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DC15729\OneDrive - Defense Information Systems Agency\Desktop\Database and ROI\"/>
    </mc:Choice>
  </mc:AlternateContent>
  <workbookProtection workbookAlgorithmName="SHA-512" workbookHashValue="UM3OobILugCenuTr3EPce1x5RmzNxoVfVdYAx0jCWhmVa8hugfIG6bXAV16sTkZl0a9t/ICc3k/W9gUUbpU7IA==" workbookSaltValue="ow55maxAdb5OY1hJQpjcxg==" workbookSpinCount="100000" lockStructure="1"/>
  <bookViews>
    <workbookView xWindow="0" yWindow="6750" windowWidth="19970" windowHeight="9030"/>
  </bookViews>
  <sheets>
    <sheet name="Search" sheetId="3" r:id="rId1"/>
    <sheet name="MultiPart Search" sheetId="4" r:id="rId2"/>
    <sheet name="CIG CIDs" sheetId="1" state="veryHidden" r:id="rId3"/>
  </sheets>
  <definedNames>
    <definedName name="_xlnm._FilterDatabase" localSheetId="2" hidden="1">'CIG CIDs'!$A$1:$H$7377</definedName>
    <definedName name="_xlnm._FilterDatabase" localSheetId="1" hidden="1">'MultiPart Search'!$F$5:$L$5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7367" i="1" l="1"/>
  <c r="H7368" i="1"/>
  <c r="H7369" i="1"/>
  <c r="H7370" i="1"/>
  <c r="H7371" i="1"/>
  <c r="H7372" i="1"/>
  <c r="H7373" i="1"/>
  <c r="H7374" i="1"/>
  <c r="H7375" i="1"/>
  <c r="H7376" i="1"/>
  <c r="H7377" i="1"/>
  <c r="I7367" i="1"/>
  <c r="J7367" i="1" s="1"/>
  <c r="I7368" i="1"/>
  <c r="I7369" i="1"/>
  <c r="J7369" i="1" s="1"/>
  <c r="I7370" i="1"/>
  <c r="J7370" i="1" s="1"/>
  <c r="I7371" i="1"/>
  <c r="J7371" i="1" s="1"/>
  <c r="I7372" i="1"/>
  <c r="J7372" i="1" s="1"/>
  <c r="I7373" i="1"/>
  <c r="J7373" i="1" s="1"/>
  <c r="I7374" i="1"/>
  <c r="I7375" i="1"/>
  <c r="I7376" i="1"/>
  <c r="J7376" i="1" s="1"/>
  <c r="I7377" i="1"/>
  <c r="J7377" i="1" s="1"/>
  <c r="J7368" i="1"/>
  <c r="J7374" i="1"/>
  <c r="J7375" i="1"/>
  <c r="H7334" i="1"/>
  <c r="H7335" i="1"/>
  <c r="H7336" i="1"/>
  <c r="H7337" i="1"/>
  <c r="H7338" i="1"/>
  <c r="H7339" i="1"/>
  <c r="H7340" i="1"/>
  <c r="H7341" i="1"/>
  <c r="H7342" i="1"/>
  <c r="H7343" i="1"/>
  <c r="H7344" i="1"/>
  <c r="H7345" i="1"/>
  <c r="H7346" i="1"/>
  <c r="H7347" i="1"/>
  <c r="H7348" i="1"/>
  <c r="H7349" i="1"/>
  <c r="H7350" i="1"/>
  <c r="H7351" i="1"/>
  <c r="H7352" i="1"/>
  <c r="H7353" i="1"/>
  <c r="H7354" i="1"/>
  <c r="H7355" i="1"/>
  <c r="H7356" i="1"/>
  <c r="H7357" i="1"/>
  <c r="H7358" i="1"/>
  <c r="H7359" i="1"/>
  <c r="H7360" i="1"/>
  <c r="H7361" i="1"/>
  <c r="H7362" i="1"/>
  <c r="H7363" i="1"/>
  <c r="H7364" i="1"/>
  <c r="H7365" i="1"/>
  <c r="I7334" i="1"/>
  <c r="J7334" i="1" s="1"/>
  <c r="I7335" i="1"/>
  <c r="J7335" i="1" s="1"/>
  <c r="I7336" i="1"/>
  <c r="J7336" i="1" s="1"/>
  <c r="I7337" i="1"/>
  <c r="J7337" i="1" s="1"/>
  <c r="I7338" i="1"/>
  <c r="J7338" i="1" s="1"/>
  <c r="I7339" i="1"/>
  <c r="J7339" i="1" s="1"/>
  <c r="I7340" i="1"/>
  <c r="J7340" i="1" s="1"/>
  <c r="I7341" i="1"/>
  <c r="J7341" i="1" s="1"/>
  <c r="I7342" i="1"/>
  <c r="I7343" i="1"/>
  <c r="I7344" i="1"/>
  <c r="I7345" i="1"/>
  <c r="J7345" i="1" s="1"/>
  <c r="I7346" i="1"/>
  <c r="J7346" i="1" s="1"/>
  <c r="I7347" i="1"/>
  <c r="J7347" i="1" s="1"/>
  <c r="I7348" i="1"/>
  <c r="J7348" i="1" s="1"/>
  <c r="I7349" i="1"/>
  <c r="J7349" i="1" s="1"/>
  <c r="I7350" i="1"/>
  <c r="J7350" i="1" s="1"/>
  <c r="I7351" i="1"/>
  <c r="J7351" i="1" s="1"/>
  <c r="I7352" i="1"/>
  <c r="J7352" i="1" s="1"/>
  <c r="I7353" i="1"/>
  <c r="J7353" i="1" s="1"/>
  <c r="I7354" i="1"/>
  <c r="I7355" i="1"/>
  <c r="I7356" i="1"/>
  <c r="I7357" i="1"/>
  <c r="J7357" i="1" s="1"/>
  <c r="I7358" i="1"/>
  <c r="J7358" i="1" s="1"/>
  <c r="I7359" i="1"/>
  <c r="J7359" i="1" s="1"/>
  <c r="I7360" i="1"/>
  <c r="J7360" i="1" s="1"/>
  <c r="I7361" i="1"/>
  <c r="J7361" i="1" s="1"/>
  <c r="I7362" i="1"/>
  <c r="J7362" i="1" s="1"/>
  <c r="I7363" i="1"/>
  <c r="J7363" i="1" s="1"/>
  <c r="I7364" i="1"/>
  <c r="J7364" i="1" s="1"/>
  <c r="I7365" i="1"/>
  <c r="J7365" i="1" s="1"/>
  <c r="J7342" i="1"/>
  <c r="J7343" i="1"/>
  <c r="J7344" i="1"/>
  <c r="J7354" i="1"/>
  <c r="J7355" i="1"/>
  <c r="J7356" i="1"/>
  <c r="H7262" i="1" l="1"/>
  <c r="H7263" i="1"/>
  <c r="H7264" i="1"/>
  <c r="H7265" i="1"/>
  <c r="H7266" i="1"/>
  <c r="H7267" i="1"/>
  <c r="H7268" i="1"/>
  <c r="H7269" i="1"/>
  <c r="H7270" i="1"/>
  <c r="H7271" i="1"/>
  <c r="H7272" i="1"/>
  <c r="H7273" i="1"/>
  <c r="H7274" i="1"/>
  <c r="H7275" i="1"/>
  <c r="H7276" i="1"/>
  <c r="H7277" i="1"/>
  <c r="H7278" i="1"/>
  <c r="H7279" i="1"/>
  <c r="I7262" i="1"/>
  <c r="J7262" i="1" s="1"/>
  <c r="I7263" i="1"/>
  <c r="J7263" i="1" s="1"/>
  <c r="I7264" i="1"/>
  <c r="J7264" i="1" s="1"/>
  <c r="I7265" i="1"/>
  <c r="J7265" i="1" s="1"/>
  <c r="I7266" i="1"/>
  <c r="J7266" i="1" s="1"/>
  <c r="I7267" i="1"/>
  <c r="J7267" i="1" s="1"/>
  <c r="I7268" i="1"/>
  <c r="I7269" i="1"/>
  <c r="J7269" i="1" s="1"/>
  <c r="I7270" i="1"/>
  <c r="J7270" i="1" s="1"/>
  <c r="I7271" i="1"/>
  <c r="J7271" i="1" s="1"/>
  <c r="I7272" i="1"/>
  <c r="J7272" i="1" s="1"/>
  <c r="I7273" i="1"/>
  <c r="J7273" i="1" s="1"/>
  <c r="I7274" i="1"/>
  <c r="J7274" i="1" s="1"/>
  <c r="I7275" i="1"/>
  <c r="J7275" i="1" s="1"/>
  <c r="I7276" i="1"/>
  <c r="J7276" i="1" s="1"/>
  <c r="I7277" i="1"/>
  <c r="J7277" i="1" s="1"/>
  <c r="I7278" i="1"/>
  <c r="J7278" i="1" s="1"/>
  <c r="I7279" i="1"/>
  <c r="J7279" i="1" s="1"/>
  <c r="J7268" i="1"/>
  <c r="H7366" i="1" l="1"/>
  <c r="I7366" i="1"/>
  <c r="J7366" i="1" s="1"/>
  <c r="H7330" i="1"/>
  <c r="H7331" i="1"/>
  <c r="H7332" i="1"/>
  <c r="H7333" i="1"/>
  <c r="I7330" i="1"/>
  <c r="J7330" i="1" s="1"/>
  <c r="I7331" i="1"/>
  <c r="J7331" i="1" s="1"/>
  <c r="I7332" i="1"/>
  <c r="J7332" i="1" s="1"/>
  <c r="I7333" i="1"/>
  <c r="J7333" i="1" s="1"/>
  <c r="H7321" i="1"/>
  <c r="H7322" i="1"/>
  <c r="H7323" i="1"/>
  <c r="H7324" i="1"/>
  <c r="H7325" i="1"/>
  <c r="H7326" i="1"/>
  <c r="H7327" i="1"/>
  <c r="H7328" i="1"/>
  <c r="H7329" i="1"/>
  <c r="I7321" i="1"/>
  <c r="J7321" i="1" s="1"/>
  <c r="I7322" i="1"/>
  <c r="J7322" i="1" s="1"/>
  <c r="I7323" i="1"/>
  <c r="J7323" i="1" s="1"/>
  <c r="I7324" i="1"/>
  <c r="J7324" i="1" s="1"/>
  <c r="I7325" i="1"/>
  <c r="J7325" i="1" s="1"/>
  <c r="I7326" i="1"/>
  <c r="J7326" i="1" s="1"/>
  <c r="I7327" i="1"/>
  <c r="J7327" i="1" s="1"/>
  <c r="I7328" i="1"/>
  <c r="J7328" i="1" s="1"/>
  <c r="I7329" i="1"/>
  <c r="J7329" i="1" s="1"/>
  <c r="H7315" i="1"/>
  <c r="H7316" i="1"/>
  <c r="H7317" i="1"/>
  <c r="H7318" i="1"/>
  <c r="H7319" i="1"/>
  <c r="H7320" i="1"/>
  <c r="I7315" i="1"/>
  <c r="J7315" i="1" s="1"/>
  <c r="I7316" i="1"/>
  <c r="J7316" i="1" s="1"/>
  <c r="I7317" i="1"/>
  <c r="J7317" i="1" s="1"/>
  <c r="I7318" i="1"/>
  <c r="J7318" i="1" s="1"/>
  <c r="I7319" i="1"/>
  <c r="J7319" i="1" s="1"/>
  <c r="I7320" i="1"/>
  <c r="J7320" i="1" s="1"/>
  <c r="H7283" i="1"/>
  <c r="H7284" i="1"/>
  <c r="H7285" i="1"/>
  <c r="H7286" i="1"/>
  <c r="H7287" i="1"/>
  <c r="H7288" i="1"/>
  <c r="H7289" i="1"/>
  <c r="H7290" i="1"/>
  <c r="H7291" i="1"/>
  <c r="H7292" i="1"/>
  <c r="H7293" i="1"/>
  <c r="H7294" i="1"/>
  <c r="H7295" i="1"/>
  <c r="H7296" i="1"/>
  <c r="H7297" i="1"/>
  <c r="H7298" i="1"/>
  <c r="H7299" i="1"/>
  <c r="H7300" i="1"/>
  <c r="H7301" i="1"/>
  <c r="H7302" i="1"/>
  <c r="H7303" i="1"/>
  <c r="H7304" i="1"/>
  <c r="H7305" i="1"/>
  <c r="H7306" i="1"/>
  <c r="H7307" i="1"/>
  <c r="H7308" i="1"/>
  <c r="H7309" i="1"/>
  <c r="H7310" i="1"/>
  <c r="H7311" i="1"/>
  <c r="H7312" i="1"/>
  <c r="I7283" i="1"/>
  <c r="J7283" i="1" s="1"/>
  <c r="I7284" i="1"/>
  <c r="J7284" i="1" s="1"/>
  <c r="I7285" i="1"/>
  <c r="J7285" i="1" s="1"/>
  <c r="I7286" i="1"/>
  <c r="J7286" i="1" s="1"/>
  <c r="I7287" i="1"/>
  <c r="J7287" i="1" s="1"/>
  <c r="I7288" i="1"/>
  <c r="J7288" i="1" s="1"/>
  <c r="I7289" i="1"/>
  <c r="J7289" i="1" s="1"/>
  <c r="I7290" i="1"/>
  <c r="J7290" i="1" s="1"/>
  <c r="I7291" i="1"/>
  <c r="J7291" i="1" s="1"/>
  <c r="I7292" i="1"/>
  <c r="J7292" i="1" s="1"/>
  <c r="I7293" i="1"/>
  <c r="J7293" i="1" s="1"/>
  <c r="I7294" i="1"/>
  <c r="J7294" i="1" s="1"/>
  <c r="I7295" i="1"/>
  <c r="J7295" i="1" s="1"/>
  <c r="I7296" i="1"/>
  <c r="J7296" i="1" s="1"/>
  <c r="I7297" i="1"/>
  <c r="J7297" i="1" s="1"/>
  <c r="I7298" i="1"/>
  <c r="J7298" i="1" s="1"/>
  <c r="I7299" i="1"/>
  <c r="J7299" i="1" s="1"/>
  <c r="I7300" i="1"/>
  <c r="J7300" i="1" s="1"/>
  <c r="I7301" i="1"/>
  <c r="J7301" i="1" s="1"/>
  <c r="I7302" i="1"/>
  <c r="J7302" i="1" s="1"/>
  <c r="I7303" i="1"/>
  <c r="J7303" i="1" s="1"/>
  <c r="I7304" i="1"/>
  <c r="J7304" i="1" s="1"/>
  <c r="I7305" i="1"/>
  <c r="J7305" i="1" s="1"/>
  <c r="I7306" i="1"/>
  <c r="J7306" i="1" s="1"/>
  <c r="I7307" i="1"/>
  <c r="J7307" i="1" s="1"/>
  <c r="I7308" i="1"/>
  <c r="J7308" i="1" s="1"/>
  <c r="I7309" i="1"/>
  <c r="J7309" i="1" s="1"/>
  <c r="I7310" i="1"/>
  <c r="J7310" i="1" s="1"/>
  <c r="I7311" i="1"/>
  <c r="J7311" i="1" s="1"/>
  <c r="I7312" i="1"/>
  <c r="J7312" i="1" s="1"/>
  <c r="H7258" i="1"/>
  <c r="H7259" i="1"/>
  <c r="H7260" i="1"/>
  <c r="H7261" i="1"/>
  <c r="I7258" i="1"/>
  <c r="J7258" i="1" s="1"/>
  <c r="I7259" i="1"/>
  <c r="J7259" i="1" s="1"/>
  <c r="I7260" i="1"/>
  <c r="J7260" i="1" s="1"/>
  <c r="I7261" i="1"/>
  <c r="J7261" i="1" s="1"/>
  <c r="H7250" i="1"/>
  <c r="H7251" i="1"/>
  <c r="H7252" i="1"/>
  <c r="H7253" i="1"/>
  <c r="H7254" i="1"/>
  <c r="H7255" i="1"/>
  <c r="I7250" i="1"/>
  <c r="J7250" i="1" s="1"/>
  <c r="I7251" i="1"/>
  <c r="J7251" i="1" s="1"/>
  <c r="I7252" i="1"/>
  <c r="J7252" i="1" s="1"/>
  <c r="I7253" i="1"/>
  <c r="J7253" i="1" s="1"/>
  <c r="I7254" i="1"/>
  <c r="J7254" i="1" s="1"/>
  <c r="I7255" i="1"/>
  <c r="J7255" i="1" s="1"/>
  <c r="H7211" i="1"/>
  <c r="H7212" i="1"/>
  <c r="H7213" i="1"/>
  <c r="H7214" i="1"/>
  <c r="H7215" i="1"/>
  <c r="H7216" i="1"/>
  <c r="I7211" i="1"/>
  <c r="J7211" i="1" s="1"/>
  <c r="I7212" i="1"/>
  <c r="J7212" i="1" s="1"/>
  <c r="I7213" i="1"/>
  <c r="J7213" i="1" s="1"/>
  <c r="I7214" i="1"/>
  <c r="J7214" i="1" s="1"/>
  <c r="I7215" i="1"/>
  <c r="J7215" i="1" s="1"/>
  <c r="I7216" i="1"/>
  <c r="J7216" i="1" s="1"/>
  <c r="H7210" i="1"/>
  <c r="I7210" i="1"/>
  <c r="J7210" i="1" s="1"/>
  <c r="H7313" i="1"/>
  <c r="H7314" i="1"/>
  <c r="I7313" i="1"/>
  <c r="J7313" i="1" s="1"/>
  <c r="I7314" i="1"/>
  <c r="J7314" i="1"/>
  <c r="H7280" i="1"/>
  <c r="H7281" i="1"/>
  <c r="H7282" i="1"/>
  <c r="I7280" i="1"/>
  <c r="J7280" i="1" s="1"/>
  <c r="I7281" i="1"/>
  <c r="J7281" i="1" s="1"/>
  <c r="I7282" i="1"/>
  <c r="J7282" i="1" s="1"/>
  <c r="H7256" i="1"/>
  <c r="H7257" i="1"/>
  <c r="I7256" i="1"/>
  <c r="J7256" i="1" s="1"/>
  <c r="I7257" i="1"/>
  <c r="J7257" i="1" s="1"/>
  <c r="H7245" i="1"/>
  <c r="H7246" i="1"/>
  <c r="H7247" i="1"/>
  <c r="H7248" i="1"/>
  <c r="H7249" i="1"/>
  <c r="I7245" i="1"/>
  <c r="J7245" i="1" s="1"/>
  <c r="I7246" i="1"/>
  <c r="J7246" i="1" s="1"/>
  <c r="I7247" i="1"/>
  <c r="J7247" i="1" s="1"/>
  <c r="I7248" i="1"/>
  <c r="J7248" i="1" s="1"/>
  <c r="I7249" i="1"/>
  <c r="J7249" i="1" s="1"/>
  <c r="H7236" i="1"/>
  <c r="H7237" i="1"/>
  <c r="H7238" i="1"/>
  <c r="H7239" i="1"/>
  <c r="H7240" i="1"/>
  <c r="H7241" i="1"/>
  <c r="H7242" i="1"/>
  <c r="H7243" i="1"/>
  <c r="H7244" i="1"/>
  <c r="I7236" i="1"/>
  <c r="J7236" i="1" s="1"/>
  <c r="I7237" i="1"/>
  <c r="J7237" i="1" s="1"/>
  <c r="I7238" i="1"/>
  <c r="J7238" i="1" s="1"/>
  <c r="I7239" i="1"/>
  <c r="J7239" i="1" s="1"/>
  <c r="I7240" i="1"/>
  <c r="J7240" i="1" s="1"/>
  <c r="I7241" i="1"/>
  <c r="J7241" i="1" s="1"/>
  <c r="I7242" i="1"/>
  <c r="J7242" i="1" s="1"/>
  <c r="I7243" i="1"/>
  <c r="J7243" i="1" s="1"/>
  <c r="I7244" i="1"/>
  <c r="J7244" i="1" s="1"/>
  <c r="H7235" i="1"/>
  <c r="I7235" i="1"/>
  <c r="J7235" i="1" s="1"/>
  <c r="H7219" i="1"/>
  <c r="H7220" i="1"/>
  <c r="H7221" i="1"/>
  <c r="H7222" i="1"/>
  <c r="H7223" i="1"/>
  <c r="H7224" i="1"/>
  <c r="H7225" i="1"/>
  <c r="H7226" i="1"/>
  <c r="H7227" i="1"/>
  <c r="H7228" i="1"/>
  <c r="H7229" i="1"/>
  <c r="H7230" i="1"/>
  <c r="H7231" i="1"/>
  <c r="H7232" i="1"/>
  <c r="H7233" i="1"/>
  <c r="H7234" i="1"/>
  <c r="I7219" i="1"/>
  <c r="J7219" i="1" s="1"/>
  <c r="I7220" i="1"/>
  <c r="J7220" i="1" s="1"/>
  <c r="I7221" i="1"/>
  <c r="J7221" i="1" s="1"/>
  <c r="I7222" i="1"/>
  <c r="J7222" i="1" s="1"/>
  <c r="I7223" i="1"/>
  <c r="J7223" i="1" s="1"/>
  <c r="I7224" i="1"/>
  <c r="J7224" i="1" s="1"/>
  <c r="I7225" i="1"/>
  <c r="J7225" i="1" s="1"/>
  <c r="I7226" i="1"/>
  <c r="J7226" i="1" s="1"/>
  <c r="I7227" i="1"/>
  <c r="J7227" i="1" s="1"/>
  <c r="I7228" i="1"/>
  <c r="J7228" i="1" s="1"/>
  <c r="I7229" i="1"/>
  <c r="J7229" i="1" s="1"/>
  <c r="I7230" i="1"/>
  <c r="J7230" i="1" s="1"/>
  <c r="I7231" i="1"/>
  <c r="J7231" i="1" s="1"/>
  <c r="I7232" i="1"/>
  <c r="J7232" i="1" s="1"/>
  <c r="I7233" i="1"/>
  <c r="J7233" i="1" s="1"/>
  <c r="I7234" i="1"/>
  <c r="J7234" i="1" s="1"/>
  <c r="H7206" i="1"/>
  <c r="H7207" i="1"/>
  <c r="H7208" i="1"/>
  <c r="I7206" i="1"/>
  <c r="J7206" i="1" s="1"/>
  <c r="I7207" i="1"/>
  <c r="J7207" i="1" s="1"/>
  <c r="I7208" i="1"/>
  <c r="J7208" i="1" s="1"/>
  <c r="H7172" i="1"/>
  <c r="I7172" i="1"/>
  <c r="J7172" i="1" s="1"/>
  <c r="H7147" i="1"/>
  <c r="H7148" i="1"/>
  <c r="H7149" i="1"/>
  <c r="H7150" i="1"/>
  <c r="H7151" i="1"/>
  <c r="H7152" i="1"/>
  <c r="H7153" i="1"/>
  <c r="H7154" i="1"/>
  <c r="I7147" i="1"/>
  <c r="J7147" i="1" s="1"/>
  <c r="I7148" i="1"/>
  <c r="J7148" i="1" s="1"/>
  <c r="I7149" i="1"/>
  <c r="J7149" i="1" s="1"/>
  <c r="I7150" i="1"/>
  <c r="J7150" i="1" s="1"/>
  <c r="I7151" i="1"/>
  <c r="J7151" i="1" s="1"/>
  <c r="I7152" i="1"/>
  <c r="J7152" i="1" s="1"/>
  <c r="I7153" i="1"/>
  <c r="J7153" i="1" s="1"/>
  <c r="I7154" i="1"/>
  <c r="J7154" i="1" s="1"/>
  <c r="H7030" i="1"/>
  <c r="H7031" i="1"/>
  <c r="H7032" i="1"/>
  <c r="H7033" i="1"/>
  <c r="H7034" i="1"/>
  <c r="H7035" i="1"/>
  <c r="H7036" i="1"/>
  <c r="H7037" i="1"/>
  <c r="H7038" i="1"/>
  <c r="H7039" i="1"/>
  <c r="H7040" i="1"/>
  <c r="H7041" i="1"/>
  <c r="H7042" i="1"/>
  <c r="H7043" i="1"/>
  <c r="H7044" i="1"/>
  <c r="H7045" i="1"/>
  <c r="H7046" i="1"/>
  <c r="H7047" i="1"/>
  <c r="H7048" i="1"/>
  <c r="H7049" i="1"/>
  <c r="H7050" i="1"/>
  <c r="H7051" i="1"/>
  <c r="H7052" i="1"/>
  <c r="H7053" i="1"/>
  <c r="H7054" i="1"/>
  <c r="H7055" i="1"/>
  <c r="H7056" i="1"/>
  <c r="H7057" i="1"/>
  <c r="H7058" i="1"/>
  <c r="H7059" i="1"/>
  <c r="H7060" i="1"/>
  <c r="H7061" i="1"/>
  <c r="H7062" i="1"/>
  <c r="H7063" i="1"/>
  <c r="H7064" i="1"/>
  <c r="H7065" i="1"/>
  <c r="H7066" i="1"/>
  <c r="H7067" i="1"/>
  <c r="H7068" i="1"/>
  <c r="H7069" i="1"/>
  <c r="H7070" i="1"/>
  <c r="H7071" i="1"/>
  <c r="H7072" i="1"/>
  <c r="H7073" i="1"/>
  <c r="H7074" i="1"/>
  <c r="H7075" i="1"/>
  <c r="H7076" i="1"/>
  <c r="H7077" i="1"/>
  <c r="H7078" i="1"/>
  <c r="H7079" i="1"/>
  <c r="H7080" i="1"/>
  <c r="H7081" i="1"/>
  <c r="H7082" i="1"/>
  <c r="H7083" i="1"/>
  <c r="H7084" i="1"/>
  <c r="H7085" i="1"/>
  <c r="H7086" i="1"/>
  <c r="H7087" i="1"/>
  <c r="H7088" i="1"/>
  <c r="H7089" i="1"/>
  <c r="H7090" i="1"/>
  <c r="H7091" i="1"/>
  <c r="H7092" i="1"/>
  <c r="H7093" i="1"/>
  <c r="H7094" i="1"/>
  <c r="H7095" i="1"/>
  <c r="H7096" i="1"/>
  <c r="H7097" i="1"/>
  <c r="H7098" i="1"/>
  <c r="H7099" i="1"/>
  <c r="H7100" i="1"/>
  <c r="H7101" i="1"/>
  <c r="H7102" i="1"/>
  <c r="H7103" i="1"/>
  <c r="H7104" i="1"/>
  <c r="H7105" i="1"/>
  <c r="H7106" i="1"/>
  <c r="H7107" i="1"/>
  <c r="I7030" i="1"/>
  <c r="J7030" i="1" s="1"/>
  <c r="I7031" i="1"/>
  <c r="J7031" i="1" s="1"/>
  <c r="I7032" i="1"/>
  <c r="J7032" i="1" s="1"/>
  <c r="I7033" i="1"/>
  <c r="J7033" i="1" s="1"/>
  <c r="I7034" i="1"/>
  <c r="J7034" i="1" s="1"/>
  <c r="I7035" i="1"/>
  <c r="J7035" i="1" s="1"/>
  <c r="I7036" i="1"/>
  <c r="I7037" i="1"/>
  <c r="J7037" i="1" s="1"/>
  <c r="I7038" i="1"/>
  <c r="J7038" i="1" s="1"/>
  <c r="I7039" i="1"/>
  <c r="J7039" i="1" s="1"/>
  <c r="I7040" i="1"/>
  <c r="J7040" i="1" s="1"/>
  <c r="I7041" i="1"/>
  <c r="J7041" i="1" s="1"/>
  <c r="I7042" i="1"/>
  <c r="J7042" i="1" s="1"/>
  <c r="I7043" i="1"/>
  <c r="J7043" i="1" s="1"/>
  <c r="I7044" i="1"/>
  <c r="J7044" i="1" s="1"/>
  <c r="I7045" i="1"/>
  <c r="J7045" i="1" s="1"/>
  <c r="I7046" i="1"/>
  <c r="I7047" i="1"/>
  <c r="J7047" i="1" s="1"/>
  <c r="I7048" i="1"/>
  <c r="J7048" i="1" s="1"/>
  <c r="I7049" i="1"/>
  <c r="J7049" i="1" s="1"/>
  <c r="I7050" i="1"/>
  <c r="J7050" i="1" s="1"/>
  <c r="I7051" i="1"/>
  <c r="J7051" i="1" s="1"/>
  <c r="I7052" i="1"/>
  <c r="J7052" i="1" s="1"/>
  <c r="I7053" i="1"/>
  <c r="J7053" i="1" s="1"/>
  <c r="I7054" i="1"/>
  <c r="J7054" i="1" s="1"/>
  <c r="I7055" i="1"/>
  <c r="J7055" i="1" s="1"/>
  <c r="I7056" i="1"/>
  <c r="J7056" i="1" s="1"/>
  <c r="I7057" i="1"/>
  <c r="J7057" i="1" s="1"/>
  <c r="I7058" i="1"/>
  <c r="I7059" i="1"/>
  <c r="J7059" i="1" s="1"/>
  <c r="I7060" i="1"/>
  <c r="J7060" i="1" s="1"/>
  <c r="I7061" i="1"/>
  <c r="J7061" i="1" s="1"/>
  <c r="I7062" i="1"/>
  <c r="J7062" i="1" s="1"/>
  <c r="I7063" i="1"/>
  <c r="J7063" i="1" s="1"/>
  <c r="I7064" i="1"/>
  <c r="J7064" i="1" s="1"/>
  <c r="I7065" i="1"/>
  <c r="J7065" i="1" s="1"/>
  <c r="I7066" i="1"/>
  <c r="J7066" i="1" s="1"/>
  <c r="I7067" i="1"/>
  <c r="J7067" i="1" s="1"/>
  <c r="I7068" i="1"/>
  <c r="J7068" i="1" s="1"/>
  <c r="I7069" i="1"/>
  <c r="J7069" i="1" s="1"/>
  <c r="I7070" i="1"/>
  <c r="I7071" i="1"/>
  <c r="J7071" i="1" s="1"/>
  <c r="I7072" i="1"/>
  <c r="J7072" i="1" s="1"/>
  <c r="I7073" i="1"/>
  <c r="J7073" i="1" s="1"/>
  <c r="I7074" i="1"/>
  <c r="J7074" i="1" s="1"/>
  <c r="I7075" i="1"/>
  <c r="J7075" i="1" s="1"/>
  <c r="I7076" i="1"/>
  <c r="J7076" i="1" s="1"/>
  <c r="I7077" i="1"/>
  <c r="J7077" i="1" s="1"/>
  <c r="I7078" i="1"/>
  <c r="J7078" i="1" s="1"/>
  <c r="I7079" i="1"/>
  <c r="J7079" i="1" s="1"/>
  <c r="I7080" i="1"/>
  <c r="J7080" i="1" s="1"/>
  <c r="I7081" i="1"/>
  <c r="J7081" i="1" s="1"/>
  <c r="I7082" i="1"/>
  <c r="I7083" i="1"/>
  <c r="J7083" i="1" s="1"/>
  <c r="I7084" i="1"/>
  <c r="J7084" i="1" s="1"/>
  <c r="I7085" i="1"/>
  <c r="J7085" i="1" s="1"/>
  <c r="I7086" i="1"/>
  <c r="J7086" i="1" s="1"/>
  <c r="I7087" i="1"/>
  <c r="J7087" i="1" s="1"/>
  <c r="I7088" i="1"/>
  <c r="J7088" i="1" s="1"/>
  <c r="I7089" i="1"/>
  <c r="J7089" i="1" s="1"/>
  <c r="I7090" i="1"/>
  <c r="J7090" i="1" s="1"/>
  <c r="I7091" i="1"/>
  <c r="J7091" i="1" s="1"/>
  <c r="I7092" i="1"/>
  <c r="J7092" i="1" s="1"/>
  <c r="I7093" i="1"/>
  <c r="J7093" i="1" s="1"/>
  <c r="I7094" i="1"/>
  <c r="I7095" i="1"/>
  <c r="J7095" i="1" s="1"/>
  <c r="I7096" i="1"/>
  <c r="J7096" i="1" s="1"/>
  <c r="I7097" i="1"/>
  <c r="J7097" i="1" s="1"/>
  <c r="I7098" i="1"/>
  <c r="J7098" i="1" s="1"/>
  <c r="I7099" i="1"/>
  <c r="J7099" i="1" s="1"/>
  <c r="I7100" i="1"/>
  <c r="J7100" i="1" s="1"/>
  <c r="I7101" i="1"/>
  <c r="J7101" i="1" s="1"/>
  <c r="I7102" i="1"/>
  <c r="J7102" i="1" s="1"/>
  <c r="I7103" i="1"/>
  <c r="J7103" i="1" s="1"/>
  <c r="I7104" i="1"/>
  <c r="J7104" i="1" s="1"/>
  <c r="I7105" i="1"/>
  <c r="J7105" i="1" s="1"/>
  <c r="I7106" i="1"/>
  <c r="I7107" i="1"/>
  <c r="J7107" i="1" s="1"/>
  <c r="J7036" i="1"/>
  <c r="J7046" i="1"/>
  <c r="J7058" i="1"/>
  <c r="J7070" i="1"/>
  <c r="J7082" i="1"/>
  <c r="J7094" i="1"/>
  <c r="J7106" i="1"/>
  <c r="H7217" i="1"/>
  <c r="H7218" i="1"/>
  <c r="I7217" i="1"/>
  <c r="J7217" i="1" s="1"/>
  <c r="I7218" i="1"/>
  <c r="J7218" i="1" s="1"/>
  <c r="H7209" i="1"/>
  <c r="I7209" i="1"/>
  <c r="J7209" i="1" s="1"/>
  <c r="H7205" i="1"/>
  <c r="I7205" i="1"/>
  <c r="J7205" i="1" s="1"/>
  <c r="H7176" i="1"/>
  <c r="H7177" i="1"/>
  <c r="H7178" i="1"/>
  <c r="H7179" i="1"/>
  <c r="H7180" i="1"/>
  <c r="H7181" i="1"/>
  <c r="H7182" i="1"/>
  <c r="H7183" i="1"/>
  <c r="H7184" i="1"/>
  <c r="H7185" i="1"/>
  <c r="H7186" i="1"/>
  <c r="H7187" i="1"/>
  <c r="H7188" i="1"/>
  <c r="H7189" i="1"/>
  <c r="H7190" i="1"/>
  <c r="H7191" i="1"/>
  <c r="H7192" i="1"/>
  <c r="H7193" i="1"/>
  <c r="H7194" i="1"/>
  <c r="H7195" i="1"/>
  <c r="H7196" i="1"/>
  <c r="H7197" i="1"/>
  <c r="H7198" i="1"/>
  <c r="H7199" i="1"/>
  <c r="H7200" i="1"/>
  <c r="H7201" i="1"/>
  <c r="H7202" i="1"/>
  <c r="H7203" i="1"/>
  <c r="H7204" i="1"/>
  <c r="I7176" i="1"/>
  <c r="J7176" i="1" s="1"/>
  <c r="I7177" i="1"/>
  <c r="J7177" i="1" s="1"/>
  <c r="I7178" i="1"/>
  <c r="J7178" i="1" s="1"/>
  <c r="I7179" i="1"/>
  <c r="J7179" i="1" s="1"/>
  <c r="I7180" i="1"/>
  <c r="J7180" i="1" s="1"/>
  <c r="I7181" i="1"/>
  <c r="J7181" i="1" s="1"/>
  <c r="I7182" i="1"/>
  <c r="J7182" i="1" s="1"/>
  <c r="I7183" i="1"/>
  <c r="J7183" i="1" s="1"/>
  <c r="I7184" i="1"/>
  <c r="J7184" i="1" s="1"/>
  <c r="I7185" i="1"/>
  <c r="J7185" i="1" s="1"/>
  <c r="I7186" i="1"/>
  <c r="J7186" i="1" s="1"/>
  <c r="I7187" i="1"/>
  <c r="J7187" i="1" s="1"/>
  <c r="I7188" i="1"/>
  <c r="J7188" i="1" s="1"/>
  <c r="I7189" i="1"/>
  <c r="J7189" i="1" s="1"/>
  <c r="I7190" i="1"/>
  <c r="J7190" i="1" s="1"/>
  <c r="I7191" i="1"/>
  <c r="J7191" i="1" s="1"/>
  <c r="I7192" i="1"/>
  <c r="J7192" i="1" s="1"/>
  <c r="I7193" i="1"/>
  <c r="J7193" i="1" s="1"/>
  <c r="I7194" i="1"/>
  <c r="J7194" i="1" s="1"/>
  <c r="I7195" i="1"/>
  <c r="J7195" i="1" s="1"/>
  <c r="I7196" i="1"/>
  <c r="J7196" i="1" s="1"/>
  <c r="I7197" i="1"/>
  <c r="J7197" i="1" s="1"/>
  <c r="I7198" i="1"/>
  <c r="J7198" i="1" s="1"/>
  <c r="I7199" i="1"/>
  <c r="J7199" i="1" s="1"/>
  <c r="I7200" i="1"/>
  <c r="J7200" i="1" s="1"/>
  <c r="I7201" i="1"/>
  <c r="J7201" i="1" s="1"/>
  <c r="I7202" i="1"/>
  <c r="J7202" i="1" s="1"/>
  <c r="I7203" i="1"/>
  <c r="J7203" i="1" s="1"/>
  <c r="I7204" i="1"/>
  <c r="J7204" i="1" s="1"/>
  <c r="H7173" i="1"/>
  <c r="I7173" i="1"/>
  <c r="J7173" i="1" s="1"/>
  <c r="H7168" i="1"/>
  <c r="H7169" i="1"/>
  <c r="I7168" i="1"/>
  <c r="J7168" i="1" s="1"/>
  <c r="I7169" i="1"/>
  <c r="J7169" i="1" s="1"/>
  <c r="H7155" i="1"/>
  <c r="H7156" i="1"/>
  <c r="H7157" i="1"/>
  <c r="H7158" i="1"/>
  <c r="H7159" i="1"/>
  <c r="H7160" i="1"/>
  <c r="H7161" i="1"/>
  <c r="I7155" i="1"/>
  <c r="J7155" i="1" s="1"/>
  <c r="I7156" i="1"/>
  <c r="J7156" i="1" s="1"/>
  <c r="I7157" i="1"/>
  <c r="J7157" i="1" s="1"/>
  <c r="I7158" i="1"/>
  <c r="J7158" i="1" s="1"/>
  <c r="I7159" i="1"/>
  <c r="J7159" i="1" s="1"/>
  <c r="I7160" i="1"/>
  <c r="J7160" i="1" s="1"/>
  <c r="I7161" i="1"/>
  <c r="J7161" i="1" s="1"/>
  <c r="H7117" i="1"/>
  <c r="H7118" i="1"/>
  <c r="H7119" i="1"/>
  <c r="H7120" i="1"/>
  <c r="H7121" i="1"/>
  <c r="H7122" i="1"/>
  <c r="H7123" i="1"/>
  <c r="H7124" i="1"/>
  <c r="H7125" i="1"/>
  <c r="H7126" i="1"/>
  <c r="H7127" i="1"/>
  <c r="H7128" i="1"/>
  <c r="H7129" i="1"/>
  <c r="H7130" i="1"/>
  <c r="H7131" i="1"/>
  <c r="H7132" i="1"/>
  <c r="H7133" i="1"/>
  <c r="H7134" i="1"/>
  <c r="H7135" i="1"/>
  <c r="H7136" i="1"/>
  <c r="H7137" i="1"/>
  <c r="H7138" i="1"/>
  <c r="H7139" i="1"/>
  <c r="H7140" i="1"/>
  <c r="H7141" i="1"/>
  <c r="H7142" i="1"/>
  <c r="H7143" i="1"/>
  <c r="H7144" i="1"/>
  <c r="H7145" i="1"/>
  <c r="I7117" i="1"/>
  <c r="J7117" i="1" s="1"/>
  <c r="I7118" i="1"/>
  <c r="J7118" i="1" s="1"/>
  <c r="I7119" i="1"/>
  <c r="J7119" i="1" s="1"/>
  <c r="I7120" i="1"/>
  <c r="J7120" i="1" s="1"/>
  <c r="I7121" i="1"/>
  <c r="J7121" i="1" s="1"/>
  <c r="I7122" i="1"/>
  <c r="J7122" i="1" s="1"/>
  <c r="I7123" i="1"/>
  <c r="J7123" i="1" s="1"/>
  <c r="I7124" i="1"/>
  <c r="J7124" i="1" s="1"/>
  <c r="I7125" i="1"/>
  <c r="J7125" i="1" s="1"/>
  <c r="I7126" i="1"/>
  <c r="J7126" i="1" s="1"/>
  <c r="I7127" i="1"/>
  <c r="J7127" i="1" s="1"/>
  <c r="I7128" i="1"/>
  <c r="J7128" i="1" s="1"/>
  <c r="I7129" i="1"/>
  <c r="J7129" i="1" s="1"/>
  <c r="I7130" i="1"/>
  <c r="J7130" i="1" s="1"/>
  <c r="I7131" i="1"/>
  <c r="J7131" i="1" s="1"/>
  <c r="I7132" i="1"/>
  <c r="J7132" i="1" s="1"/>
  <c r="I7133" i="1"/>
  <c r="J7133" i="1" s="1"/>
  <c r="I7134" i="1"/>
  <c r="J7134" i="1" s="1"/>
  <c r="I7135" i="1"/>
  <c r="J7135" i="1" s="1"/>
  <c r="I7136" i="1"/>
  <c r="J7136" i="1" s="1"/>
  <c r="I7137" i="1"/>
  <c r="J7137" i="1" s="1"/>
  <c r="I7138" i="1"/>
  <c r="J7138" i="1" s="1"/>
  <c r="I7139" i="1"/>
  <c r="J7139" i="1" s="1"/>
  <c r="I7140" i="1"/>
  <c r="J7140" i="1" s="1"/>
  <c r="I7141" i="1"/>
  <c r="J7141" i="1" s="1"/>
  <c r="I7142" i="1"/>
  <c r="J7142" i="1" s="1"/>
  <c r="I7143" i="1"/>
  <c r="J7143" i="1" s="1"/>
  <c r="I7144" i="1"/>
  <c r="J7144" i="1" s="1"/>
  <c r="I7145" i="1"/>
  <c r="J7145" i="1" s="1"/>
  <c r="H6819" i="1"/>
  <c r="I6819" i="1"/>
  <c r="J6819" i="1" s="1"/>
  <c r="H3" i="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1" i="1"/>
  <c r="H4152" i="1"/>
  <c r="H4153" i="1"/>
  <c r="H4154" i="1"/>
  <c r="H4155"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4186" i="1"/>
  <c r="H4187" i="1"/>
  <c r="H4188" i="1"/>
  <c r="H4189" i="1"/>
  <c r="H4190" i="1"/>
  <c r="H4191" i="1"/>
  <c r="H4192" i="1"/>
  <c r="H4193" i="1"/>
  <c r="H4194" i="1"/>
  <c r="H4195" i="1"/>
  <c r="H4196" i="1"/>
  <c r="H4197" i="1"/>
  <c r="H4198" i="1"/>
  <c r="H4199" i="1"/>
  <c r="H4200" i="1"/>
  <c r="H4201"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H4230" i="1"/>
  <c r="H4231" i="1"/>
  <c r="H4232" i="1"/>
  <c r="H4233" i="1"/>
  <c r="H4234" i="1"/>
  <c r="H4235" i="1"/>
  <c r="H4236" i="1"/>
  <c r="H4237" i="1"/>
  <c r="H4238" i="1"/>
  <c r="H4239" i="1"/>
  <c r="H4240" i="1"/>
  <c r="H4241" i="1"/>
  <c r="H4242" i="1"/>
  <c r="H4243" i="1"/>
  <c r="H4244" i="1"/>
  <c r="H4245" i="1"/>
  <c r="H4246" i="1"/>
  <c r="H4247" i="1"/>
  <c r="H4248"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H4277" i="1"/>
  <c r="H4278" i="1"/>
  <c r="H4279" i="1"/>
  <c r="H4280" i="1"/>
  <c r="H4281" i="1"/>
  <c r="H4282" i="1"/>
  <c r="H4283" i="1"/>
  <c r="H4284" i="1"/>
  <c r="H4285" i="1"/>
  <c r="H4286" i="1"/>
  <c r="H4287" i="1"/>
  <c r="H4288" i="1"/>
  <c r="H4289" i="1"/>
  <c r="H4290" i="1"/>
  <c r="H4291" i="1"/>
  <c r="H4292" i="1"/>
  <c r="H4293" i="1"/>
  <c r="H4294" i="1"/>
  <c r="H4295" i="1"/>
  <c r="H4296" i="1"/>
  <c r="H4297" i="1"/>
  <c r="H4298" i="1"/>
  <c r="H4299" i="1"/>
  <c r="H4300" i="1"/>
  <c r="H4301" i="1"/>
  <c r="H4302" i="1"/>
  <c r="H4303" i="1"/>
  <c r="H4304" i="1"/>
  <c r="H4305" i="1"/>
  <c r="H4306" i="1"/>
  <c r="H4307" i="1"/>
  <c r="H4308" i="1"/>
  <c r="H4309" i="1"/>
  <c r="H4310" i="1"/>
  <c r="H4311" i="1"/>
  <c r="H4312" i="1"/>
  <c r="H4313" i="1"/>
  <c r="H4314" i="1"/>
  <c r="H4315" i="1"/>
  <c r="H4316" i="1"/>
  <c r="H4317" i="1"/>
  <c r="H4318" i="1"/>
  <c r="H4319" i="1"/>
  <c r="H4320" i="1"/>
  <c r="H4321" i="1"/>
  <c r="H4322" i="1"/>
  <c r="H4323" i="1"/>
  <c r="H4324" i="1"/>
  <c r="H4325" i="1"/>
  <c r="H4326" i="1"/>
  <c r="H4327" i="1"/>
  <c r="H4328" i="1"/>
  <c r="H4329" i="1"/>
  <c r="H4330" i="1"/>
  <c r="H4331" i="1"/>
  <c r="H4332" i="1"/>
  <c r="H4333" i="1"/>
  <c r="H4334" i="1"/>
  <c r="H4335" i="1"/>
  <c r="H4336" i="1"/>
  <c r="H4337" i="1"/>
  <c r="H4338" i="1"/>
  <c r="H4339" i="1"/>
  <c r="H4340" i="1"/>
  <c r="H4341" i="1"/>
  <c r="H4342" i="1"/>
  <c r="H4343" i="1"/>
  <c r="H4344" i="1"/>
  <c r="H4345" i="1"/>
  <c r="H4346" i="1"/>
  <c r="H4347" i="1"/>
  <c r="H4348" i="1"/>
  <c r="H4349" i="1"/>
  <c r="H4350" i="1"/>
  <c r="H4351" i="1"/>
  <c r="H4352" i="1"/>
  <c r="H4353" i="1"/>
  <c r="H4354" i="1"/>
  <c r="H4355" i="1"/>
  <c r="H4356" i="1"/>
  <c r="H4357" i="1"/>
  <c r="H4358" i="1"/>
  <c r="H4359" i="1"/>
  <c r="H4360" i="1"/>
  <c r="H4361" i="1"/>
  <c r="H4362" i="1"/>
  <c r="H4363" i="1"/>
  <c r="H4364" i="1"/>
  <c r="H4365" i="1"/>
  <c r="H4366" i="1"/>
  <c r="H4367" i="1"/>
  <c r="H4368" i="1"/>
  <c r="H4369" i="1"/>
  <c r="H4370" i="1"/>
  <c r="H4371" i="1"/>
  <c r="H4372" i="1"/>
  <c r="H4373" i="1"/>
  <c r="H4374" i="1"/>
  <c r="H4375" i="1"/>
  <c r="H4376" i="1"/>
  <c r="H4377" i="1"/>
  <c r="H4378" i="1"/>
  <c r="H4379" i="1"/>
  <c r="H4380" i="1"/>
  <c r="H4381" i="1"/>
  <c r="H4382" i="1"/>
  <c r="H4383" i="1"/>
  <c r="H4384" i="1"/>
  <c r="H4385" i="1"/>
  <c r="H4386" i="1"/>
  <c r="H4387" i="1"/>
  <c r="H4388" i="1"/>
  <c r="H4389" i="1"/>
  <c r="H4390" i="1"/>
  <c r="H4391" i="1"/>
  <c r="H4392" i="1"/>
  <c r="H4393" i="1"/>
  <c r="H4394" i="1"/>
  <c r="H4395" i="1"/>
  <c r="H4396" i="1"/>
  <c r="H4397" i="1"/>
  <c r="H4398" i="1"/>
  <c r="H4399" i="1"/>
  <c r="H4400" i="1"/>
  <c r="H4401" i="1"/>
  <c r="H4402" i="1"/>
  <c r="H4403" i="1"/>
  <c r="H4404" i="1"/>
  <c r="H4405" i="1"/>
  <c r="H4406" i="1"/>
  <c r="H4407" i="1"/>
  <c r="H4408" i="1"/>
  <c r="H4409" i="1"/>
  <c r="H4410" i="1"/>
  <c r="H4411" i="1"/>
  <c r="H4412" i="1"/>
  <c r="H4413" i="1"/>
  <c r="H4414" i="1"/>
  <c r="H4415" i="1"/>
  <c r="H4416" i="1"/>
  <c r="H4417" i="1"/>
  <c r="H4418" i="1"/>
  <c r="H4419" i="1"/>
  <c r="H4420" i="1"/>
  <c r="H4421" i="1"/>
  <c r="H4422" i="1"/>
  <c r="H4423" i="1"/>
  <c r="H4424" i="1"/>
  <c r="H4425" i="1"/>
  <c r="H4426" i="1"/>
  <c r="H4427" i="1"/>
  <c r="H4428" i="1"/>
  <c r="H4429" i="1"/>
  <c r="H4430" i="1"/>
  <c r="H4431" i="1"/>
  <c r="H4432" i="1"/>
  <c r="H4433" i="1"/>
  <c r="H4434" i="1"/>
  <c r="H4435" i="1"/>
  <c r="H4436" i="1"/>
  <c r="H4437" i="1"/>
  <c r="H4438" i="1"/>
  <c r="H4439" i="1"/>
  <c r="H4440" i="1"/>
  <c r="H4441" i="1"/>
  <c r="H4442" i="1"/>
  <c r="H4443" i="1"/>
  <c r="H4444" i="1"/>
  <c r="H4445" i="1"/>
  <c r="H4446" i="1"/>
  <c r="H4447" i="1"/>
  <c r="H4448" i="1"/>
  <c r="H4449" i="1"/>
  <c r="H4450" i="1"/>
  <c r="H4451" i="1"/>
  <c r="H4452" i="1"/>
  <c r="H4453" i="1"/>
  <c r="H4454" i="1"/>
  <c r="H4455" i="1"/>
  <c r="H4456" i="1"/>
  <c r="H4457" i="1"/>
  <c r="H4458" i="1"/>
  <c r="H4459" i="1"/>
  <c r="H4460" i="1"/>
  <c r="H4461" i="1"/>
  <c r="H4462" i="1"/>
  <c r="H4463" i="1"/>
  <c r="H4464" i="1"/>
  <c r="H4465" i="1"/>
  <c r="H4466" i="1"/>
  <c r="H4467" i="1"/>
  <c r="H4468" i="1"/>
  <c r="H4469" i="1"/>
  <c r="H4470" i="1"/>
  <c r="H4471" i="1"/>
  <c r="H4472" i="1"/>
  <c r="H4473" i="1"/>
  <c r="H4474" i="1"/>
  <c r="H4475" i="1"/>
  <c r="H4476" i="1"/>
  <c r="H4477" i="1"/>
  <c r="H4478" i="1"/>
  <c r="H4479" i="1"/>
  <c r="H4480" i="1"/>
  <c r="H4481" i="1"/>
  <c r="H4482" i="1"/>
  <c r="H4483" i="1"/>
  <c r="H4484" i="1"/>
  <c r="H4485" i="1"/>
  <c r="H4486" i="1"/>
  <c r="H4487" i="1"/>
  <c r="H4488" i="1"/>
  <c r="H4489" i="1"/>
  <c r="H4490" i="1"/>
  <c r="H4491" i="1"/>
  <c r="H4492" i="1"/>
  <c r="H4493" i="1"/>
  <c r="H4494" i="1"/>
  <c r="H4495" i="1"/>
  <c r="H4496" i="1"/>
  <c r="H4497" i="1"/>
  <c r="H4498" i="1"/>
  <c r="H4499" i="1"/>
  <c r="H4500" i="1"/>
  <c r="H4501" i="1"/>
  <c r="H4502" i="1"/>
  <c r="H4503" i="1"/>
  <c r="H4504" i="1"/>
  <c r="H4505" i="1"/>
  <c r="H4506" i="1"/>
  <c r="H4507" i="1"/>
  <c r="H4508" i="1"/>
  <c r="H4509" i="1"/>
  <c r="H4510" i="1"/>
  <c r="H4511" i="1"/>
  <c r="H4512" i="1"/>
  <c r="H4513" i="1"/>
  <c r="H4514" i="1"/>
  <c r="H4515" i="1"/>
  <c r="H4516" i="1"/>
  <c r="H4517" i="1"/>
  <c r="H4518" i="1"/>
  <c r="H4519" i="1"/>
  <c r="H4520" i="1"/>
  <c r="H4521" i="1"/>
  <c r="H4522" i="1"/>
  <c r="H4523" i="1"/>
  <c r="H4524" i="1"/>
  <c r="H4525" i="1"/>
  <c r="H4526" i="1"/>
  <c r="H4527" i="1"/>
  <c r="H4528" i="1"/>
  <c r="H4529" i="1"/>
  <c r="H4530" i="1"/>
  <c r="H4531" i="1"/>
  <c r="H4532" i="1"/>
  <c r="H4533" i="1"/>
  <c r="H4534" i="1"/>
  <c r="H4535" i="1"/>
  <c r="H4536" i="1"/>
  <c r="H4537" i="1"/>
  <c r="H4538" i="1"/>
  <c r="H4539" i="1"/>
  <c r="H4540" i="1"/>
  <c r="H4541" i="1"/>
  <c r="H4542" i="1"/>
  <c r="H4543" i="1"/>
  <c r="H4544" i="1"/>
  <c r="H4545" i="1"/>
  <c r="H4546" i="1"/>
  <c r="H4547" i="1"/>
  <c r="H4548" i="1"/>
  <c r="H4549" i="1"/>
  <c r="H4550" i="1"/>
  <c r="H4551" i="1"/>
  <c r="H4552" i="1"/>
  <c r="H4553" i="1"/>
  <c r="H4554" i="1"/>
  <c r="H4555" i="1"/>
  <c r="H4556" i="1"/>
  <c r="H4557" i="1"/>
  <c r="H4558" i="1"/>
  <c r="H4559" i="1"/>
  <c r="H4560" i="1"/>
  <c r="H4561" i="1"/>
  <c r="H4562" i="1"/>
  <c r="H4563" i="1"/>
  <c r="H4564" i="1"/>
  <c r="H4565" i="1"/>
  <c r="H4566" i="1"/>
  <c r="H4567" i="1"/>
  <c r="H4568" i="1"/>
  <c r="H4569" i="1"/>
  <c r="H4570" i="1"/>
  <c r="H4571" i="1"/>
  <c r="H4572" i="1"/>
  <c r="H4573" i="1"/>
  <c r="H4574" i="1"/>
  <c r="H4575" i="1"/>
  <c r="H4576" i="1"/>
  <c r="H4577" i="1"/>
  <c r="H4578" i="1"/>
  <c r="H4579" i="1"/>
  <c r="H4580" i="1"/>
  <c r="H4581" i="1"/>
  <c r="H4582" i="1"/>
  <c r="H4583" i="1"/>
  <c r="H4584" i="1"/>
  <c r="H4585" i="1"/>
  <c r="H4586" i="1"/>
  <c r="H4587" i="1"/>
  <c r="H4588" i="1"/>
  <c r="H4589" i="1"/>
  <c r="H4590" i="1"/>
  <c r="H4591" i="1"/>
  <c r="H4592" i="1"/>
  <c r="H4593" i="1"/>
  <c r="H4594" i="1"/>
  <c r="H4595" i="1"/>
  <c r="H4596" i="1"/>
  <c r="H4597" i="1"/>
  <c r="H4598" i="1"/>
  <c r="H4599" i="1"/>
  <c r="H4600" i="1"/>
  <c r="H4601" i="1"/>
  <c r="H4602" i="1"/>
  <c r="H4603" i="1"/>
  <c r="H4604" i="1"/>
  <c r="H4605" i="1"/>
  <c r="H4606" i="1"/>
  <c r="H4607" i="1"/>
  <c r="H4608" i="1"/>
  <c r="H4609" i="1"/>
  <c r="H4610" i="1"/>
  <c r="H4611" i="1"/>
  <c r="H4612" i="1"/>
  <c r="H4613" i="1"/>
  <c r="H4614" i="1"/>
  <c r="H4615" i="1"/>
  <c r="H4616" i="1"/>
  <c r="H4617" i="1"/>
  <c r="H4618" i="1"/>
  <c r="H4619" i="1"/>
  <c r="H4620" i="1"/>
  <c r="H4621" i="1"/>
  <c r="H4622" i="1"/>
  <c r="H4623" i="1"/>
  <c r="H4624" i="1"/>
  <c r="H4625" i="1"/>
  <c r="H4626" i="1"/>
  <c r="H4627" i="1"/>
  <c r="H4628" i="1"/>
  <c r="H4629" i="1"/>
  <c r="H4630" i="1"/>
  <c r="H4631" i="1"/>
  <c r="H4632" i="1"/>
  <c r="H4633" i="1"/>
  <c r="H4634" i="1"/>
  <c r="H4635" i="1"/>
  <c r="H4636" i="1"/>
  <c r="H4637" i="1"/>
  <c r="H4638" i="1"/>
  <c r="H4639" i="1"/>
  <c r="H4640" i="1"/>
  <c r="H4641" i="1"/>
  <c r="H4642" i="1"/>
  <c r="H4643" i="1"/>
  <c r="H4644" i="1"/>
  <c r="H4645" i="1"/>
  <c r="H4646" i="1"/>
  <c r="H4647" i="1"/>
  <c r="H4648" i="1"/>
  <c r="H4649" i="1"/>
  <c r="H4650" i="1"/>
  <c r="H4651" i="1"/>
  <c r="H4652" i="1"/>
  <c r="H4653" i="1"/>
  <c r="H4654" i="1"/>
  <c r="H4655" i="1"/>
  <c r="H4656" i="1"/>
  <c r="H4657" i="1"/>
  <c r="H4658" i="1"/>
  <c r="H4659" i="1"/>
  <c r="H4660" i="1"/>
  <c r="H4661" i="1"/>
  <c r="H4662" i="1"/>
  <c r="H4663" i="1"/>
  <c r="H4664" i="1"/>
  <c r="H4665" i="1"/>
  <c r="H4666" i="1"/>
  <c r="H4667" i="1"/>
  <c r="H4668" i="1"/>
  <c r="H4669" i="1"/>
  <c r="H4670" i="1"/>
  <c r="H4671" i="1"/>
  <c r="H4672" i="1"/>
  <c r="H4673" i="1"/>
  <c r="H4674" i="1"/>
  <c r="H4675" i="1"/>
  <c r="H4676" i="1"/>
  <c r="H4677" i="1"/>
  <c r="H4678" i="1"/>
  <c r="H4679" i="1"/>
  <c r="H4680" i="1"/>
  <c r="H4681" i="1"/>
  <c r="H4682" i="1"/>
  <c r="H4683" i="1"/>
  <c r="H4684" i="1"/>
  <c r="H4685" i="1"/>
  <c r="H4686" i="1"/>
  <c r="H4687" i="1"/>
  <c r="H4688" i="1"/>
  <c r="H4689" i="1"/>
  <c r="H4690" i="1"/>
  <c r="H4691" i="1"/>
  <c r="H4692" i="1"/>
  <c r="H4693" i="1"/>
  <c r="H4694" i="1"/>
  <c r="H4695" i="1"/>
  <c r="H4696" i="1"/>
  <c r="H4697" i="1"/>
  <c r="H4698" i="1"/>
  <c r="H4699" i="1"/>
  <c r="H4700" i="1"/>
  <c r="H4701" i="1"/>
  <c r="H4702" i="1"/>
  <c r="H4703" i="1"/>
  <c r="H4704" i="1"/>
  <c r="H4705" i="1"/>
  <c r="H4706" i="1"/>
  <c r="H4707" i="1"/>
  <c r="H4708" i="1"/>
  <c r="H4709" i="1"/>
  <c r="H4710" i="1"/>
  <c r="H4711" i="1"/>
  <c r="H4712" i="1"/>
  <c r="H4713" i="1"/>
  <c r="H4714" i="1"/>
  <c r="H4715" i="1"/>
  <c r="H4716" i="1"/>
  <c r="H4717" i="1"/>
  <c r="H4718" i="1"/>
  <c r="H4719" i="1"/>
  <c r="H4720" i="1"/>
  <c r="H4721" i="1"/>
  <c r="H4722" i="1"/>
  <c r="H4723" i="1"/>
  <c r="H4724" i="1"/>
  <c r="H4725" i="1"/>
  <c r="H4726" i="1"/>
  <c r="H4727" i="1"/>
  <c r="H4728" i="1"/>
  <c r="H4729" i="1"/>
  <c r="H4730" i="1"/>
  <c r="H4731" i="1"/>
  <c r="H4732" i="1"/>
  <c r="H4733" i="1"/>
  <c r="H4734" i="1"/>
  <c r="H4735" i="1"/>
  <c r="H4736" i="1"/>
  <c r="H4737" i="1"/>
  <c r="H4738" i="1"/>
  <c r="H4739" i="1"/>
  <c r="H4740" i="1"/>
  <c r="H4741" i="1"/>
  <c r="H4742" i="1"/>
  <c r="H4743" i="1"/>
  <c r="H4744" i="1"/>
  <c r="H4745" i="1"/>
  <c r="H4746" i="1"/>
  <c r="H4747" i="1"/>
  <c r="H4748" i="1"/>
  <c r="H4749" i="1"/>
  <c r="H4750" i="1"/>
  <c r="H4751" i="1"/>
  <c r="H4752" i="1"/>
  <c r="H4753" i="1"/>
  <c r="H4754" i="1"/>
  <c r="H4755" i="1"/>
  <c r="H4756" i="1"/>
  <c r="H4757" i="1"/>
  <c r="H4758" i="1"/>
  <c r="H4759" i="1"/>
  <c r="H4760" i="1"/>
  <c r="H4761" i="1"/>
  <c r="H4762" i="1"/>
  <c r="H4763" i="1"/>
  <c r="H4764" i="1"/>
  <c r="H4765" i="1"/>
  <c r="H4766" i="1"/>
  <c r="H4767" i="1"/>
  <c r="H4768" i="1"/>
  <c r="H4769" i="1"/>
  <c r="H4770" i="1"/>
  <c r="H4771" i="1"/>
  <c r="H4772" i="1"/>
  <c r="H4773" i="1"/>
  <c r="H4774" i="1"/>
  <c r="H4775" i="1"/>
  <c r="H4776" i="1"/>
  <c r="H4777" i="1"/>
  <c r="H4778" i="1"/>
  <c r="H4779" i="1"/>
  <c r="H4780" i="1"/>
  <c r="H4781" i="1"/>
  <c r="H4782" i="1"/>
  <c r="H4783" i="1"/>
  <c r="H4784" i="1"/>
  <c r="H4785" i="1"/>
  <c r="H4786" i="1"/>
  <c r="H4787" i="1"/>
  <c r="H4788" i="1"/>
  <c r="H4789" i="1"/>
  <c r="H4790" i="1"/>
  <c r="H4791" i="1"/>
  <c r="H4792" i="1"/>
  <c r="H4793" i="1"/>
  <c r="H4794" i="1"/>
  <c r="H4795" i="1"/>
  <c r="H4796" i="1"/>
  <c r="H4797" i="1"/>
  <c r="H4798" i="1"/>
  <c r="H4799" i="1"/>
  <c r="H4800" i="1"/>
  <c r="H4801" i="1"/>
  <c r="H4802" i="1"/>
  <c r="H4803" i="1"/>
  <c r="H4804" i="1"/>
  <c r="H4805" i="1"/>
  <c r="H4806" i="1"/>
  <c r="H4807" i="1"/>
  <c r="H4808" i="1"/>
  <c r="H4809" i="1"/>
  <c r="H4810" i="1"/>
  <c r="H4811" i="1"/>
  <c r="H4812" i="1"/>
  <c r="H4813" i="1"/>
  <c r="H4814" i="1"/>
  <c r="H4815" i="1"/>
  <c r="H4816" i="1"/>
  <c r="H4817" i="1"/>
  <c r="H4818" i="1"/>
  <c r="H4819" i="1"/>
  <c r="H4820" i="1"/>
  <c r="H4821" i="1"/>
  <c r="H4822" i="1"/>
  <c r="H4823" i="1"/>
  <c r="H4824" i="1"/>
  <c r="H4825" i="1"/>
  <c r="H4826" i="1"/>
  <c r="H4827" i="1"/>
  <c r="H4828" i="1"/>
  <c r="H4829" i="1"/>
  <c r="H4830" i="1"/>
  <c r="H4831" i="1"/>
  <c r="H4832" i="1"/>
  <c r="H4833" i="1"/>
  <c r="H4834" i="1"/>
  <c r="H4835" i="1"/>
  <c r="H4836" i="1"/>
  <c r="H4837" i="1"/>
  <c r="H4838" i="1"/>
  <c r="H4839" i="1"/>
  <c r="H4840" i="1"/>
  <c r="H4841" i="1"/>
  <c r="H4842" i="1"/>
  <c r="H4843" i="1"/>
  <c r="H4844" i="1"/>
  <c r="H4845" i="1"/>
  <c r="H4846" i="1"/>
  <c r="H4847" i="1"/>
  <c r="H4848" i="1"/>
  <c r="H4849" i="1"/>
  <c r="H4850" i="1"/>
  <c r="H4851" i="1"/>
  <c r="H4852" i="1"/>
  <c r="H4853" i="1"/>
  <c r="H4854" i="1"/>
  <c r="H4855" i="1"/>
  <c r="H4856" i="1"/>
  <c r="H4857" i="1"/>
  <c r="H4858" i="1"/>
  <c r="H4859" i="1"/>
  <c r="H4860" i="1"/>
  <c r="H4861" i="1"/>
  <c r="H4862" i="1"/>
  <c r="H4863" i="1"/>
  <c r="H4864" i="1"/>
  <c r="H4865" i="1"/>
  <c r="H4866" i="1"/>
  <c r="H4867" i="1"/>
  <c r="H4868" i="1"/>
  <c r="H4869" i="1"/>
  <c r="H4870" i="1"/>
  <c r="H4871" i="1"/>
  <c r="H4872" i="1"/>
  <c r="H4873" i="1"/>
  <c r="H4874" i="1"/>
  <c r="H4875" i="1"/>
  <c r="H4876" i="1"/>
  <c r="H4877" i="1"/>
  <c r="H4878" i="1"/>
  <c r="H4879" i="1"/>
  <c r="H4880" i="1"/>
  <c r="H4881" i="1"/>
  <c r="H4882" i="1"/>
  <c r="H4883" i="1"/>
  <c r="H4884" i="1"/>
  <c r="H4885" i="1"/>
  <c r="H4886" i="1"/>
  <c r="H4887" i="1"/>
  <c r="H4888" i="1"/>
  <c r="H4889" i="1"/>
  <c r="H4890" i="1"/>
  <c r="H4891" i="1"/>
  <c r="H4892" i="1"/>
  <c r="H4893" i="1"/>
  <c r="H4894" i="1"/>
  <c r="H4895" i="1"/>
  <c r="H4896" i="1"/>
  <c r="H4897" i="1"/>
  <c r="H4898" i="1"/>
  <c r="H4899" i="1"/>
  <c r="H4900" i="1"/>
  <c r="H4901" i="1"/>
  <c r="H4902" i="1"/>
  <c r="H4903" i="1"/>
  <c r="H4904" i="1"/>
  <c r="H4905" i="1"/>
  <c r="H4906" i="1"/>
  <c r="H4907" i="1"/>
  <c r="H4908" i="1"/>
  <c r="H4909" i="1"/>
  <c r="H4910" i="1"/>
  <c r="H4911" i="1"/>
  <c r="H4912" i="1"/>
  <c r="H4913" i="1"/>
  <c r="H4914" i="1"/>
  <c r="H4915" i="1"/>
  <c r="H4916" i="1"/>
  <c r="H4917" i="1"/>
  <c r="H4918" i="1"/>
  <c r="H4919" i="1"/>
  <c r="H4920" i="1"/>
  <c r="H4921" i="1"/>
  <c r="H4922" i="1"/>
  <c r="H4923" i="1"/>
  <c r="H4924" i="1"/>
  <c r="H4925" i="1"/>
  <c r="H4926" i="1"/>
  <c r="H4927" i="1"/>
  <c r="H4928" i="1"/>
  <c r="H4929" i="1"/>
  <c r="H4930" i="1"/>
  <c r="H4931" i="1"/>
  <c r="H4932" i="1"/>
  <c r="H4933" i="1"/>
  <c r="H4934" i="1"/>
  <c r="H4935" i="1"/>
  <c r="H4936" i="1"/>
  <c r="H4937" i="1"/>
  <c r="H4938" i="1"/>
  <c r="H4939" i="1"/>
  <c r="H4940" i="1"/>
  <c r="H4941" i="1"/>
  <c r="H4942" i="1"/>
  <c r="H4943" i="1"/>
  <c r="H4944" i="1"/>
  <c r="H4945" i="1"/>
  <c r="H4946" i="1"/>
  <c r="H4947" i="1"/>
  <c r="H4948" i="1"/>
  <c r="H4949" i="1"/>
  <c r="H4950" i="1"/>
  <c r="H4951" i="1"/>
  <c r="H4952" i="1"/>
  <c r="H4953" i="1"/>
  <c r="H4954" i="1"/>
  <c r="H4955" i="1"/>
  <c r="H4956" i="1"/>
  <c r="H4957" i="1"/>
  <c r="H4958" i="1"/>
  <c r="H4959" i="1"/>
  <c r="H4960" i="1"/>
  <c r="H4961" i="1"/>
  <c r="H4962" i="1"/>
  <c r="H4963" i="1"/>
  <c r="H4964" i="1"/>
  <c r="H4965" i="1"/>
  <c r="H4966" i="1"/>
  <c r="H4967" i="1"/>
  <c r="H4968" i="1"/>
  <c r="H4969" i="1"/>
  <c r="H4970" i="1"/>
  <c r="H4971" i="1"/>
  <c r="H4972" i="1"/>
  <c r="H4973" i="1"/>
  <c r="H4974" i="1"/>
  <c r="H4975" i="1"/>
  <c r="H4976" i="1"/>
  <c r="H4977" i="1"/>
  <c r="H4978" i="1"/>
  <c r="H4979" i="1"/>
  <c r="H4980" i="1"/>
  <c r="H4981" i="1"/>
  <c r="H4982" i="1"/>
  <c r="H4983" i="1"/>
  <c r="H4984" i="1"/>
  <c r="H4985" i="1"/>
  <c r="H4986" i="1"/>
  <c r="H4987" i="1"/>
  <c r="H4988" i="1"/>
  <c r="H4989" i="1"/>
  <c r="H4990" i="1"/>
  <c r="H4991" i="1"/>
  <c r="H4992" i="1"/>
  <c r="H4993" i="1"/>
  <c r="H4994" i="1"/>
  <c r="H4995" i="1"/>
  <c r="H4996" i="1"/>
  <c r="H4997" i="1"/>
  <c r="H4998" i="1"/>
  <c r="H4999" i="1"/>
  <c r="H5000" i="1"/>
  <c r="H5001" i="1"/>
  <c r="H5002" i="1"/>
  <c r="H5003" i="1"/>
  <c r="H5004" i="1"/>
  <c r="H5005" i="1"/>
  <c r="H5006" i="1"/>
  <c r="H5007" i="1"/>
  <c r="H5008" i="1"/>
  <c r="H5009" i="1"/>
  <c r="H5010" i="1"/>
  <c r="H5011" i="1"/>
  <c r="H5012" i="1"/>
  <c r="H5013" i="1"/>
  <c r="H5014" i="1"/>
  <c r="H5015" i="1"/>
  <c r="H5016" i="1"/>
  <c r="H5017" i="1"/>
  <c r="H5018" i="1"/>
  <c r="H5019" i="1"/>
  <c r="H5020" i="1"/>
  <c r="H5021" i="1"/>
  <c r="H5022" i="1"/>
  <c r="H5023" i="1"/>
  <c r="H5024" i="1"/>
  <c r="H5025" i="1"/>
  <c r="H5026" i="1"/>
  <c r="H5027" i="1"/>
  <c r="H5028" i="1"/>
  <c r="H5029" i="1"/>
  <c r="H5030" i="1"/>
  <c r="H5031" i="1"/>
  <c r="H5032" i="1"/>
  <c r="H5033" i="1"/>
  <c r="H5034" i="1"/>
  <c r="H5035" i="1"/>
  <c r="H5036" i="1"/>
  <c r="H5037" i="1"/>
  <c r="H5038" i="1"/>
  <c r="H5039" i="1"/>
  <c r="H5040" i="1"/>
  <c r="H5041" i="1"/>
  <c r="H5042" i="1"/>
  <c r="H5043" i="1"/>
  <c r="H5044" i="1"/>
  <c r="H5045" i="1"/>
  <c r="H5046" i="1"/>
  <c r="H5047" i="1"/>
  <c r="H5048" i="1"/>
  <c r="H5049" i="1"/>
  <c r="H5050" i="1"/>
  <c r="H5051" i="1"/>
  <c r="H5052" i="1"/>
  <c r="H5053" i="1"/>
  <c r="H5054" i="1"/>
  <c r="H5055" i="1"/>
  <c r="H5056" i="1"/>
  <c r="H5057" i="1"/>
  <c r="H5058" i="1"/>
  <c r="H5059" i="1"/>
  <c r="H5060" i="1"/>
  <c r="H5061" i="1"/>
  <c r="H5062" i="1"/>
  <c r="H5063" i="1"/>
  <c r="H5064" i="1"/>
  <c r="H5065" i="1"/>
  <c r="H5066" i="1"/>
  <c r="H5067" i="1"/>
  <c r="H5068" i="1"/>
  <c r="H5069" i="1"/>
  <c r="H5070" i="1"/>
  <c r="H5071" i="1"/>
  <c r="H5072" i="1"/>
  <c r="H5073" i="1"/>
  <c r="H5074" i="1"/>
  <c r="H5075" i="1"/>
  <c r="H5076" i="1"/>
  <c r="H5077" i="1"/>
  <c r="H5078" i="1"/>
  <c r="H5079" i="1"/>
  <c r="H5080" i="1"/>
  <c r="H5081" i="1"/>
  <c r="H5082" i="1"/>
  <c r="H5083" i="1"/>
  <c r="H5084" i="1"/>
  <c r="H5085" i="1"/>
  <c r="H5086" i="1"/>
  <c r="H5087" i="1"/>
  <c r="H5088" i="1"/>
  <c r="H5089" i="1"/>
  <c r="H5090" i="1"/>
  <c r="H5091" i="1"/>
  <c r="H5092" i="1"/>
  <c r="H5093" i="1"/>
  <c r="H5094" i="1"/>
  <c r="H5095" i="1"/>
  <c r="H5096" i="1"/>
  <c r="H5097" i="1"/>
  <c r="H5098" i="1"/>
  <c r="H5099" i="1"/>
  <c r="H5100" i="1"/>
  <c r="H5101" i="1"/>
  <c r="H5102" i="1"/>
  <c r="H5103" i="1"/>
  <c r="H5104" i="1"/>
  <c r="H5105" i="1"/>
  <c r="H5106" i="1"/>
  <c r="H5107" i="1"/>
  <c r="H5108" i="1"/>
  <c r="H5109" i="1"/>
  <c r="H5110" i="1"/>
  <c r="H5111" i="1"/>
  <c r="H5112" i="1"/>
  <c r="H5113" i="1"/>
  <c r="H5114" i="1"/>
  <c r="H5115" i="1"/>
  <c r="H5116" i="1"/>
  <c r="H5117" i="1"/>
  <c r="H5118" i="1"/>
  <c r="H5119" i="1"/>
  <c r="H5120" i="1"/>
  <c r="H5121" i="1"/>
  <c r="H5122" i="1"/>
  <c r="H5123" i="1"/>
  <c r="H5124" i="1"/>
  <c r="H5125" i="1"/>
  <c r="H5126" i="1"/>
  <c r="H5127" i="1"/>
  <c r="H5128" i="1"/>
  <c r="H5129" i="1"/>
  <c r="H5130" i="1"/>
  <c r="H5131" i="1"/>
  <c r="H5132" i="1"/>
  <c r="H5133" i="1"/>
  <c r="H5134" i="1"/>
  <c r="H5135" i="1"/>
  <c r="H5136" i="1"/>
  <c r="H5137" i="1"/>
  <c r="H5138" i="1"/>
  <c r="H5139" i="1"/>
  <c r="H5140" i="1"/>
  <c r="H5141" i="1"/>
  <c r="H5142" i="1"/>
  <c r="H5143" i="1"/>
  <c r="H5144" i="1"/>
  <c r="H5145" i="1"/>
  <c r="H5146" i="1"/>
  <c r="H5147" i="1"/>
  <c r="H5148" i="1"/>
  <c r="H5149" i="1"/>
  <c r="H5150" i="1"/>
  <c r="H5151" i="1"/>
  <c r="H5152" i="1"/>
  <c r="H5153" i="1"/>
  <c r="H5154" i="1"/>
  <c r="H5155" i="1"/>
  <c r="H5156" i="1"/>
  <c r="H5157" i="1"/>
  <c r="H5158" i="1"/>
  <c r="H5159" i="1"/>
  <c r="H5160" i="1"/>
  <c r="H5161" i="1"/>
  <c r="H5162" i="1"/>
  <c r="H5163" i="1"/>
  <c r="H5164" i="1"/>
  <c r="H5165" i="1"/>
  <c r="H5166" i="1"/>
  <c r="H5167" i="1"/>
  <c r="H5168" i="1"/>
  <c r="H5169" i="1"/>
  <c r="H5170" i="1"/>
  <c r="H5171" i="1"/>
  <c r="H5172" i="1"/>
  <c r="H5173" i="1"/>
  <c r="H5174" i="1"/>
  <c r="H5175" i="1"/>
  <c r="H5176" i="1"/>
  <c r="H5177" i="1"/>
  <c r="H5178" i="1"/>
  <c r="H5179" i="1"/>
  <c r="H5180" i="1"/>
  <c r="H5181" i="1"/>
  <c r="H5182" i="1"/>
  <c r="H5183" i="1"/>
  <c r="H5184" i="1"/>
  <c r="H5185" i="1"/>
  <c r="H5186" i="1"/>
  <c r="H5187" i="1"/>
  <c r="H5188" i="1"/>
  <c r="H5189" i="1"/>
  <c r="H5190" i="1"/>
  <c r="H5191" i="1"/>
  <c r="H5192" i="1"/>
  <c r="H5193" i="1"/>
  <c r="H5194" i="1"/>
  <c r="H5195" i="1"/>
  <c r="H5196" i="1"/>
  <c r="H5197" i="1"/>
  <c r="H5198" i="1"/>
  <c r="H5199" i="1"/>
  <c r="H5200" i="1"/>
  <c r="H5201" i="1"/>
  <c r="H5202" i="1"/>
  <c r="H5203" i="1"/>
  <c r="H5204" i="1"/>
  <c r="H5205" i="1"/>
  <c r="H5206" i="1"/>
  <c r="H5207" i="1"/>
  <c r="H5208" i="1"/>
  <c r="H5209" i="1"/>
  <c r="H5210" i="1"/>
  <c r="H5211" i="1"/>
  <c r="H5212" i="1"/>
  <c r="H5213" i="1"/>
  <c r="H5214" i="1"/>
  <c r="H5215" i="1"/>
  <c r="H5216" i="1"/>
  <c r="H5217" i="1"/>
  <c r="H5218" i="1"/>
  <c r="H5219" i="1"/>
  <c r="H5220" i="1"/>
  <c r="H5221" i="1"/>
  <c r="H5222" i="1"/>
  <c r="H5223" i="1"/>
  <c r="H5224" i="1"/>
  <c r="H5225" i="1"/>
  <c r="H5226" i="1"/>
  <c r="H5227" i="1"/>
  <c r="H5228" i="1"/>
  <c r="H5229" i="1"/>
  <c r="H5230" i="1"/>
  <c r="H5231" i="1"/>
  <c r="H5232" i="1"/>
  <c r="H5233" i="1"/>
  <c r="H5234" i="1"/>
  <c r="H5235" i="1"/>
  <c r="H5236" i="1"/>
  <c r="H5237" i="1"/>
  <c r="H5238" i="1"/>
  <c r="H5239" i="1"/>
  <c r="H5240" i="1"/>
  <c r="H5241" i="1"/>
  <c r="H5242" i="1"/>
  <c r="H5243" i="1"/>
  <c r="H5244" i="1"/>
  <c r="H5245" i="1"/>
  <c r="H5246" i="1"/>
  <c r="H5247" i="1"/>
  <c r="H5248" i="1"/>
  <c r="H5249" i="1"/>
  <c r="H5250" i="1"/>
  <c r="H5251" i="1"/>
  <c r="H5252" i="1"/>
  <c r="H5253" i="1"/>
  <c r="H5254" i="1"/>
  <c r="H5255" i="1"/>
  <c r="H5256" i="1"/>
  <c r="H5257" i="1"/>
  <c r="H5258" i="1"/>
  <c r="H5259" i="1"/>
  <c r="H5260" i="1"/>
  <c r="H5261" i="1"/>
  <c r="H5262" i="1"/>
  <c r="H5263" i="1"/>
  <c r="H5264" i="1"/>
  <c r="H5265" i="1"/>
  <c r="H5266" i="1"/>
  <c r="H5267" i="1"/>
  <c r="H5268" i="1"/>
  <c r="H5269" i="1"/>
  <c r="H5270" i="1"/>
  <c r="H5271" i="1"/>
  <c r="H5272" i="1"/>
  <c r="H5273" i="1"/>
  <c r="H5274" i="1"/>
  <c r="H5275" i="1"/>
  <c r="H5276" i="1"/>
  <c r="H5277" i="1"/>
  <c r="H5278" i="1"/>
  <c r="H5279" i="1"/>
  <c r="H5280" i="1"/>
  <c r="H5281" i="1"/>
  <c r="H5282" i="1"/>
  <c r="H5283" i="1"/>
  <c r="H5284" i="1"/>
  <c r="H5285" i="1"/>
  <c r="H5286" i="1"/>
  <c r="H5287" i="1"/>
  <c r="H5288" i="1"/>
  <c r="H5289" i="1"/>
  <c r="H5290" i="1"/>
  <c r="H5291" i="1"/>
  <c r="H5292" i="1"/>
  <c r="H5293" i="1"/>
  <c r="H5294" i="1"/>
  <c r="H5295" i="1"/>
  <c r="H5296" i="1"/>
  <c r="H5297" i="1"/>
  <c r="H5298" i="1"/>
  <c r="H5299" i="1"/>
  <c r="H5300" i="1"/>
  <c r="H5301" i="1"/>
  <c r="H5302" i="1"/>
  <c r="H5303" i="1"/>
  <c r="H5304" i="1"/>
  <c r="H5305" i="1"/>
  <c r="H5306" i="1"/>
  <c r="H5307" i="1"/>
  <c r="H5308" i="1"/>
  <c r="H5309" i="1"/>
  <c r="H5310" i="1"/>
  <c r="H5311" i="1"/>
  <c r="H5312" i="1"/>
  <c r="H5313" i="1"/>
  <c r="H5314" i="1"/>
  <c r="H5315" i="1"/>
  <c r="H5316" i="1"/>
  <c r="H5317" i="1"/>
  <c r="H5318" i="1"/>
  <c r="H5319" i="1"/>
  <c r="H5320" i="1"/>
  <c r="H5321" i="1"/>
  <c r="H5322" i="1"/>
  <c r="H5323" i="1"/>
  <c r="H5324" i="1"/>
  <c r="H5325" i="1"/>
  <c r="H5326" i="1"/>
  <c r="H5327" i="1"/>
  <c r="H5328" i="1"/>
  <c r="H5329" i="1"/>
  <c r="H5330" i="1"/>
  <c r="H5331" i="1"/>
  <c r="H5332" i="1"/>
  <c r="H5333" i="1"/>
  <c r="H5334" i="1"/>
  <c r="H5335" i="1"/>
  <c r="H5336" i="1"/>
  <c r="H5337" i="1"/>
  <c r="H5338" i="1"/>
  <c r="H5339" i="1"/>
  <c r="H5340" i="1"/>
  <c r="H5341" i="1"/>
  <c r="H5342" i="1"/>
  <c r="H5343" i="1"/>
  <c r="H5344" i="1"/>
  <c r="H5345" i="1"/>
  <c r="H5346" i="1"/>
  <c r="H5347" i="1"/>
  <c r="H5348" i="1"/>
  <c r="H5349" i="1"/>
  <c r="H5350" i="1"/>
  <c r="H5351" i="1"/>
  <c r="H5352" i="1"/>
  <c r="H5353" i="1"/>
  <c r="H5354" i="1"/>
  <c r="H5355" i="1"/>
  <c r="H5356" i="1"/>
  <c r="H5357" i="1"/>
  <c r="H5358" i="1"/>
  <c r="H5359" i="1"/>
  <c r="H5360" i="1"/>
  <c r="H5361" i="1"/>
  <c r="H5362" i="1"/>
  <c r="H5363" i="1"/>
  <c r="H5364" i="1"/>
  <c r="H5365" i="1"/>
  <c r="H5366" i="1"/>
  <c r="H5367" i="1"/>
  <c r="H5368" i="1"/>
  <c r="H5369" i="1"/>
  <c r="H5370" i="1"/>
  <c r="H5371" i="1"/>
  <c r="H5372" i="1"/>
  <c r="H5373" i="1"/>
  <c r="H5374" i="1"/>
  <c r="H5375" i="1"/>
  <c r="H5376" i="1"/>
  <c r="H5377" i="1"/>
  <c r="H5378" i="1"/>
  <c r="H5379" i="1"/>
  <c r="H5380" i="1"/>
  <c r="H5381" i="1"/>
  <c r="H5382" i="1"/>
  <c r="H5383" i="1"/>
  <c r="H5384" i="1"/>
  <c r="H5385" i="1"/>
  <c r="H5386" i="1"/>
  <c r="H5387" i="1"/>
  <c r="H5388" i="1"/>
  <c r="H5389" i="1"/>
  <c r="H5390" i="1"/>
  <c r="H5391" i="1"/>
  <c r="H5392" i="1"/>
  <c r="H5393" i="1"/>
  <c r="H5394" i="1"/>
  <c r="H5395" i="1"/>
  <c r="H5396" i="1"/>
  <c r="H5397" i="1"/>
  <c r="H5398" i="1"/>
  <c r="H5399" i="1"/>
  <c r="H5400" i="1"/>
  <c r="H5401" i="1"/>
  <c r="H5402" i="1"/>
  <c r="H5403" i="1"/>
  <c r="H5404" i="1"/>
  <c r="H5405" i="1"/>
  <c r="H5406" i="1"/>
  <c r="H5407" i="1"/>
  <c r="H5408" i="1"/>
  <c r="H5409" i="1"/>
  <c r="H5410" i="1"/>
  <c r="H5411" i="1"/>
  <c r="H5412" i="1"/>
  <c r="H5413" i="1"/>
  <c r="H5414" i="1"/>
  <c r="H5415" i="1"/>
  <c r="H5416" i="1"/>
  <c r="H5417" i="1"/>
  <c r="H5418" i="1"/>
  <c r="H5419" i="1"/>
  <c r="H5420" i="1"/>
  <c r="H5421" i="1"/>
  <c r="H5422" i="1"/>
  <c r="H5423" i="1"/>
  <c r="H5424" i="1"/>
  <c r="H5425" i="1"/>
  <c r="H5426" i="1"/>
  <c r="H5427" i="1"/>
  <c r="H5428" i="1"/>
  <c r="H5429" i="1"/>
  <c r="H5430" i="1"/>
  <c r="H5431" i="1"/>
  <c r="H5432" i="1"/>
  <c r="H5433" i="1"/>
  <c r="H5434" i="1"/>
  <c r="H5435" i="1"/>
  <c r="H5436" i="1"/>
  <c r="H5437" i="1"/>
  <c r="H5438" i="1"/>
  <c r="H5439" i="1"/>
  <c r="H5440" i="1"/>
  <c r="H5441" i="1"/>
  <c r="H5442" i="1"/>
  <c r="H5443" i="1"/>
  <c r="H5444" i="1"/>
  <c r="H5445" i="1"/>
  <c r="H5446" i="1"/>
  <c r="H5447" i="1"/>
  <c r="H5448" i="1"/>
  <c r="H5449" i="1"/>
  <c r="H5450" i="1"/>
  <c r="H5451" i="1"/>
  <c r="H5452" i="1"/>
  <c r="H5453" i="1"/>
  <c r="H5454" i="1"/>
  <c r="H5455" i="1"/>
  <c r="H5456" i="1"/>
  <c r="H5457" i="1"/>
  <c r="H5458" i="1"/>
  <c r="H5459" i="1"/>
  <c r="H5460" i="1"/>
  <c r="H5461" i="1"/>
  <c r="H5462" i="1"/>
  <c r="H5463" i="1"/>
  <c r="H5464" i="1"/>
  <c r="H5465" i="1"/>
  <c r="H5466" i="1"/>
  <c r="H5467" i="1"/>
  <c r="H5468" i="1"/>
  <c r="H5469" i="1"/>
  <c r="H5470" i="1"/>
  <c r="H5471" i="1"/>
  <c r="H5472" i="1"/>
  <c r="H5473" i="1"/>
  <c r="H5474" i="1"/>
  <c r="H5475" i="1"/>
  <c r="H5476" i="1"/>
  <c r="H5477" i="1"/>
  <c r="H5478" i="1"/>
  <c r="H5479" i="1"/>
  <c r="H5480" i="1"/>
  <c r="H5481" i="1"/>
  <c r="H5482" i="1"/>
  <c r="H5483" i="1"/>
  <c r="H5484" i="1"/>
  <c r="H5485" i="1"/>
  <c r="H5486" i="1"/>
  <c r="H5487" i="1"/>
  <c r="H5488" i="1"/>
  <c r="H5489" i="1"/>
  <c r="H5490" i="1"/>
  <c r="H5491" i="1"/>
  <c r="H5492" i="1"/>
  <c r="H5493" i="1"/>
  <c r="H5494" i="1"/>
  <c r="H5495" i="1"/>
  <c r="H5496" i="1"/>
  <c r="H5497" i="1"/>
  <c r="H5498" i="1"/>
  <c r="H5499" i="1"/>
  <c r="H5500" i="1"/>
  <c r="H5501" i="1"/>
  <c r="H5502" i="1"/>
  <c r="H5503" i="1"/>
  <c r="H5504" i="1"/>
  <c r="H5505" i="1"/>
  <c r="H5506" i="1"/>
  <c r="H5507" i="1"/>
  <c r="H5508" i="1"/>
  <c r="H5509" i="1"/>
  <c r="H5510" i="1"/>
  <c r="H5511" i="1"/>
  <c r="H5512" i="1"/>
  <c r="H5513" i="1"/>
  <c r="H5514" i="1"/>
  <c r="H5515" i="1"/>
  <c r="H5516" i="1"/>
  <c r="H5517" i="1"/>
  <c r="H5518" i="1"/>
  <c r="H5519" i="1"/>
  <c r="H5520" i="1"/>
  <c r="H5521" i="1"/>
  <c r="H5522" i="1"/>
  <c r="H5523" i="1"/>
  <c r="H5524" i="1"/>
  <c r="H5525" i="1"/>
  <c r="H5526" i="1"/>
  <c r="H5527" i="1"/>
  <c r="H5528" i="1"/>
  <c r="H5529" i="1"/>
  <c r="H5530" i="1"/>
  <c r="H5531" i="1"/>
  <c r="H5532" i="1"/>
  <c r="H5533" i="1"/>
  <c r="H5534" i="1"/>
  <c r="H5535" i="1"/>
  <c r="H5536" i="1"/>
  <c r="H5537" i="1"/>
  <c r="H5538" i="1"/>
  <c r="H5539" i="1"/>
  <c r="H5540" i="1"/>
  <c r="H5541" i="1"/>
  <c r="H5542" i="1"/>
  <c r="H5543" i="1"/>
  <c r="H5544" i="1"/>
  <c r="H5545" i="1"/>
  <c r="H5546" i="1"/>
  <c r="H5547" i="1"/>
  <c r="H5548" i="1"/>
  <c r="H5549" i="1"/>
  <c r="H5550" i="1"/>
  <c r="H5551" i="1"/>
  <c r="H5552" i="1"/>
  <c r="H5553" i="1"/>
  <c r="H5554" i="1"/>
  <c r="H5555" i="1"/>
  <c r="H5556" i="1"/>
  <c r="H5557" i="1"/>
  <c r="H5558" i="1"/>
  <c r="H5559" i="1"/>
  <c r="H5560" i="1"/>
  <c r="H5561" i="1"/>
  <c r="H5562" i="1"/>
  <c r="H5563" i="1"/>
  <c r="H5564" i="1"/>
  <c r="H5565" i="1"/>
  <c r="H5566" i="1"/>
  <c r="H5567" i="1"/>
  <c r="H5568" i="1"/>
  <c r="H5569" i="1"/>
  <c r="H5570" i="1"/>
  <c r="H5571" i="1"/>
  <c r="H5572" i="1"/>
  <c r="H5573" i="1"/>
  <c r="H5574" i="1"/>
  <c r="H5575" i="1"/>
  <c r="H5576" i="1"/>
  <c r="H5577" i="1"/>
  <c r="H5578" i="1"/>
  <c r="H5579" i="1"/>
  <c r="H5580" i="1"/>
  <c r="H5581" i="1"/>
  <c r="H5582" i="1"/>
  <c r="H5583" i="1"/>
  <c r="H5584" i="1"/>
  <c r="H5585" i="1"/>
  <c r="H5586" i="1"/>
  <c r="H5587" i="1"/>
  <c r="H5588" i="1"/>
  <c r="H5589" i="1"/>
  <c r="H5590" i="1"/>
  <c r="H5591" i="1"/>
  <c r="H5592" i="1"/>
  <c r="H5593" i="1"/>
  <c r="H5594" i="1"/>
  <c r="H5595" i="1"/>
  <c r="H5596" i="1"/>
  <c r="H5597" i="1"/>
  <c r="H5598" i="1"/>
  <c r="H5599" i="1"/>
  <c r="H5600" i="1"/>
  <c r="H5601" i="1"/>
  <c r="H5602" i="1"/>
  <c r="H5603" i="1"/>
  <c r="H5604" i="1"/>
  <c r="H5605" i="1"/>
  <c r="H5606" i="1"/>
  <c r="H5607" i="1"/>
  <c r="H5608" i="1"/>
  <c r="H5609" i="1"/>
  <c r="H5610" i="1"/>
  <c r="H5611" i="1"/>
  <c r="H5612" i="1"/>
  <c r="H5613" i="1"/>
  <c r="H5614" i="1"/>
  <c r="H5615" i="1"/>
  <c r="H5616" i="1"/>
  <c r="H5617" i="1"/>
  <c r="H5618" i="1"/>
  <c r="H5619" i="1"/>
  <c r="H5620" i="1"/>
  <c r="H5621" i="1"/>
  <c r="H5622" i="1"/>
  <c r="H5623" i="1"/>
  <c r="H5624" i="1"/>
  <c r="H5625" i="1"/>
  <c r="H5626" i="1"/>
  <c r="H5627" i="1"/>
  <c r="H5628" i="1"/>
  <c r="H5629" i="1"/>
  <c r="H5630" i="1"/>
  <c r="H5631" i="1"/>
  <c r="H5632" i="1"/>
  <c r="H5633" i="1"/>
  <c r="H5634" i="1"/>
  <c r="H5635" i="1"/>
  <c r="H5636" i="1"/>
  <c r="H5637" i="1"/>
  <c r="H5638" i="1"/>
  <c r="H5639" i="1"/>
  <c r="H5640" i="1"/>
  <c r="H5641" i="1"/>
  <c r="H5642" i="1"/>
  <c r="H5643" i="1"/>
  <c r="H5644" i="1"/>
  <c r="H5645" i="1"/>
  <c r="H5646" i="1"/>
  <c r="H5647" i="1"/>
  <c r="H5648" i="1"/>
  <c r="H5649" i="1"/>
  <c r="H5650" i="1"/>
  <c r="H5651" i="1"/>
  <c r="H5652" i="1"/>
  <c r="H5653" i="1"/>
  <c r="H5654" i="1"/>
  <c r="H5655" i="1"/>
  <c r="H5656" i="1"/>
  <c r="H5657" i="1"/>
  <c r="H5658" i="1"/>
  <c r="H5659" i="1"/>
  <c r="H5660" i="1"/>
  <c r="H5661" i="1"/>
  <c r="H5662" i="1"/>
  <c r="H5663" i="1"/>
  <c r="H5664" i="1"/>
  <c r="H5665" i="1"/>
  <c r="H5666" i="1"/>
  <c r="H5667" i="1"/>
  <c r="H5668" i="1"/>
  <c r="H5669" i="1"/>
  <c r="H5670" i="1"/>
  <c r="H5671" i="1"/>
  <c r="H5672" i="1"/>
  <c r="H5673" i="1"/>
  <c r="H5674" i="1"/>
  <c r="H5675" i="1"/>
  <c r="H5676" i="1"/>
  <c r="H5677" i="1"/>
  <c r="H5678" i="1"/>
  <c r="H5679" i="1"/>
  <c r="H5680" i="1"/>
  <c r="H5681" i="1"/>
  <c r="H5682" i="1"/>
  <c r="H5683" i="1"/>
  <c r="H5684" i="1"/>
  <c r="H5685" i="1"/>
  <c r="H5686" i="1"/>
  <c r="H5687" i="1"/>
  <c r="H5688" i="1"/>
  <c r="H5689" i="1"/>
  <c r="H5690" i="1"/>
  <c r="H5691" i="1"/>
  <c r="H5692" i="1"/>
  <c r="H5693" i="1"/>
  <c r="H5694" i="1"/>
  <c r="H5695" i="1"/>
  <c r="H5696" i="1"/>
  <c r="H5697" i="1"/>
  <c r="H5698" i="1"/>
  <c r="H5699" i="1"/>
  <c r="H5700" i="1"/>
  <c r="H5701" i="1"/>
  <c r="H5702" i="1"/>
  <c r="H5703" i="1"/>
  <c r="H5704" i="1"/>
  <c r="H5705" i="1"/>
  <c r="H5706" i="1"/>
  <c r="H5707" i="1"/>
  <c r="H5708" i="1"/>
  <c r="H5709" i="1"/>
  <c r="H5710" i="1"/>
  <c r="H5711" i="1"/>
  <c r="H5712" i="1"/>
  <c r="H5713" i="1"/>
  <c r="H5714" i="1"/>
  <c r="H5715" i="1"/>
  <c r="H5716" i="1"/>
  <c r="H5717" i="1"/>
  <c r="H5718" i="1"/>
  <c r="H5719" i="1"/>
  <c r="H5720" i="1"/>
  <c r="H5721" i="1"/>
  <c r="H5722" i="1"/>
  <c r="H5723" i="1"/>
  <c r="H5724" i="1"/>
  <c r="H5725" i="1"/>
  <c r="H5726" i="1"/>
  <c r="H5727" i="1"/>
  <c r="H5728" i="1"/>
  <c r="H5729" i="1"/>
  <c r="H5730" i="1"/>
  <c r="H5731" i="1"/>
  <c r="H5732" i="1"/>
  <c r="H5733" i="1"/>
  <c r="H5734" i="1"/>
  <c r="H5735" i="1"/>
  <c r="H5736" i="1"/>
  <c r="H5737" i="1"/>
  <c r="H5738" i="1"/>
  <c r="H5739" i="1"/>
  <c r="H5740" i="1"/>
  <c r="H5741" i="1"/>
  <c r="H5742" i="1"/>
  <c r="H5743" i="1"/>
  <c r="H5744" i="1"/>
  <c r="H5745" i="1"/>
  <c r="H5746" i="1"/>
  <c r="H5747" i="1"/>
  <c r="H5748" i="1"/>
  <c r="H5749" i="1"/>
  <c r="H5750" i="1"/>
  <c r="H5751" i="1"/>
  <c r="H5752" i="1"/>
  <c r="H5753" i="1"/>
  <c r="H5754" i="1"/>
  <c r="H5755" i="1"/>
  <c r="H5756" i="1"/>
  <c r="H5757" i="1"/>
  <c r="H5758" i="1"/>
  <c r="H5759" i="1"/>
  <c r="H5760" i="1"/>
  <c r="H5761" i="1"/>
  <c r="H5762" i="1"/>
  <c r="H5763" i="1"/>
  <c r="H5764" i="1"/>
  <c r="H5765" i="1"/>
  <c r="H5766" i="1"/>
  <c r="H5767" i="1"/>
  <c r="H5768" i="1"/>
  <c r="H5769" i="1"/>
  <c r="H5770" i="1"/>
  <c r="H5771" i="1"/>
  <c r="H5772" i="1"/>
  <c r="H5773" i="1"/>
  <c r="H5774" i="1"/>
  <c r="H5775" i="1"/>
  <c r="H5776" i="1"/>
  <c r="H5777" i="1"/>
  <c r="H5778" i="1"/>
  <c r="H5779" i="1"/>
  <c r="H5780" i="1"/>
  <c r="H5781" i="1"/>
  <c r="H5782" i="1"/>
  <c r="H5783" i="1"/>
  <c r="H5784" i="1"/>
  <c r="H5785" i="1"/>
  <c r="H5786" i="1"/>
  <c r="H5787" i="1"/>
  <c r="H5788" i="1"/>
  <c r="H5789" i="1"/>
  <c r="H5790" i="1"/>
  <c r="H5791" i="1"/>
  <c r="H5792" i="1"/>
  <c r="H5793" i="1"/>
  <c r="H5794" i="1"/>
  <c r="H5795" i="1"/>
  <c r="H5796" i="1"/>
  <c r="H5797" i="1"/>
  <c r="H5798" i="1"/>
  <c r="H5799" i="1"/>
  <c r="H5800" i="1"/>
  <c r="H5801" i="1"/>
  <c r="H5802" i="1"/>
  <c r="H5803" i="1"/>
  <c r="H5804" i="1"/>
  <c r="H5805" i="1"/>
  <c r="H5806" i="1"/>
  <c r="H5807" i="1"/>
  <c r="H5808" i="1"/>
  <c r="H5809" i="1"/>
  <c r="H5810" i="1"/>
  <c r="H5811" i="1"/>
  <c r="H5812" i="1"/>
  <c r="H5813" i="1"/>
  <c r="H5814" i="1"/>
  <c r="H5815" i="1"/>
  <c r="H5816" i="1"/>
  <c r="H5817" i="1"/>
  <c r="H5818" i="1"/>
  <c r="H5819" i="1"/>
  <c r="H5820" i="1"/>
  <c r="H5821" i="1"/>
  <c r="H5822" i="1"/>
  <c r="H5823" i="1"/>
  <c r="H5824" i="1"/>
  <c r="H5825" i="1"/>
  <c r="H5826" i="1"/>
  <c r="H5827" i="1"/>
  <c r="H5828" i="1"/>
  <c r="H5829" i="1"/>
  <c r="H5830" i="1"/>
  <c r="H5831" i="1"/>
  <c r="H5832" i="1"/>
  <c r="H5833" i="1"/>
  <c r="H5834" i="1"/>
  <c r="H5835" i="1"/>
  <c r="H5836" i="1"/>
  <c r="H5837" i="1"/>
  <c r="H5838" i="1"/>
  <c r="H5839" i="1"/>
  <c r="H5840" i="1"/>
  <c r="H5841" i="1"/>
  <c r="H5842" i="1"/>
  <c r="H5843" i="1"/>
  <c r="H5844" i="1"/>
  <c r="H5845" i="1"/>
  <c r="H5846" i="1"/>
  <c r="H5847" i="1"/>
  <c r="H5848" i="1"/>
  <c r="H5849" i="1"/>
  <c r="H5850" i="1"/>
  <c r="H5851" i="1"/>
  <c r="H5852" i="1"/>
  <c r="H5853" i="1"/>
  <c r="H5854" i="1"/>
  <c r="H5855" i="1"/>
  <c r="H5856" i="1"/>
  <c r="H5857" i="1"/>
  <c r="H5858" i="1"/>
  <c r="H5859" i="1"/>
  <c r="H5860" i="1"/>
  <c r="H5861" i="1"/>
  <c r="H5862" i="1"/>
  <c r="H5863" i="1"/>
  <c r="H5864" i="1"/>
  <c r="H5865" i="1"/>
  <c r="H5866" i="1"/>
  <c r="H5867" i="1"/>
  <c r="H5868" i="1"/>
  <c r="H5869" i="1"/>
  <c r="H5870" i="1"/>
  <c r="H5871" i="1"/>
  <c r="H5872" i="1"/>
  <c r="H5873" i="1"/>
  <c r="H5874" i="1"/>
  <c r="H5875" i="1"/>
  <c r="H5876" i="1"/>
  <c r="H5877" i="1"/>
  <c r="H5878" i="1"/>
  <c r="H5879" i="1"/>
  <c r="H5880" i="1"/>
  <c r="H5881" i="1"/>
  <c r="H5882" i="1"/>
  <c r="H5883" i="1"/>
  <c r="H5884" i="1"/>
  <c r="H5885" i="1"/>
  <c r="H5886" i="1"/>
  <c r="H5887" i="1"/>
  <c r="H5888" i="1"/>
  <c r="H5889" i="1"/>
  <c r="H5890" i="1"/>
  <c r="H5891" i="1"/>
  <c r="H5892" i="1"/>
  <c r="H5893" i="1"/>
  <c r="H5894" i="1"/>
  <c r="H5895" i="1"/>
  <c r="H5896" i="1"/>
  <c r="H5897" i="1"/>
  <c r="H5898" i="1"/>
  <c r="H5899" i="1"/>
  <c r="H5900" i="1"/>
  <c r="H5901" i="1"/>
  <c r="H5902" i="1"/>
  <c r="H5903" i="1"/>
  <c r="H5904" i="1"/>
  <c r="H5905" i="1"/>
  <c r="H5906" i="1"/>
  <c r="H5907" i="1"/>
  <c r="H5908" i="1"/>
  <c r="H5909" i="1"/>
  <c r="H5910" i="1"/>
  <c r="H5911" i="1"/>
  <c r="H5912" i="1"/>
  <c r="H5913" i="1"/>
  <c r="H5914" i="1"/>
  <c r="H5915" i="1"/>
  <c r="H5916" i="1"/>
  <c r="H5917" i="1"/>
  <c r="H5918" i="1"/>
  <c r="H5919" i="1"/>
  <c r="H5920" i="1"/>
  <c r="H5921" i="1"/>
  <c r="H5922" i="1"/>
  <c r="H5923" i="1"/>
  <c r="H5924" i="1"/>
  <c r="H5925" i="1"/>
  <c r="H5926" i="1"/>
  <c r="H5927" i="1"/>
  <c r="H5928" i="1"/>
  <c r="H5929" i="1"/>
  <c r="H5930" i="1"/>
  <c r="H5931" i="1"/>
  <c r="H5932" i="1"/>
  <c r="H5933" i="1"/>
  <c r="H5934" i="1"/>
  <c r="H5935" i="1"/>
  <c r="H5936" i="1"/>
  <c r="H5937" i="1"/>
  <c r="H5938" i="1"/>
  <c r="H5939" i="1"/>
  <c r="H5940" i="1"/>
  <c r="H5941" i="1"/>
  <c r="H5942" i="1"/>
  <c r="H5943" i="1"/>
  <c r="H5944" i="1"/>
  <c r="H5945" i="1"/>
  <c r="H5946" i="1"/>
  <c r="H5947" i="1"/>
  <c r="H5948" i="1"/>
  <c r="H5949" i="1"/>
  <c r="H5950" i="1"/>
  <c r="H5951" i="1"/>
  <c r="H5952" i="1"/>
  <c r="H5953" i="1"/>
  <c r="H5954" i="1"/>
  <c r="H5955" i="1"/>
  <c r="H5956" i="1"/>
  <c r="H5957" i="1"/>
  <c r="H5958" i="1"/>
  <c r="H5959" i="1"/>
  <c r="H5960" i="1"/>
  <c r="H5961" i="1"/>
  <c r="H5962" i="1"/>
  <c r="H5963" i="1"/>
  <c r="H5964" i="1"/>
  <c r="H5965" i="1"/>
  <c r="H5966" i="1"/>
  <c r="H5967" i="1"/>
  <c r="H5968" i="1"/>
  <c r="H5969" i="1"/>
  <c r="H5970" i="1"/>
  <c r="H5971" i="1"/>
  <c r="H5972" i="1"/>
  <c r="H5973" i="1"/>
  <c r="H5974" i="1"/>
  <c r="H5975" i="1"/>
  <c r="H5976" i="1"/>
  <c r="H5977" i="1"/>
  <c r="H5978" i="1"/>
  <c r="H5979" i="1"/>
  <c r="H5980" i="1"/>
  <c r="H5981" i="1"/>
  <c r="H5982" i="1"/>
  <c r="H5983" i="1"/>
  <c r="H5984" i="1"/>
  <c r="H5985" i="1"/>
  <c r="H5986" i="1"/>
  <c r="H5987" i="1"/>
  <c r="H5988" i="1"/>
  <c r="H5989" i="1"/>
  <c r="H5990" i="1"/>
  <c r="H5991" i="1"/>
  <c r="H5992" i="1"/>
  <c r="H5993" i="1"/>
  <c r="H5994" i="1"/>
  <c r="H5995" i="1"/>
  <c r="H5996" i="1"/>
  <c r="H5997" i="1"/>
  <c r="H5998" i="1"/>
  <c r="H5999" i="1"/>
  <c r="H6000" i="1"/>
  <c r="H6001" i="1"/>
  <c r="H6002" i="1"/>
  <c r="H6003" i="1"/>
  <c r="H6004" i="1"/>
  <c r="H6005" i="1"/>
  <c r="H6006" i="1"/>
  <c r="H6007" i="1"/>
  <c r="H6008" i="1"/>
  <c r="H6009" i="1"/>
  <c r="H6010" i="1"/>
  <c r="H6011" i="1"/>
  <c r="H6012" i="1"/>
  <c r="H6013" i="1"/>
  <c r="H6014" i="1"/>
  <c r="H6015" i="1"/>
  <c r="H6016" i="1"/>
  <c r="H6017" i="1"/>
  <c r="H6018" i="1"/>
  <c r="H6019" i="1"/>
  <c r="H6020" i="1"/>
  <c r="H6021" i="1"/>
  <c r="H6022" i="1"/>
  <c r="H6023" i="1"/>
  <c r="H6024" i="1"/>
  <c r="H6025" i="1"/>
  <c r="H6026" i="1"/>
  <c r="H6027" i="1"/>
  <c r="H6028" i="1"/>
  <c r="H6029" i="1"/>
  <c r="H6030" i="1"/>
  <c r="H6031" i="1"/>
  <c r="H6032" i="1"/>
  <c r="H6033" i="1"/>
  <c r="H6034" i="1"/>
  <c r="H6035" i="1"/>
  <c r="H6036" i="1"/>
  <c r="H6037" i="1"/>
  <c r="H6038" i="1"/>
  <c r="H6039" i="1"/>
  <c r="H6040" i="1"/>
  <c r="H6041" i="1"/>
  <c r="H6042" i="1"/>
  <c r="H6043" i="1"/>
  <c r="H6044" i="1"/>
  <c r="H6045" i="1"/>
  <c r="H6046" i="1"/>
  <c r="H6047" i="1"/>
  <c r="H6048" i="1"/>
  <c r="H6049" i="1"/>
  <c r="H6050" i="1"/>
  <c r="H6051" i="1"/>
  <c r="H6052" i="1"/>
  <c r="H6053" i="1"/>
  <c r="H6054" i="1"/>
  <c r="H6055" i="1"/>
  <c r="H6056" i="1"/>
  <c r="H6057" i="1"/>
  <c r="H6058" i="1"/>
  <c r="H6059" i="1"/>
  <c r="H6060" i="1"/>
  <c r="H6061" i="1"/>
  <c r="H6062" i="1"/>
  <c r="H6063" i="1"/>
  <c r="H6064" i="1"/>
  <c r="H6065" i="1"/>
  <c r="H6066" i="1"/>
  <c r="H6067" i="1"/>
  <c r="H6068" i="1"/>
  <c r="H6069" i="1"/>
  <c r="H6070" i="1"/>
  <c r="H6071" i="1"/>
  <c r="H6072" i="1"/>
  <c r="H6073" i="1"/>
  <c r="H6074" i="1"/>
  <c r="H6075" i="1"/>
  <c r="H6076" i="1"/>
  <c r="H6077" i="1"/>
  <c r="H6078" i="1"/>
  <c r="H6079" i="1"/>
  <c r="H6080" i="1"/>
  <c r="H6081" i="1"/>
  <c r="H6082" i="1"/>
  <c r="H6083" i="1"/>
  <c r="H6084" i="1"/>
  <c r="H6085" i="1"/>
  <c r="H6086" i="1"/>
  <c r="H6087" i="1"/>
  <c r="H6088" i="1"/>
  <c r="H6089" i="1"/>
  <c r="H6090" i="1"/>
  <c r="H6091" i="1"/>
  <c r="H6092" i="1"/>
  <c r="H6093" i="1"/>
  <c r="H6094" i="1"/>
  <c r="H6095" i="1"/>
  <c r="H6096" i="1"/>
  <c r="H6097" i="1"/>
  <c r="H6098" i="1"/>
  <c r="H6099" i="1"/>
  <c r="H6100" i="1"/>
  <c r="H6101" i="1"/>
  <c r="H6102" i="1"/>
  <c r="H6103" i="1"/>
  <c r="H6104" i="1"/>
  <c r="H6105" i="1"/>
  <c r="H6106" i="1"/>
  <c r="H6107" i="1"/>
  <c r="H6108" i="1"/>
  <c r="H6109" i="1"/>
  <c r="H6110" i="1"/>
  <c r="H6111" i="1"/>
  <c r="H6112" i="1"/>
  <c r="H6113" i="1"/>
  <c r="H6114" i="1"/>
  <c r="H6115" i="1"/>
  <c r="H6116" i="1"/>
  <c r="H6117" i="1"/>
  <c r="H6118" i="1"/>
  <c r="H6119" i="1"/>
  <c r="H6120" i="1"/>
  <c r="H6121" i="1"/>
  <c r="H6122" i="1"/>
  <c r="H6123" i="1"/>
  <c r="H6124" i="1"/>
  <c r="H6125" i="1"/>
  <c r="H6126" i="1"/>
  <c r="H6127" i="1"/>
  <c r="H6128" i="1"/>
  <c r="H6129" i="1"/>
  <c r="H6130" i="1"/>
  <c r="H6131" i="1"/>
  <c r="H6132" i="1"/>
  <c r="H6133" i="1"/>
  <c r="H6134" i="1"/>
  <c r="H6135" i="1"/>
  <c r="H6136" i="1"/>
  <c r="H6137" i="1"/>
  <c r="H6138" i="1"/>
  <c r="H6139" i="1"/>
  <c r="H6140" i="1"/>
  <c r="H6141" i="1"/>
  <c r="H6142" i="1"/>
  <c r="H6143" i="1"/>
  <c r="H6144" i="1"/>
  <c r="H6145" i="1"/>
  <c r="H6146" i="1"/>
  <c r="H6147" i="1"/>
  <c r="H6148" i="1"/>
  <c r="H6149" i="1"/>
  <c r="H6150" i="1"/>
  <c r="H6151" i="1"/>
  <c r="H6152" i="1"/>
  <c r="H6153" i="1"/>
  <c r="H6154" i="1"/>
  <c r="H6155" i="1"/>
  <c r="H6156" i="1"/>
  <c r="H6157" i="1"/>
  <c r="H6158" i="1"/>
  <c r="H6159" i="1"/>
  <c r="H6160" i="1"/>
  <c r="H6161" i="1"/>
  <c r="H6162" i="1"/>
  <c r="H6163" i="1"/>
  <c r="H6164" i="1"/>
  <c r="H6165" i="1"/>
  <c r="H6166" i="1"/>
  <c r="H6167" i="1"/>
  <c r="H6168" i="1"/>
  <c r="H6169" i="1"/>
  <c r="H6170" i="1"/>
  <c r="H6171" i="1"/>
  <c r="H6172" i="1"/>
  <c r="H6173" i="1"/>
  <c r="H6174" i="1"/>
  <c r="H6175" i="1"/>
  <c r="H6176" i="1"/>
  <c r="H6177" i="1"/>
  <c r="H6178" i="1"/>
  <c r="H6179" i="1"/>
  <c r="H6180" i="1"/>
  <c r="H6181" i="1"/>
  <c r="H6182" i="1"/>
  <c r="H6183" i="1"/>
  <c r="H6184" i="1"/>
  <c r="H6185" i="1"/>
  <c r="H6186" i="1"/>
  <c r="H6187" i="1"/>
  <c r="H6188" i="1"/>
  <c r="H6189" i="1"/>
  <c r="H6190" i="1"/>
  <c r="H6191" i="1"/>
  <c r="H6192" i="1"/>
  <c r="H6193" i="1"/>
  <c r="H6194" i="1"/>
  <c r="H6195" i="1"/>
  <c r="H6196" i="1"/>
  <c r="H6197" i="1"/>
  <c r="H6198" i="1"/>
  <c r="H6199" i="1"/>
  <c r="H6200" i="1"/>
  <c r="H6201" i="1"/>
  <c r="H6202" i="1"/>
  <c r="H6203" i="1"/>
  <c r="H6204" i="1"/>
  <c r="H6205" i="1"/>
  <c r="H6206" i="1"/>
  <c r="H6207" i="1"/>
  <c r="H6208" i="1"/>
  <c r="H6209" i="1"/>
  <c r="H6210" i="1"/>
  <c r="H6211" i="1"/>
  <c r="H6212" i="1"/>
  <c r="H6213" i="1"/>
  <c r="H6214" i="1"/>
  <c r="H6215" i="1"/>
  <c r="H6216" i="1"/>
  <c r="H6217" i="1"/>
  <c r="H6218" i="1"/>
  <c r="H6219" i="1"/>
  <c r="H6220" i="1"/>
  <c r="H6221" i="1"/>
  <c r="H6222" i="1"/>
  <c r="H6223" i="1"/>
  <c r="H6224" i="1"/>
  <c r="H6225" i="1"/>
  <c r="H6226" i="1"/>
  <c r="H6227" i="1"/>
  <c r="H6228" i="1"/>
  <c r="H6229" i="1"/>
  <c r="H6230" i="1"/>
  <c r="H6231" i="1"/>
  <c r="H6232" i="1"/>
  <c r="H6233" i="1"/>
  <c r="H6234" i="1"/>
  <c r="H6235" i="1"/>
  <c r="H6236" i="1"/>
  <c r="H6237" i="1"/>
  <c r="H6238" i="1"/>
  <c r="H6239" i="1"/>
  <c r="H6240" i="1"/>
  <c r="H6241" i="1"/>
  <c r="H6242" i="1"/>
  <c r="H6243" i="1"/>
  <c r="H6244" i="1"/>
  <c r="H6245" i="1"/>
  <c r="H6246" i="1"/>
  <c r="H6247" i="1"/>
  <c r="H6248" i="1"/>
  <c r="H6249" i="1"/>
  <c r="H6250" i="1"/>
  <c r="H6251" i="1"/>
  <c r="H6252" i="1"/>
  <c r="H6253" i="1"/>
  <c r="H6254" i="1"/>
  <c r="H6255" i="1"/>
  <c r="H6256" i="1"/>
  <c r="H6257" i="1"/>
  <c r="H6258" i="1"/>
  <c r="H6259" i="1"/>
  <c r="H6260" i="1"/>
  <c r="H6261" i="1"/>
  <c r="H6262" i="1"/>
  <c r="H6263" i="1"/>
  <c r="H6264" i="1"/>
  <c r="H6265" i="1"/>
  <c r="H6266" i="1"/>
  <c r="H6267" i="1"/>
  <c r="H6268" i="1"/>
  <c r="H6269" i="1"/>
  <c r="H6270" i="1"/>
  <c r="H6271" i="1"/>
  <c r="H6272" i="1"/>
  <c r="H6273" i="1"/>
  <c r="H6274" i="1"/>
  <c r="H6275" i="1"/>
  <c r="H6276" i="1"/>
  <c r="H6277" i="1"/>
  <c r="H6278" i="1"/>
  <c r="H6279" i="1"/>
  <c r="H6280" i="1"/>
  <c r="H6281" i="1"/>
  <c r="H6282" i="1"/>
  <c r="H6283" i="1"/>
  <c r="H6284" i="1"/>
  <c r="H6285" i="1"/>
  <c r="H6286" i="1"/>
  <c r="H6287" i="1"/>
  <c r="H6288" i="1"/>
  <c r="H6289" i="1"/>
  <c r="H6290" i="1"/>
  <c r="H6291" i="1"/>
  <c r="H6292" i="1"/>
  <c r="H6293" i="1"/>
  <c r="H6294" i="1"/>
  <c r="H6295" i="1"/>
  <c r="H6296" i="1"/>
  <c r="H6297" i="1"/>
  <c r="H6298" i="1"/>
  <c r="H6299" i="1"/>
  <c r="H6300" i="1"/>
  <c r="H6301" i="1"/>
  <c r="H6302" i="1"/>
  <c r="H6303" i="1"/>
  <c r="H6304" i="1"/>
  <c r="H6305" i="1"/>
  <c r="H6306" i="1"/>
  <c r="H6307" i="1"/>
  <c r="H6308" i="1"/>
  <c r="H6309" i="1"/>
  <c r="H6310" i="1"/>
  <c r="H6311" i="1"/>
  <c r="H6312" i="1"/>
  <c r="H6313" i="1"/>
  <c r="H6314" i="1"/>
  <c r="H6315" i="1"/>
  <c r="H6316" i="1"/>
  <c r="H6317" i="1"/>
  <c r="H6318" i="1"/>
  <c r="H6319" i="1"/>
  <c r="H6320" i="1"/>
  <c r="H6321" i="1"/>
  <c r="H6322" i="1"/>
  <c r="H6323" i="1"/>
  <c r="H6324" i="1"/>
  <c r="H6325" i="1"/>
  <c r="H6326" i="1"/>
  <c r="H6327" i="1"/>
  <c r="H6328" i="1"/>
  <c r="H6329" i="1"/>
  <c r="H6330" i="1"/>
  <c r="H6331" i="1"/>
  <c r="H6332" i="1"/>
  <c r="H6333" i="1"/>
  <c r="H6334" i="1"/>
  <c r="H6335" i="1"/>
  <c r="H6336" i="1"/>
  <c r="H6337" i="1"/>
  <c r="H6338" i="1"/>
  <c r="H6339" i="1"/>
  <c r="H6340" i="1"/>
  <c r="H6341" i="1"/>
  <c r="H6342" i="1"/>
  <c r="H6343" i="1"/>
  <c r="H6344" i="1"/>
  <c r="H6345" i="1"/>
  <c r="H6346" i="1"/>
  <c r="H6347" i="1"/>
  <c r="H6348" i="1"/>
  <c r="H6349" i="1"/>
  <c r="H6350" i="1"/>
  <c r="H6351" i="1"/>
  <c r="H6352" i="1"/>
  <c r="H6353" i="1"/>
  <c r="H6354" i="1"/>
  <c r="H6355" i="1"/>
  <c r="H6356" i="1"/>
  <c r="H6357" i="1"/>
  <c r="H6358" i="1"/>
  <c r="H6359" i="1"/>
  <c r="H6360" i="1"/>
  <c r="H6361" i="1"/>
  <c r="H6362" i="1"/>
  <c r="H6363" i="1"/>
  <c r="H6364" i="1"/>
  <c r="H6365" i="1"/>
  <c r="H6366" i="1"/>
  <c r="H6367" i="1"/>
  <c r="H6368" i="1"/>
  <c r="H6369" i="1"/>
  <c r="H6370" i="1"/>
  <c r="H6371" i="1"/>
  <c r="H6372" i="1"/>
  <c r="H6373" i="1"/>
  <c r="H6374" i="1"/>
  <c r="H6375" i="1"/>
  <c r="H6376" i="1"/>
  <c r="H6377" i="1"/>
  <c r="H6378" i="1"/>
  <c r="H6379" i="1"/>
  <c r="H6380" i="1"/>
  <c r="H6381" i="1"/>
  <c r="H6382" i="1"/>
  <c r="H6383" i="1"/>
  <c r="H6384" i="1"/>
  <c r="H6385" i="1"/>
  <c r="H6386" i="1"/>
  <c r="H6387" i="1"/>
  <c r="H6388" i="1"/>
  <c r="H6389" i="1"/>
  <c r="H6390" i="1"/>
  <c r="H6391" i="1"/>
  <c r="H6392" i="1"/>
  <c r="H6393" i="1"/>
  <c r="H6394" i="1"/>
  <c r="H6395" i="1"/>
  <c r="H6396" i="1"/>
  <c r="H6397" i="1"/>
  <c r="H6398" i="1"/>
  <c r="H6399" i="1"/>
  <c r="H6400" i="1"/>
  <c r="H6401" i="1"/>
  <c r="H6402" i="1"/>
  <c r="H6403" i="1"/>
  <c r="H6404" i="1"/>
  <c r="H6405" i="1"/>
  <c r="H6406" i="1"/>
  <c r="H6407" i="1"/>
  <c r="H6408" i="1"/>
  <c r="H6409" i="1"/>
  <c r="H6410" i="1"/>
  <c r="H6411" i="1"/>
  <c r="H6412" i="1"/>
  <c r="H6413" i="1"/>
  <c r="H6414" i="1"/>
  <c r="H6415" i="1"/>
  <c r="H6416" i="1"/>
  <c r="H6417" i="1"/>
  <c r="H6418" i="1"/>
  <c r="H6419" i="1"/>
  <c r="H6420" i="1"/>
  <c r="H6421" i="1"/>
  <c r="H6422" i="1"/>
  <c r="H6423" i="1"/>
  <c r="H6424" i="1"/>
  <c r="H6425" i="1"/>
  <c r="H6426" i="1"/>
  <c r="H6427" i="1"/>
  <c r="H6428" i="1"/>
  <c r="H6429" i="1"/>
  <c r="H6430" i="1"/>
  <c r="H6431" i="1"/>
  <c r="H6432" i="1"/>
  <c r="H6433" i="1"/>
  <c r="H6434" i="1"/>
  <c r="H6435" i="1"/>
  <c r="H6436" i="1"/>
  <c r="H6437" i="1"/>
  <c r="H6438" i="1"/>
  <c r="H6439" i="1"/>
  <c r="H6440" i="1"/>
  <c r="H6441" i="1"/>
  <c r="H6442" i="1"/>
  <c r="H6443" i="1"/>
  <c r="H6444" i="1"/>
  <c r="H6445" i="1"/>
  <c r="H6446" i="1"/>
  <c r="H6447" i="1"/>
  <c r="H6448" i="1"/>
  <c r="H6449" i="1"/>
  <c r="H6450" i="1"/>
  <c r="H6451" i="1"/>
  <c r="H6452" i="1"/>
  <c r="H6453" i="1"/>
  <c r="H6454" i="1"/>
  <c r="H6455" i="1"/>
  <c r="H6456" i="1"/>
  <c r="H6457" i="1"/>
  <c r="H6458" i="1"/>
  <c r="H6459" i="1"/>
  <c r="H6460" i="1"/>
  <c r="H6461" i="1"/>
  <c r="H6462" i="1"/>
  <c r="H6463" i="1"/>
  <c r="H6464" i="1"/>
  <c r="H6465" i="1"/>
  <c r="H6466" i="1"/>
  <c r="H6467" i="1"/>
  <c r="H6468" i="1"/>
  <c r="H6469" i="1"/>
  <c r="H6470" i="1"/>
  <c r="H6471" i="1"/>
  <c r="H6472" i="1"/>
  <c r="H6473" i="1"/>
  <c r="H6474" i="1"/>
  <c r="H6475" i="1"/>
  <c r="H6476" i="1"/>
  <c r="H6477" i="1"/>
  <c r="H6478" i="1"/>
  <c r="H6479" i="1"/>
  <c r="H6480" i="1"/>
  <c r="H6481" i="1"/>
  <c r="H6482" i="1"/>
  <c r="H6483" i="1"/>
  <c r="H6484" i="1"/>
  <c r="H6485" i="1"/>
  <c r="H6486" i="1"/>
  <c r="H6487" i="1"/>
  <c r="H6488" i="1"/>
  <c r="H6489" i="1"/>
  <c r="H6490" i="1"/>
  <c r="H6491" i="1"/>
  <c r="H6492" i="1"/>
  <c r="H6493" i="1"/>
  <c r="H6494" i="1"/>
  <c r="H6495" i="1"/>
  <c r="H6496" i="1"/>
  <c r="H6497" i="1"/>
  <c r="H6498" i="1"/>
  <c r="H6499" i="1"/>
  <c r="H6500" i="1"/>
  <c r="H6501" i="1"/>
  <c r="H6502" i="1"/>
  <c r="H6503" i="1"/>
  <c r="H6504" i="1"/>
  <c r="H6505" i="1"/>
  <c r="H6506" i="1"/>
  <c r="H6507" i="1"/>
  <c r="H6508" i="1"/>
  <c r="H6509" i="1"/>
  <c r="H6510" i="1"/>
  <c r="H6511" i="1"/>
  <c r="H6512" i="1"/>
  <c r="H6513" i="1"/>
  <c r="H6514" i="1"/>
  <c r="H6515" i="1"/>
  <c r="H6516" i="1"/>
  <c r="H6517" i="1"/>
  <c r="H6518" i="1"/>
  <c r="H6519" i="1"/>
  <c r="H6520" i="1"/>
  <c r="H6521" i="1"/>
  <c r="H6522" i="1"/>
  <c r="H6523" i="1"/>
  <c r="H6524" i="1"/>
  <c r="H6525" i="1"/>
  <c r="H6526" i="1"/>
  <c r="H6527" i="1"/>
  <c r="H6528" i="1"/>
  <c r="H6529" i="1"/>
  <c r="H6530" i="1"/>
  <c r="H6531" i="1"/>
  <c r="H6532" i="1"/>
  <c r="H6533" i="1"/>
  <c r="H6534" i="1"/>
  <c r="H6535" i="1"/>
  <c r="H6536" i="1"/>
  <c r="H6537" i="1"/>
  <c r="H6538" i="1"/>
  <c r="H6539" i="1"/>
  <c r="H6540" i="1"/>
  <c r="H6541" i="1"/>
  <c r="H6542" i="1"/>
  <c r="H6543" i="1"/>
  <c r="H6544" i="1"/>
  <c r="H6545" i="1"/>
  <c r="H6546" i="1"/>
  <c r="H6547" i="1"/>
  <c r="H6548" i="1"/>
  <c r="H6549" i="1"/>
  <c r="H6550" i="1"/>
  <c r="H6551" i="1"/>
  <c r="H6552" i="1"/>
  <c r="H6553" i="1"/>
  <c r="H6554" i="1"/>
  <c r="H6555" i="1"/>
  <c r="H6556" i="1"/>
  <c r="H6557" i="1"/>
  <c r="H6558" i="1"/>
  <c r="H6559" i="1"/>
  <c r="H6560" i="1"/>
  <c r="H6561" i="1"/>
  <c r="H6562" i="1"/>
  <c r="H6563" i="1"/>
  <c r="H6564" i="1"/>
  <c r="H6565" i="1"/>
  <c r="H6566" i="1"/>
  <c r="H6567" i="1"/>
  <c r="H6568" i="1"/>
  <c r="H6569" i="1"/>
  <c r="H6570" i="1"/>
  <c r="H6571" i="1"/>
  <c r="H6572" i="1"/>
  <c r="H6573" i="1"/>
  <c r="H6574" i="1"/>
  <c r="H6575" i="1"/>
  <c r="H6576" i="1"/>
  <c r="H6577" i="1"/>
  <c r="H6578" i="1"/>
  <c r="H6579" i="1"/>
  <c r="H6580" i="1"/>
  <c r="H6581" i="1"/>
  <c r="H6582" i="1"/>
  <c r="H6583" i="1"/>
  <c r="H6584" i="1"/>
  <c r="H6585" i="1"/>
  <c r="H6586" i="1"/>
  <c r="H6587" i="1"/>
  <c r="H6588" i="1"/>
  <c r="H6589" i="1"/>
  <c r="H6590" i="1"/>
  <c r="H6591" i="1"/>
  <c r="H6592" i="1"/>
  <c r="H6593" i="1"/>
  <c r="H6594" i="1"/>
  <c r="H6595" i="1"/>
  <c r="H6596" i="1"/>
  <c r="H6597" i="1"/>
  <c r="H6598" i="1"/>
  <c r="H6599" i="1"/>
  <c r="H6600" i="1"/>
  <c r="H6601" i="1"/>
  <c r="H6602" i="1"/>
  <c r="H6603" i="1"/>
  <c r="H6604" i="1"/>
  <c r="H6605" i="1"/>
  <c r="H6606" i="1"/>
  <c r="H6607" i="1"/>
  <c r="H6608" i="1"/>
  <c r="H6609" i="1"/>
  <c r="H6610" i="1"/>
  <c r="H6611" i="1"/>
  <c r="H6612" i="1"/>
  <c r="H6613" i="1"/>
  <c r="H6614" i="1"/>
  <c r="H6615" i="1"/>
  <c r="H6616" i="1"/>
  <c r="H6617" i="1"/>
  <c r="H6618" i="1"/>
  <c r="H6619" i="1"/>
  <c r="H6620" i="1"/>
  <c r="H6621" i="1"/>
  <c r="H6622" i="1"/>
  <c r="H6623" i="1"/>
  <c r="H6624" i="1"/>
  <c r="H6625" i="1"/>
  <c r="H6626" i="1"/>
  <c r="H6627" i="1"/>
  <c r="H6628" i="1"/>
  <c r="H6629" i="1"/>
  <c r="H6630" i="1"/>
  <c r="H6631" i="1"/>
  <c r="H6632" i="1"/>
  <c r="H6633" i="1"/>
  <c r="H6634" i="1"/>
  <c r="H6635" i="1"/>
  <c r="H6636" i="1"/>
  <c r="H6637" i="1"/>
  <c r="H6638" i="1"/>
  <c r="H6639" i="1"/>
  <c r="H6640" i="1"/>
  <c r="H6641" i="1"/>
  <c r="H6642" i="1"/>
  <c r="H6643" i="1"/>
  <c r="H6644" i="1"/>
  <c r="H6645" i="1"/>
  <c r="H6646" i="1"/>
  <c r="H6647" i="1"/>
  <c r="H6648" i="1"/>
  <c r="H6649" i="1"/>
  <c r="H6650" i="1"/>
  <c r="H6651" i="1"/>
  <c r="H6652" i="1"/>
  <c r="H6653" i="1"/>
  <c r="H6654" i="1"/>
  <c r="H6655" i="1"/>
  <c r="H6656" i="1"/>
  <c r="H6657" i="1"/>
  <c r="H6658" i="1"/>
  <c r="H6659" i="1"/>
  <c r="H6660" i="1"/>
  <c r="H6661" i="1"/>
  <c r="H6662" i="1"/>
  <c r="H6663" i="1"/>
  <c r="H6664" i="1"/>
  <c r="H6665" i="1"/>
  <c r="H6666" i="1"/>
  <c r="H6667" i="1"/>
  <c r="H6668" i="1"/>
  <c r="H6669" i="1"/>
  <c r="H6670" i="1"/>
  <c r="H6671" i="1"/>
  <c r="H6672" i="1"/>
  <c r="H6673" i="1"/>
  <c r="H6674" i="1"/>
  <c r="H6675" i="1"/>
  <c r="H6676" i="1"/>
  <c r="H6677" i="1"/>
  <c r="H6678" i="1"/>
  <c r="H6679" i="1"/>
  <c r="H6680" i="1"/>
  <c r="H6681" i="1"/>
  <c r="H6682" i="1"/>
  <c r="H6683" i="1"/>
  <c r="H6684" i="1"/>
  <c r="H6685" i="1"/>
  <c r="H6686" i="1"/>
  <c r="H6687" i="1"/>
  <c r="H6688" i="1"/>
  <c r="H6689" i="1"/>
  <c r="H6690" i="1"/>
  <c r="H6691" i="1"/>
  <c r="H6692" i="1"/>
  <c r="H6693" i="1"/>
  <c r="H6694" i="1"/>
  <c r="H6695" i="1"/>
  <c r="H6696" i="1"/>
  <c r="H6697" i="1"/>
  <c r="H6698" i="1"/>
  <c r="H6699" i="1"/>
  <c r="H6700" i="1"/>
  <c r="H6701" i="1"/>
  <c r="H6702" i="1"/>
  <c r="H6703" i="1"/>
  <c r="H6704" i="1"/>
  <c r="H6705" i="1"/>
  <c r="H6706" i="1"/>
  <c r="H6707" i="1"/>
  <c r="H6708" i="1"/>
  <c r="H6709" i="1"/>
  <c r="H6710" i="1"/>
  <c r="H6711" i="1"/>
  <c r="H6712" i="1"/>
  <c r="H6713" i="1"/>
  <c r="H6714" i="1"/>
  <c r="H6715" i="1"/>
  <c r="H6716" i="1"/>
  <c r="H6717" i="1"/>
  <c r="H6718" i="1"/>
  <c r="H6719" i="1"/>
  <c r="H6720" i="1"/>
  <c r="H6721" i="1"/>
  <c r="H6722" i="1"/>
  <c r="H6723" i="1"/>
  <c r="H6724" i="1"/>
  <c r="H6725" i="1"/>
  <c r="H6726" i="1"/>
  <c r="H6727" i="1"/>
  <c r="H6728" i="1"/>
  <c r="H6729" i="1"/>
  <c r="H6730" i="1"/>
  <c r="H6731" i="1"/>
  <c r="H6732" i="1"/>
  <c r="H6733" i="1"/>
  <c r="H6734" i="1"/>
  <c r="H6735" i="1"/>
  <c r="H6736" i="1"/>
  <c r="H6737" i="1"/>
  <c r="H6738" i="1"/>
  <c r="H6739" i="1"/>
  <c r="H6740" i="1"/>
  <c r="H6741" i="1"/>
  <c r="H6742" i="1"/>
  <c r="H6743" i="1"/>
  <c r="H6744" i="1"/>
  <c r="H6745" i="1"/>
  <c r="H6746" i="1"/>
  <c r="H6747" i="1"/>
  <c r="H6748" i="1"/>
  <c r="H6749" i="1"/>
  <c r="H6750" i="1"/>
  <c r="H6751" i="1"/>
  <c r="H6752" i="1"/>
  <c r="H6753" i="1"/>
  <c r="H6754" i="1"/>
  <c r="H6755" i="1"/>
  <c r="H6756" i="1"/>
  <c r="H6757" i="1"/>
  <c r="H6758" i="1"/>
  <c r="H6759" i="1"/>
  <c r="H6760" i="1"/>
  <c r="H6761" i="1"/>
  <c r="H6762" i="1"/>
  <c r="H6763" i="1"/>
  <c r="H6764" i="1"/>
  <c r="H6765" i="1"/>
  <c r="H6766" i="1"/>
  <c r="H6767" i="1"/>
  <c r="H6768" i="1"/>
  <c r="H6769" i="1"/>
  <c r="H6770" i="1"/>
  <c r="H6771" i="1"/>
  <c r="H6772" i="1"/>
  <c r="H6773" i="1"/>
  <c r="H6774" i="1"/>
  <c r="H6775" i="1"/>
  <c r="H6776" i="1"/>
  <c r="H6777" i="1"/>
  <c r="H6778" i="1"/>
  <c r="H6779" i="1"/>
  <c r="H6780" i="1"/>
  <c r="H6781" i="1"/>
  <c r="H6782" i="1"/>
  <c r="H6783" i="1"/>
  <c r="H6784" i="1"/>
  <c r="H6785" i="1"/>
  <c r="H6786" i="1"/>
  <c r="H6787" i="1"/>
  <c r="H6788" i="1"/>
  <c r="H6789" i="1"/>
  <c r="H6790" i="1"/>
  <c r="H6791" i="1"/>
  <c r="H6792" i="1"/>
  <c r="H6793" i="1"/>
  <c r="H6794" i="1"/>
  <c r="H6795" i="1"/>
  <c r="H6796" i="1"/>
  <c r="H6797" i="1"/>
  <c r="H6798" i="1"/>
  <c r="H6799" i="1"/>
  <c r="H6800" i="1"/>
  <c r="H6801" i="1"/>
  <c r="H6802" i="1"/>
  <c r="H6803" i="1"/>
  <c r="H6804" i="1"/>
  <c r="H6805" i="1"/>
  <c r="H6806" i="1"/>
  <c r="H6807" i="1"/>
  <c r="H6808" i="1"/>
  <c r="H6809" i="1"/>
  <c r="H6810" i="1"/>
  <c r="H6811" i="1"/>
  <c r="H6812" i="1"/>
  <c r="H6813" i="1"/>
  <c r="H6814" i="1"/>
  <c r="H6815" i="1"/>
  <c r="H6816" i="1"/>
  <c r="H6817" i="1"/>
  <c r="H6818" i="1"/>
  <c r="H6820" i="1"/>
  <c r="H6821" i="1"/>
  <c r="H6822" i="1"/>
  <c r="H6823" i="1"/>
  <c r="H6824" i="1"/>
  <c r="H6825" i="1"/>
  <c r="H6826" i="1"/>
  <c r="H6827" i="1"/>
  <c r="H6828" i="1"/>
  <c r="H6829" i="1"/>
  <c r="H6830" i="1"/>
  <c r="H6831" i="1"/>
  <c r="H6832" i="1"/>
  <c r="H6833" i="1"/>
  <c r="H6834" i="1"/>
  <c r="H6835" i="1"/>
  <c r="H6836" i="1"/>
  <c r="H6837" i="1"/>
  <c r="H6838" i="1"/>
  <c r="H6839" i="1"/>
  <c r="H6840" i="1"/>
  <c r="H6841" i="1"/>
  <c r="H6842" i="1"/>
  <c r="H6843" i="1"/>
  <c r="H6844" i="1"/>
  <c r="H6845" i="1"/>
  <c r="H6846" i="1"/>
  <c r="H6847" i="1"/>
  <c r="H6848" i="1"/>
  <c r="H6849" i="1"/>
  <c r="H6850" i="1"/>
  <c r="H6851" i="1"/>
  <c r="H6852" i="1"/>
  <c r="H6853" i="1"/>
  <c r="H6854" i="1"/>
  <c r="H6855" i="1"/>
  <c r="H6856" i="1"/>
  <c r="H6857" i="1"/>
  <c r="H6858" i="1"/>
  <c r="H6859" i="1"/>
  <c r="H6860" i="1"/>
  <c r="H6861" i="1"/>
  <c r="H6862" i="1"/>
  <c r="H6863" i="1"/>
  <c r="H6864" i="1"/>
  <c r="H6865" i="1"/>
  <c r="H6866" i="1"/>
  <c r="H6867" i="1"/>
  <c r="H6868" i="1"/>
  <c r="H6869" i="1"/>
  <c r="H6870" i="1"/>
  <c r="H6871" i="1"/>
  <c r="H6872" i="1"/>
  <c r="H6873" i="1"/>
  <c r="H6874" i="1"/>
  <c r="H6875" i="1"/>
  <c r="H6876" i="1"/>
  <c r="H6877" i="1"/>
  <c r="H6878" i="1"/>
  <c r="H6879" i="1"/>
  <c r="H6880" i="1"/>
  <c r="H6881" i="1"/>
  <c r="H6882" i="1"/>
  <c r="H6883" i="1"/>
  <c r="H6884" i="1"/>
  <c r="H6885" i="1"/>
  <c r="H6886" i="1"/>
  <c r="H6887" i="1"/>
  <c r="H6888" i="1"/>
  <c r="H6889" i="1"/>
  <c r="H6890" i="1"/>
  <c r="H6891" i="1"/>
  <c r="H6892" i="1"/>
  <c r="H6893" i="1"/>
  <c r="H6894" i="1"/>
  <c r="H6895" i="1"/>
  <c r="H6896" i="1"/>
  <c r="H6897" i="1"/>
  <c r="H6898" i="1"/>
  <c r="H6899" i="1"/>
  <c r="H6900" i="1"/>
  <c r="H6901" i="1"/>
  <c r="H6902" i="1"/>
  <c r="H6903" i="1"/>
  <c r="H6904" i="1"/>
  <c r="H6905" i="1"/>
  <c r="H6906" i="1"/>
  <c r="H6907" i="1"/>
  <c r="H6908" i="1"/>
  <c r="H6909" i="1"/>
  <c r="H6910" i="1"/>
  <c r="H6911" i="1"/>
  <c r="H6912" i="1"/>
  <c r="H6913" i="1"/>
  <c r="H6914" i="1"/>
  <c r="H6915" i="1"/>
  <c r="H6916" i="1"/>
  <c r="H6917" i="1"/>
  <c r="H6918" i="1"/>
  <c r="H6919" i="1"/>
  <c r="H6920" i="1"/>
  <c r="H6921" i="1"/>
  <c r="H6922" i="1"/>
  <c r="H6923" i="1"/>
  <c r="H6924" i="1"/>
  <c r="H6925" i="1"/>
  <c r="H6926" i="1"/>
  <c r="H6927" i="1"/>
  <c r="H6928" i="1"/>
  <c r="H6929" i="1"/>
  <c r="H6930" i="1"/>
  <c r="H6931" i="1"/>
  <c r="H6932" i="1"/>
  <c r="H6933" i="1"/>
  <c r="H6934" i="1"/>
  <c r="H6935" i="1"/>
  <c r="H6936" i="1"/>
  <c r="H6937" i="1"/>
  <c r="H6938" i="1"/>
  <c r="H6939" i="1"/>
  <c r="H6940" i="1"/>
  <c r="H6941" i="1"/>
  <c r="H6942" i="1"/>
  <c r="H6943" i="1"/>
  <c r="H6944" i="1"/>
  <c r="H6945" i="1"/>
  <c r="H6946" i="1"/>
  <c r="H6947" i="1"/>
  <c r="H6948" i="1"/>
  <c r="H6949" i="1"/>
  <c r="H6950" i="1"/>
  <c r="H6951" i="1"/>
  <c r="H6952" i="1"/>
  <c r="H6953" i="1"/>
  <c r="H6954" i="1"/>
  <c r="H6955" i="1"/>
  <c r="H6956" i="1"/>
  <c r="H6957" i="1"/>
  <c r="H6958" i="1"/>
  <c r="H6959" i="1"/>
  <c r="H6960" i="1"/>
  <c r="H6961" i="1"/>
  <c r="H6962" i="1"/>
  <c r="H6963" i="1"/>
  <c r="H6964" i="1"/>
  <c r="H6965" i="1"/>
  <c r="H6966" i="1"/>
  <c r="H6967" i="1"/>
  <c r="H6968" i="1"/>
  <c r="H6969" i="1"/>
  <c r="H6970" i="1"/>
  <c r="H6971" i="1"/>
  <c r="H6972" i="1"/>
  <c r="H6973" i="1"/>
  <c r="H6974" i="1"/>
  <c r="H6975" i="1"/>
  <c r="H6976" i="1"/>
  <c r="H6977" i="1"/>
  <c r="H6978" i="1"/>
  <c r="H6979" i="1"/>
  <c r="H6980" i="1"/>
  <c r="H6981" i="1"/>
  <c r="H6982" i="1"/>
  <c r="H6983" i="1"/>
  <c r="H6984" i="1"/>
  <c r="H6985" i="1"/>
  <c r="H6986" i="1"/>
  <c r="H6987" i="1"/>
  <c r="H6988" i="1"/>
  <c r="H6989" i="1"/>
  <c r="H6990" i="1"/>
  <c r="H6991" i="1"/>
  <c r="H6992" i="1"/>
  <c r="H6993" i="1"/>
  <c r="H6994" i="1"/>
  <c r="H6995" i="1"/>
  <c r="H6996" i="1"/>
  <c r="H6997" i="1"/>
  <c r="H6998" i="1"/>
  <c r="H6999" i="1"/>
  <c r="H7000" i="1"/>
  <c r="H7001" i="1"/>
  <c r="H7002" i="1"/>
  <c r="H7003" i="1"/>
  <c r="H7004" i="1"/>
  <c r="H7005" i="1"/>
  <c r="H7006" i="1"/>
  <c r="H7007" i="1"/>
  <c r="H7008" i="1"/>
  <c r="H7009" i="1"/>
  <c r="H7010" i="1"/>
  <c r="H7011" i="1"/>
  <c r="H7012" i="1"/>
  <c r="H7013" i="1"/>
  <c r="H7014" i="1"/>
  <c r="H7015" i="1"/>
  <c r="H7016" i="1"/>
  <c r="H7017" i="1"/>
  <c r="H7018" i="1"/>
  <c r="H7019" i="1"/>
  <c r="H7020" i="1"/>
  <c r="H7021" i="1"/>
  <c r="H7022" i="1"/>
  <c r="H7023" i="1"/>
  <c r="H7024" i="1"/>
  <c r="H7025" i="1"/>
  <c r="H7026" i="1"/>
  <c r="H7027" i="1"/>
  <c r="H7028" i="1"/>
  <c r="H7029" i="1"/>
  <c r="H7108" i="1"/>
  <c r="H7109" i="1"/>
  <c r="H7110" i="1"/>
  <c r="H7111" i="1"/>
  <c r="H7112" i="1"/>
  <c r="H7113" i="1"/>
  <c r="H7114" i="1"/>
  <c r="H7115" i="1"/>
  <c r="H7116" i="1"/>
  <c r="H7146" i="1"/>
  <c r="H7162" i="1"/>
  <c r="H7163" i="1"/>
  <c r="H7164" i="1"/>
  <c r="H7165" i="1"/>
  <c r="H7166" i="1"/>
  <c r="H7167" i="1"/>
  <c r="H7170" i="1"/>
  <c r="H7171" i="1"/>
  <c r="H7174" i="1"/>
  <c r="H7175" i="1"/>
  <c r="I3" i="1"/>
  <c r="J3" i="1" s="1"/>
  <c r="I4" i="1"/>
  <c r="J4" i="1" s="1"/>
  <c r="I5" i="1"/>
  <c r="J5" i="1" s="1"/>
  <c r="I6" i="1"/>
  <c r="J6" i="1" s="1"/>
  <c r="I7" i="1"/>
  <c r="I8" i="1"/>
  <c r="I9" i="1"/>
  <c r="I10" i="1"/>
  <c r="I11" i="1"/>
  <c r="I12" i="1"/>
  <c r="J12" i="1" s="1"/>
  <c r="I13" i="1"/>
  <c r="J13" i="1" s="1"/>
  <c r="I14" i="1"/>
  <c r="J14" i="1" s="1"/>
  <c r="I15" i="1"/>
  <c r="I16" i="1"/>
  <c r="J16" i="1" s="1"/>
  <c r="I17" i="1"/>
  <c r="J17" i="1" s="1"/>
  <c r="I18" i="1"/>
  <c r="J18" i="1" s="1"/>
  <c r="I19" i="1"/>
  <c r="J19" i="1" s="1"/>
  <c r="I20" i="1"/>
  <c r="J20" i="1" s="1"/>
  <c r="I21" i="1"/>
  <c r="J21" i="1" s="1"/>
  <c r="I22" i="1"/>
  <c r="J22" i="1"/>
  <c r="I23" i="1"/>
  <c r="J23" i="1" s="1"/>
  <c r="I24" i="1"/>
  <c r="J24" i="1" s="1"/>
  <c r="I25" i="1"/>
  <c r="J25" i="1" s="1"/>
  <c r="I26" i="1"/>
  <c r="J26" i="1" s="1"/>
  <c r="I27" i="1"/>
  <c r="J27" i="1" s="1"/>
  <c r="I28" i="1"/>
  <c r="I29" i="1"/>
  <c r="I30" i="1"/>
  <c r="J30" i="1" s="1"/>
  <c r="I31" i="1"/>
  <c r="J31" i="1" s="1"/>
  <c r="I32" i="1"/>
  <c r="J32" i="1" s="1"/>
  <c r="I33" i="1"/>
  <c r="J33" i="1" s="1"/>
  <c r="I34" i="1"/>
  <c r="J34" i="1" s="1"/>
  <c r="I35" i="1"/>
  <c r="I36" i="1"/>
  <c r="J36" i="1" s="1"/>
  <c r="I37" i="1"/>
  <c r="J37" i="1" s="1"/>
  <c r="I38" i="1"/>
  <c r="J38" i="1" s="1"/>
  <c r="I39" i="1"/>
  <c r="J39" i="1" s="1"/>
  <c r="I40" i="1"/>
  <c r="J40" i="1" s="1"/>
  <c r="I41" i="1"/>
  <c r="J41" i="1" s="1"/>
  <c r="I42" i="1"/>
  <c r="J42" i="1" s="1"/>
  <c r="I43" i="1"/>
  <c r="J43" i="1" s="1"/>
  <c r="I44" i="1"/>
  <c r="I45" i="1"/>
  <c r="I46" i="1"/>
  <c r="J46" i="1" s="1"/>
  <c r="I47" i="1"/>
  <c r="J47" i="1" s="1"/>
  <c r="I48" i="1"/>
  <c r="J48" i="1" s="1"/>
  <c r="I49" i="1"/>
  <c r="J49" i="1" s="1"/>
  <c r="I50" i="1"/>
  <c r="J50" i="1" s="1"/>
  <c r="I51" i="1"/>
  <c r="J51" i="1" s="1"/>
  <c r="I52" i="1"/>
  <c r="J52" i="1" s="1"/>
  <c r="I53" i="1"/>
  <c r="J53" i="1" s="1"/>
  <c r="I54" i="1"/>
  <c r="J54" i="1" s="1"/>
  <c r="I55" i="1"/>
  <c r="J55" i="1" s="1"/>
  <c r="I56" i="1"/>
  <c r="J56" i="1" s="1"/>
  <c r="I57" i="1"/>
  <c r="J57" i="1" s="1"/>
  <c r="I58" i="1"/>
  <c r="J58" i="1" s="1"/>
  <c r="I59" i="1"/>
  <c r="I60" i="1"/>
  <c r="J60" i="1" s="1"/>
  <c r="I61" i="1"/>
  <c r="J61" i="1" s="1"/>
  <c r="I62" i="1"/>
  <c r="J62" i="1" s="1"/>
  <c r="I63" i="1"/>
  <c r="J63" i="1" s="1"/>
  <c r="I64" i="1"/>
  <c r="J64" i="1" s="1"/>
  <c r="I65" i="1"/>
  <c r="J65" i="1" s="1"/>
  <c r="I66" i="1"/>
  <c r="J66" i="1" s="1"/>
  <c r="I67" i="1"/>
  <c r="J67" i="1" s="1"/>
  <c r="I68" i="1"/>
  <c r="J68" i="1" s="1"/>
  <c r="I69" i="1"/>
  <c r="J69" i="1" s="1"/>
  <c r="I70" i="1"/>
  <c r="J70" i="1" s="1"/>
  <c r="I71" i="1"/>
  <c r="I72" i="1"/>
  <c r="J72" i="1" s="1"/>
  <c r="I73" i="1"/>
  <c r="J73" i="1" s="1"/>
  <c r="I74" i="1"/>
  <c r="J74" i="1" s="1"/>
  <c r="I75" i="1"/>
  <c r="J75" i="1" s="1"/>
  <c r="I76" i="1"/>
  <c r="J76" i="1" s="1"/>
  <c r="I77" i="1"/>
  <c r="J77" i="1" s="1"/>
  <c r="I78" i="1"/>
  <c r="J78" i="1" s="1"/>
  <c r="I79" i="1"/>
  <c r="J79" i="1" s="1"/>
  <c r="I80" i="1"/>
  <c r="J80" i="1" s="1"/>
  <c r="I81" i="1"/>
  <c r="J81" i="1" s="1"/>
  <c r="I82" i="1"/>
  <c r="J82" i="1" s="1"/>
  <c r="I83" i="1"/>
  <c r="J83" i="1" s="1"/>
  <c r="I84" i="1"/>
  <c r="J84" i="1" s="1"/>
  <c r="I85" i="1"/>
  <c r="J85" i="1" s="1"/>
  <c r="I86" i="1"/>
  <c r="J86" i="1" s="1"/>
  <c r="I87" i="1"/>
  <c r="J87" i="1" s="1"/>
  <c r="I88" i="1"/>
  <c r="I89" i="1"/>
  <c r="J89" i="1" s="1"/>
  <c r="I90" i="1"/>
  <c r="J90" i="1" s="1"/>
  <c r="I91" i="1"/>
  <c r="J91" i="1" s="1"/>
  <c r="I92" i="1"/>
  <c r="J92" i="1" s="1"/>
  <c r="I93" i="1"/>
  <c r="J93" i="1" s="1"/>
  <c r="I94" i="1"/>
  <c r="J94" i="1" s="1"/>
  <c r="I95" i="1"/>
  <c r="J95" i="1" s="1"/>
  <c r="I96" i="1"/>
  <c r="J96" i="1" s="1"/>
  <c r="I97" i="1"/>
  <c r="J97" i="1" s="1"/>
  <c r="I98" i="1"/>
  <c r="J98" i="1" s="1"/>
  <c r="I99" i="1"/>
  <c r="J99" i="1" s="1"/>
  <c r="I100" i="1"/>
  <c r="J100" i="1" s="1"/>
  <c r="I101" i="1"/>
  <c r="J101" i="1" s="1"/>
  <c r="I102" i="1"/>
  <c r="J102" i="1" s="1"/>
  <c r="I103" i="1"/>
  <c r="J103" i="1" s="1"/>
  <c r="I104" i="1"/>
  <c r="J104" i="1" s="1"/>
  <c r="I105" i="1"/>
  <c r="J105" i="1" s="1"/>
  <c r="I106" i="1"/>
  <c r="J106" i="1" s="1"/>
  <c r="I107" i="1"/>
  <c r="I108" i="1"/>
  <c r="J108" i="1" s="1"/>
  <c r="I109" i="1"/>
  <c r="J109" i="1" s="1"/>
  <c r="I110" i="1"/>
  <c r="J110" i="1" s="1"/>
  <c r="I111" i="1"/>
  <c r="I112" i="1"/>
  <c r="I113" i="1"/>
  <c r="J113" i="1" s="1"/>
  <c r="I114" i="1"/>
  <c r="J114" i="1" s="1"/>
  <c r="I115" i="1"/>
  <c r="J115" i="1" s="1"/>
  <c r="I116" i="1"/>
  <c r="J116" i="1" s="1"/>
  <c r="I117" i="1"/>
  <c r="J117" i="1" s="1"/>
  <c r="I118" i="1"/>
  <c r="J118" i="1" s="1"/>
  <c r="I119" i="1"/>
  <c r="J119" i="1" s="1"/>
  <c r="I120" i="1"/>
  <c r="J120" i="1" s="1"/>
  <c r="I121" i="1"/>
  <c r="J121" i="1" s="1"/>
  <c r="I122" i="1"/>
  <c r="J122" i="1" s="1"/>
  <c r="I123" i="1"/>
  <c r="J123" i="1" s="1"/>
  <c r="I124" i="1"/>
  <c r="J124" i="1" s="1"/>
  <c r="I125" i="1"/>
  <c r="J125" i="1" s="1"/>
  <c r="I126" i="1"/>
  <c r="J126" i="1" s="1"/>
  <c r="I127" i="1"/>
  <c r="J127" i="1" s="1"/>
  <c r="I128" i="1"/>
  <c r="J128" i="1" s="1"/>
  <c r="I129" i="1"/>
  <c r="J129" i="1" s="1"/>
  <c r="I130" i="1"/>
  <c r="J130" i="1" s="1"/>
  <c r="I131" i="1"/>
  <c r="I132" i="1"/>
  <c r="J132" i="1" s="1"/>
  <c r="I133" i="1"/>
  <c r="J133" i="1" s="1"/>
  <c r="I134" i="1"/>
  <c r="J134" i="1" s="1"/>
  <c r="I135" i="1"/>
  <c r="J135" i="1" s="1"/>
  <c r="I136" i="1"/>
  <c r="J136" i="1" s="1"/>
  <c r="I137" i="1"/>
  <c r="J137" i="1" s="1"/>
  <c r="I138" i="1"/>
  <c r="J138" i="1" s="1"/>
  <c r="I139" i="1"/>
  <c r="J139" i="1" s="1"/>
  <c r="I140" i="1"/>
  <c r="J140" i="1" s="1"/>
  <c r="I141" i="1"/>
  <c r="J141" i="1" s="1"/>
  <c r="I142" i="1"/>
  <c r="J142" i="1" s="1"/>
  <c r="I143" i="1"/>
  <c r="J143" i="1" s="1"/>
  <c r="I144" i="1"/>
  <c r="J144" i="1" s="1"/>
  <c r="I145" i="1"/>
  <c r="J145" i="1" s="1"/>
  <c r="I146" i="1"/>
  <c r="J146" i="1" s="1"/>
  <c r="I147" i="1"/>
  <c r="J147" i="1" s="1"/>
  <c r="I148" i="1"/>
  <c r="J148" i="1" s="1"/>
  <c r="I149" i="1"/>
  <c r="J149" i="1" s="1"/>
  <c r="I150" i="1"/>
  <c r="J150" i="1" s="1"/>
  <c r="I151" i="1"/>
  <c r="J151" i="1" s="1"/>
  <c r="I152" i="1"/>
  <c r="I153" i="1"/>
  <c r="J153" i="1" s="1"/>
  <c r="I154" i="1"/>
  <c r="J154" i="1" s="1"/>
  <c r="I155" i="1"/>
  <c r="I156" i="1"/>
  <c r="J156" i="1" s="1"/>
  <c r="I157" i="1"/>
  <c r="J157" i="1" s="1"/>
  <c r="I158" i="1"/>
  <c r="J158" i="1" s="1"/>
  <c r="I159" i="1"/>
  <c r="J159" i="1" s="1"/>
  <c r="I160" i="1"/>
  <c r="J160" i="1" s="1"/>
  <c r="I161" i="1"/>
  <c r="I162" i="1"/>
  <c r="J162" i="1" s="1"/>
  <c r="I163" i="1"/>
  <c r="J163" i="1" s="1"/>
  <c r="I164" i="1"/>
  <c r="J164" i="1" s="1"/>
  <c r="I165" i="1"/>
  <c r="J165" i="1" s="1"/>
  <c r="I166" i="1"/>
  <c r="J166" i="1" s="1"/>
  <c r="I167" i="1"/>
  <c r="I168" i="1"/>
  <c r="J168" i="1" s="1"/>
  <c r="I169" i="1"/>
  <c r="J169" i="1" s="1"/>
  <c r="I170" i="1"/>
  <c r="J170" i="1" s="1"/>
  <c r="I171" i="1"/>
  <c r="J171" i="1" s="1"/>
  <c r="I172" i="1"/>
  <c r="J172" i="1" s="1"/>
  <c r="I173" i="1"/>
  <c r="J173" i="1" s="1"/>
  <c r="I174" i="1"/>
  <c r="J174" i="1" s="1"/>
  <c r="I175" i="1"/>
  <c r="J175" i="1" s="1"/>
  <c r="I176" i="1"/>
  <c r="J176" i="1" s="1"/>
  <c r="I177" i="1"/>
  <c r="J177" i="1" s="1"/>
  <c r="I178" i="1"/>
  <c r="J178" i="1" s="1"/>
  <c r="I179" i="1"/>
  <c r="I180" i="1"/>
  <c r="J180" i="1" s="1"/>
  <c r="I181" i="1"/>
  <c r="J181" i="1" s="1"/>
  <c r="I182" i="1"/>
  <c r="J182" i="1" s="1"/>
  <c r="I183" i="1"/>
  <c r="J183" i="1" s="1"/>
  <c r="I184" i="1"/>
  <c r="J184" i="1" s="1"/>
  <c r="I185" i="1"/>
  <c r="J185" i="1" s="1"/>
  <c r="I186" i="1"/>
  <c r="J186" i="1" s="1"/>
  <c r="I187" i="1"/>
  <c r="J187" i="1" s="1"/>
  <c r="I188" i="1"/>
  <c r="I189" i="1"/>
  <c r="J189" i="1" s="1"/>
  <c r="I190" i="1"/>
  <c r="J190" i="1" s="1"/>
  <c r="I191" i="1"/>
  <c r="I192" i="1"/>
  <c r="J192" i="1" s="1"/>
  <c r="I193" i="1"/>
  <c r="J193" i="1" s="1"/>
  <c r="I194" i="1"/>
  <c r="J194" i="1" s="1"/>
  <c r="I195" i="1"/>
  <c r="J195" i="1" s="1"/>
  <c r="I196" i="1"/>
  <c r="J196" i="1" s="1"/>
  <c r="I197" i="1"/>
  <c r="J197" i="1" s="1"/>
  <c r="I198" i="1"/>
  <c r="J198" i="1" s="1"/>
  <c r="I199" i="1"/>
  <c r="J199" i="1" s="1"/>
  <c r="I200" i="1"/>
  <c r="J200" i="1" s="1"/>
  <c r="I201" i="1"/>
  <c r="J201" i="1" s="1"/>
  <c r="I202" i="1"/>
  <c r="J202" i="1" s="1"/>
  <c r="I203" i="1"/>
  <c r="I204" i="1"/>
  <c r="J204" i="1" s="1"/>
  <c r="I205" i="1"/>
  <c r="J205" i="1" s="1"/>
  <c r="I206" i="1"/>
  <c r="J206" i="1" s="1"/>
  <c r="I207" i="1"/>
  <c r="J207" i="1" s="1"/>
  <c r="I208" i="1"/>
  <c r="J208" i="1" s="1"/>
  <c r="I209" i="1"/>
  <c r="J209" i="1" s="1"/>
  <c r="I210" i="1"/>
  <c r="J210" i="1" s="1"/>
  <c r="I211" i="1"/>
  <c r="J211" i="1" s="1"/>
  <c r="I212" i="1"/>
  <c r="J212" i="1" s="1"/>
  <c r="I213" i="1"/>
  <c r="J213" i="1" s="1"/>
  <c r="I214" i="1"/>
  <c r="J214" i="1" s="1"/>
  <c r="I215" i="1"/>
  <c r="I216" i="1"/>
  <c r="J216" i="1" s="1"/>
  <c r="I217" i="1"/>
  <c r="J217" i="1" s="1"/>
  <c r="I218" i="1"/>
  <c r="J218" i="1" s="1"/>
  <c r="I219" i="1"/>
  <c r="J219" i="1" s="1"/>
  <c r="I220" i="1"/>
  <c r="J220" i="1" s="1"/>
  <c r="I221" i="1"/>
  <c r="J221" i="1" s="1"/>
  <c r="I222" i="1"/>
  <c r="J222" i="1" s="1"/>
  <c r="I223" i="1"/>
  <c r="J223" i="1" s="1"/>
  <c r="I224" i="1"/>
  <c r="J224" i="1" s="1"/>
  <c r="I225" i="1"/>
  <c r="J225" i="1" s="1"/>
  <c r="I226" i="1"/>
  <c r="J226" i="1" s="1"/>
  <c r="I227" i="1"/>
  <c r="I228" i="1"/>
  <c r="J228" i="1" s="1"/>
  <c r="I229" i="1"/>
  <c r="J229" i="1" s="1"/>
  <c r="I230" i="1"/>
  <c r="J230" i="1" s="1"/>
  <c r="I231" i="1"/>
  <c r="J231" i="1" s="1"/>
  <c r="I232" i="1"/>
  <c r="J232" i="1" s="1"/>
  <c r="I233" i="1"/>
  <c r="J233" i="1" s="1"/>
  <c r="I234" i="1"/>
  <c r="J234" i="1" s="1"/>
  <c r="I235" i="1"/>
  <c r="J235" i="1" s="1"/>
  <c r="I236" i="1"/>
  <c r="J236" i="1" s="1"/>
  <c r="I237" i="1"/>
  <c r="J237" i="1" s="1"/>
  <c r="I238" i="1"/>
  <c r="J238" i="1" s="1"/>
  <c r="I239" i="1"/>
  <c r="I240" i="1"/>
  <c r="J240" i="1" s="1"/>
  <c r="I241" i="1"/>
  <c r="J241" i="1" s="1"/>
  <c r="I242" i="1"/>
  <c r="J242" i="1" s="1"/>
  <c r="I243" i="1"/>
  <c r="J243" i="1" s="1"/>
  <c r="I244" i="1"/>
  <c r="J244" i="1" s="1"/>
  <c r="I245" i="1"/>
  <c r="J245" i="1" s="1"/>
  <c r="I246" i="1"/>
  <c r="J246" i="1" s="1"/>
  <c r="I247" i="1"/>
  <c r="J247" i="1" s="1"/>
  <c r="I248" i="1"/>
  <c r="J248" i="1" s="1"/>
  <c r="I249" i="1"/>
  <c r="J249" i="1" s="1"/>
  <c r="I250" i="1"/>
  <c r="J250" i="1" s="1"/>
  <c r="I251" i="1"/>
  <c r="J251" i="1" s="1"/>
  <c r="I252" i="1"/>
  <c r="J252" i="1" s="1"/>
  <c r="I253" i="1"/>
  <c r="J253" i="1" s="1"/>
  <c r="I254" i="1"/>
  <c r="J254" i="1" s="1"/>
  <c r="I255" i="1"/>
  <c r="J255" i="1" s="1"/>
  <c r="I256" i="1"/>
  <c r="J256" i="1" s="1"/>
  <c r="I257" i="1"/>
  <c r="J257" i="1" s="1"/>
  <c r="I258" i="1"/>
  <c r="J258" i="1" s="1"/>
  <c r="I259" i="1"/>
  <c r="J259" i="1" s="1"/>
  <c r="I260" i="1"/>
  <c r="J260" i="1" s="1"/>
  <c r="I261" i="1"/>
  <c r="J261" i="1" s="1"/>
  <c r="I262" i="1"/>
  <c r="J262" i="1" s="1"/>
  <c r="I263" i="1"/>
  <c r="I264" i="1"/>
  <c r="J264" i="1" s="1"/>
  <c r="I265" i="1"/>
  <c r="J265" i="1" s="1"/>
  <c r="I266" i="1"/>
  <c r="J266" i="1" s="1"/>
  <c r="I267" i="1"/>
  <c r="J267" i="1" s="1"/>
  <c r="I268" i="1"/>
  <c r="J268" i="1" s="1"/>
  <c r="I269" i="1"/>
  <c r="J269" i="1" s="1"/>
  <c r="I270" i="1"/>
  <c r="J270" i="1" s="1"/>
  <c r="I271" i="1"/>
  <c r="J271" i="1" s="1"/>
  <c r="I272" i="1"/>
  <c r="J272" i="1" s="1"/>
  <c r="I273" i="1"/>
  <c r="J273" i="1" s="1"/>
  <c r="I274" i="1"/>
  <c r="J274" i="1" s="1"/>
  <c r="I275" i="1"/>
  <c r="I276" i="1"/>
  <c r="J276" i="1" s="1"/>
  <c r="I277" i="1"/>
  <c r="J277" i="1" s="1"/>
  <c r="I278" i="1"/>
  <c r="J278" i="1" s="1"/>
  <c r="I279" i="1"/>
  <c r="I280" i="1"/>
  <c r="J280" i="1" s="1"/>
  <c r="I281" i="1"/>
  <c r="J281" i="1" s="1"/>
  <c r="I282" i="1"/>
  <c r="J282" i="1" s="1"/>
  <c r="I283" i="1"/>
  <c r="J283" i="1" s="1"/>
  <c r="I284" i="1"/>
  <c r="J284" i="1" s="1"/>
  <c r="I285" i="1"/>
  <c r="J285" i="1" s="1"/>
  <c r="I286" i="1"/>
  <c r="J286" i="1" s="1"/>
  <c r="I287" i="1"/>
  <c r="I288" i="1"/>
  <c r="J288" i="1" s="1"/>
  <c r="I289" i="1"/>
  <c r="J289" i="1" s="1"/>
  <c r="I290" i="1"/>
  <c r="J290" i="1" s="1"/>
  <c r="I291" i="1"/>
  <c r="J291" i="1" s="1"/>
  <c r="I292" i="1"/>
  <c r="J292" i="1" s="1"/>
  <c r="I293" i="1"/>
  <c r="J293" i="1" s="1"/>
  <c r="I294" i="1"/>
  <c r="J294" i="1" s="1"/>
  <c r="I295" i="1"/>
  <c r="J295" i="1" s="1"/>
  <c r="I296" i="1"/>
  <c r="J296" i="1" s="1"/>
  <c r="I297" i="1"/>
  <c r="J297" i="1" s="1"/>
  <c r="I298" i="1"/>
  <c r="J298" i="1" s="1"/>
  <c r="I299" i="1"/>
  <c r="I300" i="1"/>
  <c r="J300" i="1" s="1"/>
  <c r="I301" i="1"/>
  <c r="J301" i="1" s="1"/>
  <c r="I302" i="1"/>
  <c r="J302" i="1" s="1"/>
  <c r="I303" i="1"/>
  <c r="J303" i="1" s="1"/>
  <c r="I304" i="1"/>
  <c r="J304" i="1" s="1"/>
  <c r="I305" i="1"/>
  <c r="J305" i="1" s="1"/>
  <c r="I306" i="1"/>
  <c r="J306" i="1" s="1"/>
  <c r="I307" i="1"/>
  <c r="J307" i="1" s="1"/>
  <c r="I308" i="1"/>
  <c r="I309" i="1"/>
  <c r="J309" i="1" s="1"/>
  <c r="I310" i="1"/>
  <c r="J310" i="1" s="1"/>
  <c r="I311" i="1"/>
  <c r="I312" i="1"/>
  <c r="J312" i="1" s="1"/>
  <c r="I313" i="1"/>
  <c r="J313" i="1" s="1"/>
  <c r="I314" i="1"/>
  <c r="J314" i="1" s="1"/>
  <c r="I315" i="1"/>
  <c r="J315" i="1" s="1"/>
  <c r="I316" i="1"/>
  <c r="J316" i="1" s="1"/>
  <c r="I317" i="1"/>
  <c r="J317" i="1" s="1"/>
  <c r="I318" i="1"/>
  <c r="J318" i="1" s="1"/>
  <c r="I319" i="1"/>
  <c r="J319" i="1" s="1"/>
  <c r="I320" i="1"/>
  <c r="J320" i="1" s="1"/>
  <c r="I321" i="1"/>
  <c r="J321" i="1" s="1"/>
  <c r="I322" i="1"/>
  <c r="J322" i="1" s="1"/>
  <c r="I323" i="1"/>
  <c r="I324" i="1"/>
  <c r="J324" i="1" s="1"/>
  <c r="I325" i="1"/>
  <c r="J325" i="1" s="1"/>
  <c r="I326" i="1"/>
  <c r="J326" i="1" s="1"/>
  <c r="I327" i="1"/>
  <c r="J327" i="1" s="1"/>
  <c r="I328" i="1"/>
  <c r="J328" i="1" s="1"/>
  <c r="I329" i="1"/>
  <c r="J329" i="1" s="1"/>
  <c r="I330" i="1"/>
  <c r="J330" i="1" s="1"/>
  <c r="I331" i="1"/>
  <c r="J331" i="1" s="1"/>
  <c r="I332" i="1"/>
  <c r="J332" i="1" s="1"/>
  <c r="I333" i="1"/>
  <c r="J333" i="1" s="1"/>
  <c r="I334" i="1"/>
  <c r="J334" i="1" s="1"/>
  <c r="I335" i="1"/>
  <c r="I336" i="1"/>
  <c r="J336" i="1" s="1"/>
  <c r="I337" i="1"/>
  <c r="J337" i="1" s="1"/>
  <c r="I338" i="1"/>
  <c r="J338" i="1" s="1"/>
  <c r="I339" i="1"/>
  <c r="J339" i="1" s="1"/>
  <c r="I340" i="1"/>
  <c r="I341" i="1"/>
  <c r="J341" i="1" s="1"/>
  <c r="I342" i="1"/>
  <c r="J342" i="1" s="1"/>
  <c r="I343" i="1"/>
  <c r="J343" i="1" s="1"/>
  <c r="I344" i="1"/>
  <c r="J344" i="1" s="1"/>
  <c r="I345" i="1"/>
  <c r="J345" i="1" s="1"/>
  <c r="I346" i="1"/>
  <c r="J346" i="1" s="1"/>
  <c r="I347" i="1"/>
  <c r="I348" i="1"/>
  <c r="J348" i="1" s="1"/>
  <c r="I349" i="1"/>
  <c r="J349" i="1" s="1"/>
  <c r="I350" i="1"/>
  <c r="J350" i="1" s="1"/>
  <c r="I351" i="1"/>
  <c r="J351" i="1" s="1"/>
  <c r="I352" i="1"/>
  <c r="J352" i="1" s="1"/>
  <c r="I353" i="1"/>
  <c r="J353" i="1" s="1"/>
  <c r="I354" i="1"/>
  <c r="J354" i="1" s="1"/>
  <c r="I355" i="1"/>
  <c r="J355" i="1" s="1"/>
  <c r="I356" i="1"/>
  <c r="J356" i="1" s="1"/>
  <c r="I357" i="1"/>
  <c r="J357" i="1" s="1"/>
  <c r="I358" i="1"/>
  <c r="J358" i="1" s="1"/>
  <c r="I359" i="1"/>
  <c r="I360" i="1"/>
  <c r="J360" i="1" s="1"/>
  <c r="I361" i="1"/>
  <c r="J361" i="1" s="1"/>
  <c r="I362" i="1"/>
  <c r="J362" i="1" s="1"/>
  <c r="I363" i="1"/>
  <c r="J363" i="1" s="1"/>
  <c r="I364" i="1"/>
  <c r="J364" i="1" s="1"/>
  <c r="I365" i="1"/>
  <c r="J365" i="1" s="1"/>
  <c r="I366" i="1"/>
  <c r="J366" i="1" s="1"/>
  <c r="I367" i="1"/>
  <c r="J367" i="1" s="1"/>
  <c r="I368" i="1"/>
  <c r="J368" i="1" s="1"/>
  <c r="I369" i="1"/>
  <c r="J369" i="1" s="1"/>
  <c r="I370" i="1"/>
  <c r="J370" i="1" s="1"/>
  <c r="I371" i="1"/>
  <c r="I372" i="1"/>
  <c r="J372" i="1" s="1"/>
  <c r="I373" i="1"/>
  <c r="J373" i="1" s="1"/>
  <c r="I374" i="1"/>
  <c r="J374" i="1" s="1"/>
  <c r="I375" i="1"/>
  <c r="J375" i="1" s="1"/>
  <c r="I376" i="1"/>
  <c r="J376" i="1" s="1"/>
  <c r="I377" i="1"/>
  <c r="J377" i="1" s="1"/>
  <c r="I378" i="1"/>
  <c r="J378" i="1" s="1"/>
  <c r="I379" i="1"/>
  <c r="J379" i="1" s="1"/>
  <c r="I380" i="1"/>
  <c r="J380" i="1" s="1"/>
  <c r="I381" i="1"/>
  <c r="J381" i="1" s="1"/>
  <c r="I382" i="1"/>
  <c r="J382" i="1" s="1"/>
  <c r="I383" i="1"/>
  <c r="I384" i="1"/>
  <c r="J384" i="1" s="1"/>
  <c r="I385" i="1"/>
  <c r="J385" i="1" s="1"/>
  <c r="I386" i="1"/>
  <c r="J386" i="1" s="1"/>
  <c r="I387" i="1"/>
  <c r="J387" i="1" s="1"/>
  <c r="I388" i="1"/>
  <c r="J388" i="1" s="1"/>
  <c r="I389" i="1"/>
  <c r="J389" i="1" s="1"/>
  <c r="I390" i="1"/>
  <c r="J390" i="1" s="1"/>
  <c r="I391" i="1"/>
  <c r="J391" i="1" s="1"/>
  <c r="I392" i="1"/>
  <c r="J392" i="1" s="1"/>
  <c r="I393" i="1"/>
  <c r="J393" i="1" s="1"/>
  <c r="I394" i="1"/>
  <c r="J394" i="1" s="1"/>
  <c r="I395" i="1"/>
  <c r="I396" i="1"/>
  <c r="J396" i="1" s="1"/>
  <c r="I397" i="1"/>
  <c r="J397" i="1" s="1"/>
  <c r="I398" i="1"/>
  <c r="J398" i="1" s="1"/>
  <c r="I399" i="1"/>
  <c r="J399" i="1" s="1"/>
  <c r="I400" i="1"/>
  <c r="J400" i="1" s="1"/>
  <c r="I401" i="1"/>
  <c r="J401" i="1" s="1"/>
  <c r="I402" i="1"/>
  <c r="J402" i="1" s="1"/>
  <c r="I403" i="1"/>
  <c r="J403" i="1" s="1"/>
  <c r="I404" i="1"/>
  <c r="J404" i="1" s="1"/>
  <c r="I405" i="1"/>
  <c r="J405" i="1" s="1"/>
  <c r="I406" i="1"/>
  <c r="J406" i="1" s="1"/>
  <c r="I407" i="1"/>
  <c r="J407" i="1" s="1"/>
  <c r="I408" i="1"/>
  <c r="J408" i="1" s="1"/>
  <c r="I409" i="1"/>
  <c r="J409" i="1" s="1"/>
  <c r="I410" i="1"/>
  <c r="J410" i="1" s="1"/>
  <c r="I411" i="1"/>
  <c r="J411" i="1" s="1"/>
  <c r="I412" i="1"/>
  <c r="J412" i="1" s="1"/>
  <c r="I413" i="1"/>
  <c r="J413" i="1" s="1"/>
  <c r="I414" i="1"/>
  <c r="J414" i="1" s="1"/>
  <c r="I415" i="1"/>
  <c r="J415" i="1" s="1"/>
  <c r="I416" i="1"/>
  <c r="I417" i="1"/>
  <c r="J417" i="1" s="1"/>
  <c r="I418" i="1"/>
  <c r="J418" i="1" s="1"/>
  <c r="I419" i="1"/>
  <c r="J419" i="1" s="1"/>
  <c r="I420" i="1"/>
  <c r="J420" i="1" s="1"/>
  <c r="I421" i="1"/>
  <c r="J421" i="1" s="1"/>
  <c r="I422" i="1"/>
  <c r="J422" i="1" s="1"/>
  <c r="I423" i="1"/>
  <c r="J423" i="1" s="1"/>
  <c r="I424" i="1"/>
  <c r="J424" i="1" s="1"/>
  <c r="I425" i="1"/>
  <c r="J425" i="1" s="1"/>
  <c r="I426" i="1"/>
  <c r="J426" i="1" s="1"/>
  <c r="I427" i="1"/>
  <c r="J427" i="1" s="1"/>
  <c r="I428" i="1"/>
  <c r="J428" i="1" s="1"/>
  <c r="I429" i="1"/>
  <c r="J429" i="1" s="1"/>
  <c r="I430" i="1"/>
  <c r="J430" i="1" s="1"/>
  <c r="I431" i="1"/>
  <c r="I432" i="1"/>
  <c r="J432" i="1" s="1"/>
  <c r="I433" i="1"/>
  <c r="J433" i="1" s="1"/>
  <c r="I434" i="1"/>
  <c r="J434" i="1" s="1"/>
  <c r="I435" i="1"/>
  <c r="J435" i="1" s="1"/>
  <c r="I436" i="1"/>
  <c r="J436" i="1" s="1"/>
  <c r="I437" i="1"/>
  <c r="J437" i="1" s="1"/>
  <c r="I438" i="1"/>
  <c r="J438" i="1" s="1"/>
  <c r="I439" i="1"/>
  <c r="J439" i="1" s="1"/>
  <c r="I440" i="1"/>
  <c r="J440" i="1" s="1"/>
  <c r="I441" i="1"/>
  <c r="J441" i="1" s="1"/>
  <c r="I442" i="1"/>
  <c r="J442" i="1" s="1"/>
  <c r="I443" i="1"/>
  <c r="I444" i="1"/>
  <c r="J444" i="1" s="1"/>
  <c r="I445" i="1"/>
  <c r="J445" i="1" s="1"/>
  <c r="I446" i="1"/>
  <c r="J446" i="1" s="1"/>
  <c r="I447" i="1"/>
  <c r="J447" i="1" s="1"/>
  <c r="I448" i="1"/>
  <c r="J448" i="1" s="1"/>
  <c r="I449" i="1"/>
  <c r="J449" i="1" s="1"/>
  <c r="I450" i="1"/>
  <c r="J450" i="1" s="1"/>
  <c r="I451" i="1"/>
  <c r="J451" i="1" s="1"/>
  <c r="I452" i="1"/>
  <c r="J452" i="1" s="1"/>
  <c r="I453" i="1"/>
  <c r="J453" i="1" s="1"/>
  <c r="I454" i="1"/>
  <c r="J454" i="1" s="1"/>
  <c r="I455" i="1"/>
  <c r="I456" i="1"/>
  <c r="I457" i="1"/>
  <c r="J457" i="1" s="1"/>
  <c r="I458" i="1"/>
  <c r="J458" i="1" s="1"/>
  <c r="I459" i="1"/>
  <c r="J459" i="1" s="1"/>
  <c r="I460" i="1"/>
  <c r="J460" i="1" s="1"/>
  <c r="I461" i="1"/>
  <c r="J461" i="1" s="1"/>
  <c r="I462" i="1"/>
  <c r="J462" i="1" s="1"/>
  <c r="I463" i="1"/>
  <c r="J463" i="1" s="1"/>
  <c r="I464" i="1"/>
  <c r="J464" i="1" s="1"/>
  <c r="I465" i="1"/>
  <c r="J465" i="1" s="1"/>
  <c r="I466" i="1"/>
  <c r="J466" i="1" s="1"/>
  <c r="I467" i="1"/>
  <c r="J467" i="1" s="1"/>
  <c r="I468" i="1"/>
  <c r="J468" i="1" s="1"/>
  <c r="I469" i="1"/>
  <c r="J469" i="1" s="1"/>
  <c r="I470" i="1"/>
  <c r="J470" i="1" s="1"/>
  <c r="I471" i="1"/>
  <c r="J471" i="1" s="1"/>
  <c r="I472" i="1"/>
  <c r="J472" i="1" s="1"/>
  <c r="I473" i="1"/>
  <c r="J473" i="1" s="1"/>
  <c r="I474" i="1"/>
  <c r="J474" i="1" s="1"/>
  <c r="I475" i="1"/>
  <c r="J475" i="1" s="1"/>
  <c r="I476" i="1"/>
  <c r="J476" i="1" s="1"/>
  <c r="I477" i="1"/>
  <c r="J477" i="1" s="1"/>
  <c r="I478" i="1"/>
  <c r="J478" i="1" s="1"/>
  <c r="I479" i="1"/>
  <c r="I480" i="1"/>
  <c r="J480" i="1" s="1"/>
  <c r="I481" i="1"/>
  <c r="J481" i="1" s="1"/>
  <c r="I482" i="1"/>
  <c r="J482" i="1" s="1"/>
  <c r="I483" i="1"/>
  <c r="J483" i="1" s="1"/>
  <c r="I484" i="1"/>
  <c r="J484" i="1" s="1"/>
  <c r="I485" i="1"/>
  <c r="J485" i="1" s="1"/>
  <c r="I486" i="1"/>
  <c r="J486" i="1" s="1"/>
  <c r="I487" i="1"/>
  <c r="J487" i="1" s="1"/>
  <c r="I488" i="1"/>
  <c r="J488" i="1" s="1"/>
  <c r="I489" i="1"/>
  <c r="J489" i="1" s="1"/>
  <c r="I490" i="1"/>
  <c r="J490" i="1" s="1"/>
  <c r="I491" i="1"/>
  <c r="I492" i="1"/>
  <c r="J492" i="1" s="1"/>
  <c r="I493" i="1"/>
  <c r="J493" i="1" s="1"/>
  <c r="I494" i="1"/>
  <c r="J494" i="1" s="1"/>
  <c r="I495" i="1"/>
  <c r="J495" i="1" s="1"/>
  <c r="I496" i="1"/>
  <c r="J496" i="1" s="1"/>
  <c r="I497" i="1"/>
  <c r="J497" i="1" s="1"/>
  <c r="I498" i="1"/>
  <c r="J498" i="1" s="1"/>
  <c r="I499" i="1"/>
  <c r="J499" i="1" s="1"/>
  <c r="I500" i="1"/>
  <c r="J500" i="1" s="1"/>
  <c r="I501" i="1"/>
  <c r="J501" i="1" s="1"/>
  <c r="I502" i="1"/>
  <c r="J502" i="1" s="1"/>
  <c r="I503" i="1"/>
  <c r="I504" i="1"/>
  <c r="J504" i="1" s="1"/>
  <c r="I505" i="1"/>
  <c r="J505" i="1" s="1"/>
  <c r="I506" i="1"/>
  <c r="J506" i="1" s="1"/>
  <c r="I507" i="1"/>
  <c r="J507" i="1" s="1"/>
  <c r="I508" i="1"/>
  <c r="J508" i="1" s="1"/>
  <c r="I509" i="1"/>
  <c r="J509" i="1" s="1"/>
  <c r="I510" i="1"/>
  <c r="J510" i="1" s="1"/>
  <c r="I511" i="1"/>
  <c r="J511" i="1" s="1"/>
  <c r="I512" i="1"/>
  <c r="J512" i="1" s="1"/>
  <c r="I513" i="1"/>
  <c r="J513" i="1" s="1"/>
  <c r="I514" i="1"/>
  <c r="J514" i="1" s="1"/>
  <c r="I515" i="1"/>
  <c r="I516" i="1"/>
  <c r="J516" i="1" s="1"/>
  <c r="I517" i="1"/>
  <c r="J517" i="1" s="1"/>
  <c r="I518" i="1"/>
  <c r="J518" i="1" s="1"/>
  <c r="I519" i="1"/>
  <c r="J519" i="1" s="1"/>
  <c r="I520" i="1"/>
  <c r="J520" i="1" s="1"/>
  <c r="I521" i="1"/>
  <c r="J521" i="1" s="1"/>
  <c r="I522" i="1"/>
  <c r="J522" i="1" s="1"/>
  <c r="I523" i="1"/>
  <c r="J523" i="1" s="1"/>
  <c r="I524" i="1"/>
  <c r="J524" i="1" s="1"/>
  <c r="I525" i="1"/>
  <c r="J525" i="1" s="1"/>
  <c r="I526" i="1"/>
  <c r="J526" i="1" s="1"/>
  <c r="I527" i="1"/>
  <c r="I528" i="1"/>
  <c r="J528" i="1" s="1"/>
  <c r="I529" i="1"/>
  <c r="J529" i="1" s="1"/>
  <c r="I530" i="1"/>
  <c r="J530" i="1" s="1"/>
  <c r="I531" i="1"/>
  <c r="J531" i="1" s="1"/>
  <c r="I532" i="1"/>
  <c r="J532" i="1" s="1"/>
  <c r="I533" i="1"/>
  <c r="J533" i="1" s="1"/>
  <c r="I534" i="1"/>
  <c r="J534" i="1" s="1"/>
  <c r="I535" i="1"/>
  <c r="J535" i="1" s="1"/>
  <c r="I536" i="1"/>
  <c r="J536" i="1" s="1"/>
  <c r="I537" i="1"/>
  <c r="J537" i="1" s="1"/>
  <c r="I538" i="1"/>
  <c r="J538" i="1" s="1"/>
  <c r="I539" i="1"/>
  <c r="J539" i="1" s="1"/>
  <c r="I540" i="1"/>
  <c r="J540" i="1" s="1"/>
  <c r="I541" i="1"/>
  <c r="J541" i="1" s="1"/>
  <c r="I542" i="1"/>
  <c r="J542" i="1" s="1"/>
  <c r="I543" i="1"/>
  <c r="J543" i="1" s="1"/>
  <c r="I544" i="1"/>
  <c r="J544" i="1" s="1"/>
  <c r="I545" i="1"/>
  <c r="J545" i="1" s="1"/>
  <c r="I546" i="1"/>
  <c r="J546" i="1" s="1"/>
  <c r="I547" i="1"/>
  <c r="J547" i="1" s="1"/>
  <c r="I548" i="1"/>
  <c r="J548" i="1" s="1"/>
  <c r="I549" i="1"/>
  <c r="J549" i="1" s="1"/>
  <c r="I550" i="1"/>
  <c r="J550" i="1" s="1"/>
  <c r="I551" i="1"/>
  <c r="J551" i="1" s="1"/>
  <c r="I552" i="1"/>
  <c r="J552" i="1" s="1"/>
  <c r="I553" i="1"/>
  <c r="J553" i="1" s="1"/>
  <c r="I554" i="1"/>
  <c r="J554" i="1" s="1"/>
  <c r="I555" i="1"/>
  <c r="J555" i="1" s="1"/>
  <c r="I556" i="1"/>
  <c r="J556" i="1" s="1"/>
  <c r="I557" i="1"/>
  <c r="J557" i="1" s="1"/>
  <c r="I558" i="1"/>
  <c r="J558" i="1" s="1"/>
  <c r="I559" i="1"/>
  <c r="J559" i="1" s="1"/>
  <c r="I560" i="1"/>
  <c r="I561" i="1"/>
  <c r="J561" i="1" s="1"/>
  <c r="I562" i="1"/>
  <c r="J562" i="1" s="1"/>
  <c r="I563" i="1"/>
  <c r="J563" i="1" s="1"/>
  <c r="I564" i="1"/>
  <c r="J564" i="1" s="1"/>
  <c r="I565" i="1"/>
  <c r="J565" i="1" s="1"/>
  <c r="I566" i="1"/>
  <c r="J566" i="1" s="1"/>
  <c r="I567" i="1"/>
  <c r="J567" i="1" s="1"/>
  <c r="I568" i="1"/>
  <c r="J568" i="1" s="1"/>
  <c r="I569" i="1"/>
  <c r="J569" i="1" s="1"/>
  <c r="I570" i="1"/>
  <c r="J570" i="1" s="1"/>
  <c r="I571" i="1"/>
  <c r="J571" i="1" s="1"/>
  <c r="I572" i="1"/>
  <c r="J572" i="1" s="1"/>
  <c r="I573" i="1"/>
  <c r="J573" i="1" s="1"/>
  <c r="I574" i="1"/>
  <c r="J574" i="1" s="1"/>
  <c r="I575" i="1"/>
  <c r="J575" i="1" s="1"/>
  <c r="I576" i="1"/>
  <c r="J576" i="1" s="1"/>
  <c r="I577" i="1"/>
  <c r="J577" i="1" s="1"/>
  <c r="I578" i="1"/>
  <c r="J578" i="1" s="1"/>
  <c r="I579" i="1"/>
  <c r="J579" i="1" s="1"/>
  <c r="I580" i="1"/>
  <c r="J580" i="1" s="1"/>
  <c r="I581" i="1"/>
  <c r="J581" i="1" s="1"/>
  <c r="I582" i="1"/>
  <c r="J582" i="1" s="1"/>
  <c r="I583" i="1"/>
  <c r="J583" i="1" s="1"/>
  <c r="I584" i="1"/>
  <c r="J584" i="1" s="1"/>
  <c r="I585" i="1"/>
  <c r="J585" i="1" s="1"/>
  <c r="I586" i="1"/>
  <c r="J586" i="1" s="1"/>
  <c r="I587" i="1"/>
  <c r="I588" i="1"/>
  <c r="J588" i="1" s="1"/>
  <c r="I589" i="1"/>
  <c r="J589" i="1" s="1"/>
  <c r="I590" i="1"/>
  <c r="J590" i="1" s="1"/>
  <c r="I591" i="1"/>
  <c r="J591" i="1" s="1"/>
  <c r="I592" i="1"/>
  <c r="J592" i="1" s="1"/>
  <c r="I593" i="1"/>
  <c r="J593" i="1" s="1"/>
  <c r="I594" i="1"/>
  <c r="J594" i="1" s="1"/>
  <c r="I595" i="1"/>
  <c r="J595" i="1" s="1"/>
  <c r="I596" i="1"/>
  <c r="J596" i="1" s="1"/>
  <c r="I597" i="1"/>
  <c r="J597" i="1" s="1"/>
  <c r="I598" i="1"/>
  <c r="J598" i="1" s="1"/>
  <c r="I599" i="1"/>
  <c r="J599" i="1" s="1"/>
  <c r="I600" i="1"/>
  <c r="J600" i="1" s="1"/>
  <c r="I601" i="1"/>
  <c r="J601" i="1" s="1"/>
  <c r="I602" i="1"/>
  <c r="J602" i="1" s="1"/>
  <c r="I603" i="1"/>
  <c r="J603" i="1" s="1"/>
  <c r="I604" i="1"/>
  <c r="J604" i="1" s="1"/>
  <c r="I605" i="1"/>
  <c r="J605" i="1" s="1"/>
  <c r="I606" i="1"/>
  <c r="J606" i="1" s="1"/>
  <c r="I607" i="1"/>
  <c r="J607" i="1" s="1"/>
  <c r="I608" i="1"/>
  <c r="J608" i="1" s="1"/>
  <c r="I609" i="1"/>
  <c r="J609" i="1" s="1"/>
  <c r="I610" i="1"/>
  <c r="J610" i="1" s="1"/>
  <c r="I611" i="1"/>
  <c r="I612" i="1"/>
  <c r="J612" i="1" s="1"/>
  <c r="I613" i="1"/>
  <c r="J613" i="1" s="1"/>
  <c r="I614" i="1"/>
  <c r="J614" i="1" s="1"/>
  <c r="I615" i="1"/>
  <c r="J615" i="1" s="1"/>
  <c r="I616" i="1"/>
  <c r="J616" i="1" s="1"/>
  <c r="I617" i="1"/>
  <c r="J617" i="1" s="1"/>
  <c r="I618" i="1"/>
  <c r="J618" i="1" s="1"/>
  <c r="I619" i="1"/>
  <c r="J619" i="1" s="1"/>
  <c r="I620" i="1"/>
  <c r="J620" i="1" s="1"/>
  <c r="I621" i="1"/>
  <c r="J621" i="1" s="1"/>
  <c r="I622" i="1"/>
  <c r="J622" i="1" s="1"/>
  <c r="I623" i="1"/>
  <c r="I624" i="1"/>
  <c r="J624" i="1" s="1"/>
  <c r="I625" i="1"/>
  <c r="J625" i="1" s="1"/>
  <c r="I626" i="1"/>
  <c r="J626" i="1" s="1"/>
  <c r="I627" i="1"/>
  <c r="J627" i="1" s="1"/>
  <c r="I628" i="1"/>
  <c r="J628" i="1" s="1"/>
  <c r="I629" i="1"/>
  <c r="J629" i="1" s="1"/>
  <c r="I630" i="1"/>
  <c r="J630" i="1" s="1"/>
  <c r="I631" i="1"/>
  <c r="J631" i="1" s="1"/>
  <c r="I632" i="1"/>
  <c r="J632" i="1" s="1"/>
  <c r="I633" i="1"/>
  <c r="J633" i="1" s="1"/>
  <c r="I634" i="1"/>
  <c r="J634" i="1" s="1"/>
  <c r="I635" i="1"/>
  <c r="I636" i="1"/>
  <c r="J636" i="1" s="1"/>
  <c r="I637" i="1"/>
  <c r="J637" i="1" s="1"/>
  <c r="I638" i="1"/>
  <c r="J638" i="1" s="1"/>
  <c r="I639" i="1"/>
  <c r="J639" i="1" s="1"/>
  <c r="I640" i="1"/>
  <c r="J640" i="1" s="1"/>
  <c r="I641" i="1"/>
  <c r="J641" i="1" s="1"/>
  <c r="I642" i="1"/>
  <c r="J642" i="1" s="1"/>
  <c r="I643" i="1"/>
  <c r="J643" i="1" s="1"/>
  <c r="I644" i="1"/>
  <c r="J644" i="1" s="1"/>
  <c r="I645" i="1"/>
  <c r="J645" i="1" s="1"/>
  <c r="I646" i="1"/>
  <c r="J646" i="1" s="1"/>
  <c r="I647" i="1"/>
  <c r="I648" i="1"/>
  <c r="J648" i="1" s="1"/>
  <c r="I649" i="1"/>
  <c r="J649" i="1" s="1"/>
  <c r="I650" i="1"/>
  <c r="J650" i="1" s="1"/>
  <c r="I651" i="1"/>
  <c r="J651" i="1" s="1"/>
  <c r="I652" i="1"/>
  <c r="J652" i="1" s="1"/>
  <c r="I653" i="1"/>
  <c r="J653" i="1" s="1"/>
  <c r="I654" i="1"/>
  <c r="J654" i="1" s="1"/>
  <c r="I655" i="1"/>
  <c r="J655" i="1" s="1"/>
  <c r="I656" i="1"/>
  <c r="J656" i="1" s="1"/>
  <c r="I657" i="1"/>
  <c r="J657" i="1" s="1"/>
  <c r="I658" i="1"/>
  <c r="J658" i="1" s="1"/>
  <c r="I659" i="1"/>
  <c r="I660" i="1"/>
  <c r="J660" i="1" s="1"/>
  <c r="I661" i="1"/>
  <c r="J661" i="1" s="1"/>
  <c r="I662" i="1"/>
  <c r="J662" i="1" s="1"/>
  <c r="I663" i="1"/>
  <c r="J663" i="1" s="1"/>
  <c r="I664" i="1"/>
  <c r="J664" i="1" s="1"/>
  <c r="I665" i="1"/>
  <c r="J665" i="1" s="1"/>
  <c r="I666" i="1"/>
  <c r="J666" i="1" s="1"/>
  <c r="I667" i="1"/>
  <c r="J667" i="1" s="1"/>
  <c r="I668" i="1"/>
  <c r="J668" i="1" s="1"/>
  <c r="I669" i="1"/>
  <c r="J669" i="1" s="1"/>
  <c r="I670" i="1"/>
  <c r="J670" i="1" s="1"/>
  <c r="I671" i="1"/>
  <c r="I672" i="1"/>
  <c r="J672" i="1" s="1"/>
  <c r="I673" i="1"/>
  <c r="J673" i="1" s="1"/>
  <c r="I674" i="1"/>
  <c r="J674" i="1" s="1"/>
  <c r="I675" i="1"/>
  <c r="J675" i="1" s="1"/>
  <c r="I676" i="1"/>
  <c r="J676" i="1" s="1"/>
  <c r="I677" i="1"/>
  <c r="J677" i="1" s="1"/>
  <c r="I678" i="1"/>
  <c r="J678" i="1" s="1"/>
  <c r="I679" i="1"/>
  <c r="J679" i="1" s="1"/>
  <c r="I680" i="1"/>
  <c r="J680" i="1" s="1"/>
  <c r="I681" i="1"/>
  <c r="J681" i="1" s="1"/>
  <c r="I682" i="1"/>
  <c r="J682" i="1" s="1"/>
  <c r="I683" i="1"/>
  <c r="I684" i="1"/>
  <c r="J684" i="1" s="1"/>
  <c r="I685" i="1"/>
  <c r="J685" i="1" s="1"/>
  <c r="I686" i="1"/>
  <c r="J686" i="1" s="1"/>
  <c r="I687" i="1"/>
  <c r="J687" i="1" s="1"/>
  <c r="I688" i="1"/>
  <c r="J688" i="1" s="1"/>
  <c r="I689" i="1"/>
  <c r="J689" i="1" s="1"/>
  <c r="I690" i="1"/>
  <c r="J690" i="1" s="1"/>
  <c r="I691" i="1"/>
  <c r="J691" i="1" s="1"/>
  <c r="I692" i="1"/>
  <c r="J692" i="1" s="1"/>
  <c r="I693" i="1"/>
  <c r="J693" i="1" s="1"/>
  <c r="I694" i="1"/>
  <c r="J694" i="1" s="1"/>
  <c r="I695" i="1"/>
  <c r="I696" i="1"/>
  <c r="J696" i="1" s="1"/>
  <c r="I697" i="1"/>
  <c r="J697" i="1" s="1"/>
  <c r="I698" i="1"/>
  <c r="J698" i="1" s="1"/>
  <c r="I699" i="1"/>
  <c r="J699" i="1" s="1"/>
  <c r="I700" i="1"/>
  <c r="J700" i="1" s="1"/>
  <c r="I701" i="1"/>
  <c r="J701" i="1" s="1"/>
  <c r="I702" i="1"/>
  <c r="J702" i="1" s="1"/>
  <c r="I703" i="1"/>
  <c r="J703" i="1" s="1"/>
  <c r="I704" i="1"/>
  <c r="J704" i="1" s="1"/>
  <c r="I705" i="1"/>
  <c r="J705" i="1" s="1"/>
  <c r="I706" i="1"/>
  <c r="J706" i="1" s="1"/>
  <c r="I707" i="1"/>
  <c r="I708" i="1"/>
  <c r="J708" i="1" s="1"/>
  <c r="I709" i="1"/>
  <c r="J709" i="1" s="1"/>
  <c r="I710" i="1"/>
  <c r="J710" i="1" s="1"/>
  <c r="I711" i="1"/>
  <c r="J711" i="1" s="1"/>
  <c r="I712" i="1"/>
  <c r="J712" i="1" s="1"/>
  <c r="I713" i="1"/>
  <c r="J713" i="1" s="1"/>
  <c r="I714" i="1"/>
  <c r="J714" i="1" s="1"/>
  <c r="I715" i="1"/>
  <c r="J715" i="1" s="1"/>
  <c r="I716" i="1"/>
  <c r="J716" i="1" s="1"/>
  <c r="I717" i="1"/>
  <c r="J717" i="1" s="1"/>
  <c r="I718" i="1"/>
  <c r="J718" i="1" s="1"/>
  <c r="I719" i="1"/>
  <c r="I720" i="1"/>
  <c r="J720" i="1" s="1"/>
  <c r="I721" i="1"/>
  <c r="J721" i="1" s="1"/>
  <c r="I722" i="1"/>
  <c r="J722" i="1" s="1"/>
  <c r="I723" i="1"/>
  <c r="J723" i="1" s="1"/>
  <c r="I724" i="1"/>
  <c r="J724" i="1" s="1"/>
  <c r="I725" i="1"/>
  <c r="J725" i="1" s="1"/>
  <c r="I726" i="1"/>
  <c r="J726" i="1" s="1"/>
  <c r="I727" i="1"/>
  <c r="J727" i="1" s="1"/>
  <c r="I728" i="1"/>
  <c r="J728" i="1" s="1"/>
  <c r="I729" i="1"/>
  <c r="J729" i="1" s="1"/>
  <c r="I730" i="1"/>
  <c r="J730" i="1" s="1"/>
  <c r="I731" i="1"/>
  <c r="I732" i="1"/>
  <c r="J732" i="1" s="1"/>
  <c r="I733" i="1"/>
  <c r="J733" i="1" s="1"/>
  <c r="I734" i="1"/>
  <c r="J734" i="1" s="1"/>
  <c r="I735" i="1"/>
  <c r="J735" i="1" s="1"/>
  <c r="I736" i="1"/>
  <c r="J736" i="1" s="1"/>
  <c r="I737" i="1"/>
  <c r="I738" i="1"/>
  <c r="J738" i="1" s="1"/>
  <c r="I739" i="1"/>
  <c r="J739" i="1" s="1"/>
  <c r="I740" i="1"/>
  <c r="J740" i="1" s="1"/>
  <c r="I741" i="1"/>
  <c r="J741" i="1" s="1"/>
  <c r="I742" i="1"/>
  <c r="J742" i="1" s="1"/>
  <c r="I743" i="1"/>
  <c r="I744" i="1"/>
  <c r="J744" i="1" s="1"/>
  <c r="I745" i="1"/>
  <c r="J745" i="1" s="1"/>
  <c r="I746" i="1"/>
  <c r="J746" i="1" s="1"/>
  <c r="I747" i="1"/>
  <c r="J747" i="1" s="1"/>
  <c r="I748" i="1"/>
  <c r="J748" i="1" s="1"/>
  <c r="I749" i="1"/>
  <c r="J749" i="1" s="1"/>
  <c r="I750" i="1"/>
  <c r="J750" i="1" s="1"/>
  <c r="I751" i="1"/>
  <c r="J751" i="1" s="1"/>
  <c r="I752" i="1"/>
  <c r="J752" i="1" s="1"/>
  <c r="I753" i="1"/>
  <c r="J753" i="1" s="1"/>
  <c r="I754" i="1"/>
  <c r="J754" i="1" s="1"/>
  <c r="I755" i="1"/>
  <c r="I756" i="1"/>
  <c r="J756" i="1" s="1"/>
  <c r="I757" i="1"/>
  <c r="J757" i="1" s="1"/>
  <c r="I758" i="1"/>
  <c r="J758" i="1" s="1"/>
  <c r="I759" i="1"/>
  <c r="J759" i="1" s="1"/>
  <c r="I760" i="1"/>
  <c r="J760" i="1" s="1"/>
  <c r="I761" i="1"/>
  <c r="J761" i="1" s="1"/>
  <c r="I762" i="1"/>
  <c r="J762" i="1" s="1"/>
  <c r="I763" i="1"/>
  <c r="J763" i="1" s="1"/>
  <c r="I764" i="1"/>
  <c r="J764" i="1" s="1"/>
  <c r="I765" i="1"/>
  <c r="J765" i="1" s="1"/>
  <c r="I766" i="1"/>
  <c r="J766" i="1" s="1"/>
  <c r="I767" i="1"/>
  <c r="I768" i="1"/>
  <c r="J768" i="1" s="1"/>
  <c r="I769" i="1"/>
  <c r="J769" i="1" s="1"/>
  <c r="I770" i="1"/>
  <c r="J770" i="1" s="1"/>
  <c r="I771" i="1"/>
  <c r="J771" i="1" s="1"/>
  <c r="I772" i="1"/>
  <c r="J772" i="1" s="1"/>
  <c r="I773" i="1"/>
  <c r="J773" i="1" s="1"/>
  <c r="I774" i="1"/>
  <c r="J774" i="1" s="1"/>
  <c r="I775" i="1"/>
  <c r="J775" i="1" s="1"/>
  <c r="I776" i="1"/>
  <c r="I777" i="1"/>
  <c r="I778" i="1"/>
  <c r="J778" i="1" s="1"/>
  <c r="I779" i="1"/>
  <c r="I780" i="1"/>
  <c r="J780" i="1" s="1"/>
  <c r="I781" i="1"/>
  <c r="J781" i="1" s="1"/>
  <c r="I782" i="1"/>
  <c r="J782" i="1" s="1"/>
  <c r="I783" i="1"/>
  <c r="J783" i="1" s="1"/>
  <c r="I784" i="1"/>
  <c r="J784" i="1" s="1"/>
  <c r="I785" i="1"/>
  <c r="J785" i="1" s="1"/>
  <c r="I786" i="1"/>
  <c r="J786" i="1" s="1"/>
  <c r="I787" i="1"/>
  <c r="J787" i="1" s="1"/>
  <c r="I788" i="1"/>
  <c r="I789" i="1"/>
  <c r="J789" i="1" s="1"/>
  <c r="I790" i="1"/>
  <c r="J790" i="1" s="1"/>
  <c r="I791" i="1"/>
  <c r="I792" i="1"/>
  <c r="J792" i="1" s="1"/>
  <c r="I793" i="1"/>
  <c r="J793" i="1" s="1"/>
  <c r="I794" i="1"/>
  <c r="J794" i="1" s="1"/>
  <c r="I795" i="1"/>
  <c r="J795" i="1" s="1"/>
  <c r="I796" i="1"/>
  <c r="J796" i="1" s="1"/>
  <c r="I797" i="1"/>
  <c r="J797" i="1" s="1"/>
  <c r="I798" i="1"/>
  <c r="J798" i="1" s="1"/>
  <c r="I799" i="1"/>
  <c r="J799" i="1" s="1"/>
  <c r="I800" i="1"/>
  <c r="J800" i="1" s="1"/>
  <c r="I801" i="1"/>
  <c r="J801" i="1" s="1"/>
  <c r="I802" i="1"/>
  <c r="J802" i="1" s="1"/>
  <c r="I803" i="1"/>
  <c r="I804" i="1"/>
  <c r="J804" i="1" s="1"/>
  <c r="I805" i="1"/>
  <c r="J805" i="1" s="1"/>
  <c r="I806" i="1"/>
  <c r="J806" i="1" s="1"/>
  <c r="I807" i="1"/>
  <c r="J807" i="1" s="1"/>
  <c r="I808" i="1"/>
  <c r="J808" i="1" s="1"/>
  <c r="I809" i="1"/>
  <c r="J809" i="1" s="1"/>
  <c r="I810" i="1"/>
  <c r="J810" i="1" s="1"/>
  <c r="I811" i="1"/>
  <c r="J811" i="1" s="1"/>
  <c r="I812" i="1"/>
  <c r="J812" i="1" s="1"/>
  <c r="I813" i="1"/>
  <c r="J813" i="1" s="1"/>
  <c r="I814" i="1"/>
  <c r="J814" i="1" s="1"/>
  <c r="I815" i="1"/>
  <c r="I816" i="1"/>
  <c r="J816" i="1" s="1"/>
  <c r="I817" i="1"/>
  <c r="J817" i="1" s="1"/>
  <c r="I818" i="1"/>
  <c r="J818" i="1" s="1"/>
  <c r="I819" i="1"/>
  <c r="J819" i="1" s="1"/>
  <c r="I820" i="1"/>
  <c r="J820" i="1" s="1"/>
  <c r="I821" i="1"/>
  <c r="J821" i="1" s="1"/>
  <c r="I822" i="1"/>
  <c r="J822" i="1" s="1"/>
  <c r="I823" i="1"/>
  <c r="J823" i="1" s="1"/>
  <c r="I824" i="1"/>
  <c r="J824" i="1" s="1"/>
  <c r="I825" i="1"/>
  <c r="J825" i="1" s="1"/>
  <c r="I826" i="1"/>
  <c r="J826" i="1" s="1"/>
  <c r="I827" i="1"/>
  <c r="I828" i="1"/>
  <c r="J828" i="1" s="1"/>
  <c r="I829" i="1"/>
  <c r="J829" i="1" s="1"/>
  <c r="I830" i="1"/>
  <c r="I831" i="1"/>
  <c r="J831" i="1" s="1"/>
  <c r="I832" i="1"/>
  <c r="J832" i="1" s="1"/>
  <c r="I833" i="1"/>
  <c r="J833" i="1" s="1"/>
  <c r="I834" i="1"/>
  <c r="J834" i="1" s="1"/>
  <c r="I835" i="1"/>
  <c r="J835" i="1" s="1"/>
  <c r="I836" i="1"/>
  <c r="I837" i="1"/>
  <c r="J837" i="1" s="1"/>
  <c r="I838" i="1"/>
  <c r="J838" i="1" s="1"/>
  <c r="I839" i="1"/>
  <c r="I840" i="1"/>
  <c r="J840" i="1" s="1"/>
  <c r="I841" i="1"/>
  <c r="J841" i="1" s="1"/>
  <c r="I842" i="1"/>
  <c r="J842" i="1" s="1"/>
  <c r="I843" i="1"/>
  <c r="J843" i="1" s="1"/>
  <c r="I844" i="1"/>
  <c r="J844" i="1" s="1"/>
  <c r="I845" i="1"/>
  <c r="J845" i="1" s="1"/>
  <c r="I846" i="1"/>
  <c r="J846" i="1" s="1"/>
  <c r="I847" i="1"/>
  <c r="J847" i="1" s="1"/>
  <c r="I848" i="1"/>
  <c r="J848" i="1" s="1"/>
  <c r="I849" i="1"/>
  <c r="J849" i="1" s="1"/>
  <c r="I850" i="1"/>
  <c r="J850" i="1" s="1"/>
  <c r="I851" i="1"/>
  <c r="I852" i="1"/>
  <c r="J852" i="1" s="1"/>
  <c r="I853" i="1"/>
  <c r="J853" i="1" s="1"/>
  <c r="I854" i="1"/>
  <c r="J854" i="1" s="1"/>
  <c r="I855" i="1"/>
  <c r="J855" i="1" s="1"/>
  <c r="I856" i="1"/>
  <c r="J856" i="1" s="1"/>
  <c r="I857" i="1"/>
  <c r="J857" i="1" s="1"/>
  <c r="I858" i="1"/>
  <c r="J858" i="1" s="1"/>
  <c r="I859" i="1"/>
  <c r="J859" i="1" s="1"/>
  <c r="I860" i="1"/>
  <c r="I861" i="1"/>
  <c r="J861" i="1" s="1"/>
  <c r="I862" i="1"/>
  <c r="J862" i="1" s="1"/>
  <c r="I863" i="1"/>
  <c r="I864" i="1"/>
  <c r="J864" i="1" s="1"/>
  <c r="I865" i="1"/>
  <c r="J865" i="1" s="1"/>
  <c r="I866" i="1"/>
  <c r="J866" i="1" s="1"/>
  <c r="I867" i="1"/>
  <c r="J867" i="1" s="1"/>
  <c r="I868" i="1"/>
  <c r="J868" i="1" s="1"/>
  <c r="I869" i="1"/>
  <c r="J869" i="1" s="1"/>
  <c r="I870" i="1"/>
  <c r="J870" i="1" s="1"/>
  <c r="I871" i="1"/>
  <c r="J871" i="1" s="1"/>
  <c r="I872" i="1"/>
  <c r="J872" i="1" s="1"/>
  <c r="I873" i="1"/>
  <c r="J873" i="1" s="1"/>
  <c r="I874" i="1"/>
  <c r="J874" i="1" s="1"/>
  <c r="I875" i="1"/>
  <c r="I876" i="1"/>
  <c r="J876" i="1" s="1"/>
  <c r="I877" i="1"/>
  <c r="J877" i="1" s="1"/>
  <c r="I878" i="1"/>
  <c r="J878" i="1" s="1"/>
  <c r="I879" i="1"/>
  <c r="J879" i="1" s="1"/>
  <c r="I880" i="1"/>
  <c r="J880" i="1" s="1"/>
  <c r="I881" i="1"/>
  <c r="J881" i="1" s="1"/>
  <c r="I882" i="1"/>
  <c r="J882" i="1" s="1"/>
  <c r="I883" i="1"/>
  <c r="J883" i="1" s="1"/>
  <c r="I884" i="1"/>
  <c r="J884" i="1" s="1"/>
  <c r="I885" i="1"/>
  <c r="J885" i="1" s="1"/>
  <c r="I886" i="1"/>
  <c r="J886" i="1" s="1"/>
  <c r="I887" i="1"/>
  <c r="I888" i="1"/>
  <c r="J888" i="1" s="1"/>
  <c r="I889" i="1"/>
  <c r="J889" i="1" s="1"/>
  <c r="I890" i="1"/>
  <c r="J890" i="1" s="1"/>
  <c r="I891" i="1"/>
  <c r="J891" i="1" s="1"/>
  <c r="I892" i="1"/>
  <c r="J892" i="1" s="1"/>
  <c r="I893" i="1"/>
  <c r="J893" i="1" s="1"/>
  <c r="I894" i="1"/>
  <c r="J894" i="1" s="1"/>
  <c r="I895" i="1"/>
  <c r="J895" i="1" s="1"/>
  <c r="I896" i="1"/>
  <c r="J896" i="1" s="1"/>
  <c r="I897" i="1"/>
  <c r="J897" i="1" s="1"/>
  <c r="I898" i="1"/>
  <c r="J898" i="1" s="1"/>
  <c r="I899" i="1"/>
  <c r="I900" i="1"/>
  <c r="J900" i="1" s="1"/>
  <c r="I901" i="1"/>
  <c r="J901" i="1" s="1"/>
  <c r="I902" i="1"/>
  <c r="J902" i="1" s="1"/>
  <c r="I903" i="1"/>
  <c r="J903" i="1" s="1"/>
  <c r="I904" i="1"/>
  <c r="J904" i="1" s="1"/>
  <c r="I905" i="1"/>
  <c r="J905" i="1" s="1"/>
  <c r="I906" i="1"/>
  <c r="J906" i="1" s="1"/>
  <c r="I907" i="1"/>
  <c r="J907" i="1" s="1"/>
  <c r="I908" i="1"/>
  <c r="I909" i="1"/>
  <c r="J909" i="1" s="1"/>
  <c r="I910" i="1"/>
  <c r="J910" i="1" s="1"/>
  <c r="I911" i="1"/>
  <c r="I912" i="1"/>
  <c r="J912" i="1" s="1"/>
  <c r="I913" i="1"/>
  <c r="J913" i="1" s="1"/>
  <c r="I914" i="1"/>
  <c r="J914" i="1" s="1"/>
  <c r="I915" i="1"/>
  <c r="J915" i="1" s="1"/>
  <c r="I916" i="1"/>
  <c r="J916" i="1" s="1"/>
  <c r="I917" i="1"/>
  <c r="J917" i="1" s="1"/>
  <c r="I918" i="1"/>
  <c r="J918" i="1" s="1"/>
  <c r="I919" i="1"/>
  <c r="J919" i="1" s="1"/>
  <c r="I920" i="1"/>
  <c r="I921" i="1"/>
  <c r="J921" i="1" s="1"/>
  <c r="I922" i="1"/>
  <c r="J922" i="1" s="1"/>
  <c r="I923" i="1"/>
  <c r="I924" i="1"/>
  <c r="J924" i="1" s="1"/>
  <c r="I925" i="1"/>
  <c r="J925" i="1" s="1"/>
  <c r="I926" i="1"/>
  <c r="J926" i="1" s="1"/>
  <c r="I927" i="1"/>
  <c r="J927" i="1" s="1"/>
  <c r="I928" i="1"/>
  <c r="J928" i="1" s="1"/>
  <c r="I929" i="1"/>
  <c r="J929" i="1" s="1"/>
  <c r="I930" i="1"/>
  <c r="J930" i="1" s="1"/>
  <c r="I931" i="1"/>
  <c r="J931" i="1" s="1"/>
  <c r="I932" i="1"/>
  <c r="J932" i="1" s="1"/>
  <c r="I933" i="1"/>
  <c r="J933" i="1" s="1"/>
  <c r="I934" i="1"/>
  <c r="J934" i="1" s="1"/>
  <c r="I935" i="1"/>
  <c r="I936" i="1"/>
  <c r="J936" i="1" s="1"/>
  <c r="I937" i="1"/>
  <c r="J937" i="1" s="1"/>
  <c r="I938" i="1"/>
  <c r="J938" i="1" s="1"/>
  <c r="I939" i="1"/>
  <c r="J939" i="1" s="1"/>
  <c r="I940" i="1"/>
  <c r="J940" i="1" s="1"/>
  <c r="I941" i="1"/>
  <c r="J941" i="1" s="1"/>
  <c r="I942" i="1"/>
  <c r="J942" i="1" s="1"/>
  <c r="I943" i="1"/>
  <c r="J943" i="1" s="1"/>
  <c r="I944" i="1"/>
  <c r="J944" i="1" s="1"/>
  <c r="I945" i="1"/>
  <c r="J945" i="1" s="1"/>
  <c r="I946" i="1"/>
  <c r="J946" i="1" s="1"/>
  <c r="I947" i="1"/>
  <c r="I948" i="1"/>
  <c r="J948" i="1" s="1"/>
  <c r="I949" i="1"/>
  <c r="J949" i="1" s="1"/>
  <c r="I950" i="1"/>
  <c r="J950" i="1" s="1"/>
  <c r="I951" i="1"/>
  <c r="J951" i="1" s="1"/>
  <c r="I952" i="1"/>
  <c r="J952" i="1" s="1"/>
  <c r="I953" i="1"/>
  <c r="J953" i="1" s="1"/>
  <c r="I954" i="1"/>
  <c r="J954" i="1" s="1"/>
  <c r="I955" i="1"/>
  <c r="J955" i="1" s="1"/>
  <c r="I956" i="1"/>
  <c r="J956" i="1" s="1"/>
  <c r="I957" i="1"/>
  <c r="J957" i="1" s="1"/>
  <c r="I958" i="1"/>
  <c r="J958" i="1" s="1"/>
  <c r="I959" i="1"/>
  <c r="I960" i="1"/>
  <c r="J960" i="1" s="1"/>
  <c r="I961" i="1"/>
  <c r="J961" i="1" s="1"/>
  <c r="I962" i="1"/>
  <c r="J962" i="1" s="1"/>
  <c r="I963" i="1"/>
  <c r="J963" i="1" s="1"/>
  <c r="I964" i="1"/>
  <c r="J964" i="1" s="1"/>
  <c r="I965" i="1"/>
  <c r="J965" i="1" s="1"/>
  <c r="I966" i="1"/>
  <c r="J966" i="1" s="1"/>
  <c r="I967" i="1"/>
  <c r="J967" i="1" s="1"/>
  <c r="I968" i="1"/>
  <c r="I969" i="1"/>
  <c r="J969" i="1" s="1"/>
  <c r="I970" i="1"/>
  <c r="J970" i="1" s="1"/>
  <c r="I971" i="1"/>
  <c r="I972" i="1"/>
  <c r="J972" i="1" s="1"/>
  <c r="I973" i="1"/>
  <c r="J973" i="1" s="1"/>
  <c r="I974" i="1"/>
  <c r="J974" i="1" s="1"/>
  <c r="I975" i="1"/>
  <c r="J975" i="1" s="1"/>
  <c r="I976" i="1"/>
  <c r="J976" i="1" s="1"/>
  <c r="I977" i="1"/>
  <c r="J977" i="1" s="1"/>
  <c r="I978" i="1"/>
  <c r="J978" i="1" s="1"/>
  <c r="I979" i="1"/>
  <c r="J979" i="1" s="1"/>
  <c r="I980" i="1"/>
  <c r="J980" i="1" s="1"/>
  <c r="I981" i="1"/>
  <c r="J981" i="1" s="1"/>
  <c r="I982" i="1"/>
  <c r="J982" i="1" s="1"/>
  <c r="I983" i="1"/>
  <c r="I984" i="1"/>
  <c r="J984" i="1" s="1"/>
  <c r="I985" i="1"/>
  <c r="J985" i="1" s="1"/>
  <c r="I986" i="1"/>
  <c r="J986" i="1" s="1"/>
  <c r="I987" i="1"/>
  <c r="J987" i="1" s="1"/>
  <c r="I988" i="1"/>
  <c r="J988" i="1" s="1"/>
  <c r="I989" i="1"/>
  <c r="J989" i="1" s="1"/>
  <c r="I990" i="1"/>
  <c r="J990" i="1" s="1"/>
  <c r="I991" i="1"/>
  <c r="J991" i="1" s="1"/>
  <c r="I992" i="1"/>
  <c r="I993" i="1"/>
  <c r="J993" i="1" s="1"/>
  <c r="I994" i="1"/>
  <c r="J994" i="1" s="1"/>
  <c r="I995" i="1"/>
  <c r="J995" i="1" s="1"/>
  <c r="I996" i="1"/>
  <c r="J996" i="1" s="1"/>
  <c r="I997" i="1"/>
  <c r="J997" i="1" s="1"/>
  <c r="I998" i="1"/>
  <c r="J998" i="1" s="1"/>
  <c r="I999" i="1"/>
  <c r="J999" i="1" s="1"/>
  <c r="I1000" i="1"/>
  <c r="J1000" i="1" s="1"/>
  <c r="I1001" i="1"/>
  <c r="J1001" i="1" s="1"/>
  <c r="I1002" i="1"/>
  <c r="J1002" i="1" s="1"/>
  <c r="I1003" i="1"/>
  <c r="J1003" i="1" s="1"/>
  <c r="I1004" i="1"/>
  <c r="J1004" i="1" s="1"/>
  <c r="I1005" i="1"/>
  <c r="J1005" i="1" s="1"/>
  <c r="I1006" i="1"/>
  <c r="J1006" i="1" s="1"/>
  <c r="I1007" i="1"/>
  <c r="J1007" i="1" s="1"/>
  <c r="I1008" i="1"/>
  <c r="J1008" i="1" s="1"/>
  <c r="I1009" i="1"/>
  <c r="J1009" i="1" s="1"/>
  <c r="I1010" i="1"/>
  <c r="J1010" i="1" s="1"/>
  <c r="I1011" i="1"/>
  <c r="J1011" i="1" s="1"/>
  <c r="I1012" i="1"/>
  <c r="J1012" i="1" s="1"/>
  <c r="I1013" i="1"/>
  <c r="J1013" i="1" s="1"/>
  <c r="I1014" i="1"/>
  <c r="J1014" i="1" s="1"/>
  <c r="I1015" i="1"/>
  <c r="J1015" i="1" s="1"/>
  <c r="I1016" i="1"/>
  <c r="I1017" i="1"/>
  <c r="J1017" i="1" s="1"/>
  <c r="I1018" i="1"/>
  <c r="J1018" i="1" s="1"/>
  <c r="I1019" i="1"/>
  <c r="I1020" i="1"/>
  <c r="J1020" i="1" s="1"/>
  <c r="I1021" i="1"/>
  <c r="J1021" i="1" s="1"/>
  <c r="I1022" i="1"/>
  <c r="J1022" i="1" s="1"/>
  <c r="I1023" i="1"/>
  <c r="J1023" i="1" s="1"/>
  <c r="I1024" i="1"/>
  <c r="J1024" i="1" s="1"/>
  <c r="I1025" i="1"/>
  <c r="J1025" i="1" s="1"/>
  <c r="I1026" i="1"/>
  <c r="J1026" i="1" s="1"/>
  <c r="I1027" i="1"/>
  <c r="J1027" i="1" s="1"/>
  <c r="I1028" i="1"/>
  <c r="J1028" i="1" s="1"/>
  <c r="I1029" i="1"/>
  <c r="J1029" i="1" s="1"/>
  <c r="I1030" i="1"/>
  <c r="J1030" i="1" s="1"/>
  <c r="I1031" i="1"/>
  <c r="I1032" i="1"/>
  <c r="J1032" i="1" s="1"/>
  <c r="I1033" i="1"/>
  <c r="J1033" i="1" s="1"/>
  <c r="I1034" i="1"/>
  <c r="J1034" i="1" s="1"/>
  <c r="I1035" i="1"/>
  <c r="J1035" i="1" s="1"/>
  <c r="I1036" i="1"/>
  <c r="J1036" i="1" s="1"/>
  <c r="I1037" i="1"/>
  <c r="J1037" i="1" s="1"/>
  <c r="I1038" i="1"/>
  <c r="J1038" i="1" s="1"/>
  <c r="I1039" i="1"/>
  <c r="J1039" i="1" s="1"/>
  <c r="I1040" i="1"/>
  <c r="J1040" i="1" s="1"/>
  <c r="I1041" i="1"/>
  <c r="J1041" i="1" s="1"/>
  <c r="I1042" i="1"/>
  <c r="J1042" i="1" s="1"/>
  <c r="I1043" i="1"/>
  <c r="J1043" i="1" s="1"/>
  <c r="I1044" i="1"/>
  <c r="J1044" i="1" s="1"/>
  <c r="I1045" i="1"/>
  <c r="J1045" i="1" s="1"/>
  <c r="I1046" i="1"/>
  <c r="J1046" i="1" s="1"/>
  <c r="I1047" i="1"/>
  <c r="J1047" i="1" s="1"/>
  <c r="I1048" i="1"/>
  <c r="J1048" i="1" s="1"/>
  <c r="I1049" i="1"/>
  <c r="J1049" i="1" s="1"/>
  <c r="I1050" i="1"/>
  <c r="J1050" i="1" s="1"/>
  <c r="I1051" i="1"/>
  <c r="J1051" i="1" s="1"/>
  <c r="I1052" i="1"/>
  <c r="I1053" i="1"/>
  <c r="J1053" i="1" s="1"/>
  <c r="I1054" i="1"/>
  <c r="J1054" i="1" s="1"/>
  <c r="I1055" i="1"/>
  <c r="J1055" i="1" s="1"/>
  <c r="I1056" i="1"/>
  <c r="J1056" i="1" s="1"/>
  <c r="I1057" i="1"/>
  <c r="J1057" i="1" s="1"/>
  <c r="I1058" i="1"/>
  <c r="J1058" i="1" s="1"/>
  <c r="I1059" i="1"/>
  <c r="J1059" i="1" s="1"/>
  <c r="I1060" i="1"/>
  <c r="J1060" i="1" s="1"/>
  <c r="I1061" i="1"/>
  <c r="J1061" i="1" s="1"/>
  <c r="I1062" i="1"/>
  <c r="J1062" i="1" s="1"/>
  <c r="I1063" i="1"/>
  <c r="J1063" i="1" s="1"/>
  <c r="I1064" i="1"/>
  <c r="J1064" i="1" s="1"/>
  <c r="I1065" i="1"/>
  <c r="J1065" i="1" s="1"/>
  <c r="I1066" i="1"/>
  <c r="J1066" i="1" s="1"/>
  <c r="I1067" i="1"/>
  <c r="J1067" i="1" s="1"/>
  <c r="I1068" i="1"/>
  <c r="J1068" i="1" s="1"/>
  <c r="I1069" i="1"/>
  <c r="J1069" i="1" s="1"/>
  <c r="I1070" i="1"/>
  <c r="J1070" i="1" s="1"/>
  <c r="I1071" i="1"/>
  <c r="J1071" i="1" s="1"/>
  <c r="I1072" i="1"/>
  <c r="J1072" i="1" s="1"/>
  <c r="I1073" i="1"/>
  <c r="J1073" i="1" s="1"/>
  <c r="I1074" i="1"/>
  <c r="J1074" i="1" s="1"/>
  <c r="I1075" i="1"/>
  <c r="J1075" i="1" s="1"/>
  <c r="I1076" i="1"/>
  <c r="I1077" i="1"/>
  <c r="J1077" i="1" s="1"/>
  <c r="I1078" i="1"/>
  <c r="J1078" i="1" s="1"/>
  <c r="I1079" i="1"/>
  <c r="J1079" i="1" s="1"/>
  <c r="I1080" i="1"/>
  <c r="J1080" i="1" s="1"/>
  <c r="I1081" i="1"/>
  <c r="J1081" i="1" s="1"/>
  <c r="I1082" i="1"/>
  <c r="J1082" i="1" s="1"/>
  <c r="I1083" i="1"/>
  <c r="J1083" i="1" s="1"/>
  <c r="I1084" i="1"/>
  <c r="J1084" i="1" s="1"/>
  <c r="I1085" i="1"/>
  <c r="J1085" i="1" s="1"/>
  <c r="I1086" i="1"/>
  <c r="J1086" i="1" s="1"/>
  <c r="I1087" i="1"/>
  <c r="J1087" i="1" s="1"/>
  <c r="I1088" i="1"/>
  <c r="J1088" i="1" s="1"/>
  <c r="I1089" i="1"/>
  <c r="J1089" i="1" s="1"/>
  <c r="I1090" i="1"/>
  <c r="J1090" i="1" s="1"/>
  <c r="I1091" i="1"/>
  <c r="J1091" i="1" s="1"/>
  <c r="I1092" i="1"/>
  <c r="J1092" i="1" s="1"/>
  <c r="I1093" i="1"/>
  <c r="J1093" i="1" s="1"/>
  <c r="I1094" i="1"/>
  <c r="J1094" i="1" s="1"/>
  <c r="I1095" i="1"/>
  <c r="J1095" i="1" s="1"/>
  <c r="I1096" i="1"/>
  <c r="J1096" i="1" s="1"/>
  <c r="I1097" i="1"/>
  <c r="J1097" i="1" s="1"/>
  <c r="I1098" i="1"/>
  <c r="J1098" i="1" s="1"/>
  <c r="I1099" i="1"/>
  <c r="J1099" i="1" s="1"/>
  <c r="I1100" i="1"/>
  <c r="I1101" i="1"/>
  <c r="J1101" i="1" s="1"/>
  <c r="I1102" i="1"/>
  <c r="J1102" i="1" s="1"/>
  <c r="I1103" i="1"/>
  <c r="J1103" i="1" s="1"/>
  <c r="I1104" i="1"/>
  <c r="J1104" i="1" s="1"/>
  <c r="I1105" i="1"/>
  <c r="J1105" i="1" s="1"/>
  <c r="I1106" i="1"/>
  <c r="J1106" i="1" s="1"/>
  <c r="I1107" i="1"/>
  <c r="J1107" i="1" s="1"/>
  <c r="I1108" i="1"/>
  <c r="J1108" i="1" s="1"/>
  <c r="I1109" i="1"/>
  <c r="I1110" i="1"/>
  <c r="J1110" i="1" s="1"/>
  <c r="I1111" i="1"/>
  <c r="J1111" i="1" s="1"/>
  <c r="I1112" i="1"/>
  <c r="J1112" i="1" s="1"/>
  <c r="I1113" i="1"/>
  <c r="J1113" i="1" s="1"/>
  <c r="I1114" i="1"/>
  <c r="J1114" i="1" s="1"/>
  <c r="I1115" i="1"/>
  <c r="J1115" i="1" s="1"/>
  <c r="I1116" i="1"/>
  <c r="J1116" i="1" s="1"/>
  <c r="I1117" i="1"/>
  <c r="J1117" i="1" s="1"/>
  <c r="I1118" i="1"/>
  <c r="J1118" i="1" s="1"/>
  <c r="I1119" i="1"/>
  <c r="J1119" i="1" s="1"/>
  <c r="I1120" i="1"/>
  <c r="J1120" i="1" s="1"/>
  <c r="I1121" i="1"/>
  <c r="J1121" i="1" s="1"/>
  <c r="I1122" i="1"/>
  <c r="J1122" i="1" s="1"/>
  <c r="I1123" i="1"/>
  <c r="J1123" i="1" s="1"/>
  <c r="I1124" i="1"/>
  <c r="J1124" i="1" s="1"/>
  <c r="I1125" i="1"/>
  <c r="J1125" i="1" s="1"/>
  <c r="I1126" i="1"/>
  <c r="J1126" i="1" s="1"/>
  <c r="I1127" i="1"/>
  <c r="J1127" i="1" s="1"/>
  <c r="I1128" i="1"/>
  <c r="J1128" i="1" s="1"/>
  <c r="I1129" i="1"/>
  <c r="J1129" i="1" s="1"/>
  <c r="I1130" i="1"/>
  <c r="J1130" i="1" s="1"/>
  <c r="I1131" i="1"/>
  <c r="J1131" i="1" s="1"/>
  <c r="I1132" i="1"/>
  <c r="J1132" i="1" s="1"/>
  <c r="I1133" i="1"/>
  <c r="J1133" i="1" s="1"/>
  <c r="I1134" i="1"/>
  <c r="J1134" i="1" s="1"/>
  <c r="I1135" i="1"/>
  <c r="J1135" i="1" s="1"/>
  <c r="I1136" i="1"/>
  <c r="J1136" i="1" s="1"/>
  <c r="I1137" i="1"/>
  <c r="J1137" i="1" s="1"/>
  <c r="I1138" i="1"/>
  <c r="J1138" i="1" s="1"/>
  <c r="I1139" i="1"/>
  <c r="J1139" i="1" s="1"/>
  <c r="I1140" i="1"/>
  <c r="J1140" i="1" s="1"/>
  <c r="I1141" i="1"/>
  <c r="J1141" i="1" s="1"/>
  <c r="I1142" i="1"/>
  <c r="J1142" i="1" s="1"/>
  <c r="I1143" i="1"/>
  <c r="J1143" i="1" s="1"/>
  <c r="I1144" i="1"/>
  <c r="J1144" i="1" s="1"/>
  <c r="I1145" i="1"/>
  <c r="J1145" i="1" s="1"/>
  <c r="I1146" i="1"/>
  <c r="J1146" i="1" s="1"/>
  <c r="I1147" i="1"/>
  <c r="J1147" i="1" s="1"/>
  <c r="I1148" i="1"/>
  <c r="J1148" i="1" s="1"/>
  <c r="I1149" i="1"/>
  <c r="J1149" i="1" s="1"/>
  <c r="I1150" i="1"/>
  <c r="J1150" i="1" s="1"/>
  <c r="I1151" i="1"/>
  <c r="J1151" i="1" s="1"/>
  <c r="I1152" i="1"/>
  <c r="J1152" i="1" s="1"/>
  <c r="I1153" i="1"/>
  <c r="J1153" i="1" s="1"/>
  <c r="I1154" i="1"/>
  <c r="J1154" i="1" s="1"/>
  <c r="I1155" i="1"/>
  <c r="J1155" i="1" s="1"/>
  <c r="I1156" i="1"/>
  <c r="J1156" i="1" s="1"/>
  <c r="I1157" i="1"/>
  <c r="J1157" i="1" s="1"/>
  <c r="I1158" i="1"/>
  <c r="J1158" i="1" s="1"/>
  <c r="I1159" i="1"/>
  <c r="J1159" i="1" s="1"/>
  <c r="I1160" i="1"/>
  <c r="J1160" i="1" s="1"/>
  <c r="I1161" i="1"/>
  <c r="J1161" i="1" s="1"/>
  <c r="I1162" i="1"/>
  <c r="J1162" i="1" s="1"/>
  <c r="I1163" i="1"/>
  <c r="J1163" i="1" s="1"/>
  <c r="I1164" i="1"/>
  <c r="J1164" i="1" s="1"/>
  <c r="I1165" i="1"/>
  <c r="J1165" i="1" s="1"/>
  <c r="I1166" i="1"/>
  <c r="J1166" i="1" s="1"/>
  <c r="I1167" i="1"/>
  <c r="J1167" i="1" s="1"/>
  <c r="I1168" i="1"/>
  <c r="J1168" i="1" s="1"/>
  <c r="I1169" i="1"/>
  <c r="J1169" i="1" s="1"/>
  <c r="I1170" i="1"/>
  <c r="J1170" i="1" s="1"/>
  <c r="I1171" i="1"/>
  <c r="J1171" i="1" s="1"/>
  <c r="I1172" i="1"/>
  <c r="I1173" i="1"/>
  <c r="J1173" i="1" s="1"/>
  <c r="I1174" i="1"/>
  <c r="J1174" i="1" s="1"/>
  <c r="I1175" i="1"/>
  <c r="J1175" i="1" s="1"/>
  <c r="I1176" i="1"/>
  <c r="J1176" i="1" s="1"/>
  <c r="I1177" i="1"/>
  <c r="J1177" i="1" s="1"/>
  <c r="I1178" i="1"/>
  <c r="J1178" i="1" s="1"/>
  <c r="I1179" i="1"/>
  <c r="J1179" i="1" s="1"/>
  <c r="I1180" i="1"/>
  <c r="J1180" i="1" s="1"/>
  <c r="I1181" i="1"/>
  <c r="J1181" i="1" s="1"/>
  <c r="I1182" i="1"/>
  <c r="J1182" i="1" s="1"/>
  <c r="I1183" i="1"/>
  <c r="J1183" i="1" s="1"/>
  <c r="I1184" i="1"/>
  <c r="J1184" i="1" s="1"/>
  <c r="I1185" i="1"/>
  <c r="J1185" i="1" s="1"/>
  <c r="I1186" i="1"/>
  <c r="J1186" i="1" s="1"/>
  <c r="I1187" i="1"/>
  <c r="J1187" i="1" s="1"/>
  <c r="I1188" i="1"/>
  <c r="J1188" i="1" s="1"/>
  <c r="I1189" i="1"/>
  <c r="J1189" i="1" s="1"/>
  <c r="I1190" i="1"/>
  <c r="J1190" i="1" s="1"/>
  <c r="I1191" i="1"/>
  <c r="J1191" i="1" s="1"/>
  <c r="I1192" i="1"/>
  <c r="J1192" i="1" s="1"/>
  <c r="I1193" i="1"/>
  <c r="J1193" i="1" s="1"/>
  <c r="I1194" i="1"/>
  <c r="J1194" i="1" s="1"/>
  <c r="I1195" i="1"/>
  <c r="J1195" i="1" s="1"/>
  <c r="I1196" i="1"/>
  <c r="J1196" i="1" s="1"/>
  <c r="I1197" i="1"/>
  <c r="J1197" i="1" s="1"/>
  <c r="I1198" i="1"/>
  <c r="J1198" i="1" s="1"/>
  <c r="I1199" i="1"/>
  <c r="J1199" i="1" s="1"/>
  <c r="I1200" i="1"/>
  <c r="J1200" i="1" s="1"/>
  <c r="I1201" i="1"/>
  <c r="J1201" i="1" s="1"/>
  <c r="I1202" i="1"/>
  <c r="J1202" i="1" s="1"/>
  <c r="I1203" i="1"/>
  <c r="J1203" i="1" s="1"/>
  <c r="I1204" i="1"/>
  <c r="J1204" i="1" s="1"/>
  <c r="I1205" i="1"/>
  <c r="J1205" i="1" s="1"/>
  <c r="I1206" i="1"/>
  <c r="J1206" i="1" s="1"/>
  <c r="I1207" i="1"/>
  <c r="J1207" i="1" s="1"/>
  <c r="I1208" i="1"/>
  <c r="J1208" i="1" s="1"/>
  <c r="I1209" i="1"/>
  <c r="J1209" i="1" s="1"/>
  <c r="I1210" i="1"/>
  <c r="J1210" i="1" s="1"/>
  <c r="I1211" i="1"/>
  <c r="I1212" i="1"/>
  <c r="J1212" i="1" s="1"/>
  <c r="I1213" i="1"/>
  <c r="J1213" i="1" s="1"/>
  <c r="I1214" i="1"/>
  <c r="J1214" i="1" s="1"/>
  <c r="I1215" i="1"/>
  <c r="J1215" i="1" s="1"/>
  <c r="I1216" i="1"/>
  <c r="J1216" i="1" s="1"/>
  <c r="I1217" i="1"/>
  <c r="J1217" i="1" s="1"/>
  <c r="I1218" i="1"/>
  <c r="J1218" i="1" s="1"/>
  <c r="I1219" i="1"/>
  <c r="J1219" i="1" s="1"/>
  <c r="I1220" i="1"/>
  <c r="J1220" i="1" s="1"/>
  <c r="I1221" i="1"/>
  <c r="J1221" i="1" s="1"/>
  <c r="I1222" i="1"/>
  <c r="J1222" i="1" s="1"/>
  <c r="I1223" i="1"/>
  <c r="I1224" i="1"/>
  <c r="J1224" i="1" s="1"/>
  <c r="I1225" i="1"/>
  <c r="J1225" i="1" s="1"/>
  <c r="I1226" i="1"/>
  <c r="J1226" i="1" s="1"/>
  <c r="I1227" i="1"/>
  <c r="J1227" i="1" s="1"/>
  <c r="I1228" i="1"/>
  <c r="J1228" i="1" s="1"/>
  <c r="I1229" i="1"/>
  <c r="J1229" i="1" s="1"/>
  <c r="I1230" i="1"/>
  <c r="J1230" i="1" s="1"/>
  <c r="I1231" i="1"/>
  <c r="J1231" i="1" s="1"/>
  <c r="I1232" i="1"/>
  <c r="J1232" i="1" s="1"/>
  <c r="I1233" i="1"/>
  <c r="J1233" i="1" s="1"/>
  <c r="I1234" i="1"/>
  <c r="J1234" i="1" s="1"/>
  <c r="I1235" i="1"/>
  <c r="I1236" i="1"/>
  <c r="J1236" i="1" s="1"/>
  <c r="I1237" i="1"/>
  <c r="J1237" i="1" s="1"/>
  <c r="I1238" i="1"/>
  <c r="J1238" i="1" s="1"/>
  <c r="I1239" i="1"/>
  <c r="J1239" i="1" s="1"/>
  <c r="I1240" i="1"/>
  <c r="J1240" i="1" s="1"/>
  <c r="I1241" i="1"/>
  <c r="J1241" i="1" s="1"/>
  <c r="I1242" i="1"/>
  <c r="J1242" i="1" s="1"/>
  <c r="I1243" i="1"/>
  <c r="J1243" i="1" s="1"/>
  <c r="I1244" i="1"/>
  <c r="I1245" i="1"/>
  <c r="J1245" i="1" s="1"/>
  <c r="I1246" i="1"/>
  <c r="J1246" i="1" s="1"/>
  <c r="I1247" i="1"/>
  <c r="I1248" i="1"/>
  <c r="J1248" i="1" s="1"/>
  <c r="I1249" i="1"/>
  <c r="J1249" i="1" s="1"/>
  <c r="I1250" i="1"/>
  <c r="J1250" i="1" s="1"/>
  <c r="I1251" i="1"/>
  <c r="J1251" i="1" s="1"/>
  <c r="I1252" i="1"/>
  <c r="J1252" i="1" s="1"/>
  <c r="I1253" i="1"/>
  <c r="J1253" i="1" s="1"/>
  <c r="I1254" i="1"/>
  <c r="J1254" i="1" s="1"/>
  <c r="I1255" i="1"/>
  <c r="J1255" i="1" s="1"/>
  <c r="I1256" i="1"/>
  <c r="I1257" i="1"/>
  <c r="J1257" i="1" s="1"/>
  <c r="I1258" i="1"/>
  <c r="J1258" i="1" s="1"/>
  <c r="I1259" i="1"/>
  <c r="I1260" i="1"/>
  <c r="J1260" i="1" s="1"/>
  <c r="I1261" i="1"/>
  <c r="J1261" i="1" s="1"/>
  <c r="I1262" i="1"/>
  <c r="J1262" i="1" s="1"/>
  <c r="I1263" i="1"/>
  <c r="J1263" i="1" s="1"/>
  <c r="I1264" i="1"/>
  <c r="J1264" i="1" s="1"/>
  <c r="I1265" i="1"/>
  <c r="J1265" i="1" s="1"/>
  <c r="I1266" i="1"/>
  <c r="J1266" i="1" s="1"/>
  <c r="I1267" i="1"/>
  <c r="J1267" i="1" s="1"/>
  <c r="I1268" i="1"/>
  <c r="J1268" i="1" s="1"/>
  <c r="I1269" i="1"/>
  <c r="J1269" i="1" s="1"/>
  <c r="I1270" i="1"/>
  <c r="J1270" i="1" s="1"/>
  <c r="I1271" i="1"/>
  <c r="I1272" i="1"/>
  <c r="J1272" i="1" s="1"/>
  <c r="I1273" i="1"/>
  <c r="J1273" i="1" s="1"/>
  <c r="I1274" i="1"/>
  <c r="J1274" i="1" s="1"/>
  <c r="I1275" i="1"/>
  <c r="J1275" i="1" s="1"/>
  <c r="I1276" i="1"/>
  <c r="J1276" i="1" s="1"/>
  <c r="I1277" i="1"/>
  <c r="J1277" i="1" s="1"/>
  <c r="I1278" i="1"/>
  <c r="J1278" i="1" s="1"/>
  <c r="I1279" i="1"/>
  <c r="J1279" i="1" s="1"/>
  <c r="I1280" i="1"/>
  <c r="J1280" i="1" s="1"/>
  <c r="I1281" i="1"/>
  <c r="J1281" i="1" s="1"/>
  <c r="I1282" i="1"/>
  <c r="J1282" i="1" s="1"/>
  <c r="I1283" i="1"/>
  <c r="J1283" i="1" s="1"/>
  <c r="I1284" i="1"/>
  <c r="J1284" i="1" s="1"/>
  <c r="I1285" i="1"/>
  <c r="J1285" i="1" s="1"/>
  <c r="I1286" i="1"/>
  <c r="J1286" i="1" s="1"/>
  <c r="I1287" i="1"/>
  <c r="J1287" i="1" s="1"/>
  <c r="I1288" i="1"/>
  <c r="J1288" i="1" s="1"/>
  <c r="I1289" i="1"/>
  <c r="J1289" i="1" s="1"/>
  <c r="I1290" i="1"/>
  <c r="J1290" i="1" s="1"/>
  <c r="I1291" i="1"/>
  <c r="J1291" i="1" s="1"/>
  <c r="I1292" i="1"/>
  <c r="J1292" i="1" s="1"/>
  <c r="I1293" i="1"/>
  <c r="J1293" i="1" s="1"/>
  <c r="I1294" i="1"/>
  <c r="J1294" i="1" s="1"/>
  <c r="I1295" i="1"/>
  <c r="J1295" i="1" s="1"/>
  <c r="I1296" i="1"/>
  <c r="J1296" i="1" s="1"/>
  <c r="I1297" i="1"/>
  <c r="J1297" i="1" s="1"/>
  <c r="I1298" i="1"/>
  <c r="J1298" i="1" s="1"/>
  <c r="I1299" i="1"/>
  <c r="I1300" i="1"/>
  <c r="J1300" i="1" s="1"/>
  <c r="I1301" i="1"/>
  <c r="J1301" i="1" s="1"/>
  <c r="I1302" i="1"/>
  <c r="J1302" i="1" s="1"/>
  <c r="I1303" i="1"/>
  <c r="J1303" i="1" s="1"/>
  <c r="I1304" i="1"/>
  <c r="J1304" i="1" s="1"/>
  <c r="I1305" i="1"/>
  <c r="J1305" i="1" s="1"/>
  <c r="I1306" i="1"/>
  <c r="J1306" i="1" s="1"/>
  <c r="I1307" i="1"/>
  <c r="I1308" i="1"/>
  <c r="J1308" i="1" s="1"/>
  <c r="I1309" i="1"/>
  <c r="J1309" i="1" s="1"/>
  <c r="I1310" i="1"/>
  <c r="J1310" i="1" s="1"/>
  <c r="I1311" i="1"/>
  <c r="J1311" i="1" s="1"/>
  <c r="I1312" i="1"/>
  <c r="J1312" i="1" s="1"/>
  <c r="I1313" i="1"/>
  <c r="I1314" i="1"/>
  <c r="J1314" i="1" s="1"/>
  <c r="I1315" i="1"/>
  <c r="J1315" i="1" s="1"/>
  <c r="I1316" i="1"/>
  <c r="J1316" i="1" s="1"/>
  <c r="I1317" i="1"/>
  <c r="J1317" i="1" s="1"/>
  <c r="I1318" i="1"/>
  <c r="J1318" i="1" s="1"/>
  <c r="I1319" i="1"/>
  <c r="I1320" i="1"/>
  <c r="J1320" i="1" s="1"/>
  <c r="I1321" i="1"/>
  <c r="J1321" i="1" s="1"/>
  <c r="I1322" i="1"/>
  <c r="J1322" i="1" s="1"/>
  <c r="I1323" i="1"/>
  <c r="J1323" i="1" s="1"/>
  <c r="I1324" i="1"/>
  <c r="J1324" i="1" s="1"/>
  <c r="I1325" i="1"/>
  <c r="J1325" i="1" s="1"/>
  <c r="I1326" i="1"/>
  <c r="J1326" i="1" s="1"/>
  <c r="I1327" i="1"/>
  <c r="J1327" i="1" s="1"/>
  <c r="I1328" i="1"/>
  <c r="J1328" i="1" s="1"/>
  <c r="I1329" i="1"/>
  <c r="J1329" i="1" s="1"/>
  <c r="I1330" i="1"/>
  <c r="J1330" i="1" s="1"/>
  <c r="I1331" i="1"/>
  <c r="I1332" i="1"/>
  <c r="J1332" i="1" s="1"/>
  <c r="I1333" i="1"/>
  <c r="J1333" i="1" s="1"/>
  <c r="I1334" i="1"/>
  <c r="J1334" i="1" s="1"/>
  <c r="I1335" i="1"/>
  <c r="J1335" i="1" s="1"/>
  <c r="I1336" i="1"/>
  <c r="J1336" i="1" s="1"/>
  <c r="I1337" i="1"/>
  <c r="J1337" i="1" s="1"/>
  <c r="I1338" i="1"/>
  <c r="J1338" i="1" s="1"/>
  <c r="I1339" i="1"/>
  <c r="J1339" i="1" s="1"/>
  <c r="I1340" i="1"/>
  <c r="J1340" i="1" s="1"/>
  <c r="I1341" i="1"/>
  <c r="J1341" i="1" s="1"/>
  <c r="I1342" i="1"/>
  <c r="J1342" i="1" s="1"/>
  <c r="I1343" i="1"/>
  <c r="I1344" i="1"/>
  <c r="J1344" i="1" s="1"/>
  <c r="I1345" i="1"/>
  <c r="J1345" i="1" s="1"/>
  <c r="I1346" i="1"/>
  <c r="J1346" i="1" s="1"/>
  <c r="I1347" i="1"/>
  <c r="J1347" i="1" s="1"/>
  <c r="I1348" i="1"/>
  <c r="J1348" i="1" s="1"/>
  <c r="I1349" i="1"/>
  <c r="J1349" i="1" s="1"/>
  <c r="I1350" i="1"/>
  <c r="J1350" i="1" s="1"/>
  <c r="I1351" i="1"/>
  <c r="J1351" i="1" s="1"/>
  <c r="I1352" i="1"/>
  <c r="J1352" i="1" s="1"/>
  <c r="I1353" i="1"/>
  <c r="J1353" i="1" s="1"/>
  <c r="I1354" i="1"/>
  <c r="J1354" i="1" s="1"/>
  <c r="I1355" i="1"/>
  <c r="J1355" i="1" s="1"/>
  <c r="I1356" i="1"/>
  <c r="J1356" i="1" s="1"/>
  <c r="I1357" i="1"/>
  <c r="J1357" i="1" s="1"/>
  <c r="I1358" i="1"/>
  <c r="J1358" i="1" s="1"/>
  <c r="I1359" i="1"/>
  <c r="J1359" i="1" s="1"/>
  <c r="I1360" i="1"/>
  <c r="J1360" i="1" s="1"/>
  <c r="I1361" i="1"/>
  <c r="J1361" i="1" s="1"/>
  <c r="I1362" i="1"/>
  <c r="J1362" i="1" s="1"/>
  <c r="I1363" i="1"/>
  <c r="J1363" i="1" s="1"/>
  <c r="I1364" i="1"/>
  <c r="J1364" i="1" s="1"/>
  <c r="I1365" i="1"/>
  <c r="J1365" i="1" s="1"/>
  <c r="I1366" i="1"/>
  <c r="J1366" i="1" s="1"/>
  <c r="I1367" i="1"/>
  <c r="I1368" i="1"/>
  <c r="J1368" i="1" s="1"/>
  <c r="I1369" i="1"/>
  <c r="J1369" i="1" s="1"/>
  <c r="I1370" i="1"/>
  <c r="J1370" i="1" s="1"/>
  <c r="I1371" i="1"/>
  <c r="J1371" i="1" s="1"/>
  <c r="I1372" i="1"/>
  <c r="J1372" i="1" s="1"/>
  <c r="I1373" i="1"/>
  <c r="J1373" i="1" s="1"/>
  <c r="I1374" i="1"/>
  <c r="J1374" i="1" s="1"/>
  <c r="I1375" i="1"/>
  <c r="J1375" i="1" s="1"/>
  <c r="I1376" i="1"/>
  <c r="J1376" i="1" s="1"/>
  <c r="I1377" i="1"/>
  <c r="J1377" i="1" s="1"/>
  <c r="I1378" i="1"/>
  <c r="J1378" i="1" s="1"/>
  <c r="I1379" i="1"/>
  <c r="I1380" i="1"/>
  <c r="J1380" i="1" s="1"/>
  <c r="I1381" i="1"/>
  <c r="J1381" i="1" s="1"/>
  <c r="I1382" i="1"/>
  <c r="J1382" i="1" s="1"/>
  <c r="I1383" i="1"/>
  <c r="J1383" i="1" s="1"/>
  <c r="I1384" i="1"/>
  <c r="J1384" i="1" s="1"/>
  <c r="I1385" i="1"/>
  <c r="J1385" i="1" s="1"/>
  <c r="I1386" i="1"/>
  <c r="J1386" i="1" s="1"/>
  <c r="I1387" i="1"/>
  <c r="J1387" i="1" s="1"/>
  <c r="I1388" i="1"/>
  <c r="J1388" i="1" s="1"/>
  <c r="I1389" i="1"/>
  <c r="J1389" i="1" s="1"/>
  <c r="I1390" i="1"/>
  <c r="J1390" i="1" s="1"/>
  <c r="I1391" i="1"/>
  <c r="I1392" i="1"/>
  <c r="J1392" i="1" s="1"/>
  <c r="I1393" i="1"/>
  <c r="J1393" i="1" s="1"/>
  <c r="I1394" i="1"/>
  <c r="J1394" i="1" s="1"/>
  <c r="I1395" i="1"/>
  <c r="J1395" i="1" s="1"/>
  <c r="I1396" i="1"/>
  <c r="J1396" i="1" s="1"/>
  <c r="I1397" i="1"/>
  <c r="J1397" i="1" s="1"/>
  <c r="I1398" i="1"/>
  <c r="J1398" i="1" s="1"/>
  <c r="I1399" i="1"/>
  <c r="J1399" i="1" s="1"/>
  <c r="I1400" i="1"/>
  <c r="J1400" i="1" s="1"/>
  <c r="I1401" i="1"/>
  <c r="J1401" i="1" s="1"/>
  <c r="I1402" i="1"/>
  <c r="J1402" i="1" s="1"/>
  <c r="I1403" i="1"/>
  <c r="I1404" i="1"/>
  <c r="J1404" i="1" s="1"/>
  <c r="I1405" i="1"/>
  <c r="J1405" i="1" s="1"/>
  <c r="I1406" i="1"/>
  <c r="J1406" i="1" s="1"/>
  <c r="I1407" i="1"/>
  <c r="J1407" i="1" s="1"/>
  <c r="I1408" i="1"/>
  <c r="J1408" i="1" s="1"/>
  <c r="I1409" i="1"/>
  <c r="J1409" i="1" s="1"/>
  <c r="I1410" i="1"/>
  <c r="J1410" i="1" s="1"/>
  <c r="I1411" i="1"/>
  <c r="J1411" i="1" s="1"/>
  <c r="I1412" i="1"/>
  <c r="J1412" i="1" s="1"/>
  <c r="I1413" i="1"/>
  <c r="J1413" i="1" s="1"/>
  <c r="I1414" i="1"/>
  <c r="J1414" i="1" s="1"/>
  <c r="I1415" i="1"/>
  <c r="I1416" i="1"/>
  <c r="J1416" i="1" s="1"/>
  <c r="I1417" i="1"/>
  <c r="J1417" i="1" s="1"/>
  <c r="I1418" i="1"/>
  <c r="J1418" i="1" s="1"/>
  <c r="I1419" i="1"/>
  <c r="J1419" i="1" s="1"/>
  <c r="I1420" i="1"/>
  <c r="J1420" i="1" s="1"/>
  <c r="I1421" i="1"/>
  <c r="J1421" i="1" s="1"/>
  <c r="I1422" i="1"/>
  <c r="J1422" i="1" s="1"/>
  <c r="I1423" i="1"/>
  <c r="J1423" i="1" s="1"/>
  <c r="I1424" i="1"/>
  <c r="J1424" i="1" s="1"/>
  <c r="I1425" i="1"/>
  <c r="J1425" i="1" s="1"/>
  <c r="I1426" i="1"/>
  <c r="J1426" i="1" s="1"/>
  <c r="I1427" i="1"/>
  <c r="I1428" i="1"/>
  <c r="J1428" i="1" s="1"/>
  <c r="I1429" i="1"/>
  <c r="J1429" i="1" s="1"/>
  <c r="I1430" i="1"/>
  <c r="J1430" i="1" s="1"/>
  <c r="I1431" i="1"/>
  <c r="J1431" i="1" s="1"/>
  <c r="I1432" i="1"/>
  <c r="J1432" i="1" s="1"/>
  <c r="I1433" i="1"/>
  <c r="J1433" i="1" s="1"/>
  <c r="I1434" i="1"/>
  <c r="J1434" i="1" s="1"/>
  <c r="I1435" i="1"/>
  <c r="J1435" i="1" s="1"/>
  <c r="I1436" i="1"/>
  <c r="J1436" i="1" s="1"/>
  <c r="I1437" i="1"/>
  <c r="J1437" i="1" s="1"/>
  <c r="I1438" i="1"/>
  <c r="J1438" i="1" s="1"/>
  <c r="I1439" i="1"/>
  <c r="I1440" i="1"/>
  <c r="J1440" i="1" s="1"/>
  <c r="I1441" i="1"/>
  <c r="J1441" i="1" s="1"/>
  <c r="I1442" i="1"/>
  <c r="J1442" i="1" s="1"/>
  <c r="I1443" i="1"/>
  <c r="J1443" i="1" s="1"/>
  <c r="I1444" i="1"/>
  <c r="J1444" i="1" s="1"/>
  <c r="I1445" i="1"/>
  <c r="J1445" i="1" s="1"/>
  <c r="I1446" i="1"/>
  <c r="J1446" i="1" s="1"/>
  <c r="I1447" i="1"/>
  <c r="J1447" i="1" s="1"/>
  <c r="I1448" i="1"/>
  <c r="I1449" i="1"/>
  <c r="J1449" i="1" s="1"/>
  <c r="I1450" i="1"/>
  <c r="J1450" i="1" s="1"/>
  <c r="I1451" i="1"/>
  <c r="J1451" i="1" s="1"/>
  <c r="I1452" i="1"/>
  <c r="J1452" i="1" s="1"/>
  <c r="I1453" i="1"/>
  <c r="J1453" i="1" s="1"/>
  <c r="I1454" i="1"/>
  <c r="J1454" i="1" s="1"/>
  <c r="I1455" i="1"/>
  <c r="J1455" i="1" s="1"/>
  <c r="I1456" i="1"/>
  <c r="J1456" i="1" s="1"/>
  <c r="I1457" i="1"/>
  <c r="J1457" i="1" s="1"/>
  <c r="I1458" i="1"/>
  <c r="J1458" i="1" s="1"/>
  <c r="I1459" i="1"/>
  <c r="J1459" i="1" s="1"/>
  <c r="I1460" i="1"/>
  <c r="J1460" i="1" s="1"/>
  <c r="I1461" i="1"/>
  <c r="J1461" i="1" s="1"/>
  <c r="I1462" i="1"/>
  <c r="J1462" i="1" s="1"/>
  <c r="I1463" i="1"/>
  <c r="J1463" i="1" s="1"/>
  <c r="I1464" i="1"/>
  <c r="J1464" i="1" s="1"/>
  <c r="I1465" i="1"/>
  <c r="J1465" i="1" s="1"/>
  <c r="I1466" i="1"/>
  <c r="J1466" i="1" s="1"/>
  <c r="I1467" i="1"/>
  <c r="J1467" i="1" s="1"/>
  <c r="I1468" i="1"/>
  <c r="J1468" i="1" s="1"/>
  <c r="I1469" i="1"/>
  <c r="J1469" i="1" s="1"/>
  <c r="I1470" i="1"/>
  <c r="J1470" i="1" s="1"/>
  <c r="I1471" i="1"/>
  <c r="J1471" i="1" s="1"/>
  <c r="I1472" i="1"/>
  <c r="I1473" i="1"/>
  <c r="J1473" i="1" s="1"/>
  <c r="I1474" i="1"/>
  <c r="J1474" i="1" s="1"/>
  <c r="I1475" i="1"/>
  <c r="I1476" i="1"/>
  <c r="J1476" i="1" s="1"/>
  <c r="I1477" i="1"/>
  <c r="J1477" i="1" s="1"/>
  <c r="I1478" i="1"/>
  <c r="J1478" i="1" s="1"/>
  <c r="I1479" i="1"/>
  <c r="J1479" i="1" s="1"/>
  <c r="I1480" i="1"/>
  <c r="J1480" i="1" s="1"/>
  <c r="I1481" i="1"/>
  <c r="J1481" i="1" s="1"/>
  <c r="I1482" i="1"/>
  <c r="J1482" i="1" s="1"/>
  <c r="I1483" i="1"/>
  <c r="J1483" i="1" s="1"/>
  <c r="I1484" i="1"/>
  <c r="J1484" i="1" s="1"/>
  <c r="I1485" i="1"/>
  <c r="J1485" i="1" s="1"/>
  <c r="I1486" i="1"/>
  <c r="J1486" i="1" s="1"/>
  <c r="I1487" i="1"/>
  <c r="I1488" i="1"/>
  <c r="J1488" i="1" s="1"/>
  <c r="I1489" i="1"/>
  <c r="J1489" i="1" s="1"/>
  <c r="I1490" i="1"/>
  <c r="J1490" i="1" s="1"/>
  <c r="I1491" i="1"/>
  <c r="J1491" i="1" s="1"/>
  <c r="I1492" i="1"/>
  <c r="J1492" i="1" s="1"/>
  <c r="I1493" i="1"/>
  <c r="J1493" i="1" s="1"/>
  <c r="I1494" i="1"/>
  <c r="J1494" i="1" s="1"/>
  <c r="I1495" i="1"/>
  <c r="J1495" i="1" s="1"/>
  <c r="I1496" i="1"/>
  <c r="J1496" i="1" s="1"/>
  <c r="I1497" i="1"/>
  <c r="J1497" i="1" s="1"/>
  <c r="I1498" i="1"/>
  <c r="J1498" i="1" s="1"/>
  <c r="I1499" i="1"/>
  <c r="I1500" i="1"/>
  <c r="J1500" i="1" s="1"/>
  <c r="I1501" i="1"/>
  <c r="J1501" i="1" s="1"/>
  <c r="I1502" i="1"/>
  <c r="J1502" i="1" s="1"/>
  <c r="I1503" i="1"/>
  <c r="J1503" i="1" s="1"/>
  <c r="I1504" i="1"/>
  <c r="J1504" i="1" s="1"/>
  <c r="I1505" i="1"/>
  <c r="J1505" i="1" s="1"/>
  <c r="I1506" i="1"/>
  <c r="J1506" i="1" s="1"/>
  <c r="I1507" i="1"/>
  <c r="J1507" i="1" s="1"/>
  <c r="I1508" i="1"/>
  <c r="J1508" i="1" s="1"/>
  <c r="I1509" i="1"/>
  <c r="J1509" i="1" s="1"/>
  <c r="I1510" i="1"/>
  <c r="J1510" i="1" s="1"/>
  <c r="I1511" i="1"/>
  <c r="I1512" i="1"/>
  <c r="J1512" i="1" s="1"/>
  <c r="I1513" i="1"/>
  <c r="J1513" i="1" s="1"/>
  <c r="I1514" i="1"/>
  <c r="J1514" i="1" s="1"/>
  <c r="I1515" i="1"/>
  <c r="J1515" i="1" s="1"/>
  <c r="I1516" i="1"/>
  <c r="J1516" i="1" s="1"/>
  <c r="I1517" i="1"/>
  <c r="J1517" i="1" s="1"/>
  <c r="I1518" i="1"/>
  <c r="J1518" i="1" s="1"/>
  <c r="I1519" i="1"/>
  <c r="J1519" i="1" s="1"/>
  <c r="I1520" i="1"/>
  <c r="J1520" i="1" s="1"/>
  <c r="I1521" i="1"/>
  <c r="J1521" i="1" s="1"/>
  <c r="I1522" i="1"/>
  <c r="J1522" i="1" s="1"/>
  <c r="I1523" i="1"/>
  <c r="I1524" i="1"/>
  <c r="J1524" i="1" s="1"/>
  <c r="I1525" i="1"/>
  <c r="J1525" i="1" s="1"/>
  <c r="I1526" i="1"/>
  <c r="J1526" i="1" s="1"/>
  <c r="I1527" i="1"/>
  <c r="J1527" i="1" s="1"/>
  <c r="I1528" i="1"/>
  <c r="J1528" i="1" s="1"/>
  <c r="I1529" i="1"/>
  <c r="J1529" i="1" s="1"/>
  <c r="I1530" i="1"/>
  <c r="J1530" i="1" s="1"/>
  <c r="I1531" i="1"/>
  <c r="J1531" i="1" s="1"/>
  <c r="I1532" i="1"/>
  <c r="J1532" i="1" s="1"/>
  <c r="I1533" i="1"/>
  <c r="J1533" i="1" s="1"/>
  <c r="I1534" i="1"/>
  <c r="J1534" i="1" s="1"/>
  <c r="I1535" i="1"/>
  <c r="I1536" i="1"/>
  <c r="J1536" i="1" s="1"/>
  <c r="I1537" i="1"/>
  <c r="J1537" i="1" s="1"/>
  <c r="I1538" i="1"/>
  <c r="J1538" i="1" s="1"/>
  <c r="I1539" i="1"/>
  <c r="J1539" i="1" s="1"/>
  <c r="I1540" i="1"/>
  <c r="J1540" i="1" s="1"/>
  <c r="I1541" i="1"/>
  <c r="J1541" i="1" s="1"/>
  <c r="I1542" i="1"/>
  <c r="J1542" i="1" s="1"/>
  <c r="I1543" i="1"/>
  <c r="J1543" i="1" s="1"/>
  <c r="I1544" i="1"/>
  <c r="J1544" i="1" s="1"/>
  <c r="I1545" i="1"/>
  <c r="J1545" i="1" s="1"/>
  <c r="I1546" i="1"/>
  <c r="J1546" i="1" s="1"/>
  <c r="I1547" i="1"/>
  <c r="I1548" i="1"/>
  <c r="J1548" i="1" s="1"/>
  <c r="I1549" i="1"/>
  <c r="J1549" i="1" s="1"/>
  <c r="I1550" i="1"/>
  <c r="J1550" i="1" s="1"/>
  <c r="I1551" i="1"/>
  <c r="J1551" i="1" s="1"/>
  <c r="I1552" i="1"/>
  <c r="J1552" i="1" s="1"/>
  <c r="I1553" i="1"/>
  <c r="J1553" i="1" s="1"/>
  <c r="I1554" i="1"/>
  <c r="J1554" i="1" s="1"/>
  <c r="I1555" i="1"/>
  <c r="J1555" i="1" s="1"/>
  <c r="I1556" i="1"/>
  <c r="J1556" i="1" s="1"/>
  <c r="I1557" i="1"/>
  <c r="J1557" i="1" s="1"/>
  <c r="I1558" i="1"/>
  <c r="J1558" i="1" s="1"/>
  <c r="I1559" i="1"/>
  <c r="I1560" i="1"/>
  <c r="J1560" i="1" s="1"/>
  <c r="I1561" i="1"/>
  <c r="J1561" i="1" s="1"/>
  <c r="I1562" i="1"/>
  <c r="J1562" i="1" s="1"/>
  <c r="I1563" i="1"/>
  <c r="J1563" i="1" s="1"/>
  <c r="I1564" i="1"/>
  <c r="J1564" i="1" s="1"/>
  <c r="I1565" i="1"/>
  <c r="J1565" i="1" s="1"/>
  <c r="I1566" i="1"/>
  <c r="J1566" i="1" s="1"/>
  <c r="I1567" i="1"/>
  <c r="J1567" i="1" s="1"/>
  <c r="I1568" i="1"/>
  <c r="J1568" i="1" s="1"/>
  <c r="I1569" i="1"/>
  <c r="J1569" i="1" s="1"/>
  <c r="I1570" i="1"/>
  <c r="J1570" i="1" s="1"/>
  <c r="I1571" i="1"/>
  <c r="I1572" i="1"/>
  <c r="J1572" i="1" s="1"/>
  <c r="I1573" i="1"/>
  <c r="J1573" i="1" s="1"/>
  <c r="I1574" i="1"/>
  <c r="J1574" i="1" s="1"/>
  <c r="I1575" i="1"/>
  <c r="J1575" i="1" s="1"/>
  <c r="I1576" i="1"/>
  <c r="J1576" i="1" s="1"/>
  <c r="I1577" i="1"/>
  <c r="J1577" i="1" s="1"/>
  <c r="I1578" i="1"/>
  <c r="J1578" i="1" s="1"/>
  <c r="I1579" i="1"/>
  <c r="J1579" i="1" s="1"/>
  <c r="I1580" i="1"/>
  <c r="J1580" i="1" s="1"/>
  <c r="I1581" i="1"/>
  <c r="J1581" i="1" s="1"/>
  <c r="I1582" i="1"/>
  <c r="J1582" i="1" s="1"/>
  <c r="I1583" i="1"/>
  <c r="I1584" i="1"/>
  <c r="J1584" i="1" s="1"/>
  <c r="I1585" i="1"/>
  <c r="J1585" i="1" s="1"/>
  <c r="I1586" i="1"/>
  <c r="J1586" i="1" s="1"/>
  <c r="I1587" i="1"/>
  <c r="J1587" i="1" s="1"/>
  <c r="I1588" i="1"/>
  <c r="J1588" i="1" s="1"/>
  <c r="I1589" i="1"/>
  <c r="J1589" i="1" s="1"/>
  <c r="I1590" i="1"/>
  <c r="J1590" i="1" s="1"/>
  <c r="I1591" i="1"/>
  <c r="J1591" i="1" s="1"/>
  <c r="I1592" i="1"/>
  <c r="J1592" i="1" s="1"/>
  <c r="I1593" i="1"/>
  <c r="J1593" i="1" s="1"/>
  <c r="I1594" i="1"/>
  <c r="J1594" i="1" s="1"/>
  <c r="I1595" i="1"/>
  <c r="J1595" i="1" s="1"/>
  <c r="I1596" i="1"/>
  <c r="J1596" i="1" s="1"/>
  <c r="I1597" i="1"/>
  <c r="J1597" i="1" s="1"/>
  <c r="I1598" i="1"/>
  <c r="J1598" i="1" s="1"/>
  <c r="I1599" i="1"/>
  <c r="J1599" i="1" s="1"/>
  <c r="I1600" i="1"/>
  <c r="J1600" i="1" s="1"/>
  <c r="I1601" i="1"/>
  <c r="J1601" i="1" s="1"/>
  <c r="I1602" i="1"/>
  <c r="J1602" i="1" s="1"/>
  <c r="I1603" i="1"/>
  <c r="J1603" i="1" s="1"/>
  <c r="I1604" i="1"/>
  <c r="I1605" i="1"/>
  <c r="J1605" i="1" s="1"/>
  <c r="I1606" i="1"/>
  <c r="J1606" i="1" s="1"/>
  <c r="I1607" i="1"/>
  <c r="J1607" i="1" s="1"/>
  <c r="I1608" i="1"/>
  <c r="J1608" i="1" s="1"/>
  <c r="I1609" i="1"/>
  <c r="J1609" i="1" s="1"/>
  <c r="I1610" i="1"/>
  <c r="J1610" i="1" s="1"/>
  <c r="I1611" i="1"/>
  <c r="J1611" i="1" s="1"/>
  <c r="I1612" i="1"/>
  <c r="J1612" i="1" s="1"/>
  <c r="I1613" i="1"/>
  <c r="J1613" i="1" s="1"/>
  <c r="I1614" i="1"/>
  <c r="J1614" i="1" s="1"/>
  <c r="I1615" i="1"/>
  <c r="J1615" i="1" s="1"/>
  <c r="I1616" i="1"/>
  <c r="I1617" i="1"/>
  <c r="J1617" i="1" s="1"/>
  <c r="I1618" i="1"/>
  <c r="J1618" i="1" s="1"/>
  <c r="I1619" i="1"/>
  <c r="I1620" i="1"/>
  <c r="J1620" i="1" s="1"/>
  <c r="I1621" i="1"/>
  <c r="J1621" i="1" s="1"/>
  <c r="I1622" i="1"/>
  <c r="J1622" i="1" s="1"/>
  <c r="I1623" i="1"/>
  <c r="J1623" i="1" s="1"/>
  <c r="I1624" i="1"/>
  <c r="J1624" i="1" s="1"/>
  <c r="I1625" i="1"/>
  <c r="J1625" i="1" s="1"/>
  <c r="I1626" i="1"/>
  <c r="J1626" i="1" s="1"/>
  <c r="I1627" i="1"/>
  <c r="J1627" i="1" s="1"/>
  <c r="I1628" i="1"/>
  <c r="J1628" i="1" s="1"/>
  <c r="I1629" i="1"/>
  <c r="J1629" i="1" s="1"/>
  <c r="I1630" i="1"/>
  <c r="J1630" i="1" s="1"/>
  <c r="I1631" i="1"/>
  <c r="J1631" i="1" s="1"/>
  <c r="I1632" i="1"/>
  <c r="J1632" i="1" s="1"/>
  <c r="I1633" i="1"/>
  <c r="J1633" i="1" s="1"/>
  <c r="I1634" i="1"/>
  <c r="J1634" i="1" s="1"/>
  <c r="I1635" i="1"/>
  <c r="J1635" i="1" s="1"/>
  <c r="I1636" i="1"/>
  <c r="J1636" i="1" s="1"/>
  <c r="I1637" i="1"/>
  <c r="J1637" i="1" s="1"/>
  <c r="I1638" i="1"/>
  <c r="J1638" i="1" s="1"/>
  <c r="I1639" i="1"/>
  <c r="J1639" i="1" s="1"/>
  <c r="I1640" i="1"/>
  <c r="J1640" i="1" s="1"/>
  <c r="I1641" i="1"/>
  <c r="J1641" i="1" s="1"/>
  <c r="I1642" i="1"/>
  <c r="J1642" i="1" s="1"/>
  <c r="I1643" i="1"/>
  <c r="I1644" i="1"/>
  <c r="J1644" i="1" s="1"/>
  <c r="I1645" i="1"/>
  <c r="J1645" i="1" s="1"/>
  <c r="I1646" i="1"/>
  <c r="J1646" i="1" s="1"/>
  <c r="I1647" i="1"/>
  <c r="J1647" i="1" s="1"/>
  <c r="I1648" i="1"/>
  <c r="J1648" i="1" s="1"/>
  <c r="I1649" i="1"/>
  <c r="J1649" i="1" s="1"/>
  <c r="I1650" i="1"/>
  <c r="J1650" i="1" s="1"/>
  <c r="I1651" i="1"/>
  <c r="J1651" i="1" s="1"/>
  <c r="I1652" i="1"/>
  <c r="J1652" i="1" s="1"/>
  <c r="I1653" i="1"/>
  <c r="J1653" i="1" s="1"/>
  <c r="I1654" i="1"/>
  <c r="J1654" i="1" s="1"/>
  <c r="I1655" i="1"/>
  <c r="J1655" i="1" s="1"/>
  <c r="I1656" i="1"/>
  <c r="J1656" i="1" s="1"/>
  <c r="I1657" i="1"/>
  <c r="J1657" i="1" s="1"/>
  <c r="I1658" i="1"/>
  <c r="J1658" i="1" s="1"/>
  <c r="I1659" i="1"/>
  <c r="J1659" i="1" s="1"/>
  <c r="I1660" i="1"/>
  <c r="J1660" i="1" s="1"/>
  <c r="I1661" i="1"/>
  <c r="J1661" i="1" s="1"/>
  <c r="I1662" i="1"/>
  <c r="J1662" i="1" s="1"/>
  <c r="I1663" i="1"/>
  <c r="J1663" i="1" s="1"/>
  <c r="I1664" i="1"/>
  <c r="J1664" i="1" s="1"/>
  <c r="I1665" i="1"/>
  <c r="J1665" i="1" s="1"/>
  <c r="I1666" i="1"/>
  <c r="J1666" i="1" s="1"/>
  <c r="I1667" i="1"/>
  <c r="I1668" i="1"/>
  <c r="J1668" i="1" s="1"/>
  <c r="I1669" i="1"/>
  <c r="J1669" i="1" s="1"/>
  <c r="I1670" i="1"/>
  <c r="J1670" i="1" s="1"/>
  <c r="I1671" i="1"/>
  <c r="J1671" i="1" s="1"/>
  <c r="I1672" i="1"/>
  <c r="J1672" i="1" s="1"/>
  <c r="I1673" i="1"/>
  <c r="J1673" i="1" s="1"/>
  <c r="I1674" i="1"/>
  <c r="J1674" i="1" s="1"/>
  <c r="I1675" i="1"/>
  <c r="J1675" i="1" s="1"/>
  <c r="I1676" i="1"/>
  <c r="J1676" i="1" s="1"/>
  <c r="I1677" i="1"/>
  <c r="J1677" i="1" s="1"/>
  <c r="I1678" i="1"/>
  <c r="J1678" i="1" s="1"/>
  <c r="I1679" i="1"/>
  <c r="J1679" i="1" s="1"/>
  <c r="I1680" i="1"/>
  <c r="J1680" i="1" s="1"/>
  <c r="I1681" i="1"/>
  <c r="J1681" i="1" s="1"/>
  <c r="I1682" i="1"/>
  <c r="J1682" i="1" s="1"/>
  <c r="I1683" i="1"/>
  <c r="J1683" i="1" s="1"/>
  <c r="I1684" i="1"/>
  <c r="J1684" i="1" s="1"/>
  <c r="I1685" i="1"/>
  <c r="J1685" i="1" s="1"/>
  <c r="I1686" i="1"/>
  <c r="J1686" i="1" s="1"/>
  <c r="I1687" i="1"/>
  <c r="J1687" i="1" s="1"/>
  <c r="I1688" i="1"/>
  <c r="J1688" i="1" s="1"/>
  <c r="I1689" i="1"/>
  <c r="J1689" i="1" s="1"/>
  <c r="I1690" i="1"/>
  <c r="J1690" i="1" s="1"/>
  <c r="I1691" i="1"/>
  <c r="J1691" i="1" s="1"/>
  <c r="I1692" i="1"/>
  <c r="J1692" i="1" s="1"/>
  <c r="I1693" i="1"/>
  <c r="J1693" i="1" s="1"/>
  <c r="I1694" i="1"/>
  <c r="J1694" i="1" s="1"/>
  <c r="I1695" i="1"/>
  <c r="J1695" i="1" s="1"/>
  <c r="I1696" i="1"/>
  <c r="I1697" i="1"/>
  <c r="J1697" i="1" s="1"/>
  <c r="I1698" i="1"/>
  <c r="J1698" i="1" s="1"/>
  <c r="I1699" i="1"/>
  <c r="J1699" i="1" s="1"/>
  <c r="I1700" i="1"/>
  <c r="J1700" i="1" s="1"/>
  <c r="I1701" i="1"/>
  <c r="J1701" i="1" s="1"/>
  <c r="I1702" i="1"/>
  <c r="J1702" i="1" s="1"/>
  <c r="I1703" i="1"/>
  <c r="J1703" i="1" s="1"/>
  <c r="I1704" i="1"/>
  <c r="J1704" i="1" s="1"/>
  <c r="I1705" i="1"/>
  <c r="J1705" i="1" s="1"/>
  <c r="I1706" i="1"/>
  <c r="J1706" i="1" s="1"/>
  <c r="I1707" i="1"/>
  <c r="J1707" i="1" s="1"/>
  <c r="I1708" i="1"/>
  <c r="J1708" i="1" s="1"/>
  <c r="I1709" i="1"/>
  <c r="J1709" i="1" s="1"/>
  <c r="I1710" i="1"/>
  <c r="J1710" i="1" s="1"/>
  <c r="I1711" i="1"/>
  <c r="J1711" i="1" s="1"/>
  <c r="I1712" i="1"/>
  <c r="J1712" i="1" s="1"/>
  <c r="I1713" i="1"/>
  <c r="J1713" i="1" s="1"/>
  <c r="I1714" i="1"/>
  <c r="J1714" i="1" s="1"/>
  <c r="I1715" i="1"/>
  <c r="J1715" i="1" s="1"/>
  <c r="I1716" i="1"/>
  <c r="J1716" i="1" s="1"/>
  <c r="I1717" i="1"/>
  <c r="J1717" i="1" s="1"/>
  <c r="I1718" i="1"/>
  <c r="J1718" i="1" s="1"/>
  <c r="I1719" i="1"/>
  <c r="J1719" i="1" s="1"/>
  <c r="I1720" i="1"/>
  <c r="J1720" i="1" s="1"/>
  <c r="I1721" i="1"/>
  <c r="J1721" i="1" s="1"/>
  <c r="I1722" i="1"/>
  <c r="J1722" i="1" s="1"/>
  <c r="I1723" i="1"/>
  <c r="J1723" i="1" s="1"/>
  <c r="I1724" i="1"/>
  <c r="J1724" i="1" s="1"/>
  <c r="I1725" i="1"/>
  <c r="J1725" i="1" s="1"/>
  <c r="I1726" i="1"/>
  <c r="J1726" i="1" s="1"/>
  <c r="I1727" i="1"/>
  <c r="J1727" i="1" s="1"/>
  <c r="I1728" i="1"/>
  <c r="J1728" i="1" s="1"/>
  <c r="I1729" i="1"/>
  <c r="J1729" i="1" s="1"/>
  <c r="I1730" i="1"/>
  <c r="J1730" i="1" s="1"/>
  <c r="I1731" i="1"/>
  <c r="J1731" i="1" s="1"/>
  <c r="I1732" i="1"/>
  <c r="J1732" i="1" s="1"/>
  <c r="I1733" i="1"/>
  <c r="J1733" i="1" s="1"/>
  <c r="I1734" i="1"/>
  <c r="J1734" i="1" s="1"/>
  <c r="I1735" i="1"/>
  <c r="J1735" i="1" s="1"/>
  <c r="I1736" i="1"/>
  <c r="I1737" i="1"/>
  <c r="J1737" i="1" s="1"/>
  <c r="I1738" i="1"/>
  <c r="J1738" i="1" s="1"/>
  <c r="I1739" i="1"/>
  <c r="J1739" i="1" s="1"/>
  <c r="I1740" i="1"/>
  <c r="J1740" i="1" s="1"/>
  <c r="I1741" i="1"/>
  <c r="J1741" i="1" s="1"/>
  <c r="I1742" i="1"/>
  <c r="J1742" i="1" s="1"/>
  <c r="I1743" i="1"/>
  <c r="J1743" i="1" s="1"/>
  <c r="I1744" i="1"/>
  <c r="J1744" i="1" s="1"/>
  <c r="I1745" i="1"/>
  <c r="J1745" i="1" s="1"/>
  <c r="I1746" i="1"/>
  <c r="J1746" i="1" s="1"/>
  <c r="I1747" i="1"/>
  <c r="J1747" i="1" s="1"/>
  <c r="I1748" i="1"/>
  <c r="J1748" i="1" s="1"/>
  <c r="I1749" i="1"/>
  <c r="J1749" i="1" s="1"/>
  <c r="I1750" i="1"/>
  <c r="J1750" i="1" s="1"/>
  <c r="I1751" i="1"/>
  <c r="J1751" i="1" s="1"/>
  <c r="I1752" i="1"/>
  <c r="J1752" i="1" s="1"/>
  <c r="I1753" i="1"/>
  <c r="J1753" i="1" s="1"/>
  <c r="I1754" i="1"/>
  <c r="J1754" i="1" s="1"/>
  <c r="I1755" i="1"/>
  <c r="J1755" i="1" s="1"/>
  <c r="I1756" i="1"/>
  <c r="J1756" i="1" s="1"/>
  <c r="I1757" i="1"/>
  <c r="J1757" i="1" s="1"/>
  <c r="I1758" i="1"/>
  <c r="J1758" i="1" s="1"/>
  <c r="I1759" i="1"/>
  <c r="J1759" i="1" s="1"/>
  <c r="I1760" i="1"/>
  <c r="J1760" i="1" s="1"/>
  <c r="I1761" i="1"/>
  <c r="J1761" i="1" s="1"/>
  <c r="I1762" i="1"/>
  <c r="J1762" i="1" s="1"/>
  <c r="I1763" i="1"/>
  <c r="J1763" i="1" s="1"/>
  <c r="I1764" i="1"/>
  <c r="J1764" i="1" s="1"/>
  <c r="I1765" i="1"/>
  <c r="J1765" i="1" s="1"/>
  <c r="I1766" i="1"/>
  <c r="J1766" i="1" s="1"/>
  <c r="I1767" i="1"/>
  <c r="J1767" i="1" s="1"/>
  <c r="I1768" i="1"/>
  <c r="J1768" i="1" s="1"/>
  <c r="I1769" i="1"/>
  <c r="J1769" i="1" s="1"/>
  <c r="I1770" i="1"/>
  <c r="J1770" i="1" s="1"/>
  <c r="I1771" i="1"/>
  <c r="J1771" i="1" s="1"/>
  <c r="I1772" i="1"/>
  <c r="J1772" i="1" s="1"/>
  <c r="I1773" i="1"/>
  <c r="J1773" i="1" s="1"/>
  <c r="I1774" i="1"/>
  <c r="J1774" i="1" s="1"/>
  <c r="I1775" i="1"/>
  <c r="I1776" i="1"/>
  <c r="J1776" i="1" s="1"/>
  <c r="I1777" i="1"/>
  <c r="J1777" i="1" s="1"/>
  <c r="I1778" i="1"/>
  <c r="J1778" i="1" s="1"/>
  <c r="I1779" i="1"/>
  <c r="J1779" i="1" s="1"/>
  <c r="I1780" i="1"/>
  <c r="J1780" i="1" s="1"/>
  <c r="I1781" i="1"/>
  <c r="J1781" i="1" s="1"/>
  <c r="I1782" i="1"/>
  <c r="J1782" i="1" s="1"/>
  <c r="I1783" i="1"/>
  <c r="J1783" i="1" s="1"/>
  <c r="I1784" i="1"/>
  <c r="J1784" i="1" s="1"/>
  <c r="I1785" i="1"/>
  <c r="J1785" i="1" s="1"/>
  <c r="I1786" i="1"/>
  <c r="J1786" i="1" s="1"/>
  <c r="I1787" i="1"/>
  <c r="J1787" i="1" s="1"/>
  <c r="I1788" i="1"/>
  <c r="J1788" i="1" s="1"/>
  <c r="I1789" i="1"/>
  <c r="J1789" i="1" s="1"/>
  <c r="I1790" i="1"/>
  <c r="J1790" i="1" s="1"/>
  <c r="I1791" i="1"/>
  <c r="J1791" i="1" s="1"/>
  <c r="I1792" i="1"/>
  <c r="J1792" i="1" s="1"/>
  <c r="I1793" i="1"/>
  <c r="J1793" i="1" s="1"/>
  <c r="I1794" i="1"/>
  <c r="J1794" i="1" s="1"/>
  <c r="I1795" i="1"/>
  <c r="J1795" i="1" s="1"/>
  <c r="I1796" i="1"/>
  <c r="J1796" i="1" s="1"/>
  <c r="I1797" i="1"/>
  <c r="J1797" i="1" s="1"/>
  <c r="I1798" i="1"/>
  <c r="J1798" i="1" s="1"/>
  <c r="I1799" i="1"/>
  <c r="J1799" i="1" s="1"/>
  <c r="I1800" i="1"/>
  <c r="J1800" i="1" s="1"/>
  <c r="I1801" i="1"/>
  <c r="J1801" i="1" s="1"/>
  <c r="I1802" i="1"/>
  <c r="J1802" i="1" s="1"/>
  <c r="I1803" i="1"/>
  <c r="J1803" i="1" s="1"/>
  <c r="I1804" i="1"/>
  <c r="J1804" i="1" s="1"/>
  <c r="I1805" i="1"/>
  <c r="J1805" i="1" s="1"/>
  <c r="I1806" i="1"/>
  <c r="J1806" i="1" s="1"/>
  <c r="I1807" i="1"/>
  <c r="J1807" i="1" s="1"/>
  <c r="I1808" i="1"/>
  <c r="J1808" i="1" s="1"/>
  <c r="I1809" i="1"/>
  <c r="J1809" i="1" s="1"/>
  <c r="I1810" i="1"/>
  <c r="J1810" i="1" s="1"/>
  <c r="I1811" i="1"/>
  <c r="I1812" i="1"/>
  <c r="J1812" i="1" s="1"/>
  <c r="I1813" i="1"/>
  <c r="J1813" i="1" s="1"/>
  <c r="I1814" i="1"/>
  <c r="J1814" i="1" s="1"/>
  <c r="I1815" i="1"/>
  <c r="J1815" i="1" s="1"/>
  <c r="I1816" i="1"/>
  <c r="J1816" i="1" s="1"/>
  <c r="I1817" i="1"/>
  <c r="J1817" i="1" s="1"/>
  <c r="I1818" i="1"/>
  <c r="J1818" i="1" s="1"/>
  <c r="I1819" i="1"/>
  <c r="J1819" i="1" s="1"/>
  <c r="I1820" i="1"/>
  <c r="J1820" i="1" s="1"/>
  <c r="I1821" i="1"/>
  <c r="J1821" i="1" s="1"/>
  <c r="I1822" i="1"/>
  <c r="J1822" i="1" s="1"/>
  <c r="I1823" i="1"/>
  <c r="J1823" i="1" s="1"/>
  <c r="I1824" i="1"/>
  <c r="J1824" i="1" s="1"/>
  <c r="I1825" i="1"/>
  <c r="J1825" i="1" s="1"/>
  <c r="I1826" i="1"/>
  <c r="J1826" i="1" s="1"/>
  <c r="I1827" i="1"/>
  <c r="J1827" i="1" s="1"/>
  <c r="I1828" i="1"/>
  <c r="J1828" i="1" s="1"/>
  <c r="I1829" i="1"/>
  <c r="J1829" i="1" s="1"/>
  <c r="I1830" i="1"/>
  <c r="J1830" i="1" s="1"/>
  <c r="I1831" i="1"/>
  <c r="J1831" i="1" s="1"/>
  <c r="I1832" i="1"/>
  <c r="J1832" i="1" s="1"/>
  <c r="I1833" i="1"/>
  <c r="J1833" i="1" s="1"/>
  <c r="I1834" i="1"/>
  <c r="J1834" i="1" s="1"/>
  <c r="I1835" i="1"/>
  <c r="I1836" i="1"/>
  <c r="J1836" i="1" s="1"/>
  <c r="I1837" i="1"/>
  <c r="J1837" i="1" s="1"/>
  <c r="I1838" i="1"/>
  <c r="J1838" i="1" s="1"/>
  <c r="I1839" i="1"/>
  <c r="J1839" i="1" s="1"/>
  <c r="I1840" i="1"/>
  <c r="J1840" i="1" s="1"/>
  <c r="I1841" i="1"/>
  <c r="J1841" i="1" s="1"/>
  <c r="I1842" i="1"/>
  <c r="J1842" i="1" s="1"/>
  <c r="I1843" i="1"/>
  <c r="J1843" i="1" s="1"/>
  <c r="I1844" i="1"/>
  <c r="J1844" i="1" s="1"/>
  <c r="I1845" i="1"/>
  <c r="J1845" i="1" s="1"/>
  <c r="I1846" i="1"/>
  <c r="J1846" i="1" s="1"/>
  <c r="I1847" i="1"/>
  <c r="I1848" i="1"/>
  <c r="J1848" i="1" s="1"/>
  <c r="I1849" i="1"/>
  <c r="J1849" i="1" s="1"/>
  <c r="I1850" i="1"/>
  <c r="J1850" i="1" s="1"/>
  <c r="I1851" i="1"/>
  <c r="J1851" i="1" s="1"/>
  <c r="I1852" i="1"/>
  <c r="J1852" i="1" s="1"/>
  <c r="I1853" i="1"/>
  <c r="J1853" i="1" s="1"/>
  <c r="I1854" i="1"/>
  <c r="J1854" i="1" s="1"/>
  <c r="I1855" i="1"/>
  <c r="J1855" i="1" s="1"/>
  <c r="I1856" i="1"/>
  <c r="J1856" i="1" s="1"/>
  <c r="I1857" i="1"/>
  <c r="J1857" i="1" s="1"/>
  <c r="I1858" i="1"/>
  <c r="J1858" i="1" s="1"/>
  <c r="I1859" i="1"/>
  <c r="I1860" i="1"/>
  <c r="J1860" i="1" s="1"/>
  <c r="I1861" i="1"/>
  <c r="J1861" i="1" s="1"/>
  <c r="I1862" i="1"/>
  <c r="J1862" i="1" s="1"/>
  <c r="I1863" i="1"/>
  <c r="J1863" i="1" s="1"/>
  <c r="I1864" i="1"/>
  <c r="J1864" i="1" s="1"/>
  <c r="I1865" i="1"/>
  <c r="J1865" i="1" s="1"/>
  <c r="I1866" i="1"/>
  <c r="J1866" i="1" s="1"/>
  <c r="I1867" i="1"/>
  <c r="J1867" i="1" s="1"/>
  <c r="I1868" i="1"/>
  <c r="J1868" i="1" s="1"/>
  <c r="I1869" i="1"/>
  <c r="J1869" i="1" s="1"/>
  <c r="I1870" i="1"/>
  <c r="J1870" i="1" s="1"/>
  <c r="I1871" i="1"/>
  <c r="I1872" i="1"/>
  <c r="J1872" i="1" s="1"/>
  <c r="I1873" i="1"/>
  <c r="J1873" i="1" s="1"/>
  <c r="I1874" i="1"/>
  <c r="J1874" i="1" s="1"/>
  <c r="I1875" i="1"/>
  <c r="J1875" i="1" s="1"/>
  <c r="I1876" i="1"/>
  <c r="J1876" i="1" s="1"/>
  <c r="I1877" i="1"/>
  <c r="J1877" i="1" s="1"/>
  <c r="I1878" i="1"/>
  <c r="J1878" i="1" s="1"/>
  <c r="I1879" i="1"/>
  <c r="J1879" i="1" s="1"/>
  <c r="I1880" i="1"/>
  <c r="J1880" i="1" s="1"/>
  <c r="I1881" i="1"/>
  <c r="J1881" i="1" s="1"/>
  <c r="I1882" i="1"/>
  <c r="J1882" i="1" s="1"/>
  <c r="I1883" i="1"/>
  <c r="I1884" i="1"/>
  <c r="J1884" i="1" s="1"/>
  <c r="I1885" i="1"/>
  <c r="J1885" i="1" s="1"/>
  <c r="I1886" i="1"/>
  <c r="J1886" i="1" s="1"/>
  <c r="I1887" i="1"/>
  <c r="J1887" i="1" s="1"/>
  <c r="I1888" i="1"/>
  <c r="J1888" i="1" s="1"/>
  <c r="I1889" i="1"/>
  <c r="J1889" i="1" s="1"/>
  <c r="I1890" i="1"/>
  <c r="J1890" i="1" s="1"/>
  <c r="I1891" i="1"/>
  <c r="J1891" i="1" s="1"/>
  <c r="I1892" i="1"/>
  <c r="J1892" i="1" s="1"/>
  <c r="I1893" i="1"/>
  <c r="J1893" i="1" s="1"/>
  <c r="I1894" i="1"/>
  <c r="J1894" i="1" s="1"/>
  <c r="I1895" i="1"/>
  <c r="I1896" i="1"/>
  <c r="J1896" i="1" s="1"/>
  <c r="I1897" i="1"/>
  <c r="J1897" i="1" s="1"/>
  <c r="I1898" i="1"/>
  <c r="J1898" i="1" s="1"/>
  <c r="I1899" i="1"/>
  <c r="J1899" i="1" s="1"/>
  <c r="I1900" i="1"/>
  <c r="J1900" i="1" s="1"/>
  <c r="I1901" i="1"/>
  <c r="J1901" i="1" s="1"/>
  <c r="I1902" i="1"/>
  <c r="J1902" i="1" s="1"/>
  <c r="I1903" i="1"/>
  <c r="J1903" i="1" s="1"/>
  <c r="I1904" i="1"/>
  <c r="J1904" i="1" s="1"/>
  <c r="I1905" i="1"/>
  <c r="J1905" i="1" s="1"/>
  <c r="I1906" i="1"/>
  <c r="J1906" i="1" s="1"/>
  <c r="I1907" i="1"/>
  <c r="I1908" i="1"/>
  <c r="J1908" i="1" s="1"/>
  <c r="I1909" i="1"/>
  <c r="J1909" i="1" s="1"/>
  <c r="I1910" i="1"/>
  <c r="J1910" i="1" s="1"/>
  <c r="I1911" i="1"/>
  <c r="J1911" i="1" s="1"/>
  <c r="I1912" i="1"/>
  <c r="J1912" i="1" s="1"/>
  <c r="I1913" i="1"/>
  <c r="J1913" i="1" s="1"/>
  <c r="I1914" i="1"/>
  <c r="J1914" i="1" s="1"/>
  <c r="I1915" i="1"/>
  <c r="J1915" i="1" s="1"/>
  <c r="I1916" i="1"/>
  <c r="J1916" i="1" s="1"/>
  <c r="I1917" i="1"/>
  <c r="J1917" i="1" s="1"/>
  <c r="I1918" i="1"/>
  <c r="J1918" i="1" s="1"/>
  <c r="I1919" i="1"/>
  <c r="I1920" i="1"/>
  <c r="J1920" i="1" s="1"/>
  <c r="I1921" i="1"/>
  <c r="J1921" i="1" s="1"/>
  <c r="I1922" i="1"/>
  <c r="J1922" i="1" s="1"/>
  <c r="I1923" i="1"/>
  <c r="J1923" i="1" s="1"/>
  <c r="I1924" i="1"/>
  <c r="J1924" i="1" s="1"/>
  <c r="I1925" i="1"/>
  <c r="J1925" i="1" s="1"/>
  <c r="I1926" i="1"/>
  <c r="J1926" i="1" s="1"/>
  <c r="I1927" i="1"/>
  <c r="J1927" i="1" s="1"/>
  <c r="I1928" i="1"/>
  <c r="J1928" i="1" s="1"/>
  <c r="I1929" i="1"/>
  <c r="J1929" i="1" s="1"/>
  <c r="I1930" i="1"/>
  <c r="J1930" i="1" s="1"/>
  <c r="I1931" i="1"/>
  <c r="I1932" i="1"/>
  <c r="J1932" i="1" s="1"/>
  <c r="I1933" i="1"/>
  <c r="J1933" i="1" s="1"/>
  <c r="I1934" i="1"/>
  <c r="J1934" i="1" s="1"/>
  <c r="I1935" i="1"/>
  <c r="J1935" i="1" s="1"/>
  <c r="I1936" i="1"/>
  <c r="J1936" i="1" s="1"/>
  <c r="I1937" i="1"/>
  <c r="J1937" i="1" s="1"/>
  <c r="I1938" i="1"/>
  <c r="J1938" i="1" s="1"/>
  <c r="I1939" i="1"/>
  <c r="J1939" i="1" s="1"/>
  <c r="I1940" i="1"/>
  <c r="J1940" i="1" s="1"/>
  <c r="I1941" i="1"/>
  <c r="J1941" i="1" s="1"/>
  <c r="I1942" i="1"/>
  <c r="J1942" i="1" s="1"/>
  <c r="I1943" i="1"/>
  <c r="I1944" i="1"/>
  <c r="J1944" i="1" s="1"/>
  <c r="I1945" i="1"/>
  <c r="J1945" i="1" s="1"/>
  <c r="I1946" i="1"/>
  <c r="J1946" i="1" s="1"/>
  <c r="I1947" i="1"/>
  <c r="J1947" i="1" s="1"/>
  <c r="I1948" i="1"/>
  <c r="J1948" i="1" s="1"/>
  <c r="I1949" i="1"/>
  <c r="J1949" i="1" s="1"/>
  <c r="I1950" i="1"/>
  <c r="J1950" i="1" s="1"/>
  <c r="I1951" i="1"/>
  <c r="J1951" i="1" s="1"/>
  <c r="I1952" i="1"/>
  <c r="J1952" i="1" s="1"/>
  <c r="I1953" i="1"/>
  <c r="J1953" i="1" s="1"/>
  <c r="I1954" i="1"/>
  <c r="J1954" i="1" s="1"/>
  <c r="I1955" i="1"/>
  <c r="I1956" i="1"/>
  <c r="J1956" i="1" s="1"/>
  <c r="I1957" i="1"/>
  <c r="J1957" i="1" s="1"/>
  <c r="I1958" i="1"/>
  <c r="J1958" i="1" s="1"/>
  <c r="I1959" i="1"/>
  <c r="J1959" i="1" s="1"/>
  <c r="I1960" i="1"/>
  <c r="J1960" i="1" s="1"/>
  <c r="I1961" i="1"/>
  <c r="J1961" i="1" s="1"/>
  <c r="I1962" i="1"/>
  <c r="J1962" i="1" s="1"/>
  <c r="I1963" i="1"/>
  <c r="J1963" i="1" s="1"/>
  <c r="I1964" i="1"/>
  <c r="J1964" i="1" s="1"/>
  <c r="I1965" i="1"/>
  <c r="J1965" i="1" s="1"/>
  <c r="I1966" i="1"/>
  <c r="J1966" i="1" s="1"/>
  <c r="I1967" i="1"/>
  <c r="I1968" i="1"/>
  <c r="J1968" i="1" s="1"/>
  <c r="I1969" i="1"/>
  <c r="J1969" i="1" s="1"/>
  <c r="I1970" i="1"/>
  <c r="J1970" i="1" s="1"/>
  <c r="I1971" i="1"/>
  <c r="J1971" i="1" s="1"/>
  <c r="I1972" i="1"/>
  <c r="J1972" i="1" s="1"/>
  <c r="I1973" i="1"/>
  <c r="J1973" i="1" s="1"/>
  <c r="I1974" i="1"/>
  <c r="J1974" i="1" s="1"/>
  <c r="I1975" i="1"/>
  <c r="J1975" i="1" s="1"/>
  <c r="I1976" i="1"/>
  <c r="J1976" i="1" s="1"/>
  <c r="I1977" i="1"/>
  <c r="J1977" i="1" s="1"/>
  <c r="I1978" i="1"/>
  <c r="J1978" i="1" s="1"/>
  <c r="I1979" i="1"/>
  <c r="I1980" i="1"/>
  <c r="J1980" i="1" s="1"/>
  <c r="I1981" i="1"/>
  <c r="J1981" i="1" s="1"/>
  <c r="I1982" i="1"/>
  <c r="J1982" i="1" s="1"/>
  <c r="I1983" i="1"/>
  <c r="J1983" i="1" s="1"/>
  <c r="I1984" i="1"/>
  <c r="J1984" i="1" s="1"/>
  <c r="I1985" i="1"/>
  <c r="J1985" i="1" s="1"/>
  <c r="I1986" i="1"/>
  <c r="J1986" i="1" s="1"/>
  <c r="I1987" i="1"/>
  <c r="J1987" i="1" s="1"/>
  <c r="I1988" i="1"/>
  <c r="I1989" i="1"/>
  <c r="J1989" i="1" s="1"/>
  <c r="I1990" i="1"/>
  <c r="J1990" i="1" s="1"/>
  <c r="I1991" i="1"/>
  <c r="I1992" i="1"/>
  <c r="J1992" i="1" s="1"/>
  <c r="I1993" i="1"/>
  <c r="J1993" i="1" s="1"/>
  <c r="I1994" i="1"/>
  <c r="J1994" i="1" s="1"/>
  <c r="I1995" i="1"/>
  <c r="J1995" i="1" s="1"/>
  <c r="I1996" i="1"/>
  <c r="J1996" i="1" s="1"/>
  <c r="I1997" i="1"/>
  <c r="J1997" i="1" s="1"/>
  <c r="I1998" i="1"/>
  <c r="J1998" i="1" s="1"/>
  <c r="I1999" i="1"/>
  <c r="J1999" i="1" s="1"/>
  <c r="I2000" i="1"/>
  <c r="J2000" i="1" s="1"/>
  <c r="I2001" i="1"/>
  <c r="J2001" i="1" s="1"/>
  <c r="I2002" i="1"/>
  <c r="J2002" i="1" s="1"/>
  <c r="I2003" i="1"/>
  <c r="I2004" i="1"/>
  <c r="J2004" i="1" s="1"/>
  <c r="I2005" i="1"/>
  <c r="J2005" i="1" s="1"/>
  <c r="I2006" i="1"/>
  <c r="J2006" i="1" s="1"/>
  <c r="I2007" i="1"/>
  <c r="J2007" i="1" s="1"/>
  <c r="I2008" i="1"/>
  <c r="J2008" i="1" s="1"/>
  <c r="I2009" i="1"/>
  <c r="J2009" i="1" s="1"/>
  <c r="I2010" i="1"/>
  <c r="J2010" i="1" s="1"/>
  <c r="I2011" i="1"/>
  <c r="J2011" i="1" s="1"/>
  <c r="I2012" i="1"/>
  <c r="J2012" i="1" s="1"/>
  <c r="I2013" i="1"/>
  <c r="J2013" i="1" s="1"/>
  <c r="I2014" i="1"/>
  <c r="J2014" i="1" s="1"/>
  <c r="I2015" i="1"/>
  <c r="I2016" i="1"/>
  <c r="J2016" i="1" s="1"/>
  <c r="I2017" i="1"/>
  <c r="J2017" i="1" s="1"/>
  <c r="I2018" i="1"/>
  <c r="J2018" i="1" s="1"/>
  <c r="I2019" i="1"/>
  <c r="J2019" i="1" s="1"/>
  <c r="I2020" i="1"/>
  <c r="J2020" i="1" s="1"/>
  <c r="I2021" i="1"/>
  <c r="J2021" i="1" s="1"/>
  <c r="I2022" i="1"/>
  <c r="J2022" i="1" s="1"/>
  <c r="I2023" i="1"/>
  <c r="J2023" i="1" s="1"/>
  <c r="I2024" i="1"/>
  <c r="J2024" i="1" s="1"/>
  <c r="I2025" i="1"/>
  <c r="J2025" i="1" s="1"/>
  <c r="I2026" i="1"/>
  <c r="J2026" i="1" s="1"/>
  <c r="I2027" i="1"/>
  <c r="I2028" i="1"/>
  <c r="J2028" i="1" s="1"/>
  <c r="I2029" i="1"/>
  <c r="J2029" i="1" s="1"/>
  <c r="I2030" i="1"/>
  <c r="J2030" i="1" s="1"/>
  <c r="I2031" i="1"/>
  <c r="J2031" i="1" s="1"/>
  <c r="I2032" i="1"/>
  <c r="J2032" i="1" s="1"/>
  <c r="I2033" i="1"/>
  <c r="J2033" i="1" s="1"/>
  <c r="I2034" i="1"/>
  <c r="J2034" i="1" s="1"/>
  <c r="I2035" i="1"/>
  <c r="J2035" i="1" s="1"/>
  <c r="I2036" i="1"/>
  <c r="J2036" i="1" s="1"/>
  <c r="I2037" i="1"/>
  <c r="J2037" i="1" s="1"/>
  <c r="I2038" i="1"/>
  <c r="J2038" i="1" s="1"/>
  <c r="I2039" i="1"/>
  <c r="J2039" i="1" s="1"/>
  <c r="I2040" i="1"/>
  <c r="J2040" i="1" s="1"/>
  <c r="I2041" i="1"/>
  <c r="I2042" i="1"/>
  <c r="J2042" i="1" s="1"/>
  <c r="I2043" i="1"/>
  <c r="J2043" i="1" s="1"/>
  <c r="I2044" i="1"/>
  <c r="J2044" i="1" s="1"/>
  <c r="I2045" i="1"/>
  <c r="J2045" i="1" s="1"/>
  <c r="I2046" i="1"/>
  <c r="J2046" i="1" s="1"/>
  <c r="I2047" i="1"/>
  <c r="J2047" i="1" s="1"/>
  <c r="I2048" i="1"/>
  <c r="J2048" i="1" s="1"/>
  <c r="I2049" i="1"/>
  <c r="J2049" i="1" s="1"/>
  <c r="I2050" i="1"/>
  <c r="J2050" i="1" s="1"/>
  <c r="I2051" i="1"/>
  <c r="J2051" i="1" s="1"/>
  <c r="I2052" i="1"/>
  <c r="J2052" i="1" s="1"/>
  <c r="I2053" i="1"/>
  <c r="J2053" i="1" s="1"/>
  <c r="I2054" i="1"/>
  <c r="J2054" i="1" s="1"/>
  <c r="I2055" i="1"/>
  <c r="J2055" i="1" s="1"/>
  <c r="I2056" i="1"/>
  <c r="J2056" i="1" s="1"/>
  <c r="I2057" i="1"/>
  <c r="J2057" i="1" s="1"/>
  <c r="I2058" i="1"/>
  <c r="J2058" i="1" s="1"/>
  <c r="I2059" i="1"/>
  <c r="J2059" i="1" s="1"/>
  <c r="I2060" i="1"/>
  <c r="J2060" i="1" s="1"/>
  <c r="I2061" i="1"/>
  <c r="J2061" i="1" s="1"/>
  <c r="I2062" i="1"/>
  <c r="J2062" i="1" s="1"/>
  <c r="I2063" i="1"/>
  <c r="I2064" i="1"/>
  <c r="J2064" i="1" s="1"/>
  <c r="I2065" i="1"/>
  <c r="J2065" i="1" s="1"/>
  <c r="I2066" i="1"/>
  <c r="J2066" i="1" s="1"/>
  <c r="I2067" i="1"/>
  <c r="J2067" i="1" s="1"/>
  <c r="I2068" i="1"/>
  <c r="J2068" i="1" s="1"/>
  <c r="I2069" i="1"/>
  <c r="J2069" i="1" s="1"/>
  <c r="I2070" i="1"/>
  <c r="J2070" i="1" s="1"/>
  <c r="I2071" i="1"/>
  <c r="J2071" i="1" s="1"/>
  <c r="I2072" i="1"/>
  <c r="J2072" i="1" s="1"/>
  <c r="I2073" i="1"/>
  <c r="J2073" i="1" s="1"/>
  <c r="I2074" i="1"/>
  <c r="J2074" i="1" s="1"/>
  <c r="I2075" i="1"/>
  <c r="I2076" i="1"/>
  <c r="J2076" i="1" s="1"/>
  <c r="I2077" i="1"/>
  <c r="J2077" i="1" s="1"/>
  <c r="I2078" i="1"/>
  <c r="J2078" i="1" s="1"/>
  <c r="I2079" i="1"/>
  <c r="J2079" i="1" s="1"/>
  <c r="I2080" i="1"/>
  <c r="J2080" i="1" s="1"/>
  <c r="I2081" i="1"/>
  <c r="J2081" i="1" s="1"/>
  <c r="I2082" i="1"/>
  <c r="J2082" i="1" s="1"/>
  <c r="I2083" i="1"/>
  <c r="J2083" i="1" s="1"/>
  <c r="I2084" i="1"/>
  <c r="J2084" i="1" s="1"/>
  <c r="I2085" i="1"/>
  <c r="J2085" i="1" s="1"/>
  <c r="I2086" i="1"/>
  <c r="J2086" i="1" s="1"/>
  <c r="I2087" i="1"/>
  <c r="I2088" i="1"/>
  <c r="J2088" i="1" s="1"/>
  <c r="I2089" i="1"/>
  <c r="J2089" i="1" s="1"/>
  <c r="I2090" i="1"/>
  <c r="J2090" i="1" s="1"/>
  <c r="I2091" i="1"/>
  <c r="J2091" i="1" s="1"/>
  <c r="I2092" i="1"/>
  <c r="J2092" i="1" s="1"/>
  <c r="I2093" i="1"/>
  <c r="J2093" i="1" s="1"/>
  <c r="I2094" i="1"/>
  <c r="J2094" i="1" s="1"/>
  <c r="I2095" i="1"/>
  <c r="J2095" i="1" s="1"/>
  <c r="I2096" i="1"/>
  <c r="I2097" i="1"/>
  <c r="J2097" i="1" s="1"/>
  <c r="I2098" i="1"/>
  <c r="J2098" i="1" s="1"/>
  <c r="I2099" i="1"/>
  <c r="I2100" i="1"/>
  <c r="J2100" i="1" s="1"/>
  <c r="I2101" i="1"/>
  <c r="J2101" i="1" s="1"/>
  <c r="I2102" i="1"/>
  <c r="I2103" i="1"/>
  <c r="J2103" i="1" s="1"/>
  <c r="I2104" i="1"/>
  <c r="J2104" i="1" s="1"/>
  <c r="I2105" i="1"/>
  <c r="J2105" i="1" s="1"/>
  <c r="I2106" i="1"/>
  <c r="J2106" i="1" s="1"/>
  <c r="I2107" i="1"/>
  <c r="J2107" i="1" s="1"/>
  <c r="I2108" i="1"/>
  <c r="J2108" i="1" s="1"/>
  <c r="I2109" i="1"/>
  <c r="J2109" i="1" s="1"/>
  <c r="I2110" i="1"/>
  <c r="J2110" i="1" s="1"/>
  <c r="I2111" i="1"/>
  <c r="J2111" i="1" s="1"/>
  <c r="I2112" i="1"/>
  <c r="J2112" i="1" s="1"/>
  <c r="I2113" i="1"/>
  <c r="J2113" i="1" s="1"/>
  <c r="I2114" i="1"/>
  <c r="J2114" i="1" s="1"/>
  <c r="I2115" i="1"/>
  <c r="J2115" i="1" s="1"/>
  <c r="I2116" i="1"/>
  <c r="J2116" i="1" s="1"/>
  <c r="I2117" i="1"/>
  <c r="J2117" i="1" s="1"/>
  <c r="I2118" i="1"/>
  <c r="J2118" i="1" s="1"/>
  <c r="I2119" i="1"/>
  <c r="J2119" i="1" s="1"/>
  <c r="I2120" i="1"/>
  <c r="J2120" i="1" s="1"/>
  <c r="I2121" i="1"/>
  <c r="J2121" i="1" s="1"/>
  <c r="I2122" i="1"/>
  <c r="J2122" i="1" s="1"/>
  <c r="I2123" i="1"/>
  <c r="J2123" i="1" s="1"/>
  <c r="I2124" i="1"/>
  <c r="J2124" i="1" s="1"/>
  <c r="I2125" i="1"/>
  <c r="I2126" i="1"/>
  <c r="J2126" i="1" s="1"/>
  <c r="I2127" i="1"/>
  <c r="J2127" i="1" s="1"/>
  <c r="I2128" i="1"/>
  <c r="J2128" i="1" s="1"/>
  <c r="I2129" i="1"/>
  <c r="J2129" i="1" s="1"/>
  <c r="I2130" i="1"/>
  <c r="J2130" i="1" s="1"/>
  <c r="I2131" i="1"/>
  <c r="J2131" i="1" s="1"/>
  <c r="I2132" i="1"/>
  <c r="J2132" i="1" s="1"/>
  <c r="I2133" i="1"/>
  <c r="J2133" i="1" s="1"/>
  <c r="I2134" i="1"/>
  <c r="J2134" i="1" s="1"/>
  <c r="I2135" i="1"/>
  <c r="J2135" i="1" s="1"/>
  <c r="I2136" i="1"/>
  <c r="J2136" i="1" s="1"/>
  <c r="I2137" i="1"/>
  <c r="J2137" i="1" s="1"/>
  <c r="I2138" i="1"/>
  <c r="J2138" i="1" s="1"/>
  <c r="I2139" i="1"/>
  <c r="J2139" i="1" s="1"/>
  <c r="I2140" i="1"/>
  <c r="J2140" i="1" s="1"/>
  <c r="I2141" i="1"/>
  <c r="J2141" i="1" s="1"/>
  <c r="I2142" i="1"/>
  <c r="J2142" i="1" s="1"/>
  <c r="I2143" i="1"/>
  <c r="J2143" i="1" s="1"/>
  <c r="I2144" i="1"/>
  <c r="I2145" i="1"/>
  <c r="J2145" i="1" s="1"/>
  <c r="I2146" i="1"/>
  <c r="J2146" i="1" s="1"/>
  <c r="I2147" i="1"/>
  <c r="I2148" i="1"/>
  <c r="J2148" i="1" s="1"/>
  <c r="I2149" i="1"/>
  <c r="J2149" i="1" s="1"/>
  <c r="I2150" i="1"/>
  <c r="J2150" i="1" s="1"/>
  <c r="I2151" i="1"/>
  <c r="J2151" i="1" s="1"/>
  <c r="I2152" i="1"/>
  <c r="J2152" i="1" s="1"/>
  <c r="I2153" i="1"/>
  <c r="J2153" i="1" s="1"/>
  <c r="I2154" i="1"/>
  <c r="J2154" i="1" s="1"/>
  <c r="I2155" i="1"/>
  <c r="J2155" i="1" s="1"/>
  <c r="I2156" i="1"/>
  <c r="J2156" i="1" s="1"/>
  <c r="I2157" i="1"/>
  <c r="J2157" i="1" s="1"/>
  <c r="I2158" i="1"/>
  <c r="J2158" i="1" s="1"/>
  <c r="I2159" i="1"/>
  <c r="J2159" i="1" s="1"/>
  <c r="I2160" i="1"/>
  <c r="J2160" i="1" s="1"/>
  <c r="I2161" i="1"/>
  <c r="J2161" i="1" s="1"/>
  <c r="I2162" i="1"/>
  <c r="J2162" i="1" s="1"/>
  <c r="I2163" i="1"/>
  <c r="J2163" i="1" s="1"/>
  <c r="I2164" i="1"/>
  <c r="J2164" i="1" s="1"/>
  <c r="I2165" i="1"/>
  <c r="J2165" i="1" s="1"/>
  <c r="I2166" i="1"/>
  <c r="J2166" i="1" s="1"/>
  <c r="I2167" i="1"/>
  <c r="J2167" i="1" s="1"/>
  <c r="I2168" i="1"/>
  <c r="J2168" i="1" s="1"/>
  <c r="I2169" i="1"/>
  <c r="J2169" i="1" s="1"/>
  <c r="I2170" i="1"/>
  <c r="J2170" i="1" s="1"/>
  <c r="I2171" i="1"/>
  <c r="J2171" i="1" s="1"/>
  <c r="I2172" i="1"/>
  <c r="J2172" i="1" s="1"/>
  <c r="I2173" i="1"/>
  <c r="I2174" i="1"/>
  <c r="J2174" i="1" s="1"/>
  <c r="I2175" i="1"/>
  <c r="J2175" i="1" s="1"/>
  <c r="I2176" i="1"/>
  <c r="J2176" i="1" s="1"/>
  <c r="I2177" i="1"/>
  <c r="J2177" i="1" s="1"/>
  <c r="I2178" i="1"/>
  <c r="J2178" i="1" s="1"/>
  <c r="I2179" i="1"/>
  <c r="J2179" i="1" s="1"/>
  <c r="I2180" i="1"/>
  <c r="J2180" i="1" s="1"/>
  <c r="I2181" i="1"/>
  <c r="J2181" i="1" s="1"/>
  <c r="I2182" i="1"/>
  <c r="J2182" i="1" s="1"/>
  <c r="I2183" i="1"/>
  <c r="J2183" i="1" s="1"/>
  <c r="I2184" i="1"/>
  <c r="J2184" i="1" s="1"/>
  <c r="I2185" i="1"/>
  <c r="J2185" i="1" s="1"/>
  <c r="I2186" i="1"/>
  <c r="I2187" i="1"/>
  <c r="J2187" i="1" s="1"/>
  <c r="I2188" i="1"/>
  <c r="J2188" i="1" s="1"/>
  <c r="I2189" i="1"/>
  <c r="J2189" i="1" s="1"/>
  <c r="I2190" i="1"/>
  <c r="J2190" i="1" s="1"/>
  <c r="I2191" i="1"/>
  <c r="J2191" i="1" s="1"/>
  <c r="I2192" i="1"/>
  <c r="J2192" i="1" s="1"/>
  <c r="I2193" i="1"/>
  <c r="J2193" i="1" s="1"/>
  <c r="I2194" i="1"/>
  <c r="J2194" i="1" s="1"/>
  <c r="I2195" i="1"/>
  <c r="I2196" i="1"/>
  <c r="J2196" i="1" s="1"/>
  <c r="I2197" i="1"/>
  <c r="J2197" i="1" s="1"/>
  <c r="I2198" i="1"/>
  <c r="J2198" i="1" s="1"/>
  <c r="I2199" i="1"/>
  <c r="J2199" i="1" s="1"/>
  <c r="I2200" i="1"/>
  <c r="J2200" i="1" s="1"/>
  <c r="I2201" i="1"/>
  <c r="J2201" i="1" s="1"/>
  <c r="I2202" i="1"/>
  <c r="J2202" i="1" s="1"/>
  <c r="I2203" i="1"/>
  <c r="J2203" i="1" s="1"/>
  <c r="I2204" i="1"/>
  <c r="I2205" i="1"/>
  <c r="J2205" i="1" s="1"/>
  <c r="I2206" i="1"/>
  <c r="J2206" i="1" s="1"/>
  <c r="I2207" i="1"/>
  <c r="J2207" i="1" s="1"/>
  <c r="I2208" i="1"/>
  <c r="J2208" i="1" s="1"/>
  <c r="I2209" i="1"/>
  <c r="J2209" i="1" s="1"/>
  <c r="I2210" i="1"/>
  <c r="J2210" i="1" s="1"/>
  <c r="I2211" i="1"/>
  <c r="J2211" i="1" s="1"/>
  <c r="I2212" i="1"/>
  <c r="J2212" i="1" s="1"/>
  <c r="I2213" i="1"/>
  <c r="J2213" i="1" s="1"/>
  <c r="I2214" i="1"/>
  <c r="J2214" i="1" s="1"/>
  <c r="I2215" i="1"/>
  <c r="J2215" i="1" s="1"/>
  <c r="I2216" i="1"/>
  <c r="I2217" i="1"/>
  <c r="J2217" i="1" s="1"/>
  <c r="I2218" i="1"/>
  <c r="J2218" i="1" s="1"/>
  <c r="I2219" i="1"/>
  <c r="J2219" i="1" s="1"/>
  <c r="I2220" i="1"/>
  <c r="J2220" i="1" s="1"/>
  <c r="I2221" i="1"/>
  <c r="I2222" i="1"/>
  <c r="J2222" i="1" s="1"/>
  <c r="I2223" i="1"/>
  <c r="J2223" i="1" s="1"/>
  <c r="I2224" i="1"/>
  <c r="J2224" i="1" s="1"/>
  <c r="I2225" i="1"/>
  <c r="J2225" i="1" s="1"/>
  <c r="I2226" i="1"/>
  <c r="J2226" i="1" s="1"/>
  <c r="I2227" i="1"/>
  <c r="J2227" i="1" s="1"/>
  <c r="I2228" i="1"/>
  <c r="I2229" i="1"/>
  <c r="J2229" i="1" s="1"/>
  <c r="I2230" i="1"/>
  <c r="J2230" i="1" s="1"/>
  <c r="I2231" i="1"/>
  <c r="J2231" i="1" s="1"/>
  <c r="I2232" i="1"/>
  <c r="J2232" i="1" s="1"/>
  <c r="I2233" i="1"/>
  <c r="J2233" i="1" s="1"/>
  <c r="I2234" i="1"/>
  <c r="J2234" i="1" s="1"/>
  <c r="I2235" i="1"/>
  <c r="J2235" i="1" s="1"/>
  <c r="I2236" i="1"/>
  <c r="J2236" i="1" s="1"/>
  <c r="I2237" i="1"/>
  <c r="J2237" i="1" s="1"/>
  <c r="I2238" i="1"/>
  <c r="J2238" i="1" s="1"/>
  <c r="I2239" i="1"/>
  <c r="J2239" i="1" s="1"/>
  <c r="I2240" i="1"/>
  <c r="J2240" i="1" s="1"/>
  <c r="I2241" i="1"/>
  <c r="J2241" i="1" s="1"/>
  <c r="I2242" i="1"/>
  <c r="J2242" i="1" s="1"/>
  <c r="I2243" i="1"/>
  <c r="J2243" i="1" s="1"/>
  <c r="I2244" i="1"/>
  <c r="J2244" i="1" s="1"/>
  <c r="I2245" i="1"/>
  <c r="J2245" i="1" s="1"/>
  <c r="I2246" i="1"/>
  <c r="J2246" i="1" s="1"/>
  <c r="I2247" i="1"/>
  <c r="J2247" i="1" s="1"/>
  <c r="I2248" i="1"/>
  <c r="J2248" i="1" s="1"/>
  <c r="I2249" i="1"/>
  <c r="J2249" i="1" s="1"/>
  <c r="I2250" i="1"/>
  <c r="J2250" i="1" s="1"/>
  <c r="I2251" i="1"/>
  <c r="J2251" i="1" s="1"/>
  <c r="I2252" i="1"/>
  <c r="J2252" i="1" s="1"/>
  <c r="I2253" i="1"/>
  <c r="J2253" i="1" s="1"/>
  <c r="I2254" i="1"/>
  <c r="J2254" i="1" s="1"/>
  <c r="I2255" i="1"/>
  <c r="J2255" i="1" s="1"/>
  <c r="I2256" i="1"/>
  <c r="J2256" i="1" s="1"/>
  <c r="I2257" i="1"/>
  <c r="J2257" i="1" s="1"/>
  <c r="I2258" i="1"/>
  <c r="J2258" i="1" s="1"/>
  <c r="I2259" i="1"/>
  <c r="J2259" i="1" s="1"/>
  <c r="I2260" i="1"/>
  <c r="J2260" i="1" s="1"/>
  <c r="I2261" i="1"/>
  <c r="J2261" i="1" s="1"/>
  <c r="I2262" i="1"/>
  <c r="J2262" i="1" s="1"/>
  <c r="I2263" i="1"/>
  <c r="J2263" i="1" s="1"/>
  <c r="I2264" i="1"/>
  <c r="J2264" i="1" s="1"/>
  <c r="I2265" i="1"/>
  <c r="J2265" i="1" s="1"/>
  <c r="I2266" i="1"/>
  <c r="J2266" i="1" s="1"/>
  <c r="I2267" i="1"/>
  <c r="I2268" i="1"/>
  <c r="J2268" i="1" s="1"/>
  <c r="I2269" i="1"/>
  <c r="J2269" i="1" s="1"/>
  <c r="I2270" i="1"/>
  <c r="J2270" i="1" s="1"/>
  <c r="I2271" i="1"/>
  <c r="J2271" i="1" s="1"/>
  <c r="I2272" i="1"/>
  <c r="J2272" i="1" s="1"/>
  <c r="I2273" i="1"/>
  <c r="J2273" i="1" s="1"/>
  <c r="I2274" i="1"/>
  <c r="J2274" i="1" s="1"/>
  <c r="I2275" i="1"/>
  <c r="J2275" i="1" s="1"/>
  <c r="I2276" i="1"/>
  <c r="J2276" i="1" s="1"/>
  <c r="I2277" i="1"/>
  <c r="J2277" i="1" s="1"/>
  <c r="I2278" i="1"/>
  <c r="J2278" i="1" s="1"/>
  <c r="I2279" i="1"/>
  <c r="J2279" i="1" s="1"/>
  <c r="I2280" i="1"/>
  <c r="J2280" i="1" s="1"/>
  <c r="I2281" i="1"/>
  <c r="J2281" i="1" s="1"/>
  <c r="I2282" i="1"/>
  <c r="J2282" i="1" s="1"/>
  <c r="I2283" i="1"/>
  <c r="J2283" i="1" s="1"/>
  <c r="I2284" i="1"/>
  <c r="J2284" i="1" s="1"/>
  <c r="I2285" i="1"/>
  <c r="J2285" i="1" s="1"/>
  <c r="I2286" i="1"/>
  <c r="J2286" i="1" s="1"/>
  <c r="I2287" i="1"/>
  <c r="J2287" i="1" s="1"/>
  <c r="I2288" i="1"/>
  <c r="J2288" i="1" s="1"/>
  <c r="I2289" i="1"/>
  <c r="J2289" i="1" s="1"/>
  <c r="I2290" i="1"/>
  <c r="J2290" i="1" s="1"/>
  <c r="I2291" i="1"/>
  <c r="I2292" i="1"/>
  <c r="J2292" i="1" s="1"/>
  <c r="I2293" i="1"/>
  <c r="J2293" i="1" s="1"/>
  <c r="I2294" i="1"/>
  <c r="J2294" i="1" s="1"/>
  <c r="I2295" i="1"/>
  <c r="J2295" i="1" s="1"/>
  <c r="I2296" i="1"/>
  <c r="J2296" i="1" s="1"/>
  <c r="I2297" i="1"/>
  <c r="J2297" i="1" s="1"/>
  <c r="I2298" i="1"/>
  <c r="J2298" i="1" s="1"/>
  <c r="I2299" i="1"/>
  <c r="J2299" i="1" s="1"/>
  <c r="I2300" i="1"/>
  <c r="J2300" i="1" s="1"/>
  <c r="I2301" i="1"/>
  <c r="J2301" i="1" s="1"/>
  <c r="I2302" i="1"/>
  <c r="J2302" i="1" s="1"/>
  <c r="I2303" i="1"/>
  <c r="I2304" i="1"/>
  <c r="J2304" i="1" s="1"/>
  <c r="I2305" i="1"/>
  <c r="J2305" i="1" s="1"/>
  <c r="I2306" i="1"/>
  <c r="J2306" i="1" s="1"/>
  <c r="I2307" i="1"/>
  <c r="J2307" i="1" s="1"/>
  <c r="I2308" i="1"/>
  <c r="J2308" i="1" s="1"/>
  <c r="I2309" i="1"/>
  <c r="J2309" i="1" s="1"/>
  <c r="I2310" i="1"/>
  <c r="J2310" i="1" s="1"/>
  <c r="I2311" i="1"/>
  <c r="J2311" i="1" s="1"/>
  <c r="I2312" i="1"/>
  <c r="J2312" i="1" s="1"/>
  <c r="I2313" i="1"/>
  <c r="J2313" i="1" s="1"/>
  <c r="I2314" i="1"/>
  <c r="J2314" i="1" s="1"/>
  <c r="I2315" i="1"/>
  <c r="J2315" i="1" s="1"/>
  <c r="I2316" i="1"/>
  <c r="J2316" i="1" s="1"/>
  <c r="I2317" i="1"/>
  <c r="I2318" i="1"/>
  <c r="J2318" i="1" s="1"/>
  <c r="I2319" i="1"/>
  <c r="J2319" i="1" s="1"/>
  <c r="I2320" i="1"/>
  <c r="J2320" i="1" s="1"/>
  <c r="I2321" i="1"/>
  <c r="J2321" i="1" s="1"/>
  <c r="I2322" i="1"/>
  <c r="J2322" i="1" s="1"/>
  <c r="I2323" i="1"/>
  <c r="J2323" i="1" s="1"/>
  <c r="I2324" i="1"/>
  <c r="J2324" i="1" s="1"/>
  <c r="I2325" i="1"/>
  <c r="J2325" i="1" s="1"/>
  <c r="I2326" i="1"/>
  <c r="J2326" i="1" s="1"/>
  <c r="I2327" i="1"/>
  <c r="J2327" i="1" s="1"/>
  <c r="I2328" i="1"/>
  <c r="J2328" i="1" s="1"/>
  <c r="I2329" i="1"/>
  <c r="I2330" i="1"/>
  <c r="J2330" i="1" s="1"/>
  <c r="I2331" i="1"/>
  <c r="J2331" i="1" s="1"/>
  <c r="I2332" i="1"/>
  <c r="J2332" i="1" s="1"/>
  <c r="I2333" i="1"/>
  <c r="J2333" i="1" s="1"/>
  <c r="I2334" i="1"/>
  <c r="J2334" i="1" s="1"/>
  <c r="I2335" i="1"/>
  <c r="J2335" i="1" s="1"/>
  <c r="I2336" i="1"/>
  <c r="J2336" i="1" s="1"/>
  <c r="I2337" i="1"/>
  <c r="J2337" i="1" s="1"/>
  <c r="I2338" i="1"/>
  <c r="J2338" i="1" s="1"/>
  <c r="I2339" i="1"/>
  <c r="J2339" i="1" s="1"/>
  <c r="I2340" i="1"/>
  <c r="J2340" i="1" s="1"/>
  <c r="I2341" i="1"/>
  <c r="J2341" i="1" s="1"/>
  <c r="I2342" i="1"/>
  <c r="J2342" i="1" s="1"/>
  <c r="I2343" i="1"/>
  <c r="J2343" i="1" s="1"/>
  <c r="I2344" i="1"/>
  <c r="J2344" i="1" s="1"/>
  <c r="I2345" i="1"/>
  <c r="J2345" i="1" s="1"/>
  <c r="I2346" i="1"/>
  <c r="J2346" i="1" s="1"/>
  <c r="I2347" i="1"/>
  <c r="J2347" i="1" s="1"/>
  <c r="I2348" i="1"/>
  <c r="J2348" i="1" s="1"/>
  <c r="I2349" i="1"/>
  <c r="J2349" i="1" s="1"/>
  <c r="I2350" i="1"/>
  <c r="J2350" i="1" s="1"/>
  <c r="I2351" i="1"/>
  <c r="J2351" i="1" s="1"/>
  <c r="I2352" i="1"/>
  <c r="J2352" i="1" s="1"/>
  <c r="I2353" i="1"/>
  <c r="J2353" i="1" s="1"/>
  <c r="I2354" i="1"/>
  <c r="J2354" i="1" s="1"/>
  <c r="I2355" i="1"/>
  <c r="J2355" i="1" s="1"/>
  <c r="I2356" i="1"/>
  <c r="J2356" i="1" s="1"/>
  <c r="I2357" i="1"/>
  <c r="J2357" i="1" s="1"/>
  <c r="I2358" i="1"/>
  <c r="J2358" i="1" s="1"/>
  <c r="I2359" i="1"/>
  <c r="J2359" i="1" s="1"/>
  <c r="I2360" i="1"/>
  <c r="J2360" i="1" s="1"/>
  <c r="I2361" i="1"/>
  <c r="J2361" i="1" s="1"/>
  <c r="I2362" i="1"/>
  <c r="J2362" i="1" s="1"/>
  <c r="I2363" i="1"/>
  <c r="I2364" i="1"/>
  <c r="J2364" i="1" s="1"/>
  <c r="I2365" i="1"/>
  <c r="I2366" i="1"/>
  <c r="J2366" i="1" s="1"/>
  <c r="I2367" i="1"/>
  <c r="J2367" i="1" s="1"/>
  <c r="I2368" i="1"/>
  <c r="J2368" i="1" s="1"/>
  <c r="I2369" i="1"/>
  <c r="J2369" i="1" s="1"/>
  <c r="I2370" i="1"/>
  <c r="J2370" i="1" s="1"/>
  <c r="I2371" i="1"/>
  <c r="J2371" i="1" s="1"/>
  <c r="I2372" i="1"/>
  <c r="J2372" i="1" s="1"/>
  <c r="I2373" i="1"/>
  <c r="J2373" i="1" s="1"/>
  <c r="I2374" i="1"/>
  <c r="J2374" i="1" s="1"/>
  <c r="I2375" i="1"/>
  <c r="J2375" i="1" s="1"/>
  <c r="I2376" i="1"/>
  <c r="J2376" i="1" s="1"/>
  <c r="I2377" i="1"/>
  <c r="I2378" i="1"/>
  <c r="J2378" i="1" s="1"/>
  <c r="I2379" i="1"/>
  <c r="J2379" i="1" s="1"/>
  <c r="I2380" i="1"/>
  <c r="J2380" i="1" s="1"/>
  <c r="I2381" i="1"/>
  <c r="J2381" i="1" s="1"/>
  <c r="I2382" i="1"/>
  <c r="J2382" i="1" s="1"/>
  <c r="I2383" i="1"/>
  <c r="J2383" i="1" s="1"/>
  <c r="I2384" i="1"/>
  <c r="J2384" i="1" s="1"/>
  <c r="I2385" i="1"/>
  <c r="J2385" i="1" s="1"/>
  <c r="I2386" i="1"/>
  <c r="J2386" i="1" s="1"/>
  <c r="I2387" i="1"/>
  <c r="I2388" i="1"/>
  <c r="J2388" i="1" s="1"/>
  <c r="I2389" i="1"/>
  <c r="J2389" i="1" s="1"/>
  <c r="I2390" i="1"/>
  <c r="J2390" i="1" s="1"/>
  <c r="I2391" i="1"/>
  <c r="J2391" i="1" s="1"/>
  <c r="I2392" i="1"/>
  <c r="J2392" i="1" s="1"/>
  <c r="I2393" i="1"/>
  <c r="J2393" i="1" s="1"/>
  <c r="I2394" i="1"/>
  <c r="J2394" i="1" s="1"/>
  <c r="I2395" i="1"/>
  <c r="J2395" i="1" s="1"/>
  <c r="I2396" i="1"/>
  <c r="J2396" i="1" s="1"/>
  <c r="I2397" i="1"/>
  <c r="J2397" i="1" s="1"/>
  <c r="I2398" i="1"/>
  <c r="J2398" i="1" s="1"/>
  <c r="I2399" i="1"/>
  <c r="I2400" i="1"/>
  <c r="J2400" i="1" s="1"/>
  <c r="I2401" i="1"/>
  <c r="J2401" i="1" s="1"/>
  <c r="I2402" i="1"/>
  <c r="J2402" i="1" s="1"/>
  <c r="I2403" i="1"/>
  <c r="J2403" i="1" s="1"/>
  <c r="I2404" i="1"/>
  <c r="J2404" i="1" s="1"/>
  <c r="I2405" i="1"/>
  <c r="J2405" i="1" s="1"/>
  <c r="I2406" i="1"/>
  <c r="J2406" i="1" s="1"/>
  <c r="I2407" i="1"/>
  <c r="J2407" i="1" s="1"/>
  <c r="I2408" i="1"/>
  <c r="J2408" i="1" s="1"/>
  <c r="I2409" i="1"/>
  <c r="J2409" i="1" s="1"/>
  <c r="I2410" i="1"/>
  <c r="J2410" i="1" s="1"/>
  <c r="I2411" i="1"/>
  <c r="I2412" i="1"/>
  <c r="J2412" i="1" s="1"/>
  <c r="I2413" i="1"/>
  <c r="J2413" i="1" s="1"/>
  <c r="I2414" i="1"/>
  <c r="J2414" i="1" s="1"/>
  <c r="I2415" i="1"/>
  <c r="J2415" i="1" s="1"/>
  <c r="I2416" i="1"/>
  <c r="J2416" i="1" s="1"/>
  <c r="I2417" i="1"/>
  <c r="J2417" i="1" s="1"/>
  <c r="I2418" i="1"/>
  <c r="J2418" i="1" s="1"/>
  <c r="I2419" i="1"/>
  <c r="J2419" i="1" s="1"/>
  <c r="I2420" i="1"/>
  <c r="J2420" i="1" s="1"/>
  <c r="I2421" i="1"/>
  <c r="J2421" i="1" s="1"/>
  <c r="I2422" i="1"/>
  <c r="J2422" i="1" s="1"/>
  <c r="I2423" i="1"/>
  <c r="J2423" i="1" s="1"/>
  <c r="I2424" i="1"/>
  <c r="J2424" i="1" s="1"/>
  <c r="I2425" i="1"/>
  <c r="I2426" i="1"/>
  <c r="J2426" i="1" s="1"/>
  <c r="I2427" i="1"/>
  <c r="J2427" i="1" s="1"/>
  <c r="I2428" i="1"/>
  <c r="J2428" i="1" s="1"/>
  <c r="I2429" i="1"/>
  <c r="J2429" i="1" s="1"/>
  <c r="I2430" i="1"/>
  <c r="J2430" i="1" s="1"/>
  <c r="I2431" i="1"/>
  <c r="J2431" i="1" s="1"/>
  <c r="I2432" i="1"/>
  <c r="J2432" i="1" s="1"/>
  <c r="I2433" i="1"/>
  <c r="J2433" i="1" s="1"/>
  <c r="I2434" i="1"/>
  <c r="J2434" i="1" s="1"/>
  <c r="I2435" i="1"/>
  <c r="I2436" i="1"/>
  <c r="J2436" i="1" s="1"/>
  <c r="I2437" i="1"/>
  <c r="J2437" i="1" s="1"/>
  <c r="I2438" i="1"/>
  <c r="J2438" i="1" s="1"/>
  <c r="I2439" i="1"/>
  <c r="J2439" i="1" s="1"/>
  <c r="I2440" i="1"/>
  <c r="J2440" i="1" s="1"/>
  <c r="I2441" i="1"/>
  <c r="J2441" i="1" s="1"/>
  <c r="I2442" i="1"/>
  <c r="J2442" i="1" s="1"/>
  <c r="I2443" i="1"/>
  <c r="J2443" i="1" s="1"/>
  <c r="I2444" i="1"/>
  <c r="J2444" i="1" s="1"/>
  <c r="I2445" i="1"/>
  <c r="J2445" i="1" s="1"/>
  <c r="I2446" i="1"/>
  <c r="J2446" i="1" s="1"/>
  <c r="I2447" i="1"/>
  <c r="I2448" i="1"/>
  <c r="J2448" i="1" s="1"/>
  <c r="I2449" i="1"/>
  <c r="J2449" i="1" s="1"/>
  <c r="I2450" i="1"/>
  <c r="J2450" i="1" s="1"/>
  <c r="I2451" i="1"/>
  <c r="J2451" i="1" s="1"/>
  <c r="I2452" i="1"/>
  <c r="J2452" i="1" s="1"/>
  <c r="I2453" i="1"/>
  <c r="J2453" i="1" s="1"/>
  <c r="I2454" i="1"/>
  <c r="J2454" i="1" s="1"/>
  <c r="I2455" i="1"/>
  <c r="J2455" i="1" s="1"/>
  <c r="I2456" i="1"/>
  <c r="J2456" i="1" s="1"/>
  <c r="I2457" i="1"/>
  <c r="J2457" i="1" s="1"/>
  <c r="I2458" i="1"/>
  <c r="J2458" i="1" s="1"/>
  <c r="I2459" i="1"/>
  <c r="J2459" i="1" s="1"/>
  <c r="I2460" i="1"/>
  <c r="J2460" i="1" s="1"/>
  <c r="I2461" i="1"/>
  <c r="I2462" i="1"/>
  <c r="J2462" i="1" s="1"/>
  <c r="I2463" i="1"/>
  <c r="J2463" i="1" s="1"/>
  <c r="I2464" i="1"/>
  <c r="J2464" i="1" s="1"/>
  <c r="I2465" i="1"/>
  <c r="J2465" i="1" s="1"/>
  <c r="I2466" i="1"/>
  <c r="J2466" i="1" s="1"/>
  <c r="I2467" i="1"/>
  <c r="J2467" i="1" s="1"/>
  <c r="I2468" i="1"/>
  <c r="J2468" i="1" s="1"/>
  <c r="I2469" i="1"/>
  <c r="J2469" i="1" s="1"/>
  <c r="I2470" i="1"/>
  <c r="J2470" i="1" s="1"/>
  <c r="I2471" i="1"/>
  <c r="I2472" i="1"/>
  <c r="J2472" i="1" s="1"/>
  <c r="I2473" i="1"/>
  <c r="I2474" i="1"/>
  <c r="J2474" i="1" s="1"/>
  <c r="I2475" i="1"/>
  <c r="J2475" i="1" s="1"/>
  <c r="I2476" i="1"/>
  <c r="J2476" i="1" s="1"/>
  <c r="I2477" i="1"/>
  <c r="J2477" i="1" s="1"/>
  <c r="I2478" i="1"/>
  <c r="J2478" i="1" s="1"/>
  <c r="I2479" i="1"/>
  <c r="J2479" i="1" s="1"/>
  <c r="I2480" i="1"/>
  <c r="J2480" i="1" s="1"/>
  <c r="I2481" i="1"/>
  <c r="J2481" i="1" s="1"/>
  <c r="I2482" i="1"/>
  <c r="J2482" i="1" s="1"/>
  <c r="I2483" i="1"/>
  <c r="I2484" i="1"/>
  <c r="J2484" i="1" s="1"/>
  <c r="I2485" i="1"/>
  <c r="J2485" i="1" s="1"/>
  <c r="I2486" i="1"/>
  <c r="J2486" i="1" s="1"/>
  <c r="I2487" i="1"/>
  <c r="J2487" i="1" s="1"/>
  <c r="I2488" i="1"/>
  <c r="J2488" i="1" s="1"/>
  <c r="I2489" i="1"/>
  <c r="J2489" i="1" s="1"/>
  <c r="I2490" i="1"/>
  <c r="J2490" i="1" s="1"/>
  <c r="I2491" i="1"/>
  <c r="J2491" i="1" s="1"/>
  <c r="I2492" i="1"/>
  <c r="J2492" i="1" s="1"/>
  <c r="I2493" i="1"/>
  <c r="J2493" i="1" s="1"/>
  <c r="I2494" i="1"/>
  <c r="J2494" i="1" s="1"/>
  <c r="I2495" i="1"/>
  <c r="I2496" i="1"/>
  <c r="J2496" i="1" s="1"/>
  <c r="I2497" i="1"/>
  <c r="J2497" i="1" s="1"/>
  <c r="I2498" i="1"/>
  <c r="J2498" i="1" s="1"/>
  <c r="I2499" i="1"/>
  <c r="J2499" i="1" s="1"/>
  <c r="I2500" i="1"/>
  <c r="J2500" i="1" s="1"/>
  <c r="I2501" i="1"/>
  <c r="J2501" i="1" s="1"/>
  <c r="I2502" i="1"/>
  <c r="J2502" i="1" s="1"/>
  <c r="I2503" i="1"/>
  <c r="J2503" i="1" s="1"/>
  <c r="I2504" i="1"/>
  <c r="J2504" i="1" s="1"/>
  <c r="I2505" i="1"/>
  <c r="J2505" i="1" s="1"/>
  <c r="I2506" i="1"/>
  <c r="J2506" i="1" s="1"/>
  <c r="I2507" i="1"/>
  <c r="I2508" i="1"/>
  <c r="J2508" i="1" s="1"/>
  <c r="I2509" i="1"/>
  <c r="I2510" i="1"/>
  <c r="J2510" i="1" s="1"/>
  <c r="I2511" i="1"/>
  <c r="J2511" i="1" s="1"/>
  <c r="I2512" i="1"/>
  <c r="J2512" i="1" s="1"/>
  <c r="I2513" i="1"/>
  <c r="J2513" i="1" s="1"/>
  <c r="I2514" i="1"/>
  <c r="J2514" i="1" s="1"/>
  <c r="I2515" i="1"/>
  <c r="J2515" i="1" s="1"/>
  <c r="I2516" i="1"/>
  <c r="J2516" i="1" s="1"/>
  <c r="I2517" i="1"/>
  <c r="J2517" i="1" s="1"/>
  <c r="I2518" i="1"/>
  <c r="J2518" i="1" s="1"/>
  <c r="I2519" i="1"/>
  <c r="I2520" i="1"/>
  <c r="J2520" i="1" s="1"/>
  <c r="I2521" i="1"/>
  <c r="I2522" i="1"/>
  <c r="J2522" i="1" s="1"/>
  <c r="I2523" i="1"/>
  <c r="J2523" i="1" s="1"/>
  <c r="I2524" i="1"/>
  <c r="J2524" i="1" s="1"/>
  <c r="I2525" i="1"/>
  <c r="J2525" i="1" s="1"/>
  <c r="I2526" i="1"/>
  <c r="J2526" i="1" s="1"/>
  <c r="I2527" i="1"/>
  <c r="J2527" i="1" s="1"/>
  <c r="I2528" i="1"/>
  <c r="J2528" i="1" s="1"/>
  <c r="I2529" i="1"/>
  <c r="J2529" i="1" s="1"/>
  <c r="I2530" i="1"/>
  <c r="J2530" i="1" s="1"/>
  <c r="I2531" i="1"/>
  <c r="I2532" i="1"/>
  <c r="J2532" i="1" s="1"/>
  <c r="I2533" i="1"/>
  <c r="J2533" i="1" s="1"/>
  <c r="I2534" i="1"/>
  <c r="J2534" i="1" s="1"/>
  <c r="I2535" i="1"/>
  <c r="J2535" i="1" s="1"/>
  <c r="I2536" i="1"/>
  <c r="J2536" i="1" s="1"/>
  <c r="I2537" i="1"/>
  <c r="J2537" i="1" s="1"/>
  <c r="I2538" i="1"/>
  <c r="J2538" i="1" s="1"/>
  <c r="I2539" i="1"/>
  <c r="J2539" i="1" s="1"/>
  <c r="I2540" i="1"/>
  <c r="J2540" i="1" s="1"/>
  <c r="I2541" i="1"/>
  <c r="J2541" i="1" s="1"/>
  <c r="I2542" i="1"/>
  <c r="J2542" i="1" s="1"/>
  <c r="I2543" i="1"/>
  <c r="I2544" i="1"/>
  <c r="J2544" i="1" s="1"/>
  <c r="I2545" i="1"/>
  <c r="J2545" i="1" s="1"/>
  <c r="I2546" i="1"/>
  <c r="J2546" i="1" s="1"/>
  <c r="I2547" i="1"/>
  <c r="J2547" i="1" s="1"/>
  <c r="I2548" i="1"/>
  <c r="J2548" i="1" s="1"/>
  <c r="I2549" i="1"/>
  <c r="J2549" i="1" s="1"/>
  <c r="I2550" i="1"/>
  <c r="J2550" i="1" s="1"/>
  <c r="I2551" i="1"/>
  <c r="J2551" i="1" s="1"/>
  <c r="I2552" i="1"/>
  <c r="J2552" i="1" s="1"/>
  <c r="I2553" i="1"/>
  <c r="J2553" i="1" s="1"/>
  <c r="I2554" i="1"/>
  <c r="J2554" i="1" s="1"/>
  <c r="I2555" i="1"/>
  <c r="J2555" i="1" s="1"/>
  <c r="I2556" i="1"/>
  <c r="J2556" i="1" s="1"/>
  <c r="I2557" i="1"/>
  <c r="J2557" i="1" s="1"/>
  <c r="I2558" i="1"/>
  <c r="J2558" i="1" s="1"/>
  <c r="I2559" i="1"/>
  <c r="J2559" i="1" s="1"/>
  <c r="I2560" i="1"/>
  <c r="J2560" i="1" s="1"/>
  <c r="I2561" i="1"/>
  <c r="J2561" i="1" s="1"/>
  <c r="I2562" i="1"/>
  <c r="J2562" i="1" s="1"/>
  <c r="I2563" i="1"/>
  <c r="J2563" i="1" s="1"/>
  <c r="I2564" i="1"/>
  <c r="J2564" i="1" s="1"/>
  <c r="I2565" i="1"/>
  <c r="J2565" i="1" s="1"/>
  <c r="I2566" i="1"/>
  <c r="J2566" i="1" s="1"/>
  <c r="I2567" i="1"/>
  <c r="J2567" i="1" s="1"/>
  <c r="I2568" i="1"/>
  <c r="J2568" i="1" s="1"/>
  <c r="I2569" i="1"/>
  <c r="I2570" i="1"/>
  <c r="J2570" i="1" s="1"/>
  <c r="I2571" i="1"/>
  <c r="J2571" i="1" s="1"/>
  <c r="I2572" i="1"/>
  <c r="J2572" i="1" s="1"/>
  <c r="I2573" i="1"/>
  <c r="J2573" i="1" s="1"/>
  <c r="I2574" i="1"/>
  <c r="J2574" i="1" s="1"/>
  <c r="I2575" i="1"/>
  <c r="J2575" i="1" s="1"/>
  <c r="I2576" i="1"/>
  <c r="J2576" i="1" s="1"/>
  <c r="I2577" i="1"/>
  <c r="J2577" i="1" s="1"/>
  <c r="I2578" i="1"/>
  <c r="J2578" i="1" s="1"/>
  <c r="I2579" i="1"/>
  <c r="J2579" i="1" s="1"/>
  <c r="I2580" i="1"/>
  <c r="J2580" i="1" s="1"/>
  <c r="I2581" i="1"/>
  <c r="J2581" i="1" s="1"/>
  <c r="I2582" i="1"/>
  <c r="J2582" i="1" s="1"/>
  <c r="I2583" i="1"/>
  <c r="J2583" i="1" s="1"/>
  <c r="I2584" i="1"/>
  <c r="J2584" i="1" s="1"/>
  <c r="I2585" i="1"/>
  <c r="J2585" i="1" s="1"/>
  <c r="I2586" i="1"/>
  <c r="J2586" i="1" s="1"/>
  <c r="I2587" i="1"/>
  <c r="J2587" i="1" s="1"/>
  <c r="I2588" i="1"/>
  <c r="J2588" i="1" s="1"/>
  <c r="I2589" i="1"/>
  <c r="J2589" i="1" s="1"/>
  <c r="I2590" i="1"/>
  <c r="J2590" i="1" s="1"/>
  <c r="I2591" i="1"/>
  <c r="I2592" i="1"/>
  <c r="J2592" i="1" s="1"/>
  <c r="I2593" i="1"/>
  <c r="J2593" i="1" s="1"/>
  <c r="I2594" i="1"/>
  <c r="J2594" i="1" s="1"/>
  <c r="I2595" i="1"/>
  <c r="J2595" i="1" s="1"/>
  <c r="I2596" i="1"/>
  <c r="J2596" i="1" s="1"/>
  <c r="I2597" i="1"/>
  <c r="J2597" i="1" s="1"/>
  <c r="I2598" i="1"/>
  <c r="J2598" i="1" s="1"/>
  <c r="I2599" i="1"/>
  <c r="J2599" i="1" s="1"/>
  <c r="I2600" i="1"/>
  <c r="J2600" i="1" s="1"/>
  <c r="I2601" i="1"/>
  <c r="J2601" i="1" s="1"/>
  <c r="I2602" i="1"/>
  <c r="J2602" i="1" s="1"/>
  <c r="I2603" i="1"/>
  <c r="I2604" i="1"/>
  <c r="J2604" i="1" s="1"/>
  <c r="I2605" i="1"/>
  <c r="I2606" i="1"/>
  <c r="J2606" i="1" s="1"/>
  <c r="I2607" i="1"/>
  <c r="J2607" i="1" s="1"/>
  <c r="I2608" i="1"/>
  <c r="J2608" i="1" s="1"/>
  <c r="I2609" i="1"/>
  <c r="J2609" i="1" s="1"/>
  <c r="I2610" i="1"/>
  <c r="J2610" i="1" s="1"/>
  <c r="I2611" i="1"/>
  <c r="J2611" i="1" s="1"/>
  <c r="I2612" i="1"/>
  <c r="J2612" i="1" s="1"/>
  <c r="I2613" i="1"/>
  <c r="J2613" i="1" s="1"/>
  <c r="I2614" i="1"/>
  <c r="J2614" i="1" s="1"/>
  <c r="I2615" i="1"/>
  <c r="I2616" i="1"/>
  <c r="J2616" i="1" s="1"/>
  <c r="I2617" i="1"/>
  <c r="I2618" i="1"/>
  <c r="J2618" i="1" s="1"/>
  <c r="I2619" i="1"/>
  <c r="J2619" i="1" s="1"/>
  <c r="I2620" i="1"/>
  <c r="J2620" i="1" s="1"/>
  <c r="I2621" i="1"/>
  <c r="J2621" i="1" s="1"/>
  <c r="I2622" i="1"/>
  <c r="J2622" i="1" s="1"/>
  <c r="I2623" i="1"/>
  <c r="J2623" i="1" s="1"/>
  <c r="I2624" i="1"/>
  <c r="J2624" i="1" s="1"/>
  <c r="I2625" i="1"/>
  <c r="J2625" i="1" s="1"/>
  <c r="I2626" i="1"/>
  <c r="J2626" i="1" s="1"/>
  <c r="I2627" i="1"/>
  <c r="I2628" i="1"/>
  <c r="J2628" i="1" s="1"/>
  <c r="I2629" i="1"/>
  <c r="J2629" i="1" s="1"/>
  <c r="I2630" i="1"/>
  <c r="J2630" i="1" s="1"/>
  <c r="I2631" i="1"/>
  <c r="J2631" i="1" s="1"/>
  <c r="I2632" i="1"/>
  <c r="J2632" i="1" s="1"/>
  <c r="I2633" i="1"/>
  <c r="J2633" i="1" s="1"/>
  <c r="I2634" i="1"/>
  <c r="J2634" i="1" s="1"/>
  <c r="I2635" i="1"/>
  <c r="J2635" i="1" s="1"/>
  <c r="I2636" i="1"/>
  <c r="J2636" i="1" s="1"/>
  <c r="I2637" i="1"/>
  <c r="J2637" i="1" s="1"/>
  <c r="I2638" i="1"/>
  <c r="J2638" i="1" s="1"/>
  <c r="I2639" i="1"/>
  <c r="I2640" i="1"/>
  <c r="J2640" i="1" s="1"/>
  <c r="I2641" i="1"/>
  <c r="J2641" i="1" s="1"/>
  <c r="I2642" i="1"/>
  <c r="J2642" i="1" s="1"/>
  <c r="I2643" i="1"/>
  <c r="J2643" i="1" s="1"/>
  <c r="I2644" i="1"/>
  <c r="J2644" i="1" s="1"/>
  <c r="I2645" i="1"/>
  <c r="J2645" i="1" s="1"/>
  <c r="I2646" i="1"/>
  <c r="J2646" i="1" s="1"/>
  <c r="I2647" i="1"/>
  <c r="J2647" i="1" s="1"/>
  <c r="I2648" i="1"/>
  <c r="J2648" i="1" s="1"/>
  <c r="I2649" i="1"/>
  <c r="J2649" i="1" s="1"/>
  <c r="I2650" i="1"/>
  <c r="J2650" i="1" s="1"/>
  <c r="I2651" i="1"/>
  <c r="J2651" i="1" s="1"/>
  <c r="I2652" i="1"/>
  <c r="J2652" i="1" s="1"/>
  <c r="I2653" i="1"/>
  <c r="I2654" i="1"/>
  <c r="J2654" i="1" s="1"/>
  <c r="I2655" i="1"/>
  <c r="J2655" i="1" s="1"/>
  <c r="I2656" i="1"/>
  <c r="J2656" i="1" s="1"/>
  <c r="I2657" i="1"/>
  <c r="J2657" i="1" s="1"/>
  <c r="I2658" i="1"/>
  <c r="J2658" i="1" s="1"/>
  <c r="I2659" i="1"/>
  <c r="J2659" i="1" s="1"/>
  <c r="I2660" i="1"/>
  <c r="J2660" i="1" s="1"/>
  <c r="I2661" i="1"/>
  <c r="J2661" i="1" s="1"/>
  <c r="I2662" i="1"/>
  <c r="J2662" i="1" s="1"/>
  <c r="I2663" i="1"/>
  <c r="I2664" i="1"/>
  <c r="J2664" i="1" s="1"/>
  <c r="I2665" i="1"/>
  <c r="J2665" i="1" s="1"/>
  <c r="I2666" i="1"/>
  <c r="J2666" i="1" s="1"/>
  <c r="I2667" i="1"/>
  <c r="J2667" i="1" s="1"/>
  <c r="I2668" i="1"/>
  <c r="J2668" i="1" s="1"/>
  <c r="I2669" i="1"/>
  <c r="J2669" i="1" s="1"/>
  <c r="I2670" i="1"/>
  <c r="J2670" i="1" s="1"/>
  <c r="I2671" i="1"/>
  <c r="J2671" i="1" s="1"/>
  <c r="I2672" i="1"/>
  <c r="J2672" i="1" s="1"/>
  <c r="I2673" i="1"/>
  <c r="J2673" i="1" s="1"/>
  <c r="I2674" i="1"/>
  <c r="J2674" i="1" s="1"/>
  <c r="I2675" i="1"/>
  <c r="I2676" i="1"/>
  <c r="J2676" i="1" s="1"/>
  <c r="I2677" i="1"/>
  <c r="J2677" i="1" s="1"/>
  <c r="I2678" i="1"/>
  <c r="J2678" i="1" s="1"/>
  <c r="I2679" i="1"/>
  <c r="J2679" i="1" s="1"/>
  <c r="I2680" i="1"/>
  <c r="J2680" i="1" s="1"/>
  <c r="I2681" i="1"/>
  <c r="J2681" i="1" s="1"/>
  <c r="I2682" i="1"/>
  <c r="J2682" i="1" s="1"/>
  <c r="I2683" i="1"/>
  <c r="J2683" i="1" s="1"/>
  <c r="I2684" i="1"/>
  <c r="J2684" i="1" s="1"/>
  <c r="I2685" i="1"/>
  <c r="J2685" i="1" s="1"/>
  <c r="I2686" i="1"/>
  <c r="J2686" i="1" s="1"/>
  <c r="I2687" i="1"/>
  <c r="I2688" i="1"/>
  <c r="J2688" i="1" s="1"/>
  <c r="I2689" i="1"/>
  <c r="J2689" i="1" s="1"/>
  <c r="I2690" i="1"/>
  <c r="J2690" i="1" s="1"/>
  <c r="I2691" i="1"/>
  <c r="J2691" i="1" s="1"/>
  <c r="I2692" i="1"/>
  <c r="J2692" i="1" s="1"/>
  <c r="I2693" i="1"/>
  <c r="J2693" i="1" s="1"/>
  <c r="I2694" i="1"/>
  <c r="J2694" i="1" s="1"/>
  <c r="I2695" i="1"/>
  <c r="J2695" i="1" s="1"/>
  <c r="I2696" i="1"/>
  <c r="J2696" i="1" s="1"/>
  <c r="I2697" i="1"/>
  <c r="J2697" i="1" s="1"/>
  <c r="I2698" i="1"/>
  <c r="J2698" i="1" s="1"/>
  <c r="I2699" i="1"/>
  <c r="J2699" i="1" s="1"/>
  <c r="I2700" i="1"/>
  <c r="J2700" i="1" s="1"/>
  <c r="I2701" i="1"/>
  <c r="I2702" i="1"/>
  <c r="J2702" i="1" s="1"/>
  <c r="I2703" i="1"/>
  <c r="J2703" i="1" s="1"/>
  <c r="I2704" i="1"/>
  <c r="J2704" i="1" s="1"/>
  <c r="I2705" i="1"/>
  <c r="J2705" i="1" s="1"/>
  <c r="I2706" i="1"/>
  <c r="J2706" i="1" s="1"/>
  <c r="I2707" i="1"/>
  <c r="J2707" i="1" s="1"/>
  <c r="I2708" i="1"/>
  <c r="J2708" i="1" s="1"/>
  <c r="I2709" i="1"/>
  <c r="J2709" i="1" s="1"/>
  <c r="I2710" i="1"/>
  <c r="J2710" i="1" s="1"/>
  <c r="I2711" i="1"/>
  <c r="I2712" i="1"/>
  <c r="J2712" i="1" s="1"/>
  <c r="I2713" i="1"/>
  <c r="I2714" i="1"/>
  <c r="J2714" i="1" s="1"/>
  <c r="I2715" i="1"/>
  <c r="J2715" i="1" s="1"/>
  <c r="I2716" i="1"/>
  <c r="J2716" i="1" s="1"/>
  <c r="I2717" i="1"/>
  <c r="J2717" i="1" s="1"/>
  <c r="I2718" i="1"/>
  <c r="J2718" i="1" s="1"/>
  <c r="I2719" i="1"/>
  <c r="J2719" i="1" s="1"/>
  <c r="I2720" i="1"/>
  <c r="J2720" i="1" s="1"/>
  <c r="I2721" i="1"/>
  <c r="J2721" i="1" s="1"/>
  <c r="I2722" i="1"/>
  <c r="J2722" i="1" s="1"/>
  <c r="I2723" i="1"/>
  <c r="I2724" i="1"/>
  <c r="J2724" i="1" s="1"/>
  <c r="I2725" i="1"/>
  <c r="J2725" i="1" s="1"/>
  <c r="I2726" i="1"/>
  <c r="J2726" i="1" s="1"/>
  <c r="I2727" i="1"/>
  <c r="J2727" i="1" s="1"/>
  <c r="I2728" i="1"/>
  <c r="J2728" i="1" s="1"/>
  <c r="I2729" i="1"/>
  <c r="J2729" i="1" s="1"/>
  <c r="I2730" i="1"/>
  <c r="J2730" i="1" s="1"/>
  <c r="I2731" i="1"/>
  <c r="J2731" i="1" s="1"/>
  <c r="I2732" i="1"/>
  <c r="J2732" i="1" s="1"/>
  <c r="I2733" i="1"/>
  <c r="J2733" i="1" s="1"/>
  <c r="I2734" i="1"/>
  <c r="J2734" i="1" s="1"/>
  <c r="I2735" i="1"/>
  <c r="I2736" i="1"/>
  <c r="J2736" i="1" s="1"/>
  <c r="I2737" i="1"/>
  <c r="J2737" i="1" s="1"/>
  <c r="I2738" i="1"/>
  <c r="J2738" i="1" s="1"/>
  <c r="I2739" i="1"/>
  <c r="J2739" i="1" s="1"/>
  <c r="I2740" i="1"/>
  <c r="J2740" i="1" s="1"/>
  <c r="I2741" i="1"/>
  <c r="J2741" i="1" s="1"/>
  <c r="I2742" i="1"/>
  <c r="J2742" i="1" s="1"/>
  <c r="I2743" i="1"/>
  <c r="J2743" i="1" s="1"/>
  <c r="I2744" i="1"/>
  <c r="J2744" i="1" s="1"/>
  <c r="I2745" i="1"/>
  <c r="J2745" i="1" s="1"/>
  <c r="I2746" i="1"/>
  <c r="J2746" i="1" s="1"/>
  <c r="I2747" i="1"/>
  <c r="I2748" i="1"/>
  <c r="J2748" i="1" s="1"/>
  <c r="I2749" i="1"/>
  <c r="I2750" i="1"/>
  <c r="J2750" i="1" s="1"/>
  <c r="I2751" i="1"/>
  <c r="J2751" i="1" s="1"/>
  <c r="I2752" i="1"/>
  <c r="J2752" i="1" s="1"/>
  <c r="I2753" i="1"/>
  <c r="J2753" i="1" s="1"/>
  <c r="I2754" i="1"/>
  <c r="J2754" i="1" s="1"/>
  <c r="I2755" i="1"/>
  <c r="J2755" i="1" s="1"/>
  <c r="I2756" i="1"/>
  <c r="J2756" i="1" s="1"/>
  <c r="I2757" i="1"/>
  <c r="J2757" i="1" s="1"/>
  <c r="I2758" i="1"/>
  <c r="J2758" i="1" s="1"/>
  <c r="I2759" i="1"/>
  <c r="I2760" i="1"/>
  <c r="J2760" i="1" s="1"/>
  <c r="I2761" i="1"/>
  <c r="J2761" i="1" s="1"/>
  <c r="I2762" i="1"/>
  <c r="J2762" i="1" s="1"/>
  <c r="I2763" i="1"/>
  <c r="J2763" i="1" s="1"/>
  <c r="I2764" i="1"/>
  <c r="J2764" i="1" s="1"/>
  <c r="I2765" i="1"/>
  <c r="J2765" i="1" s="1"/>
  <c r="I2766" i="1"/>
  <c r="J2766" i="1" s="1"/>
  <c r="I2767" i="1"/>
  <c r="J2767" i="1" s="1"/>
  <c r="I2768" i="1"/>
  <c r="J2768" i="1" s="1"/>
  <c r="I2769" i="1"/>
  <c r="J2769" i="1" s="1"/>
  <c r="I2770" i="1"/>
  <c r="J2770" i="1" s="1"/>
  <c r="I2771" i="1"/>
  <c r="I2772" i="1"/>
  <c r="J2772" i="1" s="1"/>
  <c r="I2773" i="1"/>
  <c r="J2773" i="1" s="1"/>
  <c r="I2774" i="1"/>
  <c r="J2774" i="1" s="1"/>
  <c r="I2775" i="1"/>
  <c r="J2775" i="1" s="1"/>
  <c r="I2776" i="1"/>
  <c r="J2776" i="1" s="1"/>
  <c r="I2777" i="1"/>
  <c r="J2777" i="1" s="1"/>
  <c r="I2778" i="1"/>
  <c r="J2778" i="1" s="1"/>
  <c r="I2779" i="1"/>
  <c r="J2779" i="1" s="1"/>
  <c r="I2780" i="1"/>
  <c r="J2780" i="1" s="1"/>
  <c r="I2781" i="1"/>
  <c r="J2781" i="1" s="1"/>
  <c r="I2782" i="1"/>
  <c r="J2782" i="1" s="1"/>
  <c r="I2783" i="1"/>
  <c r="J2783" i="1" s="1"/>
  <c r="I2784" i="1"/>
  <c r="J2784" i="1" s="1"/>
  <c r="I2785" i="1"/>
  <c r="J2785" i="1" s="1"/>
  <c r="I2786" i="1"/>
  <c r="J2786" i="1" s="1"/>
  <c r="I2787" i="1"/>
  <c r="J2787" i="1" s="1"/>
  <c r="I2788" i="1"/>
  <c r="J2788" i="1" s="1"/>
  <c r="I2789" i="1"/>
  <c r="J2789" i="1" s="1"/>
  <c r="I2790" i="1"/>
  <c r="J2790" i="1" s="1"/>
  <c r="I2791" i="1"/>
  <c r="J2791" i="1" s="1"/>
  <c r="I2792" i="1"/>
  <c r="J2792" i="1" s="1"/>
  <c r="I2793" i="1"/>
  <c r="J2793" i="1" s="1"/>
  <c r="I2794" i="1"/>
  <c r="J2794" i="1" s="1"/>
  <c r="I2795" i="1"/>
  <c r="J2795" i="1" s="1"/>
  <c r="I2796" i="1"/>
  <c r="J2796" i="1" s="1"/>
  <c r="I2797" i="1"/>
  <c r="J2797" i="1" s="1"/>
  <c r="I2798" i="1"/>
  <c r="J2798" i="1" s="1"/>
  <c r="I2799" i="1"/>
  <c r="J2799" i="1" s="1"/>
  <c r="I2800" i="1"/>
  <c r="J2800" i="1" s="1"/>
  <c r="I2801" i="1"/>
  <c r="J2801" i="1" s="1"/>
  <c r="I2802" i="1"/>
  <c r="J2802" i="1" s="1"/>
  <c r="I2803" i="1"/>
  <c r="J2803" i="1" s="1"/>
  <c r="I2804" i="1"/>
  <c r="J2804" i="1" s="1"/>
  <c r="I2805" i="1"/>
  <c r="J2805" i="1" s="1"/>
  <c r="I2806" i="1"/>
  <c r="J2806" i="1" s="1"/>
  <c r="I2807" i="1"/>
  <c r="I2808" i="1"/>
  <c r="J2808" i="1" s="1"/>
  <c r="I2809" i="1"/>
  <c r="J2809" i="1" s="1"/>
  <c r="I2810" i="1"/>
  <c r="J2810" i="1" s="1"/>
  <c r="I2811" i="1"/>
  <c r="J2811" i="1" s="1"/>
  <c r="I2812" i="1"/>
  <c r="J2812" i="1" s="1"/>
  <c r="I2813" i="1"/>
  <c r="J2813" i="1" s="1"/>
  <c r="I2814" i="1"/>
  <c r="J2814" i="1" s="1"/>
  <c r="I2815" i="1"/>
  <c r="J2815" i="1" s="1"/>
  <c r="I2816" i="1"/>
  <c r="J2816" i="1" s="1"/>
  <c r="I2817" i="1"/>
  <c r="J2817" i="1" s="1"/>
  <c r="I2818" i="1"/>
  <c r="J2818" i="1" s="1"/>
  <c r="I2819" i="1"/>
  <c r="J2819" i="1" s="1"/>
  <c r="I2820" i="1"/>
  <c r="J2820" i="1" s="1"/>
  <c r="I2821" i="1"/>
  <c r="J2821" i="1" s="1"/>
  <c r="I2822" i="1"/>
  <c r="J2822" i="1" s="1"/>
  <c r="I2823" i="1"/>
  <c r="J2823" i="1" s="1"/>
  <c r="I2824" i="1"/>
  <c r="J2824" i="1" s="1"/>
  <c r="I2825" i="1"/>
  <c r="J2825" i="1" s="1"/>
  <c r="I2826" i="1"/>
  <c r="J2826" i="1" s="1"/>
  <c r="I2827" i="1"/>
  <c r="J2827" i="1" s="1"/>
  <c r="I2828" i="1"/>
  <c r="J2828" i="1" s="1"/>
  <c r="I2829" i="1"/>
  <c r="J2829" i="1" s="1"/>
  <c r="I2830" i="1"/>
  <c r="J2830" i="1" s="1"/>
  <c r="I2831" i="1"/>
  <c r="I2832" i="1"/>
  <c r="J2832" i="1" s="1"/>
  <c r="I2833" i="1"/>
  <c r="J2833" i="1" s="1"/>
  <c r="I2834" i="1"/>
  <c r="J2834" i="1" s="1"/>
  <c r="I2835" i="1"/>
  <c r="J2835" i="1" s="1"/>
  <c r="I2836" i="1"/>
  <c r="J2836" i="1" s="1"/>
  <c r="I2837" i="1"/>
  <c r="J2837" i="1" s="1"/>
  <c r="I2838" i="1"/>
  <c r="J2838" i="1" s="1"/>
  <c r="I2839" i="1"/>
  <c r="J2839" i="1" s="1"/>
  <c r="I2840" i="1"/>
  <c r="J2840" i="1" s="1"/>
  <c r="I2841" i="1"/>
  <c r="J2841" i="1" s="1"/>
  <c r="I2842" i="1"/>
  <c r="J2842" i="1" s="1"/>
  <c r="I2843" i="1"/>
  <c r="I2844" i="1"/>
  <c r="J2844" i="1" s="1"/>
  <c r="I2845" i="1"/>
  <c r="J2845" i="1" s="1"/>
  <c r="I2846" i="1"/>
  <c r="J2846" i="1" s="1"/>
  <c r="I2847" i="1"/>
  <c r="J2847" i="1" s="1"/>
  <c r="I2848" i="1"/>
  <c r="J2848" i="1" s="1"/>
  <c r="I2849" i="1"/>
  <c r="J2849" i="1" s="1"/>
  <c r="I2850" i="1"/>
  <c r="J2850" i="1" s="1"/>
  <c r="I2851" i="1"/>
  <c r="J2851" i="1" s="1"/>
  <c r="I2852" i="1"/>
  <c r="J2852" i="1" s="1"/>
  <c r="I2853" i="1"/>
  <c r="J2853" i="1" s="1"/>
  <c r="I2854" i="1"/>
  <c r="J2854" i="1" s="1"/>
  <c r="I2855" i="1"/>
  <c r="J2855" i="1" s="1"/>
  <c r="I2856" i="1"/>
  <c r="J2856" i="1" s="1"/>
  <c r="I2857" i="1"/>
  <c r="I2858" i="1"/>
  <c r="J2858" i="1" s="1"/>
  <c r="I2859" i="1"/>
  <c r="J2859" i="1" s="1"/>
  <c r="I2860" i="1"/>
  <c r="J2860" i="1" s="1"/>
  <c r="I2861" i="1"/>
  <c r="J2861" i="1" s="1"/>
  <c r="I2862" i="1"/>
  <c r="J2862" i="1" s="1"/>
  <c r="I2863" i="1"/>
  <c r="J2863" i="1" s="1"/>
  <c r="I2864" i="1"/>
  <c r="J2864" i="1" s="1"/>
  <c r="I2865" i="1"/>
  <c r="J2865" i="1" s="1"/>
  <c r="I2866" i="1"/>
  <c r="J2866" i="1" s="1"/>
  <c r="I2867" i="1"/>
  <c r="I2868" i="1"/>
  <c r="J2868" i="1" s="1"/>
  <c r="I2869" i="1"/>
  <c r="J2869" i="1" s="1"/>
  <c r="I2870" i="1"/>
  <c r="J2870" i="1" s="1"/>
  <c r="I2871" i="1"/>
  <c r="J2871" i="1" s="1"/>
  <c r="I2872" i="1"/>
  <c r="J2872" i="1" s="1"/>
  <c r="I2873" i="1"/>
  <c r="J2873" i="1" s="1"/>
  <c r="I2874" i="1"/>
  <c r="J2874" i="1" s="1"/>
  <c r="I2875" i="1"/>
  <c r="J2875" i="1" s="1"/>
  <c r="I2876" i="1"/>
  <c r="J2876" i="1" s="1"/>
  <c r="I2877" i="1"/>
  <c r="J2877" i="1" s="1"/>
  <c r="I2878" i="1"/>
  <c r="J2878" i="1" s="1"/>
  <c r="I2879" i="1"/>
  <c r="J2879" i="1" s="1"/>
  <c r="I2880" i="1"/>
  <c r="J2880" i="1" s="1"/>
  <c r="I2881" i="1"/>
  <c r="J2881" i="1" s="1"/>
  <c r="I2882" i="1"/>
  <c r="J2882" i="1" s="1"/>
  <c r="I2883" i="1"/>
  <c r="J2883" i="1" s="1"/>
  <c r="I2884" i="1"/>
  <c r="J2884" i="1" s="1"/>
  <c r="I2885" i="1"/>
  <c r="J2885" i="1" s="1"/>
  <c r="I2886" i="1"/>
  <c r="J2886" i="1" s="1"/>
  <c r="I2887" i="1"/>
  <c r="J2887" i="1" s="1"/>
  <c r="I2888" i="1"/>
  <c r="I2889" i="1"/>
  <c r="J2889" i="1" s="1"/>
  <c r="I2890" i="1"/>
  <c r="J2890" i="1" s="1"/>
  <c r="I2891" i="1"/>
  <c r="I2892" i="1"/>
  <c r="J2892" i="1" s="1"/>
  <c r="I2893" i="1"/>
  <c r="J2893" i="1" s="1"/>
  <c r="I2894" i="1"/>
  <c r="J2894" i="1" s="1"/>
  <c r="I2895" i="1"/>
  <c r="J2895" i="1" s="1"/>
  <c r="I2896" i="1"/>
  <c r="J2896" i="1" s="1"/>
  <c r="I2897" i="1"/>
  <c r="J2897" i="1" s="1"/>
  <c r="I2898" i="1"/>
  <c r="J2898" i="1" s="1"/>
  <c r="I2899" i="1"/>
  <c r="J2899" i="1" s="1"/>
  <c r="I2900" i="1"/>
  <c r="J2900" i="1" s="1"/>
  <c r="I2901" i="1"/>
  <c r="J2901" i="1" s="1"/>
  <c r="I2902" i="1"/>
  <c r="J2902" i="1" s="1"/>
  <c r="I2903" i="1"/>
  <c r="I2904" i="1"/>
  <c r="J2904" i="1" s="1"/>
  <c r="I2905" i="1"/>
  <c r="J2905" i="1" s="1"/>
  <c r="I2906" i="1"/>
  <c r="J2906" i="1" s="1"/>
  <c r="I2907" i="1"/>
  <c r="J2907" i="1" s="1"/>
  <c r="I2908" i="1"/>
  <c r="J2908" i="1" s="1"/>
  <c r="I2909" i="1"/>
  <c r="J2909" i="1" s="1"/>
  <c r="I2910" i="1"/>
  <c r="J2910" i="1" s="1"/>
  <c r="I2911" i="1"/>
  <c r="J2911" i="1" s="1"/>
  <c r="I2912" i="1"/>
  <c r="J2912" i="1" s="1"/>
  <c r="I2913" i="1"/>
  <c r="J2913" i="1" s="1"/>
  <c r="I2914" i="1"/>
  <c r="J2914" i="1" s="1"/>
  <c r="I2915" i="1"/>
  <c r="I2916" i="1"/>
  <c r="J2916" i="1" s="1"/>
  <c r="I2917" i="1"/>
  <c r="J2917" i="1" s="1"/>
  <c r="I2918" i="1"/>
  <c r="J2918" i="1" s="1"/>
  <c r="I2919" i="1"/>
  <c r="J2919" i="1" s="1"/>
  <c r="I2920" i="1"/>
  <c r="J2920" i="1" s="1"/>
  <c r="I2921" i="1"/>
  <c r="J2921" i="1" s="1"/>
  <c r="I2922" i="1"/>
  <c r="J2922" i="1" s="1"/>
  <c r="I2923" i="1"/>
  <c r="J2923" i="1" s="1"/>
  <c r="I2924" i="1"/>
  <c r="J2924" i="1" s="1"/>
  <c r="I2925" i="1"/>
  <c r="J2925" i="1" s="1"/>
  <c r="I2926" i="1"/>
  <c r="J2926" i="1" s="1"/>
  <c r="I2927" i="1"/>
  <c r="J2927" i="1" s="1"/>
  <c r="I2928" i="1"/>
  <c r="J2928" i="1" s="1"/>
  <c r="I2929" i="1"/>
  <c r="J2929" i="1" s="1"/>
  <c r="I2930" i="1"/>
  <c r="J2930" i="1" s="1"/>
  <c r="I2931" i="1"/>
  <c r="J2931" i="1" s="1"/>
  <c r="I2932" i="1"/>
  <c r="J2932" i="1" s="1"/>
  <c r="I2933" i="1"/>
  <c r="J2933" i="1" s="1"/>
  <c r="I2934" i="1"/>
  <c r="J2934" i="1" s="1"/>
  <c r="I2935" i="1"/>
  <c r="J2935" i="1" s="1"/>
  <c r="I2936" i="1"/>
  <c r="J2936" i="1" s="1"/>
  <c r="I2937" i="1"/>
  <c r="J2937" i="1" s="1"/>
  <c r="I2938" i="1"/>
  <c r="J2938" i="1" s="1"/>
  <c r="I2939" i="1"/>
  <c r="I2940" i="1"/>
  <c r="J2940" i="1" s="1"/>
  <c r="I2941" i="1"/>
  <c r="J2941" i="1" s="1"/>
  <c r="I2942" i="1"/>
  <c r="J2942" i="1" s="1"/>
  <c r="I2943" i="1"/>
  <c r="J2943" i="1" s="1"/>
  <c r="I2944" i="1"/>
  <c r="J2944" i="1" s="1"/>
  <c r="I2945" i="1"/>
  <c r="J2945" i="1" s="1"/>
  <c r="I2946" i="1"/>
  <c r="J2946" i="1" s="1"/>
  <c r="I2947" i="1"/>
  <c r="J2947" i="1" s="1"/>
  <c r="I2948" i="1"/>
  <c r="J2948" i="1" s="1"/>
  <c r="I2949" i="1"/>
  <c r="J2949" i="1" s="1"/>
  <c r="I2950" i="1"/>
  <c r="J2950" i="1" s="1"/>
  <c r="I2951" i="1"/>
  <c r="I2952" i="1"/>
  <c r="J2952" i="1" s="1"/>
  <c r="I2953" i="1"/>
  <c r="I2954" i="1"/>
  <c r="J2954" i="1" s="1"/>
  <c r="I2955" i="1"/>
  <c r="J2955" i="1" s="1"/>
  <c r="I2956" i="1"/>
  <c r="J2956" i="1" s="1"/>
  <c r="I2957" i="1"/>
  <c r="J2957" i="1" s="1"/>
  <c r="I2958" i="1"/>
  <c r="J2958" i="1" s="1"/>
  <c r="I2959" i="1"/>
  <c r="J2959" i="1" s="1"/>
  <c r="I2960" i="1"/>
  <c r="J2960" i="1" s="1"/>
  <c r="I2961" i="1"/>
  <c r="J2961" i="1" s="1"/>
  <c r="I2962" i="1"/>
  <c r="J2962" i="1" s="1"/>
  <c r="I2963" i="1"/>
  <c r="I2964" i="1"/>
  <c r="J2964" i="1" s="1"/>
  <c r="I2965" i="1"/>
  <c r="J2965" i="1" s="1"/>
  <c r="I2966" i="1"/>
  <c r="J2966" i="1" s="1"/>
  <c r="I2967" i="1"/>
  <c r="J2967" i="1" s="1"/>
  <c r="I2968" i="1"/>
  <c r="J2968" i="1" s="1"/>
  <c r="I2969" i="1"/>
  <c r="J2969" i="1" s="1"/>
  <c r="I2970" i="1"/>
  <c r="J2970" i="1" s="1"/>
  <c r="I2971" i="1"/>
  <c r="J2971" i="1" s="1"/>
  <c r="I2972" i="1"/>
  <c r="J2972" i="1" s="1"/>
  <c r="I2973" i="1"/>
  <c r="J2973" i="1" s="1"/>
  <c r="I2974" i="1"/>
  <c r="J2974" i="1" s="1"/>
  <c r="I2975" i="1"/>
  <c r="I2976" i="1"/>
  <c r="J2976" i="1" s="1"/>
  <c r="I2977" i="1"/>
  <c r="J2977" i="1" s="1"/>
  <c r="I2978" i="1"/>
  <c r="J2978" i="1" s="1"/>
  <c r="I2979" i="1"/>
  <c r="J2979" i="1" s="1"/>
  <c r="I2980" i="1"/>
  <c r="J2980" i="1" s="1"/>
  <c r="I2981" i="1"/>
  <c r="J2981" i="1" s="1"/>
  <c r="I2982" i="1"/>
  <c r="J2982" i="1" s="1"/>
  <c r="I2983" i="1"/>
  <c r="J2983" i="1" s="1"/>
  <c r="I2984" i="1"/>
  <c r="J2984" i="1" s="1"/>
  <c r="I2985" i="1"/>
  <c r="J2985" i="1" s="1"/>
  <c r="I2986" i="1"/>
  <c r="J2986" i="1" s="1"/>
  <c r="I2987" i="1"/>
  <c r="I2988" i="1"/>
  <c r="J2988" i="1" s="1"/>
  <c r="I2989" i="1"/>
  <c r="J2989" i="1" s="1"/>
  <c r="I2990" i="1"/>
  <c r="J2990" i="1" s="1"/>
  <c r="I2991" i="1"/>
  <c r="J2991" i="1" s="1"/>
  <c r="I2992" i="1"/>
  <c r="J2992" i="1" s="1"/>
  <c r="I2993" i="1"/>
  <c r="J2993" i="1" s="1"/>
  <c r="I2994" i="1"/>
  <c r="J2994" i="1" s="1"/>
  <c r="I2995" i="1"/>
  <c r="J2995" i="1" s="1"/>
  <c r="I2996" i="1"/>
  <c r="J2996" i="1" s="1"/>
  <c r="I2997" i="1"/>
  <c r="J2997" i="1" s="1"/>
  <c r="I2998" i="1"/>
  <c r="J2998" i="1" s="1"/>
  <c r="I2999" i="1"/>
  <c r="I3000" i="1"/>
  <c r="J3000" i="1" s="1"/>
  <c r="I3001" i="1"/>
  <c r="J3001" i="1" s="1"/>
  <c r="I3002" i="1"/>
  <c r="J3002" i="1" s="1"/>
  <c r="I3003" i="1"/>
  <c r="J3003" i="1" s="1"/>
  <c r="I3004" i="1"/>
  <c r="J3004" i="1" s="1"/>
  <c r="I3005" i="1"/>
  <c r="J3005" i="1" s="1"/>
  <c r="I3006" i="1"/>
  <c r="J3006" i="1" s="1"/>
  <c r="I3007" i="1"/>
  <c r="J3007" i="1" s="1"/>
  <c r="I3008" i="1"/>
  <c r="J3008" i="1" s="1"/>
  <c r="I3009" i="1"/>
  <c r="J3009" i="1" s="1"/>
  <c r="I3010" i="1"/>
  <c r="J3010" i="1" s="1"/>
  <c r="I3011" i="1"/>
  <c r="J3011" i="1" s="1"/>
  <c r="I3012" i="1"/>
  <c r="J3012" i="1" s="1"/>
  <c r="I3013" i="1"/>
  <c r="J3013" i="1" s="1"/>
  <c r="I3014" i="1"/>
  <c r="J3014" i="1" s="1"/>
  <c r="I3015" i="1"/>
  <c r="J3015" i="1" s="1"/>
  <c r="I3016" i="1"/>
  <c r="J3016" i="1" s="1"/>
  <c r="I3017" i="1"/>
  <c r="J3017" i="1" s="1"/>
  <c r="I3018" i="1"/>
  <c r="J3018" i="1" s="1"/>
  <c r="I3019" i="1"/>
  <c r="J3019" i="1" s="1"/>
  <c r="I3020" i="1"/>
  <c r="J3020" i="1" s="1"/>
  <c r="I3021" i="1"/>
  <c r="J3021" i="1" s="1"/>
  <c r="I3022" i="1"/>
  <c r="J3022" i="1" s="1"/>
  <c r="I3023" i="1"/>
  <c r="I3024" i="1"/>
  <c r="J3024" i="1" s="1"/>
  <c r="I3025" i="1"/>
  <c r="J3025" i="1" s="1"/>
  <c r="I3026" i="1"/>
  <c r="J3026" i="1" s="1"/>
  <c r="I3027" i="1"/>
  <c r="J3027" i="1" s="1"/>
  <c r="I3028" i="1"/>
  <c r="J3028" i="1" s="1"/>
  <c r="I3029" i="1"/>
  <c r="J3029" i="1" s="1"/>
  <c r="I3030" i="1"/>
  <c r="J3030" i="1" s="1"/>
  <c r="I3031" i="1"/>
  <c r="J3031" i="1" s="1"/>
  <c r="I3032" i="1"/>
  <c r="J3032" i="1" s="1"/>
  <c r="I3033" i="1"/>
  <c r="J3033" i="1" s="1"/>
  <c r="I3034" i="1"/>
  <c r="J3034" i="1" s="1"/>
  <c r="I3035" i="1"/>
  <c r="I3036" i="1"/>
  <c r="J3036" i="1" s="1"/>
  <c r="I3037" i="1"/>
  <c r="I3038" i="1"/>
  <c r="J3038" i="1" s="1"/>
  <c r="I3039" i="1"/>
  <c r="J3039" i="1" s="1"/>
  <c r="I3040" i="1"/>
  <c r="J3040" i="1" s="1"/>
  <c r="I3041" i="1"/>
  <c r="J3041" i="1" s="1"/>
  <c r="I3042" i="1"/>
  <c r="J3042" i="1" s="1"/>
  <c r="I3043" i="1"/>
  <c r="J3043" i="1" s="1"/>
  <c r="I3044" i="1"/>
  <c r="J3044" i="1" s="1"/>
  <c r="I3045" i="1"/>
  <c r="J3045" i="1" s="1"/>
  <c r="I3046" i="1"/>
  <c r="J3046" i="1" s="1"/>
  <c r="I3047" i="1"/>
  <c r="I3048" i="1"/>
  <c r="J3048" i="1" s="1"/>
  <c r="I3049" i="1"/>
  <c r="J3049" i="1" s="1"/>
  <c r="I3050" i="1"/>
  <c r="J3050" i="1" s="1"/>
  <c r="I3051" i="1"/>
  <c r="J3051" i="1" s="1"/>
  <c r="I3052" i="1"/>
  <c r="J3052" i="1" s="1"/>
  <c r="I3053" i="1"/>
  <c r="J3053" i="1" s="1"/>
  <c r="I3054" i="1"/>
  <c r="J3054" i="1" s="1"/>
  <c r="I3055" i="1"/>
  <c r="J3055" i="1" s="1"/>
  <c r="I3056" i="1"/>
  <c r="J3056" i="1" s="1"/>
  <c r="I3057" i="1"/>
  <c r="J3057" i="1" s="1"/>
  <c r="I3058" i="1"/>
  <c r="J3058" i="1" s="1"/>
  <c r="I3059" i="1"/>
  <c r="I3060" i="1"/>
  <c r="J3060" i="1" s="1"/>
  <c r="I3061" i="1"/>
  <c r="J3061" i="1" s="1"/>
  <c r="I3062" i="1"/>
  <c r="J3062" i="1" s="1"/>
  <c r="I3063" i="1"/>
  <c r="J3063" i="1" s="1"/>
  <c r="I3064" i="1"/>
  <c r="J3064" i="1" s="1"/>
  <c r="I3065" i="1"/>
  <c r="J3065" i="1" s="1"/>
  <c r="I3066" i="1"/>
  <c r="J3066" i="1" s="1"/>
  <c r="I3067" i="1"/>
  <c r="J3067" i="1" s="1"/>
  <c r="I3068" i="1"/>
  <c r="J3068" i="1" s="1"/>
  <c r="I3069" i="1"/>
  <c r="J3069" i="1" s="1"/>
  <c r="I3070" i="1"/>
  <c r="J3070" i="1" s="1"/>
  <c r="I3071" i="1"/>
  <c r="I3072" i="1"/>
  <c r="J3072" i="1" s="1"/>
  <c r="I3073" i="1"/>
  <c r="J3073" i="1" s="1"/>
  <c r="I3074" i="1"/>
  <c r="J3074" i="1" s="1"/>
  <c r="I3075" i="1"/>
  <c r="J3075" i="1" s="1"/>
  <c r="I3076" i="1"/>
  <c r="J3076" i="1" s="1"/>
  <c r="I3077" i="1"/>
  <c r="J3077" i="1" s="1"/>
  <c r="I3078" i="1"/>
  <c r="J3078" i="1" s="1"/>
  <c r="I3079" i="1"/>
  <c r="J3079" i="1" s="1"/>
  <c r="I3080" i="1"/>
  <c r="J3080" i="1" s="1"/>
  <c r="I3081" i="1"/>
  <c r="J3081" i="1" s="1"/>
  <c r="I3082" i="1"/>
  <c r="J3082" i="1" s="1"/>
  <c r="I3083" i="1"/>
  <c r="I3084" i="1"/>
  <c r="J3084" i="1" s="1"/>
  <c r="I3085" i="1"/>
  <c r="J3085" i="1" s="1"/>
  <c r="I3086" i="1"/>
  <c r="J3086" i="1" s="1"/>
  <c r="I3087" i="1"/>
  <c r="J3087" i="1" s="1"/>
  <c r="I3088" i="1"/>
  <c r="J3088" i="1" s="1"/>
  <c r="I3089" i="1"/>
  <c r="J3089" i="1" s="1"/>
  <c r="I3090" i="1"/>
  <c r="J3090" i="1" s="1"/>
  <c r="I3091" i="1"/>
  <c r="J3091" i="1" s="1"/>
  <c r="I3092" i="1"/>
  <c r="J3092" i="1" s="1"/>
  <c r="I3093" i="1"/>
  <c r="J3093" i="1" s="1"/>
  <c r="I3094" i="1"/>
  <c r="J3094" i="1" s="1"/>
  <c r="I3095" i="1"/>
  <c r="I3096" i="1"/>
  <c r="J3096" i="1" s="1"/>
  <c r="I3097" i="1"/>
  <c r="J3097" i="1" s="1"/>
  <c r="I3098" i="1"/>
  <c r="J3098" i="1" s="1"/>
  <c r="I3099" i="1"/>
  <c r="J3099" i="1" s="1"/>
  <c r="I3100" i="1"/>
  <c r="J3100" i="1" s="1"/>
  <c r="I3101" i="1"/>
  <c r="J3101" i="1" s="1"/>
  <c r="I3102" i="1"/>
  <c r="J3102" i="1" s="1"/>
  <c r="I3103" i="1"/>
  <c r="J3103" i="1" s="1"/>
  <c r="I3104" i="1"/>
  <c r="J3104" i="1" s="1"/>
  <c r="I3105" i="1"/>
  <c r="J3105" i="1" s="1"/>
  <c r="I3106" i="1"/>
  <c r="J3106" i="1" s="1"/>
  <c r="I3107" i="1"/>
  <c r="I3108" i="1"/>
  <c r="J3108" i="1" s="1"/>
  <c r="I3109" i="1"/>
  <c r="J3109" i="1" s="1"/>
  <c r="I3110" i="1"/>
  <c r="J3110" i="1" s="1"/>
  <c r="I3111" i="1"/>
  <c r="J3111" i="1" s="1"/>
  <c r="I3112" i="1"/>
  <c r="J3112" i="1" s="1"/>
  <c r="I3113" i="1"/>
  <c r="J3113" i="1" s="1"/>
  <c r="I3114" i="1"/>
  <c r="J3114" i="1" s="1"/>
  <c r="I3115" i="1"/>
  <c r="J3115" i="1" s="1"/>
  <c r="I3116" i="1"/>
  <c r="J3116" i="1" s="1"/>
  <c r="I3117" i="1"/>
  <c r="J3117" i="1" s="1"/>
  <c r="I3118" i="1"/>
  <c r="J3118" i="1" s="1"/>
  <c r="I3119" i="1"/>
  <c r="J3119" i="1" s="1"/>
  <c r="I3120" i="1"/>
  <c r="J3120" i="1" s="1"/>
  <c r="I3121" i="1"/>
  <c r="J3121" i="1" s="1"/>
  <c r="I3122" i="1"/>
  <c r="J3122" i="1" s="1"/>
  <c r="I3123" i="1"/>
  <c r="J3123" i="1" s="1"/>
  <c r="I3124" i="1"/>
  <c r="J3124" i="1" s="1"/>
  <c r="I3125" i="1"/>
  <c r="J3125" i="1" s="1"/>
  <c r="I3126" i="1"/>
  <c r="J3126" i="1" s="1"/>
  <c r="I3127" i="1"/>
  <c r="J3127" i="1" s="1"/>
  <c r="I3128" i="1"/>
  <c r="J3128" i="1" s="1"/>
  <c r="I3129" i="1"/>
  <c r="J3129" i="1" s="1"/>
  <c r="I3130" i="1"/>
  <c r="J3130" i="1" s="1"/>
  <c r="I3131" i="1"/>
  <c r="I3132" i="1"/>
  <c r="J3132" i="1" s="1"/>
  <c r="I3133" i="1"/>
  <c r="J3133" i="1" s="1"/>
  <c r="I3134" i="1"/>
  <c r="J3134" i="1" s="1"/>
  <c r="I3135" i="1"/>
  <c r="J3135" i="1" s="1"/>
  <c r="I3136" i="1"/>
  <c r="J3136" i="1" s="1"/>
  <c r="I3137" i="1"/>
  <c r="J3137" i="1" s="1"/>
  <c r="I3138" i="1"/>
  <c r="J3138" i="1" s="1"/>
  <c r="I3139" i="1"/>
  <c r="J3139" i="1" s="1"/>
  <c r="I3140" i="1"/>
  <c r="J3140" i="1" s="1"/>
  <c r="I3141" i="1"/>
  <c r="J3141" i="1" s="1"/>
  <c r="I3142" i="1"/>
  <c r="J3142" i="1" s="1"/>
  <c r="I3143" i="1"/>
  <c r="I3144" i="1"/>
  <c r="J3144" i="1" s="1"/>
  <c r="I3145" i="1"/>
  <c r="J3145" i="1" s="1"/>
  <c r="I3146" i="1"/>
  <c r="J3146" i="1" s="1"/>
  <c r="I3147" i="1"/>
  <c r="J3147" i="1" s="1"/>
  <c r="I3148" i="1"/>
  <c r="J3148" i="1" s="1"/>
  <c r="I3149" i="1"/>
  <c r="J3149" i="1" s="1"/>
  <c r="I3150" i="1"/>
  <c r="J3150" i="1" s="1"/>
  <c r="I3151" i="1"/>
  <c r="J3151" i="1" s="1"/>
  <c r="I3152" i="1"/>
  <c r="J3152" i="1" s="1"/>
  <c r="I3153" i="1"/>
  <c r="J3153" i="1" s="1"/>
  <c r="I3154" i="1"/>
  <c r="J3154" i="1" s="1"/>
  <c r="I3155" i="1"/>
  <c r="I3156" i="1"/>
  <c r="J3156" i="1" s="1"/>
  <c r="I3157" i="1"/>
  <c r="J3157" i="1" s="1"/>
  <c r="I3158" i="1"/>
  <c r="J3158" i="1" s="1"/>
  <c r="I3159" i="1"/>
  <c r="J3159" i="1" s="1"/>
  <c r="I3160" i="1"/>
  <c r="J3160" i="1" s="1"/>
  <c r="I3161" i="1"/>
  <c r="J3161" i="1" s="1"/>
  <c r="I3162" i="1"/>
  <c r="J3162" i="1" s="1"/>
  <c r="I3163" i="1"/>
  <c r="J3163" i="1" s="1"/>
  <c r="I3164" i="1"/>
  <c r="J3164" i="1" s="1"/>
  <c r="I3165" i="1"/>
  <c r="J3165" i="1" s="1"/>
  <c r="I3166" i="1"/>
  <c r="J3166" i="1" s="1"/>
  <c r="I3167" i="1"/>
  <c r="J3167" i="1" s="1"/>
  <c r="I3168" i="1"/>
  <c r="J3168" i="1" s="1"/>
  <c r="I3169" i="1"/>
  <c r="J3169" i="1" s="1"/>
  <c r="I3170" i="1"/>
  <c r="J3170" i="1" s="1"/>
  <c r="I3171" i="1"/>
  <c r="J3171" i="1" s="1"/>
  <c r="I3172" i="1"/>
  <c r="J3172" i="1" s="1"/>
  <c r="I3173" i="1"/>
  <c r="J3173" i="1" s="1"/>
  <c r="I3174" i="1"/>
  <c r="J3174" i="1" s="1"/>
  <c r="I3175" i="1"/>
  <c r="J3175" i="1" s="1"/>
  <c r="I3176" i="1"/>
  <c r="J3176" i="1" s="1"/>
  <c r="I3177" i="1"/>
  <c r="J3177" i="1" s="1"/>
  <c r="I3178" i="1"/>
  <c r="J3178" i="1" s="1"/>
  <c r="I3179" i="1"/>
  <c r="I3180" i="1"/>
  <c r="J3180" i="1" s="1"/>
  <c r="I3181" i="1"/>
  <c r="J3181" i="1" s="1"/>
  <c r="I3182" i="1"/>
  <c r="J3182" i="1" s="1"/>
  <c r="I3183" i="1"/>
  <c r="J3183" i="1" s="1"/>
  <c r="I3184" i="1"/>
  <c r="J3184" i="1" s="1"/>
  <c r="I3185" i="1"/>
  <c r="J3185" i="1" s="1"/>
  <c r="I3186" i="1"/>
  <c r="J3186" i="1" s="1"/>
  <c r="I3187" i="1"/>
  <c r="J3187" i="1" s="1"/>
  <c r="I3188" i="1"/>
  <c r="J3188" i="1" s="1"/>
  <c r="I3189" i="1"/>
  <c r="J3189" i="1" s="1"/>
  <c r="I3190" i="1"/>
  <c r="J3190" i="1" s="1"/>
  <c r="I3191" i="1"/>
  <c r="J3191" i="1" s="1"/>
  <c r="I3192" i="1"/>
  <c r="J3192" i="1" s="1"/>
  <c r="I3193" i="1"/>
  <c r="J3193" i="1" s="1"/>
  <c r="I3194" i="1"/>
  <c r="J3194" i="1" s="1"/>
  <c r="I3195" i="1"/>
  <c r="J3195" i="1" s="1"/>
  <c r="I3196" i="1"/>
  <c r="J3196" i="1" s="1"/>
  <c r="I3197" i="1"/>
  <c r="J3197" i="1" s="1"/>
  <c r="I3198" i="1"/>
  <c r="J3198" i="1" s="1"/>
  <c r="I3199" i="1"/>
  <c r="J3199" i="1" s="1"/>
  <c r="I3200" i="1"/>
  <c r="J3200" i="1" s="1"/>
  <c r="I3201" i="1"/>
  <c r="J3201" i="1" s="1"/>
  <c r="I3202" i="1"/>
  <c r="J3202" i="1" s="1"/>
  <c r="I3203" i="1"/>
  <c r="J3203" i="1" s="1"/>
  <c r="I3204" i="1"/>
  <c r="J3204" i="1" s="1"/>
  <c r="I3205" i="1"/>
  <c r="J3205" i="1" s="1"/>
  <c r="I3206" i="1"/>
  <c r="J3206" i="1" s="1"/>
  <c r="I3207" i="1"/>
  <c r="J3207" i="1" s="1"/>
  <c r="I3208" i="1"/>
  <c r="J3208" i="1" s="1"/>
  <c r="I3209" i="1"/>
  <c r="J3209" i="1" s="1"/>
  <c r="I3210" i="1"/>
  <c r="J3210" i="1" s="1"/>
  <c r="I3211" i="1"/>
  <c r="J3211" i="1" s="1"/>
  <c r="I3212" i="1"/>
  <c r="J3212" i="1" s="1"/>
  <c r="I3213" i="1"/>
  <c r="J3213" i="1" s="1"/>
  <c r="I3214" i="1"/>
  <c r="J3214" i="1" s="1"/>
  <c r="I3215" i="1"/>
  <c r="J3215" i="1" s="1"/>
  <c r="I3216" i="1"/>
  <c r="J3216" i="1" s="1"/>
  <c r="I3217" i="1"/>
  <c r="J3217" i="1" s="1"/>
  <c r="I3218" i="1"/>
  <c r="J3218" i="1" s="1"/>
  <c r="I3219" i="1"/>
  <c r="J3219" i="1" s="1"/>
  <c r="I3220" i="1"/>
  <c r="J3220" i="1" s="1"/>
  <c r="I3221" i="1"/>
  <c r="J3221" i="1" s="1"/>
  <c r="I3222" i="1"/>
  <c r="J3222" i="1" s="1"/>
  <c r="I3223" i="1"/>
  <c r="J3223" i="1" s="1"/>
  <c r="I3224" i="1"/>
  <c r="J3224" i="1" s="1"/>
  <c r="I3225" i="1"/>
  <c r="J3225" i="1" s="1"/>
  <c r="I3226" i="1"/>
  <c r="J3226" i="1" s="1"/>
  <c r="I3227" i="1"/>
  <c r="J3227" i="1" s="1"/>
  <c r="I3228" i="1"/>
  <c r="J3228" i="1" s="1"/>
  <c r="I3229" i="1"/>
  <c r="J3229" i="1" s="1"/>
  <c r="I3230" i="1"/>
  <c r="J3230" i="1" s="1"/>
  <c r="I3231" i="1"/>
  <c r="J3231" i="1" s="1"/>
  <c r="I3232" i="1"/>
  <c r="J3232" i="1" s="1"/>
  <c r="I3233" i="1"/>
  <c r="J3233" i="1" s="1"/>
  <c r="I3234" i="1"/>
  <c r="J3234" i="1" s="1"/>
  <c r="I3235" i="1"/>
  <c r="J3235" i="1" s="1"/>
  <c r="I3236" i="1"/>
  <c r="J3236" i="1" s="1"/>
  <c r="I3237" i="1"/>
  <c r="J3237" i="1" s="1"/>
  <c r="I3238" i="1"/>
  <c r="J3238" i="1" s="1"/>
  <c r="I3239" i="1"/>
  <c r="J3239" i="1" s="1"/>
  <c r="I3240" i="1"/>
  <c r="J3240" i="1" s="1"/>
  <c r="I3241" i="1"/>
  <c r="J3241" i="1" s="1"/>
  <c r="I3242" i="1"/>
  <c r="J3242" i="1" s="1"/>
  <c r="I3243" i="1"/>
  <c r="J3243" i="1" s="1"/>
  <c r="I3244" i="1"/>
  <c r="J3244" i="1" s="1"/>
  <c r="I3245" i="1"/>
  <c r="J3245" i="1" s="1"/>
  <c r="I3246" i="1"/>
  <c r="J3246" i="1" s="1"/>
  <c r="I3247" i="1"/>
  <c r="J3247" i="1" s="1"/>
  <c r="I3248" i="1"/>
  <c r="J3248" i="1" s="1"/>
  <c r="I3249" i="1"/>
  <c r="J3249" i="1" s="1"/>
  <c r="I3250" i="1"/>
  <c r="J3250" i="1" s="1"/>
  <c r="I3251" i="1"/>
  <c r="I3252" i="1"/>
  <c r="J3252" i="1" s="1"/>
  <c r="I3253" i="1"/>
  <c r="J3253" i="1" s="1"/>
  <c r="I3254" i="1"/>
  <c r="J3254" i="1" s="1"/>
  <c r="I3255" i="1"/>
  <c r="J3255" i="1" s="1"/>
  <c r="I3256" i="1"/>
  <c r="J3256" i="1" s="1"/>
  <c r="I3257" i="1"/>
  <c r="J3257" i="1" s="1"/>
  <c r="I3258" i="1"/>
  <c r="J3258" i="1" s="1"/>
  <c r="I3259" i="1"/>
  <c r="J3259" i="1" s="1"/>
  <c r="I3260" i="1"/>
  <c r="J3260" i="1" s="1"/>
  <c r="I3261" i="1"/>
  <c r="J3261" i="1" s="1"/>
  <c r="I3262" i="1"/>
  <c r="J3262" i="1" s="1"/>
  <c r="I3263" i="1"/>
  <c r="J3263" i="1" s="1"/>
  <c r="I3264" i="1"/>
  <c r="J3264" i="1" s="1"/>
  <c r="I3265" i="1"/>
  <c r="J3265" i="1" s="1"/>
  <c r="I3266" i="1"/>
  <c r="J3266" i="1" s="1"/>
  <c r="I3267" i="1"/>
  <c r="J3267" i="1" s="1"/>
  <c r="I3268" i="1"/>
  <c r="J3268" i="1" s="1"/>
  <c r="I3269" i="1"/>
  <c r="J3269" i="1" s="1"/>
  <c r="I3270" i="1"/>
  <c r="J3270" i="1" s="1"/>
  <c r="I3271" i="1"/>
  <c r="J3271" i="1" s="1"/>
  <c r="I3272" i="1"/>
  <c r="J3272" i="1" s="1"/>
  <c r="I3273" i="1"/>
  <c r="J3273" i="1" s="1"/>
  <c r="I3274" i="1"/>
  <c r="J3274" i="1" s="1"/>
  <c r="I3275" i="1"/>
  <c r="I3276" i="1"/>
  <c r="J3276" i="1" s="1"/>
  <c r="I3277" i="1"/>
  <c r="J3277" i="1" s="1"/>
  <c r="I3278" i="1"/>
  <c r="J3278" i="1" s="1"/>
  <c r="I3279" i="1"/>
  <c r="J3279" i="1" s="1"/>
  <c r="I3280" i="1"/>
  <c r="J3280" i="1" s="1"/>
  <c r="I3281" i="1"/>
  <c r="J3281" i="1" s="1"/>
  <c r="I3282" i="1"/>
  <c r="J3282" i="1" s="1"/>
  <c r="I3283" i="1"/>
  <c r="J3283" i="1" s="1"/>
  <c r="I3284" i="1"/>
  <c r="J3284" i="1" s="1"/>
  <c r="I3285" i="1"/>
  <c r="J3285" i="1" s="1"/>
  <c r="I3286" i="1"/>
  <c r="J3286" i="1" s="1"/>
  <c r="I3287" i="1"/>
  <c r="J3287" i="1" s="1"/>
  <c r="I3288" i="1"/>
  <c r="J3288" i="1" s="1"/>
  <c r="I3289" i="1"/>
  <c r="J3289" i="1" s="1"/>
  <c r="I3290" i="1"/>
  <c r="J3290" i="1" s="1"/>
  <c r="I3291" i="1"/>
  <c r="J3291" i="1" s="1"/>
  <c r="I3292" i="1"/>
  <c r="J3292" i="1" s="1"/>
  <c r="I3293" i="1"/>
  <c r="J3293" i="1" s="1"/>
  <c r="I3294" i="1"/>
  <c r="J3294" i="1" s="1"/>
  <c r="I3295" i="1"/>
  <c r="J3295" i="1" s="1"/>
  <c r="I3296" i="1"/>
  <c r="J3296" i="1" s="1"/>
  <c r="I3297" i="1"/>
  <c r="J3297" i="1" s="1"/>
  <c r="I3298" i="1"/>
  <c r="J3298" i="1" s="1"/>
  <c r="I3299" i="1"/>
  <c r="I3300" i="1"/>
  <c r="J3300" i="1" s="1"/>
  <c r="I3301" i="1"/>
  <c r="J3301" i="1" s="1"/>
  <c r="I3302" i="1"/>
  <c r="I3303" i="1"/>
  <c r="J3303" i="1" s="1"/>
  <c r="I3304" i="1"/>
  <c r="J3304" i="1" s="1"/>
  <c r="I3305" i="1"/>
  <c r="J3305" i="1" s="1"/>
  <c r="I3306" i="1"/>
  <c r="J3306" i="1" s="1"/>
  <c r="I3307" i="1"/>
  <c r="J3307" i="1" s="1"/>
  <c r="I3308" i="1"/>
  <c r="J3308" i="1" s="1"/>
  <c r="I3309" i="1"/>
  <c r="J3309" i="1" s="1"/>
  <c r="I3310" i="1"/>
  <c r="J3310" i="1" s="1"/>
  <c r="I3311" i="1"/>
  <c r="J3311" i="1" s="1"/>
  <c r="I3312" i="1"/>
  <c r="J3312" i="1" s="1"/>
  <c r="I3313" i="1"/>
  <c r="J3313" i="1" s="1"/>
  <c r="I3314" i="1"/>
  <c r="J3314" i="1" s="1"/>
  <c r="I3315" i="1"/>
  <c r="J3315" i="1" s="1"/>
  <c r="I3316" i="1"/>
  <c r="J3316" i="1" s="1"/>
  <c r="I3317" i="1"/>
  <c r="J3317" i="1" s="1"/>
  <c r="I3318" i="1"/>
  <c r="J3318" i="1" s="1"/>
  <c r="I3319" i="1"/>
  <c r="J3319" i="1" s="1"/>
  <c r="I3320" i="1"/>
  <c r="J3320" i="1" s="1"/>
  <c r="I3321" i="1"/>
  <c r="J3321" i="1" s="1"/>
  <c r="I3322" i="1"/>
  <c r="J3322" i="1" s="1"/>
  <c r="I3323" i="1"/>
  <c r="I3324" i="1"/>
  <c r="J3324" i="1" s="1"/>
  <c r="I3325" i="1"/>
  <c r="J3325" i="1" s="1"/>
  <c r="I3326" i="1"/>
  <c r="J3326" i="1" s="1"/>
  <c r="I3327" i="1"/>
  <c r="J3327" i="1" s="1"/>
  <c r="I3328" i="1"/>
  <c r="J3328" i="1" s="1"/>
  <c r="I3329" i="1"/>
  <c r="J3329" i="1" s="1"/>
  <c r="I3330" i="1"/>
  <c r="J3330" i="1" s="1"/>
  <c r="I3331" i="1"/>
  <c r="J3331" i="1" s="1"/>
  <c r="I3332" i="1"/>
  <c r="J3332" i="1" s="1"/>
  <c r="I3333" i="1"/>
  <c r="J3333" i="1" s="1"/>
  <c r="I3334" i="1"/>
  <c r="J3334" i="1" s="1"/>
  <c r="I3335" i="1"/>
  <c r="J3335" i="1" s="1"/>
  <c r="I3336" i="1"/>
  <c r="J3336" i="1" s="1"/>
  <c r="I3337" i="1"/>
  <c r="J3337" i="1" s="1"/>
  <c r="I3338" i="1"/>
  <c r="J3338" i="1" s="1"/>
  <c r="I3339" i="1"/>
  <c r="J3339" i="1" s="1"/>
  <c r="I3340" i="1"/>
  <c r="J3340" i="1" s="1"/>
  <c r="I3341" i="1"/>
  <c r="J3341" i="1" s="1"/>
  <c r="I3342" i="1"/>
  <c r="J3342" i="1" s="1"/>
  <c r="I3343" i="1"/>
  <c r="J3343" i="1" s="1"/>
  <c r="I3344" i="1"/>
  <c r="J3344" i="1" s="1"/>
  <c r="I3345" i="1"/>
  <c r="J3345" i="1" s="1"/>
  <c r="I3346" i="1"/>
  <c r="J3346" i="1" s="1"/>
  <c r="I3347" i="1"/>
  <c r="I3348" i="1"/>
  <c r="J3348" i="1" s="1"/>
  <c r="I3349" i="1"/>
  <c r="J3349" i="1" s="1"/>
  <c r="I3350" i="1"/>
  <c r="J3350" i="1" s="1"/>
  <c r="I3351" i="1"/>
  <c r="J3351" i="1" s="1"/>
  <c r="I3352" i="1"/>
  <c r="J3352" i="1" s="1"/>
  <c r="I3353" i="1"/>
  <c r="J3353" i="1" s="1"/>
  <c r="I3354" i="1"/>
  <c r="J3354" i="1" s="1"/>
  <c r="I3355" i="1"/>
  <c r="J3355" i="1" s="1"/>
  <c r="I3356" i="1"/>
  <c r="J3356" i="1" s="1"/>
  <c r="I3357" i="1"/>
  <c r="J3357" i="1" s="1"/>
  <c r="I3358" i="1"/>
  <c r="J3358" i="1" s="1"/>
  <c r="I3359" i="1"/>
  <c r="J3359" i="1" s="1"/>
  <c r="I3360" i="1"/>
  <c r="J3360" i="1" s="1"/>
  <c r="I3361" i="1"/>
  <c r="J3361" i="1" s="1"/>
  <c r="I3362" i="1"/>
  <c r="J3362" i="1" s="1"/>
  <c r="I3363" i="1"/>
  <c r="J3363" i="1" s="1"/>
  <c r="I3364" i="1"/>
  <c r="J3364" i="1" s="1"/>
  <c r="I3365" i="1"/>
  <c r="J3365" i="1" s="1"/>
  <c r="I3366" i="1"/>
  <c r="J3366" i="1" s="1"/>
  <c r="I3367" i="1"/>
  <c r="J3367" i="1" s="1"/>
  <c r="I3368" i="1"/>
  <c r="J3368" i="1" s="1"/>
  <c r="I3369" i="1"/>
  <c r="J3369" i="1" s="1"/>
  <c r="I3370" i="1"/>
  <c r="J3370" i="1" s="1"/>
  <c r="I3371" i="1"/>
  <c r="I3372" i="1"/>
  <c r="J3372" i="1" s="1"/>
  <c r="I3373" i="1"/>
  <c r="J3373" i="1" s="1"/>
  <c r="I3374" i="1"/>
  <c r="J3374" i="1" s="1"/>
  <c r="I3375" i="1"/>
  <c r="J3375" i="1" s="1"/>
  <c r="I3376" i="1"/>
  <c r="J3376" i="1" s="1"/>
  <c r="I3377" i="1"/>
  <c r="J3377" i="1" s="1"/>
  <c r="I3378" i="1"/>
  <c r="J3378" i="1" s="1"/>
  <c r="I3379" i="1"/>
  <c r="J3379" i="1" s="1"/>
  <c r="I3380" i="1"/>
  <c r="J3380" i="1" s="1"/>
  <c r="I3381" i="1"/>
  <c r="J3381" i="1" s="1"/>
  <c r="I3382" i="1"/>
  <c r="J3382" i="1" s="1"/>
  <c r="I3383" i="1"/>
  <c r="J3383" i="1" s="1"/>
  <c r="I3384" i="1"/>
  <c r="J3384" i="1" s="1"/>
  <c r="I3385" i="1"/>
  <c r="J3385" i="1" s="1"/>
  <c r="I3386" i="1"/>
  <c r="J3386" i="1" s="1"/>
  <c r="I3387" i="1"/>
  <c r="J3387" i="1" s="1"/>
  <c r="I3388" i="1"/>
  <c r="J3388" i="1" s="1"/>
  <c r="I3389" i="1"/>
  <c r="J3389" i="1" s="1"/>
  <c r="I3390" i="1"/>
  <c r="J3390" i="1" s="1"/>
  <c r="I3391" i="1"/>
  <c r="J3391" i="1" s="1"/>
  <c r="I3392" i="1"/>
  <c r="J3392" i="1" s="1"/>
  <c r="I3393" i="1"/>
  <c r="J3393" i="1" s="1"/>
  <c r="I3394" i="1"/>
  <c r="J3394" i="1" s="1"/>
  <c r="I3395" i="1"/>
  <c r="I3396" i="1"/>
  <c r="J3396" i="1" s="1"/>
  <c r="I3397" i="1"/>
  <c r="J3397" i="1" s="1"/>
  <c r="I3398" i="1"/>
  <c r="J3398" i="1" s="1"/>
  <c r="I3399" i="1"/>
  <c r="J3399" i="1" s="1"/>
  <c r="I3400" i="1"/>
  <c r="J3400" i="1" s="1"/>
  <c r="I3401" i="1"/>
  <c r="J3401" i="1" s="1"/>
  <c r="I3402" i="1"/>
  <c r="J3402" i="1" s="1"/>
  <c r="I3403" i="1"/>
  <c r="J3403" i="1" s="1"/>
  <c r="I3404" i="1"/>
  <c r="J3404" i="1" s="1"/>
  <c r="I3405" i="1"/>
  <c r="J3405" i="1" s="1"/>
  <c r="I3406" i="1"/>
  <c r="J3406" i="1" s="1"/>
  <c r="I3407" i="1"/>
  <c r="I3408" i="1"/>
  <c r="J3408" i="1" s="1"/>
  <c r="I3409" i="1"/>
  <c r="J3409" i="1" s="1"/>
  <c r="I3410" i="1"/>
  <c r="J3410" i="1" s="1"/>
  <c r="I3411" i="1"/>
  <c r="J3411" i="1" s="1"/>
  <c r="I3412" i="1"/>
  <c r="J3412" i="1" s="1"/>
  <c r="I3413" i="1"/>
  <c r="J3413" i="1" s="1"/>
  <c r="I3414" i="1"/>
  <c r="J3414" i="1" s="1"/>
  <c r="I3415" i="1"/>
  <c r="J3415" i="1" s="1"/>
  <c r="I3416" i="1"/>
  <c r="J3416" i="1" s="1"/>
  <c r="I3417" i="1"/>
  <c r="J3417" i="1" s="1"/>
  <c r="I3418" i="1"/>
  <c r="J3418" i="1" s="1"/>
  <c r="I3419" i="1"/>
  <c r="I3420" i="1"/>
  <c r="J3420" i="1" s="1"/>
  <c r="I3421" i="1"/>
  <c r="J3421" i="1" s="1"/>
  <c r="I3422" i="1"/>
  <c r="J3422" i="1" s="1"/>
  <c r="I3423" i="1"/>
  <c r="J3423" i="1" s="1"/>
  <c r="I3424" i="1"/>
  <c r="J3424" i="1" s="1"/>
  <c r="I3425" i="1"/>
  <c r="J3425" i="1" s="1"/>
  <c r="I3426" i="1"/>
  <c r="J3426" i="1" s="1"/>
  <c r="I3427" i="1"/>
  <c r="J3427" i="1" s="1"/>
  <c r="I3428" i="1"/>
  <c r="J3428" i="1" s="1"/>
  <c r="I3429" i="1"/>
  <c r="J3429" i="1" s="1"/>
  <c r="I3430" i="1"/>
  <c r="J3430" i="1" s="1"/>
  <c r="I3431" i="1"/>
  <c r="I3432" i="1"/>
  <c r="J3432" i="1" s="1"/>
  <c r="I3433" i="1"/>
  <c r="J3433" i="1" s="1"/>
  <c r="I3434" i="1"/>
  <c r="J3434" i="1" s="1"/>
  <c r="I3435" i="1"/>
  <c r="J3435" i="1" s="1"/>
  <c r="I3436" i="1"/>
  <c r="J3436" i="1" s="1"/>
  <c r="I3437" i="1"/>
  <c r="J3437" i="1" s="1"/>
  <c r="I3438" i="1"/>
  <c r="J3438" i="1" s="1"/>
  <c r="I3439" i="1"/>
  <c r="J3439" i="1" s="1"/>
  <c r="I3440" i="1"/>
  <c r="J3440" i="1" s="1"/>
  <c r="I3441" i="1"/>
  <c r="J3441" i="1" s="1"/>
  <c r="I3442" i="1"/>
  <c r="J3442" i="1" s="1"/>
  <c r="I3443" i="1"/>
  <c r="J3443" i="1" s="1"/>
  <c r="I3444" i="1"/>
  <c r="J3444" i="1" s="1"/>
  <c r="I3445" i="1"/>
  <c r="J3445" i="1" s="1"/>
  <c r="I3446" i="1"/>
  <c r="J3446" i="1" s="1"/>
  <c r="I3447" i="1"/>
  <c r="J3447" i="1" s="1"/>
  <c r="I3448" i="1"/>
  <c r="J3448" i="1" s="1"/>
  <c r="I3449" i="1"/>
  <c r="J3449" i="1" s="1"/>
  <c r="I3450" i="1"/>
  <c r="J3450" i="1" s="1"/>
  <c r="I3451" i="1"/>
  <c r="J3451" i="1" s="1"/>
  <c r="I3452" i="1"/>
  <c r="J3452" i="1" s="1"/>
  <c r="I3453" i="1"/>
  <c r="J3453" i="1" s="1"/>
  <c r="I3454" i="1"/>
  <c r="J3454" i="1" s="1"/>
  <c r="I3455" i="1"/>
  <c r="I3456" i="1"/>
  <c r="J3456" i="1" s="1"/>
  <c r="I3457" i="1"/>
  <c r="J3457" i="1" s="1"/>
  <c r="I3458" i="1"/>
  <c r="J3458" i="1" s="1"/>
  <c r="I3459" i="1"/>
  <c r="J3459" i="1" s="1"/>
  <c r="I3460" i="1"/>
  <c r="J3460" i="1" s="1"/>
  <c r="I3461" i="1"/>
  <c r="J3461" i="1" s="1"/>
  <c r="I3462" i="1"/>
  <c r="J3462" i="1" s="1"/>
  <c r="I3463" i="1"/>
  <c r="J3463" i="1" s="1"/>
  <c r="I3464" i="1"/>
  <c r="J3464" i="1" s="1"/>
  <c r="I3465" i="1"/>
  <c r="J3465" i="1" s="1"/>
  <c r="I3466" i="1"/>
  <c r="J3466" i="1" s="1"/>
  <c r="I3467" i="1"/>
  <c r="J3467" i="1" s="1"/>
  <c r="I3468" i="1"/>
  <c r="J3468" i="1" s="1"/>
  <c r="I3469" i="1"/>
  <c r="J3469" i="1" s="1"/>
  <c r="I3470" i="1"/>
  <c r="J3470" i="1" s="1"/>
  <c r="I3471" i="1"/>
  <c r="J3471" i="1" s="1"/>
  <c r="I3472" i="1"/>
  <c r="J3472" i="1" s="1"/>
  <c r="I3473" i="1"/>
  <c r="J3473" i="1" s="1"/>
  <c r="I3474" i="1"/>
  <c r="J3474" i="1" s="1"/>
  <c r="I3475" i="1"/>
  <c r="J3475" i="1" s="1"/>
  <c r="I3476" i="1"/>
  <c r="J3476" i="1" s="1"/>
  <c r="I3477" i="1"/>
  <c r="J3477" i="1" s="1"/>
  <c r="I3478" i="1"/>
  <c r="J3478" i="1" s="1"/>
  <c r="I3479" i="1"/>
  <c r="J3479" i="1" s="1"/>
  <c r="I3480" i="1"/>
  <c r="J3480" i="1" s="1"/>
  <c r="I3481" i="1"/>
  <c r="J3481" i="1" s="1"/>
  <c r="I3482" i="1"/>
  <c r="J3482" i="1" s="1"/>
  <c r="I3483" i="1"/>
  <c r="J3483" i="1" s="1"/>
  <c r="I3484" i="1"/>
  <c r="J3484" i="1" s="1"/>
  <c r="I3485" i="1"/>
  <c r="J3485" i="1" s="1"/>
  <c r="I3486" i="1"/>
  <c r="J3486" i="1" s="1"/>
  <c r="I3487" i="1"/>
  <c r="J3487" i="1" s="1"/>
  <c r="I3488" i="1"/>
  <c r="J3488" i="1" s="1"/>
  <c r="I3489" i="1"/>
  <c r="J3489" i="1" s="1"/>
  <c r="I3490" i="1"/>
  <c r="J3490" i="1" s="1"/>
  <c r="I3491" i="1"/>
  <c r="J3491" i="1" s="1"/>
  <c r="I3492" i="1"/>
  <c r="J3492" i="1" s="1"/>
  <c r="I3493" i="1"/>
  <c r="J3493" i="1" s="1"/>
  <c r="I3494" i="1"/>
  <c r="J3494" i="1" s="1"/>
  <c r="I3495" i="1"/>
  <c r="J3495" i="1" s="1"/>
  <c r="I3496" i="1"/>
  <c r="J3496" i="1" s="1"/>
  <c r="I3497" i="1"/>
  <c r="J3497" i="1" s="1"/>
  <c r="I3498" i="1"/>
  <c r="J3498" i="1" s="1"/>
  <c r="I3499" i="1"/>
  <c r="J3499" i="1" s="1"/>
  <c r="I3500" i="1"/>
  <c r="J3500" i="1" s="1"/>
  <c r="I3501" i="1"/>
  <c r="J3501" i="1" s="1"/>
  <c r="I3502" i="1"/>
  <c r="J3502" i="1" s="1"/>
  <c r="I3503" i="1"/>
  <c r="I3504" i="1"/>
  <c r="J3504" i="1" s="1"/>
  <c r="I3505" i="1"/>
  <c r="J3505" i="1" s="1"/>
  <c r="I3506" i="1"/>
  <c r="J3506" i="1" s="1"/>
  <c r="I3507" i="1"/>
  <c r="J3507" i="1" s="1"/>
  <c r="I3508" i="1"/>
  <c r="J3508" i="1" s="1"/>
  <c r="I3509" i="1"/>
  <c r="J3509" i="1" s="1"/>
  <c r="I3510" i="1"/>
  <c r="J3510" i="1" s="1"/>
  <c r="I3511" i="1"/>
  <c r="J3511" i="1" s="1"/>
  <c r="I3512" i="1"/>
  <c r="J3512" i="1" s="1"/>
  <c r="I3513" i="1"/>
  <c r="J3513" i="1" s="1"/>
  <c r="I3514" i="1"/>
  <c r="J3514" i="1" s="1"/>
  <c r="I3515" i="1"/>
  <c r="J3515" i="1" s="1"/>
  <c r="I3516" i="1"/>
  <c r="J3516" i="1" s="1"/>
  <c r="I3517" i="1"/>
  <c r="J3517" i="1" s="1"/>
  <c r="I3518" i="1"/>
  <c r="J3518" i="1" s="1"/>
  <c r="I3519" i="1"/>
  <c r="J3519" i="1" s="1"/>
  <c r="I3520" i="1"/>
  <c r="J3520" i="1" s="1"/>
  <c r="I3521" i="1"/>
  <c r="J3521" i="1" s="1"/>
  <c r="I3522" i="1"/>
  <c r="J3522" i="1" s="1"/>
  <c r="I3523" i="1"/>
  <c r="J3523" i="1" s="1"/>
  <c r="I3524" i="1"/>
  <c r="J3524" i="1" s="1"/>
  <c r="I3525" i="1"/>
  <c r="J3525" i="1" s="1"/>
  <c r="I3526" i="1"/>
  <c r="J3526" i="1" s="1"/>
  <c r="I3527" i="1"/>
  <c r="J3527" i="1" s="1"/>
  <c r="I3528" i="1"/>
  <c r="J3528" i="1" s="1"/>
  <c r="I3529" i="1"/>
  <c r="I3530" i="1"/>
  <c r="J3530" i="1" s="1"/>
  <c r="I3531" i="1"/>
  <c r="J3531" i="1" s="1"/>
  <c r="I3532" i="1"/>
  <c r="J3532" i="1" s="1"/>
  <c r="I3533" i="1"/>
  <c r="J3533" i="1" s="1"/>
  <c r="I3534" i="1"/>
  <c r="J3534" i="1" s="1"/>
  <c r="I3535" i="1"/>
  <c r="J3535" i="1" s="1"/>
  <c r="I3536" i="1"/>
  <c r="J3536" i="1" s="1"/>
  <c r="I3537" i="1"/>
  <c r="J3537" i="1" s="1"/>
  <c r="I3538" i="1"/>
  <c r="J3538" i="1" s="1"/>
  <c r="I3539" i="1"/>
  <c r="J3539" i="1" s="1"/>
  <c r="I3540" i="1"/>
  <c r="J3540" i="1" s="1"/>
  <c r="I3541" i="1"/>
  <c r="J3541" i="1" s="1"/>
  <c r="I3542" i="1"/>
  <c r="J3542" i="1" s="1"/>
  <c r="I3543" i="1"/>
  <c r="J3543" i="1" s="1"/>
  <c r="I3544" i="1"/>
  <c r="J3544" i="1" s="1"/>
  <c r="I3545" i="1"/>
  <c r="J3545" i="1" s="1"/>
  <c r="I3546" i="1"/>
  <c r="J3546" i="1" s="1"/>
  <c r="I3547" i="1"/>
  <c r="J3547" i="1" s="1"/>
  <c r="I3548" i="1"/>
  <c r="J3548" i="1" s="1"/>
  <c r="I3549" i="1"/>
  <c r="J3549" i="1" s="1"/>
  <c r="I3550" i="1"/>
  <c r="J3550" i="1" s="1"/>
  <c r="I3551" i="1"/>
  <c r="I3552" i="1"/>
  <c r="J3552" i="1" s="1"/>
  <c r="I3553" i="1"/>
  <c r="J3553" i="1" s="1"/>
  <c r="I3554" i="1"/>
  <c r="J3554" i="1" s="1"/>
  <c r="I3555" i="1"/>
  <c r="J3555" i="1" s="1"/>
  <c r="I3556" i="1"/>
  <c r="J3556" i="1" s="1"/>
  <c r="I3557" i="1"/>
  <c r="J3557" i="1" s="1"/>
  <c r="I3558" i="1"/>
  <c r="J3558" i="1" s="1"/>
  <c r="I3559" i="1"/>
  <c r="J3559" i="1" s="1"/>
  <c r="I3560" i="1"/>
  <c r="J3560" i="1" s="1"/>
  <c r="I3561" i="1"/>
  <c r="J3561" i="1" s="1"/>
  <c r="I3562" i="1"/>
  <c r="J3562" i="1" s="1"/>
  <c r="I3563" i="1"/>
  <c r="I3564" i="1"/>
  <c r="J3564" i="1" s="1"/>
  <c r="I3565" i="1"/>
  <c r="J3565" i="1" s="1"/>
  <c r="I3566" i="1"/>
  <c r="J3566" i="1" s="1"/>
  <c r="I3567" i="1"/>
  <c r="J3567" i="1" s="1"/>
  <c r="I3568" i="1"/>
  <c r="J3568" i="1" s="1"/>
  <c r="I3569" i="1"/>
  <c r="J3569" i="1" s="1"/>
  <c r="I3570" i="1"/>
  <c r="J3570" i="1" s="1"/>
  <c r="I3571" i="1"/>
  <c r="J3571" i="1" s="1"/>
  <c r="I3572" i="1"/>
  <c r="J3572" i="1" s="1"/>
  <c r="I3573" i="1"/>
  <c r="J3573" i="1" s="1"/>
  <c r="I3574" i="1"/>
  <c r="J3574" i="1" s="1"/>
  <c r="I3575" i="1"/>
  <c r="I3576" i="1"/>
  <c r="J3576" i="1" s="1"/>
  <c r="I3577" i="1"/>
  <c r="J3577" i="1" s="1"/>
  <c r="I3578" i="1"/>
  <c r="J3578" i="1" s="1"/>
  <c r="I3579" i="1"/>
  <c r="J3579" i="1" s="1"/>
  <c r="I3580" i="1"/>
  <c r="J3580" i="1" s="1"/>
  <c r="I3581" i="1"/>
  <c r="J3581" i="1" s="1"/>
  <c r="I3582" i="1"/>
  <c r="J3582" i="1" s="1"/>
  <c r="I3583" i="1"/>
  <c r="J3583" i="1" s="1"/>
  <c r="I3584" i="1"/>
  <c r="J3584" i="1" s="1"/>
  <c r="I3585" i="1"/>
  <c r="J3585" i="1" s="1"/>
  <c r="I3586" i="1"/>
  <c r="J3586" i="1" s="1"/>
  <c r="I3587" i="1"/>
  <c r="J3587" i="1" s="1"/>
  <c r="I3588" i="1"/>
  <c r="J3588" i="1" s="1"/>
  <c r="I3589" i="1"/>
  <c r="J3589" i="1" s="1"/>
  <c r="I3590" i="1"/>
  <c r="J3590" i="1" s="1"/>
  <c r="I3591" i="1"/>
  <c r="J3591" i="1" s="1"/>
  <c r="I3592" i="1"/>
  <c r="J3592" i="1" s="1"/>
  <c r="I3593" i="1"/>
  <c r="J3593" i="1" s="1"/>
  <c r="I3594" i="1"/>
  <c r="J3594" i="1" s="1"/>
  <c r="I3595" i="1"/>
  <c r="J3595" i="1" s="1"/>
  <c r="I3596" i="1"/>
  <c r="J3596" i="1" s="1"/>
  <c r="I3597" i="1"/>
  <c r="J3597" i="1" s="1"/>
  <c r="I3598" i="1"/>
  <c r="J3598" i="1" s="1"/>
  <c r="I3599" i="1"/>
  <c r="J3599" i="1" s="1"/>
  <c r="I3600" i="1"/>
  <c r="J3600" i="1" s="1"/>
  <c r="I3601" i="1"/>
  <c r="J3601" i="1" s="1"/>
  <c r="I3602" i="1"/>
  <c r="J3602" i="1" s="1"/>
  <c r="I3603" i="1"/>
  <c r="J3603" i="1" s="1"/>
  <c r="I3604" i="1"/>
  <c r="J3604" i="1" s="1"/>
  <c r="I3605" i="1"/>
  <c r="J3605" i="1" s="1"/>
  <c r="I3606" i="1"/>
  <c r="J3606" i="1" s="1"/>
  <c r="I3607" i="1"/>
  <c r="J3607" i="1" s="1"/>
  <c r="I3608" i="1"/>
  <c r="J3608" i="1" s="1"/>
  <c r="I3609" i="1"/>
  <c r="J3609" i="1" s="1"/>
  <c r="I3610" i="1"/>
  <c r="J3610" i="1" s="1"/>
  <c r="I3611" i="1"/>
  <c r="I3612" i="1"/>
  <c r="J3612" i="1" s="1"/>
  <c r="I3613" i="1"/>
  <c r="J3613" i="1" s="1"/>
  <c r="I3614" i="1"/>
  <c r="J3614" i="1" s="1"/>
  <c r="I3615" i="1"/>
  <c r="J3615" i="1" s="1"/>
  <c r="I3616" i="1"/>
  <c r="J3616" i="1" s="1"/>
  <c r="I3617" i="1"/>
  <c r="J3617" i="1" s="1"/>
  <c r="I3618" i="1"/>
  <c r="J3618" i="1" s="1"/>
  <c r="I3619" i="1"/>
  <c r="J3619" i="1" s="1"/>
  <c r="I3620" i="1"/>
  <c r="J3620" i="1" s="1"/>
  <c r="I3621" i="1"/>
  <c r="J3621" i="1" s="1"/>
  <c r="I3622" i="1"/>
  <c r="J3622" i="1" s="1"/>
  <c r="I3623" i="1"/>
  <c r="I3624" i="1"/>
  <c r="J3624" i="1" s="1"/>
  <c r="I3625" i="1"/>
  <c r="J3625" i="1" s="1"/>
  <c r="I3626" i="1"/>
  <c r="J3626" i="1" s="1"/>
  <c r="I3627" i="1"/>
  <c r="J3627" i="1" s="1"/>
  <c r="I3628" i="1"/>
  <c r="J3628" i="1" s="1"/>
  <c r="I3629" i="1"/>
  <c r="J3629" i="1" s="1"/>
  <c r="I3630" i="1"/>
  <c r="J3630" i="1" s="1"/>
  <c r="I3631" i="1"/>
  <c r="J3631" i="1" s="1"/>
  <c r="I3632" i="1"/>
  <c r="J3632" i="1" s="1"/>
  <c r="I3633" i="1"/>
  <c r="J3633" i="1" s="1"/>
  <c r="I3634" i="1"/>
  <c r="J3634" i="1" s="1"/>
  <c r="I3635" i="1"/>
  <c r="I3636" i="1"/>
  <c r="J3636" i="1" s="1"/>
  <c r="I3637" i="1"/>
  <c r="J3637" i="1" s="1"/>
  <c r="I3638" i="1"/>
  <c r="J3638" i="1" s="1"/>
  <c r="I3639" i="1"/>
  <c r="J3639" i="1" s="1"/>
  <c r="I3640" i="1"/>
  <c r="J3640" i="1" s="1"/>
  <c r="I3641" i="1"/>
  <c r="J3641" i="1" s="1"/>
  <c r="I3642" i="1"/>
  <c r="J3642" i="1" s="1"/>
  <c r="I3643" i="1"/>
  <c r="J3643" i="1" s="1"/>
  <c r="I3644" i="1"/>
  <c r="J3644" i="1" s="1"/>
  <c r="I3645" i="1"/>
  <c r="J3645" i="1" s="1"/>
  <c r="I3646" i="1"/>
  <c r="J3646" i="1" s="1"/>
  <c r="I3647" i="1"/>
  <c r="I3648" i="1"/>
  <c r="J3648" i="1" s="1"/>
  <c r="I3649" i="1"/>
  <c r="J3649" i="1" s="1"/>
  <c r="I3650" i="1"/>
  <c r="J3650" i="1" s="1"/>
  <c r="I3651" i="1"/>
  <c r="J3651" i="1" s="1"/>
  <c r="I3652" i="1"/>
  <c r="J3652" i="1" s="1"/>
  <c r="I3653" i="1"/>
  <c r="J3653" i="1" s="1"/>
  <c r="I3654" i="1"/>
  <c r="J3654" i="1" s="1"/>
  <c r="I3655" i="1"/>
  <c r="J3655" i="1" s="1"/>
  <c r="I3656" i="1"/>
  <c r="J3656" i="1" s="1"/>
  <c r="I3657" i="1"/>
  <c r="J3657" i="1" s="1"/>
  <c r="I3658" i="1"/>
  <c r="J3658" i="1" s="1"/>
  <c r="I3659" i="1"/>
  <c r="I3660" i="1"/>
  <c r="J3660" i="1" s="1"/>
  <c r="I3661" i="1"/>
  <c r="J3661" i="1" s="1"/>
  <c r="I3662" i="1"/>
  <c r="J3662" i="1" s="1"/>
  <c r="I3663" i="1"/>
  <c r="J3663" i="1" s="1"/>
  <c r="I3664" i="1"/>
  <c r="J3664" i="1" s="1"/>
  <c r="I3665" i="1"/>
  <c r="J3665" i="1" s="1"/>
  <c r="I3666" i="1"/>
  <c r="J3666" i="1" s="1"/>
  <c r="I3667" i="1"/>
  <c r="J3667" i="1" s="1"/>
  <c r="I3668" i="1"/>
  <c r="J3668" i="1" s="1"/>
  <c r="I3669" i="1"/>
  <c r="J3669" i="1" s="1"/>
  <c r="I3670" i="1"/>
  <c r="J3670" i="1" s="1"/>
  <c r="I3671" i="1"/>
  <c r="I3672" i="1"/>
  <c r="J3672" i="1" s="1"/>
  <c r="I3673" i="1"/>
  <c r="J3673" i="1" s="1"/>
  <c r="I3674" i="1"/>
  <c r="J3674" i="1" s="1"/>
  <c r="I3675" i="1"/>
  <c r="J3675" i="1" s="1"/>
  <c r="I3676" i="1"/>
  <c r="J3676" i="1" s="1"/>
  <c r="I3677" i="1"/>
  <c r="J3677" i="1" s="1"/>
  <c r="I3678" i="1"/>
  <c r="J3678" i="1" s="1"/>
  <c r="I3679" i="1"/>
  <c r="J3679" i="1" s="1"/>
  <c r="I3680" i="1"/>
  <c r="J3680" i="1" s="1"/>
  <c r="I3681" i="1"/>
  <c r="J3681" i="1" s="1"/>
  <c r="I3682" i="1"/>
  <c r="J3682" i="1" s="1"/>
  <c r="I3683" i="1"/>
  <c r="I3684" i="1"/>
  <c r="J3684" i="1" s="1"/>
  <c r="I3685" i="1"/>
  <c r="J3685" i="1" s="1"/>
  <c r="I3686" i="1"/>
  <c r="J3686" i="1" s="1"/>
  <c r="I3687" i="1"/>
  <c r="J3687" i="1" s="1"/>
  <c r="I3688" i="1"/>
  <c r="J3688" i="1" s="1"/>
  <c r="I3689" i="1"/>
  <c r="J3689" i="1" s="1"/>
  <c r="I3690" i="1"/>
  <c r="J3690" i="1" s="1"/>
  <c r="I3691" i="1"/>
  <c r="J3691" i="1" s="1"/>
  <c r="I3692" i="1"/>
  <c r="J3692" i="1" s="1"/>
  <c r="I3693" i="1"/>
  <c r="J3693" i="1" s="1"/>
  <c r="I3694" i="1"/>
  <c r="J3694" i="1" s="1"/>
  <c r="I3695" i="1"/>
  <c r="I3696" i="1"/>
  <c r="J3696" i="1" s="1"/>
  <c r="I3697" i="1"/>
  <c r="J3697" i="1" s="1"/>
  <c r="I3698" i="1"/>
  <c r="J3698" i="1" s="1"/>
  <c r="I3699" i="1"/>
  <c r="J3699" i="1" s="1"/>
  <c r="I3700" i="1"/>
  <c r="J3700" i="1" s="1"/>
  <c r="I3701" i="1"/>
  <c r="J3701" i="1" s="1"/>
  <c r="I3702" i="1"/>
  <c r="J3702" i="1" s="1"/>
  <c r="I3703" i="1"/>
  <c r="J3703" i="1" s="1"/>
  <c r="I3704" i="1"/>
  <c r="J3704" i="1" s="1"/>
  <c r="I3705" i="1"/>
  <c r="J3705" i="1" s="1"/>
  <c r="I3706" i="1"/>
  <c r="J3706" i="1" s="1"/>
  <c r="I3707" i="1"/>
  <c r="I3708" i="1"/>
  <c r="J3708" i="1" s="1"/>
  <c r="I3709" i="1"/>
  <c r="J3709" i="1" s="1"/>
  <c r="I3710" i="1"/>
  <c r="J3710" i="1" s="1"/>
  <c r="I3711" i="1"/>
  <c r="J3711" i="1" s="1"/>
  <c r="I3712" i="1"/>
  <c r="J3712" i="1" s="1"/>
  <c r="I3713" i="1"/>
  <c r="J3713" i="1" s="1"/>
  <c r="I3714" i="1"/>
  <c r="J3714" i="1" s="1"/>
  <c r="I3715" i="1"/>
  <c r="J3715" i="1" s="1"/>
  <c r="I3716" i="1"/>
  <c r="J3716" i="1" s="1"/>
  <c r="I3717" i="1"/>
  <c r="J3717" i="1" s="1"/>
  <c r="I3718" i="1"/>
  <c r="J3718" i="1" s="1"/>
  <c r="I3719" i="1"/>
  <c r="J3719" i="1" s="1"/>
  <c r="I3720" i="1"/>
  <c r="J3720" i="1" s="1"/>
  <c r="I3721" i="1"/>
  <c r="J3721" i="1" s="1"/>
  <c r="I3722" i="1"/>
  <c r="J3722" i="1" s="1"/>
  <c r="I3723" i="1"/>
  <c r="J3723" i="1" s="1"/>
  <c r="I3724" i="1"/>
  <c r="J3724" i="1" s="1"/>
  <c r="I3725" i="1"/>
  <c r="J3725" i="1" s="1"/>
  <c r="I3726" i="1"/>
  <c r="J3726" i="1" s="1"/>
  <c r="I3727" i="1"/>
  <c r="J3727" i="1" s="1"/>
  <c r="I3728" i="1"/>
  <c r="J3728" i="1" s="1"/>
  <c r="I3729" i="1"/>
  <c r="J3729" i="1" s="1"/>
  <c r="I3730" i="1"/>
  <c r="J3730" i="1" s="1"/>
  <c r="I3731" i="1"/>
  <c r="J3731" i="1" s="1"/>
  <c r="I3732" i="1"/>
  <c r="J3732" i="1" s="1"/>
  <c r="I3733" i="1"/>
  <c r="J3733" i="1" s="1"/>
  <c r="I3734" i="1"/>
  <c r="J3734" i="1" s="1"/>
  <c r="I3735" i="1"/>
  <c r="J3735" i="1" s="1"/>
  <c r="I3736" i="1"/>
  <c r="J3736" i="1" s="1"/>
  <c r="I3737" i="1"/>
  <c r="J3737" i="1" s="1"/>
  <c r="I3738" i="1"/>
  <c r="J3738" i="1" s="1"/>
  <c r="I3739" i="1"/>
  <c r="J3739" i="1" s="1"/>
  <c r="I3740" i="1"/>
  <c r="J3740" i="1" s="1"/>
  <c r="I3741" i="1"/>
  <c r="J3741" i="1" s="1"/>
  <c r="I3742" i="1"/>
  <c r="J3742" i="1" s="1"/>
  <c r="I3743" i="1"/>
  <c r="I3744" i="1"/>
  <c r="J3744" i="1" s="1"/>
  <c r="I3745" i="1"/>
  <c r="I3746" i="1"/>
  <c r="J3746" i="1" s="1"/>
  <c r="I3747" i="1"/>
  <c r="J3747" i="1" s="1"/>
  <c r="I3748" i="1"/>
  <c r="J3748" i="1" s="1"/>
  <c r="I3749" i="1"/>
  <c r="J3749" i="1" s="1"/>
  <c r="I3750" i="1"/>
  <c r="J3750" i="1" s="1"/>
  <c r="I3751" i="1"/>
  <c r="J3751" i="1" s="1"/>
  <c r="I3752" i="1"/>
  <c r="J3752" i="1" s="1"/>
  <c r="I3753" i="1"/>
  <c r="J3753" i="1" s="1"/>
  <c r="I3754" i="1"/>
  <c r="J3754" i="1" s="1"/>
  <c r="I3755" i="1"/>
  <c r="I3756" i="1"/>
  <c r="J3756" i="1" s="1"/>
  <c r="I3757" i="1"/>
  <c r="J3757" i="1" s="1"/>
  <c r="I3758" i="1"/>
  <c r="J3758" i="1" s="1"/>
  <c r="I3759" i="1"/>
  <c r="J3759" i="1" s="1"/>
  <c r="I3760" i="1"/>
  <c r="J3760" i="1" s="1"/>
  <c r="I3761" i="1"/>
  <c r="J3761" i="1" s="1"/>
  <c r="I3762" i="1"/>
  <c r="J3762" i="1" s="1"/>
  <c r="I3763" i="1"/>
  <c r="J3763" i="1" s="1"/>
  <c r="I3764" i="1"/>
  <c r="J3764" i="1" s="1"/>
  <c r="I3765" i="1"/>
  <c r="J3765" i="1" s="1"/>
  <c r="I3766" i="1"/>
  <c r="J3766" i="1" s="1"/>
  <c r="I3767" i="1"/>
  <c r="I3768" i="1"/>
  <c r="J3768" i="1" s="1"/>
  <c r="I3769" i="1"/>
  <c r="J3769" i="1" s="1"/>
  <c r="I3770" i="1"/>
  <c r="J3770" i="1" s="1"/>
  <c r="I3771" i="1"/>
  <c r="J3771" i="1" s="1"/>
  <c r="I3772" i="1"/>
  <c r="J3772" i="1" s="1"/>
  <c r="I3773" i="1"/>
  <c r="J3773" i="1" s="1"/>
  <c r="I3774" i="1"/>
  <c r="J3774" i="1" s="1"/>
  <c r="I3775" i="1"/>
  <c r="J3775" i="1" s="1"/>
  <c r="I3776" i="1"/>
  <c r="J3776" i="1" s="1"/>
  <c r="I3777" i="1"/>
  <c r="J3777" i="1" s="1"/>
  <c r="I3778" i="1"/>
  <c r="J3778" i="1" s="1"/>
  <c r="I3779" i="1"/>
  <c r="I3780" i="1"/>
  <c r="J3780" i="1" s="1"/>
  <c r="I3781" i="1"/>
  <c r="J3781" i="1" s="1"/>
  <c r="I3782" i="1"/>
  <c r="J3782" i="1" s="1"/>
  <c r="I3783" i="1"/>
  <c r="J3783" i="1" s="1"/>
  <c r="I3784" i="1"/>
  <c r="J3784" i="1" s="1"/>
  <c r="I3785" i="1"/>
  <c r="J3785" i="1" s="1"/>
  <c r="I3786" i="1"/>
  <c r="J3786" i="1" s="1"/>
  <c r="I3787" i="1"/>
  <c r="J3787" i="1" s="1"/>
  <c r="I3788" i="1"/>
  <c r="J3788" i="1" s="1"/>
  <c r="I3789" i="1"/>
  <c r="J3789" i="1" s="1"/>
  <c r="I3790" i="1"/>
  <c r="J3790" i="1" s="1"/>
  <c r="I3791" i="1"/>
  <c r="I3792" i="1"/>
  <c r="J3792" i="1" s="1"/>
  <c r="I3793" i="1"/>
  <c r="J3793" i="1" s="1"/>
  <c r="I3794" i="1"/>
  <c r="J3794" i="1" s="1"/>
  <c r="I3795" i="1"/>
  <c r="J3795" i="1" s="1"/>
  <c r="I3796" i="1"/>
  <c r="J3796" i="1" s="1"/>
  <c r="I3797" i="1"/>
  <c r="J3797" i="1" s="1"/>
  <c r="I3798" i="1"/>
  <c r="J3798" i="1" s="1"/>
  <c r="I3799" i="1"/>
  <c r="J3799" i="1" s="1"/>
  <c r="I3800" i="1"/>
  <c r="J3800" i="1" s="1"/>
  <c r="I3801" i="1"/>
  <c r="J3801" i="1" s="1"/>
  <c r="I3802" i="1"/>
  <c r="J3802" i="1" s="1"/>
  <c r="I3803" i="1"/>
  <c r="I3804" i="1"/>
  <c r="J3804" i="1" s="1"/>
  <c r="I3805" i="1"/>
  <c r="J3805" i="1" s="1"/>
  <c r="I3806" i="1"/>
  <c r="J3806" i="1" s="1"/>
  <c r="I3807" i="1"/>
  <c r="J3807" i="1" s="1"/>
  <c r="I3808" i="1"/>
  <c r="J3808" i="1" s="1"/>
  <c r="I3809" i="1"/>
  <c r="J3809" i="1" s="1"/>
  <c r="I3810" i="1"/>
  <c r="J3810" i="1" s="1"/>
  <c r="I3811" i="1"/>
  <c r="J3811" i="1" s="1"/>
  <c r="I3812" i="1"/>
  <c r="J3812" i="1" s="1"/>
  <c r="I3813" i="1"/>
  <c r="J3813" i="1" s="1"/>
  <c r="I3814" i="1"/>
  <c r="J3814" i="1" s="1"/>
  <c r="I3815" i="1"/>
  <c r="I3816" i="1"/>
  <c r="J3816" i="1" s="1"/>
  <c r="I3817" i="1"/>
  <c r="I3818" i="1"/>
  <c r="J3818" i="1" s="1"/>
  <c r="I3819" i="1"/>
  <c r="J3819" i="1" s="1"/>
  <c r="I3820" i="1"/>
  <c r="J3820" i="1" s="1"/>
  <c r="I3821" i="1"/>
  <c r="J3821" i="1" s="1"/>
  <c r="I3822" i="1"/>
  <c r="J3822" i="1" s="1"/>
  <c r="I3823" i="1"/>
  <c r="J3823" i="1" s="1"/>
  <c r="I3824" i="1"/>
  <c r="J3824" i="1" s="1"/>
  <c r="I3825" i="1"/>
  <c r="J3825" i="1" s="1"/>
  <c r="I3826" i="1"/>
  <c r="J3826" i="1" s="1"/>
  <c r="I3827" i="1"/>
  <c r="I3828" i="1"/>
  <c r="J3828" i="1" s="1"/>
  <c r="I3829" i="1"/>
  <c r="J3829" i="1" s="1"/>
  <c r="I3830" i="1"/>
  <c r="J3830" i="1" s="1"/>
  <c r="I3831" i="1"/>
  <c r="J3831" i="1" s="1"/>
  <c r="I3832" i="1"/>
  <c r="J3832" i="1" s="1"/>
  <c r="I3833" i="1"/>
  <c r="J3833" i="1" s="1"/>
  <c r="I3834" i="1"/>
  <c r="J3834" i="1" s="1"/>
  <c r="I3835" i="1"/>
  <c r="J3835" i="1" s="1"/>
  <c r="I3836" i="1"/>
  <c r="J3836" i="1" s="1"/>
  <c r="I3837" i="1"/>
  <c r="J3837" i="1" s="1"/>
  <c r="I3838" i="1"/>
  <c r="J3838" i="1" s="1"/>
  <c r="I3839" i="1"/>
  <c r="I3840" i="1"/>
  <c r="J3840" i="1" s="1"/>
  <c r="I3841" i="1"/>
  <c r="J3841" i="1" s="1"/>
  <c r="I3842" i="1"/>
  <c r="J3842" i="1" s="1"/>
  <c r="I3843" i="1"/>
  <c r="J3843" i="1" s="1"/>
  <c r="I3844" i="1"/>
  <c r="J3844" i="1" s="1"/>
  <c r="I3845" i="1"/>
  <c r="J3845" i="1" s="1"/>
  <c r="I3846" i="1"/>
  <c r="J3846" i="1" s="1"/>
  <c r="I3847" i="1"/>
  <c r="J3847" i="1" s="1"/>
  <c r="I3848" i="1"/>
  <c r="J3848" i="1" s="1"/>
  <c r="I3849" i="1"/>
  <c r="J3849" i="1" s="1"/>
  <c r="I3850" i="1"/>
  <c r="J3850" i="1" s="1"/>
  <c r="I3851" i="1"/>
  <c r="I3852" i="1"/>
  <c r="J3852" i="1" s="1"/>
  <c r="I3853" i="1"/>
  <c r="I3854" i="1"/>
  <c r="J3854" i="1" s="1"/>
  <c r="I3855" i="1"/>
  <c r="J3855" i="1" s="1"/>
  <c r="I3856" i="1"/>
  <c r="J3856" i="1" s="1"/>
  <c r="I3857" i="1"/>
  <c r="J3857" i="1" s="1"/>
  <c r="I3858" i="1"/>
  <c r="J3858" i="1" s="1"/>
  <c r="I3859" i="1"/>
  <c r="J3859" i="1" s="1"/>
  <c r="I3860" i="1"/>
  <c r="J3860" i="1" s="1"/>
  <c r="I3861" i="1"/>
  <c r="J3861" i="1" s="1"/>
  <c r="I3862" i="1"/>
  <c r="J3862" i="1" s="1"/>
  <c r="I3863" i="1"/>
  <c r="I3864" i="1"/>
  <c r="J3864" i="1" s="1"/>
  <c r="I3865" i="1"/>
  <c r="J3865" i="1" s="1"/>
  <c r="I3866" i="1"/>
  <c r="J3866" i="1" s="1"/>
  <c r="I3867" i="1"/>
  <c r="J3867" i="1" s="1"/>
  <c r="I3868" i="1"/>
  <c r="J3868" i="1" s="1"/>
  <c r="I3869" i="1"/>
  <c r="J3869" i="1" s="1"/>
  <c r="I3870" i="1"/>
  <c r="J3870" i="1" s="1"/>
  <c r="I3871" i="1"/>
  <c r="J3871" i="1" s="1"/>
  <c r="I3872" i="1"/>
  <c r="J3872" i="1" s="1"/>
  <c r="I3873" i="1"/>
  <c r="J3873" i="1" s="1"/>
  <c r="I3874" i="1"/>
  <c r="J3874" i="1" s="1"/>
  <c r="I3875" i="1"/>
  <c r="I3876" i="1"/>
  <c r="J3876" i="1" s="1"/>
  <c r="I3877" i="1"/>
  <c r="J3877" i="1" s="1"/>
  <c r="I3878" i="1"/>
  <c r="J3878" i="1" s="1"/>
  <c r="I3879" i="1"/>
  <c r="J3879" i="1" s="1"/>
  <c r="I3880" i="1"/>
  <c r="J3880" i="1" s="1"/>
  <c r="I3881" i="1"/>
  <c r="J3881" i="1" s="1"/>
  <c r="I3882" i="1"/>
  <c r="J3882" i="1" s="1"/>
  <c r="I3883" i="1"/>
  <c r="J3883" i="1" s="1"/>
  <c r="I3884" i="1"/>
  <c r="J3884" i="1" s="1"/>
  <c r="I3885" i="1"/>
  <c r="J3885" i="1" s="1"/>
  <c r="I3886" i="1"/>
  <c r="J3886" i="1" s="1"/>
  <c r="I3887" i="1"/>
  <c r="I3888" i="1"/>
  <c r="J3888" i="1" s="1"/>
  <c r="I3889" i="1"/>
  <c r="J3889" i="1" s="1"/>
  <c r="I3890" i="1"/>
  <c r="J3890" i="1" s="1"/>
  <c r="I3891" i="1"/>
  <c r="J3891" i="1" s="1"/>
  <c r="I3892" i="1"/>
  <c r="J3892" i="1" s="1"/>
  <c r="I3893" i="1"/>
  <c r="J3893" i="1" s="1"/>
  <c r="I3894" i="1"/>
  <c r="J3894" i="1" s="1"/>
  <c r="I3895" i="1"/>
  <c r="J3895" i="1" s="1"/>
  <c r="I3896" i="1"/>
  <c r="J3896" i="1" s="1"/>
  <c r="I3897" i="1"/>
  <c r="J3897" i="1" s="1"/>
  <c r="I3898" i="1"/>
  <c r="J3898" i="1" s="1"/>
  <c r="I3899" i="1"/>
  <c r="I3900" i="1"/>
  <c r="J3900" i="1" s="1"/>
  <c r="I3901" i="1"/>
  <c r="J3901" i="1" s="1"/>
  <c r="I3902" i="1"/>
  <c r="J3902" i="1" s="1"/>
  <c r="I3903" i="1"/>
  <c r="J3903" i="1" s="1"/>
  <c r="I3904" i="1"/>
  <c r="J3904" i="1" s="1"/>
  <c r="I3905" i="1"/>
  <c r="J3905" i="1" s="1"/>
  <c r="I3906" i="1"/>
  <c r="J3906" i="1" s="1"/>
  <c r="I3907" i="1"/>
  <c r="J3907" i="1" s="1"/>
  <c r="I3908" i="1"/>
  <c r="J3908" i="1" s="1"/>
  <c r="I3909" i="1"/>
  <c r="J3909" i="1" s="1"/>
  <c r="I3910" i="1"/>
  <c r="J3910" i="1" s="1"/>
  <c r="I3911" i="1"/>
  <c r="I3912" i="1"/>
  <c r="J3912" i="1" s="1"/>
  <c r="I3913" i="1"/>
  <c r="J3913" i="1" s="1"/>
  <c r="I3914" i="1"/>
  <c r="J3914" i="1" s="1"/>
  <c r="I3915" i="1"/>
  <c r="J3915" i="1" s="1"/>
  <c r="I3916" i="1"/>
  <c r="J3916" i="1" s="1"/>
  <c r="I3917" i="1"/>
  <c r="J3917" i="1" s="1"/>
  <c r="I3918" i="1"/>
  <c r="J3918" i="1" s="1"/>
  <c r="I3919" i="1"/>
  <c r="J3919" i="1" s="1"/>
  <c r="I3920" i="1"/>
  <c r="J3920" i="1" s="1"/>
  <c r="I3921" i="1"/>
  <c r="J3921" i="1" s="1"/>
  <c r="I3922" i="1"/>
  <c r="J3922" i="1" s="1"/>
  <c r="I3923" i="1"/>
  <c r="I3924" i="1"/>
  <c r="J3924" i="1" s="1"/>
  <c r="I3925" i="1"/>
  <c r="J3925" i="1" s="1"/>
  <c r="I3926" i="1"/>
  <c r="J3926" i="1" s="1"/>
  <c r="I3927" i="1"/>
  <c r="J3927" i="1" s="1"/>
  <c r="I3928" i="1"/>
  <c r="J3928" i="1" s="1"/>
  <c r="I3929" i="1"/>
  <c r="J3929" i="1" s="1"/>
  <c r="I3930" i="1"/>
  <c r="J3930" i="1" s="1"/>
  <c r="I3931" i="1"/>
  <c r="J3931" i="1" s="1"/>
  <c r="I3932" i="1"/>
  <c r="J3932" i="1" s="1"/>
  <c r="I3933" i="1"/>
  <c r="J3933" i="1" s="1"/>
  <c r="I3934" i="1"/>
  <c r="J3934" i="1" s="1"/>
  <c r="I3935" i="1"/>
  <c r="I3936" i="1"/>
  <c r="J3936" i="1" s="1"/>
  <c r="I3937" i="1"/>
  <c r="J3937" i="1" s="1"/>
  <c r="I3938" i="1"/>
  <c r="J3938" i="1" s="1"/>
  <c r="I3939" i="1"/>
  <c r="J3939" i="1" s="1"/>
  <c r="I3940" i="1"/>
  <c r="J3940" i="1" s="1"/>
  <c r="I3941" i="1"/>
  <c r="J3941" i="1" s="1"/>
  <c r="I3942" i="1"/>
  <c r="J3942" i="1" s="1"/>
  <c r="I3943" i="1"/>
  <c r="J3943" i="1" s="1"/>
  <c r="I3944" i="1"/>
  <c r="J3944" i="1" s="1"/>
  <c r="I3945" i="1"/>
  <c r="J3945" i="1" s="1"/>
  <c r="I3946" i="1"/>
  <c r="J3946" i="1" s="1"/>
  <c r="I3947" i="1"/>
  <c r="I3948" i="1"/>
  <c r="J3948" i="1" s="1"/>
  <c r="I3949" i="1"/>
  <c r="J3949" i="1" s="1"/>
  <c r="I3950" i="1"/>
  <c r="J3950" i="1" s="1"/>
  <c r="I3951" i="1"/>
  <c r="J3951" i="1" s="1"/>
  <c r="I3952" i="1"/>
  <c r="J3952" i="1" s="1"/>
  <c r="I3953" i="1"/>
  <c r="J3953" i="1" s="1"/>
  <c r="I3954" i="1"/>
  <c r="J3954" i="1" s="1"/>
  <c r="I3955" i="1"/>
  <c r="J3955" i="1" s="1"/>
  <c r="I3956" i="1"/>
  <c r="J3956" i="1" s="1"/>
  <c r="I3957" i="1"/>
  <c r="J3957" i="1" s="1"/>
  <c r="I3958" i="1"/>
  <c r="J3958" i="1" s="1"/>
  <c r="I3959" i="1"/>
  <c r="I3960" i="1"/>
  <c r="J3960" i="1" s="1"/>
  <c r="I3961" i="1"/>
  <c r="J3961" i="1" s="1"/>
  <c r="I3962" i="1"/>
  <c r="J3962" i="1" s="1"/>
  <c r="I3963" i="1"/>
  <c r="J3963" i="1" s="1"/>
  <c r="I3964" i="1"/>
  <c r="J3964" i="1" s="1"/>
  <c r="I3965" i="1"/>
  <c r="J3965" i="1" s="1"/>
  <c r="I3966" i="1"/>
  <c r="J3966" i="1" s="1"/>
  <c r="I3967" i="1"/>
  <c r="J3967" i="1" s="1"/>
  <c r="I3968" i="1"/>
  <c r="J3968" i="1" s="1"/>
  <c r="I3969" i="1"/>
  <c r="J3969" i="1" s="1"/>
  <c r="I3970" i="1"/>
  <c r="J3970" i="1" s="1"/>
  <c r="I3971" i="1"/>
  <c r="I3972" i="1"/>
  <c r="J3972" i="1" s="1"/>
  <c r="I3973" i="1"/>
  <c r="J3973" i="1" s="1"/>
  <c r="I3974" i="1"/>
  <c r="J3974" i="1" s="1"/>
  <c r="I3975" i="1"/>
  <c r="J3975" i="1" s="1"/>
  <c r="I3976" i="1"/>
  <c r="J3976" i="1" s="1"/>
  <c r="I3977" i="1"/>
  <c r="J3977" i="1" s="1"/>
  <c r="I3978" i="1"/>
  <c r="J3978" i="1" s="1"/>
  <c r="I3979" i="1"/>
  <c r="J3979" i="1" s="1"/>
  <c r="I3980" i="1"/>
  <c r="J3980" i="1" s="1"/>
  <c r="I3981" i="1"/>
  <c r="J3981" i="1" s="1"/>
  <c r="I3982" i="1"/>
  <c r="J3982" i="1" s="1"/>
  <c r="I3983" i="1"/>
  <c r="J3983" i="1" s="1"/>
  <c r="I3984" i="1"/>
  <c r="J3984" i="1" s="1"/>
  <c r="I3985" i="1"/>
  <c r="J3985" i="1" s="1"/>
  <c r="I3986" i="1"/>
  <c r="J3986" i="1" s="1"/>
  <c r="I3987" i="1"/>
  <c r="J3987" i="1" s="1"/>
  <c r="I3988" i="1"/>
  <c r="J3988" i="1" s="1"/>
  <c r="I3989" i="1"/>
  <c r="J3989" i="1" s="1"/>
  <c r="I3990" i="1"/>
  <c r="J3990" i="1" s="1"/>
  <c r="I3991" i="1"/>
  <c r="J3991" i="1" s="1"/>
  <c r="I3992" i="1"/>
  <c r="I3993" i="1"/>
  <c r="J3993" i="1" s="1"/>
  <c r="I3994" i="1"/>
  <c r="J3994" i="1" s="1"/>
  <c r="I3995" i="1"/>
  <c r="I3996" i="1"/>
  <c r="J3996" i="1" s="1"/>
  <c r="I3997" i="1"/>
  <c r="J3997" i="1" s="1"/>
  <c r="I3998" i="1"/>
  <c r="J3998" i="1" s="1"/>
  <c r="I3999" i="1"/>
  <c r="J3999" i="1" s="1"/>
  <c r="I4000" i="1"/>
  <c r="J4000" i="1" s="1"/>
  <c r="I4001" i="1"/>
  <c r="J4001" i="1" s="1"/>
  <c r="I4002" i="1"/>
  <c r="J4002" i="1" s="1"/>
  <c r="I4003" i="1"/>
  <c r="J4003" i="1" s="1"/>
  <c r="I4004" i="1"/>
  <c r="J4004" i="1" s="1"/>
  <c r="I4005" i="1"/>
  <c r="J4005" i="1" s="1"/>
  <c r="I4006" i="1"/>
  <c r="J4006" i="1" s="1"/>
  <c r="I4007" i="1"/>
  <c r="I4008" i="1"/>
  <c r="J4008" i="1" s="1"/>
  <c r="I4009" i="1"/>
  <c r="J4009" i="1" s="1"/>
  <c r="I4010" i="1"/>
  <c r="J4010" i="1" s="1"/>
  <c r="I4011" i="1"/>
  <c r="J4011" i="1" s="1"/>
  <c r="I4012" i="1"/>
  <c r="J4012" i="1" s="1"/>
  <c r="I4013" i="1"/>
  <c r="J4013" i="1" s="1"/>
  <c r="I4014" i="1"/>
  <c r="J4014" i="1" s="1"/>
  <c r="I4015" i="1"/>
  <c r="J4015" i="1" s="1"/>
  <c r="I4016" i="1"/>
  <c r="J4016" i="1" s="1"/>
  <c r="I4017" i="1"/>
  <c r="J4017" i="1" s="1"/>
  <c r="I4018" i="1"/>
  <c r="J4018" i="1" s="1"/>
  <c r="I4019" i="1"/>
  <c r="J4019" i="1" s="1"/>
  <c r="I4020" i="1"/>
  <c r="J4020" i="1" s="1"/>
  <c r="I4021" i="1"/>
  <c r="J4021" i="1" s="1"/>
  <c r="I4022" i="1"/>
  <c r="J4022" i="1" s="1"/>
  <c r="I4023" i="1"/>
  <c r="J4023" i="1" s="1"/>
  <c r="I4024" i="1"/>
  <c r="J4024" i="1" s="1"/>
  <c r="I4025" i="1"/>
  <c r="J4025" i="1" s="1"/>
  <c r="I4026" i="1"/>
  <c r="J4026" i="1" s="1"/>
  <c r="I4027" i="1"/>
  <c r="J4027" i="1" s="1"/>
  <c r="I4028" i="1"/>
  <c r="J4028" i="1" s="1"/>
  <c r="I4029" i="1"/>
  <c r="J4029" i="1" s="1"/>
  <c r="I4030" i="1"/>
  <c r="J4030" i="1" s="1"/>
  <c r="I4031" i="1"/>
  <c r="I4032" i="1"/>
  <c r="J4032" i="1" s="1"/>
  <c r="I4033" i="1"/>
  <c r="J4033" i="1" s="1"/>
  <c r="I4034" i="1"/>
  <c r="J4034" i="1" s="1"/>
  <c r="I4035" i="1"/>
  <c r="J4035" i="1" s="1"/>
  <c r="I4036" i="1"/>
  <c r="J4036" i="1" s="1"/>
  <c r="I4037" i="1"/>
  <c r="J4037" i="1" s="1"/>
  <c r="I4038" i="1"/>
  <c r="J4038" i="1" s="1"/>
  <c r="I4039" i="1"/>
  <c r="J4039" i="1" s="1"/>
  <c r="I4040" i="1"/>
  <c r="J4040" i="1" s="1"/>
  <c r="I4041" i="1"/>
  <c r="J4041" i="1" s="1"/>
  <c r="I4042" i="1"/>
  <c r="J4042" i="1" s="1"/>
  <c r="I4043" i="1"/>
  <c r="I4044" i="1"/>
  <c r="J4044" i="1" s="1"/>
  <c r="I4045" i="1"/>
  <c r="J4045" i="1" s="1"/>
  <c r="I4046" i="1"/>
  <c r="J4046" i="1" s="1"/>
  <c r="I4047" i="1"/>
  <c r="J4047" i="1" s="1"/>
  <c r="I4048" i="1"/>
  <c r="J4048" i="1" s="1"/>
  <c r="I4049" i="1"/>
  <c r="J4049" i="1" s="1"/>
  <c r="I4050" i="1"/>
  <c r="J4050" i="1" s="1"/>
  <c r="I4051" i="1"/>
  <c r="J4051" i="1" s="1"/>
  <c r="I4052" i="1"/>
  <c r="J4052" i="1" s="1"/>
  <c r="I4053" i="1"/>
  <c r="J4053" i="1" s="1"/>
  <c r="I4054" i="1"/>
  <c r="J4054" i="1" s="1"/>
  <c r="I4055" i="1"/>
  <c r="I4056" i="1"/>
  <c r="J4056" i="1" s="1"/>
  <c r="I4057" i="1"/>
  <c r="J4057" i="1" s="1"/>
  <c r="I4058" i="1"/>
  <c r="J4058" i="1" s="1"/>
  <c r="I4059" i="1"/>
  <c r="J4059" i="1" s="1"/>
  <c r="I4060" i="1"/>
  <c r="J4060" i="1" s="1"/>
  <c r="I4061" i="1"/>
  <c r="J4061" i="1" s="1"/>
  <c r="I4062" i="1"/>
  <c r="J4062" i="1" s="1"/>
  <c r="I4063" i="1"/>
  <c r="J4063" i="1" s="1"/>
  <c r="I4064" i="1"/>
  <c r="J4064" i="1" s="1"/>
  <c r="I4065" i="1"/>
  <c r="J4065" i="1" s="1"/>
  <c r="I4066" i="1"/>
  <c r="J4066" i="1" s="1"/>
  <c r="I4067" i="1"/>
  <c r="J4067" i="1" s="1"/>
  <c r="I4068" i="1"/>
  <c r="J4068" i="1" s="1"/>
  <c r="I4069" i="1"/>
  <c r="J4069" i="1" s="1"/>
  <c r="I4070" i="1"/>
  <c r="J4070" i="1" s="1"/>
  <c r="I4071" i="1"/>
  <c r="J4071" i="1" s="1"/>
  <c r="I4072" i="1"/>
  <c r="J4072" i="1" s="1"/>
  <c r="I4073" i="1"/>
  <c r="J4073" i="1" s="1"/>
  <c r="I4074" i="1"/>
  <c r="J4074" i="1" s="1"/>
  <c r="I4075" i="1"/>
  <c r="J4075" i="1" s="1"/>
  <c r="I4076" i="1"/>
  <c r="J4076" i="1" s="1"/>
  <c r="I4077" i="1"/>
  <c r="J4077" i="1" s="1"/>
  <c r="I4078" i="1"/>
  <c r="J4078" i="1" s="1"/>
  <c r="I4079" i="1"/>
  <c r="J4079" i="1" s="1"/>
  <c r="I4080" i="1"/>
  <c r="J4080" i="1" s="1"/>
  <c r="I4081" i="1"/>
  <c r="J4081" i="1" s="1"/>
  <c r="I4082" i="1"/>
  <c r="J4082" i="1" s="1"/>
  <c r="I4083" i="1"/>
  <c r="J4083" i="1" s="1"/>
  <c r="I4084" i="1"/>
  <c r="J4084" i="1" s="1"/>
  <c r="I4085" i="1"/>
  <c r="J4085" i="1" s="1"/>
  <c r="I4086" i="1"/>
  <c r="J4086" i="1" s="1"/>
  <c r="I4087" i="1"/>
  <c r="J4087" i="1" s="1"/>
  <c r="I4088" i="1"/>
  <c r="J4088" i="1" s="1"/>
  <c r="I4089" i="1"/>
  <c r="J4089" i="1" s="1"/>
  <c r="I4090" i="1"/>
  <c r="J4090" i="1" s="1"/>
  <c r="I4091" i="1"/>
  <c r="J4091" i="1" s="1"/>
  <c r="I4092" i="1"/>
  <c r="J4092" i="1" s="1"/>
  <c r="I4093" i="1"/>
  <c r="J4093" i="1" s="1"/>
  <c r="I4094" i="1"/>
  <c r="J4094" i="1" s="1"/>
  <c r="I4095" i="1"/>
  <c r="J4095" i="1" s="1"/>
  <c r="I4096" i="1"/>
  <c r="J4096" i="1" s="1"/>
  <c r="I4097" i="1"/>
  <c r="J4097" i="1" s="1"/>
  <c r="I4098" i="1"/>
  <c r="J4098" i="1" s="1"/>
  <c r="I4099" i="1"/>
  <c r="J4099" i="1" s="1"/>
  <c r="I4100" i="1"/>
  <c r="J4100" i="1" s="1"/>
  <c r="I4101" i="1"/>
  <c r="J4101" i="1" s="1"/>
  <c r="I4102" i="1"/>
  <c r="J4102" i="1" s="1"/>
  <c r="I4103" i="1"/>
  <c r="I4104" i="1"/>
  <c r="J4104" i="1" s="1"/>
  <c r="I4105" i="1"/>
  <c r="I4106" i="1"/>
  <c r="J4106" i="1" s="1"/>
  <c r="I4107" i="1"/>
  <c r="J4107" i="1" s="1"/>
  <c r="I4108" i="1"/>
  <c r="J4108" i="1" s="1"/>
  <c r="I4109" i="1"/>
  <c r="J4109" i="1" s="1"/>
  <c r="I4110" i="1"/>
  <c r="J4110" i="1" s="1"/>
  <c r="I4111" i="1"/>
  <c r="J4111" i="1" s="1"/>
  <c r="I4112" i="1"/>
  <c r="J4112" i="1" s="1"/>
  <c r="I4113" i="1"/>
  <c r="J4113" i="1" s="1"/>
  <c r="I4114" i="1"/>
  <c r="J4114" i="1" s="1"/>
  <c r="I4115" i="1"/>
  <c r="J4115" i="1" s="1"/>
  <c r="I4116" i="1"/>
  <c r="J4116" i="1" s="1"/>
  <c r="I4117" i="1"/>
  <c r="J4117" i="1" s="1"/>
  <c r="I4118" i="1"/>
  <c r="J4118" i="1" s="1"/>
  <c r="I4119" i="1"/>
  <c r="J4119" i="1" s="1"/>
  <c r="I4120" i="1"/>
  <c r="J4120" i="1" s="1"/>
  <c r="I4121" i="1"/>
  <c r="J4121" i="1" s="1"/>
  <c r="I4122" i="1"/>
  <c r="J4122" i="1" s="1"/>
  <c r="I4123" i="1"/>
  <c r="J4123" i="1" s="1"/>
  <c r="I4124" i="1"/>
  <c r="J4124" i="1" s="1"/>
  <c r="I4125" i="1"/>
  <c r="J4125" i="1" s="1"/>
  <c r="I4126" i="1"/>
  <c r="J4126" i="1" s="1"/>
  <c r="I4127" i="1"/>
  <c r="J4127" i="1" s="1"/>
  <c r="I4128" i="1"/>
  <c r="J4128" i="1" s="1"/>
  <c r="I4129" i="1"/>
  <c r="J4129" i="1" s="1"/>
  <c r="I4130" i="1"/>
  <c r="J4130" i="1" s="1"/>
  <c r="I4131" i="1"/>
  <c r="J4131" i="1" s="1"/>
  <c r="I4132" i="1"/>
  <c r="J4132" i="1" s="1"/>
  <c r="I4133" i="1"/>
  <c r="J4133" i="1" s="1"/>
  <c r="I4134" i="1"/>
  <c r="J4134" i="1" s="1"/>
  <c r="I4135" i="1"/>
  <c r="J4135" i="1" s="1"/>
  <c r="I4136" i="1"/>
  <c r="J4136" i="1" s="1"/>
  <c r="I4137" i="1"/>
  <c r="J4137" i="1" s="1"/>
  <c r="I4138" i="1"/>
  <c r="J4138" i="1" s="1"/>
  <c r="I4139" i="1"/>
  <c r="I4140" i="1"/>
  <c r="J4140" i="1" s="1"/>
  <c r="I4141" i="1"/>
  <c r="J4141" i="1" s="1"/>
  <c r="I4142" i="1"/>
  <c r="J4142" i="1" s="1"/>
  <c r="I4143" i="1"/>
  <c r="J4143" i="1" s="1"/>
  <c r="I4144" i="1"/>
  <c r="J4144" i="1" s="1"/>
  <c r="I4145" i="1"/>
  <c r="J4145" i="1" s="1"/>
  <c r="I4146" i="1"/>
  <c r="J4146" i="1" s="1"/>
  <c r="I4147" i="1"/>
  <c r="J4147" i="1" s="1"/>
  <c r="I4148" i="1"/>
  <c r="J4148" i="1" s="1"/>
  <c r="I4149" i="1"/>
  <c r="J4149" i="1" s="1"/>
  <c r="I4150" i="1"/>
  <c r="J4150" i="1" s="1"/>
  <c r="I4151" i="1"/>
  <c r="I4152" i="1"/>
  <c r="J4152" i="1" s="1"/>
  <c r="I4153" i="1"/>
  <c r="J4153" i="1" s="1"/>
  <c r="I4154" i="1"/>
  <c r="J4154" i="1" s="1"/>
  <c r="I4155" i="1"/>
  <c r="J4155" i="1" s="1"/>
  <c r="I4156" i="1"/>
  <c r="J4156" i="1" s="1"/>
  <c r="I4157" i="1"/>
  <c r="J4157" i="1" s="1"/>
  <c r="I4158" i="1"/>
  <c r="J4158" i="1" s="1"/>
  <c r="I4159" i="1"/>
  <c r="J4159" i="1" s="1"/>
  <c r="I4160" i="1"/>
  <c r="J4160" i="1" s="1"/>
  <c r="I4161" i="1"/>
  <c r="J4161" i="1" s="1"/>
  <c r="I4162" i="1"/>
  <c r="J4162" i="1" s="1"/>
  <c r="I4163" i="1"/>
  <c r="I4164" i="1"/>
  <c r="J4164" i="1" s="1"/>
  <c r="I4165" i="1"/>
  <c r="J4165" i="1" s="1"/>
  <c r="I4166" i="1"/>
  <c r="J4166" i="1" s="1"/>
  <c r="I4167" i="1"/>
  <c r="J4167" i="1" s="1"/>
  <c r="I4168" i="1"/>
  <c r="J4168" i="1" s="1"/>
  <c r="I4169" i="1"/>
  <c r="J4169" i="1" s="1"/>
  <c r="I4170" i="1"/>
  <c r="J4170" i="1" s="1"/>
  <c r="I4171" i="1"/>
  <c r="J4171" i="1" s="1"/>
  <c r="I4172" i="1"/>
  <c r="J4172" i="1" s="1"/>
  <c r="I4173" i="1"/>
  <c r="J4173" i="1" s="1"/>
  <c r="I4174" i="1"/>
  <c r="J4174" i="1" s="1"/>
  <c r="I4175" i="1"/>
  <c r="I4176" i="1"/>
  <c r="J4176" i="1" s="1"/>
  <c r="I4177" i="1"/>
  <c r="J4177" i="1" s="1"/>
  <c r="I4178" i="1"/>
  <c r="J4178" i="1" s="1"/>
  <c r="I4179" i="1"/>
  <c r="J4179" i="1" s="1"/>
  <c r="I4180" i="1"/>
  <c r="J4180" i="1" s="1"/>
  <c r="I4181" i="1"/>
  <c r="J4181" i="1" s="1"/>
  <c r="I4182" i="1"/>
  <c r="J4182" i="1" s="1"/>
  <c r="I4183" i="1"/>
  <c r="J4183" i="1" s="1"/>
  <c r="I4184" i="1"/>
  <c r="J4184" i="1" s="1"/>
  <c r="I4185" i="1"/>
  <c r="J4185" i="1" s="1"/>
  <c r="I4186" i="1"/>
  <c r="J4186" i="1" s="1"/>
  <c r="I4187" i="1"/>
  <c r="I4188" i="1"/>
  <c r="J4188" i="1" s="1"/>
  <c r="I4189" i="1"/>
  <c r="J4189" i="1" s="1"/>
  <c r="I4190" i="1"/>
  <c r="J4190" i="1" s="1"/>
  <c r="I4191" i="1"/>
  <c r="J4191" i="1" s="1"/>
  <c r="I4192" i="1"/>
  <c r="J4192" i="1" s="1"/>
  <c r="I4193" i="1"/>
  <c r="J4193" i="1" s="1"/>
  <c r="I4194" i="1"/>
  <c r="J4194" i="1" s="1"/>
  <c r="I4195" i="1"/>
  <c r="J4195" i="1" s="1"/>
  <c r="I4196" i="1"/>
  <c r="J4196" i="1" s="1"/>
  <c r="I4197" i="1"/>
  <c r="J4197" i="1" s="1"/>
  <c r="I4198" i="1"/>
  <c r="J4198" i="1" s="1"/>
  <c r="I4199" i="1"/>
  <c r="I4200" i="1"/>
  <c r="J4200" i="1" s="1"/>
  <c r="I4201" i="1"/>
  <c r="I4202" i="1"/>
  <c r="J4202" i="1" s="1"/>
  <c r="I4203" i="1"/>
  <c r="J4203" i="1" s="1"/>
  <c r="I4204" i="1"/>
  <c r="J4204" i="1" s="1"/>
  <c r="I4205" i="1"/>
  <c r="J4205" i="1" s="1"/>
  <c r="I4206" i="1"/>
  <c r="J4206" i="1" s="1"/>
  <c r="I4207" i="1"/>
  <c r="J4207" i="1" s="1"/>
  <c r="I4208" i="1"/>
  <c r="J4208" i="1" s="1"/>
  <c r="I4209" i="1"/>
  <c r="J4209" i="1" s="1"/>
  <c r="I4210" i="1"/>
  <c r="J4210" i="1" s="1"/>
  <c r="I4211" i="1"/>
  <c r="I4212" i="1"/>
  <c r="J4212" i="1" s="1"/>
  <c r="I4213" i="1"/>
  <c r="J4213" i="1" s="1"/>
  <c r="I4214" i="1"/>
  <c r="J4214" i="1" s="1"/>
  <c r="I4215" i="1"/>
  <c r="J4215" i="1" s="1"/>
  <c r="I4216" i="1"/>
  <c r="J4216" i="1" s="1"/>
  <c r="I4217" i="1"/>
  <c r="J4217" i="1" s="1"/>
  <c r="I4218" i="1"/>
  <c r="J4218" i="1" s="1"/>
  <c r="I4219" i="1"/>
  <c r="J4219" i="1" s="1"/>
  <c r="I4220" i="1"/>
  <c r="J4220" i="1" s="1"/>
  <c r="I4221" i="1"/>
  <c r="J4221" i="1" s="1"/>
  <c r="I4222" i="1"/>
  <c r="J4222" i="1" s="1"/>
  <c r="I4223" i="1"/>
  <c r="I4224" i="1"/>
  <c r="J4224" i="1" s="1"/>
  <c r="I4225" i="1"/>
  <c r="J4225" i="1" s="1"/>
  <c r="I4226" i="1"/>
  <c r="J4226" i="1" s="1"/>
  <c r="I4227" i="1"/>
  <c r="J4227" i="1" s="1"/>
  <c r="I4228" i="1"/>
  <c r="J4228" i="1" s="1"/>
  <c r="I4229" i="1"/>
  <c r="J4229" i="1" s="1"/>
  <c r="I4230" i="1"/>
  <c r="J4230" i="1" s="1"/>
  <c r="I4231" i="1"/>
  <c r="J4231" i="1" s="1"/>
  <c r="I4232" i="1"/>
  <c r="J4232" i="1" s="1"/>
  <c r="I4233" i="1"/>
  <c r="J4233" i="1" s="1"/>
  <c r="I4234" i="1"/>
  <c r="J4234" i="1" s="1"/>
  <c r="I4235" i="1"/>
  <c r="I4236" i="1"/>
  <c r="J4236" i="1" s="1"/>
  <c r="I4237" i="1"/>
  <c r="J4237" i="1" s="1"/>
  <c r="I4238" i="1"/>
  <c r="J4238" i="1" s="1"/>
  <c r="I4239" i="1"/>
  <c r="J4239" i="1" s="1"/>
  <c r="I4240" i="1"/>
  <c r="J4240" i="1" s="1"/>
  <c r="I4241" i="1"/>
  <c r="J4241" i="1" s="1"/>
  <c r="I4242" i="1"/>
  <c r="J4242" i="1" s="1"/>
  <c r="I4243" i="1"/>
  <c r="J4243" i="1" s="1"/>
  <c r="I4244" i="1"/>
  <c r="J4244" i="1" s="1"/>
  <c r="I4245" i="1"/>
  <c r="J4245" i="1" s="1"/>
  <c r="I4246" i="1"/>
  <c r="J4246" i="1" s="1"/>
  <c r="I4247" i="1"/>
  <c r="I4248" i="1"/>
  <c r="J4248" i="1" s="1"/>
  <c r="I4249" i="1"/>
  <c r="J4249" i="1" s="1"/>
  <c r="I4250" i="1"/>
  <c r="J4250" i="1" s="1"/>
  <c r="I4251" i="1"/>
  <c r="J4251" i="1" s="1"/>
  <c r="I4252" i="1"/>
  <c r="J4252" i="1" s="1"/>
  <c r="I4253" i="1"/>
  <c r="J4253" i="1" s="1"/>
  <c r="I4254" i="1"/>
  <c r="J4254" i="1" s="1"/>
  <c r="I4255" i="1"/>
  <c r="J4255" i="1" s="1"/>
  <c r="I4256" i="1"/>
  <c r="J4256" i="1" s="1"/>
  <c r="I4257" i="1"/>
  <c r="J4257" i="1" s="1"/>
  <c r="I4258" i="1"/>
  <c r="J4258" i="1" s="1"/>
  <c r="I4259" i="1"/>
  <c r="J4259" i="1" s="1"/>
  <c r="I4260" i="1"/>
  <c r="J4260" i="1" s="1"/>
  <c r="I4261" i="1"/>
  <c r="J4261" i="1" s="1"/>
  <c r="I4262" i="1"/>
  <c r="J4262" i="1" s="1"/>
  <c r="I4263" i="1"/>
  <c r="J4263" i="1" s="1"/>
  <c r="I4264" i="1"/>
  <c r="J4264" i="1" s="1"/>
  <c r="I4265" i="1"/>
  <c r="J4265" i="1" s="1"/>
  <c r="I4266" i="1"/>
  <c r="J4266" i="1" s="1"/>
  <c r="I4267" i="1"/>
  <c r="J4267" i="1" s="1"/>
  <c r="I4268" i="1"/>
  <c r="J4268" i="1" s="1"/>
  <c r="I4269" i="1"/>
  <c r="J4269" i="1" s="1"/>
  <c r="I4270" i="1"/>
  <c r="J4270" i="1" s="1"/>
  <c r="I4271" i="1"/>
  <c r="I4272" i="1"/>
  <c r="J4272" i="1" s="1"/>
  <c r="I4273" i="1"/>
  <c r="J4273" i="1" s="1"/>
  <c r="I4274" i="1"/>
  <c r="J4274" i="1" s="1"/>
  <c r="I4275" i="1"/>
  <c r="J4275" i="1" s="1"/>
  <c r="I4276" i="1"/>
  <c r="J4276" i="1" s="1"/>
  <c r="I4277" i="1"/>
  <c r="J4277" i="1" s="1"/>
  <c r="I4278" i="1"/>
  <c r="J4278" i="1" s="1"/>
  <c r="I4279" i="1"/>
  <c r="J4279" i="1" s="1"/>
  <c r="I4280" i="1"/>
  <c r="J4280" i="1" s="1"/>
  <c r="I4281" i="1"/>
  <c r="J4281" i="1" s="1"/>
  <c r="I4282" i="1"/>
  <c r="J4282" i="1" s="1"/>
  <c r="I4283" i="1"/>
  <c r="J4283" i="1" s="1"/>
  <c r="I4284" i="1"/>
  <c r="J4284" i="1" s="1"/>
  <c r="I4285" i="1"/>
  <c r="J4285" i="1" s="1"/>
  <c r="I4286" i="1"/>
  <c r="J4286" i="1" s="1"/>
  <c r="I4287" i="1"/>
  <c r="J4287" i="1" s="1"/>
  <c r="I4288" i="1"/>
  <c r="J4288" i="1" s="1"/>
  <c r="I4289" i="1"/>
  <c r="J4289" i="1" s="1"/>
  <c r="I4290" i="1"/>
  <c r="J4290" i="1" s="1"/>
  <c r="I4291" i="1"/>
  <c r="J4291" i="1" s="1"/>
  <c r="I4292" i="1"/>
  <c r="J4292" i="1" s="1"/>
  <c r="I4293" i="1"/>
  <c r="J4293" i="1" s="1"/>
  <c r="I4294" i="1"/>
  <c r="J4294" i="1" s="1"/>
  <c r="I4295" i="1"/>
  <c r="I4296" i="1"/>
  <c r="J4296" i="1" s="1"/>
  <c r="I4297" i="1"/>
  <c r="J4297" i="1" s="1"/>
  <c r="I4298" i="1"/>
  <c r="J4298" i="1" s="1"/>
  <c r="I4299" i="1"/>
  <c r="J4299" i="1" s="1"/>
  <c r="I4300" i="1"/>
  <c r="J4300" i="1" s="1"/>
  <c r="I4301" i="1"/>
  <c r="J4301" i="1" s="1"/>
  <c r="I4302" i="1"/>
  <c r="J4302" i="1" s="1"/>
  <c r="I4303" i="1"/>
  <c r="J4303" i="1" s="1"/>
  <c r="I4304" i="1"/>
  <c r="J4304" i="1" s="1"/>
  <c r="I4305" i="1"/>
  <c r="J4305" i="1" s="1"/>
  <c r="I4306" i="1"/>
  <c r="J4306" i="1" s="1"/>
  <c r="I4307" i="1"/>
  <c r="I4308" i="1"/>
  <c r="J4308" i="1" s="1"/>
  <c r="I4309" i="1"/>
  <c r="J4309" i="1" s="1"/>
  <c r="I4310" i="1"/>
  <c r="J4310" i="1" s="1"/>
  <c r="I4311" i="1"/>
  <c r="J4311" i="1" s="1"/>
  <c r="I4312" i="1"/>
  <c r="J4312" i="1" s="1"/>
  <c r="I4313" i="1"/>
  <c r="J4313" i="1" s="1"/>
  <c r="I4314" i="1"/>
  <c r="J4314" i="1" s="1"/>
  <c r="I4315" i="1"/>
  <c r="J4315" i="1" s="1"/>
  <c r="I4316" i="1"/>
  <c r="J4316" i="1" s="1"/>
  <c r="I4317" i="1"/>
  <c r="J4317" i="1" s="1"/>
  <c r="I4318" i="1"/>
  <c r="J4318" i="1" s="1"/>
  <c r="I4319" i="1"/>
  <c r="J4319" i="1" s="1"/>
  <c r="I4320" i="1"/>
  <c r="J4320" i="1" s="1"/>
  <c r="I4321" i="1"/>
  <c r="I4322" i="1"/>
  <c r="J4322" i="1" s="1"/>
  <c r="I4323" i="1"/>
  <c r="J4323" i="1" s="1"/>
  <c r="I4324" i="1"/>
  <c r="J4324" i="1" s="1"/>
  <c r="I4325" i="1"/>
  <c r="J4325" i="1" s="1"/>
  <c r="I4326" i="1"/>
  <c r="J4326" i="1" s="1"/>
  <c r="I4327" i="1"/>
  <c r="J4327" i="1" s="1"/>
  <c r="I4328" i="1"/>
  <c r="J4328" i="1" s="1"/>
  <c r="I4329" i="1"/>
  <c r="J4329" i="1" s="1"/>
  <c r="I4330" i="1"/>
  <c r="J4330" i="1" s="1"/>
  <c r="I4331" i="1"/>
  <c r="J4331" i="1" s="1"/>
  <c r="I4332" i="1"/>
  <c r="J4332" i="1" s="1"/>
  <c r="I4333" i="1"/>
  <c r="J4333" i="1" s="1"/>
  <c r="I4334" i="1"/>
  <c r="J4334" i="1" s="1"/>
  <c r="I4335" i="1"/>
  <c r="J4335" i="1" s="1"/>
  <c r="I4336" i="1"/>
  <c r="J4336" i="1" s="1"/>
  <c r="I4337" i="1"/>
  <c r="J4337" i="1" s="1"/>
  <c r="I4338" i="1"/>
  <c r="J4338" i="1" s="1"/>
  <c r="I4339" i="1"/>
  <c r="J4339" i="1" s="1"/>
  <c r="I4340" i="1"/>
  <c r="J4340" i="1" s="1"/>
  <c r="I4341" i="1"/>
  <c r="J4341" i="1" s="1"/>
  <c r="I4342" i="1"/>
  <c r="J4342" i="1" s="1"/>
  <c r="I4343" i="1"/>
  <c r="J4343" i="1" s="1"/>
  <c r="I4344" i="1"/>
  <c r="J4344" i="1" s="1"/>
  <c r="I4345" i="1"/>
  <c r="J4345" i="1" s="1"/>
  <c r="I4346" i="1"/>
  <c r="J4346" i="1" s="1"/>
  <c r="I4347" i="1"/>
  <c r="J4347" i="1" s="1"/>
  <c r="I4348" i="1"/>
  <c r="J4348" i="1" s="1"/>
  <c r="I4349" i="1"/>
  <c r="J4349" i="1" s="1"/>
  <c r="I4350" i="1"/>
  <c r="J4350" i="1" s="1"/>
  <c r="I4351" i="1"/>
  <c r="J4351" i="1" s="1"/>
  <c r="I4352" i="1"/>
  <c r="J4352" i="1" s="1"/>
  <c r="I4353" i="1"/>
  <c r="J4353" i="1" s="1"/>
  <c r="I4354" i="1"/>
  <c r="J4354" i="1" s="1"/>
  <c r="I4355" i="1"/>
  <c r="J4355" i="1" s="1"/>
  <c r="I4356" i="1"/>
  <c r="J4356" i="1" s="1"/>
  <c r="I4357" i="1"/>
  <c r="I4358" i="1"/>
  <c r="J4358" i="1" s="1"/>
  <c r="I4359" i="1"/>
  <c r="J4359" i="1" s="1"/>
  <c r="I4360" i="1"/>
  <c r="J4360" i="1" s="1"/>
  <c r="I4361" i="1"/>
  <c r="J4361" i="1" s="1"/>
  <c r="I4362" i="1"/>
  <c r="J4362" i="1" s="1"/>
  <c r="I4363" i="1"/>
  <c r="J4363" i="1" s="1"/>
  <c r="I4364" i="1"/>
  <c r="J4364" i="1" s="1"/>
  <c r="I4365" i="1"/>
  <c r="J4365" i="1" s="1"/>
  <c r="I4366" i="1"/>
  <c r="J4366" i="1" s="1"/>
  <c r="I4367" i="1"/>
  <c r="J4367" i="1" s="1"/>
  <c r="I4368" i="1"/>
  <c r="J4368" i="1" s="1"/>
  <c r="I4369" i="1"/>
  <c r="J4369" i="1" s="1"/>
  <c r="I4370" i="1"/>
  <c r="J4370" i="1" s="1"/>
  <c r="I4371" i="1"/>
  <c r="J4371" i="1" s="1"/>
  <c r="I4372" i="1"/>
  <c r="J4372" i="1" s="1"/>
  <c r="I4373" i="1"/>
  <c r="J4373" i="1" s="1"/>
  <c r="I4374" i="1"/>
  <c r="J4374" i="1" s="1"/>
  <c r="I4375" i="1"/>
  <c r="J4375" i="1" s="1"/>
  <c r="I4376" i="1"/>
  <c r="J4376" i="1" s="1"/>
  <c r="I4377" i="1"/>
  <c r="J4377" i="1" s="1"/>
  <c r="I4378" i="1"/>
  <c r="J4378" i="1" s="1"/>
  <c r="I4379" i="1"/>
  <c r="J4379" i="1" s="1"/>
  <c r="I4380" i="1"/>
  <c r="J4380" i="1" s="1"/>
  <c r="I4381" i="1"/>
  <c r="J4381" i="1" s="1"/>
  <c r="I4382" i="1"/>
  <c r="J4382" i="1" s="1"/>
  <c r="I4383" i="1"/>
  <c r="J4383" i="1" s="1"/>
  <c r="I4384" i="1"/>
  <c r="J4384" i="1" s="1"/>
  <c r="I4385" i="1"/>
  <c r="J4385" i="1" s="1"/>
  <c r="I4386" i="1"/>
  <c r="J4386" i="1" s="1"/>
  <c r="I4387" i="1"/>
  <c r="J4387" i="1" s="1"/>
  <c r="I4388" i="1"/>
  <c r="J4388" i="1" s="1"/>
  <c r="I4389" i="1"/>
  <c r="J4389" i="1" s="1"/>
  <c r="I4390" i="1"/>
  <c r="J4390" i="1" s="1"/>
  <c r="I4391" i="1"/>
  <c r="I4392" i="1"/>
  <c r="J4392" i="1" s="1"/>
  <c r="I4393" i="1"/>
  <c r="J4393" i="1" s="1"/>
  <c r="I4394" i="1"/>
  <c r="J4394" i="1" s="1"/>
  <c r="I4395" i="1"/>
  <c r="J4395" i="1" s="1"/>
  <c r="I4396" i="1"/>
  <c r="J4396" i="1" s="1"/>
  <c r="I4397" i="1"/>
  <c r="J4397" i="1" s="1"/>
  <c r="I4398" i="1"/>
  <c r="J4398" i="1" s="1"/>
  <c r="I4399" i="1"/>
  <c r="J4399" i="1" s="1"/>
  <c r="I4400" i="1"/>
  <c r="J4400" i="1" s="1"/>
  <c r="I4401" i="1"/>
  <c r="J4401" i="1" s="1"/>
  <c r="I4402" i="1"/>
  <c r="J4402" i="1" s="1"/>
  <c r="I4403" i="1"/>
  <c r="J4403" i="1" s="1"/>
  <c r="I4404" i="1"/>
  <c r="J4404" i="1" s="1"/>
  <c r="I4405" i="1"/>
  <c r="J4405" i="1" s="1"/>
  <c r="I4406" i="1"/>
  <c r="J4406" i="1" s="1"/>
  <c r="I4407" i="1"/>
  <c r="J4407" i="1" s="1"/>
  <c r="I4408" i="1"/>
  <c r="J4408" i="1" s="1"/>
  <c r="I4409" i="1"/>
  <c r="J4409" i="1" s="1"/>
  <c r="I4410" i="1"/>
  <c r="J4410" i="1" s="1"/>
  <c r="I4411" i="1"/>
  <c r="J4411" i="1" s="1"/>
  <c r="I4412" i="1"/>
  <c r="J4412" i="1" s="1"/>
  <c r="I4413" i="1"/>
  <c r="J4413" i="1" s="1"/>
  <c r="I4414" i="1"/>
  <c r="J4414" i="1" s="1"/>
  <c r="I4415" i="1"/>
  <c r="J4415" i="1" s="1"/>
  <c r="I4416" i="1"/>
  <c r="J4416" i="1" s="1"/>
  <c r="I4417" i="1"/>
  <c r="I4418" i="1"/>
  <c r="J4418" i="1" s="1"/>
  <c r="I4419" i="1"/>
  <c r="J4419" i="1" s="1"/>
  <c r="I4420" i="1"/>
  <c r="J4420" i="1" s="1"/>
  <c r="I4421" i="1"/>
  <c r="J4421" i="1" s="1"/>
  <c r="I4422" i="1"/>
  <c r="J4422" i="1" s="1"/>
  <c r="I4423" i="1"/>
  <c r="J4423" i="1" s="1"/>
  <c r="I4424" i="1"/>
  <c r="J4424" i="1" s="1"/>
  <c r="I4425" i="1"/>
  <c r="J4425" i="1" s="1"/>
  <c r="I4426" i="1"/>
  <c r="J4426" i="1" s="1"/>
  <c r="I4427" i="1"/>
  <c r="I4428" i="1"/>
  <c r="J4428" i="1" s="1"/>
  <c r="I4429" i="1"/>
  <c r="I4430" i="1"/>
  <c r="J4430" i="1" s="1"/>
  <c r="I4431" i="1"/>
  <c r="J4431" i="1" s="1"/>
  <c r="I4432" i="1"/>
  <c r="J4432" i="1" s="1"/>
  <c r="I4433" i="1"/>
  <c r="J4433" i="1" s="1"/>
  <c r="I4434" i="1"/>
  <c r="J4434" i="1" s="1"/>
  <c r="I4435" i="1"/>
  <c r="J4435" i="1" s="1"/>
  <c r="I4436" i="1"/>
  <c r="J4436" i="1" s="1"/>
  <c r="I4437" i="1"/>
  <c r="J4437" i="1" s="1"/>
  <c r="I4438" i="1"/>
  <c r="J4438" i="1" s="1"/>
  <c r="I4439" i="1"/>
  <c r="I4440" i="1"/>
  <c r="J4440" i="1" s="1"/>
  <c r="I4441" i="1"/>
  <c r="I4442" i="1"/>
  <c r="J4442" i="1" s="1"/>
  <c r="I4443" i="1"/>
  <c r="J4443" i="1" s="1"/>
  <c r="I4444" i="1"/>
  <c r="J4444" i="1" s="1"/>
  <c r="I4445" i="1"/>
  <c r="J4445" i="1" s="1"/>
  <c r="I4446" i="1"/>
  <c r="J4446" i="1" s="1"/>
  <c r="I4447" i="1"/>
  <c r="J4447" i="1" s="1"/>
  <c r="I4448" i="1"/>
  <c r="J4448" i="1" s="1"/>
  <c r="I4449" i="1"/>
  <c r="J4449" i="1" s="1"/>
  <c r="I4450" i="1"/>
  <c r="J4450" i="1" s="1"/>
  <c r="I4451" i="1"/>
  <c r="I4452" i="1"/>
  <c r="J4452" i="1" s="1"/>
  <c r="I4453" i="1"/>
  <c r="I4454" i="1"/>
  <c r="J4454" i="1" s="1"/>
  <c r="I4455" i="1"/>
  <c r="J4455" i="1" s="1"/>
  <c r="I4456" i="1"/>
  <c r="J4456" i="1" s="1"/>
  <c r="I4457" i="1"/>
  <c r="J4457" i="1" s="1"/>
  <c r="I4458" i="1"/>
  <c r="J4458" i="1" s="1"/>
  <c r="I4459" i="1"/>
  <c r="J4459" i="1" s="1"/>
  <c r="I4460" i="1"/>
  <c r="J4460" i="1" s="1"/>
  <c r="I4461" i="1"/>
  <c r="J4461" i="1" s="1"/>
  <c r="I4462" i="1"/>
  <c r="J4462" i="1" s="1"/>
  <c r="I4463" i="1"/>
  <c r="J4463" i="1" s="1"/>
  <c r="I4464" i="1"/>
  <c r="J4464" i="1" s="1"/>
  <c r="I4465" i="1"/>
  <c r="I4466" i="1"/>
  <c r="J4466" i="1" s="1"/>
  <c r="I4467" i="1"/>
  <c r="J4467" i="1" s="1"/>
  <c r="I4468" i="1"/>
  <c r="J4468" i="1" s="1"/>
  <c r="I4469" i="1"/>
  <c r="J4469" i="1" s="1"/>
  <c r="I4470" i="1"/>
  <c r="J4470" i="1" s="1"/>
  <c r="I4471" i="1"/>
  <c r="J4471" i="1" s="1"/>
  <c r="I4472" i="1"/>
  <c r="J4472" i="1" s="1"/>
  <c r="I4473" i="1"/>
  <c r="J4473" i="1" s="1"/>
  <c r="I4474" i="1"/>
  <c r="J4474" i="1" s="1"/>
  <c r="I4475" i="1"/>
  <c r="J4475" i="1" s="1"/>
  <c r="I4476" i="1"/>
  <c r="J4476" i="1" s="1"/>
  <c r="I4477" i="1"/>
  <c r="I4478" i="1"/>
  <c r="J4478" i="1" s="1"/>
  <c r="I4479" i="1"/>
  <c r="J4479" i="1" s="1"/>
  <c r="I4480" i="1"/>
  <c r="J4480" i="1" s="1"/>
  <c r="I4481" i="1"/>
  <c r="J4481" i="1" s="1"/>
  <c r="I4482" i="1"/>
  <c r="J4482" i="1" s="1"/>
  <c r="I4483" i="1"/>
  <c r="J4483" i="1" s="1"/>
  <c r="I4484" i="1"/>
  <c r="J4484" i="1" s="1"/>
  <c r="I4485" i="1"/>
  <c r="J4485" i="1" s="1"/>
  <c r="I4486" i="1"/>
  <c r="J4486" i="1" s="1"/>
  <c r="I4487" i="1"/>
  <c r="J4487" i="1" s="1"/>
  <c r="I4488" i="1"/>
  <c r="J4488" i="1" s="1"/>
  <c r="I4489" i="1"/>
  <c r="I4490" i="1"/>
  <c r="J4490" i="1" s="1"/>
  <c r="I4491" i="1"/>
  <c r="J4491" i="1" s="1"/>
  <c r="I4492" i="1"/>
  <c r="J4492" i="1" s="1"/>
  <c r="I4493" i="1"/>
  <c r="J4493" i="1" s="1"/>
  <c r="I4494" i="1"/>
  <c r="J4494" i="1" s="1"/>
  <c r="I4495" i="1"/>
  <c r="J4495" i="1" s="1"/>
  <c r="I4496" i="1"/>
  <c r="J4496" i="1" s="1"/>
  <c r="I4497" i="1"/>
  <c r="J4497" i="1" s="1"/>
  <c r="I4498" i="1"/>
  <c r="J4498" i="1" s="1"/>
  <c r="I4499" i="1"/>
  <c r="I4500" i="1"/>
  <c r="J4500" i="1" s="1"/>
  <c r="I4501" i="1"/>
  <c r="I4502" i="1"/>
  <c r="J4502" i="1" s="1"/>
  <c r="I4503" i="1"/>
  <c r="J4503" i="1" s="1"/>
  <c r="I4504" i="1"/>
  <c r="J4504" i="1" s="1"/>
  <c r="I4505" i="1"/>
  <c r="J4505" i="1" s="1"/>
  <c r="I4506" i="1"/>
  <c r="J4506" i="1" s="1"/>
  <c r="I4507" i="1"/>
  <c r="J4507" i="1" s="1"/>
  <c r="I4508" i="1"/>
  <c r="J4508" i="1" s="1"/>
  <c r="I4509" i="1"/>
  <c r="J4509" i="1" s="1"/>
  <c r="I4510" i="1"/>
  <c r="J4510" i="1" s="1"/>
  <c r="I4511" i="1"/>
  <c r="J4511" i="1" s="1"/>
  <c r="I4512" i="1"/>
  <c r="J4512" i="1" s="1"/>
  <c r="I4513" i="1"/>
  <c r="I4514" i="1"/>
  <c r="J4514" i="1" s="1"/>
  <c r="I4515" i="1"/>
  <c r="J4515" i="1" s="1"/>
  <c r="I4516" i="1"/>
  <c r="J4516" i="1" s="1"/>
  <c r="I4517" i="1"/>
  <c r="J4517" i="1" s="1"/>
  <c r="I4518" i="1"/>
  <c r="J4518" i="1" s="1"/>
  <c r="I4519" i="1"/>
  <c r="J4519" i="1" s="1"/>
  <c r="I4520" i="1"/>
  <c r="J4520" i="1" s="1"/>
  <c r="I4521" i="1"/>
  <c r="J4521" i="1" s="1"/>
  <c r="I4522" i="1"/>
  <c r="J4522" i="1" s="1"/>
  <c r="I4523" i="1"/>
  <c r="I4524" i="1"/>
  <c r="J4524" i="1" s="1"/>
  <c r="I4525" i="1"/>
  <c r="I4526" i="1"/>
  <c r="J4526" i="1" s="1"/>
  <c r="I4527" i="1"/>
  <c r="J4527" i="1" s="1"/>
  <c r="I4528" i="1"/>
  <c r="J4528" i="1" s="1"/>
  <c r="I4529" i="1"/>
  <c r="J4529" i="1" s="1"/>
  <c r="I4530" i="1"/>
  <c r="J4530" i="1" s="1"/>
  <c r="I4531" i="1"/>
  <c r="J4531" i="1" s="1"/>
  <c r="I4532" i="1"/>
  <c r="J4532" i="1" s="1"/>
  <c r="I4533" i="1"/>
  <c r="J4533" i="1" s="1"/>
  <c r="I4534" i="1"/>
  <c r="J4534" i="1" s="1"/>
  <c r="I4535" i="1"/>
  <c r="J4535" i="1" s="1"/>
  <c r="I4536" i="1"/>
  <c r="J4536" i="1" s="1"/>
  <c r="I4537" i="1"/>
  <c r="I4538" i="1"/>
  <c r="J4538" i="1" s="1"/>
  <c r="I4539" i="1"/>
  <c r="J4539" i="1" s="1"/>
  <c r="I4540" i="1"/>
  <c r="J4540" i="1" s="1"/>
  <c r="I4541" i="1"/>
  <c r="J4541" i="1" s="1"/>
  <c r="I4542" i="1"/>
  <c r="J4542" i="1" s="1"/>
  <c r="I4543" i="1"/>
  <c r="J4543" i="1" s="1"/>
  <c r="I4544" i="1"/>
  <c r="J4544" i="1" s="1"/>
  <c r="I4545" i="1"/>
  <c r="J4545" i="1" s="1"/>
  <c r="I4546" i="1"/>
  <c r="J4546" i="1" s="1"/>
  <c r="I4547" i="1"/>
  <c r="J4547" i="1" s="1"/>
  <c r="I4548" i="1"/>
  <c r="J4548" i="1" s="1"/>
  <c r="I4549" i="1"/>
  <c r="I4550" i="1"/>
  <c r="J4550" i="1" s="1"/>
  <c r="I4551" i="1"/>
  <c r="J4551" i="1" s="1"/>
  <c r="I4552" i="1"/>
  <c r="J4552" i="1" s="1"/>
  <c r="I4553" i="1"/>
  <c r="J4553" i="1" s="1"/>
  <c r="I4554" i="1"/>
  <c r="J4554" i="1" s="1"/>
  <c r="I4555" i="1"/>
  <c r="J4555" i="1" s="1"/>
  <c r="I4556" i="1"/>
  <c r="J4556" i="1" s="1"/>
  <c r="I4557" i="1"/>
  <c r="J4557" i="1" s="1"/>
  <c r="I4558" i="1"/>
  <c r="J4558" i="1" s="1"/>
  <c r="I4559" i="1"/>
  <c r="J4559" i="1" s="1"/>
  <c r="I4560" i="1"/>
  <c r="J4560" i="1" s="1"/>
  <c r="I4561" i="1"/>
  <c r="I4562" i="1"/>
  <c r="J4562" i="1" s="1"/>
  <c r="I4563" i="1"/>
  <c r="J4563" i="1" s="1"/>
  <c r="I4564" i="1"/>
  <c r="J4564" i="1" s="1"/>
  <c r="I4565" i="1"/>
  <c r="J4565" i="1" s="1"/>
  <c r="I4566" i="1"/>
  <c r="J4566" i="1" s="1"/>
  <c r="I4567" i="1"/>
  <c r="J4567" i="1" s="1"/>
  <c r="I4568" i="1"/>
  <c r="J4568" i="1" s="1"/>
  <c r="I4569" i="1"/>
  <c r="J4569" i="1" s="1"/>
  <c r="I4570" i="1"/>
  <c r="J4570" i="1" s="1"/>
  <c r="I4571" i="1"/>
  <c r="J4571" i="1" s="1"/>
  <c r="I4572" i="1"/>
  <c r="J4572" i="1" s="1"/>
  <c r="I4573" i="1"/>
  <c r="I4574" i="1"/>
  <c r="J4574" i="1" s="1"/>
  <c r="I4575" i="1"/>
  <c r="J4575" i="1" s="1"/>
  <c r="I4576" i="1"/>
  <c r="J4576" i="1" s="1"/>
  <c r="I4577" i="1"/>
  <c r="J4577" i="1" s="1"/>
  <c r="I4578" i="1"/>
  <c r="J4578" i="1" s="1"/>
  <c r="I4579" i="1"/>
  <c r="J4579" i="1" s="1"/>
  <c r="I4580" i="1"/>
  <c r="J4580" i="1" s="1"/>
  <c r="I4581" i="1"/>
  <c r="J4581" i="1" s="1"/>
  <c r="I4582" i="1"/>
  <c r="J4582" i="1" s="1"/>
  <c r="I4583" i="1"/>
  <c r="I4584" i="1"/>
  <c r="J4584" i="1" s="1"/>
  <c r="I4585" i="1"/>
  <c r="I4586" i="1"/>
  <c r="J4586" i="1" s="1"/>
  <c r="I4587" i="1"/>
  <c r="J4587" i="1" s="1"/>
  <c r="I4588" i="1"/>
  <c r="J4588" i="1" s="1"/>
  <c r="I4589" i="1"/>
  <c r="J4589" i="1" s="1"/>
  <c r="I4590" i="1"/>
  <c r="J4590" i="1" s="1"/>
  <c r="I4591" i="1"/>
  <c r="J4591" i="1" s="1"/>
  <c r="I4592" i="1"/>
  <c r="J4592" i="1" s="1"/>
  <c r="I4593" i="1"/>
  <c r="J4593" i="1" s="1"/>
  <c r="I4594" i="1"/>
  <c r="J4594" i="1" s="1"/>
  <c r="I4595" i="1"/>
  <c r="I4596" i="1"/>
  <c r="J4596" i="1" s="1"/>
  <c r="I4597" i="1"/>
  <c r="I4598" i="1"/>
  <c r="J4598" i="1" s="1"/>
  <c r="I4599" i="1"/>
  <c r="J4599" i="1" s="1"/>
  <c r="I4600" i="1"/>
  <c r="J4600" i="1" s="1"/>
  <c r="I4601" i="1"/>
  <c r="J4601" i="1" s="1"/>
  <c r="I4602" i="1"/>
  <c r="J4602" i="1" s="1"/>
  <c r="I4603" i="1"/>
  <c r="J4603" i="1" s="1"/>
  <c r="I4604" i="1"/>
  <c r="J4604" i="1" s="1"/>
  <c r="I4605" i="1"/>
  <c r="J4605" i="1" s="1"/>
  <c r="I4606" i="1"/>
  <c r="J4606" i="1" s="1"/>
  <c r="I4607" i="1"/>
  <c r="I4608" i="1"/>
  <c r="J4608" i="1" s="1"/>
  <c r="I4609" i="1"/>
  <c r="I4610" i="1"/>
  <c r="J4610" i="1" s="1"/>
  <c r="I4611" i="1"/>
  <c r="J4611" i="1" s="1"/>
  <c r="I4612" i="1"/>
  <c r="J4612" i="1" s="1"/>
  <c r="I4613" i="1"/>
  <c r="J4613" i="1" s="1"/>
  <c r="I4614" i="1"/>
  <c r="J4614" i="1" s="1"/>
  <c r="I4615" i="1"/>
  <c r="J4615" i="1" s="1"/>
  <c r="I4616" i="1"/>
  <c r="J4616" i="1" s="1"/>
  <c r="I4617" i="1"/>
  <c r="J4617" i="1" s="1"/>
  <c r="I4618" i="1"/>
  <c r="J4618" i="1" s="1"/>
  <c r="I4619" i="1"/>
  <c r="I4620" i="1"/>
  <c r="J4620" i="1" s="1"/>
  <c r="I4621" i="1"/>
  <c r="I4622" i="1"/>
  <c r="J4622" i="1" s="1"/>
  <c r="I4623" i="1"/>
  <c r="J4623" i="1" s="1"/>
  <c r="I4624" i="1"/>
  <c r="J4624" i="1" s="1"/>
  <c r="I4625" i="1"/>
  <c r="J4625" i="1" s="1"/>
  <c r="I4626" i="1"/>
  <c r="J4626" i="1" s="1"/>
  <c r="I4627" i="1"/>
  <c r="J4627" i="1" s="1"/>
  <c r="I4628" i="1"/>
  <c r="J4628" i="1" s="1"/>
  <c r="I4629" i="1"/>
  <c r="J4629" i="1" s="1"/>
  <c r="I4630" i="1"/>
  <c r="J4630" i="1" s="1"/>
  <c r="I4631" i="1"/>
  <c r="I4632" i="1"/>
  <c r="J4632" i="1" s="1"/>
  <c r="I4633" i="1"/>
  <c r="J4633" i="1" s="1"/>
  <c r="I4634" i="1"/>
  <c r="J4634" i="1" s="1"/>
  <c r="I4635" i="1"/>
  <c r="J4635" i="1" s="1"/>
  <c r="I4636" i="1"/>
  <c r="J4636" i="1" s="1"/>
  <c r="I4637" i="1"/>
  <c r="J4637" i="1" s="1"/>
  <c r="I4638" i="1"/>
  <c r="J4638" i="1" s="1"/>
  <c r="I4639" i="1"/>
  <c r="J4639" i="1" s="1"/>
  <c r="I4640" i="1"/>
  <c r="J4640" i="1" s="1"/>
  <c r="I4641" i="1"/>
  <c r="J4641" i="1" s="1"/>
  <c r="I4642" i="1"/>
  <c r="J4642" i="1" s="1"/>
  <c r="I4643" i="1"/>
  <c r="I4644" i="1"/>
  <c r="J4644" i="1" s="1"/>
  <c r="I4645" i="1"/>
  <c r="J4645" i="1" s="1"/>
  <c r="I4646" i="1"/>
  <c r="J4646" i="1" s="1"/>
  <c r="I4647" i="1"/>
  <c r="J4647" i="1" s="1"/>
  <c r="I4648" i="1"/>
  <c r="J4648" i="1" s="1"/>
  <c r="I4649" i="1"/>
  <c r="J4649" i="1" s="1"/>
  <c r="I4650" i="1"/>
  <c r="J4650" i="1" s="1"/>
  <c r="I4651" i="1"/>
  <c r="J4651" i="1" s="1"/>
  <c r="I4652" i="1"/>
  <c r="J4652" i="1" s="1"/>
  <c r="I4653" i="1"/>
  <c r="J4653" i="1" s="1"/>
  <c r="I4654" i="1"/>
  <c r="J4654" i="1" s="1"/>
  <c r="I4655" i="1"/>
  <c r="I4656" i="1"/>
  <c r="J4656" i="1" s="1"/>
  <c r="I4657" i="1"/>
  <c r="I4658" i="1"/>
  <c r="J4658" i="1" s="1"/>
  <c r="I4659" i="1"/>
  <c r="J4659" i="1" s="1"/>
  <c r="I4660" i="1"/>
  <c r="J4660" i="1" s="1"/>
  <c r="I4661" i="1"/>
  <c r="J4661" i="1" s="1"/>
  <c r="I4662" i="1"/>
  <c r="J4662" i="1" s="1"/>
  <c r="I4663" i="1"/>
  <c r="J4663" i="1" s="1"/>
  <c r="I4664" i="1"/>
  <c r="J4664" i="1" s="1"/>
  <c r="I4665" i="1"/>
  <c r="J4665" i="1" s="1"/>
  <c r="I4666" i="1"/>
  <c r="J4666" i="1" s="1"/>
  <c r="I4667" i="1"/>
  <c r="J4667" i="1" s="1"/>
  <c r="I4668" i="1"/>
  <c r="J4668" i="1" s="1"/>
  <c r="I4669" i="1"/>
  <c r="I4670" i="1"/>
  <c r="J4670" i="1" s="1"/>
  <c r="I4671" i="1"/>
  <c r="J4671" i="1" s="1"/>
  <c r="I4672" i="1"/>
  <c r="J4672" i="1" s="1"/>
  <c r="I4673" i="1"/>
  <c r="J4673" i="1" s="1"/>
  <c r="I4674" i="1"/>
  <c r="J4674" i="1" s="1"/>
  <c r="I4675" i="1"/>
  <c r="J4675" i="1" s="1"/>
  <c r="I4676" i="1"/>
  <c r="J4676" i="1" s="1"/>
  <c r="I4677" i="1"/>
  <c r="J4677" i="1" s="1"/>
  <c r="I4678" i="1"/>
  <c r="J4678" i="1" s="1"/>
  <c r="I4679" i="1"/>
  <c r="I4680" i="1"/>
  <c r="J4680" i="1" s="1"/>
  <c r="I4681" i="1"/>
  <c r="J4681" i="1" s="1"/>
  <c r="I4682" i="1"/>
  <c r="J4682" i="1" s="1"/>
  <c r="I4683" i="1"/>
  <c r="J4683" i="1" s="1"/>
  <c r="I4684" i="1"/>
  <c r="J4684" i="1" s="1"/>
  <c r="I4685" i="1"/>
  <c r="J4685" i="1" s="1"/>
  <c r="I4686" i="1"/>
  <c r="J4686" i="1" s="1"/>
  <c r="I4687" i="1"/>
  <c r="J4687" i="1" s="1"/>
  <c r="I4688" i="1"/>
  <c r="J4688" i="1" s="1"/>
  <c r="I4689" i="1"/>
  <c r="J4689" i="1" s="1"/>
  <c r="I4690" i="1"/>
  <c r="J4690" i="1" s="1"/>
  <c r="I4691" i="1"/>
  <c r="I4692" i="1"/>
  <c r="J4692" i="1" s="1"/>
  <c r="I4693" i="1"/>
  <c r="I4694" i="1"/>
  <c r="J4694" i="1" s="1"/>
  <c r="I4695" i="1"/>
  <c r="J4695" i="1" s="1"/>
  <c r="I4696" i="1"/>
  <c r="J4696" i="1" s="1"/>
  <c r="I4697" i="1"/>
  <c r="J4697" i="1" s="1"/>
  <c r="I4698" i="1"/>
  <c r="J4698" i="1" s="1"/>
  <c r="I4699" i="1"/>
  <c r="J4699" i="1" s="1"/>
  <c r="I4700" i="1"/>
  <c r="J4700" i="1" s="1"/>
  <c r="I4701" i="1"/>
  <c r="J4701" i="1" s="1"/>
  <c r="I4702" i="1"/>
  <c r="J4702" i="1" s="1"/>
  <c r="I4703" i="1"/>
  <c r="I4704" i="1"/>
  <c r="J4704" i="1" s="1"/>
  <c r="I4705" i="1"/>
  <c r="J4705" i="1" s="1"/>
  <c r="I4706" i="1"/>
  <c r="J4706" i="1" s="1"/>
  <c r="I4707" i="1"/>
  <c r="J4707" i="1" s="1"/>
  <c r="I4708" i="1"/>
  <c r="J4708" i="1" s="1"/>
  <c r="I4709" i="1"/>
  <c r="J4709" i="1" s="1"/>
  <c r="I4710" i="1"/>
  <c r="J4710" i="1" s="1"/>
  <c r="I4711" i="1"/>
  <c r="J4711" i="1" s="1"/>
  <c r="I4712" i="1"/>
  <c r="J4712" i="1" s="1"/>
  <c r="I4713" i="1"/>
  <c r="J4713" i="1" s="1"/>
  <c r="I4714" i="1"/>
  <c r="J4714" i="1" s="1"/>
  <c r="I4715" i="1"/>
  <c r="I4716" i="1"/>
  <c r="J4716" i="1" s="1"/>
  <c r="I4717" i="1"/>
  <c r="J4717" i="1" s="1"/>
  <c r="I4718" i="1"/>
  <c r="J4718" i="1" s="1"/>
  <c r="I4719" i="1"/>
  <c r="J4719" i="1" s="1"/>
  <c r="I4720" i="1"/>
  <c r="J4720" i="1" s="1"/>
  <c r="I4721" i="1"/>
  <c r="J4721" i="1" s="1"/>
  <c r="I4722" i="1"/>
  <c r="J4722" i="1" s="1"/>
  <c r="I4723" i="1"/>
  <c r="J4723" i="1" s="1"/>
  <c r="I4724" i="1"/>
  <c r="J4724" i="1" s="1"/>
  <c r="I4725" i="1"/>
  <c r="J4725" i="1" s="1"/>
  <c r="I4726" i="1"/>
  <c r="J4726" i="1" s="1"/>
  <c r="I4727" i="1"/>
  <c r="I4728" i="1"/>
  <c r="J4728" i="1" s="1"/>
  <c r="I4729" i="1"/>
  <c r="J4729" i="1" s="1"/>
  <c r="I4730" i="1"/>
  <c r="J4730" i="1" s="1"/>
  <c r="I4731" i="1"/>
  <c r="J4731" i="1" s="1"/>
  <c r="I4732" i="1"/>
  <c r="J4732" i="1" s="1"/>
  <c r="I4733" i="1"/>
  <c r="J4733" i="1" s="1"/>
  <c r="I4734" i="1"/>
  <c r="J4734" i="1" s="1"/>
  <c r="I4735" i="1"/>
  <c r="J4735" i="1" s="1"/>
  <c r="I4736" i="1"/>
  <c r="I4737" i="1"/>
  <c r="J4737" i="1" s="1"/>
  <c r="I4738" i="1"/>
  <c r="J4738" i="1" s="1"/>
  <c r="I4739" i="1"/>
  <c r="I4740" i="1"/>
  <c r="J4740" i="1" s="1"/>
  <c r="I4741" i="1"/>
  <c r="J4741" i="1" s="1"/>
  <c r="I4742" i="1"/>
  <c r="J4742" i="1" s="1"/>
  <c r="I4743" i="1"/>
  <c r="J4743" i="1" s="1"/>
  <c r="I4744" i="1"/>
  <c r="J4744" i="1" s="1"/>
  <c r="I4745" i="1"/>
  <c r="J4745" i="1" s="1"/>
  <c r="I4746" i="1"/>
  <c r="J4746" i="1" s="1"/>
  <c r="I4747" i="1"/>
  <c r="J4747" i="1" s="1"/>
  <c r="I4748" i="1"/>
  <c r="J4748" i="1" s="1"/>
  <c r="I4749" i="1"/>
  <c r="J4749" i="1" s="1"/>
  <c r="I4750" i="1"/>
  <c r="J4750" i="1" s="1"/>
  <c r="I4751" i="1"/>
  <c r="I4752" i="1"/>
  <c r="J4752" i="1" s="1"/>
  <c r="I4753" i="1"/>
  <c r="J4753" i="1" s="1"/>
  <c r="I4754" i="1"/>
  <c r="J4754" i="1" s="1"/>
  <c r="I4755" i="1"/>
  <c r="J4755" i="1" s="1"/>
  <c r="I4756" i="1"/>
  <c r="J4756" i="1" s="1"/>
  <c r="I4757" i="1"/>
  <c r="J4757" i="1" s="1"/>
  <c r="I4758" i="1"/>
  <c r="J4758" i="1" s="1"/>
  <c r="I4759" i="1"/>
  <c r="J4759" i="1" s="1"/>
  <c r="I4760" i="1"/>
  <c r="J4760" i="1" s="1"/>
  <c r="I4761" i="1"/>
  <c r="J4761" i="1" s="1"/>
  <c r="I4762" i="1"/>
  <c r="J4762" i="1" s="1"/>
  <c r="I4763" i="1"/>
  <c r="I4764" i="1"/>
  <c r="J4764" i="1" s="1"/>
  <c r="I4765" i="1"/>
  <c r="I4766" i="1"/>
  <c r="J4766" i="1" s="1"/>
  <c r="I4767" i="1"/>
  <c r="J4767" i="1" s="1"/>
  <c r="I4768" i="1"/>
  <c r="J4768" i="1" s="1"/>
  <c r="I4769" i="1"/>
  <c r="J4769" i="1" s="1"/>
  <c r="I4770" i="1"/>
  <c r="J4770" i="1" s="1"/>
  <c r="I4771" i="1"/>
  <c r="J4771" i="1" s="1"/>
  <c r="I4772" i="1"/>
  <c r="J4772" i="1" s="1"/>
  <c r="I4773" i="1"/>
  <c r="J4773" i="1" s="1"/>
  <c r="I4774" i="1"/>
  <c r="J4774" i="1" s="1"/>
  <c r="I4775" i="1"/>
  <c r="J4775" i="1" s="1"/>
  <c r="I4776" i="1"/>
  <c r="J4776" i="1" s="1"/>
  <c r="I4777" i="1"/>
  <c r="I4778" i="1"/>
  <c r="J4778" i="1" s="1"/>
  <c r="I4779" i="1"/>
  <c r="J4779" i="1" s="1"/>
  <c r="I4780" i="1"/>
  <c r="J4780" i="1" s="1"/>
  <c r="I4781" i="1"/>
  <c r="J4781" i="1" s="1"/>
  <c r="I4782" i="1"/>
  <c r="J4782" i="1" s="1"/>
  <c r="I4783" i="1"/>
  <c r="J4783" i="1" s="1"/>
  <c r="I4784" i="1"/>
  <c r="J4784" i="1" s="1"/>
  <c r="I4785" i="1"/>
  <c r="J4785" i="1" s="1"/>
  <c r="I4786" i="1"/>
  <c r="J4786" i="1" s="1"/>
  <c r="I4787" i="1"/>
  <c r="J4787" i="1" s="1"/>
  <c r="I4788" i="1"/>
  <c r="J4788" i="1" s="1"/>
  <c r="I4789" i="1"/>
  <c r="J4789" i="1" s="1"/>
  <c r="I4790" i="1"/>
  <c r="J4790" i="1" s="1"/>
  <c r="I4791" i="1"/>
  <c r="J4791" i="1" s="1"/>
  <c r="I4792" i="1"/>
  <c r="J4792" i="1" s="1"/>
  <c r="I4793" i="1"/>
  <c r="J4793" i="1" s="1"/>
  <c r="I4794" i="1"/>
  <c r="J4794" i="1" s="1"/>
  <c r="I4795" i="1"/>
  <c r="J4795" i="1" s="1"/>
  <c r="I4796" i="1"/>
  <c r="J4796" i="1" s="1"/>
  <c r="I4797" i="1"/>
  <c r="J4797" i="1" s="1"/>
  <c r="I4798" i="1"/>
  <c r="J4798" i="1" s="1"/>
  <c r="I4799" i="1"/>
  <c r="J4799" i="1" s="1"/>
  <c r="I4800" i="1"/>
  <c r="J4800" i="1" s="1"/>
  <c r="I4801" i="1"/>
  <c r="J4801" i="1" s="1"/>
  <c r="I4802" i="1"/>
  <c r="J4802" i="1" s="1"/>
  <c r="I4803" i="1"/>
  <c r="J4803" i="1" s="1"/>
  <c r="I4804" i="1"/>
  <c r="J4804" i="1" s="1"/>
  <c r="I4805" i="1"/>
  <c r="J4805" i="1" s="1"/>
  <c r="I4806" i="1"/>
  <c r="J4806" i="1" s="1"/>
  <c r="I4807" i="1"/>
  <c r="J4807" i="1" s="1"/>
  <c r="I4808" i="1"/>
  <c r="J4808" i="1" s="1"/>
  <c r="I4809" i="1"/>
  <c r="J4809" i="1" s="1"/>
  <c r="I4810" i="1"/>
  <c r="J4810" i="1" s="1"/>
  <c r="I4811" i="1"/>
  <c r="I4812" i="1"/>
  <c r="J4812" i="1" s="1"/>
  <c r="I4813" i="1"/>
  <c r="J4813" i="1" s="1"/>
  <c r="I4814" i="1"/>
  <c r="J4814" i="1" s="1"/>
  <c r="I4815" i="1"/>
  <c r="J4815" i="1" s="1"/>
  <c r="I4816" i="1"/>
  <c r="J4816" i="1" s="1"/>
  <c r="I4817" i="1"/>
  <c r="J4817" i="1" s="1"/>
  <c r="I4818" i="1"/>
  <c r="J4818" i="1" s="1"/>
  <c r="I4819" i="1"/>
  <c r="J4819" i="1" s="1"/>
  <c r="I4820" i="1"/>
  <c r="J4820" i="1" s="1"/>
  <c r="I4821" i="1"/>
  <c r="J4821" i="1" s="1"/>
  <c r="I4822" i="1"/>
  <c r="J4822" i="1" s="1"/>
  <c r="I4823" i="1"/>
  <c r="I4824" i="1"/>
  <c r="J4824" i="1" s="1"/>
  <c r="I4825" i="1"/>
  <c r="I4826" i="1"/>
  <c r="J4826" i="1" s="1"/>
  <c r="I4827" i="1"/>
  <c r="J4827" i="1" s="1"/>
  <c r="I4828" i="1"/>
  <c r="J4828" i="1" s="1"/>
  <c r="I4829" i="1"/>
  <c r="J4829" i="1" s="1"/>
  <c r="I4830" i="1"/>
  <c r="J4830" i="1" s="1"/>
  <c r="I4831" i="1"/>
  <c r="J4831" i="1" s="1"/>
  <c r="I4832" i="1"/>
  <c r="J4832" i="1" s="1"/>
  <c r="I4833" i="1"/>
  <c r="J4833" i="1" s="1"/>
  <c r="I4834" i="1"/>
  <c r="J4834" i="1" s="1"/>
  <c r="I4835" i="1"/>
  <c r="I4836" i="1"/>
  <c r="J4836" i="1" s="1"/>
  <c r="I4837" i="1"/>
  <c r="J4837" i="1" s="1"/>
  <c r="I4838" i="1"/>
  <c r="J4838" i="1" s="1"/>
  <c r="I4839" i="1"/>
  <c r="J4839" i="1" s="1"/>
  <c r="I4840" i="1"/>
  <c r="J4840" i="1" s="1"/>
  <c r="I4841" i="1"/>
  <c r="J4841" i="1" s="1"/>
  <c r="I4842" i="1"/>
  <c r="J4842" i="1" s="1"/>
  <c r="I4843" i="1"/>
  <c r="J4843" i="1" s="1"/>
  <c r="I4844" i="1"/>
  <c r="J4844" i="1" s="1"/>
  <c r="I4845" i="1"/>
  <c r="J4845" i="1" s="1"/>
  <c r="I4846" i="1"/>
  <c r="J4846" i="1" s="1"/>
  <c r="I4847" i="1"/>
  <c r="J4847" i="1" s="1"/>
  <c r="I4848" i="1"/>
  <c r="J4848" i="1" s="1"/>
  <c r="I4849" i="1"/>
  <c r="J4849" i="1" s="1"/>
  <c r="I4850" i="1"/>
  <c r="J4850" i="1" s="1"/>
  <c r="I4851" i="1"/>
  <c r="J4851" i="1" s="1"/>
  <c r="I4852" i="1"/>
  <c r="J4852" i="1" s="1"/>
  <c r="I4853" i="1"/>
  <c r="J4853" i="1" s="1"/>
  <c r="I4854" i="1"/>
  <c r="J4854" i="1" s="1"/>
  <c r="I4855" i="1"/>
  <c r="J4855" i="1" s="1"/>
  <c r="I4856" i="1"/>
  <c r="J4856" i="1" s="1"/>
  <c r="I4857" i="1"/>
  <c r="J4857" i="1" s="1"/>
  <c r="I4858" i="1"/>
  <c r="J4858" i="1" s="1"/>
  <c r="I4859" i="1"/>
  <c r="I4860" i="1"/>
  <c r="J4860" i="1" s="1"/>
  <c r="I4861" i="1"/>
  <c r="J4861" i="1" s="1"/>
  <c r="I4862" i="1"/>
  <c r="J4862" i="1" s="1"/>
  <c r="I4863" i="1"/>
  <c r="J4863" i="1" s="1"/>
  <c r="I4864" i="1"/>
  <c r="J4864" i="1" s="1"/>
  <c r="I4865" i="1"/>
  <c r="J4865" i="1" s="1"/>
  <c r="I4866" i="1"/>
  <c r="J4866" i="1" s="1"/>
  <c r="I4867" i="1"/>
  <c r="J4867" i="1" s="1"/>
  <c r="I4868" i="1"/>
  <c r="J4868" i="1" s="1"/>
  <c r="I4869" i="1"/>
  <c r="J4869" i="1" s="1"/>
  <c r="I4870" i="1"/>
  <c r="J4870" i="1" s="1"/>
  <c r="I4871" i="1"/>
  <c r="I4872" i="1"/>
  <c r="J4872" i="1" s="1"/>
  <c r="I4873" i="1"/>
  <c r="J4873" i="1" s="1"/>
  <c r="I4874" i="1"/>
  <c r="J4874" i="1" s="1"/>
  <c r="I4875" i="1"/>
  <c r="J4875" i="1" s="1"/>
  <c r="I4876" i="1"/>
  <c r="J4876" i="1" s="1"/>
  <c r="I4877" i="1"/>
  <c r="J4877" i="1" s="1"/>
  <c r="I4878" i="1"/>
  <c r="J4878" i="1" s="1"/>
  <c r="I4879" i="1"/>
  <c r="J4879" i="1" s="1"/>
  <c r="I4880" i="1"/>
  <c r="J4880" i="1" s="1"/>
  <c r="I4881" i="1"/>
  <c r="J4881" i="1" s="1"/>
  <c r="I4882" i="1"/>
  <c r="J4882" i="1" s="1"/>
  <c r="I4883" i="1"/>
  <c r="I4884" i="1"/>
  <c r="J4884" i="1" s="1"/>
  <c r="I4885" i="1"/>
  <c r="J4885" i="1" s="1"/>
  <c r="I4886" i="1"/>
  <c r="J4886" i="1" s="1"/>
  <c r="I4887" i="1"/>
  <c r="J4887" i="1" s="1"/>
  <c r="I4888" i="1"/>
  <c r="J4888" i="1" s="1"/>
  <c r="I4889" i="1"/>
  <c r="J4889" i="1" s="1"/>
  <c r="I4890" i="1"/>
  <c r="J4890" i="1" s="1"/>
  <c r="I4891" i="1"/>
  <c r="J4891" i="1" s="1"/>
  <c r="I4892" i="1"/>
  <c r="J4892" i="1" s="1"/>
  <c r="I4893" i="1"/>
  <c r="J4893" i="1" s="1"/>
  <c r="I4894" i="1"/>
  <c r="J4894" i="1" s="1"/>
  <c r="I4895" i="1"/>
  <c r="I4896" i="1"/>
  <c r="J4896" i="1" s="1"/>
  <c r="I4897" i="1"/>
  <c r="J4897" i="1" s="1"/>
  <c r="I4898" i="1"/>
  <c r="J4898" i="1" s="1"/>
  <c r="I4899" i="1"/>
  <c r="J4899" i="1" s="1"/>
  <c r="I4900" i="1"/>
  <c r="J4900" i="1" s="1"/>
  <c r="I4901" i="1"/>
  <c r="J4901" i="1" s="1"/>
  <c r="I4902" i="1"/>
  <c r="J4902" i="1" s="1"/>
  <c r="I4903" i="1"/>
  <c r="J4903" i="1" s="1"/>
  <c r="I4904" i="1"/>
  <c r="J4904" i="1" s="1"/>
  <c r="I4905" i="1"/>
  <c r="J4905" i="1" s="1"/>
  <c r="I4906" i="1"/>
  <c r="J4906" i="1" s="1"/>
  <c r="I4907" i="1"/>
  <c r="I4908" i="1"/>
  <c r="J4908" i="1" s="1"/>
  <c r="I4909" i="1"/>
  <c r="I4910" i="1"/>
  <c r="J4910" i="1" s="1"/>
  <c r="I4911" i="1"/>
  <c r="J4911" i="1" s="1"/>
  <c r="I4912" i="1"/>
  <c r="J4912" i="1" s="1"/>
  <c r="I4913" i="1"/>
  <c r="J4913" i="1" s="1"/>
  <c r="I4914" i="1"/>
  <c r="J4914" i="1" s="1"/>
  <c r="I4915" i="1"/>
  <c r="J4915" i="1" s="1"/>
  <c r="I4916" i="1"/>
  <c r="J4916" i="1" s="1"/>
  <c r="I4917" i="1"/>
  <c r="J4917" i="1" s="1"/>
  <c r="I4918" i="1"/>
  <c r="J4918" i="1" s="1"/>
  <c r="I4919" i="1"/>
  <c r="I4920" i="1"/>
  <c r="J4920" i="1" s="1"/>
  <c r="I4921" i="1"/>
  <c r="I4922" i="1"/>
  <c r="J4922" i="1" s="1"/>
  <c r="I4923" i="1"/>
  <c r="J4923" i="1" s="1"/>
  <c r="I4924" i="1"/>
  <c r="J4924" i="1" s="1"/>
  <c r="I4925" i="1"/>
  <c r="J4925" i="1" s="1"/>
  <c r="I4926" i="1"/>
  <c r="J4926" i="1" s="1"/>
  <c r="I4927" i="1"/>
  <c r="J4927" i="1" s="1"/>
  <c r="I4928" i="1"/>
  <c r="J4928" i="1" s="1"/>
  <c r="I4929" i="1"/>
  <c r="J4929" i="1" s="1"/>
  <c r="I4930" i="1"/>
  <c r="J4930" i="1" s="1"/>
  <c r="I4931" i="1"/>
  <c r="I4932" i="1"/>
  <c r="J4932" i="1" s="1"/>
  <c r="I4933" i="1"/>
  <c r="I4934" i="1"/>
  <c r="J4934" i="1" s="1"/>
  <c r="I4935" i="1"/>
  <c r="J4935" i="1" s="1"/>
  <c r="I4936" i="1"/>
  <c r="J4936" i="1" s="1"/>
  <c r="I4937" i="1"/>
  <c r="J4937" i="1" s="1"/>
  <c r="I4938" i="1"/>
  <c r="J4938" i="1" s="1"/>
  <c r="I4939" i="1"/>
  <c r="J4939" i="1" s="1"/>
  <c r="I4940" i="1"/>
  <c r="J4940" i="1" s="1"/>
  <c r="I4941" i="1"/>
  <c r="J4941" i="1" s="1"/>
  <c r="I4942" i="1"/>
  <c r="J4942" i="1" s="1"/>
  <c r="I4943" i="1"/>
  <c r="I4944" i="1"/>
  <c r="J4944" i="1" s="1"/>
  <c r="I4945" i="1"/>
  <c r="J4945" i="1" s="1"/>
  <c r="I4946" i="1"/>
  <c r="J4946" i="1" s="1"/>
  <c r="I4947" i="1"/>
  <c r="J4947" i="1" s="1"/>
  <c r="I4948" i="1"/>
  <c r="J4948" i="1" s="1"/>
  <c r="I4949" i="1"/>
  <c r="J4949" i="1" s="1"/>
  <c r="I4950" i="1"/>
  <c r="J4950" i="1" s="1"/>
  <c r="I4951" i="1"/>
  <c r="J4951" i="1" s="1"/>
  <c r="I4952" i="1"/>
  <c r="J4952" i="1" s="1"/>
  <c r="I4953" i="1"/>
  <c r="J4953" i="1" s="1"/>
  <c r="I4954" i="1"/>
  <c r="J4954" i="1" s="1"/>
  <c r="I4955" i="1"/>
  <c r="I4956" i="1"/>
  <c r="J4956" i="1" s="1"/>
  <c r="I4957" i="1"/>
  <c r="I4958" i="1"/>
  <c r="J4958" i="1" s="1"/>
  <c r="I4959" i="1"/>
  <c r="J4959" i="1" s="1"/>
  <c r="I4960" i="1"/>
  <c r="J4960" i="1" s="1"/>
  <c r="I4961" i="1"/>
  <c r="J4961" i="1" s="1"/>
  <c r="I4962" i="1"/>
  <c r="J4962" i="1" s="1"/>
  <c r="I4963" i="1"/>
  <c r="J4963" i="1" s="1"/>
  <c r="I4964" i="1"/>
  <c r="J4964" i="1" s="1"/>
  <c r="I4965" i="1"/>
  <c r="J4965" i="1" s="1"/>
  <c r="I4966" i="1"/>
  <c r="J4966" i="1" s="1"/>
  <c r="I4967" i="1"/>
  <c r="I4968" i="1"/>
  <c r="J4968" i="1" s="1"/>
  <c r="I4969" i="1"/>
  <c r="I4970" i="1"/>
  <c r="J4970" i="1" s="1"/>
  <c r="I4971" i="1"/>
  <c r="J4971" i="1" s="1"/>
  <c r="I4972" i="1"/>
  <c r="J4972" i="1" s="1"/>
  <c r="I4973" i="1"/>
  <c r="J4973" i="1" s="1"/>
  <c r="I4974" i="1"/>
  <c r="J4974" i="1" s="1"/>
  <c r="I4975" i="1"/>
  <c r="J4975" i="1" s="1"/>
  <c r="I4976" i="1"/>
  <c r="J4976" i="1" s="1"/>
  <c r="I4977" i="1"/>
  <c r="J4977" i="1" s="1"/>
  <c r="I4978" i="1"/>
  <c r="J4978" i="1" s="1"/>
  <c r="I4979" i="1"/>
  <c r="I4980" i="1"/>
  <c r="J4980" i="1" s="1"/>
  <c r="I4981" i="1"/>
  <c r="I4982" i="1"/>
  <c r="J4982" i="1" s="1"/>
  <c r="I4983" i="1"/>
  <c r="J4983" i="1" s="1"/>
  <c r="I4984" i="1"/>
  <c r="J4984" i="1" s="1"/>
  <c r="I4985" i="1"/>
  <c r="J4985" i="1" s="1"/>
  <c r="I4986" i="1"/>
  <c r="J4986" i="1" s="1"/>
  <c r="I4987" i="1"/>
  <c r="J4987" i="1" s="1"/>
  <c r="I4988" i="1"/>
  <c r="J4988" i="1" s="1"/>
  <c r="I4989" i="1"/>
  <c r="J4989" i="1" s="1"/>
  <c r="I4990" i="1"/>
  <c r="J4990" i="1" s="1"/>
  <c r="I4991" i="1"/>
  <c r="I4992" i="1"/>
  <c r="J4992" i="1" s="1"/>
  <c r="I4993" i="1"/>
  <c r="I4994" i="1"/>
  <c r="J4994" i="1" s="1"/>
  <c r="I4995" i="1"/>
  <c r="J4995" i="1" s="1"/>
  <c r="I4996" i="1"/>
  <c r="J4996" i="1" s="1"/>
  <c r="I4997" i="1"/>
  <c r="J4997" i="1" s="1"/>
  <c r="I4998" i="1"/>
  <c r="J4998" i="1" s="1"/>
  <c r="I4999" i="1"/>
  <c r="J4999" i="1" s="1"/>
  <c r="I5000" i="1"/>
  <c r="J5000" i="1" s="1"/>
  <c r="I5001" i="1"/>
  <c r="J5001" i="1" s="1"/>
  <c r="I5002" i="1"/>
  <c r="J5002" i="1" s="1"/>
  <c r="I5003" i="1"/>
  <c r="I5004" i="1"/>
  <c r="J5004" i="1" s="1"/>
  <c r="I5005" i="1"/>
  <c r="I5006" i="1"/>
  <c r="J5006" i="1" s="1"/>
  <c r="I5007" i="1"/>
  <c r="J5007" i="1" s="1"/>
  <c r="I5008" i="1"/>
  <c r="J5008" i="1" s="1"/>
  <c r="I5009" i="1"/>
  <c r="J5009" i="1" s="1"/>
  <c r="I5010" i="1"/>
  <c r="J5010" i="1" s="1"/>
  <c r="I5011" i="1"/>
  <c r="J5011" i="1" s="1"/>
  <c r="I5012" i="1"/>
  <c r="J5012" i="1" s="1"/>
  <c r="I5013" i="1"/>
  <c r="J5013" i="1" s="1"/>
  <c r="I5014" i="1"/>
  <c r="J5014" i="1" s="1"/>
  <c r="I5015" i="1"/>
  <c r="I5016" i="1"/>
  <c r="J5016" i="1" s="1"/>
  <c r="I5017" i="1"/>
  <c r="J5017" i="1" s="1"/>
  <c r="I5018" i="1"/>
  <c r="J5018" i="1" s="1"/>
  <c r="I5019" i="1"/>
  <c r="J5019" i="1" s="1"/>
  <c r="I5020" i="1"/>
  <c r="J5020" i="1" s="1"/>
  <c r="I5021" i="1"/>
  <c r="J5021" i="1" s="1"/>
  <c r="I5022" i="1"/>
  <c r="J5022" i="1" s="1"/>
  <c r="I5023" i="1"/>
  <c r="J5023" i="1" s="1"/>
  <c r="I5024" i="1"/>
  <c r="J5024" i="1" s="1"/>
  <c r="I5025" i="1"/>
  <c r="J5025" i="1" s="1"/>
  <c r="I5026" i="1"/>
  <c r="J5026" i="1" s="1"/>
  <c r="I5027" i="1"/>
  <c r="J5027" i="1" s="1"/>
  <c r="I5028" i="1"/>
  <c r="J5028" i="1" s="1"/>
  <c r="I5029" i="1"/>
  <c r="J5029" i="1" s="1"/>
  <c r="I5030" i="1"/>
  <c r="J5030" i="1" s="1"/>
  <c r="I5031" i="1"/>
  <c r="J5031" i="1" s="1"/>
  <c r="I5032" i="1"/>
  <c r="J5032" i="1" s="1"/>
  <c r="I5033" i="1"/>
  <c r="J5033" i="1" s="1"/>
  <c r="I5034" i="1"/>
  <c r="J5034" i="1" s="1"/>
  <c r="I5035" i="1"/>
  <c r="J5035" i="1" s="1"/>
  <c r="I5036" i="1"/>
  <c r="J5036" i="1" s="1"/>
  <c r="I5037" i="1"/>
  <c r="J5037" i="1" s="1"/>
  <c r="I5038" i="1"/>
  <c r="J5038" i="1" s="1"/>
  <c r="I5039" i="1"/>
  <c r="J5039" i="1" s="1"/>
  <c r="I5040" i="1"/>
  <c r="J5040" i="1" s="1"/>
  <c r="I5041" i="1"/>
  <c r="J5041" i="1" s="1"/>
  <c r="I5042" i="1"/>
  <c r="J5042" i="1" s="1"/>
  <c r="I5043" i="1"/>
  <c r="J5043" i="1" s="1"/>
  <c r="I5044" i="1"/>
  <c r="J5044" i="1" s="1"/>
  <c r="I5045" i="1"/>
  <c r="J5045" i="1" s="1"/>
  <c r="I5046" i="1"/>
  <c r="J5046" i="1" s="1"/>
  <c r="I5047" i="1"/>
  <c r="J5047" i="1" s="1"/>
  <c r="I5048" i="1"/>
  <c r="J5048" i="1" s="1"/>
  <c r="I5049" i="1"/>
  <c r="J5049" i="1" s="1"/>
  <c r="I5050" i="1"/>
  <c r="J5050" i="1" s="1"/>
  <c r="I5051" i="1"/>
  <c r="J5051" i="1" s="1"/>
  <c r="I5052" i="1"/>
  <c r="J5052" i="1" s="1"/>
  <c r="I5053" i="1"/>
  <c r="I5054" i="1"/>
  <c r="J5054" i="1" s="1"/>
  <c r="I5055" i="1"/>
  <c r="J5055" i="1" s="1"/>
  <c r="I5056" i="1"/>
  <c r="J5056" i="1" s="1"/>
  <c r="I5057" i="1"/>
  <c r="J5057" i="1" s="1"/>
  <c r="I5058" i="1"/>
  <c r="J5058" i="1" s="1"/>
  <c r="I5059" i="1"/>
  <c r="J5059" i="1" s="1"/>
  <c r="I5060" i="1"/>
  <c r="J5060" i="1" s="1"/>
  <c r="I5061" i="1"/>
  <c r="J5061" i="1" s="1"/>
  <c r="I5062" i="1"/>
  <c r="J5062" i="1" s="1"/>
  <c r="I5063" i="1"/>
  <c r="J5063" i="1" s="1"/>
  <c r="I5064" i="1"/>
  <c r="J5064" i="1" s="1"/>
  <c r="I5065" i="1"/>
  <c r="J5065" i="1" s="1"/>
  <c r="I5066" i="1"/>
  <c r="J5066" i="1" s="1"/>
  <c r="I5067" i="1"/>
  <c r="J5067" i="1" s="1"/>
  <c r="I5068" i="1"/>
  <c r="J5068" i="1" s="1"/>
  <c r="I5069" i="1"/>
  <c r="J5069" i="1" s="1"/>
  <c r="I5070" i="1"/>
  <c r="J5070" i="1" s="1"/>
  <c r="I5071" i="1"/>
  <c r="J5071" i="1" s="1"/>
  <c r="I5072" i="1"/>
  <c r="J5072" i="1" s="1"/>
  <c r="I5073" i="1"/>
  <c r="J5073" i="1" s="1"/>
  <c r="I5074" i="1"/>
  <c r="J5074" i="1" s="1"/>
  <c r="I5075" i="1"/>
  <c r="J5075" i="1" s="1"/>
  <c r="I5076" i="1"/>
  <c r="J5076" i="1" s="1"/>
  <c r="I5077" i="1"/>
  <c r="J5077" i="1" s="1"/>
  <c r="I5078" i="1"/>
  <c r="J5078" i="1" s="1"/>
  <c r="I5079" i="1"/>
  <c r="J5079" i="1" s="1"/>
  <c r="I5080" i="1"/>
  <c r="J5080" i="1" s="1"/>
  <c r="I5081" i="1"/>
  <c r="J5081" i="1" s="1"/>
  <c r="I5082" i="1"/>
  <c r="J5082" i="1" s="1"/>
  <c r="I5083" i="1"/>
  <c r="J5083" i="1" s="1"/>
  <c r="I5084" i="1"/>
  <c r="J5084" i="1" s="1"/>
  <c r="I5085" i="1"/>
  <c r="J5085" i="1" s="1"/>
  <c r="I5086" i="1"/>
  <c r="J5086" i="1" s="1"/>
  <c r="I5087" i="1"/>
  <c r="J5087" i="1" s="1"/>
  <c r="I5088" i="1"/>
  <c r="J5088" i="1" s="1"/>
  <c r="I5089" i="1"/>
  <c r="J5089" i="1" s="1"/>
  <c r="I5090" i="1"/>
  <c r="J5090" i="1" s="1"/>
  <c r="I5091" i="1"/>
  <c r="J5091" i="1" s="1"/>
  <c r="I5092" i="1"/>
  <c r="J5092" i="1" s="1"/>
  <c r="I5093" i="1"/>
  <c r="J5093" i="1" s="1"/>
  <c r="I5094" i="1"/>
  <c r="J5094" i="1" s="1"/>
  <c r="I5095" i="1"/>
  <c r="J5095" i="1" s="1"/>
  <c r="I5096" i="1"/>
  <c r="J5096" i="1" s="1"/>
  <c r="I5097" i="1"/>
  <c r="J5097" i="1" s="1"/>
  <c r="I5098" i="1"/>
  <c r="J5098" i="1" s="1"/>
  <c r="I5099" i="1"/>
  <c r="J5099" i="1" s="1"/>
  <c r="I5100" i="1"/>
  <c r="J5100" i="1" s="1"/>
  <c r="I5101" i="1"/>
  <c r="J5101" i="1" s="1"/>
  <c r="I5102" i="1"/>
  <c r="J5102" i="1" s="1"/>
  <c r="I5103" i="1"/>
  <c r="J5103" i="1" s="1"/>
  <c r="I5104" i="1"/>
  <c r="J5104" i="1" s="1"/>
  <c r="I5105" i="1"/>
  <c r="J5105" i="1" s="1"/>
  <c r="I5106" i="1"/>
  <c r="J5106" i="1" s="1"/>
  <c r="I5107" i="1"/>
  <c r="J5107" i="1" s="1"/>
  <c r="I5108" i="1"/>
  <c r="J5108" i="1" s="1"/>
  <c r="I5109" i="1"/>
  <c r="J5109" i="1" s="1"/>
  <c r="I5110" i="1"/>
  <c r="J5110" i="1" s="1"/>
  <c r="I5111" i="1"/>
  <c r="I5112" i="1"/>
  <c r="J5112" i="1" s="1"/>
  <c r="I5113" i="1"/>
  <c r="J5113" i="1" s="1"/>
  <c r="I5114" i="1"/>
  <c r="J5114" i="1" s="1"/>
  <c r="I5115" i="1"/>
  <c r="J5115" i="1" s="1"/>
  <c r="I5116" i="1"/>
  <c r="J5116" i="1" s="1"/>
  <c r="I5117" i="1"/>
  <c r="J5117" i="1" s="1"/>
  <c r="I5118" i="1"/>
  <c r="J5118" i="1" s="1"/>
  <c r="I5119" i="1"/>
  <c r="J5119" i="1" s="1"/>
  <c r="I5120" i="1"/>
  <c r="J5120" i="1" s="1"/>
  <c r="I5121" i="1"/>
  <c r="J5121" i="1" s="1"/>
  <c r="I5122" i="1"/>
  <c r="J5122" i="1" s="1"/>
  <c r="I5123" i="1"/>
  <c r="J5123" i="1" s="1"/>
  <c r="I5124" i="1"/>
  <c r="J5124" i="1" s="1"/>
  <c r="I5125" i="1"/>
  <c r="J5125" i="1" s="1"/>
  <c r="I5126" i="1"/>
  <c r="J5126" i="1" s="1"/>
  <c r="I5127" i="1"/>
  <c r="J5127" i="1" s="1"/>
  <c r="I5128" i="1"/>
  <c r="J5128" i="1" s="1"/>
  <c r="I5129" i="1"/>
  <c r="J5129" i="1" s="1"/>
  <c r="I5130" i="1"/>
  <c r="J5130" i="1" s="1"/>
  <c r="I5131" i="1"/>
  <c r="J5131" i="1" s="1"/>
  <c r="I5132" i="1"/>
  <c r="J5132" i="1" s="1"/>
  <c r="I5133" i="1"/>
  <c r="J5133" i="1" s="1"/>
  <c r="I5134" i="1"/>
  <c r="J5134" i="1" s="1"/>
  <c r="I5135" i="1"/>
  <c r="J5135" i="1" s="1"/>
  <c r="I5136" i="1"/>
  <c r="J5136" i="1" s="1"/>
  <c r="I5137" i="1"/>
  <c r="I5138" i="1"/>
  <c r="J5138" i="1" s="1"/>
  <c r="I5139" i="1"/>
  <c r="J5139" i="1" s="1"/>
  <c r="I5140" i="1"/>
  <c r="J5140" i="1" s="1"/>
  <c r="I5141" i="1"/>
  <c r="J5141" i="1" s="1"/>
  <c r="I5142" i="1"/>
  <c r="J5142" i="1" s="1"/>
  <c r="I5143" i="1"/>
  <c r="J5143" i="1" s="1"/>
  <c r="I5144" i="1"/>
  <c r="J5144" i="1" s="1"/>
  <c r="I5145" i="1"/>
  <c r="J5145" i="1" s="1"/>
  <c r="I5146" i="1"/>
  <c r="J5146" i="1" s="1"/>
  <c r="I5147" i="1"/>
  <c r="J5147" i="1" s="1"/>
  <c r="I5148" i="1"/>
  <c r="J5148" i="1" s="1"/>
  <c r="I5149" i="1"/>
  <c r="J5149" i="1" s="1"/>
  <c r="I5150" i="1"/>
  <c r="J5150" i="1" s="1"/>
  <c r="I5151" i="1"/>
  <c r="J5151" i="1" s="1"/>
  <c r="I5152" i="1"/>
  <c r="J5152" i="1" s="1"/>
  <c r="I5153" i="1"/>
  <c r="J5153" i="1" s="1"/>
  <c r="I5154" i="1"/>
  <c r="J5154" i="1" s="1"/>
  <c r="I5155" i="1"/>
  <c r="J5155" i="1" s="1"/>
  <c r="I5156" i="1"/>
  <c r="J5156" i="1" s="1"/>
  <c r="I5157" i="1"/>
  <c r="J5157" i="1" s="1"/>
  <c r="I5158" i="1"/>
  <c r="J5158" i="1" s="1"/>
  <c r="I5159" i="1"/>
  <c r="I5160" i="1"/>
  <c r="J5160" i="1" s="1"/>
  <c r="I5161" i="1"/>
  <c r="I5162" i="1"/>
  <c r="J5162" i="1" s="1"/>
  <c r="I5163" i="1"/>
  <c r="J5163" i="1" s="1"/>
  <c r="I5164" i="1"/>
  <c r="J5164" i="1" s="1"/>
  <c r="I5165" i="1"/>
  <c r="J5165" i="1" s="1"/>
  <c r="I5166" i="1"/>
  <c r="J5166" i="1" s="1"/>
  <c r="I5167" i="1"/>
  <c r="J5167" i="1" s="1"/>
  <c r="I5168" i="1"/>
  <c r="J5168" i="1" s="1"/>
  <c r="I5169" i="1"/>
  <c r="J5169" i="1" s="1"/>
  <c r="I5170" i="1"/>
  <c r="J5170" i="1" s="1"/>
  <c r="I5171" i="1"/>
  <c r="J5171" i="1" s="1"/>
  <c r="I5172" i="1"/>
  <c r="J5172" i="1" s="1"/>
  <c r="I5173" i="1"/>
  <c r="J5173" i="1" s="1"/>
  <c r="I5174" i="1"/>
  <c r="J5174" i="1" s="1"/>
  <c r="I5175" i="1"/>
  <c r="J5175" i="1" s="1"/>
  <c r="I5176" i="1"/>
  <c r="J5176" i="1" s="1"/>
  <c r="I5177" i="1"/>
  <c r="J5177" i="1" s="1"/>
  <c r="I5178" i="1"/>
  <c r="J5178" i="1" s="1"/>
  <c r="I5179" i="1"/>
  <c r="J5179" i="1" s="1"/>
  <c r="I5180" i="1"/>
  <c r="J5180" i="1" s="1"/>
  <c r="I5181" i="1"/>
  <c r="J5181" i="1" s="1"/>
  <c r="I5182" i="1"/>
  <c r="J5182" i="1" s="1"/>
  <c r="I5183" i="1"/>
  <c r="I5184" i="1"/>
  <c r="J5184" i="1" s="1"/>
  <c r="I5185" i="1"/>
  <c r="J5185" i="1" s="1"/>
  <c r="I5186" i="1"/>
  <c r="J5186" i="1" s="1"/>
  <c r="I5187" i="1"/>
  <c r="J5187" i="1" s="1"/>
  <c r="I5188" i="1"/>
  <c r="J5188" i="1" s="1"/>
  <c r="I5189" i="1"/>
  <c r="J5189" i="1" s="1"/>
  <c r="I5190" i="1"/>
  <c r="J5190" i="1" s="1"/>
  <c r="I5191" i="1"/>
  <c r="J5191" i="1" s="1"/>
  <c r="I5192" i="1"/>
  <c r="J5192" i="1" s="1"/>
  <c r="I5193" i="1"/>
  <c r="J5193" i="1" s="1"/>
  <c r="I5194" i="1"/>
  <c r="J5194" i="1" s="1"/>
  <c r="I5195" i="1"/>
  <c r="J5195" i="1" s="1"/>
  <c r="I5196" i="1"/>
  <c r="J5196" i="1" s="1"/>
  <c r="I5197" i="1"/>
  <c r="J5197" i="1" s="1"/>
  <c r="I5198" i="1"/>
  <c r="J5198" i="1" s="1"/>
  <c r="I5199" i="1"/>
  <c r="J5199" i="1" s="1"/>
  <c r="I5200" i="1"/>
  <c r="J5200" i="1" s="1"/>
  <c r="I5201" i="1"/>
  <c r="J5201" i="1" s="1"/>
  <c r="I5202" i="1"/>
  <c r="J5202" i="1" s="1"/>
  <c r="I5203" i="1"/>
  <c r="J5203" i="1" s="1"/>
  <c r="I5204" i="1"/>
  <c r="J5204" i="1" s="1"/>
  <c r="I5205" i="1"/>
  <c r="J5205" i="1" s="1"/>
  <c r="I5206" i="1"/>
  <c r="J5206" i="1" s="1"/>
  <c r="I5207" i="1"/>
  <c r="I5208" i="1"/>
  <c r="J5208" i="1" s="1"/>
  <c r="I5209" i="1"/>
  <c r="J5209" i="1" s="1"/>
  <c r="I5210" i="1"/>
  <c r="J5210" i="1" s="1"/>
  <c r="I5211" i="1"/>
  <c r="J5211" i="1" s="1"/>
  <c r="I5212" i="1"/>
  <c r="J5212" i="1" s="1"/>
  <c r="I5213" i="1"/>
  <c r="J5213" i="1" s="1"/>
  <c r="I5214" i="1"/>
  <c r="J5214" i="1" s="1"/>
  <c r="I5215" i="1"/>
  <c r="J5215" i="1" s="1"/>
  <c r="I5216" i="1"/>
  <c r="J5216" i="1" s="1"/>
  <c r="I5217" i="1"/>
  <c r="J5217" i="1" s="1"/>
  <c r="I5218" i="1"/>
  <c r="J5218" i="1" s="1"/>
  <c r="I5219" i="1"/>
  <c r="J5219" i="1" s="1"/>
  <c r="I5220" i="1"/>
  <c r="J5220" i="1" s="1"/>
  <c r="I5221" i="1"/>
  <c r="J5221" i="1" s="1"/>
  <c r="I5222" i="1"/>
  <c r="J5222" i="1" s="1"/>
  <c r="I5223" i="1"/>
  <c r="J5223" i="1" s="1"/>
  <c r="I5224" i="1"/>
  <c r="J5224" i="1" s="1"/>
  <c r="I5225" i="1"/>
  <c r="J5225" i="1" s="1"/>
  <c r="I5226" i="1"/>
  <c r="J5226" i="1" s="1"/>
  <c r="I5227" i="1"/>
  <c r="J5227" i="1" s="1"/>
  <c r="I5228" i="1"/>
  <c r="J5228" i="1" s="1"/>
  <c r="I5229" i="1"/>
  <c r="J5229" i="1" s="1"/>
  <c r="I5230" i="1"/>
  <c r="J5230" i="1" s="1"/>
  <c r="I5231" i="1"/>
  <c r="J5231" i="1" s="1"/>
  <c r="I5232" i="1"/>
  <c r="J5232" i="1" s="1"/>
  <c r="I5233" i="1"/>
  <c r="J5233" i="1" s="1"/>
  <c r="I5234" i="1"/>
  <c r="J5234" i="1" s="1"/>
  <c r="I5235" i="1"/>
  <c r="J5235" i="1" s="1"/>
  <c r="I5236" i="1"/>
  <c r="J5236" i="1" s="1"/>
  <c r="I5237" i="1"/>
  <c r="J5237" i="1" s="1"/>
  <c r="I5238" i="1"/>
  <c r="J5238" i="1" s="1"/>
  <c r="I5239" i="1"/>
  <c r="J5239" i="1" s="1"/>
  <c r="I5240" i="1"/>
  <c r="J5240" i="1" s="1"/>
  <c r="I5241" i="1"/>
  <c r="J5241" i="1" s="1"/>
  <c r="I5242" i="1"/>
  <c r="J5242" i="1" s="1"/>
  <c r="I5243" i="1"/>
  <c r="J5243" i="1" s="1"/>
  <c r="I5244" i="1"/>
  <c r="J5244" i="1" s="1"/>
  <c r="I5245" i="1"/>
  <c r="J5245" i="1" s="1"/>
  <c r="I5246" i="1"/>
  <c r="J5246" i="1" s="1"/>
  <c r="I5247" i="1"/>
  <c r="J5247" i="1" s="1"/>
  <c r="I5248" i="1"/>
  <c r="J5248" i="1" s="1"/>
  <c r="I5249" i="1"/>
  <c r="J5249" i="1" s="1"/>
  <c r="I5250" i="1"/>
  <c r="J5250" i="1" s="1"/>
  <c r="I5251" i="1"/>
  <c r="J5251" i="1" s="1"/>
  <c r="I5252" i="1"/>
  <c r="J5252" i="1" s="1"/>
  <c r="I5253" i="1"/>
  <c r="J5253" i="1" s="1"/>
  <c r="I5254" i="1"/>
  <c r="J5254" i="1" s="1"/>
  <c r="I5255" i="1"/>
  <c r="J5255" i="1" s="1"/>
  <c r="I5256" i="1"/>
  <c r="J5256" i="1" s="1"/>
  <c r="I5257" i="1"/>
  <c r="J5257" i="1" s="1"/>
  <c r="I5258" i="1"/>
  <c r="J5258" i="1" s="1"/>
  <c r="I5259" i="1"/>
  <c r="J5259" i="1" s="1"/>
  <c r="I5260" i="1"/>
  <c r="J5260" i="1" s="1"/>
  <c r="I5261" i="1"/>
  <c r="J5261" i="1" s="1"/>
  <c r="I5262" i="1"/>
  <c r="J5262" i="1" s="1"/>
  <c r="I5263" i="1"/>
  <c r="J5263" i="1" s="1"/>
  <c r="I5264" i="1"/>
  <c r="J5264" i="1" s="1"/>
  <c r="I5265" i="1"/>
  <c r="J5265" i="1" s="1"/>
  <c r="I5266" i="1"/>
  <c r="J5266" i="1" s="1"/>
  <c r="I5267" i="1"/>
  <c r="J5267" i="1" s="1"/>
  <c r="I5268" i="1"/>
  <c r="J5268" i="1" s="1"/>
  <c r="I5269" i="1"/>
  <c r="J5269" i="1" s="1"/>
  <c r="I5270" i="1"/>
  <c r="J5270" i="1" s="1"/>
  <c r="I5271" i="1"/>
  <c r="J5271" i="1" s="1"/>
  <c r="I5272" i="1"/>
  <c r="J5272" i="1" s="1"/>
  <c r="I5273" i="1"/>
  <c r="J5273" i="1" s="1"/>
  <c r="I5274" i="1"/>
  <c r="J5274" i="1" s="1"/>
  <c r="I5275" i="1"/>
  <c r="J5275" i="1" s="1"/>
  <c r="I5276" i="1"/>
  <c r="J5276" i="1" s="1"/>
  <c r="I5277" i="1"/>
  <c r="J5277" i="1" s="1"/>
  <c r="I5278" i="1"/>
  <c r="J5278" i="1" s="1"/>
  <c r="I5279" i="1"/>
  <c r="I5280" i="1"/>
  <c r="J5280" i="1" s="1"/>
  <c r="I5281" i="1"/>
  <c r="J5281" i="1" s="1"/>
  <c r="I5282" i="1"/>
  <c r="J5282" i="1" s="1"/>
  <c r="I5283" i="1"/>
  <c r="J5283" i="1" s="1"/>
  <c r="I5284" i="1"/>
  <c r="J5284" i="1" s="1"/>
  <c r="I5285" i="1"/>
  <c r="J5285" i="1" s="1"/>
  <c r="I5286" i="1"/>
  <c r="J5286" i="1" s="1"/>
  <c r="I5287" i="1"/>
  <c r="J5287" i="1" s="1"/>
  <c r="I5288" i="1"/>
  <c r="J5288" i="1" s="1"/>
  <c r="I5289" i="1"/>
  <c r="J5289" i="1" s="1"/>
  <c r="I5290" i="1"/>
  <c r="J5290" i="1" s="1"/>
  <c r="I5291" i="1"/>
  <c r="J5291" i="1" s="1"/>
  <c r="I5292" i="1"/>
  <c r="J5292" i="1" s="1"/>
  <c r="I5293" i="1"/>
  <c r="J5293" i="1" s="1"/>
  <c r="I5294" i="1"/>
  <c r="J5294" i="1" s="1"/>
  <c r="I5295" i="1"/>
  <c r="J5295" i="1" s="1"/>
  <c r="I5296" i="1"/>
  <c r="J5296" i="1" s="1"/>
  <c r="I5297" i="1"/>
  <c r="J5297" i="1" s="1"/>
  <c r="I5298" i="1"/>
  <c r="J5298" i="1" s="1"/>
  <c r="I5299" i="1"/>
  <c r="J5299" i="1" s="1"/>
  <c r="I5300" i="1"/>
  <c r="J5300" i="1" s="1"/>
  <c r="I5301" i="1"/>
  <c r="J5301" i="1" s="1"/>
  <c r="I5302" i="1"/>
  <c r="J5302" i="1" s="1"/>
  <c r="I5303" i="1"/>
  <c r="I5304" i="1"/>
  <c r="J5304" i="1" s="1"/>
  <c r="I5305" i="1"/>
  <c r="J5305" i="1" s="1"/>
  <c r="I5306" i="1"/>
  <c r="J5306" i="1" s="1"/>
  <c r="I5307" i="1"/>
  <c r="J5307" i="1" s="1"/>
  <c r="I5308" i="1"/>
  <c r="J5308" i="1" s="1"/>
  <c r="I5309" i="1"/>
  <c r="J5309" i="1" s="1"/>
  <c r="I5310" i="1"/>
  <c r="J5310" i="1" s="1"/>
  <c r="I5311" i="1"/>
  <c r="J5311" i="1" s="1"/>
  <c r="I5312" i="1"/>
  <c r="J5312" i="1" s="1"/>
  <c r="I5313" i="1"/>
  <c r="J5313" i="1" s="1"/>
  <c r="I5314" i="1"/>
  <c r="J5314" i="1" s="1"/>
  <c r="I5315" i="1"/>
  <c r="J5315" i="1" s="1"/>
  <c r="I5316" i="1"/>
  <c r="J5316" i="1" s="1"/>
  <c r="I5317" i="1"/>
  <c r="J5317" i="1" s="1"/>
  <c r="I5318" i="1"/>
  <c r="J5318" i="1" s="1"/>
  <c r="I5319" i="1"/>
  <c r="J5319" i="1" s="1"/>
  <c r="I5320" i="1"/>
  <c r="J5320" i="1" s="1"/>
  <c r="I5321" i="1"/>
  <c r="J5321" i="1" s="1"/>
  <c r="I5322" i="1"/>
  <c r="J5322" i="1" s="1"/>
  <c r="I5323" i="1"/>
  <c r="J5323" i="1" s="1"/>
  <c r="I5324" i="1"/>
  <c r="J5324" i="1" s="1"/>
  <c r="I5325" i="1"/>
  <c r="J5325" i="1" s="1"/>
  <c r="I5326" i="1"/>
  <c r="J5326" i="1" s="1"/>
  <c r="I5327" i="1"/>
  <c r="J5327" i="1" s="1"/>
  <c r="I5328" i="1"/>
  <c r="J5328" i="1" s="1"/>
  <c r="I5329" i="1"/>
  <c r="J5329" i="1" s="1"/>
  <c r="I5330" i="1"/>
  <c r="J5330" i="1" s="1"/>
  <c r="I5331" i="1"/>
  <c r="J5331" i="1" s="1"/>
  <c r="I5332" i="1"/>
  <c r="J5332" i="1" s="1"/>
  <c r="I5333" i="1"/>
  <c r="J5333" i="1" s="1"/>
  <c r="I5334" i="1"/>
  <c r="J5334" i="1" s="1"/>
  <c r="I5335" i="1"/>
  <c r="J5335" i="1" s="1"/>
  <c r="I5336" i="1"/>
  <c r="J5336" i="1" s="1"/>
  <c r="I5337" i="1"/>
  <c r="J5337" i="1" s="1"/>
  <c r="I5338" i="1"/>
  <c r="J5338" i="1" s="1"/>
  <c r="I5339" i="1"/>
  <c r="J5339" i="1" s="1"/>
  <c r="I5340" i="1"/>
  <c r="J5340" i="1" s="1"/>
  <c r="I5341" i="1"/>
  <c r="J5341" i="1" s="1"/>
  <c r="I5342" i="1"/>
  <c r="J5342" i="1" s="1"/>
  <c r="I5343" i="1"/>
  <c r="J5343" i="1" s="1"/>
  <c r="I5344" i="1"/>
  <c r="J5344" i="1" s="1"/>
  <c r="I5345" i="1"/>
  <c r="J5345" i="1" s="1"/>
  <c r="I5346" i="1"/>
  <c r="J5346" i="1" s="1"/>
  <c r="I5347" i="1"/>
  <c r="J5347" i="1" s="1"/>
  <c r="I5348" i="1"/>
  <c r="J5348" i="1" s="1"/>
  <c r="I5349" i="1"/>
  <c r="J5349" i="1" s="1"/>
  <c r="I5350" i="1"/>
  <c r="J5350" i="1" s="1"/>
  <c r="I5351" i="1"/>
  <c r="I5352" i="1"/>
  <c r="J5352" i="1" s="1"/>
  <c r="I5353" i="1"/>
  <c r="J5353" i="1" s="1"/>
  <c r="I5354" i="1"/>
  <c r="J5354" i="1" s="1"/>
  <c r="I5355" i="1"/>
  <c r="J5355" i="1" s="1"/>
  <c r="I5356" i="1"/>
  <c r="J5356" i="1" s="1"/>
  <c r="I5357" i="1"/>
  <c r="J5357" i="1" s="1"/>
  <c r="I5358" i="1"/>
  <c r="J5358" i="1" s="1"/>
  <c r="I5359" i="1"/>
  <c r="J5359" i="1" s="1"/>
  <c r="I5360" i="1"/>
  <c r="J5360" i="1" s="1"/>
  <c r="I5361" i="1"/>
  <c r="J5361" i="1" s="1"/>
  <c r="I5362" i="1"/>
  <c r="J5362" i="1" s="1"/>
  <c r="I5363" i="1"/>
  <c r="J5363" i="1" s="1"/>
  <c r="I5364" i="1"/>
  <c r="J5364" i="1" s="1"/>
  <c r="I5365" i="1"/>
  <c r="J5365" i="1" s="1"/>
  <c r="I5366" i="1"/>
  <c r="J5366" i="1" s="1"/>
  <c r="I5367" i="1"/>
  <c r="J5367" i="1" s="1"/>
  <c r="I5368" i="1"/>
  <c r="J5368" i="1" s="1"/>
  <c r="I5369" i="1"/>
  <c r="J5369" i="1" s="1"/>
  <c r="I5370" i="1"/>
  <c r="J5370" i="1" s="1"/>
  <c r="I5371" i="1"/>
  <c r="J5371" i="1" s="1"/>
  <c r="I5372" i="1"/>
  <c r="J5372" i="1" s="1"/>
  <c r="I5373" i="1"/>
  <c r="J5373" i="1" s="1"/>
  <c r="I5374" i="1"/>
  <c r="J5374" i="1" s="1"/>
  <c r="I5375" i="1"/>
  <c r="I5376" i="1"/>
  <c r="J5376" i="1" s="1"/>
  <c r="I5377" i="1"/>
  <c r="J5377" i="1" s="1"/>
  <c r="I5378" i="1"/>
  <c r="J5378" i="1" s="1"/>
  <c r="I5379" i="1"/>
  <c r="J5379" i="1" s="1"/>
  <c r="I5380" i="1"/>
  <c r="J5380" i="1" s="1"/>
  <c r="I5381" i="1"/>
  <c r="J5381" i="1" s="1"/>
  <c r="I5382" i="1"/>
  <c r="J5382" i="1" s="1"/>
  <c r="I5383" i="1"/>
  <c r="J5383" i="1" s="1"/>
  <c r="I5384" i="1"/>
  <c r="J5384" i="1" s="1"/>
  <c r="I5385" i="1"/>
  <c r="J5385" i="1" s="1"/>
  <c r="I5386" i="1"/>
  <c r="J5386" i="1" s="1"/>
  <c r="I5387" i="1"/>
  <c r="J5387" i="1" s="1"/>
  <c r="I5388" i="1"/>
  <c r="J5388" i="1" s="1"/>
  <c r="I5389" i="1"/>
  <c r="J5389" i="1" s="1"/>
  <c r="I5390" i="1"/>
  <c r="J5390" i="1" s="1"/>
  <c r="I5391" i="1"/>
  <c r="J5391" i="1" s="1"/>
  <c r="I5392" i="1"/>
  <c r="J5392" i="1" s="1"/>
  <c r="I5393" i="1"/>
  <c r="J5393" i="1" s="1"/>
  <c r="I5394" i="1"/>
  <c r="J5394" i="1" s="1"/>
  <c r="I5395" i="1"/>
  <c r="J5395" i="1" s="1"/>
  <c r="I5396" i="1"/>
  <c r="J5396" i="1" s="1"/>
  <c r="I5397" i="1"/>
  <c r="J5397" i="1" s="1"/>
  <c r="I5398" i="1"/>
  <c r="J5398" i="1" s="1"/>
  <c r="I5399" i="1"/>
  <c r="I5400" i="1"/>
  <c r="J5400" i="1" s="1"/>
  <c r="I5401" i="1"/>
  <c r="J5401" i="1" s="1"/>
  <c r="I5402" i="1"/>
  <c r="J5402" i="1" s="1"/>
  <c r="I5403" i="1"/>
  <c r="J5403" i="1" s="1"/>
  <c r="I5404" i="1"/>
  <c r="J5404" i="1" s="1"/>
  <c r="I5405" i="1"/>
  <c r="J5405" i="1" s="1"/>
  <c r="I5406" i="1"/>
  <c r="J5406" i="1" s="1"/>
  <c r="I5407" i="1"/>
  <c r="J5407" i="1" s="1"/>
  <c r="I5408" i="1"/>
  <c r="J5408" i="1" s="1"/>
  <c r="I5409" i="1"/>
  <c r="J5409" i="1" s="1"/>
  <c r="I5410" i="1"/>
  <c r="J5410" i="1" s="1"/>
  <c r="I5411" i="1"/>
  <c r="J5411" i="1" s="1"/>
  <c r="I5412" i="1"/>
  <c r="J5412" i="1" s="1"/>
  <c r="I5413" i="1"/>
  <c r="J5413" i="1" s="1"/>
  <c r="I5414" i="1"/>
  <c r="J5414" i="1" s="1"/>
  <c r="I5415" i="1"/>
  <c r="J5415" i="1" s="1"/>
  <c r="I5416" i="1"/>
  <c r="J5416" i="1" s="1"/>
  <c r="I5417" i="1"/>
  <c r="J5417" i="1" s="1"/>
  <c r="I5418" i="1"/>
  <c r="J5418" i="1" s="1"/>
  <c r="I5419" i="1"/>
  <c r="J5419" i="1" s="1"/>
  <c r="I5420" i="1"/>
  <c r="J5420" i="1" s="1"/>
  <c r="I5421" i="1"/>
  <c r="J5421" i="1" s="1"/>
  <c r="I5422" i="1"/>
  <c r="J5422" i="1" s="1"/>
  <c r="I5423" i="1"/>
  <c r="I5424" i="1"/>
  <c r="J5424" i="1" s="1"/>
  <c r="I5425" i="1"/>
  <c r="J5425" i="1" s="1"/>
  <c r="I5426" i="1"/>
  <c r="J5426" i="1" s="1"/>
  <c r="I5427" i="1"/>
  <c r="J5427" i="1" s="1"/>
  <c r="I5428" i="1"/>
  <c r="J5428" i="1" s="1"/>
  <c r="I5429" i="1"/>
  <c r="J5429" i="1" s="1"/>
  <c r="I5430" i="1"/>
  <c r="J5430" i="1" s="1"/>
  <c r="I5431" i="1"/>
  <c r="J5431" i="1" s="1"/>
  <c r="I5432" i="1"/>
  <c r="J5432" i="1" s="1"/>
  <c r="I5433" i="1"/>
  <c r="J5433" i="1" s="1"/>
  <c r="I5434" i="1"/>
  <c r="J5434" i="1" s="1"/>
  <c r="I5435" i="1"/>
  <c r="J5435" i="1" s="1"/>
  <c r="I5436" i="1"/>
  <c r="J5436" i="1" s="1"/>
  <c r="I5437" i="1"/>
  <c r="J5437" i="1" s="1"/>
  <c r="I5438" i="1"/>
  <c r="J5438" i="1" s="1"/>
  <c r="I5439" i="1"/>
  <c r="J5439" i="1" s="1"/>
  <c r="I5440" i="1"/>
  <c r="J5440" i="1" s="1"/>
  <c r="I5441" i="1"/>
  <c r="J5441" i="1" s="1"/>
  <c r="I5442" i="1"/>
  <c r="J5442" i="1" s="1"/>
  <c r="I5443" i="1"/>
  <c r="J5443" i="1" s="1"/>
  <c r="I5444" i="1"/>
  <c r="J5444" i="1" s="1"/>
  <c r="I5445" i="1"/>
  <c r="J5445" i="1" s="1"/>
  <c r="I5446" i="1"/>
  <c r="J5446" i="1" s="1"/>
  <c r="I5447" i="1"/>
  <c r="J5447" i="1" s="1"/>
  <c r="I5448" i="1"/>
  <c r="J5448" i="1" s="1"/>
  <c r="I5449" i="1"/>
  <c r="J5449" i="1" s="1"/>
  <c r="I5450" i="1"/>
  <c r="J5450" i="1" s="1"/>
  <c r="I5451" i="1"/>
  <c r="J5451" i="1" s="1"/>
  <c r="I5452" i="1"/>
  <c r="J5452" i="1" s="1"/>
  <c r="I5453" i="1"/>
  <c r="J5453" i="1" s="1"/>
  <c r="I5454" i="1"/>
  <c r="J5454" i="1" s="1"/>
  <c r="I5455" i="1"/>
  <c r="J5455" i="1" s="1"/>
  <c r="I5456" i="1"/>
  <c r="J5456" i="1" s="1"/>
  <c r="I5457" i="1"/>
  <c r="J5457" i="1" s="1"/>
  <c r="I5458" i="1"/>
  <c r="J5458" i="1" s="1"/>
  <c r="I5459" i="1"/>
  <c r="J5459" i="1" s="1"/>
  <c r="I5460" i="1"/>
  <c r="J5460" i="1" s="1"/>
  <c r="I5461" i="1"/>
  <c r="J5461" i="1" s="1"/>
  <c r="I5462" i="1"/>
  <c r="J5462" i="1" s="1"/>
  <c r="I5463" i="1"/>
  <c r="J5463" i="1" s="1"/>
  <c r="I5464" i="1"/>
  <c r="J5464" i="1" s="1"/>
  <c r="I5465" i="1"/>
  <c r="J5465" i="1" s="1"/>
  <c r="I5466" i="1"/>
  <c r="J5466" i="1" s="1"/>
  <c r="I5467" i="1"/>
  <c r="J5467" i="1" s="1"/>
  <c r="I5468" i="1"/>
  <c r="J5468" i="1" s="1"/>
  <c r="I5469" i="1"/>
  <c r="J5469" i="1" s="1"/>
  <c r="I5470" i="1"/>
  <c r="J5470" i="1" s="1"/>
  <c r="I5471" i="1"/>
  <c r="I5472" i="1"/>
  <c r="J5472" i="1" s="1"/>
  <c r="I5473" i="1"/>
  <c r="J5473" i="1" s="1"/>
  <c r="I5474" i="1"/>
  <c r="J5474" i="1" s="1"/>
  <c r="I5475" i="1"/>
  <c r="J5475" i="1" s="1"/>
  <c r="I5476" i="1"/>
  <c r="J5476" i="1" s="1"/>
  <c r="I5477" i="1"/>
  <c r="J5477" i="1" s="1"/>
  <c r="I5478" i="1"/>
  <c r="J5478" i="1" s="1"/>
  <c r="I5479" i="1"/>
  <c r="J5479" i="1" s="1"/>
  <c r="I5480" i="1"/>
  <c r="J5480" i="1" s="1"/>
  <c r="I5481" i="1"/>
  <c r="J5481" i="1" s="1"/>
  <c r="I5482" i="1"/>
  <c r="J5482" i="1" s="1"/>
  <c r="I5483" i="1"/>
  <c r="I5484" i="1"/>
  <c r="J5484" i="1" s="1"/>
  <c r="I5485" i="1"/>
  <c r="J5485" i="1" s="1"/>
  <c r="I5486" i="1"/>
  <c r="J5486" i="1" s="1"/>
  <c r="I5487" i="1"/>
  <c r="J5487" i="1" s="1"/>
  <c r="I5488" i="1"/>
  <c r="J5488" i="1" s="1"/>
  <c r="I5489" i="1"/>
  <c r="J5489" i="1" s="1"/>
  <c r="I5490" i="1"/>
  <c r="J5490" i="1" s="1"/>
  <c r="I5491" i="1"/>
  <c r="J5491" i="1" s="1"/>
  <c r="I5492" i="1"/>
  <c r="J5492" i="1" s="1"/>
  <c r="I5493" i="1"/>
  <c r="J5493" i="1" s="1"/>
  <c r="I5494" i="1"/>
  <c r="J5494" i="1" s="1"/>
  <c r="I5495" i="1"/>
  <c r="I5496" i="1"/>
  <c r="J5496" i="1" s="1"/>
  <c r="I5497" i="1"/>
  <c r="J5497" i="1" s="1"/>
  <c r="I5498" i="1"/>
  <c r="J5498" i="1" s="1"/>
  <c r="I5499" i="1"/>
  <c r="J5499" i="1" s="1"/>
  <c r="I5500" i="1"/>
  <c r="J5500" i="1" s="1"/>
  <c r="I5501" i="1"/>
  <c r="J5501" i="1" s="1"/>
  <c r="I5502" i="1"/>
  <c r="J5502" i="1" s="1"/>
  <c r="I5503" i="1"/>
  <c r="J5503" i="1" s="1"/>
  <c r="I5504" i="1"/>
  <c r="J5504" i="1" s="1"/>
  <c r="I5505" i="1"/>
  <c r="J5505" i="1" s="1"/>
  <c r="I5506" i="1"/>
  <c r="J5506" i="1" s="1"/>
  <c r="I5507" i="1"/>
  <c r="I5508" i="1"/>
  <c r="J5508" i="1" s="1"/>
  <c r="I5509" i="1"/>
  <c r="J5509" i="1" s="1"/>
  <c r="I5510" i="1"/>
  <c r="J5510" i="1" s="1"/>
  <c r="I5511" i="1"/>
  <c r="J5511" i="1" s="1"/>
  <c r="I5512" i="1"/>
  <c r="J5512" i="1" s="1"/>
  <c r="I5513" i="1"/>
  <c r="J5513" i="1" s="1"/>
  <c r="I5514" i="1"/>
  <c r="J5514" i="1" s="1"/>
  <c r="I5515" i="1"/>
  <c r="J5515" i="1" s="1"/>
  <c r="I5516" i="1"/>
  <c r="J5516" i="1" s="1"/>
  <c r="I5517" i="1"/>
  <c r="J5517" i="1" s="1"/>
  <c r="I5518" i="1"/>
  <c r="J5518" i="1" s="1"/>
  <c r="I5519" i="1"/>
  <c r="J5519" i="1" s="1"/>
  <c r="I5520" i="1"/>
  <c r="J5520" i="1" s="1"/>
  <c r="I5521" i="1"/>
  <c r="J5521" i="1" s="1"/>
  <c r="I5522" i="1"/>
  <c r="J5522" i="1" s="1"/>
  <c r="I5523" i="1"/>
  <c r="J5523" i="1" s="1"/>
  <c r="I5524" i="1"/>
  <c r="J5524" i="1" s="1"/>
  <c r="I5525" i="1"/>
  <c r="J5525" i="1" s="1"/>
  <c r="I5526" i="1"/>
  <c r="J5526" i="1" s="1"/>
  <c r="I5527" i="1"/>
  <c r="J5527" i="1" s="1"/>
  <c r="I5528" i="1"/>
  <c r="J5528" i="1" s="1"/>
  <c r="I5529" i="1"/>
  <c r="J5529" i="1" s="1"/>
  <c r="I5530" i="1"/>
  <c r="J5530" i="1" s="1"/>
  <c r="I5531" i="1"/>
  <c r="J5531" i="1" s="1"/>
  <c r="I5532" i="1"/>
  <c r="J5532" i="1" s="1"/>
  <c r="I5533" i="1"/>
  <c r="J5533" i="1" s="1"/>
  <c r="I5534" i="1"/>
  <c r="J5534" i="1" s="1"/>
  <c r="I5535" i="1"/>
  <c r="J5535" i="1" s="1"/>
  <c r="I5536" i="1"/>
  <c r="J5536" i="1" s="1"/>
  <c r="I5537" i="1"/>
  <c r="J5537" i="1" s="1"/>
  <c r="I5538" i="1"/>
  <c r="J5538" i="1" s="1"/>
  <c r="I5539" i="1"/>
  <c r="J5539" i="1" s="1"/>
  <c r="I5540" i="1"/>
  <c r="J5540" i="1" s="1"/>
  <c r="I5541" i="1"/>
  <c r="J5541" i="1" s="1"/>
  <c r="I5542" i="1"/>
  <c r="J5542" i="1" s="1"/>
  <c r="I5543" i="1"/>
  <c r="J5543" i="1" s="1"/>
  <c r="I5544" i="1"/>
  <c r="J5544" i="1" s="1"/>
  <c r="I5545" i="1"/>
  <c r="I5546" i="1"/>
  <c r="J5546" i="1" s="1"/>
  <c r="I5547" i="1"/>
  <c r="J5547" i="1" s="1"/>
  <c r="I5548" i="1"/>
  <c r="J5548" i="1" s="1"/>
  <c r="I5549" i="1"/>
  <c r="J5549" i="1" s="1"/>
  <c r="I5550" i="1"/>
  <c r="J5550" i="1" s="1"/>
  <c r="I5551" i="1"/>
  <c r="J5551" i="1" s="1"/>
  <c r="I5552" i="1"/>
  <c r="J5552" i="1" s="1"/>
  <c r="I5553" i="1"/>
  <c r="J5553" i="1" s="1"/>
  <c r="I5554" i="1"/>
  <c r="J5554" i="1" s="1"/>
  <c r="I5555" i="1"/>
  <c r="J5555" i="1" s="1"/>
  <c r="I5556" i="1"/>
  <c r="J5556" i="1" s="1"/>
  <c r="I5557" i="1"/>
  <c r="J5557" i="1" s="1"/>
  <c r="I5558" i="1"/>
  <c r="J5558" i="1" s="1"/>
  <c r="I5559" i="1"/>
  <c r="J5559" i="1" s="1"/>
  <c r="I5560" i="1"/>
  <c r="J5560" i="1" s="1"/>
  <c r="I5561" i="1"/>
  <c r="J5561" i="1" s="1"/>
  <c r="I5562" i="1"/>
  <c r="J5562" i="1" s="1"/>
  <c r="I5563" i="1"/>
  <c r="J5563" i="1" s="1"/>
  <c r="I5564" i="1"/>
  <c r="J5564" i="1" s="1"/>
  <c r="I5565" i="1"/>
  <c r="J5565" i="1" s="1"/>
  <c r="I5566" i="1"/>
  <c r="J5566" i="1" s="1"/>
  <c r="I5567" i="1"/>
  <c r="J5567" i="1" s="1"/>
  <c r="I5568" i="1"/>
  <c r="J5568" i="1" s="1"/>
  <c r="I5569" i="1"/>
  <c r="J5569" i="1" s="1"/>
  <c r="I5570" i="1"/>
  <c r="J5570" i="1" s="1"/>
  <c r="I5571" i="1"/>
  <c r="J5571" i="1" s="1"/>
  <c r="I5572" i="1"/>
  <c r="J5572" i="1" s="1"/>
  <c r="I5573" i="1"/>
  <c r="J5573" i="1" s="1"/>
  <c r="I5574" i="1"/>
  <c r="J5574" i="1" s="1"/>
  <c r="I5575" i="1"/>
  <c r="J5575" i="1" s="1"/>
  <c r="I5576" i="1"/>
  <c r="J5576" i="1" s="1"/>
  <c r="I5577" i="1"/>
  <c r="J5577" i="1" s="1"/>
  <c r="I5578" i="1"/>
  <c r="J5578" i="1" s="1"/>
  <c r="I5579" i="1"/>
  <c r="I5580" i="1"/>
  <c r="J5580" i="1" s="1"/>
  <c r="I5581" i="1"/>
  <c r="J5581" i="1" s="1"/>
  <c r="I5582" i="1"/>
  <c r="J5582" i="1" s="1"/>
  <c r="I5583" i="1"/>
  <c r="J5583" i="1" s="1"/>
  <c r="I5584" i="1"/>
  <c r="J5584" i="1" s="1"/>
  <c r="I5585" i="1"/>
  <c r="J5585" i="1" s="1"/>
  <c r="I5586" i="1"/>
  <c r="J5586" i="1" s="1"/>
  <c r="I5587" i="1"/>
  <c r="J5587" i="1" s="1"/>
  <c r="I5588" i="1"/>
  <c r="J5588" i="1" s="1"/>
  <c r="I5589" i="1"/>
  <c r="J5589" i="1" s="1"/>
  <c r="I5590" i="1"/>
  <c r="J5590" i="1" s="1"/>
  <c r="I5591" i="1"/>
  <c r="J5591" i="1" s="1"/>
  <c r="I5592" i="1"/>
  <c r="J5592" i="1" s="1"/>
  <c r="I5593" i="1"/>
  <c r="J5593" i="1" s="1"/>
  <c r="I5594" i="1"/>
  <c r="J5594" i="1" s="1"/>
  <c r="I5595" i="1"/>
  <c r="J5595" i="1" s="1"/>
  <c r="I5596" i="1"/>
  <c r="J5596" i="1" s="1"/>
  <c r="I5597" i="1"/>
  <c r="J5597" i="1" s="1"/>
  <c r="I5598" i="1"/>
  <c r="J5598" i="1" s="1"/>
  <c r="I5599" i="1"/>
  <c r="J5599" i="1" s="1"/>
  <c r="I5600" i="1"/>
  <c r="J5600" i="1" s="1"/>
  <c r="I5601" i="1"/>
  <c r="J5601" i="1" s="1"/>
  <c r="I5602" i="1"/>
  <c r="J5602" i="1" s="1"/>
  <c r="I5603" i="1"/>
  <c r="J5603" i="1" s="1"/>
  <c r="I5604" i="1"/>
  <c r="J5604" i="1" s="1"/>
  <c r="I5605" i="1"/>
  <c r="J5605" i="1" s="1"/>
  <c r="I5606" i="1"/>
  <c r="J5606" i="1" s="1"/>
  <c r="I5607" i="1"/>
  <c r="J5607" i="1" s="1"/>
  <c r="I5608" i="1"/>
  <c r="J5608" i="1" s="1"/>
  <c r="I5609" i="1"/>
  <c r="J5609" i="1" s="1"/>
  <c r="I5610" i="1"/>
  <c r="J5610" i="1" s="1"/>
  <c r="I5611" i="1"/>
  <c r="J5611" i="1" s="1"/>
  <c r="I5612" i="1"/>
  <c r="J5612" i="1" s="1"/>
  <c r="I5613" i="1"/>
  <c r="J5613" i="1" s="1"/>
  <c r="I5614" i="1"/>
  <c r="J5614" i="1" s="1"/>
  <c r="I5615" i="1"/>
  <c r="J5615" i="1" s="1"/>
  <c r="I5616" i="1"/>
  <c r="J5616" i="1" s="1"/>
  <c r="I5617" i="1"/>
  <c r="J5617" i="1" s="1"/>
  <c r="I5618" i="1"/>
  <c r="J5618" i="1" s="1"/>
  <c r="I5619" i="1"/>
  <c r="J5619" i="1" s="1"/>
  <c r="I5620" i="1"/>
  <c r="J5620" i="1" s="1"/>
  <c r="I5621" i="1"/>
  <c r="J5621" i="1" s="1"/>
  <c r="I5622" i="1"/>
  <c r="J5622" i="1" s="1"/>
  <c r="I5623" i="1"/>
  <c r="J5623" i="1" s="1"/>
  <c r="I5624" i="1"/>
  <c r="J5624" i="1" s="1"/>
  <c r="I5625" i="1"/>
  <c r="J5625" i="1" s="1"/>
  <c r="I5626" i="1"/>
  <c r="J5626" i="1" s="1"/>
  <c r="I5627" i="1"/>
  <c r="I5628" i="1"/>
  <c r="J5628" i="1" s="1"/>
  <c r="I5629" i="1"/>
  <c r="J5629" i="1" s="1"/>
  <c r="I5630" i="1"/>
  <c r="J5630" i="1" s="1"/>
  <c r="I5631" i="1"/>
  <c r="J5631" i="1" s="1"/>
  <c r="I5632" i="1"/>
  <c r="J5632" i="1" s="1"/>
  <c r="I5633" i="1"/>
  <c r="J5633" i="1" s="1"/>
  <c r="I5634" i="1"/>
  <c r="J5634" i="1" s="1"/>
  <c r="I5635" i="1"/>
  <c r="J5635" i="1" s="1"/>
  <c r="I5636" i="1"/>
  <c r="J5636" i="1" s="1"/>
  <c r="I5637" i="1"/>
  <c r="J5637" i="1" s="1"/>
  <c r="I5638" i="1"/>
  <c r="J5638" i="1" s="1"/>
  <c r="I5639" i="1"/>
  <c r="J5639" i="1" s="1"/>
  <c r="I5640" i="1"/>
  <c r="J5640" i="1" s="1"/>
  <c r="I5641" i="1"/>
  <c r="J5641" i="1" s="1"/>
  <c r="I5642" i="1"/>
  <c r="J5642" i="1" s="1"/>
  <c r="I5643" i="1"/>
  <c r="J5643" i="1" s="1"/>
  <c r="I5644" i="1"/>
  <c r="J5644" i="1" s="1"/>
  <c r="I5645" i="1"/>
  <c r="J5645" i="1" s="1"/>
  <c r="I5646" i="1"/>
  <c r="J5646" i="1" s="1"/>
  <c r="I5647" i="1"/>
  <c r="J5647" i="1" s="1"/>
  <c r="I5648" i="1"/>
  <c r="J5648" i="1" s="1"/>
  <c r="I5649" i="1"/>
  <c r="J5649" i="1" s="1"/>
  <c r="I5650" i="1"/>
  <c r="J5650" i="1" s="1"/>
  <c r="I5651" i="1"/>
  <c r="I5652" i="1"/>
  <c r="J5652" i="1" s="1"/>
  <c r="I5653" i="1"/>
  <c r="J5653" i="1" s="1"/>
  <c r="I5654" i="1"/>
  <c r="J5654" i="1" s="1"/>
  <c r="I5655" i="1"/>
  <c r="J5655" i="1" s="1"/>
  <c r="I5656" i="1"/>
  <c r="J5656" i="1" s="1"/>
  <c r="I5657" i="1"/>
  <c r="J5657" i="1" s="1"/>
  <c r="I5658" i="1"/>
  <c r="J5658" i="1" s="1"/>
  <c r="I5659" i="1"/>
  <c r="J5659" i="1" s="1"/>
  <c r="I5660" i="1"/>
  <c r="J5660" i="1" s="1"/>
  <c r="I5661" i="1"/>
  <c r="J5661" i="1" s="1"/>
  <c r="I5662" i="1"/>
  <c r="J5662" i="1" s="1"/>
  <c r="I5663" i="1"/>
  <c r="J5663" i="1" s="1"/>
  <c r="I5664" i="1"/>
  <c r="J5664" i="1" s="1"/>
  <c r="I5665" i="1"/>
  <c r="J5665" i="1" s="1"/>
  <c r="I5666" i="1"/>
  <c r="J5666" i="1" s="1"/>
  <c r="I5667" i="1"/>
  <c r="J5667" i="1" s="1"/>
  <c r="I5668" i="1"/>
  <c r="J5668" i="1" s="1"/>
  <c r="I5669" i="1"/>
  <c r="J5669" i="1" s="1"/>
  <c r="I5670" i="1"/>
  <c r="J5670" i="1" s="1"/>
  <c r="I5671" i="1"/>
  <c r="J5671" i="1" s="1"/>
  <c r="I5672" i="1"/>
  <c r="J5672" i="1" s="1"/>
  <c r="I5673" i="1"/>
  <c r="J5673" i="1" s="1"/>
  <c r="I5674" i="1"/>
  <c r="J5674" i="1" s="1"/>
  <c r="I5675" i="1"/>
  <c r="J5675" i="1" s="1"/>
  <c r="I5676" i="1"/>
  <c r="J5676" i="1" s="1"/>
  <c r="I5677" i="1"/>
  <c r="J5677" i="1" s="1"/>
  <c r="I5678" i="1"/>
  <c r="J5678" i="1" s="1"/>
  <c r="I5679" i="1"/>
  <c r="J5679" i="1" s="1"/>
  <c r="I5680" i="1"/>
  <c r="J5680" i="1" s="1"/>
  <c r="I5681" i="1"/>
  <c r="J5681" i="1" s="1"/>
  <c r="I5682" i="1"/>
  <c r="J5682" i="1" s="1"/>
  <c r="I5683" i="1"/>
  <c r="J5683" i="1" s="1"/>
  <c r="I5684" i="1"/>
  <c r="J5684" i="1" s="1"/>
  <c r="I5685" i="1"/>
  <c r="J5685" i="1" s="1"/>
  <c r="I5686" i="1"/>
  <c r="J5686" i="1" s="1"/>
  <c r="I5687" i="1"/>
  <c r="J5687" i="1" s="1"/>
  <c r="I5688" i="1"/>
  <c r="J5688" i="1" s="1"/>
  <c r="I5689" i="1"/>
  <c r="J5689" i="1" s="1"/>
  <c r="I5690" i="1"/>
  <c r="J5690" i="1" s="1"/>
  <c r="I5691" i="1"/>
  <c r="J5691" i="1" s="1"/>
  <c r="I5692" i="1"/>
  <c r="J5692" i="1" s="1"/>
  <c r="I5693" i="1"/>
  <c r="J5693" i="1" s="1"/>
  <c r="I5694" i="1"/>
  <c r="J5694" i="1" s="1"/>
  <c r="I5695" i="1"/>
  <c r="J5695" i="1" s="1"/>
  <c r="I5696" i="1"/>
  <c r="J5696" i="1" s="1"/>
  <c r="I5697" i="1"/>
  <c r="J5697" i="1" s="1"/>
  <c r="I5698" i="1"/>
  <c r="J5698" i="1" s="1"/>
  <c r="I5699" i="1"/>
  <c r="J5699" i="1" s="1"/>
  <c r="I5700" i="1"/>
  <c r="J5700" i="1" s="1"/>
  <c r="I5701" i="1"/>
  <c r="I5702" i="1"/>
  <c r="J5702" i="1" s="1"/>
  <c r="I5703" i="1"/>
  <c r="J5703" i="1" s="1"/>
  <c r="I5704" i="1"/>
  <c r="J5704" i="1" s="1"/>
  <c r="I5705" i="1"/>
  <c r="J5705" i="1" s="1"/>
  <c r="I5706" i="1"/>
  <c r="J5706" i="1" s="1"/>
  <c r="I5707" i="1"/>
  <c r="J5707" i="1" s="1"/>
  <c r="I5708" i="1"/>
  <c r="J5708" i="1" s="1"/>
  <c r="I5709" i="1"/>
  <c r="J5709" i="1" s="1"/>
  <c r="I5710" i="1"/>
  <c r="J5710" i="1" s="1"/>
  <c r="I5711" i="1"/>
  <c r="J5711" i="1" s="1"/>
  <c r="I5712" i="1"/>
  <c r="J5712" i="1" s="1"/>
  <c r="I5713" i="1"/>
  <c r="J5713" i="1" s="1"/>
  <c r="I5714" i="1"/>
  <c r="J5714" i="1" s="1"/>
  <c r="I5715" i="1"/>
  <c r="J5715" i="1" s="1"/>
  <c r="I5716" i="1"/>
  <c r="J5716" i="1" s="1"/>
  <c r="I5717" i="1"/>
  <c r="J5717" i="1" s="1"/>
  <c r="I5718" i="1"/>
  <c r="J5718" i="1" s="1"/>
  <c r="I5719" i="1"/>
  <c r="J5719" i="1" s="1"/>
  <c r="I5720" i="1"/>
  <c r="J5720" i="1" s="1"/>
  <c r="I5721" i="1"/>
  <c r="J5721" i="1" s="1"/>
  <c r="I5722" i="1"/>
  <c r="J5722" i="1" s="1"/>
  <c r="I5723" i="1"/>
  <c r="J5723" i="1" s="1"/>
  <c r="I5724" i="1"/>
  <c r="J5724" i="1" s="1"/>
  <c r="I5725" i="1"/>
  <c r="J5725" i="1" s="1"/>
  <c r="I5726" i="1"/>
  <c r="J5726" i="1" s="1"/>
  <c r="I5727" i="1"/>
  <c r="J5727" i="1" s="1"/>
  <c r="I5728" i="1"/>
  <c r="J5728" i="1" s="1"/>
  <c r="I5729" i="1"/>
  <c r="J5729" i="1" s="1"/>
  <c r="I5730" i="1"/>
  <c r="J5730" i="1" s="1"/>
  <c r="I5731" i="1"/>
  <c r="J5731" i="1" s="1"/>
  <c r="I5732" i="1"/>
  <c r="J5732" i="1" s="1"/>
  <c r="I5733" i="1"/>
  <c r="J5733" i="1" s="1"/>
  <c r="I5734" i="1"/>
  <c r="J5734" i="1" s="1"/>
  <c r="I5735" i="1"/>
  <c r="J5735" i="1" s="1"/>
  <c r="I5736" i="1"/>
  <c r="J5736" i="1" s="1"/>
  <c r="I5737" i="1"/>
  <c r="I5738" i="1"/>
  <c r="J5738" i="1" s="1"/>
  <c r="I5739" i="1"/>
  <c r="J5739" i="1" s="1"/>
  <c r="I5740" i="1"/>
  <c r="J5740" i="1" s="1"/>
  <c r="I5741" i="1"/>
  <c r="J5741" i="1" s="1"/>
  <c r="I5742" i="1"/>
  <c r="J5742" i="1" s="1"/>
  <c r="I5743" i="1"/>
  <c r="J5743" i="1" s="1"/>
  <c r="I5744" i="1"/>
  <c r="J5744" i="1" s="1"/>
  <c r="I5745" i="1"/>
  <c r="J5745" i="1" s="1"/>
  <c r="I5746" i="1"/>
  <c r="J5746" i="1" s="1"/>
  <c r="I5747" i="1"/>
  <c r="J5747" i="1" s="1"/>
  <c r="I5748" i="1"/>
  <c r="J5748" i="1" s="1"/>
  <c r="I5749" i="1"/>
  <c r="J5749" i="1" s="1"/>
  <c r="I5750" i="1"/>
  <c r="J5750" i="1" s="1"/>
  <c r="I5751" i="1"/>
  <c r="J5751" i="1" s="1"/>
  <c r="I5752" i="1"/>
  <c r="J5752" i="1" s="1"/>
  <c r="I5753" i="1"/>
  <c r="J5753" i="1" s="1"/>
  <c r="I5754" i="1"/>
  <c r="J5754" i="1" s="1"/>
  <c r="I5755" i="1"/>
  <c r="J5755" i="1" s="1"/>
  <c r="I5756" i="1"/>
  <c r="J5756" i="1" s="1"/>
  <c r="I5757" i="1"/>
  <c r="J5757" i="1" s="1"/>
  <c r="I5758" i="1"/>
  <c r="J5758" i="1" s="1"/>
  <c r="I5759" i="1"/>
  <c r="J5759" i="1" s="1"/>
  <c r="I5760" i="1"/>
  <c r="J5760" i="1" s="1"/>
  <c r="I5761" i="1"/>
  <c r="I5762" i="1"/>
  <c r="J5762" i="1" s="1"/>
  <c r="I5763" i="1"/>
  <c r="J5763" i="1" s="1"/>
  <c r="I5764" i="1"/>
  <c r="J5764" i="1" s="1"/>
  <c r="I5765" i="1"/>
  <c r="J5765" i="1" s="1"/>
  <c r="I5766" i="1"/>
  <c r="J5766" i="1" s="1"/>
  <c r="I5767" i="1"/>
  <c r="J5767" i="1" s="1"/>
  <c r="I5768" i="1"/>
  <c r="J5768" i="1" s="1"/>
  <c r="I5769" i="1"/>
  <c r="J5769" i="1" s="1"/>
  <c r="I5770" i="1"/>
  <c r="J5770" i="1" s="1"/>
  <c r="I5771" i="1"/>
  <c r="J5771" i="1" s="1"/>
  <c r="I5772" i="1"/>
  <c r="J5772" i="1" s="1"/>
  <c r="I5773" i="1"/>
  <c r="J5773" i="1" s="1"/>
  <c r="I5774" i="1"/>
  <c r="J5774" i="1" s="1"/>
  <c r="I5775" i="1"/>
  <c r="J5775" i="1" s="1"/>
  <c r="I5776" i="1"/>
  <c r="J5776" i="1" s="1"/>
  <c r="I5777" i="1"/>
  <c r="J5777" i="1" s="1"/>
  <c r="I5778" i="1"/>
  <c r="J5778" i="1" s="1"/>
  <c r="I5779" i="1"/>
  <c r="J5779" i="1" s="1"/>
  <c r="I5780" i="1"/>
  <c r="J5780" i="1" s="1"/>
  <c r="I5781" i="1"/>
  <c r="J5781" i="1" s="1"/>
  <c r="I5782" i="1"/>
  <c r="J5782" i="1" s="1"/>
  <c r="I5783" i="1"/>
  <c r="J5783" i="1" s="1"/>
  <c r="I5784" i="1"/>
  <c r="J5784" i="1" s="1"/>
  <c r="I5785" i="1"/>
  <c r="I5786" i="1"/>
  <c r="J5786" i="1" s="1"/>
  <c r="I5787" i="1"/>
  <c r="J5787" i="1" s="1"/>
  <c r="I5788" i="1"/>
  <c r="J5788" i="1" s="1"/>
  <c r="I5789" i="1"/>
  <c r="J5789" i="1" s="1"/>
  <c r="I5790" i="1"/>
  <c r="J5790" i="1" s="1"/>
  <c r="I5791" i="1"/>
  <c r="J5791" i="1" s="1"/>
  <c r="I5792" i="1"/>
  <c r="J5792" i="1" s="1"/>
  <c r="I5793" i="1"/>
  <c r="J5793" i="1" s="1"/>
  <c r="I5794" i="1"/>
  <c r="J5794" i="1" s="1"/>
  <c r="I5795" i="1"/>
  <c r="J5795" i="1" s="1"/>
  <c r="I5796" i="1"/>
  <c r="J5796" i="1" s="1"/>
  <c r="I5797" i="1"/>
  <c r="J5797" i="1" s="1"/>
  <c r="I5798" i="1"/>
  <c r="J5798" i="1" s="1"/>
  <c r="I5799" i="1"/>
  <c r="J5799" i="1" s="1"/>
  <c r="I5800" i="1"/>
  <c r="J5800" i="1" s="1"/>
  <c r="I5801" i="1"/>
  <c r="J5801" i="1" s="1"/>
  <c r="I5802" i="1"/>
  <c r="J5802" i="1" s="1"/>
  <c r="I5803" i="1"/>
  <c r="J5803" i="1" s="1"/>
  <c r="I5804" i="1"/>
  <c r="J5804" i="1" s="1"/>
  <c r="I5805" i="1"/>
  <c r="J5805" i="1" s="1"/>
  <c r="I5806" i="1"/>
  <c r="J5806" i="1" s="1"/>
  <c r="I5807" i="1"/>
  <c r="J5807" i="1" s="1"/>
  <c r="I5808" i="1"/>
  <c r="J5808" i="1" s="1"/>
  <c r="I5809" i="1"/>
  <c r="I5810" i="1"/>
  <c r="J5810" i="1" s="1"/>
  <c r="I5811" i="1"/>
  <c r="J5811" i="1" s="1"/>
  <c r="I5812" i="1"/>
  <c r="J5812" i="1" s="1"/>
  <c r="I5813" i="1"/>
  <c r="J5813" i="1" s="1"/>
  <c r="I5814" i="1"/>
  <c r="J5814" i="1" s="1"/>
  <c r="I5815" i="1"/>
  <c r="J5815" i="1" s="1"/>
  <c r="I5816" i="1"/>
  <c r="J5816" i="1" s="1"/>
  <c r="I5817" i="1"/>
  <c r="J5817" i="1" s="1"/>
  <c r="I5818" i="1"/>
  <c r="J5818" i="1" s="1"/>
  <c r="I5819" i="1"/>
  <c r="J5819" i="1" s="1"/>
  <c r="I5820" i="1"/>
  <c r="J5820" i="1" s="1"/>
  <c r="I5821" i="1"/>
  <c r="J5821" i="1" s="1"/>
  <c r="I5822" i="1"/>
  <c r="J5822" i="1" s="1"/>
  <c r="I5823" i="1"/>
  <c r="J5823" i="1" s="1"/>
  <c r="I5824" i="1"/>
  <c r="J5824" i="1" s="1"/>
  <c r="I5825" i="1"/>
  <c r="J5825" i="1" s="1"/>
  <c r="I5826" i="1"/>
  <c r="J5826" i="1" s="1"/>
  <c r="I5827" i="1"/>
  <c r="J5827" i="1" s="1"/>
  <c r="I5828" i="1"/>
  <c r="J5828" i="1" s="1"/>
  <c r="I5829" i="1"/>
  <c r="J5829" i="1" s="1"/>
  <c r="I5830" i="1"/>
  <c r="J5830" i="1" s="1"/>
  <c r="I5831" i="1"/>
  <c r="I5832" i="1"/>
  <c r="J5832" i="1" s="1"/>
  <c r="I5833" i="1"/>
  <c r="J5833" i="1" s="1"/>
  <c r="I5834" i="1"/>
  <c r="J5834" i="1" s="1"/>
  <c r="I5835" i="1"/>
  <c r="J5835" i="1" s="1"/>
  <c r="I5836" i="1"/>
  <c r="J5836" i="1" s="1"/>
  <c r="I5837" i="1"/>
  <c r="J5837" i="1" s="1"/>
  <c r="I5838" i="1"/>
  <c r="J5838" i="1" s="1"/>
  <c r="I5839" i="1"/>
  <c r="J5839" i="1" s="1"/>
  <c r="I5840" i="1"/>
  <c r="J5840" i="1" s="1"/>
  <c r="I5841" i="1"/>
  <c r="J5841" i="1" s="1"/>
  <c r="I5842" i="1"/>
  <c r="J5842" i="1" s="1"/>
  <c r="I5843" i="1"/>
  <c r="J5843" i="1" s="1"/>
  <c r="I5844" i="1"/>
  <c r="J5844" i="1" s="1"/>
  <c r="I5845" i="1"/>
  <c r="J5845" i="1" s="1"/>
  <c r="I5846" i="1"/>
  <c r="J5846" i="1" s="1"/>
  <c r="I5847" i="1"/>
  <c r="J5847" i="1" s="1"/>
  <c r="I5848" i="1"/>
  <c r="J5848" i="1" s="1"/>
  <c r="I5849" i="1"/>
  <c r="J5849" i="1" s="1"/>
  <c r="I5850" i="1"/>
  <c r="J5850" i="1" s="1"/>
  <c r="I5851" i="1"/>
  <c r="J5851" i="1" s="1"/>
  <c r="I5852" i="1"/>
  <c r="J5852" i="1" s="1"/>
  <c r="I5853" i="1"/>
  <c r="J5853" i="1" s="1"/>
  <c r="I5854" i="1"/>
  <c r="J5854" i="1" s="1"/>
  <c r="I5855" i="1"/>
  <c r="I5856" i="1"/>
  <c r="J5856" i="1" s="1"/>
  <c r="I5857" i="1"/>
  <c r="I5858" i="1"/>
  <c r="J5858" i="1" s="1"/>
  <c r="I5859" i="1"/>
  <c r="J5859" i="1" s="1"/>
  <c r="I5860" i="1"/>
  <c r="J5860" i="1" s="1"/>
  <c r="I5861" i="1"/>
  <c r="J5861" i="1" s="1"/>
  <c r="I5862" i="1"/>
  <c r="J5862" i="1" s="1"/>
  <c r="I5863" i="1"/>
  <c r="J5863" i="1" s="1"/>
  <c r="I5864" i="1"/>
  <c r="J5864" i="1" s="1"/>
  <c r="I5865" i="1"/>
  <c r="J5865" i="1" s="1"/>
  <c r="I5866" i="1"/>
  <c r="J5866" i="1" s="1"/>
  <c r="I5867" i="1"/>
  <c r="I5868" i="1"/>
  <c r="J5868" i="1" s="1"/>
  <c r="I5869" i="1"/>
  <c r="J5869" i="1" s="1"/>
  <c r="I5870" i="1"/>
  <c r="J5870" i="1" s="1"/>
  <c r="I5871" i="1"/>
  <c r="J5871" i="1" s="1"/>
  <c r="I5872" i="1"/>
  <c r="J5872" i="1" s="1"/>
  <c r="I5873" i="1"/>
  <c r="J5873" i="1" s="1"/>
  <c r="I5874" i="1"/>
  <c r="J5874" i="1" s="1"/>
  <c r="I5875" i="1"/>
  <c r="J5875" i="1" s="1"/>
  <c r="I5876" i="1"/>
  <c r="J5876" i="1" s="1"/>
  <c r="I5877" i="1"/>
  <c r="J5877" i="1" s="1"/>
  <c r="I5878" i="1"/>
  <c r="J5878" i="1" s="1"/>
  <c r="I5879" i="1"/>
  <c r="I5880" i="1"/>
  <c r="J5880" i="1" s="1"/>
  <c r="I5881" i="1"/>
  <c r="J5881" i="1" s="1"/>
  <c r="I5882" i="1"/>
  <c r="J5882" i="1" s="1"/>
  <c r="I5883" i="1"/>
  <c r="J5883" i="1" s="1"/>
  <c r="I5884" i="1"/>
  <c r="J5884" i="1" s="1"/>
  <c r="I5885" i="1"/>
  <c r="J5885" i="1" s="1"/>
  <c r="I5886" i="1"/>
  <c r="J5886" i="1" s="1"/>
  <c r="I5887" i="1"/>
  <c r="J5887" i="1" s="1"/>
  <c r="I5888" i="1"/>
  <c r="J5888" i="1" s="1"/>
  <c r="I5889" i="1"/>
  <c r="J5889" i="1" s="1"/>
  <c r="I5890" i="1"/>
  <c r="J5890" i="1" s="1"/>
  <c r="I5891" i="1"/>
  <c r="J5891" i="1" s="1"/>
  <c r="I5892" i="1"/>
  <c r="J5892" i="1" s="1"/>
  <c r="I5893" i="1"/>
  <c r="J5893" i="1" s="1"/>
  <c r="I5894" i="1"/>
  <c r="J5894" i="1" s="1"/>
  <c r="I5895" i="1"/>
  <c r="J5895" i="1" s="1"/>
  <c r="I5896" i="1"/>
  <c r="J5896" i="1" s="1"/>
  <c r="I5897" i="1"/>
  <c r="J5897" i="1" s="1"/>
  <c r="I5898" i="1"/>
  <c r="J5898" i="1" s="1"/>
  <c r="I5899" i="1"/>
  <c r="J5899" i="1" s="1"/>
  <c r="I5900" i="1"/>
  <c r="J5900" i="1" s="1"/>
  <c r="I5901" i="1"/>
  <c r="J5901" i="1" s="1"/>
  <c r="I5902" i="1"/>
  <c r="J5902" i="1" s="1"/>
  <c r="I5903" i="1"/>
  <c r="I5904" i="1"/>
  <c r="J5904" i="1" s="1"/>
  <c r="I5905" i="1"/>
  <c r="J5905" i="1" s="1"/>
  <c r="I5906" i="1"/>
  <c r="J5906" i="1" s="1"/>
  <c r="I5907" i="1"/>
  <c r="J5907" i="1" s="1"/>
  <c r="I5908" i="1"/>
  <c r="J5908" i="1" s="1"/>
  <c r="I5909" i="1"/>
  <c r="J5909" i="1" s="1"/>
  <c r="I5910" i="1"/>
  <c r="J5910" i="1" s="1"/>
  <c r="I5911" i="1"/>
  <c r="J5911" i="1" s="1"/>
  <c r="I5912" i="1"/>
  <c r="J5912" i="1" s="1"/>
  <c r="I5913" i="1"/>
  <c r="J5913" i="1" s="1"/>
  <c r="I5914" i="1"/>
  <c r="J5914" i="1" s="1"/>
  <c r="I5915" i="1"/>
  <c r="J5915" i="1" s="1"/>
  <c r="I5916" i="1"/>
  <c r="J5916" i="1" s="1"/>
  <c r="I5917" i="1"/>
  <c r="J5917" i="1" s="1"/>
  <c r="I5918" i="1"/>
  <c r="J5918" i="1" s="1"/>
  <c r="I5919" i="1"/>
  <c r="J5919" i="1" s="1"/>
  <c r="I5920" i="1"/>
  <c r="J5920" i="1" s="1"/>
  <c r="I5921" i="1"/>
  <c r="J5921" i="1" s="1"/>
  <c r="I5922" i="1"/>
  <c r="J5922" i="1" s="1"/>
  <c r="I5923" i="1"/>
  <c r="J5923" i="1" s="1"/>
  <c r="I5924" i="1"/>
  <c r="J5924" i="1" s="1"/>
  <c r="I5925" i="1"/>
  <c r="J5925" i="1" s="1"/>
  <c r="I5926" i="1"/>
  <c r="J5926" i="1" s="1"/>
  <c r="I5927" i="1"/>
  <c r="J5927" i="1" s="1"/>
  <c r="I5928" i="1"/>
  <c r="J5928" i="1" s="1"/>
  <c r="I5929" i="1"/>
  <c r="J5929" i="1" s="1"/>
  <c r="I5930" i="1"/>
  <c r="J5930" i="1" s="1"/>
  <c r="I5931" i="1"/>
  <c r="J5931" i="1" s="1"/>
  <c r="I5932" i="1"/>
  <c r="J5932" i="1" s="1"/>
  <c r="I5933" i="1"/>
  <c r="J5933" i="1" s="1"/>
  <c r="I5934" i="1"/>
  <c r="J5934" i="1" s="1"/>
  <c r="I5935" i="1"/>
  <c r="J5935" i="1" s="1"/>
  <c r="I5936" i="1"/>
  <c r="J5936" i="1" s="1"/>
  <c r="I5937" i="1"/>
  <c r="J5937" i="1" s="1"/>
  <c r="I5938" i="1"/>
  <c r="J5938" i="1" s="1"/>
  <c r="I5939" i="1"/>
  <c r="J5939" i="1" s="1"/>
  <c r="I5940" i="1"/>
  <c r="J5940" i="1" s="1"/>
  <c r="I5941" i="1"/>
  <c r="J5941" i="1" s="1"/>
  <c r="I5942" i="1"/>
  <c r="J5942" i="1" s="1"/>
  <c r="I5943" i="1"/>
  <c r="J5943" i="1" s="1"/>
  <c r="I5944" i="1"/>
  <c r="J5944" i="1" s="1"/>
  <c r="I5945" i="1"/>
  <c r="J5945" i="1" s="1"/>
  <c r="I5946" i="1"/>
  <c r="J5946" i="1" s="1"/>
  <c r="I5947" i="1"/>
  <c r="J5947" i="1" s="1"/>
  <c r="I5948" i="1"/>
  <c r="J5948" i="1" s="1"/>
  <c r="I5949" i="1"/>
  <c r="J5949" i="1" s="1"/>
  <c r="I5950" i="1"/>
  <c r="J5950" i="1" s="1"/>
  <c r="I5951" i="1"/>
  <c r="J5951" i="1" s="1"/>
  <c r="I5952" i="1"/>
  <c r="J5952" i="1" s="1"/>
  <c r="I5953" i="1"/>
  <c r="I5954" i="1"/>
  <c r="J5954" i="1" s="1"/>
  <c r="I5955" i="1"/>
  <c r="J5955" i="1" s="1"/>
  <c r="I5956" i="1"/>
  <c r="J5956" i="1" s="1"/>
  <c r="I5957" i="1"/>
  <c r="J5957" i="1" s="1"/>
  <c r="I5958" i="1"/>
  <c r="J5958" i="1" s="1"/>
  <c r="I5959" i="1"/>
  <c r="J5959" i="1" s="1"/>
  <c r="I5960" i="1"/>
  <c r="J5960" i="1" s="1"/>
  <c r="I5961" i="1"/>
  <c r="J5961" i="1" s="1"/>
  <c r="I5962" i="1"/>
  <c r="J5962" i="1" s="1"/>
  <c r="I5963" i="1"/>
  <c r="J5963" i="1" s="1"/>
  <c r="I5964" i="1"/>
  <c r="J5964" i="1" s="1"/>
  <c r="I5965" i="1"/>
  <c r="J5965" i="1" s="1"/>
  <c r="I5966" i="1"/>
  <c r="J5966" i="1" s="1"/>
  <c r="I5967" i="1"/>
  <c r="J5967" i="1" s="1"/>
  <c r="I5968" i="1"/>
  <c r="J5968" i="1" s="1"/>
  <c r="I5969" i="1"/>
  <c r="J5969" i="1" s="1"/>
  <c r="I5970" i="1"/>
  <c r="J5970" i="1" s="1"/>
  <c r="I5971" i="1"/>
  <c r="J5971" i="1" s="1"/>
  <c r="I5972" i="1"/>
  <c r="J5972" i="1" s="1"/>
  <c r="I5973" i="1"/>
  <c r="J5973" i="1" s="1"/>
  <c r="I5974" i="1"/>
  <c r="J5974" i="1" s="1"/>
  <c r="I5975" i="1"/>
  <c r="I5976" i="1"/>
  <c r="J5976" i="1" s="1"/>
  <c r="I5977" i="1"/>
  <c r="J5977" i="1" s="1"/>
  <c r="I5978" i="1"/>
  <c r="J5978" i="1" s="1"/>
  <c r="I5979" i="1"/>
  <c r="J5979" i="1" s="1"/>
  <c r="I5980" i="1"/>
  <c r="J5980" i="1" s="1"/>
  <c r="I5981" i="1"/>
  <c r="J5981" i="1" s="1"/>
  <c r="I5982" i="1"/>
  <c r="J5982" i="1" s="1"/>
  <c r="I5983" i="1"/>
  <c r="J5983" i="1" s="1"/>
  <c r="I5984" i="1"/>
  <c r="J5984" i="1" s="1"/>
  <c r="I5985" i="1"/>
  <c r="J5985" i="1" s="1"/>
  <c r="I5986" i="1"/>
  <c r="J5986" i="1" s="1"/>
  <c r="I5987" i="1"/>
  <c r="I5988" i="1"/>
  <c r="J5988" i="1" s="1"/>
  <c r="I5989" i="1"/>
  <c r="J5989" i="1" s="1"/>
  <c r="I5990" i="1"/>
  <c r="J5990" i="1" s="1"/>
  <c r="I5991" i="1"/>
  <c r="J5991" i="1" s="1"/>
  <c r="I5992" i="1"/>
  <c r="J5992" i="1" s="1"/>
  <c r="I5993" i="1"/>
  <c r="J5993" i="1" s="1"/>
  <c r="I5994" i="1"/>
  <c r="J5994" i="1" s="1"/>
  <c r="I5995" i="1"/>
  <c r="J5995" i="1" s="1"/>
  <c r="I5996" i="1"/>
  <c r="J5996" i="1" s="1"/>
  <c r="I5997" i="1"/>
  <c r="J5997" i="1" s="1"/>
  <c r="I5998" i="1"/>
  <c r="J5998" i="1" s="1"/>
  <c r="I5999" i="1"/>
  <c r="J5999" i="1" s="1"/>
  <c r="I6000" i="1"/>
  <c r="J6000" i="1" s="1"/>
  <c r="I6001" i="1"/>
  <c r="J6001" i="1" s="1"/>
  <c r="I6002" i="1"/>
  <c r="J6002" i="1" s="1"/>
  <c r="I6003" i="1"/>
  <c r="J6003" i="1" s="1"/>
  <c r="I6004" i="1"/>
  <c r="J6004" i="1" s="1"/>
  <c r="I6005" i="1"/>
  <c r="J6005" i="1" s="1"/>
  <c r="I6006" i="1"/>
  <c r="J6006" i="1" s="1"/>
  <c r="I6007" i="1"/>
  <c r="J6007" i="1" s="1"/>
  <c r="I6008" i="1"/>
  <c r="J6008" i="1" s="1"/>
  <c r="I6009" i="1"/>
  <c r="J6009" i="1" s="1"/>
  <c r="I6010" i="1"/>
  <c r="J6010" i="1" s="1"/>
  <c r="I6011" i="1"/>
  <c r="J6011" i="1" s="1"/>
  <c r="I6012" i="1"/>
  <c r="J6012" i="1" s="1"/>
  <c r="I6013" i="1"/>
  <c r="J6013" i="1" s="1"/>
  <c r="I6014" i="1"/>
  <c r="J6014" i="1" s="1"/>
  <c r="I6015" i="1"/>
  <c r="J6015" i="1" s="1"/>
  <c r="I6016" i="1"/>
  <c r="J6016" i="1" s="1"/>
  <c r="I6017" i="1"/>
  <c r="J6017" i="1" s="1"/>
  <c r="I6018" i="1"/>
  <c r="J6018" i="1" s="1"/>
  <c r="I6019" i="1"/>
  <c r="J6019" i="1" s="1"/>
  <c r="I6020" i="1"/>
  <c r="J6020" i="1" s="1"/>
  <c r="I6021" i="1"/>
  <c r="J6021" i="1" s="1"/>
  <c r="I6022" i="1"/>
  <c r="J6022" i="1" s="1"/>
  <c r="I6023" i="1"/>
  <c r="J6023" i="1" s="1"/>
  <c r="I6024" i="1"/>
  <c r="J6024" i="1" s="1"/>
  <c r="I6025" i="1"/>
  <c r="I6026" i="1"/>
  <c r="J6026" i="1" s="1"/>
  <c r="I6027" i="1"/>
  <c r="J6027" i="1" s="1"/>
  <c r="I6028" i="1"/>
  <c r="J6028" i="1" s="1"/>
  <c r="I6029" i="1"/>
  <c r="J6029" i="1" s="1"/>
  <c r="I6030" i="1"/>
  <c r="J6030" i="1" s="1"/>
  <c r="I6031" i="1"/>
  <c r="J6031" i="1" s="1"/>
  <c r="I6032" i="1"/>
  <c r="J6032" i="1" s="1"/>
  <c r="I6033" i="1"/>
  <c r="J6033" i="1" s="1"/>
  <c r="I6034" i="1"/>
  <c r="J6034" i="1" s="1"/>
  <c r="I6035" i="1"/>
  <c r="I6036" i="1"/>
  <c r="J6036" i="1" s="1"/>
  <c r="I6037" i="1"/>
  <c r="J6037" i="1" s="1"/>
  <c r="I6038" i="1"/>
  <c r="J6038" i="1" s="1"/>
  <c r="I6039" i="1"/>
  <c r="J6039" i="1" s="1"/>
  <c r="I6040" i="1"/>
  <c r="J6040" i="1" s="1"/>
  <c r="I6041" i="1"/>
  <c r="J6041" i="1" s="1"/>
  <c r="I6042" i="1"/>
  <c r="J6042" i="1" s="1"/>
  <c r="I6043" i="1"/>
  <c r="J6043" i="1" s="1"/>
  <c r="I6044" i="1"/>
  <c r="J6044" i="1" s="1"/>
  <c r="I6045" i="1"/>
  <c r="J6045" i="1" s="1"/>
  <c r="I6046" i="1"/>
  <c r="J6046" i="1" s="1"/>
  <c r="I6047" i="1"/>
  <c r="J6047" i="1" s="1"/>
  <c r="I6048" i="1"/>
  <c r="J6048" i="1" s="1"/>
  <c r="I6049" i="1"/>
  <c r="J6049" i="1" s="1"/>
  <c r="I6050" i="1"/>
  <c r="J6050" i="1" s="1"/>
  <c r="I6051" i="1"/>
  <c r="J6051" i="1" s="1"/>
  <c r="I6052" i="1"/>
  <c r="J6052" i="1" s="1"/>
  <c r="I6053" i="1"/>
  <c r="J6053" i="1" s="1"/>
  <c r="I6054" i="1"/>
  <c r="J6054" i="1" s="1"/>
  <c r="I6055" i="1"/>
  <c r="J6055" i="1" s="1"/>
  <c r="I6056" i="1"/>
  <c r="J6056" i="1" s="1"/>
  <c r="I6057" i="1"/>
  <c r="J6057" i="1" s="1"/>
  <c r="I6058" i="1"/>
  <c r="J6058" i="1" s="1"/>
  <c r="I6059" i="1"/>
  <c r="J6059" i="1" s="1"/>
  <c r="I6060" i="1"/>
  <c r="J6060" i="1" s="1"/>
  <c r="I6061" i="1"/>
  <c r="J6061" i="1" s="1"/>
  <c r="I6062" i="1"/>
  <c r="J6062" i="1" s="1"/>
  <c r="I6063" i="1"/>
  <c r="J6063" i="1" s="1"/>
  <c r="I6064" i="1"/>
  <c r="J6064" i="1" s="1"/>
  <c r="I6065" i="1"/>
  <c r="J6065" i="1" s="1"/>
  <c r="I6066" i="1"/>
  <c r="J6066" i="1" s="1"/>
  <c r="I6067" i="1"/>
  <c r="J6067" i="1" s="1"/>
  <c r="I6068" i="1"/>
  <c r="J6068" i="1" s="1"/>
  <c r="I6069" i="1"/>
  <c r="J6069" i="1" s="1"/>
  <c r="I6070" i="1"/>
  <c r="J6070" i="1" s="1"/>
  <c r="I6071" i="1"/>
  <c r="J6071" i="1" s="1"/>
  <c r="I6072" i="1"/>
  <c r="J6072" i="1" s="1"/>
  <c r="I6073" i="1"/>
  <c r="J6073" i="1" s="1"/>
  <c r="I6074" i="1"/>
  <c r="J6074" i="1" s="1"/>
  <c r="I6075" i="1"/>
  <c r="J6075" i="1" s="1"/>
  <c r="I6076" i="1"/>
  <c r="J6076" i="1" s="1"/>
  <c r="I6077" i="1"/>
  <c r="J6077" i="1" s="1"/>
  <c r="I6078" i="1"/>
  <c r="J6078" i="1" s="1"/>
  <c r="I6079" i="1"/>
  <c r="J6079" i="1" s="1"/>
  <c r="I6080" i="1"/>
  <c r="J6080" i="1" s="1"/>
  <c r="I6081" i="1"/>
  <c r="J6081" i="1" s="1"/>
  <c r="I6082" i="1"/>
  <c r="J6082" i="1" s="1"/>
  <c r="I6083" i="1"/>
  <c r="J6083" i="1" s="1"/>
  <c r="I6084" i="1"/>
  <c r="J6084" i="1" s="1"/>
  <c r="I6085" i="1"/>
  <c r="I6086" i="1"/>
  <c r="J6086" i="1" s="1"/>
  <c r="I6087" i="1"/>
  <c r="J6087" i="1" s="1"/>
  <c r="I6088" i="1"/>
  <c r="J6088" i="1" s="1"/>
  <c r="I6089" i="1"/>
  <c r="J6089" i="1" s="1"/>
  <c r="I6090" i="1"/>
  <c r="J6090" i="1" s="1"/>
  <c r="I6091" i="1"/>
  <c r="J6091" i="1" s="1"/>
  <c r="I6092" i="1"/>
  <c r="J6092" i="1" s="1"/>
  <c r="I6093" i="1"/>
  <c r="J6093" i="1" s="1"/>
  <c r="I6094" i="1"/>
  <c r="J6094" i="1" s="1"/>
  <c r="I6095" i="1"/>
  <c r="I6096" i="1"/>
  <c r="J6096" i="1" s="1"/>
  <c r="I6097" i="1"/>
  <c r="J6097" i="1" s="1"/>
  <c r="I6098" i="1"/>
  <c r="J6098" i="1" s="1"/>
  <c r="I6099" i="1"/>
  <c r="J6099" i="1" s="1"/>
  <c r="I6100" i="1"/>
  <c r="J6100" i="1" s="1"/>
  <c r="I6101" i="1"/>
  <c r="J6101" i="1" s="1"/>
  <c r="I6102" i="1"/>
  <c r="J6102" i="1" s="1"/>
  <c r="I6103" i="1"/>
  <c r="J6103" i="1" s="1"/>
  <c r="I6104" i="1"/>
  <c r="J6104" i="1" s="1"/>
  <c r="I6105" i="1"/>
  <c r="J6105" i="1" s="1"/>
  <c r="I6106" i="1"/>
  <c r="J6106" i="1" s="1"/>
  <c r="I6107" i="1"/>
  <c r="J6107" i="1" s="1"/>
  <c r="I6108" i="1"/>
  <c r="J6108" i="1" s="1"/>
  <c r="I6109" i="1"/>
  <c r="J6109" i="1" s="1"/>
  <c r="I6110" i="1"/>
  <c r="J6110" i="1" s="1"/>
  <c r="I6111" i="1"/>
  <c r="J6111" i="1" s="1"/>
  <c r="I6112" i="1"/>
  <c r="J6112" i="1" s="1"/>
  <c r="I6113" i="1"/>
  <c r="J6113" i="1" s="1"/>
  <c r="I6114" i="1"/>
  <c r="J6114" i="1" s="1"/>
  <c r="I6115" i="1"/>
  <c r="J6115" i="1" s="1"/>
  <c r="I6116" i="1"/>
  <c r="J6116" i="1" s="1"/>
  <c r="I6117" i="1"/>
  <c r="J6117" i="1" s="1"/>
  <c r="I6118" i="1"/>
  <c r="J6118" i="1" s="1"/>
  <c r="I6119" i="1"/>
  <c r="J6119" i="1" s="1"/>
  <c r="I6120" i="1"/>
  <c r="J6120" i="1" s="1"/>
  <c r="I6121" i="1"/>
  <c r="J6121" i="1" s="1"/>
  <c r="I6122" i="1"/>
  <c r="J6122" i="1" s="1"/>
  <c r="I6123" i="1"/>
  <c r="J6123" i="1" s="1"/>
  <c r="I6124" i="1"/>
  <c r="J6124" i="1" s="1"/>
  <c r="I6125" i="1"/>
  <c r="J6125" i="1" s="1"/>
  <c r="I6126" i="1"/>
  <c r="J6126" i="1" s="1"/>
  <c r="I6127" i="1"/>
  <c r="J6127" i="1" s="1"/>
  <c r="I6128" i="1"/>
  <c r="J6128" i="1" s="1"/>
  <c r="I6129" i="1"/>
  <c r="J6129" i="1" s="1"/>
  <c r="I6130" i="1"/>
  <c r="J6130" i="1" s="1"/>
  <c r="I6131" i="1"/>
  <c r="I6132" i="1"/>
  <c r="J6132" i="1" s="1"/>
  <c r="I6133" i="1"/>
  <c r="J6133" i="1" s="1"/>
  <c r="I6134" i="1"/>
  <c r="J6134" i="1" s="1"/>
  <c r="I6135" i="1"/>
  <c r="J6135" i="1" s="1"/>
  <c r="I6136" i="1"/>
  <c r="J6136" i="1" s="1"/>
  <c r="I6137" i="1"/>
  <c r="J6137" i="1" s="1"/>
  <c r="I6138" i="1"/>
  <c r="J6138" i="1" s="1"/>
  <c r="I6139" i="1"/>
  <c r="J6139" i="1" s="1"/>
  <c r="I6140" i="1"/>
  <c r="J6140" i="1" s="1"/>
  <c r="I6141" i="1"/>
  <c r="J6141" i="1" s="1"/>
  <c r="I6142" i="1"/>
  <c r="J6142" i="1" s="1"/>
  <c r="I6143" i="1"/>
  <c r="I6144" i="1"/>
  <c r="J6144" i="1" s="1"/>
  <c r="I6145" i="1"/>
  <c r="J6145" i="1" s="1"/>
  <c r="I6146" i="1"/>
  <c r="J6146" i="1" s="1"/>
  <c r="I6147" i="1"/>
  <c r="J6147" i="1" s="1"/>
  <c r="I6148" i="1"/>
  <c r="J6148" i="1" s="1"/>
  <c r="I6149" i="1"/>
  <c r="J6149" i="1" s="1"/>
  <c r="I6150" i="1"/>
  <c r="J6150" i="1" s="1"/>
  <c r="I6151" i="1"/>
  <c r="J6151" i="1" s="1"/>
  <c r="I6152" i="1"/>
  <c r="J6152" i="1" s="1"/>
  <c r="I6153" i="1"/>
  <c r="J6153" i="1" s="1"/>
  <c r="I6154" i="1"/>
  <c r="J6154" i="1" s="1"/>
  <c r="I6155" i="1"/>
  <c r="I6156" i="1"/>
  <c r="J6156" i="1" s="1"/>
  <c r="I6157" i="1"/>
  <c r="J6157" i="1" s="1"/>
  <c r="I6158" i="1"/>
  <c r="J6158" i="1" s="1"/>
  <c r="I6159" i="1"/>
  <c r="J6159" i="1" s="1"/>
  <c r="I6160" i="1"/>
  <c r="J6160" i="1" s="1"/>
  <c r="I6161" i="1"/>
  <c r="J6161" i="1" s="1"/>
  <c r="I6162" i="1"/>
  <c r="J6162" i="1" s="1"/>
  <c r="I6163" i="1"/>
  <c r="J6163" i="1" s="1"/>
  <c r="I6164" i="1"/>
  <c r="J6164" i="1" s="1"/>
  <c r="I6165" i="1"/>
  <c r="J6165" i="1" s="1"/>
  <c r="I6166" i="1"/>
  <c r="J6166" i="1" s="1"/>
  <c r="I6167" i="1"/>
  <c r="J6167" i="1" s="1"/>
  <c r="I6168" i="1"/>
  <c r="J6168" i="1" s="1"/>
  <c r="I6169" i="1"/>
  <c r="J6169" i="1" s="1"/>
  <c r="I6170" i="1"/>
  <c r="J6170" i="1" s="1"/>
  <c r="I6171" i="1"/>
  <c r="J6171" i="1" s="1"/>
  <c r="I6172" i="1"/>
  <c r="J6172" i="1" s="1"/>
  <c r="I6173" i="1"/>
  <c r="J6173" i="1" s="1"/>
  <c r="I6174" i="1"/>
  <c r="J6174" i="1" s="1"/>
  <c r="I6175" i="1"/>
  <c r="J6175" i="1" s="1"/>
  <c r="I6176" i="1"/>
  <c r="J6176" i="1" s="1"/>
  <c r="I6177" i="1"/>
  <c r="J6177" i="1" s="1"/>
  <c r="I6178" i="1"/>
  <c r="J6178" i="1" s="1"/>
  <c r="I6179" i="1"/>
  <c r="I6180" i="1"/>
  <c r="J6180" i="1" s="1"/>
  <c r="I6181" i="1"/>
  <c r="J6181" i="1" s="1"/>
  <c r="I6182" i="1"/>
  <c r="J6182" i="1" s="1"/>
  <c r="I6183" i="1"/>
  <c r="J6183" i="1" s="1"/>
  <c r="I6184" i="1"/>
  <c r="J6184" i="1" s="1"/>
  <c r="I6185" i="1"/>
  <c r="J6185" i="1" s="1"/>
  <c r="I6186" i="1"/>
  <c r="J6186" i="1" s="1"/>
  <c r="I6187" i="1"/>
  <c r="J6187" i="1" s="1"/>
  <c r="I6188" i="1"/>
  <c r="J6188" i="1" s="1"/>
  <c r="I6189" i="1"/>
  <c r="J6189" i="1" s="1"/>
  <c r="I6190" i="1"/>
  <c r="J6190" i="1" s="1"/>
  <c r="I6191" i="1"/>
  <c r="I6192" i="1"/>
  <c r="J6192" i="1" s="1"/>
  <c r="I6193" i="1"/>
  <c r="J6193" i="1" s="1"/>
  <c r="I6194" i="1"/>
  <c r="J6194" i="1" s="1"/>
  <c r="I6195" i="1"/>
  <c r="J6195" i="1" s="1"/>
  <c r="I6196" i="1"/>
  <c r="J6196" i="1" s="1"/>
  <c r="I6197" i="1"/>
  <c r="J6197" i="1" s="1"/>
  <c r="I6198" i="1"/>
  <c r="J6198" i="1" s="1"/>
  <c r="I6199" i="1"/>
  <c r="J6199" i="1" s="1"/>
  <c r="I6200" i="1"/>
  <c r="J6200" i="1" s="1"/>
  <c r="I6201" i="1"/>
  <c r="J6201" i="1" s="1"/>
  <c r="I6202" i="1"/>
  <c r="J6202" i="1" s="1"/>
  <c r="I6203" i="1"/>
  <c r="J6203" i="1" s="1"/>
  <c r="I6204" i="1"/>
  <c r="J6204" i="1" s="1"/>
  <c r="I6205" i="1"/>
  <c r="I6206" i="1"/>
  <c r="J6206" i="1" s="1"/>
  <c r="I6207" i="1"/>
  <c r="J6207" i="1" s="1"/>
  <c r="I6208" i="1"/>
  <c r="J6208" i="1" s="1"/>
  <c r="I6209" i="1"/>
  <c r="J6209" i="1" s="1"/>
  <c r="I6210" i="1"/>
  <c r="J6210" i="1" s="1"/>
  <c r="I6211" i="1"/>
  <c r="J6211" i="1" s="1"/>
  <c r="I6212" i="1"/>
  <c r="J6212" i="1" s="1"/>
  <c r="I6213" i="1"/>
  <c r="J6213" i="1" s="1"/>
  <c r="I6214" i="1"/>
  <c r="J6214" i="1" s="1"/>
  <c r="I6215" i="1"/>
  <c r="I6216" i="1"/>
  <c r="J6216" i="1" s="1"/>
  <c r="I6217" i="1"/>
  <c r="J6217" i="1" s="1"/>
  <c r="I6218" i="1"/>
  <c r="J6218" i="1" s="1"/>
  <c r="I6219" i="1"/>
  <c r="J6219" i="1" s="1"/>
  <c r="I6220" i="1"/>
  <c r="J6220" i="1" s="1"/>
  <c r="I6221" i="1"/>
  <c r="J6221" i="1" s="1"/>
  <c r="I6222" i="1"/>
  <c r="J6222" i="1" s="1"/>
  <c r="I6223" i="1"/>
  <c r="J6223" i="1" s="1"/>
  <c r="I6224" i="1"/>
  <c r="J6224" i="1" s="1"/>
  <c r="I6225" i="1"/>
  <c r="J6225" i="1" s="1"/>
  <c r="I6226" i="1"/>
  <c r="J6226" i="1" s="1"/>
  <c r="I6227" i="1"/>
  <c r="I6228" i="1"/>
  <c r="J6228" i="1" s="1"/>
  <c r="I6229" i="1"/>
  <c r="I6230" i="1"/>
  <c r="J6230" i="1" s="1"/>
  <c r="I6231" i="1"/>
  <c r="J6231" i="1" s="1"/>
  <c r="I6232" i="1"/>
  <c r="J6232" i="1" s="1"/>
  <c r="I6233" i="1"/>
  <c r="J6233" i="1" s="1"/>
  <c r="I6234" i="1"/>
  <c r="J6234" i="1" s="1"/>
  <c r="I6235" i="1"/>
  <c r="J6235" i="1" s="1"/>
  <c r="I6236" i="1"/>
  <c r="J6236" i="1" s="1"/>
  <c r="I6237" i="1"/>
  <c r="J6237" i="1" s="1"/>
  <c r="I6238" i="1"/>
  <c r="J6238" i="1" s="1"/>
  <c r="I6239" i="1"/>
  <c r="I6240" i="1"/>
  <c r="J6240" i="1" s="1"/>
  <c r="I6241" i="1"/>
  <c r="J6241" i="1" s="1"/>
  <c r="I6242" i="1"/>
  <c r="J6242" i="1" s="1"/>
  <c r="I6243" i="1"/>
  <c r="J6243" i="1" s="1"/>
  <c r="I6244" i="1"/>
  <c r="J6244" i="1" s="1"/>
  <c r="I6245" i="1"/>
  <c r="J6245" i="1" s="1"/>
  <c r="I6246" i="1"/>
  <c r="J6246" i="1" s="1"/>
  <c r="I6247" i="1"/>
  <c r="J6247" i="1" s="1"/>
  <c r="I6248" i="1"/>
  <c r="J6248" i="1" s="1"/>
  <c r="I6249" i="1"/>
  <c r="J6249" i="1" s="1"/>
  <c r="I6250" i="1"/>
  <c r="J6250" i="1" s="1"/>
  <c r="I6251" i="1"/>
  <c r="I6252" i="1"/>
  <c r="J6252" i="1" s="1"/>
  <c r="I6253" i="1"/>
  <c r="J6253" i="1" s="1"/>
  <c r="I6254" i="1"/>
  <c r="J6254" i="1" s="1"/>
  <c r="I6255" i="1"/>
  <c r="J6255" i="1" s="1"/>
  <c r="I6256" i="1"/>
  <c r="J6256" i="1" s="1"/>
  <c r="I6257" i="1"/>
  <c r="J6257" i="1" s="1"/>
  <c r="I6258" i="1"/>
  <c r="J6258" i="1" s="1"/>
  <c r="I6259" i="1"/>
  <c r="J6259" i="1" s="1"/>
  <c r="I6260" i="1"/>
  <c r="J6260" i="1" s="1"/>
  <c r="I6261" i="1"/>
  <c r="J6261" i="1" s="1"/>
  <c r="I6262" i="1"/>
  <c r="J6262" i="1" s="1"/>
  <c r="I6263" i="1"/>
  <c r="J6263" i="1" s="1"/>
  <c r="I6264" i="1"/>
  <c r="J6264" i="1" s="1"/>
  <c r="I6265" i="1"/>
  <c r="I6266" i="1"/>
  <c r="J6266" i="1" s="1"/>
  <c r="I6267" i="1"/>
  <c r="J6267" i="1" s="1"/>
  <c r="I6268" i="1"/>
  <c r="J6268" i="1" s="1"/>
  <c r="I6269" i="1"/>
  <c r="J6269" i="1" s="1"/>
  <c r="I6270" i="1"/>
  <c r="J6270" i="1" s="1"/>
  <c r="I6271" i="1"/>
  <c r="J6271" i="1" s="1"/>
  <c r="I6272" i="1"/>
  <c r="J6272" i="1" s="1"/>
  <c r="I6273" i="1"/>
  <c r="J6273" i="1" s="1"/>
  <c r="I6274" i="1"/>
  <c r="J6274" i="1" s="1"/>
  <c r="I6275" i="1"/>
  <c r="I6276" i="1"/>
  <c r="J6276" i="1" s="1"/>
  <c r="I6277" i="1"/>
  <c r="J6277" i="1" s="1"/>
  <c r="I6278" i="1"/>
  <c r="J6278" i="1" s="1"/>
  <c r="I6279" i="1"/>
  <c r="J6279" i="1" s="1"/>
  <c r="I6280" i="1"/>
  <c r="J6280" i="1" s="1"/>
  <c r="I6281" i="1"/>
  <c r="J6281" i="1" s="1"/>
  <c r="I6282" i="1"/>
  <c r="J6282" i="1" s="1"/>
  <c r="I6283" i="1"/>
  <c r="J6283" i="1" s="1"/>
  <c r="I6284" i="1"/>
  <c r="J6284" i="1" s="1"/>
  <c r="I6285" i="1"/>
  <c r="J6285" i="1" s="1"/>
  <c r="I6286" i="1"/>
  <c r="J6286" i="1" s="1"/>
  <c r="I6287" i="1"/>
  <c r="I6288" i="1"/>
  <c r="J6288" i="1" s="1"/>
  <c r="I6289" i="1"/>
  <c r="J6289" i="1" s="1"/>
  <c r="I6290" i="1"/>
  <c r="J6290" i="1" s="1"/>
  <c r="I6291" i="1"/>
  <c r="J6291" i="1" s="1"/>
  <c r="I6292" i="1"/>
  <c r="J6292" i="1" s="1"/>
  <c r="I6293" i="1"/>
  <c r="J6293" i="1" s="1"/>
  <c r="I6294" i="1"/>
  <c r="J6294" i="1" s="1"/>
  <c r="I6295" i="1"/>
  <c r="J6295" i="1" s="1"/>
  <c r="I6296" i="1"/>
  <c r="J6296" i="1" s="1"/>
  <c r="I6297" i="1"/>
  <c r="J6297" i="1" s="1"/>
  <c r="I6298" i="1"/>
  <c r="J6298" i="1" s="1"/>
  <c r="I6299" i="1"/>
  <c r="J6299" i="1" s="1"/>
  <c r="I6300" i="1"/>
  <c r="J6300" i="1" s="1"/>
  <c r="I6301" i="1"/>
  <c r="J6301" i="1" s="1"/>
  <c r="I6302" i="1"/>
  <c r="J6302" i="1" s="1"/>
  <c r="I6303" i="1"/>
  <c r="J6303" i="1" s="1"/>
  <c r="I6304" i="1"/>
  <c r="J6304" i="1" s="1"/>
  <c r="I6305" i="1"/>
  <c r="J6305" i="1" s="1"/>
  <c r="I6306" i="1"/>
  <c r="J6306" i="1" s="1"/>
  <c r="I6307" i="1"/>
  <c r="J6307" i="1" s="1"/>
  <c r="I6308" i="1"/>
  <c r="J6308" i="1" s="1"/>
  <c r="I6309" i="1"/>
  <c r="J6309" i="1" s="1"/>
  <c r="I6310" i="1"/>
  <c r="J6310" i="1" s="1"/>
  <c r="I6311" i="1"/>
  <c r="I6312" i="1"/>
  <c r="J6312" i="1" s="1"/>
  <c r="I6313" i="1"/>
  <c r="J6313" i="1" s="1"/>
  <c r="I6314" i="1"/>
  <c r="J6314" i="1" s="1"/>
  <c r="I6315" i="1"/>
  <c r="J6315" i="1" s="1"/>
  <c r="I6316" i="1"/>
  <c r="J6316" i="1" s="1"/>
  <c r="I6317" i="1"/>
  <c r="J6317" i="1" s="1"/>
  <c r="I6318" i="1"/>
  <c r="J6318" i="1" s="1"/>
  <c r="I6319" i="1"/>
  <c r="J6319" i="1" s="1"/>
  <c r="I6320" i="1"/>
  <c r="J6320" i="1" s="1"/>
  <c r="I6321" i="1"/>
  <c r="J6321" i="1" s="1"/>
  <c r="I6322" i="1"/>
  <c r="J6322" i="1" s="1"/>
  <c r="I6323" i="1"/>
  <c r="I6324" i="1"/>
  <c r="J6324" i="1" s="1"/>
  <c r="I6325" i="1"/>
  <c r="J6325" i="1" s="1"/>
  <c r="I6326" i="1"/>
  <c r="J6326" i="1" s="1"/>
  <c r="I6327" i="1"/>
  <c r="J6327" i="1" s="1"/>
  <c r="I6328" i="1"/>
  <c r="J6328" i="1" s="1"/>
  <c r="I6329" i="1"/>
  <c r="J6329" i="1" s="1"/>
  <c r="I6330" i="1"/>
  <c r="J6330" i="1" s="1"/>
  <c r="I6331" i="1"/>
  <c r="J6331" i="1" s="1"/>
  <c r="I6332" i="1"/>
  <c r="J6332" i="1" s="1"/>
  <c r="I6333" i="1"/>
  <c r="J6333" i="1" s="1"/>
  <c r="I6334" i="1"/>
  <c r="J6334" i="1" s="1"/>
  <c r="I6335" i="1"/>
  <c r="I6336" i="1"/>
  <c r="J6336" i="1" s="1"/>
  <c r="I6337" i="1"/>
  <c r="J6337" i="1" s="1"/>
  <c r="I6338" i="1"/>
  <c r="J6338" i="1" s="1"/>
  <c r="I6339" i="1"/>
  <c r="J6339" i="1" s="1"/>
  <c r="I6340" i="1"/>
  <c r="J6340" i="1" s="1"/>
  <c r="I6341" i="1"/>
  <c r="J6341" i="1" s="1"/>
  <c r="I6342" i="1"/>
  <c r="J6342" i="1" s="1"/>
  <c r="I6343" i="1"/>
  <c r="J6343" i="1" s="1"/>
  <c r="I6344" i="1"/>
  <c r="J6344" i="1" s="1"/>
  <c r="I6345" i="1"/>
  <c r="J6345" i="1" s="1"/>
  <c r="I6346" i="1"/>
  <c r="J6346" i="1" s="1"/>
  <c r="I6347" i="1"/>
  <c r="I6348" i="1"/>
  <c r="J6348" i="1" s="1"/>
  <c r="I6349" i="1"/>
  <c r="J6349" i="1" s="1"/>
  <c r="I6350" i="1"/>
  <c r="J6350" i="1" s="1"/>
  <c r="I6351" i="1"/>
  <c r="J6351" i="1" s="1"/>
  <c r="I6352" i="1"/>
  <c r="J6352" i="1" s="1"/>
  <c r="I6353" i="1"/>
  <c r="J6353" i="1" s="1"/>
  <c r="I6354" i="1"/>
  <c r="J6354" i="1" s="1"/>
  <c r="I6355" i="1"/>
  <c r="J6355" i="1" s="1"/>
  <c r="I6356" i="1"/>
  <c r="J6356" i="1" s="1"/>
  <c r="I6357" i="1"/>
  <c r="J6357" i="1" s="1"/>
  <c r="I6358" i="1"/>
  <c r="J6358" i="1" s="1"/>
  <c r="I6359" i="1"/>
  <c r="I6360" i="1"/>
  <c r="J6360" i="1" s="1"/>
  <c r="I6361" i="1"/>
  <c r="J6361" i="1" s="1"/>
  <c r="I6362" i="1"/>
  <c r="J6362" i="1" s="1"/>
  <c r="I6363" i="1"/>
  <c r="J6363" i="1" s="1"/>
  <c r="I6364" i="1"/>
  <c r="J6364" i="1" s="1"/>
  <c r="I6365" i="1"/>
  <c r="J6365" i="1" s="1"/>
  <c r="I6366" i="1"/>
  <c r="J6366" i="1" s="1"/>
  <c r="I6367" i="1"/>
  <c r="J6367" i="1" s="1"/>
  <c r="I6368" i="1"/>
  <c r="J6368" i="1" s="1"/>
  <c r="I6369" i="1"/>
  <c r="J6369" i="1" s="1"/>
  <c r="I6370" i="1"/>
  <c r="J6370" i="1" s="1"/>
  <c r="I6371" i="1"/>
  <c r="I6372" i="1"/>
  <c r="J6372" i="1" s="1"/>
  <c r="I6373" i="1"/>
  <c r="J6373" i="1" s="1"/>
  <c r="I6374" i="1"/>
  <c r="J6374" i="1" s="1"/>
  <c r="I6375" i="1"/>
  <c r="J6375" i="1" s="1"/>
  <c r="I6376" i="1"/>
  <c r="J6376" i="1" s="1"/>
  <c r="I6377" i="1"/>
  <c r="J6377" i="1" s="1"/>
  <c r="I6378" i="1"/>
  <c r="J6378" i="1" s="1"/>
  <c r="I6379" i="1"/>
  <c r="J6379" i="1" s="1"/>
  <c r="I6380" i="1"/>
  <c r="J6380" i="1" s="1"/>
  <c r="I6381" i="1"/>
  <c r="J6381" i="1" s="1"/>
  <c r="I6382" i="1"/>
  <c r="J6382" i="1" s="1"/>
  <c r="I6383" i="1"/>
  <c r="I6384" i="1"/>
  <c r="J6384" i="1" s="1"/>
  <c r="I6385" i="1"/>
  <c r="I6386" i="1"/>
  <c r="J6386" i="1" s="1"/>
  <c r="I6387" i="1"/>
  <c r="J6387" i="1" s="1"/>
  <c r="I6388" i="1"/>
  <c r="J6388" i="1" s="1"/>
  <c r="I6389" i="1"/>
  <c r="J6389" i="1" s="1"/>
  <c r="I6390" i="1"/>
  <c r="J6390" i="1" s="1"/>
  <c r="I6391" i="1"/>
  <c r="J6391" i="1" s="1"/>
  <c r="I6392" i="1"/>
  <c r="J6392" i="1" s="1"/>
  <c r="I6393" i="1"/>
  <c r="J6393" i="1" s="1"/>
  <c r="I6394" i="1"/>
  <c r="J6394" i="1" s="1"/>
  <c r="I6395" i="1"/>
  <c r="I6396" i="1"/>
  <c r="J6396" i="1" s="1"/>
  <c r="I6397" i="1"/>
  <c r="I6398" i="1"/>
  <c r="J6398" i="1" s="1"/>
  <c r="I6399" i="1"/>
  <c r="J6399" i="1" s="1"/>
  <c r="I6400" i="1"/>
  <c r="J6400" i="1" s="1"/>
  <c r="I6401" i="1"/>
  <c r="J6401" i="1" s="1"/>
  <c r="I6402" i="1"/>
  <c r="J6402" i="1" s="1"/>
  <c r="I6403" i="1"/>
  <c r="J6403" i="1" s="1"/>
  <c r="I6404" i="1"/>
  <c r="J6404" i="1" s="1"/>
  <c r="I6405" i="1"/>
  <c r="J6405" i="1" s="1"/>
  <c r="I6406" i="1"/>
  <c r="J6406" i="1" s="1"/>
  <c r="I6407" i="1"/>
  <c r="J6407" i="1" s="1"/>
  <c r="I6408" i="1"/>
  <c r="J6408" i="1" s="1"/>
  <c r="I6409" i="1"/>
  <c r="J6409" i="1" s="1"/>
  <c r="I6410" i="1"/>
  <c r="J6410" i="1" s="1"/>
  <c r="I6411" i="1"/>
  <c r="J6411" i="1" s="1"/>
  <c r="I6412" i="1"/>
  <c r="J6412" i="1" s="1"/>
  <c r="I6413" i="1"/>
  <c r="J6413" i="1" s="1"/>
  <c r="I6414" i="1"/>
  <c r="J6414" i="1" s="1"/>
  <c r="I6415" i="1"/>
  <c r="J6415" i="1" s="1"/>
  <c r="I6416" i="1"/>
  <c r="J6416" i="1" s="1"/>
  <c r="I6417" i="1"/>
  <c r="J6417" i="1" s="1"/>
  <c r="I6418" i="1"/>
  <c r="J6418" i="1" s="1"/>
  <c r="I6419" i="1"/>
  <c r="J6419" i="1" s="1"/>
  <c r="I6420" i="1"/>
  <c r="J6420" i="1" s="1"/>
  <c r="I6421" i="1"/>
  <c r="J6421" i="1" s="1"/>
  <c r="I6422" i="1"/>
  <c r="J6422" i="1" s="1"/>
  <c r="I6423" i="1"/>
  <c r="J6423" i="1" s="1"/>
  <c r="I6424" i="1"/>
  <c r="J6424" i="1" s="1"/>
  <c r="I6425" i="1"/>
  <c r="J6425" i="1" s="1"/>
  <c r="I6426" i="1"/>
  <c r="J6426" i="1" s="1"/>
  <c r="I6427" i="1"/>
  <c r="J6427" i="1" s="1"/>
  <c r="I6428" i="1"/>
  <c r="J6428" i="1" s="1"/>
  <c r="I6429" i="1"/>
  <c r="J6429" i="1" s="1"/>
  <c r="I6430" i="1"/>
  <c r="J6430" i="1" s="1"/>
  <c r="I6431" i="1"/>
  <c r="J6431" i="1" s="1"/>
  <c r="I6432" i="1"/>
  <c r="J6432" i="1" s="1"/>
  <c r="I6433" i="1"/>
  <c r="J6433" i="1" s="1"/>
  <c r="I6434" i="1"/>
  <c r="J6434" i="1" s="1"/>
  <c r="I6435" i="1"/>
  <c r="J6435" i="1" s="1"/>
  <c r="I6436" i="1"/>
  <c r="J6436" i="1" s="1"/>
  <c r="I6437" i="1"/>
  <c r="J6437" i="1" s="1"/>
  <c r="I6438" i="1"/>
  <c r="J6438" i="1" s="1"/>
  <c r="I6439" i="1"/>
  <c r="J6439" i="1" s="1"/>
  <c r="I6440" i="1"/>
  <c r="J6440" i="1" s="1"/>
  <c r="I6441" i="1"/>
  <c r="J6441" i="1" s="1"/>
  <c r="I6442" i="1"/>
  <c r="J6442" i="1" s="1"/>
  <c r="I6443" i="1"/>
  <c r="J6443" i="1" s="1"/>
  <c r="I6444" i="1"/>
  <c r="J6444" i="1" s="1"/>
  <c r="I6445" i="1"/>
  <c r="J6445" i="1" s="1"/>
  <c r="I6446" i="1"/>
  <c r="J6446" i="1" s="1"/>
  <c r="I6447" i="1"/>
  <c r="J6447" i="1" s="1"/>
  <c r="I6448" i="1"/>
  <c r="J6448" i="1" s="1"/>
  <c r="I6449" i="1"/>
  <c r="J6449" i="1" s="1"/>
  <c r="I6450" i="1"/>
  <c r="J6450" i="1" s="1"/>
  <c r="I6451" i="1"/>
  <c r="J6451" i="1" s="1"/>
  <c r="I6452" i="1"/>
  <c r="J6452" i="1" s="1"/>
  <c r="I6453" i="1"/>
  <c r="J6453" i="1" s="1"/>
  <c r="I6454" i="1"/>
  <c r="J6454" i="1" s="1"/>
  <c r="I6455" i="1"/>
  <c r="I6456" i="1"/>
  <c r="J6456" i="1" s="1"/>
  <c r="I6457" i="1"/>
  <c r="J6457" i="1" s="1"/>
  <c r="I6458" i="1"/>
  <c r="J6458" i="1" s="1"/>
  <c r="I6459" i="1"/>
  <c r="J6459" i="1" s="1"/>
  <c r="I6460" i="1"/>
  <c r="J6460" i="1" s="1"/>
  <c r="I6461" i="1"/>
  <c r="J6461" i="1" s="1"/>
  <c r="I6462" i="1"/>
  <c r="J6462" i="1" s="1"/>
  <c r="I6463" i="1"/>
  <c r="J6463" i="1" s="1"/>
  <c r="I6464" i="1"/>
  <c r="J6464" i="1" s="1"/>
  <c r="I6465" i="1"/>
  <c r="J6465" i="1" s="1"/>
  <c r="I6466" i="1"/>
  <c r="J6466" i="1" s="1"/>
  <c r="I6467" i="1"/>
  <c r="J6467" i="1" s="1"/>
  <c r="I6468" i="1"/>
  <c r="J6468" i="1" s="1"/>
  <c r="I6469" i="1"/>
  <c r="J6469" i="1" s="1"/>
  <c r="I6470" i="1"/>
  <c r="J6470" i="1" s="1"/>
  <c r="I6471" i="1"/>
  <c r="J6471" i="1" s="1"/>
  <c r="I6472" i="1"/>
  <c r="J6472" i="1" s="1"/>
  <c r="I6473" i="1"/>
  <c r="J6473" i="1" s="1"/>
  <c r="I6474" i="1"/>
  <c r="J6474" i="1" s="1"/>
  <c r="I6475" i="1"/>
  <c r="J6475" i="1" s="1"/>
  <c r="I6476" i="1"/>
  <c r="J6476" i="1" s="1"/>
  <c r="I6477" i="1"/>
  <c r="J6477" i="1" s="1"/>
  <c r="I6478" i="1"/>
  <c r="J6478" i="1" s="1"/>
  <c r="I6479" i="1"/>
  <c r="J6479" i="1" s="1"/>
  <c r="I6480" i="1"/>
  <c r="J6480" i="1" s="1"/>
  <c r="I6481" i="1"/>
  <c r="J6481" i="1" s="1"/>
  <c r="I6482" i="1"/>
  <c r="J6482" i="1" s="1"/>
  <c r="I6483" i="1"/>
  <c r="J6483" i="1" s="1"/>
  <c r="I6484" i="1"/>
  <c r="J6484" i="1" s="1"/>
  <c r="I6485" i="1"/>
  <c r="J6485" i="1" s="1"/>
  <c r="I6486" i="1"/>
  <c r="J6486" i="1" s="1"/>
  <c r="I6487" i="1"/>
  <c r="J6487" i="1" s="1"/>
  <c r="I6488" i="1"/>
  <c r="J6488" i="1" s="1"/>
  <c r="I6489" i="1"/>
  <c r="J6489" i="1" s="1"/>
  <c r="I6490" i="1"/>
  <c r="J6490" i="1" s="1"/>
  <c r="I6491" i="1"/>
  <c r="I6492" i="1"/>
  <c r="J6492" i="1" s="1"/>
  <c r="I6493" i="1"/>
  <c r="J6493" i="1" s="1"/>
  <c r="I6494" i="1"/>
  <c r="J6494" i="1" s="1"/>
  <c r="I6495" i="1"/>
  <c r="J6495" i="1" s="1"/>
  <c r="I6496" i="1"/>
  <c r="J6496" i="1" s="1"/>
  <c r="I6497" i="1"/>
  <c r="J6497" i="1" s="1"/>
  <c r="I6498" i="1"/>
  <c r="J6498" i="1" s="1"/>
  <c r="I6499" i="1"/>
  <c r="J6499" i="1" s="1"/>
  <c r="I6500" i="1"/>
  <c r="J6500" i="1" s="1"/>
  <c r="I6501" i="1"/>
  <c r="J6501" i="1" s="1"/>
  <c r="I6502" i="1"/>
  <c r="J6502" i="1" s="1"/>
  <c r="I6503" i="1"/>
  <c r="J6503" i="1" s="1"/>
  <c r="I6504" i="1"/>
  <c r="J6504" i="1" s="1"/>
  <c r="I6505" i="1"/>
  <c r="J6505" i="1" s="1"/>
  <c r="I6506" i="1"/>
  <c r="J6506" i="1" s="1"/>
  <c r="I6507" i="1"/>
  <c r="J6507" i="1" s="1"/>
  <c r="I6508" i="1"/>
  <c r="J6508" i="1" s="1"/>
  <c r="I6509" i="1"/>
  <c r="J6509" i="1" s="1"/>
  <c r="I6510" i="1"/>
  <c r="J6510" i="1" s="1"/>
  <c r="I6511" i="1"/>
  <c r="J6511" i="1" s="1"/>
  <c r="I6512" i="1"/>
  <c r="J6512" i="1" s="1"/>
  <c r="I6513" i="1"/>
  <c r="J6513" i="1" s="1"/>
  <c r="I6514" i="1"/>
  <c r="J6514" i="1" s="1"/>
  <c r="I6515" i="1"/>
  <c r="I6516" i="1"/>
  <c r="J6516" i="1" s="1"/>
  <c r="I6517" i="1"/>
  <c r="I6518" i="1"/>
  <c r="J6518" i="1" s="1"/>
  <c r="I6519" i="1"/>
  <c r="J6519" i="1" s="1"/>
  <c r="I6520" i="1"/>
  <c r="J6520" i="1" s="1"/>
  <c r="I6521" i="1"/>
  <c r="J6521" i="1" s="1"/>
  <c r="I6522" i="1"/>
  <c r="J6522" i="1" s="1"/>
  <c r="I6523" i="1"/>
  <c r="J6523" i="1" s="1"/>
  <c r="I6524" i="1"/>
  <c r="J6524" i="1" s="1"/>
  <c r="I6525" i="1"/>
  <c r="J6525" i="1" s="1"/>
  <c r="I6526" i="1"/>
  <c r="J6526" i="1" s="1"/>
  <c r="I6527" i="1"/>
  <c r="J6527" i="1" s="1"/>
  <c r="I6528" i="1"/>
  <c r="J6528" i="1" s="1"/>
  <c r="I6529" i="1"/>
  <c r="J6529" i="1" s="1"/>
  <c r="I6530" i="1"/>
  <c r="J6530" i="1" s="1"/>
  <c r="I6531" i="1"/>
  <c r="J6531" i="1" s="1"/>
  <c r="I6532" i="1"/>
  <c r="J6532" i="1" s="1"/>
  <c r="I6533" i="1"/>
  <c r="J6533" i="1" s="1"/>
  <c r="I6534" i="1"/>
  <c r="J6534" i="1" s="1"/>
  <c r="I6535" i="1"/>
  <c r="J6535" i="1" s="1"/>
  <c r="I6536" i="1"/>
  <c r="J6536" i="1" s="1"/>
  <c r="I6537" i="1"/>
  <c r="J6537" i="1" s="1"/>
  <c r="I6538" i="1"/>
  <c r="J6538" i="1" s="1"/>
  <c r="I6539" i="1"/>
  <c r="J6539" i="1" s="1"/>
  <c r="I6540" i="1"/>
  <c r="J6540" i="1" s="1"/>
  <c r="I6541" i="1"/>
  <c r="J6541" i="1" s="1"/>
  <c r="I6542" i="1"/>
  <c r="J6542" i="1" s="1"/>
  <c r="I6543" i="1"/>
  <c r="J6543" i="1" s="1"/>
  <c r="I6544" i="1"/>
  <c r="J6544" i="1" s="1"/>
  <c r="I6545" i="1"/>
  <c r="J6545" i="1" s="1"/>
  <c r="I6546" i="1"/>
  <c r="J6546" i="1" s="1"/>
  <c r="I6547" i="1"/>
  <c r="J6547" i="1" s="1"/>
  <c r="I6548" i="1"/>
  <c r="J6548" i="1" s="1"/>
  <c r="I6549" i="1"/>
  <c r="J6549" i="1" s="1"/>
  <c r="I6550" i="1"/>
  <c r="J6550" i="1" s="1"/>
  <c r="I6551" i="1"/>
  <c r="I6552" i="1"/>
  <c r="J6552" i="1" s="1"/>
  <c r="I6553" i="1"/>
  <c r="J6553" i="1" s="1"/>
  <c r="I6554" i="1"/>
  <c r="J6554" i="1" s="1"/>
  <c r="I6555" i="1"/>
  <c r="J6555" i="1" s="1"/>
  <c r="I6556" i="1"/>
  <c r="J6556" i="1" s="1"/>
  <c r="I6557" i="1"/>
  <c r="J6557" i="1" s="1"/>
  <c r="I6558" i="1"/>
  <c r="J6558" i="1" s="1"/>
  <c r="I6559" i="1"/>
  <c r="J6559" i="1" s="1"/>
  <c r="I6560" i="1"/>
  <c r="J6560" i="1" s="1"/>
  <c r="I6561" i="1"/>
  <c r="J6561" i="1" s="1"/>
  <c r="I6562" i="1"/>
  <c r="J6562" i="1" s="1"/>
  <c r="I6563" i="1"/>
  <c r="I6564" i="1"/>
  <c r="J6564" i="1" s="1"/>
  <c r="I6565" i="1"/>
  <c r="J6565" i="1" s="1"/>
  <c r="I6566" i="1"/>
  <c r="J6566" i="1" s="1"/>
  <c r="I6567" i="1"/>
  <c r="J6567" i="1" s="1"/>
  <c r="I6568" i="1"/>
  <c r="J6568" i="1" s="1"/>
  <c r="I6569" i="1"/>
  <c r="J6569" i="1" s="1"/>
  <c r="I6570" i="1"/>
  <c r="J6570" i="1" s="1"/>
  <c r="I6571" i="1"/>
  <c r="J6571" i="1" s="1"/>
  <c r="I6572" i="1"/>
  <c r="J6572" i="1" s="1"/>
  <c r="I6573" i="1"/>
  <c r="J6573" i="1" s="1"/>
  <c r="I6574" i="1"/>
  <c r="J6574" i="1" s="1"/>
  <c r="I6575" i="1"/>
  <c r="J6575" i="1" s="1"/>
  <c r="I6576" i="1"/>
  <c r="J6576" i="1" s="1"/>
  <c r="I6577" i="1"/>
  <c r="J6577" i="1" s="1"/>
  <c r="I6578" i="1"/>
  <c r="J6578" i="1" s="1"/>
  <c r="I6579" i="1"/>
  <c r="J6579" i="1" s="1"/>
  <c r="I6580" i="1"/>
  <c r="J6580" i="1" s="1"/>
  <c r="I6581" i="1"/>
  <c r="J6581" i="1" s="1"/>
  <c r="I6582" i="1"/>
  <c r="J6582" i="1" s="1"/>
  <c r="I6583" i="1"/>
  <c r="J6583" i="1" s="1"/>
  <c r="I6584" i="1"/>
  <c r="J6584" i="1" s="1"/>
  <c r="I6585" i="1"/>
  <c r="J6585" i="1" s="1"/>
  <c r="I6586" i="1"/>
  <c r="J6586" i="1" s="1"/>
  <c r="I6587" i="1"/>
  <c r="J6587" i="1" s="1"/>
  <c r="I6588" i="1"/>
  <c r="J6588" i="1" s="1"/>
  <c r="I6589" i="1"/>
  <c r="J6589" i="1" s="1"/>
  <c r="I6590" i="1"/>
  <c r="J6590" i="1" s="1"/>
  <c r="I6591" i="1"/>
  <c r="J6591" i="1" s="1"/>
  <c r="I6592" i="1"/>
  <c r="J6592" i="1" s="1"/>
  <c r="I6593" i="1"/>
  <c r="J6593" i="1" s="1"/>
  <c r="I6594" i="1"/>
  <c r="J6594" i="1" s="1"/>
  <c r="I6595" i="1"/>
  <c r="J6595" i="1" s="1"/>
  <c r="I6596" i="1"/>
  <c r="J6596" i="1" s="1"/>
  <c r="I6597" i="1"/>
  <c r="J6597" i="1" s="1"/>
  <c r="I6598" i="1"/>
  <c r="J6598" i="1" s="1"/>
  <c r="I6599" i="1"/>
  <c r="J6599" i="1" s="1"/>
  <c r="I6600" i="1"/>
  <c r="J6600" i="1" s="1"/>
  <c r="I6601" i="1"/>
  <c r="J6601" i="1" s="1"/>
  <c r="I6602" i="1"/>
  <c r="J6602" i="1" s="1"/>
  <c r="I6603" i="1"/>
  <c r="J6603" i="1" s="1"/>
  <c r="I6604" i="1"/>
  <c r="J6604" i="1" s="1"/>
  <c r="I6605" i="1"/>
  <c r="J6605" i="1" s="1"/>
  <c r="I6606" i="1"/>
  <c r="J6606" i="1" s="1"/>
  <c r="I6607" i="1"/>
  <c r="J6607" i="1" s="1"/>
  <c r="I6608" i="1"/>
  <c r="J6608" i="1" s="1"/>
  <c r="I6609" i="1"/>
  <c r="J6609" i="1" s="1"/>
  <c r="I6610" i="1"/>
  <c r="J6610" i="1" s="1"/>
  <c r="I6611" i="1"/>
  <c r="J6611" i="1" s="1"/>
  <c r="I6612" i="1"/>
  <c r="J6612" i="1" s="1"/>
  <c r="I6613" i="1"/>
  <c r="J6613" i="1" s="1"/>
  <c r="I6614" i="1"/>
  <c r="J6614" i="1" s="1"/>
  <c r="I6615" i="1"/>
  <c r="J6615" i="1" s="1"/>
  <c r="I6616" i="1"/>
  <c r="J6616" i="1" s="1"/>
  <c r="I6617" i="1"/>
  <c r="J6617" i="1" s="1"/>
  <c r="I6618" i="1"/>
  <c r="J6618" i="1" s="1"/>
  <c r="I6619" i="1"/>
  <c r="J6619" i="1" s="1"/>
  <c r="I6620" i="1"/>
  <c r="J6620" i="1" s="1"/>
  <c r="I6621" i="1"/>
  <c r="J6621" i="1" s="1"/>
  <c r="I6622" i="1"/>
  <c r="J6622" i="1" s="1"/>
  <c r="I6623" i="1"/>
  <c r="J6623" i="1" s="1"/>
  <c r="I6624" i="1"/>
  <c r="J6624" i="1" s="1"/>
  <c r="I6625" i="1"/>
  <c r="J6625" i="1" s="1"/>
  <c r="I6626" i="1"/>
  <c r="J6626" i="1" s="1"/>
  <c r="I6627" i="1"/>
  <c r="J6627" i="1" s="1"/>
  <c r="I6628" i="1"/>
  <c r="J6628" i="1" s="1"/>
  <c r="I6629" i="1"/>
  <c r="J6629" i="1" s="1"/>
  <c r="I6630" i="1"/>
  <c r="J6630" i="1" s="1"/>
  <c r="I6631" i="1"/>
  <c r="J6631" i="1" s="1"/>
  <c r="I6632" i="1"/>
  <c r="J6632" i="1" s="1"/>
  <c r="I6633" i="1"/>
  <c r="J6633" i="1" s="1"/>
  <c r="I6634" i="1"/>
  <c r="J6634" i="1" s="1"/>
  <c r="I6635" i="1"/>
  <c r="J6635" i="1" s="1"/>
  <c r="I6636" i="1"/>
  <c r="J6636" i="1" s="1"/>
  <c r="I6637" i="1"/>
  <c r="J6637" i="1" s="1"/>
  <c r="I6638" i="1"/>
  <c r="J6638" i="1" s="1"/>
  <c r="I6639" i="1"/>
  <c r="J6639" i="1" s="1"/>
  <c r="I6640" i="1"/>
  <c r="J6640" i="1" s="1"/>
  <c r="I6641" i="1"/>
  <c r="J6641" i="1" s="1"/>
  <c r="I6642" i="1"/>
  <c r="J6642" i="1" s="1"/>
  <c r="I6643" i="1"/>
  <c r="J6643" i="1" s="1"/>
  <c r="I6644" i="1"/>
  <c r="J6644" i="1" s="1"/>
  <c r="I6645" i="1"/>
  <c r="J6645" i="1" s="1"/>
  <c r="I6646" i="1"/>
  <c r="J6646" i="1" s="1"/>
  <c r="I6647" i="1"/>
  <c r="J6647" i="1" s="1"/>
  <c r="I6648" i="1"/>
  <c r="J6648" i="1" s="1"/>
  <c r="I6649" i="1"/>
  <c r="J6649" i="1" s="1"/>
  <c r="I6650" i="1"/>
  <c r="J6650" i="1" s="1"/>
  <c r="I6651" i="1"/>
  <c r="J6651" i="1" s="1"/>
  <c r="I6652" i="1"/>
  <c r="J6652" i="1" s="1"/>
  <c r="I6653" i="1"/>
  <c r="J6653" i="1" s="1"/>
  <c r="I6654" i="1"/>
  <c r="J6654" i="1" s="1"/>
  <c r="I6655" i="1"/>
  <c r="J6655" i="1" s="1"/>
  <c r="I6656" i="1"/>
  <c r="J6656" i="1" s="1"/>
  <c r="I6657" i="1"/>
  <c r="J6657" i="1" s="1"/>
  <c r="I6658" i="1"/>
  <c r="J6658" i="1" s="1"/>
  <c r="I6659" i="1"/>
  <c r="J6659" i="1" s="1"/>
  <c r="I6660" i="1"/>
  <c r="J6660" i="1" s="1"/>
  <c r="I6661" i="1"/>
  <c r="J6661" i="1" s="1"/>
  <c r="I6662" i="1"/>
  <c r="J6662" i="1" s="1"/>
  <c r="I6663" i="1"/>
  <c r="J6663" i="1" s="1"/>
  <c r="I6664" i="1"/>
  <c r="J6664" i="1" s="1"/>
  <c r="I6665" i="1"/>
  <c r="J6665" i="1" s="1"/>
  <c r="I6666" i="1"/>
  <c r="J6666" i="1" s="1"/>
  <c r="I6667" i="1"/>
  <c r="J6667" i="1" s="1"/>
  <c r="I6668" i="1"/>
  <c r="J6668" i="1" s="1"/>
  <c r="I6669" i="1"/>
  <c r="J6669" i="1" s="1"/>
  <c r="I6670" i="1"/>
  <c r="J6670" i="1" s="1"/>
  <c r="I6671" i="1"/>
  <c r="I6672" i="1"/>
  <c r="J6672" i="1" s="1"/>
  <c r="I6673" i="1"/>
  <c r="J6673" i="1" s="1"/>
  <c r="I6674" i="1"/>
  <c r="J6674" i="1" s="1"/>
  <c r="I6675" i="1"/>
  <c r="J6675" i="1" s="1"/>
  <c r="I6676" i="1"/>
  <c r="J6676" i="1" s="1"/>
  <c r="I6677" i="1"/>
  <c r="J6677" i="1" s="1"/>
  <c r="I6678" i="1"/>
  <c r="J6678" i="1" s="1"/>
  <c r="I6679" i="1"/>
  <c r="J6679" i="1" s="1"/>
  <c r="I6680" i="1"/>
  <c r="J6680" i="1" s="1"/>
  <c r="I6681" i="1"/>
  <c r="J6681" i="1" s="1"/>
  <c r="I6682" i="1"/>
  <c r="J6682" i="1" s="1"/>
  <c r="I6683" i="1"/>
  <c r="J6683" i="1" s="1"/>
  <c r="I6684" i="1"/>
  <c r="J6684" i="1" s="1"/>
  <c r="I6685" i="1"/>
  <c r="J6685" i="1" s="1"/>
  <c r="I6686" i="1"/>
  <c r="J6686" i="1" s="1"/>
  <c r="I6687" i="1"/>
  <c r="J6687" i="1" s="1"/>
  <c r="I6688" i="1"/>
  <c r="J6688" i="1" s="1"/>
  <c r="I6689" i="1"/>
  <c r="J6689" i="1" s="1"/>
  <c r="I6690" i="1"/>
  <c r="J6690" i="1" s="1"/>
  <c r="I6691" i="1"/>
  <c r="J6691" i="1" s="1"/>
  <c r="I6692" i="1"/>
  <c r="J6692" i="1" s="1"/>
  <c r="I6693" i="1"/>
  <c r="J6693" i="1" s="1"/>
  <c r="I6694" i="1"/>
  <c r="J6694" i="1" s="1"/>
  <c r="I6695" i="1"/>
  <c r="I6696" i="1"/>
  <c r="J6696" i="1" s="1"/>
  <c r="I6697" i="1"/>
  <c r="J6697" i="1" s="1"/>
  <c r="I6698" i="1"/>
  <c r="J6698" i="1" s="1"/>
  <c r="I6699" i="1"/>
  <c r="J6699" i="1" s="1"/>
  <c r="I6700" i="1"/>
  <c r="J6700" i="1" s="1"/>
  <c r="I6701" i="1"/>
  <c r="J6701" i="1" s="1"/>
  <c r="I6702" i="1"/>
  <c r="J6702" i="1" s="1"/>
  <c r="I6703" i="1"/>
  <c r="J6703" i="1" s="1"/>
  <c r="I6704" i="1"/>
  <c r="J6704" i="1" s="1"/>
  <c r="I6705" i="1"/>
  <c r="J6705" i="1" s="1"/>
  <c r="I6706" i="1"/>
  <c r="J6706" i="1" s="1"/>
  <c r="I6707" i="1"/>
  <c r="J6707" i="1" s="1"/>
  <c r="I6708" i="1"/>
  <c r="J6708" i="1" s="1"/>
  <c r="I6709" i="1"/>
  <c r="J6709" i="1" s="1"/>
  <c r="I6710" i="1"/>
  <c r="J6710" i="1" s="1"/>
  <c r="I6711" i="1"/>
  <c r="J6711" i="1" s="1"/>
  <c r="I6712" i="1"/>
  <c r="J6712" i="1" s="1"/>
  <c r="I6713" i="1"/>
  <c r="J6713" i="1" s="1"/>
  <c r="I6714" i="1"/>
  <c r="J6714" i="1" s="1"/>
  <c r="I6715" i="1"/>
  <c r="J6715" i="1" s="1"/>
  <c r="I6716" i="1"/>
  <c r="J6716" i="1" s="1"/>
  <c r="I6717" i="1"/>
  <c r="J6717" i="1" s="1"/>
  <c r="I6718" i="1"/>
  <c r="J6718" i="1" s="1"/>
  <c r="I6719" i="1"/>
  <c r="J6719" i="1" s="1"/>
  <c r="I6720" i="1"/>
  <c r="J6720" i="1" s="1"/>
  <c r="I6721" i="1"/>
  <c r="J6721" i="1" s="1"/>
  <c r="I6722" i="1"/>
  <c r="J6722" i="1" s="1"/>
  <c r="I6723" i="1"/>
  <c r="J6723" i="1" s="1"/>
  <c r="I6724" i="1"/>
  <c r="J6724" i="1" s="1"/>
  <c r="I6725" i="1"/>
  <c r="J6725" i="1" s="1"/>
  <c r="I6726" i="1"/>
  <c r="J6726" i="1" s="1"/>
  <c r="I6727" i="1"/>
  <c r="J6727" i="1" s="1"/>
  <c r="I6728" i="1"/>
  <c r="J6728" i="1" s="1"/>
  <c r="I6729" i="1"/>
  <c r="J6729" i="1" s="1"/>
  <c r="I6730" i="1"/>
  <c r="J6730" i="1" s="1"/>
  <c r="I6731" i="1"/>
  <c r="J6731" i="1" s="1"/>
  <c r="I6732" i="1"/>
  <c r="J6732" i="1" s="1"/>
  <c r="I6733" i="1"/>
  <c r="J6733" i="1" s="1"/>
  <c r="I6734" i="1"/>
  <c r="J6734" i="1" s="1"/>
  <c r="I6735" i="1"/>
  <c r="J6735" i="1" s="1"/>
  <c r="I6736" i="1"/>
  <c r="J6736" i="1" s="1"/>
  <c r="I6737" i="1"/>
  <c r="J6737" i="1" s="1"/>
  <c r="I6738" i="1"/>
  <c r="J6738" i="1" s="1"/>
  <c r="I6739" i="1"/>
  <c r="J6739" i="1" s="1"/>
  <c r="I6740" i="1"/>
  <c r="J6740" i="1" s="1"/>
  <c r="I6741" i="1"/>
  <c r="J6741" i="1" s="1"/>
  <c r="I6742" i="1"/>
  <c r="J6742" i="1" s="1"/>
  <c r="I6743" i="1"/>
  <c r="J6743" i="1" s="1"/>
  <c r="I6744" i="1"/>
  <c r="J6744" i="1" s="1"/>
  <c r="I6745" i="1"/>
  <c r="J6745" i="1" s="1"/>
  <c r="I6746" i="1"/>
  <c r="J6746" i="1" s="1"/>
  <c r="I6747" i="1"/>
  <c r="J6747" i="1" s="1"/>
  <c r="I6748" i="1"/>
  <c r="J6748" i="1" s="1"/>
  <c r="I6749" i="1"/>
  <c r="J6749" i="1" s="1"/>
  <c r="I6750" i="1"/>
  <c r="J6750" i="1" s="1"/>
  <c r="I6751" i="1"/>
  <c r="J6751" i="1" s="1"/>
  <c r="I6752" i="1"/>
  <c r="J6752" i="1" s="1"/>
  <c r="I6753" i="1"/>
  <c r="J6753" i="1" s="1"/>
  <c r="I6754" i="1"/>
  <c r="J6754" i="1" s="1"/>
  <c r="I6755" i="1"/>
  <c r="J6755" i="1" s="1"/>
  <c r="I6756" i="1"/>
  <c r="J6756" i="1" s="1"/>
  <c r="I6757" i="1"/>
  <c r="I6758" i="1"/>
  <c r="J6758" i="1" s="1"/>
  <c r="I6759" i="1"/>
  <c r="J6759" i="1" s="1"/>
  <c r="I6760" i="1"/>
  <c r="J6760" i="1" s="1"/>
  <c r="I6761" i="1"/>
  <c r="J6761" i="1" s="1"/>
  <c r="I6762" i="1"/>
  <c r="J6762" i="1" s="1"/>
  <c r="I6763" i="1"/>
  <c r="J6763" i="1" s="1"/>
  <c r="I6764" i="1"/>
  <c r="J6764" i="1" s="1"/>
  <c r="I6765" i="1"/>
  <c r="J6765" i="1" s="1"/>
  <c r="I6766" i="1"/>
  <c r="J6766" i="1" s="1"/>
  <c r="I6767" i="1"/>
  <c r="J6767" i="1" s="1"/>
  <c r="I6768" i="1"/>
  <c r="J6768" i="1" s="1"/>
  <c r="I6769" i="1"/>
  <c r="J6769" i="1" s="1"/>
  <c r="I6770" i="1"/>
  <c r="J6770" i="1" s="1"/>
  <c r="I6771" i="1"/>
  <c r="J6771" i="1" s="1"/>
  <c r="I6772" i="1"/>
  <c r="J6772" i="1" s="1"/>
  <c r="I6773" i="1"/>
  <c r="J6773" i="1" s="1"/>
  <c r="I6774" i="1"/>
  <c r="J6774" i="1" s="1"/>
  <c r="I6775" i="1"/>
  <c r="J6775" i="1" s="1"/>
  <c r="I6776" i="1"/>
  <c r="J6776" i="1" s="1"/>
  <c r="I6777" i="1"/>
  <c r="J6777" i="1" s="1"/>
  <c r="I6778" i="1"/>
  <c r="J6778" i="1" s="1"/>
  <c r="I6779" i="1"/>
  <c r="J6779" i="1" s="1"/>
  <c r="I6780" i="1"/>
  <c r="J6780" i="1" s="1"/>
  <c r="I6781" i="1"/>
  <c r="J6781" i="1" s="1"/>
  <c r="I6782" i="1"/>
  <c r="J6782" i="1" s="1"/>
  <c r="I6783" i="1"/>
  <c r="J6783" i="1" s="1"/>
  <c r="I6784" i="1"/>
  <c r="J6784" i="1" s="1"/>
  <c r="I6785" i="1"/>
  <c r="J6785" i="1" s="1"/>
  <c r="I6786" i="1"/>
  <c r="J6786" i="1" s="1"/>
  <c r="I6787" i="1"/>
  <c r="J6787" i="1" s="1"/>
  <c r="I6788" i="1"/>
  <c r="J6788" i="1" s="1"/>
  <c r="I6789" i="1"/>
  <c r="J6789" i="1" s="1"/>
  <c r="I6790" i="1"/>
  <c r="J6790" i="1" s="1"/>
  <c r="I6791" i="1"/>
  <c r="J6791" i="1" s="1"/>
  <c r="I6792" i="1"/>
  <c r="J6792" i="1" s="1"/>
  <c r="I6793" i="1"/>
  <c r="J6793" i="1" s="1"/>
  <c r="I6794" i="1"/>
  <c r="J6794" i="1" s="1"/>
  <c r="I6795" i="1"/>
  <c r="J6795" i="1" s="1"/>
  <c r="I6796" i="1"/>
  <c r="J6796" i="1" s="1"/>
  <c r="I6797" i="1"/>
  <c r="J6797" i="1" s="1"/>
  <c r="I6798" i="1"/>
  <c r="J6798" i="1" s="1"/>
  <c r="I6799" i="1"/>
  <c r="J6799" i="1" s="1"/>
  <c r="I6800" i="1"/>
  <c r="J6800" i="1" s="1"/>
  <c r="I6801" i="1"/>
  <c r="J6801" i="1" s="1"/>
  <c r="I6802" i="1"/>
  <c r="J6802" i="1" s="1"/>
  <c r="I6803" i="1"/>
  <c r="J6803" i="1" s="1"/>
  <c r="I6804" i="1"/>
  <c r="J6804" i="1" s="1"/>
  <c r="I6805" i="1"/>
  <c r="J6805" i="1" s="1"/>
  <c r="I6806" i="1"/>
  <c r="J6806" i="1" s="1"/>
  <c r="I6807" i="1"/>
  <c r="J6807" i="1" s="1"/>
  <c r="I6808" i="1"/>
  <c r="J6808" i="1" s="1"/>
  <c r="I6809" i="1"/>
  <c r="J6809" i="1" s="1"/>
  <c r="I6810" i="1"/>
  <c r="J6810" i="1" s="1"/>
  <c r="I6811" i="1"/>
  <c r="J6811" i="1" s="1"/>
  <c r="I6812" i="1"/>
  <c r="J6812" i="1" s="1"/>
  <c r="I6813" i="1"/>
  <c r="J6813" i="1" s="1"/>
  <c r="I6814" i="1"/>
  <c r="J6814" i="1" s="1"/>
  <c r="I6815" i="1"/>
  <c r="J6815" i="1" s="1"/>
  <c r="I6816" i="1"/>
  <c r="J6816" i="1" s="1"/>
  <c r="I6817" i="1"/>
  <c r="I6818" i="1"/>
  <c r="J6818" i="1" s="1"/>
  <c r="I6820" i="1"/>
  <c r="J6820" i="1" s="1"/>
  <c r="I6821" i="1"/>
  <c r="J6821" i="1" s="1"/>
  <c r="I6822" i="1"/>
  <c r="J6822" i="1" s="1"/>
  <c r="I6823" i="1"/>
  <c r="J6823" i="1" s="1"/>
  <c r="I6824" i="1"/>
  <c r="J6824" i="1" s="1"/>
  <c r="I6825" i="1"/>
  <c r="J6825" i="1" s="1"/>
  <c r="I6826" i="1"/>
  <c r="J6826" i="1" s="1"/>
  <c r="I6827" i="1"/>
  <c r="J6827" i="1" s="1"/>
  <c r="I6828" i="1"/>
  <c r="J6828" i="1" s="1"/>
  <c r="I6829" i="1"/>
  <c r="J6829" i="1" s="1"/>
  <c r="I6830" i="1"/>
  <c r="J6830" i="1" s="1"/>
  <c r="I6831" i="1"/>
  <c r="J6831" i="1" s="1"/>
  <c r="I6832" i="1"/>
  <c r="J6832" i="1" s="1"/>
  <c r="I6833" i="1"/>
  <c r="J6833" i="1" s="1"/>
  <c r="I6834" i="1"/>
  <c r="J6834" i="1" s="1"/>
  <c r="I6835" i="1"/>
  <c r="J6835" i="1" s="1"/>
  <c r="I6836" i="1"/>
  <c r="J6836" i="1" s="1"/>
  <c r="I6837" i="1"/>
  <c r="J6837" i="1" s="1"/>
  <c r="I6838" i="1"/>
  <c r="J6838" i="1" s="1"/>
  <c r="I6839" i="1"/>
  <c r="J6839" i="1" s="1"/>
  <c r="I6840" i="1"/>
  <c r="J6840" i="1" s="1"/>
  <c r="I6841" i="1"/>
  <c r="J6841" i="1" s="1"/>
  <c r="I6842" i="1"/>
  <c r="J6842" i="1" s="1"/>
  <c r="I6843" i="1"/>
  <c r="J6843" i="1" s="1"/>
  <c r="I6844" i="1"/>
  <c r="J6844" i="1" s="1"/>
  <c r="I6845" i="1"/>
  <c r="J6845" i="1" s="1"/>
  <c r="I6846" i="1"/>
  <c r="J6846" i="1" s="1"/>
  <c r="I6847" i="1"/>
  <c r="J6847" i="1" s="1"/>
  <c r="I6848" i="1"/>
  <c r="J6848" i="1" s="1"/>
  <c r="I6849" i="1"/>
  <c r="J6849" i="1" s="1"/>
  <c r="I6850" i="1"/>
  <c r="J6850" i="1" s="1"/>
  <c r="I6851" i="1"/>
  <c r="J6851" i="1" s="1"/>
  <c r="I6852" i="1"/>
  <c r="J6852" i="1" s="1"/>
  <c r="I6853" i="1"/>
  <c r="J6853" i="1" s="1"/>
  <c r="I6854" i="1"/>
  <c r="J6854" i="1" s="1"/>
  <c r="I6855" i="1"/>
  <c r="J6855" i="1" s="1"/>
  <c r="I6856" i="1"/>
  <c r="J6856" i="1" s="1"/>
  <c r="I6857" i="1"/>
  <c r="J6857" i="1" s="1"/>
  <c r="I6858" i="1"/>
  <c r="J6858" i="1" s="1"/>
  <c r="I6859" i="1"/>
  <c r="J6859" i="1" s="1"/>
  <c r="I6860" i="1"/>
  <c r="J6860" i="1" s="1"/>
  <c r="I6861" i="1"/>
  <c r="J6861" i="1" s="1"/>
  <c r="I6862" i="1"/>
  <c r="J6862" i="1" s="1"/>
  <c r="I6863" i="1"/>
  <c r="J6863" i="1" s="1"/>
  <c r="I6864" i="1"/>
  <c r="J6864" i="1" s="1"/>
  <c r="I6865" i="1"/>
  <c r="J6865" i="1" s="1"/>
  <c r="I6866" i="1"/>
  <c r="J6866" i="1" s="1"/>
  <c r="I6867" i="1"/>
  <c r="J6867" i="1" s="1"/>
  <c r="I6868" i="1"/>
  <c r="J6868" i="1" s="1"/>
  <c r="I6869" i="1"/>
  <c r="J6869" i="1" s="1"/>
  <c r="I6870" i="1"/>
  <c r="J6870" i="1" s="1"/>
  <c r="I6871" i="1"/>
  <c r="J6871" i="1" s="1"/>
  <c r="I6872" i="1"/>
  <c r="J6872" i="1" s="1"/>
  <c r="I6873" i="1"/>
  <c r="J6873" i="1" s="1"/>
  <c r="I6874" i="1"/>
  <c r="J6874" i="1" s="1"/>
  <c r="I6875" i="1"/>
  <c r="J6875" i="1" s="1"/>
  <c r="I6876" i="1"/>
  <c r="J6876" i="1" s="1"/>
  <c r="I6877" i="1"/>
  <c r="J6877" i="1" s="1"/>
  <c r="I6878" i="1"/>
  <c r="J6878" i="1" s="1"/>
  <c r="I6879" i="1"/>
  <c r="J6879" i="1" s="1"/>
  <c r="I6880" i="1"/>
  <c r="J6880" i="1" s="1"/>
  <c r="I6881" i="1"/>
  <c r="J6881" i="1" s="1"/>
  <c r="I6882" i="1"/>
  <c r="J6882" i="1" s="1"/>
  <c r="I6883" i="1"/>
  <c r="J6883" i="1" s="1"/>
  <c r="I6884" i="1"/>
  <c r="J6884" i="1" s="1"/>
  <c r="I6885" i="1"/>
  <c r="J6885" i="1" s="1"/>
  <c r="I6886" i="1"/>
  <c r="J6886" i="1" s="1"/>
  <c r="I6887" i="1"/>
  <c r="J6887" i="1" s="1"/>
  <c r="I6888" i="1"/>
  <c r="J6888" i="1" s="1"/>
  <c r="I6889" i="1"/>
  <c r="J6889" i="1" s="1"/>
  <c r="I6890" i="1"/>
  <c r="J6890" i="1" s="1"/>
  <c r="I6891" i="1"/>
  <c r="J6891" i="1" s="1"/>
  <c r="I6892" i="1"/>
  <c r="J6892" i="1" s="1"/>
  <c r="I6893" i="1"/>
  <c r="J6893" i="1" s="1"/>
  <c r="I6894" i="1"/>
  <c r="J6894" i="1" s="1"/>
  <c r="I6895" i="1"/>
  <c r="J6895" i="1" s="1"/>
  <c r="I6896" i="1"/>
  <c r="J6896" i="1" s="1"/>
  <c r="I6897" i="1"/>
  <c r="J6897" i="1" s="1"/>
  <c r="I6898" i="1"/>
  <c r="J6898" i="1" s="1"/>
  <c r="I6899" i="1"/>
  <c r="J6899" i="1" s="1"/>
  <c r="I6900" i="1"/>
  <c r="I6901" i="1"/>
  <c r="J6901" i="1" s="1"/>
  <c r="I6902" i="1"/>
  <c r="J6902" i="1" s="1"/>
  <c r="I6903" i="1"/>
  <c r="J6903" i="1" s="1"/>
  <c r="I6904" i="1"/>
  <c r="J6904" i="1" s="1"/>
  <c r="I6905" i="1"/>
  <c r="J6905" i="1" s="1"/>
  <c r="I6906" i="1"/>
  <c r="J6906" i="1" s="1"/>
  <c r="I6907" i="1"/>
  <c r="J6907" i="1" s="1"/>
  <c r="I6908" i="1"/>
  <c r="J6908" i="1" s="1"/>
  <c r="I6909" i="1"/>
  <c r="J6909" i="1" s="1"/>
  <c r="I6910" i="1"/>
  <c r="J6910" i="1" s="1"/>
  <c r="I6911" i="1"/>
  <c r="J6911" i="1" s="1"/>
  <c r="I6912" i="1"/>
  <c r="J6912" i="1" s="1"/>
  <c r="I6913" i="1"/>
  <c r="J6913" i="1" s="1"/>
  <c r="I6914" i="1"/>
  <c r="I6915" i="1"/>
  <c r="J6915" i="1" s="1"/>
  <c r="I6916" i="1"/>
  <c r="J6916" i="1" s="1"/>
  <c r="I6917" i="1"/>
  <c r="J6917" i="1" s="1"/>
  <c r="I6918" i="1"/>
  <c r="J6918" i="1" s="1"/>
  <c r="I6919" i="1"/>
  <c r="J6919" i="1" s="1"/>
  <c r="I6920" i="1"/>
  <c r="J6920" i="1" s="1"/>
  <c r="I6921" i="1"/>
  <c r="J6921" i="1" s="1"/>
  <c r="I6922" i="1"/>
  <c r="J6922" i="1" s="1"/>
  <c r="I6923" i="1"/>
  <c r="J6923" i="1" s="1"/>
  <c r="I6924" i="1"/>
  <c r="J6924" i="1" s="1"/>
  <c r="I6925" i="1"/>
  <c r="J6925" i="1" s="1"/>
  <c r="I6926" i="1"/>
  <c r="I6927" i="1"/>
  <c r="J6927" i="1" s="1"/>
  <c r="I6928" i="1"/>
  <c r="J6928" i="1" s="1"/>
  <c r="I6929" i="1"/>
  <c r="J6929" i="1" s="1"/>
  <c r="I6930" i="1"/>
  <c r="J6930" i="1" s="1"/>
  <c r="I6931" i="1"/>
  <c r="J6931" i="1" s="1"/>
  <c r="I6932" i="1"/>
  <c r="J6932" i="1" s="1"/>
  <c r="I6933" i="1"/>
  <c r="J6933" i="1" s="1"/>
  <c r="I6934" i="1"/>
  <c r="J6934" i="1" s="1"/>
  <c r="I6935" i="1"/>
  <c r="J6935" i="1" s="1"/>
  <c r="I6936" i="1"/>
  <c r="J6936" i="1" s="1"/>
  <c r="I6937" i="1"/>
  <c r="J6937" i="1" s="1"/>
  <c r="I6938" i="1"/>
  <c r="J6938" i="1" s="1"/>
  <c r="I6939" i="1"/>
  <c r="J6939" i="1" s="1"/>
  <c r="I6940" i="1"/>
  <c r="J6940" i="1" s="1"/>
  <c r="I6941" i="1"/>
  <c r="J6941" i="1" s="1"/>
  <c r="I6942" i="1"/>
  <c r="J6942" i="1" s="1"/>
  <c r="I6943" i="1"/>
  <c r="J6943" i="1" s="1"/>
  <c r="I6944" i="1"/>
  <c r="J6944" i="1" s="1"/>
  <c r="I6945" i="1"/>
  <c r="J6945" i="1" s="1"/>
  <c r="I6946" i="1"/>
  <c r="J6946" i="1" s="1"/>
  <c r="I6947" i="1"/>
  <c r="J6947" i="1" s="1"/>
  <c r="I6948" i="1"/>
  <c r="J6948" i="1" s="1"/>
  <c r="I6949" i="1"/>
  <c r="J6949" i="1" s="1"/>
  <c r="I6950" i="1"/>
  <c r="J6950" i="1" s="1"/>
  <c r="I6951" i="1"/>
  <c r="J6951" i="1" s="1"/>
  <c r="I6952" i="1"/>
  <c r="J6952" i="1" s="1"/>
  <c r="I6953" i="1"/>
  <c r="J6953" i="1" s="1"/>
  <c r="I6954" i="1"/>
  <c r="J6954" i="1" s="1"/>
  <c r="I6955" i="1"/>
  <c r="J6955" i="1" s="1"/>
  <c r="I6956" i="1"/>
  <c r="J6956" i="1" s="1"/>
  <c r="I6957" i="1"/>
  <c r="J6957" i="1" s="1"/>
  <c r="I6958" i="1"/>
  <c r="J6958" i="1" s="1"/>
  <c r="I6959" i="1"/>
  <c r="J6959" i="1" s="1"/>
  <c r="I6960" i="1"/>
  <c r="I6961" i="1"/>
  <c r="J6961" i="1" s="1"/>
  <c r="I6962" i="1"/>
  <c r="I6963" i="1"/>
  <c r="J6963" i="1" s="1"/>
  <c r="I6964" i="1"/>
  <c r="J6964" i="1" s="1"/>
  <c r="I6965" i="1"/>
  <c r="J6965" i="1" s="1"/>
  <c r="I6966" i="1"/>
  <c r="J6966" i="1" s="1"/>
  <c r="I6967" i="1"/>
  <c r="J6967" i="1" s="1"/>
  <c r="I6968" i="1"/>
  <c r="J6968" i="1" s="1"/>
  <c r="I6969" i="1"/>
  <c r="J6969" i="1" s="1"/>
  <c r="I6970" i="1"/>
  <c r="J6970" i="1" s="1"/>
  <c r="I6971" i="1"/>
  <c r="J6971" i="1" s="1"/>
  <c r="I6972" i="1"/>
  <c r="J6972" i="1" s="1"/>
  <c r="I6973" i="1"/>
  <c r="J6973" i="1" s="1"/>
  <c r="I6974" i="1"/>
  <c r="J6974" i="1" s="1"/>
  <c r="I6975" i="1"/>
  <c r="J6975" i="1" s="1"/>
  <c r="I6976" i="1"/>
  <c r="J6976" i="1" s="1"/>
  <c r="I6977" i="1"/>
  <c r="J6977" i="1" s="1"/>
  <c r="I6978" i="1"/>
  <c r="J6978" i="1" s="1"/>
  <c r="I6979" i="1"/>
  <c r="J6979" i="1" s="1"/>
  <c r="I6980" i="1"/>
  <c r="J6980" i="1" s="1"/>
  <c r="I6981" i="1"/>
  <c r="J6981" i="1" s="1"/>
  <c r="I6982" i="1"/>
  <c r="J6982" i="1" s="1"/>
  <c r="I6983" i="1"/>
  <c r="J6983" i="1" s="1"/>
  <c r="I6984" i="1"/>
  <c r="J6984" i="1" s="1"/>
  <c r="I6985" i="1"/>
  <c r="J6985" i="1" s="1"/>
  <c r="I6986" i="1"/>
  <c r="J6986" i="1" s="1"/>
  <c r="I6987" i="1"/>
  <c r="J6987" i="1" s="1"/>
  <c r="I6988" i="1"/>
  <c r="J6988" i="1" s="1"/>
  <c r="I6989" i="1"/>
  <c r="J6989" i="1" s="1"/>
  <c r="I6990" i="1"/>
  <c r="J6990" i="1" s="1"/>
  <c r="I6991" i="1"/>
  <c r="J6991" i="1" s="1"/>
  <c r="I6992" i="1"/>
  <c r="J6992" i="1" s="1"/>
  <c r="I6993" i="1"/>
  <c r="J6993" i="1" s="1"/>
  <c r="I6994" i="1"/>
  <c r="J6994" i="1" s="1"/>
  <c r="I6995" i="1"/>
  <c r="J6995" i="1" s="1"/>
  <c r="I6996" i="1"/>
  <c r="J6996" i="1" s="1"/>
  <c r="I6997" i="1"/>
  <c r="J6997" i="1" s="1"/>
  <c r="I6998" i="1"/>
  <c r="J6998" i="1" s="1"/>
  <c r="I6999" i="1"/>
  <c r="J6999" i="1" s="1"/>
  <c r="I7000" i="1"/>
  <c r="J7000" i="1" s="1"/>
  <c r="I7001" i="1"/>
  <c r="J7001" i="1" s="1"/>
  <c r="I7002" i="1"/>
  <c r="J7002" i="1" s="1"/>
  <c r="I7003" i="1"/>
  <c r="J7003" i="1" s="1"/>
  <c r="I7004" i="1"/>
  <c r="J7004" i="1" s="1"/>
  <c r="I7005" i="1"/>
  <c r="J7005" i="1" s="1"/>
  <c r="I7006" i="1"/>
  <c r="J7006" i="1" s="1"/>
  <c r="I7007" i="1"/>
  <c r="J7007" i="1" s="1"/>
  <c r="I7008" i="1"/>
  <c r="J7008" i="1" s="1"/>
  <c r="I7009" i="1"/>
  <c r="J7009" i="1" s="1"/>
  <c r="I7010" i="1"/>
  <c r="J7010" i="1" s="1"/>
  <c r="I7011" i="1"/>
  <c r="J7011" i="1" s="1"/>
  <c r="I7012" i="1"/>
  <c r="J7012" i="1" s="1"/>
  <c r="I7013" i="1"/>
  <c r="J7013" i="1" s="1"/>
  <c r="I7014" i="1"/>
  <c r="J7014" i="1" s="1"/>
  <c r="I7015" i="1"/>
  <c r="J7015" i="1" s="1"/>
  <c r="I7016" i="1"/>
  <c r="J7016" i="1" s="1"/>
  <c r="I7017" i="1"/>
  <c r="J7017" i="1" s="1"/>
  <c r="I7018" i="1"/>
  <c r="J7018" i="1" s="1"/>
  <c r="I7019" i="1"/>
  <c r="J7019" i="1" s="1"/>
  <c r="I7020" i="1"/>
  <c r="J7020" i="1" s="1"/>
  <c r="I7021" i="1"/>
  <c r="J7021" i="1" s="1"/>
  <c r="I7022" i="1"/>
  <c r="J7022" i="1" s="1"/>
  <c r="I7023" i="1"/>
  <c r="J7023" i="1" s="1"/>
  <c r="I7024" i="1"/>
  <c r="J7024" i="1" s="1"/>
  <c r="I7025" i="1"/>
  <c r="J7025" i="1" s="1"/>
  <c r="I7026" i="1"/>
  <c r="J7026" i="1" s="1"/>
  <c r="I7027" i="1"/>
  <c r="J7027" i="1" s="1"/>
  <c r="I7028" i="1"/>
  <c r="J7028" i="1" s="1"/>
  <c r="I7029" i="1"/>
  <c r="J7029" i="1" s="1"/>
  <c r="I7108" i="1"/>
  <c r="J7108" i="1" s="1"/>
  <c r="I7109" i="1"/>
  <c r="J7109" i="1" s="1"/>
  <c r="I7110" i="1"/>
  <c r="J7110" i="1" s="1"/>
  <c r="I7111" i="1"/>
  <c r="J7111" i="1" s="1"/>
  <c r="I7112" i="1"/>
  <c r="J7112" i="1" s="1"/>
  <c r="I7113" i="1"/>
  <c r="J7113" i="1" s="1"/>
  <c r="I7114" i="1"/>
  <c r="J7114" i="1" s="1"/>
  <c r="I7115" i="1"/>
  <c r="J7115" i="1" s="1"/>
  <c r="I7116" i="1"/>
  <c r="J7116" i="1" s="1"/>
  <c r="I7146" i="1"/>
  <c r="J7146" i="1" s="1"/>
  <c r="I7162" i="1"/>
  <c r="J7162" i="1" s="1"/>
  <c r="I7163" i="1"/>
  <c r="J7163" i="1" s="1"/>
  <c r="I7164" i="1"/>
  <c r="J7164" i="1" s="1"/>
  <c r="I7165" i="1"/>
  <c r="J7165" i="1" s="1"/>
  <c r="I7166" i="1"/>
  <c r="J7166" i="1" s="1"/>
  <c r="I7167" i="1"/>
  <c r="J7167" i="1" s="1"/>
  <c r="I7170" i="1"/>
  <c r="J7170" i="1" s="1"/>
  <c r="I7171" i="1"/>
  <c r="J7171" i="1" s="1"/>
  <c r="I7174" i="1"/>
  <c r="J7174" i="1" s="1"/>
  <c r="I7175" i="1"/>
  <c r="J7175" i="1" s="1"/>
  <c r="I2" i="1"/>
  <c r="J2" i="1" s="1"/>
  <c r="J7" i="1"/>
  <c r="J8" i="1"/>
  <c r="J9" i="1"/>
  <c r="J10" i="1"/>
  <c r="J11" i="1"/>
  <c r="J15" i="1"/>
  <c r="J28" i="1"/>
  <c r="J29" i="1"/>
  <c r="J35" i="1"/>
  <c r="J44" i="1"/>
  <c r="J45" i="1"/>
  <c r="J59" i="1"/>
  <c r="J71" i="1"/>
  <c r="J88" i="1"/>
  <c r="J107" i="1"/>
  <c r="J111" i="1"/>
  <c r="J112" i="1"/>
  <c r="J131" i="1"/>
  <c r="J152" i="1"/>
  <c r="J155" i="1"/>
  <c r="J161" i="1"/>
  <c r="J167" i="1"/>
  <c r="J179" i="1"/>
  <c r="J188" i="1"/>
  <c r="J191" i="1"/>
  <c r="J203" i="1"/>
  <c r="J215" i="1"/>
  <c r="J227" i="1"/>
  <c r="J239" i="1"/>
  <c r="J263" i="1"/>
  <c r="J275" i="1"/>
  <c r="J279" i="1"/>
  <c r="J287" i="1"/>
  <c r="J299" i="1"/>
  <c r="J308" i="1"/>
  <c r="J311" i="1"/>
  <c r="J323" i="1"/>
  <c r="J335" i="1"/>
  <c r="J340" i="1"/>
  <c r="J347" i="1"/>
  <c r="J359" i="1"/>
  <c r="J371" i="1"/>
  <c r="J383" i="1"/>
  <c r="J395" i="1"/>
  <c r="J416" i="1"/>
  <c r="J431" i="1"/>
  <c r="J443" i="1"/>
  <c r="J455" i="1"/>
  <c r="J456" i="1"/>
  <c r="J479" i="1"/>
  <c r="J491" i="1"/>
  <c r="J503" i="1"/>
  <c r="J515" i="1"/>
  <c r="J527" i="1"/>
  <c r="J560" i="1"/>
  <c r="J587" i="1"/>
  <c r="J611" i="1"/>
  <c r="J623" i="1"/>
  <c r="J635" i="1"/>
  <c r="J647" i="1"/>
  <c r="J659" i="1"/>
  <c r="J671" i="1"/>
  <c r="J683" i="1"/>
  <c r="J695" i="1"/>
  <c r="J707" i="1"/>
  <c r="J719" i="1"/>
  <c r="J731" i="1"/>
  <c r="J737" i="1"/>
  <c r="J743" i="1"/>
  <c r="J755" i="1"/>
  <c r="J767" i="1"/>
  <c r="J776" i="1"/>
  <c r="J777" i="1"/>
  <c r="J779" i="1"/>
  <c r="J788" i="1"/>
  <c r="J791" i="1"/>
  <c r="J803" i="1"/>
  <c r="J815" i="1"/>
  <c r="J827" i="1"/>
  <c r="J830" i="1"/>
  <c r="J836" i="1"/>
  <c r="J839" i="1"/>
  <c r="J851" i="1"/>
  <c r="J860" i="1"/>
  <c r="J863" i="1"/>
  <c r="J875" i="1"/>
  <c r="J887" i="1"/>
  <c r="J899" i="1"/>
  <c r="J908" i="1"/>
  <c r="J911" i="1"/>
  <c r="J920" i="1"/>
  <c r="J923" i="1"/>
  <c r="J935" i="1"/>
  <c r="J947" i="1"/>
  <c r="J959" i="1"/>
  <c r="J968" i="1"/>
  <c r="J971" i="1"/>
  <c r="J983" i="1"/>
  <c r="J992" i="1"/>
  <c r="J1016" i="1"/>
  <c r="J1019" i="1"/>
  <c r="J1031" i="1"/>
  <c r="J1052" i="1"/>
  <c r="J1076" i="1"/>
  <c r="J1100" i="1"/>
  <c r="J1109" i="1"/>
  <c r="J1172" i="1"/>
  <c r="J1211" i="1"/>
  <c r="J1223" i="1"/>
  <c r="J1235" i="1"/>
  <c r="J1244" i="1"/>
  <c r="J1247" i="1"/>
  <c r="J1256" i="1"/>
  <c r="J1259" i="1"/>
  <c r="J1271" i="1"/>
  <c r="J1299" i="1"/>
  <c r="J1307" i="1"/>
  <c r="J1313" i="1"/>
  <c r="J1319" i="1"/>
  <c r="J1331" i="1"/>
  <c r="J1343" i="1"/>
  <c r="J1367" i="1"/>
  <c r="J1379" i="1"/>
  <c r="J1391" i="1"/>
  <c r="J1403" i="1"/>
  <c r="J1415" i="1"/>
  <c r="J1427" i="1"/>
  <c r="J1439" i="1"/>
  <c r="J1448" i="1"/>
  <c r="J1472" i="1"/>
  <c r="J1475" i="1"/>
  <c r="J1487" i="1"/>
  <c r="J1499" i="1"/>
  <c r="J1511" i="1"/>
  <c r="J1523" i="1"/>
  <c r="J1535" i="1"/>
  <c r="J1547" i="1"/>
  <c r="J1559" i="1"/>
  <c r="J1571" i="1"/>
  <c r="J1583" i="1"/>
  <c r="J1604" i="1"/>
  <c r="J1616" i="1"/>
  <c r="J1619" i="1"/>
  <c r="J1643" i="1"/>
  <c r="J1667" i="1"/>
  <c r="J1696" i="1"/>
  <c r="J1736" i="1"/>
  <c r="J1775" i="1"/>
  <c r="J1811" i="1"/>
  <c r="J1835" i="1"/>
  <c r="J1847" i="1"/>
  <c r="J1859" i="1"/>
  <c r="J1871" i="1"/>
  <c r="J1883" i="1"/>
  <c r="J1895" i="1"/>
  <c r="J1907" i="1"/>
  <c r="J1919" i="1"/>
  <c r="J1931" i="1"/>
  <c r="J1943" i="1"/>
  <c r="J1955" i="1"/>
  <c r="J1967" i="1"/>
  <c r="J1979" i="1"/>
  <c r="J1988" i="1"/>
  <c r="J1991" i="1"/>
  <c r="J2003" i="1"/>
  <c r="J2015" i="1"/>
  <c r="J2027" i="1"/>
  <c r="J2041" i="1"/>
  <c r="J2063" i="1"/>
  <c r="J2075" i="1"/>
  <c r="J2087" i="1"/>
  <c r="J2096" i="1"/>
  <c r="J2099" i="1"/>
  <c r="J2102" i="1"/>
  <c r="J2125" i="1"/>
  <c r="J2144" i="1"/>
  <c r="J2147" i="1"/>
  <c r="J2173" i="1"/>
  <c r="J2186" i="1"/>
  <c r="J2195" i="1"/>
  <c r="J2204" i="1"/>
  <c r="J2216" i="1"/>
  <c r="J2221" i="1"/>
  <c r="J2228" i="1"/>
  <c r="J2267" i="1"/>
  <c r="J2291" i="1"/>
  <c r="J2303" i="1"/>
  <c r="J2317" i="1"/>
  <c r="J2329" i="1"/>
  <c r="J2363" i="1"/>
  <c r="J2365" i="1"/>
  <c r="J2377" i="1"/>
  <c r="J2387" i="1"/>
  <c r="J2399" i="1"/>
  <c r="J2411" i="1"/>
  <c r="J2425" i="1"/>
  <c r="J2435" i="1"/>
  <c r="J2447" i="1"/>
  <c r="J2461" i="1"/>
  <c r="J2471" i="1"/>
  <c r="J2473" i="1"/>
  <c r="J2483" i="1"/>
  <c r="J2495" i="1"/>
  <c r="J2507" i="1"/>
  <c r="J2509" i="1"/>
  <c r="J2519" i="1"/>
  <c r="J2521" i="1"/>
  <c r="J2531" i="1"/>
  <c r="J2543" i="1"/>
  <c r="J2569" i="1"/>
  <c r="J2591" i="1"/>
  <c r="J2603" i="1"/>
  <c r="J2605" i="1"/>
  <c r="J2615" i="1"/>
  <c r="J2617" i="1"/>
  <c r="J2627" i="1"/>
  <c r="J2639" i="1"/>
  <c r="J2653" i="1"/>
  <c r="J2663" i="1"/>
  <c r="J2675" i="1"/>
  <c r="J2687" i="1"/>
  <c r="J2701" i="1"/>
  <c r="J2711" i="1"/>
  <c r="J2713" i="1"/>
  <c r="J2723" i="1"/>
  <c r="J2735" i="1"/>
  <c r="J2747" i="1"/>
  <c r="J2749" i="1"/>
  <c r="J2759" i="1"/>
  <c r="J2771" i="1"/>
  <c r="J2807" i="1"/>
  <c r="J2831" i="1"/>
  <c r="J2843" i="1"/>
  <c r="J2857" i="1"/>
  <c r="J2867" i="1"/>
  <c r="J2888" i="1"/>
  <c r="J2891" i="1"/>
  <c r="J2903" i="1"/>
  <c r="J2915" i="1"/>
  <c r="J2939" i="1"/>
  <c r="J2951" i="1"/>
  <c r="J2953" i="1"/>
  <c r="J2963" i="1"/>
  <c r="J2975" i="1"/>
  <c r="J2987" i="1"/>
  <c r="J2999" i="1"/>
  <c r="J3023" i="1"/>
  <c r="J3035" i="1"/>
  <c r="J3037" i="1"/>
  <c r="J3047" i="1"/>
  <c r="J3059" i="1"/>
  <c r="J3071" i="1"/>
  <c r="J3083" i="1"/>
  <c r="J3095" i="1"/>
  <c r="J3107" i="1"/>
  <c r="J3131" i="1"/>
  <c r="J3143" i="1"/>
  <c r="J3155" i="1"/>
  <c r="J3179" i="1"/>
  <c r="J3251" i="1"/>
  <c r="J3275" i="1"/>
  <c r="J3299" i="1"/>
  <c r="J3302" i="1"/>
  <c r="J3323" i="1"/>
  <c r="J3347" i="1"/>
  <c r="J3371" i="1"/>
  <c r="J3395" i="1"/>
  <c r="J3407" i="1"/>
  <c r="J3419" i="1"/>
  <c r="J3431" i="1"/>
  <c r="J3455" i="1"/>
  <c r="J3503" i="1"/>
  <c r="J3529" i="1"/>
  <c r="J3551" i="1"/>
  <c r="J3563" i="1"/>
  <c r="J3575" i="1"/>
  <c r="J3611" i="1"/>
  <c r="J3623" i="1"/>
  <c r="J3635" i="1"/>
  <c r="J3647" i="1"/>
  <c r="J3659" i="1"/>
  <c r="J3671" i="1"/>
  <c r="J3683" i="1"/>
  <c r="J3695" i="1"/>
  <c r="J3707" i="1"/>
  <c r="J3743" i="1"/>
  <c r="J3745" i="1"/>
  <c r="J3755" i="1"/>
  <c r="J3767" i="1"/>
  <c r="J3779" i="1"/>
  <c r="J3791" i="1"/>
  <c r="J3803" i="1"/>
  <c r="J3815" i="1"/>
  <c r="J3817" i="1"/>
  <c r="J3827" i="1"/>
  <c r="J3839" i="1"/>
  <c r="J3851" i="1"/>
  <c r="J3853" i="1"/>
  <c r="J3863" i="1"/>
  <c r="J3875" i="1"/>
  <c r="J3887" i="1"/>
  <c r="J3899" i="1"/>
  <c r="J3911" i="1"/>
  <c r="J3923" i="1"/>
  <c r="J3935" i="1"/>
  <c r="J3947" i="1"/>
  <c r="J3959" i="1"/>
  <c r="J3971" i="1"/>
  <c r="J3992" i="1"/>
  <c r="J3995" i="1"/>
  <c r="J4007" i="1"/>
  <c r="J4031" i="1"/>
  <c r="J4043" i="1"/>
  <c r="J4055" i="1"/>
  <c r="J4103" i="1"/>
  <c r="J4105" i="1"/>
  <c r="J4139" i="1"/>
  <c r="J4151" i="1"/>
  <c r="J4163" i="1"/>
  <c r="J4175" i="1"/>
  <c r="J4187" i="1"/>
  <c r="J4199" i="1"/>
  <c r="J4201" i="1"/>
  <c r="J4211" i="1"/>
  <c r="J4223" i="1"/>
  <c r="J4235" i="1"/>
  <c r="J4247" i="1"/>
  <c r="J4271" i="1"/>
  <c r="J4295" i="1"/>
  <c r="J4307" i="1"/>
  <c r="J4321" i="1"/>
  <c r="J4357" i="1"/>
  <c r="J4391" i="1"/>
  <c r="J4417" i="1"/>
  <c r="J4427" i="1"/>
  <c r="J4429" i="1"/>
  <c r="J4439" i="1"/>
  <c r="J4441" i="1"/>
  <c r="J4451" i="1"/>
  <c r="J4453" i="1"/>
  <c r="J4465" i="1"/>
  <c r="J4477" i="1"/>
  <c r="J4489" i="1"/>
  <c r="J4499" i="1"/>
  <c r="J4501" i="1"/>
  <c r="J4513" i="1"/>
  <c r="J4523" i="1"/>
  <c r="J4525" i="1"/>
  <c r="J4537" i="1"/>
  <c r="J4549" i="1"/>
  <c r="J4561" i="1"/>
  <c r="J4573" i="1"/>
  <c r="J4583" i="1"/>
  <c r="J4585" i="1"/>
  <c r="J4595" i="1"/>
  <c r="J4597" i="1"/>
  <c r="J4607" i="1"/>
  <c r="J4609" i="1"/>
  <c r="J4619" i="1"/>
  <c r="J4621" i="1"/>
  <c r="J4631" i="1"/>
  <c r="J4643" i="1"/>
  <c r="J4655" i="1"/>
  <c r="J4657" i="1"/>
  <c r="J4669" i="1"/>
  <c r="J4679" i="1"/>
  <c r="J4691" i="1"/>
  <c r="J4693" i="1"/>
  <c r="J4703" i="1"/>
  <c r="J4715" i="1"/>
  <c r="J4727" i="1"/>
  <c r="J4736" i="1"/>
  <c r="J4739" i="1"/>
  <c r="J4751" i="1"/>
  <c r="J4763" i="1"/>
  <c r="J4765" i="1"/>
  <c r="J4777" i="1"/>
  <c r="J4811" i="1"/>
  <c r="J4823" i="1"/>
  <c r="J4825" i="1"/>
  <c r="J4835" i="1"/>
  <c r="J4859" i="1"/>
  <c r="J4871" i="1"/>
  <c r="J4883" i="1"/>
  <c r="J4895" i="1"/>
  <c r="J4907" i="1"/>
  <c r="J4909" i="1"/>
  <c r="J4919" i="1"/>
  <c r="J4921" i="1"/>
  <c r="J4931" i="1"/>
  <c r="J4933" i="1"/>
  <c r="J4943" i="1"/>
  <c r="J4955" i="1"/>
  <c r="J4957" i="1"/>
  <c r="J4967" i="1"/>
  <c r="J4969" i="1"/>
  <c r="J4979" i="1"/>
  <c r="J4981" i="1"/>
  <c r="J4991" i="1"/>
  <c r="J4993" i="1"/>
  <c r="J5003" i="1"/>
  <c r="J5005" i="1"/>
  <c r="J5015" i="1"/>
  <c r="J5053" i="1"/>
  <c r="J5111" i="1"/>
  <c r="J5137" i="1"/>
  <c r="J5159" i="1"/>
  <c r="J5161" i="1"/>
  <c r="J5183" i="1"/>
  <c r="J5207" i="1"/>
  <c r="J5279" i="1"/>
  <c r="J5303" i="1"/>
  <c r="J5351" i="1"/>
  <c r="J5375" i="1"/>
  <c r="J5399" i="1"/>
  <c r="J5423" i="1"/>
  <c r="J5471" i="1"/>
  <c r="J5483" i="1"/>
  <c r="J5495" i="1"/>
  <c r="J5507" i="1"/>
  <c r="J5545" i="1"/>
  <c r="J5579" i="1"/>
  <c r="J5627" i="1"/>
  <c r="J5651" i="1"/>
  <c r="J5701" i="1"/>
  <c r="J5737" i="1"/>
  <c r="J5761" i="1"/>
  <c r="J5785" i="1"/>
  <c r="J5809" i="1"/>
  <c r="J5831" i="1"/>
  <c r="J5855" i="1"/>
  <c r="J5857" i="1"/>
  <c r="J5867" i="1"/>
  <c r="J5879" i="1"/>
  <c r="J5903" i="1"/>
  <c r="J5953" i="1"/>
  <c r="J5975" i="1"/>
  <c r="J5987" i="1"/>
  <c r="J6025" i="1"/>
  <c r="J6035" i="1"/>
  <c r="J6085" i="1"/>
  <c r="J6095" i="1"/>
  <c r="J6131" i="1"/>
  <c r="J6143" i="1"/>
  <c r="J6155" i="1"/>
  <c r="J6179" i="1"/>
  <c r="J6191" i="1"/>
  <c r="J6205" i="1"/>
  <c r="J6215" i="1"/>
  <c r="J6227" i="1"/>
  <c r="J6229" i="1"/>
  <c r="J6239" i="1"/>
  <c r="J6251" i="1"/>
  <c r="J6265" i="1"/>
  <c r="J6275" i="1"/>
  <c r="J6287" i="1"/>
  <c r="J6311" i="1"/>
  <c r="J6323" i="1"/>
  <c r="J6335" i="1"/>
  <c r="J6347" i="1"/>
  <c r="J6359" i="1"/>
  <c r="J6371" i="1"/>
  <c r="J6383" i="1"/>
  <c r="J6385" i="1"/>
  <c r="J6395" i="1"/>
  <c r="J6397" i="1"/>
  <c r="J6455" i="1"/>
  <c r="J6491" i="1"/>
  <c r="J6515" i="1"/>
  <c r="J6517" i="1"/>
  <c r="J6551" i="1"/>
  <c r="J6563" i="1"/>
  <c r="J6671" i="1"/>
  <c r="J6695" i="1"/>
  <c r="J6757" i="1"/>
  <c r="J6817" i="1"/>
  <c r="J6900" i="1"/>
  <c r="J6914" i="1"/>
  <c r="J6926" i="1"/>
  <c r="J6960" i="1"/>
  <c r="J6962" i="1"/>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993" i="4"/>
  <c r="F994" i="4"/>
  <c r="F995" i="4"/>
  <c r="F996" i="4"/>
  <c r="F997" i="4"/>
  <c r="F998" i="4"/>
  <c r="F999" i="4"/>
  <c r="F1000" i="4"/>
  <c r="F1001" i="4"/>
  <c r="F1002" i="4"/>
  <c r="F1003" i="4"/>
  <c r="F1004" i="4"/>
  <c r="F1005" i="4"/>
  <c r="F1006" i="4"/>
  <c r="F1007" i="4"/>
  <c r="F1008" i="4"/>
  <c r="F1009" i="4"/>
  <c r="F1010" i="4"/>
  <c r="F1011" i="4"/>
  <c r="F1012" i="4"/>
  <c r="F1013" i="4"/>
  <c r="F1014" i="4"/>
  <c r="F1015" i="4"/>
  <c r="F1016" i="4"/>
  <c r="F1017" i="4"/>
  <c r="F1018" i="4"/>
  <c r="F1019" i="4"/>
  <c r="F1020" i="4"/>
  <c r="F1021" i="4"/>
  <c r="F1022" i="4"/>
  <c r="F1023" i="4"/>
  <c r="F1024" i="4"/>
  <c r="F1025" i="4"/>
  <c r="F1026" i="4"/>
  <c r="F1027" i="4"/>
  <c r="F1028" i="4"/>
  <c r="F1029" i="4"/>
  <c r="F1030" i="4"/>
  <c r="F1031" i="4"/>
  <c r="F1032" i="4"/>
  <c r="F1033" i="4"/>
  <c r="F1034" i="4"/>
  <c r="F1035" i="4"/>
  <c r="F1036" i="4"/>
  <c r="F1037" i="4"/>
  <c r="F1038" i="4"/>
  <c r="F1039" i="4"/>
  <c r="F1040" i="4"/>
  <c r="F1041" i="4"/>
  <c r="F1042" i="4"/>
  <c r="F1043" i="4"/>
  <c r="F1044" i="4"/>
  <c r="F1045" i="4"/>
  <c r="F1046" i="4"/>
  <c r="F1047" i="4"/>
  <c r="F1048" i="4"/>
  <c r="F1049" i="4"/>
  <c r="F1050" i="4"/>
  <c r="F1051" i="4"/>
  <c r="F1052" i="4"/>
  <c r="F1053" i="4"/>
  <c r="F1054" i="4"/>
  <c r="F1055" i="4"/>
  <c r="F1056" i="4"/>
  <c r="F1057" i="4"/>
  <c r="F1058" i="4"/>
  <c r="F1059" i="4"/>
  <c r="F1060" i="4"/>
  <c r="F1061" i="4"/>
  <c r="F1062" i="4"/>
  <c r="F1063" i="4"/>
  <c r="F1064" i="4"/>
  <c r="F1065" i="4"/>
  <c r="F1066" i="4"/>
  <c r="F1067" i="4"/>
  <c r="F1068" i="4"/>
  <c r="F1069" i="4"/>
  <c r="F1070" i="4"/>
  <c r="F1071" i="4"/>
  <c r="F1072" i="4"/>
  <c r="F1073" i="4"/>
  <c r="F1074" i="4"/>
  <c r="F1075" i="4"/>
  <c r="F1076" i="4"/>
  <c r="F1077" i="4"/>
  <c r="F1078" i="4"/>
  <c r="F1079" i="4"/>
  <c r="F1080" i="4"/>
  <c r="F1081" i="4"/>
  <c r="F1082" i="4"/>
  <c r="F1083" i="4"/>
  <c r="F1084" i="4"/>
  <c r="F1085" i="4"/>
  <c r="F1086" i="4"/>
  <c r="F1087" i="4"/>
  <c r="F1088" i="4"/>
  <c r="F1089" i="4"/>
  <c r="F1090" i="4"/>
  <c r="F1091" i="4"/>
  <c r="F1092" i="4"/>
  <c r="F1093" i="4"/>
  <c r="F1094" i="4"/>
  <c r="F1095" i="4"/>
  <c r="F1096" i="4"/>
  <c r="F1097" i="4"/>
  <c r="F1098" i="4"/>
  <c r="F1099" i="4"/>
  <c r="F1100" i="4"/>
  <c r="F1101" i="4"/>
  <c r="F1102" i="4"/>
  <c r="F1103" i="4"/>
  <c r="F1104" i="4"/>
  <c r="F1105" i="4"/>
  <c r="F1106" i="4"/>
  <c r="F1107" i="4"/>
  <c r="F1108" i="4"/>
  <c r="F1109" i="4"/>
  <c r="F1110" i="4"/>
  <c r="F1111" i="4"/>
  <c r="F1112" i="4"/>
  <c r="F1113" i="4"/>
  <c r="F1114" i="4"/>
  <c r="F1115" i="4"/>
  <c r="F1116" i="4"/>
  <c r="F1117" i="4"/>
  <c r="F1118" i="4"/>
  <c r="F1119" i="4"/>
  <c r="F1120" i="4"/>
  <c r="F1121" i="4"/>
  <c r="F1122" i="4"/>
  <c r="F1123" i="4"/>
  <c r="F1124" i="4"/>
  <c r="F1125" i="4"/>
  <c r="F1126" i="4"/>
  <c r="F1127" i="4"/>
  <c r="F1128" i="4"/>
  <c r="F1129" i="4"/>
  <c r="F1130" i="4"/>
  <c r="F1131" i="4"/>
  <c r="F1132" i="4"/>
  <c r="F1133" i="4"/>
  <c r="F1134" i="4"/>
  <c r="F1135" i="4"/>
  <c r="F1136" i="4"/>
  <c r="F1137" i="4"/>
  <c r="F1138" i="4"/>
  <c r="F1139" i="4"/>
  <c r="F1140" i="4"/>
  <c r="F1141" i="4"/>
  <c r="F1142" i="4"/>
  <c r="F1143" i="4"/>
  <c r="F1144" i="4"/>
  <c r="F1145" i="4"/>
  <c r="F1146" i="4"/>
  <c r="F1147" i="4"/>
  <c r="F1148" i="4"/>
  <c r="F1149" i="4"/>
  <c r="F1150" i="4"/>
  <c r="F1151" i="4"/>
  <c r="F1152" i="4"/>
  <c r="F1153" i="4"/>
  <c r="F1154" i="4"/>
  <c r="F1155" i="4"/>
  <c r="F1156" i="4"/>
  <c r="F1157" i="4"/>
  <c r="F1158" i="4"/>
  <c r="F1159" i="4"/>
  <c r="F1160" i="4"/>
  <c r="F1161" i="4"/>
  <c r="F1162" i="4"/>
  <c r="F1163" i="4"/>
  <c r="F1164" i="4"/>
  <c r="F1165" i="4"/>
  <c r="F1166" i="4"/>
  <c r="F1167" i="4"/>
  <c r="F1168" i="4"/>
  <c r="F1169" i="4"/>
  <c r="F1170" i="4"/>
  <c r="F1171" i="4"/>
  <c r="F1172" i="4"/>
  <c r="F1173" i="4"/>
  <c r="F1174" i="4"/>
  <c r="F1175" i="4"/>
  <c r="F1176" i="4"/>
  <c r="F1177" i="4"/>
  <c r="F1178" i="4"/>
  <c r="F1179" i="4"/>
  <c r="F1180" i="4"/>
  <c r="F1181" i="4"/>
  <c r="F1182" i="4"/>
  <c r="F1183" i="4"/>
  <c r="F1184" i="4"/>
  <c r="F1185" i="4"/>
  <c r="F1186" i="4"/>
  <c r="F1187" i="4"/>
  <c r="F1188" i="4"/>
  <c r="F1189" i="4"/>
  <c r="F1190" i="4"/>
  <c r="F1191" i="4"/>
  <c r="F1192" i="4"/>
  <c r="F1193" i="4"/>
  <c r="F1194" i="4"/>
  <c r="F1195" i="4"/>
  <c r="F1196" i="4"/>
  <c r="F1197" i="4"/>
  <c r="F1198" i="4"/>
  <c r="F1199" i="4"/>
  <c r="F1200" i="4"/>
  <c r="F1201" i="4"/>
  <c r="F1202" i="4"/>
  <c r="F1203" i="4"/>
  <c r="F1204" i="4"/>
  <c r="F1205" i="4"/>
  <c r="F1206" i="4"/>
  <c r="F1207" i="4"/>
  <c r="F1208" i="4"/>
  <c r="F1209" i="4"/>
  <c r="F1210" i="4"/>
  <c r="F1211" i="4"/>
  <c r="F1212" i="4"/>
  <c r="F1213" i="4"/>
  <c r="F1214" i="4"/>
  <c r="F1215" i="4"/>
  <c r="F1216" i="4"/>
  <c r="F1217" i="4"/>
  <c r="F1218" i="4"/>
  <c r="F1219" i="4"/>
  <c r="F1220" i="4"/>
  <c r="F1221" i="4"/>
  <c r="F1222" i="4"/>
  <c r="F1223" i="4"/>
  <c r="F1224" i="4"/>
  <c r="F1225" i="4"/>
  <c r="F1226" i="4"/>
  <c r="F1227" i="4"/>
  <c r="F1228" i="4"/>
  <c r="F1229" i="4"/>
  <c r="F1230" i="4"/>
  <c r="F1231" i="4"/>
  <c r="F1232" i="4"/>
  <c r="F1233" i="4"/>
  <c r="F1234" i="4"/>
  <c r="F1235" i="4"/>
  <c r="F1236" i="4"/>
  <c r="F1237" i="4"/>
  <c r="F1238" i="4"/>
  <c r="F1239" i="4"/>
  <c r="F1240" i="4"/>
  <c r="F1241" i="4"/>
  <c r="F1242" i="4"/>
  <c r="F1243" i="4"/>
  <c r="F1244" i="4"/>
  <c r="F1245" i="4"/>
  <c r="F1246" i="4"/>
  <c r="F1247" i="4"/>
  <c r="F1248" i="4"/>
  <c r="F1249" i="4"/>
  <c r="F1250" i="4"/>
  <c r="F1251" i="4"/>
  <c r="F1252" i="4"/>
  <c r="F1253" i="4"/>
  <c r="F1254" i="4"/>
  <c r="F1255" i="4"/>
  <c r="F1256" i="4"/>
  <c r="F1257" i="4"/>
  <c r="F1258" i="4"/>
  <c r="F1259" i="4"/>
  <c r="F1260" i="4"/>
  <c r="F1261" i="4"/>
  <c r="F1262" i="4"/>
  <c r="F1263" i="4"/>
  <c r="F1264" i="4"/>
  <c r="F1265" i="4"/>
  <c r="F1266" i="4"/>
  <c r="F1267" i="4"/>
  <c r="F1268" i="4"/>
  <c r="F1269" i="4"/>
  <c r="F1270" i="4"/>
  <c r="F1271" i="4"/>
  <c r="F1272" i="4"/>
  <c r="F1273" i="4"/>
  <c r="F1274" i="4"/>
  <c r="F1275" i="4"/>
  <c r="F1276" i="4"/>
  <c r="F1277" i="4"/>
  <c r="F1278" i="4"/>
  <c r="F1279" i="4"/>
  <c r="F1280" i="4"/>
  <c r="F1281" i="4"/>
  <c r="F1282" i="4"/>
  <c r="F1283" i="4"/>
  <c r="F1284" i="4"/>
  <c r="F1285" i="4"/>
  <c r="F1286" i="4"/>
  <c r="F1287" i="4"/>
  <c r="F1288" i="4"/>
  <c r="F1289" i="4"/>
  <c r="F1290" i="4"/>
  <c r="F1291" i="4"/>
  <c r="F1292" i="4"/>
  <c r="F1293" i="4"/>
  <c r="F1294" i="4"/>
  <c r="F1295" i="4"/>
  <c r="F1296" i="4"/>
  <c r="F1297" i="4"/>
  <c r="F1298" i="4"/>
  <c r="F1299" i="4"/>
  <c r="F1300" i="4"/>
  <c r="F1301" i="4"/>
  <c r="F1302" i="4"/>
  <c r="F1303" i="4"/>
  <c r="F1304" i="4"/>
  <c r="F1305" i="4"/>
  <c r="F1306" i="4"/>
  <c r="F1307" i="4"/>
  <c r="F1308" i="4"/>
  <c r="F1309" i="4"/>
  <c r="F1310" i="4"/>
  <c r="F1311" i="4"/>
  <c r="F1312" i="4"/>
  <c r="F1313" i="4"/>
  <c r="F1314" i="4"/>
  <c r="F1315" i="4"/>
  <c r="F1316" i="4"/>
  <c r="F1317" i="4"/>
  <c r="F1318" i="4"/>
  <c r="F1319" i="4"/>
  <c r="F1320" i="4"/>
  <c r="F1321" i="4"/>
  <c r="F1322" i="4"/>
  <c r="F1323" i="4"/>
  <c r="F1324" i="4"/>
  <c r="F1325" i="4"/>
  <c r="F1326" i="4"/>
  <c r="F1327" i="4"/>
  <c r="F1328" i="4"/>
  <c r="F1329" i="4"/>
  <c r="F1330" i="4"/>
  <c r="F1331" i="4"/>
  <c r="F1332" i="4"/>
  <c r="F1333" i="4"/>
  <c r="F1334" i="4"/>
  <c r="F1335" i="4"/>
  <c r="F1336" i="4"/>
  <c r="F1337" i="4"/>
  <c r="F1338" i="4"/>
  <c r="F1339" i="4"/>
  <c r="F1340" i="4"/>
  <c r="F1341" i="4"/>
  <c r="F1342" i="4"/>
  <c r="F1343" i="4"/>
  <c r="F1344" i="4"/>
  <c r="F1345" i="4"/>
  <c r="F1346" i="4"/>
  <c r="F1347" i="4"/>
  <c r="F1348" i="4"/>
  <c r="F1349" i="4"/>
  <c r="F1350" i="4"/>
  <c r="F1351" i="4"/>
  <c r="F1352" i="4"/>
  <c r="F1353" i="4"/>
  <c r="F1354" i="4"/>
  <c r="F1355" i="4"/>
  <c r="F1356" i="4"/>
  <c r="F1357" i="4"/>
  <c r="F1358" i="4"/>
  <c r="F1359" i="4"/>
  <c r="F1360" i="4"/>
  <c r="F1361" i="4"/>
  <c r="F1362" i="4"/>
  <c r="F1363" i="4"/>
  <c r="F1364" i="4"/>
  <c r="F1365" i="4"/>
  <c r="F1366" i="4"/>
  <c r="F1367" i="4"/>
  <c r="F1368" i="4"/>
  <c r="F1369" i="4"/>
  <c r="F1370" i="4"/>
  <c r="F1371" i="4"/>
  <c r="F1372" i="4"/>
  <c r="F1373" i="4"/>
  <c r="F1374" i="4"/>
  <c r="F1375" i="4"/>
  <c r="F1376" i="4"/>
  <c r="F1377" i="4"/>
  <c r="F1378" i="4"/>
  <c r="F1379" i="4"/>
  <c r="F1380" i="4"/>
  <c r="F1381" i="4"/>
  <c r="F1382" i="4"/>
  <c r="F1383" i="4"/>
  <c r="F1384" i="4"/>
  <c r="F1385" i="4"/>
  <c r="F1386" i="4"/>
  <c r="F1387" i="4"/>
  <c r="F1388" i="4"/>
  <c r="F1389" i="4"/>
  <c r="F1390" i="4"/>
  <c r="F1391" i="4"/>
  <c r="F1392" i="4"/>
  <c r="F1393" i="4"/>
  <c r="F1394" i="4"/>
  <c r="F1395" i="4"/>
  <c r="F1396" i="4"/>
  <c r="F1397" i="4"/>
  <c r="F1398" i="4"/>
  <c r="F1399" i="4"/>
  <c r="F1400" i="4"/>
  <c r="F1401" i="4"/>
  <c r="F1402" i="4"/>
  <c r="F1403" i="4"/>
  <c r="F1404" i="4"/>
  <c r="F1405" i="4"/>
  <c r="F1406" i="4"/>
  <c r="F1407" i="4"/>
  <c r="F1408" i="4"/>
  <c r="F1409" i="4"/>
  <c r="F1410" i="4"/>
  <c r="F1411" i="4"/>
  <c r="F1412" i="4"/>
  <c r="F1413" i="4"/>
  <c r="F1414" i="4"/>
  <c r="F1415" i="4"/>
  <c r="F1416" i="4"/>
  <c r="F1417" i="4"/>
  <c r="F1418" i="4"/>
  <c r="F1419" i="4"/>
  <c r="F1420" i="4"/>
  <c r="F1421" i="4"/>
  <c r="F1422" i="4"/>
  <c r="F1423" i="4"/>
  <c r="F1424" i="4"/>
  <c r="F1425" i="4"/>
  <c r="F1426" i="4"/>
  <c r="F1427" i="4"/>
  <c r="F1428" i="4"/>
  <c r="F1429" i="4"/>
  <c r="F1430" i="4"/>
  <c r="F1431" i="4"/>
  <c r="F1432" i="4"/>
  <c r="F1433" i="4"/>
  <c r="F1434" i="4"/>
  <c r="F1435" i="4"/>
  <c r="F1436" i="4"/>
  <c r="F1437" i="4"/>
  <c r="F1438" i="4"/>
  <c r="F1439" i="4"/>
  <c r="F1440" i="4"/>
  <c r="F1441" i="4"/>
  <c r="F1442" i="4"/>
  <c r="F1443" i="4"/>
  <c r="F1444" i="4"/>
  <c r="F1445" i="4"/>
  <c r="F1446" i="4"/>
  <c r="F1447" i="4"/>
  <c r="F1448" i="4"/>
  <c r="F1449" i="4"/>
  <c r="F1450" i="4"/>
  <c r="F1451" i="4"/>
  <c r="F1452" i="4"/>
  <c r="F1453" i="4"/>
  <c r="F1454" i="4"/>
  <c r="F1455" i="4"/>
  <c r="F1456" i="4"/>
  <c r="F1457" i="4"/>
  <c r="F1458" i="4"/>
  <c r="F1459" i="4"/>
  <c r="F1460" i="4"/>
  <c r="F1461" i="4"/>
  <c r="F1462" i="4"/>
  <c r="F1463" i="4"/>
  <c r="F1464" i="4"/>
  <c r="F1465" i="4"/>
  <c r="F1466" i="4"/>
  <c r="F1467" i="4"/>
  <c r="F1468" i="4"/>
  <c r="F1469" i="4"/>
  <c r="F1470" i="4"/>
  <c r="F1471" i="4"/>
  <c r="F1472" i="4"/>
  <c r="F1473" i="4"/>
  <c r="F1474" i="4"/>
  <c r="F1475" i="4"/>
  <c r="F1476" i="4"/>
  <c r="F1477" i="4"/>
  <c r="F1478" i="4"/>
  <c r="F1479" i="4"/>
  <c r="F1480" i="4"/>
  <c r="F1481" i="4"/>
  <c r="F1482" i="4"/>
  <c r="F1483" i="4"/>
  <c r="F1484" i="4"/>
  <c r="F1485" i="4"/>
  <c r="F1486" i="4"/>
  <c r="F1487" i="4"/>
  <c r="F1488" i="4"/>
  <c r="F1489" i="4"/>
  <c r="F1490" i="4"/>
  <c r="F1491" i="4"/>
  <c r="F1492" i="4"/>
  <c r="F1493" i="4"/>
  <c r="F1494" i="4"/>
  <c r="F1495" i="4"/>
  <c r="F1496" i="4"/>
  <c r="F1497" i="4"/>
  <c r="F1498" i="4"/>
  <c r="F1499" i="4"/>
  <c r="F1500" i="4"/>
  <c r="F1501" i="4"/>
  <c r="F1502" i="4"/>
  <c r="F1503" i="4"/>
  <c r="F1504" i="4"/>
  <c r="F1505" i="4"/>
  <c r="F1506" i="4"/>
  <c r="F1507" i="4"/>
  <c r="F1508" i="4"/>
  <c r="F1509" i="4"/>
  <c r="F1510" i="4"/>
  <c r="F1511" i="4"/>
  <c r="F1512" i="4"/>
  <c r="F1513" i="4"/>
  <c r="F1514" i="4"/>
  <c r="F1515" i="4"/>
  <c r="F1516" i="4"/>
  <c r="F1517" i="4"/>
  <c r="F1518" i="4"/>
  <c r="F1519" i="4"/>
  <c r="F1520" i="4"/>
  <c r="F1521" i="4"/>
  <c r="F1522" i="4"/>
  <c r="F1523" i="4"/>
  <c r="F1524" i="4"/>
  <c r="F1525" i="4"/>
  <c r="F1526" i="4"/>
  <c r="F1527" i="4"/>
  <c r="F1528" i="4"/>
  <c r="F1529" i="4"/>
  <c r="F1530" i="4"/>
  <c r="F1531" i="4"/>
  <c r="F1532" i="4"/>
  <c r="F1533" i="4"/>
  <c r="F1534" i="4"/>
  <c r="F1535" i="4"/>
  <c r="F1536" i="4"/>
  <c r="F1537" i="4"/>
  <c r="F1538" i="4"/>
  <c r="F1539" i="4"/>
  <c r="F1540" i="4"/>
  <c r="F1541" i="4"/>
  <c r="F1542" i="4"/>
  <c r="F1543" i="4"/>
  <c r="F1544" i="4"/>
  <c r="F1545" i="4"/>
  <c r="F1546" i="4"/>
  <c r="F1547" i="4"/>
  <c r="F1548" i="4"/>
  <c r="F1549" i="4"/>
  <c r="F1550" i="4"/>
  <c r="F1551" i="4"/>
  <c r="F1552" i="4"/>
  <c r="F1553" i="4"/>
  <c r="F1554" i="4"/>
  <c r="F1555" i="4"/>
  <c r="F1556" i="4"/>
  <c r="F1557" i="4"/>
  <c r="F1558" i="4"/>
  <c r="F1559" i="4"/>
  <c r="F1560" i="4"/>
  <c r="F1561" i="4"/>
  <c r="F1562" i="4"/>
  <c r="F1563" i="4"/>
  <c r="F1564" i="4"/>
  <c r="F1565" i="4"/>
  <c r="F1566" i="4"/>
  <c r="F1567" i="4"/>
  <c r="F1568" i="4"/>
  <c r="F1569" i="4"/>
  <c r="F1570" i="4"/>
  <c r="F1571" i="4"/>
  <c r="F1572" i="4"/>
  <c r="F1573" i="4"/>
  <c r="F1574" i="4"/>
  <c r="F1575" i="4"/>
  <c r="F1576" i="4"/>
  <c r="F1577" i="4"/>
  <c r="F1578" i="4"/>
  <c r="F1579" i="4"/>
  <c r="F1580" i="4"/>
  <c r="F1581" i="4"/>
  <c r="F1582" i="4"/>
  <c r="F1583" i="4"/>
  <c r="F1584" i="4"/>
  <c r="F1585" i="4"/>
  <c r="F1586" i="4"/>
  <c r="F1587" i="4"/>
  <c r="F1588" i="4"/>
  <c r="F1589" i="4"/>
  <c r="F1590" i="4"/>
  <c r="F1591" i="4"/>
  <c r="F1592" i="4"/>
  <c r="F1593" i="4"/>
  <c r="F1594" i="4"/>
  <c r="F1595" i="4"/>
  <c r="F1596" i="4"/>
  <c r="F1597" i="4"/>
  <c r="F1598" i="4"/>
  <c r="F1599" i="4"/>
  <c r="F1600" i="4"/>
  <c r="F1601" i="4"/>
  <c r="F1602" i="4"/>
  <c r="F1603" i="4"/>
  <c r="F1604" i="4"/>
  <c r="F1605" i="4"/>
  <c r="F1606" i="4"/>
  <c r="F1607" i="4"/>
  <c r="F1608" i="4"/>
  <c r="F1609" i="4"/>
  <c r="F1610" i="4"/>
  <c r="F1611" i="4"/>
  <c r="F1612" i="4"/>
  <c r="F1613" i="4"/>
  <c r="F1614" i="4"/>
  <c r="F1615" i="4"/>
  <c r="F1616" i="4"/>
  <c r="F1617" i="4"/>
  <c r="F1618" i="4"/>
  <c r="F1619" i="4"/>
  <c r="F1620" i="4"/>
  <c r="F1621" i="4"/>
  <c r="F1622" i="4"/>
  <c r="F1623" i="4"/>
  <c r="F1624" i="4"/>
  <c r="F1625" i="4"/>
  <c r="F1626" i="4"/>
  <c r="F1627" i="4"/>
  <c r="F1628" i="4"/>
  <c r="F1629" i="4"/>
  <c r="F1630" i="4"/>
  <c r="F1631" i="4"/>
  <c r="F1632" i="4"/>
  <c r="F1633" i="4"/>
  <c r="F1634" i="4"/>
  <c r="F1635" i="4"/>
  <c r="F1636" i="4"/>
  <c r="F1637" i="4"/>
  <c r="F1638" i="4"/>
  <c r="F1639" i="4"/>
  <c r="F1640" i="4"/>
  <c r="F1641" i="4"/>
  <c r="F1642" i="4"/>
  <c r="F1643" i="4"/>
  <c r="F1644" i="4"/>
  <c r="F1645" i="4"/>
  <c r="F1646" i="4"/>
  <c r="F1647" i="4"/>
  <c r="F1648" i="4"/>
  <c r="F1649" i="4"/>
  <c r="F1650" i="4"/>
  <c r="F1651" i="4"/>
  <c r="F1652" i="4"/>
  <c r="F1653" i="4"/>
  <c r="F1654" i="4"/>
  <c r="F1655" i="4"/>
  <c r="F1656" i="4"/>
  <c r="F1657" i="4"/>
  <c r="F1658" i="4"/>
  <c r="F1659" i="4"/>
  <c r="F1660" i="4"/>
  <c r="F1661" i="4"/>
  <c r="F1662" i="4"/>
  <c r="F1663" i="4"/>
  <c r="F1664" i="4"/>
  <c r="F1665" i="4"/>
  <c r="F1666" i="4"/>
  <c r="F1667" i="4"/>
  <c r="F1668" i="4"/>
  <c r="F1669" i="4"/>
  <c r="F1670" i="4"/>
  <c r="F1671" i="4"/>
  <c r="F1672" i="4"/>
  <c r="F1673" i="4"/>
  <c r="F1674" i="4"/>
  <c r="F1675" i="4"/>
  <c r="F1676" i="4"/>
  <c r="F1677" i="4"/>
  <c r="F1678" i="4"/>
  <c r="F1679" i="4"/>
  <c r="F1680" i="4"/>
  <c r="F1681" i="4"/>
  <c r="F1682" i="4"/>
  <c r="F1683" i="4"/>
  <c r="F1684" i="4"/>
  <c r="F1685" i="4"/>
  <c r="F1686" i="4"/>
  <c r="F1687" i="4"/>
  <c r="F1688" i="4"/>
  <c r="F1689" i="4"/>
  <c r="F1690" i="4"/>
  <c r="F1691" i="4"/>
  <c r="F1692" i="4"/>
  <c r="F1693" i="4"/>
  <c r="F1694" i="4"/>
  <c r="F1695" i="4"/>
  <c r="F1696" i="4"/>
  <c r="F1697" i="4"/>
  <c r="F1698" i="4"/>
  <c r="F1699" i="4"/>
  <c r="F1700" i="4"/>
  <c r="F1701" i="4"/>
  <c r="F1702" i="4"/>
  <c r="F1703" i="4"/>
  <c r="F1704" i="4"/>
  <c r="F1705" i="4"/>
  <c r="F1706" i="4"/>
  <c r="F1707" i="4"/>
  <c r="F1708" i="4"/>
  <c r="F1709" i="4"/>
  <c r="F1710" i="4"/>
  <c r="F1711" i="4"/>
  <c r="F1712" i="4"/>
  <c r="F1713" i="4"/>
  <c r="F1714" i="4"/>
  <c r="F1715" i="4"/>
  <c r="F1716" i="4"/>
  <c r="F1717" i="4"/>
  <c r="F1718" i="4"/>
  <c r="F1719" i="4"/>
  <c r="F1720" i="4"/>
  <c r="F1721" i="4"/>
  <c r="F1722" i="4"/>
  <c r="F1723" i="4"/>
  <c r="F1724" i="4"/>
  <c r="F1725" i="4"/>
  <c r="F1726" i="4"/>
  <c r="F1727" i="4"/>
  <c r="F1728" i="4"/>
  <c r="F1729" i="4"/>
  <c r="F1730" i="4"/>
  <c r="F1731" i="4"/>
  <c r="F1732" i="4"/>
  <c r="F1733" i="4"/>
  <c r="F1734" i="4"/>
  <c r="F1735" i="4"/>
  <c r="F1736" i="4"/>
  <c r="F1737" i="4"/>
  <c r="F1738" i="4"/>
  <c r="F1739" i="4"/>
  <c r="F1740" i="4"/>
  <c r="F1741" i="4"/>
  <c r="F1742" i="4"/>
  <c r="F1743" i="4"/>
  <c r="F1744" i="4"/>
  <c r="F1745" i="4"/>
  <c r="F1746" i="4"/>
  <c r="F1747" i="4"/>
  <c r="F1748" i="4"/>
  <c r="F1749" i="4"/>
  <c r="F1750" i="4"/>
  <c r="F1751" i="4"/>
  <c r="F1752" i="4"/>
  <c r="F1753" i="4"/>
  <c r="F1754" i="4"/>
  <c r="F1755" i="4"/>
  <c r="F1756" i="4"/>
  <c r="F1757" i="4"/>
  <c r="F1758" i="4"/>
  <c r="F1759" i="4"/>
  <c r="F1760" i="4"/>
  <c r="F1761" i="4"/>
  <c r="F1762" i="4"/>
  <c r="F1763" i="4"/>
  <c r="F1764" i="4"/>
  <c r="F1765" i="4"/>
  <c r="F1766" i="4"/>
  <c r="F1767" i="4"/>
  <c r="F1768" i="4"/>
  <c r="F1769" i="4"/>
  <c r="F1770" i="4"/>
  <c r="F1771" i="4"/>
  <c r="F1772" i="4"/>
  <c r="F1773" i="4"/>
  <c r="F1774" i="4"/>
  <c r="F1775" i="4"/>
  <c r="F1776" i="4"/>
  <c r="F1777" i="4"/>
  <c r="F1778" i="4"/>
  <c r="F1779" i="4"/>
  <c r="F1780" i="4"/>
  <c r="F1781" i="4"/>
  <c r="F1782" i="4"/>
  <c r="F1783" i="4"/>
  <c r="F1784" i="4"/>
  <c r="F1785" i="4"/>
  <c r="F1786" i="4"/>
  <c r="F1787" i="4"/>
  <c r="F1788" i="4"/>
  <c r="F1789" i="4"/>
  <c r="F1790" i="4"/>
  <c r="F1791" i="4"/>
  <c r="F1792" i="4"/>
  <c r="F1793" i="4"/>
  <c r="F1794" i="4"/>
  <c r="F1795" i="4"/>
  <c r="F1796" i="4"/>
  <c r="F1797" i="4"/>
  <c r="F1798" i="4"/>
  <c r="F1799" i="4"/>
  <c r="F1800" i="4"/>
  <c r="F1801" i="4"/>
  <c r="F1802" i="4"/>
  <c r="F1803" i="4"/>
  <c r="F1804" i="4"/>
  <c r="F1805" i="4"/>
  <c r="F1806" i="4"/>
  <c r="F1807" i="4"/>
  <c r="F1808" i="4"/>
  <c r="F1809" i="4"/>
  <c r="F1810" i="4"/>
  <c r="F1811" i="4"/>
  <c r="F1812" i="4"/>
  <c r="F1813" i="4"/>
  <c r="F1814" i="4"/>
  <c r="F1815" i="4"/>
  <c r="F1816" i="4"/>
  <c r="F1817" i="4"/>
  <c r="F1818" i="4"/>
  <c r="F1819" i="4"/>
  <c r="F1820" i="4"/>
  <c r="F1821" i="4"/>
  <c r="F1822" i="4"/>
  <c r="F1823" i="4"/>
  <c r="F1824" i="4"/>
  <c r="F1825" i="4"/>
  <c r="F1826" i="4"/>
  <c r="F1827" i="4"/>
  <c r="F1828" i="4"/>
  <c r="F1829" i="4"/>
  <c r="F1830" i="4"/>
  <c r="F1831" i="4"/>
  <c r="F1832" i="4"/>
  <c r="F1833" i="4"/>
  <c r="F1834" i="4"/>
  <c r="F1835" i="4"/>
  <c r="F1836" i="4"/>
  <c r="F1837" i="4"/>
  <c r="F1838" i="4"/>
  <c r="F1839" i="4"/>
  <c r="F1840" i="4"/>
  <c r="F1841" i="4"/>
  <c r="F1842" i="4"/>
  <c r="F1843" i="4"/>
  <c r="F1844" i="4"/>
  <c r="F1845" i="4"/>
  <c r="F1846" i="4"/>
  <c r="F1847" i="4"/>
  <c r="F1848" i="4"/>
  <c r="F1849" i="4"/>
  <c r="F1850" i="4"/>
  <c r="F1851" i="4"/>
  <c r="F1852" i="4"/>
  <c r="F1853" i="4"/>
  <c r="F1854" i="4"/>
  <c r="F1855" i="4"/>
  <c r="F1856" i="4"/>
  <c r="F1857" i="4"/>
  <c r="F1858" i="4"/>
  <c r="F1859" i="4"/>
  <c r="F1860" i="4"/>
  <c r="F1861" i="4"/>
  <c r="F1862" i="4"/>
  <c r="F1863" i="4"/>
  <c r="F1864" i="4"/>
  <c r="F1865" i="4"/>
  <c r="F1866" i="4"/>
  <c r="F1867" i="4"/>
  <c r="F1868" i="4"/>
  <c r="F1869" i="4"/>
  <c r="F1870" i="4"/>
  <c r="F1871" i="4"/>
  <c r="F1872" i="4"/>
  <c r="F1873" i="4"/>
  <c r="F1874" i="4"/>
  <c r="F1875" i="4"/>
  <c r="F1876" i="4"/>
  <c r="F1877" i="4"/>
  <c r="F1878" i="4"/>
  <c r="F1879" i="4"/>
  <c r="F1880" i="4"/>
  <c r="F1881" i="4"/>
  <c r="F1882" i="4"/>
  <c r="F1883" i="4"/>
  <c r="F1884" i="4"/>
  <c r="F1885" i="4"/>
  <c r="F1886" i="4"/>
  <c r="F1887" i="4"/>
  <c r="F1888" i="4"/>
  <c r="F1889" i="4"/>
  <c r="F1890" i="4"/>
  <c r="F1891" i="4"/>
  <c r="F1892" i="4"/>
  <c r="F1893" i="4"/>
  <c r="F1894" i="4"/>
  <c r="F1895" i="4"/>
  <c r="F1896" i="4"/>
  <c r="F1897" i="4"/>
  <c r="F1898" i="4"/>
  <c r="F1899" i="4"/>
  <c r="F1900" i="4"/>
  <c r="F1901" i="4"/>
  <c r="F1902" i="4"/>
  <c r="F1903" i="4"/>
  <c r="F1904" i="4"/>
  <c r="F1905" i="4"/>
  <c r="F1906" i="4"/>
  <c r="F1907" i="4"/>
  <c r="F1908" i="4"/>
  <c r="F1909" i="4"/>
  <c r="F1910" i="4"/>
  <c r="F1911" i="4"/>
  <c r="F1912" i="4"/>
  <c r="F1913" i="4"/>
  <c r="F1914" i="4"/>
  <c r="F1915" i="4"/>
  <c r="F1916" i="4"/>
  <c r="F1917" i="4"/>
  <c r="F1918" i="4"/>
  <c r="F1919" i="4"/>
  <c r="F1920" i="4"/>
  <c r="F1921" i="4"/>
  <c r="F1922" i="4"/>
  <c r="F1923" i="4"/>
  <c r="F1924" i="4"/>
  <c r="F1925" i="4"/>
  <c r="F1926" i="4"/>
  <c r="F1927" i="4"/>
  <c r="F1928" i="4"/>
  <c r="F1929" i="4"/>
  <c r="F1930" i="4"/>
  <c r="F1931" i="4"/>
  <c r="F1932" i="4"/>
  <c r="F1933" i="4"/>
  <c r="F1934" i="4"/>
  <c r="F1935" i="4"/>
  <c r="F1936" i="4"/>
  <c r="F1937" i="4"/>
  <c r="F1938" i="4"/>
  <c r="F1939" i="4"/>
  <c r="F1940" i="4"/>
  <c r="F1941" i="4"/>
  <c r="F1942" i="4"/>
  <c r="F1943" i="4"/>
  <c r="F1944" i="4"/>
  <c r="F1945" i="4"/>
  <c r="F1946" i="4"/>
  <c r="F1947" i="4"/>
  <c r="F1948" i="4"/>
  <c r="F1949" i="4"/>
  <c r="F1950" i="4"/>
  <c r="F1951" i="4"/>
  <c r="F1952" i="4"/>
  <c r="F1953" i="4"/>
  <c r="F1954" i="4"/>
  <c r="F1955" i="4"/>
  <c r="F1956" i="4"/>
  <c r="F1957" i="4"/>
  <c r="F1958" i="4"/>
  <c r="F1959" i="4"/>
  <c r="F1960" i="4"/>
  <c r="F1961" i="4"/>
  <c r="F1962" i="4"/>
  <c r="F1963" i="4"/>
  <c r="F1964" i="4"/>
  <c r="F1965" i="4"/>
  <c r="F1966" i="4"/>
  <c r="F1967" i="4"/>
  <c r="F1968" i="4"/>
  <c r="F1969" i="4"/>
  <c r="F1970" i="4"/>
  <c r="F1971" i="4"/>
  <c r="F1972" i="4"/>
  <c r="F1973" i="4"/>
  <c r="F1974" i="4"/>
  <c r="F1975" i="4"/>
  <c r="F1976" i="4"/>
  <c r="F1977" i="4"/>
  <c r="F1978" i="4"/>
  <c r="F1979" i="4"/>
  <c r="F1980" i="4"/>
  <c r="F1981" i="4"/>
  <c r="F1982" i="4"/>
  <c r="F1983" i="4"/>
  <c r="F1984" i="4"/>
  <c r="F1985" i="4"/>
  <c r="F1986" i="4"/>
  <c r="F1987" i="4"/>
  <c r="F1988" i="4"/>
  <c r="F1989" i="4"/>
  <c r="F1990" i="4"/>
  <c r="F1991" i="4"/>
  <c r="F1992" i="4"/>
  <c r="F1993" i="4"/>
  <c r="F1994" i="4"/>
  <c r="F1995" i="4"/>
  <c r="F1996" i="4"/>
  <c r="F1997" i="4"/>
  <c r="F1998" i="4"/>
  <c r="F1999" i="4"/>
  <c r="F2000" i="4"/>
  <c r="F2001" i="4"/>
  <c r="F2002" i="4"/>
  <c r="F2003" i="4"/>
  <c r="F2004" i="4"/>
  <c r="F2005" i="4"/>
  <c r="F2006" i="4"/>
  <c r="F2007" i="4"/>
  <c r="F2008" i="4"/>
  <c r="F2009" i="4"/>
  <c r="F2010" i="4"/>
  <c r="F2011" i="4"/>
  <c r="F2012" i="4"/>
  <c r="F2013" i="4"/>
  <c r="F2014" i="4"/>
  <c r="F2015" i="4"/>
  <c r="F2016" i="4"/>
  <c r="F2017" i="4"/>
  <c r="F2018" i="4"/>
  <c r="F2019" i="4"/>
  <c r="F2020" i="4"/>
  <c r="F2021" i="4"/>
  <c r="F2022" i="4"/>
  <c r="F2023" i="4"/>
  <c r="F2024" i="4"/>
  <c r="F2025" i="4"/>
  <c r="F2026" i="4"/>
  <c r="F2027" i="4"/>
  <c r="F2028" i="4"/>
  <c r="F2029" i="4"/>
  <c r="F2030" i="4"/>
  <c r="F2031" i="4"/>
  <c r="F2032" i="4"/>
  <c r="F2033" i="4"/>
  <c r="F2034" i="4"/>
  <c r="F2035" i="4"/>
  <c r="F2036" i="4"/>
  <c r="F2037" i="4"/>
  <c r="F2038" i="4"/>
  <c r="F2039" i="4"/>
  <c r="F2040" i="4"/>
  <c r="F2041" i="4"/>
  <c r="F2042" i="4"/>
  <c r="F2043" i="4"/>
  <c r="F2044" i="4"/>
  <c r="F2045" i="4"/>
  <c r="F2046" i="4"/>
  <c r="F2047" i="4"/>
  <c r="F2048" i="4"/>
  <c r="F2049" i="4"/>
  <c r="F2050" i="4"/>
  <c r="F2051" i="4"/>
  <c r="F2052" i="4"/>
  <c r="F2053" i="4"/>
  <c r="F2054" i="4"/>
  <c r="F2055" i="4"/>
  <c r="F2056" i="4"/>
  <c r="F2057" i="4"/>
  <c r="F2058" i="4"/>
  <c r="F2059" i="4"/>
  <c r="F2060" i="4"/>
  <c r="F2061" i="4"/>
  <c r="F2062" i="4"/>
  <c r="F2063" i="4"/>
  <c r="F2064" i="4"/>
  <c r="F2065" i="4"/>
  <c r="F2066" i="4"/>
  <c r="F2067" i="4"/>
  <c r="F2068" i="4"/>
  <c r="F2069" i="4"/>
  <c r="F2070" i="4"/>
  <c r="F2071" i="4"/>
  <c r="F2072" i="4"/>
  <c r="F2073" i="4"/>
  <c r="F2074" i="4"/>
  <c r="F2075" i="4"/>
  <c r="F2076" i="4"/>
  <c r="F2077" i="4"/>
  <c r="F2078" i="4"/>
  <c r="F2079" i="4"/>
  <c r="F2080" i="4"/>
  <c r="F2081" i="4"/>
  <c r="F2082" i="4"/>
  <c r="F2083" i="4"/>
  <c r="F2084" i="4"/>
  <c r="F2085" i="4"/>
  <c r="F2086" i="4"/>
  <c r="F2087" i="4"/>
  <c r="F2088" i="4"/>
  <c r="F2089" i="4"/>
  <c r="F2090" i="4"/>
  <c r="F2091" i="4"/>
  <c r="F2092" i="4"/>
  <c r="F2093" i="4"/>
  <c r="F2094" i="4"/>
  <c r="F2095" i="4"/>
  <c r="F2096" i="4"/>
  <c r="F2097" i="4"/>
  <c r="F2098" i="4"/>
  <c r="F2099" i="4"/>
  <c r="F2100" i="4"/>
  <c r="F2101" i="4"/>
  <c r="F2102" i="4"/>
  <c r="F2103" i="4"/>
  <c r="F2104" i="4"/>
  <c r="F2105" i="4"/>
  <c r="F2106" i="4"/>
  <c r="F2107" i="4"/>
  <c r="F2108" i="4"/>
  <c r="F2109" i="4"/>
  <c r="F2110" i="4"/>
  <c r="F2111" i="4"/>
  <c r="F2112" i="4"/>
  <c r="F2113" i="4"/>
  <c r="F2114" i="4"/>
  <c r="F2115" i="4"/>
  <c r="F2116" i="4"/>
  <c r="F2117" i="4"/>
  <c r="F2118" i="4"/>
  <c r="F2119" i="4"/>
  <c r="F2120" i="4"/>
  <c r="F2121" i="4"/>
  <c r="F2122" i="4"/>
  <c r="F2123" i="4"/>
  <c r="F2124" i="4"/>
  <c r="F2125" i="4"/>
  <c r="F2126" i="4"/>
  <c r="F2127" i="4"/>
  <c r="F2128" i="4"/>
  <c r="F2129" i="4"/>
  <c r="F2130" i="4"/>
  <c r="F2131" i="4"/>
  <c r="F2132" i="4"/>
  <c r="F2133" i="4"/>
  <c r="F2134" i="4"/>
  <c r="F2135" i="4"/>
  <c r="F2136" i="4"/>
  <c r="F2137" i="4"/>
  <c r="F2138" i="4"/>
  <c r="F2139" i="4"/>
  <c r="F2140" i="4"/>
  <c r="F2141" i="4"/>
  <c r="F2142" i="4"/>
  <c r="F2143" i="4"/>
  <c r="F2144" i="4"/>
  <c r="F2145" i="4"/>
  <c r="F2146" i="4"/>
  <c r="F2147" i="4"/>
  <c r="F2148" i="4"/>
  <c r="F2149" i="4"/>
  <c r="F2150" i="4"/>
  <c r="F2151" i="4"/>
  <c r="F2152" i="4"/>
  <c r="F2153" i="4"/>
  <c r="F2154" i="4"/>
  <c r="F2155" i="4"/>
  <c r="F2156" i="4"/>
  <c r="F2157" i="4"/>
  <c r="F2158" i="4"/>
  <c r="F2159" i="4"/>
  <c r="F2160" i="4"/>
  <c r="F2161" i="4"/>
  <c r="F2162" i="4"/>
  <c r="F2163" i="4"/>
  <c r="F2164" i="4"/>
  <c r="F2165" i="4"/>
  <c r="F2166" i="4"/>
  <c r="F2167" i="4"/>
  <c r="F2168" i="4"/>
  <c r="F2169" i="4"/>
  <c r="F2170" i="4"/>
  <c r="F2171" i="4"/>
  <c r="F2172" i="4"/>
  <c r="F2173" i="4"/>
  <c r="F2174" i="4"/>
  <c r="F2175" i="4"/>
  <c r="F2176" i="4"/>
  <c r="F2177" i="4"/>
  <c r="F2178" i="4"/>
  <c r="F2179" i="4"/>
  <c r="F2180" i="4"/>
  <c r="F2181" i="4"/>
  <c r="F2182" i="4"/>
  <c r="F2183" i="4"/>
  <c r="F2184" i="4"/>
  <c r="F2185" i="4"/>
  <c r="F2186" i="4"/>
  <c r="F2187" i="4"/>
  <c r="F2188" i="4"/>
  <c r="F2189" i="4"/>
  <c r="F2190" i="4"/>
  <c r="F2191" i="4"/>
  <c r="F2192" i="4"/>
  <c r="F2193" i="4"/>
  <c r="F2194" i="4"/>
  <c r="F2195" i="4"/>
  <c r="F2196" i="4"/>
  <c r="F2197" i="4"/>
  <c r="F2198" i="4"/>
  <c r="F2199" i="4"/>
  <c r="F2200" i="4"/>
  <c r="F2201" i="4"/>
  <c r="F2202" i="4"/>
  <c r="F2203" i="4"/>
  <c r="F2204" i="4"/>
  <c r="F2205" i="4"/>
  <c r="F2206" i="4"/>
  <c r="F2207" i="4"/>
  <c r="F2208" i="4"/>
  <c r="F2209" i="4"/>
  <c r="F2210" i="4"/>
  <c r="F2211" i="4"/>
  <c r="F2212" i="4"/>
  <c r="F2213" i="4"/>
  <c r="F2214" i="4"/>
  <c r="F2215" i="4"/>
  <c r="F2216" i="4"/>
  <c r="F2217" i="4"/>
  <c r="F2218" i="4"/>
  <c r="F2219" i="4"/>
  <c r="F2220" i="4"/>
  <c r="F2221" i="4"/>
  <c r="F2222" i="4"/>
  <c r="F2223" i="4"/>
  <c r="F2224" i="4"/>
  <c r="F2225" i="4"/>
  <c r="F2226" i="4"/>
  <c r="F2227" i="4"/>
  <c r="F2228" i="4"/>
  <c r="F2229" i="4"/>
  <c r="F2230" i="4"/>
  <c r="F2231" i="4"/>
  <c r="F2232" i="4"/>
  <c r="F2233" i="4"/>
  <c r="F2234" i="4"/>
  <c r="F2235" i="4"/>
  <c r="F2236" i="4"/>
  <c r="F2237" i="4"/>
  <c r="F2238" i="4"/>
  <c r="F2239" i="4"/>
  <c r="F2240" i="4"/>
  <c r="F2241" i="4"/>
  <c r="F2242" i="4"/>
  <c r="F2243" i="4"/>
  <c r="F2244" i="4"/>
  <c r="F2245" i="4"/>
  <c r="F2246" i="4"/>
  <c r="F2247" i="4"/>
  <c r="F2248" i="4"/>
  <c r="F2249" i="4"/>
  <c r="F2250" i="4"/>
  <c r="F2251" i="4"/>
  <c r="F2252" i="4"/>
  <c r="F2253" i="4"/>
  <c r="F2254" i="4"/>
  <c r="F2255" i="4"/>
  <c r="F2256" i="4"/>
  <c r="F2257" i="4"/>
  <c r="F2258" i="4"/>
  <c r="F2259" i="4"/>
  <c r="F2260" i="4"/>
  <c r="F2261" i="4"/>
  <c r="F2262" i="4"/>
  <c r="F2263" i="4"/>
  <c r="F2264" i="4"/>
  <c r="F2265" i="4"/>
  <c r="F2266" i="4"/>
  <c r="F2267" i="4"/>
  <c r="F2268" i="4"/>
  <c r="F2269" i="4"/>
  <c r="F2270" i="4"/>
  <c r="F2271" i="4"/>
  <c r="F2272" i="4"/>
  <c r="F2273" i="4"/>
  <c r="F2274" i="4"/>
  <c r="F2275" i="4"/>
  <c r="F2276" i="4"/>
  <c r="F2277" i="4"/>
  <c r="F2278" i="4"/>
  <c r="F2279" i="4"/>
  <c r="F2280" i="4"/>
  <c r="F2281" i="4"/>
  <c r="F2282" i="4"/>
  <c r="F2283" i="4"/>
  <c r="F2284" i="4"/>
  <c r="F2285" i="4"/>
  <c r="F2286" i="4"/>
  <c r="F2287" i="4"/>
  <c r="F2288" i="4"/>
  <c r="F2289" i="4"/>
  <c r="F2290" i="4"/>
  <c r="F2291" i="4"/>
  <c r="F2292" i="4"/>
  <c r="F2293" i="4"/>
  <c r="F2294" i="4"/>
  <c r="F2295" i="4"/>
  <c r="F2296" i="4"/>
  <c r="F2297" i="4"/>
  <c r="F2298" i="4"/>
  <c r="F2299" i="4"/>
  <c r="F2300" i="4"/>
  <c r="F2301" i="4"/>
  <c r="F2302" i="4"/>
  <c r="F2303" i="4"/>
  <c r="F2304" i="4"/>
  <c r="F2305" i="4"/>
  <c r="F2306" i="4"/>
  <c r="F2307" i="4"/>
  <c r="F2308" i="4"/>
  <c r="F2309" i="4"/>
  <c r="F2310" i="4"/>
  <c r="F2311" i="4"/>
  <c r="F2312" i="4"/>
  <c r="F2313" i="4"/>
  <c r="F2314" i="4"/>
  <c r="F2315" i="4"/>
  <c r="F2316" i="4"/>
  <c r="F2317" i="4"/>
  <c r="F2318" i="4"/>
  <c r="F2319" i="4"/>
  <c r="F2320" i="4"/>
  <c r="F2321" i="4"/>
  <c r="F2322" i="4"/>
  <c r="F2323" i="4"/>
  <c r="F2324" i="4"/>
  <c r="F2325" i="4"/>
  <c r="F2326" i="4"/>
  <c r="F2327" i="4"/>
  <c r="F2328" i="4"/>
  <c r="F2329" i="4"/>
  <c r="F2330" i="4"/>
  <c r="F2331" i="4"/>
  <c r="F2332" i="4"/>
  <c r="F2333" i="4"/>
  <c r="F2334" i="4"/>
  <c r="F2335" i="4"/>
  <c r="F2336" i="4"/>
  <c r="F2337" i="4"/>
  <c r="F2338" i="4"/>
  <c r="F2339" i="4"/>
  <c r="F2340" i="4"/>
  <c r="F2341" i="4"/>
  <c r="F2342" i="4"/>
  <c r="F2343" i="4"/>
  <c r="F2344" i="4"/>
  <c r="F2345" i="4"/>
  <c r="F2346" i="4"/>
  <c r="F2347" i="4"/>
  <c r="F2348" i="4"/>
  <c r="F2349" i="4"/>
  <c r="F2350" i="4"/>
  <c r="F2351" i="4"/>
  <c r="F2352" i="4"/>
  <c r="F2353" i="4"/>
  <c r="F2354" i="4"/>
  <c r="F2355" i="4"/>
  <c r="F2356" i="4"/>
  <c r="F2357" i="4"/>
  <c r="F2358" i="4"/>
  <c r="F2359" i="4"/>
  <c r="F2360" i="4"/>
  <c r="F2361" i="4"/>
  <c r="F2362" i="4"/>
  <c r="F2363" i="4"/>
  <c r="F2364" i="4"/>
  <c r="F2365" i="4"/>
  <c r="F2366" i="4"/>
  <c r="F2367" i="4"/>
  <c r="F2368" i="4"/>
  <c r="F2369" i="4"/>
  <c r="F2370" i="4"/>
  <c r="F2371" i="4"/>
  <c r="F2372" i="4"/>
  <c r="F2373" i="4"/>
  <c r="F2374" i="4"/>
  <c r="F2375" i="4"/>
  <c r="F2376" i="4"/>
  <c r="F2377" i="4"/>
  <c r="F2378" i="4"/>
  <c r="F2379" i="4"/>
  <c r="F2380" i="4"/>
  <c r="F2381" i="4"/>
  <c r="F2382" i="4"/>
  <c r="F2383" i="4"/>
  <c r="F2384" i="4"/>
  <c r="F2385" i="4"/>
  <c r="F2386" i="4"/>
  <c r="F2387" i="4"/>
  <c r="F2388" i="4"/>
  <c r="F2389" i="4"/>
  <c r="F2390" i="4"/>
  <c r="F2391" i="4"/>
  <c r="F2392" i="4"/>
  <c r="F2393" i="4"/>
  <c r="F2394" i="4"/>
  <c r="F2395" i="4"/>
  <c r="F2396" i="4"/>
  <c r="F2397" i="4"/>
  <c r="F2398" i="4"/>
  <c r="F2399" i="4"/>
  <c r="F2400" i="4"/>
  <c r="F2401" i="4"/>
  <c r="F2402" i="4"/>
  <c r="F2403" i="4"/>
  <c r="F2404" i="4"/>
  <c r="F2405" i="4"/>
  <c r="F2406" i="4"/>
  <c r="F2407" i="4"/>
  <c r="F2408" i="4"/>
  <c r="F2409" i="4"/>
  <c r="F2410" i="4"/>
  <c r="F2411" i="4"/>
  <c r="F2412" i="4"/>
  <c r="F2413" i="4"/>
  <c r="F2414" i="4"/>
  <c r="F2415" i="4"/>
  <c r="F2416" i="4"/>
  <c r="F2417" i="4"/>
  <c r="F2418" i="4"/>
  <c r="F2419" i="4"/>
  <c r="F2420" i="4"/>
  <c r="F2421" i="4"/>
  <c r="F2422" i="4"/>
  <c r="F2423" i="4"/>
  <c r="F2424" i="4"/>
  <c r="F2425" i="4"/>
  <c r="F2426" i="4"/>
  <c r="F2427" i="4"/>
  <c r="F2428" i="4"/>
  <c r="F2429" i="4"/>
  <c r="F2430" i="4"/>
  <c r="F2431" i="4"/>
  <c r="F2432" i="4"/>
  <c r="F2433" i="4"/>
  <c r="F2434" i="4"/>
  <c r="F2435" i="4"/>
  <c r="F2436" i="4"/>
  <c r="F2437" i="4"/>
  <c r="F2438" i="4"/>
  <c r="F2439" i="4"/>
  <c r="F2440" i="4"/>
  <c r="F2441" i="4"/>
  <c r="F2442" i="4"/>
  <c r="F2443" i="4"/>
  <c r="F2444" i="4"/>
  <c r="F2445" i="4"/>
  <c r="F2446" i="4"/>
  <c r="F2447" i="4"/>
  <c r="F2448" i="4"/>
  <c r="F2449" i="4"/>
  <c r="F2450" i="4"/>
  <c r="F2451" i="4"/>
  <c r="F2452" i="4"/>
  <c r="F2453" i="4"/>
  <c r="F2454" i="4"/>
  <c r="F2455" i="4"/>
  <c r="F2456" i="4"/>
  <c r="F2457" i="4"/>
  <c r="F2458" i="4"/>
  <c r="F2459" i="4"/>
  <c r="F2460" i="4"/>
  <c r="F2461" i="4"/>
  <c r="F2462" i="4"/>
  <c r="F2463" i="4"/>
  <c r="F2464" i="4"/>
  <c r="F2465" i="4"/>
  <c r="F2466" i="4"/>
  <c r="F2467" i="4"/>
  <c r="F2468" i="4"/>
  <c r="F2469" i="4"/>
  <c r="F2470" i="4"/>
  <c r="F2471" i="4"/>
  <c r="F2472" i="4"/>
  <c r="F2473" i="4"/>
  <c r="F2474" i="4"/>
  <c r="F2475" i="4"/>
  <c r="F2476" i="4"/>
  <c r="F2477" i="4"/>
  <c r="F2478" i="4"/>
  <c r="F2479" i="4"/>
  <c r="F2480" i="4"/>
  <c r="F2481" i="4"/>
  <c r="F2482" i="4"/>
  <c r="F2483" i="4"/>
  <c r="F2484" i="4"/>
  <c r="F2485" i="4"/>
  <c r="F2486" i="4"/>
  <c r="F2487" i="4"/>
  <c r="F2488" i="4"/>
  <c r="F2489" i="4"/>
  <c r="F2490" i="4"/>
  <c r="F2491" i="4"/>
  <c r="F2492" i="4"/>
  <c r="F2493" i="4"/>
  <c r="F2494" i="4"/>
  <c r="F2495" i="4"/>
  <c r="F2496" i="4"/>
  <c r="F2497" i="4"/>
  <c r="F2498" i="4"/>
  <c r="F2499" i="4"/>
  <c r="F2500" i="4"/>
  <c r="F2501" i="4"/>
  <c r="F2502" i="4"/>
  <c r="F2503" i="4"/>
  <c r="F2504" i="4"/>
  <c r="F2505" i="4"/>
  <c r="F2506" i="4"/>
  <c r="F2507" i="4"/>
  <c r="F2508" i="4"/>
  <c r="F2509" i="4"/>
  <c r="F2510" i="4"/>
  <c r="F2511" i="4"/>
  <c r="F2512" i="4"/>
  <c r="F2513" i="4"/>
  <c r="F2514" i="4"/>
  <c r="F2515" i="4"/>
  <c r="F2516" i="4"/>
  <c r="F2517" i="4"/>
  <c r="F2518" i="4"/>
  <c r="F2519" i="4"/>
  <c r="F2520" i="4"/>
  <c r="F2521" i="4"/>
  <c r="F2522" i="4"/>
  <c r="F2523" i="4"/>
  <c r="F2524" i="4"/>
  <c r="F2525" i="4"/>
  <c r="F2526" i="4"/>
  <c r="F2527" i="4"/>
  <c r="F2528" i="4"/>
  <c r="F2529" i="4"/>
  <c r="F2530" i="4"/>
  <c r="F2531" i="4"/>
  <c r="F2532" i="4"/>
  <c r="F2533" i="4"/>
  <c r="F2534" i="4"/>
  <c r="F2535" i="4"/>
  <c r="F2536" i="4"/>
  <c r="F2537" i="4"/>
  <c r="F2538" i="4"/>
  <c r="F2539" i="4"/>
  <c r="F2540" i="4"/>
  <c r="F2541" i="4"/>
  <c r="F2542" i="4"/>
  <c r="F2543" i="4"/>
  <c r="F2544" i="4"/>
  <c r="F2545" i="4"/>
  <c r="F2546" i="4"/>
  <c r="F2547" i="4"/>
  <c r="F2548" i="4"/>
  <c r="F2549" i="4"/>
  <c r="F2550" i="4"/>
  <c r="F2551" i="4"/>
  <c r="F2552" i="4"/>
  <c r="F2553" i="4"/>
  <c r="F2554" i="4"/>
  <c r="F2555" i="4"/>
  <c r="F2556" i="4"/>
  <c r="F2557" i="4"/>
  <c r="F2558" i="4"/>
  <c r="F2559" i="4"/>
  <c r="F2560" i="4"/>
  <c r="F2561" i="4"/>
  <c r="F2562" i="4"/>
  <c r="F2563" i="4"/>
  <c r="F2564" i="4"/>
  <c r="F2565" i="4"/>
  <c r="F2566" i="4"/>
  <c r="F2567" i="4"/>
  <c r="F2568" i="4"/>
  <c r="F2569" i="4"/>
  <c r="F2570" i="4"/>
  <c r="F2571" i="4"/>
  <c r="F2572" i="4"/>
  <c r="F2573" i="4"/>
  <c r="F2574" i="4"/>
  <c r="F2575" i="4"/>
  <c r="F2576" i="4"/>
  <c r="F2577" i="4"/>
  <c r="F2578" i="4"/>
  <c r="F2579" i="4"/>
  <c r="F2580" i="4"/>
  <c r="F2581" i="4"/>
  <c r="F2582" i="4"/>
  <c r="F2583" i="4"/>
  <c r="F2584" i="4"/>
  <c r="F2585" i="4"/>
  <c r="F2586" i="4"/>
  <c r="F2587" i="4"/>
  <c r="F2588" i="4"/>
  <c r="F2589" i="4"/>
  <c r="F2590" i="4"/>
  <c r="F2591" i="4"/>
  <c r="F2592" i="4"/>
  <c r="F2593" i="4"/>
  <c r="F2594" i="4"/>
  <c r="F2595" i="4"/>
  <c r="F2596" i="4"/>
  <c r="F2597" i="4"/>
  <c r="F2598" i="4"/>
  <c r="F2599" i="4"/>
  <c r="F2600" i="4"/>
  <c r="F2601" i="4"/>
  <c r="F2602" i="4"/>
  <c r="F2603" i="4"/>
  <c r="F2604" i="4"/>
  <c r="F2605" i="4"/>
  <c r="F2606" i="4"/>
  <c r="F2607" i="4"/>
  <c r="F2608" i="4"/>
  <c r="F2609" i="4"/>
  <c r="F2610" i="4"/>
  <c r="F2611" i="4"/>
  <c r="F2612" i="4"/>
  <c r="F2613" i="4"/>
  <c r="F2614" i="4"/>
  <c r="F2615" i="4"/>
  <c r="F2616" i="4"/>
  <c r="F2617" i="4"/>
  <c r="F2618" i="4"/>
  <c r="F2619" i="4"/>
  <c r="F2620" i="4"/>
  <c r="F2621" i="4"/>
  <c r="F2622" i="4"/>
  <c r="F2623" i="4"/>
  <c r="F2624" i="4"/>
  <c r="F2625" i="4"/>
  <c r="F2626" i="4"/>
  <c r="F2627" i="4"/>
  <c r="F2628" i="4"/>
  <c r="F2629" i="4"/>
  <c r="F2630" i="4"/>
  <c r="F2631" i="4"/>
  <c r="F2632" i="4"/>
  <c r="F2633" i="4"/>
  <c r="F2634" i="4"/>
  <c r="F2635" i="4"/>
  <c r="F2636" i="4"/>
  <c r="F2637" i="4"/>
  <c r="F2638" i="4"/>
  <c r="F2639" i="4"/>
  <c r="F2640" i="4"/>
  <c r="F2641" i="4"/>
  <c r="F2642" i="4"/>
  <c r="F2643" i="4"/>
  <c r="F2644" i="4"/>
  <c r="F2645" i="4"/>
  <c r="F2646" i="4"/>
  <c r="F2647" i="4"/>
  <c r="F2648" i="4"/>
  <c r="F2649" i="4"/>
  <c r="F2650" i="4"/>
  <c r="F2651" i="4"/>
  <c r="F2652" i="4"/>
  <c r="F2653" i="4"/>
  <c r="F2654" i="4"/>
  <c r="F2655" i="4"/>
  <c r="F2656" i="4"/>
  <c r="F2657" i="4"/>
  <c r="F2658" i="4"/>
  <c r="F2659" i="4"/>
  <c r="F2660" i="4"/>
  <c r="F2661" i="4"/>
  <c r="F2662" i="4"/>
  <c r="F2663" i="4"/>
  <c r="F2664" i="4"/>
  <c r="F2665" i="4"/>
  <c r="F2666" i="4"/>
  <c r="F2667" i="4"/>
  <c r="F2668" i="4"/>
  <c r="F2669" i="4"/>
  <c r="F2670" i="4"/>
  <c r="F2671" i="4"/>
  <c r="F2672" i="4"/>
  <c r="F2673" i="4"/>
  <c r="F2674" i="4"/>
  <c r="F2675" i="4"/>
  <c r="F2676" i="4"/>
  <c r="F2677" i="4"/>
  <c r="F2678" i="4"/>
  <c r="F2679" i="4"/>
  <c r="F2680" i="4"/>
  <c r="F2681" i="4"/>
  <c r="F2682" i="4"/>
  <c r="F2683" i="4"/>
  <c r="F2684" i="4"/>
  <c r="F2685" i="4"/>
  <c r="F2686" i="4"/>
  <c r="F2687" i="4"/>
  <c r="F2688" i="4"/>
  <c r="F2689" i="4"/>
  <c r="F2690" i="4"/>
  <c r="F2691" i="4"/>
  <c r="F2692" i="4"/>
  <c r="F2693" i="4"/>
  <c r="F2694" i="4"/>
  <c r="F2695" i="4"/>
  <c r="F2696" i="4"/>
  <c r="F2697" i="4"/>
  <c r="F2698" i="4"/>
  <c r="F2699" i="4"/>
  <c r="F2700" i="4"/>
  <c r="F2701" i="4"/>
  <c r="F2702" i="4"/>
  <c r="F2703" i="4"/>
  <c r="F2704" i="4"/>
  <c r="F2705" i="4"/>
  <c r="F2706" i="4"/>
  <c r="F2707" i="4"/>
  <c r="F2708" i="4"/>
  <c r="F2709" i="4"/>
  <c r="F2710" i="4"/>
  <c r="F2711" i="4"/>
  <c r="F2712" i="4"/>
  <c r="F2713" i="4"/>
  <c r="F2714" i="4"/>
  <c r="F2715" i="4"/>
  <c r="F2716" i="4"/>
  <c r="F2717" i="4"/>
  <c r="F2718" i="4"/>
  <c r="F2719" i="4"/>
  <c r="F2720" i="4"/>
  <c r="F2721" i="4"/>
  <c r="F2722" i="4"/>
  <c r="F2723" i="4"/>
  <c r="F2724" i="4"/>
  <c r="F2725" i="4"/>
  <c r="F2726" i="4"/>
  <c r="F2727" i="4"/>
  <c r="F2728" i="4"/>
  <c r="F2729" i="4"/>
  <c r="F2730" i="4"/>
  <c r="F2731" i="4"/>
  <c r="F2732" i="4"/>
  <c r="F2733" i="4"/>
  <c r="F2734" i="4"/>
  <c r="F2735" i="4"/>
  <c r="F2736" i="4"/>
  <c r="F2737" i="4"/>
  <c r="F2738" i="4"/>
  <c r="F2739" i="4"/>
  <c r="F2740" i="4"/>
  <c r="F2741" i="4"/>
  <c r="F2742" i="4"/>
  <c r="F2743" i="4"/>
  <c r="F2744" i="4"/>
  <c r="F2745" i="4"/>
  <c r="F2746" i="4"/>
  <c r="F2747" i="4"/>
  <c r="F2748" i="4"/>
  <c r="F2749" i="4"/>
  <c r="F2750" i="4"/>
  <c r="F2751" i="4"/>
  <c r="F2752" i="4"/>
  <c r="F2753" i="4"/>
  <c r="F2754" i="4"/>
  <c r="F2755" i="4"/>
  <c r="F2756" i="4"/>
  <c r="F2757" i="4"/>
  <c r="F2758" i="4"/>
  <c r="F2759" i="4"/>
  <c r="F2760" i="4"/>
  <c r="F2761" i="4"/>
  <c r="F2762" i="4"/>
  <c r="F2763" i="4"/>
  <c r="F2764" i="4"/>
  <c r="F2765" i="4"/>
  <c r="F2766" i="4"/>
  <c r="F2767" i="4"/>
  <c r="F2768" i="4"/>
  <c r="F2769" i="4"/>
  <c r="F2770" i="4"/>
  <c r="F2771" i="4"/>
  <c r="F2772" i="4"/>
  <c r="F2773" i="4"/>
  <c r="F2774" i="4"/>
  <c r="F2775" i="4"/>
  <c r="F2776" i="4"/>
  <c r="F2777" i="4"/>
  <c r="F2778" i="4"/>
  <c r="F2779" i="4"/>
  <c r="F2780" i="4"/>
  <c r="F2781" i="4"/>
  <c r="F2782" i="4"/>
  <c r="F2783" i="4"/>
  <c r="F2784" i="4"/>
  <c r="F2785" i="4"/>
  <c r="F2786" i="4"/>
  <c r="F2787" i="4"/>
  <c r="F2788" i="4"/>
  <c r="F2789" i="4"/>
  <c r="F2790" i="4"/>
  <c r="F2791" i="4"/>
  <c r="F2792" i="4"/>
  <c r="F2793" i="4"/>
  <c r="F2794" i="4"/>
  <c r="F2795" i="4"/>
  <c r="F2796" i="4"/>
  <c r="F2797" i="4"/>
  <c r="F2798" i="4"/>
  <c r="F2799" i="4"/>
  <c r="F2800" i="4"/>
  <c r="F2801" i="4"/>
  <c r="F2802" i="4"/>
  <c r="F2803" i="4"/>
  <c r="F2804" i="4"/>
  <c r="F2805" i="4"/>
  <c r="F2806" i="4"/>
  <c r="F2807" i="4"/>
  <c r="F2808" i="4"/>
  <c r="F2809" i="4"/>
  <c r="F2810" i="4"/>
  <c r="F2811" i="4"/>
  <c r="F2812" i="4"/>
  <c r="F2813" i="4"/>
  <c r="F2814" i="4"/>
  <c r="F2815" i="4"/>
  <c r="F2816" i="4"/>
  <c r="F2817" i="4"/>
  <c r="F2818" i="4"/>
  <c r="F2819" i="4"/>
  <c r="F2820" i="4"/>
  <c r="F2821" i="4"/>
  <c r="F2822" i="4"/>
  <c r="F2823" i="4"/>
  <c r="F2824" i="4"/>
  <c r="F2825" i="4"/>
  <c r="F2826" i="4"/>
  <c r="F2827" i="4"/>
  <c r="F2828" i="4"/>
  <c r="F2829" i="4"/>
  <c r="F2830" i="4"/>
  <c r="F2831" i="4"/>
  <c r="F2832" i="4"/>
  <c r="F2833" i="4"/>
  <c r="F2834" i="4"/>
  <c r="F2835" i="4"/>
  <c r="F2836" i="4"/>
  <c r="F2837" i="4"/>
  <c r="F2838" i="4"/>
  <c r="F2839" i="4"/>
  <c r="F2840" i="4"/>
  <c r="F2841" i="4"/>
  <c r="F2842" i="4"/>
  <c r="F2843" i="4"/>
  <c r="F2844" i="4"/>
  <c r="F2845" i="4"/>
  <c r="F2846" i="4"/>
  <c r="F2847" i="4"/>
  <c r="F2848" i="4"/>
  <c r="F2849" i="4"/>
  <c r="F2850" i="4"/>
  <c r="F2851" i="4"/>
  <c r="F2852" i="4"/>
  <c r="F2853" i="4"/>
  <c r="F2854" i="4"/>
  <c r="F2855" i="4"/>
  <c r="F2856" i="4"/>
  <c r="F2857" i="4"/>
  <c r="F2858" i="4"/>
  <c r="F2859" i="4"/>
  <c r="F2860" i="4"/>
  <c r="F2861" i="4"/>
  <c r="F2862" i="4"/>
  <c r="F2863" i="4"/>
  <c r="F2864" i="4"/>
  <c r="F2865" i="4"/>
  <c r="F2866" i="4"/>
  <c r="F2867" i="4"/>
  <c r="F2868" i="4"/>
  <c r="F2869" i="4"/>
  <c r="F2870" i="4"/>
  <c r="F2871" i="4"/>
  <c r="F2872" i="4"/>
  <c r="F2873" i="4"/>
  <c r="F2874" i="4"/>
  <c r="F2875" i="4"/>
  <c r="F2876" i="4"/>
  <c r="F2877" i="4"/>
  <c r="F2878" i="4"/>
  <c r="F2879" i="4"/>
  <c r="F2880" i="4"/>
  <c r="F2881" i="4"/>
  <c r="F2882" i="4"/>
  <c r="F2883" i="4"/>
  <c r="F2884" i="4"/>
  <c r="F2885" i="4"/>
  <c r="F2886" i="4"/>
  <c r="F2887" i="4"/>
  <c r="F2888" i="4"/>
  <c r="F2889" i="4"/>
  <c r="F2890" i="4"/>
  <c r="F2891" i="4"/>
  <c r="F2892" i="4"/>
  <c r="F2893" i="4"/>
  <c r="F2894" i="4"/>
  <c r="F2895" i="4"/>
  <c r="F2896" i="4"/>
  <c r="F2897" i="4"/>
  <c r="F2898" i="4"/>
  <c r="F2899" i="4"/>
  <c r="F2900" i="4"/>
  <c r="F2901" i="4"/>
  <c r="F2902" i="4"/>
  <c r="F2903" i="4"/>
  <c r="F2904" i="4"/>
  <c r="F2905" i="4"/>
  <c r="F2906" i="4"/>
  <c r="F2907" i="4"/>
  <c r="F2908" i="4"/>
  <c r="F2909" i="4"/>
  <c r="F2910" i="4"/>
  <c r="F2911" i="4"/>
  <c r="F2912" i="4"/>
  <c r="F2913" i="4"/>
  <c r="F2914" i="4"/>
  <c r="F2915" i="4"/>
  <c r="F2916" i="4"/>
  <c r="F2917" i="4"/>
  <c r="F2918" i="4"/>
  <c r="F2919" i="4"/>
  <c r="F2920" i="4"/>
  <c r="F2921" i="4"/>
  <c r="F2922" i="4"/>
  <c r="F2923" i="4"/>
  <c r="F2924" i="4"/>
  <c r="F2925" i="4"/>
  <c r="F2926" i="4"/>
  <c r="F2927" i="4"/>
  <c r="F2928" i="4"/>
  <c r="F2929" i="4"/>
  <c r="F2930" i="4"/>
  <c r="F2931" i="4"/>
  <c r="F2932" i="4"/>
  <c r="F2933" i="4"/>
  <c r="F2934" i="4"/>
  <c r="F2935" i="4"/>
  <c r="F2936" i="4"/>
  <c r="F2937" i="4"/>
  <c r="F2938" i="4"/>
  <c r="F2939" i="4"/>
  <c r="F2940" i="4"/>
  <c r="F2941" i="4"/>
  <c r="F2942" i="4"/>
  <c r="F2943" i="4"/>
  <c r="F2944" i="4"/>
  <c r="F2945" i="4"/>
  <c r="F2946" i="4"/>
  <c r="F2947" i="4"/>
  <c r="F2948" i="4"/>
  <c r="F2949" i="4"/>
  <c r="F2950" i="4"/>
  <c r="F2951" i="4"/>
  <c r="F2952" i="4"/>
  <c r="F2953" i="4"/>
  <c r="F2954" i="4"/>
  <c r="F2955" i="4"/>
  <c r="F2956" i="4"/>
  <c r="F2957" i="4"/>
  <c r="F2958" i="4"/>
  <c r="F2959" i="4"/>
  <c r="F2960" i="4"/>
  <c r="F2961" i="4"/>
  <c r="F2962" i="4"/>
  <c r="F2963" i="4"/>
  <c r="F2964" i="4"/>
  <c r="F2965" i="4"/>
  <c r="F2966" i="4"/>
  <c r="F2967" i="4"/>
  <c r="F2968" i="4"/>
  <c r="F2969" i="4"/>
  <c r="F2970" i="4"/>
  <c r="F2971" i="4"/>
  <c r="F2972" i="4"/>
  <c r="F2973" i="4"/>
  <c r="F2974" i="4"/>
  <c r="F2975" i="4"/>
  <c r="F2976" i="4"/>
  <c r="F2977" i="4"/>
  <c r="F2978" i="4"/>
  <c r="F2979" i="4"/>
  <c r="F2980" i="4"/>
  <c r="F2981" i="4"/>
  <c r="F2982" i="4"/>
  <c r="F2983" i="4"/>
  <c r="F2984" i="4"/>
  <c r="F2985" i="4"/>
  <c r="F2986" i="4"/>
  <c r="F2987" i="4"/>
  <c r="F2988" i="4"/>
  <c r="F2989" i="4"/>
  <c r="F2990" i="4"/>
  <c r="F2991" i="4"/>
  <c r="F2992" i="4"/>
  <c r="F2993" i="4"/>
  <c r="F2994" i="4"/>
  <c r="F2995" i="4"/>
  <c r="F2996" i="4"/>
  <c r="F2997" i="4"/>
  <c r="F2998" i="4"/>
  <c r="F2999" i="4"/>
  <c r="F3000" i="4"/>
  <c r="F3001" i="4"/>
  <c r="F3002" i="4"/>
  <c r="F3003" i="4"/>
  <c r="F3004" i="4"/>
  <c r="F3005" i="4"/>
  <c r="F3006" i="4"/>
  <c r="F3007" i="4"/>
  <c r="F3008" i="4"/>
  <c r="F3009" i="4"/>
  <c r="F3010" i="4"/>
  <c r="F3011" i="4"/>
  <c r="F3012" i="4"/>
  <c r="F3013" i="4"/>
  <c r="F3014" i="4"/>
  <c r="F3015" i="4"/>
  <c r="F3016" i="4"/>
  <c r="F3017" i="4"/>
  <c r="F3018" i="4"/>
  <c r="F3019" i="4"/>
  <c r="F3020" i="4"/>
  <c r="F3021" i="4"/>
  <c r="F3022" i="4"/>
  <c r="F3023" i="4"/>
  <c r="F3024" i="4"/>
  <c r="F3025" i="4"/>
  <c r="F3026" i="4"/>
  <c r="F3027" i="4"/>
  <c r="F3028" i="4"/>
  <c r="F3029" i="4"/>
  <c r="F3030" i="4"/>
  <c r="F3031" i="4"/>
  <c r="F3032" i="4"/>
  <c r="F3033" i="4"/>
  <c r="F3034" i="4"/>
  <c r="F3035" i="4"/>
  <c r="F3036" i="4"/>
  <c r="F3037" i="4"/>
  <c r="F3038" i="4"/>
  <c r="F3039" i="4"/>
  <c r="F3040" i="4"/>
  <c r="F3041" i="4"/>
  <c r="F3042" i="4"/>
  <c r="F3043" i="4"/>
  <c r="F3044" i="4"/>
  <c r="F3045" i="4"/>
  <c r="F3046" i="4"/>
  <c r="F3047" i="4"/>
  <c r="F3048" i="4"/>
  <c r="F3049" i="4"/>
  <c r="F3050" i="4"/>
  <c r="F3051" i="4"/>
  <c r="F3052" i="4"/>
  <c r="F3053" i="4"/>
  <c r="F3054" i="4"/>
  <c r="F3055" i="4"/>
  <c r="F3056" i="4"/>
  <c r="F3057" i="4"/>
  <c r="F3058" i="4"/>
  <c r="F3059" i="4"/>
  <c r="F3060" i="4"/>
  <c r="F3061" i="4"/>
  <c r="F3062" i="4"/>
  <c r="F3063" i="4"/>
  <c r="F3064" i="4"/>
  <c r="F3065" i="4"/>
  <c r="F3066" i="4"/>
  <c r="F3067" i="4"/>
  <c r="F3068" i="4"/>
  <c r="F3069" i="4"/>
  <c r="F3070" i="4"/>
  <c r="F3071" i="4"/>
  <c r="F3072" i="4"/>
  <c r="F3073" i="4"/>
  <c r="F3074" i="4"/>
  <c r="F3075" i="4"/>
  <c r="F3076" i="4"/>
  <c r="F3077" i="4"/>
  <c r="F3078" i="4"/>
  <c r="F3079" i="4"/>
  <c r="F3080" i="4"/>
  <c r="F3081" i="4"/>
  <c r="F3082" i="4"/>
  <c r="F3083" i="4"/>
  <c r="F3084" i="4"/>
  <c r="F3085" i="4"/>
  <c r="F3086" i="4"/>
  <c r="F3087" i="4"/>
  <c r="F3088" i="4"/>
  <c r="F3089" i="4"/>
  <c r="F3090" i="4"/>
  <c r="F3091" i="4"/>
  <c r="F3092" i="4"/>
  <c r="F3093" i="4"/>
  <c r="F3094" i="4"/>
  <c r="F3095" i="4"/>
  <c r="F3096" i="4"/>
  <c r="F3097" i="4"/>
  <c r="F3098" i="4"/>
  <c r="F3099" i="4"/>
  <c r="F3100" i="4"/>
  <c r="F3101" i="4"/>
  <c r="F3102" i="4"/>
  <c r="F3103" i="4"/>
  <c r="F3104" i="4"/>
  <c r="F3105" i="4"/>
  <c r="F3106" i="4"/>
  <c r="F3107" i="4"/>
  <c r="F3108" i="4"/>
  <c r="F3109" i="4"/>
  <c r="F3110" i="4"/>
  <c r="F3111" i="4"/>
  <c r="F3112" i="4"/>
  <c r="F3113" i="4"/>
  <c r="F3114" i="4"/>
  <c r="F3115" i="4"/>
  <c r="F3116" i="4"/>
  <c r="F3117" i="4"/>
  <c r="F3118" i="4"/>
  <c r="F3119" i="4"/>
  <c r="F3120" i="4"/>
  <c r="F3121" i="4"/>
  <c r="F3122" i="4"/>
  <c r="F3123" i="4"/>
  <c r="F3124" i="4"/>
  <c r="F3125" i="4"/>
  <c r="F3126" i="4"/>
  <c r="F3127" i="4"/>
  <c r="F3128" i="4"/>
  <c r="F3129" i="4"/>
  <c r="F3130" i="4"/>
  <c r="F3131" i="4"/>
  <c r="F3132" i="4"/>
  <c r="F3133" i="4"/>
  <c r="F3134" i="4"/>
  <c r="F3135" i="4"/>
  <c r="F3136" i="4"/>
  <c r="F3137" i="4"/>
  <c r="F3138" i="4"/>
  <c r="F3139" i="4"/>
  <c r="F3140" i="4"/>
  <c r="F3141" i="4"/>
  <c r="F3142" i="4"/>
  <c r="F3143" i="4"/>
  <c r="F3144" i="4"/>
  <c r="F3145" i="4"/>
  <c r="F3146" i="4"/>
  <c r="F3147" i="4"/>
  <c r="F3148" i="4"/>
  <c r="F3149" i="4"/>
  <c r="F3150" i="4"/>
  <c r="F3151" i="4"/>
  <c r="F3152" i="4"/>
  <c r="F3153" i="4"/>
  <c r="F3154" i="4"/>
  <c r="F3155" i="4"/>
  <c r="F3156" i="4"/>
  <c r="F3157" i="4"/>
  <c r="F3158" i="4"/>
  <c r="F3159" i="4"/>
  <c r="F3160" i="4"/>
  <c r="F3161" i="4"/>
  <c r="F3162" i="4"/>
  <c r="F3163" i="4"/>
  <c r="F3164" i="4"/>
  <c r="F3165" i="4"/>
  <c r="F3166" i="4"/>
  <c r="F3167" i="4"/>
  <c r="F3168" i="4"/>
  <c r="F3169" i="4"/>
  <c r="F3170" i="4"/>
  <c r="F3171" i="4"/>
  <c r="F3172" i="4"/>
  <c r="F3173" i="4"/>
  <c r="F3174" i="4"/>
  <c r="F3175" i="4"/>
  <c r="F3176" i="4"/>
  <c r="F3177" i="4"/>
  <c r="F3178" i="4"/>
  <c r="F3179" i="4"/>
  <c r="F3180" i="4"/>
  <c r="F3181" i="4"/>
  <c r="F3182" i="4"/>
  <c r="F3183" i="4"/>
  <c r="F3184" i="4"/>
  <c r="F3185" i="4"/>
  <c r="F3186" i="4"/>
  <c r="F3187" i="4"/>
  <c r="F3188" i="4"/>
  <c r="F3189" i="4"/>
  <c r="F3190" i="4"/>
  <c r="F3191" i="4"/>
  <c r="F3192" i="4"/>
  <c r="F3193" i="4"/>
  <c r="F3194" i="4"/>
  <c r="F3195" i="4"/>
  <c r="F3196" i="4"/>
  <c r="F3197" i="4"/>
  <c r="F3198" i="4"/>
  <c r="F3199" i="4"/>
  <c r="F3200" i="4"/>
  <c r="F3201" i="4"/>
  <c r="F3202" i="4"/>
  <c r="F3203" i="4"/>
  <c r="F3204" i="4"/>
  <c r="F3205" i="4"/>
  <c r="F3206" i="4"/>
  <c r="F3207" i="4"/>
  <c r="F3208" i="4"/>
  <c r="F3209" i="4"/>
  <c r="F3210" i="4"/>
  <c r="F3211" i="4"/>
  <c r="F3212" i="4"/>
  <c r="F3213" i="4"/>
  <c r="F3214" i="4"/>
  <c r="F3215" i="4"/>
  <c r="F3216" i="4"/>
  <c r="F3217" i="4"/>
  <c r="F3218" i="4"/>
  <c r="F3219" i="4"/>
  <c r="F3220" i="4"/>
  <c r="F3221" i="4"/>
  <c r="F3222" i="4"/>
  <c r="F3223" i="4"/>
  <c r="F3224" i="4"/>
  <c r="F3225" i="4"/>
  <c r="F3226" i="4"/>
  <c r="F3227" i="4"/>
  <c r="F3228" i="4"/>
  <c r="F3229" i="4"/>
  <c r="F3230" i="4"/>
  <c r="F3231" i="4"/>
  <c r="F3232" i="4"/>
  <c r="F3233" i="4"/>
  <c r="F3234" i="4"/>
  <c r="F3235" i="4"/>
  <c r="F3236" i="4"/>
  <c r="F3237" i="4"/>
  <c r="F3238" i="4"/>
  <c r="F3239" i="4"/>
  <c r="F3240" i="4"/>
  <c r="F3241" i="4"/>
  <c r="F3242" i="4"/>
  <c r="F3243" i="4"/>
  <c r="F3244" i="4"/>
  <c r="F3245" i="4"/>
  <c r="F3246" i="4"/>
  <c r="F3247" i="4"/>
  <c r="F3248" i="4"/>
  <c r="F3249" i="4"/>
  <c r="F3250" i="4"/>
  <c r="F3251" i="4"/>
  <c r="F3252" i="4"/>
  <c r="F3253" i="4"/>
  <c r="F3254" i="4"/>
  <c r="F3255" i="4"/>
  <c r="F3256" i="4"/>
  <c r="F3257" i="4"/>
  <c r="F3258" i="4"/>
  <c r="F3259" i="4"/>
  <c r="F3260" i="4"/>
  <c r="F3261" i="4"/>
  <c r="F3262" i="4"/>
  <c r="F3263" i="4"/>
  <c r="F3264" i="4"/>
  <c r="F3265" i="4"/>
  <c r="F3266" i="4"/>
  <c r="F3267" i="4"/>
  <c r="F3268" i="4"/>
  <c r="F3269" i="4"/>
  <c r="F3270" i="4"/>
  <c r="F3271" i="4"/>
  <c r="F3272" i="4"/>
  <c r="F3273" i="4"/>
  <c r="F3274" i="4"/>
  <c r="F3275" i="4"/>
  <c r="F3276" i="4"/>
  <c r="F3277" i="4"/>
  <c r="F3278" i="4"/>
  <c r="F3279" i="4"/>
  <c r="F3280" i="4"/>
  <c r="F3281" i="4"/>
  <c r="F3282" i="4"/>
  <c r="F3283" i="4"/>
  <c r="F3284" i="4"/>
  <c r="F3285" i="4"/>
  <c r="F3286" i="4"/>
  <c r="F3287" i="4"/>
  <c r="F3288" i="4"/>
  <c r="F3289" i="4"/>
  <c r="F3290" i="4"/>
  <c r="F3291" i="4"/>
  <c r="F3292" i="4"/>
  <c r="F3293" i="4"/>
  <c r="F3294" i="4"/>
  <c r="F3295" i="4"/>
  <c r="F3296" i="4"/>
  <c r="F3297" i="4"/>
  <c r="F3298" i="4"/>
  <c r="F3299" i="4"/>
  <c r="F3300" i="4"/>
  <c r="F3301" i="4"/>
  <c r="F3302" i="4"/>
  <c r="F3303" i="4"/>
  <c r="F3304" i="4"/>
  <c r="F3305" i="4"/>
  <c r="F3306" i="4"/>
  <c r="F3307" i="4"/>
  <c r="F3308" i="4"/>
  <c r="F3309" i="4"/>
  <c r="F3310" i="4"/>
  <c r="F3311" i="4"/>
  <c r="F3312" i="4"/>
  <c r="F3313" i="4"/>
  <c r="F3314" i="4"/>
  <c r="F3315" i="4"/>
  <c r="F3316" i="4"/>
  <c r="F3317" i="4"/>
  <c r="F3318" i="4"/>
  <c r="F3319" i="4"/>
  <c r="F3320" i="4"/>
  <c r="F3321" i="4"/>
  <c r="F3322" i="4"/>
  <c r="F3323" i="4"/>
  <c r="F3324" i="4"/>
  <c r="F3325" i="4"/>
  <c r="F3326" i="4"/>
  <c r="F3327" i="4"/>
  <c r="F3328" i="4"/>
  <c r="F3329" i="4"/>
  <c r="F3330" i="4"/>
  <c r="F3331" i="4"/>
  <c r="F3332" i="4"/>
  <c r="F3333" i="4"/>
  <c r="F3334" i="4"/>
  <c r="F3335" i="4"/>
  <c r="F3336" i="4"/>
  <c r="F3337" i="4"/>
  <c r="F3338" i="4"/>
  <c r="F3339" i="4"/>
  <c r="F3340" i="4"/>
  <c r="F3341" i="4"/>
  <c r="F3342" i="4"/>
  <c r="F3343" i="4"/>
  <c r="F3344" i="4"/>
  <c r="F3345" i="4"/>
  <c r="F3346" i="4"/>
  <c r="F3347" i="4"/>
  <c r="F3348" i="4"/>
  <c r="F3349" i="4"/>
  <c r="F3350" i="4"/>
  <c r="F3351" i="4"/>
  <c r="F3352" i="4"/>
  <c r="F3353" i="4"/>
  <c r="F3354" i="4"/>
  <c r="F3355" i="4"/>
  <c r="F3356" i="4"/>
  <c r="F3357" i="4"/>
  <c r="F3358" i="4"/>
  <c r="F3359" i="4"/>
  <c r="F3360" i="4"/>
  <c r="F3361" i="4"/>
  <c r="F3362" i="4"/>
  <c r="F3363" i="4"/>
  <c r="F3364" i="4"/>
  <c r="F3365" i="4"/>
  <c r="F3366" i="4"/>
  <c r="F3367" i="4"/>
  <c r="F3368" i="4"/>
  <c r="F3369" i="4"/>
  <c r="F3370" i="4"/>
  <c r="F3371" i="4"/>
  <c r="F3372" i="4"/>
  <c r="F3373" i="4"/>
  <c r="F3374" i="4"/>
  <c r="F3375" i="4"/>
  <c r="F3376" i="4"/>
  <c r="F3377" i="4"/>
  <c r="F3378" i="4"/>
  <c r="F3379" i="4"/>
  <c r="F3380" i="4"/>
  <c r="F3381" i="4"/>
  <c r="F3382" i="4"/>
  <c r="F3383" i="4"/>
  <c r="F3384" i="4"/>
  <c r="F3385" i="4"/>
  <c r="F3386" i="4"/>
  <c r="F3387" i="4"/>
  <c r="F3388" i="4"/>
  <c r="F3389" i="4"/>
  <c r="F3390" i="4"/>
  <c r="F3391" i="4"/>
  <c r="F3392" i="4"/>
  <c r="F3393" i="4"/>
  <c r="F3394" i="4"/>
  <c r="F3395" i="4"/>
  <c r="F3396" i="4"/>
  <c r="F3397" i="4"/>
  <c r="F3398" i="4"/>
  <c r="F3399" i="4"/>
  <c r="F3400" i="4"/>
  <c r="F3401" i="4"/>
  <c r="F3402" i="4"/>
  <c r="F3403" i="4"/>
  <c r="F3404" i="4"/>
  <c r="F3405" i="4"/>
  <c r="F3406" i="4"/>
  <c r="F3407" i="4"/>
  <c r="F3408" i="4"/>
  <c r="F3409" i="4"/>
  <c r="F3410" i="4"/>
  <c r="F3411" i="4"/>
  <c r="F3412" i="4"/>
  <c r="F3413" i="4"/>
  <c r="F3414" i="4"/>
  <c r="F3415" i="4"/>
  <c r="F3416" i="4"/>
  <c r="F3417" i="4"/>
  <c r="F3418" i="4"/>
  <c r="F3419" i="4"/>
  <c r="F3420" i="4"/>
  <c r="F3421" i="4"/>
  <c r="F3422" i="4"/>
  <c r="F3423" i="4"/>
  <c r="F3424" i="4"/>
  <c r="F3425" i="4"/>
  <c r="F3426" i="4"/>
  <c r="F3427" i="4"/>
  <c r="F3428" i="4"/>
  <c r="F3429" i="4"/>
  <c r="F3430" i="4"/>
  <c r="F3431" i="4"/>
  <c r="F3432" i="4"/>
  <c r="F3433" i="4"/>
  <c r="F3434" i="4"/>
  <c r="F3435" i="4"/>
  <c r="F3436" i="4"/>
  <c r="F3437" i="4"/>
  <c r="F3438" i="4"/>
  <c r="F3439" i="4"/>
  <c r="F3440" i="4"/>
  <c r="F3441" i="4"/>
  <c r="F3442" i="4"/>
  <c r="F3443" i="4"/>
  <c r="F3444" i="4"/>
  <c r="F3445" i="4"/>
  <c r="F3446" i="4"/>
  <c r="F3447" i="4"/>
  <c r="F3448" i="4"/>
  <c r="F3449" i="4"/>
  <c r="F3450" i="4"/>
  <c r="F3451" i="4"/>
  <c r="F3452" i="4"/>
  <c r="F3453" i="4"/>
  <c r="F3454" i="4"/>
  <c r="F3455" i="4"/>
  <c r="F3456" i="4"/>
  <c r="F3457" i="4"/>
  <c r="F3458" i="4"/>
  <c r="F3459" i="4"/>
  <c r="F3460" i="4"/>
  <c r="F3461" i="4"/>
  <c r="F3462" i="4"/>
  <c r="F3463" i="4"/>
  <c r="F3464" i="4"/>
  <c r="F3465" i="4"/>
  <c r="F3466" i="4"/>
  <c r="F3467" i="4"/>
  <c r="F3468" i="4"/>
  <c r="F3469" i="4"/>
  <c r="F3470" i="4"/>
  <c r="F3471" i="4"/>
  <c r="F3472" i="4"/>
  <c r="F3473" i="4"/>
  <c r="F3474" i="4"/>
  <c r="F3475" i="4"/>
  <c r="F3476" i="4"/>
  <c r="F3477" i="4"/>
  <c r="F3478" i="4"/>
  <c r="F3479" i="4"/>
  <c r="F3480" i="4"/>
  <c r="F3481" i="4"/>
  <c r="F3482" i="4"/>
  <c r="F3483" i="4"/>
  <c r="F3484" i="4"/>
  <c r="F3485" i="4"/>
  <c r="F3486" i="4"/>
  <c r="F3487" i="4"/>
  <c r="F3488" i="4"/>
  <c r="F3489" i="4"/>
  <c r="F3490" i="4"/>
  <c r="F3491" i="4"/>
  <c r="F3492" i="4"/>
  <c r="F3493" i="4"/>
  <c r="F3494" i="4"/>
  <c r="F3495" i="4"/>
  <c r="F3496" i="4"/>
  <c r="F3497" i="4"/>
  <c r="F3498" i="4"/>
  <c r="F3499" i="4"/>
  <c r="F3500" i="4"/>
  <c r="F3501" i="4"/>
  <c r="F3502" i="4"/>
  <c r="F3503" i="4"/>
  <c r="F3504" i="4"/>
  <c r="F3505" i="4"/>
  <c r="F3506" i="4"/>
  <c r="F3507" i="4"/>
  <c r="F3508" i="4"/>
  <c r="F3509" i="4"/>
  <c r="F3510" i="4"/>
  <c r="F3511" i="4"/>
  <c r="F3512" i="4"/>
  <c r="F3513" i="4"/>
  <c r="F3514" i="4"/>
  <c r="F3515" i="4"/>
  <c r="F3516" i="4"/>
  <c r="F3517" i="4"/>
  <c r="F3518" i="4"/>
  <c r="F3519" i="4"/>
  <c r="F3520" i="4"/>
  <c r="F3521" i="4"/>
  <c r="F3522" i="4"/>
  <c r="F3523" i="4"/>
  <c r="F3524" i="4"/>
  <c r="F3525" i="4"/>
  <c r="F3526" i="4"/>
  <c r="F3527" i="4"/>
  <c r="F3528" i="4"/>
  <c r="F3529" i="4"/>
  <c r="F3530" i="4"/>
  <c r="F3531" i="4"/>
  <c r="F3532" i="4"/>
  <c r="F3533" i="4"/>
  <c r="F3534" i="4"/>
  <c r="F3535" i="4"/>
  <c r="F3536" i="4"/>
  <c r="F3537" i="4"/>
  <c r="F3538" i="4"/>
  <c r="F3539" i="4"/>
  <c r="F3540" i="4"/>
  <c r="F3541" i="4"/>
  <c r="F3542" i="4"/>
  <c r="F3543" i="4"/>
  <c r="F3544" i="4"/>
  <c r="F3545" i="4"/>
  <c r="F3546" i="4"/>
  <c r="F3547" i="4"/>
  <c r="F3548" i="4"/>
  <c r="F3549" i="4"/>
  <c r="F3550" i="4"/>
  <c r="F3551" i="4"/>
  <c r="F3552" i="4"/>
  <c r="F3553" i="4"/>
  <c r="F3554" i="4"/>
  <c r="F3555" i="4"/>
  <c r="F3556" i="4"/>
  <c r="F3557" i="4"/>
  <c r="F3558" i="4"/>
  <c r="F3559" i="4"/>
  <c r="F3560" i="4"/>
  <c r="F3561" i="4"/>
  <c r="F3562" i="4"/>
  <c r="F3563" i="4"/>
  <c r="F3564" i="4"/>
  <c r="F3565" i="4"/>
  <c r="F3566" i="4"/>
  <c r="F3567" i="4"/>
  <c r="F3568" i="4"/>
  <c r="F3569" i="4"/>
  <c r="F3570" i="4"/>
  <c r="F3571" i="4"/>
  <c r="F3572" i="4"/>
  <c r="F3573" i="4"/>
  <c r="F3574" i="4"/>
  <c r="F3575" i="4"/>
  <c r="F3576" i="4"/>
  <c r="F3577" i="4"/>
  <c r="F3578" i="4"/>
  <c r="F3579" i="4"/>
  <c r="F3580" i="4"/>
  <c r="F3581" i="4"/>
  <c r="F3582" i="4"/>
  <c r="F3583" i="4"/>
  <c r="F3584" i="4"/>
  <c r="F3585" i="4"/>
  <c r="F3586" i="4"/>
  <c r="F3587" i="4"/>
  <c r="F3588" i="4"/>
  <c r="F3589" i="4"/>
  <c r="F3590" i="4"/>
  <c r="F3591" i="4"/>
  <c r="F3592" i="4"/>
  <c r="F3593" i="4"/>
  <c r="F3594" i="4"/>
  <c r="F3595" i="4"/>
  <c r="F3596" i="4"/>
  <c r="F3597" i="4"/>
  <c r="F3598" i="4"/>
  <c r="F3599" i="4"/>
  <c r="F3600" i="4"/>
  <c r="F3601" i="4"/>
  <c r="F3602" i="4"/>
  <c r="F3603" i="4"/>
  <c r="F3604" i="4"/>
  <c r="F3605" i="4"/>
  <c r="F3606" i="4"/>
  <c r="F3607" i="4"/>
  <c r="F3608" i="4"/>
  <c r="F3609" i="4"/>
  <c r="F3610" i="4"/>
  <c r="F3611" i="4"/>
  <c r="F3612" i="4"/>
  <c r="F3613" i="4"/>
  <c r="F3614" i="4"/>
  <c r="F3615" i="4"/>
  <c r="F3616" i="4"/>
  <c r="F3617" i="4"/>
  <c r="F3618" i="4"/>
  <c r="F3619" i="4"/>
  <c r="F3620" i="4"/>
  <c r="F3621" i="4"/>
  <c r="F3622" i="4"/>
  <c r="F3623" i="4"/>
  <c r="F3624" i="4"/>
  <c r="F3625" i="4"/>
  <c r="F3626" i="4"/>
  <c r="F3627" i="4"/>
  <c r="F3628" i="4"/>
  <c r="F3629" i="4"/>
  <c r="F3630" i="4"/>
  <c r="F3631" i="4"/>
  <c r="F3632" i="4"/>
  <c r="F3633" i="4"/>
  <c r="F3634" i="4"/>
  <c r="F3635" i="4"/>
  <c r="F3636" i="4"/>
  <c r="F3637" i="4"/>
  <c r="F3638" i="4"/>
  <c r="F3639" i="4"/>
  <c r="F3640" i="4"/>
  <c r="F3641" i="4"/>
  <c r="F3642" i="4"/>
  <c r="F3643" i="4"/>
  <c r="F3644" i="4"/>
  <c r="F3645" i="4"/>
  <c r="F3646" i="4"/>
  <c r="F3647" i="4"/>
  <c r="F3648" i="4"/>
  <c r="F3649" i="4"/>
  <c r="F3650" i="4"/>
  <c r="F3651" i="4"/>
  <c r="F3652" i="4"/>
  <c r="F3653" i="4"/>
  <c r="F3654" i="4"/>
  <c r="F3655" i="4"/>
  <c r="F3656" i="4"/>
  <c r="F3657" i="4"/>
  <c r="F3658" i="4"/>
  <c r="F3659" i="4"/>
  <c r="F3660" i="4"/>
  <c r="F3661" i="4"/>
  <c r="F3662" i="4"/>
  <c r="F3663" i="4"/>
  <c r="F3664" i="4"/>
  <c r="F3665" i="4"/>
  <c r="F3666" i="4"/>
  <c r="F3667" i="4"/>
  <c r="F3668" i="4"/>
  <c r="F3669" i="4"/>
  <c r="F3670" i="4"/>
  <c r="F3671" i="4"/>
  <c r="F3672" i="4"/>
  <c r="F3673" i="4"/>
  <c r="F3674" i="4"/>
  <c r="F3675" i="4"/>
  <c r="F3676" i="4"/>
  <c r="F3677" i="4"/>
  <c r="F3678" i="4"/>
  <c r="F3679" i="4"/>
  <c r="F3680" i="4"/>
  <c r="F3681" i="4"/>
  <c r="F3682" i="4"/>
  <c r="F3683" i="4"/>
  <c r="F3684" i="4"/>
  <c r="F3685" i="4"/>
  <c r="F3686" i="4"/>
  <c r="F3687" i="4"/>
  <c r="F3688" i="4"/>
  <c r="F3689" i="4"/>
  <c r="F3690" i="4"/>
  <c r="F3691" i="4"/>
  <c r="F3692" i="4"/>
  <c r="F3693" i="4"/>
  <c r="F3694" i="4"/>
  <c r="F3695" i="4"/>
  <c r="F3696" i="4"/>
  <c r="F3697" i="4"/>
  <c r="F3698" i="4"/>
  <c r="F3699" i="4"/>
  <c r="F3700" i="4"/>
  <c r="F3701" i="4"/>
  <c r="F3702" i="4"/>
  <c r="F3703" i="4"/>
  <c r="F3704" i="4"/>
  <c r="F3705" i="4"/>
  <c r="F3706" i="4"/>
  <c r="F3707" i="4"/>
  <c r="F3708" i="4"/>
  <c r="F3709" i="4"/>
  <c r="F3710" i="4"/>
  <c r="F3711" i="4"/>
  <c r="F3712" i="4"/>
  <c r="F3713" i="4"/>
  <c r="F3714" i="4"/>
  <c r="F3715" i="4"/>
  <c r="F3716" i="4"/>
  <c r="F3717" i="4"/>
  <c r="F3718" i="4"/>
  <c r="F3719" i="4"/>
  <c r="F3720" i="4"/>
  <c r="F3721" i="4"/>
  <c r="F3722" i="4"/>
  <c r="F3723" i="4"/>
  <c r="F3724" i="4"/>
  <c r="F3725" i="4"/>
  <c r="F3726" i="4"/>
  <c r="F3727" i="4"/>
  <c r="F3728" i="4"/>
  <c r="F3729" i="4"/>
  <c r="F3730" i="4"/>
  <c r="F3731" i="4"/>
  <c r="F3732" i="4"/>
  <c r="F3733" i="4"/>
  <c r="F3734" i="4"/>
  <c r="F3735" i="4"/>
  <c r="F3736" i="4"/>
  <c r="F3737" i="4"/>
  <c r="F3738" i="4"/>
  <c r="F3739" i="4"/>
  <c r="F3740" i="4"/>
  <c r="F3741" i="4"/>
  <c r="F3742" i="4"/>
  <c r="F3743" i="4"/>
  <c r="F3744" i="4"/>
  <c r="F3745" i="4"/>
  <c r="F3746" i="4"/>
  <c r="F3747" i="4"/>
  <c r="F3748" i="4"/>
  <c r="F3749" i="4"/>
  <c r="F3750" i="4"/>
  <c r="F3751" i="4"/>
  <c r="F3752" i="4"/>
  <c r="F3753" i="4"/>
  <c r="F3754" i="4"/>
  <c r="F3755" i="4"/>
  <c r="F3756" i="4"/>
  <c r="F3757" i="4"/>
  <c r="F3758" i="4"/>
  <c r="F3759" i="4"/>
  <c r="F3760" i="4"/>
  <c r="F3761" i="4"/>
  <c r="F3762" i="4"/>
  <c r="F3763" i="4"/>
  <c r="F3764" i="4"/>
  <c r="F3765" i="4"/>
  <c r="F3766" i="4"/>
  <c r="F3767" i="4"/>
  <c r="F3768" i="4"/>
  <c r="F3769" i="4"/>
  <c r="F3770" i="4"/>
  <c r="F3771" i="4"/>
  <c r="F3772" i="4"/>
  <c r="F3773" i="4"/>
  <c r="F3774" i="4"/>
  <c r="F3775" i="4"/>
  <c r="F3776" i="4"/>
  <c r="F3777" i="4"/>
  <c r="F3778" i="4"/>
  <c r="F3779" i="4"/>
  <c r="F3780" i="4"/>
  <c r="F3781" i="4"/>
  <c r="F3782" i="4"/>
  <c r="F3783" i="4"/>
  <c r="F3784" i="4"/>
  <c r="F3785" i="4"/>
  <c r="F3786" i="4"/>
  <c r="F3787" i="4"/>
  <c r="F3788" i="4"/>
  <c r="F3789" i="4"/>
  <c r="F3790" i="4"/>
  <c r="F3791" i="4"/>
  <c r="F3792" i="4"/>
  <c r="F3793" i="4"/>
  <c r="F3794" i="4"/>
  <c r="F3795" i="4"/>
  <c r="F3796" i="4"/>
  <c r="F3797" i="4"/>
  <c r="F3798" i="4"/>
  <c r="F3799" i="4"/>
  <c r="F3800" i="4"/>
  <c r="F3801" i="4"/>
  <c r="F3802" i="4"/>
  <c r="F3803" i="4"/>
  <c r="F3804" i="4"/>
  <c r="F3805" i="4"/>
  <c r="F3806" i="4"/>
  <c r="F3807" i="4"/>
  <c r="F3808" i="4"/>
  <c r="F3809" i="4"/>
  <c r="F3810" i="4"/>
  <c r="F3811" i="4"/>
  <c r="F3812" i="4"/>
  <c r="F3813" i="4"/>
  <c r="F3814" i="4"/>
  <c r="F3815" i="4"/>
  <c r="F3816" i="4"/>
  <c r="F3817" i="4"/>
  <c r="F3818" i="4"/>
  <c r="F3819" i="4"/>
  <c r="F3820" i="4"/>
  <c r="F3821" i="4"/>
  <c r="F3822" i="4"/>
  <c r="F3823" i="4"/>
  <c r="F3824" i="4"/>
  <c r="F3825" i="4"/>
  <c r="F3826" i="4"/>
  <c r="F3827" i="4"/>
  <c r="F3828" i="4"/>
  <c r="F3829" i="4"/>
  <c r="F3830" i="4"/>
  <c r="F3831" i="4"/>
  <c r="F3832" i="4"/>
  <c r="F3833" i="4"/>
  <c r="F3834" i="4"/>
  <c r="F3835" i="4"/>
  <c r="F3836" i="4"/>
  <c r="F3837" i="4"/>
  <c r="F3838" i="4"/>
  <c r="F3839" i="4"/>
  <c r="F3840" i="4"/>
  <c r="F3841" i="4"/>
  <c r="F3842" i="4"/>
  <c r="F3843" i="4"/>
  <c r="F3844" i="4"/>
  <c r="F3845" i="4"/>
  <c r="F3846" i="4"/>
  <c r="F3847" i="4"/>
  <c r="F3848" i="4"/>
  <c r="F3849" i="4"/>
  <c r="F3850" i="4"/>
  <c r="F3851" i="4"/>
  <c r="F3852" i="4"/>
  <c r="F3853" i="4"/>
  <c r="F3854" i="4"/>
  <c r="F3855" i="4"/>
  <c r="F3856" i="4"/>
  <c r="F3857" i="4"/>
  <c r="F3858" i="4"/>
  <c r="F3859" i="4"/>
  <c r="F3860" i="4"/>
  <c r="F3861" i="4"/>
  <c r="F3862" i="4"/>
  <c r="F3863" i="4"/>
  <c r="F3864" i="4"/>
  <c r="F3865" i="4"/>
  <c r="F3866" i="4"/>
  <c r="F3867" i="4"/>
  <c r="F3868" i="4"/>
  <c r="F3869" i="4"/>
  <c r="F3870" i="4"/>
  <c r="F3871" i="4"/>
  <c r="F3872" i="4"/>
  <c r="F3873" i="4"/>
  <c r="F3874" i="4"/>
  <c r="F3875" i="4"/>
  <c r="F3876" i="4"/>
  <c r="F3877" i="4"/>
  <c r="F3878" i="4"/>
  <c r="F3879" i="4"/>
  <c r="F3880" i="4"/>
  <c r="F3881" i="4"/>
  <c r="F3882" i="4"/>
  <c r="F3883" i="4"/>
  <c r="F3884" i="4"/>
  <c r="F3885" i="4"/>
  <c r="F3886" i="4"/>
  <c r="F3887" i="4"/>
  <c r="F3888" i="4"/>
  <c r="F3889" i="4"/>
  <c r="F3890" i="4"/>
  <c r="F3891" i="4"/>
  <c r="F3892" i="4"/>
  <c r="F3893" i="4"/>
  <c r="F3894" i="4"/>
  <c r="F3895" i="4"/>
  <c r="F3896" i="4"/>
  <c r="F3897" i="4"/>
  <c r="F3898" i="4"/>
  <c r="F3899" i="4"/>
  <c r="F3900" i="4"/>
  <c r="F3901" i="4"/>
  <c r="F3902" i="4"/>
  <c r="F3903" i="4"/>
  <c r="F3904" i="4"/>
  <c r="F3905" i="4"/>
  <c r="F3906" i="4"/>
  <c r="F3907" i="4"/>
  <c r="F3908" i="4"/>
  <c r="F3909" i="4"/>
  <c r="F3910" i="4"/>
  <c r="F3911" i="4"/>
  <c r="F3912" i="4"/>
  <c r="F3913" i="4"/>
  <c r="F3914" i="4"/>
  <c r="F3915" i="4"/>
  <c r="F3916" i="4"/>
  <c r="F3917" i="4"/>
  <c r="F3918" i="4"/>
  <c r="F3919" i="4"/>
  <c r="F3920" i="4"/>
  <c r="F3921" i="4"/>
  <c r="F3922" i="4"/>
  <c r="F3923" i="4"/>
  <c r="F3924" i="4"/>
  <c r="F3925" i="4"/>
  <c r="F3926" i="4"/>
  <c r="F3927" i="4"/>
  <c r="F3928" i="4"/>
  <c r="F3929" i="4"/>
  <c r="F3930" i="4"/>
  <c r="F3931" i="4"/>
  <c r="F3932" i="4"/>
  <c r="F3933" i="4"/>
  <c r="F3934" i="4"/>
  <c r="F3935" i="4"/>
  <c r="F3936" i="4"/>
  <c r="F3937" i="4"/>
  <c r="F3938" i="4"/>
  <c r="F3939" i="4"/>
  <c r="F3940" i="4"/>
  <c r="F3941" i="4"/>
  <c r="F3942" i="4"/>
  <c r="F3943" i="4"/>
  <c r="F3944" i="4"/>
  <c r="F3945" i="4"/>
  <c r="F3946" i="4"/>
  <c r="F3947" i="4"/>
  <c r="F3948" i="4"/>
  <c r="F3949" i="4"/>
  <c r="F3950" i="4"/>
  <c r="F3951" i="4"/>
  <c r="F3952" i="4"/>
  <c r="F3953" i="4"/>
  <c r="F3954" i="4"/>
  <c r="F3955" i="4"/>
  <c r="F3956" i="4"/>
  <c r="F3957" i="4"/>
  <c r="F3958" i="4"/>
  <c r="F3959" i="4"/>
  <c r="F3960" i="4"/>
  <c r="F3961" i="4"/>
  <c r="F3962" i="4"/>
  <c r="F3963" i="4"/>
  <c r="F3964" i="4"/>
  <c r="F3965" i="4"/>
  <c r="F3966" i="4"/>
  <c r="F3967" i="4"/>
  <c r="F3968" i="4"/>
  <c r="F3969" i="4"/>
  <c r="F3970" i="4"/>
  <c r="F3971" i="4"/>
  <c r="F3972" i="4"/>
  <c r="F3973" i="4"/>
  <c r="F3974" i="4"/>
  <c r="F3975" i="4"/>
  <c r="F3976" i="4"/>
  <c r="F3977" i="4"/>
  <c r="F3978" i="4"/>
  <c r="F3979" i="4"/>
  <c r="F3980" i="4"/>
  <c r="F3981" i="4"/>
  <c r="F3982" i="4"/>
  <c r="F3983" i="4"/>
  <c r="F3984" i="4"/>
  <c r="F3985" i="4"/>
  <c r="F3986" i="4"/>
  <c r="F3987" i="4"/>
  <c r="F3988" i="4"/>
  <c r="F3989" i="4"/>
  <c r="F3990" i="4"/>
  <c r="F3991" i="4"/>
  <c r="F3992" i="4"/>
  <c r="F3993" i="4"/>
  <c r="F3994" i="4"/>
  <c r="F3995" i="4"/>
  <c r="F3996" i="4"/>
  <c r="F3997" i="4"/>
  <c r="F3998" i="4"/>
  <c r="F3999" i="4"/>
  <c r="F4000" i="4"/>
  <c r="F4001" i="4"/>
  <c r="F4002" i="4"/>
  <c r="F4003" i="4"/>
  <c r="F4004" i="4"/>
  <c r="F4005" i="4"/>
  <c r="F4006" i="4"/>
  <c r="F4007" i="4"/>
  <c r="F4008" i="4"/>
  <c r="F4009" i="4"/>
  <c r="F4010" i="4"/>
  <c r="F4011" i="4"/>
  <c r="F4012" i="4"/>
  <c r="F4013" i="4"/>
  <c r="F4014" i="4"/>
  <c r="F4015" i="4"/>
  <c r="F4016" i="4"/>
  <c r="F4017" i="4"/>
  <c r="F4018" i="4"/>
  <c r="F4019" i="4"/>
  <c r="F4020" i="4"/>
  <c r="F4021" i="4"/>
  <c r="F4022" i="4"/>
  <c r="F4023" i="4"/>
  <c r="F4024" i="4"/>
  <c r="F4025" i="4"/>
  <c r="F4026" i="4"/>
  <c r="F4027" i="4"/>
  <c r="F4028" i="4"/>
  <c r="F4029" i="4"/>
  <c r="F4030" i="4"/>
  <c r="F4031" i="4"/>
  <c r="F4032" i="4"/>
  <c r="F4033" i="4"/>
  <c r="F4034" i="4"/>
  <c r="F4035" i="4"/>
  <c r="F4036" i="4"/>
  <c r="F4037" i="4"/>
  <c r="F4038" i="4"/>
  <c r="F4039" i="4"/>
  <c r="F4040" i="4"/>
  <c r="F4041" i="4"/>
  <c r="F4042" i="4"/>
  <c r="F4043" i="4"/>
  <c r="F4044" i="4"/>
  <c r="F4045" i="4"/>
  <c r="F4046" i="4"/>
  <c r="F4047" i="4"/>
  <c r="F4048" i="4"/>
  <c r="F4049" i="4"/>
  <c r="F4050" i="4"/>
  <c r="F4051" i="4"/>
  <c r="F4052" i="4"/>
  <c r="F4053" i="4"/>
  <c r="F4054" i="4"/>
  <c r="F4055" i="4"/>
  <c r="F4056" i="4"/>
  <c r="F4057" i="4"/>
  <c r="F4058" i="4"/>
  <c r="F4059" i="4"/>
  <c r="F4060" i="4"/>
  <c r="F4061" i="4"/>
  <c r="F4062" i="4"/>
  <c r="F4063" i="4"/>
  <c r="F4064" i="4"/>
  <c r="F4065" i="4"/>
  <c r="F4066" i="4"/>
  <c r="F4067" i="4"/>
  <c r="F4068" i="4"/>
  <c r="F4069" i="4"/>
  <c r="F4070" i="4"/>
  <c r="F4071" i="4"/>
  <c r="F4072" i="4"/>
  <c r="F4073" i="4"/>
  <c r="F4074" i="4"/>
  <c r="F4075" i="4"/>
  <c r="F4076" i="4"/>
  <c r="F4077" i="4"/>
  <c r="F4078" i="4"/>
  <c r="F4079" i="4"/>
  <c r="F4080" i="4"/>
  <c r="F4081" i="4"/>
  <c r="F4082" i="4"/>
  <c r="F4083" i="4"/>
  <c r="F4084" i="4"/>
  <c r="F4085" i="4"/>
  <c r="F4086" i="4"/>
  <c r="F4087" i="4"/>
  <c r="F4088" i="4"/>
  <c r="F4089" i="4"/>
  <c r="F4090" i="4"/>
  <c r="F4091" i="4"/>
  <c r="F4092" i="4"/>
  <c r="F4093" i="4"/>
  <c r="F4094" i="4"/>
  <c r="F4095" i="4"/>
  <c r="F4096" i="4"/>
  <c r="F4097" i="4"/>
  <c r="F4098" i="4"/>
  <c r="F4099" i="4"/>
  <c r="F4100" i="4"/>
  <c r="F4101" i="4"/>
  <c r="F4102" i="4"/>
  <c r="F4103" i="4"/>
  <c r="F4104" i="4"/>
  <c r="F4105" i="4"/>
  <c r="F4106" i="4"/>
  <c r="F4107" i="4"/>
  <c r="F4108" i="4"/>
  <c r="F4109" i="4"/>
  <c r="F4110" i="4"/>
  <c r="F4111" i="4"/>
  <c r="F4112" i="4"/>
  <c r="F4113" i="4"/>
  <c r="F4114" i="4"/>
  <c r="F4115" i="4"/>
  <c r="F4116" i="4"/>
  <c r="F4117" i="4"/>
  <c r="F4118" i="4"/>
  <c r="F4119" i="4"/>
  <c r="F4120" i="4"/>
  <c r="F4121" i="4"/>
  <c r="F4122" i="4"/>
  <c r="F4123" i="4"/>
  <c r="F4124" i="4"/>
  <c r="F4125" i="4"/>
  <c r="F4126" i="4"/>
  <c r="F4127" i="4"/>
  <c r="F4128" i="4"/>
  <c r="F4129" i="4"/>
  <c r="F4130" i="4"/>
  <c r="F4131" i="4"/>
  <c r="F4132" i="4"/>
  <c r="F4133" i="4"/>
  <c r="F4134" i="4"/>
  <c r="F4135" i="4"/>
  <c r="F4136" i="4"/>
  <c r="F4137" i="4"/>
  <c r="F4138" i="4"/>
  <c r="F4139" i="4"/>
  <c r="F4140" i="4"/>
  <c r="F4141" i="4"/>
  <c r="F4142" i="4"/>
  <c r="F4143" i="4"/>
  <c r="F4144" i="4"/>
  <c r="F4145" i="4"/>
  <c r="F4146" i="4"/>
  <c r="F4147" i="4"/>
  <c r="F4148" i="4"/>
  <c r="F4149" i="4"/>
  <c r="F4150" i="4"/>
  <c r="F4151" i="4"/>
  <c r="F4152" i="4"/>
  <c r="F4153" i="4"/>
  <c r="F4154" i="4"/>
  <c r="F4155" i="4"/>
  <c r="F4156" i="4"/>
  <c r="F4157" i="4"/>
  <c r="F4158" i="4"/>
  <c r="F4159" i="4"/>
  <c r="F4160" i="4"/>
  <c r="F4161" i="4"/>
  <c r="F4162" i="4"/>
  <c r="F4163" i="4"/>
  <c r="F4164" i="4"/>
  <c r="F4165" i="4"/>
  <c r="F4166" i="4"/>
  <c r="F4167" i="4"/>
  <c r="F4168" i="4"/>
  <c r="F4169" i="4"/>
  <c r="F4170" i="4"/>
  <c r="F4171" i="4"/>
  <c r="F4172" i="4"/>
  <c r="F4173" i="4"/>
  <c r="F4174" i="4"/>
  <c r="F4175" i="4"/>
  <c r="F4176" i="4"/>
  <c r="F4177" i="4"/>
  <c r="F4178" i="4"/>
  <c r="F4179" i="4"/>
  <c r="F4180" i="4"/>
  <c r="F4181" i="4"/>
  <c r="F4182" i="4"/>
  <c r="F4183" i="4"/>
  <c r="F4184" i="4"/>
  <c r="F4185" i="4"/>
  <c r="F4186" i="4"/>
  <c r="F4187" i="4"/>
  <c r="F4188" i="4"/>
  <c r="F4189" i="4"/>
  <c r="F4190" i="4"/>
  <c r="F4191" i="4"/>
  <c r="F4192" i="4"/>
  <c r="F4193" i="4"/>
  <c r="F4194" i="4"/>
  <c r="F4195" i="4"/>
  <c r="F4196" i="4"/>
  <c r="F4197" i="4"/>
  <c r="F4198" i="4"/>
  <c r="F4199" i="4"/>
  <c r="F4200" i="4"/>
  <c r="F4201" i="4"/>
  <c r="F4202" i="4"/>
  <c r="F4203" i="4"/>
  <c r="F4204" i="4"/>
  <c r="F4205" i="4"/>
  <c r="F4206" i="4"/>
  <c r="F4207" i="4"/>
  <c r="F4208" i="4"/>
  <c r="F4209" i="4"/>
  <c r="F4210" i="4"/>
  <c r="F4211" i="4"/>
  <c r="F4212" i="4"/>
  <c r="F4213" i="4"/>
  <c r="F4214" i="4"/>
  <c r="F4215" i="4"/>
  <c r="F4216" i="4"/>
  <c r="F4217" i="4"/>
  <c r="F4218" i="4"/>
  <c r="F4219" i="4"/>
  <c r="F4220" i="4"/>
  <c r="F4221" i="4"/>
  <c r="F4222" i="4"/>
  <c r="F4223" i="4"/>
  <c r="F4224" i="4"/>
  <c r="F4225" i="4"/>
  <c r="F4226" i="4"/>
  <c r="F4227" i="4"/>
  <c r="F4228" i="4"/>
  <c r="F4229" i="4"/>
  <c r="F4230" i="4"/>
  <c r="F4231" i="4"/>
  <c r="F4232" i="4"/>
  <c r="F4233" i="4"/>
  <c r="F4234" i="4"/>
  <c r="F4235" i="4"/>
  <c r="F4236" i="4"/>
  <c r="F4237" i="4"/>
  <c r="F4238" i="4"/>
  <c r="F4239" i="4"/>
  <c r="F4240" i="4"/>
  <c r="F4241" i="4"/>
  <c r="F4242" i="4"/>
  <c r="F4243" i="4"/>
  <c r="F4244" i="4"/>
  <c r="F4245" i="4"/>
  <c r="F4246" i="4"/>
  <c r="F4247" i="4"/>
  <c r="F4248" i="4"/>
  <c r="F4249" i="4"/>
  <c r="F4250" i="4"/>
  <c r="F4251" i="4"/>
  <c r="F4252" i="4"/>
  <c r="F4253" i="4"/>
  <c r="F4254" i="4"/>
  <c r="F4255" i="4"/>
  <c r="F4256" i="4"/>
  <c r="F4257" i="4"/>
  <c r="F4258" i="4"/>
  <c r="F4259" i="4"/>
  <c r="F4260" i="4"/>
  <c r="F4261" i="4"/>
  <c r="F4262" i="4"/>
  <c r="F4263" i="4"/>
  <c r="F4264" i="4"/>
  <c r="F4265" i="4"/>
  <c r="F4266" i="4"/>
  <c r="F4267" i="4"/>
  <c r="F4268" i="4"/>
  <c r="F4269" i="4"/>
  <c r="F4270" i="4"/>
  <c r="F4271" i="4"/>
  <c r="F4272" i="4"/>
  <c r="F4273" i="4"/>
  <c r="F4274" i="4"/>
  <c r="F4275" i="4"/>
  <c r="F4276" i="4"/>
  <c r="F4277" i="4"/>
  <c r="F4278" i="4"/>
  <c r="F4279" i="4"/>
  <c r="F4280" i="4"/>
  <c r="F4281" i="4"/>
  <c r="F4282" i="4"/>
  <c r="F4283" i="4"/>
  <c r="F4284" i="4"/>
  <c r="F4285" i="4"/>
  <c r="F4286" i="4"/>
  <c r="F4287" i="4"/>
  <c r="F4288" i="4"/>
  <c r="F4289" i="4"/>
  <c r="F4290" i="4"/>
  <c r="F4291" i="4"/>
  <c r="F4292" i="4"/>
  <c r="F4293" i="4"/>
  <c r="F4294" i="4"/>
  <c r="F4295" i="4"/>
  <c r="F4296" i="4"/>
  <c r="F4297" i="4"/>
  <c r="F4298" i="4"/>
  <c r="F4299" i="4"/>
  <c r="F4300" i="4"/>
  <c r="F4301" i="4"/>
  <c r="F4302" i="4"/>
  <c r="F4303" i="4"/>
  <c r="F4304" i="4"/>
  <c r="F4305" i="4"/>
  <c r="F4306" i="4"/>
  <c r="F4307" i="4"/>
  <c r="F4308" i="4"/>
  <c r="F4309" i="4"/>
  <c r="F4310" i="4"/>
  <c r="F4311" i="4"/>
  <c r="F4312" i="4"/>
  <c r="F4313" i="4"/>
  <c r="F4314" i="4"/>
  <c r="F4315" i="4"/>
  <c r="F4316" i="4"/>
  <c r="F4317" i="4"/>
  <c r="F4318" i="4"/>
  <c r="F4319" i="4"/>
  <c r="F4320" i="4"/>
  <c r="F4321" i="4"/>
  <c r="F4322" i="4"/>
  <c r="F4323" i="4"/>
  <c r="F4324" i="4"/>
  <c r="F4325" i="4"/>
  <c r="F4326" i="4"/>
  <c r="F4327" i="4"/>
  <c r="F4328" i="4"/>
  <c r="F4329" i="4"/>
  <c r="F4330" i="4"/>
  <c r="F4331" i="4"/>
  <c r="F4332" i="4"/>
  <c r="F4333" i="4"/>
  <c r="F4334" i="4"/>
  <c r="F4335" i="4"/>
  <c r="F4336" i="4"/>
  <c r="F4337" i="4"/>
  <c r="F4338" i="4"/>
  <c r="F4339" i="4"/>
  <c r="F4340" i="4"/>
  <c r="F4341" i="4"/>
  <c r="F4342" i="4"/>
  <c r="F4343" i="4"/>
  <c r="F4344" i="4"/>
  <c r="F4345" i="4"/>
  <c r="F4346" i="4"/>
  <c r="F4347" i="4"/>
  <c r="F4348" i="4"/>
  <c r="F4349" i="4"/>
  <c r="F4350" i="4"/>
  <c r="F4351" i="4"/>
  <c r="F4352" i="4"/>
  <c r="F4353" i="4"/>
  <c r="F4354" i="4"/>
  <c r="F4355" i="4"/>
  <c r="F4356" i="4"/>
  <c r="F4357" i="4"/>
  <c r="F4358" i="4"/>
  <c r="F4359" i="4"/>
  <c r="F4360" i="4"/>
  <c r="F4361" i="4"/>
  <c r="F4362" i="4"/>
  <c r="F4363" i="4"/>
  <c r="F4364" i="4"/>
  <c r="F4365" i="4"/>
  <c r="F4366" i="4"/>
  <c r="F4367" i="4"/>
  <c r="F4368" i="4"/>
  <c r="F4369" i="4"/>
  <c r="F4370" i="4"/>
  <c r="F4371" i="4"/>
  <c r="F4372" i="4"/>
  <c r="F4373" i="4"/>
  <c r="F4374" i="4"/>
  <c r="F4375" i="4"/>
  <c r="F4376" i="4"/>
  <c r="F4377" i="4"/>
  <c r="F4378" i="4"/>
  <c r="F4379" i="4"/>
  <c r="F4380" i="4"/>
  <c r="F4381" i="4"/>
  <c r="F4382" i="4"/>
  <c r="F4383" i="4"/>
  <c r="F4384" i="4"/>
  <c r="F4385" i="4"/>
  <c r="F4386" i="4"/>
  <c r="F4387" i="4"/>
  <c r="F4388" i="4"/>
  <c r="F4389" i="4"/>
  <c r="F4390" i="4"/>
  <c r="F4391" i="4"/>
  <c r="F4392" i="4"/>
  <c r="F4393" i="4"/>
  <c r="F4394" i="4"/>
  <c r="F4395" i="4"/>
  <c r="F4396" i="4"/>
  <c r="F4397" i="4"/>
  <c r="F4398" i="4"/>
  <c r="F4399" i="4"/>
  <c r="F4400" i="4"/>
  <c r="F4401" i="4"/>
  <c r="F4402" i="4"/>
  <c r="F4403" i="4"/>
  <c r="F4404" i="4"/>
  <c r="F4405" i="4"/>
  <c r="F4406" i="4"/>
  <c r="F4407" i="4"/>
  <c r="F4408" i="4"/>
  <c r="F4409" i="4"/>
  <c r="F4410" i="4"/>
  <c r="F4411" i="4"/>
  <c r="F4412" i="4"/>
  <c r="F4413" i="4"/>
  <c r="F4414" i="4"/>
  <c r="F4415" i="4"/>
  <c r="F4416" i="4"/>
  <c r="F4417" i="4"/>
  <c r="F4418" i="4"/>
  <c r="F4419" i="4"/>
  <c r="F4420" i="4"/>
  <c r="F4421" i="4"/>
  <c r="F4422" i="4"/>
  <c r="F4423" i="4"/>
  <c r="F4424" i="4"/>
  <c r="F4425" i="4"/>
  <c r="F4426" i="4"/>
  <c r="F4427" i="4"/>
  <c r="F4428" i="4"/>
  <c r="F4429" i="4"/>
  <c r="F4430" i="4"/>
  <c r="F4431" i="4"/>
  <c r="F4432" i="4"/>
  <c r="F4433" i="4"/>
  <c r="F4434" i="4"/>
  <c r="F4435" i="4"/>
  <c r="F4436" i="4"/>
  <c r="F4437" i="4"/>
  <c r="F4438" i="4"/>
  <c r="F4439" i="4"/>
  <c r="F4440" i="4"/>
  <c r="F4441" i="4"/>
  <c r="F4442" i="4"/>
  <c r="F4443" i="4"/>
  <c r="F4444" i="4"/>
  <c r="F4445" i="4"/>
  <c r="F4446" i="4"/>
  <c r="F4447" i="4"/>
  <c r="F4448" i="4"/>
  <c r="F4449" i="4"/>
  <c r="F4450" i="4"/>
  <c r="F4451" i="4"/>
  <c r="F4452" i="4"/>
  <c r="F4453" i="4"/>
  <c r="F4454" i="4"/>
  <c r="F4455" i="4"/>
  <c r="F4456" i="4"/>
  <c r="F4457" i="4"/>
  <c r="F4458" i="4"/>
  <c r="F4459" i="4"/>
  <c r="F4460" i="4"/>
  <c r="F4461" i="4"/>
  <c r="F4462" i="4"/>
  <c r="F4463" i="4"/>
  <c r="F4464" i="4"/>
  <c r="F4465" i="4"/>
  <c r="F4466" i="4"/>
  <c r="F4467" i="4"/>
  <c r="F4468" i="4"/>
  <c r="F4469" i="4"/>
  <c r="F4470" i="4"/>
  <c r="F4471" i="4"/>
  <c r="F4472" i="4"/>
  <c r="F4473" i="4"/>
  <c r="F4474" i="4"/>
  <c r="F4475" i="4"/>
  <c r="F4476" i="4"/>
  <c r="F4477" i="4"/>
  <c r="F4478" i="4"/>
  <c r="F4479" i="4"/>
  <c r="F4480" i="4"/>
  <c r="F4481" i="4"/>
  <c r="F4482" i="4"/>
  <c r="F4483" i="4"/>
  <c r="F4484" i="4"/>
  <c r="F4485" i="4"/>
  <c r="F4486" i="4"/>
  <c r="F4487" i="4"/>
  <c r="F4488" i="4"/>
  <c r="F4489" i="4"/>
  <c r="F4490" i="4"/>
  <c r="F4491" i="4"/>
  <c r="F4492" i="4"/>
  <c r="F4493" i="4"/>
  <c r="F4494" i="4"/>
  <c r="F4495" i="4"/>
  <c r="F4496" i="4"/>
  <c r="F4497" i="4"/>
  <c r="F4498" i="4"/>
  <c r="F4499" i="4"/>
  <c r="F4500" i="4"/>
  <c r="F4501" i="4"/>
  <c r="F4502" i="4"/>
  <c r="F4503" i="4"/>
  <c r="F4504" i="4"/>
  <c r="F4505" i="4"/>
  <c r="F4506" i="4"/>
  <c r="F4507" i="4"/>
  <c r="F4508" i="4"/>
  <c r="F4509" i="4"/>
  <c r="F4510" i="4"/>
  <c r="F4511" i="4"/>
  <c r="F4512" i="4"/>
  <c r="F4513" i="4"/>
  <c r="F4514" i="4"/>
  <c r="F4515" i="4"/>
  <c r="F4516" i="4"/>
  <c r="F4517" i="4"/>
  <c r="F4518" i="4"/>
  <c r="F4519" i="4"/>
  <c r="F4520" i="4"/>
  <c r="F4521" i="4"/>
  <c r="F4522" i="4"/>
  <c r="F4523" i="4"/>
  <c r="F4524" i="4"/>
  <c r="F4525" i="4"/>
  <c r="F4526" i="4"/>
  <c r="F4527" i="4"/>
  <c r="F4528" i="4"/>
  <c r="F4529" i="4"/>
  <c r="F4530" i="4"/>
  <c r="F4531" i="4"/>
  <c r="F4532" i="4"/>
  <c r="F4533" i="4"/>
  <c r="F4534" i="4"/>
  <c r="F4535" i="4"/>
  <c r="F4536" i="4"/>
  <c r="F4537" i="4"/>
  <c r="F4538" i="4"/>
  <c r="F4539" i="4"/>
  <c r="F4540" i="4"/>
  <c r="F4541" i="4"/>
  <c r="F4542" i="4"/>
  <c r="F4543" i="4"/>
  <c r="F4544" i="4"/>
  <c r="F4545" i="4"/>
  <c r="F4546" i="4"/>
  <c r="F4547" i="4"/>
  <c r="F4548" i="4"/>
  <c r="F4549" i="4"/>
  <c r="F4550" i="4"/>
  <c r="F4551" i="4"/>
  <c r="F4552" i="4"/>
  <c r="F4553" i="4"/>
  <c r="F4554" i="4"/>
  <c r="F4555" i="4"/>
  <c r="F4556" i="4"/>
  <c r="F4557" i="4"/>
  <c r="F4558" i="4"/>
  <c r="F4559" i="4"/>
  <c r="F4560" i="4"/>
  <c r="F4561" i="4"/>
  <c r="F4562" i="4"/>
  <c r="F4563" i="4"/>
  <c r="F4564" i="4"/>
  <c r="F4565" i="4"/>
  <c r="F4566" i="4"/>
  <c r="F4567" i="4"/>
  <c r="F4568" i="4"/>
  <c r="F4569" i="4"/>
  <c r="F4570" i="4"/>
  <c r="F4571" i="4"/>
  <c r="F4572" i="4"/>
  <c r="F4573" i="4"/>
  <c r="F4574" i="4"/>
  <c r="F4575" i="4"/>
  <c r="F4576" i="4"/>
  <c r="F4577" i="4"/>
  <c r="F4578" i="4"/>
  <c r="F4579" i="4"/>
  <c r="F4580" i="4"/>
  <c r="F4581" i="4"/>
  <c r="F4582" i="4"/>
  <c r="F4583" i="4"/>
  <c r="F4584" i="4"/>
  <c r="F4585" i="4"/>
  <c r="F4586" i="4"/>
  <c r="F4587" i="4"/>
  <c r="F4588" i="4"/>
  <c r="F4589" i="4"/>
  <c r="F4590" i="4"/>
  <c r="F4591" i="4"/>
  <c r="F4592" i="4"/>
  <c r="F4593" i="4"/>
  <c r="F4594" i="4"/>
  <c r="F4595" i="4"/>
  <c r="F4596" i="4"/>
  <c r="F4597" i="4"/>
  <c r="F4598" i="4"/>
  <c r="F4599" i="4"/>
  <c r="F4600" i="4"/>
  <c r="F4601" i="4"/>
  <c r="F4602" i="4"/>
  <c r="F4603" i="4"/>
  <c r="F4604" i="4"/>
  <c r="F4605" i="4"/>
  <c r="F4606" i="4"/>
  <c r="F4607" i="4"/>
  <c r="F4608" i="4"/>
  <c r="F4609" i="4"/>
  <c r="F4610" i="4"/>
  <c r="F4611" i="4"/>
  <c r="F4612" i="4"/>
  <c r="F4613" i="4"/>
  <c r="F4614" i="4"/>
  <c r="F4615" i="4"/>
  <c r="F4616" i="4"/>
  <c r="F4617" i="4"/>
  <c r="F4618" i="4"/>
  <c r="F4619" i="4"/>
  <c r="F4620" i="4"/>
  <c r="F4621" i="4"/>
  <c r="F4622" i="4"/>
  <c r="F4623" i="4"/>
  <c r="F4624" i="4"/>
  <c r="F4625" i="4"/>
  <c r="F4626" i="4"/>
  <c r="F4627" i="4"/>
  <c r="F4628" i="4"/>
  <c r="F4629" i="4"/>
  <c r="F4630" i="4"/>
  <c r="F4631" i="4"/>
  <c r="F4632" i="4"/>
  <c r="F4633" i="4"/>
  <c r="F4634" i="4"/>
  <c r="F4635" i="4"/>
  <c r="F4636" i="4"/>
  <c r="F4637" i="4"/>
  <c r="F4638" i="4"/>
  <c r="F4639" i="4"/>
  <c r="F4640" i="4"/>
  <c r="F4641" i="4"/>
  <c r="F4642" i="4"/>
  <c r="F4643" i="4"/>
  <c r="F4644" i="4"/>
  <c r="F4645" i="4"/>
  <c r="F4646" i="4"/>
  <c r="F4647" i="4"/>
  <c r="F4648" i="4"/>
  <c r="F4649" i="4"/>
  <c r="F4650" i="4"/>
  <c r="F4651" i="4"/>
  <c r="F4652" i="4"/>
  <c r="F4653" i="4"/>
  <c r="F4654" i="4"/>
  <c r="F4655" i="4"/>
  <c r="F4656" i="4"/>
  <c r="F4657" i="4"/>
  <c r="F4658" i="4"/>
  <c r="F4659" i="4"/>
  <c r="F4660" i="4"/>
  <c r="F4661" i="4"/>
  <c r="F4662" i="4"/>
  <c r="F4663" i="4"/>
  <c r="F4664" i="4"/>
  <c r="F4665" i="4"/>
  <c r="F4666" i="4"/>
  <c r="F4667" i="4"/>
  <c r="F4668" i="4"/>
  <c r="F4669" i="4"/>
  <c r="F4670" i="4"/>
  <c r="F4671" i="4"/>
  <c r="F4672" i="4"/>
  <c r="F4673" i="4"/>
  <c r="F4674" i="4"/>
  <c r="F4675" i="4"/>
  <c r="F4676" i="4"/>
  <c r="F4677" i="4"/>
  <c r="F4678" i="4"/>
  <c r="F4679" i="4"/>
  <c r="F4680" i="4"/>
  <c r="F4681" i="4"/>
  <c r="F4682" i="4"/>
  <c r="F4683" i="4"/>
  <c r="F4684" i="4"/>
  <c r="F4685" i="4"/>
  <c r="F4686" i="4"/>
  <c r="F4687" i="4"/>
  <c r="F4688" i="4"/>
  <c r="F4689" i="4"/>
  <c r="F4690" i="4"/>
  <c r="F4691" i="4"/>
  <c r="F4692" i="4"/>
  <c r="F4693" i="4"/>
  <c r="F4694" i="4"/>
  <c r="F4695" i="4"/>
  <c r="F4696" i="4"/>
  <c r="F4697" i="4"/>
  <c r="F4698" i="4"/>
  <c r="F4699" i="4"/>
  <c r="F4700" i="4"/>
  <c r="F4701" i="4"/>
  <c r="F4702" i="4"/>
  <c r="F4703" i="4"/>
  <c r="F4704" i="4"/>
  <c r="F4705" i="4"/>
  <c r="F4706" i="4"/>
  <c r="F4707" i="4"/>
  <c r="F4708" i="4"/>
  <c r="F4709" i="4"/>
  <c r="F4710" i="4"/>
  <c r="F4711" i="4"/>
  <c r="F4712" i="4"/>
  <c r="F4713" i="4"/>
  <c r="F4714" i="4"/>
  <c r="F4715" i="4"/>
  <c r="F4716" i="4"/>
  <c r="F4717" i="4"/>
  <c r="F4718" i="4"/>
  <c r="F4719" i="4"/>
  <c r="F4720" i="4"/>
  <c r="F4721" i="4"/>
  <c r="F4722" i="4"/>
  <c r="F4723" i="4"/>
  <c r="F4724" i="4"/>
  <c r="F4725" i="4"/>
  <c r="F4726" i="4"/>
  <c r="F4727" i="4"/>
  <c r="F4728" i="4"/>
  <c r="F4729" i="4"/>
  <c r="F4730" i="4"/>
  <c r="F4731" i="4"/>
  <c r="F4732" i="4"/>
  <c r="F4733" i="4"/>
  <c r="F4734" i="4"/>
  <c r="F4735" i="4"/>
  <c r="F4736" i="4"/>
  <c r="F4737" i="4"/>
  <c r="F4738" i="4"/>
  <c r="F4739" i="4"/>
  <c r="F4740" i="4"/>
  <c r="F4741" i="4"/>
  <c r="F4742" i="4"/>
  <c r="F4743" i="4"/>
  <c r="F4744" i="4"/>
  <c r="F4745" i="4"/>
  <c r="F4746" i="4"/>
  <c r="F4747" i="4"/>
  <c r="F4748" i="4"/>
  <c r="F4749" i="4"/>
  <c r="F4750" i="4"/>
  <c r="F4751" i="4"/>
  <c r="F4752" i="4"/>
  <c r="F4753" i="4"/>
  <c r="F4754" i="4"/>
  <c r="F4755" i="4"/>
  <c r="F4756" i="4"/>
  <c r="F4757" i="4"/>
  <c r="F4758" i="4"/>
  <c r="F4759" i="4"/>
  <c r="F4760" i="4"/>
  <c r="F4761" i="4"/>
  <c r="F4762" i="4"/>
  <c r="F4763" i="4"/>
  <c r="F4764" i="4"/>
  <c r="F4765" i="4"/>
  <c r="F4766" i="4"/>
  <c r="F4767" i="4"/>
  <c r="F4768" i="4"/>
  <c r="F4769" i="4"/>
  <c r="F4770" i="4"/>
  <c r="F4771" i="4"/>
  <c r="F4772" i="4"/>
  <c r="F4773" i="4"/>
  <c r="F4774" i="4"/>
  <c r="F4775" i="4"/>
  <c r="F4776" i="4"/>
  <c r="F4777" i="4"/>
  <c r="F4778" i="4"/>
  <c r="F4779" i="4"/>
  <c r="F4780" i="4"/>
  <c r="F4781" i="4"/>
  <c r="F4782" i="4"/>
  <c r="F4783" i="4"/>
  <c r="F4784" i="4"/>
  <c r="F4785" i="4"/>
  <c r="F4786" i="4"/>
  <c r="F4787" i="4"/>
  <c r="F4788" i="4"/>
  <c r="F4789" i="4"/>
  <c r="F4790" i="4"/>
  <c r="F4791" i="4"/>
  <c r="F4792" i="4"/>
  <c r="F4793" i="4"/>
  <c r="F4794" i="4"/>
  <c r="F4795" i="4"/>
  <c r="F4796" i="4"/>
  <c r="F4797" i="4"/>
  <c r="F4798" i="4"/>
  <c r="F4799" i="4"/>
  <c r="F4800" i="4"/>
  <c r="F4801" i="4"/>
  <c r="F4802" i="4"/>
  <c r="F4803" i="4"/>
  <c r="F4804" i="4"/>
  <c r="F4805" i="4"/>
  <c r="F4806" i="4"/>
  <c r="F4807" i="4"/>
  <c r="F4808" i="4"/>
  <c r="F4809" i="4"/>
  <c r="F4810" i="4"/>
  <c r="F4811" i="4"/>
  <c r="F4812" i="4"/>
  <c r="F4813" i="4"/>
  <c r="F4814" i="4"/>
  <c r="F4815" i="4"/>
  <c r="F4816" i="4"/>
  <c r="F4817" i="4"/>
  <c r="F4818" i="4"/>
  <c r="F4819" i="4"/>
  <c r="F4820" i="4"/>
  <c r="F4821" i="4"/>
  <c r="F4822" i="4"/>
  <c r="F4823" i="4"/>
  <c r="F4824" i="4"/>
  <c r="F4825" i="4"/>
  <c r="F4826" i="4"/>
  <c r="F4827" i="4"/>
  <c r="F4828" i="4"/>
  <c r="F4829" i="4"/>
  <c r="F4830" i="4"/>
  <c r="F4831" i="4"/>
  <c r="F4832" i="4"/>
  <c r="F4833" i="4"/>
  <c r="F4834" i="4"/>
  <c r="F4835" i="4"/>
  <c r="F4836" i="4"/>
  <c r="F4837" i="4"/>
  <c r="F4838" i="4"/>
  <c r="F4839" i="4"/>
  <c r="F4840" i="4"/>
  <c r="F4841" i="4"/>
  <c r="F4842" i="4"/>
  <c r="F4843" i="4"/>
  <c r="F4844" i="4"/>
  <c r="F4845" i="4"/>
  <c r="F4846" i="4"/>
  <c r="F4847" i="4"/>
  <c r="F4848" i="4"/>
  <c r="F4849" i="4"/>
  <c r="F4850" i="4"/>
  <c r="F4851" i="4"/>
  <c r="F4852" i="4"/>
  <c r="F4853" i="4"/>
  <c r="F4854" i="4"/>
  <c r="F4855" i="4"/>
  <c r="F4856" i="4"/>
  <c r="F4857" i="4"/>
  <c r="F4858" i="4"/>
  <c r="F4859" i="4"/>
  <c r="F4860" i="4"/>
  <c r="F4861" i="4"/>
  <c r="F4862" i="4"/>
  <c r="F4863" i="4"/>
  <c r="F4864" i="4"/>
  <c r="F4865" i="4"/>
  <c r="F4866" i="4"/>
  <c r="F4867" i="4"/>
  <c r="F4868" i="4"/>
  <c r="F4869" i="4"/>
  <c r="F4870" i="4"/>
  <c r="F4871" i="4"/>
  <c r="F4872" i="4"/>
  <c r="F4873" i="4"/>
  <c r="F4874" i="4"/>
  <c r="F4875" i="4"/>
  <c r="F4876" i="4"/>
  <c r="F4877" i="4"/>
  <c r="F4878" i="4"/>
  <c r="F4879" i="4"/>
  <c r="F4880" i="4"/>
  <c r="F4881" i="4"/>
  <c r="F4882" i="4"/>
  <c r="F4883" i="4"/>
  <c r="F4884" i="4"/>
  <c r="F4885" i="4"/>
  <c r="F4886" i="4"/>
  <c r="F4887" i="4"/>
  <c r="F4888" i="4"/>
  <c r="F4889" i="4"/>
  <c r="F4890" i="4"/>
  <c r="F4891" i="4"/>
  <c r="F4892" i="4"/>
  <c r="F4893" i="4"/>
  <c r="F4894" i="4"/>
  <c r="F4895" i="4"/>
  <c r="F4896" i="4"/>
  <c r="F4897" i="4"/>
  <c r="F4898" i="4"/>
  <c r="F4899" i="4"/>
  <c r="F4900" i="4"/>
  <c r="F4901" i="4"/>
  <c r="F4902" i="4"/>
  <c r="F4903" i="4"/>
  <c r="F4904" i="4"/>
  <c r="F4905" i="4"/>
  <c r="F4906" i="4"/>
  <c r="F4907" i="4"/>
  <c r="F4908" i="4"/>
  <c r="F4909" i="4"/>
  <c r="F4910" i="4"/>
  <c r="F4911" i="4"/>
  <c r="F4912" i="4"/>
  <c r="F4913" i="4"/>
  <c r="F4914" i="4"/>
  <c r="F4915" i="4"/>
  <c r="F4916" i="4"/>
  <c r="F4917" i="4"/>
  <c r="F4918" i="4"/>
  <c r="F4919" i="4"/>
  <c r="F4920" i="4"/>
  <c r="F4921" i="4"/>
  <c r="F4922" i="4"/>
  <c r="F4923" i="4"/>
  <c r="F4924" i="4"/>
  <c r="F4925" i="4"/>
  <c r="F4926" i="4"/>
  <c r="F4927" i="4"/>
  <c r="F4928" i="4"/>
  <c r="F4929" i="4"/>
  <c r="F4930" i="4"/>
  <c r="F4931" i="4"/>
  <c r="F4932" i="4"/>
  <c r="F4933" i="4"/>
  <c r="F4934" i="4"/>
  <c r="F4935" i="4"/>
  <c r="F4936" i="4"/>
  <c r="F4937" i="4"/>
  <c r="F4938" i="4"/>
  <c r="F4939" i="4"/>
  <c r="F4940" i="4"/>
  <c r="F4941" i="4"/>
  <c r="F4942" i="4"/>
  <c r="F4943" i="4"/>
  <c r="F4944" i="4"/>
  <c r="F4945" i="4"/>
  <c r="F4946" i="4"/>
  <c r="F4947" i="4"/>
  <c r="F4948" i="4"/>
  <c r="F4949" i="4"/>
  <c r="F4950" i="4"/>
  <c r="F4951" i="4"/>
  <c r="F4952" i="4"/>
  <c r="F4953" i="4"/>
  <c r="F4954" i="4"/>
  <c r="F4955" i="4"/>
  <c r="F4956" i="4"/>
  <c r="F4957" i="4"/>
  <c r="F4958" i="4"/>
  <c r="F4959" i="4"/>
  <c r="F4960" i="4"/>
  <c r="F4961" i="4"/>
  <c r="F4962" i="4"/>
  <c r="F4963" i="4"/>
  <c r="F4964" i="4"/>
  <c r="F4965" i="4"/>
  <c r="F4966" i="4"/>
  <c r="F4967" i="4"/>
  <c r="F4968" i="4"/>
  <c r="F4969" i="4"/>
  <c r="F4970" i="4"/>
  <c r="F4971" i="4"/>
  <c r="F4972" i="4"/>
  <c r="F4973" i="4"/>
  <c r="F4974" i="4"/>
  <c r="F4975" i="4"/>
  <c r="F4976" i="4"/>
  <c r="F4977" i="4"/>
  <c r="F4978" i="4"/>
  <c r="F4979" i="4"/>
  <c r="F4980" i="4"/>
  <c r="F4981" i="4"/>
  <c r="F4982" i="4"/>
  <c r="F4983" i="4"/>
  <c r="F4984" i="4"/>
  <c r="F4985" i="4"/>
  <c r="F4986" i="4"/>
  <c r="F4987" i="4"/>
  <c r="F4988" i="4"/>
  <c r="F4989" i="4"/>
  <c r="F4990" i="4"/>
  <c r="F4991" i="4"/>
  <c r="F4992" i="4"/>
  <c r="F4993" i="4"/>
  <c r="F4994" i="4"/>
  <c r="F4995" i="4"/>
  <c r="F4996" i="4"/>
  <c r="F4997" i="4"/>
  <c r="F4998" i="4"/>
  <c r="F4999" i="4"/>
  <c r="F5000" i="4"/>
  <c r="F5001" i="4"/>
  <c r="F5002" i="4"/>
  <c r="F5003" i="4"/>
  <c r="F5004" i="4"/>
  <c r="F5005" i="4"/>
  <c r="D15" i="4" a="1"/>
  <c r="D15" i="4" s="1"/>
  <c r="G15" i="4" s="1"/>
  <c r="D16" i="4" a="1"/>
  <c r="D16" i="4" s="1"/>
  <c r="G16" i="4" s="1"/>
  <c r="D17" i="4" a="1"/>
  <c r="D17" i="4" s="1"/>
  <c r="D18" i="4" a="1"/>
  <c r="D18" i="4" s="1"/>
  <c r="J18" i="4" s="1"/>
  <c r="D19" i="4" a="1"/>
  <c r="D19" i="4" s="1"/>
  <c r="G19" i="4" s="1"/>
  <c r="D20" i="4" a="1"/>
  <c r="D20" i="4" s="1"/>
  <c r="H20" i="4" s="1"/>
  <c r="D21" i="4" a="1"/>
  <c r="D21" i="4" s="1"/>
  <c r="G21" i="4" s="1"/>
  <c r="D22" i="4" a="1"/>
  <c r="D22" i="4" s="1"/>
  <c r="K22" i="4" s="1"/>
  <c r="D23" i="4" a="1"/>
  <c r="D23" i="4" s="1"/>
  <c r="D24" i="4" a="1"/>
  <c r="D24" i="4" s="1"/>
  <c r="D25" i="4" a="1"/>
  <c r="D25" i="4" s="1"/>
  <c r="L25" i="4" s="1"/>
  <c r="D26" i="4" a="1"/>
  <c r="D26" i="4" s="1"/>
  <c r="J26" i="4" s="1"/>
  <c r="D27" i="4" a="1"/>
  <c r="D27" i="4" s="1"/>
  <c r="D28" i="4" a="1"/>
  <c r="D28" i="4" s="1"/>
  <c r="D29" i="4" a="1"/>
  <c r="D29" i="4" s="1"/>
  <c r="D30" i="4" a="1"/>
  <c r="D30" i="4" s="1"/>
  <c r="I30" i="4" s="1"/>
  <c r="D31" i="4" a="1"/>
  <c r="D31" i="4" s="1"/>
  <c r="D32" i="4" a="1"/>
  <c r="D32" i="4" s="1"/>
  <c r="J32" i="4" s="1"/>
  <c r="D33" i="4" a="1"/>
  <c r="D33" i="4" s="1"/>
  <c r="H33" i="4" s="1"/>
  <c r="D34" i="4" a="1"/>
  <c r="D34" i="4" s="1"/>
  <c r="D35" i="4" a="1"/>
  <c r="D35" i="4" s="1"/>
  <c r="D36" i="4" a="1"/>
  <c r="D36" i="4" s="1"/>
  <c r="D37" i="4" a="1"/>
  <c r="D37" i="4" s="1"/>
  <c r="K37" i="4" s="1"/>
  <c r="D38" i="4" a="1"/>
  <c r="D38" i="4" s="1"/>
  <c r="H38" i="4" s="1"/>
  <c r="D39" i="4" a="1"/>
  <c r="D39" i="4" s="1"/>
  <c r="I39" i="4" s="1"/>
  <c r="D40" i="4" a="1"/>
  <c r="D40" i="4" s="1"/>
  <c r="G40" i="4" s="1"/>
  <c r="D41" i="4" a="1"/>
  <c r="D41" i="4" s="1"/>
  <c r="D42" i="4" a="1"/>
  <c r="D42" i="4" s="1"/>
  <c r="J42" i="4" s="1"/>
  <c r="D43" i="4" a="1"/>
  <c r="D43" i="4" s="1"/>
  <c r="K43" i="4" s="1"/>
  <c r="D44" i="4" a="1"/>
  <c r="D44" i="4" s="1"/>
  <c r="J44" i="4" s="1"/>
  <c r="D45" i="4" a="1"/>
  <c r="D45" i="4" s="1"/>
  <c r="J45" i="4" s="1"/>
  <c r="D46" i="4" a="1"/>
  <c r="D46" i="4" s="1"/>
  <c r="K46" i="4" s="1"/>
  <c r="D47" i="4" a="1"/>
  <c r="D47" i="4" s="1"/>
  <c r="D48" i="4" a="1"/>
  <c r="D48" i="4" s="1"/>
  <c r="D49" i="4" a="1"/>
  <c r="D49" i="4" s="1"/>
  <c r="L49" i="4" s="1"/>
  <c r="D50" i="4" a="1"/>
  <c r="D50" i="4" s="1"/>
  <c r="K50" i="4" s="1"/>
  <c r="D51" i="4" a="1"/>
  <c r="D51" i="4" s="1"/>
  <c r="D52" i="4" a="1"/>
  <c r="D52" i="4" s="1"/>
  <c r="J52" i="4" s="1"/>
  <c r="D53" i="4" a="1"/>
  <c r="D53" i="4" s="1"/>
  <c r="D54" i="4" a="1"/>
  <c r="D54" i="4" s="1"/>
  <c r="I54" i="4" s="1"/>
  <c r="D55" i="4" a="1"/>
  <c r="D55" i="4" s="1"/>
  <c r="L55" i="4" s="1"/>
  <c r="D56" i="4" a="1"/>
  <c r="D56" i="4" s="1"/>
  <c r="D57" i="4" a="1"/>
  <c r="D57" i="4" s="1"/>
  <c r="H57" i="4" s="1"/>
  <c r="D58" i="4" a="1"/>
  <c r="D58" i="4" s="1"/>
  <c r="D59" i="4" a="1"/>
  <c r="D59" i="4" s="1"/>
  <c r="D60" i="4" a="1"/>
  <c r="D60" i="4" s="1"/>
  <c r="D61" i="4" a="1"/>
  <c r="D61" i="4" s="1"/>
  <c r="I61" i="4" s="1"/>
  <c r="D62" i="4" a="1"/>
  <c r="D62" i="4" s="1"/>
  <c r="H62" i="4" s="1"/>
  <c r="D63" i="4" a="1"/>
  <c r="D63" i="4" s="1"/>
  <c r="K63" i="4" s="1"/>
  <c r="D64" i="4" a="1"/>
  <c r="D64" i="4" s="1"/>
  <c r="D65" i="4" a="1"/>
  <c r="D65" i="4" s="1"/>
  <c r="D66" i="4" a="1"/>
  <c r="D66" i="4" s="1"/>
  <c r="J66" i="4" s="1"/>
  <c r="D67" i="4" a="1"/>
  <c r="D67" i="4" s="1"/>
  <c r="G67" i="4" s="1"/>
  <c r="D68" i="4" a="1"/>
  <c r="D68" i="4" s="1"/>
  <c r="D69" i="4" a="1"/>
  <c r="D69" i="4" s="1"/>
  <c r="H69" i="4" s="1"/>
  <c r="D70" i="4" a="1"/>
  <c r="D70" i="4" s="1"/>
  <c r="K70" i="4" s="1"/>
  <c r="D71" i="4" a="1"/>
  <c r="D71" i="4" s="1"/>
  <c r="D72" i="4" a="1"/>
  <c r="D72" i="4" s="1"/>
  <c r="D73" i="4" a="1"/>
  <c r="D73" i="4" s="1"/>
  <c r="L73" i="4" s="1"/>
  <c r="D74" i="4" a="1"/>
  <c r="D74" i="4" s="1"/>
  <c r="D75" i="4" a="1"/>
  <c r="D75" i="4" s="1"/>
  <c r="H75" i="4" s="1"/>
  <c r="D76" i="4" a="1"/>
  <c r="D76" i="4" s="1"/>
  <c r="D77" i="4" a="1"/>
  <c r="D77" i="4" s="1"/>
  <c r="D78" i="4" a="1"/>
  <c r="D78" i="4" s="1"/>
  <c r="I78" i="4" s="1"/>
  <c r="D79" i="4" a="1"/>
  <c r="D79" i="4" s="1"/>
  <c r="L79" i="4" s="1"/>
  <c r="D80" i="4" a="1"/>
  <c r="D80" i="4" s="1"/>
  <c r="D81" i="4" a="1"/>
  <c r="D81" i="4" s="1"/>
  <c r="I81" i="4" s="1"/>
  <c r="D82" i="4" a="1"/>
  <c r="D82" i="4" s="1"/>
  <c r="D83" i="4" a="1"/>
  <c r="D83" i="4" s="1"/>
  <c r="K83" i="4" s="1"/>
  <c r="D84" i="4" a="1"/>
  <c r="D84" i="4" s="1"/>
  <c r="D85" i="4" a="1"/>
  <c r="D85" i="4" s="1"/>
  <c r="I85" i="4" s="1"/>
  <c r="D86" i="4" a="1"/>
  <c r="D86" i="4" s="1"/>
  <c r="L86" i="4" s="1"/>
  <c r="D87" i="4" a="1"/>
  <c r="D87" i="4" s="1"/>
  <c r="J87" i="4" s="1"/>
  <c r="D88" i="4" a="1"/>
  <c r="D88" i="4" s="1"/>
  <c r="K88" i="4" s="1"/>
  <c r="D89" i="4" a="1"/>
  <c r="D89" i="4" s="1"/>
  <c r="D90" i="4" a="1"/>
  <c r="D90" i="4" s="1"/>
  <c r="J90" i="4" s="1"/>
  <c r="D91" i="4" a="1"/>
  <c r="D91" i="4" s="1"/>
  <c r="D92" i="4" a="1"/>
  <c r="D92" i="4" s="1"/>
  <c r="D93" i="4" a="1"/>
  <c r="D93" i="4" s="1"/>
  <c r="D94" i="4" a="1"/>
  <c r="D94" i="4" s="1"/>
  <c r="K94" i="4" s="1"/>
  <c r="D95" i="4" a="1"/>
  <c r="D95" i="4" s="1"/>
  <c r="D96" i="4" a="1"/>
  <c r="D96" i="4" s="1"/>
  <c r="D97" i="4" a="1"/>
  <c r="D97" i="4" s="1"/>
  <c r="L97" i="4" s="1"/>
  <c r="D98" i="4" a="1"/>
  <c r="D98" i="4" s="1"/>
  <c r="D99" i="4" a="1"/>
  <c r="D99" i="4" s="1"/>
  <c r="K99" i="4" s="1"/>
  <c r="D100" i="4" a="1"/>
  <c r="D100" i="4" s="1"/>
  <c r="D101" i="4" a="1"/>
  <c r="D101" i="4" s="1"/>
  <c r="D102" i="4" a="1"/>
  <c r="D102" i="4" s="1"/>
  <c r="I102" i="4" s="1"/>
  <c r="D103" i="4" a="1"/>
  <c r="D103" i="4" s="1"/>
  <c r="G103" i="4" s="1"/>
  <c r="D104" i="4" a="1"/>
  <c r="D104" i="4" s="1"/>
  <c r="D105" i="4" a="1"/>
  <c r="D105" i="4" s="1"/>
  <c r="H105" i="4" s="1"/>
  <c r="D106" i="4" a="1"/>
  <c r="D106" i="4" s="1"/>
  <c r="D107" i="4" a="1"/>
  <c r="D107" i="4" s="1"/>
  <c r="D108" i="4" a="1"/>
  <c r="D108" i="4" s="1"/>
  <c r="D109" i="4" a="1"/>
  <c r="D109" i="4" s="1"/>
  <c r="J109" i="4" s="1"/>
  <c r="D110" i="4" a="1"/>
  <c r="D110" i="4" s="1"/>
  <c r="D111" i="4" a="1"/>
  <c r="D111" i="4" s="1"/>
  <c r="G111" i="4" s="1"/>
  <c r="D112" i="4" a="1"/>
  <c r="D112" i="4" s="1"/>
  <c r="D113" i="4" a="1"/>
  <c r="D113" i="4" s="1"/>
  <c r="D114" i="4" a="1"/>
  <c r="D114" i="4" s="1"/>
  <c r="J114" i="4" s="1"/>
  <c r="D115" i="4" a="1"/>
  <c r="D115" i="4" s="1"/>
  <c r="D116" i="4" a="1"/>
  <c r="D116" i="4" s="1"/>
  <c r="D117" i="4" a="1"/>
  <c r="D117" i="4" s="1"/>
  <c r="H117" i="4" s="1"/>
  <c r="D118" i="4" a="1"/>
  <c r="D118" i="4" s="1"/>
  <c r="D119" i="4" a="1"/>
  <c r="D119" i="4" s="1"/>
  <c r="D120" i="4" a="1"/>
  <c r="D120" i="4" s="1"/>
  <c r="D121" i="4" a="1"/>
  <c r="D121" i="4" s="1"/>
  <c r="D122" i="4" a="1"/>
  <c r="D122" i="4" s="1"/>
  <c r="D123" i="4" a="1"/>
  <c r="D123" i="4" s="1"/>
  <c r="D124" i="4" a="1"/>
  <c r="D124" i="4" s="1"/>
  <c r="D125" i="4" a="1"/>
  <c r="D125" i="4" s="1"/>
  <c r="D126" i="4" a="1"/>
  <c r="D126" i="4" s="1"/>
  <c r="I126" i="4" s="1"/>
  <c r="D127" i="4" a="1"/>
  <c r="D127" i="4" s="1"/>
  <c r="H127" i="4" s="1"/>
  <c r="D128" i="4" a="1"/>
  <c r="D128" i="4" s="1"/>
  <c r="D129" i="4" a="1"/>
  <c r="D129" i="4" s="1"/>
  <c r="H129" i="4" s="1"/>
  <c r="D130" i="4" a="1"/>
  <c r="D130" i="4" s="1"/>
  <c r="D131" i="4" a="1"/>
  <c r="D131" i="4" s="1"/>
  <c r="D132" i="4" a="1"/>
  <c r="D132" i="4" s="1"/>
  <c r="D133" i="4" a="1"/>
  <c r="D133" i="4" s="1"/>
  <c r="L133" i="4" s="1"/>
  <c r="D134" i="4" a="1"/>
  <c r="D134" i="4" s="1"/>
  <c r="D135" i="4" a="1"/>
  <c r="D135" i="4" s="1"/>
  <c r="G135" i="4" s="1"/>
  <c r="D136" i="4" a="1"/>
  <c r="D136" i="4" s="1"/>
  <c r="D137" i="4" a="1"/>
  <c r="D137" i="4" s="1"/>
  <c r="D138" i="4" a="1"/>
  <c r="D138" i="4" s="1"/>
  <c r="J138" i="4" s="1"/>
  <c r="D139" i="4" a="1"/>
  <c r="D139" i="4" s="1"/>
  <c r="D140" i="4" a="1"/>
  <c r="D140" i="4" s="1"/>
  <c r="K140" i="4" s="1"/>
  <c r="D141" i="4" a="1"/>
  <c r="D141" i="4" s="1"/>
  <c r="J141" i="4" s="1"/>
  <c r="D142" i="4" a="1"/>
  <c r="D142" i="4" s="1"/>
  <c r="D143" i="4" a="1"/>
  <c r="D143" i="4" s="1"/>
  <c r="D144" i="4" a="1"/>
  <c r="D144" i="4" s="1"/>
  <c r="D145" i="4" a="1"/>
  <c r="D145" i="4" s="1"/>
  <c r="D146" i="4" a="1"/>
  <c r="D146" i="4" s="1"/>
  <c r="D147" i="4" a="1"/>
  <c r="D147" i="4" s="1"/>
  <c r="K147" i="4" s="1"/>
  <c r="D148" i="4" a="1"/>
  <c r="D148" i="4" s="1"/>
  <c r="D149" i="4" a="1"/>
  <c r="D149" i="4" s="1"/>
  <c r="D150" i="4" a="1"/>
  <c r="D150" i="4" s="1"/>
  <c r="I150" i="4" s="1"/>
  <c r="D151" i="4" a="1"/>
  <c r="D151" i="4" s="1"/>
  <c r="G151" i="4" s="1"/>
  <c r="D152" i="4" a="1"/>
  <c r="D152" i="4" s="1"/>
  <c r="J152" i="4" s="1"/>
  <c r="D153" i="4" a="1"/>
  <c r="D153" i="4" s="1"/>
  <c r="I153" i="4" s="1"/>
  <c r="D154" i="4" a="1"/>
  <c r="D154" i="4" s="1"/>
  <c r="D155" i="4" a="1"/>
  <c r="D155" i="4" s="1"/>
  <c r="D156" i="4" a="1"/>
  <c r="D156" i="4" s="1"/>
  <c r="D157" i="4" a="1"/>
  <c r="D157" i="4" s="1"/>
  <c r="I157" i="4" s="1"/>
  <c r="D158" i="4" a="1"/>
  <c r="D158" i="4" s="1"/>
  <c r="D159" i="4" a="1"/>
  <c r="D159" i="4" s="1"/>
  <c r="G159" i="4" s="1"/>
  <c r="D160" i="4" a="1"/>
  <c r="D160" i="4" s="1"/>
  <c r="L160" i="4" s="1"/>
  <c r="D161" i="4" a="1"/>
  <c r="D161" i="4" s="1"/>
  <c r="D162" i="4" a="1"/>
  <c r="D162" i="4" s="1"/>
  <c r="L162" i="4" s="1"/>
  <c r="D163" i="4" a="1"/>
  <c r="D163" i="4" s="1"/>
  <c r="L163" i="4" s="1"/>
  <c r="D164" i="4" a="1"/>
  <c r="D164" i="4" s="1"/>
  <c r="D165" i="4" a="1"/>
  <c r="D165" i="4" s="1"/>
  <c r="L165" i="4" s="1"/>
  <c r="D166" i="4" a="1"/>
  <c r="D166" i="4" s="1"/>
  <c r="D167" i="4" a="1"/>
  <c r="D167" i="4" s="1"/>
  <c r="D168" i="4" a="1"/>
  <c r="D168" i="4" s="1"/>
  <c r="K168" i="4" s="1"/>
  <c r="D169" i="4" a="1"/>
  <c r="D169" i="4" s="1"/>
  <c r="L169" i="4" s="1"/>
  <c r="D170" i="4" a="1"/>
  <c r="D170" i="4" s="1"/>
  <c r="D171" i="4" a="1"/>
  <c r="D171" i="4" s="1"/>
  <c r="G171" i="4" s="1"/>
  <c r="D172" i="4" a="1"/>
  <c r="D172" i="4" s="1"/>
  <c r="D173" i="4" a="1"/>
  <c r="D173" i="4" s="1"/>
  <c r="D174" i="4" a="1"/>
  <c r="D174" i="4" s="1"/>
  <c r="L174" i="4" s="1"/>
  <c r="D175" i="4" a="1"/>
  <c r="D175" i="4" s="1"/>
  <c r="D176" i="4" a="1"/>
  <c r="D176" i="4" s="1"/>
  <c r="I176" i="4" s="1"/>
  <c r="D177" i="4" a="1"/>
  <c r="D177" i="4" s="1"/>
  <c r="L177" i="4" s="1"/>
  <c r="D178" i="4" a="1"/>
  <c r="D178" i="4" s="1"/>
  <c r="D179" i="4" a="1"/>
  <c r="D179" i="4" s="1"/>
  <c r="D180" i="4" a="1"/>
  <c r="D180" i="4" s="1"/>
  <c r="D181" i="4" a="1"/>
  <c r="D181" i="4" s="1"/>
  <c r="L181" i="4" s="1"/>
  <c r="D182" i="4" a="1"/>
  <c r="D182" i="4" s="1"/>
  <c r="I182" i="4" s="1"/>
  <c r="D183" i="4" a="1"/>
  <c r="D183" i="4" s="1"/>
  <c r="K183" i="4" s="1"/>
  <c r="D184" i="4" a="1"/>
  <c r="D184" i="4" s="1"/>
  <c r="D185" i="4" a="1"/>
  <c r="D185" i="4" s="1"/>
  <c r="D186" i="4" a="1"/>
  <c r="D186" i="4" s="1"/>
  <c r="I186" i="4" s="1"/>
  <c r="D187" i="4" a="1"/>
  <c r="D187" i="4" s="1"/>
  <c r="D188" i="4" a="1"/>
  <c r="D188" i="4" s="1"/>
  <c r="K188" i="4" s="1"/>
  <c r="D189" i="4" a="1"/>
  <c r="D189" i="4" s="1"/>
  <c r="D190" i="4" a="1"/>
  <c r="D190" i="4" s="1"/>
  <c r="D191" i="4" a="1"/>
  <c r="D191" i="4" s="1"/>
  <c r="D192" i="4" a="1"/>
  <c r="D192" i="4" s="1"/>
  <c r="J192" i="4" s="1"/>
  <c r="D193" i="4" a="1"/>
  <c r="D193" i="4" s="1"/>
  <c r="L193" i="4" s="1"/>
  <c r="D194" i="4" a="1"/>
  <c r="D194" i="4" s="1"/>
  <c r="D195" i="4" a="1"/>
  <c r="D195" i="4" s="1"/>
  <c r="H195" i="4" s="1"/>
  <c r="D196" i="4" a="1"/>
  <c r="D196" i="4" s="1"/>
  <c r="D197" i="4" a="1"/>
  <c r="D197" i="4" s="1"/>
  <c r="D198" i="4" a="1"/>
  <c r="D198" i="4" s="1"/>
  <c r="L198" i="4" s="1"/>
  <c r="D199" i="4" a="1"/>
  <c r="D199" i="4" s="1"/>
  <c r="I199" i="4" s="1"/>
  <c r="D200" i="4" a="1"/>
  <c r="D200" i="4" s="1"/>
  <c r="G200" i="4" s="1"/>
  <c r="D201" i="4" a="1"/>
  <c r="D201" i="4" s="1"/>
  <c r="H201" i="4" s="1"/>
  <c r="D202" i="4" a="1"/>
  <c r="D202" i="4" s="1"/>
  <c r="D203" i="4" a="1"/>
  <c r="D203" i="4" s="1"/>
  <c r="G203" i="4" s="1"/>
  <c r="D204" i="4" a="1"/>
  <c r="D204" i="4" s="1"/>
  <c r="D205" i="4" a="1"/>
  <c r="D205" i="4" s="1"/>
  <c r="L205" i="4" s="1"/>
  <c r="D206" i="4" a="1"/>
  <c r="D206" i="4" s="1"/>
  <c r="D207" i="4" a="1"/>
  <c r="D207" i="4" s="1"/>
  <c r="H207" i="4" s="1"/>
  <c r="D208" i="4" a="1"/>
  <c r="D208" i="4" s="1"/>
  <c r="D209" i="4" a="1"/>
  <c r="D209" i="4" s="1"/>
  <c r="D210" i="4" a="1"/>
  <c r="D210" i="4" s="1"/>
  <c r="I210" i="4" s="1"/>
  <c r="D211" i="4" a="1"/>
  <c r="D211" i="4" s="1"/>
  <c r="G211" i="4" s="1"/>
  <c r="D212" i="4" a="1"/>
  <c r="D212" i="4" s="1"/>
  <c r="G212" i="4" s="1"/>
  <c r="D213" i="4" a="1"/>
  <c r="D213" i="4" s="1"/>
  <c r="I213" i="4" s="1"/>
  <c r="D214" i="4" a="1"/>
  <c r="D214" i="4" s="1"/>
  <c r="D215" i="4" a="1"/>
  <c r="D215" i="4" s="1"/>
  <c r="D216" i="4" a="1"/>
  <c r="D216" i="4" s="1"/>
  <c r="D217" i="4" a="1"/>
  <c r="D217" i="4" s="1"/>
  <c r="D218" i="4" a="1"/>
  <c r="D218" i="4" s="1"/>
  <c r="D219" i="4" a="1"/>
  <c r="D219" i="4" s="1"/>
  <c r="I219" i="4" s="1"/>
  <c r="D220" i="4" a="1"/>
  <c r="D220" i="4" s="1"/>
  <c r="H220" i="4" s="1"/>
  <c r="D221" i="4" a="1"/>
  <c r="D221" i="4" s="1"/>
  <c r="L221" i="4" s="1"/>
  <c r="D222" i="4" a="1"/>
  <c r="D222" i="4" s="1"/>
  <c r="D223" i="4" a="1"/>
  <c r="D223" i="4" s="1"/>
  <c r="D224" i="4" a="1"/>
  <c r="D224" i="4" s="1"/>
  <c r="L224" i="4" s="1"/>
  <c r="D225" i="4" a="1"/>
  <c r="D225" i="4" s="1"/>
  <c r="I225" i="4" s="1"/>
  <c r="D226" i="4" a="1"/>
  <c r="D226" i="4" s="1"/>
  <c r="H226" i="4" s="1"/>
  <c r="D227" i="4" a="1"/>
  <c r="D227" i="4" s="1"/>
  <c r="G227" i="4" s="1"/>
  <c r="D228" i="4" a="1"/>
  <c r="D228" i="4" s="1"/>
  <c r="D229" i="4" a="1"/>
  <c r="D229" i="4" s="1"/>
  <c r="D230" i="4" a="1"/>
  <c r="D230" i="4" s="1"/>
  <c r="G230" i="4" s="1"/>
  <c r="D231" i="4" a="1"/>
  <c r="D231" i="4" s="1"/>
  <c r="D232" i="4" a="1"/>
  <c r="D232" i="4" s="1"/>
  <c r="L232" i="4" s="1"/>
  <c r="D233" i="4" a="1"/>
  <c r="D233" i="4" s="1"/>
  <c r="D234" i="4" a="1"/>
  <c r="D234" i="4" s="1"/>
  <c r="L234" i="4" s="1"/>
  <c r="D235" i="4" a="1"/>
  <c r="D235" i="4" s="1"/>
  <c r="D236" i="4" a="1"/>
  <c r="D236" i="4" s="1"/>
  <c r="D237" i="4" a="1"/>
  <c r="D237" i="4" s="1"/>
  <c r="L237" i="4" s="1"/>
  <c r="D238" i="4" a="1"/>
  <c r="D238" i="4" s="1"/>
  <c r="D239" i="4" a="1"/>
  <c r="D239" i="4" s="1"/>
  <c r="D240" i="4" a="1"/>
  <c r="D240" i="4" s="1"/>
  <c r="D241" i="4" a="1"/>
  <c r="D241" i="4" s="1"/>
  <c r="K241" i="4" s="1"/>
  <c r="D242" i="4" a="1"/>
  <c r="D242" i="4" s="1"/>
  <c r="D243" i="4" a="1"/>
  <c r="D243" i="4" s="1"/>
  <c r="D244" i="4" a="1"/>
  <c r="D244" i="4" s="1"/>
  <c r="G244" i="4" s="1"/>
  <c r="D245" i="4" a="1"/>
  <c r="D245" i="4" s="1"/>
  <c r="D246" i="4" a="1"/>
  <c r="D246" i="4" s="1"/>
  <c r="L246" i="4" s="1"/>
  <c r="D247" i="4" a="1"/>
  <c r="D247" i="4" s="1"/>
  <c r="G247" i="4" s="1"/>
  <c r="D248" i="4" a="1"/>
  <c r="D248" i="4" s="1"/>
  <c r="D249" i="4" a="1"/>
  <c r="D249" i="4" s="1"/>
  <c r="G249" i="4" s="1"/>
  <c r="D250" i="4" a="1"/>
  <c r="D250" i="4" s="1"/>
  <c r="D251" i="4" a="1"/>
  <c r="D251" i="4" s="1"/>
  <c r="D252" i="4" a="1"/>
  <c r="D252" i="4" s="1"/>
  <c r="G252" i="4" s="1"/>
  <c r="D253" i="4" a="1"/>
  <c r="D253" i="4" s="1"/>
  <c r="D254" i="4" a="1"/>
  <c r="D254" i="4" s="1"/>
  <c r="K254" i="4" s="1"/>
  <c r="D255" i="4" a="1"/>
  <c r="D255" i="4" s="1"/>
  <c r="G255" i="4" s="1"/>
  <c r="D256" i="4" a="1"/>
  <c r="D256" i="4" s="1"/>
  <c r="H256" i="4" s="1"/>
  <c r="D257" i="4" a="1"/>
  <c r="D257" i="4" s="1"/>
  <c r="J257" i="4" s="1"/>
  <c r="D258" i="4" a="1"/>
  <c r="D258" i="4" s="1"/>
  <c r="L258" i="4" s="1"/>
  <c r="D259" i="4" a="1"/>
  <c r="D259" i="4" s="1"/>
  <c r="G259" i="4" s="1"/>
  <c r="D260" i="4" a="1"/>
  <c r="D260" i="4" s="1"/>
  <c r="D261" i="4" a="1"/>
  <c r="D261" i="4" s="1"/>
  <c r="G261" i="4" s="1"/>
  <c r="D262" i="4" a="1"/>
  <c r="D262" i="4" s="1"/>
  <c r="D263" i="4" a="1"/>
  <c r="D263" i="4" s="1"/>
  <c r="D264" i="4" a="1"/>
  <c r="D264" i="4" s="1"/>
  <c r="D265" i="4" a="1"/>
  <c r="D265" i="4" s="1"/>
  <c r="D266" i="4" a="1"/>
  <c r="D266" i="4" s="1"/>
  <c r="I266" i="4" s="1"/>
  <c r="D267" i="4" a="1"/>
  <c r="D267" i="4" s="1"/>
  <c r="L267" i="4" s="1"/>
  <c r="D268" i="4" a="1"/>
  <c r="D268" i="4" s="1"/>
  <c r="I268" i="4" s="1"/>
  <c r="D269" i="4" a="1"/>
  <c r="D269" i="4" s="1"/>
  <c r="D270" i="4" a="1"/>
  <c r="D270" i="4" s="1"/>
  <c r="H270" i="4" s="1"/>
  <c r="D271" i="4" a="1"/>
  <c r="D271" i="4" s="1"/>
  <c r="D272" i="4" a="1"/>
  <c r="D272" i="4" s="1"/>
  <c r="H272" i="4" s="1"/>
  <c r="D273" i="4" a="1"/>
  <c r="D273" i="4" s="1"/>
  <c r="K273" i="4" s="1"/>
  <c r="D274" i="4" a="1"/>
  <c r="D274" i="4" s="1"/>
  <c r="D275" i="4" a="1"/>
  <c r="D275" i="4" s="1"/>
  <c r="D276" i="4" a="1"/>
  <c r="D276" i="4" s="1"/>
  <c r="J276" i="4" s="1"/>
  <c r="D277" i="4" a="1"/>
  <c r="D277" i="4" s="1"/>
  <c r="D278" i="4" a="1"/>
  <c r="D278" i="4" s="1"/>
  <c r="I278" i="4" s="1"/>
  <c r="D279" i="4" a="1"/>
  <c r="D279" i="4" s="1"/>
  <c r="K279" i="4" s="1"/>
  <c r="D280" i="4" a="1"/>
  <c r="D280" i="4" s="1"/>
  <c r="G280" i="4" s="1"/>
  <c r="D281" i="4" a="1"/>
  <c r="D281" i="4" s="1"/>
  <c r="I281" i="4" s="1"/>
  <c r="D282" i="4" a="1"/>
  <c r="D282" i="4" s="1"/>
  <c r="H282" i="4" s="1"/>
  <c r="D283" i="4" a="1"/>
  <c r="D283" i="4" s="1"/>
  <c r="D284" i="4" a="1"/>
  <c r="D284" i="4" s="1"/>
  <c r="H284" i="4" s="1"/>
  <c r="D285" i="4" a="1"/>
  <c r="D285" i="4" s="1"/>
  <c r="L285" i="4" s="1"/>
  <c r="D286" i="4" a="1"/>
  <c r="D286" i="4" s="1"/>
  <c r="D287" i="4" a="1"/>
  <c r="D287" i="4" s="1"/>
  <c r="D288" i="4" a="1"/>
  <c r="D288" i="4" s="1"/>
  <c r="D289" i="4" a="1"/>
  <c r="D289" i="4" s="1"/>
  <c r="D290" i="4" a="1"/>
  <c r="D290" i="4" s="1"/>
  <c r="I290" i="4" s="1"/>
  <c r="D291" i="4" a="1"/>
  <c r="D291" i="4" s="1"/>
  <c r="L291" i="4" s="1"/>
  <c r="D292" i="4" a="1"/>
  <c r="D292" i="4" s="1"/>
  <c r="I292" i="4" s="1"/>
  <c r="D293" i="4" a="1"/>
  <c r="D293" i="4" s="1"/>
  <c r="D294" i="4" a="1"/>
  <c r="D294" i="4" s="1"/>
  <c r="H294" i="4" s="1"/>
  <c r="D295" i="4" a="1"/>
  <c r="D295" i="4" s="1"/>
  <c r="J295" i="4" s="1"/>
  <c r="D296" i="4" a="1"/>
  <c r="D296" i="4" s="1"/>
  <c r="D297" i="4" a="1"/>
  <c r="D297" i="4" s="1"/>
  <c r="D298" i="4" a="1"/>
  <c r="D298" i="4" s="1"/>
  <c r="D299" i="4" a="1"/>
  <c r="D299" i="4" s="1"/>
  <c r="D300" i="4" a="1"/>
  <c r="D300" i="4" s="1"/>
  <c r="D301" i="4" a="1"/>
  <c r="D301" i="4" s="1"/>
  <c r="D302" i="4" a="1"/>
  <c r="D302" i="4" s="1"/>
  <c r="G302" i="4" s="1"/>
  <c r="D303" i="4" a="1"/>
  <c r="D303" i="4" s="1"/>
  <c r="D304" i="4" a="1"/>
  <c r="D304" i="4" s="1"/>
  <c r="G304" i="4" s="1"/>
  <c r="D305" i="4" a="1"/>
  <c r="D305" i="4" s="1"/>
  <c r="D306" i="4" a="1"/>
  <c r="D306" i="4" s="1"/>
  <c r="D307" i="4" a="1"/>
  <c r="D307" i="4" s="1"/>
  <c r="H307" i="4" s="1"/>
  <c r="D308" i="4" a="1"/>
  <c r="D308" i="4" s="1"/>
  <c r="D309" i="4" a="1"/>
  <c r="D309" i="4" s="1"/>
  <c r="I309" i="4" s="1"/>
  <c r="D310" i="4" a="1"/>
  <c r="D310" i="4" s="1"/>
  <c r="H310" i="4" s="1"/>
  <c r="D311" i="4" a="1"/>
  <c r="D311" i="4" s="1"/>
  <c r="D312" i="4" a="1"/>
  <c r="D312" i="4" s="1"/>
  <c r="D313" i="4" a="1"/>
  <c r="D313" i="4" s="1"/>
  <c r="H313" i="4" s="1"/>
  <c r="D314" i="4" a="1"/>
  <c r="D314" i="4" s="1"/>
  <c r="D315" i="4" a="1"/>
  <c r="D315" i="4" s="1"/>
  <c r="I315" i="4" s="1"/>
  <c r="D316" i="4" a="1"/>
  <c r="D316" i="4" s="1"/>
  <c r="L316" i="4" s="1"/>
  <c r="D317" i="4" a="1"/>
  <c r="D317" i="4" s="1"/>
  <c r="G317" i="4" s="1"/>
  <c r="D318" i="4" a="1"/>
  <c r="D318" i="4" s="1"/>
  <c r="D319" i="4" a="1"/>
  <c r="D319" i="4" s="1"/>
  <c r="D320" i="4" a="1"/>
  <c r="D320" i="4" s="1"/>
  <c r="G320" i="4" s="1"/>
  <c r="D321" i="4" a="1"/>
  <c r="D321" i="4" s="1"/>
  <c r="H321" i="4" s="1"/>
  <c r="D322" i="4" a="1"/>
  <c r="D322" i="4" s="1"/>
  <c r="D323" i="4" a="1"/>
  <c r="D323" i="4" s="1"/>
  <c r="D324" i="4" a="1"/>
  <c r="D324" i="4" s="1"/>
  <c r="D325" i="4" a="1"/>
  <c r="D325" i="4" s="1"/>
  <c r="D326" i="4" a="1"/>
  <c r="D326" i="4" s="1"/>
  <c r="H326" i="4" s="1"/>
  <c r="D327" i="4" a="1"/>
  <c r="D327" i="4" s="1"/>
  <c r="H327" i="4" s="1"/>
  <c r="D328" i="4" a="1"/>
  <c r="D328" i="4" s="1"/>
  <c r="I328" i="4" s="1"/>
  <c r="D329" i="4" a="1"/>
  <c r="D329" i="4" s="1"/>
  <c r="D330" i="4" a="1"/>
  <c r="D330" i="4" s="1"/>
  <c r="J330" i="4" s="1"/>
  <c r="D331" i="4" a="1"/>
  <c r="D331" i="4" s="1"/>
  <c r="D332" i="4" a="1"/>
  <c r="D332" i="4" s="1"/>
  <c r="G332" i="4" s="1"/>
  <c r="D333" i="4" a="1"/>
  <c r="D333" i="4" s="1"/>
  <c r="L333" i="4" s="1"/>
  <c r="D334" i="4" a="1"/>
  <c r="D334" i="4" s="1"/>
  <c r="D335" i="4" a="1"/>
  <c r="D335" i="4" s="1"/>
  <c r="D336" i="4" a="1"/>
  <c r="D336" i="4" s="1"/>
  <c r="D337" i="4" a="1"/>
  <c r="D337" i="4" s="1"/>
  <c r="L337" i="4" s="1"/>
  <c r="D338" i="4" a="1"/>
  <c r="D338" i="4" s="1"/>
  <c r="J338" i="4" s="1"/>
  <c r="D339" i="4" a="1"/>
  <c r="D339" i="4" s="1"/>
  <c r="J339" i="4" s="1"/>
  <c r="D340" i="4" a="1"/>
  <c r="D340" i="4" s="1"/>
  <c r="I340" i="4" s="1"/>
  <c r="D341" i="4" a="1"/>
  <c r="D341" i="4" s="1"/>
  <c r="D342" i="4" a="1"/>
  <c r="D342" i="4" s="1"/>
  <c r="H342" i="4" s="1"/>
  <c r="D343" i="4" a="1"/>
  <c r="D343" i="4" s="1"/>
  <c r="D344" i="4" a="1"/>
  <c r="D344" i="4" s="1"/>
  <c r="D345" i="4" a="1"/>
  <c r="D345" i="4" s="1"/>
  <c r="D346" i="4" a="1"/>
  <c r="D346" i="4" s="1"/>
  <c r="D347" i="4" a="1"/>
  <c r="D347" i="4" s="1"/>
  <c r="D348" i="4" a="1"/>
  <c r="D348" i="4" s="1"/>
  <c r="D349" i="4" a="1"/>
  <c r="D349" i="4" s="1"/>
  <c r="D350" i="4" a="1"/>
  <c r="D350" i="4" s="1"/>
  <c r="D351" i="4" a="1"/>
  <c r="D351" i="4" s="1"/>
  <c r="G351" i="4" s="1"/>
  <c r="D352" i="4" a="1"/>
  <c r="D352" i="4" s="1"/>
  <c r="H352" i="4" s="1"/>
  <c r="D353" i="4" a="1"/>
  <c r="D353" i="4" s="1"/>
  <c r="D354" i="4" a="1"/>
  <c r="D354" i="4" s="1"/>
  <c r="I354" i="4" s="1"/>
  <c r="D355" i="4" a="1"/>
  <c r="D355" i="4" s="1"/>
  <c r="D356" i="4" a="1"/>
  <c r="D356" i="4" s="1"/>
  <c r="G356" i="4" s="1"/>
  <c r="D357" i="4" a="1"/>
  <c r="D357" i="4" s="1"/>
  <c r="I357" i="4" s="1"/>
  <c r="D358" i="4" a="1"/>
  <c r="D358" i="4" s="1"/>
  <c r="D359" i="4" a="1"/>
  <c r="D359" i="4" s="1"/>
  <c r="D360" i="4" a="1"/>
  <c r="D360" i="4" s="1"/>
  <c r="D361" i="4" a="1"/>
  <c r="D361" i="4" s="1"/>
  <c r="K361" i="4" s="1"/>
  <c r="D362" i="4" a="1"/>
  <c r="D362" i="4" s="1"/>
  <c r="D363" i="4" a="1"/>
  <c r="D363" i="4" s="1"/>
  <c r="D364" i="4" a="1"/>
  <c r="D364" i="4" s="1"/>
  <c r="K364" i="4" s="1"/>
  <c r="D365" i="4" a="1"/>
  <c r="D365" i="4" s="1"/>
  <c r="D366" i="4" a="1"/>
  <c r="D366" i="4" s="1"/>
  <c r="L366" i="4" s="1"/>
  <c r="D367" i="4" a="1"/>
  <c r="D367" i="4" s="1"/>
  <c r="D368" i="4" a="1"/>
  <c r="D368" i="4" s="1"/>
  <c r="D369" i="4" a="1"/>
  <c r="D369" i="4" s="1"/>
  <c r="I369" i="4" s="1"/>
  <c r="D370" i="4" a="1"/>
  <c r="D370" i="4" s="1"/>
  <c r="D371" i="4" a="1"/>
  <c r="D371" i="4" s="1"/>
  <c r="D372" i="4" a="1"/>
  <c r="D372" i="4" s="1"/>
  <c r="J372" i="4" s="1"/>
  <c r="D373" i="4" a="1"/>
  <c r="D373" i="4" s="1"/>
  <c r="D374" i="4" a="1"/>
  <c r="D374" i="4" s="1"/>
  <c r="L374" i="4" s="1"/>
  <c r="D375" i="4" a="1"/>
  <c r="D375" i="4" s="1"/>
  <c r="D376" i="4" a="1"/>
  <c r="D376" i="4" s="1"/>
  <c r="D377" i="4" a="1"/>
  <c r="D377" i="4" s="1"/>
  <c r="H377" i="4" s="1"/>
  <c r="D378" i="4" a="1"/>
  <c r="D378" i="4" s="1"/>
  <c r="H378" i="4" s="1"/>
  <c r="D379" i="4" a="1"/>
  <c r="D379" i="4" s="1"/>
  <c r="H379" i="4" s="1"/>
  <c r="D380" i="4" a="1"/>
  <c r="D380" i="4" s="1"/>
  <c r="G380" i="4" s="1"/>
  <c r="D381" i="4" a="1"/>
  <c r="D381" i="4" s="1"/>
  <c r="G381" i="4" s="1"/>
  <c r="D382" i="4" a="1"/>
  <c r="D382" i="4" s="1"/>
  <c r="D383" i="4" a="1"/>
  <c r="D383" i="4" s="1"/>
  <c r="D384" i="4" a="1"/>
  <c r="D384" i="4" s="1"/>
  <c r="D385" i="4" a="1"/>
  <c r="D385" i="4" s="1"/>
  <c r="I385" i="4" s="1"/>
  <c r="D386" i="4" a="1"/>
  <c r="D386" i="4" s="1"/>
  <c r="D387" i="4" a="1"/>
  <c r="D387" i="4" s="1"/>
  <c r="J387" i="4" s="1"/>
  <c r="D388" i="4" a="1"/>
  <c r="D388" i="4" s="1"/>
  <c r="H388" i="4" s="1"/>
  <c r="D389" i="4" a="1"/>
  <c r="D389" i="4" s="1"/>
  <c r="D390" i="4" a="1"/>
  <c r="D390" i="4" s="1"/>
  <c r="G390" i="4" s="1"/>
  <c r="D391" i="4" a="1"/>
  <c r="D391" i="4" s="1"/>
  <c r="H391" i="4" s="1"/>
  <c r="D392" i="4" a="1"/>
  <c r="D392" i="4" s="1"/>
  <c r="G392" i="4" s="1"/>
  <c r="D393" i="4" a="1"/>
  <c r="D393" i="4" s="1"/>
  <c r="D394" i="4" a="1"/>
  <c r="D394" i="4" s="1"/>
  <c r="D395" i="4" a="1"/>
  <c r="D395" i="4" s="1"/>
  <c r="D396" i="4" a="1"/>
  <c r="D396" i="4" s="1"/>
  <c r="D397" i="4" a="1"/>
  <c r="D397" i="4" s="1"/>
  <c r="D398" i="4" a="1"/>
  <c r="D398" i="4" s="1"/>
  <c r="J398" i="4" s="1"/>
  <c r="D399" i="4" a="1"/>
  <c r="D399" i="4" s="1"/>
  <c r="D400" i="4" a="1"/>
  <c r="D400" i="4" s="1"/>
  <c r="D401" i="4" a="1"/>
  <c r="D401" i="4" s="1"/>
  <c r="J401" i="4" s="1"/>
  <c r="D402" i="4" a="1"/>
  <c r="D402" i="4" s="1"/>
  <c r="H402" i="4" s="1"/>
  <c r="D403" i="4" a="1"/>
  <c r="D403" i="4" s="1"/>
  <c r="D404" i="4" a="1"/>
  <c r="D404" i="4" s="1"/>
  <c r="D405" i="4" a="1"/>
  <c r="D405" i="4" s="1"/>
  <c r="I405" i="4" s="1"/>
  <c r="D406" i="4" a="1"/>
  <c r="D406" i="4" s="1"/>
  <c r="D407" i="4" a="1"/>
  <c r="D407" i="4" s="1"/>
  <c r="J407" i="4" s="1"/>
  <c r="D408" i="4" a="1"/>
  <c r="D408" i="4" s="1"/>
  <c r="L408" i="4" s="1"/>
  <c r="D409" i="4" a="1"/>
  <c r="D409" i="4" s="1"/>
  <c r="I409" i="4" s="1"/>
  <c r="D410" i="4" a="1"/>
  <c r="D410" i="4" s="1"/>
  <c r="D411" i="4" a="1"/>
  <c r="D411" i="4" s="1"/>
  <c r="D412" i="4" a="1"/>
  <c r="D412" i="4" s="1"/>
  <c r="H412" i="4" s="1"/>
  <c r="D413" i="4" a="1"/>
  <c r="D413" i="4" s="1"/>
  <c r="K413" i="4" s="1"/>
  <c r="D414" i="4" a="1"/>
  <c r="D414" i="4" s="1"/>
  <c r="H414" i="4" s="1"/>
  <c r="D415" i="4" a="1"/>
  <c r="D415" i="4" s="1"/>
  <c r="D416" i="4" a="1"/>
  <c r="D416" i="4" s="1"/>
  <c r="D417" i="4" a="1"/>
  <c r="D417" i="4" s="1"/>
  <c r="I417" i="4" s="1"/>
  <c r="D418" i="4" a="1"/>
  <c r="D418" i="4" s="1"/>
  <c r="D419" i="4" a="1"/>
  <c r="D419" i="4" s="1"/>
  <c r="D420" i="4" a="1"/>
  <c r="D420" i="4" s="1"/>
  <c r="J420" i="4" s="1"/>
  <c r="D421" i="4" a="1"/>
  <c r="D421" i="4" s="1"/>
  <c r="D422" i="4" a="1"/>
  <c r="D422" i="4" s="1"/>
  <c r="G422" i="4" s="1"/>
  <c r="D423" i="4" a="1"/>
  <c r="D423" i="4" s="1"/>
  <c r="L423" i="4" s="1"/>
  <c r="D424" i="4" a="1"/>
  <c r="D424" i="4" s="1"/>
  <c r="D425" i="4" a="1"/>
  <c r="D425" i="4" s="1"/>
  <c r="H425" i="4" s="1"/>
  <c r="D426" i="4" a="1"/>
  <c r="D426" i="4" s="1"/>
  <c r="D427" i="4" a="1"/>
  <c r="D427" i="4" s="1"/>
  <c r="D428" i="4" a="1"/>
  <c r="D428" i="4" s="1"/>
  <c r="L428" i="4" s="1"/>
  <c r="D429" i="4" a="1"/>
  <c r="D429" i="4" s="1"/>
  <c r="J429" i="4" s="1"/>
  <c r="D430" i="4" a="1"/>
  <c r="D430" i="4" s="1"/>
  <c r="D431" i="4" a="1"/>
  <c r="D431" i="4" s="1"/>
  <c r="D432" i="4" a="1"/>
  <c r="D432" i="4" s="1"/>
  <c r="D433" i="4" a="1"/>
  <c r="D433" i="4" s="1"/>
  <c r="I433" i="4" s="1"/>
  <c r="D434" i="4" a="1"/>
  <c r="D434" i="4" s="1"/>
  <c r="D435" i="4" a="1"/>
  <c r="D435" i="4" s="1"/>
  <c r="D436" i="4" a="1"/>
  <c r="D436" i="4" s="1"/>
  <c r="I436" i="4" s="1"/>
  <c r="D437" i="4" a="1"/>
  <c r="D437" i="4" s="1"/>
  <c r="D438" i="4" a="1"/>
  <c r="D438" i="4" s="1"/>
  <c r="D439" i="4" a="1"/>
  <c r="D439" i="4" s="1"/>
  <c r="D440" i="4" a="1"/>
  <c r="D440" i="4" s="1"/>
  <c r="G440" i="4" s="1"/>
  <c r="D441" i="4" a="1"/>
  <c r="D441" i="4" s="1"/>
  <c r="G441" i="4" s="1"/>
  <c r="D442" i="4" a="1"/>
  <c r="D442" i="4" s="1"/>
  <c r="D443" i="4" a="1"/>
  <c r="D443" i="4" s="1"/>
  <c r="D444" i="4" a="1"/>
  <c r="D444" i="4" s="1"/>
  <c r="D445" i="4" a="1"/>
  <c r="D445" i="4" s="1"/>
  <c r="D446" i="4" a="1"/>
  <c r="D446" i="4" s="1"/>
  <c r="K446" i="4" s="1"/>
  <c r="D447" i="4" a="1"/>
  <c r="D447" i="4" s="1"/>
  <c r="D448" i="4" a="1"/>
  <c r="D448" i="4" s="1"/>
  <c r="D449" i="4" a="1"/>
  <c r="D449" i="4" s="1"/>
  <c r="D450" i="4" a="1"/>
  <c r="D450" i="4" s="1"/>
  <c r="D451" i="4" a="1"/>
  <c r="D451" i="4" s="1"/>
  <c r="D452" i="4" a="1"/>
  <c r="D452" i="4" s="1"/>
  <c r="J452" i="4" s="1"/>
  <c r="D453" i="4" a="1"/>
  <c r="D453" i="4" s="1"/>
  <c r="K453" i="4" s="1"/>
  <c r="D454" i="4" a="1"/>
  <c r="D454" i="4" s="1"/>
  <c r="D455" i="4" a="1"/>
  <c r="D455" i="4" s="1"/>
  <c r="D456" i="4" a="1"/>
  <c r="D456" i="4" s="1"/>
  <c r="L456" i="4" s="1"/>
  <c r="D457" i="4" a="1"/>
  <c r="D457" i="4" s="1"/>
  <c r="I457" i="4" s="1"/>
  <c r="D458" i="4" a="1"/>
  <c r="D458" i="4" s="1"/>
  <c r="D459" i="4" a="1"/>
  <c r="D459" i="4" s="1"/>
  <c r="D460" i="4" a="1"/>
  <c r="D460" i="4" s="1"/>
  <c r="G460" i="4" s="1"/>
  <c r="D461" i="4" a="1"/>
  <c r="D461" i="4" s="1"/>
  <c r="K461" i="4" s="1"/>
  <c r="D462" i="4" a="1"/>
  <c r="D462" i="4" s="1"/>
  <c r="D463" i="4" a="1"/>
  <c r="D463" i="4" s="1"/>
  <c r="J463" i="4" s="1"/>
  <c r="D464" i="4" a="1"/>
  <c r="D464" i="4" s="1"/>
  <c r="D465" i="4" a="1"/>
  <c r="D465" i="4" s="1"/>
  <c r="L465" i="4" s="1"/>
  <c r="D466" i="4" a="1"/>
  <c r="D466" i="4" s="1"/>
  <c r="D467" i="4" a="1"/>
  <c r="D467" i="4" s="1"/>
  <c r="D468" i="4" a="1"/>
  <c r="D468" i="4" s="1"/>
  <c r="G468" i="4" s="1"/>
  <c r="D469" i="4" a="1"/>
  <c r="D469" i="4" s="1"/>
  <c r="D470" i="4" a="1"/>
  <c r="D470" i="4" s="1"/>
  <c r="J470" i="4" s="1"/>
  <c r="D471" i="4" a="1"/>
  <c r="D471" i="4" s="1"/>
  <c r="G471" i="4" s="1"/>
  <c r="D472" i="4" a="1"/>
  <c r="D472" i="4" s="1"/>
  <c r="D473" i="4" a="1"/>
  <c r="D473" i="4" s="1"/>
  <c r="D474" i="4" a="1"/>
  <c r="D474" i="4" s="1"/>
  <c r="H474" i="4" s="1"/>
  <c r="D475" i="4" a="1"/>
  <c r="D475" i="4" s="1"/>
  <c r="I475" i="4" s="1"/>
  <c r="D476" i="4" a="1"/>
  <c r="D476" i="4" s="1"/>
  <c r="D477" i="4" a="1"/>
  <c r="D477" i="4" s="1"/>
  <c r="K477" i="4" s="1"/>
  <c r="D478" i="4" a="1"/>
  <c r="D478" i="4" s="1"/>
  <c r="D479" i="4" a="1"/>
  <c r="D479" i="4" s="1"/>
  <c r="D480" i="4" a="1"/>
  <c r="D480" i="4" s="1"/>
  <c r="D481" i="4" a="1"/>
  <c r="D481" i="4" s="1"/>
  <c r="I481" i="4" s="1"/>
  <c r="D482" i="4" a="1"/>
  <c r="D482" i="4" s="1"/>
  <c r="D483" i="4" a="1"/>
  <c r="D483" i="4" s="1"/>
  <c r="D484" i="4" a="1"/>
  <c r="D484" i="4" s="1"/>
  <c r="J484" i="4" s="1"/>
  <c r="D485" i="4" a="1"/>
  <c r="D485" i="4" s="1"/>
  <c r="D486" i="4" a="1"/>
  <c r="D486" i="4" s="1"/>
  <c r="D487" i="4" a="1"/>
  <c r="D487" i="4" s="1"/>
  <c r="J487" i="4" s="1"/>
  <c r="D488" i="4" a="1"/>
  <c r="D488" i="4" s="1"/>
  <c r="J488" i="4" s="1"/>
  <c r="D489" i="4" a="1"/>
  <c r="D489" i="4" s="1"/>
  <c r="L489" i="4" s="1"/>
  <c r="D490" i="4" a="1"/>
  <c r="D490" i="4" s="1"/>
  <c r="D491" i="4" a="1"/>
  <c r="D491" i="4" s="1"/>
  <c r="D492" i="4" a="1"/>
  <c r="D492" i="4" s="1"/>
  <c r="D493" i="4" a="1"/>
  <c r="D493" i="4" s="1"/>
  <c r="D494" i="4" a="1"/>
  <c r="D494" i="4" s="1"/>
  <c r="J494" i="4" s="1"/>
  <c r="D495" i="4" a="1"/>
  <c r="D495" i="4" s="1"/>
  <c r="D496" i="4" a="1"/>
  <c r="D496" i="4" s="1"/>
  <c r="J496" i="4" s="1"/>
  <c r="D497" i="4" a="1"/>
  <c r="D497" i="4" s="1"/>
  <c r="K497" i="4" s="1"/>
  <c r="D498" i="4" a="1"/>
  <c r="D498" i="4" s="1"/>
  <c r="H498" i="4" s="1"/>
  <c r="D499" i="4" a="1"/>
  <c r="D499" i="4" s="1"/>
  <c r="L499" i="4" s="1"/>
  <c r="D500" i="4" a="1"/>
  <c r="D500" i="4" s="1"/>
  <c r="L500" i="4" s="1"/>
  <c r="D501" i="4" a="1"/>
  <c r="D501" i="4" s="1"/>
  <c r="K501" i="4" s="1"/>
  <c r="D502" i="4" a="1"/>
  <c r="D502" i="4" s="1"/>
  <c r="D503" i="4" a="1"/>
  <c r="D503" i="4" s="1"/>
  <c r="D504" i="4" a="1"/>
  <c r="D504" i="4" s="1"/>
  <c r="L504" i="4" s="1"/>
  <c r="D505" i="4" a="1"/>
  <c r="D505" i="4" s="1"/>
  <c r="H505" i="4" s="1"/>
  <c r="D506" i="4" a="1"/>
  <c r="D506" i="4" s="1"/>
  <c r="D507" i="4" a="1"/>
  <c r="D507" i="4" s="1"/>
  <c r="I507" i="4" s="1"/>
  <c r="D508" i="4" a="1"/>
  <c r="D508" i="4" s="1"/>
  <c r="I508" i="4" s="1"/>
  <c r="D509" i="4" a="1"/>
  <c r="D509" i="4" s="1"/>
  <c r="D510" i="4" a="1"/>
  <c r="D510" i="4" s="1"/>
  <c r="G510" i="4" s="1"/>
  <c r="D511" i="4" a="1"/>
  <c r="D511" i="4" s="1"/>
  <c r="J511" i="4" s="1"/>
  <c r="D512" i="4" a="1"/>
  <c r="D512" i="4" s="1"/>
  <c r="D513" i="4" a="1"/>
  <c r="D513" i="4" s="1"/>
  <c r="I513" i="4" s="1"/>
  <c r="D514" i="4" a="1"/>
  <c r="D514" i="4" s="1"/>
  <c r="D515" i="4" a="1"/>
  <c r="D515" i="4" s="1"/>
  <c r="D516" i="4" a="1"/>
  <c r="D516" i="4" s="1"/>
  <c r="I516" i="4" s="1"/>
  <c r="D517" i="4" a="1"/>
  <c r="D517" i="4" s="1"/>
  <c r="D518" i="4" a="1"/>
  <c r="D518" i="4" s="1"/>
  <c r="L518" i="4" s="1"/>
  <c r="D519" i="4" a="1"/>
  <c r="D519" i="4" s="1"/>
  <c r="D520" i="4" a="1"/>
  <c r="D520" i="4" s="1"/>
  <c r="D521" i="4" a="1"/>
  <c r="D521" i="4" s="1"/>
  <c r="J521" i="4" s="1"/>
  <c r="D522" i="4" a="1"/>
  <c r="D522" i="4" s="1"/>
  <c r="G522" i="4" s="1"/>
  <c r="D523" i="4" a="1"/>
  <c r="D523" i="4" s="1"/>
  <c r="I523" i="4" s="1"/>
  <c r="D524" i="4" a="1"/>
  <c r="D524" i="4" s="1"/>
  <c r="H524" i="4" s="1"/>
  <c r="D525" i="4" a="1"/>
  <c r="D525" i="4" s="1"/>
  <c r="D526" i="4" a="1"/>
  <c r="D526" i="4" s="1"/>
  <c r="D527" i="4" a="1"/>
  <c r="D527" i="4" s="1"/>
  <c r="D528" i="4" a="1"/>
  <c r="D528" i="4" s="1"/>
  <c r="D529" i="4" a="1"/>
  <c r="D529" i="4" s="1"/>
  <c r="D530" i="4" a="1"/>
  <c r="D530" i="4" s="1"/>
  <c r="D531" i="4" a="1"/>
  <c r="D531" i="4" s="1"/>
  <c r="D532" i="4" a="1"/>
  <c r="D532" i="4" s="1"/>
  <c r="L532" i="4" s="1"/>
  <c r="D533" i="4" a="1"/>
  <c r="D533" i="4" s="1"/>
  <c r="L533" i="4" s="1"/>
  <c r="D534" i="4" a="1"/>
  <c r="D534" i="4" s="1"/>
  <c r="D535" i="4" a="1"/>
  <c r="D535" i="4" s="1"/>
  <c r="J535" i="4" s="1"/>
  <c r="D536" i="4" a="1"/>
  <c r="D536" i="4" s="1"/>
  <c r="D537" i="4" a="1"/>
  <c r="D537" i="4" s="1"/>
  <c r="J537" i="4" s="1"/>
  <c r="D538" i="4" a="1"/>
  <c r="D538" i="4" s="1"/>
  <c r="D539" i="4" a="1"/>
  <c r="D539" i="4" s="1"/>
  <c r="D540" i="4" a="1"/>
  <c r="D540" i="4" s="1"/>
  <c r="K540" i="4" s="1"/>
  <c r="D541" i="4" a="1"/>
  <c r="D541" i="4" s="1"/>
  <c r="J541" i="4" s="1"/>
  <c r="D542" i="4" a="1"/>
  <c r="D542" i="4" s="1"/>
  <c r="D543" i="4" a="1"/>
  <c r="D543" i="4" s="1"/>
  <c r="D544" i="4" a="1"/>
  <c r="D544" i="4" s="1"/>
  <c r="D545" i="4" a="1"/>
  <c r="D545" i="4" s="1"/>
  <c r="K545" i="4" s="1"/>
  <c r="D546" i="4" a="1"/>
  <c r="D546" i="4" s="1"/>
  <c r="D547" i="4" a="1"/>
  <c r="D547" i="4" s="1"/>
  <c r="D548" i="4" a="1"/>
  <c r="D548" i="4" s="1"/>
  <c r="J548" i="4" s="1"/>
  <c r="D549" i="4" a="1"/>
  <c r="D549" i="4" s="1"/>
  <c r="I549" i="4" s="1"/>
  <c r="D550" i="4" a="1"/>
  <c r="D550" i="4" s="1"/>
  <c r="D551" i="4" a="1"/>
  <c r="D551" i="4" s="1"/>
  <c r="I551" i="4" s="1"/>
  <c r="D552" i="4" a="1"/>
  <c r="D552" i="4" s="1"/>
  <c r="D553" i="4" a="1"/>
  <c r="D553" i="4" s="1"/>
  <c r="D554" i="4" a="1"/>
  <c r="D554" i="4" s="1"/>
  <c r="D555" i="4" a="1"/>
  <c r="D555" i="4" s="1"/>
  <c r="D556" i="4" a="1"/>
  <c r="D556" i="4" s="1"/>
  <c r="G556" i="4" s="1"/>
  <c r="D557" i="4" a="1"/>
  <c r="D557" i="4" s="1"/>
  <c r="I557" i="4" s="1"/>
  <c r="D558" i="4" a="1"/>
  <c r="D558" i="4" s="1"/>
  <c r="H558" i="4" s="1"/>
  <c r="D559" i="4" a="1"/>
  <c r="D559" i="4" s="1"/>
  <c r="D560" i="4" a="1"/>
  <c r="D560" i="4" s="1"/>
  <c r="D561" i="4" a="1"/>
  <c r="D561" i="4" s="1"/>
  <c r="K561" i="4" s="1"/>
  <c r="D562" i="4" a="1"/>
  <c r="D562" i="4" s="1"/>
  <c r="D563" i="4" a="1"/>
  <c r="D563" i="4" s="1"/>
  <c r="D564" i="4" a="1"/>
  <c r="D564" i="4" s="1"/>
  <c r="D565" i="4" a="1"/>
  <c r="D565" i="4" s="1"/>
  <c r="J565" i="4" s="1"/>
  <c r="D566" i="4" a="1"/>
  <c r="D566" i="4" s="1"/>
  <c r="G566" i="4" s="1"/>
  <c r="D567" i="4" a="1"/>
  <c r="D567" i="4" s="1"/>
  <c r="K567" i="4" s="1"/>
  <c r="D568" i="4" a="1"/>
  <c r="D568" i="4" s="1"/>
  <c r="I568" i="4" s="1"/>
  <c r="D569" i="4" a="1"/>
  <c r="D569" i="4" s="1"/>
  <c r="J569" i="4" s="1"/>
  <c r="D570" i="4" a="1"/>
  <c r="D570" i="4" s="1"/>
  <c r="D571" i="4" a="1"/>
  <c r="D571" i="4" s="1"/>
  <c r="D572" i="4" a="1"/>
  <c r="D572" i="4" s="1"/>
  <c r="K572" i="4" s="1"/>
  <c r="D573" i="4" a="1"/>
  <c r="D573" i="4" s="1"/>
  <c r="D574" i="4" a="1"/>
  <c r="D574" i="4" s="1"/>
  <c r="D575" i="4" a="1"/>
  <c r="D575" i="4" s="1"/>
  <c r="D576" i="4" a="1"/>
  <c r="D576" i="4" s="1"/>
  <c r="I576" i="4" s="1"/>
  <c r="D577" i="4" a="1"/>
  <c r="D577" i="4" s="1"/>
  <c r="D578" i="4" a="1"/>
  <c r="D578" i="4" s="1"/>
  <c r="D579" i="4" a="1"/>
  <c r="D579" i="4" s="1"/>
  <c r="D580" i="4" a="1"/>
  <c r="D580" i="4" s="1"/>
  <c r="D581" i="4" a="1"/>
  <c r="D581" i="4" s="1"/>
  <c r="D582" i="4" a="1"/>
  <c r="D582" i="4" s="1"/>
  <c r="H582" i="4" s="1"/>
  <c r="D583" i="4" a="1"/>
  <c r="D583" i="4" s="1"/>
  <c r="D584" i="4" a="1"/>
  <c r="D584" i="4" s="1"/>
  <c r="D585" i="4" a="1"/>
  <c r="D585" i="4" s="1"/>
  <c r="H585" i="4" s="1"/>
  <c r="D586" i="4" a="1"/>
  <c r="D586" i="4" s="1"/>
  <c r="D587" i="4" a="1"/>
  <c r="D587" i="4" s="1"/>
  <c r="D588" i="4" a="1"/>
  <c r="D588" i="4" s="1"/>
  <c r="D589" i="4" a="1"/>
  <c r="D589" i="4" s="1"/>
  <c r="J589" i="4" s="1"/>
  <c r="D590" i="4" a="1"/>
  <c r="D590" i="4" s="1"/>
  <c r="J590" i="4" s="1"/>
  <c r="D591" i="4" a="1"/>
  <c r="D591" i="4" s="1"/>
  <c r="D592" i="4" a="1"/>
  <c r="D592" i="4" s="1"/>
  <c r="D593" i="4" a="1"/>
  <c r="D593" i="4" s="1"/>
  <c r="D594" i="4" a="1"/>
  <c r="D594" i="4" s="1"/>
  <c r="G594" i="4" s="1"/>
  <c r="D595" i="4" a="1"/>
  <c r="D595" i="4" s="1"/>
  <c r="D596" i="4" a="1"/>
  <c r="D596" i="4" s="1"/>
  <c r="G596" i="4" s="1"/>
  <c r="D597" i="4" a="1"/>
  <c r="D597" i="4" s="1"/>
  <c r="H597" i="4" s="1"/>
  <c r="D598" i="4" a="1"/>
  <c r="D598" i="4" s="1"/>
  <c r="D599" i="4" a="1"/>
  <c r="D599" i="4" s="1"/>
  <c r="D600" i="4" a="1"/>
  <c r="D600" i="4" s="1"/>
  <c r="D601" i="4" a="1"/>
  <c r="D601" i="4" s="1"/>
  <c r="D602" i="4" a="1"/>
  <c r="D602" i="4" s="1"/>
  <c r="D603" i="4" a="1"/>
  <c r="D603" i="4" s="1"/>
  <c r="J603" i="4" s="1"/>
  <c r="D604" i="4" a="1"/>
  <c r="D604" i="4" s="1"/>
  <c r="I604" i="4" s="1"/>
  <c r="D605" i="4" a="1"/>
  <c r="D605" i="4" s="1"/>
  <c r="I605" i="4" s="1"/>
  <c r="D606" i="4" a="1"/>
  <c r="D606" i="4" s="1"/>
  <c r="G606" i="4" s="1"/>
  <c r="D607" i="4" a="1"/>
  <c r="D607" i="4" s="1"/>
  <c r="G607" i="4" s="1"/>
  <c r="D608" i="4" a="1"/>
  <c r="D608" i="4" s="1"/>
  <c r="D609" i="4" a="1"/>
  <c r="D609" i="4" s="1"/>
  <c r="K609" i="4" s="1"/>
  <c r="D610" i="4" a="1"/>
  <c r="D610" i="4" s="1"/>
  <c r="D611" i="4" a="1"/>
  <c r="D611" i="4" s="1"/>
  <c r="D612" i="4" a="1"/>
  <c r="D612" i="4" s="1"/>
  <c r="D613" i="4" a="1"/>
  <c r="D613" i="4" s="1"/>
  <c r="L613" i="4" s="1"/>
  <c r="D614" i="4" a="1"/>
  <c r="D614" i="4" s="1"/>
  <c r="I614" i="4" s="1"/>
  <c r="D615" i="4" a="1"/>
  <c r="D615" i="4" s="1"/>
  <c r="D616" i="4" a="1"/>
  <c r="D616" i="4" s="1"/>
  <c r="J616" i="4" s="1"/>
  <c r="D617" i="4" a="1"/>
  <c r="D617" i="4" s="1"/>
  <c r="D618" i="4" a="1"/>
  <c r="D618" i="4" s="1"/>
  <c r="D619" i="4" a="1"/>
  <c r="D619" i="4" s="1"/>
  <c r="K619" i="4" s="1"/>
  <c r="D620" i="4" a="1"/>
  <c r="D620" i="4" s="1"/>
  <c r="D621" i="4" a="1"/>
  <c r="D621" i="4" s="1"/>
  <c r="K621" i="4" s="1"/>
  <c r="D622" i="4" a="1"/>
  <c r="D622" i="4" s="1"/>
  <c r="D623" i="4" a="1"/>
  <c r="D623" i="4" s="1"/>
  <c r="D624" i="4" a="1"/>
  <c r="D624" i="4" s="1"/>
  <c r="H624" i="4" s="1"/>
  <c r="D625" i="4" a="1"/>
  <c r="D625" i="4" s="1"/>
  <c r="D626" i="4" a="1"/>
  <c r="D626" i="4" s="1"/>
  <c r="D627" i="4" a="1"/>
  <c r="D627" i="4" s="1"/>
  <c r="D628" i="4" a="1"/>
  <c r="D628" i="4" s="1"/>
  <c r="I628" i="4" s="1"/>
  <c r="D629" i="4" a="1"/>
  <c r="D629" i="4" s="1"/>
  <c r="H629" i="4" s="1"/>
  <c r="D630" i="4" a="1"/>
  <c r="D630" i="4" s="1"/>
  <c r="G630" i="4" s="1"/>
  <c r="D631" i="4" a="1"/>
  <c r="D631" i="4" s="1"/>
  <c r="G631" i="4" s="1"/>
  <c r="D632" i="4" a="1"/>
  <c r="D632" i="4" s="1"/>
  <c r="D633" i="4" a="1"/>
  <c r="D633" i="4" s="1"/>
  <c r="H633" i="4" s="1"/>
  <c r="D634" i="4" a="1"/>
  <c r="D634" i="4" s="1"/>
  <c r="D635" i="4" a="1"/>
  <c r="D635" i="4" s="1"/>
  <c r="D636" i="4" a="1"/>
  <c r="D636" i="4" s="1"/>
  <c r="D637" i="4" a="1"/>
  <c r="D637" i="4" s="1"/>
  <c r="L637" i="4" s="1"/>
  <c r="D638" i="4" a="1"/>
  <c r="D638" i="4" s="1"/>
  <c r="D639" i="4" a="1"/>
  <c r="D639" i="4" s="1"/>
  <c r="D640" i="4" a="1"/>
  <c r="D640" i="4" s="1"/>
  <c r="H640" i="4" s="1"/>
  <c r="D641" i="4" a="1"/>
  <c r="D641" i="4" s="1"/>
  <c r="J641" i="4" s="1"/>
  <c r="D642" i="4" a="1"/>
  <c r="D642" i="4" s="1"/>
  <c r="I642" i="4" s="1"/>
  <c r="D643" i="4" a="1"/>
  <c r="D643" i="4" s="1"/>
  <c r="J643" i="4" s="1"/>
  <c r="D644" i="4" a="1"/>
  <c r="D644" i="4" s="1"/>
  <c r="D645" i="4" a="1"/>
  <c r="D645" i="4" s="1"/>
  <c r="J645" i="4" s="1"/>
  <c r="D646" i="4" a="1"/>
  <c r="D646" i="4" s="1"/>
  <c r="D647" i="4" a="1"/>
  <c r="D647" i="4" s="1"/>
  <c r="D648" i="4" a="1"/>
  <c r="D648" i="4" s="1"/>
  <c r="D649" i="4" a="1"/>
  <c r="D649" i="4" s="1"/>
  <c r="D650" i="4" a="1"/>
  <c r="D650" i="4" s="1"/>
  <c r="D651" i="4" a="1"/>
  <c r="D651" i="4" s="1"/>
  <c r="H651" i="4" s="1"/>
  <c r="D652" i="4" a="1"/>
  <c r="D652" i="4" s="1"/>
  <c r="J652" i="4" s="1"/>
  <c r="D653" i="4" a="1"/>
  <c r="D653" i="4" s="1"/>
  <c r="K653" i="4" s="1"/>
  <c r="D654" i="4" a="1"/>
  <c r="D654" i="4" s="1"/>
  <c r="D655" i="4" a="1"/>
  <c r="D655" i="4" s="1"/>
  <c r="H655" i="4" s="1"/>
  <c r="D656" i="4" a="1"/>
  <c r="D656" i="4" s="1"/>
  <c r="D657" i="4" a="1"/>
  <c r="D657" i="4" s="1"/>
  <c r="D658" i="4" a="1"/>
  <c r="D658" i="4" s="1"/>
  <c r="D659" i="4" a="1"/>
  <c r="D659" i="4" s="1"/>
  <c r="D660" i="4" a="1"/>
  <c r="D660" i="4" s="1"/>
  <c r="G660" i="4" s="1"/>
  <c r="D661" i="4" a="1"/>
  <c r="D661" i="4" s="1"/>
  <c r="D662" i="4" a="1"/>
  <c r="D662" i="4" s="1"/>
  <c r="G662" i="4" s="1"/>
  <c r="D663" i="4" a="1"/>
  <c r="D663" i="4" s="1"/>
  <c r="D664" i="4" a="1"/>
  <c r="D664" i="4" s="1"/>
  <c r="H664" i="4" s="1"/>
  <c r="D665" i="4" a="1"/>
  <c r="D665" i="4" s="1"/>
  <c r="H665" i="4" s="1"/>
  <c r="D666" i="4" a="1"/>
  <c r="D666" i="4" s="1"/>
  <c r="H666" i="4" s="1"/>
  <c r="D667" i="4" a="1"/>
  <c r="D667" i="4" s="1"/>
  <c r="J667" i="4" s="1"/>
  <c r="D668" i="4" a="1"/>
  <c r="D668" i="4" s="1"/>
  <c r="L668" i="4" s="1"/>
  <c r="D669" i="4" a="1"/>
  <c r="D669" i="4" s="1"/>
  <c r="D670" i="4" a="1"/>
  <c r="D670" i="4" s="1"/>
  <c r="D671" i="4" a="1"/>
  <c r="D671" i="4" s="1"/>
  <c r="D672" i="4" a="1"/>
  <c r="D672" i="4" s="1"/>
  <c r="D673" i="4" a="1"/>
  <c r="D673" i="4" s="1"/>
  <c r="G673" i="4" s="1"/>
  <c r="D674" i="4" a="1"/>
  <c r="D674" i="4" s="1"/>
  <c r="H674" i="4" s="1"/>
  <c r="D675" i="4" a="1"/>
  <c r="D675" i="4" s="1"/>
  <c r="D676" i="4" a="1"/>
  <c r="D676" i="4" s="1"/>
  <c r="L676" i="4" s="1"/>
  <c r="D677" i="4" a="1"/>
  <c r="D677" i="4" s="1"/>
  <c r="G677" i="4" s="1"/>
  <c r="D678" i="4" a="1"/>
  <c r="D678" i="4" s="1"/>
  <c r="H678" i="4" s="1"/>
  <c r="D679" i="4" a="1"/>
  <c r="D679" i="4" s="1"/>
  <c r="J679" i="4" s="1"/>
  <c r="D680" i="4" a="1"/>
  <c r="D680" i="4" s="1"/>
  <c r="D681" i="4" a="1"/>
  <c r="D681" i="4" s="1"/>
  <c r="I681" i="4" s="1"/>
  <c r="D682" i="4" a="1"/>
  <c r="D682" i="4" s="1"/>
  <c r="D683" i="4" a="1"/>
  <c r="D683" i="4" s="1"/>
  <c r="D684" i="4" a="1"/>
  <c r="D684" i="4" s="1"/>
  <c r="D685" i="4" a="1"/>
  <c r="D685" i="4" s="1"/>
  <c r="D686" i="4" a="1"/>
  <c r="D686" i="4" s="1"/>
  <c r="D687" i="4" a="1"/>
  <c r="D687" i="4" s="1"/>
  <c r="H687" i="4" s="1"/>
  <c r="D688" i="4" a="1"/>
  <c r="D688" i="4" s="1"/>
  <c r="D689" i="4" a="1"/>
  <c r="D689" i="4" s="1"/>
  <c r="L689" i="4" s="1"/>
  <c r="D690" i="4" a="1"/>
  <c r="D690" i="4" s="1"/>
  <c r="H690" i="4" s="1"/>
  <c r="D691" i="4" a="1"/>
  <c r="D691" i="4" s="1"/>
  <c r="D692" i="4" a="1"/>
  <c r="D692" i="4" s="1"/>
  <c r="K692" i="4" s="1"/>
  <c r="D693" i="4" a="1"/>
  <c r="D693" i="4" s="1"/>
  <c r="H693" i="4" s="1"/>
  <c r="D694" i="4" a="1"/>
  <c r="D694" i="4" s="1"/>
  <c r="D695" i="4" a="1"/>
  <c r="D695" i="4" s="1"/>
  <c r="L695" i="4" s="1"/>
  <c r="D696" i="4" a="1"/>
  <c r="D696" i="4" s="1"/>
  <c r="H696" i="4" s="1"/>
  <c r="D697" i="4" a="1"/>
  <c r="D697" i="4" s="1"/>
  <c r="D698" i="4" a="1"/>
  <c r="D698" i="4" s="1"/>
  <c r="I698" i="4" s="1"/>
  <c r="D699" i="4" a="1"/>
  <c r="D699" i="4" s="1"/>
  <c r="L699" i="4" s="1"/>
  <c r="D700" i="4" a="1"/>
  <c r="D700" i="4" s="1"/>
  <c r="D701" i="4" a="1"/>
  <c r="D701" i="4" s="1"/>
  <c r="J701" i="4" s="1"/>
  <c r="D702" i="4" a="1"/>
  <c r="D702" i="4" s="1"/>
  <c r="H702" i="4" s="1"/>
  <c r="D703" i="4" a="1"/>
  <c r="D703" i="4" s="1"/>
  <c r="D704" i="4" a="1"/>
  <c r="D704" i="4" s="1"/>
  <c r="D705" i="4" a="1"/>
  <c r="D705" i="4" s="1"/>
  <c r="K705" i="4" s="1"/>
  <c r="D706" i="4" a="1"/>
  <c r="D706" i="4" s="1"/>
  <c r="D707" i="4" a="1"/>
  <c r="D707" i="4" s="1"/>
  <c r="D708" i="4" a="1"/>
  <c r="D708" i="4" s="1"/>
  <c r="D709" i="4" a="1"/>
  <c r="D709" i="4" s="1"/>
  <c r="D710" i="4" a="1"/>
  <c r="D710" i="4" s="1"/>
  <c r="J710" i="4" s="1"/>
  <c r="D711" i="4" a="1"/>
  <c r="D711" i="4" s="1"/>
  <c r="D712" i="4" a="1"/>
  <c r="D712" i="4" s="1"/>
  <c r="H712" i="4" s="1"/>
  <c r="D713" i="4" a="1"/>
  <c r="D713" i="4" s="1"/>
  <c r="D714" i="4" a="1"/>
  <c r="D714" i="4" s="1"/>
  <c r="H714" i="4" s="1"/>
  <c r="D715" i="4" a="1"/>
  <c r="D715" i="4" s="1"/>
  <c r="D716" i="4" a="1"/>
  <c r="D716" i="4" s="1"/>
  <c r="D717" i="4" a="1"/>
  <c r="D717" i="4" s="1"/>
  <c r="J717" i="4" s="1"/>
  <c r="D718" i="4" a="1"/>
  <c r="D718" i="4" s="1"/>
  <c r="D719" i="4" a="1"/>
  <c r="D719" i="4" s="1"/>
  <c r="D720" i="4" a="1"/>
  <c r="D720" i="4" s="1"/>
  <c r="H720" i="4" s="1"/>
  <c r="D721" i="4" a="1"/>
  <c r="D721" i="4" s="1"/>
  <c r="D722" i="4" a="1"/>
  <c r="D722" i="4" s="1"/>
  <c r="L722" i="4" s="1"/>
  <c r="D723" i="4" a="1"/>
  <c r="D723" i="4" s="1"/>
  <c r="D724" i="4" a="1"/>
  <c r="D724" i="4" s="1"/>
  <c r="H724" i="4" s="1"/>
  <c r="D725" i="4" a="1"/>
  <c r="D725" i="4" s="1"/>
  <c r="D726" i="4" a="1"/>
  <c r="D726" i="4" s="1"/>
  <c r="H726" i="4" s="1"/>
  <c r="D727" i="4" a="1"/>
  <c r="D727" i="4" s="1"/>
  <c r="D728" i="4" a="1"/>
  <c r="D728" i="4" s="1"/>
  <c r="L728" i="4" s="1"/>
  <c r="D729" i="4" a="1"/>
  <c r="D729" i="4" s="1"/>
  <c r="D730" i="4" a="1"/>
  <c r="D730" i="4" s="1"/>
  <c r="J730" i="4" s="1"/>
  <c r="D731" i="4" a="1"/>
  <c r="D731" i="4" s="1"/>
  <c r="D732" i="4" a="1"/>
  <c r="D732" i="4" s="1"/>
  <c r="K732" i="4" s="1"/>
  <c r="D733" i="4" a="1"/>
  <c r="D733" i="4" s="1"/>
  <c r="D734" i="4" a="1"/>
  <c r="D734" i="4" s="1"/>
  <c r="J734" i="4" s="1"/>
  <c r="D735" i="4" a="1"/>
  <c r="D735" i="4" s="1"/>
  <c r="H735" i="4" s="1"/>
  <c r="D736" i="4" a="1"/>
  <c r="D736" i="4" s="1"/>
  <c r="L736" i="4" s="1"/>
  <c r="D737" i="4" a="1"/>
  <c r="D737" i="4" s="1"/>
  <c r="D738" i="4" a="1"/>
  <c r="D738" i="4" s="1"/>
  <c r="J738" i="4" s="1"/>
  <c r="D739" i="4" a="1"/>
  <c r="D739" i="4" s="1"/>
  <c r="D740" i="4" a="1"/>
  <c r="D740" i="4" s="1"/>
  <c r="D741" i="4" a="1"/>
  <c r="D741" i="4" s="1"/>
  <c r="K741" i="4" s="1"/>
  <c r="D742" i="4" a="1"/>
  <c r="D742" i="4" s="1"/>
  <c r="D743" i="4" a="1"/>
  <c r="D743" i="4" s="1"/>
  <c r="D744" i="4" a="1"/>
  <c r="D744" i="4" s="1"/>
  <c r="D745" i="4" a="1"/>
  <c r="D745" i="4" s="1"/>
  <c r="D746" i="4" a="1"/>
  <c r="D746" i="4" s="1"/>
  <c r="L746" i="4" s="1"/>
  <c r="D747" i="4" a="1"/>
  <c r="D747" i="4" s="1"/>
  <c r="D748" i="4" a="1"/>
  <c r="D748" i="4" s="1"/>
  <c r="J748" i="4" s="1"/>
  <c r="D749" i="4" a="1"/>
  <c r="D749" i="4" s="1"/>
  <c r="L749" i="4" s="1"/>
  <c r="D750" i="4" a="1"/>
  <c r="D750" i="4" s="1"/>
  <c r="D751" i="4" a="1"/>
  <c r="D751" i="4" s="1"/>
  <c r="J751" i="4" s="1"/>
  <c r="D752" i="4" a="1"/>
  <c r="D752" i="4" s="1"/>
  <c r="D753" i="4" a="1"/>
  <c r="D753" i="4" s="1"/>
  <c r="J753" i="4" s="1"/>
  <c r="D754" i="4" a="1"/>
  <c r="D754" i="4" s="1"/>
  <c r="D755" i="4" a="1"/>
  <c r="D755" i="4" s="1"/>
  <c r="D756" i="4" a="1"/>
  <c r="D756" i="4" s="1"/>
  <c r="J756" i="4" s="1"/>
  <c r="D757" i="4" a="1"/>
  <c r="D757" i="4" s="1"/>
  <c r="D758" i="4" a="1"/>
  <c r="D758" i="4" s="1"/>
  <c r="J758" i="4" s="1"/>
  <c r="D759" i="4" a="1"/>
  <c r="D759" i="4" s="1"/>
  <c r="L759" i="4" s="1"/>
  <c r="D760" i="4" a="1"/>
  <c r="D760" i="4" s="1"/>
  <c r="I760" i="4" s="1"/>
  <c r="D761" i="4" a="1"/>
  <c r="D761" i="4" s="1"/>
  <c r="I761" i="4" s="1"/>
  <c r="D762" i="4" a="1"/>
  <c r="D762" i="4" s="1"/>
  <c r="D763" i="4" a="1"/>
  <c r="D763" i="4" s="1"/>
  <c r="H763" i="4" s="1"/>
  <c r="D764" i="4" a="1"/>
  <c r="D764" i="4" s="1"/>
  <c r="L764" i="4" s="1"/>
  <c r="D765" i="4" a="1"/>
  <c r="D765" i="4" s="1"/>
  <c r="G765" i="4" s="1"/>
  <c r="D766" i="4" a="1"/>
  <c r="D766" i="4" s="1"/>
  <c r="D767" i="4" a="1"/>
  <c r="D767" i="4" s="1"/>
  <c r="D768" i="4" a="1"/>
  <c r="D768" i="4" s="1"/>
  <c r="D769" i="4" a="1"/>
  <c r="D769" i="4" s="1"/>
  <c r="D770" i="4" a="1"/>
  <c r="D770" i="4" s="1"/>
  <c r="D771" i="4" a="1"/>
  <c r="D771" i="4" s="1"/>
  <c r="D772" i="4" a="1"/>
  <c r="D772" i="4" s="1"/>
  <c r="D773" i="4" a="1"/>
  <c r="D773" i="4" s="1"/>
  <c r="D774" i="4" a="1"/>
  <c r="D774" i="4" s="1"/>
  <c r="H774" i="4" s="1"/>
  <c r="D775" i="4" a="1"/>
  <c r="D775" i="4" s="1"/>
  <c r="I775" i="4" s="1"/>
  <c r="D776" i="4" a="1"/>
  <c r="D776" i="4" s="1"/>
  <c r="D777" i="4" a="1"/>
  <c r="D777" i="4" s="1"/>
  <c r="K777" i="4" s="1"/>
  <c r="D778" i="4" a="1"/>
  <c r="D778" i="4" s="1"/>
  <c r="J778" i="4" s="1"/>
  <c r="D779" i="4" a="1"/>
  <c r="D779" i="4" s="1"/>
  <c r="D780" i="4" a="1"/>
  <c r="D780" i="4" s="1"/>
  <c r="I780" i="4" s="1"/>
  <c r="D781" i="4" a="1"/>
  <c r="D781" i="4" s="1"/>
  <c r="D782" i="4" a="1"/>
  <c r="D782" i="4" s="1"/>
  <c r="D783" i="4" a="1"/>
  <c r="D783" i="4" s="1"/>
  <c r="G783" i="4" s="1"/>
  <c r="D784" i="4" a="1"/>
  <c r="D784" i="4" s="1"/>
  <c r="H784" i="4" s="1"/>
  <c r="D785" i="4" a="1"/>
  <c r="D785" i="4" s="1"/>
  <c r="D786" i="4" a="1"/>
  <c r="D786" i="4" s="1"/>
  <c r="H786" i="4" s="1"/>
  <c r="D787" i="4" a="1"/>
  <c r="D787" i="4" s="1"/>
  <c r="J787" i="4" s="1"/>
  <c r="D788" i="4" a="1"/>
  <c r="D788" i="4" s="1"/>
  <c r="D789" i="4" a="1"/>
  <c r="D789" i="4" s="1"/>
  <c r="K789" i="4" s="1"/>
  <c r="D790" i="4" a="1"/>
  <c r="D790" i="4" s="1"/>
  <c r="J790" i="4" s="1"/>
  <c r="D791" i="4" a="1"/>
  <c r="D791" i="4" s="1"/>
  <c r="D792" i="4" a="1"/>
  <c r="D792" i="4" s="1"/>
  <c r="D793" i="4" a="1"/>
  <c r="D793" i="4" s="1"/>
  <c r="G793" i="4" s="1"/>
  <c r="D794" i="4" a="1"/>
  <c r="D794" i="4" s="1"/>
  <c r="G794" i="4" s="1"/>
  <c r="D795" i="4" a="1"/>
  <c r="D795" i="4" s="1"/>
  <c r="J795" i="4" s="1"/>
  <c r="D796" i="4" a="1"/>
  <c r="D796" i="4" s="1"/>
  <c r="J796" i="4" s="1"/>
  <c r="D797" i="4" a="1"/>
  <c r="D797" i="4" s="1"/>
  <c r="D798" i="4" a="1"/>
  <c r="D798" i="4" s="1"/>
  <c r="D799" i="4" a="1"/>
  <c r="D799" i="4" s="1"/>
  <c r="J799" i="4" s="1"/>
  <c r="D800" i="4" a="1"/>
  <c r="D800" i="4" s="1"/>
  <c r="D801" i="4" a="1"/>
  <c r="D801" i="4" s="1"/>
  <c r="D802" i="4" a="1"/>
  <c r="D802" i="4" s="1"/>
  <c r="H802" i="4" s="1"/>
  <c r="D803" i="4" a="1"/>
  <c r="D803" i="4" s="1"/>
  <c r="D804" i="4" a="1"/>
  <c r="D804" i="4" s="1"/>
  <c r="D805" i="4" a="1"/>
  <c r="D805" i="4" s="1"/>
  <c r="H805" i="4" s="1"/>
  <c r="D806" i="4" a="1"/>
  <c r="D806" i="4" s="1"/>
  <c r="D807" i="4" a="1"/>
  <c r="D807" i="4" s="1"/>
  <c r="J807" i="4" s="1"/>
  <c r="D808" i="4" a="1"/>
  <c r="D808" i="4" s="1"/>
  <c r="L808" i="4" s="1"/>
  <c r="D809" i="4" a="1"/>
  <c r="D809" i="4" s="1"/>
  <c r="J809" i="4" s="1"/>
  <c r="D810" i="4" a="1"/>
  <c r="D810" i="4" s="1"/>
  <c r="D811" i="4" a="1"/>
  <c r="D811" i="4" s="1"/>
  <c r="J811" i="4" s="1"/>
  <c r="D812" i="4" a="1"/>
  <c r="D812" i="4" s="1"/>
  <c r="L812" i="4" s="1"/>
  <c r="D813" i="4" a="1"/>
  <c r="D813" i="4" s="1"/>
  <c r="H813" i="4" s="1"/>
  <c r="D814" i="4" a="1"/>
  <c r="D814" i="4" s="1"/>
  <c r="H814" i="4" s="1"/>
  <c r="D815" i="4" a="1"/>
  <c r="D815" i="4" s="1"/>
  <c r="D816" i="4" a="1"/>
  <c r="D816" i="4" s="1"/>
  <c r="D817" i="4" a="1"/>
  <c r="D817" i="4" s="1"/>
  <c r="K817" i="4" s="1"/>
  <c r="D818" i="4" a="1"/>
  <c r="D818" i="4" s="1"/>
  <c r="H818" i="4" s="1"/>
  <c r="D819" i="4" a="1"/>
  <c r="D819" i="4" s="1"/>
  <c r="D820" i="4" a="1"/>
  <c r="D820" i="4" s="1"/>
  <c r="J820" i="4" s="1"/>
  <c r="D821" i="4" a="1"/>
  <c r="D821" i="4" s="1"/>
  <c r="K821" i="4" s="1"/>
  <c r="D822" i="4" a="1"/>
  <c r="D822" i="4" s="1"/>
  <c r="D823" i="4" a="1"/>
  <c r="D823" i="4" s="1"/>
  <c r="J823" i="4" s="1"/>
  <c r="D824" i="4" a="1"/>
  <c r="D824" i="4" s="1"/>
  <c r="D825" i="4" a="1"/>
  <c r="D825" i="4" s="1"/>
  <c r="J825" i="4" s="1"/>
  <c r="D826" i="4" a="1"/>
  <c r="D826" i="4" s="1"/>
  <c r="D827" i="4" a="1"/>
  <c r="D827" i="4" s="1"/>
  <c r="D828" i="4" a="1"/>
  <c r="D828" i="4" s="1"/>
  <c r="I828" i="4" s="1"/>
  <c r="D829" i="4" a="1"/>
  <c r="D829" i="4" s="1"/>
  <c r="G829" i="4" s="1"/>
  <c r="D830" i="4" a="1"/>
  <c r="D830" i="4" s="1"/>
  <c r="I830" i="4" s="1"/>
  <c r="D831" i="4" a="1"/>
  <c r="D831" i="4" s="1"/>
  <c r="H831" i="4" s="1"/>
  <c r="D832" i="4" a="1"/>
  <c r="D832" i="4" s="1"/>
  <c r="G832" i="4" s="1"/>
  <c r="D833" i="4" a="1"/>
  <c r="D833" i="4" s="1"/>
  <c r="D834" i="4" a="1"/>
  <c r="D834" i="4" s="1"/>
  <c r="D835" i="4" a="1"/>
  <c r="D835" i="4" s="1"/>
  <c r="J835" i="4" s="1"/>
  <c r="D836" i="4" a="1"/>
  <c r="D836" i="4" s="1"/>
  <c r="J836" i="4" s="1"/>
  <c r="D837" i="4" a="1"/>
  <c r="D837" i="4" s="1"/>
  <c r="D838" i="4" a="1"/>
  <c r="D838" i="4" s="1"/>
  <c r="D839" i="4" a="1"/>
  <c r="D839" i="4" s="1"/>
  <c r="D840" i="4" a="1"/>
  <c r="D840" i="4" s="1"/>
  <c r="D841" i="4" a="1"/>
  <c r="D841" i="4" s="1"/>
  <c r="K841" i="4" s="1"/>
  <c r="D842" i="4" a="1"/>
  <c r="D842" i="4" s="1"/>
  <c r="D843" i="4" a="1"/>
  <c r="D843" i="4" s="1"/>
  <c r="D844" i="4" a="1"/>
  <c r="D844" i="4" s="1"/>
  <c r="G844" i="4" s="1"/>
  <c r="D845" i="4" a="1"/>
  <c r="D845" i="4" s="1"/>
  <c r="D846" i="4" a="1"/>
  <c r="D846" i="4" s="1"/>
  <c r="J846" i="4" s="1"/>
  <c r="D847" i="4" a="1"/>
  <c r="D847" i="4" s="1"/>
  <c r="J847" i="4" s="1"/>
  <c r="D848" i="4" a="1"/>
  <c r="D848" i="4" s="1"/>
  <c r="J848" i="4" s="1"/>
  <c r="D849" i="4" a="1"/>
  <c r="D849" i="4" s="1"/>
  <c r="D850" i="4" a="1"/>
  <c r="D850" i="4" s="1"/>
  <c r="L850" i="4" s="1"/>
  <c r="D851" i="4" a="1"/>
  <c r="D851" i="4" s="1"/>
  <c r="L851" i="4" s="1"/>
  <c r="D852" i="4" a="1"/>
  <c r="D852" i="4" s="1"/>
  <c r="L852" i="4" s="1"/>
  <c r="D853" i="4" a="1"/>
  <c r="D853" i="4" s="1"/>
  <c r="G853" i="4" s="1"/>
  <c r="D854" i="4" a="1"/>
  <c r="D854" i="4" s="1"/>
  <c r="I854" i="4" s="1"/>
  <c r="D855" i="4" a="1"/>
  <c r="D855" i="4" s="1"/>
  <c r="D856" i="4" a="1"/>
  <c r="D856" i="4" s="1"/>
  <c r="G856" i="4" s="1"/>
  <c r="D857" i="4" a="1"/>
  <c r="D857" i="4" s="1"/>
  <c r="D858" i="4" a="1"/>
  <c r="D858" i="4" s="1"/>
  <c r="L858" i="4" s="1"/>
  <c r="D859" i="4" a="1"/>
  <c r="D859" i="4" s="1"/>
  <c r="D860" i="4" a="1"/>
  <c r="D860" i="4" s="1"/>
  <c r="D861" i="4" a="1"/>
  <c r="D861" i="4" s="1"/>
  <c r="D862" i="4" a="1"/>
  <c r="D862" i="4" s="1"/>
  <c r="H862" i="4" s="1"/>
  <c r="D863" i="4" a="1"/>
  <c r="D863" i="4" s="1"/>
  <c r="D864" i="4" a="1"/>
  <c r="D864" i="4" s="1"/>
  <c r="D865" i="4" a="1"/>
  <c r="D865" i="4" s="1"/>
  <c r="K865" i="4" s="1"/>
  <c r="D866" i="4" a="1"/>
  <c r="D866" i="4" s="1"/>
  <c r="D867" i="4" a="1"/>
  <c r="D867" i="4" s="1"/>
  <c r="D868" i="4" a="1"/>
  <c r="D868" i="4" s="1"/>
  <c r="D869" i="4" a="1"/>
  <c r="D869" i="4" s="1"/>
  <c r="D870" i="4" a="1"/>
  <c r="D870" i="4" s="1"/>
  <c r="G870" i="4" s="1"/>
  <c r="D871" i="4" a="1"/>
  <c r="D871" i="4" s="1"/>
  <c r="D872" i="4" a="1"/>
  <c r="D872" i="4" s="1"/>
  <c r="D873" i="4" a="1"/>
  <c r="D873" i="4" s="1"/>
  <c r="D874" i="4" a="1"/>
  <c r="D874" i="4" s="1"/>
  <c r="K874" i="4" s="1"/>
  <c r="D875" i="4" a="1"/>
  <c r="D875" i="4" s="1"/>
  <c r="D876" i="4" a="1"/>
  <c r="D876" i="4" s="1"/>
  <c r="D877" i="4" a="1"/>
  <c r="D877" i="4" s="1"/>
  <c r="D878" i="4" a="1"/>
  <c r="D878" i="4" s="1"/>
  <c r="G878" i="4" s="1"/>
  <c r="D879" i="4" a="1"/>
  <c r="D879" i="4" s="1"/>
  <c r="H879" i="4" s="1"/>
  <c r="D880" i="4" a="1"/>
  <c r="D880" i="4" s="1"/>
  <c r="J880" i="4" s="1"/>
  <c r="D881" i="4" a="1"/>
  <c r="D881" i="4" s="1"/>
  <c r="D882" i="4" a="1"/>
  <c r="D882" i="4" s="1"/>
  <c r="L882" i="4" s="1"/>
  <c r="D883" i="4" a="1"/>
  <c r="D883" i="4" s="1"/>
  <c r="D884" i="4" a="1"/>
  <c r="D884" i="4" s="1"/>
  <c r="D885" i="4" a="1"/>
  <c r="D885" i="4" s="1"/>
  <c r="J885" i="4" s="1"/>
  <c r="D886" i="4" a="1"/>
  <c r="D886" i="4" s="1"/>
  <c r="D887" i="4" a="1"/>
  <c r="D887" i="4" s="1"/>
  <c r="D888" i="4" a="1"/>
  <c r="D888" i="4" s="1"/>
  <c r="G888" i="4" s="1"/>
  <c r="D889" i="4" a="1"/>
  <c r="D889" i="4" s="1"/>
  <c r="D890" i="4" a="1"/>
  <c r="D890" i="4" s="1"/>
  <c r="I890" i="4" s="1"/>
  <c r="D891" i="4" a="1"/>
  <c r="D891" i="4" s="1"/>
  <c r="D892" i="4" a="1"/>
  <c r="D892" i="4" s="1"/>
  <c r="D893" i="4" a="1"/>
  <c r="D893" i="4" s="1"/>
  <c r="D894" i="4" a="1"/>
  <c r="D894" i="4" s="1"/>
  <c r="I894" i="4" s="1"/>
  <c r="D895" i="4" a="1"/>
  <c r="D895" i="4" s="1"/>
  <c r="D896" i="4" a="1"/>
  <c r="D896" i="4" s="1"/>
  <c r="G896" i="4" s="1"/>
  <c r="D897" i="4" a="1"/>
  <c r="D897" i="4" s="1"/>
  <c r="D898" i="4" a="1"/>
  <c r="D898" i="4" s="1"/>
  <c r="D899" i="4" a="1"/>
  <c r="D899" i="4" s="1"/>
  <c r="D900" i="4" a="1"/>
  <c r="D900" i="4" s="1"/>
  <c r="K900" i="4" s="1"/>
  <c r="D901" i="4" a="1"/>
  <c r="D901" i="4" s="1"/>
  <c r="D902" i="4" a="1"/>
  <c r="D902" i="4" s="1"/>
  <c r="G902" i="4" s="1"/>
  <c r="D903" i="4" a="1"/>
  <c r="D903" i="4" s="1"/>
  <c r="I903" i="4" s="1"/>
  <c r="D904" i="4" a="1"/>
  <c r="D904" i="4" s="1"/>
  <c r="I904" i="4" s="1"/>
  <c r="D905" i="4" a="1"/>
  <c r="D905" i="4" s="1"/>
  <c r="D906" i="4" a="1"/>
  <c r="D906" i="4" s="1"/>
  <c r="L906" i="4" s="1"/>
  <c r="D907" i="4" a="1"/>
  <c r="D907" i="4" s="1"/>
  <c r="D908" i="4" a="1"/>
  <c r="D908" i="4" s="1"/>
  <c r="D909" i="4" a="1"/>
  <c r="D909" i="4" s="1"/>
  <c r="G909" i="4" s="1"/>
  <c r="D910" i="4" a="1"/>
  <c r="D910" i="4" s="1"/>
  <c r="D911" i="4" a="1"/>
  <c r="D911" i="4" s="1"/>
  <c r="D912" i="4" a="1"/>
  <c r="D912" i="4" s="1"/>
  <c r="G912" i="4" s="1"/>
  <c r="D913" i="4" a="1"/>
  <c r="D913" i="4" s="1"/>
  <c r="K913" i="4" s="1"/>
  <c r="D914" i="4" a="1"/>
  <c r="D914" i="4" s="1"/>
  <c r="D915" i="4" a="1"/>
  <c r="D915" i="4" s="1"/>
  <c r="D916" i="4" a="1"/>
  <c r="D916" i="4" s="1"/>
  <c r="D917" i="4" a="1"/>
  <c r="D917" i="4" s="1"/>
  <c r="I917" i="4" s="1"/>
  <c r="D918" i="4" a="1"/>
  <c r="D918" i="4" s="1"/>
  <c r="I918" i="4" s="1"/>
  <c r="D919" i="4" a="1"/>
  <c r="D919" i="4" s="1"/>
  <c r="D920" i="4" a="1"/>
  <c r="D920" i="4" s="1"/>
  <c r="D921" i="4" a="1"/>
  <c r="D921" i="4" s="1"/>
  <c r="K921" i="4" s="1"/>
  <c r="D922" i="4" a="1"/>
  <c r="D922" i="4" s="1"/>
  <c r="D923" i="4" a="1"/>
  <c r="D923" i="4" s="1"/>
  <c r="H923" i="4" s="1"/>
  <c r="D924" i="4" a="1"/>
  <c r="D924" i="4" s="1"/>
  <c r="D925" i="4" a="1"/>
  <c r="D925" i="4" s="1"/>
  <c r="H925" i="4" s="1"/>
  <c r="D926" i="4" a="1"/>
  <c r="D926" i="4" s="1"/>
  <c r="D927" i="4" a="1"/>
  <c r="D927" i="4" s="1"/>
  <c r="K927" i="4" s="1"/>
  <c r="D928" i="4" a="1"/>
  <c r="D928" i="4" s="1"/>
  <c r="G928" i="4" s="1"/>
  <c r="D929" i="4" a="1"/>
  <c r="D929" i="4" s="1"/>
  <c r="D930" i="4" a="1"/>
  <c r="D930" i="4" s="1"/>
  <c r="D931" i="4" a="1"/>
  <c r="D931" i="4" s="1"/>
  <c r="D932" i="4" a="1"/>
  <c r="D932" i="4" s="1"/>
  <c r="K932" i="4" s="1"/>
  <c r="D933" i="4" a="1"/>
  <c r="D933" i="4" s="1"/>
  <c r="H933" i="4" s="1"/>
  <c r="D934" i="4" a="1"/>
  <c r="D934" i="4" s="1"/>
  <c r="D935" i="4" a="1"/>
  <c r="D935" i="4" s="1"/>
  <c r="D936" i="4" a="1"/>
  <c r="D936" i="4" s="1"/>
  <c r="H936" i="4" s="1"/>
  <c r="D937" i="4" a="1"/>
  <c r="D937" i="4" s="1"/>
  <c r="D938" i="4" a="1"/>
  <c r="D938" i="4" s="1"/>
  <c r="G938" i="4" s="1"/>
  <c r="D939" i="4" a="1"/>
  <c r="D939" i="4" s="1"/>
  <c r="D940" i="4" a="1"/>
  <c r="D940" i="4" s="1"/>
  <c r="G940" i="4" s="1"/>
  <c r="D941" i="4" a="1"/>
  <c r="D941" i="4" s="1"/>
  <c r="L941" i="4" s="1"/>
  <c r="D942" i="4" a="1"/>
  <c r="D942" i="4" s="1"/>
  <c r="D943" i="4" a="1"/>
  <c r="D943" i="4" s="1"/>
  <c r="D944" i="4" a="1"/>
  <c r="D944" i="4" s="1"/>
  <c r="D945" i="4" a="1"/>
  <c r="D945" i="4" s="1"/>
  <c r="G945" i="4" s="1"/>
  <c r="D946" i="4" a="1"/>
  <c r="D946" i="4" s="1"/>
  <c r="D947" i="4" a="1"/>
  <c r="D947" i="4" s="1"/>
  <c r="D948" i="4" a="1"/>
  <c r="D948" i="4" s="1"/>
  <c r="I948" i="4" s="1"/>
  <c r="D949" i="4" a="1"/>
  <c r="D949" i="4" s="1"/>
  <c r="H949" i="4" s="1"/>
  <c r="D950" i="4" a="1"/>
  <c r="D950" i="4" s="1"/>
  <c r="K950" i="4" s="1"/>
  <c r="D951" i="4" a="1"/>
  <c r="D951" i="4" s="1"/>
  <c r="D952" i="4" a="1"/>
  <c r="D952" i="4" s="1"/>
  <c r="G952" i="4" s="1"/>
  <c r="D953" i="4" a="1"/>
  <c r="D953" i="4" s="1"/>
  <c r="J953" i="4" s="1"/>
  <c r="D954" i="4" a="1"/>
  <c r="D954" i="4" s="1"/>
  <c r="D955" i="4" a="1"/>
  <c r="D955" i="4" s="1"/>
  <c r="D956" i="4" a="1"/>
  <c r="D956" i="4" s="1"/>
  <c r="J956" i="4" s="1"/>
  <c r="D957" i="4" a="1"/>
  <c r="D957" i="4" s="1"/>
  <c r="G957" i="4" s="1"/>
  <c r="D958" i="4" a="1"/>
  <c r="D958" i="4" s="1"/>
  <c r="D959" i="4" a="1"/>
  <c r="D959" i="4" s="1"/>
  <c r="D960" i="4" a="1"/>
  <c r="D960" i="4" s="1"/>
  <c r="J960" i="4" s="1"/>
  <c r="D961" i="4" a="1"/>
  <c r="D961" i="4" s="1"/>
  <c r="K961" i="4" s="1"/>
  <c r="D962" i="4" a="1"/>
  <c r="D962" i="4" s="1"/>
  <c r="D963" i="4" a="1"/>
  <c r="D963" i="4" s="1"/>
  <c r="J963" i="4" s="1"/>
  <c r="D964" i="4" a="1"/>
  <c r="D964" i="4" s="1"/>
  <c r="G964" i="4" s="1"/>
  <c r="D965" i="4" a="1"/>
  <c r="D965" i="4" s="1"/>
  <c r="L965" i="4" s="1"/>
  <c r="D966" i="4" a="1"/>
  <c r="D966" i="4" s="1"/>
  <c r="I966" i="4" s="1"/>
  <c r="D967" i="4" a="1"/>
  <c r="D967" i="4" s="1"/>
  <c r="D968" i="4" a="1"/>
  <c r="D968" i="4" s="1"/>
  <c r="D969" i="4" a="1"/>
  <c r="D969" i="4" s="1"/>
  <c r="D970" i="4" a="1"/>
  <c r="D970" i="4" s="1"/>
  <c r="D971" i="4" a="1"/>
  <c r="D971" i="4" s="1"/>
  <c r="D972" i="4" a="1"/>
  <c r="D972" i="4" s="1"/>
  <c r="G972" i="4" s="1"/>
  <c r="D973" i="4" a="1"/>
  <c r="D973" i="4" s="1"/>
  <c r="G973" i="4" s="1"/>
  <c r="D974" i="4" a="1"/>
  <c r="D974" i="4" s="1"/>
  <c r="K974" i="4" s="1"/>
  <c r="D975" i="4" a="1"/>
  <c r="D975" i="4" s="1"/>
  <c r="L975" i="4" s="1"/>
  <c r="D976" i="4" a="1"/>
  <c r="D976" i="4" s="1"/>
  <c r="I976" i="4" s="1"/>
  <c r="D977" i="4" a="1"/>
  <c r="D977" i="4" s="1"/>
  <c r="G977" i="4" s="1"/>
  <c r="D978" i="4" a="1"/>
  <c r="D978" i="4" s="1"/>
  <c r="J978" i="4" s="1"/>
  <c r="D979" i="4" a="1"/>
  <c r="D979" i="4" s="1"/>
  <c r="D980" i="4" a="1"/>
  <c r="D980" i="4" s="1"/>
  <c r="D981" i="4" a="1"/>
  <c r="D981" i="4" s="1"/>
  <c r="I981" i="4" s="1"/>
  <c r="D982" i="4" a="1"/>
  <c r="D982" i="4" s="1"/>
  <c r="D983" i="4" a="1"/>
  <c r="D983" i="4" s="1"/>
  <c r="D984" i="4" a="1"/>
  <c r="D984" i="4" s="1"/>
  <c r="D985" i="4" a="1"/>
  <c r="D985" i="4" s="1"/>
  <c r="J985" i="4" s="1"/>
  <c r="D986" i="4" a="1"/>
  <c r="D986" i="4" s="1"/>
  <c r="D987" i="4" a="1"/>
  <c r="D987" i="4" s="1"/>
  <c r="D988" i="4" a="1"/>
  <c r="D988" i="4" s="1"/>
  <c r="K988" i="4" s="1"/>
  <c r="D989" i="4" a="1"/>
  <c r="D989" i="4" s="1"/>
  <c r="I989" i="4" s="1"/>
  <c r="D990" i="4" a="1"/>
  <c r="D990" i="4" s="1"/>
  <c r="D991" i="4" a="1"/>
  <c r="D991" i="4" s="1"/>
  <c r="D992" i="4" a="1"/>
  <c r="D992" i="4" s="1"/>
  <c r="D993" i="4" a="1"/>
  <c r="D993" i="4" s="1"/>
  <c r="D994" i="4" a="1"/>
  <c r="D994" i="4" s="1"/>
  <c r="D995" i="4" a="1"/>
  <c r="D995" i="4" s="1"/>
  <c r="D996" i="4" a="1"/>
  <c r="D996" i="4" s="1"/>
  <c r="H996" i="4" s="1"/>
  <c r="D997" i="4" a="1"/>
  <c r="D997" i="4" s="1"/>
  <c r="G997" i="4" s="1"/>
  <c r="D998" i="4" a="1"/>
  <c r="D998" i="4" s="1"/>
  <c r="J998" i="4" s="1"/>
  <c r="D999" i="4" a="1"/>
  <c r="D999" i="4" s="1"/>
  <c r="D1000" i="4" a="1"/>
  <c r="D1000" i="4" s="1"/>
  <c r="I1000" i="4" s="1"/>
  <c r="D1001" i="4" a="1"/>
  <c r="D1001" i="4" s="1"/>
  <c r="K1001" i="4" s="1"/>
  <c r="D1002" i="4" a="1"/>
  <c r="D1002" i="4" s="1"/>
  <c r="D1003" i="4" a="1"/>
  <c r="D1003" i="4" s="1"/>
  <c r="D1004" i="4" a="1"/>
  <c r="D1004" i="4" s="1"/>
  <c r="H1004" i="4" s="1"/>
  <c r="D1005" i="4" a="1"/>
  <c r="D1005" i="4" s="1"/>
  <c r="H1005" i="4" s="1"/>
  <c r="D1006" i="4" a="1"/>
  <c r="D1006" i="4" s="1"/>
  <c r="D1007" i="4" a="1"/>
  <c r="D1007" i="4" s="1"/>
  <c r="D1008" i="4" a="1"/>
  <c r="D1008" i="4" s="1"/>
  <c r="D1009" i="4" a="1"/>
  <c r="D1009" i="4" s="1"/>
  <c r="J1009" i="4" s="1"/>
  <c r="D1010" i="4" a="1"/>
  <c r="D1010" i="4" s="1"/>
  <c r="D1011" i="4" a="1"/>
  <c r="D1011" i="4" s="1"/>
  <c r="L1011" i="4" s="1"/>
  <c r="D1012" i="4" a="1"/>
  <c r="D1012" i="4" s="1"/>
  <c r="D1013" i="4" a="1"/>
  <c r="D1013" i="4" s="1"/>
  <c r="D1014" i="4" a="1"/>
  <c r="D1014" i="4" s="1"/>
  <c r="G1014" i="4" s="1"/>
  <c r="D1015" i="4" a="1"/>
  <c r="D1015" i="4" s="1"/>
  <c r="D1016" i="4" a="1"/>
  <c r="D1016" i="4" s="1"/>
  <c r="D1017" i="4" a="1"/>
  <c r="D1017" i="4" s="1"/>
  <c r="H1017" i="4" s="1"/>
  <c r="D1018" i="4" a="1"/>
  <c r="D1018" i="4" s="1"/>
  <c r="D1019" i="4" a="1"/>
  <c r="D1019" i="4" s="1"/>
  <c r="G1019" i="4" s="1"/>
  <c r="D1020" i="4" a="1"/>
  <c r="D1020" i="4" s="1"/>
  <c r="K1020" i="4" s="1"/>
  <c r="D1021" i="4" a="1"/>
  <c r="D1021" i="4" s="1"/>
  <c r="I1021" i="4" s="1"/>
  <c r="D1022" i="4" a="1"/>
  <c r="D1022" i="4" s="1"/>
  <c r="I1022" i="4" s="1"/>
  <c r="D1023" i="4" a="1"/>
  <c r="D1023" i="4" s="1"/>
  <c r="I1023" i="4" s="1"/>
  <c r="D1024" i="4" a="1"/>
  <c r="D1024" i="4" s="1"/>
  <c r="G1024" i="4" s="1"/>
  <c r="D1025" i="4" a="1"/>
  <c r="D1025" i="4" s="1"/>
  <c r="D1026" i="4" a="1"/>
  <c r="D1026" i="4" s="1"/>
  <c r="D1027" i="4" a="1"/>
  <c r="D1027" i="4" s="1"/>
  <c r="D1028" i="4" a="1"/>
  <c r="D1028" i="4" s="1"/>
  <c r="L1028" i="4" s="1"/>
  <c r="D1029" i="4" a="1"/>
  <c r="D1029" i="4" s="1"/>
  <c r="I1029" i="4" s="1"/>
  <c r="D1030" i="4" a="1"/>
  <c r="D1030" i="4" s="1"/>
  <c r="D1031" i="4" a="1"/>
  <c r="D1031" i="4" s="1"/>
  <c r="L1031" i="4" s="1"/>
  <c r="D1032" i="4" a="1"/>
  <c r="D1032" i="4" s="1"/>
  <c r="H1032" i="4" s="1"/>
  <c r="D1033" i="4" a="1"/>
  <c r="D1033" i="4" s="1"/>
  <c r="D1034" i="4" a="1"/>
  <c r="D1034" i="4" s="1"/>
  <c r="I1034" i="4" s="1"/>
  <c r="D1035" i="4" a="1"/>
  <c r="D1035" i="4" s="1"/>
  <c r="L1035" i="4" s="1"/>
  <c r="D1036" i="4" a="1"/>
  <c r="D1036" i="4" s="1"/>
  <c r="D1037" i="4" a="1"/>
  <c r="D1037" i="4" s="1"/>
  <c r="D1038" i="4" a="1"/>
  <c r="D1038" i="4" s="1"/>
  <c r="D1039" i="4" a="1"/>
  <c r="D1039" i="4" s="1"/>
  <c r="D1040" i="4" a="1"/>
  <c r="D1040" i="4" s="1"/>
  <c r="K1040" i="4" s="1"/>
  <c r="D1041" i="4" a="1"/>
  <c r="D1041" i="4" s="1"/>
  <c r="D1042" i="4" a="1"/>
  <c r="D1042" i="4" s="1"/>
  <c r="J1042" i="4" s="1"/>
  <c r="D1043" i="4" a="1"/>
  <c r="D1043" i="4" s="1"/>
  <c r="G1043" i="4" s="1"/>
  <c r="D1044" i="4" a="1"/>
  <c r="D1044" i="4" s="1"/>
  <c r="D1045" i="4" a="1"/>
  <c r="D1045" i="4" s="1"/>
  <c r="J1045" i="4" s="1"/>
  <c r="D1046" i="4" a="1"/>
  <c r="D1046" i="4" s="1"/>
  <c r="D1047" i="4" a="1"/>
  <c r="D1047" i="4" s="1"/>
  <c r="L1047" i="4" s="1"/>
  <c r="D1048" i="4" a="1"/>
  <c r="D1048" i="4" s="1"/>
  <c r="G1048" i="4" s="1"/>
  <c r="D1049" i="4" a="1"/>
  <c r="D1049" i="4" s="1"/>
  <c r="H1049" i="4" s="1"/>
  <c r="D1050" i="4" a="1"/>
  <c r="D1050" i="4" s="1"/>
  <c r="K1050" i="4" s="1"/>
  <c r="D1051" i="4" a="1"/>
  <c r="D1051" i="4" s="1"/>
  <c r="D1052" i="4" a="1"/>
  <c r="D1052" i="4" s="1"/>
  <c r="H1052" i="4" s="1"/>
  <c r="D1053" i="4" a="1"/>
  <c r="D1053" i="4" s="1"/>
  <c r="G1053" i="4" s="1"/>
  <c r="D1054" i="4" a="1"/>
  <c r="D1054" i="4" s="1"/>
  <c r="D1055" i="4" a="1"/>
  <c r="D1055" i="4" s="1"/>
  <c r="L1055" i="4" s="1"/>
  <c r="D1056" i="4" a="1"/>
  <c r="D1056" i="4" s="1"/>
  <c r="D1057" i="4" a="1"/>
  <c r="D1057" i="4" s="1"/>
  <c r="G1057" i="4" s="1"/>
  <c r="D1058" i="4" a="1"/>
  <c r="D1058" i="4" s="1"/>
  <c r="G1058" i="4" s="1"/>
  <c r="D1059" i="4" a="1"/>
  <c r="D1059" i="4" s="1"/>
  <c r="D1060" i="4" a="1"/>
  <c r="D1060" i="4" s="1"/>
  <c r="G1060" i="4" s="1"/>
  <c r="D1061" i="4" a="1"/>
  <c r="D1061" i="4" s="1"/>
  <c r="D1062" i="4" a="1"/>
  <c r="D1062" i="4" s="1"/>
  <c r="D1063" i="4" a="1"/>
  <c r="D1063" i="4" s="1"/>
  <c r="G1063" i="4" s="1"/>
  <c r="D1064" i="4" a="1"/>
  <c r="D1064" i="4" s="1"/>
  <c r="D1065" i="4" a="1"/>
  <c r="D1065" i="4" s="1"/>
  <c r="D1066" i="4" a="1"/>
  <c r="D1066" i="4" s="1"/>
  <c r="D1067" i="4" a="1"/>
  <c r="D1067" i="4" s="1"/>
  <c r="I1067" i="4" s="1"/>
  <c r="D1068" i="4" a="1"/>
  <c r="D1068" i="4" s="1"/>
  <c r="D1069" i="4" a="1"/>
  <c r="D1069" i="4" s="1"/>
  <c r="D1070" i="4" a="1"/>
  <c r="D1070" i="4" s="1"/>
  <c r="K1070" i="4" s="1"/>
  <c r="D1071" i="4" a="1"/>
  <c r="D1071" i="4" s="1"/>
  <c r="D1072" i="4" a="1"/>
  <c r="D1072" i="4" s="1"/>
  <c r="J1072" i="4" s="1"/>
  <c r="D1073" i="4" a="1"/>
  <c r="D1073" i="4" s="1"/>
  <c r="G1073" i="4" s="1"/>
  <c r="D1074" i="4" a="1"/>
  <c r="D1074" i="4" s="1"/>
  <c r="D1075" i="4" a="1"/>
  <c r="D1075" i="4" s="1"/>
  <c r="D1076" i="4" a="1"/>
  <c r="D1076" i="4" s="1"/>
  <c r="D1077" i="4" a="1"/>
  <c r="D1077" i="4" s="1"/>
  <c r="K1077" i="4" s="1"/>
  <c r="D1078" i="4" a="1"/>
  <c r="D1078" i="4" s="1"/>
  <c r="D1079" i="4" a="1"/>
  <c r="D1079" i="4" s="1"/>
  <c r="G1079" i="4" s="1"/>
  <c r="D1080" i="4" a="1"/>
  <c r="D1080" i="4" s="1"/>
  <c r="D1081" i="4" a="1"/>
  <c r="D1081" i="4" s="1"/>
  <c r="G1081" i="4" s="1"/>
  <c r="D1082" i="4" a="1"/>
  <c r="D1082" i="4" s="1"/>
  <c r="D1083" i="4" a="1"/>
  <c r="D1083" i="4" s="1"/>
  <c r="D1084" i="4" a="1"/>
  <c r="D1084" i="4" s="1"/>
  <c r="G1084" i="4" s="1"/>
  <c r="D1085" i="4" a="1"/>
  <c r="D1085" i="4" s="1"/>
  <c r="D1086" i="4" a="1"/>
  <c r="D1086" i="4" s="1"/>
  <c r="D1087" i="4" a="1"/>
  <c r="D1087" i="4" s="1"/>
  <c r="D1088" i="4" a="1"/>
  <c r="D1088" i="4" s="1"/>
  <c r="J1088" i="4" s="1"/>
  <c r="D1089" i="4" a="1"/>
  <c r="D1089" i="4" s="1"/>
  <c r="D1090" i="4" a="1"/>
  <c r="D1090" i="4" s="1"/>
  <c r="J1090" i="4" s="1"/>
  <c r="D1091" i="4" a="1"/>
  <c r="D1091" i="4" s="1"/>
  <c r="D1092" i="4" a="1"/>
  <c r="D1092" i="4" s="1"/>
  <c r="D1093" i="4" a="1"/>
  <c r="D1093" i="4" s="1"/>
  <c r="I1093" i="4" s="1"/>
  <c r="D1094" i="4" a="1"/>
  <c r="D1094" i="4" s="1"/>
  <c r="G1094" i="4" s="1"/>
  <c r="D1095" i="4" a="1"/>
  <c r="D1095" i="4" s="1"/>
  <c r="D1096" i="4" a="1"/>
  <c r="D1096" i="4" s="1"/>
  <c r="H1096" i="4" s="1"/>
  <c r="D1097" i="4" a="1"/>
  <c r="D1097" i="4" s="1"/>
  <c r="D1098" i="4" a="1"/>
  <c r="D1098" i="4" s="1"/>
  <c r="D1099" i="4" a="1"/>
  <c r="D1099" i="4" s="1"/>
  <c r="D1100" i="4" a="1"/>
  <c r="D1100" i="4" s="1"/>
  <c r="L1100" i="4" s="1"/>
  <c r="D1101" i="4" a="1"/>
  <c r="D1101" i="4" s="1"/>
  <c r="K1101" i="4" s="1"/>
  <c r="D1102" i="4" a="1"/>
  <c r="D1102" i="4" s="1"/>
  <c r="D1103" i="4" a="1"/>
  <c r="D1103" i="4" s="1"/>
  <c r="I1103" i="4" s="1"/>
  <c r="D1104" i="4" a="1"/>
  <c r="D1104" i="4" s="1"/>
  <c r="D1105" i="4" a="1"/>
  <c r="D1105" i="4" s="1"/>
  <c r="G1105" i="4" s="1"/>
  <c r="D1106" i="4" a="1"/>
  <c r="D1106" i="4" s="1"/>
  <c r="J1106" i="4" s="1"/>
  <c r="D1107" i="4" a="1"/>
  <c r="D1107" i="4" s="1"/>
  <c r="L1107" i="4" s="1"/>
  <c r="D1108" i="4" a="1"/>
  <c r="D1108" i="4" s="1"/>
  <c r="H1108" i="4" s="1"/>
  <c r="D1109" i="4" a="1"/>
  <c r="D1109" i="4" s="1"/>
  <c r="D1110" i="4" a="1"/>
  <c r="D1110" i="4" s="1"/>
  <c r="D1111" i="4" a="1"/>
  <c r="D1111" i="4" s="1"/>
  <c r="G1111" i="4" s="1"/>
  <c r="D1112" i="4" a="1"/>
  <c r="D1112" i="4" s="1"/>
  <c r="I1112" i="4" s="1"/>
  <c r="D1113" i="4" a="1"/>
  <c r="D1113" i="4" s="1"/>
  <c r="D1114" i="4" a="1"/>
  <c r="D1114" i="4" s="1"/>
  <c r="D1115" i="4" a="1"/>
  <c r="D1115" i="4" s="1"/>
  <c r="H1115" i="4" s="1"/>
  <c r="D1116" i="4" a="1"/>
  <c r="D1116" i="4" s="1"/>
  <c r="D1117" i="4" a="1"/>
  <c r="D1117" i="4" s="1"/>
  <c r="D1118" i="4" a="1"/>
  <c r="D1118" i="4" s="1"/>
  <c r="D1119" i="4" a="1"/>
  <c r="D1119" i="4" s="1"/>
  <c r="D1120" i="4" a="1"/>
  <c r="D1120" i="4" s="1"/>
  <c r="D1121" i="4" a="1"/>
  <c r="D1121" i="4" s="1"/>
  <c r="G1121" i="4" s="1"/>
  <c r="D1122" i="4" a="1"/>
  <c r="D1122" i="4" s="1"/>
  <c r="D1123" i="4" a="1"/>
  <c r="D1123" i="4" s="1"/>
  <c r="D1124" i="4" a="1"/>
  <c r="D1124" i="4" s="1"/>
  <c r="D1125" i="4" a="1"/>
  <c r="D1125" i="4" s="1"/>
  <c r="K1125" i="4" s="1"/>
  <c r="D1126" i="4" a="1"/>
  <c r="D1126" i="4" s="1"/>
  <c r="D1127" i="4" a="1"/>
  <c r="D1127" i="4" s="1"/>
  <c r="D1128" i="4" a="1"/>
  <c r="D1128" i="4" s="1"/>
  <c r="D1129" i="4" a="1"/>
  <c r="D1129" i="4" s="1"/>
  <c r="G1129" i="4" s="1"/>
  <c r="D1130" i="4" a="1"/>
  <c r="D1130" i="4" s="1"/>
  <c r="D1131" i="4" a="1"/>
  <c r="D1131" i="4" s="1"/>
  <c r="D1132" i="4" a="1"/>
  <c r="D1132" i="4" s="1"/>
  <c r="D1133" i="4" a="1"/>
  <c r="D1133" i="4" s="1"/>
  <c r="L1133" i="4" s="1"/>
  <c r="D1134" i="4" a="1"/>
  <c r="D1134" i="4" s="1"/>
  <c r="D1135" i="4" a="1"/>
  <c r="D1135" i="4" s="1"/>
  <c r="D1136" i="4" a="1"/>
  <c r="D1136" i="4" s="1"/>
  <c r="D1137" i="4" a="1"/>
  <c r="D1137" i="4" s="1"/>
  <c r="D1138" i="4" a="1"/>
  <c r="D1138" i="4" s="1"/>
  <c r="D1139" i="4" a="1"/>
  <c r="D1139" i="4" s="1"/>
  <c r="H1139" i="4" s="1"/>
  <c r="D1140" i="4" a="1"/>
  <c r="D1140" i="4" s="1"/>
  <c r="D1141" i="4" a="1"/>
  <c r="D1141" i="4" s="1"/>
  <c r="K1141" i="4" s="1"/>
  <c r="D1142" i="4" a="1"/>
  <c r="D1142" i="4" s="1"/>
  <c r="K1142" i="4" s="1"/>
  <c r="D1143" i="4" a="1"/>
  <c r="D1143" i="4" s="1"/>
  <c r="G1143" i="4" s="1"/>
  <c r="D1144" i="4" a="1"/>
  <c r="D1144" i="4" s="1"/>
  <c r="J1144" i="4" s="1"/>
  <c r="D1145" i="4" a="1"/>
  <c r="D1145" i="4" s="1"/>
  <c r="D1146" i="4" a="1"/>
  <c r="D1146" i="4" s="1"/>
  <c r="L1146" i="4" s="1"/>
  <c r="D1147" i="4" a="1"/>
  <c r="D1147" i="4" s="1"/>
  <c r="D1148" i="4" a="1"/>
  <c r="D1148" i="4" s="1"/>
  <c r="J1148" i="4" s="1"/>
  <c r="D1149" i="4" a="1"/>
  <c r="D1149" i="4" s="1"/>
  <c r="K1149" i="4" s="1"/>
  <c r="D1150" i="4" a="1"/>
  <c r="D1150" i="4" s="1"/>
  <c r="D1151" i="4" a="1"/>
  <c r="D1151" i="4" s="1"/>
  <c r="D1152" i="4" a="1"/>
  <c r="D1152" i="4" s="1"/>
  <c r="D1153" i="4" a="1"/>
  <c r="D1153" i="4" s="1"/>
  <c r="G1153" i="4" s="1"/>
  <c r="D1154" i="4" a="1"/>
  <c r="D1154" i="4" s="1"/>
  <c r="D1155" i="4" a="1"/>
  <c r="D1155" i="4" s="1"/>
  <c r="D1156" i="4" a="1"/>
  <c r="D1156" i="4" s="1"/>
  <c r="J1156" i="4" s="1"/>
  <c r="D1157" i="4" a="1"/>
  <c r="D1157" i="4" s="1"/>
  <c r="D1158" i="4" a="1"/>
  <c r="D1158" i="4" s="1"/>
  <c r="D1159" i="4" a="1"/>
  <c r="D1159" i="4" s="1"/>
  <c r="D1160" i="4" a="1"/>
  <c r="D1160" i="4" s="1"/>
  <c r="D1161" i="4" a="1"/>
  <c r="D1161" i="4" s="1"/>
  <c r="K1161" i="4" s="1"/>
  <c r="D1162" i="4" a="1"/>
  <c r="D1162" i="4" s="1"/>
  <c r="D1163" i="4" a="1"/>
  <c r="D1163" i="4" s="1"/>
  <c r="H1163" i="4" s="1"/>
  <c r="D1164" i="4" a="1"/>
  <c r="D1164" i="4" s="1"/>
  <c r="D1165" i="4" a="1"/>
  <c r="D1165" i="4" s="1"/>
  <c r="K1165" i="4" s="1"/>
  <c r="D1166" i="4" a="1"/>
  <c r="D1166" i="4" s="1"/>
  <c r="D1167" i="4" a="1"/>
  <c r="D1167" i="4" s="1"/>
  <c r="D1168" i="4" a="1"/>
  <c r="D1168" i="4" s="1"/>
  <c r="J1168" i="4" s="1"/>
  <c r="D1169" i="4" a="1"/>
  <c r="D1169" i="4" s="1"/>
  <c r="D1170" i="4" a="1"/>
  <c r="D1170" i="4" s="1"/>
  <c r="L1170" i="4" s="1"/>
  <c r="D1171" i="4" a="1"/>
  <c r="D1171" i="4" s="1"/>
  <c r="D1172" i="4" a="1"/>
  <c r="D1172" i="4" s="1"/>
  <c r="L1172" i="4" s="1"/>
  <c r="D1173" i="4" a="1"/>
  <c r="D1173" i="4" s="1"/>
  <c r="K1173" i="4" s="1"/>
  <c r="D1174" i="4" a="1"/>
  <c r="D1174" i="4" s="1"/>
  <c r="D1175" i="4" a="1"/>
  <c r="D1175" i="4" s="1"/>
  <c r="L1175" i="4" s="1"/>
  <c r="D1176" i="4" a="1"/>
  <c r="D1176" i="4" s="1"/>
  <c r="D1177" i="4" a="1"/>
  <c r="D1177" i="4" s="1"/>
  <c r="G1177" i="4" s="1"/>
  <c r="D1178" i="4" a="1"/>
  <c r="D1178" i="4" s="1"/>
  <c r="D1179" i="4" a="1"/>
  <c r="D1179" i="4" s="1"/>
  <c r="J1179" i="4" s="1"/>
  <c r="D1180" i="4" a="1"/>
  <c r="D1180" i="4" s="1"/>
  <c r="D1181" i="4" a="1"/>
  <c r="D1181" i="4" s="1"/>
  <c r="D1182" i="4" a="1"/>
  <c r="D1182" i="4" s="1"/>
  <c r="D1183" i="4" a="1"/>
  <c r="D1183" i="4" s="1"/>
  <c r="G1183" i="4" s="1"/>
  <c r="D1184" i="4" a="1"/>
  <c r="D1184" i="4" s="1"/>
  <c r="G1184" i="4" s="1"/>
  <c r="D1185" i="4" a="1"/>
  <c r="D1185" i="4" s="1"/>
  <c r="K1185" i="4" s="1"/>
  <c r="D1186" i="4" a="1"/>
  <c r="D1186" i="4" s="1"/>
  <c r="G1186" i="4" s="1"/>
  <c r="D1187" i="4" a="1"/>
  <c r="D1187" i="4" s="1"/>
  <c r="D1188" i="4" a="1"/>
  <c r="D1188" i="4" s="1"/>
  <c r="D1189" i="4" a="1"/>
  <c r="D1189" i="4" s="1"/>
  <c r="L1189" i="4" s="1"/>
  <c r="D1190" i="4" a="1"/>
  <c r="D1190" i="4" s="1"/>
  <c r="D1191" i="4" a="1"/>
  <c r="D1191" i="4" s="1"/>
  <c r="D1192" i="4" a="1"/>
  <c r="D1192" i="4" s="1"/>
  <c r="I1192" i="4" s="1"/>
  <c r="D1193" i="4" a="1"/>
  <c r="D1193" i="4" s="1"/>
  <c r="H1193" i="4" s="1"/>
  <c r="D1194" i="4" a="1"/>
  <c r="D1194" i="4" s="1"/>
  <c r="G1194" i="4" s="1"/>
  <c r="D1195" i="4" a="1"/>
  <c r="D1195" i="4" s="1"/>
  <c r="D1196" i="4" a="1"/>
  <c r="D1196" i="4" s="1"/>
  <c r="L1196" i="4" s="1"/>
  <c r="D1197" i="4" a="1"/>
  <c r="D1197" i="4" s="1"/>
  <c r="K1197" i="4" s="1"/>
  <c r="D1198" i="4" a="1"/>
  <c r="D1198" i="4" s="1"/>
  <c r="J1198" i="4" s="1"/>
  <c r="D1199" i="4" a="1"/>
  <c r="D1199" i="4" s="1"/>
  <c r="D1200" i="4" a="1"/>
  <c r="D1200" i="4" s="1"/>
  <c r="D1201" i="4" a="1"/>
  <c r="D1201" i="4" s="1"/>
  <c r="D1202" i="4" a="1"/>
  <c r="D1202" i="4" s="1"/>
  <c r="H1202" i="4" s="1"/>
  <c r="D1203" i="4" a="1"/>
  <c r="D1203" i="4" s="1"/>
  <c r="J1203" i="4" s="1"/>
  <c r="D1204" i="4" a="1"/>
  <c r="D1204" i="4" s="1"/>
  <c r="I1204" i="4" s="1"/>
  <c r="D1205" i="4" a="1"/>
  <c r="D1205" i="4" s="1"/>
  <c r="H1205" i="4" s="1"/>
  <c r="D1206" i="4" a="1"/>
  <c r="D1206" i="4" s="1"/>
  <c r="D1207" i="4" a="1"/>
  <c r="D1207" i="4" s="1"/>
  <c r="D1208" i="4" a="1"/>
  <c r="D1208" i="4" s="1"/>
  <c r="J1208" i="4" s="1"/>
  <c r="D1209" i="4" a="1"/>
  <c r="D1209" i="4" s="1"/>
  <c r="D1210" i="4" a="1"/>
  <c r="D1210" i="4" s="1"/>
  <c r="D1211" i="4" a="1"/>
  <c r="D1211" i="4" s="1"/>
  <c r="D1212" i="4" a="1"/>
  <c r="D1212" i="4" s="1"/>
  <c r="G1212" i="4" s="1"/>
  <c r="D1213" i="4" a="1"/>
  <c r="D1213" i="4" s="1"/>
  <c r="L1213" i="4" s="1"/>
  <c r="D1214" i="4" a="1"/>
  <c r="D1214" i="4" s="1"/>
  <c r="G1214" i="4" s="1"/>
  <c r="D1215" i="4" a="1"/>
  <c r="D1215" i="4" s="1"/>
  <c r="J1215" i="4" s="1"/>
  <c r="D1216" i="4" a="1"/>
  <c r="D1216" i="4" s="1"/>
  <c r="H1216" i="4" s="1"/>
  <c r="D1217" i="4" a="1"/>
  <c r="D1217" i="4" s="1"/>
  <c r="D1218" i="4" a="1"/>
  <c r="D1218" i="4" s="1"/>
  <c r="G1218" i="4" s="1"/>
  <c r="D1219" i="4" a="1"/>
  <c r="D1219" i="4" s="1"/>
  <c r="D1220" i="4" a="1"/>
  <c r="D1220" i="4" s="1"/>
  <c r="D1221" i="4" a="1"/>
  <c r="D1221" i="4" s="1"/>
  <c r="K1221" i="4" s="1"/>
  <c r="D1222" i="4" a="1"/>
  <c r="D1222" i="4" s="1"/>
  <c r="D1223" i="4" a="1"/>
  <c r="D1223" i="4" s="1"/>
  <c r="D1224" i="4" a="1"/>
  <c r="D1224" i="4" s="1"/>
  <c r="G1224" i="4" s="1"/>
  <c r="D1225" i="4" a="1"/>
  <c r="D1225" i="4" s="1"/>
  <c r="D1226" i="4" a="1"/>
  <c r="D1226" i="4" s="1"/>
  <c r="D1227" i="4" a="1"/>
  <c r="D1227" i="4" s="1"/>
  <c r="L1227" i="4" s="1"/>
  <c r="D1228" i="4" a="1"/>
  <c r="D1228" i="4" s="1"/>
  <c r="I1228" i="4" s="1"/>
  <c r="D1229" i="4" a="1"/>
  <c r="D1229" i="4" s="1"/>
  <c r="D1230" i="4" a="1"/>
  <c r="D1230" i="4" s="1"/>
  <c r="D1231" i="4" a="1"/>
  <c r="D1231" i="4" s="1"/>
  <c r="D1232" i="4" a="1"/>
  <c r="D1232" i="4" s="1"/>
  <c r="I1232" i="4" s="1"/>
  <c r="D1233" i="4" a="1"/>
  <c r="D1233" i="4" s="1"/>
  <c r="D1234" i="4" a="1"/>
  <c r="D1234" i="4" s="1"/>
  <c r="D1235" i="4" a="1"/>
  <c r="D1235" i="4" s="1"/>
  <c r="D1236" i="4" a="1"/>
  <c r="D1236" i="4" s="1"/>
  <c r="J1236" i="4" s="1"/>
  <c r="D1237" i="4" a="1"/>
  <c r="D1237" i="4" s="1"/>
  <c r="L1237" i="4" s="1"/>
  <c r="D1238" i="4" a="1"/>
  <c r="D1238" i="4" s="1"/>
  <c r="H1238" i="4" s="1"/>
  <c r="D1239" i="4" a="1"/>
  <c r="D1239" i="4" s="1"/>
  <c r="D1240" i="4" a="1"/>
  <c r="D1240" i="4" s="1"/>
  <c r="J1240" i="4" s="1"/>
  <c r="D1241" i="4" a="1"/>
  <c r="D1241" i="4" s="1"/>
  <c r="D1242" i="4" a="1"/>
  <c r="D1242" i="4" s="1"/>
  <c r="D1243" i="4" a="1"/>
  <c r="D1243" i="4" s="1"/>
  <c r="D1244" i="4" a="1"/>
  <c r="D1244" i="4" s="1"/>
  <c r="L1244" i="4" s="1"/>
  <c r="D1245" i="4" a="1"/>
  <c r="D1245" i="4" s="1"/>
  <c r="K1245" i="4" s="1"/>
  <c r="D1246" i="4" a="1"/>
  <c r="D1246" i="4" s="1"/>
  <c r="D1247" i="4" a="1"/>
  <c r="D1247" i="4" s="1"/>
  <c r="D1248" i="4" a="1"/>
  <c r="D1248" i="4" s="1"/>
  <c r="D1249" i="4" a="1"/>
  <c r="D1249" i="4" s="1"/>
  <c r="L1249" i="4" s="1"/>
  <c r="D1250" i="4" a="1"/>
  <c r="D1250" i="4" s="1"/>
  <c r="G1250" i="4" s="1"/>
  <c r="D1251" i="4" a="1"/>
  <c r="D1251" i="4" s="1"/>
  <c r="D1252" i="4" a="1"/>
  <c r="D1252" i="4" s="1"/>
  <c r="J1252" i="4" s="1"/>
  <c r="D1253" i="4" a="1"/>
  <c r="D1253" i="4" s="1"/>
  <c r="D1254" i="4" a="1"/>
  <c r="D1254" i="4" s="1"/>
  <c r="D1255" i="4" a="1"/>
  <c r="D1255" i="4" s="1"/>
  <c r="G1255" i="4" s="1"/>
  <c r="D1256" i="4" a="1"/>
  <c r="D1256" i="4" s="1"/>
  <c r="D1257" i="4" a="1"/>
  <c r="D1257" i="4" s="1"/>
  <c r="D1258" i="4" a="1"/>
  <c r="D1258" i="4" s="1"/>
  <c r="D1259" i="4" a="1"/>
  <c r="D1259" i="4" s="1"/>
  <c r="D1260" i="4" a="1"/>
  <c r="D1260" i="4" s="1"/>
  <c r="H1260" i="4" s="1"/>
  <c r="D1261" i="4" a="1"/>
  <c r="D1261" i="4" s="1"/>
  <c r="G1261" i="4" s="1"/>
  <c r="D1262" i="4" a="1"/>
  <c r="D1262" i="4" s="1"/>
  <c r="D1263" i="4" a="1"/>
  <c r="D1263" i="4" s="1"/>
  <c r="J1263" i="4" s="1"/>
  <c r="D1264" i="4" a="1"/>
  <c r="D1264" i="4" s="1"/>
  <c r="D1265" i="4" a="1"/>
  <c r="D1265" i="4" s="1"/>
  <c r="H1265" i="4" s="1"/>
  <c r="D1266" i="4" a="1"/>
  <c r="D1266" i="4" s="1"/>
  <c r="D1267" i="4" a="1"/>
  <c r="D1267" i="4" s="1"/>
  <c r="D1268" i="4" a="1"/>
  <c r="D1268" i="4" s="1"/>
  <c r="D1269" i="4" a="1"/>
  <c r="D1269" i="4" s="1"/>
  <c r="H1269" i="4" s="1"/>
  <c r="D1270" i="4" a="1"/>
  <c r="D1270" i="4" s="1"/>
  <c r="D1271" i="4" a="1"/>
  <c r="D1271" i="4" s="1"/>
  <c r="D1272" i="4" a="1"/>
  <c r="D1272" i="4" s="1"/>
  <c r="D1273" i="4" a="1"/>
  <c r="D1273" i="4" s="1"/>
  <c r="D1274" i="4" a="1"/>
  <c r="D1274" i="4" s="1"/>
  <c r="H1274" i="4" s="1"/>
  <c r="D1275" i="4" a="1"/>
  <c r="D1275" i="4" s="1"/>
  <c r="I1275" i="4" s="1"/>
  <c r="D1276" i="4" a="1"/>
  <c r="D1276" i="4" s="1"/>
  <c r="J1276" i="4" s="1"/>
  <c r="D1277" i="4" a="1"/>
  <c r="D1277" i="4" s="1"/>
  <c r="L1277" i="4" s="1"/>
  <c r="D1278" i="4" a="1"/>
  <c r="D1278" i="4" s="1"/>
  <c r="D1279" i="4" a="1"/>
  <c r="D1279" i="4" s="1"/>
  <c r="D1280" i="4" a="1"/>
  <c r="D1280" i="4" s="1"/>
  <c r="J1280" i="4" s="1"/>
  <c r="D1281" i="4" a="1"/>
  <c r="D1281" i="4" s="1"/>
  <c r="D1282" i="4" a="1"/>
  <c r="D1282" i="4" s="1"/>
  <c r="D1283" i="4" a="1"/>
  <c r="D1283" i="4" s="1"/>
  <c r="D1284" i="4" a="1"/>
  <c r="D1284" i="4" s="1"/>
  <c r="L1284" i="4" s="1"/>
  <c r="D1285" i="4" a="1"/>
  <c r="D1285" i="4" s="1"/>
  <c r="K1285" i="4" s="1"/>
  <c r="D1286" i="4" a="1"/>
  <c r="D1286" i="4" s="1"/>
  <c r="L1286" i="4" s="1"/>
  <c r="D1287" i="4" a="1"/>
  <c r="D1287" i="4" s="1"/>
  <c r="G1287" i="4" s="1"/>
  <c r="D1288" i="4" a="1"/>
  <c r="D1288" i="4" s="1"/>
  <c r="K1288" i="4" s="1"/>
  <c r="D1289" i="4" a="1"/>
  <c r="D1289" i="4" s="1"/>
  <c r="D1290" i="4" a="1"/>
  <c r="D1290" i="4" s="1"/>
  <c r="D1291" i="4" a="1"/>
  <c r="D1291" i="4" s="1"/>
  <c r="D1292" i="4" a="1"/>
  <c r="D1292" i="4" s="1"/>
  <c r="G1292" i="4" s="1"/>
  <c r="D1293" i="4" a="1"/>
  <c r="D1293" i="4" s="1"/>
  <c r="H1293" i="4" s="1"/>
  <c r="D1294" i="4" a="1"/>
  <c r="D1294" i="4" s="1"/>
  <c r="J1294" i="4" s="1"/>
  <c r="D1295" i="4" a="1"/>
  <c r="D1295" i="4" s="1"/>
  <c r="D1296" i="4" a="1"/>
  <c r="D1296" i="4" s="1"/>
  <c r="K1296" i="4" s="1"/>
  <c r="D1297" i="4" a="1"/>
  <c r="D1297" i="4" s="1"/>
  <c r="D1298" i="4" a="1"/>
  <c r="D1298" i="4" s="1"/>
  <c r="G1298" i="4" s="1"/>
  <c r="D1299" i="4" a="1"/>
  <c r="D1299" i="4" s="1"/>
  <c r="D1300" i="4" a="1"/>
  <c r="D1300" i="4" s="1"/>
  <c r="G1300" i="4" s="1"/>
  <c r="D1301" i="4" a="1"/>
  <c r="D1301" i="4" s="1"/>
  <c r="D1302" i="4" a="1"/>
  <c r="D1302" i="4" s="1"/>
  <c r="D1303" i="4" a="1"/>
  <c r="D1303" i="4" s="1"/>
  <c r="J1303" i="4" s="1"/>
  <c r="D1304" i="4" a="1"/>
  <c r="D1304" i="4" s="1"/>
  <c r="D1305" i="4" a="1"/>
  <c r="D1305" i="4" s="1"/>
  <c r="J1305" i="4" s="1"/>
  <c r="D1306" i="4" a="1"/>
  <c r="D1306" i="4" s="1"/>
  <c r="D1307" i="4" a="1"/>
  <c r="D1307" i="4" s="1"/>
  <c r="D1308" i="4" a="1"/>
  <c r="D1308" i="4" s="1"/>
  <c r="H1308" i="4" s="1"/>
  <c r="D1309" i="4" a="1"/>
  <c r="D1309" i="4" s="1"/>
  <c r="J1309" i="4" s="1"/>
  <c r="D1310" i="4" a="1"/>
  <c r="D1310" i="4" s="1"/>
  <c r="D1311" i="4" a="1"/>
  <c r="D1311" i="4" s="1"/>
  <c r="G1311" i="4" s="1"/>
  <c r="D1312" i="4" a="1"/>
  <c r="D1312" i="4" s="1"/>
  <c r="I1312" i="4" s="1"/>
  <c r="D1313" i="4" a="1"/>
  <c r="D1313" i="4" s="1"/>
  <c r="D1314" i="4" a="1"/>
  <c r="D1314" i="4" s="1"/>
  <c r="D1315" i="4" a="1"/>
  <c r="D1315" i="4" s="1"/>
  <c r="K1315" i="4" s="1"/>
  <c r="D1316" i="4" a="1"/>
  <c r="D1316" i="4" s="1"/>
  <c r="L1316" i="4" s="1"/>
  <c r="D1317" i="4" a="1"/>
  <c r="D1317" i="4" s="1"/>
  <c r="H1317" i="4" s="1"/>
  <c r="D1318" i="4" a="1"/>
  <c r="D1318" i="4" s="1"/>
  <c r="I1318" i="4" s="1"/>
  <c r="D1319" i="4" a="1"/>
  <c r="D1319" i="4" s="1"/>
  <c r="D1320" i="4" a="1"/>
  <c r="D1320" i="4" s="1"/>
  <c r="K1320" i="4" s="1"/>
  <c r="D1321" i="4" a="1"/>
  <c r="D1321" i="4" s="1"/>
  <c r="D1322" i="4" a="1"/>
  <c r="D1322" i="4" s="1"/>
  <c r="D1323" i="4" a="1"/>
  <c r="D1323" i="4" s="1"/>
  <c r="H1323" i="4" s="1"/>
  <c r="D1324" i="4" a="1"/>
  <c r="D1324" i="4" s="1"/>
  <c r="G1324" i="4" s="1"/>
  <c r="D1325" i="4" a="1"/>
  <c r="D1325" i="4" s="1"/>
  <c r="D1326" i="4" a="1"/>
  <c r="D1326" i="4" s="1"/>
  <c r="G1326" i="4" s="1"/>
  <c r="D1327" i="4" a="1"/>
  <c r="D1327" i="4" s="1"/>
  <c r="J1327" i="4" s="1"/>
  <c r="D1328" i="4" a="1"/>
  <c r="D1328" i="4" s="1"/>
  <c r="L1328" i="4" s="1"/>
  <c r="D1329" i="4" a="1"/>
  <c r="D1329" i="4" s="1"/>
  <c r="D1330" i="4" a="1"/>
  <c r="D1330" i="4" s="1"/>
  <c r="H1330" i="4" s="1"/>
  <c r="D1331" i="4" a="1"/>
  <c r="D1331" i="4" s="1"/>
  <c r="D1332" i="4" a="1"/>
  <c r="D1332" i="4" s="1"/>
  <c r="H1332" i="4" s="1"/>
  <c r="D1333" i="4" a="1"/>
  <c r="D1333" i="4" s="1"/>
  <c r="J1333" i="4" s="1"/>
  <c r="D1334" i="4" a="1"/>
  <c r="D1334" i="4" s="1"/>
  <c r="D1335" i="4" a="1"/>
  <c r="D1335" i="4" s="1"/>
  <c r="I1335" i="4" s="1"/>
  <c r="D1336" i="4" a="1"/>
  <c r="D1336" i="4" s="1"/>
  <c r="G1336" i="4" s="1"/>
  <c r="D1337" i="4" a="1"/>
  <c r="D1337" i="4" s="1"/>
  <c r="H1337" i="4" s="1"/>
  <c r="D1338" i="4" a="1"/>
  <c r="D1338" i="4" s="1"/>
  <c r="D1339" i="4" a="1"/>
  <c r="D1339" i="4" s="1"/>
  <c r="K1339" i="4" s="1"/>
  <c r="D1340" i="4" a="1"/>
  <c r="D1340" i="4" s="1"/>
  <c r="G1340" i="4" s="1"/>
  <c r="D1341" i="4" a="1"/>
  <c r="D1341" i="4" s="1"/>
  <c r="H1341" i="4" s="1"/>
  <c r="D1342" i="4" a="1"/>
  <c r="D1342" i="4" s="1"/>
  <c r="J1342" i="4" s="1"/>
  <c r="D1343" i="4" a="1"/>
  <c r="D1343" i="4" s="1"/>
  <c r="D1344" i="4" a="1"/>
  <c r="D1344" i="4" s="1"/>
  <c r="K1344" i="4" s="1"/>
  <c r="D1345" i="4" a="1"/>
  <c r="D1345" i="4" s="1"/>
  <c r="D1346" i="4" a="1"/>
  <c r="D1346" i="4" s="1"/>
  <c r="D1347" i="4" a="1"/>
  <c r="D1347" i="4" s="1"/>
  <c r="D1348" i="4" a="1"/>
  <c r="D1348" i="4" s="1"/>
  <c r="J1348" i="4" s="1"/>
  <c r="D1349" i="4" a="1"/>
  <c r="D1349" i="4" s="1"/>
  <c r="D1350" i="4" a="1"/>
  <c r="D1350" i="4" s="1"/>
  <c r="D1351" i="4" a="1"/>
  <c r="D1351" i="4" s="1"/>
  <c r="K1351" i="4" s="1"/>
  <c r="D1352" i="4" a="1"/>
  <c r="D1352" i="4" s="1"/>
  <c r="G1352" i="4" s="1"/>
  <c r="D1353" i="4" a="1"/>
  <c r="D1353" i="4" s="1"/>
  <c r="D1354" i="4" a="1"/>
  <c r="D1354" i="4" s="1"/>
  <c r="D1355" i="4" a="1"/>
  <c r="D1355" i="4" s="1"/>
  <c r="L1355" i="4" s="1"/>
  <c r="D1356" i="4" a="1"/>
  <c r="D1356" i="4" s="1"/>
  <c r="H1356" i="4" s="1"/>
  <c r="D1357" i="4" a="1"/>
  <c r="D1357" i="4" s="1"/>
  <c r="J1357" i="4" s="1"/>
  <c r="D1358" i="4" a="1"/>
  <c r="D1358" i="4" s="1"/>
  <c r="D1359" i="4" a="1"/>
  <c r="D1359" i="4" s="1"/>
  <c r="G1359" i="4" s="1"/>
  <c r="D1360" i="4" a="1"/>
  <c r="D1360" i="4" s="1"/>
  <c r="D1361" i="4" a="1"/>
  <c r="D1361" i="4" s="1"/>
  <c r="H1361" i="4" s="1"/>
  <c r="D1362" i="4" a="1"/>
  <c r="D1362" i="4" s="1"/>
  <c r="D1363" i="4" a="1"/>
  <c r="D1363" i="4" s="1"/>
  <c r="D1364" i="4" a="1"/>
  <c r="D1364" i="4" s="1"/>
  <c r="D1365" i="4" a="1"/>
  <c r="D1365" i="4" s="1"/>
  <c r="H1365" i="4" s="1"/>
  <c r="D1366" i="4" a="1"/>
  <c r="D1366" i="4" s="1"/>
  <c r="D1367" i="4" a="1"/>
  <c r="D1367" i="4" s="1"/>
  <c r="D1368" i="4" a="1"/>
  <c r="D1368" i="4" s="1"/>
  <c r="K1368" i="4" s="1"/>
  <c r="D1369" i="4" a="1"/>
  <c r="D1369" i="4" s="1"/>
  <c r="D1370" i="4" a="1"/>
  <c r="D1370" i="4" s="1"/>
  <c r="D1371" i="4" a="1"/>
  <c r="D1371" i="4" s="1"/>
  <c r="G1371" i="4" s="1"/>
  <c r="D1372" i="4" a="1"/>
  <c r="D1372" i="4" s="1"/>
  <c r="H1372" i="4" s="1"/>
  <c r="D1373" i="4" a="1"/>
  <c r="D1373" i="4" s="1"/>
  <c r="D1374" i="4" a="1"/>
  <c r="D1374" i="4" s="1"/>
  <c r="D1375" i="4" a="1"/>
  <c r="D1375" i="4" s="1"/>
  <c r="I1375" i="4" s="1"/>
  <c r="D1376" i="4" a="1"/>
  <c r="D1376" i="4" s="1"/>
  <c r="L1376" i="4" s="1"/>
  <c r="D1377" i="4" a="1"/>
  <c r="D1377" i="4" s="1"/>
  <c r="D1378" i="4" a="1"/>
  <c r="D1378" i="4" s="1"/>
  <c r="D1379" i="4" a="1"/>
  <c r="D1379" i="4" s="1"/>
  <c r="D1380" i="4" a="1"/>
  <c r="D1380" i="4" s="1"/>
  <c r="H1380" i="4" s="1"/>
  <c r="D1381" i="4" a="1"/>
  <c r="D1381" i="4" s="1"/>
  <c r="J1381" i="4" s="1"/>
  <c r="D1382" i="4" a="1"/>
  <c r="D1382" i="4" s="1"/>
  <c r="H1382" i="4" s="1"/>
  <c r="D1383" i="4" a="1"/>
  <c r="D1383" i="4" s="1"/>
  <c r="I1383" i="4" s="1"/>
  <c r="D1384" i="4" a="1"/>
  <c r="D1384" i="4" s="1"/>
  <c r="D1385" i="4" a="1"/>
  <c r="D1385" i="4" s="1"/>
  <c r="D1386" i="4" a="1"/>
  <c r="D1386" i="4" s="1"/>
  <c r="D1387" i="4" a="1"/>
  <c r="D1387" i="4" s="1"/>
  <c r="D1388" i="4" a="1"/>
  <c r="D1388" i="4" s="1"/>
  <c r="K1388" i="4" s="1"/>
  <c r="D1389" i="4" a="1"/>
  <c r="D1389" i="4" s="1"/>
  <c r="K1389" i="4" s="1"/>
  <c r="D1390" i="4" a="1"/>
  <c r="D1390" i="4" s="1"/>
  <c r="D1391" i="4" a="1"/>
  <c r="D1391" i="4" s="1"/>
  <c r="D1392" i="4" a="1"/>
  <c r="D1392" i="4" s="1"/>
  <c r="K1392" i="4" s="1"/>
  <c r="D1393" i="4" a="1"/>
  <c r="D1393" i="4" s="1"/>
  <c r="D1394" i="4" a="1"/>
  <c r="D1394" i="4" s="1"/>
  <c r="D1395" i="4" a="1"/>
  <c r="D1395" i="4" s="1"/>
  <c r="H1395" i="4" s="1"/>
  <c r="D1396" i="4" a="1"/>
  <c r="D1396" i="4" s="1"/>
  <c r="G1396" i="4" s="1"/>
  <c r="D1397" i="4" a="1"/>
  <c r="D1397" i="4" s="1"/>
  <c r="D1398" i="4" a="1"/>
  <c r="D1398" i="4" s="1"/>
  <c r="D1399" i="4" a="1"/>
  <c r="D1399" i="4" s="1"/>
  <c r="H1399" i="4" s="1"/>
  <c r="D1400" i="4" a="1"/>
  <c r="D1400" i="4" s="1"/>
  <c r="H1400" i="4" s="1"/>
  <c r="D1401" i="4" a="1"/>
  <c r="D1401" i="4" s="1"/>
  <c r="I1401" i="4" s="1"/>
  <c r="D1402" i="4" a="1"/>
  <c r="D1402" i="4" s="1"/>
  <c r="D1403" i="4" a="1"/>
  <c r="D1403" i="4" s="1"/>
  <c r="D1404" i="4" a="1"/>
  <c r="D1404" i="4" s="1"/>
  <c r="H1404" i="4" s="1"/>
  <c r="D1405" i="4" a="1"/>
  <c r="D1405" i="4" s="1"/>
  <c r="J1405" i="4" s="1"/>
  <c r="D1406" i="4" a="1"/>
  <c r="D1406" i="4" s="1"/>
  <c r="L1406" i="4" s="1"/>
  <c r="D1407" i="4" a="1"/>
  <c r="D1407" i="4" s="1"/>
  <c r="K1407" i="4" s="1"/>
  <c r="D1408" i="4" a="1"/>
  <c r="D1408" i="4" s="1"/>
  <c r="H1408" i="4" s="1"/>
  <c r="D1409" i="4" a="1"/>
  <c r="D1409" i="4" s="1"/>
  <c r="H1409" i="4" s="1"/>
  <c r="D1410" i="4" a="1"/>
  <c r="D1410" i="4" s="1"/>
  <c r="D1411" i="4" a="1"/>
  <c r="D1411" i="4" s="1"/>
  <c r="D1412" i="4" a="1"/>
  <c r="D1412" i="4" s="1"/>
  <c r="D1413" i="4" a="1"/>
  <c r="D1413" i="4" s="1"/>
  <c r="K1413" i="4" s="1"/>
  <c r="D1414" i="4" a="1"/>
  <c r="D1414" i="4" s="1"/>
  <c r="D1415" i="4" a="1"/>
  <c r="D1415" i="4" s="1"/>
  <c r="D1416" i="4" a="1"/>
  <c r="D1416" i="4" s="1"/>
  <c r="K1416" i="4" s="1"/>
  <c r="D1417" i="4" a="1"/>
  <c r="D1417" i="4" s="1"/>
  <c r="K1417" i="4" s="1"/>
  <c r="D1418" i="4" a="1"/>
  <c r="D1418" i="4" s="1"/>
  <c r="D1419" i="4" a="1"/>
  <c r="D1419" i="4" s="1"/>
  <c r="G1419" i="4" s="1"/>
  <c r="D1420" i="4" a="1"/>
  <c r="D1420" i="4" s="1"/>
  <c r="J1420" i="4" s="1"/>
  <c r="D1421" i="4" a="1"/>
  <c r="D1421" i="4" s="1"/>
  <c r="D1422" i="4" a="1"/>
  <c r="D1422" i="4" s="1"/>
  <c r="D1423" i="4" a="1"/>
  <c r="D1423" i="4" s="1"/>
  <c r="D1424" i="4" a="1"/>
  <c r="D1424" i="4" s="1"/>
  <c r="J1424" i="4" s="1"/>
  <c r="D1425" i="4" a="1"/>
  <c r="D1425" i="4" s="1"/>
  <c r="H1425" i="4" s="1"/>
  <c r="D1426" i="4" a="1"/>
  <c r="D1426" i="4" s="1"/>
  <c r="D1427" i="4" a="1"/>
  <c r="D1427" i="4" s="1"/>
  <c r="L1427" i="4" s="1"/>
  <c r="D1428" i="4" a="1"/>
  <c r="D1428" i="4" s="1"/>
  <c r="I1428" i="4" s="1"/>
  <c r="D1429" i="4" a="1"/>
  <c r="D1429" i="4" s="1"/>
  <c r="D1430" i="4" a="1"/>
  <c r="D1430" i="4" s="1"/>
  <c r="D1431" i="4" a="1"/>
  <c r="D1431" i="4" s="1"/>
  <c r="D1432" i="4" a="1"/>
  <c r="D1432" i="4" s="1"/>
  <c r="J1432" i="4" s="1"/>
  <c r="D1433" i="4" a="1"/>
  <c r="D1433" i="4" s="1"/>
  <c r="D1434" i="4" a="1"/>
  <c r="D1434" i="4" s="1"/>
  <c r="D1435" i="4" a="1"/>
  <c r="D1435" i="4" s="1"/>
  <c r="K1435" i="4" s="1"/>
  <c r="D1436" i="4" a="1"/>
  <c r="D1436" i="4" s="1"/>
  <c r="D1437" i="4" a="1"/>
  <c r="D1437" i="4" s="1"/>
  <c r="D1438" i="4" a="1"/>
  <c r="D1438" i="4" s="1"/>
  <c r="D1439" i="4" a="1"/>
  <c r="D1439" i="4" s="1"/>
  <c r="D1440" i="4" a="1"/>
  <c r="D1440" i="4" s="1"/>
  <c r="L1440" i="4" s="1"/>
  <c r="D1441" i="4" a="1"/>
  <c r="D1441" i="4" s="1"/>
  <c r="K1441" i="4" s="1"/>
  <c r="D1442" i="4" a="1"/>
  <c r="D1442" i="4" s="1"/>
  <c r="D1443" i="4" a="1"/>
  <c r="D1443" i="4" s="1"/>
  <c r="G1443" i="4" s="1"/>
  <c r="D1444" i="4" a="1"/>
  <c r="D1444" i="4" s="1"/>
  <c r="D1445" i="4" a="1"/>
  <c r="D1445" i="4" s="1"/>
  <c r="I1445" i="4" s="1"/>
  <c r="D1446" i="4" a="1"/>
  <c r="D1446" i="4" s="1"/>
  <c r="D1447" i="4" a="1"/>
  <c r="D1447" i="4" s="1"/>
  <c r="H1447" i="4" s="1"/>
  <c r="D1448" i="4" a="1"/>
  <c r="D1448" i="4" s="1"/>
  <c r="D1449" i="4" a="1"/>
  <c r="D1449" i="4" s="1"/>
  <c r="J1449" i="4" s="1"/>
  <c r="D1450" i="4" a="1"/>
  <c r="D1450" i="4" s="1"/>
  <c r="D1451" i="4" a="1"/>
  <c r="D1451" i="4" s="1"/>
  <c r="H1451" i="4" s="1"/>
  <c r="D1452" i="4" a="1"/>
  <c r="D1452" i="4" s="1"/>
  <c r="J1452" i="4" s="1"/>
  <c r="D1453" i="4" a="1"/>
  <c r="D1453" i="4" s="1"/>
  <c r="D1454" i="4" a="1"/>
  <c r="D1454" i="4" s="1"/>
  <c r="D1455" i="4" a="1"/>
  <c r="D1455" i="4" s="1"/>
  <c r="H1455" i="4" s="1"/>
  <c r="D1456" i="4" a="1"/>
  <c r="D1456" i="4" s="1"/>
  <c r="I1456" i="4" s="1"/>
  <c r="D1457" i="4" a="1"/>
  <c r="D1457" i="4" s="1"/>
  <c r="D1458" i="4" a="1"/>
  <c r="D1458" i="4" s="1"/>
  <c r="D1459" i="4" a="1"/>
  <c r="D1459" i="4" s="1"/>
  <c r="D1460" i="4" a="1"/>
  <c r="D1460" i="4" s="1"/>
  <c r="J1460" i="4" s="1"/>
  <c r="D1461" i="4" a="1"/>
  <c r="D1461" i="4" s="1"/>
  <c r="D1462" i="4" a="1"/>
  <c r="D1462" i="4" s="1"/>
  <c r="I1462" i="4" s="1"/>
  <c r="D1463" i="4" a="1"/>
  <c r="D1463" i="4" s="1"/>
  <c r="D1464" i="4" a="1"/>
  <c r="D1464" i="4" s="1"/>
  <c r="G1464" i="4" s="1"/>
  <c r="D1465" i="4" a="1"/>
  <c r="D1465" i="4" s="1"/>
  <c r="L1465" i="4" s="1"/>
  <c r="D1466" i="4" a="1"/>
  <c r="D1466" i="4" s="1"/>
  <c r="I1466" i="4" s="1"/>
  <c r="D1467" i="4" a="1"/>
  <c r="D1467" i="4" s="1"/>
  <c r="J1467" i="4" s="1"/>
  <c r="D1468" i="4" a="1"/>
  <c r="D1468" i="4" s="1"/>
  <c r="G1468" i="4" s="1"/>
  <c r="D1469" i="4" a="1"/>
  <c r="D1469" i="4" s="1"/>
  <c r="D1470" i="4" a="1"/>
  <c r="D1470" i="4" s="1"/>
  <c r="D1471" i="4" a="1"/>
  <c r="D1471" i="4" s="1"/>
  <c r="D1472" i="4" a="1"/>
  <c r="D1472" i="4" s="1"/>
  <c r="J1472" i="4" s="1"/>
  <c r="D1473" i="4" a="1"/>
  <c r="D1473" i="4" s="1"/>
  <c r="G1473" i="4" s="1"/>
  <c r="D1474" i="4" a="1"/>
  <c r="D1474" i="4" s="1"/>
  <c r="D1475" i="4" a="1"/>
  <c r="D1475" i="4" s="1"/>
  <c r="D1476" i="4" a="1"/>
  <c r="D1476" i="4" s="1"/>
  <c r="J1476" i="4" s="1"/>
  <c r="D1477" i="4" a="1"/>
  <c r="D1477" i="4" s="1"/>
  <c r="G1477" i="4" s="1"/>
  <c r="D1478" i="4" a="1"/>
  <c r="D1478" i="4" s="1"/>
  <c r="J1478" i="4" s="1"/>
  <c r="D1479" i="4" a="1"/>
  <c r="D1479" i="4" s="1"/>
  <c r="I1479" i="4" s="1"/>
  <c r="D1480" i="4" a="1"/>
  <c r="D1480" i="4" s="1"/>
  <c r="D1481" i="4" a="1"/>
  <c r="D1481" i="4" s="1"/>
  <c r="J1481" i="4" s="1"/>
  <c r="D1482" i="4" a="1"/>
  <c r="D1482" i="4" s="1"/>
  <c r="D1483" i="4" a="1"/>
  <c r="D1483" i="4" s="1"/>
  <c r="G1483" i="4" s="1"/>
  <c r="D1484" i="4" a="1"/>
  <c r="D1484" i="4" s="1"/>
  <c r="D1485" i="4" a="1"/>
  <c r="D1485" i="4" s="1"/>
  <c r="D1486" i="4" a="1"/>
  <c r="D1486" i="4" s="1"/>
  <c r="I1486" i="4" s="1"/>
  <c r="D1487" i="4" a="1"/>
  <c r="D1487" i="4" s="1"/>
  <c r="D1488" i="4" a="1"/>
  <c r="D1488" i="4" s="1"/>
  <c r="G1488" i="4" s="1"/>
  <c r="D1489" i="4" a="1"/>
  <c r="D1489" i="4" s="1"/>
  <c r="K1489" i="4" s="1"/>
  <c r="D1490" i="4" a="1"/>
  <c r="D1490" i="4" s="1"/>
  <c r="H1490" i="4" s="1"/>
  <c r="D1491" i="4" a="1"/>
  <c r="D1491" i="4" s="1"/>
  <c r="J1491" i="4" s="1"/>
  <c r="D1492" i="4" a="1"/>
  <c r="D1492" i="4" s="1"/>
  <c r="L1492" i="4" s="1"/>
  <c r="D1493" i="4" a="1"/>
  <c r="D1493" i="4" s="1"/>
  <c r="D1494" i="4" a="1"/>
  <c r="D1494" i="4" s="1"/>
  <c r="D1495" i="4" a="1"/>
  <c r="D1495" i="4" s="1"/>
  <c r="D1496" i="4" a="1"/>
  <c r="D1496" i="4" s="1"/>
  <c r="D1497" i="4" a="1"/>
  <c r="D1497" i="4" s="1"/>
  <c r="K1497" i="4" s="1"/>
  <c r="D1498" i="4" a="1"/>
  <c r="D1498" i="4" s="1"/>
  <c r="K1498" i="4" s="1"/>
  <c r="D1499" i="4" a="1"/>
  <c r="D1499" i="4" s="1"/>
  <c r="I1499" i="4" s="1"/>
  <c r="D1500" i="4" a="1"/>
  <c r="D1500" i="4" s="1"/>
  <c r="J1500" i="4" s="1"/>
  <c r="D1501" i="4" a="1"/>
  <c r="D1501" i="4" s="1"/>
  <c r="D1502" i="4" a="1"/>
  <c r="D1502" i="4" s="1"/>
  <c r="D1503" i="4" a="1"/>
  <c r="D1503" i="4" s="1"/>
  <c r="D1504" i="4" a="1"/>
  <c r="D1504" i="4" s="1"/>
  <c r="G1504" i="4" s="1"/>
  <c r="D1505" i="4" a="1"/>
  <c r="D1505" i="4" s="1"/>
  <c r="D1506" i="4" a="1"/>
  <c r="D1506" i="4" s="1"/>
  <c r="D1507" i="4" a="1"/>
  <c r="D1507" i="4" s="1"/>
  <c r="J1507" i="4" s="1"/>
  <c r="D1508" i="4" a="1"/>
  <c r="D1508" i="4" s="1"/>
  <c r="H1508" i="4" s="1"/>
  <c r="D1509" i="4" a="1"/>
  <c r="D1509" i="4" s="1"/>
  <c r="G1509" i="4" s="1"/>
  <c r="D1510" i="4" a="1"/>
  <c r="D1510" i="4" s="1"/>
  <c r="D1511" i="4" a="1"/>
  <c r="D1511" i="4" s="1"/>
  <c r="D1512" i="4" a="1"/>
  <c r="D1512" i="4" s="1"/>
  <c r="G1512" i="4" s="1"/>
  <c r="D1513" i="4" a="1"/>
  <c r="D1513" i="4" s="1"/>
  <c r="J1513" i="4" s="1"/>
  <c r="D1514" i="4" a="1"/>
  <c r="D1514" i="4" s="1"/>
  <c r="G1514" i="4" s="1"/>
  <c r="D1515" i="4" a="1"/>
  <c r="D1515" i="4" s="1"/>
  <c r="K1515" i="4" s="1"/>
  <c r="D1516" i="4" a="1"/>
  <c r="D1516" i="4" s="1"/>
  <c r="L1516" i="4" s="1"/>
  <c r="D1517" i="4" a="1"/>
  <c r="D1517" i="4" s="1"/>
  <c r="D1518" i="4" a="1"/>
  <c r="D1518" i="4" s="1"/>
  <c r="D1519" i="4" a="1"/>
  <c r="D1519" i="4" s="1"/>
  <c r="D1520" i="4" a="1"/>
  <c r="D1520" i="4" s="1"/>
  <c r="G1520" i="4" s="1"/>
  <c r="D1521" i="4" a="1"/>
  <c r="D1521" i="4" s="1"/>
  <c r="D1522" i="4" a="1"/>
  <c r="D1522" i="4" s="1"/>
  <c r="D1523" i="4" a="1"/>
  <c r="D1523" i="4" s="1"/>
  <c r="D1524" i="4" a="1"/>
  <c r="D1524" i="4" s="1"/>
  <c r="J1524" i="4" s="1"/>
  <c r="D1525" i="4" a="1"/>
  <c r="D1525" i="4" s="1"/>
  <c r="K1525" i="4" s="1"/>
  <c r="D1526" i="4" a="1"/>
  <c r="D1526" i="4" s="1"/>
  <c r="D1527" i="4" a="1"/>
  <c r="D1527" i="4" s="1"/>
  <c r="G1527" i="4" s="1"/>
  <c r="D1528" i="4" a="1"/>
  <c r="D1528" i="4" s="1"/>
  <c r="D1529" i="4" a="1"/>
  <c r="D1529" i="4" s="1"/>
  <c r="D1530" i="4" a="1"/>
  <c r="D1530" i="4" s="1"/>
  <c r="D1531" i="4" a="1"/>
  <c r="D1531" i="4" s="1"/>
  <c r="H1531" i="4" s="1"/>
  <c r="D1532" i="4" a="1"/>
  <c r="D1532" i="4" s="1"/>
  <c r="D1533" i="4" a="1"/>
  <c r="D1533" i="4" s="1"/>
  <c r="G1533" i="4" s="1"/>
  <c r="D1534" i="4" a="1"/>
  <c r="D1534" i="4" s="1"/>
  <c r="D1535" i="4" a="1"/>
  <c r="D1535" i="4" s="1"/>
  <c r="D1536" i="4" a="1"/>
  <c r="D1536" i="4" s="1"/>
  <c r="G1536" i="4" s="1"/>
  <c r="D1537" i="4" a="1"/>
  <c r="D1537" i="4" s="1"/>
  <c r="I1537" i="4" s="1"/>
  <c r="D1538" i="4" a="1"/>
  <c r="D1538" i="4" s="1"/>
  <c r="D1539" i="4" a="1"/>
  <c r="D1539" i="4" s="1"/>
  <c r="D1540" i="4" a="1"/>
  <c r="D1540" i="4" s="1"/>
  <c r="L1540" i="4" s="1"/>
  <c r="D1541" i="4" a="1"/>
  <c r="D1541" i="4" s="1"/>
  <c r="J1541" i="4" s="1"/>
  <c r="D1542" i="4" a="1"/>
  <c r="D1542" i="4" s="1"/>
  <c r="D1543" i="4" a="1"/>
  <c r="D1543" i="4" s="1"/>
  <c r="D1544" i="4" a="1"/>
  <c r="D1544" i="4" s="1"/>
  <c r="D1545" i="4" a="1"/>
  <c r="D1545" i="4" s="1"/>
  <c r="D1546" i="4" a="1"/>
  <c r="D1546" i="4" s="1"/>
  <c r="D1547" i="4" a="1"/>
  <c r="D1547" i="4" s="1"/>
  <c r="L1547" i="4" s="1"/>
  <c r="D1548" i="4" a="1"/>
  <c r="D1548" i="4" s="1"/>
  <c r="J1548" i="4" s="1"/>
  <c r="D1549" i="4" a="1"/>
  <c r="D1549" i="4" s="1"/>
  <c r="D1550" i="4" a="1"/>
  <c r="D1550" i="4" s="1"/>
  <c r="G1550" i="4" s="1"/>
  <c r="D1551" i="4" a="1"/>
  <c r="D1551" i="4" s="1"/>
  <c r="D1552" i="4" a="1"/>
  <c r="D1552" i="4" s="1"/>
  <c r="I1552" i="4" s="1"/>
  <c r="D1553" i="4" a="1"/>
  <c r="D1553" i="4" s="1"/>
  <c r="J1553" i="4" s="1"/>
  <c r="D1554" i="4" a="1"/>
  <c r="D1554" i="4" s="1"/>
  <c r="D1555" i="4" a="1"/>
  <c r="D1555" i="4" s="1"/>
  <c r="D1556" i="4" a="1"/>
  <c r="D1556" i="4" s="1"/>
  <c r="D1557" i="4" a="1"/>
  <c r="D1557" i="4" s="1"/>
  <c r="G1557" i="4" s="1"/>
  <c r="D1558" i="4" a="1"/>
  <c r="D1558" i="4" s="1"/>
  <c r="D1559" i="4" a="1"/>
  <c r="D1559" i="4" s="1"/>
  <c r="D1560" i="4" a="1"/>
  <c r="D1560" i="4" s="1"/>
  <c r="G1560" i="4" s="1"/>
  <c r="D1561" i="4" a="1"/>
  <c r="D1561" i="4" s="1"/>
  <c r="D1562" i="4" a="1"/>
  <c r="D1562" i="4" s="1"/>
  <c r="I1562" i="4" s="1"/>
  <c r="D1563" i="4" a="1"/>
  <c r="D1563" i="4" s="1"/>
  <c r="D1564" i="4" a="1"/>
  <c r="D1564" i="4" s="1"/>
  <c r="L1564" i="4" s="1"/>
  <c r="D1565" i="4" a="1"/>
  <c r="D1565" i="4" s="1"/>
  <c r="J1565" i="4" s="1"/>
  <c r="D1566" i="4" a="1"/>
  <c r="D1566" i="4" s="1"/>
  <c r="D1567" i="4" a="1"/>
  <c r="D1567" i="4" s="1"/>
  <c r="K1567" i="4" s="1"/>
  <c r="D1568" i="4" a="1"/>
  <c r="D1568" i="4" s="1"/>
  <c r="K1568" i="4" s="1"/>
  <c r="D1569" i="4" a="1"/>
  <c r="D1569" i="4" s="1"/>
  <c r="K1569" i="4" s="1"/>
  <c r="D1570" i="4" a="1"/>
  <c r="D1570" i="4" s="1"/>
  <c r="D1571" i="4" a="1"/>
  <c r="D1571" i="4" s="1"/>
  <c r="I1571" i="4" s="1"/>
  <c r="D1572" i="4" a="1"/>
  <c r="D1572" i="4" s="1"/>
  <c r="I1572" i="4" s="1"/>
  <c r="D1573" i="4" a="1"/>
  <c r="D1573" i="4" s="1"/>
  <c r="D1574" i="4" a="1"/>
  <c r="D1574" i="4" s="1"/>
  <c r="D1575" i="4" a="1"/>
  <c r="D1575" i="4" s="1"/>
  <c r="D1576" i="4" a="1"/>
  <c r="D1576" i="4" s="1"/>
  <c r="D1577" i="4" a="1"/>
  <c r="D1577" i="4" s="1"/>
  <c r="J1577" i="4" s="1"/>
  <c r="D1578" i="4" a="1"/>
  <c r="D1578" i="4" s="1"/>
  <c r="D1579" i="4" a="1"/>
  <c r="D1579" i="4" s="1"/>
  <c r="J1579" i="4" s="1"/>
  <c r="D1580" i="4" a="1"/>
  <c r="D1580" i="4" s="1"/>
  <c r="H1580" i="4" s="1"/>
  <c r="D1581" i="4" a="1"/>
  <c r="D1581" i="4" s="1"/>
  <c r="G1581" i="4" s="1"/>
  <c r="D1582" i="4" a="1"/>
  <c r="D1582" i="4" s="1"/>
  <c r="D1583" i="4" a="1"/>
  <c r="D1583" i="4" s="1"/>
  <c r="D1584" i="4" a="1"/>
  <c r="D1584" i="4" s="1"/>
  <c r="K1584" i="4" s="1"/>
  <c r="D1585" i="4" a="1"/>
  <c r="D1585" i="4" s="1"/>
  <c r="J1585" i="4" s="1"/>
  <c r="D1586" i="4" a="1"/>
  <c r="D1586" i="4" s="1"/>
  <c r="I1586" i="4" s="1"/>
  <c r="D1587" i="4" a="1"/>
  <c r="D1587" i="4" s="1"/>
  <c r="D1588" i="4" a="1"/>
  <c r="D1588" i="4" s="1"/>
  <c r="L1588" i="4" s="1"/>
  <c r="D1589" i="4" a="1"/>
  <c r="D1589" i="4" s="1"/>
  <c r="D1590" i="4" a="1"/>
  <c r="D1590" i="4" s="1"/>
  <c r="D1591" i="4" a="1"/>
  <c r="D1591" i="4" s="1"/>
  <c r="K1591" i="4" s="1"/>
  <c r="D1592" i="4" a="1"/>
  <c r="D1592" i="4" s="1"/>
  <c r="D1593" i="4" a="1"/>
  <c r="D1593" i="4" s="1"/>
  <c r="K1593" i="4" s="1"/>
  <c r="D1594" i="4" a="1"/>
  <c r="D1594" i="4" s="1"/>
  <c r="D1595" i="4" a="1"/>
  <c r="D1595" i="4" s="1"/>
  <c r="D1596" i="4" a="1"/>
  <c r="D1596" i="4" s="1"/>
  <c r="G1596" i="4" s="1"/>
  <c r="D1597" i="4" a="1"/>
  <c r="D1597" i="4" s="1"/>
  <c r="D1598" i="4" a="1"/>
  <c r="D1598" i="4" s="1"/>
  <c r="L1598" i="4" s="1"/>
  <c r="D1599" i="4" a="1"/>
  <c r="D1599" i="4" s="1"/>
  <c r="G1599" i="4" s="1"/>
  <c r="D1600" i="4" a="1"/>
  <c r="D1600" i="4" s="1"/>
  <c r="G1600" i="4" s="1"/>
  <c r="D1601" i="4" a="1"/>
  <c r="D1601" i="4" s="1"/>
  <c r="D1602" i="4" a="1"/>
  <c r="D1602" i="4" s="1"/>
  <c r="D1603" i="4" a="1"/>
  <c r="D1603" i="4" s="1"/>
  <c r="G1603" i="4" s="1"/>
  <c r="D1604" i="4" a="1"/>
  <c r="D1604" i="4" s="1"/>
  <c r="D1605" i="4" a="1"/>
  <c r="D1605" i="4" s="1"/>
  <c r="D1606" i="4" a="1"/>
  <c r="D1606" i="4" s="1"/>
  <c r="D1607" i="4" a="1"/>
  <c r="D1607" i="4" s="1"/>
  <c r="L1607" i="4" s="1"/>
  <c r="D1608" i="4" a="1"/>
  <c r="D1608" i="4" s="1"/>
  <c r="J1608" i="4" s="1"/>
  <c r="D1609" i="4" a="1"/>
  <c r="D1609" i="4" s="1"/>
  <c r="D1610" i="4" a="1"/>
  <c r="D1610" i="4" s="1"/>
  <c r="K1610" i="4" s="1"/>
  <c r="D1611" i="4" a="1"/>
  <c r="D1611" i="4" s="1"/>
  <c r="H1611" i="4" s="1"/>
  <c r="D1612" i="4" a="1"/>
  <c r="D1612" i="4" s="1"/>
  <c r="D1613" i="4" a="1"/>
  <c r="D1613" i="4" s="1"/>
  <c r="D1614" i="4" a="1"/>
  <c r="D1614" i="4" s="1"/>
  <c r="D1615" i="4" a="1"/>
  <c r="D1615" i="4" s="1"/>
  <c r="H1615" i="4" s="1"/>
  <c r="D1616" i="4" a="1"/>
  <c r="D1616" i="4" s="1"/>
  <c r="J1616" i="4" s="1"/>
  <c r="D1617" i="4" a="1"/>
  <c r="D1617" i="4" s="1"/>
  <c r="K1617" i="4" s="1"/>
  <c r="D1618" i="4" a="1"/>
  <c r="D1618" i="4" s="1"/>
  <c r="D1619" i="4" a="1"/>
  <c r="D1619" i="4" s="1"/>
  <c r="D1620" i="4" a="1"/>
  <c r="D1620" i="4" s="1"/>
  <c r="I1620" i="4" s="1"/>
  <c r="D1621" i="4" a="1"/>
  <c r="D1621" i="4" s="1"/>
  <c r="G1621" i="4" s="1"/>
  <c r="D1622" i="4" a="1"/>
  <c r="D1622" i="4" s="1"/>
  <c r="L1622" i="4" s="1"/>
  <c r="D1623" i="4" a="1"/>
  <c r="D1623" i="4" s="1"/>
  <c r="H1623" i="4" s="1"/>
  <c r="D1624" i="4" a="1"/>
  <c r="D1624" i="4" s="1"/>
  <c r="H1624" i="4" s="1"/>
  <c r="D1625" i="4" a="1"/>
  <c r="D1625" i="4" s="1"/>
  <c r="G1625" i="4" s="1"/>
  <c r="D1626" i="4" a="1"/>
  <c r="D1626" i="4" s="1"/>
  <c r="K1626" i="4" s="1"/>
  <c r="D1627" i="4" a="1"/>
  <c r="D1627" i="4" s="1"/>
  <c r="I1627" i="4" s="1"/>
  <c r="D1628" i="4" a="1"/>
  <c r="D1628" i="4" s="1"/>
  <c r="L1628" i="4" s="1"/>
  <c r="D1629" i="4" a="1"/>
  <c r="D1629" i="4" s="1"/>
  <c r="D1630" i="4" a="1"/>
  <c r="D1630" i="4" s="1"/>
  <c r="D1631" i="4" a="1"/>
  <c r="D1631" i="4" s="1"/>
  <c r="D1632" i="4" a="1"/>
  <c r="D1632" i="4" s="1"/>
  <c r="H1632" i="4" s="1"/>
  <c r="D1633" i="4" a="1"/>
  <c r="D1633" i="4" s="1"/>
  <c r="G1633" i="4" s="1"/>
  <c r="D1634" i="4" a="1"/>
  <c r="D1634" i="4" s="1"/>
  <c r="K1634" i="4" s="1"/>
  <c r="D1635" i="4" a="1"/>
  <c r="D1635" i="4" s="1"/>
  <c r="D1636" i="4" a="1"/>
  <c r="D1636" i="4" s="1"/>
  <c r="L1636" i="4" s="1"/>
  <c r="D1637" i="4" a="1"/>
  <c r="D1637" i="4" s="1"/>
  <c r="D1638" i="4" a="1"/>
  <c r="D1638" i="4" s="1"/>
  <c r="D1639" i="4" a="1"/>
  <c r="D1639" i="4" s="1"/>
  <c r="H1639" i="4" s="1"/>
  <c r="D1640" i="4" a="1"/>
  <c r="D1640" i="4" s="1"/>
  <c r="D1641" i="4" a="1"/>
  <c r="D1641" i="4" s="1"/>
  <c r="D1642" i="4" a="1"/>
  <c r="D1642" i="4" s="1"/>
  <c r="H1642" i="4" s="1"/>
  <c r="D1643" i="4" a="1"/>
  <c r="D1643" i="4" s="1"/>
  <c r="D1644" i="4" a="1"/>
  <c r="D1644" i="4" s="1"/>
  <c r="I1644" i="4" s="1"/>
  <c r="D1645" i="4" a="1"/>
  <c r="D1645" i="4" s="1"/>
  <c r="D1646" i="4" a="1"/>
  <c r="D1646" i="4" s="1"/>
  <c r="H1646" i="4" s="1"/>
  <c r="D1647" i="4" a="1"/>
  <c r="D1647" i="4" s="1"/>
  <c r="D1648" i="4" a="1"/>
  <c r="D1648" i="4" s="1"/>
  <c r="G1648" i="4" s="1"/>
  <c r="D1649" i="4" a="1"/>
  <c r="D1649" i="4" s="1"/>
  <c r="D1650" i="4" a="1"/>
  <c r="D1650" i="4" s="1"/>
  <c r="D1651" i="4" a="1"/>
  <c r="D1651" i="4" s="1"/>
  <c r="I1651" i="4" s="1"/>
  <c r="D1652" i="4" a="1"/>
  <c r="D1652" i="4" s="1"/>
  <c r="K1652" i="4" s="1"/>
  <c r="D1653" i="4" a="1"/>
  <c r="D1653" i="4" s="1"/>
  <c r="D1654" i="4" a="1"/>
  <c r="D1654" i="4" s="1"/>
  <c r="D1655" i="4" a="1"/>
  <c r="D1655" i="4" s="1"/>
  <c r="H1655" i="4" s="1"/>
  <c r="D1656" i="4" a="1"/>
  <c r="D1656" i="4" s="1"/>
  <c r="I1656" i="4" s="1"/>
  <c r="D1657" i="4" a="1"/>
  <c r="D1657" i="4" s="1"/>
  <c r="L1657" i="4" s="1"/>
  <c r="D1658" i="4" a="1"/>
  <c r="D1658" i="4" s="1"/>
  <c r="D1659" i="4" a="1"/>
  <c r="D1659" i="4" s="1"/>
  <c r="D1660" i="4" a="1"/>
  <c r="D1660" i="4" s="1"/>
  <c r="H1660" i="4" s="1"/>
  <c r="D1661" i="4" a="1"/>
  <c r="D1661" i="4" s="1"/>
  <c r="J1661" i="4" s="1"/>
  <c r="D1662" i="4" a="1"/>
  <c r="D1662" i="4" s="1"/>
  <c r="D1663" i="4" a="1"/>
  <c r="D1663" i="4" s="1"/>
  <c r="D1664" i="4" a="1"/>
  <c r="D1664" i="4" s="1"/>
  <c r="D1665" i="4" a="1"/>
  <c r="D1665" i="4" s="1"/>
  <c r="D1666" i="4" a="1"/>
  <c r="D1666" i="4" s="1"/>
  <c r="D1667" i="4" a="1"/>
  <c r="D1667" i="4" s="1"/>
  <c r="D1668" i="4" a="1"/>
  <c r="D1668" i="4" s="1"/>
  <c r="G1668" i="4" s="1"/>
  <c r="D1669" i="4" a="1"/>
  <c r="D1669" i="4" s="1"/>
  <c r="D1670" i="4" a="1"/>
  <c r="D1670" i="4" s="1"/>
  <c r="G1670" i="4" s="1"/>
  <c r="D1671" i="4" a="1"/>
  <c r="D1671" i="4" s="1"/>
  <c r="H1671" i="4" s="1"/>
  <c r="D1672" i="4" a="1"/>
  <c r="D1672" i="4" s="1"/>
  <c r="D1673" i="4" a="1"/>
  <c r="D1673" i="4" s="1"/>
  <c r="D1674" i="4" a="1"/>
  <c r="D1674" i="4" s="1"/>
  <c r="D1675" i="4" a="1"/>
  <c r="D1675" i="4" s="1"/>
  <c r="G1675" i="4" s="1"/>
  <c r="D1676" i="4" a="1"/>
  <c r="D1676" i="4" s="1"/>
  <c r="J1676" i="4" s="1"/>
  <c r="D1677" i="4" a="1"/>
  <c r="D1677" i="4" s="1"/>
  <c r="H1677" i="4" s="1"/>
  <c r="D1678" i="4" a="1"/>
  <c r="D1678" i="4" s="1"/>
  <c r="D1679" i="4" a="1"/>
  <c r="D1679" i="4" s="1"/>
  <c r="L1679" i="4" s="1"/>
  <c r="D1680" i="4" a="1"/>
  <c r="D1680" i="4" s="1"/>
  <c r="K1680" i="4" s="1"/>
  <c r="D1681" i="4" a="1"/>
  <c r="D1681" i="4" s="1"/>
  <c r="K1681" i="4" s="1"/>
  <c r="D1682" i="4" a="1"/>
  <c r="D1682" i="4" s="1"/>
  <c r="H1682" i="4" s="1"/>
  <c r="D1683" i="4" a="1"/>
  <c r="D1683" i="4" s="1"/>
  <c r="L1683" i="4" s="1"/>
  <c r="D1684" i="4" a="1"/>
  <c r="D1684" i="4" s="1"/>
  <c r="D1685" i="4" a="1"/>
  <c r="D1685" i="4" s="1"/>
  <c r="J1685" i="4" s="1"/>
  <c r="D1686" i="4" a="1"/>
  <c r="D1686" i="4" s="1"/>
  <c r="D1687" i="4" a="1"/>
  <c r="D1687" i="4" s="1"/>
  <c r="J1687" i="4" s="1"/>
  <c r="D1688" i="4" a="1"/>
  <c r="D1688" i="4" s="1"/>
  <c r="I1688" i="4" s="1"/>
  <c r="D1689" i="4" a="1"/>
  <c r="D1689" i="4" s="1"/>
  <c r="L1689" i="4" s="1"/>
  <c r="D1690" i="4" a="1"/>
  <c r="D1690" i="4" s="1"/>
  <c r="D1691" i="4" a="1"/>
  <c r="D1691" i="4" s="1"/>
  <c r="D1692" i="4" a="1"/>
  <c r="D1692" i="4" s="1"/>
  <c r="J1692" i="4" s="1"/>
  <c r="D1693" i="4" a="1"/>
  <c r="D1693" i="4" s="1"/>
  <c r="D1694" i="4" a="1"/>
  <c r="D1694" i="4" s="1"/>
  <c r="D1695" i="4" a="1"/>
  <c r="D1695" i="4" s="1"/>
  <c r="D1696" i="4" a="1"/>
  <c r="D1696" i="4" s="1"/>
  <c r="L1696" i="4" s="1"/>
  <c r="D1697" i="4" a="1"/>
  <c r="D1697" i="4" s="1"/>
  <c r="J1697" i="4" s="1"/>
  <c r="D1698" i="4" a="1"/>
  <c r="D1698" i="4" s="1"/>
  <c r="H1698" i="4" s="1"/>
  <c r="D1699" i="4" a="1"/>
  <c r="D1699" i="4" s="1"/>
  <c r="L1699" i="4" s="1"/>
  <c r="D1700" i="4" a="1"/>
  <c r="D1700" i="4" s="1"/>
  <c r="I1700" i="4" s="1"/>
  <c r="D1701" i="4" a="1"/>
  <c r="D1701" i="4" s="1"/>
  <c r="L1701" i="4" s="1"/>
  <c r="D1702" i="4" a="1"/>
  <c r="D1702" i="4" s="1"/>
  <c r="D1703" i="4" a="1"/>
  <c r="D1703" i="4" s="1"/>
  <c r="L1703" i="4" s="1"/>
  <c r="D1704" i="4" a="1"/>
  <c r="D1704" i="4" s="1"/>
  <c r="G1704" i="4" s="1"/>
  <c r="D1705" i="4" a="1"/>
  <c r="D1705" i="4" s="1"/>
  <c r="J1705" i="4" s="1"/>
  <c r="D1706" i="4" a="1"/>
  <c r="D1706" i="4" s="1"/>
  <c r="D1707" i="4" a="1"/>
  <c r="D1707" i="4" s="1"/>
  <c r="K1707" i="4" s="1"/>
  <c r="D1708" i="4" a="1"/>
  <c r="D1708" i="4" s="1"/>
  <c r="I1708" i="4" s="1"/>
  <c r="D1709" i="4" a="1"/>
  <c r="D1709" i="4" s="1"/>
  <c r="D1710" i="4" a="1"/>
  <c r="D1710" i="4" s="1"/>
  <c r="D1711" i="4" a="1"/>
  <c r="D1711" i="4" s="1"/>
  <c r="D1712" i="4" a="1"/>
  <c r="D1712" i="4" s="1"/>
  <c r="L1712" i="4" s="1"/>
  <c r="D1713" i="4" a="1"/>
  <c r="D1713" i="4" s="1"/>
  <c r="D1714" i="4" a="1"/>
  <c r="D1714" i="4" s="1"/>
  <c r="D1715" i="4" a="1"/>
  <c r="D1715" i="4" s="1"/>
  <c r="D1716" i="4" a="1"/>
  <c r="D1716" i="4" s="1"/>
  <c r="I1716" i="4" s="1"/>
  <c r="D1717" i="4" a="1"/>
  <c r="D1717" i="4" s="1"/>
  <c r="D1718" i="4" a="1"/>
  <c r="D1718" i="4" s="1"/>
  <c r="D1719" i="4" a="1"/>
  <c r="D1719" i="4" s="1"/>
  <c r="J1719" i="4" s="1"/>
  <c r="D1720" i="4" a="1"/>
  <c r="D1720" i="4" s="1"/>
  <c r="L1720" i="4" s="1"/>
  <c r="D1721" i="4" a="1"/>
  <c r="D1721" i="4" s="1"/>
  <c r="G1721" i="4" s="1"/>
  <c r="D1722" i="4" a="1"/>
  <c r="D1722" i="4" s="1"/>
  <c r="D1723" i="4" a="1"/>
  <c r="D1723" i="4" s="1"/>
  <c r="G1723" i="4" s="1"/>
  <c r="D1724" i="4" a="1"/>
  <c r="D1724" i="4" s="1"/>
  <c r="D1725" i="4" a="1"/>
  <c r="D1725" i="4" s="1"/>
  <c r="L1725" i="4" s="1"/>
  <c r="D1726" i="4" a="1"/>
  <c r="D1726" i="4" s="1"/>
  <c r="D1727" i="4" a="1"/>
  <c r="D1727" i="4" s="1"/>
  <c r="D1728" i="4" a="1"/>
  <c r="D1728" i="4" s="1"/>
  <c r="J1728" i="4" s="1"/>
  <c r="D1729" i="4" a="1"/>
  <c r="D1729" i="4" s="1"/>
  <c r="I1729" i="4" s="1"/>
  <c r="D1730" i="4" a="1"/>
  <c r="D1730" i="4" s="1"/>
  <c r="J1730" i="4" s="1"/>
  <c r="D1731" i="4" a="1"/>
  <c r="D1731" i="4" s="1"/>
  <c r="K1731" i="4" s="1"/>
  <c r="D1732" i="4" a="1"/>
  <c r="D1732" i="4" s="1"/>
  <c r="G1732" i="4" s="1"/>
  <c r="D1733" i="4" a="1"/>
  <c r="D1733" i="4" s="1"/>
  <c r="D1734" i="4" a="1"/>
  <c r="D1734" i="4" s="1"/>
  <c r="D1735" i="4" a="1"/>
  <c r="D1735" i="4" s="1"/>
  <c r="I1735" i="4" s="1"/>
  <c r="D1736" i="4" a="1"/>
  <c r="D1736" i="4" s="1"/>
  <c r="D1737" i="4" a="1"/>
  <c r="D1737" i="4" s="1"/>
  <c r="D1738" i="4" a="1"/>
  <c r="D1738" i="4" s="1"/>
  <c r="D1739" i="4" a="1"/>
  <c r="D1739" i="4" s="1"/>
  <c r="D1740" i="4" a="1"/>
  <c r="D1740" i="4" s="1"/>
  <c r="G1740" i="4" s="1"/>
  <c r="D1741" i="4" a="1"/>
  <c r="D1741" i="4" s="1"/>
  <c r="I1741" i="4" s="1"/>
  <c r="D1742" i="4" a="1"/>
  <c r="D1742" i="4" s="1"/>
  <c r="I1742" i="4" s="1"/>
  <c r="D1743" i="4" a="1"/>
  <c r="D1743" i="4" s="1"/>
  <c r="J1743" i="4" s="1"/>
  <c r="D1744" i="4" a="1"/>
  <c r="D1744" i="4" s="1"/>
  <c r="G1744" i="4" s="1"/>
  <c r="D1745" i="4" a="1"/>
  <c r="D1745" i="4" s="1"/>
  <c r="J1745" i="4" s="1"/>
  <c r="D1746" i="4" a="1"/>
  <c r="D1746" i="4" s="1"/>
  <c r="J1746" i="4" s="1"/>
  <c r="D1747" i="4" a="1"/>
  <c r="D1747" i="4" s="1"/>
  <c r="K1747" i="4" s="1"/>
  <c r="D1748" i="4" a="1"/>
  <c r="D1748" i="4" s="1"/>
  <c r="H1748" i="4" s="1"/>
  <c r="D1749" i="4" a="1"/>
  <c r="D1749" i="4" s="1"/>
  <c r="L1749" i="4" s="1"/>
  <c r="D1750" i="4" a="1"/>
  <c r="D1750" i="4" s="1"/>
  <c r="D1751" i="4" a="1"/>
  <c r="D1751" i="4" s="1"/>
  <c r="G1751" i="4" s="1"/>
  <c r="D1752" i="4" a="1"/>
  <c r="D1752" i="4" s="1"/>
  <c r="G1752" i="4" s="1"/>
  <c r="D1753" i="4" a="1"/>
  <c r="D1753" i="4" s="1"/>
  <c r="H1753" i="4" s="1"/>
  <c r="D1754" i="4" a="1"/>
  <c r="D1754" i="4" s="1"/>
  <c r="D1755" i="4" a="1"/>
  <c r="D1755" i="4" s="1"/>
  <c r="K1755" i="4" s="1"/>
  <c r="D1756" i="4" a="1"/>
  <c r="D1756" i="4" s="1"/>
  <c r="G1756" i="4" s="1"/>
  <c r="D1757" i="4" a="1"/>
  <c r="D1757" i="4" s="1"/>
  <c r="D1758" i="4" a="1"/>
  <c r="D1758" i="4" s="1"/>
  <c r="D1759" i="4" a="1"/>
  <c r="D1759" i="4" s="1"/>
  <c r="D1760" i="4" a="1"/>
  <c r="D1760" i="4" s="1"/>
  <c r="D1761" i="4" a="1"/>
  <c r="D1761" i="4" s="1"/>
  <c r="D1762" i="4" a="1"/>
  <c r="D1762" i="4" s="1"/>
  <c r="D1763" i="4" a="1"/>
  <c r="D1763" i="4" s="1"/>
  <c r="I1763" i="4" s="1"/>
  <c r="D1764" i="4" a="1"/>
  <c r="D1764" i="4" s="1"/>
  <c r="I1764" i="4" s="1"/>
  <c r="D1765" i="4" a="1"/>
  <c r="D1765" i="4" s="1"/>
  <c r="G1765" i="4" s="1"/>
  <c r="D1766" i="4" a="1"/>
  <c r="D1766" i="4" s="1"/>
  <c r="I1766" i="4" s="1"/>
  <c r="D1767" i="4" a="1"/>
  <c r="D1767" i="4" s="1"/>
  <c r="D1768" i="4" a="1"/>
  <c r="D1768" i="4" s="1"/>
  <c r="G1768" i="4" s="1"/>
  <c r="D1769" i="4" a="1"/>
  <c r="D1769" i="4" s="1"/>
  <c r="J1769" i="4" s="1"/>
  <c r="D1770" i="4" a="1"/>
  <c r="D1770" i="4" s="1"/>
  <c r="D1771" i="4" a="1"/>
  <c r="D1771" i="4" s="1"/>
  <c r="K1771" i="4" s="1"/>
  <c r="D1772" i="4" a="1"/>
  <c r="D1772" i="4" s="1"/>
  <c r="D1773" i="4" a="1"/>
  <c r="D1773" i="4" s="1"/>
  <c r="L1773" i="4" s="1"/>
  <c r="D1774" i="4" a="1"/>
  <c r="D1774" i="4" s="1"/>
  <c r="D1775" i="4" a="1"/>
  <c r="D1775" i="4" s="1"/>
  <c r="K1775" i="4" s="1"/>
  <c r="D1776" i="4" a="1"/>
  <c r="D1776" i="4" s="1"/>
  <c r="H1776" i="4" s="1"/>
  <c r="D1777" i="4" a="1"/>
  <c r="D1777" i="4" s="1"/>
  <c r="D1778" i="4" a="1"/>
  <c r="D1778" i="4" s="1"/>
  <c r="G1778" i="4" s="1"/>
  <c r="D1779" i="4" a="1"/>
  <c r="D1779" i="4" s="1"/>
  <c r="K1779" i="4" s="1"/>
  <c r="D1780" i="4" a="1"/>
  <c r="D1780" i="4" s="1"/>
  <c r="I1780" i="4" s="1"/>
  <c r="D1781" i="4" a="1"/>
  <c r="D1781" i="4" s="1"/>
  <c r="J1781" i="4" s="1"/>
  <c r="D1782" i="4" a="1"/>
  <c r="D1782" i="4" s="1"/>
  <c r="D1783" i="4" a="1"/>
  <c r="D1783" i="4" s="1"/>
  <c r="D1784" i="4" a="1"/>
  <c r="D1784" i="4" s="1"/>
  <c r="D1785" i="4" a="1"/>
  <c r="D1785" i="4" s="1"/>
  <c r="L1785" i="4" s="1"/>
  <c r="D1786" i="4" a="1"/>
  <c r="D1786" i="4" s="1"/>
  <c r="H1786" i="4" s="1"/>
  <c r="D1787" i="4" a="1"/>
  <c r="D1787" i="4" s="1"/>
  <c r="I1787" i="4" s="1"/>
  <c r="D1788" i="4" a="1"/>
  <c r="D1788" i="4" s="1"/>
  <c r="I1788" i="4" s="1"/>
  <c r="D1789" i="4" a="1"/>
  <c r="D1789" i="4" s="1"/>
  <c r="L1789" i="4" s="1"/>
  <c r="D1790" i="4" a="1"/>
  <c r="D1790" i="4" s="1"/>
  <c r="H1790" i="4" s="1"/>
  <c r="D1791" i="4" a="1"/>
  <c r="D1791" i="4" s="1"/>
  <c r="D1792" i="4" a="1"/>
  <c r="D1792" i="4" s="1"/>
  <c r="J1792" i="4" s="1"/>
  <c r="D1793" i="4" a="1"/>
  <c r="D1793" i="4" s="1"/>
  <c r="J1793" i="4" s="1"/>
  <c r="D1794" i="4" a="1"/>
  <c r="D1794" i="4" s="1"/>
  <c r="D1795" i="4" a="1"/>
  <c r="D1795" i="4" s="1"/>
  <c r="K1795" i="4" s="1"/>
  <c r="D1796" i="4" a="1"/>
  <c r="D1796" i="4" s="1"/>
  <c r="K1796" i="4" s="1"/>
  <c r="D1797" i="4" a="1"/>
  <c r="D1797" i="4" s="1"/>
  <c r="L1797" i="4" s="1"/>
  <c r="D1798" i="4" a="1"/>
  <c r="D1798" i="4" s="1"/>
  <c r="D1799" i="4" a="1"/>
  <c r="D1799" i="4" s="1"/>
  <c r="I1799" i="4" s="1"/>
  <c r="D1800" i="4" a="1"/>
  <c r="D1800" i="4" s="1"/>
  <c r="I1800" i="4" s="1"/>
  <c r="D1801" i="4" a="1"/>
  <c r="D1801" i="4" s="1"/>
  <c r="G1801" i="4" s="1"/>
  <c r="D1802" i="4" a="1"/>
  <c r="D1802" i="4" s="1"/>
  <c r="D1803" i="4" a="1"/>
  <c r="D1803" i="4" s="1"/>
  <c r="G1803" i="4" s="1"/>
  <c r="D1804" i="4" a="1"/>
  <c r="D1804" i="4" s="1"/>
  <c r="G1804" i="4" s="1"/>
  <c r="D1805" i="4" a="1"/>
  <c r="D1805" i="4" s="1"/>
  <c r="D1806" i="4" a="1"/>
  <c r="D1806" i="4" s="1"/>
  <c r="L1806" i="4" s="1"/>
  <c r="D1807" i="4" a="1"/>
  <c r="D1807" i="4" s="1"/>
  <c r="D1808" i="4" a="1"/>
  <c r="D1808" i="4" s="1"/>
  <c r="I1808" i="4" s="1"/>
  <c r="D1809" i="4" a="1"/>
  <c r="D1809" i="4" s="1"/>
  <c r="D1810" i="4" a="1"/>
  <c r="D1810" i="4" s="1"/>
  <c r="D1811" i="4" a="1"/>
  <c r="D1811" i="4" s="1"/>
  <c r="H1811" i="4" s="1"/>
  <c r="D1812" i="4" a="1"/>
  <c r="D1812" i="4" s="1"/>
  <c r="D1813" i="4" a="1"/>
  <c r="D1813" i="4" s="1"/>
  <c r="D1814" i="4" a="1"/>
  <c r="D1814" i="4" s="1"/>
  <c r="J1814" i="4" s="1"/>
  <c r="D1815" i="4" a="1"/>
  <c r="D1815" i="4" s="1"/>
  <c r="D1816" i="4" a="1"/>
  <c r="D1816" i="4" s="1"/>
  <c r="D1817" i="4" a="1"/>
  <c r="D1817" i="4" s="1"/>
  <c r="G1817" i="4" s="1"/>
  <c r="D1818" i="4" a="1"/>
  <c r="D1818" i="4" s="1"/>
  <c r="D1819" i="4" a="1"/>
  <c r="D1819" i="4" s="1"/>
  <c r="G1819" i="4" s="1"/>
  <c r="D1820" i="4" a="1"/>
  <c r="D1820" i="4" s="1"/>
  <c r="D1821" i="4" a="1"/>
  <c r="D1821" i="4" s="1"/>
  <c r="D1822" i="4" a="1"/>
  <c r="D1822" i="4" s="1"/>
  <c r="D1823" i="4" a="1"/>
  <c r="D1823" i="4" s="1"/>
  <c r="K1823" i="4" s="1"/>
  <c r="D1824" i="4" a="1"/>
  <c r="D1824" i="4" s="1"/>
  <c r="D1825" i="4" a="1"/>
  <c r="D1825" i="4" s="1"/>
  <c r="D1826" i="4" a="1"/>
  <c r="D1826" i="4" s="1"/>
  <c r="D1827" i="4" a="1"/>
  <c r="D1827" i="4" s="1"/>
  <c r="G1827" i="4" s="1"/>
  <c r="D1828" i="4" a="1"/>
  <c r="D1828" i="4" s="1"/>
  <c r="D1829" i="4" a="1"/>
  <c r="D1829" i="4" s="1"/>
  <c r="D1830" i="4" a="1"/>
  <c r="D1830" i="4" s="1"/>
  <c r="D1831" i="4" a="1"/>
  <c r="D1831" i="4" s="1"/>
  <c r="D1832" i="4" a="1"/>
  <c r="D1832" i="4" s="1"/>
  <c r="L1832" i="4" s="1"/>
  <c r="D1833" i="4" a="1"/>
  <c r="D1833" i="4" s="1"/>
  <c r="D1834" i="4" a="1"/>
  <c r="D1834" i="4" s="1"/>
  <c r="D1835" i="4" a="1"/>
  <c r="D1835" i="4" s="1"/>
  <c r="H1835" i="4" s="1"/>
  <c r="D1836" i="4" a="1"/>
  <c r="D1836" i="4" s="1"/>
  <c r="D1837" i="4" a="1"/>
  <c r="D1837" i="4" s="1"/>
  <c r="D1838" i="4" a="1"/>
  <c r="D1838" i="4" s="1"/>
  <c r="H1838" i="4" s="1"/>
  <c r="D1839" i="4" a="1"/>
  <c r="D1839" i="4" s="1"/>
  <c r="K1839" i="4" s="1"/>
  <c r="D1840" i="4" a="1"/>
  <c r="D1840" i="4" s="1"/>
  <c r="D1841" i="4" a="1"/>
  <c r="D1841" i="4" s="1"/>
  <c r="G1841" i="4" s="1"/>
  <c r="D1842" i="4" a="1"/>
  <c r="D1842" i="4" s="1"/>
  <c r="D1843" i="4" a="1"/>
  <c r="D1843" i="4" s="1"/>
  <c r="D1844" i="4" a="1"/>
  <c r="D1844" i="4" s="1"/>
  <c r="L1844" i="4" s="1"/>
  <c r="D1845" i="4" a="1"/>
  <c r="D1845" i="4" s="1"/>
  <c r="G1845" i="4" s="1"/>
  <c r="D1846" i="4" a="1"/>
  <c r="D1846" i="4" s="1"/>
  <c r="D1847" i="4" a="1"/>
  <c r="D1847" i="4" s="1"/>
  <c r="K1847" i="4" s="1"/>
  <c r="D1848" i="4" a="1"/>
  <c r="D1848" i="4" s="1"/>
  <c r="G1848" i="4" s="1"/>
  <c r="D1849" i="4" a="1"/>
  <c r="D1849" i="4" s="1"/>
  <c r="I1849" i="4" s="1"/>
  <c r="D1850" i="4" a="1"/>
  <c r="D1850" i="4" s="1"/>
  <c r="K1850" i="4" s="1"/>
  <c r="D1851" i="4" a="1"/>
  <c r="D1851" i="4" s="1"/>
  <c r="H1851" i="4" s="1"/>
  <c r="D1852" i="4" a="1"/>
  <c r="D1852" i="4" s="1"/>
  <c r="D1853" i="4" a="1"/>
  <c r="D1853" i="4" s="1"/>
  <c r="I1853" i="4" s="1"/>
  <c r="D1854" i="4" a="1"/>
  <c r="D1854" i="4" s="1"/>
  <c r="D1855" i="4" a="1"/>
  <c r="D1855" i="4" s="1"/>
  <c r="D1856" i="4" a="1"/>
  <c r="D1856" i="4" s="1"/>
  <c r="D1857" i="4" a="1"/>
  <c r="D1857" i="4" s="1"/>
  <c r="D1858" i="4" a="1"/>
  <c r="D1858" i="4" s="1"/>
  <c r="H1858" i="4" s="1"/>
  <c r="D1859" i="4" a="1"/>
  <c r="D1859" i="4" s="1"/>
  <c r="H1859" i="4" s="1"/>
  <c r="D1860" i="4" a="1"/>
  <c r="D1860" i="4" s="1"/>
  <c r="D1861" i="4" a="1"/>
  <c r="D1861" i="4" s="1"/>
  <c r="D1862" i="4" a="1"/>
  <c r="D1862" i="4" s="1"/>
  <c r="J1862" i="4" s="1"/>
  <c r="D1863" i="4" a="1"/>
  <c r="D1863" i="4" s="1"/>
  <c r="D1864" i="4" a="1"/>
  <c r="D1864" i="4" s="1"/>
  <c r="D1865" i="4" a="1"/>
  <c r="D1865" i="4" s="1"/>
  <c r="G1865" i="4" s="1"/>
  <c r="D1866" i="4" a="1"/>
  <c r="D1866" i="4" s="1"/>
  <c r="D1867" i="4" a="1"/>
  <c r="D1867" i="4" s="1"/>
  <c r="D1868" i="4" a="1"/>
  <c r="D1868" i="4" s="1"/>
  <c r="D1869" i="4" a="1"/>
  <c r="D1869" i="4" s="1"/>
  <c r="G1869" i="4" s="1"/>
  <c r="D1870" i="4" a="1"/>
  <c r="D1870" i="4" s="1"/>
  <c r="D1871" i="4" a="1"/>
  <c r="D1871" i="4" s="1"/>
  <c r="J1871" i="4" s="1"/>
  <c r="D1872" i="4" a="1"/>
  <c r="D1872" i="4" s="1"/>
  <c r="D1873" i="4" a="1"/>
  <c r="D1873" i="4" s="1"/>
  <c r="I1873" i="4" s="1"/>
  <c r="D1874" i="4" a="1"/>
  <c r="D1874" i="4" s="1"/>
  <c r="D1875" i="4" a="1"/>
  <c r="D1875" i="4" s="1"/>
  <c r="D1876" i="4" a="1"/>
  <c r="D1876" i="4" s="1"/>
  <c r="H1876" i="4" s="1"/>
  <c r="D1877" i="4" a="1"/>
  <c r="D1877" i="4" s="1"/>
  <c r="J1877" i="4" s="1"/>
  <c r="D1878" i="4" a="1"/>
  <c r="D1878" i="4" s="1"/>
  <c r="D1879" i="4" a="1"/>
  <c r="D1879" i="4" s="1"/>
  <c r="D1880" i="4" a="1"/>
  <c r="D1880" i="4" s="1"/>
  <c r="D1881" i="4" a="1"/>
  <c r="D1881" i="4" s="1"/>
  <c r="D1882" i="4" a="1"/>
  <c r="D1882" i="4" s="1"/>
  <c r="D1883" i="4" a="1"/>
  <c r="D1883" i="4" s="1"/>
  <c r="K1883" i="4" s="1"/>
  <c r="D1884" i="4" a="1"/>
  <c r="D1884" i="4" s="1"/>
  <c r="D1885" i="4" a="1"/>
  <c r="D1885" i="4" s="1"/>
  <c r="D1886" i="4" a="1"/>
  <c r="D1886" i="4" s="1"/>
  <c r="K1886" i="4" s="1"/>
  <c r="D1887" i="4" a="1"/>
  <c r="D1887" i="4" s="1"/>
  <c r="D1888" i="4" a="1"/>
  <c r="D1888" i="4" s="1"/>
  <c r="H1888" i="4" s="1"/>
  <c r="D1889" i="4" a="1"/>
  <c r="D1889" i="4" s="1"/>
  <c r="G1889" i="4" s="1"/>
  <c r="D1890" i="4" a="1"/>
  <c r="D1890" i="4" s="1"/>
  <c r="D1891" i="4" a="1"/>
  <c r="D1891" i="4" s="1"/>
  <c r="D1892" i="4" a="1"/>
  <c r="D1892" i="4" s="1"/>
  <c r="D1893" i="4" a="1"/>
  <c r="D1893" i="4" s="1"/>
  <c r="D1894" i="4" a="1"/>
  <c r="D1894" i="4" s="1"/>
  <c r="D1895" i="4" a="1"/>
  <c r="D1895" i="4" s="1"/>
  <c r="K1895" i="4" s="1"/>
  <c r="D1896" i="4" a="1"/>
  <c r="D1896" i="4" s="1"/>
  <c r="D1897" i="4" a="1"/>
  <c r="D1897" i="4" s="1"/>
  <c r="H1897" i="4" s="1"/>
  <c r="D1898" i="4" a="1"/>
  <c r="D1898" i="4" s="1"/>
  <c r="I1898" i="4" s="1"/>
  <c r="D1899" i="4" a="1"/>
  <c r="D1899" i="4" s="1"/>
  <c r="L1899" i="4" s="1"/>
  <c r="D1900" i="4" a="1"/>
  <c r="D1900" i="4" s="1"/>
  <c r="J1900" i="4" s="1"/>
  <c r="D1901" i="4" a="1"/>
  <c r="D1901" i="4" s="1"/>
  <c r="H1901" i="4" s="1"/>
  <c r="D1902" i="4" a="1"/>
  <c r="D1902" i="4" s="1"/>
  <c r="I1902" i="4" s="1"/>
  <c r="D1903" i="4" a="1"/>
  <c r="D1903" i="4" s="1"/>
  <c r="D1904" i="4" a="1"/>
  <c r="D1904" i="4" s="1"/>
  <c r="K1904" i="4" s="1"/>
  <c r="D1905" i="4" a="1"/>
  <c r="D1905" i="4" s="1"/>
  <c r="D1906" i="4" a="1"/>
  <c r="D1906" i="4" s="1"/>
  <c r="G1906" i="4" s="1"/>
  <c r="D1907" i="4" a="1"/>
  <c r="D1907" i="4" s="1"/>
  <c r="G1907" i="4" s="1"/>
  <c r="D1908" i="4" a="1"/>
  <c r="D1908" i="4" s="1"/>
  <c r="D1909" i="4" a="1"/>
  <c r="D1909" i="4" s="1"/>
  <c r="D1910" i="4" a="1"/>
  <c r="D1910" i="4" s="1"/>
  <c r="K1910" i="4" s="1"/>
  <c r="D1911" i="4" a="1"/>
  <c r="D1911" i="4" s="1"/>
  <c r="L1911" i="4" s="1"/>
  <c r="D1912" i="4" a="1"/>
  <c r="D1912" i="4" s="1"/>
  <c r="D1913" i="4" a="1"/>
  <c r="D1913" i="4" s="1"/>
  <c r="L1913" i="4" s="1"/>
  <c r="D1914" i="4" a="1"/>
  <c r="D1914" i="4" s="1"/>
  <c r="I1914" i="4" s="1"/>
  <c r="D1915" i="4" a="1"/>
  <c r="D1915" i="4" s="1"/>
  <c r="D1916" i="4" a="1"/>
  <c r="D1916" i="4" s="1"/>
  <c r="D1917" i="4" a="1"/>
  <c r="D1917" i="4" s="1"/>
  <c r="K1917" i="4" s="1"/>
  <c r="D1918" i="4" a="1"/>
  <c r="D1918" i="4" s="1"/>
  <c r="D1919" i="4" a="1"/>
  <c r="D1919" i="4" s="1"/>
  <c r="J1919" i="4" s="1"/>
  <c r="D1920" i="4" a="1"/>
  <c r="D1920" i="4" s="1"/>
  <c r="D1921" i="4" a="1"/>
  <c r="D1921" i="4" s="1"/>
  <c r="L1921" i="4" s="1"/>
  <c r="D1922" i="4" a="1"/>
  <c r="D1922" i="4" s="1"/>
  <c r="I1922" i="4" s="1"/>
  <c r="D1923" i="4" a="1"/>
  <c r="D1923" i="4" s="1"/>
  <c r="I1923" i="4" s="1"/>
  <c r="D1924" i="4" a="1"/>
  <c r="D1924" i="4" s="1"/>
  <c r="D1925" i="4" a="1"/>
  <c r="D1925" i="4" s="1"/>
  <c r="I1925" i="4" s="1"/>
  <c r="D1926" i="4" a="1"/>
  <c r="D1926" i="4" s="1"/>
  <c r="D1927" i="4" a="1"/>
  <c r="D1927" i="4" s="1"/>
  <c r="D1928" i="4" a="1"/>
  <c r="D1928" i="4" s="1"/>
  <c r="D1929" i="4" a="1"/>
  <c r="D1929" i="4" s="1"/>
  <c r="D1930" i="4" a="1"/>
  <c r="D1930" i="4" s="1"/>
  <c r="D1931" i="4" a="1"/>
  <c r="D1931" i="4" s="1"/>
  <c r="G1931" i="4" s="1"/>
  <c r="D1932" i="4" a="1"/>
  <c r="D1932" i="4" s="1"/>
  <c r="D1933" i="4" a="1"/>
  <c r="D1933" i="4" s="1"/>
  <c r="D1934" i="4" a="1"/>
  <c r="D1934" i="4" s="1"/>
  <c r="K1934" i="4" s="1"/>
  <c r="D1935" i="4" a="1"/>
  <c r="D1935" i="4" s="1"/>
  <c r="I1935" i="4" s="1"/>
  <c r="D1936" i="4" a="1"/>
  <c r="D1936" i="4" s="1"/>
  <c r="D1937" i="4" a="1"/>
  <c r="D1937" i="4" s="1"/>
  <c r="L1937" i="4" s="1"/>
  <c r="D1938" i="4" a="1"/>
  <c r="D1938" i="4" s="1"/>
  <c r="D1939" i="4" a="1"/>
  <c r="D1939" i="4" s="1"/>
  <c r="D1940" i="4" a="1"/>
  <c r="D1940" i="4" s="1"/>
  <c r="D1941" i="4" a="1"/>
  <c r="D1941" i="4" s="1"/>
  <c r="D1942" i="4" a="1"/>
  <c r="D1942" i="4" s="1"/>
  <c r="D1943" i="4" a="1"/>
  <c r="D1943" i="4" s="1"/>
  <c r="J1943" i="4" s="1"/>
  <c r="D1944" i="4" a="1"/>
  <c r="D1944" i="4" s="1"/>
  <c r="D1945" i="4" a="1"/>
  <c r="D1945" i="4" s="1"/>
  <c r="L1945" i="4" s="1"/>
  <c r="D1946" i="4" a="1"/>
  <c r="D1946" i="4" s="1"/>
  <c r="K1946" i="4" s="1"/>
  <c r="D1947" i="4" a="1"/>
  <c r="D1947" i="4" s="1"/>
  <c r="G1947" i="4" s="1"/>
  <c r="D1948" i="4" a="1"/>
  <c r="D1948" i="4" s="1"/>
  <c r="D1949" i="4" a="1"/>
  <c r="D1949" i="4" s="1"/>
  <c r="H1949" i="4" s="1"/>
  <c r="D1950" i="4" a="1"/>
  <c r="D1950" i="4" s="1"/>
  <c r="D1951" i="4" a="1"/>
  <c r="D1951" i="4" s="1"/>
  <c r="D1952" i="4" a="1"/>
  <c r="D1952" i="4" s="1"/>
  <c r="D1953" i="4" a="1"/>
  <c r="D1953" i="4" s="1"/>
  <c r="D1954" i="4" a="1"/>
  <c r="D1954" i="4" s="1"/>
  <c r="D1955" i="4" a="1"/>
  <c r="D1955" i="4" s="1"/>
  <c r="G1955" i="4" s="1"/>
  <c r="D1956" i="4" a="1"/>
  <c r="D1956" i="4" s="1"/>
  <c r="D1957" i="4" a="1"/>
  <c r="D1957" i="4" s="1"/>
  <c r="D1958" i="4" a="1"/>
  <c r="D1958" i="4" s="1"/>
  <c r="G1958" i="4" s="1"/>
  <c r="D1959" i="4" a="1"/>
  <c r="D1959" i="4" s="1"/>
  <c r="K1959" i="4" s="1"/>
  <c r="D1960" i="4" a="1"/>
  <c r="D1960" i="4" s="1"/>
  <c r="D1961" i="4" a="1"/>
  <c r="D1961" i="4" s="1"/>
  <c r="L1961" i="4" s="1"/>
  <c r="D1962" i="4" a="1"/>
  <c r="D1962" i="4" s="1"/>
  <c r="D1963" i="4" a="1"/>
  <c r="D1963" i="4" s="1"/>
  <c r="D1964" i="4" a="1"/>
  <c r="D1964" i="4" s="1"/>
  <c r="K1964" i="4" s="1"/>
  <c r="D1965" i="4" a="1"/>
  <c r="D1965" i="4" s="1"/>
  <c r="D1966" i="4" a="1"/>
  <c r="D1966" i="4" s="1"/>
  <c r="D1967" i="4" a="1"/>
  <c r="D1967" i="4" s="1"/>
  <c r="J1967" i="4" s="1"/>
  <c r="D1968" i="4" a="1"/>
  <c r="D1968" i="4" s="1"/>
  <c r="D1969" i="4" a="1"/>
  <c r="D1969" i="4" s="1"/>
  <c r="D1970" i="4" a="1"/>
  <c r="D1970" i="4" s="1"/>
  <c r="I1970" i="4" s="1"/>
  <c r="D1971" i="4" a="1"/>
  <c r="D1971" i="4" s="1"/>
  <c r="D1972" i="4" a="1"/>
  <c r="D1972" i="4" s="1"/>
  <c r="I1972" i="4" s="1"/>
  <c r="D1973" i="4" a="1"/>
  <c r="D1973" i="4" s="1"/>
  <c r="I1973" i="4" s="1"/>
  <c r="D1974" i="4" a="1"/>
  <c r="D1974" i="4" s="1"/>
  <c r="D1975" i="4" a="1"/>
  <c r="D1975" i="4" s="1"/>
  <c r="D1976" i="4" a="1"/>
  <c r="D1976" i="4" s="1"/>
  <c r="D1977" i="4" a="1"/>
  <c r="D1977" i="4" s="1"/>
  <c r="D1978" i="4" a="1"/>
  <c r="D1978" i="4" s="1"/>
  <c r="D1979" i="4" a="1"/>
  <c r="D1979" i="4" s="1"/>
  <c r="G1979" i="4" s="1"/>
  <c r="D1980" i="4" a="1"/>
  <c r="D1980" i="4" s="1"/>
  <c r="D1981" i="4" a="1"/>
  <c r="D1981" i="4" s="1"/>
  <c r="D1982" i="4" a="1"/>
  <c r="D1982" i="4" s="1"/>
  <c r="I1982" i="4" s="1"/>
  <c r="D1983" i="4" a="1"/>
  <c r="D1983" i="4" s="1"/>
  <c r="G1983" i="4" s="1"/>
  <c r="D1984" i="4" a="1"/>
  <c r="D1984" i="4" s="1"/>
  <c r="J1984" i="4" s="1"/>
  <c r="D1985" i="4" a="1"/>
  <c r="D1985" i="4" s="1"/>
  <c r="L1985" i="4" s="1"/>
  <c r="D1986" i="4" a="1"/>
  <c r="D1986" i="4" s="1"/>
  <c r="K1986" i="4" s="1"/>
  <c r="D1987" i="4" a="1"/>
  <c r="D1987" i="4" s="1"/>
  <c r="D1988" i="4" a="1"/>
  <c r="D1988" i="4" s="1"/>
  <c r="G1988" i="4" s="1"/>
  <c r="D1989" i="4" a="1"/>
  <c r="D1989" i="4" s="1"/>
  <c r="D1990" i="4" a="1"/>
  <c r="D1990" i="4" s="1"/>
  <c r="D1991" i="4" a="1"/>
  <c r="D1991" i="4" s="1"/>
  <c r="J1991" i="4" s="1"/>
  <c r="D1992" i="4" a="1"/>
  <c r="D1992" i="4" s="1"/>
  <c r="D1993" i="4" a="1"/>
  <c r="D1993" i="4" s="1"/>
  <c r="D1994" i="4" a="1"/>
  <c r="D1994" i="4" s="1"/>
  <c r="K1994" i="4" s="1"/>
  <c r="D1995" i="4" a="1"/>
  <c r="D1995" i="4" s="1"/>
  <c r="I1995" i="4" s="1"/>
  <c r="D1996" i="4" a="1"/>
  <c r="D1996" i="4" s="1"/>
  <c r="J1996" i="4" s="1"/>
  <c r="D1997" i="4" a="1"/>
  <c r="D1997" i="4" s="1"/>
  <c r="H1997" i="4" s="1"/>
  <c r="D1998" i="4" a="1"/>
  <c r="D1998" i="4" s="1"/>
  <c r="D1999" i="4" a="1"/>
  <c r="D1999" i="4" s="1"/>
  <c r="D2000" i="4" a="1"/>
  <c r="D2000" i="4" s="1"/>
  <c r="H2000" i="4" s="1"/>
  <c r="D2001" i="4" a="1"/>
  <c r="D2001" i="4" s="1"/>
  <c r="D2002" i="4" a="1"/>
  <c r="D2002" i="4" s="1"/>
  <c r="D2003" i="4" a="1"/>
  <c r="D2003" i="4" s="1"/>
  <c r="G2003" i="4" s="1"/>
  <c r="D2004" i="4" a="1"/>
  <c r="D2004" i="4" s="1"/>
  <c r="D2005" i="4" a="1"/>
  <c r="D2005" i="4" s="1"/>
  <c r="G2005" i="4" s="1"/>
  <c r="D2006" i="4" a="1"/>
  <c r="D2006" i="4" s="1"/>
  <c r="D2007" i="4" a="1"/>
  <c r="D2007" i="4" s="1"/>
  <c r="J2007" i="4" s="1"/>
  <c r="D2008" i="4" a="1"/>
  <c r="D2008" i="4" s="1"/>
  <c r="D2009" i="4" a="1"/>
  <c r="D2009" i="4" s="1"/>
  <c r="L2009" i="4" s="1"/>
  <c r="D2010" i="4" a="1"/>
  <c r="D2010" i="4" s="1"/>
  <c r="I2010" i="4" s="1"/>
  <c r="D2011" i="4" a="1"/>
  <c r="D2011" i="4" s="1"/>
  <c r="D2012" i="4" a="1"/>
  <c r="D2012" i="4" s="1"/>
  <c r="D2013" i="4" a="1"/>
  <c r="D2013" i="4" s="1"/>
  <c r="D2014" i="4" a="1"/>
  <c r="D2014" i="4" s="1"/>
  <c r="D2015" i="4" a="1"/>
  <c r="D2015" i="4" s="1"/>
  <c r="J2015" i="4" s="1"/>
  <c r="D2016" i="4" a="1"/>
  <c r="D2016" i="4" s="1"/>
  <c r="D2017" i="4" a="1"/>
  <c r="D2017" i="4" s="1"/>
  <c r="D2018" i="4" a="1"/>
  <c r="D2018" i="4" s="1"/>
  <c r="G2018" i="4" s="1"/>
  <c r="D2019" i="4" a="1"/>
  <c r="D2019" i="4" s="1"/>
  <c r="H2019" i="4" s="1"/>
  <c r="D2020" i="4" a="1"/>
  <c r="D2020" i="4" s="1"/>
  <c r="D2021" i="4" a="1"/>
  <c r="D2021" i="4" s="1"/>
  <c r="I2021" i="4" s="1"/>
  <c r="D2022" i="4" a="1"/>
  <c r="D2022" i="4" s="1"/>
  <c r="D2023" i="4" a="1"/>
  <c r="D2023" i="4" s="1"/>
  <c r="D2024" i="4" a="1"/>
  <c r="D2024" i="4" s="1"/>
  <c r="D2025" i="4" a="1"/>
  <c r="D2025" i="4" s="1"/>
  <c r="D2026" i="4" a="1"/>
  <c r="D2026" i="4" s="1"/>
  <c r="I2026" i="4" s="1"/>
  <c r="D2027" i="4" a="1"/>
  <c r="D2027" i="4" s="1"/>
  <c r="G2027" i="4" s="1"/>
  <c r="D2028" i="4" a="1"/>
  <c r="D2028" i="4" s="1"/>
  <c r="D2029" i="4" a="1"/>
  <c r="D2029" i="4" s="1"/>
  <c r="D2030" i="4" a="1"/>
  <c r="D2030" i="4" s="1"/>
  <c r="D2031" i="4" a="1"/>
  <c r="D2031" i="4" s="1"/>
  <c r="D2032" i="4" a="1"/>
  <c r="D2032" i="4" s="1"/>
  <c r="D2033" i="4" a="1"/>
  <c r="D2033" i="4" s="1"/>
  <c r="L2033" i="4" s="1"/>
  <c r="D2034" i="4" a="1"/>
  <c r="D2034" i="4" s="1"/>
  <c r="D2035" i="4" a="1"/>
  <c r="D2035" i="4" s="1"/>
  <c r="D2036" i="4" a="1"/>
  <c r="D2036" i="4" s="1"/>
  <c r="D2037" i="4" a="1"/>
  <c r="D2037" i="4" s="1"/>
  <c r="D2038" i="4" a="1"/>
  <c r="D2038" i="4" s="1"/>
  <c r="D2039" i="4" a="1"/>
  <c r="D2039" i="4" s="1"/>
  <c r="J2039" i="4" s="1"/>
  <c r="D2040" i="4" a="1"/>
  <c r="D2040" i="4" s="1"/>
  <c r="D2041" i="4" a="1"/>
  <c r="D2041" i="4" s="1"/>
  <c r="D2042" i="4" a="1"/>
  <c r="D2042" i="4" s="1"/>
  <c r="D2043" i="4" a="1"/>
  <c r="D2043" i="4" s="1"/>
  <c r="D2044" i="4" a="1"/>
  <c r="D2044" i="4" s="1"/>
  <c r="D2045" i="4" a="1"/>
  <c r="D2045" i="4" s="1"/>
  <c r="H2045" i="4" s="1"/>
  <c r="D2046" i="4" a="1"/>
  <c r="D2046" i="4" s="1"/>
  <c r="D2047" i="4" a="1"/>
  <c r="D2047" i="4" s="1"/>
  <c r="D2048" i="4" a="1"/>
  <c r="D2048" i="4" s="1"/>
  <c r="D2049" i="4" a="1"/>
  <c r="D2049" i="4" s="1"/>
  <c r="K2049" i="4" s="1"/>
  <c r="D2050" i="4" a="1"/>
  <c r="D2050" i="4" s="1"/>
  <c r="L2050" i="4" s="1"/>
  <c r="D2051" i="4" a="1"/>
  <c r="D2051" i="4" s="1"/>
  <c r="G2051" i="4" s="1"/>
  <c r="D2052" i="4" a="1"/>
  <c r="D2052" i="4" s="1"/>
  <c r="D2053" i="4" a="1"/>
  <c r="D2053" i="4" s="1"/>
  <c r="D2054" i="4" a="1"/>
  <c r="D2054" i="4" s="1"/>
  <c r="G2054" i="4" s="1"/>
  <c r="D2055" i="4" a="1"/>
  <c r="D2055" i="4" s="1"/>
  <c r="D2056" i="4" a="1"/>
  <c r="D2056" i="4" s="1"/>
  <c r="D2057" i="4" a="1"/>
  <c r="D2057" i="4" s="1"/>
  <c r="L2057" i="4" s="1"/>
  <c r="D2058" i="4" a="1"/>
  <c r="D2058" i="4" s="1"/>
  <c r="D2059" i="4" a="1"/>
  <c r="D2059" i="4" s="1"/>
  <c r="D2060" i="4" a="1"/>
  <c r="D2060" i="4" s="1"/>
  <c r="D2061" i="4" a="1"/>
  <c r="D2061" i="4" s="1"/>
  <c r="D2062" i="4" a="1"/>
  <c r="D2062" i="4" s="1"/>
  <c r="J2062" i="4" s="1"/>
  <c r="D2063" i="4" a="1"/>
  <c r="D2063" i="4" s="1"/>
  <c r="J2063" i="4" s="1"/>
  <c r="D2064" i="4" a="1"/>
  <c r="D2064" i="4" s="1"/>
  <c r="D2065" i="4" a="1"/>
  <c r="D2065" i="4" s="1"/>
  <c r="D2066" i="4" a="1"/>
  <c r="D2066" i="4" s="1"/>
  <c r="D2067" i="4" a="1"/>
  <c r="D2067" i="4" s="1"/>
  <c r="I2067" i="4" s="1"/>
  <c r="D2068" i="4" a="1"/>
  <c r="D2068" i="4" s="1"/>
  <c r="I2068" i="4" s="1"/>
  <c r="D2069" i="4" a="1"/>
  <c r="D2069" i="4" s="1"/>
  <c r="D2070" i="4" a="1"/>
  <c r="D2070" i="4" s="1"/>
  <c r="G2070" i="4" s="1"/>
  <c r="D2071" i="4" a="1"/>
  <c r="D2071" i="4" s="1"/>
  <c r="D2072" i="4" a="1"/>
  <c r="D2072" i="4" s="1"/>
  <c r="G2072" i="4" s="1"/>
  <c r="D2073" i="4" a="1"/>
  <c r="D2073" i="4" s="1"/>
  <c r="H2073" i="4" s="1"/>
  <c r="D2074" i="4" a="1"/>
  <c r="D2074" i="4" s="1"/>
  <c r="D2075" i="4" a="1"/>
  <c r="D2075" i="4" s="1"/>
  <c r="G2075" i="4" s="1"/>
  <c r="D2076" i="4" a="1"/>
  <c r="D2076" i="4" s="1"/>
  <c r="L2076" i="4" s="1"/>
  <c r="D2077" i="4" a="1"/>
  <c r="D2077" i="4" s="1"/>
  <c r="D2078" i="4" a="1"/>
  <c r="D2078" i="4" s="1"/>
  <c r="D2079" i="4" a="1"/>
  <c r="D2079" i="4" s="1"/>
  <c r="K2079" i="4" s="1"/>
  <c r="D2080" i="4" a="1"/>
  <c r="D2080" i="4" s="1"/>
  <c r="J2080" i="4" s="1"/>
  <c r="D2081" i="4" a="1"/>
  <c r="D2081" i="4" s="1"/>
  <c r="L2081" i="4" s="1"/>
  <c r="D2082" i="4" a="1"/>
  <c r="D2082" i="4" s="1"/>
  <c r="D2083" i="4" a="1"/>
  <c r="D2083" i="4" s="1"/>
  <c r="D2084" i="4" a="1"/>
  <c r="D2084" i="4" s="1"/>
  <c r="H2084" i="4" s="1"/>
  <c r="D2085" i="4" a="1"/>
  <c r="D2085" i="4" s="1"/>
  <c r="D2086" i="4" a="1"/>
  <c r="D2086" i="4" s="1"/>
  <c r="D2087" i="4" a="1"/>
  <c r="D2087" i="4" s="1"/>
  <c r="J2087" i="4" s="1"/>
  <c r="D2088" i="4" a="1"/>
  <c r="D2088" i="4" s="1"/>
  <c r="D2089" i="4" a="1"/>
  <c r="D2089" i="4" s="1"/>
  <c r="D2090" i="4" a="1"/>
  <c r="D2090" i="4" s="1"/>
  <c r="D2091" i="4" a="1"/>
  <c r="D2091" i="4" s="1"/>
  <c r="K2091" i="4" s="1"/>
  <c r="D2092" i="4" a="1"/>
  <c r="D2092" i="4" s="1"/>
  <c r="J2092" i="4" s="1"/>
  <c r="D2093" i="4" a="1"/>
  <c r="D2093" i="4" s="1"/>
  <c r="L2093" i="4" s="1"/>
  <c r="D2094" i="4" a="1"/>
  <c r="D2094" i="4" s="1"/>
  <c r="D2095" i="4" a="1"/>
  <c r="D2095" i="4" s="1"/>
  <c r="D2096" i="4" a="1"/>
  <c r="D2096" i="4" s="1"/>
  <c r="D2097" i="4" a="1"/>
  <c r="D2097" i="4" s="1"/>
  <c r="D2098" i="4" a="1"/>
  <c r="D2098" i="4" s="1"/>
  <c r="D2099" i="4" a="1"/>
  <c r="D2099" i="4" s="1"/>
  <c r="G2099" i="4" s="1"/>
  <c r="D2100" i="4" a="1"/>
  <c r="D2100" i="4" s="1"/>
  <c r="L2100" i="4" s="1"/>
  <c r="D2101" i="4" a="1"/>
  <c r="D2101" i="4" s="1"/>
  <c r="D2102" i="4" a="1"/>
  <c r="D2102" i="4" s="1"/>
  <c r="G2102" i="4" s="1"/>
  <c r="D2103" i="4" a="1"/>
  <c r="D2103" i="4" s="1"/>
  <c r="L2103" i="4" s="1"/>
  <c r="D2104" i="4" a="1"/>
  <c r="D2104" i="4" s="1"/>
  <c r="D2105" i="4" a="1"/>
  <c r="D2105" i="4" s="1"/>
  <c r="L2105" i="4" s="1"/>
  <c r="D2106" i="4" a="1"/>
  <c r="D2106" i="4" s="1"/>
  <c r="D2107" i="4" a="1"/>
  <c r="D2107" i="4" s="1"/>
  <c r="D2108" i="4" a="1"/>
  <c r="D2108" i="4" s="1"/>
  <c r="G2108" i="4" s="1"/>
  <c r="D2109" i="4" a="1"/>
  <c r="D2109" i="4" s="1"/>
  <c r="D2110" i="4" a="1"/>
  <c r="D2110" i="4" s="1"/>
  <c r="D2111" i="4" a="1"/>
  <c r="D2111" i="4" s="1"/>
  <c r="J2111" i="4" s="1"/>
  <c r="D2112" i="4" a="1"/>
  <c r="D2112" i="4" s="1"/>
  <c r="D2113" i="4" a="1"/>
  <c r="D2113" i="4" s="1"/>
  <c r="G2113" i="4" s="1"/>
  <c r="D2114" i="4" a="1"/>
  <c r="D2114" i="4" s="1"/>
  <c r="D2115" i="4" a="1"/>
  <c r="D2115" i="4" s="1"/>
  <c r="D2116" i="4" a="1"/>
  <c r="D2116" i="4" s="1"/>
  <c r="D2117" i="4" a="1"/>
  <c r="D2117" i="4" s="1"/>
  <c r="H2117" i="4" s="1"/>
  <c r="D2118" i="4" a="1"/>
  <c r="D2118" i="4" s="1"/>
  <c r="D2119" i="4" a="1"/>
  <c r="D2119" i="4" s="1"/>
  <c r="D2120" i="4" a="1"/>
  <c r="D2120" i="4" s="1"/>
  <c r="D2121" i="4" a="1"/>
  <c r="D2121" i="4" s="1"/>
  <c r="D2122" i="4" a="1"/>
  <c r="D2122" i="4" s="1"/>
  <c r="I2122" i="4" s="1"/>
  <c r="D2123" i="4" a="1"/>
  <c r="D2123" i="4" s="1"/>
  <c r="G2123" i="4" s="1"/>
  <c r="D2124" i="4" a="1"/>
  <c r="D2124" i="4" s="1"/>
  <c r="D2125" i="4" a="1"/>
  <c r="D2125" i="4" s="1"/>
  <c r="D2126" i="4" a="1"/>
  <c r="D2126" i="4" s="1"/>
  <c r="D2127" i="4" a="1"/>
  <c r="D2127" i="4" s="1"/>
  <c r="D2128" i="4" a="1"/>
  <c r="D2128" i="4" s="1"/>
  <c r="D2129" i="4" a="1"/>
  <c r="D2129" i="4" s="1"/>
  <c r="L2129" i="4" s="1"/>
  <c r="D2130" i="4" a="1"/>
  <c r="D2130" i="4" s="1"/>
  <c r="G2130" i="4" s="1"/>
  <c r="D2131" i="4" a="1"/>
  <c r="D2131" i="4" s="1"/>
  <c r="D2132" i="4" a="1"/>
  <c r="D2132" i="4" s="1"/>
  <c r="D2133" i="4" a="1"/>
  <c r="D2133" i="4" s="1"/>
  <c r="D2134" i="4" a="1"/>
  <c r="D2134" i="4" s="1"/>
  <c r="D2135" i="4" a="1"/>
  <c r="D2135" i="4" s="1"/>
  <c r="J2135" i="4" s="1"/>
  <c r="D2136" i="4" a="1"/>
  <c r="D2136" i="4" s="1"/>
  <c r="D2137" i="4" a="1"/>
  <c r="D2137" i="4" s="1"/>
  <c r="D2138" i="4" a="1"/>
  <c r="D2138" i="4" s="1"/>
  <c r="K2138" i="4" s="1"/>
  <c r="D2139" i="4" a="1"/>
  <c r="D2139" i="4" s="1"/>
  <c r="D2140" i="4" a="1"/>
  <c r="D2140" i="4" s="1"/>
  <c r="D2141" i="4" a="1"/>
  <c r="D2141" i="4" s="1"/>
  <c r="D2142" i="4" a="1"/>
  <c r="D2142" i="4" s="1"/>
  <c r="D2143" i="4" a="1"/>
  <c r="D2143" i="4" s="1"/>
  <c r="D2144" i="4" a="1"/>
  <c r="D2144" i="4" s="1"/>
  <c r="D2145" i="4" a="1"/>
  <c r="D2145" i="4" s="1"/>
  <c r="D2146" i="4" a="1"/>
  <c r="D2146" i="4" s="1"/>
  <c r="D2147" i="4" a="1"/>
  <c r="D2147" i="4" s="1"/>
  <c r="G2147" i="4" s="1"/>
  <c r="D2148" i="4" a="1"/>
  <c r="D2148" i="4" s="1"/>
  <c r="D2149" i="4" a="1"/>
  <c r="D2149" i="4" s="1"/>
  <c r="I2149" i="4" s="1"/>
  <c r="D2150" i="4" a="1"/>
  <c r="D2150" i="4" s="1"/>
  <c r="G2150" i="4" s="1"/>
  <c r="D2151" i="4" a="1"/>
  <c r="D2151" i="4" s="1"/>
  <c r="I2151" i="4" s="1"/>
  <c r="D2152" i="4" a="1"/>
  <c r="D2152" i="4" s="1"/>
  <c r="G2152" i="4" s="1"/>
  <c r="D2153" i="4" a="1"/>
  <c r="D2153" i="4" s="1"/>
  <c r="L2153" i="4" s="1"/>
  <c r="D2154" i="4" a="1"/>
  <c r="D2154" i="4" s="1"/>
  <c r="D2155" i="4" a="1"/>
  <c r="D2155" i="4" s="1"/>
  <c r="D2156" i="4" a="1"/>
  <c r="D2156" i="4" s="1"/>
  <c r="D2157" i="4" a="1"/>
  <c r="D2157" i="4" s="1"/>
  <c r="D2158" i="4" a="1"/>
  <c r="D2158" i="4" s="1"/>
  <c r="D2159" i="4" a="1"/>
  <c r="D2159" i="4" s="1"/>
  <c r="J2159" i="4" s="1"/>
  <c r="D2160" i="4" a="1"/>
  <c r="D2160" i="4" s="1"/>
  <c r="D2161" i="4" a="1"/>
  <c r="D2161" i="4" s="1"/>
  <c r="G2161" i="4" s="1"/>
  <c r="D2162" i="4" a="1"/>
  <c r="D2162" i="4" s="1"/>
  <c r="D2163" i="4" a="1"/>
  <c r="D2163" i="4" s="1"/>
  <c r="D2164" i="4" a="1"/>
  <c r="D2164" i="4" s="1"/>
  <c r="L2164" i="4" s="1"/>
  <c r="D2165" i="4" a="1"/>
  <c r="D2165" i="4" s="1"/>
  <c r="H2165" i="4" s="1"/>
  <c r="D2166" i="4" a="1"/>
  <c r="D2166" i="4" s="1"/>
  <c r="D2167" i="4" a="1"/>
  <c r="D2167" i="4" s="1"/>
  <c r="H2167" i="4" s="1"/>
  <c r="D2168" i="4" a="1"/>
  <c r="D2168" i="4" s="1"/>
  <c r="J2168" i="4" s="1"/>
  <c r="D2169" i="4" a="1"/>
  <c r="D2169" i="4" s="1"/>
  <c r="D2170" i="4" a="1"/>
  <c r="D2170" i="4" s="1"/>
  <c r="D2171" i="4" a="1"/>
  <c r="D2171" i="4" s="1"/>
  <c r="G2171" i="4" s="1"/>
  <c r="D2172" i="4" a="1"/>
  <c r="D2172" i="4" s="1"/>
  <c r="D2173" i="4" a="1"/>
  <c r="D2173" i="4" s="1"/>
  <c r="G2173" i="4" s="1"/>
  <c r="D2174" i="4" a="1"/>
  <c r="D2174" i="4" s="1"/>
  <c r="D2175" i="4" a="1"/>
  <c r="D2175" i="4" s="1"/>
  <c r="D2176" i="4" a="1"/>
  <c r="D2176" i="4" s="1"/>
  <c r="D2177" i="4" a="1"/>
  <c r="D2177" i="4" s="1"/>
  <c r="L2177" i="4" s="1"/>
  <c r="D2178" i="4" a="1"/>
  <c r="D2178" i="4" s="1"/>
  <c r="H2178" i="4" s="1"/>
  <c r="D2179" i="4" a="1"/>
  <c r="D2179" i="4" s="1"/>
  <c r="D2180" i="4" a="1"/>
  <c r="D2180" i="4" s="1"/>
  <c r="K2180" i="4" s="1"/>
  <c r="D2181" i="4" a="1"/>
  <c r="D2181" i="4" s="1"/>
  <c r="D2182" i="4" a="1"/>
  <c r="D2182" i="4" s="1"/>
  <c r="D2183" i="4" a="1"/>
  <c r="D2183" i="4" s="1"/>
  <c r="K2183" i="4" s="1"/>
  <c r="D2184" i="4" a="1"/>
  <c r="D2184" i="4" s="1"/>
  <c r="D2185" i="4" a="1"/>
  <c r="D2185" i="4" s="1"/>
  <c r="D2186" i="4" a="1"/>
  <c r="D2186" i="4" s="1"/>
  <c r="D2187" i="4" a="1"/>
  <c r="D2187" i="4" s="1"/>
  <c r="D2188" i="4" a="1"/>
  <c r="D2188" i="4" s="1"/>
  <c r="G2188" i="4" s="1"/>
  <c r="D2189" i="4" a="1"/>
  <c r="D2189" i="4" s="1"/>
  <c r="J2189" i="4" s="1"/>
  <c r="D2190" i="4" a="1"/>
  <c r="D2190" i="4" s="1"/>
  <c r="D2191" i="4" a="1"/>
  <c r="D2191" i="4" s="1"/>
  <c r="K2191" i="4" s="1"/>
  <c r="D2192" i="4" a="1"/>
  <c r="D2192" i="4" s="1"/>
  <c r="J2192" i="4" s="1"/>
  <c r="D2193" i="4" a="1"/>
  <c r="D2193" i="4" s="1"/>
  <c r="D2194" i="4" a="1"/>
  <c r="D2194" i="4" s="1"/>
  <c r="D2195" i="4" a="1"/>
  <c r="D2195" i="4" s="1"/>
  <c r="G2195" i="4" s="1"/>
  <c r="D2196" i="4" a="1"/>
  <c r="D2196" i="4" s="1"/>
  <c r="D2197" i="4" a="1"/>
  <c r="D2197" i="4" s="1"/>
  <c r="D2198" i="4" a="1"/>
  <c r="D2198" i="4" s="1"/>
  <c r="D2199" i="4" a="1"/>
  <c r="D2199" i="4" s="1"/>
  <c r="D2200" i="4" a="1"/>
  <c r="D2200" i="4" s="1"/>
  <c r="H2200" i="4" s="1"/>
  <c r="D2201" i="4" a="1"/>
  <c r="D2201" i="4" s="1"/>
  <c r="G2201" i="4" s="1"/>
  <c r="D2202" i="4" a="1"/>
  <c r="D2202" i="4" s="1"/>
  <c r="D2203" i="4" a="1"/>
  <c r="D2203" i="4" s="1"/>
  <c r="H2203" i="4" s="1"/>
  <c r="D2204" i="4" a="1"/>
  <c r="D2204" i="4" s="1"/>
  <c r="G2204" i="4" s="1"/>
  <c r="D2205" i="4" a="1"/>
  <c r="D2205" i="4" s="1"/>
  <c r="D2206" i="4" a="1"/>
  <c r="D2206" i="4" s="1"/>
  <c r="D2207" i="4" a="1"/>
  <c r="D2207" i="4" s="1"/>
  <c r="K2207" i="4" s="1"/>
  <c r="D2208" i="4" a="1"/>
  <c r="D2208" i="4" s="1"/>
  <c r="D2209" i="4" a="1"/>
  <c r="D2209" i="4" s="1"/>
  <c r="D2210" i="4" a="1"/>
  <c r="D2210" i="4" s="1"/>
  <c r="D2211" i="4" a="1"/>
  <c r="D2211" i="4" s="1"/>
  <c r="G2211" i="4" s="1"/>
  <c r="D2212" i="4" a="1"/>
  <c r="D2212" i="4" s="1"/>
  <c r="H2212" i="4" s="1"/>
  <c r="D2213" i="4" a="1"/>
  <c r="D2213" i="4" s="1"/>
  <c r="I2213" i="4" s="1"/>
  <c r="D2214" i="4" a="1"/>
  <c r="D2214" i="4" s="1"/>
  <c r="D2215" i="4" a="1"/>
  <c r="D2215" i="4" s="1"/>
  <c r="K2215" i="4" s="1"/>
  <c r="D2216" i="4" a="1"/>
  <c r="D2216" i="4" s="1"/>
  <c r="H2216" i="4" s="1"/>
  <c r="D2217" i="4" a="1"/>
  <c r="D2217" i="4" s="1"/>
  <c r="D2218" i="4" a="1"/>
  <c r="D2218" i="4" s="1"/>
  <c r="D2219" i="4" a="1"/>
  <c r="D2219" i="4" s="1"/>
  <c r="G2219" i="4" s="1"/>
  <c r="D2220" i="4" a="1"/>
  <c r="D2220" i="4" s="1"/>
  <c r="D2221" i="4" a="1"/>
  <c r="D2221" i="4" s="1"/>
  <c r="K2221" i="4" s="1"/>
  <c r="D2222" i="4" a="1"/>
  <c r="D2222" i="4" s="1"/>
  <c r="D2223" i="4" a="1"/>
  <c r="D2223" i="4" s="1"/>
  <c r="D2224" i="4" a="1"/>
  <c r="D2224" i="4" s="1"/>
  <c r="G2224" i="4" s="1"/>
  <c r="D2225" i="4" a="1"/>
  <c r="D2225" i="4" s="1"/>
  <c r="I2225" i="4" s="1"/>
  <c r="D2226" i="4" a="1"/>
  <c r="D2226" i="4" s="1"/>
  <c r="I2226" i="4" s="1"/>
  <c r="D2227" i="4" a="1"/>
  <c r="D2227" i="4" s="1"/>
  <c r="D2228" i="4" a="1"/>
  <c r="D2228" i="4" s="1"/>
  <c r="H2228" i="4" s="1"/>
  <c r="D2229" i="4" a="1"/>
  <c r="D2229" i="4" s="1"/>
  <c r="D2230" i="4" a="1"/>
  <c r="D2230" i="4" s="1"/>
  <c r="D2231" i="4" a="1"/>
  <c r="D2231" i="4" s="1"/>
  <c r="J2231" i="4" s="1"/>
  <c r="D2232" i="4" a="1"/>
  <c r="D2232" i="4" s="1"/>
  <c r="D2233" i="4" a="1"/>
  <c r="D2233" i="4" s="1"/>
  <c r="D2234" i="4" a="1"/>
  <c r="D2234" i="4" s="1"/>
  <c r="D2235" i="4" a="1"/>
  <c r="D2235" i="4" s="1"/>
  <c r="D2236" i="4" a="1"/>
  <c r="D2236" i="4" s="1"/>
  <c r="I2236" i="4" s="1"/>
  <c r="D2237" i="4" a="1"/>
  <c r="D2237" i="4" s="1"/>
  <c r="L2237" i="4" s="1"/>
  <c r="D2238" i="4" a="1"/>
  <c r="D2238" i="4" s="1"/>
  <c r="D2239" i="4" a="1"/>
  <c r="D2239" i="4" s="1"/>
  <c r="G2239" i="4" s="1"/>
  <c r="D2240" i="4" a="1"/>
  <c r="D2240" i="4" s="1"/>
  <c r="D2241" i="4" a="1"/>
  <c r="D2241" i="4" s="1"/>
  <c r="D2242" i="4" a="1"/>
  <c r="D2242" i="4" s="1"/>
  <c r="D2243" i="4" a="1"/>
  <c r="D2243" i="4" s="1"/>
  <c r="G2243" i="4" s="1"/>
  <c r="D2244" i="4" a="1"/>
  <c r="D2244" i="4" s="1"/>
  <c r="D2245" i="4" a="1"/>
  <c r="D2245" i="4" s="1"/>
  <c r="D2246" i="4" a="1"/>
  <c r="D2246" i="4" s="1"/>
  <c r="D2247" i="4" a="1"/>
  <c r="D2247" i="4" s="1"/>
  <c r="D2248" i="4" a="1"/>
  <c r="D2248" i="4" s="1"/>
  <c r="I2248" i="4" s="1"/>
  <c r="D2249" i="4" a="1"/>
  <c r="D2249" i="4" s="1"/>
  <c r="I2249" i="4" s="1"/>
  <c r="D2250" i="4" a="1"/>
  <c r="D2250" i="4" s="1"/>
  <c r="D2251" i="4" a="1"/>
  <c r="D2251" i="4" s="1"/>
  <c r="G2251" i="4" s="1"/>
  <c r="D2252" i="4" a="1"/>
  <c r="D2252" i="4" s="1"/>
  <c r="D2253" i="4" a="1"/>
  <c r="D2253" i="4" s="1"/>
  <c r="D2254" i="4" a="1"/>
  <c r="D2254" i="4" s="1"/>
  <c r="D2255" i="4" a="1"/>
  <c r="D2255" i="4" s="1"/>
  <c r="J2255" i="4" s="1"/>
  <c r="D2256" i="4" a="1"/>
  <c r="D2256" i="4" s="1"/>
  <c r="D2257" i="4" a="1"/>
  <c r="D2257" i="4" s="1"/>
  <c r="D2258" i="4" a="1"/>
  <c r="D2258" i="4" s="1"/>
  <c r="D2259" i="4" a="1"/>
  <c r="D2259" i="4" s="1"/>
  <c r="L2259" i="4" s="1"/>
  <c r="D2260" i="4" a="1"/>
  <c r="D2260" i="4" s="1"/>
  <c r="G2260" i="4" s="1"/>
  <c r="D2261" i="4" a="1"/>
  <c r="D2261" i="4" s="1"/>
  <c r="K2261" i="4" s="1"/>
  <c r="D2262" i="4" a="1"/>
  <c r="D2262" i="4" s="1"/>
  <c r="D2263" i="4" a="1"/>
  <c r="D2263" i="4" s="1"/>
  <c r="G2263" i="4" s="1"/>
  <c r="D2264" i="4" a="1"/>
  <c r="D2264" i="4" s="1"/>
  <c r="K2264" i="4" s="1"/>
  <c r="D2265" i="4" a="1"/>
  <c r="D2265" i="4" s="1"/>
  <c r="D2266" i="4" a="1"/>
  <c r="D2266" i="4" s="1"/>
  <c r="D2267" i="4" a="1"/>
  <c r="D2267" i="4" s="1"/>
  <c r="G2267" i="4" s="1"/>
  <c r="D2268" i="4" a="1"/>
  <c r="D2268" i="4" s="1"/>
  <c r="D2269" i="4" a="1"/>
  <c r="D2269" i="4" s="1"/>
  <c r="G2269" i="4" s="1"/>
  <c r="D2270" i="4" a="1"/>
  <c r="D2270" i="4" s="1"/>
  <c r="G2270" i="4" s="1"/>
  <c r="D2271" i="4" a="1"/>
  <c r="D2271" i="4" s="1"/>
  <c r="D2272" i="4" a="1"/>
  <c r="D2272" i="4" s="1"/>
  <c r="J2272" i="4" s="1"/>
  <c r="D2273" i="4" a="1"/>
  <c r="D2273" i="4" s="1"/>
  <c r="I2273" i="4" s="1"/>
  <c r="D2274" i="4" a="1"/>
  <c r="D2274" i="4" s="1"/>
  <c r="D2275" i="4" a="1"/>
  <c r="D2275" i="4" s="1"/>
  <c r="D2276" i="4" a="1"/>
  <c r="D2276" i="4" s="1"/>
  <c r="G2276" i="4" s="1"/>
  <c r="D2277" i="4" a="1"/>
  <c r="D2277" i="4" s="1"/>
  <c r="D2278" i="4" a="1"/>
  <c r="D2278" i="4" s="1"/>
  <c r="D2279" i="4" a="1"/>
  <c r="D2279" i="4" s="1"/>
  <c r="J2279" i="4" s="1"/>
  <c r="D2280" i="4" a="1"/>
  <c r="D2280" i="4" s="1"/>
  <c r="D2281" i="4" a="1"/>
  <c r="D2281" i="4" s="1"/>
  <c r="D2282" i="4" a="1"/>
  <c r="D2282" i="4" s="1"/>
  <c r="H2282" i="4" s="1"/>
  <c r="D2283" i="4" a="1"/>
  <c r="D2283" i="4" s="1"/>
  <c r="K2283" i="4" s="1"/>
  <c r="D2284" i="4" a="1"/>
  <c r="D2284" i="4" s="1"/>
  <c r="J2284" i="4" s="1"/>
  <c r="D2285" i="4" a="1"/>
  <c r="D2285" i="4" s="1"/>
  <c r="L2285" i="4" s="1"/>
  <c r="D2286" i="4" a="1"/>
  <c r="D2286" i="4" s="1"/>
  <c r="D2287" i="4" a="1"/>
  <c r="D2287" i="4" s="1"/>
  <c r="G2287" i="4" s="1"/>
  <c r="D2288" i="4" a="1"/>
  <c r="D2288" i="4" s="1"/>
  <c r="D2289" i="4" a="1"/>
  <c r="D2289" i="4" s="1"/>
  <c r="D2290" i="4" a="1"/>
  <c r="D2290" i="4" s="1"/>
  <c r="D2291" i="4" a="1"/>
  <c r="D2291" i="4" s="1"/>
  <c r="G2291" i="4" s="1"/>
  <c r="D2292" i="4" a="1"/>
  <c r="D2292" i="4" s="1"/>
  <c r="D2293" i="4" a="1"/>
  <c r="D2293" i="4" s="1"/>
  <c r="D2294" i="4" a="1"/>
  <c r="D2294" i="4" s="1"/>
  <c r="D2295" i="4" a="1"/>
  <c r="D2295" i="4" s="1"/>
  <c r="H2295" i="4" s="1"/>
  <c r="D2296" i="4" a="1"/>
  <c r="D2296" i="4" s="1"/>
  <c r="D2297" i="4" a="1"/>
  <c r="D2297" i="4" s="1"/>
  <c r="I2297" i="4" s="1"/>
  <c r="D2298" i="4" a="1"/>
  <c r="D2298" i="4" s="1"/>
  <c r="D2299" i="4" a="1"/>
  <c r="D2299" i="4" s="1"/>
  <c r="D2300" i="4" a="1"/>
  <c r="D2300" i="4" s="1"/>
  <c r="D2301" i="4" a="1"/>
  <c r="D2301" i="4" s="1"/>
  <c r="D2302" i="4" a="1"/>
  <c r="D2302" i="4" s="1"/>
  <c r="D2303" i="4" a="1"/>
  <c r="D2303" i="4" s="1"/>
  <c r="J2303" i="4" s="1"/>
  <c r="D2304" i="4" a="1"/>
  <c r="D2304" i="4" s="1"/>
  <c r="D2305" i="4" a="1"/>
  <c r="D2305" i="4" s="1"/>
  <c r="D2306" i="4" a="1"/>
  <c r="D2306" i="4" s="1"/>
  <c r="K2306" i="4" s="1"/>
  <c r="D2307" i="4" a="1"/>
  <c r="D2307" i="4" s="1"/>
  <c r="D2308" i="4" a="1"/>
  <c r="D2308" i="4" s="1"/>
  <c r="D2309" i="4" a="1"/>
  <c r="D2309" i="4" s="1"/>
  <c r="K2309" i="4" s="1"/>
  <c r="D2310" i="4" a="1"/>
  <c r="D2310" i="4" s="1"/>
  <c r="G2310" i="4" s="1"/>
  <c r="D2311" i="4" a="1"/>
  <c r="D2311" i="4" s="1"/>
  <c r="G2311" i="4" s="1"/>
  <c r="D2312" i="4" a="1"/>
  <c r="D2312" i="4" s="1"/>
  <c r="D2313" i="4" a="1"/>
  <c r="D2313" i="4" s="1"/>
  <c r="D2314" i="4" a="1"/>
  <c r="D2314" i="4" s="1"/>
  <c r="D2315" i="4" a="1"/>
  <c r="D2315" i="4" s="1"/>
  <c r="G2315" i="4" s="1"/>
  <c r="D2316" i="4" a="1"/>
  <c r="D2316" i="4" s="1"/>
  <c r="D2317" i="4" a="1"/>
  <c r="D2317" i="4" s="1"/>
  <c r="J2317" i="4" s="1"/>
  <c r="D2318" i="4" a="1"/>
  <c r="D2318" i="4" s="1"/>
  <c r="K2318" i="4" s="1"/>
  <c r="D2319" i="4" a="1"/>
  <c r="D2319" i="4" s="1"/>
  <c r="D2320" i="4" a="1"/>
  <c r="D2320" i="4" s="1"/>
  <c r="D2321" i="4" a="1"/>
  <c r="D2321" i="4" s="1"/>
  <c r="I2321" i="4" s="1"/>
  <c r="D2322" i="4" a="1"/>
  <c r="D2322" i="4" s="1"/>
  <c r="D2323" i="4" a="1"/>
  <c r="D2323" i="4" s="1"/>
  <c r="D2324" i="4" a="1"/>
  <c r="D2324" i="4" s="1"/>
  <c r="D2325" i="4" a="1"/>
  <c r="D2325" i="4" s="1"/>
  <c r="D2326" i="4" a="1"/>
  <c r="D2326" i="4" s="1"/>
  <c r="D2327" i="4" a="1"/>
  <c r="D2327" i="4" s="1"/>
  <c r="J2327" i="4" s="1"/>
  <c r="D2328" i="4" a="1"/>
  <c r="D2328" i="4" s="1"/>
  <c r="D2329" i="4" a="1"/>
  <c r="D2329" i="4" s="1"/>
  <c r="D2330" i="4" a="1"/>
  <c r="D2330" i="4" s="1"/>
  <c r="L2330" i="4" s="1"/>
  <c r="D2331" i="4" a="1"/>
  <c r="D2331" i="4" s="1"/>
  <c r="D2332" i="4" a="1"/>
  <c r="D2332" i="4" s="1"/>
  <c r="D2333" i="4" a="1"/>
  <c r="D2333" i="4" s="1"/>
  <c r="L2333" i="4" s="1"/>
  <c r="D2334" i="4" a="1"/>
  <c r="D2334" i="4" s="1"/>
  <c r="D2335" i="4" a="1"/>
  <c r="D2335" i="4" s="1"/>
  <c r="G2335" i="4" s="1"/>
  <c r="D2336" i="4" a="1"/>
  <c r="D2336" i="4" s="1"/>
  <c r="D2337" i="4" a="1"/>
  <c r="D2337" i="4" s="1"/>
  <c r="G2337" i="4" s="1"/>
  <c r="D2338" i="4" a="1"/>
  <c r="D2338" i="4" s="1"/>
  <c r="D2339" i="4" a="1"/>
  <c r="D2339" i="4" s="1"/>
  <c r="G2339" i="4" s="1"/>
  <c r="D2340" i="4" a="1"/>
  <c r="D2340" i="4" s="1"/>
  <c r="D2341" i="4" a="1"/>
  <c r="D2341" i="4" s="1"/>
  <c r="D2342" i="4" a="1"/>
  <c r="D2342" i="4" s="1"/>
  <c r="D2343" i="4" a="1"/>
  <c r="D2343" i="4" s="1"/>
  <c r="D2344" i="4" a="1"/>
  <c r="D2344" i="4" s="1"/>
  <c r="D2345" i="4" a="1"/>
  <c r="D2345" i="4" s="1"/>
  <c r="I2345" i="4" s="1"/>
  <c r="D2346" i="4" a="1"/>
  <c r="D2346" i="4" s="1"/>
  <c r="D2347" i="4" a="1"/>
  <c r="D2347" i="4" s="1"/>
  <c r="J2347" i="4" s="1"/>
  <c r="D2348" i="4" a="1"/>
  <c r="D2348" i="4" s="1"/>
  <c r="D2349" i="4" a="1"/>
  <c r="D2349" i="4" s="1"/>
  <c r="D2350" i="4" a="1"/>
  <c r="D2350" i="4" s="1"/>
  <c r="D2351" i="4" a="1"/>
  <c r="D2351" i="4" s="1"/>
  <c r="J2351" i="4" s="1"/>
  <c r="D2352" i="4" a="1"/>
  <c r="D2352" i="4" s="1"/>
  <c r="D2353" i="4" a="1"/>
  <c r="D2353" i="4" s="1"/>
  <c r="D2354" i="4" a="1"/>
  <c r="D2354" i="4" s="1"/>
  <c r="D2355" i="4" a="1"/>
  <c r="D2355" i="4" s="1"/>
  <c r="D2356" i="4" a="1"/>
  <c r="D2356" i="4" s="1"/>
  <c r="I2356" i="4" s="1"/>
  <c r="D2357" i="4" a="1"/>
  <c r="D2357" i="4" s="1"/>
  <c r="K2357" i="4" s="1"/>
  <c r="D2358" i="4" a="1"/>
  <c r="D2358" i="4" s="1"/>
  <c r="D2359" i="4" a="1"/>
  <c r="D2359" i="4" s="1"/>
  <c r="G2359" i="4" s="1"/>
  <c r="D2360" i="4" a="1"/>
  <c r="D2360" i="4" s="1"/>
  <c r="I2360" i="4" s="1"/>
  <c r="D2361" i="4" a="1"/>
  <c r="D2361" i="4" s="1"/>
  <c r="G2361" i="4" s="1"/>
  <c r="D2362" i="4" a="1"/>
  <c r="D2362" i="4" s="1"/>
  <c r="D2363" i="4" a="1"/>
  <c r="D2363" i="4" s="1"/>
  <c r="G2363" i="4" s="1"/>
  <c r="D2364" i="4" a="1"/>
  <c r="D2364" i="4" s="1"/>
  <c r="D2365" i="4" a="1"/>
  <c r="D2365" i="4" s="1"/>
  <c r="G2365" i="4" s="1"/>
  <c r="D2366" i="4" a="1"/>
  <c r="D2366" i="4" s="1"/>
  <c r="H2366" i="4" s="1"/>
  <c r="D2367" i="4" a="1"/>
  <c r="D2367" i="4" s="1"/>
  <c r="J2367" i="4" s="1"/>
  <c r="D2368" i="4" a="1"/>
  <c r="D2368" i="4" s="1"/>
  <c r="J2368" i="4" s="1"/>
  <c r="D2369" i="4" a="1"/>
  <c r="D2369" i="4" s="1"/>
  <c r="I2369" i="4" s="1"/>
  <c r="D2370" i="4" a="1"/>
  <c r="D2370" i="4" s="1"/>
  <c r="D2371" i="4" a="1"/>
  <c r="D2371" i="4" s="1"/>
  <c r="D2372" i="4" a="1"/>
  <c r="D2372" i="4" s="1"/>
  <c r="H2372" i="4" s="1"/>
  <c r="D2373" i="4" a="1"/>
  <c r="D2373" i="4" s="1"/>
  <c r="D2374" i="4" a="1"/>
  <c r="D2374" i="4" s="1"/>
  <c r="D2375" i="4" a="1"/>
  <c r="D2375" i="4" s="1"/>
  <c r="J2375" i="4" s="1"/>
  <c r="D2376" i="4" a="1"/>
  <c r="D2376" i="4" s="1"/>
  <c r="K2376" i="4" s="1"/>
  <c r="D2377" i="4" a="1"/>
  <c r="D2377" i="4" s="1"/>
  <c r="D2378" i="4" a="1"/>
  <c r="D2378" i="4" s="1"/>
  <c r="J2378" i="4" s="1"/>
  <c r="D2379" i="4" a="1"/>
  <c r="D2379" i="4" s="1"/>
  <c r="L2379" i="4" s="1"/>
  <c r="D2380" i="4" a="1"/>
  <c r="D2380" i="4" s="1"/>
  <c r="J2380" i="4" s="1"/>
  <c r="D2381" i="4" a="1"/>
  <c r="D2381" i="4" s="1"/>
  <c r="D2382" i="4" a="1"/>
  <c r="D2382" i="4" s="1"/>
  <c r="D2383" i="4" a="1"/>
  <c r="D2383" i="4" s="1"/>
  <c r="D2384" i="4" a="1"/>
  <c r="D2384" i="4" s="1"/>
  <c r="K2384" i="4" s="1"/>
  <c r="D2385" i="4" a="1"/>
  <c r="D2385" i="4" s="1"/>
  <c r="D2386" i="4" a="1"/>
  <c r="D2386" i="4" s="1"/>
  <c r="D2387" i="4" a="1"/>
  <c r="D2387" i="4" s="1"/>
  <c r="G2387" i="4" s="1"/>
  <c r="D2388" i="4" a="1"/>
  <c r="D2388" i="4" s="1"/>
  <c r="D2389" i="4" a="1"/>
  <c r="D2389" i="4" s="1"/>
  <c r="D2390" i="4" a="1"/>
  <c r="D2390" i="4" s="1"/>
  <c r="L2390" i="4" s="1"/>
  <c r="D2391" i="4" a="1"/>
  <c r="D2391" i="4" s="1"/>
  <c r="J2391" i="4" s="1"/>
  <c r="D2392" i="4" a="1"/>
  <c r="D2392" i="4" s="1"/>
  <c r="D2393" i="4" a="1"/>
  <c r="D2393" i="4" s="1"/>
  <c r="I2393" i="4" s="1"/>
  <c r="D2394" i="4" a="1"/>
  <c r="D2394" i="4" s="1"/>
  <c r="I2394" i="4" s="1"/>
  <c r="D2395" i="4" a="1"/>
  <c r="D2395" i="4" s="1"/>
  <c r="G2395" i="4" s="1"/>
  <c r="D2396" i="4" a="1"/>
  <c r="D2396" i="4" s="1"/>
  <c r="G2396" i="4" s="1"/>
  <c r="D2397" i="4" a="1"/>
  <c r="D2397" i="4" s="1"/>
  <c r="D2398" i="4" a="1"/>
  <c r="D2398" i="4" s="1"/>
  <c r="I2398" i="4" s="1"/>
  <c r="D2399" i="4" a="1"/>
  <c r="D2399" i="4" s="1"/>
  <c r="D2400" i="4" a="1"/>
  <c r="D2400" i="4" s="1"/>
  <c r="J2400" i="4" s="1"/>
  <c r="D2401" i="4" a="1"/>
  <c r="D2401" i="4" s="1"/>
  <c r="J2401" i="4" s="1"/>
  <c r="D2402" i="4" a="1"/>
  <c r="D2402" i="4" s="1"/>
  <c r="D2403" i="4" a="1"/>
  <c r="D2403" i="4" s="1"/>
  <c r="D2404" i="4" a="1"/>
  <c r="D2404" i="4" s="1"/>
  <c r="D2405" i="4" a="1"/>
  <c r="D2405" i="4" s="1"/>
  <c r="K2405" i="4" s="1"/>
  <c r="D2406" i="4" a="1"/>
  <c r="D2406" i="4" s="1"/>
  <c r="D2407" i="4" a="1"/>
  <c r="D2407" i="4" s="1"/>
  <c r="I2407" i="4" s="1"/>
  <c r="D2408" i="4" a="1"/>
  <c r="D2408" i="4" s="1"/>
  <c r="D2409" i="4" a="1"/>
  <c r="D2409" i="4" s="1"/>
  <c r="D2410" i="4" a="1"/>
  <c r="D2410" i="4" s="1"/>
  <c r="D2411" i="4" a="1"/>
  <c r="D2411" i="4" s="1"/>
  <c r="G2411" i="4" s="1"/>
  <c r="D2412" i="4" a="1"/>
  <c r="D2412" i="4" s="1"/>
  <c r="D2413" i="4" a="1"/>
  <c r="D2413" i="4" s="1"/>
  <c r="D2414" i="4" a="1"/>
  <c r="D2414" i="4" s="1"/>
  <c r="K2414" i="4" s="1"/>
  <c r="D2415" i="4" a="1"/>
  <c r="D2415" i="4" s="1"/>
  <c r="L2415" i="4" s="1"/>
  <c r="D2416" i="4" a="1"/>
  <c r="D2416" i="4" s="1"/>
  <c r="D2417" i="4" a="1"/>
  <c r="D2417" i="4" s="1"/>
  <c r="I2417" i="4" s="1"/>
  <c r="D2418" i="4" a="1"/>
  <c r="D2418" i="4" s="1"/>
  <c r="D2419" i="4" a="1"/>
  <c r="D2419" i="4" s="1"/>
  <c r="G2419" i="4" s="1"/>
  <c r="D2420" i="4" a="1"/>
  <c r="D2420" i="4" s="1"/>
  <c r="J2420" i="4" s="1"/>
  <c r="D2421" i="4" a="1"/>
  <c r="D2421" i="4" s="1"/>
  <c r="D2422" i="4" a="1"/>
  <c r="D2422" i="4" s="1"/>
  <c r="K2422" i="4" s="1"/>
  <c r="D2423" i="4" a="1"/>
  <c r="D2423" i="4" s="1"/>
  <c r="K2423" i="4" s="1"/>
  <c r="D2424" i="4" a="1"/>
  <c r="D2424" i="4" s="1"/>
  <c r="D2425" i="4" a="1"/>
  <c r="D2425" i="4" s="1"/>
  <c r="D2426" i="4" a="1"/>
  <c r="D2426" i="4" s="1"/>
  <c r="L2426" i="4" s="1"/>
  <c r="D2427" i="4" a="1"/>
  <c r="D2427" i="4" s="1"/>
  <c r="J2427" i="4" s="1"/>
  <c r="D2428" i="4" a="1"/>
  <c r="D2428" i="4" s="1"/>
  <c r="D2429" i="4" a="1"/>
  <c r="D2429" i="4" s="1"/>
  <c r="D2430" i="4" a="1"/>
  <c r="D2430" i="4" s="1"/>
  <c r="D2431" i="4" a="1"/>
  <c r="D2431" i="4" s="1"/>
  <c r="D2432" i="4" a="1"/>
  <c r="D2432" i="4" s="1"/>
  <c r="D2433" i="4" a="1"/>
  <c r="D2433" i="4" s="1"/>
  <c r="D2434" i="4" a="1"/>
  <c r="D2434" i="4" s="1"/>
  <c r="H2434" i="4" s="1"/>
  <c r="D2435" i="4" a="1"/>
  <c r="D2435" i="4" s="1"/>
  <c r="G2435" i="4" s="1"/>
  <c r="D2436" i="4" a="1"/>
  <c r="D2436" i="4" s="1"/>
  <c r="D2437" i="4" a="1"/>
  <c r="D2437" i="4" s="1"/>
  <c r="D2438" i="4" a="1"/>
  <c r="D2438" i="4" s="1"/>
  <c r="D2439" i="4" a="1"/>
  <c r="D2439" i="4" s="1"/>
  <c r="H2439" i="4" s="1"/>
  <c r="D2440" i="4" a="1"/>
  <c r="D2440" i="4" s="1"/>
  <c r="J2440" i="4" s="1"/>
  <c r="D2441" i="4" a="1"/>
  <c r="D2441" i="4" s="1"/>
  <c r="I2441" i="4" s="1"/>
  <c r="D2442" i="4" a="1"/>
  <c r="D2442" i="4" s="1"/>
  <c r="D2443" i="4" a="1"/>
  <c r="D2443" i="4" s="1"/>
  <c r="G2443" i="4" s="1"/>
  <c r="D2444" i="4" a="1"/>
  <c r="D2444" i="4" s="1"/>
  <c r="L2444" i="4" s="1"/>
  <c r="D2445" i="4" a="1"/>
  <c r="D2445" i="4" s="1"/>
  <c r="D2446" i="4" a="1"/>
  <c r="D2446" i="4" s="1"/>
  <c r="D2447" i="4" a="1"/>
  <c r="D2447" i="4" s="1"/>
  <c r="K2447" i="4" s="1"/>
  <c r="D2448" i="4" a="1"/>
  <c r="D2448" i="4" s="1"/>
  <c r="D2449" i="4" a="1"/>
  <c r="D2449" i="4" s="1"/>
  <c r="D2450" i="4" a="1"/>
  <c r="D2450" i="4" s="1"/>
  <c r="D2451" i="4" a="1"/>
  <c r="D2451" i="4" s="1"/>
  <c r="D2452" i="4" a="1"/>
  <c r="D2452" i="4" s="1"/>
  <c r="K2452" i="4" s="1"/>
  <c r="D2453" i="4" a="1"/>
  <c r="D2453" i="4" s="1"/>
  <c r="I2453" i="4" s="1"/>
  <c r="D2454" i="4" a="1"/>
  <c r="D2454" i="4" s="1"/>
  <c r="D2455" i="4" a="1"/>
  <c r="D2455" i="4" s="1"/>
  <c r="D2456" i="4" a="1"/>
  <c r="D2456" i="4" s="1"/>
  <c r="D2457" i="4" a="1"/>
  <c r="D2457" i="4" s="1"/>
  <c r="D2458" i="4" a="1"/>
  <c r="D2458" i="4" s="1"/>
  <c r="D2459" i="4" a="1"/>
  <c r="D2459" i="4" s="1"/>
  <c r="G2459" i="4" s="1"/>
  <c r="D2460" i="4" a="1"/>
  <c r="D2460" i="4" s="1"/>
  <c r="D2461" i="4" a="1"/>
  <c r="D2461" i="4" s="1"/>
  <c r="D2462" i="4" a="1"/>
  <c r="D2462" i="4" s="1"/>
  <c r="D2463" i="4" a="1"/>
  <c r="D2463" i="4" s="1"/>
  <c r="G2463" i="4" s="1"/>
  <c r="D2464" i="4" a="1"/>
  <c r="D2464" i="4" s="1"/>
  <c r="D2465" i="4" a="1"/>
  <c r="D2465" i="4" s="1"/>
  <c r="I2465" i="4" s="1"/>
  <c r="D2466" i="4" a="1"/>
  <c r="D2466" i="4" s="1"/>
  <c r="H2466" i="4" s="1"/>
  <c r="D2467" i="4" a="1"/>
  <c r="D2467" i="4" s="1"/>
  <c r="D2468" i="4" a="1"/>
  <c r="D2468" i="4" s="1"/>
  <c r="D2469" i="4" a="1"/>
  <c r="D2469" i="4" s="1"/>
  <c r="D2470" i="4" a="1"/>
  <c r="D2470" i="4" s="1"/>
  <c r="G2470" i="4" s="1"/>
  <c r="D2471" i="4" a="1"/>
  <c r="D2471" i="4" s="1"/>
  <c r="J2471" i="4" s="1"/>
  <c r="D2472" i="4" a="1"/>
  <c r="D2472" i="4" s="1"/>
  <c r="D2473" i="4" a="1"/>
  <c r="D2473" i="4" s="1"/>
  <c r="D2474" i="4" a="1"/>
  <c r="D2474" i="4" s="1"/>
  <c r="G2474" i="4" s="1"/>
  <c r="D2475" i="4" a="1"/>
  <c r="D2475" i="4" s="1"/>
  <c r="K2475" i="4" s="1"/>
  <c r="D2476" i="4" a="1"/>
  <c r="D2476" i="4" s="1"/>
  <c r="D2477" i="4" a="1"/>
  <c r="D2477" i="4" s="1"/>
  <c r="D2478" i="4" a="1"/>
  <c r="D2478" i="4" s="1"/>
  <c r="D2479" i="4" a="1"/>
  <c r="D2479" i="4" s="1"/>
  <c r="I2479" i="4" s="1"/>
  <c r="D2480" i="4" a="1"/>
  <c r="D2480" i="4" s="1"/>
  <c r="D2481" i="4" a="1"/>
  <c r="D2481" i="4" s="1"/>
  <c r="D2482" i="4" a="1"/>
  <c r="D2482" i="4" s="1"/>
  <c r="D2483" i="4" a="1"/>
  <c r="D2483" i="4" s="1"/>
  <c r="G2483" i="4" s="1"/>
  <c r="D2484" i="4" a="1"/>
  <c r="D2484" i="4" s="1"/>
  <c r="D2485" i="4" a="1"/>
  <c r="D2485" i="4" s="1"/>
  <c r="D2486" i="4" a="1"/>
  <c r="D2486" i="4" s="1"/>
  <c r="H2486" i="4" s="1"/>
  <c r="D2487" i="4" a="1"/>
  <c r="D2487" i="4" s="1"/>
  <c r="D2488" i="4" a="1"/>
  <c r="D2488" i="4" s="1"/>
  <c r="G2488" i="4" s="1"/>
  <c r="D2489" i="4" a="1"/>
  <c r="D2489" i="4" s="1"/>
  <c r="I2489" i="4" s="1"/>
  <c r="D2490" i="4" a="1"/>
  <c r="D2490" i="4" s="1"/>
  <c r="H2490" i="4" s="1"/>
  <c r="D2491" i="4" a="1"/>
  <c r="D2491" i="4" s="1"/>
  <c r="D2492" i="4" a="1"/>
  <c r="D2492" i="4" s="1"/>
  <c r="J2492" i="4" s="1"/>
  <c r="D2493" i="4" a="1"/>
  <c r="D2493" i="4" s="1"/>
  <c r="D2494" i="4" a="1"/>
  <c r="D2494" i="4" s="1"/>
  <c r="J2494" i="4" s="1"/>
  <c r="D2495" i="4" a="1"/>
  <c r="D2495" i="4" s="1"/>
  <c r="J2495" i="4" s="1"/>
  <c r="D2496" i="4" a="1"/>
  <c r="D2496" i="4" s="1"/>
  <c r="D2497" i="4" a="1"/>
  <c r="D2497" i="4" s="1"/>
  <c r="D2498" i="4" a="1"/>
  <c r="D2498" i="4" s="1"/>
  <c r="I2498" i="4" s="1"/>
  <c r="D2499" i="4" a="1"/>
  <c r="D2499" i="4" s="1"/>
  <c r="D2500" i="4" a="1"/>
  <c r="D2500" i="4" s="1"/>
  <c r="H2500" i="4" s="1"/>
  <c r="D2501" i="4" a="1"/>
  <c r="D2501" i="4" s="1"/>
  <c r="D2502" i="4" a="1"/>
  <c r="D2502" i="4" s="1"/>
  <c r="G2502" i="4" s="1"/>
  <c r="D2503" i="4" a="1"/>
  <c r="D2503" i="4" s="1"/>
  <c r="D2504" i="4" a="1"/>
  <c r="D2504" i="4" s="1"/>
  <c r="J2504" i="4" s="1"/>
  <c r="D2505" i="4" a="1"/>
  <c r="D2505" i="4" s="1"/>
  <c r="D2506" i="4" a="1"/>
  <c r="D2506" i="4" s="1"/>
  <c r="I2506" i="4" s="1"/>
  <c r="D2507" i="4" a="1"/>
  <c r="D2507" i="4" s="1"/>
  <c r="K2507" i="4" s="1"/>
  <c r="D2508" i="4" a="1"/>
  <c r="D2508" i="4" s="1"/>
  <c r="D2509" i="4" a="1"/>
  <c r="D2509" i="4" s="1"/>
  <c r="D2510" i="4" a="1"/>
  <c r="D2510" i="4" s="1"/>
  <c r="L2510" i="4" s="1"/>
  <c r="D2511" i="4" a="1"/>
  <c r="D2511" i="4" s="1"/>
  <c r="H2511" i="4" s="1"/>
  <c r="D2512" i="4" a="1"/>
  <c r="D2512" i="4" s="1"/>
  <c r="K2512" i="4" s="1"/>
  <c r="D2513" i="4" a="1"/>
  <c r="D2513" i="4" s="1"/>
  <c r="I2513" i="4" s="1"/>
  <c r="D2514" i="4" a="1"/>
  <c r="D2514" i="4" s="1"/>
  <c r="H2514" i="4" s="1"/>
  <c r="D2515" i="4" a="1"/>
  <c r="D2515" i="4" s="1"/>
  <c r="G2515" i="4" s="1"/>
  <c r="D2516" i="4" a="1"/>
  <c r="D2516" i="4" s="1"/>
  <c r="L2516" i="4" s="1"/>
  <c r="D2517" i="4" a="1"/>
  <c r="D2517" i="4" s="1"/>
  <c r="D2518" i="4" a="1"/>
  <c r="D2518" i="4" s="1"/>
  <c r="J2518" i="4" s="1"/>
  <c r="D2519" i="4" a="1"/>
  <c r="D2519" i="4" s="1"/>
  <c r="H2519" i="4" s="1"/>
  <c r="D2520" i="4" a="1"/>
  <c r="D2520" i="4" s="1"/>
  <c r="D2521" i="4" a="1"/>
  <c r="D2521" i="4" s="1"/>
  <c r="D2522" i="4" a="1"/>
  <c r="D2522" i="4" s="1"/>
  <c r="D2523" i="4" a="1"/>
  <c r="D2523" i="4" s="1"/>
  <c r="D2524" i="4" a="1"/>
  <c r="D2524" i="4" s="1"/>
  <c r="H2524" i="4" s="1"/>
  <c r="D2525" i="4" a="1"/>
  <c r="D2525" i="4" s="1"/>
  <c r="J2525" i="4" s="1"/>
  <c r="D2526" i="4" a="1"/>
  <c r="D2526" i="4" s="1"/>
  <c r="D2527" i="4" a="1"/>
  <c r="D2527" i="4" s="1"/>
  <c r="L2527" i="4" s="1"/>
  <c r="D2528" i="4" a="1"/>
  <c r="D2528" i="4" s="1"/>
  <c r="D2529" i="4" a="1"/>
  <c r="D2529" i="4" s="1"/>
  <c r="D2530" i="4" a="1"/>
  <c r="D2530" i="4" s="1"/>
  <c r="I2530" i="4" s="1"/>
  <c r="D2531" i="4" a="1"/>
  <c r="D2531" i="4" s="1"/>
  <c r="K2531" i="4" s="1"/>
  <c r="D2532" i="4" a="1"/>
  <c r="D2532" i="4" s="1"/>
  <c r="D2533" i="4" a="1"/>
  <c r="D2533" i="4" s="1"/>
  <c r="D2534" i="4" a="1"/>
  <c r="D2534" i="4" s="1"/>
  <c r="D2535" i="4" a="1"/>
  <c r="D2535" i="4" s="1"/>
  <c r="G2535" i="4" s="1"/>
  <c r="D2536" i="4" a="1"/>
  <c r="D2536" i="4" s="1"/>
  <c r="G2536" i="4" s="1"/>
  <c r="D2537" i="4" a="1"/>
  <c r="D2537" i="4" s="1"/>
  <c r="J2537" i="4" s="1"/>
  <c r="D2538" i="4" a="1"/>
  <c r="D2538" i="4" s="1"/>
  <c r="D2539" i="4" a="1"/>
  <c r="D2539" i="4" s="1"/>
  <c r="I2539" i="4" s="1"/>
  <c r="D2540" i="4" a="1"/>
  <c r="D2540" i="4" s="1"/>
  <c r="I2540" i="4" s="1"/>
  <c r="D2541" i="4" a="1"/>
  <c r="D2541" i="4" s="1"/>
  <c r="D2542" i="4" a="1"/>
  <c r="D2542" i="4" s="1"/>
  <c r="H2542" i="4" s="1"/>
  <c r="D2543" i="4" a="1"/>
  <c r="D2543" i="4" s="1"/>
  <c r="H2543" i="4" s="1"/>
  <c r="D2544" i="4" a="1"/>
  <c r="D2544" i="4" s="1"/>
  <c r="D2545" i="4" a="1"/>
  <c r="D2545" i="4" s="1"/>
  <c r="G2545" i="4" s="1"/>
  <c r="D2546" i="4" a="1"/>
  <c r="D2546" i="4" s="1"/>
  <c r="L2546" i="4" s="1"/>
  <c r="D2547" i="4" a="1"/>
  <c r="D2547" i="4" s="1"/>
  <c r="D2548" i="4" a="1"/>
  <c r="D2548" i="4" s="1"/>
  <c r="I2548" i="4" s="1"/>
  <c r="D2549" i="4" a="1"/>
  <c r="D2549" i="4" s="1"/>
  <c r="I2549" i="4" s="1"/>
  <c r="D2550" i="4" a="1"/>
  <c r="D2550" i="4" s="1"/>
  <c r="G2550" i="4" s="1"/>
  <c r="D2551" i="4" a="1"/>
  <c r="D2551" i="4" s="1"/>
  <c r="D2552" i="4" a="1"/>
  <c r="D2552" i="4" s="1"/>
  <c r="J2552" i="4" s="1"/>
  <c r="D2553" i="4" a="1"/>
  <c r="D2553" i="4" s="1"/>
  <c r="D2554" i="4" a="1"/>
  <c r="D2554" i="4" s="1"/>
  <c r="H2554" i="4" s="1"/>
  <c r="D2555" i="4" a="1"/>
  <c r="D2555" i="4" s="1"/>
  <c r="K2555" i="4" s="1"/>
  <c r="D2556" i="4" a="1"/>
  <c r="D2556" i="4" s="1"/>
  <c r="D2557" i="4" a="1"/>
  <c r="D2557" i="4" s="1"/>
  <c r="G2557" i="4" s="1"/>
  <c r="D2558" i="4" a="1"/>
  <c r="D2558" i="4" s="1"/>
  <c r="D2559" i="4" a="1"/>
  <c r="D2559" i="4" s="1"/>
  <c r="K2559" i="4" s="1"/>
  <c r="D2560" i="4" a="1"/>
  <c r="D2560" i="4" s="1"/>
  <c r="G2560" i="4" s="1"/>
  <c r="D2561" i="4" a="1"/>
  <c r="D2561" i="4" s="1"/>
  <c r="D2562" i="4" a="1"/>
  <c r="D2562" i="4" s="1"/>
  <c r="D2563" i="4" a="1"/>
  <c r="D2563" i="4" s="1"/>
  <c r="D2564" i="4" a="1"/>
  <c r="D2564" i="4" s="1"/>
  <c r="H2564" i="4" s="1"/>
  <c r="D2565" i="4" a="1"/>
  <c r="D2565" i="4" s="1"/>
  <c r="D2566" i="4" a="1"/>
  <c r="D2566" i="4" s="1"/>
  <c r="D2567" i="4" a="1"/>
  <c r="D2567" i="4" s="1"/>
  <c r="G2567" i="4" s="1"/>
  <c r="D2568" i="4" a="1"/>
  <c r="D2568" i="4" s="1"/>
  <c r="D2569" i="4" a="1"/>
  <c r="D2569" i="4" s="1"/>
  <c r="D2570" i="4" a="1"/>
  <c r="D2570" i="4" s="1"/>
  <c r="G2570" i="4" s="1"/>
  <c r="D2571" i="4" a="1"/>
  <c r="D2571" i="4" s="1"/>
  <c r="K2571" i="4" s="1"/>
  <c r="D2572" i="4" a="1"/>
  <c r="D2572" i="4" s="1"/>
  <c r="D2573" i="4" a="1"/>
  <c r="D2573" i="4" s="1"/>
  <c r="I2573" i="4" s="1"/>
  <c r="D2574" i="4" a="1"/>
  <c r="D2574" i="4" s="1"/>
  <c r="G2574" i="4" s="1"/>
  <c r="D2575" i="4" a="1"/>
  <c r="D2575" i="4" s="1"/>
  <c r="G2575" i="4" s="1"/>
  <c r="D2576" i="4" a="1"/>
  <c r="D2576" i="4" s="1"/>
  <c r="D2577" i="4" a="1"/>
  <c r="D2577" i="4" s="1"/>
  <c r="D2578" i="4" a="1"/>
  <c r="D2578" i="4" s="1"/>
  <c r="D2579" i="4" a="1"/>
  <c r="D2579" i="4" s="1"/>
  <c r="K2579" i="4" s="1"/>
  <c r="D2580" i="4" a="1"/>
  <c r="D2580" i="4" s="1"/>
  <c r="D2581" i="4" a="1"/>
  <c r="D2581" i="4" s="1"/>
  <c r="D2582" i="4" a="1"/>
  <c r="D2582" i="4" s="1"/>
  <c r="D2583" i="4" a="1"/>
  <c r="D2583" i="4" s="1"/>
  <c r="H2583" i="4" s="1"/>
  <c r="D2584" i="4" a="1"/>
  <c r="D2584" i="4" s="1"/>
  <c r="I2584" i="4" s="1"/>
  <c r="D2585" i="4" a="1"/>
  <c r="D2585" i="4" s="1"/>
  <c r="K2585" i="4" s="1"/>
  <c r="D2586" i="4" a="1"/>
  <c r="D2586" i="4" s="1"/>
  <c r="G2586" i="4" s="1"/>
  <c r="D2587" i="4" a="1"/>
  <c r="D2587" i="4" s="1"/>
  <c r="G2587" i="4" s="1"/>
  <c r="D2588" i="4" a="1"/>
  <c r="D2588" i="4" s="1"/>
  <c r="J2588" i="4" s="1"/>
  <c r="D2589" i="4" a="1"/>
  <c r="D2589" i="4" s="1"/>
  <c r="D2590" i="4" a="1"/>
  <c r="D2590" i="4" s="1"/>
  <c r="D2591" i="4" a="1"/>
  <c r="D2591" i="4" s="1"/>
  <c r="G2591" i="4" s="1"/>
  <c r="D2592" i="4" a="1"/>
  <c r="D2592" i="4" s="1"/>
  <c r="D2593" i="4" a="1"/>
  <c r="D2593" i="4" s="1"/>
  <c r="D2594" i="4" a="1"/>
  <c r="D2594" i="4" s="1"/>
  <c r="J2594" i="4" s="1"/>
  <c r="D2595" i="4" a="1"/>
  <c r="D2595" i="4" s="1"/>
  <c r="L2595" i="4" s="1"/>
  <c r="D2596" i="4" a="1"/>
  <c r="D2596" i="4" s="1"/>
  <c r="I2596" i="4" s="1"/>
  <c r="D2597" i="4" a="1"/>
  <c r="D2597" i="4" s="1"/>
  <c r="D2598" i="4" a="1"/>
  <c r="D2598" i="4" s="1"/>
  <c r="G2598" i="4" s="1"/>
  <c r="D2599" i="4" a="1"/>
  <c r="D2599" i="4" s="1"/>
  <c r="K2599" i="4" s="1"/>
  <c r="D2600" i="4" a="1"/>
  <c r="D2600" i="4" s="1"/>
  <c r="D2601" i="4" a="1"/>
  <c r="D2601" i="4" s="1"/>
  <c r="D2602" i="4" a="1"/>
  <c r="D2602" i="4" s="1"/>
  <c r="D2603" i="4" a="1"/>
  <c r="D2603" i="4" s="1"/>
  <c r="K2603" i="4" s="1"/>
  <c r="D2604" i="4" a="1"/>
  <c r="D2604" i="4" s="1"/>
  <c r="D2605" i="4" a="1"/>
  <c r="D2605" i="4" s="1"/>
  <c r="H2605" i="4" s="1"/>
  <c r="D2606" i="4" a="1"/>
  <c r="D2606" i="4" s="1"/>
  <c r="G2606" i="4" s="1"/>
  <c r="D2607" i="4" a="1"/>
  <c r="D2607" i="4" s="1"/>
  <c r="D2608" i="4" a="1"/>
  <c r="D2608" i="4" s="1"/>
  <c r="D2609" i="4" a="1"/>
  <c r="D2609" i="4" s="1"/>
  <c r="J2609" i="4" s="1"/>
  <c r="D2610" i="4" a="1"/>
  <c r="D2610" i="4" s="1"/>
  <c r="G2610" i="4" s="1"/>
  <c r="D2611" i="4" a="1"/>
  <c r="D2611" i="4" s="1"/>
  <c r="D2612" i="4" a="1"/>
  <c r="D2612" i="4" s="1"/>
  <c r="D2613" i="4" a="1"/>
  <c r="D2613" i="4" s="1"/>
  <c r="D2614" i="4" a="1"/>
  <c r="D2614" i="4" s="1"/>
  <c r="D2615" i="4" a="1"/>
  <c r="D2615" i="4" s="1"/>
  <c r="G2615" i="4" s="1"/>
  <c r="D2616" i="4" a="1"/>
  <c r="D2616" i="4" s="1"/>
  <c r="D2617" i="4" a="1"/>
  <c r="D2617" i="4" s="1"/>
  <c r="D2618" i="4" a="1"/>
  <c r="D2618" i="4" s="1"/>
  <c r="D2619" i="4" a="1"/>
  <c r="D2619" i="4" s="1"/>
  <c r="D2620" i="4" a="1"/>
  <c r="D2620" i="4" s="1"/>
  <c r="G2620" i="4" s="1"/>
  <c r="D2621" i="4" a="1"/>
  <c r="D2621" i="4" s="1"/>
  <c r="I2621" i="4" s="1"/>
  <c r="D2622" i="4" a="1"/>
  <c r="D2622" i="4" s="1"/>
  <c r="L2622" i="4" s="1"/>
  <c r="D2623" i="4" a="1"/>
  <c r="D2623" i="4" s="1"/>
  <c r="D2624" i="4" a="1"/>
  <c r="D2624" i="4" s="1"/>
  <c r="D2625" i="4" a="1"/>
  <c r="D2625" i="4" s="1"/>
  <c r="D2626" i="4" a="1"/>
  <c r="D2626" i="4" s="1"/>
  <c r="D2627" i="4" a="1"/>
  <c r="D2627" i="4" s="1"/>
  <c r="K2627" i="4" s="1"/>
  <c r="D2628" i="4" a="1"/>
  <c r="D2628" i="4" s="1"/>
  <c r="D2629" i="4" a="1"/>
  <c r="D2629" i="4" s="1"/>
  <c r="D2630" i="4" a="1"/>
  <c r="D2630" i="4" s="1"/>
  <c r="D2631" i="4" a="1"/>
  <c r="D2631" i="4" s="1"/>
  <c r="L2631" i="4" s="1"/>
  <c r="D2632" i="4" a="1"/>
  <c r="D2632" i="4" s="1"/>
  <c r="L2632" i="4" s="1"/>
  <c r="D2633" i="4" a="1"/>
  <c r="D2633" i="4" s="1"/>
  <c r="K2633" i="4" s="1"/>
  <c r="D2634" i="4" a="1"/>
  <c r="D2634" i="4" s="1"/>
  <c r="D2635" i="4" a="1"/>
  <c r="D2635" i="4" s="1"/>
  <c r="G2635" i="4" s="1"/>
  <c r="D2636" i="4" a="1"/>
  <c r="D2636" i="4" s="1"/>
  <c r="D2637" i="4" a="1"/>
  <c r="D2637" i="4" s="1"/>
  <c r="D2638" i="4" a="1"/>
  <c r="D2638" i="4" s="1"/>
  <c r="D2639" i="4" a="1"/>
  <c r="D2639" i="4" s="1"/>
  <c r="G2639" i="4" s="1"/>
  <c r="D2640" i="4" a="1"/>
  <c r="D2640" i="4" s="1"/>
  <c r="D2641" i="4" a="1"/>
  <c r="D2641" i="4" s="1"/>
  <c r="G2641" i="4" s="1"/>
  <c r="D2642" i="4" a="1"/>
  <c r="D2642" i="4" s="1"/>
  <c r="L2642" i="4" s="1"/>
  <c r="D2643" i="4" a="1"/>
  <c r="D2643" i="4" s="1"/>
  <c r="D2644" i="4" a="1"/>
  <c r="D2644" i="4" s="1"/>
  <c r="G2644" i="4" s="1"/>
  <c r="D2645" i="4" a="1"/>
  <c r="D2645" i="4" s="1"/>
  <c r="D2646" i="4" a="1"/>
  <c r="D2646" i="4" s="1"/>
  <c r="D2647" i="4" a="1"/>
  <c r="D2647" i="4" s="1"/>
  <c r="D2648" i="4" a="1"/>
  <c r="D2648" i="4" s="1"/>
  <c r="G2648" i="4" s="1"/>
  <c r="D2649" i="4" a="1"/>
  <c r="D2649" i="4" s="1"/>
  <c r="D2650" i="4" a="1"/>
  <c r="D2650" i="4" s="1"/>
  <c r="D2651" i="4" a="1"/>
  <c r="D2651" i="4" s="1"/>
  <c r="K2651" i="4" s="1"/>
  <c r="D2652" i="4" a="1"/>
  <c r="D2652" i="4" s="1"/>
  <c r="D2653" i="4" a="1"/>
  <c r="D2653" i="4" s="1"/>
  <c r="G2653" i="4" s="1"/>
  <c r="D2654" i="4" a="1"/>
  <c r="D2654" i="4" s="1"/>
  <c r="D2655" i="4" a="1"/>
  <c r="D2655" i="4" s="1"/>
  <c r="D2656" i="4" a="1"/>
  <c r="D2656" i="4" s="1"/>
  <c r="J2656" i="4" s="1"/>
  <c r="D2657" i="4" a="1"/>
  <c r="D2657" i="4" s="1"/>
  <c r="J2657" i="4" s="1"/>
  <c r="D2658" i="4" a="1"/>
  <c r="D2658" i="4" s="1"/>
  <c r="J2658" i="4" s="1"/>
  <c r="D2659" i="4" a="1"/>
  <c r="D2659" i="4" s="1"/>
  <c r="D2660" i="4" a="1"/>
  <c r="D2660" i="4" s="1"/>
  <c r="K2660" i="4" s="1"/>
  <c r="D2661" i="4" a="1"/>
  <c r="D2661" i="4" s="1"/>
  <c r="D2662" i="4" a="1"/>
  <c r="D2662" i="4" s="1"/>
  <c r="D2663" i="4" a="1"/>
  <c r="D2663" i="4" s="1"/>
  <c r="G2663" i="4" s="1"/>
  <c r="D2664" i="4" a="1"/>
  <c r="D2664" i="4" s="1"/>
  <c r="D2665" i="4" a="1"/>
  <c r="D2665" i="4" s="1"/>
  <c r="D2666" i="4" a="1"/>
  <c r="D2666" i="4" s="1"/>
  <c r="G2666" i="4" s="1"/>
  <c r="D2667" i="4" a="1"/>
  <c r="D2667" i="4" s="1"/>
  <c r="D2668" i="4" a="1"/>
  <c r="D2668" i="4" s="1"/>
  <c r="D2669" i="4" a="1"/>
  <c r="D2669" i="4" s="1"/>
  <c r="I2669" i="4" s="1"/>
  <c r="D2670" i="4" a="1"/>
  <c r="D2670" i="4" s="1"/>
  <c r="D2671" i="4" a="1"/>
  <c r="D2671" i="4" s="1"/>
  <c r="D2672" i="4" a="1"/>
  <c r="D2672" i="4" s="1"/>
  <c r="G2672" i="4" s="1"/>
  <c r="D2673" i="4" a="1"/>
  <c r="D2673" i="4" s="1"/>
  <c r="D2674" i="4" a="1"/>
  <c r="D2674" i="4" s="1"/>
  <c r="D2675" i="4" a="1"/>
  <c r="D2675" i="4" s="1"/>
  <c r="K2675" i="4" s="1"/>
  <c r="D2676" i="4" a="1"/>
  <c r="D2676" i="4" s="1"/>
  <c r="D2677" i="4" a="1"/>
  <c r="D2677" i="4" s="1"/>
  <c r="D2678" i="4" a="1"/>
  <c r="D2678" i="4" s="1"/>
  <c r="G2678" i="4" s="1"/>
  <c r="D2679" i="4" a="1"/>
  <c r="D2679" i="4" s="1"/>
  <c r="G2679" i="4" s="1"/>
  <c r="D2680" i="4" a="1"/>
  <c r="D2680" i="4" s="1"/>
  <c r="G2680" i="4" s="1"/>
  <c r="D2681" i="4" a="1"/>
  <c r="D2681" i="4" s="1"/>
  <c r="K2681" i="4" s="1"/>
  <c r="D2682" i="4" a="1"/>
  <c r="D2682" i="4" s="1"/>
  <c r="I2682" i="4" s="1"/>
  <c r="D2683" i="4" a="1"/>
  <c r="D2683" i="4" s="1"/>
  <c r="D2684" i="4" a="1"/>
  <c r="D2684" i="4" s="1"/>
  <c r="J2684" i="4" s="1"/>
  <c r="D2685" i="4" a="1"/>
  <c r="D2685" i="4" s="1"/>
  <c r="L2685" i="4" s="1"/>
  <c r="D2686" i="4" a="1"/>
  <c r="D2686" i="4" s="1"/>
  <c r="D2687" i="4" a="1"/>
  <c r="D2687" i="4" s="1"/>
  <c r="G2687" i="4" s="1"/>
  <c r="D2688" i="4" a="1"/>
  <c r="D2688" i="4" s="1"/>
  <c r="J2688" i="4" s="1"/>
  <c r="D2689" i="4" a="1"/>
  <c r="D2689" i="4" s="1"/>
  <c r="D2690" i="4" a="1"/>
  <c r="D2690" i="4" s="1"/>
  <c r="H2690" i="4" s="1"/>
  <c r="D2691" i="4" a="1"/>
  <c r="D2691" i="4" s="1"/>
  <c r="D2692" i="4" a="1"/>
  <c r="D2692" i="4" s="1"/>
  <c r="G2692" i="4" s="1"/>
  <c r="D2693" i="4" a="1"/>
  <c r="D2693" i="4" s="1"/>
  <c r="D2694" i="4" a="1"/>
  <c r="D2694" i="4" s="1"/>
  <c r="D2695" i="4" a="1"/>
  <c r="D2695" i="4" s="1"/>
  <c r="G2695" i="4" s="1"/>
  <c r="D2696" i="4" a="1"/>
  <c r="D2696" i="4" s="1"/>
  <c r="G2696" i="4" s="1"/>
  <c r="D2697" i="4" a="1"/>
  <c r="D2697" i="4" s="1"/>
  <c r="D2698" i="4" a="1"/>
  <c r="D2698" i="4" s="1"/>
  <c r="D2699" i="4" a="1"/>
  <c r="D2699" i="4" s="1"/>
  <c r="K2699" i="4" s="1"/>
  <c r="D2700" i="4" a="1"/>
  <c r="D2700" i="4" s="1"/>
  <c r="D2701" i="4" a="1"/>
  <c r="D2701" i="4" s="1"/>
  <c r="L2701" i="4" s="1"/>
  <c r="D2702" i="4" a="1"/>
  <c r="D2702" i="4" s="1"/>
  <c r="D2703" i="4" a="1"/>
  <c r="D2703" i="4" s="1"/>
  <c r="I2703" i="4" s="1"/>
  <c r="D2704" i="4" a="1"/>
  <c r="D2704" i="4" s="1"/>
  <c r="G2704" i="4" s="1"/>
  <c r="D2705" i="4" a="1"/>
  <c r="D2705" i="4" s="1"/>
  <c r="J2705" i="4" s="1"/>
  <c r="D2706" i="4" a="1"/>
  <c r="D2706" i="4" s="1"/>
  <c r="D2707" i="4" a="1"/>
  <c r="D2707" i="4" s="1"/>
  <c r="D2708" i="4" a="1"/>
  <c r="D2708" i="4" s="1"/>
  <c r="I2708" i="4" s="1"/>
  <c r="D2709" i="4" a="1"/>
  <c r="D2709" i="4" s="1"/>
  <c r="I2709" i="4" s="1"/>
  <c r="D2710" i="4" a="1"/>
  <c r="D2710" i="4" s="1"/>
  <c r="D2711" i="4" a="1"/>
  <c r="D2711" i="4" s="1"/>
  <c r="D2712" i="4" a="1"/>
  <c r="D2712" i="4" s="1"/>
  <c r="I2712" i="4" s="1"/>
  <c r="D2713" i="4" a="1"/>
  <c r="D2713" i="4" s="1"/>
  <c r="D2714" i="4" a="1"/>
  <c r="D2714" i="4" s="1"/>
  <c r="K2714" i="4" s="1"/>
  <c r="D2715" i="4" a="1"/>
  <c r="D2715" i="4" s="1"/>
  <c r="D2716" i="4" a="1"/>
  <c r="D2716" i="4" s="1"/>
  <c r="I2716" i="4" s="1"/>
  <c r="D2717" i="4" a="1"/>
  <c r="D2717" i="4" s="1"/>
  <c r="I2717" i="4" s="1"/>
  <c r="D2718" i="4" a="1"/>
  <c r="D2718" i="4" s="1"/>
  <c r="L2718" i="4" s="1"/>
  <c r="D2719" i="4" a="1"/>
  <c r="D2719" i="4" s="1"/>
  <c r="D2720" i="4" a="1"/>
  <c r="D2720" i="4" s="1"/>
  <c r="D2721" i="4" a="1"/>
  <c r="D2721" i="4" s="1"/>
  <c r="D2722" i="4" a="1"/>
  <c r="D2722" i="4" s="1"/>
  <c r="K2722" i="4" s="1"/>
  <c r="D2723" i="4" a="1"/>
  <c r="D2723" i="4" s="1"/>
  <c r="K2723" i="4" s="1"/>
  <c r="D2724" i="4" a="1"/>
  <c r="D2724" i="4" s="1"/>
  <c r="D2725" i="4" a="1"/>
  <c r="D2725" i="4" s="1"/>
  <c r="D2726" i="4" a="1"/>
  <c r="D2726" i="4" s="1"/>
  <c r="G2726" i="4" s="1"/>
  <c r="D2727" i="4" a="1"/>
  <c r="D2727" i="4" s="1"/>
  <c r="D2728" i="4" a="1"/>
  <c r="D2728" i="4" s="1"/>
  <c r="H2728" i="4" s="1"/>
  <c r="D2729" i="4" a="1"/>
  <c r="D2729" i="4" s="1"/>
  <c r="K2729" i="4" s="1"/>
  <c r="D2730" i="4" a="1"/>
  <c r="D2730" i="4" s="1"/>
  <c r="D2731" i="4" a="1"/>
  <c r="D2731" i="4" s="1"/>
  <c r="G2731" i="4" s="1"/>
  <c r="D2732" i="4" a="1"/>
  <c r="D2732" i="4" s="1"/>
  <c r="I2732" i="4" s="1"/>
  <c r="D2733" i="4" a="1"/>
  <c r="D2733" i="4" s="1"/>
  <c r="D2734" i="4" a="1"/>
  <c r="D2734" i="4" s="1"/>
  <c r="H2734" i="4" s="1"/>
  <c r="D2735" i="4" a="1"/>
  <c r="D2735" i="4" s="1"/>
  <c r="L2735" i="4" s="1"/>
  <c r="D2736" i="4" a="1"/>
  <c r="D2736" i="4" s="1"/>
  <c r="D2737" i="4" a="1"/>
  <c r="D2737" i="4" s="1"/>
  <c r="D2738" i="4" a="1"/>
  <c r="D2738" i="4" s="1"/>
  <c r="D2739" i="4" a="1"/>
  <c r="D2739" i="4" s="1"/>
  <c r="D2740" i="4" a="1"/>
  <c r="D2740" i="4" s="1"/>
  <c r="G2740" i="4" s="1"/>
  <c r="D2741" i="4" a="1"/>
  <c r="D2741" i="4" s="1"/>
  <c r="D2742" i="4" a="1"/>
  <c r="D2742" i="4" s="1"/>
  <c r="D2743" i="4" a="1"/>
  <c r="D2743" i="4" s="1"/>
  <c r="D2744" i="4" a="1"/>
  <c r="D2744" i="4" s="1"/>
  <c r="L2744" i="4" s="1"/>
  <c r="D2745" i="4" a="1"/>
  <c r="D2745" i="4" s="1"/>
  <c r="D2746" i="4" a="1"/>
  <c r="D2746" i="4" s="1"/>
  <c r="K2746" i="4" s="1"/>
  <c r="D2747" i="4" a="1"/>
  <c r="D2747" i="4" s="1"/>
  <c r="K2747" i="4" s="1"/>
  <c r="D2748" i="4" a="1"/>
  <c r="D2748" i="4" s="1"/>
  <c r="D2749" i="4" a="1"/>
  <c r="D2749" i="4" s="1"/>
  <c r="D2750" i="4" a="1"/>
  <c r="D2750" i="4" s="1"/>
  <c r="D2751" i="4" a="1"/>
  <c r="D2751" i="4" s="1"/>
  <c r="D2752" i="4" a="1"/>
  <c r="D2752" i="4" s="1"/>
  <c r="D2753" i="4" a="1"/>
  <c r="D2753" i="4" s="1"/>
  <c r="J2753" i="4" s="1"/>
  <c r="D2754" i="4" a="1"/>
  <c r="D2754" i="4" s="1"/>
  <c r="D2755" i="4" a="1"/>
  <c r="D2755" i="4" s="1"/>
  <c r="G2755" i="4" s="1"/>
  <c r="D2756" i="4" a="1"/>
  <c r="D2756" i="4" s="1"/>
  <c r="D2757" i="4" a="1"/>
  <c r="D2757" i="4" s="1"/>
  <c r="D2758" i="4" a="1"/>
  <c r="D2758" i="4" s="1"/>
  <c r="D2759" i="4" a="1"/>
  <c r="D2759" i="4" s="1"/>
  <c r="K2759" i="4" s="1"/>
  <c r="D2760" i="4" a="1"/>
  <c r="D2760" i="4" s="1"/>
  <c r="D2761" i="4" a="1"/>
  <c r="D2761" i="4" s="1"/>
  <c r="D2762" i="4" a="1"/>
  <c r="D2762" i="4" s="1"/>
  <c r="D2763" i="4" a="1"/>
  <c r="D2763" i="4" s="1"/>
  <c r="G2763" i="4" s="1"/>
  <c r="D2764" i="4" a="1"/>
  <c r="D2764" i="4" s="1"/>
  <c r="H2764" i="4" s="1"/>
  <c r="D2765" i="4" a="1"/>
  <c r="D2765" i="4" s="1"/>
  <c r="I2765" i="4" s="1"/>
  <c r="D2766" i="4" a="1"/>
  <c r="D2766" i="4" s="1"/>
  <c r="I2766" i="4" s="1"/>
  <c r="D2767" i="4" a="1"/>
  <c r="D2767" i="4" s="1"/>
  <c r="D2768" i="4" a="1"/>
  <c r="D2768" i="4" s="1"/>
  <c r="G2768" i="4" s="1"/>
  <c r="D2769" i="4" a="1"/>
  <c r="D2769" i="4" s="1"/>
  <c r="D2770" i="4" a="1"/>
  <c r="D2770" i="4" s="1"/>
  <c r="D2771" i="4" a="1"/>
  <c r="D2771" i="4" s="1"/>
  <c r="K2771" i="4" s="1"/>
  <c r="D2772" i="4" a="1"/>
  <c r="D2772" i="4" s="1"/>
  <c r="D2773" i="4" a="1"/>
  <c r="D2773" i="4" s="1"/>
  <c r="D2774" i="4" a="1"/>
  <c r="D2774" i="4" s="1"/>
  <c r="D2775" i="4" a="1"/>
  <c r="D2775" i="4" s="1"/>
  <c r="D2776" i="4" a="1"/>
  <c r="D2776" i="4" s="1"/>
  <c r="D2777" i="4" a="1"/>
  <c r="D2777" i="4" s="1"/>
  <c r="D2778" i="4" a="1"/>
  <c r="D2778" i="4" s="1"/>
  <c r="G2778" i="4" s="1"/>
  <c r="D2779" i="4" a="1"/>
  <c r="D2779" i="4" s="1"/>
  <c r="G2779" i="4" s="1"/>
  <c r="D2780" i="4" a="1"/>
  <c r="D2780" i="4" s="1"/>
  <c r="D2781" i="4" a="1"/>
  <c r="D2781" i="4" s="1"/>
  <c r="D2782" i="4" a="1"/>
  <c r="D2782" i="4" s="1"/>
  <c r="H2782" i="4" s="1"/>
  <c r="D2783" i="4" a="1"/>
  <c r="D2783" i="4" s="1"/>
  <c r="J2783" i="4" s="1"/>
  <c r="D2784" i="4" a="1"/>
  <c r="D2784" i="4" s="1"/>
  <c r="D2785" i="4" a="1"/>
  <c r="D2785" i="4" s="1"/>
  <c r="D2786" i="4" a="1"/>
  <c r="D2786" i="4" s="1"/>
  <c r="H2786" i="4" s="1"/>
  <c r="D2787" i="4" a="1"/>
  <c r="D2787" i="4" s="1"/>
  <c r="J2787" i="4" s="1"/>
  <c r="D2788" i="4" a="1"/>
  <c r="D2788" i="4" s="1"/>
  <c r="J2788" i="4" s="1"/>
  <c r="D2789" i="4" a="1"/>
  <c r="D2789" i="4" s="1"/>
  <c r="D2790" i="4" a="1"/>
  <c r="D2790" i="4" s="1"/>
  <c r="G2790" i="4" s="1"/>
  <c r="D2791" i="4" a="1"/>
  <c r="D2791" i="4" s="1"/>
  <c r="G2791" i="4" s="1"/>
  <c r="D2792" i="4" a="1"/>
  <c r="D2792" i="4" s="1"/>
  <c r="D2793" i="4" a="1"/>
  <c r="D2793" i="4" s="1"/>
  <c r="D2794" i="4" a="1"/>
  <c r="D2794" i="4" s="1"/>
  <c r="J2794" i="4" s="1"/>
  <c r="D2795" i="4" a="1"/>
  <c r="D2795" i="4" s="1"/>
  <c r="L2795" i="4" s="1"/>
  <c r="D2796" i="4" a="1"/>
  <c r="D2796" i="4" s="1"/>
  <c r="D2797" i="4" a="1"/>
  <c r="D2797" i="4" s="1"/>
  <c r="D2798" i="4" a="1"/>
  <c r="D2798" i="4" s="1"/>
  <c r="D2799" i="4" a="1"/>
  <c r="D2799" i="4" s="1"/>
  <c r="D2800" i="4" a="1"/>
  <c r="D2800" i="4" s="1"/>
  <c r="I2800" i="4" s="1"/>
  <c r="D2801" i="4" a="1"/>
  <c r="D2801" i="4" s="1"/>
  <c r="D2802" i="4" a="1"/>
  <c r="D2802" i="4" s="1"/>
  <c r="D2803" i="4" a="1"/>
  <c r="D2803" i="4" s="1"/>
  <c r="D2804" i="4" a="1"/>
  <c r="D2804" i="4" s="1"/>
  <c r="K2804" i="4" s="1"/>
  <c r="D2805" i="4" a="1"/>
  <c r="D2805" i="4" s="1"/>
  <c r="D2806" i="4" a="1"/>
  <c r="D2806" i="4" s="1"/>
  <c r="H2806" i="4" s="1"/>
  <c r="D2807" i="4" a="1"/>
  <c r="D2807" i="4" s="1"/>
  <c r="J2807" i="4" s="1"/>
  <c r="D2808" i="4" a="1"/>
  <c r="D2808" i="4" s="1"/>
  <c r="D2809" i="4" a="1"/>
  <c r="D2809" i="4" s="1"/>
  <c r="D2810" i="4" a="1"/>
  <c r="D2810" i="4" s="1"/>
  <c r="K2810" i="4" s="1"/>
  <c r="D2811" i="4" a="1"/>
  <c r="D2811" i="4" s="1"/>
  <c r="D2812" i="4" a="1"/>
  <c r="D2812" i="4" s="1"/>
  <c r="I2812" i="4" s="1"/>
  <c r="D2813" i="4" a="1"/>
  <c r="D2813" i="4" s="1"/>
  <c r="I2813" i="4" s="1"/>
  <c r="D2814" i="4" a="1"/>
  <c r="D2814" i="4" s="1"/>
  <c r="D2815" i="4" a="1"/>
  <c r="D2815" i="4" s="1"/>
  <c r="D2816" i="4" a="1"/>
  <c r="D2816" i="4" s="1"/>
  <c r="D2817" i="4" a="1"/>
  <c r="D2817" i="4" s="1"/>
  <c r="D2818" i="4" a="1"/>
  <c r="D2818" i="4" s="1"/>
  <c r="D2819" i="4" a="1"/>
  <c r="D2819" i="4" s="1"/>
  <c r="G2819" i="4" s="1"/>
  <c r="D2820" i="4" a="1"/>
  <c r="D2820" i="4" s="1"/>
  <c r="D2821" i="4" a="1"/>
  <c r="D2821" i="4" s="1"/>
  <c r="G2821" i="4" s="1"/>
  <c r="D2822" i="4" a="1"/>
  <c r="D2822" i="4" s="1"/>
  <c r="D2823" i="4" a="1"/>
  <c r="D2823" i="4" s="1"/>
  <c r="K2823" i="4" s="1"/>
  <c r="D2824" i="4" a="1"/>
  <c r="D2824" i="4" s="1"/>
  <c r="J2824" i="4" s="1"/>
  <c r="D2825" i="4" a="1"/>
  <c r="D2825" i="4" s="1"/>
  <c r="G2825" i="4" s="1"/>
  <c r="D2826" i="4" a="1"/>
  <c r="D2826" i="4" s="1"/>
  <c r="D2827" i="4" a="1"/>
  <c r="D2827" i="4" s="1"/>
  <c r="J2827" i="4" s="1"/>
  <c r="D2828" i="4" a="1"/>
  <c r="D2828" i="4" s="1"/>
  <c r="D2829" i="4" a="1"/>
  <c r="D2829" i="4" s="1"/>
  <c r="D2830" i="4" a="1"/>
  <c r="D2830" i="4" s="1"/>
  <c r="D2831" i="4" a="1"/>
  <c r="D2831" i="4" s="1"/>
  <c r="H2831" i="4" s="1"/>
  <c r="D2832" i="4" a="1"/>
  <c r="D2832" i="4" s="1"/>
  <c r="D2833" i="4" a="1"/>
  <c r="D2833" i="4" s="1"/>
  <c r="D2834" i="4" a="1"/>
  <c r="D2834" i="4" s="1"/>
  <c r="K2834" i="4" s="1"/>
  <c r="D2835" i="4" a="1"/>
  <c r="D2835" i="4" s="1"/>
  <c r="D2836" i="4" a="1"/>
  <c r="D2836" i="4" s="1"/>
  <c r="K2836" i="4" s="1"/>
  <c r="D2837" i="4" a="1"/>
  <c r="D2837" i="4" s="1"/>
  <c r="D2838" i="4" a="1"/>
  <c r="D2838" i="4" s="1"/>
  <c r="D2839" i="4" a="1"/>
  <c r="D2839" i="4" s="1"/>
  <c r="D2840" i="4" a="1"/>
  <c r="D2840" i="4" s="1"/>
  <c r="I2840" i="4" s="1"/>
  <c r="D2841" i="4" a="1"/>
  <c r="D2841" i="4" s="1"/>
  <c r="D2842" i="4" a="1"/>
  <c r="D2842" i="4" s="1"/>
  <c r="D2843" i="4" a="1"/>
  <c r="D2843" i="4" s="1"/>
  <c r="K2843" i="4" s="1"/>
  <c r="D2844" i="4" a="1"/>
  <c r="D2844" i="4" s="1"/>
  <c r="D2845" i="4" a="1"/>
  <c r="D2845" i="4" s="1"/>
  <c r="D2846" i="4" a="1"/>
  <c r="D2846" i="4" s="1"/>
  <c r="D2847" i="4" a="1"/>
  <c r="D2847" i="4" s="1"/>
  <c r="K2847" i="4" s="1"/>
  <c r="D2848" i="4" a="1"/>
  <c r="D2848" i="4" s="1"/>
  <c r="J2848" i="4" s="1"/>
  <c r="D2849" i="4" a="1"/>
  <c r="D2849" i="4" s="1"/>
  <c r="G2849" i="4" s="1"/>
  <c r="D2850" i="4" a="1"/>
  <c r="D2850" i="4" s="1"/>
  <c r="D2851" i="4" a="1"/>
  <c r="D2851" i="4" s="1"/>
  <c r="G2851" i="4" s="1"/>
  <c r="D2852" i="4" a="1"/>
  <c r="D2852" i="4" s="1"/>
  <c r="D2853" i="4" a="1"/>
  <c r="D2853" i="4" s="1"/>
  <c r="D2854" i="4" a="1"/>
  <c r="D2854" i="4" s="1"/>
  <c r="D2855" i="4" a="1"/>
  <c r="D2855" i="4" s="1"/>
  <c r="G2855" i="4" s="1"/>
  <c r="D2856" i="4" a="1"/>
  <c r="D2856" i="4" s="1"/>
  <c r="D2857" i="4" a="1"/>
  <c r="D2857" i="4" s="1"/>
  <c r="I2857" i="4" s="1"/>
  <c r="D2858" i="4" a="1"/>
  <c r="D2858" i="4" s="1"/>
  <c r="G2858" i="4" s="1"/>
  <c r="D2859" i="4" a="1"/>
  <c r="D2859" i="4" s="1"/>
  <c r="D2860" i="4" a="1"/>
  <c r="D2860" i="4" s="1"/>
  <c r="G2860" i="4" s="1"/>
  <c r="D2861" i="4" a="1"/>
  <c r="D2861" i="4" s="1"/>
  <c r="G2861" i="4" s="1"/>
  <c r="D2862" i="4" a="1"/>
  <c r="D2862" i="4" s="1"/>
  <c r="D2863" i="4" a="1"/>
  <c r="D2863" i="4" s="1"/>
  <c r="D2864" i="4" a="1"/>
  <c r="D2864" i="4" s="1"/>
  <c r="D2865" i="4" a="1"/>
  <c r="D2865" i="4" s="1"/>
  <c r="D2866" i="4" a="1"/>
  <c r="D2866" i="4" s="1"/>
  <c r="D2867" i="4" a="1"/>
  <c r="D2867" i="4" s="1"/>
  <c r="K2867" i="4" s="1"/>
  <c r="D2868" i="4" a="1"/>
  <c r="D2868" i="4" s="1"/>
  <c r="D2869" i="4" a="1"/>
  <c r="D2869" i="4" s="1"/>
  <c r="D2870" i="4" a="1"/>
  <c r="D2870" i="4" s="1"/>
  <c r="K2870" i="4" s="1"/>
  <c r="D2871" i="4" a="1"/>
  <c r="D2871" i="4" s="1"/>
  <c r="G2871" i="4" s="1"/>
  <c r="D2872" i="4" a="1"/>
  <c r="D2872" i="4" s="1"/>
  <c r="G2872" i="4" s="1"/>
  <c r="D2873" i="4" a="1"/>
  <c r="D2873" i="4" s="1"/>
  <c r="K2873" i="4" s="1"/>
  <c r="D2874" i="4" a="1"/>
  <c r="D2874" i="4" s="1"/>
  <c r="D2875" i="4" a="1"/>
  <c r="D2875" i="4" s="1"/>
  <c r="D2876" i="4" a="1"/>
  <c r="D2876" i="4" s="1"/>
  <c r="D2877" i="4" a="1"/>
  <c r="D2877" i="4" s="1"/>
  <c r="D2878" i="4" a="1"/>
  <c r="D2878" i="4" s="1"/>
  <c r="D2879" i="4" a="1"/>
  <c r="D2879" i="4" s="1"/>
  <c r="G2879" i="4" s="1"/>
  <c r="D2880" i="4" a="1"/>
  <c r="D2880" i="4" s="1"/>
  <c r="D2881" i="4" a="1"/>
  <c r="D2881" i="4" s="1"/>
  <c r="J2881" i="4" s="1"/>
  <c r="D2882" i="4" a="1"/>
  <c r="D2882" i="4" s="1"/>
  <c r="D2883" i="4" a="1"/>
  <c r="D2883" i="4" s="1"/>
  <c r="D2884" i="4" a="1"/>
  <c r="D2884" i="4" s="1"/>
  <c r="I2884" i="4" s="1"/>
  <c r="D2885" i="4" a="1"/>
  <c r="D2885" i="4" s="1"/>
  <c r="D2886" i="4" a="1"/>
  <c r="D2886" i="4" s="1"/>
  <c r="I2886" i="4" s="1"/>
  <c r="D2887" i="4" a="1"/>
  <c r="D2887" i="4" s="1"/>
  <c r="D2888" i="4" a="1"/>
  <c r="D2888" i="4" s="1"/>
  <c r="J2888" i="4" s="1"/>
  <c r="D2889" i="4" a="1"/>
  <c r="D2889" i="4" s="1"/>
  <c r="D2890" i="4" a="1"/>
  <c r="D2890" i="4" s="1"/>
  <c r="J2890" i="4" s="1"/>
  <c r="D2891" i="4" a="1"/>
  <c r="D2891" i="4" s="1"/>
  <c r="K2891" i="4" s="1"/>
  <c r="D2892" i="4" a="1"/>
  <c r="D2892" i="4" s="1"/>
  <c r="D2893" i="4" a="1"/>
  <c r="D2893" i="4" s="1"/>
  <c r="G2893" i="4" s="1"/>
  <c r="D2894" i="4" a="1"/>
  <c r="D2894" i="4" s="1"/>
  <c r="D2895" i="4" a="1"/>
  <c r="D2895" i="4" s="1"/>
  <c r="D2896" i="4" a="1"/>
  <c r="D2896" i="4" s="1"/>
  <c r="J2896" i="4" s="1"/>
  <c r="D2897" i="4" a="1"/>
  <c r="D2897" i="4" s="1"/>
  <c r="J2897" i="4" s="1"/>
  <c r="D2898" i="4" a="1"/>
  <c r="D2898" i="4" s="1"/>
  <c r="D2899" i="4" a="1"/>
  <c r="D2899" i="4" s="1"/>
  <c r="D2900" i="4" a="1"/>
  <c r="D2900" i="4" s="1"/>
  <c r="D2901" i="4" a="1"/>
  <c r="D2901" i="4" s="1"/>
  <c r="D2902" i="4" a="1"/>
  <c r="D2902" i="4" s="1"/>
  <c r="H2902" i="4" s="1"/>
  <c r="D2903" i="4" a="1"/>
  <c r="D2903" i="4" s="1"/>
  <c r="G2903" i="4" s="1"/>
  <c r="D2904" i="4" a="1"/>
  <c r="D2904" i="4" s="1"/>
  <c r="D2905" i="4" a="1"/>
  <c r="D2905" i="4" s="1"/>
  <c r="D2906" i="4" a="1"/>
  <c r="D2906" i="4" s="1"/>
  <c r="D2907" i="4" a="1"/>
  <c r="D2907" i="4" s="1"/>
  <c r="G2907" i="4" s="1"/>
  <c r="D2908" i="4" a="1"/>
  <c r="D2908" i="4" s="1"/>
  <c r="J2908" i="4" s="1"/>
  <c r="D2909" i="4" a="1"/>
  <c r="D2909" i="4" s="1"/>
  <c r="D2910" i="4" a="1"/>
  <c r="D2910" i="4" s="1"/>
  <c r="D2911" i="4" a="1"/>
  <c r="D2911" i="4" s="1"/>
  <c r="K2911" i="4" s="1"/>
  <c r="D2912" i="4" a="1"/>
  <c r="D2912" i="4" s="1"/>
  <c r="H2912" i="4" s="1"/>
  <c r="D2913" i="4" a="1"/>
  <c r="D2913" i="4" s="1"/>
  <c r="D2914" i="4" a="1"/>
  <c r="D2914" i="4" s="1"/>
  <c r="J2914" i="4" s="1"/>
  <c r="D2915" i="4" a="1"/>
  <c r="D2915" i="4" s="1"/>
  <c r="K2915" i="4" s="1"/>
  <c r="D2916" i="4" a="1"/>
  <c r="D2916" i="4" s="1"/>
  <c r="D2917" i="4" a="1"/>
  <c r="D2917" i="4" s="1"/>
  <c r="D2918" i="4" a="1"/>
  <c r="D2918" i="4" s="1"/>
  <c r="D2919" i="4" a="1"/>
  <c r="D2919" i="4" s="1"/>
  <c r="D2920" i="4" a="1"/>
  <c r="D2920" i="4" s="1"/>
  <c r="K2920" i="4" s="1"/>
  <c r="D2921" i="4" a="1"/>
  <c r="D2921" i="4" s="1"/>
  <c r="I2921" i="4" s="1"/>
  <c r="D2922" i="4" a="1"/>
  <c r="D2922" i="4" s="1"/>
  <c r="D2923" i="4" a="1"/>
  <c r="D2923" i="4" s="1"/>
  <c r="D2924" i="4" a="1"/>
  <c r="D2924" i="4" s="1"/>
  <c r="H2924" i="4" s="1"/>
  <c r="D2925" i="4" a="1"/>
  <c r="D2925" i="4" s="1"/>
  <c r="D2926" i="4" a="1"/>
  <c r="D2926" i="4" s="1"/>
  <c r="D2927" i="4" a="1"/>
  <c r="D2927" i="4" s="1"/>
  <c r="G2927" i="4" s="1"/>
  <c r="D2928" i="4" a="1"/>
  <c r="D2928" i="4" s="1"/>
  <c r="D2929" i="4" a="1"/>
  <c r="D2929" i="4" s="1"/>
  <c r="K2929" i="4" s="1"/>
  <c r="D2930" i="4" a="1"/>
  <c r="D2930" i="4" s="1"/>
  <c r="D2931" i="4" a="1"/>
  <c r="D2931" i="4" s="1"/>
  <c r="D2932" i="4" a="1"/>
  <c r="D2932" i="4" s="1"/>
  <c r="G2932" i="4" s="1"/>
  <c r="D2933" i="4" a="1"/>
  <c r="D2933" i="4" s="1"/>
  <c r="D2934" i="4" a="1"/>
  <c r="D2934" i="4" s="1"/>
  <c r="K2934" i="4" s="1"/>
  <c r="D2935" i="4" a="1"/>
  <c r="D2935" i="4" s="1"/>
  <c r="D2936" i="4" a="1"/>
  <c r="D2936" i="4" s="1"/>
  <c r="D2937" i="4" a="1"/>
  <c r="D2937" i="4" s="1"/>
  <c r="I2937" i="4" s="1"/>
  <c r="D2938" i="4" a="1"/>
  <c r="D2938" i="4" s="1"/>
  <c r="K2938" i="4" s="1"/>
  <c r="D2939" i="4" a="1"/>
  <c r="D2939" i="4" s="1"/>
  <c r="K2939" i="4" s="1"/>
  <c r="D2940" i="4" a="1"/>
  <c r="D2940" i="4" s="1"/>
  <c r="D2941" i="4" a="1"/>
  <c r="D2941" i="4" s="1"/>
  <c r="G2941" i="4" s="1"/>
  <c r="D2942" i="4" a="1"/>
  <c r="D2942" i="4" s="1"/>
  <c r="D2943" i="4" a="1"/>
  <c r="D2943" i="4" s="1"/>
  <c r="J2943" i="4" s="1"/>
  <c r="D2944" i="4" a="1"/>
  <c r="D2944" i="4" s="1"/>
  <c r="I2944" i="4" s="1"/>
  <c r="D2945" i="4" a="1"/>
  <c r="D2945" i="4" s="1"/>
  <c r="D2946" i="4" a="1"/>
  <c r="D2946" i="4" s="1"/>
  <c r="I2946" i="4" s="1"/>
  <c r="D2947" i="4" a="1"/>
  <c r="D2947" i="4" s="1"/>
  <c r="D2948" i="4" a="1"/>
  <c r="D2948" i="4" s="1"/>
  <c r="I2948" i="4" s="1"/>
  <c r="D2949" i="4" a="1"/>
  <c r="D2949" i="4" s="1"/>
  <c r="D2950" i="4" a="1"/>
  <c r="D2950" i="4" s="1"/>
  <c r="H2950" i="4" s="1"/>
  <c r="D2951" i="4" a="1"/>
  <c r="D2951" i="4" s="1"/>
  <c r="G2951" i="4" s="1"/>
  <c r="D2952" i="4" a="1"/>
  <c r="D2952" i="4" s="1"/>
  <c r="D2953" i="4" a="1"/>
  <c r="D2953" i="4" s="1"/>
  <c r="D2954" i="4" a="1"/>
  <c r="D2954" i="4" s="1"/>
  <c r="L2954" i="4" s="1"/>
  <c r="D2955" i="4" a="1"/>
  <c r="D2955" i="4" s="1"/>
  <c r="D2956" i="4" a="1"/>
  <c r="D2956" i="4" s="1"/>
  <c r="D2957" i="4" a="1"/>
  <c r="D2957" i="4" s="1"/>
  <c r="I2957" i="4" s="1"/>
  <c r="D2958" i="4" a="1"/>
  <c r="D2958" i="4" s="1"/>
  <c r="D2959" i="4" a="1"/>
  <c r="D2959" i="4" s="1"/>
  <c r="I2959" i="4" s="1"/>
  <c r="D2960" i="4" a="1"/>
  <c r="D2960" i="4" s="1"/>
  <c r="D2961" i="4" a="1"/>
  <c r="D2961" i="4" s="1"/>
  <c r="D2962" i="4" a="1"/>
  <c r="D2962" i="4" s="1"/>
  <c r="K2962" i="4" s="1"/>
  <c r="D2963" i="4" a="1"/>
  <c r="D2963" i="4" s="1"/>
  <c r="K2963" i="4" s="1"/>
  <c r="D2964" i="4" a="1"/>
  <c r="D2964" i="4" s="1"/>
  <c r="D2965" i="4" a="1"/>
  <c r="D2965" i="4" s="1"/>
  <c r="D2966" i="4" a="1"/>
  <c r="D2966" i="4" s="1"/>
  <c r="H2966" i="4" s="1"/>
  <c r="D2967" i="4" a="1"/>
  <c r="D2967" i="4" s="1"/>
  <c r="K2967" i="4" s="1"/>
  <c r="D2968" i="4" a="1"/>
  <c r="D2968" i="4" s="1"/>
  <c r="G2968" i="4" s="1"/>
  <c r="D2969" i="4" a="1"/>
  <c r="D2969" i="4" s="1"/>
  <c r="K2969" i="4" s="1"/>
  <c r="D2970" i="4" a="1"/>
  <c r="D2970" i="4" s="1"/>
  <c r="G2970" i="4" s="1"/>
  <c r="D2971" i="4" a="1"/>
  <c r="D2971" i="4" s="1"/>
  <c r="D2972" i="4" a="1"/>
  <c r="D2972" i="4" s="1"/>
  <c r="D2973" i="4" a="1"/>
  <c r="D2973" i="4" s="1"/>
  <c r="D2974" i="4" a="1"/>
  <c r="D2974" i="4" s="1"/>
  <c r="H2974" i="4" s="1"/>
  <c r="D2975" i="4" a="1"/>
  <c r="D2975" i="4" s="1"/>
  <c r="G2975" i="4" s="1"/>
  <c r="D2976" i="4" a="1"/>
  <c r="D2976" i="4" s="1"/>
  <c r="D2977" i="4" a="1"/>
  <c r="D2977" i="4" s="1"/>
  <c r="D2978" i="4" a="1"/>
  <c r="D2978" i="4" s="1"/>
  <c r="D2979" i="4" a="1"/>
  <c r="D2979" i="4" s="1"/>
  <c r="D2980" i="4" a="1"/>
  <c r="D2980" i="4" s="1"/>
  <c r="D2981" i="4" a="1"/>
  <c r="D2981" i="4" s="1"/>
  <c r="D2982" i="4" a="1"/>
  <c r="D2982" i="4" s="1"/>
  <c r="D2983" i="4" a="1"/>
  <c r="D2983" i="4" s="1"/>
  <c r="L2983" i="4" s="1"/>
  <c r="D2984" i="4" a="1"/>
  <c r="D2984" i="4" s="1"/>
  <c r="I2984" i="4" s="1"/>
  <c r="D2985" i="4" a="1"/>
  <c r="D2985" i="4" s="1"/>
  <c r="D2986" i="4" a="1"/>
  <c r="D2986" i="4" s="1"/>
  <c r="K2986" i="4" s="1"/>
  <c r="D2987" i="4" a="1"/>
  <c r="D2987" i="4" s="1"/>
  <c r="K2987" i="4" s="1"/>
  <c r="D2988" i="4" a="1"/>
  <c r="D2988" i="4" s="1"/>
  <c r="D2989" i="4" a="1"/>
  <c r="D2989" i="4" s="1"/>
  <c r="D2990" i="4" a="1"/>
  <c r="D2990" i="4" s="1"/>
  <c r="D2991" i="4" a="1"/>
  <c r="D2991" i="4" s="1"/>
  <c r="I2991" i="4" s="1"/>
  <c r="D2992" i="4" a="1"/>
  <c r="D2992" i="4" s="1"/>
  <c r="G2992" i="4" s="1"/>
  <c r="D2993" i="4" a="1"/>
  <c r="D2993" i="4" s="1"/>
  <c r="J2993" i="4" s="1"/>
  <c r="D2994" i="4" a="1"/>
  <c r="D2994" i="4" s="1"/>
  <c r="G2994" i="4" s="1"/>
  <c r="D2995" i="4" a="1"/>
  <c r="D2995" i="4" s="1"/>
  <c r="G2995" i="4" s="1"/>
  <c r="D2996" i="4" a="1"/>
  <c r="D2996" i="4" s="1"/>
  <c r="J2996" i="4" s="1"/>
  <c r="D2997" i="4" a="1"/>
  <c r="D2997" i="4" s="1"/>
  <c r="K2997" i="4" s="1"/>
  <c r="D2998" i="4" a="1"/>
  <c r="D2998" i="4" s="1"/>
  <c r="H2998" i="4" s="1"/>
  <c r="D2999" i="4" a="1"/>
  <c r="D2999" i="4" s="1"/>
  <c r="G2999" i="4" s="1"/>
  <c r="D3000" i="4" a="1"/>
  <c r="D3000" i="4" s="1"/>
  <c r="I3000" i="4" s="1"/>
  <c r="D3001" i="4" a="1"/>
  <c r="D3001" i="4" s="1"/>
  <c r="D3002" i="4" a="1"/>
  <c r="D3002" i="4" s="1"/>
  <c r="G3002" i="4" s="1"/>
  <c r="D3003" i="4" a="1"/>
  <c r="D3003" i="4" s="1"/>
  <c r="D3004" i="4" a="1"/>
  <c r="D3004" i="4" s="1"/>
  <c r="D3005" i="4" a="1"/>
  <c r="D3005" i="4" s="1"/>
  <c r="I3005" i="4" s="1"/>
  <c r="D3006" i="4" a="1"/>
  <c r="D3006" i="4" s="1"/>
  <c r="I3006" i="4" s="1"/>
  <c r="D3007" i="4" a="1"/>
  <c r="D3007" i="4" s="1"/>
  <c r="D3008" i="4" a="1"/>
  <c r="D3008" i="4" s="1"/>
  <c r="J3008" i="4" s="1"/>
  <c r="D3009" i="4" a="1"/>
  <c r="D3009" i="4" s="1"/>
  <c r="D3010" i="4" a="1"/>
  <c r="D3010" i="4" s="1"/>
  <c r="K3010" i="4" s="1"/>
  <c r="D3011" i="4" a="1"/>
  <c r="D3011" i="4" s="1"/>
  <c r="K3011" i="4" s="1"/>
  <c r="D3012" i="4" a="1"/>
  <c r="D3012" i="4" s="1"/>
  <c r="D3013" i="4" a="1"/>
  <c r="D3013" i="4" s="1"/>
  <c r="D3014" i="4" a="1"/>
  <c r="D3014" i="4" s="1"/>
  <c r="H3014" i="4" s="1"/>
  <c r="D3015" i="4" a="1"/>
  <c r="D3015" i="4" s="1"/>
  <c r="J3015" i="4" s="1"/>
  <c r="D3016" i="4" a="1"/>
  <c r="D3016" i="4" s="1"/>
  <c r="L3016" i="4" s="1"/>
  <c r="D3017" i="4" a="1"/>
  <c r="D3017" i="4" s="1"/>
  <c r="K3017" i="4" s="1"/>
  <c r="D3018" i="4" a="1"/>
  <c r="D3018" i="4" s="1"/>
  <c r="D3019" i="4" a="1"/>
  <c r="D3019" i="4" s="1"/>
  <c r="G3019" i="4" s="1"/>
  <c r="D3020" i="4" a="1"/>
  <c r="D3020" i="4" s="1"/>
  <c r="D3021" i="4" a="1"/>
  <c r="D3021" i="4" s="1"/>
  <c r="K3021" i="4" s="1"/>
  <c r="D3022" i="4" a="1"/>
  <c r="D3022" i="4" s="1"/>
  <c r="D3023" i="4" a="1"/>
  <c r="D3023" i="4" s="1"/>
  <c r="D3024" i="4" a="1"/>
  <c r="D3024" i="4" s="1"/>
  <c r="D3025" i="4" a="1"/>
  <c r="D3025" i="4" s="1"/>
  <c r="D3026" i="4" a="1"/>
  <c r="D3026" i="4" s="1"/>
  <c r="D3027" i="4" a="1"/>
  <c r="D3027" i="4" s="1"/>
  <c r="K3027" i="4" s="1"/>
  <c r="D3028" i="4" a="1"/>
  <c r="D3028" i="4" s="1"/>
  <c r="H3028" i="4" s="1"/>
  <c r="D3029" i="4" a="1"/>
  <c r="D3029" i="4" s="1"/>
  <c r="D3030" i="4" a="1"/>
  <c r="D3030" i="4" s="1"/>
  <c r="D3031" i="4" a="1"/>
  <c r="D3031" i="4" s="1"/>
  <c r="H3031" i="4" s="1"/>
  <c r="D3032" i="4" a="1"/>
  <c r="D3032" i="4" s="1"/>
  <c r="D3033" i="4" a="1"/>
  <c r="D3033" i="4" s="1"/>
  <c r="D3034" i="4" a="1"/>
  <c r="D3034" i="4" s="1"/>
  <c r="L3034" i="4" s="1"/>
  <c r="D3035" i="4" a="1"/>
  <c r="D3035" i="4" s="1"/>
  <c r="K3035" i="4" s="1"/>
  <c r="D3036" i="4" a="1"/>
  <c r="D3036" i="4" s="1"/>
  <c r="I3036" i="4" s="1"/>
  <c r="D3037" i="4" a="1"/>
  <c r="D3037" i="4" s="1"/>
  <c r="G3037" i="4" s="1"/>
  <c r="D3038" i="4" a="1"/>
  <c r="D3038" i="4" s="1"/>
  <c r="D3039" i="4" a="1"/>
  <c r="D3039" i="4" s="1"/>
  <c r="G3039" i="4" s="1"/>
  <c r="D3040" i="4" a="1"/>
  <c r="D3040" i="4" s="1"/>
  <c r="J3040" i="4" s="1"/>
  <c r="D3041" i="4" a="1"/>
  <c r="D3041" i="4" s="1"/>
  <c r="J3041" i="4" s="1"/>
  <c r="D3042" i="4" a="1"/>
  <c r="D3042" i="4" s="1"/>
  <c r="D3043" i="4" a="1"/>
  <c r="D3043" i="4" s="1"/>
  <c r="D3044" i="4" a="1"/>
  <c r="D3044" i="4" s="1"/>
  <c r="H3044" i="4" s="1"/>
  <c r="D3045" i="4" a="1"/>
  <c r="D3045" i="4" s="1"/>
  <c r="D3046" i="4" a="1"/>
  <c r="D3046" i="4" s="1"/>
  <c r="I3046" i="4" s="1"/>
  <c r="D3047" i="4" a="1"/>
  <c r="D3047" i="4" s="1"/>
  <c r="D3048" i="4" a="1"/>
  <c r="D3048" i="4" s="1"/>
  <c r="D3049" i="4" a="1"/>
  <c r="D3049" i="4" s="1"/>
  <c r="D3050" i="4" a="1"/>
  <c r="D3050" i="4" s="1"/>
  <c r="D3051" i="4" a="1"/>
  <c r="D3051" i="4" s="1"/>
  <c r="D3052" i="4" a="1"/>
  <c r="D3052" i="4" s="1"/>
  <c r="D3053" i="4" a="1"/>
  <c r="D3053" i="4" s="1"/>
  <c r="D3054" i="4" a="1"/>
  <c r="D3054" i="4" s="1"/>
  <c r="D3055" i="4" a="1"/>
  <c r="D3055" i="4" s="1"/>
  <c r="D3056" i="4" a="1"/>
  <c r="D3056" i="4" s="1"/>
  <c r="D3057" i="4" a="1"/>
  <c r="D3057" i="4" s="1"/>
  <c r="D3058" i="4" a="1"/>
  <c r="D3058" i="4" s="1"/>
  <c r="D3059" i="4" a="1"/>
  <c r="D3059" i="4" s="1"/>
  <c r="K3059" i="4" s="1"/>
  <c r="D3060" i="4" a="1"/>
  <c r="D3060" i="4" s="1"/>
  <c r="D3061" i="4" a="1"/>
  <c r="D3061" i="4" s="1"/>
  <c r="D3062" i="4" a="1"/>
  <c r="D3062" i="4" s="1"/>
  <c r="I3062" i="4" s="1"/>
  <c r="D3063" i="4" a="1"/>
  <c r="D3063" i="4" s="1"/>
  <c r="L3063" i="4" s="1"/>
  <c r="D3064" i="4" a="1"/>
  <c r="D3064" i="4" s="1"/>
  <c r="I3064" i="4" s="1"/>
  <c r="D3065" i="4" a="1"/>
  <c r="D3065" i="4" s="1"/>
  <c r="G3065" i="4" s="1"/>
  <c r="D3066" i="4" a="1"/>
  <c r="D3066" i="4" s="1"/>
  <c r="D3067" i="4" a="1"/>
  <c r="D3067" i="4" s="1"/>
  <c r="J3067" i="4" s="1"/>
  <c r="D3068" i="4" a="1"/>
  <c r="D3068" i="4" s="1"/>
  <c r="G3068" i="4" s="1"/>
  <c r="D3069" i="4" a="1"/>
  <c r="D3069" i="4" s="1"/>
  <c r="D3070" i="4" a="1"/>
  <c r="D3070" i="4" s="1"/>
  <c r="I3070" i="4" s="1"/>
  <c r="D3071" i="4" a="1"/>
  <c r="D3071" i="4" s="1"/>
  <c r="J3071" i="4" s="1"/>
  <c r="D3072" i="4" a="1"/>
  <c r="D3072" i="4" s="1"/>
  <c r="D3073" i="4" a="1"/>
  <c r="D3073" i="4" s="1"/>
  <c r="D3074" i="4" a="1"/>
  <c r="D3074" i="4" s="1"/>
  <c r="D3075" i="4" a="1"/>
  <c r="D3075" i="4" s="1"/>
  <c r="D3076" i="4" a="1"/>
  <c r="D3076" i="4" s="1"/>
  <c r="D3077" i="4" a="1"/>
  <c r="D3077" i="4" s="1"/>
  <c r="I3077" i="4" s="1"/>
  <c r="D3078" i="4" a="1"/>
  <c r="D3078" i="4" s="1"/>
  <c r="D3079" i="4" a="1"/>
  <c r="D3079" i="4" s="1"/>
  <c r="D3080" i="4" a="1"/>
  <c r="D3080" i="4" s="1"/>
  <c r="K3080" i="4" s="1"/>
  <c r="D3081" i="4" a="1"/>
  <c r="D3081" i="4" s="1"/>
  <c r="D3082" i="4" a="1"/>
  <c r="D3082" i="4" s="1"/>
  <c r="D3083" i="4" a="1"/>
  <c r="D3083" i="4" s="1"/>
  <c r="K3083" i="4" s="1"/>
  <c r="D3084" i="4" a="1"/>
  <c r="D3084" i="4" s="1"/>
  <c r="D3085" i="4" a="1"/>
  <c r="D3085" i="4" s="1"/>
  <c r="D3086" i="4" a="1"/>
  <c r="D3086" i="4" s="1"/>
  <c r="D3087" i="4" a="1"/>
  <c r="D3087" i="4" s="1"/>
  <c r="D3088" i="4" a="1"/>
  <c r="D3088" i="4" s="1"/>
  <c r="I3088" i="4" s="1"/>
  <c r="D3089" i="4" a="1"/>
  <c r="D3089" i="4" s="1"/>
  <c r="I3089" i="4" s="1"/>
  <c r="D3090" i="4" a="1"/>
  <c r="D3090" i="4" s="1"/>
  <c r="D3091" i="4" a="1"/>
  <c r="D3091" i="4" s="1"/>
  <c r="J3091" i="4" s="1"/>
  <c r="D3092" i="4" a="1"/>
  <c r="D3092" i="4" s="1"/>
  <c r="D3093" i="4" a="1"/>
  <c r="D3093" i="4" s="1"/>
  <c r="D3094" i="4" a="1"/>
  <c r="D3094" i="4" s="1"/>
  <c r="I3094" i="4" s="1"/>
  <c r="D3095" i="4" a="1"/>
  <c r="D3095" i="4" s="1"/>
  <c r="I3095" i="4" s="1"/>
  <c r="D3096" i="4" a="1"/>
  <c r="D3096" i="4" s="1"/>
  <c r="D3097" i="4" a="1"/>
  <c r="D3097" i="4" s="1"/>
  <c r="D3098" i="4" a="1"/>
  <c r="D3098" i="4" s="1"/>
  <c r="D3099" i="4" a="1"/>
  <c r="D3099" i="4" s="1"/>
  <c r="D3100" i="4" a="1"/>
  <c r="D3100" i="4" s="1"/>
  <c r="D3101" i="4" a="1"/>
  <c r="D3101" i="4" s="1"/>
  <c r="D3102" i="4" a="1"/>
  <c r="D3102" i="4" s="1"/>
  <c r="D3103" i="4" a="1"/>
  <c r="D3103" i="4" s="1"/>
  <c r="G3103" i="4" s="1"/>
  <c r="D3104" i="4" a="1"/>
  <c r="D3104" i="4" s="1"/>
  <c r="G3104" i="4" s="1"/>
  <c r="D3105" i="4" a="1"/>
  <c r="D3105" i="4" s="1"/>
  <c r="D3106" i="4" a="1"/>
  <c r="D3106" i="4" s="1"/>
  <c r="J3106" i="4" s="1"/>
  <c r="D3107" i="4" a="1"/>
  <c r="D3107" i="4" s="1"/>
  <c r="K3107" i="4" s="1"/>
  <c r="D3108" i="4" a="1"/>
  <c r="D3108" i="4" s="1"/>
  <c r="D3109" i="4" a="1"/>
  <c r="D3109" i="4" s="1"/>
  <c r="D3110" i="4" a="1"/>
  <c r="D3110" i="4" s="1"/>
  <c r="D3111" i="4" a="1"/>
  <c r="D3111" i="4" s="1"/>
  <c r="D3112" i="4" a="1"/>
  <c r="D3112" i="4" s="1"/>
  <c r="G3112" i="4" s="1"/>
  <c r="D3113" i="4" a="1"/>
  <c r="D3113" i="4" s="1"/>
  <c r="L3113" i="4" s="1"/>
  <c r="D3114" i="4" a="1"/>
  <c r="D3114" i="4" s="1"/>
  <c r="I3114" i="4" s="1"/>
  <c r="D3115" i="4" a="1"/>
  <c r="D3115" i="4" s="1"/>
  <c r="D3116" i="4" a="1"/>
  <c r="D3116" i="4" s="1"/>
  <c r="G3116" i="4" s="1"/>
  <c r="D3117" i="4" a="1"/>
  <c r="D3117" i="4" s="1"/>
  <c r="D3118" i="4" a="1"/>
  <c r="D3118" i="4" s="1"/>
  <c r="D3119" i="4" a="1"/>
  <c r="D3119" i="4" s="1"/>
  <c r="I3119" i="4" s="1"/>
  <c r="D3120" i="4" a="1"/>
  <c r="D3120" i="4" s="1"/>
  <c r="D3121" i="4" a="1"/>
  <c r="D3121" i="4" s="1"/>
  <c r="D3122" i="4" a="1"/>
  <c r="D3122" i="4" s="1"/>
  <c r="D3123" i="4" a="1"/>
  <c r="D3123" i="4" s="1"/>
  <c r="G3123" i="4" s="1"/>
  <c r="D3124" i="4" a="1"/>
  <c r="D3124" i="4" s="1"/>
  <c r="D3125" i="4" a="1"/>
  <c r="D3125" i="4" s="1"/>
  <c r="L3125" i="4" s="1"/>
  <c r="D3126" i="4" a="1"/>
  <c r="D3126" i="4" s="1"/>
  <c r="G3126" i="4" s="1"/>
  <c r="D3127" i="4" a="1"/>
  <c r="D3127" i="4" s="1"/>
  <c r="I3127" i="4" s="1"/>
  <c r="D3128" i="4" a="1"/>
  <c r="D3128" i="4" s="1"/>
  <c r="H3128" i="4" s="1"/>
  <c r="D3129" i="4" a="1"/>
  <c r="D3129" i="4" s="1"/>
  <c r="D3130" i="4" a="1"/>
  <c r="D3130" i="4" s="1"/>
  <c r="J3130" i="4" s="1"/>
  <c r="D3131" i="4" a="1"/>
  <c r="D3131" i="4" s="1"/>
  <c r="K3131" i="4" s="1"/>
  <c r="D3132" i="4" a="1"/>
  <c r="D3132" i="4" s="1"/>
  <c r="D3133" i="4" a="1"/>
  <c r="D3133" i="4" s="1"/>
  <c r="D3134" i="4" a="1"/>
  <c r="D3134" i="4" s="1"/>
  <c r="D3135" i="4" a="1"/>
  <c r="D3135" i="4" s="1"/>
  <c r="D3136" i="4" a="1"/>
  <c r="D3136" i="4" s="1"/>
  <c r="H3136" i="4" s="1"/>
  <c r="D3137" i="4" a="1"/>
  <c r="D3137" i="4" s="1"/>
  <c r="D3138" i="4" a="1"/>
  <c r="D3138" i="4" s="1"/>
  <c r="D3139" i="4" a="1"/>
  <c r="D3139" i="4" s="1"/>
  <c r="D3140" i="4" a="1"/>
  <c r="D3140" i="4" s="1"/>
  <c r="G3140" i="4" s="1"/>
  <c r="D3141" i="4" a="1"/>
  <c r="D3141" i="4" s="1"/>
  <c r="D3142" i="4" a="1"/>
  <c r="D3142" i="4" s="1"/>
  <c r="J3142" i="4" s="1"/>
  <c r="D3143" i="4" a="1"/>
  <c r="D3143" i="4" s="1"/>
  <c r="G3143" i="4" s="1"/>
  <c r="D3144" i="4" a="1"/>
  <c r="D3144" i="4" s="1"/>
  <c r="D3145" i="4" a="1"/>
  <c r="D3145" i="4" s="1"/>
  <c r="G3145" i="4" s="1"/>
  <c r="D3146" i="4" a="1"/>
  <c r="D3146" i="4" s="1"/>
  <c r="D3147" i="4" a="1"/>
  <c r="D3147" i="4" s="1"/>
  <c r="D3148" i="4" a="1"/>
  <c r="D3148" i="4" s="1"/>
  <c r="H3148" i="4" s="1"/>
  <c r="D3149" i="4" a="1"/>
  <c r="D3149" i="4" s="1"/>
  <c r="D3150" i="4" a="1"/>
  <c r="D3150" i="4" s="1"/>
  <c r="D3151" i="4" a="1"/>
  <c r="D3151" i="4" s="1"/>
  <c r="D3152" i="4" a="1"/>
  <c r="D3152" i="4" s="1"/>
  <c r="D3153" i="4" a="1"/>
  <c r="D3153" i="4" s="1"/>
  <c r="D3154" i="4" a="1"/>
  <c r="D3154" i="4" s="1"/>
  <c r="G3154" i="4" s="1"/>
  <c r="D3155" i="4" a="1"/>
  <c r="D3155" i="4" s="1"/>
  <c r="K3155" i="4" s="1"/>
  <c r="D3156" i="4" a="1"/>
  <c r="D3156" i="4" s="1"/>
  <c r="D3157" i="4" a="1"/>
  <c r="D3157" i="4" s="1"/>
  <c r="G3157" i="4" s="1"/>
  <c r="D3158" i="4" a="1"/>
  <c r="D3158" i="4" s="1"/>
  <c r="D3159" i="4" a="1"/>
  <c r="D3159" i="4" s="1"/>
  <c r="L3159" i="4" s="1"/>
  <c r="D3160" i="4" a="1"/>
  <c r="D3160" i="4" s="1"/>
  <c r="G3160" i="4" s="1"/>
  <c r="D3161" i="4" a="1"/>
  <c r="D3161" i="4" s="1"/>
  <c r="L3161" i="4" s="1"/>
  <c r="D3162" i="4" a="1"/>
  <c r="D3162" i="4" s="1"/>
  <c r="D3163" i="4" a="1"/>
  <c r="D3163" i="4" s="1"/>
  <c r="D3164" i="4" a="1"/>
  <c r="D3164" i="4" s="1"/>
  <c r="G3164" i="4" s="1"/>
  <c r="D3165" i="4" a="1"/>
  <c r="D3165" i="4" s="1"/>
  <c r="D3166" i="4" a="1"/>
  <c r="D3166" i="4" s="1"/>
  <c r="G3166" i="4" s="1"/>
  <c r="D3167" i="4" a="1"/>
  <c r="D3167" i="4" s="1"/>
  <c r="G3167" i="4" s="1"/>
  <c r="D3168" i="4" a="1"/>
  <c r="D3168" i="4" s="1"/>
  <c r="D3169" i="4" a="1"/>
  <c r="D3169" i="4" s="1"/>
  <c r="D3170" i="4" a="1"/>
  <c r="D3170" i="4" s="1"/>
  <c r="D3171" i="4" a="1"/>
  <c r="D3171" i="4" s="1"/>
  <c r="J3171" i="4" s="1"/>
  <c r="D3172" i="4" a="1"/>
  <c r="D3172" i="4" s="1"/>
  <c r="D3173" i="4" a="1"/>
  <c r="D3173" i="4" s="1"/>
  <c r="G3173" i="4" s="1"/>
  <c r="D3174" i="4" a="1"/>
  <c r="D3174" i="4" s="1"/>
  <c r="D3175" i="4" a="1"/>
  <c r="D3175" i="4" s="1"/>
  <c r="D3176" i="4" a="1"/>
  <c r="D3176" i="4" s="1"/>
  <c r="K3176" i="4" s="1"/>
  <c r="D3177" i="4" a="1"/>
  <c r="D3177" i="4" s="1"/>
  <c r="D3178" i="4" a="1"/>
  <c r="D3178" i="4" s="1"/>
  <c r="G3178" i="4" s="1"/>
  <c r="D3179" i="4" a="1"/>
  <c r="D3179" i="4" s="1"/>
  <c r="K3179" i="4" s="1"/>
  <c r="D3180" i="4" a="1"/>
  <c r="D3180" i="4" s="1"/>
  <c r="D3181" i="4" a="1"/>
  <c r="D3181" i="4" s="1"/>
  <c r="D3182" i="4" a="1"/>
  <c r="D3182" i="4" s="1"/>
  <c r="H3182" i="4" s="1"/>
  <c r="D3183" i="4" a="1"/>
  <c r="D3183" i="4" s="1"/>
  <c r="D3184" i="4" a="1"/>
  <c r="D3184" i="4" s="1"/>
  <c r="K3184" i="4" s="1"/>
  <c r="D3185" i="4" a="1"/>
  <c r="D3185" i="4" s="1"/>
  <c r="J3185" i="4" s="1"/>
  <c r="D3186" i="4" a="1"/>
  <c r="D3186" i="4" s="1"/>
  <c r="D3187" i="4" a="1"/>
  <c r="D3187" i="4" s="1"/>
  <c r="K3187" i="4" s="1"/>
  <c r="D3188" i="4" a="1"/>
  <c r="D3188" i="4" s="1"/>
  <c r="G3188" i="4" s="1"/>
  <c r="D3189" i="4" a="1"/>
  <c r="D3189" i="4" s="1"/>
  <c r="H3189" i="4" s="1"/>
  <c r="D3190" i="4" a="1"/>
  <c r="D3190" i="4" s="1"/>
  <c r="G3190" i="4" s="1"/>
  <c r="D3191" i="4" a="1"/>
  <c r="D3191" i="4" s="1"/>
  <c r="G3191" i="4" s="1"/>
  <c r="D3192" i="4" a="1"/>
  <c r="D3192" i="4" s="1"/>
  <c r="D3193" i="4" a="1"/>
  <c r="D3193" i="4" s="1"/>
  <c r="D3194" i="4" a="1"/>
  <c r="D3194" i="4" s="1"/>
  <c r="D3195" i="4" a="1"/>
  <c r="D3195" i="4" s="1"/>
  <c r="G3195" i="4" s="1"/>
  <c r="D3196" i="4" a="1"/>
  <c r="D3196" i="4" s="1"/>
  <c r="D3197" i="4" a="1"/>
  <c r="D3197" i="4" s="1"/>
  <c r="H3197" i="4" s="1"/>
  <c r="D3198" i="4" a="1"/>
  <c r="D3198" i="4" s="1"/>
  <c r="L3198" i="4" s="1"/>
  <c r="D3199" i="4" a="1"/>
  <c r="D3199" i="4" s="1"/>
  <c r="D3200" i="4" a="1"/>
  <c r="D3200" i="4" s="1"/>
  <c r="J3200" i="4" s="1"/>
  <c r="D3201" i="4" a="1"/>
  <c r="D3201" i="4" s="1"/>
  <c r="D3202" i="4" a="1"/>
  <c r="D3202" i="4" s="1"/>
  <c r="K3202" i="4" s="1"/>
  <c r="D3203" i="4" a="1"/>
  <c r="D3203" i="4" s="1"/>
  <c r="K3203" i="4" s="1"/>
  <c r="D3204" i="4" a="1"/>
  <c r="D3204" i="4" s="1"/>
  <c r="D3205" i="4" a="1"/>
  <c r="D3205" i="4" s="1"/>
  <c r="I3205" i="4" s="1"/>
  <c r="D3206" i="4" a="1"/>
  <c r="D3206" i="4" s="1"/>
  <c r="D3207" i="4" a="1"/>
  <c r="D3207" i="4" s="1"/>
  <c r="G3207" i="4" s="1"/>
  <c r="D3208" i="4" a="1"/>
  <c r="D3208" i="4" s="1"/>
  <c r="H3208" i="4" s="1"/>
  <c r="D3209" i="4" a="1"/>
  <c r="D3209" i="4" s="1"/>
  <c r="L3209" i="4" s="1"/>
  <c r="D3210" i="4" a="1"/>
  <c r="D3210" i="4" s="1"/>
  <c r="D3211" i="4" a="1"/>
  <c r="D3211" i="4" s="1"/>
  <c r="D3212" i="4" a="1"/>
  <c r="D3212" i="4" s="1"/>
  <c r="H3212" i="4" s="1"/>
  <c r="D3213" i="4" a="1"/>
  <c r="D3213" i="4" s="1"/>
  <c r="D3214" i="4" a="1"/>
  <c r="D3214" i="4" s="1"/>
  <c r="D3215" i="4" a="1"/>
  <c r="D3215" i="4" s="1"/>
  <c r="G3215" i="4" s="1"/>
  <c r="D3216" i="4" a="1"/>
  <c r="D3216" i="4" s="1"/>
  <c r="D3217" i="4" a="1"/>
  <c r="D3217" i="4" s="1"/>
  <c r="D3218" i="4" a="1"/>
  <c r="D3218" i="4" s="1"/>
  <c r="J3218" i="4" s="1"/>
  <c r="D3219" i="4" a="1"/>
  <c r="D3219" i="4" s="1"/>
  <c r="G3219" i="4" s="1"/>
  <c r="D3220" i="4" a="1"/>
  <c r="D3220" i="4" s="1"/>
  <c r="D3221" i="4" a="1"/>
  <c r="D3221" i="4" s="1"/>
  <c r="L3221" i="4" s="1"/>
  <c r="D3222" i="4" a="1"/>
  <c r="D3222" i="4" s="1"/>
  <c r="D3223" i="4" a="1"/>
  <c r="D3223" i="4" s="1"/>
  <c r="G3223" i="4" s="1"/>
  <c r="D3224" i="4" a="1"/>
  <c r="D3224" i="4" s="1"/>
  <c r="D3225" i="4" a="1"/>
  <c r="D3225" i="4" s="1"/>
  <c r="I3225" i="4" s="1"/>
  <c r="D3226" i="4" a="1"/>
  <c r="D3226" i="4" s="1"/>
  <c r="D3227" i="4" a="1"/>
  <c r="D3227" i="4" s="1"/>
  <c r="K3227" i="4" s="1"/>
  <c r="D3228" i="4" a="1"/>
  <c r="D3228" i="4" s="1"/>
  <c r="D3229" i="4" a="1"/>
  <c r="D3229" i="4" s="1"/>
  <c r="G3229" i="4" s="1"/>
  <c r="D3230" i="4" a="1"/>
  <c r="D3230" i="4" s="1"/>
  <c r="K3230" i="4" s="1"/>
  <c r="D3231" i="4" a="1"/>
  <c r="D3231" i="4" s="1"/>
  <c r="D3232" i="4" a="1"/>
  <c r="D3232" i="4" s="1"/>
  <c r="J3232" i="4" s="1"/>
  <c r="D3233" i="4" a="1"/>
  <c r="D3233" i="4" s="1"/>
  <c r="D3234" i="4" a="1"/>
  <c r="D3234" i="4" s="1"/>
  <c r="D3235" i="4" a="1"/>
  <c r="D3235" i="4" s="1"/>
  <c r="D3236" i="4" a="1"/>
  <c r="D3236" i="4" s="1"/>
  <c r="D3237" i="4" a="1"/>
  <c r="D3237" i="4" s="1"/>
  <c r="D3238" i="4" a="1"/>
  <c r="D3238" i="4" s="1"/>
  <c r="G3238" i="4" s="1"/>
  <c r="D3239" i="4" a="1"/>
  <c r="D3239" i="4" s="1"/>
  <c r="G3239" i="4" s="1"/>
  <c r="D3240" i="4" a="1"/>
  <c r="D3240" i="4" s="1"/>
  <c r="D3241" i="4" a="1"/>
  <c r="D3241" i="4" s="1"/>
  <c r="G3241" i="4" s="1"/>
  <c r="D3242" i="4" a="1"/>
  <c r="D3242" i="4" s="1"/>
  <c r="D3243" i="4" a="1"/>
  <c r="D3243" i="4" s="1"/>
  <c r="H3243" i="4" s="1"/>
  <c r="D3244" i="4" a="1"/>
  <c r="D3244" i="4" s="1"/>
  <c r="I3244" i="4" s="1"/>
  <c r="D3245" i="4" a="1"/>
  <c r="D3245" i="4" s="1"/>
  <c r="L3245" i="4" s="1"/>
  <c r="D3246" i="4" a="1"/>
  <c r="D3246" i="4" s="1"/>
  <c r="G3246" i="4" s="1"/>
  <c r="D3247" i="4" a="1"/>
  <c r="D3247" i="4" s="1"/>
  <c r="D3248" i="4" a="1"/>
  <c r="D3248" i="4" s="1"/>
  <c r="H3248" i="4" s="1"/>
  <c r="D3249" i="4" a="1"/>
  <c r="D3249" i="4" s="1"/>
  <c r="D3250" i="4" a="1"/>
  <c r="D3250" i="4" s="1"/>
  <c r="G3250" i="4" s="1"/>
  <c r="D3251" i="4" a="1"/>
  <c r="D3251" i="4" s="1"/>
  <c r="K3251" i="4" s="1"/>
  <c r="D3252" i="4" a="1"/>
  <c r="D3252" i="4" s="1"/>
  <c r="D3253" i="4" a="1"/>
  <c r="D3253" i="4" s="1"/>
  <c r="D3254" i="4" a="1"/>
  <c r="D3254" i="4" s="1"/>
  <c r="D3255" i="4" a="1"/>
  <c r="D3255" i="4" s="1"/>
  <c r="G3255" i="4" s="1"/>
  <c r="D3256" i="4" a="1"/>
  <c r="D3256" i="4" s="1"/>
  <c r="D3257" i="4" a="1"/>
  <c r="D3257" i="4" s="1"/>
  <c r="L3257" i="4" s="1"/>
  <c r="D3258" i="4" a="1"/>
  <c r="D3258" i="4" s="1"/>
  <c r="G3258" i="4" s="1"/>
  <c r="D3259" i="4" a="1"/>
  <c r="D3259" i="4" s="1"/>
  <c r="D3260" i="4" a="1"/>
  <c r="D3260" i="4" s="1"/>
  <c r="D3261" i="4" a="1"/>
  <c r="D3261" i="4" s="1"/>
  <c r="D3262" i="4" a="1"/>
  <c r="D3262" i="4" s="1"/>
  <c r="D3263" i="4" a="1"/>
  <c r="D3263" i="4" s="1"/>
  <c r="G3263" i="4" s="1"/>
  <c r="D3264" i="4" a="1"/>
  <c r="D3264" i="4" s="1"/>
  <c r="D3265" i="4" a="1"/>
  <c r="D3265" i="4" s="1"/>
  <c r="D3266" i="4" a="1"/>
  <c r="D3266" i="4" s="1"/>
  <c r="D3267" i="4" a="1"/>
  <c r="D3267" i="4" s="1"/>
  <c r="H3267" i="4" s="1"/>
  <c r="D3268" i="4" a="1"/>
  <c r="D3268" i="4" s="1"/>
  <c r="G3268" i="4" s="1"/>
  <c r="D3269" i="4" a="1"/>
  <c r="D3269" i="4" s="1"/>
  <c r="I3269" i="4" s="1"/>
  <c r="D3270" i="4" a="1"/>
  <c r="D3270" i="4" s="1"/>
  <c r="D3271" i="4" a="1"/>
  <c r="D3271" i="4" s="1"/>
  <c r="L3271" i="4" s="1"/>
  <c r="D3272" i="4" a="1"/>
  <c r="D3272" i="4" s="1"/>
  <c r="D3273" i="4" a="1"/>
  <c r="D3273" i="4" s="1"/>
  <c r="D3274" i="4" a="1"/>
  <c r="D3274" i="4" s="1"/>
  <c r="G3274" i="4" s="1"/>
  <c r="D3275" i="4" a="1"/>
  <c r="D3275" i="4" s="1"/>
  <c r="K3275" i="4" s="1"/>
  <c r="D3276" i="4" a="1"/>
  <c r="D3276" i="4" s="1"/>
  <c r="D3277" i="4" a="1"/>
  <c r="D3277" i="4" s="1"/>
  <c r="G3277" i="4" s="1"/>
  <c r="D3278" i="4" a="1"/>
  <c r="D3278" i="4" s="1"/>
  <c r="K3278" i="4" s="1"/>
  <c r="D3279" i="4" a="1"/>
  <c r="D3279" i="4" s="1"/>
  <c r="D3280" i="4" a="1"/>
  <c r="D3280" i="4" s="1"/>
  <c r="G3280" i="4" s="1"/>
  <c r="D3281" i="4" a="1"/>
  <c r="D3281" i="4" s="1"/>
  <c r="H3281" i="4" s="1"/>
  <c r="D3282" i="4" a="1"/>
  <c r="D3282" i="4" s="1"/>
  <c r="D3283" i="4" a="1"/>
  <c r="D3283" i="4" s="1"/>
  <c r="D3284" i="4" a="1"/>
  <c r="D3284" i="4" s="1"/>
  <c r="I3284" i="4" s="1"/>
  <c r="D3285" i="4" a="1"/>
  <c r="D3285" i="4" s="1"/>
  <c r="D3286" i="4" a="1"/>
  <c r="D3286" i="4" s="1"/>
  <c r="D3287" i="4" a="1"/>
  <c r="D3287" i="4" s="1"/>
  <c r="G3287" i="4" s="1"/>
  <c r="D3288" i="4" a="1"/>
  <c r="D3288" i="4" s="1"/>
  <c r="D3289" i="4" a="1"/>
  <c r="D3289" i="4" s="1"/>
  <c r="I3289" i="4" s="1"/>
  <c r="D3290" i="4" a="1"/>
  <c r="D3290" i="4" s="1"/>
  <c r="H3290" i="4" s="1"/>
  <c r="D3291" i="4" a="1"/>
  <c r="D3291" i="4" s="1"/>
  <c r="J3291" i="4" s="1"/>
  <c r="D3292" i="4" a="1"/>
  <c r="D3292" i="4" s="1"/>
  <c r="D3293" i="4" a="1"/>
  <c r="D3293" i="4" s="1"/>
  <c r="J3293" i="4" s="1"/>
  <c r="D3294" i="4" a="1"/>
  <c r="D3294" i="4" s="1"/>
  <c r="D3295" i="4" a="1"/>
  <c r="D3295" i="4" s="1"/>
  <c r="I3295" i="4" s="1"/>
  <c r="D3296" i="4" a="1"/>
  <c r="D3296" i="4" s="1"/>
  <c r="L3296" i="4" s="1"/>
  <c r="D3297" i="4" a="1"/>
  <c r="D3297" i="4" s="1"/>
  <c r="D3298" i="4" a="1"/>
  <c r="D3298" i="4" s="1"/>
  <c r="G3298" i="4" s="1"/>
  <c r="D3299" i="4" a="1"/>
  <c r="D3299" i="4" s="1"/>
  <c r="K3299" i="4" s="1"/>
  <c r="D3300" i="4" a="1"/>
  <c r="D3300" i="4" s="1"/>
  <c r="D3301" i="4" a="1"/>
  <c r="D3301" i="4" s="1"/>
  <c r="D3302" i="4" a="1"/>
  <c r="D3302" i="4" s="1"/>
  <c r="D3303" i="4" a="1"/>
  <c r="D3303" i="4" s="1"/>
  <c r="D3304" i="4" a="1"/>
  <c r="D3304" i="4" s="1"/>
  <c r="G3304" i="4" s="1"/>
  <c r="D3305" i="4" a="1"/>
  <c r="D3305" i="4" s="1"/>
  <c r="J3305" i="4" s="1"/>
  <c r="D3306" i="4" a="1"/>
  <c r="D3306" i="4" s="1"/>
  <c r="D3307" i="4" a="1"/>
  <c r="D3307" i="4" s="1"/>
  <c r="D3308" i="4" a="1"/>
  <c r="D3308" i="4" s="1"/>
  <c r="G3308" i="4" s="1"/>
  <c r="D3309" i="4" a="1"/>
  <c r="D3309" i="4" s="1"/>
  <c r="G3309" i="4" s="1"/>
  <c r="D3310" i="4" a="1"/>
  <c r="D3310" i="4" s="1"/>
  <c r="D3311" i="4" a="1"/>
  <c r="D3311" i="4" s="1"/>
  <c r="L3311" i="4" s="1"/>
  <c r="D3312" i="4" a="1"/>
  <c r="D3312" i="4" s="1"/>
  <c r="D3313" i="4" a="1"/>
  <c r="D3313" i="4" s="1"/>
  <c r="D3314" i="4" a="1"/>
  <c r="D3314" i="4" s="1"/>
  <c r="K3314" i="4" s="1"/>
  <c r="D3315" i="4" a="1"/>
  <c r="D3315" i="4" s="1"/>
  <c r="D3316" i="4" a="1"/>
  <c r="D3316" i="4" s="1"/>
  <c r="G3316" i="4" s="1"/>
  <c r="D3317" i="4" a="1"/>
  <c r="D3317" i="4" s="1"/>
  <c r="L3317" i="4" s="1"/>
  <c r="D3318" i="4" a="1"/>
  <c r="D3318" i="4" s="1"/>
  <c r="D3319" i="4" a="1"/>
  <c r="D3319" i="4" s="1"/>
  <c r="L3319" i="4" s="1"/>
  <c r="D3320" i="4" a="1"/>
  <c r="D3320" i="4" s="1"/>
  <c r="L3320" i="4" s="1"/>
  <c r="D3321" i="4" a="1"/>
  <c r="D3321" i="4" s="1"/>
  <c r="D3322" i="4" a="1"/>
  <c r="D3322" i="4" s="1"/>
  <c r="J3322" i="4" s="1"/>
  <c r="D3323" i="4" a="1"/>
  <c r="D3323" i="4" s="1"/>
  <c r="K3323" i="4" s="1"/>
  <c r="D3324" i="4" a="1"/>
  <c r="D3324" i="4" s="1"/>
  <c r="D3325" i="4" a="1"/>
  <c r="D3325" i="4" s="1"/>
  <c r="L3325" i="4" s="1"/>
  <c r="D3326" i="4" a="1"/>
  <c r="D3326" i="4" s="1"/>
  <c r="D3327" i="4" a="1"/>
  <c r="D3327" i="4" s="1"/>
  <c r="K3327" i="4" s="1"/>
  <c r="D3328" i="4" a="1"/>
  <c r="D3328" i="4" s="1"/>
  <c r="L3328" i="4" s="1"/>
  <c r="D3329" i="4" a="1"/>
  <c r="D3329" i="4" s="1"/>
  <c r="G3329" i="4" s="1"/>
  <c r="D3330" i="4" a="1"/>
  <c r="D3330" i="4" s="1"/>
  <c r="D3331" i="4" a="1"/>
  <c r="D3331" i="4" s="1"/>
  <c r="D3332" i="4" a="1"/>
  <c r="D3332" i="4" s="1"/>
  <c r="G3332" i="4" s="1"/>
  <c r="D3333" i="4" a="1"/>
  <c r="D3333" i="4" s="1"/>
  <c r="G3333" i="4" s="1"/>
  <c r="D3334" i="4" a="1"/>
  <c r="D3334" i="4" s="1"/>
  <c r="G3334" i="4" s="1"/>
  <c r="D3335" i="4" a="1"/>
  <c r="D3335" i="4" s="1"/>
  <c r="D3336" i="4" a="1"/>
  <c r="D3336" i="4" s="1"/>
  <c r="D3337" i="4" a="1"/>
  <c r="D3337" i="4" s="1"/>
  <c r="D3338" i="4" a="1"/>
  <c r="D3338" i="4" s="1"/>
  <c r="I3338" i="4" s="1"/>
  <c r="D3339" i="4" a="1"/>
  <c r="D3339" i="4" s="1"/>
  <c r="J3339" i="4" s="1"/>
  <c r="D3340" i="4" a="1"/>
  <c r="D3340" i="4" s="1"/>
  <c r="G3340" i="4" s="1"/>
  <c r="D3341" i="4" a="1"/>
  <c r="D3341" i="4" s="1"/>
  <c r="D3342" i="4" a="1"/>
  <c r="D3342" i="4" s="1"/>
  <c r="D3343" i="4" a="1"/>
  <c r="D3343" i="4" s="1"/>
  <c r="D3344" i="4" a="1"/>
  <c r="D3344" i="4" s="1"/>
  <c r="J3344" i="4" s="1"/>
  <c r="D3345" i="4" a="1"/>
  <c r="D3345" i="4" s="1"/>
  <c r="D3346" i="4" a="1"/>
  <c r="D3346" i="4" s="1"/>
  <c r="J3346" i="4" s="1"/>
  <c r="D3347" i="4" a="1"/>
  <c r="D3347" i="4" s="1"/>
  <c r="K3347" i="4" s="1"/>
  <c r="D3348" i="4" a="1"/>
  <c r="D3348" i="4" s="1"/>
  <c r="D3349" i="4" a="1"/>
  <c r="D3349" i="4" s="1"/>
  <c r="L3349" i="4" s="1"/>
  <c r="D3350" i="4" a="1"/>
  <c r="D3350" i="4" s="1"/>
  <c r="D3351" i="4" a="1"/>
  <c r="D3351" i="4" s="1"/>
  <c r="D3352" i="4" a="1"/>
  <c r="D3352" i="4" s="1"/>
  <c r="D3353" i="4" a="1"/>
  <c r="D3353" i="4" s="1"/>
  <c r="I3353" i="4" s="1"/>
  <c r="D3354" i="4" a="1"/>
  <c r="D3354" i="4" s="1"/>
  <c r="I3354" i="4" s="1"/>
  <c r="D3355" i="4" a="1"/>
  <c r="D3355" i="4" s="1"/>
  <c r="L3355" i="4" s="1"/>
  <c r="D3356" i="4" a="1"/>
  <c r="D3356" i="4" s="1"/>
  <c r="K3356" i="4" s="1"/>
  <c r="D3357" i="4" a="1"/>
  <c r="D3357" i="4" s="1"/>
  <c r="H3357" i="4" s="1"/>
  <c r="D3358" i="4" a="1"/>
  <c r="D3358" i="4" s="1"/>
  <c r="D3359" i="4" a="1"/>
  <c r="D3359" i="4" s="1"/>
  <c r="D3360" i="4" a="1"/>
  <c r="D3360" i="4" s="1"/>
  <c r="D3361" i="4" a="1"/>
  <c r="D3361" i="4" s="1"/>
  <c r="D3362" i="4" a="1"/>
  <c r="D3362" i="4" s="1"/>
  <c r="L3362" i="4" s="1"/>
  <c r="D3363" i="4" a="1"/>
  <c r="D3363" i="4" s="1"/>
  <c r="D3364" i="4" a="1"/>
  <c r="D3364" i="4" s="1"/>
  <c r="D3365" i="4" a="1"/>
  <c r="D3365" i="4" s="1"/>
  <c r="G3365" i="4" s="1"/>
  <c r="D3366" i="4" a="1"/>
  <c r="D3366" i="4" s="1"/>
  <c r="I3366" i="4" s="1"/>
  <c r="D3367" i="4" a="1"/>
  <c r="D3367" i="4" s="1"/>
  <c r="D3368" i="4" a="1"/>
  <c r="D3368" i="4" s="1"/>
  <c r="K3368" i="4" s="1"/>
  <c r="D3369" i="4" a="1"/>
  <c r="D3369" i="4" s="1"/>
  <c r="D3370" i="4" a="1"/>
  <c r="D3370" i="4" s="1"/>
  <c r="J3370" i="4" s="1"/>
  <c r="D3371" i="4" a="1"/>
  <c r="D3371" i="4" s="1"/>
  <c r="K3371" i="4" s="1"/>
  <c r="D3372" i="4" a="1"/>
  <c r="D3372" i="4" s="1"/>
  <c r="D3373" i="4" a="1"/>
  <c r="D3373" i="4" s="1"/>
  <c r="D3374" i="4" a="1"/>
  <c r="D3374" i="4" s="1"/>
  <c r="D3375" i="4" a="1"/>
  <c r="D3375" i="4" s="1"/>
  <c r="J3375" i="4" s="1"/>
  <c r="D3376" i="4" a="1"/>
  <c r="D3376" i="4" s="1"/>
  <c r="I3376" i="4" s="1"/>
  <c r="D3377" i="4" a="1"/>
  <c r="D3377" i="4" s="1"/>
  <c r="D3378" i="4" a="1"/>
  <c r="D3378" i="4" s="1"/>
  <c r="D3379" i="4" a="1"/>
  <c r="D3379" i="4" s="1"/>
  <c r="D3380" i="4" a="1"/>
  <c r="D3380" i="4" s="1"/>
  <c r="I3380" i="4" s="1"/>
  <c r="D3381" i="4" a="1"/>
  <c r="D3381" i="4" s="1"/>
  <c r="D3382" i="4" a="1"/>
  <c r="D3382" i="4" s="1"/>
  <c r="G3382" i="4" s="1"/>
  <c r="D3383" i="4" a="1"/>
  <c r="D3383" i="4" s="1"/>
  <c r="I3383" i="4" s="1"/>
  <c r="D3384" i="4" a="1"/>
  <c r="D3384" i="4" s="1"/>
  <c r="H3384" i="4" s="1"/>
  <c r="D3385" i="4" a="1"/>
  <c r="D3385" i="4" s="1"/>
  <c r="D3386" i="4" a="1"/>
  <c r="D3386" i="4" s="1"/>
  <c r="L3386" i="4" s="1"/>
  <c r="D3387" i="4" a="1"/>
  <c r="D3387" i="4" s="1"/>
  <c r="K3387" i="4" s="1"/>
  <c r="D3388" i="4" a="1"/>
  <c r="D3388" i="4" s="1"/>
  <c r="D3389" i="4" a="1"/>
  <c r="D3389" i="4" s="1"/>
  <c r="D3390" i="4" a="1"/>
  <c r="D3390" i="4" s="1"/>
  <c r="D3391" i="4" a="1"/>
  <c r="D3391" i="4" s="1"/>
  <c r="G3391" i="4" s="1"/>
  <c r="D3392" i="4" a="1"/>
  <c r="D3392" i="4" s="1"/>
  <c r="H3392" i="4" s="1"/>
  <c r="D3393" i="4" a="1"/>
  <c r="D3393" i="4" s="1"/>
  <c r="D3394" i="4" a="1"/>
  <c r="D3394" i="4" s="1"/>
  <c r="D3395" i="4" a="1"/>
  <c r="D3395" i="4" s="1"/>
  <c r="K3395" i="4" s="1"/>
  <c r="D3396" i="4" a="1"/>
  <c r="D3396" i="4" s="1"/>
  <c r="D3397" i="4" a="1"/>
  <c r="D3397" i="4" s="1"/>
  <c r="G3397" i="4" s="1"/>
  <c r="D3398" i="4" a="1"/>
  <c r="D3398" i="4" s="1"/>
  <c r="J3398" i="4" s="1"/>
  <c r="D3399" i="4" a="1"/>
  <c r="D3399" i="4" s="1"/>
  <c r="H3399" i="4" s="1"/>
  <c r="D3400" i="4" a="1"/>
  <c r="D3400" i="4" s="1"/>
  <c r="D3401" i="4" a="1"/>
  <c r="D3401" i="4" s="1"/>
  <c r="L3401" i="4" s="1"/>
  <c r="D3402" i="4" a="1"/>
  <c r="D3402" i="4" s="1"/>
  <c r="L3402" i="4" s="1"/>
  <c r="D3403" i="4" a="1"/>
  <c r="D3403" i="4" s="1"/>
  <c r="J3403" i="4" s="1"/>
  <c r="D3404" i="4" a="1"/>
  <c r="D3404" i="4" s="1"/>
  <c r="D3405" i="4" a="1"/>
  <c r="D3405" i="4" s="1"/>
  <c r="G3405" i="4" s="1"/>
  <c r="D3406" i="4" a="1"/>
  <c r="D3406" i="4" s="1"/>
  <c r="D3407" i="4" a="1"/>
  <c r="D3407" i="4" s="1"/>
  <c r="I3407" i="4" s="1"/>
  <c r="D3408" i="4" a="1"/>
  <c r="D3408" i="4" s="1"/>
  <c r="D3409" i="4" a="1"/>
  <c r="D3409" i="4" s="1"/>
  <c r="I3409" i="4" s="1"/>
  <c r="D3410" i="4" a="1"/>
  <c r="D3410" i="4" s="1"/>
  <c r="D3411" i="4" a="1"/>
  <c r="D3411" i="4" s="1"/>
  <c r="D3412" i="4" a="1"/>
  <c r="D3412" i="4" s="1"/>
  <c r="G3412" i="4" s="1"/>
  <c r="D3413" i="4" a="1"/>
  <c r="D3413" i="4" s="1"/>
  <c r="D3414" i="4" a="1"/>
  <c r="D3414" i="4" s="1"/>
  <c r="D3415" i="4" a="1"/>
  <c r="D3415" i="4" s="1"/>
  <c r="D3416" i="4" a="1"/>
  <c r="D3416" i="4" s="1"/>
  <c r="D3417" i="4" a="1"/>
  <c r="D3417" i="4" s="1"/>
  <c r="D3418" i="4" a="1"/>
  <c r="D3418" i="4" s="1"/>
  <c r="K3418" i="4" s="1"/>
  <c r="D3419" i="4" a="1"/>
  <c r="D3419" i="4" s="1"/>
  <c r="L3419" i="4" s="1"/>
  <c r="D3420" i="4" a="1"/>
  <c r="D3420" i="4" s="1"/>
  <c r="D3421" i="4" a="1"/>
  <c r="D3421" i="4" s="1"/>
  <c r="D3422" i="4" a="1"/>
  <c r="D3422" i="4" s="1"/>
  <c r="D3423" i="4" a="1"/>
  <c r="D3423" i="4" s="1"/>
  <c r="L3423" i="4" s="1"/>
  <c r="D3424" i="4" a="1"/>
  <c r="D3424" i="4" s="1"/>
  <c r="J3424" i="4" s="1"/>
  <c r="D3425" i="4" a="1"/>
  <c r="D3425" i="4" s="1"/>
  <c r="L3425" i="4" s="1"/>
  <c r="D3426" i="4" a="1"/>
  <c r="D3426" i="4" s="1"/>
  <c r="D3427" i="4" a="1"/>
  <c r="D3427" i="4" s="1"/>
  <c r="D3428" i="4" a="1"/>
  <c r="D3428" i="4" s="1"/>
  <c r="D3429" i="4" a="1"/>
  <c r="D3429" i="4" s="1"/>
  <c r="G3429" i="4" s="1"/>
  <c r="D3430" i="4" a="1"/>
  <c r="D3430" i="4" s="1"/>
  <c r="D3431" i="4" a="1"/>
  <c r="D3431" i="4" s="1"/>
  <c r="G3431" i="4" s="1"/>
  <c r="D3432" i="4" a="1"/>
  <c r="D3432" i="4" s="1"/>
  <c r="K3432" i="4" s="1"/>
  <c r="D3433" i="4" a="1"/>
  <c r="D3433" i="4" s="1"/>
  <c r="L3433" i="4" s="1"/>
  <c r="D3434" i="4" a="1"/>
  <c r="D3434" i="4" s="1"/>
  <c r="I3434" i="4" s="1"/>
  <c r="D3435" i="4" a="1"/>
  <c r="D3435" i="4" s="1"/>
  <c r="D3436" i="4" a="1"/>
  <c r="D3436" i="4" s="1"/>
  <c r="D3437" i="4" a="1"/>
  <c r="D3437" i="4" s="1"/>
  <c r="H3437" i="4" s="1"/>
  <c r="D3438" i="4" a="1"/>
  <c r="D3438" i="4" s="1"/>
  <c r="G3438" i="4" s="1"/>
  <c r="D3439" i="4" a="1"/>
  <c r="D3439" i="4" s="1"/>
  <c r="L3439" i="4" s="1"/>
  <c r="D3440" i="4" a="1"/>
  <c r="D3440" i="4" s="1"/>
  <c r="D3441" i="4" a="1"/>
  <c r="D3441" i="4" s="1"/>
  <c r="D3442" i="4" a="1"/>
  <c r="D3442" i="4" s="1"/>
  <c r="J3442" i="4" s="1"/>
  <c r="D3443" i="4" a="1"/>
  <c r="D3443" i="4" s="1"/>
  <c r="L3443" i="4" s="1"/>
  <c r="D3444" i="4" a="1"/>
  <c r="D3444" i="4" s="1"/>
  <c r="D3445" i="4" a="1"/>
  <c r="D3445" i="4" s="1"/>
  <c r="I3445" i="4" s="1"/>
  <c r="D3446" i="4" a="1"/>
  <c r="D3446" i="4" s="1"/>
  <c r="D3447" i="4" a="1"/>
  <c r="D3447" i="4" s="1"/>
  <c r="G3447" i="4" s="1"/>
  <c r="D3448" i="4" a="1"/>
  <c r="D3448" i="4" s="1"/>
  <c r="G3448" i="4" s="1"/>
  <c r="D3449" i="4" a="1"/>
  <c r="D3449" i="4" s="1"/>
  <c r="L3449" i="4" s="1"/>
  <c r="D3450" i="4" a="1"/>
  <c r="D3450" i="4" s="1"/>
  <c r="D3451" i="4" a="1"/>
  <c r="D3451" i="4" s="1"/>
  <c r="J3451" i="4" s="1"/>
  <c r="D3452" i="4" a="1"/>
  <c r="D3452" i="4" s="1"/>
  <c r="J3452" i="4" s="1"/>
  <c r="D3453" i="4" a="1"/>
  <c r="D3453" i="4" s="1"/>
  <c r="J3453" i="4" s="1"/>
  <c r="D3454" i="4" a="1"/>
  <c r="D3454" i="4" s="1"/>
  <c r="L3454" i="4" s="1"/>
  <c r="D3455" i="4" a="1"/>
  <c r="D3455" i="4" s="1"/>
  <c r="G3455" i="4" s="1"/>
  <c r="D3456" i="4" a="1"/>
  <c r="D3456" i="4" s="1"/>
  <c r="D3457" i="4" a="1"/>
  <c r="D3457" i="4" s="1"/>
  <c r="I3457" i="4" s="1"/>
  <c r="D3458" i="4" a="1"/>
  <c r="D3458" i="4" s="1"/>
  <c r="K3458" i="4" s="1"/>
  <c r="D3459" i="4" a="1"/>
  <c r="D3459" i="4" s="1"/>
  <c r="D3460" i="4" a="1"/>
  <c r="D3460" i="4" s="1"/>
  <c r="I3460" i="4" s="1"/>
  <c r="D3461" i="4" a="1"/>
  <c r="D3461" i="4" s="1"/>
  <c r="L3461" i="4" s="1"/>
  <c r="D3462" i="4" a="1"/>
  <c r="D3462" i="4" s="1"/>
  <c r="L3462" i="4" s="1"/>
  <c r="D3463" i="4" a="1"/>
  <c r="D3463" i="4" s="1"/>
  <c r="K3463" i="4" s="1"/>
  <c r="D3464" i="4" a="1"/>
  <c r="D3464" i="4" s="1"/>
  <c r="D3465" i="4" a="1"/>
  <c r="D3465" i="4" s="1"/>
  <c r="D3466" i="4" a="1"/>
  <c r="D3466" i="4" s="1"/>
  <c r="D3467" i="4" a="1"/>
  <c r="D3467" i="4" s="1"/>
  <c r="K3467" i="4" s="1"/>
  <c r="D3468" i="4" a="1"/>
  <c r="D3468" i="4" s="1"/>
  <c r="D3469" i="4" a="1"/>
  <c r="D3469" i="4" s="1"/>
  <c r="D3470" i="4" a="1"/>
  <c r="D3470" i="4" s="1"/>
  <c r="J3470" i="4" s="1"/>
  <c r="D3471" i="4" a="1"/>
  <c r="D3471" i="4" s="1"/>
  <c r="D3472" i="4" a="1"/>
  <c r="D3472" i="4" s="1"/>
  <c r="J3472" i="4" s="1"/>
  <c r="D3473" i="4" a="1"/>
  <c r="D3473" i="4" s="1"/>
  <c r="K3473" i="4" s="1"/>
  <c r="D3474" i="4" a="1"/>
  <c r="D3474" i="4" s="1"/>
  <c r="L3474" i="4" s="1"/>
  <c r="D3475" i="4" a="1"/>
  <c r="D3475" i="4" s="1"/>
  <c r="I3475" i="4" s="1"/>
  <c r="D3476" i="4" a="1"/>
  <c r="D3476" i="4" s="1"/>
  <c r="D3477" i="4" a="1"/>
  <c r="D3477" i="4" s="1"/>
  <c r="K3477" i="4" s="1"/>
  <c r="D3478" i="4" a="1"/>
  <c r="D3478" i="4" s="1"/>
  <c r="D3479" i="4" a="1"/>
  <c r="D3479" i="4" s="1"/>
  <c r="G3479" i="4" s="1"/>
  <c r="D3480" i="4" a="1"/>
  <c r="D3480" i="4" s="1"/>
  <c r="D3481" i="4" a="1"/>
  <c r="D3481" i="4" s="1"/>
  <c r="D3482" i="4" a="1"/>
  <c r="D3482" i="4" s="1"/>
  <c r="K3482" i="4" s="1"/>
  <c r="D3483" i="4" a="1"/>
  <c r="D3483" i="4" s="1"/>
  <c r="D3484" i="4" a="1"/>
  <c r="D3484" i="4" s="1"/>
  <c r="L3484" i="4" s="1"/>
  <c r="D3485" i="4" a="1"/>
  <c r="D3485" i="4" s="1"/>
  <c r="K3485" i="4" s="1"/>
  <c r="D3486" i="4" a="1"/>
  <c r="D3486" i="4" s="1"/>
  <c r="D3487" i="4" a="1"/>
  <c r="D3487" i="4" s="1"/>
  <c r="K3487" i="4" s="1"/>
  <c r="D3488" i="4" a="1"/>
  <c r="D3488" i="4" s="1"/>
  <c r="J3488" i="4" s="1"/>
  <c r="D3489" i="4" a="1"/>
  <c r="D3489" i="4" s="1"/>
  <c r="D3490" i="4" a="1"/>
  <c r="D3490" i="4" s="1"/>
  <c r="K3490" i="4" s="1"/>
  <c r="D3491" i="4" a="1"/>
  <c r="D3491" i="4" s="1"/>
  <c r="K3491" i="4" s="1"/>
  <c r="D3492" i="4" a="1"/>
  <c r="D3492" i="4" s="1"/>
  <c r="D3493" i="4" a="1"/>
  <c r="D3493" i="4" s="1"/>
  <c r="L3493" i="4" s="1"/>
  <c r="D3494" i="4" a="1"/>
  <c r="D3494" i="4" s="1"/>
  <c r="H3494" i="4" s="1"/>
  <c r="D3495" i="4" a="1"/>
  <c r="D3495" i="4" s="1"/>
  <c r="K3495" i="4" s="1"/>
  <c r="D3496" i="4" a="1"/>
  <c r="D3496" i="4" s="1"/>
  <c r="G3496" i="4" s="1"/>
  <c r="D3497" i="4" a="1"/>
  <c r="D3497" i="4" s="1"/>
  <c r="K3497" i="4" s="1"/>
  <c r="D3498" i="4" a="1"/>
  <c r="D3498" i="4" s="1"/>
  <c r="D3499" i="4" a="1"/>
  <c r="D3499" i="4" s="1"/>
  <c r="D3500" i="4" a="1"/>
  <c r="D3500" i="4" s="1"/>
  <c r="D3501" i="4" a="1"/>
  <c r="D3501" i="4" s="1"/>
  <c r="K3501" i="4" s="1"/>
  <c r="D3502" i="4" a="1"/>
  <c r="D3502" i="4" s="1"/>
  <c r="K3502" i="4" s="1"/>
  <c r="D3503" i="4" a="1"/>
  <c r="D3503" i="4" s="1"/>
  <c r="G3503" i="4" s="1"/>
  <c r="D3504" i="4" a="1"/>
  <c r="D3504" i="4" s="1"/>
  <c r="D3505" i="4" a="1"/>
  <c r="D3505" i="4" s="1"/>
  <c r="I3505" i="4" s="1"/>
  <c r="D3506" i="4" a="1"/>
  <c r="D3506" i="4" s="1"/>
  <c r="D3507" i="4" a="1"/>
  <c r="D3507" i="4" s="1"/>
  <c r="H3507" i="4" s="1"/>
  <c r="D3508" i="4" a="1"/>
  <c r="D3508" i="4" s="1"/>
  <c r="L3508" i="4" s="1"/>
  <c r="D3509" i="4" a="1"/>
  <c r="D3509" i="4" s="1"/>
  <c r="K3509" i="4" s="1"/>
  <c r="D3510" i="4" a="1"/>
  <c r="D3510" i="4" s="1"/>
  <c r="D3511" i="4" a="1"/>
  <c r="D3511" i="4" s="1"/>
  <c r="G3511" i="4" s="1"/>
  <c r="D3512" i="4" a="1"/>
  <c r="D3512" i="4" s="1"/>
  <c r="D3513" i="4" a="1"/>
  <c r="D3513" i="4" s="1"/>
  <c r="D3514" i="4" a="1"/>
  <c r="D3514" i="4" s="1"/>
  <c r="D3515" i="4" a="1"/>
  <c r="D3515" i="4" s="1"/>
  <c r="K3515" i="4" s="1"/>
  <c r="D3516" i="4" a="1"/>
  <c r="D3516" i="4" s="1"/>
  <c r="D3517" i="4" a="1"/>
  <c r="D3517" i="4" s="1"/>
  <c r="D3518" i="4" a="1"/>
  <c r="D3518" i="4" s="1"/>
  <c r="G3518" i="4" s="1"/>
  <c r="D3519" i="4" a="1"/>
  <c r="D3519" i="4" s="1"/>
  <c r="D3520" i="4" a="1"/>
  <c r="D3520" i="4" s="1"/>
  <c r="H3520" i="4" s="1"/>
  <c r="D3521" i="4" a="1"/>
  <c r="D3521" i="4" s="1"/>
  <c r="L3521" i="4" s="1"/>
  <c r="D3522" i="4" a="1"/>
  <c r="D3522" i="4" s="1"/>
  <c r="D3523" i="4" a="1"/>
  <c r="D3523" i="4" s="1"/>
  <c r="D3524" i="4" a="1"/>
  <c r="D3524" i="4" s="1"/>
  <c r="K3524" i="4" s="1"/>
  <c r="D3525" i="4" a="1"/>
  <c r="D3525" i="4" s="1"/>
  <c r="G3525" i="4" s="1"/>
  <c r="D3526" i="4" a="1"/>
  <c r="D3526" i="4" s="1"/>
  <c r="D3527" i="4" a="1"/>
  <c r="D3527" i="4" s="1"/>
  <c r="G3527" i="4" s="1"/>
  <c r="D3528" i="4" a="1"/>
  <c r="D3528" i="4" s="1"/>
  <c r="D3529" i="4" a="1"/>
  <c r="D3529" i="4" s="1"/>
  <c r="D3530" i="4" a="1"/>
  <c r="D3530" i="4" s="1"/>
  <c r="K3530" i="4" s="1"/>
  <c r="D3531" i="4" a="1"/>
  <c r="D3531" i="4" s="1"/>
  <c r="J3531" i="4" s="1"/>
  <c r="D3532" i="4" a="1"/>
  <c r="D3532" i="4" s="1"/>
  <c r="L3532" i="4" s="1"/>
  <c r="D3533" i="4" a="1"/>
  <c r="D3533" i="4" s="1"/>
  <c r="I3533" i="4" s="1"/>
  <c r="D3534" i="4" a="1"/>
  <c r="D3534" i="4" s="1"/>
  <c r="D3535" i="4" a="1"/>
  <c r="D3535" i="4" s="1"/>
  <c r="D3536" i="4" a="1"/>
  <c r="D3536" i="4" s="1"/>
  <c r="D3537" i="4" a="1"/>
  <c r="D3537" i="4" s="1"/>
  <c r="D3538" i="4" a="1"/>
  <c r="D3538" i="4" s="1"/>
  <c r="D3539" i="4" a="1"/>
  <c r="D3539" i="4" s="1"/>
  <c r="K3539" i="4" s="1"/>
  <c r="D3540" i="4" a="1"/>
  <c r="D3540" i="4" s="1"/>
  <c r="D3541" i="4" a="1"/>
  <c r="D3541" i="4" s="1"/>
  <c r="D3542" i="4" a="1"/>
  <c r="D3542" i="4" s="1"/>
  <c r="D3543" i="4" a="1"/>
  <c r="D3543" i="4" s="1"/>
  <c r="D3544" i="4" a="1"/>
  <c r="D3544" i="4" s="1"/>
  <c r="L3544" i="4" s="1"/>
  <c r="D3545" i="4" a="1"/>
  <c r="D3545" i="4" s="1"/>
  <c r="L3545" i="4" s="1"/>
  <c r="D3546" i="4" a="1"/>
  <c r="D3546" i="4" s="1"/>
  <c r="G3546" i="4" s="1"/>
  <c r="D3547" i="4" a="1"/>
  <c r="D3547" i="4" s="1"/>
  <c r="D3548" i="4" a="1"/>
  <c r="D3548" i="4" s="1"/>
  <c r="D3549" i="4" a="1"/>
  <c r="D3549" i="4" s="1"/>
  <c r="D3550" i="4" a="1"/>
  <c r="D3550" i="4" s="1"/>
  <c r="G3550" i="4" s="1"/>
  <c r="D3551" i="4" a="1"/>
  <c r="D3551" i="4" s="1"/>
  <c r="G3551" i="4" s="1"/>
  <c r="D3552" i="4" a="1"/>
  <c r="D3552" i="4" s="1"/>
  <c r="D3553" i="4" a="1"/>
  <c r="D3553" i="4" s="1"/>
  <c r="D3554" i="4" a="1"/>
  <c r="D3554" i="4" s="1"/>
  <c r="D3555" i="4" a="1"/>
  <c r="D3555" i="4" s="1"/>
  <c r="D3556" i="4" a="1"/>
  <c r="D3556" i="4" s="1"/>
  <c r="G3556" i="4" s="1"/>
  <c r="D3557" i="4" a="1"/>
  <c r="D3557" i="4" s="1"/>
  <c r="G3557" i="4" s="1"/>
  <c r="D3558" i="4" a="1"/>
  <c r="D3558" i="4" s="1"/>
  <c r="D3559" i="4" a="1"/>
  <c r="D3559" i="4" s="1"/>
  <c r="D3560" i="4" a="1"/>
  <c r="D3560" i="4" s="1"/>
  <c r="H3560" i="4" s="1"/>
  <c r="D3561" i="4" a="1"/>
  <c r="D3561" i="4" s="1"/>
  <c r="D3562" i="4" a="1"/>
  <c r="D3562" i="4" s="1"/>
  <c r="D3563" i="4" a="1"/>
  <c r="D3563" i="4" s="1"/>
  <c r="K3563" i="4" s="1"/>
  <c r="D3564" i="4" a="1"/>
  <c r="D3564" i="4" s="1"/>
  <c r="D3565" i="4" a="1"/>
  <c r="D3565" i="4" s="1"/>
  <c r="D3566" i="4" a="1"/>
  <c r="D3566" i="4" s="1"/>
  <c r="H3566" i="4" s="1"/>
  <c r="D3567" i="4" a="1"/>
  <c r="D3567" i="4" s="1"/>
  <c r="D3568" i="4" a="1"/>
  <c r="D3568" i="4" s="1"/>
  <c r="J3568" i="4" s="1"/>
  <c r="D3569" i="4" a="1"/>
  <c r="D3569" i="4" s="1"/>
  <c r="D3570" i="4" a="1"/>
  <c r="D3570" i="4" s="1"/>
  <c r="J3570" i="4" s="1"/>
  <c r="D3571" i="4" a="1"/>
  <c r="D3571" i="4" s="1"/>
  <c r="D3572" i="4" a="1"/>
  <c r="D3572" i="4" s="1"/>
  <c r="D3573" i="4" a="1"/>
  <c r="D3573" i="4" s="1"/>
  <c r="D3574" i="4" a="1"/>
  <c r="D3574" i="4" s="1"/>
  <c r="H3574" i="4" s="1"/>
  <c r="D3575" i="4" a="1"/>
  <c r="D3575" i="4" s="1"/>
  <c r="G3575" i="4" s="1"/>
  <c r="D3576" i="4" a="1"/>
  <c r="D3576" i="4" s="1"/>
  <c r="D3577" i="4" a="1"/>
  <c r="D3577" i="4" s="1"/>
  <c r="D3578" i="4" a="1"/>
  <c r="D3578" i="4" s="1"/>
  <c r="D3579" i="4" a="1"/>
  <c r="D3579" i="4" s="1"/>
  <c r="H3579" i="4" s="1"/>
  <c r="D3580" i="4" a="1"/>
  <c r="D3580" i="4" s="1"/>
  <c r="G3580" i="4" s="1"/>
  <c r="D3581" i="4" a="1"/>
  <c r="D3581" i="4" s="1"/>
  <c r="D3582" i="4" a="1"/>
  <c r="D3582" i="4" s="1"/>
  <c r="I3582" i="4" s="1"/>
  <c r="D3583" i="4" a="1"/>
  <c r="D3583" i="4" s="1"/>
  <c r="D3584" i="4" a="1"/>
  <c r="D3584" i="4" s="1"/>
  <c r="G3584" i="4" s="1"/>
  <c r="D3585" i="4" a="1"/>
  <c r="D3585" i="4" s="1"/>
  <c r="D3586" i="4" a="1"/>
  <c r="D3586" i="4" s="1"/>
  <c r="D3587" i="4" a="1"/>
  <c r="D3587" i="4" s="1"/>
  <c r="G3587" i="4" s="1"/>
  <c r="D3588" i="4" a="1"/>
  <c r="D3588" i="4" s="1"/>
  <c r="D3589" i="4" a="1"/>
  <c r="D3589" i="4" s="1"/>
  <c r="D3590" i="4" a="1"/>
  <c r="D3590" i="4" s="1"/>
  <c r="H3590" i="4" s="1"/>
  <c r="D3591" i="4" a="1"/>
  <c r="D3591" i="4" s="1"/>
  <c r="K3591" i="4" s="1"/>
  <c r="D3592" i="4" a="1"/>
  <c r="D3592" i="4" s="1"/>
  <c r="I3592" i="4" s="1"/>
  <c r="D3593" i="4" a="1"/>
  <c r="D3593" i="4" s="1"/>
  <c r="D3594" i="4" a="1"/>
  <c r="D3594" i="4" s="1"/>
  <c r="I3594" i="4" s="1"/>
  <c r="D3595" i="4" a="1"/>
  <c r="D3595" i="4" s="1"/>
  <c r="D3596" i="4" a="1"/>
  <c r="D3596" i="4" s="1"/>
  <c r="D3597" i="4" a="1"/>
  <c r="D3597" i="4" s="1"/>
  <c r="D3598" i="4" a="1"/>
  <c r="D3598" i="4" s="1"/>
  <c r="D3599" i="4" a="1"/>
  <c r="D3599" i="4" s="1"/>
  <c r="K3599" i="4" s="1"/>
  <c r="D3600" i="4" a="1"/>
  <c r="D3600" i="4" s="1"/>
  <c r="D3601" i="4" a="1"/>
  <c r="D3601" i="4" s="1"/>
  <c r="D3602" i="4" a="1"/>
  <c r="D3602" i="4" s="1"/>
  <c r="D3603" i="4" a="1"/>
  <c r="D3603" i="4" s="1"/>
  <c r="I3603" i="4" s="1"/>
  <c r="D3604" i="4" a="1"/>
  <c r="D3604" i="4" s="1"/>
  <c r="G3604" i="4" s="1"/>
  <c r="D3605" i="4" a="1"/>
  <c r="D3605" i="4" s="1"/>
  <c r="L3605" i="4" s="1"/>
  <c r="D3606" i="4" a="1"/>
  <c r="D3606" i="4" s="1"/>
  <c r="D3607" i="4" a="1"/>
  <c r="D3607" i="4" s="1"/>
  <c r="J3607" i="4" s="1"/>
  <c r="D3608" i="4" a="1"/>
  <c r="D3608" i="4" s="1"/>
  <c r="G3608" i="4" s="1"/>
  <c r="D3609" i="4" a="1"/>
  <c r="D3609" i="4" s="1"/>
  <c r="H3609" i="4" s="1"/>
  <c r="D3610" i="4" a="1"/>
  <c r="D3610" i="4" s="1"/>
  <c r="D3611" i="4" a="1"/>
  <c r="D3611" i="4" s="1"/>
  <c r="L3611" i="4" s="1"/>
  <c r="D3612" i="4" a="1"/>
  <c r="D3612" i="4" s="1"/>
  <c r="D3613" i="4" a="1"/>
  <c r="D3613" i="4" s="1"/>
  <c r="D3614" i="4" a="1"/>
  <c r="D3614" i="4" s="1"/>
  <c r="D3615" i="4" a="1"/>
  <c r="D3615" i="4" s="1"/>
  <c r="K3615" i="4" s="1"/>
  <c r="D3616" i="4" a="1"/>
  <c r="D3616" i="4" s="1"/>
  <c r="G3616" i="4" s="1"/>
  <c r="D3617" i="4" a="1"/>
  <c r="D3617" i="4" s="1"/>
  <c r="H3617" i="4" s="1"/>
  <c r="D3618" i="4" a="1"/>
  <c r="D3618" i="4" s="1"/>
  <c r="D3619" i="4" a="1"/>
  <c r="D3619" i="4" s="1"/>
  <c r="D3620" i="4" a="1"/>
  <c r="D3620" i="4" s="1"/>
  <c r="D3621" i="4" a="1"/>
  <c r="D3621" i="4" s="1"/>
  <c r="L3621" i="4" s="1"/>
  <c r="D3622" i="4" a="1"/>
  <c r="D3622" i="4" s="1"/>
  <c r="D3623" i="4" a="1"/>
  <c r="D3623" i="4" s="1"/>
  <c r="K3623" i="4" s="1"/>
  <c r="D3624" i="4" a="1"/>
  <c r="D3624" i="4" s="1"/>
  <c r="D3625" i="4" a="1"/>
  <c r="D3625" i="4" s="1"/>
  <c r="D3626" i="4" a="1"/>
  <c r="D3626" i="4" s="1"/>
  <c r="D3627" i="4" a="1"/>
  <c r="D3627" i="4" s="1"/>
  <c r="D3628" i="4" a="1"/>
  <c r="D3628" i="4" s="1"/>
  <c r="L3628" i="4" s="1"/>
  <c r="D3629" i="4" a="1"/>
  <c r="D3629" i="4" s="1"/>
  <c r="H3629" i="4" s="1"/>
  <c r="D3630" i="4" a="1"/>
  <c r="D3630" i="4" s="1"/>
  <c r="K3630" i="4" s="1"/>
  <c r="D3631" i="4" a="1"/>
  <c r="D3631" i="4" s="1"/>
  <c r="L3631" i="4" s="1"/>
  <c r="D3632" i="4" a="1"/>
  <c r="D3632" i="4" s="1"/>
  <c r="H3632" i="4" s="1"/>
  <c r="D3633" i="4" a="1"/>
  <c r="D3633" i="4" s="1"/>
  <c r="H3633" i="4" s="1"/>
  <c r="D3634" i="4" a="1"/>
  <c r="D3634" i="4" s="1"/>
  <c r="I3634" i="4" s="1"/>
  <c r="D3635" i="4" a="1"/>
  <c r="D3635" i="4" s="1"/>
  <c r="K3635" i="4" s="1"/>
  <c r="D3636" i="4" a="1"/>
  <c r="D3636" i="4" s="1"/>
  <c r="D3637" i="4" a="1"/>
  <c r="D3637" i="4" s="1"/>
  <c r="L3637" i="4" s="1"/>
  <c r="D3638" i="4" a="1"/>
  <c r="D3638" i="4" s="1"/>
  <c r="J3638" i="4" s="1"/>
  <c r="D3639" i="4" a="1"/>
  <c r="D3639" i="4" s="1"/>
  <c r="D3640" i="4" a="1"/>
  <c r="D3640" i="4" s="1"/>
  <c r="G3640" i="4" s="1"/>
  <c r="D3641" i="4" a="1"/>
  <c r="D3641" i="4" s="1"/>
  <c r="K3641" i="4" s="1"/>
  <c r="D3642" i="4" a="1"/>
  <c r="D3642" i="4" s="1"/>
  <c r="D3643" i="4" a="1"/>
  <c r="D3643" i="4" s="1"/>
  <c r="I3643" i="4" s="1"/>
  <c r="D3644" i="4" a="1"/>
  <c r="D3644" i="4" s="1"/>
  <c r="D3645" i="4" a="1"/>
  <c r="D3645" i="4" s="1"/>
  <c r="D3646" i="4" a="1"/>
  <c r="D3646" i="4" s="1"/>
  <c r="G3646" i="4" s="1"/>
  <c r="D3647" i="4" a="1"/>
  <c r="D3647" i="4" s="1"/>
  <c r="K3647" i="4" s="1"/>
  <c r="D3648" i="4" a="1"/>
  <c r="D3648" i="4" s="1"/>
  <c r="D3649" i="4" a="1"/>
  <c r="D3649" i="4" s="1"/>
  <c r="D3650" i="4" a="1"/>
  <c r="D3650" i="4" s="1"/>
  <c r="I3650" i="4" s="1"/>
  <c r="D3651" i="4" a="1"/>
  <c r="D3651" i="4" s="1"/>
  <c r="D3652" i="4" a="1"/>
  <c r="D3652" i="4" s="1"/>
  <c r="D3653" i="4" a="1"/>
  <c r="D3653" i="4" s="1"/>
  <c r="L3653" i="4" s="1"/>
  <c r="D3654" i="4" a="1"/>
  <c r="D3654" i="4" s="1"/>
  <c r="D3655" i="4" a="1"/>
  <c r="D3655" i="4" s="1"/>
  <c r="D3656" i="4" a="1"/>
  <c r="D3656" i="4" s="1"/>
  <c r="G3656" i="4" s="1"/>
  <c r="D3657" i="4" a="1"/>
  <c r="D3657" i="4" s="1"/>
  <c r="D3658" i="4" a="1"/>
  <c r="D3658" i="4" s="1"/>
  <c r="K3658" i="4" s="1"/>
  <c r="D3659" i="4" a="1"/>
  <c r="D3659" i="4" s="1"/>
  <c r="D3660" i="4" a="1"/>
  <c r="D3660" i="4" s="1"/>
  <c r="D3661" i="4" a="1"/>
  <c r="D3661" i="4" s="1"/>
  <c r="G3661" i="4" s="1"/>
  <c r="D3662" i="4" a="1"/>
  <c r="D3662" i="4" s="1"/>
  <c r="D3663" i="4" a="1"/>
  <c r="D3663" i="4" s="1"/>
  <c r="K3663" i="4" s="1"/>
  <c r="D3664" i="4" a="1"/>
  <c r="D3664" i="4" s="1"/>
  <c r="G3664" i="4" s="1"/>
  <c r="D3665" i="4" a="1"/>
  <c r="D3665" i="4" s="1"/>
  <c r="K3665" i="4" s="1"/>
  <c r="D3666" i="4" a="1"/>
  <c r="D3666" i="4" s="1"/>
  <c r="D3667" i="4" a="1"/>
  <c r="D3667" i="4" s="1"/>
  <c r="H3667" i="4" s="1"/>
  <c r="D3668" i="4" a="1"/>
  <c r="D3668" i="4" s="1"/>
  <c r="H3668" i="4" s="1"/>
  <c r="D3669" i="4" a="1"/>
  <c r="D3669" i="4" s="1"/>
  <c r="K3669" i="4" s="1"/>
  <c r="D3670" i="4" a="1"/>
  <c r="D3670" i="4" s="1"/>
  <c r="D3671" i="4" a="1"/>
  <c r="D3671" i="4" s="1"/>
  <c r="K3671" i="4" s="1"/>
  <c r="D3672" i="4" a="1"/>
  <c r="D3672" i="4" s="1"/>
  <c r="D3673" i="4" a="1"/>
  <c r="D3673" i="4" s="1"/>
  <c r="D3674" i="4" a="1"/>
  <c r="D3674" i="4" s="1"/>
  <c r="L3674" i="4" s="1"/>
  <c r="D3675" i="4" a="1"/>
  <c r="D3675" i="4" s="1"/>
  <c r="J3675" i="4" s="1"/>
  <c r="D3676" i="4" a="1"/>
  <c r="D3676" i="4" s="1"/>
  <c r="G3676" i="4" s="1"/>
  <c r="D3677" i="4" a="1"/>
  <c r="D3677" i="4" s="1"/>
  <c r="K3677" i="4" s="1"/>
  <c r="D3678" i="4" a="1"/>
  <c r="D3678" i="4" s="1"/>
  <c r="K3678" i="4" s="1"/>
  <c r="D3679" i="4" a="1"/>
  <c r="D3679" i="4" s="1"/>
  <c r="D3680" i="4" a="1"/>
  <c r="D3680" i="4" s="1"/>
  <c r="D3681" i="4" a="1"/>
  <c r="D3681" i="4" s="1"/>
  <c r="D3682" i="4" a="1"/>
  <c r="D3682" i="4" s="1"/>
  <c r="D3683" i="4" a="1"/>
  <c r="D3683" i="4" s="1"/>
  <c r="D3684" i="4" a="1"/>
  <c r="D3684" i="4" s="1"/>
  <c r="D3685" i="4" a="1"/>
  <c r="D3685" i="4" s="1"/>
  <c r="D3686" i="4" a="1"/>
  <c r="D3686" i="4" s="1"/>
  <c r="D3687" i="4" a="1"/>
  <c r="D3687" i="4" s="1"/>
  <c r="H3687" i="4" s="1"/>
  <c r="D3688" i="4" a="1"/>
  <c r="D3688" i="4" s="1"/>
  <c r="D3689" i="4" a="1"/>
  <c r="D3689" i="4" s="1"/>
  <c r="D3690" i="4" a="1"/>
  <c r="D3690" i="4" s="1"/>
  <c r="D3691" i="4" a="1"/>
  <c r="D3691" i="4" s="1"/>
  <c r="L3691" i="4" s="1"/>
  <c r="D3692" i="4" a="1"/>
  <c r="D3692" i="4" s="1"/>
  <c r="G3692" i="4" s="1"/>
  <c r="D3693" i="4" a="1"/>
  <c r="D3693" i="4" s="1"/>
  <c r="D3694" i="4" a="1"/>
  <c r="D3694" i="4" s="1"/>
  <c r="K3694" i="4" s="1"/>
  <c r="D3695" i="4" a="1"/>
  <c r="D3695" i="4" s="1"/>
  <c r="K3695" i="4" s="1"/>
  <c r="D3696" i="4" a="1"/>
  <c r="D3696" i="4" s="1"/>
  <c r="D3697" i="4" a="1"/>
  <c r="D3697" i="4" s="1"/>
  <c r="I3697" i="4" s="1"/>
  <c r="D3698" i="4" a="1"/>
  <c r="D3698" i="4" s="1"/>
  <c r="D3699" i="4" a="1"/>
  <c r="D3699" i="4" s="1"/>
  <c r="D3700" i="4" a="1"/>
  <c r="D3700" i="4" s="1"/>
  <c r="L3700" i="4" s="1"/>
  <c r="D3701" i="4" a="1"/>
  <c r="D3701" i="4" s="1"/>
  <c r="G3701" i="4" s="1"/>
  <c r="D3702" i="4" a="1"/>
  <c r="D3702" i="4" s="1"/>
  <c r="D3703" i="4" a="1"/>
  <c r="D3703" i="4" s="1"/>
  <c r="L3703" i="4" s="1"/>
  <c r="D3704" i="4" a="1"/>
  <c r="D3704" i="4" s="1"/>
  <c r="D3705" i="4" a="1"/>
  <c r="D3705" i="4" s="1"/>
  <c r="D3706" i="4" a="1"/>
  <c r="D3706" i="4" s="1"/>
  <c r="H3706" i="4" s="1"/>
  <c r="D3707" i="4" a="1"/>
  <c r="D3707" i="4" s="1"/>
  <c r="H3707" i="4" s="1"/>
  <c r="D3708" i="4" a="1"/>
  <c r="D3708" i="4" s="1"/>
  <c r="D3709" i="4" a="1"/>
  <c r="D3709" i="4" s="1"/>
  <c r="D3710" i="4" a="1"/>
  <c r="D3710" i="4" s="1"/>
  <c r="D3711" i="4" a="1"/>
  <c r="D3711" i="4" s="1"/>
  <c r="D3712" i="4" a="1"/>
  <c r="D3712" i="4" s="1"/>
  <c r="D3713" i="4" a="1"/>
  <c r="D3713" i="4" s="1"/>
  <c r="G3713" i="4" s="1"/>
  <c r="D3714" i="4" a="1"/>
  <c r="D3714" i="4" s="1"/>
  <c r="D3715" i="4" a="1"/>
  <c r="D3715" i="4" s="1"/>
  <c r="D3716" i="4" a="1"/>
  <c r="D3716" i="4" s="1"/>
  <c r="H3716" i="4" s="1"/>
  <c r="D3717" i="4" a="1"/>
  <c r="D3717" i="4" s="1"/>
  <c r="D3718" i="4" a="1"/>
  <c r="D3718" i="4" s="1"/>
  <c r="D3719" i="4" a="1"/>
  <c r="D3719" i="4" s="1"/>
  <c r="K3719" i="4" s="1"/>
  <c r="D3720" i="4" a="1"/>
  <c r="D3720" i="4" s="1"/>
  <c r="D3721" i="4" a="1"/>
  <c r="D3721" i="4" s="1"/>
  <c r="D3722" i="4" a="1"/>
  <c r="D3722" i="4" s="1"/>
  <c r="J3722" i="4" s="1"/>
  <c r="D3723" i="4" a="1"/>
  <c r="D3723" i="4" s="1"/>
  <c r="K3723" i="4" s="1"/>
  <c r="D3724" i="4" a="1"/>
  <c r="D3724" i="4" s="1"/>
  <c r="G3724" i="4" s="1"/>
  <c r="D3725" i="4" a="1"/>
  <c r="D3725" i="4" s="1"/>
  <c r="J3725" i="4" s="1"/>
  <c r="D3726" i="4" a="1"/>
  <c r="D3726" i="4" s="1"/>
  <c r="G3726" i="4" s="1"/>
  <c r="D3727" i="4" a="1"/>
  <c r="D3727" i="4" s="1"/>
  <c r="D3728" i="4" a="1"/>
  <c r="D3728" i="4" s="1"/>
  <c r="H3728" i="4" s="1"/>
  <c r="D3729" i="4" a="1"/>
  <c r="D3729" i="4" s="1"/>
  <c r="D3730" i="4" a="1"/>
  <c r="D3730" i="4" s="1"/>
  <c r="D3731" i="4" a="1"/>
  <c r="D3731" i="4" s="1"/>
  <c r="G3731" i="4" s="1"/>
  <c r="D3732" i="4" a="1"/>
  <c r="D3732" i="4" s="1"/>
  <c r="D3733" i="4" a="1"/>
  <c r="D3733" i="4" s="1"/>
  <c r="D3734" i="4" a="1"/>
  <c r="D3734" i="4" s="1"/>
  <c r="J3734" i="4" s="1"/>
  <c r="D3735" i="4" a="1"/>
  <c r="D3735" i="4" s="1"/>
  <c r="D3736" i="4" a="1"/>
  <c r="D3736" i="4" s="1"/>
  <c r="G3736" i="4" s="1"/>
  <c r="D3737" i="4" a="1"/>
  <c r="D3737" i="4" s="1"/>
  <c r="J3737" i="4" s="1"/>
  <c r="D3738" i="4" a="1"/>
  <c r="D3738" i="4" s="1"/>
  <c r="D3739" i="4" a="1"/>
  <c r="D3739" i="4" s="1"/>
  <c r="D3740" i="4" a="1"/>
  <c r="D3740" i="4" s="1"/>
  <c r="D3741" i="4" a="1"/>
  <c r="D3741" i="4" s="1"/>
  <c r="I3741" i="4" s="1"/>
  <c r="D3742" i="4" a="1"/>
  <c r="D3742" i="4" s="1"/>
  <c r="H3742" i="4" s="1"/>
  <c r="D3743" i="4" a="1"/>
  <c r="D3743" i="4" s="1"/>
  <c r="D3744" i="4" a="1"/>
  <c r="D3744" i="4" s="1"/>
  <c r="D3745" i="4" a="1"/>
  <c r="D3745" i="4" s="1"/>
  <c r="H3745" i="4" s="1"/>
  <c r="D3746" i="4" a="1"/>
  <c r="D3746" i="4" s="1"/>
  <c r="D3747" i="4" a="1"/>
  <c r="D3747" i="4" s="1"/>
  <c r="D3748" i="4" a="1"/>
  <c r="D3748" i="4" s="1"/>
  <c r="G3748" i="4" s="1"/>
  <c r="D3749" i="4" a="1"/>
  <c r="D3749" i="4" s="1"/>
  <c r="G3749" i="4" s="1"/>
  <c r="D3750" i="4" a="1"/>
  <c r="D3750" i="4" s="1"/>
  <c r="G3750" i="4" s="1"/>
  <c r="D3751" i="4" a="1"/>
  <c r="D3751" i="4" s="1"/>
  <c r="G3751" i="4" s="1"/>
  <c r="D3752" i="4" a="1"/>
  <c r="D3752" i="4" s="1"/>
  <c r="G3752" i="4" s="1"/>
  <c r="D3753" i="4" a="1"/>
  <c r="D3753" i="4" s="1"/>
  <c r="D3754" i="4" a="1"/>
  <c r="D3754" i="4" s="1"/>
  <c r="J3754" i="4" s="1"/>
  <c r="D3755" i="4" a="1"/>
  <c r="D3755" i="4" s="1"/>
  <c r="D3756" i="4" a="1"/>
  <c r="D3756" i="4" s="1"/>
  <c r="D3757" i="4" a="1"/>
  <c r="D3757" i="4" s="1"/>
  <c r="J3757" i="4" s="1"/>
  <c r="D3758" i="4" a="1"/>
  <c r="D3758" i="4" s="1"/>
  <c r="H3758" i="4" s="1"/>
  <c r="D3759" i="4" a="1"/>
  <c r="D3759" i="4" s="1"/>
  <c r="D3760" i="4" a="1"/>
  <c r="D3760" i="4" s="1"/>
  <c r="H3760" i="4" s="1"/>
  <c r="D3761" i="4" a="1"/>
  <c r="D3761" i="4" s="1"/>
  <c r="D3762" i="4" a="1"/>
  <c r="D3762" i="4" s="1"/>
  <c r="D3763" i="4" a="1"/>
  <c r="D3763" i="4" s="1"/>
  <c r="D3764" i="4" a="1"/>
  <c r="D3764" i="4" s="1"/>
  <c r="G3764" i="4" s="1"/>
  <c r="D3765" i="4" a="1"/>
  <c r="D3765" i="4" s="1"/>
  <c r="D3766" i="4" a="1"/>
  <c r="D3766" i="4" s="1"/>
  <c r="G3766" i="4" s="1"/>
  <c r="D3767" i="4" a="1"/>
  <c r="D3767" i="4" s="1"/>
  <c r="D3768" i="4" a="1"/>
  <c r="D3768" i="4" s="1"/>
  <c r="K3768" i="4" s="1"/>
  <c r="D3769" i="4" a="1"/>
  <c r="D3769" i="4" s="1"/>
  <c r="D3770" i="4" a="1"/>
  <c r="D3770" i="4" s="1"/>
  <c r="L3770" i="4" s="1"/>
  <c r="D3771" i="4" a="1"/>
  <c r="D3771" i="4" s="1"/>
  <c r="G3771" i="4" s="1"/>
  <c r="D3772" i="4" a="1"/>
  <c r="D3772" i="4" s="1"/>
  <c r="D3773" i="4" a="1"/>
  <c r="D3773" i="4" s="1"/>
  <c r="G3773" i="4" s="1"/>
  <c r="D3774" i="4" a="1"/>
  <c r="D3774" i="4" s="1"/>
  <c r="D3775" i="4" a="1"/>
  <c r="D3775" i="4" s="1"/>
  <c r="L3775" i="4" s="1"/>
  <c r="D3776" i="4" a="1"/>
  <c r="D3776" i="4" s="1"/>
  <c r="H3776" i="4" s="1"/>
  <c r="D3777" i="4" a="1"/>
  <c r="D3777" i="4" s="1"/>
  <c r="D3778" i="4" a="1"/>
  <c r="D3778" i="4" s="1"/>
  <c r="G3778" i="4" s="1"/>
  <c r="D3779" i="4" a="1"/>
  <c r="D3779" i="4" s="1"/>
  <c r="D3780" i="4" a="1"/>
  <c r="D3780" i="4" s="1"/>
  <c r="H3780" i="4" s="1"/>
  <c r="D3781" i="4" a="1"/>
  <c r="D3781" i="4" s="1"/>
  <c r="K3781" i="4" s="1"/>
  <c r="D3782" i="4" a="1"/>
  <c r="D3782" i="4" s="1"/>
  <c r="D3783" i="4" a="1"/>
  <c r="D3783" i="4" s="1"/>
  <c r="K3783" i="4" s="1"/>
  <c r="D3784" i="4" a="1"/>
  <c r="D3784" i="4" s="1"/>
  <c r="G3784" i="4" s="1"/>
  <c r="D3785" i="4" a="1"/>
  <c r="D3785" i="4" s="1"/>
  <c r="G3785" i="4" s="1"/>
  <c r="D3786" i="4" a="1"/>
  <c r="D3786" i="4" s="1"/>
  <c r="D3787" i="4" a="1"/>
  <c r="D3787" i="4" s="1"/>
  <c r="D3788" i="4" a="1"/>
  <c r="D3788" i="4" s="1"/>
  <c r="D3789" i="4" a="1"/>
  <c r="D3789" i="4" s="1"/>
  <c r="G3789" i="4" s="1"/>
  <c r="D3790" i="4" a="1"/>
  <c r="D3790" i="4" s="1"/>
  <c r="G3790" i="4" s="1"/>
  <c r="D3791" i="4" a="1"/>
  <c r="D3791" i="4" s="1"/>
  <c r="D3792" i="4" a="1"/>
  <c r="D3792" i="4" s="1"/>
  <c r="D3793" i="4" a="1"/>
  <c r="D3793" i="4" s="1"/>
  <c r="D3794" i="4" a="1"/>
  <c r="D3794" i="4" s="1"/>
  <c r="I3794" i="4" s="1"/>
  <c r="D3795" i="4" a="1"/>
  <c r="D3795" i="4" s="1"/>
  <c r="D3796" i="4" a="1"/>
  <c r="D3796" i="4" s="1"/>
  <c r="K3796" i="4" s="1"/>
  <c r="D3797" i="4" a="1"/>
  <c r="D3797" i="4" s="1"/>
  <c r="D3798" i="4" a="1"/>
  <c r="D3798" i="4" s="1"/>
  <c r="D3799" i="4" a="1"/>
  <c r="D3799" i="4" s="1"/>
  <c r="H3799" i="4" s="1"/>
  <c r="D3800" i="4" a="1"/>
  <c r="D3800" i="4" s="1"/>
  <c r="I3800" i="4" s="1"/>
  <c r="D3801" i="4" a="1"/>
  <c r="D3801" i="4" s="1"/>
  <c r="D3802" i="4" a="1"/>
  <c r="D3802" i="4" s="1"/>
  <c r="H3802" i="4" s="1"/>
  <c r="D3803" i="4" a="1"/>
  <c r="D3803" i="4" s="1"/>
  <c r="D3804" i="4" a="1"/>
  <c r="D3804" i="4" s="1"/>
  <c r="D3805" i="4" a="1"/>
  <c r="D3805" i="4" s="1"/>
  <c r="D3806" i="4" a="1"/>
  <c r="D3806" i="4" s="1"/>
  <c r="D3807" i="4" a="1"/>
  <c r="D3807" i="4" s="1"/>
  <c r="I3807" i="4" s="1"/>
  <c r="D3808" i="4" a="1"/>
  <c r="D3808" i="4" s="1"/>
  <c r="D3809" i="4" a="1"/>
  <c r="D3809" i="4" s="1"/>
  <c r="H3809" i="4" s="1"/>
  <c r="D3810" i="4" a="1"/>
  <c r="D3810" i="4" s="1"/>
  <c r="D3811" i="4" a="1"/>
  <c r="D3811" i="4" s="1"/>
  <c r="D3812" i="4" a="1"/>
  <c r="D3812" i="4" s="1"/>
  <c r="D3813" i="4" a="1"/>
  <c r="D3813" i="4" s="1"/>
  <c r="D3814" i="4" a="1"/>
  <c r="D3814" i="4" s="1"/>
  <c r="G3814" i="4" s="1"/>
  <c r="D3815" i="4" a="1"/>
  <c r="D3815" i="4" s="1"/>
  <c r="D3816" i="4" a="1"/>
  <c r="D3816" i="4" s="1"/>
  <c r="D3817" i="4" a="1"/>
  <c r="D3817" i="4" s="1"/>
  <c r="D3818" i="4" a="1"/>
  <c r="D3818" i="4" s="1"/>
  <c r="D3819" i="4" a="1"/>
  <c r="D3819" i="4" s="1"/>
  <c r="D3820" i="4" a="1"/>
  <c r="D3820" i="4" s="1"/>
  <c r="K3820" i="4" s="1"/>
  <c r="D3821" i="4" a="1"/>
  <c r="D3821" i="4" s="1"/>
  <c r="G3821" i="4" s="1"/>
  <c r="D3822" i="4" a="1"/>
  <c r="D3822" i="4" s="1"/>
  <c r="D3823" i="4" a="1"/>
  <c r="D3823" i="4" s="1"/>
  <c r="D3824" i="4" a="1"/>
  <c r="D3824" i="4" s="1"/>
  <c r="D3825" i="4" a="1"/>
  <c r="D3825" i="4" s="1"/>
  <c r="D3826" i="4" a="1"/>
  <c r="D3826" i="4" s="1"/>
  <c r="H3826" i="4" s="1"/>
  <c r="D3827" i="4" a="1"/>
  <c r="D3827" i="4" s="1"/>
  <c r="D3828" i="4" a="1"/>
  <c r="D3828" i="4" s="1"/>
  <c r="D3829" i="4" a="1"/>
  <c r="D3829" i="4" s="1"/>
  <c r="G3829" i="4" s="1"/>
  <c r="D3830" i="4" a="1"/>
  <c r="D3830" i="4" s="1"/>
  <c r="D3831" i="4" a="1"/>
  <c r="D3831" i="4" s="1"/>
  <c r="D3832" i="4" a="1"/>
  <c r="D3832" i="4" s="1"/>
  <c r="D3833" i="4" a="1"/>
  <c r="D3833" i="4" s="1"/>
  <c r="I3833" i="4" s="1"/>
  <c r="D3834" i="4" a="1"/>
  <c r="D3834" i="4" s="1"/>
  <c r="D3835" i="4" a="1"/>
  <c r="D3835" i="4" s="1"/>
  <c r="G3835" i="4" s="1"/>
  <c r="D3836" i="4" a="1"/>
  <c r="D3836" i="4" s="1"/>
  <c r="D3837" i="4" a="1"/>
  <c r="D3837" i="4" s="1"/>
  <c r="K3837" i="4" s="1"/>
  <c r="D3838" i="4" a="1"/>
  <c r="D3838" i="4" s="1"/>
  <c r="G3838" i="4" s="1"/>
  <c r="D3839" i="4" a="1"/>
  <c r="D3839" i="4" s="1"/>
  <c r="D3840" i="4" a="1"/>
  <c r="D3840" i="4" s="1"/>
  <c r="D3841" i="4" a="1"/>
  <c r="D3841" i="4" s="1"/>
  <c r="D3842" i="4" a="1"/>
  <c r="D3842" i="4" s="1"/>
  <c r="J3842" i="4" s="1"/>
  <c r="D3843" i="4" a="1"/>
  <c r="D3843" i="4" s="1"/>
  <c r="D3844" i="4" a="1"/>
  <c r="D3844" i="4" s="1"/>
  <c r="K3844" i="4" s="1"/>
  <c r="D3845" i="4" a="1"/>
  <c r="D3845" i="4" s="1"/>
  <c r="G3845" i="4" s="1"/>
  <c r="D3846" i="4" a="1"/>
  <c r="D3846" i="4" s="1"/>
  <c r="D3847" i="4" a="1"/>
  <c r="D3847" i="4" s="1"/>
  <c r="D3848" i="4" a="1"/>
  <c r="D3848" i="4" s="1"/>
  <c r="L3848" i="4" s="1"/>
  <c r="D3849" i="4" a="1"/>
  <c r="D3849" i="4" s="1"/>
  <c r="D3850" i="4" a="1"/>
  <c r="D3850" i="4" s="1"/>
  <c r="H3850" i="4" s="1"/>
  <c r="D3851" i="4" a="1"/>
  <c r="D3851" i="4" s="1"/>
  <c r="D3852" i="4" a="1"/>
  <c r="D3852" i="4" s="1"/>
  <c r="D3853" i="4" a="1"/>
  <c r="D3853" i="4" s="1"/>
  <c r="D3854" i="4" a="1"/>
  <c r="D3854" i="4" s="1"/>
  <c r="D3855" i="4" a="1"/>
  <c r="D3855" i="4" s="1"/>
  <c r="K3855" i="4" s="1"/>
  <c r="D3856" i="4" a="1"/>
  <c r="D3856" i="4" s="1"/>
  <c r="D3857" i="4" a="1"/>
  <c r="D3857" i="4" s="1"/>
  <c r="J3857" i="4" s="1"/>
  <c r="D3858" i="4" a="1"/>
  <c r="D3858" i="4" s="1"/>
  <c r="D3859" i="4" a="1"/>
  <c r="D3859" i="4" s="1"/>
  <c r="D3860" i="4" a="1"/>
  <c r="D3860" i="4" s="1"/>
  <c r="D3861" i="4" a="1"/>
  <c r="D3861" i="4" s="1"/>
  <c r="D3862" i="4" a="1"/>
  <c r="D3862" i="4" s="1"/>
  <c r="G3862" i="4" s="1"/>
  <c r="D3863" i="4" a="1"/>
  <c r="D3863" i="4" s="1"/>
  <c r="D3864" i="4" a="1"/>
  <c r="D3864" i="4" s="1"/>
  <c r="D3865" i="4" a="1"/>
  <c r="D3865" i="4" s="1"/>
  <c r="D3866" i="4" a="1"/>
  <c r="D3866" i="4" s="1"/>
  <c r="D3867" i="4" a="1"/>
  <c r="D3867" i="4" s="1"/>
  <c r="D3868" i="4" a="1"/>
  <c r="D3868" i="4" s="1"/>
  <c r="H3868" i="4" s="1"/>
  <c r="D3869" i="4" a="1"/>
  <c r="D3869" i="4" s="1"/>
  <c r="L3869" i="4" s="1"/>
  <c r="D3870" i="4" a="1"/>
  <c r="D3870" i="4" s="1"/>
  <c r="D3871" i="4" a="1"/>
  <c r="D3871" i="4" s="1"/>
  <c r="L3871" i="4" s="1"/>
  <c r="D3872" i="4" a="1"/>
  <c r="D3872" i="4" s="1"/>
  <c r="D3873" i="4" a="1"/>
  <c r="D3873" i="4" s="1"/>
  <c r="D3874" i="4" a="1"/>
  <c r="D3874" i="4" s="1"/>
  <c r="H3874" i="4" s="1"/>
  <c r="D3875" i="4" a="1"/>
  <c r="D3875" i="4" s="1"/>
  <c r="D3876" i="4" a="1"/>
  <c r="D3876" i="4" s="1"/>
  <c r="G3876" i="4" s="1"/>
  <c r="D3877" i="4" a="1"/>
  <c r="D3877" i="4" s="1"/>
  <c r="D3878" i="4" a="1"/>
  <c r="D3878" i="4" s="1"/>
  <c r="L3878" i="4" s="1"/>
  <c r="D3879" i="4" a="1"/>
  <c r="D3879" i="4" s="1"/>
  <c r="D3880" i="4" a="1"/>
  <c r="D3880" i="4" s="1"/>
  <c r="K3880" i="4" s="1"/>
  <c r="D3881" i="4" a="1"/>
  <c r="D3881" i="4" s="1"/>
  <c r="K3881" i="4" s="1"/>
  <c r="D3882" i="4" a="1"/>
  <c r="D3882" i="4" s="1"/>
  <c r="D3883" i="4" a="1"/>
  <c r="D3883" i="4" s="1"/>
  <c r="D3884" i="4" a="1"/>
  <c r="D3884" i="4" s="1"/>
  <c r="D3885" i="4" a="1"/>
  <c r="D3885" i="4" s="1"/>
  <c r="D3886" i="4" a="1"/>
  <c r="D3886" i="4" s="1"/>
  <c r="G3886" i="4" s="1"/>
  <c r="D3887" i="4" a="1"/>
  <c r="D3887" i="4" s="1"/>
  <c r="D3888" i="4" a="1"/>
  <c r="D3888" i="4" s="1"/>
  <c r="D3889" i="4" a="1"/>
  <c r="D3889" i="4" s="1"/>
  <c r="D3890" i="4" a="1"/>
  <c r="D3890" i="4" s="1"/>
  <c r="D3891" i="4" a="1"/>
  <c r="D3891" i="4" s="1"/>
  <c r="G3891" i="4" s="1"/>
  <c r="D3892" i="4" a="1"/>
  <c r="D3892" i="4" s="1"/>
  <c r="K3892" i="4" s="1"/>
  <c r="D3893" i="4" a="1"/>
  <c r="D3893" i="4" s="1"/>
  <c r="K3893" i="4" s="1"/>
  <c r="D3894" i="4" a="1"/>
  <c r="D3894" i="4" s="1"/>
  <c r="D3895" i="4" a="1"/>
  <c r="D3895" i="4" s="1"/>
  <c r="H3895" i="4" s="1"/>
  <c r="D3896" i="4" a="1"/>
  <c r="D3896" i="4" s="1"/>
  <c r="J3896" i="4" s="1"/>
  <c r="D3897" i="4" a="1"/>
  <c r="D3897" i="4" s="1"/>
  <c r="D3898" i="4" a="1"/>
  <c r="D3898" i="4" s="1"/>
  <c r="H3898" i="4" s="1"/>
  <c r="D3899" i="4" a="1"/>
  <c r="D3899" i="4" s="1"/>
  <c r="D3900" i="4" a="1"/>
  <c r="D3900" i="4" s="1"/>
  <c r="D3901" i="4" a="1"/>
  <c r="D3901" i="4" s="1"/>
  <c r="D3902" i="4" a="1"/>
  <c r="D3902" i="4" s="1"/>
  <c r="D3903" i="4" a="1"/>
  <c r="D3903" i="4" s="1"/>
  <c r="H3903" i="4" s="1"/>
  <c r="D3904" i="4" a="1"/>
  <c r="D3904" i="4" s="1"/>
  <c r="D3905" i="4" a="1"/>
  <c r="D3905" i="4" s="1"/>
  <c r="J3905" i="4" s="1"/>
  <c r="D3906" i="4" a="1"/>
  <c r="D3906" i="4" s="1"/>
  <c r="D3907" i="4" a="1"/>
  <c r="D3907" i="4" s="1"/>
  <c r="L3907" i="4" s="1"/>
  <c r="D3908" i="4" a="1"/>
  <c r="D3908" i="4" s="1"/>
  <c r="D3909" i="4" a="1"/>
  <c r="D3909" i="4" s="1"/>
  <c r="D3910" i="4" a="1"/>
  <c r="D3910" i="4" s="1"/>
  <c r="G3910" i="4" s="1"/>
  <c r="D3911" i="4" a="1"/>
  <c r="D3911" i="4" s="1"/>
  <c r="D3912" i="4" a="1"/>
  <c r="D3912" i="4" s="1"/>
  <c r="D3913" i="4" a="1"/>
  <c r="D3913" i="4" s="1"/>
  <c r="D3914" i="4" a="1"/>
  <c r="D3914" i="4" s="1"/>
  <c r="K3914" i="4" s="1"/>
  <c r="D3915" i="4" a="1"/>
  <c r="D3915" i="4" s="1"/>
  <c r="H3915" i="4" s="1"/>
  <c r="D3916" i="4" a="1"/>
  <c r="D3916" i="4" s="1"/>
  <c r="D3917" i="4" a="1"/>
  <c r="D3917" i="4" s="1"/>
  <c r="D3918" i="4" a="1"/>
  <c r="D3918" i="4" s="1"/>
  <c r="D3919" i="4" a="1"/>
  <c r="D3919" i="4" s="1"/>
  <c r="D3920" i="4" a="1"/>
  <c r="D3920" i="4" s="1"/>
  <c r="D3921" i="4" a="1"/>
  <c r="D3921" i="4" s="1"/>
  <c r="D3922" i="4" a="1"/>
  <c r="D3922" i="4" s="1"/>
  <c r="H3922" i="4" s="1"/>
  <c r="D3923" i="4" a="1"/>
  <c r="D3923" i="4" s="1"/>
  <c r="D3924" i="4" a="1"/>
  <c r="D3924" i="4" s="1"/>
  <c r="D3925" i="4" a="1"/>
  <c r="D3925" i="4" s="1"/>
  <c r="D3926" i="4" a="1"/>
  <c r="D3926" i="4" s="1"/>
  <c r="D3927" i="4" a="1"/>
  <c r="D3927" i="4" s="1"/>
  <c r="I3927" i="4" s="1"/>
  <c r="D3928" i="4" a="1"/>
  <c r="D3928" i="4" s="1"/>
  <c r="H3928" i="4" s="1"/>
  <c r="D3929" i="4" a="1"/>
  <c r="D3929" i="4" s="1"/>
  <c r="D3930" i="4" a="1"/>
  <c r="D3930" i="4" s="1"/>
  <c r="D3931" i="4" a="1"/>
  <c r="D3931" i="4" s="1"/>
  <c r="J3931" i="4" s="1"/>
  <c r="D3932" i="4" a="1"/>
  <c r="D3932" i="4" s="1"/>
  <c r="D3933" i="4" a="1"/>
  <c r="D3933" i="4" s="1"/>
  <c r="H3933" i="4" s="1"/>
  <c r="D3934" i="4" a="1"/>
  <c r="D3934" i="4" s="1"/>
  <c r="G3934" i="4" s="1"/>
  <c r="D3935" i="4" a="1"/>
  <c r="D3935" i="4" s="1"/>
  <c r="D3936" i="4" a="1"/>
  <c r="D3936" i="4" s="1"/>
  <c r="D3937" i="4" a="1"/>
  <c r="D3937" i="4" s="1"/>
  <c r="G3937" i="4" s="1"/>
  <c r="D3938" i="4" a="1"/>
  <c r="D3938" i="4" s="1"/>
  <c r="D3939" i="4" a="1"/>
  <c r="D3939" i="4" s="1"/>
  <c r="D3940" i="4" a="1"/>
  <c r="D3940" i="4" s="1"/>
  <c r="D3941" i="4" a="1"/>
  <c r="D3941" i="4" s="1"/>
  <c r="I3941" i="4" s="1"/>
  <c r="D3942" i="4" a="1"/>
  <c r="D3942" i="4" s="1"/>
  <c r="D3943" i="4" a="1"/>
  <c r="D3943" i="4" s="1"/>
  <c r="D3944" i="4" a="1"/>
  <c r="D3944" i="4" s="1"/>
  <c r="D3945" i="4" a="1"/>
  <c r="D3945" i="4" s="1"/>
  <c r="D3946" i="4" a="1"/>
  <c r="D3946" i="4" s="1"/>
  <c r="H3946" i="4" s="1"/>
  <c r="D3947" i="4" a="1"/>
  <c r="D3947" i="4" s="1"/>
  <c r="D3948" i="4" a="1"/>
  <c r="D3948" i="4" s="1"/>
  <c r="D3949" i="4" a="1"/>
  <c r="D3949" i="4" s="1"/>
  <c r="D3950" i="4" a="1"/>
  <c r="D3950" i="4" s="1"/>
  <c r="D3951" i="4" a="1"/>
  <c r="D3951" i="4" s="1"/>
  <c r="K3951" i="4" s="1"/>
  <c r="D3952" i="4" a="1"/>
  <c r="D3952" i="4" s="1"/>
  <c r="D3953" i="4" a="1"/>
  <c r="D3953" i="4" s="1"/>
  <c r="H3953" i="4" s="1"/>
  <c r="D3954" i="4" a="1"/>
  <c r="D3954" i="4" s="1"/>
  <c r="D3955" i="4" a="1"/>
  <c r="D3955" i="4" s="1"/>
  <c r="I3955" i="4" s="1"/>
  <c r="D3956" i="4" a="1"/>
  <c r="D3956" i="4" s="1"/>
  <c r="D3957" i="4" a="1"/>
  <c r="D3957" i="4" s="1"/>
  <c r="D3958" i="4" a="1"/>
  <c r="D3958" i="4" s="1"/>
  <c r="G3958" i="4" s="1"/>
  <c r="D3959" i="4" a="1"/>
  <c r="D3959" i="4" s="1"/>
  <c r="D3960" i="4" a="1"/>
  <c r="D3960" i="4" s="1"/>
  <c r="D3961" i="4" a="1"/>
  <c r="D3961" i="4" s="1"/>
  <c r="D3962" i="4" a="1"/>
  <c r="D3962" i="4" s="1"/>
  <c r="D3963" i="4" a="1"/>
  <c r="D3963" i="4" s="1"/>
  <c r="D3964" i="4" a="1"/>
  <c r="D3964" i="4" s="1"/>
  <c r="D3965" i="4" a="1"/>
  <c r="D3965" i="4" s="1"/>
  <c r="G3965" i="4" s="1"/>
  <c r="D3966" i="4" a="1"/>
  <c r="D3966" i="4" s="1"/>
  <c r="D3967" i="4" a="1"/>
  <c r="D3967" i="4" s="1"/>
  <c r="D3968" i="4" a="1"/>
  <c r="D3968" i="4" s="1"/>
  <c r="D3969" i="4" a="1"/>
  <c r="D3969" i="4" s="1"/>
  <c r="D3970" i="4" a="1"/>
  <c r="D3970" i="4" s="1"/>
  <c r="H3970" i="4" s="1"/>
  <c r="D3971" i="4" a="1"/>
  <c r="D3971" i="4" s="1"/>
  <c r="J3971" i="4" s="1"/>
  <c r="D3972" i="4" a="1"/>
  <c r="D3972" i="4" s="1"/>
  <c r="G3972" i="4" s="1"/>
  <c r="D3973" i="4" a="1"/>
  <c r="D3973" i="4" s="1"/>
  <c r="H3973" i="4" s="1"/>
  <c r="D3974" i="4" a="1"/>
  <c r="D3974" i="4" s="1"/>
  <c r="L3974" i="4" s="1"/>
  <c r="D3975" i="4" a="1"/>
  <c r="D3975" i="4" s="1"/>
  <c r="K3975" i="4" s="1"/>
  <c r="D3976" i="4" a="1"/>
  <c r="D3976" i="4" s="1"/>
  <c r="K3976" i="4" s="1"/>
  <c r="D3977" i="4" a="1"/>
  <c r="D3977" i="4" s="1"/>
  <c r="G3977" i="4" s="1"/>
  <c r="D3978" i="4" a="1"/>
  <c r="D3978" i="4" s="1"/>
  <c r="D3979" i="4" a="1"/>
  <c r="D3979" i="4" s="1"/>
  <c r="D3980" i="4" a="1"/>
  <c r="D3980" i="4" s="1"/>
  <c r="D3981" i="4" a="1"/>
  <c r="D3981" i="4" s="1"/>
  <c r="D3982" i="4" a="1"/>
  <c r="D3982" i="4" s="1"/>
  <c r="G3982" i="4" s="1"/>
  <c r="D3983" i="4" a="1"/>
  <c r="D3983" i="4" s="1"/>
  <c r="D3984" i="4" a="1"/>
  <c r="D3984" i="4" s="1"/>
  <c r="D3985" i="4" a="1"/>
  <c r="D3985" i="4" s="1"/>
  <c r="D3986" i="4" a="1"/>
  <c r="D3986" i="4" s="1"/>
  <c r="D3987" i="4" a="1"/>
  <c r="D3987" i="4" s="1"/>
  <c r="J3987" i="4" s="1"/>
  <c r="D3988" i="4" a="1"/>
  <c r="D3988" i="4" s="1"/>
  <c r="G3988" i="4" s="1"/>
  <c r="D3989" i="4" a="1"/>
  <c r="D3989" i="4" s="1"/>
  <c r="K3989" i="4" s="1"/>
  <c r="D3990" i="4" a="1"/>
  <c r="D3990" i="4" s="1"/>
  <c r="D3991" i="4" a="1"/>
  <c r="D3991" i="4" s="1"/>
  <c r="H3991" i="4" s="1"/>
  <c r="D3992" i="4" a="1"/>
  <c r="D3992" i="4" s="1"/>
  <c r="L3992" i="4" s="1"/>
  <c r="D3993" i="4" a="1"/>
  <c r="D3993" i="4" s="1"/>
  <c r="K3993" i="4" s="1"/>
  <c r="D3994" i="4" a="1"/>
  <c r="D3994" i="4" s="1"/>
  <c r="G3994" i="4" s="1"/>
  <c r="D3995" i="4" a="1"/>
  <c r="D3995" i="4" s="1"/>
  <c r="D3996" i="4" a="1"/>
  <c r="D3996" i="4" s="1"/>
  <c r="D3997" i="4" a="1"/>
  <c r="D3997" i="4" s="1"/>
  <c r="D3998" i="4" a="1"/>
  <c r="D3998" i="4" s="1"/>
  <c r="D3999" i="4" a="1"/>
  <c r="D3999" i="4" s="1"/>
  <c r="J3999" i="4" s="1"/>
  <c r="D4000" i="4" a="1"/>
  <c r="D4000" i="4" s="1"/>
  <c r="L4000" i="4" s="1"/>
  <c r="D4001" i="4" a="1"/>
  <c r="D4001" i="4" s="1"/>
  <c r="H4001" i="4" s="1"/>
  <c r="D4002" i="4" a="1"/>
  <c r="D4002" i="4" s="1"/>
  <c r="D4003" i="4" a="1"/>
  <c r="D4003" i="4" s="1"/>
  <c r="D4004" i="4" a="1"/>
  <c r="D4004" i="4" s="1"/>
  <c r="D4005" i="4" a="1"/>
  <c r="D4005" i="4" s="1"/>
  <c r="L4005" i="4" s="1"/>
  <c r="D4006" i="4" a="1"/>
  <c r="D4006" i="4" s="1"/>
  <c r="G4006" i="4" s="1"/>
  <c r="D4007" i="4" a="1"/>
  <c r="D4007" i="4" s="1"/>
  <c r="H4007" i="4" s="1"/>
  <c r="D4008" i="4" a="1"/>
  <c r="D4008" i="4" s="1"/>
  <c r="I4008" i="4" s="1"/>
  <c r="D4009" i="4" a="1"/>
  <c r="D4009" i="4" s="1"/>
  <c r="D4010" i="4" a="1"/>
  <c r="D4010" i="4" s="1"/>
  <c r="D4011" i="4" a="1"/>
  <c r="D4011" i="4" s="1"/>
  <c r="G4011" i="4" s="1"/>
  <c r="D4012" i="4" a="1"/>
  <c r="D4012" i="4" s="1"/>
  <c r="D4013" i="4" a="1"/>
  <c r="D4013" i="4" s="1"/>
  <c r="D4014" i="4" a="1"/>
  <c r="D4014" i="4" s="1"/>
  <c r="D4015" i="4" a="1"/>
  <c r="D4015" i="4" s="1"/>
  <c r="D4016" i="4" a="1"/>
  <c r="D4016" i="4" s="1"/>
  <c r="D4017" i="4" a="1"/>
  <c r="D4017" i="4" s="1"/>
  <c r="I4017" i="4" s="1"/>
  <c r="D4018" i="4" a="1"/>
  <c r="D4018" i="4" s="1"/>
  <c r="G4018" i="4" s="1"/>
  <c r="D4019" i="4" a="1"/>
  <c r="D4019" i="4" s="1"/>
  <c r="D4020" i="4" a="1"/>
  <c r="D4020" i="4" s="1"/>
  <c r="D4021" i="4" a="1"/>
  <c r="D4021" i="4" s="1"/>
  <c r="G4021" i="4" s="1"/>
  <c r="D4022" i="4" a="1"/>
  <c r="D4022" i="4" s="1"/>
  <c r="D4023" i="4" a="1"/>
  <c r="D4023" i="4" s="1"/>
  <c r="G4023" i="4" s="1"/>
  <c r="D4024" i="4" a="1"/>
  <c r="D4024" i="4" s="1"/>
  <c r="K4024" i="4" s="1"/>
  <c r="D4025" i="4" a="1"/>
  <c r="D4025" i="4" s="1"/>
  <c r="I4025" i="4" s="1"/>
  <c r="D4026" i="4" a="1"/>
  <c r="D4026" i="4" s="1"/>
  <c r="D4027" i="4" a="1"/>
  <c r="D4027" i="4" s="1"/>
  <c r="D4028" i="4" a="1"/>
  <c r="D4028" i="4" s="1"/>
  <c r="D4029" i="4" a="1"/>
  <c r="D4029" i="4" s="1"/>
  <c r="L4029" i="4" s="1"/>
  <c r="D4030" i="4" a="1"/>
  <c r="D4030" i="4" s="1"/>
  <c r="H4030" i="4" s="1"/>
  <c r="D4031" i="4" a="1"/>
  <c r="D4031" i="4" s="1"/>
  <c r="D4032" i="4" a="1"/>
  <c r="D4032" i="4" s="1"/>
  <c r="G4032" i="4" s="1"/>
  <c r="D4033" i="4" a="1"/>
  <c r="D4033" i="4" s="1"/>
  <c r="D4034" i="4" a="1"/>
  <c r="D4034" i="4" s="1"/>
  <c r="K4034" i="4" s="1"/>
  <c r="D4035" i="4" a="1"/>
  <c r="D4035" i="4" s="1"/>
  <c r="D4036" i="4" a="1"/>
  <c r="D4036" i="4" s="1"/>
  <c r="D4037" i="4" a="1"/>
  <c r="D4037" i="4" s="1"/>
  <c r="D4038" i="4" a="1"/>
  <c r="D4038" i="4" s="1"/>
  <c r="K4038" i="4" s="1"/>
  <c r="D4039" i="4" a="1"/>
  <c r="D4039" i="4" s="1"/>
  <c r="D4040" i="4" a="1"/>
  <c r="D4040" i="4" s="1"/>
  <c r="D4041" i="4" a="1"/>
  <c r="D4041" i="4" s="1"/>
  <c r="K4041" i="4" s="1"/>
  <c r="D4042" i="4" a="1"/>
  <c r="D4042" i="4" s="1"/>
  <c r="L4042" i="4" s="1"/>
  <c r="D4043" i="4" a="1"/>
  <c r="D4043" i="4" s="1"/>
  <c r="D4044" i="4" a="1"/>
  <c r="D4044" i="4" s="1"/>
  <c r="J4044" i="4" s="1"/>
  <c r="D4045" i="4" a="1"/>
  <c r="D4045" i="4" s="1"/>
  <c r="D4046" i="4" a="1"/>
  <c r="D4046" i="4" s="1"/>
  <c r="D4047" i="4" a="1"/>
  <c r="D4047" i="4" s="1"/>
  <c r="D4048" i="4" a="1"/>
  <c r="D4048" i="4" s="1"/>
  <c r="D4049" i="4" a="1"/>
  <c r="D4049" i="4" s="1"/>
  <c r="I4049" i="4" s="1"/>
  <c r="D4050" i="4" a="1"/>
  <c r="D4050" i="4" s="1"/>
  <c r="D4051" i="4" a="1"/>
  <c r="D4051" i="4" s="1"/>
  <c r="D4052" i="4" a="1"/>
  <c r="D4052" i="4" s="1"/>
  <c r="G4052" i="4" s="1"/>
  <c r="D4053" i="4" a="1"/>
  <c r="D4053" i="4" s="1"/>
  <c r="L4053" i="4" s="1"/>
  <c r="D4054" i="4" a="1"/>
  <c r="D4054" i="4" s="1"/>
  <c r="H4054" i="4" s="1"/>
  <c r="D4055" i="4" a="1"/>
  <c r="D4055" i="4" s="1"/>
  <c r="D4056" i="4" a="1"/>
  <c r="D4056" i="4" s="1"/>
  <c r="D4057" i="4" a="1"/>
  <c r="D4057" i="4" s="1"/>
  <c r="H4057" i="4" s="1"/>
  <c r="D4058" i="4" a="1"/>
  <c r="D4058" i="4" s="1"/>
  <c r="L4058" i="4" s="1"/>
  <c r="D4059" i="4" a="1"/>
  <c r="D4059" i="4" s="1"/>
  <c r="G4059" i="4" s="1"/>
  <c r="D4060" i="4" a="1"/>
  <c r="D4060" i="4" s="1"/>
  <c r="L4060" i="4" s="1"/>
  <c r="D4061" i="4" a="1"/>
  <c r="D4061" i="4" s="1"/>
  <c r="D4062" i="4" a="1"/>
  <c r="D4062" i="4" s="1"/>
  <c r="D4063" i="4" a="1"/>
  <c r="D4063" i="4" s="1"/>
  <c r="D4064" i="4" a="1"/>
  <c r="D4064" i="4" s="1"/>
  <c r="D4065" i="4" a="1"/>
  <c r="D4065" i="4" s="1"/>
  <c r="I4065" i="4" s="1"/>
  <c r="D4066" i="4" a="1"/>
  <c r="D4066" i="4" s="1"/>
  <c r="G4066" i="4" s="1"/>
  <c r="D4067" i="4" a="1"/>
  <c r="D4067" i="4" s="1"/>
  <c r="D4068" i="4" a="1"/>
  <c r="D4068" i="4" s="1"/>
  <c r="K4068" i="4" s="1"/>
  <c r="D4069" i="4" a="1"/>
  <c r="D4069" i="4" s="1"/>
  <c r="D4070" i="4" a="1"/>
  <c r="D4070" i="4" s="1"/>
  <c r="I4070" i="4" s="1"/>
  <c r="D4071" i="4" a="1"/>
  <c r="D4071" i="4" s="1"/>
  <c r="I4071" i="4" s="1"/>
  <c r="D4072" i="4" a="1"/>
  <c r="D4072" i="4" s="1"/>
  <c r="H4072" i="4" s="1"/>
  <c r="D4073" i="4" a="1"/>
  <c r="D4073" i="4" s="1"/>
  <c r="J4073" i="4" s="1"/>
  <c r="D4074" i="4" a="1"/>
  <c r="D4074" i="4" s="1"/>
  <c r="L4074" i="4" s="1"/>
  <c r="D4075" i="4" a="1"/>
  <c r="D4075" i="4" s="1"/>
  <c r="J4075" i="4" s="1"/>
  <c r="D4076" i="4" a="1"/>
  <c r="D4076" i="4" s="1"/>
  <c r="L4076" i="4" s="1"/>
  <c r="D4077" i="4" a="1"/>
  <c r="D4077" i="4" s="1"/>
  <c r="K4077" i="4" s="1"/>
  <c r="D4078" i="4" a="1"/>
  <c r="D4078" i="4" s="1"/>
  <c r="H4078" i="4" s="1"/>
  <c r="D4079" i="4" a="1"/>
  <c r="D4079" i="4" s="1"/>
  <c r="D4080" i="4" a="1"/>
  <c r="D4080" i="4" s="1"/>
  <c r="K4080" i="4" s="1"/>
  <c r="D4081" i="4" a="1"/>
  <c r="D4081" i="4" s="1"/>
  <c r="D4082" i="4" a="1"/>
  <c r="D4082" i="4" s="1"/>
  <c r="K4082" i="4" s="1"/>
  <c r="D4083" i="4" a="1"/>
  <c r="D4083" i="4" s="1"/>
  <c r="I4083" i="4" s="1"/>
  <c r="D4084" i="4" a="1"/>
  <c r="D4084" i="4" s="1"/>
  <c r="D4085" i="4" a="1"/>
  <c r="D4085" i="4" s="1"/>
  <c r="D4086" i="4" a="1"/>
  <c r="D4086" i="4" s="1"/>
  <c r="D4087" i="4" a="1"/>
  <c r="D4087" i="4" s="1"/>
  <c r="G4087" i="4" s="1"/>
  <c r="D4088" i="4" a="1"/>
  <c r="D4088" i="4" s="1"/>
  <c r="J4088" i="4" s="1"/>
  <c r="D4089" i="4" a="1"/>
  <c r="D4089" i="4" s="1"/>
  <c r="L4089" i="4" s="1"/>
  <c r="D4090" i="4" a="1"/>
  <c r="D4090" i="4" s="1"/>
  <c r="D4091" i="4" a="1"/>
  <c r="D4091" i="4" s="1"/>
  <c r="D4092" i="4" a="1"/>
  <c r="D4092" i="4" s="1"/>
  <c r="L4092" i="4" s="1"/>
  <c r="D4093" i="4" a="1"/>
  <c r="D4093" i="4" s="1"/>
  <c r="D4094" i="4" a="1"/>
  <c r="D4094" i="4" s="1"/>
  <c r="H4094" i="4" s="1"/>
  <c r="D4095" i="4" a="1"/>
  <c r="D4095" i="4" s="1"/>
  <c r="J4095" i="4" s="1"/>
  <c r="D4096" i="4" a="1"/>
  <c r="D4096" i="4" s="1"/>
  <c r="D4097" i="4" a="1"/>
  <c r="D4097" i="4" s="1"/>
  <c r="D4098" i="4" a="1"/>
  <c r="D4098" i="4" s="1"/>
  <c r="D4099" i="4" a="1"/>
  <c r="D4099" i="4" s="1"/>
  <c r="D4100" i="4" a="1"/>
  <c r="D4100" i="4" s="1"/>
  <c r="D4101" i="4" a="1"/>
  <c r="D4101" i="4" s="1"/>
  <c r="L4101" i="4" s="1"/>
  <c r="D4102" i="4" a="1"/>
  <c r="D4102" i="4" s="1"/>
  <c r="H4102" i="4" s="1"/>
  <c r="D4103" i="4" a="1"/>
  <c r="D4103" i="4" s="1"/>
  <c r="D4104" i="4" a="1"/>
  <c r="D4104" i="4" s="1"/>
  <c r="L4104" i="4" s="1"/>
  <c r="D4105" i="4" a="1"/>
  <c r="D4105" i="4" s="1"/>
  <c r="D4106" i="4" a="1"/>
  <c r="D4106" i="4" s="1"/>
  <c r="H4106" i="4" s="1"/>
  <c r="D4107" i="4" a="1"/>
  <c r="D4107" i="4" s="1"/>
  <c r="D4108" i="4" a="1"/>
  <c r="D4108" i="4" s="1"/>
  <c r="D4109" i="4" a="1"/>
  <c r="D4109" i="4" s="1"/>
  <c r="D4110" i="4" a="1"/>
  <c r="D4110" i="4" s="1"/>
  <c r="D4111" i="4" a="1"/>
  <c r="D4111" i="4" s="1"/>
  <c r="I4111" i="4" s="1"/>
  <c r="D4112" i="4" a="1"/>
  <c r="D4112" i="4" s="1"/>
  <c r="D4113" i="4" a="1"/>
  <c r="D4113" i="4" s="1"/>
  <c r="L4113" i="4" s="1"/>
  <c r="D4114" i="4" a="1"/>
  <c r="D4114" i="4" s="1"/>
  <c r="D4115" i="4" a="1"/>
  <c r="D4115" i="4" s="1"/>
  <c r="D4116" i="4" a="1"/>
  <c r="D4116" i="4" s="1"/>
  <c r="D4117" i="4" a="1"/>
  <c r="D4117" i="4" s="1"/>
  <c r="I4117" i="4" s="1"/>
  <c r="D4118" i="4" a="1"/>
  <c r="D4118" i="4" s="1"/>
  <c r="J4118" i="4" s="1"/>
  <c r="D4119" i="4" a="1"/>
  <c r="D4119" i="4" s="1"/>
  <c r="L4119" i="4" s="1"/>
  <c r="D4120" i="4" a="1"/>
  <c r="D4120" i="4" s="1"/>
  <c r="D4121" i="4" a="1"/>
  <c r="D4121" i="4" s="1"/>
  <c r="D4122" i="4" a="1"/>
  <c r="D4122" i="4" s="1"/>
  <c r="D4123" i="4" a="1"/>
  <c r="D4123" i="4" s="1"/>
  <c r="D4124" i="4" a="1"/>
  <c r="D4124" i="4" s="1"/>
  <c r="I4124" i="4" s="1"/>
  <c r="D4125" i="4" a="1"/>
  <c r="D4125" i="4" s="1"/>
  <c r="L4125" i="4" s="1"/>
  <c r="D4126" i="4" a="1"/>
  <c r="D4126" i="4" s="1"/>
  <c r="K4126" i="4" s="1"/>
  <c r="D4127" i="4" a="1"/>
  <c r="D4127" i="4" s="1"/>
  <c r="D4128" i="4" a="1"/>
  <c r="D4128" i="4" s="1"/>
  <c r="G4128" i="4" s="1"/>
  <c r="D4129" i="4" a="1"/>
  <c r="D4129" i="4" s="1"/>
  <c r="D4130" i="4" a="1"/>
  <c r="D4130" i="4" s="1"/>
  <c r="H4130" i="4" s="1"/>
  <c r="D4131" i="4" a="1"/>
  <c r="D4131" i="4" s="1"/>
  <c r="D4132" i="4" a="1"/>
  <c r="D4132" i="4" s="1"/>
  <c r="L4132" i="4" s="1"/>
  <c r="D4133" i="4" a="1"/>
  <c r="D4133" i="4" s="1"/>
  <c r="D4134" i="4" a="1"/>
  <c r="D4134" i="4" s="1"/>
  <c r="D4135" i="4" a="1"/>
  <c r="D4135" i="4" s="1"/>
  <c r="G4135" i="4" s="1"/>
  <c r="D4136" i="4" a="1"/>
  <c r="D4136" i="4" s="1"/>
  <c r="J4136" i="4" s="1"/>
  <c r="D4137" i="4" a="1"/>
  <c r="D4137" i="4" s="1"/>
  <c r="L4137" i="4" s="1"/>
  <c r="D4138" i="4" a="1"/>
  <c r="D4138" i="4" s="1"/>
  <c r="D4139" i="4" a="1"/>
  <c r="D4139" i="4" s="1"/>
  <c r="D4140" i="4" a="1"/>
  <c r="D4140" i="4" s="1"/>
  <c r="D4141" i="4" a="1"/>
  <c r="D4141" i="4" s="1"/>
  <c r="I4141" i="4" s="1"/>
  <c r="D4142" i="4" a="1"/>
  <c r="D4142" i="4" s="1"/>
  <c r="D4143" i="4" a="1"/>
  <c r="D4143" i="4" s="1"/>
  <c r="D4144" i="4" a="1"/>
  <c r="D4144" i="4" s="1"/>
  <c r="D4145" i="4" a="1"/>
  <c r="D4145" i="4" s="1"/>
  <c r="D4146" i="4" a="1"/>
  <c r="D4146" i="4" s="1"/>
  <c r="D4147" i="4" a="1"/>
  <c r="D4147" i="4" s="1"/>
  <c r="I4147" i="4" s="1"/>
  <c r="D4148" i="4" a="1"/>
  <c r="D4148" i="4" s="1"/>
  <c r="H4148" i="4" s="1"/>
  <c r="D4149" i="4" a="1"/>
  <c r="D4149" i="4" s="1"/>
  <c r="L4149" i="4" s="1"/>
  <c r="D4150" i="4" a="1"/>
  <c r="D4150" i="4" s="1"/>
  <c r="D4151" i="4" a="1"/>
  <c r="D4151" i="4" s="1"/>
  <c r="D4152" i="4" a="1"/>
  <c r="D4152" i="4" s="1"/>
  <c r="D4153" i="4" a="1"/>
  <c r="D4153" i="4" s="1"/>
  <c r="D4154" i="4" a="1"/>
  <c r="D4154" i="4" s="1"/>
  <c r="G4154" i="4" s="1"/>
  <c r="D4155" i="4" a="1"/>
  <c r="D4155" i="4" s="1"/>
  <c r="D4156" i="4" a="1"/>
  <c r="D4156" i="4" s="1"/>
  <c r="J4156" i="4" s="1"/>
  <c r="D4157" i="4" a="1"/>
  <c r="D4157" i="4" s="1"/>
  <c r="J4157" i="4" s="1"/>
  <c r="D4158" i="4" a="1"/>
  <c r="D4158" i="4" s="1"/>
  <c r="D4159" i="4" a="1"/>
  <c r="D4159" i="4" s="1"/>
  <c r="D4160" i="4" a="1"/>
  <c r="D4160" i="4" s="1"/>
  <c r="J4160" i="4" s="1"/>
  <c r="D4161" i="4" a="1"/>
  <c r="D4161" i="4" s="1"/>
  <c r="L4161" i="4" s="1"/>
  <c r="D4162" i="4" a="1"/>
  <c r="D4162" i="4" s="1"/>
  <c r="G4162" i="4" s="1"/>
  <c r="D4163" i="4" a="1"/>
  <c r="D4163" i="4" s="1"/>
  <c r="D4164" i="4" a="1"/>
  <c r="D4164" i="4" s="1"/>
  <c r="D4165" i="4" a="1"/>
  <c r="D4165" i="4" s="1"/>
  <c r="H4165" i="4" s="1"/>
  <c r="D4166" i="4" a="1"/>
  <c r="D4166" i="4" s="1"/>
  <c r="D4167" i="4" a="1"/>
  <c r="D4167" i="4" s="1"/>
  <c r="K4167" i="4" s="1"/>
  <c r="D4168" i="4" a="1"/>
  <c r="D4168" i="4" s="1"/>
  <c r="D4169" i="4" a="1"/>
  <c r="D4169" i="4" s="1"/>
  <c r="D4170" i="4" a="1"/>
  <c r="D4170" i="4" s="1"/>
  <c r="D4171" i="4" a="1"/>
  <c r="D4171" i="4" s="1"/>
  <c r="J4171" i="4" s="1"/>
  <c r="D4172" i="4" a="1"/>
  <c r="D4172" i="4" s="1"/>
  <c r="G4172" i="4" s="1"/>
  <c r="D4173" i="4" a="1"/>
  <c r="D4173" i="4" s="1"/>
  <c r="L4173" i="4" s="1"/>
  <c r="D4174" i="4" a="1"/>
  <c r="D4174" i="4" s="1"/>
  <c r="D4175" i="4" a="1"/>
  <c r="D4175" i="4" s="1"/>
  <c r="D4176" i="4" a="1"/>
  <c r="D4176" i="4" s="1"/>
  <c r="D4177" i="4" a="1"/>
  <c r="D4177" i="4" s="1"/>
  <c r="D4178" i="4" a="1"/>
  <c r="D4178" i="4" s="1"/>
  <c r="D4179" i="4" a="1"/>
  <c r="D4179" i="4" s="1"/>
  <c r="L4179" i="4" s="1"/>
  <c r="D4180" i="4" a="1"/>
  <c r="D4180" i="4" s="1"/>
  <c r="J4180" i="4" s="1"/>
  <c r="D4181" i="4" a="1"/>
  <c r="D4181" i="4" s="1"/>
  <c r="J4181" i="4" s="1"/>
  <c r="D4182" i="4" a="1"/>
  <c r="D4182" i="4" s="1"/>
  <c r="D4183" i="4" a="1"/>
  <c r="D4183" i="4" s="1"/>
  <c r="D4184" i="4" a="1"/>
  <c r="D4184" i="4" s="1"/>
  <c r="J4184" i="4" s="1"/>
  <c r="D4185" i="4" a="1"/>
  <c r="D4185" i="4" s="1"/>
  <c r="L4185" i="4" s="1"/>
  <c r="D4186" i="4" a="1"/>
  <c r="D4186" i="4" s="1"/>
  <c r="G4186" i="4" s="1"/>
  <c r="D4187" i="4" a="1"/>
  <c r="D4187" i="4" s="1"/>
  <c r="D4188" i="4" a="1"/>
  <c r="D4188" i="4" s="1"/>
  <c r="D4189" i="4" a="1"/>
  <c r="D4189" i="4" s="1"/>
  <c r="D4190" i="4" a="1"/>
  <c r="D4190" i="4" s="1"/>
  <c r="D4191" i="4" a="1"/>
  <c r="D4191" i="4" s="1"/>
  <c r="I4191" i="4" s="1"/>
  <c r="D4192" i="4" a="1"/>
  <c r="D4192" i="4" s="1"/>
  <c r="D4193" i="4" a="1"/>
  <c r="D4193" i="4" s="1"/>
  <c r="K4193" i="4" s="1"/>
  <c r="D4194" i="4" a="1"/>
  <c r="D4194" i="4" s="1"/>
  <c r="D4195" i="4" a="1"/>
  <c r="D4195" i="4" s="1"/>
  <c r="D4196" i="4" a="1"/>
  <c r="D4196" i="4" s="1"/>
  <c r="G4196" i="4" s="1"/>
  <c r="D4197" i="4" a="1"/>
  <c r="D4197" i="4" s="1"/>
  <c r="L4197" i="4" s="1"/>
  <c r="D4198" i="4" a="1"/>
  <c r="D4198" i="4" s="1"/>
  <c r="H4198" i="4" s="1"/>
  <c r="D4199" i="4" a="1"/>
  <c r="D4199" i="4" s="1"/>
  <c r="K4199" i="4" s="1"/>
  <c r="D4200" i="4" a="1"/>
  <c r="D4200" i="4" s="1"/>
  <c r="K4200" i="4" s="1"/>
  <c r="D4201" i="4" a="1"/>
  <c r="D4201" i="4" s="1"/>
  <c r="D4202" i="4" a="1"/>
  <c r="D4202" i="4" s="1"/>
  <c r="G4202" i="4" s="1"/>
  <c r="D4203" i="4" a="1"/>
  <c r="D4203" i="4" s="1"/>
  <c r="D4204" i="4" a="1"/>
  <c r="D4204" i="4" s="1"/>
  <c r="K4204" i="4" s="1"/>
  <c r="D4205" i="4" a="1"/>
  <c r="D4205" i="4" s="1"/>
  <c r="D4206" i="4" a="1"/>
  <c r="D4206" i="4" s="1"/>
  <c r="D4207" i="4" a="1"/>
  <c r="D4207" i="4" s="1"/>
  <c r="G4207" i="4" s="1"/>
  <c r="D4208" i="4" a="1"/>
  <c r="D4208" i="4" s="1"/>
  <c r="D4209" i="4" a="1"/>
  <c r="D4209" i="4" s="1"/>
  <c r="G4209" i="4" s="1"/>
  <c r="D4210" i="4" a="1"/>
  <c r="D4210" i="4" s="1"/>
  <c r="H4210" i="4" s="1"/>
  <c r="D4211" i="4" a="1"/>
  <c r="D4211" i="4" s="1"/>
  <c r="D4212" i="4" a="1"/>
  <c r="D4212" i="4" s="1"/>
  <c r="H4212" i="4" s="1"/>
  <c r="D4213" i="4" a="1"/>
  <c r="D4213" i="4" s="1"/>
  <c r="D4214" i="4" a="1"/>
  <c r="D4214" i="4" s="1"/>
  <c r="J4214" i="4" s="1"/>
  <c r="D4215" i="4" a="1"/>
  <c r="D4215" i="4" s="1"/>
  <c r="H4215" i="4" s="1"/>
  <c r="D4216" i="4" a="1"/>
  <c r="D4216" i="4" s="1"/>
  <c r="D4217" i="4" a="1"/>
  <c r="D4217" i="4" s="1"/>
  <c r="D4218" i="4" a="1"/>
  <c r="D4218" i="4" s="1"/>
  <c r="D4219" i="4" a="1"/>
  <c r="D4219" i="4" s="1"/>
  <c r="D4220" i="4" a="1"/>
  <c r="D4220" i="4" s="1"/>
  <c r="H4220" i="4" s="1"/>
  <c r="D4221" i="4" a="1"/>
  <c r="D4221" i="4" s="1"/>
  <c r="G4221" i="4" s="1"/>
  <c r="D4222" i="4" a="1"/>
  <c r="D4222" i="4" s="1"/>
  <c r="K4222" i="4" s="1"/>
  <c r="D4223" i="4" a="1"/>
  <c r="D4223" i="4" s="1"/>
  <c r="D4224" i="4" a="1"/>
  <c r="D4224" i="4" s="1"/>
  <c r="H4224" i="4" s="1"/>
  <c r="D4225" i="4" a="1"/>
  <c r="D4225" i="4" s="1"/>
  <c r="D4226" i="4" a="1"/>
  <c r="D4226" i="4" s="1"/>
  <c r="D4227" i="4" a="1"/>
  <c r="D4227" i="4" s="1"/>
  <c r="D4228" i="4" a="1"/>
  <c r="D4228" i="4" s="1"/>
  <c r="K4228" i="4" s="1"/>
  <c r="D4229" i="4" a="1"/>
  <c r="D4229" i="4" s="1"/>
  <c r="L4229" i="4" s="1"/>
  <c r="D4230" i="4" a="1"/>
  <c r="D4230" i="4" s="1"/>
  <c r="D4231" i="4" a="1"/>
  <c r="D4231" i="4" s="1"/>
  <c r="J4231" i="4" s="1"/>
  <c r="D4232" i="4" a="1"/>
  <c r="D4232" i="4" s="1"/>
  <c r="K4232" i="4" s="1"/>
  <c r="D4233" i="4" a="1"/>
  <c r="D4233" i="4" s="1"/>
  <c r="G4233" i="4" s="1"/>
  <c r="D4234" i="4" a="1"/>
  <c r="D4234" i="4" s="1"/>
  <c r="D4235" i="4" a="1"/>
  <c r="D4235" i="4" s="1"/>
  <c r="G4235" i="4" s="1"/>
  <c r="D4236" i="4" a="1"/>
  <c r="D4236" i="4" s="1"/>
  <c r="D4237" i="4" a="1"/>
  <c r="D4237" i="4" s="1"/>
  <c r="K4237" i="4" s="1"/>
  <c r="D4238" i="4" a="1"/>
  <c r="D4238" i="4" s="1"/>
  <c r="K4238" i="4" s="1"/>
  <c r="D4239" i="4" a="1"/>
  <c r="D4239" i="4" s="1"/>
  <c r="H4239" i="4" s="1"/>
  <c r="D4240" i="4" a="1"/>
  <c r="D4240" i="4" s="1"/>
  <c r="D4241" i="4" a="1"/>
  <c r="D4241" i="4" s="1"/>
  <c r="J4241" i="4" s="1"/>
  <c r="D4242" i="4" a="1"/>
  <c r="D4242" i="4" s="1"/>
  <c r="I4242" i="4" s="1"/>
  <c r="D4243" i="4" a="1"/>
  <c r="D4243" i="4" s="1"/>
  <c r="G4243" i="4" s="1"/>
  <c r="D4244" i="4" a="1"/>
  <c r="D4244" i="4" s="1"/>
  <c r="J4244" i="4" s="1"/>
  <c r="D4245" i="4" a="1"/>
  <c r="D4245" i="4" s="1"/>
  <c r="G4245" i="4" s="1"/>
  <c r="D4246" i="4" a="1"/>
  <c r="D4246" i="4" s="1"/>
  <c r="G4246" i="4" s="1"/>
  <c r="D4247" i="4" a="1"/>
  <c r="D4247" i="4" s="1"/>
  <c r="I4247" i="4" s="1"/>
  <c r="D4248" i="4" a="1"/>
  <c r="D4248" i="4" s="1"/>
  <c r="L4248" i="4" s="1"/>
  <c r="D4249" i="4" a="1"/>
  <c r="D4249" i="4" s="1"/>
  <c r="H4249" i="4" s="1"/>
  <c r="D4250" i="4" a="1"/>
  <c r="D4250" i="4" s="1"/>
  <c r="D4251" i="4" a="1"/>
  <c r="D4251" i="4" s="1"/>
  <c r="I4251" i="4" s="1"/>
  <c r="D4252" i="4" a="1"/>
  <c r="D4252" i="4" s="1"/>
  <c r="K4252" i="4" s="1"/>
  <c r="D4253" i="4" a="1"/>
  <c r="D4253" i="4" s="1"/>
  <c r="D4254" i="4" a="1"/>
  <c r="D4254" i="4" s="1"/>
  <c r="G4254" i="4" s="1"/>
  <c r="D4255" i="4" a="1"/>
  <c r="D4255" i="4" s="1"/>
  <c r="G4255" i="4" s="1"/>
  <c r="D4256" i="4" a="1"/>
  <c r="D4256" i="4" s="1"/>
  <c r="K4256" i="4" s="1"/>
  <c r="D4257" i="4" a="1"/>
  <c r="D4257" i="4" s="1"/>
  <c r="G4257" i="4" s="1"/>
  <c r="D4258" i="4" a="1"/>
  <c r="D4258" i="4" s="1"/>
  <c r="D4259" i="4" a="1"/>
  <c r="D4259" i="4" s="1"/>
  <c r="D4260" i="4" a="1"/>
  <c r="D4260" i="4" s="1"/>
  <c r="D4261" i="4" a="1"/>
  <c r="D4261" i="4" s="1"/>
  <c r="D4262" i="4" a="1"/>
  <c r="D4262" i="4" s="1"/>
  <c r="K4262" i="4" s="1"/>
  <c r="D4263" i="4" a="1"/>
  <c r="D4263" i="4" s="1"/>
  <c r="I4263" i="4" s="1"/>
  <c r="D4264" i="4" a="1"/>
  <c r="D4264" i="4" s="1"/>
  <c r="D4265" i="4" a="1"/>
  <c r="D4265" i="4" s="1"/>
  <c r="D4266" i="4" a="1"/>
  <c r="D4266" i="4" s="1"/>
  <c r="L4266" i="4" s="1"/>
  <c r="D4267" i="4" a="1"/>
  <c r="D4267" i="4" s="1"/>
  <c r="G4267" i="4" s="1"/>
  <c r="D4268" i="4" a="1"/>
  <c r="D4268" i="4" s="1"/>
  <c r="D4269" i="4" a="1"/>
  <c r="D4269" i="4" s="1"/>
  <c r="G4269" i="4" s="1"/>
  <c r="D4270" i="4" a="1"/>
  <c r="D4270" i="4" s="1"/>
  <c r="J4270" i="4" s="1"/>
  <c r="D4271" i="4" a="1"/>
  <c r="D4271" i="4" s="1"/>
  <c r="D4272" i="4" a="1"/>
  <c r="D4272" i="4" s="1"/>
  <c r="K4272" i="4" s="1"/>
  <c r="D4273" i="4" a="1"/>
  <c r="D4273" i="4" s="1"/>
  <c r="D4274" i="4" a="1"/>
  <c r="D4274" i="4" s="1"/>
  <c r="D4275" i="4" a="1"/>
  <c r="D4275" i="4" s="1"/>
  <c r="I4275" i="4" s="1"/>
  <c r="D4276" i="4" a="1"/>
  <c r="D4276" i="4" s="1"/>
  <c r="H4276" i="4" s="1"/>
  <c r="D4277" i="4" a="1"/>
  <c r="D4277" i="4" s="1"/>
  <c r="G4277" i="4" s="1"/>
  <c r="D4278" i="4" a="1"/>
  <c r="D4278" i="4" s="1"/>
  <c r="D4279" i="4" a="1"/>
  <c r="D4279" i="4" s="1"/>
  <c r="I4279" i="4" s="1"/>
  <c r="D4280" i="4" a="1"/>
  <c r="D4280" i="4" s="1"/>
  <c r="K4280" i="4" s="1"/>
  <c r="D4281" i="4" a="1"/>
  <c r="D4281" i="4" s="1"/>
  <c r="G4281" i="4" s="1"/>
  <c r="D4282" i="4" a="1"/>
  <c r="D4282" i="4" s="1"/>
  <c r="I4282" i="4" s="1"/>
  <c r="D4283" i="4" a="1"/>
  <c r="D4283" i="4" s="1"/>
  <c r="L4283" i="4" s="1"/>
  <c r="D4284" i="4" a="1"/>
  <c r="D4284" i="4" s="1"/>
  <c r="L4284" i="4" s="1"/>
  <c r="D4285" i="4" a="1"/>
  <c r="D4285" i="4" s="1"/>
  <c r="D4286" i="4" a="1"/>
  <c r="D4286" i="4" s="1"/>
  <c r="D4287" i="4" a="1"/>
  <c r="D4287" i="4" s="1"/>
  <c r="H4287" i="4" s="1"/>
  <c r="D4288" i="4" a="1"/>
  <c r="D4288" i="4" s="1"/>
  <c r="D4289" i="4" a="1"/>
  <c r="D4289" i="4" s="1"/>
  <c r="D4290" i="4" a="1"/>
  <c r="D4290" i="4" s="1"/>
  <c r="D4291" i="4" a="1"/>
  <c r="D4291" i="4" s="1"/>
  <c r="G4291" i="4" s="1"/>
  <c r="D4292" i="4" a="1"/>
  <c r="D4292" i="4" s="1"/>
  <c r="G4292" i="4" s="1"/>
  <c r="D4293" i="4" a="1"/>
  <c r="D4293" i="4" s="1"/>
  <c r="G4293" i="4" s="1"/>
  <c r="D4294" i="4" a="1"/>
  <c r="D4294" i="4" s="1"/>
  <c r="H4294" i="4" s="1"/>
  <c r="D4295" i="4" a="1"/>
  <c r="D4295" i="4" s="1"/>
  <c r="D4296" i="4" a="1"/>
  <c r="D4296" i="4" s="1"/>
  <c r="L4296" i="4" s="1"/>
  <c r="D4297" i="4" a="1"/>
  <c r="D4297" i="4" s="1"/>
  <c r="D4298" i="4" a="1"/>
  <c r="D4298" i="4" s="1"/>
  <c r="D4299" i="4" a="1"/>
  <c r="D4299" i="4" s="1"/>
  <c r="D4300" i="4" a="1"/>
  <c r="D4300" i="4" s="1"/>
  <c r="J4300" i="4" s="1"/>
  <c r="D4301" i="4" a="1"/>
  <c r="D4301" i="4" s="1"/>
  <c r="D4302" i="4" a="1"/>
  <c r="D4302" i="4" s="1"/>
  <c r="D4303" i="4" a="1"/>
  <c r="D4303" i="4" s="1"/>
  <c r="I4303" i="4" s="1"/>
  <c r="D4304" i="4" a="1"/>
  <c r="D4304" i="4" s="1"/>
  <c r="D4305" i="4" a="1"/>
  <c r="D4305" i="4" s="1"/>
  <c r="D4306" i="4" a="1"/>
  <c r="D4306" i="4" s="1"/>
  <c r="H4306" i="4" s="1"/>
  <c r="D4307" i="4" a="1"/>
  <c r="D4307" i="4" s="1"/>
  <c r="D4308" i="4" a="1"/>
  <c r="D4308" i="4" s="1"/>
  <c r="D4309" i="4" a="1"/>
  <c r="D4309" i="4" s="1"/>
  <c r="I4309" i="4" s="1"/>
  <c r="D4310" i="4" a="1"/>
  <c r="D4310" i="4" s="1"/>
  <c r="H4310" i="4" s="1"/>
  <c r="D4311" i="4" a="1"/>
  <c r="D4311" i="4" s="1"/>
  <c r="G4311" i="4" s="1"/>
  <c r="D4312" i="4" a="1"/>
  <c r="D4312" i="4" s="1"/>
  <c r="L4312" i="4" s="1"/>
  <c r="D4313" i="4" a="1"/>
  <c r="D4313" i="4" s="1"/>
  <c r="D4314" i="4" a="1"/>
  <c r="D4314" i="4" s="1"/>
  <c r="D4315" i="4" a="1"/>
  <c r="D4315" i="4" s="1"/>
  <c r="H4315" i="4" s="1"/>
  <c r="D4316" i="4" a="1"/>
  <c r="D4316" i="4" s="1"/>
  <c r="D4317" i="4" a="1"/>
  <c r="D4317" i="4" s="1"/>
  <c r="I4317" i="4" s="1"/>
  <c r="D4318" i="4" a="1"/>
  <c r="D4318" i="4" s="1"/>
  <c r="G4318" i="4" s="1"/>
  <c r="D4319" i="4" a="1"/>
  <c r="D4319" i="4" s="1"/>
  <c r="D4320" i="4" a="1"/>
  <c r="D4320" i="4" s="1"/>
  <c r="H4320" i="4" s="1"/>
  <c r="D4321" i="4" a="1"/>
  <c r="D4321" i="4" s="1"/>
  <c r="D4322" i="4" a="1"/>
  <c r="D4322" i="4" s="1"/>
  <c r="D4323" i="4" a="1"/>
  <c r="D4323" i="4" s="1"/>
  <c r="H4323" i="4" s="1"/>
  <c r="D4324" i="4" a="1"/>
  <c r="D4324" i="4" s="1"/>
  <c r="D4325" i="4" a="1"/>
  <c r="D4325" i="4" s="1"/>
  <c r="D4326" i="4" a="1"/>
  <c r="D4326" i="4" s="1"/>
  <c r="D4327" i="4" a="1"/>
  <c r="D4327" i="4" s="1"/>
  <c r="I4327" i="4" s="1"/>
  <c r="D4328" i="4" a="1"/>
  <c r="D4328" i="4" s="1"/>
  <c r="G4328" i="4" s="1"/>
  <c r="D4329" i="4" a="1"/>
  <c r="D4329" i="4" s="1"/>
  <c r="J4329" i="4" s="1"/>
  <c r="D4330" i="4" a="1"/>
  <c r="D4330" i="4" s="1"/>
  <c r="H4330" i="4" s="1"/>
  <c r="D4331" i="4" a="1"/>
  <c r="D4331" i="4" s="1"/>
  <c r="D4332" i="4" a="1"/>
  <c r="D4332" i="4" s="1"/>
  <c r="D4333" i="4" a="1"/>
  <c r="D4333" i="4" s="1"/>
  <c r="D4334" i="4" a="1"/>
  <c r="D4334" i="4" s="1"/>
  <c r="G4334" i="4" s="1"/>
  <c r="D4335" i="4" a="1"/>
  <c r="D4335" i="4" s="1"/>
  <c r="G4335" i="4" s="1"/>
  <c r="D4336" i="4" a="1"/>
  <c r="D4336" i="4" s="1"/>
  <c r="H4336" i="4" s="1"/>
  <c r="D4337" i="4" a="1"/>
  <c r="D4337" i="4" s="1"/>
  <c r="D4338" i="4" a="1"/>
  <c r="D4338" i="4" s="1"/>
  <c r="D4339" i="4" a="1"/>
  <c r="D4339" i="4" s="1"/>
  <c r="G4339" i="4" s="1"/>
  <c r="D4340" i="4" a="1"/>
  <c r="D4340" i="4" s="1"/>
  <c r="L4340" i="4" s="1"/>
  <c r="D4341" i="4" a="1"/>
  <c r="D4341" i="4" s="1"/>
  <c r="D4342" i="4" a="1"/>
  <c r="D4342" i="4" s="1"/>
  <c r="K4342" i="4" s="1"/>
  <c r="D4343" i="4" a="1"/>
  <c r="D4343" i="4" s="1"/>
  <c r="D4344" i="4" a="1"/>
  <c r="D4344" i="4" s="1"/>
  <c r="L4344" i="4" s="1"/>
  <c r="D4345" i="4" a="1"/>
  <c r="D4345" i="4" s="1"/>
  <c r="D4346" i="4" a="1"/>
  <c r="D4346" i="4" s="1"/>
  <c r="G4346" i="4" s="1"/>
  <c r="D4347" i="4" a="1"/>
  <c r="D4347" i="4" s="1"/>
  <c r="H4347" i="4" s="1"/>
  <c r="D4348" i="4" a="1"/>
  <c r="D4348" i="4" s="1"/>
  <c r="G4348" i="4" s="1"/>
  <c r="D4349" i="4" a="1"/>
  <c r="D4349" i="4" s="1"/>
  <c r="D4350" i="4" a="1"/>
  <c r="D4350" i="4" s="1"/>
  <c r="D4351" i="4" a="1"/>
  <c r="D4351" i="4" s="1"/>
  <c r="L4351" i="4" s="1"/>
  <c r="D4352" i="4" a="1"/>
  <c r="D4352" i="4" s="1"/>
  <c r="D4353" i="4" a="1"/>
  <c r="D4353" i="4" s="1"/>
  <c r="D4354" i="4" a="1"/>
  <c r="D4354" i="4" s="1"/>
  <c r="D4355" i="4" a="1"/>
  <c r="D4355" i="4" s="1"/>
  <c r="D4356" i="4" a="1"/>
  <c r="D4356" i="4" s="1"/>
  <c r="K4356" i="4" s="1"/>
  <c r="D4357" i="4" a="1"/>
  <c r="D4357" i="4" s="1"/>
  <c r="D4358" i="4" a="1"/>
  <c r="D4358" i="4" s="1"/>
  <c r="D4359" i="4" a="1"/>
  <c r="D4359" i="4" s="1"/>
  <c r="G4359" i="4" s="1"/>
  <c r="D4360" i="4" a="1"/>
  <c r="D4360" i="4" s="1"/>
  <c r="D4361" i="4" a="1"/>
  <c r="D4361" i="4" s="1"/>
  <c r="D4362" i="4" a="1"/>
  <c r="D4362" i="4" s="1"/>
  <c r="D4363" i="4" a="1"/>
  <c r="D4363" i="4" s="1"/>
  <c r="H4363" i="4" s="1"/>
  <c r="D4364" i="4" a="1"/>
  <c r="D4364" i="4" s="1"/>
  <c r="H4364" i="4" s="1"/>
  <c r="D4365" i="4" a="1"/>
  <c r="D4365" i="4" s="1"/>
  <c r="G4365" i="4" s="1"/>
  <c r="D4366" i="4" a="1"/>
  <c r="D4366" i="4" s="1"/>
  <c r="L4366" i="4" s="1"/>
  <c r="D4367" i="4" a="1"/>
  <c r="D4367" i="4" s="1"/>
  <c r="D4368" i="4" a="1"/>
  <c r="D4368" i="4" s="1"/>
  <c r="D4369" i="4" a="1"/>
  <c r="D4369" i="4" s="1"/>
  <c r="D4370" i="4" a="1"/>
  <c r="D4370" i="4" s="1"/>
  <c r="G4370" i="4" s="1"/>
  <c r="D4371" i="4" a="1"/>
  <c r="D4371" i="4" s="1"/>
  <c r="K4371" i="4" s="1"/>
  <c r="D4372" i="4" a="1"/>
  <c r="D4372" i="4" s="1"/>
  <c r="H4372" i="4" s="1"/>
  <c r="D4373" i="4" a="1"/>
  <c r="D4373" i="4" s="1"/>
  <c r="D4374" i="4" a="1"/>
  <c r="D4374" i="4" s="1"/>
  <c r="D4375" i="4" a="1"/>
  <c r="D4375" i="4" s="1"/>
  <c r="J4375" i="4" s="1"/>
  <c r="D4376" i="4" a="1"/>
  <c r="D4376" i="4" s="1"/>
  <c r="D4377" i="4" a="1"/>
  <c r="D4377" i="4" s="1"/>
  <c r="I4377" i="4" s="1"/>
  <c r="D4378" i="4" a="1"/>
  <c r="D4378" i="4" s="1"/>
  <c r="D4379" i="4" a="1"/>
  <c r="D4379" i="4" s="1"/>
  <c r="I4379" i="4" s="1"/>
  <c r="D4380" i="4" a="1"/>
  <c r="D4380" i="4" s="1"/>
  <c r="L4380" i="4" s="1"/>
  <c r="D4381" i="4" a="1"/>
  <c r="D4381" i="4" s="1"/>
  <c r="D4382" i="4" a="1"/>
  <c r="D4382" i="4" s="1"/>
  <c r="G4382" i="4" s="1"/>
  <c r="D4383" i="4" a="1"/>
  <c r="D4383" i="4" s="1"/>
  <c r="L4383" i="4" s="1"/>
  <c r="D4384" i="4" a="1"/>
  <c r="D4384" i="4" s="1"/>
  <c r="G4384" i="4" s="1"/>
  <c r="D4385" i="4" a="1"/>
  <c r="D4385" i="4" s="1"/>
  <c r="D4386" i="4" a="1"/>
  <c r="D4386" i="4" s="1"/>
  <c r="D4387" i="4" a="1"/>
  <c r="D4387" i="4" s="1"/>
  <c r="H4387" i="4" s="1"/>
  <c r="D4388" i="4" a="1"/>
  <c r="D4388" i="4" s="1"/>
  <c r="K4388" i="4" s="1"/>
  <c r="D4389" i="4" a="1"/>
  <c r="D4389" i="4" s="1"/>
  <c r="D4390" i="4" a="1"/>
  <c r="D4390" i="4" s="1"/>
  <c r="G4390" i="4" s="1"/>
  <c r="D4391" i="4" a="1"/>
  <c r="D4391" i="4" s="1"/>
  <c r="D4392" i="4" a="1"/>
  <c r="D4392" i="4" s="1"/>
  <c r="D4393" i="4" a="1"/>
  <c r="D4393" i="4" s="1"/>
  <c r="D4394" i="4" a="1"/>
  <c r="D4394" i="4" s="1"/>
  <c r="J4394" i="4" s="1"/>
  <c r="D4395" i="4" a="1"/>
  <c r="D4395" i="4" s="1"/>
  <c r="H4395" i="4" s="1"/>
  <c r="D4396" i="4" a="1"/>
  <c r="D4396" i="4" s="1"/>
  <c r="G4396" i="4" s="1"/>
  <c r="D4397" i="4" a="1"/>
  <c r="D4397" i="4" s="1"/>
  <c r="J4397" i="4" s="1"/>
  <c r="D4398" i="4" a="1"/>
  <c r="D4398" i="4" s="1"/>
  <c r="D4399" i="4" a="1"/>
  <c r="D4399" i="4" s="1"/>
  <c r="I4399" i="4" s="1"/>
  <c r="D4400" i="4" a="1"/>
  <c r="D4400" i="4" s="1"/>
  <c r="G4400" i="4" s="1"/>
  <c r="D4401" i="4" a="1"/>
  <c r="D4401" i="4" s="1"/>
  <c r="D4402" i="4" a="1"/>
  <c r="D4402" i="4" s="1"/>
  <c r="K4402" i="4" s="1"/>
  <c r="D4403" i="4" a="1"/>
  <c r="D4403" i="4" s="1"/>
  <c r="D4404" i="4" a="1"/>
  <c r="D4404" i="4" s="1"/>
  <c r="D4405" i="4" a="1"/>
  <c r="D4405" i="4" s="1"/>
  <c r="D4406" i="4" a="1"/>
  <c r="D4406" i="4" s="1"/>
  <c r="J4406" i="4" s="1"/>
  <c r="D4407" i="4" a="1"/>
  <c r="D4407" i="4" s="1"/>
  <c r="L4407" i="4" s="1"/>
  <c r="D4408" i="4" a="1"/>
  <c r="D4408" i="4" s="1"/>
  <c r="I4408" i="4" s="1"/>
  <c r="D4409" i="4" a="1"/>
  <c r="D4409" i="4" s="1"/>
  <c r="I4409" i="4" s="1"/>
  <c r="D4410" i="4" a="1"/>
  <c r="D4410" i="4" s="1"/>
  <c r="D4411" i="4" a="1"/>
  <c r="D4411" i="4" s="1"/>
  <c r="H4411" i="4" s="1"/>
  <c r="D4412" i="4" a="1"/>
  <c r="D4412" i="4" s="1"/>
  <c r="G4412" i="4" s="1"/>
  <c r="D4413" i="4" a="1"/>
  <c r="D4413" i="4" s="1"/>
  <c r="I4413" i="4" s="1"/>
  <c r="D4414" i="4" a="1"/>
  <c r="D4414" i="4" s="1"/>
  <c r="D4415" i="4" a="1"/>
  <c r="D4415" i="4" s="1"/>
  <c r="D4416" i="4" a="1"/>
  <c r="D4416" i="4" s="1"/>
  <c r="G4416" i="4" s="1"/>
  <c r="D4417" i="4" a="1"/>
  <c r="D4417" i="4" s="1"/>
  <c r="D4418" i="4" a="1"/>
  <c r="D4418" i="4" s="1"/>
  <c r="L4418" i="4" s="1"/>
  <c r="D4419" i="4" a="1"/>
  <c r="D4419" i="4" s="1"/>
  <c r="L4419" i="4" s="1"/>
  <c r="D4420" i="4" a="1"/>
  <c r="D4420" i="4" s="1"/>
  <c r="D4421" i="4" a="1"/>
  <c r="D4421" i="4" s="1"/>
  <c r="J4421" i="4" s="1"/>
  <c r="D4422" i="4" a="1"/>
  <c r="D4422" i="4" s="1"/>
  <c r="D4423" i="4" a="1"/>
  <c r="D4423" i="4" s="1"/>
  <c r="I4423" i="4" s="1"/>
  <c r="D4424" i="4" a="1"/>
  <c r="D4424" i="4" s="1"/>
  <c r="I4424" i="4" s="1"/>
  <c r="D4425" i="4" a="1"/>
  <c r="D4425" i="4" s="1"/>
  <c r="J4425" i="4" s="1"/>
  <c r="D4426" i="4" a="1"/>
  <c r="D4426" i="4" s="1"/>
  <c r="J4426" i="4" s="1"/>
  <c r="D4427" i="4" a="1"/>
  <c r="D4427" i="4" s="1"/>
  <c r="D4428" i="4" a="1"/>
  <c r="D4428" i="4" s="1"/>
  <c r="D4429" i="4" a="1"/>
  <c r="D4429" i="4" s="1"/>
  <c r="D4430" i="4" a="1"/>
  <c r="D4430" i="4" s="1"/>
  <c r="L4430" i="4" s="1"/>
  <c r="D4431" i="4" a="1"/>
  <c r="D4431" i="4" s="1"/>
  <c r="H4431" i="4" s="1"/>
  <c r="D4432" i="4" a="1"/>
  <c r="D4432" i="4" s="1"/>
  <c r="D4433" i="4" a="1"/>
  <c r="D4433" i="4" s="1"/>
  <c r="I4433" i="4" s="1"/>
  <c r="D4434" i="4" a="1"/>
  <c r="D4434" i="4" s="1"/>
  <c r="I4434" i="4" s="1"/>
  <c r="D4435" i="4" a="1"/>
  <c r="D4435" i="4" s="1"/>
  <c r="H4435" i="4" s="1"/>
  <c r="D4436" i="4" a="1"/>
  <c r="D4436" i="4" s="1"/>
  <c r="I4436" i="4" s="1"/>
  <c r="D4437" i="4" a="1"/>
  <c r="D4437" i="4" s="1"/>
  <c r="D4438" i="4" a="1"/>
  <c r="D4438" i="4" s="1"/>
  <c r="K4438" i="4" s="1"/>
  <c r="D4439" i="4" a="1"/>
  <c r="D4439" i="4" s="1"/>
  <c r="D4440" i="4" a="1"/>
  <c r="D4440" i="4" s="1"/>
  <c r="J4440" i="4" s="1"/>
  <c r="D4441" i="4" a="1"/>
  <c r="D4441" i="4" s="1"/>
  <c r="G4441" i="4" s="1"/>
  <c r="D4442" i="4" a="1"/>
  <c r="D4442" i="4" s="1"/>
  <c r="L4442" i="4" s="1"/>
  <c r="D4443" i="4" a="1"/>
  <c r="D4443" i="4" s="1"/>
  <c r="L4443" i="4" s="1"/>
  <c r="D4444" i="4" a="1"/>
  <c r="D4444" i="4" s="1"/>
  <c r="G4444" i="4" s="1"/>
  <c r="D4445" i="4" a="1"/>
  <c r="D4445" i="4" s="1"/>
  <c r="D4446" i="4" a="1"/>
  <c r="D4446" i="4" s="1"/>
  <c r="D4447" i="4" a="1"/>
  <c r="D4447" i="4" s="1"/>
  <c r="L4447" i="4" s="1"/>
  <c r="D4448" i="4" a="1"/>
  <c r="D4448" i="4" s="1"/>
  <c r="D4449" i="4" a="1"/>
  <c r="D4449" i="4" s="1"/>
  <c r="G4449" i="4" s="1"/>
  <c r="D4450" i="4" a="1"/>
  <c r="D4450" i="4" s="1"/>
  <c r="L4450" i="4" s="1"/>
  <c r="D4451" i="4" a="1"/>
  <c r="D4451" i="4" s="1"/>
  <c r="D4452" i="4" a="1"/>
  <c r="D4452" i="4" s="1"/>
  <c r="I4452" i="4" s="1"/>
  <c r="D4453" i="4" a="1"/>
  <c r="D4453" i="4" s="1"/>
  <c r="L4453" i="4" s="1"/>
  <c r="D4454" i="4" a="1"/>
  <c r="D4454" i="4" s="1"/>
  <c r="D4455" i="4" a="1"/>
  <c r="D4455" i="4" s="1"/>
  <c r="D4456" i="4" a="1"/>
  <c r="D4456" i="4" s="1"/>
  <c r="D4457" i="4" a="1"/>
  <c r="D4457" i="4" s="1"/>
  <c r="D4458" i="4" a="1"/>
  <c r="D4458" i="4" s="1"/>
  <c r="D4459" i="4" a="1"/>
  <c r="D4459" i="4" s="1"/>
  <c r="D4460" i="4" a="1"/>
  <c r="D4460" i="4" s="1"/>
  <c r="D4461" i="4" a="1"/>
  <c r="D4461" i="4" s="1"/>
  <c r="D4462" i="4" a="1"/>
  <c r="D4462" i="4" s="1"/>
  <c r="D4463" i="4" a="1"/>
  <c r="D4463" i="4" s="1"/>
  <c r="G4463" i="4" s="1"/>
  <c r="D4464" i="4" a="1"/>
  <c r="D4464" i="4" s="1"/>
  <c r="G4464" i="4" s="1"/>
  <c r="D4465" i="4" a="1"/>
  <c r="D4465" i="4" s="1"/>
  <c r="D4466" i="4" a="1"/>
  <c r="D4466" i="4" s="1"/>
  <c r="L4466" i="4" s="1"/>
  <c r="D4467" i="4" a="1"/>
  <c r="D4467" i="4" s="1"/>
  <c r="J4467" i="4" s="1"/>
  <c r="D4468" i="4" a="1"/>
  <c r="D4468" i="4" s="1"/>
  <c r="I4468" i="4" s="1"/>
  <c r="D4469" i="4" a="1"/>
  <c r="D4469" i="4" s="1"/>
  <c r="D4470" i="4" a="1"/>
  <c r="D4470" i="4" s="1"/>
  <c r="G4470" i="4" s="1"/>
  <c r="D4471" i="4" a="1"/>
  <c r="D4471" i="4" s="1"/>
  <c r="D4472" i="4" a="1"/>
  <c r="D4472" i="4" s="1"/>
  <c r="G4472" i="4" s="1"/>
  <c r="D4473" i="4" a="1"/>
  <c r="D4473" i="4" s="1"/>
  <c r="L4473" i="4" s="1"/>
  <c r="D4474" i="4" a="1"/>
  <c r="D4474" i="4" s="1"/>
  <c r="D4475" i="4" a="1"/>
  <c r="D4475" i="4" s="1"/>
  <c r="D4476" i="4" a="1"/>
  <c r="D4476" i="4" s="1"/>
  <c r="D4477" i="4" a="1"/>
  <c r="D4477" i="4" s="1"/>
  <c r="D4478" i="4" a="1"/>
  <c r="D4478" i="4" s="1"/>
  <c r="D4479" i="4" a="1"/>
  <c r="D4479" i="4" s="1"/>
  <c r="G4479" i="4" s="1"/>
  <c r="D4480" i="4" a="1"/>
  <c r="D4480" i="4" s="1"/>
  <c r="G4480" i="4" s="1"/>
  <c r="D4481" i="4" a="1"/>
  <c r="D4481" i="4" s="1"/>
  <c r="D4482" i="4" a="1"/>
  <c r="D4482" i="4" s="1"/>
  <c r="I4482" i="4" s="1"/>
  <c r="D4483" i="4" a="1"/>
  <c r="D4483" i="4" s="1"/>
  <c r="H4483" i="4" s="1"/>
  <c r="D4484" i="4" a="1"/>
  <c r="D4484" i="4" s="1"/>
  <c r="K4484" i="4" s="1"/>
  <c r="D4485" i="4" a="1"/>
  <c r="D4485" i="4" s="1"/>
  <c r="I4485" i="4" s="1"/>
  <c r="D4486" i="4" a="1"/>
  <c r="D4486" i="4" s="1"/>
  <c r="D4487" i="4" a="1"/>
  <c r="D4487" i="4" s="1"/>
  <c r="D4488" i="4" a="1"/>
  <c r="D4488" i="4" s="1"/>
  <c r="D4489" i="4" a="1"/>
  <c r="D4489" i="4" s="1"/>
  <c r="D4490" i="4" a="1"/>
  <c r="D4490" i="4" s="1"/>
  <c r="K4490" i="4" s="1"/>
  <c r="D4491" i="4" a="1"/>
  <c r="D4491" i="4" s="1"/>
  <c r="G4491" i="4" s="1"/>
  <c r="D4492" i="4" a="1"/>
  <c r="D4492" i="4" s="1"/>
  <c r="H4492" i="4" s="1"/>
  <c r="D4493" i="4" a="1"/>
  <c r="D4493" i="4" s="1"/>
  <c r="J4493" i="4" s="1"/>
  <c r="D4494" i="4" a="1"/>
  <c r="D4494" i="4" s="1"/>
  <c r="I4494" i="4" s="1"/>
  <c r="D4495" i="4" a="1"/>
  <c r="D4495" i="4" s="1"/>
  <c r="D4496" i="4" a="1"/>
  <c r="D4496" i="4" s="1"/>
  <c r="K4496" i="4" s="1"/>
  <c r="D4497" i="4" a="1"/>
  <c r="D4497" i="4" s="1"/>
  <c r="G4497" i="4" s="1"/>
  <c r="D4498" i="4" a="1"/>
  <c r="D4498" i="4" s="1"/>
  <c r="G4498" i="4" s="1"/>
  <c r="D4499" i="4" a="1"/>
  <c r="D4499" i="4" s="1"/>
  <c r="K4499" i="4" s="1"/>
  <c r="D4500" i="4" a="1"/>
  <c r="D4500" i="4" s="1"/>
  <c r="D4501" i="4" a="1"/>
  <c r="D4501" i="4" s="1"/>
  <c r="D4502" i="4" a="1"/>
  <c r="D4502" i="4" s="1"/>
  <c r="I4502" i="4" s="1"/>
  <c r="D4503" i="4" a="1"/>
  <c r="D4503" i="4" s="1"/>
  <c r="D4504" i="4" a="1"/>
  <c r="D4504" i="4" s="1"/>
  <c r="G4504" i="4" s="1"/>
  <c r="D4505" i="4" a="1"/>
  <c r="D4505" i="4" s="1"/>
  <c r="H4505" i="4" s="1"/>
  <c r="D4506" i="4" a="1"/>
  <c r="D4506" i="4" s="1"/>
  <c r="I4506" i="4" s="1"/>
  <c r="D4507" i="4" a="1"/>
  <c r="D4507" i="4" s="1"/>
  <c r="H4507" i="4" s="1"/>
  <c r="D4508" i="4" a="1"/>
  <c r="D4508" i="4" s="1"/>
  <c r="G4508" i="4" s="1"/>
  <c r="D4509" i="4" a="1"/>
  <c r="D4509" i="4" s="1"/>
  <c r="G4509" i="4" s="1"/>
  <c r="D4510" i="4" a="1"/>
  <c r="D4510" i="4" s="1"/>
  <c r="K4510" i="4" s="1"/>
  <c r="D4511" i="4" a="1"/>
  <c r="D4511" i="4" s="1"/>
  <c r="D4512" i="4" a="1"/>
  <c r="D4512" i="4" s="1"/>
  <c r="L4512" i="4" s="1"/>
  <c r="D4513" i="4" a="1"/>
  <c r="D4513" i="4" s="1"/>
  <c r="H4513" i="4" s="1"/>
  <c r="D4514" i="4" a="1"/>
  <c r="D4514" i="4" s="1"/>
  <c r="D4515" i="4" a="1"/>
  <c r="D4515" i="4" s="1"/>
  <c r="L4515" i="4" s="1"/>
  <c r="D4516" i="4" a="1"/>
  <c r="D4516" i="4" s="1"/>
  <c r="I4516" i="4" s="1"/>
  <c r="D4517" i="4" a="1"/>
  <c r="D4517" i="4" s="1"/>
  <c r="D4518" i="4" a="1"/>
  <c r="D4518" i="4" s="1"/>
  <c r="G4518" i="4" s="1"/>
  <c r="D4519" i="4" a="1"/>
  <c r="D4519" i="4" s="1"/>
  <c r="D4520" i="4" a="1"/>
  <c r="D4520" i="4" s="1"/>
  <c r="H4520" i="4" s="1"/>
  <c r="D4521" i="4" a="1"/>
  <c r="D4521" i="4" s="1"/>
  <c r="D4522" i="4" a="1"/>
  <c r="D4522" i="4" s="1"/>
  <c r="K4522" i="4" s="1"/>
  <c r="D4523" i="4" a="1"/>
  <c r="D4523" i="4" s="1"/>
  <c r="D4524" i="4" a="1"/>
  <c r="D4524" i="4" s="1"/>
  <c r="D4525" i="4" a="1"/>
  <c r="D4525" i="4" s="1"/>
  <c r="D4526" i="4" a="1"/>
  <c r="D4526" i="4" s="1"/>
  <c r="I4526" i="4" s="1"/>
  <c r="D4527" i="4" a="1"/>
  <c r="D4527" i="4" s="1"/>
  <c r="L4527" i="4" s="1"/>
  <c r="D4528" i="4" a="1"/>
  <c r="D4528" i="4" s="1"/>
  <c r="G4528" i="4" s="1"/>
  <c r="D4529" i="4" a="1"/>
  <c r="D4529" i="4" s="1"/>
  <c r="H4529" i="4" s="1"/>
  <c r="D4530" i="4" a="1"/>
  <c r="D4530" i="4" s="1"/>
  <c r="I4530" i="4" s="1"/>
  <c r="D4531" i="4" a="1"/>
  <c r="D4531" i="4" s="1"/>
  <c r="H4531" i="4" s="1"/>
  <c r="D4532" i="4" a="1"/>
  <c r="D4532" i="4" s="1"/>
  <c r="G4532" i="4" s="1"/>
  <c r="D4533" i="4" a="1"/>
  <c r="D4533" i="4" s="1"/>
  <c r="G4533" i="4" s="1"/>
  <c r="D4534" i="4" a="1"/>
  <c r="D4534" i="4" s="1"/>
  <c r="K4534" i="4" s="1"/>
  <c r="D4535" i="4" a="1"/>
  <c r="D4535" i="4" s="1"/>
  <c r="D4536" i="4" a="1"/>
  <c r="D4536" i="4" s="1"/>
  <c r="D4537" i="4" a="1"/>
  <c r="D4537" i="4" s="1"/>
  <c r="D4538" i="4" a="1"/>
  <c r="D4538" i="4" s="1"/>
  <c r="G4538" i="4" s="1"/>
  <c r="D4539" i="4" a="1"/>
  <c r="D4539" i="4" s="1"/>
  <c r="J4539" i="4" s="1"/>
  <c r="D4540" i="4" a="1"/>
  <c r="D4540" i="4" s="1"/>
  <c r="H4540" i="4" s="1"/>
  <c r="D4541" i="4" a="1"/>
  <c r="D4541" i="4" s="1"/>
  <c r="J4541" i="4" s="1"/>
  <c r="D4542" i="4" a="1"/>
  <c r="D4542" i="4" s="1"/>
  <c r="G4542" i="4" s="1"/>
  <c r="D4543" i="4" a="1"/>
  <c r="D4543" i="4" s="1"/>
  <c r="L4543" i="4" s="1"/>
  <c r="D4544" i="4" a="1"/>
  <c r="D4544" i="4" s="1"/>
  <c r="D4545" i="4" a="1"/>
  <c r="D4545" i="4" s="1"/>
  <c r="H4545" i="4" s="1"/>
  <c r="D4546" i="4" a="1"/>
  <c r="D4546" i="4" s="1"/>
  <c r="L4546" i="4" s="1"/>
  <c r="D4547" i="4" a="1"/>
  <c r="D4547" i="4" s="1"/>
  <c r="D4548" i="4" a="1"/>
  <c r="D4548" i="4" s="1"/>
  <c r="D4549" i="4" a="1"/>
  <c r="D4549" i="4" s="1"/>
  <c r="D4550" i="4" a="1"/>
  <c r="D4550" i="4" s="1"/>
  <c r="D4551" i="4" a="1"/>
  <c r="D4551" i="4" s="1"/>
  <c r="D4552" i="4" a="1"/>
  <c r="D4552" i="4" s="1"/>
  <c r="I4552" i="4" s="1"/>
  <c r="D4553" i="4" a="1"/>
  <c r="D4553" i="4" s="1"/>
  <c r="H4553" i="4" s="1"/>
  <c r="D4554" i="4" a="1"/>
  <c r="D4554" i="4" s="1"/>
  <c r="L4554" i="4" s="1"/>
  <c r="D4555" i="4" a="1"/>
  <c r="D4555" i="4" s="1"/>
  <c r="H4555" i="4" s="1"/>
  <c r="D4556" i="4" a="1"/>
  <c r="D4556" i="4" s="1"/>
  <c r="I4556" i="4" s="1"/>
  <c r="D4557" i="4" a="1"/>
  <c r="D4557" i="4" s="1"/>
  <c r="G4557" i="4" s="1"/>
  <c r="D4558" i="4" a="1"/>
  <c r="D4558" i="4" s="1"/>
  <c r="I4558" i="4" s="1"/>
  <c r="D4559" i="4" a="1"/>
  <c r="D4559" i="4" s="1"/>
  <c r="L4559" i="4" s="1"/>
  <c r="D4560" i="4" a="1"/>
  <c r="D4560" i="4" s="1"/>
  <c r="L4560" i="4" s="1"/>
  <c r="D4561" i="4" a="1"/>
  <c r="D4561" i="4" s="1"/>
  <c r="I4561" i="4" s="1"/>
  <c r="D4562" i="4" a="1"/>
  <c r="D4562" i="4" s="1"/>
  <c r="D4563" i="4" a="1"/>
  <c r="D4563" i="4" s="1"/>
  <c r="G4563" i="4" s="1"/>
  <c r="D4564" i="4" a="1"/>
  <c r="D4564" i="4" s="1"/>
  <c r="D4565" i="4" a="1"/>
  <c r="D4565" i="4" s="1"/>
  <c r="J4565" i="4" s="1"/>
  <c r="D4566" i="4" a="1"/>
  <c r="D4566" i="4" s="1"/>
  <c r="G4566" i="4" s="1"/>
  <c r="D4567" i="4" a="1"/>
  <c r="D4567" i="4" s="1"/>
  <c r="H4567" i="4" s="1"/>
  <c r="D4568" i="4" a="1"/>
  <c r="D4568" i="4" s="1"/>
  <c r="D4569" i="4" a="1"/>
  <c r="D4569" i="4" s="1"/>
  <c r="K4569" i="4" s="1"/>
  <c r="D4570" i="4" a="1"/>
  <c r="D4570" i="4" s="1"/>
  <c r="D4571" i="4" a="1"/>
  <c r="D4571" i="4" s="1"/>
  <c r="D4572" i="4" a="1"/>
  <c r="D4572" i="4" s="1"/>
  <c r="D4573" i="4" a="1"/>
  <c r="D4573" i="4" s="1"/>
  <c r="L4573" i="4" s="1"/>
  <c r="D4574" i="4" a="1"/>
  <c r="D4574" i="4" s="1"/>
  <c r="G4574" i="4" s="1"/>
  <c r="D4575" i="4" a="1"/>
  <c r="D4575" i="4" s="1"/>
  <c r="G4575" i="4" s="1"/>
  <c r="D4576" i="4" a="1"/>
  <c r="D4576" i="4" s="1"/>
  <c r="D4577" i="4" a="1"/>
  <c r="D4577" i="4" s="1"/>
  <c r="D4578" i="4" a="1"/>
  <c r="D4578" i="4" s="1"/>
  <c r="D4579" i="4" a="1"/>
  <c r="D4579" i="4" s="1"/>
  <c r="D4580" i="4" a="1"/>
  <c r="D4580" i="4" s="1"/>
  <c r="D4581" i="4" a="1"/>
  <c r="D4581" i="4" s="1"/>
  <c r="D4582" i="4" a="1"/>
  <c r="D4582" i="4" s="1"/>
  <c r="D4583" i="4" a="1"/>
  <c r="D4583" i="4" s="1"/>
  <c r="D4584" i="4" a="1"/>
  <c r="D4584" i="4" s="1"/>
  <c r="G4584" i="4" s="1"/>
  <c r="D4585" i="4" a="1"/>
  <c r="D4585" i="4" s="1"/>
  <c r="D4586" i="4" a="1"/>
  <c r="D4586" i="4" s="1"/>
  <c r="D4587" i="4" a="1"/>
  <c r="D4587" i="4" s="1"/>
  <c r="D4588" i="4" a="1"/>
  <c r="D4588" i="4" s="1"/>
  <c r="D4589" i="4" a="1"/>
  <c r="D4589" i="4" s="1"/>
  <c r="J4589" i="4" s="1"/>
  <c r="D4590" i="4" a="1"/>
  <c r="D4590" i="4" s="1"/>
  <c r="G4590" i="4" s="1"/>
  <c r="D4591" i="4" a="1"/>
  <c r="D4591" i="4" s="1"/>
  <c r="D4592" i="4" a="1"/>
  <c r="D4592" i="4" s="1"/>
  <c r="D4593" i="4" a="1"/>
  <c r="D4593" i="4" s="1"/>
  <c r="I4593" i="4" s="1"/>
  <c r="D4594" i="4" a="1"/>
  <c r="D4594" i="4" s="1"/>
  <c r="L4594" i="4" s="1"/>
  <c r="D4595" i="4" a="1"/>
  <c r="D4595" i="4" s="1"/>
  <c r="D4596" i="4" a="1"/>
  <c r="D4596" i="4" s="1"/>
  <c r="D4597" i="4" a="1"/>
  <c r="D4597" i="4" s="1"/>
  <c r="D4598" i="4" a="1"/>
  <c r="D4598" i="4" s="1"/>
  <c r="D4599" i="4" a="1"/>
  <c r="D4599" i="4" s="1"/>
  <c r="L4599" i="4" s="1"/>
  <c r="D4600" i="4" a="1"/>
  <c r="D4600" i="4" s="1"/>
  <c r="D4601" i="4" a="1"/>
  <c r="D4601" i="4" s="1"/>
  <c r="D4602" i="4" a="1"/>
  <c r="D4602" i="4" s="1"/>
  <c r="G4602" i="4" s="1"/>
  <c r="D4603" i="4" a="1"/>
  <c r="D4603" i="4" s="1"/>
  <c r="D4604" i="4" a="1"/>
  <c r="D4604" i="4" s="1"/>
  <c r="D4605" i="4" a="1"/>
  <c r="D4605" i="4" s="1"/>
  <c r="D4606" i="4" a="1"/>
  <c r="D4606" i="4" s="1"/>
  <c r="J4606" i="4" s="1"/>
  <c r="D4607" i="4" a="1"/>
  <c r="D4607" i="4" s="1"/>
  <c r="I4607" i="4" s="1"/>
  <c r="D4608" i="4" a="1"/>
  <c r="D4608" i="4" s="1"/>
  <c r="K4608" i="4" s="1"/>
  <c r="D4609" i="4" a="1"/>
  <c r="D4609" i="4" s="1"/>
  <c r="D4610" i="4" a="1"/>
  <c r="D4610" i="4" s="1"/>
  <c r="H4610" i="4" s="1"/>
  <c r="D4611" i="4" a="1"/>
  <c r="D4611" i="4" s="1"/>
  <c r="J4611" i="4" s="1"/>
  <c r="D4612" i="4" a="1"/>
  <c r="D4612" i="4" s="1"/>
  <c r="K4612" i="4" s="1"/>
  <c r="D4613" i="4" a="1"/>
  <c r="D4613" i="4" s="1"/>
  <c r="D4614" i="4" a="1"/>
  <c r="D4614" i="4" s="1"/>
  <c r="L4614" i="4" s="1"/>
  <c r="D4615" i="4" a="1"/>
  <c r="D4615" i="4" s="1"/>
  <c r="D4616" i="4" a="1"/>
  <c r="D4616" i="4" s="1"/>
  <c r="D4617" i="4" a="1"/>
  <c r="D4617" i="4" s="1"/>
  <c r="H4617" i="4" s="1"/>
  <c r="D4618" i="4" a="1"/>
  <c r="D4618" i="4" s="1"/>
  <c r="H4618" i="4" s="1"/>
  <c r="D4619" i="4" a="1"/>
  <c r="D4619" i="4" s="1"/>
  <c r="D4620" i="4" a="1"/>
  <c r="D4620" i="4" s="1"/>
  <c r="D4621" i="4" a="1"/>
  <c r="D4621" i="4" s="1"/>
  <c r="G4621" i="4" s="1"/>
  <c r="D4622" i="4" a="1"/>
  <c r="D4622" i="4" s="1"/>
  <c r="D4623" i="4" a="1"/>
  <c r="D4623" i="4" s="1"/>
  <c r="L4623" i="4" s="1"/>
  <c r="D4624" i="4" a="1"/>
  <c r="D4624" i="4" s="1"/>
  <c r="D4625" i="4" a="1"/>
  <c r="D4625" i="4" s="1"/>
  <c r="D4626" i="4" a="1"/>
  <c r="D4626" i="4" s="1"/>
  <c r="G4626" i="4" s="1"/>
  <c r="D4627" i="4" a="1"/>
  <c r="D4627" i="4" s="1"/>
  <c r="D4628" i="4" a="1"/>
  <c r="D4628" i="4" s="1"/>
  <c r="D4629" i="4" a="1"/>
  <c r="D4629" i="4" s="1"/>
  <c r="L4629" i="4" s="1"/>
  <c r="D4630" i="4" a="1"/>
  <c r="D4630" i="4" s="1"/>
  <c r="G4630" i="4" s="1"/>
  <c r="D4631" i="4" a="1"/>
  <c r="D4631" i="4" s="1"/>
  <c r="D4632" i="4" a="1"/>
  <c r="D4632" i="4" s="1"/>
  <c r="D4633" i="4" a="1"/>
  <c r="D4633" i="4" s="1"/>
  <c r="D4634" i="4" a="1"/>
  <c r="D4634" i="4" s="1"/>
  <c r="D4635" i="4" a="1"/>
  <c r="D4635" i="4" s="1"/>
  <c r="I4635" i="4" s="1"/>
  <c r="D4636" i="4" a="1"/>
  <c r="D4636" i="4" s="1"/>
  <c r="D4637" i="4" a="1"/>
  <c r="D4637" i="4" s="1"/>
  <c r="J4637" i="4" s="1"/>
  <c r="D4638" i="4" a="1"/>
  <c r="D4638" i="4" s="1"/>
  <c r="J4638" i="4" s="1"/>
  <c r="D4639" i="4" a="1"/>
  <c r="D4639" i="4" s="1"/>
  <c r="H4639" i="4" s="1"/>
  <c r="D4640" i="4" a="1"/>
  <c r="D4640" i="4" s="1"/>
  <c r="D4641" i="4" a="1"/>
  <c r="D4641" i="4" s="1"/>
  <c r="H4641" i="4" s="1"/>
  <c r="D4642" i="4" a="1"/>
  <c r="D4642" i="4" s="1"/>
  <c r="I4642" i="4" s="1"/>
  <c r="D4643" i="4" a="1"/>
  <c r="D4643" i="4" s="1"/>
  <c r="G4643" i="4" s="1"/>
  <c r="D4644" i="4" a="1"/>
  <c r="D4644" i="4" s="1"/>
  <c r="I4644" i="4" s="1"/>
  <c r="D4645" i="4" a="1"/>
  <c r="D4645" i="4" s="1"/>
  <c r="G4645" i="4" s="1"/>
  <c r="D4646" i="4" a="1"/>
  <c r="D4646" i="4" s="1"/>
  <c r="D4647" i="4" a="1"/>
  <c r="D4647" i="4" s="1"/>
  <c r="H4647" i="4" s="1"/>
  <c r="D4648" i="4" a="1"/>
  <c r="D4648" i="4" s="1"/>
  <c r="D4649" i="4" a="1"/>
  <c r="D4649" i="4" s="1"/>
  <c r="L4649" i="4" s="1"/>
  <c r="D4650" i="4" a="1"/>
  <c r="D4650" i="4" s="1"/>
  <c r="G4650" i="4" s="1"/>
  <c r="D4651" i="4" a="1"/>
  <c r="D4651" i="4" s="1"/>
  <c r="H4651" i="4" s="1"/>
  <c r="D4652" i="4" a="1"/>
  <c r="D4652" i="4" s="1"/>
  <c r="D4653" i="4" a="1"/>
  <c r="D4653" i="4" s="1"/>
  <c r="G4653" i="4" s="1"/>
  <c r="D4654" i="4" a="1"/>
  <c r="D4654" i="4" s="1"/>
  <c r="G4654" i="4" s="1"/>
  <c r="D4655" i="4" a="1"/>
  <c r="D4655" i="4" s="1"/>
  <c r="D4656" i="4" a="1"/>
  <c r="D4656" i="4" s="1"/>
  <c r="D4657" i="4" a="1"/>
  <c r="D4657" i="4" s="1"/>
  <c r="K4657" i="4" s="1"/>
  <c r="D4658" i="4" a="1"/>
  <c r="D4658" i="4" s="1"/>
  <c r="D4659" i="4" a="1"/>
  <c r="D4659" i="4" s="1"/>
  <c r="L4659" i="4" s="1"/>
  <c r="D4660" i="4" a="1"/>
  <c r="D4660" i="4" s="1"/>
  <c r="D4661" i="4" a="1"/>
  <c r="D4661" i="4" s="1"/>
  <c r="D4662" i="4" a="1"/>
  <c r="D4662" i="4" s="1"/>
  <c r="K4662" i="4" s="1"/>
  <c r="D4663" i="4" a="1"/>
  <c r="D4663" i="4" s="1"/>
  <c r="H4663" i="4" s="1"/>
  <c r="D4664" i="4" a="1"/>
  <c r="D4664" i="4" s="1"/>
  <c r="D4665" i="4" a="1"/>
  <c r="D4665" i="4" s="1"/>
  <c r="G4665" i="4" s="1"/>
  <c r="D4666" i="4" a="1"/>
  <c r="D4666" i="4" s="1"/>
  <c r="K4666" i="4" s="1"/>
  <c r="D4667" i="4" a="1"/>
  <c r="D4667" i="4" s="1"/>
  <c r="D4668" i="4" a="1"/>
  <c r="D4668" i="4" s="1"/>
  <c r="H4668" i="4" s="1"/>
  <c r="D4669" i="4" a="1"/>
  <c r="D4669" i="4" s="1"/>
  <c r="D4670" i="4" a="1"/>
  <c r="D4670" i="4" s="1"/>
  <c r="I4670" i="4" s="1"/>
  <c r="D4671" i="4" a="1"/>
  <c r="D4671" i="4" s="1"/>
  <c r="I4671" i="4" s="1"/>
  <c r="D4672" i="4" a="1"/>
  <c r="D4672" i="4" s="1"/>
  <c r="D4673" i="4" a="1"/>
  <c r="D4673" i="4" s="1"/>
  <c r="H4673" i="4" s="1"/>
  <c r="D4674" i="4" a="1"/>
  <c r="D4674" i="4" s="1"/>
  <c r="D4675" i="4" a="1"/>
  <c r="D4675" i="4" s="1"/>
  <c r="H4675" i="4" s="1"/>
  <c r="D4676" i="4" a="1"/>
  <c r="D4676" i="4" s="1"/>
  <c r="G4676" i="4" s="1"/>
  <c r="D4677" i="4" a="1"/>
  <c r="D4677" i="4" s="1"/>
  <c r="G4677" i="4" s="1"/>
  <c r="D4678" i="4" a="1"/>
  <c r="D4678" i="4" s="1"/>
  <c r="D4679" i="4" a="1"/>
  <c r="D4679" i="4" s="1"/>
  <c r="G4679" i="4" s="1"/>
  <c r="D4680" i="4" a="1"/>
  <c r="D4680" i="4" s="1"/>
  <c r="D4681" i="4" a="1"/>
  <c r="D4681" i="4" s="1"/>
  <c r="D4682" i="4" a="1"/>
  <c r="D4682" i="4" s="1"/>
  <c r="G4682" i="4" s="1"/>
  <c r="D4683" i="4" a="1"/>
  <c r="D4683" i="4" s="1"/>
  <c r="D4684" i="4" a="1"/>
  <c r="D4684" i="4" s="1"/>
  <c r="G4684" i="4" s="1"/>
  <c r="D4685" i="4" a="1"/>
  <c r="D4685" i="4" s="1"/>
  <c r="D4686" i="4" a="1"/>
  <c r="D4686" i="4" s="1"/>
  <c r="K4686" i="4" s="1"/>
  <c r="D4687" i="4" a="1"/>
  <c r="D4687" i="4" s="1"/>
  <c r="H4687" i="4" s="1"/>
  <c r="D4688" i="4" a="1"/>
  <c r="D4688" i="4" s="1"/>
  <c r="D4689" i="4" a="1"/>
  <c r="D4689" i="4" s="1"/>
  <c r="D4690" i="4" a="1"/>
  <c r="D4690" i="4" s="1"/>
  <c r="L4690" i="4" s="1"/>
  <c r="D4691" i="4" a="1"/>
  <c r="D4691" i="4" s="1"/>
  <c r="L4691" i="4" s="1"/>
  <c r="D4692" i="4" a="1"/>
  <c r="D4692" i="4" s="1"/>
  <c r="D4693" i="4" a="1"/>
  <c r="D4693" i="4" s="1"/>
  <c r="D4694" i="4" a="1"/>
  <c r="D4694" i="4" s="1"/>
  <c r="H4694" i="4" s="1"/>
  <c r="D4695" i="4" a="1"/>
  <c r="D4695" i="4" s="1"/>
  <c r="L4695" i="4" s="1"/>
  <c r="D4696" i="4" a="1"/>
  <c r="D4696" i="4" s="1"/>
  <c r="D4697" i="4" a="1"/>
  <c r="D4697" i="4" s="1"/>
  <c r="J4697" i="4" s="1"/>
  <c r="D4698" i="4" a="1"/>
  <c r="D4698" i="4" s="1"/>
  <c r="J4698" i="4" s="1"/>
  <c r="D4699" i="4" a="1"/>
  <c r="D4699" i="4" s="1"/>
  <c r="H4699" i="4" s="1"/>
  <c r="D4700" i="4" a="1"/>
  <c r="D4700" i="4" s="1"/>
  <c r="H4700" i="4" s="1"/>
  <c r="D4701" i="4" a="1"/>
  <c r="D4701" i="4" s="1"/>
  <c r="G4701" i="4" s="1"/>
  <c r="D4702" i="4" a="1"/>
  <c r="D4702" i="4" s="1"/>
  <c r="K4702" i="4" s="1"/>
  <c r="D4703" i="4" a="1"/>
  <c r="D4703" i="4" s="1"/>
  <c r="D4704" i="4" a="1"/>
  <c r="D4704" i="4" s="1"/>
  <c r="K4704" i="4" s="1"/>
  <c r="D4705" i="4" a="1"/>
  <c r="D4705" i="4" s="1"/>
  <c r="D4706" i="4" a="1"/>
  <c r="D4706" i="4" s="1"/>
  <c r="H4706" i="4" s="1"/>
  <c r="D4707" i="4" a="1"/>
  <c r="D4707" i="4" s="1"/>
  <c r="J4707" i="4" s="1"/>
  <c r="D4708" i="4" a="1"/>
  <c r="D4708" i="4" s="1"/>
  <c r="J4708" i="4" s="1"/>
  <c r="D4709" i="4" a="1"/>
  <c r="D4709" i="4" s="1"/>
  <c r="D4710" i="4" a="1"/>
  <c r="D4710" i="4" s="1"/>
  <c r="H4710" i="4" s="1"/>
  <c r="D4711" i="4" a="1"/>
  <c r="D4711" i="4" s="1"/>
  <c r="H4711" i="4" s="1"/>
  <c r="D4712" i="4" a="1"/>
  <c r="D4712" i="4" s="1"/>
  <c r="L4712" i="4" s="1"/>
  <c r="D4713" i="4" a="1"/>
  <c r="D4713" i="4" s="1"/>
  <c r="G4713" i="4" s="1"/>
  <c r="D4714" i="4" a="1"/>
  <c r="D4714" i="4" s="1"/>
  <c r="K4714" i="4" s="1"/>
  <c r="D4715" i="4" a="1"/>
  <c r="D4715" i="4" s="1"/>
  <c r="D4716" i="4" a="1"/>
  <c r="D4716" i="4" s="1"/>
  <c r="D4717" i="4" a="1"/>
  <c r="D4717" i="4" s="1"/>
  <c r="D4718" i="4" a="1"/>
  <c r="D4718" i="4" s="1"/>
  <c r="K4718" i="4" s="1"/>
  <c r="D4719" i="4" a="1"/>
  <c r="D4719" i="4" s="1"/>
  <c r="H4719" i="4" s="1"/>
  <c r="D4720" i="4" a="1"/>
  <c r="D4720" i="4" s="1"/>
  <c r="K4720" i="4" s="1"/>
  <c r="D4721" i="4" a="1"/>
  <c r="D4721" i="4" s="1"/>
  <c r="D4722" i="4" a="1"/>
  <c r="D4722" i="4" s="1"/>
  <c r="G4722" i="4" s="1"/>
  <c r="D4723" i="4" a="1"/>
  <c r="D4723" i="4" s="1"/>
  <c r="D4724" i="4" a="1"/>
  <c r="D4724" i="4" s="1"/>
  <c r="D4725" i="4" a="1"/>
  <c r="D4725" i="4" s="1"/>
  <c r="K4725" i="4" s="1"/>
  <c r="D4726" i="4" a="1"/>
  <c r="D4726" i="4" s="1"/>
  <c r="D4727" i="4" a="1"/>
  <c r="D4727" i="4" s="1"/>
  <c r="D4728" i="4" a="1"/>
  <c r="D4728" i="4" s="1"/>
  <c r="I4728" i="4" s="1"/>
  <c r="D4729" i="4" a="1"/>
  <c r="D4729" i="4" s="1"/>
  <c r="L4729" i="4" s="1"/>
  <c r="D4730" i="4" a="1"/>
  <c r="D4730" i="4" s="1"/>
  <c r="J4730" i="4" s="1"/>
  <c r="D4731" i="4" a="1"/>
  <c r="D4731" i="4" s="1"/>
  <c r="J4731" i="4" s="1"/>
  <c r="D4732" i="4" a="1"/>
  <c r="D4732" i="4" s="1"/>
  <c r="L4732" i="4" s="1"/>
  <c r="D4733" i="4" a="1"/>
  <c r="D4733" i="4" s="1"/>
  <c r="H4733" i="4" s="1"/>
  <c r="D4734" i="4" a="1"/>
  <c r="D4734" i="4" s="1"/>
  <c r="J4734" i="4" s="1"/>
  <c r="D4735" i="4" a="1"/>
  <c r="D4735" i="4" s="1"/>
  <c r="D4736" i="4" a="1"/>
  <c r="D4736" i="4" s="1"/>
  <c r="G4736" i="4" s="1"/>
  <c r="D4737" i="4" a="1"/>
  <c r="D4737" i="4" s="1"/>
  <c r="K4737" i="4" s="1"/>
  <c r="D4738" i="4" a="1"/>
  <c r="D4738" i="4" s="1"/>
  <c r="J4738" i="4" s="1"/>
  <c r="D4739" i="4" a="1"/>
  <c r="D4739" i="4" s="1"/>
  <c r="D4740" i="4" a="1"/>
  <c r="D4740" i="4" s="1"/>
  <c r="D4741" i="4" a="1"/>
  <c r="D4741" i="4" s="1"/>
  <c r="D4742" i="4" a="1"/>
  <c r="D4742" i="4" s="1"/>
  <c r="J4742" i="4" s="1"/>
  <c r="D4743" i="4" a="1"/>
  <c r="D4743" i="4" s="1"/>
  <c r="G4743" i="4" s="1"/>
  <c r="D4744" i="4" a="1"/>
  <c r="D4744" i="4" s="1"/>
  <c r="I4744" i="4" s="1"/>
  <c r="D4745" i="4" a="1"/>
  <c r="D4745" i="4" s="1"/>
  <c r="D4746" i="4" a="1"/>
  <c r="D4746" i="4" s="1"/>
  <c r="G4746" i="4" s="1"/>
  <c r="D4747" i="4" a="1"/>
  <c r="D4747" i="4" s="1"/>
  <c r="D4748" i="4" a="1"/>
  <c r="D4748" i="4" s="1"/>
  <c r="G4748" i="4" s="1"/>
  <c r="D4749" i="4" a="1"/>
  <c r="D4749" i="4" s="1"/>
  <c r="K4749" i="4" s="1"/>
  <c r="D4750" i="4" a="1"/>
  <c r="D4750" i="4" s="1"/>
  <c r="H4750" i="4" s="1"/>
  <c r="D4751" i="4" a="1"/>
  <c r="D4751" i="4" s="1"/>
  <c r="L4751" i="4" s="1"/>
  <c r="D4752" i="4" a="1"/>
  <c r="D4752" i="4" s="1"/>
  <c r="D4753" i="4" a="1"/>
  <c r="D4753" i="4" s="1"/>
  <c r="G4753" i="4" s="1"/>
  <c r="D4754" i="4" a="1"/>
  <c r="D4754" i="4" s="1"/>
  <c r="I4754" i="4" s="1"/>
  <c r="D4755" i="4" a="1"/>
  <c r="D4755" i="4" s="1"/>
  <c r="J4755" i="4" s="1"/>
  <c r="D4756" i="4" a="1"/>
  <c r="D4756" i="4" s="1"/>
  <c r="L4756" i="4" s="1"/>
  <c r="D4757" i="4" a="1"/>
  <c r="D4757" i="4" s="1"/>
  <c r="D4758" i="4" a="1"/>
  <c r="D4758" i="4" s="1"/>
  <c r="L4758" i="4" s="1"/>
  <c r="D4759" i="4" a="1"/>
  <c r="D4759" i="4" s="1"/>
  <c r="D4760" i="4" a="1"/>
  <c r="D4760" i="4" s="1"/>
  <c r="J4760" i="4" s="1"/>
  <c r="D4761" i="4" a="1"/>
  <c r="D4761" i="4" s="1"/>
  <c r="J4761" i="4" s="1"/>
  <c r="D4762" i="4" a="1"/>
  <c r="D4762" i="4" s="1"/>
  <c r="L4762" i="4" s="1"/>
  <c r="D4763" i="4" a="1"/>
  <c r="D4763" i="4" s="1"/>
  <c r="D4764" i="4" a="1"/>
  <c r="D4764" i="4" s="1"/>
  <c r="D4765" i="4" a="1"/>
  <c r="D4765" i="4" s="1"/>
  <c r="D4766" i="4" a="1"/>
  <c r="D4766" i="4" s="1"/>
  <c r="L4766" i="4" s="1"/>
  <c r="D4767" i="4" a="1"/>
  <c r="D4767" i="4" s="1"/>
  <c r="G4767" i="4" s="1"/>
  <c r="D4768" i="4" a="1"/>
  <c r="D4768" i="4" s="1"/>
  <c r="G4768" i="4" s="1"/>
  <c r="D4769" i="4" a="1"/>
  <c r="D4769" i="4" s="1"/>
  <c r="L4769" i="4" s="1"/>
  <c r="D4770" i="4" a="1"/>
  <c r="D4770" i="4" s="1"/>
  <c r="G4770" i="4" s="1"/>
  <c r="D4771" i="4" a="1"/>
  <c r="D4771" i="4" s="1"/>
  <c r="D4772" i="4" a="1"/>
  <c r="D4772" i="4" s="1"/>
  <c r="D4773" i="4" a="1"/>
  <c r="D4773" i="4" s="1"/>
  <c r="G4773" i="4" s="1"/>
  <c r="D4774" i="4" a="1"/>
  <c r="D4774" i="4" s="1"/>
  <c r="G4774" i="4" s="1"/>
  <c r="D4775" i="4" a="1"/>
  <c r="D4775" i="4" s="1"/>
  <c r="D4776" i="4" a="1"/>
  <c r="D4776" i="4" s="1"/>
  <c r="D4777" i="4" a="1"/>
  <c r="D4777" i="4" s="1"/>
  <c r="D4778" i="4" a="1"/>
  <c r="D4778" i="4" s="1"/>
  <c r="K4778" i="4" s="1"/>
  <c r="D4779" i="4" a="1"/>
  <c r="D4779" i="4" s="1"/>
  <c r="G4779" i="4" s="1"/>
  <c r="D4780" i="4" a="1"/>
  <c r="D4780" i="4" s="1"/>
  <c r="L4780" i="4" s="1"/>
  <c r="D4781" i="4" a="1"/>
  <c r="D4781" i="4" s="1"/>
  <c r="D4782" i="4" a="1"/>
  <c r="D4782" i="4" s="1"/>
  <c r="J4782" i="4" s="1"/>
  <c r="D4783" i="4" a="1"/>
  <c r="D4783" i="4" s="1"/>
  <c r="K4783" i="4" s="1"/>
  <c r="D4784" i="4" a="1"/>
  <c r="D4784" i="4" s="1"/>
  <c r="D4785" i="4" a="1"/>
  <c r="D4785" i="4" s="1"/>
  <c r="K4785" i="4" s="1"/>
  <c r="D4786" i="4" a="1"/>
  <c r="D4786" i="4" s="1"/>
  <c r="H4786" i="4" s="1"/>
  <c r="D4787" i="4" a="1"/>
  <c r="D4787" i="4" s="1"/>
  <c r="G4787" i="4" s="1"/>
  <c r="D4788" i="4" a="1"/>
  <c r="D4788" i="4" s="1"/>
  <c r="D4789" i="4" a="1"/>
  <c r="D4789" i="4" s="1"/>
  <c r="D4790" i="4" a="1"/>
  <c r="D4790" i="4" s="1"/>
  <c r="D4791" i="4" a="1"/>
  <c r="D4791" i="4" s="1"/>
  <c r="K4791" i="4" s="1"/>
  <c r="D4792" i="4" a="1"/>
  <c r="D4792" i="4" s="1"/>
  <c r="G4792" i="4" s="1"/>
  <c r="D4793" i="4" a="1"/>
  <c r="D4793" i="4" s="1"/>
  <c r="D4794" i="4" a="1"/>
  <c r="D4794" i="4" s="1"/>
  <c r="G4794" i="4" s="1"/>
  <c r="D4795" i="4" a="1"/>
  <c r="D4795" i="4" s="1"/>
  <c r="K4795" i="4" s="1"/>
  <c r="D4796" i="4" a="1"/>
  <c r="D4796" i="4" s="1"/>
  <c r="K4796" i="4" s="1"/>
  <c r="D4797" i="4" a="1"/>
  <c r="D4797" i="4" s="1"/>
  <c r="D4798" i="4" a="1"/>
  <c r="D4798" i="4" s="1"/>
  <c r="I4798" i="4" s="1"/>
  <c r="D4799" i="4" a="1"/>
  <c r="D4799" i="4" s="1"/>
  <c r="I4799" i="4" s="1"/>
  <c r="D4800" i="4" a="1"/>
  <c r="D4800" i="4" s="1"/>
  <c r="I4800" i="4" s="1"/>
  <c r="D4801" i="4" a="1"/>
  <c r="D4801" i="4" s="1"/>
  <c r="D4802" i="4" a="1"/>
  <c r="D4802" i="4" s="1"/>
  <c r="L4802" i="4" s="1"/>
  <c r="D4803" i="4" a="1"/>
  <c r="D4803" i="4" s="1"/>
  <c r="G4803" i="4" s="1"/>
  <c r="D4804" i="4" a="1"/>
  <c r="D4804" i="4" s="1"/>
  <c r="D4805" i="4" a="1"/>
  <c r="D4805" i="4" s="1"/>
  <c r="K4805" i="4" s="1"/>
  <c r="D4806" i="4" a="1"/>
  <c r="D4806" i="4" s="1"/>
  <c r="J4806" i="4" s="1"/>
  <c r="D4807" i="4" a="1"/>
  <c r="D4807" i="4" s="1"/>
  <c r="K4807" i="4" s="1"/>
  <c r="D4808" i="4" a="1"/>
  <c r="D4808" i="4" s="1"/>
  <c r="D4809" i="4" a="1"/>
  <c r="D4809" i="4" s="1"/>
  <c r="I4809" i="4" s="1"/>
  <c r="D4810" i="4" a="1"/>
  <c r="D4810" i="4" s="1"/>
  <c r="D4811" i="4" a="1"/>
  <c r="D4811" i="4" s="1"/>
  <c r="D4812" i="4" a="1"/>
  <c r="D4812" i="4" s="1"/>
  <c r="D4813" i="4" a="1"/>
  <c r="D4813" i="4" s="1"/>
  <c r="H4813" i="4" s="1"/>
  <c r="D4814" i="4" a="1"/>
  <c r="D4814" i="4" s="1"/>
  <c r="K4814" i="4" s="1"/>
  <c r="D4815" i="4" a="1"/>
  <c r="D4815" i="4" s="1"/>
  <c r="I4815" i="4" s="1"/>
  <c r="D4816" i="4" a="1"/>
  <c r="D4816" i="4" s="1"/>
  <c r="L4816" i="4" s="1"/>
  <c r="D4817" i="4" a="1"/>
  <c r="D4817" i="4" s="1"/>
  <c r="I4817" i="4" s="1"/>
  <c r="D4818" i="4" a="1"/>
  <c r="D4818" i="4" s="1"/>
  <c r="J4818" i="4" s="1"/>
  <c r="D4819" i="4" a="1"/>
  <c r="D4819" i="4" s="1"/>
  <c r="K4819" i="4" s="1"/>
  <c r="D4820" i="4" a="1"/>
  <c r="D4820" i="4" s="1"/>
  <c r="D4821" i="4" a="1"/>
  <c r="D4821" i="4" s="1"/>
  <c r="J4821" i="4" s="1"/>
  <c r="D4822" i="4" a="1"/>
  <c r="D4822" i="4" s="1"/>
  <c r="G4822" i="4" s="1"/>
  <c r="D4823" i="4" a="1"/>
  <c r="D4823" i="4" s="1"/>
  <c r="G4823" i="4" s="1"/>
  <c r="D4824" i="4" a="1"/>
  <c r="D4824" i="4" s="1"/>
  <c r="J4824" i="4" s="1"/>
  <c r="D4825" i="4" a="1"/>
  <c r="D4825" i="4" s="1"/>
  <c r="D4826" i="4" a="1"/>
  <c r="D4826" i="4" s="1"/>
  <c r="D4827" i="4" a="1"/>
  <c r="D4827" i="4" s="1"/>
  <c r="L4827" i="4" s="1"/>
  <c r="D4828" i="4" a="1"/>
  <c r="D4828" i="4" s="1"/>
  <c r="G4828" i="4" s="1"/>
  <c r="D4829" i="4" a="1"/>
  <c r="D4829" i="4" s="1"/>
  <c r="D4830" i="4" a="1"/>
  <c r="D4830" i="4" s="1"/>
  <c r="J4830" i="4" s="1"/>
  <c r="D4831" i="4" a="1"/>
  <c r="D4831" i="4" s="1"/>
  <c r="K4831" i="4" s="1"/>
  <c r="D4832" i="4" a="1"/>
  <c r="D4832" i="4" s="1"/>
  <c r="D4833" i="4" a="1"/>
  <c r="D4833" i="4" s="1"/>
  <c r="L4833" i="4" s="1"/>
  <c r="D4834" i="4" a="1"/>
  <c r="D4834" i="4" s="1"/>
  <c r="G4834" i="4" s="1"/>
  <c r="D4835" i="4" a="1"/>
  <c r="D4835" i="4" s="1"/>
  <c r="H4835" i="4" s="1"/>
  <c r="D4836" i="4" a="1"/>
  <c r="D4836" i="4" s="1"/>
  <c r="D4837" i="4" a="1"/>
  <c r="D4837" i="4" s="1"/>
  <c r="H4837" i="4" s="1"/>
  <c r="D4838" i="4" a="1"/>
  <c r="D4838" i="4" s="1"/>
  <c r="D4839" i="4" a="1"/>
  <c r="D4839" i="4" s="1"/>
  <c r="G4839" i="4" s="1"/>
  <c r="D4840" i="4" a="1"/>
  <c r="D4840" i="4" s="1"/>
  <c r="D4841" i="4" a="1"/>
  <c r="D4841" i="4" s="1"/>
  <c r="D4842" i="4" a="1"/>
  <c r="D4842" i="4" s="1"/>
  <c r="H4842" i="4" s="1"/>
  <c r="D4843" i="4" a="1"/>
  <c r="D4843" i="4" s="1"/>
  <c r="K4843" i="4" s="1"/>
  <c r="D4844" i="4" a="1"/>
  <c r="D4844" i="4" s="1"/>
  <c r="G4844" i="4" s="1"/>
  <c r="D4845" i="4" a="1"/>
  <c r="D4845" i="4" s="1"/>
  <c r="D4846" i="4" a="1"/>
  <c r="D4846" i="4" s="1"/>
  <c r="H4846" i="4" s="1"/>
  <c r="D4847" i="4" a="1"/>
  <c r="D4847" i="4" s="1"/>
  <c r="D4848" i="4" a="1"/>
  <c r="D4848" i="4" s="1"/>
  <c r="H4848" i="4" s="1"/>
  <c r="D4849" i="4" a="1"/>
  <c r="D4849" i="4" s="1"/>
  <c r="D4850" i="4" a="1"/>
  <c r="D4850" i="4" s="1"/>
  <c r="D4851" i="4" a="1"/>
  <c r="D4851" i="4" s="1"/>
  <c r="G4851" i="4" s="1"/>
  <c r="D4852" i="4" a="1"/>
  <c r="D4852" i="4" s="1"/>
  <c r="L4852" i="4" s="1"/>
  <c r="D4853" i="4" a="1"/>
  <c r="D4853" i="4" s="1"/>
  <c r="G4853" i="4" s="1"/>
  <c r="D4854" i="4" a="1"/>
  <c r="D4854" i="4" s="1"/>
  <c r="J4854" i="4" s="1"/>
  <c r="D4855" i="4" a="1"/>
  <c r="D4855" i="4" s="1"/>
  <c r="D4856" i="4" a="1"/>
  <c r="D4856" i="4" s="1"/>
  <c r="I4856" i="4" s="1"/>
  <c r="D4857" i="4" a="1"/>
  <c r="D4857" i="4" s="1"/>
  <c r="L4857" i="4" s="1"/>
  <c r="D4858" i="4" a="1"/>
  <c r="D4858" i="4" s="1"/>
  <c r="G4858" i="4" s="1"/>
  <c r="D4859" i="4" a="1"/>
  <c r="D4859" i="4" s="1"/>
  <c r="D4860" i="4" a="1"/>
  <c r="D4860" i="4" s="1"/>
  <c r="D4861" i="4" a="1"/>
  <c r="D4861" i="4" s="1"/>
  <c r="D4862" i="4" a="1"/>
  <c r="D4862" i="4" s="1"/>
  <c r="D4863" i="4" a="1"/>
  <c r="D4863" i="4" s="1"/>
  <c r="J4863" i="4" s="1"/>
  <c r="D4864" i="4" a="1"/>
  <c r="D4864" i="4" s="1"/>
  <c r="I4864" i="4" s="1"/>
  <c r="D4865" i="4" a="1"/>
  <c r="D4865" i="4" s="1"/>
  <c r="G4865" i="4" s="1"/>
  <c r="D4866" i="4" a="1"/>
  <c r="D4866" i="4" s="1"/>
  <c r="G4866" i="4" s="1"/>
  <c r="D4867" i="4" a="1"/>
  <c r="D4867" i="4" s="1"/>
  <c r="H4867" i="4" s="1"/>
  <c r="D4868" i="4" a="1"/>
  <c r="D4868" i="4" s="1"/>
  <c r="G4868" i="4" s="1"/>
  <c r="D4869" i="4" a="1"/>
  <c r="D4869" i="4" s="1"/>
  <c r="K4869" i="4" s="1"/>
  <c r="D4870" i="4" a="1"/>
  <c r="D4870" i="4" s="1"/>
  <c r="D4871" i="4" a="1"/>
  <c r="D4871" i="4" s="1"/>
  <c r="D4872" i="4" a="1"/>
  <c r="D4872" i="4" s="1"/>
  <c r="G4872" i="4" s="1"/>
  <c r="D4873" i="4" a="1"/>
  <c r="D4873" i="4" s="1"/>
  <c r="I4873" i="4" s="1"/>
  <c r="D4874" i="4" a="1"/>
  <c r="D4874" i="4" s="1"/>
  <c r="L4874" i="4" s="1"/>
  <c r="D4875" i="4" a="1"/>
  <c r="D4875" i="4" s="1"/>
  <c r="G4875" i="4" s="1"/>
  <c r="D4876" i="4" a="1"/>
  <c r="D4876" i="4" s="1"/>
  <c r="D4877" i="4" a="1"/>
  <c r="D4877" i="4" s="1"/>
  <c r="D4878" i="4" a="1"/>
  <c r="D4878" i="4" s="1"/>
  <c r="J4878" i="4" s="1"/>
  <c r="D4879" i="4" a="1"/>
  <c r="D4879" i="4" s="1"/>
  <c r="D4880" i="4" a="1"/>
  <c r="D4880" i="4" s="1"/>
  <c r="D4881" i="4" a="1"/>
  <c r="D4881" i="4" s="1"/>
  <c r="I4881" i="4" s="1"/>
  <c r="D4882" i="4" a="1"/>
  <c r="D4882" i="4" s="1"/>
  <c r="I4882" i="4" s="1"/>
  <c r="D4883" i="4" a="1"/>
  <c r="D4883" i="4" s="1"/>
  <c r="D4884" i="4" a="1"/>
  <c r="D4884" i="4" s="1"/>
  <c r="G4884" i="4" s="1"/>
  <c r="D4885" i="4" a="1"/>
  <c r="D4885" i="4" s="1"/>
  <c r="D4886" i="4" a="1"/>
  <c r="D4886" i="4" s="1"/>
  <c r="D4887" i="4" a="1"/>
  <c r="D4887" i="4" s="1"/>
  <c r="I4887" i="4" s="1"/>
  <c r="D4888" i="4" a="1"/>
  <c r="D4888" i="4" s="1"/>
  <c r="I4888" i="4" s="1"/>
  <c r="D4889" i="4" a="1"/>
  <c r="D4889" i="4" s="1"/>
  <c r="D4890" i="4" a="1"/>
  <c r="D4890" i="4" s="1"/>
  <c r="G4890" i="4" s="1"/>
  <c r="D4891" i="4" a="1"/>
  <c r="D4891" i="4" s="1"/>
  <c r="D4892" i="4" a="1"/>
  <c r="D4892" i="4" s="1"/>
  <c r="K4892" i="4" s="1"/>
  <c r="D4893" i="4" a="1"/>
  <c r="D4893" i="4" s="1"/>
  <c r="I4893" i="4" s="1"/>
  <c r="D4894" i="4" a="1"/>
  <c r="D4894" i="4" s="1"/>
  <c r="L4894" i="4" s="1"/>
  <c r="D4895" i="4" a="1"/>
  <c r="D4895" i="4" s="1"/>
  <c r="D4896" i="4" a="1"/>
  <c r="D4896" i="4" s="1"/>
  <c r="I4896" i="4" s="1"/>
  <c r="D4897" i="4" a="1"/>
  <c r="D4897" i="4" s="1"/>
  <c r="L4897" i="4" s="1"/>
  <c r="D4898" i="4" a="1"/>
  <c r="D4898" i="4" s="1"/>
  <c r="L4898" i="4" s="1"/>
  <c r="D4899" i="4" a="1"/>
  <c r="D4899" i="4" s="1"/>
  <c r="K4899" i="4" s="1"/>
  <c r="D4900" i="4" a="1"/>
  <c r="D4900" i="4" s="1"/>
  <c r="L4900" i="4" s="1"/>
  <c r="D4901" i="4" a="1"/>
  <c r="D4901" i="4" s="1"/>
  <c r="K4901" i="4" s="1"/>
  <c r="D4902" i="4" a="1"/>
  <c r="D4902" i="4" s="1"/>
  <c r="L4902" i="4" s="1"/>
  <c r="D4903" i="4" a="1"/>
  <c r="D4903" i="4" s="1"/>
  <c r="D4904" i="4" a="1"/>
  <c r="D4904" i="4" s="1"/>
  <c r="D4905" i="4" a="1"/>
  <c r="D4905" i="4" s="1"/>
  <c r="I4905" i="4" s="1"/>
  <c r="D4906" i="4" a="1"/>
  <c r="D4906" i="4" s="1"/>
  <c r="H4906" i="4" s="1"/>
  <c r="D4907" i="4" a="1"/>
  <c r="D4907" i="4" s="1"/>
  <c r="G4907" i="4" s="1"/>
  <c r="D4908" i="4" a="1"/>
  <c r="D4908" i="4" s="1"/>
  <c r="D4909" i="4" a="1"/>
  <c r="D4909" i="4" s="1"/>
  <c r="D4910" i="4" a="1"/>
  <c r="D4910" i="4" s="1"/>
  <c r="J4910" i="4" s="1"/>
  <c r="D4911" i="4" a="1"/>
  <c r="D4911" i="4" s="1"/>
  <c r="G4911" i="4" s="1"/>
  <c r="D4912" i="4" a="1"/>
  <c r="D4912" i="4" s="1"/>
  <c r="D4913" i="4" a="1"/>
  <c r="D4913" i="4" s="1"/>
  <c r="J4913" i="4" s="1"/>
  <c r="D4914" i="4" a="1"/>
  <c r="D4914" i="4" s="1"/>
  <c r="G4914" i="4" s="1"/>
  <c r="D4915" i="4" a="1"/>
  <c r="D4915" i="4" s="1"/>
  <c r="D4916" i="4" a="1"/>
  <c r="D4916" i="4" s="1"/>
  <c r="D4917" i="4" a="1"/>
  <c r="D4917" i="4" s="1"/>
  <c r="D4918" i="4" a="1"/>
  <c r="D4918" i="4" s="1"/>
  <c r="H4918" i="4" s="1"/>
  <c r="D4919" i="4" a="1"/>
  <c r="D4919" i="4" s="1"/>
  <c r="D4920" i="4" a="1"/>
  <c r="D4920" i="4" s="1"/>
  <c r="D4921" i="4" a="1"/>
  <c r="D4921" i="4" s="1"/>
  <c r="D4922" i="4" a="1"/>
  <c r="D4922" i="4" s="1"/>
  <c r="D4923" i="4" a="1"/>
  <c r="D4923" i="4" s="1"/>
  <c r="G4923" i="4" s="1"/>
  <c r="D4924" i="4" a="1"/>
  <c r="D4924" i="4" s="1"/>
  <c r="G4924" i="4" s="1"/>
  <c r="D4925" i="4" a="1"/>
  <c r="D4925" i="4" s="1"/>
  <c r="D4926" i="4" a="1"/>
  <c r="D4926" i="4" s="1"/>
  <c r="J4926" i="4" s="1"/>
  <c r="D4927" i="4" a="1"/>
  <c r="D4927" i="4" s="1"/>
  <c r="D4928" i="4" a="1"/>
  <c r="D4928" i="4" s="1"/>
  <c r="G4928" i="4" s="1"/>
  <c r="D4929" i="4" a="1"/>
  <c r="D4929" i="4" s="1"/>
  <c r="I4929" i="4" s="1"/>
  <c r="D4930" i="4" a="1"/>
  <c r="D4930" i="4" s="1"/>
  <c r="J4930" i="4" s="1"/>
  <c r="D4931" i="4" a="1"/>
  <c r="D4931" i="4" s="1"/>
  <c r="D4932" i="4" a="1"/>
  <c r="D4932" i="4" s="1"/>
  <c r="J4932" i="4" s="1"/>
  <c r="D4933" i="4" a="1"/>
  <c r="D4933" i="4" s="1"/>
  <c r="D4934" i="4" a="1"/>
  <c r="D4934" i="4" s="1"/>
  <c r="D4935" i="4" a="1"/>
  <c r="D4935" i="4" s="1"/>
  <c r="I4935" i="4" s="1"/>
  <c r="D4936" i="4" a="1"/>
  <c r="D4936" i="4" s="1"/>
  <c r="K4936" i="4" s="1"/>
  <c r="D4937" i="4" a="1"/>
  <c r="D4937" i="4" s="1"/>
  <c r="I4937" i="4" s="1"/>
  <c r="D4938" i="4" a="1"/>
  <c r="D4938" i="4" s="1"/>
  <c r="G4938" i="4" s="1"/>
  <c r="D4939" i="4" a="1"/>
  <c r="D4939" i="4" s="1"/>
  <c r="D4940" i="4" a="1"/>
  <c r="D4940" i="4" s="1"/>
  <c r="H4940" i="4" s="1"/>
  <c r="D4941" i="4" a="1"/>
  <c r="D4941" i="4" s="1"/>
  <c r="D4942" i="4" a="1"/>
  <c r="D4942" i="4" s="1"/>
  <c r="J4942" i="4" s="1"/>
  <c r="D4943" i="4" a="1"/>
  <c r="D4943" i="4" s="1"/>
  <c r="I4943" i="4" s="1"/>
  <c r="D4944" i="4" a="1"/>
  <c r="D4944" i="4" s="1"/>
  <c r="D4945" i="4" a="1"/>
  <c r="D4945" i="4" s="1"/>
  <c r="I4945" i="4" s="1"/>
  <c r="D4946" i="4" a="1"/>
  <c r="D4946" i="4" s="1"/>
  <c r="D4947" i="4" a="1"/>
  <c r="D4947" i="4" s="1"/>
  <c r="G4947" i="4" s="1"/>
  <c r="D4948" i="4" a="1"/>
  <c r="D4948" i="4" s="1"/>
  <c r="D4949" i="4" a="1"/>
  <c r="D4949" i="4" s="1"/>
  <c r="D4950" i="4" a="1"/>
  <c r="D4950" i="4" s="1"/>
  <c r="J4950" i="4" s="1"/>
  <c r="D4951" i="4" a="1"/>
  <c r="D4951" i="4" s="1"/>
  <c r="K4951" i="4" s="1"/>
  <c r="D4952" i="4" a="1"/>
  <c r="D4952" i="4" s="1"/>
  <c r="D4953" i="4" a="1"/>
  <c r="D4953" i="4" s="1"/>
  <c r="L4953" i="4" s="1"/>
  <c r="D4954" i="4" a="1"/>
  <c r="D4954" i="4" s="1"/>
  <c r="H4954" i="4" s="1"/>
  <c r="D4955" i="4" a="1"/>
  <c r="D4955" i="4" s="1"/>
  <c r="D4956" i="4" a="1"/>
  <c r="D4956" i="4" s="1"/>
  <c r="K4956" i="4" s="1"/>
  <c r="D4957" i="4" a="1"/>
  <c r="D4957" i="4" s="1"/>
  <c r="D4958" i="4" a="1"/>
  <c r="D4958" i="4" s="1"/>
  <c r="D4959" i="4" a="1"/>
  <c r="D4959" i="4" s="1"/>
  <c r="I4959" i="4" s="1"/>
  <c r="D4960" i="4" a="1"/>
  <c r="D4960" i="4" s="1"/>
  <c r="L4960" i="4" s="1"/>
  <c r="D4961" i="4" a="1"/>
  <c r="D4961" i="4" s="1"/>
  <c r="G4961" i="4" s="1"/>
  <c r="D4962" i="4" a="1"/>
  <c r="D4962" i="4" s="1"/>
  <c r="G4962" i="4" s="1"/>
  <c r="D4963" i="4" a="1"/>
  <c r="D4963" i="4" s="1"/>
  <c r="H4963" i="4" s="1"/>
  <c r="D4964" i="4" a="1"/>
  <c r="D4964" i="4" s="1"/>
  <c r="D4965" i="4" a="1"/>
  <c r="D4965" i="4" s="1"/>
  <c r="J4965" i="4" s="1"/>
  <c r="D4966" i="4" a="1"/>
  <c r="D4966" i="4" s="1"/>
  <c r="I4966" i="4" s="1"/>
  <c r="D4967" i="4" a="1"/>
  <c r="D4967" i="4" s="1"/>
  <c r="D4968" i="4" a="1"/>
  <c r="D4968" i="4" s="1"/>
  <c r="D4969" i="4" a="1"/>
  <c r="D4969" i="4" s="1"/>
  <c r="D4970" i="4" a="1"/>
  <c r="D4970" i="4" s="1"/>
  <c r="D4971" i="4" a="1"/>
  <c r="D4971" i="4" s="1"/>
  <c r="I4971" i="4" s="1"/>
  <c r="D4972" i="4" a="1"/>
  <c r="D4972" i="4" s="1"/>
  <c r="K4972" i="4" s="1"/>
  <c r="D4973" i="4" a="1"/>
  <c r="D4973" i="4" s="1"/>
  <c r="H4973" i="4" s="1"/>
  <c r="D4974" i="4" a="1"/>
  <c r="D4974" i="4" s="1"/>
  <c r="J4974" i="4" s="1"/>
  <c r="D4975" i="4" a="1"/>
  <c r="D4975" i="4" s="1"/>
  <c r="G4975" i="4" s="1"/>
  <c r="D4976" i="4" a="1"/>
  <c r="D4976" i="4" s="1"/>
  <c r="L4976" i="4" s="1"/>
  <c r="D4977" i="4" a="1"/>
  <c r="D4977" i="4" s="1"/>
  <c r="K4977" i="4" s="1"/>
  <c r="D4978" i="4" a="1"/>
  <c r="D4978" i="4" s="1"/>
  <c r="G4978" i="4" s="1"/>
  <c r="D4979" i="4" a="1"/>
  <c r="D4979" i="4" s="1"/>
  <c r="D4980" i="4" a="1"/>
  <c r="D4980" i="4" s="1"/>
  <c r="H4980" i="4" s="1"/>
  <c r="D4981" i="4" a="1"/>
  <c r="D4981" i="4" s="1"/>
  <c r="D4982" i="4" a="1"/>
  <c r="D4982" i="4" s="1"/>
  <c r="J4982" i="4" s="1"/>
  <c r="D4983" i="4" a="1"/>
  <c r="D4983" i="4" s="1"/>
  <c r="G4983" i="4" s="1"/>
  <c r="D4984" i="4" a="1"/>
  <c r="D4984" i="4" s="1"/>
  <c r="D4985" i="4" a="1"/>
  <c r="D4985" i="4" s="1"/>
  <c r="D4986" i="4" a="1"/>
  <c r="D4986" i="4" s="1"/>
  <c r="H4986" i="4" s="1"/>
  <c r="D4987" i="4" a="1"/>
  <c r="D4987" i="4" s="1"/>
  <c r="G4987" i="4" s="1"/>
  <c r="D4988" i="4" a="1"/>
  <c r="D4988" i="4" s="1"/>
  <c r="D4989" i="4" a="1"/>
  <c r="D4989" i="4" s="1"/>
  <c r="D4990" i="4" a="1"/>
  <c r="D4990" i="4" s="1"/>
  <c r="G4990" i="4" s="1"/>
  <c r="D4991" i="4" a="1"/>
  <c r="D4991" i="4" s="1"/>
  <c r="D4992" i="4" a="1"/>
  <c r="D4992" i="4" s="1"/>
  <c r="D4993" i="4" a="1"/>
  <c r="D4993" i="4" s="1"/>
  <c r="D4994" i="4" a="1"/>
  <c r="D4994" i="4" s="1"/>
  <c r="D4995" i="4" a="1"/>
  <c r="D4995" i="4" s="1"/>
  <c r="G4995" i="4" s="1"/>
  <c r="D4996" i="4" a="1"/>
  <c r="D4996" i="4" s="1"/>
  <c r="I4996" i="4" s="1"/>
  <c r="D4997" i="4" a="1"/>
  <c r="D4997" i="4" s="1"/>
  <c r="D4998" i="4" a="1"/>
  <c r="D4998" i="4" s="1"/>
  <c r="J4998" i="4" s="1"/>
  <c r="D4999" i="4" a="1"/>
  <c r="D4999" i="4" s="1"/>
  <c r="L4999" i="4" s="1"/>
  <c r="D5000" i="4" a="1"/>
  <c r="D5000" i="4" s="1"/>
  <c r="D5001" i="4" a="1"/>
  <c r="D5001" i="4" s="1"/>
  <c r="H5001" i="4" s="1"/>
  <c r="D5002" i="4" a="1"/>
  <c r="D5002" i="4" s="1"/>
  <c r="D5003" i="4" a="1"/>
  <c r="D5003" i="4" s="1"/>
  <c r="D5004" i="4" a="1"/>
  <c r="D5004" i="4" s="1"/>
  <c r="H5004" i="4" s="1"/>
  <c r="D5005" i="4" a="1"/>
  <c r="D5005" i="4" s="1"/>
  <c r="L2247" i="4"/>
  <c r="J2019" i="4"/>
  <c r="K1467" i="4"/>
  <c r="I44" i="4"/>
  <c r="K1635" i="4"/>
  <c r="J1587" i="4"/>
  <c r="K1575" i="4"/>
  <c r="L1323" i="4"/>
  <c r="L1778" i="4"/>
  <c r="L1478" i="4"/>
  <c r="H1251" i="4"/>
  <c r="G123" i="4"/>
  <c r="L27" i="4"/>
  <c r="H2684" i="4"/>
  <c r="I2192" i="4"/>
  <c r="J2036" i="4"/>
  <c r="H74" i="4"/>
  <c r="J50" i="4"/>
  <c r="G50" i="4"/>
  <c r="J38" i="4"/>
  <c r="H26" i="4"/>
  <c r="G1748" i="4"/>
  <c r="I1592" i="4"/>
  <c r="J1496" i="4"/>
  <c r="L1460" i="4"/>
  <c r="G1376" i="4"/>
  <c r="G1364" i="4"/>
  <c r="H1256" i="4"/>
  <c r="G1256" i="4"/>
  <c r="J1184" i="4"/>
  <c r="I1136" i="4"/>
  <c r="G1100" i="4"/>
  <c r="J1040" i="4"/>
  <c r="L1016" i="4"/>
  <c r="L1004" i="4"/>
  <c r="L992" i="4"/>
  <c r="G848" i="4"/>
  <c r="K824" i="4"/>
  <c r="J788" i="4"/>
  <c r="G4095" i="4"/>
  <c r="I776" i="4"/>
  <c r="G764" i="4"/>
  <c r="L740" i="4"/>
  <c r="K728" i="4"/>
  <c r="L704" i="4"/>
  <c r="J704" i="4"/>
  <c r="H704" i="4"/>
  <c r="G704" i="4"/>
  <c r="H680" i="4"/>
  <c r="J668" i="4"/>
  <c r="L620" i="4"/>
  <c r="G620" i="4"/>
  <c r="J608" i="4"/>
  <c r="G608" i="4"/>
  <c r="H596" i="4"/>
  <c r="H584" i="4"/>
  <c r="I572" i="4"/>
  <c r="J572" i="4"/>
  <c r="I548" i="4"/>
  <c r="G548" i="4"/>
  <c r="I536" i="4"/>
  <c r="G524" i="4"/>
  <c r="I512" i="4"/>
  <c r="H512" i="4"/>
  <c r="J500" i="4"/>
  <c r="K500" i="4"/>
  <c r="K488" i="4"/>
  <c r="K476" i="4"/>
  <c r="L464" i="4"/>
  <c r="J464" i="4"/>
  <c r="G452" i="4"/>
  <c r="L440" i="4"/>
  <c r="H428" i="4"/>
  <c r="J428" i="4"/>
  <c r="I428" i="4"/>
  <c r="K416" i="4"/>
  <c r="H392" i="4"/>
  <c r="J392" i="4"/>
  <c r="K392" i="4"/>
  <c r="L380" i="4"/>
  <c r="I860" i="4"/>
  <c r="J1026" i="4"/>
  <c r="J858" i="4"/>
  <c r="L368" i="4"/>
  <c r="K368" i="4"/>
  <c r="I368" i="4"/>
  <c r="I356" i="4"/>
  <c r="L344" i="4"/>
  <c r="K332" i="4"/>
  <c r="I332" i="4"/>
  <c r="K320" i="4"/>
  <c r="I320" i="4"/>
  <c r="L920" i="4"/>
  <c r="I920" i="4"/>
  <c r="H3807" i="4"/>
  <c r="H3735" i="4"/>
  <c r="H3675" i="4"/>
  <c r="K3675" i="4"/>
  <c r="G3603" i="4"/>
  <c r="I3339" i="4"/>
  <c r="H2679" i="4"/>
  <c r="I2679" i="4"/>
  <c r="J2523" i="4"/>
  <c r="I2463" i="4"/>
  <c r="I2319" i="4"/>
  <c r="J2319" i="4"/>
  <c r="I2163" i="4"/>
  <c r="H2103" i="4"/>
  <c r="G1133" i="4"/>
  <c r="I869" i="4"/>
  <c r="J774" i="4"/>
  <c r="G618" i="4"/>
  <c r="K606" i="4"/>
  <c r="G486" i="4"/>
  <c r="G462" i="4"/>
  <c r="L308" i="4"/>
  <c r="K308" i="4"/>
  <c r="L296" i="4"/>
  <c r="G296" i="4"/>
  <c r="I284" i="4"/>
  <c r="J284" i="4"/>
  <c r="K260" i="4"/>
  <c r="J260" i="4"/>
  <c r="L260" i="4"/>
  <c r="I248" i="4"/>
  <c r="K248" i="4"/>
  <c r="J236" i="4"/>
  <c r="K236" i="4"/>
  <c r="J224" i="4"/>
  <c r="H141" i="4"/>
  <c r="G57" i="4"/>
  <c r="J908" i="4"/>
  <c r="I3939" i="4"/>
  <c r="G3879" i="4"/>
  <c r="H3795" i="4"/>
  <c r="H3483" i="4"/>
  <c r="L3483" i="4"/>
  <c r="J3399" i="4"/>
  <c r="K3315" i="4"/>
  <c r="J2955" i="4"/>
  <c r="H2691" i="4"/>
  <c r="K2583" i="4"/>
  <c r="L2583" i="4"/>
  <c r="I2583" i="4"/>
  <c r="L2511" i="4"/>
  <c r="H2391" i="4"/>
  <c r="G2271" i="4"/>
  <c r="L2031" i="4"/>
  <c r="H1959" i="4"/>
  <c r="I1959" i="4"/>
  <c r="H1217" i="4"/>
  <c r="G4263" i="4"/>
  <c r="K4263" i="4"/>
  <c r="J896" i="4"/>
  <c r="L896" i="4"/>
  <c r="I896" i="4"/>
  <c r="G3639" i="4"/>
  <c r="I3639" i="4"/>
  <c r="K3555" i="4"/>
  <c r="I3471" i="4"/>
  <c r="J3243" i="4"/>
  <c r="L3099" i="4"/>
  <c r="G3099" i="4"/>
  <c r="J2703" i="4"/>
  <c r="K2619" i="4"/>
  <c r="K2451" i="4"/>
  <c r="L2451" i="4"/>
  <c r="J2355" i="4"/>
  <c r="K2295" i="4"/>
  <c r="L2295" i="4"/>
  <c r="I2295" i="4"/>
  <c r="H2139" i="4"/>
  <c r="H1995" i="4"/>
  <c r="J1995" i="4"/>
  <c r="K1995" i="4"/>
  <c r="L1995" i="4"/>
  <c r="I1947" i="4"/>
  <c r="K1947" i="4"/>
  <c r="K1265" i="4"/>
  <c r="G1229" i="4"/>
  <c r="J941" i="4"/>
  <c r="J872" i="4"/>
  <c r="L872" i="4"/>
  <c r="G872" i="4"/>
  <c r="J3855" i="4"/>
  <c r="H3759" i="4"/>
  <c r="J3723" i="4"/>
  <c r="L3627" i="4"/>
  <c r="G3531" i="4"/>
  <c r="G3387" i="4"/>
  <c r="I3387" i="4"/>
  <c r="H2991" i="4"/>
  <c r="L2919" i="4"/>
  <c r="J2919" i="4"/>
  <c r="L2667" i="4"/>
  <c r="K2595" i="4"/>
  <c r="L2487" i="4"/>
  <c r="I2487" i="4"/>
  <c r="H2487" i="4"/>
  <c r="H2283" i="4"/>
  <c r="K2115" i="4"/>
  <c r="L2115" i="4"/>
  <c r="G2043" i="4"/>
  <c r="L2043" i="4"/>
  <c r="H1899" i="4"/>
  <c r="I1899" i="4"/>
  <c r="J1899" i="4"/>
  <c r="G1815" i="4"/>
  <c r="L1001" i="4"/>
  <c r="G1767" i="4"/>
  <c r="L1767" i="4"/>
  <c r="G1719" i="4"/>
  <c r="J1647" i="4"/>
  <c r="J1599" i="4"/>
  <c r="L1599" i="4"/>
  <c r="G1539" i="4"/>
  <c r="H1479" i="4"/>
  <c r="K1479" i="4"/>
  <c r="L1479" i="4"/>
  <c r="I1431" i="4"/>
  <c r="K1431" i="4"/>
  <c r="G1335" i="4"/>
  <c r="L1335" i="4"/>
  <c r="I737" i="4"/>
  <c r="J737" i="4"/>
  <c r="L737" i="4"/>
  <c r="K737" i="4"/>
  <c r="G689" i="4"/>
  <c r="G557" i="4"/>
  <c r="L557" i="4"/>
  <c r="K557" i="4"/>
  <c r="I509" i="4"/>
  <c r="G461" i="4"/>
  <c r="I413" i="4"/>
  <c r="J413" i="4"/>
  <c r="H366" i="4"/>
  <c r="L200" i="4"/>
  <c r="H200" i="4"/>
  <c r="K200" i="4"/>
  <c r="G152" i="4"/>
  <c r="I152" i="4"/>
  <c r="K152" i="4"/>
  <c r="G92" i="4"/>
  <c r="H92" i="4"/>
  <c r="L92" i="4"/>
  <c r="K92" i="4"/>
  <c r="I32" i="4"/>
  <c r="L32" i="4"/>
  <c r="K32" i="4"/>
  <c r="I4520" i="4"/>
  <c r="J1454" i="4"/>
  <c r="L1454" i="4"/>
  <c r="I1263" i="4"/>
  <c r="G1215" i="4"/>
  <c r="G1167" i="4"/>
  <c r="H1167" i="4"/>
  <c r="I1167" i="4"/>
  <c r="K1167" i="4"/>
  <c r="G1119" i="4"/>
  <c r="H1119" i="4"/>
  <c r="L1119" i="4"/>
  <c r="H1071" i="4"/>
  <c r="L1023" i="4"/>
  <c r="G1023" i="4"/>
  <c r="H987" i="4"/>
  <c r="I987" i="4"/>
  <c r="J987" i="4"/>
  <c r="G987" i="4"/>
  <c r="H939" i="4"/>
  <c r="J939" i="4"/>
  <c r="L891" i="4"/>
  <c r="G891" i="4"/>
  <c r="H891" i="4"/>
  <c r="I831" i="4"/>
  <c r="K831" i="4"/>
  <c r="G831" i="4"/>
  <c r="J831" i="4"/>
  <c r="I341" i="4"/>
  <c r="J341" i="4"/>
  <c r="J4376" i="4"/>
  <c r="H4328" i="4"/>
  <c r="J4137" i="4"/>
  <c r="L998" i="4"/>
  <c r="H998" i="4"/>
  <c r="K771" i="4"/>
  <c r="J771" i="4"/>
  <c r="K759" i="4"/>
  <c r="H759" i="4"/>
  <c r="J759" i="4"/>
  <c r="G759" i="4"/>
  <c r="I759" i="4"/>
  <c r="H747" i="4"/>
  <c r="J747" i="4"/>
  <c r="L735" i="4"/>
  <c r="G735" i="4"/>
  <c r="J735" i="4"/>
  <c r="H723" i="4"/>
  <c r="J723" i="4"/>
  <c r="G723" i="4"/>
  <c r="I723" i="4"/>
  <c r="H711" i="4"/>
  <c r="J711" i="4"/>
  <c r="G699" i="4"/>
  <c r="I699" i="4"/>
  <c r="K687" i="4"/>
  <c r="G687" i="4"/>
  <c r="I687" i="4"/>
  <c r="J687" i="4"/>
  <c r="L687" i="4"/>
  <c r="I675" i="4"/>
  <c r="K663" i="4"/>
  <c r="H663" i="4"/>
  <c r="I663" i="4"/>
  <c r="L663" i="4"/>
  <c r="K651" i="4"/>
  <c r="J651" i="4"/>
  <c r="K639" i="4"/>
  <c r="H639" i="4"/>
  <c r="J639" i="4"/>
  <c r="L639" i="4"/>
  <c r="H627" i="4"/>
  <c r="I627" i="4"/>
  <c r="J615" i="4"/>
  <c r="G615" i="4"/>
  <c r="I615" i="4"/>
  <c r="L615" i="4"/>
  <c r="G603" i="4"/>
  <c r="L603" i="4"/>
  <c r="G591" i="4"/>
  <c r="I591" i="4"/>
  <c r="K591" i="4"/>
  <c r="H579" i="4"/>
  <c r="L579" i="4"/>
  <c r="G579" i="4"/>
  <c r="H567" i="4"/>
  <c r="G567" i="4"/>
  <c r="I567" i="4"/>
  <c r="H555" i="4"/>
  <c r="I555" i="4"/>
  <c r="H543" i="4"/>
  <c r="I543" i="4"/>
  <c r="L543" i="4"/>
  <c r="K543" i="4"/>
  <c r="H531" i="4"/>
  <c r="J531" i="4"/>
  <c r="L531" i="4"/>
  <c r="I531" i="4"/>
  <c r="J519" i="4"/>
  <c r="J507" i="4"/>
  <c r="L507" i="4"/>
  <c r="G507" i="4"/>
  <c r="K507" i="4"/>
  <c r="K495" i="4"/>
  <c r="J495" i="4"/>
  <c r="H495" i="4"/>
  <c r="L483" i="4"/>
  <c r="H483" i="4"/>
  <c r="K471" i="4"/>
  <c r="J471" i="4"/>
  <c r="I471" i="4"/>
  <c r="L471" i="4"/>
  <c r="K459" i="4"/>
  <c r="G459" i="4"/>
  <c r="K447" i="4"/>
  <c r="H447" i="4"/>
  <c r="I447" i="4"/>
  <c r="G447" i="4"/>
  <c r="I435" i="4"/>
  <c r="L435" i="4"/>
  <c r="J435" i="4"/>
  <c r="I423" i="4"/>
  <c r="J423" i="4"/>
  <c r="G423" i="4"/>
  <c r="L411" i="4"/>
  <c r="H411" i="4"/>
  <c r="K399" i="4"/>
  <c r="G399" i="4"/>
  <c r="I399" i="4"/>
  <c r="K387" i="4"/>
  <c r="I387" i="4"/>
  <c r="H387" i="4"/>
  <c r="K375" i="4"/>
  <c r="H375" i="4"/>
  <c r="I375" i="4"/>
  <c r="I305" i="4"/>
  <c r="H305" i="4"/>
  <c r="J305" i="4"/>
  <c r="H293" i="4"/>
  <c r="J293" i="4"/>
  <c r="G281" i="4"/>
  <c r="J281" i="4"/>
  <c r="K281" i="4"/>
  <c r="H269" i="4"/>
  <c r="J269" i="4"/>
  <c r="K269" i="4"/>
  <c r="G269" i="4"/>
  <c r="H257" i="4"/>
  <c r="G257" i="4"/>
  <c r="L257" i="4"/>
  <c r="I245" i="4"/>
  <c r="H245" i="4"/>
  <c r="L245" i="4"/>
  <c r="J245" i="4"/>
  <c r="G233" i="4"/>
  <c r="H233" i="4"/>
  <c r="K233" i="4"/>
  <c r="G221" i="4"/>
  <c r="K221" i="4"/>
  <c r="I221" i="4"/>
  <c r="J186" i="4"/>
  <c r="H186" i="4"/>
  <c r="J162" i="4"/>
  <c r="I162" i="4"/>
  <c r="K90" i="4"/>
  <c r="G90" i="4"/>
  <c r="K66" i="4"/>
  <c r="G66" i="4"/>
  <c r="J4131" i="4"/>
  <c r="L4131" i="4"/>
  <c r="I1806" i="4"/>
  <c r="H932" i="4"/>
  <c r="I932" i="4"/>
  <c r="L932" i="4"/>
  <c r="G3819" i="4"/>
  <c r="H3819" i="4"/>
  <c r="K3819" i="4"/>
  <c r="I3914" i="4"/>
  <c r="G3507" i="4"/>
  <c r="I3507" i="4"/>
  <c r="K3507" i="4"/>
  <c r="L3507" i="4"/>
  <c r="I3435" i="4"/>
  <c r="J3435" i="4"/>
  <c r="I3351" i="4"/>
  <c r="J3351" i="4"/>
  <c r="L3147" i="4"/>
  <c r="I3147" i="4"/>
  <c r="K3147" i="4"/>
  <c r="K3075" i="4"/>
  <c r="J3075" i="4"/>
  <c r="H3075" i="4"/>
  <c r="G3015" i="4"/>
  <c r="H3015" i="4"/>
  <c r="K2751" i="4"/>
  <c r="G2751" i="4"/>
  <c r="I2751" i="4"/>
  <c r="J2751" i="4"/>
  <c r="H2715" i="4"/>
  <c r="J2715" i="4"/>
  <c r="K2631" i="4"/>
  <c r="G2631" i="4"/>
  <c r="J2631" i="4"/>
  <c r="G2571" i="4"/>
  <c r="J2571" i="4"/>
  <c r="J2499" i="4"/>
  <c r="G2499" i="4"/>
  <c r="H2499" i="4"/>
  <c r="K2427" i="4"/>
  <c r="L2427" i="4"/>
  <c r="G2427" i="4"/>
  <c r="I2367" i="4"/>
  <c r="L2307" i="4"/>
  <c r="G2307" i="4"/>
  <c r="H2307" i="4"/>
  <c r="I2307" i="4"/>
  <c r="K2235" i="4"/>
  <c r="G2235" i="4"/>
  <c r="I2235" i="4"/>
  <c r="G2151" i="4"/>
  <c r="L2151" i="4"/>
  <c r="J2067" i="4"/>
  <c r="K2067" i="4"/>
  <c r="G1971" i="4"/>
  <c r="I1971" i="4"/>
  <c r="J1971" i="4"/>
  <c r="K1971" i="4"/>
  <c r="G1911" i="4"/>
  <c r="J1911" i="4"/>
  <c r="I1827" i="4"/>
  <c r="L1827" i="4"/>
  <c r="H3242" i="4"/>
  <c r="G2378" i="4"/>
  <c r="G1779" i="4"/>
  <c r="H1779" i="4"/>
  <c r="I1779" i="4"/>
  <c r="J1779" i="4"/>
  <c r="K1743" i="4"/>
  <c r="H1695" i="4"/>
  <c r="I1695" i="4"/>
  <c r="J1695" i="4"/>
  <c r="K1695" i="4"/>
  <c r="G1659" i="4"/>
  <c r="J1659" i="4"/>
  <c r="K1659" i="4"/>
  <c r="L1659" i="4"/>
  <c r="K1611" i="4"/>
  <c r="I1563" i="4"/>
  <c r="K1563" i="4"/>
  <c r="L1563" i="4"/>
  <c r="G1491" i="4"/>
  <c r="H1491" i="4"/>
  <c r="I1491" i="4"/>
  <c r="K1491" i="4"/>
  <c r="L1491" i="4"/>
  <c r="K1443" i="4"/>
  <c r="G1395" i="4"/>
  <c r="I1395" i="4"/>
  <c r="J1395" i="4"/>
  <c r="K1395" i="4"/>
  <c r="L1395" i="4"/>
  <c r="I1347" i="4"/>
  <c r="K1347" i="4"/>
  <c r="H1311" i="4"/>
  <c r="I1311" i="4"/>
  <c r="J1311" i="4"/>
  <c r="L1311" i="4"/>
  <c r="G761" i="4"/>
  <c r="K761" i="4"/>
  <c r="G725" i="4"/>
  <c r="J725" i="4"/>
  <c r="L725" i="4"/>
  <c r="H725" i="4"/>
  <c r="I677" i="4"/>
  <c r="L677" i="4"/>
  <c r="K677" i="4"/>
  <c r="J677" i="4"/>
  <c r="J629" i="4"/>
  <c r="L629" i="4"/>
  <c r="G629" i="4"/>
  <c r="H581" i="4"/>
  <c r="G581" i="4"/>
  <c r="L581" i="4"/>
  <c r="J581" i="4"/>
  <c r="K581" i="4"/>
  <c r="I581" i="4"/>
  <c r="G521" i="4"/>
  <c r="L521" i="4"/>
  <c r="I521" i="4"/>
  <c r="I473" i="4"/>
  <c r="K473" i="4"/>
  <c r="G473" i="4"/>
  <c r="H473" i="4"/>
  <c r="L473" i="4"/>
  <c r="J473" i="4"/>
  <c r="I425" i="4"/>
  <c r="J425" i="4"/>
  <c r="L425" i="4"/>
  <c r="I389" i="4"/>
  <c r="K389" i="4"/>
  <c r="J389" i="4"/>
  <c r="L389" i="4"/>
  <c r="G389" i="4"/>
  <c r="H389" i="4"/>
  <c r="J176" i="4"/>
  <c r="G176" i="4"/>
  <c r="H176" i="4"/>
  <c r="K176" i="4"/>
  <c r="L176" i="4"/>
  <c r="G128" i="4"/>
  <c r="I128" i="4"/>
  <c r="L128" i="4"/>
  <c r="J128" i="4"/>
  <c r="K128" i="4"/>
  <c r="H128" i="4"/>
  <c r="G80" i="4"/>
  <c r="I80" i="4"/>
  <c r="H80" i="4"/>
  <c r="L80" i="4"/>
  <c r="K80" i="4"/>
  <c r="J80" i="4"/>
  <c r="G56" i="4"/>
  <c r="I56" i="4"/>
  <c r="H56" i="4"/>
  <c r="L56" i="4"/>
  <c r="K56" i="4"/>
  <c r="J56" i="4"/>
  <c r="J4976" i="4"/>
  <c r="J4940" i="4"/>
  <c r="G1586" i="4"/>
  <c r="H1586" i="4"/>
  <c r="I1287" i="4"/>
  <c r="J1287" i="4"/>
  <c r="L1287" i="4"/>
  <c r="G1239" i="4"/>
  <c r="H1239" i="4"/>
  <c r="I1239" i="4"/>
  <c r="K1239" i="4"/>
  <c r="G1203" i="4"/>
  <c r="H1203" i="4"/>
  <c r="I1203" i="4"/>
  <c r="K1203" i="4"/>
  <c r="H1155" i="4"/>
  <c r="I1155" i="4"/>
  <c r="K1155" i="4"/>
  <c r="G1107" i="4"/>
  <c r="H1107" i="4"/>
  <c r="I1107" i="4"/>
  <c r="J1107" i="4"/>
  <c r="K1107" i="4"/>
  <c r="G1059" i="4"/>
  <c r="H1059" i="4"/>
  <c r="K1059" i="4"/>
  <c r="H1011" i="4"/>
  <c r="I1011" i="4"/>
  <c r="J1011" i="4"/>
  <c r="G1011" i="4"/>
  <c r="K1011" i="4"/>
  <c r="L951" i="4"/>
  <c r="H951" i="4"/>
  <c r="J951" i="4"/>
  <c r="K903" i="4"/>
  <c r="L903" i="4"/>
  <c r="G903" i="4"/>
  <c r="J903" i="4"/>
  <c r="I855" i="4"/>
  <c r="K855" i="4"/>
  <c r="L855" i="4"/>
  <c r="K795" i="4"/>
  <c r="G795" i="4"/>
  <c r="L795" i="4"/>
  <c r="H795" i="4"/>
  <c r="I795" i="4"/>
  <c r="I365" i="4"/>
  <c r="K365" i="4"/>
  <c r="H365" i="4"/>
  <c r="J365" i="4"/>
  <c r="L365" i="4"/>
  <c r="G365" i="4"/>
  <c r="I317" i="4"/>
  <c r="H317" i="4"/>
  <c r="L317" i="4"/>
  <c r="J317" i="4"/>
  <c r="K317" i="4"/>
  <c r="J4938" i="4"/>
  <c r="I4470" i="4"/>
  <c r="H4291" i="4"/>
  <c r="H4256" i="4"/>
  <c r="I4244" i="4"/>
  <c r="J4208" i="4"/>
  <c r="J4196" i="4"/>
  <c r="I4160" i="4"/>
  <c r="L4160" i="4"/>
  <c r="H4065" i="4"/>
  <c r="L2843" i="4"/>
  <c r="H1919" i="4"/>
  <c r="L1859" i="4"/>
  <c r="K1225" i="4"/>
  <c r="L1201" i="4"/>
  <c r="G985" i="4"/>
  <c r="H985" i="4"/>
  <c r="L793" i="4"/>
  <c r="I770" i="4"/>
  <c r="I638" i="4"/>
  <c r="H638" i="4"/>
  <c r="I518" i="4"/>
  <c r="K494" i="4"/>
  <c r="J374" i="4"/>
  <c r="I374" i="4"/>
  <c r="K363" i="4"/>
  <c r="I363" i="4"/>
  <c r="L363" i="4"/>
  <c r="H363" i="4"/>
  <c r="L351" i="4"/>
  <c r="I351" i="4"/>
  <c r="H351" i="4"/>
  <c r="J351" i="4"/>
  <c r="K339" i="4"/>
  <c r="I339" i="4"/>
  <c r="L339" i="4"/>
  <c r="H339" i="4"/>
  <c r="G339" i="4"/>
  <c r="K327" i="4"/>
  <c r="I327" i="4"/>
  <c r="G327" i="4"/>
  <c r="H315" i="4"/>
  <c r="J315" i="4"/>
  <c r="L315" i="4"/>
  <c r="K315" i="4"/>
  <c r="G315" i="4"/>
  <c r="G209" i="4"/>
  <c r="J209" i="4"/>
  <c r="L209" i="4"/>
  <c r="H209" i="4"/>
  <c r="I209" i="4"/>
  <c r="K209" i="4"/>
  <c r="G197" i="4"/>
  <c r="J197" i="4"/>
  <c r="L197" i="4"/>
  <c r="H197" i="4"/>
  <c r="K197" i="4"/>
  <c r="I197" i="4"/>
  <c r="G185" i="4"/>
  <c r="K185" i="4"/>
  <c r="J185" i="4"/>
  <c r="H185" i="4"/>
  <c r="I185" i="4"/>
  <c r="L185" i="4"/>
  <c r="L173" i="4"/>
  <c r="J173" i="4"/>
  <c r="I173" i="4"/>
  <c r="K173" i="4"/>
  <c r="G173" i="4"/>
  <c r="H173" i="4"/>
  <c r="L161" i="4"/>
  <c r="J161" i="4"/>
  <c r="H161" i="4"/>
  <c r="K161" i="4"/>
  <c r="G161" i="4"/>
  <c r="I161" i="4"/>
  <c r="L149" i="4"/>
  <c r="G149" i="4"/>
  <c r="I149" i="4"/>
  <c r="J149" i="4"/>
  <c r="H149" i="4"/>
  <c r="K149" i="4"/>
  <c r="L137" i="4"/>
  <c r="I137" i="4"/>
  <c r="G137" i="4"/>
  <c r="J137" i="4"/>
  <c r="H137" i="4"/>
  <c r="K137" i="4"/>
  <c r="L125" i="4"/>
  <c r="G125" i="4"/>
  <c r="I125" i="4"/>
  <c r="J125" i="4"/>
  <c r="H125" i="4"/>
  <c r="K125" i="4"/>
  <c r="L113" i="4"/>
  <c r="I113" i="4"/>
  <c r="G113" i="4"/>
  <c r="J113" i="4"/>
  <c r="H113" i="4"/>
  <c r="K113" i="4"/>
  <c r="L101" i="4"/>
  <c r="G101" i="4"/>
  <c r="I101" i="4"/>
  <c r="H101" i="4"/>
  <c r="K101" i="4"/>
  <c r="J101" i="4"/>
  <c r="L89" i="4"/>
  <c r="I89" i="4"/>
  <c r="H89" i="4"/>
  <c r="K89" i="4"/>
  <c r="G89" i="4"/>
  <c r="J89" i="4"/>
  <c r="L77" i="4"/>
  <c r="G77" i="4"/>
  <c r="I77" i="4"/>
  <c r="H77" i="4"/>
  <c r="J77" i="4"/>
  <c r="K77" i="4"/>
  <c r="L65" i="4"/>
  <c r="I65" i="4"/>
  <c r="G65" i="4"/>
  <c r="J65" i="4"/>
  <c r="K65" i="4"/>
  <c r="H65" i="4"/>
  <c r="L53" i="4"/>
  <c r="G53" i="4"/>
  <c r="I53" i="4"/>
  <c r="H53" i="4"/>
  <c r="K53" i="4"/>
  <c r="J53" i="4"/>
  <c r="L41" i="4"/>
  <c r="I41" i="4"/>
  <c r="G41" i="4"/>
  <c r="H41" i="4"/>
  <c r="K41" i="4"/>
  <c r="J41" i="4"/>
  <c r="L29" i="4"/>
  <c r="G29" i="4"/>
  <c r="I29" i="4"/>
  <c r="H29" i="4"/>
  <c r="K29" i="4"/>
  <c r="J29" i="4"/>
  <c r="L17" i="4"/>
  <c r="I17" i="4"/>
  <c r="G17" i="4"/>
  <c r="J17" i="4"/>
  <c r="K17" i="4"/>
  <c r="H17" i="4"/>
  <c r="H2" i="1"/>
  <c r="K3158" i="4" l="1"/>
  <c r="J3158" i="4"/>
  <c r="G2030" i="4"/>
  <c r="L2030" i="4"/>
  <c r="H1033" i="4"/>
  <c r="G1033" i="4"/>
  <c r="K889" i="4"/>
  <c r="I889" i="4"/>
  <c r="H1009" i="4"/>
  <c r="G1009" i="4"/>
  <c r="I2594" i="4"/>
  <c r="K1034" i="4"/>
  <c r="L3662" i="4"/>
  <c r="I3662" i="4"/>
  <c r="J3662" i="4"/>
  <c r="G3662" i="4"/>
  <c r="J1273" i="4"/>
  <c r="H1273" i="4"/>
  <c r="G1201" i="4"/>
  <c r="H1201" i="4"/>
  <c r="G937" i="4"/>
  <c r="L937" i="4"/>
  <c r="L877" i="4"/>
  <c r="K877" i="4"/>
  <c r="G518" i="4"/>
  <c r="K398" i="4"/>
  <c r="J1249" i="4"/>
  <c r="K829" i="4"/>
  <c r="G1273" i="4"/>
  <c r="H1070" i="4"/>
  <c r="L841" i="4"/>
  <c r="L2726" i="4"/>
  <c r="L573" i="4"/>
  <c r="K573" i="4"/>
  <c r="J297" i="4"/>
  <c r="I297" i="4"/>
  <c r="L93" i="4"/>
  <c r="H93" i="4"/>
  <c r="G3590" i="4"/>
  <c r="I3590" i="4"/>
  <c r="H3914" i="4"/>
  <c r="K1117" i="4"/>
  <c r="H1117" i="4"/>
  <c r="G398" i="4"/>
  <c r="J2426" i="4"/>
  <c r="L674" i="4"/>
  <c r="I1814" i="4"/>
  <c r="H566" i="4"/>
  <c r="K1898" i="4"/>
  <c r="H698" i="4"/>
  <c r="J818" i="4"/>
  <c r="I3014" i="4"/>
  <c r="J4112" i="4"/>
  <c r="K4112" i="4"/>
  <c r="K351" i="4"/>
  <c r="L446" i="4"/>
  <c r="K566" i="4"/>
  <c r="L698" i="4"/>
  <c r="L865" i="4"/>
  <c r="I1117" i="4"/>
  <c r="J4902" i="4"/>
  <c r="H903" i="4"/>
  <c r="L1203" i="4"/>
  <c r="G4976" i="4"/>
  <c r="L1611" i="4"/>
  <c r="L1743" i="4"/>
  <c r="G2138" i="4"/>
  <c r="K1827" i="4"/>
  <c r="J2907" i="4"/>
  <c r="K3219" i="4"/>
  <c r="L3591" i="4"/>
  <c r="H471" i="4"/>
  <c r="H507" i="4"/>
  <c r="J1202" i="4"/>
  <c r="L831" i="4"/>
  <c r="K1023" i="4"/>
  <c r="J2283" i="4"/>
  <c r="G2991" i="4"/>
  <c r="G1995" i="4"/>
  <c r="L2871" i="4"/>
  <c r="G1959" i="4"/>
  <c r="K4083" i="4"/>
  <c r="L2679" i="4"/>
  <c r="G237" i="4"/>
  <c r="J2522" i="4"/>
  <c r="H2522" i="4"/>
  <c r="H1225" i="4"/>
  <c r="L1225" i="4"/>
  <c r="G901" i="4"/>
  <c r="K901" i="4"/>
  <c r="G3398" i="4"/>
  <c r="I2666" i="4"/>
  <c r="L566" i="4"/>
  <c r="H2893" i="4"/>
  <c r="I2690" i="4"/>
  <c r="K4766" i="4"/>
  <c r="J4100" i="4"/>
  <c r="K4100" i="4"/>
  <c r="G854" i="4"/>
  <c r="H4119" i="4"/>
  <c r="K798" i="4"/>
  <c r="L798" i="4"/>
  <c r="I486" i="4"/>
  <c r="H486" i="4"/>
  <c r="G3914" i="4"/>
  <c r="K998" i="4"/>
  <c r="I817" i="4"/>
  <c r="K698" i="4"/>
  <c r="J566" i="4"/>
  <c r="K853" i="4"/>
  <c r="L2810" i="4"/>
  <c r="J3794" i="4"/>
  <c r="K4688" i="4"/>
  <c r="J4688" i="4"/>
  <c r="K4580" i="4"/>
  <c r="G4580" i="4"/>
  <c r="L4376" i="4"/>
  <c r="H4376" i="4"/>
  <c r="I4268" i="4"/>
  <c r="L4268" i="4"/>
  <c r="H590" i="4"/>
  <c r="K722" i="4"/>
  <c r="H1141" i="4"/>
  <c r="L2138" i="4"/>
  <c r="H3002" i="4"/>
  <c r="I2907" i="4"/>
  <c r="J3219" i="4"/>
  <c r="K3999" i="4"/>
  <c r="K3195" i="4"/>
  <c r="H470" i="4"/>
  <c r="I590" i="4"/>
  <c r="H722" i="4"/>
  <c r="G925" i="4"/>
  <c r="G1141" i="4"/>
  <c r="L4112" i="4"/>
  <c r="H4962" i="4"/>
  <c r="K1311" i="4"/>
  <c r="I1611" i="4"/>
  <c r="J2151" i="4"/>
  <c r="H2427" i="4"/>
  <c r="I2631" i="4"/>
  <c r="H3219" i="4"/>
  <c r="G3591" i="4"/>
  <c r="H3999" i="4"/>
  <c r="I878" i="4"/>
  <c r="K1250" i="4"/>
  <c r="I1359" i="4"/>
  <c r="L1719" i="4"/>
  <c r="J2379" i="4"/>
  <c r="H2211" i="4"/>
  <c r="I3027" i="4"/>
  <c r="J3927" i="4"/>
  <c r="H2091" i="4"/>
  <c r="K4275" i="4"/>
  <c r="J4395" i="4"/>
  <c r="K879" i="4"/>
  <c r="K1093" i="4"/>
  <c r="J1093" i="4"/>
  <c r="K1069" i="4"/>
  <c r="L1069" i="4"/>
  <c r="K674" i="4"/>
  <c r="K1249" i="4"/>
  <c r="G1682" i="4"/>
  <c r="J1610" i="4"/>
  <c r="H2653" i="4"/>
  <c r="J3590" i="4"/>
  <c r="K1045" i="4"/>
  <c r="L1862" i="4"/>
  <c r="J1069" i="4"/>
  <c r="G3638" i="4"/>
  <c r="G4652" i="4"/>
  <c r="I4652" i="4"/>
  <c r="K4208" i="4"/>
  <c r="H4208" i="4"/>
  <c r="I470" i="4"/>
  <c r="L913" i="4"/>
  <c r="K1214" i="4"/>
  <c r="L3230" i="4"/>
  <c r="K2943" i="4"/>
  <c r="K3123" i="4"/>
  <c r="G4674" i="4"/>
  <c r="I4674" i="4"/>
  <c r="K470" i="4"/>
  <c r="K590" i="4"/>
  <c r="G949" i="4"/>
  <c r="G1165" i="4"/>
  <c r="L4148" i="4"/>
  <c r="G4986" i="4"/>
  <c r="J1586" i="4"/>
  <c r="L1779" i="4"/>
  <c r="J2282" i="4"/>
  <c r="K3062" i="4"/>
  <c r="I2427" i="4"/>
  <c r="H2631" i="4"/>
  <c r="G3999" i="4"/>
  <c r="H878" i="4"/>
  <c r="I1274" i="4"/>
  <c r="I1719" i="4"/>
  <c r="H2379" i="4"/>
  <c r="L3027" i="4"/>
  <c r="G2091" i="4"/>
  <c r="I1623" i="4"/>
  <c r="I3242" i="4"/>
  <c r="J3242" i="4"/>
  <c r="G805" i="4"/>
  <c r="I494" i="4"/>
  <c r="J961" i="4"/>
  <c r="L1177" i="4"/>
  <c r="J1406" i="4"/>
  <c r="H4251" i="4"/>
  <c r="G4251" i="4"/>
  <c r="I4203" i="4"/>
  <c r="K4203" i="4"/>
  <c r="H4131" i="4"/>
  <c r="I4131" i="4"/>
  <c r="K4131" i="4"/>
  <c r="G4131" i="4"/>
  <c r="I3963" i="4"/>
  <c r="G3963" i="4"/>
  <c r="K3939" i="4"/>
  <c r="G3939" i="4"/>
  <c r="J3939" i="4"/>
  <c r="K3927" i="4"/>
  <c r="H3927" i="4"/>
  <c r="I3915" i="4"/>
  <c r="G3915" i="4"/>
  <c r="J3915" i="4"/>
  <c r="L3915" i="4"/>
  <c r="J3867" i="4"/>
  <c r="G3867" i="4"/>
  <c r="L3819" i="4"/>
  <c r="I3819" i="4"/>
  <c r="K3795" i="4"/>
  <c r="L3795" i="4"/>
  <c r="H3783" i="4"/>
  <c r="L3783" i="4"/>
  <c r="G3759" i="4"/>
  <c r="J3759" i="4"/>
  <c r="J3747" i="4"/>
  <c r="K3747" i="4"/>
  <c r="G3747" i="4"/>
  <c r="J3735" i="4"/>
  <c r="L3735" i="4"/>
  <c r="J3699" i="4"/>
  <c r="H3699" i="4"/>
  <c r="G3663" i="4"/>
  <c r="J3663" i="4"/>
  <c r="I3663" i="4"/>
  <c r="H3627" i="4"/>
  <c r="G3627" i="4"/>
  <c r="I3591" i="4"/>
  <c r="H3591" i="4"/>
  <c r="J3591" i="4"/>
  <c r="G3567" i="4"/>
  <c r="J3567" i="4"/>
  <c r="K3567" i="4"/>
  <c r="G3555" i="4"/>
  <c r="H3555" i="4"/>
  <c r="J3471" i="4"/>
  <c r="L3471" i="4"/>
  <c r="L3459" i="4"/>
  <c r="H3459" i="4"/>
  <c r="H3435" i="4"/>
  <c r="L3435" i="4"/>
  <c r="G3435" i="4"/>
  <c r="K3435" i="4"/>
  <c r="K3363" i="4"/>
  <c r="L3363" i="4"/>
  <c r="H3351" i="4"/>
  <c r="G3351" i="4"/>
  <c r="K3351" i="4"/>
  <c r="I3291" i="4"/>
  <c r="L3291" i="4"/>
  <c r="J3267" i="4"/>
  <c r="K3267" i="4"/>
  <c r="I3219" i="4"/>
  <c r="L3219" i="4"/>
  <c r="L3195" i="4"/>
  <c r="I3195" i="4"/>
  <c r="J3183" i="4"/>
  <c r="L3183" i="4"/>
  <c r="J3147" i="4"/>
  <c r="H3147" i="4"/>
  <c r="G3147" i="4"/>
  <c r="K3099" i="4"/>
  <c r="J3099" i="4"/>
  <c r="I3075" i="4"/>
  <c r="G3075" i="4"/>
  <c r="I3063" i="4"/>
  <c r="K3063" i="4"/>
  <c r="G3063" i="4"/>
  <c r="H3039" i="4"/>
  <c r="J3039" i="4"/>
  <c r="K3039" i="4"/>
  <c r="L3015" i="4"/>
  <c r="I3015" i="4"/>
  <c r="K3015" i="4"/>
  <c r="H2955" i="4"/>
  <c r="L2955" i="4"/>
  <c r="I2931" i="4"/>
  <c r="J2931" i="4"/>
  <c r="H2919" i="4"/>
  <c r="K2919" i="4"/>
  <c r="H2907" i="4"/>
  <c r="K2907" i="4"/>
  <c r="L2907" i="4"/>
  <c r="L2859" i="4"/>
  <c r="J2859" i="4"/>
  <c r="L2751" i="4"/>
  <c r="H2751" i="4"/>
  <c r="L2739" i="4"/>
  <c r="H2739" i="4"/>
  <c r="G2715" i="4"/>
  <c r="L2715" i="4"/>
  <c r="I2715" i="4"/>
  <c r="K2715" i="4"/>
  <c r="L2691" i="4"/>
  <c r="G2691" i="4"/>
  <c r="H2667" i="4"/>
  <c r="K2667" i="4"/>
  <c r="J2619" i="4"/>
  <c r="I2619" i="4"/>
  <c r="G2619" i="4"/>
  <c r="G2607" i="4"/>
  <c r="L2607" i="4"/>
  <c r="H2571" i="4"/>
  <c r="I2571" i="4"/>
  <c r="L2571" i="4"/>
  <c r="L2547" i="4"/>
  <c r="J2547" i="4"/>
  <c r="G2547" i="4"/>
  <c r="L2499" i="4"/>
  <c r="K2499" i="4"/>
  <c r="I2499" i="4"/>
  <c r="G2487" i="4"/>
  <c r="J2487" i="4"/>
  <c r="K2487" i="4"/>
  <c r="J2451" i="4"/>
  <c r="H2451" i="4"/>
  <c r="L2367" i="4"/>
  <c r="K2367" i="4"/>
  <c r="H2367" i="4"/>
  <c r="G2367" i="4"/>
  <c r="J2331" i="4"/>
  <c r="K2331" i="4"/>
  <c r="L2319" i="4"/>
  <c r="G2319" i="4"/>
  <c r="J2307" i="4"/>
  <c r="K2307" i="4"/>
  <c r="H2271" i="4"/>
  <c r="J2271" i="4"/>
  <c r="K2271" i="4"/>
  <c r="L2235" i="4"/>
  <c r="H2235" i="4"/>
  <c r="J2235" i="4"/>
  <c r="G2223" i="4"/>
  <c r="I2223" i="4"/>
  <c r="K2223" i="4"/>
  <c r="L2211" i="4"/>
  <c r="I2211" i="4"/>
  <c r="J2199" i="4"/>
  <c r="G2199" i="4"/>
  <c r="K2199" i="4"/>
  <c r="L2187" i="4"/>
  <c r="J2187" i="4"/>
  <c r="K2187" i="4"/>
  <c r="H2151" i="4"/>
  <c r="K2151" i="4"/>
  <c r="L2139" i="4"/>
  <c r="G2139" i="4"/>
  <c r="J2139" i="4"/>
  <c r="H2115" i="4"/>
  <c r="J2115" i="4"/>
  <c r="G2115" i="4"/>
  <c r="I2115" i="4"/>
  <c r="H2067" i="4"/>
  <c r="G2067" i="4"/>
  <c r="L2067" i="4"/>
  <c r="H2055" i="4"/>
  <c r="I2055" i="4"/>
  <c r="L2055" i="4"/>
  <c r="H2031" i="4"/>
  <c r="K2031" i="4"/>
  <c r="H1971" i="4"/>
  <c r="L1971" i="4"/>
  <c r="H1935" i="4"/>
  <c r="L1935" i="4"/>
  <c r="H1911" i="4"/>
  <c r="I1911" i="4"/>
  <c r="K1911" i="4"/>
  <c r="L1875" i="4"/>
  <c r="H1875" i="4"/>
  <c r="G1875" i="4"/>
  <c r="J1863" i="4"/>
  <c r="I1863" i="4"/>
  <c r="L1863" i="4"/>
  <c r="K1863" i="4"/>
  <c r="L1851" i="4"/>
  <c r="I1851" i="4"/>
  <c r="J1851" i="4"/>
  <c r="H1827" i="4"/>
  <c r="J1827" i="4"/>
  <c r="L1815" i="4"/>
  <c r="J1815" i="4"/>
  <c r="H1815" i="4"/>
  <c r="I1767" i="4"/>
  <c r="J1767" i="4"/>
  <c r="H1743" i="4"/>
  <c r="G1743" i="4"/>
  <c r="I1743" i="4"/>
  <c r="L1695" i="4"/>
  <c r="G1695" i="4"/>
  <c r="H1659" i="4"/>
  <c r="I1659" i="4"/>
  <c r="I1647" i="4"/>
  <c r="G1647" i="4"/>
  <c r="K1647" i="4"/>
  <c r="G1611" i="4"/>
  <c r="J1611" i="4"/>
  <c r="I1599" i="4"/>
  <c r="H1599" i="4"/>
  <c r="K1599" i="4"/>
  <c r="H1563" i="4"/>
  <c r="G1563" i="4"/>
  <c r="J1563" i="4"/>
  <c r="K1539" i="4"/>
  <c r="J1539" i="4"/>
  <c r="L1539" i="4"/>
  <c r="I1443" i="4"/>
  <c r="J1443" i="4"/>
  <c r="L1443" i="4"/>
  <c r="H1443" i="4"/>
  <c r="H1431" i="4"/>
  <c r="J1431" i="4"/>
  <c r="J1359" i="4"/>
  <c r="L1359" i="4"/>
  <c r="H1347" i="4"/>
  <c r="J1347" i="4"/>
  <c r="L1347" i="4"/>
  <c r="G1347" i="4"/>
  <c r="H1335" i="4"/>
  <c r="J1335" i="4"/>
  <c r="K1335" i="4"/>
  <c r="H1299" i="4"/>
  <c r="J1299" i="4"/>
  <c r="K1299" i="4"/>
  <c r="H1287" i="4"/>
  <c r="K1287" i="4"/>
  <c r="H1263" i="4"/>
  <c r="L1263" i="4"/>
  <c r="G1263" i="4"/>
  <c r="K1263" i="4"/>
  <c r="I1251" i="4"/>
  <c r="K1251" i="4"/>
  <c r="J1239" i="4"/>
  <c r="L1239" i="4"/>
  <c r="H1215" i="4"/>
  <c r="K1215" i="4"/>
  <c r="L1191" i="4"/>
  <c r="H1191" i="4"/>
  <c r="L1167" i="4"/>
  <c r="J1167" i="4"/>
  <c r="J1155" i="4"/>
  <c r="L1155" i="4"/>
  <c r="G1155" i="4"/>
  <c r="J1119" i="4"/>
  <c r="I1119" i="4"/>
  <c r="K1119" i="4"/>
  <c r="H1083" i="4"/>
  <c r="G1083" i="4"/>
  <c r="L1071" i="4"/>
  <c r="I1071" i="4"/>
  <c r="K1071" i="4"/>
  <c r="J1071" i="4"/>
  <c r="J1059" i="4"/>
  <c r="L1059" i="4"/>
  <c r="I1059" i="4"/>
  <c r="H1023" i="4"/>
  <c r="J1023" i="4"/>
  <c r="K987" i="4"/>
  <c r="L987" i="4"/>
  <c r="I951" i="4"/>
  <c r="K951" i="4"/>
  <c r="G951" i="4"/>
  <c r="K939" i="4"/>
  <c r="G939" i="4"/>
  <c r="I939" i="4"/>
  <c r="L939" i="4"/>
  <c r="J891" i="4"/>
  <c r="K891" i="4"/>
  <c r="I891" i="4"/>
  <c r="G855" i="4"/>
  <c r="J855" i="4"/>
  <c r="H855" i="4"/>
  <c r="I771" i="4"/>
  <c r="H771" i="4"/>
  <c r="G771" i="4"/>
  <c r="L771" i="4"/>
  <c r="G747" i="4"/>
  <c r="I747" i="4"/>
  <c r="K747" i="4"/>
  <c r="L747" i="4"/>
  <c r="K735" i="4"/>
  <c r="I735" i="4"/>
  <c r="L723" i="4"/>
  <c r="K723" i="4"/>
  <c r="K711" i="4"/>
  <c r="I711" i="4"/>
  <c r="L711" i="4"/>
  <c r="G711" i="4"/>
  <c r="H699" i="4"/>
  <c r="J699" i="4"/>
  <c r="K699" i="4"/>
  <c r="L675" i="4"/>
  <c r="H675" i="4"/>
  <c r="K675" i="4"/>
  <c r="G675" i="4"/>
  <c r="J675" i="4"/>
  <c r="J663" i="4"/>
  <c r="G663" i="4"/>
  <c r="I651" i="4"/>
  <c r="G651" i="4"/>
  <c r="L651" i="4"/>
  <c r="G639" i="4"/>
  <c r="I639" i="4"/>
  <c r="K627" i="4"/>
  <c r="L627" i="4"/>
  <c r="J627" i="4"/>
  <c r="G627" i="4"/>
  <c r="H615" i="4"/>
  <c r="K615" i="4"/>
  <c r="K603" i="4"/>
  <c r="H603" i="4"/>
  <c r="I603" i="4"/>
  <c r="J591" i="4"/>
  <c r="L591" i="4"/>
  <c r="H591" i="4"/>
  <c r="I579" i="4"/>
  <c r="K579" i="4"/>
  <c r="J579" i="4"/>
  <c r="J567" i="4"/>
  <c r="L567" i="4"/>
  <c r="L555" i="4"/>
  <c r="G555" i="4"/>
  <c r="K555" i="4"/>
  <c r="J555" i="4"/>
  <c r="G543" i="4"/>
  <c r="J543" i="4"/>
  <c r="G531" i="4"/>
  <c r="K531" i="4"/>
  <c r="I519" i="4"/>
  <c r="K519" i="4"/>
  <c r="H519" i="4"/>
  <c r="G519" i="4"/>
  <c r="L519" i="4"/>
  <c r="L495" i="4"/>
  <c r="I495" i="4"/>
  <c r="G495" i="4"/>
  <c r="G483" i="4"/>
  <c r="K483" i="4"/>
  <c r="J483" i="4"/>
  <c r="I483" i="4"/>
  <c r="H459" i="4"/>
  <c r="L459" i="4"/>
  <c r="J459" i="4"/>
  <c r="I459" i="4"/>
  <c r="J447" i="4"/>
  <c r="L447" i="4"/>
  <c r="H435" i="4"/>
  <c r="K435" i="4"/>
  <c r="G435" i="4"/>
  <c r="K423" i="4"/>
  <c r="H423" i="4"/>
  <c r="G411" i="4"/>
  <c r="I411" i="4"/>
  <c r="K411" i="4"/>
  <c r="J411" i="4"/>
  <c r="L399" i="4"/>
  <c r="H399" i="4"/>
  <c r="J399" i="4"/>
  <c r="G387" i="4"/>
  <c r="L387" i="4"/>
  <c r="G375" i="4"/>
  <c r="L375" i="4"/>
  <c r="J375" i="4"/>
  <c r="G363" i="4"/>
  <c r="J363" i="4"/>
  <c r="J327" i="4"/>
  <c r="L327" i="4"/>
  <c r="G2450" i="4"/>
  <c r="H2450" i="4"/>
  <c r="H2246" i="4"/>
  <c r="I2246" i="4"/>
  <c r="I2198" i="4"/>
  <c r="G2198" i="4"/>
  <c r="J2138" i="4"/>
  <c r="H2138" i="4"/>
  <c r="K1754" i="4"/>
  <c r="I1754" i="4"/>
  <c r="I1490" i="4"/>
  <c r="K1490" i="4"/>
  <c r="J1382" i="4"/>
  <c r="G1382" i="4"/>
  <c r="J1166" i="4"/>
  <c r="G1166" i="4"/>
  <c r="I1166" i="4"/>
  <c r="G1130" i="4"/>
  <c r="L1130" i="4"/>
  <c r="I1106" i="4"/>
  <c r="K1106" i="4"/>
  <c r="I962" i="4"/>
  <c r="H962" i="4"/>
  <c r="I914" i="4"/>
  <c r="H914" i="4"/>
  <c r="H842" i="4"/>
  <c r="G842" i="4"/>
  <c r="G818" i="4"/>
  <c r="K818" i="4"/>
  <c r="I794" i="4"/>
  <c r="L794" i="4"/>
  <c r="L770" i="4"/>
  <c r="K770" i="4"/>
  <c r="I746" i="4"/>
  <c r="H746" i="4"/>
  <c r="L638" i="4"/>
  <c r="K638" i="4"/>
  <c r="J638" i="4"/>
  <c r="J614" i="4"/>
  <c r="K614" i="4"/>
  <c r="G542" i="4"/>
  <c r="L542" i="4"/>
  <c r="J542" i="4"/>
  <c r="J518" i="4"/>
  <c r="H518" i="4"/>
  <c r="J446" i="4"/>
  <c r="H446" i="4"/>
  <c r="L422" i="4"/>
  <c r="H422" i="4"/>
  <c r="L398" i="4"/>
  <c r="H398" i="4"/>
  <c r="J74" i="4"/>
  <c r="K74" i="4"/>
  <c r="G74" i="4"/>
  <c r="L38" i="4"/>
  <c r="H1448" i="4"/>
  <c r="G1448" i="4"/>
  <c r="L1160" i="4"/>
  <c r="G1160" i="4"/>
  <c r="K1124" i="4"/>
  <c r="G1124" i="4"/>
  <c r="K944" i="4"/>
  <c r="J944" i="4"/>
  <c r="H776" i="4"/>
  <c r="L776" i="4"/>
  <c r="H716" i="4"/>
  <c r="J716" i="4"/>
  <c r="I632" i="4"/>
  <c r="J632" i="4"/>
  <c r="G632" i="4"/>
  <c r="H608" i="4"/>
  <c r="K608" i="4"/>
  <c r="G341" i="4"/>
  <c r="K341" i="4"/>
  <c r="G293" i="4"/>
  <c r="I293" i="4"/>
  <c r="I269" i="4"/>
  <c r="L269" i="4"/>
  <c r="L233" i="4"/>
  <c r="J233" i="4"/>
  <c r="H344" i="4"/>
  <c r="K344" i="4"/>
  <c r="H308" i="4"/>
  <c r="G308" i="4"/>
  <c r="H248" i="4"/>
  <c r="J248" i="4"/>
  <c r="L548" i="4"/>
  <c r="J140" i="4"/>
  <c r="I422" i="4"/>
  <c r="G470" i="4"/>
  <c r="K518" i="4"/>
  <c r="L590" i="4"/>
  <c r="G638" i="4"/>
  <c r="H770" i="4"/>
  <c r="L1382" i="4"/>
  <c r="H1946" i="4"/>
  <c r="I2138" i="4"/>
  <c r="K2522" i="4"/>
  <c r="K2726" i="4"/>
  <c r="H3158" i="4"/>
  <c r="H3398" i="4"/>
  <c r="J4106" i="4"/>
  <c r="I4346" i="4"/>
  <c r="K1382" i="4"/>
  <c r="I1682" i="4"/>
  <c r="G1946" i="4"/>
  <c r="L2282" i="4"/>
  <c r="L2522" i="4"/>
  <c r="G3158" i="4"/>
  <c r="L3398" i="4"/>
  <c r="K914" i="4"/>
  <c r="H1130" i="4"/>
  <c r="I1238" i="4"/>
  <c r="L1610" i="4"/>
  <c r="J2498" i="4"/>
  <c r="L3278" i="4"/>
  <c r="K4118" i="4"/>
  <c r="L4610" i="4"/>
  <c r="G374" i="4"/>
  <c r="K422" i="4"/>
  <c r="L470" i="4"/>
  <c r="I542" i="4"/>
  <c r="G590" i="4"/>
  <c r="H662" i="4"/>
  <c r="I722" i="4"/>
  <c r="I1382" i="4"/>
  <c r="K2282" i="4"/>
  <c r="J2810" i="4"/>
  <c r="L4238" i="4"/>
  <c r="H1034" i="4"/>
  <c r="G4118" i="4"/>
  <c r="K302" i="4"/>
  <c r="J3494" i="4"/>
  <c r="H3434" i="4"/>
  <c r="K374" i="4"/>
  <c r="J422" i="4"/>
  <c r="H494" i="4"/>
  <c r="H542" i="4"/>
  <c r="L614" i="4"/>
  <c r="I674" i="4"/>
  <c r="J1490" i="4"/>
  <c r="L1730" i="4"/>
  <c r="H2030" i="4"/>
  <c r="K2594" i="4"/>
  <c r="H2810" i="4"/>
  <c r="I3494" i="4"/>
  <c r="L3734" i="4"/>
  <c r="H4238" i="4"/>
  <c r="G4766" i="4"/>
  <c r="J794" i="4"/>
  <c r="L854" i="4"/>
  <c r="J962" i="4"/>
  <c r="L1754" i="4"/>
  <c r="G1970" i="4"/>
  <c r="H2666" i="4"/>
  <c r="L3434" i="4"/>
  <c r="J4034" i="4"/>
  <c r="I3758" i="4"/>
  <c r="H374" i="4"/>
  <c r="I446" i="4"/>
  <c r="G494" i="4"/>
  <c r="K542" i="4"/>
  <c r="H614" i="4"/>
  <c r="G2810" i="4"/>
  <c r="H794" i="4"/>
  <c r="J3434" i="4"/>
  <c r="I4262" i="4"/>
  <c r="L4886" i="4"/>
  <c r="I4886" i="4"/>
  <c r="G4598" i="4"/>
  <c r="I4598" i="4"/>
  <c r="K4586" i="4"/>
  <c r="H4586" i="4"/>
  <c r="J4586" i="4"/>
  <c r="L4562" i="4"/>
  <c r="I4562" i="4"/>
  <c r="G4418" i="4"/>
  <c r="I4418" i="4"/>
  <c r="H4418" i="4"/>
  <c r="K4418" i="4"/>
  <c r="J4358" i="4"/>
  <c r="H4358" i="4"/>
  <c r="K4358" i="4"/>
  <c r="G4274" i="4"/>
  <c r="K4274" i="4"/>
  <c r="J4250" i="4"/>
  <c r="H4250" i="4"/>
  <c r="I4250" i="4"/>
  <c r="K4106" i="4"/>
  <c r="L4106" i="4"/>
  <c r="H4082" i="4"/>
  <c r="I4082" i="4"/>
  <c r="G4046" i="4"/>
  <c r="H4046" i="4"/>
  <c r="H4022" i="4"/>
  <c r="K4022" i="4"/>
  <c r="G4022" i="4"/>
  <c r="I3974" i="4"/>
  <c r="G3974" i="4"/>
  <c r="H3974" i="4"/>
  <c r="J3974" i="4"/>
  <c r="K3974" i="4"/>
  <c r="I3818" i="4"/>
  <c r="K3818" i="4"/>
  <c r="H3818" i="4"/>
  <c r="L3818" i="4"/>
  <c r="I3770" i="4"/>
  <c r="J3770" i="4"/>
  <c r="K3770" i="4"/>
  <c r="H3734" i="4"/>
  <c r="K3734" i="4"/>
  <c r="G3734" i="4"/>
  <c r="I3734" i="4"/>
  <c r="H3710" i="4"/>
  <c r="J3710" i="4"/>
  <c r="L3710" i="4"/>
  <c r="I3710" i="4"/>
  <c r="K3710" i="4"/>
  <c r="G3710" i="4"/>
  <c r="J3626" i="4"/>
  <c r="G3626" i="4"/>
  <c r="I3626" i="4"/>
  <c r="H3578" i="4"/>
  <c r="I3578" i="4"/>
  <c r="L3578" i="4"/>
  <c r="G3578" i="4"/>
  <c r="G3554" i="4"/>
  <c r="I3554" i="4"/>
  <c r="H3554" i="4"/>
  <c r="J3554" i="4"/>
  <c r="K3554" i="4"/>
  <c r="L3554" i="4"/>
  <c r="H3542" i="4"/>
  <c r="I3542" i="4"/>
  <c r="K3542" i="4"/>
  <c r="G3542" i="4"/>
  <c r="H3530" i="4"/>
  <c r="J3530" i="4"/>
  <c r="J3506" i="4"/>
  <c r="I3506" i="4"/>
  <c r="H3506" i="4"/>
  <c r="L3506" i="4"/>
  <c r="H3482" i="4"/>
  <c r="J3482" i="4"/>
  <c r="I3482" i="4"/>
  <c r="J3446" i="4"/>
  <c r="L3446" i="4"/>
  <c r="G3446" i="4"/>
  <c r="K3446" i="4"/>
  <c r="H3410" i="4"/>
  <c r="I3410" i="4"/>
  <c r="J3410" i="4"/>
  <c r="G3410" i="4"/>
  <c r="I3398" i="4"/>
  <c r="K3398" i="4"/>
  <c r="K3338" i="4"/>
  <c r="L3338" i="4"/>
  <c r="H3338" i="4"/>
  <c r="I3326" i="4"/>
  <c r="J3326" i="4"/>
  <c r="L3326" i="4"/>
  <c r="K3326" i="4"/>
  <c r="I3278" i="4"/>
  <c r="J3278" i="4"/>
  <c r="K3218" i="4"/>
  <c r="I3218" i="4"/>
  <c r="L3218" i="4"/>
  <c r="G3218" i="4"/>
  <c r="H3218" i="4"/>
  <c r="K3170" i="4"/>
  <c r="I3170" i="4"/>
  <c r="H3170" i="4"/>
  <c r="L3170" i="4"/>
  <c r="J3146" i="4"/>
  <c r="L3146" i="4"/>
  <c r="H3074" i="4"/>
  <c r="L3074" i="4"/>
  <c r="G3074" i="4"/>
  <c r="I3074" i="4"/>
  <c r="G3026" i="4"/>
  <c r="I3026" i="4"/>
  <c r="L3026" i="4"/>
  <c r="J3026" i="4"/>
  <c r="K3002" i="4"/>
  <c r="J3002" i="4"/>
  <c r="L3002" i="4"/>
  <c r="G2954" i="4"/>
  <c r="H2954" i="4"/>
  <c r="I2954" i="4"/>
  <c r="J2954" i="4"/>
  <c r="K2954" i="4"/>
  <c r="J2894" i="4"/>
  <c r="L2894" i="4"/>
  <c r="I2894" i="4"/>
  <c r="L2774" i="4"/>
  <c r="J2774" i="4"/>
  <c r="K2774" i="4"/>
  <c r="G2774" i="4"/>
  <c r="I2774" i="4"/>
  <c r="I2726" i="4"/>
  <c r="H2726" i="4"/>
  <c r="J2726" i="4"/>
  <c r="G2690" i="4"/>
  <c r="J2690" i="4"/>
  <c r="K2690" i="4"/>
  <c r="L2690" i="4"/>
  <c r="K2666" i="4"/>
  <c r="L2666" i="4"/>
  <c r="J2630" i="4"/>
  <c r="H2630" i="4"/>
  <c r="I2630" i="4"/>
  <c r="G2630" i="4"/>
  <c r="L2630" i="4"/>
  <c r="L2594" i="4"/>
  <c r="G2594" i="4"/>
  <c r="I2558" i="4"/>
  <c r="L2558" i="4"/>
  <c r="G2558" i="4"/>
  <c r="H2558" i="4"/>
  <c r="J2558" i="4"/>
  <c r="K2558" i="4"/>
  <c r="L2534" i="4"/>
  <c r="J2534" i="4"/>
  <c r="I2534" i="4"/>
  <c r="H2534" i="4"/>
  <c r="K2534" i="4"/>
  <c r="L2498" i="4"/>
  <c r="H2498" i="4"/>
  <c r="K2498" i="4"/>
  <c r="I2474" i="4"/>
  <c r="H2474" i="4"/>
  <c r="J2474" i="4"/>
  <c r="K2474" i="4"/>
  <c r="L2474" i="4"/>
  <c r="J2450" i="4"/>
  <c r="K2450" i="4"/>
  <c r="L2450" i="4"/>
  <c r="I2378" i="4"/>
  <c r="K2378" i="4"/>
  <c r="L2378" i="4"/>
  <c r="J2354" i="4"/>
  <c r="G2354" i="4"/>
  <c r="H2354" i="4"/>
  <c r="I2354" i="4"/>
  <c r="K2354" i="4"/>
  <c r="H2330" i="4"/>
  <c r="G2330" i="4"/>
  <c r="I2330" i="4"/>
  <c r="J2330" i="4"/>
  <c r="K2330" i="4"/>
  <c r="K2294" i="4"/>
  <c r="J2294" i="4"/>
  <c r="H2294" i="4"/>
  <c r="I2294" i="4"/>
  <c r="G2294" i="4"/>
  <c r="I2282" i="4"/>
  <c r="G2282" i="4"/>
  <c r="I2234" i="4"/>
  <c r="G2234" i="4"/>
  <c r="H2234" i="4"/>
  <c r="J2234" i="4"/>
  <c r="K2234" i="4"/>
  <c r="L2234" i="4"/>
  <c r="L2162" i="4"/>
  <c r="J2162" i="4"/>
  <c r="G2162" i="4"/>
  <c r="H2162" i="4"/>
  <c r="K2114" i="4"/>
  <c r="G2114" i="4"/>
  <c r="L2114" i="4"/>
  <c r="J2114" i="4"/>
  <c r="H2114" i="4"/>
  <c r="J2090" i="4"/>
  <c r="I2090" i="4"/>
  <c r="I2030" i="4"/>
  <c r="K2030" i="4"/>
  <c r="J1982" i="4"/>
  <c r="K1982" i="4"/>
  <c r="L1982" i="4"/>
  <c r="G1982" i="4"/>
  <c r="H1982" i="4"/>
  <c r="L1970" i="4"/>
  <c r="J1970" i="4"/>
  <c r="K1970" i="4"/>
  <c r="I1946" i="4"/>
  <c r="J1946" i="4"/>
  <c r="L1946" i="4"/>
  <c r="G1862" i="4"/>
  <c r="H1862" i="4"/>
  <c r="I1862" i="4"/>
  <c r="K1862" i="4"/>
  <c r="I1826" i="4"/>
  <c r="J1826" i="4"/>
  <c r="G1826" i="4"/>
  <c r="K1826" i="4"/>
  <c r="L1826" i="4"/>
  <c r="I1790" i="4"/>
  <c r="J1790" i="4"/>
  <c r="K1790" i="4"/>
  <c r="L1790" i="4"/>
  <c r="H1754" i="4"/>
  <c r="G1754" i="4"/>
  <c r="J1754" i="4"/>
  <c r="H1730" i="4"/>
  <c r="G1730" i="4"/>
  <c r="I1730" i="4"/>
  <c r="K1730" i="4"/>
  <c r="G1706" i="4"/>
  <c r="H1706" i="4"/>
  <c r="I1706" i="4"/>
  <c r="J1706" i="4"/>
  <c r="K1706" i="4"/>
  <c r="L1706" i="4"/>
  <c r="H1634" i="4"/>
  <c r="G1634" i="4"/>
  <c r="I1634" i="4"/>
  <c r="J1634" i="4"/>
  <c r="L1634" i="4"/>
  <c r="J1550" i="4"/>
  <c r="I1550" i="4"/>
  <c r="L1550" i="4"/>
  <c r="H1550" i="4"/>
  <c r="K1550" i="4"/>
  <c r="H1538" i="4"/>
  <c r="G1538" i="4"/>
  <c r="I1538" i="4"/>
  <c r="J1538" i="4"/>
  <c r="K1538" i="4"/>
  <c r="G1502" i="4"/>
  <c r="I1502" i="4"/>
  <c r="K1502" i="4"/>
  <c r="H1502" i="4"/>
  <c r="J1502" i="4"/>
  <c r="L1502" i="4"/>
  <c r="L1490" i="4"/>
  <c r="G1490" i="4"/>
  <c r="I1406" i="4"/>
  <c r="K1406" i="4"/>
  <c r="H1406" i="4"/>
  <c r="G1406" i="4"/>
  <c r="G1394" i="4"/>
  <c r="L1394" i="4"/>
  <c r="J1334" i="4"/>
  <c r="I1334" i="4"/>
  <c r="K1334" i="4"/>
  <c r="L1334" i="4"/>
  <c r="H1334" i="4"/>
  <c r="G1334" i="4"/>
  <c r="I1286" i="4"/>
  <c r="K1286" i="4"/>
  <c r="H1286" i="4"/>
  <c r="J1286" i="4"/>
  <c r="H1262" i="4"/>
  <c r="J1262" i="4"/>
  <c r="K1262" i="4"/>
  <c r="I1262" i="4"/>
  <c r="G1262" i="4"/>
  <c r="L1262" i="4"/>
  <c r="L1238" i="4"/>
  <c r="G1238" i="4"/>
  <c r="J1238" i="4"/>
  <c r="K1238" i="4"/>
  <c r="L1214" i="4"/>
  <c r="I1214" i="4"/>
  <c r="H1214" i="4"/>
  <c r="J1214" i="4"/>
  <c r="L1190" i="4"/>
  <c r="H1190" i="4"/>
  <c r="I1190" i="4"/>
  <c r="J1190" i="4"/>
  <c r="G1190" i="4"/>
  <c r="K1190" i="4"/>
  <c r="L1166" i="4"/>
  <c r="K1166" i="4"/>
  <c r="L1142" i="4"/>
  <c r="G1142" i="4"/>
  <c r="H1142" i="4"/>
  <c r="I1142" i="4"/>
  <c r="J1142" i="4"/>
  <c r="L1118" i="4"/>
  <c r="H1118" i="4"/>
  <c r="G1118" i="4"/>
  <c r="J1118" i="4"/>
  <c r="I1118" i="4"/>
  <c r="K1118" i="4"/>
  <c r="L1094" i="4"/>
  <c r="I1094" i="4"/>
  <c r="J1094" i="4"/>
  <c r="H1094" i="4"/>
  <c r="K1094" i="4"/>
  <c r="L1070" i="4"/>
  <c r="J1070" i="4"/>
  <c r="G1070" i="4"/>
  <c r="G1046" i="4"/>
  <c r="H1046" i="4"/>
  <c r="L1046" i="4"/>
  <c r="I1046" i="4"/>
  <c r="J1046" i="4"/>
  <c r="K1046" i="4"/>
  <c r="G1022" i="4"/>
  <c r="J1022" i="4"/>
  <c r="K1022" i="4"/>
  <c r="L1022" i="4"/>
  <c r="H1022" i="4"/>
  <c r="G998" i="4"/>
  <c r="I998" i="4"/>
  <c r="G974" i="4"/>
  <c r="H974" i="4"/>
  <c r="J974" i="4"/>
  <c r="I974" i="4"/>
  <c r="L974" i="4"/>
  <c r="G926" i="4"/>
  <c r="I926" i="4"/>
  <c r="J926" i="4"/>
  <c r="H926" i="4"/>
  <c r="K926" i="4"/>
  <c r="L926" i="4"/>
  <c r="J902" i="4"/>
  <c r="K902" i="4"/>
  <c r="H902" i="4"/>
  <c r="I902" i="4"/>
  <c r="L902" i="4"/>
  <c r="G866" i="4"/>
  <c r="H866" i="4"/>
  <c r="I866" i="4"/>
  <c r="J866" i="4"/>
  <c r="L866" i="4"/>
  <c r="K866" i="4"/>
  <c r="I842" i="4"/>
  <c r="J842" i="4"/>
  <c r="L842" i="4"/>
  <c r="K842" i="4"/>
  <c r="G806" i="4"/>
  <c r="J806" i="4"/>
  <c r="L806" i="4"/>
  <c r="I806" i="4"/>
  <c r="K806" i="4"/>
  <c r="H806" i="4"/>
  <c r="K4910" i="4"/>
  <c r="L4910" i="4"/>
  <c r="J4766" i="4"/>
  <c r="H4766" i="4"/>
  <c r="I4766" i="4"/>
  <c r="I4550" i="4"/>
  <c r="L4550" i="4"/>
  <c r="H4454" i="4"/>
  <c r="J4454" i="4"/>
  <c r="G4454" i="4"/>
  <c r="I4238" i="4"/>
  <c r="G4238" i="4"/>
  <c r="J4238" i="4"/>
  <c r="J4226" i="4"/>
  <c r="H4226" i="4"/>
  <c r="K4226" i="4"/>
  <c r="G4178" i="4"/>
  <c r="J4178" i="4"/>
  <c r="H4010" i="4"/>
  <c r="L4010" i="4"/>
  <c r="J3986" i="4"/>
  <c r="I3986" i="4"/>
  <c r="I3950" i="4"/>
  <c r="G3950" i="4"/>
  <c r="H3950" i="4"/>
  <c r="J3938" i="4"/>
  <c r="L3938" i="4"/>
  <c r="I3926" i="4"/>
  <c r="J3926" i="4"/>
  <c r="H3902" i="4"/>
  <c r="J3902" i="4"/>
  <c r="K3902" i="4"/>
  <c r="G3878" i="4"/>
  <c r="J3878" i="4"/>
  <c r="K3878" i="4"/>
  <c r="G3866" i="4"/>
  <c r="K3866" i="4"/>
  <c r="J3854" i="4"/>
  <c r="H3854" i="4"/>
  <c r="J3830" i="4"/>
  <c r="H3830" i="4"/>
  <c r="I3830" i="4"/>
  <c r="K3830" i="4"/>
  <c r="L3830" i="4"/>
  <c r="I3782" i="4"/>
  <c r="L3782" i="4"/>
  <c r="G3782" i="4"/>
  <c r="K3686" i="4"/>
  <c r="H3686" i="4"/>
  <c r="I3686" i="4"/>
  <c r="G3686" i="4"/>
  <c r="L3638" i="4"/>
  <c r="H3638" i="4"/>
  <c r="I3638" i="4"/>
  <c r="K3638" i="4"/>
  <c r="L3494" i="4"/>
  <c r="K3494" i="4"/>
  <c r="G3494" i="4"/>
  <c r="I3374" i="4"/>
  <c r="L3374" i="4"/>
  <c r="J3374" i="4"/>
  <c r="H3374" i="4"/>
  <c r="J3290" i="4"/>
  <c r="I3290" i="4"/>
  <c r="K3290" i="4"/>
  <c r="L3290" i="4"/>
  <c r="G3290" i="4"/>
  <c r="H3230" i="4"/>
  <c r="I3230" i="4"/>
  <c r="J3230" i="4"/>
  <c r="G3230" i="4"/>
  <c r="I3182" i="4"/>
  <c r="J3182" i="4"/>
  <c r="K3182" i="4"/>
  <c r="L3158" i="4"/>
  <c r="I3158" i="4"/>
  <c r="I3134" i="4"/>
  <c r="J3134" i="4"/>
  <c r="G3134" i="4"/>
  <c r="L3134" i="4"/>
  <c r="G3110" i="4"/>
  <c r="H3110" i="4"/>
  <c r="I3110" i="4"/>
  <c r="J3110" i="4"/>
  <c r="L3062" i="4"/>
  <c r="G3062" i="4"/>
  <c r="H3062" i="4"/>
  <c r="J3062" i="4"/>
  <c r="K3014" i="4"/>
  <c r="G3014" i="4"/>
  <c r="K2966" i="4"/>
  <c r="J2966" i="4"/>
  <c r="G2966" i="4"/>
  <c r="I2966" i="4"/>
  <c r="L2918" i="4"/>
  <c r="I2918" i="4"/>
  <c r="H2918" i="4"/>
  <c r="J2918" i="4"/>
  <c r="K2918" i="4"/>
  <c r="K2822" i="4"/>
  <c r="I2822" i="4"/>
  <c r="G2822" i="4"/>
  <c r="L2822" i="4"/>
  <c r="J2822" i="4"/>
  <c r="H2822" i="4"/>
  <c r="G2762" i="4"/>
  <c r="H2762" i="4"/>
  <c r="J2762" i="4"/>
  <c r="K2762" i="4"/>
  <c r="L2762" i="4"/>
  <c r="I2762" i="4"/>
  <c r="J2714" i="4"/>
  <c r="I2714" i="4"/>
  <c r="G2714" i="4"/>
  <c r="L2714" i="4"/>
  <c r="I2642" i="4"/>
  <c r="K2642" i="4"/>
  <c r="G2642" i="4"/>
  <c r="H2642" i="4"/>
  <c r="J2642" i="4"/>
  <c r="K2582" i="4"/>
  <c r="I2582" i="4"/>
  <c r="H2582" i="4"/>
  <c r="L2582" i="4"/>
  <c r="G2582" i="4"/>
  <c r="J2582" i="4"/>
  <c r="G2522" i="4"/>
  <c r="I2522" i="4"/>
  <c r="G2426" i="4"/>
  <c r="H2426" i="4"/>
  <c r="I2426" i="4"/>
  <c r="K2426" i="4"/>
  <c r="K2402" i="4"/>
  <c r="G2402" i="4"/>
  <c r="J2402" i="4"/>
  <c r="H2402" i="4"/>
  <c r="L2402" i="4"/>
  <c r="J2246" i="4"/>
  <c r="L2246" i="4"/>
  <c r="K2246" i="4"/>
  <c r="G2246" i="4"/>
  <c r="I2186" i="4"/>
  <c r="H2186" i="4"/>
  <c r="J2078" i="4"/>
  <c r="I2078" i="4"/>
  <c r="K2078" i="4"/>
  <c r="L2078" i="4"/>
  <c r="G2078" i="4"/>
  <c r="H2078" i="4"/>
  <c r="L2066" i="4"/>
  <c r="H2066" i="4"/>
  <c r="I2066" i="4"/>
  <c r="J2066" i="4"/>
  <c r="G2066" i="4"/>
  <c r="K2018" i="4"/>
  <c r="I2018" i="4"/>
  <c r="L2018" i="4"/>
  <c r="H2018" i="4"/>
  <c r="J2018" i="4"/>
  <c r="K1922" i="4"/>
  <c r="J1922" i="4"/>
  <c r="L1922" i="4"/>
  <c r="G1922" i="4"/>
  <c r="H1922" i="4"/>
  <c r="J1898" i="4"/>
  <c r="L1898" i="4"/>
  <c r="G1898" i="4"/>
  <c r="H1898" i="4"/>
  <c r="J1874" i="4"/>
  <c r="L1874" i="4"/>
  <c r="G1874" i="4"/>
  <c r="I1874" i="4"/>
  <c r="H1874" i="4"/>
  <c r="K1874" i="4"/>
  <c r="H1814" i="4"/>
  <c r="K1814" i="4"/>
  <c r="L1814" i="4"/>
  <c r="J1682" i="4"/>
  <c r="K1682" i="4"/>
  <c r="L1682" i="4"/>
  <c r="I1658" i="4"/>
  <c r="G1658" i="4"/>
  <c r="H1658" i="4"/>
  <c r="K1658" i="4"/>
  <c r="L1658" i="4"/>
  <c r="J1658" i="4"/>
  <c r="G1610" i="4"/>
  <c r="H1610" i="4"/>
  <c r="I1610" i="4"/>
  <c r="K1586" i="4"/>
  <c r="L1586" i="4"/>
  <c r="H1574" i="4"/>
  <c r="J1574" i="4"/>
  <c r="K1454" i="4"/>
  <c r="H1454" i="4"/>
  <c r="G1454" i="4"/>
  <c r="I1454" i="4"/>
  <c r="K1430" i="4"/>
  <c r="I1430" i="4"/>
  <c r="L1430" i="4"/>
  <c r="H1430" i="4"/>
  <c r="J1430" i="4"/>
  <c r="G1430" i="4"/>
  <c r="G1358" i="4"/>
  <c r="I1358" i="4"/>
  <c r="J1358" i="4"/>
  <c r="K1358" i="4"/>
  <c r="L1358" i="4"/>
  <c r="H1358" i="4"/>
  <c r="K1346" i="4"/>
  <c r="L1346" i="4"/>
  <c r="I1310" i="4"/>
  <c r="H1310" i="4"/>
  <c r="K1310" i="4"/>
  <c r="J1310" i="4"/>
  <c r="L1310" i="4"/>
  <c r="G1274" i="4"/>
  <c r="J1274" i="4"/>
  <c r="K1274" i="4"/>
  <c r="L1274" i="4"/>
  <c r="I1250" i="4"/>
  <c r="L1250" i="4"/>
  <c r="H1250" i="4"/>
  <c r="J1250" i="4"/>
  <c r="J1226" i="4"/>
  <c r="L1226" i="4"/>
  <c r="I1226" i="4"/>
  <c r="H1226" i="4"/>
  <c r="G1226" i="4"/>
  <c r="K1226" i="4"/>
  <c r="G1202" i="4"/>
  <c r="L1202" i="4"/>
  <c r="I1202" i="4"/>
  <c r="K1202" i="4"/>
  <c r="K1178" i="4"/>
  <c r="H1178" i="4"/>
  <c r="J1178" i="4"/>
  <c r="G1178" i="4"/>
  <c r="L1178" i="4"/>
  <c r="I1178" i="4"/>
  <c r="J1154" i="4"/>
  <c r="L1154" i="4"/>
  <c r="G1154" i="4"/>
  <c r="H1154" i="4"/>
  <c r="I1154" i="4"/>
  <c r="K1154" i="4"/>
  <c r="I1130" i="4"/>
  <c r="J1130" i="4"/>
  <c r="K1130" i="4"/>
  <c r="G1106" i="4"/>
  <c r="L1106" i="4"/>
  <c r="H1106" i="4"/>
  <c r="L1082" i="4"/>
  <c r="G1082" i="4"/>
  <c r="H1082" i="4"/>
  <c r="I1082" i="4"/>
  <c r="K1082" i="4"/>
  <c r="J1082" i="4"/>
  <c r="L1058" i="4"/>
  <c r="H1058" i="4"/>
  <c r="I1058" i="4"/>
  <c r="J1058" i="4"/>
  <c r="K1058" i="4"/>
  <c r="J1034" i="4"/>
  <c r="L1034" i="4"/>
  <c r="G1034" i="4"/>
  <c r="G1010" i="4"/>
  <c r="L1010" i="4"/>
  <c r="K1010" i="4"/>
  <c r="I1010" i="4"/>
  <c r="J1010" i="4"/>
  <c r="H1010" i="4"/>
  <c r="H986" i="4"/>
  <c r="G986" i="4"/>
  <c r="I986" i="4"/>
  <c r="J986" i="4"/>
  <c r="K986" i="4"/>
  <c r="L986" i="4"/>
  <c r="K962" i="4"/>
  <c r="L962" i="4"/>
  <c r="L914" i="4"/>
  <c r="J914" i="4"/>
  <c r="G914" i="4"/>
  <c r="L890" i="4"/>
  <c r="G890" i="4"/>
  <c r="H890" i="4"/>
  <c r="J890" i="4"/>
  <c r="K890" i="4"/>
  <c r="J878" i="4"/>
  <c r="L878" i="4"/>
  <c r="J854" i="4"/>
  <c r="K854" i="4"/>
  <c r="H854" i="4"/>
  <c r="J830" i="4"/>
  <c r="K830" i="4"/>
  <c r="G830" i="4"/>
  <c r="H830" i="4"/>
  <c r="L830" i="4"/>
  <c r="L818" i="4"/>
  <c r="I818" i="4"/>
  <c r="G782" i="4"/>
  <c r="J782" i="4"/>
  <c r="L782" i="4"/>
  <c r="I782" i="4"/>
  <c r="K782" i="4"/>
  <c r="H782" i="4"/>
  <c r="J770" i="4"/>
  <c r="G770" i="4"/>
  <c r="L758" i="4"/>
  <c r="G758" i="4"/>
  <c r="H758" i="4"/>
  <c r="I758" i="4"/>
  <c r="K758" i="4"/>
  <c r="J746" i="4"/>
  <c r="G746" i="4"/>
  <c r="L734" i="4"/>
  <c r="I734" i="4"/>
  <c r="G734" i="4"/>
  <c r="H734" i="4"/>
  <c r="K734" i="4"/>
  <c r="J722" i="4"/>
  <c r="G722" i="4"/>
  <c r="L710" i="4"/>
  <c r="K710" i="4"/>
  <c r="G710" i="4"/>
  <c r="H710" i="4"/>
  <c r="I710" i="4"/>
  <c r="J698" i="4"/>
  <c r="G698" i="4"/>
  <c r="L686" i="4"/>
  <c r="I686" i="4"/>
  <c r="H686" i="4"/>
  <c r="K686" i="4"/>
  <c r="G686" i="4"/>
  <c r="J674" i="4"/>
  <c r="G674" i="4"/>
  <c r="J650" i="4"/>
  <c r="L650" i="4"/>
  <c r="G650" i="4"/>
  <c r="H650" i="4"/>
  <c r="I650" i="4"/>
  <c r="K650" i="4"/>
  <c r="K626" i="4"/>
  <c r="J626" i="4"/>
  <c r="G626" i="4"/>
  <c r="H626" i="4"/>
  <c r="I626" i="4"/>
  <c r="L626" i="4"/>
  <c r="K602" i="4"/>
  <c r="J602" i="4"/>
  <c r="G602" i="4"/>
  <c r="H602" i="4"/>
  <c r="I602" i="4"/>
  <c r="L602" i="4"/>
  <c r="K578" i="4"/>
  <c r="G578" i="4"/>
  <c r="H578" i="4"/>
  <c r="L578" i="4"/>
  <c r="I578" i="4"/>
  <c r="J578" i="4"/>
  <c r="K554" i="4"/>
  <c r="G554" i="4"/>
  <c r="H554" i="4"/>
  <c r="I554" i="4"/>
  <c r="J554" i="4"/>
  <c r="L554" i="4"/>
  <c r="K530" i="4"/>
  <c r="G530" i="4"/>
  <c r="L530" i="4"/>
  <c r="H530" i="4"/>
  <c r="I530" i="4"/>
  <c r="J530" i="4"/>
  <c r="K506" i="4"/>
  <c r="G506" i="4"/>
  <c r="H506" i="4"/>
  <c r="J506" i="4"/>
  <c r="L506" i="4"/>
  <c r="I506" i="4"/>
  <c r="L482" i="4"/>
  <c r="H482" i="4"/>
  <c r="J482" i="4"/>
  <c r="K482" i="4"/>
  <c r="I482" i="4"/>
  <c r="G482" i="4"/>
  <c r="L458" i="4"/>
  <c r="G458" i="4"/>
  <c r="H458" i="4"/>
  <c r="J458" i="4"/>
  <c r="K458" i="4"/>
  <c r="I458" i="4"/>
  <c r="J434" i="4"/>
  <c r="L434" i="4"/>
  <c r="K434" i="4"/>
  <c r="G434" i="4"/>
  <c r="H434" i="4"/>
  <c r="I434" i="4"/>
  <c r="J410" i="4"/>
  <c r="L410" i="4"/>
  <c r="K410" i="4"/>
  <c r="G410" i="4"/>
  <c r="H410" i="4"/>
  <c r="I410" i="4"/>
  <c r="J386" i="4"/>
  <c r="L386" i="4"/>
  <c r="K386" i="4"/>
  <c r="H386" i="4"/>
  <c r="I386" i="4"/>
  <c r="G386" i="4"/>
  <c r="K362" i="4"/>
  <c r="G362" i="4"/>
  <c r="H350" i="4"/>
  <c r="J350" i="4"/>
  <c r="I350" i="4"/>
  <c r="G314" i="4"/>
  <c r="L314" i="4"/>
  <c r="K290" i="4"/>
  <c r="J290" i="4"/>
  <c r="G254" i="4"/>
  <c r="H254" i="4"/>
  <c r="J254" i="4"/>
  <c r="H242" i="4"/>
  <c r="I242" i="4"/>
  <c r="H218" i="4"/>
  <c r="J218" i="4"/>
  <c r="L218" i="4"/>
  <c r="G218" i="4"/>
  <c r="I218" i="4"/>
  <c r="H206" i="4"/>
  <c r="G206" i="4"/>
  <c r="I194" i="4"/>
  <c r="H194" i="4"/>
  <c r="J194" i="4"/>
  <c r="L194" i="4"/>
  <c r="H170" i="4"/>
  <c r="J170" i="4"/>
  <c r="K170" i="4"/>
  <c r="G170" i="4"/>
  <c r="L170" i="4"/>
  <c r="I158" i="4"/>
  <c r="G158" i="4"/>
  <c r="K146" i="4"/>
  <c r="J146" i="4"/>
  <c r="L146" i="4"/>
  <c r="I134" i="4"/>
  <c r="L134" i="4"/>
  <c r="K134" i="4"/>
  <c r="H110" i="4"/>
  <c r="I110" i="4"/>
  <c r="L110" i="4"/>
  <c r="J110" i="4"/>
  <c r="G110" i="4"/>
  <c r="K110" i="4"/>
  <c r="I398" i="4"/>
  <c r="G446" i="4"/>
  <c r="L494" i="4"/>
  <c r="I566" i="4"/>
  <c r="G614" i="4"/>
  <c r="J686" i="4"/>
  <c r="K746" i="4"/>
  <c r="L1538" i="4"/>
  <c r="G1790" i="4"/>
  <c r="G1814" i="4"/>
  <c r="J2030" i="4"/>
  <c r="H2378" i="4"/>
  <c r="H2594" i="4"/>
  <c r="I3002" i="4"/>
  <c r="L3242" i="4"/>
  <c r="I3530" i="4"/>
  <c r="G3830" i="4"/>
  <c r="G4910" i="4"/>
  <c r="K794" i="4"/>
  <c r="K878" i="4"/>
  <c r="G962" i="4"/>
  <c r="I1070" i="4"/>
  <c r="H1166" i="4"/>
  <c r="G1286" i="4"/>
  <c r="G1310" i="4"/>
  <c r="K2162" i="4"/>
  <c r="L2966" i="4"/>
  <c r="K3626" i="4"/>
  <c r="G4082" i="4"/>
  <c r="G4494" i="4"/>
  <c r="K425" i="4"/>
  <c r="K521" i="4"/>
  <c r="H761" i="4"/>
  <c r="I257" i="4"/>
  <c r="G1265" i="4"/>
  <c r="G4698" i="4"/>
  <c r="G425" i="4"/>
  <c r="H521" i="4"/>
  <c r="H677" i="4"/>
  <c r="L761" i="4"/>
  <c r="I233" i="4"/>
  <c r="K257" i="4"/>
  <c r="L293" i="4"/>
  <c r="K605" i="4"/>
  <c r="L4734" i="4"/>
  <c r="J761" i="4"/>
  <c r="K293" i="4"/>
  <c r="G605" i="4"/>
  <c r="J4758" i="4"/>
  <c r="H413" i="4"/>
  <c r="H605" i="4"/>
  <c r="I3401" i="4"/>
  <c r="G1038" i="4"/>
  <c r="K1038" i="4"/>
  <c r="J1002" i="4"/>
  <c r="L1002" i="4"/>
  <c r="K1002" i="4"/>
  <c r="K3593" i="4"/>
  <c r="H3593" i="4"/>
  <c r="L3137" i="4"/>
  <c r="H3137" i="4"/>
  <c r="K1217" i="4"/>
  <c r="G1217" i="4"/>
  <c r="I1061" i="4"/>
  <c r="J1061" i="4"/>
  <c r="J1001" i="4"/>
  <c r="H1001" i="4"/>
  <c r="I1001" i="4"/>
  <c r="G1001" i="4"/>
  <c r="H941" i="4"/>
  <c r="G941" i="4"/>
  <c r="K941" i="4"/>
  <c r="J929" i="4"/>
  <c r="K929" i="4"/>
  <c r="G737" i="4"/>
  <c r="H737" i="4"/>
  <c r="K725" i="4"/>
  <c r="I725" i="4"/>
  <c r="G653" i="4"/>
  <c r="L653" i="4"/>
  <c r="I653" i="4"/>
  <c r="H653" i="4"/>
  <c r="K629" i="4"/>
  <c r="I629" i="4"/>
  <c r="J557" i="4"/>
  <c r="H557" i="4"/>
  <c r="L509" i="4"/>
  <c r="J509" i="4"/>
  <c r="H509" i="4"/>
  <c r="H461" i="4"/>
  <c r="J461" i="4"/>
  <c r="I461" i="4"/>
  <c r="L461" i="4"/>
  <c r="L341" i="4"/>
  <c r="H341" i="4"/>
  <c r="K305" i="4"/>
  <c r="L305" i="4"/>
  <c r="H281" i="4"/>
  <c r="L281" i="4"/>
  <c r="G245" i="4"/>
  <c r="K245" i="4"/>
  <c r="J221" i="4"/>
  <c r="H221" i="4"/>
  <c r="K772" i="4"/>
  <c r="I772" i="4"/>
  <c r="J4263" i="4"/>
  <c r="L4263" i="4"/>
  <c r="G4179" i="4"/>
  <c r="H4179" i="4"/>
  <c r="I4155" i="4"/>
  <c r="G4155" i="4"/>
  <c r="J4155" i="4"/>
  <c r="K4143" i="4"/>
  <c r="H4143" i="4"/>
  <c r="K4011" i="4"/>
  <c r="H4011" i="4"/>
  <c r="H3867" i="4"/>
  <c r="L3867" i="4"/>
  <c r="L3855" i="4"/>
  <c r="I3855" i="4"/>
  <c r="G3843" i="4"/>
  <c r="H3843" i="4"/>
  <c r="K3807" i="4"/>
  <c r="J3807" i="4"/>
  <c r="G3783" i="4"/>
  <c r="J3783" i="4"/>
  <c r="H3711" i="4"/>
  <c r="G3711" i="4"/>
  <c r="L3711" i="4"/>
  <c r="H3639" i="4"/>
  <c r="J3639" i="4"/>
  <c r="L3615" i="4"/>
  <c r="G3615" i="4"/>
  <c r="H3531" i="4"/>
  <c r="L3531" i="4"/>
  <c r="H3519" i="4"/>
  <c r="K3519" i="4"/>
  <c r="I3459" i="4"/>
  <c r="J3459" i="4"/>
  <c r="J3423" i="4"/>
  <c r="H3423" i="4"/>
  <c r="J3315" i="4"/>
  <c r="G3315" i="4"/>
  <c r="I3255" i="4"/>
  <c r="K3255" i="4"/>
  <c r="H3255" i="4"/>
  <c r="K3243" i="4"/>
  <c r="G3243" i="4"/>
  <c r="H3171" i="4"/>
  <c r="G3171" i="4"/>
  <c r="K3159" i="4"/>
  <c r="J3159" i="4"/>
  <c r="J3087" i="4"/>
  <c r="L3087" i="4"/>
  <c r="K3087" i="4"/>
  <c r="I3003" i="4"/>
  <c r="L3003" i="4"/>
  <c r="L2991" i="4"/>
  <c r="J2991" i="4"/>
  <c r="H2943" i="4"/>
  <c r="L2943" i="4"/>
  <c r="H2931" i="4"/>
  <c r="K2931" i="4"/>
  <c r="H2871" i="4"/>
  <c r="J2871" i="4"/>
  <c r="I2859" i="4"/>
  <c r="G2859" i="4"/>
  <c r="H2859" i="4"/>
  <c r="H2703" i="4"/>
  <c r="L2703" i="4"/>
  <c r="J2667" i="4"/>
  <c r="G2667" i="4"/>
  <c r="I2667" i="4"/>
  <c r="J2595" i="4"/>
  <c r="I2595" i="4"/>
  <c r="I2523" i="4"/>
  <c r="L2523" i="4"/>
  <c r="K2463" i="4"/>
  <c r="L2463" i="4"/>
  <c r="J2463" i="4"/>
  <c r="L2403" i="4"/>
  <c r="I2403" i="4"/>
  <c r="L2391" i="4"/>
  <c r="I2391" i="4"/>
  <c r="G2355" i="4"/>
  <c r="K2355" i="4"/>
  <c r="I2355" i="4"/>
  <c r="J2295" i="4"/>
  <c r="G2295" i="4"/>
  <c r="G2283" i="4"/>
  <c r="I2283" i="4"/>
  <c r="L2283" i="4"/>
  <c r="L2163" i="4"/>
  <c r="K2163" i="4"/>
  <c r="I2139" i="4"/>
  <c r="K2139" i="4"/>
  <c r="K2103" i="4"/>
  <c r="J2103" i="4"/>
  <c r="J2091" i="4"/>
  <c r="I2091" i="4"/>
  <c r="L2091" i="4"/>
  <c r="K2043" i="4"/>
  <c r="H2043" i="4"/>
  <c r="H2007" i="4"/>
  <c r="L2007" i="4"/>
  <c r="G1899" i="4"/>
  <c r="K1899" i="4"/>
  <c r="G1863" i="4"/>
  <c r="H1863" i="4"/>
  <c r="K1791" i="4"/>
  <c r="I1791" i="4"/>
  <c r="L3075" i="4"/>
  <c r="L3351" i="4"/>
  <c r="J3507" i="4"/>
  <c r="J3819" i="4"/>
  <c r="I2919" i="4"/>
  <c r="G3291" i="4"/>
  <c r="G2451" i="4"/>
  <c r="K2871" i="4"/>
  <c r="H3363" i="4"/>
  <c r="I2691" i="4"/>
  <c r="L3171" i="4"/>
  <c r="H2223" i="4"/>
  <c r="I3519" i="4"/>
  <c r="L1005" i="4"/>
  <c r="L4323" i="4"/>
  <c r="H837" i="4"/>
  <c r="G837" i="4"/>
  <c r="J1856" i="4"/>
  <c r="I1856" i="4"/>
  <c r="G1676" i="4"/>
  <c r="K1676" i="4"/>
  <c r="G1568" i="4"/>
  <c r="L1568" i="4"/>
  <c r="I1544" i="4"/>
  <c r="J1544" i="4"/>
  <c r="K1292" i="4"/>
  <c r="J1292" i="4"/>
  <c r="H1196" i="4"/>
  <c r="G1196" i="4"/>
  <c r="K1064" i="4"/>
  <c r="G1064" i="4"/>
  <c r="I908" i="4"/>
  <c r="H908" i="4"/>
  <c r="H860" i="4"/>
  <c r="K860" i="4"/>
  <c r="L800" i="4"/>
  <c r="J800" i="4"/>
  <c r="K788" i="4"/>
  <c r="L788" i="4"/>
  <c r="I788" i="4"/>
  <c r="L752" i="4"/>
  <c r="I752" i="4"/>
  <c r="H740" i="4"/>
  <c r="J740" i="4"/>
  <c r="G668" i="4"/>
  <c r="I668" i="4"/>
  <c r="H656" i="4"/>
  <c r="J656" i="4"/>
  <c r="J560" i="4"/>
  <c r="H560" i="4"/>
  <c r="K524" i="4"/>
  <c r="I524" i="4"/>
  <c r="I476" i="4"/>
  <c r="L476" i="4"/>
  <c r="H1719" i="4"/>
  <c r="K1719" i="4"/>
  <c r="K1587" i="4"/>
  <c r="I1587" i="4"/>
  <c r="H1539" i="4"/>
  <c r="I1539" i="4"/>
  <c r="G1431" i="4"/>
  <c r="L1431" i="4"/>
  <c r="G999" i="4"/>
  <c r="H999" i="4"/>
  <c r="K284" i="4"/>
  <c r="L1587" i="4"/>
  <c r="J416" i="4"/>
  <c r="G416" i="4"/>
  <c r="H356" i="4"/>
  <c r="K356" i="4"/>
  <c r="I272" i="4"/>
  <c r="K272" i="4"/>
  <c r="H224" i="4"/>
  <c r="K224" i="4"/>
  <c r="G798" i="4"/>
  <c r="H450" i="4"/>
  <c r="G450" i="4"/>
  <c r="I38" i="4"/>
  <c r="H4882" i="4"/>
  <c r="I4239" i="4"/>
  <c r="L4203" i="4"/>
  <c r="H4160" i="4"/>
  <c r="I220" i="4"/>
  <c r="H4076" i="4"/>
  <c r="H4124" i="4"/>
  <c r="L4184" i="4"/>
  <c r="J4232" i="4"/>
  <c r="H4280" i="4"/>
  <c r="J604" i="4"/>
  <c r="L4532" i="4"/>
  <c r="H4736" i="4"/>
  <c r="K1108" i="4"/>
  <c r="L328" i="4"/>
  <c r="K4292" i="4"/>
  <c r="H4424" i="4"/>
  <c r="H1288" i="4"/>
  <c r="L4539" i="4"/>
  <c r="G4076" i="4"/>
  <c r="K4268" i="4"/>
  <c r="L4088" i="4"/>
  <c r="G4124" i="4"/>
  <c r="K4184" i="4"/>
  <c r="I4232" i="4"/>
  <c r="G712" i="4"/>
  <c r="K4532" i="4"/>
  <c r="L4796" i="4"/>
  <c r="L1192" i="4"/>
  <c r="L352" i="4"/>
  <c r="I4292" i="4"/>
  <c r="K4436" i="4"/>
  <c r="K1732" i="4"/>
  <c r="H1348" i="4"/>
  <c r="G4220" i="4"/>
  <c r="H4088" i="4"/>
  <c r="K4136" i="4"/>
  <c r="H4184" i="4"/>
  <c r="G4244" i="4"/>
  <c r="H4532" i="4"/>
  <c r="H4796" i="4"/>
  <c r="L4328" i="4"/>
  <c r="G4088" i="4"/>
  <c r="I4136" i="4"/>
  <c r="G4184" i="4"/>
  <c r="L4244" i="4"/>
  <c r="L4580" i="4"/>
  <c r="G4796" i="4"/>
  <c r="J4328" i="4"/>
  <c r="I4100" i="4"/>
  <c r="K4148" i="4"/>
  <c r="I4196" i="4"/>
  <c r="H4244" i="4"/>
  <c r="K4652" i="4"/>
  <c r="I4940" i="4"/>
  <c r="G3232" i="4"/>
  <c r="J4340" i="4"/>
  <c r="K4472" i="4"/>
  <c r="H4100" i="4"/>
  <c r="G4148" i="4"/>
  <c r="L4208" i="4"/>
  <c r="I4256" i="4"/>
  <c r="J4652" i="4"/>
  <c r="K4976" i="4"/>
  <c r="L4364" i="4"/>
  <c r="L4520" i="4"/>
  <c r="K2684" i="4"/>
  <c r="L4760" i="4"/>
  <c r="H2804" i="4"/>
  <c r="G4112" i="4"/>
  <c r="L4124" i="4"/>
  <c r="H4268" i="4"/>
  <c r="I4496" i="4"/>
  <c r="K4736" i="4"/>
  <c r="J1696" i="4"/>
  <c r="L4424" i="4"/>
  <c r="I4760" i="4"/>
  <c r="I4688" i="4"/>
  <c r="K4076" i="4"/>
  <c r="K4172" i="4"/>
  <c r="J4220" i="4"/>
  <c r="J4076" i="4"/>
  <c r="J4124" i="4"/>
  <c r="J4172" i="4"/>
  <c r="I4220" i="4"/>
  <c r="G4280" i="4"/>
  <c r="H4496" i="4"/>
  <c r="J4736" i="4"/>
  <c r="K4424" i="4"/>
  <c r="H4760" i="4"/>
  <c r="I784" i="4"/>
  <c r="I4539" i="4"/>
  <c r="I4076" i="4"/>
  <c r="G4100" i="4"/>
  <c r="L4136" i="4"/>
  <c r="K4160" i="4"/>
  <c r="I4184" i="4"/>
  <c r="I4208" i="4"/>
  <c r="H4232" i="4"/>
  <c r="G4268" i="4"/>
  <c r="G4496" i="4"/>
  <c r="L4652" i="4"/>
  <c r="I4736" i="4"/>
  <c r="G4940" i="4"/>
  <c r="L4292" i="4"/>
  <c r="I4328" i="4"/>
  <c r="K4760" i="4"/>
  <c r="J2696" i="4"/>
  <c r="J4486" i="4"/>
  <c r="H4486" i="4"/>
  <c r="K657" i="4"/>
  <c r="J657" i="4"/>
  <c r="I393" i="4"/>
  <c r="J393" i="4"/>
  <c r="H345" i="4"/>
  <c r="K345" i="4"/>
  <c r="J4988" i="4"/>
  <c r="I4988" i="4"/>
  <c r="G4988" i="4"/>
  <c r="L4472" i="4"/>
  <c r="I4472" i="4"/>
  <c r="J4424" i="4"/>
  <c r="G4424" i="4"/>
  <c r="J4388" i="4"/>
  <c r="G4388" i="4"/>
  <c r="J4352" i="4"/>
  <c r="L4352" i="4"/>
  <c r="I4352" i="4"/>
  <c r="K4316" i="4"/>
  <c r="J4316" i="4"/>
  <c r="L4316" i="4"/>
  <c r="I3476" i="4"/>
  <c r="K3476" i="4"/>
  <c r="K3056" i="4"/>
  <c r="H3056" i="4"/>
  <c r="G2300" i="4"/>
  <c r="I2300" i="4"/>
  <c r="I2036" i="4"/>
  <c r="H2036" i="4"/>
  <c r="J1784" i="4"/>
  <c r="L1784" i="4"/>
  <c r="G1700" i="4"/>
  <c r="J1700" i="4"/>
  <c r="K1592" i="4"/>
  <c r="J1592" i="4"/>
  <c r="K1496" i="4"/>
  <c r="G1496" i="4"/>
  <c r="H1412" i="4"/>
  <c r="I1412" i="4"/>
  <c r="I1304" i="4"/>
  <c r="K1304" i="4"/>
  <c r="J1100" i="4"/>
  <c r="K1100" i="4"/>
  <c r="I1052" i="4"/>
  <c r="J1052" i="4"/>
  <c r="G1028" i="4"/>
  <c r="I1028" i="4"/>
  <c r="I968" i="4"/>
  <c r="L968" i="4"/>
  <c r="J932" i="4"/>
  <c r="G932" i="4"/>
  <c r="H920" i="4"/>
  <c r="G920" i="4"/>
  <c r="I872" i="4"/>
  <c r="K872" i="4"/>
  <c r="L824" i="4"/>
  <c r="G824" i="4"/>
  <c r="J824" i="4"/>
  <c r="K776" i="4"/>
  <c r="G776" i="4"/>
  <c r="J776" i="4"/>
  <c r="I740" i="4"/>
  <c r="K740" i="4"/>
  <c r="G740" i="4"/>
  <c r="K704" i="4"/>
  <c r="I704" i="4"/>
  <c r="I680" i="4"/>
  <c r="G680" i="4"/>
  <c r="G644" i="4"/>
  <c r="K644" i="4"/>
  <c r="L644" i="4"/>
  <c r="I620" i="4"/>
  <c r="J620" i="4"/>
  <c r="K620" i="4"/>
  <c r="I596" i="4"/>
  <c r="K596" i="4"/>
  <c r="J596" i="4"/>
  <c r="K584" i="4"/>
  <c r="J584" i="4"/>
  <c r="H572" i="4"/>
  <c r="G572" i="4"/>
  <c r="G560" i="4"/>
  <c r="K560" i="4"/>
  <c r="L560" i="4"/>
  <c r="H536" i="4"/>
  <c r="L536" i="4"/>
  <c r="K536" i="4"/>
  <c r="J512" i="4"/>
  <c r="G512" i="4"/>
  <c r="L512" i="4"/>
  <c r="H500" i="4"/>
  <c r="I500" i="4"/>
  <c r="H488" i="4"/>
  <c r="G488" i="4"/>
  <c r="G476" i="4"/>
  <c r="H476" i="4"/>
  <c r="G464" i="4"/>
  <c r="K464" i="4"/>
  <c r="H452" i="4"/>
  <c r="I452" i="4"/>
  <c r="K452" i="4"/>
  <c r="H440" i="4"/>
  <c r="K440" i="4"/>
  <c r="K428" i="4"/>
  <c r="G428" i="4"/>
  <c r="I416" i="4"/>
  <c r="H416" i="4"/>
  <c r="L416" i="4"/>
  <c r="L404" i="4"/>
  <c r="I404" i="4"/>
  <c r="J404" i="4"/>
  <c r="I392" i="4"/>
  <c r="L392" i="4"/>
  <c r="I380" i="4"/>
  <c r="H380" i="4"/>
  <c r="H368" i="4"/>
  <c r="J368" i="4"/>
  <c r="G368" i="4"/>
  <c r="I344" i="4"/>
  <c r="G344" i="4"/>
  <c r="J344" i="4"/>
  <c r="L332" i="4"/>
  <c r="H332" i="4"/>
  <c r="J332" i="4"/>
  <c r="H320" i="4"/>
  <c r="L320" i="4"/>
  <c r="J320" i="4"/>
  <c r="J296" i="4"/>
  <c r="H296" i="4"/>
  <c r="K296" i="4"/>
  <c r="I296" i="4"/>
  <c r="G284" i="4"/>
  <c r="L284" i="4"/>
  <c r="G272" i="4"/>
  <c r="L272" i="4"/>
  <c r="J272" i="4"/>
  <c r="H260" i="4"/>
  <c r="G260" i="4"/>
  <c r="L248" i="4"/>
  <c r="G248" i="4"/>
  <c r="G236" i="4"/>
  <c r="I236" i="4"/>
  <c r="H236" i="4"/>
  <c r="I224" i="4"/>
  <c r="G224" i="4"/>
  <c r="J200" i="4"/>
  <c r="I200" i="4"/>
  <c r="L152" i="4"/>
  <c r="H152" i="4"/>
  <c r="I92" i="4"/>
  <c r="J92" i="4"/>
  <c r="H32" i="4"/>
  <c r="G32" i="4"/>
  <c r="J4604" i="4"/>
  <c r="I4604" i="4"/>
  <c r="L4604" i="4"/>
  <c r="H2183" i="4"/>
  <c r="H4136" i="4"/>
  <c r="L4220" i="4"/>
  <c r="I4340" i="4"/>
  <c r="H4388" i="4"/>
  <c r="L4820" i="4"/>
  <c r="I4820" i="4"/>
  <c r="I4640" i="4"/>
  <c r="L4640" i="4"/>
  <c r="J4520" i="4"/>
  <c r="K4520" i="4"/>
  <c r="K4448" i="4"/>
  <c r="G4448" i="4"/>
  <c r="I4376" i="4"/>
  <c r="G4376" i="4"/>
  <c r="H4304" i="4"/>
  <c r="L4304" i="4"/>
  <c r="K4088" i="4"/>
  <c r="I4112" i="4"/>
  <c r="G4160" i="4"/>
  <c r="L4196" i="4"/>
  <c r="K4244" i="4"/>
  <c r="J4268" i="4"/>
  <c r="J4532" i="4"/>
  <c r="H4652" i="4"/>
  <c r="J4796" i="4"/>
  <c r="I4976" i="4"/>
  <c r="G4304" i="4"/>
  <c r="G4760" i="4"/>
  <c r="I2495" i="4"/>
  <c r="I4088" i="4"/>
  <c r="H4112" i="4"/>
  <c r="G4136" i="4"/>
  <c r="L4172" i="4"/>
  <c r="K4196" i="4"/>
  <c r="K4220" i="4"/>
  <c r="I4532" i="4"/>
  <c r="L4688" i="4"/>
  <c r="I4796" i="4"/>
  <c r="H4976" i="4"/>
  <c r="J4418" i="4"/>
  <c r="K4304" i="4"/>
  <c r="H4340" i="4"/>
  <c r="L4400" i="4"/>
  <c r="L4448" i="4"/>
  <c r="L4556" i="4"/>
  <c r="G4820" i="4"/>
  <c r="H872" i="4"/>
  <c r="G4034" i="4"/>
  <c r="H4598" i="4"/>
  <c r="J860" i="4"/>
  <c r="H404" i="4"/>
  <c r="L452" i="4"/>
  <c r="K512" i="4"/>
  <c r="L572" i="4"/>
  <c r="H620" i="4"/>
  <c r="L680" i="4"/>
  <c r="J741" i="4"/>
  <c r="K1352" i="4"/>
  <c r="K1580" i="4"/>
  <c r="H4538" i="4"/>
  <c r="J3356" i="4"/>
  <c r="J4304" i="4"/>
  <c r="K4352" i="4"/>
  <c r="K4400" i="4"/>
  <c r="J4448" i="4"/>
  <c r="K4928" i="4"/>
  <c r="H3356" i="4"/>
  <c r="K2885" i="4"/>
  <c r="I2885" i="4"/>
  <c r="I4304" i="4"/>
  <c r="H4352" i="4"/>
  <c r="J4400" i="4"/>
  <c r="I4448" i="4"/>
  <c r="K4604" i="4"/>
  <c r="I3608" i="4"/>
  <c r="J3388" i="4"/>
  <c r="G3388" i="4"/>
  <c r="L4100" i="4"/>
  <c r="K4124" i="4"/>
  <c r="J4148" i="4"/>
  <c r="I4172" i="4"/>
  <c r="H4196" i="4"/>
  <c r="G4256" i="4"/>
  <c r="L4280" i="4"/>
  <c r="J4580" i="4"/>
  <c r="H4688" i="4"/>
  <c r="J4892" i="4"/>
  <c r="G4316" i="4"/>
  <c r="K4364" i="4"/>
  <c r="I4400" i="4"/>
  <c r="H4448" i="4"/>
  <c r="H4604" i="4"/>
  <c r="H4988" i="4"/>
  <c r="K2204" i="4"/>
  <c r="I4580" i="4"/>
  <c r="G4604" i="4"/>
  <c r="I4910" i="4"/>
  <c r="H4910" i="4"/>
  <c r="L4586" i="4"/>
  <c r="G4586" i="4"/>
  <c r="J4562" i="4"/>
  <c r="H4562" i="4"/>
  <c r="G4562" i="4"/>
  <c r="K4454" i="4"/>
  <c r="I4454" i="4"/>
  <c r="H4370" i="4"/>
  <c r="I4370" i="4"/>
  <c r="K4370" i="4"/>
  <c r="G4358" i="4"/>
  <c r="I4358" i="4"/>
  <c r="J4310" i="4"/>
  <c r="I4310" i="4"/>
  <c r="I4274" i="4"/>
  <c r="H4274" i="4"/>
  <c r="J4262" i="4"/>
  <c r="L4262" i="4"/>
  <c r="L4226" i="4"/>
  <c r="I4226" i="4"/>
  <c r="K4214" i="4"/>
  <c r="I4214" i="4"/>
  <c r="L4154" i="4"/>
  <c r="H4154" i="4"/>
  <c r="J4154" i="4"/>
  <c r="H4142" i="4"/>
  <c r="G4142" i="4"/>
  <c r="L4118" i="4"/>
  <c r="I4118" i="4"/>
  <c r="H4118" i="4"/>
  <c r="G4106" i="4"/>
  <c r="I4106" i="4"/>
  <c r="K4010" i="4"/>
  <c r="J4010" i="4"/>
  <c r="I4010" i="4"/>
  <c r="G3986" i="4"/>
  <c r="L3986" i="4"/>
  <c r="K3950" i="4"/>
  <c r="J3950" i="4"/>
  <c r="L3950" i="4"/>
  <c r="G3938" i="4"/>
  <c r="K3938" i="4"/>
  <c r="H3938" i="4"/>
  <c r="I3938" i="4"/>
  <c r="L3914" i="4"/>
  <c r="J3914" i="4"/>
  <c r="G3902" i="4"/>
  <c r="L3902" i="4"/>
  <c r="I3902" i="4"/>
  <c r="G3818" i="4"/>
  <c r="J3818" i="4"/>
  <c r="L3794" i="4"/>
  <c r="K3794" i="4"/>
  <c r="G3794" i="4"/>
  <c r="H3782" i="4"/>
  <c r="J3782" i="4"/>
  <c r="G3770" i="4"/>
  <c r="H3770" i="4"/>
  <c r="K3758" i="4"/>
  <c r="G3758" i="4"/>
  <c r="I3722" i="4"/>
  <c r="L3722" i="4"/>
  <c r="K3722" i="4"/>
  <c r="L3686" i="4"/>
  <c r="J3686" i="4"/>
  <c r="K3662" i="4"/>
  <c r="H3662" i="4"/>
  <c r="L3626" i="4"/>
  <c r="H3626" i="4"/>
  <c r="L3590" i="4"/>
  <c r="K3590" i="4"/>
  <c r="K3578" i="4"/>
  <c r="J3578" i="4"/>
  <c r="L3542" i="4"/>
  <c r="J3542" i="4"/>
  <c r="L3530" i="4"/>
  <c r="G3530" i="4"/>
  <c r="K3506" i="4"/>
  <c r="G3506" i="4"/>
  <c r="L3482" i="4"/>
  <c r="G3482" i="4"/>
  <c r="H3446" i="4"/>
  <c r="I3446" i="4"/>
  <c r="K3434" i="4"/>
  <c r="G3434" i="4"/>
  <c r="K3410" i="4"/>
  <c r="L3410" i="4"/>
  <c r="G3374" i="4"/>
  <c r="K3374" i="4"/>
  <c r="G3338" i="4"/>
  <c r="J3338" i="4"/>
  <c r="H3326" i="4"/>
  <c r="G3326" i="4"/>
  <c r="G3278" i="4"/>
  <c r="H3278" i="4"/>
  <c r="K3254" i="4"/>
  <c r="L3254" i="4"/>
  <c r="G3242" i="4"/>
  <c r="K3242" i="4"/>
  <c r="G3182" i="4"/>
  <c r="L3182" i="4"/>
  <c r="G3170" i="4"/>
  <c r="J3170" i="4"/>
  <c r="K3134" i="4"/>
  <c r="H3134" i="4"/>
  <c r="K3110" i="4"/>
  <c r="L3110" i="4"/>
  <c r="K3074" i="4"/>
  <c r="J3074" i="4"/>
  <c r="L3014" i="4"/>
  <c r="J3014" i="4"/>
  <c r="H3203" i="4"/>
  <c r="I4148" i="4"/>
  <c r="H4172" i="4"/>
  <c r="G4232" i="4"/>
  <c r="L4256" i="4"/>
  <c r="J4280" i="4"/>
  <c r="L4496" i="4"/>
  <c r="G4688" i="4"/>
  <c r="L4940" i="4"/>
  <c r="I4316" i="4"/>
  <c r="I4364" i="4"/>
  <c r="H4400" i="4"/>
  <c r="G4208" i="4"/>
  <c r="L4232" i="4"/>
  <c r="J4256" i="4"/>
  <c r="I4280" i="4"/>
  <c r="J4496" i="4"/>
  <c r="H4580" i="4"/>
  <c r="L4736" i="4"/>
  <c r="K4940" i="4"/>
  <c r="I4586" i="4"/>
  <c r="K4328" i="4"/>
  <c r="J4412" i="4"/>
  <c r="K4640" i="4"/>
  <c r="K3986" i="4"/>
  <c r="K3629" i="4"/>
  <c r="K4886" i="4"/>
  <c r="I4154" i="4"/>
  <c r="L4370" i="4"/>
  <c r="H4262" i="4"/>
  <c r="G4250" i="4"/>
  <c r="G4706" i="4"/>
  <c r="J536" i="4"/>
  <c r="I584" i="4"/>
  <c r="H644" i="4"/>
  <c r="K716" i="4"/>
  <c r="I4094" i="4"/>
  <c r="I1712" i="4"/>
  <c r="J2564" i="4"/>
  <c r="G4659" i="4"/>
  <c r="L189" i="4"/>
  <c r="G189" i="4"/>
  <c r="I2114" i="4"/>
  <c r="L2294" i="4"/>
  <c r="I2402" i="4"/>
  <c r="G2498" i="4"/>
  <c r="K2630" i="4"/>
  <c r="H2714" i="4"/>
  <c r="J2870" i="4"/>
  <c r="K3759" i="4"/>
  <c r="J4251" i="4"/>
  <c r="H3567" i="4"/>
  <c r="H4155" i="4"/>
  <c r="H3747" i="4"/>
  <c r="K4239" i="4"/>
  <c r="H4095" i="4"/>
  <c r="L4455" i="4"/>
  <c r="G4455" i="4"/>
  <c r="K4299" i="4"/>
  <c r="H4299" i="4"/>
  <c r="L4275" i="4"/>
  <c r="G4275" i="4"/>
  <c r="I4167" i="4"/>
  <c r="J4167" i="4"/>
  <c r="I4143" i="4"/>
  <c r="L4143" i="4"/>
  <c r="J4083" i="4"/>
  <c r="G4083" i="4"/>
  <c r="H4083" i="4"/>
  <c r="L4071" i="4"/>
  <c r="G4071" i="4"/>
  <c r="J4071" i="4"/>
  <c r="J4059" i="4"/>
  <c r="H4059" i="4"/>
  <c r="K4059" i="4"/>
  <c r="L3999" i="4"/>
  <c r="I3999" i="4"/>
  <c r="L3963" i="4"/>
  <c r="J3963" i="4"/>
  <c r="L3939" i="4"/>
  <c r="H3939" i="4"/>
  <c r="L3927" i="4"/>
  <c r="G3927" i="4"/>
  <c r="G3903" i="4"/>
  <c r="L3903" i="4"/>
  <c r="I3879" i="4"/>
  <c r="K3879" i="4"/>
  <c r="L3843" i="4"/>
  <c r="K3843" i="4"/>
  <c r="G3795" i="4"/>
  <c r="J3795" i="4"/>
  <c r="G3723" i="4"/>
  <c r="I3723" i="4"/>
  <c r="H3663" i="4"/>
  <c r="L3663" i="4"/>
  <c r="I3627" i="4"/>
  <c r="J3627" i="4"/>
  <c r="H3615" i="4"/>
  <c r="J3615" i="4"/>
  <c r="J3603" i="4"/>
  <c r="K3603" i="4"/>
  <c r="I3555" i="4"/>
  <c r="J3555" i="4"/>
  <c r="K3483" i="4"/>
  <c r="I3483" i="4"/>
  <c r="K3471" i="4"/>
  <c r="G3471" i="4"/>
  <c r="I3399" i="4"/>
  <c r="L3399" i="4"/>
  <c r="H3387" i="4"/>
  <c r="J3387" i="4"/>
  <c r="L3339" i="4"/>
  <c r="K3339" i="4"/>
  <c r="H3195" i="4"/>
  <c r="J3195" i="4"/>
  <c r="I3183" i="4"/>
  <c r="G3183" i="4"/>
  <c r="I3123" i="4"/>
  <c r="H3123" i="4"/>
  <c r="H3099" i="4"/>
  <c r="I3099" i="4"/>
  <c r="I2810" i="4"/>
  <c r="H1826" i="4"/>
  <c r="H1970" i="4"/>
  <c r="K2066" i="4"/>
  <c r="I2162" i="4"/>
  <c r="L2354" i="4"/>
  <c r="I2450" i="4"/>
  <c r="G2534" i="4"/>
  <c r="J2666" i="4"/>
  <c r="H2774" i="4"/>
  <c r="G2918" i="4"/>
  <c r="K3627" i="4"/>
  <c r="G3855" i="4"/>
  <c r="I3363" i="4"/>
  <c r="K3711" i="4"/>
  <c r="I4023" i="4"/>
  <c r="L4167" i="4"/>
  <c r="K3399" i="4"/>
  <c r="G3699" i="4"/>
  <c r="I3795" i="4"/>
  <c r="J4275" i="4"/>
  <c r="G3423" i="4"/>
  <c r="G3987" i="4"/>
  <c r="G4395" i="4"/>
  <c r="L20" i="4"/>
  <c r="G3087" i="4"/>
  <c r="H2607" i="4"/>
  <c r="K350" i="4"/>
  <c r="I2943" i="4"/>
  <c r="G2943" i="4"/>
  <c r="L2931" i="4"/>
  <c r="G2931" i="4"/>
  <c r="K2787" i="4"/>
  <c r="L2787" i="4"/>
  <c r="H2619" i="4"/>
  <c r="L2619" i="4"/>
  <c r="J2511" i="4"/>
  <c r="I2511" i="4"/>
  <c r="L1959" i="4"/>
  <c r="J1959" i="4"/>
  <c r="I122" i="4"/>
  <c r="K122" i="4"/>
  <c r="I62" i="4"/>
  <c r="K62" i="4"/>
  <c r="J950" i="4"/>
  <c r="J653" i="4"/>
  <c r="G2919" i="4"/>
  <c r="I2451" i="4"/>
  <c r="G2703" i="4"/>
  <c r="G2187" i="4"/>
  <c r="K2859" i="4"/>
  <c r="H2463" i="4"/>
  <c r="K2679" i="4"/>
  <c r="H290" i="4"/>
  <c r="J879" i="4"/>
  <c r="J4642" i="4"/>
  <c r="G4306" i="4"/>
  <c r="J3476" i="4"/>
  <c r="J850" i="4"/>
  <c r="H4467" i="4"/>
  <c r="J4928" i="4"/>
  <c r="L4928" i="4"/>
  <c r="I4928" i="4"/>
  <c r="J4820" i="4"/>
  <c r="H4820" i="4"/>
  <c r="J4712" i="4"/>
  <c r="G4712" i="4"/>
  <c r="I4712" i="4"/>
  <c r="J4640" i="4"/>
  <c r="H4640" i="4"/>
  <c r="G4556" i="4"/>
  <c r="H4556" i="4"/>
  <c r="K4556" i="4"/>
  <c r="H4472" i="4"/>
  <c r="J4472" i="4"/>
  <c r="L4436" i="4"/>
  <c r="G4436" i="4"/>
  <c r="J4436" i="4"/>
  <c r="L4412" i="4"/>
  <c r="H4412" i="4"/>
  <c r="K4412" i="4"/>
  <c r="L4388" i="4"/>
  <c r="I4388" i="4"/>
  <c r="G4364" i="4"/>
  <c r="J4364" i="4"/>
  <c r="K4340" i="4"/>
  <c r="G4340" i="4"/>
  <c r="J3716" i="4"/>
  <c r="I3716" i="4"/>
  <c r="J3680" i="4"/>
  <c r="I3680" i="4"/>
  <c r="G3596" i="4"/>
  <c r="H3596" i="4"/>
  <c r="K3464" i="4"/>
  <c r="J3464" i="4"/>
  <c r="G3464" i="4"/>
  <c r="K3416" i="4"/>
  <c r="J3416" i="4"/>
  <c r="H3224" i="4"/>
  <c r="K3224" i="4"/>
  <c r="J3032" i="4"/>
  <c r="I3032" i="4"/>
  <c r="G2936" i="4"/>
  <c r="K2936" i="4"/>
  <c r="I2864" i="4"/>
  <c r="L2864" i="4"/>
  <c r="G2816" i="4"/>
  <c r="I2816" i="4"/>
  <c r="G2792" i="4"/>
  <c r="L2792" i="4"/>
  <c r="I2624" i="4"/>
  <c r="K2624" i="4"/>
  <c r="L2480" i="4"/>
  <c r="H2480" i="4"/>
  <c r="H2468" i="4"/>
  <c r="G2468" i="4"/>
  <c r="G2432" i="4"/>
  <c r="I2432" i="4"/>
  <c r="G2324" i="4"/>
  <c r="I2324" i="4"/>
  <c r="H2264" i="4"/>
  <c r="L2264" i="4"/>
  <c r="K2132" i="4"/>
  <c r="J2132" i="4"/>
  <c r="K2108" i="4"/>
  <c r="I2108" i="4"/>
  <c r="I2024" i="4"/>
  <c r="G2024" i="4"/>
  <c r="G1952" i="4"/>
  <c r="K1952" i="4"/>
  <c r="H1940" i="4"/>
  <c r="J1940" i="4"/>
  <c r="L1904" i="4"/>
  <c r="I1904" i="4"/>
  <c r="L1868" i="4"/>
  <c r="H1868" i="4"/>
  <c r="J1808" i="4"/>
  <c r="G1808" i="4"/>
  <c r="L1808" i="4"/>
  <c r="K1772" i="4"/>
  <c r="L1772" i="4"/>
  <c r="L1748" i="4"/>
  <c r="I1748" i="4"/>
  <c r="J1748" i="4"/>
  <c r="G1724" i="4"/>
  <c r="H1724" i="4"/>
  <c r="I1724" i="4"/>
  <c r="I1664" i="4"/>
  <c r="J1664" i="4"/>
  <c r="J1640" i="4"/>
  <c r="L1640" i="4"/>
  <c r="I1628" i="4"/>
  <c r="J1628" i="4"/>
  <c r="G1604" i="4"/>
  <c r="L1604" i="4"/>
  <c r="H1556" i="4"/>
  <c r="I1556" i="4"/>
  <c r="I1532" i="4"/>
  <c r="J1532" i="4"/>
  <c r="G1532" i="4"/>
  <c r="I1520" i="4"/>
  <c r="J1520" i="4"/>
  <c r="K1484" i="4"/>
  <c r="H1484" i="4"/>
  <c r="H1436" i="4"/>
  <c r="J1436" i="4"/>
  <c r="H1424" i="4"/>
  <c r="I1424" i="4"/>
  <c r="G1388" i="4"/>
  <c r="I1388" i="4"/>
  <c r="J1388" i="4"/>
  <c r="L1388" i="4"/>
  <c r="H1352" i="4"/>
  <c r="I1352" i="4"/>
  <c r="H1316" i="4"/>
  <c r="G1316" i="4"/>
  <c r="K1316" i="4"/>
  <c r="I1280" i="4"/>
  <c r="L1280" i="4"/>
  <c r="H1280" i="4"/>
  <c r="H1244" i="4"/>
  <c r="I1244" i="4"/>
  <c r="K1232" i="4"/>
  <c r="H1232" i="4"/>
  <c r="L1232" i="4"/>
  <c r="J1220" i="4"/>
  <c r="K1220" i="4"/>
  <c r="G1208" i="4"/>
  <c r="L1208" i="4"/>
  <c r="K1208" i="4"/>
  <c r="K1184" i="4"/>
  <c r="L1184" i="4"/>
  <c r="I1172" i="4"/>
  <c r="G1172" i="4"/>
  <c r="K1160" i="4"/>
  <c r="H1160" i="4"/>
  <c r="G1148" i="4"/>
  <c r="I1148" i="4"/>
  <c r="G1136" i="4"/>
  <c r="H1136" i="4"/>
  <c r="L1136" i="4"/>
  <c r="I1124" i="4"/>
  <c r="J1124" i="4"/>
  <c r="H1112" i="4"/>
  <c r="J1112" i="4"/>
  <c r="K1088" i="4"/>
  <c r="I1088" i="4"/>
  <c r="K1076" i="4"/>
  <c r="I1076" i="4"/>
  <c r="L1076" i="4"/>
  <c r="J1076" i="4"/>
  <c r="J1064" i="4"/>
  <c r="L1064" i="4"/>
  <c r="L1040" i="4"/>
  <c r="G1040" i="4"/>
  <c r="G1016" i="4"/>
  <c r="J1016" i="4"/>
  <c r="K1016" i="4"/>
  <c r="I1004" i="4"/>
  <c r="G1004" i="4"/>
  <c r="I992" i="4"/>
  <c r="J992" i="4"/>
  <c r="G992" i="4"/>
  <c r="H968" i="4"/>
  <c r="G968" i="4"/>
  <c r="K956" i="4"/>
  <c r="I956" i="4"/>
  <c r="H956" i="4"/>
  <c r="L956" i="4"/>
  <c r="G944" i="4"/>
  <c r="I944" i="4"/>
  <c r="L944" i="4"/>
  <c r="H944" i="4"/>
  <c r="K908" i="4"/>
  <c r="G908" i="4"/>
  <c r="L908" i="4"/>
  <c r="H896" i="4"/>
  <c r="K896" i="4"/>
  <c r="K848" i="4"/>
  <c r="L848" i="4"/>
  <c r="L836" i="4"/>
  <c r="K836" i="4"/>
  <c r="I836" i="4"/>
  <c r="I812" i="4"/>
  <c r="J812" i="4"/>
  <c r="K812" i="4"/>
  <c r="I800" i="4"/>
  <c r="H800" i="4"/>
  <c r="K800" i="4"/>
  <c r="G800" i="4"/>
  <c r="H788" i="4"/>
  <c r="G788" i="4"/>
  <c r="I764" i="4"/>
  <c r="H764" i="4"/>
  <c r="J764" i="4"/>
  <c r="K764" i="4"/>
  <c r="G752" i="4"/>
  <c r="H752" i="4"/>
  <c r="J752" i="4"/>
  <c r="K752" i="4"/>
  <c r="H728" i="4"/>
  <c r="I728" i="4"/>
  <c r="J728" i="4"/>
  <c r="G728" i="4"/>
  <c r="G716" i="4"/>
  <c r="L716" i="4"/>
  <c r="I716" i="4"/>
  <c r="I692" i="4"/>
  <c r="G692" i="4"/>
  <c r="H692" i="4"/>
  <c r="L692" i="4"/>
  <c r="J692" i="4"/>
  <c r="K680" i="4"/>
  <c r="J680" i="4"/>
  <c r="H668" i="4"/>
  <c r="K668" i="4"/>
  <c r="K656" i="4"/>
  <c r="I656" i="4"/>
  <c r="L656" i="4"/>
  <c r="G656" i="4"/>
  <c r="J644" i="4"/>
  <c r="I644" i="4"/>
  <c r="L632" i="4"/>
  <c r="K632" i="4"/>
  <c r="H632" i="4"/>
  <c r="H4378" i="4"/>
  <c r="G4378" i="4"/>
  <c r="K3915" i="4"/>
  <c r="J4292" i="4"/>
  <c r="H4316" i="4"/>
  <c r="G4352" i="4"/>
  <c r="K4376" i="4"/>
  <c r="H4436" i="4"/>
  <c r="G4520" i="4"/>
  <c r="G4640" i="4"/>
  <c r="H4928" i="4"/>
  <c r="J2739" i="4"/>
  <c r="K2991" i="4"/>
  <c r="K3531" i="4"/>
  <c r="H3855" i="4"/>
  <c r="J4143" i="4"/>
  <c r="I2547" i="4"/>
  <c r="K2703" i="4"/>
  <c r="H3027" i="4"/>
  <c r="L3243" i="4"/>
  <c r="H3471" i="4"/>
  <c r="J3711" i="4"/>
  <c r="I3783" i="4"/>
  <c r="L4023" i="4"/>
  <c r="H4263" i="4"/>
  <c r="G2511" i="4"/>
  <c r="I2787" i="4"/>
  <c r="I3039" i="4"/>
  <c r="L3255" i="4"/>
  <c r="G3399" i="4"/>
  <c r="I3615" i="4"/>
  <c r="K4071" i="4"/>
  <c r="L4083" i="4"/>
  <c r="H4275" i="4"/>
  <c r="K3903" i="4"/>
  <c r="L1220" i="4"/>
  <c r="G1328" i="4"/>
  <c r="K1616" i="4"/>
  <c r="I1784" i="4"/>
  <c r="J4455" i="4"/>
  <c r="J1868" i="4"/>
  <c r="I2384" i="4"/>
  <c r="G3128" i="4"/>
  <c r="L4575" i="4"/>
  <c r="I4426" i="4"/>
  <c r="J4402" i="4"/>
  <c r="J3611" i="4"/>
  <c r="J4522" i="4"/>
  <c r="H4292" i="4"/>
  <c r="I4412" i="4"/>
  <c r="J4556" i="4"/>
  <c r="H4712" i="4"/>
  <c r="L4988" i="4"/>
  <c r="G2739" i="4"/>
  <c r="L3387" i="4"/>
  <c r="I3531" i="4"/>
  <c r="G4143" i="4"/>
  <c r="I2871" i="4"/>
  <c r="I3243" i="4"/>
  <c r="L3555" i="4"/>
  <c r="I3711" i="4"/>
  <c r="K2511" i="4"/>
  <c r="L3039" i="4"/>
  <c r="J3255" i="4"/>
  <c r="H4071" i="4"/>
  <c r="J2679" i="4"/>
  <c r="L1496" i="4"/>
  <c r="I1652" i="4"/>
  <c r="I4299" i="4"/>
  <c r="H1988" i="4"/>
  <c r="G2564" i="4"/>
  <c r="J3320" i="4"/>
  <c r="G4150" i="4"/>
  <c r="L4150" i="4"/>
  <c r="K4594" i="4"/>
  <c r="G4102" i="4"/>
  <c r="K4630" i="4"/>
  <c r="L4587" i="4"/>
  <c r="I4587" i="4"/>
  <c r="L4551" i="4"/>
  <c r="I4551" i="4"/>
  <c r="L4503" i="4"/>
  <c r="G4503" i="4"/>
  <c r="L4431" i="4"/>
  <c r="I4431" i="4"/>
  <c r="J4431" i="4"/>
  <c r="G4431" i="4"/>
  <c r="L4395" i="4"/>
  <c r="I4395" i="4"/>
  <c r="H4371" i="4"/>
  <c r="I4371" i="4"/>
  <c r="G4347" i="4"/>
  <c r="J4347" i="4"/>
  <c r="I4347" i="4"/>
  <c r="K4347" i="4"/>
  <c r="G4323" i="4"/>
  <c r="I4323" i="4"/>
  <c r="K4323" i="4"/>
  <c r="K4251" i="4"/>
  <c r="L4251" i="4"/>
  <c r="J4239" i="4"/>
  <c r="L4239" i="4"/>
  <c r="H4227" i="4"/>
  <c r="G4227" i="4"/>
  <c r="H4203" i="4"/>
  <c r="G4203" i="4"/>
  <c r="J4203" i="4"/>
  <c r="K4179" i="4"/>
  <c r="J4179" i="4"/>
  <c r="I4179" i="4"/>
  <c r="G4167" i="4"/>
  <c r="H4167" i="4"/>
  <c r="K4155" i="4"/>
  <c r="L4155" i="4"/>
  <c r="I4119" i="4"/>
  <c r="K4119" i="4"/>
  <c r="G4119" i="4"/>
  <c r="J4119" i="4"/>
  <c r="K4095" i="4"/>
  <c r="I4095" i="4"/>
  <c r="L4095" i="4"/>
  <c r="I4059" i="4"/>
  <c r="L4059" i="4"/>
  <c r="K4023" i="4"/>
  <c r="H4023" i="4"/>
  <c r="J4023" i="4"/>
  <c r="L4011" i="4"/>
  <c r="I4011" i="4"/>
  <c r="J4011" i="4"/>
  <c r="H3987" i="4"/>
  <c r="K3987" i="4"/>
  <c r="I3987" i="4"/>
  <c r="L3987" i="4"/>
  <c r="H3963" i="4"/>
  <c r="K3963" i="4"/>
  <c r="I3903" i="4"/>
  <c r="J3903" i="4"/>
  <c r="J3879" i="4"/>
  <c r="L3879" i="4"/>
  <c r="H3879" i="4"/>
  <c r="K3867" i="4"/>
  <c r="I3867" i="4"/>
  <c r="J3843" i="4"/>
  <c r="I3843" i="4"/>
  <c r="L3807" i="4"/>
  <c r="G3807" i="4"/>
  <c r="I3759" i="4"/>
  <c r="L3759" i="4"/>
  <c r="I3747" i="4"/>
  <c r="L3747" i="4"/>
  <c r="I3735" i="4"/>
  <c r="G3735" i="4"/>
  <c r="K3735" i="4"/>
  <c r="H3723" i="4"/>
  <c r="L3723" i="4"/>
  <c r="I3699" i="4"/>
  <c r="L3699" i="4"/>
  <c r="K3699" i="4"/>
  <c r="G3675" i="4"/>
  <c r="I3675" i="4"/>
  <c r="L3675" i="4"/>
  <c r="K3639" i="4"/>
  <c r="L3639" i="4"/>
  <c r="L3603" i="4"/>
  <c r="H3603" i="4"/>
  <c r="I3567" i="4"/>
  <c r="L3567" i="4"/>
  <c r="G3519" i="4"/>
  <c r="J3519" i="4"/>
  <c r="L3519" i="4"/>
  <c r="G3483" i="4"/>
  <c r="J3483" i="4"/>
  <c r="G3459" i="4"/>
  <c r="K3459" i="4"/>
  <c r="K3423" i="4"/>
  <c r="I3423" i="4"/>
  <c r="G3363" i="4"/>
  <c r="J3363" i="4"/>
  <c r="G3339" i="4"/>
  <c r="H3339" i="4"/>
  <c r="H3315" i="4"/>
  <c r="I3315" i="4"/>
  <c r="L3315" i="4"/>
  <c r="H3291" i="4"/>
  <c r="K3291" i="4"/>
  <c r="L3267" i="4"/>
  <c r="G3267" i="4"/>
  <c r="I3267" i="4"/>
  <c r="H3183" i="4"/>
  <c r="K3183" i="4"/>
  <c r="I3171" i="4"/>
  <c r="K3171" i="4"/>
  <c r="G3159" i="4"/>
  <c r="I3159" i="4"/>
  <c r="H3159" i="4"/>
  <c r="J3123" i="4"/>
  <c r="L3123" i="4"/>
  <c r="I3087" i="4"/>
  <c r="H3087" i="4"/>
  <c r="H3063" i="4"/>
  <c r="J3063" i="4"/>
  <c r="G3027" i="4"/>
  <c r="J3027" i="4"/>
  <c r="K3003" i="4"/>
  <c r="H3003" i="4"/>
  <c r="G3003" i="4"/>
  <c r="J3003" i="4"/>
  <c r="G2955" i="4"/>
  <c r="K2955" i="4"/>
  <c r="I2955" i="4"/>
  <c r="G2883" i="4"/>
  <c r="H2883" i="4"/>
  <c r="L2835" i="4"/>
  <c r="K2835" i="4"/>
  <c r="L2799" i="4"/>
  <c r="K2799" i="4"/>
  <c r="G2787" i="4"/>
  <c r="H2787" i="4"/>
  <c r="K2763" i="4"/>
  <c r="I2763" i="4"/>
  <c r="J2763" i="4"/>
  <c r="L2763" i="4"/>
  <c r="H2763" i="4"/>
  <c r="J2691" i="4"/>
  <c r="K2691" i="4"/>
  <c r="I2643" i="4"/>
  <c r="J2643" i="4"/>
  <c r="K2607" i="4"/>
  <c r="J2607" i="4"/>
  <c r="I2607" i="4"/>
  <c r="G2595" i="4"/>
  <c r="H2595" i="4"/>
  <c r="G2583" i="4"/>
  <c r="J2583" i="4"/>
  <c r="H2547" i="4"/>
  <c r="K2547" i="4"/>
  <c r="G2523" i="4"/>
  <c r="H2523" i="4"/>
  <c r="K2523" i="4"/>
  <c r="K2403" i="4"/>
  <c r="H2403" i="4"/>
  <c r="G2403" i="4"/>
  <c r="J2403" i="4"/>
  <c r="G2391" i="4"/>
  <c r="K2391" i="4"/>
  <c r="G2379" i="4"/>
  <c r="K2379" i="4"/>
  <c r="I2379" i="4"/>
  <c r="H2355" i="4"/>
  <c r="L2355" i="4"/>
  <c r="K2319" i="4"/>
  <c r="H2319" i="4"/>
  <c r="L2271" i="4"/>
  <c r="I2271" i="4"/>
  <c r="L2223" i="4"/>
  <c r="J2223" i="4"/>
  <c r="K2211" i="4"/>
  <c r="J2211" i="4"/>
  <c r="I2199" i="4"/>
  <c r="H2199" i="4"/>
  <c r="L2199" i="4"/>
  <c r="I2187" i="4"/>
  <c r="H2187" i="4"/>
  <c r="G2163" i="4"/>
  <c r="H2163" i="4"/>
  <c r="J2163" i="4"/>
  <c r="I2103" i="4"/>
  <c r="G2103" i="4"/>
  <c r="J2055" i="4"/>
  <c r="G2055" i="4"/>
  <c r="K2055" i="4"/>
  <c r="I2043" i="4"/>
  <c r="J2043" i="4"/>
  <c r="I2031" i="4"/>
  <c r="J2031" i="4"/>
  <c r="G2031" i="4"/>
  <c r="G2007" i="4"/>
  <c r="I2007" i="4"/>
  <c r="K2007" i="4"/>
  <c r="J1947" i="4"/>
  <c r="H1947" i="4"/>
  <c r="L1947" i="4"/>
  <c r="J1935" i="4"/>
  <c r="G1935" i="4"/>
  <c r="K1935" i="4"/>
  <c r="L1887" i="4"/>
  <c r="K1887" i="4"/>
  <c r="H1887" i="4"/>
  <c r="J1887" i="4"/>
  <c r="I1875" i="4"/>
  <c r="K1875" i="4"/>
  <c r="J1875" i="4"/>
  <c r="G1851" i="4"/>
  <c r="K1851" i="4"/>
  <c r="I1815" i="4"/>
  <c r="K1815" i="4"/>
  <c r="J1791" i="4"/>
  <c r="L1791" i="4"/>
  <c r="H1767" i="4"/>
  <c r="K1767" i="4"/>
  <c r="J1683" i="4"/>
  <c r="I1683" i="4"/>
  <c r="K1683" i="4"/>
  <c r="G1683" i="4"/>
  <c r="H1683" i="4"/>
  <c r="H1647" i="4"/>
  <c r="L1647" i="4"/>
  <c r="L1623" i="4"/>
  <c r="G1623" i="4"/>
  <c r="K1623" i="4"/>
  <c r="H1587" i="4"/>
  <c r="G1587" i="4"/>
  <c r="H1527" i="4"/>
  <c r="I1527" i="4"/>
  <c r="L1527" i="4"/>
  <c r="K1527" i="4"/>
  <c r="J1527" i="4"/>
  <c r="G1479" i="4"/>
  <c r="J1479" i="4"/>
  <c r="I1467" i="4"/>
  <c r="H1467" i="4"/>
  <c r="H1359" i="4"/>
  <c r="K1359" i="4"/>
  <c r="J1323" i="4"/>
  <c r="K1323" i="4"/>
  <c r="L1251" i="4"/>
  <c r="G1251" i="4"/>
  <c r="J1251" i="4"/>
  <c r="I1215" i="4"/>
  <c r="L1215" i="4"/>
  <c r="I1191" i="4"/>
  <c r="G1191" i="4"/>
  <c r="J1191" i="4"/>
  <c r="H1095" i="4"/>
  <c r="G1095" i="4"/>
  <c r="G1071" i="4"/>
  <c r="J1733" i="4"/>
  <c r="L1733" i="4"/>
  <c r="K1229" i="4"/>
  <c r="J1229" i="4"/>
  <c r="K869" i="4"/>
  <c r="J869" i="4"/>
  <c r="H689" i="4"/>
  <c r="I689" i="4"/>
  <c r="K1083" i="4"/>
  <c r="I1083" i="4"/>
  <c r="J1083" i="4"/>
  <c r="L1083" i="4"/>
  <c r="I879" i="4"/>
  <c r="G879" i="4"/>
  <c r="L236" i="4"/>
  <c r="I260" i="4"/>
  <c r="J476" i="4"/>
  <c r="G500" i="4"/>
  <c r="G536" i="4"/>
  <c r="I560" i="4"/>
  <c r="L596" i="4"/>
  <c r="L608" i="4"/>
  <c r="I608" i="4"/>
  <c r="G584" i="4"/>
  <c r="L584" i="4"/>
  <c r="H548" i="4"/>
  <c r="K548" i="4"/>
  <c r="J524" i="4"/>
  <c r="L524" i="4"/>
  <c r="I488" i="4"/>
  <c r="L488" i="4"/>
  <c r="I464" i="4"/>
  <c r="H464" i="4"/>
  <c r="I440" i="4"/>
  <c r="J440" i="4"/>
  <c r="K404" i="4"/>
  <c r="G404" i="4"/>
  <c r="K380" i="4"/>
  <c r="J380" i="4"/>
  <c r="L356" i="4"/>
  <c r="J356" i="4"/>
  <c r="J308" i="4"/>
  <c r="I308" i="4"/>
  <c r="L116" i="4"/>
  <c r="I116" i="4"/>
  <c r="G4041" i="4"/>
  <c r="G4413" i="4"/>
  <c r="J4113" i="4"/>
  <c r="I45" i="4"/>
  <c r="I93" i="4"/>
  <c r="L141" i="4"/>
  <c r="I189" i="4"/>
  <c r="H297" i="4"/>
  <c r="K381" i="4"/>
  <c r="H549" i="4"/>
  <c r="K645" i="4"/>
  <c r="H741" i="4"/>
  <c r="G1005" i="4"/>
  <c r="L969" i="4"/>
  <c r="I969" i="4"/>
  <c r="L4710" i="4"/>
  <c r="H4938" i="4"/>
  <c r="J78" i="4"/>
  <c r="K174" i="4"/>
  <c r="J4185" i="4"/>
  <c r="G4882" i="4"/>
  <c r="G4342" i="4"/>
  <c r="J57" i="4"/>
  <c r="I105" i="4"/>
  <c r="K153" i="4"/>
  <c r="K201" i="4"/>
  <c r="J474" i="4"/>
  <c r="K630" i="4"/>
  <c r="I249" i="4"/>
  <c r="G297" i="4"/>
  <c r="J1014" i="4"/>
  <c r="H357" i="4"/>
  <c r="L393" i="4"/>
  <c r="H573" i="4"/>
  <c r="L657" i="4"/>
  <c r="L741" i="4"/>
  <c r="K909" i="4"/>
  <c r="K1005" i="4"/>
  <c r="K850" i="4"/>
  <c r="I3596" i="4"/>
  <c r="K3596" i="4"/>
  <c r="L2360" i="4"/>
  <c r="K2360" i="4"/>
  <c r="I2120" i="4"/>
  <c r="H2120" i="4"/>
  <c r="L1928" i="4"/>
  <c r="H1928" i="4"/>
  <c r="H1784" i="4"/>
  <c r="G1784" i="4"/>
  <c r="G1460" i="4"/>
  <c r="K1460" i="4"/>
  <c r="H1100" i="4"/>
  <c r="I1100" i="4"/>
  <c r="J69" i="4"/>
  <c r="I657" i="4"/>
  <c r="J909" i="4"/>
  <c r="K4257" i="4"/>
  <c r="G4198" i="4"/>
  <c r="H4426" i="4"/>
  <c r="G4486" i="4"/>
  <c r="I4737" i="4"/>
  <c r="H4642" i="4"/>
  <c r="K21" i="4"/>
  <c r="G69" i="4"/>
  <c r="G117" i="4"/>
  <c r="G165" i="4"/>
  <c r="G213" i="4"/>
  <c r="G498" i="4"/>
  <c r="I678" i="4"/>
  <c r="K261" i="4"/>
  <c r="I882" i="4"/>
  <c r="G417" i="4"/>
  <c r="J681" i="4"/>
  <c r="K765" i="4"/>
  <c r="I789" i="4"/>
  <c r="I921" i="4"/>
  <c r="K1029" i="4"/>
  <c r="G1413" i="4"/>
  <c r="G357" i="4"/>
  <c r="G393" i="4"/>
  <c r="H249" i="4"/>
  <c r="L417" i="4"/>
  <c r="H765" i="4"/>
  <c r="L4506" i="4"/>
  <c r="I4666" i="4"/>
  <c r="I198" i="4"/>
  <c r="H3754" i="4"/>
  <c r="L4530" i="4"/>
  <c r="J4794" i="4"/>
  <c r="G246" i="4"/>
  <c r="I4869" i="4"/>
  <c r="G4750" i="4"/>
  <c r="G2010" i="4"/>
  <c r="G18" i="4"/>
  <c r="G114" i="4"/>
  <c r="G210" i="4"/>
  <c r="I234" i="4"/>
  <c r="L4246" i="4"/>
  <c r="L4390" i="4"/>
  <c r="L4509" i="4"/>
  <c r="L4606" i="4"/>
  <c r="J4858" i="4"/>
  <c r="K33" i="4"/>
  <c r="I69" i="4"/>
  <c r="J117" i="4"/>
  <c r="K165" i="4"/>
  <c r="L213" i="4"/>
  <c r="I261" i="4"/>
  <c r="H894" i="4"/>
  <c r="H429" i="4"/>
  <c r="I609" i="4"/>
  <c r="K681" i="4"/>
  <c r="I777" i="4"/>
  <c r="H789" i="4"/>
  <c r="I933" i="4"/>
  <c r="L1581" i="4"/>
  <c r="L201" i="4"/>
  <c r="G3754" i="4"/>
  <c r="L4834" i="4"/>
  <c r="K114" i="4"/>
  <c r="I4858" i="4"/>
  <c r="I273" i="4"/>
  <c r="G894" i="4"/>
  <c r="L429" i="4"/>
  <c r="H609" i="4"/>
  <c r="J693" i="4"/>
  <c r="G777" i="4"/>
  <c r="L789" i="4"/>
  <c r="J1053" i="4"/>
  <c r="L1340" i="4"/>
  <c r="G1400" i="4"/>
  <c r="K1748" i="4"/>
  <c r="I170" i="4"/>
  <c r="I1749" i="4"/>
  <c r="K1940" i="4"/>
  <c r="L2384" i="4"/>
  <c r="H2696" i="4"/>
  <c r="G3032" i="4"/>
  <c r="L3728" i="4"/>
  <c r="K218" i="4"/>
  <c r="H278" i="4"/>
  <c r="K4209" i="4"/>
  <c r="G201" i="4"/>
  <c r="I573" i="4"/>
  <c r="G4485" i="4"/>
  <c r="J21" i="4"/>
  <c r="I4977" i="4"/>
  <c r="H4329" i="4"/>
  <c r="L69" i="4"/>
  <c r="H165" i="4"/>
  <c r="K378" i="4"/>
  <c r="J3778" i="4"/>
  <c r="I4554" i="4"/>
  <c r="G4818" i="4"/>
  <c r="K294" i="4"/>
  <c r="I4126" i="4"/>
  <c r="I330" i="4"/>
  <c r="G4918" i="4"/>
  <c r="K2790" i="4"/>
  <c r="J30" i="4"/>
  <c r="J126" i="4"/>
  <c r="L282" i="4"/>
  <c r="H4425" i="4"/>
  <c r="I4569" i="4"/>
  <c r="H4881" i="4"/>
  <c r="L4846" i="4"/>
  <c r="I33" i="4"/>
  <c r="J81" i="4"/>
  <c r="K129" i="4"/>
  <c r="J177" i="4"/>
  <c r="L390" i="4"/>
  <c r="K558" i="4"/>
  <c r="L273" i="4"/>
  <c r="I906" i="4"/>
  <c r="G429" i="4"/>
  <c r="J705" i="4"/>
  <c r="G813" i="4"/>
  <c r="H1514" i="4"/>
  <c r="K1514" i="4"/>
  <c r="I74" i="4"/>
  <c r="L74" i="4"/>
  <c r="K1065" i="4"/>
  <c r="G1065" i="4"/>
  <c r="K69" i="4"/>
  <c r="K309" i="4"/>
  <c r="K4450" i="4"/>
  <c r="J102" i="4"/>
  <c r="J4126" i="4"/>
  <c r="J282" i="4"/>
  <c r="K4390" i="4"/>
  <c r="G33" i="4"/>
  <c r="K522" i="4"/>
  <c r="H3778" i="4"/>
  <c r="G138" i="4"/>
  <c r="K4773" i="4"/>
  <c r="K4846" i="4"/>
  <c r="G93" i="4"/>
  <c r="K177" i="4"/>
  <c r="H390" i="4"/>
  <c r="G558" i="4"/>
  <c r="J726" i="4"/>
  <c r="G273" i="4"/>
  <c r="I441" i="4"/>
  <c r="H621" i="4"/>
  <c r="J813" i="4"/>
  <c r="K957" i="4"/>
  <c r="I1161" i="4"/>
  <c r="L681" i="4"/>
  <c r="G921" i="4"/>
  <c r="J4770" i="4"/>
  <c r="J2010" i="4"/>
  <c r="K4554" i="4"/>
  <c r="L294" i="4"/>
  <c r="K2310" i="4"/>
  <c r="K210" i="4"/>
  <c r="J4614" i="4"/>
  <c r="J4222" i="4"/>
  <c r="G330" i="4"/>
  <c r="G42" i="4"/>
  <c r="L4878" i="4"/>
  <c r="I4222" i="4"/>
  <c r="L3114" i="4"/>
  <c r="K42" i="4"/>
  <c r="K138" i="4"/>
  <c r="G342" i="4"/>
  <c r="J4954" i="4"/>
  <c r="G45" i="4"/>
  <c r="J93" i="4"/>
  <c r="I141" i="4"/>
  <c r="J189" i="4"/>
  <c r="K402" i="4"/>
  <c r="K582" i="4"/>
  <c r="G738" i="4"/>
  <c r="K225" i="4"/>
  <c r="L978" i="4"/>
  <c r="L549" i="4"/>
  <c r="K633" i="4"/>
  <c r="L717" i="4"/>
  <c r="G969" i="4"/>
  <c r="I1185" i="4"/>
  <c r="K837" i="4"/>
  <c r="J837" i="4"/>
  <c r="K4233" i="4"/>
  <c r="K117" i="4"/>
  <c r="J585" i="4"/>
  <c r="L4998" i="4"/>
  <c r="H4818" i="4"/>
  <c r="K18" i="4"/>
  <c r="L4701" i="4"/>
  <c r="K4606" i="4"/>
  <c r="I702" i="4"/>
  <c r="G4842" i="4"/>
  <c r="K4978" i="4"/>
  <c r="J2790" i="4"/>
  <c r="G3898" i="4"/>
  <c r="J4650" i="4"/>
  <c r="G3922" i="4"/>
  <c r="H4650" i="4"/>
  <c r="G4317" i="4"/>
  <c r="G3582" i="4"/>
  <c r="J54" i="4"/>
  <c r="J150" i="4"/>
  <c r="I366" i="4"/>
  <c r="L4630" i="4"/>
  <c r="I4954" i="4"/>
  <c r="K45" i="4"/>
  <c r="K93" i="4"/>
  <c r="G582" i="4"/>
  <c r="H738" i="4"/>
  <c r="G285" i="4"/>
  <c r="G786" i="4"/>
  <c r="K978" i="4"/>
  <c r="G333" i="4"/>
  <c r="K549" i="4"/>
  <c r="G633" i="4"/>
  <c r="L837" i="4"/>
  <c r="L981" i="4"/>
  <c r="C130" i="3" a="1"/>
  <c r="C130" i="3" s="1"/>
  <c r="F130" i="3" s="1"/>
  <c r="H1943" i="4"/>
  <c r="L3263" i="4"/>
  <c r="G3946" i="4"/>
  <c r="K4834" i="4"/>
  <c r="K436" i="4"/>
  <c r="K4246" i="4"/>
  <c r="H880" i="4"/>
  <c r="I4318" i="4"/>
  <c r="J4438" i="4"/>
  <c r="J4510" i="4"/>
  <c r="L4774" i="4"/>
  <c r="L3340" i="4"/>
  <c r="G4426" i="4"/>
  <c r="L4486" i="4"/>
  <c r="J4690" i="4"/>
  <c r="J4846" i="4"/>
  <c r="G4954" i="4"/>
  <c r="I4402" i="4"/>
  <c r="G4642" i="4"/>
  <c r="H4858" i="4"/>
  <c r="G1193" i="4"/>
  <c r="H850" i="4"/>
  <c r="G2519" i="4"/>
  <c r="I2891" i="4"/>
  <c r="H4126" i="4"/>
  <c r="L4378" i="4"/>
  <c r="I4522" i="4"/>
  <c r="J4666" i="4"/>
  <c r="G2200" i="4"/>
  <c r="K4150" i="4"/>
  <c r="I244" i="4"/>
  <c r="H1967" i="4"/>
  <c r="H2255" i="4"/>
  <c r="J2579" i="4"/>
  <c r="H2915" i="4"/>
  <c r="K3287" i="4"/>
  <c r="K3742" i="4"/>
  <c r="K3766" i="4"/>
  <c r="K3790" i="4"/>
  <c r="G3970" i="4"/>
  <c r="G4126" i="4"/>
  <c r="G4222" i="4"/>
  <c r="I856" i="4"/>
  <c r="K4378" i="4"/>
  <c r="L977" i="4"/>
  <c r="H4522" i="4"/>
  <c r="H4666" i="4"/>
  <c r="J4834" i="4"/>
  <c r="H2656" i="4"/>
  <c r="H2885" i="4"/>
  <c r="G532" i="4"/>
  <c r="J4150" i="4"/>
  <c r="J4246" i="4"/>
  <c r="G413" i="4"/>
  <c r="G509" i="4"/>
  <c r="L605" i="4"/>
  <c r="K689" i="4"/>
  <c r="H988" i="4"/>
  <c r="L4318" i="4"/>
  <c r="I4438" i="4"/>
  <c r="I4510" i="4"/>
  <c r="K4774" i="4"/>
  <c r="L4426" i="4"/>
  <c r="L1229" i="4"/>
  <c r="K4486" i="4"/>
  <c r="I4690" i="4"/>
  <c r="I4846" i="4"/>
  <c r="J3700" i="4"/>
  <c r="H4402" i="4"/>
  <c r="J4714" i="4"/>
  <c r="I862" i="4"/>
  <c r="G2122" i="4"/>
  <c r="H2231" i="4"/>
  <c r="L3742" i="4"/>
  <c r="L3790" i="4"/>
  <c r="H1991" i="4"/>
  <c r="G2939" i="4"/>
  <c r="J3790" i="4"/>
  <c r="J4078" i="4"/>
  <c r="L4162" i="4"/>
  <c r="L4270" i="4"/>
  <c r="L928" i="4"/>
  <c r="J4378" i="4"/>
  <c r="K1324" i="4"/>
  <c r="G4522" i="4"/>
  <c r="G4666" i="4"/>
  <c r="I4834" i="4"/>
  <c r="G2896" i="4"/>
  <c r="G2885" i="4"/>
  <c r="G616" i="4"/>
  <c r="I4150" i="4"/>
  <c r="I4246" i="4"/>
  <c r="L413" i="4"/>
  <c r="K509" i="4"/>
  <c r="J605" i="4"/>
  <c r="J689" i="4"/>
  <c r="K1096" i="4"/>
  <c r="K4318" i="4"/>
  <c r="H4438" i="4"/>
  <c r="L1336" i="4"/>
  <c r="H4510" i="4"/>
  <c r="J4774" i="4"/>
  <c r="K4426" i="4"/>
  <c r="I1229" i="4"/>
  <c r="J4546" i="4"/>
  <c r="H4690" i="4"/>
  <c r="G4846" i="4"/>
  <c r="I3521" i="4"/>
  <c r="G4402" i="4"/>
  <c r="I4714" i="4"/>
  <c r="L4942" i="4"/>
  <c r="H809" i="4"/>
  <c r="H1456" i="4"/>
  <c r="G862" i="4"/>
  <c r="J2867" i="4"/>
  <c r="L2555" i="4"/>
  <c r="L3766" i="4"/>
  <c r="H4222" i="4"/>
  <c r="L268" i="4"/>
  <c r="H2279" i="4"/>
  <c r="I2603" i="4"/>
  <c r="J3311" i="4"/>
  <c r="I3742" i="4"/>
  <c r="I3766" i="4"/>
  <c r="L3982" i="4"/>
  <c r="L412" i="4"/>
  <c r="G292" i="4"/>
  <c r="H2015" i="4"/>
  <c r="H2303" i="4"/>
  <c r="H2627" i="4"/>
  <c r="L2975" i="4"/>
  <c r="G3383" i="4"/>
  <c r="J3742" i="4"/>
  <c r="J3766" i="4"/>
  <c r="I3790" i="4"/>
  <c r="I3994" i="4"/>
  <c r="K508" i="4"/>
  <c r="I4078" i="4"/>
  <c r="K4162" i="4"/>
  <c r="K4270" i="4"/>
  <c r="L1024" i="4"/>
  <c r="I4378" i="4"/>
  <c r="J1540" i="4"/>
  <c r="L4522" i="4"/>
  <c r="L4666" i="4"/>
  <c r="H4834" i="4"/>
  <c r="G3040" i="4"/>
  <c r="J2885" i="4"/>
  <c r="G305" i="4"/>
  <c r="G676" i="4"/>
  <c r="H4150" i="4"/>
  <c r="H4246" i="4"/>
  <c r="L1204" i="4"/>
  <c r="J4318" i="4"/>
  <c r="G4438" i="4"/>
  <c r="K1516" i="4"/>
  <c r="G4510" i="4"/>
  <c r="I4774" i="4"/>
  <c r="H1229" i="4"/>
  <c r="I4546" i="4"/>
  <c r="G4690" i="4"/>
  <c r="K4894" i="4"/>
  <c r="K3521" i="4"/>
  <c r="L4402" i="4"/>
  <c r="H4714" i="4"/>
  <c r="K4942" i="4"/>
  <c r="J4778" i="4"/>
  <c r="L862" i="4"/>
  <c r="G2651" i="4"/>
  <c r="H3790" i="4"/>
  <c r="J4162" i="4"/>
  <c r="H4318" i="4"/>
  <c r="L4438" i="4"/>
  <c r="L4510" i="4"/>
  <c r="H4774" i="4"/>
  <c r="I4330" i="4"/>
  <c r="H4546" i="4"/>
  <c r="K4690" i="4"/>
  <c r="J4894" i="4"/>
  <c r="G4714" i="4"/>
  <c r="I4942" i="4"/>
  <c r="I4534" i="4"/>
  <c r="K862" i="4"/>
  <c r="H2207" i="4"/>
  <c r="H3419" i="4"/>
  <c r="K3443" i="4"/>
  <c r="I4270" i="4"/>
  <c r="J4450" i="4"/>
  <c r="I4894" i="4"/>
  <c r="J862" i="4"/>
  <c r="C278" i="3" a="1"/>
  <c r="C278" i="3" s="1"/>
  <c r="I3635" i="4"/>
  <c r="K2999" i="4"/>
  <c r="L2687" i="4"/>
  <c r="K4078" i="4"/>
  <c r="H4942" i="4"/>
  <c r="H2087" i="4"/>
  <c r="H2375" i="4"/>
  <c r="J2735" i="4"/>
  <c r="G3095" i="4"/>
  <c r="I3467" i="4"/>
  <c r="L3754" i="4"/>
  <c r="L3778" i="4"/>
  <c r="G3802" i="4"/>
  <c r="L4078" i="4"/>
  <c r="H4162" i="4"/>
  <c r="H4270" i="4"/>
  <c r="G1276" i="4"/>
  <c r="K4306" i="4"/>
  <c r="I4450" i="4"/>
  <c r="I4594" i="4"/>
  <c r="K4750" i="4"/>
  <c r="K4918" i="4"/>
  <c r="H3640" i="4"/>
  <c r="K3137" i="4"/>
  <c r="G4030" i="4"/>
  <c r="K4102" i="4"/>
  <c r="K4198" i="4"/>
  <c r="J4390" i="4"/>
  <c r="J4630" i="4"/>
  <c r="L4882" i="4"/>
  <c r="K4330" i="4"/>
  <c r="I941" i="4"/>
  <c r="L1265" i="4"/>
  <c r="K4546" i="4"/>
  <c r="J4762" i="4"/>
  <c r="H4894" i="4"/>
  <c r="I4342" i="4"/>
  <c r="G929" i="4"/>
  <c r="H4558" i="4"/>
  <c r="L4786" i="4"/>
  <c r="G4942" i="4"/>
  <c r="G965" i="4"/>
  <c r="I4702" i="4"/>
  <c r="L1216" i="4"/>
  <c r="H2039" i="4"/>
  <c r="H3766" i="4"/>
  <c r="H2063" i="4"/>
  <c r="I4162" i="4"/>
  <c r="L4306" i="4"/>
  <c r="L4750" i="4"/>
  <c r="L4102" i="4"/>
  <c r="L4714" i="4"/>
  <c r="H2111" i="4"/>
  <c r="H2423" i="4"/>
  <c r="I2759" i="4"/>
  <c r="L3131" i="4"/>
  <c r="H3491" i="4"/>
  <c r="K3754" i="4"/>
  <c r="K3778" i="4"/>
  <c r="G3826" i="4"/>
  <c r="G4078" i="4"/>
  <c r="G4270" i="4"/>
  <c r="J4306" i="4"/>
  <c r="H4450" i="4"/>
  <c r="H4594" i="4"/>
  <c r="J4750" i="4"/>
  <c r="J4918" i="4"/>
  <c r="K3401" i="4"/>
  <c r="K4042" i="4"/>
  <c r="J4102" i="4"/>
  <c r="J4198" i="4"/>
  <c r="I4390" i="4"/>
  <c r="I4630" i="4"/>
  <c r="K4882" i="4"/>
  <c r="J4330" i="4"/>
  <c r="I1265" i="4"/>
  <c r="I4606" i="4"/>
  <c r="I4762" i="4"/>
  <c r="G4894" i="4"/>
  <c r="L4342" i="4"/>
  <c r="L929" i="4"/>
  <c r="G4558" i="4"/>
  <c r="K4786" i="4"/>
  <c r="K2236" i="4"/>
  <c r="G850" i="4"/>
  <c r="H2327" i="4"/>
  <c r="H3071" i="4"/>
  <c r="G3742" i="4"/>
  <c r="L4918" i="4"/>
  <c r="L4198" i="4"/>
  <c r="L4330" i="4"/>
  <c r="K4762" i="4"/>
  <c r="L1811" i="4"/>
  <c r="H2783" i="4"/>
  <c r="I3754" i="4"/>
  <c r="L4222" i="4"/>
  <c r="I4306" i="4"/>
  <c r="G4450" i="4"/>
  <c r="G4594" i="4"/>
  <c r="I4750" i="4"/>
  <c r="I4918" i="4"/>
  <c r="G4054" i="4"/>
  <c r="I4102" i="4"/>
  <c r="I4198" i="4"/>
  <c r="H4390" i="4"/>
  <c r="H4630" i="4"/>
  <c r="J4882" i="4"/>
  <c r="L3269" i="4"/>
  <c r="G4330" i="4"/>
  <c r="H4606" i="4"/>
  <c r="H4762" i="4"/>
  <c r="L4954" i="4"/>
  <c r="J4342" i="4"/>
  <c r="L4558" i="4"/>
  <c r="I4786" i="4"/>
  <c r="I850" i="4"/>
  <c r="G3227" i="4"/>
  <c r="I4006" i="4"/>
  <c r="H2351" i="4"/>
  <c r="J4594" i="4"/>
  <c r="G4546" i="4"/>
  <c r="H2135" i="4"/>
  <c r="H2447" i="4"/>
  <c r="J3155" i="4"/>
  <c r="L3551" i="4"/>
  <c r="I3778" i="4"/>
  <c r="G3850" i="4"/>
  <c r="L4126" i="4"/>
  <c r="L1835" i="4"/>
  <c r="H2159" i="4"/>
  <c r="H2471" i="4"/>
  <c r="H2807" i="4"/>
  <c r="I3179" i="4"/>
  <c r="K3575" i="4"/>
  <c r="G3874" i="4"/>
  <c r="I3593" i="4"/>
  <c r="K3365" i="4"/>
  <c r="K1564" i="4"/>
  <c r="I4486" i="4"/>
  <c r="G4606" i="4"/>
  <c r="G4762" i="4"/>
  <c r="K4954" i="4"/>
  <c r="H4342" i="4"/>
  <c r="K4822" i="4"/>
  <c r="C134" i="3" a="1"/>
  <c r="C134" i="3" s="1"/>
  <c r="C90" i="3" a="1"/>
  <c r="C90" i="3" s="1"/>
  <c r="J90" i="3" s="1"/>
  <c r="C88" i="3" a="1"/>
  <c r="C88" i="3" s="1"/>
  <c r="I88" i="3" s="1"/>
  <c r="C298" i="3" a="1"/>
  <c r="C298" i="3" s="1"/>
  <c r="D12" i="4" a="1"/>
  <c r="D12" i="4" s="1"/>
  <c r="C8" i="3" a="1"/>
  <c r="C8" i="3" s="1"/>
  <c r="J8" i="3" s="1"/>
  <c r="C212" i="3" a="1"/>
  <c r="C212" i="3" s="1"/>
  <c r="C67" i="3" a="1"/>
  <c r="C67" i="3" s="1"/>
  <c r="C256" i="3" a="1"/>
  <c r="C256" i="3" s="1"/>
  <c r="C221" i="3" a="1"/>
  <c r="C221" i="3" s="1"/>
  <c r="G221" i="3" s="1"/>
  <c r="I4990" i="4"/>
  <c r="J4958" i="4"/>
  <c r="K4958" i="4"/>
  <c r="K4850" i="4"/>
  <c r="J4850" i="4"/>
  <c r="J4598" i="4"/>
  <c r="L4598" i="4"/>
  <c r="I4514" i="4"/>
  <c r="H4514" i="4"/>
  <c r="L4490" i="4"/>
  <c r="J4490" i="4"/>
  <c r="K4406" i="4"/>
  <c r="L4406" i="4"/>
  <c r="L4346" i="4"/>
  <c r="H4346" i="4"/>
  <c r="K4346" i="4"/>
  <c r="L4310" i="4"/>
  <c r="K4310" i="4"/>
  <c r="G4190" i="4"/>
  <c r="I4190" i="4"/>
  <c r="J4094" i="4"/>
  <c r="L4094" i="4"/>
  <c r="J4070" i="4"/>
  <c r="K4070" i="4"/>
  <c r="K3026" i="4"/>
  <c r="H3026" i="4"/>
  <c r="H1742" i="4"/>
  <c r="K1742" i="4"/>
  <c r="L1742" i="4"/>
  <c r="G1574" i="4"/>
  <c r="I1574" i="4"/>
  <c r="K1574" i="4"/>
  <c r="L1574" i="4"/>
  <c r="I1346" i="4"/>
  <c r="J1346" i="4"/>
  <c r="C112" i="3" a="1"/>
  <c r="C112" i="3" s="1"/>
  <c r="I112" i="3" s="1"/>
  <c r="C89" i="3" a="1"/>
  <c r="C89" i="3" s="1"/>
  <c r="I89" i="3" s="1"/>
  <c r="L3719" i="4"/>
  <c r="G4593" i="4"/>
  <c r="K4281" i="4"/>
  <c r="K4712" i="4"/>
  <c r="K4820" i="4"/>
  <c r="K4988" i="4"/>
  <c r="H3986" i="4"/>
  <c r="G4226" i="4"/>
  <c r="L4454" i="4"/>
  <c r="G4886" i="4"/>
  <c r="I3878" i="4"/>
  <c r="G4010" i="4"/>
  <c r="H3722" i="4"/>
  <c r="H3866" i="4"/>
  <c r="H4990" i="4"/>
  <c r="G4262" i="4"/>
  <c r="H4382" i="4"/>
  <c r="K3854" i="4"/>
  <c r="G4310" i="4"/>
  <c r="L4130" i="4"/>
  <c r="L321" i="4"/>
  <c r="L4190" i="4"/>
  <c r="I561" i="4"/>
  <c r="G621" i="4"/>
  <c r="G693" i="4"/>
  <c r="J789" i="4"/>
  <c r="I909" i="4"/>
  <c r="K981" i="4"/>
  <c r="J1065" i="4"/>
  <c r="H2132" i="4"/>
  <c r="L2300" i="4"/>
  <c r="I2744" i="4"/>
  <c r="G2948" i="4"/>
  <c r="L3212" i="4"/>
  <c r="G3416" i="4"/>
  <c r="L3632" i="4"/>
  <c r="G1598" i="4"/>
  <c r="L2102" i="4"/>
  <c r="C267" i="3" a="1"/>
  <c r="C267" i="3" s="1"/>
  <c r="C266" i="3" a="1"/>
  <c r="C266" i="3" s="1"/>
  <c r="J266" i="3" s="1"/>
  <c r="I4749" i="4"/>
  <c r="H3878" i="4"/>
  <c r="K4154" i="4"/>
  <c r="G3722" i="4"/>
  <c r="I3854" i="4"/>
  <c r="K4598" i="4"/>
  <c r="I4130" i="4"/>
  <c r="L693" i="4"/>
  <c r="G789" i="4"/>
  <c r="H921" i="4"/>
  <c r="J981" i="4"/>
  <c r="H1065" i="4"/>
  <c r="H1305" i="4"/>
  <c r="G1868" i="4"/>
  <c r="L2024" i="4"/>
  <c r="G2168" i="4"/>
  <c r="J2324" i="4"/>
  <c r="L2948" i="4"/>
  <c r="J3212" i="4"/>
  <c r="J2102" i="4"/>
  <c r="C119" i="3" a="1"/>
  <c r="C119" i="3" s="1"/>
  <c r="I119" i="3" s="1"/>
  <c r="L4978" i="4"/>
  <c r="C289" i="3" a="1"/>
  <c r="C289" i="3" s="1"/>
  <c r="J4978" i="4"/>
  <c r="H1713" i="4"/>
  <c r="G1713" i="4"/>
  <c r="J1653" i="4"/>
  <c r="H1653" i="4"/>
  <c r="J1377" i="4"/>
  <c r="H1377" i="4"/>
  <c r="J1353" i="4"/>
  <c r="H1353" i="4"/>
  <c r="J1329" i="4"/>
  <c r="H1329" i="4"/>
  <c r="H1281" i="4"/>
  <c r="L1281" i="4"/>
  <c r="K1233" i="4"/>
  <c r="J1233" i="4"/>
  <c r="H1053" i="4"/>
  <c r="I1053" i="4"/>
  <c r="K1041" i="4"/>
  <c r="G1041" i="4"/>
  <c r="L1029" i="4"/>
  <c r="J1029" i="4"/>
  <c r="H1029" i="4"/>
  <c r="I1005" i="4"/>
  <c r="J1005" i="4"/>
  <c r="J993" i="4"/>
  <c r="K993" i="4"/>
  <c r="J945" i="4"/>
  <c r="I945" i="4"/>
  <c r="L945" i="4"/>
  <c r="L897" i="4"/>
  <c r="J897" i="4"/>
  <c r="I813" i="4"/>
  <c r="L813" i="4"/>
  <c r="K813" i="4"/>
  <c r="G801" i="4"/>
  <c r="J801" i="4"/>
  <c r="J777" i="4"/>
  <c r="L777" i="4"/>
  <c r="H777" i="4"/>
  <c r="H753" i="4"/>
  <c r="G753" i="4"/>
  <c r="I729" i="4"/>
  <c r="J729" i="4"/>
  <c r="I717" i="4"/>
  <c r="H717" i="4"/>
  <c r="G717" i="4"/>
  <c r="G669" i="4"/>
  <c r="H669" i="4"/>
  <c r="L633" i="4"/>
  <c r="J633" i="4"/>
  <c r="I633" i="4"/>
  <c r="K597" i="4"/>
  <c r="L597" i="4"/>
  <c r="J573" i="4"/>
  <c r="G573" i="4"/>
  <c r="K525" i="4"/>
  <c r="H525" i="4"/>
  <c r="I525" i="4"/>
  <c r="L405" i="4"/>
  <c r="H405" i="4"/>
  <c r="J357" i="4"/>
  <c r="L357" i="4"/>
  <c r="H333" i="4"/>
  <c r="J333" i="4"/>
  <c r="H273" i="4"/>
  <c r="J273" i="4"/>
  <c r="K237" i="4"/>
  <c r="J237" i="4"/>
  <c r="I165" i="4"/>
  <c r="J165" i="4"/>
  <c r="G141" i="4"/>
  <c r="K141" i="4"/>
  <c r="I117" i="4"/>
  <c r="L117" i="4"/>
  <c r="C145" i="3" a="1"/>
  <c r="C145" i="3" s="1"/>
  <c r="I4978" i="4"/>
  <c r="L5001" i="4"/>
  <c r="J4953" i="4"/>
  <c r="K3704" i="4"/>
  <c r="J3704" i="4"/>
  <c r="J3656" i="4"/>
  <c r="L3656" i="4"/>
  <c r="K3644" i="4"/>
  <c r="G3644" i="4"/>
  <c r="J3620" i="4"/>
  <c r="G3620" i="4"/>
  <c r="L3572" i="4"/>
  <c r="H3572" i="4"/>
  <c r="I3572" i="4"/>
  <c r="H3512" i="4"/>
  <c r="G3512" i="4"/>
  <c r="L3500" i="4"/>
  <c r="I3500" i="4"/>
  <c r="H3500" i="4"/>
  <c r="G3452" i="4"/>
  <c r="K3452" i="4"/>
  <c r="H3428" i="4"/>
  <c r="K3428" i="4"/>
  <c r="G3404" i="4"/>
  <c r="K3404" i="4"/>
  <c r="H3368" i="4"/>
  <c r="I3368" i="4"/>
  <c r="H3296" i="4"/>
  <c r="I3296" i="4"/>
  <c r="J3296" i="4"/>
  <c r="J3272" i="4"/>
  <c r="L3272" i="4"/>
  <c r="K3260" i="4"/>
  <c r="H3260" i="4"/>
  <c r="G3236" i="4"/>
  <c r="J3236" i="4"/>
  <c r="H3140" i="4"/>
  <c r="J3140" i="4"/>
  <c r="L3116" i="4"/>
  <c r="J3116" i="4"/>
  <c r="L3092" i="4"/>
  <c r="H3092" i="4"/>
  <c r="G3080" i="4"/>
  <c r="H3080" i="4"/>
  <c r="J3020" i="4"/>
  <c r="L3020" i="4"/>
  <c r="H3008" i="4"/>
  <c r="K3008" i="4"/>
  <c r="L2984" i="4"/>
  <c r="K2984" i="4"/>
  <c r="H2972" i="4"/>
  <c r="L2972" i="4"/>
  <c r="G2960" i="4"/>
  <c r="L2960" i="4"/>
  <c r="J2912" i="4"/>
  <c r="I2912" i="4"/>
  <c r="G2900" i="4"/>
  <c r="J2900" i="4"/>
  <c r="I2900" i="4"/>
  <c r="I2852" i="4"/>
  <c r="G2852" i="4"/>
  <c r="H2852" i="4"/>
  <c r="K2840" i="4"/>
  <c r="G2840" i="4"/>
  <c r="H2780" i="4"/>
  <c r="J2780" i="4"/>
  <c r="G2780" i="4"/>
  <c r="G2756" i="4"/>
  <c r="J2756" i="4"/>
  <c r="K2744" i="4"/>
  <c r="J2744" i="4"/>
  <c r="L2720" i="4"/>
  <c r="H2720" i="4"/>
  <c r="K2720" i="4"/>
  <c r="I2636" i="4"/>
  <c r="G2636" i="4"/>
  <c r="H2624" i="4"/>
  <c r="G2624" i="4"/>
  <c r="H2612" i="4"/>
  <c r="K2612" i="4"/>
  <c r="K2600" i="4"/>
  <c r="I2600" i="4"/>
  <c r="H2576" i="4"/>
  <c r="K2576" i="4"/>
  <c r="L2552" i="4"/>
  <c r="K2552" i="4"/>
  <c r="K2480" i="4"/>
  <c r="J2480" i="4"/>
  <c r="G2480" i="4"/>
  <c r="I2456" i="4"/>
  <c r="J2456" i="4"/>
  <c r="H2432" i="4"/>
  <c r="J2432" i="4"/>
  <c r="G2408" i="4"/>
  <c r="J2408" i="4"/>
  <c r="J2348" i="4"/>
  <c r="H2348" i="4"/>
  <c r="J2336" i="4"/>
  <c r="H2336" i="4"/>
  <c r="K2336" i="4"/>
  <c r="G2312" i="4"/>
  <c r="K2312" i="4"/>
  <c r="H2276" i="4"/>
  <c r="I2276" i="4"/>
  <c r="J2252" i="4"/>
  <c r="G2252" i="4"/>
  <c r="H2240" i="4"/>
  <c r="L2240" i="4"/>
  <c r="J2216" i="4"/>
  <c r="G2216" i="4"/>
  <c r="H2180" i="4"/>
  <c r="I2180" i="4"/>
  <c r="G2156" i="4"/>
  <c r="I2156" i="4"/>
  <c r="J2156" i="4"/>
  <c r="I2144" i="4"/>
  <c r="L2144" i="4"/>
  <c r="H2144" i="4"/>
  <c r="I2096" i="4"/>
  <c r="G2096" i="4"/>
  <c r="L2096" i="4"/>
  <c r="J2072" i="4"/>
  <c r="H2072" i="4"/>
  <c r="I2060" i="4"/>
  <c r="H2060" i="4"/>
  <c r="G2060" i="4"/>
  <c r="K2060" i="4"/>
  <c r="J2012" i="4"/>
  <c r="G2012" i="4"/>
  <c r="K2012" i="4"/>
  <c r="K1988" i="4"/>
  <c r="J1988" i="4"/>
  <c r="L1976" i="4"/>
  <c r="K1976" i="4"/>
  <c r="I1916" i="4"/>
  <c r="K1916" i="4"/>
  <c r="L1916" i="4"/>
  <c r="G1892" i="4"/>
  <c r="H1892" i="4"/>
  <c r="J1892" i="4"/>
  <c r="L1892" i="4"/>
  <c r="J1880" i="4"/>
  <c r="I1880" i="4"/>
  <c r="G1856" i="4"/>
  <c r="L1856" i="4"/>
  <c r="J1844" i="4"/>
  <c r="G1844" i="4"/>
  <c r="H1844" i="4"/>
  <c r="I1832" i="4"/>
  <c r="G1832" i="4"/>
  <c r="G1820" i="4"/>
  <c r="J1820" i="4"/>
  <c r="L1820" i="4"/>
  <c r="L1796" i="4"/>
  <c r="H1796" i="4"/>
  <c r="I1796" i="4"/>
  <c r="J1796" i="4"/>
  <c r="G1772" i="4"/>
  <c r="H1772" i="4"/>
  <c r="I1772" i="4"/>
  <c r="J1772" i="4"/>
  <c r="H1760" i="4"/>
  <c r="J1760" i="4"/>
  <c r="K1760" i="4"/>
  <c r="G1760" i="4"/>
  <c r="H1736" i="4"/>
  <c r="K1736" i="4"/>
  <c r="L1736" i="4"/>
  <c r="J1724" i="4"/>
  <c r="K1724" i="4"/>
  <c r="L1724" i="4"/>
  <c r="H1712" i="4"/>
  <c r="G1712" i="4"/>
  <c r="H1700" i="4"/>
  <c r="K1700" i="4"/>
  <c r="L1700" i="4"/>
  <c r="H1688" i="4"/>
  <c r="J1688" i="4"/>
  <c r="G1688" i="4"/>
  <c r="I1676" i="4"/>
  <c r="L1676" i="4"/>
  <c r="H1676" i="4"/>
  <c r="H1664" i="4"/>
  <c r="K1664" i="4"/>
  <c r="J1652" i="4"/>
  <c r="H1652" i="4"/>
  <c r="L1652" i="4"/>
  <c r="G1652" i="4"/>
  <c r="H1640" i="4"/>
  <c r="K1640" i="4"/>
  <c r="I1640" i="4"/>
  <c r="H1628" i="4"/>
  <c r="G1628" i="4"/>
  <c r="H1616" i="4"/>
  <c r="I1616" i="4"/>
  <c r="L1616" i="4"/>
  <c r="G1616" i="4"/>
  <c r="H1604" i="4"/>
  <c r="K1604" i="4"/>
  <c r="J1604" i="4"/>
  <c r="H1592" i="4"/>
  <c r="L1592" i="4"/>
  <c r="G1592" i="4"/>
  <c r="I1580" i="4"/>
  <c r="L1580" i="4"/>
  <c r="G1580" i="4"/>
  <c r="H1568" i="4"/>
  <c r="I1568" i="4"/>
  <c r="J1568" i="4"/>
  <c r="J1556" i="4"/>
  <c r="L1556" i="4"/>
  <c r="G1556" i="4"/>
  <c r="H1544" i="4"/>
  <c r="L1544" i="4"/>
  <c r="K1544" i="4"/>
  <c r="G1544" i="4"/>
  <c r="K1532" i="4"/>
  <c r="H1532" i="4"/>
  <c r="H1520" i="4"/>
  <c r="K1520" i="4"/>
  <c r="L1520" i="4"/>
  <c r="L1508" i="4"/>
  <c r="I1508" i="4"/>
  <c r="J1508" i="4"/>
  <c r="K1508" i="4"/>
  <c r="H1496" i="4"/>
  <c r="I1496" i="4"/>
  <c r="G1484" i="4"/>
  <c r="L1484" i="4"/>
  <c r="I1484" i="4"/>
  <c r="J1484" i="4"/>
  <c r="H1472" i="4"/>
  <c r="K1472" i="4"/>
  <c r="L1472" i="4"/>
  <c r="G1472" i="4"/>
  <c r="J1448" i="4"/>
  <c r="I1448" i="4"/>
  <c r="I1436" i="4"/>
  <c r="G1436" i="4"/>
  <c r="K1436" i="4"/>
  <c r="L1436" i="4"/>
  <c r="L1424" i="4"/>
  <c r="G1424" i="4"/>
  <c r="G1412" i="4"/>
  <c r="J1412" i="4"/>
  <c r="L1412" i="4"/>
  <c r="K1412" i="4"/>
  <c r="J1400" i="4"/>
  <c r="I1400" i="4"/>
  <c r="K1400" i="4"/>
  <c r="L1400" i="4"/>
  <c r="J1376" i="4"/>
  <c r="H1376" i="4"/>
  <c r="I1376" i="4"/>
  <c r="K1376" i="4"/>
  <c r="H1364" i="4"/>
  <c r="J1364" i="4"/>
  <c r="K1364" i="4"/>
  <c r="L1364" i="4"/>
  <c r="J1352" i="4"/>
  <c r="L1352" i="4"/>
  <c r="I1340" i="4"/>
  <c r="H1340" i="4"/>
  <c r="K1340" i="4"/>
  <c r="J1328" i="4"/>
  <c r="H1328" i="4"/>
  <c r="I1328" i="4"/>
  <c r="K1328" i="4"/>
  <c r="J1316" i="4"/>
  <c r="I1316" i="4"/>
  <c r="J1304" i="4"/>
  <c r="G1304" i="4"/>
  <c r="H1304" i="4"/>
  <c r="L1304" i="4"/>
  <c r="I1292" i="4"/>
  <c r="H1292" i="4"/>
  <c r="L1292" i="4"/>
  <c r="K1280" i="4"/>
  <c r="G1280" i="4"/>
  <c r="J1256" i="4"/>
  <c r="L1256" i="4"/>
  <c r="I1256" i="4"/>
  <c r="K1256" i="4"/>
  <c r="G1244" i="4"/>
  <c r="J1244" i="4"/>
  <c r="K1244" i="4"/>
  <c r="J1232" i="4"/>
  <c r="G1232" i="4"/>
  <c r="H1220" i="4"/>
  <c r="I1220" i="4"/>
  <c r="G1220" i="4"/>
  <c r="H1208" i="4"/>
  <c r="I1208" i="4"/>
  <c r="I1196" i="4"/>
  <c r="J1196" i="4"/>
  <c r="K1196" i="4"/>
  <c r="H1184" i="4"/>
  <c r="I1184" i="4"/>
  <c r="H1172" i="4"/>
  <c r="J1172" i="4"/>
  <c r="K1172" i="4"/>
  <c r="I1160" i="4"/>
  <c r="J1160" i="4"/>
  <c r="H1148" i="4"/>
  <c r="K1148" i="4"/>
  <c r="L1148" i="4"/>
  <c r="J1136" i="4"/>
  <c r="K1136" i="4"/>
  <c r="H1124" i="4"/>
  <c r="L1124" i="4"/>
  <c r="G1112" i="4"/>
  <c r="K1112" i="4"/>
  <c r="L1112" i="4"/>
  <c r="G1088" i="4"/>
  <c r="H1088" i="4"/>
  <c r="L1088" i="4"/>
  <c r="H1076" i="4"/>
  <c r="G1076" i="4"/>
  <c r="H1064" i="4"/>
  <c r="I1064" i="4"/>
  <c r="K1052" i="4"/>
  <c r="G1052" i="4"/>
  <c r="L1052" i="4"/>
  <c r="H1040" i="4"/>
  <c r="I1040" i="4"/>
  <c r="J1028" i="4"/>
  <c r="K1028" i="4"/>
  <c r="H1028" i="4"/>
  <c r="H1016" i="4"/>
  <c r="I1016" i="4"/>
  <c r="J1004" i="4"/>
  <c r="K1004" i="4"/>
  <c r="K992" i="4"/>
  <c r="H992" i="4"/>
  <c r="J968" i="4"/>
  <c r="K968" i="4"/>
  <c r="J920" i="4"/>
  <c r="K920" i="4"/>
  <c r="L860" i="4"/>
  <c r="G860" i="4"/>
  <c r="H848" i="4"/>
  <c r="I848" i="4"/>
  <c r="G836" i="4"/>
  <c r="H836" i="4"/>
  <c r="H824" i="4"/>
  <c r="I824" i="4"/>
  <c r="G812" i="4"/>
  <c r="H812" i="4"/>
  <c r="C274" i="3" a="1"/>
  <c r="C274" i="3" s="1"/>
  <c r="H4978" i="4"/>
  <c r="J4499" i="4"/>
  <c r="G4406" i="4"/>
  <c r="H3524" i="4"/>
  <c r="J3458" i="4"/>
  <c r="G3515" i="4"/>
  <c r="J4161" i="4"/>
  <c r="L4358" i="4"/>
  <c r="K4562" i="4"/>
  <c r="H3794" i="4"/>
  <c r="J4370" i="4"/>
  <c r="K3782" i="4"/>
  <c r="I4178" i="4"/>
  <c r="J4346" i="4"/>
  <c r="K357" i="4"/>
  <c r="J4718" i="4"/>
  <c r="G597" i="4"/>
  <c r="K717" i="4"/>
  <c r="I837" i="4"/>
  <c r="L957" i="4"/>
  <c r="G1029" i="4"/>
  <c r="G1928" i="4"/>
  <c r="I2228" i="4"/>
  <c r="I2408" i="4"/>
  <c r="G2660" i="4"/>
  <c r="J3068" i="4"/>
  <c r="H3320" i="4"/>
  <c r="L3560" i="4"/>
  <c r="C148" i="3" a="1"/>
  <c r="C148" i="3" s="1"/>
  <c r="E148" i="3" s="1"/>
  <c r="H232" i="4"/>
  <c r="I256" i="4"/>
  <c r="I280" i="4"/>
  <c r="I304" i="4"/>
  <c r="J460" i="4"/>
  <c r="I556" i="4"/>
  <c r="H652" i="4"/>
  <c r="H748" i="4"/>
  <c r="I808" i="4"/>
  <c r="G904" i="4"/>
  <c r="H976" i="4"/>
  <c r="G1108" i="4"/>
  <c r="H1192" i="4"/>
  <c r="I1276" i="4"/>
  <c r="L1468" i="4"/>
  <c r="L1600" i="4"/>
  <c r="L1756" i="4"/>
  <c r="G2500" i="4"/>
  <c r="I2896" i="4"/>
  <c r="I3040" i="4"/>
  <c r="I3232" i="4"/>
  <c r="I3388" i="4"/>
  <c r="L3640" i="4"/>
  <c r="J316" i="4"/>
  <c r="J340" i="4"/>
  <c r="J364" i="4"/>
  <c r="L436" i="4"/>
  <c r="K532" i="4"/>
  <c r="L616" i="4"/>
  <c r="K676" i="4"/>
  <c r="G772" i="4"/>
  <c r="G784" i="4"/>
  <c r="I880" i="4"/>
  <c r="J988" i="4"/>
  <c r="G1096" i="4"/>
  <c r="H1204" i="4"/>
  <c r="J1288" i="4"/>
  <c r="I1432" i="4"/>
  <c r="G1624" i="4"/>
  <c r="L3148" i="4"/>
  <c r="G1408" i="4"/>
  <c r="J3532" i="4"/>
  <c r="J220" i="4"/>
  <c r="L244" i="4"/>
  <c r="H268" i="4"/>
  <c r="H292" i="4"/>
  <c r="G412" i="4"/>
  <c r="L508" i="4"/>
  <c r="L604" i="4"/>
  <c r="K712" i="4"/>
  <c r="J808" i="4"/>
  <c r="H904" i="4"/>
  <c r="G976" i="4"/>
  <c r="L1108" i="4"/>
  <c r="G1192" i="4"/>
  <c r="H1276" i="4"/>
  <c r="L1324" i="4"/>
  <c r="K1540" i="4"/>
  <c r="K1696" i="4"/>
  <c r="J2200" i="4"/>
  <c r="I2656" i="4"/>
  <c r="H2896" i="4"/>
  <c r="H3040" i="4"/>
  <c r="H3232" i="4"/>
  <c r="H3388" i="4"/>
  <c r="K3640" i="4"/>
  <c r="I316" i="4"/>
  <c r="H340" i="4"/>
  <c r="H364" i="4"/>
  <c r="G436" i="4"/>
  <c r="H532" i="4"/>
  <c r="H616" i="4"/>
  <c r="I676" i="4"/>
  <c r="L772" i="4"/>
  <c r="L784" i="4"/>
  <c r="L880" i="4"/>
  <c r="I988" i="4"/>
  <c r="L1096" i="4"/>
  <c r="G1204" i="4"/>
  <c r="I1288" i="4"/>
  <c r="G1432" i="4"/>
  <c r="L1624" i="4"/>
  <c r="G3244" i="4"/>
  <c r="I1504" i="4"/>
  <c r="I3532" i="4"/>
  <c r="G220" i="4"/>
  <c r="H244" i="4"/>
  <c r="J268" i="4"/>
  <c r="L292" i="4"/>
  <c r="K412" i="4"/>
  <c r="J508" i="4"/>
  <c r="H604" i="4"/>
  <c r="L712" i="4"/>
  <c r="L856" i="4"/>
  <c r="K928" i="4"/>
  <c r="K1024" i="4"/>
  <c r="J1108" i="4"/>
  <c r="J1192" i="4"/>
  <c r="L1276" i="4"/>
  <c r="J1324" i="4"/>
  <c r="I1540" i="4"/>
  <c r="I1696" i="4"/>
  <c r="L2200" i="4"/>
  <c r="I2824" i="4"/>
  <c r="L2968" i="4"/>
  <c r="L3160" i="4"/>
  <c r="L3304" i="4"/>
  <c r="L3460" i="4"/>
  <c r="H328" i="4"/>
  <c r="I352" i="4"/>
  <c r="J436" i="4"/>
  <c r="J532" i="4"/>
  <c r="K616" i="4"/>
  <c r="J676" i="4"/>
  <c r="J772" i="4"/>
  <c r="J784" i="4"/>
  <c r="G880" i="4"/>
  <c r="G988" i="4"/>
  <c r="J1096" i="4"/>
  <c r="J1204" i="4"/>
  <c r="G1288" i="4"/>
  <c r="K1336" i="4"/>
  <c r="J1516" i="4"/>
  <c r="I1732" i="4"/>
  <c r="G3424" i="4"/>
  <c r="L1312" i="4"/>
  <c r="J1564" i="4"/>
  <c r="I3700" i="4"/>
  <c r="G1348" i="4"/>
  <c r="J2236" i="4"/>
  <c r="G1456" i="4"/>
  <c r="K220" i="4"/>
  <c r="J244" i="4"/>
  <c r="G268" i="4"/>
  <c r="K292" i="4"/>
  <c r="I412" i="4"/>
  <c r="H508" i="4"/>
  <c r="G604" i="4"/>
  <c r="I712" i="4"/>
  <c r="K856" i="4"/>
  <c r="J928" i="4"/>
  <c r="I1072" i="4"/>
  <c r="I1144" i="4"/>
  <c r="K1240" i="4"/>
  <c r="I1324" i="4"/>
  <c r="H1540" i="4"/>
  <c r="H1696" i="4"/>
  <c r="K2200" i="4"/>
  <c r="H2824" i="4"/>
  <c r="K2968" i="4"/>
  <c r="K3160" i="4"/>
  <c r="K3304" i="4"/>
  <c r="K3460" i="4"/>
  <c r="K328" i="4"/>
  <c r="G352" i="4"/>
  <c r="H436" i="4"/>
  <c r="I532" i="4"/>
  <c r="I616" i="4"/>
  <c r="H676" i="4"/>
  <c r="H772" i="4"/>
  <c r="I832" i="4"/>
  <c r="L940" i="4"/>
  <c r="L1048" i="4"/>
  <c r="I1156" i="4"/>
  <c r="K1252" i="4"/>
  <c r="J1336" i="4"/>
  <c r="I1516" i="4"/>
  <c r="H1732" i="4"/>
  <c r="L3496" i="4"/>
  <c r="K1312" i="4"/>
  <c r="I1648" i="4"/>
  <c r="J2452" i="4"/>
  <c r="H1420" i="4"/>
  <c r="J2536" i="4"/>
  <c r="L220" i="4"/>
  <c r="K244" i="4"/>
  <c r="K268" i="4"/>
  <c r="J292" i="4"/>
  <c r="J412" i="4"/>
  <c r="G508" i="4"/>
  <c r="K604" i="4"/>
  <c r="J712" i="4"/>
  <c r="J856" i="4"/>
  <c r="I928" i="4"/>
  <c r="H1072" i="4"/>
  <c r="H1144" i="4"/>
  <c r="I1240" i="4"/>
  <c r="H1324" i="4"/>
  <c r="G1540" i="4"/>
  <c r="G1696" i="4"/>
  <c r="I2200" i="4"/>
  <c r="G2824" i="4"/>
  <c r="J2968" i="4"/>
  <c r="J3160" i="4"/>
  <c r="J3304" i="4"/>
  <c r="H3460" i="4"/>
  <c r="J328" i="4"/>
  <c r="K352" i="4"/>
  <c r="G388" i="4"/>
  <c r="L484" i="4"/>
  <c r="J568" i="4"/>
  <c r="G664" i="4"/>
  <c r="G724" i="4"/>
  <c r="L832" i="4"/>
  <c r="K940" i="4"/>
  <c r="I1048" i="4"/>
  <c r="H1156" i="4"/>
  <c r="I1252" i="4"/>
  <c r="I1336" i="4"/>
  <c r="H1516" i="4"/>
  <c r="L1732" i="4"/>
  <c r="K2224" i="4"/>
  <c r="G3592" i="4"/>
  <c r="L3736" i="4"/>
  <c r="H1312" i="4"/>
  <c r="K1720" i="4"/>
  <c r="I2452" i="4"/>
  <c r="G1420" i="4"/>
  <c r="H2536" i="4"/>
  <c r="H856" i="4"/>
  <c r="H928" i="4"/>
  <c r="G1072" i="4"/>
  <c r="G1144" i="4"/>
  <c r="H1240" i="4"/>
  <c r="L2824" i="4"/>
  <c r="I2968" i="4"/>
  <c r="I3160" i="4"/>
  <c r="I3304" i="4"/>
  <c r="G3460" i="4"/>
  <c r="G328" i="4"/>
  <c r="J352" i="4"/>
  <c r="K388" i="4"/>
  <c r="I484" i="4"/>
  <c r="K568" i="4"/>
  <c r="K664" i="4"/>
  <c r="L724" i="4"/>
  <c r="K832" i="4"/>
  <c r="J940" i="4"/>
  <c r="K1048" i="4"/>
  <c r="G1156" i="4"/>
  <c r="H1252" i="4"/>
  <c r="H1336" i="4"/>
  <c r="G1516" i="4"/>
  <c r="J2224" i="4"/>
  <c r="L3676" i="4"/>
  <c r="L3928" i="4"/>
  <c r="G1312" i="4"/>
  <c r="J1720" i="4"/>
  <c r="I2788" i="4"/>
  <c r="G1552" i="4"/>
  <c r="J3028" i="4"/>
  <c r="G232" i="4"/>
  <c r="J256" i="4"/>
  <c r="H280" i="4"/>
  <c r="L304" i="4"/>
  <c r="L460" i="4"/>
  <c r="H556" i="4"/>
  <c r="L652" i="4"/>
  <c r="K748" i="4"/>
  <c r="L1072" i="4"/>
  <c r="L1144" i="4"/>
  <c r="G1240" i="4"/>
  <c r="K1468" i="4"/>
  <c r="K1600" i="4"/>
  <c r="K1756" i="4"/>
  <c r="K2500" i="4"/>
  <c r="K2824" i="4"/>
  <c r="H2968" i="4"/>
  <c r="H3160" i="4"/>
  <c r="H3304" i="4"/>
  <c r="L3556" i="4"/>
  <c r="J3760" i="4"/>
  <c r="I388" i="4"/>
  <c r="H484" i="4"/>
  <c r="L568" i="4"/>
  <c r="I664" i="4"/>
  <c r="K724" i="4"/>
  <c r="J832" i="4"/>
  <c r="I940" i="4"/>
  <c r="J1048" i="4"/>
  <c r="L1156" i="4"/>
  <c r="G1252" i="4"/>
  <c r="G2716" i="4"/>
  <c r="K3928" i="4"/>
  <c r="L1372" i="4"/>
  <c r="H2788" i="4"/>
  <c r="L3868" i="4"/>
  <c r="L1552" i="4"/>
  <c r="I3028" i="4"/>
  <c r="K232" i="4"/>
  <c r="L256" i="4"/>
  <c r="L280" i="4"/>
  <c r="K304" i="4"/>
  <c r="K460" i="4"/>
  <c r="J556" i="4"/>
  <c r="K652" i="4"/>
  <c r="G748" i="4"/>
  <c r="K808" i="4"/>
  <c r="L904" i="4"/>
  <c r="L976" i="4"/>
  <c r="K1072" i="4"/>
  <c r="K1144" i="4"/>
  <c r="L1240" i="4"/>
  <c r="J1468" i="4"/>
  <c r="J1600" i="4"/>
  <c r="J1756" i="4"/>
  <c r="I2500" i="4"/>
  <c r="K3556" i="4"/>
  <c r="I3880" i="4"/>
  <c r="K316" i="4"/>
  <c r="L340" i="4"/>
  <c r="L364" i="4"/>
  <c r="L388" i="4"/>
  <c r="G484" i="4"/>
  <c r="H568" i="4"/>
  <c r="L664" i="4"/>
  <c r="I724" i="4"/>
  <c r="H832" i="4"/>
  <c r="H940" i="4"/>
  <c r="H1048" i="4"/>
  <c r="K1156" i="4"/>
  <c r="L1252" i="4"/>
  <c r="L1432" i="4"/>
  <c r="K1624" i="4"/>
  <c r="H2800" i="4"/>
  <c r="J1372" i="4"/>
  <c r="J3016" i="4"/>
  <c r="K3868" i="4"/>
  <c r="G1708" i="4"/>
  <c r="G3208" i="4"/>
  <c r="G88" i="4"/>
  <c r="J232" i="4"/>
  <c r="G256" i="4"/>
  <c r="K280" i="4"/>
  <c r="H304" i="4"/>
  <c r="I460" i="4"/>
  <c r="L556" i="4"/>
  <c r="I652" i="4"/>
  <c r="L748" i="4"/>
  <c r="H808" i="4"/>
  <c r="K904" i="4"/>
  <c r="K976" i="4"/>
  <c r="I1468" i="4"/>
  <c r="I1600" i="4"/>
  <c r="I1756" i="4"/>
  <c r="L2500" i="4"/>
  <c r="L2896" i="4"/>
  <c r="L3040" i="4"/>
  <c r="L3232" i="4"/>
  <c r="L3388" i="4"/>
  <c r="J3556" i="4"/>
  <c r="J3880" i="4"/>
  <c r="H316" i="4"/>
  <c r="K340" i="4"/>
  <c r="I364" i="4"/>
  <c r="J388" i="4"/>
  <c r="K484" i="4"/>
  <c r="G568" i="4"/>
  <c r="J664" i="4"/>
  <c r="J724" i="4"/>
  <c r="H1432" i="4"/>
  <c r="J1624" i="4"/>
  <c r="G2884" i="4"/>
  <c r="I1372" i="4"/>
  <c r="I3016" i="4"/>
  <c r="L1708" i="4"/>
  <c r="I3412" i="4"/>
  <c r="I3988" i="4"/>
  <c r="H2812" i="4"/>
  <c r="I232" i="4"/>
  <c r="K256" i="4"/>
  <c r="J280" i="4"/>
  <c r="J304" i="4"/>
  <c r="H460" i="4"/>
  <c r="K556" i="4"/>
  <c r="G652" i="4"/>
  <c r="I748" i="4"/>
  <c r="G808" i="4"/>
  <c r="J904" i="4"/>
  <c r="J976" i="4"/>
  <c r="I1108" i="4"/>
  <c r="K1192" i="4"/>
  <c r="K1276" i="4"/>
  <c r="H1468" i="4"/>
  <c r="H1600" i="4"/>
  <c r="H1756" i="4"/>
  <c r="J2500" i="4"/>
  <c r="K2896" i="4"/>
  <c r="K3040" i="4"/>
  <c r="K3232" i="4"/>
  <c r="K3388" i="4"/>
  <c r="I3556" i="4"/>
  <c r="G316" i="4"/>
  <c r="G340" i="4"/>
  <c r="G364" i="4"/>
  <c r="K784" i="4"/>
  <c r="K880" i="4"/>
  <c r="L988" i="4"/>
  <c r="I1096" i="4"/>
  <c r="K1204" i="4"/>
  <c r="L1288" i="4"/>
  <c r="K1432" i="4"/>
  <c r="I1624" i="4"/>
  <c r="L2992" i="4"/>
  <c r="L1408" i="4"/>
  <c r="J3328" i="4"/>
  <c r="K3616" i="4"/>
  <c r="L3748" i="4"/>
  <c r="H3556" i="4"/>
  <c r="G3088" i="4"/>
  <c r="K1408" i="4"/>
  <c r="I3328" i="4"/>
  <c r="J3616" i="4"/>
  <c r="G3544" i="4"/>
  <c r="G3137" i="4"/>
  <c r="J3401" i="4"/>
  <c r="J3593" i="4"/>
  <c r="G3760" i="4"/>
  <c r="K4000" i="4"/>
  <c r="L2224" i="4"/>
  <c r="H2716" i="4"/>
  <c r="H2884" i="4"/>
  <c r="H3088" i="4"/>
  <c r="H3244" i="4"/>
  <c r="H3424" i="4"/>
  <c r="H3592" i="4"/>
  <c r="J3269" i="4"/>
  <c r="L3629" i="4"/>
  <c r="G3928" i="4"/>
  <c r="G1372" i="4"/>
  <c r="L1504" i="4"/>
  <c r="L1648" i="4"/>
  <c r="L1804" i="4"/>
  <c r="L2452" i="4"/>
  <c r="G2596" i="4"/>
  <c r="K3016" i="4"/>
  <c r="K3328" i="4"/>
  <c r="K3532" i="4"/>
  <c r="K3700" i="4"/>
  <c r="J3209" i="4"/>
  <c r="G3868" i="4"/>
  <c r="I1217" i="4"/>
  <c r="I1348" i="4"/>
  <c r="I1420" i="4"/>
  <c r="H1552" i="4"/>
  <c r="H1708" i="4"/>
  <c r="L2236" i="4"/>
  <c r="I2536" i="4"/>
  <c r="K3028" i="4"/>
  <c r="I3208" i="4"/>
  <c r="L3616" i="4"/>
  <c r="K1565" i="4"/>
  <c r="L3329" i="4"/>
  <c r="H3389" i="4"/>
  <c r="J3389" i="4"/>
  <c r="G3389" i="4"/>
  <c r="H3377" i="4"/>
  <c r="G3377" i="4"/>
  <c r="J3341" i="4"/>
  <c r="G3341" i="4"/>
  <c r="L3233" i="4"/>
  <c r="G3233" i="4"/>
  <c r="L3149" i="4"/>
  <c r="K3149" i="4"/>
  <c r="J3053" i="4"/>
  <c r="I3053" i="4"/>
  <c r="J2945" i="4"/>
  <c r="H2945" i="4"/>
  <c r="K2837" i="4"/>
  <c r="J2837" i="4"/>
  <c r="J2801" i="4"/>
  <c r="L2801" i="4"/>
  <c r="K2777" i="4"/>
  <c r="J2777" i="4"/>
  <c r="J2561" i="4"/>
  <c r="H2561" i="4"/>
  <c r="L2429" i="4"/>
  <c r="K2429" i="4"/>
  <c r="L2381" i="4"/>
  <c r="K2381" i="4"/>
  <c r="I2141" i="4"/>
  <c r="H2141" i="4"/>
  <c r="I2069" i="4"/>
  <c r="H2069" i="4"/>
  <c r="J1829" i="4"/>
  <c r="I1829" i="4"/>
  <c r="J1805" i="4"/>
  <c r="I1805" i="4"/>
  <c r="J1757" i="4"/>
  <c r="I1757" i="4"/>
  <c r="J1709" i="4"/>
  <c r="K1709" i="4"/>
  <c r="J1673" i="4"/>
  <c r="G1673" i="4"/>
  <c r="L1673" i="4"/>
  <c r="J1649" i="4"/>
  <c r="I1649" i="4"/>
  <c r="J1637" i="4"/>
  <c r="H1637" i="4"/>
  <c r="J1625" i="4"/>
  <c r="L1625" i="4"/>
  <c r="J1613" i="4"/>
  <c r="K1613" i="4"/>
  <c r="J1601" i="4"/>
  <c r="I1601" i="4"/>
  <c r="J1589" i="4"/>
  <c r="H1589" i="4"/>
  <c r="J1529" i="4"/>
  <c r="L1529" i="4"/>
  <c r="G1529" i="4"/>
  <c r="J1517" i="4"/>
  <c r="H1517" i="4"/>
  <c r="K1517" i="4"/>
  <c r="J1505" i="4"/>
  <c r="I1505" i="4"/>
  <c r="G1493" i="4"/>
  <c r="J1493" i="4"/>
  <c r="G1469" i="4"/>
  <c r="I1469" i="4"/>
  <c r="K1469" i="4"/>
  <c r="J1457" i="4"/>
  <c r="L1457" i="4"/>
  <c r="H1433" i="4"/>
  <c r="K1433" i="4"/>
  <c r="G1433" i="4"/>
  <c r="L1421" i="4"/>
  <c r="H1421" i="4"/>
  <c r="K1421" i="4"/>
  <c r="L1397" i="4"/>
  <c r="I1397" i="4"/>
  <c r="H1385" i="4"/>
  <c r="G1385" i="4"/>
  <c r="J1385" i="4"/>
  <c r="L1373" i="4"/>
  <c r="I1373" i="4"/>
  <c r="J1373" i="4"/>
  <c r="L1349" i="4"/>
  <c r="J1349" i="4"/>
  <c r="I1349" i="4"/>
  <c r="L1325" i="4"/>
  <c r="I1325" i="4"/>
  <c r="J1325" i="4"/>
  <c r="H1313" i="4"/>
  <c r="G1313" i="4"/>
  <c r="L1301" i="4"/>
  <c r="I1301" i="4"/>
  <c r="J1301" i="4"/>
  <c r="K1289" i="4"/>
  <c r="L1289" i="4"/>
  <c r="G1253" i="4"/>
  <c r="H1253" i="4"/>
  <c r="I1253" i="4"/>
  <c r="K1253" i="4"/>
  <c r="L1241" i="4"/>
  <c r="H1241" i="4"/>
  <c r="I1241" i="4"/>
  <c r="G1241" i="4"/>
  <c r="G1205" i="4"/>
  <c r="I1205" i="4"/>
  <c r="K1205" i="4"/>
  <c r="L1205" i="4"/>
  <c r="J1205" i="4"/>
  <c r="L1193" i="4"/>
  <c r="K1193" i="4"/>
  <c r="J1193" i="4"/>
  <c r="I1193" i="4"/>
  <c r="H1181" i="4"/>
  <c r="K1181" i="4"/>
  <c r="L1181" i="4"/>
  <c r="K1169" i="4"/>
  <c r="G1169" i="4"/>
  <c r="H1169" i="4"/>
  <c r="L1169" i="4"/>
  <c r="I1157" i="4"/>
  <c r="G1157" i="4"/>
  <c r="H1157" i="4"/>
  <c r="K1145" i="4"/>
  <c r="G1145" i="4"/>
  <c r="H1145" i="4"/>
  <c r="I1145" i="4"/>
  <c r="J1145" i="4"/>
  <c r="J1133" i="4"/>
  <c r="I1133" i="4"/>
  <c r="K1133" i="4"/>
  <c r="H1133" i="4"/>
  <c r="K1121" i="4"/>
  <c r="I1121" i="4"/>
  <c r="J1121" i="4"/>
  <c r="L1121" i="4"/>
  <c r="K1109" i="4"/>
  <c r="L1109" i="4"/>
  <c r="G1109" i="4"/>
  <c r="J1109" i="4"/>
  <c r="K1097" i="4"/>
  <c r="J1097" i="4"/>
  <c r="L1097" i="4"/>
  <c r="L1085" i="4"/>
  <c r="G1085" i="4"/>
  <c r="H1085" i="4"/>
  <c r="K1085" i="4"/>
  <c r="G1061" i="4"/>
  <c r="K1061" i="4"/>
  <c r="L1061" i="4"/>
  <c r="K1049" i="4"/>
  <c r="J1049" i="4"/>
  <c r="L1049" i="4"/>
  <c r="I1049" i="4"/>
  <c r="J1037" i="4"/>
  <c r="I1037" i="4"/>
  <c r="K1037" i="4"/>
  <c r="I1025" i="4"/>
  <c r="J1025" i="4"/>
  <c r="L1025" i="4"/>
  <c r="K1025" i="4"/>
  <c r="J1013" i="4"/>
  <c r="K1013" i="4"/>
  <c r="I1013" i="4"/>
  <c r="I965" i="4"/>
  <c r="J965" i="4"/>
  <c r="K965" i="4"/>
  <c r="H965" i="4"/>
  <c r="G917" i="4"/>
  <c r="L917" i="4"/>
  <c r="H917" i="4"/>
  <c r="H905" i="4"/>
  <c r="G905" i="4"/>
  <c r="I905" i="4"/>
  <c r="L905" i="4"/>
  <c r="G893" i="4"/>
  <c r="H893" i="4"/>
  <c r="L893" i="4"/>
  <c r="H881" i="4"/>
  <c r="G881" i="4"/>
  <c r="I881" i="4"/>
  <c r="L881" i="4"/>
  <c r="G869" i="4"/>
  <c r="L869" i="4"/>
  <c r="H869" i="4"/>
  <c r="H857" i="4"/>
  <c r="G857" i="4"/>
  <c r="I857" i="4"/>
  <c r="L857" i="4"/>
  <c r="G845" i="4"/>
  <c r="L845" i="4"/>
  <c r="H845" i="4"/>
  <c r="H833" i="4"/>
  <c r="G833" i="4"/>
  <c r="I833" i="4"/>
  <c r="L833" i="4"/>
  <c r="G821" i="4"/>
  <c r="L821" i="4"/>
  <c r="H821" i="4"/>
  <c r="L809" i="4"/>
  <c r="I809" i="4"/>
  <c r="G809" i="4"/>
  <c r="K809" i="4"/>
  <c r="I797" i="4"/>
  <c r="K797" i="4"/>
  <c r="L797" i="4"/>
  <c r="L785" i="4"/>
  <c r="I785" i="4"/>
  <c r="G785" i="4"/>
  <c r="K785" i="4"/>
  <c r="K4696" i="4"/>
  <c r="G4696" i="4"/>
  <c r="H4456" i="4"/>
  <c r="G4456" i="4"/>
  <c r="G4432" i="4"/>
  <c r="L4432" i="4"/>
  <c r="K4420" i="4"/>
  <c r="H4420" i="4"/>
  <c r="J4420" i="4"/>
  <c r="H4360" i="4"/>
  <c r="I4360" i="4"/>
  <c r="L4324" i="4"/>
  <c r="G4324" i="4"/>
  <c r="J4288" i="4"/>
  <c r="L4288" i="4"/>
  <c r="J4240" i="4"/>
  <c r="L4240" i="4"/>
  <c r="G4240" i="4"/>
  <c r="H4240" i="4"/>
  <c r="J4216" i="4"/>
  <c r="H4216" i="4"/>
  <c r="I4216" i="4"/>
  <c r="G4216" i="4"/>
  <c r="K4192" i="4"/>
  <c r="L4192" i="4"/>
  <c r="H4192" i="4"/>
  <c r="I4168" i="4"/>
  <c r="K4168" i="4"/>
  <c r="L4168" i="4"/>
  <c r="G4168" i="4"/>
  <c r="H4168" i="4"/>
  <c r="I4144" i="4"/>
  <c r="H4144" i="4"/>
  <c r="G4144" i="4"/>
  <c r="I4120" i="4"/>
  <c r="J4120" i="4"/>
  <c r="K4108" i="4"/>
  <c r="G4108" i="4"/>
  <c r="I4096" i="4"/>
  <c r="J4096" i="4"/>
  <c r="H4084" i="4"/>
  <c r="K4084" i="4"/>
  <c r="L4084" i="4"/>
  <c r="G4084" i="4"/>
  <c r="G4048" i="4"/>
  <c r="L4048" i="4"/>
  <c r="J4048" i="4"/>
  <c r="H4048" i="4"/>
  <c r="I4048" i="4"/>
  <c r="L4036" i="4"/>
  <c r="G4036" i="4"/>
  <c r="J4036" i="4"/>
  <c r="H4036" i="4"/>
  <c r="G4012" i="4"/>
  <c r="J4012" i="4"/>
  <c r="H4012" i="4"/>
  <c r="I4012" i="4"/>
  <c r="L4012" i="4"/>
  <c r="L3988" i="4"/>
  <c r="H3988" i="4"/>
  <c r="J3988" i="4"/>
  <c r="K3964" i="4"/>
  <c r="L3964" i="4"/>
  <c r="G3964" i="4"/>
  <c r="H3964" i="4"/>
  <c r="H3952" i="4"/>
  <c r="L3952" i="4"/>
  <c r="G3952" i="4"/>
  <c r="J3952" i="4"/>
  <c r="I3952" i="4"/>
  <c r="K3952" i="4"/>
  <c r="L3916" i="4"/>
  <c r="G3916" i="4"/>
  <c r="H3916" i="4"/>
  <c r="J3916" i="4"/>
  <c r="L3856" i="4"/>
  <c r="G3856" i="4"/>
  <c r="H3856" i="4"/>
  <c r="J3856" i="4"/>
  <c r="K3856" i="4"/>
  <c r="G3832" i="4"/>
  <c r="H3832" i="4"/>
  <c r="I3832" i="4"/>
  <c r="J3832" i="4"/>
  <c r="L3832" i="4"/>
  <c r="H3820" i="4"/>
  <c r="L3820" i="4"/>
  <c r="G3772" i="4"/>
  <c r="H3772" i="4"/>
  <c r="I3772" i="4"/>
  <c r="J3772" i="4"/>
  <c r="H3748" i="4"/>
  <c r="I3748" i="4"/>
  <c r="J3748" i="4"/>
  <c r="K3748" i="4"/>
  <c r="G3688" i="4"/>
  <c r="H3688" i="4"/>
  <c r="I3664" i="4"/>
  <c r="J3664" i="4"/>
  <c r="K3664" i="4"/>
  <c r="L3664" i="4"/>
  <c r="H3664" i="4"/>
  <c r="G3652" i="4"/>
  <c r="H3652" i="4"/>
  <c r="I3652" i="4"/>
  <c r="K3652" i="4"/>
  <c r="L3652" i="4"/>
  <c r="L3568" i="4"/>
  <c r="G3568" i="4"/>
  <c r="H3568" i="4"/>
  <c r="K3568" i="4"/>
  <c r="H3544" i="4"/>
  <c r="I3544" i="4"/>
  <c r="J3544" i="4"/>
  <c r="K3544" i="4"/>
  <c r="G3472" i="4"/>
  <c r="H3472" i="4"/>
  <c r="I3472" i="4"/>
  <c r="K3472" i="4"/>
  <c r="L3472" i="4"/>
  <c r="J3436" i="4"/>
  <c r="K3436" i="4"/>
  <c r="L3436" i="4"/>
  <c r="I3436" i="4"/>
  <c r="H3436" i="4"/>
  <c r="L3376" i="4"/>
  <c r="G3376" i="4"/>
  <c r="H3376" i="4"/>
  <c r="K3376" i="4"/>
  <c r="H3352" i="4"/>
  <c r="I3352" i="4"/>
  <c r="J3352" i="4"/>
  <c r="K3352" i="4"/>
  <c r="G3292" i="4"/>
  <c r="H3292" i="4"/>
  <c r="I3292" i="4"/>
  <c r="K3292" i="4"/>
  <c r="L3292" i="4"/>
  <c r="I3256" i="4"/>
  <c r="J3256" i="4"/>
  <c r="K3256" i="4"/>
  <c r="L3256" i="4"/>
  <c r="H3256" i="4"/>
  <c r="L3220" i="4"/>
  <c r="G3220" i="4"/>
  <c r="H3220" i="4"/>
  <c r="K3220" i="4"/>
  <c r="H3196" i="4"/>
  <c r="I3196" i="4"/>
  <c r="J3196" i="4"/>
  <c r="K3196" i="4"/>
  <c r="G3124" i="4"/>
  <c r="H3124" i="4"/>
  <c r="J3124" i="4"/>
  <c r="I3124" i="4"/>
  <c r="L3124" i="4"/>
  <c r="I3100" i="4"/>
  <c r="J3100" i="4"/>
  <c r="K3100" i="4"/>
  <c r="L3100" i="4"/>
  <c r="H3100" i="4"/>
  <c r="J3076" i="4"/>
  <c r="K3076" i="4"/>
  <c r="H3076" i="4"/>
  <c r="L3052" i="4"/>
  <c r="G3052" i="4"/>
  <c r="H3052" i="4"/>
  <c r="K3052" i="4"/>
  <c r="H3004" i="4"/>
  <c r="I3004" i="4"/>
  <c r="J3004" i="4"/>
  <c r="K3004" i="4"/>
  <c r="G2980" i="4"/>
  <c r="H2980" i="4"/>
  <c r="I2980" i="4"/>
  <c r="K2980" i="4"/>
  <c r="L2980" i="4"/>
  <c r="L2908" i="4"/>
  <c r="G2908" i="4"/>
  <c r="H2908" i="4"/>
  <c r="K2908" i="4"/>
  <c r="I2872" i="4"/>
  <c r="J2872" i="4"/>
  <c r="K2872" i="4"/>
  <c r="L2872" i="4"/>
  <c r="H2872" i="4"/>
  <c r="G2848" i="4"/>
  <c r="H2848" i="4"/>
  <c r="I2848" i="4"/>
  <c r="K2848" i="4"/>
  <c r="L2848" i="4"/>
  <c r="J2776" i="4"/>
  <c r="I2776" i="4"/>
  <c r="I2668" i="4"/>
  <c r="G2668" i="4"/>
  <c r="H2668" i="4"/>
  <c r="I2608" i="4"/>
  <c r="G2608" i="4"/>
  <c r="H2608" i="4"/>
  <c r="L2548" i="4"/>
  <c r="G2548" i="4"/>
  <c r="H2548" i="4"/>
  <c r="K2548" i="4"/>
  <c r="G2476" i="4"/>
  <c r="H2476" i="4"/>
  <c r="I2476" i="4"/>
  <c r="K2476" i="4"/>
  <c r="L2476" i="4"/>
  <c r="K2428" i="4"/>
  <c r="G2428" i="4"/>
  <c r="H2428" i="4"/>
  <c r="L2428" i="4"/>
  <c r="G2416" i="4"/>
  <c r="H2416" i="4"/>
  <c r="I2416" i="4"/>
  <c r="K2416" i="4"/>
  <c r="L2416" i="4"/>
  <c r="L2404" i="4"/>
  <c r="G2404" i="4"/>
  <c r="H2404" i="4"/>
  <c r="K2404" i="4"/>
  <c r="G2392" i="4"/>
  <c r="H2392" i="4"/>
  <c r="I2392" i="4"/>
  <c r="K2392" i="4"/>
  <c r="L2392" i="4"/>
  <c r="L2380" i="4"/>
  <c r="G2380" i="4"/>
  <c r="H2380" i="4"/>
  <c r="K2380" i="4"/>
  <c r="G2368" i="4"/>
  <c r="H2368" i="4"/>
  <c r="I2368" i="4"/>
  <c r="K2368" i="4"/>
  <c r="L2368" i="4"/>
  <c r="L2356" i="4"/>
  <c r="G2356" i="4"/>
  <c r="H2356" i="4"/>
  <c r="K2356" i="4"/>
  <c r="G2344" i="4"/>
  <c r="H2344" i="4"/>
  <c r="I2344" i="4"/>
  <c r="K2344" i="4"/>
  <c r="L2344" i="4"/>
  <c r="L2332" i="4"/>
  <c r="G2332" i="4"/>
  <c r="H2332" i="4"/>
  <c r="K2332" i="4"/>
  <c r="G2320" i="4"/>
  <c r="H2320" i="4"/>
  <c r="I2320" i="4"/>
  <c r="K2320" i="4"/>
  <c r="L2320" i="4"/>
  <c r="L2308" i="4"/>
  <c r="G2308" i="4"/>
  <c r="H2308" i="4"/>
  <c r="K2308" i="4"/>
  <c r="G2296" i="4"/>
  <c r="H2296" i="4"/>
  <c r="I2296" i="4"/>
  <c r="K2296" i="4"/>
  <c r="L2296" i="4"/>
  <c r="L2284" i="4"/>
  <c r="G2284" i="4"/>
  <c r="H2284" i="4"/>
  <c r="K2284" i="4"/>
  <c r="G2272" i="4"/>
  <c r="H2272" i="4"/>
  <c r="I2272" i="4"/>
  <c r="K2272" i="4"/>
  <c r="L2272" i="4"/>
  <c r="L2248" i="4"/>
  <c r="G2248" i="4"/>
  <c r="H2248" i="4"/>
  <c r="K2248" i="4"/>
  <c r="L2212" i="4"/>
  <c r="G2212" i="4"/>
  <c r="J2212" i="4"/>
  <c r="K2212" i="4"/>
  <c r="G2176" i="4"/>
  <c r="H2176" i="4"/>
  <c r="I2176" i="4"/>
  <c r="K2176" i="4"/>
  <c r="L2176" i="4"/>
  <c r="L2140" i="4"/>
  <c r="G2140" i="4"/>
  <c r="H2140" i="4"/>
  <c r="K2140" i="4"/>
  <c r="G2128" i="4"/>
  <c r="H2128" i="4"/>
  <c r="I2128" i="4"/>
  <c r="K2128" i="4"/>
  <c r="L2128" i="4"/>
  <c r="L2116" i="4"/>
  <c r="G2116" i="4"/>
  <c r="H2116" i="4"/>
  <c r="K2116" i="4"/>
  <c r="G2104" i="4"/>
  <c r="H2104" i="4"/>
  <c r="I2104" i="4"/>
  <c r="K2104" i="4"/>
  <c r="L2104" i="4"/>
  <c r="L2092" i="4"/>
  <c r="G2092" i="4"/>
  <c r="H2092" i="4"/>
  <c r="K2092" i="4"/>
  <c r="G2080" i="4"/>
  <c r="H2080" i="4"/>
  <c r="I2080" i="4"/>
  <c r="K2080" i="4"/>
  <c r="L2080" i="4"/>
  <c r="L2068" i="4"/>
  <c r="G2068" i="4"/>
  <c r="H2068" i="4"/>
  <c r="K2068" i="4"/>
  <c r="G2056" i="4"/>
  <c r="H2056" i="4"/>
  <c r="I2056" i="4"/>
  <c r="K2056" i="4"/>
  <c r="L2056" i="4"/>
  <c r="L2044" i="4"/>
  <c r="G2044" i="4"/>
  <c r="H2044" i="4"/>
  <c r="K2044" i="4"/>
  <c r="G2032" i="4"/>
  <c r="H2032" i="4"/>
  <c r="I2032" i="4"/>
  <c r="K2032" i="4"/>
  <c r="L2032" i="4"/>
  <c r="L2020" i="4"/>
  <c r="G2020" i="4"/>
  <c r="H2020" i="4"/>
  <c r="K2020" i="4"/>
  <c r="G2008" i="4"/>
  <c r="H2008" i="4"/>
  <c r="I2008" i="4"/>
  <c r="K2008" i="4"/>
  <c r="L2008" i="4"/>
  <c r="L1996" i="4"/>
  <c r="G1996" i="4"/>
  <c r="H1996" i="4"/>
  <c r="K1996" i="4"/>
  <c r="G1984" i="4"/>
  <c r="H1984" i="4"/>
  <c r="I1984" i="4"/>
  <c r="K1984" i="4"/>
  <c r="L1984" i="4"/>
  <c r="L1972" i="4"/>
  <c r="G1972" i="4"/>
  <c r="H1972" i="4"/>
  <c r="K1972" i="4"/>
  <c r="G1960" i="4"/>
  <c r="H1960" i="4"/>
  <c r="I1960" i="4"/>
  <c r="K1960" i="4"/>
  <c r="L1960" i="4"/>
  <c r="L1948" i="4"/>
  <c r="G1948" i="4"/>
  <c r="H1948" i="4"/>
  <c r="K1948" i="4"/>
  <c r="G1936" i="4"/>
  <c r="H1936" i="4"/>
  <c r="I1936" i="4"/>
  <c r="K1936" i="4"/>
  <c r="L1936" i="4"/>
  <c r="L1924" i="4"/>
  <c r="G1924" i="4"/>
  <c r="H1924" i="4"/>
  <c r="K1924" i="4"/>
  <c r="G1912" i="4"/>
  <c r="H1912" i="4"/>
  <c r="I1912" i="4"/>
  <c r="K1912" i="4"/>
  <c r="L1912" i="4"/>
  <c r="L1900" i="4"/>
  <c r="G1900" i="4"/>
  <c r="H1900" i="4"/>
  <c r="K1900" i="4"/>
  <c r="L1888" i="4"/>
  <c r="G1888" i="4"/>
  <c r="I1888" i="4"/>
  <c r="J1888" i="4"/>
  <c r="K1888" i="4"/>
  <c r="J1876" i="4"/>
  <c r="L1876" i="4"/>
  <c r="G1876" i="4"/>
  <c r="K1876" i="4"/>
  <c r="L1864" i="4"/>
  <c r="G1864" i="4"/>
  <c r="H1864" i="4"/>
  <c r="K1864" i="4"/>
  <c r="J1864" i="4"/>
  <c r="J1852" i="4"/>
  <c r="L1852" i="4"/>
  <c r="G1852" i="4"/>
  <c r="K1852" i="4"/>
  <c r="L1840" i="4"/>
  <c r="G1840" i="4"/>
  <c r="H1840" i="4"/>
  <c r="K1840" i="4"/>
  <c r="J1840" i="4"/>
  <c r="J1828" i="4"/>
  <c r="L1828" i="4"/>
  <c r="G1828" i="4"/>
  <c r="K1828" i="4"/>
  <c r="L1816" i="4"/>
  <c r="G1816" i="4"/>
  <c r="H1816" i="4"/>
  <c r="J1816" i="4"/>
  <c r="K1816" i="4"/>
  <c r="L1768" i="4"/>
  <c r="J1768" i="4"/>
  <c r="K1768" i="4"/>
  <c r="K1684" i="4"/>
  <c r="L1684" i="4"/>
  <c r="G1684" i="4"/>
  <c r="J1684" i="4"/>
  <c r="K1672" i="4"/>
  <c r="G1672" i="4"/>
  <c r="H1672" i="4"/>
  <c r="I1672" i="4"/>
  <c r="J1672" i="4"/>
  <c r="L1672" i="4"/>
  <c r="L1612" i="4"/>
  <c r="J1612" i="4"/>
  <c r="K1612" i="4"/>
  <c r="I1576" i="4"/>
  <c r="K1576" i="4"/>
  <c r="K1528" i="4"/>
  <c r="L1528" i="4"/>
  <c r="G1528" i="4"/>
  <c r="J1528" i="4"/>
  <c r="K1480" i="4"/>
  <c r="L1480" i="4"/>
  <c r="G1480" i="4"/>
  <c r="H1480" i="4"/>
  <c r="L1456" i="4"/>
  <c r="J1456" i="4"/>
  <c r="K1456" i="4"/>
  <c r="G1444" i="4"/>
  <c r="L1444" i="4"/>
  <c r="L1384" i="4"/>
  <c r="G1384" i="4"/>
  <c r="H1384" i="4"/>
  <c r="K1384" i="4"/>
  <c r="L1360" i="4"/>
  <c r="J1360" i="4"/>
  <c r="L1264" i="4"/>
  <c r="G1264" i="4"/>
  <c r="H1264" i="4"/>
  <c r="K1216" i="4"/>
  <c r="I1216" i="4"/>
  <c r="J1180" i="4"/>
  <c r="K1180" i="4"/>
  <c r="L1180" i="4"/>
  <c r="J1132" i="4"/>
  <c r="H1132" i="4"/>
  <c r="J1120" i="4"/>
  <c r="K1120" i="4"/>
  <c r="G1120" i="4"/>
  <c r="H1120" i="4"/>
  <c r="I1120" i="4"/>
  <c r="H868" i="4"/>
  <c r="K868" i="4"/>
  <c r="L868" i="4"/>
  <c r="J844" i="4"/>
  <c r="L844" i="4"/>
  <c r="K844" i="4"/>
  <c r="K592" i="4"/>
  <c r="G592" i="4"/>
  <c r="H592" i="4"/>
  <c r="J592" i="4"/>
  <c r="I592" i="4"/>
  <c r="G580" i="4"/>
  <c r="H580" i="4"/>
  <c r="K580" i="4"/>
  <c r="L580" i="4"/>
  <c r="I544" i="4"/>
  <c r="G544" i="4"/>
  <c r="H544" i="4"/>
  <c r="L544" i="4"/>
  <c r="K544" i="4"/>
  <c r="J544" i="4"/>
  <c r="I520" i="4"/>
  <c r="L520" i="4"/>
  <c r="H520" i="4"/>
  <c r="K520" i="4"/>
  <c r="L496" i="4"/>
  <c r="H496" i="4"/>
  <c r="I496" i="4"/>
  <c r="H472" i="4"/>
  <c r="K472" i="4"/>
  <c r="J448" i="4"/>
  <c r="L448" i="4"/>
  <c r="G448" i="4"/>
  <c r="I448" i="4"/>
  <c r="K448" i="4"/>
  <c r="H448" i="4"/>
  <c r="K424" i="4"/>
  <c r="H424" i="4"/>
  <c r="J424" i="4"/>
  <c r="L424" i="4"/>
  <c r="G424" i="4"/>
  <c r="J400" i="4"/>
  <c r="H400" i="4"/>
  <c r="K400" i="4"/>
  <c r="J376" i="4"/>
  <c r="I376" i="4"/>
  <c r="L376" i="4"/>
  <c r="K196" i="4"/>
  <c r="J196" i="4"/>
  <c r="H196" i="4"/>
  <c r="I196" i="4"/>
  <c r="H184" i="4"/>
  <c r="L184" i="4"/>
  <c r="K184" i="4"/>
  <c r="G184" i="4"/>
  <c r="L172" i="4"/>
  <c r="G172" i="4"/>
  <c r="I172" i="4"/>
  <c r="K172" i="4"/>
  <c r="J172" i="4"/>
  <c r="K160" i="4"/>
  <c r="H160" i="4"/>
  <c r="J148" i="4"/>
  <c r="G148" i="4"/>
  <c r="K148" i="4"/>
  <c r="I148" i="4"/>
  <c r="H148" i="4"/>
  <c r="L148" i="4"/>
  <c r="I124" i="4"/>
  <c r="J124" i="4"/>
  <c r="L124" i="4"/>
  <c r="J88" i="4"/>
  <c r="H88" i="4"/>
  <c r="L88" i="4"/>
  <c r="I88" i="4"/>
  <c r="K76" i="4"/>
  <c r="G76" i="4"/>
  <c r="I76" i="4"/>
  <c r="J76" i="4"/>
  <c r="L76" i="4"/>
  <c r="J3137" i="4"/>
  <c r="H3401" i="4"/>
  <c r="G3593" i="4"/>
  <c r="H3880" i="4"/>
  <c r="J3845" i="4"/>
  <c r="I2224" i="4"/>
  <c r="G2800" i="4"/>
  <c r="K2992" i="4"/>
  <c r="K3148" i="4"/>
  <c r="K3340" i="4"/>
  <c r="K3496" i="4"/>
  <c r="K3676" i="4"/>
  <c r="L2825" i="4"/>
  <c r="J3365" i="4"/>
  <c r="J3844" i="4"/>
  <c r="J1312" i="4"/>
  <c r="J1408" i="4"/>
  <c r="I1564" i="4"/>
  <c r="I1720" i="4"/>
  <c r="H2452" i="4"/>
  <c r="L2860" i="4"/>
  <c r="H3016" i="4"/>
  <c r="H3328" i="4"/>
  <c r="H3532" i="4"/>
  <c r="H3700" i="4"/>
  <c r="J3796" i="4"/>
  <c r="I3976" i="4"/>
  <c r="I929" i="4"/>
  <c r="J1277" i="4"/>
  <c r="L1396" i="4"/>
  <c r="K1492" i="4"/>
  <c r="K1636" i="4"/>
  <c r="K1792" i="4"/>
  <c r="H2236" i="4"/>
  <c r="H2584" i="4"/>
  <c r="G3028" i="4"/>
  <c r="L3412" i="4"/>
  <c r="I3616" i="4"/>
  <c r="K3988" i="4"/>
  <c r="J821" i="4"/>
  <c r="K881" i="4"/>
  <c r="H1013" i="4"/>
  <c r="H1061" i="4"/>
  <c r="L1145" i="4"/>
  <c r="J1241" i="4"/>
  <c r="I1528" i="4"/>
  <c r="I2908" i="4"/>
  <c r="I3568" i="4"/>
  <c r="H1745" i="4"/>
  <c r="I1900" i="4"/>
  <c r="I1996" i="4"/>
  <c r="I2092" i="4"/>
  <c r="I2284" i="4"/>
  <c r="I2380" i="4"/>
  <c r="L3004" i="4"/>
  <c r="K3832" i="4"/>
  <c r="L4360" i="4"/>
  <c r="G160" i="4"/>
  <c r="I3137" i="4"/>
  <c r="G3401" i="4"/>
  <c r="L3593" i="4"/>
  <c r="G3880" i="4"/>
  <c r="L3941" i="4"/>
  <c r="H2224" i="4"/>
  <c r="L2800" i="4"/>
  <c r="J2992" i="4"/>
  <c r="I3148" i="4"/>
  <c r="J3340" i="4"/>
  <c r="J3496" i="4"/>
  <c r="J3676" i="4"/>
  <c r="K2825" i="4"/>
  <c r="I3365" i="4"/>
  <c r="I3844" i="4"/>
  <c r="I1408" i="4"/>
  <c r="H1564" i="4"/>
  <c r="H1720" i="4"/>
  <c r="G2452" i="4"/>
  <c r="K2860" i="4"/>
  <c r="G3016" i="4"/>
  <c r="G3328" i="4"/>
  <c r="G3532" i="4"/>
  <c r="G3700" i="4"/>
  <c r="I3796" i="4"/>
  <c r="J3976" i="4"/>
  <c r="H929" i="4"/>
  <c r="K1277" i="4"/>
  <c r="K1396" i="4"/>
  <c r="J1492" i="4"/>
  <c r="J1636" i="4"/>
  <c r="I1792" i="4"/>
  <c r="G2236" i="4"/>
  <c r="G2584" i="4"/>
  <c r="L3112" i="4"/>
  <c r="K3412" i="4"/>
  <c r="H3616" i="4"/>
  <c r="I821" i="4"/>
  <c r="J881" i="4"/>
  <c r="G1013" i="4"/>
  <c r="J1085" i="4"/>
  <c r="L1157" i="4"/>
  <c r="K1241" i="4"/>
  <c r="H1528" i="4"/>
  <c r="J2980" i="4"/>
  <c r="J3652" i="4"/>
  <c r="I3857" i="4"/>
  <c r="J1313" i="4"/>
  <c r="I1816" i="4"/>
  <c r="J1912" i="4"/>
  <c r="J2008" i="4"/>
  <c r="J2104" i="4"/>
  <c r="J2296" i="4"/>
  <c r="J2392" i="4"/>
  <c r="G3004" i="4"/>
  <c r="I3916" i="4"/>
  <c r="H1973" i="4"/>
  <c r="K4372" i="4"/>
  <c r="G196" i="4"/>
  <c r="K3221" i="4"/>
  <c r="L3880" i="4"/>
  <c r="K2800" i="4"/>
  <c r="I2992" i="4"/>
  <c r="G3148" i="4"/>
  <c r="I3340" i="4"/>
  <c r="I3496" i="4"/>
  <c r="I3676" i="4"/>
  <c r="J2825" i="4"/>
  <c r="L3365" i="4"/>
  <c r="H3844" i="4"/>
  <c r="G1564" i="4"/>
  <c r="G1720" i="4"/>
  <c r="L2524" i="4"/>
  <c r="J2860" i="4"/>
  <c r="G3136" i="4"/>
  <c r="I3448" i="4"/>
  <c r="L3604" i="4"/>
  <c r="H3796" i="4"/>
  <c r="H3976" i="4"/>
  <c r="K4060" i="4"/>
  <c r="I1277" i="4"/>
  <c r="J1396" i="4"/>
  <c r="I1492" i="4"/>
  <c r="I1636" i="4"/>
  <c r="H1792" i="4"/>
  <c r="K2440" i="4"/>
  <c r="H2776" i="4"/>
  <c r="K3112" i="4"/>
  <c r="J3412" i="4"/>
  <c r="L3688" i="4"/>
  <c r="K833" i="4"/>
  <c r="K893" i="4"/>
  <c r="L1013" i="4"/>
  <c r="I1085" i="4"/>
  <c r="K1157" i="4"/>
  <c r="J1253" i="4"/>
  <c r="I1612" i="4"/>
  <c r="J3052" i="4"/>
  <c r="L3772" i="4"/>
  <c r="I4036" i="4"/>
  <c r="J1361" i="4"/>
  <c r="I1828" i="4"/>
  <c r="J1924" i="4"/>
  <c r="J2020" i="4"/>
  <c r="J2116" i="4"/>
  <c r="J2308" i="4"/>
  <c r="J2404" i="4"/>
  <c r="G3100" i="4"/>
  <c r="K3916" i="4"/>
  <c r="L196" i="4"/>
  <c r="J3221" i="4"/>
  <c r="J3497" i="4"/>
  <c r="G3677" i="4"/>
  <c r="K2488" i="4"/>
  <c r="J2800" i="4"/>
  <c r="H2992" i="4"/>
  <c r="J3148" i="4"/>
  <c r="H3340" i="4"/>
  <c r="H3496" i="4"/>
  <c r="H3676" i="4"/>
  <c r="I2825" i="4"/>
  <c r="H3461" i="4"/>
  <c r="G3844" i="4"/>
  <c r="K2524" i="4"/>
  <c r="I2860" i="4"/>
  <c r="L3136" i="4"/>
  <c r="L3448" i="4"/>
  <c r="K3604" i="4"/>
  <c r="L2849" i="4"/>
  <c r="G3796" i="4"/>
  <c r="G3976" i="4"/>
  <c r="I4060" i="4"/>
  <c r="H1277" i="4"/>
  <c r="I1396" i="4"/>
  <c r="H1492" i="4"/>
  <c r="H1636" i="4"/>
  <c r="G1792" i="4"/>
  <c r="L2440" i="4"/>
  <c r="L2932" i="4"/>
  <c r="J3112" i="4"/>
  <c r="H3412" i="4"/>
  <c r="K3688" i="4"/>
  <c r="J3077" i="4"/>
  <c r="J833" i="4"/>
  <c r="J893" i="4"/>
  <c r="H1025" i="4"/>
  <c r="I1097" i="4"/>
  <c r="J1157" i="4"/>
  <c r="L1253" i="4"/>
  <c r="H1612" i="4"/>
  <c r="I3052" i="4"/>
  <c r="K3772" i="4"/>
  <c r="K4036" i="4"/>
  <c r="G1361" i="4"/>
  <c r="H1828" i="4"/>
  <c r="I1924" i="4"/>
  <c r="I2020" i="4"/>
  <c r="I2116" i="4"/>
  <c r="I2308" i="4"/>
  <c r="I2404" i="4"/>
  <c r="L3196" i="4"/>
  <c r="K4012" i="4"/>
  <c r="K2285" i="4"/>
  <c r="G472" i="4"/>
  <c r="G1168" i="4"/>
  <c r="J3460" i="4"/>
  <c r="J3640" i="4"/>
  <c r="L2885" i="4"/>
  <c r="I3221" i="4"/>
  <c r="I3497" i="4"/>
  <c r="L3760" i="4"/>
  <c r="I4000" i="4"/>
  <c r="I2488" i="4"/>
  <c r="G3125" i="4"/>
  <c r="K3461" i="4"/>
  <c r="L3844" i="4"/>
  <c r="K1504" i="4"/>
  <c r="K1648" i="4"/>
  <c r="K1804" i="4"/>
  <c r="I2524" i="4"/>
  <c r="H2860" i="4"/>
  <c r="I3136" i="4"/>
  <c r="K3448" i="4"/>
  <c r="J3604" i="4"/>
  <c r="J2849" i="4"/>
  <c r="L3796" i="4"/>
  <c r="L3976" i="4"/>
  <c r="H4060" i="4"/>
  <c r="G1277" i="4"/>
  <c r="H1396" i="4"/>
  <c r="G1492" i="4"/>
  <c r="G1636" i="4"/>
  <c r="L1792" i="4"/>
  <c r="I2440" i="4"/>
  <c r="K2932" i="4"/>
  <c r="I3112" i="4"/>
  <c r="L3520" i="4"/>
  <c r="J3688" i="4"/>
  <c r="I3341" i="4"/>
  <c r="J785" i="4"/>
  <c r="K845" i="4"/>
  <c r="I893" i="4"/>
  <c r="G1025" i="4"/>
  <c r="H1097" i="4"/>
  <c r="J1169" i="4"/>
  <c r="I1289" i="4"/>
  <c r="G1612" i="4"/>
  <c r="K3124" i="4"/>
  <c r="I3856" i="4"/>
  <c r="J1397" i="4"/>
  <c r="I1840" i="4"/>
  <c r="J1936" i="4"/>
  <c r="J2032" i="4"/>
  <c r="J2128" i="4"/>
  <c r="J2320" i="4"/>
  <c r="J2416" i="4"/>
  <c r="G3196" i="4"/>
  <c r="J2681" i="4"/>
  <c r="L472" i="4"/>
  <c r="I3640" i="4"/>
  <c r="H3221" i="4"/>
  <c r="H3497" i="4"/>
  <c r="K3760" i="4"/>
  <c r="J4000" i="4"/>
  <c r="J1732" i="4"/>
  <c r="L2488" i="4"/>
  <c r="L2884" i="4"/>
  <c r="L3088" i="4"/>
  <c r="L3244" i="4"/>
  <c r="I3424" i="4"/>
  <c r="L3592" i="4"/>
  <c r="H3125" i="4"/>
  <c r="J3545" i="4"/>
  <c r="J1265" i="4"/>
  <c r="K1372" i="4"/>
  <c r="J1504" i="4"/>
  <c r="J1648" i="4"/>
  <c r="J1804" i="4"/>
  <c r="G2524" i="4"/>
  <c r="K3136" i="4"/>
  <c r="J3448" i="4"/>
  <c r="I3604" i="4"/>
  <c r="I2849" i="4"/>
  <c r="J4060" i="4"/>
  <c r="H2440" i="4"/>
  <c r="J2932" i="4"/>
  <c r="H3112" i="4"/>
  <c r="K3520" i="4"/>
  <c r="I3688" i="4"/>
  <c r="K3449" i="4"/>
  <c r="H785" i="4"/>
  <c r="J845" i="4"/>
  <c r="K905" i="4"/>
  <c r="G1037" i="4"/>
  <c r="G1097" i="4"/>
  <c r="I1169" i="4"/>
  <c r="H1289" i="4"/>
  <c r="I1684" i="4"/>
  <c r="J3220" i="4"/>
  <c r="I3964" i="4"/>
  <c r="H1445" i="4"/>
  <c r="I1852" i="4"/>
  <c r="J1948" i="4"/>
  <c r="J2044" i="4"/>
  <c r="J2140" i="4"/>
  <c r="J2332" i="4"/>
  <c r="J2428" i="4"/>
  <c r="G3256" i="4"/>
  <c r="H2705" i="4"/>
  <c r="L4144" i="4"/>
  <c r="J1480" i="4"/>
  <c r="G3221" i="4"/>
  <c r="G3497" i="4"/>
  <c r="H4000" i="4"/>
  <c r="J2488" i="4"/>
  <c r="K2884" i="4"/>
  <c r="K3088" i="4"/>
  <c r="K3244" i="4"/>
  <c r="L3424" i="4"/>
  <c r="K3592" i="4"/>
  <c r="K3125" i="4"/>
  <c r="I3545" i="4"/>
  <c r="I3928" i="4"/>
  <c r="I1804" i="4"/>
  <c r="J2524" i="4"/>
  <c r="L2944" i="4"/>
  <c r="J3136" i="4"/>
  <c r="H3448" i="4"/>
  <c r="H3604" i="4"/>
  <c r="K3113" i="4"/>
  <c r="I3868" i="4"/>
  <c r="G4060" i="4"/>
  <c r="J1217" i="4"/>
  <c r="L1348" i="4"/>
  <c r="L1420" i="4"/>
  <c r="K1552" i="4"/>
  <c r="K1708" i="4"/>
  <c r="G2440" i="4"/>
  <c r="I2932" i="4"/>
  <c r="L3208" i="4"/>
  <c r="J3520" i="4"/>
  <c r="J3820" i="4"/>
  <c r="J797" i="4"/>
  <c r="I845" i="4"/>
  <c r="J905" i="4"/>
  <c r="H1037" i="4"/>
  <c r="I1109" i="4"/>
  <c r="J1181" i="4"/>
  <c r="G1289" i="4"/>
  <c r="H1684" i="4"/>
  <c r="I3220" i="4"/>
  <c r="J3964" i="4"/>
  <c r="L1445" i="4"/>
  <c r="H1852" i="4"/>
  <c r="I1948" i="4"/>
  <c r="I2044" i="4"/>
  <c r="I2140" i="4"/>
  <c r="I2332" i="4"/>
  <c r="I2428" i="4"/>
  <c r="L3352" i="4"/>
  <c r="K4144" i="4"/>
  <c r="G400" i="4"/>
  <c r="I1480" i="4"/>
  <c r="L3497" i="4"/>
  <c r="I3760" i="4"/>
  <c r="G4000" i="4"/>
  <c r="H2488" i="4"/>
  <c r="J2884" i="4"/>
  <c r="J3088" i="4"/>
  <c r="J3244" i="4"/>
  <c r="K3424" i="4"/>
  <c r="J3592" i="4"/>
  <c r="J3125" i="4"/>
  <c r="H3545" i="4"/>
  <c r="J3928" i="4"/>
  <c r="H1504" i="4"/>
  <c r="H1648" i="4"/>
  <c r="H1804" i="4"/>
  <c r="K2164" i="4"/>
  <c r="J3113" i="4"/>
  <c r="J3868" i="4"/>
  <c r="L1217" i="4"/>
  <c r="K1348" i="4"/>
  <c r="K1420" i="4"/>
  <c r="J1552" i="4"/>
  <c r="J1708" i="4"/>
  <c r="L2536" i="4"/>
  <c r="H2932" i="4"/>
  <c r="K3208" i="4"/>
  <c r="I3520" i="4"/>
  <c r="I3820" i="4"/>
  <c r="H797" i="4"/>
  <c r="K857" i="4"/>
  <c r="K917" i="4"/>
  <c r="L1037" i="4"/>
  <c r="H1109" i="4"/>
  <c r="I1181" i="4"/>
  <c r="J1384" i="4"/>
  <c r="I1768" i="4"/>
  <c r="J3292" i="4"/>
  <c r="H1493" i="4"/>
  <c r="I1864" i="4"/>
  <c r="J1960" i="4"/>
  <c r="J2056" i="4"/>
  <c r="J2176" i="4"/>
  <c r="J2344" i="4"/>
  <c r="J2476" i="4"/>
  <c r="G3352" i="4"/>
  <c r="L4216" i="4"/>
  <c r="I400" i="4"/>
  <c r="K1780" i="4"/>
  <c r="I3305" i="4"/>
  <c r="K3269" i="4"/>
  <c r="G3545" i="4"/>
  <c r="H2596" i="4"/>
  <c r="K3209" i="4"/>
  <c r="K2536" i="4"/>
  <c r="L3028" i="4"/>
  <c r="J3208" i="4"/>
  <c r="G3520" i="4"/>
  <c r="G3820" i="4"/>
  <c r="G797" i="4"/>
  <c r="J857" i="4"/>
  <c r="J917" i="4"/>
  <c r="G1049" i="4"/>
  <c r="H1121" i="4"/>
  <c r="G1181" i="4"/>
  <c r="I1384" i="4"/>
  <c r="H1768" i="4"/>
  <c r="I2212" i="4"/>
  <c r="J3376" i="4"/>
  <c r="I1553" i="4"/>
  <c r="I1876" i="4"/>
  <c r="J1972" i="4"/>
  <c r="J2068" i="4"/>
  <c r="J2248" i="4"/>
  <c r="J2356" i="4"/>
  <c r="J2548" i="4"/>
  <c r="G3436" i="4"/>
  <c r="I4240" i="4"/>
  <c r="G496" i="4"/>
  <c r="H844" i="4"/>
  <c r="C149" i="3" a="1"/>
  <c r="C149" i="3" s="1"/>
  <c r="C201" i="3" a="1"/>
  <c r="C201" i="3" s="1"/>
  <c r="C195" i="3" a="1"/>
  <c r="C195" i="3" s="1"/>
  <c r="C70" i="3" a="1"/>
  <c r="C70" i="3" s="1"/>
  <c r="C52" i="3" a="1"/>
  <c r="C52" i="3" s="1"/>
  <c r="C225" i="3" a="1"/>
  <c r="C225" i="3" s="1"/>
  <c r="C219" i="3" a="1"/>
  <c r="C219" i="3" s="1"/>
  <c r="D7" i="4" a="1"/>
  <c r="D7" i="4" s="1"/>
  <c r="C253" i="3" a="1"/>
  <c r="C253" i="3" s="1"/>
  <c r="C187" i="3" a="1"/>
  <c r="C187" i="3" s="1"/>
  <c r="C106" i="3" a="1"/>
  <c r="C106" i="3" s="1"/>
  <c r="C99" i="3" a="1"/>
  <c r="C99" i="3" s="1"/>
  <c r="C118" i="3" a="1"/>
  <c r="C118" i="3" s="1"/>
  <c r="C100" i="3" a="1"/>
  <c r="C100" i="3" s="1"/>
  <c r="J100" i="3" s="1"/>
  <c r="C129" i="3" a="1"/>
  <c r="C129" i="3" s="1"/>
  <c r="C123" i="3" a="1"/>
  <c r="C123" i="3" s="1"/>
  <c r="C293" i="3" a="1"/>
  <c r="C293" i="3" s="1"/>
  <c r="C57" i="3" a="1"/>
  <c r="C57" i="3" s="1"/>
  <c r="C51" i="3" a="1"/>
  <c r="C51" i="3" s="1"/>
  <c r="C215" i="3" a="1"/>
  <c r="C215" i="3" s="1"/>
  <c r="C173" i="3" a="1"/>
  <c r="C173" i="3" s="1"/>
  <c r="C81" i="3" a="1"/>
  <c r="C81" i="3" s="1"/>
  <c r="C75" i="3" a="1"/>
  <c r="C75" i="3" s="1"/>
  <c r="C94" i="3" a="1"/>
  <c r="C94" i="3" s="1"/>
  <c r="C296" i="3" a="1"/>
  <c r="C296" i="3" s="1"/>
  <c r="C43" i="3" a="1"/>
  <c r="C43" i="3" s="1"/>
  <c r="C250" i="3" a="1"/>
  <c r="C250" i="3" s="1"/>
  <c r="J250" i="3" s="1"/>
  <c r="C232" i="3" a="1"/>
  <c r="C232" i="3" s="1"/>
  <c r="H232" i="3" s="1"/>
  <c r="C262" i="3" a="1"/>
  <c r="C262" i="3" s="1"/>
  <c r="F262" i="3" s="1"/>
  <c r="C244" i="3" a="1"/>
  <c r="C244" i="3" s="1"/>
  <c r="G244" i="3" s="1"/>
  <c r="C273" i="3" a="1"/>
  <c r="C273" i="3" s="1"/>
  <c r="C150" i="3" a="1"/>
  <c r="C150" i="3" s="1"/>
  <c r="C202" i="3" a="1"/>
  <c r="C202" i="3" s="1"/>
  <c r="C184" i="3" a="1"/>
  <c r="C184" i="3" s="1"/>
  <c r="C71" i="3" a="1"/>
  <c r="C71" i="3" s="1"/>
  <c r="C29" i="3" a="1"/>
  <c r="C29" i="3" s="1"/>
  <c r="C226" i="3" a="1"/>
  <c r="C226" i="3" s="1"/>
  <c r="C208" i="3" a="1"/>
  <c r="C208" i="3" s="1"/>
  <c r="C96" i="3" a="1"/>
  <c r="C96" i="3" s="1"/>
  <c r="C242" i="3" a="1"/>
  <c r="C242" i="3" s="1"/>
  <c r="C128" i="3" a="1"/>
  <c r="C128" i="3" s="1"/>
  <c r="C107" i="3" a="1"/>
  <c r="C107" i="3" s="1"/>
  <c r="C294" i="3" a="1"/>
  <c r="C294" i="3" s="1"/>
  <c r="C58" i="3" a="1"/>
  <c r="C58" i="3" s="1"/>
  <c r="C40" i="3" a="1"/>
  <c r="C40" i="3" s="1"/>
  <c r="C204" i="3" a="1"/>
  <c r="C204" i="3" s="1"/>
  <c r="C174" i="3" a="1"/>
  <c r="C174" i="3" s="1"/>
  <c r="C82" i="3" a="1"/>
  <c r="C82" i="3" s="1"/>
  <c r="C64" i="3" a="1"/>
  <c r="C64" i="3" s="1"/>
  <c r="C302" i="3" a="1"/>
  <c r="C302" i="3" s="1"/>
  <c r="E302" i="3" s="1"/>
  <c r="C98" i="3" a="1"/>
  <c r="C98" i="3" s="1"/>
  <c r="C284" i="3" a="1"/>
  <c r="C284" i="3" s="1"/>
  <c r="C251" i="3" a="1"/>
  <c r="C251" i="3" s="1"/>
  <c r="C209" i="3" a="1"/>
  <c r="C209" i="3" s="1"/>
  <c r="C263" i="3" a="1"/>
  <c r="C263" i="3" s="1"/>
  <c r="E263" i="3" s="1"/>
  <c r="C139" i="3" a="1"/>
  <c r="C139" i="3" s="1"/>
  <c r="C203" i="3" a="1"/>
  <c r="C203" i="3" s="1"/>
  <c r="C161" i="3" a="1"/>
  <c r="C161" i="3" s="1"/>
  <c r="C60" i="3" a="1"/>
  <c r="C60" i="3" s="1"/>
  <c r="C30" i="3" a="1"/>
  <c r="C30" i="3" s="1"/>
  <c r="C227" i="3" a="1"/>
  <c r="C227" i="3" s="1"/>
  <c r="C185" i="3" a="1"/>
  <c r="C185" i="3" s="1"/>
  <c r="C237" i="3" a="1"/>
  <c r="C237" i="3" s="1"/>
  <c r="C231" i="3" a="1"/>
  <c r="C231" i="3" s="1"/>
  <c r="D8" i="4" a="1"/>
  <c r="D8" i="4" s="1"/>
  <c r="C305" i="3" a="1"/>
  <c r="C305" i="3" s="1"/>
  <c r="C65" i="3" a="1"/>
  <c r="C65" i="3" s="1"/>
  <c r="C108" i="3" a="1"/>
  <c r="C108" i="3" s="1"/>
  <c r="C77" i="3" a="1"/>
  <c r="C77" i="3" s="1"/>
  <c r="C131" i="3" a="1"/>
  <c r="C131" i="3" s="1"/>
  <c r="I131" i="3" s="1"/>
  <c r="C59" i="3" a="1"/>
  <c r="C59" i="3" s="1"/>
  <c r="C17" i="3" a="1"/>
  <c r="C17" i="3" s="1"/>
  <c r="C229" i="3" a="1"/>
  <c r="C229" i="3" s="1"/>
  <c r="C163" i="3" a="1"/>
  <c r="C163" i="3" s="1"/>
  <c r="C83" i="3" a="1"/>
  <c r="C83" i="3" s="1"/>
  <c r="C41" i="3" a="1"/>
  <c r="C41" i="3" s="1"/>
  <c r="C303" i="3" a="1"/>
  <c r="C303" i="3" s="1"/>
  <c r="C87" i="3" a="1"/>
  <c r="C87" i="3" s="1"/>
  <c r="C66" i="3" a="1"/>
  <c r="C66" i="3" s="1"/>
  <c r="C240" i="3" a="1"/>
  <c r="C240" i="3" s="1"/>
  <c r="C210" i="3" a="1"/>
  <c r="C210" i="3" s="1"/>
  <c r="C252" i="3" a="1"/>
  <c r="C252" i="3" s="1"/>
  <c r="J252" i="3" s="1"/>
  <c r="C222" i="3" a="1"/>
  <c r="C222" i="3" s="1"/>
  <c r="C275" i="3" a="1"/>
  <c r="C275" i="3" s="1"/>
  <c r="H275" i="3" s="1"/>
  <c r="C233" i="3" a="1"/>
  <c r="C233" i="3" s="1"/>
  <c r="C299" i="3" a="1"/>
  <c r="C299" i="3" s="1"/>
  <c r="C192" i="3" a="1"/>
  <c r="C192" i="3" s="1"/>
  <c r="C162" i="3" a="1"/>
  <c r="C162" i="3" s="1"/>
  <c r="C85" i="3" a="1"/>
  <c r="C85" i="3" s="1"/>
  <c r="C19" i="3" a="1"/>
  <c r="C19" i="3" s="1"/>
  <c r="C216" i="3" a="1"/>
  <c r="C216" i="3" s="1"/>
  <c r="C186" i="3" a="1"/>
  <c r="C186" i="3" s="1"/>
  <c r="C238" i="3" a="1"/>
  <c r="C238" i="3" s="1"/>
  <c r="C220" i="3" a="1"/>
  <c r="C220" i="3" s="1"/>
  <c r="C55" i="3" a="1"/>
  <c r="C55" i="3" s="1"/>
  <c r="C121" i="3" a="1"/>
  <c r="C121" i="3" s="1"/>
  <c r="C199" i="3" a="1"/>
  <c r="C199" i="3" s="1"/>
  <c r="C133" i="3" a="1"/>
  <c r="C133" i="3" s="1"/>
  <c r="C78" i="3" a="1"/>
  <c r="C78" i="3" s="1"/>
  <c r="C120" i="3" a="1"/>
  <c r="C120" i="3" s="1"/>
  <c r="C48" i="3" a="1"/>
  <c r="C48" i="3" s="1"/>
  <c r="C295" i="3" a="1"/>
  <c r="C295" i="3" s="1"/>
  <c r="C218" i="3" a="1"/>
  <c r="C218" i="3" s="1"/>
  <c r="C104" i="3" a="1"/>
  <c r="C104" i="3" s="1"/>
  <c r="C306" i="3" a="1"/>
  <c r="C306" i="3" s="1"/>
  <c r="C42" i="3" a="1"/>
  <c r="C42" i="3" s="1"/>
  <c r="C304" i="3" a="1"/>
  <c r="C304" i="3" s="1"/>
  <c r="C76" i="3" a="1"/>
  <c r="C76" i="3" s="1"/>
  <c r="D9" i="4" a="1"/>
  <c r="D9" i="4" s="1"/>
  <c r="C265" i="3" a="1"/>
  <c r="C265" i="3" s="1"/>
  <c r="C140" i="3" a="1"/>
  <c r="C140" i="3" s="1"/>
  <c r="F140" i="3" s="1"/>
  <c r="C277" i="3" a="1"/>
  <c r="C277" i="3" s="1"/>
  <c r="G277" i="3" s="1"/>
  <c r="C211" i="3" a="1"/>
  <c r="C211" i="3" s="1"/>
  <c r="C264" i="3" a="1"/>
  <c r="C264" i="3" s="1"/>
  <c r="C234" i="3" a="1"/>
  <c r="C234" i="3" s="1"/>
  <c r="C44" i="3" a="1"/>
  <c r="C44" i="3" s="1"/>
  <c r="C217" i="3" a="1"/>
  <c r="C217" i="3" s="1"/>
  <c r="F10" i="4"/>
  <c r="C74" i="3" a="1"/>
  <c r="C74" i="3" s="1"/>
  <c r="C260" i="3" a="1"/>
  <c r="C260" i="3" s="1"/>
  <c r="C241" i="3" a="1"/>
  <c r="C241" i="3" s="1"/>
  <c r="C175" i="3" a="1"/>
  <c r="C175" i="3" s="1"/>
  <c r="C239" i="3" a="1"/>
  <c r="C239" i="3" s="1"/>
  <c r="C197" i="3" a="1"/>
  <c r="C197" i="3" s="1"/>
  <c r="D10" i="4" a="1"/>
  <c r="D10" i="4" s="1"/>
  <c r="C110" i="3" a="1"/>
  <c r="C110" i="3" s="1"/>
  <c r="C223" i="3" a="1"/>
  <c r="C223" i="3" s="1"/>
  <c r="C122" i="3" a="1"/>
  <c r="C122" i="3" s="1"/>
  <c r="H122" i="3" s="1"/>
  <c r="C179" i="3" a="1"/>
  <c r="C179" i="3" s="1"/>
  <c r="C281" i="3" a="1"/>
  <c r="C281" i="3" s="1"/>
  <c r="C45" i="3" a="1"/>
  <c r="C45" i="3" s="1"/>
  <c r="C39" i="3" a="1"/>
  <c r="C39" i="3" s="1"/>
  <c r="D6" i="4" a="1"/>
  <c r="D6" i="4" s="1"/>
  <c r="L6" i="4" s="1"/>
  <c r="C73" i="3" a="1"/>
  <c r="C73" i="3" s="1"/>
  <c r="C213" i="3" a="1"/>
  <c r="C213" i="3" s="1"/>
  <c r="C207" i="3" a="1"/>
  <c r="C207" i="3" s="1"/>
  <c r="C56" i="3" a="1"/>
  <c r="C56" i="3" s="1"/>
  <c r="C97" i="3" a="1"/>
  <c r="C97" i="3" s="1"/>
  <c r="C31" i="3" a="1"/>
  <c r="C31" i="3" s="1"/>
  <c r="C95" i="3" a="1"/>
  <c r="C95" i="3" s="1"/>
  <c r="C53" i="3" a="1"/>
  <c r="C53" i="3" s="1"/>
  <c r="C79" i="3" a="1"/>
  <c r="C79" i="3" s="1"/>
  <c r="C254" i="3" a="1"/>
  <c r="C254" i="3" s="1"/>
  <c r="I254" i="3" s="1"/>
  <c r="C200" i="3" a="1"/>
  <c r="C200" i="3" s="1"/>
  <c r="E200" i="3" s="1"/>
  <c r="C35" i="3" a="1"/>
  <c r="C35" i="3" s="1"/>
  <c r="C138" i="3" a="1"/>
  <c r="C138" i="3" s="1"/>
  <c r="C190" i="3" a="1"/>
  <c r="C190" i="3" s="1"/>
  <c r="C172" i="3" a="1"/>
  <c r="C172" i="3" s="1"/>
  <c r="C151" i="3" a="1"/>
  <c r="C151" i="3" s="1"/>
  <c r="C206" i="3" a="1"/>
  <c r="C206" i="3" s="1"/>
  <c r="C69" i="3" a="1"/>
  <c r="C69" i="3" s="1"/>
  <c r="C63" i="3" a="1"/>
  <c r="C63" i="3" s="1"/>
  <c r="C68" i="3" a="1"/>
  <c r="C68" i="3" s="1"/>
  <c r="C230" i="3" a="1"/>
  <c r="C230" i="3" s="1"/>
  <c r="C116" i="3" a="1"/>
  <c r="C116" i="3" s="1"/>
  <c r="C228" i="3" a="1"/>
  <c r="C228" i="3" s="1"/>
  <c r="C198" i="3" a="1"/>
  <c r="C198" i="3" s="1"/>
  <c r="C105" i="3" a="1"/>
  <c r="C105" i="3" s="1"/>
  <c r="C297" i="3" a="1"/>
  <c r="C297" i="3" s="1"/>
  <c r="C117" i="3" a="1"/>
  <c r="C117" i="3" s="1"/>
  <c r="F117" i="3" s="1"/>
  <c r="C111" i="3" a="1"/>
  <c r="C111" i="3" s="1"/>
  <c r="C168" i="3" a="1"/>
  <c r="C168" i="3" s="1"/>
  <c r="C282" i="3" a="1"/>
  <c r="C282" i="3" s="1"/>
  <c r="C46" i="3" a="1"/>
  <c r="C46" i="3" s="1"/>
  <c r="C28" i="3" a="1"/>
  <c r="C28" i="3" s="1"/>
  <c r="F8" i="4"/>
  <c r="C62" i="3" a="1"/>
  <c r="C62" i="3" s="1"/>
  <c r="C214" i="3" a="1"/>
  <c r="C214" i="3" s="1"/>
  <c r="C196" i="3" a="1"/>
  <c r="C196" i="3" s="1"/>
  <c r="F12" i="4"/>
  <c r="C86" i="3" a="1"/>
  <c r="C86" i="3" s="1"/>
  <c r="C92" i="3" a="1"/>
  <c r="C92" i="3" s="1"/>
  <c r="J92" i="3" s="1"/>
  <c r="C109" i="3" a="1"/>
  <c r="C109" i="3" s="1"/>
  <c r="H109" i="3" s="1"/>
  <c r="C54" i="3" a="1"/>
  <c r="C54" i="3" s="1"/>
  <c r="C249" i="3" a="1"/>
  <c r="C249" i="3" s="1"/>
  <c r="C243" i="3" a="1"/>
  <c r="C243" i="3" s="1"/>
  <c r="C261" i="3" a="1"/>
  <c r="C261" i="3" s="1"/>
  <c r="C255" i="3" a="1"/>
  <c r="C255" i="3" s="1"/>
  <c r="D11" i="4" a="1"/>
  <c r="D11" i="4" s="1"/>
  <c r="H11" i="4" s="1"/>
  <c r="C181" i="3" a="1"/>
  <c r="C181" i="3" s="1"/>
  <c r="C183" i="3" a="1"/>
  <c r="C183" i="3" s="1"/>
  <c r="C189" i="3" a="1"/>
  <c r="C189" i="3" s="1"/>
  <c r="C137" i="3" a="1"/>
  <c r="C137" i="3" s="1"/>
  <c r="C34" i="3" a="1"/>
  <c r="C34" i="3" s="1"/>
  <c r="C248" i="3" a="1"/>
  <c r="C248" i="3" s="1"/>
  <c r="C50" i="3" a="1"/>
  <c r="C50" i="3" s="1"/>
  <c r="F13" i="4"/>
  <c r="C16" i="3" a="1"/>
  <c r="C16" i="3" s="1"/>
  <c r="C178" i="3" a="1"/>
  <c r="C178" i="3" s="1"/>
  <c r="C188" i="3" a="1"/>
  <c r="C188" i="3" s="1"/>
  <c r="C194" i="3" a="1"/>
  <c r="C194" i="3" s="1"/>
  <c r="F6" i="4"/>
  <c r="C160" i="3" a="1"/>
  <c r="C160" i="3" s="1"/>
  <c r="C33" i="3" a="1"/>
  <c r="C33" i="3" s="1"/>
  <c r="C283" i="3" a="1"/>
  <c r="C283" i="3" s="1"/>
  <c r="C61" i="3" a="1"/>
  <c r="C61" i="3" s="1"/>
  <c r="C7" i="3" a="1"/>
  <c r="C7" i="3" s="1"/>
  <c r="C27" i="3" a="1"/>
  <c r="C27" i="3" s="1"/>
  <c r="F11" i="4"/>
  <c r="J4451" i="4"/>
  <c r="G4451" i="4"/>
  <c r="I4031" i="4"/>
  <c r="J4031" i="4"/>
  <c r="I3683" i="4"/>
  <c r="G3683" i="4"/>
  <c r="J3659" i="4"/>
  <c r="H3659" i="4"/>
  <c r="J3359" i="4"/>
  <c r="H3359" i="4"/>
  <c r="K3335" i="4"/>
  <c r="I3335" i="4"/>
  <c r="K3047" i="4"/>
  <c r="I3047" i="4"/>
  <c r="L3023" i="4"/>
  <c r="J3023" i="4"/>
  <c r="G2711" i="4"/>
  <c r="K2711" i="4"/>
  <c r="J2399" i="4"/>
  <c r="H2399" i="4"/>
  <c r="C205" i="3" a="1"/>
  <c r="C205" i="3" s="1"/>
  <c r="C93" i="3" a="1"/>
  <c r="C93" i="3" s="1"/>
  <c r="C171" i="3" a="1"/>
  <c r="C171" i="3" s="1"/>
  <c r="C84" i="3" a="1"/>
  <c r="C84" i="3" s="1"/>
  <c r="C36" i="3" a="1"/>
  <c r="C36" i="3" s="1"/>
  <c r="C80" i="3" a="1"/>
  <c r="C80" i="3" s="1"/>
  <c r="C38" i="3" a="1"/>
  <c r="C38" i="3" s="1"/>
  <c r="C259" i="3" a="1"/>
  <c r="C259" i="3" s="1"/>
  <c r="C180" i="3" a="1"/>
  <c r="C180" i="3" s="1"/>
  <c r="C176" i="3" a="1"/>
  <c r="C176" i="3" s="1"/>
  <c r="C182" i="3" a="1"/>
  <c r="C182" i="3" s="1"/>
  <c r="C115" i="3" a="1"/>
  <c r="C115" i="3" s="1"/>
  <c r="G115" i="3" s="1"/>
  <c r="C47" i="3" a="1"/>
  <c r="C47" i="3" s="1"/>
  <c r="C271" i="3" a="1"/>
  <c r="C271" i="3" s="1"/>
  <c r="C49" i="3" a="1"/>
  <c r="C49" i="3" s="1"/>
  <c r="E49" i="3" s="1"/>
  <c r="C269" i="3" a="1"/>
  <c r="C269" i="3" s="1"/>
  <c r="C191" i="3" a="1"/>
  <c r="C191" i="3" s="1"/>
  <c r="C127" i="3" a="1"/>
  <c r="C127" i="3" s="1"/>
  <c r="C193" i="3" a="1"/>
  <c r="C193" i="3" s="1"/>
  <c r="H193" i="3" s="1"/>
  <c r="I3125" i="4"/>
  <c r="I3461" i="4"/>
  <c r="G3629" i="4"/>
  <c r="K2849" i="4"/>
  <c r="L3437" i="4"/>
  <c r="H3077" i="4"/>
  <c r="L3641" i="4"/>
  <c r="G3197" i="4"/>
  <c r="G1457" i="4"/>
  <c r="H1541" i="4"/>
  <c r="K1661" i="4"/>
  <c r="H2657" i="4"/>
  <c r="H3041" i="4"/>
  <c r="K1628" i="4"/>
  <c r="G1736" i="4"/>
  <c r="L1760" i="4"/>
  <c r="K1784" i="4"/>
  <c r="H1820" i="4"/>
  <c r="H1904" i="4"/>
  <c r="I1952" i="4"/>
  <c r="I2012" i="4"/>
  <c r="G2144" i="4"/>
  <c r="H2192" i="4"/>
  <c r="I2252" i="4"/>
  <c r="G2348" i="4"/>
  <c r="L2396" i="4"/>
  <c r="J2600" i="4"/>
  <c r="L2648" i="4"/>
  <c r="G2708" i="4"/>
  <c r="H2768" i="4"/>
  <c r="G2888" i="4"/>
  <c r="G2996" i="4"/>
  <c r="L3104" i="4"/>
  <c r="I3200" i="4"/>
  <c r="J3260" i="4"/>
  <c r="H3380" i="4"/>
  <c r="L3452" i="4"/>
  <c r="J3500" i="4"/>
  <c r="J3572" i="4"/>
  <c r="H3620" i="4"/>
  <c r="K3680" i="4"/>
  <c r="G956" i="4"/>
  <c r="H2825" i="4"/>
  <c r="H3269" i="4"/>
  <c r="J3461" i="4"/>
  <c r="G3113" i="4"/>
  <c r="G3617" i="4"/>
  <c r="H3149" i="4"/>
  <c r="J3557" i="4"/>
  <c r="J1337" i="4"/>
  <c r="K1409" i="4"/>
  <c r="K1481" i="4"/>
  <c r="L1577" i="4"/>
  <c r="H1685" i="4"/>
  <c r="H2021" i="4"/>
  <c r="K2333" i="4"/>
  <c r="J2729" i="4"/>
  <c r="J1340" i="4"/>
  <c r="I1364" i="4"/>
  <c r="H1388" i="4"/>
  <c r="L1448" i="4"/>
  <c r="I1472" i="4"/>
  <c r="G1508" i="4"/>
  <c r="L1532" i="4"/>
  <c r="K1556" i="4"/>
  <c r="J1580" i="4"/>
  <c r="I1604" i="4"/>
  <c r="G1664" i="4"/>
  <c r="L1688" i="4"/>
  <c r="K1712" i="4"/>
  <c r="J1736" i="4"/>
  <c r="I1760" i="4"/>
  <c r="G1796" i="4"/>
  <c r="J1832" i="4"/>
  <c r="G1880" i="4"/>
  <c r="G1916" i="4"/>
  <c r="I1976" i="4"/>
  <c r="J2024" i="4"/>
  <c r="K2072" i="4"/>
  <c r="L2120" i="4"/>
  <c r="K2168" i="4"/>
  <c r="K2216" i="4"/>
  <c r="I2264" i="4"/>
  <c r="H2312" i="4"/>
  <c r="G2360" i="4"/>
  <c r="K2420" i="4"/>
  <c r="G2552" i="4"/>
  <c r="I2612" i="4"/>
  <c r="J2672" i="4"/>
  <c r="K2732" i="4"/>
  <c r="I2792" i="4"/>
  <c r="K2852" i="4"/>
  <c r="J2960" i="4"/>
  <c r="L3008" i="4"/>
  <c r="H3068" i="4"/>
  <c r="I3212" i="4"/>
  <c r="K3272" i="4"/>
  <c r="I3404" i="4"/>
  <c r="K3512" i="4"/>
  <c r="J3584" i="4"/>
  <c r="L3644" i="4"/>
  <c r="I3704" i="4"/>
  <c r="G3269" i="4"/>
  <c r="G3461" i="4"/>
  <c r="H3113" i="4"/>
  <c r="K3617" i="4"/>
  <c r="K3233" i="4"/>
  <c r="J1289" i="4"/>
  <c r="L3557" i="4"/>
  <c r="G1337" i="4"/>
  <c r="G1409" i="4"/>
  <c r="L1493" i="4"/>
  <c r="G1577" i="4"/>
  <c r="I1697" i="4"/>
  <c r="H2753" i="4"/>
  <c r="K1424" i="4"/>
  <c r="K1448" i="4"/>
  <c r="G1640" i="4"/>
  <c r="L1664" i="4"/>
  <c r="K1688" i="4"/>
  <c r="J1712" i="4"/>
  <c r="I1736" i="4"/>
  <c r="L1880" i="4"/>
  <c r="K1928" i="4"/>
  <c r="G1976" i="4"/>
  <c r="K2120" i="4"/>
  <c r="I2168" i="4"/>
  <c r="H2420" i="4"/>
  <c r="I2480" i="4"/>
  <c r="I2672" i="4"/>
  <c r="H2960" i="4"/>
  <c r="I3020" i="4"/>
  <c r="H3584" i="4"/>
  <c r="I3644" i="4"/>
  <c r="G3704" i="4"/>
  <c r="J4587" i="4"/>
  <c r="I4540" i="4"/>
  <c r="G3524" i="4"/>
  <c r="I3524" i="4"/>
  <c r="H3440" i="4"/>
  <c r="K3440" i="4"/>
  <c r="G3392" i="4"/>
  <c r="K3392" i="4"/>
  <c r="G3344" i="4"/>
  <c r="L3344" i="4"/>
  <c r="H3284" i="4"/>
  <c r="K3284" i="4"/>
  <c r="H3236" i="4"/>
  <c r="L3236" i="4"/>
  <c r="I3152" i="4"/>
  <c r="K3152" i="4"/>
  <c r="L3056" i="4"/>
  <c r="I3056" i="4"/>
  <c r="G2924" i="4"/>
  <c r="J2924" i="4"/>
  <c r="G2876" i="4"/>
  <c r="K2876" i="4"/>
  <c r="G2828" i="4"/>
  <c r="K2828" i="4"/>
  <c r="K2504" i="4"/>
  <c r="H2504" i="4"/>
  <c r="L2456" i="4"/>
  <c r="K2456" i="4"/>
  <c r="L2372" i="4"/>
  <c r="I2372" i="4"/>
  <c r="G2288" i="4"/>
  <c r="J2288" i="4"/>
  <c r="H2204" i="4"/>
  <c r="L2204" i="4"/>
  <c r="G2084" i="4"/>
  <c r="J2084" i="4"/>
  <c r="I2048" i="4"/>
  <c r="L2048" i="4"/>
  <c r="I773" i="4"/>
  <c r="K773" i="4"/>
  <c r="H3365" i="4"/>
  <c r="K3545" i="4"/>
  <c r="H2849" i="4"/>
  <c r="I3209" i="4"/>
  <c r="G3449" i="4"/>
  <c r="H2873" i="4"/>
  <c r="L1781" i="4"/>
  <c r="I1877" i="4"/>
  <c r="I2189" i="4"/>
  <c r="J2585" i="4"/>
  <c r="J2969" i="4"/>
  <c r="K2000" i="4"/>
  <c r="K2048" i="4"/>
  <c r="J2096" i="4"/>
  <c r="K2144" i="4"/>
  <c r="L2192" i="4"/>
  <c r="K2240" i="4"/>
  <c r="I2288" i="4"/>
  <c r="L2336" i="4"/>
  <c r="J2396" i="4"/>
  <c r="K2444" i="4"/>
  <c r="I2492" i="4"/>
  <c r="K2588" i="4"/>
  <c r="K2648" i="4"/>
  <c r="I2756" i="4"/>
  <c r="K2816" i="4"/>
  <c r="I2876" i="4"/>
  <c r="I2936" i="4"/>
  <c r="G2984" i="4"/>
  <c r="J3044" i="4"/>
  <c r="J3092" i="4"/>
  <c r="J3152" i="4"/>
  <c r="L3248" i="4"/>
  <c r="L3428" i="4"/>
  <c r="L3488" i="4"/>
  <c r="I3560" i="4"/>
  <c r="L3668" i="4"/>
  <c r="I3728" i="4"/>
  <c r="J4324" i="4"/>
  <c r="I4324" i="4"/>
  <c r="I4192" i="4"/>
  <c r="G4192" i="4"/>
  <c r="H4108" i="4"/>
  <c r="L4108" i="4"/>
  <c r="G3076" i="4"/>
  <c r="I3076" i="4"/>
  <c r="J3629" i="4"/>
  <c r="K3737" i="4"/>
  <c r="I3293" i="4"/>
  <c r="L2861" i="4"/>
  <c r="H3533" i="4"/>
  <c r="J2873" i="4"/>
  <c r="G1781" i="4"/>
  <c r="H2609" i="4"/>
  <c r="H2993" i="4"/>
  <c r="L1952" i="4"/>
  <c r="J2000" i="4"/>
  <c r="H2048" i="4"/>
  <c r="J2144" i="4"/>
  <c r="J2240" i="4"/>
  <c r="L2288" i="4"/>
  <c r="I2396" i="4"/>
  <c r="H2444" i="4"/>
  <c r="H2588" i="4"/>
  <c r="I2648" i="4"/>
  <c r="K2708" i="4"/>
  <c r="K2888" i="4"/>
  <c r="H2936" i="4"/>
  <c r="I3044" i="4"/>
  <c r="G3092" i="4"/>
  <c r="J3176" i="4"/>
  <c r="I3308" i="4"/>
  <c r="K3380" i="4"/>
  <c r="H3488" i="4"/>
  <c r="L3620" i="4"/>
  <c r="J3668" i="4"/>
  <c r="L4671" i="4"/>
  <c r="J4671" i="4"/>
  <c r="J4503" i="4"/>
  <c r="H4503" i="4"/>
  <c r="H4455" i="4"/>
  <c r="I4455" i="4"/>
  <c r="G4371" i="4"/>
  <c r="J4371" i="4"/>
  <c r="G4299" i="4"/>
  <c r="J4299" i="4"/>
  <c r="K4287" i="4"/>
  <c r="G4287" i="4"/>
  <c r="I3629" i="4"/>
  <c r="G3893" i="4"/>
  <c r="I3437" i="4"/>
  <c r="J2861" i="4"/>
  <c r="J3641" i="4"/>
  <c r="K3197" i="4"/>
  <c r="H1925" i="4"/>
  <c r="K2237" i="4"/>
  <c r="J2633" i="4"/>
  <c r="J3017" i="4"/>
  <c r="I2504" i="4"/>
  <c r="I2768" i="4"/>
  <c r="I2828" i="4"/>
  <c r="H3104" i="4"/>
  <c r="L3440" i="4"/>
  <c r="H1803" i="4"/>
  <c r="J4990" i="4"/>
  <c r="K4990" i="4"/>
  <c r="L4990" i="4"/>
  <c r="K4858" i="4"/>
  <c r="L4858" i="4"/>
  <c r="J4786" i="4"/>
  <c r="G4786" i="4"/>
  <c r="G4646" i="4"/>
  <c r="H4646" i="4"/>
  <c r="K4642" i="4"/>
  <c r="L4642" i="4"/>
  <c r="I4610" i="4"/>
  <c r="J4610" i="4"/>
  <c r="G4610" i="4"/>
  <c r="I4605" i="4"/>
  <c r="G4605" i="4"/>
  <c r="L4538" i="4"/>
  <c r="I4538" i="4"/>
  <c r="L4514" i="4"/>
  <c r="J4514" i="4"/>
  <c r="K4514" i="4"/>
  <c r="I4478" i="4"/>
  <c r="G4478" i="4"/>
  <c r="H4478" i="4"/>
  <c r="J4442" i="4"/>
  <c r="H4442" i="4"/>
  <c r="I4442" i="4"/>
  <c r="K4442" i="4"/>
  <c r="G4430" i="4"/>
  <c r="J4430" i="4"/>
  <c r="H4430" i="4"/>
  <c r="I4430" i="4"/>
  <c r="K4430" i="4"/>
  <c r="H4406" i="4"/>
  <c r="I4406" i="4"/>
  <c r="I4394" i="4"/>
  <c r="H4394" i="4"/>
  <c r="L4394" i="4"/>
  <c r="K4394" i="4"/>
  <c r="J4382" i="4"/>
  <c r="I4382" i="4"/>
  <c r="K4382" i="4"/>
  <c r="L4382" i="4"/>
  <c r="H4322" i="4"/>
  <c r="G4322" i="4"/>
  <c r="G4298" i="4"/>
  <c r="H4298" i="4"/>
  <c r="J4274" i="4"/>
  <c r="L4274" i="4"/>
  <c r="L4250" i="4"/>
  <c r="K4250" i="4"/>
  <c r="L4214" i="4"/>
  <c r="G4214" i="4"/>
  <c r="H4214" i="4"/>
  <c r="H4190" i="4"/>
  <c r="K4190" i="4"/>
  <c r="H4178" i="4"/>
  <c r="K4178" i="4"/>
  <c r="L4178" i="4"/>
  <c r="I4142" i="4"/>
  <c r="J4142" i="4"/>
  <c r="K4142" i="4"/>
  <c r="L4142" i="4"/>
  <c r="J4130" i="4"/>
  <c r="K4130" i="4"/>
  <c r="G4094" i="4"/>
  <c r="K4094" i="4"/>
  <c r="J4082" i="4"/>
  <c r="L4082" i="4"/>
  <c r="L4070" i="4"/>
  <c r="G4070" i="4"/>
  <c r="H4070" i="4"/>
  <c r="J4058" i="4"/>
  <c r="K4058" i="4"/>
  <c r="H4034" i="4"/>
  <c r="I4034" i="4"/>
  <c r="L4034" i="4"/>
  <c r="I4022" i="4"/>
  <c r="L4022" i="4"/>
  <c r="J4022" i="4"/>
  <c r="H3926" i="4"/>
  <c r="G3926" i="4"/>
  <c r="L3926" i="4"/>
  <c r="K3926" i="4"/>
  <c r="I3866" i="4"/>
  <c r="J3866" i="4"/>
  <c r="L3866" i="4"/>
  <c r="L3854" i="4"/>
  <c r="G3854" i="4"/>
  <c r="J3758" i="4"/>
  <c r="L3758" i="4"/>
  <c r="K2546" i="4"/>
  <c r="J2546" i="4"/>
  <c r="I2462" i="4"/>
  <c r="G2462" i="4"/>
  <c r="H2462" i="4"/>
  <c r="I2390" i="4"/>
  <c r="K2390" i="4"/>
  <c r="I2366" i="4"/>
  <c r="J2366" i="4"/>
  <c r="K2366" i="4"/>
  <c r="L2366" i="4"/>
  <c r="H2342" i="4"/>
  <c r="G2342" i="4"/>
  <c r="G2258" i="4"/>
  <c r="K2258" i="4"/>
  <c r="G2126" i="4"/>
  <c r="I2126" i="4"/>
  <c r="L2126" i="4"/>
  <c r="I2102" i="4"/>
  <c r="K2102" i="4"/>
  <c r="H2006" i="4"/>
  <c r="G2006" i="4"/>
  <c r="L1910" i="4"/>
  <c r="I1910" i="4"/>
  <c r="J1910" i="4"/>
  <c r="G1742" i="4"/>
  <c r="J1742" i="4"/>
  <c r="L1718" i="4"/>
  <c r="I1718" i="4"/>
  <c r="G1694" i="4"/>
  <c r="L1694" i="4"/>
  <c r="G1646" i="4"/>
  <c r="K1646" i="4"/>
  <c r="I1646" i="4"/>
  <c r="J1646" i="4"/>
  <c r="L1646" i="4"/>
  <c r="L1629" i="4"/>
  <c r="J1629" i="4"/>
  <c r="G1605" i="4"/>
  <c r="K1605" i="4"/>
  <c r="K1545" i="4"/>
  <c r="G1545" i="4"/>
  <c r="G1526" i="4"/>
  <c r="L1526" i="4"/>
  <c r="K1521" i="4"/>
  <c r="H1521" i="4"/>
  <c r="L1514" i="4"/>
  <c r="I1514" i="4"/>
  <c r="J1514" i="4"/>
  <c r="J1485" i="4"/>
  <c r="H1485" i="4"/>
  <c r="J1461" i="4"/>
  <c r="I1461" i="4"/>
  <c r="J1442" i="4"/>
  <c r="K1442" i="4"/>
  <c r="H1442" i="4"/>
  <c r="L1442" i="4"/>
  <c r="G1442" i="4"/>
  <c r="I1442" i="4"/>
  <c r="L1437" i="4"/>
  <c r="G1437" i="4"/>
  <c r="G1346" i="4"/>
  <c r="H1346" i="4"/>
  <c r="J1322" i="4"/>
  <c r="K1322" i="4"/>
  <c r="L1322" i="4"/>
  <c r="I1322" i="4"/>
  <c r="H1322" i="4"/>
  <c r="G1322" i="4"/>
  <c r="I1298" i="4"/>
  <c r="L1298" i="4"/>
  <c r="G1257" i="4"/>
  <c r="K1257" i="4"/>
  <c r="K1209" i="4"/>
  <c r="J1209" i="4"/>
  <c r="K1137" i="4"/>
  <c r="I1137" i="4"/>
  <c r="K1113" i="4"/>
  <c r="I1113" i="4"/>
  <c r="K1089" i="4"/>
  <c r="I1089" i="4"/>
  <c r="L1065" i="4"/>
  <c r="I1065" i="4"/>
  <c r="H1062" i="4"/>
  <c r="L1062" i="4"/>
  <c r="K1053" i="4"/>
  <c r="L1053" i="4"/>
  <c r="L1050" i="4"/>
  <c r="J1050" i="4"/>
  <c r="I1041" i="4"/>
  <c r="L1041" i="4"/>
  <c r="H1041" i="4"/>
  <c r="J1041" i="4"/>
  <c r="K1026" i="4"/>
  <c r="L1026" i="4"/>
  <c r="I1017" i="4"/>
  <c r="L1017" i="4"/>
  <c r="J1017" i="4"/>
  <c r="K1017" i="4"/>
  <c r="G1017" i="4"/>
  <c r="I993" i="4"/>
  <c r="L993" i="4"/>
  <c r="H993" i="4"/>
  <c r="G993" i="4"/>
  <c r="G990" i="4"/>
  <c r="L990" i="4"/>
  <c r="G981" i="4"/>
  <c r="H981" i="4"/>
  <c r="H969" i="4"/>
  <c r="K969" i="4"/>
  <c r="J969" i="4"/>
  <c r="H957" i="4"/>
  <c r="I957" i="4"/>
  <c r="J957" i="4"/>
  <c r="G954" i="4"/>
  <c r="J954" i="4"/>
  <c r="H945" i="4"/>
  <c r="K945" i="4"/>
  <c r="K942" i="4"/>
  <c r="I942" i="4"/>
  <c r="J942" i="4"/>
  <c r="G933" i="4"/>
  <c r="J933" i="4"/>
  <c r="K933" i="4"/>
  <c r="L933" i="4"/>
  <c r="G930" i="4"/>
  <c r="J930" i="4"/>
  <c r="L921" i="4"/>
  <c r="J921" i="4"/>
  <c r="J918" i="4"/>
  <c r="H918" i="4"/>
  <c r="H909" i="4"/>
  <c r="L909" i="4"/>
  <c r="I897" i="4"/>
  <c r="H897" i="4"/>
  <c r="G897" i="4"/>
  <c r="K897" i="4"/>
  <c r="J870" i="4"/>
  <c r="I870" i="4"/>
  <c r="G846" i="4"/>
  <c r="I846" i="4"/>
  <c r="L834" i="4"/>
  <c r="J834" i="4"/>
  <c r="G825" i="4"/>
  <c r="K825" i="4"/>
  <c r="H825" i="4"/>
  <c r="I825" i="4"/>
  <c r="L825" i="4"/>
  <c r="G822" i="4"/>
  <c r="I822" i="4"/>
  <c r="J822" i="4"/>
  <c r="H810" i="4"/>
  <c r="G810" i="4"/>
  <c r="K801" i="4"/>
  <c r="L801" i="4"/>
  <c r="H801" i="4"/>
  <c r="I801" i="4"/>
  <c r="I765" i="4"/>
  <c r="L765" i="4"/>
  <c r="J765" i="4"/>
  <c r="J762" i="4"/>
  <c r="H762" i="4"/>
  <c r="G762" i="4"/>
  <c r="L753" i="4"/>
  <c r="I753" i="4"/>
  <c r="K753" i="4"/>
  <c r="H750" i="4"/>
  <c r="J750" i="4"/>
  <c r="I741" i="4"/>
  <c r="G741" i="4"/>
  <c r="G729" i="4"/>
  <c r="K729" i="4"/>
  <c r="L729" i="4"/>
  <c r="H729" i="4"/>
  <c r="K714" i="4"/>
  <c r="I714" i="4"/>
  <c r="G705" i="4"/>
  <c r="I705" i="4"/>
  <c r="H705" i="4"/>
  <c r="L705" i="4"/>
  <c r="I693" i="4"/>
  <c r="K693" i="4"/>
  <c r="I690" i="4"/>
  <c r="L690" i="4"/>
  <c r="H681" i="4"/>
  <c r="G681" i="4"/>
  <c r="I669" i="4"/>
  <c r="K669" i="4"/>
  <c r="J669" i="4"/>
  <c r="L669" i="4"/>
  <c r="I666" i="4"/>
  <c r="L666" i="4"/>
  <c r="H657" i="4"/>
  <c r="G657" i="4"/>
  <c r="H654" i="4"/>
  <c r="I654" i="4"/>
  <c r="I645" i="4"/>
  <c r="L645" i="4"/>
  <c r="H645" i="4"/>
  <c r="G645" i="4"/>
  <c r="J642" i="4"/>
  <c r="H642" i="4"/>
  <c r="J621" i="4"/>
  <c r="L621" i="4"/>
  <c r="I621" i="4"/>
  <c r="I618" i="4"/>
  <c r="K618" i="4"/>
  <c r="L609" i="4"/>
  <c r="J609" i="4"/>
  <c r="G609" i="4"/>
  <c r="J597" i="4"/>
  <c r="I597" i="4"/>
  <c r="L585" i="4"/>
  <c r="I585" i="4"/>
  <c r="K585" i="4"/>
  <c r="G585" i="4"/>
  <c r="G570" i="4"/>
  <c r="K570" i="4"/>
  <c r="G561" i="4"/>
  <c r="J561" i="4"/>
  <c r="H561" i="4"/>
  <c r="L561" i="4"/>
  <c r="J549" i="4"/>
  <c r="G549" i="4"/>
  <c r="G546" i="4"/>
  <c r="K546" i="4"/>
  <c r="J534" i="4"/>
  <c r="G534" i="4"/>
  <c r="K534" i="4"/>
  <c r="H510" i="4"/>
  <c r="K510" i="4"/>
  <c r="I462" i="4"/>
  <c r="H462" i="4"/>
  <c r="J441" i="4"/>
  <c r="H441" i="4"/>
  <c r="K441" i="4"/>
  <c r="L441" i="4"/>
  <c r="I438" i="4"/>
  <c r="H438" i="4"/>
  <c r="G438" i="4"/>
  <c r="I429" i="4"/>
  <c r="K429" i="4"/>
  <c r="H426" i="4"/>
  <c r="K426" i="4"/>
  <c r="K417" i="4"/>
  <c r="J417" i="4"/>
  <c r="H417" i="4"/>
  <c r="K414" i="4"/>
  <c r="G414" i="4"/>
  <c r="K405" i="4"/>
  <c r="G405" i="4"/>
  <c r="J405" i="4"/>
  <c r="K393" i="4"/>
  <c r="H393" i="4"/>
  <c r="I381" i="4"/>
  <c r="H381" i="4"/>
  <c r="J381" i="4"/>
  <c r="L381" i="4"/>
  <c r="G369" i="4"/>
  <c r="H369" i="4"/>
  <c r="K369" i="4"/>
  <c r="J369" i="4"/>
  <c r="L369" i="4"/>
  <c r="H362" i="4"/>
  <c r="L362" i="4"/>
  <c r="J362" i="4"/>
  <c r="G345" i="4"/>
  <c r="L345" i="4"/>
  <c r="I345" i="4"/>
  <c r="J345" i="4"/>
  <c r="G338" i="4"/>
  <c r="L338" i="4"/>
  <c r="I338" i="4"/>
  <c r="K338" i="4"/>
  <c r="H338" i="4"/>
  <c r="I333" i="4"/>
  <c r="K333" i="4"/>
  <c r="J326" i="4"/>
  <c r="G326" i="4"/>
  <c r="I326" i="4"/>
  <c r="I314" i="4"/>
  <c r="J314" i="4"/>
  <c r="H314" i="4"/>
  <c r="J309" i="4"/>
  <c r="G309" i="4"/>
  <c r="L309" i="4"/>
  <c r="H309" i="4"/>
  <c r="H306" i="4"/>
  <c r="I306" i="4"/>
  <c r="J302" i="4"/>
  <c r="H302" i="4"/>
  <c r="I302" i="4"/>
  <c r="L302" i="4"/>
  <c r="K297" i="4"/>
  <c r="L297" i="4"/>
  <c r="L290" i="4"/>
  <c r="G290" i="4"/>
  <c r="J285" i="4"/>
  <c r="K285" i="4"/>
  <c r="H285" i="4"/>
  <c r="I285" i="4"/>
  <c r="J278" i="4"/>
  <c r="K278" i="4"/>
  <c r="L278" i="4"/>
  <c r="G278" i="4"/>
  <c r="G266" i="4"/>
  <c r="L266" i="4"/>
  <c r="K266" i="4"/>
  <c r="J266" i="4"/>
  <c r="H266" i="4"/>
  <c r="J261" i="4"/>
  <c r="H261" i="4"/>
  <c r="L261" i="4"/>
  <c r="I254" i="4"/>
  <c r="L254" i="4"/>
  <c r="L249" i="4"/>
  <c r="J249" i="4"/>
  <c r="K249" i="4"/>
  <c r="J242" i="4"/>
  <c r="L242" i="4"/>
  <c r="G242" i="4"/>
  <c r="K242" i="4"/>
  <c r="I237" i="4"/>
  <c r="H237" i="4"/>
  <c r="I230" i="4"/>
  <c r="L230" i="4"/>
  <c r="H230" i="4"/>
  <c r="J230" i="4"/>
  <c r="K230" i="4"/>
  <c r="G225" i="4"/>
  <c r="J225" i="4"/>
  <c r="L225" i="4"/>
  <c r="H225" i="4"/>
  <c r="J213" i="4"/>
  <c r="K213" i="4"/>
  <c r="H213" i="4"/>
  <c r="L206" i="4"/>
  <c r="J206" i="4"/>
  <c r="I206" i="4"/>
  <c r="K206" i="4"/>
  <c r="J201" i="4"/>
  <c r="I201" i="4"/>
  <c r="K194" i="4"/>
  <c r="G194" i="4"/>
  <c r="H189" i="4"/>
  <c r="K189" i="4"/>
  <c r="J182" i="4"/>
  <c r="H182" i="4"/>
  <c r="L182" i="4"/>
  <c r="G182" i="4"/>
  <c r="K182" i="4"/>
  <c r="I177" i="4"/>
  <c r="G177" i="4"/>
  <c r="H177" i="4"/>
  <c r="H158" i="4"/>
  <c r="K158" i="4"/>
  <c r="J158" i="4"/>
  <c r="L158" i="4"/>
  <c r="L153" i="4"/>
  <c r="H153" i="4"/>
  <c r="J153" i="4"/>
  <c r="G153" i="4"/>
  <c r="G146" i="4"/>
  <c r="I146" i="4"/>
  <c r="H146" i="4"/>
  <c r="H134" i="4"/>
  <c r="G134" i="4"/>
  <c r="J134" i="4"/>
  <c r="L129" i="4"/>
  <c r="J129" i="4"/>
  <c r="I129" i="4"/>
  <c r="G129" i="4"/>
  <c r="J122" i="4"/>
  <c r="H122" i="4"/>
  <c r="L122" i="4"/>
  <c r="G122" i="4"/>
  <c r="L105" i="4"/>
  <c r="J105" i="4"/>
  <c r="G105" i="4"/>
  <c r="K105" i="4"/>
  <c r="J98" i="4"/>
  <c r="K98" i="4"/>
  <c r="G86" i="4"/>
  <c r="I86" i="4"/>
  <c r="H86" i="4"/>
  <c r="K86" i="4"/>
  <c r="J86" i="4"/>
  <c r="L81" i="4"/>
  <c r="H81" i="4"/>
  <c r="G81" i="4"/>
  <c r="K81" i="4"/>
  <c r="G62" i="4"/>
  <c r="L62" i="4"/>
  <c r="J62" i="4"/>
  <c r="L57" i="4"/>
  <c r="I57" i="4"/>
  <c r="K57" i="4"/>
  <c r="I50" i="4"/>
  <c r="H50" i="4"/>
  <c r="L50" i="4"/>
  <c r="H45" i="4"/>
  <c r="L45" i="4"/>
  <c r="G38" i="4"/>
  <c r="K38" i="4"/>
  <c r="L33" i="4"/>
  <c r="J33" i="4"/>
  <c r="I26" i="4"/>
  <c r="L26" i="4"/>
  <c r="G26" i="4"/>
  <c r="K26" i="4"/>
  <c r="H21" i="4"/>
  <c r="L21" i="4"/>
  <c r="I21" i="4"/>
  <c r="H100" i="3"/>
  <c r="G1811" i="4"/>
  <c r="G1835" i="4"/>
  <c r="G1859" i="4"/>
  <c r="I1919" i="4"/>
  <c r="I1943" i="4"/>
  <c r="I1967" i="4"/>
  <c r="I1991" i="4"/>
  <c r="I2015" i="4"/>
  <c r="I2039" i="4"/>
  <c r="I2063" i="4"/>
  <c r="I2087" i="4"/>
  <c r="I2111" i="4"/>
  <c r="I2135" i="4"/>
  <c r="I2159" i="4"/>
  <c r="J2183" i="4"/>
  <c r="J2207" i="4"/>
  <c r="I2231" i="4"/>
  <c r="I2255" i="4"/>
  <c r="I2279" i="4"/>
  <c r="I2303" i="4"/>
  <c r="I2327" i="4"/>
  <c r="I2351" i="4"/>
  <c r="I2375" i="4"/>
  <c r="I2399" i="4"/>
  <c r="I2423" i="4"/>
  <c r="I2447" i="4"/>
  <c r="I2471" i="4"/>
  <c r="H2495" i="4"/>
  <c r="I2519" i="4"/>
  <c r="G2543" i="4"/>
  <c r="L2579" i="4"/>
  <c r="J2603" i="4"/>
  <c r="I2627" i="4"/>
  <c r="H2651" i="4"/>
  <c r="G2675" i="4"/>
  <c r="L2711" i="4"/>
  <c r="K2735" i="4"/>
  <c r="J2759" i="4"/>
  <c r="I2783" i="4"/>
  <c r="I2807" i="4"/>
  <c r="G2831" i="4"/>
  <c r="L2867" i="4"/>
  <c r="J2891" i="4"/>
  <c r="I2915" i="4"/>
  <c r="H2939" i="4"/>
  <c r="G2963" i="4"/>
  <c r="L2999" i="4"/>
  <c r="K3023" i="4"/>
  <c r="J3047" i="4"/>
  <c r="I3071" i="4"/>
  <c r="H3095" i="4"/>
  <c r="G3119" i="4"/>
  <c r="L3155" i="4"/>
  <c r="J3179" i="4"/>
  <c r="I3203" i="4"/>
  <c r="H3227" i="4"/>
  <c r="G3251" i="4"/>
  <c r="L3287" i="4"/>
  <c r="K3311" i="4"/>
  <c r="J3335" i="4"/>
  <c r="I3359" i="4"/>
  <c r="H3383" i="4"/>
  <c r="G3407" i="4"/>
  <c r="H3443" i="4"/>
  <c r="J3467" i="4"/>
  <c r="I3491" i="4"/>
  <c r="H3515" i="4"/>
  <c r="G3539" i="4"/>
  <c r="L3575" i="4"/>
  <c r="K3611" i="4"/>
  <c r="J3635" i="4"/>
  <c r="I3659" i="4"/>
  <c r="H3683" i="4"/>
  <c r="G3707" i="4"/>
  <c r="G4967" i="4"/>
  <c r="H4967" i="4"/>
  <c r="G4955" i="4"/>
  <c r="H4955" i="4"/>
  <c r="I4955" i="4"/>
  <c r="J4955" i="4"/>
  <c r="G4919" i="4"/>
  <c r="H4919" i="4"/>
  <c r="J4895" i="4"/>
  <c r="K4895" i="4"/>
  <c r="G4859" i="4"/>
  <c r="H4859" i="4"/>
  <c r="I4847" i="4"/>
  <c r="G4847" i="4"/>
  <c r="H4847" i="4"/>
  <c r="K4847" i="4"/>
  <c r="L4847" i="4"/>
  <c r="G4763" i="4"/>
  <c r="H4763" i="4"/>
  <c r="I4763" i="4"/>
  <c r="J4763" i="4"/>
  <c r="K4763" i="4"/>
  <c r="J4691" i="4"/>
  <c r="H4691" i="4"/>
  <c r="K4691" i="4"/>
  <c r="I4691" i="4"/>
  <c r="K4667" i="4"/>
  <c r="L4667" i="4"/>
  <c r="K4655" i="4"/>
  <c r="L4655" i="4"/>
  <c r="G4631" i="4"/>
  <c r="H4631" i="4"/>
  <c r="G4619" i="4"/>
  <c r="H4619" i="4"/>
  <c r="G4571" i="4"/>
  <c r="H4571" i="4"/>
  <c r="I4571" i="4"/>
  <c r="J4571" i="4"/>
  <c r="K4571" i="4"/>
  <c r="L4571" i="4"/>
  <c r="G4535" i="4"/>
  <c r="H4535" i="4"/>
  <c r="J4511" i="4"/>
  <c r="K4511" i="4"/>
  <c r="G4475" i="4"/>
  <c r="H4475" i="4"/>
  <c r="I4463" i="4"/>
  <c r="J4463" i="4"/>
  <c r="K4463" i="4"/>
  <c r="L4451" i="4"/>
  <c r="H4451" i="4"/>
  <c r="I4451" i="4"/>
  <c r="K4451" i="4"/>
  <c r="H4427" i="4"/>
  <c r="I4427" i="4"/>
  <c r="K4403" i="4"/>
  <c r="L4403" i="4"/>
  <c r="G4367" i="4"/>
  <c r="H4367" i="4"/>
  <c r="I4367" i="4"/>
  <c r="J4367" i="4"/>
  <c r="K4367" i="4"/>
  <c r="L4367" i="4"/>
  <c r="G4355" i="4"/>
  <c r="H4355" i="4"/>
  <c r="J4319" i="4"/>
  <c r="G4319" i="4"/>
  <c r="H4319" i="4"/>
  <c r="K4271" i="4"/>
  <c r="L4271" i="4"/>
  <c r="L4259" i="4"/>
  <c r="K4259" i="4"/>
  <c r="K4247" i="4"/>
  <c r="J4247" i="4"/>
  <c r="G4247" i="4"/>
  <c r="J4199" i="4"/>
  <c r="G4199" i="4"/>
  <c r="H4199" i="4"/>
  <c r="I4199" i="4"/>
  <c r="J4163" i="4"/>
  <c r="K4163" i="4"/>
  <c r="J4151" i="4"/>
  <c r="K4151" i="4"/>
  <c r="I4139" i="4"/>
  <c r="J4139" i="4"/>
  <c r="L4139" i="4"/>
  <c r="J4091" i="4"/>
  <c r="K4091" i="4"/>
  <c r="L4079" i="4"/>
  <c r="I4079" i="4"/>
  <c r="J4079" i="4"/>
  <c r="K4079" i="4"/>
  <c r="L4055" i="4"/>
  <c r="H4055" i="4"/>
  <c r="I4043" i="4"/>
  <c r="G4043" i="4"/>
  <c r="K4031" i="4"/>
  <c r="L4031" i="4"/>
  <c r="L4019" i="4"/>
  <c r="J4019" i="4"/>
  <c r="K4019" i="4"/>
  <c r="I4019" i="4"/>
  <c r="G4019" i="4"/>
  <c r="H4019" i="4"/>
  <c r="J4007" i="4"/>
  <c r="K4007" i="4"/>
  <c r="L4007" i="4"/>
  <c r="I4007" i="4"/>
  <c r="G4007" i="4"/>
  <c r="L3995" i="4"/>
  <c r="K3995" i="4"/>
  <c r="G3995" i="4"/>
  <c r="I3995" i="4"/>
  <c r="H3995" i="4"/>
  <c r="J3995" i="4"/>
  <c r="J3983" i="4"/>
  <c r="K3983" i="4"/>
  <c r="L3983" i="4"/>
  <c r="G3983" i="4"/>
  <c r="I3983" i="4"/>
  <c r="H3983" i="4"/>
  <c r="L3971" i="4"/>
  <c r="G3971" i="4"/>
  <c r="I3971" i="4"/>
  <c r="H3971" i="4"/>
  <c r="K3971" i="4"/>
  <c r="J3959" i="4"/>
  <c r="K3959" i="4"/>
  <c r="L3959" i="4"/>
  <c r="G3959" i="4"/>
  <c r="I3959" i="4"/>
  <c r="H3959" i="4"/>
  <c r="L3947" i="4"/>
  <c r="I3947" i="4"/>
  <c r="H3947" i="4"/>
  <c r="J3947" i="4"/>
  <c r="G3947" i="4"/>
  <c r="J3935" i="4"/>
  <c r="K3935" i="4"/>
  <c r="L3935" i="4"/>
  <c r="G3935" i="4"/>
  <c r="I3935" i="4"/>
  <c r="H3935" i="4"/>
  <c r="L3923" i="4"/>
  <c r="H3923" i="4"/>
  <c r="J3923" i="4"/>
  <c r="K3923" i="4"/>
  <c r="I3923" i="4"/>
  <c r="I3911" i="4"/>
  <c r="J3911" i="4"/>
  <c r="L3911" i="4"/>
  <c r="G3911" i="4"/>
  <c r="H3911" i="4"/>
  <c r="I3899" i="4"/>
  <c r="J3899" i="4"/>
  <c r="K3899" i="4"/>
  <c r="L3899" i="4"/>
  <c r="G3899" i="4"/>
  <c r="H3899" i="4"/>
  <c r="L3887" i="4"/>
  <c r="G3887" i="4"/>
  <c r="I3887" i="4"/>
  <c r="H3887" i="4"/>
  <c r="K3887" i="4"/>
  <c r="I3875" i="4"/>
  <c r="J3875" i="4"/>
  <c r="K3875" i="4"/>
  <c r="L3875" i="4"/>
  <c r="G3875" i="4"/>
  <c r="H3875" i="4"/>
  <c r="G3863" i="4"/>
  <c r="I3863" i="4"/>
  <c r="H3863" i="4"/>
  <c r="J3863" i="4"/>
  <c r="L3863" i="4"/>
  <c r="H3851" i="4"/>
  <c r="J3851" i="4"/>
  <c r="K3851" i="4"/>
  <c r="L3851" i="4"/>
  <c r="G3851" i="4"/>
  <c r="I3851" i="4"/>
  <c r="H3839" i="4"/>
  <c r="I3839" i="4"/>
  <c r="J3839" i="4"/>
  <c r="K3839" i="4"/>
  <c r="G3839" i="4"/>
  <c r="H3827" i="4"/>
  <c r="J3827" i="4"/>
  <c r="K3827" i="4"/>
  <c r="L3827" i="4"/>
  <c r="G3827" i="4"/>
  <c r="I3827" i="4"/>
  <c r="I3815" i="4"/>
  <c r="J3815" i="4"/>
  <c r="K3815" i="4"/>
  <c r="L3815" i="4"/>
  <c r="H3815" i="4"/>
  <c r="H3803" i="4"/>
  <c r="J3803" i="4"/>
  <c r="K3803" i="4"/>
  <c r="L3803" i="4"/>
  <c r="G3803" i="4"/>
  <c r="I3803" i="4"/>
  <c r="J3791" i="4"/>
  <c r="K3791" i="4"/>
  <c r="L3791" i="4"/>
  <c r="G3791" i="4"/>
  <c r="I3791" i="4"/>
  <c r="H3779" i="4"/>
  <c r="G3779" i="4"/>
  <c r="J3779" i="4"/>
  <c r="K3779" i="4"/>
  <c r="L3779" i="4"/>
  <c r="I3779" i="4"/>
  <c r="G3767" i="4"/>
  <c r="H3767" i="4"/>
  <c r="I3767" i="4"/>
  <c r="J3767" i="4"/>
  <c r="K3767" i="4"/>
  <c r="K3755" i="4"/>
  <c r="H3755" i="4"/>
  <c r="I3755" i="4"/>
  <c r="J3755" i="4"/>
  <c r="L3755" i="4"/>
  <c r="G3755" i="4"/>
  <c r="H3743" i="4"/>
  <c r="G3743" i="4"/>
  <c r="I3743" i="4"/>
  <c r="J3743" i="4"/>
  <c r="K3743" i="4"/>
  <c r="L3743" i="4"/>
  <c r="G995" i="4"/>
  <c r="H995" i="4"/>
  <c r="G971" i="4"/>
  <c r="H971" i="4"/>
  <c r="G947" i="4"/>
  <c r="H947" i="4"/>
  <c r="G899" i="4"/>
  <c r="H899" i="4"/>
  <c r="G827" i="4"/>
  <c r="I827" i="4"/>
  <c r="I803" i="4"/>
  <c r="G803" i="4"/>
  <c r="I767" i="4"/>
  <c r="K767" i="4"/>
  <c r="I743" i="4"/>
  <c r="H743" i="4"/>
  <c r="I719" i="4"/>
  <c r="L719" i="4"/>
  <c r="I671" i="4"/>
  <c r="L671" i="4"/>
  <c r="I647" i="4"/>
  <c r="L647" i="4"/>
  <c r="L623" i="4"/>
  <c r="I623" i="4"/>
  <c r="L599" i="4"/>
  <c r="I599" i="4"/>
  <c r="L575" i="4"/>
  <c r="I575" i="4"/>
  <c r="L527" i="4"/>
  <c r="I527" i="4"/>
  <c r="K503" i="4"/>
  <c r="H503" i="4"/>
  <c r="K479" i="4"/>
  <c r="H479" i="4"/>
  <c r="K455" i="4"/>
  <c r="H455" i="4"/>
  <c r="I431" i="4"/>
  <c r="J431" i="4"/>
  <c r="I383" i="4"/>
  <c r="J383" i="4"/>
  <c r="G347" i="4"/>
  <c r="I347" i="4"/>
  <c r="H323" i="4"/>
  <c r="G323" i="4"/>
  <c r="H299" i="4"/>
  <c r="G299" i="4"/>
  <c r="H275" i="4"/>
  <c r="L275" i="4"/>
  <c r="H251" i="4"/>
  <c r="L251" i="4"/>
  <c r="L215" i="4"/>
  <c r="J215" i="4"/>
  <c r="H179" i="4"/>
  <c r="I179" i="4"/>
  <c r="I155" i="4"/>
  <c r="G155" i="4"/>
  <c r="H131" i="4"/>
  <c r="I131" i="4"/>
  <c r="H107" i="4"/>
  <c r="G107" i="4"/>
  <c r="G59" i="4"/>
  <c r="K59" i="4"/>
  <c r="K35" i="4"/>
  <c r="G35" i="4"/>
  <c r="K1811" i="4"/>
  <c r="K1835" i="4"/>
  <c r="K1859" i="4"/>
  <c r="G1919" i="4"/>
  <c r="G1943" i="4"/>
  <c r="G1967" i="4"/>
  <c r="G1991" i="4"/>
  <c r="G2015" i="4"/>
  <c r="G2039" i="4"/>
  <c r="G2063" i="4"/>
  <c r="G2087" i="4"/>
  <c r="G2111" i="4"/>
  <c r="G2135" i="4"/>
  <c r="G2159" i="4"/>
  <c r="G2183" i="4"/>
  <c r="G2207" i="4"/>
  <c r="G2231" i="4"/>
  <c r="G2255" i="4"/>
  <c r="G2279" i="4"/>
  <c r="G2303" i="4"/>
  <c r="G2327" i="4"/>
  <c r="G2351" i="4"/>
  <c r="G2375" i="4"/>
  <c r="G2399" i="4"/>
  <c r="G2423" i="4"/>
  <c r="G2447" i="4"/>
  <c r="G2471" i="4"/>
  <c r="G2495" i="4"/>
  <c r="L2531" i="4"/>
  <c r="J2555" i="4"/>
  <c r="I2579" i="4"/>
  <c r="H2603" i="4"/>
  <c r="G2627" i="4"/>
  <c r="L2663" i="4"/>
  <c r="K2687" i="4"/>
  <c r="J2711" i="4"/>
  <c r="I2735" i="4"/>
  <c r="H2759" i="4"/>
  <c r="G2783" i="4"/>
  <c r="L2819" i="4"/>
  <c r="J2843" i="4"/>
  <c r="I2867" i="4"/>
  <c r="H2891" i="4"/>
  <c r="G2915" i="4"/>
  <c r="L2951" i="4"/>
  <c r="K2975" i="4"/>
  <c r="J2999" i="4"/>
  <c r="I3023" i="4"/>
  <c r="H3047" i="4"/>
  <c r="G3071" i="4"/>
  <c r="L3107" i="4"/>
  <c r="H3131" i="4"/>
  <c r="I3155" i="4"/>
  <c r="H3179" i="4"/>
  <c r="G3203" i="4"/>
  <c r="L3239" i="4"/>
  <c r="K3263" i="4"/>
  <c r="J3287" i="4"/>
  <c r="I3311" i="4"/>
  <c r="H3335" i="4"/>
  <c r="G3359" i="4"/>
  <c r="L3395" i="4"/>
  <c r="K3419" i="4"/>
  <c r="J3443" i="4"/>
  <c r="H3467" i="4"/>
  <c r="G3491" i="4"/>
  <c r="L3527" i="4"/>
  <c r="K3551" i="4"/>
  <c r="J3575" i="4"/>
  <c r="I3611" i="4"/>
  <c r="H3635" i="4"/>
  <c r="G3659" i="4"/>
  <c r="L3695" i="4"/>
  <c r="J3719" i="4"/>
  <c r="H4247" i="4"/>
  <c r="G4691" i="4"/>
  <c r="J1823" i="4"/>
  <c r="I1847" i="4"/>
  <c r="L1907" i="4"/>
  <c r="L1931" i="4"/>
  <c r="L1955" i="4"/>
  <c r="L1979" i="4"/>
  <c r="L2003" i="4"/>
  <c r="L2027" i="4"/>
  <c r="L2051" i="4"/>
  <c r="L2075" i="4"/>
  <c r="L2099" i="4"/>
  <c r="L2123" i="4"/>
  <c r="L2147" i="4"/>
  <c r="L2171" i="4"/>
  <c r="I2195" i="4"/>
  <c r="L2219" i="4"/>
  <c r="L2243" i="4"/>
  <c r="L2267" i="4"/>
  <c r="L2291" i="4"/>
  <c r="L2315" i="4"/>
  <c r="L2339" i="4"/>
  <c r="L2363" i="4"/>
  <c r="L2387" i="4"/>
  <c r="L2411" i="4"/>
  <c r="L2435" i="4"/>
  <c r="L2459" i="4"/>
  <c r="L2483" i="4"/>
  <c r="L2507" i="4"/>
  <c r="J2531" i="4"/>
  <c r="I2555" i="4"/>
  <c r="H2579" i="4"/>
  <c r="G2603" i="4"/>
  <c r="L2639" i="4"/>
  <c r="K2663" i="4"/>
  <c r="J2687" i="4"/>
  <c r="I2711" i="4"/>
  <c r="H2735" i="4"/>
  <c r="G2759" i="4"/>
  <c r="G2795" i="4"/>
  <c r="K2819" i="4"/>
  <c r="I2843" i="4"/>
  <c r="H2867" i="4"/>
  <c r="G2891" i="4"/>
  <c r="L2927" i="4"/>
  <c r="K2951" i="4"/>
  <c r="J2975" i="4"/>
  <c r="I2999" i="4"/>
  <c r="H3023" i="4"/>
  <c r="G3047" i="4"/>
  <c r="L3083" i="4"/>
  <c r="J3107" i="4"/>
  <c r="J3131" i="4"/>
  <c r="H3155" i="4"/>
  <c r="G3179" i="4"/>
  <c r="L3215" i="4"/>
  <c r="K3239" i="4"/>
  <c r="J3263" i="4"/>
  <c r="I3287" i="4"/>
  <c r="H3311" i="4"/>
  <c r="G3335" i="4"/>
  <c r="L3371" i="4"/>
  <c r="J3395" i="4"/>
  <c r="J3419" i="4"/>
  <c r="I3443" i="4"/>
  <c r="G3467" i="4"/>
  <c r="L3503" i="4"/>
  <c r="K3527" i="4"/>
  <c r="J3551" i="4"/>
  <c r="I3575" i="4"/>
  <c r="H3611" i="4"/>
  <c r="G3635" i="4"/>
  <c r="L3671" i="4"/>
  <c r="J3695" i="4"/>
  <c r="I3719" i="4"/>
  <c r="L4247" i="4"/>
  <c r="L4763" i="4"/>
  <c r="I1823" i="4"/>
  <c r="J1847" i="4"/>
  <c r="K1907" i="4"/>
  <c r="K1931" i="4"/>
  <c r="K1955" i="4"/>
  <c r="K1979" i="4"/>
  <c r="K2003" i="4"/>
  <c r="K2027" i="4"/>
  <c r="K2051" i="4"/>
  <c r="K2075" i="4"/>
  <c r="K2099" i="4"/>
  <c r="K2123" i="4"/>
  <c r="K2147" i="4"/>
  <c r="K2171" i="4"/>
  <c r="L2195" i="4"/>
  <c r="K2219" i="4"/>
  <c r="K2243" i="4"/>
  <c r="K2267" i="4"/>
  <c r="K2291" i="4"/>
  <c r="K2315" i="4"/>
  <c r="K2339" i="4"/>
  <c r="K2363" i="4"/>
  <c r="K2387" i="4"/>
  <c r="K2411" i="4"/>
  <c r="J2435" i="4"/>
  <c r="J2459" i="4"/>
  <c r="K2483" i="4"/>
  <c r="J2507" i="4"/>
  <c r="H2531" i="4"/>
  <c r="H2555" i="4"/>
  <c r="G2579" i="4"/>
  <c r="L2615" i="4"/>
  <c r="K2639" i="4"/>
  <c r="J2663" i="4"/>
  <c r="I2687" i="4"/>
  <c r="H2711" i="4"/>
  <c r="G2735" i="4"/>
  <c r="L2771" i="4"/>
  <c r="K2795" i="4"/>
  <c r="J2819" i="4"/>
  <c r="H2843" i="4"/>
  <c r="G2867" i="4"/>
  <c r="L2903" i="4"/>
  <c r="K2927" i="4"/>
  <c r="J2951" i="4"/>
  <c r="I2975" i="4"/>
  <c r="H2999" i="4"/>
  <c r="G3023" i="4"/>
  <c r="L3059" i="4"/>
  <c r="J3083" i="4"/>
  <c r="I3107" i="4"/>
  <c r="I3131" i="4"/>
  <c r="G3155" i="4"/>
  <c r="L3191" i="4"/>
  <c r="K3215" i="4"/>
  <c r="J3239" i="4"/>
  <c r="I3263" i="4"/>
  <c r="H3287" i="4"/>
  <c r="G3311" i="4"/>
  <c r="L3347" i="4"/>
  <c r="J3371" i="4"/>
  <c r="I3395" i="4"/>
  <c r="I3419" i="4"/>
  <c r="G3443" i="4"/>
  <c r="L3479" i="4"/>
  <c r="K3503" i="4"/>
  <c r="J3527" i="4"/>
  <c r="I3551" i="4"/>
  <c r="H3575" i="4"/>
  <c r="G3611" i="4"/>
  <c r="L3647" i="4"/>
  <c r="J3671" i="4"/>
  <c r="I3695" i="4"/>
  <c r="H3719" i="4"/>
  <c r="J4847" i="4"/>
  <c r="L3767" i="4"/>
  <c r="G4835" i="4"/>
  <c r="K4283" i="4"/>
  <c r="J4379" i="4"/>
  <c r="H1823" i="4"/>
  <c r="H1847" i="4"/>
  <c r="J1907" i="4"/>
  <c r="J1931" i="4"/>
  <c r="J1955" i="4"/>
  <c r="J1979" i="4"/>
  <c r="J2003" i="4"/>
  <c r="J2027" i="4"/>
  <c r="J2051" i="4"/>
  <c r="J2075" i="4"/>
  <c r="J2099" i="4"/>
  <c r="J2123" i="4"/>
  <c r="J2147" i="4"/>
  <c r="J2171" i="4"/>
  <c r="K2195" i="4"/>
  <c r="J2219" i="4"/>
  <c r="J2243" i="4"/>
  <c r="J2267" i="4"/>
  <c r="J2291" i="4"/>
  <c r="J2315" i="4"/>
  <c r="J2339" i="4"/>
  <c r="J2363" i="4"/>
  <c r="J2387" i="4"/>
  <c r="J2411" i="4"/>
  <c r="K2435" i="4"/>
  <c r="K2459" i="4"/>
  <c r="J2483" i="4"/>
  <c r="H2507" i="4"/>
  <c r="I2531" i="4"/>
  <c r="G2555" i="4"/>
  <c r="L2591" i="4"/>
  <c r="K2615" i="4"/>
  <c r="J2639" i="4"/>
  <c r="I2663" i="4"/>
  <c r="H2687" i="4"/>
  <c r="L2747" i="4"/>
  <c r="J2771" i="4"/>
  <c r="J2795" i="4"/>
  <c r="I2819" i="4"/>
  <c r="G2843" i="4"/>
  <c r="L2879" i="4"/>
  <c r="K2903" i="4"/>
  <c r="J2927" i="4"/>
  <c r="I2951" i="4"/>
  <c r="H2975" i="4"/>
  <c r="L3035" i="4"/>
  <c r="J3059" i="4"/>
  <c r="I3083" i="4"/>
  <c r="H3107" i="4"/>
  <c r="G3131" i="4"/>
  <c r="L3167" i="4"/>
  <c r="K3191" i="4"/>
  <c r="J3215" i="4"/>
  <c r="I3239" i="4"/>
  <c r="H3263" i="4"/>
  <c r="L3323" i="4"/>
  <c r="J3347" i="4"/>
  <c r="I3371" i="4"/>
  <c r="H3395" i="4"/>
  <c r="G3419" i="4"/>
  <c r="J3455" i="4"/>
  <c r="K3479" i="4"/>
  <c r="J3503" i="4"/>
  <c r="I3527" i="4"/>
  <c r="H3551" i="4"/>
  <c r="L3623" i="4"/>
  <c r="J3647" i="4"/>
  <c r="I3671" i="4"/>
  <c r="H3695" i="4"/>
  <c r="G3719" i="4"/>
  <c r="L4955" i="4"/>
  <c r="H3791" i="4"/>
  <c r="I407" i="4"/>
  <c r="G923" i="4"/>
  <c r="G1823" i="4"/>
  <c r="G1847" i="4"/>
  <c r="I1907" i="4"/>
  <c r="I1931" i="4"/>
  <c r="I1955" i="4"/>
  <c r="I1979" i="4"/>
  <c r="I2003" i="4"/>
  <c r="I2027" i="4"/>
  <c r="I2051" i="4"/>
  <c r="I2075" i="4"/>
  <c r="I2099" i="4"/>
  <c r="I2123" i="4"/>
  <c r="I2147" i="4"/>
  <c r="I2171" i="4"/>
  <c r="J2195" i="4"/>
  <c r="I2219" i="4"/>
  <c r="I2243" i="4"/>
  <c r="I2267" i="4"/>
  <c r="I2291" i="4"/>
  <c r="I2315" i="4"/>
  <c r="I2339" i="4"/>
  <c r="I2363" i="4"/>
  <c r="I2387" i="4"/>
  <c r="I2411" i="4"/>
  <c r="I2435" i="4"/>
  <c r="I2459" i="4"/>
  <c r="I2483" i="4"/>
  <c r="I2507" i="4"/>
  <c r="G2531" i="4"/>
  <c r="L2567" i="4"/>
  <c r="K2591" i="4"/>
  <c r="J2615" i="4"/>
  <c r="I2639" i="4"/>
  <c r="H2663" i="4"/>
  <c r="L2723" i="4"/>
  <c r="J2747" i="4"/>
  <c r="I2771" i="4"/>
  <c r="I2795" i="4"/>
  <c r="H2819" i="4"/>
  <c r="L2855" i="4"/>
  <c r="K2879" i="4"/>
  <c r="J2903" i="4"/>
  <c r="I2927" i="4"/>
  <c r="H2951" i="4"/>
  <c r="L3011" i="4"/>
  <c r="J3035" i="4"/>
  <c r="I3059" i="4"/>
  <c r="H3083" i="4"/>
  <c r="G3107" i="4"/>
  <c r="L3143" i="4"/>
  <c r="K3167" i="4"/>
  <c r="J3191" i="4"/>
  <c r="I3215" i="4"/>
  <c r="H3239" i="4"/>
  <c r="L3299" i="4"/>
  <c r="J3323" i="4"/>
  <c r="I3347" i="4"/>
  <c r="H3371" i="4"/>
  <c r="G3395" i="4"/>
  <c r="H3431" i="4"/>
  <c r="I3455" i="4"/>
  <c r="J3479" i="4"/>
  <c r="I3503" i="4"/>
  <c r="H3527" i="4"/>
  <c r="L3599" i="4"/>
  <c r="J3623" i="4"/>
  <c r="I3647" i="4"/>
  <c r="H3671" i="4"/>
  <c r="G3695" i="4"/>
  <c r="L3731" i="4"/>
  <c r="H4079" i="4"/>
  <c r="K4955" i="4"/>
  <c r="G3815" i="4"/>
  <c r="H83" i="4"/>
  <c r="L551" i="4"/>
  <c r="L1823" i="4"/>
  <c r="L1847" i="4"/>
  <c r="H1907" i="4"/>
  <c r="H1931" i="4"/>
  <c r="H1955" i="4"/>
  <c r="H1979" i="4"/>
  <c r="H2003" i="4"/>
  <c r="H2027" i="4"/>
  <c r="H2051" i="4"/>
  <c r="H2075" i="4"/>
  <c r="H2099" i="4"/>
  <c r="H2123" i="4"/>
  <c r="H2147" i="4"/>
  <c r="H2171" i="4"/>
  <c r="H2195" i="4"/>
  <c r="H2219" i="4"/>
  <c r="H2243" i="4"/>
  <c r="H2267" i="4"/>
  <c r="H2291" i="4"/>
  <c r="H2315" i="4"/>
  <c r="H2339" i="4"/>
  <c r="H2363" i="4"/>
  <c r="H2387" i="4"/>
  <c r="H2411" i="4"/>
  <c r="H2435" i="4"/>
  <c r="H2459" i="4"/>
  <c r="H2483" i="4"/>
  <c r="G2507" i="4"/>
  <c r="L2543" i="4"/>
  <c r="K2567" i="4"/>
  <c r="J2591" i="4"/>
  <c r="I2615" i="4"/>
  <c r="H2639" i="4"/>
  <c r="L2699" i="4"/>
  <c r="J2723" i="4"/>
  <c r="I2747" i="4"/>
  <c r="H2771" i="4"/>
  <c r="H2795" i="4"/>
  <c r="L2831" i="4"/>
  <c r="K2855" i="4"/>
  <c r="J2879" i="4"/>
  <c r="I2903" i="4"/>
  <c r="H2927" i="4"/>
  <c r="L2987" i="4"/>
  <c r="J3011" i="4"/>
  <c r="I3035" i="4"/>
  <c r="H3059" i="4"/>
  <c r="G3083" i="4"/>
  <c r="L3119" i="4"/>
  <c r="K3143" i="4"/>
  <c r="J3167" i="4"/>
  <c r="I3191" i="4"/>
  <c r="H3215" i="4"/>
  <c r="L3275" i="4"/>
  <c r="J3299" i="4"/>
  <c r="I3323" i="4"/>
  <c r="H3347" i="4"/>
  <c r="G3371" i="4"/>
  <c r="H3407" i="4"/>
  <c r="L3431" i="4"/>
  <c r="H3455" i="4"/>
  <c r="I3479" i="4"/>
  <c r="H3503" i="4"/>
  <c r="L3563" i="4"/>
  <c r="J3599" i="4"/>
  <c r="I3623" i="4"/>
  <c r="H3647" i="4"/>
  <c r="G3671" i="4"/>
  <c r="L3707" i="4"/>
  <c r="K3731" i="4"/>
  <c r="G4079" i="4"/>
  <c r="L3839" i="4"/>
  <c r="J227" i="4"/>
  <c r="I695" i="4"/>
  <c r="L2519" i="4"/>
  <c r="K2543" i="4"/>
  <c r="J2567" i="4"/>
  <c r="I2591" i="4"/>
  <c r="H2615" i="4"/>
  <c r="L2675" i="4"/>
  <c r="J2699" i="4"/>
  <c r="I2723" i="4"/>
  <c r="H2747" i="4"/>
  <c r="G2771" i="4"/>
  <c r="L2807" i="4"/>
  <c r="K2831" i="4"/>
  <c r="J2855" i="4"/>
  <c r="I2879" i="4"/>
  <c r="H2903" i="4"/>
  <c r="L2963" i="4"/>
  <c r="J2987" i="4"/>
  <c r="I3011" i="4"/>
  <c r="H3035" i="4"/>
  <c r="G3059" i="4"/>
  <c r="L3095" i="4"/>
  <c r="K3119" i="4"/>
  <c r="H3143" i="4"/>
  <c r="I3167" i="4"/>
  <c r="H3191" i="4"/>
  <c r="L3251" i="4"/>
  <c r="J3275" i="4"/>
  <c r="I3299" i="4"/>
  <c r="H3323" i="4"/>
  <c r="G3347" i="4"/>
  <c r="L3383" i="4"/>
  <c r="L3407" i="4"/>
  <c r="K3431" i="4"/>
  <c r="L3455" i="4"/>
  <c r="H3479" i="4"/>
  <c r="L3539" i="4"/>
  <c r="J3563" i="4"/>
  <c r="I3599" i="4"/>
  <c r="H3623" i="4"/>
  <c r="G3647" i="4"/>
  <c r="L3683" i="4"/>
  <c r="K3707" i="4"/>
  <c r="J3731" i="4"/>
  <c r="H4139" i="4"/>
  <c r="K3863" i="4"/>
  <c r="J1811" i="4"/>
  <c r="I1835" i="4"/>
  <c r="I1859" i="4"/>
  <c r="L1919" i="4"/>
  <c r="L1943" i="4"/>
  <c r="L1967" i="4"/>
  <c r="L1991" i="4"/>
  <c r="L2015" i="4"/>
  <c r="L2039" i="4"/>
  <c r="L2063" i="4"/>
  <c r="L2087" i="4"/>
  <c r="L2111" i="4"/>
  <c r="L2135" i="4"/>
  <c r="L2159" i="4"/>
  <c r="I2183" i="4"/>
  <c r="L2207" i="4"/>
  <c r="L2231" i="4"/>
  <c r="L2255" i="4"/>
  <c r="L2279" i="4"/>
  <c r="L2303" i="4"/>
  <c r="L2327" i="4"/>
  <c r="L2351" i="4"/>
  <c r="L2375" i="4"/>
  <c r="L2399" i="4"/>
  <c r="L2423" i="4"/>
  <c r="L2447" i="4"/>
  <c r="L2471" i="4"/>
  <c r="L2495" i="4"/>
  <c r="K2519" i="4"/>
  <c r="J2543" i="4"/>
  <c r="I2567" i="4"/>
  <c r="H2591" i="4"/>
  <c r="L2651" i="4"/>
  <c r="J2675" i="4"/>
  <c r="I2699" i="4"/>
  <c r="H2723" i="4"/>
  <c r="G2747" i="4"/>
  <c r="L2783" i="4"/>
  <c r="G2807" i="4"/>
  <c r="J2831" i="4"/>
  <c r="I2855" i="4"/>
  <c r="H2879" i="4"/>
  <c r="L2939" i="4"/>
  <c r="J2963" i="4"/>
  <c r="I2987" i="4"/>
  <c r="H3011" i="4"/>
  <c r="G3035" i="4"/>
  <c r="L3071" i="4"/>
  <c r="K3095" i="4"/>
  <c r="H3119" i="4"/>
  <c r="J3143" i="4"/>
  <c r="H3167" i="4"/>
  <c r="L3227" i="4"/>
  <c r="J3251" i="4"/>
  <c r="I3275" i="4"/>
  <c r="H3299" i="4"/>
  <c r="G3323" i="4"/>
  <c r="L3359" i="4"/>
  <c r="K3383" i="4"/>
  <c r="K3407" i="4"/>
  <c r="J3431" i="4"/>
  <c r="K3455" i="4"/>
  <c r="L3515" i="4"/>
  <c r="J3539" i="4"/>
  <c r="I3563" i="4"/>
  <c r="H3599" i="4"/>
  <c r="G3623" i="4"/>
  <c r="L3659" i="4"/>
  <c r="K3683" i="4"/>
  <c r="J3707" i="4"/>
  <c r="I3731" i="4"/>
  <c r="G4139" i="4"/>
  <c r="I4319" i="4"/>
  <c r="J3887" i="4"/>
  <c r="I1811" i="4"/>
  <c r="J1835" i="4"/>
  <c r="J1859" i="4"/>
  <c r="K1919" i="4"/>
  <c r="K1943" i="4"/>
  <c r="K1967" i="4"/>
  <c r="K1991" i="4"/>
  <c r="K2015" i="4"/>
  <c r="K2039" i="4"/>
  <c r="K2063" i="4"/>
  <c r="K2087" i="4"/>
  <c r="K2111" i="4"/>
  <c r="K2135" i="4"/>
  <c r="K2159" i="4"/>
  <c r="L2183" i="4"/>
  <c r="I2207" i="4"/>
  <c r="K2231" i="4"/>
  <c r="K2255" i="4"/>
  <c r="K2279" i="4"/>
  <c r="K2303" i="4"/>
  <c r="K2327" i="4"/>
  <c r="K2351" i="4"/>
  <c r="K2375" i="4"/>
  <c r="K2399" i="4"/>
  <c r="J2423" i="4"/>
  <c r="J2447" i="4"/>
  <c r="K2471" i="4"/>
  <c r="K2495" i="4"/>
  <c r="J2519" i="4"/>
  <c r="I2543" i="4"/>
  <c r="H2567" i="4"/>
  <c r="L2627" i="4"/>
  <c r="J2651" i="4"/>
  <c r="I2675" i="4"/>
  <c r="H2699" i="4"/>
  <c r="G2723" i="4"/>
  <c r="L2759" i="4"/>
  <c r="K2783" i="4"/>
  <c r="K2807" i="4"/>
  <c r="I2831" i="4"/>
  <c r="H2855" i="4"/>
  <c r="L2915" i="4"/>
  <c r="J2939" i="4"/>
  <c r="I2963" i="4"/>
  <c r="H2987" i="4"/>
  <c r="G3011" i="4"/>
  <c r="L3047" i="4"/>
  <c r="K3071" i="4"/>
  <c r="J3095" i="4"/>
  <c r="J3119" i="4"/>
  <c r="I3143" i="4"/>
  <c r="L3203" i="4"/>
  <c r="J3227" i="4"/>
  <c r="I3251" i="4"/>
  <c r="H3275" i="4"/>
  <c r="G3299" i="4"/>
  <c r="L3335" i="4"/>
  <c r="K3359" i="4"/>
  <c r="J3383" i="4"/>
  <c r="J3407" i="4"/>
  <c r="I3431" i="4"/>
  <c r="L3491" i="4"/>
  <c r="J3515" i="4"/>
  <c r="I3539" i="4"/>
  <c r="H3563" i="4"/>
  <c r="G3599" i="4"/>
  <c r="L3635" i="4"/>
  <c r="K3659" i="4"/>
  <c r="J3683" i="4"/>
  <c r="I3707" i="4"/>
  <c r="H3731" i="4"/>
  <c r="H4031" i="4"/>
  <c r="K4139" i="4"/>
  <c r="L4319" i="4"/>
  <c r="L4463" i="4"/>
  <c r="G3923" i="4"/>
  <c r="L2603" i="4"/>
  <c r="J2627" i="4"/>
  <c r="I2651" i="4"/>
  <c r="H2675" i="4"/>
  <c r="G2699" i="4"/>
  <c r="L2891" i="4"/>
  <c r="J2915" i="4"/>
  <c r="I2939" i="4"/>
  <c r="H2963" i="4"/>
  <c r="G2987" i="4"/>
  <c r="L3179" i="4"/>
  <c r="J3203" i="4"/>
  <c r="I3227" i="4"/>
  <c r="H3251" i="4"/>
  <c r="G3275" i="4"/>
  <c r="L3467" i="4"/>
  <c r="J3491" i="4"/>
  <c r="I3515" i="4"/>
  <c r="H3539" i="4"/>
  <c r="G3563" i="4"/>
  <c r="G4031" i="4"/>
  <c r="L4199" i="4"/>
  <c r="K4319" i="4"/>
  <c r="H4463" i="4"/>
  <c r="K3947" i="4"/>
  <c r="H119" i="3"/>
  <c r="I1680" i="4"/>
  <c r="H4096" i="4"/>
  <c r="H4120" i="4"/>
  <c r="I4156" i="4"/>
  <c r="I4180" i="4"/>
  <c r="J4204" i="4"/>
  <c r="J4228" i="4"/>
  <c r="J4252" i="4"/>
  <c r="J4311" i="4"/>
  <c r="J4335" i="4"/>
  <c r="L4359" i="4"/>
  <c r="K4383" i="4"/>
  <c r="K4407" i="4"/>
  <c r="K4443" i="4"/>
  <c r="J4466" i="4"/>
  <c r="H4490" i="4"/>
  <c r="L4526" i="4"/>
  <c r="J4550" i="4"/>
  <c r="I4300" i="4"/>
  <c r="J4336" i="4"/>
  <c r="G4372" i="4"/>
  <c r="K4479" i="4"/>
  <c r="I4515" i="4"/>
  <c r="I4480" i="4"/>
  <c r="H4768" i="4"/>
  <c r="J3674" i="4"/>
  <c r="H3447" i="4"/>
  <c r="H4058" i="4"/>
  <c r="K2486" i="4"/>
  <c r="L3268" i="4"/>
  <c r="L4298" i="4"/>
  <c r="L4574" i="4"/>
  <c r="K4048" i="4"/>
  <c r="G4394" i="4"/>
  <c r="G4096" i="4"/>
  <c r="G4120" i="4"/>
  <c r="H4156" i="4"/>
  <c r="H4180" i="4"/>
  <c r="I4204" i="4"/>
  <c r="I4228" i="4"/>
  <c r="I4252" i="4"/>
  <c r="L4311" i="4"/>
  <c r="L4335" i="4"/>
  <c r="J4359" i="4"/>
  <c r="J4383" i="4"/>
  <c r="J4407" i="4"/>
  <c r="J4443" i="4"/>
  <c r="I4466" i="4"/>
  <c r="G4490" i="4"/>
  <c r="K4526" i="4"/>
  <c r="H4550" i="4"/>
  <c r="H4300" i="4"/>
  <c r="I4336" i="4"/>
  <c r="L4444" i="4"/>
  <c r="J4479" i="4"/>
  <c r="K4563" i="4"/>
  <c r="I4611" i="4"/>
  <c r="I4492" i="4"/>
  <c r="H1791" i="4"/>
  <c r="L2006" i="4"/>
  <c r="L2270" i="4"/>
  <c r="G2366" i="4"/>
  <c r="I2546" i="4"/>
  <c r="G1887" i="4"/>
  <c r="L3280" i="4"/>
  <c r="G4058" i="4"/>
  <c r="J2258" i="4"/>
  <c r="L2486" i="4"/>
  <c r="K1660" i="4"/>
  <c r="K3268" i="4"/>
  <c r="G4130" i="4"/>
  <c r="G4239" i="4"/>
  <c r="G4442" i="4"/>
  <c r="J4190" i="4"/>
  <c r="K4298" i="4"/>
  <c r="K4574" i="4"/>
  <c r="L4227" i="4"/>
  <c r="I4730" i="4"/>
  <c r="L4096" i="4"/>
  <c r="L4120" i="4"/>
  <c r="G4156" i="4"/>
  <c r="G4180" i="4"/>
  <c r="H4204" i="4"/>
  <c r="H4228" i="4"/>
  <c r="H4252" i="4"/>
  <c r="K4311" i="4"/>
  <c r="K4335" i="4"/>
  <c r="H4359" i="4"/>
  <c r="I4383" i="4"/>
  <c r="I4407" i="4"/>
  <c r="I4443" i="4"/>
  <c r="H4466" i="4"/>
  <c r="L4502" i="4"/>
  <c r="J4526" i="4"/>
  <c r="G4550" i="4"/>
  <c r="G4300" i="4"/>
  <c r="L4336" i="4"/>
  <c r="L4384" i="4"/>
  <c r="K4444" i="4"/>
  <c r="I4479" i="4"/>
  <c r="K4527" i="4"/>
  <c r="J4563" i="4"/>
  <c r="G4611" i="4"/>
  <c r="G1791" i="4"/>
  <c r="K2006" i="4"/>
  <c r="K2270" i="4"/>
  <c r="H2546" i="4"/>
  <c r="L1983" i="4"/>
  <c r="K3842" i="4"/>
  <c r="K3280" i="4"/>
  <c r="J1670" i="4"/>
  <c r="H2258" i="4"/>
  <c r="J2486" i="4"/>
  <c r="I1660" i="4"/>
  <c r="I3268" i="4"/>
  <c r="J4298" i="4"/>
  <c r="J4574" i="4"/>
  <c r="K4227" i="4"/>
  <c r="L4730" i="4"/>
  <c r="K4096" i="4"/>
  <c r="K4120" i="4"/>
  <c r="L4156" i="4"/>
  <c r="L4180" i="4"/>
  <c r="G4204" i="4"/>
  <c r="G4228" i="4"/>
  <c r="G4252" i="4"/>
  <c r="I4311" i="4"/>
  <c r="I4335" i="4"/>
  <c r="K4359" i="4"/>
  <c r="H4383" i="4"/>
  <c r="H4407" i="4"/>
  <c r="H4443" i="4"/>
  <c r="G4466" i="4"/>
  <c r="K4502" i="4"/>
  <c r="H4526" i="4"/>
  <c r="L4300" i="4"/>
  <c r="I4348" i="4"/>
  <c r="J4384" i="4"/>
  <c r="J4444" i="4"/>
  <c r="H4527" i="4"/>
  <c r="I4563" i="4"/>
  <c r="H4635" i="4"/>
  <c r="I4791" i="4"/>
  <c r="L4504" i="4"/>
  <c r="H4924" i="4"/>
  <c r="J2006" i="4"/>
  <c r="J2270" i="4"/>
  <c r="L2462" i="4"/>
  <c r="G2546" i="4"/>
  <c r="J3280" i="4"/>
  <c r="L4334" i="4"/>
  <c r="I1670" i="4"/>
  <c r="H1934" i="4"/>
  <c r="I2486" i="4"/>
  <c r="I3771" i="4"/>
  <c r="K4610" i="4"/>
  <c r="I4298" i="4"/>
  <c r="I4574" i="4"/>
  <c r="J4227" i="4"/>
  <c r="J4084" i="4"/>
  <c r="J4108" i="4"/>
  <c r="K4156" i="4"/>
  <c r="K4180" i="4"/>
  <c r="L4204" i="4"/>
  <c r="L4228" i="4"/>
  <c r="L4252" i="4"/>
  <c r="H4311" i="4"/>
  <c r="H4335" i="4"/>
  <c r="I4359" i="4"/>
  <c r="G4383" i="4"/>
  <c r="G4407" i="4"/>
  <c r="G4443" i="4"/>
  <c r="L4478" i="4"/>
  <c r="J4502" i="4"/>
  <c r="G4526" i="4"/>
  <c r="K4312" i="4"/>
  <c r="H4348" i="4"/>
  <c r="I4444" i="4"/>
  <c r="K4491" i="4"/>
  <c r="G4527" i="4"/>
  <c r="H4563" i="4"/>
  <c r="I4647" i="4"/>
  <c r="K4827" i="4"/>
  <c r="I4504" i="4"/>
  <c r="H1910" i="4"/>
  <c r="I2006" i="4"/>
  <c r="I2270" i="4"/>
  <c r="K2462" i="4"/>
  <c r="I2259" i="4"/>
  <c r="I3280" i="4"/>
  <c r="J4202" i="4"/>
  <c r="K4334" i="4"/>
  <c r="H1670" i="4"/>
  <c r="G2486" i="4"/>
  <c r="J3975" i="4"/>
  <c r="H4574" i="4"/>
  <c r="I4227" i="4"/>
  <c r="I4084" i="4"/>
  <c r="I4108" i="4"/>
  <c r="J4144" i="4"/>
  <c r="J4168" i="4"/>
  <c r="J4192" i="4"/>
  <c r="K4216" i="4"/>
  <c r="K4240" i="4"/>
  <c r="G4276" i="4"/>
  <c r="K4478" i="4"/>
  <c r="H4502" i="4"/>
  <c r="K4538" i="4"/>
  <c r="J4312" i="4"/>
  <c r="H4408" i="4"/>
  <c r="H4444" i="4"/>
  <c r="J4491" i="4"/>
  <c r="L4563" i="4"/>
  <c r="J4827" i="4"/>
  <c r="K4516" i="4"/>
  <c r="G1910" i="4"/>
  <c r="H2270" i="4"/>
  <c r="J2462" i="4"/>
  <c r="K2786" i="4"/>
  <c r="G2259" i="4"/>
  <c r="H3280" i="4"/>
  <c r="I4202" i="4"/>
  <c r="J4334" i="4"/>
  <c r="K2090" i="4"/>
  <c r="J2342" i="4"/>
  <c r="L4299" i="4"/>
  <c r="J4323" i="4"/>
  <c r="L4347" i="4"/>
  <c r="L4371" i="4"/>
  <c r="K4395" i="4"/>
  <c r="K4431" i="4"/>
  <c r="K4455" i="4"/>
  <c r="J4478" i="4"/>
  <c r="G4502" i="4"/>
  <c r="J4538" i="4"/>
  <c r="K4360" i="4"/>
  <c r="L4420" i="4"/>
  <c r="L4456" i="4"/>
  <c r="K4539" i="4"/>
  <c r="I4575" i="4"/>
  <c r="J4659" i="4"/>
  <c r="K4863" i="4"/>
  <c r="H2102" i="4"/>
  <c r="G2786" i="4"/>
  <c r="L3076" i="4"/>
  <c r="H4202" i="4"/>
  <c r="I4334" i="4"/>
  <c r="J1623" i="4"/>
  <c r="G3650" i="4"/>
  <c r="G1923" i="4"/>
  <c r="I4322" i="4"/>
  <c r="J4360" i="4"/>
  <c r="H4659" i="4"/>
  <c r="J4899" i="4"/>
  <c r="I4528" i="4"/>
  <c r="H4334" i="4"/>
  <c r="K3650" i="4"/>
  <c r="K4636" i="4"/>
  <c r="L4636" i="4"/>
  <c r="G4540" i="4"/>
  <c r="K4540" i="4"/>
  <c r="G4516" i="4"/>
  <c r="H4516" i="4"/>
  <c r="G4492" i="4"/>
  <c r="K4492" i="4"/>
  <c r="G4468" i="4"/>
  <c r="H4468" i="4"/>
  <c r="K4468" i="4"/>
  <c r="J4456" i="4"/>
  <c r="K4456" i="4"/>
  <c r="J4432" i="4"/>
  <c r="H4432" i="4"/>
  <c r="G4420" i="4"/>
  <c r="I4420" i="4"/>
  <c r="I4384" i="4"/>
  <c r="K4384" i="4"/>
  <c r="L4372" i="4"/>
  <c r="I4372" i="4"/>
  <c r="L4348" i="4"/>
  <c r="J4348" i="4"/>
  <c r="K4348" i="4"/>
  <c r="H4324" i="4"/>
  <c r="K4324" i="4"/>
  <c r="H4312" i="4"/>
  <c r="I4312" i="4"/>
  <c r="H4288" i="4"/>
  <c r="I4288" i="4"/>
  <c r="K4288" i="4"/>
  <c r="K3940" i="4"/>
  <c r="L3940" i="4"/>
  <c r="J3808" i="4"/>
  <c r="K3808" i="4"/>
  <c r="L3808" i="4"/>
  <c r="H3808" i="4"/>
  <c r="G3484" i="4"/>
  <c r="I3484" i="4"/>
  <c r="J3484" i="4"/>
  <c r="L3364" i="4"/>
  <c r="K3364" i="4"/>
  <c r="G3184" i="4"/>
  <c r="H3184" i="4"/>
  <c r="I3184" i="4"/>
  <c r="J3184" i="4"/>
  <c r="L3184" i="4"/>
  <c r="J3172" i="4"/>
  <c r="H3172" i="4"/>
  <c r="G2956" i="4"/>
  <c r="K2956" i="4"/>
  <c r="I2956" i="4"/>
  <c r="L2956" i="4"/>
  <c r="G2920" i="4"/>
  <c r="H2920" i="4"/>
  <c r="I2920" i="4"/>
  <c r="J2920" i="4"/>
  <c r="L2920" i="4"/>
  <c r="L1780" i="4"/>
  <c r="G1780" i="4"/>
  <c r="H1780" i="4"/>
  <c r="J1780" i="4"/>
  <c r="H1744" i="4"/>
  <c r="I1744" i="4"/>
  <c r="J1744" i="4"/>
  <c r="K1744" i="4"/>
  <c r="L1744" i="4"/>
  <c r="G1660" i="4"/>
  <c r="J1660" i="4"/>
  <c r="L1660" i="4"/>
  <c r="H1588" i="4"/>
  <c r="I1588" i="4"/>
  <c r="J1588" i="4"/>
  <c r="K1588" i="4"/>
  <c r="L1576" i="4"/>
  <c r="G1576" i="4"/>
  <c r="H1576" i="4"/>
  <c r="J1576" i="4"/>
  <c r="J1444" i="4"/>
  <c r="K1444" i="4"/>
  <c r="I1444" i="4"/>
  <c r="H1444" i="4"/>
  <c r="G1360" i="4"/>
  <c r="H1360" i="4"/>
  <c r="I1360" i="4"/>
  <c r="K1360" i="4"/>
  <c r="I1264" i="4"/>
  <c r="J1264" i="4"/>
  <c r="K1264" i="4"/>
  <c r="J1216" i="4"/>
  <c r="G1216" i="4"/>
  <c r="G1180" i="4"/>
  <c r="H1180" i="4"/>
  <c r="I1180" i="4"/>
  <c r="L1168" i="4"/>
  <c r="K1168" i="4"/>
  <c r="I1168" i="4"/>
  <c r="L4971" i="4"/>
  <c r="H4971" i="4"/>
  <c r="K4755" i="4"/>
  <c r="I4755" i="4"/>
  <c r="J4683" i="4"/>
  <c r="H4683" i="4"/>
  <c r="K4671" i="4"/>
  <c r="G4671" i="4"/>
  <c r="L4647" i="4"/>
  <c r="G4647" i="4"/>
  <c r="K4647" i="4"/>
  <c r="G4587" i="4"/>
  <c r="K4587" i="4"/>
  <c r="J4575" i="4"/>
  <c r="H4575" i="4"/>
  <c r="K4575" i="4"/>
  <c r="J4551" i="4"/>
  <c r="G4551" i="4"/>
  <c r="K4551" i="4"/>
  <c r="G4539" i="4"/>
  <c r="H4539" i="4"/>
  <c r="J4527" i="4"/>
  <c r="I4527" i="4"/>
  <c r="G4515" i="4"/>
  <c r="H4515" i="4"/>
  <c r="J4515" i="4"/>
  <c r="L4491" i="4"/>
  <c r="H4491" i="4"/>
  <c r="L4479" i="4"/>
  <c r="H4479" i="4"/>
  <c r="L4467" i="4"/>
  <c r="K4467" i="4"/>
  <c r="J4107" i="4"/>
  <c r="I4107" i="4"/>
  <c r="G4107" i="4"/>
  <c r="L4107" i="4"/>
  <c r="G3831" i="4"/>
  <c r="I3831" i="4"/>
  <c r="K3831" i="4"/>
  <c r="L3495" i="4"/>
  <c r="I3495" i="4"/>
  <c r="J3447" i="4"/>
  <c r="K3447" i="4"/>
  <c r="L3447" i="4"/>
  <c r="K3231" i="4"/>
  <c r="L3231" i="4"/>
  <c r="L2979" i="4"/>
  <c r="G2979" i="4"/>
  <c r="H2655" i="4"/>
  <c r="G2655" i="4"/>
  <c r="G2175" i="4"/>
  <c r="L2175" i="4"/>
  <c r="H2079" i="4"/>
  <c r="I2079" i="4"/>
  <c r="J1803" i="4"/>
  <c r="K1803" i="4"/>
  <c r="L1803" i="4"/>
  <c r="G1755" i="4"/>
  <c r="J1755" i="4"/>
  <c r="H1755" i="4"/>
  <c r="I1755" i="4"/>
  <c r="L1755" i="4"/>
  <c r="G1731" i="4"/>
  <c r="H1731" i="4"/>
  <c r="I1731" i="4"/>
  <c r="J1731" i="4"/>
  <c r="L1731" i="4"/>
  <c r="G1635" i="4"/>
  <c r="H1635" i="4"/>
  <c r="I1635" i="4"/>
  <c r="J1635" i="4"/>
  <c r="L1635" i="4"/>
  <c r="G1575" i="4"/>
  <c r="H1575" i="4"/>
  <c r="I1575" i="4"/>
  <c r="J1575" i="4"/>
  <c r="L1575" i="4"/>
  <c r="G1551" i="4"/>
  <c r="J1551" i="4"/>
  <c r="H1551" i="4"/>
  <c r="I1551" i="4"/>
  <c r="K1551" i="4"/>
  <c r="L1551" i="4"/>
  <c r="J1503" i="4"/>
  <c r="K1503" i="4"/>
  <c r="L1467" i="4"/>
  <c r="G1467" i="4"/>
  <c r="K1419" i="4"/>
  <c r="H1419" i="4"/>
  <c r="I1419" i="4"/>
  <c r="J1419" i="4"/>
  <c r="L1419" i="4"/>
  <c r="G1323" i="4"/>
  <c r="I1323" i="4"/>
  <c r="L1299" i="4"/>
  <c r="G1299" i="4"/>
  <c r="I1299" i="4"/>
  <c r="J4322" i="4"/>
  <c r="L4322" i="4"/>
  <c r="G4286" i="4"/>
  <c r="J4286" i="4"/>
  <c r="H4286" i="4"/>
  <c r="I4286" i="4"/>
  <c r="K4286" i="4"/>
  <c r="K4202" i="4"/>
  <c r="L4202" i="4"/>
  <c r="H3890" i="4"/>
  <c r="G3890" i="4"/>
  <c r="K3806" i="4"/>
  <c r="H3806" i="4"/>
  <c r="H3614" i="4"/>
  <c r="I3614" i="4"/>
  <c r="K3614" i="4"/>
  <c r="G3614" i="4"/>
  <c r="G3194" i="4"/>
  <c r="L3194" i="4"/>
  <c r="H3038" i="4"/>
  <c r="G3038" i="4"/>
  <c r="K2798" i="4"/>
  <c r="H2798" i="4"/>
  <c r="G2750" i="4"/>
  <c r="K2750" i="4"/>
  <c r="L2738" i="4"/>
  <c r="I2738" i="4"/>
  <c r="K2738" i="4"/>
  <c r="H2702" i="4"/>
  <c r="G2702" i="4"/>
  <c r="J2702" i="4"/>
  <c r="G2654" i="4"/>
  <c r="K2654" i="4"/>
  <c r="L2618" i="4"/>
  <c r="K2618" i="4"/>
  <c r="I2618" i="4"/>
  <c r="H2606" i="4"/>
  <c r="J2606" i="4"/>
  <c r="G2510" i="4"/>
  <c r="H2510" i="4"/>
  <c r="I2510" i="4"/>
  <c r="J2510" i="4"/>
  <c r="K2510" i="4"/>
  <c r="I2438" i="4"/>
  <c r="L2438" i="4"/>
  <c r="H2438" i="4"/>
  <c r="J2438" i="4"/>
  <c r="K2438" i="4"/>
  <c r="G2414" i="4"/>
  <c r="H2414" i="4"/>
  <c r="I2414" i="4"/>
  <c r="J2414" i="4"/>
  <c r="L2414" i="4"/>
  <c r="G2390" i="4"/>
  <c r="H2390" i="4"/>
  <c r="J2390" i="4"/>
  <c r="I2342" i="4"/>
  <c r="L2342" i="4"/>
  <c r="K2342" i="4"/>
  <c r="G2318" i="4"/>
  <c r="H2318" i="4"/>
  <c r="I2318" i="4"/>
  <c r="J2318" i="4"/>
  <c r="L2318" i="4"/>
  <c r="G2306" i="4"/>
  <c r="H2306" i="4"/>
  <c r="I2306" i="4"/>
  <c r="J2306" i="4"/>
  <c r="L2306" i="4"/>
  <c r="I2258" i="4"/>
  <c r="L2258" i="4"/>
  <c r="H2222" i="4"/>
  <c r="I2222" i="4"/>
  <c r="J2222" i="4"/>
  <c r="K2222" i="4"/>
  <c r="L2222" i="4"/>
  <c r="I2150" i="4"/>
  <c r="J2150" i="4"/>
  <c r="K2150" i="4"/>
  <c r="L2150" i="4"/>
  <c r="H2150" i="4"/>
  <c r="K2126" i="4"/>
  <c r="H2126" i="4"/>
  <c r="J2126" i="4"/>
  <c r="L2090" i="4"/>
  <c r="G2090" i="4"/>
  <c r="H2090" i="4"/>
  <c r="I2054" i="4"/>
  <c r="J2054" i="4"/>
  <c r="K2054" i="4"/>
  <c r="L2054" i="4"/>
  <c r="H2054" i="4"/>
  <c r="I1958" i="4"/>
  <c r="J1958" i="4"/>
  <c r="K1958" i="4"/>
  <c r="L1958" i="4"/>
  <c r="H1958" i="4"/>
  <c r="J1934" i="4"/>
  <c r="G1934" i="4"/>
  <c r="I1934" i="4"/>
  <c r="L1934" i="4"/>
  <c r="G1850" i="4"/>
  <c r="H1850" i="4"/>
  <c r="I1850" i="4"/>
  <c r="J1850" i="4"/>
  <c r="L1850" i="4"/>
  <c r="H1778" i="4"/>
  <c r="I1778" i="4"/>
  <c r="J1778" i="4"/>
  <c r="K1778" i="4"/>
  <c r="H1718" i="4"/>
  <c r="K1718" i="4"/>
  <c r="G1718" i="4"/>
  <c r="J1718" i="4"/>
  <c r="H1694" i="4"/>
  <c r="I1694" i="4"/>
  <c r="J1694" i="4"/>
  <c r="K1694" i="4"/>
  <c r="K1670" i="4"/>
  <c r="L1670" i="4"/>
  <c r="H1622" i="4"/>
  <c r="K1622" i="4"/>
  <c r="G1622" i="4"/>
  <c r="I1622" i="4"/>
  <c r="J1622" i="4"/>
  <c r="H1598" i="4"/>
  <c r="I1598" i="4"/>
  <c r="J1598" i="4"/>
  <c r="K1598" i="4"/>
  <c r="H1526" i="4"/>
  <c r="I1526" i="4"/>
  <c r="J1526" i="4"/>
  <c r="K1526" i="4"/>
  <c r="I1394" i="4"/>
  <c r="J1394" i="4"/>
  <c r="K1394" i="4"/>
  <c r="H1394" i="4"/>
  <c r="I1370" i="4"/>
  <c r="L1370" i="4"/>
  <c r="J1370" i="4"/>
  <c r="K1370" i="4"/>
  <c r="H1370" i="4"/>
  <c r="G1370" i="4"/>
  <c r="J1298" i="4"/>
  <c r="K1298" i="4"/>
  <c r="H1298" i="4"/>
  <c r="K4466" i="4"/>
  <c r="I4490" i="4"/>
  <c r="G4514" i="4"/>
  <c r="K4550" i="4"/>
  <c r="K4300" i="4"/>
  <c r="K4336" i="4"/>
  <c r="J4372" i="4"/>
  <c r="K4432" i="4"/>
  <c r="G4467" i="4"/>
  <c r="K4515" i="4"/>
  <c r="H4551" i="4"/>
  <c r="H4587" i="4"/>
  <c r="H4671" i="4"/>
  <c r="L4480" i="4"/>
  <c r="G4720" i="4"/>
  <c r="K3518" i="4"/>
  <c r="I1887" i="4"/>
  <c r="I3447" i="4"/>
  <c r="I4058" i="4"/>
  <c r="I1803" i="4"/>
  <c r="G2222" i="4"/>
  <c r="G2438" i="4"/>
  <c r="G1588" i="4"/>
  <c r="L3172" i="4"/>
  <c r="J868" i="4"/>
  <c r="G868" i="4"/>
  <c r="I868" i="4"/>
  <c r="I580" i="4"/>
  <c r="J580" i="4"/>
  <c r="J472" i="4"/>
  <c r="I472" i="4"/>
  <c r="H376" i="4"/>
  <c r="G376" i="4"/>
  <c r="J184" i="4"/>
  <c r="I184" i="4"/>
  <c r="J160" i="4"/>
  <c r="I160" i="4"/>
  <c r="K124" i="4"/>
  <c r="H124" i="4"/>
  <c r="L879" i="4"/>
  <c r="K1191" i="4"/>
  <c r="L1120" i="4"/>
  <c r="K314" i="4"/>
  <c r="G350" i="4"/>
  <c r="K376" i="4"/>
  <c r="G520" i="4"/>
  <c r="I999" i="4"/>
  <c r="I1132" i="4"/>
  <c r="L400" i="4"/>
  <c r="K496" i="4"/>
  <c r="L592" i="4"/>
  <c r="I844" i="4"/>
  <c r="H76" i="4"/>
  <c r="G124" i="4"/>
  <c r="H172" i="4"/>
  <c r="L326" i="4"/>
  <c r="L350" i="4"/>
  <c r="I424" i="4"/>
  <c r="J520" i="4"/>
  <c r="L1095" i="4"/>
  <c r="G1132" i="4"/>
  <c r="K1095" i="4"/>
  <c r="L1132" i="4"/>
  <c r="J1095" i="4"/>
  <c r="K1132" i="4"/>
  <c r="K326" i="4"/>
  <c r="I362" i="4"/>
  <c r="I1095" i="4"/>
  <c r="C146" i="3" a="1"/>
  <c r="C146" i="3" s="1"/>
  <c r="C288" i="3" a="1"/>
  <c r="C288" i="3" s="1"/>
  <c r="C258" i="3" a="1"/>
  <c r="C258" i="3" s="1"/>
  <c r="C22" i="3" a="1"/>
  <c r="C22" i="3" s="1"/>
  <c r="C292" i="3" a="1"/>
  <c r="C292" i="3" s="1"/>
  <c r="C169" i="3" a="1"/>
  <c r="C169" i="3" s="1"/>
  <c r="C103" i="3" a="1"/>
  <c r="C103" i="3" s="1"/>
  <c r="C167" i="3" a="1"/>
  <c r="C167" i="3" s="1"/>
  <c r="C125" i="3" a="1"/>
  <c r="C125" i="3" s="1"/>
  <c r="C177" i="3" a="1"/>
  <c r="C177" i="3" s="1"/>
  <c r="C20" i="3" a="1"/>
  <c r="C20" i="3" s="1"/>
  <c r="C25" i="3" a="1"/>
  <c r="C25" i="3" s="1"/>
  <c r="C247" i="3" a="1"/>
  <c r="C247" i="3" s="1"/>
  <c r="C23" i="3" a="1"/>
  <c r="C23" i="3" s="1"/>
  <c r="E23" i="3" s="1"/>
  <c r="C301" i="3" a="1"/>
  <c r="C301" i="3" s="1"/>
  <c r="C158" i="3" a="1"/>
  <c r="C158" i="3" s="1"/>
  <c r="E158" i="3" s="1"/>
  <c r="C152" i="3" a="1"/>
  <c r="C152" i="3" s="1"/>
  <c r="C156" i="3" a="1"/>
  <c r="C156" i="3" s="1"/>
  <c r="C126" i="3" a="1"/>
  <c r="C126" i="3" s="1"/>
  <c r="F14" i="4"/>
  <c r="C14" i="3" a="1"/>
  <c r="C14" i="3" s="1"/>
  <c r="C72" i="3" a="1"/>
  <c r="C72" i="3" s="1"/>
  <c r="C12" i="3" a="1"/>
  <c r="C12" i="3" s="1"/>
  <c r="C270" i="3" a="1"/>
  <c r="C270" i="3" s="1"/>
  <c r="C268" i="3" a="1"/>
  <c r="C268" i="3" s="1"/>
  <c r="C153" i="3" a="1"/>
  <c r="C153" i="3" s="1"/>
  <c r="J153" i="3" s="1"/>
  <c r="C147" i="3" a="1"/>
  <c r="C147" i="3" s="1"/>
  <c r="C272" i="3" a="1"/>
  <c r="C272" i="3" s="1"/>
  <c r="C9" i="3" a="1"/>
  <c r="C9" i="3" s="1"/>
  <c r="C291" i="3" a="1"/>
  <c r="C291" i="3" s="1"/>
  <c r="D13" i="4" a="1"/>
  <c r="D13" i="4" s="1"/>
  <c r="C37" i="3" a="1"/>
  <c r="C37" i="3" s="1"/>
  <c r="C154" i="3" a="1"/>
  <c r="C154" i="3" s="1"/>
  <c r="C136" i="3" a="1"/>
  <c r="C136" i="3" s="1"/>
  <c r="F136" i="3" s="1"/>
  <c r="C18" i="3" a="1"/>
  <c r="C18" i="3" s="1"/>
  <c r="C170" i="3" a="1"/>
  <c r="C170" i="3" s="1"/>
  <c r="C164" i="3" a="1"/>
  <c r="C164" i="3" s="1"/>
  <c r="C10" i="3" a="1"/>
  <c r="C10" i="3" s="1"/>
  <c r="C280" i="3" a="1"/>
  <c r="C280" i="3" s="1"/>
  <c r="F9" i="4"/>
  <c r="C26" i="3" a="1"/>
  <c r="C26" i="3" s="1"/>
  <c r="C236" i="3" a="1"/>
  <c r="C236" i="3" s="1"/>
  <c r="C24" i="3" a="1"/>
  <c r="C24" i="3" s="1"/>
  <c r="F24" i="3" s="1"/>
  <c r="C155" i="3" a="1"/>
  <c r="C155" i="3" s="1"/>
  <c r="C113" i="3" a="1"/>
  <c r="C113" i="3" s="1"/>
  <c r="C165" i="3" a="1"/>
  <c r="C165" i="3" s="1"/>
  <c r="C159" i="3" a="1"/>
  <c r="C159" i="3" s="1"/>
  <c r="C32" i="3" a="1"/>
  <c r="C32" i="3" s="1"/>
  <c r="C11" i="3" a="1"/>
  <c r="C11" i="3" s="1"/>
  <c r="F11" i="3" s="1"/>
  <c r="C257" i="3" a="1"/>
  <c r="C257" i="3" s="1"/>
  <c r="C21" i="3" a="1"/>
  <c r="C21" i="3" s="1"/>
  <c r="C15" i="3" a="1"/>
  <c r="C15" i="3" s="1"/>
  <c r="D14" i="4" a="1"/>
  <c r="D14" i="4" s="1"/>
  <c r="C13" i="3" a="1"/>
  <c r="C13" i="3" s="1"/>
  <c r="C235" i="3" a="1"/>
  <c r="C235" i="3" s="1"/>
  <c r="C144" i="3" a="1"/>
  <c r="C144" i="3" s="1"/>
  <c r="C114" i="3" a="1"/>
  <c r="C114" i="3" s="1"/>
  <c r="H114" i="3" s="1"/>
  <c r="C166" i="3" a="1"/>
  <c r="C166" i="3" s="1"/>
  <c r="C300" i="3" a="1"/>
  <c r="C300" i="3" s="1"/>
  <c r="C157" i="3" a="1"/>
  <c r="C157" i="3" s="1"/>
  <c r="G4315" i="4"/>
  <c r="C246" i="3" a="1"/>
  <c r="C246" i="3" s="1"/>
  <c r="C276" i="3" a="1"/>
  <c r="C276" i="3" s="1"/>
  <c r="K4506" i="4"/>
  <c r="J4602" i="4"/>
  <c r="H4770" i="4"/>
  <c r="L4830" i="4"/>
  <c r="J4890" i="4"/>
  <c r="J294" i="4"/>
  <c r="K330" i="4"/>
  <c r="L2226" i="4"/>
  <c r="I2790" i="4"/>
  <c r="I18" i="4"/>
  <c r="I42" i="4"/>
  <c r="I66" i="4"/>
  <c r="I90" i="4"/>
  <c r="I114" i="4"/>
  <c r="I138" i="4"/>
  <c r="K162" i="4"/>
  <c r="L186" i="4"/>
  <c r="L210" i="4"/>
  <c r="I282" i="4"/>
  <c r="J342" i="4"/>
  <c r="I378" i="4"/>
  <c r="J402" i="4"/>
  <c r="J426" i="4"/>
  <c r="K450" i="4"/>
  <c r="K474" i="4"/>
  <c r="K498" i="4"/>
  <c r="L522" i="4"/>
  <c r="L546" i="4"/>
  <c r="L570" i="4"/>
  <c r="H606" i="4"/>
  <c r="H630" i="4"/>
  <c r="G654" i="4"/>
  <c r="G678" i="4"/>
  <c r="G702" i="4"/>
  <c r="L726" i="4"/>
  <c r="K750" i="4"/>
  <c r="K774" i="4"/>
  <c r="J798" i="4"/>
  <c r="H822" i="4"/>
  <c r="H846" i="4"/>
  <c r="H870" i="4"/>
  <c r="K894" i="4"/>
  <c r="G918" i="4"/>
  <c r="H942" i="4"/>
  <c r="I978" i="4"/>
  <c r="I1002" i="4"/>
  <c r="I1026" i="4"/>
  <c r="G1050" i="4"/>
  <c r="C102" i="3" a="1"/>
  <c r="C102" i="3" s="1"/>
  <c r="C132" i="3" a="1"/>
  <c r="C132" i="3" s="1"/>
  <c r="I4375" i="4"/>
  <c r="H4602" i="4"/>
  <c r="H4662" i="4"/>
  <c r="J4722" i="4"/>
  <c r="H4890" i="4"/>
  <c r="L4950" i="4"/>
  <c r="K55" i="4"/>
  <c r="I294" i="4"/>
  <c r="H330" i="4"/>
  <c r="J2226" i="4"/>
  <c r="L2886" i="4"/>
  <c r="L30" i="4"/>
  <c r="L54" i="4"/>
  <c r="H78" i="4"/>
  <c r="G102" i="4"/>
  <c r="L126" i="4"/>
  <c r="L150" i="4"/>
  <c r="J174" i="4"/>
  <c r="H198" i="4"/>
  <c r="G282" i="4"/>
  <c r="I342" i="4"/>
  <c r="G378" i="4"/>
  <c r="I402" i="4"/>
  <c r="I426" i="4"/>
  <c r="L450" i="4"/>
  <c r="I474" i="4"/>
  <c r="L498" i="4"/>
  <c r="I522" i="4"/>
  <c r="J546" i="4"/>
  <c r="J570" i="4"/>
  <c r="L606" i="4"/>
  <c r="L630" i="4"/>
  <c r="L654" i="4"/>
  <c r="L678" i="4"/>
  <c r="L702" i="4"/>
  <c r="I726" i="4"/>
  <c r="I750" i="4"/>
  <c r="I774" i="4"/>
  <c r="H798" i="4"/>
  <c r="L822" i="4"/>
  <c r="L846" i="4"/>
  <c r="L870" i="4"/>
  <c r="L894" i="4"/>
  <c r="L918" i="4"/>
  <c r="G942" i="4"/>
  <c r="H978" i="4"/>
  <c r="H1002" i="4"/>
  <c r="H1026" i="4"/>
  <c r="I1050" i="4"/>
  <c r="J4647" i="4"/>
  <c r="J4791" i="4"/>
  <c r="L4286" i="4"/>
  <c r="C245" i="3" a="1"/>
  <c r="C245" i="3" s="1"/>
  <c r="C287" i="3" a="1"/>
  <c r="C287" i="3" s="1"/>
  <c r="L4411" i="4"/>
  <c r="I4518" i="4"/>
  <c r="H4722" i="4"/>
  <c r="L4782" i="4"/>
  <c r="J4842" i="4"/>
  <c r="L151" i="4"/>
  <c r="G294" i="4"/>
  <c r="H2226" i="4"/>
  <c r="I2994" i="4"/>
  <c r="H30" i="4"/>
  <c r="H54" i="4"/>
  <c r="L78" i="4"/>
  <c r="L102" i="4"/>
  <c r="G126" i="4"/>
  <c r="H150" i="4"/>
  <c r="H174" i="4"/>
  <c r="G198" i="4"/>
  <c r="G234" i="4"/>
  <c r="L342" i="4"/>
  <c r="L378" i="4"/>
  <c r="G402" i="4"/>
  <c r="G426" i="4"/>
  <c r="J450" i="4"/>
  <c r="G474" i="4"/>
  <c r="J498" i="4"/>
  <c r="J522" i="4"/>
  <c r="I546" i="4"/>
  <c r="I570" i="4"/>
  <c r="J606" i="4"/>
  <c r="J630" i="4"/>
  <c r="K654" i="4"/>
  <c r="K678" i="4"/>
  <c r="K702" i="4"/>
  <c r="G726" i="4"/>
  <c r="G750" i="4"/>
  <c r="G774" i="4"/>
  <c r="I786" i="4"/>
  <c r="I810" i="4"/>
  <c r="K834" i="4"/>
  <c r="K858" i="4"/>
  <c r="K882" i="4"/>
  <c r="K906" i="4"/>
  <c r="L930" i="4"/>
  <c r="L954" i="4"/>
  <c r="G978" i="4"/>
  <c r="G1002" i="4"/>
  <c r="G1026" i="4"/>
  <c r="H1050" i="4"/>
  <c r="C101" i="3" a="1"/>
  <c r="C101" i="3" s="1"/>
  <c r="C143" i="3" a="1"/>
  <c r="C143" i="3" s="1"/>
  <c r="I4435" i="4"/>
  <c r="K4674" i="4"/>
  <c r="J4962" i="4"/>
  <c r="H246" i="4"/>
  <c r="G2226" i="4"/>
  <c r="H2994" i="4"/>
  <c r="G30" i="4"/>
  <c r="G54" i="4"/>
  <c r="G78" i="4"/>
  <c r="H102" i="4"/>
  <c r="H126" i="4"/>
  <c r="G150" i="4"/>
  <c r="G174" i="4"/>
  <c r="J198" i="4"/>
  <c r="J234" i="4"/>
  <c r="K342" i="4"/>
  <c r="J378" i="4"/>
  <c r="L402" i="4"/>
  <c r="L426" i="4"/>
  <c r="I450" i="4"/>
  <c r="L474" i="4"/>
  <c r="I498" i="4"/>
  <c r="H522" i="4"/>
  <c r="H546" i="4"/>
  <c r="H570" i="4"/>
  <c r="I606" i="4"/>
  <c r="I630" i="4"/>
  <c r="J654" i="4"/>
  <c r="J678" i="4"/>
  <c r="J702" i="4"/>
  <c r="K726" i="4"/>
  <c r="L750" i="4"/>
  <c r="L774" i="4"/>
  <c r="K786" i="4"/>
  <c r="K810" i="4"/>
  <c r="G834" i="4"/>
  <c r="G858" i="4"/>
  <c r="J882" i="4"/>
  <c r="J906" i="4"/>
  <c r="K930" i="4"/>
  <c r="K954" i="4"/>
  <c r="J990" i="4"/>
  <c r="K1014" i="4"/>
  <c r="L1038" i="4"/>
  <c r="G1062" i="4"/>
  <c r="C286" i="3" a="1"/>
  <c r="C286" i="3" s="1"/>
  <c r="C124" i="3" a="1"/>
  <c r="C124" i="3" s="1"/>
  <c r="C142" i="3" a="1"/>
  <c r="C142" i="3" s="1"/>
  <c r="K4530" i="4"/>
  <c r="J4626" i="4"/>
  <c r="H4794" i="4"/>
  <c r="L4854" i="4"/>
  <c r="J4914" i="4"/>
  <c r="I246" i="4"/>
  <c r="H1806" i="4"/>
  <c r="J2394" i="4"/>
  <c r="L3354" i="4"/>
  <c r="K30" i="4"/>
  <c r="K54" i="4"/>
  <c r="K78" i="4"/>
  <c r="K102" i="4"/>
  <c r="K126" i="4"/>
  <c r="K150" i="4"/>
  <c r="I174" i="4"/>
  <c r="K198" i="4"/>
  <c r="H234" i="4"/>
  <c r="L786" i="4"/>
  <c r="L810" i="4"/>
  <c r="I834" i="4"/>
  <c r="I858" i="4"/>
  <c r="H882" i="4"/>
  <c r="H906" i="4"/>
  <c r="I930" i="4"/>
  <c r="I954" i="4"/>
  <c r="K990" i="4"/>
  <c r="L1014" i="4"/>
  <c r="J1038" i="4"/>
  <c r="K1062" i="4"/>
  <c r="C279" i="3" a="1"/>
  <c r="C279" i="3" s="1"/>
  <c r="C285" i="3" a="1"/>
  <c r="C285" i="3" s="1"/>
  <c r="L4482" i="4"/>
  <c r="H4626" i="4"/>
  <c r="H4686" i="4"/>
  <c r="J4746" i="4"/>
  <c r="H4914" i="4"/>
  <c r="L4974" i="4"/>
  <c r="K246" i="4"/>
  <c r="K1806" i="4"/>
  <c r="G2394" i="4"/>
  <c r="K3354" i="4"/>
  <c r="K234" i="4"/>
  <c r="K366" i="4"/>
  <c r="K390" i="4"/>
  <c r="L414" i="4"/>
  <c r="L438" i="4"/>
  <c r="L462" i="4"/>
  <c r="L486" i="4"/>
  <c r="L510" i="4"/>
  <c r="L534" i="4"/>
  <c r="L558" i="4"/>
  <c r="J582" i="4"/>
  <c r="H618" i="4"/>
  <c r="K642" i="4"/>
  <c r="J666" i="4"/>
  <c r="G690" i="4"/>
  <c r="L714" i="4"/>
  <c r="I738" i="4"/>
  <c r="L762" i="4"/>
  <c r="J786" i="4"/>
  <c r="J810" i="4"/>
  <c r="H834" i="4"/>
  <c r="H858" i="4"/>
  <c r="G882" i="4"/>
  <c r="G906" i="4"/>
  <c r="H930" i="4"/>
  <c r="H954" i="4"/>
  <c r="I990" i="4"/>
  <c r="I1014" i="4"/>
  <c r="I1038" i="4"/>
  <c r="J1062" i="4"/>
  <c r="I4467" i="4"/>
  <c r="I4491" i="4"/>
  <c r="I4683" i="4"/>
  <c r="I4863" i="4"/>
  <c r="K3470" i="4"/>
  <c r="C135" i="3" a="1"/>
  <c r="C135" i="3" s="1"/>
  <c r="C141" i="3" a="1"/>
  <c r="C141" i="3" s="1"/>
  <c r="K4482" i="4"/>
  <c r="I4542" i="4"/>
  <c r="H4746" i="4"/>
  <c r="L4806" i="4"/>
  <c r="J4866" i="4"/>
  <c r="J246" i="4"/>
  <c r="H1902" i="4"/>
  <c r="K2490" i="4"/>
  <c r="J3354" i="4"/>
  <c r="H18" i="4"/>
  <c r="H42" i="4"/>
  <c r="L66" i="4"/>
  <c r="L90" i="4"/>
  <c r="H114" i="4"/>
  <c r="L138" i="4"/>
  <c r="H162" i="4"/>
  <c r="G186" i="4"/>
  <c r="J210" i="4"/>
  <c r="J366" i="4"/>
  <c r="J390" i="4"/>
  <c r="J414" i="4"/>
  <c r="K438" i="4"/>
  <c r="K462" i="4"/>
  <c r="K486" i="4"/>
  <c r="J510" i="4"/>
  <c r="I534" i="4"/>
  <c r="J558" i="4"/>
  <c r="L582" i="4"/>
  <c r="L618" i="4"/>
  <c r="G642" i="4"/>
  <c r="G666" i="4"/>
  <c r="K690" i="4"/>
  <c r="J714" i="4"/>
  <c r="L738" i="4"/>
  <c r="K762" i="4"/>
  <c r="H990" i="4"/>
  <c r="H1014" i="4"/>
  <c r="H1038" i="4"/>
  <c r="I1062" i="4"/>
  <c r="C224" i="3" a="1"/>
  <c r="C224" i="3" s="1"/>
  <c r="C290" i="3" a="1"/>
  <c r="C290" i="3" s="1"/>
  <c r="F7" i="4"/>
  <c r="L4638" i="4"/>
  <c r="L4698" i="4"/>
  <c r="H4866" i="4"/>
  <c r="L4926" i="4"/>
  <c r="J4986" i="4"/>
  <c r="L330" i="4"/>
  <c r="L2010" i="4"/>
  <c r="J2490" i="4"/>
  <c r="J3582" i="4"/>
  <c r="L18" i="4"/>
  <c r="L42" i="4"/>
  <c r="H66" i="4"/>
  <c r="H90" i="4"/>
  <c r="L114" i="4"/>
  <c r="H138" i="4"/>
  <c r="G162" i="4"/>
  <c r="K186" i="4"/>
  <c r="H210" i="4"/>
  <c r="K282" i="4"/>
  <c r="G366" i="4"/>
  <c r="I390" i="4"/>
  <c r="I414" i="4"/>
  <c r="J438" i="4"/>
  <c r="J462" i="4"/>
  <c r="J486" i="4"/>
  <c r="I510" i="4"/>
  <c r="H534" i="4"/>
  <c r="I558" i="4"/>
  <c r="I582" i="4"/>
  <c r="J618" i="4"/>
  <c r="L642" i="4"/>
  <c r="K666" i="4"/>
  <c r="J690" i="4"/>
  <c r="G714" i="4"/>
  <c r="K738" i="4"/>
  <c r="I762" i="4"/>
  <c r="I798" i="4"/>
  <c r="K822" i="4"/>
  <c r="K846" i="4"/>
  <c r="K870" i="4"/>
  <c r="J894" i="4"/>
  <c r="K918" i="4"/>
  <c r="L942" i="4"/>
  <c r="H966" i="4"/>
  <c r="K4659" i="4"/>
  <c r="I4707" i="4"/>
  <c r="I4899" i="4"/>
  <c r="C91" i="3" a="1"/>
  <c r="C91" i="3" s="1"/>
  <c r="K2010" i="4"/>
  <c r="G2490" i="4"/>
  <c r="H3582" i="4"/>
  <c r="H4611" i="4"/>
  <c r="I4659" i="4"/>
  <c r="H4707" i="4"/>
  <c r="K4322" i="4"/>
  <c r="H3941" i="4"/>
  <c r="L3737" i="4"/>
  <c r="J3701" i="4"/>
  <c r="J3881" i="4"/>
  <c r="K3869" i="4"/>
  <c r="J3677" i="4"/>
  <c r="G3941" i="4"/>
  <c r="L3833" i="4"/>
  <c r="L3701" i="4"/>
  <c r="K3977" i="4"/>
  <c r="I3965" i="4"/>
  <c r="H4025" i="4"/>
  <c r="H3677" i="4"/>
  <c r="L3845" i="4"/>
  <c r="K3833" i="4"/>
  <c r="I3977" i="4"/>
  <c r="I3677" i="4"/>
  <c r="K3845" i="4"/>
  <c r="H3833" i="4"/>
  <c r="G3833" i="4"/>
  <c r="L3677" i="4"/>
  <c r="I3845" i="4"/>
  <c r="L3893" i="4"/>
  <c r="H3845" i="4"/>
  <c r="J3893" i="4"/>
  <c r="I3893" i="4"/>
  <c r="L3749" i="4"/>
  <c r="K3713" i="4"/>
  <c r="K3941" i="4"/>
  <c r="H3737" i="4"/>
  <c r="K4001" i="4"/>
  <c r="H3725" i="4"/>
  <c r="G3953" i="4"/>
  <c r="J3941" i="4"/>
  <c r="I3737" i="4"/>
  <c r="G4001" i="4"/>
  <c r="G3737" i="4"/>
  <c r="J3821" i="4"/>
  <c r="I3785" i="4"/>
  <c r="K3653" i="4"/>
  <c r="G1632" i="4"/>
  <c r="L1296" i="4"/>
  <c r="K1728" i="4"/>
  <c r="H4828" i="4"/>
  <c r="G4072" i="4"/>
  <c r="G1332" i="4"/>
  <c r="K1788" i="4"/>
  <c r="J1368" i="4"/>
  <c r="L1392" i="4"/>
  <c r="G1428" i="4"/>
  <c r="K1464" i="4"/>
  <c r="H1488" i="4"/>
  <c r="I1524" i="4"/>
  <c r="K1560" i="4"/>
  <c r="G1584" i="4"/>
  <c r="I4901" i="4"/>
  <c r="G4429" i="4"/>
  <c r="H4429" i="4"/>
  <c r="J4357" i="4"/>
  <c r="K4357" i="4"/>
  <c r="J4261" i="4"/>
  <c r="K4261" i="4"/>
  <c r="G4081" i="4"/>
  <c r="H4081" i="4"/>
  <c r="L3913" i="4"/>
  <c r="G3913" i="4"/>
  <c r="H3517" i="4"/>
  <c r="I3517" i="4"/>
  <c r="G3481" i="4"/>
  <c r="H3481" i="4"/>
  <c r="G3217" i="4"/>
  <c r="H3217" i="4"/>
  <c r="H2989" i="4"/>
  <c r="I2989" i="4"/>
  <c r="H2809" i="4"/>
  <c r="G2809" i="4"/>
  <c r="H2689" i="4"/>
  <c r="I2689" i="4"/>
  <c r="I2425" i="4"/>
  <c r="K2425" i="4"/>
  <c r="I2305" i="4"/>
  <c r="H2305" i="4"/>
  <c r="K1693" i="4"/>
  <c r="J1693" i="4"/>
  <c r="G1645" i="4"/>
  <c r="L1645" i="4"/>
  <c r="K1369" i="4"/>
  <c r="J1369" i="4"/>
  <c r="K1321" i="4"/>
  <c r="J1321" i="4"/>
  <c r="K793" i="4"/>
  <c r="G817" i="4"/>
  <c r="J841" i="4"/>
  <c r="J865" i="4"/>
  <c r="H889" i="4"/>
  <c r="J913" i="4"/>
  <c r="K937" i="4"/>
  <c r="I973" i="4"/>
  <c r="I997" i="4"/>
  <c r="J1021" i="4"/>
  <c r="I1045" i="4"/>
  <c r="I1069" i="4"/>
  <c r="H1093" i="4"/>
  <c r="G1117" i="4"/>
  <c r="L1153" i="4"/>
  <c r="K1177" i="4"/>
  <c r="K1201" i="4"/>
  <c r="J1225" i="4"/>
  <c r="I1249" i="4"/>
  <c r="I1273" i="4"/>
  <c r="H3241" i="4"/>
  <c r="J793" i="4"/>
  <c r="L817" i="4"/>
  <c r="I841" i="4"/>
  <c r="I865" i="4"/>
  <c r="G889" i="4"/>
  <c r="I913" i="4"/>
  <c r="J937" i="4"/>
  <c r="L973" i="4"/>
  <c r="L997" i="4"/>
  <c r="L1021" i="4"/>
  <c r="L1045" i="4"/>
  <c r="H1069" i="4"/>
  <c r="G1093" i="4"/>
  <c r="L1129" i="4"/>
  <c r="K1153" i="4"/>
  <c r="J1177" i="4"/>
  <c r="J1201" i="4"/>
  <c r="I1225" i="4"/>
  <c r="G1249" i="4"/>
  <c r="L1285" i="4"/>
  <c r="H3289" i="4"/>
  <c r="I793" i="4"/>
  <c r="J817" i="4"/>
  <c r="H841" i="4"/>
  <c r="H865" i="4"/>
  <c r="L889" i="4"/>
  <c r="H913" i="4"/>
  <c r="I937" i="4"/>
  <c r="K973" i="4"/>
  <c r="K997" i="4"/>
  <c r="K1021" i="4"/>
  <c r="H1045" i="4"/>
  <c r="G1069" i="4"/>
  <c r="L1105" i="4"/>
  <c r="K1129" i="4"/>
  <c r="J1153" i="4"/>
  <c r="I1177" i="4"/>
  <c r="I1201" i="4"/>
  <c r="G1225" i="4"/>
  <c r="H1261" i="4"/>
  <c r="J1285" i="4"/>
  <c r="H793" i="4"/>
  <c r="H817" i="4"/>
  <c r="G841" i="4"/>
  <c r="G865" i="4"/>
  <c r="J889" i="4"/>
  <c r="G913" i="4"/>
  <c r="H937" i="4"/>
  <c r="J973" i="4"/>
  <c r="J997" i="4"/>
  <c r="H1021" i="4"/>
  <c r="G1045" i="4"/>
  <c r="L1081" i="4"/>
  <c r="K1105" i="4"/>
  <c r="J1129" i="4"/>
  <c r="I1153" i="4"/>
  <c r="H1177" i="4"/>
  <c r="H1237" i="4"/>
  <c r="L1261" i="4"/>
  <c r="I1285" i="4"/>
  <c r="H973" i="4"/>
  <c r="H997" i="4"/>
  <c r="G1021" i="4"/>
  <c r="L1057" i="4"/>
  <c r="K1081" i="4"/>
  <c r="J1105" i="4"/>
  <c r="I1129" i="4"/>
  <c r="H1153" i="4"/>
  <c r="H1213" i="4"/>
  <c r="K1237" i="4"/>
  <c r="K1261" i="4"/>
  <c r="H1285" i="4"/>
  <c r="L805" i="4"/>
  <c r="L829" i="4"/>
  <c r="L853" i="4"/>
  <c r="J877" i="4"/>
  <c r="L901" i="4"/>
  <c r="L925" i="4"/>
  <c r="L949" i="4"/>
  <c r="K1033" i="4"/>
  <c r="K1057" i="4"/>
  <c r="J1081" i="4"/>
  <c r="I1105" i="4"/>
  <c r="H1129" i="4"/>
  <c r="H1189" i="4"/>
  <c r="K1213" i="4"/>
  <c r="J1237" i="4"/>
  <c r="J1261" i="4"/>
  <c r="G1285" i="4"/>
  <c r="K805" i="4"/>
  <c r="J829" i="4"/>
  <c r="J853" i="4"/>
  <c r="I877" i="4"/>
  <c r="J901" i="4"/>
  <c r="K925" i="4"/>
  <c r="K949" i="4"/>
  <c r="I985" i="4"/>
  <c r="I1009" i="4"/>
  <c r="J1033" i="4"/>
  <c r="J1057" i="4"/>
  <c r="I1081" i="4"/>
  <c r="H1105" i="4"/>
  <c r="L1165" i="4"/>
  <c r="K1189" i="4"/>
  <c r="J1213" i="4"/>
  <c r="I1237" i="4"/>
  <c r="I1261" i="4"/>
  <c r="J805" i="4"/>
  <c r="I829" i="4"/>
  <c r="I853" i="4"/>
  <c r="H877" i="4"/>
  <c r="I901" i="4"/>
  <c r="J925" i="4"/>
  <c r="J949" i="4"/>
  <c r="L985" i="4"/>
  <c r="L1009" i="4"/>
  <c r="I1033" i="4"/>
  <c r="I1057" i="4"/>
  <c r="H1081" i="4"/>
  <c r="L1141" i="4"/>
  <c r="J1165" i="4"/>
  <c r="J1189" i="4"/>
  <c r="I1213" i="4"/>
  <c r="G1237" i="4"/>
  <c r="K1273" i="4"/>
  <c r="I805" i="4"/>
  <c r="H829" i="4"/>
  <c r="H853" i="4"/>
  <c r="G877" i="4"/>
  <c r="H901" i="4"/>
  <c r="I925" i="4"/>
  <c r="I949" i="4"/>
  <c r="K985" i="4"/>
  <c r="K1009" i="4"/>
  <c r="L1033" i="4"/>
  <c r="H1057" i="4"/>
  <c r="L1117" i="4"/>
  <c r="J1141" i="4"/>
  <c r="I1165" i="4"/>
  <c r="I1189" i="4"/>
  <c r="G1213" i="4"/>
  <c r="H1249" i="4"/>
  <c r="L1273" i="4"/>
  <c r="G1921" i="4"/>
  <c r="J1417" i="4"/>
  <c r="L1093" i="4"/>
  <c r="J1117" i="4"/>
  <c r="I1141" i="4"/>
  <c r="H1165" i="4"/>
  <c r="G1189" i="4"/>
  <c r="J2221" i="4"/>
  <c r="H3893" i="4"/>
  <c r="I3113" i="4"/>
  <c r="G3437" i="4"/>
  <c r="L3617" i="4"/>
  <c r="L3977" i="4"/>
  <c r="K2861" i="4"/>
  <c r="I3149" i="4"/>
  <c r="H3341" i="4"/>
  <c r="G3533" i="4"/>
  <c r="I3725" i="4"/>
  <c r="J3869" i="4"/>
  <c r="I2873" i="4"/>
  <c r="L3197" i="4"/>
  <c r="L3389" i="4"/>
  <c r="K3557" i="4"/>
  <c r="H3857" i="4"/>
  <c r="L1313" i="4"/>
  <c r="L1337" i="4"/>
  <c r="L1361" i="4"/>
  <c r="L1385" i="4"/>
  <c r="L1409" i="4"/>
  <c r="L1433" i="4"/>
  <c r="L1469" i="4"/>
  <c r="K1493" i="4"/>
  <c r="I1517" i="4"/>
  <c r="G1541" i="4"/>
  <c r="K1577" i="4"/>
  <c r="H1601" i="4"/>
  <c r="L1637" i="4"/>
  <c r="I1661" i="4"/>
  <c r="G1685" i="4"/>
  <c r="K1733" i="4"/>
  <c r="H1757" i="4"/>
  <c r="L1793" i="4"/>
  <c r="L2921" i="4"/>
  <c r="J3257" i="4"/>
  <c r="H3509" i="4"/>
  <c r="J1853" i="4"/>
  <c r="I1901" i="4"/>
  <c r="I1949" i="4"/>
  <c r="I1997" i="4"/>
  <c r="I2045" i="4"/>
  <c r="I2117" i="4"/>
  <c r="I2165" i="4"/>
  <c r="J2213" i="4"/>
  <c r="L2261" i="4"/>
  <c r="L2309" i="4"/>
  <c r="L2357" i="4"/>
  <c r="L2405" i="4"/>
  <c r="K2561" i="4"/>
  <c r="K2609" i="4"/>
  <c r="K2657" i="4"/>
  <c r="K2705" i="4"/>
  <c r="K2753" i="4"/>
  <c r="K2801" i="4"/>
  <c r="K2945" i="4"/>
  <c r="K2993" i="4"/>
  <c r="K3041" i="4"/>
  <c r="I3713" i="4"/>
  <c r="L3533" i="4"/>
  <c r="G3725" i="4"/>
  <c r="I3869" i="4"/>
  <c r="H3089" i="4"/>
  <c r="K3317" i="4"/>
  <c r="J3473" i="4"/>
  <c r="J3665" i="4"/>
  <c r="G3857" i="4"/>
  <c r="L1553" i="4"/>
  <c r="I1577" i="4"/>
  <c r="G1601" i="4"/>
  <c r="K1637" i="4"/>
  <c r="H1661" i="4"/>
  <c r="L1697" i="4"/>
  <c r="I1733" i="4"/>
  <c r="G1757" i="4"/>
  <c r="K1793" i="4"/>
  <c r="K2921" i="4"/>
  <c r="I3257" i="4"/>
  <c r="G3509" i="4"/>
  <c r="H4049" i="4"/>
  <c r="L4001" i="4"/>
  <c r="J3521" i="4"/>
  <c r="K3701" i="4"/>
  <c r="J3977" i="4"/>
  <c r="I2861" i="4"/>
  <c r="J3149" i="4"/>
  <c r="L3341" i="4"/>
  <c r="K3533" i="4"/>
  <c r="L3725" i="4"/>
  <c r="H3869" i="4"/>
  <c r="G3089" i="4"/>
  <c r="J3317" i="4"/>
  <c r="I3473" i="4"/>
  <c r="I3665" i="4"/>
  <c r="K3749" i="4"/>
  <c r="L3953" i="4"/>
  <c r="K1301" i="4"/>
  <c r="K1325" i="4"/>
  <c r="K1349" i="4"/>
  <c r="K1373" i="4"/>
  <c r="K1397" i="4"/>
  <c r="J1421" i="4"/>
  <c r="G1445" i="4"/>
  <c r="J1469" i="4"/>
  <c r="I1493" i="4"/>
  <c r="G1517" i="4"/>
  <c r="K1553" i="4"/>
  <c r="H1577" i="4"/>
  <c r="L1613" i="4"/>
  <c r="I1637" i="4"/>
  <c r="G1661" i="4"/>
  <c r="K1697" i="4"/>
  <c r="H1733" i="4"/>
  <c r="L1769" i="4"/>
  <c r="I1793" i="4"/>
  <c r="J2921" i="4"/>
  <c r="G3257" i="4"/>
  <c r="L3509" i="4"/>
  <c r="L1817" i="4"/>
  <c r="L1865" i="4"/>
  <c r="K1913" i="4"/>
  <c r="K1961" i="4"/>
  <c r="K2009" i="4"/>
  <c r="K2057" i="4"/>
  <c r="K2129" i="4"/>
  <c r="K2177" i="4"/>
  <c r="H2225" i="4"/>
  <c r="H2273" i="4"/>
  <c r="H2321" i="4"/>
  <c r="H2369" i="4"/>
  <c r="H2417" i="4"/>
  <c r="G2573" i="4"/>
  <c r="G2621" i="4"/>
  <c r="G2669" i="4"/>
  <c r="G2717" i="4"/>
  <c r="H2765" i="4"/>
  <c r="K2813" i="4"/>
  <c r="G2957" i="4"/>
  <c r="G3005" i="4"/>
  <c r="J3245" i="4"/>
  <c r="G3869" i="4"/>
  <c r="L3089" i="4"/>
  <c r="I3317" i="4"/>
  <c r="H3473" i="4"/>
  <c r="H3665" i="4"/>
  <c r="J3749" i="4"/>
  <c r="K3953" i="4"/>
  <c r="G1733" i="4"/>
  <c r="K1769" i="4"/>
  <c r="H1793" i="4"/>
  <c r="K3773" i="4"/>
  <c r="I1817" i="4"/>
  <c r="I1865" i="4"/>
  <c r="H1913" i="4"/>
  <c r="H1961" i="4"/>
  <c r="H2009" i="4"/>
  <c r="H2057" i="4"/>
  <c r="H2129" i="4"/>
  <c r="H2177" i="4"/>
  <c r="K2225" i="4"/>
  <c r="K2273" i="4"/>
  <c r="K2321" i="4"/>
  <c r="K2369" i="4"/>
  <c r="K2417" i="4"/>
  <c r="J2573" i="4"/>
  <c r="J2621" i="4"/>
  <c r="J2669" i="4"/>
  <c r="J2717" i="4"/>
  <c r="J2765" i="4"/>
  <c r="J2813" i="4"/>
  <c r="J2957" i="4"/>
  <c r="J3005" i="4"/>
  <c r="G3245" i="4"/>
  <c r="I4073" i="4"/>
  <c r="J3833" i="4"/>
  <c r="J4001" i="4"/>
  <c r="H3209" i="4"/>
  <c r="H3521" i="4"/>
  <c r="H3701" i="4"/>
  <c r="H3977" i="4"/>
  <c r="G3077" i="4"/>
  <c r="J3233" i="4"/>
  <c r="J3449" i="4"/>
  <c r="I3641" i="4"/>
  <c r="L3785" i="4"/>
  <c r="L3965" i="4"/>
  <c r="K3089" i="4"/>
  <c r="H3317" i="4"/>
  <c r="G3473" i="4"/>
  <c r="G3665" i="4"/>
  <c r="H3749" i="4"/>
  <c r="J3953" i="4"/>
  <c r="H1301" i="4"/>
  <c r="H1325" i="4"/>
  <c r="H1349" i="4"/>
  <c r="H1373" i="4"/>
  <c r="H1397" i="4"/>
  <c r="G1421" i="4"/>
  <c r="K1445" i="4"/>
  <c r="H1469" i="4"/>
  <c r="K1529" i="4"/>
  <c r="H1553" i="4"/>
  <c r="L1589" i="4"/>
  <c r="I1613" i="4"/>
  <c r="G1637" i="4"/>
  <c r="K1673" i="4"/>
  <c r="H1697" i="4"/>
  <c r="L1745" i="4"/>
  <c r="I1769" i="4"/>
  <c r="G1793" i="4"/>
  <c r="G3053" i="4"/>
  <c r="I3329" i="4"/>
  <c r="I3653" i="4"/>
  <c r="J3773" i="4"/>
  <c r="H1817" i="4"/>
  <c r="H1865" i="4"/>
  <c r="G1913" i="4"/>
  <c r="G1961" i="4"/>
  <c r="G2009" i="4"/>
  <c r="G2057" i="4"/>
  <c r="G2129" i="4"/>
  <c r="G2177" i="4"/>
  <c r="J2225" i="4"/>
  <c r="J2273" i="4"/>
  <c r="J2321" i="4"/>
  <c r="J2369" i="4"/>
  <c r="J2417" i="4"/>
  <c r="J3809" i="4"/>
  <c r="L4277" i="4"/>
  <c r="I4001" i="4"/>
  <c r="G3209" i="4"/>
  <c r="G3521" i="4"/>
  <c r="I3701" i="4"/>
  <c r="L3821" i="4"/>
  <c r="L3077" i="4"/>
  <c r="I3233" i="4"/>
  <c r="I3449" i="4"/>
  <c r="H3641" i="4"/>
  <c r="K3785" i="4"/>
  <c r="K3965" i="4"/>
  <c r="J3089" i="4"/>
  <c r="G3317" i="4"/>
  <c r="L3473" i="4"/>
  <c r="L3665" i="4"/>
  <c r="I3749" i="4"/>
  <c r="I3953" i="4"/>
  <c r="G1301" i="4"/>
  <c r="G1325" i="4"/>
  <c r="G1349" i="4"/>
  <c r="G1373" i="4"/>
  <c r="G1397" i="4"/>
  <c r="I1421" i="4"/>
  <c r="J1445" i="4"/>
  <c r="L1505" i="4"/>
  <c r="I1529" i="4"/>
  <c r="G1553" i="4"/>
  <c r="K1589" i="4"/>
  <c r="H1613" i="4"/>
  <c r="L1649" i="4"/>
  <c r="I1673" i="4"/>
  <c r="G1697" i="4"/>
  <c r="K1745" i="4"/>
  <c r="H1769" i="4"/>
  <c r="L1805" i="4"/>
  <c r="L3053" i="4"/>
  <c r="H3329" i="4"/>
  <c r="H3653" i="4"/>
  <c r="I3773" i="4"/>
  <c r="H2585" i="4"/>
  <c r="H2633" i="4"/>
  <c r="H2681" i="4"/>
  <c r="H2729" i="4"/>
  <c r="L2777" i="4"/>
  <c r="H2837" i="4"/>
  <c r="H2969" i="4"/>
  <c r="H3017" i="4"/>
  <c r="J3377" i="4"/>
  <c r="I3809" i="4"/>
  <c r="L3065" i="4"/>
  <c r="K3821" i="4"/>
  <c r="K3077" i="4"/>
  <c r="H3233" i="4"/>
  <c r="H3449" i="4"/>
  <c r="G3641" i="4"/>
  <c r="J3785" i="4"/>
  <c r="J3965" i="4"/>
  <c r="L1481" i="4"/>
  <c r="K1505" i="4"/>
  <c r="H1529" i="4"/>
  <c r="L1565" i="4"/>
  <c r="I1589" i="4"/>
  <c r="G1613" i="4"/>
  <c r="K1649" i="4"/>
  <c r="H1673" i="4"/>
  <c r="L1709" i="4"/>
  <c r="I1745" i="4"/>
  <c r="G1769" i="4"/>
  <c r="K1805" i="4"/>
  <c r="I3185" i="4"/>
  <c r="G4949" i="4"/>
  <c r="I4949" i="4"/>
  <c r="H4925" i="4"/>
  <c r="G4925" i="4"/>
  <c r="I4925" i="4"/>
  <c r="I4889" i="4"/>
  <c r="G4889" i="4"/>
  <c r="K4877" i="4"/>
  <c r="G4877" i="4"/>
  <c r="H4877" i="4"/>
  <c r="I4865" i="4"/>
  <c r="J4865" i="4"/>
  <c r="I4841" i="4"/>
  <c r="G4841" i="4"/>
  <c r="J4841" i="4"/>
  <c r="L4841" i="4"/>
  <c r="I4829" i="4"/>
  <c r="G4829" i="4"/>
  <c r="H4829" i="4"/>
  <c r="K4829" i="4"/>
  <c r="G4817" i="4"/>
  <c r="L4817" i="4"/>
  <c r="I4805" i="4"/>
  <c r="G4805" i="4"/>
  <c r="H4805" i="4"/>
  <c r="J4793" i="4"/>
  <c r="I4793" i="4"/>
  <c r="L4793" i="4"/>
  <c r="G4781" i="4"/>
  <c r="H4781" i="4"/>
  <c r="K4781" i="4"/>
  <c r="G4769" i="4"/>
  <c r="I4769" i="4"/>
  <c r="J4769" i="4"/>
  <c r="I4757" i="4"/>
  <c r="G4757" i="4"/>
  <c r="H4757" i="4"/>
  <c r="K4757" i="4"/>
  <c r="G4733" i="4"/>
  <c r="K4733" i="4"/>
  <c r="G4721" i="4"/>
  <c r="I4721" i="4"/>
  <c r="J4721" i="4"/>
  <c r="L4721" i="4"/>
  <c r="G4673" i="4"/>
  <c r="J4673" i="4"/>
  <c r="L4673" i="4"/>
  <c r="J4661" i="4"/>
  <c r="K4661" i="4"/>
  <c r="I4661" i="4"/>
  <c r="J4649" i="4"/>
  <c r="G4649" i="4"/>
  <c r="H4649" i="4"/>
  <c r="K4373" i="4"/>
  <c r="L4373" i="4"/>
  <c r="H4349" i="4"/>
  <c r="J4349" i="4"/>
  <c r="K4277" i="4"/>
  <c r="H4277" i="4"/>
  <c r="I4277" i="4"/>
  <c r="J4277" i="4"/>
  <c r="I4265" i="4"/>
  <c r="H4265" i="4"/>
  <c r="I4253" i="4"/>
  <c r="K4253" i="4"/>
  <c r="L4253" i="4"/>
  <c r="K4241" i="4"/>
  <c r="L4241" i="4"/>
  <c r="G4241" i="4"/>
  <c r="H4241" i="4"/>
  <c r="I4241" i="4"/>
  <c r="H4229" i="4"/>
  <c r="J4229" i="4"/>
  <c r="I4217" i="4"/>
  <c r="H4217" i="4"/>
  <c r="G4205" i="4"/>
  <c r="I4205" i="4"/>
  <c r="J4205" i="4"/>
  <c r="K4205" i="4"/>
  <c r="H4193" i="4"/>
  <c r="I4193" i="4"/>
  <c r="G4181" i="4"/>
  <c r="H4181" i="4"/>
  <c r="I4181" i="4"/>
  <c r="K4181" i="4"/>
  <c r="L4181" i="4"/>
  <c r="I4169" i="4"/>
  <c r="J4169" i="4"/>
  <c r="L4169" i="4"/>
  <c r="G4157" i="4"/>
  <c r="K4157" i="4"/>
  <c r="L4157" i="4"/>
  <c r="H4157" i="4"/>
  <c r="I4157" i="4"/>
  <c r="G4133" i="4"/>
  <c r="J4133" i="4"/>
  <c r="L4133" i="4"/>
  <c r="H4121" i="4"/>
  <c r="I4121" i="4"/>
  <c r="J4121" i="4"/>
  <c r="K4121" i="4"/>
  <c r="J4109" i="4"/>
  <c r="K4109" i="4"/>
  <c r="G4109" i="4"/>
  <c r="I4097" i="4"/>
  <c r="H4097" i="4"/>
  <c r="I4085" i="4"/>
  <c r="J4085" i="4"/>
  <c r="L4085" i="4"/>
  <c r="K4073" i="4"/>
  <c r="L4073" i="4"/>
  <c r="H4073" i="4"/>
  <c r="G4073" i="4"/>
  <c r="G4061" i="4"/>
  <c r="I4061" i="4"/>
  <c r="J4061" i="4"/>
  <c r="K4061" i="4"/>
  <c r="L4061" i="4"/>
  <c r="H4061" i="4"/>
  <c r="J4049" i="4"/>
  <c r="K4049" i="4"/>
  <c r="L4049" i="4"/>
  <c r="G4049" i="4"/>
  <c r="G4037" i="4"/>
  <c r="I4037" i="4"/>
  <c r="J4037" i="4"/>
  <c r="K4037" i="4"/>
  <c r="L4037" i="4"/>
  <c r="H4037" i="4"/>
  <c r="J4025" i="4"/>
  <c r="K4025" i="4"/>
  <c r="L4025" i="4"/>
  <c r="G4025" i="4"/>
  <c r="G3989" i="4"/>
  <c r="H3989" i="4"/>
  <c r="L3989" i="4"/>
  <c r="G3905" i="4"/>
  <c r="H3905" i="4"/>
  <c r="I3905" i="4"/>
  <c r="K3905" i="4"/>
  <c r="L3905" i="4"/>
  <c r="G3809" i="4"/>
  <c r="K3809" i="4"/>
  <c r="L3809" i="4"/>
  <c r="L3773" i="4"/>
  <c r="H3773" i="4"/>
  <c r="H3713" i="4"/>
  <c r="J3713" i="4"/>
  <c r="L3713" i="4"/>
  <c r="J3653" i="4"/>
  <c r="G3653" i="4"/>
  <c r="H3581" i="4"/>
  <c r="I3581" i="4"/>
  <c r="J3581" i="4"/>
  <c r="K3581" i="4"/>
  <c r="L3581" i="4"/>
  <c r="G3569" i="4"/>
  <c r="H3569" i="4"/>
  <c r="J3569" i="4"/>
  <c r="I3509" i="4"/>
  <c r="J3509" i="4"/>
  <c r="L3485" i="4"/>
  <c r="G3485" i="4"/>
  <c r="H3485" i="4"/>
  <c r="I3485" i="4"/>
  <c r="J3485" i="4"/>
  <c r="K3425" i="4"/>
  <c r="I3425" i="4"/>
  <c r="L3413" i="4"/>
  <c r="G3413" i="4"/>
  <c r="I3413" i="4"/>
  <c r="H3413" i="4"/>
  <c r="J3413" i="4"/>
  <c r="K3413" i="4"/>
  <c r="I3377" i="4"/>
  <c r="K3377" i="4"/>
  <c r="L3377" i="4"/>
  <c r="K3353" i="4"/>
  <c r="L3353" i="4"/>
  <c r="H3353" i="4"/>
  <c r="J3329" i="4"/>
  <c r="K3329" i="4"/>
  <c r="K3257" i="4"/>
  <c r="H3257" i="4"/>
  <c r="H3245" i="4"/>
  <c r="I3245" i="4"/>
  <c r="K3245" i="4"/>
  <c r="J3161" i="4"/>
  <c r="K3161" i="4"/>
  <c r="I3101" i="4"/>
  <c r="K3101" i="4"/>
  <c r="H3053" i="4"/>
  <c r="K3053" i="4"/>
  <c r="L3041" i="4"/>
  <c r="G3041" i="4"/>
  <c r="I3041" i="4"/>
  <c r="K3029" i="4"/>
  <c r="L3029" i="4"/>
  <c r="H3029" i="4"/>
  <c r="L3017" i="4"/>
  <c r="G3017" i="4"/>
  <c r="I3017" i="4"/>
  <c r="K3005" i="4"/>
  <c r="L3005" i="4"/>
  <c r="H3005" i="4"/>
  <c r="L2993" i="4"/>
  <c r="G2993" i="4"/>
  <c r="I2993" i="4"/>
  <c r="K2981" i="4"/>
  <c r="L2981" i="4"/>
  <c r="H2981" i="4"/>
  <c r="L2969" i="4"/>
  <c r="G2969" i="4"/>
  <c r="I2969" i="4"/>
  <c r="K2957" i="4"/>
  <c r="L2957" i="4"/>
  <c r="H2957" i="4"/>
  <c r="L2945" i="4"/>
  <c r="G2945" i="4"/>
  <c r="I2945" i="4"/>
  <c r="K2933" i="4"/>
  <c r="L2933" i="4"/>
  <c r="H2933" i="4"/>
  <c r="G2921" i="4"/>
  <c r="H2921" i="4"/>
  <c r="L2909" i="4"/>
  <c r="I2909" i="4"/>
  <c r="G2909" i="4"/>
  <c r="I2897" i="4"/>
  <c r="K2897" i="4"/>
  <c r="L2897" i="4"/>
  <c r="G2897" i="4"/>
  <c r="H2897" i="4"/>
  <c r="L2837" i="4"/>
  <c r="G2837" i="4"/>
  <c r="I2837" i="4"/>
  <c r="G2813" i="4"/>
  <c r="H2813" i="4"/>
  <c r="L2813" i="4"/>
  <c r="G2801" i="4"/>
  <c r="H2801" i="4"/>
  <c r="I2801" i="4"/>
  <c r="K2789" i="4"/>
  <c r="G2789" i="4"/>
  <c r="L2789" i="4"/>
  <c r="G2777" i="4"/>
  <c r="H2777" i="4"/>
  <c r="I2777" i="4"/>
  <c r="K2765" i="4"/>
  <c r="G2765" i="4"/>
  <c r="L2765" i="4"/>
  <c r="L2753" i="4"/>
  <c r="G2753" i="4"/>
  <c r="I2753" i="4"/>
  <c r="K2741" i="4"/>
  <c r="L2741" i="4"/>
  <c r="H2741" i="4"/>
  <c r="L2729" i="4"/>
  <c r="G2729" i="4"/>
  <c r="I2729" i="4"/>
  <c r="K2717" i="4"/>
  <c r="L2717" i="4"/>
  <c r="H2717" i="4"/>
  <c r="L2705" i="4"/>
  <c r="G2705" i="4"/>
  <c r="I2705" i="4"/>
  <c r="K2693" i="4"/>
  <c r="L2693" i="4"/>
  <c r="H2693" i="4"/>
  <c r="L2681" i="4"/>
  <c r="G2681" i="4"/>
  <c r="I2681" i="4"/>
  <c r="K2669" i="4"/>
  <c r="L2669" i="4"/>
  <c r="H2669" i="4"/>
  <c r="L2657" i="4"/>
  <c r="G2657" i="4"/>
  <c r="I2657" i="4"/>
  <c r="K2645" i="4"/>
  <c r="L2645" i="4"/>
  <c r="H2645" i="4"/>
  <c r="L2633" i="4"/>
  <c r="G2633" i="4"/>
  <c r="I2633" i="4"/>
  <c r="K2621" i="4"/>
  <c r="L2621" i="4"/>
  <c r="H2621" i="4"/>
  <c r="L2609" i="4"/>
  <c r="G2609" i="4"/>
  <c r="I2609" i="4"/>
  <c r="K2597" i="4"/>
  <c r="L2597" i="4"/>
  <c r="H2597" i="4"/>
  <c r="L2585" i="4"/>
  <c r="G2585" i="4"/>
  <c r="I2585" i="4"/>
  <c r="K2573" i="4"/>
  <c r="L2573" i="4"/>
  <c r="H2573" i="4"/>
  <c r="L2561" i="4"/>
  <c r="G2561" i="4"/>
  <c r="I2561" i="4"/>
  <c r="I2501" i="4"/>
  <c r="H2501" i="4"/>
  <c r="I2477" i="4"/>
  <c r="H2477" i="4"/>
  <c r="G2429" i="4"/>
  <c r="H2429" i="4"/>
  <c r="I2429" i="4"/>
  <c r="J2429" i="4"/>
  <c r="L2417" i="4"/>
  <c r="G2417" i="4"/>
  <c r="G2405" i="4"/>
  <c r="H2405" i="4"/>
  <c r="I2405" i="4"/>
  <c r="J2405" i="4"/>
  <c r="L2393" i="4"/>
  <c r="G2393" i="4"/>
  <c r="G2381" i="4"/>
  <c r="H2381" i="4"/>
  <c r="I2381" i="4"/>
  <c r="J2381" i="4"/>
  <c r="L2369" i="4"/>
  <c r="G2369" i="4"/>
  <c r="G2357" i="4"/>
  <c r="H2357" i="4"/>
  <c r="I2357" i="4"/>
  <c r="J2357" i="4"/>
  <c r="L2345" i="4"/>
  <c r="G2345" i="4"/>
  <c r="G2333" i="4"/>
  <c r="H2333" i="4"/>
  <c r="I2333" i="4"/>
  <c r="J2333" i="4"/>
  <c r="L2321" i="4"/>
  <c r="G2321" i="4"/>
  <c r="G2309" i="4"/>
  <c r="H2309" i="4"/>
  <c r="I2309" i="4"/>
  <c r="J2309" i="4"/>
  <c r="L2297" i="4"/>
  <c r="G2297" i="4"/>
  <c r="G2285" i="4"/>
  <c r="H2285" i="4"/>
  <c r="I2285" i="4"/>
  <c r="J2285" i="4"/>
  <c r="L2273" i="4"/>
  <c r="G2273" i="4"/>
  <c r="G2261" i="4"/>
  <c r="H2261" i="4"/>
  <c r="I2261" i="4"/>
  <c r="J2261" i="4"/>
  <c r="L2249" i="4"/>
  <c r="G2249" i="4"/>
  <c r="G2237" i="4"/>
  <c r="H2237" i="4"/>
  <c r="I2237" i="4"/>
  <c r="J2237" i="4"/>
  <c r="L2225" i="4"/>
  <c r="G2225" i="4"/>
  <c r="K2213" i="4"/>
  <c r="L2213" i="4"/>
  <c r="G2213" i="4"/>
  <c r="H2213" i="4"/>
  <c r="K2201" i="4"/>
  <c r="J2201" i="4"/>
  <c r="K2189" i="4"/>
  <c r="L2189" i="4"/>
  <c r="G2189" i="4"/>
  <c r="H2189" i="4"/>
  <c r="I2177" i="4"/>
  <c r="J2177" i="4"/>
  <c r="J2165" i="4"/>
  <c r="K2165" i="4"/>
  <c r="L2165" i="4"/>
  <c r="G2165" i="4"/>
  <c r="I2153" i="4"/>
  <c r="J2153" i="4"/>
  <c r="J2141" i="4"/>
  <c r="K2141" i="4"/>
  <c r="L2141" i="4"/>
  <c r="G2141" i="4"/>
  <c r="I2129" i="4"/>
  <c r="J2129" i="4"/>
  <c r="J2117" i="4"/>
  <c r="K2117" i="4"/>
  <c r="L2117" i="4"/>
  <c r="G2117" i="4"/>
  <c r="I2093" i="4"/>
  <c r="J2093" i="4"/>
  <c r="J2069" i="4"/>
  <c r="K2069" i="4"/>
  <c r="L2069" i="4"/>
  <c r="G2069" i="4"/>
  <c r="I2057" i="4"/>
  <c r="J2057" i="4"/>
  <c r="J2045" i="4"/>
  <c r="K2045" i="4"/>
  <c r="L2045" i="4"/>
  <c r="G2045" i="4"/>
  <c r="I2033" i="4"/>
  <c r="J2033" i="4"/>
  <c r="J2021" i="4"/>
  <c r="K2021" i="4"/>
  <c r="L2021" i="4"/>
  <c r="G2021" i="4"/>
  <c r="I2009" i="4"/>
  <c r="J2009" i="4"/>
  <c r="J1997" i="4"/>
  <c r="K1997" i="4"/>
  <c r="L1997" i="4"/>
  <c r="G1997" i="4"/>
  <c r="I1985" i="4"/>
  <c r="J1985" i="4"/>
  <c r="J1973" i="4"/>
  <c r="K1973" i="4"/>
  <c r="L1973" i="4"/>
  <c r="G1973" i="4"/>
  <c r="I1961" i="4"/>
  <c r="J1961" i="4"/>
  <c r="J1949" i="4"/>
  <c r="K1949" i="4"/>
  <c r="L1949" i="4"/>
  <c r="G1949" i="4"/>
  <c r="I1937" i="4"/>
  <c r="J1937" i="4"/>
  <c r="J1925" i="4"/>
  <c r="K1925" i="4"/>
  <c r="L1925" i="4"/>
  <c r="G1925" i="4"/>
  <c r="I1913" i="4"/>
  <c r="J1913" i="4"/>
  <c r="J1901" i="4"/>
  <c r="K1901" i="4"/>
  <c r="L1901" i="4"/>
  <c r="G1901" i="4"/>
  <c r="J1889" i="4"/>
  <c r="K1889" i="4"/>
  <c r="K1877" i="4"/>
  <c r="L1877" i="4"/>
  <c r="G1877" i="4"/>
  <c r="H1877" i="4"/>
  <c r="J1865" i="4"/>
  <c r="K1865" i="4"/>
  <c r="K1853" i="4"/>
  <c r="L1853" i="4"/>
  <c r="G1853" i="4"/>
  <c r="H1853" i="4"/>
  <c r="J1841" i="4"/>
  <c r="K1841" i="4"/>
  <c r="K1829" i="4"/>
  <c r="L1829" i="4"/>
  <c r="G1829" i="4"/>
  <c r="H1829" i="4"/>
  <c r="J1817" i="4"/>
  <c r="K1817" i="4"/>
  <c r="G773" i="4"/>
  <c r="J773" i="4"/>
  <c r="H773" i="4"/>
  <c r="L773" i="4"/>
  <c r="I749" i="4"/>
  <c r="G749" i="4"/>
  <c r="J749" i="4"/>
  <c r="H749" i="4"/>
  <c r="K749" i="4"/>
  <c r="I713" i="4"/>
  <c r="H713" i="4"/>
  <c r="J713" i="4"/>
  <c r="K713" i="4"/>
  <c r="G713" i="4"/>
  <c r="L713" i="4"/>
  <c r="I701" i="4"/>
  <c r="H701" i="4"/>
  <c r="K701" i="4"/>
  <c r="L701" i="4"/>
  <c r="G701" i="4"/>
  <c r="L617" i="4"/>
  <c r="I617" i="4"/>
  <c r="I533" i="4"/>
  <c r="K533" i="4"/>
  <c r="K485" i="4"/>
  <c r="H485" i="4"/>
  <c r="H449" i="4"/>
  <c r="L449" i="4"/>
  <c r="G437" i="4"/>
  <c r="J437" i="4"/>
  <c r="L437" i="4"/>
  <c r="L353" i="4"/>
  <c r="I353" i="4"/>
  <c r="G353" i="4"/>
  <c r="K353" i="4"/>
  <c r="J353" i="4"/>
  <c r="I329" i="4"/>
  <c r="G329" i="4"/>
  <c r="K3437" i="4"/>
  <c r="J3617" i="4"/>
  <c r="I3821" i="4"/>
  <c r="H3785" i="4"/>
  <c r="H3965" i="4"/>
  <c r="G2873" i="4"/>
  <c r="J3197" i="4"/>
  <c r="K3389" i="4"/>
  <c r="I3557" i="4"/>
  <c r="L3857" i="4"/>
  <c r="K1313" i="4"/>
  <c r="K1337" i="4"/>
  <c r="K1361" i="4"/>
  <c r="K1385" i="4"/>
  <c r="J1409" i="4"/>
  <c r="J1433" i="4"/>
  <c r="K1457" i="4"/>
  <c r="I1481" i="4"/>
  <c r="H1505" i="4"/>
  <c r="L1541" i="4"/>
  <c r="I1565" i="4"/>
  <c r="G1589" i="4"/>
  <c r="K1625" i="4"/>
  <c r="H1649" i="4"/>
  <c r="L1685" i="4"/>
  <c r="I1709" i="4"/>
  <c r="G1745" i="4"/>
  <c r="K1781" i="4"/>
  <c r="H1805" i="4"/>
  <c r="I3161" i="4"/>
  <c r="J3425" i="4"/>
  <c r="J3989" i="4"/>
  <c r="L1841" i="4"/>
  <c r="L1889" i="4"/>
  <c r="K1937" i="4"/>
  <c r="K1985" i="4"/>
  <c r="K2033" i="4"/>
  <c r="K2093" i="4"/>
  <c r="K2153" i="4"/>
  <c r="L2201" i="4"/>
  <c r="H2249" i="4"/>
  <c r="H2297" i="4"/>
  <c r="H2345" i="4"/>
  <c r="H2393" i="4"/>
  <c r="H2453" i="4"/>
  <c r="G2597" i="4"/>
  <c r="G2645" i="4"/>
  <c r="G2693" i="4"/>
  <c r="G2741" i="4"/>
  <c r="H2789" i="4"/>
  <c r="G2933" i="4"/>
  <c r="G2981" i="4"/>
  <c r="G3029" i="4"/>
  <c r="I3569" i="4"/>
  <c r="H4085" i="4"/>
  <c r="G3581" i="4"/>
  <c r="J3437" i="4"/>
  <c r="I3617" i="4"/>
  <c r="H3821" i="4"/>
  <c r="H2861" i="4"/>
  <c r="G3149" i="4"/>
  <c r="K3341" i="4"/>
  <c r="J3533" i="4"/>
  <c r="K3725" i="4"/>
  <c r="L2873" i="4"/>
  <c r="I3197" i="4"/>
  <c r="I3389" i="4"/>
  <c r="H3557" i="4"/>
  <c r="K3857" i="4"/>
  <c r="I1313" i="4"/>
  <c r="I1337" i="4"/>
  <c r="I1361" i="4"/>
  <c r="I1385" i="4"/>
  <c r="I1409" i="4"/>
  <c r="I1433" i="4"/>
  <c r="I1457" i="4"/>
  <c r="H1481" i="4"/>
  <c r="G1505" i="4"/>
  <c r="K1541" i="4"/>
  <c r="H1565" i="4"/>
  <c r="L1601" i="4"/>
  <c r="I1625" i="4"/>
  <c r="G1649" i="4"/>
  <c r="K1685" i="4"/>
  <c r="H1709" i="4"/>
  <c r="L1757" i="4"/>
  <c r="I1781" i="4"/>
  <c r="G1805" i="4"/>
  <c r="H3161" i="4"/>
  <c r="H3425" i="4"/>
  <c r="I3989" i="4"/>
  <c r="I1841" i="4"/>
  <c r="I1889" i="4"/>
  <c r="H1937" i="4"/>
  <c r="H1985" i="4"/>
  <c r="H2033" i="4"/>
  <c r="H2093" i="4"/>
  <c r="H2153" i="4"/>
  <c r="I2201" i="4"/>
  <c r="K2249" i="4"/>
  <c r="K2297" i="4"/>
  <c r="K2345" i="4"/>
  <c r="K2393" i="4"/>
  <c r="L2525" i="4"/>
  <c r="J2597" i="4"/>
  <c r="J2645" i="4"/>
  <c r="J2693" i="4"/>
  <c r="J2741" i="4"/>
  <c r="J2789" i="4"/>
  <c r="J2933" i="4"/>
  <c r="J2981" i="4"/>
  <c r="J3029" i="4"/>
  <c r="L3569" i="4"/>
  <c r="H4109" i="4"/>
  <c r="H353" i="4"/>
  <c r="J449" i="4"/>
  <c r="H1457" i="4"/>
  <c r="G1481" i="4"/>
  <c r="L1517" i="4"/>
  <c r="I1541" i="4"/>
  <c r="G1565" i="4"/>
  <c r="K1601" i="4"/>
  <c r="H1625" i="4"/>
  <c r="L1661" i="4"/>
  <c r="I1685" i="4"/>
  <c r="G1709" i="4"/>
  <c r="K1757" i="4"/>
  <c r="H1781" i="4"/>
  <c r="G3161" i="4"/>
  <c r="G3425" i="4"/>
  <c r="H1841" i="4"/>
  <c r="H1889" i="4"/>
  <c r="G1937" i="4"/>
  <c r="G1985" i="4"/>
  <c r="G2033" i="4"/>
  <c r="G2093" i="4"/>
  <c r="G2153" i="4"/>
  <c r="H2201" i="4"/>
  <c r="J2249" i="4"/>
  <c r="J2297" i="4"/>
  <c r="J2345" i="4"/>
  <c r="J2393" i="4"/>
  <c r="H2549" i="4"/>
  <c r="I2597" i="4"/>
  <c r="I2645" i="4"/>
  <c r="I2693" i="4"/>
  <c r="I2741" i="4"/>
  <c r="I2789" i="4"/>
  <c r="I2933" i="4"/>
  <c r="I2981" i="4"/>
  <c r="I3029" i="4"/>
  <c r="K3569" i="4"/>
  <c r="I4133" i="4"/>
  <c r="G377" i="4"/>
  <c r="I4972" i="4"/>
  <c r="G119" i="3"/>
  <c r="G4303" i="4"/>
  <c r="L4339" i="4"/>
  <c r="K4363" i="4"/>
  <c r="I4387" i="4"/>
  <c r="K4423" i="4"/>
  <c r="G79" i="4"/>
  <c r="H199" i="4"/>
  <c r="L1675" i="4"/>
  <c r="H1255" i="4"/>
  <c r="H4969" i="4"/>
  <c r="J4969" i="4"/>
  <c r="I4885" i="4"/>
  <c r="J4885" i="4"/>
  <c r="H4777" i="4"/>
  <c r="I4777" i="4"/>
  <c r="J4765" i="4"/>
  <c r="K4765" i="4"/>
  <c r="H4537" i="4"/>
  <c r="I4537" i="4"/>
  <c r="I4477" i="4"/>
  <c r="J4477" i="4"/>
  <c r="I4297" i="4"/>
  <c r="J4297" i="4"/>
  <c r="J4177" i="4"/>
  <c r="K4177" i="4"/>
  <c r="J4045" i="4"/>
  <c r="K4045" i="4"/>
  <c r="J3985" i="4"/>
  <c r="K3985" i="4"/>
  <c r="K3961" i="4"/>
  <c r="L3961" i="4"/>
  <c r="K3925" i="4"/>
  <c r="L3925" i="4"/>
  <c r="K3853" i="4"/>
  <c r="L3853" i="4"/>
  <c r="L3817" i="4"/>
  <c r="G3817" i="4"/>
  <c r="G3709" i="4"/>
  <c r="H3709" i="4"/>
  <c r="H3613" i="4"/>
  <c r="I3613" i="4"/>
  <c r="H3601" i="4"/>
  <c r="I3601" i="4"/>
  <c r="G3553" i="4"/>
  <c r="H3553" i="4"/>
  <c r="J3421" i="4"/>
  <c r="L3421" i="4"/>
  <c r="H3361" i="4"/>
  <c r="I3361" i="4"/>
  <c r="G3337" i="4"/>
  <c r="H3337" i="4"/>
  <c r="H3133" i="4"/>
  <c r="L3133" i="4"/>
  <c r="H3121" i="4"/>
  <c r="L3121" i="4"/>
  <c r="G3085" i="4"/>
  <c r="H3085" i="4"/>
  <c r="I3025" i="4"/>
  <c r="J3025" i="4"/>
  <c r="K2785" i="4"/>
  <c r="L2785" i="4"/>
  <c r="H2761" i="4"/>
  <c r="I2761" i="4"/>
  <c r="G2725" i="4"/>
  <c r="H2725" i="4"/>
  <c r="J2521" i="4"/>
  <c r="K2521" i="4"/>
  <c r="G2473" i="4"/>
  <c r="K2473" i="4"/>
  <c r="I2449" i="4"/>
  <c r="K2449" i="4"/>
  <c r="I2377" i="4"/>
  <c r="J2377" i="4"/>
  <c r="K2125" i="4"/>
  <c r="L2125" i="4"/>
  <c r="G2089" i="4"/>
  <c r="H2089" i="4"/>
  <c r="L2089" i="4"/>
  <c r="G1777" i="4"/>
  <c r="H1777" i="4"/>
  <c r="I1717" i="4"/>
  <c r="J1717" i="4"/>
  <c r="K1669" i="4"/>
  <c r="L1669" i="4"/>
  <c r="I1609" i="4"/>
  <c r="H1609" i="4"/>
  <c r="I1573" i="4"/>
  <c r="H1573" i="4"/>
  <c r="I1549" i="4"/>
  <c r="J1549" i="4"/>
  <c r="K1501" i="4"/>
  <c r="L1501" i="4"/>
  <c r="L1453" i="4"/>
  <c r="H1453" i="4"/>
  <c r="J1393" i="4"/>
  <c r="K1393" i="4"/>
  <c r="J1345" i="4"/>
  <c r="K1345" i="4"/>
  <c r="J1297" i="4"/>
  <c r="K1297" i="4"/>
  <c r="L4315" i="4"/>
  <c r="K4339" i="4"/>
  <c r="J4363" i="4"/>
  <c r="G4399" i="4"/>
  <c r="J79" i="4"/>
  <c r="L199" i="4"/>
  <c r="L4291" i="4"/>
  <c r="K4315" i="4"/>
  <c r="J4339" i="4"/>
  <c r="I4363" i="4"/>
  <c r="L4399" i="4"/>
  <c r="G4435" i="4"/>
  <c r="L127" i="4"/>
  <c r="H3397" i="4"/>
  <c r="L1477" i="4"/>
  <c r="L2173" i="4"/>
  <c r="K4291" i="4"/>
  <c r="J4315" i="4"/>
  <c r="I4339" i="4"/>
  <c r="G4363" i="4"/>
  <c r="K4399" i="4"/>
  <c r="L4435" i="4"/>
  <c r="I127" i="4"/>
  <c r="J1525" i="4"/>
  <c r="L2317" i="4"/>
  <c r="L3829" i="4"/>
  <c r="J4291" i="4"/>
  <c r="I4315" i="4"/>
  <c r="H4339" i="4"/>
  <c r="L4375" i="4"/>
  <c r="K4435" i="4"/>
  <c r="K127" i="4"/>
  <c r="H2365" i="4"/>
  <c r="H2857" i="4"/>
  <c r="H3445" i="4"/>
  <c r="I1585" i="4"/>
  <c r="H2545" i="4"/>
  <c r="K4573" i="4"/>
  <c r="I4291" i="4"/>
  <c r="G4411" i="4"/>
  <c r="J4435" i="4"/>
  <c r="L3781" i="4"/>
  <c r="K4543" i="4"/>
  <c r="K2881" i="4"/>
  <c r="K4453" i="4"/>
  <c r="H4999" i="4"/>
  <c r="G4999" i="4"/>
  <c r="I4999" i="4"/>
  <c r="J4999" i="4"/>
  <c r="K4999" i="4"/>
  <c r="K4987" i="4"/>
  <c r="L4987" i="4"/>
  <c r="H4987" i="4"/>
  <c r="I4987" i="4"/>
  <c r="J4987" i="4"/>
  <c r="H4975" i="4"/>
  <c r="I4975" i="4"/>
  <c r="J4975" i="4"/>
  <c r="K4975" i="4"/>
  <c r="L4975" i="4"/>
  <c r="K4963" i="4"/>
  <c r="L4963" i="4"/>
  <c r="G4963" i="4"/>
  <c r="I4963" i="4"/>
  <c r="J4963" i="4"/>
  <c r="H4939" i="4"/>
  <c r="J4939" i="4"/>
  <c r="K4939" i="4"/>
  <c r="L4939" i="4"/>
  <c r="G4939" i="4"/>
  <c r="K4927" i="4"/>
  <c r="L4927" i="4"/>
  <c r="G4927" i="4"/>
  <c r="H4927" i="4"/>
  <c r="J4927" i="4"/>
  <c r="J4915" i="4"/>
  <c r="K4915" i="4"/>
  <c r="L4915" i="4"/>
  <c r="G4915" i="4"/>
  <c r="H4915" i="4"/>
  <c r="K4903" i="4"/>
  <c r="L4903" i="4"/>
  <c r="G4903" i="4"/>
  <c r="H4903" i="4"/>
  <c r="J4903" i="4"/>
  <c r="K4891" i="4"/>
  <c r="H4891" i="4"/>
  <c r="I4879" i="4"/>
  <c r="J4879" i="4"/>
  <c r="K4879" i="4"/>
  <c r="L4879" i="4"/>
  <c r="G4879" i="4"/>
  <c r="K4867" i="4"/>
  <c r="L4867" i="4"/>
  <c r="G4867" i="4"/>
  <c r="I4867" i="4"/>
  <c r="J4867" i="4"/>
  <c r="H4855" i="4"/>
  <c r="K4855" i="4"/>
  <c r="G4855" i="4"/>
  <c r="J4855" i="4"/>
  <c r="L4843" i="4"/>
  <c r="G4843" i="4"/>
  <c r="H4843" i="4"/>
  <c r="I4843" i="4"/>
  <c r="J4843" i="4"/>
  <c r="L4831" i="4"/>
  <c r="G4831" i="4"/>
  <c r="H4831" i="4"/>
  <c r="I4831" i="4"/>
  <c r="J4831" i="4"/>
  <c r="L4819" i="4"/>
  <c r="G4819" i="4"/>
  <c r="H4819" i="4"/>
  <c r="I4819" i="4"/>
  <c r="J4819" i="4"/>
  <c r="L4807" i="4"/>
  <c r="G4807" i="4"/>
  <c r="H4807" i="4"/>
  <c r="I4807" i="4"/>
  <c r="J4807" i="4"/>
  <c r="L4795" i="4"/>
  <c r="G4795" i="4"/>
  <c r="H4795" i="4"/>
  <c r="I4795" i="4"/>
  <c r="J4795" i="4"/>
  <c r="L4783" i="4"/>
  <c r="G4783" i="4"/>
  <c r="H4783" i="4"/>
  <c r="I4783" i="4"/>
  <c r="J4783" i="4"/>
  <c r="L4771" i="4"/>
  <c r="G4771" i="4"/>
  <c r="H4771" i="4"/>
  <c r="I4771" i="4"/>
  <c r="J4771" i="4"/>
  <c r="L4759" i="4"/>
  <c r="G4759" i="4"/>
  <c r="H4759" i="4"/>
  <c r="I4759" i="4"/>
  <c r="J4759" i="4"/>
  <c r="L4747" i="4"/>
  <c r="G4747" i="4"/>
  <c r="H4747" i="4"/>
  <c r="I4747" i="4"/>
  <c r="J4747" i="4"/>
  <c r="L4735" i="4"/>
  <c r="G4735" i="4"/>
  <c r="H4735" i="4"/>
  <c r="I4735" i="4"/>
  <c r="J4735" i="4"/>
  <c r="L4723" i="4"/>
  <c r="G4723" i="4"/>
  <c r="H4723" i="4"/>
  <c r="I4723" i="4"/>
  <c r="J4723" i="4"/>
  <c r="I4711" i="4"/>
  <c r="K4711" i="4"/>
  <c r="L4711" i="4"/>
  <c r="G4711" i="4"/>
  <c r="J4711" i="4"/>
  <c r="I4699" i="4"/>
  <c r="K4699" i="4"/>
  <c r="L4699" i="4"/>
  <c r="J4699" i="4"/>
  <c r="G4699" i="4"/>
  <c r="I4687" i="4"/>
  <c r="K4687" i="4"/>
  <c r="L4687" i="4"/>
  <c r="G4687" i="4"/>
  <c r="J4687" i="4"/>
  <c r="I4675" i="4"/>
  <c r="J4675" i="4"/>
  <c r="K4675" i="4"/>
  <c r="L4675" i="4"/>
  <c r="G4675" i="4"/>
  <c r="I4663" i="4"/>
  <c r="J4663" i="4"/>
  <c r="K4663" i="4"/>
  <c r="L4663" i="4"/>
  <c r="G4663" i="4"/>
  <c r="I4651" i="4"/>
  <c r="J4651" i="4"/>
  <c r="K4651" i="4"/>
  <c r="L4651" i="4"/>
  <c r="G4651" i="4"/>
  <c r="I4639" i="4"/>
  <c r="J4639" i="4"/>
  <c r="K4639" i="4"/>
  <c r="L4639" i="4"/>
  <c r="G4639" i="4"/>
  <c r="I4627" i="4"/>
  <c r="J4627" i="4"/>
  <c r="K4627" i="4"/>
  <c r="L4627" i="4"/>
  <c r="G4627" i="4"/>
  <c r="I4615" i="4"/>
  <c r="J4615" i="4"/>
  <c r="K4615" i="4"/>
  <c r="L4615" i="4"/>
  <c r="G4615" i="4"/>
  <c r="I4603" i="4"/>
  <c r="J4603" i="4"/>
  <c r="K4603" i="4"/>
  <c r="L4603" i="4"/>
  <c r="G4603" i="4"/>
  <c r="I4591" i="4"/>
  <c r="J4591" i="4"/>
  <c r="K4591" i="4"/>
  <c r="L4591" i="4"/>
  <c r="G4591" i="4"/>
  <c r="I4579" i="4"/>
  <c r="J4579" i="4"/>
  <c r="K4579" i="4"/>
  <c r="L4579" i="4"/>
  <c r="G4579" i="4"/>
  <c r="I4567" i="4"/>
  <c r="J4567" i="4"/>
  <c r="K4567" i="4"/>
  <c r="L4567" i="4"/>
  <c r="G4567" i="4"/>
  <c r="L4519" i="4"/>
  <c r="K4519" i="4"/>
  <c r="L4495" i="4"/>
  <c r="K4495" i="4"/>
  <c r="L4471" i="4"/>
  <c r="K4471" i="4"/>
  <c r="H4423" i="4"/>
  <c r="J4423" i="4"/>
  <c r="H4399" i="4"/>
  <c r="J4399" i="4"/>
  <c r="K4375" i="4"/>
  <c r="H4375" i="4"/>
  <c r="G4351" i="4"/>
  <c r="J4351" i="4"/>
  <c r="G3211" i="4"/>
  <c r="K3211" i="4"/>
  <c r="G2707" i="4"/>
  <c r="I2707" i="4"/>
  <c r="J2107" i="4"/>
  <c r="I2107" i="4"/>
  <c r="G2047" i="4"/>
  <c r="L2047" i="4"/>
  <c r="J1963" i="4"/>
  <c r="I1963" i="4"/>
  <c r="G1903" i="4"/>
  <c r="L1903" i="4"/>
  <c r="G1783" i="4"/>
  <c r="H1783" i="4"/>
  <c r="I1783" i="4"/>
  <c r="G1711" i="4"/>
  <c r="H1711" i="4"/>
  <c r="J1711" i="4"/>
  <c r="L1711" i="4"/>
  <c r="G1639" i="4"/>
  <c r="I1639" i="4"/>
  <c r="K1639" i="4"/>
  <c r="L1639" i="4"/>
  <c r="K1603" i="4"/>
  <c r="L1603" i="4"/>
  <c r="G1555" i="4"/>
  <c r="H1555" i="4"/>
  <c r="I1555" i="4"/>
  <c r="I1495" i="4"/>
  <c r="J1495" i="4"/>
  <c r="K1495" i="4"/>
  <c r="L1495" i="4"/>
  <c r="G1495" i="4"/>
  <c r="L1447" i="4"/>
  <c r="I1447" i="4"/>
  <c r="K1447" i="4"/>
  <c r="J1411" i="4"/>
  <c r="I1411" i="4"/>
  <c r="J1387" i="4"/>
  <c r="L1387" i="4"/>
  <c r="I1387" i="4"/>
  <c r="H1387" i="4"/>
  <c r="J1279" i="4"/>
  <c r="H1279" i="4"/>
  <c r="G1231" i="4"/>
  <c r="H1231" i="4"/>
  <c r="G1207" i="4"/>
  <c r="H1207" i="4"/>
  <c r="G1159" i="4"/>
  <c r="L1159" i="4"/>
  <c r="G1135" i="4"/>
  <c r="L1135" i="4"/>
  <c r="G1087" i="4"/>
  <c r="L1087" i="4"/>
  <c r="G883" i="4"/>
  <c r="H883" i="4"/>
  <c r="I883" i="4"/>
  <c r="K883" i="4"/>
  <c r="L883" i="4"/>
  <c r="K871" i="4"/>
  <c r="L871" i="4"/>
  <c r="G871" i="4"/>
  <c r="H871" i="4"/>
  <c r="I871" i="4"/>
  <c r="G859" i="4"/>
  <c r="H859" i="4"/>
  <c r="I859" i="4"/>
  <c r="K859" i="4"/>
  <c r="L859" i="4"/>
  <c r="K847" i="4"/>
  <c r="L847" i="4"/>
  <c r="G847" i="4"/>
  <c r="H847" i="4"/>
  <c r="I847" i="4"/>
  <c r="G835" i="4"/>
  <c r="H835" i="4"/>
  <c r="I835" i="4"/>
  <c r="K835" i="4"/>
  <c r="L835" i="4"/>
  <c r="K823" i="4"/>
  <c r="L823" i="4"/>
  <c r="G823" i="4"/>
  <c r="H823" i="4"/>
  <c r="I823" i="4"/>
  <c r="G811" i="4"/>
  <c r="H811" i="4"/>
  <c r="I811" i="4"/>
  <c r="K811" i="4"/>
  <c r="L811" i="4"/>
  <c r="K799" i="4"/>
  <c r="L799" i="4"/>
  <c r="G799" i="4"/>
  <c r="H799" i="4"/>
  <c r="I799" i="4"/>
  <c r="G787" i="4"/>
  <c r="H787" i="4"/>
  <c r="I787" i="4"/>
  <c r="K787" i="4"/>
  <c r="L787" i="4"/>
  <c r="K775" i="4"/>
  <c r="L775" i="4"/>
  <c r="G775" i="4"/>
  <c r="H775" i="4"/>
  <c r="J775" i="4"/>
  <c r="G763" i="4"/>
  <c r="K763" i="4"/>
  <c r="J763" i="4"/>
  <c r="I763" i="4"/>
  <c r="L763" i="4"/>
  <c r="I751" i="4"/>
  <c r="L751" i="4"/>
  <c r="G751" i="4"/>
  <c r="K751" i="4"/>
  <c r="H751" i="4"/>
  <c r="G739" i="4"/>
  <c r="K739" i="4"/>
  <c r="J739" i="4"/>
  <c r="L739" i="4"/>
  <c r="I739" i="4"/>
  <c r="I727" i="4"/>
  <c r="L727" i="4"/>
  <c r="G727" i="4"/>
  <c r="K727" i="4"/>
  <c r="H727" i="4"/>
  <c r="G715" i="4"/>
  <c r="K715" i="4"/>
  <c r="I715" i="4"/>
  <c r="L715" i="4"/>
  <c r="H715" i="4"/>
  <c r="L703" i="4"/>
  <c r="I703" i="4"/>
  <c r="G703" i="4"/>
  <c r="K703" i="4"/>
  <c r="H703" i="4"/>
  <c r="G691" i="4"/>
  <c r="K691" i="4"/>
  <c r="I691" i="4"/>
  <c r="L691" i="4"/>
  <c r="H691" i="4"/>
  <c r="I679" i="4"/>
  <c r="L679" i="4"/>
  <c r="G679" i="4"/>
  <c r="K679" i="4"/>
  <c r="H679" i="4"/>
  <c r="G667" i="4"/>
  <c r="K667" i="4"/>
  <c r="I667" i="4"/>
  <c r="L667" i="4"/>
  <c r="H667" i="4"/>
  <c r="L655" i="4"/>
  <c r="I655" i="4"/>
  <c r="G655" i="4"/>
  <c r="K655" i="4"/>
  <c r="J655" i="4"/>
  <c r="G643" i="4"/>
  <c r="K643" i="4"/>
  <c r="I643" i="4"/>
  <c r="L643" i="4"/>
  <c r="H643" i="4"/>
  <c r="K631" i="4"/>
  <c r="H631" i="4"/>
  <c r="L631" i="4"/>
  <c r="I631" i="4"/>
  <c r="J631" i="4"/>
  <c r="L619" i="4"/>
  <c r="I619" i="4"/>
  <c r="J619" i="4"/>
  <c r="G619" i="4"/>
  <c r="H619" i="4"/>
  <c r="H607" i="4"/>
  <c r="K607" i="4"/>
  <c r="L607" i="4"/>
  <c r="I607" i="4"/>
  <c r="J607" i="4"/>
  <c r="L595" i="4"/>
  <c r="I595" i="4"/>
  <c r="J595" i="4"/>
  <c r="H595" i="4"/>
  <c r="G595" i="4"/>
  <c r="J583" i="4"/>
  <c r="K583" i="4"/>
  <c r="L583" i="4"/>
  <c r="H583" i="4"/>
  <c r="G583" i="4"/>
  <c r="L571" i="4"/>
  <c r="H571" i="4"/>
  <c r="J571" i="4"/>
  <c r="G571" i="4"/>
  <c r="I571" i="4"/>
  <c r="G559" i="4"/>
  <c r="J559" i="4"/>
  <c r="L559" i="4"/>
  <c r="H559" i="4"/>
  <c r="I559" i="4"/>
  <c r="L547" i="4"/>
  <c r="H547" i="4"/>
  <c r="J547" i="4"/>
  <c r="I547" i="4"/>
  <c r="G547" i="4"/>
  <c r="G535" i="4"/>
  <c r="K535" i="4"/>
  <c r="L535" i="4"/>
  <c r="H535" i="4"/>
  <c r="I535" i="4"/>
  <c r="L523" i="4"/>
  <c r="G523" i="4"/>
  <c r="H523" i="4"/>
  <c r="K523" i="4"/>
  <c r="J523" i="4"/>
  <c r="K511" i="4"/>
  <c r="G511" i="4"/>
  <c r="L511" i="4"/>
  <c r="H511" i="4"/>
  <c r="I511" i="4"/>
  <c r="G499" i="4"/>
  <c r="K499" i="4"/>
  <c r="H499" i="4"/>
  <c r="I499" i="4"/>
  <c r="J499" i="4"/>
  <c r="L487" i="4"/>
  <c r="H487" i="4"/>
  <c r="G487" i="4"/>
  <c r="K487" i="4"/>
  <c r="I487" i="4"/>
  <c r="G475" i="4"/>
  <c r="K475" i="4"/>
  <c r="H475" i="4"/>
  <c r="J475" i="4"/>
  <c r="L475" i="4"/>
  <c r="L463" i="4"/>
  <c r="H463" i="4"/>
  <c r="G463" i="4"/>
  <c r="K463" i="4"/>
  <c r="I463" i="4"/>
  <c r="G451" i="4"/>
  <c r="K451" i="4"/>
  <c r="H451" i="4"/>
  <c r="I451" i="4"/>
  <c r="J451" i="4"/>
  <c r="L439" i="4"/>
  <c r="H439" i="4"/>
  <c r="G439" i="4"/>
  <c r="K439" i="4"/>
  <c r="I439" i="4"/>
  <c r="G427" i="4"/>
  <c r="K427" i="4"/>
  <c r="H427" i="4"/>
  <c r="J427" i="4"/>
  <c r="L427" i="4"/>
  <c r="I415" i="4"/>
  <c r="J415" i="4"/>
  <c r="G415" i="4"/>
  <c r="K415" i="4"/>
  <c r="L415" i="4"/>
  <c r="G403" i="4"/>
  <c r="K403" i="4"/>
  <c r="H403" i="4"/>
  <c r="J403" i="4"/>
  <c r="L403" i="4"/>
  <c r="I391" i="4"/>
  <c r="J391" i="4"/>
  <c r="G391" i="4"/>
  <c r="K391" i="4"/>
  <c r="L391" i="4"/>
  <c r="G379" i="4"/>
  <c r="K379" i="4"/>
  <c r="J379" i="4"/>
  <c r="I379" i="4"/>
  <c r="L379" i="4"/>
  <c r="H367" i="4"/>
  <c r="G367" i="4"/>
  <c r="K367" i="4"/>
  <c r="L367" i="4"/>
  <c r="J367" i="4"/>
  <c r="G355" i="4"/>
  <c r="K355" i="4"/>
  <c r="I355" i="4"/>
  <c r="J355" i="4"/>
  <c r="H355" i="4"/>
  <c r="H343" i="4"/>
  <c r="G343" i="4"/>
  <c r="K343" i="4"/>
  <c r="L343" i="4"/>
  <c r="I343" i="4"/>
  <c r="G331" i="4"/>
  <c r="K331" i="4"/>
  <c r="H331" i="4"/>
  <c r="L331" i="4"/>
  <c r="J331" i="4"/>
  <c r="K319" i="4"/>
  <c r="L319" i="4"/>
  <c r="H319" i="4"/>
  <c r="G319" i="4"/>
  <c r="J319" i="4"/>
  <c r="K295" i="4"/>
  <c r="I295" i="4"/>
  <c r="L295" i="4"/>
  <c r="H295" i="4"/>
  <c r="G295" i="4"/>
  <c r="K283" i="4"/>
  <c r="G283" i="4"/>
  <c r="L283" i="4"/>
  <c r="H283" i="4"/>
  <c r="I283" i="4"/>
  <c r="I271" i="4"/>
  <c r="G271" i="4"/>
  <c r="K271" i="4"/>
  <c r="H271" i="4"/>
  <c r="L247" i="4"/>
  <c r="I247" i="4"/>
  <c r="K247" i="4"/>
  <c r="H247" i="4"/>
  <c r="J247" i="4"/>
  <c r="L235" i="4"/>
  <c r="J235" i="4"/>
  <c r="I223" i="4"/>
  <c r="H223" i="4"/>
  <c r="G223" i="4"/>
  <c r="J223" i="4"/>
  <c r="K211" i="4"/>
  <c r="I211" i="4"/>
  <c r="L211" i="4"/>
  <c r="J211" i="4"/>
  <c r="H211" i="4"/>
  <c r="K199" i="4"/>
  <c r="G199" i="4"/>
  <c r="I187" i="4"/>
  <c r="G187" i="4"/>
  <c r="H187" i="4"/>
  <c r="J187" i="4"/>
  <c r="L187" i="4"/>
  <c r="I175" i="4"/>
  <c r="J175" i="4"/>
  <c r="I163" i="4"/>
  <c r="G163" i="4"/>
  <c r="J163" i="4"/>
  <c r="K163" i="4"/>
  <c r="H163" i="4"/>
  <c r="G139" i="4"/>
  <c r="H139" i="4"/>
  <c r="L139" i="4"/>
  <c r="I139" i="4"/>
  <c r="J139" i="4"/>
  <c r="J127" i="4"/>
  <c r="G127" i="4"/>
  <c r="I115" i="4"/>
  <c r="J115" i="4"/>
  <c r="K115" i="4"/>
  <c r="H115" i="4"/>
  <c r="L115" i="4"/>
  <c r="J103" i="4"/>
  <c r="H103" i="4"/>
  <c r="K103" i="4"/>
  <c r="I103" i="4"/>
  <c r="L103" i="4"/>
  <c r="K67" i="4"/>
  <c r="H67" i="4"/>
  <c r="I67" i="4"/>
  <c r="L67" i="4"/>
  <c r="J67" i="4"/>
  <c r="J55" i="4"/>
  <c r="I55" i="4"/>
  <c r="L31" i="4"/>
  <c r="J31" i="4"/>
  <c r="G31" i="4"/>
  <c r="H31" i="4"/>
  <c r="K31" i="4"/>
  <c r="I31" i="4"/>
  <c r="J19" i="4"/>
  <c r="K19" i="4"/>
  <c r="H19" i="4"/>
  <c r="L19" i="4"/>
  <c r="I19" i="4"/>
  <c r="L4327" i="4"/>
  <c r="H4351" i="4"/>
  <c r="G4375" i="4"/>
  <c r="K4411" i="4"/>
  <c r="K4447" i="4"/>
  <c r="H55" i="4"/>
  <c r="I151" i="4"/>
  <c r="H2557" i="4"/>
  <c r="L4021" i="4"/>
  <c r="H4579" i="4"/>
  <c r="K4723" i="4"/>
  <c r="H4879" i="4"/>
  <c r="K139" i="4"/>
  <c r="J3505" i="4"/>
  <c r="I319" i="4"/>
  <c r="I403" i="4"/>
  <c r="K547" i="4"/>
  <c r="J691" i="4"/>
  <c r="J859" i="4"/>
  <c r="L4303" i="4"/>
  <c r="K4327" i="4"/>
  <c r="K4351" i="4"/>
  <c r="G4387" i="4"/>
  <c r="J4411" i="4"/>
  <c r="G55" i="4"/>
  <c r="K151" i="4"/>
  <c r="H3157" i="4"/>
  <c r="H3661" i="4"/>
  <c r="L223" i="4"/>
  <c r="G1387" i="4"/>
  <c r="J4657" i="4"/>
  <c r="L1801" i="4"/>
  <c r="H4591" i="4"/>
  <c r="K4735" i="4"/>
  <c r="I4903" i="4"/>
  <c r="K187" i="4"/>
  <c r="I331" i="4"/>
  <c r="H415" i="4"/>
  <c r="K559" i="4"/>
  <c r="J703" i="4"/>
  <c r="J871" i="4"/>
  <c r="K4303" i="4"/>
  <c r="J4327" i="4"/>
  <c r="I4351" i="4"/>
  <c r="L4387" i="4"/>
  <c r="I4411" i="4"/>
  <c r="I79" i="4"/>
  <c r="H151" i="4"/>
  <c r="I2605" i="4"/>
  <c r="K223" i="4"/>
  <c r="K1387" i="4"/>
  <c r="H4945" i="4"/>
  <c r="H4603" i="4"/>
  <c r="K4747" i="4"/>
  <c r="I4915" i="4"/>
  <c r="J343" i="4"/>
  <c r="I427" i="4"/>
  <c r="K571" i="4"/>
  <c r="J715" i="4"/>
  <c r="J883" i="4"/>
  <c r="L1819" i="4"/>
  <c r="J283" i="4"/>
  <c r="J4303" i="4"/>
  <c r="H4327" i="4"/>
  <c r="L4363" i="4"/>
  <c r="K4387" i="4"/>
  <c r="G4423" i="4"/>
  <c r="K79" i="4"/>
  <c r="J151" i="4"/>
  <c r="H1921" i="4"/>
  <c r="H3205" i="4"/>
  <c r="H3697" i="4"/>
  <c r="J271" i="4"/>
  <c r="H1495" i="4"/>
  <c r="H4615" i="4"/>
  <c r="K4759" i="4"/>
  <c r="I4927" i="4"/>
  <c r="L355" i="4"/>
  <c r="J439" i="4"/>
  <c r="I583" i="4"/>
  <c r="J727" i="4"/>
  <c r="L1111" i="4"/>
  <c r="H4303" i="4"/>
  <c r="G4327" i="4"/>
  <c r="J4387" i="4"/>
  <c r="L4423" i="4"/>
  <c r="H79" i="4"/>
  <c r="J199" i="4"/>
  <c r="L271" i="4"/>
  <c r="J1639" i="4"/>
  <c r="H4627" i="4"/>
  <c r="K4771" i="4"/>
  <c r="I4939" i="4"/>
  <c r="I367" i="4"/>
  <c r="L451" i="4"/>
  <c r="K595" i="4"/>
  <c r="H739" i="4"/>
  <c r="L1183" i="4"/>
  <c r="I2779" i="4"/>
  <c r="G115" i="4"/>
  <c r="G1296" i="4"/>
  <c r="J1332" i="4"/>
  <c r="K1356" i="4"/>
  <c r="G1392" i="4"/>
  <c r="J1428" i="4"/>
  <c r="G1452" i="4"/>
  <c r="I1488" i="4"/>
  <c r="K1524" i="4"/>
  <c r="G1548" i="4"/>
  <c r="H1584" i="4"/>
  <c r="J1680" i="4"/>
  <c r="G1716" i="4"/>
  <c r="G4288" i="4"/>
  <c r="G4312" i="4"/>
  <c r="G4336" i="4"/>
  <c r="G4360" i="4"/>
  <c r="H4384" i="4"/>
  <c r="I4432" i="4"/>
  <c r="I4456" i="4"/>
  <c r="L4468" i="4"/>
  <c r="L4492" i="4"/>
  <c r="L4516" i="4"/>
  <c r="L4540" i="4"/>
  <c r="H4792" i="4"/>
  <c r="I3808" i="4"/>
  <c r="I3172" i="4"/>
  <c r="I4072" i="4"/>
  <c r="I1308" i="4"/>
  <c r="L1332" i="4"/>
  <c r="H1368" i="4"/>
  <c r="J1404" i="4"/>
  <c r="H1428" i="4"/>
  <c r="J1464" i="4"/>
  <c r="L1500" i="4"/>
  <c r="H1524" i="4"/>
  <c r="J1560" i="4"/>
  <c r="K1596" i="4"/>
  <c r="L1644" i="4"/>
  <c r="H1680" i="4"/>
  <c r="J1788" i="4"/>
  <c r="J4468" i="4"/>
  <c r="J4492" i="4"/>
  <c r="J4516" i="4"/>
  <c r="J4540" i="4"/>
  <c r="G3808" i="4"/>
  <c r="L2836" i="4"/>
  <c r="G3172" i="4"/>
  <c r="L4072" i="4"/>
  <c r="J1308" i="4"/>
  <c r="K1332" i="4"/>
  <c r="G1368" i="4"/>
  <c r="I1404" i="4"/>
  <c r="K1428" i="4"/>
  <c r="I1464" i="4"/>
  <c r="K1500" i="4"/>
  <c r="G1524" i="4"/>
  <c r="I1560" i="4"/>
  <c r="K1644" i="4"/>
  <c r="L1692" i="4"/>
  <c r="H1740" i="4"/>
  <c r="G1788" i="4"/>
  <c r="G1308" i="4"/>
  <c r="J1344" i="4"/>
  <c r="L1368" i="4"/>
  <c r="G1404" i="4"/>
  <c r="J1440" i="4"/>
  <c r="H1464" i="4"/>
  <c r="I1500" i="4"/>
  <c r="K1536" i="4"/>
  <c r="H1560" i="4"/>
  <c r="L1608" i="4"/>
  <c r="H1644" i="4"/>
  <c r="K1692" i="4"/>
  <c r="L1800" i="4"/>
  <c r="L1308" i="4"/>
  <c r="H1344" i="4"/>
  <c r="I1380" i="4"/>
  <c r="L1404" i="4"/>
  <c r="I1440" i="4"/>
  <c r="L1476" i="4"/>
  <c r="H1500" i="4"/>
  <c r="J1536" i="4"/>
  <c r="L1572" i="4"/>
  <c r="K1608" i="4"/>
  <c r="G1644" i="4"/>
  <c r="L1752" i="4"/>
  <c r="K1800" i="4"/>
  <c r="I3940" i="4"/>
  <c r="J2956" i="4"/>
  <c r="J3268" i="4"/>
  <c r="K1308" i="4"/>
  <c r="G1344" i="4"/>
  <c r="J1380" i="4"/>
  <c r="K1404" i="4"/>
  <c r="H1440" i="4"/>
  <c r="K1476" i="4"/>
  <c r="G1500" i="4"/>
  <c r="I1536" i="4"/>
  <c r="K1572" i="4"/>
  <c r="I1608" i="4"/>
  <c r="K1656" i="4"/>
  <c r="I1704" i="4"/>
  <c r="J1752" i="4"/>
  <c r="J1800" i="4"/>
  <c r="L4528" i="4"/>
  <c r="H4552" i="4"/>
  <c r="J3940" i="4"/>
  <c r="J1320" i="4"/>
  <c r="L1344" i="4"/>
  <c r="G1380" i="4"/>
  <c r="J1416" i="4"/>
  <c r="G1440" i="4"/>
  <c r="I1476" i="4"/>
  <c r="K1512" i="4"/>
  <c r="H1536" i="4"/>
  <c r="H1572" i="4"/>
  <c r="H1608" i="4"/>
  <c r="J1656" i="4"/>
  <c r="H1704" i="4"/>
  <c r="I1752" i="4"/>
  <c r="H1800" i="4"/>
  <c r="K4480" i="4"/>
  <c r="K4504" i="4"/>
  <c r="K4528" i="4"/>
  <c r="L4612" i="4"/>
  <c r="H3940" i="4"/>
  <c r="H2956" i="4"/>
  <c r="H3268" i="4"/>
  <c r="H1320" i="4"/>
  <c r="I1356" i="4"/>
  <c r="L1380" i="4"/>
  <c r="I1416" i="4"/>
  <c r="L1452" i="4"/>
  <c r="H1476" i="4"/>
  <c r="J1512" i="4"/>
  <c r="L1548" i="4"/>
  <c r="G1572" i="4"/>
  <c r="G1608" i="4"/>
  <c r="L1764" i="4"/>
  <c r="G1800" i="4"/>
  <c r="J4480" i="4"/>
  <c r="J4504" i="4"/>
  <c r="J4528" i="4"/>
  <c r="G3940" i="4"/>
  <c r="G1320" i="4"/>
  <c r="J1356" i="4"/>
  <c r="K1380" i="4"/>
  <c r="H1416" i="4"/>
  <c r="K1452" i="4"/>
  <c r="G1476" i="4"/>
  <c r="I1512" i="4"/>
  <c r="K1548" i="4"/>
  <c r="L1584" i="4"/>
  <c r="L1620" i="4"/>
  <c r="J1668" i="4"/>
  <c r="K1716" i="4"/>
  <c r="K1764" i="4"/>
  <c r="J1296" i="4"/>
  <c r="L1320" i="4"/>
  <c r="G1356" i="4"/>
  <c r="J1392" i="4"/>
  <c r="L1416" i="4"/>
  <c r="I1452" i="4"/>
  <c r="K1488" i="4"/>
  <c r="H1512" i="4"/>
  <c r="I1548" i="4"/>
  <c r="J1584" i="4"/>
  <c r="J1620" i="4"/>
  <c r="J1716" i="4"/>
  <c r="H1764" i="4"/>
  <c r="H4480" i="4"/>
  <c r="H4504" i="4"/>
  <c r="H4528" i="4"/>
  <c r="K3172" i="4"/>
  <c r="H1296" i="4"/>
  <c r="I1332" i="4"/>
  <c r="L1356" i="4"/>
  <c r="H1392" i="4"/>
  <c r="L1428" i="4"/>
  <c r="H1452" i="4"/>
  <c r="J1488" i="4"/>
  <c r="L1524" i="4"/>
  <c r="H1548" i="4"/>
  <c r="I1584" i="4"/>
  <c r="H1620" i="4"/>
  <c r="L1680" i="4"/>
  <c r="H1716" i="4"/>
  <c r="G1764" i="4"/>
  <c r="J4889" i="4"/>
  <c r="I4913" i="4"/>
  <c r="G5005" i="4"/>
  <c r="I5005" i="4"/>
  <c r="L5005" i="4"/>
  <c r="I4969" i="4"/>
  <c r="K4969" i="4"/>
  <c r="L4969" i="4"/>
  <c r="G4969" i="4"/>
  <c r="G4945" i="4"/>
  <c r="J4945" i="4"/>
  <c r="K4945" i="4"/>
  <c r="L4945" i="4"/>
  <c r="G4933" i="4"/>
  <c r="H4933" i="4"/>
  <c r="J4933" i="4"/>
  <c r="K4933" i="4"/>
  <c r="I4933" i="4"/>
  <c r="L4933" i="4"/>
  <c r="K4885" i="4"/>
  <c r="L4885" i="4"/>
  <c r="G4885" i="4"/>
  <c r="H4885" i="4"/>
  <c r="H4861" i="4"/>
  <c r="I4861" i="4"/>
  <c r="J4861" i="4"/>
  <c r="K4861" i="4"/>
  <c r="L4861" i="4"/>
  <c r="G4861" i="4"/>
  <c r="G4849" i="4"/>
  <c r="H4849" i="4"/>
  <c r="I4849" i="4"/>
  <c r="G4825" i="4"/>
  <c r="H4825" i="4"/>
  <c r="I4825" i="4"/>
  <c r="J4825" i="4"/>
  <c r="K4825" i="4"/>
  <c r="L4825" i="4"/>
  <c r="G4801" i="4"/>
  <c r="H4801" i="4"/>
  <c r="G4777" i="4"/>
  <c r="J4777" i="4"/>
  <c r="K4777" i="4"/>
  <c r="L4777" i="4"/>
  <c r="I4765" i="4"/>
  <c r="L4765" i="4"/>
  <c r="G4765" i="4"/>
  <c r="H4765" i="4"/>
  <c r="K4741" i="4"/>
  <c r="L4741" i="4"/>
  <c r="G4741" i="4"/>
  <c r="H4741" i="4"/>
  <c r="I4741" i="4"/>
  <c r="J4741" i="4"/>
  <c r="G4729" i="4"/>
  <c r="H4729" i="4"/>
  <c r="J4729" i="4"/>
  <c r="K4729" i="4"/>
  <c r="I4729" i="4"/>
  <c r="I4717" i="4"/>
  <c r="K4717" i="4"/>
  <c r="L4717" i="4"/>
  <c r="J4717" i="4"/>
  <c r="G4717" i="4"/>
  <c r="H4717" i="4"/>
  <c r="I4705" i="4"/>
  <c r="J4705" i="4"/>
  <c r="K4705" i="4"/>
  <c r="G4705" i="4"/>
  <c r="H4705" i="4"/>
  <c r="L4705" i="4"/>
  <c r="H4693" i="4"/>
  <c r="I4693" i="4"/>
  <c r="J4693" i="4"/>
  <c r="K4693" i="4"/>
  <c r="G4693" i="4"/>
  <c r="L4693" i="4"/>
  <c r="H4669" i="4"/>
  <c r="I4669" i="4"/>
  <c r="J4669" i="4"/>
  <c r="K4669" i="4"/>
  <c r="G4669" i="4"/>
  <c r="L4669" i="4"/>
  <c r="G4657" i="4"/>
  <c r="L4657" i="4"/>
  <c r="H4657" i="4"/>
  <c r="I4657" i="4"/>
  <c r="L4645" i="4"/>
  <c r="I4645" i="4"/>
  <c r="G4633" i="4"/>
  <c r="H4633" i="4"/>
  <c r="I4633" i="4"/>
  <c r="J4633" i="4"/>
  <c r="K4633" i="4"/>
  <c r="L4633" i="4"/>
  <c r="H4621" i="4"/>
  <c r="I4621" i="4"/>
  <c r="J4621" i="4"/>
  <c r="K4621" i="4"/>
  <c r="L4621" i="4"/>
  <c r="H4609" i="4"/>
  <c r="I4609" i="4"/>
  <c r="J4609" i="4"/>
  <c r="K4609" i="4"/>
  <c r="G4609" i="4"/>
  <c r="L4609" i="4"/>
  <c r="G4597" i="4"/>
  <c r="H4597" i="4"/>
  <c r="I4597" i="4"/>
  <c r="J4597" i="4"/>
  <c r="K4597" i="4"/>
  <c r="L4597" i="4"/>
  <c r="I4573" i="4"/>
  <c r="G4573" i="4"/>
  <c r="H4573" i="4"/>
  <c r="J4573" i="4"/>
  <c r="G4549" i="4"/>
  <c r="H4549" i="4"/>
  <c r="I4549" i="4"/>
  <c r="J4549" i="4"/>
  <c r="K4549" i="4"/>
  <c r="L4549" i="4"/>
  <c r="G4537" i="4"/>
  <c r="J4537" i="4"/>
  <c r="K4537" i="4"/>
  <c r="L4537" i="4"/>
  <c r="G4525" i="4"/>
  <c r="H4525" i="4"/>
  <c r="J4525" i="4"/>
  <c r="K4525" i="4"/>
  <c r="I4525" i="4"/>
  <c r="L4525" i="4"/>
  <c r="G4501" i="4"/>
  <c r="H4501" i="4"/>
  <c r="I4501" i="4"/>
  <c r="J4501" i="4"/>
  <c r="K4501" i="4"/>
  <c r="L4501" i="4"/>
  <c r="K4489" i="4"/>
  <c r="G4489" i="4"/>
  <c r="K4477" i="4"/>
  <c r="L4477" i="4"/>
  <c r="G4477" i="4"/>
  <c r="H4477" i="4"/>
  <c r="J4465" i="4"/>
  <c r="K4465" i="4"/>
  <c r="L4465" i="4"/>
  <c r="G4465" i="4"/>
  <c r="H4465" i="4"/>
  <c r="I4465" i="4"/>
  <c r="I4453" i="4"/>
  <c r="J4453" i="4"/>
  <c r="G4453" i="4"/>
  <c r="H4453" i="4"/>
  <c r="I4429" i="4"/>
  <c r="J4429" i="4"/>
  <c r="K4429" i="4"/>
  <c r="L4429" i="4"/>
  <c r="L4417" i="4"/>
  <c r="G4417" i="4"/>
  <c r="H4417" i="4"/>
  <c r="I4417" i="4"/>
  <c r="J4417" i="4"/>
  <c r="K4417" i="4"/>
  <c r="K4405" i="4"/>
  <c r="L4405" i="4"/>
  <c r="G4405" i="4"/>
  <c r="H4405" i="4"/>
  <c r="I4405" i="4"/>
  <c r="J4405" i="4"/>
  <c r="J4393" i="4"/>
  <c r="G4393" i="4"/>
  <c r="H4393" i="4"/>
  <c r="I4393" i="4"/>
  <c r="K4393" i="4"/>
  <c r="L4393" i="4"/>
  <c r="G4381" i="4"/>
  <c r="H4381" i="4"/>
  <c r="J4381" i="4"/>
  <c r="K4381" i="4"/>
  <c r="I4381" i="4"/>
  <c r="L4381" i="4"/>
  <c r="G4357" i="4"/>
  <c r="H4357" i="4"/>
  <c r="L4357" i="4"/>
  <c r="I4357" i="4"/>
  <c r="I4345" i="4"/>
  <c r="J4345" i="4"/>
  <c r="K4345" i="4"/>
  <c r="G4345" i="4"/>
  <c r="H4345" i="4"/>
  <c r="L4345" i="4"/>
  <c r="I4333" i="4"/>
  <c r="J4333" i="4"/>
  <c r="K4333" i="4"/>
  <c r="G4333" i="4"/>
  <c r="H4333" i="4"/>
  <c r="L4333" i="4"/>
  <c r="I4321" i="4"/>
  <c r="J4321" i="4"/>
  <c r="K4321" i="4"/>
  <c r="G4321" i="4"/>
  <c r="H4321" i="4"/>
  <c r="L4321" i="4"/>
  <c r="J4309" i="4"/>
  <c r="K4309" i="4"/>
  <c r="G4309" i="4"/>
  <c r="H4309" i="4"/>
  <c r="L4309" i="4"/>
  <c r="K4297" i="4"/>
  <c r="L4297" i="4"/>
  <c r="G4297" i="4"/>
  <c r="H4297" i="4"/>
  <c r="I4285" i="4"/>
  <c r="J4285" i="4"/>
  <c r="G4285" i="4"/>
  <c r="K4285" i="4"/>
  <c r="L4285" i="4"/>
  <c r="H4285" i="4"/>
  <c r="I4273" i="4"/>
  <c r="J4273" i="4"/>
  <c r="K4273" i="4"/>
  <c r="L4273" i="4"/>
  <c r="G4273" i="4"/>
  <c r="H4273" i="4"/>
  <c r="I4261" i="4"/>
  <c r="L4261" i="4"/>
  <c r="G4261" i="4"/>
  <c r="H4261" i="4"/>
  <c r="K4225" i="4"/>
  <c r="I4225" i="4"/>
  <c r="J4225" i="4"/>
  <c r="L4225" i="4"/>
  <c r="G4225" i="4"/>
  <c r="H4225" i="4"/>
  <c r="L4213" i="4"/>
  <c r="G4213" i="4"/>
  <c r="H4213" i="4"/>
  <c r="I4213" i="4"/>
  <c r="J4213" i="4"/>
  <c r="K4213" i="4"/>
  <c r="L4201" i="4"/>
  <c r="G4201" i="4"/>
  <c r="H4201" i="4"/>
  <c r="I4201" i="4"/>
  <c r="J4201" i="4"/>
  <c r="K4201" i="4"/>
  <c r="I4189" i="4"/>
  <c r="J4189" i="4"/>
  <c r="G4189" i="4"/>
  <c r="H4189" i="4"/>
  <c r="K4189" i="4"/>
  <c r="L4189" i="4"/>
  <c r="L4177" i="4"/>
  <c r="G4177" i="4"/>
  <c r="H4177" i="4"/>
  <c r="I4177" i="4"/>
  <c r="H4153" i="4"/>
  <c r="I4153" i="4"/>
  <c r="J4153" i="4"/>
  <c r="K4153" i="4"/>
  <c r="L4153" i="4"/>
  <c r="G4153" i="4"/>
  <c r="H4129" i="4"/>
  <c r="I4129" i="4"/>
  <c r="J4129" i="4"/>
  <c r="K4129" i="4"/>
  <c r="G4129" i="4"/>
  <c r="L4129" i="4"/>
  <c r="H4105" i="4"/>
  <c r="I4105" i="4"/>
  <c r="L4105" i="4"/>
  <c r="J4105" i="4"/>
  <c r="K4105" i="4"/>
  <c r="G4105" i="4"/>
  <c r="H4093" i="4"/>
  <c r="I4093" i="4"/>
  <c r="J4093" i="4"/>
  <c r="K4093" i="4"/>
  <c r="L4093" i="4"/>
  <c r="G4093" i="4"/>
  <c r="J4081" i="4"/>
  <c r="I4081" i="4"/>
  <c r="K4081" i="4"/>
  <c r="L4081" i="4"/>
  <c r="H4069" i="4"/>
  <c r="I4069" i="4"/>
  <c r="J4069" i="4"/>
  <c r="K4069" i="4"/>
  <c r="G4069" i="4"/>
  <c r="L4069" i="4"/>
  <c r="G4045" i="4"/>
  <c r="L4045" i="4"/>
  <c r="H4045" i="4"/>
  <c r="I4045" i="4"/>
  <c r="J4033" i="4"/>
  <c r="K4033" i="4"/>
  <c r="G4033" i="4"/>
  <c r="L4033" i="4"/>
  <c r="H4033" i="4"/>
  <c r="I4033" i="4"/>
  <c r="H4021" i="4"/>
  <c r="I4021" i="4"/>
  <c r="J4021" i="4"/>
  <c r="K4021" i="4"/>
  <c r="K4009" i="4"/>
  <c r="G4009" i="4"/>
  <c r="H3997" i="4"/>
  <c r="I3997" i="4"/>
  <c r="K3997" i="4"/>
  <c r="L3997" i="4"/>
  <c r="J3997" i="4"/>
  <c r="G3997" i="4"/>
  <c r="L3985" i="4"/>
  <c r="G3985" i="4"/>
  <c r="H3985" i="4"/>
  <c r="I3985" i="4"/>
  <c r="H3961" i="4"/>
  <c r="I3961" i="4"/>
  <c r="J3961" i="4"/>
  <c r="G3961" i="4"/>
  <c r="K3949" i="4"/>
  <c r="H3949" i="4"/>
  <c r="I3949" i="4"/>
  <c r="J3949" i="4"/>
  <c r="L3949" i="4"/>
  <c r="G3949" i="4"/>
  <c r="G3925" i="4"/>
  <c r="H3925" i="4"/>
  <c r="I3925" i="4"/>
  <c r="J3925" i="4"/>
  <c r="H3913" i="4"/>
  <c r="I3913" i="4"/>
  <c r="J3913" i="4"/>
  <c r="K3913" i="4"/>
  <c r="I3901" i="4"/>
  <c r="J3901" i="4"/>
  <c r="L3901" i="4"/>
  <c r="G3901" i="4"/>
  <c r="H3901" i="4"/>
  <c r="K3901" i="4"/>
  <c r="I3889" i="4"/>
  <c r="L3889" i="4"/>
  <c r="H3877" i="4"/>
  <c r="J3877" i="4"/>
  <c r="L3877" i="4"/>
  <c r="K3865" i="4"/>
  <c r="H3865" i="4"/>
  <c r="I3865" i="4"/>
  <c r="J3865" i="4"/>
  <c r="L3865" i="4"/>
  <c r="G3865" i="4"/>
  <c r="H3853" i="4"/>
  <c r="I3853" i="4"/>
  <c r="J3853" i="4"/>
  <c r="G3853" i="4"/>
  <c r="H3829" i="4"/>
  <c r="I3829" i="4"/>
  <c r="J3829" i="4"/>
  <c r="K3829" i="4"/>
  <c r="H3817" i="4"/>
  <c r="I3817" i="4"/>
  <c r="J3817" i="4"/>
  <c r="K3817" i="4"/>
  <c r="H3781" i="4"/>
  <c r="I3781" i="4"/>
  <c r="J3781" i="4"/>
  <c r="G3781" i="4"/>
  <c r="J3769" i="4"/>
  <c r="G3769" i="4"/>
  <c r="H3769" i="4"/>
  <c r="I3769" i="4"/>
  <c r="K3769" i="4"/>
  <c r="L3769" i="4"/>
  <c r="G3733" i="4"/>
  <c r="H3733" i="4"/>
  <c r="J3733" i="4"/>
  <c r="L3733" i="4"/>
  <c r="G3721" i="4"/>
  <c r="L3721" i="4"/>
  <c r="K3709" i="4"/>
  <c r="I3709" i="4"/>
  <c r="J3709" i="4"/>
  <c r="L3709" i="4"/>
  <c r="J3697" i="4"/>
  <c r="K3697" i="4"/>
  <c r="L3697" i="4"/>
  <c r="G3697" i="4"/>
  <c r="H3673" i="4"/>
  <c r="I3673" i="4"/>
  <c r="K3673" i="4"/>
  <c r="I3661" i="4"/>
  <c r="J3661" i="4"/>
  <c r="K3661" i="4"/>
  <c r="L3661" i="4"/>
  <c r="G3649" i="4"/>
  <c r="H3649" i="4"/>
  <c r="I3649" i="4"/>
  <c r="J3649" i="4"/>
  <c r="K3649" i="4"/>
  <c r="L3649" i="4"/>
  <c r="G3625" i="4"/>
  <c r="L3625" i="4"/>
  <c r="K3613" i="4"/>
  <c r="J3613" i="4"/>
  <c r="L3613" i="4"/>
  <c r="G3613" i="4"/>
  <c r="J3601" i="4"/>
  <c r="K3601" i="4"/>
  <c r="L3601" i="4"/>
  <c r="G3601" i="4"/>
  <c r="J3589" i="4"/>
  <c r="G3589" i="4"/>
  <c r="H3577" i="4"/>
  <c r="I3577" i="4"/>
  <c r="K3577" i="4"/>
  <c r="G3565" i="4"/>
  <c r="H3565" i="4"/>
  <c r="I3565" i="4"/>
  <c r="J3565" i="4"/>
  <c r="K3565" i="4"/>
  <c r="L3565" i="4"/>
  <c r="I3553" i="4"/>
  <c r="J3553" i="4"/>
  <c r="K3553" i="4"/>
  <c r="L3553" i="4"/>
  <c r="J3517" i="4"/>
  <c r="K3517" i="4"/>
  <c r="L3517" i="4"/>
  <c r="G3517" i="4"/>
  <c r="K3505" i="4"/>
  <c r="L3505" i="4"/>
  <c r="G3505" i="4"/>
  <c r="H3505" i="4"/>
  <c r="I3481" i="4"/>
  <c r="J3481" i="4"/>
  <c r="K3481" i="4"/>
  <c r="L3481" i="4"/>
  <c r="G3469" i="4"/>
  <c r="H3469" i="4"/>
  <c r="I3469" i="4"/>
  <c r="J3469" i="4"/>
  <c r="K3469" i="4"/>
  <c r="L3469" i="4"/>
  <c r="J3445" i="4"/>
  <c r="K3445" i="4"/>
  <c r="L3445" i="4"/>
  <c r="G3445" i="4"/>
  <c r="K3421" i="4"/>
  <c r="G3421" i="4"/>
  <c r="H3421" i="4"/>
  <c r="I3421" i="4"/>
  <c r="I3397" i="4"/>
  <c r="J3397" i="4"/>
  <c r="K3397" i="4"/>
  <c r="L3397" i="4"/>
  <c r="G3385" i="4"/>
  <c r="H3385" i="4"/>
  <c r="I3385" i="4"/>
  <c r="J3385" i="4"/>
  <c r="K3385" i="4"/>
  <c r="L3385" i="4"/>
  <c r="G3373" i="4"/>
  <c r="H3373" i="4"/>
  <c r="I3373" i="4"/>
  <c r="J3373" i="4"/>
  <c r="K3373" i="4"/>
  <c r="L3373" i="4"/>
  <c r="J3361" i="4"/>
  <c r="K3361" i="4"/>
  <c r="L3361" i="4"/>
  <c r="G3361" i="4"/>
  <c r="G3349" i="4"/>
  <c r="H3349" i="4"/>
  <c r="I3349" i="4"/>
  <c r="J3349" i="4"/>
  <c r="K3349" i="4"/>
  <c r="I3337" i="4"/>
  <c r="J3337" i="4"/>
  <c r="K3337" i="4"/>
  <c r="L3337" i="4"/>
  <c r="K3325" i="4"/>
  <c r="G3325" i="4"/>
  <c r="H3325" i="4"/>
  <c r="I3325" i="4"/>
  <c r="J3325" i="4"/>
  <c r="G3301" i="4"/>
  <c r="H3301" i="4"/>
  <c r="I3301" i="4"/>
  <c r="J3301" i="4"/>
  <c r="K3301" i="4"/>
  <c r="L3301" i="4"/>
  <c r="J3289" i="4"/>
  <c r="K3289" i="4"/>
  <c r="L3289" i="4"/>
  <c r="G3289" i="4"/>
  <c r="H3277" i="4"/>
  <c r="I3277" i="4"/>
  <c r="J3277" i="4"/>
  <c r="K3277" i="4"/>
  <c r="L3277" i="4"/>
  <c r="K3265" i="4"/>
  <c r="G3265" i="4"/>
  <c r="H3265" i="4"/>
  <c r="I3265" i="4"/>
  <c r="J3265" i="4"/>
  <c r="L3265" i="4"/>
  <c r="G3253" i="4"/>
  <c r="I3253" i="4"/>
  <c r="I3241" i="4"/>
  <c r="J3241" i="4"/>
  <c r="K3241" i="4"/>
  <c r="L3241" i="4"/>
  <c r="I3217" i="4"/>
  <c r="J3217" i="4"/>
  <c r="K3217" i="4"/>
  <c r="L3217" i="4"/>
  <c r="J3205" i="4"/>
  <c r="K3205" i="4"/>
  <c r="L3205" i="4"/>
  <c r="G3205" i="4"/>
  <c r="K3193" i="4"/>
  <c r="G3193" i="4"/>
  <c r="H3193" i="4"/>
  <c r="I3193" i="4"/>
  <c r="J3193" i="4"/>
  <c r="L3193" i="4"/>
  <c r="I3181" i="4"/>
  <c r="J3181" i="4"/>
  <c r="G3169" i="4"/>
  <c r="H3169" i="4"/>
  <c r="I3169" i="4"/>
  <c r="J3169" i="4"/>
  <c r="K3169" i="4"/>
  <c r="L3169" i="4"/>
  <c r="I3157" i="4"/>
  <c r="J3157" i="4"/>
  <c r="K3157" i="4"/>
  <c r="L3157" i="4"/>
  <c r="L3145" i="4"/>
  <c r="I3145" i="4"/>
  <c r="J3145" i="4"/>
  <c r="K3145" i="4"/>
  <c r="H3145" i="4"/>
  <c r="I3133" i="4"/>
  <c r="J3133" i="4"/>
  <c r="K3133" i="4"/>
  <c r="G3133" i="4"/>
  <c r="I3121" i="4"/>
  <c r="J3121" i="4"/>
  <c r="K3121" i="4"/>
  <c r="G3121" i="4"/>
  <c r="K3109" i="4"/>
  <c r="G3109" i="4"/>
  <c r="H3109" i="4"/>
  <c r="L3109" i="4"/>
  <c r="I3109" i="4"/>
  <c r="J3109" i="4"/>
  <c r="K3097" i="4"/>
  <c r="L3097" i="4"/>
  <c r="K3085" i="4"/>
  <c r="L3085" i="4"/>
  <c r="I3085" i="4"/>
  <c r="J3085" i="4"/>
  <c r="L3073" i="4"/>
  <c r="G3073" i="4"/>
  <c r="H3073" i="4"/>
  <c r="I3073" i="4"/>
  <c r="K3073" i="4"/>
  <c r="J3073" i="4"/>
  <c r="K3025" i="4"/>
  <c r="L3025" i="4"/>
  <c r="G3025" i="4"/>
  <c r="H3025" i="4"/>
  <c r="G3013" i="4"/>
  <c r="I3013" i="4"/>
  <c r="J2989" i="4"/>
  <c r="K2989" i="4"/>
  <c r="L2989" i="4"/>
  <c r="G2989" i="4"/>
  <c r="K2977" i="4"/>
  <c r="G2977" i="4"/>
  <c r="H2977" i="4"/>
  <c r="I2977" i="4"/>
  <c r="J2977" i="4"/>
  <c r="L2977" i="4"/>
  <c r="I2953" i="4"/>
  <c r="K2953" i="4"/>
  <c r="L2905" i="4"/>
  <c r="G2905" i="4"/>
  <c r="H2905" i="4"/>
  <c r="I2905" i="4"/>
  <c r="J2905" i="4"/>
  <c r="K2905" i="4"/>
  <c r="I2893" i="4"/>
  <c r="J2893" i="4"/>
  <c r="K2893" i="4"/>
  <c r="L2893" i="4"/>
  <c r="L2881" i="4"/>
  <c r="G2881" i="4"/>
  <c r="H2881" i="4"/>
  <c r="I2881" i="4"/>
  <c r="G2869" i="4"/>
  <c r="H2869" i="4"/>
  <c r="I2869" i="4"/>
  <c r="J2869" i="4"/>
  <c r="K2869" i="4"/>
  <c r="L2869" i="4"/>
  <c r="J2857" i="4"/>
  <c r="K2857" i="4"/>
  <c r="L2857" i="4"/>
  <c r="G2857" i="4"/>
  <c r="G2845" i="4"/>
  <c r="H2845" i="4"/>
  <c r="I2845" i="4"/>
  <c r="J2845" i="4"/>
  <c r="K2845" i="4"/>
  <c r="L2845" i="4"/>
  <c r="K2833" i="4"/>
  <c r="G2833" i="4"/>
  <c r="H2833" i="4"/>
  <c r="I2833" i="4"/>
  <c r="J2833" i="4"/>
  <c r="L2833" i="4"/>
  <c r="I2809" i="4"/>
  <c r="K2809" i="4"/>
  <c r="L2809" i="4"/>
  <c r="J2809" i="4"/>
  <c r="G2797" i="4"/>
  <c r="H2797" i="4"/>
  <c r="G2785" i="4"/>
  <c r="H2785" i="4"/>
  <c r="I2785" i="4"/>
  <c r="J2785" i="4"/>
  <c r="J2761" i="4"/>
  <c r="K2761" i="4"/>
  <c r="L2761" i="4"/>
  <c r="G2761" i="4"/>
  <c r="K2749" i="4"/>
  <c r="G2749" i="4"/>
  <c r="H2749" i="4"/>
  <c r="I2749" i="4"/>
  <c r="J2749" i="4"/>
  <c r="L2749" i="4"/>
  <c r="K2737" i="4"/>
  <c r="L2737" i="4"/>
  <c r="G2737" i="4"/>
  <c r="H2737" i="4"/>
  <c r="I2737" i="4"/>
  <c r="J2737" i="4"/>
  <c r="I2725" i="4"/>
  <c r="J2725" i="4"/>
  <c r="K2725" i="4"/>
  <c r="L2725" i="4"/>
  <c r="G2701" i="4"/>
  <c r="H2701" i="4"/>
  <c r="I2701" i="4"/>
  <c r="J2701" i="4"/>
  <c r="K2701" i="4"/>
  <c r="J2689" i="4"/>
  <c r="K2689" i="4"/>
  <c r="L2689" i="4"/>
  <c r="G2689" i="4"/>
  <c r="G2677" i="4"/>
  <c r="H2677" i="4"/>
  <c r="I2677" i="4"/>
  <c r="J2677" i="4"/>
  <c r="K2677" i="4"/>
  <c r="L2677" i="4"/>
  <c r="I2653" i="4"/>
  <c r="J2653" i="4"/>
  <c r="K2653" i="4"/>
  <c r="L2653" i="4"/>
  <c r="K2641" i="4"/>
  <c r="H2641" i="4"/>
  <c r="I2641" i="4"/>
  <c r="J2641" i="4"/>
  <c r="L2641" i="4"/>
  <c r="K2617" i="4"/>
  <c r="L2617" i="4"/>
  <c r="G2617" i="4"/>
  <c r="H2617" i="4"/>
  <c r="I2617" i="4"/>
  <c r="J2617" i="4"/>
  <c r="J2605" i="4"/>
  <c r="K2605" i="4"/>
  <c r="L2605" i="4"/>
  <c r="G2605" i="4"/>
  <c r="G2593" i="4"/>
  <c r="H2593" i="4"/>
  <c r="I2593" i="4"/>
  <c r="J2593" i="4"/>
  <c r="K2593" i="4"/>
  <c r="L2593" i="4"/>
  <c r="J2581" i="4"/>
  <c r="K2581" i="4"/>
  <c r="L2581" i="4"/>
  <c r="G2581" i="4"/>
  <c r="H2581" i="4"/>
  <c r="I2581" i="4"/>
  <c r="G2569" i="4"/>
  <c r="H2569" i="4"/>
  <c r="I2569" i="4"/>
  <c r="J2569" i="4"/>
  <c r="K2569" i="4"/>
  <c r="L2569" i="4"/>
  <c r="I2557" i="4"/>
  <c r="J2557" i="4"/>
  <c r="K2557" i="4"/>
  <c r="L2557" i="4"/>
  <c r="K2545" i="4"/>
  <c r="I2545" i="4"/>
  <c r="J2545" i="4"/>
  <c r="L2545" i="4"/>
  <c r="G2533" i="4"/>
  <c r="K2533" i="4"/>
  <c r="L2533" i="4"/>
  <c r="H2533" i="4"/>
  <c r="I2533" i="4"/>
  <c r="J2533" i="4"/>
  <c r="L2521" i="4"/>
  <c r="H2521" i="4"/>
  <c r="I2521" i="4"/>
  <c r="G2521" i="4"/>
  <c r="J2509" i="4"/>
  <c r="K2509" i="4"/>
  <c r="G2509" i="4"/>
  <c r="L2509" i="4"/>
  <c r="H2509" i="4"/>
  <c r="I2509" i="4"/>
  <c r="G2497" i="4"/>
  <c r="K2497" i="4"/>
  <c r="L2497" i="4"/>
  <c r="H2497" i="4"/>
  <c r="I2497" i="4"/>
  <c r="J2497" i="4"/>
  <c r="H2485" i="4"/>
  <c r="I2485" i="4"/>
  <c r="J2485" i="4"/>
  <c r="G2485" i="4"/>
  <c r="K2485" i="4"/>
  <c r="L2485" i="4"/>
  <c r="L2473" i="4"/>
  <c r="H2473" i="4"/>
  <c r="I2473" i="4"/>
  <c r="J2473" i="4"/>
  <c r="G2461" i="4"/>
  <c r="I2461" i="4"/>
  <c r="K2461" i="4"/>
  <c r="L2461" i="4"/>
  <c r="H2461" i="4"/>
  <c r="J2461" i="4"/>
  <c r="H2449" i="4"/>
  <c r="L2449" i="4"/>
  <c r="J2449" i="4"/>
  <c r="G2449" i="4"/>
  <c r="G2437" i="4"/>
  <c r="I2437" i="4"/>
  <c r="K2437" i="4"/>
  <c r="L2437" i="4"/>
  <c r="H2437" i="4"/>
  <c r="J2437" i="4"/>
  <c r="L2425" i="4"/>
  <c r="H2425" i="4"/>
  <c r="J2425" i="4"/>
  <c r="G2425" i="4"/>
  <c r="G2413" i="4"/>
  <c r="H2413" i="4"/>
  <c r="I2413" i="4"/>
  <c r="J2413" i="4"/>
  <c r="K2413" i="4"/>
  <c r="L2413" i="4"/>
  <c r="K2401" i="4"/>
  <c r="L2401" i="4"/>
  <c r="G2401" i="4"/>
  <c r="H2401" i="4"/>
  <c r="I2401" i="4"/>
  <c r="J2389" i="4"/>
  <c r="K2389" i="4"/>
  <c r="L2389" i="4"/>
  <c r="G2389" i="4"/>
  <c r="H2389" i="4"/>
  <c r="I2389" i="4"/>
  <c r="K2377" i="4"/>
  <c r="L2377" i="4"/>
  <c r="G2377" i="4"/>
  <c r="H2377" i="4"/>
  <c r="I2365" i="4"/>
  <c r="J2365" i="4"/>
  <c r="K2365" i="4"/>
  <c r="L2365" i="4"/>
  <c r="G2341" i="4"/>
  <c r="H2341" i="4"/>
  <c r="I2341" i="4"/>
  <c r="J2341" i="4"/>
  <c r="K2341" i="4"/>
  <c r="L2341" i="4"/>
  <c r="K2317" i="4"/>
  <c r="G2317" i="4"/>
  <c r="H2317" i="4"/>
  <c r="I2317" i="4"/>
  <c r="J2305" i="4"/>
  <c r="K2305" i="4"/>
  <c r="L2305" i="4"/>
  <c r="G2305" i="4"/>
  <c r="H2293" i="4"/>
  <c r="J2293" i="4"/>
  <c r="K2257" i="4"/>
  <c r="J2257" i="4"/>
  <c r="H2209" i="4"/>
  <c r="I2209" i="4"/>
  <c r="K2209" i="4"/>
  <c r="L2209" i="4"/>
  <c r="G2209" i="4"/>
  <c r="J2209" i="4"/>
  <c r="H2197" i="4"/>
  <c r="I2197" i="4"/>
  <c r="J2197" i="4"/>
  <c r="K2197" i="4"/>
  <c r="L2197" i="4"/>
  <c r="G2197" i="4"/>
  <c r="H2185" i="4"/>
  <c r="I2185" i="4"/>
  <c r="J2185" i="4"/>
  <c r="K2185" i="4"/>
  <c r="L2185" i="4"/>
  <c r="G2185" i="4"/>
  <c r="H2161" i="4"/>
  <c r="I2161" i="4"/>
  <c r="J2161" i="4"/>
  <c r="K2161" i="4"/>
  <c r="L2161" i="4"/>
  <c r="G2137" i="4"/>
  <c r="H2137" i="4"/>
  <c r="I2137" i="4"/>
  <c r="J2137" i="4"/>
  <c r="K2137" i="4"/>
  <c r="L2137" i="4"/>
  <c r="J2125" i="4"/>
  <c r="G2125" i="4"/>
  <c r="H2125" i="4"/>
  <c r="I2125" i="4"/>
  <c r="I2113" i="4"/>
  <c r="J2113" i="4"/>
  <c r="K2113" i="4"/>
  <c r="L2113" i="4"/>
  <c r="H2113" i="4"/>
  <c r="G2101" i="4"/>
  <c r="H2101" i="4"/>
  <c r="I2101" i="4"/>
  <c r="J2101" i="4"/>
  <c r="K2101" i="4"/>
  <c r="L2101" i="4"/>
  <c r="I2089" i="4"/>
  <c r="J2089" i="4"/>
  <c r="K2089" i="4"/>
  <c r="G2077" i="4"/>
  <c r="H2077" i="4"/>
  <c r="I2077" i="4"/>
  <c r="J2077" i="4"/>
  <c r="K2077" i="4"/>
  <c r="L2077" i="4"/>
  <c r="G2065" i="4"/>
  <c r="H2065" i="4"/>
  <c r="I2065" i="4"/>
  <c r="J2065" i="4"/>
  <c r="K2065" i="4"/>
  <c r="L2065" i="4"/>
  <c r="G2053" i="4"/>
  <c r="H2053" i="4"/>
  <c r="I2053" i="4"/>
  <c r="J2053" i="4"/>
  <c r="K2053" i="4"/>
  <c r="L2053" i="4"/>
  <c r="G2041" i="4"/>
  <c r="H2041" i="4"/>
  <c r="I2041" i="4"/>
  <c r="J2041" i="4"/>
  <c r="K2041" i="4"/>
  <c r="L2041" i="4"/>
  <c r="G2029" i="4"/>
  <c r="H2029" i="4"/>
  <c r="I2029" i="4"/>
  <c r="J2029" i="4"/>
  <c r="K2029" i="4"/>
  <c r="L2029" i="4"/>
  <c r="G2017" i="4"/>
  <c r="H2017" i="4"/>
  <c r="I2017" i="4"/>
  <c r="J2017" i="4"/>
  <c r="K2017" i="4"/>
  <c r="L2017" i="4"/>
  <c r="H2005" i="4"/>
  <c r="I2005" i="4"/>
  <c r="J2005" i="4"/>
  <c r="K2005" i="4"/>
  <c r="L2005" i="4"/>
  <c r="G1993" i="4"/>
  <c r="H1993" i="4"/>
  <c r="I1993" i="4"/>
  <c r="J1993" i="4"/>
  <c r="K1993" i="4"/>
  <c r="L1993" i="4"/>
  <c r="G1981" i="4"/>
  <c r="H1981" i="4"/>
  <c r="I1981" i="4"/>
  <c r="J1981" i="4"/>
  <c r="K1981" i="4"/>
  <c r="L1981" i="4"/>
  <c r="I1969" i="4"/>
  <c r="J1969" i="4"/>
  <c r="K1969" i="4"/>
  <c r="L1969" i="4"/>
  <c r="G1969" i="4"/>
  <c r="H1969" i="4"/>
  <c r="J1957" i="4"/>
  <c r="L1957" i="4"/>
  <c r="J1945" i="4"/>
  <c r="G1945" i="4"/>
  <c r="H1945" i="4"/>
  <c r="I1945" i="4"/>
  <c r="K1945" i="4"/>
  <c r="G1933" i="4"/>
  <c r="H1933" i="4"/>
  <c r="I1933" i="4"/>
  <c r="J1933" i="4"/>
  <c r="K1933" i="4"/>
  <c r="L1933" i="4"/>
  <c r="I1921" i="4"/>
  <c r="J1921" i="4"/>
  <c r="K1921" i="4"/>
  <c r="K1909" i="4"/>
  <c r="L1909" i="4"/>
  <c r="G1909" i="4"/>
  <c r="H1909" i="4"/>
  <c r="I1909" i="4"/>
  <c r="J1909" i="4"/>
  <c r="I1885" i="4"/>
  <c r="J1885" i="4"/>
  <c r="K1885" i="4"/>
  <c r="L1885" i="4"/>
  <c r="G1885" i="4"/>
  <c r="H1885" i="4"/>
  <c r="J1873" i="4"/>
  <c r="K1873" i="4"/>
  <c r="L1873" i="4"/>
  <c r="H1873" i="4"/>
  <c r="G1873" i="4"/>
  <c r="I1861" i="4"/>
  <c r="J1861" i="4"/>
  <c r="K1861" i="4"/>
  <c r="L1861" i="4"/>
  <c r="H1861" i="4"/>
  <c r="G1861" i="4"/>
  <c r="J1849" i="4"/>
  <c r="K1849" i="4"/>
  <c r="L1849" i="4"/>
  <c r="H1849" i="4"/>
  <c r="G1849" i="4"/>
  <c r="K1825" i="4"/>
  <c r="J1825" i="4"/>
  <c r="G1825" i="4"/>
  <c r="L1813" i="4"/>
  <c r="I1813" i="4"/>
  <c r="J1813" i="4"/>
  <c r="K1813" i="4"/>
  <c r="G1813" i="4"/>
  <c r="H1813" i="4"/>
  <c r="H1801" i="4"/>
  <c r="I1801" i="4"/>
  <c r="J1801" i="4"/>
  <c r="K1801" i="4"/>
  <c r="H1789" i="4"/>
  <c r="I1789" i="4"/>
  <c r="J1789" i="4"/>
  <c r="K1789" i="4"/>
  <c r="G1789" i="4"/>
  <c r="I1777" i="4"/>
  <c r="J1777" i="4"/>
  <c r="K1777" i="4"/>
  <c r="L1777" i="4"/>
  <c r="G1776" i="4"/>
  <c r="I1776" i="4"/>
  <c r="K1776" i="4"/>
  <c r="L1776" i="4"/>
  <c r="H1765" i="4"/>
  <c r="I1765" i="4"/>
  <c r="J1765" i="4"/>
  <c r="K1765" i="4"/>
  <c r="L1765" i="4"/>
  <c r="I1753" i="4"/>
  <c r="J1753" i="4"/>
  <c r="K1753" i="4"/>
  <c r="L1753" i="4"/>
  <c r="G1753" i="4"/>
  <c r="K1741" i="4"/>
  <c r="J1741" i="4"/>
  <c r="L1741" i="4"/>
  <c r="G1741" i="4"/>
  <c r="H1741" i="4"/>
  <c r="I1740" i="4"/>
  <c r="J1740" i="4"/>
  <c r="L1740" i="4"/>
  <c r="J1729" i="4"/>
  <c r="K1729" i="4"/>
  <c r="L1729" i="4"/>
  <c r="G1729" i="4"/>
  <c r="H1729" i="4"/>
  <c r="H1728" i="4"/>
  <c r="G1728" i="4"/>
  <c r="H1717" i="4"/>
  <c r="K1717" i="4"/>
  <c r="L1717" i="4"/>
  <c r="G1717" i="4"/>
  <c r="I1705" i="4"/>
  <c r="K1705" i="4"/>
  <c r="L1705" i="4"/>
  <c r="G1705" i="4"/>
  <c r="H1705" i="4"/>
  <c r="J1704" i="4"/>
  <c r="K1704" i="4"/>
  <c r="L1704" i="4"/>
  <c r="H1693" i="4"/>
  <c r="L1693" i="4"/>
  <c r="G1693" i="4"/>
  <c r="I1693" i="4"/>
  <c r="I1692" i="4"/>
  <c r="H1692" i="4"/>
  <c r="I1681" i="4"/>
  <c r="J1681" i="4"/>
  <c r="L1681" i="4"/>
  <c r="G1681" i="4"/>
  <c r="H1681" i="4"/>
  <c r="H1669" i="4"/>
  <c r="G1669" i="4"/>
  <c r="I1669" i="4"/>
  <c r="J1669" i="4"/>
  <c r="I1668" i="4"/>
  <c r="K1668" i="4"/>
  <c r="L1668" i="4"/>
  <c r="I1657" i="4"/>
  <c r="J1657" i="4"/>
  <c r="K1657" i="4"/>
  <c r="G1657" i="4"/>
  <c r="H1657" i="4"/>
  <c r="L1656" i="4"/>
  <c r="G1656" i="4"/>
  <c r="H1645" i="4"/>
  <c r="I1645" i="4"/>
  <c r="J1645" i="4"/>
  <c r="K1645" i="4"/>
  <c r="I1633" i="4"/>
  <c r="J1633" i="4"/>
  <c r="K1633" i="4"/>
  <c r="L1633" i="4"/>
  <c r="H1633" i="4"/>
  <c r="I1632" i="4"/>
  <c r="J1632" i="4"/>
  <c r="K1632" i="4"/>
  <c r="L1632" i="4"/>
  <c r="H1621" i="4"/>
  <c r="I1621" i="4"/>
  <c r="J1621" i="4"/>
  <c r="K1621" i="4"/>
  <c r="L1621" i="4"/>
  <c r="J1609" i="4"/>
  <c r="K1609" i="4"/>
  <c r="L1609" i="4"/>
  <c r="G1609" i="4"/>
  <c r="H1597" i="4"/>
  <c r="I1597" i="4"/>
  <c r="J1597" i="4"/>
  <c r="K1597" i="4"/>
  <c r="L1597" i="4"/>
  <c r="G1597" i="4"/>
  <c r="I1596" i="4"/>
  <c r="J1596" i="4"/>
  <c r="K1585" i="4"/>
  <c r="L1585" i="4"/>
  <c r="G1585" i="4"/>
  <c r="H1585" i="4"/>
  <c r="G1561" i="4"/>
  <c r="I1561" i="4"/>
  <c r="J1561" i="4"/>
  <c r="K1561" i="4"/>
  <c r="L1561" i="4"/>
  <c r="H1561" i="4"/>
  <c r="K1549" i="4"/>
  <c r="L1549" i="4"/>
  <c r="G1549" i="4"/>
  <c r="H1549" i="4"/>
  <c r="G1537" i="4"/>
  <c r="J1537" i="4"/>
  <c r="K1537" i="4"/>
  <c r="L1537" i="4"/>
  <c r="H1537" i="4"/>
  <c r="L1525" i="4"/>
  <c r="G1525" i="4"/>
  <c r="H1525" i="4"/>
  <c r="I1525" i="4"/>
  <c r="G1513" i="4"/>
  <c r="I1513" i="4"/>
  <c r="K1513" i="4"/>
  <c r="L1513" i="4"/>
  <c r="H1513" i="4"/>
  <c r="G1501" i="4"/>
  <c r="H1501" i="4"/>
  <c r="I1501" i="4"/>
  <c r="J1501" i="4"/>
  <c r="G1489" i="4"/>
  <c r="I1489" i="4"/>
  <c r="J1489" i="4"/>
  <c r="L1489" i="4"/>
  <c r="H1489" i="4"/>
  <c r="H1477" i="4"/>
  <c r="I1477" i="4"/>
  <c r="J1477" i="4"/>
  <c r="K1477" i="4"/>
  <c r="G1465" i="4"/>
  <c r="I1465" i="4"/>
  <c r="J1465" i="4"/>
  <c r="K1465" i="4"/>
  <c r="H1465" i="4"/>
  <c r="G1453" i="4"/>
  <c r="I1453" i="4"/>
  <c r="J1453" i="4"/>
  <c r="K1453" i="4"/>
  <c r="G1441" i="4"/>
  <c r="H1441" i="4"/>
  <c r="J1441" i="4"/>
  <c r="I1441" i="4"/>
  <c r="L1441" i="4"/>
  <c r="K1429" i="4"/>
  <c r="I1429" i="4"/>
  <c r="L1417" i="4"/>
  <c r="G1417" i="4"/>
  <c r="H1417" i="4"/>
  <c r="I1417" i="4"/>
  <c r="G1405" i="4"/>
  <c r="H1405" i="4"/>
  <c r="I1405" i="4"/>
  <c r="K1405" i="4"/>
  <c r="L1405" i="4"/>
  <c r="L1393" i="4"/>
  <c r="G1393" i="4"/>
  <c r="H1393" i="4"/>
  <c r="I1393" i="4"/>
  <c r="G1381" i="4"/>
  <c r="H1381" i="4"/>
  <c r="I1381" i="4"/>
  <c r="K1381" i="4"/>
  <c r="L1381" i="4"/>
  <c r="L1369" i="4"/>
  <c r="G1369" i="4"/>
  <c r="H1369" i="4"/>
  <c r="I1369" i="4"/>
  <c r="G1357" i="4"/>
  <c r="H1357" i="4"/>
  <c r="I1357" i="4"/>
  <c r="K1357" i="4"/>
  <c r="L1357" i="4"/>
  <c r="L1345" i="4"/>
  <c r="G1345" i="4"/>
  <c r="H1345" i="4"/>
  <c r="I1345" i="4"/>
  <c r="G1333" i="4"/>
  <c r="H1333" i="4"/>
  <c r="I1333" i="4"/>
  <c r="K1333" i="4"/>
  <c r="L1333" i="4"/>
  <c r="L1321" i="4"/>
  <c r="G1321" i="4"/>
  <c r="H1321" i="4"/>
  <c r="I1321" i="4"/>
  <c r="G1309" i="4"/>
  <c r="H1309" i="4"/>
  <c r="I1309" i="4"/>
  <c r="K1309" i="4"/>
  <c r="L1309" i="4"/>
  <c r="L1297" i="4"/>
  <c r="G1297" i="4"/>
  <c r="H1297" i="4"/>
  <c r="I1297" i="4"/>
  <c r="G5003" i="4"/>
  <c r="H5003" i="4"/>
  <c r="I5003" i="4"/>
  <c r="J5003" i="4"/>
  <c r="K5003" i="4"/>
  <c r="L5003" i="4"/>
  <c r="G4979" i="4"/>
  <c r="H4979" i="4"/>
  <c r="I4979" i="4"/>
  <c r="J4979" i="4"/>
  <c r="K4979" i="4"/>
  <c r="L4979" i="4"/>
  <c r="J4967" i="4"/>
  <c r="K4967" i="4"/>
  <c r="L4967" i="4"/>
  <c r="I4967" i="4"/>
  <c r="G4931" i="4"/>
  <c r="H4931" i="4"/>
  <c r="I4931" i="4"/>
  <c r="J4931" i="4"/>
  <c r="K4931" i="4"/>
  <c r="L4931" i="4"/>
  <c r="G4895" i="4"/>
  <c r="H4895" i="4"/>
  <c r="I4895" i="4"/>
  <c r="L4895" i="4"/>
  <c r="G4883" i="4"/>
  <c r="H4883" i="4"/>
  <c r="I4883" i="4"/>
  <c r="J4859" i="4"/>
  <c r="K4859" i="4"/>
  <c r="L4859" i="4"/>
  <c r="I4859" i="4"/>
  <c r="J4835" i="4"/>
  <c r="K4835" i="4"/>
  <c r="L4835" i="4"/>
  <c r="I4835" i="4"/>
  <c r="I4823" i="4"/>
  <c r="J4823" i="4"/>
  <c r="K4823" i="4"/>
  <c r="L4823" i="4"/>
  <c r="H4823" i="4"/>
  <c r="G4751" i="4"/>
  <c r="H4751" i="4"/>
  <c r="I4751" i="4"/>
  <c r="J4751" i="4"/>
  <c r="K4751" i="4"/>
  <c r="G4739" i="4"/>
  <c r="H4739" i="4"/>
  <c r="I4739" i="4"/>
  <c r="J4739" i="4"/>
  <c r="K4739" i="4"/>
  <c r="L4739" i="4"/>
  <c r="G4727" i="4"/>
  <c r="H4727" i="4"/>
  <c r="I4727" i="4"/>
  <c r="J4727" i="4"/>
  <c r="K4727" i="4"/>
  <c r="L4727" i="4"/>
  <c r="L4715" i="4"/>
  <c r="G4715" i="4"/>
  <c r="H4715" i="4"/>
  <c r="I4715" i="4"/>
  <c r="J4715" i="4"/>
  <c r="K4715" i="4"/>
  <c r="G4667" i="4"/>
  <c r="H4667" i="4"/>
  <c r="J4667" i="4"/>
  <c r="I4667" i="4"/>
  <c r="G4655" i="4"/>
  <c r="H4655" i="4"/>
  <c r="J4655" i="4"/>
  <c r="I4655" i="4"/>
  <c r="I4643" i="4"/>
  <c r="J4643" i="4"/>
  <c r="K4643" i="4"/>
  <c r="L4643" i="4"/>
  <c r="H4643" i="4"/>
  <c r="J4631" i="4"/>
  <c r="K4631" i="4"/>
  <c r="L4631" i="4"/>
  <c r="I4631" i="4"/>
  <c r="J4619" i="4"/>
  <c r="K4619" i="4"/>
  <c r="L4619" i="4"/>
  <c r="I4619" i="4"/>
  <c r="G4595" i="4"/>
  <c r="H4595" i="4"/>
  <c r="I4595" i="4"/>
  <c r="J4595" i="4"/>
  <c r="K4595" i="4"/>
  <c r="L4595" i="4"/>
  <c r="G4583" i="4"/>
  <c r="H4583" i="4"/>
  <c r="I4583" i="4"/>
  <c r="J4583" i="4"/>
  <c r="K4583" i="4"/>
  <c r="L4583" i="4"/>
  <c r="G4559" i="4"/>
  <c r="H4559" i="4"/>
  <c r="I4559" i="4"/>
  <c r="J4559" i="4"/>
  <c r="K4559" i="4"/>
  <c r="G4547" i="4"/>
  <c r="H4547" i="4"/>
  <c r="I4547" i="4"/>
  <c r="J4547" i="4"/>
  <c r="K4547" i="4"/>
  <c r="L4547" i="4"/>
  <c r="J4535" i="4"/>
  <c r="K4535" i="4"/>
  <c r="L4535" i="4"/>
  <c r="I4535" i="4"/>
  <c r="G4511" i="4"/>
  <c r="H4511" i="4"/>
  <c r="I4511" i="4"/>
  <c r="L4511" i="4"/>
  <c r="G4499" i="4"/>
  <c r="H4499" i="4"/>
  <c r="I4499" i="4"/>
  <c r="L4499" i="4"/>
  <c r="G4487" i="4"/>
  <c r="H4487" i="4"/>
  <c r="I4487" i="4"/>
  <c r="J4487" i="4"/>
  <c r="K4487" i="4"/>
  <c r="L4487" i="4"/>
  <c r="J4475" i="4"/>
  <c r="K4475" i="4"/>
  <c r="L4475" i="4"/>
  <c r="I4475" i="4"/>
  <c r="G4439" i="4"/>
  <c r="H4439" i="4"/>
  <c r="I4439" i="4"/>
  <c r="J4439" i="4"/>
  <c r="K4439" i="4"/>
  <c r="L4439" i="4"/>
  <c r="K4427" i="4"/>
  <c r="L4427" i="4"/>
  <c r="G4427" i="4"/>
  <c r="J4427" i="4"/>
  <c r="G4403" i="4"/>
  <c r="H4403" i="4"/>
  <c r="I4403" i="4"/>
  <c r="J4403" i="4"/>
  <c r="G4391" i="4"/>
  <c r="H4391" i="4"/>
  <c r="I4391" i="4"/>
  <c r="J4391" i="4"/>
  <c r="K4391" i="4"/>
  <c r="L4391" i="4"/>
  <c r="L4379" i="4"/>
  <c r="G4379" i="4"/>
  <c r="H4379" i="4"/>
  <c r="K4379" i="4"/>
  <c r="J4355" i="4"/>
  <c r="K4355" i="4"/>
  <c r="L4355" i="4"/>
  <c r="I4355" i="4"/>
  <c r="L4343" i="4"/>
  <c r="G4343" i="4"/>
  <c r="H4343" i="4"/>
  <c r="I4343" i="4"/>
  <c r="J4343" i="4"/>
  <c r="K4343" i="4"/>
  <c r="K4331" i="4"/>
  <c r="L4331" i="4"/>
  <c r="G4331" i="4"/>
  <c r="H4331" i="4"/>
  <c r="I4331" i="4"/>
  <c r="J4331" i="4"/>
  <c r="K4307" i="4"/>
  <c r="L4307" i="4"/>
  <c r="G4307" i="4"/>
  <c r="H4307" i="4"/>
  <c r="I4307" i="4"/>
  <c r="J4307" i="4"/>
  <c r="K4295" i="4"/>
  <c r="L4295" i="4"/>
  <c r="G4295" i="4"/>
  <c r="H4295" i="4"/>
  <c r="I4295" i="4"/>
  <c r="J4295" i="4"/>
  <c r="H4283" i="4"/>
  <c r="I4283" i="4"/>
  <c r="J4283" i="4"/>
  <c r="G4283" i="4"/>
  <c r="H4271" i="4"/>
  <c r="I4271" i="4"/>
  <c r="J4271" i="4"/>
  <c r="G4271" i="4"/>
  <c r="H4259" i="4"/>
  <c r="I4259" i="4"/>
  <c r="J4259" i="4"/>
  <c r="G4259" i="4"/>
  <c r="K4223" i="4"/>
  <c r="L4223" i="4"/>
  <c r="G4223" i="4"/>
  <c r="H4223" i="4"/>
  <c r="I4223" i="4"/>
  <c r="J4223" i="4"/>
  <c r="K4211" i="4"/>
  <c r="L4211" i="4"/>
  <c r="G4211" i="4"/>
  <c r="H4211" i="4"/>
  <c r="I4211" i="4"/>
  <c r="J4211" i="4"/>
  <c r="J4187" i="4"/>
  <c r="K4187" i="4"/>
  <c r="L4187" i="4"/>
  <c r="G4187" i="4"/>
  <c r="H4187" i="4"/>
  <c r="I4187" i="4"/>
  <c r="G4163" i="4"/>
  <c r="H4163" i="4"/>
  <c r="I4163" i="4"/>
  <c r="L4163" i="4"/>
  <c r="G4151" i="4"/>
  <c r="H4151" i="4"/>
  <c r="I4151" i="4"/>
  <c r="L4151" i="4"/>
  <c r="J4115" i="4"/>
  <c r="K4115" i="4"/>
  <c r="L4115" i="4"/>
  <c r="G4115" i="4"/>
  <c r="H4115" i="4"/>
  <c r="I4115" i="4"/>
  <c r="J4103" i="4"/>
  <c r="K4103" i="4"/>
  <c r="L4103" i="4"/>
  <c r="G4103" i="4"/>
  <c r="H4103" i="4"/>
  <c r="I4103" i="4"/>
  <c r="G4091" i="4"/>
  <c r="H4091" i="4"/>
  <c r="I4091" i="4"/>
  <c r="L4091" i="4"/>
  <c r="K4055" i="4"/>
  <c r="I4055" i="4"/>
  <c r="G4055" i="4"/>
  <c r="J4055" i="4"/>
  <c r="J4043" i="4"/>
  <c r="K4043" i="4"/>
  <c r="L4043" i="4"/>
  <c r="H4043" i="4"/>
  <c r="K1511" i="4"/>
  <c r="J1511" i="4"/>
  <c r="J1415" i="4"/>
  <c r="H1415" i="4"/>
  <c r="H1367" i="4"/>
  <c r="J1367" i="4"/>
  <c r="K1331" i="4"/>
  <c r="L1331" i="4"/>
  <c r="G1271" i="4"/>
  <c r="I1271" i="4"/>
  <c r="G1247" i="4"/>
  <c r="H1247" i="4"/>
  <c r="I1211" i="4"/>
  <c r="K1211" i="4"/>
  <c r="I1187" i="4"/>
  <c r="J1187" i="4"/>
  <c r="K1067" i="4"/>
  <c r="L1067" i="4"/>
  <c r="G1067" i="4"/>
  <c r="H1067" i="4"/>
  <c r="J1067" i="4"/>
  <c r="G1055" i="4"/>
  <c r="I1055" i="4"/>
  <c r="H1055" i="4"/>
  <c r="J1055" i="4"/>
  <c r="K1055" i="4"/>
  <c r="I1043" i="4"/>
  <c r="J1043" i="4"/>
  <c r="K1043" i="4"/>
  <c r="L1043" i="4"/>
  <c r="H1043" i="4"/>
  <c r="G1031" i="4"/>
  <c r="H1031" i="4"/>
  <c r="I1031" i="4"/>
  <c r="J1031" i="4"/>
  <c r="K1031" i="4"/>
  <c r="J1019" i="4"/>
  <c r="I1019" i="4"/>
  <c r="K1019" i="4"/>
  <c r="L1019" i="4"/>
  <c r="H1019" i="4"/>
  <c r="G1007" i="4"/>
  <c r="H1007" i="4"/>
  <c r="I1007" i="4"/>
  <c r="J1007" i="4"/>
  <c r="L1007" i="4"/>
  <c r="K1007" i="4"/>
  <c r="J995" i="4"/>
  <c r="L995" i="4"/>
  <c r="K995" i="4"/>
  <c r="I995" i="4"/>
  <c r="G983" i="4"/>
  <c r="H983" i="4"/>
  <c r="I983" i="4"/>
  <c r="J983" i="4"/>
  <c r="L983" i="4"/>
  <c r="K983" i="4"/>
  <c r="J971" i="4"/>
  <c r="L971" i="4"/>
  <c r="K971" i="4"/>
  <c r="I971" i="4"/>
  <c r="G959" i="4"/>
  <c r="H959" i="4"/>
  <c r="I959" i="4"/>
  <c r="J959" i="4"/>
  <c r="K959" i="4"/>
  <c r="L959" i="4"/>
  <c r="J947" i="4"/>
  <c r="K947" i="4"/>
  <c r="L947" i="4"/>
  <c r="I947" i="4"/>
  <c r="G935" i="4"/>
  <c r="H935" i="4"/>
  <c r="I935" i="4"/>
  <c r="J935" i="4"/>
  <c r="K935" i="4"/>
  <c r="L935" i="4"/>
  <c r="J923" i="4"/>
  <c r="K923" i="4"/>
  <c r="L923" i="4"/>
  <c r="I923" i="4"/>
  <c r="G911" i="4"/>
  <c r="H911" i="4"/>
  <c r="I911" i="4"/>
  <c r="J911" i="4"/>
  <c r="K911" i="4"/>
  <c r="L911" i="4"/>
  <c r="J899" i="4"/>
  <c r="K899" i="4"/>
  <c r="L899" i="4"/>
  <c r="I899" i="4"/>
  <c r="G887" i="4"/>
  <c r="H887" i="4"/>
  <c r="I887" i="4"/>
  <c r="J887" i="4"/>
  <c r="K887" i="4"/>
  <c r="L887" i="4"/>
  <c r="K827" i="4"/>
  <c r="H827" i="4"/>
  <c r="L827" i="4"/>
  <c r="J827" i="4"/>
  <c r="I815" i="4"/>
  <c r="K815" i="4"/>
  <c r="L815" i="4"/>
  <c r="G815" i="4"/>
  <c r="H815" i="4"/>
  <c r="J815" i="4"/>
  <c r="J803" i="4"/>
  <c r="K803" i="4"/>
  <c r="L803" i="4"/>
  <c r="H803" i="4"/>
  <c r="I791" i="4"/>
  <c r="G791" i="4"/>
  <c r="H791" i="4"/>
  <c r="J791" i="4"/>
  <c r="K791" i="4"/>
  <c r="L791" i="4"/>
  <c r="I779" i="4"/>
  <c r="G779" i="4"/>
  <c r="H779" i="4"/>
  <c r="J779" i="4"/>
  <c r="K779" i="4"/>
  <c r="L779" i="4"/>
  <c r="L767" i="4"/>
  <c r="H767" i="4"/>
  <c r="G767" i="4"/>
  <c r="J767" i="4"/>
  <c r="G755" i="4"/>
  <c r="I755" i="4"/>
  <c r="H755" i="4"/>
  <c r="K755" i="4"/>
  <c r="J755" i="4"/>
  <c r="L755" i="4"/>
  <c r="K743" i="4"/>
  <c r="L743" i="4"/>
  <c r="G743" i="4"/>
  <c r="J743" i="4"/>
  <c r="G731" i="4"/>
  <c r="I731" i="4"/>
  <c r="J731" i="4"/>
  <c r="K731" i="4"/>
  <c r="L731" i="4"/>
  <c r="H731" i="4"/>
  <c r="K719" i="4"/>
  <c r="J719" i="4"/>
  <c r="G719" i="4"/>
  <c r="H719" i="4"/>
  <c r="G707" i="4"/>
  <c r="I707" i="4"/>
  <c r="J707" i="4"/>
  <c r="K707" i="4"/>
  <c r="L707" i="4"/>
  <c r="H707" i="4"/>
  <c r="K695" i="4"/>
  <c r="J695" i="4"/>
  <c r="G695" i="4"/>
  <c r="H695" i="4"/>
  <c r="G683" i="4"/>
  <c r="I683" i="4"/>
  <c r="H683" i="4"/>
  <c r="J683" i="4"/>
  <c r="K683" i="4"/>
  <c r="L683" i="4"/>
  <c r="J671" i="4"/>
  <c r="K671" i="4"/>
  <c r="G671" i="4"/>
  <c r="H671" i="4"/>
  <c r="G659" i="4"/>
  <c r="I659" i="4"/>
  <c r="H659" i="4"/>
  <c r="J659" i="4"/>
  <c r="L659" i="4"/>
  <c r="K659" i="4"/>
  <c r="K647" i="4"/>
  <c r="J647" i="4"/>
  <c r="G647" i="4"/>
  <c r="H647" i="4"/>
  <c r="H635" i="4"/>
  <c r="G635" i="4"/>
  <c r="I635" i="4"/>
  <c r="L635" i="4"/>
  <c r="K635" i="4"/>
  <c r="J635" i="4"/>
  <c r="J623" i="4"/>
  <c r="K623" i="4"/>
  <c r="H623" i="4"/>
  <c r="G623" i="4"/>
  <c r="H611" i="4"/>
  <c r="G611" i="4"/>
  <c r="I611" i="4"/>
  <c r="L611" i="4"/>
  <c r="J611" i="4"/>
  <c r="K611" i="4"/>
  <c r="K599" i="4"/>
  <c r="G599" i="4"/>
  <c r="H599" i="4"/>
  <c r="J599" i="4"/>
  <c r="H587" i="4"/>
  <c r="L587" i="4"/>
  <c r="K587" i="4"/>
  <c r="G587" i="4"/>
  <c r="I587" i="4"/>
  <c r="J587" i="4"/>
  <c r="G575" i="4"/>
  <c r="J575" i="4"/>
  <c r="H575" i="4"/>
  <c r="K575" i="4"/>
  <c r="H563" i="4"/>
  <c r="L563" i="4"/>
  <c r="K563" i="4"/>
  <c r="G563" i="4"/>
  <c r="I563" i="4"/>
  <c r="J563" i="4"/>
  <c r="G551" i="4"/>
  <c r="J551" i="4"/>
  <c r="H551" i="4"/>
  <c r="K551" i="4"/>
  <c r="H539" i="4"/>
  <c r="L539" i="4"/>
  <c r="K539" i="4"/>
  <c r="G539" i="4"/>
  <c r="I539" i="4"/>
  <c r="J539" i="4"/>
  <c r="G527" i="4"/>
  <c r="K527" i="4"/>
  <c r="H527" i="4"/>
  <c r="J527" i="4"/>
  <c r="H515" i="4"/>
  <c r="L515" i="4"/>
  <c r="G515" i="4"/>
  <c r="I515" i="4"/>
  <c r="J515" i="4"/>
  <c r="K515" i="4"/>
  <c r="G503" i="4"/>
  <c r="L503" i="4"/>
  <c r="I503" i="4"/>
  <c r="J503" i="4"/>
  <c r="I491" i="4"/>
  <c r="K491" i="4"/>
  <c r="H491" i="4"/>
  <c r="J491" i="4"/>
  <c r="L491" i="4"/>
  <c r="G491" i="4"/>
  <c r="L479" i="4"/>
  <c r="G479" i="4"/>
  <c r="I479" i="4"/>
  <c r="J479" i="4"/>
  <c r="I467" i="4"/>
  <c r="K467" i="4"/>
  <c r="H467" i="4"/>
  <c r="J467" i="4"/>
  <c r="L467" i="4"/>
  <c r="G467" i="4"/>
  <c r="G455" i="4"/>
  <c r="L455" i="4"/>
  <c r="I455" i="4"/>
  <c r="J455" i="4"/>
  <c r="I443" i="4"/>
  <c r="K443" i="4"/>
  <c r="H443" i="4"/>
  <c r="J443" i="4"/>
  <c r="L443" i="4"/>
  <c r="G443" i="4"/>
  <c r="L431" i="4"/>
  <c r="K431" i="4"/>
  <c r="G431" i="4"/>
  <c r="H431" i="4"/>
  <c r="G419" i="4"/>
  <c r="I419" i="4"/>
  <c r="J419" i="4"/>
  <c r="H419" i="4"/>
  <c r="K419" i="4"/>
  <c r="L419" i="4"/>
  <c r="H407" i="4"/>
  <c r="L407" i="4"/>
  <c r="G407" i="4"/>
  <c r="K407" i="4"/>
  <c r="G395" i="4"/>
  <c r="I395" i="4"/>
  <c r="J395" i="4"/>
  <c r="H395" i="4"/>
  <c r="K395" i="4"/>
  <c r="L395" i="4"/>
  <c r="K383" i="4"/>
  <c r="L383" i="4"/>
  <c r="G383" i="4"/>
  <c r="H383" i="4"/>
  <c r="G359" i="4"/>
  <c r="I359" i="4"/>
  <c r="J359" i="4"/>
  <c r="L359" i="4"/>
  <c r="H359" i="4"/>
  <c r="K359" i="4"/>
  <c r="H347" i="4"/>
  <c r="L347" i="4"/>
  <c r="K347" i="4"/>
  <c r="J347" i="4"/>
  <c r="G335" i="4"/>
  <c r="I335" i="4"/>
  <c r="J335" i="4"/>
  <c r="K335" i="4"/>
  <c r="L335" i="4"/>
  <c r="H335" i="4"/>
  <c r="K323" i="4"/>
  <c r="I323" i="4"/>
  <c r="J323" i="4"/>
  <c r="L323" i="4"/>
  <c r="H311" i="4"/>
  <c r="K311" i="4"/>
  <c r="I311" i="4"/>
  <c r="L311" i="4"/>
  <c r="J311" i="4"/>
  <c r="G311" i="4"/>
  <c r="L299" i="4"/>
  <c r="J299" i="4"/>
  <c r="I299" i="4"/>
  <c r="K299" i="4"/>
  <c r="H287" i="4"/>
  <c r="K287" i="4"/>
  <c r="I287" i="4"/>
  <c r="G287" i="4"/>
  <c r="J287" i="4"/>
  <c r="L287" i="4"/>
  <c r="J275" i="4"/>
  <c r="I275" i="4"/>
  <c r="K275" i="4"/>
  <c r="G275" i="4"/>
  <c r="H263" i="4"/>
  <c r="G263" i="4"/>
  <c r="I263" i="4"/>
  <c r="J263" i="4"/>
  <c r="K263" i="4"/>
  <c r="L263" i="4"/>
  <c r="I251" i="4"/>
  <c r="J251" i="4"/>
  <c r="K251" i="4"/>
  <c r="G251" i="4"/>
  <c r="H239" i="4"/>
  <c r="J239" i="4"/>
  <c r="G239" i="4"/>
  <c r="I239" i="4"/>
  <c r="K239" i="4"/>
  <c r="L239" i="4"/>
  <c r="H227" i="4"/>
  <c r="I227" i="4"/>
  <c r="K227" i="4"/>
  <c r="L227" i="4"/>
  <c r="K215" i="4"/>
  <c r="I215" i="4"/>
  <c r="G191" i="4"/>
  <c r="H191" i="4"/>
  <c r="J191" i="4"/>
  <c r="K191" i="4"/>
  <c r="I191" i="4"/>
  <c r="L191" i="4"/>
  <c r="G179" i="4"/>
  <c r="J179" i="4"/>
  <c r="L179" i="4"/>
  <c r="K179" i="4"/>
  <c r="L167" i="4"/>
  <c r="J167" i="4"/>
  <c r="H167" i="4"/>
  <c r="I167" i="4"/>
  <c r="K167" i="4"/>
  <c r="G167" i="4"/>
  <c r="L155" i="4"/>
  <c r="J155" i="4"/>
  <c r="H155" i="4"/>
  <c r="K155" i="4"/>
  <c r="J143" i="4"/>
  <c r="L143" i="4"/>
  <c r="G143" i="4"/>
  <c r="I143" i="4"/>
  <c r="H143" i="4"/>
  <c r="K143" i="4"/>
  <c r="J131" i="4"/>
  <c r="L131" i="4"/>
  <c r="K131" i="4"/>
  <c r="G131" i="4"/>
  <c r="J119" i="4"/>
  <c r="L119" i="4"/>
  <c r="K119" i="4"/>
  <c r="G119" i="4"/>
  <c r="H119" i="4"/>
  <c r="I119" i="4"/>
  <c r="J107" i="4"/>
  <c r="L107" i="4"/>
  <c r="K107" i="4"/>
  <c r="I107" i="4"/>
  <c r="J95" i="4"/>
  <c r="L95" i="4"/>
  <c r="I95" i="4"/>
  <c r="G95" i="4"/>
  <c r="K95" i="4"/>
  <c r="H95" i="4"/>
  <c r="J83" i="4"/>
  <c r="L83" i="4"/>
  <c r="I83" i="4"/>
  <c r="G83" i="4"/>
  <c r="J71" i="4"/>
  <c r="L71" i="4"/>
  <c r="I71" i="4"/>
  <c r="K71" i="4"/>
  <c r="H71" i="4"/>
  <c r="G71" i="4"/>
  <c r="J59" i="4"/>
  <c r="L59" i="4"/>
  <c r="I59" i="4"/>
  <c r="H59" i="4"/>
  <c r="J47" i="4"/>
  <c r="L47" i="4"/>
  <c r="I47" i="4"/>
  <c r="K47" i="4"/>
  <c r="G47" i="4"/>
  <c r="H47" i="4"/>
  <c r="J35" i="4"/>
  <c r="L35" i="4"/>
  <c r="I35" i="4"/>
  <c r="H35" i="4"/>
  <c r="J23" i="4"/>
  <c r="L23" i="4"/>
  <c r="I23" i="4"/>
  <c r="G23" i="4"/>
  <c r="H23" i="4"/>
  <c r="K23" i="4"/>
  <c r="L4992" i="4"/>
  <c r="G4992" i="4"/>
  <c r="I4992" i="4"/>
  <c r="K4992" i="4"/>
  <c r="L4944" i="4"/>
  <c r="K4944" i="4"/>
  <c r="L4920" i="4"/>
  <c r="J4920" i="4"/>
  <c r="K4920" i="4"/>
  <c r="L4908" i="4"/>
  <c r="G4908" i="4"/>
  <c r="H4908" i="4"/>
  <c r="I4908" i="4"/>
  <c r="J4908" i="4"/>
  <c r="K4908" i="4"/>
  <c r="G4860" i="4"/>
  <c r="I4860" i="4"/>
  <c r="K4860" i="4"/>
  <c r="L4860" i="4"/>
  <c r="L4836" i="4"/>
  <c r="G4836" i="4"/>
  <c r="H4836" i="4"/>
  <c r="L4812" i="4"/>
  <c r="J4812" i="4"/>
  <c r="K4812" i="4"/>
  <c r="I4788" i="4"/>
  <c r="J4788" i="4"/>
  <c r="K4788" i="4"/>
  <c r="L4788" i="4"/>
  <c r="H4788" i="4"/>
  <c r="G4776" i="4"/>
  <c r="L4776" i="4"/>
  <c r="L4740" i="4"/>
  <c r="G4740" i="4"/>
  <c r="I4740" i="4"/>
  <c r="K4740" i="4"/>
  <c r="G4716" i="4"/>
  <c r="J4716" i="4"/>
  <c r="I4692" i="4"/>
  <c r="J4692" i="4"/>
  <c r="L4692" i="4"/>
  <c r="H4692" i="4"/>
  <c r="K4692" i="4"/>
  <c r="G4692" i="4"/>
  <c r="G4680" i="4"/>
  <c r="K4680" i="4"/>
  <c r="I4680" i="4"/>
  <c r="L4620" i="4"/>
  <c r="G4620" i="4"/>
  <c r="H4620" i="4"/>
  <c r="I4620" i="4"/>
  <c r="K4620" i="4"/>
  <c r="I4596" i="4"/>
  <c r="J4596" i="4"/>
  <c r="K4596" i="4"/>
  <c r="I4572" i="4"/>
  <c r="J4572" i="4"/>
  <c r="L4572" i="4"/>
  <c r="H4572" i="4"/>
  <c r="I4536" i="4"/>
  <c r="J4536" i="4"/>
  <c r="K4536" i="4"/>
  <c r="L4536" i="4"/>
  <c r="G4536" i="4"/>
  <c r="H4536" i="4"/>
  <c r="I4524" i="4"/>
  <c r="H4524" i="4"/>
  <c r="I4500" i="4"/>
  <c r="G4500" i="4"/>
  <c r="H4500" i="4"/>
  <c r="G4488" i="4"/>
  <c r="H4488" i="4"/>
  <c r="J4428" i="4"/>
  <c r="K4428" i="4"/>
  <c r="L4428" i="4"/>
  <c r="G4428" i="4"/>
  <c r="G4392" i="4"/>
  <c r="H4392" i="4"/>
  <c r="H4380" i="4"/>
  <c r="I4380" i="4"/>
  <c r="J4380" i="4"/>
  <c r="K4380" i="4"/>
  <c r="G4380" i="4"/>
  <c r="H4332" i="4"/>
  <c r="I4332" i="4"/>
  <c r="J4332" i="4"/>
  <c r="K4332" i="4"/>
  <c r="L4332" i="4"/>
  <c r="G4332" i="4"/>
  <c r="K4308" i="4"/>
  <c r="L4308" i="4"/>
  <c r="G4308" i="4"/>
  <c r="L4260" i="4"/>
  <c r="H4260" i="4"/>
  <c r="G4260" i="4"/>
  <c r="G4236" i="4"/>
  <c r="H4236" i="4"/>
  <c r="I4236" i="4"/>
  <c r="J4236" i="4"/>
  <c r="L4236" i="4"/>
  <c r="G4188" i="4"/>
  <c r="H4188" i="4"/>
  <c r="I4188" i="4"/>
  <c r="J4188" i="4"/>
  <c r="K4188" i="4"/>
  <c r="L4188" i="4"/>
  <c r="G4176" i="4"/>
  <c r="H4176" i="4"/>
  <c r="J4176" i="4"/>
  <c r="I4176" i="4"/>
  <c r="L4164" i="4"/>
  <c r="G4164" i="4"/>
  <c r="G4152" i="4"/>
  <c r="H4152" i="4"/>
  <c r="I4152" i="4"/>
  <c r="J4152" i="4"/>
  <c r="K4152" i="4"/>
  <c r="L4152" i="4"/>
  <c r="G4116" i="4"/>
  <c r="H4116" i="4"/>
  <c r="I4116" i="4"/>
  <c r="J4116" i="4"/>
  <c r="L4116" i="4"/>
  <c r="K4056" i="4"/>
  <c r="G4056" i="4"/>
  <c r="I4044" i="4"/>
  <c r="G4044" i="4"/>
  <c r="L4044" i="4"/>
  <c r="H4044" i="4"/>
  <c r="K4044" i="4"/>
  <c r="H3996" i="4"/>
  <c r="I3996" i="4"/>
  <c r="J3996" i="4"/>
  <c r="K3996" i="4"/>
  <c r="L3996" i="4"/>
  <c r="G3996" i="4"/>
  <c r="H3972" i="4"/>
  <c r="I3972" i="4"/>
  <c r="J3972" i="4"/>
  <c r="K3972" i="4"/>
  <c r="L3972" i="4"/>
  <c r="K3948" i="4"/>
  <c r="G3948" i="4"/>
  <c r="H3948" i="4"/>
  <c r="I3948" i="4"/>
  <c r="J3948" i="4"/>
  <c r="L3948" i="4"/>
  <c r="L3924" i="4"/>
  <c r="H3924" i="4"/>
  <c r="I3924" i="4"/>
  <c r="K3924" i="4"/>
  <c r="I3900" i="4"/>
  <c r="J3900" i="4"/>
  <c r="K3900" i="4"/>
  <c r="L3900" i="4"/>
  <c r="H3900" i="4"/>
  <c r="G3900" i="4"/>
  <c r="H3888" i="4"/>
  <c r="I3888" i="4"/>
  <c r="J3888" i="4"/>
  <c r="K3888" i="4"/>
  <c r="L3888" i="4"/>
  <c r="K3852" i="4"/>
  <c r="G3852" i="4"/>
  <c r="H3852" i="4"/>
  <c r="I3852" i="4"/>
  <c r="J3852" i="4"/>
  <c r="L3852" i="4"/>
  <c r="L3840" i="4"/>
  <c r="H3840" i="4"/>
  <c r="I3840" i="4"/>
  <c r="K3840" i="4"/>
  <c r="H3828" i="4"/>
  <c r="J3828" i="4"/>
  <c r="J3804" i="4"/>
  <c r="K3804" i="4"/>
  <c r="L3804" i="4"/>
  <c r="G3804" i="4"/>
  <c r="I3804" i="4"/>
  <c r="H3804" i="4"/>
  <c r="H3792" i="4"/>
  <c r="I3792" i="4"/>
  <c r="J3792" i="4"/>
  <c r="K3792" i="4"/>
  <c r="L3792" i="4"/>
  <c r="I3756" i="4"/>
  <c r="K3756" i="4"/>
  <c r="L3756" i="4"/>
  <c r="H3756" i="4"/>
  <c r="G3756" i="4"/>
  <c r="J3756" i="4"/>
  <c r="G3744" i="4"/>
  <c r="L3744" i="4"/>
  <c r="H3744" i="4"/>
  <c r="J3744" i="4"/>
  <c r="L3732" i="4"/>
  <c r="J3732" i="4"/>
  <c r="K3732" i="4"/>
  <c r="H3732" i="4"/>
  <c r="G3732" i="4"/>
  <c r="I3732" i="4"/>
  <c r="H3720" i="4"/>
  <c r="I3720" i="4"/>
  <c r="J3720" i="4"/>
  <c r="G3720" i="4"/>
  <c r="L3720" i="4"/>
  <c r="L3708" i="4"/>
  <c r="J3708" i="4"/>
  <c r="H3708" i="4"/>
  <c r="G3708" i="4"/>
  <c r="I3708" i="4"/>
  <c r="K3708" i="4"/>
  <c r="H3696" i="4"/>
  <c r="I3696" i="4"/>
  <c r="J3696" i="4"/>
  <c r="G3696" i="4"/>
  <c r="L3696" i="4"/>
  <c r="K3696" i="4"/>
  <c r="K3684" i="4"/>
  <c r="I3684" i="4"/>
  <c r="J3684" i="4"/>
  <c r="L3684" i="4"/>
  <c r="H3684" i="4"/>
  <c r="G3684" i="4"/>
  <c r="L3672" i="4"/>
  <c r="H3672" i="4"/>
  <c r="G3672" i="4"/>
  <c r="I3672" i="4"/>
  <c r="K3672" i="4"/>
  <c r="J3672" i="4"/>
  <c r="K3660" i="4"/>
  <c r="I3660" i="4"/>
  <c r="H3660" i="4"/>
  <c r="J3660" i="4"/>
  <c r="G3660" i="4"/>
  <c r="L3648" i="4"/>
  <c r="G3648" i="4"/>
  <c r="H3648" i="4"/>
  <c r="I3648" i="4"/>
  <c r="K3648" i="4"/>
  <c r="J3648" i="4"/>
  <c r="K3636" i="4"/>
  <c r="I3636" i="4"/>
  <c r="J3636" i="4"/>
  <c r="L3636" i="4"/>
  <c r="G3636" i="4"/>
  <c r="H3636" i="4"/>
  <c r="L3624" i="4"/>
  <c r="G3624" i="4"/>
  <c r="H3624" i="4"/>
  <c r="I3624" i="4"/>
  <c r="K3624" i="4"/>
  <c r="J3624" i="4"/>
  <c r="K3612" i="4"/>
  <c r="I3612" i="4"/>
  <c r="J3612" i="4"/>
  <c r="L3612" i="4"/>
  <c r="G3612" i="4"/>
  <c r="L3600" i="4"/>
  <c r="G3600" i="4"/>
  <c r="H3600" i="4"/>
  <c r="I3600" i="4"/>
  <c r="K3600" i="4"/>
  <c r="J3600" i="4"/>
  <c r="K3588" i="4"/>
  <c r="I3588" i="4"/>
  <c r="J3588" i="4"/>
  <c r="L3588" i="4"/>
  <c r="G3588" i="4"/>
  <c r="H3588" i="4"/>
  <c r="L3576" i="4"/>
  <c r="G3576" i="4"/>
  <c r="H3576" i="4"/>
  <c r="I3576" i="4"/>
  <c r="K3576" i="4"/>
  <c r="J3576" i="4"/>
  <c r="K3564" i="4"/>
  <c r="I3564" i="4"/>
  <c r="J3564" i="4"/>
  <c r="L3564" i="4"/>
  <c r="G3564" i="4"/>
  <c r="H3564" i="4"/>
  <c r="L3552" i="4"/>
  <c r="G3552" i="4"/>
  <c r="H3552" i="4"/>
  <c r="I3552" i="4"/>
  <c r="K3552" i="4"/>
  <c r="J3552" i="4"/>
  <c r="K3540" i="4"/>
  <c r="I3540" i="4"/>
  <c r="G3540" i="4"/>
  <c r="H3540" i="4"/>
  <c r="L3540" i="4"/>
  <c r="L3528" i="4"/>
  <c r="G3528" i="4"/>
  <c r="H3528" i="4"/>
  <c r="I3528" i="4"/>
  <c r="K3528" i="4"/>
  <c r="J3528" i="4"/>
  <c r="K3516" i="4"/>
  <c r="I3516" i="4"/>
  <c r="J3516" i="4"/>
  <c r="L3516" i="4"/>
  <c r="G3516" i="4"/>
  <c r="H3516" i="4"/>
  <c r="L3504" i="4"/>
  <c r="G3504" i="4"/>
  <c r="H3504" i="4"/>
  <c r="I3504" i="4"/>
  <c r="K3504" i="4"/>
  <c r="J3504" i="4"/>
  <c r="K3492" i="4"/>
  <c r="I3492" i="4"/>
  <c r="J3492" i="4"/>
  <c r="L3492" i="4"/>
  <c r="H3492" i="4"/>
  <c r="L3480" i="4"/>
  <c r="G3480" i="4"/>
  <c r="H3480" i="4"/>
  <c r="I3480" i="4"/>
  <c r="K3480" i="4"/>
  <c r="J3480" i="4"/>
  <c r="K3468" i="4"/>
  <c r="I3468" i="4"/>
  <c r="J3468" i="4"/>
  <c r="L3468" i="4"/>
  <c r="G3468" i="4"/>
  <c r="H3468" i="4"/>
  <c r="I3456" i="4"/>
  <c r="J3456" i="4"/>
  <c r="K3456" i="4"/>
  <c r="L3456" i="4"/>
  <c r="H3456" i="4"/>
  <c r="G3456" i="4"/>
  <c r="L3444" i="4"/>
  <c r="J3444" i="4"/>
  <c r="K3444" i="4"/>
  <c r="H3444" i="4"/>
  <c r="G3444" i="4"/>
  <c r="I3444" i="4"/>
  <c r="H3432" i="4"/>
  <c r="G3432" i="4"/>
  <c r="I3432" i="4"/>
  <c r="J3432" i="4"/>
  <c r="L3432" i="4"/>
  <c r="L3420" i="4"/>
  <c r="J3420" i="4"/>
  <c r="H3420" i="4"/>
  <c r="G3420" i="4"/>
  <c r="I3420" i="4"/>
  <c r="K3420" i="4"/>
  <c r="H3408" i="4"/>
  <c r="I3408" i="4"/>
  <c r="J3408" i="4"/>
  <c r="L3408" i="4"/>
  <c r="K3408" i="4"/>
  <c r="G3408" i="4"/>
  <c r="L3396" i="4"/>
  <c r="I3396" i="4"/>
  <c r="K3396" i="4"/>
  <c r="G3396" i="4"/>
  <c r="H3396" i="4"/>
  <c r="J3396" i="4"/>
  <c r="G3384" i="4"/>
  <c r="J3384" i="4"/>
  <c r="I3384" i="4"/>
  <c r="L3384" i="4"/>
  <c r="K3384" i="4"/>
  <c r="L3372" i="4"/>
  <c r="J3372" i="4"/>
  <c r="G3372" i="4"/>
  <c r="H3372" i="4"/>
  <c r="I3372" i="4"/>
  <c r="K3372" i="4"/>
  <c r="G3360" i="4"/>
  <c r="I3360" i="4"/>
  <c r="J3360" i="4"/>
  <c r="L3360" i="4"/>
  <c r="K3360" i="4"/>
  <c r="H3360" i="4"/>
  <c r="L3348" i="4"/>
  <c r="J3348" i="4"/>
  <c r="K3348" i="4"/>
  <c r="G3348" i="4"/>
  <c r="H3348" i="4"/>
  <c r="I3348" i="4"/>
  <c r="G3336" i="4"/>
  <c r="I3336" i="4"/>
  <c r="J3336" i="4"/>
  <c r="K3336" i="4"/>
  <c r="H3336" i="4"/>
  <c r="L3324" i="4"/>
  <c r="J3324" i="4"/>
  <c r="K3324" i="4"/>
  <c r="G3324" i="4"/>
  <c r="H3324" i="4"/>
  <c r="I3324" i="4"/>
  <c r="G3312" i="4"/>
  <c r="I3312" i="4"/>
  <c r="J3312" i="4"/>
  <c r="K3312" i="4"/>
  <c r="L3312" i="4"/>
  <c r="H3312" i="4"/>
  <c r="L3300" i="4"/>
  <c r="J3300" i="4"/>
  <c r="K3300" i="4"/>
  <c r="G3300" i="4"/>
  <c r="H3300" i="4"/>
  <c r="G3288" i="4"/>
  <c r="I3288" i="4"/>
  <c r="J3288" i="4"/>
  <c r="L3288" i="4"/>
  <c r="H3288" i="4"/>
  <c r="K3288" i="4"/>
  <c r="L3276" i="4"/>
  <c r="J3276" i="4"/>
  <c r="K3276" i="4"/>
  <c r="G3276" i="4"/>
  <c r="H3276" i="4"/>
  <c r="I3276" i="4"/>
  <c r="G3264" i="4"/>
  <c r="I3264" i="4"/>
  <c r="K3264" i="4"/>
  <c r="L3264" i="4"/>
  <c r="H3264" i="4"/>
  <c r="J3264" i="4"/>
  <c r="L3252" i="4"/>
  <c r="J3252" i="4"/>
  <c r="H3252" i="4"/>
  <c r="I3252" i="4"/>
  <c r="G3252" i="4"/>
  <c r="K3240" i="4"/>
  <c r="L3240" i="4"/>
  <c r="G3240" i="4"/>
  <c r="H3240" i="4"/>
  <c r="I3240" i="4"/>
  <c r="J3240" i="4"/>
  <c r="L3228" i="4"/>
  <c r="J3228" i="4"/>
  <c r="K3228" i="4"/>
  <c r="G3228" i="4"/>
  <c r="I3228" i="4"/>
  <c r="K3216" i="4"/>
  <c r="L3216" i="4"/>
  <c r="G3216" i="4"/>
  <c r="H3216" i="4"/>
  <c r="I3216" i="4"/>
  <c r="J3216" i="4"/>
  <c r="J3204" i="4"/>
  <c r="K3204" i="4"/>
  <c r="L3204" i="4"/>
  <c r="G3204" i="4"/>
  <c r="H3204" i="4"/>
  <c r="L3192" i="4"/>
  <c r="G3192" i="4"/>
  <c r="H3192" i="4"/>
  <c r="I3192" i="4"/>
  <c r="J3192" i="4"/>
  <c r="K3192" i="4"/>
  <c r="J3180" i="4"/>
  <c r="K3180" i="4"/>
  <c r="L3180" i="4"/>
  <c r="G3180" i="4"/>
  <c r="H3180" i="4"/>
  <c r="I3180" i="4"/>
  <c r="G3168" i="4"/>
  <c r="H3168" i="4"/>
  <c r="I3168" i="4"/>
  <c r="J3168" i="4"/>
  <c r="L3168" i="4"/>
  <c r="K3156" i="4"/>
  <c r="L3156" i="4"/>
  <c r="G3156" i="4"/>
  <c r="H3156" i="4"/>
  <c r="I3156" i="4"/>
  <c r="I3144" i="4"/>
  <c r="K3144" i="4"/>
  <c r="H3144" i="4"/>
  <c r="J3144" i="4"/>
  <c r="G3144" i="4"/>
  <c r="H3132" i="4"/>
  <c r="I3132" i="4"/>
  <c r="J3132" i="4"/>
  <c r="K3132" i="4"/>
  <c r="L3132" i="4"/>
  <c r="G3132" i="4"/>
  <c r="I3120" i="4"/>
  <c r="H3120" i="4"/>
  <c r="J3120" i="4"/>
  <c r="K3120" i="4"/>
  <c r="G3120" i="4"/>
  <c r="H3108" i="4"/>
  <c r="I3108" i="4"/>
  <c r="J3108" i="4"/>
  <c r="K3108" i="4"/>
  <c r="L3108" i="4"/>
  <c r="G3108" i="4"/>
  <c r="I3096" i="4"/>
  <c r="H3096" i="4"/>
  <c r="J3096" i="4"/>
  <c r="K3096" i="4"/>
  <c r="L3096" i="4"/>
  <c r="I3084" i="4"/>
  <c r="J3084" i="4"/>
  <c r="K3084" i="4"/>
  <c r="L3084" i="4"/>
  <c r="G3084" i="4"/>
  <c r="H3084" i="4"/>
  <c r="I3072" i="4"/>
  <c r="H3072" i="4"/>
  <c r="J3072" i="4"/>
  <c r="K3072" i="4"/>
  <c r="L3072" i="4"/>
  <c r="G3072" i="4"/>
  <c r="J3060" i="4"/>
  <c r="K3060" i="4"/>
  <c r="L3060" i="4"/>
  <c r="G3060" i="4"/>
  <c r="I3060" i="4"/>
  <c r="I3048" i="4"/>
  <c r="H3048" i="4"/>
  <c r="J3048" i="4"/>
  <c r="K3048" i="4"/>
  <c r="L3048" i="4"/>
  <c r="G3048" i="4"/>
  <c r="K3036" i="4"/>
  <c r="L3036" i="4"/>
  <c r="G3036" i="4"/>
  <c r="H3036" i="4"/>
  <c r="J3036" i="4"/>
  <c r="I3024" i="4"/>
  <c r="H3024" i="4"/>
  <c r="J3024" i="4"/>
  <c r="K3024" i="4"/>
  <c r="L3024" i="4"/>
  <c r="G3024" i="4"/>
  <c r="L3012" i="4"/>
  <c r="K3012" i="4"/>
  <c r="K3000" i="4"/>
  <c r="L3000" i="4"/>
  <c r="G3000" i="4"/>
  <c r="H3000" i="4"/>
  <c r="J3000" i="4"/>
  <c r="H2988" i="4"/>
  <c r="I2988" i="4"/>
  <c r="J2988" i="4"/>
  <c r="K2988" i="4"/>
  <c r="L2988" i="4"/>
  <c r="G2988" i="4"/>
  <c r="L2976" i="4"/>
  <c r="G2976" i="4"/>
  <c r="H2976" i="4"/>
  <c r="I2976" i="4"/>
  <c r="K2976" i="4"/>
  <c r="H2964" i="4"/>
  <c r="I2964" i="4"/>
  <c r="J2964" i="4"/>
  <c r="K2964" i="4"/>
  <c r="L2964" i="4"/>
  <c r="G2964" i="4"/>
  <c r="G2952" i="4"/>
  <c r="H2952" i="4"/>
  <c r="I2952" i="4"/>
  <c r="J2952" i="4"/>
  <c r="L2952" i="4"/>
  <c r="H2940" i="4"/>
  <c r="I2940" i="4"/>
  <c r="J2940" i="4"/>
  <c r="K2940" i="4"/>
  <c r="L2940" i="4"/>
  <c r="G2940" i="4"/>
  <c r="H2928" i="4"/>
  <c r="I2928" i="4"/>
  <c r="J2928" i="4"/>
  <c r="K2928" i="4"/>
  <c r="G2928" i="4"/>
  <c r="H2916" i="4"/>
  <c r="I2916" i="4"/>
  <c r="J2916" i="4"/>
  <c r="K2916" i="4"/>
  <c r="L2916" i="4"/>
  <c r="G2916" i="4"/>
  <c r="H2904" i="4"/>
  <c r="I2904" i="4"/>
  <c r="J2904" i="4"/>
  <c r="K2904" i="4"/>
  <c r="L2904" i="4"/>
  <c r="H2892" i="4"/>
  <c r="J2892" i="4"/>
  <c r="K2892" i="4"/>
  <c r="L2892" i="4"/>
  <c r="G2892" i="4"/>
  <c r="I2892" i="4"/>
  <c r="H2880" i="4"/>
  <c r="I2880" i="4"/>
  <c r="J2880" i="4"/>
  <c r="K2880" i="4"/>
  <c r="L2880" i="4"/>
  <c r="G2880" i="4"/>
  <c r="H2868" i="4"/>
  <c r="K2868" i="4"/>
  <c r="L2868" i="4"/>
  <c r="G2868" i="4"/>
  <c r="J2868" i="4"/>
  <c r="H2856" i="4"/>
  <c r="I2856" i="4"/>
  <c r="J2856" i="4"/>
  <c r="K2856" i="4"/>
  <c r="L2856" i="4"/>
  <c r="G2856" i="4"/>
  <c r="H2844" i="4"/>
  <c r="L2844" i="4"/>
  <c r="G2844" i="4"/>
  <c r="I2844" i="4"/>
  <c r="K2844" i="4"/>
  <c r="H2832" i="4"/>
  <c r="I2832" i="4"/>
  <c r="J2832" i="4"/>
  <c r="K2832" i="4"/>
  <c r="L2832" i="4"/>
  <c r="G2832" i="4"/>
  <c r="H2820" i="4"/>
  <c r="L2820" i="4"/>
  <c r="I2820" i="4"/>
  <c r="G2820" i="4"/>
  <c r="K2820" i="4"/>
  <c r="H2808" i="4"/>
  <c r="I2808" i="4"/>
  <c r="J2808" i="4"/>
  <c r="G2808" i="4"/>
  <c r="K2808" i="4"/>
  <c r="L2808" i="4"/>
  <c r="H2796" i="4"/>
  <c r="I2796" i="4"/>
  <c r="J2796" i="4"/>
  <c r="G2796" i="4"/>
  <c r="L2796" i="4"/>
  <c r="H2784" i="4"/>
  <c r="I2784" i="4"/>
  <c r="J2784" i="4"/>
  <c r="L2784" i="4"/>
  <c r="G2784" i="4"/>
  <c r="K2784" i="4"/>
  <c r="H2772" i="4"/>
  <c r="I2772" i="4"/>
  <c r="J2772" i="4"/>
  <c r="L2772" i="4"/>
  <c r="G2772" i="4"/>
  <c r="I2760" i="4"/>
  <c r="J2760" i="4"/>
  <c r="L2760" i="4"/>
  <c r="G2760" i="4"/>
  <c r="K2760" i="4"/>
  <c r="H2760" i="4"/>
  <c r="H2748" i="4"/>
  <c r="I2748" i="4"/>
  <c r="J2748" i="4"/>
  <c r="K2748" i="4"/>
  <c r="L2748" i="4"/>
  <c r="G2748" i="4"/>
  <c r="J2736" i="4"/>
  <c r="K2736" i="4"/>
  <c r="L2736" i="4"/>
  <c r="G2736" i="4"/>
  <c r="I2736" i="4"/>
  <c r="H2724" i="4"/>
  <c r="I2724" i="4"/>
  <c r="J2724" i="4"/>
  <c r="K2724" i="4"/>
  <c r="L2724" i="4"/>
  <c r="G2724" i="4"/>
  <c r="K2712" i="4"/>
  <c r="L2712" i="4"/>
  <c r="G2712" i="4"/>
  <c r="H2712" i="4"/>
  <c r="J2712" i="4"/>
  <c r="H2700" i="4"/>
  <c r="I2700" i="4"/>
  <c r="J2700" i="4"/>
  <c r="K2700" i="4"/>
  <c r="L2700" i="4"/>
  <c r="G2700" i="4"/>
  <c r="L2688" i="4"/>
  <c r="G2688" i="4"/>
  <c r="H2688" i="4"/>
  <c r="I2688" i="4"/>
  <c r="K2688" i="4"/>
  <c r="H2676" i="4"/>
  <c r="I2676" i="4"/>
  <c r="J2676" i="4"/>
  <c r="K2676" i="4"/>
  <c r="L2676" i="4"/>
  <c r="G2676" i="4"/>
  <c r="G2664" i="4"/>
  <c r="H2664" i="4"/>
  <c r="I2664" i="4"/>
  <c r="J2664" i="4"/>
  <c r="L2664" i="4"/>
  <c r="H2652" i="4"/>
  <c r="I2652" i="4"/>
  <c r="J2652" i="4"/>
  <c r="K2652" i="4"/>
  <c r="L2652" i="4"/>
  <c r="G2652" i="4"/>
  <c r="H2640" i="4"/>
  <c r="I2640" i="4"/>
  <c r="J2640" i="4"/>
  <c r="K2640" i="4"/>
  <c r="G2640" i="4"/>
  <c r="H2628" i="4"/>
  <c r="I2628" i="4"/>
  <c r="J2628" i="4"/>
  <c r="K2628" i="4"/>
  <c r="L2628" i="4"/>
  <c r="G2628" i="4"/>
  <c r="H2616" i="4"/>
  <c r="I2616" i="4"/>
  <c r="J2616" i="4"/>
  <c r="K2616" i="4"/>
  <c r="L2616" i="4"/>
  <c r="H2604" i="4"/>
  <c r="J2604" i="4"/>
  <c r="K2604" i="4"/>
  <c r="L2604" i="4"/>
  <c r="G2604" i="4"/>
  <c r="I2604" i="4"/>
  <c r="H2592" i="4"/>
  <c r="I2592" i="4"/>
  <c r="J2592" i="4"/>
  <c r="K2592" i="4"/>
  <c r="L2592" i="4"/>
  <c r="G2592" i="4"/>
  <c r="H2580" i="4"/>
  <c r="K2580" i="4"/>
  <c r="L2580" i="4"/>
  <c r="G2580" i="4"/>
  <c r="J2580" i="4"/>
  <c r="H2568" i="4"/>
  <c r="I2568" i="4"/>
  <c r="J2568" i="4"/>
  <c r="K2568" i="4"/>
  <c r="L2568" i="4"/>
  <c r="G2568" i="4"/>
  <c r="H2556" i="4"/>
  <c r="L2556" i="4"/>
  <c r="G2556" i="4"/>
  <c r="I2556" i="4"/>
  <c r="K2556" i="4"/>
  <c r="L2544" i="4"/>
  <c r="G2544" i="4"/>
  <c r="H2544" i="4"/>
  <c r="I2544" i="4"/>
  <c r="J2544" i="4"/>
  <c r="K2544" i="4"/>
  <c r="I2532" i="4"/>
  <c r="K2532" i="4"/>
  <c r="J2532" i="4"/>
  <c r="L2532" i="4"/>
  <c r="H2532" i="4"/>
  <c r="H2520" i="4"/>
  <c r="I2520" i="4"/>
  <c r="J2520" i="4"/>
  <c r="K2520" i="4"/>
  <c r="L2520" i="4"/>
  <c r="G2520" i="4"/>
  <c r="H2508" i="4"/>
  <c r="I2508" i="4"/>
  <c r="J2508" i="4"/>
  <c r="K2508" i="4"/>
  <c r="G2508" i="4"/>
  <c r="H2496" i="4"/>
  <c r="I2496" i="4"/>
  <c r="J2496" i="4"/>
  <c r="K2496" i="4"/>
  <c r="L2496" i="4"/>
  <c r="G2496" i="4"/>
  <c r="H2484" i="4"/>
  <c r="I2484" i="4"/>
  <c r="J2484" i="4"/>
  <c r="K2484" i="4"/>
  <c r="L2484" i="4"/>
  <c r="I2472" i="4"/>
  <c r="J2472" i="4"/>
  <c r="K2472" i="4"/>
  <c r="L2472" i="4"/>
  <c r="G2472" i="4"/>
  <c r="H2472" i="4"/>
  <c r="H2460" i="4"/>
  <c r="I2460" i="4"/>
  <c r="J2460" i="4"/>
  <c r="K2460" i="4"/>
  <c r="L2460" i="4"/>
  <c r="G2460" i="4"/>
  <c r="J2448" i="4"/>
  <c r="K2448" i="4"/>
  <c r="L2448" i="4"/>
  <c r="G2448" i="4"/>
  <c r="I2448" i="4"/>
  <c r="H2436" i="4"/>
  <c r="I2436" i="4"/>
  <c r="J2436" i="4"/>
  <c r="K2436" i="4"/>
  <c r="L2436" i="4"/>
  <c r="G2436" i="4"/>
  <c r="K2424" i="4"/>
  <c r="L2424" i="4"/>
  <c r="G2424" i="4"/>
  <c r="H2424" i="4"/>
  <c r="J2424" i="4"/>
  <c r="H2412" i="4"/>
  <c r="I2412" i="4"/>
  <c r="J2412" i="4"/>
  <c r="K2412" i="4"/>
  <c r="L2412" i="4"/>
  <c r="G2412" i="4"/>
  <c r="L2400" i="4"/>
  <c r="G2400" i="4"/>
  <c r="H2400" i="4"/>
  <c r="I2400" i="4"/>
  <c r="K2400" i="4"/>
  <c r="H2388" i="4"/>
  <c r="I2388" i="4"/>
  <c r="J2388" i="4"/>
  <c r="K2388" i="4"/>
  <c r="L2388" i="4"/>
  <c r="G2388" i="4"/>
  <c r="G2376" i="4"/>
  <c r="H2376" i="4"/>
  <c r="I2376" i="4"/>
  <c r="J2376" i="4"/>
  <c r="L2376" i="4"/>
  <c r="H2364" i="4"/>
  <c r="I2364" i="4"/>
  <c r="J2364" i="4"/>
  <c r="K2364" i="4"/>
  <c r="L2364" i="4"/>
  <c r="G2364" i="4"/>
  <c r="H2352" i="4"/>
  <c r="I2352" i="4"/>
  <c r="J2352" i="4"/>
  <c r="K2352" i="4"/>
  <c r="G2352" i="4"/>
  <c r="H2340" i="4"/>
  <c r="I2340" i="4"/>
  <c r="J2340" i="4"/>
  <c r="K2340" i="4"/>
  <c r="L2340" i="4"/>
  <c r="G2340" i="4"/>
  <c r="H2328" i="4"/>
  <c r="I2328" i="4"/>
  <c r="J2328" i="4"/>
  <c r="K2328" i="4"/>
  <c r="L2328" i="4"/>
  <c r="H2316" i="4"/>
  <c r="J2316" i="4"/>
  <c r="K2316" i="4"/>
  <c r="L2316" i="4"/>
  <c r="G2316" i="4"/>
  <c r="I2316" i="4"/>
  <c r="H2304" i="4"/>
  <c r="I2304" i="4"/>
  <c r="J2304" i="4"/>
  <c r="K2304" i="4"/>
  <c r="L2304" i="4"/>
  <c r="G2304" i="4"/>
  <c r="H2292" i="4"/>
  <c r="K2292" i="4"/>
  <c r="L2292" i="4"/>
  <c r="G2292" i="4"/>
  <c r="J2292" i="4"/>
  <c r="H2280" i="4"/>
  <c r="I2280" i="4"/>
  <c r="J2280" i="4"/>
  <c r="K2280" i="4"/>
  <c r="L2280" i="4"/>
  <c r="G2280" i="4"/>
  <c r="K2268" i="4"/>
  <c r="L2268" i="4"/>
  <c r="G2268" i="4"/>
  <c r="H2268" i="4"/>
  <c r="J2268" i="4"/>
  <c r="H2256" i="4"/>
  <c r="I2256" i="4"/>
  <c r="J2256" i="4"/>
  <c r="K2256" i="4"/>
  <c r="L2256" i="4"/>
  <c r="G2256" i="4"/>
  <c r="K2244" i="4"/>
  <c r="L2244" i="4"/>
  <c r="G2244" i="4"/>
  <c r="H2244" i="4"/>
  <c r="J2244" i="4"/>
  <c r="H2232" i="4"/>
  <c r="I2232" i="4"/>
  <c r="J2232" i="4"/>
  <c r="K2232" i="4"/>
  <c r="L2232" i="4"/>
  <c r="G2232" i="4"/>
  <c r="I2220" i="4"/>
  <c r="J2220" i="4"/>
  <c r="K2220" i="4"/>
  <c r="L2220" i="4"/>
  <c r="H2220" i="4"/>
  <c r="L2208" i="4"/>
  <c r="G2208" i="4"/>
  <c r="H2208" i="4"/>
  <c r="J2208" i="4"/>
  <c r="K2208" i="4"/>
  <c r="I2208" i="4"/>
  <c r="I2196" i="4"/>
  <c r="J2196" i="4"/>
  <c r="K2196" i="4"/>
  <c r="L2196" i="4"/>
  <c r="H2196" i="4"/>
  <c r="K2184" i="4"/>
  <c r="L2184" i="4"/>
  <c r="G2184" i="4"/>
  <c r="H2184" i="4"/>
  <c r="I2184" i="4"/>
  <c r="J2184" i="4"/>
  <c r="H2172" i="4"/>
  <c r="I2172" i="4"/>
  <c r="J2172" i="4"/>
  <c r="K2172" i="4"/>
  <c r="G2172" i="4"/>
  <c r="K2160" i="4"/>
  <c r="L2160" i="4"/>
  <c r="G2160" i="4"/>
  <c r="H2160" i="4"/>
  <c r="I2160" i="4"/>
  <c r="J2160" i="4"/>
  <c r="H2148" i="4"/>
  <c r="I2148" i="4"/>
  <c r="J2148" i="4"/>
  <c r="K2148" i="4"/>
  <c r="G2148" i="4"/>
  <c r="K2136" i="4"/>
  <c r="L2136" i="4"/>
  <c r="G2136" i="4"/>
  <c r="H2136" i="4"/>
  <c r="I2136" i="4"/>
  <c r="J2136" i="4"/>
  <c r="H2124" i="4"/>
  <c r="I2124" i="4"/>
  <c r="J2124" i="4"/>
  <c r="K2124" i="4"/>
  <c r="G2124" i="4"/>
  <c r="K2112" i="4"/>
  <c r="L2112" i="4"/>
  <c r="G2112" i="4"/>
  <c r="H2112" i="4"/>
  <c r="I2112" i="4"/>
  <c r="J2112" i="4"/>
  <c r="H2100" i="4"/>
  <c r="I2100" i="4"/>
  <c r="J2100" i="4"/>
  <c r="K2100" i="4"/>
  <c r="G2100" i="4"/>
  <c r="K2088" i="4"/>
  <c r="L2088" i="4"/>
  <c r="G2088" i="4"/>
  <c r="H2088" i="4"/>
  <c r="I2088" i="4"/>
  <c r="J2088" i="4"/>
  <c r="H2076" i="4"/>
  <c r="I2076" i="4"/>
  <c r="J2076" i="4"/>
  <c r="K2076" i="4"/>
  <c r="G2076" i="4"/>
  <c r="K2064" i="4"/>
  <c r="L2064" i="4"/>
  <c r="G2064" i="4"/>
  <c r="H2064" i="4"/>
  <c r="I2064" i="4"/>
  <c r="J2064" i="4"/>
  <c r="H2052" i="4"/>
  <c r="I2052" i="4"/>
  <c r="J2052" i="4"/>
  <c r="K2052" i="4"/>
  <c r="G2052" i="4"/>
  <c r="K2040" i="4"/>
  <c r="L2040" i="4"/>
  <c r="G2040" i="4"/>
  <c r="H2040" i="4"/>
  <c r="I2040" i="4"/>
  <c r="J2040" i="4"/>
  <c r="H2028" i="4"/>
  <c r="I2028" i="4"/>
  <c r="J2028" i="4"/>
  <c r="K2028" i="4"/>
  <c r="G2028" i="4"/>
  <c r="K2016" i="4"/>
  <c r="L2016" i="4"/>
  <c r="G2016" i="4"/>
  <c r="H2016" i="4"/>
  <c r="I2016" i="4"/>
  <c r="J2016" i="4"/>
  <c r="H2004" i="4"/>
  <c r="I2004" i="4"/>
  <c r="J2004" i="4"/>
  <c r="K2004" i="4"/>
  <c r="G2004" i="4"/>
  <c r="K1992" i="4"/>
  <c r="L1992" i="4"/>
  <c r="G1992" i="4"/>
  <c r="H1992" i="4"/>
  <c r="I1992" i="4"/>
  <c r="J1992" i="4"/>
  <c r="H1980" i="4"/>
  <c r="I1980" i="4"/>
  <c r="J1980" i="4"/>
  <c r="K1980" i="4"/>
  <c r="G1980" i="4"/>
  <c r="K1968" i="4"/>
  <c r="L1968" i="4"/>
  <c r="G1968" i="4"/>
  <c r="H1968" i="4"/>
  <c r="I1968" i="4"/>
  <c r="J1968" i="4"/>
  <c r="H1956" i="4"/>
  <c r="I1956" i="4"/>
  <c r="J1956" i="4"/>
  <c r="K1956" i="4"/>
  <c r="G1956" i="4"/>
  <c r="K1944" i="4"/>
  <c r="L1944" i="4"/>
  <c r="G1944" i="4"/>
  <c r="H1944" i="4"/>
  <c r="I1944" i="4"/>
  <c r="J1944" i="4"/>
  <c r="H1932" i="4"/>
  <c r="I1932" i="4"/>
  <c r="J1932" i="4"/>
  <c r="K1932" i="4"/>
  <c r="G1932" i="4"/>
  <c r="K1920" i="4"/>
  <c r="L1920" i="4"/>
  <c r="G1920" i="4"/>
  <c r="H1920" i="4"/>
  <c r="I1920" i="4"/>
  <c r="J1920" i="4"/>
  <c r="H1908" i="4"/>
  <c r="I1908" i="4"/>
  <c r="J1908" i="4"/>
  <c r="K1908" i="4"/>
  <c r="G1908" i="4"/>
  <c r="K1896" i="4"/>
  <c r="L1896" i="4"/>
  <c r="G1896" i="4"/>
  <c r="H1896" i="4"/>
  <c r="I1896" i="4"/>
  <c r="J1896" i="4"/>
  <c r="J1884" i="4"/>
  <c r="K1884" i="4"/>
  <c r="L1884" i="4"/>
  <c r="G1884" i="4"/>
  <c r="I1884" i="4"/>
  <c r="G1872" i="4"/>
  <c r="H1872" i="4"/>
  <c r="I1872" i="4"/>
  <c r="J1872" i="4"/>
  <c r="K1872" i="4"/>
  <c r="L1872" i="4"/>
  <c r="K1860" i="4"/>
  <c r="J1860" i="4"/>
  <c r="H1836" i="4"/>
  <c r="I1836" i="4"/>
  <c r="J1836" i="4"/>
  <c r="K1836" i="4"/>
  <c r="L1836" i="4"/>
  <c r="G1836" i="4"/>
  <c r="G1824" i="4"/>
  <c r="H1824" i="4"/>
  <c r="I1824" i="4"/>
  <c r="J1824" i="4"/>
  <c r="K1824" i="4"/>
  <c r="H1812" i="4"/>
  <c r="I1812" i="4"/>
  <c r="J1812" i="4"/>
  <c r="K1812" i="4"/>
  <c r="L1812" i="4"/>
  <c r="G1812" i="4"/>
  <c r="H1140" i="4"/>
  <c r="I1140" i="4"/>
  <c r="H876" i="4"/>
  <c r="I876" i="4"/>
  <c r="J876" i="4"/>
  <c r="K876" i="4"/>
  <c r="L876" i="4"/>
  <c r="G876" i="4"/>
  <c r="J636" i="4"/>
  <c r="H636" i="4"/>
  <c r="G612" i="4"/>
  <c r="J612" i="4"/>
  <c r="I588" i="4"/>
  <c r="H588" i="4"/>
  <c r="G564" i="4"/>
  <c r="K564" i="4"/>
  <c r="H528" i="4"/>
  <c r="G528" i="4"/>
  <c r="G480" i="4"/>
  <c r="I480" i="4"/>
  <c r="L480" i="4"/>
  <c r="L432" i="4"/>
  <c r="J432" i="4"/>
  <c r="G432" i="4"/>
  <c r="L384" i="4"/>
  <c r="J384" i="4"/>
  <c r="K384" i="4"/>
  <c r="G360" i="4"/>
  <c r="I360" i="4"/>
  <c r="K360" i="4"/>
  <c r="H360" i="4"/>
  <c r="J360" i="4"/>
  <c r="L360" i="4"/>
  <c r="K348" i="4"/>
  <c r="H348" i="4"/>
  <c r="L348" i="4"/>
  <c r="G348" i="4"/>
  <c r="J348" i="4"/>
  <c r="I348" i="4"/>
  <c r="G336" i="4"/>
  <c r="I336" i="4"/>
  <c r="H336" i="4"/>
  <c r="L336" i="4"/>
  <c r="K336" i="4"/>
  <c r="J336" i="4"/>
  <c r="I324" i="4"/>
  <c r="J324" i="4"/>
  <c r="L324" i="4"/>
  <c r="G324" i="4"/>
  <c r="K324" i="4"/>
  <c r="H324" i="4"/>
  <c r="H300" i="4"/>
  <c r="K300" i="4"/>
  <c r="J300" i="4"/>
  <c r="L300" i="4"/>
  <c r="I300" i="4"/>
  <c r="G300" i="4"/>
  <c r="L288" i="4"/>
  <c r="G288" i="4"/>
  <c r="H288" i="4"/>
  <c r="I288" i="4"/>
  <c r="K288" i="4"/>
  <c r="J288" i="4"/>
  <c r="J264" i="4"/>
  <c r="L264" i="4"/>
  <c r="G264" i="4"/>
  <c r="K264" i="4"/>
  <c r="I264" i="4"/>
  <c r="I240" i="4"/>
  <c r="K240" i="4"/>
  <c r="G240" i="4"/>
  <c r="H240" i="4"/>
  <c r="J240" i="4"/>
  <c r="L240" i="4"/>
  <c r="H228" i="4"/>
  <c r="I228" i="4"/>
  <c r="L228" i="4"/>
  <c r="K228" i="4"/>
  <c r="G228" i="4"/>
  <c r="J228" i="4"/>
  <c r="L216" i="4"/>
  <c r="K216" i="4"/>
  <c r="H216" i="4"/>
  <c r="G216" i="4"/>
  <c r="I216" i="4"/>
  <c r="J216" i="4"/>
  <c r="H204" i="4"/>
  <c r="I204" i="4"/>
  <c r="L204" i="4"/>
  <c r="K204" i="4"/>
  <c r="G204" i="4"/>
  <c r="J204" i="4"/>
  <c r="J180" i="4"/>
  <c r="I180" i="4"/>
  <c r="H180" i="4"/>
  <c r="K180" i="4"/>
  <c r="K156" i="4"/>
  <c r="H156" i="4"/>
  <c r="L156" i="4"/>
  <c r="J156" i="4"/>
  <c r="J144" i="4"/>
  <c r="H144" i="4"/>
  <c r="K144" i="4"/>
  <c r="G144" i="4"/>
  <c r="I144" i="4"/>
  <c r="L144" i="4"/>
  <c r="K132" i="4"/>
  <c r="G132" i="4"/>
  <c r="I132" i="4"/>
  <c r="J132" i="4"/>
  <c r="H132" i="4"/>
  <c r="L132" i="4"/>
  <c r="J120" i="4"/>
  <c r="I120" i="4"/>
  <c r="K120" i="4"/>
  <c r="G120" i="4"/>
  <c r="H120" i="4"/>
  <c r="L120" i="4"/>
  <c r="K108" i="4"/>
  <c r="G108" i="4"/>
  <c r="I108" i="4"/>
  <c r="J108" i="4"/>
  <c r="L108" i="4"/>
  <c r="H108" i="4"/>
  <c r="H96" i="4"/>
  <c r="I96" i="4"/>
  <c r="K96" i="4"/>
  <c r="G96" i="4"/>
  <c r="L96" i="4"/>
  <c r="J96" i="4"/>
  <c r="K84" i="4"/>
  <c r="J84" i="4"/>
  <c r="G84" i="4"/>
  <c r="H84" i="4"/>
  <c r="I84" i="4"/>
  <c r="L84" i="4"/>
  <c r="H72" i="4"/>
  <c r="I72" i="4"/>
  <c r="K72" i="4"/>
  <c r="G72" i="4"/>
  <c r="L72" i="4"/>
  <c r="J72" i="4"/>
  <c r="K60" i="4"/>
  <c r="J60" i="4"/>
  <c r="G60" i="4"/>
  <c r="I60" i="4"/>
  <c r="L60" i="4"/>
  <c r="H60" i="4"/>
  <c r="H48" i="4"/>
  <c r="I48" i="4"/>
  <c r="K48" i="4"/>
  <c r="G48" i="4"/>
  <c r="L48" i="4"/>
  <c r="J48" i="4"/>
  <c r="K36" i="4"/>
  <c r="J36" i="4"/>
  <c r="G36" i="4"/>
  <c r="I36" i="4"/>
  <c r="L36" i="4"/>
  <c r="H36" i="4"/>
  <c r="I24" i="4"/>
  <c r="H24" i="4"/>
  <c r="K24" i="4"/>
  <c r="G24" i="4"/>
  <c r="L24" i="4"/>
  <c r="J24" i="4"/>
  <c r="I1296" i="4"/>
  <c r="I1320" i="4"/>
  <c r="I1344" i="4"/>
  <c r="I1368" i="4"/>
  <c r="I1392" i="4"/>
  <c r="G1416" i="4"/>
  <c r="K1440" i="4"/>
  <c r="L1464" i="4"/>
  <c r="L1488" i="4"/>
  <c r="L1512" i="4"/>
  <c r="L1536" i="4"/>
  <c r="L1560" i="4"/>
  <c r="H1656" i="4"/>
  <c r="G1680" i="4"/>
  <c r="L1716" i="4"/>
  <c r="K1740" i="4"/>
  <c r="J1764" i="4"/>
  <c r="H1788" i="4"/>
  <c r="K4116" i="4"/>
  <c r="J4620" i="4"/>
  <c r="L1824" i="4"/>
  <c r="L2124" i="4"/>
  <c r="I2424" i="4"/>
  <c r="H2736" i="4"/>
  <c r="H3060" i="4"/>
  <c r="G3492" i="4"/>
  <c r="E119" i="3"/>
  <c r="K4236" i="4"/>
  <c r="G4788" i="4"/>
  <c r="I1848" i="4"/>
  <c r="L2148" i="4"/>
  <c r="H2448" i="4"/>
  <c r="K2772" i="4"/>
  <c r="G3096" i="4"/>
  <c r="J3540" i="4"/>
  <c r="I3744" i="4"/>
  <c r="H1884" i="4"/>
  <c r="L2172" i="4"/>
  <c r="G2484" i="4"/>
  <c r="K2796" i="4"/>
  <c r="L3120" i="4"/>
  <c r="H3612" i="4"/>
  <c r="K3744" i="4"/>
  <c r="L1908" i="4"/>
  <c r="G2196" i="4"/>
  <c r="L2508" i="4"/>
  <c r="J2820" i="4"/>
  <c r="L3144" i="4"/>
  <c r="L3660" i="4"/>
  <c r="G3792" i="4"/>
  <c r="L1932" i="4"/>
  <c r="G2220" i="4"/>
  <c r="G2532" i="4"/>
  <c r="J2844" i="4"/>
  <c r="K3168" i="4"/>
  <c r="K3720" i="4"/>
  <c r="L1596" i="4"/>
  <c r="K1620" i="4"/>
  <c r="J1644" i="4"/>
  <c r="H1668" i="4"/>
  <c r="G1692" i="4"/>
  <c r="L1728" i="4"/>
  <c r="K1752" i="4"/>
  <c r="J1776" i="4"/>
  <c r="J3840" i="4"/>
  <c r="L1956" i="4"/>
  <c r="I2244" i="4"/>
  <c r="J2556" i="4"/>
  <c r="I2868" i="4"/>
  <c r="I3204" i="4"/>
  <c r="H264" i="4"/>
  <c r="G3840" i="4"/>
  <c r="L1980" i="4"/>
  <c r="I2268" i="4"/>
  <c r="I2580" i="4"/>
  <c r="G2904" i="4"/>
  <c r="H3228" i="4"/>
  <c r="G3888" i="4"/>
  <c r="L2004" i="4"/>
  <c r="I2292" i="4"/>
  <c r="G2616" i="4"/>
  <c r="L2928" i="4"/>
  <c r="K3252" i="4"/>
  <c r="J1572" i="4"/>
  <c r="H1596" i="4"/>
  <c r="G1620" i="4"/>
  <c r="I1728" i="4"/>
  <c r="H1752" i="4"/>
  <c r="J3924" i="4"/>
  <c r="L2028" i="4"/>
  <c r="G2328" i="4"/>
  <c r="L2640" i="4"/>
  <c r="K2952" i="4"/>
  <c r="I3300" i="4"/>
  <c r="L1788" i="4"/>
  <c r="G3924" i="4"/>
  <c r="L2052" i="4"/>
  <c r="L2352" i="4"/>
  <c r="K2664" i="4"/>
  <c r="J2976" i="4"/>
  <c r="L3336" i="4"/>
  <c r="J4992" i="4"/>
  <c r="H4992" i="4"/>
  <c r="G4980" i="4"/>
  <c r="I4980" i="4"/>
  <c r="J4980" i="4"/>
  <c r="K4980" i="4"/>
  <c r="L4980" i="4"/>
  <c r="G4968" i="4"/>
  <c r="J4968" i="4"/>
  <c r="L4956" i="4"/>
  <c r="G4956" i="4"/>
  <c r="H4956" i="4"/>
  <c r="I4956" i="4"/>
  <c r="J4956" i="4"/>
  <c r="G4944" i="4"/>
  <c r="H4944" i="4"/>
  <c r="I4944" i="4"/>
  <c r="J4944" i="4"/>
  <c r="L4932" i="4"/>
  <c r="G4932" i="4"/>
  <c r="H4932" i="4"/>
  <c r="I4932" i="4"/>
  <c r="K4932" i="4"/>
  <c r="G4920" i="4"/>
  <c r="H4920" i="4"/>
  <c r="I4920" i="4"/>
  <c r="L4896" i="4"/>
  <c r="G4896" i="4"/>
  <c r="H4896" i="4"/>
  <c r="J4896" i="4"/>
  <c r="K4896" i="4"/>
  <c r="K4884" i="4"/>
  <c r="L4884" i="4"/>
  <c r="H4884" i="4"/>
  <c r="I4884" i="4"/>
  <c r="J4884" i="4"/>
  <c r="J4860" i="4"/>
  <c r="H4860" i="4"/>
  <c r="G4848" i="4"/>
  <c r="I4848" i="4"/>
  <c r="J4848" i="4"/>
  <c r="K4848" i="4"/>
  <c r="L4848" i="4"/>
  <c r="K4836" i="4"/>
  <c r="I4836" i="4"/>
  <c r="J4836" i="4"/>
  <c r="I4824" i="4"/>
  <c r="K4824" i="4"/>
  <c r="L4824" i="4"/>
  <c r="G4824" i="4"/>
  <c r="H4824" i="4"/>
  <c r="G4812" i="4"/>
  <c r="H4812" i="4"/>
  <c r="I4812" i="4"/>
  <c r="H4800" i="4"/>
  <c r="J4800" i="4"/>
  <c r="K4800" i="4"/>
  <c r="L4800" i="4"/>
  <c r="G4800" i="4"/>
  <c r="J4740" i="4"/>
  <c r="H4740" i="4"/>
  <c r="L4728" i="4"/>
  <c r="G4728" i="4"/>
  <c r="H4728" i="4"/>
  <c r="J4728" i="4"/>
  <c r="K4728" i="4"/>
  <c r="H4716" i="4"/>
  <c r="I4716" i="4"/>
  <c r="K4716" i="4"/>
  <c r="L4716" i="4"/>
  <c r="I4704" i="4"/>
  <c r="J4704" i="4"/>
  <c r="L4704" i="4"/>
  <c r="G4704" i="4"/>
  <c r="H4704" i="4"/>
  <c r="J4680" i="4"/>
  <c r="L4680" i="4"/>
  <c r="H4680" i="4"/>
  <c r="I4668" i="4"/>
  <c r="J4668" i="4"/>
  <c r="K4668" i="4"/>
  <c r="L4668" i="4"/>
  <c r="G4668" i="4"/>
  <c r="I4656" i="4"/>
  <c r="J4656" i="4"/>
  <c r="K4656" i="4"/>
  <c r="L4656" i="4"/>
  <c r="H4656" i="4"/>
  <c r="G4656" i="4"/>
  <c r="J4608" i="4"/>
  <c r="L4608" i="4"/>
  <c r="G4608" i="4"/>
  <c r="H4608" i="4"/>
  <c r="I4608" i="4"/>
  <c r="H4596" i="4"/>
  <c r="L4596" i="4"/>
  <c r="G4596" i="4"/>
  <c r="L4584" i="4"/>
  <c r="H4584" i="4"/>
  <c r="I4584" i="4"/>
  <c r="J4584" i="4"/>
  <c r="K4584" i="4"/>
  <c r="G4572" i="4"/>
  <c r="K4572" i="4"/>
  <c r="K4560" i="4"/>
  <c r="G4560" i="4"/>
  <c r="H4560" i="4"/>
  <c r="I4560" i="4"/>
  <c r="J4560" i="4"/>
  <c r="J4548" i="4"/>
  <c r="G4548" i="4"/>
  <c r="G4524" i="4"/>
  <c r="J4524" i="4"/>
  <c r="K4524" i="4"/>
  <c r="L4524" i="4"/>
  <c r="I4512" i="4"/>
  <c r="J4512" i="4"/>
  <c r="K4512" i="4"/>
  <c r="G4512" i="4"/>
  <c r="H4512" i="4"/>
  <c r="J4500" i="4"/>
  <c r="K4500" i="4"/>
  <c r="L4500" i="4"/>
  <c r="I4488" i="4"/>
  <c r="J4488" i="4"/>
  <c r="K4488" i="4"/>
  <c r="L4488" i="4"/>
  <c r="I4464" i="4"/>
  <c r="J4464" i="4"/>
  <c r="K4464" i="4"/>
  <c r="L4464" i="4"/>
  <c r="H4464" i="4"/>
  <c r="H4440" i="4"/>
  <c r="I4440" i="4"/>
  <c r="K4440" i="4"/>
  <c r="L4440" i="4"/>
  <c r="G4440" i="4"/>
  <c r="I4428" i="4"/>
  <c r="H4428" i="4"/>
  <c r="I4416" i="4"/>
  <c r="J4416" i="4"/>
  <c r="K4416" i="4"/>
  <c r="L4416" i="4"/>
  <c r="H4416" i="4"/>
  <c r="H4404" i="4"/>
  <c r="G4404" i="4"/>
  <c r="I4392" i="4"/>
  <c r="J4392" i="4"/>
  <c r="K4392" i="4"/>
  <c r="L4392" i="4"/>
  <c r="J4356" i="4"/>
  <c r="L4356" i="4"/>
  <c r="G4356" i="4"/>
  <c r="I4356" i="4"/>
  <c r="H4356" i="4"/>
  <c r="K4344" i="4"/>
  <c r="G4344" i="4"/>
  <c r="I4344" i="4"/>
  <c r="H4344" i="4"/>
  <c r="J4344" i="4"/>
  <c r="I4320" i="4"/>
  <c r="J4320" i="4"/>
  <c r="K4320" i="4"/>
  <c r="L4320" i="4"/>
  <c r="G4320" i="4"/>
  <c r="H4308" i="4"/>
  <c r="I4308" i="4"/>
  <c r="J4308" i="4"/>
  <c r="G4296" i="4"/>
  <c r="H4296" i="4"/>
  <c r="J4296" i="4"/>
  <c r="G4284" i="4"/>
  <c r="H4284" i="4"/>
  <c r="I4284" i="4"/>
  <c r="J4284" i="4"/>
  <c r="K4284" i="4"/>
  <c r="I4260" i="4"/>
  <c r="J4260" i="4"/>
  <c r="K4260" i="4"/>
  <c r="G4248" i="4"/>
  <c r="H4248" i="4"/>
  <c r="I4248" i="4"/>
  <c r="J4248" i="4"/>
  <c r="K4248" i="4"/>
  <c r="G4224" i="4"/>
  <c r="I4224" i="4"/>
  <c r="J4224" i="4"/>
  <c r="K4224" i="4"/>
  <c r="L4224" i="4"/>
  <c r="I4212" i="4"/>
  <c r="K4212" i="4"/>
  <c r="J4200" i="4"/>
  <c r="L4200" i="4"/>
  <c r="G4200" i="4"/>
  <c r="H4200" i="4"/>
  <c r="I4200" i="4"/>
  <c r="K4176" i="4"/>
  <c r="L4176" i="4"/>
  <c r="K4164" i="4"/>
  <c r="H4164" i="4"/>
  <c r="I4164" i="4"/>
  <c r="J4164" i="4"/>
  <c r="G4104" i="4"/>
  <c r="H4104" i="4"/>
  <c r="I4104" i="4"/>
  <c r="J4104" i="4"/>
  <c r="K4104" i="4"/>
  <c r="G4092" i="4"/>
  <c r="H4092" i="4"/>
  <c r="I4092" i="4"/>
  <c r="J4092" i="4"/>
  <c r="K4092" i="4"/>
  <c r="J4080" i="4"/>
  <c r="G4080" i="4"/>
  <c r="H4080" i="4"/>
  <c r="I4080" i="4"/>
  <c r="L4080" i="4"/>
  <c r="J4056" i="4"/>
  <c r="L4056" i="4"/>
  <c r="H4056" i="4"/>
  <c r="I4056" i="4"/>
  <c r="L3984" i="4"/>
  <c r="G3984" i="4"/>
  <c r="H3936" i="4"/>
  <c r="J3936" i="4"/>
  <c r="L3715" i="4"/>
  <c r="K3715" i="4"/>
  <c r="H3715" i="4"/>
  <c r="G3667" i="4"/>
  <c r="J3667" i="4"/>
  <c r="L3619" i="4"/>
  <c r="I3619" i="4"/>
  <c r="H3583" i="4"/>
  <c r="G3583" i="4"/>
  <c r="J3571" i="4"/>
  <c r="K3571" i="4"/>
  <c r="J3547" i="4"/>
  <c r="G3547" i="4"/>
  <c r="I3535" i="4"/>
  <c r="J3535" i="4"/>
  <c r="I3499" i="4"/>
  <c r="H3499" i="4"/>
  <c r="I3427" i="4"/>
  <c r="H3427" i="4"/>
  <c r="I3391" i="4"/>
  <c r="J3391" i="4"/>
  <c r="J3367" i="4"/>
  <c r="I3367" i="4"/>
  <c r="K3331" i="4"/>
  <c r="J3331" i="4"/>
  <c r="G3307" i="4"/>
  <c r="L3307" i="4"/>
  <c r="I3307" i="4"/>
  <c r="G3247" i="4"/>
  <c r="K3247" i="4"/>
  <c r="I3247" i="4"/>
  <c r="I3163" i="4"/>
  <c r="H3163" i="4"/>
  <c r="L3151" i="4"/>
  <c r="K3151" i="4"/>
  <c r="J3115" i="4"/>
  <c r="I3115" i="4"/>
  <c r="I3079" i="4"/>
  <c r="G3079" i="4"/>
  <c r="L3079" i="4"/>
  <c r="H3055" i="4"/>
  <c r="K3055" i="4"/>
  <c r="H3043" i="4"/>
  <c r="I3043" i="4"/>
  <c r="J3007" i="4"/>
  <c r="G3007" i="4"/>
  <c r="L3007" i="4"/>
  <c r="G2971" i="4"/>
  <c r="J2971" i="4"/>
  <c r="K2947" i="4"/>
  <c r="J2947" i="4"/>
  <c r="I2935" i="4"/>
  <c r="G2935" i="4"/>
  <c r="I2911" i="4"/>
  <c r="G2911" i="4"/>
  <c r="I2887" i="4"/>
  <c r="K2887" i="4"/>
  <c r="I2863" i="4"/>
  <c r="H2863" i="4"/>
  <c r="L2839" i="4"/>
  <c r="H2839" i="4"/>
  <c r="K2839" i="4"/>
  <c r="G2815" i="4"/>
  <c r="J2815" i="4"/>
  <c r="L2803" i="4"/>
  <c r="I2803" i="4"/>
  <c r="I2767" i="4"/>
  <c r="G2767" i="4"/>
  <c r="K2743" i="4"/>
  <c r="G2743" i="4"/>
  <c r="J2743" i="4"/>
  <c r="G2719" i="4"/>
  <c r="J2719" i="4"/>
  <c r="J2683" i="4"/>
  <c r="G2683" i="4"/>
  <c r="H2671" i="4"/>
  <c r="G2671" i="4"/>
  <c r="G2659" i="4"/>
  <c r="K2659" i="4"/>
  <c r="G2647" i="4"/>
  <c r="J2647" i="4"/>
  <c r="I2623" i="4"/>
  <c r="J2623" i="4"/>
  <c r="I2611" i="4"/>
  <c r="G2611" i="4"/>
  <c r="I2587" i="4"/>
  <c r="K2587" i="4"/>
  <c r="G2563" i="4"/>
  <c r="K2563" i="4"/>
  <c r="J2551" i="4"/>
  <c r="I2551" i="4"/>
  <c r="H2527" i="4"/>
  <c r="K2527" i="4"/>
  <c r="G2503" i="4"/>
  <c r="L2503" i="4"/>
  <c r="K2491" i="4"/>
  <c r="J2491" i="4"/>
  <c r="G2467" i="4"/>
  <c r="J2467" i="4"/>
  <c r="I2455" i="4"/>
  <c r="H2455" i="4"/>
  <c r="K2431" i="4"/>
  <c r="G2431" i="4"/>
  <c r="J2431" i="4"/>
  <c r="G2407" i="4"/>
  <c r="L2407" i="4"/>
  <c r="G2383" i="4"/>
  <c r="K2383" i="4"/>
  <c r="J2371" i="4"/>
  <c r="I2371" i="4"/>
  <c r="K2347" i="4"/>
  <c r="G2347" i="4"/>
  <c r="K2323" i="4"/>
  <c r="G2323" i="4"/>
  <c r="J2323" i="4"/>
  <c r="K2299" i="4"/>
  <c r="G2299" i="4"/>
  <c r="J2299" i="4"/>
  <c r="K2275" i="4"/>
  <c r="G2275" i="4"/>
  <c r="J2275" i="4"/>
  <c r="K2251" i="4"/>
  <c r="J2251" i="4"/>
  <c r="K2227" i="4"/>
  <c r="G2227" i="4"/>
  <c r="J2227" i="4"/>
  <c r="I2203" i="4"/>
  <c r="K2203" i="4"/>
  <c r="H2179" i="4"/>
  <c r="J2179" i="4"/>
  <c r="G2179" i="4"/>
  <c r="J2155" i="4"/>
  <c r="I2155" i="4"/>
  <c r="G2143" i="4"/>
  <c r="L2143" i="4"/>
  <c r="J2131" i="4"/>
  <c r="I2131" i="4"/>
  <c r="G2119" i="4"/>
  <c r="L2119" i="4"/>
  <c r="G2095" i="4"/>
  <c r="L2095" i="4"/>
  <c r="J2083" i="4"/>
  <c r="I2083" i="4"/>
  <c r="G2071" i="4"/>
  <c r="L2071" i="4"/>
  <c r="J2059" i="4"/>
  <c r="I2059" i="4"/>
  <c r="J2035" i="4"/>
  <c r="I2035" i="4"/>
  <c r="G2023" i="4"/>
  <c r="L2023" i="4"/>
  <c r="J2011" i="4"/>
  <c r="I2011" i="4"/>
  <c r="G1999" i="4"/>
  <c r="L1999" i="4"/>
  <c r="J1987" i="4"/>
  <c r="I1987" i="4"/>
  <c r="G1975" i="4"/>
  <c r="L1975" i="4"/>
  <c r="G1951" i="4"/>
  <c r="L1951" i="4"/>
  <c r="J1939" i="4"/>
  <c r="I1939" i="4"/>
  <c r="G1927" i="4"/>
  <c r="L1927" i="4"/>
  <c r="J1915" i="4"/>
  <c r="I1915" i="4"/>
  <c r="G1891" i="4"/>
  <c r="K1891" i="4"/>
  <c r="J1879" i="4"/>
  <c r="I1879" i="4"/>
  <c r="G1867" i="4"/>
  <c r="L1867" i="4"/>
  <c r="J1855" i="4"/>
  <c r="I1855" i="4"/>
  <c r="G1843" i="4"/>
  <c r="L1843" i="4"/>
  <c r="J1831" i="4"/>
  <c r="I1831" i="4"/>
  <c r="J1807" i="4"/>
  <c r="I1807" i="4"/>
  <c r="G1795" i="4"/>
  <c r="H1795" i="4"/>
  <c r="I1795" i="4"/>
  <c r="J1795" i="4"/>
  <c r="L1795" i="4"/>
  <c r="L1783" i="4"/>
  <c r="J1783" i="4"/>
  <c r="K1783" i="4"/>
  <c r="J1771" i="4"/>
  <c r="L1771" i="4"/>
  <c r="G1771" i="4"/>
  <c r="H1771" i="4"/>
  <c r="I1771" i="4"/>
  <c r="H1735" i="4"/>
  <c r="J1735" i="4"/>
  <c r="K1735" i="4"/>
  <c r="L1735" i="4"/>
  <c r="G1735" i="4"/>
  <c r="H1723" i="4"/>
  <c r="I1723" i="4"/>
  <c r="J1723" i="4"/>
  <c r="K1723" i="4"/>
  <c r="L1723" i="4"/>
  <c r="K1711" i="4"/>
  <c r="I1711" i="4"/>
  <c r="G1699" i="4"/>
  <c r="H1699" i="4"/>
  <c r="I1699" i="4"/>
  <c r="J1699" i="4"/>
  <c r="K1699" i="4"/>
  <c r="I1687" i="4"/>
  <c r="K1687" i="4"/>
  <c r="L1687" i="4"/>
  <c r="G1687" i="4"/>
  <c r="H1687" i="4"/>
  <c r="H1675" i="4"/>
  <c r="I1675" i="4"/>
  <c r="J1675" i="4"/>
  <c r="K1675" i="4"/>
  <c r="J1663" i="4"/>
  <c r="L1663" i="4"/>
  <c r="I1663" i="4"/>
  <c r="L1615" i="4"/>
  <c r="G1615" i="4"/>
  <c r="I1615" i="4"/>
  <c r="J1615" i="4"/>
  <c r="K1615" i="4"/>
  <c r="H1603" i="4"/>
  <c r="I1603" i="4"/>
  <c r="J1603" i="4"/>
  <c r="G1591" i="4"/>
  <c r="H1591" i="4"/>
  <c r="I1591" i="4"/>
  <c r="J1591" i="4"/>
  <c r="L1591" i="4"/>
  <c r="G1579" i="4"/>
  <c r="H1579" i="4"/>
  <c r="I1579" i="4"/>
  <c r="K1579" i="4"/>
  <c r="L1579" i="4"/>
  <c r="J1567" i="4"/>
  <c r="L1567" i="4"/>
  <c r="G1567" i="4"/>
  <c r="H1567" i="4"/>
  <c r="I1567" i="4"/>
  <c r="L1555" i="4"/>
  <c r="J1555" i="4"/>
  <c r="K1555" i="4"/>
  <c r="G1531" i="4"/>
  <c r="I1531" i="4"/>
  <c r="K1531" i="4"/>
  <c r="L1531" i="4"/>
  <c r="I1507" i="4"/>
  <c r="K1507" i="4"/>
  <c r="L1507" i="4"/>
  <c r="G1507" i="4"/>
  <c r="H1507" i="4"/>
  <c r="H1483" i="4"/>
  <c r="I1483" i="4"/>
  <c r="J1483" i="4"/>
  <c r="K1483" i="4"/>
  <c r="L1483" i="4"/>
  <c r="G1447" i="4"/>
  <c r="J1447" i="4"/>
  <c r="L1435" i="4"/>
  <c r="G1435" i="4"/>
  <c r="H1435" i="4"/>
  <c r="I1435" i="4"/>
  <c r="J1435" i="4"/>
  <c r="H1423" i="4"/>
  <c r="J1423" i="4"/>
  <c r="G1423" i="4"/>
  <c r="K1423" i="4"/>
  <c r="K1411" i="4"/>
  <c r="L1411" i="4"/>
  <c r="G1411" i="4"/>
  <c r="H1411" i="4"/>
  <c r="J1399" i="4"/>
  <c r="K1399" i="4"/>
  <c r="L1399" i="4"/>
  <c r="G1399" i="4"/>
  <c r="I1399" i="4"/>
  <c r="J1375" i="4"/>
  <c r="K1375" i="4"/>
  <c r="L1375" i="4"/>
  <c r="G1375" i="4"/>
  <c r="H1375" i="4"/>
  <c r="H1351" i="4"/>
  <c r="J1351" i="4"/>
  <c r="L1351" i="4"/>
  <c r="G1351" i="4"/>
  <c r="I1351" i="4"/>
  <c r="G1327" i="4"/>
  <c r="H1327" i="4"/>
  <c r="K1327" i="4"/>
  <c r="L1327" i="4"/>
  <c r="I1327" i="4"/>
  <c r="G1303" i="4"/>
  <c r="L1303" i="4"/>
  <c r="H1303" i="4"/>
  <c r="J1291" i="4"/>
  <c r="K1291" i="4"/>
  <c r="L1291" i="4"/>
  <c r="G1291" i="4"/>
  <c r="I1291" i="4"/>
  <c r="H1291" i="4"/>
  <c r="I1279" i="4"/>
  <c r="K1279" i="4"/>
  <c r="L1279" i="4"/>
  <c r="G1279" i="4"/>
  <c r="G1267" i="4"/>
  <c r="J1267" i="4"/>
  <c r="H1267" i="4"/>
  <c r="I1267" i="4"/>
  <c r="K1267" i="4"/>
  <c r="L1267" i="4"/>
  <c r="L1255" i="4"/>
  <c r="I1255" i="4"/>
  <c r="J1255" i="4"/>
  <c r="K1255" i="4"/>
  <c r="G1243" i="4"/>
  <c r="I1243" i="4"/>
  <c r="J1243" i="4"/>
  <c r="K1243" i="4"/>
  <c r="H1243" i="4"/>
  <c r="L1243" i="4"/>
  <c r="L1231" i="4"/>
  <c r="I1231" i="4"/>
  <c r="J1231" i="4"/>
  <c r="K1231" i="4"/>
  <c r="G1219" i="4"/>
  <c r="I1219" i="4"/>
  <c r="J1219" i="4"/>
  <c r="K1219" i="4"/>
  <c r="H1219" i="4"/>
  <c r="L1219" i="4"/>
  <c r="L1207" i="4"/>
  <c r="I1207" i="4"/>
  <c r="J1207" i="4"/>
  <c r="K1207" i="4"/>
  <c r="I1200" i="4"/>
  <c r="G1200" i="4"/>
  <c r="G1195" i="4"/>
  <c r="I1195" i="4"/>
  <c r="J1195" i="4"/>
  <c r="K1195" i="4"/>
  <c r="H1195" i="4"/>
  <c r="L1195" i="4"/>
  <c r="K1183" i="4"/>
  <c r="H1183" i="4"/>
  <c r="I1183" i="4"/>
  <c r="J1183" i="4"/>
  <c r="G1171" i="4"/>
  <c r="H1171" i="4"/>
  <c r="I1171" i="4"/>
  <c r="J1171" i="4"/>
  <c r="K1171" i="4"/>
  <c r="L1171" i="4"/>
  <c r="H1164" i="4"/>
  <c r="I1164" i="4"/>
  <c r="K1159" i="4"/>
  <c r="H1159" i="4"/>
  <c r="I1159" i="4"/>
  <c r="J1159" i="4"/>
  <c r="G1147" i="4"/>
  <c r="H1147" i="4"/>
  <c r="I1147" i="4"/>
  <c r="J1147" i="4"/>
  <c r="K1147" i="4"/>
  <c r="L1147" i="4"/>
  <c r="K1135" i="4"/>
  <c r="H1135" i="4"/>
  <c r="I1135" i="4"/>
  <c r="J1135" i="4"/>
  <c r="G1123" i="4"/>
  <c r="H1123" i="4"/>
  <c r="I1123" i="4"/>
  <c r="J1123" i="4"/>
  <c r="K1123" i="4"/>
  <c r="L1123" i="4"/>
  <c r="H1116" i="4"/>
  <c r="I1116" i="4"/>
  <c r="K1111" i="4"/>
  <c r="H1111" i="4"/>
  <c r="I1111" i="4"/>
  <c r="J1111" i="4"/>
  <c r="G1099" i="4"/>
  <c r="H1099" i="4"/>
  <c r="I1099" i="4"/>
  <c r="J1099" i="4"/>
  <c r="K1099" i="4"/>
  <c r="L1099" i="4"/>
  <c r="K1087" i="4"/>
  <c r="H1087" i="4"/>
  <c r="I1087" i="4"/>
  <c r="J1087" i="4"/>
  <c r="G1075" i="4"/>
  <c r="H1075" i="4"/>
  <c r="I1075" i="4"/>
  <c r="J1075" i="4"/>
  <c r="K1075" i="4"/>
  <c r="L1075" i="4"/>
  <c r="K948" i="4"/>
  <c r="L948" i="4"/>
  <c r="H948" i="4"/>
  <c r="H924" i="4"/>
  <c r="K924" i="4"/>
  <c r="L912" i="4"/>
  <c r="J912" i="4"/>
  <c r="J888" i="4"/>
  <c r="I888" i="4"/>
  <c r="I885" i="4"/>
  <c r="K885" i="4"/>
  <c r="L885" i="4"/>
  <c r="G885" i="4"/>
  <c r="H885" i="4"/>
  <c r="J819" i="4"/>
  <c r="H819" i="4"/>
  <c r="G807" i="4"/>
  <c r="L807" i="4"/>
  <c r="H807" i="4"/>
  <c r="I807" i="4"/>
  <c r="K807" i="4"/>
  <c r="J303" i="4"/>
  <c r="L303" i="4"/>
  <c r="H291" i="4"/>
  <c r="J291" i="4"/>
  <c r="G291" i="4"/>
  <c r="K291" i="4"/>
  <c r="I291" i="4"/>
  <c r="H279" i="4"/>
  <c r="I279" i="4"/>
  <c r="L279" i="4"/>
  <c r="J279" i="4"/>
  <c r="G279" i="4"/>
  <c r="J267" i="4"/>
  <c r="G267" i="4"/>
  <c r="I267" i="4"/>
  <c r="K267" i="4"/>
  <c r="H267" i="4"/>
  <c r="K255" i="4"/>
  <c r="I255" i="4"/>
  <c r="L255" i="4"/>
  <c r="H255" i="4"/>
  <c r="J255" i="4"/>
  <c r="I243" i="4"/>
  <c r="L243" i="4"/>
  <c r="L207" i="4"/>
  <c r="K207" i="4"/>
  <c r="G207" i="4"/>
  <c r="I207" i="4"/>
  <c r="J207" i="4"/>
  <c r="I195" i="4"/>
  <c r="J195" i="4"/>
  <c r="L195" i="4"/>
  <c r="G195" i="4"/>
  <c r="K195" i="4"/>
  <c r="H183" i="4"/>
  <c r="G183" i="4"/>
  <c r="J183" i="4"/>
  <c r="I183" i="4"/>
  <c r="L183" i="4"/>
  <c r="H171" i="4"/>
  <c r="K171" i="4"/>
  <c r="I171" i="4"/>
  <c r="L171" i="4"/>
  <c r="J171" i="4"/>
  <c r="L159" i="4"/>
  <c r="I159" i="4"/>
  <c r="J159" i="4"/>
  <c r="H159" i="4"/>
  <c r="K159" i="4"/>
  <c r="H147" i="4"/>
  <c r="I147" i="4"/>
  <c r="G147" i="4"/>
  <c r="L147" i="4"/>
  <c r="J147" i="4"/>
  <c r="K135" i="4"/>
  <c r="J135" i="4"/>
  <c r="L135" i="4"/>
  <c r="H135" i="4"/>
  <c r="I135" i="4"/>
  <c r="H123" i="4"/>
  <c r="I123" i="4"/>
  <c r="K123" i="4"/>
  <c r="J123" i="4"/>
  <c r="L123" i="4"/>
  <c r="L111" i="4"/>
  <c r="K111" i="4"/>
  <c r="J111" i="4"/>
  <c r="H111" i="4"/>
  <c r="I111" i="4"/>
  <c r="J99" i="4"/>
  <c r="H99" i="4"/>
  <c r="L99" i="4"/>
  <c r="I99" i="4"/>
  <c r="G99" i="4"/>
  <c r="J63" i="4"/>
  <c r="G63" i="4"/>
  <c r="H63" i="4"/>
  <c r="I63" i="4"/>
  <c r="L63" i="4"/>
  <c r="K51" i="4"/>
  <c r="H51" i="4"/>
  <c r="L51" i="4"/>
  <c r="I51" i="4"/>
  <c r="G51" i="4"/>
  <c r="J51" i="4"/>
  <c r="J39" i="4"/>
  <c r="H39" i="4"/>
  <c r="L39" i="4"/>
  <c r="G39" i="4"/>
  <c r="K39" i="4"/>
  <c r="G27" i="4"/>
  <c r="H27" i="4"/>
  <c r="I27" i="4"/>
  <c r="J27" i="4"/>
  <c r="K27" i="4"/>
  <c r="H15" i="4"/>
  <c r="I15" i="4"/>
  <c r="L15" i="4"/>
  <c r="K15" i="4"/>
  <c r="J15" i="4"/>
  <c r="G5002" i="4"/>
  <c r="H5002" i="4"/>
  <c r="I5002" i="4"/>
  <c r="J5002" i="4"/>
  <c r="L5002" i="4"/>
  <c r="K5002" i="4"/>
  <c r="G4930" i="4"/>
  <c r="H4930" i="4"/>
  <c r="I4930" i="4"/>
  <c r="K4930" i="4"/>
  <c r="L4930" i="4"/>
  <c r="I4906" i="4"/>
  <c r="J4906" i="4"/>
  <c r="K4906" i="4"/>
  <c r="L4906" i="4"/>
  <c r="G4906" i="4"/>
  <c r="H4822" i="4"/>
  <c r="I4822" i="4"/>
  <c r="J4822" i="4"/>
  <c r="L4822" i="4"/>
  <c r="G4738" i="4"/>
  <c r="H4738" i="4"/>
  <c r="I4738" i="4"/>
  <c r="K4738" i="4"/>
  <c r="L4738" i="4"/>
  <c r="L4702" i="4"/>
  <c r="G4702" i="4"/>
  <c r="H4702" i="4"/>
  <c r="J4702" i="4"/>
  <c r="K4678" i="4"/>
  <c r="L4678" i="4"/>
  <c r="G4678" i="4"/>
  <c r="H4678" i="4"/>
  <c r="J4678" i="4"/>
  <c r="I4678" i="4"/>
  <c r="K4618" i="4"/>
  <c r="L4618" i="4"/>
  <c r="G4618" i="4"/>
  <c r="I4618" i="4"/>
  <c r="J4618" i="4"/>
  <c r="G4570" i="4"/>
  <c r="H4570" i="4"/>
  <c r="I4570" i="4"/>
  <c r="J4570" i="4"/>
  <c r="K4570" i="4"/>
  <c r="L4570" i="4"/>
  <c r="L4534" i="4"/>
  <c r="G4534" i="4"/>
  <c r="H4534" i="4"/>
  <c r="J4534" i="4"/>
  <c r="K4474" i="4"/>
  <c r="L4474" i="4"/>
  <c r="G4474" i="4"/>
  <c r="H4474" i="4"/>
  <c r="J4474" i="4"/>
  <c r="I4474" i="4"/>
  <c r="K4414" i="4"/>
  <c r="L4414" i="4"/>
  <c r="G4414" i="4"/>
  <c r="H4414" i="4"/>
  <c r="I4414" i="4"/>
  <c r="J4414" i="4"/>
  <c r="L4354" i="4"/>
  <c r="I4354" i="4"/>
  <c r="K4354" i="4"/>
  <c r="G4354" i="4"/>
  <c r="H4354" i="4"/>
  <c r="J4354" i="4"/>
  <c r="I4258" i="4"/>
  <c r="J4258" i="4"/>
  <c r="H4234" i="4"/>
  <c r="K4234" i="4"/>
  <c r="G4174" i="4"/>
  <c r="H4174" i="4"/>
  <c r="I4174" i="4"/>
  <c r="J4174" i="4"/>
  <c r="L4174" i="4"/>
  <c r="K4174" i="4"/>
  <c r="G4138" i="4"/>
  <c r="H4138" i="4"/>
  <c r="I4114" i="4"/>
  <c r="J4114" i="4"/>
  <c r="K4114" i="4"/>
  <c r="L4114" i="4"/>
  <c r="G4114" i="4"/>
  <c r="H4114" i="4"/>
  <c r="K4090" i="4"/>
  <c r="G4090" i="4"/>
  <c r="I4090" i="4"/>
  <c r="J4090" i="4"/>
  <c r="L4090" i="4"/>
  <c r="H3622" i="4"/>
  <c r="G3622" i="4"/>
  <c r="G3610" i="4"/>
  <c r="L3610" i="4"/>
  <c r="H3610" i="4"/>
  <c r="I3610" i="4"/>
  <c r="L3586" i="4"/>
  <c r="G3586" i="4"/>
  <c r="I3586" i="4"/>
  <c r="J3586" i="4"/>
  <c r="H3586" i="4"/>
  <c r="K3586" i="4"/>
  <c r="L3562" i="4"/>
  <c r="G3562" i="4"/>
  <c r="H3562" i="4"/>
  <c r="I3562" i="4"/>
  <c r="J3562" i="4"/>
  <c r="K3562" i="4"/>
  <c r="J3538" i="4"/>
  <c r="L3538" i="4"/>
  <c r="H3538" i="4"/>
  <c r="I3538" i="4"/>
  <c r="G3538" i="4"/>
  <c r="K3538" i="4"/>
  <c r="L3514" i="4"/>
  <c r="G3514" i="4"/>
  <c r="H3514" i="4"/>
  <c r="I3514" i="4"/>
  <c r="J3514" i="4"/>
  <c r="K3514" i="4"/>
  <c r="L3502" i="4"/>
  <c r="G3502" i="4"/>
  <c r="I3502" i="4"/>
  <c r="J3502" i="4"/>
  <c r="H3502" i="4"/>
  <c r="L3478" i="4"/>
  <c r="G3478" i="4"/>
  <c r="H3478" i="4"/>
  <c r="I3478" i="4"/>
  <c r="J3478" i="4"/>
  <c r="K3478" i="4"/>
  <c r="K3466" i="4"/>
  <c r="L3466" i="4"/>
  <c r="H3466" i="4"/>
  <c r="I3466" i="4"/>
  <c r="G3466" i="4"/>
  <c r="J3466" i="4"/>
  <c r="I3358" i="4"/>
  <c r="K3358" i="4"/>
  <c r="J2866" i="4"/>
  <c r="L2866" i="4"/>
  <c r="J2830" i="4"/>
  <c r="L2830" i="4"/>
  <c r="G2770" i="4"/>
  <c r="I2770" i="4"/>
  <c r="J2710" i="4"/>
  <c r="L2710" i="4"/>
  <c r="L2686" i="4"/>
  <c r="J2686" i="4"/>
  <c r="J2650" i="4"/>
  <c r="L2650" i="4"/>
  <c r="J2626" i="4"/>
  <c r="L2626" i="4"/>
  <c r="J2602" i="4"/>
  <c r="L2602" i="4"/>
  <c r="J2578" i="4"/>
  <c r="L2578" i="4"/>
  <c r="H2458" i="4"/>
  <c r="G2458" i="4"/>
  <c r="L2386" i="4"/>
  <c r="H2386" i="4"/>
  <c r="L2362" i="4"/>
  <c r="H2362" i="4"/>
  <c r="L2338" i="4"/>
  <c r="H2338" i="4"/>
  <c r="H2314" i="4"/>
  <c r="L2314" i="4"/>
  <c r="L2290" i="4"/>
  <c r="H2290" i="4"/>
  <c r="G2266" i="4"/>
  <c r="I2266" i="4"/>
  <c r="J2206" i="4"/>
  <c r="K2206" i="4"/>
  <c r="I2182" i="4"/>
  <c r="K2182" i="4"/>
  <c r="I2158" i="4"/>
  <c r="K2158" i="4"/>
  <c r="G2098" i="4"/>
  <c r="I2098" i="4"/>
  <c r="G2074" i="4"/>
  <c r="I2074" i="4"/>
  <c r="I2002" i="4"/>
  <c r="K2002" i="4"/>
  <c r="I1978" i="4"/>
  <c r="K1978" i="4"/>
  <c r="K1954" i="4"/>
  <c r="I1954" i="4"/>
  <c r="I1930" i="4"/>
  <c r="K1930" i="4"/>
  <c r="L1894" i="4"/>
  <c r="I1894" i="4"/>
  <c r="G1834" i="4"/>
  <c r="H1834" i="4"/>
  <c r="I1834" i="4"/>
  <c r="K1834" i="4"/>
  <c r="L1834" i="4"/>
  <c r="J1834" i="4"/>
  <c r="H1822" i="4"/>
  <c r="I1822" i="4"/>
  <c r="J1822" i="4"/>
  <c r="K1822" i="4"/>
  <c r="L1822" i="4"/>
  <c r="G1822" i="4"/>
  <c r="G1810" i="4"/>
  <c r="H1810" i="4"/>
  <c r="I1810" i="4"/>
  <c r="K1810" i="4"/>
  <c r="L1810" i="4"/>
  <c r="J1810" i="4"/>
  <c r="G1798" i="4"/>
  <c r="H1798" i="4"/>
  <c r="I1798" i="4"/>
  <c r="J1798" i="4"/>
  <c r="L1798" i="4"/>
  <c r="K1798" i="4"/>
  <c r="I1786" i="4"/>
  <c r="J1786" i="4"/>
  <c r="K1786" i="4"/>
  <c r="L1786" i="4"/>
  <c r="G1786" i="4"/>
  <c r="G1774" i="4"/>
  <c r="H1774" i="4"/>
  <c r="I1774" i="4"/>
  <c r="J1774" i="4"/>
  <c r="L1774" i="4"/>
  <c r="K1774" i="4"/>
  <c r="I1762" i="4"/>
  <c r="J1762" i="4"/>
  <c r="K1762" i="4"/>
  <c r="L1762" i="4"/>
  <c r="G1762" i="4"/>
  <c r="H1762" i="4"/>
  <c r="G1750" i="4"/>
  <c r="H1750" i="4"/>
  <c r="I1750" i="4"/>
  <c r="J1750" i="4"/>
  <c r="L1750" i="4"/>
  <c r="K1750" i="4"/>
  <c r="I1738" i="4"/>
  <c r="J1738" i="4"/>
  <c r="K1738" i="4"/>
  <c r="L1738" i="4"/>
  <c r="G1738" i="4"/>
  <c r="H1738" i="4"/>
  <c r="G1726" i="4"/>
  <c r="H1726" i="4"/>
  <c r="I1726" i="4"/>
  <c r="J1726" i="4"/>
  <c r="L1726" i="4"/>
  <c r="K1726" i="4"/>
  <c r="I1714" i="4"/>
  <c r="J1714" i="4"/>
  <c r="K1714" i="4"/>
  <c r="L1714" i="4"/>
  <c r="G1714" i="4"/>
  <c r="H1714" i="4"/>
  <c r="G1702" i="4"/>
  <c r="H1702" i="4"/>
  <c r="I1702" i="4"/>
  <c r="J1702" i="4"/>
  <c r="L1702" i="4"/>
  <c r="K1702" i="4"/>
  <c r="I1690" i="4"/>
  <c r="J1690" i="4"/>
  <c r="K1690" i="4"/>
  <c r="L1690" i="4"/>
  <c r="G1690" i="4"/>
  <c r="H1690" i="4"/>
  <c r="G1678" i="4"/>
  <c r="H1678" i="4"/>
  <c r="I1678" i="4"/>
  <c r="J1678" i="4"/>
  <c r="L1678" i="4"/>
  <c r="K1678" i="4"/>
  <c r="I1666" i="4"/>
  <c r="J1666" i="4"/>
  <c r="K1666" i="4"/>
  <c r="L1666" i="4"/>
  <c r="G1666" i="4"/>
  <c r="H1666" i="4"/>
  <c r="G1654" i="4"/>
  <c r="H1654" i="4"/>
  <c r="I1654" i="4"/>
  <c r="J1654" i="4"/>
  <c r="L1654" i="4"/>
  <c r="K1654" i="4"/>
  <c r="I1642" i="4"/>
  <c r="J1642" i="4"/>
  <c r="K1642" i="4"/>
  <c r="L1642" i="4"/>
  <c r="G1642" i="4"/>
  <c r="G1630" i="4"/>
  <c r="H1630" i="4"/>
  <c r="I1630" i="4"/>
  <c r="J1630" i="4"/>
  <c r="L1630" i="4"/>
  <c r="K1630" i="4"/>
  <c r="I1618" i="4"/>
  <c r="J1618" i="4"/>
  <c r="K1618" i="4"/>
  <c r="L1618" i="4"/>
  <c r="G1618" i="4"/>
  <c r="H1618" i="4"/>
  <c r="G1606" i="4"/>
  <c r="H1606" i="4"/>
  <c r="I1606" i="4"/>
  <c r="J1606" i="4"/>
  <c r="L1606" i="4"/>
  <c r="K1606" i="4"/>
  <c r="I1594" i="4"/>
  <c r="J1594" i="4"/>
  <c r="K1594" i="4"/>
  <c r="L1594" i="4"/>
  <c r="G1594" i="4"/>
  <c r="H1594" i="4"/>
  <c r="G1582" i="4"/>
  <c r="H1582" i="4"/>
  <c r="I1582" i="4"/>
  <c r="J1582" i="4"/>
  <c r="L1582" i="4"/>
  <c r="K1582" i="4"/>
  <c r="K1570" i="4"/>
  <c r="G1570" i="4"/>
  <c r="I1570" i="4"/>
  <c r="G1558" i="4"/>
  <c r="H1558" i="4"/>
  <c r="I1558" i="4"/>
  <c r="J1558" i="4"/>
  <c r="K1558" i="4"/>
  <c r="L1558" i="4"/>
  <c r="L1546" i="4"/>
  <c r="G1546" i="4"/>
  <c r="I1546" i="4"/>
  <c r="J1546" i="4"/>
  <c r="H1546" i="4"/>
  <c r="K1546" i="4"/>
  <c r="G1534" i="4"/>
  <c r="H1534" i="4"/>
  <c r="I1534" i="4"/>
  <c r="J1534" i="4"/>
  <c r="K1534" i="4"/>
  <c r="L1534" i="4"/>
  <c r="L1522" i="4"/>
  <c r="G1522" i="4"/>
  <c r="I1522" i="4"/>
  <c r="J1522" i="4"/>
  <c r="H1522" i="4"/>
  <c r="K1522" i="4"/>
  <c r="G1510" i="4"/>
  <c r="H1510" i="4"/>
  <c r="I1510" i="4"/>
  <c r="J1510" i="4"/>
  <c r="K1510" i="4"/>
  <c r="L1510" i="4"/>
  <c r="L1498" i="4"/>
  <c r="G1498" i="4"/>
  <c r="I1498" i="4"/>
  <c r="J1498" i="4"/>
  <c r="H1498" i="4"/>
  <c r="G1474" i="4"/>
  <c r="J1474" i="4"/>
  <c r="L1474" i="4"/>
  <c r="G1450" i="4"/>
  <c r="H1450" i="4"/>
  <c r="J1450" i="4"/>
  <c r="K1450" i="4"/>
  <c r="I1450" i="4"/>
  <c r="L1450" i="4"/>
  <c r="G1438" i="4"/>
  <c r="J1438" i="4"/>
  <c r="K1438" i="4"/>
  <c r="L1438" i="4"/>
  <c r="H1438" i="4"/>
  <c r="I1438" i="4"/>
  <c r="G1426" i="4"/>
  <c r="J1426" i="4"/>
  <c r="I1426" i="4"/>
  <c r="K1426" i="4"/>
  <c r="H1426" i="4"/>
  <c r="L1426" i="4"/>
  <c r="K1414" i="4"/>
  <c r="L1414" i="4"/>
  <c r="L1390" i="4"/>
  <c r="K1390" i="4"/>
  <c r="L1366" i="4"/>
  <c r="K1366" i="4"/>
  <c r="L1294" i="4"/>
  <c r="K1294" i="4"/>
  <c r="H1294" i="4"/>
  <c r="G1294" i="4"/>
  <c r="I1294" i="4"/>
  <c r="G1282" i="4"/>
  <c r="H1282" i="4"/>
  <c r="I1282" i="4"/>
  <c r="J1282" i="4"/>
  <c r="L1282" i="4"/>
  <c r="K1282" i="4"/>
  <c r="K1270" i="4"/>
  <c r="L1270" i="4"/>
  <c r="J1270" i="4"/>
  <c r="I1270" i="4"/>
  <c r="G1270" i="4"/>
  <c r="H1270" i="4"/>
  <c r="G1258" i="4"/>
  <c r="H1258" i="4"/>
  <c r="I1258" i="4"/>
  <c r="J1258" i="4"/>
  <c r="L1258" i="4"/>
  <c r="K1258" i="4"/>
  <c r="L1246" i="4"/>
  <c r="K1246" i="4"/>
  <c r="H1246" i="4"/>
  <c r="G1246" i="4"/>
  <c r="I1246" i="4"/>
  <c r="J1246" i="4"/>
  <c r="G1234" i="4"/>
  <c r="H1234" i="4"/>
  <c r="I1234" i="4"/>
  <c r="J1234" i="4"/>
  <c r="L1234" i="4"/>
  <c r="K1234" i="4"/>
  <c r="L1222" i="4"/>
  <c r="K1222" i="4"/>
  <c r="H1222" i="4"/>
  <c r="G1222" i="4"/>
  <c r="I1222" i="4"/>
  <c r="J1222" i="4"/>
  <c r="G1210" i="4"/>
  <c r="H1210" i="4"/>
  <c r="I1210" i="4"/>
  <c r="J1210" i="4"/>
  <c r="L1210" i="4"/>
  <c r="K1210" i="4"/>
  <c r="L1198" i="4"/>
  <c r="K1198" i="4"/>
  <c r="H1198" i="4"/>
  <c r="G1198" i="4"/>
  <c r="I1198" i="4"/>
  <c r="G1174" i="4"/>
  <c r="H1174" i="4"/>
  <c r="I1174" i="4"/>
  <c r="J1174" i="4"/>
  <c r="K1174" i="4"/>
  <c r="L1174" i="4"/>
  <c r="K1162" i="4"/>
  <c r="L1162" i="4"/>
  <c r="H1162" i="4"/>
  <c r="G1162" i="4"/>
  <c r="I1162" i="4"/>
  <c r="J1162" i="4"/>
  <c r="G1150" i="4"/>
  <c r="H1150" i="4"/>
  <c r="I1150" i="4"/>
  <c r="J1150" i="4"/>
  <c r="K1150" i="4"/>
  <c r="L1150" i="4"/>
  <c r="K1138" i="4"/>
  <c r="L1138" i="4"/>
  <c r="H1138" i="4"/>
  <c r="G1138" i="4"/>
  <c r="I1138" i="4"/>
  <c r="J1138" i="4"/>
  <c r="G1126" i="4"/>
  <c r="H1126" i="4"/>
  <c r="I1126" i="4"/>
  <c r="J1126" i="4"/>
  <c r="K1126" i="4"/>
  <c r="L1126" i="4"/>
  <c r="K1114" i="4"/>
  <c r="L1114" i="4"/>
  <c r="H1114" i="4"/>
  <c r="G1114" i="4"/>
  <c r="I1114" i="4"/>
  <c r="J1114" i="4"/>
  <c r="G1102" i="4"/>
  <c r="H1102" i="4"/>
  <c r="I1102" i="4"/>
  <c r="J1102" i="4"/>
  <c r="K1102" i="4"/>
  <c r="L1102" i="4"/>
  <c r="K1090" i="4"/>
  <c r="L1090" i="4"/>
  <c r="H1090" i="4"/>
  <c r="G1090" i="4"/>
  <c r="I1090" i="4"/>
  <c r="G1078" i="4"/>
  <c r="H1078" i="4"/>
  <c r="I1078" i="4"/>
  <c r="J1078" i="4"/>
  <c r="K1078" i="4"/>
  <c r="L1078" i="4"/>
  <c r="G1066" i="4"/>
  <c r="L1066" i="4"/>
  <c r="H1054" i="4"/>
  <c r="K1054" i="4"/>
  <c r="G1054" i="4"/>
  <c r="K1030" i="4"/>
  <c r="L1030" i="4"/>
  <c r="J1030" i="4"/>
  <c r="H1018" i="4"/>
  <c r="K1018" i="4"/>
  <c r="K1006" i="4"/>
  <c r="J1006" i="4"/>
  <c r="L1006" i="4"/>
  <c r="G994" i="4"/>
  <c r="K994" i="4"/>
  <c r="K982" i="4"/>
  <c r="I982" i="4"/>
  <c r="J982" i="4"/>
  <c r="L970" i="4"/>
  <c r="K970" i="4"/>
  <c r="K958" i="4"/>
  <c r="J958" i="4"/>
  <c r="I958" i="4"/>
  <c r="L946" i="4"/>
  <c r="K946" i="4"/>
  <c r="K934" i="4"/>
  <c r="J934" i="4"/>
  <c r="I934" i="4"/>
  <c r="J922" i="4"/>
  <c r="H922" i="4"/>
  <c r="H910" i="4"/>
  <c r="I910" i="4"/>
  <c r="K910" i="4"/>
  <c r="J898" i="4"/>
  <c r="H898" i="4"/>
  <c r="H886" i="4"/>
  <c r="G886" i="4"/>
  <c r="I886" i="4"/>
  <c r="K289" i="4"/>
  <c r="I289" i="4"/>
  <c r="L265" i="4"/>
  <c r="H265" i="4"/>
  <c r="K229" i="4"/>
  <c r="I229" i="4"/>
  <c r="G205" i="4"/>
  <c r="J205" i="4"/>
  <c r="H205" i="4"/>
  <c r="K205" i="4"/>
  <c r="I205" i="4"/>
  <c r="K193" i="4"/>
  <c r="H193" i="4"/>
  <c r="J193" i="4"/>
  <c r="G193" i="4"/>
  <c r="I193" i="4"/>
  <c r="I181" i="4"/>
  <c r="G181" i="4"/>
  <c r="H181" i="4"/>
  <c r="K181" i="4"/>
  <c r="J181" i="4"/>
  <c r="J169" i="4"/>
  <c r="K169" i="4"/>
  <c r="G169" i="4"/>
  <c r="I169" i="4"/>
  <c r="H169" i="4"/>
  <c r="G157" i="4"/>
  <c r="H157" i="4"/>
  <c r="L157" i="4"/>
  <c r="J157" i="4"/>
  <c r="K157" i="4"/>
  <c r="I145" i="4"/>
  <c r="J145" i="4"/>
  <c r="G145" i="4"/>
  <c r="K145" i="4"/>
  <c r="H121" i="4"/>
  <c r="L121" i="4"/>
  <c r="G109" i="4"/>
  <c r="H109" i="4"/>
  <c r="G97" i="4"/>
  <c r="K97" i="4"/>
  <c r="I97" i="4"/>
  <c r="H97" i="4"/>
  <c r="J97" i="4"/>
  <c r="H85" i="4"/>
  <c r="J85" i="4"/>
  <c r="G85" i="4"/>
  <c r="L85" i="4"/>
  <c r="K85" i="4"/>
  <c r="G73" i="4"/>
  <c r="I73" i="4"/>
  <c r="K73" i="4"/>
  <c r="H73" i="4"/>
  <c r="J73" i="4"/>
  <c r="H61" i="4"/>
  <c r="J61" i="4"/>
  <c r="G61" i="4"/>
  <c r="L61" i="4"/>
  <c r="K61" i="4"/>
  <c r="G49" i="4"/>
  <c r="K49" i="4"/>
  <c r="I49" i="4"/>
  <c r="H49" i="4"/>
  <c r="J49" i="4"/>
  <c r="H37" i="4"/>
  <c r="J37" i="4"/>
  <c r="G37" i="4"/>
  <c r="L37" i="4"/>
  <c r="I37" i="4"/>
  <c r="G25" i="4"/>
  <c r="I25" i="4"/>
  <c r="K25" i="4"/>
  <c r="H25" i="4"/>
  <c r="J25" i="4"/>
  <c r="K1303" i="4"/>
  <c r="L1423" i="4"/>
  <c r="H1663" i="4"/>
  <c r="H1807" i="4"/>
  <c r="H1831" i="4"/>
  <c r="H1855" i="4"/>
  <c r="H1879" i="4"/>
  <c r="K1903" i="4"/>
  <c r="K1927" i="4"/>
  <c r="K1951" i="4"/>
  <c r="K1975" i="4"/>
  <c r="K1999" i="4"/>
  <c r="K2023" i="4"/>
  <c r="K2047" i="4"/>
  <c r="K2071" i="4"/>
  <c r="K2095" i="4"/>
  <c r="K2119" i="4"/>
  <c r="K2143" i="4"/>
  <c r="L2179" i="4"/>
  <c r="G2203" i="4"/>
  <c r="I2227" i="4"/>
  <c r="I2251" i="4"/>
  <c r="I2275" i="4"/>
  <c r="I2299" i="4"/>
  <c r="I2323" i="4"/>
  <c r="I2347" i="4"/>
  <c r="G2371" i="4"/>
  <c r="K2407" i="4"/>
  <c r="I2431" i="4"/>
  <c r="G2455" i="4"/>
  <c r="I2491" i="4"/>
  <c r="J2527" i="4"/>
  <c r="H2551" i="4"/>
  <c r="J2587" i="4"/>
  <c r="L2623" i="4"/>
  <c r="I2647" i="4"/>
  <c r="K2683" i="4"/>
  <c r="L2719" i="4"/>
  <c r="I2743" i="4"/>
  <c r="L2779" i="4"/>
  <c r="G2803" i="4"/>
  <c r="J2839" i="4"/>
  <c r="G2863" i="4"/>
  <c r="J2911" i="4"/>
  <c r="L2947" i="4"/>
  <c r="I2971" i="4"/>
  <c r="K3007" i="4"/>
  <c r="J3079" i="4"/>
  <c r="L3115" i="4"/>
  <c r="H3151" i="4"/>
  <c r="H3211" i="4"/>
  <c r="H3247" i="4"/>
  <c r="H3307" i="4"/>
  <c r="G3355" i="4"/>
  <c r="L3391" i="4"/>
  <c r="G3427" i="4"/>
  <c r="K3499" i="4"/>
  <c r="I3571" i="4"/>
  <c r="G3619" i="4"/>
  <c r="L3667" i="4"/>
  <c r="I3715" i="4"/>
  <c r="G1663" i="4"/>
  <c r="G1807" i="4"/>
  <c r="G1831" i="4"/>
  <c r="G1855" i="4"/>
  <c r="G1879" i="4"/>
  <c r="J1903" i="4"/>
  <c r="J1927" i="4"/>
  <c r="J1951" i="4"/>
  <c r="J1975" i="4"/>
  <c r="J1999" i="4"/>
  <c r="J2023" i="4"/>
  <c r="J2047" i="4"/>
  <c r="J2071" i="4"/>
  <c r="J2095" i="4"/>
  <c r="J2119" i="4"/>
  <c r="J2143" i="4"/>
  <c r="K2179" i="4"/>
  <c r="L2203" i="4"/>
  <c r="H2227" i="4"/>
  <c r="H2251" i="4"/>
  <c r="H2275" i="4"/>
  <c r="H2299" i="4"/>
  <c r="H2323" i="4"/>
  <c r="H2347" i="4"/>
  <c r="L2383" i="4"/>
  <c r="J2407" i="4"/>
  <c r="H2431" i="4"/>
  <c r="K2467" i="4"/>
  <c r="G2491" i="4"/>
  <c r="G2527" i="4"/>
  <c r="G2551" i="4"/>
  <c r="K2623" i="4"/>
  <c r="H2647" i="4"/>
  <c r="I2683" i="4"/>
  <c r="K2719" i="4"/>
  <c r="H2743" i="4"/>
  <c r="K2779" i="4"/>
  <c r="K2815" i="4"/>
  <c r="I2839" i="4"/>
  <c r="L2887" i="4"/>
  <c r="H2911" i="4"/>
  <c r="H2971" i="4"/>
  <c r="L3055" i="4"/>
  <c r="K3115" i="4"/>
  <c r="L3247" i="4"/>
  <c r="K3391" i="4"/>
  <c r="J3427" i="4"/>
  <c r="H3547" i="4"/>
  <c r="K3667" i="4"/>
  <c r="I3727" i="4"/>
  <c r="G3727" i="4"/>
  <c r="H3727" i="4"/>
  <c r="J3727" i="4"/>
  <c r="K3679" i="4"/>
  <c r="J3679" i="4"/>
  <c r="L3679" i="4"/>
  <c r="K3655" i="4"/>
  <c r="G3655" i="4"/>
  <c r="H3655" i="4"/>
  <c r="I3655" i="4"/>
  <c r="J3619" i="4"/>
  <c r="H3619" i="4"/>
  <c r="K3619" i="4"/>
  <c r="L3607" i="4"/>
  <c r="I3607" i="4"/>
  <c r="J3595" i="4"/>
  <c r="G3595" i="4"/>
  <c r="L3583" i="4"/>
  <c r="J3583" i="4"/>
  <c r="K3583" i="4"/>
  <c r="L3559" i="4"/>
  <c r="G3559" i="4"/>
  <c r="H3559" i="4"/>
  <c r="I3559" i="4"/>
  <c r="L3535" i="4"/>
  <c r="K3535" i="4"/>
  <c r="J3523" i="4"/>
  <c r="I3523" i="4"/>
  <c r="K3523" i="4"/>
  <c r="L3511" i="4"/>
  <c r="H3511" i="4"/>
  <c r="J3499" i="4"/>
  <c r="L3499" i="4"/>
  <c r="G3499" i="4"/>
  <c r="H3439" i="4"/>
  <c r="I3439" i="4"/>
  <c r="J3439" i="4"/>
  <c r="L3415" i="4"/>
  <c r="G3415" i="4"/>
  <c r="L3379" i="4"/>
  <c r="G3379" i="4"/>
  <c r="H3355" i="4"/>
  <c r="J3355" i="4"/>
  <c r="L3343" i="4"/>
  <c r="K3343" i="4"/>
  <c r="J3307" i="4"/>
  <c r="K3307" i="4"/>
  <c r="I3259" i="4"/>
  <c r="K3259" i="4"/>
  <c r="L3259" i="4"/>
  <c r="I3235" i="4"/>
  <c r="G3235" i="4"/>
  <c r="H3235" i="4"/>
  <c r="J3235" i="4"/>
  <c r="I3211" i="4"/>
  <c r="L3211" i="4"/>
  <c r="L3199" i="4"/>
  <c r="K3199" i="4"/>
  <c r="L3187" i="4"/>
  <c r="J3187" i="4"/>
  <c r="H3175" i="4"/>
  <c r="G3175" i="4"/>
  <c r="L3163" i="4"/>
  <c r="K3163" i="4"/>
  <c r="G3163" i="4"/>
  <c r="I3139" i="4"/>
  <c r="L3139" i="4"/>
  <c r="J3139" i="4"/>
  <c r="G3139" i="4"/>
  <c r="H3103" i="4"/>
  <c r="I3103" i="4"/>
  <c r="H3079" i="4"/>
  <c r="K3079" i="4"/>
  <c r="J3043" i="4"/>
  <c r="G3043" i="4"/>
  <c r="I3007" i="4"/>
  <c r="H3007" i="4"/>
  <c r="I2983" i="4"/>
  <c r="K2983" i="4"/>
  <c r="G2947" i="4"/>
  <c r="H2947" i="4"/>
  <c r="G2923" i="4"/>
  <c r="J2923" i="4"/>
  <c r="G2899" i="4"/>
  <c r="L2899" i="4"/>
  <c r="K1819" i="4"/>
  <c r="K1843" i="4"/>
  <c r="K1867" i="4"/>
  <c r="L1891" i="4"/>
  <c r="H1915" i="4"/>
  <c r="H1939" i="4"/>
  <c r="H1963" i="4"/>
  <c r="H1987" i="4"/>
  <c r="H2011" i="4"/>
  <c r="H2035" i="4"/>
  <c r="H2059" i="4"/>
  <c r="H2083" i="4"/>
  <c r="H2107" i="4"/>
  <c r="H2131" i="4"/>
  <c r="H2155" i="4"/>
  <c r="J2191" i="4"/>
  <c r="J2215" i="4"/>
  <c r="L2239" i="4"/>
  <c r="L2263" i="4"/>
  <c r="L2287" i="4"/>
  <c r="L2311" i="4"/>
  <c r="L2335" i="4"/>
  <c r="L2359" i="4"/>
  <c r="J2383" i="4"/>
  <c r="H2407" i="4"/>
  <c r="K2443" i="4"/>
  <c r="I2467" i="4"/>
  <c r="K2503" i="4"/>
  <c r="I2527" i="4"/>
  <c r="J2563" i="4"/>
  <c r="L2599" i="4"/>
  <c r="H2623" i="4"/>
  <c r="J2659" i="4"/>
  <c r="L2695" i="4"/>
  <c r="I2719" i="4"/>
  <c r="K2755" i="4"/>
  <c r="I2815" i="4"/>
  <c r="G2839" i="4"/>
  <c r="J2887" i="4"/>
  <c r="L2923" i="4"/>
  <c r="I2947" i="4"/>
  <c r="J2983" i="4"/>
  <c r="L3019" i="4"/>
  <c r="J3055" i="4"/>
  <c r="L3091" i="4"/>
  <c r="H3115" i="4"/>
  <c r="J3163" i="4"/>
  <c r="J3211" i="4"/>
  <c r="J3247" i="4"/>
  <c r="I3319" i="4"/>
  <c r="H3367" i="4"/>
  <c r="H3403" i="4"/>
  <c r="G3439" i="4"/>
  <c r="K3511" i="4"/>
  <c r="L3547" i="4"/>
  <c r="I3583" i="4"/>
  <c r="H3631" i="4"/>
  <c r="I3667" i="4"/>
  <c r="L3727" i="4"/>
  <c r="J1531" i="4"/>
  <c r="J1819" i="4"/>
  <c r="J1843" i="4"/>
  <c r="J1867" i="4"/>
  <c r="J1891" i="4"/>
  <c r="G1915" i="4"/>
  <c r="G1939" i="4"/>
  <c r="G1963" i="4"/>
  <c r="G1987" i="4"/>
  <c r="G2011" i="4"/>
  <c r="G2035" i="4"/>
  <c r="G2059" i="4"/>
  <c r="G2083" i="4"/>
  <c r="G2107" i="4"/>
  <c r="G2131" i="4"/>
  <c r="G2155" i="4"/>
  <c r="I2191" i="4"/>
  <c r="I2215" i="4"/>
  <c r="K2239" i="4"/>
  <c r="K2263" i="4"/>
  <c r="K2287" i="4"/>
  <c r="K2311" i="4"/>
  <c r="K2335" i="4"/>
  <c r="K2359" i="4"/>
  <c r="I2383" i="4"/>
  <c r="J2443" i="4"/>
  <c r="J2503" i="4"/>
  <c r="I2563" i="4"/>
  <c r="J2599" i="4"/>
  <c r="G2623" i="4"/>
  <c r="I2659" i="4"/>
  <c r="K2695" i="4"/>
  <c r="H2719" i="4"/>
  <c r="J2755" i="4"/>
  <c r="J2791" i="4"/>
  <c r="L2815" i="4"/>
  <c r="K2851" i="4"/>
  <c r="H2887" i="4"/>
  <c r="K2923" i="4"/>
  <c r="L2959" i="4"/>
  <c r="H2983" i="4"/>
  <c r="K3019" i="4"/>
  <c r="I3055" i="4"/>
  <c r="K3091" i="4"/>
  <c r="G3115" i="4"/>
  <c r="I3175" i="4"/>
  <c r="I3223" i="4"/>
  <c r="H3259" i="4"/>
  <c r="G3319" i="4"/>
  <c r="G3367" i="4"/>
  <c r="I3403" i="4"/>
  <c r="K3439" i="4"/>
  <c r="J3511" i="4"/>
  <c r="K3547" i="4"/>
  <c r="H3595" i="4"/>
  <c r="G3631" i="4"/>
  <c r="H3679" i="4"/>
  <c r="K3727" i="4"/>
  <c r="I1819" i="4"/>
  <c r="I1843" i="4"/>
  <c r="I1867" i="4"/>
  <c r="I1891" i="4"/>
  <c r="L1915" i="4"/>
  <c r="L1939" i="4"/>
  <c r="L1963" i="4"/>
  <c r="L1987" i="4"/>
  <c r="L2011" i="4"/>
  <c r="L2035" i="4"/>
  <c r="L2059" i="4"/>
  <c r="L2083" i="4"/>
  <c r="L2107" i="4"/>
  <c r="L2131" i="4"/>
  <c r="L2155" i="4"/>
  <c r="H2191" i="4"/>
  <c r="H2215" i="4"/>
  <c r="J2239" i="4"/>
  <c r="J2263" i="4"/>
  <c r="J2287" i="4"/>
  <c r="J2311" i="4"/>
  <c r="J2335" i="4"/>
  <c r="J2359" i="4"/>
  <c r="H2383" i="4"/>
  <c r="K2419" i="4"/>
  <c r="I2443" i="4"/>
  <c r="L2479" i="4"/>
  <c r="I2503" i="4"/>
  <c r="J2539" i="4"/>
  <c r="L2575" i="4"/>
  <c r="I2599" i="4"/>
  <c r="K2635" i="4"/>
  <c r="J2695" i="4"/>
  <c r="I2755" i="4"/>
  <c r="L2791" i="4"/>
  <c r="H2815" i="4"/>
  <c r="J2851" i="4"/>
  <c r="G2887" i="4"/>
  <c r="I2923" i="4"/>
  <c r="K2959" i="4"/>
  <c r="G2983" i="4"/>
  <c r="J3019" i="4"/>
  <c r="G3055" i="4"/>
  <c r="I3091" i="4"/>
  <c r="H3127" i="4"/>
  <c r="L3175" i="4"/>
  <c r="H3223" i="4"/>
  <c r="G3259" i="4"/>
  <c r="K3319" i="4"/>
  <c r="L3367" i="4"/>
  <c r="G3403" i="4"/>
  <c r="I3451" i="4"/>
  <c r="I3511" i="4"/>
  <c r="I3547" i="4"/>
  <c r="L3595" i="4"/>
  <c r="K3631" i="4"/>
  <c r="G3679" i="4"/>
  <c r="H1819" i="4"/>
  <c r="H1843" i="4"/>
  <c r="H1867" i="4"/>
  <c r="H1891" i="4"/>
  <c r="K1915" i="4"/>
  <c r="K1939" i="4"/>
  <c r="K1963" i="4"/>
  <c r="K1987" i="4"/>
  <c r="K2011" i="4"/>
  <c r="K2035" i="4"/>
  <c r="K2059" i="4"/>
  <c r="K2083" i="4"/>
  <c r="K2107" i="4"/>
  <c r="K2131" i="4"/>
  <c r="K2155" i="4"/>
  <c r="G2191" i="4"/>
  <c r="G2215" i="4"/>
  <c r="I2239" i="4"/>
  <c r="I2263" i="4"/>
  <c r="I2287" i="4"/>
  <c r="I2311" i="4"/>
  <c r="I2335" i="4"/>
  <c r="I2359" i="4"/>
  <c r="J2419" i="4"/>
  <c r="K2479" i="4"/>
  <c r="H2503" i="4"/>
  <c r="G2539" i="4"/>
  <c r="K2575" i="4"/>
  <c r="H2599" i="4"/>
  <c r="J2635" i="4"/>
  <c r="L2671" i="4"/>
  <c r="I2695" i="4"/>
  <c r="K2731" i="4"/>
  <c r="K2791" i="4"/>
  <c r="I2851" i="4"/>
  <c r="K2899" i="4"/>
  <c r="H2923" i="4"/>
  <c r="J2959" i="4"/>
  <c r="L2995" i="4"/>
  <c r="I3019" i="4"/>
  <c r="L3067" i="4"/>
  <c r="H3091" i="4"/>
  <c r="K3139" i="4"/>
  <c r="K3175" i="4"/>
  <c r="L3223" i="4"/>
  <c r="J3259" i="4"/>
  <c r="I3331" i="4"/>
  <c r="K3367" i="4"/>
  <c r="I3415" i="4"/>
  <c r="H3451" i="4"/>
  <c r="H3523" i="4"/>
  <c r="K3559" i="4"/>
  <c r="K3595" i="4"/>
  <c r="J3631" i="4"/>
  <c r="I3679" i="4"/>
  <c r="L2191" i="4"/>
  <c r="L2215" i="4"/>
  <c r="H2239" i="4"/>
  <c r="H2263" i="4"/>
  <c r="H2287" i="4"/>
  <c r="H2311" i="4"/>
  <c r="H2335" i="4"/>
  <c r="H2359" i="4"/>
  <c r="K2395" i="4"/>
  <c r="I2419" i="4"/>
  <c r="L2455" i="4"/>
  <c r="J2479" i="4"/>
  <c r="K2515" i="4"/>
  <c r="H2539" i="4"/>
  <c r="J2575" i="4"/>
  <c r="G2599" i="4"/>
  <c r="I2635" i="4"/>
  <c r="K2671" i="4"/>
  <c r="H2695" i="4"/>
  <c r="J2731" i="4"/>
  <c r="J2767" i="4"/>
  <c r="I2791" i="4"/>
  <c r="K2827" i="4"/>
  <c r="L2863" i="4"/>
  <c r="J2899" i="4"/>
  <c r="L2935" i="4"/>
  <c r="H2959" i="4"/>
  <c r="K2995" i="4"/>
  <c r="H3019" i="4"/>
  <c r="K3067" i="4"/>
  <c r="G3091" i="4"/>
  <c r="H3139" i="4"/>
  <c r="J3175" i="4"/>
  <c r="K3223" i="4"/>
  <c r="K3271" i="4"/>
  <c r="H3331" i="4"/>
  <c r="H3415" i="4"/>
  <c r="G3451" i="4"/>
  <c r="G3523" i="4"/>
  <c r="J3559" i="4"/>
  <c r="I3595" i="4"/>
  <c r="I3631" i="4"/>
  <c r="G3691" i="4"/>
  <c r="L1807" i="4"/>
  <c r="L1831" i="4"/>
  <c r="L1855" i="4"/>
  <c r="L1879" i="4"/>
  <c r="I1903" i="4"/>
  <c r="I1927" i="4"/>
  <c r="I1951" i="4"/>
  <c r="I1975" i="4"/>
  <c r="I1999" i="4"/>
  <c r="I2023" i="4"/>
  <c r="I2047" i="4"/>
  <c r="I2071" i="4"/>
  <c r="I2095" i="4"/>
  <c r="I2119" i="4"/>
  <c r="I2143" i="4"/>
  <c r="G2167" i="4"/>
  <c r="J2395" i="4"/>
  <c r="K2455" i="4"/>
  <c r="H2479" i="4"/>
  <c r="J2515" i="4"/>
  <c r="L2551" i="4"/>
  <c r="I2575" i="4"/>
  <c r="K2611" i="4"/>
  <c r="J2671" i="4"/>
  <c r="I2731" i="4"/>
  <c r="L2767" i="4"/>
  <c r="H2791" i="4"/>
  <c r="I2827" i="4"/>
  <c r="K2863" i="4"/>
  <c r="I2899" i="4"/>
  <c r="K2935" i="4"/>
  <c r="G2959" i="4"/>
  <c r="J2995" i="4"/>
  <c r="I3067" i="4"/>
  <c r="L3103" i="4"/>
  <c r="G3151" i="4"/>
  <c r="I3187" i="4"/>
  <c r="J3223" i="4"/>
  <c r="G3295" i="4"/>
  <c r="G3331" i="4"/>
  <c r="I3379" i="4"/>
  <c r="K3415" i="4"/>
  <c r="L3523" i="4"/>
  <c r="H3571" i="4"/>
  <c r="H3607" i="4"/>
  <c r="H3643" i="4"/>
  <c r="K3691" i="4"/>
  <c r="I1303" i="4"/>
  <c r="I1423" i="4"/>
  <c r="K1663" i="4"/>
  <c r="K1807" i="4"/>
  <c r="K1831" i="4"/>
  <c r="K1855" i="4"/>
  <c r="K1879" i="4"/>
  <c r="H1903" i="4"/>
  <c r="H1927" i="4"/>
  <c r="H1951" i="4"/>
  <c r="H1975" i="4"/>
  <c r="H1999" i="4"/>
  <c r="H2023" i="4"/>
  <c r="H2047" i="4"/>
  <c r="H2071" i="4"/>
  <c r="H2095" i="4"/>
  <c r="H2119" i="4"/>
  <c r="H2143" i="4"/>
  <c r="I2179" i="4"/>
  <c r="J2203" i="4"/>
  <c r="L2227" i="4"/>
  <c r="L2251" i="4"/>
  <c r="L2275" i="4"/>
  <c r="L2299" i="4"/>
  <c r="L2323" i="4"/>
  <c r="L2347" i="4"/>
  <c r="K2371" i="4"/>
  <c r="I2395" i="4"/>
  <c r="L2431" i="4"/>
  <c r="J2455" i="4"/>
  <c r="G2479" i="4"/>
  <c r="I2515" i="4"/>
  <c r="K2551" i="4"/>
  <c r="H2575" i="4"/>
  <c r="J2611" i="4"/>
  <c r="L2647" i="4"/>
  <c r="I2671" i="4"/>
  <c r="K2707" i="4"/>
  <c r="K2767" i="4"/>
  <c r="J2803" i="4"/>
  <c r="G2827" i="4"/>
  <c r="J2863" i="4"/>
  <c r="H2899" i="4"/>
  <c r="J2935" i="4"/>
  <c r="L2971" i="4"/>
  <c r="I2995" i="4"/>
  <c r="L3043" i="4"/>
  <c r="H3067" i="4"/>
  <c r="K3103" i="4"/>
  <c r="J3151" i="4"/>
  <c r="H3187" i="4"/>
  <c r="L3235" i="4"/>
  <c r="L3295" i="4"/>
  <c r="L3331" i="4"/>
  <c r="J3379" i="4"/>
  <c r="J3415" i="4"/>
  <c r="J3463" i="4"/>
  <c r="H3535" i="4"/>
  <c r="G3571" i="4"/>
  <c r="G3607" i="4"/>
  <c r="L3655" i="4"/>
  <c r="J3691" i="4"/>
  <c r="K2647" i="4"/>
  <c r="J2707" i="4"/>
  <c r="L2743" i="4"/>
  <c r="H2767" i="4"/>
  <c r="L2911" i="4"/>
  <c r="H2935" i="4"/>
  <c r="K2971" i="4"/>
  <c r="H2995" i="4"/>
  <c r="K3043" i="4"/>
  <c r="G3067" i="4"/>
  <c r="J3103" i="4"/>
  <c r="I3151" i="4"/>
  <c r="G3187" i="4"/>
  <c r="K3235" i="4"/>
  <c r="K3295" i="4"/>
  <c r="H3391" i="4"/>
  <c r="J3487" i="4"/>
  <c r="G3535" i="4"/>
  <c r="L3571" i="4"/>
  <c r="K3607" i="4"/>
  <c r="J3655" i="4"/>
  <c r="K3703" i="4"/>
  <c r="H4041" i="4"/>
  <c r="K4065" i="4"/>
  <c r="H4317" i="4"/>
  <c r="H4413" i="4"/>
  <c r="H4593" i="4"/>
  <c r="J4749" i="4"/>
  <c r="J4869" i="4"/>
  <c r="J4977" i="4"/>
  <c r="K4113" i="4"/>
  <c r="K4137" i="4"/>
  <c r="K4161" i="4"/>
  <c r="K4185" i="4"/>
  <c r="L4209" i="4"/>
  <c r="L4233" i="4"/>
  <c r="L4257" i="4"/>
  <c r="L4281" i="4"/>
  <c r="I4329" i="4"/>
  <c r="I4425" i="4"/>
  <c r="J4569" i="4"/>
  <c r="L4773" i="4"/>
  <c r="G5001" i="4"/>
  <c r="G4617" i="4"/>
  <c r="I4761" i="4"/>
  <c r="I4965" i="4"/>
  <c r="H4485" i="4"/>
  <c r="H4605" i="4"/>
  <c r="J4737" i="4"/>
  <c r="K4953" i="4"/>
  <c r="J1089" i="4"/>
  <c r="J1113" i="4"/>
  <c r="J1137" i="4"/>
  <c r="J1161" i="4"/>
  <c r="J1185" i="4"/>
  <c r="L1209" i="4"/>
  <c r="L1233" i="4"/>
  <c r="L1257" i="4"/>
  <c r="G1281" i="4"/>
  <c r="I1305" i="4"/>
  <c r="I1329" i="4"/>
  <c r="I1353" i="4"/>
  <c r="I1377" i="4"/>
  <c r="H1401" i="4"/>
  <c r="I1437" i="4"/>
  <c r="K1461" i="4"/>
  <c r="I1485" i="4"/>
  <c r="I1521" i="4"/>
  <c r="H1545" i="4"/>
  <c r="G1569" i="4"/>
  <c r="L1605" i="4"/>
  <c r="K1629" i="4"/>
  <c r="I1653" i="4"/>
  <c r="G1677" i="4"/>
  <c r="J1749" i="4"/>
  <c r="G1773" i="4"/>
  <c r="G875" i="4"/>
  <c r="H875" i="4"/>
  <c r="I875" i="4"/>
  <c r="J875" i="4"/>
  <c r="K875" i="4"/>
  <c r="L875" i="4"/>
  <c r="H864" i="4"/>
  <c r="I864" i="4"/>
  <c r="J864" i="4"/>
  <c r="K864" i="4"/>
  <c r="L864" i="4"/>
  <c r="G864" i="4"/>
  <c r="H840" i="4"/>
  <c r="I840" i="4"/>
  <c r="J840" i="4"/>
  <c r="K840" i="4"/>
  <c r="L840" i="4"/>
  <c r="G840" i="4"/>
  <c r="L781" i="4"/>
  <c r="G781" i="4"/>
  <c r="H781" i="4"/>
  <c r="I781" i="4"/>
  <c r="J781" i="4"/>
  <c r="G769" i="4"/>
  <c r="H769" i="4"/>
  <c r="L769" i="4"/>
  <c r="I769" i="4"/>
  <c r="J769" i="4"/>
  <c r="K769" i="4"/>
  <c r="K757" i="4"/>
  <c r="G757" i="4"/>
  <c r="H757" i="4"/>
  <c r="J757" i="4"/>
  <c r="L757" i="4"/>
  <c r="G745" i="4"/>
  <c r="H745" i="4"/>
  <c r="J745" i="4"/>
  <c r="L745" i="4"/>
  <c r="I745" i="4"/>
  <c r="K745" i="4"/>
  <c r="K733" i="4"/>
  <c r="G733" i="4"/>
  <c r="H733" i="4"/>
  <c r="J733" i="4"/>
  <c r="L733" i="4"/>
  <c r="G721" i="4"/>
  <c r="L721" i="4"/>
  <c r="H721" i="4"/>
  <c r="I721" i="4"/>
  <c r="J721" i="4"/>
  <c r="K721" i="4"/>
  <c r="L709" i="4"/>
  <c r="G709" i="4"/>
  <c r="H709" i="4"/>
  <c r="I709" i="4"/>
  <c r="K709" i="4"/>
  <c r="G697" i="4"/>
  <c r="H697" i="4"/>
  <c r="I697" i="4"/>
  <c r="J697" i="4"/>
  <c r="L697" i="4"/>
  <c r="K697" i="4"/>
  <c r="L685" i="4"/>
  <c r="G685" i="4"/>
  <c r="H685" i="4"/>
  <c r="I685" i="4"/>
  <c r="J685" i="4"/>
  <c r="G661" i="4"/>
  <c r="H661" i="4"/>
  <c r="I661" i="4"/>
  <c r="J661" i="4"/>
  <c r="K661" i="4"/>
  <c r="L661" i="4"/>
  <c r="G517" i="4"/>
  <c r="J517" i="4"/>
  <c r="K4989" i="4"/>
  <c r="I4989" i="4"/>
  <c r="J4989" i="4"/>
  <c r="L4989" i="4"/>
  <c r="I4917" i="4"/>
  <c r="J4917" i="4"/>
  <c r="K4917" i="4"/>
  <c r="K4845" i="4"/>
  <c r="I4845" i="4"/>
  <c r="J4845" i="4"/>
  <c r="L4845" i="4"/>
  <c r="I4797" i="4"/>
  <c r="J4797" i="4"/>
  <c r="K4797" i="4"/>
  <c r="L4797" i="4"/>
  <c r="G4797" i="4"/>
  <c r="H4797" i="4"/>
  <c r="G4725" i="4"/>
  <c r="L4725" i="4"/>
  <c r="H4725" i="4"/>
  <c r="I4725" i="4"/>
  <c r="J4725" i="4"/>
  <c r="G4689" i="4"/>
  <c r="I4689" i="4"/>
  <c r="J4689" i="4"/>
  <c r="L4689" i="4"/>
  <c r="H4689" i="4"/>
  <c r="K4689" i="4"/>
  <c r="J4521" i="4"/>
  <c r="H4521" i="4"/>
  <c r="G4305" i="4"/>
  <c r="I4305" i="4"/>
  <c r="J3813" i="4"/>
  <c r="I3813" i="4"/>
  <c r="K3705" i="4"/>
  <c r="G3705" i="4"/>
  <c r="J3585" i="4"/>
  <c r="L3585" i="4"/>
  <c r="J3561" i="4"/>
  <c r="L3561" i="4"/>
  <c r="J3537" i="4"/>
  <c r="L3537" i="4"/>
  <c r="L3441" i="4"/>
  <c r="H3441" i="4"/>
  <c r="I3381" i="4"/>
  <c r="J3381" i="4"/>
  <c r="K3381" i="4"/>
  <c r="L3381" i="4"/>
  <c r="G3381" i="4"/>
  <c r="H3369" i="4"/>
  <c r="I3369" i="4"/>
  <c r="J3369" i="4"/>
  <c r="K3369" i="4"/>
  <c r="L3369" i="4"/>
  <c r="G3369" i="4"/>
  <c r="H3345" i="4"/>
  <c r="I3345" i="4"/>
  <c r="J3345" i="4"/>
  <c r="K3345" i="4"/>
  <c r="L3345" i="4"/>
  <c r="G3345" i="4"/>
  <c r="H3333" i="4"/>
  <c r="I3333" i="4"/>
  <c r="J3333" i="4"/>
  <c r="K3333" i="4"/>
  <c r="L3333" i="4"/>
  <c r="H3321" i="4"/>
  <c r="I3321" i="4"/>
  <c r="J3321" i="4"/>
  <c r="K3321" i="4"/>
  <c r="L3321" i="4"/>
  <c r="G3321" i="4"/>
  <c r="H3309" i="4"/>
  <c r="I3309" i="4"/>
  <c r="J3309" i="4"/>
  <c r="K3309" i="4"/>
  <c r="L3309" i="4"/>
  <c r="H3297" i="4"/>
  <c r="I3297" i="4"/>
  <c r="J3297" i="4"/>
  <c r="K3297" i="4"/>
  <c r="L3297" i="4"/>
  <c r="G3297" i="4"/>
  <c r="H3285" i="4"/>
  <c r="I3285" i="4"/>
  <c r="J3285" i="4"/>
  <c r="K3285" i="4"/>
  <c r="L3285" i="4"/>
  <c r="H3273" i="4"/>
  <c r="I3273" i="4"/>
  <c r="J3273" i="4"/>
  <c r="K3273" i="4"/>
  <c r="L3273" i="4"/>
  <c r="G3273" i="4"/>
  <c r="H3261" i="4"/>
  <c r="I3261" i="4"/>
  <c r="J3261" i="4"/>
  <c r="K3261" i="4"/>
  <c r="L3261" i="4"/>
  <c r="H3249" i="4"/>
  <c r="I3249" i="4"/>
  <c r="J3249" i="4"/>
  <c r="K3249" i="4"/>
  <c r="L3249" i="4"/>
  <c r="G3249" i="4"/>
  <c r="H3237" i="4"/>
  <c r="I3237" i="4"/>
  <c r="J3237" i="4"/>
  <c r="K3237" i="4"/>
  <c r="L3237" i="4"/>
  <c r="H3213" i="4"/>
  <c r="I3213" i="4"/>
  <c r="J3213" i="4"/>
  <c r="K3213" i="4"/>
  <c r="L3213" i="4"/>
  <c r="G3213" i="4"/>
  <c r="G3201" i="4"/>
  <c r="H3201" i="4"/>
  <c r="I3201" i="4"/>
  <c r="J3201" i="4"/>
  <c r="K3201" i="4"/>
  <c r="H3177" i="4"/>
  <c r="I3177" i="4"/>
  <c r="J3177" i="4"/>
  <c r="K3177" i="4"/>
  <c r="L3177" i="4"/>
  <c r="G3177" i="4"/>
  <c r="G3165" i="4"/>
  <c r="H3165" i="4"/>
  <c r="I3165" i="4"/>
  <c r="J3165" i="4"/>
  <c r="K3165" i="4"/>
  <c r="H3153" i="4"/>
  <c r="I3153" i="4"/>
  <c r="J3153" i="4"/>
  <c r="K3153" i="4"/>
  <c r="L3153" i="4"/>
  <c r="G3153" i="4"/>
  <c r="J3141" i="4"/>
  <c r="G3141" i="4"/>
  <c r="I3141" i="4"/>
  <c r="K3141" i="4"/>
  <c r="L3141" i="4"/>
  <c r="G3129" i="4"/>
  <c r="H3129" i="4"/>
  <c r="I3129" i="4"/>
  <c r="K3129" i="4"/>
  <c r="L3129" i="4"/>
  <c r="J3129" i="4"/>
  <c r="J3117" i="4"/>
  <c r="G3117" i="4"/>
  <c r="H3117" i="4"/>
  <c r="I3117" i="4"/>
  <c r="K3117" i="4"/>
  <c r="G3105" i="4"/>
  <c r="H3105" i="4"/>
  <c r="I3105" i="4"/>
  <c r="J3105" i="4"/>
  <c r="K3105" i="4"/>
  <c r="L3105" i="4"/>
  <c r="L3093" i="4"/>
  <c r="G3093" i="4"/>
  <c r="H3093" i="4"/>
  <c r="I3093" i="4"/>
  <c r="J3093" i="4"/>
  <c r="G3081" i="4"/>
  <c r="H3081" i="4"/>
  <c r="I3081" i="4"/>
  <c r="J3081" i="4"/>
  <c r="K3081" i="4"/>
  <c r="L3081" i="4"/>
  <c r="L3069" i="4"/>
  <c r="G3069" i="4"/>
  <c r="H3069" i="4"/>
  <c r="I3069" i="4"/>
  <c r="J3069" i="4"/>
  <c r="G3057" i="4"/>
  <c r="H3057" i="4"/>
  <c r="I3057" i="4"/>
  <c r="J3057" i="4"/>
  <c r="K3057" i="4"/>
  <c r="L3057" i="4"/>
  <c r="L3045" i="4"/>
  <c r="G3045" i="4"/>
  <c r="H3045" i="4"/>
  <c r="I3045" i="4"/>
  <c r="J3045" i="4"/>
  <c r="G3033" i="4"/>
  <c r="H3033" i="4"/>
  <c r="I3033" i="4"/>
  <c r="J3033" i="4"/>
  <c r="K3033" i="4"/>
  <c r="L3033" i="4"/>
  <c r="L3021" i="4"/>
  <c r="G3021" i="4"/>
  <c r="H3021" i="4"/>
  <c r="I3021" i="4"/>
  <c r="J3021" i="4"/>
  <c r="G3009" i="4"/>
  <c r="H3009" i="4"/>
  <c r="I3009" i="4"/>
  <c r="J3009" i="4"/>
  <c r="K3009" i="4"/>
  <c r="L3009" i="4"/>
  <c r="L2997" i="4"/>
  <c r="G2997" i="4"/>
  <c r="H2997" i="4"/>
  <c r="I2997" i="4"/>
  <c r="J2997" i="4"/>
  <c r="G2985" i="4"/>
  <c r="H2985" i="4"/>
  <c r="I2985" i="4"/>
  <c r="J2985" i="4"/>
  <c r="K2985" i="4"/>
  <c r="L2985" i="4"/>
  <c r="G2973" i="4"/>
  <c r="H2973" i="4"/>
  <c r="J2973" i="4"/>
  <c r="L2973" i="4"/>
  <c r="H2961" i="4"/>
  <c r="I2961" i="4"/>
  <c r="J2961" i="4"/>
  <c r="K2961" i="4"/>
  <c r="L2961" i="4"/>
  <c r="G2949" i="4"/>
  <c r="H2949" i="4"/>
  <c r="I2949" i="4"/>
  <c r="J2949" i="4"/>
  <c r="K2949" i="4"/>
  <c r="L2949" i="4"/>
  <c r="G2925" i="4"/>
  <c r="H2925" i="4"/>
  <c r="I2925" i="4"/>
  <c r="J2925" i="4"/>
  <c r="K2925" i="4"/>
  <c r="L2925" i="4"/>
  <c r="G2913" i="4"/>
  <c r="H2913" i="4"/>
  <c r="I2913" i="4"/>
  <c r="J2913" i="4"/>
  <c r="K2913" i="4"/>
  <c r="G2901" i="4"/>
  <c r="H2901" i="4"/>
  <c r="I2901" i="4"/>
  <c r="J2901" i="4"/>
  <c r="K2901" i="4"/>
  <c r="L2901" i="4"/>
  <c r="G2889" i="4"/>
  <c r="H2889" i="4"/>
  <c r="I2889" i="4"/>
  <c r="J2889" i="4"/>
  <c r="K2889" i="4"/>
  <c r="G2877" i="4"/>
  <c r="H2877" i="4"/>
  <c r="I2877" i="4"/>
  <c r="J2877" i="4"/>
  <c r="K2877" i="4"/>
  <c r="L2877" i="4"/>
  <c r="G2865" i="4"/>
  <c r="I2865" i="4"/>
  <c r="K2865" i="4"/>
  <c r="J2853" i="4"/>
  <c r="K2853" i="4"/>
  <c r="L2853" i="4"/>
  <c r="G2853" i="4"/>
  <c r="H2853" i="4"/>
  <c r="G2841" i="4"/>
  <c r="H2841" i="4"/>
  <c r="I2841" i="4"/>
  <c r="J2841" i="4"/>
  <c r="K2841" i="4"/>
  <c r="L2841" i="4"/>
  <c r="J2829" i="4"/>
  <c r="K2829" i="4"/>
  <c r="L2829" i="4"/>
  <c r="G2829" i="4"/>
  <c r="H2829" i="4"/>
  <c r="J2817" i="4"/>
  <c r="K2817" i="4"/>
  <c r="L2817" i="4"/>
  <c r="G2817" i="4"/>
  <c r="H2817" i="4"/>
  <c r="I2817" i="4"/>
  <c r="L2805" i="4"/>
  <c r="I2805" i="4"/>
  <c r="H2805" i="4"/>
  <c r="G2805" i="4"/>
  <c r="J2805" i="4"/>
  <c r="G2793" i="4"/>
  <c r="I2793" i="4"/>
  <c r="J2793" i="4"/>
  <c r="K2793" i="4"/>
  <c r="L2793" i="4"/>
  <c r="H2793" i="4"/>
  <c r="K2781" i="4"/>
  <c r="L2781" i="4"/>
  <c r="H2781" i="4"/>
  <c r="G2781" i="4"/>
  <c r="I2781" i="4"/>
  <c r="G2769" i="4"/>
  <c r="I2769" i="4"/>
  <c r="J2769" i="4"/>
  <c r="K2769" i="4"/>
  <c r="L2769" i="4"/>
  <c r="H2769" i="4"/>
  <c r="J2757" i="4"/>
  <c r="K2757" i="4"/>
  <c r="L2757" i="4"/>
  <c r="G2757" i="4"/>
  <c r="H2757" i="4"/>
  <c r="G2745" i="4"/>
  <c r="H2745" i="4"/>
  <c r="I2745" i="4"/>
  <c r="J2745" i="4"/>
  <c r="K2745" i="4"/>
  <c r="L2745" i="4"/>
  <c r="J2733" i="4"/>
  <c r="K2733" i="4"/>
  <c r="L2733" i="4"/>
  <c r="G2733" i="4"/>
  <c r="H2733" i="4"/>
  <c r="G2721" i="4"/>
  <c r="H2721" i="4"/>
  <c r="I2721" i="4"/>
  <c r="J2721" i="4"/>
  <c r="K2721" i="4"/>
  <c r="L2721" i="4"/>
  <c r="J2709" i="4"/>
  <c r="K2709" i="4"/>
  <c r="L2709" i="4"/>
  <c r="G2709" i="4"/>
  <c r="H2709" i="4"/>
  <c r="G2697" i="4"/>
  <c r="H2697" i="4"/>
  <c r="I2697" i="4"/>
  <c r="J2697" i="4"/>
  <c r="K2697" i="4"/>
  <c r="L2697" i="4"/>
  <c r="I2685" i="4"/>
  <c r="J2685" i="4"/>
  <c r="G2673" i="4"/>
  <c r="I2673" i="4"/>
  <c r="K2673" i="4"/>
  <c r="G2661" i="4"/>
  <c r="H2661" i="4"/>
  <c r="I2661" i="4"/>
  <c r="J2661" i="4"/>
  <c r="K2661" i="4"/>
  <c r="L2661" i="4"/>
  <c r="J2649" i="4"/>
  <c r="K2649" i="4"/>
  <c r="L2649" i="4"/>
  <c r="G2649" i="4"/>
  <c r="H2649" i="4"/>
  <c r="G2637" i="4"/>
  <c r="H2637" i="4"/>
  <c r="I2637" i="4"/>
  <c r="J2637" i="4"/>
  <c r="K2637" i="4"/>
  <c r="L2637" i="4"/>
  <c r="J2625" i="4"/>
  <c r="K2625" i="4"/>
  <c r="L2625" i="4"/>
  <c r="G2625" i="4"/>
  <c r="H2625" i="4"/>
  <c r="G2613" i="4"/>
  <c r="H2613" i="4"/>
  <c r="I2613" i="4"/>
  <c r="J2613" i="4"/>
  <c r="K2613" i="4"/>
  <c r="L2613" i="4"/>
  <c r="J2601" i="4"/>
  <c r="K2601" i="4"/>
  <c r="L2601" i="4"/>
  <c r="G2601" i="4"/>
  <c r="H2601" i="4"/>
  <c r="G2589" i="4"/>
  <c r="H2589" i="4"/>
  <c r="I2589" i="4"/>
  <c r="J2589" i="4"/>
  <c r="K2589" i="4"/>
  <c r="L2589" i="4"/>
  <c r="J2577" i="4"/>
  <c r="K2577" i="4"/>
  <c r="L2577" i="4"/>
  <c r="G2577" i="4"/>
  <c r="H2577" i="4"/>
  <c r="G2565" i="4"/>
  <c r="H2565" i="4"/>
  <c r="I2565" i="4"/>
  <c r="J2565" i="4"/>
  <c r="K2565" i="4"/>
  <c r="L2565" i="4"/>
  <c r="J2553" i="4"/>
  <c r="K2553" i="4"/>
  <c r="L2553" i="4"/>
  <c r="G2553" i="4"/>
  <c r="H2553" i="4"/>
  <c r="G2529" i="4"/>
  <c r="I2529" i="4"/>
  <c r="K2529" i="4"/>
  <c r="H2529" i="4"/>
  <c r="J2529" i="4"/>
  <c r="L2529" i="4"/>
  <c r="K2517" i="4"/>
  <c r="J2517" i="4"/>
  <c r="L2517" i="4"/>
  <c r="G2517" i="4"/>
  <c r="H2517" i="4"/>
  <c r="G2505" i="4"/>
  <c r="H2505" i="4"/>
  <c r="I2505" i="4"/>
  <c r="K2505" i="4"/>
  <c r="J2505" i="4"/>
  <c r="L2505" i="4"/>
  <c r="K2493" i="4"/>
  <c r="J2493" i="4"/>
  <c r="L2493" i="4"/>
  <c r="G2493" i="4"/>
  <c r="H2493" i="4"/>
  <c r="G2481" i="4"/>
  <c r="H2481" i="4"/>
  <c r="I2481" i="4"/>
  <c r="J2481" i="4"/>
  <c r="K2481" i="4"/>
  <c r="L2481" i="4"/>
  <c r="G2457" i="4"/>
  <c r="I2457" i="4"/>
  <c r="H2433" i="4"/>
  <c r="I2433" i="4"/>
  <c r="J2433" i="4"/>
  <c r="K2433" i="4"/>
  <c r="L2433" i="4"/>
  <c r="G2421" i="4"/>
  <c r="H2421" i="4"/>
  <c r="I2421" i="4"/>
  <c r="J2421" i="4"/>
  <c r="K2421" i="4"/>
  <c r="L2421" i="4"/>
  <c r="H2409" i="4"/>
  <c r="I2409" i="4"/>
  <c r="J2409" i="4"/>
  <c r="K2409" i="4"/>
  <c r="L2409" i="4"/>
  <c r="G2397" i="4"/>
  <c r="H2397" i="4"/>
  <c r="I2397" i="4"/>
  <c r="J2397" i="4"/>
  <c r="K2397" i="4"/>
  <c r="L2397" i="4"/>
  <c r="H2385" i="4"/>
  <c r="I2385" i="4"/>
  <c r="J2385" i="4"/>
  <c r="K2385" i="4"/>
  <c r="L2385" i="4"/>
  <c r="G2373" i="4"/>
  <c r="H2373" i="4"/>
  <c r="I2373" i="4"/>
  <c r="J2373" i="4"/>
  <c r="K2373" i="4"/>
  <c r="L2373" i="4"/>
  <c r="H2361" i="4"/>
  <c r="I2361" i="4"/>
  <c r="J2361" i="4"/>
  <c r="K2361" i="4"/>
  <c r="L2361" i="4"/>
  <c r="G2349" i="4"/>
  <c r="H2349" i="4"/>
  <c r="I2349" i="4"/>
  <c r="J2349" i="4"/>
  <c r="K2349" i="4"/>
  <c r="L2349" i="4"/>
  <c r="H2337" i="4"/>
  <c r="I2337" i="4"/>
  <c r="J2337" i="4"/>
  <c r="K2337" i="4"/>
  <c r="L2337" i="4"/>
  <c r="G2325" i="4"/>
  <c r="H2325" i="4"/>
  <c r="I2325" i="4"/>
  <c r="J2325" i="4"/>
  <c r="K2325" i="4"/>
  <c r="L2325" i="4"/>
  <c r="H2313" i="4"/>
  <c r="I2313" i="4"/>
  <c r="J2313" i="4"/>
  <c r="K2313" i="4"/>
  <c r="L2313" i="4"/>
  <c r="G2301" i="4"/>
  <c r="H2301" i="4"/>
  <c r="I2301" i="4"/>
  <c r="J2301" i="4"/>
  <c r="K2301" i="4"/>
  <c r="L2301" i="4"/>
  <c r="H2289" i="4"/>
  <c r="I2289" i="4"/>
  <c r="J2289" i="4"/>
  <c r="K2289" i="4"/>
  <c r="L2289" i="4"/>
  <c r="G2277" i="4"/>
  <c r="H2277" i="4"/>
  <c r="I2277" i="4"/>
  <c r="J2277" i="4"/>
  <c r="K2277" i="4"/>
  <c r="L2277" i="4"/>
  <c r="H2265" i="4"/>
  <c r="I2265" i="4"/>
  <c r="J2265" i="4"/>
  <c r="K2265" i="4"/>
  <c r="L2265" i="4"/>
  <c r="G2253" i="4"/>
  <c r="H2253" i="4"/>
  <c r="I2253" i="4"/>
  <c r="J2253" i="4"/>
  <c r="K2253" i="4"/>
  <c r="L2253" i="4"/>
  <c r="H2241" i="4"/>
  <c r="I2241" i="4"/>
  <c r="J2241" i="4"/>
  <c r="K2241" i="4"/>
  <c r="L2241" i="4"/>
  <c r="G2229" i="4"/>
  <c r="H2229" i="4"/>
  <c r="I2229" i="4"/>
  <c r="J2229" i="4"/>
  <c r="K2229" i="4"/>
  <c r="L2229" i="4"/>
  <c r="J2217" i="4"/>
  <c r="L2217" i="4"/>
  <c r="G2217" i="4"/>
  <c r="H2217" i="4"/>
  <c r="K2217" i="4"/>
  <c r="I2205" i="4"/>
  <c r="J2205" i="4"/>
  <c r="L2205" i="4"/>
  <c r="G2205" i="4"/>
  <c r="H2205" i="4"/>
  <c r="K2205" i="4"/>
  <c r="J2193" i="4"/>
  <c r="L2193" i="4"/>
  <c r="G2193" i="4"/>
  <c r="H2193" i="4"/>
  <c r="K2193" i="4"/>
  <c r="H2181" i="4"/>
  <c r="I2181" i="4"/>
  <c r="J2181" i="4"/>
  <c r="L2181" i="4"/>
  <c r="G2181" i="4"/>
  <c r="K2181" i="4"/>
  <c r="I2169" i="4"/>
  <c r="J2169" i="4"/>
  <c r="K2169" i="4"/>
  <c r="L2169" i="4"/>
  <c r="G2169" i="4"/>
  <c r="H2157" i="4"/>
  <c r="I2157" i="4"/>
  <c r="J2157" i="4"/>
  <c r="K2157" i="4"/>
  <c r="L2157" i="4"/>
  <c r="G2157" i="4"/>
  <c r="I2145" i="4"/>
  <c r="J2145" i="4"/>
  <c r="K2145" i="4"/>
  <c r="L2145" i="4"/>
  <c r="G2145" i="4"/>
  <c r="H2133" i="4"/>
  <c r="I2133" i="4"/>
  <c r="J2133" i="4"/>
  <c r="K2133" i="4"/>
  <c r="L2133" i="4"/>
  <c r="G2133" i="4"/>
  <c r="I2121" i="4"/>
  <c r="J2121" i="4"/>
  <c r="K2121" i="4"/>
  <c r="L2121" i="4"/>
  <c r="G2121" i="4"/>
  <c r="H2109" i="4"/>
  <c r="I2109" i="4"/>
  <c r="J2109" i="4"/>
  <c r="K2109" i="4"/>
  <c r="L2109" i="4"/>
  <c r="G2109" i="4"/>
  <c r="I2097" i="4"/>
  <c r="J2097" i="4"/>
  <c r="K2097" i="4"/>
  <c r="L2097" i="4"/>
  <c r="G2097" i="4"/>
  <c r="H2085" i="4"/>
  <c r="I2085" i="4"/>
  <c r="J2085" i="4"/>
  <c r="K2085" i="4"/>
  <c r="L2085" i="4"/>
  <c r="G2085" i="4"/>
  <c r="J2073" i="4"/>
  <c r="L2073" i="4"/>
  <c r="H2061" i="4"/>
  <c r="I2061" i="4"/>
  <c r="J2061" i="4"/>
  <c r="K2061" i="4"/>
  <c r="L2061" i="4"/>
  <c r="G2061" i="4"/>
  <c r="L2049" i="4"/>
  <c r="G2049" i="4"/>
  <c r="H2049" i="4"/>
  <c r="I2049" i="4"/>
  <c r="J2049" i="4"/>
  <c r="H2037" i="4"/>
  <c r="I2037" i="4"/>
  <c r="J2037" i="4"/>
  <c r="K2037" i="4"/>
  <c r="L2037" i="4"/>
  <c r="G2037" i="4"/>
  <c r="L2025" i="4"/>
  <c r="G2025" i="4"/>
  <c r="H2025" i="4"/>
  <c r="I2025" i="4"/>
  <c r="J2025" i="4"/>
  <c r="H2013" i="4"/>
  <c r="I2013" i="4"/>
  <c r="J2013" i="4"/>
  <c r="K2013" i="4"/>
  <c r="L2013" i="4"/>
  <c r="G2013" i="4"/>
  <c r="H2001" i="4"/>
  <c r="J2001" i="4"/>
  <c r="L2001" i="4"/>
  <c r="K1989" i="4"/>
  <c r="G1989" i="4"/>
  <c r="H1977" i="4"/>
  <c r="I1977" i="4"/>
  <c r="J1977" i="4"/>
  <c r="K1977" i="4"/>
  <c r="L1977" i="4"/>
  <c r="G1977" i="4"/>
  <c r="L1965" i="4"/>
  <c r="G1965" i="4"/>
  <c r="H1965" i="4"/>
  <c r="I1965" i="4"/>
  <c r="J1965" i="4"/>
  <c r="H1905" i="4"/>
  <c r="J1905" i="4"/>
  <c r="L1905" i="4"/>
  <c r="G1893" i="4"/>
  <c r="H1893" i="4"/>
  <c r="I1893" i="4"/>
  <c r="J1893" i="4"/>
  <c r="K1893" i="4"/>
  <c r="L1893" i="4"/>
  <c r="H1881" i="4"/>
  <c r="I1881" i="4"/>
  <c r="J1881" i="4"/>
  <c r="L1881" i="4"/>
  <c r="K1881" i="4"/>
  <c r="H1857" i="4"/>
  <c r="L1857" i="4"/>
  <c r="K1857" i="4"/>
  <c r="I1785" i="4"/>
  <c r="K1785" i="4"/>
  <c r="I1761" i="4"/>
  <c r="K1761" i="4"/>
  <c r="I1737" i="4"/>
  <c r="K1737" i="4"/>
  <c r="I1713" i="4"/>
  <c r="K1713" i="4"/>
  <c r="I1689" i="4"/>
  <c r="K1689" i="4"/>
  <c r="I1665" i="4"/>
  <c r="K1665" i="4"/>
  <c r="I1641" i="4"/>
  <c r="K1641" i="4"/>
  <c r="L4041" i="4"/>
  <c r="G4065" i="4"/>
  <c r="L4365" i="4"/>
  <c r="L4449" i="4"/>
  <c r="L4533" i="4"/>
  <c r="K4677" i="4"/>
  <c r="H4809" i="4"/>
  <c r="H4929" i="4"/>
  <c r="I4113" i="4"/>
  <c r="I4137" i="4"/>
  <c r="I4161" i="4"/>
  <c r="I4185" i="4"/>
  <c r="J4209" i="4"/>
  <c r="J4233" i="4"/>
  <c r="J4257" i="4"/>
  <c r="J4281" i="4"/>
  <c r="G4329" i="4"/>
  <c r="G4425" i="4"/>
  <c r="H4569" i="4"/>
  <c r="J4773" i="4"/>
  <c r="K5001" i="4"/>
  <c r="K4509" i="4"/>
  <c r="K4701" i="4"/>
  <c r="G4881" i="4"/>
  <c r="L4557" i="4"/>
  <c r="K4665" i="4"/>
  <c r="I4821" i="4"/>
  <c r="I4953" i="4"/>
  <c r="H1089" i="4"/>
  <c r="H1113" i="4"/>
  <c r="H1137" i="4"/>
  <c r="H1161" i="4"/>
  <c r="H1185" i="4"/>
  <c r="I1209" i="4"/>
  <c r="I1233" i="4"/>
  <c r="J1257" i="4"/>
  <c r="K1281" i="4"/>
  <c r="G1317" i="4"/>
  <c r="G1341" i="4"/>
  <c r="G1365" i="4"/>
  <c r="G1389" i="4"/>
  <c r="L1413" i="4"/>
  <c r="K1437" i="4"/>
  <c r="H1461" i="4"/>
  <c r="G1485" i="4"/>
  <c r="G1521" i="4"/>
  <c r="L1557" i="4"/>
  <c r="K1581" i="4"/>
  <c r="J1605" i="4"/>
  <c r="I1629" i="4"/>
  <c r="G1653" i="4"/>
  <c r="J1689" i="4"/>
  <c r="K1725" i="4"/>
  <c r="H1749" i="4"/>
  <c r="J1785" i="4"/>
  <c r="H2097" i="4"/>
  <c r="G2385" i="4"/>
  <c r="I2733" i="4"/>
  <c r="K3045" i="4"/>
  <c r="L3357" i="4"/>
  <c r="G4917" i="4"/>
  <c r="J4029" i="4"/>
  <c r="J4053" i="4"/>
  <c r="K4365" i="4"/>
  <c r="K4449" i="4"/>
  <c r="K4533" i="4"/>
  <c r="L4677" i="4"/>
  <c r="G4809" i="4"/>
  <c r="G4929" i="4"/>
  <c r="H4113" i="4"/>
  <c r="H4137" i="4"/>
  <c r="H4161" i="4"/>
  <c r="H4185" i="4"/>
  <c r="I4209" i="4"/>
  <c r="I4233" i="4"/>
  <c r="I4257" i="4"/>
  <c r="I4281" i="4"/>
  <c r="L4293" i="4"/>
  <c r="L4377" i="4"/>
  <c r="G4569" i="4"/>
  <c r="I4773" i="4"/>
  <c r="J5001" i="4"/>
  <c r="J4509" i="4"/>
  <c r="H4701" i="4"/>
  <c r="L4881" i="4"/>
  <c r="K4557" i="4"/>
  <c r="L4665" i="4"/>
  <c r="H4893" i="4"/>
  <c r="G1089" i="4"/>
  <c r="G1113" i="4"/>
  <c r="G1137" i="4"/>
  <c r="G1161" i="4"/>
  <c r="G1185" i="4"/>
  <c r="H1209" i="4"/>
  <c r="H1233" i="4"/>
  <c r="I1257" i="4"/>
  <c r="J1281" i="4"/>
  <c r="L886" i="4"/>
  <c r="G910" i="4"/>
  <c r="H934" i="4"/>
  <c r="H958" i="4"/>
  <c r="H982" i="4"/>
  <c r="I1006" i="4"/>
  <c r="G1030" i="4"/>
  <c r="K1066" i="4"/>
  <c r="L1317" i="4"/>
  <c r="L1341" i="4"/>
  <c r="L1365" i="4"/>
  <c r="L1389" i="4"/>
  <c r="J1413" i="4"/>
  <c r="J1437" i="4"/>
  <c r="G1461" i="4"/>
  <c r="J1497" i="4"/>
  <c r="L1533" i="4"/>
  <c r="K1557" i="4"/>
  <c r="J1581" i="4"/>
  <c r="I1605" i="4"/>
  <c r="H1629" i="4"/>
  <c r="L1665" i="4"/>
  <c r="H1689" i="4"/>
  <c r="J1725" i="4"/>
  <c r="G1749" i="4"/>
  <c r="H1785" i="4"/>
  <c r="H2121" i="4"/>
  <c r="G2409" i="4"/>
  <c r="I2757" i="4"/>
  <c r="K3069" i="4"/>
  <c r="H3381" i="4"/>
  <c r="I4029" i="4"/>
  <c r="I4053" i="4"/>
  <c r="J4365" i="4"/>
  <c r="J4449" i="4"/>
  <c r="J4533" i="4"/>
  <c r="J4677" i="4"/>
  <c r="L4809" i="4"/>
  <c r="L4929" i="4"/>
  <c r="G4113" i="4"/>
  <c r="G4137" i="4"/>
  <c r="G4161" i="4"/>
  <c r="G4185" i="4"/>
  <c r="H4209" i="4"/>
  <c r="H4233" i="4"/>
  <c r="H4257" i="4"/>
  <c r="H4281" i="4"/>
  <c r="K4293" i="4"/>
  <c r="K4377" i="4"/>
  <c r="L4497" i="4"/>
  <c r="K4653" i="4"/>
  <c r="K4833" i="4"/>
  <c r="I5001" i="4"/>
  <c r="I4509" i="4"/>
  <c r="J4701" i="4"/>
  <c r="K4881" i="4"/>
  <c r="J4557" i="4"/>
  <c r="J4665" i="4"/>
  <c r="G4893" i="4"/>
  <c r="L1089" i="4"/>
  <c r="L1113" i="4"/>
  <c r="L1137" i="4"/>
  <c r="L1161" i="4"/>
  <c r="L1185" i="4"/>
  <c r="G1209" i="4"/>
  <c r="G1233" i="4"/>
  <c r="H1257" i="4"/>
  <c r="I1281" i="4"/>
  <c r="K886" i="4"/>
  <c r="L910" i="4"/>
  <c r="G934" i="4"/>
  <c r="G958" i="4"/>
  <c r="G982" i="4"/>
  <c r="H1006" i="4"/>
  <c r="I1030" i="4"/>
  <c r="J1066" i="4"/>
  <c r="K1317" i="4"/>
  <c r="K1341" i="4"/>
  <c r="K1365" i="4"/>
  <c r="J1389" i="4"/>
  <c r="I1413" i="4"/>
  <c r="H1437" i="4"/>
  <c r="L1473" i="4"/>
  <c r="L1509" i="4"/>
  <c r="K1533" i="4"/>
  <c r="J1557" i="4"/>
  <c r="I1581" i="4"/>
  <c r="H1605" i="4"/>
  <c r="G1629" i="4"/>
  <c r="J1665" i="4"/>
  <c r="G1689" i="4"/>
  <c r="I1725" i="4"/>
  <c r="L1761" i="4"/>
  <c r="G1785" i="4"/>
  <c r="H2145" i="4"/>
  <c r="G2433" i="4"/>
  <c r="J2781" i="4"/>
  <c r="K3093" i="4"/>
  <c r="I3669" i="4"/>
  <c r="K4029" i="4"/>
  <c r="K4053" i="4"/>
  <c r="I4365" i="4"/>
  <c r="I4449" i="4"/>
  <c r="I4533" i="4"/>
  <c r="I4677" i="4"/>
  <c r="K4809" i="4"/>
  <c r="K4929" i="4"/>
  <c r="J4293" i="4"/>
  <c r="J4377" i="4"/>
  <c r="K4497" i="4"/>
  <c r="L4653" i="4"/>
  <c r="H4905" i="4"/>
  <c r="H4509" i="4"/>
  <c r="I4701" i="4"/>
  <c r="J4881" i="4"/>
  <c r="I4557" i="4"/>
  <c r="I4665" i="4"/>
  <c r="L4893" i="4"/>
  <c r="J886" i="4"/>
  <c r="J910" i="4"/>
  <c r="L934" i="4"/>
  <c r="L958" i="4"/>
  <c r="L982" i="4"/>
  <c r="G1006" i="4"/>
  <c r="H1030" i="4"/>
  <c r="I1066" i="4"/>
  <c r="J1317" i="4"/>
  <c r="J1341" i="4"/>
  <c r="J1365" i="4"/>
  <c r="I1389" i="4"/>
  <c r="H1413" i="4"/>
  <c r="G1449" i="4"/>
  <c r="K1473" i="4"/>
  <c r="K1509" i="4"/>
  <c r="J1533" i="4"/>
  <c r="I1557" i="4"/>
  <c r="H1581" i="4"/>
  <c r="L1641" i="4"/>
  <c r="H1665" i="4"/>
  <c r="K1701" i="4"/>
  <c r="H1725" i="4"/>
  <c r="J1761" i="4"/>
  <c r="K1797" i="4"/>
  <c r="H2169" i="4"/>
  <c r="I2493" i="4"/>
  <c r="K2805" i="4"/>
  <c r="L3117" i="4"/>
  <c r="H4029" i="4"/>
  <c r="H4053" i="4"/>
  <c r="H4365" i="4"/>
  <c r="H4449" i="4"/>
  <c r="H4533" i="4"/>
  <c r="H4677" i="4"/>
  <c r="J4809" i="4"/>
  <c r="J4929" i="4"/>
  <c r="K4125" i="4"/>
  <c r="K4149" i="4"/>
  <c r="K4173" i="4"/>
  <c r="K4197" i="4"/>
  <c r="L4221" i="4"/>
  <c r="L4245" i="4"/>
  <c r="L4269" i="4"/>
  <c r="I4293" i="4"/>
  <c r="H4377" i="4"/>
  <c r="J4497" i="4"/>
  <c r="J4653" i="4"/>
  <c r="G4905" i="4"/>
  <c r="H4557" i="4"/>
  <c r="H4665" i="4"/>
  <c r="K4893" i="4"/>
  <c r="J1077" i="4"/>
  <c r="J1101" i="4"/>
  <c r="J1125" i="4"/>
  <c r="J1149" i="4"/>
  <c r="J1173" i="4"/>
  <c r="L1197" i="4"/>
  <c r="L1221" i="4"/>
  <c r="L1245" i="4"/>
  <c r="G1269" i="4"/>
  <c r="G1293" i="4"/>
  <c r="H1066" i="4"/>
  <c r="I1317" i="4"/>
  <c r="I1341" i="4"/>
  <c r="I1365" i="4"/>
  <c r="H1389" i="4"/>
  <c r="I1425" i="4"/>
  <c r="L1449" i="4"/>
  <c r="J1473" i="4"/>
  <c r="J1509" i="4"/>
  <c r="I1533" i="4"/>
  <c r="H1557" i="4"/>
  <c r="L1617" i="4"/>
  <c r="J1641" i="4"/>
  <c r="G1665" i="4"/>
  <c r="J1701" i="4"/>
  <c r="G1725" i="4"/>
  <c r="H1761" i="4"/>
  <c r="J1797" i="4"/>
  <c r="I2193" i="4"/>
  <c r="I2517" i="4"/>
  <c r="I2829" i="4"/>
  <c r="H3141" i="4"/>
  <c r="K685" i="4"/>
  <c r="G4029" i="4"/>
  <c r="G4053" i="4"/>
  <c r="J4125" i="4"/>
  <c r="J4149" i="4"/>
  <c r="J4173" i="4"/>
  <c r="J4197" i="4"/>
  <c r="K4221" i="4"/>
  <c r="K4245" i="4"/>
  <c r="K4269" i="4"/>
  <c r="H4293" i="4"/>
  <c r="G4377" i="4"/>
  <c r="I4497" i="4"/>
  <c r="I4653" i="4"/>
  <c r="L4905" i="4"/>
  <c r="L4617" i="4"/>
  <c r="H4761" i="4"/>
  <c r="H4965" i="4"/>
  <c r="J4893" i="4"/>
  <c r="I1077" i="4"/>
  <c r="I1101" i="4"/>
  <c r="I1125" i="4"/>
  <c r="I1149" i="4"/>
  <c r="I1173" i="4"/>
  <c r="J1197" i="4"/>
  <c r="J1221" i="4"/>
  <c r="J1245" i="4"/>
  <c r="I1269" i="4"/>
  <c r="L1293" i="4"/>
  <c r="I898" i="4"/>
  <c r="L922" i="4"/>
  <c r="J946" i="4"/>
  <c r="J970" i="4"/>
  <c r="L994" i="4"/>
  <c r="L1018" i="4"/>
  <c r="H1042" i="4"/>
  <c r="G1401" i="4"/>
  <c r="G1425" i="4"/>
  <c r="I1449" i="4"/>
  <c r="I1473" i="4"/>
  <c r="I1509" i="4"/>
  <c r="H1533" i="4"/>
  <c r="L1593" i="4"/>
  <c r="J1617" i="4"/>
  <c r="H1641" i="4"/>
  <c r="L1677" i="4"/>
  <c r="I1701" i="4"/>
  <c r="L1737" i="4"/>
  <c r="G1761" i="4"/>
  <c r="I1797" i="4"/>
  <c r="I2217" i="4"/>
  <c r="I2553" i="4"/>
  <c r="I2853" i="4"/>
  <c r="L3165" i="4"/>
  <c r="J709" i="4"/>
  <c r="L4317" i="4"/>
  <c r="L4413" i="4"/>
  <c r="L4593" i="4"/>
  <c r="H4749" i="4"/>
  <c r="H4869" i="4"/>
  <c r="H4977" i="4"/>
  <c r="I4125" i="4"/>
  <c r="I4149" i="4"/>
  <c r="I4173" i="4"/>
  <c r="I4197" i="4"/>
  <c r="J4221" i="4"/>
  <c r="J4245" i="4"/>
  <c r="J4269" i="4"/>
  <c r="H4497" i="4"/>
  <c r="H4653" i="4"/>
  <c r="K4905" i="4"/>
  <c r="K4617" i="4"/>
  <c r="G4761" i="4"/>
  <c r="G4965" i="4"/>
  <c r="L4485" i="4"/>
  <c r="L4605" i="4"/>
  <c r="H4737" i="4"/>
  <c r="H1077" i="4"/>
  <c r="H1101" i="4"/>
  <c r="H1125" i="4"/>
  <c r="H1149" i="4"/>
  <c r="H1173" i="4"/>
  <c r="I1197" i="4"/>
  <c r="I1221" i="4"/>
  <c r="I1245" i="4"/>
  <c r="L1269" i="4"/>
  <c r="K1293" i="4"/>
  <c r="G898" i="4"/>
  <c r="K922" i="4"/>
  <c r="I946" i="4"/>
  <c r="I970" i="4"/>
  <c r="J994" i="4"/>
  <c r="J1018" i="4"/>
  <c r="L1054" i="4"/>
  <c r="G1305" i="4"/>
  <c r="G1329" i="4"/>
  <c r="G1353" i="4"/>
  <c r="G1377" i="4"/>
  <c r="L1401" i="4"/>
  <c r="L1425" i="4"/>
  <c r="H1449" i="4"/>
  <c r="H1473" i="4"/>
  <c r="H1509" i="4"/>
  <c r="L1569" i="4"/>
  <c r="J1593" i="4"/>
  <c r="I1617" i="4"/>
  <c r="G1641" i="4"/>
  <c r="K1677" i="4"/>
  <c r="H1701" i="4"/>
  <c r="J1737" i="4"/>
  <c r="K1773" i="4"/>
  <c r="H1797" i="4"/>
  <c r="G1881" i="4"/>
  <c r="G2241" i="4"/>
  <c r="I2577" i="4"/>
  <c r="L2889" i="4"/>
  <c r="L3201" i="4"/>
  <c r="I733" i="4"/>
  <c r="J4041" i="4"/>
  <c r="L4065" i="4"/>
  <c r="K4317" i="4"/>
  <c r="K4413" i="4"/>
  <c r="K4593" i="4"/>
  <c r="G4749" i="4"/>
  <c r="G4869" i="4"/>
  <c r="G4977" i="4"/>
  <c r="H4125" i="4"/>
  <c r="H4149" i="4"/>
  <c r="H4173" i="4"/>
  <c r="H4197" i="4"/>
  <c r="I4221" i="4"/>
  <c r="I4245" i="4"/>
  <c r="I4269" i="4"/>
  <c r="L4329" i="4"/>
  <c r="L4425" i="4"/>
  <c r="J4905" i="4"/>
  <c r="J4617" i="4"/>
  <c r="L4761" i="4"/>
  <c r="L4965" i="4"/>
  <c r="K4485" i="4"/>
  <c r="K4605" i="4"/>
  <c r="G4737" i="4"/>
  <c r="H4953" i="4"/>
  <c r="G1077" i="4"/>
  <c r="G1101" i="4"/>
  <c r="G1125" i="4"/>
  <c r="G1149" i="4"/>
  <c r="G1173" i="4"/>
  <c r="H1197" i="4"/>
  <c r="H1221" i="4"/>
  <c r="H1245" i="4"/>
  <c r="K1269" i="4"/>
  <c r="J1293" i="4"/>
  <c r="L898" i="4"/>
  <c r="I922" i="4"/>
  <c r="H946" i="4"/>
  <c r="H970" i="4"/>
  <c r="I994" i="4"/>
  <c r="G1018" i="4"/>
  <c r="J1054" i="4"/>
  <c r="L1305" i="4"/>
  <c r="L1329" i="4"/>
  <c r="L1353" i="4"/>
  <c r="L1377" i="4"/>
  <c r="K1401" i="4"/>
  <c r="K1425" i="4"/>
  <c r="K1449" i="4"/>
  <c r="L1545" i="4"/>
  <c r="J1569" i="4"/>
  <c r="I1593" i="4"/>
  <c r="H1617" i="4"/>
  <c r="L1653" i="4"/>
  <c r="J1677" i="4"/>
  <c r="G1701" i="4"/>
  <c r="H1737" i="4"/>
  <c r="J1773" i="4"/>
  <c r="G1797" i="4"/>
  <c r="K1965" i="4"/>
  <c r="G2265" i="4"/>
  <c r="I2601" i="4"/>
  <c r="L2913" i="4"/>
  <c r="G3237" i="4"/>
  <c r="I757" i="4"/>
  <c r="I4041" i="4"/>
  <c r="J4065" i="4"/>
  <c r="J4317" i="4"/>
  <c r="J4413" i="4"/>
  <c r="J4593" i="4"/>
  <c r="L4749" i="4"/>
  <c r="L4869" i="4"/>
  <c r="L4977" i="4"/>
  <c r="G4125" i="4"/>
  <c r="G4149" i="4"/>
  <c r="G4173" i="4"/>
  <c r="G4197" i="4"/>
  <c r="H4221" i="4"/>
  <c r="H4245" i="4"/>
  <c r="H4269" i="4"/>
  <c r="K4329" i="4"/>
  <c r="K4425" i="4"/>
  <c r="L4569" i="4"/>
  <c r="H4773" i="4"/>
  <c r="I4617" i="4"/>
  <c r="K4761" i="4"/>
  <c r="K4965" i="4"/>
  <c r="J4485" i="4"/>
  <c r="J4605" i="4"/>
  <c r="L4737" i="4"/>
  <c r="G4953" i="4"/>
  <c r="L1077" i="4"/>
  <c r="L1101" i="4"/>
  <c r="L1125" i="4"/>
  <c r="L1149" i="4"/>
  <c r="L1173" i="4"/>
  <c r="G1197" i="4"/>
  <c r="G1221" i="4"/>
  <c r="G1245" i="4"/>
  <c r="J1269" i="4"/>
  <c r="I1293" i="4"/>
  <c r="K898" i="4"/>
  <c r="G922" i="4"/>
  <c r="G946" i="4"/>
  <c r="G970" i="4"/>
  <c r="H994" i="4"/>
  <c r="I1018" i="4"/>
  <c r="I1054" i="4"/>
  <c r="K1305" i="4"/>
  <c r="K1329" i="4"/>
  <c r="K1353" i="4"/>
  <c r="K1377" i="4"/>
  <c r="J1401" i="4"/>
  <c r="J1425" i="4"/>
  <c r="L1485" i="4"/>
  <c r="L1521" i="4"/>
  <c r="J1545" i="4"/>
  <c r="I1569" i="4"/>
  <c r="H1593" i="4"/>
  <c r="G1617" i="4"/>
  <c r="K1653" i="4"/>
  <c r="I1677" i="4"/>
  <c r="L1713" i="4"/>
  <c r="G1737" i="4"/>
  <c r="I1773" i="4"/>
  <c r="J1989" i="4"/>
  <c r="G2289" i="4"/>
  <c r="I2625" i="4"/>
  <c r="H2937" i="4"/>
  <c r="G3261" i="4"/>
  <c r="K781" i="4"/>
  <c r="I122" i="3"/>
  <c r="J122" i="3"/>
  <c r="J4077" i="4"/>
  <c r="L1461" i="4"/>
  <c r="K1485" i="4"/>
  <c r="J1521" i="4"/>
  <c r="I1545" i="4"/>
  <c r="H1569" i="4"/>
  <c r="G1593" i="4"/>
  <c r="J1713" i="4"/>
  <c r="K1749" i="4"/>
  <c r="H1773" i="4"/>
  <c r="K2025" i="4"/>
  <c r="G2313" i="4"/>
  <c r="I2649" i="4"/>
  <c r="G2961" i="4"/>
  <c r="G3285" i="4"/>
  <c r="I852" i="4"/>
  <c r="H4917" i="4"/>
  <c r="I4877" i="4"/>
  <c r="G4937" i="4"/>
  <c r="J4641" i="4"/>
  <c r="L4917" i="4"/>
  <c r="K4713" i="4"/>
  <c r="J4785" i="4"/>
  <c r="H4845" i="4"/>
  <c r="H4989" i="4"/>
  <c r="H4901" i="4"/>
  <c r="K4128" i="4"/>
  <c r="G4845" i="4"/>
  <c r="G4989" i="4"/>
  <c r="G4793" i="4"/>
  <c r="L4913" i="4"/>
  <c r="K4925" i="4"/>
  <c r="I4294" i="4"/>
  <c r="G4998" i="4"/>
  <c r="H4998" i="4"/>
  <c r="I4998" i="4"/>
  <c r="K4998" i="4"/>
  <c r="K4986" i="4"/>
  <c r="L4986" i="4"/>
  <c r="I4986" i="4"/>
  <c r="G4974" i="4"/>
  <c r="H4974" i="4"/>
  <c r="I4974" i="4"/>
  <c r="K4974" i="4"/>
  <c r="K4962" i="4"/>
  <c r="L4962" i="4"/>
  <c r="I4962" i="4"/>
  <c r="G4950" i="4"/>
  <c r="H4950" i="4"/>
  <c r="I4950" i="4"/>
  <c r="K4950" i="4"/>
  <c r="K4938" i="4"/>
  <c r="L4938" i="4"/>
  <c r="I4938" i="4"/>
  <c r="G4926" i="4"/>
  <c r="H4926" i="4"/>
  <c r="I4926" i="4"/>
  <c r="K4926" i="4"/>
  <c r="K4914" i="4"/>
  <c r="L4914" i="4"/>
  <c r="I4914" i="4"/>
  <c r="G4902" i="4"/>
  <c r="H4902" i="4"/>
  <c r="I4902" i="4"/>
  <c r="K4902" i="4"/>
  <c r="K4890" i="4"/>
  <c r="L4890" i="4"/>
  <c r="I4890" i="4"/>
  <c r="G4878" i="4"/>
  <c r="H4878" i="4"/>
  <c r="I4878" i="4"/>
  <c r="K4878" i="4"/>
  <c r="K4866" i="4"/>
  <c r="L4866" i="4"/>
  <c r="I4866" i="4"/>
  <c r="G4854" i="4"/>
  <c r="H4854" i="4"/>
  <c r="I4854" i="4"/>
  <c r="K4854" i="4"/>
  <c r="K4842" i="4"/>
  <c r="L4842" i="4"/>
  <c r="I4842" i="4"/>
  <c r="G4830" i="4"/>
  <c r="H4830" i="4"/>
  <c r="I4830" i="4"/>
  <c r="K4830" i="4"/>
  <c r="K4818" i="4"/>
  <c r="L4818" i="4"/>
  <c r="I4818" i="4"/>
  <c r="G4806" i="4"/>
  <c r="H4806" i="4"/>
  <c r="I4806" i="4"/>
  <c r="K4806" i="4"/>
  <c r="K4794" i="4"/>
  <c r="L4794" i="4"/>
  <c r="I4794" i="4"/>
  <c r="G4782" i="4"/>
  <c r="H4782" i="4"/>
  <c r="I4782" i="4"/>
  <c r="K4782" i="4"/>
  <c r="K4770" i="4"/>
  <c r="L4770" i="4"/>
  <c r="I4770" i="4"/>
  <c r="G4758" i="4"/>
  <c r="H4758" i="4"/>
  <c r="I4758" i="4"/>
  <c r="K4758" i="4"/>
  <c r="K4746" i="4"/>
  <c r="L4746" i="4"/>
  <c r="I4746" i="4"/>
  <c r="G4734" i="4"/>
  <c r="H4734" i="4"/>
  <c r="I4734" i="4"/>
  <c r="K4734" i="4"/>
  <c r="K4722" i="4"/>
  <c r="L4722" i="4"/>
  <c r="I4722" i="4"/>
  <c r="J4710" i="4"/>
  <c r="K4710" i="4"/>
  <c r="G4710" i="4"/>
  <c r="I4710" i="4"/>
  <c r="H4698" i="4"/>
  <c r="I4698" i="4"/>
  <c r="K4698" i="4"/>
  <c r="G4686" i="4"/>
  <c r="I4686" i="4"/>
  <c r="J4686" i="4"/>
  <c r="L4686" i="4"/>
  <c r="L4674" i="4"/>
  <c r="H4674" i="4"/>
  <c r="J4674" i="4"/>
  <c r="G4662" i="4"/>
  <c r="I4662" i="4"/>
  <c r="J4662" i="4"/>
  <c r="L4662" i="4"/>
  <c r="K4650" i="4"/>
  <c r="L4650" i="4"/>
  <c r="I4650" i="4"/>
  <c r="G4638" i="4"/>
  <c r="H4638" i="4"/>
  <c r="I4638" i="4"/>
  <c r="K4638" i="4"/>
  <c r="K4626" i="4"/>
  <c r="L4626" i="4"/>
  <c r="I4626" i="4"/>
  <c r="G4614" i="4"/>
  <c r="H4614" i="4"/>
  <c r="I4614" i="4"/>
  <c r="K4614" i="4"/>
  <c r="K4602" i="4"/>
  <c r="L4602" i="4"/>
  <c r="I4602" i="4"/>
  <c r="K4578" i="4"/>
  <c r="J4578" i="4"/>
  <c r="G4554" i="4"/>
  <c r="H4554" i="4"/>
  <c r="J4554" i="4"/>
  <c r="J4542" i="4"/>
  <c r="K4542" i="4"/>
  <c r="L4542" i="4"/>
  <c r="H4542" i="4"/>
  <c r="G4530" i="4"/>
  <c r="H4530" i="4"/>
  <c r="J4530" i="4"/>
  <c r="J4518" i="4"/>
  <c r="K4518" i="4"/>
  <c r="L4518" i="4"/>
  <c r="H4518" i="4"/>
  <c r="G4506" i="4"/>
  <c r="H4506" i="4"/>
  <c r="J4506" i="4"/>
  <c r="J4494" i="4"/>
  <c r="K4494" i="4"/>
  <c r="L4494" i="4"/>
  <c r="H4494" i="4"/>
  <c r="G4482" i="4"/>
  <c r="H4482" i="4"/>
  <c r="J4482" i="4"/>
  <c r="J4470" i="4"/>
  <c r="K4470" i="4"/>
  <c r="L4470" i="4"/>
  <c r="H4470" i="4"/>
  <c r="J4062" i="4"/>
  <c r="K4062" i="4"/>
  <c r="L4062" i="4"/>
  <c r="G4062" i="4"/>
  <c r="J4050" i="4"/>
  <c r="K4050" i="4"/>
  <c r="L4038" i="4"/>
  <c r="H4038" i="4"/>
  <c r="L4026" i="4"/>
  <c r="G4026" i="4"/>
  <c r="J4026" i="4"/>
  <c r="I4014" i="4"/>
  <c r="J4014" i="4"/>
  <c r="K4014" i="4"/>
  <c r="H4014" i="4"/>
  <c r="G4014" i="4"/>
  <c r="L4014" i="4"/>
  <c r="J4002" i="4"/>
  <c r="K4002" i="4"/>
  <c r="L4002" i="4"/>
  <c r="H4002" i="4"/>
  <c r="G4002" i="4"/>
  <c r="I4002" i="4"/>
  <c r="I3990" i="4"/>
  <c r="J3990" i="4"/>
  <c r="K3990" i="4"/>
  <c r="L3990" i="4"/>
  <c r="G3990" i="4"/>
  <c r="H3990" i="4"/>
  <c r="J3978" i="4"/>
  <c r="L3978" i="4"/>
  <c r="H3978" i="4"/>
  <c r="G3978" i="4"/>
  <c r="I3978" i="4"/>
  <c r="K3978" i="4"/>
  <c r="I3966" i="4"/>
  <c r="J3966" i="4"/>
  <c r="K3966" i="4"/>
  <c r="L3966" i="4"/>
  <c r="H3966" i="4"/>
  <c r="G3966" i="4"/>
  <c r="J3954" i="4"/>
  <c r="H3954" i="4"/>
  <c r="G3954" i="4"/>
  <c r="I3954" i="4"/>
  <c r="K3954" i="4"/>
  <c r="L3954" i="4"/>
  <c r="I3942" i="4"/>
  <c r="J3942" i="4"/>
  <c r="K3942" i="4"/>
  <c r="L3942" i="4"/>
  <c r="H3942" i="4"/>
  <c r="G3942" i="4"/>
  <c r="H3930" i="4"/>
  <c r="G3930" i="4"/>
  <c r="J3930" i="4"/>
  <c r="K3930" i="4"/>
  <c r="L3930" i="4"/>
  <c r="I3930" i="4"/>
  <c r="I3918" i="4"/>
  <c r="J3918" i="4"/>
  <c r="K3918" i="4"/>
  <c r="L3918" i="4"/>
  <c r="H3918" i="4"/>
  <c r="G3918" i="4"/>
  <c r="H3906" i="4"/>
  <c r="G3906" i="4"/>
  <c r="J3906" i="4"/>
  <c r="K3906" i="4"/>
  <c r="L3906" i="4"/>
  <c r="I3906" i="4"/>
  <c r="I3894" i="4"/>
  <c r="J3894" i="4"/>
  <c r="K3894" i="4"/>
  <c r="L3894" i="4"/>
  <c r="H3894" i="4"/>
  <c r="G3894" i="4"/>
  <c r="H3882" i="4"/>
  <c r="G3882" i="4"/>
  <c r="J3882" i="4"/>
  <c r="K3882" i="4"/>
  <c r="L3882" i="4"/>
  <c r="I3882" i="4"/>
  <c r="I3870" i="4"/>
  <c r="J3870" i="4"/>
  <c r="K3870" i="4"/>
  <c r="L3870" i="4"/>
  <c r="H3870" i="4"/>
  <c r="G3870" i="4"/>
  <c r="H3858" i="4"/>
  <c r="G3858" i="4"/>
  <c r="J3858" i="4"/>
  <c r="K3858" i="4"/>
  <c r="L3858" i="4"/>
  <c r="I3858" i="4"/>
  <c r="I3846" i="4"/>
  <c r="J3846" i="4"/>
  <c r="K3846" i="4"/>
  <c r="L3846" i="4"/>
  <c r="G3846" i="4"/>
  <c r="H3846" i="4"/>
  <c r="G3834" i="4"/>
  <c r="H3834" i="4"/>
  <c r="J3834" i="4"/>
  <c r="K3834" i="4"/>
  <c r="L3834" i="4"/>
  <c r="I3834" i="4"/>
  <c r="I3822" i="4"/>
  <c r="J3822" i="4"/>
  <c r="K3822" i="4"/>
  <c r="L3822" i="4"/>
  <c r="G3822" i="4"/>
  <c r="H3822" i="4"/>
  <c r="G1902" i="4"/>
  <c r="K2226" i="4"/>
  <c r="H2394" i="4"/>
  <c r="L2790" i="4"/>
  <c r="J2994" i="4"/>
  <c r="H3246" i="4"/>
  <c r="K3582" i="4"/>
  <c r="G3810" i="4"/>
  <c r="H3810" i="4"/>
  <c r="J3810" i="4"/>
  <c r="K3810" i="4"/>
  <c r="L3810" i="4"/>
  <c r="I3810" i="4"/>
  <c r="I3798" i="4"/>
  <c r="J3798" i="4"/>
  <c r="K3798" i="4"/>
  <c r="L3798" i="4"/>
  <c r="G3798" i="4"/>
  <c r="H3798" i="4"/>
  <c r="G3786" i="4"/>
  <c r="H3786" i="4"/>
  <c r="J3786" i="4"/>
  <c r="K3786" i="4"/>
  <c r="L3786" i="4"/>
  <c r="I3786" i="4"/>
  <c r="G3774" i="4"/>
  <c r="H3774" i="4"/>
  <c r="I3774" i="4"/>
  <c r="J3774" i="4"/>
  <c r="L3774" i="4"/>
  <c r="K3774" i="4"/>
  <c r="K3762" i="4"/>
  <c r="L3762" i="4"/>
  <c r="H3762" i="4"/>
  <c r="I3762" i="4"/>
  <c r="J3762" i="4"/>
  <c r="G3762" i="4"/>
  <c r="G3738" i="4"/>
  <c r="H3738" i="4"/>
  <c r="I3738" i="4"/>
  <c r="J3738" i="4"/>
  <c r="K3738" i="4"/>
  <c r="L3738" i="4"/>
  <c r="G3714" i="4"/>
  <c r="H3714" i="4"/>
  <c r="J3714" i="4"/>
  <c r="K3714" i="4"/>
  <c r="L3714" i="4"/>
  <c r="G3702" i="4"/>
  <c r="H3702" i="4"/>
  <c r="I3702" i="4"/>
  <c r="J3702" i="4"/>
  <c r="K3702" i="4"/>
  <c r="L3702" i="4"/>
  <c r="G3690" i="4"/>
  <c r="H3690" i="4"/>
  <c r="I3690" i="4"/>
  <c r="J3690" i="4"/>
  <c r="K3690" i="4"/>
  <c r="L3690" i="4"/>
  <c r="G3678" i="4"/>
  <c r="H3678" i="4"/>
  <c r="I3678" i="4"/>
  <c r="J3678" i="4"/>
  <c r="L3678" i="4"/>
  <c r="L3654" i="4"/>
  <c r="H3654" i="4"/>
  <c r="I3654" i="4"/>
  <c r="J3654" i="4"/>
  <c r="G3654" i="4"/>
  <c r="K3654" i="4"/>
  <c r="H3642" i="4"/>
  <c r="I3642" i="4"/>
  <c r="J3642" i="4"/>
  <c r="K3642" i="4"/>
  <c r="L3642" i="4"/>
  <c r="G3642" i="4"/>
  <c r="J3618" i="4"/>
  <c r="K3618" i="4"/>
  <c r="L3618" i="4"/>
  <c r="G3618" i="4"/>
  <c r="H3618" i="4"/>
  <c r="I3618" i="4"/>
  <c r="G3606" i="4"/>
  <c r="H3606" i="4"/>
  <c r="I3606" i="4"/>
  <c r="J3606" i="4"/>
  <c r="K3606" i="4"/>
  <c r="L3606" i="4"/>
  <c r="G3594" i="4"/>
  <c r="H3594" i="4"/>
  <c r="J3594" i="4"/>
  <c r="K3594" i="4"/>
  <c r="L3594" i="4"/>
  <c r="G3570" i="4"/>
  <c r="H3570" i="4"/>
  <c r="I3570" i="4"/>
  <c r="K3570" i="4"/>
  <c r="L3570" i="4"/>
  <c r="H3558" i="4"/>
  <c r="J3558" i="4"/>
  <c r="K3558" i="4"/>
  <c r="L3558" i="4"/>
  <c r="G3558" i="4"/>
  <c r="I3558" i="4"/>
  <c r="G3534" i="4"/>
  <c r="H3534" i="4"/>
  <c r="I3534" i="4"/>
  <c r="J3534" i="4"/>
  <c r="K3534" i="4"/>
  <c r="L3534" i="4"/>
  <c r="L3510" i="4"/>
  <c r="G3510" i="4"/>
  <c r="I3510" i="4"/>
  <c r="J3510" i="4"/>
  <c r="K3510" i="4"/>
  <c r="H3510" i="4"/>
  <c r="G3498" i="4"/>
  <c r="H3498" i="4"/>
  <c r="J3498" i="4"/>
  <c r="K3498" i="4"/>
  <c r="L3498" i="4"/>
  <c r="H3486" i="4"/>
  <c r="I3486" i="4"/>
  <c r="J3486" i="4"/>
  <c r="K3486" i="4"/>
  <c r="L3486" i="4"/>
  <c r="G3486" i="4"/>
  <c r="G3474" i="4"/>
  <c r="H3474" i="4"/>
  <c r="I3474" i="4"/>
  <c r="J3474" i="4"/>
  <c r="K3474" i="4"/>
  <c r="H3450" i="4"/>
  <c r="I3450" i="4"/>
  <c r="J3450" i="4"/>
  <c r="K3450" i="4"/>
  <c r="L3450" i="4"/>
  <c r="G3450" i="4"/>
  <c r="H3438" i="4"/>
  <c r="I3438" i="4"/>
  <c r="J3438" i="4"/>
  <c r="K3438" i="4"/>
  <c r="L3438" i="4"/>
  <c r="H3426" i="4"/>
  <c r="I3426" i="4"/>
  <c r="J3426" i="4"/>
  <c r="K3426" i="4"/>
  <c r="L3426" i="4"/>
  <c r="G3426" i="4"/>
  <c r="G3402" i="4"/>
  <c r="I3402" i="4"/>
  <c r="J3402" i="4"/>
  <c r="K3402" i="4"/>
  <c r="H3402" i="4"/>
  <c r="G3378" i="4"/>
  <c r="H3378" i="4"/>
  <c r="I3378" i="4"/>
  <c r="K3378" i="4"/>
  <c r="L3378" i="4"/>
  <c r="G3366" i="4"/>
  <c r="H3366" i="4"/>
  <c r="J3366" i="4"/>
  <c r="K3366" i="4"/>
  <c r="L3366" i="4"/>
  <c r="G3342" i="4"/>
  <c r="H3342" i="4"/>
  <c r="I3342" i="4"/>
  <c r="J3342" i="4"/>
  <c r="K3342" i="4"/>
  <c r="L3342" i="4"/>
  <c r="G3330" i="4"/>
  <c r="H3330" i="4"/>
  <c r="J3330" i="4"/>
  <c r="K3330" i="4"/>
  <c r="L3330" i="4"/>
  <c r="H3318" i="4"/>
  <c r="K3318" i="4"/>
  <c r="L3318" i="4"/>
  <c r="G3318" i="4"/>
  <c r="I3318" i="4"/>
  <c r="J3318" i="4"/>
  <c r="J3306" i="4"/>
  <c r="K3306" i="4"/>
  <c r="L3306" i="4"/>
  <c r="G3306" i="4"/>
  <c r="H3306" i="4"/>
  <c r="I3306" i="4"/>
  <c r="G3282" i="4"/>
  <c r="H3282" i="4"/>
  <c r="I3282" i="4"/>
  <c r="J3282" i="4"/>
  <c r="K3282" i="4"/>
  <c r="L3282" i="4"/>
  <c r="G3270" i="4"/>
  <c r="H3270" i="4"/>
  <c r="I3270" i="4"/>
  <c r="J3270" i="4"/>
  <c r="K3270" i="4"/>
  <c r="L3270" i="4"/>
  <c r="G3234" i="4"/>
  <c r="H3234" i="4"/>
  <c r="I3234" i="4"/>
  <c r="J3234" i="4"/>
  <c r="K3234" i="4"/>
  <c r="L3234" i="4"/>
  <c r="L3222" i="4"/>
  <c r="G3222" i="4"/>
  <c r="I3222" i="4"/>
  <c r="J3222" i="4"/>
  <c r="K3222" i="4"/>
  <c r="H3222" i="4"/>
  <c r="H3210" i="4"/>
  <c r="I3210" i="4"/>
  <c r="J3210" i="4"/>
  <c r="K3210" i="4"/>
  <c r="L3210" i="4"/>
  <c r="G3210" i="4"/>
  <c r="G3198" i="4"/>
  <c r="H3198" i="4"/>
  <c r="I3198" i="4"/>
  <c r="J3198" i="4"/>
  <c r="K3198" i="4"/>
  <c r="G3186" i="4"/>
  <c r="L3186" i="4"/>
  <c r="L3174" i="4"/>
  <c r="H3174" i="4"/>
  <c r="I3174" i="4"/>
  <c r="J3174" i="4"/>
  <c r="G3174" i="4"/>
  <c r="K3174" i="4"/>
  <c r="G3162" i="4"/>
  <c r="H3162" i="4"/>
  <c r="J3162" i="4"/>
  <c r="K3162" i="4"/>
  <c r="L3162" i="4"/>
  <c r="G3150" i="4"/>
  <c r="H3150" i="4"/>
  <c r="I3150" i="4"/>
  <c r="J3150" i="4"/>
  <c r="K3150" i="4"/>
  <c r="L3150" i="4"/>
  <c r="H3126" i="4"/>
  <c r="I3126" i="4"/>
  <c r="J3126" i="4"/>
  <c r="K3126" i="4"/>
  <c r="L3126" i="4"/>
  <c r="G3090" i="4"/>
  <c r="H3090" i="4"/>
  <c r="I3090" i="4"/>
  <c r="L3090" i="4"/>
  <c r="J3090" i="4"/>
  <c r="K3090" i="4"/>
  <c r="G3078" i="4"/>
  <c r="H3078" i="4"/>
  <c r="I3078" i="4"/>
  <c r="J3078" i="4"/>
  <c r="L3078" i="4"/>
  <c r="K3078" i="4"/>
  <c r="G3054" i="4"/>
  <c r="H3054" i="4"/>
  <c r="I3054" i="4"/>
  <c r="J3054" i="4"/>
  <c r="K3054" i="4"/>
  <c r="L3054" i="4"/>
  <c r="G3042" i="4"/>
  <c r="H3042" i="4"/>
  <c r="I3042" i="4"/>
  <c r="J3042" i="4"/>
  <c r="K3042" i="4"/>
  <c r="L3042" i="4"/>
  <c r="L3030" i="4"/>
  <c r="H3030" i="4"/>
  <c r="I3030" i="4"/>
  <c r="J3030" i="4"/>
  <c r="K3030" i="4"/>
  <c r="G3030" i="4"/>
  <c r="H3018" i="4"/>
  <c r="L3018" i="4"/>
  <c r="G2982" i="4"/>
  <c r="H2982" i="4"/>
  <c r="I2982" i="4"/>
  <c r="K2982" i="4"/>
  <c r="L2982" i="4"/>
  <c r="H2970" i="4"/>
  <c r="L2970" i="4"/>
  <c r="I2970" i="4"/>
  <c r="J2970" i="4"/>
  <c r="K2970" i="4"/>
  <c r="G2958" i="4"/>
  <c r="H2958" i="4"/>
  <c r="J2958" i="4"/>
  <c r="K2958" i="4"/>
  <c r="L2958" i="4"/>
  <c r="G2946" i="4"/>
  <c r="H2946" i="4"/>
  <c r="J2946" i="4"/>
  <c r="K2946" i="4"/>
  <c r="L2946" i="4"/>
  <c r="G2922" i="4"/>
  <c r="H2922" i="4"/>
  <c r="I2922" i="4"/>
  <c r="J2922" i="4"/>
  <c r="K2922" i="4"/>
  <c r="L2922" i="4"/>
  <c r="L2910" i="4"/>
  <c r="G2910" i="4"/>
  <c r="I2910" i="4"/>
  <c r="J2910" i="4"/>
  <c r="K2910" i="4"/>
  <c r="H2910" i="4"/>
  <c r="I2874" i="4"/>
  <c r="J2874" i="4"/>
  <c r="K2874" i="4"/>
  <c r="L2874" i="4"/>
  <c r="G2874" i="4"/>
  <c r="H2874" i="4"/>
  <c r="G2862" i="4"/>
  <c r="H2862" i="4"/>
  <c r="I2862" i="4"/>
  <c r="J2862" i="4"/>
  <c r="K2862" i="4"/>
  <c r="L2862" i="4"/>
  <c r="H2850" i="4"/>
  <c r="I2850" i="4"/>
  <c r="J2850" i="4"/>
  <c r="K2850" i="4"/>
  <c r="L2850" i="4"/>
  <c r="G2850" i="4"/>
  <c r="G2838" i="4"/>
  <c r="H2838" i="4"/>
  <c r="I2838" i="4"/>
  <c r="J2838" i="4"/>
  <c r="K2838" i="4"/>
  <c r="L2838" i="4"/>
  <c r="H2826" i="4"/>
  <c r="J2826" i="4"/>
  <c r="L2826" i="4"/>
  <c r="G2826" i="4"/>
  <c r="I2826" i="4"/>
  <c r="K2826" i="4"/>
  <c r="L2802" i="4"/>
  <c r="H2802" i="4"/>
  <c r="I2802" i="4"/>
  <c r="J2802" i="4"/>
  <c r="G2802" i="4"/>
  <c r="K2802" i="4"/>
  <c r="G2754" i="4"/>
  <c r="H2754" i="4"/>
  <c r="I2754" i="4"/>
  <c r="J2754" i="4"/>
  <c r="K2754" i="4"/>
  <c r="L2754" i="4"/>
  <c r="H2742" i="4"/>
  <c r="G2742" i="4"/>
  <c r="J2742" i="4"/>
  <c r="K2742" i="4"/>
  <c r="L2742" i="4"/>
  <c r="G2730" i="4"/>
  <c r="H2730" i="4"/>
  <c r="I2730" i="4"/>
  <c r="K2706" i="4"/>
  <c r="J2706" i="4"/>
  <c r="G2694" i="4"/>
  <c r="H2694" i="4"/>
  <c r="J2694" i="4"/>
  <c r="K2694" i="4"/>
  <c r="L2694" i="4"/>
  <c r="G2670" i="4"/>
  <c r="H2670" i="4"/>
  <c r="I2670" i="4"/>
  <c r="J2670" i="4"/>
  <c r="K2670" i="4"/>
  <c r="L2670" i="4"/>
  <c r="G2658" i="4"/>
  <c r="H2658" i="4"/>
  <c r="I2658" i="4"/>
  <c r="K2658" i="4"/>
  <c r="L2658" i="4"/>
  <c r="G2646" i="4"/>
  <c r="H2646" i="4"/>
  <c r="I2646" i="4"/>
  <c r="J2646" i="4"/>
  <c r="K2646" i="4"/>
  <c r="L2646" i="4"/>
  <c r="K2634" i="4"/>
  <c r="L2634" i="4"/>
  <c r="H2634" i="4"/>
  <c r="I2634" i="4"/>
  <c r="J2634" i="4"/>
  <c r="H2562" i="4"/>
  <c r="G2562" i="4"/>
  <c r="J2538" i="4"/>
  <c r="I2538" i="4"/>
  <c r="K2538" i="4"/>
  <c r="G2538" i="4"/>
  <c r="H2538" i="4"/>
  <c r="I2526" i="4"/>
  <c r="J2526" i="4"/>
  <c r="K2526" i="4"/>
  <c r="L2526" i="4"/>
  <c r="H2526" i="4"/>
  <c r="G2526" i="4"/>
  <c r="G2478" i="4"/>
  <c r="H2478" i="4"/>
  <c r="L2478" i="4"/>
  <c r="I2478" i="4"/>
  <c r="J2478" i="4"/>
  <c r="K2466" i="4"/>
  <c r="G2466" i="4"/>
  <c r="J2466" i="4"/>
  <c r="L2466" i="4"/>
  <c r="I2466" i="4"/>
  <c r="H2454" i="4"/>
  <c r="J2454" i="4"/>
  <c r="L2454" i="4"/>
  <c r="I2454" i="4"/>
  <c r="K2454" i="4"/>
  <c r="G2454" i="4"/>
  <c r="K2442" i="4"/>
  <c r="G2442" i="4"/>
  <c r="J2442" i="4"/>
  <c r="L2442" i="4"/>
  <c r="I2442" i="4"/>
  <c r="H2442" i="4"/>
  <c r="G2430" i="4"/>
  <c r="H2430" i="4"/>
  <c r="J2430" i="4"/>
  <c r="L2430" i="4"/>
  <c r="I2430" i="4"/>
  <c r="K2430" i="4"/>
  <c r="G2406" i="4"/>
  <c r="H2406" i="4"/>
  <c r="I2406" i="4"/>
  <c r="J2406" i="4"/>
  <c r="K2406" i="4"/>
  <c r="L2406" i="4"/>
  <c r="H2382" i="4"/>
  <c r="I2382" i="4"/>
  <c r="J2382" i="4"/>
  <c r="K2382" i="4"/>
  <c r="L2382" i="4"/>
  <c r="G2382" i="4"/>
  <c r="J2370" i="4"/>
  <c r="K2370" i="4"/>
  <c r="L2370" i="4"/>
  <c r="G2370" i="4"/>
  <c r="H2370" i="4"/>
  <c r="I2370" i="4"/>
  <c r="H2358" i="4"/>
  <c r="G2358" i="4"/>
  <c r="I2358" i="4"/>
  <c r="J2358" i="4"/>
  <c r="L2358" i="4"/>
  <c r="G2334" i="4"/>
  <c r="H2334" i="4"/>
  <c r="I2334" i="4"/>
  <c r="J2334" i="4"/>
  <c r="K2334" i="4"/>
  <c r="L2334" i="4"/>
  <c r="G2322" i="4"/>
  <c r="H2322" i="4"/>
  <c r="I2322" i="4"/>
  <c r="K2322" i="4"/>
  <c r="L2322" i="4"/>
  <c r="I2298" i="4"/>
  <c r="J2298" i="4"/>
  <c r="K2298" i="4"/>
  <c r="L2298" i="4"/>
  <c r="G2298" i="4"/>
  <c r="H2298" i="4"/>
  <c r="G2286" i="4"/>
  <c r="H2286" i="4"/>
  <c r="I2286" i="4"/>
  <c r="J2286" i="4"/>
  <c r="K2286" i="4"/>
  <c r="G2274" i="4"/>
  <c r="H2274" i="4"/>
  <c r="J2274" i="4"/>
  <c r="K2274" i="4"/>
  <c r="L2274" i="4"/>
  <c r="L2262" i="4"/>
  <c r="H2262" i="4"/>
  <c r="I2262" i="4"/>
  <c r="J2262" i="4"/>
  <c r="G2262" i="4"/>
  <c r="K2262" i="4"/>
  <c r="H2238" i="4"/>
  <c r="I2238" i="4"/>
  <c r="J2238" i="4"/>
  <c r="K2238" i="4"/>
  <c r="L2238" i="4"/>
  <c r="G2238" i="4"/>
  <c r="G2214" i="4"/>
  <c r="I2214" i="4"/>
  <c r="J2214" i="4"/>
  <c r="L2214" i="4"/>
  <c r="H2214" i="4"/>
  <c r="K2214" i="4"/>
  <c r="G2190" i="4"/>
  <c r="I2190" i="4"/>
  <c r="J2190" i="4"/>
  <c r="K2190" i="4"/>
  <c r="H2190" i="4"/>
  <c r="L2178" i="4"/>
  <c r="G2178" i="4"/>
  <c r="I2178" i="4"/>
  <c r="J2178" i="4"/>
  <c r="K2178" i="4"/>
  <c r="J2166" i="4"/>
  <c r="K2166" i="4"/>
  <c r="L2166" i="4"/>
  <c r="G2166" i="4"/>
  <c r="H2166" i="4"/>
  <c r="I2166" i="4"/>
  <c r="G2154" i="4"/>
  <c r="H2154" i="4"/>
  <c r="I2154" i="4"/>
  <c r="K2154" i="4"/>
  <c r="L2154" i="4"/>
  <c r="G2142" i="4"/>
  <c r="H2142" i="4"/>
  <c r="I2142" i="4"/>
  <c r="J2142" i="4"/>
  <c r="K2142" i="4"/>
  <c r="L2142" i="4"/>
  <c r="G2118" i="4"/>
  <c r="H2118" i="4"/>
  <c r="I2118" i="4"/>
  <c r="J2118" i="4"/>
  <c r="K2118" i="4"/>
  <c r="L2118" i="4"/>
  <c r="G2094" i="4"/>
  <c r="H2094" i="4"/>
  <c r="I2094" i="4"/>
  <c r="J2094" i="4"/>
  <c r="K2094" i="4"/>
  <c r="I2082" i="4"/>
  <c r="J2082" i="4"/>
  <c r="K2082" i="4"/>
  <c r="L2082" i="4"/>
  <c r="G2082" i="4"/>
  <c r="H2082" i="4"/>
  <c r="H2058" i="4"/>
  <c r="I2058" i="4"/>
  <c r="J2058" i="4"/>
  <c r="K2058" i="4"/>
  <c r="L2058" i="4"/>
  <c r="G2058" i="4"/>
  <c r="L2046" i="4"/>
  <c r="G2046" i="4"/>
  <c r="I2046" i="4"/>
  <c r="J2046" i="4"/>
  <c r="K2046" i="4"/>
  <c r="H2046" i="4"/>
  <c r="G2034" i="4"/>
  <c r="H2034" i="4"/>
  <c r="J2034" i="4"/>
  <c r="K2034" i="4"/>
  <c r="L2034" i="4"/>
  <c r="G2022" i="4"/>
  <c r="H2022" i="4"/>
  <c r="I2022" i="4"/>
  <c r="J2022" i="4"/>
  <c r="K2022" i="4"/>
  <c r="L2022" i="4"/>
  <c r="J1998" i="4"/>
  <c r="K1998" i="4"/>
  <c r="L1998" i="4"/>
  <c r="G1998" i="4"/>
  <c r="H1998" i="4"/>
  <c r="I1998" i="4"/>
  <c r="L1986" i="4"/>
  <c r="H1986" i="4"/>
  <c r="I1986" i="4"/>
  <c r="J1986" i="4"/>
  <c r="G1986" i="4"/>
  <c r="G1962" i="4"/>
  <c r="H1962" i="4"/>
  <c r="I1962" i="4"/>
  <c r="K1962" i="4"/>
  <c r="L1962" i="4"/>
  <c r="G1950" i="4"/>
  <c r="H1950" i="4"/>
  <c r="I1950" i="4"/>
  <c r="J1950" i="4"/>
  <c r="K1950" i="4"/>
  <c r="G1938" i="4"/>
  <c r="H1938" i="4"/>
  <c r="I1938" i="4"/>
  <c r="J1938" i="4"/>
  <c r="K1938" i="4"/>
  <c r="L1938" i="4"/>
  <c r="G1926" i="4"/>
  <c r="H1926" i="4"/>
  <c r="I1926" i="4"/>
  <c r="J1926" i="4"/>
  <c r="L1926" i="4"/>
  <c r="K1890" i="4"/>
  <c r="L1890" i="4"/>
  <c r="G1890" i="4"/>
  <c r="H1890" i="4"/>
  <c r="I1890" i="4"/>
  <c r="J1890" i="4"/>
  <c r="H1878" i="4"/>
  <c r="J1878" i="4"/>
  <c r="L1878" i="4"/>
  <c r="G1878" i="4"/>
  <c r="I1878" i="4"/>
  <c r="J1854" i="4"/>
  <c r="K1854" i="4"/>
  <c r="L1854" i="4"/>
  <c r="G1854" i="4"/>
  <c r="I1854" i="4"/>
  <c r="H1854" i="4"/>
  <c r="J1842" i="4"/>
  <c r="K1842" i="4"/>
  <c r="L1842" i="4"/>
  <c r="G1842" i="4"/>
  <c r="I1842" i="4"/>
  <c r="H1842" i="4"/>
  <c r="G1830" i="4"/>
  <c r="I1830" i="4"/>
  <c r="H1830" i="4"/>
  <c r="J1830" i="4"/>
  <c r="K1830" i="4"/>
  <c r="L1830" i="4"/>
  <c r="L1818" i="4"/>
  <c r="G1818" i="4"/>
  <c r="H1818" i="4"/>
  <c r="I1818" i="4"/>
  <c r="J1818" i="4"/>
  <c r="K1818" i="4"/>
  <c r="I1794" i="4"/>
  <c r="G1794" i="4"/>
  <c r="H1794" i="4"/>
  <c r="J1794" i="4"/>
  <c r="K1794" i="4"/>
  <c r="L1794" i="4"/>
  <c r="J1782" i="4"/>
  <c r="K1782" i="4"/>
  <c r="G1782" i="4"/>
  <c r="H1782" i="4"/>
  <c r="I1782" i="4"/>
  <c r="L1782" i="4"/>
  <c r="I1770" i="4"/>
  <c r="G1770" i="4"/>
  <c r="J1770" i="4"/>
  <c r="K1770" i="4"/>
  <c r="L1770" i="4"/>
  <c r="H1770" i="4"/>
  <c r="J1758" i="4"/>
  <c r="K1758" i="4"/>
  <c r="G1758" i="4"/>
  <c r="H1758" i="4"/>
  <c r="I1758" i="4"/>
  <c r="L1758" i="4"/>
  <c r="I1746" i="4"/>
  <c r="L1746" i="4"/>
  <c r="G1746" i="4"/>
  <c r="K1746" i="4"/>
  <c r="H1746" i="4"/>
  <c r="J1734" i="4"/>
  <c r="K1734" i="4"/>
  <c r="G1734" i="4"/>
  <c r="H1734" i="4"/>
  <c r="I1734" i="4"/>
  <c r="L1734" i="4"/>
  <c r="I1722" i="4"/>
  <c r="G1722" i="4"/>
  <c r="J1722" i="4"/>
  <c r="K1722" i="4"/>
  <c r="L1722" i="4"/>
  <c r="H1722" i="4"/>
  <c r="J1710" i="4"/>
  <c r="K1710" i="4"/>
  <c r="G1710" i="4"/>
  <c r="H1710" i="4"/>
  <c r="I1710" i="4"/>
  <c r="L1710" i="4"/>
  <c r="I1698" i="4"/>
  <c r="G1698" i="4"/>
  <c r="J1698" i="4"/>
  <c r="K1698" i="4"/>
  <c r="L1698" i="4"/>
  <c r="J1686" i="4"/>
  <c r="K1686" i="4"/>
  <c r="G1686" i="4"/>
  <c r="H1686" i="4"/>
  <c r="I1686" i="4"/>
  <c r="L1686" i="4"/>
  <c r="I1674" i="4"/>
  <c r="G1674" i="4"/>
  <c r="L1674" i="4"/>
  <c r="H1674" i="4"/>
  <c r="J1674" i="4"/>
  <c r="K1674" i="4"/>
  <c r="J1662" i="4"/>
  <c r="K1662" i="4"/>
  <c r="G1662" i="4"/>
  <c r="H1662" i="4"/>
  <c r="I1662" i="4"/>
  <c r="L1662" i="4"/>
  <c r="I1650" i="4"/>
  <c r="G1650" i="4"/>
  <c r="J1650" i="4"/>
  <c r="K1650" i="4"/>
  <c r="L1650" i="4"/>
  <c r="H1650" i="4"/>
  <c r="J1638" i="4"/>
  <c r="K1638" i="4"/>
  <c r="G1638" i="4"/>
  <c r="H1638" i="4"/>
  <c r="I1638" i="4"/>
  <c r="L1638" i="4"/>
  <c r="H1614" i="4"/>
  <c r="I1614" i="4"/>
  <c r="L1614" i="4"/>
  <c r="J1614" i="4"/>
  <c r="K1614" i="4"/>
  <c r="G1614" i="4"/>
  <c r="J1602" i="4"/>
  <c r="L1602" i="4"/>
  <c r="G1602" i="4"/>
  <c r="H1602" i="4"/>
  <c r="K1602" i="4"/>
  <c r="I1602" i="4"/>
  <c r="H1590" i="4"/>
  <c r="I1590" i="4"/>
  <c r="L1590" i="4"/>
  <c r="J1590" i="4"/>
  <c r="K1590" i="4"/>
  <c r="G1590" i="4"/>
  <c r="J1578" i="4"/>
  <c r="L1578" i="4"/>
  <c r="G1578" i="4"/>
  <c r="H1578" i="4"/>
  <c r="K1578" i="4"/>
  <c r="I1578" i="4"/>
  <c r="H1566" i="4"/>
  <c r="I1566" i="4"/>
  <c r="L1566" i="4"/>
  <c r="J1566" i="4"/>
  <c r="G1566" i="4"/>
  <c r="J1554" i="4"/>
  <c r="L1554" i="4"/>
  <c r="G1554" i="4"/>
  <c r="H1554" i="4"/>
  <c r="K1554" i="4"/>
  <c r="I1554" i="4"/>
  <c r="H1542" i="4"/>
  <c r="I1542" i="4"/>
  <c r="L1542" i="4"/>
  <c r="J1542" i="4"/>
  <c r="K1542" i="4"/>
  <c r="G1542" i="4"/>
  <c r="J1530" i="4"/>
  <c r="L1530" i="4"/>
  <c r="G1530" i="4"/>
  <c r="H1530" i="4"/>
  <c r="K1530" i="4"/>
  <c r="I1530" i="4"/>
  <c r="H1518" i="4"/>
  <c r="I1518" i="4"/>
  <c r="L1518" i="4"/>
  <c r="J1518" i="4"/>
  <c r="K1518" i="4"/>
  <c r="G1518" i="4"/>
  <c r="J1506" i="4"/>
  <c r="L1506" i="4"/>
  <c r="G1506" i="4"/>
  <c r="H1506" i="4"/>
  <c r="I1506" i="4"/>
  <c r="H1494" i="4"/>
  <c r="I1494" i="4"/>
  <c r="L1494" i="4"/>
  <c r="G1494" i="4"/>
  <c r="J1494" i="4"/>
  <c r="K1494" i="4"/>
  <c r="J1482" i="4"/>
  <c r="L1482" i="4"/>
  <c r="G1482" i="4"/>
  <c r="H1482" i="4"/>
  <c r="K1482" i="4"/>
  <c r="I1482" i="4"/>
  <c r="H1470" i="4"/>
  <c r="I1470" i="4"/>
  <c r="L1470" i="4"/>
  <c r="J1470" i="4"/>
  <c r="K1470" i="4"/>
  <c r="G1470" i="4"/>
  <c r="J1458" i="4"/>
  <c r="L1458" i="4"/>
  <c r="G1458" i="4"/>
  <c r="H1458" i="4"/>
  <c r="K1458" i="4"/>
  <c r="I1458" i="4"/>
  <c r="K1446" i="4"/>
  <c r="L1446" i="4"/>
  <c r="I1446" i="4"/>
  <c r="H1446" i="4"/>
  <c r="J1446" i="4"/>
  <c r="G1434" i="4"/>
  <c r="I1434" i="4"/>
  <c r="K1434" i="4"/>
  <c r="J1434" i="4"/>
  <c r="L1434" i="4"/>
  <c r="H1434" i="4"/>
  <c r="K1422" i="4"/>
  <c r="L1422" i="4"/>
  <c r="I1422" i="4"/>
  <c r="G1422" i="4"/>
  <c r="H1422" i="4"/>
  <c r="J1422" i="4"/>
  <c r="G1410" i="4"/>
  <c r="I1410" i="4"/>
  <c r="J1410" i="4"/>
  <c r="K1410" i="4"/>
  <c r="H1410" i="4"/>
  <c r="L1410" i="4"/>
  <c r="K1398" i="4"/>
  <c r="L1398" i="4"/>
  <c r="I1398" i="4"/>
  <c r="G1398" i="4"/>
  <c r="H1398" i="4"/>
  <c r="G1386" i="4"/>
  <c r="I1386" i="4"/>
  <c r="J1386" i="4"/>
  <c r="K1386" i="4"/>
  <c r="H1386" i="4"/>
  <c r="L1386" i="4"/>
  <c r="K1374" i="4"/>
  <c r="L1374" i="4"/>
  <c r="I1374" i="4"/>
  <c r="H1374" i="4"/>
  <c r="J1374" i="4"/>
  <c r="G1374" i="4"/>
  <c r="G1362" i="4"/>
  <c r="I1362" i="4"/>
  <c r="J1362" i="4"/>
  <c r="K1362" i="4"/>
  <c r="H1362" i="4"/>
  <c r="L1362" i="4"/>
  <c r="K1350" i="4"/>
  <c r="L1350" i="4"/>
  <c r="I1350" i="4"/>
  <c r="G1350" i="4"/>
  <c r="H1350" i="4"/>
  <c r="J1350" i="4"/>
  <c r="G1338" i="4"/>
  <c r="I1338" i="4"/>
  <c r="J1338" i="4"/>
  <c r="K1338" i="4"/>
  <c r="H1338" i="4"/>
  <c r="K1314" i="4"/>
  <c r="L1314" i="4"/>
  <c r="I1314" i="4"/>
  <c r="G1314" i="4"/>
  <c r="H1314" i="4"/>
  <c r="J1314" i="4"/>
  <c r="G1302" i="4"/>
  <c r="I1302" i="4"/>
  <c r="J1302" i="4"/>
  <c r="K1302" i="4"/>
  <c r="H1302" i="4"/>
  <c r="L1302" i="4"/>
  <c r="G1290" i="4"/>
  <c r="H1290" i="4"/>
  <c r="I1290" i="4"/>
  <c r="J1290" i="4"/>
  <c r="L1290" i="4"/>
  <c r="I1278" i="4"/>
  <c r="J1278" i="4"/>
  <c r="K1278" i="4"/>
  <c r="L1278" i="4"/>
  <c r="G1278" i="4"/>
  <c r="H1278" i="4"/>
  <c r="J1266" i="4"/>
  <c r="L1266" i="4"/>
  <c r="G1266" i="4"/>
  <c r="H1266" i="4"/>
  <c r="I1266" i="4"/>
  <c r="K1254" i="4"/>
  <c r="L1254" i="4"/>
  <c r="G1254" i="4"/>
  <c r="I1254" i="4"/>
  <c r="H1254" i="4"/>
  <c r="J1254" i="4"/>
  <c r="H1242" i="4"/>
  <c r="J1242" i="4"/>
  <c r="K1242" i="4"/>
  <c r="L1242" i="4"/>
  <c r="I1242" i="4"/>
  <c r="K1230" i="4"/>
  <c r="L1230" i="4"/>
  <c r="G1230" i="4"/>
  <c r="I1230" i="4"/>
  <c r="H1230" i="4"/>
  <c r="J1230" i="4"/>
  <c r="H1218" i="4"/>
  <c r="J1218" i="4"/>
  <c r="K1218" i="4"/>
  <c r="L1218" i="4"/>
  <c r="I1218" i="4"/>
  <c r="K1206" i="4"/>
  <c r="L1206" i="4"/>
  <c r="G1206" i="4"/>
  <c r="I1206" i="4"/>
  <c r="H1206" i="4"/>
  <c r="J1206" i="4"/>
  <c r="H1194" i="4"/>
  <c r="J1194" i="4"/>
  <c r="K1194" i="4"/>
  <c r="L1194" i="4"/>
  <c r="I1194" i="4"/>
  <c r="J1182" i="4"/>
  <c r="K1182" i="4"/>
  <c r="L1182" i="4"/>
  <c r="G1182" i="4"/>
  <c r="H1182" i="4"/>
  <c r="I1182" i="4"/>
  <c r="H1170" i="4"/>
  <c r="I1170" i="4"/>
  <c r="J1170" i="4"/>
  <c r="K1170" i="4"/>
  <c r="G1170" i="4"/>
  <c r="J1158" i="4"/>
  <c r="K1158" i="4"/>
  <c r="L1158" i="4"/>
  <c r="G1158" i="4"/>
  <c r="H1158" i="4"/>
  <c r="I1158" i="4"/>
  <c r="H1146" i="4"/>
  <c r="I1146" i="4"/>
  <c r="J1146" i="4"/>
  <c r="K1146" i="4"/>
  <c r="G1146" i="4"/>
  <c r="J1134" i="4"/>
  <c r="K1134" i="4"/>
  <c r="L1134" i="4"/>
  <c r="G1134" i="4"/>
  <c r="H1134" i="4"/>
  <c r="I1134" i="4"/>
  <c r="H1122" i="4"/>
  <c r="I1122" i="4"/>
  <c r="J1122" i="4"/>
  <c r="K1122" i="4"/>
  <c r="G1122" i="4"/>
  <c r="J1110" i="4"/>
  <c r="K1110" i="4"/>
  <c r="L1110" i="4"/>
  <c r="G1110" i="4"/>
  <c r="H1110" i="4"/>
  <c r="I1110" i="4"/>
  <c r="H1098" i="4"/>
  <c r="I1098" i="4"/>
  <c r="J1098" i="4"/>
  <c r="K1098" i="4"/>
  <c r="G1098" i="4"/>
  <c r="J1086" i="4"/>
  <c r="K1086" i="4"/>
  <c r="L1086" i="4"/>
  <c r="G1086" i="4"/>
  <c r="H1086" i="4"/>
  <c r="I1086" i="4"/>
  <c r="H1074" i="4"/>
  <c r="I1074" i="4"/>
  <c r="J1074" i="4"/>
  <c r="K1074" i="4"/>
  <c r="G1074" i="4"/>
  <c r="H1051" i="4"/>
  <c r="K1051" i="4"/>
  <c r="G1051" i="4"/>
  <c r="I1051" i="4"/>
  <c r="L1051" i="4"/>
  <c r="G1039" i="4"/>
  <c r="I1039" i="4"/>
  <c r="K1039" i="4"/>
  <c r="L1039" i="4"/>
  <c r="H1039" i="4"/>
  <c r="J1039" i="4"/>
  <c r="H1027" i="4"/>
  <c r="K1027" i="4"/>
  <c r="L1027" i="4"/>
  <c r="G1027" i="4"/>
  <c r="J1027" i="4"/>
  <c r="I1027" i="4"/>
  <c r="G1015" i="4"/>
  <c r="I1015" i="4"/>
  <c r="K1015" i="4"/>
  <c r="H1015" i="4"/>
  <c r="J1015" i="4"/>
  <c r="L1015" i="4"/>
  <c r="H1003" i="4"/>
  <c r="K1003" i="4"/>
  <c r="L1003" i="4"/>
  <c r="G1003" i="4"/>
  <c r="J1003" i="4"/>
  <c r="I1003" i="4"/>
  <c r="G991" i="4"/>
  <c r="I991" i="4"/>
  <c r="K991" i="4"/>
  <c r="J991" i="4"/>
  <c r="L991" i="4"/>
  <c r="H979" i="4"/>
  <c r="J979" i="4"/>
  <c r="K979" i="4"/>
  <c r="L979" i="4"/>
  <c r="G979" i="4"/>
  <c r="I979" i="4"/>
  <c r="G967" i="4"/>
  <c r="J967" i="4"/>
  <c r="H967" i="4"/>
  <c r="I967" i="4"/>
  <c r="K967" i="4"/>
  <c r="L967" i="4"/>
  <c r="H955" i="4"/>
  <c r="J955" i="4"/>
  <c r="K955" i="4"/>
  <c r="L955" i="4"/>
  <c r="I955" i="4"/>
  <c r="G955" i="4"/>
  <c r="G943" i="4"/>
  <c r="J943" i="4"/>
  <c r="H943" i="4"/>
  <c r="K943" i="4"/>
  <c r="L943" i="4"/>
  <c r="H931" i="4"/>
  <c r="J931" i="4"/>
  <c r="K931" i="4"/>
  <c r="L931" i="4"/>
  <c r="G931" i="4"/>
  <c r="I931" i="4"/>
  <c r="I919" i="4"/>
  <c r="J919" i="4"/>
  <c r="G919" i="4"/>
  <c r="K919" i="4"/>
  <c r="L919" i="4"/>
  <c r="H919" i="4"/>
  <c r="G907" i="4"/>
  <c r="I907" i="4"/>
  <c r="K907" i="4"/>
  <c r="J907" i="4"/>
  <c r="H907" i="4"/>
  <c r="L907" i="4"/>
  <c r="L895" i="4"/>
  <c r="I895" i="4"/>
  <c r="G895" i="4"/>
  <c r="K895" i="4"/>
  <c r="J895" i="4"/>
  <c r="J884" i="4"/>
  <c r="L884" i="4"/>
  <c r="G884" i="4"/>
  <c r="H884" i="4"/>
  <c r="I884" i="4"/>
  <c r="K884" i="4"/>
  <c r="G873" i="4"/>
  <c r="H873" i="4"/>
  <c r="I873" i="4"/>
  <c r="J873" i="4"/>
  <c r="K873" i="4"/>
  <c r="L873" i="4"/>
  <c r="G861" i="4"/>
  <c r="H861" i="4"/>
  <c r="K861" i="4"/>
  <c r="L861" i="4"/>
  <c r="J861" i="4"/>
  <c r="I861" i="4"/>
  <c r="G849" i="4"/>
  <c r="H849" i="4"/>
  <c r="I849" i="4"/>
  <c r="K849" i="4"/>
  <c r="L849" i="4"/>
  <c r="J849" i="4"/>
  <c r="H838" i="4"/>
  <c r="J838" i="4"/>
  <c r="K838" i="4"/>
  <c r="L838" i="4"/>
  <c r="G838" i="4"/>
  <c r="I838" i="4"/>
  <c r="L826" i="4"/>
  <c r="I826" i="4"/>
  <c r="G826" i="4"/>
  <c r="H826" i="4"/>
  <c r="J826" i="4"/>
  <c r="K826" i="4"/>
  <c r="K766" i="4"/>
  <c r="H766" i="4"/>
  <c r="J754" i="4"/>
  <c r="L754" i="4"/>
  <c r="I754" i="4"/>
  <c r="G754" i="4"/>
  <c r="H754" i="4"/>
  <c r="K754" i="4"/>
  <c r="K742" i="4"/>
  <c r="J742" i="4"/>
  <c r="I742" i="4"/>
  <c r="L742" i="4"/>
  <c r="H742" i="4"/>
  <c r="G742" i="4"/>
  <c r="J718" i="4"/>
  <c r="G718" i="4"/>
  <c r="I718" i="4"/>
  <c r="K718" i="4"/>
  <c r="L718" i="4"/>
  <c r="H718" i="4"/>
  <c r="I706" i="4"/>
  <c r="J706" i="4"/>
  <c r="L706" i="4"/>
  <c r="H706" i="4"/>
  <c r="G706" i="4"/>
  <c r="K706" i="4"/>
  <c r="J694" i="4"/>
  <c r="G694" i="4"/>
  <c r="I694" i="4"/>
  <c r="K694" i="4"/>
  <c r="L694" i="4"/>
  <c r="H694" i="4"/>
  <c r="H682" i="4"/>
  <c r="J682" i="4"/>
  <c r="L682" i="4"/>
  <c r="G682" i="4"/>
  <c r="I682" i="4"/>
  <c r="K682" i="4"/>
  <c r="J670" i="4"/>
  <c r="G670" i="4"/>
  <c r="L670" i="4"/>
  <c r="H670" i="4"/>
  <c r="I670" i="4"/>
  <c r="K670" i="4"/>
  <c r="H658" i="4"/>
  <c r="J658" i="4"/>
  <c r="L658" i="4"/>
  <c r="G658" i="4"/>
  <c r="I658" i="4"/>
  <c r="K658" i="4"/>
  <c r="J646" i="4"/>
  <c r="G646" i="4"/>
  <c r="K646" i="4"/>
  <c r="L646" i="4"/>
  <c r="H646" i="4"/>
  <c r="I646" i="4"/>
  <c r="J634" i="4"/>
  <c r="I634" i="4"/>
  <c r="L634" i="4"/>
  <c r="G634" i="4"/>
  <c r="H634" i="4"/>
  <c r="K634" i="4"/>
  <c r="I622" i="4"/>
  <c r="K622" i="4"/>
  <c r="G622" i="4"/>
  <c r="L622" i="4"/>
  <c r="J622" i="4"/>
  <c r="H622" i="4"/>
  <c r="H610" i="4"/>
  <c r="I610" i="4"/>
  <c r="L610" i="4"/>
  <c r="G610" i="4"/>
  <c r="J610" i="4"/>
  <c r="K610" i="4"/>
  <c r="I598" i="4"/>
  <c r="K598" i="4"/>
  <c r="G598" i="4"/>
  <c r="L598" i="4"/>
  <c r="H598" i="4"/>
  <c r="J598" i="4"/>
  <c r="L586" i="4"/>
  <c r="G586" i="4"/>
  <c r="H586" i="4"/>
  <c r="K586" i="4"/>
  <c r="J586" i="4"/>
  <c r="I586" i="4"/>
  <c r="G574" i="4"/>
  <c r="I574" i="4"/>
  <c r="K574" i="4"/>
  <c r="L574" i="4"/>
  <c r="H574" i="4"/>
  <c r="J574" i="4"/>
  <c r="J562" i="4"/>
  <c r="G562" i="4"/>
  <c r="H562" i="4"/>
  <c r="K562" i="4"/>
  <c r="L562" i="4"/>
  <c r="I562" i="4"/>
  <c r="G550" i="4"/>
  <c r="I550" i="4"/>
  <c r="K550" i="4"/>
  <c r="L550" i="4"/>
  <c r="H550" i="4"/>
  <c r="J550" i="4"/>
  <c r="L538" i="4"/>
  <c r="G538" i="4"/>
  <c r="H538" i="4"/>
  <c r="K538" i="4"/>
  <c r="J538" i="4"/>
  <c r="G526" i="4"/>
  <c r="I526" i="4"/>
  <c r="J526" i="4"/>
  <c r="K526" i="4"/>
  <c r="L526" i="4"/>
  <c r="H526" i="4"/>
  <c r="K514" i="4"/>
  <c r="G514" i="4"/>
  <c r="H514" i="4"/>
  <c r="J514" i="4"/>
  <c r="L514" i="4"/>
  <c r="I514" i="4"/>
  <c r="J502" i="4"/>
  <c r="H502" i="4"/>
  <c r="K502" i="4"/>
  <c r="L502" i="4"/>
  <c r="G502" i="4"/>
  <c r="I502" i="4"/>
  <c r="L490" i="4"/>
  <c r="J490" i="4"/>
  <c r="I490" i="4"/>
  <c r="G490" i="4"/>
  <c r="K490" i="4"/>
  <c r="H490" i="4"/>
  <c r="J478" i="4"/>
  <c r="G478" i="4"/>
  <c r="H478" i="4"/>
  <c r="K478" i="4"/>
  <c r="L478" i="4"/>
  <c r="I478" i="4"/>
  <c r="L466" i="4"/>
  <c r="J466" i="4"/>
  <c r="I466" i="4"/>
  <c r="G466" i="4"/>
  <c r="K466" i="4"/>
  <c r="H466" i="4"/>
  <c r="J454" i="4"/>
  <c r="H454" i="4"/>
  <c r="K454" i="4"/>
  <c r="L454" i="4"/>
  <c r="G454" i="4"/>
  <c r="I454" i="4"/>
  <c r="L442" i="4"/>
  <c r="J442" i="4"/>
  <c r="I442" i="4"/>
  <c r="G442" i="4"/>
  <c r="K442" i="4"/>
  <c r="H442" i="4"/>
  <c r="J430" i="4"/>
  <c r="H430" i="4"/>
  <c r="I430" i="4"/>
  <c r="K430" i="4"/>
  <c r="L430" i="4"/>
  <c r="G430" i="4"/>
  <c r="G418" i="4"/>
  <c r="J418" i="4"/>
  <c r="L418" i="4"/>
  <c r="I418" i="4"/>
  <c r="K418" i="4"/>
  <c r="H418" i="4"/>
  <c r="J406" i="4"/>
  <c r="H406" i="4"/>
  <c r="G406" i="4"/>
  <c r="K406" i="4"/>
  <c r="L406" i="4"/>
  <c r="I406" i="4"/>
  <c r="I394" i="4"/>
  <c r="J394" i="4"/>
  <c r="K394" i="4"/>
  <c r="L394" i="4"/>
  <c r="G394" i="4"/>
  <c r="H394" i="4"/>
  <c r="J382" i="4"/>
  <c r="H382" i="4"/>
  <c r="I382" i="4"/>
  <c r="G382" i="4"/>
  <c r="K382" i="4"/>
  <c r="L382" i="4"/>
  <c r="K370" i="4"/>
  <c r="L370" i="4"/>
  <c r="G370" i="4"/>
  <c r="J370" i="4"/>
  <c r="H370" i="4"/>
  <c r="I370" i="4"/>
  <c r="J358" i="4"/>
  <c r="H358" i="4"/>
  <c r="G358" i="4"/>
  <c r="L358" i="4"/>
  <c r="I358" i="4"/>
  <c r="K358" i="4"/>
  <c r="I346" i="4"/>
  <c r="K346" i="4"/>
  <c r="L346" i="4"/>
  <c r="J346" i="4"/>
  <c r="H346" i="4"/>
  <c r="G346" i="4"/>
  <c r="J334" i="4"/>
  <c r="H334" i="4"/>
  <c r="K334" i="4"/>
  <c r="I334" i="4"/>
  <c r="G334" i="4"/>
  <c r="L334" i="4"/>
  <c r="I322" i="4"/>
  <c r="L322" i="4"/>
  <c r="J322" i="4"/>
  <c r="G322" i="4"/>
  <c r="K322" i="4"/>
  <c r="H322" i="4"/>
  <c r="K310" i="4"/>
  <c r="L310" i="4"/>
  <c r="G310" i="4"/>
  <c r="I310" i="4"/>
  <c r="J310" i="4"/>
  <c r="I298" i="4"/>
  <c r="L298" i="4"/>
  <c r="H298" i="4"/>
  <c r="J298" i="4"/>
  <c r="G298" i="4"/>
  <c r="K298" i="4"/>
  <c r="J286" i="4"/>
  <c r="L286" i="4"/>
  <c r="G286" i="4"/>
  <c r="H286" i="4"/>
  <c r="I286" i="4"/>
  <c r="K286" i="4"/>
  <c r="G274" i="4"/>
  <c r="H274" i="4"/>
  <c r="I274" i="4"/>
  <c r="K274" i="4"/>
  <c r="L274" i="4"/>
  <c r="H262" i="4"/>
  <c r="J262" i="4"/>
  <c r="L262" i="4"/>
  <c r="G262" i="4"/>
  <c r="I262" i="4"/>
  <c r="K262" i="4"/>
  <c r="H250" i="4"/>
  <c r="J250" i="4"/>
  <c r="G250" i="4"/>
  <c r="I250" i="4"/>
  <c r="K250" i="4"/>
  <c r="L250" i="4"/>
  <c r="G238" i="4"/>
  <c r="K238" i="4"/>
  <c r="I238" i="4"/>
  <c r="L214" i="4"/>
  <c r="J214" i="4"/>
  <c r="K214" i="4"/>
  <c r="G214" i="4"/>
  <c r="I214" i="4"/>
  <c r="H214" i="4"/>
  <c r="H202" i="4"/>
  <c r="L202" i="4"/>
  <c r="G202" i="4"/>
  <c r="K202" i="4"/>
  <c r="I202" i="4"/>
  <c r="L190" i="4"/>
  <c r="I190" i="4"/>
  <c r="G190" i="4"/>
  <c r="J190" i="4"/>
  <c r="K190" i="4"/>
  <c r="H190" i="4"/>
  <c r="H178" i="4"/>
  <c r="L178" i="4"/>
  <c r="I178" i="4"/>
  <c r="J178" i="4"/>
  <c r="K178" i="4"/>
  <c r="I166" i="4"/>
  <c r="H166" i="4"/>
  <c r="K166" i="4"/>
  <c r="J166" i="4"/>
  <c r="L166" i="4"/>
  <c r="G166" i="4"/>
  <c r="G154" i="4"/>
  <c r="I154" i="4"/>
  <c r="H154" i="4"/>
  <c r="K154" i="4"/>
  <c r="L154" i="4"/>
  <c r="K142" i="4"/>
  <c r="L142" i="4"/>
  <c r="I142" i="4"/>
  <c r="H142" i="4"/>
  <c r="J142" i="4"/>
  <c r="G142" i="4"/>
  <c r="G130" i="4"/>
  <c r="H130" i="4"/>
  <c r="G118" i="4"/>
  <c r="K118" i="4"/>
  <c r="L118" i="4"/>
  <c r="H118" i="4"/>
  <c r="J118" i="4"/>
  <c r="G106" i="4"/>
  <c r="K106" i="4"/>
  <c r="I106" i="4"/>
  <c r="L106" i="4"/>
  <c r="H106" i="4"/>
  <c r="J106" i="4"/>
  <c r="G94" i="4"/>
  <c r="J94" i="4"/>
  <c r="L94" i="4"/>
  <c r="H94" i="4"/>
  <c r="I94" i="4"/>
  <c r="G82" i="4"/>
  <c r="J82" i="4"/>
  <c r="I82" i="4"/>
  <c r="K82" i="4"/>
  <c r="H82" i="4"/>
  <c r="L82" i="4"/>
  <c r="G70" i="4"/>
  <c r="J70" i="4"/>
  <c r="L70" i="4"/>
  <c r="H70" i="4"/>
  <c r="I70" i="4"/>
  <c r="G58" i="4"/>
  <c r="J58" i="4"/>
  <c r="L58" i="4"/>
  <c r="I58" i="4"/>
  <c r="H58" i="4"/>
  <c r="K58" i="4"/>
  <c r="G46" i="4"/>
  <c r="J46" i="4"/>
  <c r="H46" i="4"/>
  <c r="I46" i="4"/>
  <c r="L46" i="4"/>
  <c r="G34" i="4"/>
  <c r="J34" i="4"/>
  <c r="L34" i="4"/>
  <c r="H34" i="4"/>
  <c r="K34" i="4"/>
  <c r="I34" i="4"/>
  <c r="G22" i="4"/>
  <c r="J22" i="4"/>
  <c r="L22" i="4"/>
  <c r="H22" i="4"/>
  <c r="I22" i="4"/>
  <c r="G1806" i="4"/>
  <c r="H2010" i="4"/>
  <c r="L2310" i="4"/>
  <c r="I2490" i="4"/>
  <c r="H2790" i="4"/>
  <c r="K3114" i="4"/>
  <c r="H3354" i="4"/>
  <c r="L3726" i="4"/>
  <c r="I3330" i="4"/>
  <c r="I118" i="4"/>
  <c r="G1242" i="4"/>
  <c r="J3114" i="4"/>
  <c r="G3354" i="4"/>
  <c r="K3726" i="4"/>
  <c r="L1950" i="4"/>
  <c r="I3498" i="4"/>
  <c r="J154" i="4"/>
  <c r="K1266" i="4"/>
  <c r="J1806" i="4"/>
  <c r="L2130" i="4"/>
  <c r="J2310" i="4"/>
  <c r="L2490" i="4"/>
  <c r="K2886" i="4"/>
  <c r="H3114" i="4"/>
  <c r="K3462" i="4"/>
  <c r="J3726" i="4"/>
  <c r="L2094" i="4"/>
  <c r="I3714" i="4"/>
  <c r="G178" i="4"/>
  <c r="K1290" i="4"/>
  <c r="L1338" i="4"/>
  <c r="L1902" i="4"/>
  <c r="K2130" i="4"/>
  <c r="I2310" i="4"/>
  <c r="L2682" i="4"/>
  <c r="J2886" i="4"/>
  <c r="G3114" i="4"/>
  <c r="J3462" i="4"/>
  <c r="I3726" i="4"/>
  <c r="L2286" i="4"/>
  <c r="I2034" i="4"/>
  <c r="J202" i="4"/>
  <c r="K1926" i="4"/>
  <c r="J1398" i="4"/>
  <c r="K1902" i="4"/>
  <c r="J2130" i="4"/>
  <c r="H2310" i="4"/>
  <c r="K2682" i="4"/>
  <c r="H2886" i="4"/>
  <c r="L3246" i="4"/>
  <c r="I3462" i="4"/>
  <c r="H3726" i="4"/>
  <c r="K2478" i="4"/>
  <c r="I2274" i="4"/>
  <c r="L2190" i="4"/>
  <c r="H895" i="4"/>
  <c r="G1446" i="4"/>
  <c r="J1902" i="4"/>
  <c r="I2130" i="4"/>
  <c r="L2394" i="4"/>
  <c r="J2682" i="4"/>
  <c r="G2886" i="4"/>
  <c r="K3246" i="4"/>
  <c r="H3462" i="4"/>
  <c r="G2634" i="4"/>
  <c r="I2694" i="4"/>
  <c r="J1962" i="4"/>
  <c r="L1074" i="4"/>
  <c r="K2358" i="4"/>
  <c r="I943" i="4"/>
  <c r="K1506" i="4"/>
  <c r="H2130" i="4"/>
  <c r="K2394" i="4"/>
  <c r="H2682" i="4"/>
  <c r="L2994" i="4"/>
  <c r="J3246" i="4"/>
  <c r="G3462" i="4"/>
  <c r="J2982" i="4"/>
  <c r="I2958" i="4"/>
  <c r="J2154" i="4"/>
  <c r="L1098" i="4"/>
  <c r="L2538" i="4"/>
  <c r="L238" i="4"/>
  <c r="H991" i="4"/>
  <c r="K1566" i="4"/>
  <c r="G2682" i="4"/>
  <c r="K2994" i="4"/>
  <c r="I3246" i="4"/>
  <c r="L3582" i="4"/>
  <c r="J3378" i="4"/>
  <c r="K1878" i="4"/>
  <c r="I3162" i="4"/>
  <c r="J2322" i="4"/>
  <c r="L1122" i="4"/>
  <c r="I2742" i="4"/>
  <c r="J274" i="4"/>
  <c r="J1051" i="4"/>
  <c r="J1626" i="4"/>
  <c r="I538" i="4"/>
  <c r="G4294" i="4"/>
  <c r="G122" i="3"/>
  <c r="J4784" i="4"/>
  <c r="H4784" i="4"/>
  <c r="G4628" i="4"/>
  <c r="H4628" i="4"/>
  <c r="J4628" i="4"/>
  <c r="K4628" i="4"/>
  <c r="L4628" i="4"/>
  <c r="I4628" i="4"/>
  <c r="G4568" i="4"/>
  <c r="H4568" i="4"/>
  <c r="J4568" i="4"/>
  <c r="L4568" i="4"/>
  <c r="I4568" i="4"/>
  <c r="K4568" i="4"/>
  <c r="I4446" i="4"/>
  <c r="H4446" i="4"/>
  <c r="L4326" i="4"/>
  <c r="J4326" i="4"/>
  <c r="G4206" i="4"/>
  <c r="L4206" i="4"/>
  <c r="K4122" i="4"/>
  <c r="L4122" i="4"/>
  <c r="L4098" i="4"/>
  <c r="K4098" i="4"/>
  <c r="I4062" i="4"/>
  <c r="H4062" i="4"/>
  <c r="H4050" i="4"/>
  <c r="L4050" i="4"/>
  <c r="G4050" i="4"/>
  <c r="I4050" i="4"/>
  <c r="I4038" i="4"/>
  <c r="J4038" i="4"/>
  <c r="G4038" i="4"/>
  <c r="H4026" i="4"/>
  <c r="I4026" i="4"/>
  <c r="K4026" i="4"/>
  <c r="I3968" i="4"/>
  <c r="J3968" i="4"/>
  <c r="I3944" i="4"/>
  <c r="J3944" i="4"/>
  <c r="J3920" i="4"/>
  <c r="I3920" i="4"/>
  <c r="J3872" i="4"/>
  <c r="I3872" i="4"/>
  <c r="I3824" i="4"/>
  <c r="K3824" i="4"/>
  <c r="H3788" i="4"/>
  <c r="I3788" i="4"/>
  <c r="J3788" i="4"/>
  <c r="K3788" i="4"/>
  <c r="L3788" i="4"/>
  <c r="G3788" i="4"/>
  <c r="I3776" i="4"/>
  <c r="K3776" i="4"/>
  <c r="J3776" i="4"/>
  <c r="G3776" i="4"/>
  <c r="L3776" i="4"/>
  <c r="H3764" i="4"/>
  <c r="I3764" i="4"/>
  <c r="J3764" i="4"/>
  <c r="L3764" i="4"/>
  <c r="K3764" i="4"/>
  <c r="I3752" i="4"/>
  <c r="K3752" i="4"/>
  <c r="J3752" i="4"/>
  <c r="G3740" i="4"/>
  <c r="H3740" i="4"/>
  <c r="J3740" i="4"/>
  <c r="L3740" i="4"/>
  <c r="K3740" i="4"/>
  <c r="I3740" i="4"/>
  <c r="J3728" i="4"/>
  <c r="K3728" i="4"/>
  <c r="G3728" i="4"/>
  <c r="L3716" i="4"/>
  <c r="G3716" i="4"/>
  <c r="K3716" i="4"/>
  <c r="L3704" i="4"/>
  <c r="H3704" i="4"/>
  <c r="L3680" i="4"/>
  <c r="G3680" i="4"/>
  <c r="H3680" i="4"/>
  <c r="K3668" i="4"/>
  <c r="G3668" i="4"/>
  <c r="I3668" i="4"/>
  <c r="K3656" i="4"/>
  <c r="H3656" i="4"/>
  <c r="I3656" i="4"/>
  <c r="H3644" i="4"/>
  <c r="J3644" i="4"/>
  <c r="K3632" i="4"/>
  <c r="G3632" i="4"/>
  <c r="I3632" i="4"/>
  <c r="J3632" i="4"/>
  <c r="I3620" i="4"/>
  <c r="K3620" i="4"/>
  <c r="K3608" i="4"/>
  <c r="H3608" i="4"/>
  <c r="J3608" i="4"/>
  <c r="L3608" i="4"/>
  <c r="J3596" i="4"/>
  <c r="L3596" i="4"/>
  <c r="K3584" i="4"/>
  <c r="I3584" i="4"/>
  <c r="L3584" i="4"/>
  <c r="G3572" i="4"/>
  <c r="K3572" i="4"/>
  <c r="K3560" i="4"/>
  <c r="J3560" i="4"/>
  <c r="G3560" i="4"/>
  <c r="K3548" i="4"/>
  <c r="J3548" i="4"/>
  <c r="G3536" i="4"/>
  <c r="I3536" i="4"/>
  <c r="J3524" i="4"/>
  <c r="L3524" i="4"/>
  <c r="I3512" i="4"/>
  <c r="J3512" i="4"/>
  <c r="L3512" i="4"/>
  <c r="G3500" i="4"/>
  <c r="K3500" i="4"/>
  <c r="I3488" i="4"/>
  <c r="K3488" i="4"/>
  <c r="G3488" i="4"/>
  <c r="G3476" i="4"/>
  <c r="H3476" i="4"/>
  <c r="L3476" i="4"/>
  <c r="I3464" i="4"/>
  <c r="L3464" i="4"/>
  <c r="H3464" i="4"/>
  <c r="H3452" i="4"/>
  <c r="I3452" i="4"/>
  <c r="I3440" i="4"/>
  <c r="G3440" i="4"/>
  <c r="J3440" i="4"/>
  <c r="G3428" i="4"/>
  <c r="I3428" i="4"/>
  <c r="J3428" i="4"/>
  <c r="I3416" i="4"/>
  <c r="H3416" i="4"/>
  <c r="L3416" i="4"/>
  <c r="H3414" i="4"/>
  <c r="K3414" i="4"/>
  <c r="G3414" i="4"/>
  <c r="H3404" i="4"/>
  <c r="J3404" i="4"/>
  <c r="L3404" i="4"/>
  <c r="I3392" i="4"/>
  <c r="J3392" i="4"/>
  <c r="L3392" i="4"/>
  <c r="K3390" i="4"/>
  <c r="I3390" i="4"/>
  <c r="G3380" i="4"/>
  <c r="J3380" i="4"/>
  <c r="L3380" i="4"/>
  <c r="J3368" i="4"/>
  <c r="G3368" i="4"/>
  <c r="L3368" i="4"/>
  <c r="G3356" i="4"/>
  <c r="L3356" i="4"/>
  <c r="I3356" i="4"/>
  <c r="K3344" i="4"/>
  <c r="H3344" i="4"/>
  <c r="I3344" i="4"/>
  <c r="G3320" i="4"/>
  <c r="I3320" i="4"/>
  <c r="K3320" i="4"/>
  <c r="L3308" i="4"/>
  <c r="H3308" i="4"/>
  <c r="J3308" i="4"/>
  <c r="K3308" i="4"/>
  <c r="G3296" i="4"/>
  <c r="K3296" i="4"/>
  <c r="L3294" i="4"/>
  <c r="G3294" i="4"/>
  <c r="I3294" i="4"/>
  <c r="K3294" i="4"/>
  <c r="H3294" i="4"/>
  <c r="J3294" i="4"/>
  <c r="J3284" i="4"/>
  <c r="L3284" i="4"/>
  <c r="G3284" i="4"/>
  <c r="G3272" i="4"/>
  <c r="H3272" i="4"/>
  <c r="I3272" i="4"/>
  <c r="L3260" i="4"/>
  <c r="G3260" i="4"/>
  <c r="I3260" i="4"/>
  <c r="G3248" i="4"/>
  <c r="I3248" i="4"/>
  <c r="J3248" i="4"/>
  <c r="K3248" i="4"/>
  <c r="I3236" i="4"/>
  <c r="K3236" i="4"/>
  <c r="G3224" i="4"/>
  <c r="J3224" i="4"/>
  <c r="I3224" i="4"/>
  <c r="L3224" i="4"/>
  <c r="G3212" i="4"/>
  <c r="K3212" i="4"/>
  <c r="G3200" i="4"/>
  <c r="K3200" i="4"/>
  <c r="L3200" i="4"/>
  <c r="H3200" i="4"/>
  <c r="L3152" i="4"/>
  <c r="G3152" i="4"/>
  <c r="H3152" i="4"/>
  <c r="I3140" i="4"/>
  <c r="L3140" i="4"/>
  <c r="K3140" i="4"/>
  <c r="I3128" i="4"/>
  <c r="L3128" i="4"/>
  <c r="K3128" i="4"/>
  <c r="J3128" i="4"/>
  <c r="I3116" i="4"/>
  <c r="K3116" i="4"/>
  <c r="H3116" i="4"/>
  <c r="K3104" i="4"/>
  <c r="I3104" i="4"/>
  <c r="J3104" i="4"/>
  <c r="G3102" i="4"/>
  <c r="H3102" i="4"/>
  <c r="I3102" i="4"/>
  <c r="K3102" i="4"/>
  <c r="L3102" i="4"/>
  <c r="J3102" i="4"/>
  <c r="I3092" i="4"/>
  <c r="K3092" i="4"/>
  <c r="J3080" i="4"/>
  <c r="I3080" i="4"/>
  <c r="L3080" i="4"/>
  <c r="I3068" i="4"/>
  <c r="L3068" i="4"/>
  <c r="K3068" i="4"/>
  <c r="J3056" i="4"/>
  <c r="G3056" i="4"/>
  <c r="K3044" i="4"/>
  <c r="L3044" i="4"/>
  <c r="G3044" i="4"/>
  <c r="K3032" i="4"/>
  <c r="L3032" i="4"/>
  <c r="H3032" i="4"/>
  <c r="K3020" i="4"/>
  <c r="G3020" i="4"/>
  <c r="H3020" i="4"/>
  <c r="J3018" i="4"/>
  <c r="K3018" i="4"/>
  <c r="G3018" i="4"/>
  <c r="I3018" i="4"/>
  <c r="G3008" i="4"/>
  <c r="I3008" i="4"/>
  <c r="K2996" i="4"/>
  <c r="L2996" i="4"/>
  <c r="H2996" i="4"/>
  <c r="I2996" i="4"/>
  <c r="H2984" i="4"/>
  <c r="J2984" i="4"/>
  <c r="K2972" i="4"/>
  <c r="G2972" i="4"/>
  <c r="I2972" i="4"/>
  <c r="J2972" i="4"/>
  <c r="I2960" i="4"/>
  <c r="K2960" i="4"/>
  <c r="K2948" i="4"/>
  <c r="H2948" i="4"/>
  <c r="J2948" i="4"/>
  <c r="L2936" i="4"/>
  <c r="J2936" i="4"/>
  <c r="G2934" i="4"/>
  <c r="H2934" i="4"/>
  <c r="I2934" i="4"/>
  <c r="J2934" i="4"/>
  <c r="L2934" i="4"/>
  <c r="K2924" i="4"/>
  <c r="I2924" i="4"/>
  <c r="L2924" i="4"/>
  <c r="L2912" i="4"/>
  <c r="G2912" i="4"/>
  <c r="K2912" i="4"/>
  <c r="L2900" i="4"/>
  <c r="K2900" i="4"/>
  <c r="H2900" i="4"/>
  <c r="L2888" i="4"/>
  <c r="H2888" i="4"/>
  <c r="I2888" i="4"/>
  <c r="L2876" i="4"/>
  <c r="H2876" i="4"/>
  <c r="J2876" i="4"/>
  <c r="G2864" i="4"/>
  <c r="H2864" i="4"/>
  <c r="J2864" i="4"/>
  <c r="K2864" i="4"/>
  <c r="L2852" i="4"/>
  <c r="J2852" i="4"/>
  <c r="H2840" i="4"/>
  <c r="J2840" i="4"/>
  <c r="L2840" i="4"/>
  <c r="H2828" i="4"/>
  <c r="J2828" i="4"/>
  <c r="L2828" i="4"/>
  <c r="J2816" i="4"/>
  <c r="L2816" i="4"/>
  <c r="H2816" i="4"/>
  <c r="L2804" i="4"/>
  <c r="G2804" i="4"/>
  <c r="I2804" i="4"/>
  <c r="J2804" i="4"/>
  <c r="J2792" i="4"/>
  <c r="H2792" i="4"/>
  <c r="K2792" i="4"/>
  <c r="L2780" i="4"/>
  <c r="I2780" i="4"/>
  <c r="K2780" i="4"/>
  <c r="K2768" i="4"/>
  <c r="L2768" i="4"/>
  <c r="J2768" i="4"/>
  <c r="L2756" i="4"/>
  <c r="K2756" i="4"/>
  <c r="H2756" i="4"/>
  <c r="G2744" i="4"/>
  <c r="H2744" i="4"/>
  <c r="L2732" i="4"/>
  <c r="G2732" i="4"/>
  <c r="H2732" i="4"/>
  <c r="J2732" i="4"/>
  <c r="G2720" i="4"/>
  <c r="I2720" i="4"/>
  <c r="J2720" i="4"/>
  <c r="L2708" i="4"/>
  <c r="H2708" i="4"/>
  <c r="J2708" i="4"/>
  <c r="I2696" i="4"/>
  <c r="K2696" i="4"/>
  <c r="L2696" i="4"/>
  <c r="L2684" i="4"/>
  <c r="I2684" i="4"/>
  <c r="G2684" i="4"/>
  <c r="K2672" i="4"/>
  <c r="L2672" i="4"/>
  <c r="H2672" i="4"/>
  <c r="L2660" i="4"/>
  <c r="J2660" i="4"/>
  <c r="H2660" i="4"/>
  <c r="I2660" i="4"/>
  <c r="H2648" i="4"/>
  <c r="J2648" i="4"/>
  <c r="L2636" i="4"/>
  <c r="K2636" i="4"/>
  <c r="H2636" i="4"/>
  <c r="J2636" i="4"/>
  <c r="L2624" i="4"/>
  <c r="J2624" i="4"/>
  <c r="L2612" i="4"/>
  <c r="J2612" i="4"/>
  <c r="G2612" i="4"/>
  <c r="L2600" i="4"/>
  <c r="G2600" i="4"/>
  <c r="H2600" i="4"/>
  <c r="L2588" i="4"/>
  <c r="G2588" i="4"/>
  <c r="I2588" i="4"/>
  <c r="G2576" i="4"/>
  <c r="L2576" i="4"/>
  <c r="I2576" i="4"/>
  <c r="J2576" i="4"/>
  <c r="L2564" i="4"/>
  <c r="I2564" i="4"/>
  <c r="K2564" i="4"/>
  <c r="H2552" i="4"/>
  <c r="I2552" i="4"/>
  <c r="L2504" i="4"/>
  <c r="G2504" i="4"/>
  <c r="H2492" i="4"/>
  <c r="K2492" i="4"/>
  <c r="G2492" i="4"/>
  <c r="L2492" i="4"/>
  <c r="I2468" i="4"/>
  <c r="K2468" i="4"/>
  <c r="L2468" i="4"/>
  <c r="J2468" i="4"/>
  <c r="H2456" i="4"/>
  <c r="G2456" i="4"/>
  <c r="I2444" i="4"/>
  <c r="G2444" i="4"/>
  <c r="J2444" i="4"/>
  <c r="K2432" i="4"/>
  <c r="L2432" i="4"/>
  <c r="I2420" i="4"/>
  <c r="L2420" i="4"/>
  <c r="G2420" i="4"/>
  <c r="L2408" i="4"/>
  <c r="K2408" i="4"/>
  <c r="H2408" i="4"/>
  <c r="K2396" i="4"/>
  <c r="H2396" i="4"/>
  <c r="G2384" i="4"/>
  <c r="H2384" i="4"/>
  <c r="J2384" i="4"/>
  <c r="K2372" i="4"/>
  <c r="G2372" i="4"/>
  <c r="J2372" i="4"/>
  <c r="H2360" i="4"/>
  <c r="J2360" i="4"/>
  <c r="K2348" i="4"/>
  <c r="I2348" i="4"/>
  <c r="L2348" i="4"/>
  <c r="I2336" i="4"/>
  <c r="G2336" i="4"/>
  <c r="K2324" i="4"/>
  <c r="L2324" i="4"/>
  <c r="H2324" i="4"/>
  <c r="J2312" i="4"/>
  <c r="L2312" i="4"/>
  <c r="I2312" i="4"/>
  <c r="K2300" i="4"/>
  <c r="H2300" i="4"/>
  <c r="J2300" i="4"/>
  <c r="K2288" i="4"/>
  <c r="H2288" i="4"/>
  <c r="K2276" i="4"/>
  <c r="L2276" i="4"/>
  <c r="J2276" i="4"/>
  <c r="J2264" i="4"/>
  <c r="G2264" i="4"/>
  <c r="K2252" i="4"/>
  <c r="L2252" i="4"/>
  <c r="H2252" i="4"/>
  <c r="G2240" i="4"/>
  <c r="I2240" i="4"/>
  <c r="K2228" i="4"/>
  <c r="G2228" i="4"/>
  <c r="L2228" i="4"/>
  <c r="J2228" i="4"/>
  <c r="I2216" i="4"/>
  <c r="L2216" i="4"/>
  <c r="I2204" i="4"/>
  <c r="J2204" i="4"/>
  <c r="G2192" i="4"/>
  <c r="K2192" i="4"/>
  <c r="L2180" i="4"/>
  <c r="J2180" i="4"/>
  <c r="G2180" i="4"/>
  <c r="H2168" i="4"/>
  <c r="L2168" i="4"/>
  <c r="L2156" i="4"/>
  <c r="K2156" i="4"/>
  <c r="H2156" i="4"/>
  <c r="L2132" i="4"/>
  <c r="G2132" i="4"/>
  <c r="I2132" i="4"/>
  <c r="G2120" i="4"/>
  <c r="J2120" i="4"/>
  <c r="L2108" i="4"/>
  <c r="H2108" i="4"/>
  <c r="J2108" i="4"/>
  <c r="H2096" i="4"/>
  <c r="K2096" i="4"/>
  <c r="L2084" i="4"/>
  <c r="I2084" i="4"/>
  <c r="K2084" i="4"/>
  <c r="I2072" i="4"/>
  <c r="L2072" i="4"/>
  <c r="L2060" i="4"/>
  <c r="J2060" i="4"/>
  <c r="J2048" i="4"/>
  <c r="G2048" i="4"/>
  <c r="L2036" i="4"/>
  <c r="G2036" i="4"/>
  <c r="K2036" i="4"/>
  <c r="K2024" i="4"/>
  <c r="H2024" i="4"/>
  <c r="L2012" i="4"/>
  <c r="H2012" i="4"/>
  <c r="L2000" i="4"/>
  <c r="G2000" i="4"/>
  <c r="I2000" i="4"/>
  <c r="L1988" i="4"/>
  <c r="I1988" i="4"/>
  <c r="H1976" i="4"/>
  <c r="J1976" i="4"/>
  <c r="I1964" i="4"/>
  <c r="H1964" i="4"/>
  <c r="J1952" i="4"/>
  <c r="H1952" i="4"/>
  <c r="L1940" i="4"/>
  <c r="G1940" i="4"/>
  <c r="I1940" i="4"/>
  <c r="J1928" i="4"/>
  <c r="I1928" i="4"/>
  <c r="H1916" i="4"/>
  <c r="J1916" i="4"/>
  <c r="G1904" i="4"/>
  <c r="J1904" i="4"/>
  <c r="I1892" i="4"/>
  <c r="K1892" i="4"/>
  <c r="H1880" i="4"/>
  <c r="K1880" i="4"/>
  <c r="I1868" i="4"/>
  <c r="K1868" i="4"/>
  <c r="J1866" i="4"/>
  <c r="L1866" i="4"/>
  <c r="H1856" i="4"/>
  <c r="K1856" i="4"/>
  <c r="I1844" i="4"/>
  <c r="K1844" i="4"/>
  <c r="H1832" i="4"/>
  <c r="K1832" i="4"/>
  <c r="I1820" i="4"/>
  <c r="K1820" i="4"/>
  <c r="H1808" i="4"/>
  <c r="K1808" i="4"/>
  <c r="K648" i="4"/>
  <c r="L648" i="4"/>
  <c r="I648" i="4"/>
  <c r="H648" i="4"/>
  <c r="G648" i="4"/>
  <c r="J648" i="4"/>
  <c r="K636" i="4"/>
  <c r="I636" i="4"/>
  <c r="L636" i="4"/>
  <c r="G636" i="4"/>
  <c r="L624" i="4"/>
  <c r="K624" i="4"/>
  <c r="I624" i="4"/>
  <c r="G624" i="4"/>
  <c r="J624" i="4"/>
  <c r="K612" i="4"/>
  <c r="I612" i="4"/>
  <c r="H612" i="4"/>
  <c r="L612" i="4"/>
  <c r="J600" i="4"/>
  <c r="K600" i="4"/>
  <c r="I600" i="4"/>
  <c r="G600" i="4"/>
  <c r="H600" i="4"/>
  <c r="L600" i="4"/>
  <c r="J588" i="4"/>
  <c r="L588" i="4"/>
  <c r="K588" i="4"/>
  <c r="G588" i="4"/>
  <c r="K576" i="4"/>
  <c r="L576" i="4"/>
  <c r="J576" i="4"/>
  <c r="G576" i="4"/>
  <c r="H576" i="4"/>
  <c r="J564" i="4"/>
  <c r="L564" i="4"/>
  <c r="I564" i="4"/>
  <c r="H564" i="4"/>
  <c r="I552" i="4"/>
  <c r="L552" i="4"/>
  <c r="K552" i="4"/>
  <c r="G552" i="4"/>
  <c r="J552" i="4"/>
  <c r="H552" i="4"/>
  <c r="H540" i="4"/>
  <c r="J540" i="4"/>
  <c r="L540" i="4"/>
  <c r="I540" i="4"/>
  <c r="G540" i="4"/>
  <c r="L528" i="4"/>
  <c r="J528" i="4"/>
  <c r="K516" i="4"/>
  <c r="L516" i="4"/>
  <c r="H516" i="4"/>
  <c r="G516" i="4"/>
  <c r="J516" i="4"/>
  <c r="H504" i="4"/>
  <c r="J504" i="4"/>
  <c r="G504" i="4"/>
  <c r="I504" i="4"/>
  <c r="K504" i="4"/>
  <c r="K492" i="4"/>
  <c r="L492" i="4"/>
  <c r="I492" i="4"/>
  <c r="H492" i="4"/>
  <c r="J492" i="4"/>
  <c r="G492" i="4"/>
  <c r="H480" i="4"/>
  <c r="K480" i="4"/>
  <c r="J480" i="4"/>
  <c r="K468" i="4"/>
  <c r="L468" i="4"/>
  <c r="I468" i="4"/>
  <c r="H468" i="4"/>
  <c r="J468" i="4"/>
  <c r="H456" i="4"/>
  <c r="J456" i="4"/>
  <c r="G456" i="4"/>
  <c r="I456" i="4"/>
  <c r="K456" i="4"/>
  <c r="K444" i="4"/>
  <c r="L444" i="4"/>
  <c r="I444" i="4"/>
  <c r="H444" i="4"/>
  <c r="J444" i="4"/>
  <c r="G444" i="4"/>
  <c r="H432" i="4"/>
  <c r="K432" i="4"/>
  <c r="I432" i="4"/>
  <c r="G420" i="4"/>
  <c r="I420" i="4"/>
  <c r="K420" i="4"/>
  <c r="H420" i="4"/>
  <c r="L420" i="4"/>
  <c r="H408" i="4"/>
  <c r="I408" i="4"/>
  <c r="J408" i="4"/>
  <c r="G408" i="4"/>
  <c r="K408" i="4"/>
  <c r="G396" i="4"/>
  <c r="K396" i="4"/>
  <c r="I396" i="4"/>
  <c r="H396" i="4"/>
  <c r="L396" i="4"/>
  <c r="J396" i="4"/>
  <c r="H384" i="4"/>
  <c r="I384" i="4"/>
  <c r="G384" i="4"/>
  <c r="G372" i="4"/>
  <c r="I372" i="4"/>
  <c r="K372" i="4"/>
  <c r="H372" i="4"/>
  <c r="L372" i="4"/>
  <c r="L312" i="4"/>
  <c r="G312" i="4"/>
  <c r="I312" i="4"/>
  <c r="K312" i="4"/>
  <c r="J312" i="4"/>
  <c r="H312" i="4"/>
  <c r="G802" i="4"/>
  <c r="K5004" i="4"/>
  <c r="G4913" i="4"/>
  <c r="J4072" i="4"/>
  <c r="L4661" i="4"/>
  <c r="I4733" i="4"/>
  <c r="I4781" i="4"/>
  <c r="J4817" i="4"/>
  <c r="L4865" i="4"/>
  <c r="G4901" i="4"/>
  <c r="K4072" i="4"/>
  <c r="E122" i="3"/>
  <c r="I4063" i="4"/>
  <c r="J4063" i="4"/>
  <c r="J4015" i="4"/>
  <c r="G4015" i="4"/>
  <c r="H4015" i="4"/>
  <c r="I4015" i="4"/>
  <c r="K4015" i="4"/>
  <c r="L4015" i="4"/>
  <c r="K4003" i="4"/>
  <c r="G4003" i="4"/>
  <c r="H4003" i="4"/>
  <c r="I4003" i="4"/>
  <c r="J4003" i="4"/>
  <c r="L4003" i="4"/>
  <c r="K3991" i="4"/>
  <c r="I3991" i="4"/>
  <c r="J3991" i="4"/>
  <c r="L3991" i="4"/>
  <c r="G3991" i="4"/>
  <c r="K3979" i="4"/>
  <c r="G3979" i="4"/>
  <c r="H3979" i="4"/>
  <c r="I3979" i="4"/>
  <c r="J3979" i="4"/>
  <c r="L3979" i="4"/>
  <c r="L3967" i="4"/>
  <c r="K3967" i="4"/>
  <c r="K3955" i="4"/>
  <c r="J3955" i="4"/>
  <c r="L3955" i="4"/>
  <c r="G3955" i="4"/>
  <c r="H3955" i="4"/>
  <c r="G3943" i="4"/>
  <c r="H3943" i="4"/>
  <c r="I3943" i="4"/>
  <c r="J3943" i="4"/>
  <c r="K3943" i="4"/>
  <c r="L3943" i="4"/>
  <c r="K3931" i="4"/>
  <c r="L3931" i="4"/>
  <c r="G3931" i="4"/>
  <c r="H3931" i="4"/>
  <c r="I3931" i="4"/>
  <c r="G3919" i="4"/>
  <c r="H3919" i="4"/>
  <c r="I3919" i="4"/>
  <c r="J3919" i="4"/>
  <c r="K3919" i="4"/>
  <c r="L3919" i="4"/>
  <c r="K3907" i="4"/>
  <c r="G3907" i="4"/>
  <c r="H3907" i="4"/>
  <c r="I3907" i="4"/>
  <c r="J3907" i="4"/>
  <c r="G3883" i="4"/>
  <c r="H3883" i="4"/>
  <c r="I3883" i="4"/>
  <c r="J3883" i="4"/>
  <c r="K3883" i="4"/>
  <c r="L3883" i="4"/>
  <c r="J3871" i="4"/>
  <c r="G3871" i="4"/>
  <c r="H3871" i="4"/>
  <c r="I3871" i="4"/>
  <c r="K3871" i="4"/>
  <c r="G3859" i="4"/>
  <c r="H3859" i="4"/>
  <c r="I3859" i="4"/>
  <c r="J3859" i="4"/>
  <c r="K3859" i="4"/>
  <c r="L3859" i="4"/>
  <c r="J3847" i="4"/>
  <c r="G3847" i="4"/>
  <c r="H3847" i="4"/>
  <c r="I3847" i="4"/>
  <c r="K3847" i="4"/>
  <c r="L3847" i="4"/>
  <c r="H3835" i="4"/>
  <c r="I3835" i="4"/>
  <c r="J3835" i="4"/>
  <c r="K3835" i="4"/>
  <c r="L3835" i="4"/>
  <c r="J3823" i="4"/>
  <c r="G3823" i="4"/>
  <c r="H3823" i="4"/>
  <c r="I3823" i="4"/>
  <c r="K3823" i="4"/>
  <c r="L3823" i="4"/>
  <c r="I3799" i="4"/>
  <c r="J3799" i="4"/>
  <c r="K3799" i="4"/>
  <c r="L3799" i="4"/>
  <c r="G3799" i="4"/>
  <c r="J3787" i="4"/>
  <c r="G3787" i="4"/>
  <c r="H3787" i="4"/>
  <c r="I3787" i="4"/>
  <c r="K3787" i="4"/>
  <c r="L3787" i="4"/>
  <c r="G3775" i="4"/>
  <c r="H3775" i="4"/>
  <c r="I3775" i="4"/>
  <c r="J3775" i="4"/>
  <c r="K3775" i="4"/>
  <c r="G3763" i="4"/>
  <c r="J3763" i="4"/>
  <c r="K3763" i="4"/>
  <c r="L3763" i="4"/>
  <c r="I3763" i="4"/>
  <c r="H3763" i="4"/>
  <c r="H3751" i="4"/>
  <c r="I3751" i="4"/>
  <c r="J3751" i="4"/>
  <c r="K3751" i="4"/>
  <c r="L3751" i="4"/>
  <c r="J3739" i="4"/>
  <c r="L3739" i="4"/>
  <c r="J3715" i="4"/>
  <c r="G3715" i="4"/>
  <c r="I3691" i="4"/>
  <c r="H3691" i="4"/>
  <c r="K3451" i="4"/>
  <c r="L3451" i="4"/>
  <c r="K3427" i="4"/>
  <c r="L3427" i="4"/>
  <c r="K3403" i="4"/>
  <c r="L3403" i="4"/>
  <c r="K3379" i="4"/>
  <c r="H3379" i="4"/>
  <c r="K3355" i="4"/>
  <c r="I3355" i="4"/>
  <c r="J3319" i="4"/>
  <c r="H3319" i="4"/>
  <c r="J3295" i="4"/>
  <c r="H3295" i="4"/>
  <c r="L2875" i="4"/>
  <c r="K2875" i="4"/>
  <c r="H2851" i="4"/>
  <c r="L2851" i="4"/>
  <c r="H2827" i="4"/>
  <c r="L2827" i="4"/>
  <c r="H2803" i="4"/>
  <c r="K2803" i="4"/>
  <c r="H2779" i="4"/>
  <c r="J2779" i="4"/>
  <c r="H2755" i="4"/>
  <c r="L2755" i="4"/>
  <c r="H2731" i="4"/>
  <c r="L2731" i="4"/>
  <c r="H2707" i="4"/>
  <c r="L2707" i="4"/>
  <c r="H2683" i="4"/>
  <c r="L2683" i="4"/>
  <c r="H2659" i="4"/>
  <c r="L2659" i="4"/>
  <c r="H2635" i="4"/>
  <c r="L2635" i="4"/>
  <c r="H2611" i="4"/>
  <c r="L2611" i="4"/>
  <c r="H2587" i="4"/>
  <c r="L2587" i="4"/>
  <c r="H2563" i="4"/>
  <c r="L2563" i="4"/>
  <c r="K2539" i="4"/>
  <c r="L2539" i="4"/>
  <c r="H2515" i="4"/>
  <c r="L2515" i="4"/>
  <c r="H2491" i="4"/>
  <c r="L2491" i="4"/>
  <c r="H2467" i="4"/>
  <c r="L2467" i="4"/>
  <c r="H2443" i="4"/>
  <c r="L2443" i="4"/>
  <c r="H2419" i="4"/>
  <c r="L2419" i="4"/>
  <c r="H2395" i="4"/>
  <c r="L2395" i="4"/>
  <c r="H2371" i="4"/>
  <c r="L2371" i="4"/>
  <c r="H1759" i="4"/>
  <c r="L1759" i="4"/>
  <c r="G980" i="4"/>
  <c r="I980" i="4"/>
  <c r="J980" i="4"/>
  <c r="K980" i="4"/>
  <c r="H980" i="4"/>
  <c r="L980" i="4"/>
  <c r="L874" i="4"/>
  <c r="G874" i="4"/>
  <c r="I874" i="4"/>
  <c r="H874" i="4"/>
  <c r="J874" i="4"/>
  <c r="J863" i="4"/>
  <c r="G863" i="4"/>
  <c r="I863" i="4"/>
  <c r="H863" i="4"/>
  <c r="K863" i="4"/>
  <c r="L863" i="4"/>
  <c r="G851" i="4"/>
  <c r="I851" i="4"/>
  <c r="J851" i="4"/>
  <c r="K851" i="4"/>
  <c r="H851" i="4"/>
  <c r="G839" i="4"/>
  <c r="I839" i="4"/>
  <c r="J839" i="4"/>
  <c r="K839" i="4"/>
  <c r="H839" i="4"/>
  <c r="L839" i="4"/>
  <c r="J828" i="4"/>
  <c r="L828" i="4"/>
  <c r="H816" i="4"/>
  <c r="L816" i="4"/>
  <c r="L804" i="4"/>
  <c r="J804" i="4"/>
  <c r="K804" i="4"/>
  <c r="H792" i="4"/>
  <c r="I792" i="4"/>
  <c r="H780" i="4"/>
  <c r="J780" i="4"/>
  <c r="L780" i="4"/>
  <c r="G780" i="4"/>
  <c r="K780" i="4"/>
  <c r="H768" i="4"/>
  <c r="L768" i="4"/>
  <c r="I768" i="4"/>
  <c r="K768" i="4"/>
  <c r="G768" i="4"/>
  <c r="J768" i="4"/>
  <c r="H756" i="4"/>
  <c r="L756" i="4"/>
  <c r="K756" i="4"/>
  <c r="G756" i="4"/>
  <c r="I756" i="4"/>
  <c r="H744" i="4"/>
  <c r="L744" i="4"/>
  <c r="I744" i="4"/>
  <c r="K744" i="4"/>
  <c r="G744" i="4"/>
  <c r="J744" i="4"/>
  <c r="H732" i="4"/>
  <c r="L732" i="4"/>
  <c r="G732" i="4"/>
  <c r="J732" i="4"/>
  <c r="I732" i="4"/>
  <c r="H708" i="4"/>
  <c r="K708" i="4"/>
  <c r="H672" i="4"/>
  <c r="L672" i="4"/>
  <c r="G672" i="4"/>
  <c r="I672" i="4"/>
  <c r="K672" i="4"/>
  <c r="J672" i="4"/>
  <c r="J660" i="4"/>
  <c r="H660" i="4"/>
  <c r="L660" i="4"/>
  <c r="I660" i="4"/>
  <c r="K660" i="4"/>
  <c r="G649" i="4"/>
  <c r="H649" i="4"/>
  <c r="J649" i="4"/>
  <c r="K649" i="4"/>
  <c r="L649" i="4"/>
  <c r="I649" i="4"/>
  <c r="G637" i="4"/>
  <c r="H637" i="4"/>
  <c r="I637" i="4"/>
  <c r="J637" i="4"/>
  <c r="K637" i="4"/>
  <c r="L625" i="4"/>
  <c r="G625" i="4"/>
  <c r="I625" i="4"/>
  <c r="J625" i="4"/>
  <c r="H625" i="4"/>
  <c r="K625" i="4"/>
  <c r="G613" i="4"/>
  <c r="H613" i="4"/>
  <c r="I613" i="4"/>
  <c r="K613" i="4"/>
  <c r="J613" i="4"/>
  <c r="L601" i="4"/>
  <c r="G601" i="4"/>
  <c r="I601" i="4"/>
  <c r="H601" i="4"/>
  <c r="K601" i="4"/>
  <c r="J601" i="4"/>
  <c r="L589" i="4"/>
  <c r="G589" i="4"/>
  <c r="H589" i="4"/>
  <c r="I589" i="4"/>
  <c r="K589" i="4"/>
  <c r="J577" i="4"/>
  <c r="L577" i="4"/>
  <c r="I577" i="4"/>
  <c r="K577" i="4"/>
  <c r="H577" i="4"/>
  <c r="G577" i="4"/>
  <c r="L565" i="4"/>
  <c r="K565" i="4"/>
  <c r="G565" i="4"/>
  <c r="I565" i="4"/>
  <c r="H565" i="4"/>
  <c r="J553" i="4"/>
  <c r="L553" i="4"/>
  <c r="I553" i="4"/>
  <c r="G553" i="4"/>
  <c r="H553" i="4"/>
  <c r="K553" i="4"/>
  <c r="L541" i="4"/>
  <c r="I541" i="4"/>
  <c r="K541" i="4"/>
  <c r="H541" i="4"/>
  <c r="G541" i="4"/>
  <c r="J529" i="4"/>
  <c r="L529" i="4"/>
  <c r="I529" i="4"/>
  <c r="K529" i="4"/>
  <c r="G529" i="4"/>
  <c r="H529" i="4"/>
  <c r="G493" i="4"/>
  <c r="L493" i="4"/>
  <c r="G469" i="4"/>
  <c r="L469" i="4"/>
  <c r="G445" i="4"/>
  <c r="L445" i="4"/>
  <c r="K433" i="4"/>
  <c r="H433" i="4"/>
  <c r="L433" i="4"/>
  <c r="J433" i="4"/>
  <c r="G433" i="4"/>
  <c r="G421" i="4"/>
  <c r="K421" i="4"/>
  <c r="L421" i="4"/>
  <c r="H421" i="4"/>
  <c r="J421" i="4"/>
  <c r="I421" i="4"/>
  <c r="K409" i="4"/>
  <c r="H409" i="4"/>
  <c r="J409" i="4"/>
  <c r="L409" i="4"/>
  <c r="G409" i="4"/>
  <c r="G397" i="4"/>
  <c r="K397" i="4"/>
  <c r="J397" i="4"/>
  <c r="L397" i="4"/>
  <c r="H397" i="4"/>
  <c r="I397" i="4"/>
  <c r="K385" i="4"/>
  <c r="H385" i="4"/>
  <c r="J385" i="4"/>
  <c r="L385" i="4"/>
  <c r="G385" i="4"/>
  <c r="G373" i="4"/>
  <c r="K373" i="4"/>
  <c r="I373" i="4"/>
  <c r="J373" i="4"/>
  <c r="L373" i="4"/>
  <c r="H373" i="4"/>
  <c r="H361" i="4"/>
  <c r="J361" i="4"/>
  <c r="G361" i="4"/>
  <c r="G349" i="4"/>
  <c r="K349" i="4"/>
  <c r="H349" i="4"/>
  <c r="I349" i="4"/>
  <c r="J349" i="4"/>
  <c r="L349" i="4"/>
  <c r="G337" i="4"/>
  <c r="K337" i="4"/>
  <c r="H337" i="4"/>
  <c r="K325" i="4"/>
  <c r="H325" i="4"/>
  <c r="G325" i="4"/>
  <c r="L325" i="4"/>
  <c r="I325" i="4"/>
  <c r="J325" i="4"/>
  <c r="I313" i="4"/>
  <c r="K313" i="4"/>
  <c r="J313" i="4"/>
  <c r="G313" i="4"/>
  <c r="L313" i="4"/>
  <c r="K301" i="4"/>
  <c r="H301" i="4"/>
  <c r="L301" i="4"/>
  <c r="G301" i="4"/>
  <c r="I301" i="4"/>
  <c r="J301" i="4"/>
  <c r="J289" i="4"/>
  <c r="G289" i="4"/>
  <c r="H289" i="4"/>
  <c r="L289" i="4"/>
  <c r="K277" i="4"/>
  <c r="H277" i="4"/>
  <c r="J277" i="4"/>
  <c r="L277" i="4"/>
  <c r="G277" i="4"/>
  <c r="I277" i="4"/>
  <c r="I265" i="4"/>
  <c r="J265" i="4"/>
  <c r="K265" i="4"/>
  <c r="G265" i="4"/>
  <c r="J253" i="4"/>
  <c r="L253" i="4"/>
  <c r="H253" i="4"/>
  <c r="G253" i="4"/>
  <c r="K253" i="4"/>
  <c r="I253" i="4"/>
  <c r="L229" i="4"/>
  <c r="J229" i="4"/>
  <c r="G229" i="4"/>
  <c r="H229" i="4"/>
  <c r="K217" i="4"/>
  <c r="G217" i="4"/>
  <c r="J217" i="4"/>
  <c r="K4294" i="4"/>
  <c r="F100" i="3"/>
  <c r="E252" i="3"/>
  <c r="G240" i="3"/>
  <c r="F119" i="3"/>
  <c r="J119" i="3"/>
  <c r="G252" i="3"/>
  <c r="F252" i="3"/>
  <c r="H252" i="3"/>
  <c r="I252" i="3"/>
  <c r="H4964" i="4"/>
  <c r="J4964" i="4"/>
  <c r="G4832" i="4"/>
  <c r="H4832" i="4"/>
  <c r="I4832" i="4"/>
  <c r="J4832" i="4"/>
  <c r="K4832" i="4"/>
  <c r="L4832" i="4"/>
  <c r="H4676" i="4"/>
  <c r="I4676" i="4"/>
  <c r="J4676" i="4"/>
  <c r="L4676" i="4"/>
  <c r="K4676" i="4"/>
  <c r="J4646" i="4"/>
  <c r="I4646" i="4"/>
  <c r="K4641" i="4"/>
  <c r="L4641" i="4"/>
  <c r="G4641" i="4"/>
  <c r="I4641" i="4"/>
  <c r="G4629" i="4"/>
  <c r="H4629" i="4"/>
  <c r="I4629" i="4"/>
  <c r="J4629" i="4"/>
  <c r="K4629" i="4"/>
  <c r="G4581" i="4"/>
  <c r="H4581" i="4"/>
  <c r="I4581" i="4"/>
  <c r="J4581" i="4"/>
  <c r="K4581" i="4"/>
  <c r="L4581" i="4"/>
  <c r="I4545" i="4"/>
  <c r="J4545" i="4"/>
  <c r="K4545" i="4"/>
  <c r="L4545" i="4"/>
  <c r="G4545" i="4"/>
  <c r="K4521" i="4"/>
  <c r="L4521" i="4"/>
  <c r="G4521" i="4"/>
  <c r="I4521" i="4"/>
  <c r="G4473" i="4"/>
  <c r="H4473" i="4"/>
  <c r="I4473" i="4"/>
  <c r="J4473" i="4"/>
  <c r="K4473" i="4"/>
  <c r="G4461" i="4"/>
  <c r="H4461" i="4"/>
  <c r="I4461" i="4"/>
  <c r="J4461" i="4"/>
  <c r="K4461" i="4"/>
  <c r="L4461" i="4"/>
  <c r="I4401" i="4"/>
  <c r="K4401" i="4"/>
  <c r="I4353" i="4"/>
  <c r="H4353" i="4"/>
  <c r="G4341" i="4"/>
  <c r="H4341" i="4"/>
  <c r="I4341" i="4"/>
  <c r="J4341" i="4"/>
  <c r="K4341" i="4"/>
  <c r="L4341" i="4"/>
  <c r="J4305" i="4"/>
  <c r="K4305" i="4"/>
  <c r="L4305" i="4"/>
  <c r="H4305" i="4"/>
  <c r="G4279" i="4"/>
  <c r="H4279" i="4"/>
  <c r="K4279" i="4"/>
  <c r="H4267" i="4"/>
  <c r="I4267" i="4"/>
  <c r="J4267" i="4"/>
  <c r="K4267" i="4"/>
  <c r="L4267" i="4"/>
  <c r="I4039" i="4"/>
  <c r="J4039" i="4"/>
  <c r="L4017" i="4"/>
  <c r="G4017" i="4"/>
  <c r="H4017" i="4"/>
  <c r="K4017" i="4"/>
  <c r="J4017" i="4"/>
  <c r="G4005" i="4"/>
  <c r="H4005" i="4"/>
  <c r="K4005" i="4"/>
  <c r="I4005" i="4"/>
  <c r="J4005" i="4"/>
  <c r="L3993" i="4"/>
  <c r="G3993" i="4"/>
  <c r="H3993" i="4"/>
  <c r="I3993" i="4"/>
  <c r="J3993" i="4"/>
  <c r="I3753" i="4"/>
  <c r="L3753" i="4"/>
  <c r="L3729" i="4"/>
  <c r="K3729" i="4"/>
  <c r="H3717" i="4"/>
  <c r="J3717" i="4"/>
  <c r="H3705" i="4"/>
  <c r="I3705" i="4"/>
  <c r="J3705" i="4"/>
  <c r="L3705" i="4"/>
  <c r="H3693" i="4"/>
  <c r="I3693" i="4"/>
  <c r="J3693" i="4"/>
  <c r="K3693" i="4"/>
  <c r="L3693" i="4"/>
  <c r="G3693" i="4"/>
  <c r="I3681" i="4"/>
  <c r="H3681" i="4"/>
  <c r="L3669" i="4"/>
  <c r="G3669" i="4"/>
  <c r="H3669" i="4"/>
  <c r="J3669" i="4"/>
  <c r="K3657" i="4"/>
  <c r="L3657" i="4"/>
  <c r="G3645" i="4"/>
  <c r="H3645" i="4"/>
  <c r="I3645" i="4"/>
  <c r="J3645" i="4"/>
  <c r="K3645" i="4"/>
  <c r="L3645" i="4"/>
  <c r="G3597" i="4"/>
  <c r="H3597" i="4"/>
  <c r="I3597" i="4"/>
  <c r="J3597" i="4"/>
  <c r="K3597" i="4"/>
  <c r="L3597" i="4"/>
  <c r="G3585" i="4"/>
  <c r="H3585" i="4"/>
  <c r="I3585" i="4"/>
  <c r="K3585" i="4"/>
  <c r="G3573" i="4"/>
  <c r="H3573" i="4"/>
  <c r="I3573" i="4"/>
  <c r="J3573" i="4"/>
  <c r="K3573" i="4"/>
  <c r="L3573" i="4"/>
  <c r="G3561" i="4"/>
  <c r="H3561" i="4"/>
  <c r="I3561" i="4"/>
  <c r="K3561" i="4"/>
  <c r="G3549" i="4"/>
  <c r="H3549" i="4"/>
  <c r="I3549" i="4"/>
  <c r="J3549" i="4"/>
  <c r="K3549" i="4"/>
  <c r="L3549" i="4"/>
  <c r="G3537" i="4"/>
  <c r="H3537" i="4"/>
  <c r="I3537" i="4"/>
  <c r="K3537" i="4"/>
  <c r="H3513" i="4"/>
  <c r="G3513" i="4"/>
  <c r="L3513" i="4"/>
  <c r="G3489" i="4"/>
  <c r="J3489" i="4"/>
  <c r="G3465" i="4"/>
  <c r="J3465" i="4"/>
  <c r="H3417" i="4"/>
  <c r="L3417" i="4"/>
  <c r="H3393" i="4"/>
  <c r="K3393" i="4"/>
  <c r="L3358" i="4"/>
  <c r="G3358" i="4"/>
  <c r="H3358" i="4"/>
  <c r="J3358" i="4"/>
  <c r="J3310" i="4"/>
  <c r="G3310" i="4"/>
  <c r="I3310" i="4"/>
  <c r="J3286" i="4"/>
  <c r="G3286" i="4"/>
  <c r="I3286" i="4"/>
  <c r="J3262" i="4"/>
  <c r="G3262" i="4"/>
  <c r="I3262" i="4"/>
  <c r="K3226" i="4"/>
  <c r="H3226" i="4"/>
  <c r="J3226" i="4"/>
  <c r="J3166" i="4"/>
  <c r="I3166" i="4"/>
  <c r="I3142" i="4"/>
  <c r="L3142" i="4"/>
  <c r="I3118" i="4"/>
  <c r="J3118" i="4"/>
  <c r="L3118" i="4"/>
  <c r="J3046" i="4"/>
  <c r="K3046" i="4"/>
  <c r="L3046" i="4"/>
  <c r="G3046" i="4"/>
  <c r="H3046" i="4"/>
  <c r="J3034" i="4"/>
  <c r="G3034" i="4"/>
  <c r="H3034" i="4"/>
  <c r="K3034" i="4"/>
  <c r="I3022" i="4"/>
  <c r="J3022" i="4"/>
  <c r="L3022" i="4"/>
  <c r="H3022" i="4"/>
  <c r="K2914" i="4"/>
  <c r="L2914" i="4"/>
  <c r="G2914" i="4"/>
  <c r="H2914" i="4"/>
  <c r="I2914" i="4"/>
  <c r="J2902" i="4"/>
  <c r="K2902" i="4"/>
  <c r="L2902" i="4"/>
  <c r="G2902" i="4"/>
  <c r="I2902" i="4"/>
  <c r="H2890" i="4"/>
  <c r="K2890" i="4"/>
  <c r="L2890" i="4"/>
  <c r="G2890" i="4"/>
  <c r="I2890" i="4"/>
  <c r="J2878" i="4"/>
  <c r="K2878" i="4"/>
  <c r="L2878" i="4"/>
  <c r="G2878" i="4"/>
  <c r="H2878" i="4"/>
  <c r="I2878" i="4"/>
  <c r="G2866" i="4"/>
  <c r="H2866" i="4"/>
  <c r="I2866" i="4"/>
  <c r="K2866" i="4"/>
  <c r="J2842" i="4"/>
  <c r="K2842" i="4"/>
  <c r="L2842" i="4"/>
  <c r="G2842" i="4"/>
  <c r="H2842" i="4"/>
  <c r="I2842" i="4"/>
  <c r="G2830" i="4"/>
  <c r="H2830" i="4"/>
  <c r="I2830" i="4"/>
  <c r="K2830" i="4"/>
  <c r="J2818" i="4"/>
  <c r="L2818" i="4"/>
  <c r="J2806" i="4"/>
  <c r="K2806" i="4"/>
  <c r="L2806" i="4"/>
  <c r="G2806" i="4"/>
  <c r="I2806" i="4"/>
  <c r="K2794" i="4"/>
  <c r="L2794" i="4"/>
  <c r="G2794" i="4"/>
  <c r="H2794" i="4"/>
  <c r="I2794" i="4"/>
  <c r="J2770" i="4"/>
  <c r="K2770" i="4"/>
  <c r="L2770" i="4"/>
  <c r="H2770" i="4"/>
  <c r="J2758" i="4"/>
  <c r="K2758" i="4"/>
  <c r="L2758" i="4"/>
  <c r="G2758" i="4"/>
  <c r="H2758" i="4"/>
  <c r="I2758" i="4"/>
  <c r="G2710" i="4"/>
  <c r="H2710" i="4"/>
  <c r="I2710" i="4"/>
  <c r="K2710" i="4"/>
  <c r="J2698" i="4"/>
  <c r="K2698" i="4"/>
  <c r="L2698" i="4"/>
  <c r="G2698" i="4"/>
  <c r="H2698" i="4"/>
  <c r="I2698" i="4"/>
  <c r="G2686" i="4"/>
  <c r="H2686" i="4"/>
  <c r="I2686" i="4"/>
  <c r="K2686" i="4"/>
  <c r="J2662" i="4"/>
  <c r="K2662" i="4"/>
  <c r="L2662" i="4"/>
  <c r="G2662" i="4"/>
  <c r="H2662" i="4"/>
  <c r="I2662" i="4"/>
  <c r="G2650" i="4"/>
  <c r="H2650" i="4"/>
  <c r="I2650" i="4"/>
  <c r="K2650" i="4"/>
  <c r="J2638" i="4"/>
  <c r="K2638" i="4"/>
  <c r="L2638" i="4"/>
  <c r="G2638" i="4"/>
  <c r="H2638" i="4"/>
  <c r="I2638" i="4"/>
  <c r="G2626" i="4"/>
  <c r="H2626" i="4"/>
  <c r="I2626" i="4"/>
  <c r="K2626" i="4"/>
  <c r="J2614" i="4"/>
  <c r="K2614" i="4"/>
  <c r="L2614" i="4"/>
  <c r="G2614" i="4"/>
  <c r="H2614" i="4"/>
  <c r="I2614" i="4"/>
  <c r="G2602" i="4"/>
  <c r="H2602" i="4"/>
  <c r="I2602" i="4"/>
  <c r="K2602" i="4"/>
  <c r="J2590" i="4"/>
  <c r="K2590" i="4"/>
  <c r="L2590" i="4"/>
  <c r="G2590" i="4"/>
  <c r="H2590" i="4"/>
  <c r="I2590" i="4"/>
  <c r="G2578" i="4"/>
  <c r="H2578" i="4"/>
  <c r="I2578" i="4"/>
  <c r="K2578" i="4"/>
  <c r="J2566" i="4"/>
  <c r="I2566" i="4"/>
  <c r="J2554" i="4"/>
  <c r="K2554" i="4"/>
  <c r="L2554" i="4"/>
  <c r="G2554" i="4"/>
  <c r="I2554" i="4"/>
  <c r="I2542" i="4"/>
  <c r="J2542" i="4"/>
  <c r="K2542" i="4"/>
  <c r="L2542" i="4"/>
  <c r="G2542" i="4"/>
  <c r="K2530" i="4"/>
  <c r="L2530" i="4"/>
  <c r="G2530" i="4"/>
  <c r="H2530" i="4"/>
  <c r="J2530" i="4"/>
  <c r="K2518" i="4"/>
  <c r="L2518" i="4"/>
  <c r="H2518" i="4"/>
  <c r="I2518" i="4"/>
  <c r="G2518" i="4"/>
  <c r="J2506" i="4"/>
  <c r="K2506" i="4"/>
  <c r="L2506" i="4"/>
  <c r="H2506" i="4"/>
  <c r="G2506" i="4"/>
  <c r="K2494" i="4"/>
  <c r="L2494" i="4"/>
  <c r="H2494" i="4"/>
  <c r="I2494" i="4"/>
  <c r="G2494" i="4"/>
  <c r="J2458" i="4"/>
  <c r="K2458" i="4"/>
  <c r="L2458" i="4"/>
  <c r="I2458" i="4"/>
  <c r="J2446" i="4"/>
  <c r="K2446" i="4"/>
  <c r="L2446" i="4"/>
  <c r="H2446" i="4"/>
  <c r="I2446" i="4"/>
  <c r="G2446" i="4"/>
  <c r="I2386" i="4"/>
  <c r="J2386" i="4"/>
  <c r="K2386" i="4"/>
  <c r="G2386" i="4"/>
  <c r="J2374" i="4"/>
  <c r="K2374" i="4"/>
  <c r="L2374" i="4"/>
  <c r="G2374" i="4"/>
  <c r="H2374" i="4"/>
  <c r="I2374" i="4"/>
  <c r="I2362" i="4"/>
  <c r="J2362" i="4"/>
  <c r="K2362" i="4"/>
  <c r="G2362" i="4"/>
  <c r="J2350" i="4"/>
  <c r="K2350" i="4"/>
  <c r="L2350" i="4"/>
  <c r="G2350" i="4"/>
  <c r="H2350" i="4"/>
  <c r="I2350" i="4"/>
  <c r="I2338" i="4"/>
  <c r="J2338" i="4"/>
  <c r="K2338" i="4"/>
  <c r="G2338" i="4"/>
  <c r="J2326" i="4"/>
  <c r="K2326" i="4"/>
  <c r="L2326" i="4"/>
  <c r="G2326" i="4"/>
  <c r="H2326" i="4"/>
  <c r="I2326" i="4"/>
  <c r="I2314" i="4"/>
  <c r="J2314" i="4"/>
  <c r="K2314" i="4"/>
  <c r="G2314" i="4"/>
  <c r="J2302" i="4"/>
  <c r="K2302" i="4"/>
  <c r="L2302" i="4"/>
  <c r="G2302" i="4"/>
  <c r="H2302" i="4"/>
  <c r="I2302" i="4"/>
  <c r="I2290" i="4"/>
  <c r="J2290" i="4"/>
  <c r="K2290" i="4"/>
  <c r="G2290" i="4"/>
  <c r="K2278" i="4"/>
  <c r="J2278" i="4"/>
  <c r="L2278" i="4"/>
  <c r="G2278" i="4"/>
  <c r="H2278" i="4"/>
  <c r="I2278" i="4"/>
  <c r="J2266" i="4"/>
  <c r="K2266" i="4"/>
  <c r="L2266" i="4"/>
  <c r="H2266" i="4"/>
  <c r="K2254" i="4"/>
  <c r="J2254" i="4"/>
  <c r="L2254" i="4"/>
  <c r="G2254" i="4"/>
  <c r="H2254" i="4"/>
  <c r="I2254" i="4"/>
  <c r="J2230" i="4"/>
  <c r="I2230" i="4"/>
  <c r="L2206" i="4"/>
  <c r="H2206" i="4"/>
  <c r="I2206" i="4"/>
  <c r="G2206" i="4"/>
  <c r="G2194" i="4"/>
  <c r="H2194" i="4"/>
  <c r="I2194" i="4"/>
  <c r="J2194" i="4"/>
  <c r="K2194" i="4"/>
  <c r="L2194" i="4"/>
  <c r="L2182" i="4"/>
  <c r="G2182" i="4"/>
  <c r="H2182" i="4"/>
  <c r="J2182" i="4"/>
  <c r="G2170" i="4"/>
  <c r="H2170" i="4"/>
  <c r="I2170" i="4"/>
  <c r="J2170" i="4"/>
  <c r="K2170" i="4"/>
  <c r="L2170" i="4"/>
  <c r="L2158" i="4"/>
  <c r="G2158" i="4"/>
  <c r="H2158" i="4"/>
  <c r="J2158" i="4"/>
  <c r="G2146" i="4"/>
  <c r="H2146" i="4"/>
  <c r="I2146" i="4"/>
  <c r="J2146" i="4"/>
  <c r="K2146" i="4"/>
  <c r="L2146" i="4"/>
  <c r="G2134" i="4"/>
  <c r="L2134" i="4"/>
  <c r="J2122" i="4"/>
  <c r="K2122" i="4"/>
  <c r="L2122" i="4"/>
  <c r="H2122" i="4"/>
  <c r="G2110" i="4"/>
  <c r="H2110" i="4"/>
  <c r="I2110" i="4"/>
  <c r="J2110" i="4"/>
  <c r="K2110" i="4"/>
  <c r="L2110" i="4"/>
  <c r="J2098" i="4"/>
  <c r="K2098" i="4"/>
  <c r="L2098" i="4"/>
  <c r="H2098" i="4"/>
  <c r="G2086" i="4"/>
  <c r="H2086" i="4"/>
  <c r="I2086" i="4"/>
  <c r="J2086" i="4"/>
  <c r="K2086" i="4"/>
  <c r="L2086" i="4"/>
  <c r="J2074" i="4"/>
  <c r="K2074" i="4"/>
  <c r="L2074" i="4"/>
  <c r="H2074" i="4"/>
  <c r="G2050" i="4"/>
  <c r="H2050" i="4"/>
  <c r="I2050" i="4"/>
  <c r="J2050" i="4"/>
  <c r="K2050" i="4"/>
  <c r="G2038" i="4"/>
  <c r="L2038" i="4"/>
  <c r="G2026" i="4"/>
  <c r="K2026" i="4"/>
  <c r="G2014" i="4"/>
  <c r="H2014" i="4"/>
  <c r="I2014" i="4"/>
  <c r="J2014" i="4"/>
  <c r="K2014" i="4"/>
  <c r="L2014" i="4"/>
  <c r="L2002" i="4"/>
  <c r="G2002" i="4"/>
  <c r="H2002" i="4"/>
  <c r="J2002" i="4"/>
  <c r="G1990" i="4"/>
  <c r="H1990" i="4"/>
  <c r="I1990" i="4"/>
  <c r="J1990" i="4"/>
  <c r="K1990" i="4"/>
  <c r="L1990" i="4"/>
  <c r="L1978" i="4"/>
  <c r="G1978" i="4"/>
  <c r="H1978" i="4"/>
  <c r="J1978" i="4"/>
  <c r="G1966" i="4"/>
  <c r="H1966" i="4"/>
  <c r="I1966" i="4"/>
  <c r="J1966" i="4"/>
  <c r="K1966" i="4"/>
  <c r="L1966" i="4"/>
  <c r="L1954" i="4"/>
  <c r="G1954" i="4"/>
  <c r="H1954" i="4"/>
  <c r="J1954" i="4"/>
  <c r="G1942" i="4"/>
  <c r="H1942" i="4"/>
  <c r="I1942" i="4"/>
  <c r="J1942" i="4"/>
  <c r="K1942" i="4"/>
  <c r="L1942" i="4"/>
  <c r="L1930" i="4"/>
  <c r="G1930" i="4"/>
  <c r="H1930" i="4"/>
  <c r="J1930" i="4"/>
  <c r="G1918" i="4"/>
  <c r="H1918" i="4"/>
  <c r="I1918" i="4"/>
  <c r="J1918" i="4"/>
  <c r="K1918" i="4"/>
  <c r="L1918" i="4"/>
  <c r="K1894" i="4"/>
  <c r="H1894" i="4"/>
  <c r="J1894" i="4"/>
  <c r="G1894" i="4"/>
  <c r="G1882" i="4"/>
  <c r="H1882" i="4"/>
  <c r="I1882" i="4"/>
  <c r="J1882" i="4"/>
  <c r="K1882" i="4"/>
  <c r="L1882" i="4"/>
  <c r="H1869" i="4"/>
  <c r="I1869" i="4"/>
  <c r="J1869" i="4"/>
  <c r="L1869" i="4"/>
  <c r="K1869" i="4"/>
  <c r="G1857" i="4"/>
  <c r="I1857" i="4"/>
  <c r="J1857" i="4"/>
  <c r="H1845" i="4"/>
  <c r="I1845" i="4"/>
  <c r="J1845" i="4"/>
  <c r="L1845" i="4"/>
  <c r="K1845" i="4"/>
  <c r="L1691" i="4"/>
  <c r="K1691" i="4"/>
  <c r="L1667" i="4"/>
  <c r="K1667" i="4"/>
  <c r="L1595" i="4"/>
  <c r="K1595" i="4"/>
  <c r="G1583" i="4"/>
  <c r="I1583" i="4"/>
  <c r="K1487" i="4"/>
  <c r="G1487" i="4"/>
  <c r="I1487" i="4"/>
  <c r="H1475" i="4"/>
  <c r="J1475" i="4"/>
  <c r="K1463" i="4"/>
  <c r="G1463" i="4"/>
  <c r="I1463" i="4"/>
  <c r="J1427" i="4"/>
  <c r="G1427" i="4"/>
  <c r="I1403" i="4"/>
  <c r="K1403" i="4"/>
  <c r="L1403" i="4"/>
  <c r="H1391" i="4"/>
  <c r="J1391" i="4"/>
  <c r="I1379" i="4"/>
  <c r="K1379" i="4"/>
  <c r="L1379" i="4"/>
  <c r="K1355" i="4"/>
  <c r="I1355" i="4"/>
  <c r="G1342" i="4"/>
  <c r="I1342" i="4"/>
  <c r="J1318" i="4"/>
  <c r="K1318" i="4"/>
  <c r="G1306" i="4"/>
  <c r="L1306" i="4"/>
  <c r="G1272" i="4"/>
  <c r="K1272" i="4"/>
  <c r="I1272" i="4"/>
  <c r="L1272" i="4"/>
  <c r="K1236" i="4"/>
  <c r="G1236" i="4"/>
  <c r="I1236" i="4"/>
  <c r="G1188" i="4"/>
  <c r="I1188" i="4"/>
  <c r="G1127" i="4"/>
  <c r="H1127" i="4"/>
  <c r="I1091" i="4"/>
  <c r="J1091" i="4"/>
  <c r="H1091" i="4"/>
  <c r="I1079" i="4"/>
  <c r="H1079" i="4"/>
  <c r="H1068" i="4"/>
  <c r="G1068" i="4"/>
  <c r="L963" i="4"/>
  <c r="H963" i="4"/>
  <c r="G927" i="4"/>
  <c r="H927" i="4"/>
  <c r="J927" i="4"/>
  <c r="H684" i="4"/>
  <c r="K684" i="4"/>
  <c r="J188" i="4"/>
  <c r="G188" i="4"/>
  <c r="L188" i="4"/>
  <c r="I188" i="4"/>
  <c r="H188" i="4"/>
  <c r="I164" i="4"/>
  <c r="G164" i="4"/>
  <c r="L164" i="4"/>
  <c r="H164" i="4"/>
  <c r="J164" i="4"/>
  <c r="K164" i="4"/>
  <c r="K116" i="4"/>
  <c r="H116" i="4"/>
  <c r="G116" i="4"/>
  <c r="J116" i="4"/>
  <c r="G104" i="4"/>
  <c r="I104" i="4"/>
  <c r="H104" i="4"/>
  <c r="L104" i="4"/>
  <c r="K104" i="4"/>
  <c r="J104" i="4"/>
  <c r="G68" i="4"/>
  <c r="I68" i="4"/>
  <c r="H68" i="4"/>
  <c r="J68" i="4"/>
  <c r="L68" i="4"/>
  <c r="K68" i="4"/>
  <c r="L44" i="4"/>
  <c r="K44" i="4"/>
  <c r="G44" i="4"/>
  <c r="H44" i="4"/>
  <c r="K20" i="4"/>
  <c r="G20" i="4"/>
  <c r="I20" i="4"/>
  <c r="J20" i="4"/>
  <c r="G4857" i="4"/>
  <c r="K4857" i="4"/>
  <c r="J4857" i="4"/>
  <c r="F254" i="3"/>
  <c r="H89" i="3"/>
  <c r="E254" i="3"/>
  <c r="I263" i="3"/>
  <c r="H79" i="3"/>
  <c r="I200" i="3"/>
  <c r="I130" i="3"/>
  <c r="J254" i="3"/>
  <c r="F89" i="3"/>
  <c r="G79" i="3"/>
  <c r="G89" i="3"/>
  <c r="J200" i="3"/>
  <c r="G130" i="3"/>
  <c r="H254" i="3"/>
  <c r="G254" i="3"/>
  <c r="H263" i="3"/>
  <c r="J4996" i="4"/>
  <c r="H4996" i="4"/>
  <c r="K4996" i="4"/>
  <c r="L4996" i="4"/>
  <c r="G4996" i="4"/>
  <c r="G4972" i="4"/>
  <c r="L4972" i="4"/>
  <c r="H4972" i="4"/>
  <c r="J4972" i="4"/>
  <c r="J4960" i="4"/>
  <c r="H4960" i="4"/>
  <c r="I4960" i="4"/>
  <c r="K4960" i="4"/>
  <c r="G4960" i="4"/>
  <c r="G4936" i="4"/>
  <c r="H4936" i="4"/>
  <c r="I4936" i="4"/>
  <c r="J4936" i="4"/>
  <c r="L4936" i="4"/>
  <c r="I4924" i="4"/>
  <c r="J4924" i="4"/>
  <c r="K4924" i="4"/>
  <c r="L4924" i="4"/>
  <c r="G4900" i="4"/>
  <c r="H4900" i="4"/>
  <c r="I4900" i="4"/>
  <c r="J4900" i="4"/>
  <c r="K4900" i="4"/>
  <c r="J4888" i="4"/>
  <c r="K4888" i="4"/>
  <c r="L4888" i="4"/>
  <c r="G4888" i="4"/>
  <c r="H4888" i="4"/>
  <c r="H4852" i="4"/>
  <c r="I4852" i="4"/>
  <c r="J4852" i="4"/>
  <c r="K4852" i="4"/>
  <c r="G4852" i="4"/>
  <c r="I4828" i="4"/>
  <c r="J4828" i="4"/>
  <c r="K4828" i="4"/>
  <c r="L4828" i="4"/>
  <c r="H4816" i="4"/>
  <c r="I4816" i="4"/>
  <c r="J4816" i="4"/>
  <c r="K4816" i="4"/>
  <c r="G4816" i="4"/>
  <c r="I4792" i="4"/>
  <c r="J4792" i="4"/>
  <c r="K4792" i="4"/>
  <c r="L4792" i="4"/>
  <c r="H4780" i="4"/>
  <c r="I4780" i="4"/>
  <c r="J4780" i="4"/>
  <c r="K4780" i="4"/>
  <c r="G4780" i="4"/>
  <c r="I4768" i="4"/>
  <c r="J4768" i="4"/>
  <c r="K4768" i="4"/>
  <c r="L4768" i="4"/>
  <c r="H4756" i="4"/>
  <c r="I4756" i="4"/>
  <c r="J4756" i="4"/>
  <c r="K4756" i="4"/>
  <c r="G4756" i="4"/>
  <c r="H4732" i="4"/>
  <c r="I4732" i="4"/>
  <c r="J4732" i="4"/>
  <c r="K4732" i="4"/>
  <c r="G4732" i="4"/>
  <c r="H4720" i="4"/>
  <c r="I4720" i="4"/>
  <c r="J4720" i="4"/>
  <c r="L4720" i="4"/>
  <c r="H4708" i="4"/>
  <c r="L4708" i="4"/>
  <c r="G4708" i="4"/>
  <c r="I4708" i="4"/>
  <c r="K4708" i="4"/>
  <c r="H4696" i="4"/>
  <c r="I4696" i="4"/>
  <c r="L4696" i="4"/>
  <c r="J4696" i="4"/>
  <c r="H4684" i="4"/>
  <c r="I4684" i="4"/>
  <c r="K4684" i="4"/>
  <c r="L4684" i="4"/>
  <c r="J4684" i="4"/>
  <c r="L4313" i="4"/>
  <c r="H4313" i="4"/>
  <c r="K4289" i="4"/>
  <c r="L4289" i="4"/>
  <c r="G4253" i="4"/>
  <c r="H4253" i="4"/>
  <c r="J4253" i="4"/>
  <c r="G4229" i="4"/>
  <c r="I4229" i="4"/>
  <c r="K4229" i="4"/>
  <c r="H4205" i="4"/>
  <c r="L4205" i="4"/>
  <c r="G4193" i="4"/>
  <c r="J4193" i="4"/>
  <c r="L4193" i="4"/>
  <c r="G4169" i="4"/>
  <c r="H4169" i="4"/>
  <c r="K4169" i="4"/>
  <c r="H4133" i="4"/>
  <c r="K4133" i="4"/>
  <c r="L4121" i="4"/>
  <c r="G4121" i="4"/>
  <c r="I4109" i="4"/>
  <c r="L4109" i="4"/>
  <c r="K4085" i="4"/>
  <c r="G4085" i="4"/>
  <c r="G4013" i="4"/>
  <c r="J4013" i="4"/>
  <c r="K4013" i="4"/>
  <c r="L4013" i="4"/>
  <c r="H4013" i="4"/>
  <c r="I4013" i="4"/>
  <c r="L3917" i="4"/>
  <c r="G3917" i="4"/>
  <c r="H3917" i="4"/>
  <c r="I3917" i="4"/>
  <c r="J3917" i="4"/>
  <c r="K3917" i="4"/>
  <c r="L3797" i="4"/>
  <c r="H3797" i="4"/>
  <c r="K3797" i="4"/>
  <c r="H3761" i="4"/>
  <c r="I3761" i="4"/>
  <c r="G2898" i="4"/>
  <c r="I2898" i="4"/>
  <c r="K2898" i="4"/>
  <c r="L2898" i="4"/>
  <c r="H2898" i="4"/>
  <c r="J2898" i="4"/>
  <c r="I2814" i="4"/>
  <c r="L2814" i="4"/>
  <c r="I2528" i="4"/>
  <c r="H2528" i="4"/>
  <c r="I2502" i="4"/>
  <c r="K2502" i="4"/>
  <c r="H2502" i="4"/>
  <c r="J2502" i="4"/>
  <c r="L2502" i="4"/>
  <c r="G2418" i="4"/>
  <c r="K2418" i="4"/>
  <c r="K2346" i="4"/>
  <c r="H2346" i="4"/>
  <c r="L2346" i="4"/>
  <c r="J2346" i="4"/>
  <c r="G2250" i="4"/>
  <c r="H2250" i="4"/>
  <c r="I2250" i="4"/>
  <c r="J2250" i="4"/>
  <c r="L2250" i="4"/>
  <c r="K2250" i="4"/>
  <c r="I2202" i="4"/>
  <c r="J2202" i="4"/>
  <c r="L2202" i="4"/>
  <c r="H2202" i="4"/>
  <c r="K2202" i="4"/>
  <c r="G2202" i="4"/>
  <c r="G2106" i="4"/>
  <c r="L2106" i="4"/>
  <c r="I1974" i="4"/>
  <c r="K1974" i="4"/>
  <c r="H1974" i="4"/>
  <c r="G1821" i="4"/>
  <c r="H1821" i="4"/>
  <c r="I1759" i="4"/>
  <c r="K1759" i="4"/>
  <c r="G1759" i="4"/>
  <c r="J1759" i="4"/>
  <c r="L1747" i="4"/>
  <c r="G1747" i="4"/>
  <c r="I1747" i="4"/>
  <c r="H1747" i="4"/>
  <c r="J1747" i="4"/>
  <c r="H1651" i="4"/>
  <c r="J1651" i="4"/>
  <c r="K1651" i="4"/>
  <c r="L1651" i="4"/>
  <c r="G1651" i="4"/>
  <c r="L1543" i="4"/>
  <c r="G1543" i="4"/>
  <c r="I1543" i="4"/>
  <c r="H1543" i="4"/>
  <c r="J1543" i="4"/>
  <c r="K1543" i="4"/>
  <c r="G1519" i="4"/>
  <c r="L1519" i="4"/>
  <c r="H1471" i="4"/>
  <c r="J1471" i="4"/>
  <c r="K1471" i="4"/>
  <c r="L1471" i="4"/>
  <c r="G1471" i="4"/>
  <c r="I1471" i="4"/>
  <c r="G1459" i="4"/>
  <c r="H1459" i="4"/>
  <c r="I1459" i="4"/>
  <c r="J1459" i="4"/>
  <c r="K1459" i="4"/>
  <c r="L1459" i="4"/>
  <c r="H1363" i="4"/>
  <c r="J1363" i="4"/>
  <c r="L1363" i="4"/>
  <c r="K1363" i="4"/>
  <c r="G1363" i="4"/>
  <c r="I1363" i="4"/>
  <c r="L1342" i="4"/>
  <c r="K1342" i="4"/>
  <c r="H1342" i="4"/>
  <c r="G1330" i="4"/>
  <c r="I1330" i="4"/>
  <c r="J1330" i="4"/>
  <c r="L1330" i="4"/>
  <c r="K1330" i="4"/>
  <c r="H1306" i="4"/>
  <c r="I1306" i="4"/>
  <c r="J1306" i="4"/>
  <c r="K1306" i="4"/>
  <c r="G1175" i="4"/>
  <c r="J1175" i="4"/>
  <c r="K1175" i="4"/>
  <c r="H1151" i="4"/>
  <c r="K1151" i="4"/>
  <c r="L1151" i="4"/>
  <c r="G1151" i="4"/>
  <c r="I1127" i="4"/>
  <c r="L1127" i="4"/>
  <c r="K1091" i="4"/>
  <c r="L1091" i="4"/>
  <c r="G1091" i="4"/>
  <c r="J1079" i="4"/>
  <c r="K1079" i="4"/>
  <c r="L1079" i="4"/>
  <c r="G1056" i="4"/>
  <c r="H1056" i="4"/>
  <c r="J1056" i="4"/>
  <c r="I1056" i="4"/>
  <c r="K1056" i="4"/>
  <c r="L1056" i="4"/>
  <c r="I1044" i="4"/>
  <c r="L1044" i="4"/>
  <c r="H1044" i="4"/>
  <c r="J1044" i="4"/>
  <c r="K1044" i="4"/>
  <c r="G1044" i="4"/>
  <c r="I1032" i="4"/>
  <c r="K1032" i="4"/>
  <c r="G1032" i="4"/>
  <c r="L1032" i="4"/>
  <c r="J1032" i="4"/>
  <c r="I1020" i="4"/>
  <c r="L1020" i="4"/>
  <c r="H1020" i="4"/>
  <c r="J1020" i="4"/>
  <c r="G1020" i="4"/>
  <c r="I1008" i="4"/>
  <c r="K1008" i="4"/>
  <c r="G1008" i="4"/>
  <c r="L1008" i="4"/>
  <c r="J1008" i="4"/>
  <c r="H1008" i="4"/>
  <c r="J867" i="4"/>
  <c r="I867" i="4"/>
  <c r="G843" i="4"/>
  <c r="I843" i="4"/>
  <c r="K843" i="4"/>
  <c r="L843" i="4"/>
  <c r="H843" i="4"/>
  <c r="J843" i="4"/>
  <c r="I796" i="4"/>
  <c r="L796" i="4"/>
  <c r="G796" i="4"/>
  <c r="H796" i="4"/>
  <c r="K796" i="4"/>
  <c r="K760" i="4"/>
  <c r="H760" i="4"/>
  <c r="L760" i="4"/>
  <c r="G760" i="4"/>
  <c r="J760" i="4"/>
  <c r="K736" i="4"/>
  <c r="J736" i="4"/>
  <c r="H736" i="4"/>
  <c r="G736" i="4"/>
  <c r="I736" i="4"/>
  <c r="H700" i="4"/>
  <c r="J700" i="4"/>
  <c r="G700" i="4"/>
  <c r="I700" i="4"/>
  <c r="K700" i="4"/>
  <c r="L700" i="4"/>
  <c r="H688" i="4"/>
  <c r="L688" i="4"/>
  <c r="G688" i="4"/>
  <c r="I688" i="4"/>
  <c r="K688" i="4"/>
  <c r="J688" i="4"/>
  <c r="K665" i="4"/>
  <c r="G665" i="4"/>
  <c r="I665" i="4"/>
  <c r="J665" i="4"/>
  <c r="L665" i="4"/>
  <c r="L354" i="4"/>
  <c r="H354" i="4"/>
  <c r="K354" i="4"/>
  <c r="J354" i="4"/>
  <c r="G354" i="4"/>
  <c r="G318" i="4"/>
  <c r="I318" i="4"/>
  <c r="L318" i="4"/>
  <c r="J318" i="4"/>
  <c r="K318" i="4"/>
  <c r="H318" i="4"/>
  <c r="K306" i="4"/>
  <c r="J306" i="4"/>
  <c r="G306" i="4"/>
  <c r="L306" i="4"/>
  <c r="I270" i="4"/>
  <c r="J270" i="4"/>
  <c r="G270" i="4"/>
  <c r="K270" i="4"/>
  <c r="L270" i="4"/>
  <c r="J258" i="4"/>
  <c r="G258" i="4"/>
  <c r="K258" i="4"/>
  <c r="I258" i="4"/>
  <c r="H258" i="4"/>
  <c r="J3414" i="4"/>
  <c r="L3414" i="4"/>
  <c r="H3390" i="4"/>
  <c r="J3390" i="4"/>
  <c r="L3390" i="4"/>
  <c r="I960" i="4"/>
  <c r="K960" i="4"/>
  <c r="L960" i="4"/>
  <c r="G960" i="4"/>
  <c r="H960" i="4"/>
  <c r="G948" i="4"/>
  <c r="J948" i="4"/>
  <c r="L924" i="4"/>
  <c r="G924" i="4"/>
  <c r="I924" i="4"/>
  <c r="J924" i="4"/>
  <c r="I912" i="4"/>
  <c r="K912" i="4"/>
  <c r="H912" i="4"/>
  <c r="I900" i="4"/>
  <c r="J900" i="4"/>
  <c r="L900" i="4"/>
  <c r="G900" i="4"/>
  <c r="L888" i="4"/>
  <c r="K888" i="4"/>
  <c r="H888" i="4"/>
  <c r="I819" i="4"/>
  <c r="L819" i="4"/>
  <c r="G819" i="4"/>
  <c r="K783" i="4"/>
  <c r="J783" i="4"/>
  <c r="L783" i="4"/>
  <c r="H783" i="4"/>
  <c r="I783" i="4"/>
  <c r="H593" i="4"/>
  <c r="G593" i="4"/>
  <c r="H533" i="4"/>
  <c r="G533" i="4"/>
  <c r="J533" i="4"/>
  <c r="I497" i="4"/>
  <c r="H497" i="4"/>
  <c r="L497" i="4"/>
  <c r="G497" i="4"/>
  <c r="J497" i="4"/>
  <c r="I485" i="4"/>
  <c r="G485" i="4"/>
  <c r="J485" i="4"/>
  <c r="L485" i="4"/>
  <c r="G449" i="4"/>
  <c r="I449" i="4"/>
  <c r="K449" i="4"/>
  <c r="I437" i="4"/>
  <c r="K437" i="4"/>
  <c r="H437" i="4"/>
  <c r="I401" i="4"/>
  <c r="L401" i="4"/>
  <c r="G401" i="4"/>
  <c r="H401" i="4"/>
  <c r="K401" i="4"/>
  <c r="I377" i="4"/>
  <c r="L377" i="4"/>
  <c r="J377" i="4"/>
  <c r="K377" i="4"/>
  <c r="J329" i="4"/>
  <c r="H329" i="4"/>
  <c r="K329" i="4"/>
  <c r="L329" i="4"/>
  <c r="L4548" i="4"/>
  <c r="I3414" i="4"/>
  <c r="I4128" i="4"/>
  <c r="G3390" i="4"/>
  <c r="H3712" i="4"/>
  <c r="J3712" i="4"/>
  <c r="K3484" i="4"/>
  <c r="H3484" i="4"/>
  <c r="J3353" i="4"/>
  <c r="G3353" i="4"/>
  <c r="K3185" i="4"/>
  <c r="L3185" i="4"/>
  <c r="G3185" i="4"/>
  <c r="H3185" i="4"/>
  <c r="L3173" i="4"/>
  <c r="H3173" i="4"/>
  <c r="I3173" i="4"/>
  <c r="J3173" i="4"/>
  <c r="K3173" i="4"/>
  <c r="J3101" i="4"/>
  <c r="L3101" i="4"/>
  <c r="H3101" i="4"/>
  <c r="G3101" i="4"/>
  <c r="H3065" i="4"/>
  <c r="I3065" i="4"/>
  <c r="J3065" i="4"/>
  <c r="K3065" i="4"/>
  <c r="K1866" i="4"/>
  <c r="G1866" i="4"/>
  <c r="I1866" i="4"/>
  <c r="H1866" i="4"/>
  <c r="J1339" i="4"/>
  <c r="L1339" i="4"/>
  <c r="I1339" i="4"/>
  <c r="H1339" i="4"/>
  <c r="J4287" i="4"/>
  <c r="I4287" i="4"/>
  <c r="L4287" i="4"/>
  <c r="G4215" i="4"/>
  <c r="I4215" i="4"/>
  <c r="J4215" i="4"/>
  <c r="K4215" i="4"/>
  <c r="L4215" i="4"/>
  <c r="K4107" i="4"/>
  <c r="H4107" i="4"/>
  <c r="G4047" i="4"/>
  <c r="I4047" i="4"/>
  <c r="L3975" i="4"/>
  <c r="G3975" i="4"/>
  <c r="H3975" i="4"/>
  <c r="I3975" i="4"/>
  <c r="H3831" i="4"/>
  <c r="J3831" i="4"/>
  <c r="L3831" i="4"/>
  <c r="H3771" i="4"/>
  <c r="K3771" i="4"/>
  <c r="J3771" i="4"/>
  <c r="L3771" i="4"/>
  <c r="K4644" i="4"/>
  <c r="J3650" i="4"/>
  <c r="L3650" i="4"/>
  <c r="J3614" i="4"/>
  <c r="L3614" i="4"/>
  <c r="I3602" i="4"/>
  <c r="H3602" i="4"/>
  <c r="J3602" i="4"/>
  <c r="K3602" i="4"/>
  <c r="L3602" i="4"/>
  <c r="G3602" i="4"/>
  <c r="H3518" i="4"/>
  <c r="I3518" i="4"/>
  <c r="J3518" i="4"/>
  <c r="L3518" i="4"/>
  <c r="I2415" i="4"/>
  <c r="G2415" i="4"/>
  <c r="L2331" i="4"/>
  <c r="G2331" i="4"/>
  <c r="H2331" i="4"/>
  <c r="I2331" i="4"/>
  <c r="H2259" i="4"/>
  <c r="J2259" i="4"/>
  <c r="K2259" i="4"/>
  <c r="K2247" i="4"/>
  <c r="G2247" i="4"/>
  <c r="H2247" i="4"/>
  <c r="I2247" i="4"/>
  <c r="J2247" i="4"/>
  <c r="H2175" i="4"/>
  <c r="I2175" i="4"/>
  <c r="J2175" i="4"/>
  <c r="K2175" i="4"/>
  <c r="I2127" i="4"/>
  <c r="H2127" i="4"/>
  <c r="J2079" i="4"/>
  <c r="L2079" i="4"/>
  <c r="G2079" i="4"/>
  <c r="I2019" i="4"/>
  <c r="K2019" i="4"/>
  <c r="G2019" i="4"/>
  <c r="H1983" i="4"/>
  <c r="I1983" i="4"/>
  <c r="J1983" i="4"/>
  <c r="K1983" i="4"/>
  <c r="H1923" i="4"/>
  <c r="J1923" i="4"/>
  <c r="K1923" i="4"/>
  <c r="L1923" i="4"/>
  <c r="K4968" i="4"/>
  <c r="L4968" i="4"/>
  <c r="H4968" i="4"/>
  <c r="K4872" i="4"/>
  <c r="L4872" i="4"/>
  <c r="H4752" i="4"/>
  <c r="L4752" i="4"/>
  <c r="K4645" i="4"/>
  <c r="H4645" i="4"/>
  <c r="G4513" i="4"/>
  <c r="I4513" i="4"/>
  <c r="J4513" i="4"/>
  <c r="K4513" i="4"/>
  <c r="L4513" i="4"/>
  <c r="J4249" i="4"/>
  <c r="L4249" i="4"/>
  <c r="J4117" i="4"/>
  <c r="H4117" i="4"/>
  <c r="K4117" i="4"/>
  <c r="L4117" i="4"/>
  <c r="G4117" i="4"/>
  <c r="L4009" i="4"/>
  <c r="H4009" i="4"/>
  <c r="I4009" i="4"/>
  <c r="J4009" i="4"/>
  <c r="I3877" i="4"/>
  <c r="K3877" i="4"/>
  <c r="G3877" i="4"/>
  <c r="H3805" i="4"/>
  <c r="I3805" i="4"/>
  <c r="J3805" i="4"/>
  <c r="K3805" i="4"/>
  <c r="L3805" i="4"/>
  <c r="G3805" i="4"/>
  <c r="J3793" i="4"/>
  <c r="L3793" i="4"/>
  <c r="I3733" i="4"/>
  <c r="K3733" i="4"/>
  <c r="H3721" i="4"/>
  <c r="I3721" i="4"/>
  <c r="J3721" i="4"/>
  <c r="K3721" i="4"/>
  <c r="J3685" i="4"/>
  <c r="G3685" i="4"/>
  <c r="J3673" i="4"/>
  <c r="L3673" i="4"/>
  <c r="G3673" i="4"/>
  <c r="G3637" i="4"/>
  <c r="H3637" i="4"/>
  <c r="I3637" i="4"/>
  <c r="J3637" i="4"/>
  <c r="K3637" i="4"/>
  <c r="H3625" i="4"/>
  <c r="I3625" i="4"/>
  <c r="J3625" i="4"/>
  <c r="K3625" i="4"/>
  <c r="I3589" i="4"/>
  <c r="H3589" i="4"/>
  <c r="K3589" i="4"/>
  <c r="J3577" i="4"/>
  <c r="L3577" i="4"/>
  <c r="G3577" i="4"/>
  <c r="I3050" i="4"/>
  <c r="J3050" i="4"/>
  <c r="I2942" i="4"/>
  <c r="J2942" i="4"/>
  <c r="G2930" i="4"/>
  <c r="H2930" i="4"/>
  <c r="G4703" i="4"/>
  <c r="H4703" i="4"/>
  <c r="K4703" i="4"/>
  <c r="L4703" i="4"/>
  <c r="I4703" i="4"/>
  <c r="J4703" i="4"/>
  <c r="J4644" i="4"/>
  <c r="L4644" i="4"/>
  <c r="H4644" i="4"/>
  <c r="G4644" i="4"/>
  <c r="I4632" i="4"/>
  <c r="J4632" i="4"/>
  <c r="K4632" i="4"/>
  <c r="L4632" i="4"/>
  <c r="G4632" i="4"/>
  <c r="H4548" i="4"/>
  <c r="I4548" i="4"/>
  <c r="K4548" i="4"/>
  <c r="J4476" i="4"/>
  <c r="L4476" i="4"/>
  <c r="H4476" i="4"/>
  <c r="I4296" i="4"/>
  <c r="K4296" i="4"/>
  <c r="L4272" i="4"/>
  <c r="G4272" i="4"/>
  <c r="H4272" i="4"/>
  <c r="I4272" i="4"/>
  <c r="J4272" i="4"/>
  <c r="J4212" i="4"/>
  <c r="L4212" i="4"/>
  <c r="G4212" i="4"/>
  <c r="H4140" i="4"/>
  <c r="I4140" i="4"/>
  <c r="J4140" i="4"/>
  <c r="K4140" i="4"/>
  <c r="H4128" i="4"/>
  <c r="J4128" i="4"/>
  <c r="L4128" i="4"/>
  <c r="H4032" i="4"/>
  <c r="I4032" i="4"/>
  <c r="J4032" i="4"/>
  <c r="K4032" i="4"/>
  <c r="L4032" i="4"/>
  <c r="H4008" i="4"/>
  <c r="J4008" i="4"/>
  <c r="K4008" i="4"/>
  <c r="G4008" i="4"/>
  <c r="L4008" i="4"/>
  <c r="H3984" i="4"/>
  <c r="I3984" i="4"/>
  <c r="J3984" i="4"/>
  <c r="K3984" i="4"/>
  <c r="H3864" i="4"/>
  <c r="J3864" i="4"/>
  <c r="L4140" i="4"/>
  <c r="I4968" i="4"/>
  <c r="J4645" i="4"/>
  <c r="H900" i="4"/>
  <c r="K819" i="4"/>
  <c r="H3650" i="4"/>
  <c r="I4249" i="4"/>
  <c r="G4476" i="4"/>
  <c r="G1339" i="4"/>
  <c r="G4140" i="4"/>
  <c r="K4476" i="4"/>
  <c r="I4476" i="4"/>
  <c r="G1799" i="4"/>
  <c r="L1799" i="4"/>
  <c r="J1763" i="4"/>
  <c r="G1763" i="4"/>
  <c r="L1739" i="4"/>
  <c r="K1739" i="4"/>
  <c r="I1727" i="4"/>
  <c r="L1727" i="4"/>
  <c r="H1727" i="4"/>
  <c r="L1715" i="4"/>
  <c r="K1715" i="4"/>
  <c r="I1703" i="4"/>
  <c r="H1703" i="4"/>
  <c r="I1679" i="4"/>
  <c r="H1679" i="4"/>
  <c r="I1655" i="4"/>
  <c r="L1655" i="4"/>
  <c r="L1643" i="4"/>
  <c r="K1643" i="4"/>
  <c r="I1631" i="4"/>
  <c r="L1631" i="4"/>
  <c r="H1631" i="4"/>
  <c r="L1619" i="4"/>
  <c r="K1619" i="4"/>
  <c r="I1607" i="4"/>
  <c r="H1607" i="4"/>
  <c r="G1571" i="4"/>
  <c r="L1571" i="4"/>
  <c r="K1559" i="4"/>
  <c r="J1559" i="4"/>
  <c r="G1547" i="4"/>
  <c r="I1547" i="4"/>
  <c r="K1535" i="4"/>
  <c r="J1535" i="4"/>
  <c r="G1523" i="4"/>
  <c r="L1523" i="4"/>
  <c r="I1523" i="4"/>
  <c r="G1499" i="4"/>
  <c r="L1499" i="4"/>
  <c r="L1487" i="4"/>
  <c r="H1487" i="4"/>
  <c r="J1487" i="4"/>
  <c r="K1475" i="4"/>
  <c r="L1475" i="4"/>
  <c r="G1475" i="4"/>
  <c r="I1475" i="4"/>
  <c r="L1463" i="4"/>
  <c r="H1463" i="4"/>
  <c r="J1463" i="4"/>
  <c r="H1427" i="4"/>
  <c r="I1427" i="4"/>
  <c r="K1427" i="4"/>
  <c r="G1415" i="4"/>
  <c r="I1415" i="4"/>
  <c r="K1415" i="4"/>
  <c r="L1415" i="4"/>
  <c r="G1403" i="4"/>
  <c r="H1403" i="4"/>
  <c r="J1403" i="4"/>
  <c r="G1391" i="4"/>
  <c r="I1391" i="4"/>
  <c r="K1391" i="4"/>
  <c r="L1391" i="4"/>
  <c r="G1379" i="4"/>
  <c r="H1379" i="4"/>
  <c r="J1379" i="4"/>
  <c r="G1367" i="4"/>
  <c r="I1367" i="4"/>
  <c r="K1367" i="4"/>
  <c r="L1367" i="4"/>
  <c r="G1355" i="4"/>
  <c r="H1355" i="4"/>
  <c r="J1355" i="4"/>
  <c r="K1284" i="4"/>
  <c r="G1284" i="4"/>
  <c r="H1284" i="4"/>
  <c r="J1284" i="4"/>
  <c r="I1284" i="4"/>
  <c r="J1272" i="4"/>
  <c r="H1272" i="4"/>
  <c r="G1260" i="4"/>
  <c r="J1260" i="4"/>
  <c r="K1260" i="4"/>
  <c r="L1260" i="4"/>
  <c r="I1260" i="4"/>
  <c r="L1236" i="4"/>
  <c r="H1236" i="4"/>
  <c r="H1200" i="4"/>
  <c r="J1200" i="4"/>
  <c r="K1200" i="4"/>
  <c r="L1200" i="4"/>
  <c r="G963" i="4"/>
  <c r="I963" i="4"/>
  <c r="K963" i="4"/>
  <c r="I927" i="4"/>
  <c r="L927" i="4"/>
  <c r="I915" i="4"/>
  <c r="K915" i="4"/>
  <c r="G915" i="4"/>
  <c r="L915" i="4"/>
  <c r="H4632" i="4"/>
  <c r="H1870" i="4"/>
  <c r="G1870" i="4"/>
  <c r="K1858" i="4"/>
  <c r="J1858" i="4"/>
  <c r="L1846" i="4"/>
  <c r="G1846" i="4"/>
  <c r="K175" i="4"/>
  <c r="L175" i="4"/>
  <c r="G175" i="4"/>
  <c r="H175" i="4"/>
  <c r="H4090" i="4"/>
  <c r="L4713" i="4"/>
  <c r="I4857" i="4"/>
  <c r="L4138" i="4"/>
  <c r="J4713" i="4"/>
  <c r="K4138" i="4"/>
  <c r="H4713" i="4"/>
  <c r="J4138" i="4"/>
  <c r="I4713" i="4"/>
  <c r="I4138" i="4"/>
  <c r="L4294" i="4"/>
  <c r="J4294" i="4"/>
  <c r="H4857" i="4"/>
  <c r="E304" i="3"/>
  <c r="I304" i="3"/>
  <c r="J304" i="3"/>
  <c r="F304" i="3"/>
  <c r="G304" i="3"/>
  <c r="H304" i="3"/>
  <c r="G71" i="3"/>
  <c r="I71" i="3"/>
  <c r="E71" i="3"/>
  <c r="F71" i="3"/>
  <c r="H71" i="3"/>
  <c r="J71" i="3"/>
  <c r="I7" i="4"/>
  <c r="G7" i="4"/>
  <c r="H7" i="4"/>
  <c r="J7" i="4"/>
  <c r="K7" i="4"/>
  <c r="L7" i="4"/>
  <c r="G24" i="3"/>
  <c r="E24" i="3"/>
  <c r="E228" i="3"/>
  <c r="J228" i="3"/>
  <c r="I228" i="3"/>
  <c r="H228" i="3"/>
  <c r="F228" i="3"/>
  <c r="G228" i="3"/>
  <c r="G296" i="3"/>
  <c r="J43" i="3"/>
  <c r="G232" i="3"/>
  <c r="G131" i="3"/>
  <c r="K100" i="4"/>
  <c r="I100" i="4"/>
  <c r="H100" i="4"/>
  <c r="J100" i="4"/>
  <c r="L100" i="4"/>
  <c r="G100" i="4"/>
  <c r="J296" i="3"/>
  <c r="I43" i="3"/>
  <c r="F232" i="3"/>
  <c r="J131" i="3"/>
  <c r="L3969" i="4"/>
  <c r="G3969" i="4"/>
  <c r="H3969" i="4"/>
  <c r="I3969" i="4"/>
  <c r="K3969" i="4"/>
  <c r="H3957" i="4"/>
  <c r="I3957" i="4"/>
  <c r="K3957" i="4"/>
  <c r="J3957" i="4"/>
  <c r="G3957" i="4"/>
  <c r="I3945" i="4"/>
  <c r="G3945" i="4"/>
  <c r="H3945" i="4"/>
  <c r="K3945" i="4"/>
  <c r="J3945" i="4"/>
  <c r="H3921" i="4"/>
  <c r="I3921" i="4"/>
  <c r="K3921" i="4"/>
  <c r="J3921" i="4"/>
  <c r="G3921" i="4"/>
  <c r="L3909" i="4"/>
  <c r="G3909" i="4"/>
  <c r="H3909" i="4"/>
  <c r="I3909" i="4"/>
  <c r="K3909" i="4"/>
  <c r="H3897" i="4"/>
  <c r="I3897" i="4"/>
  <c r="K3897" i="4"/>
  <c r="J3897" i="4"/>
  <c r="G3897" i="4"/>
  <c r="L3885" i="4"/>
  <c r="G3885" i="4"/>
  <c r="H3885" i="4"/>
  <c r="I3885" i="4"/>
  <c r="K3885" i="4"/>
  <c r="H3873" i="4"/>
  <c r="I3873" i="4"/>
  <c r="K3873" i="4"/>
  <c r="J3873" i="4"/>
  <c r="G3873" i="4"/>
  <c r="L3861" i="4"/>
  <c r="G3861" i="4"/>
  <c r="H3861" i="4"/>
  <c r="I3861" i="4"/>
  <c r="K3861" i="4"/>
  <c r="L3825" i="4"/>
  <c r="G3825" i="4"/>
  <c r="H3825" i="4"/>
  <c r="I3825" i="4"/>
  <c r="J3825" i="4"/>
  <c r="K3825" i="4"/>
  <c r="L3813" i="4"/>
  <c r="G3813" i="4"/>
  <c r="H3813" i="4"/>
  <c r="K3813" i="4"/>
  <c r="L3801" i="4"/>
  <c r="G3801" i="4"/>
  <c r="H3801" i="4"/>
  <c r="I3801" i="4"/>
  <c r="J3801" i="4"/>
  <c r="K3801" i="4"/>
  <c r="H3777" i="4"/>
  <c r="I3777" i="4"/>
  <c r="J3777" i="4"/>
  <c r="L3777" i="4"/>
  <c r="H3765" i="4"/>
  <c r="I3765" i="4"/>
  <c r="J3765" i="4"/>
  <c r="K3765" i="4"/>
  <c r="L3765" i="4"/>
  <c r="G3765" i="4"/>
  <c r="I3730" i="4"/>
  <c r="K3730" i="4"/>
  <c r="L3730" i="4"/>
  <c r="J3730" i="4"/>
  <c r="G3718" i="4"/>
  <c r="H3718" i="4"/>
  <c r="I3718" i="4"/>
  <c r="L3682" i="4"/>
  <c r="G3682" i="4"/>
  <c r="H3682" i="4"/>
  <c r="J3682" i="4"/>
  <c r="G3670" i="4"/>
  <c r="H3670" i="4"/>
  <c r="J3670" i="4"/>
  <c r="I3670" i="4"/>
  <c r="K3670" i="4"/>
  <c r="L3670" i="4"/>
  <c r="L3658" i="4"/>
  <c r="G3658" i="4"/>
  <c r="H3658" i="4"/>
  <c r="I3658" i="4"/>
  <c r="J1897" i="4"/>
  <c r="K1897" i="4"/>
  <c r="L1897" i="4"/>
  <c r="I1897" i="4"/>
  <c r="F296" i="3"/>
  <c r="G43" i="3"/>
  <c r="E232" i="3"/>
  <c r="J3658" i="4"/>
  <c r="H3837" i="4"/>
  <c r="G1897" i="4"/>
  <c r="L3968" i="4"/>
  <c r="G3968" i="4"/>
  <c r="H3968" i="4"/>
  <c r="K3968" i="4"/>
  <c r="G3956" i="4"/>
  <c r="H3956" i="4"/>
  <c r="I3956" i="4"/>
  <c r="J3956" i="4"/>
  <c r="K3956" i="4"/>
  <c r="L3956" i="4"/>
  <c r="L3944" i="4"/>
  <c r="G3944" i="4"/>
  <c r="H3944" i="4"/>
  <c r="K3944" i="4"/>
  <c r="G3932" i="4"/>
  <c r="H3932" i="4"/>
  <c r="I3932" i="4"/>
  <c r="J3932" i="4"/>
  <c r="K3932" i="4"/>
  <c r="L3932" i="4"/>
  <c r="L3920" i="4"/>
  <c r="G3920" i="4"/>
  <c r="H3920" i="4"/>
  <c r="K3920" i="4"/>
  <c r="G3908" i="4"/>
  <c r="H3908" i="4"/>
  <c r="I3908" i="4"/>
  <c r="J3908" i="4"/>
  <c r="K3908" i="4"/>
  <c r="L3908" i="4"/>
  <c r="L3896" i="4"/>
  <c r="G3896" i="4"/>
  <c r="H3896" i="4"/>
  <c r="K3896" i="4"/>
  <c r="G3884" i="4"/>
  <c r="H3884" i="4"/>
  <c r="I3884" i="4"/>
  <c r="J3884" i="4"/>
  <c r="K3884" i="4"/>
  <c r="L3884" i="4"/>
  <c r="L3872" i="4"/>
  <c r="G3872" i="4"/>
  <c r="H3872" i="4"/>
  <c r="K3872" i="4"/>
  <c r="G3860" i="4"/>
  <c r="H3860" i="4"/>
  <c r="I3860" i="4"/>
  <c r="J3860" i="4"/>
  <c r="K3860" i="4"/>
  <c r="L3860" i="4"/>
  <c r="H302" i="3"/>
  <c r="H262" i="3"/>
  <c r="J232" i="3"/>
  <c r="H131" i="3"/>
  <c r="I232" i="3"/>
  <c r="K4558" i="4"/>
  <c r="I3896" i="4"/>
  <c r="K3682" i="4"/>
  <c r="J3861" i="4"/>
  <c r="L4063" i="4"/>
  <c r="G4063" i="4"/>
  <c r="H4063" i="4"/>
  <c r="K4063" i="4"/>
  <c r="G4051" i="4"/>
  <c r="H4051" i="4"/>
  <c r="I4051" i="4"/>
  <c r="J4051" i="4"/>
  <c r="K4051" i="4"/>
  <c r="L4051" i="4"/>
  <c r="L4039" i="4"/>
  <c r="G4039" i="4"/>
  <c r="H4039" i="4"/>
  <c r="K4039" i="4"/>
  <c r="G4027" i="4"/>
  <c r="H4027" i="4"/>
  <c r="I4027" i="4"/>
  <c r="J4027" i="4"/>
  <c r="K4027" i="4"/>
  <c r="L4027" i="4"/>
  <c r="G302" i="3"/>
  <c r="I3682" i="4"/>
  <c r="L3873" i="4"/>
  <c r="G4458" i="4"/>
  <c r="L4458" i="4"/>
  <c r="J4218" i="4"/>
  <c r="K4218" i="4"/>
  <c r="L4218" i="4"/>
  <c r="G4218" i="4"/>
  <c r="H4218" i="4"/>
  <c r="I4218" i="4"/>
  <c r="I4206" i="4"/>
  <c r="J4206" i="4"/>
  <c r="K4206" i="4"/>
  <c r="H4206" i="4"/>
  <c r="I4182" i="4"/>
  <c r="K4182" i="4"/>
  <c r="I4158" i="4"/>
  <c r="L4158" i="4"/>
  <c r="K4134" i="4"/>
  <c r="G4134" i="4"/>
  <c r="H4122" i="4"/>
  <c r="I4122" i="4"/>
  <c r="J4122" i="4"/>
  <c r="G4122" i="4"/>
  <c r="I4110" i="4"/>
  <c r="J4110" i="4"/>
  <c r="K4110" i="4"/>
  <c r="L4110" i="4"/>
  <c r="G4110" i="4"/>
  <c r="H4110" i="4"/>
  <c r="H4098" i="4"/>
  <c r="I4098" i="4"/>
  <c r="J4098" i="4"/>
  <c r="G4098" i="4"/>
  <c r="I4086" i="4"/>
  <c r="J4086" i="4"/>
  <c r="K4086" i="4"/>
  <c r="L4086" i="4"/>
  <c r="G4086" i="4"/>
  <c r="H4086" i="4"/>
  <c r="H4074" i="4"/>
  <c r="I4074" i="4"/>
  <c r="J4074" i="4"/>
  <c r="G4074" i="4"/>
  <c r="G371" i="4"/>
  <c r="J371" i="4"/>
  <c r="H371" i="4"/>
  <c r="H3730" i="4"/>
  <c r="J3885" i="4"/>
  <c r="J4577" i="4"/>
  <c r="L4577" i="4"/>
  <c r="I4577" i="4"/>
  <c r="J4457" i="4"/>
  <c r="G4457" i="4"/>
  <c r="J4433" i="4"/>
  <c r="K4433" i="4"/>
  <c r="L4433" i="4"/>
  <c r="G4433" i="4"/>
  <c r="H4433" i="4"/>
  <c r="L4421" i="4"/>
  <c r="G4421" i="4"/>
  <c r="H4421" i="4"/>
  <c r="I4421" i="4"/>
  <c r="K4421" i="4"/>
  <c r="J4409" i="4"/>
  <c r="K4409" i="4"/>
  <c r="L4409" i="4"/>
  <c r="G4409" i="4"/>
  <c r="H4409" i="4"/>
  <c r="L4397" i="4"/>
  <c r="G4397" i="4"/>
  <c r="H4397" i="4"/>
  <c r="I4397" i="4"/>
  <c r="K4397" i="4"/>
  <c r="L4385" i="4"/>
  <c r="K4385" i="4"/>
  <c r="G4373" i="4"/>
  <c r="H4373" i="4"/>
  <c r="I4373" i="4"/>
  <c r="J4373" i="4"/>
  <c r="I4361" i="4"/>
  <c r="K4361" i="4"/>
  <c r="L4361" i="4"/>
  <c r="H4361" i="4"/>
  <c r="J4361" i="4"/>
  <c r="G4361" i="4"/>
  <c r="G4349" i="4"/>
  <c r="I4349" i="4"/>
  <c r="K4349" i="4"/>
  <c r="L4349" i="4"/>
  <c r="I4325" i="4"/>
  <c r="J4325" i="4"/>
  <c r="K4325" i="4"/>
  <c r="L4325" i="4"/>
  <c r="H4325" i="4"/>
  <c r="G4325" i="4"/>
  <c r="G4313" i="4"/>
  <c r="I4313" i="4"/>
  <c r="J4313" i="4"/>
  <c r="K4313" i="4"/>
  <c r="H4301" i="4"/>
  <c r="I4301" i="4"/>
  <c r="J4301" i="4"/>
  <c r="K4301" i="4"/>
  <c r="L4301" i="4"/>
  <c r="G4301" i="4"/>
  <c r="G4289" i="4"/>
  <c r="H4289" i="4"/>
  <c r="I4289" i="4"/>
  <c r="J4289" i="4"/>
  <c r="I4145" i="4"/>
  <c r="H4145" i="4"/>
  <c r="I302" i="3"/>
  <c r="J302" i="3"/>
  <c r="G200" i="3"/>
  <c r="G3730" i="4"/>
  <c r="L3897" i="4"/>
  <c r="K4935" i="4"/>
  <c r="H4935" i="4"/>
  <c r="K4731" i="4"/>
  <c r="I4731" i="4"/>
  <c r="G4636" i="4"/>
  <c r="H4636" i="4"/>
  <c r="I4636" i="4"/>
  <c r="J4636" i="4"/>
  <c r="H4624" i="4"/>
  <c r="I4624" i="4"/>
  <c r="J4624" i="4"/>
  <c r="K4624" i="4"/>
  <c r="L4624" i="4"/>
  <c r="G4624" i="4"/>
  <c r="G4612" i="4"/>
  <c r="H4612" i="4"/>
  <c r="I4612" i="4"/>
  <c r="J4612" i="4"/>
  <c r="H4600" i="4"/>
  <c r="I4600" i="4"/>
  <c r="J4600" i="4"/>
  <c r="K4600" i="4"/>
  <c r="L4600" i="4"/>
  <c r="G4600" i="4"/>
  <c r="H4588" i="4"/>
  <c r="K4588" i="4"/>
  <c r="G1414" i="4"/>
  <c r="J1414" i="4"/>
  <c r="H1414" i="4"/>
  <c r="I1414" i="4"/>
  <c r="H1402" i="4"/>
  <c r="I1402" i="4"/>
  <c r="J1402" i="4"/>
  <c r="K1402" i="4"/>
  <c r="L1402" i="4"/>
  <c r="G1402" i="4"/>
  <c r="G1390" i="4"/>
  <c r="H1390" i="4"/>
  <c r="I1390" i="4"/>
  <c r="J1390" i="4"/>
  <c r="H1378" i="4"/>
  <c r="I1378" i="4"/>
  <c r="J1378" i="4"/>
  <c r="L1378" i="4"/>
  <c r="K1378" i="4"/>
  <c r="G1378" i="4"/>
  <c r="G1366" i="4"/>
  <c r="H1366" i="4"/>
  <c r="I1366" i="4"/>
  <c r="J1366" i="4"/>
  <c r="H1354" i="4"/>
  <c r="J1354" i="4"/>
  <c r="K1354" i="4"/>
  <c r="G1354" i="4"/>
  <c r="H1343" i="4"/>
  <c r="I1343" i="4"/>
  <c r="J1343" i="4"/>
  <c r="K1343" i="4"/>
  <c r="L1343" i="4"/>
  <c r="G1343" i="4"/>
  <c r="G1331" i="4"/>
  <c r="H1331" i="4"/>
  <c r="I1331" i="4"/>
  <c r="J1331" i="4"/>
  <c r="H1319" i="4"/>
  <c r="I1319" i="4"/>
  <c r="J1319" i="4"/>
  <c r="K1319" i="4"/>
  <c r="L1319" i="4"/>
  <c r="G1319" i="4"/>
  <c r="G1283" i="4"/>
  <c r="H1283" i="4"/>
  <c r="I1283" i="4"/>
  <c r="J1283" i="4"/>
  <c r="K1283" i="4"/>
  <c r="L1283" i="4"/>
  <c r="K1271" i="4"/>
  <c r="J1271" i="4"/>
  <c r="L1271" i="4"/>
  <c r="H1271" i="4"/>
  <c r="K1259" i="4"/>
  <c r="L1259" i="4"/>
  <c r="G1259" i="4"/>
  <c r="H1259" i="4"/>
  <c r="J1259" i="4"/>
  <c r="I1259" i="4"/>
  <c r="I1247" i="4"/>
  <c r="K1247" i="4"/>
  <c r="L1247" i="4"/>
  <c r="J1247" i="4"/>
  <c r="I1235" i="4"/>
  <c r="L1235" i="4"/>
  <c r="J1235" i="4"/>
  <c r="I1223" i="4"/>
  <c r="K1223" i="4"/>
  <c r="L1223" i="4"/>
  <c r="G1223" i="4"/>
  <c r="H1223" i="4"/>
  <c r="J1223" i="4"/>
  <c r="G1211" i="4"/>
  <c r="H1211" i="4"/>
  <c r="J1211" i="4"/>
  <c r="L1211" i="4"/>
  <c r="I1199" i="4"/>
  <c r="K1199" i="4"/>
  <c r="L1199" i="4"/>
  <c r="G1199" i="4"/>
  <c r="H1199" i="4"/>
  <c r="J1199" i="4"/>
  <c r="L1187" i="4"/>
  <c r="G1187" i="4"/>
  <c r="H1187" i="4"/>
  <c r="K1187" i="4"/>
  <c r="G1176" i="4"/>
  <c r="H1176" i="4"/>
  <c r="I1176" i="4"/>
  <c r="J1176" i="4"/>
  <c r="K1176" i="4"/>
  <c r="L1176" i="4"/>
  <c r="K1164" i="4"/>
  <c r="L1164" i="4"/>
  <c r="G1164" i="4"/>
  <c r="J1164" i="4"/>
  <c r="G1152" i="4"/>
  <c r="H1152" i="4"/>
  <c r="I1152" i="4"/>
  <c r="J1152" i="4"/>
  <c r="K1152" i="4"/>
  <c r="L1152" i="4"/>
  <c r="K1140" i="4"/>
  <c r="L1140" i="4"/>
  <c r="G1140" i="4"/>
  <c r="J1140" i="4"/>
  <c r="G1128" i="4"/>
  <c r="H1128" i="4"/>
  <c r="I1128" i="4"/>
  <c r="J1128" i="4"/>
  <c r="K1128" i="4"/>
  <c r="L1128" i="4"/>
  <c r="K1116" i="4"/>
  <c r="L1116" i="4"/>
  <c r="G1116" i="4"/>
  <c r="J1116" i="4"/>
  <c r="G1104" i="4"/>
  <c r="H1104" i="4"/>
  <c r="I1104" i="4"/>
  <c r="J1104" i="4"/>
  <c r="K1104" i="4"/>
  <c r="L1104" i="4"/>
  <c r="F302" i="3"/>
  <c r="J3909" i="4"/>
  <c r="K4635" i="4"/>
  <c r="G4635" i="4"/>
  <c r="G1833" i="4"/>
  <c r="H1833" i="4"/>
  <c r="I1833" i="4"/>
  <c r="J1833" i="4"/>
  <c r="L1833" i="4"/>
  <c r="K1833" i="4"/>
  <c r="J1821" i="4"/>
  <c r="K1821" i="4"/>
  <c r="L1821" i="4"/>
  <c r="I1821" i="4"/>
  <c r="G1809" i="4"/>
  <c r="H1809" i="4"/>
  <c r="I1809" i="4"/>
  <c r="J1809" i="4"/>
  <c r="K1809" i="4"/>
  <c r="L1809" i="4"/>
  <c r="L3921" i="4"/>
  <c r="I296" i="3"/>
  <c r="H43" i="3"/>
  <c r="J3933" i="4"/>
  <c r="G3470" i="4"/>
  <c r="H3470" i="4"/>
  <c r="I3470" i="4"/>
  <c r="L3470" i="4"/>
  <c r="I3422" i="4"/>
  <c r="J3422" i="4"/>
  <c r="L3422" i="4"/>
  <c r="G3422" i="4"/>
  <c r="H3422" i="4"/>
  <c r="K3422" i="4"/>
  <c r="H3303" i="4"/>
  <c r="I3303" i="4"/>
  <c r="J3303" i="4"/>
  <c r="K3303" i="4"/>
  <c r="L3303" i="4"/>
  <c r="G3303" i="4"/>
  <c r="G3231" i="4"/>
  <c r="H3231" i="4"/>
  <c r="I3231" i="4"/>
  <c r="J3231" i="4"/>
  <c r="H3135" i="4"/>
  <c r="G3135" i="4"/>
  <c r="K3111" i="4"/>
  <c r="L3111" i="4"/>
  <c r="J3111" i="4"/>
  <c r="G3111" i="4"/>
  <c r="H3111" i="4"/>
  <c r="I3111" i="4"/>
  <c r="K3051" i="4"/>
  <c r="L3051" i="4"/>
  <c r="G3051" i="4"/>
  <c r="H3051" i="4"/>
  <c r="I3051" i="4"/>
  <c r="J3051" i="4"/>
  <c r="I2979" i="4"/>
  <c r="J2979" i="4"/>
  <c r="K2979" i="4"/>
  <c r="H2979" i="4"/>
  <c r="G2836" i="4"/>
  <c r="H2836" i="4"/>
  <c r="I2836" i="4"/>
  <c r="J2836" i="4"/>
  <c r="G2464" i="4"/>
  <c r="H2464" i="4"/>
  <c r="I2464" i="4"/>
  <c r="J2464" i="4"/>
  <c r="L2464" i="4"/>
  <c r="K2464" i="4"/>
  <c r="J4558" i="4"/>
  <c r="K3777" i="4"/>
  <c r="L3957" i="4"/>
  <c r="I3541" i="4"/>
  <c r="J3541" i="4"/>
  <c r="G3529" i="4"/>
  <c r="H3529" i="4"/>
  <c r="I3529" i="4"/>
  <c r="J3529" i="4"/>
  <c r="K3529" i="4"/>
  <c r="L3529" i="4"/>
  <c r="G3493" i="4"/>
  <c r="H3493" i="4"/>
  <c r="I3493" i="4"/>
  <c r="J3493" i="4"/>
  <c r="K3493" i="4"/>
  <c r="K3457" i="4"/>
  <c r="G3457" i="4"/>
  <c r="H3457" i="4"/>
  <c r="L3457" i="4"/>
  <c r="J3457" i="4"/>
  <c r="G3433" i="4"/>
  <c r="H3433" i="4"/>
  <c r="I3433" i="4"/>
  <c r="J3433" i="4"/>
  <c r="K3433" i="4"/>
  <c r="K3362" i="4"/>
  <c r="I3362" i="4"/>
  <c r="J3362" i="4"/>
  <c r="H3314" i="4"/>
  <c r="G3314" i="4"/>
  <c r="I3302" i="4"/>
  <c r="J3302" i="4"/>
  <c r="K3302" i="4"/>
  <c r="L3302" i="4"/>
  <c r="G3302" i="4"/>
  <c r="H3302" i="4"/>
  <c r="I3266" i="4"/>
  <c r="J3266" i="4"/>
  <c r="K3266" i="4"/>
  <c r="L3266" i="4"/>
  <c r="G3266" i="4"/>
  <c r="H3266" i="4"/>
  <c r="H3254" i="4"/>
  <c r="I3254" i="4"/>
  <c r="J3254" i="4"/>
  <c r="G3254" i="4"/>
  <c r="I3206" i="4"/>
  <c r="J3206" i="4"/>
  <c r="K3206" i="4"/>
  <c r="L3206" i="4"/>
  <c r="G3206" i="4"/>
  <c r="H3206" i="4"/>
  <c r="I3194" i="4"/>
  <c r="J3194" i="4"/>
  <c r="K3194" i="4"/>
  <c r="H3194" i="4"/>
  <c r="K3146" i="4"/>
  <c r="G3146" i="4"/>
  <c r="H3146" i="4"/>
  <c r="I3146" i="4"/>
  <c r="I3122" i="4"/>
  <c r="G3122" i="4"/>
  <c r="H3122" i="4"/>
  <c r="J3122" i="4"/>
  <c r="G3098" i="4"/>
  <c r="H3098" i="4"/>
  <c r="I3098" i="4"/>
  <c r="J3098" i="4"/>
  <c r="K3098" i="4"/>
  <c r="L3098" i="4"/>
  <c r="G3086" i="4"/>
  <c r="H3086" i="4"/>
  <c r="I3086" i="4"/>
  <c r="J3086" i="4"/>
  <c r="K3086" i="4"/>
  <c r="L3086" i="4"/>
  <c r="L3050" i="4"/>
  <c r="G3050" i="4"/>
  <c r="H3050" i="4"/>
  <c r="K3050" i="4"/>
  <c r="J3038" i="4"/>
  <c r="K3038" i="4"/>
  <c r="L3038" i="4"/>
  <c r="I3038" i="4"/>
  <c r="G2990" i="4"/>
  <c r="H2990" i="4"/>
  <c r="I2990" i="4"/>
  <c r="J2990" i="4"/>
  <c r="K2990" i="4"/>
  <c r="L2990" i="4"/>
  <c r="G2978" i="4"/>
  <c r="H2978" i="4"/>
  <c r="I2978" i="4"/>
  <c r="J2978" i="4"/>
  <c r="K2978" i="4"/>
  <c r="L2978" i="4"/>
  <c r="L2942" i="4"/>
  <c r="G2942" i="4"/>
  <c r="H2942" i="4"/>
  <c r="K2942" i="4"/>
  <c r="J2930" i="4"/>
  <c r="K2930" i="4"/>
  <c r="L2930" i="4"/>
  <c r="I2930" i="4"/>
  <c r="G2895" i="4"/>
  <c r="J2895" i="4"/>
  <c r="J2883" i="4"/>
  <c r="K2883" i="4"/>
  <c r="L2883" i="4"/>
  <c r="I2883" i="4"/>
  <c r="K2775" i="4"/>
  <c r="L2775" i="4"/>
  <c r="G2775" i="4"/>
  <c r="H2775" i="4"/>
  <c r="I2775" i="4"/>
  <c r="J2775" i="4"/>
  <c r="G2727" i="4"/>
  <c r="L2727" i="4"/>
  <c r="J2655" i="4"/>
  <c r="K2655" i="4"/>
  <c r="L2655" i="4"/>
  <c r="I2655" i="4"/>
  <c r="K2643" i="4"/>
  <c r="L2643" i="4"/>
  <c r="G2643" i="4"/>
  <c r="H2643" i="4"/>
  <c r="G3777" i="4"/>
  <c r="J3969" i="4"/>
  <c r="K4074" i="4"/>
  <c r="H2415" i="4"/>
  <c r="J999" i="4"/>
  <c r="L2535" i="4"/>
  <c r="K2415" i="4"/>
  <c r="L999" i="4"/>
  <c r="H975" i="4"/>
  <c r="L952" i="4"/>
  <c r="I2475" i="4"/>
  <c r="K1035" i="4"/>
  <c r="K952" i="4"/>
  <c r="J2559" i="4"/>
  <c r="L2260" i="4"/>
  <c r="I1035" i="4"/>
  <c r="J952" i="4"/>
  <c r="I2559" i="4"/>
  <c r="K2260" i="4"/>
  <c r="H1035" i="4"/>
  <c r="I952" i="4"/>
  <c r="H2559" i="4"/>
  <c r="J2260" i="4"/>
  <c r="L964" i="4"/>
  <c r="G1035" i="4"/>
  <c r="H952" i="4"/>
  <c r="G2559" i="4"/>
  <c r="I2260" i="4"/>
  <c r="J1035" i="4"/>
  <c r="L2559" i="4"/>
  <c r="H2260" i="4"/>
  <c r="J2415" i="4"/>
  <c r="K999" i="4"/>
  <c r="F281" i="3"/>
  <c r="G281" i="3"/>
  <c r="H281" i="3"/>
  <c r="I281" i="3"/>
  <c r="E281" i="3"/>
  <c r="J281" i="3"/>
  <c r="G16" i="3"/>
  <c r="I16" i="3"/>
  <c r="H16" i="3"/>
  <c r="J16" i="3"/>
  <c r="F16" i="3"/>
  <c r="E16" i="3"/>
  <c r="E82" i="3"/>
  <c r="I82" i="3"/>
  <c r="G82" i="3"/>
  <c r="F82" i="3"/>
  <c r="H82" i="3"/>
  <c r="J82" i="3"/>
  <c r="F161" i="3"/>
  <c r="G161" i="3"/>
  <c r="H161" i="3"/>
  <c r="I161" i="3"/>
  <c r="J161" i="3"/>
  <c r="E161" i="3"/>
  <c r="G206" i="3"/>
  <c r="H206" i="3"/>
  <c r="E206" i="3"/>
  <c r="F206" i="3"/>
  <c r="I206" i="3"/>
  <c r="J206" i="3"/>
  <c r="J51" i="3"/>
  <c r="E51" i="3"/>
  <c r="G51" i="3"/>
  <c r="F51" i="3"/>
  <c r="H51" i="3"/>
  <c r="I51" i="3"/>
  <c r="E199" i="3"/>
  <c r="I199" i="3"/>
  <c r="J199" i="3"/>
  <c r="F199" i="3"/>
  <c r="G199" i="3"/>
  <c r="H199" i="3"/>
  <c r="G195" i="3"/>
  <c r="H195" i="3"/>
  <c r="I195" i="3"/>
  <c r="E195" i="3"/>
  <c r="F195" i="3"/>
  <c r="J195" i="3"/>
  <c r="E193" i="3"/>
  <c r="F193" i="3"/>
  <c r="J193" i="3"/>
  <c r="G193" i="3"/>
  <c r="I193" i="3"/>
  <c r="G4672" i="4"/>
  <c r="H4672" i="4"/>
  <c r="I4672" i="4"/>
  <c r="K4672" i="4"/>
  <c r="L4672" i="4"/>
  <c r="J4601" i="4"/>
  <c r="L4601" i="4"/>
  <c r="G4601" i="4"/>
  <c r="I4601" i="4"/>
  <c r="G4219" i="4"/>
  <c r="H4219" i="4"/>
  <c r="I4219" i="4"/>
  <c r="J4219" i="4"/>
  <c r="L4219" i="4"/>
  <c r="H4195" i="4"/>
  <c r="I4195" i="4"/>
  <c r="J4195" i="4"/>
  <c r="K4195" i="4"/>
  <c r="L4195" i="4"/>
  <c r="G4183" i="4"/>
  <c r="H4183" i="4"/>
  <c r="I4183" i="4"/>
  <c r="J4183" i="4"/>
  <c r="L4183" i="4"/>
  <c r="G4159" i="4"/>
  <c r="H4159" i="4"/>
  <c r="I4159" i="4"/>
  <c r="J4159" i="4"/>
  <c r="K4159" i="4"/>
  <c r="L4159" i="4"/>
  <c r="J4099" i="4"/>
  <c r="G4099" i="4"/>
  <c r="I4099" i="4"/>
  <c r="J4064" i="4"/>
  <c r="I4064" i="4"/>
  <c r="I4040" i="4"/>
  <c r="H4040" i="4"/>
  <c r="G4028" i="4"/>
  <c r="K4028" i="4"/>
  <c r="H4016" i="4"/>
  <c r="I4016" i="4"/>
  <c r="L4016" i="4"/>
  <c r="K4016" i="4"/>
  <c r="G4004" i="4"/>
  <c r="I4004" i="4"/>
  <c r="J4004" i="4"/>
  <c r="K4004" i="4"/>
  <c r="L3981" i="4"/>
  <c r="J3981" i="4"/>
  <c r="J989" i="4"/>
  <c r="L989" i="4"/>
  <c r="G989" i="4"/>
  <c r="K989" i="4"/>
  <c r="G263" i="3"/>
  <c r="L3814" i="4"/>
  <c r="L3838" i="4"/>
  <c r="L3862" i="4"/>
  <c r="L3886" i="4"/>
  <c r="L3910" i="4"/>
  <c r="L3934" i="4"/>
  <c r="L3958" i="4"/>
  <c r="J4447" i="4"/>
  <c r="I4578" i="4"/>
  <c r="K977" i="4"/>
  <c r="J4471" i="4"/>
  <c r="J4495" i="4"/>
  <c r="J4519" i="4"/>
  <c r="J4543" i="4"/>
  <c r="G966" i="4"/>
  <c r="G2453" i="4"/>
  <c r="G2477" i="4"/>
  <c r="G2501" i="4"/>
  <c r="I2525" i="4"/>
  <c r="G2549" i="4"/>
  <c r="H989" i="4"/>
  <c r="J4422" i="4"/>
  <c r="K4422" i="4"/>
  <c r="L4422" i="4"/>
  <c r="H4422" i="4"/>
  <c r="G4410" i="4"/>
  <c r="H4410" i="4"/>
  <c r="I4410" i="4"/>
  <c r="J4410" i="4"/>
  <c r="K4410" i="4"/>
  <c r="L4410" i="4"/>
  <c r="J4398" i="4"/>
  <c r="K4398" i="4"/>
  <c r="L4398" i="4"/>
  <c r="H4398" i="4"/>
  <c r="G4386" i="4"/>
  <c r="H4386" i="4"/>
  <c r="I4386" i="4"/>
  <c r="J4386" i="4"/>
  <c r="K4386" i="4"/>
  <c r="L4386" i="4"/>
  <c r="G4374" i="4"/>
  <c r="H4374" i="4"/>
  <c r="I4374" i="4"/>
  <c r="K4374" i="4"/>
  <c r="J4362" i="4"/>
  <c r="L4362" i="4"/>
  <c r="G4362" i="4"/>
  <c r="H4362" i="4"/>
  <c r="I4362" i="4"/>
  <c r="K4362" i="4"/>
  <c r="H4350" i="4"/>
  <c r="G4350" i="4"/>
  <c r="I4350" i="4"/>
  <c r="K4350" i="4"/>
  <c r="J4338" i="4"/>
  <c r="K4338" i="4"/>
  <c r="L4338" i="4"/>
  <c r="G4338" i="4"/>
  <c r="H4338" i="4"/>
  <c r="I4338" i="4"/>
  <c r="G4326" i="4"/>
  <c r="H4326" i="4"/>
  <c r="I4326" i="4"/>
  <c r="K4326" i="4"/>
  <c r="J4314" i="4"/>
  <c r="K4314" i="4"/>
  <c r="L4314" i="4"/>
  <c r="G4314" i="4"/>
  <c r="H4314" i="4"/>
  <c r="I4314" i="4"/>
  <c r="L4302" i="4"/>
  <c r="H4302" i="4"/>
  <c r="K4302" i="4"/>
  <c r="J4290" i="4"/>
  <c r="K4290" i="4"/>
  <c r="L4290" i="4"/>
  <c r="G4290" i="4"/>
  <c r="H4290" i="4"/>
  <c r="I4290" i="4"/>
  <c r="J4278" i="4"/>
  <c r="K4278" i="4"/>
  <c r="L4278" i="4"/>
  <c r="H4278" i="4"/>
  <c r="J4266" i="4"/>
  <c r="K4266" i="4"/>
  <c r="G4266" i="4"/>
  <c r="H4266" i="4"/>
  <c r="I4266" i="4"/>
  <c r="J4254" i="4"/>
  <c r="K4254" i="4"/>
  <c r="L4254" i="4"/>
  <c r="H4254" i="4"/>
  <c r="J4230" i="4"/>
  <c r="G4230" i="4"/>
  <c r="I4230" i="4"/>
  <c r="G2752" i="4"/>
  <c r="H2752" i="4"/>
  <c r="I2752" i="4"/>
  <c r="J2752" i="4"/>
  <c r="K2752" i="4"/>
  <c r="L2752" i="4"/>
  <c r="I2728" i="4"/>
  <c r="J2728" i="4"/>
  <c r="K2728" i="4"/>
  <c r="L2728" i="4"/>
  <c r="G2728" i="4"/>
  <c r="J2572" i="4"/>
  <c r="G2572" i="4"/>
  <c r="I2572" i="4"/>
  <c r="J1036" i="4"/>
  <c r="K1036" i="4"/>
  <c r="L1036" i="4"/>
  <c r="H1036" i="4"/>
  <c r="G1012" i="4"/>
  <c r="H1012" i="4"/>
  <c r="I1012" i="4"/>
  <c r="J1012" i="4"/>
  <c r="K1012" i="4"/>
  <c r="K3814" i="4"/>
  <c r="K3838" i="4"/>
  <c r="K3862" i="4"/>
  <c r="K3886" i="4"/>
  <c r="K3910" i="4"/>
  <c r="K3934" i="4"/>
  <c r="K3958" i="4"/>
  <c r="I4447" i="4"/>
  <c r="H4578" i="4"/>
  <c r="J1024" i="4"/>
  <c r="J977" i="4"/>
  <c r="G2656" i="4"/>
  <c r="I4471" i="4"/>
  <c r="I4495" i="4"/>
  <c r="I4519" i="4"/>
  <c r="I4543" i="4"/>
  <c r="L2692" i="4"/>
  <c r="L2680" i="4"/>
  <c r="L2560" i="4"/>
  <c r="G2764" i="4"/>
  <c r="L2704" i="4"/>
  <c r="L2453" i="4"/>
  <c r="L2477" i="4"/>
  <c r="L2501" i="4"/>
  <c r="H2525" i="4"/>
  <c r="L2549" i="4"/>
  <c r="G4683" i="4"/>
  <c r="G4707" i="4"/>
  <c r="H4731" i="4"/>
  <c r="H4755" i="4"/>
  <c r="H4791" i="4"/>
  <c r="I4827" i="4"/>
  <c r="H4863" i="4"/>
  <c r="H4899" i="4"/>
  <c r="G4935" i="4"/>
  <c r="G4971" i="4"/>
  <c r="J4016" i="4"/>
  <c r="I4278" i="4"/>
  <c r="J4672" i="4"/>
  <c r="L4350" i="4"/>
  <c r="K4658" i="4"/>
  <c r="H4658" i="4"/>
  <c r="I4658" i="4"/>
  <c r="L4658" i="4"/>
  <c r="I4588" i="4"/>
  <c r="J4588" i="4"/>
  <c r="L4588" i="4"/>
  <c r="G4588" i="4"/>
  <c r="G4576" i="4"/>
  <c r="H4576" i="4"/>
  <c r="I4576" i="4"/>
  <c r="J4576" i="4"/>
  <c r="K4576" i="4"/>
  <c r="I4564" i="4"/>
  <c r="J4564" i="4"/>
  <c r="L4564" i="4"/>
  <c r="G4564" i="4"/>
  <c r="I4529" i="4"/>
  <c r="J4529" i="4"/>
  <c r="K4529" i="4"/>
  <c r="G4529" i="4"/>
  <c r="J4517" i="4"/>
  <c r="K4517" i="4"/>
  <c r="L4517" i="4"/>
  <c r="H4517" i="4"/>
  <c r="J4505" i="4"/>
  <c r="K4505" i="4"/>
  <c r="L4505" i="4"/>
  <c r="G4505" i="4"/>
  <c r="I4505" i="4"/>
  <c r="K4493" i="4"/>
  <c r="L4493" i="4"/>
  <c r="K4481" i="4"/>
  <c r="J4481" i="4"/>
  <c r="H4481" i="4"/>
  <c r="I4481" i="4"/>
  <c r="J4469" i="4"/>
  <c r="K4469" i="4"/>
  <c r="L4469" i="4"/>
  <c r="K4457" i="4"/>
  <c r="L4457" i="4"/>
  <c r="H4457" i="4"/>
  <c r="I4457" i="4"/>
  <c r="J4445" i="4"/>
  <c r="K4445" i="4"/>
  <c r="L4445" i="4"/>
  <c r="G4445" i="4"/>
  <c r="I4445" i="4"/>
  <c r="G2811" i="4"/>
  <c r="I2811" i="4"/>
  <c r="J2811" i="4"/>
  <c r="H2811" i="4"/>
  <c r="K2811" i="4"/>
  <c r="H1092" i="4"/>
  <c r="I1092" i="4"/>
  <c r="J1092" i="4"/>
  <c r="K1092" i="4"/>
  <c r="L1092" i="4"/>
  <c r="K1080" i="4"/>
  <c r="L1080" i="4"/>
  <c r="G1080" i="4"/>
  <c r="I1080" i="4"/>
  <c r="J1047" i="4"/>
  <c r="G1047" i="4"/>
  <c r="H1047" i="4"/>
  <c r="I1047" i="4"/>
  <c r="K1047" i="4"/>
  <c r="J3814" i="4"/>
  <c r="J3838" i="4"/>
  <c r="J3862" i="4"/>
  <c r="J3886" i="4"/>
  <c r="J3910" i="4"/>
  <c r="J3934" i="4"/>
  <c r="J3958" i="4"/>
  <c r="H4447" i="4"/>
  <c r="G4578" i="4"/>
  <c r="I1024" i="4"/>
  <c r="L2740" i="4"/>
  <c r="H4471" i="4"/>
  <c r="H4495" i="4"/>
  <c r="H4519" i="4"/>
  <c r="H4543" i="4"/>
  <c r="K2692" i="4"/>
  <c r="K2680" i="4"/>
  <c r="K2560" i="4"/>
  <c r="L2764" i="4"/>
  <c r="K2704" i="4"/>
  <c r="G215" i="4"/>
  <c r="H238" i="4"/>
  <c r="K2453" i="4"/>
  <c r="K2477" i="4"/>
  <c r="K2501" i="4"/>
  <c r="G2525" i="4"/>
  <c r="K2549" i="4"/>
  <c r="I156" i="4"/>
  <c r="G180" i="4"/>
  <c r="I121" i="4"/>
  <c r="H145" i="4"/>
  <c r="I1460" i="4"/>
  <c r="L4611" i="4"/>
  <c r="L4635" i="4"/>
  <c r="L4683" i="4"/>
  <c r="L4707" i="4"/>
  <c r="G4731" i="4"/>
  <c r="G4755" i="4"/>
  <c r="G4791" i="4"/>
  <c r="H4827" i="4"/>
  <c r="G4863" i="4"/>
  <c r="G4899" i="4"/>
  <c r="L4947" i="4"/>
  <c r="L4983" i="4"/>
  <c r="H1103" i="4"/>
  <c r="K1127" i="4"/>
  <c r="J1151" i="4"/>
  <c r="I1175" i="4"/>
  <c r="G4016" i="4"/>
  <c r="G4278" i="4"/>
  <c r="J4350" i="4"/>
  <c r="L4529" i="4"/>
  <c r="G3049" i="4"/>
  <c r="I3049" i="4"/>
  <c r="J3013" i="4"/>
  <c r="K3013" i="4"/>
  <c r="L3013" i="4"/>
  <c r="H3013" i="4"/>
  <c r="I3001" i="4"/>
  <c r="H3001" i="4"/>
  <c r="G2965" i="4"/>
  <c r="H2965" i="4"/>
  <c r="I2965" i="4"/>
  <c r="J2965" i="4"/>
  <c r="K2965" i="4"/>
  <c r="L2965" i="4"/>
  <c r="L2953" i="4"/>
  <c r="G2953" i="4"/>
  <c r="H2953" i="4"/>
  <c r="J2953" i="4"/>
  <c r="G2846" i="4"/>
  <c r="H2846" i="4"/>
  <c r="I2846" i="4"/>
  <c r="J2846" i="4"/>
  <c r="K2846" i="4"/>
  <c r="L2846" i="4"/>
  <c r="G2834" i="4"/>
  <c r="H2834" i="4"/>
  <c r="I2834" i="4"/>
  <c r="J2834" i="4"/>
  <c r="L2834" i="4"/>
  <c r="I3814" i="4"/>
  <c r="I3838" i="4"/>
  <c r="I3862" i="4"/>
  <c r="I3886" i="4"/>
  <c r="I3910" i="4"/>
  <c r="I3934" i="4"/>
  <c r="I3958" i="4"/>
  <c r="L4566" i="4"/>
  <c r="L4590" i="4"/>
  <c r="H1024" i="4"/>
  <c r="K2740" i="4"/>
  <c r="G4483" i="4"/>
  <c r="G4507" i="4"/>
  <c r="G4531" i="4"/>
  <c r="G4555" i="4"/>
  <c r="K2620" i="4"/>
  <c r="J2692" i="4"/>
  <c r="J2680" i="4"/>
  <c r="J2560" i="4"/>
  <c r="K2764" i="4"/>
  <c r="J2704" i="4"/>
  <c r="K203" i="4"/>
  <c r="K226" i="4"/>
  <c r="J2453" i="4"/>
  <c r="J2477" i="4"/>
  <c r="J2501" i="4"/>
  <c r="K2525" i="4"/>
  <c r="J2549" i="4"/>
  <c r="G156" i="4"/>
  <c r="L180" i="4"/>
  <c r="K121" i="4"/>
  <c r="H1460" i="4"/>
  <c r="K1186" i="4"/>
  <c r="K4599" i="4"/>
  <c r="K4623" i="4"/>
  <c r="K4695" i="4"/>
  <c r="L4719" i="4"/>
  <c r="L4743" i="4"/>
  <c r="L4767" i="4"/>
  <c r="L4803" i="4"/>
  <c r="G4827" i="4"/>
  <c r="L4875" i="4"/>
  <c r="L4911" i="4"/>
  <c r="K4947" i="4"/>
  <c r="K4983" i="4"/>
  <c r="G1103" i="4"/>
  <c r="J1127" i="4"/>
  <c r="I1151" i="4"/>
  <c r="L4374" i="4"/>
  <c r="E221" i="3"/>
  <c r="H221" i="3"/>
  <c r="H3814" i="4"/>
  <c r="H3838" i="4"/>
  <c r="H3862" i="4"/>
  <c r="H3886" i="4"/>
  <c r="H3910" i="4"/>
  <c r="H3934" i="4"/>
  <c r="H3958" i="4"/>
  <c r="K4566" i="4"/>
  <c r="K4590" i="4"/>
  <c r="J2740" i="4"/>
  <c r="L4483" i="4"/>
  <c r="L4507" i="4"/>
  <c r="L4531" i="4"/>
  <c r="L4555" i="4"/>
  <c r="I2620" i="4"/>
  <c r="I2692" i="4"/>
  <c r="I2680" i="4"/>
  <c r="I2560" i="4"/>
  <c r="J2764" i="4"/>
  <c r="I2704" i="4"/>
  <c r="I203" i="4"/>
  <c r="J226" i="4"/>
  <c r="L4682" i="4"/>
  <c r="G121" i="4"/>
  <c r="L1186" i="4"/>
  <c r="J4599" i="4"/>
  <c r="J4623" i="4"/>
  <c r="J4695" i="4"/>
  <c r="K4719" i="4"/>
  <c r="K4743" i="4"/>
  <c r="K4767" i="4"/>
  <c r="K4803" i="4"/>
  <c r="L4839" i="4"/>
  <c r="K4875" i="4"/>
  <c r="K4911" i="4"/>
  <c r="J4947" i="4"/>
  <c r="J4983" i="4"/>
  <c r="K1103" i="4"/>
  <c r="G1163" i="4"/>
  <c r="J1080" i="4"/>
  <c r="J4374" i="4"/>
  <c r="I1036" i="4"/>
  <c r="G1957" i="4"/>
  <c r="H1957" i="4"/>
  <c r="I1957" i="4"/>
  <c r="K1957" i="4"/>
  <c r="J4566" i="4"/>
  <c r="J4590" i="4"/>
  <c r="I2740" i="4"/>
  <c r="K4483" i="4"/>
  <c r="K4507" i="4"/>
  <c r="K4531" i="4"/>
  <c r="K4555" i="4"/>
  <c r="H2620" i="4"/>
  <c r="H2692" i="4"/>
  <c r="H2680" i="4"/>
  <c r="H2560" i="4"/>
  <c r="I2764" i="4"/>
  <c r="H2704" i="4"/>
  <c r="H203" i="4"/>
  <c r="I226" i="4"/>
  <c r="H2441" i="4"/>
  <c r="H2465" i="4"/>
  <c r="H2489" i="4"/>
  <c r="G2513" i="4"/>
  <c r="L2537" i="4"/>
  <c r="J168" i="4"/>
  <c r="G192" i="4"/>
  <c r="I4682" i="4"/>
  <c r="J121" i="4"/>
  <c r="J1186" i="4"/>
  <c r="I4599" i="4"/>
  <c r="I4623" i="4"/>
  <c r="I4695" i="4"/>
  <c r="J4719" i="4"/>
  <c r="J4743" i="4"/>
  <c r="J4767" i="4"/>
  <c r="J4803" i="4"/>
  <c r="K4839" i="4"/>
  <c r="J4875" i="4"/>
  <c r="J4911" i="4"/>
  <c r="I4947" i="4"/>
  <c r="I4983" i="4"/>
  <c r="G1139" i="4"/>
  <c r="L1163" i="4"/>
  <c r="L1012" i="4"/>
  <c r="J4658" i="4"/>
  <c r="H1080" i="4"/>
  <c r="K4052" i="4"/>
  <c r="I4398" i="4"/>
  <c r="G1036" i="4"/>
  <c r="G3501" i="4"/>
  <c r="H3501" i="4"/>
  <c r="I3501" i="4"/>
  <c r="J3501" i="4"/>
  <c r="L3501" i="4"/>
  <c r="H3489" i="4"/>
  <c r="I3489" i="4"/>
  <c r="K3489" i="4"/>
  <c r="L3489" i="4"/>
  <c r="G3477" i="4"/>
  <c r="H3477" i="4"/>
  <c r="I3477" i="4"/>
  <c r="J3477" i="4"/>
  <c r="L3477" i="4"/>
  <c r="H3465" i="4"/>
  <c r="I3465" i="4"/>
  <c r="K3465" i="4"/>
  <c r="L3465" i="4"/>
  <c r="H3453" i="4"/>
  <c r="I3453" i="4"/>
  <c r="K3453" i="4"/>
  <c r="G3453" i="4"/>
  <c r="L3453" i="4"/>
  <c r="I3441" i="4"/>
  <c r="K3441" i="4"/>
  <c r="G3441" i="4"/>
  <c r="J3441" i="4"/>
  <c r="H3429" i="4"/>
  <c r="I3429" i="4"/>
  <c r="K3429" i="4"/>
  <c r="L3429" i="4"/>
  <c r="J3429" i="4"/>
  <c r="I3417" i="4"/>
  <c r="K3417" i="4"/>
  <c r="G3417" i="4"/>
  <c r="J3417" i="4"/>
  <c r="H3405" i="4"/>
  <c r="I3405" i="4"/>
  <c r="K3405" i="4"/>
  <c r="L3405" i="4"/>
  <c r="J3405" i="4"/>
  <c r="I3393" i="4"/>
  <c r="J3393" i="4"/>
  <c r="L3393" i="4"/>
  <c r="G3393" i="4"/>
  <c r="I936" i="4"/>
  <c r="J936" i="4"/>
  <c r="K936" i="4"/>
  <c r="L936" i="4"/>
  <c r="G936" i="4"/>
  <c r="L3802" i="4"/>
  <c r="L3826" i="4"/>
  <c r="L3850" i="4"/>
  <c r="L3874" i="4"/>
  <c r="L3898" i="4"/>
  <c r="L3922" i="4"/>
  <c r="L3946" i="4"/>
  <c r="L3970" i="4"/>
  <c r="I4566" i="4"/>
  <c r="I4590" i="4"/>
  <c r="H2740" i="4"/>
  <c r="J4483" i="4"/>
  <c r="J4507" i="4"/>
  <c r="J4531" i="4"/>
  <c r="J4555" i="4"/>
  <c r="J2799" i="4"/>
  <c r="L203" i="4"/>
  <c r="G226" i="4"/>
  <c r="G2441" i="4"/>
  <c r="G2465" i="4"/>
  <c r="G2489" i="4"/>
  <c r="H2513" i="4"/>
  <c r="I2537" i="4"/>
  <c r="H168" i="4"/>
  <c r="K192" i="4"/>
  <c r="K4682" i="4"/>
  <c r="I1186" i="4"/>
  <c r="H4599" i="4"/>
  <c r="H4623" i="4"/>
  <c r="H4695" i="4"/>
  <c r="I4719" i="4"/>
  <c r="I4743" i="4"/>
  <c r="I4767" i="4"/>
  <c r="I4803" i="4"/>
  <c r="J4839" i="4"/>
  <c r="I4875" i="4"/>
  <c r="I4911" i="4"/>
  <c r="H4947" i="4"/>
  <c r="H4983" i="4"/>
  <c r="G1115" i="4"/>
  <c r="L1139" i="4"/>
  <c r="K1163" i="4"/>
  <c r="G4658" i="4"/>
  <c r="G1092" i="4"/>
  <c r="I4075" i="4"/>
  <c r="G4398" i="4"/>
  <c r="L2811" i="4"/>
  <c r="G3630" i="4"/>
  <c r="H3630" i="4"/>
  <c r="I3630" i="4"/>
  <c r="J3630" i="4"/>
  <c r="L3630" i="4"/>
  <c r="G1455" i="4"/>
  <c r="I1455" i="4"/>
  <c r="J1455" i="4"/>
  <c r="K1455" i="4"/>
  <c r="L1455" i="4"/>
  <c r="J617" i="4"/>
  <c r="K617" i="4"/>
  <c r="G617" i="4"/>
  <c r="H617" i="4"/>
  <c r="F263" i="3"/>
  <c r="K3802" i="4"/>
  <c r="K3826" i="4"/>
  <c r="K3850" i="4"/>
  <c r="K3874" i="4"/>
  <c r="K3898" i="4"/>
  <c r="K3922" i="4"/>
  <c r="K3946" i="4"/>
  <c r="K3970" i="4"/>
  <c r="H4566" i="4"/>
  <c r="H4590" i="4"/>
  <c r="I4483" i="4"/>
  <c r="I4507" i="4"/>
  <c r="I4531" i="4"/>
  <c r="I4555" i="4"/>
  <c r="L2716" i="4"/>
  <c r="I2799" i="4"/>
  <c r="L2596" i="4"/>
  <c r="G2788" i="4"/>
  <c r="L2584" i="4"/>
  <c r="G2776" i="4"/>
  <c r="L2668" i="4"/>
  <c r="J966" i="4"/>
  <c r="L2608" i="4"/>
  <c r="J203" i="4"/>
  <c r="L226" i="4"/>
  <c r="L2441" i="4"/>
  <c r="L2465" i="4"/>
  <c r="L2489" i="4"/>
  <c r="L2513" i="4"/>
  <c r="H2537" i="4"/>
  <c r="G168" i="4"/>
  <c r="H192" i="4"/>
  <c r="J4682" i="4"/>
  <c r="L109" i="4"/>
  <c r="I133" i="4"/>
  <c r="H1186" i="4"/>
  <c r="G4599" i="4"/>
  <c r="G4623" i="4"/>
  <c r="G4695" i="4"/>
  <c r="G4719" i="4"/>
  <c r="H4743" i="4"/>
  <c r="H4767" i="4"/>
  <c r="H4803" i="4"/>
  <c r="I4839" i="4"/>
  <c r="H4875" i="4"/>
  <c r="H4911" i="4"/>
  <c r="L1115" i="4"/>
  <c r="K1139" i="4"/>
  <c r="J1163" i="4"/>
  <c r="I4422" i="4"/>
  <c r="K3712" i="4"/>
  <c r="L3712" i="4"/>
  <c r="G3712" i="4"/>
  <c r="I3712" i="4"/>
  <c r="G1478" i="4"/>
  <c r="H1478" i="4"/>
  <c r="I1478" i="4"/>
  <c r="K1478" i="4"/>
  <c r="J1228" i="4"/>
  <c r="L1228" i="4"/>
  <c r="G1228" i="4"/>
  <c r="H1228" i="4"/>
  <c r="K1228" i="4"/>
  <c r="J263" i="3"/>
  <c r="J3802" i="4"/>
  <c r="J3826" i="4"/>
  <c r="J3850" i="4"/>
  <c r="J3874" i="4"/>
  <c r="J3898" i="4"/>
  <c r="J3922" i="4"/>
  <c r="J3946" i="4"/>
  <c r="J3970" i="4"/>
  <c r="I977" i="4"/>
  <c r="L2656" i="4"/>
  <c r="K2716" i="4"/>
  <c r="H2799" i="4"/>
  <c r="K2596" i="4"/>
  <c r="L2788" i="4"/>
  <c r="K2584" i="4"/>
  <c r="L2776" i="4"/>
  <c r="K2668" i="4"/>
  <c r="L966" i="4"/>
  <c r="K2608" i="4"/>
  <c r="K2441" i="4"/>
  <c r="K2465" i="4"/>
  <c r="K2489" i="4"/>
  <c r="K2513" i="4"/>
  <c r="G2537" i="4"/>
  <c r="L168" i="4"/>
  <c r="I192" i="4"/>
  <c r="H4682" i="4"/>
  <c r="K109" i="4"/>
  <c r="G133" i="4"/>
  <c r="H4839" i="4"/>
  <c r="H4959" i="4"/>
  <c r="L4646" i="4"/>
  <c r="G87" i="4"/>
  <c r="K1115" i="4"/>
  <c r="J1139" i="4"/>
  <c r="I1163" i="4"/>
  <c r="K3800" i="4"/>
  <c r="K4564" i="4"/>
  <c r="K4183" i="4"/>
  <c r="G4422" i="4"/>
  <c r="G3793" i="4"/>
  <c r="H3793" i="4"/>
  <c r="I3793" i="4"/>
  <c r="K3793" i="4"/>
  <c r="H3628" i="4"/>
  <c r="G3628" i="4"/>
  <c r="I3628" i="4"/>
  <c r="J3628" i="4"/>
  <c r="K3628" i="4"/>
  <c r="H3580" i="4"/>
  <c r="I3580" i="4"/>
  <c r="J3580" i="4"/>
  <c r="K3580" i="4"/>
  <c r="L3580" i="4"/>
  <c r="J852" i="4"/>
  <c r="K852" i="4"/>
  <c r="G852" i="4"/>
  <c r="H852" i="4"/>
  <c r="G243" i="4"/>
  <c r="J243" i="4"/>
  <c r="H243" i="4"/>
  <c r="K243" i="4"/>
  <c r="I3802" i="4"/>
  <c r="I3826" i="4"/>
  <c r="I3850" i="4"/>
  <c r="I3874" i="4"/>
  <c r="I3898" i="4"/>
  <c r="I3922" i="4"/>
  <c r="I3946" i="4"/>
  <c r="I3970" i="4"/>
  <c r="G4447" i="4"/>
  <c r="L4578" i="4"/>
  <c r="H977" i="4"/>
  <c r="K2656" i="4"/>
  <c r="G4471" i="4"/>
  <c r="G4495" i="4"/>
  <c r="G4519" i="4"/>
  <c r="G4543" i="4"/>
  <c r="J2716" i="4"/>
  <c r="G2799" i="4"/>
  <c r="J2596" i="4"/>
  <c r="K2788" i="4"/>
  <c r="J2584" i="4"/>
  <c r="K2776" i="4"/>
  <c r="J2668" i="4"/>
  <c r="K966" i="4"/>
  <c r="J2608" i="4"/>
  <c r="H215" i="4"/>
  <c r="J238" i="4"/>
  <c r="J2441" i="4"/>
  <c r="J2465" i="4"/>
  <c r="J2489" i="4"/>
  <c r="J2513" i="4"/>
  <c r="K2537" i="4"/>
  <c r="I168" i="4"/>
  <c r="L192" i="4"/>
  <c r="I109" i="4"/>
  <c r="L145" i="4"/>
  <c r="K4611" i="4"/>
  <c r="J4635" i="4"/>
  <c r="K4683" i="4"/>
  <c r="K4707" i="4"/>
  <c r="L4731" i="4"/>
  <c r="L4755" i="4"/>
  <c r="L4791" i="4"/>
  <c r="H4815" i="4"/>
  <c r="H4887" i="4"/>
  <c r="L4935" i="4"/>
  <c r="K4971" i="4"/>
  <c r="K4646" i="4"/>
  <c r="J1115" i="4"/>
  <c r="I1139" i="4"/>
  <c r="H1175" i="4"/>
  <c r="L4230" i="4"/>
  <c r="H4564" i="4"/>
  <c r="K2632" i="4"/>
  <c r="G4195" i="4"/>
  <c r="G4302" i="4"/>
  <c r="G3960" i="4"/>
  <c r="L3960" i="4"/>
  <c r="K3936" i="4"/>
  <c r="L3936" i="4"/>
  <c r="G3936" i="4"/>
  <c r="I3936" i="4"/>
  <c r="H3912" i="4"/>
  <c r="G3912" i="4"/>
  <c r="H3876" i="4"/>
  <c r="I3876" i="4"/>
  <c r="J3876" i="4"/>
  <c r="K3876" i="4"/>
  <c r="L3876" i="4"/>
  <c r="K3864" i="4"/>
  <c r="L3864" i="4"/>
  <c r="G3864" i="4"/>
  <c r="I3864" i="4"/>
  <c r="K3828" i="4"/>
  <c r="L3828" i="4"/>
  <c r="G3828" i="4"/>
  <c r="I3828" i="4"/>
  <c r="G3816" i="4"/>
  <c r="H3816" i="4"/>
  <c r="I3816" i="4"/>
  <c r="J3816" i="4"/>
  <c r="K3816" i="4"/>
  <c r="L3816" i="4"/>
  <c r="G3698" i="4"/>
  <c r="K3698" i="4"/>
  <c r="L3698" i="4"/>
  <c r="H3698" i="4"/>
  <c r="G3674" i="4"/>
  <c r="H3674" i="4"/>
  <c r="I3674" i="4"/>
  <c r="K3674" i="4"/>
  <c r="G3651" i="4"/>
  <c r="H3651" i="4"/>
  <c r="I3651" i="4"/>
  <c r="J3651" i="4"/>
  <c r="K3651" i="4"/>
  <c r="L3651" i="4"/>
  <c r="L4863" i="4"/>
  <c r="L4899" i="4"/>
  <c r="J4935" i="4"/>
  <c r="J4971" i="4"/>
  <c r="I1115" i="4"/>
  <c r="I4254" i="4"/>
  <c r="H4445" i="4"/>
  <c r="L4576" i="4"/>
  <c r="K4219" i="4"/>
  <c r="J4302" i="4"/>
  <c r="G3745" i="4"/>
  <c r="I3745" i="4"/>
  <c r="J3745" i="4"/>
  <c r="K3745" i="4"/>
  <c r="L3745" i="4"/>
  <c r="K2814" i="4"/>
  <c r="G2814" i="4"/>
  <c r="H2814" i="4"/>
  <c r="J2814" i="4"/>
  <c r="G3357" i="4"/>
  <c r="L2654" i="4"/>
  <c r="L2750" i="4"/>
  <c r="G1974" i="4"/>
  <c r="H804" i="4"/>
  <c r="H828" i="4"/>
  <c r="K1499" i="4"/>
  <c r="K1523" i="4"/>
  <c r="K1547" i="4"/>
  <c r="K1571" i="4"/>
  <c r="G1607" i="4"/>
  <c r="G1631" i="4"/>
  <c r="G1655" i="4"/>
  <c r="G1679" i="4"/>
  <c r="G1703" i="4"/>
  <c r="G1727" i="4"/>
  <c r="H1763" i="4"/>
  <c r="K1799" i="4"/>
  <c r="I1858" i="4"/>
  <c r="K3118" i="4"/>
  <c r="K3142" i="4"/>
  <c r="H3166" i="4"/>
  <c r="I3226" i="4"/>
  <c r="H3262" i="4"/>
  <c r="H3286" i="4"/>
  <c r="H3310" i="4"/>
  <c r="J2618" i="4"/>
  <c r="J2738" i="4"/>
  <c r="K3357" i="4"/>
  <c r="J2654" i="4"/>
  <c r="J2750" i="4"/>
  <c r="K2106" i="4"/>
  <c r="K792" i="4"/>
  <c r="K816" i="4"/>
  <c r="I1511" i="4"/>
  <c r="I1535" i="4"/>
  <c r="I1559" i="4"/>
  <c r="L1583" i="4"/>
  <c r="K1607" i="4"/>
  <c r="K1631" i="4"/>
  <c r="K1655" i="4"/>
  <c r="K1679" i="4"/>
  <c r="K1703" i="4"/>
  <c r="K1727" i="4"/>
  <c r="L1763" i="4"/>
  <c r="G1858" i="4"/>
  <c r="H3106" i="4"/>
  <c r="H3130" i="4"/>
  <c r="L3154" i="4"/>
  <c r="L3190" i="4"/>
  <c r="G3226" i="4"/>
  <c r="L3274" i="4"/>
  <c r="L3298" i="4"/>
  <c r="L593" i="4"/>
  <c r="K964" i="4"/>
  <c r="H2618" i="4"/>
  <c r="H2738" i="4"/>
  <c r="J3357" i="4"/>
  <c r="I2654" i="4"/>
  <c r="I2750" i="4"/>
  <c r="J2106" i="4"/>
  <c r="G792" i="4"/>
  <c r="J816" i="4"/>
  <c r="L1068" i="4"/>
  <c r="H1511" i="4"/>
  <c r="H1535" i="4"/>
  <c r="H1559" i="4"/>
  <c r="J1595" i="4"/>
  <c r="J1619" i="4"/>
  <c r="J1643" i="4"/>
  <c r="J1667" i="4"/>
  <c r="J1691" i="4"/>
  <c r="J1715" i="4"/>
  <c r="J1739" i="4"/>
  <c r="K1763" i="4"/>
  <c r="L1870" i="4"/>
  <c r="G3106" i="4"/>
  <c r="G3130" i="4"/>
  <c r="K3154" i="4"/>
  <c r="K3190" i="4"/>
  <c r="L3238" i="4"/>
  <c r="K3274" i="4"/>
  <c r="K3298" i="4"/>
  <c r="L3334" i="4"/>
  <c r="K593" i="4"/>
  <c r="J964" i="4"/>
  <c r="G2618" i="4"/>
  <c r="G2738" i="4"/>
  <c r="I3357" i="4"/>
  <c r="K975" i="4"/>
  <c r="L2797" i="4"/>
  <c r="H2654" i="4"/>
  <c r="H2750" i="4"/>
  <c r="I2106" i="4"/>
  <c r="L792" i="4"/>
  <c r="I816" i="4"/>
  <c r="K1068" i="4"/>
  <c r="G1511" i="4"/>
  <c r="G1535" i="4"/>
  <c r="G1559" i="4"/>
  <c r="I1595" i="4"/>
  <c r="I1619" i="4"/>
  <c r="I1643" i="4"/>
  <c r="I1667" i="4"/>
  <c r="I1691" i="4"/>
  <c r="I1715" i="4"/>
  <c r="I1739" i="4"/>
  <c r="J1775" i="4"/>
  <c r="K1870" i="4"/>
  <c r="I3106" i="4"/>
  <c r="I3130" i="4"/>
  <c r="J3154" i="4"/>
  <c r="J3190" i="4"/>
  <c r="K3238" i="4"/>
  <c r="J3274" i="4"/>
  <c r="J3298" i="4"/>
  <c r="K3334" i="4"/>
  <c r="J593" i="4"/>
  <c r="I964" i="4"/>
  <c r="L2570" i="4"/>
  <c r="L2678" i="4"/>
  <c r="L2070" i="4"/>
  <c r="G975" i="4"/>
  <c r="K2797" i="4"/>
  <c r="H2475" i="4"/>
  <c r="H2106" i="4"/>
  <c r="J792" i="4"/>
  <c r="G816" i="4"/>
  <c r="J1068" i="4"/>
  <c r="L1511" i="4"/>
  <c r="L1535" i="4"/>
  <c r="L1559" i="4"/>
  <c r="H1595" i="4"/>
  <c r="H1619" i="4"/>
  <c r="H1643" i="4"/>
  <c r="H1667" i="4"/>
  <c r="H1691" i="4"/>
  <c r="H1715" i="4"/>
  <c r="H1739" i="4"/>
  <c r="J1870" i="4"/>
  <c r="L3106" i="4"/>
  <c r="L3130" i="4"/>
  <c r="I3154" i="4"/>
  <c r="I3190" i="4"/>
  <c r="J3238" i="4"/>
  <c r="I3274" i="4"/>
  <c r="I3298" i="4"/>
  <c r="J3334" i="4"/>
  <c r="I593" i="4"/>
  <c r="H964" i="4"/>
  <c r="K2570" i="4"/>
  <c r="K2678" i="4"/>
  <c r="K2070" i="4"/>
  <c r="J975" i="4"/>
  <c r="J2797" i="4"/>
  <c r="L2606" i="4"/>
  <c r="L2702" i="4"/>
  <c r="I2786" i="4"/>
  <c r="G2475" i="4"/>
  <c r="I1068" i="4"/>
  <c r="G1595" i="4"/>
  <c r="G1619" i="4"/>
  <c r="G1643" i="4"/>
  <c r="G1667" i="4"/>
  <c r="G1691" i="4"/>
  <c r="G1715" i="4"/>
  <c r="G1739" i="4"/>
  <c r="I1870" i="4"/>
  <c r="K3106" i="4"/>
  <c r="K3130" i="4"/>
  <c r="H3154" i="4"/>
  <c r="H3190" i="4"/>
  <c r="I3238" i="4"/>
  <c r="H3274" i="4"/>
  <c r="H3298" i="4"/>
  <c r="I3334" i="4"/>
  <c r="J2570" i="4"/>
  <c r="J2678" i="4"/>
  <c r="J2439" i="4"/>
  <c r="J2070" i="4"/>
  <c r="I975" i="4"/>
  <c r="I2797" i="4"/>
  <c r="K2606" i="4"/>
  <c r="K2702" i="4"/>
  <c r="L2786" i="4"/>
  <c r="J2475" i="4"/>
  <c r="L1974" i="4"/>
  <c r="I804" i="4"/>
  <c r="G828" i="4"/>
  <c r="J1499" i="4"/>
  <c r="J1523" i="4"/>
  <c r="J1547" i="4"/>
  <c r="J1571" i="4"/>
  <c r="J1799" i="4"/>
  <c r="H3238" i="4"/>
  <c r="H3334" i="4"/>
  <c r="I2570" i="4"/>
  <c r="I2678" i="4"/>
  <c r="I2439" i="4"/>
  <c r="I2070" i="4"/>
  <c r="H3118" i="4"/>
  <c r="H3142" i="4"/>
  <c r="L3166" i="4"/>
  <c r="L3262" i="4"/>
  <c r="L3286" i="4"/>
  <c r="L3310" i="4"/>
  <c r="H2570" i="4"/>
  <c r="H2678" i="4"/>
  <c r="G2439" i="4"/>
  <c r="H2070" i="4"/>
  <c r="I2606" i="4"/>
  <c r="I2702" i="4"/>
  <c r="J2786" i="4"/>
  <c r="L2475" i="4"/>
  <c r="J1974" i="4"/>
  <c r="G804" i="4"/>
  <c r="K828" i="4"/>
  <c r="H1499" i="4"/>
  <c r="H1523" i="4"/>
  <c r="H1547" i="4"/>
  <c r="H1571" i="4"/>
  <c r="J1607" i="4"/>
  <c r="J1631" i="4"/>
  <c r="J1655" i="4"/>
  <c r="J1679" i="4"/>
  <c r="J1703" i="4"/>
  <c r="J1727" i="4"/>
  <c r="H1799" i="4"/>
  <c r="L1858" i="4"/>
  <c r="G3118" i="4"/>
  <c r="G3142" i="4"/>
  <c r="K3166" i="4"/>
  <c r="L3226" i="4"/>
  <c r="K3262" i="4"/>
  <c r="K3286" i="4"/>
  <c r="K3310" i="4"/>
  <c r="L2439" i="4"/>
  <c r="K2439" i="4"/>
  <c r="I198" i="3"/>
  <c r="J198" i="3"/>
  <c r="H198" i="3"/>
  <c r="G226" i="3"/>
  <c r="I226" i="3"/>
  <c r="J226" i="3"/>
  <c r="I137" i="3"/>
  <c r="G137" i="3"/>
  <c r="H137" i="3"/>
  <c r="K10" i="4"/>
  <c r="G10" i="4"/>
  <c r="I10" i="4"/>
  <c r="H10" i="4"/>
  <c r="J140" i="3"/>
  <c r="L10" i="4"/>
  <c r="H140" i="3"/>
  <c r="G230" i="3"/>
  <c r="H230" i="3"/>
  <c r="E230" i="3"/>
  <c r="F230" i="3"/>
  <c r="J10" i="4"/>
  <c r="H55" i="3"/>
  <c r="G55" i="3"/>
  <c r="I55" i="3"/>
  <c r="E55" i="3"/>
  <c r="G97" i="3"/>
  <c r="I97" i="3"/>
  <c r="H97" i="3"/>
  <c r="I153" i="3"/>
  <c r="F153" i="3"/>
  <c r="E176" i="3"/>
  <c r="F176" i="3"/>
  <c r="G176" i="3"/>
  <c r="J152" i="3"/>
  <c r="G152" i="3"/>
  <c r="H152" i="3"/>
  <c r="G140" i="3"/>
  <c r="I140" i="3"/>
  <c r="E140" i="3"/>
  <c r="I38" i="3"/>
  <c r="J38" i="3"/>
  <c r="E38" i="3"/>
  <c r="H23" i="3"/>
  <c r="E110" i="3"/>
  <c r="F110" i="3"/>
  <c r="H110" i="3"/>
  <c r="J110" i="3"/>
  <c r="G198" i="3"/>
  <c r="J112" i="3"/>
  <c r="E112" i="3"/>
  <c r="J127" i="3"/>
  <c r="G127" i="3"/>
  <c r="I127" i="3"/>
  <c r="F182" i="3"/>
  <c r="I182" i="3"/>
  <c r="J182" i="3"/>
  <c r="J25" i="3"/>
  <c r="E25" i="3"/>
  <c r="H25" i="3"/>
  <c r="E262" i="3"/>
  <c r="J262" i="3"/>
  <c r="I262" i="3"/>
  <c r="G262" i="3"/>
  <c r="H237" i="3"/>
  <c r="G237" i="3"/>
  <c r="J237" i="3"/>
  <c r="F237" i="3"/>
  <c r="F41" i="3"/>
  <c r="H41" i="3"/>
  <c r="I41" i="3"/>
  <c r="J41" i="3"/>
  <c r="J295" i="3"/>
  <c r="F295" i="3"/>
  <c r="G295" i="3"/>
  <c r="H295" i="3"/>
  <c r="I292" i="3"/>
  <c r="G292" i="3"/>
  <c r="H292" i="3"/>
  <c r="G110" i="3"/>
  <c r="E109" i="3"/>
  <c r="F109" i="3"/>
  <c r="J109" i="3"/>
  <c r="I109" i="3"/>
  <c r="G109" i="3"/>
  <c r="E198" i="3"/>
  <c r="F198" i="3"/>
  <c r="I227" i="3"/>
  <c r="H227" i="3"/>
  <c r="J227" i="3"/>
  <c r="I110" i="3"/>
  <c r="E187" i="3"/>
  <c r="F187" i="3"/>
  <c r="I187" i="3"/>
  <c r="G187" i="3"/>
  <c r="H73" i="3"/>
  <c r="I73" i="3"/>
  <c r="F73" i="3"/>
  <c r="J4660" i="4"/>
  <c r="G4660" i="4"/>
  <c r="H4660" i="4"/>
  <c r="K4660" i="4"/>
  <c r="G4648" i="4"/>
  <c r="H4648" i="4"/>
  <c r="I4648" i="4"/>
  <c r="J4648" i="4"/>
  <c r="K4648" i="4"/>
  <c r="L4648" i="4"/>
  <c r="J4625" i="4"/>
  <c r="L4625" i="4"/>
  <c r="G4625" i="4"/>
  <c r="I4625" i="4"/>
  <c r="J4613" i="4"/>
  <c r="K4613" i="4"/>
  <c r="L4613" i="4"/>
  <c r="K2882" i="4"/>
  <c r="L2882" i="4"/>
  <c r="G2882" i="4"/>
  <c r="I2882" i="4"/>
  <c r="H1953" i="4"/>
  <c r="I1953" i="4"/>
  <c r="K1953" i="4"/>
  <c r="L1953" i="4"/>
  <c r="G1953" i="4"/>
  <c r="H1941" i="4"/>
  <c r="I1941" i="4"/>
  <c r="J1941" i="4"/>
  <c r="L1941" i="4"/>
  <c r="H1929" i="4"/>
  <c r="I1929" i="4"/>
  <c r="K1929" i="4"/>
  <c r="L1929" i="4"/>
  <c r="G1929" i="4"/>
  <c r="H1917" i="4"/>
  <c r="I1917" i="4"/>
  <c r="J1917" i="4"/>
  <c r="L1917" i="4"/>
  <c r="J1837" i="4"/>
  <c r="K1837" i="4"/>
  <c r="L1837" i="4"/>
  <c r="H1837" i="4"/>
  <c r="G1837" i="4"/>
  <c r="L64" i="4"/>
  <c r="J64" i="4"/>
  <c r="L28" i="4"/>
  <c r="H28" i="4"/>
  <c r="K3982" i="4"/>
  <c r="L4006" i="4"/>
  <c r="L3037" i="4"/>
  <c r="H2894" i="4"/>
  <c r="G1573" i="4"/>
  <c r="J4042" i="4"/>
  <c r="I4077" i="4"/>
  <c r="K3736" i="4"/>
  <c r="I321" i="4"/>
  <c r="G525" i="4"/>
  <c r="J133" i="4"/>
  <c r="L2167" i="4"/>
  <c r="G98" i="4"/>
  <c r="G1964" i="4"/>
  <c r="L87" i="4"/>
  <c r="J1929" i="4"/>
  <c r="I3746" i="4"/>
  <c r="J3746" i="4"/>
  <c r="K3746" i="4"/>
  <c r="L3746" i="4"/>
  <c r="G3746" i="4"/>
  <c r="H3746" i="4"/>
  <c r="H3605" i="4"/>
  <c r="G3605" i="4"/>
  <c r="I3605" i="4"/>
  <c r="J3605" i="4"/>
  <c r="K3605" i="4"/>
  <c r="J640" i="4"/>
  <c r="G640" i="4"/>
  <c r="I640" i="4"/>
  <c r="L640" i="4"/>
  <c r="K640" i="4"/>
  <c r="K628" i="4"/>
  <c r="G628" i="4"/>
  <c r="H628" i="4"/>
  <c r="J628" i="4"/>
  <c r="L628" i="4"/>
  <c r="H96" i="3"/>
  <c r="E107" i="3"/>
  <c r="H130" i="3"/>
  <c r="G96" i="3"/>
  <c r="I107" i="3"/>
  <c r="G88" i="3"/>
  <c r="J88" i="3"/>
  <c r="E89" i="3"/>
  <c r="J3982" i="4"/>
  <c r="K4006" i="4"/>
  <c r="K3037" i="4"/>
  <c r="G2894" i="4"/>
  <c r="L1573" i="4"/>
  <c r="H4042" i="4"/>
  <c r="H4077" i="4"/>
  <c r="J3736" i="4"/>
  <c r="K321" i="4"/>
  <c r="J525" i="4"/>
  <c r="H133" i="4"/>
  <c r="K2167" i="4"/>
  <c r="L98" i="4"/>
  <c r="I87" i="4"/>
  <c r="G1941" i="4"/>
  <c r="G4123" i="4"/>
  <c r="H4123" i="4"/>
  <c r="I4123" i="4"/>
  <c r="J4123" i="4"/>
  <c r="K4123" i="4"/>
  <c r="L4123" i="4"/>
  <c r="I3780" i="4"/>
  <c r="J3780" i="4"/>
  <c r="K3780" i="4"/>
  <c r="L3780" i="4"/>
  <c r="G3780" i="4"/>
  <c r="L3768" i="4"/>
  <c r="H3768" i="4"/>
  <c r="I3768" i="4"/>
  <c r="J3768" i="4"/>
  <c r="G3768" i="4"/>
  <c r="K3757" i="4"/>
  <c r="L3757" i="4"/>
  <c r="G3757" i="4"/>
  <c r="H3757" i="4"/>
  <c r="I3757" i="4"/>
  <c r="J3082" i="4"/>
  <c r="K3082" i="4"/>
  <c r="L3082" i="4"/>
  <c r="H3082" i="4"/>
  <c r="I3082" i="4"/>
  <c r="G3082" i="4"/>
  <c r="G3070" i="4"/>
  <c r="J3070" i="4"/>
  <c r="K3070" i="4"/>
  <c r="L3070" i="4"/>
  <c r="H3070" i="4"/>
  <c r="J3058" i="4"/>
  <c r="K3058" i="4"/>
  <c r="L3058" i="4"/>
  <c r="G3058" i="4"/>
  <c r="H3058" i="4"/>
  <c r="I3058" i="4"/>
  <c r="J1787" i="4"/>
  <c r="K1787" i="4"/>
  <c r="L1787" i="4"/>
  <c r="G1787" i="4"/>
  <c r="H1787" i="4"/>
  <c r="H1751" i="4"/>
  <c r="I1751" i="4"/>
  <c r="J1751" i="4"/>
  <c r="K1751" i="4"/>
  <c r="L1751" i="4"/>
  <c r="I1418" i="4"/>
  <c r="J1418" i="4"/>
  <c r="K1418" i="4"/>
  <c r="L1418" i="4"/>
  <c r="G1418" i="4"/>
  <c r="H1418" i="4"/>
  <c r="G1407" i="4"/>
  <c r="H1407" i="4"/>
  <c r="I1407" i="4"/>
  <c r="J1407" i="4"/>
  <c r="L1407" i="4"/>
  <c r="J1383" i="4"/>
  <c r="K1383" i="4"/>
  <c r="L1383" i="4"/>
  <c r="G1383" i="4"/>
  <c r="H1383" i="4"/>
  <c r="H1371" i="4"/>
  <c r="I1371" i="4"/>
  <c r="J1371" i="4"/>
  <c r="K1371" i="4"/>
  <c r="L1371" i="4"/>
  <c r="I3982" i="4"/>
  <c r="J4006" i="4"/>
  <c r="J3037" i="4"/>
  <c r="L3724" i="4"/>
  <c r="K1573" i="4"/>
  <c r="G4042" i="4"/>
  <c r="G4077" i="4"/>
  <c r="I3736" i="4"/>
  <c r="G321" i="4"/>
  <c r="H537" i="4"/>
  <c r="J2167" i="4"/>
  <c r="H98" i="4"/>
  <c r="H87" i="4"/>
  <c r="K1941" i="4"/>
  <c r="J2882" i="4"/>
  <c r="J4764" i="4"/>
  <c r="I4764" i="4"/>
  <c r="G4337" i="4"/>
  <c r="K4337" i="4"/>
  <c r="I4194" i="4"/>
  <c r="J4194" i="4"/>
  <c r="K4194" i="4"/>
  <c r="L4194" i="4"/>
  <c r="G4194" i="4"/>
  <c r="H4194" i="4"/>
  <c r="L4182" i="4"/>
  <c r="G4182" i="4"/>
  <c r="H4182" i="4"/>
  <c r="J4182" i="4"/>
  <c r="I4170" i="4"/>
  <c r="J4170" i="4"/>
  <c r="K4170" i="4"/>
  <c r="L4170" i="4"/>
  <c r="G4170" i="4"/>
  <c r="H4170" i="4"/>
  <c r="H4158" i="4"/>
  <c r="K4158" i="4"/>
  <c r="I4146" i="4"/>
  <c r="J4146" i="4"/>
  <c r="K4146" i="4"/>
  <c r="L4146" i="4"/>
  <c r="G4146" i="4"/>
  <c r="H4146" i="4"/>
  <c r="H4134" i="4"/>
  <c r="I4134" i="4"/>
  <c r="J4134" i="4"/>
  <c r="L4134" i="4"/>
  <c r="G3980" i="4"/>
  <c r="H3980" i="4"/>
  <c r="I3980" i="4"/>
  <c r="J3980" i="4"/>
  <c r="K3980" i="4"/>
  <c r="L3980" i="4"/>
  <c r="H235" i="4"/>
  <c r="K235" i="4"/>
  <c r="I235" i="4"/>
  <c r="G235" i="4"/>
  <c r="H3982" i="4"/>
  <c r="H4006" i="4"/>
  <c r="I3037" i="4"/>
  <c r="K3724" i="4"/>
  <c r="J1573" i="4"/>
  <c r="I4030" i="4"/>
  <c r="I4054" i="4"/>
  <c r="K4101" i="4"/>
  <c r="J2929" i="4"/>
  <c r="H3736" i="4"/>
  <c r="J321" i="4"/>
  <c r="G537" i="4"/>
  <c r="I98" i="4"/>
  <c r="J1953" i="4"/>
  <c r="H2882" i="4"/>
  <c r="L3824" i="4"/>
  <c r="G3824" i="4"/>
  <c r="H3824" i="4"/>
  <c r="J3824" i="4"/>
  <c r="G3812" i="4"/>
  <c r="H3812" i="4"/>
  <c r="I3812" i="4"/>
  <c r="J3812" i="4"/>
  <c r="K3812" i="4"/>
  <c r="L3812" i="4"/>
  <c r="L3800" i="4"/>
  <c r="G3800" i="4"/>
  <c r="H3800" i="4"/>
  <c r="J3800" i="4"/>
  <c r="J2854" i="4"/>
  <c r="K2854" i="4"/>
  <c r="L2854" i="4"/>
  <c r="G2854" i="4"/>
  <c r="H2854" i="4"/>
  <c r="I2854" i="4"/>
  <c r="G1486" i="4"/>
  <c r="H1486" i="4"/>
  <c r="J1486" i="4"/>
  <c r="K1486" i="4"/>
  <c r="L1486" i="4"/>
  <c r="H1474" i="4"/>
  <c r="I1474" i="4"/>
  <c r="K1474" i="4"/>
  <c r="G1462" i="4"/>
  <c r="H1462" i="4"/>
  <c r="J1462" i="4"/>
  <c r="K1462" i="4"/>
  <c r="L1462" i="4"/>
  <c r="I1451" i="4"/>
  <c r="J1451" i="4"/>
  <c r="K1451" i="4"/>
  <c r="L1451" i="4"/>
  <c r="G1451" i="4"/>
  <c r="H1439" i="4"/>
  <c r="I1439" i="4"/>
  <c r="J1439" i="4"/>
  <c r="L1439" i="4"/>
  <c r="G1439" i="4"/>
  <c r="K1439" i="4"/>
  <c r="G265" i="3"/>
  <c r="F88" i="3"/>
  <c r="H200" i="3"/>
  <c r="J89" i="3"/>
  <c r="H3037" i="4"/>
  <c r="J3724" i="4"/>
  <c r="L4030" i="4"/>
  <c r="L4054" i="4"/>
  <c r="L537" i="4"/>
  <c r="H4810" i="4"/>
  <c r="G4810" i="4"/>
  <c r="I3566" i="4"/>
  <c r="J3566" i="4"/>
  <c r="K3566" i="4"/>
  <c r="L3566" i="4"/>
  <c r="G3566" i="4"/>
  <c r="G3543" i="4"/>
  <c r="H3543" i="4"/>
  <c r="I3543" i="4"/>
  <c r="J3543" i="4"/>
  <c r="K3543" i="4"/>
  <c r="L3543" i="4"/>
  <c r="I2210" i="4"/>
  <c r="H2210" i="4"/>
  <c r="J996" i="4"/>
  <c r="I996" i="4"/>
  <c r="K996" i="4"/>
  <c r="L996" i="4"/>
  <c r="G996" i="4"/>
  <c r="I984" i="4"/>
  <c r="J984" i="4"/>
  <c r="K984" i="4"/>
  <c r="L984" i="4"/>
  <c r="G984" i="4"/>
  <c r="H984" i="4"/>
  <c r="H972" i="4"/>
  <c r="I972" i="4"/>
  <c r="J972" i="4"/>
  <c r="K972" i="4"/>
  <c r="L972" i="4"/>
  <c r="H916" i="4"/>
  <c r="G916" i="4"/>
  <c r="I916" i="4"/>
  <c r="J916" i="4"/>
  <c r="K916" i="4"/>
  <c r="L916" i="4"/>
  <c r="H892" i="4"/>
  <c r="I892" i="4"/>
  <c r="J892" i="4"/>
  <c r="K892" i="4"/>
  <c r="L892" i="4"/>
  <c r="G892" i="4"/>
  <c r="H140" i="4"/>
  <c r="G140" i="4"/>
  <c r="I140" i="4"/>
  <c r="L140" i="4"/>
  <c r="L3994" i="4"/>
  <c r="I3724" i="4"/>
  <c r="L1848" i="4"/>
  <c r="K4030" i="4"/>
  <c r="K4054" i="4"/>
  <c r="I465" i="4"/>
  <c r="K537" i="4"/>
  <c r="G2353" i="4"/>
  <c r="H2353" i="4"/>
  <c r="I2353" i="4"/>
  <c r="J2353" i="4"/>
  <c r="K2353" i="4"/>
  <c r="L2353" i="4"/>
  <c r="G2329" i="4"/>
  <c r="H2329" i="4"/>
  <c r="I2329" i="4"/>
  <c r="J2329" i="4"/>
  <c r="K2329" i="4"/>
  <c r="L2329" i="4"/>
  <c r="K2293" i="4"/>
  <c r="L2293" i="4"/>
  <c r="G2293" i="4"/>
  <c r="I2293" i="4"/>
  <c r="F200" i="3"/>
  <c r="K3994" i="4"/>
  <c r="H3724" i="4"/>
  <c r="K1848" i="4"/>
  <c r="J4030" i="4"/>
  <c r="J4054" i="4"/>
  <c r="H489" i="4"/>
  <c r="I537" i="4"/>
  <c r="H4748" i="4"/>
  <c r="I4748" i="4"/>
  <c r="J4748" i="4"/>
  <c r="K4748" i="4"/>
  <c r="L4748" i="4"/>
  <c r="G4369" i="4"/>
  <c r="H4369" i="4"/>
  <c r="I4369" i="4"/>
  <c r="J4369" i="4"/>
  <c r="K4369" i="4"/>
  <c r="L4369" i="4"/>
  <c r="I3281" i="4"/>
  <c r="J3281" i="4"/>
  <c r="K3281" i="4"/>
  <c r="L3281" i="4"/>
  <c r="G3281" i="4"/>
  <c r="J2470" i="4"/>
  <c r="L2470" i="4"/>
  <c r="I2470" i="4"/>
  <c r="I1354" i="4"/>
  <c r="L1354" i="4"/>
  <c r="I231" i="4"/>
  <c r="J231" i="4"/>
  <c r="L231" i="4"/>
  <c r="G231" i="4"/>
  <c r="H231" i="4"/>
  <c r="K231" i="4"/>
  <c r="K208" i="4"/>
  <c r="J208" i="4"/>
  <c r="J3994" i="4"/>
  <c r="J1848" i="4"/>
  <c r="L513" i="4"/>
  <c r="L1964" i="4"/>
  <c r="L4660" i="4"/>
  <c r="G4664" i="4"/>
  <c r="H4664" i="4"/>
  <c r="I4664" i="4"/>
  <c r="J4664" i="4"/>
  <c r="L4664" i="4"/>
  <c r="K4664" i="4"/>
  <c r="K3904" i="4"/>
  <c r="L3904" i="4"/>
  <c r="G3904" i="4"/>
  <c r="H3904" i="4"/>
  <c r="J3904" i="4"/>
  <c r="I3904" i="4"/>
  <c r="I2541" i="4"/>
  <c r="G2541" i="4"/>
  <c r="H2541" i="4"/>
  <c r="J2541" i="4"/>
  <c r="K2541" i="4"/>
  <c r="L2541" i="4"/>
  <c r="G2469" i="4"/>
  <c r="H2469" i="4"/>
  <c r="I2469" i="4"/>
  <c r="J2469" i="4"/>
  <c r="K2469" i="4"/>
  <c r="L2469" i="4"/>
  <c r="J2457" i="4"/>
  <c r="K2457" i="4"/>
  <c r="L2457" i="4"/>
  <c r="H2457" i="4"/>
  <c r="G2445" i="4"/>
  <c r="H2445" i="4"/>
  <c r="I2445" i="4"/>
  <c r="J2445" i="4"/>
  <c r="K2445" i="4"/>
  <c r="L2445" i="4"/>
  <c r="J2410" i="4"/>
  <c r="K2410" i="4"/>
  <c r="L2410" i="4"/>
  <c r="G2410" i="4"/>
  <c r="H2410" i="4"/>
  <c r="I2410" i="4"/>
  <c r="J2398" i="4"/>
  <c r="K2398" i="4"/>
  <c r="L2398" i="4"/>
  <c r="G2398" i="4"/>
  <c r="H2398" i="4"/>
  <c r="G1179" i="4"/>
  <c r="K1179" i="4"/>
  <c r="L1179" i="4"/>
  <c r="H1179" i="4"/>
  <c r="I1179" i="4"/>
  <c r="H1143" i="4"/>
  <c r="I1143" i="4"/>
  <c r="J1143" i="4"/>
  <c r="K1143" i="4"/>
  <c r="L1143" i="4"/>
  <c r="G1131" i="4"/>
  <c r="H1131" i="4"/>
  <c r="I1131" i="4"/>
  <c r="J1131" i="4"/>
  <c r="K1131" i="4"/>
  <c r="L1131" i="4"/>
  <c r="J107" i="3"/>
  <c r="J130" i="3"/>
  <c r="J75" i="4"/>
  <c r="I4660" i="4"/>
  <c r="I3633" i="4"/>
  <c r="J3633" i="4"/>
  <c r="K3633" i="4"/>
  <c r="L3633" i="4"/>
  <c r="G3633" i="4"/>
  <c r="G3621" i="4"/>
  <c r="H3621" i="4"/>
  <c r="I3621" i="4"/>
  <c r="J3621" i="4"/>
  <c r="K3621" i="4"/>
  <c r="I3609" i="4"/>
  <c r="J3609" i="4"/>
  <c r="K3609" i="4"/>
  <c r="L3609" i="4"/>
  <c r="G3609" i="4"/>
  <c r="I3350" i="4"/>
  <c r="J3350" i="4"/>
  <c r="K3350" i="4"/>
  <c r="L3350" i="4"/>
  <c r="G3350" i="4"/>
  <c r="H3350" i="4"/>
  <c r="G1235" i="4"/>
  <c r="H1235" i="4"/>
  <c r="K1235" i="4"/>
  <c r="H1212" i="4"/>
  <c r="J1212" i="4"/>
  <c r="K1212" i="4"/>
  <c r="L1212" i="4"/>
  <c r="I1212" i="4"/>
  <c r="G136" i="4"/>
  <c r="K136" i="4"/>
  <c r="I136" i="4"/>
  <c r="H136" i="4"/>
  <c r="L136" i="4"/>
  <c r="J136" i="4"/>
  <c r="G112" i="4"/>
  <c r="K112" i="4"/>
  <c r="I112" i="4"/>
  <c r="L112" i="4"/>
  <c r="H112" i="4"/>
  <c r="J112" i="4"/>
  <c r="H1871" i="4"/>
  <c r="H3994" i="4"/>
  <c r="K2894" i="4"/>
  <c r="H1848" i="4"/>
  <c r="I4042" i="4"/>
  <c r="L4077" i="4"/>
  <c r="L525" i="4"/>
  <c r="K133" i="4"/>
  <c r="I2167" i="4"/>
  <c r="J1964" i="4"/>
  <c r="K87" i="4"/>
  <c r="H4613" i="4"/>
  <c r="K4366" i="4"/>
  <c r="G4366" i="4"/>
  <c r="H4366" i="4"/>
  <c r="I4366" i="4"/>
  <c r="J4366" i="4"/>
  <c r="I3973" i="4"/>
  <c r="J3973" i="4"/>
  <c r="K3973" i="4"/>
  <c r="L3973" i="4"/>
  <c r="G3973" i="4"/>
  <c r="K3666" i="4"/>
  <c r="G3666" i="4"/>
  <c r="K2062" i="4"/>
  <c r="L2062" i="4"/>
  <c r="G2062" i="4"/>
  <c r="H2062" i="4"/>
  <c r="I2062" i="4"/>
  <c r="J1895" i="4"/>
  <c r="G1917" i="4"/>
  <c r="I1837" i="4"/>
  <c r="H4508" i="4"/>
  <c r="I4508" i="4"/>
  <c r="J4508" i="4"/>
  <c r="K4508" i="4"/>
  <c r="L4508" i="4"/>
  <c r="L4484" i="4"/>
  <c r="G4484" i="4"/>
  <c r="H4484" i="4"/>
  <c r="I4484" i="4"/>
  <c r="J4484" i="4"/>
  <c r="H4460" i="4"/>
  <c r="J4460" i="4"/>
  <c r="L4401" i="4"/>
  <c r="G4401" i="4"/>
  <c r="H4401" i="4"/>
  <c r="J4401" i="4"/>
  <c r="I4210" i="4"/>
  <c r="J4210" i="4"/>
  <c r="K4210" i="4"/>
  <c r="L4210" i="4"/>
  <c r="G4210" i="4"/>
  <c r="H3937" i="4"/>
  <c r="I3937" i="4"/>
  <c r="J3937" i="4"/>
  <c r="K3937" i="4"/>
  <c r="L3937" i="4"/>
  <c r="L3689" i="4"/>
  <c r="G3689" i="4"/>
  <c r="I3689" i="4"/>
  <c r="H3689" i="4"/>
  <c r="J3689" i="4"/>
  <c r="K3689" i="4"/>
  <c r="L3490" i="4"/>
  <c r="G3490" i="4"/>
  <c r="H3490" i="4"/>
  <c r="I3490" i="4"/>
  <c r="J3490" i="4"/>
  <c r="G3430" i="4"/>
  <c r="H3430" i="4"/>
  <c r="J3430" i="4"/>
  <c r="I3430" i="4"/>
  <c r="K3430" i="4"/>
  <c r="L3430" i="4"/>
  <c r="L3418" i="4"/>
  <c r="G3418" i="4"/>
  <c r="H3418" i="4"/>
  <c r="J3418" i="4"/>
  <c r="I3418" i="4"/>
  <c r="G3406" i="4"/>
  <c r="H3406" i="4"/>
  <c r="J3406" i="4"/>
  <c r="I3406" i="4"/>
  <c r="K3406" i="4"/>
  <c r="L3406" i="4"/>
  <c r="H3313" i="4"/>
  <c r="K3313" i="4"/>
  <c r="G1802" i="4"/>
  <c r="H1802" i="4"/>
  <c r="I1802" i="4"/>
  <c r="J1802" i="4"/>
  <c r="K1802" i="4"/>
  <c r="L1802" i="4"/>
  <c r="L1315" i="4"/>
  <c r="G1315" i="4"/>
  <c r="I1315" i="4"/>
  <c r="H1315" i="4"/>
  <c r="J1315" i="4"/>
  <c r="K1268" i="4"/>
  <c r="G1268" i="4"/>
  <c r="I1268" i="4"/>
  <c r="J1268" i="4"/>
  <c r="G3022" i="4"/>
  <c r="G4040" i="4"/>
  <c r="H4064" i="4"/>
  <c r="H4099" i="4"/>
  <c r="G4446" i="4"/>
  <c r="G4577" i="4"/>
  <c r="K4949" i="4"/>
  <c r="G2798" i="4"/>
  <c r="L3314" i="4"/>
  <c r="I4785" i="4"/>
  <c r="G2127" i="4"/>
  <c r="K2727" i="4"/>
  <c r="J3495" i="4"/>
  <c r="H2572" i="4"/>
  <c r="H217" i="4"/>
  <c r="K3022" i="4"/>
  <c r="K3382" i="4"/>
  <c r="K3981" i="4"/>
  <c r="L4028" i="4"/>
  <c r="L4052" i="4"/>
  <c r="L4087" i="4"/>
  <c r="K4458" i="4"/>
  <c r="H4949" i="4"/>
  <c r="K3960" i="4"/>
  <c r="J3314" i="4"/>
  <c r="H3495" i="4"/>
  <c r="L2644" i="4"/>
  <c r="K1519" i="4"/>
  <c r="L217" i="4"/>
  <c r="I3981" i="4"/>
  <c r="J4028" i="4"/>
  <c r="J4052" i="4"/>
  <c r="K4087" i="4"/>
  <c r="J4458" i="4"/>
  <c r="H4589" i="4"/>
  <c r="J2821" i="4"/>
  <c r="J3960" i="4"/>
  <c r="I3314" i="4"/>
  <c r="G3495" i="4"/>
  <c r="K2644" i="4"/>
  <c r="J4872" i="4"/>
  <c r="J1519" i="4"/>
  <c r="I217" i="4"/>
  <c r="I3034" i="4"/>
  <c r="H3981" i="4"/>
  <c r="I4028" i="4"/>
  <c r="I4052" i="4"/>
  <c r="J4087" i="4"/>
  <c r="I4458" i="4"/>
  <c r="L4589" i="4"/>
  <c r="L2821" i="4"/>
  <c r="I3960" i="4"/>
  <c r="L3687" i="4"/>
  <c r="J2644" i="4"/>
  <c r="I4872" i="4"/>
  <c r="I1519" i="4"/>
  <c r="G3574" i="4"/>
  <c r="G3981" i="4"/>
  <c r="H4028" i="4"/>
  <c r="H4052" i="4"/>
  <c r="I4087" i="4"/>
  <c r="H4458" i="4"/>
  <c r="K4589" i="4"/>
  <c r="K2821" i="4"/>
  <c r="H3960" i="4"/>
  <c r="J3687" i="4"/>
  <c r="I2644" i="4"/>
  <c r="H4872" i="4"/>
  <c r="H1519" i="4"/>
  <c r="H4087" i="4"/>
  <c r="I2821" i="4"/>
  <c r="K3687" i="4"/>
  <c r="H2644" i="4"/>
  <c r="K4040" i="4"/>
  <c r="K4064" i="4"/>
  <c r="L4446" i="4"/>
  <c r="H4565" i="4"/>
  <c r="H2821" i="4"/>
  <c r="J2798" i="4"/>
  <c r="H4785" i="4"/>
  <c r="L2127" i="4"/>
  <c r="J2727" i="4"/>
  <c r="I3687" i="4"/>
  <c r="L4040" i="4"/>
  <c r="G4064" i="4"/>
  <c r="L4099" i="4"/>
  <c r="K4446" i="4"/>
  <c r="L4565" i="4"/>
  <c r="L4937" i="4"/>
  <c r="I2798" i="4"/>
  <c r="G4785" i="4"/>
  <c r="K2127" i="4"/>
  <c r="I2727" i="4"/>
  <c r="G3687" i="4"/>
  <c r="L2572" i="4"/>
  <c r="J4040" i="4"/>
  <c r="L4064" i="4"/>
  <c r="K4099" i="4"/>
  <c r="J4446" i="4"/>
  <c r="K4565" i="4"/>
  <c r="J4937" i="4"/>
  <c r="L2798" i="4"/>
  <c r="L4785" i="4"/>
  <c r="J2127" i="4"/>
  <c r="H2727" i="4"/>
  <c r="K2572" i="4"/>
  <c r="I90" i="3"/>
  <c r="G90" i="3"/>
  <c r="G100" i="3"/>
  <c r="J221" i="3"/>
  <c r="E100" i="3"/>
  <c r="F221" i="3"/>
  <c r="H112" i="3"/>
  <c r="I100" i="3"/>
  <c r="I221" i="3"/>
  <c r="F112" i="3"/>
  <c r="F244" i="3"/>
  <c r="K11" i="4"/>
  <c r="G112" i="3"/>
  <c r="F131" i="3"/>
  <c r="E131" i="3"/>
  <c r="I244" i="3"/>
  <c r="I11" i="4"/>
  <c r="F122" i="3"/>
  <c r="G4437" i="4"/>
  <c r="H4437" i="4"/>
  <c r="I4437" i="4"/>
  <c r="J4437" i="4"/>
  <c r="K4437" i="4"/>
  <c r="L4437" i="4"/>
  <c r="J4389" i="4"/>
  <c r="K4389" i="4"/>
  <c r="G4389" i="4"/>
  <c r="H4389" i="4"/>
  <c r="L3598" i="4"/>
  <c r="G3598" i="4"/>
  <c r="H3598" i="4"/>
  <c r="I3598" i="4"/>
  <c r="J3598" i="4"/>
  <c r="G3394" i="4"/>
  <c r="H3394" i="4"/>
  <c r="J3394" i="4"/>
  <c r="L3394" i="4"/>
  <c r="K3394" i="4"/>
  <c r="I2917" i="4"/>
  <c r="J2917" i="4"/>
  <c r="L2917" i="4"/>
  <c r="G2917" i="4"/>
  <c r="G2906" i="4"/>
  <c r="H2906" i="4"/>
  <c r="I2906" i="4"/>
  <c r="J2906" i="4"/>
  <c r="K2906" i="4"/>
  <c r="I2281" i="4"/>
  <c r="J2281" i="4"/>
  <c r="L2281" i="4"/>
  <c r="G2281" i="4"/>
  <c r="G2245" i="4"/>
  <c r="H2245" i="4"/>
  <c r="I2245" i="4"/>
  <c r="J2245" i="4"/>
  <c r="K2245" i="4"/>
  <c r="L2245" i="4"/>
  <c r="I2233" i="4"/>
  <c r="J2233" i="4"/>
  <c r="L2233" i="4"/>
  <c r="G2233" i="4"/>
  <c r="I2174" i="4"/>
  <c r="J2174" i="4"/>
  <c r="K2174" i="4"/>
  <c r="L2174" i="4"/>
  <c r="G2174" i="4"/>
  <c r="I662" i="4"/>
  <c r="I961" i="4"/>
  <c r="G1871" i="4"/>
  <c r="I1895" i="4"/>
  <c r="I2221" i="4"/>
  <c r="I4892" i="4"/>
  <c r="G2186" i="4"/>
  <c r="H3305" i="4"/>
  <c r="I950" i="4"/>
  <c r="J1429" i="4"/>
  <c r="I1860" i="4"/>
  <c r="J3012" i="4"/>
  <c r="J4101" i="4"/>
  <c r="I2257" i="4"/>
  <c r="I2929" i="4"/>
  <c r="H2198" i="4"/>
  <c r="I2870" i="4"/>
  <c r="J4833" i="4"/>
  <c r="J2164" i="4"/>
  <c r="L4787" i="4"/>
  <c r="H3293" i="4"/>
  <c r="I2706" i="4"/>
  <c r="I3881" i="4"/>
  <c r="L3316" i="4"/>
  <c r="I3892" i="4"/>
  <c r="L594" i="4"/>
  <c r="L1073" i="4"/>
  <c r="J2847" i="4"/>
  <c r="L2550" i="4"/>
  <c r="L130" i="4"/>
  <c r="G2812" i="4"/>
  <c r="L1063" i="4"/>
  <c r="L1326" i="4"/>
  <c r="K2081" i="4"/>
  <c r="K2105" i="4"/>
  <c r="L2574" i="4"/>
  <c r="I4718" i="4"/>
  <c r="H465" i="4"/>
  <c r="G489" i="4"/>
  <c r="K513" i="4"/>
  <c r="L766" i="4"/>
  <c r="J2875" i="4"/>
  <c r="G3643" i="4"/>
  <c r="L3750" i="4"/>
  <c r="L802" i="4"/>
  <c r="G1042" i="4"/>
  <c r="I1497" i="4"/>
  <c r="G2528" i="4"/>
  <c r="I3176" i="4"/>
  <c r="I3548" i="4"/>
  <c r="J3967" i="4"/>
  <c r="K75" i="4"/>
  <c r="J684" i="4"/>
  <c r="I708" i="4"/>
  <c r="L3525" i="4"/>
  <c r="J3729" i="4"/>
  <c r="H3097" i="4"/>
  <c r="G2210" i="4"/>
  <c r="H4764" i="4"/>
  <c r="G3761" i="4"/>
  <c r="I28" i="4"/>
  <c r="H64" i="4"/>
  <c r="G208" i="4"/>
  <c r="K1583" i="4"/>
  <c r="K2038" i="4"/>
  <c r="I3327" i="4"/>
  <c r="J3327" i="4"/>
  <c r="L3327" i="4"/>
  <c r="G3327" i="4"/>
  <c r="G1766" i="4"/>
  <c r="H1766" i="4"/>
  <c r="J1766" i="4"/>
  <c r="K1766" i="4"/>
  <c r="L1766" i="4"/>
  <c r="L662" i="4"/>
  <c r="H961" i="4"/>
  <c r="L1871" i="4"/>
  <c r="H1895" i="4"/>
  <c r="H2221" i="4"/>
  <c r="H4892" i="4"/>
  <c r="K2186" i="4"/>
  <c r="G3305" i="4"/>
  <c r="H950" i="4"/>
  <c r="H1429" i="4"/>
  <c r="H1860" i="4"/>
  <c r="I3012" i="4"/>
  <c r="I4101" i="4"/>
  <c r="H2257" i="4"/>
  <c r="H2929" i="4"/>
  <c r="K2198" i="4"/>
  <c r="H2870" i="4"/>
  <c r="I4833" i="4"/>
  <c r="I2164" i="4"/>
  <c r="K4787" i="4"/>
  <c r="G3293" i="4"/>
  <c r="H2706" i="4"/>
  <c r="H3881" i="4"/>
  <c r="K3316" i="4"/>
  <c r="J3892" i="4"/>
  <c r="H594" i="4"/>
  <c r="K1073" i="4"/>
  <c r="I2847" i="4"/>
  <c r="K2550" i="4"/>
  <c r="J130" i="4"/>
  <c r="L2812" i="4"/>
  <c r="K1063" i="4"/>
  <c r="K1326" i="4"/>
  <c r="J2081" i="4"/>
  <c r="J2105" i="4"/>
  <c r="K2574" i="4"/>
  <c r="H4718" i="4"/>
  <c r="G465" i="4"/>
  <c r="I489" i="4"/>
  <c r="H513" i="4"/>
  <c r="I766" i="4"/>
  <c r="I2875" i="4"/>
  <c r="L3643" i="4"/>
  <c r="K3750" i="4"/>
  <c r="I802" i="4"/>
  <c r="I1042" i="4"/>
  <c r="H1497" i="4"/>
  <c r="L2528" i="4"/>
  <c r="H3176" i="4"/>
  <c r="H3548" i="4"/>
  <c r="I3967" i="4"/>
  <c r="G75" i="4"/>
  <c r="G684" i="4"/>
  <c r="J708" i="4"/>
  <c r="K3525" i="4"/>
  <c r="I3729" i="4"/>
  <c r="G3097" i="4"/>
  <c r="K2210" i="4"/>
  <c r="G4764" i="4"/>
  <c r="L3761" i="4"/>
  <c r="K28" i="4"/>
  <c r="I64" i="4"/>
  <c r="I208" i="4"/>
  <c r="I1224" i="4"/>
  <c r="J2038" i="4"/>
  <c r="G2422" i="4"/>
  <c r="G4997" i="4"/>
  <c r="I4997" i="4"/>
  <c r="K4997" i="4"/>
  <c r="G4985" i="4"/>
  <c r="I4985" i="4"/>
  <c r="J4985" i="4"/>
  <c r="L4985" i="4"/>
  <c r="I4973" i="4"/>
  <c r="K4973" i="4"/>
  <c r="G4973" i="4"/>
  <c r="I4961" i="4"/>
  <c r="J4961" i="4"/>
  <c r="L4961" i="4"/>
  <c r="K3370" i="4"/>
  <c r="L3370" i="4"/>
  <c r="G3370" i="4"/>
  <c r="H3370" i="4"/>
  <c r="I3370" i="4"/>
  <c r="L3279" i="4"/>
  <c r="G3279" i="4"/>
  <c r="H3279" i="4"/>
  <c r="I3279" i="4"/>
  <c r="J3279" i="4"/>
  <c r="K3279" i="4"/>
  <c r="J3010" i="4"/>
  <c r="L3010" i="4"/>
  <c r="G3010" i="4"/>
  <c r="H3010" i="4"/>
  <c r="I3010" i="4"/>
  <c r="I2998" i="4"/>
  <c r="J2998" i="4"/>
  <c r="K2998" i="4"/>
  <c r="L2998" i="4"/>
  <c r="G2998" i="4"/>
  <c r="J2986" i="4"/>
  <c r="L2986" i="4"/>
  <c r="G2986" i="4"/>
  <c r="H2986" i="4"/>
  <c r="I2986" i="4"/>
  <c r="I2974" i="4"/>
  <c r="J2974" i="4"/>
  <c r="K2974" i="4"/>
  <c r="L2974" i="4"/>
  <c r="G2974" i="4"/>
  <c r="J2962" i="4"/>
  <c r="L2962" i="4"/>
  <c r="G2962" i="4"/>
  <c r="H2962" i="4"/>
  <c r="I2962" i="4"/>
  <c r="I2950" i="4"/>
  <c r="J2950" i="4"/>
  <c r="K2950" i="4"/>
  <c r="L2950" i="4"/>
  <c r="G2950" i="4"/>
  <c r="L1707" i="4"/>
  <c r="G1707" i="4"/>
  <c r="H1707" i="4"/>
  <c r="I1707" i="4"/>
  <c r="J1707" i="4"/>
  <c r="G1671" i="4"/>
  <c r="I1671" i="4"/>
  <c r="J1671" i="4"/>
  <c r="K1671" i="4"/>
  <c r="L1671" i="4"/>
  <c r="J662" i="4"/>
  <c r="G961" i="4"/>
  <c r="K1871" i="4"/>
  <c r="G1895" i="4"/>
  <c r="G2221" i="4"/>
  <c r="G4892" i="4"/>
  <c r="J2186" i="4"/>
  <c r="L3305" i="4"/>
  <c r="G950" i="4"/>
  <c r="G1429" i="4"/>
  <c r="G1860" i="4"/>
  <c r="H3012" i="4"/>
  <c r="H4101" i="4"/>
  <c r="G2257" i="4"/>
  <c r="G2929" i="4"/>
  <c r="J2198" i="4"/>
  <c r="G2870" i="4"/>
  <c r="H2164" i="4"/>
  <c r="J4787" i="4"/>
  <c r="L3293" i="4"/>
  <c r="G2706" i="4"/>
  <c r="G3881" i="4"/>
  <c r="J3316" i="4"/>
  <c r="H3892" i="4"/>
  <c r="J594" i="4"/>
  <c r="J1073" i="4"/>
  <c r="H2847" i="4"/>
  <c r="J2550" i="4"/>
  <c r="K130" i="4"/>
  <c r="K2812" i="4"/>
  <c r="J1063" i="4"/>
  <c r="J1326" i="4"/>
  <c r="I2081" i="4"/>
  <c r="I2105" i="4"/>
  <c r="J2574" i="4"/>
  <c r="J465" i="4"/>
  <c r="J489" i="4"/>
  <c r="G513" i="4"/>
  <c r="G766" i="4"/>
  <c r="H2875" i="4"/>
  <c r="K3643" i="4"/>
  <c r="J3750" i="4"/>
  <c r="J802" i="4"/>
  <c r="K1042" i="4"/>
  <c r="G1497" i="4"/>
  <c r="K2528" i="4"/>
  <c r="G3176" i="4"/>
  <c r="G3548" i="4"/>
  <c r="H3967" i="4"/>
  <c r="I75" i="4"/>
  <c r="I684" i="4"/>
  <c r="G708" i="4"/>
  <c r="J3525" i="4"/>
  <c r="H3729" i="4"/>
  <c r="J2210" i="4"/>
  <c r="H4799" i="4"/>
  <c r="L4764" i="4"/>
  <c r="L4753" i="4"/>
  <c r="G28" i="4"/>
  <c r="K64" i="4"/>
  <c r="L208" i="4"/>
  <c r="L1224" i="4"/>
  <c r="I2038" i="4"/>
  <c r="I2422" i="4"/>
  <c r="K3598" i="4"/>
  <c r="L4697" i="4"/>
  <c r="I4553" i="4"/>
  <c r="J4553" i="4"/>
  <c r="K4553" i="4"/>
  <c r="L4553" i="4"/>
  <c r="G4553" i="4"/>
  <c r="G4434" i="4"/>
  <c r="H4434" i="4"/>
  <c r="J4434" i="4"/>
  <c r="K4434" i="4"/>
  <c r="L4434" i="4"/>
  <c r="J4191" i="4"/>
  <c r="G4191" i="4"/>
  <c r="H4191" i="4"/>
  <c r="K4191" i="4"/>
  <c r="L4191" i="4"/>
  <c r="J3889" i="4"/>
  <c r="K3889" i="4"/>
  <c r="G3889" i="4"/>
  <c r="H3889" i="4"/>
  <c r="I3313" i="4"/>
  <c r="J3313" i="4"/>
  <c r="L3313" i="4"/>
  <c r="G3313" i="4"/>
  <c r="J2938" i="4"/>
  <c r="L2938" i="4"/>
  <c r="G2938" i="4"/>
  <c r="H2938" i="4"/>
  <c r="I2938" i="4"/>
  <c r="G2149" i="4"/>
  <c r="H2149" i="4"/>
  <c r="J2149" i="4"/>
  <c r="K2149" i="4"/>
  <c r="L2149" i="4"/>
  <c r="G1914" i="4"/>
  <c r="H1914" i="4"/>
  <c r="J1914" i="4"/>
  <c r="K1914" i="4"/>
  <c r="L1914" i="4"/>
  <c r="L545" i="4"/>
  <c r="H545" i="4"/>
  <c r="G545" i="4"/>
  <c r="I545" i="4"/>
  <c r="J545" i="4"/>
  <c r="J1883" i="4"/>
  <c r="L3587" i="4"/>
  <c r="I4018" i="4"/>
  <c r="L2941" i="4"/>
  <c r="L4844" i="4"/>
  <c r="L2858" i="4"/>
  <c r="H2823" i="4"/>
  <c r="L2586" i="4"/>
  <c r="L938" i="4"/>
  <c r="G4101" i="4"/>
  <c r="J4951" i="4"/>
  <c r="L2269" i="4"/>
  <c r="L4868" i="4"/>
  <c r="L4742" i="4"/>
  <c r="G2164" i="4"/>
  <c r="I4787" i="4"/>
  <c r="I3316" i="4"/>
  <c r="G3892" i="4"/>
  <c r="I594" i="4"/>
  <c r="I1073" i="4"/>
  <c r="G2847" i="4"/>
  <c r="I2550" i="4"/>
  <c r="I130" i="4"/>
  <c r="J2812" i="4"/>
  <c r="I1063" i="4"/>
  <c r="I1326" i="4"/>
  <c r="H2081" i="4"/>
  <c r="H2105" i="4"/>
  <c r="I2574" i="4"/>
  <c r="K465" i="4"/>
  <c r="K489" i="4"/>
  <c r="J513" i="4"/>
  <c r="J766" i="4"/>
  <c r="G2875" i="4"/>
  <c r="J3643" i="4"/>
  <c r="I3750" i="4"/>
  <c r="G241" i="4"/>
  <c r="K790" i="4"/>
  <c r="L814" i="4"/>
  <c r="K2516" i="4"/>
  <c r="H2540" i="4"/>
  <c r="L3164" i="4"/>
  <c r="L3188" i="4"/>
  <c r="L3536" i="4"/>
  <c r="H3739" i="4"/>
  <c r="G3967" i="4"/>
  <c r="L75" i="4"/>
  <c r="L684" i="4"/>
  <c r="L708" i="4"/>
  <c r="I3525" i="4"/>
  <c r="G3717" i="4"/>
  <c r="J4047" i="4"/>
  <c r="K4753" i="4"/>
  <c r="J16" i="4"/>
  <c r="J40" i="4"/>
  <c r="G64" i="4"/>
  <c r="H208" i="4"/>
  <c r="K1224" i="4"/>
  <c r="H2038" i="4"/>
  <c r="H2422" i="4"/>
  <c r="I43" i="4"/>
  <c r="K2233" i="4"/>
  <c r="I4234" i="4"/>
  <c r="J4234" i="4"/>
  <c r="L4234" i="4"/>
  <c r="G4234" i="4"/>
  <c r="J3753" i="4"/>
  <c r="K3753" i="4"/>
  <c r="G3753" i="4"/>
  <c r="H3753" i="4"/>
  <c r="H3685" i="4"/>
  <c r="I3685" i="4"/>
  <c r="K3685" i="4"/>
  <c r="L3685" i="4"/>
  <c r="J3066" i="4"/>
  <c r="G3066" i="4"/>
  <c r="I3066" i="4"/>
  <c r="L3066" i="4"/>
  <c r="K3066" i="4"/>
  <c r="G2713" i="4"/>
  <c r="H2713" i="4"/>
  <c r="I2713" i="4"/>
  <c r="J2713" i="4"/>
  <c r="K2713" i="4"/>
  <c r="L2713" i="4"/>
  <c r="L307" i="4"/>
  <c r="G307" i="4"/>
  <c r="J307" i="4"/>
  <c r="I307" i="4"/>
  <c r="K307" i="4"/>
  <c r="I1883" i="4"/>
  <c r="K3587" i="4"/>
  <c r="L4018" i="4"/>
  <c r="K2941" i="4"/>
  <c r="K4844" i="4"/>
  <c r="K2858" i="4"/>
  <c r="J2823" i="4"/>
  <c r="K2586" i="4"/>
  <c r="K938" i="4"/>
  <c r="I4951" i="4"/>
  <c r="K2269" i="4"/>
  <c r="K4868" i="4"/>
  <c r="K4742" i="4"/>
  <c r="H4787" i="4"/>
  <c r="H3316" i="4"/>
  <c r="L3892" i="4"/>
  <c r="K594" i="4"/>
  <c r="H1073" i="4"/>
  <c r="L2847" i="4"/>
  <c r="H2550" i="4"/>
  <c r="H1063" i="4"/>
  <c r="H1326" i="4"/>
  <c r="G2081" i="4"/>
  <c r="G2105" i="4"/>
  <c r="H2574" i="4"/>
  <c r="L453" i="4"/>
  <c r="L477" i="4"/>
  <c r="L501" i="4"/>
  <c r="L2598" i="4"/>
  <c r="H252" i="4"/>
  <c r="G276" i="4"/>
  <c r="K730" i="4"/>
  <c r="K778" i="4"/>
  <c r="H3750" i="4"/>
  <c r="L241" i="4"/>
  <c r="H790" i="4"/>
  <c r="K814" i="4"/>
  <c r="J2516" i="4"/>
  <c r="G2540" i="4"/>
  <c r="K3164" i="4"/>
  <c r="K3188" i="4"/>
  <c r="K3536" i="4"/>
  <c r="I3739" i="4"/>
  <c r="H3525" i="4"/>
  <c r="L3717" i="4"/>
  <c r="H4337" i="4"/>
  <c r="L4047" i="4"/>
  <c r="J4753" i="4"/>
  <c r="L16" i="4"/>
  <c r="L40" i="4"/>
  <c r="H219" i="4"/>
  <c r="J1224" i="4"/>
  <c r="L2422" i="4"/>
  <c r="I3394" i="4"/>
  <c r="H2233" i="4"/>
  <c r="L4389" i="4"/>
  <c r="L2906" i="4"/>
  <c r="L3550" i="4"/>
  <c r="H3550" i="4"/>
  <c r="I3550" i="4"/>
  <c r="J3550" i="4"/>
  <c r="K3550" i="4"/>
  <c r="K3346" i="4"/>
  <c r="L3346" i="4"/>
  <c r="G3346" i="4"/>
  <c r="H3346" i="4"/>
  <c r="I3346" i="4"/>
  <c r="I1994" i="4"/>
  <c r="J1994" i="4"/>
  <c r="L1994" i="4"/>
  <c r="G1994" i="4"/>
  <c r="H1994" i="4"/>
  <c r="G1275" i="4"/>
  <c r="H1275" i="4"/>
  <c r="J1275" i="4"/>
  <c r="L1275" i="4"/>
  <c r="K1275" i="4"/>
  <c r="G1883" i="4"/>
  <c r="J3587" i="4"/>
  <c r="K4018" i="4"/>
  <c r="J2941" i="4"/>
  <c r="J4844" i="4"/>
  <c r="J2858" i="4"/>
  <c r="I2823" i="4"/>
  <c r="J2586" i="4"/>
  <c r="J938" i="4"/>
  <c r="I4066" i="4"/>
  <c r="K4089" i="4"/>
  <c r="H4951" i="4"/>
  <c r="J2269" i="4"/>
  <c r="J4868" i="4"/>
  <c r="L1721" i="4"/>
  <c r="L2152" i="4"/>
  <c r="I453" i="4"/>
  <c r="I477" i="4"/>
  <c r="I501" i="4"/>
  <c r="K2598" i="4"/>
  <c r="L252" i="4"/>
  <c r="K276" i="4"/>
  <c r="H730" i="4"/>
  <c r="H778" i="4"/>
  <c r="J241" i="4"/>
  <c r="G790" i="4"/>
  <c r="I814" i="4"/>
  <c r="I2516" i="4"/>
  <c r="L2540" i="4"/>
  <c r="J3164" i="4"/>
  <c r="J3188" i="4"/>
  <c r="J3536" i="4"/>
  <c r="G3739" i="4"/>
  <c r="K696" i="4"/>
  <c r="J720" i="4"/>
  <c r="K3717" i="4"/>
  <c r="L4337" i="4"/>
  <c r="K4047" i="4"/>
  <c r="L2610" i="4"/>
  <c r="I4753" i="4"/>
  <c r="H16" i="4"/>
  <c r="H40" i="4"/>
  <c r="G219" i="4"/>
  <c r="L673" i="4"/>
  <c r="H1224" i="4"/>
  <c r="L1906" i="4"/>
  <c r="L2026" i="4"/>
  <c r="J2422" i="4"/>
  <c r="K2281" i="4"/>
  <c r="I4389" i="4"/>
  <c r="J4585" i="4"/>
  <c r="K4585" i="4"/>
  <c r="I3933" i="4"/>
  <c r="K3933" i="4"/>
  <c r="L3933" i="4"/>
  <c r="G3933" i="4"/>
  <c r="I3806" i="4"/>
  <c r="J3806" i="4"/>
  <c r="L3806" i="4"/>
  <c r="G3806" i="4"/>
  <c r="K3322" i="4"/>
  <c r="L3322" i="4"/>
  <c r="G3322" i="4"/>
  <c r="H3322" i="4"/>
  <c r="I3322" i="4"/>
  <c r="L1515" i="4"/>
  <c r="G1515" i="4"/>
  <c r="H1515" i="4"/>
  <c r="I1515" i="4"/>
  <c r="J1515" i="4"/>
  <c r="H1883" i="4"/>
  <c r="I3587" i="4"/>
  <c r="J4018" i="4"/>
  <c r="I2941" i="4"/>
  <c r="I4844" i="4"/>
  <c r="I2858" i="4"/>
  <c r="G2823" i="4"/>
  <c r="I2586" i="4"/>
  <c r="I938" i="4"/>
  <c r="L4066" i="4"/>
  <c r="J4089" i="4"/>
  <c r="G4951" i="4"/>
  <c r="I2269" i="4"/>
  <c r="I4868" i="4"/>
  <c r="J2835" i="4"/>
  <c r="L2562" i="4"/>
  <c r="H4821" i="4"/>
  <c r="K1721" i="4"/>
  <c r="K2152" i="4"/>
  <c r="I1626" i="4"/>
  <c r="K4776" i="4"/>
  <c r="H453" i="4"/>
  <c r="H477" i="4"/>
  <c r="H501" i="4"/>
  <c r="J2598" i="4"/>
  <c r="K252" i="4"/>
  <c r="I276" i="4"/>
  <c r="I730" i="4"/>
  <c r="G778" i="4"/>
  <c r="I241" i="4"/>
  <c r="L790" i="4"/>
  <c r="G814" i="4"/>
  <c r="H2516" i="4"/>
  <c r="K2540" i="4"/>
  <c r="I3164" i="4"/>
  <c r="I3188" i="4"/>
  <c r="J696" i="4"/>
  <c r="K720" i="4"/>
  <c r="L4810" i="4"/>
  <c r="K2610" i="4"/>
  <c r="H4753" i="4"/>
  <c r="I16" i="4"/>
  <c r="I40" i="4"/>
  <c r="K219" i="4"/>
  <c r="K673" i="4"/>
  <c r="K1906" i="4"/>
  <c r="G2434" i="4"/>
  <c r="H2281" i="4"/>
  <c r="H4243" i="4"/>
  <c r="I4243" i="4"/>
  <c r="J4243" i="4"/>
  <c r="K4243" i="4"/>
  <c r="L4243" i="4"/>
  <c r="K4231" i="4"/>
  <c r="L4231" i="4"/>
  <c r="G4231" i="4"/>
  <c r="H4231" i="4"/>
  <c r="I4231" i="4"/>
  <c r="I4175" i="4"/>
  <c r="H4175" i="4"/>
  <c r="K4127" i="4"/>
  <c r="J4127" i="4"/>
  <c r="L4127" i="4"/>
  <c r="H4127" i="4"/>
  <c r="I4127" i="4"/>
  <c r="L4035" i="4"/>
  <c r="I4035" i="4"/>
  <c r="G3706" i="4"/>
  <c r="J3706" i="4"/>
  <c r="I3706" i="4"/>
  <c r="K3706" i="4"/>
  <c r="L3706" i="4"/>
  <c r="L3694" i="4"/>
  <c r="G3694" i="4"/>
  <c r="H3694" i="4"/>
  <c r="J3694" i="4"/>
  <c r="I3694" i="4"/>
  <c r="G3411" i="4"/>
  <c r="H3411" i="4"/>
  <c r="I3411" i="4"/>
  <c r="K3411" i="4"/>
  <c r="J3411" i="4"/>
  <c r="L3411" i="4"/>
  <c r="I2782" i="4"/>
  <c r="J2782" i="4"/>
  <c r="K2782" i="4"/>
  <c r="L2782" i="4"/>
  <c r="G2782" i="4"/>
  <c r="J2746" i="4"/>
  <c r="L2746" i="4"/>
  <c r="G2746" i="4"/>
  <c r="H2746" i="4"/>
  <c r="I2746" i="4"/>
  <c r="I2734" i="4"/>
  <c r="J2734" i="4"/>
  <c r="K2734" i="4"/>
  <c r="L2734" i="4"/>
  <c r="G2734" i="4"/>
  <c r="J2722" i="4"/>
  <c r="L2722" i="4"/>
  <c r="G2722" i="4"/>
  <c r="H2722" i="4"/>
  <c r="I2722" i="4"/>
  <c r="G1562" i="4"/>
  <c r="H1562" i="4"/>
  <c r="J1562" i="4"/>
  <c r="K1562" i="4"/>
  <c r="L1562" i="4"/>
  <c r="G1000" i="4"/>
  <c r="H1000" i="4"/>
  <c r="J1000" i="4"/>
  <c r="K1000" i="4"/>
  <c r="L1000" i="4"/>
  <c r="L1883" i="4"/>
  <c r="H3587" i="4"/>
  <c r="H4018" i="4"/>
  <c r="H2941" i="4"/>
  <c r="H4844" i="4"/>
  <c r="H2858" i="4"/>
  <c r="L2823" i="4"/>
  <c r="H2586" i="4"/>
  <c r="H938" i="4"/>
  <c r="K4066" i="4"/>
  <c r="I4089" i="4"/>
  <c r="L4951" i="4"/>
  <c r="H2269" i="4"/>
  <c r="H4868" i="4"/>
  <c r="I2835" i="4"/>
  <c r="K2562" i="4"/>
  <c r="G4821" i="4"/>
  <c r="J1721" i="4"/>
  <c r="J2152" i="4"/>
  <c r="H1626" i="4"/>
  <c r="J4776" i="4"/>
  <c r="G453" i="4"/>
  <c r="G477" i="4"/>
  <c r="G501" i="4"/>
  <c r="I2598" i="4"/>
  <c r="J252" i="4"/>
  <c r="H276" i="4"/>
  <c r="G730" i="4"/>
  <c r="L778" i="4"/>
  <c r="H241" i="4"/>
  <c r="I790" i="4"/>
  <c r="J814" i="4"/>
  <c r="G2516" i="4"/>
  <c r="J2540" i="4"/>
  <c r="H3164" i="4"/>
  <c r="H3188" i="4"/>
  <c r="H3536" i="4"/>
  <c r="K3739" i="4"/>
  <c r="I696" i="4"/>
  <c r="I720" i="4"/>
  <c r="K3513" i="4"/>
  <c r="I3717" i="4"/>
  <c r="J4337" i="4"/>
  <c r="K4810" i="4"/>
  <c r="H4047" i="4"/>
  <c r="J2610" i="4"/>
  <c r="K16" i="4"/>
  <c r="K40" i="4"/>
  <c r="L219" i="4"/>
  <c r="I673" i="4"/>
  <c r="J1583" i="4"/>
  <c r="J1906" i="4"/>
  <c r="J2026" i="4"/>
  <c r="I2434" i="4"/>
  <c r="K2917" i="4"/>
  <c r="G3998" i="4"/>
  <c r="H3998" i="4"/>
  <c r="I3998" i="4"/>
  <c r="J3998" i="4"/>
  <c r="L3998" i="4"/>
  <c r="K3998" i="4"/>
  <c r="G1466" i="4"/>
  <c r="H1466" i="4"/>
  <c r="J1466" i="4"/>
  <c r="K1466" i="4"/>
  <c r="L1466" i="4"/>
  <c r="G1295" i="4"/>
  <c r="H1295" i="4"/>
  <c r="I1295" i="4"/>
  <c r="J1295" i="4"/>
  <c r="K1295" i="4"/>
  <c r="L1295" i="4"/>
  <c r="J91" i="4"/>
  <c r="G91" i="4"/>
  <c r="K91" i="4"/>
  <c r="H91" i="4"/>
  <c r="L91" i="4"/>
  <c r="I91" i="4"/>
  <c r="J4066" i="4"/>
  <c r="H4089" i="4"/>
  <c r="H4833" i="4"/>
  <c r="H2835" i="4"/>
  <c r="J2562" i="4"/>
  <c r="L4821" i="4"/>
  <c r="I1721" i="4"/>
  <c r="I2152" i="4"/>
  <c r="G1626" i="4"/>
  <c r="I4776" i="4"/>
  <c r="G4718" i="4"/>
  <c r="J453" i="4"/>
  <c r="J477" i="4"/>
  <c r="J501" i="4"/>
  <c r="H2598" i="4"/>
  <c r="I252" i="4"/>
  <c r="L276" i="4"/>
  <c r="L730" i="4"/>
  <c r="I778" i="4"/>
  <c r="G696" i="4"/>
  <c r="G720" i="4"/>
  <c r="J3513" i="4"/>
  <c r="I4337" i="4"/>
  <c r="J3097" i="4"/>
  <c r="J4810" i="4"/>
  <c r="I2610" i="4"/>
  <c r="K3761" i="4"/>
  <c r="J219" i="4"/>
  <c r="H673" i="4"/>
  <c r="I1906" i="4"/>
  <c r="L2434" i="4"/>
  <c r="H2917" i="4"/>
  <c r="G4745" i="4"/>
  <c r="I4745" i="4"/>
  <c r="J4745" i="4"/>
  <c r="L4745" i="4"/>
  <c r="J4709" i="4"/>
  <c r="K4709" i="4"/>
  <c r="G4709" i="4"/>
  <c r="I4709" i="4"/>
  <c r="G4697" i="4"/>
  <c r="H4697" i="4"/>
  <c r="J4685" i="4"/>
  <c r="K4685" i="4"/>
  <c r="G4685" i="4"/>
  <c r="I4685" i="4"/>
  <c r="L3849" i="4"/>
  <c r="G3849" i="4"/>
  <c r="H3849" i="4"/>
  <c r="I3849" i="4"/>
  <c r="J3849" i="4"/>
  <c r="K3849" i="4"/>
  <c r="G3454" i="4"/>
  <c r="H3454" i="4"/>
  <c r="I3454" i="4"/>
  <c r="J3454" i="4"/>
  <c r="K3454" i="4"/>
  <c r="G3061" i="4"/>
  <c r="H3061" i="4"/>
  <c r="I3061" i="4"/>
  <c r="J3061" i="4"/>
  <c r="K3061" i="4"/>
  <c r="L3061" i="4"/>
  <c r="G1227" i="4"/>
  <c r="H1227" i="4"/>
  <c r="I1227" i="4"/>
  <c r="J1227" i="4"/>
  <c r="K1227" i="4"/>
  <c r="K953" i="4"/>
  <c r="L953" i="4"/>
  <c r="G953" i="4"/>
  <c r="H953" i="4"/>
  <c r="I953" i="4"/>
  <c r="L222" i="4"/>
  <c r="K222" i="4"/>
  <c r="I222" i="4"/>
  <c r="J222" i="4"/>
  <c r="G222" i="4"/>
  <c r="H222" i="4"/>
  <c r="L43" i="4"/>
  <c r="H43" i="4"/>
  <c r="J43" i="4"/>
  <c r="G43" i="4"/>
  <c r="K662" i="4"/>
  <c r="L961" i="4"/>
  <c r="I1871" i="4"/>
  <c r="L1895" i="4"/>
  <c r="L2221" i="4"/>
  <c r="L4892" i="4"/>
  <c r="L2186" i="4"/>
  <c r="K3305" i="4"/>
  <c r="L950" i="4"/>
  <c r="L1429" i="4"/>
  <c r="L1860" i="4"/>
  <c r="G3012" i="4"/>
  <c r="H4066" i="4"/>
  <c r="G4089" i="4"/>
  <c r="L2257" i="4"/>
  <c r="L2929" i="4"/>
  <c r="L2198" i="4"/>
  <c r="L2870" i="4"/>
  <c r="G4833" i="4"/>
  <c r="G2835" i="4"/>
  <c r="I2562" i="4"/>
  <c r="K3293" i="4"/>
  <c r="L2706" i="4"/>
  <c r="L3881" i="4"/>
  <c r="K4821" i="4"/>
  <c r="H1721" i="4"/>
  <c r="H2152" i="4"/>
  <c r="L1626" i="4"/>
  <c r="H4776" i="4"/>
  <c r="L4718" i="4"/>
  <c r="K802" i="4"/>
  <c r="L1042" i="4"/>
  <c r="L1497" i="4"/>
  <c r="J2528" i="4"/>
  <c r="L3176" i="4"/>
  <c r="L3548" i="4"/>
  <c r="L696" i="4"/>
  <c r="L720" i="4"/>
  <c r="I3513" i="4"/>
  <c r="G3729" i="4"/>
  <c r="I3097" i="4"/>
  <c r="L2210" i="4"/>
  <c r="I4810" i="4"/>
  <c r="K4764" i="4"/>
  <c r="H2610" i="4"/>
  <c r="J3761" i="4"/>
  <c r="J28" i="4"/>
  <c r="J673" i="4"/>
  <c r="H1583" i="4"/>
  <c r="H1906" i="4"/>
  <c r="H2026" i="4"/>
  <c r="K2434" i="4"/>
  <c r="H2174" i="4"/>
  <c r="H3327" i="4"/>
  <c r="I4941" i="4"/>
  <c r="L4941" i="4"/>
  <c r="H4020" i="4"/>
  <c r="I4020" i="4"/>
  <c r="J4020" i="4"/>
  <c r="K4020" i="4"/>
  <c r="G4020" i="4"/>
  <c r="L4020" i="4"/>
  <c r="I3837" i="4"/>
  <c r="J3837" i="4"/>
  <c r="L3837" i="4"/>
  <c r="G3837" i="4"/>
  <c r="G3522" i="4"/>
  <c r="I3522" i="4"/>
  <c r="K3522" i="4"/>
  <c r="L3522" i="4"/>
  <c r="G3442" i="4"/>
  <c r="H3442" i="4"/>
  <c r="I3442" i="4"/>
  <c r="K3442" i="4"/>
  <c r="L3442" i="4"/>
  <c r="L3202" i="4"/>
  <c r="G3202" i="4"/>
  <c r="H3202" i="4"/>
  <c r="I3202" i="4"/>
  <c r="J3202" i="4"/>
  <c r="G3094" i="4"/>
  <c r="J3094" i="4"/>
  <c r="K3094" i="4"/>
  <c r="L3094" i="4"/>
  <c r="H3094" i="4"/>
  <c r="K2470" i="4"/>
  <c r="H2470" i="4"/>
  <c r="K2343" i="4"/>
  <c r="L2343" i="4"/>
  <c r="G2343" i="4"/>
  <c r="H2343" i="4"/>
  <c r="I2343" i="4"/>
  <c r="J2343" i="4"/>
  <c r="L1839" i="4"/>
  <c r="G1839" i="4"/>
  <c r="H1839" i="4"/>
  <c r="I1839" i="4"/>
  <c r="J1839" i="4"/>
  <c r="J2434" i="4"/>
  <c r="G4592" i="4"/>
  <c r="H4592" i="4"/>
  <c r="I4592" i="4"/>
  <c r="J4592" i="4"/>
  <c r="K4592" i="4"/>
  <c r="L4592" i="4"/>
  <c r="K4171" i="4"/>
  <c r="L4171" i="4"/>
  <c r="G4171" i="4"/>
  <c r="H4171" i="4"/>
  <c r="I4171" i="4"/>
  <c r="J3634" i="4"/>
  <c r="K3634" i="4"/>
  <c r="L3634" i="4"/>
  <c r="G3634" i="4"/>
  <c r="H3634" i="4"/>
  <c r="H2895" i="4"/>
  <c r="I2895" i="4"/>
  <c r="K2895" i="4"/>
  <c r="L2895" i="4"/>
  <c r="H2778" i="4"/>
  <c r="I2778" i="4"/>
  <c r="J2778" i="4"/>
  <c r="K2778" i="4"/>
  <c r="L2778" i="4"/>
  <c r="G1838" i="4"/>
  <c r="I1838" i="4"/>
  <c r="J1838" i="4"/>
  <c r="K1838" i="4"/>
  <c r="L1838" i="4"/>
  <c r="G1627" i="4"/>
  <c r="H1627" i="4"/>
  <c r="J1627" i="4"/>
  <c r="K1627" i="4"/>
  <c r="L1627" i="4"/>
  <c r="I261" i="3"/>
  <c r="J261" i="3"/>
  <c r="E261" i="3"/>
  <c r="H261" i="3"/>
  <c r="F261" i="3"/>
  <c r="G261" i="3"/>
  <c r="H99" i="3"/>
  <c r="J99" i="3"/>
  <c r="G99" i="3"/>
  <c r="E99" i="3"/>
  <c r="I99" i="3"/>
  <c r="F99" i="3"/>
  <c r="J67" i="3"/>
  <c r="E67" i="3"/>
  <c r="H67" i="3"/>
  <c r="F67" i="3"/>
  <c r="G67" i="3"/>
  <c r="I67" i="3"/>
  <c r="H117" i="3"/>
  <c r="G117" i="3"/>
  <c r="I275" i="3"/>
  <c r="I266" i="3"/>
  <c r="I250" i="3"/>
  <c r="E277" i="3"/>
  <c r="G266" i="3"/>
  <c r="H250" i="3"/>
  <c r="J277" i="3"/>
  <c r="F266" i="3"/>
  <c r="G275" i="3"/>
  <c r="G250" i="3"/>
  <c r="I277" i="3"/>
  <c r="F275" i="3"/>
  <c r="H277" i="3"/>
  <c r="E266" i="3"/>
  <c r="E250" i="3"/>
  <c r="F277" i="3"/>
  <c r="H266" i="3"/>
  <c r="F250" i="3"/>
  <c r="E275" i="3"/>
  <c r="J275" i="3"/>
  <c r="G4964" i="4"/>
  <c r="I4964" i="4"/>
  <c r="K4964" i="4"/>
  <c r="L4964" i="4"/>
  <c r="H4864" i="4"/>
  <c r="J4864" i="4"/>
  <c r="K4864" i="4"/>
  <c r="L4864" i="4"/>
  <c r="G4864" i="4"/>
  <c r="H4853" i="4"/>
  <c r="I4853" i="4"/>
  <c r="K4853" i="4"/>
  <c r="G4784" i="4"/>
  <c r="I4784" i="4"/>
  <c r="K4784" i="4"/>
  <c r="L4784" i="4"/>
  <c r="J4754" i="4"/>
  <c r="K4754" i="4"/>
  <c r="L4754" i="4"/>
  <c r="G4754" i="4"/>
  <c r="H4754" i="4"/>
  <c r="H4744" i="4"/>
  <c r="J4744" i="4"/>
  <c r="K4744" i="4"/>
  <c r="L4744" i="4"/>
  <c r="G4744" i="4"/>
  <c r="I4503" i="4"/>
  <c r="K4503" i="4"/>
  <c r="G4460" i="4"/>
  <c r="I4460" i="4"/>
  <c r="K4460" i="4"/>
  <c r="L4460" i="4"/>
  <c r="I4404" i="4"/>
  <c r="J4404" i="4"/>
  <c r="K4404" i="4"/>
  <c r="L4404" i="4"/>
  <c r="K4258" i="4"/>
  <c r="L4258" i="4"/>
  <c r="G4258" i="4"/>
  <c r="H4258" i="4"/>
  <c r="J4242" i="4"/>
  <c r="K4242" i="4"/>
  <c r="L4242" i="4"/>
  <c r="G4242" i="4"/>
  <c r="H4242" i="4"/>
  <c r="K4230" i="4"/>
  <c r="H4230" i="4"/>
  <c r="J4158" i="4"/>
  <c r="G4158" i="4"/>
  <c r="G4147" i="4"/>
  <c r="H4147" i="4"/>
  <c r="J4147" i="4"/>
  <c r="K4147" i="4"/>
  <c r="L4147" i="4"/>
  <c r="G4111" i="4"/>
  <c r="H4111" i="4"/>
  <c r="J4111" i="4"/>
  <c r="K4111" i="4"/>
  <c r="L4111" i="4"/>
  <c r="G4068" i="4"/>
  <c r="L4068" i="4"/>
  <c r="H4068" i="4"/>
  <c r="I4068" i="4"/>
  <c r="J4068" i="4"/>
  <c r="I4057" i="4"/>
  <c r="J4057" i="4"/>
  <c r="K4057" i="4"/>
  <c r="G4057" i="4"/>
  <c r="L4057" i="4"/>
  <c r="H4004" i="4"/>
  <c r="L4004" i="4"/>
  <c r="G3992" i="4"/>
  <c r="H3992" i="4"/>
  <c r="I3992" i="4"/>
  <c r="J3992" i="4"/>
  <c r="K3992" i="4"/>
  <c r="I3962" i="4"/>
  <c r="H3962" i="4"/>
  <c r="G3951" i="4"/>
  <c r="H3951" i="4"/>
  <c r="I3951" i="4"/>
  <c r="J3951" i="4"/>
  <c r="L3951" i="4"/>
  <c r="G3848" i="4"/>
  <c r="H3848" i="4"/>
  <c r="I3848" i="4"/>
  <c r="J3848" i="4"/>
  <c r="K3848" i="4"/>
  <c r="L3842" i="4"/>
  <c r="G3842" i="4"/>
  <c r="H3842" i="4"/>
  <c r="I3842" i="4"/>
  <c r="L3789" i="4"/>
  <c r="H3789" i="4"/>
  <c r="I3789" i="4"/>
  <c r="J3789" i="4"/>
  <c r="K3789" i="4"/>
  <c r="H3752" i="4"/>
  <c r="L3752" i="4"/>
  <c r="H3741" i="4"/>
  <c r="J3741" i="4"/>
  <c r="K3741" i="4"/>
  <c r="L3741" i="4"/>
  <c r="G3741" i="4"/>
  <c r="G3657" i="4"/>
  <c r="H3657" i="4"/>
  <c r="I3657" i="4"/>
  <c r="J3657" i="4"/>
  <c r="L3646" i="4"/>
  <c r="H3646" i="4"/>
  <c r="I3646" i="4"/>
  <c r="J3646" i="4"/>
  <c r="K3646" i="4"/>
  <c r="I3579" i="4"/>
  <c r="J3579" i="4"/>
  <c r="K3579" i="4"/>
  <c r="L3579" i="4"/>
  <c r="G3579" i="4"/>
  <c r="K3541" i="4"/>
  <c r="L3541" i="4"/>
  <c r="G3541" i="4"/>
  <c r="H3541" i="4"/>
  <c r="G3508" i="4"/>
  <c r="H3508" i="4"/>
  <c r="I3508" i="4"/>
  <c r="J3508" i="4"/>
  <c r="K3508" i="4"/>
  <c r="L3458" i="4"/>
  <c r="G3458" i="4"/>
  <c r="H3458" i="4"/>
  <c r="I3458" i="4"/>
  <c r="I3386" i="4"/>
  <c r="J3386" i="4"/>
  <c r="K3386" i="4"/>
  <c r="H3386" i="4"/>
  <c r="G3386" i="4"/>
  <c r="H3382" i="4"/>
  <c r="I3382" i="4"/>
  <c r="J3382" i="4"/>
  <c r="L3382" i="4"/>
  <c r="G3375" i="4"/>
  <c r="H3375" i="4"/>
  <c r="I3375" i="4"/>
  <c r="K3375" i="4"/>
  <c r="L3375" i="4"/>
  <c r="G3364" i="4"/>
  <c r="H3364" i="4"/>
  <c r="I3364" i="4"/>
  <c r="J3364" i="4"/>
  <c r="H3253" i="4"/>
  <c r="J3253" i="4"/>
  <c r="K3253" i="4"/>
  <c r="L3253" i="4"/>
  <c r="G3214" i="4"/>
  <c r="H3214" i="4"/>
  <c r="I3214" i="4"/>
  <c r="J3214" i="4"/>
  <c r="K3214" i="4"/>
  <c r="L3214" i="4"/>
  <c r="H3186" i="4"/>
  <c r="I3186" i="4"/>
  <c r="J3186" i="4"/>
  <c r="K3186" i="4"/>
  <c r="K3181" i="4"/>
  <c r="L3181" i="4"/>
  <c r="G3181" i="4"/>
  <c r="H3181" i="4"/>
  <c r="I3135" i="4"/>
  <c r="K3135" i="4"/>
  <c r="L3135" i="4"/>
  <c r="J3135" i="4"/>
  <c r="H3049" i="4"/>
  <c r="J3049" i="4"/>
  <c r="K3049" i="4"/>
  <c r="L3049" i="4"/>
  <c r="I2973" i="4"/>
  <c r="K2973" i="4"/>
  <c r="H2865" i="4"/>
  <c r="J2865" i="4"/>
  <c r="L2865" i="4"/>
  <c r="K2818" i="4"/>
  <c r="H2818" i="4"/>
  <c r="I2818" i="4"/>
  <c r="G2818" i="4"/>
  <c r="G2773" i="4"/>
  <c r="H2773" i="4"/>
  <c r="I2773" i="4"/>
  <c r="J2773" i="4"/>
  <c r="K2773" i="4"/>
  <c r="L2773" i="4"/>
  <c r="G2718" i="4"/>
  <c r="H2718" i="4"/>
  <c r="I2718" i="4"/>
  <c r="J2718" i="4"/>
  <c r="K2718" i="4"/>
  <c r="K2685" i="4"/>
  <c r="G2685" i="4"/>
  <c r="H2685" i="4"/>
  <c r="H2673" i="4"/>
  <c r="J2673" i="4"/>
  <c r="L2673" i="4"/>
  <c r="G2665" i="4"/>
  <c r="H2665" i="4"/>
  <c r="I2665" i="4"/>
  <c r="J2665" i="4"/>
  <c r="K2665" i="4"/>
  <c r="L2665" i="4"/>
  <c r="G2632" i="4"/>
  <c r="H2632" i="4"/>
  <c r="I2632" i="4"/>
  <c r="J2632" i="4"/>
  <c r="H2622" i="4"/>
  <c r="I2622" i="4"/>
  <c r="J2622" i="4"/>
  <c r="G2622" i="4"/>
  <c r="K2622" i="4"/>
  <c r="K2566" i="4"/>
  <c r="L2566" i="4"/>
  <c r="G2566" i="4"/>
  <c r="H2566" i="4"/>
  <c r="G2512" i="4"/>
  <c r="H2512" i="4"/>
  <c r="J2512" i="4"/>
  <c r="I2512" i="4"/>
  <c r="L2512" i="4"/>
  <c r="J2482" i="4"/>
  <c r="K2482" i="4"/>
  <c r="L2482" i="4"/>
  <c r="H2482" i="4"/>
  <c r="I2482" i="4"/>
  <c r="G2482" i="4"/>
  <c r="H2418" i="4"/>
  <c r="I2418" i="4"/>
  <c r="J2418" i="4"/>
  <c r="L2418" i="4"/>
  <c r="J2242" i="4"/>
  <c r="K2242" i="4"/>
  <c r="L2242" i="4"/>
  <c r="G2242" i="4"/>
  <c r="H2242" i="4"/>
  <c r="I2242" i="4"/>
  <c r="K2230" i="4"/>
  <c r="L2230" i="4"/>
  <c r="G2230" i="4"/>
  <c r="H2230" i="4"/>
  <c r="H2218" i="4"/>
  <c r="G2218" i="4"/>
  <c r="I2218" i="4"/>
  <c r="J2218" i="4"/>
  <c r="K2218" i="4"/>
  <c r="L2218" i="4"/>
  <c r="H2188" i="4"/>
  <c r="I2188" i="4"/>
  <c r="K2188" i="4"/>
  <c r="L2188" i="4"/>
  <c r="J2188" i="4"/>
  <c r="H2173" i="4"/>
  <c r="I2173" i="4"/>
  <c r="J2173" i="4"/>
  <c r="K2173" i="4"/>
  <c r="H2134" i="4"/>
  <c r="I2134" i="4"/>
  <c r="J2134" i="4"/>
  <c r="K2134" i="4"/>
  <c r="I2073" i="4"/>
  <c r="K2073" i="4"/>
  <c r="G2073" i="4"/>
  <c r="I2001" i="4"/>
  <c r="K2001" i="4"/>
  <c r="G2001" i="4"/>
  <c r="L1989" i="4"/>
  <c r="H1989" i="4"/>
  <c r="I1989" i="4"/>
  <c r="I1905" i="4"/>
  <c r="K1905" i="4"/>
  <c r="G1905" i="4"/>
  <c r="G1886" i="4"/>
  <c r="H1886" i="4"/>
  <c r="I1886" i="4"/>
  <c r="J1886" i="4"/>
  <c r="L1886" i="4"/>
  <c r="H1846" i="4"/>
  <c r="I1846" i="4"/>
  <c r="J1846" i="4"/>
  <c r="K1846" i="4"/>
  <c r="L1825" i="4"/>
  <c r="H1825" i="4"/>
  <c r="I1825" i="4"/>
  <c r="L1775" i="4"/>
  <c r="G1775" i="4"/>
  <c r="H1775" i="4"/>
  <c r="I1775" i="4"/>
  <c r="H1570" i="4"/>
  <c r="J1570" i="4"/>
  <c r="L1570" i="4"/>
  <c r="L1503" i="4"/>
  <c r="G1503" i="4"/>
  <c r="H1503" i="4"/>
  <c r="I1503" i="4"/>
  <c r="L1318" i="4"/>
  <c r="G1318" i="4"/>
  <c r="H1318" i="4"/>
  <c r="G1307" i="4"/>
  <c r="H1307" i="4"/>
  <c r="I1307" i="4"/>
  <c r="J1307" i="4"/>
  <c r="K1307" i="4"/>
  <c r="L1307" i="4"/>
  <c r="H1300" i="4"/>
  <c r="I1300" i="4"/>
  <c r="J1300" i="4"/>
  <c r="K1300" i="4"/>
  <c r="L1300" i="4"/>
  <c r="G1248" i="4"/>
  <c r="H1248" i="4"/>
  <c r="J1248" i="4"/>
  <c r="K1248" i="4"/>
  <c r="L1248" i="4"/>
  <c r="I1248" i="4"/>
  <c r="H1188" i="4"/>
  <c r="J1188" i="4"/>
  <c r="K1188" i="4"/>
  <c r="L1188" i="4"/>
  <c r="J1103" i="4"/>
  <c r="L1103" i="4"/>
  <c r="J1084" i="4"/>
  <c r="K1084" i="4"/>
  <c r="L1084" i="4"/>
  <c r="H1084" i="4"/>
  <c r="I1084" i="4"/>
  <c r="J1060" i="4"/>
  <c r="K1060" i="4"/>
  <c r="L1060" i="4"/>
  <c r="H1060" i="4"/>
  <c r="I1060" i="4"/>
  <c r="K867" i="4"/>
  <c r="L867" i="4"/>
  <c r="G867" i="4"/>
  <c r="H867" i="4"/>
  <c r="I641" i="4"/>
  <c r="H641" i="4"/>
  <c r="K641" i="4"/>
  <c r="L641" i="4"/>
  <c r="G641" i="4"/>
  <c r="H569" i="4"/>
  <c r="G569" i="4"/>
  <c r="I569" i="4"/>
  <c r="K569" i="4"/>
  <c r="L569" i="4"/>
  <c r="I528" i="4"/>
  <c r="K528" i="4"/>
  <c r="L517" i="4"/>
  <c r="H517" i="4"/>
  <c r="K517" i="4"/>
  <c r="I517" i="4"/>
  <c r="J505" i="4"/>
  <c r="L505" i="4"/>
  <c r="I505" i="4"/>
  <c r="K505" i="4"/>
  <c r="G505" i="4"/>
  <c r="K493" i="4"/>
  <c r="H493" i="4"/>
  <c r="I493" i="4"/>
  <c r="J493" i="4"/>
  <c r="G481" i="4"/>
  <c r="K481" i="4"/>
  <c r="J481" i="4"/>
  <c r="L481" i="4"/>
  <c r="H481" i="4"/>
  <c r="K469" i="4"/>
  <c r="J469" i="4"/>
  <c r="H469" i="4"/>
  <c r="I469" i="4"/>
  <c r="G457" i="4"/>
  <c r="K457" i="4"/>
  <c r="J457" i="4"/>
  <c r="L457" i="4"/>
  <c r="H457" i="4"/>
  <c r="K445" i="4"/>
  <c r="H445" i="4"/>
  <c r="I445" i="4"/>
  <c r="J445" i="4"/>
  <c r="I361" i="4"/>
  <c r="L361" i="4"/>
  <c r="I337" i="4"/>
  <c r="J337" i="4"/>
  <c r="K303" i="4"/>
  <c r="H303" i="4"/>
  <c r="G303" i="4"/>
  <c r="I303" i="4"/>
  <c r="L259" i="4"/>
  <c r="K259" i="4"/>
  <c r="I259" i="4"/>
  <c r="J259" i="4"/>
  <c r="H259" i="4"/>
  <c r="H212" i="4"/>
  <c r="I212" i="4"/>
  <c r="J212" i="4"/>
  <c r="L212" i="4"/>
  <c r="K212" i="4"/>
  <c r="G52" i="4"/>
  <c r="K52" i="4"/>
  <c r="I52" i="4"/>
  <c r="H52" i="4"/>
  <c r="L52" i="4"/>
  <c r="I371" i="4"/>
  <c r="L371" i="4"/>
  <c r="K3610" i="4"/>
  <c r="L3945" i="4"/>
  <c r="G4481" i="4"/>
  <c r="J915" i="4"/>
  <c r="L3912" i="4"/>
  <c r="J3698" i="4"/>
  <c r="K2535" i="4"/>
  <c r="K3890" i="4"/>
  <c r="J4489" i="4"/>
  <c r="L4489" i="4"/>
  <c r="I4489" i="4"/>
  <c r="J3610" i="4"/>
  <c r="L3718" i="4"/>
  <c r="L4481" i="4"/>
  <c r="H915" i="4"/>
  <c r="K3912" i="4"/>
  <c r="I3698" i="4"/>
  <c r="J2535" i="4"/>
  <c r="L3890" i="4"/>
  <c r="K3718" i="4"/>
  <c r="L4889" i="4"/>
  <c r="J3912" i="4"/>
  <c r="I2535" i="4"/>
  <c r="J3890" i="4"/>
  <c r="K4752" i="4"/>
  <c r="J3522" i="4"/>
  <c r="H3522" i="4"/>
  <c r="I3912" i="4"/>
  <c r="K3122" i="4"/>
  <c r="H3362" i="4"/>
  <c r="H2535" i="4"/>
  <c r="I3890" i="4"/>
  <c r="J4035" i="4"/>
  <c r="I4752" i="4"/>
  <c r="L3666" i="4"/>
  <c r="J4622" i="4"/>
  <c r="I4622" i="4"/>
  <c r="K4622" i="4"/>
  <c r="L4622" i="4"/>
  <c r="J3718" i="4"/>
  <c r="H4493" i="4"/>
  <c r="H1168" i="4"/>
  <c r="L3122" i="4"/>
  <c r="G3362" i="4"/>
  <c r="G4127" i="4"/>
  <c r="H4941" i="4"/>
  <c r="G4249" i="4"/>
  <c r="H2909" i="4"/>
  <c r="K4035" i="4"/>
  <c r="I4302" i="4"/>
  <c r="H4469" i="4"/>
  <c r="L3589" i="4"/>
  <c r="L2019" i="4"/>
  <c r="K4249" i="4"/>
  <c r="K2909" i="4"/>
  <c r="H4035" i="4"/>
  <c r="H4489" i="4"/>
  <c r="J2909" i="4"/>
  <c r="G4035" i="4"/>
  <c r="G5004" i="4"/>
  <c r="I5004" i="4"/>
  <c r="L5004" i="4"/>
  <c r="J3797" i="4"/>
  <c r="I3797" i="4"/>
  <c r="G3797" i="4"/>
  <c r="L1268" i="4"/>
  <c r="H1268" i="4"/>
  <c r="G4752" i="4"/>
  <c r="J4752" i="4"/>
  <c r="H3666" i="4"/>
  <c r="I3666" i="4"/>
  <c r="J3666" i="4"/>
  <c r="K2514" i="4"/>
  <c r="G4622" i="4"/>
  <c r="K371" i="4"/>
  <c r="I2346" i="4"/>
  <c r="G2346" i="4"/>
  <c r="H3066" i="4"/>
  <c r="J87" i="3"/>
  <c r="H87" i="3"/>
  <c r="E87" i="3"/>
  <c r="F87" i="3"/>
  <c r="I87" i="3"/>
  <c r="G87" i="3"/>
  <c r="H222" i="3"/>
  <c r="I222" i="3"/>
  <c r="F222" i="3"/>
  <c r="E222" i="3"/>
  <c r="G222" i="3"/>
  <c r="J222" i="3"/>
  <c r="E133" i="3"/>
  <c r="I133" i="3"/>
  <c r="G133" i="3"/>
  <c r="H133" i="3"/>
  <c r="F133" i="3"/>
  <c r="J133" i="3"/>
  <c r="J243" i="3"/>
  <c r="F243" i="3"/>
  <c r="H243" i="3"/>
  <c r="I243" i="3"/>
  <c r="E243" i="3"/>
  <c r="G243" i="3"/>
  <c r="J106" i="3"/>
  <c r="I106" i="3"/>
  <c r="E106" i="3"/>
  <c r="G106" i="3"/>
  <c r="F106" i="3"/>
  <c r="H106" i="3"/>
  <c r="H231" i="3"/>
  <c r="J231" i="3"/>
  <c r="E231" i="3"/>
  <c r="F231" i="3"/>
  <c r="I231" i="3"/>
  <c r="G231" i="3"/>
  <c r="H77" i="3"/>
  <c r="I77" i="3"/>
  <c r="J77" i="3"/>
  <c r="G77" i="3"/>
  <c r="F77" i="3"/>
  <c r="E77" i="3"/>
  <c r="H297" i="3"/>
  <c r="G297" i="3"/>
  <c r="J297" i="3"/>
  <c r="I297" i="3"/>
  <c r="E297" i="3"/>
  <c r="F297" i="3"/>
  <c r="J66" i="3"/>
  <c r="F66" i="3"/>
  <c r="E66" i="3"/>
  <c r="G66" i="3"/>
  <c r="I66" i="3"/>
  <c r="H66" i="3"/>
  <c r="J220" i="3"/>
  <c r="H220" i="3"/>
  <c r="F220" i="3"/>
  <c r="E220" i="3"/>
  <c r="I220" i="3"/>
  <c r="G220" i="3"/>
  <c r="E273" i="3"/>
  <c r="J273" i="3"/>
  <c r="F273" i="3"/>
  <c r="G273" i="3"/>
  <c r="H273" i="3"/>
  <c r="I273" i="3"/>
  <c r="I185" i="3"/>
  <c r="G185" i="3"/>
  <c r="H185" i="3"/>
  <c r="E185" i="3"/>
  <c r="J185" i="3"/>
  <c r="F185" i="3"/>
  <c r="F278" i="3"/>
  <c r="H278" i="3"/>
  <c r="G278" i="3"/>
  <c r="E278" i="3"/>
  <c r="I278" i="3"/>
  <c r="J278" i="3"/>
  <c r="J108" i="3"/>
  <c r="E108" i="3"/>
  <c r="H108" i="3"/>
  <c r="I108" i="3"/>
  <c r="F108" i="3"/>
  <c r="G108" i="3"/>
  <c r="I105" i="3"/>
  <c r="F105" i="3"/>
  <c r="G105" i="3"/>
  <c r="J105" i="3"/>
  <c r="H105" i="3"/>
  <c r="E105" i="3"/>
  <c r="J54" i="3"/>
  <c r="I54" i="3"/>
  <c r="G54" i="3"/>
  <c r="H54" i="3"/>
  <c r="F54" i="3"/>
  <c r="E54" i="3"/>
  <c r="H253" i="3"/>
  <c r="G253" i="3"/>
  <c r="J253" i="3"/>
  <c r="I253" i="3"/>
  <c r="E253" i="3"/>
  <c r="F253" i="3"/>
  <c r="J116" i="3"/>
  <c r="H116" i="3"/>
  <c r="G116" i="3"/>
  <c r="F116" i="3"/>
  <c r="E116" i="3"/>
  <c r="I116" i="3"/>
  <c r="H8" i="4"/>
  <c r="L8" i="4"/>
  <c r="I8" i="4"/>
  <c r="K8" i="4"/>
  <c r="G8" i="4"/>
  <c r="J8" i="4"/>
  <c r="H210" i="3"/>
  <c r="I210" i="3"/>
  <c r="E210" i="3"/>
  <c r="J210" i="3"/>
  <c r="G210" i="3"/>
  <c r="F210" i="3"/>
  <c r="E121" i="3"/>
  <c r="F121" i="3"/>
  <c r="G121" i="3"/>
  <c r="J121" i="3"/>
  <c r="H121" i="3"/>
  <c r="I121" i="3"/>
  <c r="I145" i="3"/>
  <c r="J145" i="3"/>
  <c r="H145" i="3"/>
  <c r="E145" i="3"/>
  <c r="G145" i="3"/>
  <c r="F145" i="3"/>
  <c r="J65" i="3"/>
  <c r="F65" i="3"/>
  <c r="I65" i="3"/>
  <c r="G65" i="3"/>
  <c r="H65" i="3"/>
  <c r="E65" i="3"/>
  <c r="I211" i="3"/>
  <c r="G211" i="3"/>
  <c r="F211" i="3"/>
  <c r="E211" i="3"/>
  <c r="H211" i="3"/>
  <c r="J211" i="3"/>
  <c r="E264" i="3"/>
  <c r="H264" i="3"/>
  <c r="G264" i="3"/>
  <c r="I264" i="3"/>
  <c r="J264" i="3"/>
  <c r="F264" i="3"/>
  <c r="J255" i="3"/>
  <c r="E255" i="3"/>
  <c r="F255" i="3"/>
  <c r="H255" i="3"/>
  <c r="G255" i="3"/>
  <c r="I255" i="3"/>
  <c r="H118" i="3"/>
  <c r="E118" i="3"/>
  <c r="G118" i="3"/>
  <c r="J118" i="3"/>
  <c r="F118" i="3"/>
  <c r="I118" i="3"/>
  <c r="I111" i="3"/>
  <c r="H111" i="3"/>
  <c r="F111" i="3"/>
  <c r="J111" i="3"/>
  <c r="E111" i="3"/>
  <c r="G111" i="3"/>
  <c r="I305" i="3"/>
  <c r="J305" i="3"/>
  <c r="G305" i="3"/>
  <c r="F305" i="3"/>
  <c r="E305" i="3"/>
  <c r="H305" i="3"/>
  <c r="H244" i="3"/>
  <c r="H8" i="3"/>
  <c r="E244" i="3"/>
  <c r="F8" i="3"/>
  <c r="G8" i="3"/>
  <c r="E8" i="3"/>
  <c r="I8" i="3"/>
  <c r="G11" i="4"/>
  <c r="L11" i="4"/>
  <c r="E130" i="3"/>
  <c r="F90" i="3"/>
  <c r="J244" i="3"/>
  <c r="J11" i="4"/>
  <c r="E90" i="3"/>
  <c r="H90" i="3"/>
  <c r="L4982" i="4"/>
  <c r="G4982" i="4"/>
  <c r="H4982" i="4"/>
  <c r="I4982" i="4"/>
  <c r="J4970" i="4"/>
  <c r="K4970" i="4"/>
  <c r="L4970" i="4"/>
  <c r="G4970" i="4"/>
  <c r="H4970" i="4"/>
  <c r="I4970" i="4"/>
  <c r="H4948" i="4"/>
  <c r="I4948" i="4"/>
  <c r="J4948" i="4"/>
  <c r="K4948" i="4"/>
  <c r="L4948" i="4"/>
  <c r="G4948" i="4"/>
  <c r="I4811" i="4"/>
  <c r="J4811" i="4"/>
  <c r="K4811" i="4"/>
  <c r="L4811" i="4"/>
  <c r="G4670" i="4"/>
  <c r="H4670" i="4"/>
  <c r="J4670" i="4"/>
  <c r="K4670" i="4"/>
  <c r="L4670" i="4"/>
  <c r="K4462" i="4"/>
  <c r="L4462" i="4"/>
  <c r="H4462" i="4"/>
  <c r="I4462" i="4"/>
  <c r="J4462" i="4"/>
  <c r="H4141" i="4"/>
  <c r="L4141" i="4"/>
  <c r="J3283" i="4"/>
  <c r="K3283" i="4"/>
  <c r="L3283" i="4"/>
  <c r="G3283" i="4"/>
  <c r="H3283" i="4"/>
  <c r="I3283" i="4"/>
  <c r="K3911" i="4"/>
  <c r="L4855" i="4"/>
  <c r="G4981" i="4"/>
  <c r="H4981" i="4"/>
  <c r="I4981" i="4"/>
  <c r="J4981" i="4"/>
  <c r="K4981" i="4"/>
  <c r="L4981" i="4"/>
  <c r="L4958" i="4"/>
  <c r="G4958" i="4"/>
  <c r="H4958" i="4"/>
  <c r="I4958" i="4"/>
  <c r="G4561" i="4"/>
  <c r="H4561" i="4"/>
  <c r="J4561" i="4"/>
  <c r="K4561" i="4"/>
  <c r="L4561" i="4"/>
  <c r="J2730" i="4"/>
  <c r="K2730" i="4"/>
  <c r="L2730" i="4"/>
  <c r="G4141" i="4"/>
  <c r="I4991" i="4"/>
  <c r="J4991" i="4"/>
  <c r="K4991" i="4"/>
  <c r="L4991" i="4"/>
  <c r="I4957" i="4"/>
  <c r="J4957" i="4"/>
  <c r="K4957" i="4"/>
  <c r="L4957" i="4"/>
  <c r="J4946" i="4"/>
  <c r="K4946" i="4"/>
  <c r="L4946" i="4"/>
  <c r="G4946" i="4"/>
  <c r="H4946" i="4"/>
  <c r="I4946" i="4"/>
  <c r="L4934" i="4"/>
  <c r="G4934" i="4"/>
  <c r="H4934" i="4"/>
  <c r="I4934" i="4"/>
  <c r="J4934" i="4"/>
  <c r="J4912" i="4"/>
  <c r="K4912" i="4"/>
  <c r="L4912" i="4"/>
  <c r="G4912" i="4"/>
  <c r="H4912" i="4"/>
  <c r="I4912" i="4"/>
  <c r="L4046" i="4"/>
  <c r="K4046" i="4"/>
  <c r="G3811" i="4"/>
  <c r="H3811" i="4"/>
  <c r="I3811" i="4"/>
  <c r="J3811" i="4"/>
  <c r="K3811" i="4"/>
  <c r="L3811" i="4"/>
  <c r="J3156" i="4"/>
  <c r="J4891" i="4"/>
  <c r="K4141" i="4"/>
  <c r="H4991" i="4"/>
  <c r="H4957" i="4"/>
  <c r="K4934" i="4"/>
  <c r="J4922" i="4"/>
  <c r="K4922" i="4"/>
  <c r="L4922" i="4"/>
  <c r="G4922" i="4"/>
  <c r="H4922" i="4"/>
  <c r="I4922" i="4"/>
  <c r="J4808" i="4"/>
  <c r="K4808" i="4"/>
  <c r="L4808" i="4"/>
  <c r="G4808" i="4"/>
  <c r="H4808" i="4"/>
  <c r="I4808" i="4"/>
  <c r="G4775" i="4"/>
  <c r="H4775" i="4"/>
  <c r="I4775" i="4"/>
  <c r="J4775" i="4"/>
  <c r="K4775" i="4"/>
  <c r="L4775" i="4"/>
  <c r="G4742" i="4"/>
  <c r="H4742" i="4"/>
  <c r="I4742" i="4"/>
  <c r="G3006" i="4"/>
  <c r="H3006" i="4"/>
  <c r="J3006" i="4"/>
  <c r="K3006" i="4"/>
  <c r="L3006" i="4"/>
  <c r="J2674" i="4"/>
  <c r="K2674" i="4"/>
  <c r="L2674" i="4"/>
  <c r="G2674" i="4"/>
  <c r="H2674" i="4"/>
  <c r="I2674" i="4"/>
  <c r="I4891" i="4"/>
  <c r="J4141" i="4"/>
  <c r="G4991" i="4"/>
  <c r="K4982" i="4"/>
  <c r="G4957" i="4"/>
  <c r="G4921" i="4"/>
  <c r="H4921" i="4"/>
  <c r="I4921" i="4"/>
  <c r="J4921" i="4"/>
  <c r="K4921" i="4"/>
  <c r="L4921" i="4"/>
  <c r="J4898" i="4"/>
  <c r="K4898" i="4"/>
  <c r="G4898" i="4"/>
  <c r="H4898" i="4"/>
  <c r="I4898" i="4"/>
  <c r="H4876" i="4"/>
  <c r="I4876" i="4"/>
  <c r="J4876" i="4"/>
  <c r="K4876" i="4"/>
  <c r="L4876" i="4"/>
  <c r="G4876" i="4"/>
  <c r="G4634" i="4"/>
  <c r="H4634" i="4"/>
  <c r="I4634" i="4"/>
  <c r="J4634" i="4"/>
  <c r="K4634" i="4"/>
  <c r="L4634" i="4"/>
  <c r="K2739" i="4"/>
  <c r="I2739" i="4"/>
  <c r="J2620" i="4"/>
  <c r="L2620" i="4"/>
  <c r="G4909" i="4"/>
  <c r="H4909" i="4"/>
  <c r="I4909" i="4"/>
  <c r="J4909" i="4"/>
  <c r="K4909" i="4"/>
  <c r="L4909" i="4"/>
  <c r="J4886" i="4"/>
  <c r="H4886" i="4"/>
  <c r="G2629" i="4"/>
  <c r="H2629" i="4"/>
  <c r="I2629" i="4"/>
  <c r="J2629" i="4"/>
  <c r="K2629" i="4"/>
  <c r="L2629" i="4"/>
  <c r="G4891" i="4"/>
  <c r="G4462" i="4"/>
  <c r="I4919" i="4"/>
  <c r="J4919" i="4"/>
  <c r="K4919" i="4"/>
  <c r="L4919" i="4"/>
  <c r="J4874" i="4"/>
  <c r="K4874" i="4"/>
  <c r="G4874" i="4"/>
  <c r="H4874" i="4"/>
  <c r="I4874" i="4"/>
  <c r="L4862" i="4"/>
  <c r="G4862" i="4"/>
  <c r="H4862" i="4"/>
  <c r="I4862" i="4"/>
  <c r="J4862" i="4"/>
  <c r="K4862" i="4"/>
  <c r="J4840" i="4"/>
  <c r="K4840" i="4"/>
  <c r="L4840" i="4"/>
  <c r="G4840" i="4"/>
  <c r="H4840" i="4"/>
  <c r="I4840" i="4"/>
  <c r="G4772" i="4"/>
  <c r="H4772" i="4"/>
  <c r="I4772" i="4"/>
  <c r="J4772" i="4"/>
  <c r="K4772" i="4"/>
  <c r="L4772" i="4"/>
  <c r="I4237" i="4"/>
  <c r="J4237" i="4"/>
  <c r="L4237" i="4"/>
  <c r="G4237" i="4"/>
  <c r="H4237" i="4"/>
  <c r="J3225" i="4"/>
  <c r="K3225" i="4"/>
  <c r="L3225" i="4"/>
  <c r="G3225" i="4"/>
  <c r="H3225" i="4"/>
  <c r="L2926" i="4"/>
  <c r="G2926" i="4"/>
  <c r="H2926" i="4"/>
  <c r="I2926" i="4"/>
  <c r="J2926" i="4"/>
  <c r="K2926" i="4"/>
  <c r="L4891" i="4"/>
  <c r="H4811" i="4"/>
  <c r="G4952" i="4"/>
  <c r="H4952" i="4"/>
  <c r="I4952" i="4"/>
  <c r="J4952" i="4"/>
  <c r="K4952" i="4"/>
  <c r="L4952" i="4"/>
  <c r="G4873" i="4"/>
  <c r="H4873" i="4"/>
  <c r="J4873" i="4"/>
  <c r="K4873" i="4"/>
  <c r="L4873" i="4"/>
  <c r="L4850" i="4"/>
  <c r="G4850" i="4"/>
  <c r="H4850" i="4"/>
  <c r="I4850" i="4"/>
  <c r="G3929" i="4"/>
  <c r="H3929" i="4"/>
  <c r="I3929" i="4"/>
  <c r="J3929" i="4"/>
  <c r="K3929" i="4"/>
  <c r="L3929" i="4"/>
  <c r="G4811" i="4"/>
  <c r="J4883" i="4"/>
  <c r="K4883" i="4"/>
  <c r="L4883" i="4"/>
  <c r="J4849" i="4"/>
  <c r="K4849" i="4"/>
  <c r="L4849" i="4"/>
  <c r="J4838" i="4"/>
  <c r="K4838" i="4"/>
  <c r="L4838" i="4"/>
  <c r="G4838" i="4"/>
  <c r="H4838" i="4"/>
  <c r="I4838" i="4"/>
  <c r="G4826" i="4"/>
  <c r="K4826" i="4"/>
  <c r="L4826" i="4"/>
  <c r="I4826" i="4"/>
  <c r="H4804" i="4"/>
  <c r="I4804" i="4"/>
  <c r="J4804" i="4"/>
  <c r="K4804" i="4"/>
  <c r="L4804" i="4"/>
  <c r="G4804" i="4"/>
  <c r="J4706" i="4"/>
  <c r="I4706" i="4"/>
  <c r="K4706" i="4"/>
  <c r="L4706" i="4"/>
  <c r="G3400" i="4"/>
  <c r="H3400" i="4"/>
  <c r="J3400" i="4"/>
  <c r="K3400" i="4"/>
  <c r="L3400" i="4"/>
  <c r="I3400" i="4"/>
  <c r="I4916" i="4"/>
  <c r="J4916" i="4"/>
  <c r="K4916" i="4"/>
  <c r="L4916" i="4"/>
  <c r="G4916" i="4"/>
  <c r="H4916" i="4"/>
  <c r="I4837" i="4"/>
  <c r="J4837" i="4"/>
  <c r="K4837" i="4"/>
  <c r="L4837" i="4"/>
  <c r="G4837" i="4"/>
  <c r="L4814" i="4"/>
  <c r="G4814" i="4"/>
  <c r="H4814" i="4"/>
  <c r="I4814" i="4"/>
  <c r="J4814" i="4"/>
  <c r="I3895" i="4"/>
  <c r="J3895" i="4"/>
  <c r="K3895" i="4"/>
  <c r="L3895" i="4"/>
  <c r="G3895" i="4"/>
  <c r="G3836" i="4"/>
  <c r="H3836" i="4"/>
  <c r="I3836" i="4"/>
  <c r="J3836" i="4"/>
  <c r="K3836" i="4"/>
  <c r="L3836" i="4"/>
  <c r="H3526" i="4"/>
  <c r="I3526" i="4"/>
  <c r="J3526" i="4"/>
  <c r="K3526" i="4"/>
  <c r="L3526" i="4"/>
  <c r="G3526" i="4"/>
  <c r="K3138" i="4"/>
  <c r="L3138" i="4"/>
  <c r="H3138" i="4"/>
  <c r="I3138" i="4"/>
  <c r="G3138" i="4"/>
  <c r="J3138" i="4"/>
  <c r="I4855" i="4"/>
  <c r="J4046" i="4"/>
  <c r="J4984" i="4"/>
  <c r="K4984" i="4"/>
  <c r="L4984" i="4"/>
  <c r="G4984" i="4"/>
  <c r="H4984" i="4"/>
  <c r="I4984" i="4"/>
  <c r="I4813" i="4"/>
  <c r="J4813" i="4"/>
  <c r="K4813" i="4"/>
  <c r="L4813" i="4"/>
  <c r="G4813" i="4"/>
  <c r="J4802" i="4"/>
  <c r="K4802" i="4"/>
  <c r="G4802" i="4"/>
  <c r="H4802" i="4"/>
  <c r="I4802" i="4"/>
  <c r="J4790" i="4"/>
  <c r="K4790" i="4"/>
  <c r="L4790" i="4"/>
  <c r="G4790" i="4"/>
  <c r="H4790" i="4"/>
  <c r="I4790" i="4"/>
  <c r="J4694" i="4"/>
  <c r="K4694" i="4"/>
  <c r="I4694" i="4"/>
  <c r="L4694" i="4"/>
  <c r="G4694" i="4"/>
  <c r="G4132" i="4"/>
  <c r="H4132" i="4"/>
  <c r="I4132" i="4"/>
  <c r="J4132" i="4"/>
  <c r="K4132" i="4"/>
  <c r="G2766" i="4"/>
  <c r="H2766" i="4"/>
  <c r="J2766" i="4"/>
  <c r="K2766" i="4"/>
  <c r="L2766" i="4"/>
  <c r="I4046" i="4"/>
  <c r="G4994" i="4"/>
  <c r="I4994" i="4"/>
  <c r="J4994" i="4"/>
  <c r="L4994" i="4"/>
  <c r="G4880" i="4"/>
  <c r="H4880" i="4"/>
  <c r="I4880" i="4"/>
  <c r="J4880" i="4"/>
  <c r="K4880" i="4"/>
  <c r="L4880" i="4"/>
  <c r="I4801" i="4"/>
  <c r="J4801" i="4"/>
  <c r="K4801" i="4"/>
  <c r="L4801" i="4"/>
  <c r="L4778" i="4"/>
  <c r="G4778" i="4"/>
  <c r="H4778" i="4"/>
  <c r="I4778" i="4"/>
  <c r="L4264" i="4"/>
  <c r="G4264" i="4"/>
  <c r="H4264" i="4"/>
  <c r="I4264" i="4"/>
  <c r="J4264" i="4"/>
  <c r="K4264" i="4"/>
  <c r="I3031" i="4"/>
  <c r="J3031" i="4"/>
  <c r="K3031" i="4"/>
  <c r="L3031" i="4"/>
  <c r="G3031" i="4"/>
  <c r="G2944" i="4"/>
  <c r="H2944" i="4"/>
  <c r="J2944" i="4"/>
  <c r="K2944" i="4"/>
  <c r="G3127" i="4"/>
  <c r="J3199" i="4"/>
  <c r="J3271" i="4"/>
  <c r="J3343" i="4"/>
  <c r="I3463" i="4"/>
  <c r="I3487" i="4"/>
  <c r="J3703" i="4"/>
  <c r="L4276" i="4"/>
  <c r="G4097" i="4"/>
  <c r="G4145" i="4"/>
  <c r="G4217" i="4"/>
  <c r="G4265" i="4"/>
  <c r="G4408" i="4"/>
  <c r="G4815" i="4"/>
  <c r="G4887" i="4"/>
  <c r="G4959" i="4"/>
  <c r="G2937" i="4"/>
  <c r="G3681" i="4"/>
  <c r="J4385" i="4"/>
  <c r="G4552" i="4"/>
  <c r="G3001" i="4"/>
  <c r="G4353" i="4"/>
  <c r="G3962" i="4"/>
  <c r="G4799" i="4"/>
  <c r="L3574" i="4"/>
  <c r="L3622" i="4"/>
  <c r="H4075" i="4"/>
  <c r="L3229" i="4"/>
  <c r="G4175" i="4"/>
  <c r="G4941" i="4"/>
  <c r="I4585" i="4"/>
  <c r="H3475" i="4"/>
  <c r="K4419" i="4"/>
  <c r="L3332" i="4"/>
  <c r="K3692" i="4"/>
  <c r="L4396" i="4"/>
  <c r="L4779" i="4"/>
  <c r="L4851" i="4"/>
  <c r="L4923" i="4"/>
  <c r="L4995" i="4"/>
  <c r="G3189" i="4"/>
  <c r="L4700" i="4"/>
  <c r="J2967" i="4"/>
  <c r="G4165" i="4"/>
  <c r="I4679" i="4"/>
  <c r="L4907" i="4"/>
  <c r="L4441" i="4"/>
  <c r="L3546" i="4"/>
  <c r="L3178" i="4"/>
  <c r="L3250" i="4"/>
  <c r="L4135" i="4"/>
  <c r="L4207" i="4"/>
  <c r="L4255" i="4"/>
  <c r="K3229" i="4"/>
  <c r="L4186" i="4"/>
  <c r="L4175" i="4"/>
  <c r="H4585" i="4"/>
  <c r="K5005" i="4"/>
  <c r="H4730" i="4"/>
  <c r="G3475" i="4"/>
  <c r="J4419" i="4"/>
  <c r="K3332" i="4"/>
  <c r="L3692" i="4"/>
  <c r="K4396" i="4"/>
  <c r="K4779" i="4"/>
  <c r="K4851" i="4"/>
  <c r="K4923" i="4"/>
  <c r="K4995" i="4"/>
  <c r="L3189" i="4"/>
  <c r="K4700" i="4"/>
  <c r="I2967" i="4"/>
  <c r="L4165" i="4"/>
  <c r="L4679" i="4"/>
  <c r="K4907" i="4"/>
  <c r="K4441" i="4"/>
  <c r="K3546" i="4"/>
  <c r="K3178" i="4"/>
  <c r="K3250" i="4"/>
  <c r="K4135" i="4"/>
  <c r="K4207" i="4"/>
  <c r="K4255" i="4"/>
  <c r="J3229" i="4"/>
  <c r="K4186" i="4"/>
  <c r="K4175" i="4"/>
  <c r="K4941" i="4"/>
  <c r="J5005" i="4"/>
  <c r="G4730" i="4"/>
  <c r="L3475" i="4"/>
  <c r="I4419" i="4"/>
  <c r="J3332" i="4"/>
  <c r="J3692" i="4"/>
  <c r="J4396" i="4"/>
  <c r="J4779" i="4"/>
  <c r="J4851" i="4"/>
  <c r="J4923" i="4"/>
  <c r="J4995" i="4"/>
  <c r="K3189" i="4"/>
  <c r="G4700" i="4"/>
  <c r="H2967" i="4"/>
  <c r="K4165" i="4"/>
  <c r="K4679" i="4"/>
  <c r="J4907" i="4"/>
  <c r="J4441" i="4"/>
  <c r="J3546" i="4"/>
  <c r="J3178" i="4"/>
  <c r="J3250" i="4"/>
  <c r="J4135" i="4"/>
  <c r="J4207" i="4"/>
  <c r="J4255" i="4"/>
  <c r="I4637" i="4"/>
  <c r="I3229" i="4"/>
  <c r="J4186" i="4"/>
  <c r="J4175" i="4"/>
  <c r="J4941" i="4"/>
  <c r="L2514" i="4"/>
  <c r="L3258" i="4"/>
  <c r="K3475" i="4"/>
  <c r="H4419" i="4"/>
  <c r="I3332" i="4"/>
  <c r="I3692" i="4"/>
  <c r="I4396" i="4"/>
  <c r="I4779" i="4"/>
  <c r="I4851" i="4"/>
  <c r="I4923" i="4"/>
  <c r="I4995" i="4"/>
  <c r="J3189" i="4"/>
  <c r="J4700" i="4"/>
  <c r="G2967" i="4"/>
  <c r="J4165" i="4"/>
  <c r="J4679" i="4"/>
  <c r="I4907" i="4"/>
  <c r="I4441" i="4"/>
  <c r="I3546" i="4"/>
  <c r="I3178" i="4"/>
  <c r="I3250" i="4"/>
  <c r="I4135" i="4"/>
  <c r="I4207" i="4"/>
  <c r="I4255" i="4"/>
  <c r="L4637" i="4"/>
  <c r="H3229" i="4"/>
  <c r="I4186" i="4"/>
  <c r="L3891" i="4"/>
  <c r="H4452" i="4"/>
  <c r="K3258" i="4"/>
  <c r="H5005" i="4"/>
  <c r="K4730" i="4"/>
  <c r="J3475" i="4"/>
  <c r="G4419" i="4"/>
  <c r="H3332" i="4"/>
  <c r="H3692" i="4"/>
  <c r="H4396" i="4"/>
  <c r="H4779" i="4"/>
  <c r="H4851" i="4"/>
  <c r="H4923" i="4"/>
  <c r="H4995" i="4"/>
  <c r="I3189" i="4"/>
  <c r="I4700" i="4"/>
  <c r="L2967" i="4"/>
  <c r="I4165" i="4"/>
  <c r="H4679" i="4"/>
  <c r="H4907" i="4"/>
  <c r="H4441" i="4"/>
  <c r="H3546" i="4"/>
  <c r="H3178" i="4"/>
  <c r="H3250" i="4"/>
  <c r="H4135" i="4"/>
  <c r="H4207" i="4"/>
  <c r="H4255" i="4"/>
  <c r="H4541" i="4"/>
  <c r="K4637" i="4"/>
  <c r="H4186" i="4"/>
  <c r="L3207" i="4"/>
  <c r="K3891" i="4"/>
  <c r="G4452" i="4"/>
  <c r="J2514" i="4"/>
  <c r="J3258" i="4"/>
  <c r="L4541" i="4"/>
  <c r="K3207" i="4"/>
  <c r="J3891" i="4"/>
  <c r="L4452" i="4"/>
  <c r="I2514" i="4"/>
  <c r="I3258" i="4"/>
  <c r="L3127" i="4"/>
  <c r="I3199" i="4"/>
  <c r="I3271" i="4"/>
  <c r="I3343" i="4"/>
  <c r="H3463" i="4"/>
  <c r="H3487" i="4"/>
  <c r="I3703" i="4"/>
  <c r="K4276" i="4"/>
  <c r="L4097" i="4"/>
  <c r="L4145" i="4"/>
  <c r="L4217" i="4"/>
  <c r="L4265" i="4"/>
  <c r="L4408" i="4"/>
  <c r="L4815" i="4"/>
  <c r="L4887" i="4"/>
  <c r="L4959" i="4"/>
  <c r="L2937" i="4"/>
  <c r="L3681" i="4"/>
  <c r="I4385" i="4"/>
  <c r="L4552" i="4"/>
  <c r="L3001" i="4"/>
  <c r="L4353" i="4"/>
  <c r="K3962" i="4"/>
  <c r="L4799" i="4"/>
  <c r="K3574" i="4"/>
  <c r="K3622" i="4"/>
  <c r="L4075" i="4"/>
  <c r="K4541" i="4"/>
  <c r="J3207" i="4"/>
  <c r="I3891" i="4"/>
  <c r="K4452" i="4"/>
  <c r="G2514" i="4"/>
  <c r="H3258" i="4"/>
  <c r="K3127" i="4"/>
  <c r="H3199" i="4"/>
  <c r="H3271" i="4"/>
  <c r="H3343" i="4"/>
  <c r="G3463" i="4"/>
  <c r="G3487" i="4"/>
  <c r="H3703" i="4"/>
  <c r="J4276" i="4"/>
  <c r="K4097" i="4"/>
  <c r="K4145" i="4"/>
  <c r="K4217" i="4"/>
  <c r="K4265" i="4"/>
  <c r="K4408" i="4"/>
  <c r="K4815" i="4"/>
  <c r="K4887" i="4"/>
  <c r="K4959" i="4"/>
  <c r="K2937" i="4"/>
  <c r="K3681" i="4"/>
  <c r="H4385" i="4"/>
  <c r="K4552" i="4"/>
  <c r="K3001" i="4"/>
  <c r="J4353" i="4"/>
  <c r="L3962" i="4"/>
  <c r="K4799" i="4"/>
  <c r="J3574" i="4"/>
  <c r="J3622" i="4"/>
  <c r="K4075" i="4"/>
  <c r="I3207" i="4"/>
  <c r="H3891" i="4"/>
  <c r="J4452" i="4"/>
  <c r="J3127" i="4"/>
  <c r="G3199" i="4"/>
  <c r="G3271" i="4"/>
  <c r="G3343" i="4"/>
  <c r="L3463" i="4"/>
  <c r="L3487" i="4"/>
  <c r="G3703" i="4"/>
  <c r="I4276" i="4"/>
  <c r="J4097" i="4"/>
  <c r="J4145" i="4"/>
  <c r="J4217" i="4"/>
  <c r="J4265" i="4"/>
  <c r="J4408" i="4"/>
  <c r="J4815" i="4"/>
  <c r="J4887" i="4"/>
  <c r="J4959" i="4"/>
  <c r="J2937" i="4"/>
  <c r="J3681" i="4"/>
  <c r="G4385" i="4"/>
  <c r="J4552" i="4"/>
  <c r="J3001" i="4"/>
  <c r="K4353" i="4"/>
  <c r="J3962" i="4"/>
  <c r="J4799" i="4"/>
  <c r="I3574" i="4"/>
  <c r="I3622" i="4"/>
  <c r="G4075" i="4"/>
  <c r="H3207" i="4"/>
  <c r="J298" i="3"/>
  <c r="I298" i="3"/>
  <c r="F298" i="3"/>
  <c r="G298" i="3"/>
  <c r="H298" i="3"/>
  <c r="E298" i="3"/>
  <c r="E129" i="3"/>
  <c r="G129" i="3"/>
  <c r="I129" i="3"/>
  <c r="H129" i="3"/>
  <c r="J129" i="3"/>
  <c r="F129" i="3"/>
  <c r="F256" i="3"/>
  <c r="H256" i="3"/>
  <c r="G256" i="3"/>
  <c r="I256" i="3"/>
  <c r="J256" i="3"/>
  <c r="E256" i="3"/>
  <c r="G120" i="3"/>
  <c r="F120" i="3"/>
  <c r="E120" i="3"/>
  <c r="J120" i="3"/>
  <c r="H120" i="3"/>
  <c r="I120" i="3"/>
  <c r="I267" i="3"/>
  <c r="J267" i="3"/>
  <c r="G267" i="3"/>
  <c r="E267" i="3"/>
  <c r="H267" i="3"/>
  <c r="F267" i="3"/>
  <c r="I123" i="3"/>
  <c r="F123" i="3"/>
  <c r="H123" i="3"/>
  <c r="J123" i="3"/>
  <c r="G123" i="3"/>
  <c r="E123" i="3"/>
  <c r="F212" i="3"/>
  <c r="E212" i="3"/>
  <c r="G212" i="3"/>
  <c r="H212" i="3"/>
  <c r="I212" i="3"/>
  <c r="J212" i="3"/>
  <c r="L12" i="4"/>
  <c r="J12" i="4"/>
  <c r="H12" i="4"/>
  <c r="I12" i="4"/>
  <c r="K12" i="4"/>
  <c r="G12" i="4"/>
  <c r="E274" i="3"/>
  <c r="J274" i="3"/>
  <c r="F274" i="3"/>
  <c r="I274" i="3"/>
  <c r="G274" i="3"/>
  <c r="H274" i="3"/>
  <c r="G134" i="3"/>
  <c r="J134" i="3"/>
  <c r="E134" i="3"/>
  <c r="F134" i="3"/>
  <c r="H134" i="3"/>
  <c r="I134" i="3"/>
  <c r="E234" i="3"/>
  <c r="H234" i="3"/>
  <c r="I234" i="3"/>
  <c r="F234" i="3"/>
  <c r="G234" i="3"/>
  <c r="J234" i="3"/>
  <c r="H289" i="3"/>
  <c r="F289" i="3"/>
  <c r="I289" i="3"/>
  <c r="E289" i="3"/>
  <c r="J289" i="3"/>
  <c r="G289" i="3"/>
  <c r="G299" i="3"/>
  <c r="H299" i="3"/>
  <c r="I299" i="3"/>
  <c r="J299" i="3"/>
  <c r="F299" i="3"/>
  <c r="E299" i="3"/>
  <c r="E78" i="3"/>
  <c r="F78" i="3"/>
  <c r="G78" i="3"/>
  <c r="H78" i="3"/>
  <c r="J78" i="3"/>
  <c r="I78" i="3"/>
  <c r="H233" i="3"/>
  <c r="E233" i="3"/>
  <c r="J233" i="3"/>
  <c r="F233" i="3"/>
  <c r="G233" i="3"/>
  <c r="I233" i="3"/>
  <c r="G5000" i="4"/>
  <c r="H5000" i="4"/>
  <c r="I5000" i="4"/>
  <c r="J5000" i="4"/>
  <c r="K5000" i="4"/>
  <c r="L5000" i="4"/>
  <c r="L4997" i="4"/>
  <c r="H4997" i="4"/>
  <c r="J4997" i="4"/>
  <c r="J4993" i="4"/>
  <c r="G4993" i="4"/>
  <c r="H4993" i="4"/>
  <c r="I4993" i="4"/>
  <c r="K4993" i="4"/>
  <c r="L4993" i="4"/>
  <c r="H4985" i="4"/>
  <c r="K4985" i="4"/>
  <c r="L4973" i="4"/>
  <c r="J4973" i="4"/>
  <c r="L4966" i="4"/>
  <c r="G4966" i="4"/>
  <c r="H4966" i="4"/>
  <c r="J4966" i="4"/>
  <c r="K4966" i="4"/>
  <c r="H4961" i="4"/>
  <c r="K4961" i="4"/>
  <c r="L4949" i="4"/>
  <c r="J4949" i="4"/>
  <c r="L4943" i="4"/>
  <c r="G4943" i="4"/>
  <c r="H4943" i="4"/>
  <c r="J4943" i="4"/>
  <c r="K4943" i="4"/>
  <c r="H4937" i="4"/>
  <c r="K4937" i="4"/>
  <c r="L4925" i="4"/>
  <c r="J4925" i="4"/>
  <c r="H4913" i="4"/>
  <c r="K4913" i="4"/>
  <c r="G4904" i="4"/>
  <c r="H4904" i="4"/>
  <c r="I4904" i="4"/>
  <c r="J4904" i="4"/>
  <c r="K4904" i="4"/>
  <c r="L4904" i="4"/>
  <c r="L4901" i="4"/>
  <c r="J4901" i="4"/>
  <c r="J4897" i="4"/>
  <c r="G4897" i="4"/>
  <c r="H4897" i="4"/>
  <c r="I4897" i="4"/>
  <c r="K4897" i="4"/>
  <c r="H4889" i="4"/>
  <c r="K4889" i="4"/>
  <c r="L4877" i="4"/>
  <c r="J4877" i="4"/>
  <c r="G4871" i="4"/>
  <c r="H4871" i="4"/>
  <c r="I4871" i="4"/>
  <c r="J4871" i="4"/>
  <c r="K4871" i="4"/>
  <c r="L4871" i="4"/>
  <c r="G4870" i="4"/>
  <c r="H4870" i="4"/>
  <c r="I4870" i="4"/>
  <c r="J4870" i="4"/>
  <c r="K4870" i="4"/>
  <c r="L4870" i="4"/>
  <c r="H4865" i="4"/>
  <c r="K4865" i="4"/>
  <c r="L4856" i="4"/>
  <c r="G4856" i="4"/>
  <c r="H4856" i="4"/>
  <c r="J4856" i="4"/>
  <c r="K4856" i="4"/>
  <c r="L4853" i="4"/>
  <c r="J4853" i="4"/>
  <c r="H4841" i="4"/>
  <c r="K4841" i="4"/>
  <c r="L4829" i="4"/>
  <c r="J4829" i="4"/>
  <c r="H4817" i="4"/>
  <c r="K4817" i="4"/>
  <c r="L4805" i="4"/>
  <c r="J4805" i="4"/>
  <c r="L4798" i="4"/>
  <c r="G4798" i="4"/>
  <c r="H4798" i="4"/>
  <c r="J4798" i="4"/>
  <c r="K4798" i="4"/>
  <c r="H4793" i="4"/>
  <c r="K4793" i="4"/>
  <c r="J4789" i="4"/>
  <c r="I4789" i="4"/>
  <c r="K4789" i="4"/>
  <c r="L4789" i="4"/>
  <c r="G4789" i="4"/>
  <c r="H4789" i="4"/>
  <c r="L4781" i="4"/>
  <c r="J4781" i="4"/>
  <c r="H4769" i="4"/>
  <c r="K4769" i="4"/>
  <c r="L4757" i="4"/>
  <c r="J4757" i="4"/>
  <c r="H4745" i="4"/>
  <c r="K4745" i="4"/>
  <c r="L4733" i="4"/>
  <c r="J4733" i="4"/>
  <c r="G4726" i="4"/>
  <c r="H4726" i="4"/>
  <c r="I4726" i="4"/>
  <c r="J4726" i="4"/>
  <c r="K4726" i="4"/>
  <c r="L4726" i="4"/>
  <c r="G4724" i="4"/>
  <c r="H4724" i="4"/>
  <c r="I4724" i="4"/>
  <c r="J4724" i="4"/>
  <c r="K4724" i="4"/>
  <c r="L4724" i="4"/>
  <c r="H4721" i="4"/>
  <c r="K4721" i="4"/>
  <c r="L4709" i="4"/>
  <c r="H4709" i="4"/>
  <c r="K4697" i="4"/>
  <c r="I4697" i="4"/>
  <c r="L4685" i="4"/>
  <c r="H4685" i="4"/>
  <c r="K4681" i="4"/>
  <c r="H4681" i="4"/>
  <c r="I4681" i="4"/>
  <c r="J4681" i="4"/>
  <c r="G4681" i="4"/>
  <c r="L4681" i="4"/>
  <c r="K4673" i="4"/>
  <c r="I4673" i="4"/>
  <c r="H4661" i="4"/>
  <c r="G4661" i="4"/>
  <c r="I4654" i="4"/>
  <c r="K4654" i="4"/>
  <c r="L4654" i="4"/>
  <c r="H4654" i="4"/>
  <c r="J4654" i="4"/>
  <c r="K4649" i="4"/>
  <c r="I4649" i="4"/>
  <c r="H4637" i="4"/>
  <c r="G4637" i="4"/>
  <c r="K4625" i="4"/>
  <c r="H4625" i="4"/>
  <c r="G4616" i="4"/>
  <c r="H4616" i="4"/>
  <c r="I4616" i="4"/>
  <c r="J4616" i="4"/>
  <c r="K4616" i="4"/>
  <c r="L4616" i="4"/>
  <c r="I4613" i="4"/>
  <c r="G4613" i="4"/>
  <c r="L4607" i="4"/>
  <c r="G4607" i="4"/>
  <c r="H4607" i="4"/>
  <c r="J4607" i="4"/>
  <c r="K4607" i="4"/>
  <c r="K4601" i="4"/>
  <c r="H4601" i="4"/>
  <c r="I4589" i="4"/>
  <c r="G4589" i="4"/>
  <c r="K4582" i="4"/>
  <c r="L4582" i="4"/>
  <c r="G4582" i="4"/>
  <c r="H4582" i="4"/>
  <c r="I4582" i="4"/>
  <c r="J4582" i="4"/>
  <c r="K4577" i="4"/>
  <c r="H4577" i="4"/>
  <c r="I4565" i="4"/>
  <c r="G4565" i="4"/>
  <c r="G4544" i="4"/>
  <c r="H4544" i="4"/>
  <c r="I4544" i="4"/>
  <c r="J4544" i="4"/>
  <c r="K4544" i="4"/>
  <c r="L4544" i="4"/>
  <c r="I4541" i="4"/>
  <c r="G4541" i="4"/>
  <c r="G4523" i="4"/>
  <c r="H4523" i="4"/>
  <c r="I4523" i="4"/>
  <c r="J4523" i="4"/>
  <c r="K4523" i="4"/>
  <c r="L4523" i="4"/>
  <c r="I4517" i="4"/>
  <c r="G4517" i="4"/>
  <c r="J4498" i="4"/>
  <c r="K4498" i="4"/>
  <c r="L4498" i="4"/>
  <c r="H4498" i="4"/>
  <c r="I4498" i="4"/>
  <c r="I4493" i="4"/>
  <c r="G4493" i="4"/>
  <c r="I4469" i="4"/>
  <c r="G4469" i="4"/>
  <c r="K4459" i="4"/>
  <c r="H4459" i="4"/>
  <c r="I4459" i="4"/>
  <c r="J4459" i="4"/>
  <c r="L4459" i="4"/>
  <c r="G4459" i="4"/>
  <c r="G4415" i="4"/>
  <c r="H4415" i="4"/>
  <c r="I4415" i="4"/>
  <c r="J4415" i="4"/>
  <c r="K4415" i="4"/>
  <c r="L4415" i="4"/>
  <c r="J4368" i="4"/>
  <c r="L4368" i="4"/>
  <c r="G4368" i="4"/>
  <c r="H4368" i="4"/>
  <c r="I4368" i="4"/>
  <c r="K4368" i="4"/>
  <c r="L4282" i="4"/>
  <c r="G4282" i="4"/>
  <c r="H4282" i="4"/>
  <c r="J4282" i="4"/>
  <c r="K4282" i="4"/>
  <c r="L4279" i="4"/>
  <c r="J4279" i="4"/>
  <c r="J4235" i="4"/>
  <c r="K4235" i="4"/>
  <c r="L4235" i="4"/>
  <c r="H4235" i="4"/>
  <c r="I4235" i="4"/>
  <c r="G4166" i="4"/>
  <c r="H4166" i="4"/>
  <c r="I4166" i="4"/>
  <c r="J4166" i="4"/>
  <c r="K4166" i="4"/>
  <c r="L4166" i="4"/>
  <c r="K4067" i="4"/>
  <c r="L4067" i="4"/>
  <c r="I4067" i="4"/>
  <c r="G4067" i="4"/>
  <c r="H4067" i="4"/>
  <c r="J4067" i="4"/>
  <c r="J4024" i="4"/>
  <c r="H4024" i="4"/>
  <c r="I4024" i="4"/>
  <c r="L4024" i="4"/>
  <c r="G4024" i="4"/>
  <c r="H3841" i="4"/>
  <c r="I3841" i="4"/>
  <c r="J3841" i="4"/>
  <c r="K3841" i="4"/>
  <c r="L3841" i="4"/>
  <c r="G3841" i="4"/>
  <c r="J3784" i="4"/>
  <c r="K3784" i="4"/>
  <c r="L3784" i="4"/>
  <c r="H3784" i="4"/>
  <c r="I3784" i="4"/>
  <c r="L3409" i="4"/>
  <c r="G3409" i="4"/>
  <c r="H3409" i="4"/>
  <c r="J3409" i="4"/>
  <c r="K3409" i="4"/>
  <c r="L3064" i="4"/>
  <c r="G3064" i="4"/>
  <c r="H3064" i="4"/>
  <c r="J3064" i="4"/>
  <c r="K3064" i="4"/>
  <c r="I2042" i="4"/>
  <c r="J2042" i="4"/>
  <c r="K2042" i="4"/>
  <c r="L2042" i="4"/>
  <c r="G2042" i="4"/>
  <c r="H2042" i="4"/>
  <c r="L820" i="4"/>
  <c r="G820" i="4"/>
  <c r="I820" i="4"/>
  <c r="K820" i="4"/>
  <c r="H820" i="4"/>
  <c r="K4994" i="4"/>
  <c r="G4585" i="4"/>
  <c r="H4622" i="4"/>
  <c r="J5004" i="4"/>
  <c r="H4826" i="4"/>
  <c r="J4826" i="4"/>
  <c r="L4585" i="4"/>
  <c r="H4994" i="4"/>
  <c r="J23" i="3" l="1"/>
  <c r="H24" i="3"/>
  <c r="F158" i="3"/>
  <c r="J117" i="3"/>
  <c r="E117" i="3"/>
  <c r="I92" i="3"/>
  <c r="G158" i="3"/>
  <c r="I158" i="3"/>
  <c r="I117" i="3"/>
  <c r="H158" i="3"/>
  <c r="J158" i="3"/>
  <c r="G6" i="4"/>
  <c r="J6" i="4"/>
  <c r="H6" i="4"/>
  <c r="K6" i="4"/>
  <c r="I6" i="4"/>
  <c r="F49" i="3"/>
  <c r="J49" i="3"/>
  <c r="J148" i="3"/>
  <c r="H88" i="3"/>
  <c r="E88" i="3"/>
  <c r="J136" i="3"/>
  <c r="G136" i="3"/>
  <c r="G148" i="3"/>
  <c r="F148" i="3"/>
  <c r="H148" i="3"/>
  <c r="I148" i="3"/>
  <c r="I11" i="3"/>
  <c r="E11" i="3"/>
  <c r="H11" i="3"/>
  <c r="G11" i="3"/>
  <c r="J11" i="3"/>
  <c r="J114" i="3"/>
  <c r="I114" i="3"/>
  <c r="F115" i="3"/>
  <c r="E127" i="3"/>
  <c r="F127" i="3"/>
  <c r="H127" i="3"/>
  <c r="E191" i="3"/>
  <c r="J191" i="3"/>
  <c r="H191" i="3"/>
  <c r="I191" i="3"/>
  <c r="F191" i="3"/>
  <c r="G191" i="3"/>
  <c r="I269" i="3"/>
  <c r="G269" i="3"/>
  <c r="F269" i="3"/>
  <c r="J269" i="3"/>
  <c r="H269" i="3"/>
  <c r="E269" i="3"/>
  <c r="I49" i="3"/>
  <c r="H49" i="3"/>
  <c r="G49" i="3"/>
  <c r="G271" i="3"/>
  <c r="J271" i="3"/>
  <c r="E271" i="3"/>
  <c r="I271" i="3"/>
  <c r="F271" i="3"/>
  <c r="H271" i="3"/>
  <c r="E47" i="3"/>
  <c r="F47" i="3"/>
  <c r="H47" i="3"/>
  <c r="G47" i="3"/>
  <c r="J47" i="3"/>
  <c r="I47" i="3"/>
  <c r="E115" i="3"/>
  <c r="I115" i="3"/>
  <c r="H115" i="3"/>
  <c r="J115" i="3"/>
  <c r="G182" i="3"/>
  <c r="H182" i="3"/>
  <c r="E182" i="3"/>
  <c r="I176" i="3"/>
  <c r="J176" i="3"/>
  <c r="H176" i="3"/>
  <c r="F180" i="3"/>
  <c r="G180" i="3"/>
  <c r="H180" i="3"/>
  <c r="J180" i="3"/>
  <c r="E180" i="3"/>
  <c r="I180" i="3"/>
  <c r="E259" i="3"/>
  <c r="J259" i="3"/>
  <c r="I259" i="3"/>
  <c r="G259" i="3"/>
  <c r="H259" i="3"/>
  <c r="F259" i="3"/>
  <c r="H38" i="3"/>
  <c r="F38" i="3"/>
  <c r="G38" i="3"/>
  <c r="H80" i="3"/>
  <c r="F80" i="3"/>
  <c r="E80" i="3"/>
  <c r="J80" i="3"/>
  <c r="G80" i="3"/>
  <c r="I80" i="3"/>
  <c r="I36" i="3"/>
  <c r="G36" i="3"/>
  <c r="E36" i="3"/>
  <c r="H36" i="3"/>
  <c r="F36" i="3"/>
  <c r="J36" i="3"/>
  <c r="G84" i="3"/>
  <c r="J84" i="3"/>
  <c r="H84" i="3"/>
  <c r="F84" i="3"/>
  <c r="E84" i="3"/>
  <c r="I84" i="3"/>
  <c r="H171" i="3"/>
  <c r="I171" i="3"/>
  <c r="G171" i="3"/>
  <c r="J171" i="3"/>
  <c r="E171" i="3"/>
  <c r="F171" i="3"/>
  <c r="E93" i="3"/>
  <c r="G93" i="3"/>
  <c r="F93" i="3"/>
  <c r="H93" i="3"/>
  <c r="J93" i="3"/>
  <c r="I93" i="3"/>
  <c r="J205" i="3"/>
  <c r="E205" i="3"/>
  <c r="I205" i="3"/>
  <c r="H205" i="3"/>
  <c r="G205" i="3"/>
  <c r="F205" i="3"/>
  <c r="H27" i="3"/>
  <c r="J27" i="3"/>
  <c r="G27" i="3"/>
  <c r="F27" i="3"/>
  <c r="I27" i="3"/>
  <c r="E27" i="3"/>
  <c r="E7" i="3"/>
  <c r="F7" i="3"/>
  <c r="G7" i="3"/>
  <c r="I7" i="3"/>
  <c r="H7" i="3"/>
  <c r="J7" i="3"/>
  <c r="G61" i="3"/>
  <c r="E61" i="3"/>
  <c r="F61" i="3"/>
  <c r="I61" i="3"/>
  <c r="H61" i="3"/>
  <c r="J61" i="3"/>
  <c r="I283" i="3"/>
  <c r="G283" i="3"/>
  <c r="F283" i="3"/>
  <c r="J283" i="3"/>
  <c r="H283" i="3"/>
  <c r="E283" i="3"/>
  <c r="F33" i="3"/>
  <c r="G33" i="3"/>
  <c r="J33" i="3"/>
  <c r="E33" i="3"/>
  <c r="H33" i="3"/>
  <c r="I33" i="3"/>
  <c r="E160" i="3"/>
  <c r="F160" i="3"/>
  <c r="I160" i="3"/>
  <c r="G160" i="3"/>
  <c r="H160" i="3"/>
  <c r="J160" i="3"/>
  <c r="G194" i="3"/>
  <c r="E194" i="3"/>
  <c r="I194" i="3"/>
  <c r="J194" i="3"/>
  <c r="F194" i="3"/>
  <c r="H194" i="3"/>
  <c r="H188" i="3"/>
  <c r="E188" i="3"/>
  <c r="F188" i="3"/>
  <c r="J188" i="3"/>
  <c r="G188" i="3"/>
  <c r="I188" i="3"/>
  <c r="E178" i="3"/>
  <c r="J178" i="3"/>
  <c r="H178" i="3"/>
  <c r="I178" i="3"/>
  <c r="F178" i="3"/>
  <c r="G178" i="3"/>
  <c r="F50" i="3"/>
  <c r="H50" i="3"/>
  <c r="G50" i="3"/>
  <c r="I50" i="3"/>
  <c r="E50" i="3"/>
  <c r="J50" i="3"/>
  <c r="F248" i="3"/>
  <c r="G248" i="3"/>
  <c r="J248" i="3"/>
  <c r="I248" i="3"/>
  <c r="E248" i="3"/>
  <c r="H248" i="3"/>
  <c r="F34" i="3"/>
  <c r="J34" i="3"/>
  <c r="E34" i="3"/>
  <c r="G34" i="3"/>
  <c r="H34" i="3"/>
  <c r="I34" i="3"/>
  <c r="J137" i="3"/>
  <c r="E137" i="3"/>
  <c r="F137" i="3"/>
  <c r="G189" i="3"/>
  <c r="J189" i="3"/>
  <c r="H189" i="3"/>
  <c r="F189" i="3"/>
  <c r="E189" i="3"/>
  <c r="I189" i="3"/>
  <c r="J183" i="3"/>
  <c r="E183" i="3"/>
  <c r="F183" i="3"/>
  <c r="G183" i="3"/>
  <c r="H183" i="3"/>
  <c r="I183" i="3"/>
  <c r="H181" i="3"/>
  <c r="J181" i="3"/>
  <c r="I181" i="3"/>
  <c r="E181" i="3"/>
  <c r="G181" i="3"/>
  <c r="F181" i="3"/>
  <c r="I249" i="3"/>
  <c r="F249" i="3"/>
  <c r="G249" i="3"/>
  <c r="H249" i="3"/>
  <c r="E249" i="3"/>
  <c r="J249" i="3"/>
  <c r="G92" i="3"/>
  <c r="E92" i="3"/>
  <c r="H92" i="3"/>
  <c r="F92" i="3"/>
  <c r="F86" i="3"/>
  <c r="I86" i="3"/>
  <c r="H86" i="3"/>
  <c r="G86" i="3"/>
  <c r="E86" i="3"/>
  <c r="J86" i="3"/>
  <c r="F196" i="3"/>
  <c r="G196" i="3"/>
  <c r="J196" i="3"/>
  <c r="E196" i="3"/>
  <c r="I196" i="3"/>
  <c r="H196" i="3"/>
  <c r="E214" i="3"/>
  <c r="I214" i="3"/>
  <c r="F214" i="3"/>
  <c r="J214" i="3"/>
  <c r="H214" i="3"/>
  <c r="G214" i="3"/>
  <c r="J62" i="3"/>
  <c r="F62" i="3"/>
  <c r="E62" i="3"/>
  <c r="I62" i="3"/>
  <c r="H62" i="3"/>
  <c r="G62" i="3"/>
  <c r="G28" i="3"/>
  <c r="H28" i="3"/>
  <c r="J28" i="3"/>
  <c r="F28" i="3"/>
  <c r="I28" i="3"/>
  <c r="E28" i="3"/>
  <c r="E46" i="3"/>
  <c r="J46" i="3"/>
  <c r="F46" i="3"/>
  <c r="H46" i="3"/>
  <c r="I46" i="3"/>
  <c r="G46" i="3"/>
  <c r="E282" i="3"/>
  <c r="G282" i="3"/>
  <c r="J282" i="3"/>
  <c r="F282" i="3"/>
  <c r="H282" i="3"/>
  <c r="I282" i="3"/>
  <c r="F168" i="3"/>
  <c r="I168" i="3"/>
  <c r="H168" i="3"/>
  <c r="G168" i="3"/>
  <c r="J168" i="3"/>
  <c r="E168" i="3"/>
  <c r="J230" i="3"/>
  <c r="I230" i="3"/>
  <c r="G68" i="3"/>
  <c r="I68" i="3"/>
  <c r="H68" i="3"/>
  <c r="J68" i="3"/>
  <c r="F68" i="3"/>
  <c r="E68" i="3"/>
  <c r="H63" i="3"/>
  <c r="J63" i="3"/>
  <c r="G63" i="3"/>
  <c r="E63" i="3"/>
  <c r="F63" i="3"/>
  <c r="I63" i="3"/>
  <c r="F69" i="3"/>
  <c r="I69" i="3"/>
  <c r="G69" i="3"/>
  <c r="H69" i="3"/>
  <c r="E69" i="3"/>
  <c r="J69" i="3"/>
  <c r="I151" i="3"/>
  <c r="F151" i="3"/>
  <c r="G151" i="3"/>
  <c r="H151" i="3"/>
  <c r="J151" i="3"/>
  <c r="E151" i="3"/>
  <c r="J172" i="3"/>
  <c r="I172" i="3"/>
  <c r="E172" i="3"/>
  <c r="G172" i="3"/>
  <c r="F172" i="3"/>
  <c r="H172" i="3"/>
  <c r="I190" i="3"/>
  <c r="H190" i="3"/>
  <c r="J190" i="3"/>
  <c r="G190" i="3"/>
  <c r="F190" i="3"/>
  <c r="E190" i="3"/>
  <c r="F138" i="3"/>
  <c r="H138" i="3"/>
  <c r="I138" i="3"/>
  <c r="J138" i="3"/>
  <c r="E138" i="3"/>
  <c r="G138" i="3"/>
  <c r="H35" i="3"/>
  <c r="G35" i="3"/>
  <c r="F35" i="3"/>
  <c r="E35" i="3"/>
  <c r="J35" i="3"/>
  <c r="I35" i="3"/>
  <c r="F79" i="3"/>
  <c r="J79" i="3"/>
  <c r="E79" i="3"/>
  <c r="I79" i="3"/>
  <c r="F53" i="3"/>
  <c r="H53" i="3"/>
  <c r="G53" i="3"/>
  <c r="I53" i="3"/>
  <c r="J53" i="3"/>
  <c r="E53" i="3"/>
  <c r="J95" i="3"/>
  <c r="E95" i="3"/>
  <c r="H95" i="3"/>
  <c r="I95" i="3"/>
  <c r="F95" i="3"/>
  <c r="G95" i="3"/>
  <c r="H31" i="3"/>
  <c r="I31" i="3"/>
  <c r="J31" i="3"/>
  <c r="F31" i="3"/>
  <c r="G31" i="3"/>
  <c r="E31" i="3"/>
  <c r="F97" i="3"/>
  <c r="J97" i="3"/>
  <c r="E97" i="3"/>
  <c r="F56" i="3"/>
  <c r="H56" i="3"/>
  <c r="E56" i="3"/>
  <c r="G56" i="3"/>
  <c r="I56" i="3"/>
  <c r="J56" i="3"/>
  <c r="E207" i="3"/>
  <c r="F207" i="3"/>
  <c r="I207" i="3"/>
  <c r="G207" i="3"/>
  <c r="H207" i="3"/>
  <c r="J207" i="3"/>
  <c r="I213" i="3"/>
  <c r="G213" i="3"/>
  <c r="F213" i="3"/>
  <c r="E213" i="3"/>
  <c r="J213" i="3"/>
  <c r="H213" i="3"/>
  <c r="G73" i="3"/>
  <c r="E73" i="3"/>
  <c r="J73" i="3"/>
  <c r="E39" i="3"/>
  <c r="H39" i="3"/>
  <c r="I39" i="3"/>
  <c r="J39" i="3"/>
  <c r="F39" i="3"/>
  <c r="G39" i="3"/>
  <c r="E45" i="3"/>
  <c r="I45" i="3"/>
  <c r="G45" i="3"/>
  <c r="F45" i="3"/>
  <c r="J45" i="3"/>
  <c r="H45" i="3"/>
  <c r="E179" i="3"/>
  <c r="G179" i="3"/>
  <c r="J179" i="3"/>
  <c r="F179" i="3"/>
  <c r="H179" i="3"/>
  <c r="I179" i="3"/>
  <c r="E223" i="3"/>
  <c r="I223" i="3"/>
  <c r="J223" i="3"/>
  <c r="F223" i="3"/>
  <c r="G223" i="3"/>
  <c r="H223" i="3"/>
  <c r="G197" i="3"/>
  <c r="H197" i="3"/>
  <c r="J197" i="3"/>
  <c r="E197" i="3"/>
  <c r="F197" i="3"/>
  <c r="I197" i="3"/>
  <c r="G239" i="3"/>
  <c r="E239" i="3"/>
  <c r="H239" i="3"/>
  <c r="F239" i="3"/>
  <c r="I239" i="3"/>
  <c r="J239" i="3"/>
  <c r="F175" i="3"/>
  <c r="G175" i="3"/>
  <c r="H175" i="3"/>
  <c r="J175" i="3"/>
  <c r="E175" i="3"/>
  <c r="I175" i="3"/>
  <c r="E241" i="3"/>
  <c r="H241" i="3"/>
  <c r="J241" i="3"/>
  <c r="G241" i="3"/>
  <c r="F241" i="3"/>
  <c r="I241" i="3"/>
  <c r="H260" i="3"/>
  <c r="E260" i="3"/>
  <c r="F260" i="3"/>
  <c r="J260" i="3"/>
  <c r="G260" i="3"/>
  <c r="I260" i="3"/>
  <c r="H74" i="3"/>
  <c r="E74" i="3"/>
  <c r="I74" i="3"/>
  <c r="G74" i="3"/>
  <c r="J74" i="3"/>
  <c r="F74" i="3"/>
  <c r="H217" i="3"/>
  <c r="E217" i="3"/>
  <c r="F217" i="3"/>
  <c r="J217" i="3"/>
  <c r="I217" i="3"/>
  <c r="G217" i="3"/>
  <c r="E44" i="3"/>
  <c r="G44" i="3"/>
  <c r="I44" i="3"/>
  <c r="F44" i="3"/>
  <c r="H44" i="3"/>
  <c r="J44" i="3"/>
  <c r="J265" i="3"/>
  <c r="I265" i="3"/>
  <c r="E265" i="3"/>
  <c r="H265" i="3"/>
  <c r="F265" i="3"/>
  <c r="H9" i="4"/>
  <c r="L9" i="4"/>
  <c r="K9" i="4"/>
  <c r="J9" i="4"/>
  <c r="I9" i="4"/>
  <c r="G9" i="4"/>
  <c r="J76" i="3"/>
  <c r="F76" i="3"/>
  <c r="G76" i="3"/>
  <c r="E76" i="3"/>
  <c r="I76" i="3"/>
  <c r="H76" i="3"/>
  <c r="H42" i="3"/>
  <c r="J42" i="3"/>
  <c r="F42" i="3"/>
  <c r="G42" i="3"/>
  <c r="I42" i="3"/>
  <c r="E42" i="3"/>
  <c r="E306" i="3"/>
  <c r="F306" i="3"/>
  <c r="I306" i="3"/>
  <c r="G306" i="3"/>
  <c r="H306" i="3"/>
  <c r="J306" i="3"/>
  <c r="I104" i="3"/>
  <c r="H104" i="3"/>
  <c r="J104" i="3"/>
  <c r="E104" i="3"/>
  <c r="G104" i="3"/>
  <c r="F104" i="3"/>
  <c r="J218" i="3"/>
  <c r="I218" i="3"/>
  <c r="E218" i="3"/>
  <c r="F218" i="3"/>
  <c r="G218" i="3"/>
  <c r="H218" i="3"/>
  <c r="I295" i="3"/>
  <c r="E295" i="3"/>
  <c r="I48" i="3"/>
  <c r="H48" i="3"/>
  <c r="E48" i="3"/>
  <c r="G48" i="3"/>
  <c r="J48" i="3"/>
  <c r="F48" i="3"/>
  <c r="F55" i="3"/>
  <c r="J55" i="3"/>
  <c r="J238" i="3"/>
  <c r="G238" i="3"/>
  <c r="I238" i="3"/>
  <c r="H238" i="3"/>
  <c r="E238" i="3"/>
  <c r="F238" i="3"/>
  <c r="H186" i="3"/>
  <c r="G186" i="3"/>
  <c r="I186" i="3"/>
  <c r="E186" i="3"/>
  <c r="F186" i="3"/>
  <c r="J186" i="3"/>
  <c r="F216" i="3"/>
  <c r="G216" i="3"/>
  <c r="I216" i="3"/>
  <c r="J216" i="3"/>
  <c r="E216" i="3"/>
  <c r="H216" i="3"/>
  <c r="H19" i="3"/>
  <c r="I19" i="3"/>
  <c r="J19" i="3"/>
  <c r="E19" i="3"/>
  <c r="F19" i="3"/>
  <c r="G19" i="3"/>
  <c r="H85" i="3"/>
  <c r="G85" i="3"/>
  <c r="J85" i="3"/>
  <c r="E85" i="3"/>
  <c r="I85" i="3"/>
  <c r="F85" i="3"/>
  <c r="E162" i="3"/>
  <c r="G162" i="3"/>
  <c r="F162" i="3"/>
  <c r="H162" i="3"/>
  <c r="I162" i="3"/>
  <c r="J162" i="3"/>
  <c r="J192" i="3"/>
  <c r="I192" i="3"/>
  <c r="H192" i="3"/>
  <c r="E192" i="3"/>
  <c r="G192" i="3"/>
  <c r="F192" i="3"/>
  <c r="J240" i="3"/>
  <c r="H240" i="3"/>
  <c r="E240" i="3"/>
  <c r="F240" i="3"/>
  <c r="I240" i="3"/>
  <c r="E303" i="3"/>
  <c r="G303" i="3"/>
  <c r="I303" i="3"/>
  <c r="J303" i="3"/>
  <c r="F303" i="3"/>
  <c r="H303" i="3"/>
  <c r="G41" i="3"/>
  <c r="E41" i="3"/>
  <c r="I83" i="3"/>
  <c r="J83" i="3"/>
  <c r="H83" i="3"/>
  <c r="F83" i="3"/>
  <c r="E83" i="3"/>
  <c r="G83" i="3"/>
  <c r="F163" i="3"/>
  <c r="G163" i="3"/>
  <c r="J163" i="3"/>
  <c r="I163" i="3"/>
  <c r="E163" i="3"/>
  <c r="H163" i="3"/>
  <c r="E229" i="3"/>
  <c r="J229" i="3"/>
  <c r="F229" i="3"/>
  <c r="H229" i="3"/>
  <c r="I229" i="3"/>
  <c r="G229" i="3"/>
  <c r="F17" i="3"/>
  <c r="H17" i="3"/>
  <c r="G17" i="3"/>
  <c r="E17" i="3"/>
  <c r="I17" i="3"/>
  <c r="J17" i="3"/>
  <c r="E59" i="3"/>
  <c r="G59" i="3"/>
  <c r="J59" i="3"/>
  <c r="F59" i="3"/>
  <c r="H59" i="3"/>
  <c r="I59" i="3"/>
  <c r="I237" i="3"/>
  <c r="E237" i="3"/>
  <c r="E227" i="3"/>
  <c r="F227" i="3"/>
  <c r="G227" i="3"/>
  <c r="H30" i="3"/>
  <c r="I30" i="3"/>
  <c r="E30" i="3"/>
  <c r="G30" i="3"/>
  <c r="F30" i="3"/>
  <c r="J30" i="3"/>
  <c r="I60" i="3"/>
  <c r="G60" i="3"/>
  <c r="F60" i="3"/>
  <c r="E60" i="3"/>
  <c r="H60" i="3"/>
  <c r="J60" i="3"/>
  <c r="F203" i="3"/>
  <c r="E203" i="3"/>
  <c r="I203" i="3"/>
  <c r="H203" i="3"/>
  <c r="G203" i="3"/>
  <c r="J203" i="3"/>
  <c r="J139" i="3"/>
  <c r="H139" i="3"/>
  <c r="G139" i="3"/>
  <c r="I139" i="3"/>
  <c r="E139" i="3"/>
  <c r="F139" i="3"/>
  <c r="G209" i="3"/>
  <c r="F209" i="3"/>
  <c r="H209" i="3"/>
  <c r="J209" i="3"/>
  <c r="I209" i="3"/>
  <c r="E209" i="3"/>
  <c r="E251" i="3"/>
  <c r="F251" i="3"/>
  <c r="H251" i="3"/>
  <c r="J251" i="3"/>
  <c r="I251" i="3"/>
  <c r="G251" i="3"/>
  <c r="G284" i="3"/>
  <c r="I284" i="3"/>
  <c r="J284" i="3"/>
  <c r="H284" i="3"/>
  <c r="E284" i="3"/>
  <c r="F284" i="3"/>
  <c r="J98" i="3"/>
  <c r="F98" i="3"/>
  <c r="I98" i="3"/>
  <c r="E98" i="3"/>
  <c r="G98" i="3"/>
  <c r="H98" i="3"/>
  <c r="I64" i="3"/>
  <c r="H64" i="3"/>
  <c r="J64" i="3"/>
  <c r="G64" i="3"/>
  <c r="E64" i="3"/>
  <c r="F64" i="3"/>
  <c r="F174" i="3"/>
  <c r="G174" i="3"/>
  <c r="H174" i="3"/>
  <c r="I174" i="3"/>
  <c r="E174" i="3"/>
  <c r="J174" i="3"/>
  <c r="F204" i="3"/>
  <c r="I204" i="3"/>
  <c r="G204" i="3"/>
  <c r="H204" i="3"/>
  <c r="E204" i="3"/>
  <c r="J204" i="3"/>
  <c r="F40" i="3"/>
  <c r="H40" i="3"/>
  <c r="G40" i="3"/>
  <c r="E40" i="3"/>
  <c r="I40" i="3"/>
  <c r="J40" i="3"/>
  <c r="E58" i="3"/>
  <c r="I58" i="3"/>
  <c r="H58" i="3"/>
  <c r="G58" i="3"/>
  <c r="J58" i="3"/>
  <c r="F58" i="3"/>
  <c r="G294" i="3"/>
  <c r="J294" i="3"/>
  <c r="I294" i="3"/>
  <c r="E294" i="3"/>
  <c r="H294" i="3"/>
  <c r="F294" i="3"/>
  <c r="G107" i="3"/>
  <c r="H107" i="3"/>
  <c r="F107" i="3"/>
  <c r="E128" i="3"/>
  <c r="G128" i="3"/>
  <c r="H128" i="3"/>
  <c r="J128" i="3"/>
  <c r="F128" i="3"/>
  <c r="I128" i="3"/>
  <c r="H242" i="3"/>
  <c r="I242" i="3"/>
  <c r="F242" i="3"/>
  <c r="J242" i="3"/>
  <c r="E242" i="3"/>
  <c r="G242" i="3"/>
  <c r="E96" i="3"/>
  <c r="J96" i="3"/>
  <c r="F96" i="3"/>
  <c r="I96" i="3"/>
  <c r="H208" i="3"/>
  <c r="I208" i="3"/>
  <c r="G208" i="3"/>
  <c r="F208" i="3"/>
  <c r="J208" i="3"/>
  <c r="E208" i="3"/>
  <c r="E226" i="3"/>
  <c r="F226" i="3"/>
  <c r="H226" i="3"/>
  <c r="F29" i="3"/>
  <c r="H29" i="3"/>
  <c r="J29" i="3"/>
  <c r="E29" i="3"/>
  <c r="G29" i="3"/>
  <c r="I29" i="3"/>
  <c r="I184" i="3"/>
  <c r="J184" i="3"/>
  <c r="H184" i="3"/>
  <c r="E184" i="3"/>
  <c r="G184" i="3"/>
  <c r="F184" i="3"/>
  <c r="I202" i="3"/>
  <c r="G202" i="3"/>
  <c r="H202" i="3"/>
  <c r="F202" i="3"/>
  <c r="J202" i="3"/>
  <c r="E202" i="3"/>
  <c r="F150" i="3"/>
  <c r="J150" i="3"/>
  <c r="E150" i="3"/>
  <c r="G150" i="3"/>
  <c r="H150" i="3"/>
  <c r="I150" i="3"/>
  <c r="F43" i="3"/>
  <c r="E43" i="3"/>
  <c r="E296" i="3"/>
  <c r="H296" i="3"/>
  <c r="E94" i="3"/>
  <c r="I94" i="3"/>
  <c r="H94" i="3"/>
  <c r="J94" i="3"/>
  <c r="F94" i="3"/>
  <c r="G94" i="3"/>
  <c r="I75" i="3"/>
  <c r="F75" i="3"/>
  <c r="H75" i="3"/>
  <c r="E75" i="3"/>
  <c r="G75" i="3"/>
  <c r="J75" i="3"/>
  <c r="E81" i="3"/>
  <c r="I81" i="3"/>
  <c r="H81" i="3"/>
  <c r="F81" i="3"/>
  <c r="J81" i="3"/>
  <c r="G81" i="3"/>
  <c r="G173" i="3"/>
  <c r="H173" i="3"/>
  <c r="E173" i="3"/>
  <c r="F173" i="3"/>
  <c r="I173" i="3"/>
  <c r="J173" i="3"/>
  <c r="E215" i="3"/>
  <c r="J215" i="3"/>
  <c r="H215" i="3"/>
  <c r="I215" i="3"/>
  <c r="G215" i="3"/>
  <c r="F215" i="3"/>
  <c r="I57" i="3"/>
  <c r="G57" i="3"/>
  <c r="J57" i="3"/>
  <c r="E57" i="3"/>
  <c r="H57" i="3"/>
  <c r="F57" i="3"/>
  <c r="H293" i="3"/>
  <c r="F293" i="3"/>
  <c r="G293" i="3"/>
  <c r="I293" i="3"/>
  <c r="J293" i="3"/>
  <c r="E293" i="3"/>
  <c r="J187" i="3"/>
  <c r="H187" i="3"/>
  <c r="H219" i="3"/>
  <c r="E219" i="3"/>
  <c r="F219" i="3"/>
  <c r="G219" i="3"/>
  <c r="J219" i="3"/>
  <c r="I219" i="3"/>
  <c r="G225" i="3"/>
  <c r="E225" i="3"/>
  <c r="I225" i="3"/>
  <c r="H225" i="3"/>
  <c r="J225" i="3"/>
  <c r="F225" i="3"/>
  <c r="G52" i="3"/>
  <c r="J52" i="3"/>
  <c r="F52" i="3"/>
  <c r="E52" i="3"/>
  <c r="I52" i="3"/>
  <c r="H52" i="3"/>
  <c r="H70" i="3"/>
  <c r="F70" i="3"/>
  <c r="I70" i="3"/>
  <c r="J70" i="3"/>
  <c r="G70" i="3"/>
  <c r="E70" i="3"/>
  <c r="G201" i="3"/>
  <c r="J201" i="3"/>
  <c r="H201" i="3"/>
  <c r="E201" i="3"/>
  <c r="I201" i="3"/>
  <c r="F201" i="3"/>
  <c r="E149" i="3"/>
  <c r="F149" i="3"/>
  <c r="I149" i="3"/>
  <c r="H149" i="3"/>
  <c r="J149" i="3"/>
  <c r="G149" i="3"/>
  <c r="J24" i="3"/>
  <c r="I24" i="3"/>
  <c r="J146" i="3"/>
  <c r="I146" i="3"/>
  <c r="E146" i="3"/>
  <c r="F146" i="3"/>
  <c r="G146" i="3"/>
  <c r="H146" i="3"/>
  <c r="G287" i="3"/>
  <c r="I287" i="3"/>
  <c r="H287" i="3"/>
  <c r="F287" i="3"/>
  <c r="E287" i="3"/>
  <c r="J287" i="3"/>
  <c r="F300" i="3"/>
  <c r="G300" i="3"/>
  <c r="I300" i="3"/>
  <c r="E300" i="3"/>
  <c r="J300" i="3"/>
  <c r="H300" i="3"/>
  <c r="E159" i="3"/>
  <c r="J159" i="3"/>
  <c r="G159" i="3"/>
  <c r="I159" i="3"/>
  <c r="H159" i="3"/>
  <c r="F159" i="3"/>
  <c r="I18" i="3"/>
  <c r="E18" i="3"/>
  <c r="H18" i="3"/>
  <c r="G18" i="3"/>
  <c r="J18" i="3"/>
  <c r="F18" i="3"/>
  <c r="G12" i="3"/>
  <c r="H12" i="3"/>
  <c r="F12" i="3"/>
  <c r="E12" i="3"/>
  <c r="I12" i="3"/>
  <c r="J12" i="3"/>
  <c r="E20" i="3"/>
  <c r="J20" i="3"/>
  <c r="F20" i="3"/>
  <c r="I20" i="3"/>
  <c r="G20" i="3"/>
  <c r="H20" i="3"/>
  <c r="F245" i="3"/>
  <c r="H245" i="3"/>
  <c r="J245" i="3"/>
  <c r="G245" i="3"/>
  <c r="E245" i="3"/>
  <c r="I245" i="3"/>
  <c r="I166" i="3"/>
  <c r="J166" i="3"/>
  <c r="E166" i="3"/>
  <c r="H166" i="3"/>
  <c r="F166" i="3"/>
  <c r="G166" i="3"/>
  <c r="J165" i="3"/>
  <c r="E165" i="3"/>
  <c r="H165" i="3"/>
  <c r="G165" i="3"/>
  <c r="F165" i="3"/>
  <c r="I165" i="3"/>
  <c r="E136" i="3"/>
  <c r="H136" i="3"/>
  <c r="I136" i="3"/>
  <c r="J72" i="3"/>
  <c r="F72" i="3"/>
  <c r="H72" i="3"/>
  <c r="I72" i="3"/>
  <c r="G72" i="3"/>
  <c r="E72" i="3"/>
  <c r="J177" i="3"/>
  <c r="G177" i="3"/>
  <c r="I177" i="3"/>
  <c r="H177" i="3"/>
  <c r="E177" i="3"/>
  <c r="F177" i="3"/>
  <c r="E91" i="3"/>
  <c r="I91" i="3"/>
  <c r="H91" i="3"/>
  <c r="J91" i="3"/>
  <c r="G91" i="3"/>
  <c r="F91" i="3"/>
  <c r="I285" i="3"/>
  <c r="F285" i="3"/>
  <c r="E285" i="3"/>
  <c r="H285" i="3"/>
  <c r="J285" i="3"/>
  <c r="G285" i="3"/>
  <c r="E114" i="3"/>
  <c r="G114" i="3"/>
  <c r="F114" i="3"/>
  <c r="F113" i="3"/>
  <c r="H113" i="3"/>
  <c r="G113" i="3"/>
  <c r="J113" i="3"/>
  <c r="I113" i="3"/>
  <c r="E113" i="3"/>
  <c r="I154" i="3"/>
  <c r="E154" i="3"/>
  <c r="F154" i="3"/>
  <c r="J154" i="3"/>
  <c r="H154" i="3"/>
  <c r="G154" i="3"/>
  <c r="G14" i="3"/>
  <c r="H14" i="3"/>
  <c r="J14" i="3"/>
  <c r="F14" i="3"/>
  <c r="I14" i="3"/>
  <c r="E14" i="3"/>
  <c r="I125" i="3"/>
  <c r="F125" i="3"/>
  <c r="G125" i="3"/>
  <c r="H125" i="3"/>
  <c r="E125" i="3"/>
  <c r="J125" i="3"/>
  <c r="J141" i="3"/>
  <c r="F141" i="3"/>
  <c r="G141" i="3"/>
  <c r="H141" i="3"/>
  <c r="E141" i="3"/>
  <c r="I141" i="3"/>
  <c r="F279" i="3"/>
  <c r="H279" i="3"/>
  <c r="E279" i="3"/>
  <c r="I279" i="3"/>
  <c r="J279" i="3"/>
  <c r="G279" i="3"/>
  <c r="G144" i="3"/>
  <c r="F144" i="3"/>
  <c r="J144" i="3"/>
  <c r="H144" i="3"/>
  <c r="I144" i="3"/>
  <c r="E144" i="3"/>
  <c r="H155" i="3"/>
  <c r="I155" i="3"/>
  <c r="G155" i="3"/>
  <c r="E155" i="3"/>
  <c r="F155" i="3"/>
  <c r="J155" i="3"/>
  <c r="G37" i="3"/>
  <c r="F37" i="3"/>
  <c r="H37" i="3"/>
  <c r="I37" i="3"/>
  <c r="E37" i="3"/>
  <c r="J37" i="3"/>
  <c r="E167" i="3"/>
  <c r="I167" i="3"/>
  <c r="F167" i="3"/>
  <c r="H167" i="3"/>
  <c r="J167" i="3"/>
  <c r="G167" i="3"/>
  <c r="I286" i="3"/>
  <c r="H286" i="3"/>
  <c r="F286" i="3"/>
  <c r="E286" i="3"/>
  <c r="J286" i="3"/>
  <c r="G286" i="3"/>
  <c r="I235" i="3"/>
  <c r="J235" i="3"/>
  <c r="H235" i="3"/>
  <c r="E235" i="3"/>
  <c r="G235" i="3"/>
  <c r="F235" i="3"/>
  <c r="H13" i="4"/>
  <c r="K13" i="4"/>
  <c r="L13" i="4"/>
  <c r="J13" i="4"/>
  <c r="G13" i="4"/>
  <c r="I13" i="4"/>
  <c r="H126" i="3"/>
  <c r="J126" i="3"/>
  <c r="G126" i="3"/>
  <c r="E126" i="3"/>
  <c r="I126" i="3"/>
  <c r="F126" i="3"/>
  <c r="G103" i="3"/>
  <c r="H103" i="3"/>
  <c r="J103" i="3"/>
  <c r="E103" i="3"/>
  <c r="I103" i="3"/>
  <c r="F103" i="3"/>
  <c r="G135" i="3"/>
  <c r="I135" i="3"/>
  <c r="E135" i="3"/>
  <c r="F135" i="3"/>
  <c r="J135" i="3"/>
  <c r="H135" i="3"/>
  <c r="G13" i="3"/>
  <c r="F13" i="3"/>
  <c r="I13" i="3"/>
  <c r="E13" i="3"/>
  <c r="J13" i="3"/>
  <c r="H13" i="3"/>
  <c r="I236" i="3"/>
  <c r="F236" i="3"/>
  <c r="G236" i="3"/>
  <c r="J236" i="3"/>
  <c r="H236" i="3"/>
  <c r="E236" i="3"/>
  <c r="E291" i="3"/>
  <c r="H291" i="3"/>
  <c r="I291" i="3"/>
  <c r="J291" i="3"/>
  <c r="F291" i="3"/>
  <c r="G291" i="3"/>
  <c r="G156" i="3"/>
  <c r="I156" i="3"/>
  <c r="J156" i="3"/>
  <c r="F156" i="3"/>
  <c r="E156" i="3"/>
  <c r="H156" i="3"/>
  <c r="E169" i="3"/>
  <c r="F169" i="3"/>
  <c r="G169" i="3"/>
  <c r="H169" i="3"/>
  <c r="I169" i="3"/>
  <c r="J169" i="3"/>
  <c r="G124" i="3"/>
  <c r="J124" i="3"/>
  <c r="E124" i="3"/>
  <c r="I124" i="3"/>
  <c r="F124" i="3"/>
  <c r="H124" i="3"/>
  <c r="I14" i="4"/>
  <c r="H14" i="4"/>
  <c r="G14" i="4"/>
  <c r="L14" i="4"/>
  <c r="J14" i="4"/>
  <c r="K14" i="4"/>
  <c r="F26" i="3"/>
  <c r="I26" i="3"/>
  <c r="H26" i="3"/>
  <c r="G26" i="3"/>
  <c r="E26" i="3"/>
  <c r="J26" i="3"/>
  <c r="J9" i="3"/>
  <c r="H9" i="3"/>
  <c r="E9" i="3"/>
  <c r="G9" i="3"/>
  <c r="I9" i="3"/>
  <c r="F9" i="3"/>
  <c r="I152" i="3"/>
  <c r="F152" i="3"/>
  <c r="E152" i="3"/>
  <c r="J292" i="3"/>
  <c r="E292" i="3"/>
  <c r="F292" i="3"/>
  <c r="F132" i="3"/>
  <c r="I132" i="3"/>
  <c r="H132" i="3"/>
  <c r="G132" i="3"/>
  <c r="J132" i="3"/>
  <c r="E132" i="3"/>
  <c r="H102" i="3"/>
  <c r="F102" i="3"/>
  <c r="I102" i="3"/>
  <c r="J102" i="3"/>
  <c r="G102" i="3"/>
  <c r="E102" i="3"/>
  <c r="I15" i="3"/>
  <c r="J15" i="3"/>
  <c r="E15" i="3"/>
  <c r="H15" i="3"/>
  <c r="G15" i="3"/>
  <c r="F15" i="3"/>
  <c r="I272" i="3"/>
  <c r="E272" i="3"/>
  <c r="H272" i="3"/>
  <c r="G272" i="3"/>
  <c r="J272" i="3"/>
  <c r="F272" i="3"/>
  <c r="F22" i="3"/>
  <c r="H22" i="3"/>
  <c r="J22" i="3"/>
  <c r="E22" i="3"/>
  <c r="I22" i="3"/>
  <c r="G22" i="3"/>
  <c r="H276" i="3"/>
  <c r="I276" i="3"/>
  <c r="E276" i="3"/>
  <c r="F276" i="3"/>
  <c r="J276" i="3"/>
  <c r="G276" i="3"/>
  <c r="H21" i="3"/>
  <c r="I21" i="3"/>
  <c r="E21" i="3"/>
  <c r="J21" i="3"/>
  <c r="G21" i="3"/>
  <c r="F21" i="3"/>
  <c r="J280" i="3"/>
  <c r="E280" i="3"/>
  <c r="G280" i="3"/>
  <c r="F280" i="3"/>
  <c r="H280" i="3"/>
  <c r="I280" i="3"/>
  <c r="G147" i="3"/>
  <c r="E147" i="3"/>
  <c r="J147" i="3"/>
  <c r="F147" i="3"/>
  <c r="H147" i="3"/>
  <c r="I147" i="3"/>
  <c r="H301" i="3"/>
  <c r="I301" i="3"/>
  <c r="E301" i="3"/>
  <c r="F301" i="3"/>
  <c r="J301" i="3"/>
  <c r="G301" i="3"/>
  <c r="G258" i="3"/>
  <c r="H258" i="3"/>
  <c r="E258" i="3"/>
  <c r="F258" i="3"/>
  <c r="I258" i="3"/>
  <c r="J258" i="3"/>
  <c r="H246" i="3"/>
  <c r="I246" i="3"/>
  <c r="F246" i="3"/>
  <c r="E246" i="3"/>
  <c r="G246" i="3"/>
  <c r="J246" i="3"/>
  <c r="J257" i="3"/>
  <c r="F257" i="3"/>
  <c r="H257" i="3"/>
  <c r="E257" i="3"/>
  <c r="I257" i="3"/>
  <c r="G257" i="3"/>
  <c r="I10" i="3"/>
  <c r="F10" i="3"/>
  <c r="E10" i="3"/>
  <c r="G10" i="3"/>
  <c r="H10" i="3"/>
  <c r="J10" i="3"/>
  <c r="H153" i="3"/>
  <c r="G153" i="3"/>
  <c r="E153" i="3"/>
  <c r="G23" i="3"/>
  <c r="I23" i="3"/>
  <c r="F23" i="3"/>
  <c r="I288" i="3"/>
  <c r="J288" i="3"/>
  <c r="E288" i="3"/>
  <c r="G288" i="3"/>
  <c r="H288" i="3"/>
  <c r="F288" i="3"/>
  <c r="F290" i="3"/>
  <c r="H290" i="3"/>
  <c r="I290" i="3"/>
  <c r="E290" i="3"/>
  <c r="G290" i="3"/>
  <c r="J290" i="3"/>
  <c r="E142" i="3"/>
  <c r="J142" i="3"/>
  <c r="G142" i="3"/>
  <c r="H142" i="3"/>
  <c r="F142" i="3"/>
  <c r="I142" i="3"/>
  <c r="E143" i="3"/>
  <c r="I143" i="3"/>
  <c r="H143" i="3"/>
  <c r="J143" i="3"/>
  <c r="F143" i="3"/>
  <c r="G143" i="3"/>
  <c r="G164" i="3"/>
  <c r="H164" i="3"/>
  <c r="I164" i="3"/>
  <c r="J164" i="3"/>
  <c r="E164" i="3"/>
  <c r="F164" i="3"/>
  <c r="I268" i="3"/>
  <c r="J268" i="3"/>
  <c r="H268" i="3"/>
  <c r="E268" i="3"/>
  <c r="G268" i="3"/>
  <c r="F268" i="3"/>
  <c r="F247" i="3"/>
  <c r="H247" i="3"/>
  <c r="E247" i="3"/>
  <c r="G247" i="3"/>
  <c r="I247" i="3"/>
  <c r="J247" i="3"/>
  <c r="I224" i="3"/>
  <c r="E224" i="3"/>
  <c r="F224" i="3"/>
  <c r="G224" i="3"/>
  <c r="H224" i="3"/>
  <c r="J224" i="3"/>
  <c r="G101" i="3"/>
  <c r="F101" i="3"/>
  <c r="H101" i="3"/>
  <c r="J101" i="3"/>
  <c r="E101" i="3"/>
  <c r="I101" i="3"/>
  <c r="I157" i="3"/>
  <c r="E157" i="3"/>
  <c r="F157" i="3"/>
  <c r="G157" i="3"/>
  <c r="H157" i="3"/>
  <c r="J157" i="3"/>
  <c r="F32" i="3"/>
  <c r="E32" i="3"/>
  <c r="I32" i="3"/>
  <c r="G32" i="3"/>
  <c r="H32" i="3"/>
  <c r="J32" i="3"/>
  <c r="I170" i="3"/>
  <c r="E170" i="3"/>
  <c r="H170" i="3"/>
  <c r="F170" i="3"/>
  <c r="G170" i="3"/>
  <c r="J170" i="3"/>
  <c r="G270" i="3"/>
  <c r="F270" i="3"/>
  <c r="E270" i="3"/>
  <c r="J270" i="3"/>
  <c r="H270" i="3"/>
  <c r="I270" i="3"/>
  <c r="G25" i="3"/>
  <c r="I25" i="3"/>
  <c r="F25" i="3"/>
</calcChain>
</file>

<file path=xl/sharedStrings.xml><?xml version="1.0" encoding="utf-8"?>
<sst xmlns="http://schemas.openxmlformats.org/spreadsheetml/2006/main" count="50399" uniqueCount="14635">
  <si>
    <t>Case No</t>
  </si>
  <si>
    <t>Description</t>
  </si>
  <si>
    <t>CID</t>
  </si>
  <si>
    <t>N/A</t>
  </si>
  <si>
    <t>FY18-422</t>
  </si>
  <si>
    <t>7030066-1</t>
  </si>
  <si>
    <t>961403400-003</t>
  </si>
  <si>
    <t>Transmitter Assembly</t>
  </si>
  <si>
    <t>Y - CID</t>
  </si>
  <si>
    <t>FY19-016</t>
  </si>
  <si>
    <t>314-135092-001</t>
  </si>
  <si>
    <t xml:space="preserve">PTS SSIC TILE KIT </t>
  </si>
  <si>
    <t>7600 SBA 6X4 TRACTOR</t>
  </si>
  <si>
    <t>2014 International Workstar</t>
  </si>
  <si>
    <t>25KW GENERATOR APU</t>
  </si>
  <si>
    <t>312-620000-001</t>
  </si>
  <si>
    <t>ENVIRONMENTAL CONTROL UNIT, PTR, AC517-55 ECU ASSEMBLY</t>
  </si>
  <si>
    <t>101-137112-011</t>
  </si>
  <si>
    <t>AR-500F, STEEL, ABRAS RESIST, 1/4</t>
  </si>
  <si>
    <t>312-111024-001</t>
  </si>
  <si>
    <t>TUBE, STRUCTURAL</t>
  </si>
  <si>
    <t>312-111046-001</t>
  </si>
  <si>
    <t>314-132001-001</t>
  </si>
  <si>
    <t>OUT SIDE DOOR SKIN</t>
  </si>
  <si>
    <t>314-135002-001</t>
  </si>
  <si>
    <t>OUTSIDE BOTTOM</t>
  </si>
  <si>
    <t>314-132002-001</t>
  </si>
  <si>
    <t>INSIDE DOOR SKIN</t>
  </si>
  <si>
    <t>314-135008-001</t>
  </si>
  <si>
    <t>INSIDE TOP</t>
  </si>
  <si>
    <t>314-135003-001</t>
  </si>
  <si>
    <t>OUTSIDE TOP</t>
  </si>
  <si>
    <t>312-111023-001</t>
  </si>
  <si>
    <t>314-135007-001</t>
  </si>
  <si>
    <t>INSIDE BOTTOM</t>
  </si>
  <si>
    <t>101-137112-009</t>
  </si>
  <si>
    <t>AR-500F, STEEL, ABRAS RESIST, 3/8</t>
  </si>
  <si>
    <t>101-155510-003</t>
  </si>
  <si>
    <t>DOMEX 100 XF, 4MM,2 X 5 X 240 TUBE</t>
  </si>
  <si>
    <t>312-111015-001</t>
  </si>
  <si>
    <t>314-135005-001</t>
  </si>
  <si>
    <t>OUTER SKIN FLOOR</t>
  </si>
  <si>
    <t>314-135012-001</t>
  </si>
  <si>
    <t>OUTER SKIN ROOF</t>
  </si>
  <si>
    <t>312-111028-001</t>
  </si>
  <si>
    <t>312-111022-001</t>
  </si>
  <si>
    <t>312-111027-001</t>
  </si>
  <si>
    <t>312-111090-001</t>
  </si>
  <si>
    <t>101-155510-004</t>
  </si>
  <si>
    <t>DOMEX 100 XF, 4MM,2-1/2X12X240 TUBE</t>
  </si>
  <si>
    <t>312-111018-001</t>
  </si>
  <si>
    <t>312-111084-001</t>
  </si>
  <si>
    <t>312-112009-001</t>
  </si>
  <si>
    <t>WHEELWELL MAIN, TUBE, STRUCTURAL</t>
  </si>
  <si>
    <t>312-111089-001</t>
  </si>
  <si>
    <t>312-112003-001</t>
  </si>
  <si>
    <t>TUBE, STRUCTURAL, CROSSMEMBER</t>
  </si>
  <si>
    <t>312-111052-001</t>
  </si>
  <si>
    <t>314-135010-001</t>
  </si>
  <si>
    <t>INTERIOR FLOOR</t>
  </si>
  <si>
    <t>312-111047-001</t>
  </si>
  <si>
    <t>314-135011-001</t>
  </si>
  <si>
    <t>INTERIOR ROOF</t>
  </si>
  <si>
    <t>312-111025-001</t>
  </si>
  <si>
    <t>101-001002-028</t>
  </si>
  <si>
    <t>1013,KV,K29,3000D,1X1,50IN,ARG</t>
  </si>
  <si>
    <t>101-001030-004</t>
  </si>
  <si>
    <t>CARBON,3K 1X1 PLAIN WEAVE HM5 50"</t>
  </si>
  <si>
    <t>101-191600-003</t>
  </si>
  <si>
    <t>TWARON, 3000D, 20%RC, CLEAR LC818</t>
  </si>
  <si>
    <t>101-191600-004</t>
  </si>
  <si>
    <t>KEVLAR, 3000D, 2X2 WEAVE, 20% RC</t>
  </si>
  <si>
    <t>101-178010-015</t>
  </si>
  <si>
    <t>6061-T651, ALUM, PLATE, 1/2X60.5W</t>
  </si>
  <si>
    <t>101-100120-003</t>
  </si>
  <si>
    <t>A2, TOOL STEEL,3/8 X 5</t>
  </si>
  <si>
    <t>101-173032-002 (A)</t>
  </si>
  <si>
    <t>4340 N&amp;T-AMS 6415 1" X 1"</t>
  </si>
  <si>
    <t>101-178010-020</t>
  </si>
  <si>
    <t>6061-T6, ALUM, PLATE, 1/4X60X120</t>
  </si>
  <si>
    <t>101-173032-002 (B)</t>
  </si>
  <si>
    <t>101-122010-007</t>
  </si>
  <si>
    <t>T-304, STAINLESS, PLATE/SHEET, 1/4
.250 X 48 X 120 AISI 304 ASTM-A240 STAINLESS PLATE</t>
  </si>
  <si>
    <t>101-172040-010</t>
  </si>
  <si>
    <t>4130,AMS-S-6758,BAR,1.25"X 3" X144"</t>
  </si>
  <si>
    <t>101-155011-005</t>
  </si>
  <si>
    <t>ASTM A1008, STEEL, SHEET, CR, 10 GA</t>
  </si>
  <si>
    <t>101-156021-001 (A)</t>
  </si>
  <si>
    <t>AISI 1018, STEEL, FLAT, CR, 3X4 
NOTE: CERT IN M2M 
2 PIECES</t>
  </si>
  <si>
    <t>101-122010-005</t>
  </si>
  <si>
    <t>T-304, STAINLESS, PLATE/SHEET, 3/16
.1875 x 48 x 120 AISI 304 ASTM-A240 STAINLESS PLATE</t>
  </si>
  <si>
    <t>101-172040-008</t>
  </si>
  <si>
    <t>4130,AMS-S-6758,BAR,1"X3" X144"</t>
  </si>
  <si>
    <t>101-107052-021</t>
  </si>
  <si>
    <t>ASTM A-36, ST, ANGLE 1.25X1.25X1/8</t>
  </si>
  <si>
    <t>101-156021-001 (B)</t>
  </si>
  <si>
    <t>AISI 1018, STEEL, FLAT, CR, 3X4 NOTE: CERT IN M2M 
2 PIECES</t>
  </si>
  <si>
    <t>101-144010-001</t>
  </si>
  <si>
    <t>ASTM A572, STEEL, PLATE, HI-STR,1/2</t>
  </si>
  <si>
    <t>FY19-046</t>
  </si>
  <si>
    <t>68A520664-1025</t>
  </si>
  <si>
    <t>Integrated Drive Generator</t>
  </si>
  <si>
    <t>NA</t>
  </si>
  <si>
    <t>N - CID</t>
  </si>
  <si>
    <t>FY19-060</t>
  </si>
  <si>
    <t>7131010-1</t>
  </si>
  <si>
    <t>HG1700AG75</t>
  </si>
  <si>
    <t>Inertial Measurement Unit (IMU) for NAVAIR AARGM FRP 8</t>
  </si>
  <si>
    <t>FY19-065</t>
  </si>
  <si>
    <t>iDC-6810</t>
  </si>
  <si>
    <t>Single Channel 6U VPX Microwave Down Converter</t>
  </si>
  <si>
    <t>iDC-6830</t>
  </si>
  <si>
    <t>3U VPX Dual Microwave Down Converter</t>
  </si>
  <si>
    <t>iDC-6850</t>
  </si>
  <si>
    <t>Microwave Wideband Down Converter</t>
  </si>
  <si>
    <t>iRFVC-6802</t>
  </si>
  <si>
    <t>Two Channel RF to Video Converter unit</t>
  </si>
  <si>
    <t>iRFVC-6804</t>
  </si>
  <si>
    <t>Four Channel RF to Video Converter unit</t>
  </si>
  <si>
    <t>FY19-066</t>
  </si>
  <si>
    <t xml:space="preserve">3617950-1 </t>
  </si>
  <si>
    <t xml:space="preserve">3010-01-515-8483
</t>
  </si>
  <si>
    <t xml:space="preserve"> COSSI Clutch Assembly</t>
  </si>
  <si>
    <t>FY19-067</t>
  </si>
  <si>
    <t>Auxiliary Power Unit (APU), Gas Turbine</t>
  </si>
  <si>
    <t>FY19-073</t>
  </si>
  <si>
    <t>X5000 CT Scanner</t>
  </si>
  <si>
    <t>Computed Tomography (CT) Scanner</t>
  </si>
  <si>
    <t>FY19-076</t>
  </si>
  <si>
    <t>BC-22R</t>
  </si>
  <si>
    <t>Battery Charger, 8-Station, Rackmount</t>
  </si>
  <si>
    <t>B-22</t>
  </si>
  <si>
    <t>Battery Pack, 3,400 mAh, EMP-hardened</t>
  </si>
  <si>
    <t>FS-2200PP</t>
  </si>
  <si>
    <t>Fiber Optic Patch Panel, 40 channel</t>
  </si>
  <si>
    <t>IMT-1G</t>
  </si>
  <si>
    <t>Impedence Matching Transformer, 1 kHz</t>
  </si>
  <si>
    <t>FS-2200E</t>
  </si>
  <si>
    <t>Optical Fiber System, 200 meter, with 2-sect</t>
  </si>
  <si>
    <t>FS-2200C</t>
  </si>
  <si>
    <t>Optical Fiber System, 30 meter</t>
  </si>
  <si>
    <t>ODR-22G</t>
  </si>
  <si>
    <t>Optical Receiver Chassis</t>
  </si>
  <si>
    <t>ODR-22M</t>
  </si>
  <si>
    <t>Optical Receiver Module</t>
  </si>
  <si>
    <t>ODT-22</t>
  </si>
  <si>
    <t>Optical Transmitter</t>
  </si>
  <si>
    <t>FY19-079</t>
  </si>
  <si>
    <t>70358-06618-103</t>
  </si>
  <si>
    <t>1C1878</t>
  </si>
  <si>
    <t>CHIP DETECTOR</t>
  </si>
  <si>
    <t>2995-01-236-5097</t>
  </si>
  <si>
    <t>70358-06618-104</t>
  </si>
  <si>
    <t>2Z2937</t>
  </si>
  <si>
    <t>CLIP,SPRING</t>
  </si>
  <si>
    <t>5340-01-373-5378</t>
  </si>
  <si>
    <t>FY19-081</t>
  </si>
  <si>
    <t>70150-09207-042</t>
  </si>
  <si>
    <t>TIP CAP ASSEMBLY</t>
  </si>
  <si>
    <t>FY19-082</t>
  </si>
  <si>
    <t>70150-29005-044</t>
  </si>
  <si>
    <t>LOWER SKIN ASSEMBLY</t>
  </si>
  <si>
    <t>70150-29028-041</t>
  </si>
  <si>
    <t>UPPER SKIN ASSEMBLY</t>
  </si>
  <si>
    <t>FY19-083</t>
  </si>
  <si>
    <t>9200-42000-0201</t>
  </si>
  <si>
    <t>GH-4200</t>
  </si>
  <si>
    <t>Reference Standby Display RSD</t>
  </si>
  <si>
    <t>7025-01-601-8116</t>
  </si>
  <si>
    <t>FY19-085</t>
  </si>
  <si>
    <t>SB1143-101</t>
  </si>
  <si>
    <t>34HKTL 110-89</t>
  </si>
  <si>
    <t>BEARING</t>
  </si>
  <si>
    <t>SB1144-101</t>
  </si>
  <si>
    <t>34HKTLL 110-93</t>
  </si>
  <si>
    <t>FY19-087</t>
  </si>
  <si>
    <t>0856GD1</t>
  </si>
  <si>
    <t>Pitot Probe</t>
  </si>
  <si>
    <t>0856GD2</t>
  </si>
  <si>
    <t>102CA2W1</t>
  </si>
  <si>
    <t>Temperature Probe</t>
  </si>
  <si>
    <t>6685-00-803-7705</t>
  </si>
  <si>
    <t>0871BU3</t>
  </si>
  <si>
    <t>Ice Detector</t>
  </si>
  <si>
    <t>6340-00-332-7300</t>
  </si>
  <si>
    <t>FY19-088</t>
  </si>
  <si>
    <t>80988901</t>
  </si>
  <si>
    <t>Case, Klyston Tube</t>
  </si>
  <si>
    <t>FY19-089</t>
  </si>
  <si>
    <t>12505553</t>
  </si>
  <si>
    <t>HF-38844-04</t>
  </si>
  <si>
    <t>Hydraulic Manifold Block</t>
  </si>
  <si>
    <t>4730-01-567-8670</t>
  </si>
  <si>
    <t>FY19-090</t>
  </si>
  <si>
    <t>2342130-1</t>
  </si>
  <si>
    <t>TEST STATION GEN2 BLK11</t>
  </si>
  <si>
    <t>Z2098B-114</t>
  </si>
  <si>
    <t>EW SOURCE RACK W/ (2)N5193A &amp; (12)N5194A &amp; 6 COMB</t>
  </si>
  <si>
    <t>N9040B-RT2</t>
  </si>
  <si>
    <t>REAL-TIME ANALYSIS UP TO 510 MHZ, OPTIMUM DETECTIO</t>
  </si>
  <si>
    <t>Z2098B-114-003</t>
  </si>
  <si>
    <t>ADD (12)N5194-BB1 &amp; (12) BBM TO UPG PHASE 1 SIM</t>
  </si>
  <si>
    <t>Z2098B-115</t>
  </si>
  <si>
    <t>EW CAL RACK W/ PNA, ECAL, SENSOR, PODS, SCOPE</t>
  </si>
  <si>
    <t>Z2098B-114-004</t>
  </si>
  <si>
    <t>2 N5193A UPGRADE KITS FOR PHASE 1 CFE</t>
  </si>
  <si>
    <t>Z2098B-114-001</t>
  </si>
  <si>
    <t>ADD MESG 24 SOFTWARE LICENSES FOR N5194A</t>
  </si>
  <si>
    <t>N5183B-540</t>
  </si>
  <si>
    <t>MXG X-SERIES MICROWAVE ANALOG SIGNAL GENERATOR, FR</t>
  </si>
  <si>
    <t>N9030B</t>
  </si>
  <si>
    <t>SPECTRUM ANALYZER</t>
  </si>
  <si>
    <t>Z2098B-115-003</t>
  </si>
  <si>
    <t>UXA ADD TO CAL RACK Z2098B-114 SOURCE RACK</t>
  </si>
  <si>
    <t>E8404A</t>
  </si>
  <si>
    <t>C-SIZE VXI MAINFRAME, 13-SLOT</t>
  </si>
  <si>
    <t>6625-01-501-4557</t>
  </si>
  <si>
    <t>3458A</t>
  </si>
  <si>
    <t>DMM</t>
  </si>
  <si>
    <t>6625-01-317-8373</t>
  </si>
  <si>
    <t>N5183B-1EA</t>
  </si>
  <si>
    <t>HIGH OUTPUT POWER</t>
  </si>
  <si>
    <t>N5183B-1E1</t>
  </si>
  <si>
    <t>STEP ATTENUATOR, 115 DB</t>
  </si>
  <si>
    <t>34970A</t>
  </si>
  <si>
    <t>DATA ACQUISTION UNIT</t>
  </si>
  <si>
    <t>6625-01-466-4874</t>
  </si>
  <si>
    <t>N5183B-006</t>
  </si>
  <si>
    <t>INSTRUMENT SECURITY AND REMOVABLE MEMORY CARD</t>
  </si>
  <si>
    <t>N6774A</t>
  </si>
  <si>
    <t>AUXILLARY POWER SUPPLY</t>
  </si>
  <si>
    <t>6130-01-592-9870</t>
  </si>
  <si>
    <t>34901A</t>
  </si>
  <si>
    <t>MODULE FOR DATA ACQUISITION UNIT</t>
  </si>
  <si>
    <t>5895-01-503-1826</t>
  </si>
  <si>
    <t>E8404A-AXF</t>
  </si>
  <si>
    <t>TINTED ACRYLIC DOOR. MOUNTS IN FRONT OF THE MAINFR</t>
  </si>
  <si>
    <t>3458A-001</t>
  </si>
  <si>
    <t>EXTENDED MEMORY</t>
  </si>
  <si>
    <t>E8404A-AXA</t>
  </si>
  <si>
    <t>STANDARD RACKMOUNT ADAPTER KIT.  USE WITH SUPPORT</t>
  </si>
  <si>
    <t>34190A</t>
  </si>
  <si>
    <t>RACKMOUNT KIT</t>
  </si>
  <si>
    <t>5975-01-597-1636</t>
  </si>
  <si>
    <t>FY19-091</t>
  </si>
  <si>
    <t>01-004-09157</t>
  </si>
  <si>
    <t>Adapter Rail, Weapon Mounted</t>
  </si>
  <si>
    <t>1005-01-547-2624</t>
  </si>
  <si>
    <t>01-004-16120</t>
  </si>
  <si>
    <t>MK18 Rail Interface System II</t>
  </si>
  <si>
    <t>1005-01-548-1385</t>
  </si>
  <si>
    <t>FY19-092</t>
  </si>
  <si>
    <t>D60381MK241114</t>
  </si>
  <si>
    <t xml:space="preserve">N/A </t>
  </si>
  <si>
    <t>SENSOR,AIRDATA</t>
  </si>
  <si>
    <t>FY19-094</t>
  </si>
  <si>
    <t>WC864 B</t>
  </si>
  <si>
    <t>WC 864 Ball Powder (Propellant) used in 155 Modular Artillery Charge System (MACS)</t>
  </si>
  <si>
    <t>FY19-096</t>
  </si>
  <si>
    <t>Enhanced Tactical Pod Test (eTPT) - First Arcticle Testing (FAT)</t>
  </si>
  <si>
    <t>FY19-101</t>
  </si>
  <si>
    <t>HG1930CA50</t>
  </si>
  <si>
    <t>Inertia Measurement Unit (IMU)</t>
  </si>
  <si>
    <t>FY19-102</t>
  </si>
  <si>
    <t>AA0001</t>
  </si>
  <si>
    <t>NATO C-17 Training Simulator for Papas Air Base in Hungary</t>
  </si>
  <si>
    <t>FY19-105</t>
  </si>
  <si>
    <t>2309876-1</t>
  </si>
  <si>
    <t>70268</t>
  </si>
  <si>
    <t>Dome Blank</t>
  </si>
  <si>
    <t>FY19-109</t>
  </si>
  <si>
    <t>02-2792097-1</t>
  </si>
  <si>
    <t>MC-10901-2</t>
  </si>
  <si>
    <t>Micro-Encryptor</t>
  </si>
  <si>
    <t>5810-01-547-4520</t>
  </si>
  <si>
    <t>02-2842264-1</t>
  </si>
  <si>
    <t>FX100</t>
  </si>
  <si>
    <t>Flex Customizable Encryption Platform</t>
  </si>
  <si>
    <t>5810-01-655-9229</t>
  </si>
  <si>
    <t>02-2842264-2</t>
  </si>
  <si>
    <t>FX1G</t>
  </si>
  <si>
    <t>None</t>
  </si>
  <si>
    <t>02-2823902-1</t>
  </si>
  <si>
    <t>1G-MM-1</t>
  </si>
  <si>
    <t>1G Encryptor</t>
  </si>
  <si>
    <t>5810-01-619-6583</t>
  </si>
  <si>
    <t>TL-VLAN</t>
  </si>
  <si>
    <t>VLAN/HAIPE Software</t>
  </si>
  <si>
    <t>82-2792089-1</t>
  </si>
  <si>
    <t>MC-106A</t>
  </si>
  <si>
    <t>Micro/C100/Flex Shelf Kit</t>
  </si>
  <si>
    <t>5975-01-559-1965</t>
  </si>
  <si>
    <t>MC-106B</t>
  </si>
  <si>
    <t>1G Rack Mount Shelf</t>
  </si>
  <si>
    <t>5975-01-628-6673</t>
  </si>
  <si>
    <t>FY19-113</t>
  </si>
  <si>
    <t>Multi Functional Display (MFD) Test Program Set (TPS) Kit</t>
  </si>
  <si>
    <t>FY19-117</t>
  </si>
  <si>
    <t>VCS-4586 Software</t>
  </si>
  <si>
    <t>FY19-118</t>
  </si>
  <si>
    <t>CPU872-G02C-6FI-h</t>
  </si>
  <si>
    <t>Secure processor</t>
  </si>
  <si>
    <t>CPU872-G02C-6FI-l</t>
  </si>
  <si>
    <t>AcSDKLic‐Vx</t>
  </si>
  <si>
    <t>Software Development Kit for above processor</t>
  </si>
  <si>
    <t>AcSentry-FL</t>
  </si>
  <si>
    <t>Yearly server access for their above processors</t>
  </si>
  <si>
    <t>AcSentry-MF</t>
  </si>
  <si>
    <t>AcSentry-UF</t>
  </si>
  <si>
    <t>FY19-119</t>
  </si>
  <si>
    <t>10272526-11</t>
  </si>
  <si>
    <t>45-00528C</t>
  </si>
  <si>
    <t>GASKET, CONNECTOR, R.F.</t>
  </si>
  <si>
    <t>10272648</t>
  </si>
  <si>
    <t>45-00118E</t>
  </si>
  <si>
    <t>GASKET, SHIELDING</t>
  </si>
  <si>
    <t>5999-01-250-0609</t>
  </si>
  <si>
    <t>13646933-2</t>
  </si>
  <si>
    <t>07-0501-9957</t>
  </si>
  <si>
    <t>PRECUT GASKET</t>
  </si>
  <si>
    <t>13661258-1</t>
  </si>
  <si>
    <t>19-11-38536-1285-40</t>
  </si>
  <si>
    <t>SHIELDING GASKET, ELECTRONIC - BACK COVE</t>
  </si>
  <si>
    <t>13661224-1</t>
  </si>
  <si>
    <t>06-1002-12415</t>
  </si>
  <si>
    <t>PANEL, RF/ EMI SHIELDED, VENTILATING - H</t>
  </si>
  <si>
    <t>06-1002-12316</t>
  </si>
  <si>
    <t>PANEL, RF/ EMI SHIELD VENT HONEYCOMB</t>
  </si>
  <si>
    <t>5999-01-653-5934</t>
  </si>
  <si>
    <t>13661934-3</t>
  </si>
  <si>
    <t>06-1002-12302</t>
  </si>
  <si>
    <t>PANEL, RF/ EMI SHIELD VEN HONEYCOMB</t>
  </si>
  <si>
    <t>5999-01-653-1605</t>
  </si>
  <si>
    <t>FY19-121</t>
  </si>
  <si>
    <t>250-C20W</t>
  </si>
  <si>
    <t>MQ-8B Fire Scout Engine</t>
  </si>
  <si>
    <t>M250-C47E</t>
  </si>
  <si>
    <t>MQ-8C Fire Scout Engine</t>
  </si>
  <si>
    <t>FY19-122</t>
  </si>
  <si>
    <t>1900-1</t>
  </si>
  <si>
    <t>FY19-123</t>
  </si>
  <si>
    <t>876296-3</t>
  </si>
  <si>
    <t>Cartridge</t>
  </si>
  <si>
    <t>1377-01-469-2437</t>
  </si>
  <si>
    <t>873571-02</t>
  </si>
  <si>
    <t>1377-01-505-5215</t>
  </si>
  <si>
    <t>874000-01</t>
  </si>
  <si>
    <t>1377-01-043-8275</t>
  </si>
  <si>
    <t>897899-1</t>
  </si>
  <si>
    <t>1377-01-263-3627</t>
  </si>
  <si>
    <t>FY19-126</t>
  </si>
  <si>
    <t>475031</t>
  </si>
  <si>
    <t>1377-01-661-0137</t>
  </si>
  <si>
    <t>FY19-128</t>
  </si>
  <si>
    <t>972462-0002</t>
  </si>
  <si>
    <t>810-000010</t>
  </si>
  <si>
    <t>PLC 1x8 Fiber optic Splitter/Coupler</t>
  </si>
  <si>
    <t>FY19-130</t>
  </si>
  <si>
    <t>380200-14</t>
  </si>
  <si>
    <t>Fuel Transfer Pump</t>
  </si>
  <si>
    <t>2915-01-537-0336</t>
  </si>
  <si>
    <t>380200-15</t>
  </si>
  <si>
    <t>2915-01-056-2716</t>
  </si>
  <si>
    <t>380200-17</t>
  </si>
  <si>
    <t>2915-01-139-6643</t>
  </si>
  <si>
    <t>381400-24</t>
  </si>
  <si>
    <t>Fuel Boost Pump</t>
  </si>
  <si>
    <t>2915-01-065-8525</t>
  </si>
  <si>
    <t xml:space="preserve">381300-7 </t>
  </si>
  <si>
    <t>Fuel Boost Pump Housing</t>
  </si>
  <si>
    <t>2915-01-132-0933</t>
  </si>
  <si>
    <t>FY19-132</t>
  </si>
  <si>
    <t>95600-1</t>
  </si>
  <si>
    <t>High Voltage Power Supply Traveling Wave Tube Grid Modulator</t>
  </si>
  <si>
    <t>FY19-135</t>
  </si>
  <si>
    <t>900-000341-000</t>
  </si>
  <si>
    <t>Unmanned Aerial System (UAS)</t>
  </si>
  <si>
    <t>1550-01-674-0185</t>
  </si>
  <si>
    <t>FY19-136</t>
  </si>
  <si>
    <t>6157045-100</t>
  </si>
  <si>
    <t>X-Net Radio</t>
  </si>
  <si>
    <t>6157046-100</t>
  </si>
  <si>
    <t>FY19-138</t>
  </si>
  <si>
    <t>90C4322477</t>
  </si>
  <si>
    <t>F119 1st Stage High Pressure Turbine (HPT) Blade casting</t>
  </si>
  <si>
    <t>90C4326602</t>
  </si>
  <si>
    <t>F119 2nd Stage Low Pressure Turbine (LPT) Blade casting</t>
  </si>
  <si>
    <t>FY19-140</t>
  </si>
  <si>
    <t>NVX-2123-1</t>
  </si>
  <si>
    <t>Force Generator</t>
  </si>
  <si>
    <t>NVX-2124-1</t>
  </si>
  <si>
    <t>Central Controller</t>
  </si>
  <si>
    <t>NVX-2126-1</t>
  </si>
  <si>
    <t>Control Panel</t>
  </si>
  <si>
    <t>FY19-142</t>
  </si>
  <si>
    <t>212‐010‐300‐105</t>
  </si>
  <si>
    <t>Stabilizer Bar Assembly</t>
  </si>
  <si>
    <t>1615‐01‐493‐6225 HL</t>
  </si>
  <si>
    <t>204‐040‐366‐021S</t>
  </si>
  <si>
    <t>Mast Assembly, Pylon</t>
  </si>
  <si>
    <t>1615‐01‐431‐2440 HL</t>
  </si>
  <si>
    <t>204‐040‐359‐001</t>
  </si>
  <si>
    <t>Case Assembly, Trans</t>
  </si>
  <si>
    <t>1615‐00‐858‐8397 GA</t>
  </si>
  <si>
    <t>205‐040‐263‐115</t>
  </si>
  <si>
    <t>Quill Assembly</t>
  </si>
  <si>
    <t>1615‐01‐601‐1436 HL</t>
  </si>
  <si>
    <t>212‐015‐501‐113</t>
  </si>
  <si>
    <t>Blade, Rotary Wing</t>
  </si>
  <si>
    <t>1615‐01‐268‐1655 GA</t>
  </si>
  <si>
    <t>CCA-1921-C211</t>
  </si>
  <si>
    <t>CCA-1922-C201</t>
  </si>
  <si>
    <t>FY19-146</t>
  </si>
  <si>
    <t>MTS 3060</t>
  </si>
  <si>
    <t>MTS-3060 SmartCan Ordnance Tester</t>
  </si>
  <si>
    <t>4920-01-603-7105</t>
  </si>
  <si>
    <t>FY19-157</t>
  </si>
  <si>
    <t>212-015-501-115</t>
  </si>
  <si>
    <t>Rotary Wing Blade</t>
  </si>
  <si>
    <t>1615-01-441-7330</t>
  </si>
  <si>
    <t>FY19-158</t>
  </si>
  <si>
    <t>7-W16320000-x</t>
  </si>
  <si>
    <t>3505966-1</t>
  </si>
  <si>
    <t>Air Turbine Engine Starter</t>
  </si>
  <si>
    <t>7-516320000-x</t>
  </si>
  <si>
    <t>3505754-1-2</t>
  </si>
  <si>
    <t>7-W16320001-1</t>
  </si>
  <si>
    <t>3290726-2</t>
  </si>
  <si>
    <t>Pressure Release Valve</t>
  </si>
  <si>
    <t>7-516320001-1</t>
  </si>
  <si>
    <t>3290726-1-1</t>
  </si>
  <si>
    <t>7-511711016-1</t>
  </si>
  <si>
    <t>3215204-1-1</t>
  </si>
  <si>
    <t>Temperature and Pressure Regulator</t>
  </si>
  <si>
    <t>7-116310018-3</t>
  </si>
  <si>
    <t>319980-14-1</t>
  </si>
  <si>
    <t>Shutoff Valve</t>
  </si>
  <si>
    <t>FY19-162</t>
  </si>
  <si>
    <t>65171-07406-101</t>
  </si>
  <si>
    <t>machined Nomax Honeycomb core sheets</t>
  </si>
  <si>
    <t>65171-07406-102</t>
  </si>
  <si>
    <t>65171-07406-103</t>
  </si>
  <si>
    <t>65171-07406-104</t>
  </si>
  <si>
    <t>65171-07406-105</t>
  </si>
  <si>
    <t>65171-07406-106</t>
  </si>
  <si>
    <t>Tail Rotor Core (TRC)</t>
  </si>
  <si>
    <t>FY19-163</t>
  </si>
  <si>
    <t>DR7-A, Brushless Permanent Magnet Motor</t>
  </si>
  <si>
    <t>1680-01-151-6433</t>
  </si>
  <si>
    <t>6464390-1</t>
  </si>
  <si>
    <t>DR7-B Brushless Permanent Magnet Motor</t>
  </si>
  <si>
    <t>1680-01-627-7035</t>
  </si>
  <si>
    <t>FY19-164</t>
  </si>
  <si>
    <t>adenovirus type 4 &amp; type 7 vaccine</t>
  </si>
  <si>
    <t>Adenovirus Vaccine Type 4 &amp; Type 7</t>
  </si>
  <si>
    <t>6505-01-642-0106</t>
  </si>
  <si>
    <t>FY19-165</t>
  </si>
  <si>
    <t>TR2C2014517-507</t>
  </si>
  <si>
    <t>BH013902FX</t>
  </si>
  <si>
    <t>On-Board Flight Computer (OBC) Flight Unit (Spare)</t>
  </si>
  <si>
    <t>TR2C2014517-505</t>
  </si>
  <si>
    <t>BH013902E1</t>
  </si>
  <si>
    <t>OBC Engineering Development Unit (EDU)</t>
  </si>
  <si>
    <t>CPDG620143795-502</t>
  </si>
  <si>
    <t>YH56006300-05</t>
  </si>
  <si>
    <t>Stellar Attitude and Rate Measurement Unit (STARMU) Flight Unit (Spare)</t>
  </si>
  <si>
    <t>CPDG000024-513</t>
  </si>
  <si>
    <t>6406660-XX</t>
  </si>
  <si>
    <t>HR1600-100 Reaction Wheel Assembly (RWA) Flight Unit (Spare)</t>
  </si>
  <si>
    <t>CPDG000024-XXX</t>
  </si>
  <si>
    <t>HR1600-100 RWA Qualification High Fidelity EDU</t>
  </si>
  <si>
    <t>TBD</t>
  </si>
  <si>
    <t>D-Strut/Isolator Flight Unit (Spare)</t>
  </si>
  <si>
    <t>FY19-166</t>
  </si>
  <si>
    <t xml:space="preserve">  10700718-011</t>
  </si>
  <si>
    <t xml:space="preserve">  AS-1011-022</t>
  </si>
  <si>
    <t>Wheel and Tire Assembly</t>
  </si>
  <si>
    <t xml:space="preserve">  10705107- 001PEG</t>
  </si>
  <si>
    <t xml:space="preserve">  10705107-001PEG</t>
  </si>
  <si>
    <t>1 Wheel Step</t>
  </si>
  <si>
    <t xml:space="preserve">  LS1141672</t>
  </si>
  <si>
    <t xml:space="preserve">  476209</t>
  </si>
  <si>
    <t>CEP, Stryker</t>
  </si>
  <si>
    <t xml:space="preserve">  LS1088406</t>
  </si>
  <si>
    <t xml:space="preserve">  475350</t>
  </si>
  <si>
    <t>W437-14 Harness Assembly</t>
  </si>
  <si>
    <t xml:space="preserve">  10555954</t>
  </si>
  <si>
    <t xml:space="preserve">  55845-4</t>
  </si>
  <si>
    <t>Deflector Nozzle</t>
  </si>
  <si>
    <t xml:space="preserve">  192579-0022</t>
  </si>
  <si>
    <t>Anti-Recoil Plug (ALUM)</t>
  </si>
  <si>
    <t xml:space="preserve">  10683332-001</t>
  </si>
  <si>
    <t xml:space="preserve">  423789</t>
  </si>
  <si>
    <t>Manual Discharge Unit</t>
  </si>
  <si>
    <t xml:space="preserve">  10684351-001</t>
  </si>
  <si>
    <t xml:space="preserve">  422463</t>
  </si>
  <si>
    <t>Battery Backup Mod 24 Volt TWV</t>
  </si>
  <si>
    <t xml:space="preserve">  LS1134476-2</t>
  </si>
  <si>
    <t xml:space="preserve">  DBH-670-112000-92</t>
  </si>
  <si>
    <t>Ethernet Switch</t>
  </si>
  <si>
    <t>FY19-168</t>
  </si>
  <si>
    <t>2118952-5</t>
  </si>
  <si>
    <t>F15 Air Data Processor</t>
  </si>
  <si>
    <t>6610-01-432-8459</t>
  </si>
  <si>
    <t>FY19-169</t>
  </si>
  <si>
    <t>RTL-SNNB-1RU-DUPLEX</t>
  </si>
  <si>
    <t>SpectralNet Unit</t>
  </si>
  <si>
    <t>RTL-T400FC-SSSAUC</t>
  </si>
  <si>
    <t>S-band Upconverter Module</t>
  </si>
  <si>
    <t>RTL-T400FC-SSSADC</t>
  </si>
  <si>
    <t>S-band Down Converter Module</t>
  </si>
  <si>
    <t>RTL-DTR-D</t>
  </si>
  <si>
    <t>Digital Transmitter/Receiver</t>
  </si>
  <si>
    <t>RTL-SCB-DTRD2-RIO</t>
  </si>
  <si>
    <t>Signal Conditioning Board</t>
  </si>
  <si>
    <t>RTL-T400-2U-CPU-3003</t>
  </si>
  <si>
    <t>Telemetrix CPU</t>
  </si>
  <si>
    <t>RTL-T400FC-XBUC</t>
  </si>
  <si>
    <t>X-band Upconverter Module</t>
  </si>
  <si>
    <t>RTL-RACK-PDU-3P</t>
  </si>
  <si>
    <t>Power Distribution Unit</t>
  </si>
  <si>
    <t>RTL-RACK-EPO-3P</t>
  </si>
  <si>
    <t>Emergency Power Off</t>
  </si>
  <si>
    <t>RTL-NETSWITCH-24</t>
  </si>
  <si>
    <t>Ethernet Gigabit Switch</t>
  </si>
  <si>
    <t>RTL-RACKPC-2U-D-E</t>
  </si>
  <si>
    <t>Server Class PC</t>
  </si>
  <si>
    <t>RTL-TIMESERV-DIST-XT</t>
  </si>
  <si>
    <t>Time and Frequency Synchronization Platform</t>
  </si>
  <si>
    <t>NOISECOM CNG-EBnO-9100</t>
  </si>
  <si>
    <t>Noise Generator</t>
  </si>
  <si>
    <t>RTL-RACKPC-1U-LT2</t>
  </si>
  <si>
    <t>RTL-STE-SMARTPNL-LC</t>
  </si>
  <si>
    <t>SmartPanel Low Complexity</t>
  </si>
  <si>
    <t>RTL-STE-SMARTPNL-MC</t>
  </si>
  <si>
    <t>SmartPanel Medium Complexity</t>
  </si>
  <si>
    <t>RTL-QTEST-TRX-LR</t>
  </si>
  <si>
    <t>Quantum Test Transceiver Low Rate</t>
  </si>
  <si>
    <t>RTL-QTEST-TRX-MR</t>
  </si>
  <si>
    <t>Quantum Test Transceiver Medium Rate</t>
  </si>
  <si>
    <t>RTL-STE-TESTEXE-SDE</t>
  </si>
  <si>
    <t>Test Executive Software Development Environment</t>
  </si>
  <si>
    <t>RTL-SVC-L5</t>
  </si>
  <si>
    <t>Telemetrix Level 5 Service Software/Firmware Licenses</t>
  </si>
  <si>
    <t>RTL-2GCSSTE-SP-CWC</t>
  </si>
  <si>
    <t>Continuous Wave Test Controller Chassis</t>
  </si>
  <si>
    <t>RTL-T400FC-BASE-1U</t>
  </si>
  <si>
    <t>Frequency Converter System</t>
  </si>
  <si>
    <t>RTL-QTEST-MRT</t>
  </si>
  <si>
    <t>Quantum Test Mission Receiver with Test Modulator</t>
  </si>
  <si>
    <t>RTL-T400XRT-SB1X2-SU</t>
  </si>
  <si>
    <t>Satellite Telemetry, Tracing, and Commanding Modem</t>
  </si>
  <si>
    <t>RTL-RACK-CUSTOM</t>
  </si>
  <si>
    <t>Custom Rack Enclosure</t>
  </si>
  <si>
    <t>RTL-RACK-PNL-C</t>
  </si>
  <si>
    <t>Rack I/O Panel</t>
  </si>
  <si>
    <t>RTL-SYS-CBL</t>
  </si>
  <si>
    <t>System Cables</t>
  </si>
  <si>
    <t>RTL-SYS-CBL-2GCSSTE-SELFTEST</t>
  </si>
  <si>
    <t>Self-Test Cables</t>
  </si>
  <si>
    <t>RTL-STE-LCC</t>
  </si>
  <si>
    <t>Local Control Console for Test System</t>
  </si>
  <si>
    <t>RTL-RACK-TEMPMON</t>
  </si>
  <si>
    <t>Temperature Monitor/Controller</t>
  </si>
  <si>
    <t>RTL-RACC-RF-NGCSSTE</t>
  </si>
  <si>
    <t>RF Routing &amp; Conditioning Chassis</t>
  </si>
  <si>
    <t>RTL-HRP-T-QSFP</t>
  </si>
  <si>
    <t>High Rate Processor for Test Application</t>
  </si>
  <si>
    <t>FY19-170</t>
  </si>
  <si>
    <t>MBB-BK 117 D-2</t>
  </si>
  <si>
    <t>UH-72 Lakota Aircraft (D-2 version)</t>
  </si>
  <si>
    <t>FY19-174</t>
  </si>
  <si>
    <t>7-511B11025-7</t>
  </si>
  <si>
    <t>28B524-8A</t>
  </si>
  <si>
    <t>AH-64 Apache Generator, generation 7</t>
  </si>
  <si>
    <t>6115-01-495-5122</t>
  </si>
  <si>
    <t>7-511B11025-9</t>
  </si>
  <si>
    <t>28B524-8B</t>
  </si>
  <si>
    <t>AH-64 Apache Generator, generation 9</t>
  </si>
  <si>
    <t>6115-01-604-9887</t>
  </si>
  <si>
    <t>7-511B11025-11</t>
  </si>
  <si>
    <t>28B524-8C</t>
  </si>
  <si>
    <t>AH-64 Apache Generator, generation 11</t>
  </si>
  <si>
    <t>6115-01-604-9866</t>
  </si>
  <si>
    <t>FY19-175</t>
  </si>
  <si>
    <t>Pre-Solicitation</t>
  </si>
  <si>
    <t>Discharger</t>
  </si>
  <si>
    <t>5290-01-434-8504</t>
  </si>
  <si>
    <t>FY19-176</t>
  </si>
  <si>
    <t>R20001783-0001</t>
  </si>
  <si>
    <t>2A6NAK</t>
  </si>
  <si>
    <t>Isolator Coaxial</t>
  </si>
  <si>
    <t>FY19-177</t>
  </si>
  <si>
    <t>7-613200030001</t>
  </si>
  <si>
    <t>Small Tactical Terminal (STT) Wide Band (WB) Radio (KOR-24A)</t>
  </si>
  <si>
    <t>5894-01-659-7909</t>
  </si>
  <si>
    <t>FY19-178</t>
  </si>
  <si>
    <t>Rocker Arm Repair Kit</t>
  </si>
  <si>
    <t>842-950</t>
  </si>
  <si>
    <t>Lock Nut, M8</t>
  </si>
  <si>
    <t>SCD01362-1</t>
  </si>
  <si>
    <t>Long Block w/ Accessories</t>
  </si>
  <si>
    <t>FY19-180</t>
  </si>
  <si>
    <t>XLVUD4030</t>
  </si>
  <si>
    <t>4.0mm x 3.0m XL Vu VideoProbe System</t>
  </si>
  <si>
    <t>6650-01-600-1080</t>
  </si>
  <si>
    <t>XLVUD4030-T5</t>
  </si>
  <si>
    <t>Borescope 4mm Video w/Measuring Capabilities</t>
  </si>
  <si>
    <t>6650-01-664-8139</t>
  </si>
  <si>
    <t>T40115FN</t>
  </si>
  <si>
    <t>T40 IQ, 115 DEG FWD,4mm-INF,BLACK</t>
  </si>
  <si>
    <t>6650-01-663-4809</t>
  </si>
  <si>
    <t>T40115SN</t>
  </si>
  <si>
    <t>T40 IQ, 115 DEG SIDE,1-30mm,RED</t>
  </si>
  <si>
    <t>6650-01-663-6452</t>
  </si>
  <si>
    <t>TM405555FG</t>
  </si>
  <si>
    <t>TM40 IQ, 55/55 DEG FWD,4mm-INF,BLACK</t>
  </si>
  <si>
    <t>6650-01-663-6556</t>
  </si>
  <si>
    <t>TM405555SG</t>
  </si>
  <si>
    <t>TM40 IQ, 55/55 DEG SIDE,4mm-INF,BLUE</t>
  </si>
  <si>
    <t>6650-01-663-6499</t>
  </si>
  <si>
    <t>XLVUD-ST</t>
  </si>
  <si>
    <t>XL Vu(D) STEREO FEATURE ENABLEMENT</t>
  </si>
  <si>
    <t>INSPMGR-CD</t>
  </si>
  <si>
    <t>INSPECTION MANAGER CD</t>
  </si>
  <si>
    <t>XLVUD-MSDSW-SUITE</t>
  </si>
  <si>
    <t>XLVUD SW Suite on micro SD card</t>
  </si>
  <si>
    <t>GTR-415</t>
  </si>
  <si>
    <t>RIGID 4.0mm GUIDE TUBE, 16.75</t>
  </si>
  <si>
    <t>XA131</t>
  </si>
  <si>
    <t>GRIPPER, 4mm,Compatible w/3.9mm and 4mm</t>
  </si>
  <si>
    <t>5340-01-616-8226</t>
  </si>
  <si>
    <t>VER2400C</t>
  </si>
  <si>
    <t>Included w/mea tips. 4.0mm Stereo Verification Block</t>
  </si>
  <si>
    <t>FY19-181</t>
  </si>
  <si>
    <t xml:space="preserve">064-01076-0101 </t>
  </si>
  <si>
    <t>Transceiver</t>
  </si>
  <si>
    <t xml:space="preserve">5821014828431
</t>
  </si>
  <si>
    <t>066-01143-1602</t>
  </si>
  <si>
    <t>Transponder</t>
  </si>
  <si>
    <t>066-01153-0101</t>
  </si>
  <si>
    <t>Radar Altimeter</t>
  </si>
  <si>
    <t>965-0976-003</t>
  </si>
  <si>
    <t>Enhanced Ground Proximity Warning System</t>
  </si>
  <si>
    <t>FY19-182</t>
  </si>
  <si>
    <t>3240327-0002</t>
  </si>
  <si>
    <t>EMI Filter</t>
  </si>
  <si>
    <t>FY19-183</t>
  </si>
  <si>
    <t>7-311310112-9</t>
  </si>
  <si>
    <t>K022-CY991</t>
  </si>
  <si>
    <t>Magnetic Pick-Up Main Transmission (Transducer, Motional Pick-Up)</t>
  </si>
  <si>
    <t>1615013094639</t>
  </si>
  <si>
    <t>FY19-184</t>
  </si>
  <si>
    <t>114L2084-1</t>
  </si>
  <si>
    <t xml:space="preserve">Landing Gear Mount, Spring </t>
  </si>
  <si>
    <t>234RS202-2</t>
  </si>
  <si>
    <t>Main Rotor Damper Rod-End Bearing</t>
  </si>
  <si>
    <t>FY19-186</t>
  </si>
  <si>
    <t>571745</t>
  </si>
  <si>
    <t xml:space="preserve">Air Cooling Turbine </t>
  </si>
  <si>
    <t>FY19-187</t>
  </si>
  <si>
    <t>50122</t>
  </si>
  <si>
    <t>15252</t>
  </si>
  <si>
    <t>25352</t>
  </si>
  <si>
    <t>SAC-2052</t>
  </si>
  <si>
    <t>2513</t>
  </si>
  <si>
    <t>6518QPG</t>
  </si>
  <si>
    <t>11252QGAM</t>
  </si>
  <si>
    <t>11252QAM.1</t>
  </si>
  <si>
    <t>11252QAM.2</t>
  </si>
  <si>
    <t>11351PD</t>
  </si>
  <si>
    <t>50142.PD</t>
  </si>
  <si>
    <t>FY19-189</t>
  </si>
  <si>
    <t>822-1634-002</t>
  </si>
  <si>
    <t>Radio, Receiver/Transmitter- HF-9087F</t>
  </si>
  <si>
    <t>5996-01-568-3701</t>
  </si>
  <si>
    <t>822-1763-002</t>
  </si>
  <si>
    <t>Antenna Coupler – HF-9041F</t>
  </si>
  <si>
    <t>5985-01-569-4049</t>
  </si>
  <si>
    <t>822-2472-001</t>
  </si>
  <si>
    <t>Feedline, Antenna – FL-9010F</t>
  </si>
  <si>
    <t>5995-01-576-0035</t>
  </si>
  <si>
    <t>822-2473-001</t>
  </si>
  <si>
    <t>Mount Base - Coupler MT-9041C</t>
  </si>
  <si>
    <t>5795-01-621-8426</t>
  </si>
  <si>
    <t>822-2474-001</t>
  </si>
  <si>
    <t>Mount Base - Rec/Trans MT-9087</t>
  </si>
  <si>
    <t>5975-01-621-8425</t>
  </si>
  <si>
    <t>FY19-190</t>
  </si>
  <si>
    <t>7-311310110-5</t>
  </si>
  <si>
    <t>25562A</t>
  </si>
  <si>
    <t xml:space="preserve">Input Clutch Main Transmission </t>
  </si>
  <si>
    <t>3010-01-366-7301</t>
  </si>
  <si>
    <t>FY19-194</t>
  </si>
  <si>
    <t>901-366-669-101</t>
  </si>
  <si>
    <t>758200-101</t>
  </si>
  <si>
    <t>OBIGGS Check Valve</t>
  </si>
  <si>
    <t>4820-01-426-2841</t>
  </si>
  <si>
    <t>901-366-662-107</t>
  </si>
  <si>
    <t>756400-103</t>
  </si>
  <si>
    <t>Level Control Valve</t>
  </si>
  <si>
    <t>2915-01-532-7454</t>
  </si>
  <si>
    <t>901-366-697-101</t>
  </si>
  <si>
    <t>796700-107</t>
  </si>
  <si>
    <t>Refuel/Defuel Valve</t>
  </si>
  <si>
    <t>4820-01-418-3223</t>
  </si>
  <si>
    <t>FY19-195</t>
  </si>
  <si>
    <t>90015150-10</t>
  </si>
  <si>
    <t>Xpedite 7302</t>
  </si>
  <si>
    <t>FY19-196</t>
  </si>
  <si>
    <t>2904186</t>
  </si>
  <si>
    <t xml:space="preserve">Single Duty Switch Tube </t>
  </si>
  <si>
    <t>5960-01-307-6691</t>
  </si>
  <si>
    <t>6155763</t>
  </si>
  <si>
    <t>Double Duty Switch Tube</t>
  </si>
  <si>
    <t>5960-01-392-6982</t>
  </si>
  <si>
    <t>FY19-197</t>
  </si>
  <si>
    <t>C5144602-1</t>
  </si>
  <si>
    <t>Z2090B-198-034</t>
  </si>
  <si>
    <t>Gen 2 Block 18A Test Station</t>
  </si>
  <si>
    <t>Z2092B-114</t>
  </si>
  <si>
    <t>Custom Hardware Bundle</t>
  </si>
  <si>
    <t>FY19-198</t>
  </si>
  <si>
    <t>4102AS1891-1</t>
  </si>
  <si>
    <t>Circulator Composite Substrate – MB 1 (unmetalized)</t>
  </si>
  <si>
    <t>4102AS2924-7</t>
  </si>
  <si>
    <t>Circulator Composite Substrate – MB 2 (unmetalized)</t>
  </si>
  <si>
    <t>FY19-199</t>
  </si>
  <si>
    <t>Big Tac - Dual System Rack</t>
  </si>
  <si>
    <t>CRVS</t>
  </si>
  <si>
    <t>CRVS Auto-Alignment</t>
  </si>
  <si>
    <t>CRVS Enhanced NVG</t>
  </si>
  <si>
    <t>CRVS Projected HUD</t>
  </si>
  <si>
    <t>CRVS Standard Enclosure</t>
  </si>
  <si>
    <t>DJHMCS License Per Engineering Judgement</t>
  </si>
  <si>
    <t>MMRS License</t>
  </si>
  <si>
    <t>FY19-200</t>
  </si>
  <si>
    <t>4102AS2057-1</t>
  </si>
  <si>
    <t>EG8557A</t>
  </si>
  <si>
    <t>MMIC, TRANSMIT DRIVER AMP, CMM MID - MB</t>
  </si>
  <si>
    <t>4102AS2973-1</t>
  </si>
  <si>
    <t>EG8557B</t>
  </si>
  <si>
    <t>MMIC, TRANSMIT DRIVER AMP, CMM MID - MB2</t>
  </si>
  <si>
    <t>4102AS2976-1</t>
  </si>
  <si>
    <t>EG8566A</t>
  </si>
  <si>
    <t>MMIC, GAIN EQUAL, CMM AFT - MB2</t>
  </si>
  <si>
    <t>4102AS2030-1</t>
  </si>
  <si>
    <t>EG8849A</t>
  </si>
  <si>
    <t>MMIC, PHASE SHIFTER, MB1</t>
  </si>
  <si>
    <t>4102AS2915-1</t>
  </si>
  <si>
    <t>EG8851</t>
  </si>
  <si>
    <t>MMIC, PHASE SHIFTER, MB2</t>
  </si>
  <si>
    <t>4102AS2032-1</t>
  </si>
  <si>
    <t>EG8866A</t>
  </si>
  <si>
    <t>MMIC, GAIN EQUALIZER, MB1</t>
  </si>
  <si>
    <t>4102AS2917-1</t>
  </si>
  <si>
    <t>EG8866B</t>
  </si>
  <si>
    <t>MMIC, GAIN EQUALIZER, MB2</t>
  </si>
  <si>
    <t>4102AS2029-1</t>
  </si>
  <si>
    <t>EG8867A</t>
  </si>
  <si>
    <t>MMIC, TDU, MB1</t>
  </si>
  <si>
    <t>4102AS2914-1</t>
  </si>
  <si>
    <t>EG8867B</t>
  </si>
  <si>
    <t>MMIC, TDU,  MB2</t>
  </si>
  <si>
    <t>4102AS2033-1</t>
  </si>
  <si>
    <t>EG8868</t>
  </si>
  <si>
    <t>MMIC, TR SWITCH</t>
  </si>
  <si>
    <t>4102AS2911-1</t>
  </si>
  <si>
    <t>EG8872A</t>
  </si>
  <si>
    <t>MMIC, TX Driver, MB2</t>
  </si>
  <si>
    <t>4102AS2026-1</t>
  </si>
  <si>
    <t>EG8873A</t>
  </si>
  <si>
    <t>MMIC, TX Driver, MB1</t>
  </si>
  <si>
    <t>4102AS2027-1</t>
  </si>
  <si>
    <t>EG8877A</t>
  </si>
  <si>
    <t>MMIC, RX Driver, MB1</t>
  </si>
  <si>
    <t>4102AS2912-1</t>
  </si>
  <si>
    <t>EG8877B</t>
  </si>
  <si>
    <t>MMIC, RX Driver, MB2</t>
  </si>
  <si>
    <t>FY19-202</t>
  </si>
  <si>
    <t>MBRAT CAAS9.2</t>
  </si>
  <si>
    <t>FY19-203</t>
  </si>
  <si>
    <t>HG9869T3</t>
  </si>
  <si>
    <t>Version of EGI configuration</t>
  </si>
  <si>
    <t>HG9910D02</t>
  </si>
  <si>
    <t>34200750-M042-001</t>
  </si>
  <si>
    <t>34201700-WM44-001</t>
  </si>
  <si>
    <t>HG9869J1</t>
  </si>
  <si>
    <t>HG9869L1</t>
  </si>
  <si>
    <t>HG9869N1</t>
  </si>
  <si>
    <t>HG9869K1</t>
  </si>
  <si>
    <t>HG9869T2</t>
  </si>
  <si>
    <t>HG9996C01</t>
  </si>
  <si>
    <t>HG9996D01</t>
  </si>
  <si>
    <t>HG9873P02</t>
  </si>
  <si>
    <t>HG9873G02</t>
  </si>
  <si>
    <t>HG9873N02</t>
  </si>
  <si>
    <t>HG9927C04</t>
  </si>
  <si>
    <t>HG9869AC1</t>
  </si>
  <si>
    <t>HG9873AA01</t>
  </si>
  <si>
    <t>HG9873AC01</t>
  </si>
  <si>
    <t>HG9927E01</t>
  </si>
  <si>
    <t>HG9884H1</t>
  </si>
  <si>
    <t>HG9869AA1</t>
  </si>
  <si>
    <t>FY19-204</t>
  </si>
  <si>
    <t>RB20107-1</t>
  </si>
  <si>
    <t>Sleeve</t>
  </si>
  <si>
    <t>1430010058721</t>
  </si>
  <si>
    <t>LR54974-1</t>
  </si>
  <si>
    <t>Housing, Stator Assy</t>
  </si>
  <si>
    <t>1680015470340</t>
  </si>
  <si>
    <t>LR57365</t>
  </si>
  <si>
    <t>Rotor, Motor Assy</t>
  </si>
  <si>
    <t>1680015470358</t>
  </si>
  <si>
    <t>LR54978</t>
  </si>
  <si>
    <t>Housing, Vane Element</t>
  </si>
  <si>
    <t>1680015470359</t>
  </si>
  <si>
    <t>RA22754</t>
  </si>
  <si>
    <t>Parts Kit, Fuel Pump</t>
  </si>
  <si>
    <t>2915000066804</t>
  </si>
  <si>
    <t>RB20229-1</t>
  </si>
  <si>
    <t>Coupling</t>
  </si>
  <si>
    <t>3020010768013</t>
  </si>
  <si>
    <t>RG37083</t>
  </si>
  <si>
    <t>Gear, Spur</t>
  </si>
  <si>
    <t>3020012134574</t>
  </si>
  <si>
    <t>RD34148</t>
  </si>
  <si>
    <t>Shaft, Straight</t>
  </si>
  <si>
    <t>3040001877827</t>
  </si>
  <si>
    <t>RG37048</t>
  </si>
  <si>
    <t>Shaft, Shouldered</t>
  </si>
  <si>
    <t>3040012561898</t>
  </si>
  <si>
    <t>RB38022</t>
  </si>
  <si>
    <t>Bushing, Sleeve</t>
  </si>
  <si>
    <t>3120001517593</t>
  </si>
  <si>
    <t>RD37087-1</t>
  </si>
  <si>
    <t>Bearing, Sleeve</t>
  </si>
  <si>
    <t>3120012050483</t>
  </si>
  <si>
    <t>RA22756</t>
  </si>
  <si>
    <t>Parts Kit, Rotary Pump</t>
  </si>
  <si>
    <t>4320002795078</t>
  </si>
  <si>
    <t>RD34485</t>
  </si>
  <si>
    <t>Screen, Pump</t>
  </si>
  <si>
    <t>4320010184960</t>
  </si>
  <si>
    <t>RG37266</t>
  </si>
  <si>
    <t>Rotor, Pump</t>
  </si>
  <si>
    <t>4320012800703</t>
  </si>
  <si>
    <t>RG34718-2</t>
  </si>
  <si>
    <t>Housing, Filter</t>
  </si>
  <si>
    <t>4330012608137</t>
  </si>
  <si>
    <t>RD35234</t>
  </si>
  <si>
    <t>Strainer Element, Sediment</t>
  </si>
  <si>
    <t>4730010192736</t>
  </si>
  <si>
    <t>RD36837</t>
  </si>
  <si>
    <t>Plug, Tube Fitting</t>
  </si>
  <si>
    <t>4730012065603</t>
  </si>
  <si>
    <t>RD36836</t>
  </si>
  <si>
    <t>Adapter, Straight</t>
  </si>
  <si>
    <t>4730012084326</t>
  </si>
  <si>
    <t>RD36836-1</t>
  </si>
  <si>
    <t>Plug, Pipe</t>
  </si>
  <si>
    <t>4730014262341</t>
  </si>
  <si>
    <t>RG44220A</t>
  </si>
  <si>
    <t>Valve, Check</t>
  </si>
  <si>
    <t>4820010157476</t>
  </si>
  <si>
    <t>RG44210A</t>
  </si>
  <si>
    <t>4820010157477</t>
  </si>
  <si>
    <t>RD34098-1</t>
  </si>
  <si>
    <t>4820013704012</t>
  </si>
  <si>
    <t>LR54968</t>
  </si>
  <si>
    <t>4820016025093</t>
  </si>
  <si>
    <t>RD34035</t>
  </si>
  <si>
    <t>Seal</t>
  </si>
  <si>
    <t>5330010179959</t>
  </si>
  <si>
    <t>RD56252</t>
  </si>
  <si>
    <t>Terminal Board</t>
  </si>
  <si>
    <t>5940001279863</t>
  </si>
  <si>
    <t>RB11832</t>
  </si>
  <si>
    <t>Elbow, Electrical</t>
  </si>
  <si>
    <t>5975008085929</t>
  </si>
  <si>
    <t>RG56287</t>
  </si>
  <si>
    <t>Stator, Motor</t>
  </si>
  <si>
    <t>6105001910598</t>
  </si>
  <si>
    <t>RD54676</t>
  </si>
  <si>
    <t>Cover, Shipping</t>
  </si>
  <si>
    <t>8145013000749</t>
  </si>
  <si>
    <t>FY19-206</t>
  </si>
  <si>
    <t>8061-473</t>
  </si>
  <si>
    <t>Main Fuel Control</t>
  </si>
  <si>
    <t>2915-01-587-7242</t>
  </si>
  <si>
    <t>FY19-208</t>
  </si>
  <si>
    <t>10683546-001</t>
  </si>
  <si>
    <t>V14500-278</t>
  </si>
  <si>
    <t>Solenoid valve</t>
  </si>
  <si>
    <t>10683547-001</t>
  </si>
  <si>
    <t>V14500-279</t>
  </si>
  <si>
    <t>FY19-210</t>
  </si>
  <si>
    <t>4102AS1822-1</t>
  </si>
  <si>
    <t>145-104-3278</t>
  </si>
  <si>
    <t>CVD Diamond Heat Spreader</t>
  </si>
  <si>
    <t>4102AS1822-2</t>
  </si>
  <si>
    <t>145-104-3162</t>
  </si>
  <si>
    <t>4102AS1822-3</t>
  </si>
  <si>
    <t>145-104-3163</t>
  </si>
  <si>
    <t>4102AS1822-4</t>
  </si>
  <si>
    <t>145-104-3164</t>
  </si>
  <si>
    <t>FY19-212</t>
  </si>
  <si>
    <t>D239-05586</t>
  </si>
  <si>
    <t>320 Nav EchoSounder</t>
  </si>
  <si>
    <t>D229-05160</t>
  </si>
  <si>
    <t>320N Remote Display Indicator</t>
  </si>
  <si>
    <t>D229-04485</t>
  </si>
  <si>
    <t>Echo Sim Signal Simulator</t>
  </si>
  <si>
    <t>D229-05933</t>
  </si>
  <si>
    <t>NTDS-A Converter Box</t>
  </si>
  <si>
    <t>FY19-214</t>
  </si>
  <si>
    <t>41005630-105</t>
  </si>
  <si>
    <t>Servo Actuator Assembly</t>
  </si>
  <si>
    <t>1650-01-263-7856</t>
  </si>
  <si>
    <t>FY19-215</t>
  </si>
  <si>
    <t>11351-1</t>
  </si>
  <si>
    <t>De-Ice Distributor</t>
  </si>
  <si>
    <t>6110-01-324-2226</t>
  </si>
  <si>
    <t>FY19-219</t>
  </si>
  <si>
    <t>241-1007-024</t>
  </si>
  <si>
    <t>SAW Filter</t>
  </si>
  <si>
    <t>241-1007-034</t>
  </si>
  <si>
    <t xml:space="preserve"> SAW Filter</t>
  </si>
  <si>
    <t>293-1405-014</t>
  </si>
  <si>
    <t>Filter, Bandpass</t>
  </si>
  <si>
    <t>293-1405-024</t>
  </si>
  <si>
    <t>293-1405-034</t>
  </si>
  <si>
    <t>293-1405-044</t>
  </si>
  <si>
    <t>293-1406-014</t>
  </si>
  <si>
    <t>293-1406-024</t>
  </si>
  <si>
    <t>293-1408-044</t>
  </si>
  <si>
    <t>293-1412-010</t>
  </si>
  <si>
    <t>293-1413-014</t>
  </si>
  <si>
    <t>293-1413-024</t>
  </si>
  <si>
    <t>293-1413-034</t>
  </si>
  <si>
    <t>293-1417-014</t>
  </si>
  <si>
    <t>293-1417-024</t>
  </si>
  <si>
    <t>293-1418-014</t>
  </si>
  <si>
    <t>293-1424-014</t>
  </si>
  <si>
    <t>293-1424-034</t>
  </si>
  <si>
    <t>293-1425-024</t>
  </si>
  <si>
    <t>293-1425-034</t>
  </si>
  <si>
    <t>293-1427-014</t>
  </si>
  <si>
    <t>293-1430-024</t>
  </si>
  <si>
    <t>293-1430-054</t>
  </si>
  <si>
    <t>293-1430-064</t>
  </si>
  <si>
    <t>293-1434-014</t>
  </si>
  <si>
    <t>Crystal Filter</t>
  </si>
  <si>
    <t>FY19-220</t>
  </si>
  <si>
    <t>4504005</t>
  </si>
  <si>
    <t>Rotor, Turbine</t>
  </si>
  <si>
    <t>FY19-224</t>
  </si>
  <si>
    <t>777849-01</t>
  </si>
  <si>
    <t>SOFTWARE KIT</t>
  </si>
  <si>
    <t>7030-01-617-1470</t>
  </si>
  <si>
    <t>778512-01</t>
  </si>
  <si>
    <t>CIRCUIT CARD ASSEMBLY</t>
  </si>
  <si>
    <t>998-01-622-2424</t>
  </si>
  <si>
    <t>781054-01</t>
  </si>
  <si>
    <t>NRP, DATA ACQUISTION</t>
  </si>
  <si>
    <t>6625-01-653-5230</t>
  </si>
  <si>
    <t>781720-01</t>
  </si>
  <si>
    <t> NI PXIE-1086, 18-SLOT 3U PXI EXPRESS REDUNDANT CHASSIS</t>
  </si>
  <si>
    <t>5975-01-680-2556</t>
  </si>
  <si>
    <t>781812-01</t>
  </si>
  <si>
    <t>NRP, CHASSIS-PXI A02</t>
  </si>
  <si>
    <t>6625-01-653-5250</t>
  </si>
  <si>
    <t>782114-01</t>
  </si>
  <si>
    <t>24GB RAM, PLUGIN VIDEO PCIE-8362 CONTROLLER</t>
  </si>
  <si>
    <t>6625-01-613-6224</t>
  </si>
  <si>
    <t>782555-00</t>
  </si>
  <si>
    <t>GENERATOR, SIGNAL (NIPXIe‐8135Corei7‐3610QEwith Hard‐Drive NoOS or HD)</t>
  </si>
  <si>
    <t>6625-01-632-3198</t>
  </si>
  <si>
    <t>784666-01</t>
  </si>
  <si>
    <t>REPLACEMENT DISK TRAY FOR RMC-8355 </t>
  </si>
  <si>
    <t>783513-05 (Replace 787076-00)</t>
  </si>
  <si>
    <t>NI PXIE-8880, NO OS OR HD </t>
  </si>
  <si>
    <t>7021-01-678-5721</t>
  </si>
  <si>
    <t>651-592-00</t>
  </si>
  <si>
    <t>VERTA-5010 16 CHANNEL OPT PWR MEAS INSTR</t>
  </si>
  <si>
    <t>650-994-00</t>
  </si>
  <si>
    <t>OPTICAL POWER AND SWITCH MODULE</t>
  </si>
  <si>
    <t>651-591-00</t>
  </si>
  <si>
    <t>VERTA-1064 FULL CROSS POINT MATRIX CHAS</t>
  </si>
  <si>
    <t>634-540-80</t>
  </si>
  <si>
    <t>EXPANSION INSTR,HSSUB-6100 12G SERIAL IO</t>
  </si>
  <si>
    <t>663-972-00</t>
  </si>
  <si>
    <t>CABLE, EXP BEAM FIBER OPTIC TO DUPLEX LC</t>
  </si>
  <si>
    <t>663-971-00</t>
  </si>
  <si>
    <t>663-971-03</t>
  </si>
  <si>
    <t>SHORTING PLUG, D38999</t>
  </si>
  <si>
    <t>663-972-03</t>
  </si>
  <si>
    <t>663-970-00</t>
  </si>
  <si>
    <t>CABLE, VERTA-3010 QUAD SFP TO HERCULES</t>
  </si>
  <si>
    <t>650-993-00</t>
  </si>
  <si>
    <t>SWITCH, XCVR,VERTA 3010 16-PORT SFP/SFP+</t>
  </si>
  <si>
    <t>658-499-00</t>
  </si>
  <si>
    <t>SOFTWARE, AIT FC-2 LAYER COMPATABILITY</t>
  </si>
  <si>
    <t>ZT8442LXI</t>
  </si>
  <si>
    <t>DIGITIZER, IF, LXI PLATFORM</t>
  </si>
  <si>
    <t>651-967-00</t>
  </si>
  <si>
    <t>MEK KIT, SFP AND LC CABLES</t>
  </si>
  <si>
    <t>663-970-03</t>
  </si>
  <si>
    <t>ZT4628PXI</t>
  </si>
  <si>
    <t>OSCILLOSCOPE, DGTL, 2 CHANNEL</t>
  </si>
  <si>
    <t>6625-01-653-5270</t>
  </si>
  <si>
    <t>631-363-00</t>
  </si>
  <si>
    <t>ADAPTER ASSEMBLY, TEST INTERFACE</t>
  </si>
  <si>
    <t>6625-01-664-3302</t>
  </si>
  <si>
    <t>4027AS0731-01</t>
  </si>
  <si>
    <t>CABLE ASSY, SP, ELEC</t>
  </si>
  <si>
    <t>616-599-00</t>
  </si>
  <si>
    <t>CABLE ASSY, ELEC- PROBE BUFFER</t>
  </si>
  <si>
    <t>1680-01-653-7124</t>
  </si>
  <si>
    <t>616-597-00</t>
  </si>
  <si>
    <t>CABLE ASSY, SPECIAL PURPOSE, ELEC</t>
  </si>
  <si>
    <t>1680-01-653-7127</t>
  </si>
  <si>
    <t>5380059-01</t>
  </si>
  <si>
    <t>RFP - CHASSIS SLOT BLANKING MODULE</t>
  </si>
  <si>
    <t>5975-01-552-2429</t>
  </si>
  <si>
    <t>5609184-01</t>
  </si>
  <si>
    <t>CHASSIS, REFLEX</t>
  </si>
  <si>
    <t>5975-01-653-5248</t>
  </si>
  <si>
    <t>70-0446-000</t>
  </si>
  <si>
    <t>PCB, DIGITAL PASS THROUGH</t>
  </si>
  <si>
    <t>6625-01-653-5278</t>
  </si>
  <si>
    <t>70-0389-500</t>
  </si>
  <si>
    <t>CHASSIS ASSY, EXPANSION UPGRADE KIT</t>
  </si>
  <si>
    <t>AST300-1A1E-A7116</t>
  </si>
  <si>
    <t>INVERTER, POWER, 3 KVA</t>
  </si>
  <si>
    <t>6150-01-674-1564</t>
  </si>
  <si>
    <t>RFP-C1LAN-000-1FEC</t>
  </si>
  <si>
    <t>CONTROLLER, REFLEX</t>
  </si>
  <si>
    <t>5998-01-653-5256</t>
  </si>
  <si>
    <t>RFP-D1016-021-2DEC</t>
  </si>
  <si>
    <t>NRP, POWER SUPPLY-DC</t>
  </si>
  <si>
    <t>6625-01-653-5246</t>
  </si>
  <si>
    <t>RFP-D2033-030-2DEC</t>
  </si>
  <si>
    <t>6625-01-653-5245</t>
  </si>
  <si>
    <t>FY19-226</t>
  </si>
  <si>
    <t>8440501-1</t>
  </si>
  <si>
    <t>FPE320-L03-D5H-91</t>
  </si>
  <si>
    <t>3U FPGA card w/XCLK FMC mezzanine</t>
  </si>
  <si>
    <t>8440501-2</t>
  </si>
  <si>
    <t>FPE320-L03-D5H-92</t>
  </si>
  <si>
    <t>3U FPGA card w/ADC FMC mezzanine</t>
  </si>
  <si>
    <t>FY19-227</t>
  </si>
  <si>
    <t>AL2432M3-1</t>
  </si>
  <si>
    <t>Electro-mechanical Linear Actuator</t>
  </si>
  <si>
    <t>FY19-228</t>
  </si>
  <si>
    <t>7-211350004-3</t>
  </si>
  <si>
    <t>19E203-2BCL97</t>
  </si>
  <si>
    <t>Coupling Assembly</t>
  </si>
  <si>
    <t>7-211350006-5</t>
  </si>
  <si>
    <t>19E203-2BCL107</t>
  </si>
  <si>
    <t>Shaft Assembly</t>
  </si>
  <si>
    <t>7-211350007-5</t>
  </si>
  <si>
    <t>19E203-6ACL96</t>
  </si>
  <si>
    <t>Aft Hanger Assembly</t>
  </si>
  <si>
    <t>7-211350027-3</t>
  </si>
  <si>
    <t>19E204-3BCL103</t>
  </si>
  <si>
    <t>7-211350008-5</t>
  </si>
  <si>
    <t>19E203-7ACL95</t>
  </si>
  <si>
    <t>Forward Hanger Assembly</t>
  </si>
  <si>
    <t>7-113500019</t>
  </si>
  <si>
    <t>Attach Bolt</t>
  </si>
  <si>
    <t>7-511355001-001</t>
  </si>
  <si>
    <t>19E338-1ACL139</t>
  </si>
  <si>
    <t>Engine Nose Gear Box Coupling</t>
  </si>
  <si>
    <t>7-511355002-003</t>
  </si>
  <si>
    <t>19E338-1BCL140</t>
  </si>
  <si>
    <t>Input Shaft Transmission</t>
  </si>
  <si>
    <t>7-511355003-001</t>
  </si>
  <si>
    <t>19E338-1ACL141</t>
  </si>
  <si>
    <t>7-511355005-001</t>
  </si>
  <si>
    <t>19E339-1ACL142</t>
  </si>
  <si>
    <t>Main Shaft Assembly</t>
  </si>
  <si>
    <t>7-511355009-001</t>
  </si>
  <si>
    <t>19E340-1A</t>
  </si>
  <si>
    <t>APU Shaft Assembly</t>
  </si>
  <si>
    <t>7-511355020-001</t>
  </si>
  <si>
    <t>FY19-229</t>
  </si>
  <si>
    <t>2606025</t>
  </si>
  <si>
    <t>Disc Brake</t>
  </si>
  <si>
    <t>2606026</t>
  </si>
  <si>
    <t>2607437</t>
  </si>
  <si>
    <t>Heat Stack Assembly</t>
  </si>
  <si>
    <t>2613760</t>
  </si>
  <si>
    <t>Drive Key</t>
  </si>
  <si>
    <t>Pressure Transducer - Freestream</t>
  </si>
  <si>
    <t>Pressure Transducer - Duct</t>
  </si>
  <si>
    <t>HH0035A1</t>
  </si>
  <si>
    <t>Attitude Heading Reference System (AHRS)</t>
  </si>
  <si>
    <t>30‐0714‐3</t>
  </si>
  <si>
    <t>Refuel Flood Light</t>
  </si>
  <si>
    <t>30‐3056‐1</t>
  </si>
  <si>
    <t>Anti-Collision (Nav Light, Part of Vertical Tail)</t>
  </si>
  <si>
    <t>60‐5299‐1</t>
  </si>
  <si>
    <t>Lighting Controller</t>
  </si>
  <si>
    <t>FY19-234</t>
  </si>
  <si>
    <t xml:space="preserve">Control Unit, APU/DESU </t>
  </si>
  <si>
    <t>2995-01-496-3686</t>
  </si>
  <si>
    <t>FY19-235</t>
  </si>
  <si>
    <t>3500STK</t>
  </si>
  <si>
    <t>Raw Aluminum Bar Stock 7075 Alloy '0' Temper, 3.0" OD</t>
  </si>
  <si>
    <t>FY19-237</t>
  </si>
  <si>
    <t>13654233-1</t>
  </si>
  <si>
    <t>CY2020 - Outer Tube (HDPE-High Density Polyethylene)</t>
  </si>
  <si>
    <t>13654250-1</t>
  </si>
  <si>
    <t>CY2020 - Inner Tube (HDPE-High Density Polyethylene)</t>
  </si>
  <si>
    <t>FY19-238</t>
  </si>
  <si>
    <t>13654244</t>
  </si>
  <si>
    <t>CY2020 - Spacer, Cover, Foam</t>
  </si>
  <si>
    <t>13654251</t>
  </si>
  <si>
    <t>CY2020 - Cushion, Foam</t>
  </si>
  <si>
    <t>13654253</t>
  </si>
  <si>
    <t>CY2020 - Spacer, Foam, Warhead</t>
  </si>
  <si>
    <t>FY19-241</t>
  </si>
  <si>
    <t xml:space="preserve">10059542-1 </t>
  </si>
  <si>
    <t>Spacer Wood (2020)</t>
  </si>
  <si>
    <t>10092626-1</t>
  </si>
  <si>
    <t>Wood Boxes (2020)</t>
  </si>
  <si>
    <t xml:space="preserve">10062958-2 </t>
  </si>
  <si>
    <t>Panel Plywood (2020)</t>
  </si>
  <si>
    <t>10092626-5</t>
  </si>
  <si>
    <t>10092626-7</t>
  </si>
  <si>
    <t>172A1821-1</t>
  </si>
  <si>
    <t>Pallet Material (2020)</t>
  </si>
  <si>
    <t xml:space="preserve">172A1821-2 </t>
  </si>
  <si>
    <t>172A1821-3</t>
  </si>
  <si>
    <t>Kit Dunnage (2020)</t>
  </si>
  <si>
    <t>10062987-6</t>
  </si>
  <si>
    <t>FY19-242</t>
  </si>
  <si>
    <t>13654272</t>
  </si>
  <si>
    <t>TA322-2671</t>
  </si>
  <si>
    <t>Valve, Filler (2020)</t>
  </si>
  <si>
    <t>FY19-243</t>
  </si>
  <si>
    <t>10059625-1</t>
  </si>
  <si>
    <t>Container Assembly, Fiber, M523</t>
  </si>
  <si>
    <t>10059625-3</t>
  </si>
  <si>
    <t>Container Assembly, Fiber, PA26</t>
  </si>
  <si>
    <t>10059625-4</t>
  </si>
  <si>
    <t>Container Assembly, Fiber, PA89</t>
  </si>
  <si>
    <t>10059625-5</t>
  </si>
  <si>
    <t>Container Assembly, Fiber, PA145</t>
  </si>
  <si>
    <t>10059625-6</t>
  </si>
  <si>
    <t>Container Assembly, Fiber, PA87</t>
  </si>
  <si>
    <t>FY19-244</t>
  </si>
  <si>
    <t xml:space="preserve">2-110-180-05 </t>
  </si>
  <si>
    <t>Diffuser Aircraft engine</t>
  </si>
  <si>
    <t>FY19-247</t>
  </si>
  <si>
    <t>DS-37-16-00-0L1</t>
  </si>
  <si>
    <t>Electric Rotary Encoder</t>
  </si>
  <si>
    <t>DS-37-16-00-0L2</t>
  </si>
  <si>
    <t>FY19-249</t>
  </si>
  <si>
    <t xml:space="preserve">822-2429-001
(DTU-7100)
</t>
  </si>
  <si>
    <t>Digital Data Transfer Unit (DTU)</t>
  </si>
  <si>
    <t>5895-01-580-0121</t>
  </si>
  <si>
    <t xml:space="preserve">822-2487-001
(PSM-8600A)
</t>
  </si>
  <si>
    <t>Power Supply Module, or Power and Switch Module (PSM)</t>
  </si>
  <si>
    <t>6130-01-611-3108</t>
  </si>
  <si>
    <t xml:space="preserve">822-2796-001
(MFD-268C3A)
</t>
  </si>
  <si>
    <t>Multifunctional Display Unit (MFD/MDU)</t>
  </si>
  <si>
    <t>1260-01-611-2440</t>
  </si>
  <si>
    <t>FY19-255</t>
  </si>
  <si>
    <t>899979-6</t>
  </si>
  <si>
    <t>Oil Filler Cap</t>
  </si>
  <si>
    <t>6680-01-499-8725</t>
  </si>
  <si>
    <t>3876001-3</t>
  </si>
  <si>
    <t>Low Oil Pressure Switch</t>
  </si>
  <si>
    <t>5930-01-182-8866</t>
  </si>
  <si>
    <t>FY19-256</t>
  </si>
  <si>
    <t>60065285-000</t>
  </si>
  <si>
    <t>FY19-257</t>
  </si>
  <si>
    <t>93469-11</t>
  </si>
  <si>
    <t>Engine Mount, Side</t>
  </si>
  <si>
    <t>93469-12</t>
  </si>
  <si>
    <t>Engine Mount, Top</t>
  </si>
  <si>
    <t>93438-07</t>
  </si>
  <si>
    <t>Isolator Assy, Aft</t>
  </si>
  <si>
    <t>00-11624-06</t>
  </si>
  <si>
    <t>Pad, Shock Mount, Molded Assy, Heavy</t>
  </si>
  <si>
    <t>00-11639-03</t>
  </si>
  <si>
    <t>Pad, Shock Mount, Molded Assy</t>
  </si>
  <si>
    <t>FY19-260</t>
  </si>
  <si>
    <t>Aircraft Propeller Cam</t>
  </si>
  <si>
    <t>1610-00-628-6436</t>
  </si>
  <si>
    <t>Ratchet Pitchlock</t>
  </si>
  <si>
    <t>1610-00-717-8404PP</t>
  </si>
  <si>
    <t>726793-1</t>
  </si>
  <si>
    <t>Rotary Pump</t>
  </si>
  <si>
    <t>4320-00-071-1729PP</t>
  </si>
  <si>
    <t>1610-00-628-6438PP</t>
  </si>
  <si>
    <t>FY19-266</t>
  </si>
  <si>
    <t>13503414-1</t>
  </si>
  <si>
    <t>SV126 Smart Display</t>
  </si>
  <si>
    <t>1430-01-643-1238</t>
  </si>
  <si>
    <t>K9347932</t>
  </si>
  <si>
    <t>Display Unit</t>
  </si>
  <si>
    <t>7025-01-676-1525</t>
  </si>
  <si>
    <t>FY19-267</t>
  </si>
  <si>
    <t>NP2000</t>
  </si>
  <si>
    <t>Propeller Assembly</t>
  </si>
  <si>
    <t>FY19-271</t>
  </si>
  <si>
    <t>9850-76000-0010-SP</t>
  </si>
  <si>
    <t>FCC II Kit</t>
  </si>
  <si>
    <t>FCC II Kit 5 year warranty</t>
  </si>
  <si>
    <t>FY19-272</t>
  </si>
  <si>
    <t>Intel Graphics Processing Module (iGPM) - Video Processing Module</t>
  </si>
  <si>
    <t xml:space="preserve">Intel Single Board Computer (iSBC) </t>
  </si>
  <si>
    <t>CCA-1923-C200</t>
  </si>
  <si>
    <t>Bridge Card - Intel Graphics Processing Module (iGPM)</t>
  </si>
  <si>
    <t>CCA-1924-C200</t>
  </si>
  <si>
    <t>Bridge Card - Intel Single Board Computer (iSBC)</t>
  </si>
  <si>
    <t>CBL-1921-001</t>
  </si>
  <si>
    <t>Cable (J12) - Harness Assembly</t>
  </si>
  <si>
    <t>CBL-1921-002</t>
  </si>
  <si>
    <t>Cable Assembly - Cable, Bridge Card Interconnect</t>
  </si>
  <si>
    <t>FY19-273</t>
  </si>
  <si>
    <t>GG1320AN</t>
  </si>
  <si>
    <t>7400880-15201</t>
  </si>
  <si>
    <t>Gyrposcope, U-Axis</t>
  </si>
  <si>
    <t>7400880-15203</t>
  </si>
  <si>
    <t>Gyrposcope, V-Axis</t>
  </si>
  <si>
    <t>7400880-15206</t>
  </si>
  <si>
    <t>Gyrposcope, W-Axis</t>
  </si>
  <si>
    <t>FY19-274</t>
  </si>
  <si>
    <t>EW Source Rack</t>
  </si>
  <si>
    <t>MESG Software</t>
  </si>
  <si>
    <t>Add N5194-BB1 (Qty 12) and BBM (Qty 12)</t>
  </si>
  <si>
    <t>Upgrade kits, labor</t>
  </si>
  <si>
    <t>EW CAL Rack w/ PNA</t>
  </si>
  <si>
    <t>Z20098-115-002</t>
  </si>
  <si>
    <t>Substitute Z-series scope (DSAZ254A) and VSA software (Optional for Cal Rack) replacing BB Scope and detectors</t>
  </si>
  <si>
    <t>Z20098-115-003</t>
  </si>
  <si>
    <t>UXA added to Cal Rack (Optional for Cal rack)</t>
  </si>
  <si>
    <t>Signal Analyzer (with options)</t>
  </si>
  <si>
    <t>Real-Time Analysis</t>
  </si>
  <si>
    <t>MXG X-Series  Microwave   Analog Signal Generator</t>
  </si>
  <si>
    <t>Instrument Security and Removable Memory Card</t>
  </si>
  <si>
    <t>High output power</t>
  </si>
  <si>
    <t>Step attenuator</t>
  </si>
  <si>
    <t>FY19-275</t>
  </si>
  <si>
    <t>3882660-3</t>
  </si>
  <si>
    <t>Fuel Control Unit</t>
  </si>
  <si>
    <t>2910-01-428-6824</t>
  </si>
  <si>
    <t>2118808-6</t>
  </si>
  <si>
    <t>Electronic Control Unit</t>
  </si>
  <si>
    <t>6110-01-417-8033</t>
  </si>
  <si>
    <t>FY19-281</t>
  </si>
  <si>
    <t>SYS6408-X</t>
  </si>
  <si>
    <t>19” Rackmount 4-slot Chassis with RXR6422 Receivers</t>
  </si>
  <si>
    <t>RXR6422</t>
  </si>
  <si>
    <t>SIGINT Wideband Tuner/Receiver</t>
  </si>
  <si>
    <t>FY19-284</t>
  </si>
  <si>
    <t>6135-01-540-3385 PN 42217-002</t>
  </si>
  <si>
    <t xml:space="preserve">TBD - pre-solicitation, NSN and P/N's given </t>
  </si>
  <si>
    <t>6140-00-578-4935 PN 22378-001</t>
  </si>
  <si>
    <t>6140-01-096-4272 PN 30030-001</t>
  </si>
  <si>
    <t>6140-01-339-2305 PN 31275-02C</t>
  </si>
  <si>
    <t>6140-01-468-0672 PN 24350-010</t>
  </si>
  <si>
    <t>6140-01-521-8585 PN 32999-001</t>
  </si>
  <si>
    <t>6140-01-573-3832 PN 32637-001</t>
  </si>
  <si>
    <t>6160-01-528-1565 pn 30927-001</t>
  </si>
  <si>
    <t>FY19-285</t>
  </si>
  <si>
    <t>2SJL01173-0001</t>
  </si>
  <si>
    <t>DK51100D</t>
  </si>
  <si>
    <t>F-35 Site Activation and Hardware (SAHW) FY 19/20, InfiniScan Handheld Imaging Tool (HIT)</t>
  </si>
  <si>
    <t>FY19-287</t>
  </si>
  <si>
    <t>FSI SIMNT v5</t>
  </si>
  <si>
    <t>Software and Associated License</t>
  </si>
  <si>
    <t>FSI DOCVIEWER v4</t>
  </si>
  <si>
    <t>FSI IOS v2</t>
  </si>
  <si>
    <t>FSI SIMVU v3</t>
  </si>
  <si>
    <t>FSI FILEREAPER v3</t>
  </si>
  <si>
    <t>FSI CLMNT v7</t>
  </si>
  <si>
    <t>FSI CLMNT IOS v2</t>
  </si>
  <si>
    <t>FSI Config Airport V1</t>
  </si>
  <si>
    <t>FY19-290</t>
  </si>
  <si>
    <t>SD-560-3479-450</t>
  </si>
  <si>
    <t>Heatsink Al-Diamond, 41.91mm x 19.05mm x 1.3mm</t>
  </si>
  <si>
    <t>SD-560-3482-450</t>
  </si>
  <si>
    <t>Heatsink Al-Diamond, 23.22mm x 20.32mm x 1.02mm</t>
  </si>
  <si>
    <t>FY19-293</t>
  </si>
  <si>
    <t>RDR-2000</t>
  </si>
  <si>
    <t>RDR2000</t>
  </si>
  <si>
    <t>Bendix/King RDR-2000 Weather Radar Receiver/Transmitter/Antenna Unit</t>
  </si>
  <si>
    <t>Provisions for Bendix/King RDR-2000 Weather Radar</t>
  </si>
  <si>
    <t>700-00167-105</t>
  </si>
  <si>
    <t>EX600</t>
  </si>
  <si>
    <t>Avidyne EX600 Weather Radar Display to include Operator and Maintainer Pubs</t>
  </si>
  <si>
    <t>700-00168-001 &amp; 030-00181-000</t>
  </si>
  <si>
    <t>Provisions for Avidyne EX600 Weather Radar Display</t>
  </si>
  <si>
    <t>212-750-002</t>
  </si>
  <si>
    <t>212-752-004</t>
  </si>
  <si>
    <t>412-706-007-119B</t>
  </si>
  <si>
    <t>412-706-001-121A</t>
  </si>
  <si>
    <t>412-706-007-120B</t>
  </si>
  <si>
    <t>86000203-2 &amp; 29335501</t>
  </si>
  <si>
    <t>86000203-2</t>
  </si>
  <si>
    <t>42305-3</t>
  </si>
  <si>
    <t>42315-281</t>
  </si>
  <si>
    <t>Cutter Cartridge</t>
  </si>
  <si>
    <t>1377-00-987-3603</t>
  </si>
  <si>
    <t>42305-160</t>
  </si>
  <si>
    <t>Cable Cutter Assembly</t>
  </si>
  <si>
    <t>1377-01-512-5829</t>
  </si>
  <si>
    <t>42305-179</t>
  </si>
  <si>
    <t>Hoist Rescue Cable 250'</t>
  </si>
  <si>
    <t>4010-01-168-0123</t>
  </si>
  <si>
    <t>42305-723</t>
  </si>
  <si>
    <t>Control Pendant (Switch Assembly)</t>
  </si>
  <si>
    <t>5930-01-476-1837</t>
  </si>
  <si>
    <t>422305-76</t>
  </si>
  <si>
    <t>Hook Bumper Assembly</t>
  </si>
  <si>
    <t>42315-785</t>
  </si>
  <si>
    <t>Hook Kit MS Hook</t>
  </si>
  <si>
    <t>42315-165-18</t>
  </si>
  <si>
    <t>Hook Bearing (Track Roller Ball Bearing)</t>
  </si>
  <si>
    <t>3110-01-584-3157</t>
  </si>
  <si>
    <t>42305-298</t>
  </si>
  <si>
    <t>Hook Nut (Hexagon Plain Nut)</t>
  </si>
  <si>
    <t>5310-01-423-2333</t>
  </si>
  <si>
    <t>MS39086-494</t>
  </si>
  <si>
    <t>Spring Pin</t>
  </si>
  <si>
    <t>5315-00-496-7580</t>
  </si>
  <si>
    <t>42305-439</t>
  </si>
  <si>
    <t>Screw, Limit Switch Cam</t>
  </si>
  <si>
    <t>42234-56</t>
  </si>
  <si>
    <t>Cable Finger (Cable Retainer)</t>
  </si>
  <si>
    <t>1680-00-472-1671</t>
  </si>
  <si>
    <t>MS24673-5</t>
  </si>
  <si>
    <t>Screw, Cable Finger</t>
  </si>
  <si>
    <t>5305-00-993-7199</t>
  </si>
  <si>
    <t>72424, 83411, &amp; 112349</t>
  </si>
  <si>
    <t>6625-01-601-4034</t>
  </si>
  <si>
    <t>FY19-298</t>
  </si>
  <si>
    <t>1246299</t>
  </si>
  <si>
    <t>Fire Extinguisher</t>
  </si>
  <si>
    <t>4210-01-463-0807</t>
  </si>
  <si>
    <t>FY19-303</t>
  </si>
  <si>
    <t>DS1001-262</t>
  </si>
  <si>
    <t>EP-80 BROADWELL HPD DESKTOP</t>
  </si>
  <si>
    <t>130-002114-01</t>
  </si>
  <si>
    <t xml:space="preserve">PROJECTOR, MATRIX WQ STIM, WITH ACCUFRAME PRO </t>
  </si>
  <si>
    <t>130-111104-01</t>
  </si>
  <si>
    <t>FILTER, MOTOBLEND, SINGLE EDGE, NON-IR</t>
  </si>
  <si>
    <t>917600-103xxx</t>
  </si>
  <si>
    <t>LAPTOP, 5580, WIN10 WITH TWIST AND AUTOCAL</t>
  </si>
  <si>
    <t>FY19-304</t>
  </si>
  <si>
    <t>5018001</t>
  </si>
  <si>
    <t>463L HCU-6/E Cargo Pallet</t>
  </si>
  <si>
    <t>1670-00-820-4896</t>
  </si>
  <si>
    <t>FY19-306</t>
  </si>
  <si>
    <t>U-307133</t>
  </si>
  <si>
    <t>Spare Parts Procurement</t>
  </si>
  <si>
    <t>5905-01-203-8072</t>
  </si>
  <si>
    <t>FY19-310</t>
  </si>
  <si>
    <t>HG1930BA06</t>
  </si>
  <si>
    <t>Inertial Measurement Unit</t>
  </si>
  <si>
    <t>FY19-316</t>
  </si>
  <si>
    <t>7-662195100-001</t>
  </si>
  <si>
    <t>999022-2</t>
  </si>
  <si>
    <t>MFAGE-LTM</t>
  </si>
  <si>
    <t>4920-17-126-8594</t>
  </si>
  <si>
    <t>FY19-319</t>
  </si>
  <si>
    <t xml:space="preserve"> 776329</t>
  </si>
  <si>
    <t>TOW 4 Missile, Motor Throat Insert</t>
  </si>
  <si>
    <t>FY19-321</t>
  </si>
  <si>
    <t>182K1017-1</t>
  </si>
  <si>
    <t>Refrigeration Unit (MTRCS)</t>
  </si>
  <si>
    <t>4130-01-595-4758</t>
  </si>
  <si>
    <t>FY19-326</t>
  </si>
  <si>
    <t>8901-280</t>
  </si>
  <si>
    <t>Sensor, Fan Exit Temperature T2 Sensor</t>
  </si>
  <si>
    <t>2915-01-148-0456</t>
  </si>
  <si>
    <t>FY19-327</t>
  </si>
  <si>
    <t>ATS 6402B-2U-Z1</t>
  </si>
  <si>
    <t>Tactical Collection System</t>
  </si>
  <si>
    <t>ATS 6402C-2U-Z1</t>
  </si>
  <si>
    <t>ATS 95010</t>
  </si>
  <si>
    <t>Removable Memory Carrier</t>
  </si>
  <si>
    <t>LCF64GCRBNA1066</t>
  </si>
  <si>
    <t>Flash Drive</t>
  </si>
  <si>
    <t>SSDSC1NB240G401</t>
  </si>
  <si>
    <t>Solid State Drive</t>
  </si>
  <si>
    <t>FY19-328</t>
  </si>
  <si>
    <t>568-8592242-001</t>
  </si>
  <si>
    <t>60560</t>
  </si>
  <si>
    <t>Cushion Vane-bow thruster actuator</t>
  </si>
  <si>
    <t>575-8592244-001</t>
  </si>
  <si>
    <t>60562</t>
  </si>
  <si>
    <t>Ramp Winch Actuation assembly</t>
  </si>
  <si>
    <t>562-8592241-001</t>
  </si>
  <si>
    <t>60563</t>
  </si>
  <si>
    <t>Rudder Actuation System</t>
  </si>
  <si>
    <t>568-8592242-003</t>
  </si>
  <si>
    <t>62205</t>
  </si>
  <si>
    <t>Absolute Magnetic multi-turn encoder</t>
  </si>
  <si>
    <t>FY19-329</t>
  </si>
  <si>
    <t>2060041-1</t>
  </si>
  <si>
    <t>Alternating Generator</t>
  </si>
  <si>
    <t>6115-01-676-9896</t>
  </si>
  <si>
    <t>FY19-332</t>
  </si>
  <si>
    <t>5962-9314302MYC</t>
  </si>
  <si>
    <t>32-bit Microprocessor</t>
  </si>
  <si>
    <t>FY19-333</t>
  </si>
  <si>
    <t>34205000-6230</t>
  </si>
  <si>
    <t>HG9740AL2C</t>
  </si>
  <si>
    <t>Tactical Advanced Land Inertial Navigator (TALIN) 3000 Inertial Navigation Unit (INU)</t>
  </si>
  <si>
    <t>FY19-336</t>
  </si>
  <si>
    <t>E8267D</t>
  </si>
  <si>
    <t>PSG Vector Signal Generator (VSG)</t>
  </si>
  <si>
    <t>N8241A</t>
  </si>
  <si>
    <t>15 bit Arbitrary Waveform Generator LXI</t>
  </si>
  <si>
    <t>53230A</t>
  </si>
  <si>
    <t>Frequency Counter, Options 010, Calibrations</t>
  </si>
  <si>
    <t>DSOX6004A</t>
  </si>
  <si>
    <t>Oscilloscope</t>
  </si>
  <si>
    <t>U2000A + Accessories</t>
  </si>
  <si>
    <t>Power Sensor, USB Cable, Hanging Holster, 3 Year Extended Warrant</t>
  </si>
  <si>
    <t>0955-2285</t>
  </si>
  <si>
    <t>100kHz to 65+ GHz Amplifier Module</t>
  </si>
  <si>
    <t>8487D</t>
  </si>
  <si>
    <t>50 MHz - 50 GHz Power Sensor</t>
  </si>
  <si>
    <t>8494H-002-016-024</t>
  </si>
  <si>
    <t>Step Attenuator with options</t>
  </si>
  <si>
    <t>8495G-002-016- 024</t>
  </si>
  <si>
    <t>Step Attenuator</t>
  </si>
  <si>
    <t>8495H-002-016- 024</t>
  </si>
  <si>
    <t>8496G-002-016- 024</t>
  </si>
  <si>
    <t>0-110dB step attenuator</t>
  </si>
  <si>
    <t>87222E</t>
  </si>
  <si>
    <t>Coaxial Transfer Switch, DC to 50 GHz</t>
  </si>
  <si>
    <t>DSOX6004A/options</t>
  </si>
  <si>
    <t>E8267D / options</t>
  </si>
  <si>
    <t>PSG Vector Signal Generator (VSG</t>
  </si>
  <si>
    <t>N1810TL-050-124-201-402</t>
  </si>
  <si>
    <t>Coaxial SPST Switch, 50 GHz with options</t>
  </si>
  <si>
    <t>N4690B</t>
  </si>
  <si>
    <t>Type-N 50 ohm Ecal module 300 kHz to 18 GHz</t>
  </si>
  <si>
    <t>N4693D</t>
  </si>
  <si>
    <t>ECal module (old N4693A)</t>
  </si>
  <si>
    <t>N8241A / options</t>
  </si>
  <si>
    <t>15 bit Arbitrary Waveform Generator LXI Module</t>
  </si>
  <si>
    <t>U2002A</t>
  </si>
  <si>
    <t>50 MHz - 24 GHz USB Power Sensor</t>
  </si>
  <si>
    <t>U2004A</t>
  </si>
  <si>
    <t>9 kHz - 6 GHz USB Power Sensor</t>
  </si>
  <si>
    <t>PNA-X 2.4mm and 3.5mm Semi-Rigid Cables Port 4 OPE Cables (Set of 3 cables total)</t>
  </si>
  <si>
    <t>Z2090-21578</t>
  </si>
  <si>
    <t>PNA-X 2.4mm and 3.5mm Semi-Rigid Cables Port 3 Extension</t>
  </si>
  <si>
    <t>Z2090-21580</t>
  </si>
  <si>
    <t>PXA 2.4mm Semi-Rigid Cable K-Band Chassis to PXA</t>
  </si>
  <si>
    <t>PNA-X 2.4mm and 3.5mm Semi-Rigid Cables Port 1 Cables (Set of 6 cables total)</t>
  </si>
  <si>
    <t>PNA-X 2.4mm and 3.5mm Semi-Rigid Cables Port 3 Cables (Set of 6 cables total)</t>
  </si>
  <si>
    <t>Z2091-21607</t>
  </si>
  <si>
    <t>PNA-X 2.4mm and 3.5mm Semi-Rigid Cables OPE Amp Cable</t>
  </si>
  <si>
    <t>N5245B / options</t>
  </si>
  <si>
    <t>PNA-X Network Analyzer Package</t>
  </si>
  <si>
    <t>N9030B / options</t>
  </si>
  <si>
    <t>PXA Signal Analyzer</t>
  </si>
  <si>
    <t>Q11644A</t>
  </si>
  <si>
    <t>WR-22 Calibration Kit</t>
  </si>
  <si>
    <t>N4421A-K20</t>
  </si>
  <si>
    <t>Female to Male Test Port Cables</t>
  </si>
  <si>
    <t>119008</t>
  </si>
  <si>
    <t>Female to Female Adapter</t>
  </si>
  <si>
    <t>11901C</t>
  </si>
  <si>
    <t>Male to Female Adapter</t>
  </si>
  <si>
    <t>Q281A</t>
  </si>
  <si>
    <t>Coaxial to Waveguide Adapter</t>
  </si>
  <si>
    <t>ATM 22-710B-6R</t>
  </si>
  <si>
    <t>WR22 Waveguide Termination</t>
  </si>
  <si>
    <t>Ciao CA1718-2008</t>
  </si>
  <si>
    <t>Amplifier 17.7 - 18.3GHz 14dB Gain, 17dB P1</t>
  </si>
  <si>
    <t>Ciao CA2021-3007</t>
  </si>
  <si>
    <t>22 dB Amplifier, P1 10 dBm</t>
  </si>
  <si>
    <t>Ciao CA24-404</t>
  </si>
  <si>
    <t>Amplifier 2-4GHz 41dB Gain, 20dB P1</t>
  </si>
  <si>
    <t>ICCNexergy MTA040009A</t>
  </si>
  <si>
    <t>Switching regulated power supply</t>
  </si>
  <si>
    <t>Double Balanced Mixer, 7 to 26.5 GHz</t>
  </si>
  <si>
    <t>Double Balanced Mixer, 9 to 20 GHz</t>
  </si>
  <si>
    <t>Triple Balanced Mixer</t>
  </si>
  <si>
    <t>Matched mixer pair</t>
  </si>
  <si>
    <t>Active Multiplier Chain</t>
  </si>
  <si>
    <t>Amplifier, WR-22</t>
  </si>
  <si>
    <t>Amplifier, Coax</t>
  </si>
  <si>
    <t>Q-Band Variable Attenuator</t>
  </si>
  <si>
    <t>Amplifier, 10dB, 10B P1with Heat Sink</t>
  </si>
  <si>
    <t>AMPLIFIER 18DB, 8DB P1</t>
  </si>
  <si>
    <t>Amplifier, 42dB, 10dB Gain with Heat Sink</t>
  </si>
  <si>
    <t>Amplifier 2-4GHz, 36dB Gain, 25dB P1 with heatsink</t>
  </si>
  <si>
    <t>32 dB Amplifier, P1 10 dBm</t>
  </si>
  <si>
    <t>Amplifier 55dB Gain, 10dB p1</t>
  </si>
  <si>
    <t>Amplifier Gain 35dB, P1 10dB with heat sink</t>
  </si>
  <si>
    <t>Amplifier 24 dBm, 13 dB P1</t>
  </si>
  <si>
    <t>11.6 GHz Oscillator</t>
  </si>
  <si>
    <t>18.2 GHz Oscillator</t>
  </si>
  <si>
    <t>PLDRO, 17.9 GHz, +13 dBm min out</t>
  </si>
  <si>
    <t>PLDRO, 8 GHz, +18.5 dBm min out</t>
  </si>
  <si>
    <t>Amplifier, 37 dB, 42 - 46 GHz, 2.4mm(f) - 2.4mm(f)</t>
  </si>
  <si>
    <t>WR22 Waveguide Switch w/o Shorting Plate</t>
  </si>
  <si>
    <t>Coax Cable, Conformable 141, N(m) to N(m), 8"</t>
  </si>
  <si>
    <t>Power Supply, AC/DC 24V</t>
  </si>
  <si>
    <t>Coax Cable</t>
  </si>
  <si>
    <t>Programmable Attenuator 10 cell</t>
  </si>
  <si>
    <t>Z2092B-113</t>
  </si>
  <si>
    <t>Cable, Splitter to ITM, 22m</t>
  </si>
  <si>
    <t>GPS Signal Conditioning Chassis - LM CFE</t>
  </si>
  <si>
    <t>Z2090B-340-new OPE implementation</t>
  </si>
  <si>
    <t>Z2090B-328</t>
  </si>
  <si>
    <t>OPIR CSSTE RF System</t>
  </si>
  <si>
    <t>Z2090B-328-CAL</t>
  </si>
  <si>
    <t>CAL Fixture</t>
  </si>
  <si>
    <t>Z2091B-294</t>
  </si>
  <si>
    <t>OPIR- High Freq. RF Interface</t>
  </si>
  <si>
    <t>Z2091B-295</t>
  </si>
  <si>
    <t>K-Band Chassis</t>
  </si>
  <si>
    <t>Z2091B-297-SGL</t>
  </si>
  <si>
    <t>SGLS Ranging Cal Kit Chassis</t>
  </si>
  <si>
    <t>Z2091B-297-USB</t>
  </si>
  <si>
    <t>USB Ranging Cal Kit Chassis</t>
  </si>
  <si>
    <t>Z2091B-299</t>
  </si>
  <si>
    <t>DBU OPIR CSSTE Low Freq. RF chassis</t>
  </si>
  <si>
    <t>Z2091B-300-07S</t>
  </si>
  <si>
    <t>S Band ITMs 1 unit RE</t>
  </si>
  <si>
    <t>Z2091B-300-0xx</t>
  </si>
  <si>
    <t>K Band ITMs 1 unit RE</t>
  </si>
  <si>
    <t>Z2091B-337</t>
  </si>
  <si>
    <t>OPIR CSSTE POWER SENSOR Tray</t>
  </si>
  <si>
    <t>Z2091B-794</t>
  </si>
  <si>
    <t>ITM Controller and cables</t>
  </si>
  <si>
    <t>Z2091B-795</t>
  </si>
  <si>
    <t>Z2091B-795 Q-Band Chassis Millitech</t>
  </si>
  <si>
    <t>FY19-340</t>
  </si>
  <si>
    <t xml:space="preserve">5130T00G01 </t>
  </si>
  <si>
    <t xml:space="preserve"> T700-GE-701D Engine</t>
  </si>
  <si>
    <t>2840-01-503-1701</t>
  </si>
  <si>
    <t>FY19-341</t>
  </si>
  <si>
    <t>MD1007-1000-01</t>
  </si>
  <si>
    <t>Beast Handheld Radio, Flat Dark Earth</t>
  </si>
  <si>
    <t>FY19-345</t>
  </si>
  <si>
    <t>HM029-045-21</t>
  </si>
  <si>
    <t>CEFS PUMP PKG ASSY</t>
  </si>
  <si>
    <t>HM029-055-11</t>
  </si>
  <si>
    <t>CEFS HOSE ASSY</t>
  </si>
  <si>
    <t>HM029-055-21</t>
  </si>
  <si>
    <t>HM029-056-11</t>
  </si>
  <si>
    <t>HM029-076-11</t>
  </si>
  <si>
    <t>CEFS SIGNAL COND</t>
  </si>
  <si>
    <t>HM029-502-111</t>
  </si>
  <si>
    <t>CEFS A-KIT, FIXED PRV</t>
  </si>
  <si>
    <t>FY19-346</t>
  </si>
  <si>
    <t>DESU</t>
  </si>
  <si>
    <t>5970-00-241-5403</t>
  </si>
  <si>
    <t>Cover Plate FWA</t>
  </si>
  <si>
    <t>5999-01-116-7610</t>
  </si>
  <si>
    <t>Grommet FW Seal</t>
  </si>
  <si>
    <t>3120-01-006-9320</t>
  </si>
  <si>
    <t>164086-100</t>
  </si>
  <si>
    <t>Plate</t>
  </si>
  <si>
    <t>5995-01-612-4456</t>
  </si>
  <si>
    <t>169036-1</t>
  </si>
  <si>
    <t>Unknown</t>
  </si>
  <si>
    <t>169037-1</t>
  </si>
  <si>
    <t>Grommet</t>
  </si>
  <si>
    <t>5999-01-105-8542</t>
  </si>
  <si>
    <t>FY19-348</t>
  </si>
  <si>
    <t>050156-03</t>
  </si>
  <si>
    <t>Cable, No 1 ENG</t>
  </si>
  <si>
    <t>6150-01-552-9028</t>
  </si>
  <si>
    <t>050156-07</t>
  </si>
  <si>
    <t>Cable Assy ENG2</t>
  </si>
  <si>
    <t>6150-01-561-3009</t>
  </si>
  <si>
    <t>050157-03</t>
  </si>
  <si>
    <t>6150-01-553-3948</t>
  </si>
  <si>
    <t>050157-04</t>
  </si>
  <si>
    <t>Cable, No 2 ENG</t>
  </si>
  <si>
    <t>6150-01-553-3951</t>
  </si>
  <si>
    <t>51132-0201</t>
  </si>
  <si>
    <t>Cable AY, ENG 1</t>
  </si>
  <si>
    <t>6150-01-560-7923</t>
  </si>
  <si>
    <t>51134-0101</t>
  </si>
  <si>
    <t>Cable AY, ENG 2</t>
  </si>
  <si>
    <t>6150-01-560-7924</t>
  </si>
  <si>
    <t>51135-0101</t>
  </si>
  <si>
    <t>6150-01-560-7926</t>
  </si>
  <si>
    <t>51136-0201</t>
  </si>
  <si>
    <t>6150-01-560-7928</t>
  </si>
  <si>
    <t>70600-02806-103</t>
  </si>
  <si>
    <t>IVHMS/IVHMU</t>
  </si>
  <si>
    <t>5895-01-576-1873</t>
  </si>
  <si>
    <t>300758-5571-01</t>
  </si>
  <si>
    <t>MTG BKT, ACCEL</t>
  </si>
  <si>
    <t>1560-01-565-2513</t>
  </si>
  <si>
    <t>300758-5572-01</t>
  </si>
  <si>
    <t>1560-01-565-2515</t>
  </si>
  <si>
    <t>300758-5599-01</t>
  </si>
  <si>
    <t>BKT, OIL COOLER</t>
  </si>
  <si>
    <t>1680-01-573-2943</t>
  </si>
  <si>
    <t>300785-5501-01</t>
  </si>
  <si>
    <t>1560-01-565-2517</t>
  </si>
  <si>
    <t>384324-114</t>
  </si>
  <si>
    <t>Sensing Element</t>
  </si>
  <si>
    <t>70307-03004-108</t>
  </si>
  <si>
    <t>Tank Unit</t>
  </si>
  <si>
    <t>1560-01-106-9503</t>
  </si>
  <si>
    <t>70307-03004-110</t>
  </si>
  <si>
    <t>Control Unit</t>
  </si>
  <si>
    <t>6680-01-113-8208</t>
  </si>
  <si>
    <t>300757-5592-0104</t>
  </si>
  <si>
    <t>Sensor Bracket HFA</t>
  </si>
  <si>
    <t>5905-01-573-9399</t>
  </si>
  <si>
    <t>300757-5592-0107</t>
  </si>
  <si>
    <t>Bracket Angle</t>
  </si>
  <si>
    <t>5340-01-565-2317</t>
  </si>
  <si>
    <t>300757-5592-0110</t>
  </si>
  <si>
    <t>5340-01-565-2329</t>
  </si>
  <si>
    <t>300757-5593-0101</t>
  </si>
  <si>
    <t>Bracket</t>
  </si>
  <si>
    <t>2590-01-602-1697</t>
  </si>
  <si>
    <t>300763-5503-0101</t>
  </si>
  <si>
    <t>MTG BKT</t>
  </si>
  <si>
    <t>70307-03004-111</t>
  </si>
  <si>
    <t>Signal Cond</t>
  </si>
  <si>
    <t>70400-06641-117</t>
  </si>
  <si>
    <t>Actuator</t>
  </si>
  <si>
    <t>70552-03002-103</t>
  </si>
  <si>
    <t>W Harness Assy</t>
  </si>
  <si>
    <t>1560-01-106-9097</t>
  </si>
  <si>
    <t>K1014-5503-0101</t>
  </si>
  <si>
    <t>ACCEL, 4G, 60M</t>
  </si>
  <si>
    <t>6680-01-552-2724</t>
  </si>
  <si>
    <t>FY19-349</t>
  </si>
  <si>
    <t>330BC101-2</t>
  </si>
  <si>
    <t>Battery Charger</t>
  </si>
  <si>
    <t>6130-01-539-5931</t>
  </si>
  <si>
    <t>FY19-352</t>
  </si>
  <si>
    <t>120755-100</t>
  </si>
  <si>
    <t>Universal Triple Hydraulic Test Stand, Diesel (UTHTS (D))</t>
  </si>
  <si>
    <t>120756-100</t>
  </si>
  <si>
    <t>Universal Triple Hydraulic Test Stand, Electric (UTHTS €)</t>
  </si>
  <si>
    <t>180347-100</t>
  </si>
  <si>
    <t>Backshop Tester Hydraulic Component Test Station (HCT-12 HCTS)</t>
  </si>
  <si>
    <t>180348-100</t>
  </si>
  <si>
    <t>Pump &amp; Motor Test Console (HCT-14 P&amp;MTC)</t>
  </si>
  <si>
    <t>180349-100</t>
  </si>
  <si>
    <t>Hydraulic Fluid Cooling Station (HCT-40 HFCS)</t>
  </si>
  <si>
    <t xml:space="preserve">101199-100 </t>
  </si>
  <si>
    <t>Instrument Verification Sets (IVS)</t>
  </si>
  <si>
    <t xml:space="preserve">101199-200 </t>
  </si>
  <si>
    <t>Instrument Contamination Verification Set (ICVS)</t>
  </si>
  <si>
    <t xml:space="preserve">101199-500 </t>
  </si>
  <si>
    <t>Instrument Contamination System / Hose Flushing Manifold (ICS/HFM)</t>
  </si>
  <si>
    <t>FY19-353</t>
  </si>
  <si>
    <t>563R736H01</t>
  </si>
  <si>
    <t>900-08016-06</t>
  </si>
  <si>
    <t>RACE++ Assembly-VME PowerPC Multi-computer</t>
  </si>
  <si>
    <t>FY19-358</t>
  </si>
  <si>
    <t>1493100-2300</t>
  </si>
  <si>
    <t>SRVIVR Plus CVRDR</t>
  </si>
  <si>
    <t>FY19-359</t>
  </si>
  <si>
    <t>26453-0</t>
  </si>
  <si>
    <t>UH-60 Black Hawk Sustainment (Spare Parts: Pump Assy Lube Oil)</t>
  </si>
  <si>
    <t>2835-00-941-5240</t>
  </si>
  <si>
    <t>FY19-362</t>
  </si>
  <si>
    <t>174PS101-5</t>
  </si>
  <si>
    <t>6130-01-455-4497</t>
  </si>
  <si>
    <t>FY19-372</t>
  </si>
  <si>
    <t>8655619-3</t>
  </si>
  <si>
    <t>34202000-103</t>
  </si>
  <si>
    <t>Motion Sensor Subsystem (MSS)</t>
  </si>
  <si>
    <t>6605-01-510-2933</t>
  </si>
  <si>
    <t>FY19-373</t>
  </si>
  <si>
    <t>6634632-0002</t>
  </si>
  <si>
    <t>HPS-DoT</t>
  </si>
  <si>
    <t>6634632-0004</t>
  </si>
  <si>
    <t>High Power Amplifier (HPA)</t>
  </si>
  <si>
    <t>6634632-0001</t>
  </si>
  <si>
    <t>6634633-0003</t>
  </si>
  <si>
    <t>Driver</t>
  </si>
  <si>
    <t>6634633-0004</t>
  </si>
  <si>
    <t>Driver Amplifier</t>
  </si>
  <si>
    <t>6634634-0003</t>
  </si>
  <si>
    <t>Low Noise Amplifier (LNA)</t>
  </si>
  <si>
    <t>6634634-0004</t>
  </si>
  <si>
    <t>6634635-0003</t>
  </si>
  <si>
    <t>CLC1</t>
  </si>
  <si>
    <t>6635635-0004</t>
  </si>
  <si>
    <t>CLC2</t>
  </si>
  <si>
    <t>6634635-0005</t>
  </si>
  <si>
    <t>CLC EG8830</t>
  </si>
  <si>
    <t>6634635-0006</t>
  </si>
  <si>
    <t>CLC EG8831</t>
  </si>
  <si>
    <t>SSM1746-0001</t>
  </si>
  <si>
    <t>Limiter, EG2444</t>
  </si>
  <si>
    <t>FY19-384</t>
  </si>
  <si>
    <t>822-2904-111</t>
  </si>
  <si>
    <t>NavFire GPS</t>
  </si>
  <si>
    <t xml:space="preserve">
N/A
</t>
  </si>
  <si>
    <t>FY19-385</t>
  </si>
  <si>
    <t>AW119Kx</t>
  </si>
  <si>
    <t>Helicopter</t>
  </si>
  <si>
    <t>PT6B-37A</t>
  </si>
  <si>
    <t>Engine for AW119Kx helicopter</t>
  </si>
  <si>
    <t>VIPT</t>
  </si>
  <si>
    <t>Training simulator suite</t>
  </si>
  <si>
    <t>FY19-387</t>
  </si>
  <si>
    <t>X-Net Radio, (SISO), Single-In/Single Out</t>
  </si>
  <si>
    <t>6157046-101</t>
  </si>
  <si>
    <t>X-Net Radio, (MIMO), Multiple-In/Multiple Out</t>
  </si>
  <si>
    <t>FY19-395</t>
  </si>
  <si>
    <t>38150-09411-054</t>
  </si>
  <si>
    <t>Spacer Assy, LWR</t>
  </si>
  <si>
    <t>38150-09411-055</t>
  </si>
  <si>
    <t>Space ASSY, UPR</t>
  </si>
  <si>
    <t>FY19-398</t>
  </si>
  <si>
    <t>724VS207-1</t>
  </si>
  <si>
    <t>NVX-2125-1</t>
  </si>
  <si>
    <t>Accelerometer (ACCEL)</t>
  </si>
  <si>
    <t>724VS209-1</t>
  </si>
  <si>
    <t>NVX-2242-1</t>
  </si>
  <si>
    <t>Mounting Kit</t>
  </si>
  <si>
    <t>1560-01-659-1527</t>
  </si>
  <si>
    <t>FY19-401</t>
  </si>
  <si>
    <t>41013490-108</t>
  </si>
  <si>
    <t>Small Diameter Bomb (SDB) Tail Actuation Unit (TAU)</t>
  </si>
  <si>
    <t>FY19-404</t>
  </si>
  <si>
    <t>86000840-1/1239-6050-FA</t>
  </si>
  <si>
    <t>FINAL ASSEMBLY, 1239 SOAR COMMON, S-76</t>
  </si>
  <si>
    <t>1209-2740-FA</t>
  </si>
  <si>
    <t>FINAL ASSEMBLY, REMOTE HEAD, H-47</t>
  </si>
  <si>
    <t>5963-01-577-9104</t>
  </si>
  <si>
    <t>FY19-406</t>
  </si>
  <si>
    <t>659-163-00</t>
  </si>
  <si>
    <t>Common Data Test Set 9CDTS)</t>
  </si>
  <si>
    <t>659-163-03</t>
  </si>
  <si>
    <t>CDTS Wire Verification Test (WVT) Interface Test Adapter (ITA)</t>
  </si>
  <si>
    <t>FY19-409</t>
  </si>
  <si>
    <t>KingAir 350ER</t>
  </si>
  <si>
    <t>King Air 350ER Aircravt</t>
  </si>
  <si>
    <t>FY19-414</t>
  </si>
  <si>
    <t>2-131-090-38</t>
  </si>
  <si>
    <t>T-55 engine Atomizing Combustor Housing Assembly</t>
  </si>
  <si>
    <t>2840-01-100-3517</t>
  </si>
  <si>
    <t>FY19-421</t>
  </si>
  <si>
    <t>70351-28501-102</t>
  </si>
  <si>
    <t>Disk Brake</t>
  </si>
  <si>
    <t>70351-28501-104</t>
  </si>
  <si>
    <t>Rotor Brake</t>
  </si>
  <si>
    <t>FY19-423</t>
  </si>
  <si>
    <t>70901-01803-104</t>
  </si>
  <si>
    <t>1200100-3-004</t>
  </si>
  <si>
    <t>AFCC Computer</t>
  </si>
  <si>
    <t>6615-01-574-3402</t>
  </si>
  <si>
    <t>FY19-427</t>
  </si>
  <si>
    <t>AI-710-00</t>
  </si>
  <si>
    <t>Multi Functional Analog Card</t>
  </si>
  <si>
    <t>5998-01-529-3690</t>
  </si>
  <si>
    <t>DI-050-63</t>
  </si>
  <si>
    <t>Gen 2, Di-050, 32 Channel, 50 MHZ, NGATS</t>
  </si>
  <si>
    <t>DI-050-31</t>
  </si>
  <si>
    <t>Gen 2 Utility Instrument</t>
  </si>
  <si>
    <t>4920-01-629-1971</t>
  </si>
  <si>
    <t>AI-762-20</t>
  </si>
  <si>
    <t>High Performance Analog Inst Subsystem Card</t>
  </si>
  <si>
    <t>BI-411-01</t>
  </si>
  <si>
    <t>Serial BUS Test Interface (BTI) Card</t>
  </si>
  <si>
    <t>6625-01-681-0770</t>
  </si>
  <si>
    <t>M-996-85</t>
  </si>
  <si>
    <t>BTI Cable Interface Board</t>
  </si>
  <si>
    <t>5995-01-612-6951</t>
  </si>
  <si>
    <t>628-525-00</t>
  </si>
  <si>
    <t>Ai-762-20 NGATS CIB</t>
  </si>
  <si>
    <t>5998-01-659-9516</t>
  </si>
  <si>
    <t>DI-002-17</t>
  </si>
  <si>
    <t>Digital Probe Buffer Card , probe and 67" cable</t>
  </si>
  <si>
    <t>627-768-00</t>
  </si>
  <si>
    <t>NGATS Frame Set</t>
  </si>
  <si>
    <t>FY19-432</t>
  </si>
  <si>
    <t>V13979-03-02</t>
  </si>
  <si>
    <t>A-Kit</t>
  </si>
  <si>
    <t>V15213</t>
  </si>
  <si>
    <t>Interconnect Diagram</t>
  </si>
  <si>
    <t>A13094-1</t>
  </si>
  <si>
    <t>Storage Bracket QDC</t>
  </si>
  <si>
    <t>A13614-1</t>
  </si>
  <si>
    <t>Backshell</t>
  </si>
  <si>
    <t>D38999/26WE55SN</t>
  </si>
  <si>
    <t>55 Contact connector</t>
  </si>
  <si>
    <t>V14906-03-01</t>
  </si>
  <si>
    <t>B-Kit w/1553 Gen III ICU</t>
  </si>
  <si>
    <t>V15045-17-01</t>
  </si>
  <si>
    <t>Gen III ICU</t>
  </si>
  <si>
    <t>A13089-R-C42</t>
  </si>
  <si>
    <t>ICU to IRC Rt angle 42" Long</t>
  </si>
  <si>
    <t>A13090-1</t>
  </si>
  <si>
    <t>IRC to QDC</t>
  </si>
  <si>
    <t>MS21044-C08</t>
  </si>
  <si>
    <t>Nut</t>
  </si>
  <si>
    <t>MS51957</t>
  </si>
  <si>
    <t>Screw</t>
  </si>
  <si>
    <t>V14671-03-05</t>
  </si>
  <si>
    <t>Fiducial Kit X&amp;O (10mm)</t>
  </si>
  <si>
    <t>V14671-03-04</t>
  </si>
  <si>
    <t>Fiducial Kit  (54 ea.  10mm)</t>
  </si>
  <si>
    <t>V14847-03-01</t>
  </si>
  <si>
    <t>C-Kit Scorpion  HObIT</t>
  </si>
  <si>
    <t>V14908-17-01</t>
  </si>
  <si>
    <t>Ready Room Tester</t>
  </si>
  <si>
    <t>V14660-02-01</t>
  </si>
  <si>
    <t>Hard Case w/Foam Insert</t>
  </si>
  <si>
    <t>V14799-03-01</t>
  </si>
  <si>
    <t>Hardware Snap Kit</t>
  </si>
  <si>
    <t>A13474-1</t>
  </si>
  <si>
    <t>Helmet Hardware Kit</t>
  </si>
  <si>
    <t>A13918-1</t>
  </si>
  <si>
    <t>Storage Bag Day Visor</t>
  </si>
  <si>
    <t>A13415-1</t>
  </si>
  <si>
    <t>Microfiber Cloth</t>
  </si>
  <si>
    <t>A12820-1</t>
  </si>
  <si>
    <t>HRC Mounting Strap</t>
  </si>
  <si>
    <t>A13331-1</t>
  </si>
  <si>
    <t>Recessed Step-In Visor</t>
  </si>
  <si>
    <t>A12790-1</t>
  </si>
  <si>
    <t>Step-In Visor</t>
  </si>
  <si>
    <t>A13017-1</t>
  </si>
  <si>
    <t>Jet Mount Block</t>
  </si>
  <si>
    <t>V14672-02-01</t>
  </si>
  <si>
    <t>Day Visor Assy Mohawk</t>
  </si>
  <si>
    <t>A13095-1</t>
  </si>
  <si>
    <t>QDC Mounting Bracket</t>
  </si>
  <si>
    <t>A13091-5</t>
  </si>
  <si>
    <t>HRC-QDC Cable</t>
  </si>
  <si>
    <t>V14836-17-01</t>
  </si>
  <si>
    <t xml:space="preserve">Mohawk Assembly </t>
  </si>
  <si>
    <t>V14847-03-02</t>
  </si>
  <si>
    <t>C-Kit Scorpion  HObIT (3.5)</t>
  </si>
  <si>
    <t>V15266-02-01</t>
  </si>
  <si>
    <t>V14916-17-01</t>
  </si>
  <si>
    <t>V14482-03-01</t>
  </si>
  <si>
    <t>Simplified Visual Mapper</t>
  </si>
  <si>
    <t>Kingston P/N FCR-MLG4</t>
  </si>
  <si>
    <t xml:space="preserve">MobileLite G4 SD Card Reader </t>
  </si>
  <si>
    <t>V04-22-0015</t>
  </si>
  <si>
    <t xml:space="preserve">MEM CARD SDHC 8GB CLASS 10 UHS1 </t>
  </si>
  <si>
    <t>V14645-02-01</t>
  </si>
  <si>
    <t>Clean Mohawk</t>
  </si>
  <si>
    <t>A12957-2</t>
  </si>
  <si>
    <t>Day Visor</t>
  </si>
  <si>
    <t>V14439-17-01</t>
  </si>
  <si>
    <t>Monocle</t>
  </si>
  <si>
    <t>V14480-17-01</t>
  </si>
  <si>
    <t>HObIT</t>
  </si>
  <si>
    <t>V14915-02-01</t>
  </si>
  <si>
    <t>Clean 3.5 Mohawk</t>
  </si>
  <si>
    <t>V13980-03-12</t>
  </si>
  <si>
    <t>B-Kit w/1553 Gen II ICU</t>
  </si>
  <si>
    <t>A13748-32210</t>
  </si>
  <si>
    <t>Gen II ICU</t>
  </si>
  <si>
    <t>A13089-R-042</t>
  </si>
  <si>
    <t>FY19-436</t>
  </si>
  <si>
    <t>155-S7-12D</t>
  </si>
  <si>
    <t>155S7-12D</t>
  </si>
  <si>
    <t>CAP,DUST</t>
  </si>
  <si>
    <t>4730-00-561-1544</t>
  </si>
  <si>
    <t>3305-4</t>
  </si>
  <si>
    <t>COUPLING HALF</t>
  </si>
  <si>
    <t>70307-02806-101</t>
  </si>
  <si>
    <t>AE710299-1</t>
  </si>
  <si>
    <t>HOSE ASSY</t>
  </si>
  <si>
    <t>4720-01-430-7342</t>
  </si>
  <si>
    <t>70307-03001-103</t>
  </si>
  <si>
    <t>AE80610M</t>
  </si>
  <si>
    <t>VALVE</t>
  </si>
  <si>
    <t>4730-01-095-7032</t>
  </si>
  <si>
    <t>70307-03006-103</t>
  </si>
  <si>
    <t>AE80608M</t>
  </si>
  <si>
    <t>SELF SEAL VALVE</t>
  </si>
  <si>
    <t>1680-01-102-6007</t>
  </si>
  <si>
    <t>70307-03009-105</t>
  </si>
  <si>
    <t>AE80668M</t>
  </si>
  <si>
    <t>1680-01-095-7349</t>
  </si>
  <si>
    <t>70307-03010-103</t>
  </si>
  <si>
    <t>AE80607G</t>
  </si>
  <si>
    <t>70307-03030-103</t>
  </si>
  <si>
    <t>AE80613P</t>
  </si>
  <si>
    <t>1680-01-100-8296</t>
  </si>
  <si>
    <t>70307-03034-103</t>
  </si>
  <si>
    <t>AE80612M</t>
  </si>
  <si>
    <t>4730-01-102-8812</t>
  </si>
  <si>
    <t>AE719217-1</t>
  </si>
  <si>
    <t>AE719217-2</t>
  </si>
  <si>
    <t>AE719217-3</t>
  </si>
  <si>
    <t>AE719217-4</t>
  </si>
  <si>
    <t>AE719218-1</t>
  </si>
  <si>
    <t>AE719218-2</t>
  </si>
  <si>
    <t>B3005S2-12D</t>
  </si>
  <si>
    <t>COUPLING</t>
  </si>
  <si>
    <t>4730-01-138-7151</t>
  </si>
  <si>
    <t>MS8006E100C</t>
  </si>
  <si>
    <t>AE3660130E0100</t>
  </si>
  <si>
    <t>4720-01-162-8964</t>
  </si>
  <si>
    <t>SS30DF07F214000</t>
  </si>
  <si>
    <t>AE1009013K0214</t>
  </si>
  <si>
    <t>4720-01-102-8814</t>
  </si>
  <si>
    <t>SS30DF07F322000</t>
  </si>
  <si>
    <t>AE1009013K0322</t>
  </si>
  <si>
    <t>SS30DN15F206000</t>
  </si>
  <si>
    <t>AE1009012K0206</t>
  </si>
  <si>
    <t>SS30DN15F242000</t>
  </si>
  <si>
    <t>AE1009012K0242</t>
  </si>
  <si>
    <t>SS30DN40G252000</t>
  </si>
  <si>
    <t>AE1009011M0252</t>
  </si>
  <si>
    <t>SS30DN41G276000</t>
  </si>
  <si>
    <t>AE1010133M0276</t>
  </si>
  <si>
    <t>SS43D01C220000</t>
  </si>
  <si>
    <t>AE1006703G0220</t>
  </si>
  <si>
    <t>SS43D01C282000</t>
  </si>
  <si>
    <t>AE1006703G0282</t>
  </si>
  <si>
    <t>SS43D02G440000</t>
  </si>
  <si>
    <t>AE1006712M0440</t>
  </si>
  <si>
    <t>SS43D03H350000</t>
  </si>
  <si>
    <t>AE1006721N0350</t>
  </si>
  <si>
    <t>SS43D12C115180</t>
  </si>
  <si>
    <t>AE2933G0115-180</t>
  </si>
  <si>
    <t>SS43D12C142090</t>
  </si>
  <si>
    <t>AE2933G0142-090</t>
  </si>
  <si>
    <t>SS43D12C201180</t>
  </si>
  <si>
    <t>AE2933G0201-180</t>
  </si>
  <si>
    <t>SS43D12E080090</t>
  </si>
  <si>
    <t>AE2933J0080-090</t>
  </si>
  <si>
    <t>SS43D12E080270</t>
  </si>
  <si>
    <t>AE2933J0080-270</t>
  </si>
  <si>
    <t>SS48CT1C101000</t>
  </si>
  <si>
    <t>AE2463425G0101</t>
  </si>
  <si>
    <t>FY19-441</t>
  </si>
  <si>
    <t>PC0614-2317-2</t>
  </si>
  <si>
    <t xml:space="preserve">INLET NOZZLE </t>
  </si>
  <si>
    <t xml:space="preserve">6665-01-448-6484 </t>
  </si>
  <si>
    <t>PC0614-2331-1</t>
  </si>
  <si>
    <t xml:space="preserve">SIEVE PACK </t>
  </si>
  <si>
    <t>FY19-442</t>
  </si>
  <si>
    <t>6652149-0001</t>
  </si>
  <si>
    <t>LN200E</t>
  </si>
  <si>
    <t>Inertial Measurement Unit (IMU)</t>
  </si>
  <si>
    <t>FY20-002</t>
  </si>
  <si>
    <t>10166-0102</t>
  </si>
  <si>
    <t>GROUND REFUEL PANEL</t>
  </si>
  <si>
    <t>30300-0301</t>
  </si>
  <si>
    <t>FQPU FUEL QUANTITY PROCESSING UNIT</t>
  </si>
  <si>
    <t>51210-0209</t>
  </si>
  <si>
    <t>HARNESS, PROTECTED-SIDE MAIN 1B</t>
  </si>
  <si>
    <t>51210-0301</t>
  </si>
  <si>
    <t>HARNESS, PROTECTED SIDE MAIN 1A</t>
  </si>
  <si>
    <t>51210-0303</t>
  </si>
  <si>
    <t>HARNESS, PROTECTED-SIDE CTR A</t>
  </si>
  <si>
    <t>51210-0304</t>
  </si>
  <si>
    <t>HARNESS, PROTECTED-SIDE CTR B</t>
  </si>
  <si>
    <t>FY20-008</t>
  </si>
  <si>
    <t>AW139</t>
  </si>
  <si>
    <t>AW139 Helicopter</t>
  </si>
  <si>
    <t>FY20-009</t>
  </si>
  <si>
    <t>411248</t>
  </si>
  <si>
    <t>202081</t>
  </si>
  <si>
    <t>Seal Assy - Air #5 Bearing</t>
  </si>
  <si>
    <t>FY20-011</t>
  </si>
  <si>
    <t>NGDS-ASY-0016</t>
  </si>
  <si>
    <t>FilmArray Food &amp; Water Pouches</t>
  </si>
  <si>
    <t>FY20-016</t>
  </si>
  <si>
    <t>061475-100</t>
  </si>
  <si>
    <t>Portable Engine Oil Servicing Unit</t>
  </si>
  <si>
    <t>3040-01-546-4129</t>
  </si>
  <si>
    <t>FY20-018</t>
  </si>
  <si>
    <t>1643628-1</t>
  </si>
  <si>
    <t>11574-000</t>
  </si>
  <si>
    <t>Heat Exchanger Bleed Air, Air to Air</t>
  </si>
  <si>
    <t>1660-01-172-8046</t>
  </si>
  <si>
    <t>FY20-019</t>
  </si>
  <si>
    <t>AGH942-1</t>
  </si>
  <si>
    <t>CH-47 Generating alternator</t>
  </si>
  <si>
    <t>6115-01-282-8017</t>
  </si>
  <si>
    <t>FY20-020</t>
  </si>
  <si>
    <t>M110A1</t>
  </si>
  <si>
    <t>Squad Designated Marksman Rifle (SDMR)</t>
  </si>
  <si>
    <t>Bipod - 708258</t>
  </si>
  <si>
    <t>Off set 45 degree rail</t>
  </si>
  <si>
    <t>45 Deg Back up Iron Sights</t>
  </si>
  <si>
    <t>Single Magazine Pouch Taco Pouch</t>
  </si>
  <si>
    <t>Soft Case w/accessory pouch</t>
  </si>
  <si>
    <t>Soft Case</t>
  </si>
  <si>
    <t>Accessory Pouch</t>
  </si>
  <si>
    <t>Hard Case</t>
  </si>
  <si>
    <t xml:space="preserve">Cleaning Kit </t>
  </si>
  <si>
    <t>Tool Kit with sight tool</t>
  </si>
  <si>
    <t>Suppressor Complete w/comp-QD</t>
  </si>
  <si>
    <t xml:space="preserve">Suppressor   </t>
  </si>
  <si>
    <t>Comp Q-D</t>
  </si>
  <si>
    <t>Carrying Sling with QD Mounts</t>
  </si>
  <si>
    <t xml:space="preserve">Carrying Sling  </t>
  </si>
  <si>
    <t>QD Mounts</t>
  </si>
  <si>
    <t>Mirage Mitigation Device</t>
  </si>
  <si>
    <t xml:space="preserve">Magazine 20 Rounds Compl. </t>
  </si>
  <si>
    <t xml:space="preserve">Magazine 10 Rounds Compl. </t>
  </si>
  <si>
    <t>Gas piston, compl.</t>
  </si>
  <si>
    <t>Gas piston</t>
  </si>
  <si>
    <t xml:space="preserve">Gas piston ring </t>
  </si>
  <si>
    <t>Rod, compl.</t>
  </si>
  <si>
    <t>Axle For Cover</t>
  </si>
  <si>
    <t>Ejection port cover, compl.</t>
  </si>
  <si>
    <t>Clamping Sleeve</t>
  </si>
  <si>
    <t>Elbow spring</t>
  </si>
  <si>
    <t>Leaf Spring</t>
  </si>
  <si>
    <t>Charging Handle, Compl.</t>
  </si>
  <si>
    <t>Clamping sleeve (2x)</t>
  </si>
  <si>
    <t>Clamping sleeve</t>
  </si>
  <si>
    <t>Plate, charging handle</t>
  </si>
  <si>
    <t>Charging handle</t>
  </si>
  <si>
    <t>Pressure spring for pawl</t>
  </si>
  <si>
    <t>Pawl, Compl.</t>
  </si>
  <si>
    <t>Bolt Head Compl.</t>
  </si>
  <si>
    <t>Clamping sleeve for extractor</t>
  </si>
  <si>
    <t xml:space="preserve">Extractor </t>
  </si>
  <si>
    <t>Pressure spring for extractor</t>
  </si>
  <si>
    <t>Rubber plug</t>
  </si>
  <si>
    <t>Ejector 2x)</t>
  </si>
  <si>
    <t>Pressure spring for ejector (2x)</t>
  </si>
  <si>
    <t>Control bolt</t>
  </si>
  <si>
    <t>Bolt head carrier, assembled</t>
  </si>
  <si>
    <t>Spring Firing Pin</t>
  </si>
  <si>
    <t>Firing Pin</t>
  </si>
  <si>
    <t>Handguard, Compl</t>
  </si>
  <si>
    <t>M-Lok section with screws</t>
  </si>
  <si>
    <t>Press nut M6 x 1.2</t>
  </si>
  <si>
    <t>Rail mounting bolt</t>
  </si>
  <si>
    <t>Plunger bolt retainer</t>
  </si>
  <si>
    <t>Spring bolt retainer</t>
  </si>
  <si>
    <t>Buffer Compl.</t>
  </si>
  <si>
    <t>Bolt Catch Lever</t>
  </si>
  <si>
    <t>Clamping sleeve for bolt catch/release</t>
  </si>
  <si>
    <t>Pressure pin</t>
  </si>
  <si>
    <t>Spring Bolt Catch</t>
  </si>
  <si>
    <t>Clamping sleeve for retainer</t>
  </si>
  <si>
    <t>Retainer for magazine catch</t>
  </si>
  <si>
    <t>Pressure spring for retainer</t>
  </si>
  <si>
    <t>Magazine catch</t>
  </si>
  <si>
    <t>Trigger</t>
  </si>
  <si>
    <t>Disconnector</t>
  </si>
  <si>
    <t>Disconnector Spring</t>
  </si>
  <si>
    <t>Trigger spring</t>
  </si>
  <si>
    <t>Hammer sub assembly</t>
  </si>
  <si>
    <t>Hammer pin</t>
  </si>
  <si>
    <t>Hammer spring</t>
  </si>
  <si>
    <t>Trigger pin</t>
  </si>
  <si>
    <t>Safety Lever, Left</t>
  </si>
  <si>
    <t>Safety roller</t>
  </si>
  <si>
    <t>Safety Lever, Right</t>
  </si>
  <si>
    <t>Trigger guard</t>
  </si>
  <si>
    <t>Clamping sleeve for trigger guard (2x)</t>
  </si>
  <si>
    <t>Locking pin for buffer</t>
  </si>
  <si>
    <t>Pressure spring for locking pin</t>
  </si>
  <si>
    <t>Clamping sleeve for locking pin</t>
  </si>
  <si>
    <t>Stop pin</t>
  </si>
  <si>
    <t>Pressure spring for stop pin</t>
  </si>
  <si>
    <t>Cylinder head screw</t>
  </si>
  <si>
    <t xml:space="preserve">Locking pin, compl. </t>
  </si>
  <si>
    <t>Stop pin for locking pin (2x)</t>
  </si>
  <si>
    <t>Pressure spring for stop pin (2x)</t>
  </si>
  <si>
    <t>Cylindrical pin for stop pin</t>
  </si>
  <si>
    <t>Recoil Spring</t>
  </si>
  <si>
    <t>Extension for buttstock, compl.</t>
  </si>
  <si>
    <t>Headspace, No-Go Gauge</t>
  </si>
  <si>
    <t>Headspace, Go Gauge</t>
  </si>
  <si>
    <t>No Go Barrel Gauge</t>
  </si>
  <si>
    <t>Firing Pin Protrusion Gauge</t>
  </si>
  <si>
    <t>Counter Bracket, Mandrell</t>
  </si>
  <si>
    <t>Torque Wrench 40-200Nm</t>
  </si>
  <si>
    <t>Assembly Wrench</t>
  </si>
  <si>
    <t>Extractor Clearance Gauge</t>
  </si>
  <si>
    <t>Forging mandrel HK417A2 1 in 8" twist</t>
  </si>
  <si>
    <t>Barrel, 16.3", 1/8" Twist</t>
  </si>
  <si>
    <t>Barrel, 16.3", 1/11" Twist</t>
  </si>
  <si>
    <t>SDMR Upper Receiver kit w/barrel</t>
  </si>
  <si>
    <t>Pistol Grip Kit, complete</t>
  </si>
  <si>
    <t xml:space="preserve">Pistol Grip  </t>
  </si>
  <si>
    <t xml:space="preserve"> Cover, complete</t>
  </si>
  <si>
    <t>Cover</t>
  </si>
  <si>
    <t>Sealing ring, cover</t>
  </si>
  <si>
    <t>Rubber bumper, receiver</t>
  </si>
  <si>
    <t>Plate (Old 253786)</t>
  </si>
  <si>
    <t>Magazine housing, 10rd mag</t>
  </si>
  <si>
    <t>Magazine insert</t>
  </si>
  <si>
    <t>Follower</t>
  </si>
  <si>
    <t>Magazine spring, 10rd mag</t>
  </si>
  <si>
    <t>Insert</t>
  </si>
  <si>
    <t>Floor plate, magazine</t>
  </si>
  <si>
    <t>Magazine housing, 20rd mag</t>
  </si>
  <si>
    <t>Magazine spring, 20rd mag</t>
  </si>
  <si>
    <t>Extension for barrel/muzzle gauges</t>
  </si>
  <si>
    <t>No go gauge for chamber end</t>
  </si>
  <si>
    <t>No go gauge for muzzle end</t>
  </si>
  <si>
    <t>Riveting punch</t>
  </si>
  <si>
    <t>Flat nose Pliers</t>
  </si>
  <si>
    <t>Torque wrench 2-10Nm</t>
  </si>
  <si>
    <t>Buttstock assembly</t>
  </si>
  <si>
    <t>Concave cap</t>
  </si>
  <si>
    <t>Screwdriver</t>
  </si>
  <si>
    <t>Buttstock assembled</t>
  </si>
  <si>
    <t>Buttstock</t>
  </si>
  <si>
    <t>Look bolt</t>
  </si>
  <si>
    <t>Spring look bolt</t>
  </si>
  <si>
    <t>Lever</t>
  </si>
  <si>
    <t>Compression spring</t>
  </si>
  <si>
    <t>Dowel pin</t>
  </si>
  <si>
    <t>Threaded pin</t>
  </si>
  <si>
    <t>Spring ring</t>
  </si>
  <si>
    <t>Captive Concave Buttpad</t>
  </si>
  <si>
    <t>Suppressor wrench</t>
  </si>
  <si>
    <t>M-Lok QD sling mount</t>
  </si>
  <si>
    <t>Sight Tool</t>
  </si>
  <si>
    <t>QD BTBFA SDMR</t>
  </si>
  <si>
    <t>M-Lok screws</t>
  </si>
  <si>
    <t>Compact Semi-Automatic Sniper System (CSASS)</t>
  </si>
  <si>
    <t>Day Optic</t>
  </si>
  <si>
    <t>Scope Mount</t>
  </si>
  <si>
    <t>Scope Leveling Device</t>
  </si>
  <si>
    <t>Off set 45 dgree rail</t>
  </si>
  <si>
    <t>Soft Case  w/accessory pouch</t>
  </si>
  <si>
    <t xml:space="preserve">Soft Case </t>
  </si>
  <si>
    <t>Tool Kit (NOTE:  Sight Tool is not included)</t>
  </si>
  <si>
    <t>Solid Rod SST</t>
  </si>
  <si>
    <t>Breech Rod Guide</t>
  </si>
  <si>
    <t>Carrying Sling</t>
  </si>
  <si>
    <t>QD Sling Mount</t>
  </si>
  <si>
    <t>Magazine 20 Rounds Compl. 7.62x51</t>
  </si>
  <si>
    <t>Magazine 10 Rounds Compl. KAL. 7.62x51</t>
  </si>
  <si>
    <t>HK BFA</t>
  </si>
  <si>
    <t xml:space="preserve">QD BTBFA </t>
  </si>
  <si>
    <t>Fire Clean</t>
  </si>
  <si>
    <t>BARREL 16.3", 1/8 Twist</t>
  </si>
  <si>
    <t>Upper receiver, assembled</t>
  </si>
  <si>
    <t xml:space="preserve">Gas Piston </t>
  </si>
  <si>
    <t>Gas piston ring</t>
  </si>
  <si>
    <t>Bolt Group, Compl.</t>
  </si>
  <si>
    <t xml:space="preserve">Bolt Head </t>
  </si>
  <si>
    <t>Lower receiver, compl.</t>
  </si>
  <si>
    <t>Lower receiver, assembled (Item 2 - 44)</t>
  </si>
  <si>
    <t>Locking pin</t>
  </si>
  <si>
    <t>Lower receiver</t>
  </si>
  <si>
    <t>Butt Stock Compl. (New Design)</t>
  </si>
  <si>
    <t>FY20-022</t>
  </si>
  <si>
    <t>2-101-321-21</t>
  </si>
  <si>
    <t>Blade Compressor</t>
  </si>
  <si>
    <t>2840-01-468-0425</t>
  </si>
  <si>
    <t>2-101-244-04</t>
  </si>
  <si>
    <t>2840-01-098-7704</t>
  </si>
  <si>
    <t>2-101-322-03</t>
  </si>
  <si>
    <t>2840-01-026-3002</t>
  </si>
  <si>
    <t>2-100-027-07</t>
  </si>
  <si>
    <t>2840-00-559-0970</t>
  </si>
  <si>
    <t>2-100-024-08</t>
  </si>
  <si>
    <t>2840-00-556-4415</t>
  </si>
  <si>
    <t>FY20-023</t>
  </si>
  <si>
    <t>81.62641-6103</t>
  </si>
  <si>
    <t>Vehicular Door Handles</t>
  </si>
  <si>
    <t>2540-01-376-3998</t>
  </si>
  <si>
    <t>81.62641-6104</t>
  </si>
  <si>
    <t>2540-01-376-3999</t>
  </si>
  <si>
    <t>FY20-026</t>
  </si>
  <si>
    <t>8458890-3 Type-13</t>
  </si>
  <si>
    <t>C-122661</t>
  </si>
  <si>
    <t>Single Board Computer (SBC) Type-13</t>
  </si>
  <si>
    <t>8548472-1 Type-9</t>
  </si>
  <si>
    <t>C-106401</t>
  </si>
  <si>
    <t>SBC Type-9</t>
  </si>
  <si>
    <t>FY20-027</t>
  </si>
  <si>
    <t>C313369-1</t>
  </si>
  <si>
    <t>64000097-901</t>
  </si>
  <si>
    <t>Control Momentum Gyroscope</t>
  </si>
  <si>
    <t>FY20-030</t>
  </si>
  <si>
    <t>Ka-Single-TWTA 47W CC 20,2-21,2GHz (1000)MHz)</t>
  </si>
  <si>
    <t>FY20-045</t>
  </si>
  <si>
    <t>AS0004-SR-4A-TAN</t>
  </si>
  <si>
    <t>SINGARS Dual AC/DC Power Supply Docking Station (Tan)</t>
  </si>
  <si>
    <t>6130-01-577-7393</t>
  </si>
  <si>
    <t>AS0004-SR-4A-OD</t>
  </si>
  <si>
    <t>SINGARS Dual AC/DC Power Supply Docking Station (Olive Drab)</t>
  </si>
  <si>
    <t>6130-01-578-4483</t>
  </si>
  <si>
    <t>AS0004-SR-4</t>
  </si>
  <si>
    <t>6130-01-618-9824</t>
  </si>
  <si>
    <t>FY20-046</t>
  </si>
  <si>
    <t>SPARES</t>
  </si>
  <si>
    <t>FY20-049</t>
  </si>
  <si>
    <t>000-934-070</t>
  </si>
  <si>
    <t>Pre Preg Quartz</t>
  </si>
  <si>
    <t>FY20-051</t>
  </si>
  <si>
    <t>23820-2</t>
  </si>
  <si>
    <t>DISK, ROTATING (Rotor)</t>
  </si>
  <si>
    <t>1630-01-679-3314</t>
  </si>
  <si>
    <t>23851-2</t>
  </si>
  <si>
    <t>DISK, STATIONARY (Stator)</t>
  </si>
  <si>
    <t>1630-01-679-3306</t>
  </si>
  <si>
    <t>23842-2</t>
  </si>
  <si>
    <t>Grip and tube subassembly</t>
  </si>
  <si>
    <t>1680-01-682-1642</t>
  </si>
  <si>
    <t>23838-2</t>
  </si>
  <si>
    <t>Capsule assembly, brake</t>
  </si>
  <si>
    <t>1630-01-681-8080</t>
  </si>
  <si>
    <t>Heat Stack Kit</t>
  </si>
  <si>
    <t>1630-01-679-6904</t>
  </si>
  <si>
    <t>Adjuster Kit</t>
  </si>
  <si>
    <t>1630-01-679-6903</t>
  </si>
  <si>
    <t>FY20-052</t>
  </si>
  <si>
    <t>8386759G003</t>
  </si>
  <si>
    <t>CCA-412-421</t>
  </si>
  <si>
    <t>MODULE ASSY, EW CONTROLLER</t>
  </si>
  <si>
    <t>FY20-053</t>
  </si>
  <si>
    <t>8529187-1</t>
  </si>
  <si>
    <t>CCC07243</t>
  </si>
  <si>
    <t>Substrate, Filters</t>
  </si>
  <si>
    <t>8529187-2</t>
  </si>
  <si>
    <t>CCC07244</t>
  </si>
  <si>
    <t>8528856-1</t>
  </si>
  <si>
    <t>CCC07264</t>
  </si>
  <si>
    <t>8529188-1</t>
  </si>
  <si>
    <t>CCC07245</t>
  </si>
  <si>
    <t>8529190-2</t>
  </si>
  <si>
    <t>CCC07248</t>
  </si>
  <si>
    <t>8529190-1</t>
  </si>
  <si>
    <t>CCC07247</t>
  </si>
  <si>
    <t>8529198-1</t>
  </si>
  <si>
    <t>CCC07258</t>
  </si>
  <si>
    <t>8529199-1</t>
  </si>
  <si>
    <t>CCC07259</t>
  </si>
  <si>
    <t>8529184-1</t>
  </si>
  <si>
    <t>CCC07251</t>
  </si>
  <si>
    <t>8529192-1</t>
  </si>
  <si>
    <t>CCC07252</t>
  </si>
  <si>
    <t>8529191-1</t>
  </si>
  <si>
    <t>CCC07249</t>
  </si>
  <si>
    <t>8529191-2</t>
  </si>
  <si>
    <t>CCC07250</t>
  </si>
  <si>
    <t>8529186-1</t>
  </si>
  <si>
    <t>CCC07269</t>
  </si>
  <si>
    <t>8529189-1</t>
  </si>
  <si>
    <t>CCC07246</t>
  </si>
  <si>
    <t>8529200-1</t>
  </si>
  <si>
    <t>CCC07261</t>
  </si>
  <si>
    <t>8528855-1</t>
  </si>
  <si>
    <t>CCC07262</t>
  </si>
  <si>
    <t>8529193-1</t>
  </si>
  <si>
    <t>CCC07253</t>
  </si>
  <si>
    <t>8529201-1</t>
  </si>
  <si>
    <t>CCC07260</t>
  </si>
  <si>
    <t>8529194-1</t>
  </si>
  <si>
    <t>CCC07254</t>
  </si>
  <si>
    <t>8528857-1</t>
  </si>
  <si>
    <t>CCC07265</t>
  </si>
  <si>
    <t>8528856-2</t>
  </si>
  <si>
    <t>CCC07263</t>
  </si>
  <si>
    <t>8529195-1</t>
  </si>
  <si>
    <t>CCC07255</t>
  </si>
  <si>
    <t>8529197-1</t>
  </si>
  <si>
    <t>CCC07257</t>
  </si>
  <si>
    <t>8529196-1</t>
  </si>
  <si>
    <t>CCC07256</t>
  </si>
  <si>
    <t>8528854-1</t>
  </si>
  <si>
    <t>CCC07241</t>
  </si>
  <si>
    <t>8529185-1</t>
  </si>
  <si>
    <t>CCC07268</t>
  </si>
  <si>
    <t>8529186-2</t>
  </si>
  <si>
    <t>CCC07242</t>
  </si>
  <si>
    <t>FY20-056</t>
  </si>
  <si>
    <t>13674276-007</t>
  </si>
  <si>
    <t>TWINAX, Cable</t>
  </si>
  <si>
    <t>13674276-008</t>
  </si>
  <si>
    <t>13674276-010</t>
  </si>
  <si>
    <t>13674276-011</t>
  </si>
  <si>
    <t>13674276-012</t>
  </si>
  <si>
    <t>13674276-013</t>
  </si>
  <si>
    <t>FY20-062</t>
  </si>
  <si>
    <t>T400-CP-400</t>
  </si>
  <si>
    <t>T400 Engine</t>
  </si>
  <si>
    <t>FY20-066</t>
  </si>
  <si>
    <t>HG1930CA50 Inertial Measurement Unit</t>
  </si>
  <si>
    <t>6605-01-678-8905</t>
  </si>
  <si>
    <t>FY20-067</t>
  </si>
  <si>
    <t>90015150-11</t>
  </si>
  <si>
    <t>PC Board Computer Hardware</t>
  </si>
  <si>
    <t>FY20-068</t>
  </si>
  <si>
    <t>13674319-009</t>
  </si>
  <si>
    <t>Torque Motor assembly</t>
  </si>
  <si>
    <t>6105-01-668-2777</t>
  </si>
  <si>
    <t>13674319-019</t>
  </si>
  <si>
    <t>6105-01-667-6252</t>
  </si>
  <si>
    <t>FY20-072</t>
  </si>
  <si>
    <t>A08SV</t>
  </si>
  <si>
    <t>CROSS CHAIN, TIRE</t>
  </si>
  <si>
    <t>2540-01-483-2930</t>
  </si>
  <si>
    <t>FY20-073</t>
  </si>
  <si>
    <t xml:space="preserve">RD-5-11754-0 </t>
  </si>
  <si>
    <t>0FW39</t>
  </si>
  <si>
    <t xml:space="preserve">Rotary Compressor </t>
  </si>
  <si>
    <t>4310-01-570-0434</t>
  </si>
  <si>
    <t>FY20-074</t>
  </si>
  <si>
    <t xml:space="preserve">WDI002077-001 </t>
  </si>
  <si>
    <t>Shaft Seal Assembly</t>
  </si>
  <si>
    <t>FY20-077</t>
  </si>
  <si>
    <t>16335-Q</t>
  </si>
  <si>
    <t>Holder, Electrostatic</t>
  </si>
  <si>
    <t>5920-00-279-6584</t>
  </si>
  <si>
    <t>Mast Section</t>
  </si>
  <si>
    <t>5985-00-173-8015</t>
  </si>
  <si>
    <t>15167-2</t>
  </si>
  <si>
    <t>Support, Antenna</t>
  </si>
  <si>
    <t>5985-01-050-5300</t>
  </si>
  <si>
    <t>Antenna</t>
  </si>
  <si>
    <t>5985-01-217-9186</t>
  </si>
  <si>
    <t>FM10-22-5</t>
  </si>
  <si>
    <t>Antenna Element</t>
  </si>
  <si>
    <t>5985-01-340-8974</t>
  </si>
  <si>
    <t>TU10-742</t>
  </si>
  <si>
    <t>5985-01-538-9310</t>
  </si>
  <si>
    <t>FY20-080</t>
  </si>
  <si>
    <t>AMOF tooling</t>
  </si>
  <si>
    <t>FY20-082</t>
  </si>
  <si>
    <t>701767-01</t>
  </si>
  <si>
    <t>701765-01</t>
  </si>
  <si>
    <t>XR6 SBC</t>
  </si>
  <si>
    <t>910-56157-TBD</t>
  </si>
  <si>
    <t>910-56148-06</t>
  </si>
  <si>
    <t>910-56148-13</t>
  </si>
  <si>
    <t>922-SPS-LIC-2B</t>
  </si>
  <si>
    <t>Development License</t>
  </si>
  <si>
    <t>CRUCIBLE-PT01</t>
  </si>
  <si>
    <t>FY20-083</t>
  </si>
  <si>
    <t>3290008-314</t>
  </si>
  <si>
    <t>Turret FLIR Unit (TFU) Stabilized</t>
  </si>
  <si>
    <t>FY20-095</t>
  </si>
  <si>
    <t>4067476 / 4083876</t>
  </si>
  <si>
    <t>6th Stage Compressor Stator Assy.</t>
  </si>
  <si>
    <t>2840-01-205-7702 / 2840-01-438-0952</t>
  </si>
  <si>
    <t>4067477 / 4083517</t>
  </si>
  <si>
    <t>7th Stage Compressor Stator Assy.</t>
  </si>
  <si>
    <t>2840-01-205-7702</t>
  </si>
  <si>
    <t>4067478 / 4086558</t>
  </si>
  <si>
    <t>8th Stage Compressor Stator Assy.</t>
  </si>
  <si>
    <t>2840-01-205-7700 / 2840-01-437-7833</t>
  </si>
  <si>
    <t>4067479</t>
  </si>
  <si>
    <t>9th Stage Compressor Stator Assy.</t>
  </si>
  <si>
    <t>2840-01-205-7704</t>
  </si>
  <si>
    <t>4079480 / 4079490 / 4079540 / 4067480</t>
  </si>
  <si>
    <t>10th Stage Compressor Stator Assy.</t>
  </si>
  <si>
    <t>2840-01-357-7885 / 2840-01-222-9495</t>
  </si>
  <si>
    <t>4079491 / 4079541 / 4079581 / 4067481</t>
  </si>
  <si>
    <t>11th Stage Compressor Stator Assy.</t>
  </si>
  <si>
    <t>2840-01-357-7887 / 2840-01-223-5867</t>
  </si>
  <si>
    <t>4079492 / 4079542 / 40769622 / 4067482</t>
  </si>
  <si>
    <t>12th Stage Compressor Stator Assy.</t>
  </si>
  <si>
    <t>2840-01-357-7889 / 2840-01-222-9496</t>
  </si>
  <si>
    <t>4081554</t>
  </si>
  <si>
    <t>4th Stage compressor Stator Shroud Assy</t>
  </si>
  <si>
    <t>2840-01-426-6695</t>
  </si>
  <si>
    <t>4081555</t>
  </si>
  <si>
    <t>5th Stage compressor Stator Shroud Assy</t>
  </si>
  <si>
    <t>2840-01-426-5477</t>
  </si>
  <si>
    <t>406746 / 4083876</t>
  </si>
  <si>
    <t>6th Stage compressor Stator Shroud Assy</t>
  </si>
  <si>
    <t>FY20-097</t>
  </si>
  <si>
    <t>14101340-8</t>
  </si>
  <si>
    <t>14101340-1</t>
  </si>
  <si>
    <t>Boron Carbide Times (B4C)</t>
  </si>
  <si>
    <t>14101340-9</t>
  </si>
  <si>
    <t>14101340-2</t>
  </si>
  <si>
    <t>14101340-10</t>
  </si>
  <si>
    <t>14101340-3</t>
  </si>
  <si>
    <t>14101340-11</t>
  </si>
  <si>
    <t>14101340-4</t>
  </si>
  <si>
    <t>14101340-12</t>
  </si>
  <si>
    <t>14101340-5</t>
  </si>
  <si>
    <t>14101340-13</t>
  </si>
  <si>
    <t>14101340-6</t>
  </si>
  <si>
    <t>14101340-14</t>
  </si>
  <si>
    <t>14101340-7</t>
  </si>
  <si>
    <t>FY20-098</t>
  </si>
  <si>
    <t>CS-GS-PMC2PCIE4</t>
  </si>
  <si>
    <t>PCIE to PMC Carrier</t>
  </si>
  <si>
    <t>CS-SYS-FHAC-1001</t>
  </si>
  <si>
    <t>Multi-Mode Fiber Optic Cable</t>
  </si>
  <si>
    <t>CS-SYS-FHAC-2001</t>
  </si>
  <si>
    <t>WU1200-LDVF</t>
  </si>
  <si>
    <t>NightStar Tools</t>
  </si>
  <si>
    <t>WU1220-LDV4</t>
  </si>
  <si>
    <t>WU1221-LDV</t>
  </si>
  <si>
    <t>WU-MS-FQC-10069</t>
  </si>
  <si>
    <t>Windows 10</t>
  </si>
  <si>
    <t>HS002-3GPSPPM-43E</t>
  </si>
  <si>
    <t>RCIM III GPS &amp; Stratum 3E Oscillator</t>
  </si>
  <si>
    <t>RIQ11472B-043</t>
  </si>
  <si>
    <t>RCIM Cables</t>
  </si>
  <si>
    <t>RIQ12381B-042</t>
  </si>
  <si>
    <t>RIQ11472A-041</t>
  </si>
  <si>
    <t>HQ0SP-01162</t>
  </si>
  <si>
    <t>SSD SATA drive</t>
  </si>
  <si>
    <t>HQ0SP-01163</t>
  </si>
  <si>
    <t>Quadro P400</t>
  </si>
  <si>
    <t>HQ0SP-01164</t>
  </si>
  <si>
    <t>Quadro P4000</t>
  </si>
  <si>
    <t>CS-SP-TSYNCI-PCIe</t>
  </si>
  <si>
    <t>Spectracom TSync-PCIE-001</t>
  </si>
  <si>
    <t>CS-SYS-GPCIE-20</t>
  </si>
  <si>
    <t>SCRAMNet GT200</t>
  </si>
  <si>
    <t>WCS-SP-TSYNC</t>
  </si>
  <si>
    <t>RedHawk Linux Revision 7.3 driver for TSync-PCIE-001</t>
  </si>
  <si>
    <t>WCS-SYS-GPCI</t>
  </si>
  <si>
    <t>RedHawk Linux Revision 7.3 driver for SCRAMNet GT200</t>
  </si>
  <si>
    <t>HQ000-4R28Z-43Y24</t>
  </si>
  <si>
    <t>iHawk rackmount systems</t>
  </si>
  <si>
    <t>HQ000-4R28Z-41Z24</t>
  </si>
  <si>
    <t>HQ000-2R34D-40848</t>
  </si>
  <si>
    <t>FY20-099</t>
  </si>
  <si>
    <t>12006-4241-A012</t>
  </si>
  <si>
    <t>CABLE ASSY, GPS, COAXIAL, SMA-SMB(RA), 12FT</t>
  </si>
  <si>
    <t>5995-01-618-2245</t>
  </si>
  <si>
    <t>2019480-107</t>
  </si>
  <si>
    <t>RF UNIT,C-BAND,HNRE2-8WCH,FILTER,HRFU</t>
  </si>
  <si>
    <t>RF-7810N-RT001</t>
  </si>
  <si>
    <t>BASEBAND PROC UNIT, HIGHBAND NETWORKING RADIO</t>
  </si>
  <si>
    <t>AN/PRC-117G(V)1</t>
  </si>
  <si>
    <t>PL RADIO ASSY, TYPE 1 MB MANPACK, W/GPS, W/WB, PL</t>
  </si>
  <si>
    <t>5820-01-579-0452</t>
  </si>
  <si>
    <t>RF-300M-V150-PL</t>
  </si>
  <si>
    <t>SYS,SINGLE 50W MULTIBAND MP VEHICULAR,W/RT,PL</t>
  </si>
  <si>
    <t>RF-300M-V250</t>
  </si>
  <si>
    <t>SYSTEM, DUAL 50W MULTIBAND MP VEHICULAR, W R/T</t>
  </si>
  <si>
    <t>FY20-102</t>
  </si>
  <si>
    <t>CMS-00500</t>
  </si>
  <si>
    <t>RS112</t>
  </si>
  <si>
    <t>RS112, 1U Ruggedized Rack Server</t>
  </si>
  <si>
    <t>CMS-00597</t>
  </si>
  <si>
    <t>RS114PS18</t>
  </si>
  <si>
    <t>RS114PS18, 1U Ruggedized Rack Server w/ carbon fiber panels</t>
  </si>
  <si>
    <t>HDD-00189</t>
  </si>
  <si>
    <t>SSD, SATA, 2TB, 2.5 IN 7MM, TLC, 6W, 400TBW, AES-256, MICRON 1100</t>
  </si>
  <si>
    <t>HDD-00186</t>
  </si>
  <si>
    <t>SSD, SATA, 256GB, 2.5 IN 7MM, TLC, 3W, 120TBW, AES-256, MICRON 1100</t>
  </si>
  <si>
    <t>FY20-103</t>
  </si>
  <si>
    <t>Cable assembly, Electrical- Power Beacon RS</t>
  </si>
  <si>
    <t>Cable assembly, Electrical- Power Beacon CS</t>
  </si>
  <si>
    <t>Pallet Mounted TMT for M1061 TRAILER</t>
  </si>
  <si>
    <t>Mast Guy Rope Kit</t>
  </si>
  <si>
    <t>EXL 195/30-5.5</t>
  </si>
  <si>
    <t>Power Regeneration Kit (PSS) TMT</t>
  </si>
  <si>
    <t>FY20-105</t>
  </si>
  <si>
    <t>6-Channel Antenna</t>
  </si>
  <si>
    <t>30 ft. RF Cable</t>
  </si>
  <si>
    <t>FY20-106</t>
  </si>
  <si>
    <t>MATLAB/Simulink Integration</t>
  </si>
  <si>
    <t>FY20-107</t>
  </si>
  <si>
    <t>3990-01-442-2751</t>
  </si>
  <si>
    <t>SB9119S</t>
  </si>
  <si>
    <t>Container Roll-Out Platform</t>
  </si>
  <si>
    <t>ALH-215170-001</t>
  </si>
  <si>
    <t>Eoc Trailer Support System</t>
  </si>
  <si>
    <t>ALH-215172-001</t>
  </si>
  <si>
    <t>Trailer Mechanical Assembly</t>
  </si>
  <si>
    <t>Xm1061e1 Flat Bed Trailer</t>
  </si>
  <si>
    <t>2330012073533</t>
  </si>
  <si>
    <t>FY20-108</t>
  </si>
  <si>
    <t>205-0473-00</t>
  </si>
  <si>
    <t>Hinge Bracket</t>
  </si>
  <si>
    <t>MIL-PWR-H-I</t>
  </si>
  <si>
    <t>DC Power Supply</t>
  </si>
  <si>
    <t>MIL-VIC-15-5V</t>
  </si>
  <si>
    <t>DC-DC Power Supply</t>
  </si>
  <si>
    <t>PG1500-UPS-BM</t>
  </si>
  <si>
    <t>UPS Battery Module</t>
  </si>
  <si>
    <t>PG1500-UPS-V3</t>
  </si>
  <si>
    <t>1U 1500VA Tactical UPS</t>
  </si>
  <si>
    <t>PG3000-UPS-RSD</t>
  </si>
  <si>
    <t>2U AC Uninterruptible Power Supply (UPS)</t>
  </si>
  <si>
    <t>FY20-109</t>
  </si>
  <si>
    <t>3U-IAMD-NN-NF-CC-ADSI</t>
  </si>
  <si>
    <t>3RU CPCI ADSI, Conformal Coated</t>
  </si>
  <si>
    <t>FY20-110</t>
  </si>
  <si>
    <t>ALH-210931-001</t>
  </si>
  <si>
    <t>Time Server Configurartion Variant</t>
  </si>
  <si>
    <t>8225S</t>
  </si>
  <si>
    <t>Antenna Datasheet</t>
  </si>
  <si>
    <t>ALH-210931-003</t>
  </si>
  <si>
    <t>1204-06</t>
  </si>
  <si>
    <t>Gigabit Ethernet</t>
  </si>
  <si>
    <t>ALH-210931-007</t>
  </si>
  <si>
    <t>1204-18</t>
  </si>
  <si>
    <t>SecureSync Option Card</t>
  </si>
  <si>
    <t>196812-001</t>
  </si>
  <si>
    <t>1200-017</t>
  </si>
  <si>
    <t>SecureSync Time &amp; Frequency Server Variant</t>
  </si>
  <si>
    <t>FY20-111</t>
  </si>
  <si>
    <t xml:space="preserve">server rack </t>
  </si>
  <si>
    <t>MM-RACKMOUNT-SERVER</t>
  </si>
  <si>
    <t>ICE-WORKSTATION</t>
  </si>
  <si>
    <t>workstation</t>
  </si>
  <si>
    <t>DEV-WORKSTATION</t>
  </si>
  <si>
    <t>CLONING-MASTER-SYSTEM</t>
  </si>
  <si>
    <t>FY20-114</t>
  </si>
  <si>
    <t>899-20-85-00-03</t>
  </si>
  <si>
    <t>RTI Connext DDS Secure, Developer Subscription</t>
  </si>
  <si>
    <t>5037-69-00-51</t>
  </si>
  <si>
    <t>Essential Support, Annual Subscription</t>
  </si>
  <si>
    <t>869-20-00-00</t>
  </si>
  <si>
    <t>Basic Support, user subscription</t>
  </si>
  <si>
    <t>5030-66-00-00</t>
  </si>
  <si>
    <t>10 Week connext support package (CSP)</t>
  </si>
  <si>
    <t>FY20-115</t>
  </si>
  <si>
    <t>5402500-001</t>
  </si>
  <si>
    <t>TOCNET Soft CAU KIT</t>
  </si>
  <si>
    <t>5895-01-589-8353</t>
  </si>
  <si>
    <t>5402501-001</t>
  </si>
  <si>
    <t>ASM KIT TOCNET Mission Recorder</t>
  </si>
  <si>
    <t>5402650-001</t>
  </si>
  <si>
    <t>Override jackbox</t>
  </si>
  <si>
    <t>5998-01-660-0959</t>
  </si>
  <si>
    <t>5402657-002</t>
  </si>
  <si>
    <t>KIT UNIVERSAL POWER SUPPLY</t>
  </si>
  <si>
    <t>5459100-001</t>
  </si>
  <si>
    <t>ASM ENH MICRO CTRL SWT</t>
  </si>
  <si>
    <t>5895-01-544-0671</t>
  </si>
  <si>
    <t>5465716-206</t>
  </si>
  <si>
    <t>CA ASM USB Override Jackbox</t>
  </si>
  <si>
    <t>FY20-119</t>
  </si>
  <si>
    <t>2-1744</t>
  </si>
  <si>
    <t>BRAKE - MULTIPLE DISK</t>
  </si>
  <si>
    <t>2-1702</t>
  </si>
  <si>
    <t>Brake Assembly</t>
  </si>
  <si>
    <t>2-1543</t>
  </si>
  <si>
    <t>2-1523</t>
  </si>
  <si>
    <t>Brake, Multiple Disk</t>
  </si>
  <si>
    <t>4-424-1</t>
  </si>
  <si>
    <t>Torque Plate Assy</t>
  </si>
  <si>
    <t>537-176-1</t>
  </si>
  <si>
    <t>HEAT SINK</t>
  </si>
  <si>
    <t>537-126-1</t>
  </si>
  <si>
    <t>Heat Sink Assy</t>
  </si>
  <si>
    <t>537-214</t>
  </si>
  <si>
    <t>537-215</t>
  </si>
  <si>
    <t>HEAT SINK ASSEMBLY</t>
  </si>
  <si>
    <t>537-28</t>
  </si>
  <si>
    <t>Heat Sink Ass'y</t>
  </si>
  <si>
    <t>537-5</t>
  </si>
  <si>
    <t>3-1660</t>
  </si>
  <si>
    <t>WHEEL - LANDING GEAR</t>
  </si>
  <si>
    <t>3-1693</t>
  </si>
  <si>
    <t>WHEEL ASSEMBLY,AIRC</t>
  </si>
  <si>
    <t>4-458</t>
  </si>
  <si>
    <t>TORQUE PLATE ASSEMBLY</t>
  </si>
  <si>
    <t>3-1486</t>
  </si>
  <si>
    <t>Main Wheel Assembly</t>
  </si>
  <si>
    <t>4-320</t>
  </si>
  <si>
    <t>4-329</t>
  </si>
  <si>
    <t>Torque  Plate  Assy</t>
  </si>
  <si>
    <t>266-333</t>
  </si>
  <si>
    <t>PISTON HOUSING - ASSY OF</t>
  </si>
  <si>
    <t>266-317</t>
  </si>
  <si>
    <t>Piston Housing Assy</t>
  </si>
  <si>
    <t>3-1633-2</t>
  </si>
  <si>
    <t>304-273-1</t>
  </si>
  <si>
    <t>Parts Kit, Overhaul</t>
  </si>
  <si>
    <t>3-1251</t>
  </si>
  <si>
    <t>Wheel Assy NLG</t>
  </si>
  <si>
    <t>266-233</t>
  </si>
  <si>
    <t>266-246</t>
  </si>
  <si>
    <t>Piston  Housing  Ass'y</t>
  </si>
  <si>
    <t>33-217-1</t>
  </si>
  <si>
    <t>Bearing Retainer</t>
  </si>
  <si>
    <t>300-1011</t>
  </si>
  <si>
    <t>WHEEL BASE ASSY</t>
  </si>
  <si>
    <t>107-384</t>
  </si>
  <si>
    <t>Adjuster Assy</t>
  </si>
  <si>
    <t>211-164</t>
  </si>
  <si>
    <t>VALVE ASSY - SHUTTLE</t>
  </si>
  <si>
    <t>107-370</t>
  </si>
  <si>
    <t>107-500</t>
  </si>
  <si>
    <t>378-45</t>
  </si>
  <si>
    <t>Heat  Shield  Assy</t>
  </si>
  <si>
    <t>349-7</t>
  </si>
  <si>
    <t>Brake Refurbishment Kit</t>
  </si>
  <si>
    <t>349-5</t>
  </si>
  <si>
    <t>Brake Repair Kit (Service Part)</t>
  </si>
  <si>
    <t>266-38</t>
  </si>
  <si>
    <t>Piston Housing Assembly</t>
  </si>
  <si>
    <t>378-37</t>
  </si>
  <si>
    <t>Heat Shield</t>
  </si>
  <si>
    <t>107-507</t>
  </si>
  <si>
    <t>ADJUSTER ASSY</t>
  </si>
  <si>
    <t>3-1667</t>
  </si>
  <si>
    <t>Nose Wheel</t>
  </si>
  <si>
    <t>3-993</t>
  </si>
  <si>
    <t>Landing Gear Wheel</t>
  </si>
  <si>
    <t>54-476</t>
  </si>
  <si>
    <t>Piston, Air</t>
  </si>
  <si>
    <t>43-1523</t>
  </si>
  <si>
    <t>BOLT</t>
  </si>
  <si>
    <t>74-990</t>
  </si>
  <si>
    <t>PISTON</t>
  </si>
  <si>
    <t>54-450</t>
  </si>
  <si>
    <t>Piston Sleeve</t>
  </si>
  <si>
    <t>419-483</t>
  </si>
  <si>
    <t>BRAKE HEAD ASSY.</t>
  </si>
  <si>
    <t>245-611 (Alt. 85-626)</t>
  </si>
  <si>
    <t>Retaining Ring</t>
  </si>
  <si>
    <t>74-863</t>
  </si>
  <si>
    <t>Piston</t>
  </si>
  <si>
    <t>72-450</t>
  </si>
  <si>
    <t>Heat Shield Wheel</t>
  </si>
  <si>
    <t>72-453</t>
  </si>
  <si>
    <t>85-624</t>
  </si>
  <si>
    <t>133-694</t>
  </si>
  <si>
    <t>74-847</t>
  </si>
  <si>
    <t>133-132-1</t>
  </si>
  <si>
    <t>26-375</t>
  </si>
  <si>
    <t>Axle Bushing</t>
  </si>
  <si>
    <t>3-1634</t>
  </si>
  <si>
    <t>Nose Wheel Assembly</t>
  </si>
  <si>
    <t>170-594</t>
  </si>
  <si>
    <t>Drive Insert (Service Part)</t>
  </si>
  <si>
    <t>170-615</t>
  </si>
  <si>
    <t>GUIDE - SPRING</t>
  </si>
  <si>
    <t>533-1</t>
  </si>
  <si>
    <t>Wear Pin Assy</t>
  </si>
  <si>
    <t>72-231</t>
  </si>
  <si>
    <t>Shield - Heat</t>
  </si>
  <si>
    <t>252-237</t>
  </si>
  <si>
    <t>Torque Bar</t>
  </si>
  <si>
    <t>170-242</t>
  </si>
  <si>
    <t>Insert, Drive Key</t>
  </si>
  <si>
    <t>252-238</t>
  </si>
  <si>
    <t>133-255</t>
  </si>
  <si>
    <t>Disk - Brake</t>
  </si>
  <si>
    <t>56-734-2</t>
  </si>
  <si>
    <t>Grease  Retainer</t>
  </si>
  <si>
    <t>170-254</t>
  </si>
  <si>
    <t>Drive  Insert</t>
  </si>
  <si>
    <t>170-628</t>
  </si>
  <si>
    <t>170-629</t>
  </si>
  <si>
    <t>252-103-1</t>
  </si>
  <si>
    <t>Bar, Torque</t>
  </si>
  <si>
    <t>54-511</t>
  </si>
  <si>
    <t>33-688</t>
  </si>
  <si>
    <t>False Axle, Bearing Can</t>
  </si>
  <si>
    <t>131-3</t>
  </si>
  <si>
    <t>Lock Assy</t>
  </si>
  <si>
    <t>116-194</t>
  </si>
  <si>
    <t>Piston Assy</t>
  </si>
  <si>
    <t>56-733-2</t>
  </si>
  <si>
    <t>274-231</t>
  </si>
  <si>
    <t>FITTING-ADAPTER</t>
  </si>
  <si>
    <t>26-373</t>
  </si>
  <si>
    <t>Seal Bushing</t>
  </si>
  <si>
    <t>72-337</t>
  </si>
  <si>
    <t>Heat  Shield</t>
  </si>
  <si>
    <t>20-609</t>
  </si>
  <si>
    <t>Adjuster Pin</t>
  </si>
  <si>
    <t>195-182</t>
  </si>
  <si>
    <t>Valve Ass'y - Inflation</t>
  </si>
  <si>
    <t>54-452</t>
  </si>
  <si>
    <t>54-192-1</t>
  </si>
  <si>
    <t>260-399</t>
  </si>
  <si>
    <t>Housing - Adjuster</t>
  </si>
  <si>
    <t>85-555</t>
  </si>
  <si>
    <t>Retaining  Ring</t>
  </si>
  <si>
    <t>170-632</t>
  </si>
  <si>
    <t>Insert-Cap</t>
  </si>
  <si>
    <t>72-288</t>
  </si>
  <si>
    <t>Shield-Heat</t>
  </si>
  <si>
    <t>56-871</t>
  </si>
  <si>
    <t>Inner Grease Retainer</t>
  </si>
  <si>
    <t>322-91</t>
  </si>
  <si>
    <t>Torque  Button</t>
  </si>
  <si>
    <t>72-211</t>
  </si>
  <si>
    <t>56-556</t>
  </si>
  <si>
    <t>Brake Retainer</t>
  </si>
  <si>
    <t>72-443-1</t>
  </si>
  <si>
    <t>Heat Shield Break</t>
  </si>
  <si>
    <t>274-43</t>
  </si>
  <si>
    <t>Fitting</t>
  </si>
  <si>
    <t>49-353</t>
  </si>
  <si>
    <t>Over Inflation Plug</t>
  </si>
  <si>
    <t>68-647</t>
  </si>
  <si>
    <t>68-1025</t>
  </si>
  <si>
    <t>Inner  Seal</t>
  </si>
  <si>
    <t>68-908-2</t>
  </si>
  <si>
    <t>56-870</t>
  </si>
  <si>
    <t>Outer Grease Retainer</t>
  </si>
  <si>
    <t>43-1482</t>
  </si>
  <si>
    <t>Bolt</t>
  </si>
  <si>
    <t>170-112-1</t>
  </si>
  <si>
    <t>11-145</t>
  </si>
  <si>
    <t>SIDE RIM</t>
  </si>
  <si>
    <t>68-1288</t>
  </si>
  <si>
    <t>Preformed Packing</t>
  </si>
  <si>
    <t>68-1263</t>
  </si>
  <si>
    <t>Seal Assy</t>
  </si>
  <si>
    <t>533-7</t>
  </si>
  <si>
    <t>WEAR PIN ASSEMBLY</t>
  </si>
  <si>
    <t>43-1355</t>
  </si>
  <si>
    <t>12  pt  Bolt</t>
  </si>
  <si>
    <t>68-1287</t>
  </si>
  <si>
    <t>Inner Seal Assy.</t>
  </si>
  <si>
    <t>63-566</t>
  </si>
  <si>
    <t>Nut - Self-Locking</t>
  </si>
  <si>
    <t>84-84</t>
  </si>
  <si>
    <t>VALVE - BLEEDER</t>
  </si>
  <si>
    <t>260-290-1</t>
  </si>
  <si>
    <t>Housing, Piston</t>
  </si>
  <si>
    <t>72-323</t>
  </si>
  <si>
    <t>32-525</t>
  </si>
  <si>
    <t>Cap-Piston</t>
  </si>
  <si>
    <t>115-490</t>
  </si>
  <si>
    <t>INSULATOR</t>
  </si>
  <si>
    <t>133-142-1</t>
  </si>
  <si>
    <t>Disk</t>
  </si>
  <si>
    <t>551-1-1</t>
  </si>
  <si>
    <t>Pad - Back Plate</t>
  </si>
  <si>
    <t>115-338</t>
  </si>
  <si>
    <t>Spacer  Insulator</t>
  </si>
  <si>
    <t>304-178-1</t>
  </si>
  <si>
    <t>Parts Kit</t>
  </si>
  <si>
    <t>68-1296</t>
  </si>
  <si>
    <t>Outer  Seal  Assy</t>
  </si>
  <si>
    <t>54-419</t>
  </si>
  <si>
    <t>Sleeve-Piston</t>
  </si>
  <si>
    <t>170-631</t>
  </si>
  <si>
    <t>170-650</t>
  </si>
  <si>
    <t>Insert Cap</t>
  </si>
  <si>
    <t>442-4</t>
  </si>
  <si>
    <t>Piston, Disk Brake</t>
  </si>
  <si>
    <t>49-335</t>
  </si>
  <si>
    <t>Plug - Orifice</t>
  </si>
  <si>
    <t>93-343</t>
  </si>
  <si>
    <t>Pressure Plate</t>
  </si>
  <si>
    <t>56-370</t>
  </si>
  <si>
    <t>Retainer Pin</t>
  </si>
  <si>
    <t>56-1318</t>
  </si>
  <si>
    <t>Retainer Grease Outer</t>
  </si>
  <si>
    <t>245-168-1</t>
  </si>
  <si>
    <t>Ring</t>
  </si>
  <si>
    <t>49-182-1</t>
  </si>
  <si>
    <t>Machine Bushing</t>
  </si>
  <si>
    <t>43-761</t>
  </si>
  <si>
    <t>245-688</t>
  </si>
  <si>
    <t>RING - LOCK</t>
  </si>
  <si>
    <t>43-599</t>
  </si>
  <si>
    <t>Bolt, 12 Point (original list said "bolst")</t>
  </si>
  <si>
    <t>68-1373-2</t>
  </si>
  <si>
    <t>Seal, Grease, Aircraf</t>
  </si>
  <si>
    <t>305-195</t>
  </si>
  <si>
    <t>Lining</t>
  </si>
  <si>
    <t>170-113</t>
  </si>
  <si>
    <t>54-718</t>
  </si>
  <si>
    <t>Adjuster Sleeve</t>
  </si>
  <si>
    <t>437-95</t>
  </si>
  <si>
    <t>Insulator</t>
  </si>
  <si>
    <t>84-99</t>
  </si>
  <si>
    <t>Valve Bleeder</t>
  </si>
  <si>
    <t>27-605</t>
  </si>
  <si>
    <t>Friction Lining</t>
  </si>
  <si>
    <t>20-764</t>
  </si>
  <si>
    <t>PIN - ADJUSTER</t>
  </si>
  <si>
    <t>113-349</t>
  </si>
  <si>
    <t>74-826</t>
  </si>
  <si>
    <t>72-287</t>
  </si>
  <si>
    <t>56-872</t>
  </si>
  <si>
    <t>Retainer Pin, Tube</t>
  </si>
  <si>
    <t>80-503-1</t>
  </si>
  <si>
    <t>Lock Washer</t>
  </si>
  <si>
    <t>274-206</t>
  </si>
  <si>
    <t>Inlet  Fitting</t>
  </si>
  <si>
    <t>45-224</t>
  </si>
  <si>
    <t>Adjuster  Tube</t>
  </si>
  <si>
    <t>74-1020</t>
  </si>
  <si>
    <t>274-227</t>
  </si>
  <si>
    <t>FITTING - HYDRAULIC</t>
  </si>
  <si>
    <t>40-462-1</t>
  </si>
  <si>
    <t>Single Brake Spring</t>
  </si>
  <si>
    <t>43-1524</t>
  </si>
  <si>
    <t>39-262</t>
  </si>
  <si>
    <t>Seal Plain Encased</t>
  </si>
  <si>
    <t>43-1552</t>
  </si>
  <si>
    <t>Bolt, Machine</t>
  </si>
  <si>
    <t>56-1201</t>
  </si>
  <si>
    <t>Retainer - Pin</t>
  </si>
  <si>
    <t>43-1498-1</t>
  </si>
  <si>
    <t>39-263</t>
  </si>
  <si>
    <t>Seal, Grease, Outer</t>
  </si>
  <si>
    <t>85-600</t>
  </si>
  <si>
    <t>20-803</t>
  </si>
  <si>
    <t>Pin Adjuster</t>
  </si>
  <si>
    <t>113-144</t>
  </si>
  <si>
    <t>Guide, Spring</t>
  </si>
  <si>
    <t>56-815</t>
  </si>
  <si>
    <t>Retainer Tube</t>
  </si>
  <si>
    <t>32-364</t>
  </si>
  <si>
    <t>Protective Dust Cap</t>
  </si>
  <si>
    <t>43-1341</t>
  </si>
  <si>
    <t>40-757</t>
  </si>
  <si>
    <t>SPRING</t>
  </si>
  <si>
    <t>546-24</t>
  </si>
  <si>
    <t>HOUSING SPRING</t>
  </si>
  <si>
    <t>115-322</t>
  </si>
  <si>
    <t>148-169</t>
  </si>
  <si>
    <t>68-943</t>
  </si>
  <si>
    <t>148-550</t>
  </si>
  <si>
    <t>63-332-1</t>
  </si>
  <si>
    <t>40-464</t>
  </si>
  <si>
    <t>Spring, Helical</t>
  </si>
  <si>
    <t>68-1630</t>
  </si>
  <si>
    <t>PACKING - PREFORMED</t>
  </si>
  <si>
    <t>115-507</t>
  </si>
  <si>
    <t>Insulator, Spacer</t>
  </si>
  <si>
    <t>74-407-1</t>
  </si>
  <si>
    <t>63-214</t>
  </si>
  <si>
    <t>252-110</t>
  </si>
  <si>
    <t>56-921</t>
  </si>
  <si>
    <t>Grease Retainer</t>
  </si>
  <si>
    <t>49-354-1</t>
  </si>
  <si>
    <t>Plug, Protective Dust</t>
  </si>
  <si>
    <t>43-1549</t>
  </si>
  <si>
    <t>Bolt, Torque Bar</t>
  </si>
  <si>
    <t>85-604</t>
  </si>
  <si>
    <t>56-920</t>
  </si>
  <si>
    <t>559-10</t>
  </si>
  <si>
    <t>SEAL ASSEMBLY</t>
  </si>
  <si>
    <t>559-9</t>
  </si>
  <si>
    <t>45-304-1</t>
  </si>
  <si>
    <t>Tube - Adjuster</t>
  </si>
  <si>
    <t>54-645</t>
  </si>
  <si>
    <t>SLEEVE - ADJUSTER</t>
  </si>
  <si>
    <t>39-220</t>
  </si>
  <si>
    <t>B85-170</t>
  </si>
  <si>
    <t>43-639</t>
  </si>
  <si>
    <t>211-166</t>
  </si>
  <si>
    <t>Valve Assembly - Tubeless Tire</t>
  </si>
  <si>
    <t>45-309</t>
  </si>
  <si>
    <t>TUBE - ADJUSTER</t>
  </si>
  <si>
    <t>40-665</t>
  </si>
  <si>
    <t>Spring</t>
  </si>
  <si>
    <t>49-138</t>
  </si>
  <si>
    <t>Plug-Thermal Relief</t>
  </si>
  <si>
    <t>68-1661</t>
  </si>
  <si>
    <t>Packing Preformed</t>
  </si>
  <si>
    <t>170-131-1</t>
  </si>
  <si>
    <t>49-330</t>
  </si>
  <si>
    <t>Plug  Assy</t>
  </si>
  <si>
    <t>20-765</t>
  </si>
  <si>
    <t>PIN WEAR-INDICATOR</t>
  </si>
  <si>
    <t>115-480</t>
  </si>
  <si>
    <t>INSULATOR - PISTON</t>
  </si>
  <si>
    <t>26-572</t>
  </si>
  <si>
    <t>Bushing</t>
  </si>
  <si>
    <t>77-32</t>
  </si>
  <si>
    <t>Boot</t>
  </si>
  <si>
    <t>56-249</t>
  </si>
  <si>
    <t>Retainer</t>
  </si>
  <si>
    <t>115-323</t>
  </si>
  <si>
    <t>Piston Insulator</t>
  </si>
  <si>
    <t>20-571</t>
  </si>
  <si>
    <t>56-474</t>
  </si>
  <si>
    <t>RETAINER - SEAL</t>
  </si>
  <si>
    <t>72-336</t>
  </si>
  <si>
    <t>85-282</t>
  </si>
  <si>
    <t>Ring - Retaining</t>
  </si>
  <si>
    <t>85-489</t>
  </si>
  <si>
    <t>85-506</t>
  </si>
  <si>
    <t>72-329</t>
  </si>
  <si>
    <t>56-1225</t>
  </si>
  <si>
    <t>RETAINER - PIN</t>
  </si>
  <si>
    <t>118-73</t>
  </si>
  <si>
    <t>Cap, Tube</t>
  </si>
  <si>
    <t>118-159</t>
  </si>
  <si>
    <t>CAP</t>
  </si>
  <si>
    <t>68-1243</t>
  </si>
  <si>
    <t>Packing-Preformed</t>
  </si>
  <si>
    <t>26-187</t>
  </si>
  <si>
    <t>20-753</t>
  </si>
  <si>
    <t>Pin - Adjuster</t>
  </si>
  <si>
    <t>20-234</t>
  </si>
  <si>
    <t>Pin - Straight, Headed</t>
  </si>
  <si>
    <t>74-982</t>
  </si>
  <si>
    <t>245-235</t>
  </si>
  <si>
    <t>Scraper Guide Ring</t>
  </si>
  <si>
    <t>91-3</t>
  </si>
  <si>
    <t>HOSE ASSEMBLY</t>
  </si>
  <si>
    <t>91-2</t>
  </si>
  <si>
    <t>68-1169</t>
  </si>
  <si>
    <t>Packing Assembly</t>
  </si>
  <si>
    <t>55-130</t>
  </si>
  <si>
    <t>COVER - SPRING</t>
  </si>
  <si>
    <t>40-651</t>
  </si>
  <si>
    <t>114-1412</t>
  </si>
  <si>
    <t>AXLE THREAD GUARD</t>
  </si>
  <si>
    <t>49-416</t>
  </si>
  <si>
    <t>PLUG - THERMAL RELIEF</t>
  </si>
  <si>
    <t>111-4</t>
  </si>
  <si>
    <t>Bearing Cup, Inner</t>
  </si>
  <si>
    <t>68-722</t>
  </si>
  <si>
    <t>80-801</t>
  </si>
  <si>
    <t>Washer</t>
  </si>
  <si>
    <t>26-569</t>
  </si>
  <si>
    <t>Bushing, Bolt Support</t>
  </si>
  <si>
    <t>S33865-12T10</t>
  </si>
  <si>
    <t>EXCLUDER RING</t>
  </si>
  <si>
    <t>45-338</t>
  </si>
  <si>
    <t>TUBE-ADJUSTER</t>
  </si>
  <si>
    <t>245-703</t>
  </si>
  <si>
    <t>RING - RETAINING</t>
  </si>
  <si>
    <t>306-110</t>
  </si>
  <si>
    <t>Parts Kit - Cure Date</t>
  </si>
  <si>
    <t>93-841</t>
  </si>
  <si>
    <t>Pressure Plate Assembly, Clutch</t>
  </si>
  <si>
    <t>378-235</t>
  </si>
  <si>
    <t>SHIELD-ASSY OF</t>
  </si>
  <si>
    <t>26-570</t>
  </si>
  <si>
    <t>Bushing Sleve</t>
  </si>
  <si>
    <t>95-613</t>
  </si>
  <si>
    <t>Adapter Bleeder</t>
  </si>
  <si>
    <t>68-1369</t>
  </si>
  <si>
    <t>Backup  Packing</t>
  </si>
  <si>
    <t>252-225</t>
  </si>
  <si>
    <t>TORQUE BAR</t>
  </si>
  <si>
    <t>81-22</t>
  </si>
  <si>
    <t>Nonmetalic Grommet</t>
  </si>
  <si>
    <t>245-687</t>
  </si>
  <si>
    <t>85-464</t>
  </si>
  <si>
    <t>245-639</t>
  </si>
  <si>
    <t>85-493</t>
  </si>
  <si>
    <t>412-3</t>
  </si>
  <si>
    <t>PRESSURE PLATE &amp; TORQUE</t>
  </si>
  <si>
    <t>277-137</t>
  </si>
  <si>
    <t>Felt - Mech, Preformed</t>
  </si>
  <si>
    <t>68-1289</t>
  </si>
  <si>
    <t>Backup Packing</t>
  </si>
  <si>
    <t>274-252</t>
  </si>
  <si>
    <t>80-837</t>
  </si>
  <si>
    <t>WASHER-COUNTERSUNK</t>
  </si>
  <si>
    <t>63-579</t>
  </si>
  <si>
    <t>NUT - SELF LOCKING</t>
  </si>
  <si>
    <t>81-21</t>
  </si>
  <si>
    <t>56-528</t>
  </si>
  <si>
    <t>Retainer, Offset, Out</t>
  </si>
  <si>
    <t>39-221</t>
  </si>
  <si>
    <t>SEAL - GREASE</t>
  </si>
  <si>
    <t>245-685</t>
  </si>
  <si>
    <t>68-1171</t>
  </si>
  <si>
    <t>115-104-2</t>
  </si>
  <si>
    <t>39-222</t>
  </si>
  <si>
    <t>43-1235</t>
  </si>
  <si>
    <t>43-1234</t>
  </si>
  <si>
    <t>20-198</t>
  </si>
  <si>
    <t>PIN - THREADED</t>
  </si>
  <si>
    <t>68-351</t>
  </si>
  <si>
    <t>68-672</t>
  </si>
  <si>
    <t>Packing - Preformed</t>
  </si>
  <si>
    <t>B85-240</t>
  </si>
  <si>
    <t>412-2</t>
  </si>
  <si>
    <t>Pressure Plate &amp; Torque</t>
  </si>
  <si>
    <t>521-4</t>
  </si>
  <si>
    <t>Stud</t>
  </si>
  <si>
    <t>80-836</t>
  </si>
  <si>
    <t>WASHER, PLAIN</t>
  </si>
  <si>
    <t>43-1507</t>
  </si>
  <si>
    <t>211-163</t>
  </si>
  <si>
    <t>VALVE ASSY -TUBELESS TIRE</t>
  </si>
  <si>
    <t>50-299</t>
  </si>
  <si>
    <t>I.D. Plate</t>
  </si>
  <si>
    <t>244-552</t>
  </si>
  <si>
    <t>Carrier and Lining</t>
  </si>
  <si>
    <t>68-726</t>
  </si>
  <si>
    <t>Packing-Backup</t>
  </si>
  <si>
    <t>277-5</t>
  </si>
  <si>
    <t>Felt - Seal Preformed</t>
  </si>
  <si>
    <t>277-50</t>
  </si>
  <si>
    <t>Gasket</t>
  </si>
  <si>
    <t>49-193</t>
  </si>
  <si>
    <t>Plug</t>
  </si>
  <si>
    <t>56-1227</t>
  </si>
  <si>
    <t>RETAINER - GREASE</t>
  </si>
  <si>
    <t>68-1275</t>
  </si>
  <si>
    <t>115-260-1</t>
  </si>
  <si>
    <t>56-1226</t>
  </si>
  <si>
    <t>56-1228</t>
  </si>
  <si>
    <t>68-1294</t>
  </si>
  <si>
    <t>56-371</t>
  </si>
  <si>
    <t>Retainer - Spring</t>
  </si>
  <si>
    <t>80-842</t>
  </si>
  <si>
    <t>WASHER</t>
  </si>
  <si>
    <t>549-50</t>
  </si>
  <si>
    <t>BACKUP RING</t>
  </si>
  <si>
    <t>74-740</t>
  </si>
  <si>
    <t>Piston, Hydraulic Br</t>
  </si>
  <si>
    <t>20-513</t>
  </si>
  <si>
    <t>Pin, Grooved</t>
  </si>
  <si>
    <t>56-453</t>
  </si>
  <si>
    <t>RETAINER</t>
  </si>
  <si>
    <t>78-339</t>
  </si>
  <si>
    <t>Rivet</t>
  </si>
  <si>
    <t>56-1247-1</t>
  </si>
  <si>
    <t>Retainer - Heat Shield</t>
  </si>
  <si>
    <t>72-424</t>
  </si>
  <si>
    <t>SHIELD - HEAT</t>
  </si>
  <si>
    <t>55-73</t>
  </si>
  <si>
    <t>Cover - Plate</t>
  </si>
  <si>
    <t>20-195</t>
  </si>
  <si>
    <t>55-131</t>
  </si>
  <si>
    <t>Cover Spring</t>
  </si>
  <si>
    <t>324-37</t>
  </si>
  <si>
    <t>Cap-Plug</t>
  </si>
  <si>
    <t>322-16</t>
  </si>
  <si>
    <t>TORQUE BUTTON</t>
  </si>
  <si>
    <t>68-1082</t>
  </si>
  <si>
    <t>80-825</t>
  </si>
  <si>
    <t>80-865</t>
  </si>
  <si>
    <t>Washer - Flat</t>
  </si>
  <si>
    <t>80-864</t>
  </si>
  <si>
    <t>49-285</t>
  </si>
  <si>
    <t>PLUG - OVERINFLATION</t>
  </si>
  <si>
    <t>26-543</t>
  </si>
  <si>
    <t>Oversized Bushing</t>
  </si>
  <si>
    <t>B56-147</t>
  </si>
  <si>
    <t>26-532</t>
  </si>
  <si>
    <t>BUSHING</t>
  </si>
  <si>
    <t>68-1583</t>
  </si>
  <si>
    <t>56-769</t>
  </si>
  <si>
    <t>68-1081</t>
  </si>
  <si>
    <t>80-696</t>
  </si>
  <si>
    <t>Washer, Recessed</t>
  </si>
  <si>
    <t>50-961</t>
  </si>
  <si>
    <t>Instruction Plate</t>
  </si>
  <si>
    <t>113-151</t>
  </si>
  <si>
    <t>Spring, Guide</t>
  </si>
  <si>
    <t>56-244</t>
  </si>
  <si>
    <t>Retainer - Felt</t>
  </si>
  <si>
    <t>B85-239</t>
  </si>
  <si>
    <t>85-265</t>
  </si>
  <si>
    <t>Ring Lock</t>
  </si>
  <si>
    <t>63-537</t>
  </si>
  <si>
    <t>NUT</t>
  </si>
  <si>
    <t>68-1262</t>
  </si>
  <si>
    <t>274-17</t>
  </si>
  <si>
    <t>Fitting Reducer</t>
  </si>
  <si>
    <t>49-185</t>
  </si>
  <si>
    <t>Plug-Fuse</t>
  </si>
  <si>
    <t>211-61</t>
  </si>
  <si>
    <t>Vavle Assy Tubeless Tire</t>
  </si>
  <si>
    <t>56-243</t>
  </si>
  <si>
    <t>Retainer Assembly</t>
  </si>
  <si>
    <t>43-1225</t>
  </si>
  <si>
    <t>20-610</t>
  </si>
  <si>
    <t>Wear  Pin  Indicator</t>
  </si>
  <si>
    <t>A155-1</t>
  </si>
  <si>
    <t>BLEEDER SCREW ASSY.</t>
  </si>
  <si>
    <t>130-28</t>
  </si>
  <si>
    <t>BALL</t>
  </si>
  <si>
    <t>56-873</t>
  </si>
  <si>
    <t>Retainer Seal</t>
  </si>
  <si>
    <t>277-68</t>
  </si>
  <si>
    <t>Felt, Mech. Preformed</t>
  </si>
  <si>
    <t>68-155</t>
  </si>
  <si>
    <t>O-Ring  Gasket</t>
  </si>
  <si>
    <t>130-17</t>
  </si>
  <si>
    <t>Ball</t>
  </si>
  <si>
    <t>170-249</t>
  </si>
  <si>
    <t>68-1367</t>
  </si>
  <si>
    <t>68-448</t>
  </si>
  <si>
    <t>68-390</t>
  </si>
  <si>
    <t>56-627</t>
  </si>
  <si>
    <t>Retainer Packing</t>
  </si>
  <si>
    <t>53-224</t>
  </si>
  <si>
    <t>Clip</t>
  </si>
  <si>
    <t>81-4</t>
  </si>
  <si>
    <t>Grommet - Valve Stem</t>
  </si>
  <si>
    <t>85-602</t>
  </si>
  <si>
    <t>85-342</t>
  </si>
  <si>
    <t>68-1448</t>
  </si>
  <si>
    <t>68-450</t>
  </si>
  <si>
    <t>68-1602</t>
  </si>
  <si>
    <t>FY20-121</t>
  </si>
  <si>
    <t>BU-65170S1-120</t>
  </si>
  <si>
    <t>Microcircuit</t>
  </si>
  <si>
    <t>FY20-127</t>
  </si>
  <si>
    <t>HG1700AG33</t>
  </si>
  <si>
    <t>FY20-132</t>
  </si>
  <si>
    <t>70450-01081-103</t>
  </si>
  <si>
    <t>ORP32675MT1ODS012</t>
  </si>
  <si>
    <t>Air Data Transducer</t>
  </si>
  <si>
    <t xml:space="preserve">6610-01-131-8697 </t>
  </si>
  <si>
    <t>FY20-133</t>
  </si>
  <si>
    <t xml:space="preserve"> 4503-100-012</t>
  </si>
  <si>
    <t xml:space="preserve">    Radar Altimeter</t>
  </si>
  <si>
    <t>8202-1</t>
  </si>
  <si>
    <t xml:space="preserve">   Antenna</t>
  </si>
  <si>
    <t>FY20-134</t>
  </si>
  <si>
    <t>13213551</t>
  </si>
  <si>
    <t>Hydaulic Pump Assembly</t>
  </si>
  <si>
    <t>1055-01-452-1092</t>
  </si>
  <si>
    <t>FY20-135</t>
  </si>
  <si>
    <t>AE12468660</t>
  </si>
  <si>
    <t>Rhino Hook assembly</t>
  </si>
  <si>
    <t>2540-01-471-5071</t>
  </si>
  <si>
    <t>FY20-136</t>
  </si>
  <si>
    <t>P11000246-1</t>
  </si>
  <si>
    <t>TNC (POLARIZED), ADISP 40</t>
  </si>
  <si>
    <t>P11000246-2</t>
  </si>
  <si>
    <t>TNC (POLARIZED), ADISP 60</t>
  </si>
  <si>
    <t>P11000246-3</t>
  </si>
  <si>
    <t>TNC (POLARIZED), ADISP 80</t>
  </si>
  <si>
    <t>P11000246-4</t>
  </si>
  <si>
    <t>TNC (POLARIZED), ADISP 100</t>
  </si>
  <si>
    <t>P11000246-5</t>
  </si>
  <si>
    <t>TNC (POLARIZED), ADISP 120</t>
  </si>
  <si>
    <t>P11000246-6</t>
  </si>
  <si>
    <t>TNC (POLARIZED), ADISP 140</t>
  </si>
  <si>
    <t>P11000246-7</t>
  </si>
  <si>
    <t>TNC (POLARIZED), ADISP 160</t>
  </si>
  <si>
    <t>P11000246-8</t>
  </si>
  <si>
    <t>TNC (POLARIZED), ADISP 180</t>
  </si>
  <si>
    <t>P11000246-9</t>
  </si>
  <si>
    <t>TNC (POLARIZED), ADISP 190</t>
  </si>
  <si>
    <t>P11000246-10</t>
  </si>
  <si>
    <t>TNC (POLARIZED), ADISP 210</t>
  </si>
  <si>
    <t>P11000246-11</t>
  </si>
  <si>
    <t>TNC (POLARIZED), ADISP 230</t>
  </si>
  <si>
    <t>P11000246-12</t>
  </si>
  <si>
    <t>TNC (POLARIZED), ADISP 250</t>
  </si>
  <si>
    <t>8522937-1</t>
  </si>
  <si>
    <t>G4ZUDS710190</t>
  </si>
  <si>
    <t>CABLE ASSEMBLY, RF, M8, SMA RIGHT ANG</t>
  </si>
  <si>
    <t>8522937-2</t>
  </si>
  <si>
    <t>G4ZUDS710150</t>
  </si>
  <si>
    <t>8522937-3</t>
  </si>
  <si>
    <t>G4ZUDS710095</t>
  </si>
  <si>
    <t>8522938-1</t>
  </si>
  <si>
    <t>G4ZUDS010150</t>
  </si>
  <si>
    <t>CABLE ASSEMBLY, RF, M8, SMA</t>
  </si>
  <si>
    <t>8522938-2</t>
  </si>
  <si>
    <t>G4ZUDS010310</t>
  </si>
  <si>
    <t>8523166-1</t>
  </si>
  <si>
    <t>G4S01S710145</t>
  </si>
  <si>
    <t>CABLE ASSEMBLY, RF, SMA RIGHT ANGLE PR</t>
  </si>
  <si>
    <t>8523167-1</t>
  </si>
  <si>
    <t>G4S01C520350</t>
  </si>
  <si>
    <t>CABLE ASSEMBLY, RF SNIFF OUT</t>
  </si>
  <si>
    <t>8523167-2</t>
  </si>
  <si>
    <t>G4S01C520430</t>
  </si>
  <si>
    <t>8523226-1</t>
  </si>
  <si>
    <t>89S01S010200</t>
  </si>
  <si>
    <t>CABLE ASSEMBLY, RF, SPLITTER TO COMBIN</t>
  </si>
  <si>
    <t>8523226-2</t>
  </si>
  <si>
    <t>89S01S010260</t>
  </si>
  <si>
    <t>8523226-3</t>
  </si>
  <si>
    <t>89S01S010050</t>
  </si>
  <si>
    <t>8527079-1</t>
  </si>
  <si>
    <t>G5ZUDS010280</t>
  </si>
  <si>
    <t>CABLE ASSEMBLY, RF OUT</t>
  </si>
  <si>
    <t>8530119-1</t>
  </si>
  <si>
    <t>8W80S(1)8010853</t>
  </si>
  <si>
    <t>CABLE ASSEMBLY, BFA/A HIGH POWER RF O</t>
  </si>
  <si>
    <t>8530119-10</t>
  </si>
  <si>
    <t>8W80S(10)8011541</t>
  </si>
  <si>
    <t>8530119-11</t>
  </si>
  <si>
    <t>8W80S(11)8011541</t>
  </si>
  <si>
    <t>8530119-12</t>
  </si>
  <si>
    <t>8W80S(12)8011541</t>
  </si>
  <si>
    <t>8530119-13</t>
  </si>
  <si>
    <t>8W80S(13)8010853</t>
  </si>
  <si>
    <t>CABLE ASSEMBLY, BFA/B HIGH POWER RF O</t>
  </si>
  <si>
    <t>8530119-14</t>
  </si>
  <si>
    <t>8W80S(14)8010853</t>
  </si>
  <si>
    <t>8530119-15</t>
  </si>
  <si>
    <t>8W80S(3)8010853</t>
  </si>
  <si>
    <t>8530119-16</t>
  </si>
  <si>
    <t>8W80S(4)8010853</t>
  </si>
  <si>
    <t>8530119-17</t>
  </si>
  <si>
    <t>8W80S(5)8010853</t>
  </si>
  <si>
    <t>8530119-18</t>
  </si>
  <si>
    <t>8W80S(6)8011544</t>
  </si>
  <si>
    <t>8530119-19</t>
  </si>
  <si>
    <t>8W80S(7)8011541</t>
  </si>
  <si>
    <t>8530119-2</t>
  </si>
  <si>
    <t>8W80S(2)8010853</t>
  </si>
  <si>
    <t>8530119-20</t>
  </si>
  <si>
    <t>8W80S(8)8011541</t>
  </si>
  <si>
    <t>8530119-21</t>
  </si>
  <si>
    <t>8W80S(9)8011541</t>
  </si>
  <si>
    <t>8530119-22</t>
  </si>
  <si>
    <t>8530119-23</t>
  </si>
  <si>
    <t>8530119-24</t>
  </si>
  <si>
    <t>8530119-3</t>
  </si>
  <si>
    <t>8530119-4</t>
  </si>
  <si>
    <t>8530119-5</t>
  </si>
  <si>
    <t>8530119-6</t>
  </si>
  <si>
    <t>8W80S(6)8010853</t>
  </si>
  <si>
    <t>8530119-7</t>
  </si>
  <si>
    <t>8530119-8</t>
  </si>
  <si>
    <t>8530119-9</t>
  </si>
  <si>
    <t>8531790-1</t>
  </si>
  <si>
    <t>658VSZUD0905</t>
  </si>
  <si>
    <t>CABLE ASSEMBLY, B2</t>
  </si>
  <si>
    <t>8531795-1</t>
  </si>
  <si>
    <t>657VSZUD0930</t>
  </si>
  <si>
    <t>CABLE ASSEMBLY, CD2</t>
  </si>
  <si>
    <t>8531796-1</t>
  </si>
  <si>
    <t>04ZT7ZUD0675</t>
  </si>
  <si>
    <t>CABLE ASSEMBLY, C1</t>
  </si>
  <si>
    <t>8531796-2</t>
  </si>
  <si>
    <t>8531797-1</t>
  </si>
  <si>
    <t>04ZKYZUD0220</t>
  </si>
  <si>
    <t>CABLE ASSEMBLY, D1</t>
  </si>
  <si>
    <t>8531797-2</t>
  </si>
  <si>
    <t>04ZW2ZUD0220</t>
  </si>
  <si>
    <t>8531797-3</t>
  </si>
  <si>
    <t>04ZKYZUD0240</t>
  </si>
  <si>
    <t>8531797-4</t>
  </si>
  <si>
    <t>04ZW2ZUD0240</t>
  </si>
  <si>
    <t>8531798-1</t>
  </si>
  <si>
    <t>65ZXEZXE1205</t>
  </si>
  <si>
    <t>CABLE ASSEMBLY, B1</t>
  </si>
  <si>
    <t>8531799-1</t>
  </si>
  <si>
    <t>6E8VS80S0540</t>
  </si>
  <si>
    <t>B1 TRANSMIT CABLE ASSEMBLY</t>
  </si>
  <si>
    <t>8533148-1</t>
  </si>
  <si>
    <t>G4ZUDS010100</t>
  </si>
  <si>
    <t>CABLE ASSEMBLY, RF, SMA TO G4ZUD</t>
  </si>
  <si>
    <t>8533148-2</t>
  </si>
  <si>
    <t>G4ZUDS010110</t>
  </si>
  <si>
    <t>8533148-3</t>
  </si>
  <si>
    <t>G4ZUDS010130</t>
  </si>
  <si>
    <t>8533148-4</t>
  </si>
  <si>
    <t>G4ZUDS010140</t>
  </si>
  <si>
    <t>8533148-5</t>
  </si>
  <si>
    <t>8533148-6</t>
  </si>
  <si>
    <t>G4ZUDS010170</t>
  </si>
  <si>
    <t>8533148-7</t>
  </si>
  <si>
    <t>G4ZUDS010180</t>
  </si>
  <si>
    <t>8533149-1</t>
  </si>
  <si>
    <t>G4ZUDZUD0110</t>
  </si>
  <si>
    <t xml:space="preserve">CABLE ASSEMBLY, RF, G4ZUD TO G4ZUD </t>
  </si>
  <si>
    <t>8533150-1</t>
  </si>
  <si>
    <t>G4S01S010155</t>
  </si>
  <si>
    <t>CABLE ASSEMBLY, RF, SMA TO SMA</t>
  </si>
  <si>
    <t>8533151-1</t>
  </si>
  <si>
    <t>G4C52S010080</t>
  </si>
  <si>
    <t>CABLE ASSEMBLY, RF, SMA TO TNC</t>
  </si>
  <si>
    <t>8533151-2</t>
  </si>
  <si>
    <t>G4C52S010150</t>
  </si>
  <si>
    <t>8533151-3</t>
  </si>
  <si>
    <t>G4C52S010170</t>
  </si>
  <si>
    <t>8533151-4</t>
  </si>
  <si>
    <t>G4C52S010190</t>
  </si>
  <si>
    <t>8533655-1</t>
  </si>
  <si>
    <t>G5C01C010063</t>
  </si>
  <si>
    <t>CABLE ASSEMBLY, RF, TNC-TNC, STRAIGHT</t>
  </si>
  <si>
    <t>8533655-2</t>
  </si>
  <si>
    <t>G5C01C010270</t>
  </si>
  <si>
    <t>8535001-1</t>
  </si>
  <si>
    <t>6E8V1C420185</t>
  </si>
  <si>
    <t>CABLE ASSY, RF, CHILL PLATE, HYBRID INPU</t>
  </si>
  <si>
    <t>8535002-1</t>
  </si>
  <si>
    <t>65R71ZUD0200</t>
  </si>
  <si>
    <t>CABLE ASSY, RF, CHILL PLATE, HYBRID OUTP</t>
  </si>
  <si>
    <t>8535267-1</t>
  </si>
  <si>
    <t>G4ZXEZXE0580</t>
  </si>
  <si>
    <t>CABLE ASSEMBLY, RF, G4ZXE TO G4ZXE,D1</t>
  </si>
  <si>
    <t>8535267-2</t>
  </si>
  <si>
    <t>G4ZXEZXE0560</t>
  </si>
  <si>
    <t>CABLE ASSEMBLY, RF, G4ZXE TO G4ZXE, C1</t>
  </si>
  <si>
    <t>8535267-3</t>
  </si>
  <si>
    <t>G4ZXEZXE0360</t>
  </si>
  <si>
    <t>CABLE ASSEMBLY, RF, G4ZXE TO G4ZXE, B1</t>
  </si>
  <si>
    <t>8536560-1</t>
  </si>
  <si>
    <t>G4ZUDS710060</t>
  </si>
  <si>
    <t>8536560-2</t>
  </si>
  <si>
    <t xml:space="preserve">CABLE ASSEMBLY, RF, M8, SMA RIGHT ANG </t>
  </si>
  <si>
    <t>8536560-3</t>
  </si>
  <si>
    <t>8536560-4</t>
  </si>
  <si>
    <t>G4ZUDS710200</t>
  </si>
  <si>
    <t>8536560-5</t>
  </si>
  <si>
    <t>G4ZUDS710240</t>
  </si>
  <si>
    <t>8536560-6</t>
  </si>
  <si>
    <t>G4ZUDS710280</t>
  </si>
  <si>
    <t>8537002-1</t>
  </si>
  <si>
    <t>G5ZXEZXE1463</t>
  </si>
  <si>
    <t>CABLE ASSEMBLY, RF, 146.30 IN LG</t>
  </si>
  <si>
    <t>8537002-2</t>
  </si>
  <si>
    <t>G5ZXEZXE1978</t>
  </si>
  <si>
    <t>CABLE ASSEMBLY, RF, 197.80 IN LG</t>
  </si>
  <si>
    <t>8537002-3</t>
  </si>
  <si>
    <t>G5ZXEZXE1483</t>
  </si>
  <si>
    <t>CABLE ASSEMBLY, RF, 148.30 IN LG</t>
  </si>
  <si>
    <t>8537002-4</t>
  </si>
  <si>
    <t>G5ZXEZXE1020</t>
  </si>
  <si>
    <t>CABLE ASSEMBLY, RF, 102.00 IN LG</t>
  </si>
  <si>
    <t>8537790-1</t>
  </si>
  <si>
    <t>CGE100317-01</t>
  </si>
  <si>
    <t>CABLE, ANTENNA ELEMENT FEED</t>
  </si>
  <si>
    <t>8540189-2</t>
  </si>
  <si>
    <t>04ZT7R710580</t>
  </si>
  <si>
    <t>CABLE ASSEMBLY, C1 SNIFFER</t>
  </si>
  <si>
    <t>8540190-1</t>
  </si>
  <si>
    <t>04R71ZUD0150</t>
  </si>
  <si>
    <t>CABLE ASSEMBLY, C1 COMBINER</t>
  </si>
  <si>
    <t>89S01ZUD0100</t>
  </si>
  <si>
    <t>CABLE ASSEMBLY, RF, SMA (MALE) TO M8 (</t>
  </si>
  <si>
    <t>89S01ZUD0127</t>
  </si>
  <si>
    <t>7VS</t>
  </si>
  <si>
    <t>SMA Pin (Plug)</t>
  </si>
  <si>
    <t>801</t>
  </si>
  <si>
    <t>TNCA Pin (Plug)</t>
  </si>
  <si>
    <t>80S</t>
  </si>
  <si>
    <t>TNCA Pint (Plug) Self-Locking</t>
  </si>
  <si>
    <t>8V1</t>
  </si>
  <si>
    <t>C01</t>
  </si>
  <si>
    <t>C42</t>
  </si>
  <si>
    <t>TNCA Socket (Jack)</t>
  </si>
  <si>
    <t>C52</t>
  </si>
  <si>
    <t>8VS</t>
  </si>
  <si>
    <t>TNCA 90 degree Pin (Plug)</t>
  </si>
  <si>
    <t>R71</t>
  </si>
  <si>
    <t>90 degree SMA Pin (Plug)</t>
  </si>
  <si>
    <t>S01</t>
  </si>
  <si>
    <t>S71</t>
  </si>
  <si>
    <t>90 degree SMA Box Pin (Plug)</t>
  </si>
  <si>
    <t>ZUD</t>
  </si>
  <si>
    <t>M8 Socket (Jack)</t>
  </si>
  <si>
    <t>ZXE</t>
  </si>
  <si>
    <t>M8 Pin (Plug)</t>
  </si>
  <si>
    <t>ZW2</t>
  </si>
  <si>
    <t>90 degree SMP</t>
  </si>
  <si>
    <t>ZT7</t>
  </si>
  <si>
    <t>ZKY</t>
  </si>
  <si>
    <t>Straight SMP</t>
  </si>
  <si>
    <t>04</t>
  </si>
  <si>
    <t>Flight Series RF Cable</t>
  </si>
  <si>
    <t>6E</t>
  </si>
  <si>
    <t>8W</t>
  </si>
  <si>
    <t>General Purpose RF Cable</t>
  </si>
  <si>
    <t>65</t>
  </si>
  <si>
    <t>89</t>
  </si>
  <si>
    <t>G4</t>
  </si>
  <si>
    <t>G5</t>
  </si>
  <si>
    <t>FY20-138</t>
  </si>
  <si>
    <t>Quark2 (Quark 640) Thermal Imaging Camera (labeled: commercial variant)</t>
  </si>
  <si>
    <t>Boson 640 Longwave Infrared (LWIR)Thermal Imaging Camera  (labeled: commercial variant)</t>
  </si>
  <si>
    <t>FY20-140</t>
  </si>
  <si>
    <t>8940263-0007</t>
  </si>
  <si>
    <t>DUAL 1553 PMC</t>
  </si>
  <si>
    <t>5998-01-630-8473</t>
  </si>
  <si>
    <t>8940262-0005</t>
  </si>
  <si>
    <t>ARINC 429 PMC</t>
  </si>
  <si>
    <t>5998-01-630-8479</t>
  </si>
  <si>
    <t>FY20-143</t>
  </si>
  <si>
    <t>HEMTT WHEEL-TIRE ASSY</t>
  </si>
  <si>
    <t>2530-01-559-7228</t>
  </si>
  <si>
    <t>3177580R</t>
  </si>
  <si>
    <t xml:space="preserve">HEMTT WHEEL-TIRE ASSY Reman </t>
  </si>
  <si>
    <t xml:space="preserve">PLS Trailer WHEEL-TIRE ASSY </t>
  </si>
  <si>
    <t>2530-01-500-4991</t>
  </si>
  <si>
    <t>PLS WHEEL-TIRE ASSY</t>
  </si>
  <si>
    <t>2530-01-631-0906</t>
  </si>
  <si>
    <t>3673296R</t>
  </si>
  <si>
    <t>PLS WHEEL-TIRE ASSY Reman</t>
  </si>
  <si>
    <t>MRAP WHEEL-TIRE ASSY</t>
  </si>
  <si>
    <t>2530-01-579-7954</t>
  </si>
  <si>
    <t>FY20-145</t>
  </si>
  <si>
    <t>22255788-101</t>
  </si>
  <si>
    <t>Valve flow control</t>
  </si>
  <si>
    <t>4820-01-390-6508</t>
  </si>
  <si>
    <t>FY20-149</t>
  </si>
  <si>
    <t xml:space="preserve">   728682-001   </t>
  </si>
  <si>
    <t xml:space="preserve">   Lighted Integrated Switch Panel</t>
  </si>
  <si>
    <t xml:space="preserve">   1144165-001  </t>
  </si>
  <si>
    <t xml:space="preserve"> Lighted Integ SWPNL, EWPI</t>
  </si>
  <si>
    <t xml:space="preserve">   1178080-001   </t>
  </si>
  <si>
    <t>Lighted Integrated Switchpanel, CMSC</t>
  </si>
  <si>
    <t xml:space="preserve">817908-001 </t>
  </si>
  <si>
    <t xml:space="preserve"> RSAQ240M-T / Display, Colour, 3.4</t>
  </si>
  <si>
    <t xml:space="preserve">Formware Licensing </t>
  </si>
  <si>
    <t>FY20-150</t>
  </si>
  <si>
    <t>8940181-0003</t>
  </si>
  <si>
    <t>DPMC-704-2836</t>
  </si>
  <si>
    <t>Graphics Mezzanine - Graphics PMC</t>
  </si>
  <si>
    <t>5998-01-631-8371</t>
  </si>
  <si>
    <t>8940264-0003</t>
  </si>
  <si>
    <t>DMV-182-2830</t>
  </si>
  <si>
    <t>Single Board Computer - VME Processor</t>
  </si>
  <si>
    <t>5895-01-631-9827</t>
  </si>
  <si>
    <t>8940255-0004</t>
  </si>
  <si>
    <t>DMV-713-2831</t>
  </si>
  <si>
    <t>Graphics Processor - VME Graphics Processor</t>
  </si>
  <si>
    <t>5998-01-629-7634</t>
  </si>
  <si>
    <t>FY20-151</t>
  </si>
  <si>
    <t>100350301</t>
  </si>
  <si>
    <t>SLING,SMALL ARMS</t>
  </si>
  <si>
    <t>1005015629457</t>
  </si>
  <si>
    <t>8342</t>
  </si>
  <si>
    <t>FY20-152</t>
  </si>
  <si>
    <t>8940753-9999</t>
  </si>
  <si>
    <t>FMS SYSTEM SOFTWARE</t>
  </si>
  <si>
    <t>8940660-0002</t>
  </si>
  <si>
    <t>FMS VME PROCESSOR</t>
  </si>
  <si>
    <t>FY20-153</t>
  </si>
  <si>
    <t>HG9740DU4</t>
  </si>
  <si>
    <t>HG974DU4</t>
  </si>
  <si>
    <t>Tactical Air and Land Intertial Navigator (TALIN) with GPS</t>
  </si>
  <si>
    <t>6605-01-604-7618</t>
  </si>
  <si>
    <t>FY20-154</t>
  </si>
  <si>
    <t>BRKT,FRAME,ADS 240,KIT</t>
  </si>
  <si>
    <t>2590-01-627-6160</t>
  </si>
  <si>
    <t>BRKT,FRAME,AD-246,KIT</t>
  </si>
  <si>
    <t>2590-01-617-0224 
2590-01-617-0190</t>
  </si>
  <si>
    <t>SUSPENSION BEAM ASSY,AD265,KIT</t>
  </si>
  <si>
    <t>AIR SPRING,AD240-12</t>
  </si>
  <si>
    <t>2510-01-558-4474</t>
  </si>
  <si>
    <t>FY20-162</t>
  </si>
  <si>
    <t>792-6221-001</t>
  </si>
  <si>
    <t>Autopilot Control</t>
  </si>
  <si>
    <t>5826-01-065-9132</t>
  </si>
  <si>
    <t>822-2168-101</t>
  </si>
  <si>
    <t>VHF 2100E Radio</t>
  </si>
  <si>
    <t>822-2504-002</t>
  </si>
  <si>
    <t>Air Data Computer (ADC)</t>
  </si>
  <si>
    <t>5821-01-613-6577</t>
  </si>
  <si>
    <t>810-0329-001</t>
  </si>
  <si>
    <t>Set-up Software</t>
  </si>
  <si>
    <t>822-0771-006</t>
  </si>
  <si>
    <t>400W Power Amp/ Power Supply</t>
  </si>
  <si>
    <t>1680-01-642-2016</t>
  </si>
  <si>
    <t>822-0787-001</t>
  </si>
  <si>
    <t>Power Amplifier / Coupler</t>
  </si>
  <si>
    <t>5996-01-415-867</t>
  </si>
  <si>
    <t>822-0788-003</t>
  </si>
  <si>
    <t>Receiver-Transmitter (w/o ECCM)</t>
  </si>
  <si>
    <t>5820-01-567-5715</t>
  </si>
  <si>
    <t>822-1117-001</t>
  </si>
  <si>
    <t>Coupler, Probe, 400W</t>
  </si>
  <si>
    <t>5985-01-445-7205</t>
  </si>
  <si>
    <t>822-1118-001</t>
  </si>
  <si>
    <t>Coupler Power Converter</t>
  </si>
  <si>
    <t>6130-01-445-9549</t>
  </si>
  <si>
    <t>822-2439-001</t>
  </si>
  <si>
    <t>Receiver Exciter</t>
  </si>
  <si>
    <t>622-6380-001</t>
  </si>
  <si>
    <t>Mount</t>
  </si>
  <si>
    <t>5975-01-235-5111</t>
  </si>
  <si>
    <t>622-7210-001</t>
  </si>
  <si>
    <t>6615-01-220-1386</t>
  </si>
  <si>
    <t>622-7825-003</t>
  </si>
  <si>
    <t>5975-01-585-5336</t>
  </si>
  <si>
    <t>622-8766-001</t>
  </si>
  <si>
    <t>Mounting Base, Low Profile</t>
  </si>
  <si>
    <t>5975-01-443-8505</t>
  </si>
  <si>
    <t>822-0789-001</t>
  </si>
  <si>
    <t>PA / Coupler Mount - Hard</t>
  </si>
  <si>
    <t>5975-01-445-6162</t>
  </si>
  <si>
    <t>822-0791-001</t>
  </si>
  <si>
    <t>R/T Mount - Hard</t>
  </si>
  <si>
    <t>5975-01-445-6169</t>
  </si>
  <si>
    <t>822-1004-001</t>
  </si>
  <si>
    <t>Mounting Tray for HF PA</t>
  </si>
  <si>
    <t>5975-01-454-6978</t>
  </si>
  <si>
    <t>822-1227-001</t>
  </si>
  <si>
    <t>ADC Mount</t>
  </si>
  <si>
    <t>822-1375-001</t>
  </si>
  <si>
    <t>Mounting Tray, R/E</t>
  </si>
  <si>
    <t>5975-01-476-5303</t>
  </si>
  <si>
    <t>822-1375-002</t>
  </si>
  <si>
    <t>822-1376-001</t>
  </si>
  <si>
    <t>Cabinet, Electrical Equipment</t>
  </si>
  <si>
    <t>5975-01-484-7377</t>
  </si>
  <si>
    <t>822-1376-002</t>
  </si>
  <si>
    <t xml:space="preserve">Modification Kit, Aircraft </t>
  </si>
  <si>
    <t>1680-01-476-8181</t>
  </si>
  <si>
    <t>822-1479-001</t>
  </si>
  <si>
    <t>ARN-123 Retrofit Mounting Base</t>
  </si>
  <si>
    <t>5975-01-465-1268</t>
  </si>
  <si>
    <t>822-1511-004</t>
  </si>
  <si>
    <t>Mount, Rec-Exciter</t>
  </si>
  <si>
    <t>5975-01-611-2272</t>
  </si>
  <si>
    <t>1500-0880-001</t>
  </si>
  <si>
    <t>Overhead Unit (OHU), C-130J</t>
  </si>
  <si>
    <t>6340-01-448-8491</t>
  </si>
  <si>
    <t>1500-0930-003</t>
  </si>
  <si>
    <t>HUD Control Panel (HCP), C-130J</t>
  </si>
  <si>
    <t>1680-01-650-4030</t>
  </si>
  <si>
    <t>1500-1580-002</t>
  </si>
  <si>
    <t>HUD Aircraft Combiner</t>
  </si>
  <si>
    <t>6350-01-476-4022</t>
  </si>
  <si>
    <t>1500-1580-900</t>
  </si>
  <si>
    <t>HUD Simulator Combiner</t>
  </si>
  <si>
    <t>1500-3230-001</t>
  </si>
  <si>
    <t>HUD Electronic Unit (HEU) Computer Block 6.0 Version</t>
  </si>
  <si>
    <t>5975-01-650-4042</t>
  </si>
  <si>
    <t>1500-3230-002</t>
  </si>
  <si>
    <t>HUD Electronic Unit (HEU) Computer Block 8.1 Version</t>
  </si>
  <si>
    <t>5998-01-671-2997</t>
  </si>
  <si>
    <t>1500-3550-001</t>
  </si>
  <si>
    <t>Boom Camera Sensor Pod</t>
  </si>
  <si>
    <t>6695-01-654-4239</t>
  </si>
  <si>
    <t>597-2377-001</t>
  </si>
  <si>
    <t>DF-500 Receiver and Processor</t>
  </si>
  <si>
    <t>5841-01-650-4544</t>
  </si>
  <si>
    <t>622-6376-015</t>
  </si>
  <si>
    <t>Receiver, FM Immune</t>
  </si>
  <si>
    <t>5826-01-467-6215</t>
  </si>
  <si>
    <t>622-6376-020</t>
  </si>
  <si>
    <t>5826-01-444-0314</t>
  </si>
  <si>
    <t>622-6812-102</t>
  </si>
  <si>
    <t>Rcvr (Replaces -002)</t>
  </si>
  <si>
    <t>5826-01-600-6180</t>
  </si>
  <si>
    <t>622-6820-001</t>
  </si>
  <si>
    <t>Antenna, White</t>
  </si>
  <si>
    <t>5985-01-217-5881</t>
  </si>
  <si>
    <t>622-6820-003</t>
  </si>
  <si>
    <t>Antenna, Black</t>
  </si>
  <si>
    <t>5985-01-446-2574</t>
  </si>
  <si>
    <t>822-2429-001</t>
  </si>
  <si>
    <t>Data Transfer Unit, DTU-7100</t>
  </si>
  <si>
    <t>FY20-163</t>
  </si>
  <si>
    <t>C156048-1</t>
  </si>
  <si>
    <t>81552</t>
  </si>
  <si>
    <t>4G32C Advanced Solar Cell</t>
  </si>
  <si>
    <t>TE39-001K-00</t>
  </si>
  <si>
    <t>81645</t>
  </si>
  <si>
    <t>Silicon Diode</t>
  </si>
  <si>
    <t>FY20-165</t>
  </si>
  <si>
    <t>YH56006300</t>
  </si>
  <si>
    <t>Star Tracker/MEMs IRU (STARMU)</t>
  </si>
  <si>
    <t>FY20-168</t>
  </si>
  <si>
    <t>UA537602-2</t>
  </si>
  <si>
    <t>Transmission Oil Cooler for CH47 Helicopter</t>
  </si>
  <si>
    <t>2935-01-112-2980</t>
  </si>
  <si>
    <t>FY20-171</t>
  </si>
  <si>
    <t>5715925G1</t>
  </si>
  <si>
    <t xml:space="preserve">BODY ASSY COMPLETE GREEN-SERVICE    </t>
  </si>
  <si>
    <t>2510-01-359-2076</t>
  </si>
  <si>
    <t xml:space="preserve">DOOR CARGO ALUM BASIC ARMOR II      </t>
  </si>
  <si>
    <t>2510-01-547-9936</t>
  </si>
  <si>
    <t xml:space="preserve">HINGE ASSY   DOOR LH                </t>
  </si>
  <si>
    <t>2510-01-608-4578</t>
  </si>
  <si>
    <t xml:space="preserve">HINGE ASSY  DOOR RH                 </t>
  </si>
  <si>
    <t>2510-01-609-0858</t>
  </si>
  <si>
    <t xml:space="preserve">KIT  OVERHAUL  TRANS  4L80E &amp; 4L85E </t>
  </si>
  <si>
    <t>2520-01-624-2208</t>
  </si>
  <si>
    <t xml:space="preserve">HYDRO BOOSTER ASM                   </t>
  </si>
  <si>
    <t>2530-01-357-9708</t>
  </si>
  <si>
    <t xml:space="preserve">SEAT BASE ASSY                      </t>
  </si>
  <si>
    <t>2540-01-560-2510</t>
  </si>
  <si>
    <t xml:space="preserve">LOWER RETRACTOR ASSEMBLY-M1167      </t>
  </si>
  <si>
    <t>2540-01-573-9444</t>
  </si>
  <si>
    <t xml:space="preserve">SEAT ASSY                           </t>
  </si>
  <si>
    <t>2540-01-595-9793</t>
  </si>
  <si>
    <t xml:space="preserve">CROSS CAR DUCT- W/FRT MTD COND      </t>
  </si>
  <si>
    <t>2540-01-612-2084</t>
  </si>
  <si>
    <t xml:space="preserve">SEAT ASSY  ENERGY ABSORBING         </t>
  </si>
  <si>
    <t>2540-01-617-0612</t>
  </si>
  <si>
    <t>57K0297</t>
  </si>
  <si>
    <t xml:space="preserve">KIT VALVE STEM ASSY.                </t>
  </si>
  <si>
    <t>2640-01-419-6205</t>
  </si>
  <si>
    <t xml:space="preserve">TURBOCHARGER ENGINE                 </t>
  </si>
  <si>
    <t>2950-01-439-8169</t>
  </si>
  <si>
    <t xml:space="preserve">SENSOR POSITION TRTL                </t>
  </si>
  <si>
    <t>2990-01-426-4425</t>
  </si>
  <si>
    <t xml:space="preserve">COMPRESSOR  R134 M997               </t>
  </si>
  <si>
    <t>4130-01-505-7205</t>
  </si>
  <si>
    <t xml:space="preserve">FRONT A/C UNIT_(ACME #4210202)      </t>
  </si>
  <si>
    <t>4130-01-537-4995</t>
  </si>
  <si>
    <t xml:space="preserve">CONDENSER  LH                       </t>
  </si>
  <si>
    <t>4130-01-596-7104</t>
  </si>
  <si>
    <t>INSTL  FIELD KIT  AFES M1165 INTEGRA</t>
  </si>
  <si>
    <t>4210-01-578-3237</t>
  </si>
  <si>
    <t xml:space="preserve">WELD ASSEMBLY  AFES CARGO TUBE      </t>
  </si>
  <si>
    <t>4710-01-555-0263</t>
  </si>
  <si>
    <t xml:space="preserve">HARNESS ASM-BODY AMBULANCE          </t>
  </si>
  <si>
    <t>6150-01-413-1847</t>
  </si>
  <si>
    <t xml:space="preserve">ELECTRONIC  THERMOSTAT              </t>
  </si>
  <si>
    <t>6685-01-539-7057</t>
  </si>
  <si>
    <t>EC12460285B1</t>
  </si>
  <si>
    <t xml:space="preserve">C/MBR. ASM.-FRT. RR  .              </t>
  </si>
  <si>
    <t>2510-01-413-8045</t>
  </si>
  <si>
    <t>FY20-194</t>
  </si>
  <si>
    <t>ACM9454V</t>
  </si>
  <si>
    <t>Communications Management Unit</t>
  </si>
  <si>
    <t>FY20-198</t>
  </si>
  <si>
    <t>Bell 407, 429, 505 Helicopters</t>
  </si>
  <si>
    <t>FY20-199</t>
  </si>
  <si>
    <t>Huey II</t>
  </si>
  <si>
    <t>Huey II Helicopter (Base configuration)</t>
  </si>
  <si>
    <t>FY20-201</t>
  </si>
  <si>
    <t>28B508-1B</t>
  </si>
  <si>
    <t>Generator, APU</t>
  </si>
  <si>
    <t>1680-01-480-6542</t>
  </si>
  <si>
    <t>FY20-207</t>
  </si>
  <si>
    <t>1874980</t>
  </si>
  <si>
    <t>Cable Assembly, Power, Electrical</t>
  </si>
  <si>
    <t>6150-01-357-6183</t>
  </si>
  <si>
    <t>FY20-210</t>
  </si>
  <si>
    <t>563R052H05</t>
  </si>
  <si>
    <t>Z70090</t>
  </si>
  <si>
    <t>Multi-chip Module</t>
  </si>
  <si>
    <t>FY20-212</t>
  </si>
  <si>
    <t>13547850:01</t>
  </si>
  <si>
    <t>YH0074A2</t>
  </si>
  <si>
    <t>Position Navigation Assembly (PNS)</t>
  </si>
  <si>
    <t>FY20-213</t>
  </si>
  <si>
    <t>3271072-0701</t>
  </si>
  <si>
    <t>3271072</t>
  </si>
  <si>
    <t>Cryocooler Controller - Universal</t>
  </si>
  <si>
    <t>SBF-10465-001</t>
  </si>
  <si>
    <t>3271060</t>
  </si>
  <si>
    <t>Linear Cooler (1.5 Watts)</t>
  </si>
  <si>
    <t>FY20-220</t>
  </si>
  <si>
    <t>0871LU1</t>
  </si>
  <si>
    <t>Sensor</t>
  </si>
  <si>
    <t>0513BA1</t>
  </si>
  <si>
    <t>Controller</t>
  </si>
  <si>
    <t>FY20-223</t>
  </si>
  <si>
    <t>2ARV13002-0004</t>
  </si>
  <si>
    <t>1493000-2</t>
  </si>
  <si>
    <t>Crash Survival Memory Unit</t>
  </si>
  <si>
    <t>6610-01-651-0987</t>
  </si>
  <si>
    <t>FY20-225</t>
  </si>
  <si>
    <t>064-46772-000</t>
  </si>
  <si>
    <t>Plate, valve</t>
  </si>
  <si>
    <t>4810-01-217-2468</t>
  </si>
  <si>
    <t>076-58985-000</t>
  </si>
  <si>
    <t>Anode, corrosion preventative</t>
  </si>
  <si>
    <t>5342-01-280-7111</t>
  </si>
  <si>
    <t>065-25097-000</t>
  </si>
  <si>
    <t>Cage, valve</t>
  </si>
  <si>
    <t>4820-01-370-2869</t>
  </si>
  <si>
    <t>076-96283-000</t>
  </si>
  <si>
    <t>Plug, machine thread</t>
  </si>
  <si>
    <t>5365-01-469-0706</t>
  </si>
  <si>
    <t>377-15610-000</t>
  </si>
  <si>
    <t>Vacuum pump, rotary</t>
  </si>
  <si>
    <t>4310-01-476-3121</t>
  </si>
  <si>
    <t>364-50149B</t>
  </si>
  <si>
    <t>Crankshaft, compressor</t>
  </si>
  <si>
    <t>4130-01-577-3554</t>
  </si>
  <si>
    <t>FY20-230</t>
  </si>
  <si>
    <t>2718028</t>
  </si>
  <si>
    <t>12227-2</t>
  </si>
  <si>
    <t>Valve Assy, Solenoid</t>
  </si>
  <si>
    <t>4810-01-086-6818</t>
  </si>
  <si>
    <t>2718362</t>
  </si>
  <si>
    <t>13127-7</t>
  </si>
  <si>
    <t>Valve Assy, Solenoid Cutoff</t>
  </si>
  <si>
    <t>4810-01-292-6557</t>
  </si>
  <si>
    <t>3-300-574-01</t>
  </si>
  <si>
    <t>Tube Assy-Oil Pump</t>
  </si>
  <si>
    <t>3-300-785-01</t>
  </si>
  <si>
    <t>AE3660121F0101</t>
  </si>
  <si>
    <t>Hose Assy, Fuel Second</t>
  </si>
  <si>
    <t>4720-01-213-7572</t>
  </si>
  <si>
    <t>3-300-788-01</t>
  </si>
  <si>
    <t>AE3660121E0122</t>
  </si>
  <si>
    <t>Hose Assy, Fuel Primary</t>
  </si>
  <si>
    <t>4720-01-213-7571</t>
  </si>
  <si>
    <t>3-300-819-01</t>
  </si>
  <si>
    <t>AE707957-1</t>
  </si>
  <si>
    <t>Hose Assy</t>
  </si>
  <si>
    <t>3-300-821-04</t>
  </si>
  <si>
    <t>AE707954-1</t>
  </si>
  <si>
    <t>3-300-822-04</t>
  </si>
  <si>
    <t>AE707955-4</t>
  </si>
  <si>
    <t>3-300-823-01</t>
  </si>
  <si>
    <t>AE707956-1</t>
  </si>
  <si>
    <t>4720-01-099-6442</t>
  </si>
  <si>
    <t>12287138</t>
  </si>
  <si>
    <t>375009-8</t>
  </si>
  <si>
    <t>4730-01-099-0183</t>
  </si>
  <si>
    <t>MS8005E115EA020</t>
  </si>
  <si>
    <t>AE6021E0115-020</t>
  </si>
  <si>
    <t>Hose</t>
  </si>
  <si>
    <t>4720-01-537-7542</t>
  </si>
  <si>
    <t>FY20-231</t>
  </si>
  <si>
    <t>3-140-045-01</t>
  </si>
  <si>
    <t>ROTOR</t>
  </si>
  <si>
    <t>3-140-047-01</t>
  </si>
  <si>
    <t>CASTING</t>
  </si>
  <si>
    <t>3-110-005-59</t>
  </si>
  <si>
    <t>NOZZLE, FIRST STAGE - GAS PRODUCER, CAST</t>
  </si>
  <si>
    <t>FY20-232</t>
  </si>
  <si>
    <t>3-160-568-03</t>
  </si>
  <si>
    <t>4543-1</t>
  </si>
  <si>
    <t>Fluid Pump</t>
  </si>
  <si>
    <t>4320-01-179-7639</t>
  </si>
  <si>
    <t>FY20-233</t>
  </si>
  <si>
    <t>3-300-071-02</t>
  </si>
  <si>
    <t>Hose Assy, Oil Tank Vent</t>
  </si>
  <si>
    <t>4720-01-074-4989</t>
  </si>
  <si>
    <t>3-300-467-03</t>
  </si>
  <si>
    <t>Tube Assy, Oil Out</t>
  </si>
  <si>
    <t>4710-01-074-3741</t>
  </si>
  <si>
    <t>3-300-945-02</t>
  </si>
  <si>
    <t>tube Assy, PT,Oil 1</t>
  </si>
  <si>
    <t>FY20-234</t>
  </si>
  <si>
    <t>3-300-378-03</t>
  </si>
  <si>
    <t>Pump, Rotary, Power Driven Internal Gear</t>
  </si>
  <si>
    <t xml:space="preserve">2990-01-120-6010 </t>
  </si>
  <si>
    <t>RB24147-1</t>
  </si>
  <si>
    <t>5310-01-126-1120</t>
  </si>
  <si>
    <t>RD38187</t>
  </si>
  <si>
    <t>Spacer</t>
  </si>
  <si>
    <t xml:space="preserve">5365-01-120-3723 </t>
  </si>
  <si>
    <t>RD38188</t>
  </si>
  <si>
    <t>5365-01-120-3722</t>
  </si>
  <si>
    <t>RD38189</t>
  </si>
  <si>
    <t>RG38189</t>
  </si>
  <si>
    <t>Shaft</t>
  </si>
  <si>
    <t>3040-01-119-8855</t>
  </si>
  <si>
    <t>RG38464-1</t>
  </si>
  <si>
    <t>Gearshaft</t>
  </si>
  <si>
    <t>3040-01-120-3745</t>
  </si>
  <si>
    <t>RG38634</t>
  </si>
  <si>
    <t>3120-01-120-3716</t>
  </si>
  <si>
    <t>RG38636</t>
  </si>
  <si>
    <t>BRG (Bearing, Sleeve)</t>
  </si>
  <si>
    <t>3120-01-123-6826</t>
  </si>
  <si>
    <t>RG38637-2</t>
  </si>
  <si>
    <t>3120-01-164-5842</t>
  </si>
  <si>
    <t>RG38638-1</t>
  </si>
  <si>
    <t>3120-01-121-6183</t>
  </si>
  <si>
    <t>RS26296-32</t>
  </si>
  <si>
    <t>Gear</t>
  </si>
  <si>
    <t>4320-01-117-3356</t>
  </si>
  <si>
    <t>RS26296-38</t>
  </si>
  <si>
    <t>4320-01-117-3355</t>
  </si>
  <si>
    <t>RS26296-64</t>
  </si>
  <si>
    <t>4320-01-117-3357</t>
  </si>
  <si>
    <t>RA13131-1</t>
  </si>
  <si>
    <t>Key, Machine</t>
  </si>
  <si>
    <t>5315-01-130-6257</t>
  </si>
  <si>
    <t>RA13131-3</t>
  </si>
  <si>
    <t>5315-01-126-0766</t>
  </si>
  <si>
    <t>RR38631-4</t>
  </si>
  <si>
    <t>2835-01-120-3752</t>
  </si>
  <si>
    <t>RS26105-32</t>
  </si>
  <si>
    <t>Oil Pump Housing</t>
  </si>
  <si>
    <t>5315-01-017-5575</t>
  </si>
  <si>
    <t>FY20-235</t>
  </si>
  <si>
    <t>3-150-200-01</t>
  </si>
  <si>
    <t>48635DLN</t>
  </si>
  <si>
    <t>Fuel Assembly Nozzle</t>
  </si>
  <si>
    <t>3-300-789-03</t>
  </si>
  <si>
    <t>48634</t>
  </si>
  <si>
    <t>Valve Assembly Flow Divider</t>
  </si>
  <si>
    <t>47634</t>
  </si>
  <si>
    <t>W1102178</t>
  </si>
  <si>
    <t>Secondary Fuel Body Nozzle</t>
  </si>
  <si>
    <t>W1102179</t>
  </si>
  <si>
    <t>Primary Fuel Nozzle Subassembly</t>
  </si>
  <si>
    <t>FY20-236</t>
  </si>
  <si>
    <t>3-300-808-04</t>
  </si>
  <si>
    <t>70768N4</t>
  </si>
  <si>
    <t>Face Seal, NO 1, 2, and 3</t>
  </si>
  <si>
    <t xml:space="preserve">             N/A</t>
  </si>
  <si>
    <t>3-300-763-03</t>
  </si>
  <si>
    <t>64467</t>
  </si>
  <si>
    <t>Seal Accessory Gearbox</t>
  </si>
  <si>
    <t xml:space="preserve"> 5330-01-214-8858</t>
  </si>
  <si>
    <t>3-300-764-02</t>
  </si>
  <si>
    <t>64468</t>
  </si>
  <si>
    <t>Plate, Face, Seal Acy</t>
  </si>
  <si>
    <t xml:space="preserve"> 5330-01-214-6769</t>
  </si>
  <si>
    <t>3-300-588-03</t>
  </si>
  <si>
    <t>62160</t>
  </si>
  <si>
    <t>Face Plate, Seal</t>
  </si>
  <si>
    <t xml:space="preserve"> 5365-01-139-3763</t>
  </si>
  <si>
    <t>3-300-389-01</t>
  </si>
  <si>
    <t>79004</t>
  </si>
  <si>
    <t>Seal, Face, Single VSC</t>
  </si>
  <si>
    <t xml:space="preserve">            N/A</t>
  </si>
  <si>
    <t>3-300-591-01</t>
  </si>
  <si>
    <t>62142</t>
  </si>
  <si>
    <t>Face Plate, Seal - Pos</t>
  </si>
  <si>
    <t xml:space="preserve"> 5365-01-139-3762</t>
  </si>
  <si>
    <t>3-300-023-01</t>
  </si>
  <si>
    <t>59095</t>
  </si>
  <si>
    <t>Seal, Intershaft, Pos</t>
  </si>
  <si>
    <t>3-300-302-02</t>
  </si>
  <si>
    <t>66862N3</t>
  </si>
  <si>
    <t>Shaft Seal – No. 6 Brg</t>
  </si>
  <si>
    <t xml:space="preserve"> 4320-01-136-1666</t>
  </si>
  <si>
    <t>FY20-237</t>
  </si>
  <si>
    <t>70330020-01</t>
  </si>
  <si>
    <t>M0017430MD</t>
  </si>
  <si>
    <t>Starter Motor</t>
  </si>
  <si>
    <t>2990-01-600-8876</t>
  </si>
  <si>
    <t>FY20-238</t>
  </si>
  <si>
    <t>3-110-002-82</t>
  </si>
  <si>
    <t>G4PO3601</t>
  </si>
  <si>
    <t>Blade, 1st Turbine Rotor, Casting</t>
  </si>
  <si>
    <t>3-110-135-03</t>
  </si>
  <si>
    <t>G4SUC3423</t>
  </si>
  <si>
    <t>Blade, 2nd Turbine Rotor, Hipping</t>
  </si>
  <si>
    <t>FY20-239</t>
  </si>
  <si>
    <t>3-300-411-02 </t>
  </si>
  <si>
    <t>086-111-0117</t>
  </si>
  <si>
    <t>Speed Pick-Up MAG</t>
  </si>
  <si>
    <t>3-300-565-03</t>
  </si>
  <si>
    <t>086-111-0092</t>
  </si>
  <si>
    <t>Speed Pick Up, Electric</t>
  </si>
  <si>
    <t>FY20-240</t>
  </si>
  <si>
    <t>3-105-230-11</t>
  </si>
  <si>
    <t>Impeller Assy</t>
  </si>
  <si>
    <t>2930-01-073-0066</t>
  </si>
  <si>
    <t>FY20-241</t>
  </si>
  <si>
    <t>3-300-223-03</t>
  </si>
  <si>
    <t>FS144-1</t>
  </si>
  <si>
    <t>IGNITER PLUG,THREADED</t>
  </si>
  <si>
    <t>2920-01-074-4992</t>
  </si>
  <si>
    <t>3-300-279-03</t>
  </si>
  <si>
    <t>53095-1</t>
  </si>
  <si>
    <t>LEAD, ELECTRICAL</t>
  </si>
  <si>
    <t>6150-01-073-0736</t>
  </si>
  <si>
    <t>3-300-717-04</t>
  </si>
  <si>
    <t>305017</t>
  </si>
  <si>
    <t>EXCITER,IGNITION</t>
  </si>
  <si>
    <t>2920-01-286-5685</t>
  </si>
  <si>
    <t>FY20-242</t>
  </si>
  <si>
    <t>3-300-458-03</t>
  </si>
  <si>
    <t>Control Assy., Power Turbine Stator (PTS) Feedback</t>
  </si>
  <si>
    <t>3-300-483-07</t>
  </si>
  <si>
    <t>Switch, Pressure</t>
  </si>
  <si>
    <t>5930-01-630-4666</t>
  </si>
  <si>
    <t>MS24182-D1</t>
  </si>
  <si>
    <t>Relay, 100 AMP, IPST</t>
  </si>
  <si>
    <t>5945-00-681-8188</t>
  </si>
  <si>
    <t>3-110-087-04</t>
  </si>
  <si>
    <t>Seal Ring 2nd Turb</t>
  </si>
  <si>
    <t>5330-01-073-0092</t>
  </si>
  <si>
    <t>3-300-482-03</t>
  </si>
  <si>
    <t>Pressure Sensor, Valve switch</t>
  </si>
  <si>
    <t>AS3401-48</t>
  </si>
  <si>
    <t>3-300-481-01</t>
  </si>
  <si>
    <t>Plug, Temperature Sensor</t>
  </si>
  <si>
    <t>3-300-428-02</t>
  </si>
  <si>
    <t>Press Regulating Valve</t>
  </si>
  <si>
    <t>Boot, Bellow</t>
  </si>
  <si>
    <t>9390-01-118-6714</t>
  </si>
  <si>
    <t>RS26305-02</t>
  </si>
  <si>
    <t>Gear Set</t>
  </si>
  <si>
    <t>4320-01-118-0229</t>
  </si>
  <si>
    <t>3-300-608-01</t>
  </si>
  <si>
    <t>Gasket Metal V-Seal</t>
  </si>
  <si>
    <t>3-180-230-02</t>
  </si>
  <si>
    <t>Cap Assy., Oil Fill, Oil Tank</t>
  </si>
  <si>
    <t>5950-00-160-6159</t>
  </si>
  <si>
    <t>AS3415-16</t>
  </si>
  <si>
    <t>RS26305-10</t>
  </si>
  <si>
    <t>4320-01-133-5434</t>
  </si>
  <si>
    <t>3-300-475-01</t>
  </si>
  <si>
    <t>Magnetic Plug</t>
  </si>
  <si>
    <t>5365-01-102-7168</t>
  </si>
  <si>
    <t>3-300-207-23</t>
  </si>
  <si>
    <t>Gasket, Metal O-Ring</t>
  </si>
  <si>
    <t>5330-01-076-4272</t>
  </si>
  <si>
    <t>3-300-674-01</t>
  </si>
  <si>
    <t>Seal, Conical Flared</t>
  </si>
  <si>
    <t>5330-01-391-7971</t>
  </si>
  <si>
    <t>3-170-730-01</t>
  </si>
  <si>
    <t>Swivel Nut Tee</t>
  </si>
  <si>
    <t>4730-01-074-3633</t>
  </si>
  <si>
    <t>AS3245-10</t>
  </si>
  <si>
    <t>RG38184</t>
  </si>
  <si>
    <t>Spacer/Liner</t>
  </si>
  <si>
    <t>3-140-206-07</t>
  </si>
  <si>
    <t>Nut, Retaining, Quill Shaft</t>
  </si>
  <si>
    <t>5310-01-074-3693</t>
  </si>
  <si>
    <t>FY20-243</t>
  </si>
  <si>
    <t>8677-08S</t>
  </si>
  <si>
    <t>FY20-246</t>
  </si>
  <si>
    <t>DS-922424</t>
  </si>
  <si>
    <t>Starter Motor Component Cover Assembly/Valve Block Assembly</t>
  </si>
  <si>
    <t>FY20-249</t>
  </si>
  <si>
    <t>77452030-002:TPSS</t>
  </si>
  <si>
    <t>WNDW PANEL#2 TPSS</t>
  </si>
  <si>
    <t>77452030-001:TPSS</t>
  </si>
  <si>
    <t>Q0000165271#1 TPSS</t>
  </si>
  <si>
    <t>77452030-004:TPSS</t>
  </si>
  <si>
    <t>WNDW PANEL#4 TPSS</t>
  </si>
  <si>
    <t>77452030-003:TPSS</t>
  </si>
  <si>
    <t>WNDW PANEL#3 TPSS</t>
  </si>
  <si>
    <t>EJ-M9-005108:TPS</t>
  </si>
  <si>
    <t>SAPPHIRE 2X3 WITNESS SMPL</t>
  </si>
  <si>
    <t>FY20-251</t>
  </si>
  <si>
    <t>BATS-E-1500</t>
  </si>
  <si>
    <t>Battlefield Awareness and Targeting System</t>
  </si>
  <si>
    <t>3246800-101</t>
  </si>
  <si>
    <t>BATS-E-1200</t>
  </si>
  <si>
    <t xml:space="preserve">NA </t>
  </si>
  <si>
    <t>FY20-253</t>
  </si>
  <si>
    <t>3583512</t>
  </si>
  <si>
    <t>274-5161</t>
  </si>
  <si>
    <t>Eng, C15, 500, HD, B16, EB, Acert</t>
  </si>
  <si>
    <t>4517092</t>
  </si>
  <si>
    <t>E017785</t>
  </si>
  <si>
    <t>Xmsn, 4500SP, TC551, D, P, 1810</t>
  </si>
  <si>
    <t>3359495DTN</t>
  </si>
  <si>
    <t>1-198-000515</t>
  </si>
  <si>
    <t>Crane kit, M984</t>
  </si>
  <si>
    <t>4040030</t>
  </si>
  <si>
    <t>LHS4040030</t>
  </si>
  <si>
    <t>LHS Assy System</t>
  </si>
  <si>
    <t>4040030R*OP10</t>
  </si>
  <si>
    <t>LHS Assy System, Reman</t>
  </si>
  <si>
    <t>3665526</t>
  </si>
  <si>
    <t>872421023A</t>
  </si>
  <si>
    <t>Axle, First rear</t>
  </si>
  <si>
    <t>3666644DTN</t>
  </si>
  <si>
    <t>Cargo body, Assy</t>
  </si>
  <si>
    <t>3648324</t>
  </si>
  <si>
    <t>Suspension beam asy, ADS 240 KI</t>
  </si>
  <si>
    <t>3831353*OP110</t>
  </si>
  <si>
    <t>Outside processing</t>
  </si>
  <si>
    <t>3716232</t>
  </si>
  <si>
    <t>1A0202160000</t>
  </si>
  <si>
    <t>CAC, Xmsn and hydr cooler</t>
  </si>
  <si>
    <t>3685677</t>
  </si>
  <si>
    <t>Halfshaft, outer CV</t>
  </si>
  <si>
    <t>4205188</t>
  </si>
  <si>
    <t>Panel assy, cab, main dash</t>
  </si>
  <si>
    <t>3911816</t>
  </si>
  <si>
    <t>Control assy, common cab</t>
  </si>
  <si>
    <t>3590335</t>
  </si>
  <si>
    <t>205042001-63</t>
  </si>
  <si>
    <t>Pump, hyd pist 6.1V CW C</t>
  </si>
  <si>
    <t>2249330</t>
  </si>
  <si>
    <t>205FS-Z001</t>
  </si>
  <si>
    <t>Filter separator assy</t>
  </si>
  <si>
    <t>3851473</t>
  </si>
  <si>
    <t>629AK00002A</t>
  </si>
  <si>
    <t>Pump, pist tndm 5.98V CW C</t>
  </si>
  <si>
    <t>4074510</t>
  </si>
  <si>
    <t>08609TUZ-ULVOC</t>
  </si>
  <si>
    <t>DTN CTG, P30, type VI, 686A tan</t>
  </si>
  <si>
    <t>3836249</t>
  </si>
  <si>
    <t>Axle,D,FX,DS480P,5.43</t>
  </si>
  <si>
    <t>FY20-254</t>
  </si>
  <si>
    <t>724ES102-1</t>
  </si>
  <si>
    <t>17169-16</t>
  </si>
  <si>
    <t>Cargo Hook - An equipment used to carry cargo externally under an aircraft</t>
  </si>
  <si>
    <t>4030-01-647-2675</t>
  </si>
  <si>
    <t>FY20-255</t>
  </si>
  <si>
    <t>AV172731-1</t>
  </si>
  <si>
    <t>VALVE,SOLENOID</t>
  </si>
  <si>
    <t>AV160-700-11 115V/60HZ</t>
  </si>
  <si>
    <t>AV174-360-17 115V/60HZ</t>
  </si>
  <si>
    <t>AV-228-048-1 120/60</t>
  </si>
  <si>
    <t>AV174360-16</t>
  </si>
  <si>
    <t>AV174-360-12-115V-60HZ</t>
  </si>
  <si>
    <t>AV-228-049-1 120/60</t>
  </si>
  <si>
    <t>AV160700-8</t>
  </si>
  <si>
    <t>AV-178-756-2</t>
  </si>
  <si>
    <t>300-189</t>
  </si>
  <si>
    <t>PARTS KIT,SOLENOID</t>
  </si>
  <si>
    <t>A94232509A3D</t>
  </si>
  <si>
    <t>SWITCHING UNIT,POWE</t>
  </si>
  <si>
    <t>AV174360-11</t>
  </si>
  <si>
    <t>AV186-518-1</t>
  </si>
  <si>
    <t>AV260-415-1 115/60</t>
  </si>
  <si>
    <t>AV272159-1</t>
  </si>
  <si>
    <t>214681</t>
  </si>
  <si>
    <t>AV172731-4</t>
  </si>
  <si>
    <t>AV160-700-12 115/60HZ</t>
  </si>
  <si>
    <t>AV174360-13</t>
  </si>
  <si>
    <t>AV174360-15</t>
  </si>
  <si>
    <t>AV186-532-2 120V 60HZ</t>
  </si>
  <si>
    <t>AV174-360-10-115VAC-60HZ</t>
  </si>
  <si>
    <t>AV272160-1</t>
  </si>
  <si>
    <t>AV-228-763-1</t>
  </si>
  <si>
    <t>HSX8300B404FMO-15240 120V/60HZ</t>
  </si>
  <si>
    <t>AV228-763-3 115V/60HZ</t>
  </si>
  <si>
    <t>218-671-1 440V/60HZ</t>
  </si>
  <si>
    <t>AV-160-700-10-115VAC</t>
  </si>
  <si>
    <t>AV228-763-2</t>
  </si>
  <si>
    <t>AV218-671-4</t>
  </si>
  <si>
    <t>FY20-260</t>
  </si>
  <si>
    <t>1000393737</t>
  </si>
  <si>
    <t>XCKU115-2FLVF1924I</t>
  </si>
  <si>
    <t>Integrated Cicuit with FPGA</t>
  </si>
  <si>
    <t>1000414475</t>
  </si>
  <si>
    <t xml:space="preserve">XC7A200T-2SBG4841 </t>
  </si>
  <si>
    <t>1000429736</t>
  </si>
  <si>
    <t xml:space="preserve">XC7A50T-2CPG2361  </t>
  </si>
  <si>
    <t>1000439180</t>
  </si>
  <si>
    <t>XCZU15EG-2FFVC900I</t>
  </si>
  <si>
    <t>1000441886</t>
  </si>
  <si>
    <t>XCZU19EG-2FFVD1760I</t>
  </si>
  <si>
    <t>FY20-261</t>
  </si>
  <si>
    <t>97-2424-000</t>
  </si>
  <si>
    <t>1000090083</t>
  </si>
  <si>
    <t>SB1002-MDV3 Rugged, Small, Isolated Computer System</t>
  </si>
  <si>
    <t>FY20-264</t>
  </si>
  <si>
    <t>70105-08860-101</t>
  </si>
  <si>
    <t>Heater Drop St</t>
  </si>
  <si>
    <t>70550-02126-110</t>
  </si>
  <si>
    <t>Control, De-Icer Blade</t>
  </si>
  <si>
    <t>70550-02127-104</t>
  </si>
  <si>
    <t>Blade De-Ice, DIS (distribution box)</t>
  </si>
  <si>
    <t>FY20-267</t>
  </si>
  <si>
    <t>12273365</t>
  </si>
  <si>
    <t>FIRE SENSOR</t>
  </si>
  <si>
    <t>12273454</t>
  </si>
  <si>
    <t>AMPLIFIER,CONTROL,F</t>
  </si>
  <si>
    <t>12437443</t>
  </si>
  <si>
    <t>FIRE EXTINGUISHER</t>
  </si>
  <si>
    <t>12472798</t>
  </si>
  <si>
    <t>BOTTLE AND VALVE</t>
  </si>
  <si>
    <t>12472912</t>
  </si>
  <si>
    <t>VALVE AND BOTTLE ASS</t>
  </si>
  <si>
    <t>FY20-268</t>
  </si>
  <si>
    <t>12546254</t>
  </si>
  <si>
    <t>INERTIAL NAVIGATION</t>
  </si>
  <si>
    <t>FY20-269</t>
  </si>
  <si>
    <t>12546257</t>
  </si>
  <si>
    <t>XPedite7451 (90010335-80/83)</t>
  </si>
  <si>
    <t>12546258</t>
  </si>
  <si>
    <t>XPedite7451 (90010335-82/84)</t>
  </si>
  <si>
    <t>Single Board Computer (General Purpose Processor) GPP</t>
  </si>
  <si>
    <t>12546260</t>
  </si>
  <si>
    <t>XPedite7476 (90030365-81)</t>
  </si>
  <si>
    <t>Ethernet Switch (Common Ethernet Line Replaceable Module) CEL</t>
  </si>
  <si>
    <t>12570290</t>
  </si>
  <si>
    <t>XChange3014 (90030370-82)</t>
  </si>
  <si>
    <t>Single Board Computer (Portable/Printed Single Board Computer) PSBC</t>
  </si>
  <si>
    <t>FY20-270</t>
  </si>
  <si>
    <t>12546824</t>
  </si>
  <si>
    <t>solid state memory</t>
  </si>
  <si>
    <t>MKDP2ST032IO-670A</t>
  </si>
  <si>
    <t>solid state drive</t>
  </si>
  <si>
    <t>FY20-271</t>
  </si>
  <si>
    <t>12569910-2-BUY</t>
  </si>
  <si>
    <t>400Hz LRM ASSEMBLY</t>
  </si>
  <si>
    <t>FY20-273</t>
  </si>
  <si>
    <t>12287040-2</t>
  </si>
  <si>
    <t>3029315-001</t>
  </si>
  <si>
    <t>Pump, Axial, Piston</t>
  </si>
  <si>
    <t>4320 01 142 8288</t>
  </si>
  <si>
    <t>FY20-274</t>
  </si>
  <si>
    <t>12918148-2</t>
  </si>
  <si>
    <t>GCC40-14G9LR-1</t>
  </si>
  <si>
    <t>HTPS Encoder</t>
  </si>
  <si>
    <t>FY20-277</t>
  </si>
  <si>
    <t>3-060-050-06</t>
  </si>
  <si>
    <t>SPLITTER ASSY, INTAKE SCREEN</t>
  </si>
  <si>
    <t>3-100-010-11</t>
  </si>
  <si>
    <t>COMPRESSOR VANE SET, 2ND STAGE LOW PRESS</t>
  </si>
  <si>
    <t>3-100-020-12</t>
  </si>
  <si>
    <t>VANE SET, 3 RD CMPR STATOR, LOW PRESSURE</t>
  </si>
  <si>
    <t>3-100-030-10</t>
  </si>
  <si>
    <t>VANE SET- 4TH COMPRESSOR STATOR, LOW PRE</t>
  </si>
  <si>
    <t>3-100-040-08</t>
  </si>
  <si>
    <t>VANE SET, 5TH STG COMPRESSOR STATOR, LOW</t>
  </si>
  <si>
    <t>3-100-440-15</t>
  </si>
  <si>
    <t>VANE SET, STATOR, TURBINE ENGINE- 1ST ST</t>
  </si>
  <si>
    <t>3-105-040-09</t>
  </si>
  <si>
    <t>VANE SET, 1ST COMPRESSOR STATOR, HIGH PR</t>
  </si>
  <si>
    <t>3-105-050-09</t>
  </si>
  <si>
    <t>VANE SET- 2ND COMPRESSOR STATOR, HIGH PR</t>
  </si>
  <si>
    <t>3-105-060-06</t>
  </si>
  <si>
    <t>VANE SET - 3RD COMPRESSOR STATOR HIGH PR</t>
  </si>
  <si>
    <t>3-105-070-12</t>
  </si>
  <si>
    <t>VANE SET,EXIT GUIDE VANE COMPRESSOR HIGH</t>
  </si>
  <si>
    <t>3-110-380-16</t>
  </si>
  <si>
    <t>FLANGE, FIRST TURBINE NOZZLE</t>
  </si>
  <si>
    <t>3-130-020-25</t>
  </si>
  <si>
    <t>CURL, DIFFUSER</t>
  </si>
  <si>
    <t>3-130-030-91</t>
  </si>
  <si>
    <t>LINER, COMBUSTOR</t>
  </si>
  <si>
    <t>3-140-229-11</t>
  </si>
  <si>
    <t>PLATE, AIR SEAL</t>
  </si>
  <si>
    <t>FY20-278</t>
  </si>
  <si>
    <t>3-140-660-16</t>
  </si>
  <si>
    <t>Nozzle assembly, second power turbine, fourth stage</t>
  </si>
  <si>
    <t>2835-01-232-9709</t>
  </si>
  <si>
    <t>FY20-279</t>
  </si>
  <si>
    <t xml:space="preserve">3-020-008-10 </t>
  </si>
  <si>
    <t>Bearing Plate Retainer</t>
  </si>
  <si>
    <t>3-130-090-50</t>
  </si>
  <si>
    <t>Collector Housing</t>
  </si>
  <si>
    <t>3040-01-074-3489</t>
  </si>
  <si>
    <t>3-130-401-02</t>
  </si>
  <si>
    <t>Impeller Seal</t>
  </si>
  <si>
    <t>2835-01-138-3865</t>
  </si>
  <si>
    <t>3-110-570-07</t>
  </si>
  <si>
    <t>HP Turbine Cylinder</t>
  </si>
  <si>
    <t>3-130-750-29</t>
  </si>
  <si>
    <t>Combustor Cover</t>
  </si>
  <si>
    <t>3-020-660-01</t>
  </si>
  <si>
    <t>RGB Deflector</t>
  </si>
  <si>
    <t>2835-01-477-7868</t>
  </si>
  <si>
    <t>FY20-280</t>
  </si>
  <si>
    <t>3-300-011-03</t>
  </si>
  <si>
    <t>RNR-1924SD600</t>
  </si>
  <si>
    <t>Bearing Ball #10</t>
  </si>
  <si>
    <t>3-300-222-02</t>
  </si>
  <si>
    <t>MTGR-113SD601</t>
  </si>
  <si>
    <t>Bearing Ball Annular</t>
  </si>
  <si>
    <t>3-300-269-03</t>
  </si>
  <si>
    <t>MTMDR-104SD607</t>
  </si>
  <si>
    <t>Bearing Ball, Annular</t>
  </si>
  <si>
    <t>3-300-276-04</t>
  </si>
  <si>
    <t>MTMBRF-207SD601</t>
  </si>
  <si>
    <t>3-300-347-02</t>
  </si>
  <si>
    <t>R205SD606</t>
  </si>
  <si>
    <t>Bearing, Ball</t>
  </si>
  <si>
    <t>3-300-373-05</t>
  </si>
  <si>
    <t>TPLUB309-6</t>
  </si>
  <si>
    <t>Bearing Roller, Cylindrical, Position N</t>
  </si>
  <si>
    <t>3-300-374-03</t>
  </si>
  <si>
    <t>MTGR-109SD609</t>
  </si>
  <si>
    <t>Bearing Ball Annular Position No. 4</t>
  </si>
  <si>
    <t>3-300-375-03</t>
  </si>
  <si>
    <t>MTGR-109SD603</t>
  </si>
  <si>
    <t>3-300-455-03</t>
  </si>
  <si>
    <t>MTMDR-204SD615</t>
  </si>
  <si>
    <t>3-300-551-02</t>
  </si>
  <si>
    <t>MTGR-1909SD608</t>
  </si>
  <si>
    <t>Bearing Ball ANLR</t>
  </si>
  <si>
    <t>3-300-424-02</t>
  </si>
  <si>
    <t>R-205SD606</t>
  </si>
  <si>
    <t>FY20-281</t>
  </si>
  <si>
    <t>3-300-583-02</t>
  </si>
  <si>
    <t>TC44000-1</t>
  </si>
  <si>
    <t>HARNESS ASSY, T/C</t>
  </si>
  <si>
    <t>6150-01-074-3780</t>
  </si>
  <si>
    <t>3-300-584-02</t>
  </si>
  <si>
    <t>TC44000-2</t>
  </si>
  <si>
    <t>2920-01-076-4398</t>
  </si>
  <si>
    <t>3-300-585-02</t>
  </si>
  <si>
    <t>TC44000-3</t>
  </si>
  <si>
    <t>2920-01-076-4399</t>
  </si>
  <si>
    <t>FY20-282</t>
  </si>
  <si>
    <t>3-300-627-08</t>
  </si>
  <si>
    <t>UA-1099-01</t>
  </si>
  <si>
    <t>Electrical harness assembly</t>
  </si>
  <si>
    <t>3-300-628-07</t>
  </si>
  <si>
    <t>UA-1100</t>
  </si>
  <si>
    <t>3-170-930-01</t>
  </si>
  <si>
    <t>UA-2007</t>
  </si>
  <si>
    <t>Ground strap assembly</t>
  </si>
  <si>
    <t>3-300-634-04</t>
  </si>
  <si>
    <t>UA-1085</t>
  </si>
  <si>
    <t>3-300-952-01</t>
  </si>
  <si>
    <t>UA-1805</t>
  </si>
  <si>
    <t>FY20-283</t>
  </si>
  <si>
    <t>12346214</t>
  </si>
  <si>
    <t>580-500-052</t>
  </si>
  <si>
    <t>Control Cable Assembly</t>
  </si>
  <si>
    <t>6512-01-320-1293</t>
  </si>
  <si>
    <t>3-300-521-03</t>
  </si>
  <si>
    <t>31800-3</t>
  </si>
  <si>
    <t>Cable Assy. (IGV) Feedback</t>
  </si>
  <si>
    <t>2590-01-074-3495</t>
  </si>
  <si>
    <t>FY20-284</t>
  </si>
  <si>
    <t>2718022</t>
  </si>
  <si>
    <t>77200</t>
  </si>
  <si>
    <t>Solenoids for M-1 Tank (TIGER III), of a type.</t>
  </si>
  <si>
    <t>5945-01-115-8091</t>
  </si>
  <si>
    <t>2718025</t>
  </si>
  <si>
    <t>77190</t>
  </si>
  <si>
    <t>5945-01-091-9025</t>
  </si>
  <si>
    <t>FY20-286</t>
  </si>
  <si>
    <t xml:space="preserve">EMOT License for Tiger III </t>
  </si>
  <si>
    <t>FY20-289</t>
  </si>
  <si>
    <t>087-022059-0008</t>
  </si>
  <si>
    <t>89S71ZF60080</t>
  </si>
  <si>
    <t>.085  Microwave cable assembly with two connectors</t>
  </si>
  <si>
    <t>087-022059-0012</t>
  </si>
  <si>
    <t>89S71ZF60120</t>
  </si>
  <si>
    <t>087-022059-0015</t>
  </si>
  <si>
    <t>89S71ZF60150</t>
  </si>
  <si>
    <t>087-022638-0026</t>
  </si>
  <si>
    <t>89ZF6ZU40260</t>
  </si>
  <si>
    <t>087-023226-0008</t>
  </si>
  <si>
    <t>087-021750-0005</t>
  </si>
  <si>
    <t>4LZF6ZEM0070</t>
  </si>
  <si>
    <t>.047  Microwave cable assembly with two connectors</t>
  </si>
  <si>
    <t>087-022192-0006</t>
  </si>
  <si>
    <t>4LZEMZEM0050</t>
  </si>
  <si>
    <t>087-022192-0007</t>
  </si>
  <si>
    <t>4LZEMZEM0060</t>
  </si>
  <si>
    <t>087-022192-0019</t>
  </si>
  <si>
    <t>4LZEMZEM0025</t>
  </si>
  <si>
    <t>087-022192-0023</t>
  </si>
  <si>
    <t>4LZEMZEM0065</t>
  </si>
  <si>
    <t>087-020066-0002</t>
  </si>
  <si>
    <t>89ZR2S710150</t>
  </si>
  <si>
    <t>087-022064-0016</t>
  </si>
  <si>
    <t xml:space="preserve">89S71ZU40160 </t>
  </si>
  <si>
    <t>087-023225-0008</t>
  </si>
  <si>
    <t>89S71S710080</t>
  </si>
  <si>
    <t>087-023225-0014</t>
  </si>
  <si>
    <t>89S71S710140</t>
  </si>
  <si>
    <t>087-021802-003</t>
  </si>
  <si>
    <t>4LZKTZEM0025</t>
  </si>
  <si>
    <t>087-021802-006</t>
  </si>
  <si>
    <t>4LZKTZEM0040</t>
  </si>
  <si>
    <t>087-021802-007</t>
  </si>
  <si>
    <t>4LZKTZEM0045</t>
  </si>
  <si>
    <t>087-021802-008</t>
  </si>
  <si>
    <t>4LZKTZEM0050</t>
  </si>
  <si>
    <t>087-021802-009</t>
  </si>
  <si>
    <t>4LZKTZEM0055</t>
  </si>
  <si>
    <t>087-021802-010</t>
  </si>
  <si>
    <t>4LZKTZEM0060</t>
  </si>
  <si>
    <t>087-021802-011</t>
  </si>
  <si>
    <t>4LZKTZEM0065</t>
  </si>
  <si>
    <t>087-021802-012</t>
  </si>
  <si>
    <t>4LZKTZEM0070</t>
  </si>
  <si>
    <t>087-021802-013</t>
  </si>
  <si>
    <t>4LZKTZEM0075</t>
  </si>
  <si>
    <t>087-021802-019</t>
  </si>
  <si>
    <t>4LZKTZEM0105</t>
  </si>
  <si>
    <t>087-022008-0022</t>
  </si>
  <si>
    <t>89ZR2ZU40220</t>
  </si>
  <si>
    <t>087-022054-0008</t>
  </si>
  <si>
    <t>89ZU4ZU40080</t>
  </si>
  <si>
    <t>087-022054-0014</t>
  </si>
  <si>
    <t>89ZU4ZU40140</t>
  </si>
  <si>
    <t>087-020987-0014</t>
  </si>
  <si>
    <t>G5S11S110140</t>
  </si>
  <si>
    <t>.190  Microwave cable assembly with two connectors</t>
  </si>
  <si>
    <t>087-022020-0012</t>
  </si>
  <si>
    <t>G4ZU4R710140</t>
  </si>
  <si>
    <t>.120  Microwave cable assembly with two connectors</t>
  </si>
  <si>
    <t>89ZR2ZU40240</t>
  </si>
  <si>
    <t>4LZKTZST0180 CAB</t>
  </si>
  <si>
    <t>4LZKTZST0180</t>
  </si>
  <si>
    <t>.085" Standard Cable</t>
  </si>
  <si>
    <t>.190" Standard Cable</t>
  </si>
  <si>
    <t>4L</t>
  </si>
  <si>
    <t>.047" Standard Cable</t>
  </si>
  <si>
    <t>.120" Standard Cable</t>
  </si>
  <si>
    <t>SMA Pin (Plug),  Right Angle</t>
  </si>
  <si>
    <t>ZR2</t>
  </si>
  <si>
    <t>Size 8 Socket Contact, Straight</t>
  </si>
  <si>
    <t>ZF6</t>
  </si>
  <si>
    <t>SMP Socket (Jack), Right Angle</t>
  </si>
  <si>
    <t>ZEM</t>
  </si>
  <si>
    <t>SMP Socket (Jack), Straight</t>
  </si>
  <si>
    <t>S11</t>
  </si>
  <si>
    <t>ZKT</t>
  </si>
  <si>
    <t>SMP Pin (Plug), Straight</t>
  </si>
  <si>
    <t>ZU4</t>
  </si>
  <si>
    <t>ZST</t>
  </si>
  <si>
    <t>SMPM Socket (Jack), Straight</t>
  </si>
  <si>
    <t>FY20-294</t>
  </si>
  <si>
    <t>9-9007</t>
  </si>
  <si>
    <t>.008X28.43 8mils thick Alloy 625 sheet coil</t>
  </si>
  <si>
    <t>9-9017</t>
  </si>
  <si>
    <t>.017X28.43 17mils thick Alloy 625 sheet steel</t>
  </si>
  <si>
    <t>9-9051</t>
  </si>
  <si>
    <t>28X28 8mils thick Alloy 625 sheet steel</t>
  </si>
  <si>
    <t>9-9092</t>
  </si>
  <si>
    <t>.030X29 30mils thick Alloy 625 sheet steel</t>
  </si>
  <si>
    <t>FY20-295</t>
  </si>
  <si>
    <t xml:space="preserve">2540566 </t>
  </si>
  <si>
    <t>TRANSFORMER &amp; LEVER ASSY IGV</t>
  </si>
  <si>
    <t xml:space="preserve">2540572 </t>
  </si>
  <si>
    <t>TRANSFORMER &amp; LEVER ASSY PTS</t>
  </si>
  <si>
    <t>FY20-296</t>
  </si>
  <si>
    <t>204-011-404-127</t>
  </si>
  <si>
    <t xml:space="preserve"> Support Assembly, Swashplate </t>
  </si>
  <si>
    <t>1615-01-573-9800</t>
  </si>
  <si>
    <t>204-011-463-107</t>
  </si>
  <si>
    <t xml:space="preserve"> BOLT </t>
  </si>
  <si>
    <t>5306-00-533-8774</t>
  </si>
  <si>
    <t>20-057-5-24D</t>
  </si>
  <si>
    <t xml:space="preserve"> BOLT, shear </t>
  </si>
  <si>
    <t>20-057-6-27D</t>
  </si>
  <si>
    <t>5306-01-035-3136</t>
  </si>
  <si>
    <t>20-057-6S23D</t>
  </si>
  <si>
    <t>5306-01-097-9399</t>
  </si>
  <si>
    <t>212-010-300-105</t>
  </si>
  <si>
    <t xml:space="preserve"> STAB BAR ASSY </t>
  </si>
  <si>
    <t>1615-01-493-6225</t>
  </si>
  <si>
    <t>204-011-401-021</t>
  </si>
  <si>
    <t xml:space="preserve"> SCISSORS AND SLEEVE ASSY </t>
  </si>
  <si>
    <t>1615-01-385-7420</t>
  </si>
  <si>
    <t>212-040-003-023</t>
  </si>
  <si>
    <t xml:space="preserve"> GEARBOX ASSY </t>
  </si>
  <si>
    <t>1615-01-015-0584</t>
  </si>
  <si>
    <t>212-040-004-009</t>
  </si>
  <si>
    <t>1615-01-008-7748</t>
  </si>
  <si>
    <t>204-040-366-021S</t>
  </si>
  <si>
    <t xml:space="preserve"> MAST ASSY </t>
  </si>
  <si>
    <t>1615-01-431-2440</t>
  </si>
  <si>
    <t>204-040-433-101</t>
  </si>
  <si>
    <t xml:space="preserve"> DRIVESHAFT-ENG </t>
  </si>
  <si>
    <t>1615-01-235-7920</t>
  </si>
  <si>
    <t>212-010-750-135</t>
  </si>
  <si>
    <t xml:space="preserve"> BLADE ASSY </t>
  </si>
  <si>
    <t>1615-01-577-7749</t>
  </si>
  <si>
    <t>212-011-702-001</t>
  </si>
  <si>
    <t xml:space="preserve"> YOKE ASSY </t>
  </si>
  <si>
    <t>3010-01-252-5871</t>
  </si>
  <si>
    <t>204-012-103-005</t>
  </si>
  <si>
    <t xml:space="preserve"> FITTING </t>
  </si>
  <si>
    <t>1615-01-143-5640</t>
  </si>
  <si>
    <t>212-010-403-107</t>
  </si>
  <si>
    <t xml:space="preserve"> LEVER ASSY </t>
  </si>
  <si>
    <t>3040-01-579-1834</t>
  </si>
  <si>
    <t>212-040-600-101A</t>
  </si>
  <si>
    <t xml:space="preserve"> Hanger Assembly, tail rotor driveshaft </t>
  </si>
  <si>
    <t>1680-01-478-4333</t>
  </si>
  <si>
    <t>204-040-623-109</t>
  </si>
  <si>
    <t xml:space="preserve"> BEARING, BALL </t>
  </si>
  <si>
    <t>3110-01-475-0169</t>
  </si>
  <si>
    <t>212-030-273-101</t>
  </si>
  <si>
    <t xml:space="preserve"> CAP ASSY </t>
  </si>
  <si>
    <t>1560-01-574-1836</t>
  </si>
  <si>
    <t>204-040-393-001</t>
  </si>
  <si>
    <t xml:space="preserve"> MANIFOLD ASSY </t>
  </si>
  <si>
    <t>1560-00-874-0861</t>
  </si>
  <si>
    <t>204-040-603-009</t>
  </si>
  <si>
    <t xml:space="preserve"> COUPLING </t>
  </si>
  <si>
    <t>1615-00-523-9770</t>
  </si>
  <si>
    <t>204-040-604-005S</t>
  </si>
  <si>
    <t>1615-00-701-4142</t>
  </si>
  <si>
    <t>205-050-152-049S</t>
  </si>
  <si>
    <t xml:space="preserve"> CROSSTUBE ASSY </t>
  </si>
  <si>
    <t>1620-00-076-9036</t>
  </si>
  <si>
    <t>205-050-152-041</t>
  </si>
  <si>
    <t xml:space="preserve"> TUBE ASSY </t>
  </si>
  <si>
    <t>1620-00-967-7624</t>
  </si>
  <si>
    <t>205-050-152-059</t>
  </si>
  <si>
    <t xml:space="preserve"> SKID TUBE ASSY </t>
  </si>
  <si>
    <t>1620-00-795-0678</t>
  </si>
  <si>
    <t>204-040-620-011</t>
  </si>
  <si>
    <t xml:space="preserve"> SHAFT-ASSY </t>
  </si>
  <si>
    <t>1615-01-249-5159</t>
  </si>
  <si>
    <t>204-011-127-003</t>
  </si>
  <si>
    <t xml:space="preserve"> LINK ASSY </t>
  </si>
  <si>
    <t>1615-01-291-3142</t>
  </si>
  <si>
    <t>204-010-937-105</t>
  </si>
  <si>
    <t xml:space="preserve"> DAMPER ASSY </t>
  </si>
  <si>
    <t>1615-01-644-4928</t>
  </si>
  <si>
    <t>204-011-140-005</t>
  </si>
  <si>
    <t xml:space="preserve"> BRACE ASSY </t>
  </si>
  <si>
    <t>1560-01-143-5631</t>
  </si>
  <si>
    <t>204-040-620-009</t>
  </si>
  <si>
    <t>1615-01-008-2797</t>
  </si>
  <si>
    <t>204-011-179-003</t>
  </si>
  <si>
    <t xml:space="preserve"> CLEVIS </t>
  </si>
  <si>
    <t>5340-01-212-3007</t>
  </si>
  <si>
    <t>204-011-152-001</t>
  </si>
  <si>
    <t xml:space="preserve"> WASHER-GRIP BOLT, M/R HEAD </t>
  </si>
  <si>
    <t>5310-00-839-0972</t>
  </si>
  <si>
    <t>MS21245-L14</t>
  </si>
  <si>
    <t xml:space="preserve"> NUT </t>
  </si>
  <si>
    <t>5310-00-445-5336</t>
  </si>
  <si>
    <t>204-011-116-001</t>
  </si>
  <si>
    <t xml:space="preserve"> HUB NUT, PLAIN </t>
  </si>
  <si>
    <t>5310-00-474-9240</t>
  </si>
  <si>
    <t>120-035-32-9</t>
  </si>
  <si>
    <t xml:space="preserve"> SHIM </t>
  </si>
  <si>
    <t>5365-00-763-1020</t>
  </si>
  <si>
    <t>205-030-424-001</t>
  </si>
  <si>
    <t>5365-00-967-7621</t>
  </si>
  <si>
    <t>205-060-137-003</t>
  </si>
  <si>
    <t>5365-00-067-9742</t>
  </si>
  <si>
    <t>205-060-138-003</t>
  </si>
  <si>
    <t>5365-00-886-2140</t>
  </si>
  <si>
    <t>120-220-3P7</t>
  </si>
  <si>
    <t xml:space="preserve"> SCREW </t>
  </si>
  <si>
    <t>5305-01-464-9562</t>
  </si>
  <si>
    <t>120-220-3P8</t>
  </si>
  <si>
    <t>5305-01-585-1644</t>
  </si>
  <si>
    <t>212-030-274-101</t>
  </si>
  <si>
    <t xml:space="preserve"> CAP </t>
  </si>
  <si>
    <t>1560-01-574-6374</t>
  </si>
  <si>
    <t>212-011-701-125</t>
  </si>
  <si>
    <t xml:space="preserve"> HUB ASSY </t>
  </si>
  <si>
    <t>1680-01-426-0770</t>
  </si>
  <si>
    <t>212-040-365-025A</t>
  </si>
  <si>
    <t xml:space="preserve"> QUILL ASSY,SUMP </t>
  </si>
  <si>
    <t>3040-01-570-1312</t>
  </si>
  <si>
    <t>204-070-907-104</t>
  </si>
  <si>
    <t xml:space="preserve"> Motor, Windshield Wiper, Electric </t>
  </si>
  <si>
    <t>1680-01-528-5982</t>
  </si>
  <si>
    <t>204-070-907-103</t>
  </si>
  <si>
    <t>Motor, Windshield Wiper, Electric</t>
  </si>
  <si>
    <t>1680-01-540-2917</t>
  </si>
  <si>
    <t>204-060-008-001</t>
  </si>
  <si>
    <t xml:space="preserve"> SWITCH </t>
  </si>
  <si>
    <t>5930-00-076-9835</t>
  </si>
  <si>
    <t>204-060-541-003</t>
  </si>
  <si>
    <t xml:space="preserve"> PRESSURE SWITCH </t>
  </si>
  <si>
    <t>5930-00-738-1640</t>
  </si>
  <si>
    <t>222-375-077-111</t>
  </si>
  <si>
    <t xml:space="preserve"> TRANSMITTER, OIL PRESSURE TRANSDUCER </t>
  </si>
  <si>
    <t>6620-01-179-4142</t>
  </si>
  <si>
    <t>212-040-514-001</t>
  </si>
  <si>
    <t xml:space="preserve"> SLEEVE </t>
  </si>
  <si>
    <t>1615-00-240-6460</t>
  </si>
  <si>
    <t>M83723/86W0803N</t>
  </si>
  <si>
    <t xml:space="preserve"> CONNECTOR </t>
  </si>
  <si>
    <t>5935-01-161-3054</t>
  </si>
  <si>
    <t>G6250-4</t>
  </si>
  <si>
    <t xml:space="preserve"> LIGHT ASSEMBLY </t>
  </si>
  <si>
    <t>6220-00-283-9767</t>
  </si>
  <si>
    <t>G8385-1</t>
  </si>
  <si>
    <t>6220-00-075-1989</t>
  </si>
  <si>
    <t>102550</t>
  </si>
  <si>
    <t xml:space="preserve"> Indicator, Attitude </t>
  </si>
  <si>
    <t>LT225-6508C</t>
  </si>
  <si>
    <t xml:space="preserve"> Thermometer </t>
  </si>
  <si>
    <t>6685-00-557-5316</t>
  </si>
  <si>
    <t>205-074-033-103</t>
  </si>
  <si>
    <t xml:space="preserve"> Alarm Set, Pilot Warning/RPM limit warning detector </t>
  </si>
  <si>
    <t>6340-01-153-8073</t>
  </si>
  <si>
    <t>205-061-633-007</t>
  </si>
  <si>
    <t xml:space="preserve"> FUEL INDICATOR </t>
  </si>
  <si>
    <t>6680-00-181-1955</t>
  </si>
  <si>
    <t>65000-011</t>
  </si>
  <si>
    <t xml:space="preserve"> Engine Oil Temperature Indicator  </t>
  </si>
  <si>
    <t>65000-012</t>
  </si>
  <si>
    <t xml:space="preserve"> INDICATOR </t>
  </si>
  <si>
    <t>MS25041-4-327</t>
  </si>
  <si>
    <t xml:space="preserve"> INDICATOR LIGHT, LAMP ASSY </t>
  </si>
  <si>
    <t>6210-00-939-7609</t>
  </si>
  <si>
    <t>65100-062</t>
  </si>
  <si>
    <t>502383-10C</t>
  </si>
  <si>
    <t>ELBOW SUB ASSY</t>
  </si>
  <si>
    <t>4730-00-886-1400</t>
  </si>
  <si>
    <t>1-300-348-06</t>
  </si>
  <si>
    <t xml:space="preserve"> PLUG </t>
  </si>
  <si>
    <t>1-080-025-02</t>
  </si>
  <si>
    <t xml:space="preserve"> GASKET </t>
  </si>
  <si>
    <t>5330-01-330-9629</t>
  </si>
  <si>
    <t>1-160-047-02</t>
  </si>
  <si>
    <t>1-130-236-03</t>
  </si>
  <si>
    <t>5330-00-878-5939</t>
  </si>
  <si>
    <t>SP2077</t>
  </si>
  <si>
    <t xml:space="preserve"> PACKING O RING </t>
  </si>
  <si>
    <t>2840-00-967-9839</t>
  </si>
  <si>
    <t>M83248/1-115</t>
  </si>
  <si>
    <t xml:space="preserve"> O-RING </t>
  </si>
  <si>
    <t>5330-00-166-1066</t>
  </si>
  <si>
    <t>066-3044-04</t>
  </si>
  <si>
    <t xml:space="preserve"> IND NVG, KNI 416 Radar Altimeter Indicator  </t>
  </si>
  <si>
    <t>110-320</t>
  </si>
  <si>
    <t xml:space="preserve"> White Dual Input Tri-band 350-Knot Rod ELT Antenna </t>
  </si>
  <si>
    <t>453-5001</t>
  </si>
  <si>
    <t xml:space="preserve"> C406-2HM 406 MHz Emergency Locator Transmitter  </t>
  </si>
  <si>
    <t>5821-14-565-2624</t>
  </si>
  <si>
    <t>066-03046-0007</t>
  </si>
  <si>
    <t xml:space="preserve"> HSI-KI525A Slaved Horizontal Situation indicator </t>
  </si>
  <si>
    <t>6695-01-597-7791</t>
  </si>
  <si>
    <t>066-01156-0101</t>
  </si>
  <si>
    <t xml:space="preserve"> XPNDR/KT-76C BendixKing 76C digital transponder </t>
  </si>
  <si>
    <t>5826-01-597-7997</t>
  </si>
  <si>
    <t>204-062-540-001</t>
  </si>
  <si>
    <t xml:space="preserve"> TURPINE oil cooler FAN </t>
  </si>
  <si>
    <t>1-130-730-02</t>
  </si>
  <si>
    <t xml:space="preserve"> Fuel Manifold, T-53 </t>
  </si>
  <si>
    <t>FY20-299</t>
  </si>
  <si>
    <t>CP52000045-3001</t>
  </si>
  <si>
    <t>X-Function Processor</t>
  </si>
  <si>
    <t>CP52000038-3001</t>
  </si>
  <si>
    <t>3D Graphics Processor</t>
  </si>
  <si>
    <t>PD52001590</t>
  </si>
  <si>
    <t>ADM Software License</t>
  </si>
  <si>
    <t>FY20-301</t>
  </si>
  <si>
    <t>697903-3</t>
  </si>
  <si>
    <t>712960-2</t>
  </si>
  <si>
    <t>PANEL ASSY-AFCS</t>
  </si>
  <si>
    <t>697905-3</t>
  </si>
  <si>
    <t>712955-3</t>
  </si>
  <si>
    <t>PANEL ASSY</t>
  </si>
  <si>
    <t>697906-15</t>
  </si>
  <si>
    <t>713030-4</t>
  </si>
  <si>
    <t>697908-9</t>
  </si>
  <si>
    <t>713065-5</t>
  </si>
  <si>
    <t>RADAR ASSY</t>
  </si>
  <si>
    <t>697909-1</t>
  </si>
  <si>
    <t>712935-1</t>
  </si>
  <si>
    <t>PANEL ASSEMBLY</t>
  </si>
  <si>
    <t>697911-7</t>
  </si>
  <si>
    <t>713060-2</t>
  </si>
  <si>
    <t>ICS PANEL ASSY</t>
  </si>
  <si>
    <t>697912-9</t>
  </si>
  <si>
    <t>713055-2</t>
  </si>
  <si>
    <t>PANEL ASSY-ICS CONTROL</t>
  </si>
  <si>
    <t>697910-1</t>
  </si>
  <si>
    <t>712940-1</t>
  </si>
  <si>
    <t>COPILOT PANEL ASSY</t>
  </si>
  <si>
    <t>697913-3</t>
  </si>
  <si>
    <t>713035-4</t>
  </si>
  <si>
    <t>697918-1</t>
  </si>
  <si>
    <t>713040-1</t>
  </si>
  <si>
    <t>PANEL ASSEMBLY, LAND</t>
  </si>
  <si>
    <t>697919-5</t>
  </si>
  <si>
    <t>713045-3</t>
  </si>
  <si>
    <t>PANEL ASSEMBLY, HYDRAULI</t>
  </si>
  <si>
    <t>697921-5</t>
  </si>
  <si>
    <t>713005-4</t>
  </si>
  <si>
    <t>697922-5</t>
  </si>
  <si>
    <t>713000-4</t>
  </si>
  <si>
    <t>697926-5</t>
  </si>
  <si>
    <t>712990-3</t>
  </si>
  <si>
    <t>PANEL ASSEMBLY, ECP</t>
  </si>
  <si>
    <t>697927-1</t>
  </si>
  <si>
    <t>715010-1</t>
  </si>
  <si>
    <t>PCD-PANEL ASSY-FUEL</t>
  </si>
  <si>
    <t>697929-3</t>
  </si>
  <si>
    <t>713025-2</t>
  </si>
  <si>
    <t>PANEL ASSEMBLY, AIR COND</t>
  </si>
  <si>
    <t>697931-5</t>
  </si>
  <si>
    <t>713015-3</t>
  </si>
  <si>
    <t>PANEL ASSEMBLY IPCP</t>
  </si>
  <si>
    <t>697932-5</t>
  </si>
  <si>
    <t>712995-3</t>
  </si>
  <si>
    <t>PANEL ASSEMBLY BACP</t>
  </si>
  <si>
    <t>697936-5</t>
  </si>
  <si>
    <t>712965-4</t>
  </si>
  <si>
    <t>PANEL ASSY-CURSOR CONT</t>
  </si>
  <si>
    <t>697942-5</t>
  </si>
  <si>
    <t>3811000G2</t>
  </si>
  <si>
    <t>PANEL POWER DIST PANEL</t>
  </si>
  <si>
    <t>697978-3</t>
  </si>
  <si>
    <t>713275-2</t>
  </si>
  <si>
    <t>697979-3</t>
  </si>
  <si>
    <t>713145-2</t>
  </si>
  <si>
    <t>PNL ASSY-DEF SYS CTRL</t>
  </si>
  <si>
    <t>698077-1</t>
  </si>
  <si>
    <t>INTERFERENCE BLANKER UNI</t>
  </si>
  <si>
    <t>712860-1</t>
  </si>
  <si>
    <t>MUTICHANNEL DIM</t>
  </si>
  <si>
    <t>712860-2</t>
  </si>
  <si>
    <t>MCDU</t>
  </si>
  <si>
    <t>717220-2</t>
  </si>
  <si>
    <t>CONVERTER</t>
  </si>
  <si>
    <t>697942-7</t>
  </si>
  <si>
    <t>3812100G1</t>
  </si>
  <si>
    <t>POWER SUPPLY, LOW VOLT</t>
  </si>
  <si>
    <t>FY20-307</t>
  </si>
  <si>
    <t>50301-90165-2</t>
  </si>
  <si>
    <t>ES1000295-980</t>
  </si>
  <si>
    <t>License (Multiplayer MAINT)</t>
  </si>
  <si>
    <t>50301-90164-2</t>
  </si>
  <si>
    <t>ES1000304-950</t>
  </si>
  <si>
    <t>License (ADLIB SWDAR MAINT)</t>
  </si>
  <si>
    <t>FY20-308</t>
  </si>
  <si>
    <t>Avionics Computer Equipment (ACE) V</t>
  </si>
  <si>
    <t>70461-90040-1</t>
  </si>
  <si>
    <t>Small Mission Computer</t>
  </si>
  <si>
    <t>FY20-309</t>
  </si>
  <si>
    <t>70461-90080-1</t>
  </si>
  <si>
    <t>AR80-2000</t>
  </si>
  <si>
    <t>UAV Engine</t>
  </si>
  <si>
    <t>FY20-310</t>
  </si>
  <si>
    <t>38529-90028-5</t>
  </si>
  <si>
    <t>W29FN2L-22FH</t>
  </si>
  <si>
    <t>2-Blade Wood Propeller 29 inch diam.</t>
  </si>
  <si>
    <t>1610-01-622-3076</t>
  </si>
  <si>
    <t>WC437MB2L-41CM</t>
  </si>
  <si>
    <t>4-Blade Wood Propeller 37 Inch Diam.</t>
  </si>
  <si>
    <t>FY20-311</t>
  </si>
  <si>
    <t>50301-90072-16</t>
  </si>
  <si>
    <t xml:space="preserve">PN 50301-90072-16  RHEL </t>
  </si>
  <si>
    <t>50301-90072-17</t>
  </si>
  <si>
    <t xml:space="preserve">PN 50301-90072-17  RHEL </t>
  </si>
  <si>
    <t>FY20-315</t>
  </si>
  <si>
    <t xml:space="preserve">King Air 250 w/ ISR Modification
</t>
  </si>
  <si>
    <t>FY20-316</t>
  </si>
  <si>
    <t>Electronic Engine Display (EED)</t>
  </si>
  <si>
    <t>Multi-Function Display (MFD)</t>
  </si>
  <si>
    <t>FY20-326</t>
  </si>
  <si>
    <t>50" 12K2X2 E-765</t>
  </si>
  <si>
    <t>J0102-1</t>
  </si>
  <si>
    <t>PRPRG,CLT,FCT,12KTW,CAR,E</t>
  </si>
  <si>
    <t>60" T700 24K E-765</t>
  </si>
  <si>
    <t>J0103-1</t>
  </si>
  <si>
    <t>PRPRG,E765,T700,24K,UNI60</t>
  </si>
  <si>
    <t>50" 3KPW E-765-BLK</t>
  </si>
  <si>
    <t>J0104-1</t>
  </si>
  <si>
    <t>PRPRG,CLT,3KPW,CAR,50"</t>
  </si>
  <si>
    <t>50" 120 E-765-BLK</t>
  </si>
  <si>
    <t>J0106-1</t>
  </si>
  <si>
    <t>PRPRG,CLT,FCT,120,GL,E-76</t>
  </si>
  <si>
    <t>FY20-327</t>
  </si>
  <si>
    <t>8E445-5</t>
  </si>
  <si>
    <t>SDI500-BE11</t>
  </si>
  <si>
    <t xml:space="preserve">Inertial Measurement Unit </t>
  </si>
  <si>
    <t>FY20-328</t>
  </si>
  <si>
    <t>8E503-101</t>
  </si>
  <si>
    <t>Battery Assembly</t>
  </si>
  <si>
    <t>FY20-332</t>
  </si>
  <si>
    <t>11352-2</t>
  </si>
  <si>
    <t>Blade De-ice Controller</t>
  </si>
  <si>
    <t>Blade De-ice Distribution Box</t>
  </si>
  <si>
    <t>FY20-364</t>
  </si>
  <si>
    <t>57K3244</t>
  </si>
  <si>
    <t>Actuator, Electro-Mechanical, Line</t>
  </si>
  <si>
    <t>3010-01-373-5945</t>
  </si>
  <si>
    <t>FY20-365</t>
  </si>
  <si>
    <t>20105030-101</t>
  </si>
  <si>
    <t>Two-Stage, Jet Pipe, Flow Control Electrohydraulic Servovalve Kit</t>
  </si>
  <si>
    <t>2915-01-224-0747 NZ</t>
  </si>
  <si>
    <t>20105040-101</t>
  </si>
  <si>
    <t>2915-01-224-0746 NZ</t>
  </si>
  <si>
    <t>20105080-101</t>
  </si>
  <si>
    <t>2915-01-222-6311  NZ</t>
  </si>
  <si>
    <t>20105100-101</t>
  </si>
  <si>
    <t>2915-01-224-5400 NZ</t>
  </si>
  <si>
    <t>FY20-376</t>
  </si>
  <si>
    <t>12591270  GCC40-14G9LR-1</t>
  </si>
  <si>
    <t>Generator</t>
  </si>
  <si>
    <t>FY20-377</t>
  </si>
  <si>
    <t>563R052H15</t>
  </si>
  <si>
    <t>Z70176</t>
  </si>
  <si>
    <t>FY20-378</t>
  </si>
  <si>
    <t>GCU-0012</t>
  </si>
  <si>
    <t>Generator Control Unit</t>
  </si>
  <si>
    <t>FY20-380</t>
  </si>
  <si>
    <t xml:space="preserve">Rotor, Turbine  </t>
  </si>
  <si>
    <t xml:space="preserve">26453-0 </t>
  </si>
  <si>
    <t xml:space="preserve">Pump Assembly </t>
  </si>
  <si>
    <t>116193-300A</t>
  </si>
  <si>
    <t xml:space="preserve">Housing, Reduction </t>
  </si>
  <si>
    <t>FY20-382</t>
  </si>
  <si>
    <t>PR-2414</t>
  </si>
  <si>
    <t>A coating product required in association with the USN BRU‐32</t>
  </si>
  <si>
    <t>8030-01-389-1408</t>
  </si>
  <si>
    <t>FY20-383</t>
  </si>
  <si>
    <t>28086168-101</t>
  </si>
  <si>
    <t>TS-100-27-1</t>
  </si>
  <si>
    <t>Load Resistor Assembly</t>
  </si>
  <si>
    <t>FY20-386</t>
  </si>
  <si>
    <t>CXOMKHG1SESM3-50.0M</t>
  </si>
  <si>
    <t>Crystal, 12.800Mhz</t>
  </si>
  <si>
    <t>HGXO4DT-33.0M</t>
  </si>
  <si>
    <t>IC, Crystal Oscillator,1-channel,33.00Mhz</t>
  </si>
  <si>
    <t>CX1HGCSM3-12.8M</t>
  </si>
  <si>
    <t>Crystal Oscillator, 12.8M</t>
  </si>
  <si>
    <t>FY20-387</t>
  </si>
  <si>
    <t>COAX M240 MMG</t>
  </si>
  <si>
    <t>M240B MMG</t>
  </si>
  <si>
    <t>M240C MMG</t>
  </si>
  <si>
    <t>M240D MMG</t>
  </si>
  <si>
    <t>M240H MMG</t>
  </si>
  <si>
    <t>M240 Receiver</t>
  </si>
  <si>
    <t>Feed, Tray</t>
  </si>
  <si>
    <t>Drive Rod Assembly</t>
  </si>
  <si>
    <t>Bolt and Operating Rod Assembly</t>
  </si>
  <si>
    <t>Trigger Frame Assembly</t>
  </si>
  <si>
    <t>Cover Assembly</t>
  </si>
  <si>
    <t>Barrel Assembly</t>
  </si>
  <si>
    <t>Bipod Assembly</t>
  </si>
  <si>
    <t>Buttstock Assembly / Buffer Assembly</t>
  </si>
  <si>
    <t>Buttstock Assembly/ Buffer Assembly</t>
  </si>
  <si>
    <t>Buffer Assembly / Spade Grip</t>
  </si>
  <si>
    <t>FY20-389</t>
  </si>
  <si>
    <t>822-3592-001-00</t>
  </si>
  <si>
    <t>GPS AJ FPGA Receiver</t>
  </si>
  <si>
    <t>822-3592-002-00</t>
  </si>
  <si>
    <t>GPS AJ ASIC Receiver</t>
  </si>
  <si>
    <t>FY20-393</t>
  </si>
  <si>
    <t>3151-835</t>
  </si>
  <si>
    <t>SHAFT-ROTARY ACTUATOR</t>
  </si>
  <si>
    <t>3040-01-594-2439</t>
  </si>
  <si>
    <t>FY20-394</t>
  </si>
  <si>
    <t>AT2775-17487</t>
  </si>
  <si>
    <t>Plate, Adapter, MK-82</t>
  </si>
  <si>
    <t>AT2775-17489</t>
  </si>
  <si>
    <t>CAB2775-174-1</t>
  </si>
  <si>
    <t>Cable #1 (4/3 bundle)</t>
  </si>
  <si>
    <t>CAB2775-174-2</t>
  </si>
  <si>
    <t>FY20-395</t>
  </si>
  <si>
    <t>822-3198-002</t>
  </si>
  <si>
    <t>Strategic Anti-jamming Beam-forming Receiver- Version 2 (SABR-V2)</t>
  </si>
  <si>
    <t>FY20-400</t>
  </si>
  <si>
    <t>30279-0203</t>
  </si>
  <si>
    <t>IVHMU Kit</t>
  </si>
  <si>
    <t>30279-1350-0101</t>
  </si>
  <si>
    <t>IVHMU A-Kit-Bracket</t>
  </si>
  <si>
    <t>30279-1340-0101</t>
  </si>
  <si>
    <t xml:space="preserve">30331-0101 </t>
  </si>
  <si>
    <t>IVHMU A-Kit-PHMS(RSIM8)</t>
  </si>
  <si>
    <t>TBD-design/PN after contract award</t>
  </si>
  <si>
    <t>CH-53E IVHMU A-Kit Pigtail Interface (wiring harness)</t>
  </si>
  <si>
    <t>FY20-403</t>
  </si>
  <si>
    <t>CASA C212-200</t>
  </si>
  <si>
    <t>CASA C212-200 Aircraft</t>
  </si>
  <si>
    <t>FY20-406</t>
  </si>
  <si>
    <t>8504210-1</t>
  </si>
  <si>
    <t xml:space="preserve"> GBX16A-5XN</t>
  </si>
  <si>
    <t>8383837-1</t>
  </si>
  <si>
    <t xml:space="preserve"> PPC7R-5NM</t>
  </si>
  <si>
    <t>Single Board Computer</t>
  </si>
  <si>
    <t xml:space="preserve"> PPC7R-ASY-5NM</t>
  </si>
  <si>
    <t>Assembly of PMC1553-SEC and PPC7R-5NM</t>
  </si>
  <si>
    <t xml:space="preserve"> PMC1553-5EC</t>
  </si>
  <si>
    <t>LICA,1553 VME PMC (expansion card)</t>
  </si>
  <si>
    <t>5999 01 532 8021</t>
  </si>
  <si>
    <t>FY20-408</t>
  </si>
  <si>
    <t>4D14366H01</t>
  </si>
  <si>
    <t>Tether Assembly, 0.58 in dia, 5 optic</t>
  </si>
  <si>
    <t>5D00264G01</t>
  </si>
  <si>
    <t>Lightweight Payload Enclosure Version A</t>
  </si>
  <si>
    <t>5D00845G01</t>
  </si>
  <si>
    <t>Rigging Cable Kit – Kit 1A</t>
  </si>
  <si>
    <t>5D00846G01</t>
  </si>
  <si>
    <t>Avionics Kit – Kit 1B</t>
  </si>
  <si>
    <t>5D00847G01</t>
  </si>
  <si>
    <t>Pressurization Replenish Components Kit – Kit 1C</t>
  </si>
  <si>
    <t>5D00226G01</t>
  </si>
  <si>
    <t>Aerostat Flex Structure</t>
  </si>
  <si>
    <t>5D00226G01 - Checkout</t>
  </si>
  <si>
    <t>Aerostat Checkout</t>
  </si>
  <si>
    <t>5D00848G01</t>
  </si>
  <si>
    <t>Avionics Line-Replaceable Unit</t>
  </si>
  <si>
    <t>FY20-409</t>
  </si>
  <si>
    <t>28086432-001</t>
  </si>
  <si>
    <t>VIPER Application Specific Integrated Circuit (ASIC)</t>
  </si>
  <si>
    <t>28089684-001</t>
  </si>
  <si>
    <t xml:space="preserve">high voltage smoothing capacitor </t>
  </si>
  <si>
    <t>FY20-412</t>
  </si>
  <si>
    <t>3505300-10</t>
  </si>
  <si>
    <t xml:space="preserve"> Starter, Enigine, AirT</t>
  </si>
  <si>
    <t>FY20-413</t>
  </si>
  <si>
    <t>610553</t>
  </si>
  <si>
    <t>Portable Aircraft Control Systems (PACS) , Ruggedized Laptop, Triple Display</t>
  </si>
  <si>
    <t>FY20-416</t>
  </si>
  <si>
    <t>822-3363-003</t>
  </si>
  <si>
    <t>US Army Manpack Program - single mount</t>
  </si>
  <si>
    <t>822-3364-003</t>
  </si>
  <si>
    <t>US Army Manpack Program - double mount</t>
  </si>
  <si>
    <t>822-3370-003</t>
  </si>
  <si>
    <t>US Army Manpack Program - mechanical housing</t>
  </si>
  <si>
    <t>FY20-423</t>
  </si>
  <si>
    <t xml:space="preserve">3880427-1 </t>
  </si>
  <si>
    <t xml:space="preserve">Spur Gear </t>
  </si>
  <si>
    <t xml:space="preserve">3880427-2 </t>
  </si>
  <si>
    <t xml:space="preserve">3880427-3 </t>
  </si>
  <si>
    <t xml:space="preserve">3880427-4 </t>
  </si>
  <si>
    <t xml:space="preserve">3880427-5 </t>
  </si>
  <si>
    <t xml:space="preserve">3880523-2 </t>
  </si>
  <si>
    <t xml:space="preserve">3880523-3 </t>
  </si>
  <si>
    <t xml:space="preserve">366544-4 </t>
  </si>
  <si>
    <t>Key</t>
  </si>
  <si>
    <t xml:space="preserve">366544-6 </t>
  </si>
  <si>
    <t xml:space="preserve">366853-1 </t>
  </si>
  <si>
    <t xml:space="preserve">72044 </t>
  </si>
  <si>
    <t>PIN IDLER GR</t>
  </si>
  <si>
    <t xml:space="preserve">72045 </t>
  </si>
  <si>
    <t xml:space="preserve">367168-2 </t>
  </si>
  <si>
    <t>PIN HDLS GRVD</t>
  </si>
  <si>
    <t>3880746-1</t>
  </si>
  <si>
    <t>PIN, DRIVE</t>
  </si>
  <si>
    <t xml:space="preserve">366667-1 </t>
  </si>
  <si>
    <t xml:space="preserve">366673-1 </t>
  </si>
  <si>
    <t xml:space="preserve">366916-2 </t>
  </si>
  <si>
    <t>Ring Outer Eccentric</t>
  </si>
  <si>
    <t xml:space="preserve">366041-1 </t>
  </si>
  <si>
    <t>Ring Thrust</t>
  </si>
  <si>
    <t xml:space="preserve">366508-5 </t>
  </si>
  <si>
    <t>Socket Head Cap Screw</t>
  </si>
  <si>
    <t xml:space="preserve">366508-6 </t>
  </si>
  <si>
    <t xml:space="preserve">367036-2 </t>
  </si>
  <si>
    <t>Governor assembly switch</t>
  </si>
  <si>
    <t xml:space="preserve">366954-2 </t>
  </si>
  <si>
    <t>Wiring switch assembly</t>
  </si>
  <si>
    <t xml:space="preserve">3610061-2 </t>
  </si>
  <si>
    <t>Pump set housing assembly</t>
  </si>
  <si>
    <t xml:space="preserve">366955-1 </t>
  </si>
  <si>
    <t>Lug</t>
  </si>
  <si>
    <t xml:space="preserve">3886148-3 </t>
  </si>
  <si>
    <t>Rotor Set Torque Converter</t>
  </si>
  <si>
    <t xml:space="preserve">3880422-3 </t>
  </si>
  <si>
    <t>Matched Pump Set</t>
  </si>
  <si>
    <t xml:space="preserve">976769-2 </t>
  </si>
  <si>
    <t>Seal encased</t>
  </si>
  <si>
    <t xml:space="preserve">367147-1 </t>
  </si>
  <si>
    <t xml:space="preserve">Spacer sleeve </t>
  </si>
  <si>
    <t xml:space="preserve">367641-1 </t>
  </si>
  <si>
    <t xml:space="preserve">698231-6 </t>
  </si>
  <si>
    <t>Oil Pump Assembly</t>
  </si>
  <si>
    <t xml:space="preserve">367103-1 </t>
  </si>
  <si>
    <t>Lever assembly</t>
  </si>
  <si>
    <t xml:space="preserve">367167-5 </t>
  </si>
  <si>
    <t>Governor Weight</t>
  </si>
  <si>
    <t>367510-1</t>
  </si>
  <si>
    <t>Valve</t>
  </si>
  <si>
    <t>FY20-424</t>
  </si>
  <si>
    <t>KC-135 Rudder Position Indicator B Kit</t>
  </si>
  <si>
    <t>FY20-425</t>
  </si>
  <si>
    <t>E01-20035</t>
  </si>
  <si>
    <t>Band V (Jupiter) Laser</t>
  </si>
  <si>
    <t>FY20-428</t>
  </si>
  <si>
    <t>JT9D-59A</t>
  </si>
  <si>
    <t>Lease Pratt and Whitney Engine</t>
  </si>
  <si>
    <t>FY20-429</t>
  </si>
  <si>
    <t>JT3D-3B</t>
  </si>
  <si>
    <t>FY20-431</t>
  </si>
  <si>
    <t xml:space="preserve">DC-10-40
</t>
  </si>
  <si>
    <t>Lease DC-10-40 and Maintenance, Modification, Quality Assurance, or Engineering Services for KC-707-368C and DC-10-40</t>
  </si>
  <si>
    <t>KC-707-368C</t>
  </si>
  <si>
    <t>Lease KC-707-368C Maintenance, Modification, Quality Assurance, or Engineering Services for KC-707-368C and DC-10-40</t>
  </si>
  <si>
    <t>FY20-435</t>
  </si>
  <si>
    <t>435-5002-8</t>
  </si>
  <si>
    <t>Gun Control Unit</t>
  </si>
  <si>
    <t>FY20-436</t>
  </si>
  <si>
    <t>465-8494</t>
  </si>
  <si>
    <t>K758-C47108</t>
  </si>
  <si>
    <t>Motor, Direct Current</t>
  </si>
  <si>
    <t>6105-01-621-4780</t>
  </si>
  <si>
    <t>FY20-442</t>
  </si>
  <si>
    <t>800-00118</t>
  </si>
  <si>
    <t xml:space="preserve">FieldLab 58M - portable expeditionary fluid analysis system that gives operators in the field the ability to perform comprehensive, mobile lubricant sampling. </t>
  </si>
  <si>
    <t>FY20-448</t>
  </si>
  <si>
    <t>38394-90010</t>
  </si>
  <si>
    <t>CU09660060</t>
  </si>
  <si>
    <t>Rotary Servo Actr (Servo Actuator)</t>
  </si>
  <si>
    <t>1680-01-622-3071</t>
  </si>
  <si>
    <t>38394-90011</t>
  </si>
  <si>
    <t>CU09660061</t>
  </si>
  <si>
    <t>FLAP Servo ACTR SPEC (Servo Actuator)</t>
  </si>
  <si>
    <t>1680-01-622-1794</t>
  </si>
  <si>
    <t>FY20-451</t>
  </si>
  <si>
    <t>41011560-125</t>
  </si>
  <si>
    <t>CONTROL ACTUATION SYSTEM (CAS), TACTICAL</t>
  </si>
  <si>
    <t>41011560-124</t>
  </si>
  <si>
    <t>41011560-123</t>
  </si>
  <si>
    <t>41011560-120</t>
  </si>
  <si>
    <t>FY20-452</t>
  </si>
  <si>
    <t xml:space="preserve">CCVS230-2 </t>
  </si>
  <si>
    <t>CCVS230-2</t>
  </si>
  <si>
    <t>Ground Control Unit</t>
  </si>
  <si>
    <t>AGH1215-1/3</t>
  </si>
  <si>
    <t>Variable Frequency Generator</t>
  </si>
  <si>
    <t>FY20-454</t>
  </si>
  <si>
    <t>28096642-101</t>
  </si>
  <si>
    <t>2124-6587</t>
  </si>
  <si>
    <t>Load Resistor Assembly - IPA</t>
  </si>
  <si>
    <t>FY20-459</t>
  </si>
  <si>
    <t>734741-0127</t>
  </si>
  <si>
    <t>G-2000 Two-Axis Dynamically Tuned Gyroscope</t>
  </si>
  <si>
    <t>FY20-461</t>
  </si>
  <si>
    <t>RH00241</t>
  </si>
  <si>
    <t>Red Hat Enterprise Linux (RHEL) Subscription, RH00241.</t>
  </si>
  <si>
    <t>RH00243</t>
  </si>
  <si>
    <t>Red Hat Enterprise Linux (RHEL) Subscription, RH00243.</t>
  </si>
  <si>
    <t>FY20-464</t>
  </si>
  <si>
    <t>4E312-1</t>
  </si>
  <si>
    <t>4392-01</t>
  </si>
  <si>
    <t>28V L Shaped Pitot Probe</t>
  </si>
  <si>
    <t>6610-01-653-2733</t>
  </si>
  <si>
    <t>1E312-1</t>
  </si>
  <si>
    <t>PH500</t>
  </si>
  <si>
    <t>6610-00-526-7849</t>
  </si>
  <si>
    <t>FY20-465</t>
  </si>
  <si>
    <t>1P117-1</t>
  </si>
  <si>
    <t>BQM-167A Targets</t>
  </si>
  <si>
    <t>6680-01-539-8410</t>
  </si>
  <si>
    <t>FY20-467</t>
  </si>
  <si>
    <t>1E455-1</t>
  </si>
  <si>
    <t>GS111-100-005</t>
  </si>
  <si>
    <t>Athena 111 Rev. B 100 Hz</t>
  </si>
  <si>
    <t>6615-01-545-6997</t>
  </si>
  <si>
    <t>4E455-101</t>
  </si>
  <si>
    <t>Athena 111 Rev. B 50 Hz</t>
  </si>
  <si>
    <t>FY20-468</t>
  </si>
  <si>
    <t>SEAL,ROLLER BEARING</t>
  </si>
  <si>
    <t>5330-01-191-7807</t>
  </si>
  <si>
    <t>SHAFT ASSEMBLY</t>
  </si>
  <si>
    <t xml:space="preserve"> 2835-01-208-7789</t>
  </si>
  <si>
    <t xml:space="preserve"> PIN,SHOULDER,HEADLE</t>
  </si>
  <si>
    <t xml:space="preserve"> 5315-01-486-9459</t>
  </si>
  <si>
    <t xml:space="preserve"> CLAMP,HOSE</t>
  </si>
  <si>
    <t xml:space="preserve"> 4730-01-458-0756</t>
  </si>
  <si>
    <t>103898-1</t>
  </si>
  <si>
    <t>RING,RETAINING</t>
  </si>
  <si>
    <t xml:space="preserve"> 5325-01-129-1253</t>
  </si>
  <si>
    <t>115352-1</t>
  </si>
  <si>
    <t>IGNITION LEAD,19 IN</t>
  </si>
  <si>
    <t xml:space="preserve"> 4310-01-504-4674</t>
  </si>
  <si>
    <t>116195-1</t>
  </si>
  <si>
    <t>SHIELD,OIL</t>
  </si>
  <si>
    <t xml:space="preserve"> 2835-01-106-9160</t>
  </si>
  <si>
    <t>116196-1</t>
  </si>
  <si>
    <t xml:space="preserve"> GEAR,OIL PUMP</t>
  </si>
  <si>
    <t xml:space="preserve"> 2835-01-106-9161</t>
  </si>
  <si>
    <t>116197-1</t>
  </si>
  <si>
    <t xml:space="preserve"> GEAR,IDLER</t>
  </si>
  <si>
    <t xml:space="preserve"> 2835-01-106-9162</t>
  </si>
  <si>
    <t>116199-0</t>
  </si>
  <si>
    <t>GEAR,STAR,SET</t>
  </si>
  <si>
    <t xml:space="preserve"> 2835-01-106-9164</t>
  </si>
  <si>
    <t>161797-1</t>
  </si>
  <si>
    <t xml:space="preserve"> VALVE,SOLENOID</t>
  </si>
  <si>
    <t xml:space="preserve"> 4810-01-422-1574</t>
  </si>
  <si>
    <t>161797-2</t>
  </si>
  <si>
    <t xml:space="preserve"> 4810-01-422-1575</t>
  </si>
  <si>
    <t>163309-100</t>
  </si>
  <si>
    <t>VALVE,CHECK</t>
  </si>
  <si>
    <t xml:space="preserve"> 4820-01-195-0812</t>
  </si>
  <si>
    <t>26765-2</t>
  </si>
  <si>
    <t>SEAT,VALVE</t>
  </si>
  <si>
    <t xml:space="preserve"> 4820-01-055-9101</t>
  </si>
  <si>
    <t>26970-1</t>
  </si>
  <si>
    <t>BEARING,BALL,DUPLEX</t>
  </si>
  <si>
    <t xml:space="preserve"> 3110-00-963-1174</t>
  </si>
  <si>
    <t>30027-1</t>
  </si>
  <si>
    <t>NUT,BEARING RETAINE</t>
  </si>
  <si>
    <t xml:space="preserve"> 5310-00-961-1413</t>
  </si>
  <si>
    <t>SHIM</t>
  </si>
  <si>
    <t xml:space="preserve"> 5365-01-658-2568</t>
  </si>
  <si>
    <t>SPACER,RING</t>
  </si>
  <si>
    <t xml:space="preserve"> 5365-01-656-5737</t>
  </si>
  <si>
    <t>38895-1</t>
  </si>
  <si>
    <t>SLEEVE,HOUSING,AIR</t>
  </si>
  <si>
    <t xml:space="preserve"> 2835-00-422-5319</t>
  </si>
  <si>
    <t>4503363-1</t>
  </si>
  <si>
    <t>PIN,STRAIGHT,HEADLE</t>
  </si>
  <si>
    <t xml:space="preserve"> 5315-01-116-7964</t>
  </si>
  <si>
    <t>FY20-470</t>
  </si>
  <si>
    <t>N00416125-1</t>
  </si>
  <si>
    <t>WH Case Body Tubing/4130 Quench &amp; Tempered Seamless Alloy Steel Tube</t>
  </si>
  <si>
    <t>FY20-472</t>
  </si>
  <si>
    <t>R4183M20-1</t>
  </si>
  <si>
    <t>1E012-1</t>
  </si>
  <si>
    <t>Electromechanical Actuator</t>
  </si>
  <si>
    <t>1680-01-541-5606</t>
  </si>
  <si>
    <t>FY20-473</t>
  </si>
  <si>
    <t>234DS301-2</t>
  </si>
  <si>
    <t>J-17043-4</t>
  </si>
  <si>
    <t>MOUNT</t>
  </si>
  <si>
    <t>5342-01-141-0387</t>
  </si>
  <si>
    <t>FY20-474</t>
  </si>
  <si>
    <t>BAV9L000P-001</t>
  </si>
  <si>
    <t xml:space="preserve">Multi-Function Display ( MFD) </t>
  </si>
  <si>
    <t>BAV9L000R-001</t>
  </si>
  <si>
    <t xml:space="preserve">Electronic Engine Display (EED) </t>
  </si>
  <si>
    <t>FY20-475</t>
  </si>
  <si>
    <t>040489-100</t>
  </si>
  <si>
    <t>A/M-27T-15 Diesel Hydraulic Power Supply</t>
  </si>
  <si>
    <t>4920-01-523-5921</t>
  </si>
  <si>
    <t>FY20-476</t>
  </si>
  <si>
    <t>1030-2305-PF</t>
  </si>
  <si>
    <t>Bracket, Mounting, 3062 ACCEL</t>
  </si>
  <si>
    <t>1209-2312-CA</t>
  </si>
  <si>
    <t>CABLE ASSY, AFT THRUST BEARING VERTICAL</t>
  </si>
  <si>
    <t>1209-2313-CA</t>
  </si>
  <si>
    <t>CABLE ASSY, AFT THRUST BEARING LATERAL</t>
  </si>
  <si>
    <t>1209-2710-CA</t>
  </si>
  <si>
    <t>CABLE ASSY, FWD VERTICAL</t>
  </si>
  <si>
    <t>1209-2711-CA</t>
  </si>
  <si>
    <t>CABLE ASSY, FWD LATERAL</t>
  </si>
  <si>
    <t>1209-2716-CA</t>
  </si>
  <si>
    <t>CABLE ASSY, CBOX XSHAFT #1</t>
  </si>
  <si>
    <t>1209-2717-CA</t>
  </si>
  <si>
    <t>CABLE ASSY, CBOX XSHAFT #2</t>
  </si>
  <si>
    <t>1209-2718-CA</t>
  </si>
  <si>
    <t>CABLE ASSY, FWD XMSN LONG</t>
  </si>
  <si>
    <t>1209-2719-CA</t>
  </si>
  <si>
    <t>CABLE ASSY, FWD XMSN LATERAL</t>
  </si>
  <si>
    <t>1209-2720-CA</t>
  </si>
  <si>
    <t>CABLE ASSY, AFT XMSN LATERAL</t>
  </si>
  <si>
    <t>1209-2724-SA</t>
  </si>
  <si>
    <t>CONNECTOR KIT, HVMJ8</t>
  </si>
  <si>
    <t>1209-2738-SA-R1</t>
  </si>
  <si>
    <t>KIT, ACC32, HVM56A22</t>
  </si>
  <si>
    <t>1209-2739-SA-R1</t>
  </si>
  <si>
    <t>KIT, ACC33, HVM57A22</t>
  </si>
  <si>
    <t>1209-2790-CA</t>
  </si>
  <si>
    <t>CABLE ASSY, USB MEMORY DRIVE</t>
  </si>
  <si>
    <t>1209-9105-CA-21</t>
  </si>
  <si>
    <t>CABLE ASSY, ACC13, HVM13A22</t>
  </si>
  <si>
    <t>1209-9105-CA-22</t>
  </si>
  <si>
    <t>CABLE ASSY, ACC14, HVM14A22</t>
  </si>
  <si>
    <t>1209-9105-CA-23</t>
  </si>
  <si>
    <t>CABLE ASSY, ACC17, HVM17A22</t>
  </si>
  <si>
    <t>1209-9105-CA-24</t>
  </si>
  <si>
    <t>CABLE ASSY, ACC18, HVM18A22</t>
  </si>
  <si>
    <t>1209-9105-CA-25</t>
  </si>
  <si>
    <t>CABLE ASSY, ACC21, HVM39A22</t>
  </si>
  <si>
    <t>1209-9105-CA-26</t>
  </si>
  <si>
    <t>CABLE ASSY, ACC22, HVM40A22</t>
  </si>
  <si>
    <t>1209-9105-CA-27</t>
  </si>
  <si>
    <t>CABLE ASSY, ACC23, HVM41A22</t>
  </si>
  <si>
    <t>1209-9105-CA-28</t>
  </si>
  <si>
    <t>CABLE_ASSY,_ACC31,_HVM55A22</t>
  </si>
  <si>
    <t>1209-9106-CA-21</t>
  </si>
  <si>
    <t>CABLE ASSY, ACC25, HVM49A22</t>
  </si>
  <si>
    <t>1209-9106-CA-22</t>
  </si>
  <si>
    <t>CABLE ASSY, ACC26, HVM50A22</t>
  </si>
  <si>
    <t>1209-9106-CA-23</t>
  </si>
  <si>
    <t>CABLE ASSY, ACC27, HVM51A22</t>
  </si>
  <si>
    <t>1209-9106-CA-24</t>
  </si>
  <si>
    <t>CABLE ASSY, ACC28, HVM52A22</t>
  </si>
  <si>
    <t>1209-9106-CA-25</t>
  </si>
  <si>
    <t>CABLE ASSY, ACC29, HVM53A22</t>
  </si>
  <si>
    <t>1209-9106-CA-26</t>
  </si>
  <si>
    <t>CABLE ASSY, ACC30, HVM54A22</t>
  </si>
  <si>
    <t>1239-2132-SA</t>
  </si>
  <si>
    <t>DIMMER CONTROL PANEL, MSPU</t>
  </si>
  <si>
    <t>1239-2145-CA</t>
  </si>
  <si>
    <t>CABLE ASSY, TACH BUFFER</t>
  </si>
  <si>
    <t>1239-2170-FA</t>
  </si>
  <si>
    <t>QUICK ACCESS RECORDER</t>
  </si>
  <si>
    <t>86000840-1</t>
  </si>
  <si>
    <t>MODERNIZED SIGNAL PROCESSING UNIT (MSPU)</t>
  </si>
  <si>
    <t>3062A1</t>
  </si>
  <si>
    <t>ACCELEROMETER, ROTOR</t>
  </si>
  <si>
    <t>FY20-481</t>
  </si>
  <si>
    <t>MT883-KA-500-E</t>
  </si>
  <si>
    <t>Power Pack, MTU Engine</t>
  </si>
  <si>
    <t>FY20-484</t>
  </si>
  <si>
    <t>7-311D10018-3</t>
  </si>
  <si>
    <t>DL21255M15</t>
  </si>
  <si>
    <t>1680-01-269-7284</t>
  </si>
  <si>
    <t>FY20-489</t>
  </si>
  <si>
    <t>HG68907210-AA01</t>
  </si>
  <si>
    <t>RECEIVER-TRANSMITTER RADAR ALTIMETER</t>
  </si>
  <si>
    <t>FY20-490</t>
  </si>
  <si>
    <t>3F1225B</t>
  </si>
  <si>
    <t>THROTTLE_QUADRANT_ASSY</t>
  </si>
  <si>
    <t>E6G102B</t>
  </si>
  <si>
    <t>ECU_AUTO_THROTTLE</t>
  </si>
  <si>
    <t>FY20-491</t>
  </si>
  <si>
    <t>Pump, Rotary, Power, Driven Internal Gear</t>
  </si>
  <si>
    <t>SPACER</t>
  </si>
  <si>
    <t>SHAFT</t>
  </si>
  <si>
    <t>SLEEVE</t>
  </si>
  <si>
    <t>BRG</t>
  </si>
  <si>
    <t>GEAR</t>
  </si>
  <si>
    <t>Oil pump housing</t>
  </si>
  <si>
    <t>RS26205-27</t>
  </si>
  <si>
    <t>Fluid restrictor</t>
  </si>
  <si>
    <t>4730-01-120-3678</t>
  </si>
  <si>
    <t>RB38632</t>
  </si>
  <si>
    <t>5325-01-119-8793</t>
  </si>
  <si>
    <t>RD38639</t>
  </si>
  <si>
    <t>Sleeve Spacer</t>
  </si>
  <si>
    <t>5365-01-120-3721</t>
  </si>
  <si>
    <t>RB38633</t>
  </si>
  <si>
    <t>5310-01-126-1103</t>
  </si>
  <si>
    <t>FY20-497</t>
  </si>
  <si>
    <t>8497450-1</t>
  </si>
  <si>
    <t>DEWS PROGRAMMING TEST STAND</t>
  </si>
  <si>
    <t>8552821-1</t>
  </si>
  <si>
    <t>VDATS TEST STATION (SIM TO Z2090B-285-40G)</t>
  </si>
  <si>
    <t>8566346-1</t>
  </si>
  <si>
    <t>LRU TEST STATION (SIMILAR TO Z2090B-337)</t>
  </si>
  <si>
    <t>N5740A</t>
  </si>
  <si>
    <t>SLIDE KIT, RACK MOUNT, FOR N5700 AND N8700 SERIES POWER SUPPLIES</t>
  </si>
  <si>
    <t>5975-01-597-1630</t>
  </si>
  <si>
    <t>N5771A</t>
  </si>
  <si>
    <t>POWER SUPPLY 300 VDC</t>
  </si>
  <si>
    <t>6130-01-596-3141</t>
  </si>
  <si>
    <t>Z2090B-285-40G</t>
  </si>
  <si>
    <t>EPAWSS AUTOMATED MICROWAVE STATION</t>
  </si>
  <si>
    <t>Z2090B-316</t>
  </si>
  <si>
    <t>DEWS DIGITAL TEST SET</t>
  </si>
  <si>
    <t>Z2090B-337</t>
  </si>
  <si>
    <t>TEST STATION, LRU, DEWS PROGRAM</t>
  </si>
  <si>
    <t>Z2090B-337-1AP</t>
  </si>
  <si>
    <t>TEST STATION, SSTX ATP, LRU-22 DEWS PROGRAM</t>
  </si>
  <si>
    <t>FY20-498</t>
  </si>
  <si>
    <t>8490756-3</t>
  </si>
  <si>
    <t>KT619902</t>
  </si>
  <si>
    <t>Solid-state power amplifer</t>
  </si>
  <si>
    <t>8573342-1</t>
  </si>
  <si>
    <t>QPB1016</t>
  </si>
  <si>
    <t>FY20-505</t>
  </si>
  <si>
    <t>X7000</t>
  </si>
  <si>
    <t>X7000 450kV computed tomography system</t>
  </si>
  <si>
    <t>FY20-506</t>
  </si>
  <si>
    <t>GEARSHAFT SPUR</t>
  </si>
  <si>
    <t>3607072-3</t>
  </si>
  <si>
    <t>HOUSING TURB RH</t>
  </si>
  <si>
    <t>3608899-5</t>
  </si>
  <si>
    <t>HOUSING ASSY</t>
  </si>
  <si>
    <t>365224-8</t>
  </si>
  <si>
    <t>ROTOR SET PUMP LUBE</t>
  </si>
  <si>
    <t>365224-9</t>
  </si>
  <si>
    <t>366040-3</t>
  </si>
  <si>
    <t>ROTOR SET</t>
  </si>
  <si>
    <t>366726-4</t>
  </si>
  <si>
    <t>366871-3</t>
  </si>
  <si>
    <t>HOUSING SET</t>
  </si>
  <si>
    <t>366871-4</t>
  </si>
  <si>
    <t>366874-2</t>
  </si>
  <si>
    <t>GEAR ASSY</t>
  </si>
  <si>
    <t>367092-1</t>
  </si>
  <si>
    <t>367104-1</t>
  </si>
  <si>
    <t>HOUSING</t>
  </si>
  <si>
    <t>367105-1</t>
  </si>
  <si>
    <t>GEARSHAFT ASSY</t>
  </si>
  <si>
    <t>372839</t>
  </si>
  <si>
    <t>COVER ASSY</t>
  </si>
  <si>
    <t>3880001-2</t>
  </si>
  <si>
    <t>HOUSING SET ASSEMBLY, PUMP, MATCHED</t>
  </si>
  <si>
    <t>3880004-1</t>
  </si>
  <si>
    <t>GEARSHAFT ASSY SPUR</t>
  </si>
  <si>
    <t>3880004-2</t>
  </si>
  <si>
    <t>3880505-1</t>
  </si>
  <si>
    <t>GEARSHAFT</t>
  </si>
  <si>
    <t>3880505-3</t>
  </si>
  <si>
    <t>3880633-1</t>
  </si>
  <si>
    <t>3886134-1</t>
  </si>
  <si>
    <t>GEAR TURB</t>
  </si>
  <si>
    <t>3886150-1</t>
  </si>
  <si>
    <t>HOUSING ASSY IMPLR</t>
  </si>
  <si>
    <t>52265</t>
  </si>
  <si>
    <t>GEAR SPUR</t>
  </si>
  <si>
    <t>52265-2</t>
  </si>
  <si>
    <t>GEAR DRIVEN</t>
  </si>
  <si>
    <t>52266</t>
  </si>
  <si>
    <t>GEAR, DRIVE</t>
  </si>
  <si>
    <t>52266-2</t>
  </si>
  <si>
    <t>GEAR DR</t>
  </si>
  <si>
    <t>692534</t>
  </si>
  <si>
    <t>GEARSHAFT SPUR OP</t>
  </si>
  <si>
    <t>698230-1</t>
  </si>
  <si>
    <t>GEARSHAFT OP</t>
  </si>
  <si>
    <t>75051-2</t>
  </si>
  <si>
    <t>BODY ASSY</t>
  </si>
  <si>
    <t>75428-1</t>
  </si>
  <si>
    <t>76133</t>
  </si>
  <si>
    <t>CASE, FILTER</t>
  </si>
  <si>
    <t>899654-1</t>
  </si>
  <si>
    <t>FY20-521</t>
  </si>
  <si>
    <t>18-414120016</t>
  </si>
  <si>
    <t>18-414120024</t>
  </si>
  <si>
    <t>18-414120032</t>
  </si>
  <si>
    <t>18-414120040</t>
  </si>
  <si>
    <t>FY21-001</t>
  </si>
  <si>
    <t>L18Vt5276C11</t>
  </si>
  <si>
    <t>TIE ROD, STEERING</t>
  </si>
  <si>
    <t>2530-01-194-2049</t>
  </si>
  <si>
    <t>L18SV5150C11</t>
  </si>
  <si>
    <t>TIE ROD END</t>
  </si>
  <si>
    <t>2530-01-197-2160</t>
  </si>
  <si>
    <t>FY21-004</t>
  </si>
  <si>
    <t>CB60790-001</t>
  </si>
  <si>
    <t>213-60-580-31</t>
  </si>
  <si>
    <t>Pressure transducer</t>
  </si>
  <si>
    <t>FY21-005</t>
  </si>
  <si>
    <t>120M Motor Grader</t>
  </si>
  <si>
    <t>Armored 120 M Motor Grader</t>
  </si>
  <si>
    <t>3805-01-187-4417</t>
  </si>
  <si>
    <t>D7R-II Dozer</t>
  </si>
  <si>
    <t>Armored D7R-II Dozer</t>
  </si>
  <si>
    <t>3805-01-565-2605</t>
  </si>
  <si>
    <t>FY21-012</t>
  </si>
  <si>
    <t>011111000</t>
  </si>
  <si>
    <t>FAN, SPARTAN, 151CFM,22.8VDC,4200RPM</t>
  </si>
  <si>
    <t>N120525</t>
  </si>
  <si>
    <t>011090000</t>
  </si>
  <si>
    <t>FAN, MIL-80</t>
  </si>
  <si>
    <t>N122206</t>
  </si>
  <si>
    <t>011318000</t>
  </si>
  <si>
    <t>MIL-80 1934SF FAN, 28V, 3700 RPM</t>
  </si>
  <si>
    <t>N122351</t>
  </si>
  <si>
    <t>FINGER GUARD, PCU FAN ASSEMBLY</t>
  </si>
  <si>
    <t>N147976</t>
  </si>
  <si>
    <t>HEAT EXCHANGER, 4U, 28VDC INPUT, COMMON</t>
  </si>
  <si>
    <t>N147977</t>
  </si>
  <si>
    <t>HEAT EXCHANGER, 6U, 28VDC INPUT, COMMON</t>
  </si>
  <si>
    <t>N148541</t>
  </si>
  <si>
    <t>HEAT EXCHANGER, 4U, 28VDC INPUT, BAFFLED</t>
  </si>
  <si>
    <t>N156125</t>
  </si>
  <si>
    <t>2264001‐Base</t>
  </si>
  <si>
    <t>4U HX/FAN ASSEMBLY BASE</t>
  </si>
  <si>
    <t>N156126</t>
  </si>
  <si>
    <t>22640491/2264049</t>
  </si>
  <si>
    <t>KIT,4U,LR MOUNTING FLANGES,W HARDWEAR</t>
  </si>
  <si>
    <t>N156129</t>
  </si>
  <si>
    <t>2265001‐Base</t>
  </si>
  <si>
    <t>6U HX/FAN ASSEMBLY BASE</t>
  </si>
  <si>
    <t>N156130</t>
  </si>
  <si>
    <t>KIT, 6U LEFT  RIGHT MOUNTING FLANGES WI</t>
  </si>
  <si>
    <t>N165208</t>
  </si>
  <si>
    <t>012312000</t>
  </si>
  <si>
    <t>FAN,MAXIAX 5.75</t>
  </si>
  <si>
    <t>Fan, Spartan, SPT2SM,028ECDC,L,3869TF</t>
  </si>
  <si>
    <t>Fan, Maxiax, MX57502, E26CL, S, 2720SF</t>
  </si>
  <si>
    <t>1786-02</t>
  </si>
  <si>
    <t>Heat exchanger, Jet Pack Module, 300 mm EPI</t>
  </si>
  <si>
    <t>FY21-026</t>
  </si>
  <si>
    <t>166673-2</t>
  </si>
  <si>
    <t>GASKET</t>
  </si>
  <si>
    <t xml:space="preserve"> 5330-01-297-6305</t>
  </si>
  <si>
    <t>31121-1</t>
  </si>
  <si>
    <t>GEAR,SPUR</t>
  </si>
  <si>
    <t xml:space="preserve"> 3020-00-015-8609</t>
  </si>
  <si>
    <t>950508C1</t>
  </si>
  <si>
    <t>GEAR,SEAL PUMP</t>
  </si>
  <si>
    <t xml:space="preserve"> 3020-01-048-5974</t>
  </si>
  <si>
    <t>950507C1</t>
  </si>
  <si>
    <t xml:space="preserve"> PLATE,SEAL</t>
  </si>
  <si>
    <t xml:space="preserve"> 4320-01-050-3250</t>
  </si>
  <si>
    <t>Seal Ring, Metal</t>
  </si>
  <si>
    <t>5330-01-656-7458</t>
  </si>
  <si>
    <t>952458C1</t>
  </si>
  <si>
    <t xml:space="preserve"> 3010-01-115-6274</t>
  </si>
  <si>
    <t>161088-1</t>
  </si>
  <si>
    <t>BUSHING,SLEEVE</t>
  </si>
  <si>
    <t xml:space="preserve"> 3120-01-189-9290</t>
  </si>
  <si>
    <t>911095C1</t>
  </si>
  <si>
    <t xml:space="preserve"> 5330-01-190-0302</t>
  </si>
  <si>
    <t>162702-2</t>
  </si>
  <si>
    <t xml:space="preserve"> DISK,TURBINE,NONAIR</t>
  </si>
  <si>
    <t xml:space="preserve"> 2835-01-191-8232</t>
  </si>
  <si>
    <t>39496-0</t>
  </si>
  <si>
    <t xml:space="preserve">Governor Weight Set </t>
  </si>
  <si>
    <t>2910-00-939-8507</t>
  </si>
  <si>
    <t>162060-204A</t>
  </si>
  <si>
    <t>SENSOR ASSEMBLY,AIR</t>
  </si>
  <si>
    <t xml:space="preserve"> 2835-01-198-1956</t>
  </si>
  <si>
    <t>44454-3</t>
  </si>
  <si>
    <t xml:space="preserve"> GASKET</t>
  </si>
  <si>
    <t xml:space="preserve"> 5330-01-279-0349</t>
  </si>
  <si>
    <t>4500143</t>
  </si>
  <si>
    <t xml:space="preserve"> 5330-01-441-0514</t>
  </si>
  <si>
    <t>179420-2</t>
  </si>
  <si>
    <t>IGNITION EXCITER,AI</t>
  </si>
  <si>
    <t xml:space="preserve"> 4310-01-504-4672</t>
  </si>
  <si>
    <t>4505800</t>
  </si>
  <si>
    <t>SHIELD,TURBINE NOZZ</t>
  </si>
  <si>
    <t xml:space="preserve"> 2835-01-522-3005</t>
  </si>
  <si>
    <t>4951542</t>
  </si>
  <si>
    <t>FILTER ELEMENT,FLUI</t>
  </si>
  <si>
    <t xml:space="preserve"> 2945-01-524-6623</t>
  </si>
  <si>
    <t>163417-1</t>
  </si>
  <si>
    <t xml:space="preserve"> PLUG,EXPANSION,AIRC</t>
  </si>
  <si>
    <t xml:space="preserve"> 4730-01-542-0073</t>
  </si>
  <si>
    <t>179722-1</t>
  </si>
  <si>
    <t>SEAL,EXPANDING,AIRC</t>
  </si>
  <si>
    <t xml:space="preserve"> 5330-01-542-0076</t>
  </si>
  <si>
    <t>169640-1</t>
  </si>
  <si>
    <t xml:space="preserve"> BEARING,BALL,ANNULA</t>
  </si>
  <si>
    <t xml:space="preserve"> 3110-01-542-0091</t>
  </si>
  <si>
    <t>4950803</t>
  </si>
  <si>
    <t>SEAL,PISTON,OTR,AIR</t>
  </si>
  <si>
    <t xml:space="preserve"> 5330-01-542-0111</t>
  </si>
  <si>
    <t>179627-1</t>
  </si>
  <si>
    <t>CLUTCH,OVERRUNNING,</t>
  </si>
  <si>
    <t xml:space="preserve"> 1650-01-542-0118</t>
  </si>
  <si>
    <t>4502215</t>
  </si>
  <si>
    <t>SPRING,HELICAL,COMP</t>
  </si>
  <si>
    <t xml:space="preserve"> 5360-01-542-0124</t>
  </si>
  <si>
    <t>4950817</t>
  </si>
  <si>
    <t>BEARING,BALL,ANNULA</t>
  </si>
  <si>
    <t xml:space="preserve"> 3110-01-542-2008</t>
  </si>
  <si>
    <t>4952635-1</t>
  </si>
  <si>
    <t>SEAL,PLAIN</t>
  </si>
  <si>
    <t xml:space="preserve"> 5330-01-545-7014</t>
  </si>
  <si>
    <t>4507159</t>
  </si>
  <si>
    <t>WIRING HARNESS</t>
  </si>
  <si>
    <t xml:space="preserve"> 6150-01-562-1353</t>
  </si>
  <si>
    <t>161781-103</t>
  </si>
  <si>
    <t>HOUSING,REDUCTION G</t>
  </si>
  <si>
    <t xml:space="preserve"> 2835-01-595-7661</t>
  </si>
  <si>
    <t>4950017</t>
  </si>
  <si>
    <t>RETAINER,COUPLING</t>
  </si>
  <si>
    <t xml:space="preserve"> 4730-01-616-2223</t>
  </si>
  <si>
    <t>4953103-5</t>
  </si>
  <si>
    <t>HOSE,NONMETALLIC</t>
  </si>
  <si>
    <t xml:space="preserve"> 4720-01-618-1814</t>
  </si>
  <si>
    <t>4502712-003</t>
  </si>
  <si>
    <t xml:space="preserve"> 5365-01-652-5134</t>
  </si>
  <si>
    <t>4502730B</t>
  </si>
  <si>
    <t>HOUSING,GEARBOX,TUR</t>
  </si>
  <si>
    <t xml:space="preserve"> 2840-01-653-6830</t>
  </si>
  <si>
    <t>4952301</t>
  </si>
  <si>
    <t xml:space="preserve"> 5365-01-656-5714</t>
  </si>
  <si>
    <t>4502712-020</t>
  </si>
  <si>
    <t xml:space="preserve"> 5365-01-656-7372</t>
  </si>
  <si>
    <t>4502712-040</t>
  </si>
  <si>
    <t xml:space="preserve"> 5365-01-656-7373</t>
  </si>
  <si>
    <t>4503340</t>
  </si>
  <si>
    <t>COMPRESSOR ROTOR</t>
  </si>
  <si>
    <t xml:space="preserve"> 2835-01-462-3375</t>
  </si>
  <si>
    <t>4506771A</t>
  </si>
  <si>
    <t xml:space="preserve"> 6150-01-628-6217</t>
  </si>
  <si>
    <t>26966-0</t>
  </si>
  <si>
    <t>SCREEN ASSEMBLY,AIR</t>
  </si>
  <si>
    <t xml:space="preserve"> 2835-00-963-1175</t>
  </si>
  <si>
    <t>23327-0</t>
  </si>
  <si>
    <t>VALVE ASSEMBLY,POWE</t>
  </si>
  <si>
    <t xml:space="preserve"> 4820-01-206-1794</t>
  </si>
  <si>
    <t>4500228A</t>
  </si>
  <si>
    <t>NO LE ASSY,MAIN,AI</t>
  </si>
  <si>
    <t xml:space="preserve"> 1680-01-566-5095</t>
  </si>
  <si>
    <t>FY21-028</t>
  </si>
  <si>
    <t>140600</t>
  </si>
  <si>
    <t>F-16 IFF Antenna Coupler Kit</t>
  </si>
  <si>
    <t>UC-584 Antenna Coupler</t>
  </si>
  <si>
    <t>UC-113 F-16 Antenna Array Couplers</t>
  </si>
  <si>
    <t>UC213 F-16 IFF Antenna Coupler</t>
  </si>
  <si>
    <t>UC-223 F-16 Lower AIFF Antenna Coupler</t>
  </si>
  <si>
    <t>Tripod</t>
  </si>
  <si>
    <t>Coaxial Cable, 20 ft</t>
  </si>
  <si>
    <t>FY21-036</t>
  </si>
  <si>
    <t>S5113A21C0120</t>
  </si>
  <si>
    <t>2010-DA0-828916</t>
  </si>
  <si>
    <t>GEAR ASSY REDUCTION MAIN</t>
  </si>
  <si>
    <t>2010-DA0-828917</t>
  </si>
  <si>
    <t>Known Contractor #2 PN</t>
  </si>
  <si>
    <t>Known Contractor #1 PN</t>
  </si>
  <si>
    <t xml:space="preserve"> NSN </t>
  </si>
  <si>
    <t>Unique PMC #</t>
  </si>
  <si>
    <t>Commercial Status</t>
  </si>
  <si>
    <t>FY21-003</t>
  </si>
  <si>
    <t>FY21-011</t>
  </si>
  <si>
    <t>FY21-014</t>
  </si>
  <si>
    <t>FY21-018</t>
  </si>
  <si>
    <t>FY21-019</t>
  </si>
  <si>
    <t>FY21-027</t>
  </si>
  <si>
    <t>FY21-034</t>
  </si>
  <si>
    <t>FY21-039</t>
  </si>
  <si>
    <t>FY21-040</t>
  </si>
  <si>
    <t>S5113A21C0116</t>
  </si>
  <si>
    <t>S5113A21C0126</t>
  </si>
  <si>
    <t>S5113A21C0129</t>
  </si>
  <si>
    <t>S5113A21C0130</t>
  </si>
  <si>
    <t>S5113A21C0138</t>
  </si>
  <si>
    <t>S5113A21C0141</t>
  </si>
  <si>
    <t>S5113A21C0143</t>
  </si>
  <si>
    <t>S5113A21C0146</t>
  </si>
  <si>
    <t>S5113A21C0151</t>
  </si>
  <si>
    <t>S5113A21C0153</t>
  </si>
  <si>
    <t>S5113A21C0157</t>
  </si>
  <si>
    <t>S5113A21C0161</t>
  </si>
  <si>
    <t>S5113A21C0164</t>
  </si>
  <si>
    <t>S5113A21C0166</t>
  </si>
  <si>
    <t>S5113A21C0169</t>
  </si>
  <si>
    <t>S5113A21C0186</t>
  </si>
  <si>
    <t>S5113A21C0188</t>
  </si>
  <si>
    <t>S5113A21C0192</t>
  </si>
  <si>
    <t>S5113A21C0194</t>
  </si>
  <si>
    <t>S5113A21C0197</t>
  </si>
  <si>
    <t>S5113A21C0199</t>
  </si>
  <si>
    <t>S5113A21C0206</t>
  </si>
  <si>
    <t>S5113A21C0215</t>
  </si>
  <si>
    <t>S5113A21C0217</t>
  </si>
  <si>
    <t>S5113A21C0219</t>
  </si>
  <si>
    <t>S5113A21C0222</t>
  </si>
  <si>
    <t>S5113A21C0223</t>
  </si>
  <si>
    <t>S5113A21C0228</t>
  </si>
  <si>
    <t>S5113A21C0238</t>
  </si>
  <si>
    <t>S5113A21C0246</t>
  </si>
  <si>
    <t>S5113A21C0247</t>
  </si>
  <si>
    <t>S5113A21C0249</t>
  </si>
  <si>
    <t>S5113A21C0252</t>
  </si>
  <si>
    <t>S5113A21C0255</t>
  </si>
  <si>
    <t>S5113A21C0259</t>
  </si>
  <si>
    <t>S5113A21C0260</t>
  </si>
  <si>
    <t>S5113A21C0261</t>
  </si>
  <si>
    <t>S5113A21C0262</t>
  </si>
  <si>
    <t>S5113A21C0263</t>
  </si>
  <si>
    <t>S5113A21C0267</t>
  </si>
  <si>
    <t>S5113A21C0269</t>
  </si>
  <si>
    <t>S5113A21C0271</t>
  </si>
  <si>
    <t>S5113A21C0273</t>
  </si>
  <si>
    <t>S5113A21C0277</t>
  </si>
  <si>
    <t>S5113A21C0281</t>
  </si>
  <si>
    <t xml:space="preserve">S5113A21C0288 </t>
  </si>
  <si>
    <t>S5113A21C0291</t>
  </si>
  <si>
    <t>S5113A21C0294</t>
  </si>
  <si>
    <t>S5113A21C0295</t>
  </si>
  <si>
    <t>S5113A21C0296</t>
  </si>
  <si>
    <t xml:space="preserve">S5113A21C0322 </t>
  </si>
  <si>
    <t>S5113A21C0322</t>
  </si>
  <si>
    <t>S5113A21C0323</t>
  </si>
  <si>
    <t>S5113A21C0330</t>
  </si>
  <si>
    <t>S5113A21C0335</t>
  </si>
  <si>
    <t>S5113A21C0345</t>
  </si>
  <si>
    <t>S5113A21C0349</t>
  </si>
  <si>
    <t>S5113A21C0351</t>
  </si>
  <si>
    <t>S5113A21C0352</t>
  </si>
  <si>
    <t>S5113A21C0354</t>
  </si>
  <si>
    <t>S5113A21C0356</t>
  </si>
  <si>
    <t>S5113A21C0362</t>
  </si>
  <si>
    <t>S5113A21C0364</t>
  </si>
  <si>
    <t>S5113A21C0366</t>
  </si>
  <si>
    <t>S5113A21C0386</t>
  </si>
  <si>
    <t>S5113A21C0394</t>
  </si>
  <si>
    <t>S5113A21C0402</t>
  </si>
  <si>
    <t>S5113A21C0403</t>
  </si>
  <si>
    <t>S5113A21C0426</t>
  </si>
  <si>
    <t>S5113A21C0440</t>
  </si>
  <si>
    <t>S5113A21C0442</t>
  </si>
  <si>
    <t>S5113A21C0448</t>
  </si>
  <si>
    <t>S5113A21C0449</t>
  </si>
  <si>
    <t>S5113A21C0451</t>
  </si>
  <si>
    <t>S5113A21C0461</t>
  </si>
  <si>
    <t>S5113A21C0482</t>
  </si>
  <si>
    <t>3601828-2</t>
  </si>
  <si>
    <t>3601541-1</t>
  </si>
  <si>
    <t>365385-1</t>
  </si>
  <si>
    <t>358435-1</t>
  </si>
  <si>
    <t>73563-19</t>
  </si>
  <si>
    <t>75281-12</t>
  </si>
  <si>
    <t>698350-2</t>
  </si>
  <si>
    <t>698519-1</t>
  </si>
  <si>
    <t>366669-1</t>
  </si>
  <si>
    <t>366672-2</t>
  </si>
  <si>
    <t>3601579-1</t>
  </si>
  <si>
    <t>3601969-1</t>
  </si>
  <si>
    <t>3601575-3</t>
  </si>
  <si>
    <t>3880000-2</t>
  </si>
  <si>
    <t>3614968-1</t>
  </si>
  <si>
    <t>3880448-1</t>
  </si>
  <si>
    <t>3886152-1</t>
  </si>
  <si>
    <t>366271-3</t>
  </si>
  <si>
    <t>367113-1</t>
  </si>
  <si>
    <t>3876090-2</t>
  </si>
  <si>
    <t>3601974-8</t>
  </si>
  <si>
    <t>3603715-3</t>
  </si>
  <si>
    <t>3607006-3</t>
  </si>
  <si>
    <t>366919-2</t>
  </si>
  <si>
    <t>367056-2</t>
  </si>
  <si>
    <t>367148-1</t>
  </si>
  <si>
    <t>370759-2</t>
  </si>
  <si>
    <t>373048-1</t>
  </si>
  <si>
    <t>3876099-1</t>
  </si>
  <si>
    <t>3876100-1</t>
  </si>
  <si>
    <t>3880021-2</t>
  </si>
  <si>
    <t>3880412-1</t>
  </si>
  <si>
    <t>3880715-1</t>
  </si>
  <si>
    <t>3880716-1</t>
  </si>
  <si>
    <t>3880718-1</t>
  </si>
  <si>
    <t>HRAA2S0256ZILM1</t>
  </si>
  <si>
    <t>TI22-J06-TFT-P</t>
  </si>
  <si>
    <t>TI22-S01-TFT-P</t>
  </si>
  <si>
    <t>TI22-S03-TFT-P</t>
  </si>
  <si>
    <t>TI22-S04-TFT-P</t>
  </si>
  <si>
    <t>TI22-S06-TFT-P</t>
  </si>
  <si>
    <t>TI22-S15-TFT-P</t>
  </si>
  <si>
    <t>TI22-S16-TFT-P</t>
  </si>
  <si>
    <t>TI22-S18-TFT-P</t>
  </si>
  <si>
    <t>TI22-S21-TFT-P</t>
  </si>
  <si>
    <t>TI22-S23-TFT-P</t>
  </si>
  <si>
    <t>TI22-S24-TFT-P</t>
  </si>
  <si>
    <t>TI22-S25-TFT-P</t>
  </si>
  <si>
    <t>TI22-S32-TFT-P</t>
  </si>
  <si>
    <t>TI22-S33-TFT-P</t>
  </si>
  <si>
    <t>TI22-S34-TFT-P</t>
  </si>
  <si>
    <t>TI22-S35-TFT-P</t>
  </si>
  <si>
    <t>TI22-S37-TFT-P</t>
  </si>
  <si>
    <t>TI22-S38-TFT-P</t>
  </si>
  <si>
    <t>TI22-S40-TFT-P</t>
  </si>
  <si>
    <t>TI22-S42-TFT-P</t>
  </si>
  <si>
    <t>TI22-S43-TFT-P</t>
  </si>
  <si>
    <t>TI22-S44-TFT-P</t>
  </si>
  <si>
    <t>TI22-S45-TFT-P</t>
  </si>
  <si>
    <t>TI22-S46-TFT-P</t>
  </si>
  <si>
    <t>TI22-S49-TFT-P</t>
  </si>
  <si>
    <t>TI22-S54-TFT-P</t>
  </si>
  <si>
    <t>TI22-S55-TFT-P</t>
  </si>
  <si>
    <t>TI22-S56-TFT-P</t>
  </si>
  <si>
    <t>TI22-S58-TFT-P</t>
  </si>
  <si>
    <t>TI22-S70-TFT-P</t>
  </si>
  <si>
    <t>TI22-S71-TFT-P</t>
  </si>
  <si>
    <t>TI22-S79-TFT-P</t>
  </si>
  <si>
    <t xml:space="preserve">GENH 300-2.5-LAN-U-1779 </t>
  </si>
  <si>
    <t xml:space="preserve">GENH 60-12.5-U-1673 </t>
  </si>
  <si>
    <t>12542354-1</t>
  </si>
  <si>
    <t>12542354-2</t>
  </si>
  <si>
    <t>12542354-3</t>
  </si>
  <si>
    <t>12542354-4</t>
  </si>
  <si>
    <t>2204520-2-2</t>
  </si>
  <si>
    <t>GA2310-0001-044</t>
  </si>
  <si>
    <t>59-01829</t>
  </si>
  <si>
    <t>75-15309</t>
  </si>
  <si>
    <t>20-02715</t>
  </si>
  <si>
    <t>20-02732-01</t>
  </si>
  <si>
    <t>P1WQIR</t>
  </si>
  <si>
    <t>N1</t>
  </si>
  <si>
    <t>S06G1277-01</t>
  </si>
  <si>
    <t>DMS-3-LED</t>
  </si>
  <si>
    <t>217-W10-DMSLT</t>
  </si>
  <si>
    <t>18SA0155</t>
  </si>
  <si>
    <t>HO3G0084</t>
  </si>
  <si>
    <t>FGI‐FSY000006;
RTX5000</t>
  </si>
  <si>
    <t>H13G4210</t>
  </si>
  <si>
    <t>H05G0081</t>
  </si>
  <si>
    <t>HO3G0084-5261</t>
  </si>
  <si>
    <t>kbos_1.seg
kbos.ani</t>
  </si>
  <si>
    <t>2GLV16003-0004</t>
  </si>
  <si>
    <t>2GLV16010-0001</t>
  </si>
  <si>
    <t>2GLV19003-0005</t>
  </si>
  <si>
    <t>2GLV36003-0002</t>
  </si>
  <si>
    <t>2GLV36010-0001</t>
  </si>
  <si>
    <t>2GLV19003-0006</t>
  </si>
  <si>
    <t>2GLV26002-0003</t>
  </si>
  <si>
    <t>2GLV26002-0004</t>
  </si>
  <si>
    <t>2GLV29003-0003</t>
  </si>
  <si>
    <t>2GLV14002-0022</t>
  </si>
  <si>
    <t>2GLV14003-0022</t>
  </si>
  <si>
    <t>2GLV24001-0007</t>
  </si>
  <si>
    <t>2GLV14005-0002</t>
  </si>
  <si>
    <t>2GLV24005-0001</t>
  </si>
  <si>
    <t>2GLV24006-0002</t>
  </si>
  <si>
    <t>2GLV24004-0001</t>
  </si>
  <si>
    <t>13065078</t>
  </si>
  <si>
    <t>13414-024</t>
  </si>
  <si>
    <t>WEP-USN-60-EE</t>
  </si>
  <si>
    <t>458-58022-503</t>
  </si>
  <si>
    <t>458-58022-504</t>
  </si>
  <si>
    <t>58035011-507</t>
  </si>
  <si>
    <t>22030183-012</t>
  </si>
  <si>
    <t>22028255-007</t>
  </si>
  <si>
    <t>22028254-007</t>
  </si>
  <si>
    <t>22031477-007</t>
  </si>
  <si>
    <t>22028253-007</t>
  </si>
  <si>
    <t>22029090-012</t>
  </si>
  <si>
    <t>22031940-012</t>
  </si>
  <si>
    <t>22031305-012</t>
  </si>
  <si>
    <t>22029072-012</t>
  </si>
  <si>
    <t>22029081-012</t>
  </si>
  <si>
    <t>22029108-012</t>
  </si>
  <si>
    <t>22031619-012</t>
  </si>
  <si>
    <t>10651909-002</t>
  </si>
  <si>
    <t>10652414-001</t>
  </si>
  <si>
    <t>10654984-001</t>
  </si>
  <si>
    <t>LS1018575</t>
  </si>
  <si>
    <t>10653035-001</t>
  </si>
  <si>
    <t>LS1141563</t>
  </si>
  <si>
    <t>12580254</t>
  </si>
  <si>
    <t>12580289</t>
  </si>
  <si>
    <t>6957ED14-1A</t>
  </si>
  <si>
    <t>5066T38G09</t>
  </si>
  <si>
    <t>E01-00679-03</t>
  </si>
  <si>
    <t>114P4010-1</t>
  </si>
  <si>
    <t>0N849270</t>
  </si>
  <si>
    <t>40013004-000</t>
  </si>
  <si>
    <t>7181805-00</t>
  </si>
  <si>
    <t>CPW-6050-ST</t>
  </si>
  <si>
    <t>CPW-6050-ST (PMT)</t>
  </si>
  <si>
    <t>SIM-11050-ST</t>
  </si>
  <si>
    <t>SIM-11050-ST (PMT)</t>
  </si>
  <si>
    <t>SIU-5000V - Bundle 1</t>
  </si>
  <si>
    <t>SIU-5100V - Bundle 1</t>
  </si>
  <si>
    <t>SIG-5000V - Bundle 1</t>
  </si>
  <si>
    <t>Q-E00053666</t>
  </si>
  <si>
    <t>CL19-ADV-F</t>
  </si>
  <si>
    <t>VCS7-STD-F</t>
  </si>
  <si>
    <t>NX-DC-ADV-F</t>
  </si>
  <si>
    <t>HZ7-ADC-10-F</t>
  </si>
  <si>
    <t>70600-01823-102</t>
  </si>
  <si>
    <t>7220580-231</t>
  </si>
  <si>
    <t>17590251</t>
  </si>
  <si>
    <t>17590251-LIC-CN</t>
  </si>
  <si>
    <t>17590276-LIC-UCN</t>
  </si>
  <si>
    <t>1A950US#ABA</t>
  </si>
  <si>
    <t>5118059838-01</t>
  </si>
  <si>
    <t>5118810835-01</t>
  </si>
  <si>
    <t>5118810863-01</t>
  </si>
  <si>
    <t>5118811106-02</t>
  </si>
  <si>
    <t>5118811177-01</t>
  </si>
  <si>
    <t>5118811257-01</t>
  </si>
  <si>
    <t>5118811501-01</t>
  </si>
  <si>
    <t>5118811724-01</t>
  </si>
  <si>
    <t>5118824413-01</t>
  </si>
  <si>
    <t>5118825956-01</t>
  </si>
  <si>
    <t>5118825985-01</t>
  </si>
  <si>
    <t>5118840978-03B</t>
  </si>
  <si>
    <t>5118958425-01</t>
  </si>
  <si>
    <t>5118971118-01</t>
  </si>
  <si>
    <t>5118971978-01</t>
  </si>
  <si>
    <t>5118972065-01A</t>
  </si>
  <si>
    <t>5118972065-01B</t>
  </si>
  <si>
    <t>5118972249-01A</t>
  </si>
  <si>
    <t>5118972249-01B</t>
  </si>
  <si>
    <t>5118972389-02</t>
  </si>
  <si>
    <t>5118972403-01</t>
  </si>
  <si>
    <t>5518840972-03A</t>
  </si>
  <si>
    <t>5518840972-03B</t>
  </si>
  <si>
    <t>CCL-Bundle</t>
  </si>
  <si>
    <t>Printer-TBD</t>
  </si>
  <si>
    <t>Z3Z16AV2SFP</t>
  </si>
  <si>
    <t>Z3Z16AV2SFP-14689</t>
  </si>
  <si>
    <t>Z3Z16AV2SFP-GPSOCX</t>
  </si>
  <si>
    <t>GAN020386</t>
  </si>
  <si>
    <t>GAN020387</t>
  </si>
  <si>
    <t>8001085-101 (12577872)</t>
  </si>
  <si>
    <t>1004063-201 (12577849)</t>
  </si>
  <si>
    <t>2311M-93-1</t>
  </si>
  <si>
    <t>2317M-19-1</t>
  </si>
  <si>
    <t>70209-01012-104</t>
  </si>
  <si>
    <t xml:space="preserve">70250-01004-101 </t>
  </si>
  <si>
    <t>C9826652/N156111</t>
  </si>
  <si>
    <t>C9826653/N156029</t>
  </si>
  <si>
    <t>C9826654/N156110</t>
  </si>
  <si>
    <t>K9349123</t>
  </si>
  <si>
    <t>K9349124</t>
  </si>
  <si>
    <t>K9349131/N156020</t>
  </si>
  <si>
    <t>K9349132/156021</t>
  </si>
  <si>
    <t>K9349134/N156023</t>
  </si>
  <si>
    <t>K9349136/N156025</t>
  </si>
  <si>
    <t>K9349137/N156026</t>
  </si>
  <si>
    <t>K9349138/N156027</t>
  </si>
  <si>
    <t>K9349303/N147633</t>
  </si>
  <si>
    <t>TI22-S45</t>
  </si>
  <si>
    <t>TI22-S16</t>
  </si>
  <si>
    <t>N154078</t>
  </si>
  <si>
    <t>TI22-S03</t>
  </si>
  <si>
    <t>TI22-S46</t>
  </si>
  <si>
    <t xml:space="preserve">TI22-S34 </t>
  </si>
  <si>
    <t>TI22-S04</t>
  </si>
  <si>
    <t>TI22-S44</t>
  </si>
  <si>
    <t>TI22-S33</t>
  </si>
  <si>
    <t>TI22-S58</t>
  </si>
  <si>
    <t>TI22-S23</t>
  </si>
  <si>
    <t>N154099</t>
  </si>
  <si>
    <t>TI22-S91</t>
  </si>
  <si>
    <t>TI22-S21</t>
  </si>
  <si>
    <t>TI22-S92</t>
  </si>
  <si>
    <t>N154091</t>
  </si>
  <si>
    <t>N156030</t>
  </si>
  <si>
    <t>TI22-S18</t>
  </si>
  <si>
    <t>TI22-S49</t>
  </si>
  <si>
    <t>N165373</t>
  </si>
  <si>
    <t>N154098</t>
  </si>
  <si>
    <t>N165371</t>
  </si>
  <si>
    <t>N150312</t>
  </si>
  <si>
    <t>N150731</t>
  </si>
  <si>
    <t>N150729</t>
  </si>
  <si>
    <t>N150730</t>
  </si>
  <si>
    <t>N129190</t>
  </si>
  <si>
    <t>73340-17</t>
  </si>
  <si>
    <t>M250-10639</t>
  </si>
  <si>
    <t>450-00289</t>
  </si>
  <si>
    <t>450-00288</t>
  </si>
  <si>
    <t>450-00229</t>
  </si>
  <si>
    <t>450-00228</t>
  </si>
  <si>
    <t>1926A10</t>
  </si>
  <si>
    <t>N5747A</t>
  </si>
  <si>
    <t>N6773A-761</t>
  </si>
  <si>
    <t>N6775A</t>
  </si>
  <si>
    <t>U2001A</t>
  </si>
  <si>
    <t>Z2090B-198-037</t>
  </si>
  <si>
    <t>U3040SE18</t>
  </si>
  <si>
    <t>U3040SE46</t>
  </si>
  <si>
    <t>667-711-00</t>
  </si>
  <si>
    <t>777-471-42</t>
  </si>
  <si>
    <t>667-711-90</t>
  </si>
  <si>
    <t>501065</t>
  </si>
  <si>
    <t>501061</t>
  </si>
  <si>
    <t xml:space="preserve">AKA 39401 </t>
  </si>
  <si>
    <t>MSCD-606D-3</t>
  </si>
  <si>
    <t>MPSM-2002-1</t>
  </si>
  <si>
    <t>MSCD-108D-1</t>
  </si>
  <si>
    <t>MSSR-110C-1</t>
  </si>
  <si>
    <t>MWSR-100A-2</t>
  </si>
  <si>
    <t>PSU-2100D-1</t>
  </si>
  <si>
    <t>MTCD-108V-6</t>
  </si>
  <si>
    <t>MCAS-104D-3</t>
  </si>
  <si>
    <t>MPCM-102M-1</t>
  </si>
  <si>
    <t>MCFM-110-1</t>
  </si>
  <si>
    <t>RJC-108</t>
  </si>
  <si>
    <t>MEP-100-1</t>
  </si>
  <si>
    <t>XFT-100-2</t>
  </si>
  <si>
    <t>MIRG-221B-2</t>
  </si>
  <si>
    <t>MAMM-124B-1</t>
  </si>
  <si>
    <t>D1304232-1</t>
  </si>
  <si>
    <t>AD327200-07-C02-DOT</t>
  </si>
  <si>
    <t>5500101-010</t>
  </si>
  <si>
    <t>5560202-010</t>
  </si>
  <si>
    <t>1320155-010</t>
  </si>
  <si>
    <t>HG9912AR02</t>
  </si>
  <si>
    <t>212-040-007-103S</t>
  </si>
  <si>
    <t>407-040-007-103</t>
  </si>
  <si>
    <t>206-040-002-115</t>
  </si>
  <si>
    <t>204-012-101-101</t>
  </si>
  <si>
    <t>205-040-200-001</t>
  </si>
  <si>
    <t>206-032-004-105</t>
  </si>
  <si>
    <t>407-015-001-143</t>
  </si>
  <si>
    <t>407-030-801-219D</t>
  </si>
  <si>
    <t>406-040-500-147A</t>
  </si>
  <si>
    <t>206-011-250-119</t>
  </si>
  <si>
    <t>406-040-400-121</t>
  </si>
  <si>
    <t>407-010-101-109</t>
  </si>
  <si>
    <t>206-011-100-107</t>
  </si>
  <si>
    <t>RTL-T500GT-IP-H00150R11</t>
  </si>
  <si>
    <t>RTL-T501-IP-H00150R11</t>
  </si>
  <si>
    <t>RTL-T500GT-ADCCP</t>
  </si>
  <si>
    <t>4083716</t>
  </si>
  <si>
    <t>54304-3</t>
  </si>
  <si>
    <t>52518-1</t>
  </si>
  <si>
    <t>54354-7</t>
  </si>
  <si>
    <t>263100-212</t>
  </si>
  <si>
    <t>263601-211</t>
  </si>
  <si>
    <t>90B100117-113</t>
  </si>
  <si>
    <t>90B100117-227</t>
  </si>
  <si>
    <t>90B100141-101</t>
  </si>
  <si>
    <t>145CS114-1</t>
  </si>
  <si>
    <t>7-211642002-9</t>
  </si>
  <si>
    <t>7-211642003-11</t>
  </si>
  <si>
    <t>7-211642003-13</t>
  </si>
  <si>
    <t>7-311642001</t>
  </si>
  <si>
    <t>7-311642111</t>
  </si>
  <si>
    <t>15102672-1</t>
  </si>
  <si>
    <t>15102672-2</t>
  </si>
  <si>
    <t>15102672-3</t>
  </si>
  <si>
    <t>15102672-4</t>
  </si>
  <si>
    <t>15102672-5</t>
  </si>
  <si>
    <t>15102672-6</t>
  </si>
  <si>
    <t>15102672-7</t>
  </si>
  <si>
    <t>15102672-8</t>
  </si>
  <si>
    <t>15102672-9</t>
  </si>
  <si>
    <t>15102672-10</t>
  </si>
  <si>
    <t>HG68907194-AA01</t>
  </si>
  <si>
    <t>5D00251H01</t>
  </si>
  <si>
    <t>4D14200G01</t>
  </si>
  <si>
    <t>5D00849G01</t>
  </si>
  <si>
    <t>4D13800G01</t>
  </si>
  <si>
    <t>5D01101G01</t>
  </si>
  <si>
    <t>3D17289G02</t>
  </si>
  <si>
    <t>2GDV00001-0004</t>
  </si>
  <si>
    <t>2GDV00005-0003</t>
  </si>
  <si>
    <t>2GDV00003-0003</t>
  </si>
  <si>
    <t>2GDV00002-0004</t>
  </si>
  <si>
    <t>2GDV00006-0002</t>
  </si>
  <si>
    <t>2ZCH63510-0020</t>
  </si>
  <si>
    <t>2ARV02220-0003</t>
  </si>
  <si>
    <t>CPW-6050</t>
  </si>
  <si>
    <t>FEP-5000</t>
  </si>
  <si>
    <t>GTW-5100</t>
  </si>
  <si>
    <t>SIU-5000</t>
  </si>
  <si>
    <t>SIU-5100</t>
  </si>
  <si>
    <t>SIG-5000</t>
  </si>
  <si>
    <t>SIM-11050</t>
  </si>
  <si>
    <t>2CFV00307-0001</t>
  </si>
  <si>
    <t>JSFM79-1</t>
  </si>
  <si>
    <t>2GFV00301-0002</t>
  </si>
  <si>
    <t>2GFV00606-0001</t>
  </si>
  <si>
    <t>RP-26221N1-601</t>
  </si>
  <si>
    <t>54253-1</t>
  </si>
  <si>
    <t>1998208-0029</t>
  </si>
  <si>
    <t>2CFV01869-0003</t>
  </si>
  <si>
    <t>2CFV02834-0001</t>
  </si>
  <si>
    <t>2CFV02835-0001</t>
  </si>
  <si>
    <t>2CTV32474-0001</t>
  </si>
  <si>
    <t>2CTV32475-0001</t>
  </si>
  <si>
    <t>2CTV46017-0001</t>
  </si>
  <si>
    <t>AC70E0081DBB</t>
  </si>
  <si>
    <t>AC70E0093JBB</t>
  </si>
  <si>
    <t>AC70E0103DBB</t>
  </si>
  <si>
    <t>AC70E0112FBB</t>
  </si>
  <si>
    <t>AC70E0124LBB</t>
  </si>
  <si>
    <t>AC70E0134DBB</t>
  </si>
  <si>
    <t>AC70E0162FBB</t>
  </si>
  <si>
    <t>AC70E0283CBB</t>
  </si>
  <si>
    <t>AC70G0077DEE</t>
  </si>
  <si>
    <t>AC70G0084MEE065</t>
  </si>
  <si>
    <t>AC70G0093FEE</t>
  </si>
  <si>
    <t>AC70G0096DEE</t>
  </si>
  <si>
    <t>AC70G0096FEE</t>
  </si>
  <si>
    <t>AC70G0101FEE</t>
  </si>
  <si>
    <t>AC70G0107FEE</t>
  </si>
  <si>
    <t>AC70G0112DEE</t>
  </si>
  <si>
    <t>AC70G0114FEE</t>
  </si>
  <si>
    <t>AC71G0084AEE</t>
  </si>
  <si>
    <t>AC71G0087CEE</t>
  </si>
  <si>
    <t>AC71G0094DEE</t>
  </si>
  <si>
    <t>AC71G0136BEE</t>
  </si>
  <si>
    <t>AE70210K-10</t>
  </si>
  <si>
    <t>AE70210M-10</t>
  </si>
  <si>
    <t>AE717919-1</t>
  </si>
  <si>
    <t>AE717920-1</t>
  </si>
  <si>
    <t>AE717922-1</t>
  </si>
  <si>
    <t>AE717997-1</t>
  </si>
  <si>
    <t>AE717998-1</t>
  </si>
  <si>
    <t>AE719047-1</t>
  </si>
  <si>
    <t>AE719048-1</t>
  </si>
  <si>
    <t>AE719049-1</t>
  </si>
  <si>
    <t>AE74721G</t>
  </si>
  <si>
    <t>AE74893M</t>
  </si>
  <si>
    <t>AE74894K</t>
  </si>
  <si>
    <t>AE75412K</t>
  </si>
  <si>
    <t>AE75413M</t>
  </si>
  <si>
    <t>AE77080E</t>
  </si>
  <si>
    <t>AE77081G</t>
  </si>
  <si>
    <t>AE77082E</t>
  </si>
  <si>
    <t>AE77083E</t>
  </si>
  <si>
    <t>AE77484K</t>
  </si>
  <si>
    <t>AE77484M</t>
  </si>
  <si>
    <t>1373M87P07</t>
  </si>
  <si>
    <t>1460M99P02</t>
  </si>
  <si>
    <t>530-013382-1</t>
  </si>
  <si>
    <t>530-013383-1</t>
  </si>
  <si>
    <t>78850-02800-107</t>
  </si>
  <si>
    <t>78850-02800-108</t>
  </si>
  <si>
    <t>BL-10653-2</t>
  </si>
  <si>
    <t>BL-11140-1</t>
  </si>
  <si>
    <t>KT-679</t>
  </si>
  <si>
    <t>70600-01821-103</t>
  </si>
  <si>
    <t>78600-02806-101</t>
  </si>
  <si>
    <t>8379245P003</t>
  </si>
  <si>
    <t>8379245P4</t>
  </si>
  <si>
    <t>8351215P001</t>
  </si>
  <si>
    <t>390-0008-00-E</t>
  </si>
  <si>
    <t>15102687-1</t>
  </si>
  <si>
    <t>15102687-2</t>
  </si>
  <si>
    <t>15102687-3</t>
  </si>
  <si>
    <t>15102687-4</t>
  </si>
  <si>
    <t>15102687-5</t>
  </si>
  <si>
    <t>15102687-6</t>
  </si>
  <si>
    <t>15102687-7</t>
  </si>
  <si>
    <t>15102687-8</t>
  </si>
  <si>
    <t>15102687-9</t>
  </si>
  <si>
    <t>15102687-10</t>
  </si>
  <si>
    <t>15102687-11</t>
  </si>
  <si>
    <t>15102673-1</t>
  </si>
  <si>
    <t>15102673-2</t>
  </si>
  <si>
    <t>15102673-3</t>
  </si>
  <si>
    <t>15102673-4</t>
  </si>
  <si>
    <t>15102673-5</t>
  </si>
  <si>
    <t>15102673-6</t>
  </si>
  <si>
    <t>15102673-7</t>
  </si>
  <si>
    <t>15102673-8</t>
  </si>
  <si>
    <t>15102673-9</t>
  </si>
  <si>
    <t>15102673-10</t>
  </si>
  <si>
    <t>15102673-11</t>
  </si>
  <si>
    <t>15102673-12</t>
  </si>
  <si>
    <t>15102673-13</t>
  </si>
  <si>
    <t>15102673-14</t>
  </si>
  <si>
    <t>15102673-15</t>
  </si>
  <si>
    <t>15102673-16</t>
  </si>
  <si>
    <t>15102673-17</t>
  </si>
  <si>
    <t>15102673-18</t>
  </si>
  <si>
    <t>15102673-19</t>
  </si>
  <si>
    <t>15102673-20</t>
  </si>
  <si>
    <t>15102673-21</t>
  </si>
  <si>
    <t>15102673-22</t>
  </si>
  <si>
    <t>15102673-23</t>
  </si>
  <si>
    <t>15102673-24</t>
  </si>
  <si>
    <t>15102673-25</t>
  </si>
  <si>
    <t>15102673-26</t>
  </si>
  <si>
    <t>15102673-27</t>
  </si>
  <si>
    <t>15102673-28</t>
  </si>
  <si>
    <t>15102673-29</t>
  </si>
  <si>
    <t>15102673-30</t>
  </si>
  <si>
    <t>15102673-31</t>
  </si>
  <si>
    <t>15102673-32</t>
  </si>
  <si>
    <t>15102673-33</t>
  </si>
  <si>
    <t>15102673-34</t>
  </si>
  <si>
    <t>15102673-35</t>
  </si>
  <si>
    <t>15102673-36</t>
  </si>
  <si>
    <t>15102673-37</t>
  </si>
  <si>
    <t>15102673-38</t>
  </si>
  <si>
    <t>15102673-39</t>
  </si>
  <si>
    <t>15102673-40</t>
  </si>
  <si>
    <t>15102673-41</t>
  </si>
  <si>
    <t>15102673-42</t>
  </si>
  <si>
    <t>15102673-43</t>
  </si>
  <si>
    <t>2268198-0101</t>
  </si>
  <si>
    <t>16VF153701</t>
  </si>
  <si>
    <t>16CF001002-2</t>
  </si>
  <si>
    <t>TI22-J06-9298</t>
  </si>
  <si>
    <t xml:space="preserve">TI22-S01-9264 </t>
  </si>
  <si>
    <t xml:space="preserve">TI22-S03-9265 </t>
  </si>
  <si>
    <t xml:space="preserve">TI22-S04-9266 </t>
  </si>
  <si>
    <t xml:space="preserve">TI22-S06-9268 </t>
  </si>
  <si>
    <t xml:space="preserve">TI22-S15-9272 </t>
  </si>
  <si>
    <t xml:space="preserve">TI22-S16-9273 </t>
  </si>
  <si>
    <t xml:space="preserve">TI22-S18-9274 </t>
  </si>
  <si>
    <t xml:space="preserve">TI22-S21-9275 </t>
  </si>
  <si>
    <t xml:space="preserve">TI22-S23-9276 </t>
  </si>
  <si>
    <t xml:space="preserve">TI22-S24-9277 </t>
  </si>
  <si>
    <t xml:space="preserve">TI22-S25-9278 </t>
  </si>
  <si>
    <t xml:space="preserve">TI22-S32-9279 </t>
  </si>
  <si>
    <t xml:space="preserve">TI22-S33-9280 </t>
  </si>
  <si>
    <t xml:space="preserve">TI22-S34-9281 </t>
  </si>
  <si>
    <t xml:space="preserve">TI22-S35-9282 </t>
  </si>
  <si>
    <t xml:space="preserve">TI22-S37-9283 </t>
  </si>
  <si>
    <t xml:space="preserve">TI22-S38-9299 </t>
  </si>
  <si>
    <t xml:space="preserve">TI22-S40-9284 </t>
  </si>
  <si>
    <t xml:space="preserve">TI22-S42-9285 </t>
  </si>
  <si>
    <t xml:space="preserve">TI22-S43-9286 </t>
  </si>
  <si>
    <t xml:space="preserve">TI22-S44-9287 </t>
  </si>
  <si>
    <t xml:space="preserve">TI22-S45-9288 </t>
  </si>
  <si>
    <t xml:space="preserve">TI22-S46-9289 </t>
  </si>
  <si>
    <t xml:space="preserve">TI22-S49-9290 </t>
  </si>
  <si>
    <t xml:space="preserve">TI22-S54-9291 </t>
  </si>
  <si>
    <t xml:space="preserve">TI22-S55-9292 </t>
  </si>
  <si>
    <t xml:space="preserve">TI22-S56-9293 </t>
  </si>
  <si>
    <t xml:space="preserve">TI22-S58-9294 </t>
  </si>
  <si>
    <t xml:space="preserve">TI22-S70-9295 </t>
  </si>
  <si>
    <t xml:space="preserve">TI22-S71-9296 </t>
  </si>
  <si>
    <t>TI22-S79-9297</t>
  </si>
  <si>
    <t>648064</t>
  </si>
  <si>
    <t>422464-41</t>
  </si>
  <si>
    <t>476688_05BU0</t>
  </si>
  <si>
    <t>423242 (474000-310-2)</t>
  </si>
  <si>
    <t>423245_05BU0 (474000-310)</t>
  </si>
  <si>
    <t>423243 (474000-310-8)</t>
  </si>
  <si>
    <t>423244_05bu0 (474000-310-4)</t>
  </si>
  <si>
    <t>423236_05BU0</t>
  </si>
  <si>
    <t>423240_05BU0</t>
  </si>
  <si>
    <t>423232_05BU0</t>
  </si>
  <si>
    <t>423234_05BU0</t>
  </si>
  <si>
    <t>2614658-4</t>
  </si>
  <si>
    <t>2614657-2</t>
  </si>
  <si>
    <t>2614602-6</t>
  </si>
  <si>
    <t>2617002-2</t>
  </si>
  <si>
    <t>2617003-1</t>
  </si>
  <si>
    <t>2614672-3/4</t>
  </si>
  <si>
    <t>2614672-4</t>
  </si>
  <si>
    <t>2614580-3</t>
  </si>
  <si>
    <t>2614580-4</t>
  </si>
  <si>
    <t>2614502-3</t>
  </si>
  <si>
    <t>33-161-4</t>
  </si>
  <si>
    <t>33-165-4</t>
  </si>
  <si>
    <t>142-075-1</t>
  </si>
  <si>
    <t>140-24920-1</t>
  </si>
  <si>
    <t>140-24950-1</t>
  </si>
  <si>
    <t>52-645500-2</t>
  </si>
  <si>
    <t>140-249-2</t>
  </si>
  <si>
    <t>25583</t>
  </si>
  <si>
    <t>62125991</t>
  </si>
  <si>
    <t>2313081100</t>
  </si>
  <si>
    <t>2311361005</t>
  </si>
  <si>
    <t>2314710000</t>
  </si>
  <si>
    <t>474000-107</t>
  </si>
  <si>
    <t>474000-319</t>
  </si>
  <si>
    <t>2R2205A</t>
  </si>
  <si>
    <t>3E1219A</t>
  </si>
  <si>
    <t>3EB231A</t>
  </si>
  <si>
    <t>291223B</t>
  </si>
  <si>
    <t>VH5202A</t>
  </si>
  <si>
    <t>VR6200B</t>
  </si>
  <si>
    <t>001-008923-0003 Rev D</t>
  </si>
  <si>
    <t>180330-001</t>
  </si>
  <si>
    <t>AE7328-1</t>
  </si>
  <si>
    <t>52816-941-08</t>
  </si>
  <si>
    <t>52816-942-08</t>
  </si>
  <si>
    <t>52818-941-16</t>
  </si>
  <si>
    <t>52818-942-16</t>
  </si>
  <si>
    <t>52833-941-12</t>
  </si>
  <si>
    <t>52833-942-12</t>
  </si>
  <si>
    <t>PPIM02203</t>
  </si>
  <si>
    <t>PPIM02202</t>
  </si>
  <si>
    <t>2312M-121-1</t>
  </si>
  <si>
    <t>Tactair PN 9059-1</t>
  </si>
  <si>
    <t>702024-01</t>
  </si>
  <si>
    <t>702017-01</t>
  </si>
  <si>
    <t>701931-01</t>
  </si>
  <si>
    <t>702014-01</t>
  </si>
  <si>
    <t>702025-01</t>
  </si>
  <si>
    <t>702022-01</t>
  </si>
  <si>
    <t>702015-01</t>
  </si>
  <si>
    <t>702023-01</t>
  </si>
  <si>
    <t>702021-01</t>
  </si>
  <si>
    <t>702027-01</t>
  </si>
  <si>
    <t>702019-01</t>
  </si>
  <si>
    <t>701906-01</t>
  </si>
  <si>
    <t>702030-01</t>
  </si>
  <si>
    <t>702028-01</t>
  </si>
  <si>
    <t>702031-01</t>
  </si>
  <si>
    <t>701893-01</t>
  </si>
  <si>
    <t>701934-01</t>
  </si>
  <si>
    <t>702018-01</t>
  </si>
  <si>
    <t>702026-01</t>
  </si>
  <si>
    <t>051317-01</t>
  </si>
  <si>
    <t>502577-1</t>
  </si>
  <si>
    <t>701846-02</t>
  </si>
  <si>
    <t>701824-01</t>
  </si>
  <si>
    <t>701821-01</t>
  </si>
  <si>
    <t>701822-01</t>
  </si>
  <si>
    <t>73037-01</t>
  </si>
  <si>
    <t>M250-C47E/1</t>
  </si>
  <si>
    <t>710027000-403</t>
  </si>
  <si>
    <t>721000700-001</t>
  </si>
  <si>
    <t>710015900-401</t>
  </si>
  <si>
    <t>710025900-001</t>
  </si>
  <si>
    <t>710031600-002</t>
  </si>
  <si>
    <t>931832100-201</t>
  </si>
  <si>
    <t>710002400-006</t>
  </si>
  <si>
    <t>710017500-403</t>
  </si>
  <si>
    <t>710026000-001</t>
  </si>
  <si>
    <t>710025800-001</t>
  </si>
  <si>
    <t>710007200-001</t>
  </si>
  <si>
    <t>710019900-401</t>
  </si>
  <si>
    <t>931044100-002</t>
  </si>
  <si>
    <t>710038000-002</t>
  </si>
  <si>
    <t>710013400-001</t>
  </si>
  <si>
    <t>961320300-002</t>
  </si>
  <si>
    <t>D4831-3</t>
  </si>
  <si>
    <t>A9925-108</t>
  </si>
  <si>
    <t>AS578P09-215</t>
  </si>
  <si>
    <t>AS5781P09-222</t>
  </si>
  <si>
    <t>AS5781R09-116</t>
  </si>
  <si>
    <t>AS5781R09-135</t>
  </si>
  <si>
    <t>D2254832-1</t>
  </si>
  <si>
    <t>D2954134-1</t>
  </si>
  <si>
    <t>D2214172-1</t>
  </si>
  <si>
    <t>10-04-W267-6503</t>
  </si>
  <si>
    <t>10-04-W163-6503</t>
  </si>
  <si>
    <t>10-04-8817-6503</t>
  </si>
  <si>
    <t>C8891005-1</t>
  </si>
  <si>
    <t>C8891005-2</t>
  </si>
  <si>
    <t>C8891005-3</t>
  </si>
  <si>
    <t>C8891005-5</t>
  </si>
  <si>
    <t>C8891005-6</t>
  </si>
  <si>
    <t>C8891005-7</t>
  </si>
  <si>
    <t>D0480123-1</t>
  </si>
  <si>
    <t>D1481115-1</t>
  </si>
  <si>
    <t>D1481115-2</t>
  </si>
  <si>
    <t>D1481115-3</t>
  </si>
  <si>
    <t>D1481115-4</t>
  </si>
  <si>
    <t>D1481115-5</t>
  </si>
  <si>
    <t>D1481115-6</t>
  </si>
  <si>
    <t>D1481115-7</t>
  </si>
  <si>
    <t>H2255059-008V9</t>
  </si>
  <si>
    <t>H2255059-011V9</t>
  </si>
  <si>
    <t>H2255059-013V9</t>
  </si>
  <si>
    <t>H2255059-014V9</t>
  </si>
  <si>
    <t>H2255059-049V9</t>
  </si>
  <si>
    <t>H2255059-113V9</t>
  </si>
  <si>
    <t>H2255059-116V9</t>
  </si>
  <si>
    <t>H2255059-127V9</t>
  </si>
  <si>
    <t>H2255059-135V9</t>
  </si>
  <si>
    <t>H2255059-150V9</t>
  </si>
  <si>
    <t>H2255059-161V9</t>
  </si>
  <si>
    <t>H2255059-209V9</t>
  </si>
  <si>
    <t>H2255059-215V9</t>
  </si>
  <si>
    <t>H2255059-222V9</t>
  </si>
  <si>
    <t>H2255059-905V9</t>
  </si>
  <si>
    <t>D0480134-1</t>
  </si>
  <si>
    <t>D0480134-10</t>
  </si>
  <si>
    <t>D0480134-2</t>
  </si>
  <si>
    <t>D0480134-4</t>
  </si>
  <si>
    <t>D0480134-5</t>
  </si>
  <si>
    <t>D0480134-6</t>
  </si>
  <si>
    <t>D0380134-8</t>
  </si>
  <si>
    <t>6400137-901</t>
  </si>
  <si>
    <t>D1457742-1</t>
  </si>
  <si>
    <t>D1457742-2</t>
  </si>
  <si>
    <t>D1457742-3</t>
  </si>
  <si>
    <t>D1481091-1</t>
  </si>
  <si>
    <t>D1481092-1</t>
  </si>
  <si>
    <t>D1481093-1</t>
  </si>
  <si>
    <t>D1481094-1</t>
  </si>
  <si>
    <t>D2985557-1</t>
  </si>
  <si>
    <t>D3455915-1</t>
  </si>
  <si>
    <t>D1481113-1</t>
  </si>
  <si>
    <t>D1481114-1</t>
  </si>
  <si>
    <t>C8891005-4</t>
  </si>
  <si>
    <t>D1481106-1</t>
  </si>
  <si>
    <t>D1481106-2</t>
  </si>
  <si>
    <t>D1481106-3</t>
  </si>
  <si>
    <t>D1481106-4</t>
  </si>
  <si>
    <t>D2701620-1</t>
  </si>
  <si>
    <t>D2701620-2</t>
  </si>
  <si>
    <t>D2701620-3</t>
  </si>
  <si>
    <t>D2701620-4</t>
  </si>
  <si>
    <t>D2214174-1</t>
  </si>
  <si>
    <t>D0687432-1</t>
  </si>
  <si>
    <t>D0887432-2</t>
  </si>
  <si>
    <t>D0887432-3</t>
  </si>
  <si>
    <t>D2214166-1</t>
  </si>
  <si>
    <t>D2214167-1</t>
  </si>
  <si>
    <t>D2214167-2</t>
  </si>
  <si>
    <t>D2214167-3</t>
  </si>
  <si>
    <t>D2214167-4</t>
  </si>
  <si>
    <t>D3126235-1</t>
  </si>
  <si>
    <t>D3126287-1</t>
  </si>
  <si>
    <t>D3126312-1</t>
  </si>
  <si>
    <t>D2807218-1</t>
  </si>
  <si>
    <t>D2130969-1</t>
  </si>
  <si>
    <t>D2131079-2</t>
  </si>
  <si>
    <t>D2131079-3</t>
  </si>
  <si>
    <t>D2131079-1</t>
  </si>
  <si>
    <t>D2254832-2</t>
  </si>
  <si>
    <t>736300-9</t>
  </si>
  <si>
    <t>743900-11</t>
  </si>
  <si>
    <t>743900-13</t>
  </si>
  <si>
    <t>7076600-3</t>
  </si>
  <si>
    <t>746000-1</t>
  </si>
  <si>
    <t>474305-02</t>
  </si>
  <si>
    <t>474769-1</t>
  </si>
  <si>
    <t>474768-1</t>
  </si>
  <si>
    <t>53523-025</t>
  </si>
  <si>
    <t>53521-401</t>
  </si>
  <si>
    <t xml:space="preserve"> 30460MFSD1-1</t>
  </si>
  <si>
    <t>4U4146-2</t>
  </si>
  <si>
    <t>62351-1</t>
  </si>
  <si>
    <t>62127-6</t>
  </si>
  <si>
    <t>62126-2</t>
  </si>
  <si>
    <t>62122-1</t>
  </si>
  <si>
    <t>20286-0101</t>
  </si>
  <si>
    <t>0837742</t>
  </si>
  <si>
    <t>AE719330-1869-3</t>
  </si>
  <si>
    <t>AE1014759H0086</t>
  </si>
  <si>
    <t>AE1014749H0221</t>
  </si>
  <si>
    <t>AE1014791E0157</t>
  </si>
  <si>
    <t>AC71E0171DBB</t>
  </si>
  <si>
    <t xml:space="preserve">AE720036-1 </t>
  </si>
  <si>
    <t>BL-46000-2</t>
  </si>
  <si>
    <t>EC 46101-2</t>
  </si>
  <si>
    <t>ISC9705 FPA</t>
  </si>
  <si>
    <t>822-2347-404</t>
  </si>
  <si>
    <t>10540MFSD1-1</t>
  </si>
  <si>
    <t>NDN10822-3</t>
  </si>
  <si>
    <t>BEARING RLR</t>
  </si>
  <si>
    <t>BEARING RLR CYL</t>
  </si>
  <si>
    <t>BEARING THR</t>
  </si>
  <si>
    <t>BEARING, BALL</t>
  </si>
  <si>
    <t>HOUSING PRIMER</t>
  </si>
  <si>
    <t>KEY NUT LKG</t>
  </si>
  <si>
    <t>PLATE ASSY</t>
  </si>
  <si>
    <t>PLATE ASSY CENT</t>
  </si>
  <si>
    <t>PLATE ASSY END</t>
  </si>
  <si>
    <t>PLATE LKG</t>
  </si>
  <si>
    <t>RETAINER BRG</t>
  </si>
  <si>
    <t>PUMP ASSEMBLY ROTARY</t>
  </si>
  <si>
    <t>SHAFT QUILL</t>
  </si>
  <si>
    <t>SHAFT, COUPLING</t>
  </si>
  <si>
    <t>SCREEN ASSY OIL</t>
  </si>
  <si>
    <t>SEAL ASSY TURB</t>
  </si>
  <si>
    <t>SPRING - COMPR</t>
  </si>
  <si>
    <t>SWITCH ASSY</t>
  </si>
  <si>
    <t>SWITCH ASSY CO TURB</t>
  </si>
  <si>
    <t>SWITCH PRES LOW OIL</t>
  </si>
  <si>
    <t>SWITCH PRESS L OIL</t>
  </si>
  <si>
    <t>VALVE ASSY</t>
  </si>
  <si>
    <t xml:space="preserve">VALVE ASSEMBLY, CK OIL </t>
  </si>
  <si>
    <t>VALVE PRESS REL</t>
  </si>
  <si>
    <t>VALVE SOL</t>
  </si>
  <si>
    <t>VALVE RGLT</t>
  </si>
  <si>
    <t>VALVE SL</t>
  </si>
  <si>
    <t>VALVE ASSY REG</t>
  </si>
  <si>
    <t>VALVE AY PRESS REG</t>
  </si>
  <si>
    <t>256GB SSD SATA</t>
  </si>
  <si>
    <t>TI22-J06 EQUIVALENT SERVER (P)</t>
  </si>
  <si>
    <t>TI22-S01 EQUIVALENT SERVER (P)</t>
  </si>
  <si>
    <t>TI22-S03 EQUIVALENT SERVER (P)</t>
  </si>
  <si>
    <t>TI22-S04 EQUIVALENT SERVER (P)</t>
  </si>
  <si>
    <t>TI22-S06 EQUIVALENT SERVER (P)</t>
  </si>
  <si>
    <t>TI22-S15 EQUIVALENT SERVER (P)</t>
  </si>
  <si>
    <t>TI22-S16 EQUIVALENT SERVER (P)</t>
  </si>
  <si>
    <t>TI22-S18 EQUIVALENT SERVER (P)</t>
  </si>
  <si>
    <t>TI22-S21 EQUIVALENT SERVER (P)</t>
  </si>
  <si>
    <t>TI22-S23 EQUIVALENT SERVER (P)</t>
  </si>
  <si>
    <t>TI22-S24 EQUIVALENT SERVER (P)</t>
  </si>
  <si>
    <t>TI22-S25 EQUIVALENT SERVER (P)</t>
  </si>
  <si>
    <t>TI22-S32 EQUIVALENT SERVER (P)</t>
  </si>
  <si>
    <t>TI22-S33 EQUIVALENT SERVER (P)</t>
  </si>
  <si>
    <t>TI22-S34 EQUIVALENT SERVER (P)</t>
  </si>
  <si>
    <t>TI22-S35 EQUIVALENT SERVER (P)</t>
  </si>
  <si>
    <t>TI22-S37 EQUIVALENT SERVER (P)</t>
  </si>
  <si>
    <t>TI22-S38 EQUIVALENT SERVER (P)</t>
  </si>
  <si>
    <t>TI22-S40 EQUIVALENT SERVER (P)</t>
  </si>
  <si>
    <t>TI22-S42 EQUIVALENT SERVER (P)</t>
  </si>
  <si>
    <t>TI22-S43 EQUIVALENT SERVER (P)</t>
  </si>
  <si>
    <t>TI22-S44 EQUIVALENT SERVER (P)</t>
  </si>
  <si>
    <t>TI22-S45 EQUIVALENT SERVER (P)</t>
  </si>
  <si>
    <t>TI22-S46 EQUIVALENT SERVER (P)</t>
  </si>
  <si>
    <t>TI22-S49 EQUIVALENT SERVER (P)</t>
  </si>
  <si>
    <t>TI22-S54 EQUIVALENT SERVER (P)</t>
  </si>
  <si>
    <t>TI22-S55 EQUIVALENT SERVER (P)</t>
  </si>
  <si>
    <t>TI22-S56 EQUIVALENT SERVER (P)</t>
  </si>
  <si>
    <t>TI22-S58 EQUIVALENT SERVER (P)</t>
  </si>
  <si>
    <t>TI22-S70 EQUIVALENT SERVER (P)</t>
  </si>
  <si>
    <t>TI22-S71 EQUIVALENT SERVER (P)</t>
  </si>
  <si>
    <t>TI22-S79 EQUIVALENT SERVER (P)</t>
  </si>
  <si>
    <t>GENESYS™ SERIES 750W, 1U, HALF RACK MOUNTABLE, PROGRAMMABLE POWER SUPPLY</t>
  </si>
  <si>
    <t>Actuator, electro-hydraulic</t>
  </si>
  <si>
    <t>BRACKET ASSEMBLY, FIRE EXTINGUISHER</t>
  </si>
  <si>
    <t>CONTROL ELECTRONICS PANEL, PIM (CAN-ENABLED), KIDDE</t>
  </si>
  <si>
    <t>FIRE EXTINGUISHER ASSEMBLY</t>
  </si>
  <si>
    <t>FIRE EXTINGUISHER ASSY,</t>
  </si>
  <si>
    <t>NUT, NOZZLE</t>
  </si>
  <si>
    <t>NUT, RETAINER</t>
  </si>
  <si>
    <t>CREW SENSOR HARNESS (1W100)</t>
  </si>
  <si>
    <t>CREW SENSOR HARNESS (1W103)</t>
  </si>
  <si>
    <t>SPH EXTINGUISHER VALVE HARNESS (1W101)</t>
  </si>
  <si>
    <t>J3 WIRING HARNESS (1W102)</t>
  </si>
  <si>
    <t>ENGINE SENSOR HARNESS</t>
  </si>
  <si>
    <t>EXTINGUISHER VALVE HARNESS (1W104)</t>
  </si>
  <si>
    <t>HARNESS J3 (1W105)</t>
  </si>
  <si>
    <t>SENSOR, BIT FIRE DETECTOR</t>
  </si>
  <si>
    <t>C-130 air cycle machine/cooling turbine, component of the aircraft refrigeration unit</t>
  </si>
  <si>
    <t>Black projection screen (BPS)</t>
  </si>
  <si>
    <t>Mylar Reskin (225x50)</t>
  </si>
  <si>
    <t>110v 60hz vacuum pump</t>
  </si>
  <si>
    <t>slow draw valve assembly</t>
  </si>
  <si>
    <t>mirror latency sensor assembly</t>
  </si>
  <si>
    <t>Norxe P1 Projectors</t>
  </si>
  <si>
    <t>N1 Lens</t>
  </si>
  <si>
    <t>Projector Mount Assembly</t>
  </si>
  <si>
    <t>DMS: Auto-cal</t>
  </si>
  <si>
    <t>DMS Laptop</t>
  </si>
  <si>
    <t>Motorized Blend Plates</t>
  </si>
  <si>
    <t>Single Channel VITAL 1150 Image Generator (IG) with Sync</t>
  </si>
  <si>
    <t>Additional OTW Channel with Sync</t>
  </si>
  <si>
    <t>secure IA Kit</t>
  </si>
  <si>
    <t>DBGS Single User</t>
  </si>
  <si>
    <t>SMIG (Scene modeling Image Generator)with RTX5000</t>
  </si>
  <si>
    <t>Projector Test Screen for SMIG (FLAT</t>
  </si>
  <si>
    <t>IR Database from FSI Library (Moving Model)</t>
  </si>
  <si>
    <t>Main Wheel &amp; Tire Assembly CTOL</t>
  </si>
  <si>
    <t>Nose Wheel &amp; Tire Assembly CTOL/STOVL shared</t>
  </si>
  <si>
    <t>Main Brake Assembly CTOL</t>
  </si>
  <si>
    <t>Main Wheel &amp; Tire Assembly CV</t>
  </si>
  <si>
    <t>Nose Wheel &amp; Tire Assembly CV</t>
  </si>
  <si>
    <t>Main Brake Assembly CV</t>
  </si>
  <si>
    <t>Main Wheel &amp; Tire Assembly 6T (Production) STOVL</t>
  </si>
  <si>
    <t>Main Wheel &amp; Tire Assembly 7T (Sustainment) STOVL</t>
  </si>
  <si>
    <t>Main Brake Assembly STOVL</t>
  </si>
  <si>
    <t>Brake Control Valves Right Hand (BCMs)</t>
  </si>
  <si>
    <t>Brake Control Valves Left Hand (BCMs)</t>
  </si>
  <si>
    <t>Brake Control Unit (BCU)</t>
  </si>
  <si>
    <t>Hubcap CTOL/CV Shared</t>
  </si>
  <si>
    <t>Hubcap STOVL</t>
  </si>
  <si>
    <t>Pressure Transducer</t>
  </si>
  <si>
    <t>Wheel Speed Transducer</t>
  </si>
  <si>
    <t xml:space="preserve">Crash Survival Memory Unit </t>
  </si>
  <si>
    <t>AS4 Carbon Fiber Prepreg</t>
  </si>
  <si>
    <t>Container</t>
  </si>
  <si>
    <t>Sroka 6k WEP truck</t>
  </si>
  <si>
    <t>LH Fan Duct Assy with and without acoustic panel
without acoustic panel</t>
  </si>
  <si>
    <t>RH Fan Duct Assy with and without acoustic panel</t>
  </si>
  <si>
    <t>Dual Op-Amp, Low Voltage</t>
  </si>
  <si>
    <t>ASIC, Rad Hard Power PC Support (RSUP2)</t>
  </si>
  <si>
    <t>Comparator</t>
  </si>
  <si>
    <t>Analog Multiplexor</t>
  </si>
  <si>
    <t>A/D Converter</t>
  </si>
  <si>
    <t>D/A Converter</t>
  </si>
  <si>
    <t>2-Input NAND Gate, Quad</t>
  </si>
  <si>
    <t>ASIC, Rad Hard PC Microprocessor (RHPPC)</t>
  </si>
  <si>
    <t>512Kx8 SRAM (S150 4M SRAM)</t>
  </si>
  <si>
    <t>LVDS Differential Line Driver, Quad</t>
  </si>
  <si>
    <t>LVDS Differential Line Receiver, Quad</t>
  </si>
  <si>
    <t>RS422 Differential Line Driver, Quad</t>
  </si>
  <si>
    <t>RS422 Differential Line Receiver, Quad</t>
  </si>
  <si>
    <t>WINCH TR-080</t>
  </si>
  <si>
    <t>PORTABLE OPERATING UNIT</t>
  </si>
  <si>
    <t>FAIRLEAD 110KN</t>
  </si>
  <si>
    <t>FIRE SENSOR, OPTICAL</t>
  </si>
  <si>
    <t>FIRE EXTINGUISHER ASSY</t>
  </si>
  <si>
    <t>FIRE EXTINGUISHER HFC227-BC</t>
  </si>
  <si>
    <t>Air Cleaner, Intake</t>
  </si>
  <si>
    <t>Deflector, Air Flow</t>
  </si>
  <si>
    <t>VMS I Assembly</t>
  </si>
  <si>
    <t>Resolver, Elevation</t>
  </si>
  <si>
    <t>Resolver, Traverse</t>
  </si>
  <si>
    <t>Gearbox, Traverse</t>
  </si>
  <si>
    <t>Reducer Gear, Prop Mag</t>
  </si>
  <si>
    <t>Reducer Gear, Rammer</t>
  </si>
  <si>
    <t>Thermal Relay</t>
  </si>
  <si>
    <t>Integrated Vehicle Health Monitor Unit</t>
  </si>
  <si>
    <t>Valve Assembly</t>
  </si>
  <si>
    <t>Daylight Defense, LLC CIRCM Solaris laser</t>
  </si>
  <si>
    <t>PUMP, ROTARY</t>
  </si>
  <si>
    <t>TRANSCEIVER TNR 2E</t>
  </si>
  <si>
    <t>DOBE</t>
  </si>
  <si>
    <t>CABLE ASSY,BLACK I/O</t>
  </si>
  <si>
    <t>OSRVT EQUIPMENT CASE</t>
  </si>
  <si>
    <t>RF RECEIVE CABLE</t>
  </si>
  <si>
    <t>ADAPTER, TRIAX/BNC</t>
  </si>
  <si>
    <t>TNR 2E AC Adapter</t>
  </si>
  <si>
    <t>KUDA OTM ANT</t>
  </si>
  <si>
    <t>Advanced Control Equipment (ACE) Control Point (CPW) Workstation and device licenses</t>
  </si>
  <si>
    <t>ACE CPW and device licenses for additional four years</t>
  </si>
  <si>
    <t>ACE Real-Time Simulator (ACE SIM) software site licenses</t>
  </si>
  <si>
    <t>ACE SIM software site licenses for additional four years</t>
  </si>
  <si>
    <t xml:space="preserve">ACE Simulator Interface Unit (ACE SIU) Red integrated product with device licenses for five years </t>
  </si>
  <si>
    <t xml:space="preserve">ACE SIU Black integrated product with device licenses for five years </t>
  </si>
  <si>
    <t xml:space="preserve">ACE Serial Interface Gateway (ACE SIG) integrated product with device licenses for five years </t>
  </si>
  <si>
    <t>Black FEP - IP-Based Gateway, including KS-252 Black-Side Traffic Management</t>
  </si>
  <si>
    <t>RED FEP - IP-Based FEP, including KS-252 C&amp;S and Red-Side Traffic Management</t>
  </si>
  <si>
    <t>ADCCP FEP - Single Contact ADCCP/AFSCN Base System</t>
  </si>
  <si>
    <t>VMware Software Bundle</t>
  </si>
  <si>
    <t>UH/HH-60M Ethernet Switching Hub (ESH)</t>
  </si>
  <si>
    <t xml:space="preserve">Capsule &amp; Harness Assembly </t>
  </si>
  <si>
    <t>Key Manager</t>
  </si>
  <si>
    <t>Key Manager Licenses/Support for CLASSIFIED NETWORK</t>
  </si>
  <si>
    <t>Key Manager Licenses/Support for UNCLASSIFIED NETWORK</t>
  </si>
  <si>
    <t>GPS Laptop</t>
  </si>
  <si>
    <t>DL380 VDI (w/ 2 @ 18 core CPU, 768 GB RAM, 4 @ Tesla T4 GPU, 2 @ FC)</t>
  </si>
  <si>
    <t>Rack quad 3-phase PDU</t>
  </si>
  <si>
    <t>Rack 3-Phase+1-Phase PDU</t>
  </si>
  <si>
    <t>Rack quad 1-Phase 208V</t>
  </si>
  <si>
    <t>Synergy Frame (w/ Dual ILM, Composer)</t>
  </si>
  <si>
    <t>Synergy Frame (w/ VCM, ILM)</t>
  </si>
  <si>
    <t>Synergy Frame (w/ VCM, ILM, Composer)</t>
  </si>
  <si>
    <t>Synergy 480 GEN10 Blade (2 @ 20 Core CPU, 768 GB RAM)</t>
  </si>
  <si>
    <t>DL360 (w/ 2 @ 16 core CPU, 512 GB RAM, 2 @ FC I/F)</t>
  </si>
  <si>
    <t>Brocade 48-port 32 Gb Fibre Channel Switch</t>
  </si>
  <si>
    <t>Brocade 128/96-port 32 Gb Fibre Channel Switch</t>
  </si>
  <si>
    <t>3PAR DAE (8 @ 7.6 TB)</t>
  </si>
  <si>
    <t>DL360 (w/ 2 @ 16 core CPU, 512 GB RAM, 2 @ FC I/F, 4 SSD)</t>
  </si>
  <si>
    <t>DL360 Server (Blade Equivalent)</t>
  </si>
  <si>
    <t>Tape Library Base (2 Drive)</t>
  </si>
  <si>
    <t>Tape Library Base (3 Drive)</t>
  </si>
  <si>
    <t>Tape Library Expansion (3 Drive)</t>
  </si>
  <si>
    <t xml:space="preserve">3PAR 9450 Storage System (4 Node) </t>
  </si>
  <si>
    <t>3PAR DAE (6 @ 15.36 TB)</t>
  </si>
  <si>
    <t>120V_RACK-W_PDU</t>
  </si>
  <si>
    <t>120V Rack w/ PDU</t>
  </si>
  <si>
    <t>3PAR Service Processor</t>
  </si>
  <si>
    <t>3PAR 9450 Storage System (2 Node)</t>
  </si>
  <si>
    <t>3PAR DAE (4 @ 7.6 TB)</t>
  </si>
  <si>
    <t>Crash Cart Laptop</t>
  </si>
  <si>
    <t>Physical MCA - HSM &amp; drawer</t>
  </si>
  <si>
    <t>Consumables</t>
  </si>
  <si>
    <t>Printer</t>
  </si>
  <si>
    <t>HP z440WF (WKS 67U)</t>
  </si>
  <si>
    <t>Z8 Workstation</t>
  </si>
  <si>
    <t>Coupling Half, Quick Disconnect - Female (52816-941-08)</t>
  </si>
  <si>
    <t>Coupling Half, Quick Disconnect - Male  (52816-942-08)</t>
  </si>
  <si>
    <t xml:space="preserve"> Coupling Half, Quick Disconnect - Female (52818-941-16)</t>
  </si>
  <si>
    <t>Coupling Half, Quick Disconnect - Male (52818-942-16)</t>
  </si>
  <si>
    <t>Coupling Half, Quick Disconnect - Female (52833-941-12)</t>
  </si>
  <si>
    <t>Coupling Half, Quick Disconnect - Male (52833-942-12)</t>
  </si>
  <si>
    <t>STIFFENER, FINAL DRIVE, LH (GAN020386)</t>
  </si>
  <si>
    <t>STIFFENER, FINAL DRIVE, RH (GAN202387)</t>
  </si>
  <si>
    <t>Assembly CPU Lock</t>
  </si>
  <si>
    <t>DVE Control Module</t>
  </si>
  <si>
    <t>Cable Assembly, DVE Sensor</t>
  </si>
  <si>
    <t>Sensor, DVE</t>
  </si>
  <si>
    <t>Motor Assy</t>
  </si>
  <si>
    <t>Flex Drive Assy</t>
  </si>
  <si>
    <t>Conv Wind Wip Nose Sec</t>
  </si>
  <si>
    <t>Valve, Parking Wheel Brake System (Tactair Part Name: Valve, Dual Parking Brake Hydraulic)</t>
  </si>
  <si>
    <t>RNA-401 C1 OPEN FRAME CODEC</t>
  </si>
  <si>
    <t>RNA-401,D1, OPEN FRAME, DECODER</t>
  </si>
  <si>
    <t>RNA-401 E1 OPEN FRAME ENCODER</t>
  </si>
  <si>
    <t>RNA-212 TI18-VD08-1 DUAL ENCODER/DECODER</t>
  </si>
  <si>
    <t>RNA-213 TI18-VD07-1 SINGLE ENCODER/DECODER</t>
  </si>
  <si>
    <t>RNA-422 1U, 2X CODEC</t>
  </si>
  <si>
    <t>RNA-421 1U, 1X DECODER</t>
  </si>
  <si>
    <t>RNA-421 1U, 1X CODEC</t>
  </si>
  <si>
    <t>RNA-422 1U, 1X CODEC, 1X ENCODER</t>
  </si>
  <si>
    <t>RNA-422 1U, 2X ENCODER</t>
  </si>
  <si>
    <t>RNA-421 1U, 1X ENCODER</t>
  </si>
  <si>
    <t>TI16-D01, DISPLAY, 24IN, TOUCH</t>
  </si>
  <si>
    <t>TI22-S45 SERVER</t>
  </si>
  <si>
    <t>TI22-S16 SERVER</t>
  </si>
  <si>
    <t>TI20-SSD05</t>
  </si>
  <si>
    <t>TI22-S03 SERVER</t>
  </si>
  <si>
    <t>TI22-S46 SERVER</t>
  </si>
  <si>
    <t>TI22-S34 SERVER</t>
  </si>
  <si>
    <t>TI22-S04 SERVER</t>
  </si>
  <si>
    <t>TI22-S44 SERVER</t>
  </si>
  <si>
    <t>TI22-S33 SERVER</t>
  </si>
  <si>
    <t>TI22-S58 SERVER</t>
  </si>
  <si>
    <t>TI22-S23 SERVER</t>
  </si>
  <si>
    <t>TI20-S45,SERVER</t>
  </si>
  <si>
    <t>TI22-S91 SERVER</t>
  </si>
  <si>
    <t>TI22-S18 SERVER</t>
  </si>
  <si>
    <t>TI22-S92 SERVER</t>
  </si>
  <si>
    <t>TI20-S16,SERVER</t>
  </si>
  <si>
    <t>TI20-SSD09,256GB, SSD,WRITE-PROTECT,SLED</t>
  </si>
  <si>
    <t>TI22-S49 SERVER</t>
  </si>
  <si>
    <t>REMOVABLE DRIVE CARRIER FOR 2.5" HDD</t>
  </si>
  <si>
    <t>REM.DRIVE CARRIER FOR 9.5MM X2.5"HDD/SSD</t>
  </si>
  <si>
    <t>TI18-S38,SERVER,TSMS</t>
  </si>
  <si>
    <t>TI18-SSD05,1920GB SSD MLC RAID SLED</t>
  </si>
  <si>
    <t>TI18-SSD02,256GB SSD MLC WRITE-PROTECT S</t>
  </si>
  <si>
    <t>TI18-SSD03,1920GB SSD MLC STANDARD SLED</t>
  </si>
  <si>
    <t>2.5" SLIM BAY CARRIER</t>
  </si>
  <si>
    <t>Valve Assembly Anti-Icing Starting  Bleed Valve (AISBV)</t>
  </si>
  <si>
    <t>SPEAR Server</t>
  </si>
  <si>
    <t>SPEAR Client</t>
  </si>
  <si>
    <t>AH-6 Engine</t>
  </si>
  <si>
    <t>X-Ray Fluorescence Module</t>
  </si>
  <si>
    <t>Particle Counter Module</t>
  </si>
  <si>
    <t>Infrared Module</t>
  </si>
  <si>
    <t>Viscometer Module</t>
  </si>
  <si>
    <t xml:space="preserve">Large PAO Cart </t>
  </si>
  <si>
    <t xml:space="preserve">POWERSUPPLY,DC,60V,12.5A,750W       </t>
  </si>
  <si>
    <t>DC POWER MODULE</t>
  </si>
  <si>
    <t>SENSOR, POWER, USB</t>
  </si>
  <si>
    <t>TE-MODIFIED GEN 2 BLK 10+</t>
  </si>
  <si>
    <t>PRESIDIO THERMAL TRAY, WIDE BAND, YSIII</t>
  </si>
  <si>
    <t>ATLAS 5.1 SYSTEM</t>
  </si>
  <si>
    <t>Test program (TP) - Test Stations with Supporting Hardware</t>
  </si>
  <si>
    <t>Interface Test Adapters (ITA's), Cables Sets and Holding Fixtures</t>
  </si>
  <si>
    <t>Recommended Spares Kit, and Calibration Spares (hardware)</t>
  </si>
  <si>
    <t xml:space="preserve">Charger Cables </t>
  </si>
  <si>
    <t>Battery Charger for Item #1</t>
  </si>
  <si>
    <t xml:space="preserve">Battery, FTS Lithium -Ion </t>
  </si>
  <si>
    <t>Signal Conditioning Module</t>
  </si>
  <si>
    <t>Power Supply</t>
  </si>
  <si>
    <t>Stackable Solid-state Recorder</t>
  </si>
  <si>
    <t>Remote, O/H, Wideband Stand-Alone</t>
  </si>
  <si>
    <t>Portable Support Module</t>
  </si>
  <si>
    <t>Thermocouple Module</t>
  </si>
  <si>
    <t>Conditioner, Accelerometer</t>
  </si>
  <si>
    <t>Module, PCM Interface, 2 Ch</t>
  </si>
  <si>
    <t>Module, Flash Recorder, Compact</t>
  </si>
  <si>
    <t>Junction, Thermocouple, Reference</t>
  </si>
  <si>
    <t>System End Plate</t>
  </si>
  <si>
    <t>Transponder Test Box</t>
  </si>
  <si>
    <t>IRIG-B Time Code</t>
  </si>
  <si>
    <t>Voltage Signal Conditioner, 24 Ch</t>
  </si>
  <si>
    <t>C-Band Transponder, 20 Watt, 6 in3</t>
  </si>
  <si>
    <t>MHR/RPS-42</t>
  </si>
  <si>
    <t>MISSION DATA RECORDER (MDR) Shipset</t>
  </si>
  <si>
    <t>TuffCORD Mission Data Recorder</t>
  </si>
  <si>
    <t>2 TB Removable Memory Module FIPS 2-140</t>
  </si>
  <si>
    <t>HD-SDI encoder card</t>
  </si>
  <si>
    <t>INU / INU (SAASM GPS W/ GREEN CHASSIS)</t>
  </si>
  <si>
    <t>TRANSMISSION ASSY</t>
  </si>
  <si>
    <t>TRANSMISSION ASSEMBLY</t>
  </si>
  <si>
    <t>TRANSMISSION</t>
  </si>
  <si>
    <t>MAIN ROTOR HUB ASSY</t>
  </si>
  <si>
    <t>QUILL ASSY</t>
  </si>
  <si>
    <t>M/R BLADE ASSY</t>
  </si>
  <si>
    <t>TAIL BOOM</t>
  </si>
  <si>
    <t>BLADE ASSY MAIN ROTOR</t>
  </si>
  <si>
    <t>TAILBOOM ASSY</t>
  </si>
  <si>
    <t>FREEWHEELING ASSY</t>
  </si>
  <si>
    <t>INTERMEDIATE GEARBOX</t>
  </si>
  <si>
    <t>MAIN ROTOR BLADE</t>
  </si>
  <si>
    <t>TAIL ROTOR GEARBOX</t>
  </si>
  <si>
    <t>YOKE ASSY</t>
  </si>
  <si>
    <t>HUB</t>
  </si>
  <si>
    <t>RED/Black  FEP - IP-Based FEP, including KS-252 C&amp;S and R Traffic Management</t>
  </si>
  <si>
    <t>Burst Disc</t>
  </si>
  <si>
    <t>Burst Disc Outlet</t>
  </si>
  <si>
    <t>F100‐PW‐220 3rd Stage Turbine Blade Outer Air Seal (BOAS)</t>
  </si>
  <si>
    <t>A8 Fuze Assembly</t>
  </si>
  <si>
    <t>A9 Fuze Assembly</t>
  </si>
  <si>
    <t>A10 Fuze Assembly</t>
  </si>
  <si>
    <t>Retainer, Backup Ring, Poly Resin</t>
  </si>
  <si>
    <t>Die Cut Gasket</t>
  </si>
  <si>
    <t>Parker Chomerics Extrusion</t>
  </si>
  <si>
    <t>Spliced O-Rings</t>
  </si>
  <si>
    <t>Parker O-Rings</t>
  </si>
  <si>
    <t>Parker OES Diamond Seals</t>
  </si>
  <si>
    <t>Parker OES Extruded and Spliced Profiles</t>
  </si>
  <si>
    <t>Parker CSS Fastener Seal</t>
  </si>
  <si>
    <t>Parker CSS Integral Seal</t>
  </si>
  <si>
    <t>Parker Chomerics Molded Conductive Seal</t>
  </si>
  <si>
    <t>Parker OES Custom Shapes</t>
  </si>
  <si>
    <t>SCENE PROCESSOR ASSY</t>
  </si>
  <si>
    <t>PC, RT OR MFE</t>
  </si>
  <si>
    <t>IMAGE GENERATOR, EP-8100, FIVE OTW AND T</t>
  </si>
  <si>
    <t>IMAGE GENERATOR, EP-8100, KIT UPGRADE, I</t>
  </si>
  <si>
    <t>COTS: HW &amp; LICENSE</t>
  </si>
  <si>
    <t>Actuator, Electro-Mechanical</t>
  </si>
  <si>
    <t xml:space="preserve"> Fuel/Defuel Shutoff Valve</t>
  </si>
  <si>
    <t>Pilot Fuel Level Control Valve</t>
  </si>
  <si>
    <t>Dual Pressure Fuel Servicing Manifold</t>
  </si>
  <si>
    <t>Fuel Valve Isolation Switch</t>
  </si>
  <si>
    <t>Electric Plant Controller-1SG</t>
  </si>
  <si>
    <t>Electric Plant Controller-2SG</t>
  </si>
  <si>
    <t>Electric Plant Controller-3SG</t>
  </si>
  <si>
    <t>Electric Plant Controller-4SG</t>
  </si>
  <si>
    <t>Electric Plant Controller-5SG</t>
  </si>
  <si>
    <t>Electric Plant Controller-6SG</t>
  </si>
  <si>
    <t>Electric Plant Controller-4HA</t>
  </si>
  <si>
    <t>Electric Plant Controller-4HB</t>
  </si>
  <si>
    <t>Electric Plant Controller-5HA</t>
  </si>
  <si>
    <t>Electric Plant Controller-5HB</t>
  </si>
  <si>
    <t>Nose Line</t>
  </si>
  <si>
    <t>Lower Confluence Line</t>
  </si>
  <si>
    <t>Primary Payload Airborne Components Kit</t>
  </si>
  <si>
    <t>Mooring System</t>
  </si>
  <si>
    <t>Aerostat Support and Test Equipment</t>
  </si>
  <si>
    <t>Telementy Computer</t>
  </si>
  <si>
    <t>Fire and Bleed Leak Controller</t>
  </si>
  <si>
    <t>Large Fire Suppressor</t>
  </si>
  <si>
    <t>Small Fire Suppressor</t>
  </si>
  <si>
    <t>IR-OFD</t>
  </si>
  <si>
    <t>UV-OFD</t>
  </si>
  <si>
    <t>Standby Flight Display (SFD)</t>
  </si>
  <si>
    <t>Horizontal Tail Centering Actuator (HTCA)</t>
  </si>
  <si>
    <t>ACE Control Point (AceCP)</t>
  </si>
  <si>
    <t>ACE Premier Front End Processor (AceFEP)</t>
  </si>
  <si>
    <t>ACE Premier Gateway (AceGTW)</t>
  </si>
  <si>
    <t>ACE Simulator Interface Unit (AceSIU) Red</t>
  </si>
  <si>
    <t>ACE Simulator Interface Unit (AceSIU) Black</t>
  </si>
  <si>
    <t>ACE Serial Interface Gateway (AceSIG)</t>
  </si>
  <si>
    <t>ACE Simulator (AceSIM)</t>
  </si>
  <si>
    <t>Valve, Climb / Dive Vent, 2" (coaxial)</t>
  </si>
  <si>
    <t>Valve, Pilot Float, Refuel, 3/8" with Precheck Solenoid</t>
  </si>
  <si>
    <t>Valve, Pressure Operated, Refuel</t>
  </si>
  <si>
    <t>Valve, Manual Operated Isolation, Defuel, 1 1/2"</t>
  </si>
  <si>
    <t>Compensator, Fuel Measurement, Int Mount, AC</t>
  </si>
  <si>
    <t>28V,16 CHANNEL SOLID STATE POWER CONTTOLLER (SSPC) GEN</t>
  </si>
  <si>
    <t>Cesium Formate</t>
  </si>
  <si>
    <t>6U VME Single Board Computer (SBC), also referred to as the Rhino 10</t>
  </si>
  <si>
    <t>HOSE ASSY,FUEL-FCOC OUTLET</t>
  </si>
  <si>
    <t>HOSE ASSY, ICC RTN(DC)</t>
  </si>
  <si>
    <t>HOSE ASSY, ICC SUPP(SCNT</t>
  </si>
  <si>
    <t>HOSE PTMS PAO P5 (DC)</t>
  </si>
  <si>
    <t>HOSE PTMS PAO (DC)</t>
  </si>
  <si>
    <t>HOSE ASSY P5 PAO RTN(DC)</t>
  </si>
  <si>
    <t>FLEX HOSE - PT3 FADEC B</t>
  </si>
  <si>
    <t>HOSE ASSY, TEFLON, CRIMP</t>
  </si>
  <si>
    <t>HOSE ASSY,</t>
  </si>
  <si>
    <t>HOSE ASSY AEROQUIP</t>
  </si>
  <si>
    <t>CAP, QUICK DISCONNECT</t>
  </si>
  <si>
    <t>FLEX HOSE- PS3 FADEC A</t>
  </si>
  <si>
    <t>FLEX HOSE- PS2 FADEC A</t>
  </si>
  <si>
    <t>FLEX HOSE- PS2 FADEC B</t>
  </si>
  <si>
    <t>LSF FADEC A SUPPLY(LH)</t>
  </si>
  <si>
    <t>LSF FADEC A RETURN(LH)</t>
  </si>
  <si>
    <t>LSF FADEC B SUPPLY(RH)</t>
  </si>
  <si>
    <t>COUPLING HALF(MALE Q.D.)</t>
  </si>
  <si>
    <t>COUPLING HALF QD</t>
  </si>
  <si>
    <t>FUEL QD</t>
  </si>
  <si>
    <t>Main Fuel Pump for F110 Engine</t>
  </si>
  <si>
    <t>F110 Turbine Rear Frame Casting</t>
  </si>
  <si>
    <t>Hybrid DC-DC Converter</t>
  </si>
  <si>
    <t>RESCUE HOIST-ELECTRIC</t>
  </si>
  <si>
    <t>CONTROL PANEL, CREW</t>
  </si>
  <si>
    <t>CABLE,WIRE ROPE</t>
  </si>
  <si>
    <t>KIT PRESS CART</t>
  </si>
  <si>
    <t>CCB HDW INSTL</t>
  </si>
  <si>
    <t>Air Data Computer</t>
  </si>
  <si>
    <t>INTEGRATED VEHICLE HEALTH MANAGEMENT SYS</t>
  </si>
  <si>
    <t>MICROCIRCUIT, FPGA, PIND TESTED</t>
  </si>
  <si>
    <t>FOCAL PLANE ARRAY, DEEP WELL</t>
  </si>
  <si>
    <t>E-Grade FPAS</t>
  </si>
  <si>
    <t>DATA ACQUISITION UNIT (DAU) 24X48</t>
  </si>
  <si>
    <t>ELECTRC PLNT DTA ACQUISITION UNT EPDAU</t>
  </si>
  <si>
    <t>ELECTRIC PLANT DATA ACQUISITION UNIT (EP</t>
  </si>
  <si>
    <t>DATA ACQUISITION UNIT (DAU) ‐ 4‐05‐1</t>
  </si>
  <si>
    <t>SHAFT CONTROL UNIT ‐ DATA ACQUISITION UN</t>
  </si>
  <si>
    <t>DATA ACQUISITION UNIT (DAU) ‐ 4‐5‐5</t>
  </si>
  <si>
    <t>DATA ACQUISITION UNIT (DAU) ‐ 5‐4‐2</t>
  </si>
  <si>
    <t>DATA ACQUISITION UNIT (DAU) 30X36</t>
  </si>
  <si>
    <t>DATA ACQUISITION UNIT (DAU) 1‐02‐1</t>
  </si>
  <si>
    <t>DATA ACQUISITION UNIT (DAU) ‐ 1‐1‐1</t>
  </si>
  <si>
    <t>DATA ACQUISITION UNIT (DAU) ‐ 1‐2‐1</t>
  </si>
  <si>
    <t>DATA ACQUISITION UNIT (DAU) ‐ 2‐2‐1</t>
  </si>
  <si>
    <t>DATA ACQUISITION UNIT (DAU) ‐ 2‐3‐2</t>
  </si>
  <si>
    <t>DATA ACQUISITION UNIT (DAU) ‐ 2‐4‐1</t>
  </si>
  <si>
    <t>DATA ACQUISITION UNIT (DAU) ‐ 2‐5‐1</t>
  </si>
  <si>
    <t>DATA ACQUISITION UNIT (DAU) ‐ 2‐6‐1</t>
  </si>
  <si>
    <t>DATA ACQUISITION UNIT (DAU) ‐ 3‐02‐1</t>
  </si>
  <si>
    <t>DATA ACQUISITION UNIT (DAU) ‐ 3‐1‐1</t>
  </si>
  <si>
    <t>DATA ACQUISITION UNIT (DAU) ‐ 3‐2‐2</t>
  </si>
  <si>
    <t>DATA ACQUISITION UNIT (DAU) ‐ 3‐2‐3</t>
  </si>
  <si>
    <t>DATA ACQUISITION UNIT (DAU) ‐ 4‐2‐1</t>
  </si>
  <si>
    <t>DATA ACQUISITION UNIT (DAU) ‐ 4‐2‐2</t>
  </si>
  <si>
    <t>DATA ACQUISITION UNIT (DAU) ‐ 4‐4‐1</t>
  </si>
  <si>
    <t>DATA ACQUISITION UNIT (DAU) ‐ 4‐5‐3</t>
  </si>
  <si>
    <t>DATA ACQUISITION UNIT (DAU) ‐ 4‐6‐1</t>
  </si>
  <si>
    <t>DATA ACQUISITION UNIT (DAU) ‐ 4‐6‐2</t>
  </si>
  <si>
    <t>DATA ACQUISITION UNIT (DAU) ‐ 4‐6‐3</t>
  </si>
  <si>
    <t>DATA ACQUISITION UNIT (DAU) ‐ 4‐6‐5</t>
  </si>
  <si>
    <t>DATA ACQUISITION UNIT (DAU) ‐ 4‐6‐6</t>
  </si>
  <si>
    <t>DATA ACQUISITION UNIT (DAU) ‐ 5‐01‐1</t>
  </si>
  <si>
    <t>DATA ACQUISITION UNIT (DAU) ‐ 5‐2‐1</t>
  </si>
  <si>
    <t>DATA ACQUISITION UNIT (DAU) ‐ 5‐2‐2</t>
  </si>
  <si>
    <t>DATA ACQUISITION UNIT (DAU) ‐ 5‐4‐3</t>
  </si>
  <si>
    <t>DATA ACQUISITION UNIT (DAU) ‐ 5‐6‐1</t>
  </si>
  <si>
    <t>DATA ACQUISITION UNIT (DAU) ‐ 5‐6‐2</t>
  </si>
  <si>
    <t>DATA ACQUISITION UNIT (DAU) ‐ 5‐6‐3</t>
  </si>
  <si>
    <t>DATA ACQUISITION UNIT (DAU) ‐ 5‐6‐4</t>
  </si>
  <si>
    <t>DATA ACQUISITION UNIT (DAU) ‐ 5‐6‐5</t>
  </si>
  <si>
    <t>DATA ACQUISITION UNIT (DAU) ‐ 6‐01‐1</t>
  </si>
  <si>
    <t>DATA ACQUISITION UNIT (DAU) ‐ 6‐2‐1</t>
  </si>
  <si>
    <t>DATA ACQUISITION UNIT (DAU) ‐ 6‐2‐2</t>
  </si>
  <si>
    <t>DATA ACQUISITION UNIT (DAU) ‐ 6‐4‐1</t>
  </si>
  <si>
    <t>DATA ACQUISITION UNIT (DAU) ‐ 6‐2‐3</t>
  </si>
  <si>
    <t>DATA ACQUISITION UNIT (DAU) ‐ 6‐5.5‐1</t>
  </si>
  <si>
    <t>DATA ACQUISITION UNIT (DAU) ‐ 6‐5.5‐2</t>
  </si>
  <si>
    <t>DATA ACQUISITION UNIT (DAU) ‐ 7‐01‐1</t>
  </si>
  <si>
    <t>DATA ACQUISITION UNIT (DAU) ‐ 7‐3‐1</t>
  </si>
  <si>
    <t>DATA ACQUISITION UNIT (DAU) ‐ 7‐2‐2</t>
  </si>
  <si>
    <t>DATA ACQUISITION UNIT (DAU) ‐ 7‐3‐2</t>
  </si>
  <si>
    <t>DATA ACQUISITION UNIT (DAU) ‐ 7‐3‐3</t>
  </si>
  <si>
    <t>DATA ACQUISITION UNIT (DAU) ‐ 7‐3‐4</t>
  </si>
  <si>
    <t>NavStorm+ GPS Receiver</t>
  </si>
  <si>
    <t>Standby Flight Instrument (SFI)</t>
  </si>
  <si>
    <t>Magnetic Heading Sensor (MHS)</t>
  </si>
  <si>
    <t>3110-01-214-4167</t>
  </si>
  <si>
    <t>3110-01-208-0337</t>
  </si>
  <si>
    <t>3120-00-340-9507</t>
  </si>
  <si>
    <t>3110-01-206-2211</t>
  </si>
  <si>
    <t>2835-00-215-9599</t>
  </si>
  <si>
    <t>5315-01-224-1377</t>
  </si>
  <si>
    <t>2835-00-335-7565</t>
  </si>
  <si>
    <t>2835-00-110-6747</t>
  </si>
  <si>
    <t>2835-00-110-6836</t>
  </si>
  <si>
    <t>2835-00-518-6362</t>
  </si>
  <si>
    <t>2835-01-034-6931</t>
  </si>
  <si>
    <t>2835-01-215-3551</t>
  </si>
  <si>
    <t>3110-01-222-9039</t>
  </si>
  <si>
    <t>5365-01-204-8889</t>
  </si>
  <si>
    <t>2835-01-013-9895</t>
  </si>
  <si>
    <t>3040-01-215-3540</t>
  </si>
  <si>
    <t>4320-01-207-5234</t>
  </si>
  <si>
    <t>2835-00-037-1885</t>
  </si>
  <si>
    <t>2835-01-311-6430</t>
  </si>
  <si>
    <t>5360-00-292-5526</t>
  </si>
  <si>
    <t>5930-01-035-1769</t>
  </si>
  <si>
    <t>2835-01-003-9036</t>
  </si>
  <si>
    <t>5930-01-418-6807</t>
  </si>
  <si>
    <t>5930-01-195-5181</t>
  </si>
  <si>
    <t>2835-01-158-1260</t>
  </si>
  <si>
    <t>4820-01-211-6161</t>
  </si>
  <si>
    <t>4820-01-003-1390</t>
  </si>
  <si>
    <t>4820-01-004-6588</t>
  </si>
  <si>
    <t>4820-01-003-1395</t>
  </si>
  <si>
    <t>2835-00-783-0214</t>
  </si>
  <si>
    <t>2835-00-585-7970</t>
  </si>
  <si>
    <t>4810-01-237-0112</t>
  </si>
  <si>
    <t>4810-01-193-8029</t>
  </si>
  <si>
    <t>4820-01-013-0408</t>
  </si>
  <si>
    <t>4820-01-206-7805</t>
  </si>
  <si>
    <t>4820-01-264-0415</t>
  </si>
  <si>
    <t>2835-01-261-2796</t>
  </si>
  <si>
    <t>4820-01-279-7111</t>
  </si>
  <si>
    <t>3040-01-643-7376</t>
  </si>
  <si>
    <t>1660-01-379-5875</t>
  </si>
  <si>
    <t>8145-00-288-1397</t>
  </si>
  <si>
    <t>1560-01-149-6557</t>
  </si>
  <si>
    <t>1560-01-149-6558</t>
  </si>
  <si>
    <t>2590-20-000-0556</t>
  </si>
  <si>
    <t>6110-20-000-0869</t>
  </si>
  <si>
    <t>5342-20-000-0551</t>
  </si>
  <si>
    <t>2490-01-649-3319</t>
  </si>
  <si>
    <t>2815-01-652-6172</t>
  </si>
  <si>
    <t>6695-01-361-8045</t>
  </si>
  <si>
    <t>5990-01-647-6842</t>
  </si>
  <si>
    <t>5990-01-645-2592</t>
  </si>
  <si>
    <t>3010-01-649-6327</t>
  </si>
  <si>
    <t>3010-01-649-9339</t>
  </si>
  <si>
    <t>5945-00-666-0964</t>
  </si>
  <si>
    <t>2995-01-652-3514</t>
  </si>
  <si>
    <t>4320-00-488-5328</t>
  </si>
  <si>
    <t>6130-01-666-1496</t>
  </si>
  <si>
    <t>6150-01-673-8007</t>
  </si>
  <si>
    <t>1080-01-660-7748</t>
  </si>
  <si>
    <t>5995-01-673-7079</t>
  </si>
  <si>
    <t>5985-01-643-4451</t>
  </si>
  <si>
    <t>6130-01-680-8359</t>
  </si>
  <si>
    <t>5985-01-666-1695</t>
  </si>
  <si>
    <t xml:space="preserve">4730-01-651-9640 </t>
  </si>
  <si>
    <t xml:space="preserve">4730-01-662-4401 </t>
  </si>
  <si>
    <t xml:space="preserve">4730-01-662-3697 </t>
  </si>
  <si>
    <t xml:space="preserve">4730-01-652-2954 </t>
  </si>
  <si>
    <t xml:space="preserve">4730-01-652-2615 </t>
  </si>
  <si>
    <t xml:space="preserve">4730-01-652-2916 </t>
  </si>
  <si>
    <t>6105-01-105-6529</t>
  </si>
  <si>
    <t>1680-01-432-9941</t>
  </si>
  <si>
    <t>1680-01-611-2467</t>
  </si>
  <si>
    <t xml:space="preserve">2995-01-327-4180 </t>
  </si>
  <si>
    <t>4330-01-588-8625</t>
  </si>
  <si>
    <t>6130-01-691-1944</t>
  </si>
  <si>
    <t>6120-01-674-5140</t>
  </si>
  <si>
    <t>6130-01-601-5850</t>
  </si>
  <si>
    <t>1615-01-564-7632</t>
  </si>
  <si>
    <t>1615-01-574-3523</t>
  </si>
  <si>
    <t>1615-00-987-5152</t>
  </si>
  <si>
    <t>1560-01-214-0203</t>
  </si>
  <si>
    <t>1680-01-619-4649</t>
  </si>
  <si>
    <t>1615-01-544-7181</t>
  </si>
  <si>
    <t>1680-01-617-6883</t>
  </si>
  <si>
    <t>Not Known</t>
  </si>
  <si>
    <t>4820-01-654-7503</t>
  </si>
  <si>
    <t>2915-01-654-7497</t>
  </si>
  <si>
    <t>4820-01-654-7492</t>
  </si>
  <si>
    <t>6680-01-656-2041</t>
  </si>
  <si>
    <t>2915-01-310-2881</t>
  </si>
  <si>
    <t>4010-01-223-1723</t>
  </si>
  <si>
    <t>1377-01-156-7472</t>
  </si>
  <si>
    <t>3010-00-133-2430</t>
  </si>
  <si>
    <t>6610-01-690-0490</t>
  </si>
  <si>
    <t>1680-01-690-1559</t>
  </si>
  <si>
    <t>FY19-064</t>
  </si>
  <si>
    <t>FY19-075</t>
  </si>
  <si>
    <t>FY19-093</t>
  </si>
  <si>
    <t>FY19-106</t>
  </si>
  <si>
    <t>FY19-134</t>
  </si>
  <si>
    <t>FY19-145</t>
  </si>
  <si>
    <t>FY19-155</t>
  </si>
  <si>
    <t>FY19-179</t>
  </si>
  <si>
    <t>FY19-252</t>
  </si>
  <si>
    <t>FY19-259</t>
  </si>
  <si>
    <t>FY19-264</t>
  </si>
  <si>
    <t>FY19-265</t>
  </si>
  <si>
    <t>FY19-276</t>
  </si>
  <si>
    <t>FY19-282</t>
  </si>
  <si>
    <t>FY19-286</t>
  </si>
  <si>
    <t>FY19-317</t>
  </si>
  <si>
    <t>FY19-379</t>
  </si>
  <si>
    <t>FY19-431</t>
  </si>
  <si>
    <t>FY20-025</t>
  </si>
  <si>
    <t>FY20-028</t>
  </si>
  <si>
    <t>FY20-029</t>
  </si>
  <si>
    <t>FY20-078</t>
  </si>
  <si>
    <t>FY20-123</t>
  </si>
  <si>
    <t>FY20-130</t>
  </si>
  <si>
    <t>FY20-139</t>
  </si>
  <si>
    <t>FY20-224</t>
  </si>
  <si>
    <t>FY20-358</t>
  </si>
  <si>
    <t>FY20-368</t>
  </si>
  <si>
    <t>FY20-371</t>
  </si>
  <si>
    <t>FY20-381</t>
  </si>
  <si>
    <t>FY20-432</t>
  </si>
  <si>
    <t>FY20-437</t>
  </si>
  <si>
    <t>FY20-450</t>
  </si>
  <si>
    <t>FY20-458</t>
  </si>
  <si>
    <t>FY20-480</t>
  </si>
  <si>
    <t>FY20-502</t>
  </si>
  <si>
    <t>FY20-515</t>
  </si>
  <si>
    <t>FY20-516</t>
  </si>
  <si>
    <t>FY21-020</t>
  </si>
  <si>
    <t>FY21-035</t>
  </si>
  <si>
    <t>S5113A21C0315</t>
  </si>
  <si>
    <t>S5113A21C0361</t>
  </si>
  <si>
    <t>S5113A21C0367</t>
  </si>
  <si>
    <t>S5113A21C0369</t>
  </si>
  <si>
    <t>S5113A21C0407</t>
  </si>
  <si>
    <t>S5113A21C0483</t>
  </si>
  <si>
    <t>Pre-solicitation</t>
  </si>
  <si>
    <t>DO-254 Level C Cert</t>
  </si>
  <si>
    <t>U3040AK81</t>
  </si>
  <si>
    <t>Z2098B-114-5YR</t>
  </si>
  <si>
    <t>Z2098B-115-5YR</t>
  </si>
  <si>
    <t>Z2098B-114-002</t>
  </si>
  <si>
    <t>D60381MK241114 Offload</t>
  </si>
  <si>
    <t>D51610-1904 Offload</t>
  </si>
  <si>
    <t>3PL</t>
  </si>
  <si>
    <t>CPDG620143795-505</t>
  </si>
  <si>
    <t>CPDG000024-511</t>
  </si>
  <si>
    <t>9378337-2</t>
  </si>
  <si>
    <t>10059636-1</t>
  </si>
  <si>
    <t>2220106</t>
  </si>
  <si>
    <t>7-511B11033-7</t>
  </si>
  <si>
    <t>7-511B11035-1
7-511B11035-3
7-511B11037-101
7-511B11037-103
7-611B11039-101</t>
  </si>
  <si>
    <t>7W11B11033-1</t>
  </si>
  <si>
    <t>7-511B11034-7</t>
  </si>
  <si>
    <t>7-511B11036-1
7-511B11038-103
7-511B11038-101
7-511B11040-101
7-611B11040-101</t>
  </si>
  <si>
    <t>7W11B11034-5</t>
  </si>
  <si>
    <t>7-511B25200-5</t>
  </si>
  <si>
    <t>7-511B25200-7</t>
  </si>
  <si>
    <t>7-517400010-9</t>
  </si>
  <si>
    <t>7-517400010-11</t>
  </si>
  <si>
    <t>7-511B11087-1</t>
  </si>
  <si>
    <t>7-511B11097-1</t>
  </si>
  <si>
    <t>7-511B11088-1</t>
  </si>
  <si>
    <t>7-511B11098-1</t>
  </si>
  <si>
    <t>7-W11B11088-1</t>
  </si>
  <si>
    <t>7-511B11110-003</t>
  </si>
  <si>
    <t>7-511B11110-001</t>
  </si>
  <si>
    <t>7-515000010-15</t>
  </si>
  <si>
    <t>7-515000010-17</t>
  </si>
  <si>
    <t>7-515000010-19</t>
  </si>
  <si>
    <t>7-511651002-19</t>
  </si>
  <si>
    <t>Fleet Analytics</t>
  </si>
  <si>
    <t>Repair</t>
  </si>
  <si>
    <t>N/A - Service</t>
  </si>
  <si>
    <t>Not Available</t>
  </si>
  <si>
    <t>G601896 (Rev.E) (Service)</t>
  </si>
  <si>
    <t>MissionCare© Sustainment</t>
  </si>
  <si>
    <t>Laser Peening Service</t>
  </si>
  <si>
    <t>914004-2</t>
  </si>
  <si>
    <t>195955-1</t>
  </si>
  <si>
    <t>01-0131</t>
  </si>
  <si>
    <t>131010-2</t>
  </si>
  <si>
    <t>411763</t>
  </si>
  <si>
    <t>402356</t>
  </si>
  <si>
    <t>OSP-38594-95016-1</t>
  </si>
  <si>
    <t>38954-95016-1</t>
  </si>
  <si>
    <t>70603-95016-1</t>
  </si>
  <si>
    <t>OSP-39489-95001-1</t>
  </si>
  <si>
    <t>50301-90093-3</t>
  </si>
  <si>
    <t>20105090-101</t>
  </si>
  <si>
    <t>033704-2VEN</t>
  </si>
  <si>
    <t>Engineering Study</t>
  </si>
  <si>
    <t>903E-675CANS1-1</t>
  </si>
  <si>
    <t>Catalog</t>
  </si>
  <si>
    <t>Standard Rate/Catalog</t>
  </si>
  <si>
    <t>2441M10G01A</t>
  </si>
  <si>
    <t>CL19-ADV-P-SSS-F</t>
  </si>
  <si>
    <t>VCS7-STD-P-SSS-F</t>
  </si>
  <si>
    <t>NX-DC-ADV-P-SSS-F</t>
  </si>
  <si>
    <t>HZ7-ADC-10-P-SSS-F</t>
  </si>
  <si>
    <t>ESH Redesign NRE</t>
  </si>
  <si>
    <t>EE</t>
  </si>
  <si>
    <t>GST-SVC-INT MCS-A1</t>
  </si>
  <si>
    <t>GST-SVC-INT MCS-A2</t>
  </si>
  <si>
    <t>GST-SVC-INT MCS-A21</t>
  </si>
  <si>
    <t>GST-SVC-INT MCS-A22</t>
  </si>
  <si>
    <t>GST-SVC-INT MCS-A23</t>
  </si>
  <si>
    <t>GST-SVC-INT MCS-A24</t>
  </si>
  <si>
    <t>GST-SVC-INT MCS-A25</t>
  </si>
  <si>
    <t>GST-SVC-INT MCS-A26</t>
  </si>
  <si>
    <t>GST-SVC-INT MCS-A27</t>
  </si>
  <si>
    <t>GST-SVC-INT MCS-A28</t>
  </si>
  <si>
    <t>GST-SVC-INT MCS-A3</t>
  </si>
  <si>
    <t>GST-SVC-INT MCS-A30</t>
  </si>
  <si>
    <t>GST-SVC-INT MCS-A31</t>
  </si>
  <si>
    <t>GST-SVC-INT MCS-A32</t>
  </si>
  <si>
    <t>145CS114-1 M&amp;O</t>
  </si>
  <si>
    <t>STG-2000</t>
  </si>
  <si>
    <t>DO-254 Level C Certification</t>
  </si>
  <si>
    <t>7-511B11019-19</t>
  </si>
  <si>
    <t>7-511B11019-21</t>
  </si>
  <si>
    <t>7-511B111119-001</t>
  </si>
  <si>
    <t>HG9848C</t>
  </si>
  <si>
    <t>388SUE1-4</t>
  </si>
  <si>
    <t>416SUE1-1</t>
  </si>
  <si>
    <t>408SUE1-1</t>
  </si>
  <si>
    <t>389SUE1-4</t>
  </si>
  <si>
    <t>417SUE1-1</t>
  </si>
  <si>
    <t>401SUE2-3</t>
  </si>
  <si>
    <t>10-228-05</t>
  </si>
  <si>
    <t>180040-001</t>
  </si>
  <si>
    <t>83549-04</t>
  </si>
  <si>
    <t>83549-05</t>
  </si>
  <si>
    <t>386SUE1</t>
  </si>
  <si>
    <t>414SUE1</t>
  </si>
  <si>
    <t>387SUE1</t>
  </si>
  <si>
    <t>415SUE1</t>
  </si>
  <si>
    <t>400SUE1</t>
  </si>
  <si>
    <t>422SUE2-1</t>
  </si>
  <si>
    <t>422SUE1-1</t>
  </si>
  <si>
    <t>34185-515</t>
  </si>
  <si>
    <t>34185-517</t>
  </si>
  <si>
    <t>187146-01</t>
  </si>
  <si>
    <t>PS-XLMS-012</t>
  </si>
  <si>
    <t>3800470-8</t>
  </si>
  <si>
    <t>730-INT-MOT</t>
  </si>
  <si>
    <t>HWSW-YM</t>
  </si>
  <si>
    <t>748-5110-001</t>
  </si>
  <si>
    <t>748-1201-xxx</t>
  </si>
  <si>
    <t>748-1202-xxx</t>
  </si>
  <si>
    <t>T6145-0143-001</t>
  </si>
  <si>
    <t>748-1100-xxx</t>
  </si>
  <si>
    <t>ATP for 31-75101-1017-2</t>
  </si>
  <si>
    <t>NRE</t>
  </si>
  <si>
    <t>painting the PTR (a service)</t>
  </si>
  <si>
    <t>Contracted Air Services</t>
  </si>
  <si>
    <t xml:space="preserve"> COSSI Clutch Assembly Repair &amp; Overhaul Service</t>
  </si>
  <si>
    <t>DO-254 Compliance Certification Service</t>
  </si>
  <si>
    <t>ATLAS 5.0 SYSTEM 1 BUILD AND TEST</t>
  </si>
  <si>
    <t>5YR WARRANTY ON Z2098B-114 SYSTEM</t>
  </si>
  <si>
    <t>5YR WARRANTY ON Z2098B-115 SYSTEM</t>
  </si>
  <si>
    <t>ENGINEERING SUPPORT TO COMBINE Z2098B-114 PHASE 1</t>
  </si>
  <si>
    <t>AIR DATA COMPUTER 1000015966</t>
  </si>
  <si>
    <t>COMPUTER,ESCADU TBD</t>
  </si>
  <si>
    <t>3rd Party Logistics</t>
  </si>
  <si>
    <t>REPAIR - M-TCDL MODEM - PN: 60055600</t>
  </si>
  <si>
    <t>REPAIR - SPLIT MODEM LEG - PN: 60063660</t>
  </si>
  <si>
    <t>REPAIR - RFE ASSEMBLY - APOLLO AIR - PN: 60058158</t>
  </si>
  <si>
    <t>REPAIR - SPLIT - MODEM - REG - PN: 60063670</t>
  </si>
  <si>
    <t>Porting Services for TPS Kit</t>
  </si>
  <si>
    <t>Software Development Services for VCS-4586</t>
  </si>
  <si>
    <t>MQ-8B/C Engine Test and Evaluation</t>
  </si>
  <si>
    <t>MQ-8B/C Engine Inspections</t>
  </si>
  <si>
    <t>MQ-8B/C Engine Repairs</t>
  </si>
  <si>
    <t>MQ-8B/C Engine Overhauls</t>
  </si>
  <si>
    <t>MQ-8B/C Engine Modification</t>
  </si>
  <si>
    <t>MQ-8B/C Engine Maintenance Training</t>
  </si>
  <si>
    <t>MQ-8B/C Electronic Engine Control Training</t>
  </si>
  <si>
    <t>MQ-8B/C Engineering Support Services</t>
  </si>
  <si>
    <t>MQ-8C Software Support</t>
  </si>
  <si>
    <t>MQ-8C Engine Modification</t>
  </si>
  <si>
    <t>Services on High Voltage Power Supply Traveling Wave Tube Grid Modulator</t>
  </si>
  <si>
    <t>De-preservation services for C-145A</t>
  </si>
  <si>
    <t>Repair of Intel Graphics Processing Module (iGPM) Video Processing Module</t>
  </si>
  <si>
    <t>Repair of Intel Single Board Computer (iSBC) Single Board Computer</t>
  </si>
  <si>
    <t>Repair for Air Turbine Engine Starter</t>
  </si>
  <si>
    <t>Repair For Air Turbine Engine Starter</t>
  </si>
  <si>
    <t>Repair for Pressure Release Valve</t>
  </si>
  <si>
    <t>Repair for Temperature and Pressure Regulator</t>
  </si>
  <si>
    <t>Repair for Shutoff Valve</t>
  </si>
  <si>
    <t>Service to DR7-A and DR7-B</t>
  </si>
  <si>
    <t>OBC Non-Recurring Engineering (NRE), Testing, Spares, Contract Deliverable Line Items (CDRLs)</t>
  </si>
  <si>
    <t>STARMU NRE, Testing, Spares, CDRLs</t>
  </si>
  <si>
    <t>HR1600-100 RWA NRE, Testing, Spares, CDRLs</t>
  </si>
  <si>
    <t>D-Strut/Isolator NRE, Testing, Spares, CDRLs</t>
  </si>
  <si>
    <t>AH-64 Apache repair/upgrade services on generators</t>
  </si>
  <si>
    <t>Repair Services for STT WB (KOR-24A) Radio</t>
  </si>
  <si>
    <t>Engineering Services for the Navy DDG-51 Class</t>
  </si>
  <si>
    <t>Repair and Overhaul</t>
  </si>
  <si>
    <t>Repair and Overhaul (No Fault Found, Beyond Economic Repair  and Repair):</t>
  </si>
  <si>
    <t>Upgrade (571745-1-1, 571745-2-1 and 571745-3-1, to 571745-4-1)</t>
  </si>
  <si>
    <t>CY2020 - Pad, Foam</t>
  </si>
  <si>
    <t>CY2020 - Packing</t>
  </si>
  <si>
    <t>Generator Control Unit Maintenance Services</t>
  </si>
  <si>
    <t>Receiving, inspection, and shop order creation</t>
  </si>
  <si>
    <t>Replacement/enhancement identification</t>
  </si>
  <si>
    <t>Functional Test</t>
  </si>
  <si>
    <t>Disassembly</t>
  </si>
  <si>
    <t>Inspection, update, rework</t>
  </si>
  <si>
    <t>Calibration</t>
  </si>
  <si>
    <t>Assembly</t>
  </si>
  <si>
    <t>Acceptance Testing</t>
  </si>
  <si>
    <t>Quality Audit</t>
  </si>
  <si>
    <t>Final inspection and testing</t>
  </si>
  <si>
    <t>HouseHold Goods moving services</t>
  </si>
  <si>
    <t>Electrical Load Center</t>
  </si>
  <si>
    <t>Load Maintenance Panel</t>
  </si>
  <si>
    <t>Pylon Interface Unit</t>
  </si>
  <si>
    <t>High Power Switch Module</t>
  </si>
  <si>
    <t>Power Control Unit</t>
  </si>
  <si>
    <t>Maintenance Data Recorder Assembly</t>
  </si>
  <si>
    <t>NP2000 Inspection/Repair/Overhaul Services</t>
  </si>
  <si>
    <t>Engineering Support to combine Z2098B-114 (delivered Phase 1)</t>
  </si>
  <si>
    <t>5yr Warranty on Z2098B-114 System</t>
  </si>
  <si>
    <t>5yr Warranty on Z2098B-115 System</t>
  </si>
  <si>
    <t>Labor, 10 days post-delivery support</t>
  </si>
  <si>
    <t xml:space="preserve">Fuel Control Unit Repair &amp; Overhaul Service </t>
  </si>
  <si>
    <t>Electronic Control Unit Repair &amp; Overhaul Service</t>
  </si>
  <si>
    <t>APU without Clutch (GTCP 36-155) Repair &amp; Overhaul Service</t>
  </si>
  <si>
    <t>Data Anaytics and Fleet Management Services for the KC-135 tanker program</t>
  </si>
  <si>
    <t>Installation Labor for Bendix/King RDR-2000 Weather Radar Receiver/Transmitter/Antenna Unit and Provisions</t>
  </si>
  <si>
    <t>Installation Labor for Avidyne EX600 Weather Radar Display and Provisions</t>
  </si>
  <si>
    <t>Training for Internal Rescue Hoist Field Level Maintenance</t>
  </si>
  <si>
    <t>Field Maintenance Training</t>
  </si>
  <si>
    <t>Electrical Maintenance Training</t>
  </si>
  <si>
    <t>Avionics Maintenance Training</t>
  </si>
  <si>
    <t>Composite Material Maintenance Training (Composite Blade Repair)</t>
  </si>
  <si>
    <t>Program Management</t>
  </si>
  <si>
    <t>Training for Bendix/King RDR-2000 Weather Radar System Pilot/Operator</t>
  </si>
  <si>
    <t>Training for Bendix/King RDR-2000 Weather Radar System Flight Line and Field Level Maintenance</t>
  </si>
  <si>
    <t>Training for Aeroflex (Cobham) IFR-6015 Military Flight Line Test Set Operator/Maintainer</t>
  </si>
  <si>
    <t>Training for Bell 412 Analysis Diagnostic System ZING Operator</t>
  </si>
  <si>
    <t>Training for Bell 412 Analysis Diagnostic System ZING Installation and Field Level Maintenance</t>
  </si>
  <si>
    <t>Training for Internal Rescue Hoist Operator</t>
  </si>
  <si>
    <t>Repair of Aircraft Cargo Pallets</t>
  </si>
  <si>
    <t>Contractor Engineering Services (CETS) for F100 Engines</t>
  </si>
  <si>
    <t>Contractor Engineering Services (CETS) for F110 Engines</t>
  </si>
  <si>
    <t xml:space="preserve"> Refurbished Services</t>
  </si>
  <si>
    <t>FDRP Retrofit</t>
  </si>
  <si>
    <t>Repair Services for Color Display Processor (CDP) (5050154-29)</t>
  </si>
  <si>
    <t>Color Display Processor (CDP) - NFF</t>
  </si>
  <si>
    <t>Repair Services for Mission Display Processor Assembly (MDP) (5050368-19)</t>
  </si>
  <si>
    <t>Mission Display Processor (MDP) - NFF</t>
  </si>
  <si>
    <t>Repair Services for Multipurpose Display (MPD) (5050145-39, 5050280-9, 5050294-19, 5050294-29, and 5050294-9)</t>
  </si>
  <si>
    <t>Multi-Purpose Display (MPD) -  NFF</t>
  </si>
  <si>
    <t>Multi-Purpose Display (MPD) -  Repair w/ New AMLCD</t>
  </si>
  <si>
    <t>Program Manager support</t>
  </si>
  <si>
    <t>Helicopter Integrated Logistic Support (ILS) Ground Support and Test Equipment</t>
  </si>
  <si>
    <t>Helicopter Integrated Logistic Support (ILS) Field Service Representative</t>
  </si>
  <si>
    <t>Simulator Suite ILS</t>
  </si>
  <si>
    <t>Initial Training of IAF engineers</t>
  </si>
  <si>
    <t xml:space="preserve">(Service Only) Service to braze, weld, x-ray, fluorescent penetrant inspect (FSI), and minor assembly of the fin sub-assembly for Advanced Medium Range Air-to-Air Missile (AMRAAM), Production Lots 34-36, as specified in drawing number G601896 (Rev.E)
</t>
  </si>
  <si>
    <t>Install Air Conditioning System on AW139 Helicopter</t>
  </si>
  <si>
    <t>Upgrade Maximum Takeoff Weight (MTOW) on AW139 Helicopter</t>
  </si>
  <si>
    <t>F-35 Gun System Control Unit Obsolescence Support Services</t>
  </si>
  <si>
    <t>SBC NRE, Reviews, Testing, and CDRLs</t>
  </si>
  <si>
    <t>BAE Application Specific Integrated Circuit (ASIC) Packaging and Testing Services</t>
  </si>
  <si>
    <t>SRAM Packaging and Testing</t>
  </si>
  <si>
    <t>NRE &amp; Reviews</t>
  </si>
  <si>
    <t>General engineering support for product sustainment of the T400 Engine</t>
  </si>
  <si>
    <t>Mission Analysis</t>
  </si>
  <si>
    <t>F100 stator rework service</t>
  </si>
  <si>
    <t>System Integration</t>
  </si>
  <si>
    <t>Maintenance</t>
  </si>
  <si>
    <t>6 ft. Power Cable</t>
  </si>
  <si>
    <t>Ethernet Cable</t>
  </si>
  <si>
    <t>Hand-Held Computer</t>
  </si>
  <si>
    <t>Background investigations, reinvestigations, and continuous evaluations of individuals under consideration for, or retention of, Government employment.</t>
  </si>
  <si>
    <t>Evaluation for Alternating Current Motor PN 914004-2</t>
  </si>
  <si>
    <t>Standard Overhaul for Alternating Current Motor PN 914004-2</t>
  </si>
  <si>
    <t>Stator Rewind for Alternating Current Motor PN 914004-2</t>
  </si>
  <si>
    <t>Armature Shaft Overhaul / Replacement for Alternating Current Motor PN 914004-2</t>
  </si>
  <si>
    <t>Housing Bearing Bracket Overhaul/Replacement for Alternating Current Motor PN 914004-2</t>
  </si>
  <si>
    <t>Thermal Sensor Replacement for Alternating Current Motor PN 914004-2</t>
  </si>
  <si>
    <t>Supplemental Repair Services for Alternating Current Motor PN 914004-2</t>
  </si>
  <si>
    <t>Evaluation for Alternating Current Motor PN 195955-1</t>
  </si>
  <si>
    <t>Standard Overhaul for Alternating Current Motor PN 195955-1</t>
  </si>
  <si>
    <t>Stator Rewind for Alternating Current Motor PN 195955-1</t>
  </si>
  <si>
    <t>Rotor Shaft Overhaul / Replacement for Alternating Current Motor PN 195955-1</t>
  </si>
  <si>
    <t>Pinion Gear Overhaul / Replacement for Alternating Current Motor PN 195955-1</t>
  </si>
  <si>
    <t>Supplemental Repair Services for Alternating Current Motor PN 195955-1</t>
  </si>
  <si>
    <t>Evaluation for Alternating Current Motor  PN 177208</t>
  </si>
  <si>
    <t>Standard Overhaul for Alternating Current Motor  PN 177208</t>
  </si>
  <si>
    <t>Stator Rewind for Alternating Current Motor  PN 177208</t>
  </si>
  <si>
    <t>Rotor Shaft Overhaul for Alternating Current Motor  PN 177208</t>
  </si>
  <si>
    <t>Supplemental Repairs for Alternating Current Motor  PN 177208</t>
  </si>
  <si>
    <t>Evaluation for Alternating Current Motor  PN 01-0131</t>
  </si>
  <si>
    <t>Standard Overhaul for Alternating Current Motor  PN 01-0131</t>
  </si>
  <si>
    <t>Rewind and Impregnate Stator for Alternating Current Motor  PN 01-0131</t>
  </si>
  <si>
    <t>Rotor Shaft Overhaul for Alternating Current Motor  PN 01-0131</t>
  </si>
  <si>
    <t>Supplemental Repairs for Alternating Current Motor  PN 01-0131</t>
  </si>
  <si>
    <t>Evaluation for Alternating Current Motor  PN 131010-2</t>
  </si>
  <si>
    <t>Standard Overhaul for Alternating Current Motor  PN 131010-2</t>
  </si>
  <si>
    <t>Stator Rewind for Alternating Current Motor  PN 131010-2</t>
  </si>
  <si>
    <t>Rotor Shaft Overhaul for Alternating Current Motor  PN 131010-2</t>
  </si>
  <si>
    <t>Supplemental Repair for Alternating Current Motor  PN 131010-2</t>
  </si>
  <si>
    <t>Evaluation for Alternating Current Motor   PN 441763</t>
  </si>
  <si>
    <t>Standard Overhaul for Alternating Current Motor   PN 441763</t>
  </si>
  <si>
    <t>Stator and Rotor Rewind for Alternating Current Motor   PN 441763</t>
  </si>
  <si>
    <t>Evaluation for Alternating Current Motor   PN 402356</t>
  </si>
  <si>
    <t>Standard Overhaul for Alternating Current Motor   PN 402356</t>
  </si>
  <si>
    <t>Stator and Rotor Rewind for Alternating Current Motor   PN 402356</t>
  </si>
  <si>
    <t>Air Data Transducer Repair</t>
  </si>
  <si>
    <t>Space Science IT Support (SSITS), IT and SW Support Services</t>
  </si>
  <si>
    <t>Cyber Infrastructure Planning System (CIPS)</t>
  </si>
  <si>
    <t>Fuel Pump for M-1 Tank (TIGER III) with 3 modifications and special testing.</t>
  </si>
  <si>
    <t>Repair of ACE III (AUS)</t>
  </si>
  <si>
    <t>Recertification of ACE III (V2)</t>
  </si>
  <si>
    <t>Recertification of ACE II</t>
  </si>
  <si>
    <t>Repair of Air Vehicle System Module (ASIM)</t>
  </si>
  <si>
    <t>SmartCam 3D Maintenance</t>
  </si>
  <si>
    <t xml:space="preserve">Repair service of the the Nightsun XP IR LED Searchlight &amp; Gimbal Assembly (P/N) 033704-2. </t>
  </si>
  <si>
    <t>Clearing Unexploded Ordnance (UXO)</t>
  </si>
  <si>
    <t xml:space="preserve">Maintenance support to HP 9000 Superdome Computers </t>
  </si>
  <si>
    <t>Maintenance, Modification, Quality Assurance, or Engineering Services for KC-707-368C and DC-10-40</t>
  </si>
  <si>
    <t>LM-STAR Digital variant repari and maintenance</t>
  </si>
  <si>
    <t>Repair Service - TADS Azimuth Drive Assy</t>
  </si>
  <si>
    <t>Repair Service - TADS Elevation Drive Assy</t>
  </si>
  <si>
    <t>Repair Service - PNVS Azimuth Drive Assy</t>
  </si>
  <si>
    <t>TTE &amp; Repair of Ground Control Unit</t>
  </si>
  <si>
    <t>TTE &amp; Repair of Variable Frequency Generator</t>
  </si>
  <si>
    <t>Overhaul services</t>
  </si>
  <si>
    <t>Nacelle Active Vibration Control System (NAVCS) Engineering/Study Services</t>
  </si>
  <si>
    <t>UH-72A Lakota CFSR and CLSR Support Services</t>
  </si>
  <si>
    <t xml:space="preserve"> Multimedia Services for Edwards AFB</t>
  </si>
  <si>
    <t>Borescope Blending Repair Service</t>
  </si>
  <si>
    <t>Software integration Services</t>
  </si>
  <si>
    <t>V903 Engine</t>
  </si>
  <si>
    <t>DBGS Refresher Training Class (1Week)</t>
  </si>
  <si>
    <t>Program Manager (PM) Level of Effort (LOE)</t>
  </si>
  <si>
    <t>System Engineering Level of Effort</t>
  </si>
  <si>
    <t>Program Engineer (PE) Level of Effort</t>
  </si>
  <si>
    <t>Program Data and Documentation</t>
  </si>
  <si>
    <t>Man-day rate</t>
  </si>
  <si>
    <t>Shipping Visual System</t>
  </si>
  <si>
    <t>F110-GE-129E - Engine Assembly</t>
  </si>
  <si>
    <t xml:space="preserve">Repair and Overhaul Services, </t>
  </si>
  <si>
    <t>Product Verification Audit</t>
  </si>
  <si>
    <t>Scrap Determination and Disposal</t>
  </si>
  <si>
    <t>Repair service of the fan ducts P/Ns 458-58022-503 and 458-58022-504</t>
  </si>
  <si>
    <t>UH/HH-60M Ethernet Switching Hub (ESH) redesign services</t>
  </si>
  <si>
    <t>GST Integration and Test</t>
  </si>
  <si>
    <t>GST-SVC-INT MCS-A1 INTEGRATION SERVICES</t>
  </si>
  <si>
    <t>GST-SVC-INT MCS-A2 INTEGRATION SERVICES</t>
  </si>
  <si>
    <t>GST-SVC-INT MCS-A21 INTEGRATION SERVICES</t>
  </si>
  <si>
    <t>GST-SVC-INT MCS-A22 INTEGRATION SERVICES</t>
  </si>
  <si>
    <t>GST-SVC-INT MCS-A23 INTEGRATION SERVICES</t>
  </si>
  <si>
    <t>GST-SVC-INT MCS-A24 INTEGRATION SERVICES</t>
  </si>
  <si>
    <t>GST-SVC-INT MCS-A25 INTEGRATION SERVICES</t>
  </si>
  <si>
    <t>GST-SVC-INT MCS-A26 INTEGRATION SERVICES</t>
  </si>
  <si>
    <t>GST-SVC-INT MCS-A27 INTEGRATION SERVICES</t>
  </si>
  <si>
    <t>GST-SVC-INT MCS-A28 INTEGRATION SERVICES</t>
  </si>
  <si>
    <t>GST-SVC-INT MCS-A3 INTEGRATION SERVICES</t>
  </si>
  <si>
    <t>GST-SVC-INT MCS-A30 INTEGRATION SERVICES</t>
  </si>
  <si>
    <t>GST-SVC-INT MCS-A31 INTEGRATION SERVICES</t>
  </si>
  <si>
    <t>GST-SVC-INT MCS-A32 INTEGRATION SERVICES</t>
  </si>
  <si>
    <t>SPEAR Annual Maintenance Service</t>
  </si>
  <si>
    <t>X-Ray Fluorescence Module Repair</t>
  </si>
  <si>
    <t>Particle Counter Module Repair</t>
  </si>
  <si>
    <t>Infrared Module Repair</t>
  </si>
  <si>
    <t>Viscometer Module Repair</t>
  </si>
  <si>
    <t>Tech Support - Phone-Based</t>
  </si>
  <si>
    <t>Services - Test Program Services (TPS)  Software and ITA Design</t>
  </si>
  <si>
    <t>TPS Developer – Spectrum 9XXX</t>
  </si>
  <si>
    <t>TPS - Onsite Delivery &amp; Acceptance Five Days – Spectrum 9XXX</t>
  </si>
  <si>
    <t>Services
Chamber Integration, Program Management and Support</t>
  </si>
  <si>
    <t>HASS Chamber Integration</t>
  </si>
  <si>
    <t>Product And Software Support Agreement (PSSA/S) for 5 Systems and 5 CDI’s (for months 29-40)</t>
  </si>
  <si>
    <t>Repair service for F100‐PW‐220 3rd Stage Turbine Blade Outer Air Seal (BOAS)</t>
  </si>
  <si>
    <t>Actuator, Electro-Mechanical (Maintenance and Overhaul)</t>
  </si>
  <si>
    <t>DISA STIG OS Hardening Service</t>
  </si>
  <si>
    <t>T700 Renewal</t>
  </si>
  <si>
    <t>Supply Chain Management</t>
  </si>
  <si>
    <t>Refurbish Compressor Stator Shroud Stages 7-12</t>
  </si>
  <si>
    <t>Repair Services for Iraqi helicpter fleet</t>
  </si>
  <si>
    <t>Hardwired, 5G High-Speed Internet Installation and Monthly Access</t>
  </si>
  <si>
    <t>2835-01-516-5406</t>
  </si>
  <si>
    <t>6105-01-281-2595</t>
  </si>
  <si>
    <t>6105-01-223-3497</t>
  </si>
  <si>
    <t>6105-01-416-0928</t>
  </si>
  <si>
    <t>5840-01-147-7319</t>
  </si>
  <si>
    <t>6105-01-375-8754</t>
  </si>
  <si>
    <t>6105-01-022-4692</t>
  </si>
  <si>
    <t>2915-01-226-1047 NZ</t>
  </si>
  <si>
    <t>HG1156AB01</t>
  </si>
  <si>
    <t>HG1156AA01</t>
  </si>
  <si>
    <t>S5113A21C0332</t>
  </si>
  <si>
    <t>1534M52P21</t>
  </si>
  <si>
    <t>8062-934</t>
  </si>
  <si>
    <t>Main Engine Control for F110</t>
  </si>
  <si>
    <t>2915-01-582-2567</t>
  </si>
  <si>
    <t>S5113A21C0347</t>
  </si>
  <si>
    <t>2GHH42002-0001</t>
  </si>
  <si>
    <t>2GHH42039-0001</t>
  </si>
  <si>
    <t>2GHH450001-0001</t>
  </si>
  <si>
    <t>2GHH45004-0001</t>
  </si>
  <si>
    <t>2GHH45005-0001</t>
  </si>
  <si>
    <t>2WFV32801-0005</t>
  </si>
  <si>
    <t>2WFV32802-0005</t>
  </si>
  <si>
    <t>2WFV33801-0004</t>
  </si>
  <si>
    <t>AE75224J</t>
  </si>
  <si>
    <t>AE76113K</t>
  </si>
  <si>
    <t>AE76072G</t>
  </si>
  <si>
    <t>AE77568G</t>
  </si>
  <si>
    <t>AE77569G</t>
  </si>
  <si>
    <t>AE76817U</t>
  </si>
  <si>
    <t xml:space="preserve"> AE76816U</t>
  </si>
  <si>
    <t>Valve, Check - In-Line</t>
  </si>
  <si>
    <t>Check Valve</t>
  </si>
  <si>
    <t>Swivel, Wingfold</t>
  </si>
  <si>
    <t>Swivel, Tailhook, RH</t>
  </si>
  <si>
    <t>Swivel, Tailhook, LH</t>
  </si>
  <si>
    <t>Main Fuel Feeder</t>
  </si>
  <si>
    <t>Main Fuel Feeder P/W</t>
  </si>
  <si>
    <t>Duct Fuel Feed</t>
  </si>
  <si>
    <t>S5113A21C0368</t>
  </si>
  <si>
    <t>431715-1.01</t>
  </si>
  <si>
    <t>A10752294-1.00</t>
  </si>
  <si>
    <t>3271073-0601 (LC1073)</t>
  </si>
  <si>
    <t>3271072-0401 (CC1072)</t>
  </si>
  <si>
    <t>Cryogenic Cooler</t>
  </si>
  <si>
    <t>Cryocooler Control Module</t>
  </si>
  <si>
    <t xml:space="preserve">S5113A21C0381 </t>
  </si>
  <si>
    <t>S5113A21C0381</t>
  </si>
  <si>
    <t>2488595</t>
  </si>
  <si>
    <t>2497556</t>
  </si>
  <si>
    <t>3040-01-153-0995</t>
  </si>
  <si>
    <t>2835-00-258-3990</t>
  </si>
  <si>
    <t>3010-01-153-2004</t>
  </si>
  <si>
    <t>1560-00-854-0260</t>
  </si>
  <si>
    <t>6625-01-614-3112</t>
  </si>
  <si>
    <t>ball and socket</t>
  </si>
  <si>
    <t>ball point socket</t>
  </si>
  <si>
    <t>flange ball assembly</t>
  </si>
  <si>
    <t>S5113A21C0405</t>
  </si>
  <si>
    <t>3300RM2</t>
  </si>
  <si>
    <t xml:space="preserve">Refrigerant Monitor </t>
  </si>
  <si>
    <t>S5113A21C0416</t>
  </si>
  <si>
    <t>S5113A21C0434</t>
  </si>
  <si>
    <t>21-150-21F81</t>
  </si>
  <si>
    <t>21-151-21</t>
  </si>
  <si>
    <t>21-40-06F81</t>
  </si>
  <si>
    <t>5895-01-348-3084</t>
  </si>
  <si>
    <t>Broadband Tunable Antenna (VHF/UHF)</t>
  </si>
  <si>
    <t>Logic Converter Unit (UHF/FM)</t>
  </si>
  <si>
    <t>L-Band (L-16) Antenna</t>
  </si>
  <si>
    <t>2118806-2</t>
  </si>
  <si>
    <t>3615184-1</t>
  </si>
  <si>
    <t>3615692-1</t>
  </si>
  <si>
    <t>HG9873AB01-001</t>
  </si>
  <si>
    <t>6110-01-328-5258</t>
  </si>
  <si>
    <t>5330-01-368-7474</t>
  </si>
  <si>
    <t>5330-01-368-7475</t>
  </si>
  <si>
    <t>ELEC SEQ UNIT</t>
  </si>
  <si>
    <t>SEAL FUEL LIN</t>
  </si>
  <si>
    <t>SEAL IGNITION</t>
  </si>
  <si>
    <t>EGI</t>
  </si>
  <si>
    <t>S5113A21C0453</t>
  </si>
  <si>
    <t>S5113A21C0454</t>
  </si>
  <si>
    <t>S5113A21C0456</t>
  </si>
  <si>
    <t>S5113A21C0458</t>
  </si>
  <si>
    <t>S5113A21C0460</t>
  </si>
  <si>
    <t>76660A1</t>
  </si>
  <si>
    <t>313706</t>
  </si>
  <si>
    <t>E01-10047-01</t>
  </si>
  <si>
    <t>E01-10048-01</t>
  </si>
  <si>
    <t>70150-09128-042</t>
  </si>
  <si>
    <t>70150-09105-046</t>
  </si>
  <si>
    <t>HFLS-00849-02</t>
  </si>
  <si>
    <t>HFLS-00850-01</t>
  </si>
  <si>
    <t>P10096</t>
  </si>
  <si>
    <t>P10097</t>
  </si>
  <si>
    <t>70150-09207-041</t>
  </si>
  <si>
    <t>4820-00-994-8785</t>
  </si>
  <si>
    <t>1630-01-240-3373</t>
  </si>
  <si>
    <t>1560-01-113-0210</t>
  </si>
  <si>
    <t>1560-01-332-1343</t>
  </si>
  <si>
    <t>Valve Regulating, TE</t>
  </si>
  <si>
    <t>Brake Metering Valve, B-52</t>
  </si>
  <si>
    <t>Assy, Herbie, HR</t>
  </si>
  <si>
    <t>Assy, Herbie, EC</t>
  </si>
  <si>
    <t>UH60L Upper Skin</t>
  </si>
  <si>
    <t>UH60L Lower Skin</t>
  </si>
  <si>
    <t>Tip Cap Assy</t>
  </si>
  <si>
    <t>S5113A21C0465</t>
  </si>
  <si>
    <t>S5113A21C0471</t>
  </si>
  <si>
    <t>S5113A21C0478</t>
  </si>
  <si>
    <t>S5113A21C0480</t>
  </si>
  <si>
    <t>S5113A21C0484</t>
  </si>
  <si>
    <t xml:space="preserve">10062733 </t>
  </si>
  <si>
    <t>10085932</t>
  </si>
  <si>
    <t xml:space="preserve"> 10062821</t>
  </si>
  <si>
    <t>2442M10G01Assembly</t>
  </si>
  <si>
    <t>SS0037352MT1ODS004</t>
  </si>
  <si>
    <t xml:space="preserve">16CF003003-200 </t>
  </si>
  <si>
    <t xml:space="preserve">16CF003001-200 </t>
  </si>
  <si>
    <t xml:space="preserve">16CF003002-200 </t>
  </si>
  <si>
    <t>172FW121-R5</t>
  </si>
  <si>
    <t>ZS-00493-01</t>
  </si>
  <si>
    <t>ZS-00493-02</t>
  </si>
  <si>
    <t xml:space="preserve"> 172FW121-R6</t>
  </si>
  <si>
    <t>Proximity Sensor</t>
  </si>
  <si>
    <t>F110 Engine and Module Assembly</t>
  </si>
  <si>
    <t>NRE for Flight Control Computer (FCC) Upgrade</t>
  </si>
  <si>
    <t>UI - Utility Instrument Panel</t>
  </si>
  <si>
    <t>EI - Engine Instrument Panel</t>
  </si>
  <si>
    <t>FI - Fuel Instrument Panel</t>
  </si>
  <si>
    <t>16P1873-889</t>
  </si>
  <si>
    <t>16P1873-891</t>
  </si>
  <si>
    <t>1680-01-678-1815</t>
  </si>
  <si>
    <t>Throttle Grip</t>
  </si>
  <si>
    <t>S5113A21C0430</t>
  </si>
  <si>
    <t xml:space="preserve"> Current Sensor</t>
  </si>
  <si>
    <t xml:space="preserve"> Aerial Refuel Light</t>
  </si>
  <si>
    <t xml:space="preserve"> Lens Light</t>
  </si>
  <si>
    <t xml:space="preserve"> Switch Actuating Lens</t>
  </si>
  <si>
    <t xml:space="preserve">Search Light </t>
  </si>
  <si>
    <t>6625-01-558-4325</t>
  </si>
  <si>
    <t>6220-01-303-0388</t>
  </si>
  <si>
    <t>6620-01-295-4220</t>
  </si>
  <si>
    <t>6220-01-296-0671</t>
  </si>
  <si>
    <t xml:space="preserve">1650-01-664-8498 </t>
  </si>
  <si>
    <t>70550-02807-101</t>
  </si>
  <si>
    <t>70553-61801-101</t>
  </si>
  <si>
    <t>70553-61801-102</t>
  </si>
  <si>
    <t>70553-61801-103</t>
  </si>
  <si>
    <t>72450448-2-2</t>
  </si>
  <si>
    <t>70-0187-5</t>
  </si>
  <si>
    <t>30-1824-1</t>
  </si>
  <si>
    <t>30-6000-1</t>
  </si>
  <si>
    <t>31-6000-3</t>
  </si>
  <si>
    <t>S5113A21C0390</t>
  </si>
  <si>
    <t>S5113A21C0392</t>
  </si>
  <si>
    <t>S5113A21C0398</t>
  </si>
  <si>
    <t>9339M27P01</t>
  </si>
  <si>
    <t>2100M14G05</t>
  </si>
  <si>
    <t>2099M25P01</t>
  </si>
  <si>
    <t>Ignition Exciter</t>
  </si>
  <si>
    <t>High Pressure Turbine (HPT) Nozzle</t>
  </si>
  <si>
    <t>High Pressure Turbine (HPT) Blade</t>
  </si>
  <si>
    <t>1589M77P03</t>
  </si>
  <si>
    <t>Front Frame casting</t>
  </si>
  <si>
    <t>S5113A21C0422</t>
  </si>
  <si>
    <t>S5113A21C0424</t>
  </si>
  <si>
    <t>RES3240-9ACW</t>
  </si>
  <si>
    <t>92550-21806-102</t>
  </si>
  <si>
    <t>RES3240-9H000</t>
  </si>
  <si>
    <t>1-001-2709-0401</t>
  </si>
  <si>
    <t>1-002-0102-2334</t>
  </si>
  <si>
    <t>6130-01-690-1560</t>
  </si>
  <si>
    <t>ETHERNET SWITCH</t>
  </si>
  <si>
    <t>Adapter Mounting Plate</t>
  </si>
  <si>
    <t>Frequency Converter</t>
  </si>
  <si>
    <t>S5113A21C0428</t>
  </si>
  <si>
    <t>JNS081417-01</t>
  </si>
  <si>
    <t>JNS081517-01</t>
  </si>
  <si>
    <t>JNS081517-02</t>
  </si>
  <si>
    <t>JNS081517-03</t>
  </si>
  <si>
    <t>JNS081517-04</t>
  </si>
  <si>
    <t>JNS081517-05</t>
  </si>
  <si>
    <t>JNS081617-01</t>
  </si>
  <si>
    <t>JNS081617-02</t>
  </si>
  <si>
    <t>JNS081617-03</t>
  </si>
  <si>
    <t>JNS081617-04</t>
  </si>
  <si>
    <t>JNS081617-05</t>
  </si>
  <si>
    <t>JNS081617-06</t>
  </si>
  <si>
    <t>JNS081617-07</t>
  </si>
  <si>
    <t>JNS081617-08</t>
  </si>
  <si>
    <t>JNS081717-01</t>
  </si>
  <si>
    <t>JNS081717-02</t>
  </si>
  <si>
    <t>JNS081717-03</t>
  </si>
  <si>
    <t>JNS081717-04</t>
  </si>
  <si>
    <t>JNS081717-05</t>
  </si>
  <si>
    <t>JNS081717-06</t>
  </si>
  <si>
    <t>JNS081717-07</t>
  </si>
  <si>
    <t>JNS081717-08</t>
  </si>
  <si>
    <t>JNS102417-01</t>
  </si>
  <si>
    <t>JNS102417-02</t>
  </si>
  <si>
    <t>P04003995-1</t>
  </si>
  <si>
    <t>P04003995-2</t>
  </si>
  <si>
    <t>P04003995-3</t>
  </si>
  <si>
    <t>P04003995-4</t>
  </si>
  <si>
    <t>P04003995-5</t>
  </si>
  <si>
    <t>P04003995-6</t>
  </si>
  <si>
    <t>P04003995-7</t>
  </si>
  <si>
    <t>P04003995-8</t>
  </si>
  <si>
    <t>7G</t>
  </si>
  <si>
    <t>R01</t>
  </si>
  <si>
    <t>70S</t>
  </si>
  <si>
    <t>0CQ</t>
  </si>
  <si>
    <t>ZQA</t>
  </si>
  <si>
    <t>65ZXEC010200 and</t>
  </si>
  <si>
    <t>65ZXEC420200</t>
  </si>
  <si>
    <t>6580S80S1540</t>
  </si>
  <si>
    <t>6584280S1540</t>
  </si>
  <si>
    <t>65R01R010230</t>
  </si>
  <si>
    <t>65R01R010350</t>
  </si>
  <si>
    <t>6E7VS80S1380</t>
  </si>
  <si>
    <t>6E7VS8421380</t>
  </si>
  <si>
    <t>6E80S70S1220</t>
  </si>
  <si>
    <t>6E80S80S1930</t>
  </si>
  <si>
    <t>6E80S80S2710</t>
  </si>
  <si>
    <t>6E80S8421930</t>
  </si>
  <si>
    <t>6E84270S1220</t>
  </si>
  <si>
    <t>6E84280S2710</t>
  </si>
  <si>
    <t>658017010290</t>
  </si>
  <si>
    <t>659019620580</t>
  </si>
  <si>
    <t>7G0CQZQA0230</t>
  </si>
  <si>
    <t>7GZQA0CQ0350</t>
  </si>
  <si>
    <t>CABLE, RWR AY</t>
  </si>
  <si>
    <t>GORE Microwave/RF Cable, 7 Series</t>
  </si>
  <si>
    <t>Connector: TNCA Bulkhead Female</t>
  </si>
  <si>
    <t>Connector: SMA Straight Male , Direct Mount</t>
  </si>
  <si>
    <t>Connector: SMA pin (male), Right angle, replaceable, self-locking</t>
  </si>
  <si>
    <t>Connector: SMA Straight Male, Replaceable</t>
  </si>
  <si>
    <t>Connector: Type N Straight Male</t>
  </si>
  <si>
    <t>Connector: Type N Bulkhead Female</t>
  </si>
  <si>
    <t>Connector: 2.92mm pin (male), straight</t>
  </si>
  <si>
    <t>Connector: 2.92 mm 90° Male</t>
  </si>
  <si>
    <t>S5113A21C0444</t>
  </si>
  <si>
    <t>622-8149-001</t>
  </si>
  <si>
    <t>822-0727-001</t>
  </si>
  <si>
    <t>822-3002-002</t>
  </si>
  <si>
    <t>822-3197-100</t>
  </si>
  <si>
    <t>987-5853-301</t>
  </si>
  <si>
    <t>822-3137-002</t>
  </si>
  <si>
    <t>270-2977-010</t>
  </si>
  <si>
    <t>822-1276-006</t>
  </si>
  <si>
    <t>5826-01-386-8807</t>
  </si>
  <si>
    <t>5985-01-418-0680</t>
  </si>
  <si>
    <t>5895-01-690-5868</t>
  </si>
  <si>
    <t>7025-01-690-0487</t>
  </si>
  <si>
    <t>5821-01-613-6580</t>
  </si>
  <si>
    <t>5975-01-690-2501</t>
  </si>
  <si>
    <t>5895-01-657-1362</t>
  </si>
  <si>
    <t>RCVR/XMTR TACAN</t>
  </si>
  <si>
    <t>LNA/DIPLEXER</t>
  </si>
  <si>
    <t>Radio, TACNET, LINK 16</t>
  </si>
  <si>
    <t>MFD 268C4A DSPL</t>
  </si>
  <si>
    <t xml:space="preserve">Installation Assembly Kit, COMM ARC_x0002_210 </t>
  </si>
  <si>
    <t>Receiver-Transmitter Radio, RT1990A (C)</t>
  </si>
  <si>
    <t>Amplifier, Radio Frequency, TC-100LR</t>
  </si>
  <si>
    <t>Remote Control Unit, C-12561B/ARC</t>
  </si>
  <si>
    <t>S5113A21C0487</t>
  </si>
  <si>
    <t>S5113A21C0493</t>
  </si>
  <si>
    <t>S5113A21C0498</t>
  </si>
  <si>
    <t>S5113A21C0499</t>
  </si>
  <si>
    <t>S5113A21C0509</t>
  </si>
  <si>
    <t>S5113A21C0511</t>
  </si>
  <si>
    <t>S5113A21C0522</t>
  </si>
  <si>
    <t>S5113A21C0532</t>
  </si>
  <si>
    <t>S5113A21C0591</t>
  </si>
  <si>
    <t>78309-01801-101</t>
  </si>
  <si>
    <t xml:space="preserve">Upgrade to 16CF003001-200 </t>
  </si>
  <si>
    <t>78850-02801-101</t>
  </si>
  <si>
    <t>78850-02801-104</t>
  </si>
  <si>
    <t>78850-02801-102</t>
  </si>
  <si>
    <t>ST1-639-03</t>
  </si>
  <si>
    <t>ST1-640-11</t>
  </si>
  <si>
    <t>ST1-640-13</t>
  </si>
  <si>
    <t>B600M-MN01</t>
  </si>
  <si>
    <t>EP650-MN01</t>
  </si>
  <si>
    <t>V207-RM</t>
  </si>
  <si>
    <t>V2180</t>
  </si>
  <si>
    <t>DLH-2</t>
  </si>
  <si>
    <t>DLH-1</t>
  </si>
  <si>
    <t>4720-01-646-6755</t>
  </si>
  <si>
    <t>235870-1</t>
  </si>
  <si>
    <t>282825-1</t>
  </si>
  <si>
    <t>283150-1</t>
  </si>
  <si>
    <t>283160-1</t>
  </si>
  <si>
    <t>90322-1</t>
  </si>
  <si>
    <t>75062</t>
  </si>
  <si>
    <t>3603102-1</t>
  </si>
  <si>
    <t>3880195</t>
  </si>
  <si>
    <t>3601574</t>
  </si>
  <si>
    <t>367089-1</t>
  </si>
  <si>
    <t>M0017296ME</t>
  </si>
  <si>
    <t>SAW-11873636</t>
  </si>
  <si>
    <t>041677500</t>
  </si>
  <si>
    <t>2628E2401-11</t>
  </si>
  <si>
    <t>Upgrade to 2628E2401-11</t>
  </si>
  <si>
    <t>2678U2937-1</t>
  </si>
  <si>
    <t>2648U2920-1</t>
  </si>
  <si>
    <t>ST1-639-05</t>
  </si>
  <si>
    <t>ST1-640-05</t>
  </si>
  <si>
    <t>ST1-640-07</t>
  </si>
  <si>
    <t>1680-01-692-3590</t>
  </si>
  <si>
    <t>6115014342813</t>
  </si>
  <si>
    <t>4810002159588</t>
  </si>
  <si>
    <t>4320012160624</t>
  </si>
  <si>
    <t>5325012053858</t>
  </si>
  <si>
    <t>5310012149563</t>
  </si>
  <si>
    <t>2835010039044</t>
  </si>
  <si>
    <t xml:space="preserve">2920-01-187-3636 </t>
  </si>
  <si>
    <t>FAN, NOSE AVIONICS COOLING</t>
  </si>
  <si>
    <t>Seed Assets F35A/B / Nose Wheel Steering Motor</t>
  </si>
  <si>
    <t>Upgrade from 2628E2401- 9 to 2628E2401-11 / F35A/B Nose Wheel Steering Motor</t>
  </si>
  <si>
    <t xml:space="preserve">CTOL Installation/Retrofit Kits / F35A Nose Wheel Steering Motor Mod Vendor Kit </t>
  </si>
  <si>
    <t xml:space="preserve">STOVL Installation/Retrofit Kits / F35B Nose Wheel Steering Motor Mod Vendor Kit </t>
  </si>
  <si>
    <t>ISOLATED PERSONNEL STACKING LITTERS, B-K</t>
  </si>
  <si>
    <t>ISOLATED PERSONNEL STACKING LITTERS, UPR</t>
  </si>
  <si>
    <t>ISOLATED PERSONNEL STACKING LITTERS, LWR</t>
  </si>
  <si>
    <t>ATTACHMENT</t>
  </si>
  <si>
    <t>BMT System</t>
  </si>
  <si>
    <t>UT System</t>
  </si>
  <si>
    <t>Delay line transducer, 2.25 MHz, 0.50” diameter, right angle microdot connector</t>
  </si>
  <si>
    <t>Delay line transducer, 1.0 MHz, 0.50” diameter, right angle microdot connector</t>
  </si>
  <si>
    <t>0.25” diameter Delay line, 0.375” long, 0.50” long, 0.75” long, quantity 2 each</t>
  </si>
  <si>
    <t>0.50” diameter Delay line, 0.375” long, 0.50” long, 0.75” long, quantity 2 each</t>
  </si>
  <si>
    <t>Hose, nonmetallic, MIL-PRF-370J, Configuration M370C10OO5000</t>
  </si>
  <si>
    <t>PLS Antenna Switching Unit</t>
  </si>
  <si>
    <t>PLS Antenna Set</t>
  </si>
  <si>
    <t>Personnel Locator System Receiver/Transmitter</t>
  </si>
  <si>
    <t>Mounting Base</t>
  </si>
  <si>
    <t>OECO generator Model #5502</t>
  </si>
  <si>
    <t>SEAT, BYPASS VALVE</t>
  </si>
  <si>
    <t>SEAL FACE IMPLR</t>
  </si>
  <si>
    <t>RETAINER, SHAFT</t>
  </si>
  <si>
    <t>SPACER ASSY</t>
  </si>
  <si>
    <t>Starter Engine</t>
  </si>
  <si>
    <t>S5113A21C0396</t>
  </si>
  <si>
    <t>1265M70G01</t>
  </si>
  <si>
    <t>Manifold, Oil Supply</t>
  </si>
  <si>
    <t>2995-01-198-9268</t>
  </si>
  <si>
    <t>1268M87G01</t>
  </si>
  <si>
    <t>Tube, Oil-Mid Sump, Scavenge</t>
  </si>
  <si>
    <t>4710-01-215-3408</t>
  </si>
  <si>
    <t>1271M52G01</t>
  </si>
  <si>
    <t>Tube, Hydraulic-Cooler to Pump</t>
  </si>
  <si>
    <t>4710-01-213-1782</t>
  </si>
  <si>
    <t>1274M75G03</t>
  </si>
  <si>
    <t>Tube, Air-Anti-Ice Bleed</t>
  </si>
  <si>
    <t>4710-01-200-5573</t>
  </si>
  <si>
    <t>1547M72G01</t>
  </si>
  <si>
    <t>Tube, Hydraulic-Nozzle Actuator Rod End Supply</t>
  </si>
  <si>
    <t>4710-01-323-1012</t>
  </si>
  <si>
    <t>1549M97G01</t>
  </si>
  <si>
    <t>Tube, Hydraulic</t>
  </si>
  <si>
    <t>4710-01-322-5837</t>
  </si>
  <si>
    <t>1608M19G01</t>
  </si>
  <si>
    <t>Tube, Oil-AFT Sump, Scavenge</t>
  </si>
  <si>
    <t>4710-01-322-5834</t>
  </si>
  <si>
    <t>1608M23G01</t>
  </si>
  <si>
    <t>Tube, Oil, Discharge to Oil Cooler</t>
  </si>
  <si>
    <t>4710-01-329-9600</t>
  </si>
  <si>
    <t>1608M27G01</t>
  </si>
  <si>
    <t>4710-01-329-9602</t>
  </si>
  <si>
    <t>2171M59G01</t>
  </si>
  <si>
    <t>Tube, Hydraulic-Nozzle ACTR H.E. Supply</t>
  </si>
  <si>
    <t>4710-01-519-8148</t>
  </si>
  <si>
    <t>9340M93G01</t>
  </si>
  <si>
    <t>Tube, Vent</t>
  </si>
  <si>
    <t>4710-01-200-7249</t>
  </si>
  <si>
    <t>S5113A21C0513</t>
  </si>
  <si>
    <t>75075</t>
  </si>
  <si>
    <t>370678</t>
  </si>
  <si>
    <t>370687</t>
  </si>
  <si>
    <t>366670-1</t>
  </si>
  <si>
    <t>367036-5</t>
  </si>
  <si>
    <t>75281-15</t>
  </si>
  <si>
    <t>3611909-1</t>
  </si>
  <si>
    <t>SPRING COMPR</t>
  </si>
  <si>
    <t>CAP, VALVE OIL FILTER</t>
  </si>
  <si>
    <t>GOVERNOR AY SW ACT</t>
  </si>
  <si>
    <t>PLATE GSKT SEAL</t>
  </si>
  <si>
    <t>Impeller Torque Converter</t>
  </si>
  <si>
    <t>S5113A21C0517</t>
  </si>
  <si>
    <t>2840-01-445-4017</t>
  </si>
  <si>
    <t>Seal, Air, Aircraft; F100‐PW‐220 3rd StageTurbine Blade Outer Air Seal (BOAS)</t>
  </si>
  <si>
    <t>S5113A21C0610</t>
  </si>
  <si>
    <t>RF Power Transfer Standard (18GHz)</t>
  </si>
  <si>
    <t>S5113A21C0515</t>
  </si>
  <si>
    <t>520-14914-1 MRO</t>
  </si>
  <si>
    <t>MRO Services for 520-14914-1 (CLIN 0003)</t>
  </si>
  <si>
    <t>520-18621-1 MRO</t>
  </si>
  <si>
    <t>MRO Services for 520-18621-1 (CLIN 0004)</t>
  </si>
  <si>
    <t>Supplier NRE</t>
  </si>
  <si>
    <t>MRO Supplier NRE (CLIN 0005)</t>
  </si>
  <si>
    <t>Feasibility Study</t>
  </si>
  <si>
    <t>Feasibility Study (CLIN 0006)</t>
  </si>
  <si>
    <t>S5113A21C0526</t>
  </si>
  <si>
    <t>0859AL4</t>
  </si>
  <si>
    <t>PITOT-STATIC TUBE</t>
  </si>
  <si>
    <t>6610-01-514-3539</t>
  </si>
  <si>
    <t>S5113A21C0539</t>
  </si>
  <si>
    <t>901-370-369-201</t>
  </si>
  <si>
    <t>8533330-902</t>
  </si>
  <si>
    <t>TDV - ESFI</t>
  </si>
  <si>
    <t>7009330-912</t>
  </si>
  <si>
    <t>WEATHER RADAR CONTROL HEAD</t>
  </si>
  <si>
    <t>7031800-901</t>
  </si>
  <si>
    <t>WEATHER RADAR RCVR/XMTR</t>
  </si>
  <si>
    <t>7008471-722</t>
  </si>
  <si>
    <t>RECEIVER TRANSMITTER MOUNTING TRAY</t>
  </si>
  <si>
    <t>MI585084</t>
  </si>
  <si>
    <t>12 INCH FLAT PLATE, P700/701, ROUND</t>
  </si>
  <si>
    <t>MI585467-2</t>
  </si>
  <si>
    <t>PEDESTAL, ANTENNA</t>
  </si>
  <si>
    <t>S5113A21C0593</t>
  </si>
  <si>
    <t>S5113A21C0596</t>
  </si>
  <si>
    <t>16163-023</t>
  </si>
  <si>
    <t>Connector Assembly</t>
  </si>
  <si>
    <t>5935012451949</t>
  </si>
  <si>
    <t>16163-026</t>
  </si>
  <si>
    <t>Connector Receptical</t>
  </si>
  <si>
    <t>5935015281350</t>
  </si>
  <si>
    <t>19205-001</t>
  </si>
  <si>
    <t>Battery Storage</t>
  </si>
  <si>
    <t>6140007123053</t>
  </si>
  <si>
    <t>28656-002</t>
  </si>
  <si>
    <t>6140014496418</t>
  </si>
  <si>
    <t>33033-001</t>
  </si>
  <si>
    <t>6140014950488</t>
  </si>
  <si>
    <t>32966-001</t>
  </si>
  <si>
    <t>Cell Battery</t>
  </si>
  <si>
    <t>6140015281722</t>
  </si>
  <si>
    <t>39693-001</t>
  </si>
  <si>
    <t>Heater and Cover</t>
  </si>
  <si>
    <t>6160011028970</t>
  </si>
  <si>
    <t>S5113A21C0598</t>
  </si>
  <si>
    <t>Air cleaner</t>
  </si>
  <si>
    <t>P615864</t>
  </si>
  <si>
    <t>Air cleaner inlet boot</t>
  </si>
  <si>
    <t>S5113A21C0602</t>
  </si>
  <si>
    <t>28VS100Y-7A</t>
  </si>
  <si>
    <t>Power Converter/Transformer Rectifier</t>
  </si>
  <si>
    <t>6130-00-781-3990</t>
  </si>
  <si>
    <t>S5113A21C0617</t>
  </si>
  <si>
    <t>S5113A21C0619</t>
  </si>
  <si>
    <t>S5113A21C0630</t>
  </si>
  <si>
    <t>S5113A21C0647</t>
  </si>
  <si>
    <t>9153300001-6</t>
  </si>
  <si>
    <t>1330-1000-00</t>
  </si>
  <si>
    <t>1330-2000-00</t>
  </si>
  <si>
    <t>24E-A66-011-001</t>
  </si>
  <si>
    <t>HLT265TB-10-12-49</t>
  </si>
  <si>
    <t>4M297-36T</t>
  </si>
  <si>
    <t>ST5M1248-009</t>
  </si>
  <si>
    <t>HT271A6-14</t>
  </si>
  <si>
    <t>SF8040-6398</t>
  </si>
  <si>
    <t>MS20426AD4-28D</t>
  </si>
  <si>
    <t>7M500-1</t>
  </si>
  <si>
    <t>3M1158-5-10</t>
  </si>
  <si>
    <t>168610-3</t>
  </si>
  <si>
    <t>74A732001-2007</t>
  </si>
  <si>
    <t>AS1895/4-300</t>
  </si>
  <si>
    <t>ST3M494-6-34P</t>
  </si>
  <si>
    <t>MS20426T5-6</t>
  </si>
  <si>
    <t>ST3M680-4-11</t>
  </si>
  <si>
    <t>763614-5</t>
  </si>
  <si>
    <t>3M463N16A36-4</t>
  </si>
  <si>
    <t>R80101T04</t>
  </si>
  <si>
    <t>4M43BC30-309</t>
  </si>
  <si>
    <t>ST3M782-08-14</t>
  </si>
  <si>
    <t>TD761H-4016</t>
  </si>
  <si>
    <t>TLD100-7-7E</t>
  </si>
  <si>
    <t>MS20426AD5-7D</t>
  </si>
  <si>
    <t>4M400-12</t>
  </si>
  <si>
    <t>MS90353U1011D</t>
  </si>
  <si>
    <t>ST5M1454-002</t>
  </si>
  <si>
    <t>7M765-32C</t>
  </si>
  <si>
    <t>ST3M652C7-24A</t>
  </si>
  <si>
    <t>HT4020-7-16A</t>
  </si>
  <si>
    <t>7M524T12</t>
  </si>
  <si>
    <t>D38999/46WC35SN</t>
  </si>
  <si>
    <t>814170-2</t>
  </si>
  <si>
    <t>HT4020-5-16A</t>
  </si>
  <si>
    <t>5M2997-AA100</t>
  </si>
  <si>
    <t>MS14103-16T</t>
  </si>
  <si>
    <t>ST3M744-6D24</t>
  </si>
  <si>
    <t>1730-01-632-2207</t>
  </si>
  <si>
    <t>1730-01-632-2211</t>
  </si>
  <si>
    <t>5320-01-140-2521</t>
  </si>
  <si>
    <t>3120-01-462-2691</t>
  </si>
  <si>
    <t>5930-01-293-4019</t>
  </si>
  <si>
    <t>5305-01-129-6935</t>
  </si>
  <si>
    <t>5985-01-406-1520</t>
  </si>
  <si>
    <t>5320-01-477-5715</t>
  </si>
  <si>
    <t>4730-01-155-7842</t>
  </si>
  <si>
    <t>5320-01-349-0949</t>
  </si>
  <si>
    <t>5305-01-550-2729</t>
  </si>
  <si>
    <t>5306-01-150-6618</t>
  </si>
  <si>
    <t>5342-01-472-6489</t>
  </si>
  <si>
    <t>5306-01-513-7127</t>
  </si>
  <si>
    <t>6150-01-478-1940</t>
  </si>
  <si>
    <t>5320-01-229-8176</t>
  </si>
  <si>
    <t>5305-01-323-2916</t>
  </si>
  <si>
    <t>5330-01-433-8427</t>
  </si>
  <si>
    <t>5310-01-210-6255</t>
  </si>
  <si>
    <t>4730-01-355-0452</t>
  </si>
  <si>
    <t>3120-01-477-7409</t>
  </si>
  <si>
    <t>4210-01-521-3863</t>
  </si>
  <si>
    <t>5320-01-192-0386</t>
  </si>
  <si>
    <t>3460-01-380-2006</t>
  </si>
  <si>
    <t>5320-01-132-0549</t>
  </si>
  <si>
    <t>5320-01-374-9843</t>
  </si>
  <si>
    <t>3120-01-526-7384</t>
  </si>
  <si>
    <t>5320-01-472-4281</t>
  </si>
  <si>
    <t>5945-01-126-8208</t>
  </si>
  <si>
    <t>5342-01-180-2630</t>
  </si>
  <si>
    <t>5305-01-128-5129</t>
  </si>
  <si>
    <t>5305-01-129-9062</t>
  </si>
  <si>
    <t>4730-00-280-1945</t>
  </si>
  <si>
    <t>5935-01-278-4663</t>
  </si>
  <si>
    <t>1660-01-474-2717</t>
  </si>
  <si>
    <t>5305-01-241-0756</t>
  </si>
  <si>
    <t>5940-01-480-9905</t>
  </si>
  <si>
    <t>3120-01-552-7464</t>
  </si>
  <si>
    <t>5306-01-365-0362</t>
  </si>
  <si>
    <t>T4000 ETU 8/E 8,000 pound capacity Universal Engine Trailer</t>
  </si>
  <si>
    <t>T4100 ETU 9/E 10,000 pund capacity Universal Engine Trailer</t>
  </si>
  <si>
    <t>PIN-RIVET</t>
  </si>
  <si>
    <t>BEARING,PLAIN,SELF-ALIGNING</t>
  </si>
  <si>
    <t>SWITCH,PUSH</t>
  </si>
  <si>
    <t>SCREW,CLOSE TOLERANCE</t>
  </si>
  <si>
    <t>DUMMY LOAD,ELECTRICAL</t>
  </si>
  <si>
    <t>RIVET,SOLID</t>
  </si>
  <si>
    <t>CAP,TUBE</t>
  </si>
  <si>
    <t>SCREW,PANEL FASTENER</t>
  </si>
  <si>
    <t>BOLT,EXTERNALLY RELIEVED BODY</t>
  </si>
  <si>
    <t>COUPLING,CLAMP,GROOVED</t>
  </si>
  <si>
    <t>BOLT,SHOULDER</t>
  </si>
  <si>
    <t>STRAINER ELEMENT,SE</t>
  </si>
  <si>
    <t>NUT ASSEMBLY,SELF-LOCKING,GANG CHANNEL</t>
  </si>
  <si>
    <t>COUPLING,TUBE</t>
  </si>
  <si>
    <t>EXTINGUISHER SUBASSEMBLY,FIRE</t>
  </si>
  <si>
    <t>RIVET,BLIND</t>
  </si>
  <si>
    <t>SLEEVE,EXPANSION MANDREL</t>
  </si>
  <si>
    <t>RELAY,ELECTROMAGNETIC</t>
  </si>
  <si>
    <t>CONNECTOR,PLUG,ELECTRICAL</t>
  </si>
  <si>
    <t>DIAPHRAGM,VALVE,FLAT</t>
  </si>
  <si>
    <t>TERMINAL,STUD</t>
  </si>
  <si>
    <t>BOLT,CLOSE TOLERANCE</t>
  </si>
  <si>
    <t>CASTING, INTERNAL STRUCTURE (POM)</t>
  </si>
  <si>
    <t xml:space="preserve"> GEnx-2B67/PG01 engine</t>
  </si>
  <si>
    <t>S5113A21C0604</t>
  </si>
  <si>
    <t>058-06510</t>
  </si>
  <si>
    <t>TUBING, SEAMLESS MECHANICAL, D6AC, 12" OD X 8" ID X 11.75" L</t>
  </si>
  <si>
    <t>058-06511</t>
  </si>
  <si>
    <t>TUBING, SEAMLESS MECHANICAL, D6AC, 12" OD X 8" ID X 8.1" L</t>
  </si>
  <si>
    <t>058-06512</t>
  </si>
  <si>
    <t>TUBING, SEAMLESS MECHANICAL, D6AC, 12.5" OD X 10" ID X 4.5"L</t>
  </si>
  <si>
    <t>058-06513</t>
  </si>
  <si>
    <t>TUBING, SEAMLESS MECHANICAL, D6AC, 12.5" OD X 10"ID X 99" L</t>
  </si>
  <si>
    <t>S5113A21C0608</t>
  </si>
  <si>
    <t>78309-01802-101</t>
  </si>
  <si>
    <t>156-MA2-511</t>
  </si>
  <si>
    <t>FAN, CENTER CONSOLE AVIONICS COOLING</t>
  </si>
  <si>
    <t>78309-01803-101</t>
  </si>
  <si>
    <t>156-MA2-512</t>
  </si>
  <si>
    <t>FAN, TRANSITION AVIONICS COOLING</t>
  </si>
  <si>
    <t>S5113A21C0628</t>
  </si>
  <si>
    <t>4096692-614G08</t>
  </si>
  <si>
    <t>3074T78G01</t>
  </si>
  <si>
    <t>5110T19G02</t>
  </si>
  <si>
    <t>3074T07G02</t>
  </si>
  <si>
    <t>3074T76P01</t>
  </si>
  <si>
    <t>F414 Stage 2 3 Blisk</t>
  </si>
  <si>
    <t>F414 HPT S1N</t>
  </si>
  <si>
    <t>Secon Seal</t>
  </si>
  <si>
    <t>F414 Blade Casting</t>
  </si>
  <si>
    <t>Casting</t>
  </si>
  <si>
    <t>S5113A21C0636</t>
  </si>
  <si>
    <t>S5113A21C0640</t>
  </si>
  <si>
    <t>S5113A21C0645</t>
  </si>
  <si>
    <t>2100M52G01</t>
  </si>
  <si>
    <t>2606194-1</t>
  </si>
  <si>
    <t>2610174-10</t>
  </si>
  <si>
    <t xml:space="preserve">  822-0390-001</t>
  </si>
  <si>
    <t>F110 Stage 1 Turbine Nozzle</t>
  </si>
  <si>
    <t>CUP,GREASE</t>
  </si>
  <si>
    <t>RING,BASE</t>
  </si>
  <si>
    <t>SEAL,PLAIN ENCASED</t>
  </si>
  <si>
    <t>SUPPORT,STRUCTURAL COMPONENT,AIRCRAFT</t>
  </si>
  <si>
    <t>SEAL,ENVIRONMENTAL</t>
  </si>
  <si>
    <t>WHEEL HALF ASSEMBLY,AIRCRAFT</t>
  </si>
  <si>
    <t>RIVET,TUBULAR</t>
  </si>
  <si>
    <t xml:space="preserve"> JSTARs Mode 5 CDU-800 Software Update</t>
  </si>
  <si>
    <t>S5113A21C0648</t>
  </si>
  <si>
    <t>S5113A21C0649</t>
  </si>
  <si>
    <t>S5113A21C0654</t>
  </si>
  <si>
    <t>S5113A21C0657</t>
  </si>
  <si>
    <t>S5113A21C0686</t>
  </si>
  <si>
    <t>S5113A21C0688</t>
  </si>
  <si>
    <t>S5113A21C0695</t>
  </si>
  <si>
    <t>S5113A21C0716</t>
  </si>
  <si>
    <t>S5113A21C0717</t>
  </si>
  <si>
    <t>S5113A21C0739</t>
  </si>
  <si>
    <t>S5113A21C0936</t>
  </si>
  <si>
    <t>XQ6SLX150-L1FG484I</t>
  </si>
  <si>
    <t>1023330-3</t>
  </si>
  <si>
    <t>King Air 360ER Aircraft with Modifications</t>
  </si>
  <si>
    <t>King Air 360ER Pilot and Maintenance Training</t>
  </si>
  <si>
    <t>PT6A-100HRBECHKT</t>
  </si>
  <si>
    <t>102A10001-15</t>
  </si>
  <si>
    <t>102A10001-16</t>
  </si>
  <si>
    <t>B3-5-1</t>
  </si>
  <si>
    <t>300-1511-1</t>
  </si>
  <si>
    <t>9922-11-BQ</t>
  </si>
  <si>
    <t>MS28778-10</t>
  </si>
  <si>
    <t>AS3209-009</t>
  </si>
  <si>
    <t>MS9371-16</t>
  </si>
  <si>
    <t>101-380039-1</t>
  </si>
  <si>
    <t>3059788-01</t>
  </si>
  <si>
    <t>3059258-01</t>
  </si>
  <si>
    <t>MS28775-012</t>
  </si>
  <si>
    <t>M83461/1-122</t>
  </si>
  <si>
    <t>14A</t>
  </si>
  <si>
    <t>4460102-1</t>
  </si>
  <si>
    <t>4460102-5</t>
  </si>
  <si>
    <t>MS28778-5</t>
  </si>
  <si>
    <t>101-4083-1</t>
  </si>
  <si>
    <t>350 HOSE KIT</t>
  </si>
  <si>
    <t>MS28741-4-0210</t>
  </si>
  <si>
    <t>MS28741-4-0260</t>
  </si>
  <si>
    <t>101-388016-5</t>
  </si>
  <si>
    <t>101-388016-11</t>
  </si>
  <si>
    <t>101-388015-19</t>
  </si>
  <si>
    <t>101-388015-7</t>
  </si>
  <si>
    <t>101-388015-1</t>
  </si>
  <si>
    <t>101-388016-1</t>
  </si>
  <si>
    <t>101-388016-9</t>
  </si>
  <si>
    <t>101-388016-7</t>
  </si>
  <si>
    <t>031134-307</t>
  </si>
  <si>
    <t>101-384079-5</t>
  </si>
  <si>
    <t>201-0450-3</t>
  </si>
  <si>
    <t>AS21919WDG10</t>
  </si>
  <si>
    <t>ES20173-4</t>
  </si>
  <si>
    <t>NAS1149F0332P</t>
  </si>
  <si>
    <t>101-380053-11</t>
  </si>
  <si>
    <t>101-380053-9</t>
  </si>
  <si>
    <t>MS29561-113</t>
  </si>
  <si>
    <t>MS24693-S4</t>
  </si>
  <si>
    <t>NAS387-1032-16P</t>
  </si>
  <si>
    <t>MS21256-2</t>
  </si>
  <si>
    <t>100-380006-167</t>
  </si>
  <si>
    <t>100-380006-173</t>
  </si>
  <si>
    <t>100-380006-175</t>
  </si>
  <si>
    <t>100-380006-177</t>
  </si>
  <si>
    <t>100-380006-179</t>
  </si>
  <si>
    <t>100-380006-181</t>
  </si>
  <si>
    <t>100-380006-197</t>
  </si>
  <si>
    <t>100-381005-15</t>
  </si>
  <si>
    <t>99-389005-1</t>
  </si>
  <si>
    <t>CCA-3400</t>
  </si>
  <si>
    <t>MS29512-06</t>
  </si>
  <si>
    <t>MS29512-08</t>
  </si>
  <si>
    <t>MS29512-10</t>
  </si>
  <si>
    <t>MS29512-12</t>
  </si>
  <si>
    <t>50-384082-1</t>
  </si>
  <si>
    <t>MS20500-428</t>
  </si>
  <si>
    <t>M83461/1-012</t>
  </si>
  <si>
    <t>MS21045-5</t>
  </si>
  <si>
    <t>MS21250-06030</t>
  </si>
  <si>
    <t>01-0771898-01</t>
  </si>
  <si>
    <t>34-0226010-91</t>
  </si>
  <si>
    <t>M6363/2-2</t>
  </si>
  <si>
    <t>M83461/1-112</t>
  </si>
  <si>
    <t>50-440012-380</t>
  </si>
  <si>
    <t>A-3044</t>
  </si>
  <si>
    <t>101-389011-65</t>
  </si>
  <si>
    <t>100-389018-23</t>
  </si>
  <si>
    <t>D9-55-1</t>
  </si>
  <si>
    <t>101-389011-95</t>
  </si>
  <si>
    <t>130909B14</t>
  </si>
  <si>
    <t>130909B34</t>
  </si>
  <si>
    <t>130909B35</t>
  </si>
  <si>
    <t>130909B39</t>
  </si>
  <si>
    <t>130909B45</t>
  </si>
  <si>
    <t>130909N24</t>
  </si>
  <si>
    <t>130909N28</t>
  </si>
  <si>
    <t>130909N29</t>
  </si>
  <si>
    <t>130909N32</t>
  </si>
  <si>
    <t>132408-22</t>
  </si>
  <si>
    <t>AN525-10R8</t>
  </si>
  <si>
    <t>AN525-832R8</t>
  </si>
  <si>
    <t>AN929-4</t>
  </si>
  <si>
    <t>AN970-3</t>
  </si>
  <si>
    <t>AN970-4</t>
  </si>
  <si>
    <t>AS3209-014</t>
  </si>
  <si>
    <t>AS3209-016</t>
  </si>
  <si>
    <t>M83461/1-267</t>
  </si>
  <si>
    <t>MS21042L06</t>
  </si>
  <si>
    <t>MS21047L08</t>
  </si>
  <si>
    <t>MS21059L3</t>
  </si>
  <si>
    <t>MS21256-1</t>
  </si>
  <si>
    <t>MS24665-132</t>
  </si>
  <si>
    <t>MS24665-134</t>
  </si>
  <si>
    <t>MS24665-285</t>
  </si>
  <si>
    <t>MS24665-360</t>
  </si>
  <si>
    <t>MS24693-S29</t>
  </si>
  <si>
    <t>MS24694-S3</t>
  </si>
  <si>
    <t>MS24694-S50</t>
  </si>
  <si>
    <t>MS25171-1S</t>
  </si>
  <si>
    <t>MS28778-6</t>
  </si>
  <si>
    <t>MS29561-237</t>
  </si>
  <si>
    <t>MS35206-245</t>
  </si>
  <si>
    <t>MS35206-247</t>
  </si>
  <si>
    <t>MS35207-263</t>
  </si>
  <si>
    <t>MS35338-43</t>
  </si>
  <si>
    <t>MS9386-126</t>
  </si>
  <si>
    <t>NAS1149C0332R</t>
  </si>
  <si>
    <t>NAS1149F0363P</t>
  </si>
  <si>
    <t>NAS1149F0432P</t>
  </si>
  <si>
    <t>NAS1149F0463P</t>
  </si>
  <si>
    <t>114-388024-1</t>
  </si>
  <si>
    <t>MS20392-2C53</t>
  </si>
  <si>
    <t>130909B132</t>
  </si>
  <si>
    <t>130909N9</t>
  </si>
  <si>
    <t>100951X063XE</t>
  </si>
  <si>
    <t>NAS1149F0632P</t>
  </si>
  <si>
    <t>MS24665-283</t>
  </si>
  <si>
    <t>114-810091-3</t>
  </si>
  <si>
    <t>026-524-0</t>
  </si>
  <si>
    <t>101-8026-5</t>
  </si>
  <si>
    <t>265F86-8</t>
  </si>
  <si>
    <t>131553-6M</t>
  </si>
  <si>
    <t>M83461/1-335</t>
  </si>
  <si>
    <t>AN809-1</t>
  </si>
  <si>
    <t>M83461/1-216</t>
  </si>
  <si>
    <t>M83461/1-218</t>
  </si>
  <si>
    <t>M83461/1-111</t>
  </si>
  <si>
    <t>MS28778-8</t>
  </si>
  <si>
    <t>MS24665-428</t>
  </si>
  <si>
    <t>MS24665-355</t>
  </si>
  <si>
    <t>50-590017</t>
  </si>
  <si>
    <t>97-000000/939-1</t>
  </si>
  <si>
    <t>5T28400CL</t>
  </si>
  <si>
    <t>101-00802</t>
  </si>
  <si>
    <t>DC400A</t>
  </si>
  <si>
    <t>02-7856C0100</t>
  </si>
  <si>
    <t>06-4005-0511</t>
  </si>
  <si>
    <t>06-5022-6500</t>
  </si>
  <si>
    <t>115-590023-1</t>
  </si>
  <si>
    <t>115-590035</t>
  </si>
  <si>
    <t>14-6802-6000</t>
  </si>
  <si>
    <t>18-4208-0010</t>
  </si>
  <si>
    <t>K-3706</t>
  </si>
  <si>
    <t>20-4505-7000</t>
  </si>
  <si>
    <t>PC-1006</t>
  </si>
  <si>
    <t>TS1176-11</t>
  </si>
  <si>
    <t>TS1176-6</t>
  </si>
  <si>
    <t>TS1222-4</t>
  </si>
  <si>
    <t>12350-032</t>
  </si>
  <si>
    <t>WS-HPS-J97</t>
  </si>
  <si>
    <t>08-0102-4010</t>
  </si>
  <si>
    <t>08-4049-0013</t>
  </si>
  <si>
    <t>06-5022-6800</t>
  </si>
  <si>
    <t>101-930023-5</t>
  </si>
  <si>
    <t>K-1152</t>
  </si>
  <si>
    <t>03A5804C0010</t>
  </si>
  <si>
    <t>101-590020-1</t>
  </si>
  <si>
    <t>101-590052-3</t>
  </si>
  <si>
    <t>50-590106</t>
  </si>
  <si>
    <t>81-111J</t>
  </si>
  <si>
    <t>99-9028-6000</t>
  </si>
  <si>
    <t>LG-100</t>
  </si>
  <si>
    <t>T5-2002-104-00</t>
  </si>
  <si>
    <t>Z737</t>
  </si>
  <si>
    <t>23085-001</t>
  </si>
  <si>
    <t>RG-380E/44K</t>
  </si>
  <si>
    <t>3E2090-1</t>
  </si>
  <si>
    <t>13083-5</t>
  </si>
  <si>
    <t>130-170032-46</t>
  </si>
  <si>
    <t>101-810024-1</t>
  </si>
  <si>
    <t>130-170032-45</t>
  </si>
  <si>
    <t>105740X-YN0677</t>
  </si>
  <si>
    <t>GWA182-6</t>
  </si>
  <si>
    <t>114-389031-17</t>
  </si>
  <si>
    <t>68-216</t>
  </si>
  <si>
    <t>101-810025-1</t>
  </si>
  <si>
    <t>105740X-YA1625</t>
  </si>
  <si>
    <t>4133885</t>
  </si>
  <si>
    <t>4133886</t>
  </si>
  <si>
    <t>17N9E3017-xxx</t>
  </si>
  <si>
    <t>17B9E3019-xxx</t>
  </si>
  <si>
    <t>4360221</t>
  </si>
  <si>
    <t>TTS-5545-10</t>
  </si>
  <si>
    <t>2101H3</t>
  </si>
  <si>
    <t>0154FW7</t>
  </si>
  <si>
    <t xml:space="preserve">12706-xxx </t>
  </si>
  <si>
    <t xml:space="preserve">12707-xxx </t>
  </si>
  <si>
    <t>1004061-203-SP</t>
  </si>
  <si>
    <t>1004062-203-SP</t>
  </si>
  <si>
    <t>1004063-213-SP</t>
  </si>
  <si>
    <t>Telemetry Transmitter</t>
  </si>
  <si>
    <t>FIELD PROGRAMMABLE GATE ARRAY</t>
  </si>
  <si>
    <t>2101H JSF FADEC Pressure Sensor</t>
  </si>
  <si>
    <t>T2 Sensor</t>
  </si>
  <si>
    <t>King Air 360ER with Modifications</t>
  </si>
  <si>
    <t>Engine Kit</t>
  </si>
  <si>
    <t>Fuel Bowl O-Rings</t>
  </si>
  <si>
    <t>Vacuum Regulator Filter</t>
  </si>
  <si>
    <t>Return Air Filter</t>
  </si>
  <si>
    <t>Window Defog Filter</t>
  </si>
  <si>
    <t>O-Ring for Instrument Air Filter</t>
  </si>
  <si>
    <t>Packing Pref. - AMS 7276, O-Ring</t>
  </si>
  <si>
    <t>Instrument Air Filter</t>
  </si>
  <si>
    <t>P3 Air Filter</t>
  </si>
  <si>
    <t>Engine Oil Filter</t>
  </si>
  <si>
    <t>Filter Packing</t>
  </si>
  <si>
    <t>Filter Cover Packing</t>
  </si>
  <si>
    <t>Emergency Door Exit Sign Battery (D-Cell)</t>
  </si>
  <si>
    <t>Passenger O2 S/Off Valve O-Rings (Kit)</t>
  </si>
  <si>
    <t>Passenger O2 S/Off Valve O-Rings (Lube)</t>
  </si>
  <si>
    <t>Engine Fire Extinguisher Squib O-Ring</t>
  </si>
  <si>
    <t>Lower FWD wing bolt kit</t>
  </si>
  <si>
    <t>5-Year Engine Flammable Liquid Hose Kit</t>
  </si>
  <si>
    <t>MLG Brake Hose #1</t>
  </si>
  <si>
    <t>MLG Brake Hose #2</t>
  </si>
  <si>
    <t>MLG Ext. Hose #1 UP (LH)</t>
  </si>
  <si>
    <t>MLG Ext. Hose #1 UP (RH)</t>
  </si>
  <si>
    <t>MLG Ext. Hose #2 DN (LH)</t>
  </si>
  <si>
    <t>MLG Ext. Hose #2 DN (RH)</t>
  </si>
  <si>
    <t>MLG Ext. Hose #3 EM</t>
  </si>
  <si>
    <t>NLG Extend Hose EM</t>
  </si>
  <si>
    <t>NLG Extend Hose</t>
  </si>
  <si>
    <t>NLG Retract Hose</t>
  </si>
  <si>
    <t>EXPANSION VALVE</t>
  </si>
  <si>
    <t>RECEIVER DRYER</t>
  </si>
  <si>
    <t>COMPRESSOR ASSEMBLY</t>
  </si>
  <si>
    <t>CLAMP</t>
  </si>
  <si>
    <t>BELT</t>
  </si>
  <si>
    <t>WASHER, FLAT</t>
  </si>
  <si>
    <t>STATIC DISCHARGER S/A DD1W</t>
  </si>
  <si>
    <t>DISCHARGER</t>
  </si>
  <si>
    <t>O RING</t>
  </si>
  <si>
    <t>SCREW</t>
  </si>
  <si>
    <t>SCREW, MACHINE, 1000 OVAL</t>
  </si>
  <si>
    <t>CLIP, LOCKING, TURNBUCKLE</t>
  </si>
  <si>
    <t>FUEL PROBE</t>
  </si>
  <si>
    <t>FUEL QUANTITY PROBE</t>
  </si>
  <si>
    <t>PROBE FUEL QUANTITY</t>
  </si>
  <si>
    <t>FUEL QTY PROBE</t>
  </si>
  <si>
    <t>PROBE-FUEL QUANTITY</t>
  </si>
  <si>
    <t>FUEL CAP</t>
  </si>
  <si>
    <t>JET PUMP</t>
  </si>
  <si>
    <t>DRAIN VALVE</t>
  </si>
  <si>
    <t>O-RING, PREFORMED</t>
  </si>
  <si>
    <t>BRIDGE &amp; BLADE ASSEMBLY</t>
  </si>
  <si>
    <t>NUT, HEX, SELF LOCKING, 12000</t>
  </si>
  <si>
    <t>SEAL - BEARING, WHEEL</t>
  </si>
  <si>
    <t>PACKING</t>
  </si>
  <si>
    <t>NUT, SELF-LOCKING, HEX HEAD</t>
  </si>
  <si>
    <t>LIGHT VPN 70429-00</t>
  </si>
  <si>
    <t>BULB 28V 150 WATT</t>
  </si>
  <si>
    <t>LAMP</t>
  </si>
  <si>
    <t>CARBON BLOCK ASSEMBLY</t>
  </si>
  <si>
    <t>CHECK VALVE</t>
  </si>
  <si>
    <t>FUEL PRESSURE SWITCH</t>
  </si>
  <si>
    <t>ELEMENT 03W041827</t>
  </si>
  <si>
    <t>BOLT, MACHINE, MAG INSPECTED</t>
  </si>
  <si>
    <t>NUT, MAGNETIC INSPECTED</t>
  </si>
  <si>
    <t>DIODE</t>
  </si>
  <si>
    <t>PACKING, PREFORMED O-RING</t>
  </si>
  <si>
    <t>O-RING</t>
  </si>
  <si>
    <t>NUTPLATE</t>
  </si>
  <si>
    <t>CLIP</t>
  </si>
  <si>
    <t>COTTER PIN, SPLIT</t>
  </si>
  <si>
    <t>NIPPLE</t>
  </si>
  <si>
    <t>SCREW, MACHINE-PAN HEAD</t>
  </si>
  <si>
    <t>WASHER, LOCK-SPRING, HELICAL</t>
  </si>
  <si>
    <t>BRAKE ASSEMBLY</t>
  </si>
  <si>
    <t>PIN, STRAIGHT HEAD, DRILLED SHANK</t>
  </si>
  <si>
    <t>WASHER,FLAT</t>
  </si>
  <si>
    <t>WHEEL &amp; TIRE ASSY</t>
  </si>
  <si>
    <t>TIRE 22X6.75X10 10PLY/AIR TL</t>
  </si>
  <si>
    <t>WHEEL ASSY</t>
  </si>
  <si>
    <t>TIRE 22X6.75X10 8PLY FLCIII TL</t>
  </si>
  <si>
    <t>ROD END - BRASS INSERT</t>
  </si>
  <si>
    <t>CORE-HIGH PRESSURE VALVE</t>
  </si>
  <si>
    <t>TOWBAR</t>
  </si>
  <si>
    <t>LEAK DETECTOR (freon)</t>
  </si>
  <si>
    <t>AIR CONDITIIONING SERVICING EQUIPMENT</t>
  </si>
  <si>
    <t>SAFETY NET - CABIN DOOR</t>
  </si>
  <si>
    <t>GROUND POWER UNIT,  GPU-400, 50 HZ</t>
  </si>
  <si>
    <t>KING AIR MODULE  (for DC400A)</t>
  </si>
  <si>
    <t>TEST SET FUEL QTY - DC400A</t>
  </si>
  <si>
    <t>AIRCRAFT JACK 5 TON</t>
  </si>
  <si>
    <t>HYDRAULIC HANDPUMP *RA</t>
  </si>
  <si>
    <t>UNIT,HYDRAULIC (SERVICE UNIT)</t>
  </si>
  <si>
    <t>LIMITER-MAIN STRUT ASSEM</t>
  </si>
  <si>
    <t>LIMITER</t>
  </si>
  <si>
    <t>TIRE/STRUT DEFLATOR</t>
  </si>
  <si>
    <t>UNIT, NITROGEN SERVICE</t>
  </si>
  <si>
    <t>ADAPTOR (for cart bottle)</t>
  </si>
  <si>
    <t>OXY SERVICE ADAPTR</t>
  </si>
  <si>
    <t>CART, BOTTLE (4) W/O2 BOOSTER</t>
  </si>
  <si>
    <t>ADAPTER, OXYGEN CHARGER</t>
  </si>
  <si>
    <t>PNEUMATIC TEST KIT</t>
  </si>
  <si>
    <t>TORQUE WRENCH ADAPTER UPR AND LWR AFT ATTACH POINT</t>
  </si>
  <si>
    <t>TORQUE WRENCH ADAPTER UPR FWD WING ATTACH POINT</t>
  </si>
  <si>
    <t>WRENCH UPR AND LWR AFT WING BOLT</t>
  </si>
  <si>
    <t>HARVARD TRIP BALANCE</t>
  </si>
  <si>
    <t>PROPELLER SLING</t>
  </si>
  <si>
    <t>ENGINE SLING</t>
  </si>
  <si>
    <t>WASHER, ENG COMPRESSOR (includes PT-6 Fuel Nozzle Cleaner - K-2015)</t>
  </si>
  <si>
    <t>ENGINE OIL SERVICE UNIT</t>
  </si>
  <si>
    <t>CAP ASSEMBLY-DRAIN INSTL,OIL,ENGINE</t>
  </si>
  <si>
    <t>ADAPTER COMP WASH</t>
  </si>
  <si>
    <t>NOZZLE UTILITY, FOR GREASE GUN</t>
  </si>
  <si>
    <t>TORQUE ADPT 5/8</t>
  </si>
  <si>
    <t>BOX END WRENCH, 12 POINT</t>
  </si>
  <si>
    <t>GREASE NOZZLE</t>
  </si>
  <si>
    <t>9/16 BOXHEAD</t>
  </si>
  <si>
    <t>JACK STABILIZER</t>
  </si>
  <si>
    <t>WELD ASSEMBLY-WRENCH-SUMP DRAIN, FUEL</t>
  </si>
  <si>
    <t>WRENCH-ADJUSTABLE ECCENTRIC BUSHING</t>
  </si>
  <si>
    <t>WRENCH - SUMP DRAIN</t>
  </si>
  <si>
    <t>DIAL INDICATOR</t>
  </si>
  <si>
    <t>WHEELCHOCK</t>
  </si>
  <si>
    <t>FORCE METER</t>
  </si>
  <si>
    <t>TENSIOMETER</t>
  </si>
  <si>
    <t>GREASE NOZZLE (NEEDLE TYPE)</t>
  </si>
  <si>
    <t>Starter Generator</t>
  </si>
  <si>
    <t>BATTERY,VRSLA,24 VOLT  *RA-N*</t>
  </si>
  <si>
    <t>MODULAR BRUSH ASSY</t>
  </si>
  <si>
    <t>Engine Fire Extinguisher Squib</t>
  </si>
  <si>
    <t>Hydraulic Power Pack Filter</t>
  </si>
  <si>
    <t>LAMP WING TAXI LIGHT</t>
  </si>
  <si>
    <t>LENS - WINGLET ASSEMBLY</t>
  </si>
  <si>
    <t>BUSHING TORQUE, FLANGED</t>
  </si>
  <si>
    <t>Ignitor Gaskets</t>
  </si>
  <si>
    <t>Engine Vibration Isolator Mount Assy</t>
  </si>
  <si>
    <t>PIN-TORQUE KNEE,DUAL WHEEL UPPER</t>
  </si>
  <si>
    <t>Nozzle-Fuel, Primary and Secondary</t>
  </si>
  <si>
    <t>Nozzel-Fuel, Secondary</t>
  </si>
  <si>
    <t>Delay line transducer, 2.25 MHz, 0.50” diameter, right angle microdot connector.</t>
  </si>
  <si>
    <t>Delay line transducer, 1.0 MHz, 0.50” diameter, right angle microdot connector.</t>
  </si>
  <si>
    <t>0.25” diameter Delay line, 0.375” long, 0.50” long, 0.75” long, quantity 2 each.</t>
  </si>
  <si>
    <t>0.50” diameter Delay line, 0.375” long, 0.50” long, 0.75” long, quantity 2 each.</t>
  </si>
  <si>
    <t>Leasing costs for Training Aid F110-GE-129E Engine</t>
  </si>
  <si>
    <t>Indicator Assembly (Commercial part number claimed is 29579-003)</t>
  </si>
  <si>
    <t>Switch Assembly (Commercial part number claimed is 18539-513)</t>
  </si>
  <si>
    <t>DVE-Ultra Lite</t>
  </si>
  <si>
    <t>DVE-Ultra Wide</t>
  </si>
  <si>
    <t>DVE-Wide</t>
  </si>
  <si>
    <t>High Pressure Turbine</t>
  </si>
  <si>
    <t>6695-01-461-9806</t>
  </si>
  <si>
    <t>6695-01-461-9822</t>
  </si>
  <si>
    <t>6635-01-580-1592</t>
  </si>
  <si>
    <t>1680-01-670-6180</t>
  </si>
  <si>
    <t>5836-01-686-3117</t>
  </si>
  <si>
    <t>5836-01-686-3114</t>
  </si>
  <si>
    <t>5836-01-686-3116</t>
  </si>
  <si>
    <t>S5113A21C0660</t>
  </si>
  <si>
    <t>2341616-3-3</t>
  </si>
  <si>
    <t>Cooler - Air (AX30, AX40, AX50)</t>
  </si>
  <si>
    <t>2935-01-673-2277</t>
  </si>
  <si>
    <t>2341618-3-2</t>
  </si>
  <si>
    <t xml:space="preserve">Cooler </t>
  </si>
  <si>
    <t>2935-01-673-2278</t>
  </si>
  <si>
    <t>S5113A21C0665</t>
  </si>
  <si>
    <t>S5113A21C0669</t>
  </si>
  <si>
    <t>S5113A21C0677</t>
  </si>
  <si>
    <t>S5113A21C0679</t>
  </si>
  <si>
    <t>1003101-3</t>
  </si>
  <si>
    <t>1004100-3</t>
  </si>
  <si>
    <t>1004591-3</t>
  </si>
  <si>
    <t>11862A</t>
  </si>
  <si>
    <t>11845A</t>
  </si>
  <si>
    <t>4135412-01</t>
  </si>
  <si>
    <t>513746-1</t>
  </si>
  <si>
    <t>82010681-1</t>
  </si>
  <si>
    <t>442490-ISS3</t>
  </si>
  <si>
    <t>442651-ISS5</t>
  </si>
  <si>
    <t>F1018532-1</t>
  </si>
  <si>
    <t>F1018529-1</t>
  </si>
  <si>
    <t>4136815</t>
  </si>
  <si>
    <t xml:space="preserve">Exciter-Ignition, Engine </t>
  </si>
  <si>
    <t>SERVOVALVE, ELECTROHYDRAULIC</t>
  </si>
  <si>
    <t>Closed Die Forging</t>
  </si>
  <si>
    <t>Bracket Assembly of- Compressor Stator Synchronizing Ring Arm</t>
  </si>
  <si>
    <t>Bearing Option Bushing</t>
  </si>
  <si>
    <t>S5113A21C0692</t>
  </si>
  <si>
    <t>S5113A21C0699</t>
  </si>
  <si>
    <t>S5113A21C0701</t>
  </si>
  <si>
    <t>S5113A21C0703</t>
  </si>
  <si>
    <t>S5113A21C0705</t>
  </si>
  <si>
    <t>S5113A21C0709</t>
  </si>
  <si>
    <t>S5113A21C0711</t>
  </si>
  <si>
    <t>S5113A21C0713</t>
  </si>
  <si>
    <t>90C4118521</t>
  </si>
  <si>
    <t>90C4134253</t>
  </si>
  <si>
    <t>90C4134652</t>
  </si>
  <si>
    <t>90C4134653</t>
  </si>
  <si>
    <t>90C4111502</t>
  </si>
  <si>
    <t>90C4134451</t>
  </si>
  <si>
    <t>90C4136113</t>
  </si>
  <si>
    <t>5100098_73030</t>
  </si>
  <si>
    <t>5100139_73030</t>
  </si>
  <si>
    <t>1004902-2</t>
  </si>
  <si>
    <t>1006651-2</t>
  </si>
  <si>
    <t>1006652-2</t>
  </si>
  <si>
    <t>1015560-1</t>
  </si>
  <si>
    <t>UTH6060-2</t>
  </si>
  <si>
    <t>93281</t>
  </si>
  <si>
    <t>8TJ209BAC2</t>
  </si>
  <si>
    <t>90274</t>
  </si>
  <si>
    <t>1711173A</t>
  </si>
  <si>
    <t>APT-348A-1000-47D</t>
  </si>
  <si>
    <t>APT-431A-2250-1900D/4400A</t>
  </si>
  <si>
    <t>S5072-05</t>
  </si>
  <si>
    <t>AH5059-09</t>
  </si>
  <si>
    <t xml:space="preserve">F135 1st Stage High Pressure Turbine Blade </t>
  </si>
  <si>
    <t>F135 LPT 3rd Stage Asymmetric Vane Casting</t>
  </si>
  <si>
    <t xml:space="preserve">F135 2nd Stage Low Pressure Turbine Vane </t>
  </si>
  <si>
    <t xml:space="preserve">F135 3rd Low Pressure Turbine Vane </t>
  </si>
  <si>
    <t xml:space="preserve">F135 2nd Stage Low Pressure Turbine Blade </t>
  </si>
  <si>
    <t xml:space="preserve">F135 1st Stage High Pressure Turbine Vane </t>
  </si>
  <si>
    <t>F135 LPT 3rd Stage Blade casting</t>
  </si>
  <si>
    <t>Cooler-Fuel Oil</t>
  </si>
  <si>
    <t>Sensor-Vibration (ES100)</t>
  </si>
  <si>
    <t>Cooler</t>
  </si>
  <si>
    <t>Sensor-Oil,Level/Condition</t>
  </si>
  <si>
    <t>Heat Exchanger Buffer Fuel/Air</t>
  </si>
  <si>
    <t>Pump Control Module</t>
  </si>
  <si>
    <t>Housing Assembly, Pump</t>
  </si>
  <si>
    <t>HOUSING AND INSERTS</t>
  </si>
  <si>
    <t xml:space="preserve">COVER AND INSERTS
</t>
  </si>
  <si>
    <t>Tailcone Pressure Sensor (TPS) Transducer</t>
  </si>
  <si>
    <t>Dual Vane Pump Pressure Sensor (DVPPS) Transducer</t>
  </si>
  <si>
    <t>Valve, Breather Pressurization (S-PN-S5072-05)</t>
  </si>
  <si>
    <t>Valve - Oil Pressure (LV10) - (AH5059-09)</t>
  </si>
  <si>
    <t>S5113A21C0719</t>
  </si>
  <si>
    <t>S5113A21C0727</t>
  </si>
  <si>
    <t>S5113A21C0729</t>
  </si>
  <si>
    <t>S5113A21C0734</t>
  </si>
  <si>
    <t>1ZDCL-M0058-111</t>
  </si>
  <si>
    <t>1ZDCL-M0058-111C</t>
  </si>
  <si>
    <t>ATW001</t>
  </si>
  <si>
    <t>ATG004</t>
  </si>
  <si>
    <t>B27-PEN-REVK</t>
  </si>
  <si>
    <t>FIN-186-BR-UF110</t>
  </si>
  <si>
    <t>39553-48</t>
  </si>
  <si>
    <t>39553-62</t>
  </si>
  <si>
    <t>6722-0375-003</t>
  </si>
  <si>
    <t>6723-075-006</t>
  </si>
  <si>
    <t>6723-075-026</t>
  </si>
  <si>
    <t>6723-075-038</t>
  </si>
  <si>
    <t>6723-075-2.5</t>
  </si>
  <si>
    <t>739506241500-41</t>
  </si>
  <si>
    <t>73951563-9</t>
  </si>
  <si>
    <t>73952000-48</t>
  </si>
  <si>
    <t>7395-2000-70</t>
  </si>
  <si>
    <t>7395-2000-77</t>
  </si>
  <si>
    <t>7399-0875-18</t>
  </si>
  <si>
    <t>F387TCC9J9060604-30</t>
  </si>
  <si>
    <t>F387TCCA01060404-06</t>
  </si>
  <si>
    <t>F387TCCAJ9181010-28</t>
  </si>
  <si>
    <t>F387TCJCJ7101010-56</t>
  </si>
  <si>
    <t>F387TCJCJ7121212-21</t>
  </si>
  <si>
    <t>F387TCJCJ7121212-32</t>
  </si>
  <si>
    <t>F387TCJCJ9121212-40</t>
  </si>
  <si>
    <t>F387TCJCJC101010-43</t>
  </si>
  <si>
    <t>F387TCJCJC101010-46</t>
  </si>
  <si>
    <t>F436CAJC151208-37</t>
  </si>
  <si>
    <t>F436CEJC150808-110</t>
  </si>
  <si>
    <t>F436CFJ9181210-27-270</t>
  </si>
  <si>
    <t>F436CFJC151008-106</t>
  </si>
  <si>
    <t>F436CFJC181210-57</t>
  </si>
  <si>
    <t>F436DOJ9181212-35</t>
  </si>
  <si>
    <t>F436J0J7080808-67</t>
  </si>
  <si>
    <t>F436JCJ7080808-92</t>
  </si>
  <si>
    <t>F436JCJ7161212-190</t>
  </si>
  <si>
    <t>F436JCJ9121212-27</t>
  </si>
  <si>
    <t>F436JCJ9121212-30</t>
  </si>
  <si>
    <t>F436JCJC080808-102</t>
  </si>
  <si>
    <t>F436JCJC080808-135</t>
  </si>
  <si>
    <t>F436JCJC080808-92</t>
  </si>
  <si>
    <t>F487TCCACF151508-16</t>
  </si>
  <si>
    <t>F487TCCACF222212-27</t>
  </si>
  <si>
    <t>F797TC6A6N201616-52</t>
  </si>
  <si>
    <t>F797TC6F6N201616-55-180</t>
  </si>
  <si>
    <t>F797TC6N6N162016-42-90</t>
  </si>
  <si>
    <t>F797TCJ96F161616-47-90-FS</t>
  </si>
  <si>
    <t>F797TCJ96N161616-39-90-FS</t>
  </si>
  <si>
    <t>F797TCJ9J9161616-45-90-FS</t>
  </si>
  <si>
    <t>F797TCJC01161616-37</t>
  </si>
  <si>
    <t>F797TCJS6F162016-52</t>
  </si>
  <si>
    <t>F797TCJSJ9161616-59</t>
  </si>
  <si>
    <t>F797TCJSJS161616-126</t>
  </si>
  <si>
    <t>P293J7J7101010-135-270</t>
  </si>
  <si>
    <t>P293J7J7101010-135-90</t>
  </si>
  <si>
    <t>P293JC49101610-24</t>
  </si>
  <si>
    <t>P293JC49122212-26</t>
  </si>
  <si>
    <t>P293JCJ7121212-16</t>
  </si>
  <si>
    <t>P293JCJ9040404-18</t>
  </si>
  <si>
    <t>P293JCJ9040404-20</t>
  </si>
  <si>
    <t>P293JCJ9080808-46</t>
  </si>
  <si>
    <t>Y6723MJC07080808-145</t>
  </si>
  <si>
    <t>Y6723MJCXX08XX08-138</t>
  </si>
  <si>
    <t>Y7399JSXX10XX10-18</t>
  </si>
  <si>
    <t>AM-10</t>
  </si>
  <si>
    <t>F53DMJ9J9080808-32-180</t>
  </si>
  <si>
    <t>F53DMJCJ7080808-26</t>
  </si>
  <si>
    <t>F53DMJCJ7121212-125</t>
  </si>
  <si>
    <t>F53DMJCJ9060606-27-YS</t>
  </si>
  <si>
    <t>F53DMJCJ9060606-35-YS</t>
  </si>
  <si>
    <t>F53DMJCJ9060606-55-YS</t>
  </si>
  <si>
    <t>F53DMJCJ9060806-10</t>
  </si>
  <si>
    <t>F53DMJCJ9080808-110</t>
  </si>
  <si>
    <t>F53DMJCJ9080808-172</t>
  </si>
  <si>
    <t>F53DMJCJ9080808-22</t>
  </si>
  <si>
    <t>F53DMJCJ9080808-36</t>
  </si>
  <si>
    <t>F53DMJCJ9080808-43</t>
  </si>
  <si>
    <t>F53DMJCJ9080808-47</t>
  </si>
  <si>
    <t>F53DMJCJ9100808-123-FS</t>
  </si>
  <si>
    <t>F53DMJCJ9101010-44</t>
  </si>
  <si>
    <t>F53DMJCJ9101010-99</t>
  </si>
  <si>
    <t>F53DMJCJ9121010-44</t>
  </si>
  <si>
    <t>F53DMJCJ9121010-55</t>
  </si>
  <si>
    <t>F53DMJCJC040404-25</t>
  </si>
  <si>
    <t>F53DMJCJC040404-84</t>
  </si>
  <si>
    <t>F53DMJCJC040404-87</t>
  </si>
  <si>
    <t>F53DMJCJC060606-80-YS</t>
  </si>
  <si>
    <t>F53DMJCJC080606-189-YS</t>
  </si>
  <si>
    <t>F53DMJCJC101010-50</t>
  </si>
  <si>
    <t>F53DMJCJC121212-118-FS</t>
  </si>
  <si>
    <t>INW1601-18</t>
  </si>
  <si>
    <t>INW1601-19</t>
  </si>
  <si>
    <t>INW1601-20</t>
  </si>
  <si>
    <t>INW1601-21</t>
  </si>
  <si>
    <t>INW1605-11</t>
  </si>
  <si>
    <t>INW1605-12</t>
  </si>
  <si>
    <t>INW1605-13</t>
  </si>
  <si>
    <t>INW1605-14</t>
  </si>
  <si>
    <t>1H2H0A00266994</t>
  </si>
  <si>
    <t>1H2H0A00296531</t>
  </si>
  <si>
    <t>1H2HXA00256032</t>
  </si>
  <si>
    <t>1HHMI000251032</t>
  </si>
  <si>
    <t>39553-100</t>
  </si>
  <si>
    <t>B7395XX06XX3232-105</t>
  </si>
  <si>
    <t>B7395XX06XX3232-109</t>
  </si>
  <si>
    <t>B7395XX06XX3232-20</t>
  </si>
  <si>
    <t>B7395XX06XX3232-32</t>
  </si>
  <si>
    <t>F387TCJC49081706-28</t>
  </si>
  <si>
    <t>F436CAJC150808-150</t>
  </si>
  <si>
    <t>F797TC6N6N162016-35-90</t>
  </si>
  <si>
    <t>K811HTJ701161616-31</t>
  </si>
  <si>
    <t>K811HTJ701161616-35</t>
  </si>
  <si>
    <t>K811HTJ701161616-43</t>
  </si>
  <si>
    <t>K811HTJ701161616-54</t>
  </si>
  <si>
    <t>K811HTJ901161616-31</t>
  </si>
  <si>
    <t>K811HTJ901161616-32</t>
  </si>
  <si>
    <t>P244J9JC202020-115</t>
  </si>
  <si>
    <t>P244JCJ7202020-124</t>
  </si>
  <si>
    <t>P244JCJ7202020-42</t>
  </si>
  <si>
    <t>P244JCJC161616-52</t>
  </si>
  <si>
    <t>P244JCJC202020-33</t>
  </si>
  <si>
    <t>P2855HJC080808-48</t>
  </si>
  <si>
    <t>P285JC5LPB888-118</t>
  </si>
  <si>
    <t>P293JCJC101010-119</t>
  </si>
  <si>
    <t>Y6723J707161616-135</t>
  </si>
  <si>
    <t>Y6723JCJ9161616-142-YS</t>
  </si>
  <si>
    <t>F53DMJ7J9060606-21-270</t>
  </si>
  <si>
    <t>F53DMJ7J9060606-21-90</t>
  </si>
  <si>
    <t>F53DMJ9J9060606-12-90-YS</t>
  </si>
  <si>
    <t>F53DMJ9J9060606-39-270</t>
  </si>
  <si>
    <t>F53DMJ9J9060606-39-90</t>
  </si>
  <si>
    <t>F53DMJ9J9060606-66-270</t>
  </si>
  <si>
    <t>F53DMJ9J9060606-66-90</t>
  </si>
  <si>
    <t>F53DMJCJ7040404-11</t>
  </si>
  <si>
    <t>F53DMJCJ7060606-14</t>
  </si>
  <si>
    <t>F53DMJCJ7060606-32</t>
  </si>
  <si>
    <t>F53DMJCJ9060606-24</t>
  </si>
  <si>
    <t>F53DMJCJC040404-27</t>
  </si>
  <si>
    <t>Brushless Bilge Pump</t>
  </si>
  <si>
    <t>AlertTrace Mini Wearable Contact Tracing Device</t>
  </si>
  <si>
    <t xml:space="preserve">AlertTrace Hub </t>
  </si>
  <si>
    <t>Tungsten Carbide Component</t>
  </si>
  <si>
    <t>Rubber Hose Assembly</t>
  </si>
  <si>
    <t>Non-Rubber Hose Assembly</t>
  </si>
  <si>
    <t>Trim Vane Cylinder</t>
  </si>
  <si>
    <t>Rear Ramp Cylinder SB</t>
  </si>
  <si>
    <t>Rear Ramp Cylinder Port</t>
  </si>
  <si>
    <t>Snorkel Cylinder</t>
  </si>
  <si>
    <t>Hose Assembly</t>
  </si>
  <si>
    <t>S5113A21C0741</t>
  </si>
  <si>
    <t>S5113A21C0743</t>
  </si>
  <si>
    <t>S5113A21C0754</t>
  </si>
  <si>
    <t>S5113A21C0935</t>
  </si>
  <si>
    <t>1003193-1</t>
  </si>
  <si>
    <t>5914410</t>
  </si>
  <si>
    <t>52000-3</t>
  </si>
  <si>
    <t>Same</t>
  </si>
  <si>
    <t>Rod End</t>
  </si>
  <si>
    <t>Flanged roller bearing</t>
  </si>
  <si>
    <t>ICE5200 Filter/Amplifier</t>
  </si>
  <si>
    <t>Low Noise Amplifier/Triplex Box</t>
  </si>
  <si>
    <t>Wiring Harness - Elecctronic EN</t>
  </si>
  <si>
    <t>S5113A21C0939</t>
  </si>
  <si>
    <t>S5113A21C0983</t>
  </si>
  <si>
    <t>S5113A21C0994</t>
  </si>
  <si>
    <t>218T1110-1</t>
  </si>
  <si>
    <t>354T0201-10</t>
  </si>
  <si>
    <t>1605140-002</t>
  </si>
  <si>
    <t>1-002-0102-2063</t>
  </si>
  <si>
    <t>0154ED2</t>
  </si>
  <si>
    <t>01652-011</t>
  </si>
  <si>
    <t>019-012-001</t>
  </si>
  <si>
    <t>019-028-001</t>
  </si>
  <si>
    <t>024147-000</t>
  </si>
  <si>
    <t>1-002-0102-2090</t>
  </si>
  <si>
    <t>10101000CM</t>
  </si>
  <si>
    <t>102LJ2AG</t>
  </si>
  <si>
    <t>1108V0100-3</t>
  </si>
  <si>
    <t>11197-5</t>
  </si>
  <si>
    <t>112N6101-1</t>
  </si>
  <si>
    <t>112N6102-1</t>
  </si>
  <si>
    <t>112N6102-3</t>
  </si>
  <si>
    <t>113T8316-19</t>
  </si>
  <si>
    <t>1191-28</t>
  </si>
  <si>
    <t>120837</t>
  </si>
  <si>
    <t>130E100-13</t>
  </si>
  <si>
    <t>1329-576530</t>
  </si>
  <si>
    <t>140-025-2</t>
  </si>
  <si>
    <t>141T5383-18</t>
  </si>
  <si>
    <t>141T7845-15</t>
  </si>
  <si>
    <t>148T6404U1</t>
  </si>
  <si>
    <t>15800-029-3</t>
  </si>
  <si>
    <t>160500-101</t>
  </si>
  <si>
    <t>161T1136-17</t>
  </si>
  <si>
    <t>161T1225-1</t>
  </si>
  <si>
    <t>162T1136-071</t>
  </si>
  <si>
    <t>162T1136-075</t>
  </si>
  <si>
    <t>1705800-1</t>
  </si>
  <si>
    <t>1721F4</t>
  </si>
  <si>
    <t>18-1968-31</t>
  </si>
  <si>
    <t>185450-2</t>
  </si>
  <si>
    <t>20101420-007</t>
  </si>
  <si>
    <t>2022494-6</t>
  </si>
  <si>
    <t>20394-0102</t>
  </si>
  <si>
    <t>20394-0103</t>
  </si>
  <si>
    <t>20394-0104</t>
  </si>
  <si>
    <t>20394-0105</t>
  </si>
  <si>
    <t>20394-0106</t>
  </si>
  <si>
    <t>20394-0107</t>
  </si>
  <si>
    <t>20394-0108</t>
  </si>
  <si>
    <t>20394-0109</t>
  </si>
  <si>
    <t>20394-0110</t>
  </si>
  <si>
    <t>20394-0111</t>
  </si>
  <si>
    <t>20394-0112</t>
  </si>
  <si>
    <t>20394-0113</t>
  </si>
  <si>
    <t>20394-0114</t>
  </si>
  <si>
    <t>20394-0115</t>
  </si>
  <si>
    <t>20394-0116</t>
  </si>
  <si>
    <t>20394-0117</t>
  </si>
  <si>
    <t>20394-0118</t>
  </si>
  <si>
    <t>20394-0120</t>
  </si>
  <si>
    <t>2117388-1001</t>
  </si>
  <si>
    <t>2118890-2</t>
  </si>
  <si>
    <t>211C223-177</t>
  </si>
  <si>
    <t>211C223-534</t>
  </si>
  <si>
    <t>218-012-002</t>
  </si>
  <si>
    <t>218T1102-1</t>
  </si>
  <si>
    <t>218T1102-2</t>
  </si>
  <si>
    <t>21SN41-84</t>
  </si>
  <si>
    <t>22J46-2</t>
  </si>
  <si>
    <t>236-508</t>
  </si>
  <si>
    <t>24E507040G04</t>
  </si>
  <si>
    <t>252T2110-4</t>
  </si>
  <si>
    <t>252T2118-6</t>
  </si>
  <si>
    <t>256T3210-4</t>
  </si>
  <si>
    <t>256T3250-4</t>
  </si>
  <si>
    <t>256T5120-2</t>
  </si>
  <si>
    <t>257T4302-19</t>
  </si>
  <si>
    <t>257T4336-1</t>
  </si>
  <si>
    <t>2612</t>
  </si>
  <si>
    <t>2651-278-21</t>
  </si>
  <si>
    <t>2660608M2</t>
  </si>
  <si>
    <t>273T1100-6</t>
  </si>
  <si>
    <t>273T1102-8</t>
  </si>
  <si>
    <t>273T4120-2</t>
  </si>
  <si>
    <t>273T4520-9</t>
  </si>
  <si>
    <t>273T6200-9</t>
  </si>
  <si>
    <t>273T6300-11</t>
  </si>
  <si>
    <t>2-7462-4</t>
  </si>
  <si>
    <t>274N1051-3</t>
  </si>
  <si>
    <t>275T4112-3</t>
  </si>
  <si>
    <t>275T6221-3</t>
  </si>
  <si>
    <t>27660-08</t>
  </si>
  <si>
    <t>2-7679-2</t>
  </si>
  <si>
    <t>2-7680-2</t>
  </si>
  <si>
    <t>2780537-104</t>
  </si>
  <si>
    <t>2780540-102</t>
  </si>
  <si>
    <t>2790583-108</t>
  </si>
  <si>
    <t>2-8051-1</t>
  </si>
  <si>
    <t>282900-1013</t>
  </si>
  <si>
    <t>2830007-101</t>
  </si>
  <si>
    <t>285N0028-136</t>
  </si>
  <si>
    <t>285T0001-302</t>
  </si>
  <si>
    <t>285T0012-201</t>
  </si>
  <si>
    <t>285T0017-201</t>
  </si>
  <si>
    <t>285T0096-17</t>
  </si>
  <si>
    <t>285T0099-13</t>
  </si>
  <si>
    <t>285T0458-203</t>
  </si>
  <si>
    <t>285W0024-7G</t>
  </si>
  <si>
    <t>285W0024-8A</t>
  </si>
  <si>
    <t>285W0259-3</t>
  </si>
  <si>
    <t>2960035-101</t>
  </si>
  <si>
    <t>732-18550-13</t>
  </si>
  <si>
    <t>30328-0101</t>
  </si>
  <si>
    <t>664D100-7</t>
  </si>
  <si>
    <t>312BS101-1</t>
  </si>
  <si>
    <t>315T3114-32</t>
  </si>
  <si>
    <t>3202122-1</t>
  </si>
  <si>
    <t>3202130-3</t>
  </si>
  <si>
    <t>3202142-2</t>
  </si>
  <si>
    <t>320995-4</t>
  </si>
  <si>
    <t>32C173</t>
  </si>
  <si>
    <t>33-065-2</t>
  </si>
  <si>
    <t>33-067-2</t>
  </si>
  <si>
    <t>35008-33</t>
  </si>
  <si>
    <t>367-027-020</t>
  </si>
  <si>
    <t>3790011-107</t>
  </si>
  <si>
    <t>3790033-104</t>
  </si>
  <si>
    <t>3790034-106</t>
  </si>
  <si>
    <t>3790037-108</t>
  </si>
  <si>
    <t>3930027-102</t>
  </si>
  <si>
    <t>398774-8</t>
  </si>
  <si>
    <t>4087T100-5</t>
  </si>
  <si>
    <t>5076D100-17</t>
  </si>
  <si>
    <t>4100406-2</t>
  </si>
  <si>
    <t>4134T100-3</t>
  </si>
  <si>
    <t>4135T100-3</t>
  </si>
  <si>
    <t>416T2185-4</t>
  </si>
  <si>
    <t>418W1080-2241A</t>
  </si>
  <si>
    <t>810221-1</t>
  </si>
  <si>
    <t>4236-7</t>
  </si>
  <si>
    <t>4-273-03</t>
  </si>
  <si>
    <t>42-767-1</t>
  </si>
  <si>
    <t>45080-1</t>
  </si>
  <si>
    <t>506-9000-47</t>
  </si>
  <si>
    <t>4100362-1</t>
  </si>
  <si>
    <t>5500300-23</t>
  </si>
  <si>
    <t>5500500-305</t>
  </si>
  <si>
    <t>55095-1</t>
  </si>
  <si>
    <t>5810110-1</t>
  </si>
  <si>
    <t>5830201-111</t>
  </si>
  <si>
    <t>5830205-102</t>
  </si>
  <si>
    <t>6023100-2</t>
  </si>
  <si>
    <t>606802-2</t>
  </si>
  <si>
    <t>60-98976-5</t>
  </si>
  <si>
    <t>62630-1</t>
  </si>
  <si>
    <t>65139-02</t>
  </si>
  <si>
    <t>645405-2</t>
  </si>
  <si>
    <t>645670-1</t>
  </si>
  <si>
    <t>65-44503-10</t>
  </si>
  <si>
    <t>65B81011-309</t>
  </si>
  <si>
    <t>66132-04</t>
  </si>
  <si>
    <t>732-18700-21</t>
  </si>
  <si>
    <t>67-2951-001</t>
  </si>
  <si>
    <t>67-2985-003</t>
  </si>
  <si>
    <t>70721384-1</t>
  </si>
  <si>
    <t>70912-1</t>
  </si>
  <si>
    <t>71404-1</t>
  </si>
  <si>
    <t>72303257-1</t>
  </si>
  <si>
    <t>724D100-3</t>
  </si>
  <si>
    <t>729548M</t>
  </si>
  <si>
    <t>729550D</t>
  </si>
  <si>
    <t>729552A</t>
  </si>
  <si>
    <t>732-11610-02</t>
  </si>
  <si>
    <t>732-11750-03</t>
  </si>
  <si>
    <t>732-13650-14</t>
  </si>
  <si>
    <t>732-13870-17</t>
  </si>
  <si>
    <t>732-16810-03</t>
  </si>
  <si>
    <t>4100149C</t>
  </si>
  <si>
    <t>732-18560-08</t>
  </si>
  <si>
    <t>93560-09</t>
  </si>
  <si>
    <t>732-18600-02</t>
  </si>
  <si>
    <t>732-18570-05</t>
  </si>
  <si>
    <t>756589A</t>
  </si>
  <si>
    <t>767146A</t>
  </si>
  <si>
    <t>77-109-13</t>
  </si>
  <si>
    <t>804182-02</t>
  </si>
  <si>
    <t>808556-1</t>
  </si>
  <si>
    <t>810213-2</t>
  </si>
  <si>
    <t>420035-3</t>
  </si>
  <si>
    <t>810601-3</t>
  </si>
  <si>
    <t>811390-4</t>
  </si>
  <si>
    <t>8195-35</t>
  </si>
  <si>
    <t>819810-1</t>
  </si>
  <si>
    <t>822-1261-102</t>
  </si>
  <si>
    <t>823742-1</t>
  </si>
  <si>
    <t>825204-1</t>
  </si>
  <si>
    <t>825206-2</t>
  </si>
  <si>
    <t>825302-1</t>
  </si>
  <si>
    <t>825303-2</t>
  </si>
  <si>
    <t>825310-1</t>
  </si>
  <si>
    <t>8-497-04</t>
  </si>
  <si>
    <t>8D1494</t>
  </si>
  <si>
    <t>90-0408-10</t>
  </si>
  <si>
    <t>90-0408-9</t>
  </si>
  <si>
    <t>9-217-33</t>
  </si>
  <si>
    <t>924D100-1</t>
  </si>
  <si>
    <t>93560-10</t>
  </si>
  <si>
    <t>93560-11</t>
  </si>
  <si>
    <t>971-4193-001</t>
  </si>
  <si>
    <t>A2764-17</t>
  </si>
  <si>
    <t>A28320-15</t>
  </si>
  <si>
    <t>A28321-18</t>
  </si>
  <si>
    <t>A28640-12</t>
  </si>
  <si>
    <t>A3409-2</t>
  </si>
  <si>
    <t>A6501-3</t>
  </si>
  <si>
    <t>AV16E3261C</t>
  </si>
  <si>
    <t>BA35-01</t>
  </si>
  <si>
    <t>BFS24</t>
  </si>
  <si>
    <t>BPS7-3</t>
  </si>
  <si>
    <t>CB23710-001</t>
  </si>
  <si>
    <t>CU09644007</t>
  </si>
  <si>
    <t>D2070-11</t>
  </si>
  <si>
    <t>EM56-20-5</t>
  </si>
  <si>
    <t>EM91-79-5</t>
  </si>
  <si>
    <t>EM91-80-5</t>
  </si>
  <si>
    <t>GA7463-3</t>
  </si>
  <si>
    <t>GBC300-87</t>
  </si>
  <si>
    <t>GM10242</t>
  </si>
  <si>
    <t>H2843-3</t>
  </si>
  <si>
    <t>H2860-13</t>
  </si>
  <si>
    <t>H2865-19</t>
  </si>
  <si>
    <t>N012000000-3</t>
  </si>
  <si>
    <t>V1-4360-2</t>
  </si>
  <si>
    <t>V2-4360-2</t>
  </si>
  <si>
    <t>V6-4360-2</t>
  </si>
  <si>
    <t>ZRS006T1-001</t>
  </si>
  <si>
    <t>10-621630-1</t>
  </si>
  <si>
    <t>1109V0300-3</t>
  </si>
  <si>
    <t>1115V0700-9</t>
  </si>
  <si>
    <t>50S018</t>
  </si>
  <si>
    <t>5830202-108</t>
  </si>
  <si>
    <t>5830203-104</t>
  </si>
  <si>
    <t>1029D100-1</t>
  </si>
  <si>
    <t>125329B12</t>
  </si>
  <si>
    <t>1320600-1</t>
  </si>
  <si>
    <t>141T6136-55</t>
  </si>
  <si>
    <t>141T6411-10</t>
  </si>
  <si>
    <t>141T6583-25</t>
  </si>
  <si>
    <t>141T6583-28</t>
  </si>
  <si>
    <t>141T6976-42</t>
  </si>
  <si>
    <t>141T6976-43</t>
  </si>
  <si>
    <t>141T6976-44</t>
  </si>
  <si>
    <t>141T6976-69</t>
  </si>
  <si>
    <t>141T6976-70</t>
  </si>
  <si>
    <t>141T6976-71</t>
  </si>
  <si>
    <t>14698-000</t>
  </si>
  <si>
    <t>146T6140-67</t>
  </si>
  <si>
    <t>146T6140-68</t>
  </si>
  <si>
    <t>1542500-13</t>
  </si>
  <si>
    <t>1542600-17</t>
  </si>
  <si>
    <t>160201-103</t>
  </si>
  <si>
    <t>1U1234</t>
  </si>
  <si>
    <t>2000078-101</t>
  </si>
  <si>
    <t>20394-0121</t>
  </si>
  <si>
    <t>20396-0101</t>
  </si>
  <si>
    <t>20399-0101</t>
  </si>
  <si>
    <t>20399-0102</t>
  </si>
  <si>
    <t>211C223-301</t>
  </si>
  <si>
    <t>211C223-520</t>
  </si>
  <si>
    <t>2165-7</t>
  </si>
  <si>
    <t>22640-005</t>
  </si>
  <si>
    <t>233N3211-322</t>
  </si>
  <si>
    <t>233N3212-304</t>
  </si>
  <si>
    <t>233T2244-304</t>
  </si>
  <si>
    <t>233T3201-302</t>
  </si>
  <si>
    <t>233T3210-310</t>
  </si>
  <si>
    <t>233T3215-303</t>
  </si>
  <si>
    <t>233T3237-312</t>
  </si>
  <si>
    <t>233T3241-310</t>
  </si>
  <si>
    <t>233T3254-304</t>
  </si>
  <si>
    <t>233T4239-38</t>
  </si>
  <si>
    <t>233T4240-23</t>
  </si>
  <si>
    <t>233T4244-1</t>
  </si>
  <si>
    <t>233T4253-17</t>
  </si>
  <si>
    <t>233T6210-5</t>
  </si>
  <si>
    <t>251A2420-8</t>
  </si>
  <si>
    <t>251T4382-1</t>
  </si>
  <si>
    <t>256T2110-7</t>
  </si>
  <si>
    <t>256T5120-3</t>
  </si>
  <si>
    <t>256T5120-4</t>
  </si>
  <si>
    <t>258T7103-2</t>
  </si>
  <si>
    <t>271W8603-3</t>
  </si>
  <si>
    <t>2810039-101</t>
  </si>
  <si>
    <t>283200-1009</t>
  </si>
  <si>
    <t>284T0498-22</t>
  </si>
  <si>
    <t>2873-17</t>
  </si>
  <si>
    <t>2910045-102</t>
  </si>
  <si>
    <t>30-1768-10</t>
  </si>
  <si>
    <t>30-1768-9</t>
  </si>
  <si>
    <t>30-2546-2</t>
  </si>
  <si>
    <t>30-2546-3</t>
  </si>
  <si>
    <t>30-2652-1</t>
  </si>
  <si>
    <t>30322-0101</t>
  </si>
  <si>
    <t>30323-0101</t>
  </si>
  <si>
    <t>315T3123-55</t>
  </si>
  <si>
    <t>3870127-102</t>
  </si>
  <si>
    <t>3910028-106</t>
  </si>
  <si>
    <t>401-09772-03</t>
  </si>
  <si>
    <t>4131024-2</t>
  </si>
  <si>
    <t>416-0201-27</t>
  </si>
  <si>
    <t>436-2</t>
  </si>
  <si>
    <t>46348-3</t>
  </si>
  <si>
    <t>544646-11</t>
  </si>
  <si>
    <t>580-801-031</t>
  </si>
  <si>
    <t>580-801-032</t>
  </si>
  <si>
    <t>5E2675-10</t>
  </si>
  <si>
    <t>60-703200-2</t>
  </si>
  <si>
    <t>60-98905</t>
  </si>
  <si>
    <t>62778-1</t>
  </si>
  <si>
    <t>62796-1</t>
  </si>
  <si>
    <t>658D100-7</t>
  </si>
  <si>
    <t>66133-04</t>
  </si>
  <si>
    <t>69B81723-1</t>
  </si>
  <si>
    <t>732-18550-08</t>
  </si>
  <si>
    <t>732-18700-20</t>
  </si>
  <si>
    <t>7-43902-1</t>
  </si>
  <si>
    <t>7-43902-2</t>
  </si>
  <si>
    <t>798850-2</t>
  </si>
  <si>
    <t>822-2554-101</t>
  </si>
  <si>
    <t>822-2557-101</t>
  </si>
  <si>
    <t>822-2558-101</t>
  </si>
  <si>
    <t>822-2655-101</t>
  </si>
  <si>
    <t>8543-500</t>
  </si>
  <si>
    <t>9000428-11</t>
  </si>
  <si>
    <t>A38103-4</t>
  </si>
  <si>
    <t>A71882-003</t>
  </si>
  <si>
    <t>HV22-31</t>
  </si>
  <si>
    <t>N012100000-1</t>
  </si>
  <si>
    <t>N012500000</t>
  </si>
  <si>
    <t>P20700</t>
  </si>
  <si>
    <t>P24-595-1</t>
  </si>
  <si>
    <t>R1144</t>
  </si>
  <si>
    <t>R1167</t>
  </si>
  <si>
    <t>S252T002-3</t>
  </si>
  <si>
    <t>US7625-1</t>
  </si>
  <si>
    <t>2233000-976</t>
  </si>
  <si>
    <t>233N7508-40</t>
  </si>
  <si>
    <t>78695-1</t>
  </si>
  <si>
    <t>TL20050-101</t>
  </si>
  <si>
    <t>2246000-01</t>
  </si>
  <si>
    <t>30324-0101</t>
  </si>
  <si>
    <t>52U880</t>
  </si>
  <si>
    <t>100-0421-01</t>
  </si>
  <si>
    <t>113T8316-20</t>
  </si>
  <si>
    <t>161T1140-7</t>
  </si>
  <si>
    <t>161T6001-1</t>
  </si>
  <si>
    <t>161T6005-3</t>
  </si>
  <si>
    <t>161T6011-3</t>
  </si>
  <si>
    <t>162T1000-2</t>
  </si>
  <si>
    <t>162T2000-16</t>
  </si>
  <si>
    <t>165T0101-102</t>
  </si>
  <si>
    <t>20395-0101</t>
  </si>
  <si>
    <t>20396-0102</t>
  </si>
  <si>
    <t>20C144-6</t>
  </si>
  <si>
    <t>2110102-102</t>
  </si>
  <si>
    <t>2110123-103</t>
  </si>
  <si>
    <t>2246900-01</t>
  </si>
  <si>
    <t>233N3212-303</t>
  </si>
  <si>
    <t>233N3214-307</t>
  </si>
  <si>
    <t>233N3216-310</t>
  </si>
  <si>
    <t>233N3221-327</t>
  </si>
  <si>
    <t>233N6203-364</t>
  </si>
  <si>
    <t>233N7508-30</t>
  </si>
  <si>
    <t>233T2240-304</t>
  </si>
  <si>
    <t>233T2245-303</t>
  </si>
  <si>
    <t>233T3210-309</t>
  </si>
  <si>
    <t>233T3216-303</t>
  </si>
  <si>
    <t>233T3217-308</t>
  </si>
  <si>
    <t>233T3232-306</t>
  </si>
  <si>
    <t>233T3234-307</t>
  </si>
  <si>
    <t>233T3235-303</t>
  </si>
  <si>
    <t>233T3236-322</t>
  </si>
  <si>
    <t>233T3238-304</t>
  </si>
  <si>
    <t>233T3242-309</t>
  </si>
  <si>
    <t>233T3243-302</t>
  </si>
  <si>
    <t>233T3254-303</t>
  </si>
  <si>
    <t>233T3254-305</t>
  </si>
  <si>
    <t>233T4244-306</t>
  </si>
  <si>
    <t>233T4246-18</t>
  </si>
  <si>
    <t>233T4260-302</t>
  </si>
  <si>
    <t>233T6201-325</t>
  </si>
  <si>
    <t>233T7205-30</t>
  </si>
  <si>
    <t>233T7210-309</t>
  </si>
  <si>
    <t>233T7210-310</t>
  </si>
  <si>
    <t>233T7217-303</t>
  </si>
  <si>
    <t>233T7218-303</t>
  </si>
  <si>
    <t>251T0100-142</t>
  </si>
  <si>
    <t>256T2801-1</t>
  </si>
  <si>
    <t>256T2857-1</t>
  </si>
  <si>
    <t>257T4169-1</t>
  </si>
  <si>
    <t>273T0073-1</t>
  </si>
  <si>
    <t>273T1300-7</t>
  </si>
  <si>
    <t>273T4110-8</t>
  </si>
  <si>
    <t>273T4121-1</t>
  </si>
  <si>
    <t>273T4130-2</t>
  </si>
  <si>
    <t>273T6301-7</t>
  </si>
  <si>
    <t>274T0005-8</t>
  </si>
  <si>
    <t>274T4620-10</t>
  </si>
  <si>
    <t>2780539-107</t>
  </si>
  <si>
    <t>285T0024-65</t>
  </si>
  <si>
    <t>285T1122-201</t>
  </si>
  <si>
    <t>32C253</t>
  </si>
  <si>
    <t>34900035-9</t>
  </si>
  <si>
    <t>354T0101-7</t>
  </si>
  <si>
    <t>398906-2</t>
  </si>
  <si>
    <t>40884-45</t>
  </si>
  <si>
    <t>476W2220-9G</t>
  </si>
  <si>
    <t>60-72301-5</t>
  </si>
  <si>
    <t>62765-2</t>
  </si>
  <si>
    <t>62779-3</t>
  </si>
  <si>
    <t>65053858-2</t>
  </si>
  <si>
    <t>72303236-1</t>
  </si>
  <si>
    <t>72303236-2</t>
  </si>
  <si>
    <t>72303237-1</t>
  </si>
  <si>
    <t>72303237-2</t>
  </si>
  <si>
    <t>72303241-1</t>
  </si>
  <si>
    <t>72303241-2</t>
  </si>
  <si>
    <t>72303242-1</t>
  </si>
  <si>
    <t>72303246-1</t>
  </si>
  <si>
    <t>72303246-2</t>
  </si>
  <si>
    <t>72303246-3</t>
  </si>
  <si>
    <t>72303247-1</t>
  </si>
  <si>
    <t>72303248-1</t>
  </si>
  <si>
    <t>72303249-1</t>
  </si>
  <si>
    <t>72303250-1</t>
  </si>
  <si>
    <t>72303250-2</t>
  </si>
  <si>
    <t>72303254-1</t>
  </si>
  <si>
    <t>72303254-2</t>
  </si>
  <si>
    <t>72303255-1</t>
  </si>
  <si>
    <t>72303255-2</t>
  </si>
  <si>
    <t>72303256-1</t>
  </si>
  <si>
    <t>72303256-2</t>
  </si>
  <si>
    <t>72303258-1</t>
  </si>
  <si>
    <t>72303258-2</t>
  </si>
  <si>
    <t>72325860-1</t>
  </si>
  <si>
    <t>72325860-2</t>
  </si>
  <si>
    <t>72605383-1</t>
  </si>
  <si>
    <t>72605385-1</t>
  </si>
  <si>
    <t>72605386-1</t>
  </si>
  <si>
    <t>734-18530-01</t>
  </si>
  <si>
    <t>8184-1</t>
  </si>
  <si>
    <t>822-2545-101</t>
  </si>
  <si>
    <t>822-2547-101</t>
  </si>
  <si>
    <t>822-2656-101</t>
  </si>
  <si>
    <t>8-344-03</t>
  </si>
  <si>
    <t>8C167</t>
  </si>
  <si>
    <t>8D1025-1</t>
  </si>
  <si>
    <t>A-1077DD</t>
  </si>
  <si>
    <t>AE80994M</t>
  </si>
  <si>
    <t>AE80994N</t>
  </si>
  <si>
    <t>CE-00310-4</t>
  </si>
  <si>
    <t>RD-AM8001-A</t>
  </si>
  <si>
    <t>RD-AM8303</t>
  </si>
  <si>
    <t>RD-AM8303-01</t>
  </si>
  <si>
    <t>10-0359-9</t>
  </si>
  <si>
    <t>10-1671-7G</t>
  </si>
  <si>
    <t>15-0143-17</t>
  </si>
  <si>
    <t>15-0143-7</t>
  </si>
  <si>
    <t>2279-003-15</t>
  </si>
  <si>
    <t>252T2111-1</t>
  </si>
  <si>
    <t>580-801-034</t>
  </si>
  <si>
    <t>804265-03</t>
  </si>
  <si>
    <t>402-167-12</t>
  </si>
  <si>
    <t>732-18570-06</t>
  </si>
  <si>
    <t>P66-526</t>
  </si>
  <si>
    <t>R1141</t>
  </si>
  <si>
    <t>233T3244-311</t>
  </si>
  <si>
    <t>30-1543-2</t>
  </si>
  <si>
    <t>367-534-001</t>
  </si>
  <si>
    <t>65660-1</t>
  </si>
  <si>
    <t>72303247-2</t>
  </si>
  <si>
    <t>72303249-2</t>
  </si>
  <si>
    <t>774860A11</t>
  </si>
  <si>
    <t>51U711</t>
  </si>
  <si>
    <t>01652-015</t>
  </si>
  <si>
    <t>0A041-0240-31</t>
  </si>
  <si>
    <t>112N6101-6</t>
  </si>
  <si>
    <t>112W8201-3</t>
  </si>
  <si>
    <t>148T6402-3</t>
  </si>
  <si>
    <t>15-0188-13</t>
  </si>
  <si>
    <t>1540500-13</t>
  </si>
  <si>
    <t>162T1404-5</t>
  </si>
  <si>
    <t>233T3255-301</t>
  </si>
  <si>
    <t>3830032-105</t>
  </si>
  <si>
    <t>3888058-5</t>
  </si>
  <si>
    <t>51G859</t>
  </si>
  <si>
    <t>6251-1</t>
  </si>
  <si>
    <t>6255-1</t>
  </si>
  <si>
    <t>H245-9</t>
  </si>
  <si>
    <t>P15-383</t>
  </si>
  <si>
    <t>822-2553-101</t>
  </si>
  <si>
    <t>5052M49P18</t>
  </si>
  <si>
    <t>DUCT ASSEMBLY,AIR C</t>
  </si>
  <si>
    <t>DUCT ASSEMBLY,BLEED</t>
  </si>
  <si>
    <t>CABLE ASSEMBLY,CONT</t>
  </si>
  <si>
    <t>SENSOR,CURRENT</t>
  </si>
  <si>
    <t>PROBE,HUMIDITY-TEMP</t>
  </si>
  <si>
    <t>RECEPTACLE,LIQUID W</t>
  </si>
  <si>
    <t>TRANSMITTER,LIQUID</t>
  </si>
  <si>
    <t>FIXTURE,HYDRAULIC S</t>
  </si>
  <si>
    <t>MAIN, 48 AH NI-CAD</t>
  </si>
  <si>
    <t>INVERTER,POWER,STAT</t>
  </si>
  <si>
    <t>VALVE ASSEMBLY,MANI</t>
  </si>
  <si>
    <t>SWITCH,FLOW</t>
  </si>
  <si>
    <t>DOOR,AIRCRAFT</t>
  </si>
  <si>
    <t>FITTING ASSY</t>
  </si>
  <si>
    <t>POWER SUPPLY</t>
  </si>
  <si>
    <t>SWITCH</t>
  </si>
  <si>
    <t>ACTUATOR ASSY KC 46</t>
  </si>
  <si>
    <t>SENSOR,ANTI-LOCK BR</t>
  </si>
  <si>
    <t>DOOR,ACCESS,AIRCRAF</t>
  </si>
  <si>
    <t>LINK ASSY</t>
  </si>
  <si>
    <t>HINGE,BUTT</t>
  </si>
  <si>
    <t>TOILET,AIRCRAFT</t>
  </si>
  <si>
    <t>BRAKE ASSEMBLY,STAB</t>
  </si>
  <si>
    <t>PUSH ROD,HYDRAULIC</t>
  </si>
  <si>
    <t>STABILIZER ASSY</t>
  </si>
  <si>
    <t>PARTS KIT,SHOCK STR</t>
  </si>
  <si>
    <t>COMPONENT,SPECIAL</t>
  </si>
  <si>
    <t>FEEL SHIFT MODULE</t>
  </si>
  <si>
    <t>TRANSMITTER,PRESSUR</t>
  </si>
  <si>
    <t>ACTUATOR,MECHANICAL</t>
  </si>
  <si>
    <t>MODULE ASSEMBLY,PRE</t>
  </si>
  <si>
    <t>SWITCH,LIQUID LEVEL</t>
  </si>
  <si>
    <t>SENSOR, FQIS</t>
  </si>
  <si>
    <t>HOUSING,INDICATOR</t>
  </si>
  <si>
    <t>CONTROLLER,AIR PRES</t>
  </si>
  <si>
    <t>SENSOR,AMBIENT TEMP</t>
  </si>
  <si>
    <t>SWITCH,PRESSURE</t>
  </si>
  <si>
    <t>INDICATOR</t>
  </si>
  <si>
    <t>CHILLER,WATER,REFRI</t>
  </si>
  <si>
    <t>HEATER AY-WATER,AIR</t>
  </si>
  <si>
    <t>CONTROL TUBE ASSEMB</t>
  </si>
  <si>
    <t>E/PWR CON ACT INPT</t>
  </si>
  <si>
    <t>CYLINDER ASSEMBLY,A</t>
  </si>
  <si>
    <t>ACTUATOR,ADAPTER,PR</t>
  </si>
  <si>
    <t>STEERING UNIT,AIRCR</t>
  </si>
  <si>
    <t>VALVE,RELIEF,PRESSU</t>
  </si>
  <si>
    <t>VALVE,BALL</t>
  </si>
  <si>
    <t>FUEL BOOST PUMP REM</t>
  </si>
  <si>
    <t>VALVE,SHUTTLE</t>
  </si>
  <si>
    <t>VALVE ASSEMBLY</t>
  </si>
  <si>
    <t>MODULE ASSY</t>
  </si>
  <si>
    <t>REGULATOR,OXYGEN,DI</t>
  </si>
  <si>
    <t>RUD HYD FUSE</t>
  </si>
  <si>
    <t>FUSE AY, HYD LIMITED PT COLLECTOR</t>
  </si>
  <si>
    <t>VALVE,REGULATING,FL</t>
  </si>
  <si>
    <t>VALVE ASSEMBLY,ANTI</t>
  </si>
  <si>
    <t>PWR CON ACT</t>
  </si>
  <si>
    <t>CIRCUIT CARD ASSEMB</t>
  </si>
  <si>
    <t>MOD ASSEMBLY,AUDIO</t>
  </si>
  <si>
    <t>SUPPORT,STRUCTURAL</t>
  </si>
  <si>
    <t>CSEU SPLY 1L MOD</t>
  </si>
  <si>
    <t>PRINTED CIRCUIT BOA</t>
  </si>
  <si>
    <t>FLP STAB POS MOD</t>
  </si>
  <si>
    <t>PRINTED WIRING BOAR</t>
  </si>
  <si>
    <t>HANDSET</t>
  </si>
  <si>
    <t>MODULE ASSEMBLY,FDH</t>
  </si>
  <si>
    <t>PROCESSOR,FLIGHT CO</t>
  </si>
  <si>
    <t>VALVE AY, SHUTOFF</t>
  </si>
  <si>
    <t>ACCUMLTR, HYDRAULIC - PARKING BRAKE</t>
  </si>
  <si>
    <t>MODULE, CONTROL VALVE, PDU ASSY T.E. FLAP DR</t>
  </si>
  <si>
    <t>PARTS KIT,FUEL CONT</t>
  </si>
  <si>
    <t>POWER UNIT KC-46A</t>
  </si>
  <si>
    <t>BATTERY POWER SUPPL</t>
  </si>
  <si>
    <t>VALVE,STOP-CHECK</t>
  </si>
  <si>
    <t>VALVE ASSEMBLY,HYDR</t>
  </si>
  <si>
    <t>FLUSHING BLOCK,HYDR</t>
  </si>
  <si>
    <t>R-RAT-C ACT</t>
  </si>
  <si>
    <t>VALVE MODULE ASSY</t>
  </si>
  <si>
    <t>MOTOR,ENGINE STARTE</t>
  </si>
  <si>
    <t>MOTOR</t>
  </si>
  <si>
    <t>ELECTRICAL POWER HYGRAULIC MOTOR-GENERATOR</t>
  </si>
  <si>
    <t>STB TRM HYD MTR</t>
  </si>
  <si>
    <t>MOTOR,ALTERNATING C</t>
  </si>
  <si>
    <t>RETRACTOR ASSEMBLY</t>
  </si>
  <si>
    <t>OXYGEN SYSTEM SUBAS</t>
  </si>
  <si>
    <t>VALVE,BUTTERFLY</t>
  </si>
  <si>
    <t>ARM,SWITCH ACTUATOR</t>
  </si>
  <si>
    <t>TRANSFORMER,POWER</t>
  </si>
  <si>
    <t>CONTROL UNIT,ANTISK</t>
  </si>
  <si>
    <t>HYDRAULIC MOTOR</t>
  </si>
  <si>
    <t>OB AIL LKOUT ACTR</t>
  </si>
  <si>
    <t>STABILIZER ROD</t>
  </si>
  <si>
    <t>GUARD,AIRCRAFT TURB</t>
  </si>
  <si>
    <t>VALVE,FLOW CONTROL</t>
  </si>
  <si>
    <t>ACTUATOR ASSY</t>
  </si>
  <si>
    <t>BLOWER,VACUUM</t>
  </si>
  <si>
    <t>PUMP,HYDRAULIC</t>
  </si>
  <si>
    <t>CABIN AIR RECIRCULA</t>
  </si>
  <si>
    <t>FAN</t>
  </si>
  <si>
    <t>ASSEMBLY,ACTUATOR F</t>
  </si>
  <si>
    <t>ENGINE DRIVEN PUMP</t>
  </si>
  <si>
    <t>UNIT, BRAKE TEMP MONITOR</t>
  </si>
  <si>
    <t>MODULE, FLAP AND SLAT HYD SHUT-OFF VALVE</t>
  </si>
  <si>
    <t>ELECT CNTRL UNIT</t>
  </si>
  <si>
    <t>VALVE,ANGLE</t>
  </si>
  <si>
    <t>LIGHT,NAVIGATIONAL,</t>
  </si>
  <si>
    <t>ALTEX ACTUATOR MLG</t>
  </si>
  <si>
    <t>TURBINE ASSEMBLY,AI</t>
  </si>
  <si>
    <t>MOD ASSY-HYDR PUMP</t>
  </si>
  <si>
    <t>TACHOMETER,ELECTRON</t>
  </si>
  <si>
    <t>MODULAR ASSY</t>
  </si>
  <si>
    <t>POWER CONTROL ASSEM</t>
  </si>
  <si>
    <t>LAT TRM ACT</t>
  </si>
  <si>
    <t>FAN,CENTRIFUGAL</t>
  </si>
  <si>
    <t>VALVE,LINEAR,DIRECT</t>
  </si>
  <si>
    <t>VIBRATION ISOLATOR</t>
  </si>
  <si>
    <t>TE FLAP PDU VLV</t>
  </si>
  <si>
    <t>MODULE, PDU AY  INBD L.E. SLAT UNIT</t>
  </si>
  <si>
    <t>VALVE AY, SERVO VALVE,ELECTRO HYDRAULIC</t>
  </si>
  <si>
    <t>APU GENERATOR</t>
  </si>
  <si>
    <t>GENERATOR,ENGINE AC</t>
  </si>
  <si>
    <t>TRANSMITTER,RATE OF</t>
  </si>
  <si>
    <t>COUPLING ASSEMBLY,H</t>
  </si>
  <si>
    <t>NOZZLE,LINE BLIND</t>
  </si>
  <si>
    <t>VALVE,GATE</t>
  </si>
  <si>
    <t>REGULATOR,TEMPERATU</t>
  </si>
  <si>
    <t>SNUBBER</t>
  </si>
  <si>
    <t>COMPUTER,FLIGHT CON</t>
  </si>
  <si>
    <t>ADAPTER AND FLANGE</t>
  </si>
  <si>
    <t>ACTUATOR,ELECTRO-ME</t>
  </si>
  <si>
    <t>HP CONTROLLER</t>
  </si>
  <si>
    <t>VALVE,PRESSURE EQUA</t>
  </si>
  <si>
    <t>PRV CONTROLLER</t>
  </si>
  <si>
    <t>PRO SWITCH ELE UNIT</t>
  </si>
  <si>
    <t>PUMP UNIT,RECIPROCA</t>
  </si>
  <si>
    <t>SWITCH ASSEMBLY</t>
  </si>
  <si>
    <t>WNDSH MTR,CNVR RHR</t>
  </si>
  <si>
    <t>MOTOR,WINDSHIELD WI</t>
  </si>
  <si>
    <t>ISOLATOR ASSEMBLY</t>
  </si>
  <si>
    <t>ACCELEROMETER,ELECT</t>
  </si>
  <si>
    <t>HOLD OPEN ROD INST</t>
  </si>
  <si>
    <t>AUTOPILOT SERVO</t>
  </si>
  <si>
    <t>ROD ASSEMBLY,COVER,</t>
  </si>
  <si>
    <t>THRUST REVERSER,AIR</t>
  </si>
  <si>
    <t>VALVE,PLUG</t>
  </si>
  <si>
    <t>BATTERY,STORAGE</t>
  </si>
  <si>
    <t>CHARGER, BATTERY</t>
  </si>
  <si>
    <t>ELEVATOR FEEL COMP</t>
  </si>
  <si>
    <t>NRP,THRUST LEVER CO</t>
  </si>
  <si>
    <t>ROTARY SNUBBER</t>
  </si>
  <si>
    <t>LOAD CELL,FORCE-WEI</t>
  </si>
  <si>
    <t>LATCH ASSEMBLY,AIRC</t>
  </si>
  <si>
    <t>HANDLE ASSEMBLY</t>
  </si>
  <si>
    <t>HANDLE ASSY</t>
  </si>
  <si>
    <t>TUR GEAR BOX ASSY</t>
  </si>
  <si>
    <t>ELECTRONIC COMPONEN</t>
  </si>
  <si>
    <t>FUSE LINK,ELECTRICA</t>
  </si>
  <si>
    <t>LAV ASSY, 1F-1L, TANKER</t>
  </si>
  <si>
    <t>EXCITER,ARMATURE</t>
  </si>
  <si>
    <t>TURBINE CASE CLG V</t>
  </si>
  <si>
    <t>SHAFT ASSEMBLY,STRA</t>
  </si>
  <si>
    <t>HANDLE,DOOR</t>
  </si>
  <si>
    <t>FITTING ASSEMBLY</t>
  </si>
  <si>
    <t>HINGE,AIRCRAFT</t>
  </si>
  <si>
    <t>HINGE ASSEMBLY</t>
  </si>
  <si>
    <t>BAFFLE,FLUID HEATER</t>
  </si>
  <si>
    <t>MECH ASSY</t>
  </si>
  <si>
    <t>ACT ASY PWR CON IB</t>
  </si>
  <si>
    <t>ACT ASY PWR CON OB</t>
  </si>
  <si>
    <t>STAB TRIM CON MOD</t>
  </si>
  <si>
    <t>INDICATOR,PRESSURE</t>
  </si>
  <si>
    <t>SUMP DRAIN,AIRCRAFT</t>
  </si>
  <si>
    <t>SENSOR,FQIS</t>
  </si>
  <si>
    <t>CONTROL,GENERATOR</t>
  </si>
  <si>
    <t>ELECTRONIC MODULE,S</t>
  </si>
  <si>
    <t>THERMOCOUPLE,IMMERS</t>
  </si>
  <si>
    <t>PANEL,CONTROL,ELECT</t>
  </si>
  <si>
    <t>PANEL,STRUCTURAL,AI</t>
  </si>
  <si>
    <t>PANEL,MISC TEST</t>
  </si>
  <si>
    <t>MODULE</t>
  </si>
  <si>
    <t>RATCHET</t>
  </si>
  <si>
    <t>ROTARY ACTUATOR ASS</t>
  </si>
  <si>
    <t>ROTARY ACTUATOR</t>
  </si>
  <si>
    <t>ASSEMBLY DOOR LINK</t>
  </si>
  <si>
    <t>ACCUMULATOR,HYDRAUL</t>
  </si>
  <si>
    <t>LOCK SET,RIM</t>
  </si>
  <si>
    <t>LAMP,INCANDESCENT</t>
  </si>
  <si>
    <t>ACCUMULATOR ASSY</t>
  </si>
  <si>
    <t>LIGHT,LANDING,AIRCR</t>
  </si>
  <si>
    <t>LIGHT,NAVIGATIONAL</t>
  </si>
  <si>
    <t>FUEL PROCESSOR UNIT</t>
  </si>
  <si>
    <t>INDICATOR,LIQUID QU</t>
  </si>
  <si>
    <t>COMPENSATOR ASSEMBL</t>
  </si>
  <si>
    <t>PUMP,LUBRICANT TRAN</t>
  </si>
  <si>
    <t>RAIL ASSEMBLY,MOUNT</t>
  </si>
  <si>
    <t>INDICATOR,FAULT LOC</t>
  </si>
  <si>
    <t>CABLE ASSEMBLY,SPEC</t>
  </si>
  <si>
    <t>MAST ASSEMBLY</t>
  </si>
  <si>
    <t>HOUSING SUB ASSY</t>
  </si>
  <si>
    <t>HOUSING,SUB ASSY</t>
  </si>
  <si>
    <t>VALVE,FLOAT</t>
  </si>
  <si>
    <t>VALVE,BODY TANKS</t>
  </si>
  <si>
    <t>TRIM ACTUATOR</t>
  </si>
  <si>
    <t>HOUSING,SPECIAL</t>
  </si>
  <si>
    <t>PLATE,STRUCTURAL,AI</t>
  </si>
  <si>
    <t>MODULE,SPECIAL</t>
  </si>
  <si>
    <t>HEATER,FLUID,INDUST</t>
  </si>
  <si>
    <t>BEACON,DISTRESS</t>
  </si>
  <si>
    <t>AMPLIFIER,RADIO FRE</t>
  </si>
  <si>
    <t>COMMUNICATIONS CONT</t>
  </si>
  <si>
    <t>STB TR SW POS XMT</t>
  </si>
  <si>
    <t>SERVOVALVE,HYDRAULI</t>
  </si>
  <si>
    <t>MUFFLER,EXHAUST</t>
  </si>
  <si>
    <t>BEARING UNIT,PLAIN</t>
  </si>
  <si>
    <t>TRANSMISSION,MECHAN</t>
  </si>
  <si>
    <t>AUTO-SPEEDBRAKE</t>
  </si>
  <si>
    <t>SPOILER PCA FILTER</t>
  </si>
  <si>
    <t>GALLEY - F4</t>
  </si>
  <si>
    <t>DATA ACQUISITION UN</t>
  </si>
  <si>
    <t>FILTER ASSEMBLY,FLU</t>
  </si>
  <si>
    <t>DAMPENER,FLUTTER</t>
  </si>
  <si>
    <t>HATCH MECHANISM ASS</t>
  </si>
  <si>
    <t>PROCESSOR,GATEWAY</t>
  </si>
  <si>
    <t>PANEL,GRND REFUEL</t>
  </si>
  <si>
    <t>VALVE,FUEL PRESSURI</t>
  </si>
  <si>
    <t>BRACKET,MOUNTING,LA</t>
  </si>
  <si>
    <t>DRAG LINK,LANDING G</t>
  </si>
  <si>
    <t>DRAG STRUT,SPECIAL</t>
  </si>
  <si>
    <t>DRAG BRACE,LANDING</t>
  </si>
  <si>
    <t>TORQUE STRUT ASSEMB</t>
  </si>
  <si>
    <t>BUILDUP ASSY NLG</t>
  </si>
  <si>
    <t>ANTI-SKID ASSY,KC-4</t>
  </si>
  <si>
    <t>INDICATOR,MULTIPLE,</t>
  </si>
  <si>
    <t>CHECK BOOST PUMP</t>
  </si>
  <si>
    <t>VALVE AY,SURGE TANK</t>
  </si>
  <si>
    <t>SERVER,AUTOMATIC DA</t>
  </si>
  <si>
    <t>PNL,YAW DAMPER</t>
  </si>
  <si>
    <t>CONTROL PANEL,AIRCR</t>
  </si>
  <si>
    <t>PANEL,DISPLAY AND C</t>
  </si>
  <si>
    <t>PNL,AC CONT</t>
  </si>
  <si>
    <t>MODULE AY,ELT</t>
  </si>
  <si>
    <t>MOD ASSY,MN F TSFR</t>
  </si>
  <si>
    <t>PANEL,ELECTRICAL-EL</t>
  </si>
  <si>
    <t>PANEL ASSY,GROUND</t>
  </si>
  <si>
    <t>CONNECTING LINK,RIG</t>
  </si>
  <si>
    <t>COUPLING,BOSS</t>
  </si>
  <si>
    <t>DRIVE SHAFT,SPECIAL</t>
  </si>
  <si>
    <t>NWS FWD QUADRANT</t>
  </si>
  <si>
    <t>TRANSFER CYL ASSY</t>
  </si>
  <si>
    <t>TRANSFER ASSY NLG</t>
  </si>
  <si>
    <t>MODULE ASSEMBLY,PCP</t>
  </si>
  <si>
    <t>YAW DAMPER STAB MOD</t>
  </si>
  <si>
    <t>TRANSMITTER,TEMPERA</t>
  </si>
  <si>
    <t>EXTINGUISHER,FIRE</t>
  </si>
  <si>
    <t>SUPPORT RING ASSEMB</t>
  </si>
  <si>
    <t>HOLDER,HANDSET</t>
  </si>
  <si>
    <t>IMPELLER,PUMP,CENTR</t>
  </si>
  <si>
    <t>FUEL PUMP MANIFOLD</t>
  </si>
  <si>
    <t>METER,FLOW RATE IND</t>
  </si>
  <si>
    <t>BODY,VALVE</t>
  </si>
  <si>
    <t>VALVE,SAFETY RELIEF</t>
  </si>
  <si>
    <t>PNL,SELECTOR CP</t>
  </si>
  <si>
    <t>LIGHT SET,NAVIGATIO</t>
  </si>
  <si>
    <t>LAMP,LIGHT EMITTING</t>
  </si>
  <si>
    <t>LIGHT,UBODY</t>
  </si>
  <si>
    <t>LIGHT,UBODY FWD</t>
  </si>
  <si>
    <t>LIGHT,HS L</t>
  </si>
  <si>
    <t>LIGHT,HS R</t>
  </si>
  <si>
    <t>LIGHT,BM-CDS L</t>
  </si>
  <si>
    <t>LIGHT,BM-CDS R</t>
  </si>
  <si>
    <t>LIGHT,WARP ASSEMBLY</t>
  </si>
  <si>
    <t>LIGHT,WARP REFUEL</t>
  </si>
  <si>
    <t>FLOODLIGHT,ELECTRIC</t>
  </si>
  <si>
    <t>LENS,LIGHT</t>
  </si>
  <si>
    <t>GENERATOR MOUNT KC4</t>
  </si>
  <si>
    <t>BALLAST,LAMP</t>
  </si>
  <si>
    <t>MICROPHONE REMOTE</t>
  </si>
  <si>
    <t>ANTENNA</t>
  </si>
  <si>
    <t>SWITCH,PROXIMITY</t>
  </si>
  <si>
    <t>VALVE,SUMP DRAIN</t>
  </si>
  <si>
    <t>CONTACT,ELECTRICAL</t>
  </si>
  <si>
    <t>COUPLING ASSEMBLY,T</t>
  </si>
  <si>
    <t>COUPLING,PIPE</t>
  </si>
  <si>
    <t>AIR CLEANER</t>
  </si>
  <si>
    <t>SIREN,ELECTRONIC</t>
  </si>
  <si>
    <t>LOUDSPEAKER ASSEMBL</t>
  </si>
  <si>
    <t>LOUDSPEAKER,PERMANE</t>
  </si>
  <si>
    <t>LIGHT,DOME</t>
  </si>
  <si>
    <t>LIGHT,UTILITY,VEHIC</t>
  </si>
  <si>
    <t>BALL,VALVE,PORTED</t>
  </si>
  <si>
    <t>SWITCH,RADIO FREQUE</t>
  </si>
  <si>
    <t>SLAT,AIRCRAFT</t>
  </si>
  <si>
    <t>VALVE,VENT</t>
  </si>
  <si>
    <t>CONTROLLER ELECTRIC</t>
  </si>
  <si>
    <t>VALVE,REGULATING,SY</t>
  </si>
  <si>
    <t>STARTER,ENGINE,AIR</t>
  </si>
  <si>
    <t>TANK WATER</t>
  </si>
  <si>
    <t>ADJUSTER ASSEMBLY,Y</t>
  </si>
  <si>
    <t>COLLAR,TORQUE,LANDI</t>
  </si>
  <si>
    <t>COVER,ELECTRONIC CO</t>
  </si>
  <si>
    <t>VALVE,SPECIAL KC46</t>
  </si>
  <si>
    <t>IGNITER,SPARK,GAS T</t>
  </si>
  <si>
    <t>COOLER,LUBRICATING</t>
  </si>
  <si>
    <t>SELECTOR CONTROL SU</t>
  </si>
  <si>
    <t>VALVE,BLEEDER,HYDRA</t>
  </si>
  <si>
    <t>Fan Frame Casting</t>
  </si>
  <si>
    <t>Graphics Processor Mezzanine (GPM)</t>
  </si>
  <si>
    <t>Adaptable ISR Module (AIM)</t>
  </si>
  <si>
    <t>S5113A21C0553</t>
  </si>
  <si>
    <t>AT-softFEP-2000R-P1645-VM</t>
  </si>
  <si>
    <t>Red FEP</t>
  </si>
  <si>
    <t>AT-softFEP-2000R-P1645-VM-HotSpare</t>
  </si>
  <si>
    <t>Red FEP Hot Spare</t>
  </si>
  <si>
    <t>AT-softFEP-2000B-P1645-VM</t>
  </si>
  <si>
    <t>Black FEP</t>
  </si>
  <si>
    <t>AT-softFEP-2000B-P1645-VM-HotSpare</t>
  </si>
  <si>
    <t>Black FEP Hot Spare</t>
  </si>
  <si>
    <t>AT-softFEP-2000GW-P1645</t>
  </si>
  <si>
    <t>External Gateway System</t>
  </si>
  <si>
    <t>AT-softFEP-2000GW-P1645-ColdSpare</t>
  </si>
  <si>
    <t>External Gateway System Cold Spare</t>
  </si>
  <si>
    <t>AT-softFEP-7000-P1645</t>
  </si>
  <si>
    <t>WAN-EX with Serial Capabilities System</t>
  </si>
  <si>
    <t>AT-softFEP-7000-P1645-ColdSpare</t>
  </si>
  <si>
    <t>WAN-EX with Serial Capabilities System Cold Spare</t>
  </si>
  <si>
    <t>AT-softFEP-2000RC-P1645-VM</t>
  </si>
  <si>
    <t>Data Recorder VM</t>
  </si>
  <si>
    <t>AT-softFEP-2000RC-P1645-VM-HotSpare</t>
  </si>
  <si>
    <t>Data Recorder VM Hot Spare</t>
  </si>
  <si>
    <t>AT-softFEP-2000RC-P1800</t>
  </si>
  <si>
    <t>Physical Data Recorder with Serial Capabilities</t>
  </si>
  <si>
    <t>AT-softFEP-2000RC-P1800-ColdSpare</t>
  </si>
  <si>
    <t>Physical Data Recorder with Serial Capabilities Cold Spare</t>
  </si>
  <si>
    <t>AT-softFEP-2000B-P1800-VM</t>
  </si>
  <si>
    <t>Black Single Contact Dev FEP</t>
  </si>
  <si>
    <t>AT-softFEP-2000R-P1800-VM</t>
  </si>
  <si>
    <t>Red Single Contact Dev FEP</t>
  </si>
  <si>
    <t>AT-SDDE-05</t>
  </si>
  <si>
    <t>FEP Development hourly</t>
  </si>
  <si>
    <t>AT-SDDE-02</t>
  </si>
  <si>
    <t>FEP integration and testing/Classified Communication Support (hourly)</t>
  </si>
  <si>
    <t>AT-PMEX-05</t>
  </si>
  <si>
    <t>Execute FAT and create test reports/calssified communication support (hourly)</t>
  </si>
  <si>
    <t>AT-ODC</t>
  </si>
  <si>
    <t>Travel (8 days)</t>
  </si>
  <si>
    <t>AT-FAOS-05</t>
  </si>
  <si>
    <t>Set up, configure, manage DoD Collateral SECRET room (hourly)</t>
  </si>
  <si>
    <t>AT-MSPT</t>
  </si>
  <si>
    <t>System Maintenance (FTA, Lab, Dev Licenses)</t>
  </si>
  <si>
    <t>System Maintenance (HBTN)</t>
  </si>
  <si>
    <t>System Maintenance (OPS Site 1)</t>
  </si>
  <si>
    <t>System Maintenance (OPS Site 2)</t>
  </si>
  <si>
    <t>AT-MSPT-SEC-2PY</t>
  </si>
  <si>
    <t>Bi-Annual OS Security Update (initial year/OPS Site 2)</t>
  </si>
  <si>
    <t>Bi-Annual OS Security Update (OPS Site 1)</t>
  </si>
  <si>
    <t>Bi-Annual OS Security Update (HBTN)</t>
  </si>
  <si>
    <t>Bi-Annual OS Seucrity Update (FTA, Lab, and Dev Licenses)</t>
  </si>
  <si>
    <t>System Maintenance (CONUS Upgrade)</t>
  </si>
  <si>
    <t>Bi-Annual OS Seucrity Update (CONUS Upgrade)</t>
  </si>
  <si>
    <t>S5113A21C0683</t>
  </si>
  <si>
    <t>7-211810014-3</t>
  </si>
  <si>
    <t>266010-1003</t>
  </si>
  <si>
    <t>Hydraulic Utility Accumulator Assembly</t>
  </si>
  <si>
    <t>7-311810020</t>
  </si>
  <si>
    <t>Hydraulic Utility Accumulator Return Assembly</t>
  </si>
  <si>
    <t>S5113A21C0718</t>
  </si>
  <si>
    <t>CeraShield CAP 3 Cut Tile (AD-995) .595" Thick</t>
  </si>
  <si>
    <t>30.02392-1</t>
  </si>
  <si>
    <t>30.02392-2</t>
  </si>
  <si>
    <t>30.02392-3</t>
  </si>
  <si>
    <t>30.02392-4</t>
  </si>
  <si>
    <t>30.02392-5</t>
  </si>
  <si>
    <t>30.02392-6</t>
  </si>
  <si>
    <t>30.02392-7</t>
  </si>
  <si>
    <t>30.02392-8</t>
  </si>
  <si>
    <t>30.02392-9</t>
  </si>
  <si>
    <t>30.02392-10</t>
  </si>
  <si>
    <t>30.02392-11</t>
  </si>
  <si>
    <t>S5113A21C0733</t>
  </si>
  <si>
    <t>475535-114</t>
  </si>
  <si>
    <t>476559-126</t>
  </si>
  <si>
    <t>475535-137</t>
  </si>
  <si>
    <t>476573-20-90-031</t>
  </si>
  <si>
    <t>476573-20-90-057</t>
  </si>
  <si>
    <t>476573-20-45-058</t>
  </si>
  <si>
    <t>476589-49</t>
  </si>
  <si>
    <t>475607-70</t>
  </si>
  <si>
    <t>476573-20-90-103</t>
  </si>
  <si>
    <t>476590-58</t>
  </si>
  <si>
    <t>477256</t>
  </si>
  <si>
    <t>421096-1</t>
  </si>
  <si>
    <t>192579-0022</t>
  </si>
  <si>
    <t>476083</t>
  </si>
  <si>
    <t>55845-4</t>
  </si>
  <si>
    <t>422570</t>
  </si>
  <si>
    <t>476560-29</t>
  </si>
  <si>
    <t>476559-91</t>
  </si>
  <si>
    <t>476541-01</t>
  </si>
  <si>
    <t>476548-01</t>
  </si>
  <si>
    <t>476550-01</t>
  </si>
  <si>
    <t>477394-01</t>
  </si>
  <si>
    <t>422808-76</t>
  </si>
  <si>
    <t>2403-08-08</t>
  </si>
  <si>
    <t>2404-08-08</t>
  </si>
  <si>
    <t>2501-08-08</t>
  </si>
  <si>
    <t>2501-12-12</t>
  </si>
  <si>
    <t>2503-08-08</t>
  </si>
  <si>
    <t>2700LN-12-12</t>
  </si>
  <si>
    <t>348915</t>
  </si>
  <si>
    <t>421940</t>
  </si>
  <si>
    <t>6400-12-24</t>
  </si>
  <si>
    <t>6400-20-24</t>
  </si>
  <si>
    <t>6500-12-12</t>
  </si>
  <si>
    <t>6502 -12-12</t>
  </si>
  <si>
    <t>6502-12-12</t>
  </si>
  <si>
    <t>6701-20-20</t>
  </si>
  <si>
    <t>6802-20-24</t>
  </si>
  <si>
    <t>HOSE ASSY, #8 (114 LONG)</t>
  </si>
  <si>
    <t>HOSE ASSY, SAE -08, 45° X STR, 126"</t>
  </si>
  <si>
    <t>HOSE ASSY, #8 (137 LONG)</t>
  </si>
  <si>
    <t>Hose, -20, 90°, 31"</t>
  </si>
  <si>
    <t>Hose, -20, 90°, 57"</t>
  </si>
  <si>
    <t>Hose, -20, 45°, 58"</t>
  </si>
  <si>
    <t>HOSE ASSY, SAE -20, 90° X 45°, 49"</t>
  </si>
  <si>
    <t>HOSE ASSY, #20, 70"</t>
  </si>
  <si>
    <t>Hose Assy, -20, 90°, 103"</t>
  </si>
  <si>
    <t>HOSE ASSY, SAE -20, 90° X 90°, 58"</t>
  </si>
  <si>
    <t>SHUTTLE CHECK VALVE-12JIC</t>
  </si>
  <si>
    <t>BATTERY BACKUP MODULE, 24 VOLT, ACV</t>
  </si>
  <si>
    <t>Sensor, PM-34CBEH, BZN</t>
  </si>
  <si>
    <t>CONTROL ELECTRONICS PANEL, BAE ACV 1.1</t>
  </si>
  <si>
    <t>CEP, ACV-C</t>
  </si>
  <si>
    <t>BBU SHIELDED MOLDED EXTENSION HARNESS</t>
  </si>
  <si>
    <t>Crew Sensor Harness, ACV-C</t>
  </si>
  <si>
    <t>Valve Harness, ACV-C</t>
  </si>
  <si>
    <t>BAE ACV 1.1, VALVE MOLDED, VALVE</t>
  </si>
  <si>
    <t>BAE ACV 1.1, CREW SENSOR MOLDED HARNESS</t>
  </si>
  <si>
    <t>BAE ACV 1.1, ENGINE MOLDED HARNESS</t>
  </si>
  <si>
    <t>BBU Adapter Harness</t>
  </si>
  <si>
    <t>BRACKET, NOZZLE MOUNT,SF GREEN</t>
  </si>
  <si>
    <t>Cone Nozzle, Engine</t>
  </si>
  <si>
    <t>Nozzle, Crew</t>
  </si>
  <si>
    <t>422684   HOSE ASSY, #12 ENGINE FEED</t>
  </si>
  <si>
    <t>Anti-reocil Plug</t>
  </si>
  <si>
    <t>MANIFOLD, DISTRIBUTION BLOCK</t>
  </si>
  <si>
    <t>Distribution Block, -12 in</t>
  </si>
  <si>
    <t>Hose, -12, 90°, 29"</t>
  </si>
  <si>
    <t>HOSE ASSY, SAE -08, 45° X STR, 91"</t>
  </si>
  <si>
    <t>EXT BKT ASSY, 13" DUAL ANTI-REC, LEFT</t>
  </si>
  <si>
    <t>EXT BKT ASSY, 13", SINGLE AR MOUNT, LEFT</t>
  </si>
  <si>
    <t>EXT BKT ASSY, 13", SINGLE AR MNT, RIGH</t>
  </si>
  <si>
    <t>Extinguisher Bracket, 13", Dual Mount, Right</t>
  </si>
  <si>
    <t>#12 HOSE ASSY DIST 76</t>
  </si>
  <si>
    <t>FITTING, ELBOW, 45 DEG, 08MJ-08MP</t>
  </si>
  <si>
    <t>FITTING, 1/2" NPT/JIC-8</t>
  </si>
  <si>
    <t>FITTING, 1/2" NPT/JIC-8 90 DEG</t>
  </si>
  <si>
    <t>FITTING, 3/4" NPT/JIC-12 90 DEG</t>
  </si>
  <si>
    <t>Fitting, 1/2" NPT x 08" MJIC, 45°</t>
  </si>
  <si>
    <t>FITTING, STRAIGHT BULKHEAD, 12MJ-12MJ</t>
  </si>
  <si>
    <t>Splitter</t>
  </si>
  <si>
    <t>Adapter, -24ORB x -20MJIC Straight</t>
  </si>
  <si>
    <t xml:space="preserve">FITTING 90DEG, 1.25 JIC/1.5 ORB </t>
  </si>
  <si>
    <t>Fitting, -12 MJIC x -12 FJIC, 90 swivel</t>
  </si>
  <si>
    <t>Fitting, -20MJIC x -20FJIC, 90° Sweep</t>
  </si>
  <si>
    <t>Fitting, -24ORB x -20 MJIC, 45°</t>
  </si>
  <si>
    <t>4720-01-685-6975</t>
  </si>
  <si>
    <t> 4720-01-685-7813</t>
  </si>
  <si>
    <t>  4720-01-685-7123</t>
  </si>
  <si>
    <t> 4720-01-694-8915</t>
  </si>
  <si>
    <t xml:space="preserve"> 4720-01-621-4062 </t>
  </si>
  <si>
    <t> 4720-01-685-7812</t>
  </si>
  <si>
    <t>  4820-01-567-1206</t>
  </si>
  <si>
    <t> 6130-01-686-0175</t>
  </si>
  <si>
    <t>  6350-01-685-6804</t>
  </si>
  <si>
    <t> 8120-01-695-9405</t>
  </si>
  <si>
    <t> 8120-01-695-9404</t>
  </si>
  <si>
    <t> 6150-01-685-9355</t>
  </si>
  <si>
    <t>  2590-01-685-4564</t>
  </si>
  <si>
    <t> 2590-01-685-5222</t>
  </si>
  <si>
    <t> 2590-01-685-4550</t>
  </si>
  <si>
    <t>S5113A21C0738</t>
  </si>
  <si>
    <t>4134215</t>
  </si>
  <si>
    <t>Hose &amp; Tube Assy, Cooling, Electronic Eng</t>
  </si>
  <si>
    <t>4136342</t>
  </si>
  <si>
    <t>Hose Ass, Hydraulic Fuel Pressure, Con</t>
  </si>
  <si>
    <t>S5113A21C0949</t>
  </si>
  <si>
    <t>AS-1650-022</t>
  </si>
  <si>
    <t>WHEEL ASSY, BL, 20X10 X 65MM:
CARC, GREEN 383</t>
  </si>
  <si>
    <t>COVER ASSY, FULL-FACE, 20":
CARC, GREEN 383</t>
  </si>
  <si>
    <t>COVER ASSY WITH STEP, FULLFACE,
20": CARC, GREEN 383</t>
  </si>
  <si>
    <t>Manual assembly kit</t>
  </si>
  <si>
    <t>S5113A21C0958</t>
  </si>
  <si>
    <t>13545579</t>
  </si>
  <si>
    <t>GLASS AND FRAME ASSY, TRANSPARENT ARMOR, GUNNER</t>
  </si>
  <si>
    <t>2541-01-620-4835</t>
  </si>
  <si>
    <t>13545580</t>
  </si>
  <si>
    <t>GLASS AND FRAME ASSY, TRANSPARENT ARMOR, DRIVER</t>
  </si>
  <si>
    <t>2541-01-620-4865</t>
  </si>
  <si>
    <t>13545581</t>
  </si>
  <si>
    <t>GLASS AND FRAME ASSY, TRANSPARENT ARMOR, DOOR</t>
  </si>
  <si>
    <t>2541-01-620-4825</t>
  </si>
  <si>
    <t>S5113A21C0961</t>
  </si>
  <si>
    <t>910-56075-001</t>
  </si>
  <si>
    <t>Circuit Card Assembly</t>
  </si>
  <si>
    <t>S5113A21C0964</t>
  </si>
  <si>
    <t>N01109103-1</t>
  </si>
  <si>
    <t>N01109103</t>
  </si>
  <si>
    <t>Seamless Mechanical Tube</t>
  </si>
  <si>
    <t>S5113A21C0967</t>
  </si>
  <si>
    <t>Programmable Armament Control (PACS) Set Repair Service</t>
  </si>
  <si>
    <t>Programmable Armament Control (PACS) Set Upgrade (Labor Only) Service</t>
  </si>
  <si>
    <t>S5113A21C1029</t>
  </si>
  <si>
    <t>S5113A22C0009</t>
  </si>
  <si>
    <t>5100144</t>
  </si>
  <si>
    <t>2341618-3-1</t>
  </si>
  <si>
    <t>Heat Exchanger (Precooler)</t>
  </si>
  <si>
    <t>5100145</t>
  </si>
  <si>
    <t>Heat Exchanger (Main)</t>
  </si>
  <si>
    <t>S5113A21C0971</t>
  </si>
  <si>
    <t xml:space="preserve"> 7315326A</t>
  </si>
  <si>
    <t>HG1700AG59</t>
  </si>
  <si>
    <t>S5113A21C0549</t>
  </si>
  <si>
    <t>S5113A21C0551</t>
  </si>
  <si>
    <t>LM2K000006-001</t>
  </si>
  <si>
    <t>CPDP00000011-001</t>
  </si>
  <si>
    <t>CPDP00000008-002</t>
  </si>
  <si>
    <t>CPDP00000008-012</t>
  </si>
  <si>
    <t>CPDP00000008-502</t>
  </si>
  <si>
    <t>CPDP00000012-501</t>
  </si>
  <si>
    <t>CPDP00000012-502</t>
  </si>
  <si>
    <t>CPDP00000012-503</t>
  </si>
  <si>
    <t>CPDP00000012-504</t>
  </si>
  <si>
    <t>CPDP00000012-505</t>
  </si>
  <si>
    <t>Reoccurring SDR</t>
  </si>
  <si>
    <t>MR103</t>
  </si>
  <si>
    <t>MR106</t>
  </si>
  <si>
    <t>B55740‐1</t>
  </si>
  <si>
    <t>B55734‐1</t>
  </si>
  <si>
    <t>B55738‐1</t>
  </si>
  <si>
    <t>B55737‐1</t>
  </si>
  <si>
    <t>B55736‐1</t>
  </si>
  <si>
    <t>B55735‐1</t>
  </si>
  <si>
    <t>0.2Lbf REA</t>
  </si>
  <si>
    <t>5Lbf REA</t>
  </si>
  <si>
    <t>NRE - Hardware Acceptance Review (HAR)</t>
  </si>
  <si>
    <t>NRE - Cyber Security Flow Down</t>
  </si>
  <si>
    <t>Pyro valve subassembly (Pyro Valve Body)</t>
  </si>
  <si>
    <t>Pyro valve subassembly (Primer Chamber Assembly)</t>
  </si>
  <si>
    <t>Pyro valve (Top Assembly)</t>
  </si>
  <si>
    <t>Service Valve (3/8, HP, GPE)</t>
  </si>
  <si>
    <t>Service Valve (1/4, GHE, Fuel)</t>
  </si>
  <si>
    <t>Service Valve (1/4, GHE, Ox)</t>
  </si>
  <si>
    <t>Service Valve (3/8, Fuel)</t>
  </si>
  <si>
    <t>Service Valve (3/8, Ox)</t>
  </si>
  <si>
    <t>LAT Testing</t>
  </si>
  <si>
    <t>Total Fixed Cost</t>
  </si>
  <si>
    <t>Program Schedule/ Monthly Status Reports</t>
  </si>
  <si>
    <t>Weekly Communication</t>
  </si>
  <si>
    <t>End Item Data Pack</t>
  </si>
  <si>
    <t>Hazardous Materials Shipment Notification</t>
  </si>
  <si>
    <t>Manufacturing Inspection Points (MIPs)</t>
  </si>
  <si>
    <t>Hardware Acceptance Review (HAR) &amp; First Article Inspection (FAI)</t>
  </si>
  <si>
    <t>Final Customer Source Inspection</t>
  </si>
  <si>
    <t>Service Valve NRE</t>
  </si>
  <si>
    <t>S5113A21C0559</t>
  </si>
  <si>
    <t xml:space="preserve">RTL-SNWB-1RU-2RF-GPS </t>
  </si>
  <si>
    <t>Wideband SpectralNet, dual RF cards</t>
  </si>
  <si>
    <t>RTL-quantumEdge</t>
  </si>
  <si>
    <t>quantumEdge serial-to-IP, IP-to-serial Converter</t>
  </si>
  <si>
    <t>RTL-vFEP</t>
  </si>
  <si>
    <t>virtualFEP, Single Contact Software FEP Application</t>
  </si>
  <si>
    <t>RTL-vGTW</t>
  </si>
  <si>
    <t>virtualGateway, Single Contact Software Gateway Application</t>
  </si>
  <si>
    <t>RTL-quantumEdge (RS-422)</t>
  </si>
  <si>
    <t>quantumEdge - Edge device for serial-to-IP conversion - RS-422</t>
  </si>
  <si>
    <t>RTL-quantumEdge (LVDS)</t>
  </si>
  <si>
    <t>quantumEdge - Edge device for serial-to-IP conversion - LVDS</t>
  </si>
  <si>
    <t xml:space="preserve">RTL-SNWB-1RU-1RF-GPS </t>
  </si>
  <si>
    <t>Wideband SpectralNet, single RF card</t>
  </si>
  <si>
    <t>AA-11751-002</t>
  </si>
  <si>
    <t>MODULE ASSEMBLY, ATLAS 085, WB PLATFORM, TX/RX</t>
  </si>
  <si>
    <t>AA-11752-001</t>
  </si>
  <si>
    <t>POWER SUPPLY ASSEMBLY, WB PLATFORM 1U</t>
  </si>
  <si>
    <t>AA-11753-001</t>
  </si>
  <si>
    <t>FAN TRAY ASSEMBLY, WB PLATFORM 1U</t>
  </si>
  <si>
    <t>pe_r640_single_CPU_AVX-512_48GB_RAM</t>
  </si>
  <si>
    <t>Assembly, Dell R640, Single CPU, 48GB Config, OPIR</t>
  </si>
  <si>
    <t>pe_r640_dual_CPU_AVX-512_192GB_RAM</t>
  </si>
  <si>
    <t>Assembly, Dell R640, Dual CPU, 192GB Config, OPIR (including RAID-5)</t>
  </si>
  <si>
    <t>CCRT-33S8E-TS</t>
  </si>
  <si>
    <t>Switch, SPDT, Latching, DC - 18GHz, 12V, TTL, Indicators, Self Cutoff, dSub</t>
  </si>
  <si>
    <t>CA04-3001</t>
  </si>
  <si>
    <t>Amplifier, Broadband, 30dB, 0.5 - 4.0GHz ,10dBm Comp.</t>
  </si>
  <si>
    <t>B020-U08-19-K</t>
  </si>
  <si>
    <t>KVM Switch, 8-Port, 1U, 19" LCD w/ 6', PS2/USB Combo Cables</t>
  </si>
  <si>
    <t>ISD-TC</t>
  </si>
  <si>
    <t>Monitor, Temperature, 2 Channel, LAN</t>
  </si>
  <si>
    <t>MM-12031-001</t>
  </si>
  <si>
    <t>PANEL, TEMPERATURE MONITOR MOUNTING, 2U</t>
  </si>
  <si>
    <t>450-AEBM</t>
  </si>
  <si>
    <t>Single, Hot-plug Power Supply (1+0), 495-Watt</t>
  </si>
  <si>
    <t>450-AEES</t>
  </si>
  <si>
    <t>Single, Hot-plug Power Supply (1+0), 750W, Titanium, 200-240VAC, Customer Kit</t>
  </si>
  <si>
    <t>400-BDWE</t>
  </si>
  <si>
    <t>480GB SSD SATA Mixed Use 6Gbps 512e 2.5in Drive S4610</t>
  </si>
  <si>
    <t>407-BBOU</t>
  </si>
  <si>
    <t>Transceiver, SFP+, 10GbE, SR, 850nm Wavelength,</t>
  </si>
  <si>
    <t>450-AEEQ</t>
  </si>
  <si>
    <t>Single, Hot-plug Power Supply (1+0), 1100W Liteon, CusKit</t>
  </si>
  <si>
    <t>450-AFJN</t>
  </si>
  <si>
    <t>Single, Hot-plug Power Supply 350w</t>
  </si>
  <si>
    <t>400-BDVG</t>
  </si>
  <si>
    <t>1.92TB SSD SATA Mix Use 6Gbps 512e 2.5in Drive in 3.5in Hybrid</t>
  </si>
  <si>
    <t>400-BDPC</t>
  </si>
  <si>
    <t>960GB SSD SATA Read Intensive 6Gbps 512e 2.5in Drive in 3.5in</t>
  </si>
  <si>
    <t>400-ATJL</t>
  </si>
  <si>
    <t>1.2TB 10K RPM SAS 12Gbps 512n 2.5in Hot-plug hard drive</t>
  </si>
  <si>
    <t>Misc panels, screws, etc.</t>
  </si>
  <si>
    <t>AA-11976-001</t>
  </si>
  <si>
    <t>Server Assembly, R740 Base, vFEP, OPIR (including RAID-5)</t>
  </si>
  <si>
    <t>Z20918B-810-OPIR</t>
  </si>
  <si>
    <t>Power Sensor Chassis, OPIR SP Configuration</t>
  </si>
  <si>
    <t>RTL-quantumRadio-AppOnly</t>
  </si>
  <si>
    <t>quantumRadio Application</t>
  </si>
  <si>
    <t>RTL-quantumRadio-SGLS</t>
  </si>
  <si>
    <t>SGLS plug-in for qRadio (Link 5 and Link 6)</t>
  </si>
  <si>
    <t>RTL-quantumRX</t>
  </si>
  <si>
    <t>quantumReceiver plus single RF Wideband SpectralNet</t>
  </si>
  <si>
    <t>N/A - Service (ODC)</t>
  </si>
  <si>
    <t>Nationally Recognized Test Laboratory - Electrical Safety Testing</t>
  </si>
  <si>
    <t>Crating and Shipping for STE #2 and STE #3</t>
  </si>
  <si>
    <t>S5113A21C0561</t>
  </si>
  <si>
    <t>Z2090B-575</t>
  </si>
  <si>
    <t xml:space="preserve">Z2090B-575 OPIR CSSTE RF System </t>
  </si>
  <si>
    <t xml:space="preserve">Z2090B-575-CAL </t>
  </si>
  <si>
    <t>Z2090B-575-CAL CAL Fixture  (incl. remote OPE)</t>
  </si>
  <si>
    <t>P9392A-L53</t>
  </si>
  <si>
    <t>Local OPE</t>
  </si>
  <si>
    <t>Z2091C-076</t>
  </si>
  <si>
    <t xml:space="preserve">Z2091C-076 OPIR- High Freq. RF Interface </t>
  </si>
  <si>
    <t>Z2091C-077</t>
  </si>
  <si>
    <t xml:space="preserve">Z2091C-077 K-Band Chassis </t>
  </si>
  <si>
    <t xml:space="preserve">Z2091B-808 </t>
  </si>
  <si>
    <t xml:space="preserve">Z2091B-808 Combined Ranging Cal Kit Chassis </t>
  </si>
  <si>
    <t>Z2091C-078</t>
  </si>
  <si>
    <t xml:space="preserve">Z2091C-078 OPIR CSSTE Low Freq. RF chassis </t>
  </si>
  <si>
    <t>Z2091B-300-510</t>
  </si>
  <si>
    <t>Z2091B-300-510 S-Band High Power CalPod Assembly</t>
  </si>
  <si>
    <t>Z2091B-780</t>
  </si>
  <si>
    <t xml:space="preserve">Z2091B-780 OPIR CSSTE Power Sensor Tray </t>
  </si>
  <si>
    <t>85523B</t>
  </si>
  <si>
    <t xml:space="preserve">85523B ITM CalPod Controller only </t>
  </si>
  <si>
    <t>Z2091B-300-510 K-Band High Power CalPod Assembly</t>
  </si>
  <si>
    <t>Z2091C-079</t>
  </si>
  <si>
    <t>Z2091C-079 OPIR Waveguide Switch Control Unit</t>
  </si>
  <si>
    <t>Z2090-65405</t>
  </si>
  <si>
    <t>TWT Ampt Tuning Kit</t>
  </si>
  <si>
    <t>N9040B</t>
  </si>
  <si>
    <t>UXA Signal Analyzer</t>
  </si>
  <si>
    <t>P9392A-R53</t>
  </si>
  <si>
    <t>OPE in Cal fixture</t>
  </si>
  <si>
    <t>N9918B</t>
  </si>
  <si>
    <t>FieldFox PNA, 26.5 GHz with options: Remote Control; USB Sensor Port; Power Meter;</t>
  </si>
  <si>
    <t>U8485A</t>
  </si>
  <si>
    <t>33 GHz USB Thermocouple Power Sensor with options: Soft Pouch; Z540 Cal;</t>
  </si>
  <si>
    <t>Electronic Calibration Module (ECal), 50 GHz, 2.4 mm, 2-port with options: ANSI Z540-1-1994 Calibration; One male connector and one female connector;</t>
  </si>
  <si>
    <t>U2055XA-CFG001</t>
  </si>
  <si>
    <t>10 MHz to 50/53 GHz USB Average Power Sensor, -70 to +20 dBm, 53 GHz</t>
  </si>
  <si>
    <t>L2053XA</t>
  </si>
  <si>
    <t>Wide dynamic range average power sensor, 10M to 33GHz, -70 to +26dBm, 3.5mm</t>
  </si>
  <si>
    <t>51-120A-4-6-7</t>
  </si>
  <si>
    <t>Waveguide Straight, WR-51, 4 in. with Choke</t>
  </si>
  <si>
    <t>51-130A-3.75-6-7</t>
  </si>
  <si>
    <t>Waveguide Bulkhead, WR-51, Choke Flange</t>
  </si>
  <si>
    <t>51-510A-1.5x1.5-6-7</t>
  </si>
  <si>
    <t>Waveguide RA, WR-51, H-Bend with Choke</t>
  </si>
  <si>
    <t>SM22-1767-1</t>
  </si>
  <si>
    <t>WG Switch, WR22,  Latching, No Shorting Plate</t>
  </si>
  <si>
    <t>Z2090-21612</t>
  </si>
  <si>
    <t>WG.QBAND.J1-SW2.3</t>
  </si>
  <si>
    <t>Z2090-21613</t>
  </si>
  <si>
    <t>WG.QBAND.J11-SW1.1</t>
  </si>
  <si>
    <t>Z2090-21614</t>
  </si>
  <si>
    <t>SW1.2-OUT</t>
  </si>
  <si>
    <t>Z2090-21676</t>
  </si>
  <si>
    <t>SW2.2-OUT</t>
  </si>
  <si>
    <t>082-0303-057</t>
  </si>
  <si>
    <t>Coax Cable, N to N, 57 in</t>
  </si>
  <si>
    <t>082-0303-072</t>
  </si>
  <si>
    <t>Coax Cable, N to N, 72 in</t>
  </si>
  <si>
    <t>083-0505-057</t>
  </si>
  <si>
    <t>Coax Cable, 3.5mm to 3.5mm, 57 in</t>
  </si>
  <si>
    <t>083-0505-062</t>
  </si>
  <si>
    <t>Coax Cable, 3.5mm to 3.5mm, 62 in</t>
  </si>
  <si>
    <t>2PS-1403-480-2PS</t>
  </si>
  <si>
    <t>Coax Cable, 2.4mm to 2.4mm, 48 in, Int Armor</t>
  </si>
  <si>
    <t>2PS-1403-580-2PS</t>
  </si>
  <si>
    <t>Coax Cable, 2.4mm to 2.4mm, 58 in, Int Armor</t>
  </si>
  <si>
    <t>2PS-1403-620-2PS</t>
  </si>
  <si>
    <t>Coax Cable, 2.4mm to 2.4mm, 62 in, Int Armor</t>
  </si>
  <si>
    <t>3PS-1803-300-3PS</t>
  </si>
  <si>
    <t>Coax Cable, 3.5mm to 3.5mm, 30 in, Int Armor</t>
  </si>
  <si>
    <t>3PS-1803-500-3PS</t>
  </si>
  <si>
    <t>Coax Cable, 3.5mm to 3.5mm, 50 in, Int Armor</t>
  </si>
  <si>
    <t>3PS-1803-570-3PS</t>
  </si>
  <si>
    <t>Coax Cable, 3.5mm to 3.5mm, 57 in, Int Armor</t>
  </si>
  <si>
    <t>3PS-1803-620-3PS</t>
  </si>
  <si>
    <t>Coax Cable, 3.5mm to 3.5mm, 62 in, Int Armor</t>
  </si>
  <si>
    <t>3PS-1803-720-3PS</t>
  </si>
  <si>
    <t>Coax Cable, 3.5mm to 3.5mm, 72 in, Int Armor</t>
  </si>
  <si>
    <t>3PS-1803-750-3PS</t>
  </si>
  <si>
    <t>Coax Cable, 3.5mm to 3.5mm, 75 in, Int Armor</t>
  </si>
  <si>
    <t>EQ2918</t>
  </si>
  <si>
    <t>Q-Band Equalizer</t>
  </si>
  <si>
    <t>NPS-2303-570-NPS</t>
  </si>
  <si>
    <t>Coax Cable, N to N, 57 in, Int Armor</t>
  </si>
  <si>
    <t>NPS-2303-720-NPS</t>
  </si>
  <si>
    <t>Coax Cable, N to N, 72 in, Int Armor</t>
  </si>
  <si>
    <t>NPS-2303-750-NPS</t>
  </si>
  <si>
    <t>Coax Cable, N to N, 75 in, Int Armor</t>
  </si>
  <si>
    <t>NPS-2303-780-NPS</t>
  </si>
  <si>
    <t>Coax Cable, N to N, 78 in, Int Armor</t>
  </si>
  <si>
    <t>NPS-2303-870-NPS</t>
  </si>
  <si>
    <t>Coax Cable, N to N, 87 in, Int Armor</t>
  </si>
  <si>
    <t>P3-1550PM-FC-2</t>
  </si>
  <si>
    <t>PM Patch Cable, PANDA, 1550 nm, Ø3 mm Jacket, FC/APC, 2 m</t>
  </si>
  <si>
    <t>PC975-1969-LTR</t>
  </si>
  <si>
    <t>PDU, 208V, 5-20R and L1-30R, Latching Remote</t>
  </si>
  <si>
    <t>Cable - CalPod controller to splitter</t>
  </si>
  <si>
    <t>Cable - Splitter to CalPod</t>
  </si>
  <si>
    <t>Z2090-22016</t>
  </si>
  <si>
    <t>SEMI-RIGID CABLE, K-BAND. BOTTOM--PNA-X.TOP   4mm-0.086</t>
  </si>
  <si>
    <t>Z2090-22017</t>
  </si>
  <si>
    <t>SEMI-RIGID CABLE, K-BAND. MIDDLE--PNA-X.MIDDLE  2.4mm-0.086</t>
  </si>
  <si>
    <t>Z2090-22018</t>
  </si>
  <si>
    <t>SEMI-RIGID CABLE, K-BAND. TOP--PNA-X.BOTTOM 2.4mm-0.086</t>
  </si>
  <si>
    <t>Z2090-22019</t>
  </si>
  <si>
    <t>SEMI-RIGID CABLE, K-BAND. FP.J44-PXA--2.4mm-0.086</t>
  </si>
  <si>
    <t>Z2090-22020</t>
  </si>
  <si>
    <t>SEMI-RIGID CABLE, OPE.RF-AMP.OUT-B--PNA.RCVR R4 IN--2.4mm-0.086</t>
  </si>
  <si>
    <t>Z2090-22021</t>
  </si>
  <si>
    <t>SEMI-RIGID CABLE, OPE.RF-AMP.OUT-A--PNA.RCVR.D 2.4mm_0.086</t>
  </si>
  <si>
    <t>Z2090-22022</t>
  </si>
  <si>
    <t>SEMI-RIGID CABLE, OPE.RF-AMP.IN-C--PNA.SRC.OUT--2.4mm_0.086</t>
  </si>
  <si>
    <t>Z2090-22023</t>
  </si>
  <si>
    <t>SEMI-RIGID CABLE, LF.FP.J32--PNAX.PORT3--2.4mm-0.086</t>
  </si>
  <si>
    <t>SP-24-MM-96</t>
  </si>
  <si>
    <t>Coax Cable, 50 GHz, 2.4mm(m) to 2.4mm(m), 96 in.</t>
  </si>
  <si>
    <t>Z2090-65406</t>
  </si>
  <si>
    <t>Fiber Optic Cable Assy with retention</t>
  </si>
  <si>
    <t>USB2004EXT2</t>
  </si>
  <si>
    <t>4 Port USB 2.0 Extender over Cat5 or Cat6 - Up to 330 ft (100m)</t>
  </si>
  <si>
    <t>Fiber Optic Cable Assembly - Three Strand, 100m</t>
  </si>
  <si>
    <t>Z2091-27090</t>
  </si>
  <si>
    <t>SEMI-RIGID CABLE ASSY, BH TO POWER SENSOR LOOP BACK, 141 DIAMETER</t>
  </si>
  <si>
    <t>113386-3</t>
  </si>
  <si>
    <t>Heatsink, Miteq amplifier, (fits amp outline 113384-4)</t>
  </si>
  <si>
    <t>126493-3</t>
  </si>
  <si>
    <t>Heatsink, Amplifier</t>
  </si>
  <si>
    <t>235006.HXP</t>
  </si>
  <si>
    <t>Cartridge Fuses 125V 6A 5X20mm Fast Acting</t>
  </si>
  <si>
    <t>500-23447</t>
  </si>
  <si>
    <t>Low Phase Noise Oscillator 445.750MHz, 22dBm</t>
  </si>
  <si>
    <t>500-29078</t>
  </si>
  <si>
    <t>Oscillator, 177.135417 MHz, 22dBm, -141dBc/Hz at 10kHz</t>
  </si>
  <si>
    <t>501-25398</t>
  </si>
  <si>
    <t>3GHz Multiplied Crystal Oscillator</t>
  </si>
  <si>
    <t>AE1925-2237D488</t>
  </si>
  <si>
    <t>1.75 - 2.1 / 2.2 - 2.275 GHz Diplexer</t>
  </si>
  <si>
    <t>APM-6849PA</t>
  </si>
  <si>
    <t>2-20GHz LO DRIVE AMPLIFIER</t>
  </si>
  <si>
    <t>LNA-20-02000600-10-10P</t>
  </si>
  <si>
    <t>Ampliier, 2-6GHz, 20dB Gain, 10dBm</t>
  </si>
  <si>
    <t>LNA-30-02000400-30-25P</t>
  </si>
  <si>
    <t>RF Amplfifier, 2-4GHz, 30dBgain, P1 25dBm</t>
  </si>
  <si>
    <t>LNA-40-00100400-13-10P</t>
  </si>
  <si>
    <t>Amplifier, 40dB Gain, 10MHz to 4 GHz</t>
  </si>
  <si>
    <t>N1810TL-004-124-201-401-402</t>
  </si>
  <si>
    <t>Coaxial SPST Switch with options: 4GHz; 24 V Coils; DB9 Connector; TTL Drive; Position Indicators;</t>
  </si>
  <si>
    <t>T3-07LQP</t>
  </si>
  <si>
    <t>TWO-TONE-TERMINATOR MIXER, Triple Balanced Microwave Mixer, connectorized</t>
  </si>
  <si>
    <t>Z2091-00872</t>
  </si>
  <si>
    <t>HEATSINK_MARKI_AP-0110</t>
  </si>
  <si>
    <t>87104C-024-161-SMA</t>
  </si>
  <si>
    <t>SP4T, DC to 26.5GHz with options: 24V coil</t>
  </si>
  <si>
    <t>87106C-024-161-SMA</t>
  </si>
  <si>
    <t>SP6T, DC to 26.5GHz with options: 24V coil; 16 pin header; SMA connectors;</t>
  </si>
  <si>
    <t>N1810TL-026-124-201-402</t>
  </si>
  <si>
    <t>Coaxial SPST Switch, 26.5 GHz with options: 26.5 GHz; 24 V Coils; DB9 Connector; Position Indicators;</t>
  </si>
  <si>
    <t>Step Attenuator with options: SMA (F) 18 GHz, 0 to 11 dB</t>
  </si>
  <si>
    <t>8495H-002-016-024</t>
  </si>
  <si>
    <t>Step Attenuator, 0 to 70 dB in10 dB steps with options: SMA (F); 14 pin connector; 24Vdc supply voltage;</t>
  </si>
  <si>
    <t>87222C-CFG002</t>
  </si>
  <si>
    <t>Transfer Switch, w/ options 10 pin DIP (161), Mounting bracket (201)</t>
  </si>
  <si>
    <t>87222E-161-201</t>
  </si>
  <si>
    <t>Coaxial Transfer Switch, DC to 50 GHz with options: Switch, transfer, DC-50 GHz, 4 port, 24 VDC;  Coaxial Transfer Switch, DC to 50 GHz WITH MOUNTING BRACKETS;</t>
  </si>
  <si>
    <t>DLCRO-005-11600-12P</t>
  </si>
  <si>
    <t>Dual Loop PL Coax Resonator Oscillator, 5MHzClockIn,11.6GHz, 12V with alarms</t>
  </si>
  <si>
    <t>DLCRO-005-18200-12P</t>
  </si>
  <si>
    <t>Dual Loop PL Oscillator, 5MHz Ref, 18.2Ghz, 12V with alarms</t>
  </si>
  <si>
    <t>M1R-0726-MS</t>
  </si>
  <si>
    <t>Double Balanced Mixer, 7 to 26.5GHz, 6dB conversion loss</t>
  </si>
  <si>
    <t>M2H-0220LP</t>
  </si>
  <si>
    <t>TripleBalanced Mixer, 2-20GHz LO-RF, 1-10GHz IF</t>
  </si>
  <si>
    <t>Coaxial SPST Switch, 50 GHz with options: unknown; 24 V Coils; DB9 Connector; Position Indicators;</t>
  </si>
  <si>
    <t>N1811TL-CFG007</t>
  </si>
  <si>
    <t>Coaxial 4-Port Switch with options: 26.5 GHz; 24 V Coils; DB9 Connector; Position Indicators;</t>
  </si>
  <si>
    <t>R594873427</t>
  </si>
  <si>
    <t>Switch, SP4T, 40 GHz, Latching, SCO, Auto-Reset, Indicators, 24 VDC, TTL, HE10 connector</t>
  </si>
  <si>
    <t>Z2091-62356</t>
  </si>
  <si>
    <t>Amplifier Assembly, 55dB, KBC-AR1-A17</t>
  </si>
  <si>
    <t>Z2091-62357</t>
  </si>
  <si>
    <t>Amplifier Assembly, 28dB, KBC-AR5-A15</t>
  </si>
  <si>
    <t>Z2091-62358</t>
  </si>
  <si>
    <t>Amplifier Assembly, 24dB, KBC-AR6-A19</t>
  </si>
  <si>
    <t>Z2091-62359</t>
  </si>
  <si>
    <t>Amplifier Assembly, 41dB, KBC-AR7-A18</t>
  </si>
  <si>
    <t>Z2091-62360</t>
  </si>
  <si>
    <t>Amplifier Assembly, 37dB, KBC-AR8</t>
  </si>
  <si>
    <t>Z2091-62361</t>
  </si>
  <si>
    <t>Amplifier Assembly, 30dB, KBC-AR9-A16</t>
  </si>
  <si>
    <t>3209-1E-1</t>
  </si>
  <si>
    <t>Variable Attenuator</t>
  </si>
  <si>
    <t>8495G-002-016-024</t>
  </si>
  <si>
    <t>Step Attenuator, DC to 4GHz, 70dB in 10dB steps. Opts: SMA (F), 14 pin dip connector, 24Vdc supply</t>
  </si>
  <si>
    <t>8496G-CFG006</t>
  </si>
  <si>
    <t>0-110DB PROGRAMMABLE STEP ATTENUATOR., 0-4GHZ WITH OPTIONS 002-016-024</t>
  </si>
  <si>
    <t>Z2091-62362</t>
  </si>
  <si>
    <t>Amplifier Assembly, 42dB, LF-AR1-A8</t>
  </si>
  <si>
    <t>Z2091-62363</t>
  </si>
  <si>
    <t>Amplifier Assembly, 10dB, LF-AR3-A14</t>
  </si>
  <si>
    <t>Phase 2 Labor and Travel</t>
  </si>
  <si>
    <t>Post STE Delivery T&amp;M Option</t>
  </si>
  <si>
    <t>S5113A21C0563</t>
  </si>
  <si>
    <t>CPDP00000027</t>
  </si>
  <si>
    <t>A0956000-001</t>
  </si>
  <si>
    <t>Hydrazine Bi-propellant Thruster (HBT) 5 lbf</t>
  </si>
  <si>
    <t>S5113A21C0565</t>
  </si>
  <si>
    <t>CPDP00000005-001</t>
  </si>
  <si>
    <t>5104-65890</t>
  </si>
  <si>
    <t>LEROS 1C  Liquid Apogees Engine (LAE)</t>
  </si>
  <si>
    <t>Manufacturing Plan (NRE)</t>
  </si>
  <si>
    <t>Risk &amp; Opportunities Management Plan (NRE)</t>
  </si>
  <si>
    <t>Dedicated Program PA Plan (NRE)</t>
  </si>
  <si>
    <t>Technical Interchange Meeting (TIM) 2-day (NRE)</t>
  </si>
  <si>
    <t>Technical Interchange Meeting (TIM) Additional Day (NRE)</t>
  </si>
  <si>
    <t>Kick Off &amp; Manufacturing Readiness Review (MRR) (NRE)</t>
  </si>
  <si>
    <t>Test Readiness Review (mTRR) Pre-Hotfire Test (HFT) at firing test facility (NRE)</t>
  </si>
  <si>
    <t>Sell Off Review &amp; Test Data Review (NRE)</t>
  </si>
  <si>
    <t>S5113A21C0567</t>
  </si>
  <si>
    <t>CPD-RQ-E001-2001</t>
  </si>
  <si>
    <t>NEA8037-3</t>
  </si>
  <si>
    <t>ByPass Switch Assembly</t>
  </si>
  <si>
    <t>PD-RQ-E001-2002</t>
  </si>
  <si>
    <t>NEA8037-4</t>
  </si>
  <si>
    <t>8589349-507</t>
  </si>
  <si>
    <t>Hold Down Release Mechanism 12.5K</t>
  </si>
  <si>
    <t>2M52819-505</t>
  </si>
  <si>
    <t>Hold Down Release Mechanism 1.5K</t>
  </si>
  <si>
    <t>TR2M20142960-507</t>
  </si>
  <si>
    <t>Hold Down Release Mechanism 7.3K</t>
  </si>
  <si>
    <t>8589349-505</t>
  </si>
  <si>
    <t>Release Mechanism, 12.5K, single refurbishment</t>
  </si>
  <si>
    <t>Release Mechanism, 12.5K, SSRD w/o testing</t>
  </si>
  <si>
    <t>Release Mechanism, 12.5K ATP Testing- 12.5K units</t>
  </si>
  <si>
    <t>Release Mechanism, 12.5K LAT Testing- 12.5K units</t>
  </si>
  <si>
    <t>Release Mechanism, 12.5K Single Lot Material - 12.5K</t>
  </si>
  <si>
    <t>Release Mechanism, 1.5K ATP Testing- 1.5K units</t>
  </si>
  <si>
    <t>Release Mechanism, 1.5K LAT Testing- 1.5K units</t>
  </si>
  <si>
    <t>Release Mechanism, 1.5K Single Lot Material - 1.5K</t>
  </si>
  <si>
    <t>Release Mechanism, 7.3K ATP Testing- 7.3K units</t>
  </si>
  <si>
    <t>Release Mechanism, 7.3K LAT Testing- 7.3K units</t>
  </si>
  <si>
    <t>Release Mechanism, 7.3K Single Lot Material - 7.3K</t>
  </si>
  <si>
    <t>SDR M-46</t>
  </si>
  <si>
    <t>SDR E-1</t>
  </si>
  <si>
    <t>Configuration Data Mgmt Plan</t>
  </si>
  <si>
    <t>SDR E-67</t>
  </si>
  <si>
    <t>As-Designed PMPL</t>
  </si>
  <si>
    <t>SDR E-293, E-295</t>
  </si>
  <si>
    <t>Combined MRR/TRR Presentation Package/Minutes SDR-008&amp;009</t>
  </si>
  <si>
    <t>SDR E-343</t>
  </si>
  <si>
    <t>Acceptance Test Procedure SDR-010</t>
  </si>
  <si>
    <t>SDR E-400</t>
  </si>
  <si>
    <t>FMEA SDR-020</t>
  </si>
  <si>
    <t>SDR E-548</t>
  </si>
  <si>
    <t>Material, Assembly, and Lot Test Control Plan SDR-039</t>
  </si>
  <si>
    <t>SDR Q-8</t>
  </si>
  <si>
    <t>End Item Data Package (EIDP)</t>
  </si>
  <si>
    <t>SDR Q-9</t>
  </si>
  <si>
    <t>Contamination Control Plan</t>
  </si>
  <si>
    <t>SDR Q-12</t>
  </si>
  <si>
    <t>Quality Assurance Plan</t>
  </si>
  <si>
    <t>TIM SDR-007 (each)</t>
  </si>
  <si>
    <t>Pre-Closure Mandatory Inspection Point (MIP)</t>
  </si>
  <si>
    <t>Final MIP</t>
  </si>
  <si>
    <t>LAT Units</t>
  </si>
  <si>
    <t>CPD-RQ-E001-2002</t>
  </si>
  <si>
    <t>Group A Testing</t>
  </si>
  <si>
    <t>Group A Inspection (CPD-RQ-E001-2001)</t>
  </si>
  <si>
    <t>S5113A21C0569</t>
  </si>
  <si>
    <t xml:space="preserve">CPDP00000003-002 </t>
  </si>
  <si>
    <t>80436-501</t>
  </si>
  <si>
    <t>Next Generation Overhead Persistent Infrared (Next Gen OPIR) Geosynchronous Earth Orbit (GEO) Space Vehicles</t>
  </si>
  <si>
    <t>S5113A21C0571</t>
  </si>
  <si>
    <t>1194VS</t>
  </si>
  <si>
    <t>Payload Adapter System (PAS)</t>
  </si>
  <si>
    <t>S5113A21C0577</t>
  </si>
  <si>
    <t>8605130-503</t>
  </si>
  <si>
    <t>701047</t>
  </si>
  <si>
    <t>ZTJ CIC, 6-mil AR/ITO, CMG</t>
  </si>
  <si>
    <t>606444</t>
  </si>
  <si>
    <t>2-Toe Interconnects (IC's)</t>
  </si>
  <si>
    <t>616230</t>
  </si>
  <si>
    <t>Pull Tab</t>
  </si>
  <si>
    <t>NRE, lot charges</t>
  </si>
  <si>
    <t>SDRLs: EIDP, Schedule</t>
  </si>
  <si>
    <t>SDRLs: MRR/TRR</t>
  </si>
  <si>
    <t>Source Inspection</t>
  </si>
  <si>
    <t>S5113A21C0579</t>
  </si>
  <si>
    <t>20158756P1</t>
  </si>
  <si>
    <t>TL200735</t>
  </si>
  <si>
    <t>Ka-band Traveling Wave Tube (TWT)</t>
  </si>
  <si>
    <t>none provided</t>
  </si>
  <si>
    <t>mone provided</t>
  </si>
  <si>
    <t xml:space="preserve">Program Management </t>
  </si>
  <si>
    <t>S5113A21C0581</t>
  </si>
  <si>
    <t>wolfCrypt FIPS Platform License</t>
  </si>
  <si>
    <t>Unlimited Developers for wolfCrypt FIPS Platform License</t>
  </si>
  <si>
    <t>Annual Maintenance and Support for wolfCrypt FIPS Platform License</t>
  </si>
  <si>
    <t>Additional Operating Environment (OE) to FIPS Certification</t>
  </si>
  <si>
    <t>Optional: Base FIPS Certification Extension through 2028</t>
  </si>
  <si>
    <t>Optional: Operating Environment Date Extension through 2028</t>
  </si>
  <si>
    <t>S5113A21C0583</t>
  </si>
  <si>
    <t>Payload Processing Facility (PFF) Services</t>
  </si>
  <si>
    <t>Facility Standard Services</t>
  </si>
  <si>
    <t>Propellant Services</t>
  </si>
  <si>
    <t>Optional Payload Processing Facility (PFF) Services</t>
  </si>
  <si>
    <t>Optional Propellant Services</t>
  </si>
  <si>
    <t>S5113A21C0662</t>
  </si>
  <si>
    <t>P/N: NVX-2123-1</t>
  </si>
  <si>
    <t>Maintenance/Repair Services of Chinook (CH-47) Helicopter Force Generator</t>
  </si>
  <si>
    <t>1560-01-658-0563</t>
  </si>
  <si>
    <t>S5113A21C0697</t>
  </si>
  <si>
    <t>1225925-003</t>
  </si>
  <si>
    <t>VHR-1600 S</t>
  </si>
  <si>
    <t>High Rate Modem</t>
  </si>
  <si>
    <t>Upgrade</t>
  </si>
  <si>
    <t>VHR-12200 to VHR-1600 Software Upgrade</t>
  </si>
  <si>
    <t>1 (NRE)</t>
  </si>
  <si>
    <t xml:space="preserve">  Reviews and Data</t>
  </si>
  <si>
    <t>2A (NRE)</t>
  </si>
  <si>
    <t>Integrate VHR-1600 and VHR-1200 software</t>
  </si>
  <si>
    <t>2B (NRE)</t>
  </si>
  <si>
    <t xml:space="preserve">  Increase symbol rate from 300   MS/s to 350 MS/s</t>
  </si>
  <si>
    <t>2C (NRE)</t>
  </si>
  <si>
    <t>Adding MIL-STD130 labeling</t>
  </si>
  <si>
    <t>2D (NRE)</t>
  </si>
  <si>
    <t>Providing Information Assurance hardening to Firmware</t>
  </si>
  <si>
    <t>2E (NRE)</t>
  </si>
  <si>
    <t>Upgrading Linux kernel to release 10.5</t>
  </si>
  <si>
    <t>2F (NRE)</t>
  </si>
  <si>
    <t>Add Web Graphical User Interface (GUI) authentication</t>
  </si>
  <si>
    <t>S5113A21C0750</t>
  </si>
  <si>
    <t>S5113A21C0952</t>
  </si>
  <si>
    <t>13213275-2</t>
  </si>
  <si>
    <t>AE73138M</t>
  </si>
  <si>
    <t>13213308-1</t>
  </si>
  <si>
    <t>AE73133G</t>
  </si>
  <si>
    <t>13213308-2</t>
  </si>
  <si>
    <t>AE73134H</t>
  </si>
  <si>
    <t>13213308-3</t>
  </si>
  <si>
    <t>AE73133J</t>
  </si>
  <si>
    <t>13213308-4</t>
  </si>
  <si>
    <t>AE73133K</t>
  </si>
  <si>
    <t>13213308-5</t>
  </si>
  <si>
    <t>AE73133M</t>
  </si>
  <si>
    <t>13213308-6</t>
  </si>
  <si>
    <t>AE73133N</t>
  </si>
  <si>
    <t>13213309-1</t>
  </si>
  <si>
    <t>AE73137G</t>
  </si>
  <si>
    <t>13213309-2</t>
  </si>
  <si>
    <t>AE73137H</t>
  </si>
  <si>
    <t>13213309-3</t>
  </si>
  <si>
    <t>AE73137J</t>
  </si>
  <si>
    <t>13213309-4</t>
  </si>
  <si>
    <t>AE73137K</t>
  </si>
  <si>
    <t>13213309-5</t>
  </si>
  <si>
    <t>AE73137M</t>
  </si>
  <si>
    <t>13213309-6</t>
  </si>
  <si>
    <t>AE73137N</t>
  </si>
  <si>
    <t>13213309-7</t>
  </si>
  <si>
    <t>AE73137E</t>
  </si>
  <si>
    <t>AE5022463-72</t>
  </si>
  <si>
    <t>TUBE ASSEMBLY</t>
  </si>
  <si>
    <t>AE713941-76</t>
  </si>
  <si>
    <t>AE5022463-76</t>
  </si>
  <si>
    <t>AE5022463-77</t>
  </si>
  <si>
    <t>AE5022463-78</t>
  </si>
  <si>
    <t>AE5022463-79</t>
  </si>
  <si>
    <t>AE5022463-82</t>
  </si>
  <si>
    <t>ADAPTER</t>
  </si>
  <si>
    <t>AE713941-77</t>
  </si>
  <si>
    <t>AE713941-78</t>
  </si>
  <si>
    <t>AE5022463-83</t>
  </si>
  <si>
    <t>13542600-2</t>
  </si>
  <si>
    <t>AE60965K</t>
  </si>
  <si>
    <t>ADAPTER ASSEMBLY</t>
  </si>
  <si>
    <t>13542602-1</t>
  </si>
  <si>
    <t>AE81722G</t>
  </si>
  <si>
    <t>CAP, PROTECTIVE</t>
  </si>
  <si>
    <t>13542603-1</t>
  </si>
  <si>
    <t>AE5022463-19</t>
  </si>
  <si>
    <t>13542607-2</t>
  </si>
  <si>
    <t>AE5022463-58</t>
  </si>
  <si>
    <t>ELBOW,90 DEGREE</t>
  </si>
  <si>
    <t>AE713941-05</t>
  </si>
  <si>
    <t>AE713941-04</t>
  </si>
  <si>
    <t>AE713941-19</t>
  </si>
  <si>
    <t>AE713941-17</t>
  </si>
  <si>
    <t>AE713941-01</t>
  </si>
  <si>
    <t>AE713941-06</t>
  </si>
  <si>
    <t>AE713941-14</t>
  </si>
  <si>
    <t>AE713941-105</t>
  </si>
  <si>
    <t>AE713941-106</t>
  </si>
  <si>
    <t>AE713941-18</t>
  </si>
  <si>
    <t>AE713941-03</t>
  </si>
  <si>
    <t>AE713941-48</t>
  </si>
  <si>
    <t>AE5022463-64</t>
  </si>
  <si>
    <t>AE713941-61</t>
  </si>
  <si>
    <t>AE713941-68</t>
  </si>
  <si>
    <t>AE713941-54</t>
  </si>
  <si>
    <t>AE713941-46</t>
  </si>
  <si>
    <t>AE713941-51</t>
  </si>
  <si>
    <t>13213275-4</t>
  </si>
  <si>
    <t>AE73138E</t>
  </si>
  <si>
    <t>13542405</t>
  </si>
  <si>
    <t>AE713941-75</t>
  </si>
  <si>
    <t>13542413</t>
  </si>
  <si>
    <t>AE5022463-80</t>
  </si>
  <si>
    <t>13542417</t>
  </si>
  <si>
    <t>AE713941-79</t>
  </si>
  <si>
    <t>13542601-1</t>
  </si>
  <si>
    <t>AE5022463-05</t>
  </si>
  <si>
    <t>13542601-2</t>
  </si>
  <si>
    <t>AE5022463-10</t>
  </si>
  <si>
    <t>13542601-3</t>
  </si>
  <si>
    <t>AE5022463-09</t>
  </si>
  <si>
    <t>13542606</t>
  </si>
  <si>
    <t>AE71609M</t>
  </si>
  <si>
    <t>SWIVEL JOINT ASSY</t>
  </si>
  <si>
    <t>13542607-3</t>
  </si>
  <si>
    <t>AE5022463-81</t>
  </si>
  <si>
    <t>13542610-1</t>
  </si>
  <si>
    <t>AE5022463-42</t>
  </si>
  <si>
    <t>ELBOW ASSEMBLY</t>
  </si>
  <si>
    <t>13542610-2</t>
  </si>
  <si>
    <t>AE5022463-43</t>
  </si>
  <si>
    <t>13542615-1</t>
  </si>
  <si>
    <t>AE5022463-50</t>
  </si>
  <si>
    <t>13542621</t>
  </si>
  <si>
    <t>AE61876-16-16</t>
  </si>
  <si>
    <t>13542624</t>
  </si>
  <si>
    <t>AE5022463-56</t>
  </si>
  <si>
    <t xml:space="preserve">ELBOW ASSEMBLY </t>
  </si>
  <si>
    <t>13542628</t>
  </si>
  <si>
    <t>AE713941-02</t>
  </si>
  <si>
    <t>13542630</t>
  </si>
  <si>
    <t>AE60959H</t>
  </si>
  <si>
    <t>TEE ASSEMBLY</t>
  </si>
  <si>
    <t>13542631</t>
  </si>
  <si>
    <t>AE713941-15</t>
  </si>
  <si>
    <t>13542632</t>
  </si>
  <si>
    <t>AE713941-16</t>
  </si>
  <si>
    <t>13542639</t>
  </si>
  <si>
    <t>AE713941-09</t>
  </si>
  <si>
    <t>13542646</t>
  </si>
  <si>
    <t>AE713941-12</t>
  </si>
  <si>
    <t>13542647</t>
  </si>
  <si>
    <t>AE713941-13</t>
  </si>
  <si>
    <t>AE713941-10</t>
  </si>
  <si>
    <t>13542651</t>
  </si>
  <si>
    <t>AE713941-11</t>
  </si>
  <si>
    <t>13542653</t>
  </si>
  <si>
    <t>AE5022463-16</t>
  </si>
  <si>
    <t>13542657</t>
  </si>
  <si>
    <t>AE713941-20</t>
  </si>
  <si>
    <t>13542657-2</t>
  </si>
  <si>
    <t>AE713941-202</t>
  </si>
  <si>
    <t>13542658</t>
  </si>
  <si>
    <t>AE713941-23</t>
  </si>
  <si>
    <t>13542659</t>
  </si>
  <si>
    <t>AE713941-60</t>
  </si>
  <si>
    <t>13542660</t>
  </si>
  <si>
    <t>AE713941-67</t>
  </si>
  <si>
    <t>HOSE,CASE DRAIN</t>
  </si>
  <si>
    <t>13542661</t>
  </si>
  <si>
    <t>AE5022463-60</t>
  </si>
  <si>
    <t>TUBE ASSY</t>
  </si>
  <si>
    <t>13542663</t>
  </si>
  <si>
    <t>AE5022463-67</t>
  </si>
  <si>
    <t>13542668</t>
  </si>
  <si>
    <t>AE5022463-66</t>
  </si>
  <si>
    <t>13542669</t>
  </si>
  <si>
    <t>AE5022463-69</t>
  </si>
  <si>
    <t>13542670</t>
  </si>
  <si>
    <t>AE5022463-63</t>
  </si>
  <si>
    <t>13542671</t>
  </si>
  <si>
    <t>AE713941-62</t>
  </si>
  <si>
    <t>13542674</t>
  </si>
  <si>
    <t>AE5022463-13</t>
  </si>
  <si>
    <t>13542675</t>
  </si>
  <si>
    <t>AE5022463-14</t>
  </si>
  <si>
    <t>13542676</t>
  </si>
  <si>
    <t>AE5022463-15</t>
  </si>
  <si>
    <t>13542678</t>
  </si>
  <si>
    <t>AE5022463-62</t>
  </si>
  <si>
    <t>13542682</t>
  </si>
  <si>
    <t>AE713941-47</t>
  </si>
  <si>
    <t>13542684</t>
  </si>
  <si>
    <t>AE713941-52</t>
  </si>
  <si>
    <t>13542685</t>
  </si>
  <si>
    <t>AE713941-63</t>
  </si>
  <si>
    <t>13542690</t>
  </si>
  <si>
    <t>AE713941-50</t>
  </si>
  <si>
    <t>13542692</t>
  </si>
  <si>
    <t>AE713941-53</t>
  </si>
  <si>
    <t>13542693</t>
  </si>
  <si>
    <t>AE713941-69</t>
  </si>
  <si>
    <t>13542694</t>
  </si>
  <si>
    <t>AE713941-70</t>
  </si>
  <si>
    <t>13542695</t>
  </si>
  <si>
    <t>AE713941-71</t>
  </si>
  <si>
    <t>13213308-7</t>
  </si>
  <si>
    <t>AE73133E</t>
  </si>
  <si>
    <t>13542407</t>
  </si>
  <si>
    <t>MANIFOLD BLOCK</t>
  </si>
  <si>
    <t>13542600-3</t>
  </si>
  <si>
    <t>AE37457H</t>
  </si>
  <si>
    <t>13542600-4</t>
  </si>
  <si>
    <t>AE60865H</t>
  </si>
  <si>
    <t>13542600-5</t>
  </si>
  <si>
    <t>AE60865M</t>
  </si>
  <si>
    <t>13542600-6</t>
  </si>
  <si>
    <t>AE60865K</t>
  </si>
  <si>
    <t>13542602-2</t>
  </si>
  <si>
    <t>AE81722H</t>
  </si>
  <si>
    <t>13542602-6</t>
  </si>
  <si>
    <t>AE81722E</t>
  </si>
  <si>
    <t>13542605</t>
  </si>
  <si>
    <t>AE86873K</t>
  </si>
  <si>
    <t>JOINT SWIVEL ASSY</t>
  </si>
  <si>
    <t>13542607-1</t>
  </si>
  <si>
    <t>AE5022463-23</t>
  </si>
  <si>
    <t>13542609-1</t>
  </si>
  <si>
    <t>AE5022463-48</t>
  </si>
  <si>
    <t>13542616</t>
  </si>
  <si>
    <t>AE5022463-52</t>
  </si>
  <si>
    <t>13542618</t>
  </si>
  <si>
    <t>AE5022463-57</t>
  </si>
  <si>
    <t>13542620</t>
  </si>
  <si>
    <t>AE61875-6-10</t>
  </si>
  <si>
    <t>13542623</t>
  </si>
  <si>
    <t>AE61875-6-4</t>
  </si>
  <si>
    <t>ADAPTER 90 DEGREES</t>
  </si>
  <si>
    <t>S5113A21C0956</t>
  </si>
  <si>
    <t>12422042-001-01</t>
  </si>
  <si>
    <t>S4721951130</t>
  </si>
  <si>
    <t>ABS Valve Modulator</t>
  </si>
  <si>
    <t>12422207-001-01</t>
  </si>
  <si>
    <t>S4008601020SPCLM</t>
  </si>
  <si>
    <t>ABS Electrical Control Unit</t>
  </si>
  <si>
    <t>12422585-01</t>
  </si>
  <si>
    <t>CSH5-24-39</t>
  </si>
  <si>
    <t>Hex Head Bolt Assembly</t>
  </si>
  <si>
    <t>12424351-001-01</t>
  </si>
  <si>
    <t>16XNS934D130</t>
  </si>
  <si>
    <t xml:space="preserve">Propeller Shfat Assy </t>
  </si>
  <si>
    <t>12424351-002-01</t>
  </si>
  <si>
    <t>16XNS934D143</t>
  </si>
  <si>
    <t>12424351-006-01</t>
  </si>
  <si>
    <t>16XNS933D382</t>
  </si>
  <si>
    <t>12509096-01</t>
  </si>
  <si>
    <t>RF12611NFSF23-780</t>
  </si>
  <si>
    <t>Lightweight Axle</t>
  </si>
  <si>
    <t>12509101-01</t>
  </si>
  <si>
    <t>RP15611NFDF29-780</t>
  </si>
  <si>
    <t>12509102-01</t>
  </si>
  <si>
    <t>RR15611NFDF29-780</t>
  </si>
  <si>
    <t>12562916-01</t>
  </si>
  <si>
    <t>S8946011322</t>
  </si>
  <si>
    <t>Cable Assembly, Jumper ABS Modulator</t>
  </si>
  <si>
    <t>A1-3102-N-4616</t>
  </si>
  <si>
    <t>Tie Rod Assy</t>
  </si>
  <si>
    <t>A13222V2232</t>
  </si>
  <si>
    <t>Brake Shoe</t>
  </si>
  <si>
    <t>KIT-4451</t>
  </si>
  <si>
    <t>Input Seal Kit</t>
  </si>
  <si>
    <t>KIT-4453</t>
  </si>
  <si>
    <t>Intermediate/Output Seal</t>
  </si>
  <si>
    <t>KIT-4751</t>
  </si>
  <si>
    <t>KIT-4757</t>
  </si>
  <si>
    <t>S5113A21C0966</t>
  </si>
  <si>
    <t xml:space="preserve">Cessna C-208B Grand Caravan </t>
  </si>
  <si>
    <t>AS3209-224</t>
  </si>
  <si>
    <t>PACKING – OIL FILTER</t>
  </si>
  <si>
    <t>AS3209-143</t>
  </si>
  <si>
    <t xml:space="preserve">AS3209-120 </t>
  </si>
  <si>
    <t>3059779-01</t>
  </si>
  <si>
    <t>FUEL FILTER</t>
  </si>
  <si>
    <t>M25988/1-212</t>
  </si>
  <si>
    <t>PACKING-FUEL OUTLET FILTER</t>
  </si>
  <si>
    <t>M25988/1-928</t>
  </si>
  <si>
    <t>M83485-1-212</t>
  </si>
  <si>
    <t>FUEL OIL HEATER FILTER PACKING</t>
  </si>
  <si>
    <t>M83485-1-135</t>
  </si>
  <si>
    <t>C592001-0205</t>
  </si>
  <si>
    <t>STATIC WICK BASE – (A/R)</t>
  </si>
  <si>
    <t>C592001-0206</t>
  </si>
  <si>
    <t>STATIC WICK – (A/R)</t>
  </si>
  <si>
    <t xml:space="preserve">MS29513-338 </t>
  </si>
  <si>
    <t>O’RING – FUEL FILLER CAP (A/R)</t>
  </si>
  <si>
    <t>ST6202-011</t>
  </si>
  <si>
    <t>PACKING-CHIP DETECTOR</t>
  </si>
  <si>
    <t>ST6202-015</t>
  </si>
  <si>
    <t>PACKING-P3 FILTER</t>
  </si>
  <si>
    <t>ST6202-014</t>
  </si>
  <si>
    <t>ST6202-126</t>
  </si>
  <si>
    <t>PACKING-P3 FILTER HOUSING</t>
  </si>
  <si>
    <t xml:space="preserve">ST6202-009 </t>
  </si>
  <si>
    <t>PACKING (56) – FUEL NOZZLES</t>
  </si>
  <si>
    <t>GASKET (14) – FUEL NOZZLES</t>
  </si>
  <si>
    <t>GASKET (2) - GLOW PLUG</t>
  </si>
  <si>
    <t>CH34055</t>
  </si>
  <si>
    <t>IGNITER, SPARK (A/R)</t>
  </si>
  <si>
    <t>ORING</t>
  </si>
  <si>
    <t>C294502-0201</t>
  </si>
  <si>
    <t>FILTER-VACUUM</t>
  </si>
  <si>
    <t xml:space="preserve">066-15300 </t>
  </si>
  <si>
    <t>LINING – BRAKES</t>
  </si>
  <si>
    <t xml:space="preserve">MS28775-224 </t>
  </si>
  <si>
    <t>O’RING  – BRAKES</t>
  </si>
  <si>
    <t>068-02800</t>
  </si>
  <si>
    <t>SHIM – BRAKES</t>
  </si>
  <si>
    <t>MS28775-011</t>
  </si>
  <si>
    <t>PACKING - BRAKES</t>
  </si>
  <si>
    <t>RG-380E/44</t>
  </si>
  <si>
    <t>CONCORDE BATT-SEALED LEAD ACID</t>
  </si>
  <si>
    <t>300SGL145Q-1</t>
  </si>
  <si>
    <t>300 AMP STARTER GENERATOR</t>
  </si>
  <si>
    <t>2660055-1</t>
  </si>
  <si>
    <t>LOCK ASSY CONTROL</t>
  </si>
  <si>
    <t>2684005-10</t>
  </si>
  <si>
    <t>PROP ANCHOR ASSY GROUND SUP</t>
  </si>
  <si>
    <t>F8263</t>
  </si>
  <si>
    <t>V-BELT</t>
  </si>
  <si>
    <t>M83248/2-904</t>
  </si>
  <si>
    <t>S1587-7</t>
  </si>
  <si>
    <t>KNOB</t>
  </si>
  <si>
    <t>S1891-32S</t>
  </si>
  <si>
    <t>S1891-40S</t>
  </si>
  <si>
    <t>S2323-5</t>
  </si>
  <si>
    <t>S2655-1</t>
  </si>
  <si>
    <t>DUCT</t>
  </si>
  <si>
    <t>2654013-4</t>
  </si>
  <si>
    <t>ANL40</t>
  </si>
  <si>
    <t>C593005-0101</t>
  </si>
  <si>
    <t>SENSOR OV</t>
  </si>
  <si>
    <t>2618510-10</t>
  </si>
  <si>
    <t>ACU ASSY</t>
  </si>
  <si>
    <t>MS27407-1</t>
  </si>
  <si>
    <t>MS35058-27</t>
  </si>
  <si>
    <t>MS35059-23</t>
  </si>
  <si>
    <t>MS35059-31</t>
  </si>
  <si>
    <t>ST3277-01</t>
  </si>
  <si>
    <t>S1232-520</t>
  </si>
  <si>
    <t>BREAKER</t>
  </si>
  <si>
    <t>S1915-3</t>
  </si>
  <si>
    <t>CAPACITOR (noise filter)</t>
  </si>
  <si>
    <t>S2091-7</t>
  </si>
  <si>
    <t>RESISTOR</t>
  </si>
  <si>
    <t>S2609-2</t>
  </si>
  <si>
    <t>SHUNT ASSY</t>
  </si>
  <si>
    <t>S2899L5.0</t>
  </si>
  <si>
    <t>0412007-6</t>
  </si>
  <si>
    <t>CABLE BATT</t>
  </si>
  <si>
    <t>1N3881</t>
  </si>
  <si>
    <t>06102TC</t>
  </si>
  <si>
    <t>SEAL</t>
  </si>
  <si>
    <t>9910592-2</t>
  </si>
  <si>
    <t>ALTERNATOR</t>
  </si>
  <si>
    <t>7C1-4</t>
  </si>
  <si>
    <t>3106</t>
  </si>
  <si>
    <t>SENSOR BUSHING</t>
  </si>
  <si>
    <t>C145-450-1</t>
  </si>
  <si>
    <t>MOTOR ASSY</t>
  </si>
  <si>
    <t>DW4K2</t>
  </si>
  <si>
    <t>MS20220-1</t>
  </si>
  <si>
    <t>PULLEY</t>
  </si>
  <si>
    <t>MS24187-D1</t>
  </si>
  <si>
    <t>RELAY</t>
  </si>
  <si>
    <t>MS27640-4</t>
  </si>
  <si>
    <t>MS35675-12</t>
  </si>
  <si>
    <t>PIN</t>
  </si>
  <si>
    <t>NAS43HT3-12</t>
  </si>
  <si>
    <t>S1105-3</t>
  </si>
  <si>
    <t>BEARING, ROD END</t>
  </si>
  <si>
    <t>S1107-3</t>
  </si>
  <si>
    <t>ROD END</t>
  </si>
  <si>
    <t>S1819-4</t>
  </si>
  <si>
    <t>S1985-1</t>
  </si>
  <si>
    <t>SWITCH PTT</t>
  </si>
  <si>
    <t>S2013-3</t>
  </si>
  <si>
    <t>S2022-3</t>
  </si>
  <si>
    <t>S2294-25</t>
  </si>
  <si>
    <t>LINK</t>
  </si>
  <si>
    <t>S2614-3-24</t>
  </si>
  <si>
    <t>S2870-1</t>
  </si>
  <si>
    <t>SWITCH PRESS TO TEST</t>
  </si>
  <si>
    <t>S3895-1</t>
  </si>
  <si>
    <t>S378-2</t>
  </si>
  <si>
    <t>S378-3</t>
  </si>
  <si>
    <t>S378-4</t>
  </si>
  <si>
    <t>S378-4S</t>
  </si>
  <si>
    <t>0770728-3</t>
  </si>
  <si>
    <t>DIODE ASSY</t>
  </si>
  <si>
    <t>08125-20629</t>
  </si>
  <si>
    <t>BEARING WHEEL</t>
  </si>
  <si>
    <t>2613503-1</t>
  </si>
  <si>
    <t>BEARING ASSY</t>
  </si>
  <si>
    <t>2613503-2</t>
  </si>
  <si>
    <t>2613503-3</t>
  </si>
  <si>
    <t>B07D912BC1-0359</t>
  </si>
  <si>
    <t>C156005-0107</t>
  </si>
  <si>
    <t>GF5500-81</t>
  </si>
  <si>
    <t>MS29512-04</t>
  </si>
  <si>
    <t>MS29513-013</t>
  </si>
  <si>
    <t>MS29513-016</t>
  </si>
  <si>
    <t>MS29513-020</t>
  </si>
  <si>
    <t>MS29513-025</t>
  </si>
  <si>
    <t>MS29513-237</t>
  </si>
  <si>
    <t>MS29513-338</t>
  </si>
  <si>
    <t>MS9385-10</t>
  </si>
  <si>
    <t>M83248/1-020</t>
  </si>
  <si>
    <t>NMCS45A12</t>
  </si>
  <si>
    <t>1HS6</t>
  </si>
  <si>
    <t>1N2070</t>
  </si>
  <si>
    <t>2-010V835-75</t>
  </si>
  <si>
    <t>2616017-6</t>
  </si>
  <si>
    <t>2616017-27</t>
  </si>
  <si>
    <t>2616024-3</t>
  </si>
  <si>
    <t>50C9F</t>
  </si>
  <si>
    <t>VALVE DRAIN</t>
  </si>
  <si>
    <t>79C1</t>
  </si>
  <si>
    <t>967B5</t>
  </si>
  <si>
    <t>C664503-0104</t>
  </si>
  <si>
    <t>HOURMETER</t>
  </si>
  <si>
    <t>0511063</t>
  </si>
  <si>
    <t>AS15002-1-P</t>
  </si>
  <si>
    <t>FITTING</t>
  </si>
  <si>
    <t>MS28775-008</t>
  </si>
  <si>
    <t>MS28775-027</t>
  </si>
  <si>
    <t>MS28775-110</t>
  </si>
  <si>
    <t>MS28775-112</t>
  </si>
  <si>
    <t>MS28775-217</t>
  </si>
  <si>
    <t>MS28778-3</t>
  </si>
  <si>
    <t>AS3582-016</t>
  </si>
  <si>
    <t>NAS76A7-115</t>
  </si>
  <si>
    <t>S1628-027</t>
  </si>
  <si>
    <t>RING</t>
  </si>
  <si>
    <t>S1628-110</t>
  </si>
  <si>
    <t>S1628-112</t>
  </si>
  <si>
    <t>S1628-217</t>
  </si>
  <si>
    <t>S1628-337</t>
  </si>
  <si>
    <t>S2013-4</t>
  </si>
  <si>
    <t>S2014-4</t>
  </si>
  <si>
    <t>RACE</t>
  </si>
  <si>
    <t>S2014-9</t>
  </si>
  <si>
    <t>S2418-3</t>
  </si>
  <si>
    <t>RING WIPER</t>
  </si>
  <si>
    <t>061-11800</t>
  </si>
  <si>
    <t>CYLINDER BRAKE</t>
  </si>
  <si>
    <t>2643002-2</t>
  </si>
  <si>
    <t>2643012-1</t>
  </si>
  <si>
    <t>2643084-1</t>
  </si>
  <si>
    <t>LINK ASSY TORQUE</t>
  </si>
  <si>
    <t>2643085-200</t>
  </si>
  <si>
    <t>600-015-10 O/S</t>
  </si>
  <si>
    <t>A2109-3</t>
  </si>
  <si>
    <t>BZ7RQ1T</t>
  </si>
  <si>
    <t>CL13540-1</t>
  </si>
  <si>
    <t>LIGHT COURTESY</t>
  </si>
  <si>
    <t>01-0790750-20</t>
  </si>
  <si>
    <t>PAR 46 LED LANDING, 28V</t>
  </si>
  <si>
    <t>01-0771833-25</t>
  </si>
  <si>
    <t>LED LANDING LIGHT 28V SPREADER (Taxi)</t>
  </si>
  <si>
    <t>01-0771055-01</t>
  </si>
  <si>
    <t>LED BEACON, 28V, RED</t>
  </si>
  <si>
    <t>01-0790613-91</t>
  </si>
  <si>
    <t>LED POSITION, ACL, 28V, GREEN (RH wingtip light)</t>
  </si>
  <si>
    <t>01-0790613-92</t>
  </si>
  <si>
    <t>LED POSITION, ACL, 28V, RED (LH wingtip light)</t>
  </si>
  <si>
    <t>040-0043</t>
  </si>
  <si>
    <t>TUBE</t>
  </si>
  <si>
    <t>045-0001</t>
  </si>
  <si>
    <t>SOCKET CONTACT</t>
  </si>
  <si>
    <t>080-0041</t>
  </si>
  <si>
    <t>080-0042</t>
  </si>
  <si>
    <t>080-0046</t>
  </si>
  <si>
    <t>1N1201A</t>
  </si>
  <si>
    <t>150-0011</t>
  </si>
  <si>
    <t>FLASHER</t>
  </si>
  <si>
    <t>2N6576</t>
  </si>
  <si>
    <t>TRANSISTOR</t>
  </si>
  <si>
    <t>28RB</t>
  </si>
  <si>
    <t>MAP LIGHT</t>
  </si>
  <si>
    <t>8810</t>
  </si>
  <si>
    <t>TIMER</t>
  </si>
  <si>
    <t>FILTER VACUUM</t>
  </si>
  <si>
    <t>FILTER AIR</t>
  </si>
  <si>
    <t>MS28778-4</t>
  </si>
  <si>
    <t>0511199-20</t>
  </si>
  <si>
    <t>C166008-0103</t>
  </si>
  <si>
    <t>PACKING O RING KIT</t>
  </si>
  <si>
    <t>S2034-1</t>
  </si>
  <si>
    <t>S2209-1</t>
  </si>
  <si>
    <t>STRAP TIE</t>
  </si>
  <si>
    <t>9912057-13</t>
  </si>
  <si>
    <t>VALVE CHARGE</t>
  </si>
  <si>
    <t>CL43SPS1</t>
  </si>
  <si>
    <t>PLUNGER</t>
  </si>
  <si>
    <t>K5SN</t>
  </si>
  <si>
    <t>S1542-1</t>
  </si>
  <si>
    <t>S1866-3</t>
  </si>
  <si>
    <t>S2837-1</t>
  </si>
  <si>
    <t>CABLE ASSY</t>
  </si>
  <si>
    <t>BUMPER</t>
  </si>
  <si>
    <t>WICK</t>
  </si>
  <si>
    <t>1570102-28</t>
  </si>
  <si>
    <t>STRAP ASSY</t>
  </si>
  <si>
    <t>1570102-29</t>
  </si>
  <si>
    <t>BZ2RW855511T</t>
  </si>
  <si>
    <t>MS21442-121</t>
  </si>
  <si>
    <t>S1741-1</t>
  </si>
  <si>
    <t>ANCHOR</t>
  </si>
  <si>
    <t>0523919</t>
  </si>
  <si>
    <t>0523921</t>
  </si>
  <si>
    <t>ROLLER ASSY</t>
  </si>
  <si>
    <t>1006C</t>
  </si>
  <si>
    <t>1570102-32</t>
  </si>
  <si>
    <t>AS3208-03</t>
  </si>
  <si>
    <t>AS3208-06</t>
  </si>
  <si>
    <t>AS3209-012</t>
  </si>
  <si>
    <t>AS3209-015</t>
  </si>
  <si>
    <t>AS3209-017</t>
  </si>
  <si>
    <t>AS3209-018</t>
  </si>
  <si>
    <t>AS3209-019</t>
  </si>
  <si>
    <t>AS3209-024</t>
  </si>
  <si>
    <t>AS3209-026</t>
  </si>
  <si>
    <t>AS3209-028</t>
  </si>
  <si>
    <t>AS3209-029</t>
  </si>
  <si>
    <t>AS3209-115</t>
  </si>
  <si>
    <t>AS3209-116</t>
  </si>
  <si>
    <t>AS3209-120</t>
  </si>
  <si>
    <t>AS3209-122</t>
  </si>
  <si>
    <t>AS3209-126</t>
  </si>
  <si>
    <t>AS3209-139</t>
  </si>
  <si>
    <t>AS3209-222</t>
  </si>
  <si>
    <t>AS3217-145</t>
  </si>
  <si>
    <t>RING RETAINER</t>
  </si>
  <si>
    <t>CM2022-1</t>
  </si>
  <si>
    <t>CM2791-1</t>
  </si>
  <si>
    <t>RING SNAP</t>
  </si>
  <si>
    <t>G881861</t>
  </si>
  <si>
    <t>STRIP FELT</t>
  </si>
  <si>
    <t>MS28775-022</t>
  </si>
  <si>
    <t>MS9276-09</t>
  </si>
  <si>
    <t>MS9358-09</t>
  </si>
  <si>
    <t>MS9518-10</t>
  </si>
  <si>
    <t>MS9574-05</t>
  </si>
  <si>
    <t>M83248/1-010</t>
  </si>
  <si>
    <t>R581552</t>
  </si>
  <si>
    <t>ST2231-04</t>
  </si>
  <si>
    <t>ST3066-11</t>
  </si>
  <si>
    <t>S1106-4</t>
  </si>
  <si>
    <t>S2319-2</t>
  </si>
  <si>
    <t>STUD</t>
  </si>
  <si>
    <t>S2319-20</t>
  </si>
  <si>
    <t>GROMMET</t>
  </si>
  <si>
    <t>S2319-21</t>
  </si>
  <si>
    <t>S2319-23</t>
  </si>
  <si>
    <t>S2319-5</t>
  </si>
  <si>
    <t>S2319-50</t>
  </si>
  <si>
    <t>RECEPTACLE</t>
  </si>
  <si>
    <t>S2319-51</t>
  </si>
  <si>
    <t>S3247-1</t>
  </si>
  <si>
    <t>HOOK LATCH</t>
  </si>
  <si>
    <t>S3413-104</t>
  </si>
  <si>
    <t>S3413-105</t>
  </si>
  <si>
    <t>S3413-107</t>
  </si>
  <si>
    <t>S3413-108</t>
  </si>
  <si>
    <t>S3413-109</t>
  </si>
  <si>
    <t>S3413-110</t>
  </si>
  <si>
    <t>3011072</t>
  </si>
  <si>
    <t>3012414</t>
  </si>
  <si>
    <t>3014223</t>
  </si>
  <si>
    <t>3021772</t>
  </si>
  <si>
    <t>3022374</t>
  </si>
  <si>
    <t>3026652</t>
  </si>
  <si>
    <t>3029268</t>
  </si>
  <si>
    <t>3031272</t>
  </si>
  <si>
    <t>GASKET, SPARK IGNITER</t>
  </si>
  <si>
    <t>3070976-01</t>
  </si>
  <si>
    <t>OIL FILTER KIT (IC)</t>
  </si>
  <si>
    <t>ELEMENT FILTER FUEL</t>
  </si>
  <si>
    <t>3033356</t>
  </si>
  <si>
    <t>PUMP INSP</t>
  </si>
  <si>
    <t>3039937</t>
  </si>
  <si>
    <t>3039954</t>
  </si>
  <si>
    <t>3115931-01</t>
  </si>
  <si>
    <t>3118953-01</t>
  </si>
  <si>
    <t>3079229-01</t>
  </si>
  <si>
    <t>SHEATH</t>
  </si>
  <si>
    <t>40S41-3SC</t>
  </si>
  <si>
    <t>ST6202-120</t>
  </si>
  <si>
    <t>PACKING PREFORMED</t>
  </si>
  <si>
    <t>ST6202-009</t>
  </si>
  <si>
    <t>3029566</t>
  </si>
  <si>
    <t>ST6202-017</t>
  </si>
  <si>
    <t>ST6202-113</t>
  </si>
  <si>
    <t>CH92106-1</t>
  </si>
  <si>
    <t>IGNITION EXCITER</t>
  </si>
  <si>
    <t>IGNITER</t>
  </si>
  <si>
    <t>3010880</t>
  </si>
  <si>
    <t>GASKET (igniter)</t>
  </si>
  <si>
    <t>0850410-1</t>
  </si>
  <si>
    <t>PIPE THREAD DRAIN VALVE</t>
  </si>
  <si>
    <t>S1104-3</t>
  </si>
  <si>
    <t>S1856-1</t>
  </si>
  <si>
    <t>MS28034-3</t>
  </si>
  <si>
    <t>BULB</t>
  </si>
  <si>
    <t>M83248/1-213</t>
  </si>
  <si>
    <t>M83248/2-908</t>
  </si>
  <si>
    <t>S3346-1</t>
  </si>
  <si>
    <t>S65-5366-715</t>
  </si>
  <si>
    <t>204090-17</t>
  </si>
  <si>
    <t>PAD</t>
  </si>
  <si>
    <t>C100490-1</t>
  </si>
  <si>
    <t>VALVE, FLAP CHECK</t>
  </si>
  <si>
    <t>2650124-2</t>
  </si>
  <si>
    <t>VALVE ASSY MOD OIL</t>
  </si>
  <si>
    <t>9910287-16</t>
  </si>
  <si>
    <t>SWITCH, OIL PRESSURE</t>
  </si>
  <si>
    <t>300 AMP START/GEN</t>
  </si>
  <si>
    <t>AN3-11A</t>
  </si>
  <si>
    <t>BOLT, MACHINE</t>
  </si>
  <si>
    <t>AN3-3A</t>
  </si>
  <si>
    <t>AN3-4A</t>
  </si>
  <si>
    <t>AN3-5A</t>
  </si>
  <si>
    <t>AN3C4A</t>
  </si>
  <si>
    <t>AN310-3</t>
  </si>
  <si>
    <t>AN316-4R</t>
  </si>
  <si>
    <t>NUT-RIGHT HAND THREAD</t>
  </si>
  <si>
    <t>AN4-11A</t>
  </si>
  <si>
    <t>AN4-7A</t>
  </si>
  <si>
    <t>AN525-10R6</t>
  </si>
  <si>
    <t>AN525-10R7</t>
  </si>
  <si>
    <t>AN525-10R16</t>
  </si>
  <si>
    <t>AN525-10R18</t>
  </si>
  <si>
    <t>AN525-832R6</t>
  </si>
  <si>
    <t>AN525-832R7</t>
  </si>
  <si>
    <t>MS20392-2C11</t>
  </si>
  <si>
    <t>MS20392-2C13</t>
  </si>
  <si>
    <t>MS20392-2C17</t>
  </si>
  <si>
    <t>MS20392-2C29</t>
  </si>
  <si>
    <t>MS21042L3</t>
  </si>
  <si>
    <t>MS21042L4</t>
  </si>
  <si>
    <t>MS21042L5</t>
  </si>
  <si>
    <t>MS21042L6</t>
  </si>
  <si>
    <t>MS21043-3</t>
  </si>
  <si>
    <t>MS21043-4</t>
  </si>
  <si>
    <t>MS21044N06</t>
  </si>
  <si>
    <t>MS21044N08</t>
  </si>
  <si>
    <t>MS21044N3</t>
  </si>
  <si>
    <t>MS21044N4</t>
  </si>
  <si>
    <t>MS21044N5</t>
  </si>
  <si>
    <t>MS21044N6</t>
  </si>
  <si>
    <t>MS21045L3</t>
  </si>
  <si>
    <t>MS21045L7</t>
  </si>
  <si>
    <t>MS21045L8</t>
  </si>
  <si>
    <t>MS21051L3</t>
  </si>
  <si>
    <t>MS21083N3</t>
  </si>
  <si>
    <t>PIN COTTER</t>
  </si>
  <si>
    <t>MS24693-S271</t>
  </si>
  <si>
    <t>MS24693-S50</t>
  </si>
  <si>
    <t>MS35207-262</t>
  </si>
  <si>
    <t>MS35333-39</t>
  </si>
  <si>
    <t>WASHER, LOCK</t>
  </si>
  <si>
    <t>NAS1149C0632R</t>
  </si>
  <si>
    <t>NAS1149F0563P</t>
  </si>
  <si>
    <t>NAS1149F0663P</t>
  </si>
  <si>
    <t>NAS1149F0763P</t>
  </si>
  <si>
    <t>011-03470-10</t>
  </si>
  <si>
    <t>GDU1040A, Display Unit</t>
  </si>
  <si>
    <t>S3100-511</t>
  </si>
  <si>
    <t>AHRS, Attitude Heading Ref.</t>
  </si>
  <si>
    <t>011-00455-00</t>
  </si>
  <si>
    <t>GTX33 EX, XPDR</t>
  </si>
  <si>
    <t>011-00870-10</t>
  </si>
  <si>
    <t>GMU44, Magnetometer</t>
  </si>
  <si>
    <t>011-00809-00</t>
  </si>
  <si>
    <t>GMA1347 Audio Panel</t>
  </si>
  <si>
    <t>S3100-486</t>
  </si>
  <si>
    <t>ADC, Air Data Computer</t>
  </si>
  <si>
    <t>110T01-3</t>
  </si>
  <si>
    <t>TIRE 29X11.0-10 (main)</t>
  </si>
  <si>
    <t>302-129-403</t>
  </si>
  <si>
    <t>TUBE 8.90X12.50 TR25/STR</t>
  </si>
  <si>
    <t>850C86-2</t>
  </si>
  <si>
    <t>TIRE 8.50X10 8PLY FLCIII TT</t>
  </si>
  <si>
    <t xml:space="preserve">302-120-402 </t>
  </si>
  <si>
    <t>TUBE 7.50/8.50X10 TR25/STR</t>
  </si>
  <si>
    <t>LM29710</t>
  </si>
  <si>
    <t>CUP BEARING  (ALT  LM-29710)</t>
  </si>
  <si>
    <t>154-03000</t>
  </si>
  <si>
    <t>GREASE SEAL-MOLDED</t>
  </si>
  <si>
    <t>LM29749-20629</t>
  </si>
  <si>
    <t>CONE-BEARING</t>
  </si>
  <si>
    <t>066-15300</t>
  </si>
  <si>
    <t>LININGS (PADS)</t>
  </si>
  <si>
    <t>MS28775-224</t>
  </si>
  <si>
    <t>103-22300</t>
  </si>
  <si>
    <t>095-10500</t>
  </si>
  <si>
    <t xml:space="preserve">WASHER  </t>
  </si>
  <si>
    <t>NUT  (ALT MS21044-N5)</t>
  </si>
  <si>
    <t>164-22201</t>
  </si>
  <si>
    <t>DISC BRAKE WHEEL</t>
  </si>
  <si>
    <t>067-06300</t>
  </si>
  <si>
    <t>SPACER (main gear wheel)</t>
  </si>
  <si>
    <t>067-06700</t>
  </si>
  <si>
    <t>155-00100</t>
  </si>
  <si>
    <t>SNAP RING</t>
  </si>
  <si>
    <t>40-179</t>
  </si>
  <si>
    <t>WHEEL MAIN</t>
  </si>
  <si>
    <t>228K61-1</t>
  </si>
  <si>
    <t>TIRE 22X8.00X8 6PLY FSII TT</t>
  </si>
  <si>
    <t>302-247-400</t>
  </si>
  <si>
    <t>TUBE G19.5X6.75X8 TR15/STR</t>
  </si>
  <si>
    <t>13836-20629</t>
  </si>
  <si>
    <t>CUP BEARING</t>
  </si>
  <si>
    <t>214-00200</t>
  </si>
  <si>
    <t>CONE (bearing)</t>
  </si>
  <si>
    <t>103-20400</t>
  </si>
  <si>
    <t>40-177A</t>
  </si>
  <si>
    <t>WHEEL NOSE</t>
  </si>
  <si>
    <t>02-0222C0111</t>
  </si>
  <si>
    <t>JACK NOSE, TRIPOD 2 TON</t>
  </si>
  <si>
    <t>02-7813C0100</t>
  </si>
  <si>
    <t>JACK, AXLE 12 TON (CE)</t>
  </si>
  <si>
    <t>TRONAIR JACK TRIPOD 5 TON (main)</t>
  </si>
  <si>
    <t>03A5802C0000</t>
  </si>
  <si>
    <t>TAILSTAND, W/ALARM</t>
  </si>
  <si>
    <t>01-1170-0010</t>
  </si>
  <si>
    <t>CHOCKS WHEEL</t>
  </si>
  <si>
    <t>06-5010-6800</t>
  </si>
  <si>
    <t>FLUID SERVICE UNIT (Engine Oil Service Cart, 6 gal/28L)</t>
  </si>
  <si>
    <t>06-5042-0500</t>
  </si>
  <si>
    <t>FLUID SERVICE UNIT (Hydraulic Reservoir Service Cart, 8 gal/30 L, 200 PSI/13.8 Bar)</t>
  </si>
  <si>
    <t>112850D0200</t>
  </si>
  <si>
    <t>28.5 RECTIFIER 50HZ DUAL 100' CABLE</t>
  </si>
  <si>
    <t>11-6610-6000</t>
  </si>
  <si>
    <t>CHARGER (NiCad Battery)</t>
  </si>
  <si>
    <t>TDMC-90</t>
  </si>
  <si>
    <t>LEAD ACID BATTERY CHARGER</t>
  </si>
  <si>
    <t>07-3001-4900</t>
  </si>
  <si>
    <t>TEST TOOL FUEL SAMPLE (1 Qt/0.95L)</t>
  </si>
  <si>
    <t>14-4039-0010</t>
  </si>
  <si>
    <t>BEADBREAKER</t>
  </si>
  <si>
    <t>DEFLATOR TIRE/STRUT</t>
  </si>
  <si>
    <t>14-6805-6010</t>
  </si>
  <si>
    <t>PRESS GAGE (3,000 PSI/207 Bar)</t>
  </si>
  <si>
    <t>14-6806-6011</t>
  </si>
  <si>
    <t>GAGE TIRE (300 PSI/20.7 Bar)</t>
  </si>
  <si>
    <t>14-6807-6011</t>
  </si>
  <si>
    <t>GAUGE - TIRE SERVICE (300 PSI/20.7 Bar)</t>
  </si>
  <si>
    <t>14-6808-6000</t>
  </si>
  <si>
    <t>REGULATOR (Nitrogen Service, 0-500PSI/0-34.5 Bar)</t>
  </si>
  <si>
    <t>14-6909C0000</t>
  </si>
  <si>
    <t>WHEEL DOLLY</t>
  </si>
  <si>
    <t>SK310-32D</t>
  </si>
  <si>
    <t>REFILL OXY</t>
  </si>
  <si>
    <t>5180002-1</t>
  </si>
  <si>
    <t>KIT BALANCE CONTROL SURFACE</t>
  </si>
  <si>
    <t>04-6150-0120</t>
  </si>
  <si>
    <t>HYDRAULIC UTILITY CRANE</t>
  </si>
  <si>
    <t>K-2953</t>
  </si>
  <si>
    <t>HAND WINCH KIT</t>
  </si>
  <si>
    <t>5090006-13</t>
  </si>
  <si>
    <t>WRENCH TORQUE PROP</t>
  </si>
  <si>
    <t>B-5588</t>
  </si>
  <si>
    <t>WRENCH TORQUE MCCAULEY PROP</t>
  </si>
  <si>
    <t>08-0100-4000</t>
  </si>
  <si>
    <t>08-4048-0013</t>
  </si>
  <si>
    <t>ENGINE COMPRESSOR WASHER</t>
  </si>
  <si>
    <t>K-1243</t>
  </si>
  <si>
    <t>ADAPTER KIT-ENGINE COMP WASHER</t>
  </si>
  <si>
    <t>SHC100</t>
  </si>
  <si>
    <t>GREASE (wheel bearings)</t>
  </si>
  <si>
    <t>MILPRF23827-TYII</t>
  </si>
  <si>
    <t>AEROSHELL 7 GREASE 6.6LB *RA-N</t>
  </si>
  <si>
    <t>ROYCO 363</t>
  </si>
  <si>
    <t>LUB OIL *RA-N (GA) MILPRF7870C</t>
  </si>
  <si>
    <t>VV-P-236</t>
  </si>
  <si>
    <t>COMPOUND, ANTI-SEIZE (35 LB)</t>
  </si>
  <si>
    <t>AEROSHELL 6</t>
  </si>
  <si>
    <t>GREASE MIL-G-24139A 6.6LB CN</t>
  </si>
  <si>
    <t>5565450-28</t>
  </si>
  <si>
    <t>GREASE, LGHT 5.3 OZ (door locks, MIL-G-46886A)</t>
  </si>
  <si>
    <t>AVL-TKS-55</t>
  </si>
  <si>
    <t>FLUID, DEICE 55 GALLON DRUM (TKS)</t>
  </si>
  <si>
    <t>PRIST</t>
  </si>
  <si>
    <t>PRIST (Fuel System Deicing Inhibitor)</t>
  </si>
  <si>
    <t>BIOBOR-JF</t>
  </si>
  <si>
    <t>FUEL FUNGICIDE *RA (biocide)</t>
  </si>
  <si>
    <t>Training</t>
  </si>
  <si>
    <t>Field Service Representive</t>
  </si>
  <si>
    <t>S5113A21C0980</t>
  </si>
  <si>
    <t>03032-0229</t>
  </si>
  <si>
    <t>Model 475MHA-SS-L Lock Pin Drive</t>
  </si>
  <si>
    <t>03032-0230</t>
  </si>
  <si>
    <t>Model 475MHA-SS Stanchion Drive</t>
  </si>
  <si>
    <t xml:space="preserve">03032-0231 </t>
  </si>
  <si>
    <t>Model 575MHA-SS Stanchion Drive</t>
  </si>
  <si>
    <t>S5113A21C0986</t>
  </si>
  <si>
    <t>S5113A21C0992</t>
  </si>
  <si>
    <t>MTA-00819</t>
  </si>
  <si>
    <t>Drive Sled</t>
  </si>
  <si>
    <t>MTA-01248</t>
  </si>
  <si>
    <t>TI20-SLED03-1</t>
  </si>
  <si>
    <t>Sled with R/W Switch</t>
  </si>
  <si>
    <t>S5113A21C0997</t>
  </si>
  <si>
    <t>152-002284-0005</t>
  </si>
  <si>
    <t>90071040-81</t>
  </si>
  <si>
    <t>XPedite7492,SEM-E,Corei7-2610UE@1.5GHz,CONF</t>
  </si>
  <si>
    <t>S5113A21C0999</t>
  </si>
  <si>
    <t>152-001651-0005</t>
  </si>
  <si>
    <t>500-0562-00</t>
  </si>
  <si>
    <t>Circuit Card Assembly Digitizer</t>
  </si>
  <si>
    <t>S5113A21C1001</t>
  </si>
  <si>
    <t>7-113300062</t>
  </si>
  <si>
    <t>Angular Contact Ball Bearing</t>
  </si>
  <si>
    <t>3110-01-164-6775</t>
  </si>
  <si>
    <t>7-113400061</t>
  </si>
  <si>
    <t>3110-01-158-0895</t>
  </si>
  <si>
    <t>7-113400063</t>
  </si>
  <si>
    <t>Cylindrical roller bearings</t>
  </si>
  <si>
    <t>3110-01-157-9496</t>
  </si>
  <si>
    <t>7-113400064</t>
  </si>
  <si>
    <t>3-Point contact ball bearing</t>
  </si>
  <si>
    <t>3110-01-158-2976</t>
  </si>
  <si>
    <t>7-511315209-001</t>
  </si>
  <si>
    <t>3110-01-608-5811</t>
  </si>
  <si>
    <t>7-511315213-001</t>
  </si>
  <si>
    <t>7-511315220-001</t>
  </si>
  <si>
    <t>Deep groove ball bearing</t>
  </si>
  <si>
    <t>7-511315222-001</t>
  </si>
  <si>
    <t>7-511315223-001</t>
  </si>
  <si>
    <t>7-511315224-001</t>
  </si>
  <si>
    <t>7-511315225-001</t>
  </si>
  <si>
    <t>7-511315228-001</t>
  </si>
  <si>
    <t>7-511315229-001</t>
  </si>
  <si>
    <t>7-511315240-001</t>
  </si>
  <si>
    <t>7-51131242-001</t>
  </si>
  <si>
    <t>7-511315311-001</t>
  </si>
  <si>
    <t>7-511325201-001</t>
  </si>
  <si>
    <t>S5113A21C1002</t>
  </si>
  <si>
    <t>76009884-001</t>
  </si>
  <si>
    <t>XPedite2570, R5, 3U VPX Xilinx Kintex UltraScale FPGA-Based Fiber-Optic I/O Module</t>
  </si>
  <si>
    <t>90030440-64</t>
  </si>
  <si>
    <t>XPedite7672 Single Board Computer, Ruggedized to level 5, 3U VPX, hosting XPort6107 XMC</t>
  </si>
  <si>
    <t>90030440-50</t>
  </si>
  <si>
    <t>Xpedite7672, 3U VPX TEST MODULE</t>
  </si>
  <si>
    <t>S5113A21C1005</t>
  </si>
  <si>
    <t>311875-1N472</t>
  </si>
  <si>
    <t>INERTIAL MEASUREMENT UNIT</t>
  </si>
  <si>
    <t>S5113A21C1006</t>
  </si>
  <si>
    <t>79760170-001</t>
  </si>
  <si>
    <t>04120000</t>
  </si>
  <si>
    <t>Fan, Stir Assy</t>
  </si>
  <si>
    <t>4140-01-519-0645</t>
  </si>
  <si>
    <t>79760631-009</t>
  </si>
  <si>
    <t>041201000</t>
  </si>
  <si>
    <t>Emergency Fan (LRM)</t>
  </si>
  <si>
    <t>4140-01-518-0865</t>
  </si>
  <si>
    <t>79764270-002</t>
  </si>
  <si>
    <t>04156000</t>
  </si>
  <si>
    <t>Fan Assembly, Stir - MTVS (MDSA)</t>
  </si>
  <si>
    <t>4140-01-676-4943</t>
  </si>
  <si>
    <t>79764870-002</t>
  </si>
  <si>
    <t>041582000</t>
  </si>
  <si>
    <t>Fan Assembly, Stir - DEI Chassis (MDSA)</t>
  </si>
  <si>
    <t>4140-01-676-4193</t>
  </si>
  <si>
    <t>S5113A21C1007</t>
  </si>
  <si>
    <t>RD-19231FX-600</t>
  </si>
  <si>
    <t>Resolver to Digital Converter</t>
  </si>
  <si>
    <t>BU-63152G3-902</t>
  </si>
  <si>
    <t>Dual 1553 Transceiver</t>
  </si>
  <si>
    <t>5962-01-665-6269</t>
  </si>
  <si>
    <t>RD-19231FX-203</t>
  </si>
  <si>
    <t>S5113A21C1008</t>
  </si>
  <si>
    <t>Various</t>
  </si>
  <si>
    <t>N-PSK53A</t>
  </si>
  <si>
    <t>Optical Glass Blank</t>
  </si>
  <si>
    <t>N-KZFS5</t>
  </si>
  <si>
    <t>N-SK4</t>
  </si>
  <si>
    <t>N-KZFS4</t>
  </si>
  <si>
    <t>N-F2</t>
  </si>
  <si>
    <t>N-KZFS11</t>
  </si>
  <si>
    <t>N-SK2</t>
  </si>
  <si>
    <t>N-SF66</t>
  </si>
  <si>
    <t>N-LAK7</t>
  </si>
  <si>
    <t>N-KZFS8</t>
  </si>
  <si>
    <t>N-SSK5</t>
  </si>
  <si>
    <t>N-BAK1</t>
  </si>
  <si>
    <t>NG 1</t>
  </si>
  <si>
    <t>Optical Filter</t>
  </si>
  <si>
    <t>IRG26</t>
  </si>
  <si>
    <t>Chalcogenide Glass</t>
  </si>
  <si>
    <t>S5113A21C1009</t>
  </si>
  <si>
    <t>10078-100</t>
  </si>
  <si>
    <t>SHIPPING AND STORAGE CONTAINER, TURRET A</t>
  </si>
  <si>
    <t>76502393</t>
  </si>
  <si>
    <t>SHIPPING AND STORAGE CONTAINER (TEDAC)</t>
  </si>
  <si>
    <t>76502420</t>
  </si>
  <si>
    <t>SHIPPING AND STORAGE CONTAINER, ORC/TEDAC</t>
  </si>
  <si>
    <t>79760910-001</t>
  </si>
  <si>
    <t>AL2727-1405-TSA1925</t>
  </si>
  <si>
    <t>79760910-002</t>
  </si>
  <si>
    <t>AL2727-1405-TSA708</t>
  </si>
  <si>
    <t>79760910-003</t>
  </si>
  <si>
    <t>AL2727-1405-TSA709</t>
  </si>
  <si>
    <t>79760910-004</t>
  </si>
  <si>
    <t>AL2624-1805-TSA1926</t>
  </si>
  <si>
    <t>79760910-005</t>
  </si>
  <si>
    <t>AL2423-1104-TSA711</t>
  </si>
  <si>
    <t>79760910-006</t>
  </si>
  <si>
    <t>AL2624-1805-TSA1927</t>
  </si>
  <si>
    <t>79760910-007</t>
  </si>
  <si>
    <t>AL2020-1305-TSA713</t>
  </si>
  <si>
    <t>79760910-011</t>
  </si>
  <si>
    <t>IM2700-TSA716</t>
  </si>
  <si>
    <t>79760910-012</t>
  </si>
  <si>
    <t>IM2700-TSA717</t>
  </si>
  <si>
    <t>79760910-015</t>
  </si>
  <si>
    <t>IM2050-TSA789</t>
  </si>
  <si>
    <t>79760910-016</t>
  </si>
  <si>
    <t>IM2100-TSA798</t>
  </si>
  <si>
    <t>79760910-017</t>
  </si>
  <si>
    <t>IM2700-TSA747</t>
  </si>
  <si>
    <t>79760910-018</t>
  </si>
  <si>
    <t>AL1616-1204-TSA1594</t>
  </si>
  <si>
    <t>79760910-022</t>
  </si>
  <si>
    <t>AL2727-1405-TSA2302</t>
  </si>
  <si>
    <t>79760910-023</t>
  </si>
  <si>
    <t>AL1616-1204-TSA2303</t>
  </si>
  <si>
    <t>79760910-024</t>
  </si>
  <si>
    <t>AL1616-1204-TSA2304</t>
  </si>
  <si>
    <t>S5113A21C1010</t>
  </si>
  <si>
    <t>79764040-002</t>
  </si>
  <si>
    <t>Laser Point Marker</t>
  </si>
  <si>
    <t>S5113A21C1013</t>
  </si>
  <si>
    <t>79717056-001</t>
  </si>
  <si>
    <t>INST4MS2-25229B</t>
  </si>
  <si>
    <t>BEARING,LINEAR</t>
  </si>
  <si>
    <t>79717751-001</t>
  </si>
  <si>
    <t>INST4MS1-25137B</t>
  </si>
  <si>
    <t>BEARING SHAFT ASSEMBLY</t>
  </si>
  <si>
    <t>79717751-002</t>
  </si>
  <si>
    <t>INST4MS2-25671B</t>
  </si>
  <si>
    <t>79764119-001</t>
  </si>
  <si>
    <t>INST3MS2-7903103</t>
  </si>
  <si>
    <t>DUAL BEARING AND SHAFT ASSY</t>
  </si>
  <si>
    <t>79764288-001</t>
  </si>
  <si>
    <t>INST4MS1-7903170</t>
  </si>
  <si>
    <t>BEARING, LINEAR</t>
  </si>
  <si>
    <t>79764288-002</t>
  </si>
  <si>
    <t>INST4MS2-7903171</t>
  </si>
  <si>
    <t>S5113A21C1014</t>
  </si>
  <si>
    <t>77424326-001</t>
  </si>
  <si>
    <t>N568-000</t>
  </si>
  <si>
    <t>Bearing, Ball-Duplex Pair</t>
  </si>
  <si>
    <t>79717079-001</t>
  </si>
  <si>
    <t>N580-000</t>
  </si>
  <si>
    <t>Bearing, Single</t>
  </si>
  <si>
    <t>79717111-001</t>
  </si>
  <si>
    <t>N578-000</t>
  </si>
  <si>
    <t>Annular, Bearing,Focus</t>
  </si>
  <si>
    <t>79717578-001</t>
  </si>
  <si>
    <t>6B3669-000</t>
  </si>
  <si>
    <t>Trunnion, Belt</t>
  </si>
  <si>
    <t>79717586-001</t>
  </si>
  <si>
    <t xml:space="preserve">6B3667-000 </t>
  </si>
  <si>
    <t>Motor Bearing Assy</t>
  </si>
  <si>
    <t>79717589-001</t>
  </si>
  <si>
    <t>6B3670-000</t>
  </si>
  <si>
    <t>Mirror Bearing Assy</t>
  </si>
  <si>
    <t>79760580-001</t>
  </si>
  <si>
    <t>6B3740-000</t>
  </si>
  <si>
    <t>Transfer Pulley Assembly</t>
  </si>
  <si>
    <t>79762022-001</t>
  </si>
  <si>
    <t>Z296-000</t>
  </si>
  <si>
    <t>Ball Bearing, Duplex, Floating - Inner G</t>
  </si>
  <si>
    <t>79762023-001</t>
  </si>
  <si>
    <t>Z294-000</t>
  </si>
  <si>
    <t>Bearing, Ball, Lower-Azimuth</t>
  </si>
  <si>
    <t>79762024-001</t>
  </si>
  <si>
    <t>Z297-000</t>
  </si>
  <si>
    <t>Ball Bearing, Duplex - Yaw, Upper</t>
  </si>
  <si>
    <t>79762026-001</t>
  </si>
  <si>
    <t>Z298-000</t>
  </si>
  <si>
    <t>Ball Bearing, Duplex - Pitch, Nightside</t>
  </si>
  <si>
    <t>79764122-001</t>
  </si>
  <si>
    <t>Z134-000</t>
  </si>
  <si>
    <t>Bearing, Duplex, Filter Wheel</t>
  </si>
  <si>
    <t>79764124-001</t>
  </si>
  <si>
    <t>Z135-000</t>
  </si>
  <si>
    <t>Bearing, Duplex, Alc Wheel</t>
  </si>
  <si>
    <t>79764508-001</t>
  </si>
  <si>
    <t>N943-000</t>
  </si>
  <si>
    <t>Bearing, Idler Shaft, Flanged</t>
  </si>
  <si>
    <t>79764512-001</t>
  </si>
  <si>
    <t>N937-800</t>
  </si>
  <si>
    <t>Bearing, Lens Arm, Duplex Pair</t>
  </si>
  <si>
    <t>S5113A21C1024</t>
  </si>
  <si>
    <t>57K7318</t>
  </si>
  <si>
    <t>19980-2301</t>
  </si>
  <si>
    <t>CNTNR ASSY, 3U, RMT</t>
  </si>
  <si>
    <t>2540016761497</t>
  </si>
  <si>
    <t>57K6572</t>
  </si>
  <si>
    <t>16776-501</t>
  </si>
  <si>
    <t>IGCDP CONTAINER</t>
  </si>
  <si>
    <t>8145015352264</t>
  </si>
  <si>
    <t>57K7310</t>
  </si>
  <si>
    <t>19980-0101</t>
  </si>
  <si>
    <t>CONTAINER ASSY, MCU</t>
  </si>
  <si>
    <t>2540016761461</t>
  </si>
  <si>
    <t>57K7282</t>
  </si>
  <si>
    <t>16776-101</t>
  </si>
  <si>
    <t>ICEU CONTAINER</t>
  </si>
  <si>
    <t>8145015355578</t>
  </si>
  <si>
    <t>57K6464</t>
  </si>
  <si>
    <t>16776-601</t>
  </si>
  <si>
    <t>ICDU CONTAINER</t>
  </si>
  <si>
    <t>8145015347704</t>
  </si>
  <si>
    <t>57K7325</t>
  </si>
  <si>
    <t>19980-0501</t>
  </si>
  <si>
    <t>CONTAINER ASSY, CDU</t>
  </si>
  <si>
    <t>2540016761441</t>
  </si>
  <si>
    <t>57K6573</t>
  </si>
  <si>
    <t>16776-301</t>
  </si>
  <si>
    <t>ITMPU CONTAINER</t>
  </si>
  <si>
    <t>8145015350337</t>
  </si>
  <si>
    <t>57K6571</t>
  </si>
  <si>
    <t>16776-401</t>
  </si>
  <si>
    <t>IDID CONTAINER</t>
  </si>
  <si>
    <t>8145015339884</t>
  </si>
  <si>
    <t>57K7363</t>
  </si>
  <si>
    <t>FCEU CONTAINER</t>
  </si>
  <si>
    <t>8145013854122</t>
  </si>
  <si>
    <t>57K7324</t>
  </si>
  <si>
    <t>19980-0401</t>
  </si>
  <si>
    <t>CONTAINER ASSY, HIGH</t>
  </si>
  <si>
    <t>2540016761140</t>
  </si>
  <si>
    <t>S5113A21C1027</t>
  </si>
  <si>
    <t>1265M40G01</t>
  </si>
  <si>
    <t>Tube, Lube-Auxiliary</t>
  </si>
  <si>
    <t>4710-01-213-1779</t>
  </si>
  <si>
    <t>1265M66G01</t>
  </si>
  <si>
    <t>Tube, Oil Supply, FWD</t>
  </si>
  <si>
    <t>4710-01-209-5180</t>
  </si>
  <si>
    <t>1265M68G01</t>
  </si>
  <si>
    <t>Tube, Oil Supply, AFT</t>
  </si>
  <si>
    <t>4710-01-214-1729</t>
  </si>
  <si>
    <t>1265M72G01</t>
  </si>
  <si>
    <t>Tube, Oil Supply, Strut 6</t>
  </si>
  <si>
    <t>4710-01-212-6937</t>
  </si>
  <si>
    <t>1295M72G03</t>
  </si>
  <si>
    <t>Tube, Fuel-Augment Control to Filter</t>
  </si>
  <si>
    <t>4710-01-347-8084</t>
  </si>
  <si>
    <t>1311M22G01</t>
  </si>
  <si>
    <t>Tube, Fuel Augmenter to Core Manifold</t>
  </si>
  <si>
    <t>4710-01-211-9533</t>
  </si>
  <si>
    <t>1534M55G01</t>
  </si>
  <si>
    <t>Tube, Fuel-Fan Manifold Supply</t>
  </si>
  <si>
    <t>4710-01-322-9320</t>
  </si>
  <si>
    <t>1535M62G02</t>
  </si>
  <si>
    <t>Tube, Fuel-Fan Discharge Temp, Upper-AFT</t>
  </si>
  <si>
    <t>4710-01-323-0099</t>
  </si>
  <si>
    <t>1547M16G01</t>
  </si>
  <si>
    <t>Tube, Fuel-Local Manifold Supply</t>
  </si>
  <si>
    <t>4710-01-323-0098</t>
  </si>
  <si>
    <t>1547M85G02</t>
  </si>
  <si>
    <t>Tube, Air-RH Side De-Ice</t>
  </si>
  <si>
    <t>4710-01-323-1014</t>
  </si>
  <si>
    <t>1547M89G01</t>
  </si>
  <si>
    <t>Tube, Air-LH Side De-Ice</t>
  </si>
  <si>
    <t>4710-01-323-0366</t>
  </si>
  <si>
    <t>1610M53G01</t>
  </si>
  <si>
    <t>Tube, Fuel-Fan Discharge</t>
  </si>
  <si>
    <t>4710-01-327-6594</t>
  </si>
  <si>
    <t>1610M56G01</t>
  </si>
  <si>
    <t>4710-01-361-2538</t>
  </si>
  <si>
    <t>1610M58G01</t>
  </si>
  <si>
    <t>4710-01-361-8331</t>
  </si>
  <si>
    <t>1608M76G01</t>
  </si>
  <si>
    <t>Tube, Air-Upper De-Ice</t>
  </si>
  <si>
    <t>4710-01-323-2050</t>
  </si>
  <si>
    <t>152-002768-0002</t>
  </si>
  <si>
    <t>90073860-81</t>
  </si>
  <si>
    <t>XPedite7693, SEM-E, Pentium D-1519, 16GB DDR4, 32GB NAND</t>
  </si>
  <si>
    <t>S5113A21C1038</t>
  </si>
  <si>
    <t>Scene Processor Assy</t>
  </si>
  <si>
    <t>Personal Computer (PC), Real-Time Processor (RT) or Mission Function Engine (MFE)</t>
  </si>
  <si>
    <t>CS1001-544</t>
  </si>
  <si>
    <t>Image Generator, EP-8100</t>
  </si>
  <si>
    <t>CS1001-545</t>
  </si>
  <si>
    <t>Image Generator, KIT Upgrade</t>
  </si>
  <si>
    <t>90B100141-103</t>
  </si>
  <si>
    <t>DS1001-576</t>
  </si>
  <si>
    <t>Image Generator, Unmanned Aerial System</t>
  </si>
  <si>
    <t>S5113A21C1043</t>
  </si>
  <si>
    <t>8KE88TAC1</t>
  </si>
  <si>
    <t>Signal Conditioner and Converter for Fuel Flow Meter</t>
  </si>
  <si>
    <t>S5113A22C0017</t>
  </si>
  <si>
    <t>193051-2</t>
  </si>
  <si>
    <t xml:space="preserve">SMFD BEZEL </t>
  </si>
  <si>
    <t>5998-01-660-2932</t>
  </si>
  <si>
    <t>193051-3</t>
  </si>
  <si>
    <t>SMFD BEZEL</t>
  </si>
  <si>
    <t>5998-01-660-2374</t>
  </si>
  <si>
    <t>193170-19A</t>
  </si>
  <si>
    <t>CONTROL GRAPHICS PROCESS</t>
  </si>
  <si>
    <t>5998-01-600-9500</t>
  </si>
  <si>
    <t>193290-39</t>
  </si>
  <si>
    <t>Backplane, SMFD</t>
  </si>
  <si>
    <t>5998-01-592-5379</t>
  </si>
  <si>
    <t>194050-2</t>
  </si>
  <si>
    <t>ELECTRONIC COMPONENTS</t>
  </si>
  <si>
    <t>5998-01-600-8307</t>
  </si>
  <si>
    <t>194270-19A</t>
  </si>
  <si>
    <t>5998-01-600-8716</t>
  </si>
  <si>
    <t>194395-19A</t>
  </si>
  <si>
    <t xml:space="preserve">FRONT END CONTROLLER ASS </t>
  </si>
  <si>
    <t>5998-01-598-9080</t>
  </si>
  <si>
    <t>194455-9A</t>
  </si>
  <si>
    <t xml:space="preserve">CGP (UFD) </t>
  </si>
  <si>
    <t>5895-01-593-4721</t>
  </si>
  <si>
    <t>194465-9A</t>
  </si>
  <si>
    <t>FRONT END CONTROLLER ASS</t>
  </si>
  <si>
    <t>5998-01-598-8703</t>
  </si>
  <si>
    <t>196050-1</t>
  </si>
  <si>
    <t xml:space="preserve">APMFD BEZEL </t>
  </si>
  <si>
    <t>5998-01-600-6968</t>
  </si>
  <si>
    <t>196135-1</t>
  </si>
  <si>
    <t>APMFD DISPLAY HEAD</t>
  </si>
  <si>
    <t>5998-01-614-0102</t>
  </si>
  <si>
    <t>196190-19</t>
  </si>
  <si>
    <t>APMFD CONVERTOR REGULATOR</t>
  </si>
  <si>
    <t>6130-01-601-1435</t>
  </si>
  <si>
    <t>5VK00010-213</t>
  </si>
  <si>
    <t xml:space="preserve">APMFD </t>
  </si>
  <si>
    <t>1260-01-616-8000</t>
  </si>
  <si>
    <t>5VK00012-213</t>
  </si>
  <si>
    <t xml:space="preserve">SMFD </t>
  </si>
  <si>
    <t>1260-01-616-8002</t>
  </si>
  <si>
    <t>5VK00012-215</t>
  </si>
  <si>
    <t xml:space="preserve">DISPLAY, SMFD </t>
  </si>
  <si>
    <t>1260-01-660-7839</t>
  </si>
  <si>
    <t>5VK00014-211</t>
  </si>
  <si>
    <t xml:space="preserve">DISPLAY, UP FRONT </t>
  </si>
  <si>
    <t>1260-01-567-4306</t>
  </si>
  <si>
    <t>5VK00014-213</t>
  </si>
  <si>
    <t xml:space="preserve">DISPLAY </t>
  </si>
  <si>
    <t>1260-01-566-7248</t>
  </si>
  <si>
    <t>987-9982-006</t>
  </si>
  <si>
    <t xml:space="preserve">CGP MODULE </t>
  </si>
  <si>
    <t>193385-19</t>
  </si>
  <si>
    <t>SMFD FOTR</t>
  </si>
  <si>
    <t>5998-01-600-3187</t>
  </si>
  <si>
    <t>194050-3</t>
  </si>
  <si>
    <t>BEZEL, UFD</t>
  </si>
  <si>
    <t>5998-01-598-9081</t>
  </si>
  <si>
    <t>194290-39</t>
  </si>
  <si>
    <t>BACKPLANE, ASSEMBLY</t>
  </si>
  <si>
    <t>5998-01-598-9082</t>
  </si>
  <si>
    <t>196170-9</t>
  </si>
  <si>
    <t>APMFD FEC</t>
  </si>
  <si>
    <t>5998-01-600-8301</t>
  </si>
  <si>
    <t>S5113A22C0021</t>
  </si>
  <si>
    <t>5VB40022-113</t>
  </si>
  <si>
    <t>AC Non-Linear Inverter</t>
  </si>
  <si>
    <t>6130-01-592-9883</t>
  </si>
  <si>
    <t>5VB40022-101</t>
  </si>
  <si>
    <t>6130-01-487-0174</t>
  </si>
  <si>
    <t>5VB40008-115</t>
  </si>
  <si>
    <t>6110-01-493-3063</t>
  </si>
  <si>
    <t>5VB40008-117</t>
  </si>
  <si>
    <t>6110-01-573-5929</t>
  </si>
  <si>
    <t>5VB40012-117</t>
  </si>
  <si>
    <t>758904G</t>
  </si>
  <si>
    <t>General Distribution Center 1</t>
  </si>
  <si>
    <t>6110-01-543-5909</t>
  </si>
  <si>
    <t>5VB40020-117</t>
  </si>
  <si>
    <t>759056G</t>
  </si>
  <si>
    <t>General Distribution Center 2</t>
  </si>
  <si>
    <t>6110-01-543-5913</t>
  </si>
  <si>
    <t>5HB49080-113</t>
  </si>
  <si>
    <t>758902D</t>
  </si>
  <si>
    <t>6130-01-522-1611</t>
  </si>
  <si>
    <t>5VB40002-121</t>
  </si>
  <si>
    <t>758900G</t>
  </si>
  <si>
    <t>DC-to-DC Converter</t>
  </si>
  <si>
    <t>6130-01-547-2634</t>
  </si>
  <si>
    <t>Performance Base Logistics (PBL) Repairs</t>
  </si>
  <si>
    <t>S5113A22C0024</t>
  </si>
  <si>
    <t>HG4930CA51</t>
  </si>
  <si>
    <t>S5113A22C0029</t>
  </si>
  <si>
    <t>770932C</t>
  </si>
  <si>
    <t>A3 PRINTED WIRING ASSY</t>
  </si>
  <si>
    <t>1707966</t>
  </si>
  <si>
    <t>A2 PRINTED WIRING</t>
  </si>
  <si>
    <t>1707964</t>
  </si>
  <si>
    <t>A1 PRINTED WIRING</t>
  </si>
  <si>
    <t>1714393</t>
  </si>
  <si>
    <t>5912495-1</t>
  </si>
  <si>
    <t>CONTACTOR</t>
  </si>
  <si>
    <t>6110-01-487-1005</t>
  </si>
  <si>
    <t>5910150-1</t>
  </si>
  <si>
    <t>ISOLATOR</t>
  </si>
  <si>
    <t>768766C</t>
  </si>
  <si>
    <t>763139</t>
  </si>
  <si>
    <t>OUTPUT, BUSS</t>
  </si>
  <si>
    <t>5909964-1</t>
  </si>
  <si>
    <t>5909961-1</t>
  </si>
  <si>
    <t>S5113A22C0031</t>
  </si>
  <si>
    <t>16CP001-2</t>
  </si>
  <si>
    <t>Autothrottle Backdrive</t>
  </si>
  <si>
    <t>S5113A22C0040</t>
  </si>
  <si>
    <t>MATLAB</t>
  </si>
  <si>
    <t>S5113A22C0045</t>
  </si>
  <si>
    <t>S5113A22C0064</t>
  </si>
  <si>
    <t>1709762</t>
  </si>
  <si>
    <t>FILTER ASSY, EMI</t>
  </si>
  <si>
    <t>1716213D</t>
  </si>
  <si>
    <t>ROTATING RECTIFIER</t>
  </si>
  <si>
    <t>772019C</t>
  </si>
  <si>
    <t>Rectifier Assy</t>
  </si>
  <si>
    <t>759628A</t>
  </si>
  <si>
    <t>HOUSING ASSEMBLY, END,IN</t>
  </si>
  <si>
    <t>1707591</t>
  </si>
  <si>
    <t>MOD ASSY, CAPICATOR</t>
  </si>
  <si>
    <t>1711066A</t>
  </si>
  <si>
    <t>DC FILTER ASSEMBLY</t>
  </si>
  <si>
    <t>S5113A22C0067</t>
  </si>
  <si>
    <t>10-61445-24</t>
  </si>
  <si>
    <t>RELAY,ELECTROMAGNET</t>
  </si>
  <si>
    <t>125770G-1</t>
  </si>
  <si>
    <t>271T0001-3</t>
  </si>
  <si>
    <t>MODULE ASSY, FILTER</t>
  </si>
  <si>
    <t>2880-40-13301</t>
  </si>
  <si>
    <t>HEATER,AIRCRAFT</t>
  </si>
  <si>
    <t>305766-4</t>
  </si>
  <si>
    <t>CAP,COIL,IGNITION</t>
  </si>
  <si>
    <t>3886188-3</t>
  </si>
  <si>
    <t>ACTUATOR ASSY,I</t>
  </si>
  <si>
    <t>50U150</t>
  </si>
  <si>
    <t>METERING UNIT</t>
  </si>
  <si>
    <t>51A020</t>
  </si>
  <si>
    <t>TRANSDUCER,MOTIONAL</t>
  </si>
  <si>
    <t>54H488</t>
  </si>
  <si>
    <t>58T229</t>
  </si>
  <si>
    <t>FUEL PUMP,MAIN</t>
  </si>
  <si>
    <t>58T798</t>
  </si>
  <si>
    <t>VALVE,FUEL SYSTEM</t>
  </si>
  <si>
    <t>69-2914</t>
  </si>
  <si>
    <t>81000-44014</t>
  </si>
  <si>
    <t>LIGHT EMITTING DIOD</t>
  </si>
  <si>
    <t>S5113A22C0068</t>
  </si>
  <si>
    <t>2156-604A</t>
  </si>
  <si>
    <t>ALARM,SMOKE,AUOTMAT</t>
  </si>
  <si>
    <t>256T2611-1</t>
  </si>
  <si>
    <t>GEARBOX ASSEMBLY,AI</t>
  </si>
  <si>
    <t>256T3160-2</t>
  </si>
  <si>
    <t>CONTROL UNIT ASSEMB</t>
  </si>
  <si>
    <t>256T3570-5</t>
  </si>
  <si>
    <t>OFFSET GEARBOX ASY</t>
  </si>
  <si>
    <t>4527-1</t>
  </si>
  <si>
    <t>STAB TRM REL VALVE</t>
  </si>
  <si>
    <t>H509B</t>
  </si>
  <si>
    <t>SYNCHRO,TRANSMITTER</t>
  </si>
  <si>
    <t>1441-1</t>
  </si>
  <si>
    <t>256T2310-1</t>
  </si>
  <si>
    <t>256T3410-4</t>
  </si>
  <si>
    <t>271T0042-4</t>
  </si>
  <si>
    <t>MODULE ASSEMBLY KC4</t>
  </si>
  <si>
    <t>256T2320-1</t>
  </si>
  <si>
    <t>0861FL1</t>
  </si>
  <si>
    <t>TRANSMITTER,ANGLE O</t>
  </si>
  <si>
    <t>103642-3</t>
  </si>
  <si>
    <t>218387</t>
  </si>
  <si>
    <t>MOTOR AY, PUMP IMPELLER-APU, FUEL</t>
  </si>
  <si>
    <t>622-5342-101</t>
  </si>
  <si>
    <t>AMPLIFIER,AUDIO FRE</t>
  </si>
  <si>
    <t>624066-5</t>
  </si>
  <si>
    <t>HEAT CONTROL UNIT,W</t>
  </si>
  <si>
    <t>18-2141-3</t>
  </si>
  <si>
    <t>822-0297-001</t>
  </si>
  <si>
    <t>Radio Navigation Receiver</t>
  </si>
  <si>
    <t>822-0329-001</t>
  </si>
  <si>
    <t>Interrogator Set</t>
  </si>
  <si>
    <t>MXP147-3</t>
  </si>
  <si>
    <t>Mask Storage Box</t>
  </si>
  <si>
    <t>S5113A22C0072</t>
  </si>
  <si>
    <t>S5113A22C0074</t>
  </si>
  <si>
    <t>900-101000-100</t>
  </si>
  <si>
    <t xml:space="preserve">Signal Data Processor (SDP) </t>
  </si>
  <si>
    <t>900-101000-200</t>
  </si>
  <si>
    <t>Digital Beam Former (DBF)</t>
  </si>
  <si>
    <t>900-101000-150</t>
  </si>
  <si>
    <t>Signal Data Processor (SDP) with full complement of boards</t>
  </si>
  <si>
    <t>900-101000-250</t>
  </si>
  <si>
    <t>Digital Beam Former (DBF) with full complement of boards</t>
  </si>
  <si>
    <t>S5113A22C0078</t>
  </si>
  <si>
    <t>Programmatic Services</t>
  </si>
  <si>
    <t>Logistic Services</t>
  </si>
  <si>
    <t>S5113A22C0089</t>
  </si>
  <si>
    <t>2784398-3</t>
  </si>
  <si>
    <t>RING,RETAINING,INSTRUMENT</t>
  </si>
  <si>
    <t>5365-01-473-2109</t>
  </si>
  <si>
    <t>2784398-2</t>
  </si>
  <si>
    <t>5365-01-473-2113</t>
  </si>
  <si>
    <t>2784398-1-1030</t>
  </si>
  <si>
    <t>5365-01-473-1705</t>
  </si>
  <si>
    <t>606158-1</t>
  </si>
  <si>
    <t>FAIRING,IMPELLER,FA</t>
  </si>
  <si>
    <t>6105-01-117-9554</t>
  </si>
  <si>
    <t>606327-1</t>
  </si>
  <si>
    <t>IMPELLER,FAN,AXIAL</t>
  </si>
  <si>
    <t>4140-01-118-2579</t>
  </si>
  <si>
    <t>2784705-1</t>
  </si>
  <si>
    <t xml:space="preserve">END BELL, ELECTRICAL ROTATING EQUIPMENT </t>
  </si>
  <si>
    <t>6150-01-643-4676</t>
  </si>
  <si>
    <t>606166-6</t>
  </si>
  <si>
    <t>6150-01-398-8566</t>
  </si>
  <si>
    <t>2785001-1</t>
  </si>
  <si>
    <t>4140-01-506-3431</t>
  </si>
  <si>
    <t>2784704-1</t>
  </si>
  <si>
    <t>STATOR,MOTOR</t>
  </si>
  <si>
    <t>6105-01-473-0268</t>
  </si>
  <si>
    <t>2784513-1</t>
  </si>
  <si>
    <t>VALVE,RELIEF,PRESSURE AND TEMPERATURE</t>
  </si>
  <si>
    <t>4820-01-473-5635</t>
  </si>
  <si>
    <t>606184-2</t>
  </si>
  <si>
    <t>6105-01-129-7071</t>
  </si>
  <si>
    <t>2711185-1</t>
  </si>
  <si>
    <t>6105-01-473-0280</t>
  </si>
  <si>
    <t>606185-1</t>
  </si>
  <si>
    <t>6105-01-129-7072</t>
  </si>
  <si>
    <t>S5113A22C0107</t>
  </si>
  <si>
    <t>TI22-S85-1</t>
  </si>
  <si>
    <t>Server, Processing</t>
  </si>
  <si>
    <t>TI22-S88-1</t>
  </si>
  <si>
    <t>Server, Digitization</t>
  </si>
  <si>
    <t>TI22-S89-1</t>
  </si>
  <si>
    <t>ATS9440</t>
  </si>
  <si>
    <t>Waveform PCIe Digitizer</t>
  </si>
  <si>
    <t>ATS9470</t>
  </si>
  <si>
    <t>Search Key</t>
  </si>
  <si>
    <t>Delim</t>
  </si>
  <si>
    <t>|</t>
  </si>
  <si>
    <t>radio</t>
  </si>
  <si>
    <t>Status</t>
  </si>
  <si>
    <t>NSN</t>
  </si>
  <si>
    <t>PN/NSN Search</t>
  </si>
  <si>
    <t>Fuzzy Search:</t>
  </si>
  <si>
    <t>Cleaned NSN</t>
  </si>
  <si>
    <t>Known Part Number</t>
  </si>
  <si>
    <t>Additional Known Part Number</t>
  </si>
  <si>
    <t>S5113A21C0948</t>
  </si>
  <si>
    <t>CF680C2B1</t>
  </si>
  <si>
    <t>CF6-80C2B1</t>
  </si>
  <si>
    <t xml:space="preserve"> Engine Maintenance and Overhaul Service</t>
  </si>
  <si>
    <t>747-400 Jet Engine</t>
  </si>
  <si>
    <t>S5113A22C0005</t>
  </si>
  <si>
    <t>S5113A22C0007</t>
  </si>
  <si>
    <t>43137454</t>
  </si>
  <si>
    <t>Roller Bearing</t>
  </si>
  <si>
    <t>F35 Lightning II Program, F135 Engine</t>
  </si>
  <si>
    <t>S5113A22C0038</t>
  </si>
  <si>
    <t>S5113A22C0043</t>
  </si>
  <si>
    <t>16E3113A803</t>
  </si>
  <si>
    <t>16VE031003-1</t>
  </si>
  <si>
    <t>16VE160001-2</t>
  </si>
  <si>
    <t>16VE160002-2</t>
  </si>
  <si>
    <t>16VE160003-1</t>
  </si>
  <si>
    <t>16VE160004-1</t>
  </si>
  <si>
    <t>16VE246002-2</t>
  </si>
  <si>
    <t>943D693-1</t>
  </si>
  <si>
    <t>948F463-5</t>
  </si>
  <si>
    <t>948F456-4</t>
  </si>
  <si>
    <t>948F455-1</t>
  </si>
  <si>
    <t>9016D40-1</t>
  </si>
  <si>
    <t>948F450-4</t>
  </si>
  <si>
    <t>60 kVA Integrated Drive Generator (IDG)</t>
  </si>
  <si>
    <t>Current Transformer (CT)</t>
  </si>
  <si>
    <t>10 kVA Generator</t>
  </si>
  <si>
    <t>10 kVA Generator Control Unit (GCU)</t>
  </si>
  <si>
    <t>10 kVA Frequency Converter</t>
  </si>
  <si>
    <t>Maintenance Annunciator Panel (MAP)</t>
  </si>
  <si>
    <t>60 kVA Generator Control Unit (GCU)</t>
  </si>
  <si>
    <t>Laser Designator Targeting System</t>
  </si>
  <si>
    <t>MX15-Di</t>
  </si>
  <si>
    <t>44299-05</t>
  </si>
  <si>
    <t>S5113A22C0066</t>
  </si>
  <si>
    <t>6559174-001</t>
  </si>
  <si>
    <t>L54145</t>
  </si>
  <si>
    <t>GPS Filter/Amplifier</t>
  </si>
  <si>
    <t>S5113A22C0071</t>
  </si>
  <si>
    <t>S5113A22C0076</t>
  </si>
  <si>
    <t>S5113A22C0077</t>
  </si>
  <si>
    <t>172-DSL-ML</t>
  </si>
  <si>
    <t>172-DSS-ML</t>
  </si>
  <si>
    <t>TIGER Multi Link Software License</t>
  </si>
  <si>
    <t>TIGER Multi Link Software Subscription</t>
  </si>
  <si>
    <t>K29092</t>
  </si>
  <si>
    <t>K28951</t>
  </si>
  <si>
    <t>1005091-4</t>
  </si>
  <si>
    <t>1006712-4</t>
  </si>
  <si>
    <t>733872-10</t>
  </si>
  <si>
    <t>820612-5</t>
  </si>
  <si>
    <t>825818-2</t>
  </si>
  <si>
    <t>825851-3</t>
  </si>
  <si>
    <t>826615-5</t>
  </si>
  <si>
    <t>R826444-5</t>
  </si>
  <si>
    <t>825754-1</t>
  </si>
  <si>
    <t>1009110-2</t>
  </si>
  <si>
    <t>1007980-1-202</t>
  </si>
  <si>
    <t>826650-2</t>
  </si>
  <si>
    <t>826485-2-004</t>
  </si>
  <si>
    <t>Propeller Hardware Kit</t>
  </si>
  <si>
    <t>NP2000 Nacelle Kit for EPCS</t>
  </si>
  <si>
    <t>Hub</t>
  </si>
  <si>
    <t>Actuator, Valve Module (AVM)</t>
  </si>
  <si>
    <t>Pump Housing Assy</t>
  </si>
  <si>
    <t>Adapter, Propeller (Shaft Adapter)</t>
  </si>
  <si>
    <t>Spinner</t>
  </si>
  <si>
    <t>Propeller Bulkhead</t>
  </si>
  <si>
    <t>Variable Pitch Actuator (VPA)</t>
  </si>
  <si>
    <t>Blade</t>
  </si>
  <si>
    <t>Brush Block Assy</t>
  </si>
  <si>
    <t>Afterbody Rework, Half</t>
  </si>
  <si>
    <t>Electronic Propeller Controller (EPC)</t>
  </si>
  <si>
    <t>Electronic Valve Housing</t>
  </si>
  <si>
    <t>Propeller Maintenance Panel</t>
  </si>
  <si>
    <t>Combining Gearbox PORT</t>
  </si>
  <si>
    <t>Combining Gearbox STBD</t>
  </si>
  <si>
    <t>Splitter Gearbox PORT</t>
  </si>
  <si>
    <t>Splitter Gearbox STBD</t>
  </si>
  <si>
    <t>1610-01-687-7448</t>
  </si>
  <si>
    <t>1650-01-687-7560</t>
  </si>
  <si>
    <t>1610-01-687-7463</t>
  </si>
  <si>
    <t>1610-01-676-2807</t>
  </si>
  <si>
    <t>1610-01-668-8495</t>
  </si>
  <si>
    <t>2910-01-696-9261</t>
  </si>
  <si>
    <t>1610-01-668-7373</t>
  </si>
  <si>
    <t>1680-01-520-9111</t>
  </si>
  <si>
    <t>1560-01-663-6530</t>
  </si>
  <si>
    <t>1610-01-680-2021</t>
  </si>
  <si>
    <t>1610-01-668-8499</t>
  </si>
  <si>
    <t>1610-01-619-9166</t>
  </si>
  <si>
    <t>S5113A22C0080</t>
  </si>
  <si>
    <t>1020600-1</t>
  </si>
  <si>
    <t>1020598-2</t>
  </si>
  <si>
    <t>1020599-1</t>
  </si>
  <si>
    <t>1020540-2</t>
  </si>
  <si>
    <t>1020541-2</t>
  </si>
  <si>
    <t>1020542-2</t>
  </si>
  <si>
    <t>1020532-1</t>
  </si>
  <si>
    <t>1032417-1</t>
  </si>
  <si>
    <t>1020538-1</t>
  </si>
  <si>
    <t>Modern Pump Housing Assy</t>
  </si>
  <si>
    <t>Upper Air Baffle</t>
  </si>
  <si>
    <t>Lower Air Baffle</t>
  </si>
  <si>
    <t>Pump, Main</t>
  </si>
  <si>
    <t xml:space="preserve">Pump, Stand-By </t>
  </si>
  <si>
    <t>Pump. Auxiliary</t>
  </si>
  <si>
    <t xml:space="preserve">Flow Switch </t>
  </si>
  <si>
    <t>Intermediate Housing Assembly</t>
  </si>
  <si>
    <t>Reverse, Enable</t>
  </si>
  <si>
    <t>S5113A22C0099</t>
  </si>
  <si>
    <t>S5113A22C0105</t>
  </si>
  <si>
    <t>57K7315</t>
  </si>
  <si>
    <t>24398201‐01</t>
  </si>
  <si>
    <t>IS-LONGEVITY</t>
  </si>
  <si>
    <t>L-ACE00099-S19</t>
  </si>
  <si>
    <t>VPX6-185-C21B927</t>
  </si>
  <si>
    <t>XMC-651-C24905</t>
  </si>
  <si>
    <t>FHAS-5900-00051</t>
  </si>
  <si>
    <t>VPX6-470-C242913</t>
  </si>
  <si>
    <t>XMC-442-C2920</t>
  </si>
  <si>
    <t>CSW1-021-E4H</t>
  </si>
  <si>
    <t>3U VPX28M Power Supply</t>
  </si>
  <si>
    <t>CWCEC</t>
  </si>
  <si>
    <t>CW</t>
  </si>
  <si>
    <t>Powered Chassis</t>
  </si>
  <si>
    <t>12 Port Ethernet Switch</t>
  </si>
  <si>
    <t>FX400 PMC board</t>
  </si>
  <si>
    <t>FPGA Board</t>
  </si>
  <si>
    <t>XFPGA MC Board</t>
  </si>
  <si>
    <t>Crossbar Switch</t>
  </si>
  <si>
    <t>Fibre Channel Cable</t>
  </si>
  <si>
    <t>Breakout Cable</t>
  </si>
  <si>
    <t>6120-01-674-9476</t>
  </si>
  <si>
    <t>S5113A22C0108</t>
  </si>
  <si>
    <t>S5113A22C0117</t>
  </si>
  <si>
    <t>S5113A22C0119</t>
  </si>
  <si>
    <t>S5113A22C0127</t>
  </si>
  <si>
    <t>S5113A22C0129</t>
  </si>
  <si>
    <t>S5113A22C0138</t>
  </si>
  <si>
    <t>S5113A22C0150</t>
  </si>
  <si>
    <t>S5113A22C0151</t>
  </si>
  <si>
    <t>S5113A22C0169</t>
  </si>
  <si>
    <t>Vectra S475 Natural</t>
  </si>
  <si>
    <t>DAA3119P604-107</t>
  </si>
  <si>
    <t>13255813-01</t>
  </si>
  <si>
    <t>CITAP 40470</t>
  </si>
  <si>
    <t>HS1-1569-00001</t>
  </si>
  <si>
    <t>504P858-01</t>
  </si>
  <si>
    <t>505P384-1</t>
  </si>
  <si>
    <t>505P387-01</t>
  </si>
  <si>
    <t>34-HE-1580-12</t>
  </si>
  <si>
    <t>7125801-001</t>
  </si>
  <si>
    <t>SP34200650-Y005</t>
  </si>
  <si>
    <t>Glass Fiber Reinforced Liquid Crystal Polymer</t>
  </si>
  <si>
    <t>Repair services fro B2 Electro Mechanical Actuator</t>
  </si>
  <si>
    <t>Trusted Security Engine IP Core (TSEC) Run Time License (RTL)</t>
  </si>
  <si>
    <t>1580 Ton Hydraulic Expander</t>
  </si>
  <si>
    <t>FLANGE, UPPER, LAUNCH TUBE, ROUGH MACHIN</t>
  </si>
  <si>
    <t>Space Integrated Global Position System / Inertial Navigation System (SIGI)</t>
  </si>
  <si>
    <t>Aluminum Powder</t>
  </si>
  <si>
    <t>Nozzle, Secondary Fuel Body</t>
  </si>
  <si>
    <t>Nozzle, Primary Fuel, Subassembly</t>
  </si>
  <si>
    <t xml:space="preserve">1680-01-368-2107 </t>
  </si>
  <si>
    <t>4820-01-216-8652</t>
  </si>
  <si>
    <t>5330-01-293-7123</t>
  </si>
  <si>
    <t>4730-01-257-3885</t>
  </si>
  <si>
    <t>4730-01-257-3884</t>
  </si>
  <si>
    <t>S5113A21C0977</t>
  </si>
  <si>
    <t>214-015-007-109</t>
  </si>
  <si>
    <t>P03365</t>
  </si>
  <si>
    <t>AH-1 Cobra Core Detail (V-22 Core Kit Mtls)</t>
  </si>
  <si>
    <t>901-015-310-107</t>
  </si>
  <si>
    <t>P10704</t>
  </si>
  <si>
    <t>V-22 Main Rotor Lower Skin, Left hand</t>
  </si>
  <si>
    <t>901-015-310-108</t>
  </si>
  <si>
    <t>P10705</t>
  </si>
  <si>
    <t>V-22 Main Rotor Lower Skin, Right hand</t>
  </si>
  <si>
    <t>901-015-310-105</t>
  </si>
  <si>
    <t>P09524</t>
  </si>
  <si>
    <t>V-22 Main Rotor Lower STC, Left hand</t>
  </si>
  <si>
    <t>901-015-310-106</t>
  </si>
  <si>
    <t>P09526</t>
  </si>
  <si>
    <t>V-22 Main Rotor Lower STC, Right hand</t>
  </si>
  <si>
    <t>901-015-311-103</t>
  </si>
  <si>
    <t>P09525</t>
  </si>
  <si>
    <t>V-22 Main Rotor Upper Skin, Left hand</t>
  </si>
  <si>
    <t>901-015-311-104</t>
  </si>
  <si>
    <t>P09527</t>
  </si>
  <si>
    <t>V-22 Main Rotor Upper Skin, Right hand</t>
  </si>
  <si>
    <t>S5113A22C0023</t>
  </si>
  <si>
    <t>901-311-105-101</t>
  </si>
  <si>
    <t>LB1-1229-4-1</t>
  </si>
  <si>
    <t xml:space="preserve">Feathering Bearing </t>
  </si>
  <si>
    <t>3120-01-509-5752 </t>
  </si>
  <si>
    <t>901-311-106-107</t>
  </si>
  <si>
    <t>LB9-1229-39-1</t>
  </si>
  <si>
    <t>Drive Link</t>
  </si>
  <si>
    <t>1680-01-676-8849 </t>
  </si>
  <si>
    <t>S5113A22C0104</t>
  </si>
  <si>
    <t>77A58710P100</t>
  </si>
  <si>
    <t>900-100981-000</t>
  </si>
  <si>
    <t>TPQ-53 SDP Assembly</t>
  </si>
  <si>
    <t>77A587810P1</t>
  </si>
  <si>
    <t>350-100981-666</t>
  </si>
  <si>
    <t>Chassis</t>
  </si>
  <si>
    <t>77A587810P2</t>
  </si>
  <si>
    <t>350-990798-005</t>
  </si>
  <si>
    <t>Fan Assembly</t>
  </si>
  <si>
    <t>77A587810P3</t>
  </si>
  <si>
    <t>350-100981-008</t>
  </si>
  <si>
    <t>77A587810P4</t>
  </si>
  <si>
    <t>350-100981-000</t>
  </si>
  <si>
    <t>Analog to Digital Converter</t>
  </si>
  <si>
    <t>77A587810P5</t>
  </si>
  <si>
    <t>350-100981-005</t>
  </si>
  <si>
    <t>77A587810P6</t>
  </si>
  <si>
    <t>350-100981-006</t>
  </si>
  <si>
    <t>77A587810P7</t>
  </si>
  <si>
    <t>350-100981-004</t>
  </si>
  <si>
    <t>GPU</t>
  </si>
  <si>
    <t>S5113A22C0124</t>
  </si>
  <si>
    <t>CG1711515</t>
  </si>
  <si>
    <t>CPP P/N 903283 Casting for Housing, Gearbox, Main</t>
  </si>
  <si>
    <t>HG1700SG113</t>
  </si>
  <si>
    <t xml:space="preserve">3-150-200-01 </t>
  </si>
  <si>
    <t>S5113A22C0168</t>
  </si>
  <si>
    <t xml:space="preserve">48635DLN </t>
  </si>
  <si>
    <t xml:space="preserve">2910-01-214-2640 </t>
  </si>
  <si>
    <t>Nozzle Assembly, Fuel</t>
  </si>
  <si>
    <t>S5113A22C0187</t>
  </si>
  <si>
    <t>S5113A22C0191</t>
  </si>
  <si>
    <t>S5113A22C0192</t>
  </si>
  <si>
    <t>S5113A22C0212</t>
  </si>
  <si>
    <t>D1230045</t>
  </si>
  <si>
    <t>50230655</t>
  </si>
  <si>
    <t xml:space="preserve">N2 </t>
  </si>
  <si>
    <t xml:space="preserve">DMS-5-LED </t>
  </si>
  <si>
    <t xml:space="preserve">DMS-7-LED </t>
  </si>
  <si>
    <t>No Part Number</t>
  </si>
  <si>
    <t>EO (CTV, LLTV)</t>
  </si>
  <si>
    <t>Auxiliary View</t>
  </si>
  <si>
    <t>LS-150</t>
  </si>
  <si>
    <t>CS-150</t>
  </si>
  <si>
    <t>FGI-FSY000006</t>
  </si>
  <si>
    <t>FGI-FSY000009</t>
  </si>
  <si>
    <t>FGI-FSY000027</t>
  </si>
  <si>
    <t>H06G4267-01</t>
  </si>
  <si>
    <t>ESP-301 (Z1336B)</t>
  </si>
  <si>
    <t xml:space="preserve">XUSB4000-FSl-1 </t>
  </si>
  <si>
    <t>DIMERYL DIISOCYANATE 1410 (DDI)</t>
  </si>
  <si>
    <t xml:space="preserve">Lens N 2- 1.20-1.60 :1 (WQ), 1.12- 1.50:1 (WU) </t>
  </si>
  <si>
    <t xml:space="preserve">Auto-cal ; Display Management System, Svp; LED </t>
  </si>
  <si>
    <t>Auto-cal ; Display Management System, 7vp; LED</t>
  </si>
  <si>
    <t>VITAL CrewView 11' Glass Mirror Display System</t>
  </si>
  <si>
    <t xml:space="preserve">One (1) Channel Processor Render Channel, OTW </t>
  </si>
  <si>
    <t xml:space="preserve">One (1) Channel Processor Render Channel, EO Sensor </t>
  </si>
  <si>
    <t xml:space="preserve">One (1) Channel Processor Render Channel, Aux </t>
  </si>
  <si>
    <t>One (1) Publisher Control Computer, CDB</t>
  </si>
  <si>
    <t>Luminance Light Meter</t>
  </si>
  <si>
    <t>Light Meter</t>
  </si>
  <si>
    <t>2U VCC XEON w/64TB RAID WIN 10 Standard</t>
  </si>
  <si>
    <t>2U ATX CORE RTX 5000 PLUS SYNC CARD</t>
  </si>
  <si>
    <t>2U ATX CORE RTX 5000 W/O SYNC CARD</t>
  </si>
  <si>
    <t>Embedded Sensor/Gimbal Assy ESGA</t>
  </si>
  <si>
    <t>ESP301 Controller, 2 Axis Rev. B</t>
  </si>
  <si>
    <t xml:space="preserve">SPECTROMETER, COLOR3648 ELEMENT </t>
  </si>
  <si>
    <t>Index</t>
  </si>
  <si>
    <t>Potential Hits</t>
  </si>
  <si>
    <t>S5113A22C0215</t>
  </si>
  <si>
    <t>6110-01-643-1529</t>
  </si>
  <si>
    <t>1680-01-643-1344</t>
  </si>
  <si>
    <t>4210-01-650-7362</t>
  </si>
  <si>
    <t>6340-01-654-2616</t>
  </si>
  <si>
    <t>6340-01-654-2617</t>
  </si>
  <si>
    <t>S5113A22C0226</t>
  </si>
  <si>
    <t>C408</t>
  </si>
  <si>
    <t>Cessna 408 SkyCourier Aircraft &amp; options list</t>
  </si>
  <si>
    <t>Marki M1R-0726-MS</t>
  </si>
  <si>
    <t>Marki M1R-0920-MS</t>
  </si>
  <si>
    <t>Marki M2-0006-MP</t>
  </si>
  <si>
    <t>Millitech 9031632101</t>
  </si>
  <si>
    <t>Millitech AMC-28-SN00</t>
  </si>
  <si>
    <t>Millitech AMP-22</t>
  </si>
  <si>
    <t>Millitech AMP-KK</t>
  </si>
  <si>
    <t>Millitech MWA-22-0000</t>
  </si>
  <si>
    <t>Nexyn NXPLOS-DL</t>
  </si>
  <si>
    <t>Quinstar QLN-44044537-J0</t>
  </si>
  <si>
    <t>Sector SM22-1767-1</t>
  </si>
  <si>
    <t>Storm 098-10007-001</t>
  </si>
  <si>
    <t>TDK Lambda LS150-24</t>
  </si>
  <si>
    <t>TDK-Lambda LS75-15</t>
  </si>
  <si>
    <t>Tensolite 1-3636-601-5208</t>
  </si>
  <si>
    <t>Weinschel 3209T-1E</t>
  </si>
  <si>
    <t xml:space="preserve">4820-01-096-1035 </t>
  </si>
  <si>
    <t>Relyant Global, LLC</t>
  </si>
  <si>
    <t>MCA-Parts</t>
  </si>
  <si>
    <t>S5113A22C0170</t>
  </si>
  <si>
    <t>S5113A22C0220</t>
  </si>
  <si>
    <t>006-302785-711</t>
  </si>
  <si>
    <t>Conduction-Cooled, 3U Processor, GP-872</t>
  </si>
  <si>
    <t>S5113A22C0221</t>
  </si>
  <si>
    <t>90030440-56</t>
  </si>
  <si>
    <t>PCB,COMPUTER,XPEDITE7672,R5,3U,VPX</t>
  </si>
  <si>
    <t>S5113A22C0222</t>
  </si>
  <si>
    <t>717407260-001</t>
  </si>
  <si>
    <t>01-0414</t>
  </si>
  <si>
    <t>INERTIAL RATE SENSOR (IRS) ASSY</t>
  </si>
  <si>
    <t>S5113A22C0248</t>
  </si>
  <si>
    <t>S5113A22C0250</t>
  </si>
  <si>
    <t>DMC1481</t>
  </si>
  <si>
    <t>Maintenance Kit,AIR</t>
  </si>
  <si>
    <t xml:space="preserve">4920-01-491-5313 </t>
  </si>
  <si>
    <t>S5113A22C0082</t>
  </si>
  <si>
    <t>73-21-83</t>
  </si>
  <si>
    <t>Main Fuel Throttle Valve (MFTV) Component Maintenance Manual (CMM)</t>
  </si>
  <si>
    <t>73-21-84</t>
  </si>
  <si>
    <t>Augmenter Fuel Control (AFC) Component Maintenance Manual (CMM)</t>
  </si>
  <si>
    <t>6-2534-00</t>
  </si>
  <si>
    <t>Heat Exchanger, Precooler Component Maintenance Manual (CMM)</t>
  </si>
  <si>
    <t>6-2533-00</t>
  </si>
  <si>
    <t>Main Heat Exchanger Component Maintenance Manual (CMM)</t>
  </si>
  <si>
    <t>S5113A22C0211</t>
  </si>
  <si>
    <t xml:space="preserve">120-9752-001 </t>
  </si>
  <si>
    <t>WIRE #27 SOLID 3-WIRE RED/WH</t>
  </si>
  <si>
    <t>130-7788-001</t>
  </si>
  <si>
    <t>CABLE, KEVLAR, STRENGTH MEMBER</t>
  </si>
  <si>
    <t>466466-9</t>
  </si>
  <si>
    <t xml:space="preserve"> (PCI) WIRE ELECTRICAL</t>
  </si>
  <si>
    <t>567421-2</t>
  </si>
  <si>
    <t>WIRE, ELECTRICAL</t>
  </si>
  <si>
    <t>42114A-1/A</t>
  </si>
  <si>
    <t>5 CONDUCTOR TWISTED CABLE</t>
  </si>
  <si>
    <t>46010A-1</t>
  </si>
  <si>
    <t>46008A-26040122TC</t>
  </si>
  <si>
    <t>S5113A22C0225</t>
  </si>
  <si>
    <t>100-235</t>
  </si>
  <si>
    <t>Brake Control System (BCS)</t>
  </si>
  <si>
    <t>S5113A22C0234</t>
  </si>
  <si>
    <t>ViSiP46 System</t>
  </si>
  <si>
    <t>ViSiP11 System</t>
  </si>
  <si>
    <t>S5113A22C0238</t>
  </si>
  <si>
    <t>69-11769-2</t>
  </si>
  <si>
    <t>1680-01-033-4614</t>
  </si>
  <si>
    <t>65-33650-1</t>
  </si>
  <si>
    <t>1680-01-029-4432</t>
  </si>
  <si>
    <t>63-1725</t>
  </si>
  <si>
    <t>5970-01-022-2506</t>
  </si>
  <si>
    <t>65-19153-11</t>
  </si>
  <si>
    <t>ANGLE</t>
  </si>
  <si>
    <t>1560-01-435-4216</t>
  </si>
  <si>
    <t>64-1068-3125</t>
  </si>
  <si>
    <t>1560-01-273-9640</t>
  </si>
  <si>
    <t>65-29994-6</t>
  </si>
  <si>
    <t>ARM</t>
  </si>
  <si>
    <t>1560-01-015-6734</t>
  </si>
  <si>
    <t>65-27062-3</t>
  </si>
  <si>
    <t>1560-01-467-9987</t>
  </si>
  <si>
    <t>9-67067-3003</t>
  </si>
  <si>
    <t>ARMAY</t>
  </si>
  <si>
    <t>1560-01-305-1349</t>
  </si>
  <si>
    <t>69-34010</t>
  </si>
  <si>
    <t>BAR</t>
  </si>
  <si>
    <t>1560-01-494-8592</t>
  </si>
  <si>
    <t>65-41407-4</t>
  </si>
  <si>
    <t>BELLCRAN</t>
  </si>
  <si>
    <t>3040-01-022-8003</t>
  </si>
  <si>
    <t>50-10363-7</t>
  </si>
  <si>
    <t>BLOCK</t>
  </si>
  <si>
    <t>1560-01-108-3335</t>
  </si>
  <si>
    <t>66-14290-1</t>
  </si>
  <si>
    <t>5306-00-871-4587</t>
  </si>
  <si>
    <t>69-10967-1</t>
  </si>
  <si>
    <t>1560015497002</t>
  </si>
  <si>
    <t>69-42615-7</t>
  </si>
  <si>
    <t>5306-01-029-0723</t>
  </si>
  <si>
    <t>69-42616-5</t>
  </si>
  <si>
    <t>5306-01-028-4430</t>
  </si>
  <si>
    <t>65C20477-6</t>
  </si>
  <si>
    <t>BRACEAY</t>
  </si>
  <si>
    <t>1560-01-132-2454</t>
  </si>
  <si>
    <t>5-97094-3002</t>
  </si>
  <si>
    <t>BRACKET</t>
  </si>
  <si>
    <t>1620-01-027-3433</t>
  </si>
  <si>
    <t>69-23162U3</t>
  </si>
  <si>
    <t>1620-01-027-3436</t>
  </si>
  <si>
    <t>65-14509-86</t>
  </si>
  <si>
    <t>BRKTAY</t>
  </si>
  <si>
    <t>1560-01-162-7494</t>
  </si>
  <si>
    <t>63-8947-19</t>
  </si>
  <si>
    <t>5340-01-310-4926</t>
  </si>
  <si>
    <t>6-60498-5</t>
  </si>
  <si>
    <t>3120-01-017-0176</t>
  </si>
  <si>
    <t>90-5581-3002</t>
  </si>
  <si>
    <t>5365-01-435-4951</t>
  </si>
  <si>
    <t>65-27303-8</t>
  </si>
  <si>
    <t>3120-01-025-4889</t>
  </si>
  <si>
    <t>65-99574-31</t>
  </si>
  <si>
    <t>3120-01-163-6548</t>
  </si>
  <si>
    <t>69-34905-119</t>
  </si>
  <si>
    <t>5365-01-381-9324</t>
  </si>
  <si>
    <t>65-75195-102</t>
  </si>
  <si>
    <t>CABLEAY</t>
  </si>
  <si>
    <t>4010-01-625-1384</t>
  </si>
  <si>
    <t>66-16061-2</t>
  </si>
  <si>
    <t>CAM</t>
  </si>
  <si>
    <t>1680-01-178-0862</t>
  </si>
  <si>
    <t>66-35007</t>
  </si>
  <si>
    <t>1560-00-391-5591</t>
  </si>
  <si>
    <t>66-13414-1</t>
  </si>
  <si>
    <t>1620-01-018-1893</t>
  </si>
  <si>
    <t>65-41416-31</t>
  </si>
  <si>
    <t>CHANEL</t>
  </si>
  <si>
    <t>1560-01-220-3954</t>
  </si>
  <si>
    <t>90-8654</t>
  </si>
  <si>
    <t>1620-00-572-5325</t>
  </si>
  <si>
    <t>90-4037-3001</t>
  </si>
  <si>
    <t>CLUTCH</t>
  </si>
  <si>
    <t>1680-01-036-3026</t>
  </si>
  <si>
    <t>66-35017Y2</t>
  </si>
  <si>
    <t>COVER</t>
  </si>
  <si>
    <t>5340-01-039-7728</t>
  </si>
  <si>
    <t>65-28963-9</t>
  </si>
  <si>
    <t>1620-01-024-8727</t>
  </si>
  <si>
    <t>90-1417-3003</t>
  </si>
  <si>
    <t>DOOR</t>
  </si>
  <si>
    <t>5340-01-038-8198</t>
  </si>
  <si>
    <t>65-28747-14</t>
  </si>
  <si>
    <t>DOORAY</t>
  </si>
  <si>
    <t>1560-01-028-9677</t>
  </si>
  <si>
    <t>66-9443-800</t>
  </si>
  <si>
    <t>ELBOW</t>
  </si>
  <si>
    <t>1560011835139</t>
  </si>
  <si>
    <t>65-1257-3020</t>
  </si>
  <si>
    <t>FAIRING</t>
  </si>
  <si>
    <t>1560-01-148-5625</t>
  </si>
  <si>
    <t>69-24405-8</t>
  </si>
  <si>
    <t>4730-01-184-3363</t>
  </si>
  <si>
    <t>65-6538-4</t>
  </si>
  <si>
    <t>1560-01-033-9987</t>
  </si>
  <si>
    <t>66-10261-3</t>
  </si>
  <si>
    <t>1560-01-189-1488</t>
  </si>
  <si>
    <t>65-32271-20</t>
  </si>
  <si>
    <t>1560-01-018-9623</t>
  </si>
  <si>
    <t>69-36753-19</t>
  </si>
  <si>
    <t>1560011078221</t>
  </si>
  <si>
    <t>69-1800-1</t>
  </si>
  <si>
    <t>1560-00-960-5924</t>
  </si>
  <si>
    <t>69-10842</t>
  </si>
  <si>
    <t>3020-00-789-9361</t>
  </si>
  <si>
    <t>5-87169-3004</t>
  </si>
  <si>
    <t>1560-01-095-9536</t>
  </si>
  <si>
    <t>65-6131-5</t>
  </si>
  <si>
    <t>1680-01-123-7308</t>
  </si>
  <si>
    <t>66-11586-1</t>
  </si>
  <si>
    <t>1650-00-877-1900</t>
  </si>
  <si>
    <t>69-20782-4</t>
  </si>
  <si>
    <t>IND</t>
  </si>
  <si>
    <t>1560-01-169-6548</t>
  </si>
  <si>
    <t>69-10070-21A</t>
  </si>
  <si>
    <t>INSERT</t>
  </si>
  <si>
    <t>1560-01-052-2774</t>
  </si>
  <si>
    <t>50-10839-2</t>
  </si>
  <si>
    <t>JUMPER</t>
  </si>
  <si>
    <t>6150-01-034-3531</t>
  </si>
  <si>
    <t>65C80665-174</t>
  </si>
  <si>
    <t>KIT</t>
  </si>
  <si>
    <t>1560-01-115-0320</t>
  </si>
  <si>
    <t>10-60196-6</t>
  </si>
  <si>
    <t>LIGHT</t>
  </si>
  <si>
    <t>6220-01-019-7405</t>
  </si>
  <si>
    <t>69-45230-1</t>
  </si>
  <si>
    <t>LOWER</t>
  </si>
  <si>
    <t>1560-01-016-2590</t>
  </si>
  <si>
    <t>9-66095-1</t>
  </si>
  <si>
    <t>LUG</t>
  </si>
  <si>
    <t>1560-01-537-9964</t>
  </si>
  <si>
    <t>65-12271-34</t>
  </si>
  <si>
    <t>MANIFOLD</t>
  </si>
  <si>
    <t>1560-00-817-4300</t>
  </si>
  <si>
    <t>65-27500-4</t>
  </si>
  <si>
    <t>5310-01-016-4284</t>
  </si>
  <si>
    <t>3-89053</t>
  </si>
  <si>
    <t>5365-00-339-7204</t>
  </si>
  <si>
    <t>65-1782-6</t>
  </si>
  <si>
    <t>PANE</t>
  </si>
  <si>
    <t>1560-00-817-8894</t>
  </si>
  <si>
    <t>64-1175Y34</t>
  </si>
  <si>
    <t>PANELAY</t>
  </si>
  <si>
    <t>1560-01-039-9178</t>
  </si>
  <si>
    <t>90-2457-21</t>
  </si>
  <si>
    <t>5342-00-613-3741</t>
  </si>
  <si>
    <t>65-1016-6</t>
  </si>
  <si>
    <t>5315-01-198-4763</t>
  </si>
  <si>
    <t>66-1355-6</t>
  </si>
  <si>
    <t>1560010147191</t>
  </si>
  <si>
    <t>69-10311-4</t>
  </si>
  <si>
    <t>1650-00-886-0347</t>
  </si>
  <si>
    <t>69-13257-9</t>
  </si>
  <si>
    <t>4810011809621</t>
  </si>
  <si>
    <t>65-41416-68</t>
  </si>
  <si>
    <t>PLATE</t>
  </si>
  <si>
    <t>1560-01-220-3947</t>
  </si>
  <si>
    <t>60-4447</t>
  </si>
  <si>
    <t>PLUG</t>
  </si>
  <si>
    <t>1650-00-797-8135</t>
  </si>
  <si>
    <t>66-13238-1</t>
  </si>
  <si>
    <t>5365-01-218-0752</t>
  </si>
  <si>
    <t>90-5262</t>
  </si>
  <si>
    <t>1650-01-013-4128</t>
  </si>
  <si>
    <t>69-4192</t>
  </si>
  <si>
    <t>1650-01-012-6486</t>
  </si>
  <si>
    <t>66-10690</t>
  </si>
  <si>
    <t>2925-00-962-9256</t>
  </si>
  <si>
    <t>50-7944-78</t>
  </si>
  <si>
    <t>1560-01-198-4964</t>
  </si>
  <si>
    <t>69-56988-1</t>
  </si>
  <si>
    <t>1560-01-039-3303</t>
  </si>
  <si>
    <t>50-7944-81</t>
  </si>
  <si>
    <t>1560-01-198-9158</t>
  </si>
  <si>
    <t>65-3770-40</t>
  </si>
  <si>
    <t>1560-01-018-4077</t>
  </si>
  <si>
    <t>90-2295-2</t>
  </si>
  <si>
    <t>5330-00-588-6205</t>
  </si>
  <si>
    <t>6-84300</t>
  </si>
  <si>
    <t>ROD</t>
  </si>
  <si>
    <t>5340-01-533-0143</t>
  </si>
  <si>
    <t>90-2423-3008</t>
  </si>
  <si>
    <t>3040-01-020-8164</t>
  </si>
  <si>
    <t>69-10958-13</t>
  </si>
  <si>
    <t>1560-01-179-3860</t>
  </si>
  <si>
    <t>69-10938</t>
  </si>
  <si>
    <t>3040-01-505-1163</t>
  </si>
  <si>
    <t>90-3143-3002</t>
  </si>
  <si>
    <t>RODAY</t>
  </si>
  <si>
    <t>3040-01-020-5221</t>
  </si>
  <si>
    <t>60-6913-2</t>
  </si>
  <si>
    <t>RSTRCTR</t>
  </si>
  <si>
    <t>4730-01-016-4900</t>
  </si>
  <si>
    <t>65-15344-15</t>
  </si>
  <si>
    <t>SCOOP</t>
  </si>
  <si>
    <t>1560-01-174-1612</t>
  </si>
  <si>
    <t>65-15379-9</t>
  </si>
  <si>
    <t>SCOOPAY</t>
  </si>
  <si>
    <t>1560-00-116-6371</t>
  </si>
  <si>
    <t>60-1588-1</t>
  </si>
  <si>
    <t>5305-00-340-4270</t>
  </si>
  <si>
    <t>5-98356-3021</t>
  </si>
  <si>
    <t>5330-01-480-0692</t>
  </si>
  <si>
    <t>6-72469-1</t>
  </si>
  <si>
    <t>5330-01-198-4627</t>
  </si>
  <si>
    <t>66-1576-3</t>
  </si>
  <si>
    <t>5330-01-479-7135</t>
  </si>
  <si>
    <t>69-5374Y3AW</t>
  </si>
  <si>
    <t>5330010436099</t>
  </si>
  <si>
    <t>66-4908</t>
  </si>
  <si>
    <t>SEAT</t>
  </si>
  <si>
    <t>4820-00-739-1777</t>
  </si>
  <si>
    <t>90-5251</t>
  </si>
  <si>
    <t>1650-01-011-8748</t>
  </si>
  <si>
    <t>69-15967-1</t>
  </si>
  <si>
    <t>3040-01-022-5019</t>
  </si>
  <si>
    <t>69-15408-1</t>
  </si>
  <si>
    <t>1560008639429</t>
  </si>
  <si>
    <t>66-8348</t>
  </si>
  <si>
    <t>3040-01-019-0142</t>
  </si>
  <si>
    <t>69-1956</t>
  </si>
  <si>
    <t>1620-01-036-8210</t>
  </si>
  <si>
    <t>69-1968-2</t>
  </si>
  <si>
    <t>1620010190115</t>
  </si>
  <si>
    <t>6-84648</t>
  </si>
  <si>
    <t>1680-01-027-6794</t>
  </si>
  <si>
    <t>9-61297-14</t>
  </si>
  <si>
    <t>5365-01-030-2206</t>
  </si>
  <si>
    <t>66-1051-7</t>
  </si>
  <si>
    <t>5365-01-024-6905</t>
  </si>
  <si>
    <t>69-10460-2</t>
  </si>
  <si>
    <t>5365-00-870-1596</t>
  </si>
  <si>
    <t>66-1044-11</t>
  </si>
  <si>
    <t>5310-01-021-1525</t>
  </si>
  <si>
    <t>66-1940</t>
  </si>
  <si>
    <t>5365-00-872-9798</t>
  </si>
  <si>
    <t>66-20767-1</t>
  </si>
  <si>
    <t>5365-01-138-5389</t>
  </si>
  <si>
    <t>66-13415</t>
  </si>
  <si>
    <t>1620-01-018-4356</t>
  </si>
  <si>
    <t>60-4441-2</t>
  </si>
  <si>
    <t>SLIDEAY</t>
  </si>
  <si>
    <t>1650-01-013-4127</t>
  </si>
  <si>
    <t>63-1031</t>
  </si>
  <si>
    <t>5365-01-198-4712</t>
  </si>
  <si>
    <t>69-15786-1</t>
  </si>
  <si>
    <t>1560-01-022-4487</t>
  </si>
  <si>
    <t>65-86207-7</t>
  </si>
  <si>
    <t>SPIGOT</t>
  </si>
  <si>
    <t>1560-01-022-5004</t>
  </si>
  <si>
    <t>66-11271-1</t>
  </si>
  <si>
    <t>5360-00-789-9122</t>
  </si>
  <si>
    <t>6-74806</t>
  </si>
  <si>
    <t>1560-01-024-8694</t>
  </si>
  <si>
    <t>66-18031-1</t>
  </si>
  <si>
    <t>1560-01-114-6689</t>
  </si>
  <si>
    <t>63-2609</t>
  </si>
  <si>
    <t>5360-01-020-5040</t>
  </si>
  <si>
    <t>63-8952</t>
  </si>
  <si>
    <t>5360-01-033-2523</t>
  </si>
  <si>
    <t>66-10735-2</t>
  </si>
  <si>
    <t>STIFFENE</t>
  </si>
  <si>
    <t>1560-01-485-2101</t>
  </si>
  <si>
    <t>66-13578-2</t>
  </si>
  <si>
    <t>STOP</t>
  </si>
  <si>
    <t>1560-01-039-4301</t>
  </si>
  <si>
    <t>65-6071-37</t>
  </si>
  <si>
    <t>STRAPAY</t>
  </si>
  <si>
    <t>1560-01-060-7928</t>
  </si>
  <si>
    <t>65-22228-2</t>
  </si>
  <si>
    <t>STRIP</t>
  </si>
  <si>
    <t>1560-01-435-5587</t>
  </si>
  <si>
    <t>65-21078-1</t>
  </si>
  <si>
    <t>SUPPORT</t>
  </si>
  <si>
    <t>1560-01-017-6814</t>
  </si>
  <si>
    <t>65-22018-3</t>
  </si>
  <si>
    <t>1560-01-411-1322</t>
  </si>
  <si>
    <t>65-20957-5</t>
  </si>
  <si>
    <t>1560-01-452-6387</t>
  </si>
  <si>
    <t>90-4500-5</t>
  </si>
  <si>
    <t>1560-00-392-5160</t>
  </si>
  <si>
    <t>66-3247-1</t>
  </si>
  <si>
    <t>SUPPPLT</t>
  </si>
  <si>
    <t>5340-01-558-4365</t>
  </si>
  <si>
    <t>69-17396-2</t>
  </si>
  <si>
    <t>TERMINAL</t>
  </si>
  <si>
    <t>5340-01-069-9343</t>
  </si>
  <si>
    <t>66-1356</t>
  </si>
  <si>
    <t>1680-01-351-6081</t>
  </si>
  <si>
    <t>65-5650-26</t>
  </si>
  <si>
    <t>TRACK</t>
  </si>
  <si>
    <t>1560-01-183-1940</t>
  </si>
  <si>
    <t>69-10473-30</t>
  </si>
  <si>
    <t>1560-00-968-5912</t>
  </si>
  <si>
    <t>5-83067-3001</t>
  </si>
  <si>
    <t>TRACKAY</t>
  </si>
  <si>
    <t>1560-01-360-3484</t>
  </si>
  <si>
    <t>66-9990-875</t>
  </si>
  <si>
    <t>4730-01-175-1258</t>
  </si>
  <si>
    <t>65-10540-23</t>
  </si>
  <si>
    <t>TUBEAY</t>
  </si>
  <si>
    <t>4710-00-877-1815</t>
  </si>
  <si>
    <t>65-13125-30</t>
  </si>
  <si>
    <t>4710-01-180-2791</t>
  </si>
  <si>
    <t>65-58639-2</t>
  </si>
  <si>
    <t>4710-01-149-4932</t>
  </si>
  <si>
    <t>9-61713</t>
  </si>
  <si>
    <t>VALVEAY</t>
  </si>
  <si>
    <t>1650-00-327-0728</t>
  </si>
  <si>
    <t>3-98736</t>
  </si>
  <si>
    <t>5310-00-209-3618</t>
  </si>
  <si>
    <t>66-3920</t>
  </si>
  <si>
    <t>1620-01-024-8726</t>
  </si>
  <si>
    <t>63-2044</t>
  </si>
  <si>
    <t>5365-00-898-5964</t>
  </si>
  <si>
    <t>50-5359-11</t>
  </si>
  <si>
    <t>5310-01-052-1040</t>
  </si>
  <si>
    <t>6-55097-18</t>
  </si>
  <si>
    <t>5310-01-015-9893</t>
  </si>
  <si>
    <t>63-8605</t>
  </si>
  <si>
    <t>5310-01-019-8898</t>
  </si>
  <si>
    <t>64-1072-3809</t>
  </si>
  <si>
    <t>WEB</t>
  </si>
  <si>
    <t>1560-01-486-2010</t>
  </si>
  <si>
    <t>5-87421-2051</t>
  </si>
  <si>
    <t>WEIGHT</t>
  </si>
  <si>
    <t>1560-01-038-3260</t>
  </si>
  <si>
    <t>65-4731-3001</t>
  </si>
  <si>
    <t>6670-01-257-1833</t>
  </si>
  <si>
    <t>S5113A22C0246</t>
  </si>
  <si>
    <t>01074160-02</t>
  </si>
  <si>
    <t>SI-9170A/CC-1B</t>
  </si>
  <si>
    <t>03362300-01</t>
  </si>
  <si>
    <t>SI-9174/CC-1B</t>
  </si>
  <si>
    <t>3U VPX Microwave SIGINT Dual channel</t>
  </si>
  <si>
    <t>S5113A22C0260</t>
  </si>
  <si>
    <t>FTC001</t>
  </si>
  <si>
    <t>Field Trainer Initial Qualification Course</t>
  </si>
  <si>
    <t>SPC001</t>
  </si>
  <si>
    <t>SPC002</t>
  </si>
  <si>
    <t>IPC001</t>
  </si>
  <si>
    <t>IPC004</t>
  </si>
  <si>
    <t>SMC001</t>
  </si>
  <si>
    <t>SMC002</t>
  </si>
  <si>
    <t>IMC001</t>
  </si>
  <si>
    <t>IMC004</t>
  </si>
  <si>
    <t>SPC004</t>
  </si>
  <si>
    <t>Pilot / Operator Reinstatement</t>
  </si>
  <si>
    <t>IOC001</t>
  </si>
  <si>
    <t>SPR001</t>
  </si>
  <si>
    <t>MCC001</t>
  </si>
  <si>
    <t>VDE001</t>
  </si>
  <si>
    <t>Payloads/Sensors: Pilot/operator/MT ViDAR Endorsement</t>
  </si>
  <si>
    <t>EXR001</t>
  </si>
  <si>
    <t>Extended Range Rating</t>
  </si>
  <si>
    <t>MXR001</t>
  </si>
  <si>
    <t>S5113A22C0266</t>
  </si>
  <si>
    <t>HM022-509-600</t>
  </si>
  <si>
    <t>CH-47 D/F ERFS II Single Tank B-Kit</t>
  </si>
  <si>
    <t>1560-01-577-6981</t>
  </si>
  <si>
    <t>S5113A22C0270</t>
  </si>
  <si>
    <t>4820-01-061-3456  Retainer, Seat, Valve</t>
  </si>
  <si>
    <t>803-4385059 Piece 41</t>
  </si>
  <si>
    <t>4730-01-241-2455  Elbow, Vehicular</t>
  </si>
  <si>
    <t>4710-01-289-2302   Tube, Metallic</t>
  </si>
  <si>
    <t>1479AS101-3</t>
  </si>
  <si>
    <t>2540-01-536-9433   Parts Kit, Seat, Vehicular</t>
  </si>
  <si>
    <t>57K1894-002</t>
  </si>
  <si>
    <t>2530-01-643-7190  Modification Kit, Vehicular Equipment</t>
  </si>
  <si>
    <t>57K8601-1</t>
  </si>
  <si>
    <t>HM212049</t>
  </si>
  <si>
    <t>BEARING CONE OUTER</t>
  </si>
  <si>
    <t xml:space="preserve"> 3110-00-293-8998</t>
  </si>
  <si>
    <t>400186MB</t>
  </si>
  <si>
    <t>Hub and Drum, Wheel and Nut Assembly</t>
  </si>
  <si>
    <t>2530-01-606-8024</t>
  </si>
  <si>
    <t>10-00048 MB</t>
  </si>
  <si>
    <t>Hub Fin W/O Cups</t>
  </si>
  <si>
    <t>HM212011</t>
  </si>
  <si>
    <t>BEARING CUP (OUTER)</t>
  </si>
  <si>
    <t>3110-00-293-8997</t>
  </si>
  <si>
    <t>HM218210</t>
  </si>
  <si>
    <t xml:space="preserve">BEARING CUP (INNER) </t>
  </si>
  <si>
    <t>3110-00-618-0249</t>
  </si>
  <si>
    <t xml:space="preserve">WHEEL STUD </t>
  </si>
  <si>
    <t>5307-01-440-1364</t>
  </si>
  <si>
    <t>03-00050</t>
  </si>
  <si>
    <t xml:space="preserve">BRAKE DRUM </t>
  </si>
  <si>
    <t xml:space="preserve">2530-01-612-2689 </t>
  </si>
  <si>
    <t>WHEEL NUT</t>
  </si>
  <si>
    <t xml:space="preserve"> 2530-01-607-2578</t>
  </si>
  <si>
    <t>HM218248</t>
  </si>
  <si>
    <t xml:space="preserve">BEARING CONE (INNER) </t>
  </si>
  <si>
    <t>3110-00-618-0248</t>
  </si>
  <si>
    <t xml:space="preserve"> 320-2110</t>
  </si>
  <si>
    <t>SEAL, OIL</t>
  </si>
  <si>
    <t>5330-01-093-1149</t>
  </si>
  <si>
    <t>315-1504</t>
  </si>
  <si>
    <t>SEAL RETAINER</t>
  </si>
  <si>
    <t>5330-01-255-0201</t>
  </si>
  <si>
    <t>M10HN151</t>
  </si>
  <si>
    <t>TABBED WASHER</t>
  </si>
  <si>
    <t>5310-01-049-9051</t>
  </si>
  <si>
    <t xml:space="preserve">HUB CAP GASKET </t>
  </si>
  <si>
    <t>5330-00-615-1843</t>
  </si>
  <si>
    <t xml:space="preserve">5730 340-5097 </t>
  </si>
  <si>
    <t>CAP, GREASE</t>
  </si>
  <si>
    <t>2530-01-520-5730</t>
  </si>
  <si>
    <t>MS35338-45</t>
  </si>
  <si>
    <t>5310-00-407-9566</t>
  </si>
  <si>
    <t>CABLE ASSY, TROOP TRANSPORT, ALARM</t>
  </si>
  <si>
    <t>6150-01-455-3871</t>
  </si>
  <si>
    <t>TROOP ALARM ASSY</t>
  </si>
  <si>
    <t>6350-01-442-8571</t>
  </si>
  <si>
    <t>11682088-1</t>
  </si>
  <si>
    <t>5340-01-114-7712</t>
  </si>
  <si>
    <t>SUPPORT ASSY (REAR)</t>
  </si>
  <si>
    <t>2540-01-494-8916</t>
  </si>
  <si>
    <t>POST ASSY (R REAR OR L FRONT)</t>
  </si>
  <si>
    <t>POST ASSY (L REAR OR R FRONT)</t>
  </si>
  <si>
    <t>POST ASSY (CENTER)</t>
  </si>
  <si>
    <t>SUPPORT ASSY (R FRONT)</t>
  </si>
  <si>
    <t>2540-01-491-4584</t>
  </si>
  <si>
    <t>12418555-001</t>
  </si>
  <si>
    <t>BACKREST</t>
  </si>
  <si>
    <t>2540-01-387-4039</t>
  </si>
  <si>
    <t>12418555-002</t>
  </si>
  <si>
    <t>2540-01-387-3972</t>
  </si>
  <si>
    <t>SUPPORT ASSY (L FRONT)</t>
  </si>
  <si>
    <t>12419953-053</t>
  </si>
  <si>
    <t>5306-01-444-8366</t>
  </si>
  <si>
    <t>MS3367-2-0</t>
  </si>
  <si>
    <t>TIEOOWN STRAP</t>
  </si>
  <si>
    <t>5975-00-899-4606</t>
  </si>
  <si>
    <t>MS3367-3-0</t>
  </si>
  <si>
    <t>5975-00-985-6630</t>
  </si>
  <si>
    <t>12419150-001</t>
  </si>
  <si>
    <t>CLAMP, ELECTRICAL CONNECTOR</t>
  </si>
  <si>
    <t>57K2011</t>
  </si>
  <si>
    <t>KIT, BOARDING HANDLE ASSY</t>
  </si>
  <si>
    <t>5340-01-504-9813</t>
  </si>
  <si>
    <t>12418545-001</t>
  </si>
  <si>
    <t>2540-01-500-5905</t>
  </si>
  <si>
    <t>12418546-001</t>
  </si>
  <si>
    <t>2540-01-500-3041</t>
  </si>
  <si>
    <t>12418547-001</t>
  </si>
  <si>
    <t>2540-01-500-3028</t>
  </si>
  <si>
    <t>5305-01-521-9322</t>
  </si>
  <si>
    <t>S5113A22C0293</t>
  </si>
  <si>
    <t>82011393-001</t>
  </si>
  <si>
    <t>Bellows Sub Assembly, Head Sensor</t>
  </si>
  <si>
    <t>2688146-1002</t>
  </si>
  <si>
    <t>Bellows Assembly, Head Sensor</t>
  </si>
  <si>
    <t>S5113A22C0298</t>
  </si>
  <si>
    <t>547005-21</t>
  </si>
  <si>
    <t>12-0000-769</t>
  </si>
  <si>
    <t>Foil, Silver</t>
  </si>
  <si>
    <t>547005-6</t>
  </si>
  <si>
    <t>12-0000-878</t>
  </si>
  <si>
    <t>547005-8</t>
  </si>
  <si>
    <t>12-0000-001</t>
  </si>
  <si>
    <t>827990-19</t>
  </si>
  <si>
    <t>15-7520-003</t>
  </si>
  <si>
    <t>Silver Chloride</t>
  </si>
  <si>
    <t>817860-1</t>
  </si>
  <si>
    <t>12-0000-967</t>
  </si>
  <si>
    <t>FILLER, CONDUCTIVE-.0017/.0021</t>
  </si>
  <si>
    <t>817860-4</t>
  </si>
  <si>
    <t>12-0000-893</t>
  </si>
  <si>
    <t>FILLER, CONDUCTIVE-.0041/.0059</t>
  </si>
  <si>
    <t>S5113A22C0300</t>
  </si>
  <si>
    <t>004-002996-000</t>
  </si>
  <si>
    <t>4-60450-MNG</t>
  </si>
  <si>
    <t>Tripod, Antenna-400 LBS Load, No Elevator</t>
  </si>
  <si>
    <t>004-002997-000</t>
  </si>
  <si>
    <t>4-65740-9</t>
  </si>
  <si>
    <t xml:space="preserve">Mount Adapter, Tripod-Actuator Connection </t>
  </si>
  <si>
    <t>004-002949-000</t>
  </si>
  <si>
    <t>8-PB133-MNG (MPT-90)</t>
  </si>
  <si>
    <t xml:space="preserve">Actuator, Electro-Mechanical, Rotary-Antenna Pan Tilt Position </t>
  </si>
  <si>
    <t>S5113A22C0302</t>
  </si>
  <si>
    <t>007-001430-000</t>
  </si>
  <si>
    <t>11366-0190-01</t>
  </si>
  <si>
    <t xml:space="preserve">Cover, Battery-Hold Up, CRP </t>
  </si>
  <si>
    <t>S5113A22C0304</t>
  </si>
  <si>
    <t>009-000146-000</t>
  </si>
  <si>
    <t>IDS24AR-W2DDAC-000</t>
  </si>
  <si>
    <t>Monitor, 24 inch, Rugged</t>
  </si>
  <si>
    <t>7025-01-624-7045</t>
  </si>
  <si>
    <t>S5113A22C0306</t>
  </si>
  <si>
    <t>8140-1</t>
  </si>
  <si>
    <t>Heat Exchanger</t>
  </si>
  <si>
    <t>S5113A22C0307</t>
  </si>
  <si>
    <t>30-405A</t>
  </si>
  <si>
    <t>Type 30 Hydraulic Servovalve</t>
  </si>
  <si>
    <t>S5113A22C0308</t>
  </si>
  <si>
    <t>282428-01</t>
  </si>
  <si>
    <t>SWE540A-52001BW04</t>
  </si>
  <si>
    <t>NETernity SWE540A (Fully Managed 6U VPX 40/10GigE Data Plane Ethernet Switch)</t>
  </si>
  <si>
    <t>S5113A22C0311</t>
  </si>
  <si>
    <t>90050410-84</t>
  </si>
  <si>
    <t>XCalibur4640</t>
  </si>
  <si>
    <t>S5113A22C0313</t>
  </si>
  <si>
    <t xml:space="preserve">30-19980-2201 </t>
  </si>
  <si>
    <t xml:space="preserve">19980-2201 </t>
  </si>
  <si>
    <t>CONTAINER, FIRING CKT</t>
  </si>
  <si>
    <t>2540-01-676-1271</t>
  </si>
  <si>
    <t xml:space="preserve">30-19980-2101 </t>
  </si>
  <si>
    <t>19980-2101</t>
  </si>
  <si>
    <t>CONTAINER ASSY, 6U, DGTL</t>
  </si>
  <si>
    <t>2540-01-676-1232</t>
  </si>
  <si>
    <t>30-19980-1401</t>
  </si>
  <si>
    <t>19980-1401</t>
  </si>
  <si>
    <t>CONTAINER, DOCK</t>
  </si>
  <si>
    <t>2540-01-676-1730</t>
  </si>
  <si>
    <t>S5113A22C0316</t>
  </si>
  <si>
    <t>6037T43G06</t>
  </si>
  <si>
    <t>Combustion Frame</t>
  </si>
  <si>
    <t>2840-01-10-67651</t>
  </si>
  <si>
    <t>S5113A22C0321</t>
  </si>
  <si>
    <t>20527209-1</t>
  </si>
  <si>
    <t>2097-02</t>
  </si>
  <si>
    <t>Fan Housing Assembly</t>
  </si>
  <si>
    <t>77A586070P7</t>
  </si>
  <si>
    <t>MAXIAX Large Vaneaxial Fan, MAX57521E28CM</t>
  </si>
  <si>
    <t>20527216-3</t>
  </si>
  <si>
    <t>MAX65000M48XX,S3882XF</t>
  </si>
  <si>
    <t>20527208-3</t>
  </si>
  <si>
    <t>MAXIAX Large Vaneaxial Fan MAX35010M48AN,S,3883XF</t>
  </si>
  <si>
    <t>77A586070P6</t>
  </si>
  <si>
    <t>77A586070P8-C201</t>
  </si>
  <si>
    <t>MAXIAX Large Vaneaxial Fan, MAX35009E28CM</t>
  </si>
  <si>
    <t>S5113A22C0325</t>
  </si>
  <si>
    <t>009-000067-003</t>
  </si>
  <si>
    <t>CMS-00415-A</t>
  </si>
  <si>
    <t>COMPUTER - RUGGED, 3U</t>
  </si>
  <si>
    <t>009-000243-000</t>
  </si>
  <si>
    <t>CMS-010205</t>
  </si>
  <si>
    <t>HUB, NETWORK - MANAGED NETWORK SWITCH, 1U, 24 PORT, RUKUS</t>
  </si>
  <si>
    <t>007-000886-000</t>
  </si>
  <si>
    <t>M30873</t>
  </si>
  <si>
    <t>GUIDEBAR, T-SLOT SLIDE, ACETAL</t>
  </si>
  <si>
    <t>S5113A22C0327</t>
  </si>
  <si>
    <t>001-000713-000</t>
  </si>
  <si>
    <t>ALT0013</t>
  </si>
  <si>
    <t>RING, FAIRING, MWIR BRAVO</t>
  </si>
  <si>
    <t>001-001261-000</t>
  </si>
  <si>
    <t>HTCV00-00060</t>
  </si>
  <si>
    <t>RING, FAIRING, EMI SHIELD INTEGRATION</t>
  </si>
  <si>
    <t>002-001033-000</t>
  </si>
  <si>
    <t>HTCV00-00103</t>
  </si>
  <si>
    <t>CABLE ASSEMBLY, SPECIAL PURPOSE, ELECTRICAL - TURRET TO FORW</t>
  </si>
  <si>
    <t>003-000335-000</t>
  </si>
  <si>
    <t>HTCV00-00059</t>
  </si>
  <si>
    <t>EMI SHIELD, TURRET, 8 LOBE</t>
  </si>
  <si>
    <t>003-005860-001</t>
  </si>
  <si>
    <t>HTCV00-00169</t>
  </si>
  <si>
    <t>CIRCUIT CARD ASSEMBLY - ETHERNET SWITCH</t>
  </si>
  <si>
    <t>006-000075-000</t>
  </si>
  <si>
    <t>ALT0010</t>
  </si>
  <si>
    <t>HARDWARE KIT, MWIR 2.0</t>
  </si>
  <si>
    <t>006-020176-000</t>
  </si>
  <si>
    <t>HTVC00-00016</t>
  </si>
  <si>
    <t>Kit, Nose Dome Vibration Isolation Sys.</t>
  </si>
  <si>
    <t>007-000400-000</t>
  </si>
  <si>
    <t>ALT0014</t>
  </si>
  <si>
    <t>COVER, PROTECTIVE, NOSE DOME, MWIR 2.0 ( Named something else)</t>
  </si>
  <si>
    <t>007-000616-000</t>
  </si>
  <si>
    <t>HTVC00-00616</t>
  </si>
  <si>
    <t>OPTICAL COMPONENT ASSEMBLY - EOIR4, EXEMPT</t>
  </si>
  <si>
    <t>007-000617-001</t>
  </si>
  <si>
    <t>HTVC00-00164</t>
  </si>
  <si>
    <t>OPTICAL COMPONENT ASSEMBLY - EOIR4, MIMF, COMPLIANT</t>
  </si>
  <si>
    <t>007-001432-000</t>
  </si>
  <si>
    <t>HTVC00-00104</t>
  </si>
  <si>
    <t>COVER, ACCESS - DESICCANT, OPTICAL COMPONENT ASSY</t>
  </si>
  <si>
    <t>009-000003-000</t>
  </si>
  <si>
    <t>HARNESS ASSY, VIDEO PROCESSOR</t>
  </si>
  <si>
    <t>014-000009-000</t>
  </si>
  <si>
    <t>HTCV00-00117</t>
  </si>
  <si>
    <t>TURRET, UNMANNED AIRCRAFT- VIDAR</t>
  </si>
  <si>
    <t>014-000010-001</t>
  </si>
  <si>
    <t>HTVC00-00125</t>
  </si>
  <si>
    <t>OPTICAL COLLIMATOR - ALTICAM 14</t>
  </si>
  <si>
    <t>530-000447-000</t>
  </si>
  <si>
    <t>HTCV00-00091</t>
  </si>
  <si>
    <t>NOSE DOME ASSEMBLY, MWIR 3.5 WO LASER</t>
  </si>
  <si>
    <t>530-000472-000</t>
  </si>
  <si>
    <t>HTVC000-00098</t>
  </si>
  <si>
    <t>BULKHEAD ASSY, AIRCRAFT - FORWARD PAYLOAD BOARD</t>
  </si>
  <si>
    <t>530-000472-001</t>
  </si>
  <si>
    <t>HTVC000-00165</t>
  </si>
  <si>
    <t>BULKHEAD ASSY, AIRCRAFT - FORWARD PAYLOAD BOARD MIMF</t>
  </si>
  <si>
    <t>530-005378-000</t>
  </si>
  <si>
    <t>HTCV00-00122</t>
  </si>
  <si>
    <t>OPTICAL COMPONENT ASSEMBLY - TURRET, EO950, MIMF ENABLED, DI</t>
  </si>
  <si>
    <t>530-005380-000</t>
  </si>
  <si>
    <t>HTCV00-00101</t>
  </si>
  <si>
    <t>COVER, CAMERA, WEATHER PROTECTIVE - NOSE DOME ASSEMBLY, EO95</t>
  </si>
  <si>
    <t>530-005384-000</t>
  </si>
  <si>
    <t>HTCV00-00190</t>
  </si>
  <si>
    <t>OPTICAL COMPONENT ASSEMBLY - TURRET, MWIR 3.6, NO LASER, MIM</t>
  </si>
  <si>
    <t>001-001588-000</t>
  </si>
  <si>
    <t>KEY ASSEMBLY, LASER SAFETY MAGNETIC, VISIBLE</t>
  </si>
  <si>
    <t>001-002811-000</t>
  </si>
  <si>
    <t>HTCV00-00105</t>
  </si>
  <si>
    <t>SCREW, MACHINE - 100 DEG FLAT HEAD, .112-40 UNC-2A, .313 LON</t>
  </si>
  <si>
    <t>006-000076-000</t>
  </si>
  <si>
    <t>HTCV00-00011</t>
  </si>
  <si>
    <t>CLEANING KIT, OPTICAL INSTRUMENT - WINDOW</t>
  </si>
  <si>
    <t>S5113A22C0329</t>
  </si>
  <si>
    <t>020-000320-000</t>
  </si>
  <si>
    <t>18-1001</t>
  </si>
  <si>
    <t>Software â€“ ViDAR Turret License Key</t>
  </si>
  <si>
    <t>S5113A22C0334</t>
  </si>
  <si>
    <t>AAP-5W</t>
  </si>
  <si>
    <t>AMPLIFIER - ANTENNA, 1.3 GHZ, 5W, 12VDC</t>
  </si>
  <si>
    <t>MM2-M13-P-SR-CCNB</t>
  </si>
  <si>
    <t>MODEM, C2, LOS IP, 1.3GHz, BRACKET</t>
  </si>
  <si>
    <t>MM2-M13-FPSR</t>
  </si>
  <si>
    <t>TRANCEIVER - C2, LOS IP, 1.3 GHz, ENCRYPTED</t>
  </si>
  <si>
    <t>MM2-M13-P-SR-CC</t>
  </si>
  <si>
    <t>TRANSCEIVER UNIT, RADIO - 1.3 GHz, LOS IP, FIRMWARE</t>
  </si>
  <si>
    <t>MM2-M13-FCSR</t>
  </si>
  <si>
    <t>RADIO ASSY, FREEWAVE, ENC2, L-BAND, SERIAL, FMW</t>
  </si>
  <si>
    <t>S5113A22C0335</t>
  </si>
  <si>
    <t>A20002-29</t>
  </si>
  <si>
    <t>Harness Attach Fitting</t>
  </si>
  <si>
    <t>4240-01-632-7996</t>
  </si>
  <si>
    <t>880200-5</t>
  </si>
  <si>
    <t>Wing Tripod Jack</t>
  </si>
  <si>
    <t>1730-01-632-6800</t>
  </si>
  <si>
    <t>J28011-205</t>
  </si>
  <si>
    <t>Defueling Power Control Unit, A/C Recovery</t>
  </si>
  <si>
    <t>1730-01-632-4622</t>
  </si>
  <si>
    <t>HPPE503K-S4</t>
  </si>
  <si>
    <t>Hydraulic Test Stand</t>
  </si>
  <si>
    <t>4920-01-644-1787</t>
  </si>
  <si>
    <t>885000-8</t>
  </si>
  <si>
    <t>Aft Tripod Jack</t>
  </si>
  <si>
    <t>1730-01-632-6438</t>
  </si>
  <si>
    <t>A21010-203</t>
  </si>
  <si>
    <t>Pressure Relief Valve Test Vacuum Tank</t>
  </si>
  <si>
    <t>4920-01-648-3531</t>
  </si>
  <si>
    <t>AM-2371-222</t>
  </si>
  <si>
    <t>Engine Cradle</t>
  </si>
  <si>
    <t>4920-01-632-6833</t>
  </si>
  <si>
    <t>A27118-111</t>
  </si>
  <si>
    <t>Inboard and Outboard Flap Linkage Lock Equipment</t>
  </si>
  <si>
    <t>4920-01-642-0384</t>
  </si>
  <si>
    <t>J07008-30</t>
  </si>
  <si>
    <t>Aircraft Recovery Sling Equipment</t>
  </si>
  <si>
    <t>3940-01-631-9949</t>
  </si>
  <si>
    <t>A71030-32</t>
  </si>
  <si>
    <t>Hold Open Equipment</t>
  </si>
  <si>
    <t>1560-01-632-8023</t>
  </si>
  <si>
    <t>A71015-108</t>
  </si>
  <si>
    <t>Lift Fixture</t>
  </si>
  <si>
    <t>4920-01-633-9652</t>
  </si>
  <si>
    <t>A49003-12</t>
  </si>
  <si>
    <t>APU Transportation Dolly</t>
  </si>
  <si>
    <t>1740-01-632-3763</t>
  </si>
  <si>
    <t>A20001-185</t>
  </si>
  <si>
    <t>Boom Hoist</t>
  </si>
  <si>
    <t>4920-01-617-6835</t>
  </si>
  <si>
    <t>J51004-1</t>
  </si>
  <si>
    <t>Vacuum Generator Kit</t>
  </si>
  <si>
    <t>4920-01-633-0013</t>
  </si>
  <si>
    <t>A27108-13</t>
  </si>
  <si>
    <t>Lock Set</t>
  </si>
  <si>
    <t>4940-01-633-6157</t>
  </si>
  <si>
    <t>A55008-1</t>
  </si>
  <si>
    <t>Vertical Fin Bolt Torque Equipment</t>
  </si>
  <si>
    <t>4920-01-642-4566</t>
  </si>
  <si>
    <t>A32096-70</t>
  </si>
  <si>
    <t>Rigging Equipment</t>
  </si>
  <si>
    <t>4920-01-633-7015</t>
  </si>
  <si>
    <t>A32005-74</t>
  </si>
  <si>
    <t>Seal Installation Guide</t>
  </si>
  <si>
    <t>5120-01-633-0625</t>
  </si>
  <si>
    <t>2CF65B05528-1</t>
  </si>
  <si>
    <t>Balance Stand for Outboard Aileron, Upper Rudder, and Outboard Elevator</t>
  </si>
  <si>
    <t>4920-01-644-0763</t>
  </si>
  <si>
    <t>ADA767HT-612</t>
  </si>
  <si>
    <t>Air Data Accessory Kit</t>
  </si>
  <si>
    <t>4920-20-008-8419</t>
  </si>
  <si>
    <t>A32027-53</t>
  </si>
  <si>
    <t>Landing Gear Actuator Retraction and Extension Pump</t>
  </si>
  <si>
    <t>4920-01-633-4993</t>
  </si>
  <si>
    <t>LMC16M87</t>
  </si>
  <si>
    <t>Engine Inlet Cover</t>
  </si>
  <si>
    <t>1730-01-632-3765</t>
  </si>
  <si>
    <t>A32079-1</t>
  </si>
  <si>
    <t>Brake Sleeve Puller</t>
  </si>
  <si>
    <t>4920-01-633-7010</t>
  </si>
  <si>
    <t>A49001-84</t>
  </si>
  <si>
    <t>APU Cradle Hoist Equipment</t>
  </si>
  <si>
    <t>1730-01-632-6830</t>
  </si>
  <si>
    <t>A54001-167</t>
  </si>
  <si>
    <t>Preload Sling Equipment</t>
  </si>
  <si>
    <t>1730-01-632-8031</t>
  </si>
  <si>
    <t>A52013-31</t>
  </si>
  <si>
    <t>Passenger Door Escape Slide Rigging Simulator</t>
  </si>
  <si>
    <t>4920-01-633-3770</t>
  </si>
  <si>
    <t>LMC18M87</t>
  </si>
  <si>
    <t>PW4000 Engine Plug-Fan Reverser</t>
  </si>
  <si>
    <t>1730-01-632-2748</t>
  </si>
  <si>
    <t>J52039-103</t>
  </si>
  <si>
    <t>Main Deck Cargo Door Safety Barrier</t>
  </si>
  <si>
    <t>1680-01-633-0021</t>
  </si>
  <si>
    <t>G28035-2</t>
  </si>
  <si>
    <t>Hose Set</t>
  </si>
  <si>
    <t>4720-01-642-4567</t>
  </si>
  <si>
    <t>A71005-33</t>
  </si>
  <si>
    <t>Inlet Sling</t>
  </si>
  <si>
    <t>1730-01-632-6803</t>
  </si>
  <si>
    <t>A32029-50</t>
  </si>
  <si>
    <t>Seal Replacement Equipment</t>
  </si>
  <si>
    <t>4920-01-633-7375</t>
  </si>
  <si>
    <t>F72951-1</t>
  </si>
  <si>
    <t>U-Tube Manometer</t>
  </si>
  <si>
    <t>6685-01-351-6869</t>
  </si>
  <si>
    <t>WL21M91</t>
  </si>
  <si>
    <t>Wheel Cover</t>
  </si>
  <si>
    <t>1730-01-632-8021</t>
  </si>
  <si>
    <t>A27021-125</t>
  </si>
  <si>
    <t>Adapter Equipment</t>
  </si>
  <si>
    <t>4920-01-633-9295</t>
  </si>
  <si>
    <t>A24011-1</t>
  </si>
  <si>
    <t>Integrated Drive Generator Hoist Adapter</t>
  </si>
  <si>
    <t>4920-01-632-8025</t>
  </si>
  <si>
    <t>A52002-13</t>
  </si>
  <si>
    <t>Safety Barrier</t>
  </si>
  <si>
    <t>4240-01-633-0645</t>
  </si>
  <si>
    <t>A28003-90</t>
  </si>
  <si>
    <t>Ventilation Equipment</t>
  </si>
  <si>
    <t>4920-01-633-8544</t>
  </si>
  <si>
    <t>A55001-47</t>
  </si>
  <si>
    <t>Horizontal Stabilizer Lock Assembly</t>
  </si>
  <si>
    <t>1730-01-633-1220</t>
  </si>
  <si>
    <t>A32036-67</t>
  </si>
  <si>
    <t>Hoist Equipment</t>
  </si>
  <si>
    <t>3940-01-643-0779</t>
  </si>
  <si>
    <t>J10007-99</t>
  </si>
  <si>
    <t>Engine Weight Ballast</t>
  </si>
  <si>
    <t>4920-01-644-0023</t>
  </si>
  <si>
    <t>C28013-6</t>
  </si>
  <si>
    <t>Protective Equipment</t>
  </si>
  <si>
    <t>4920-01-632-6840</t>
  </si>
  <si>
    <t>G26004-65</t>
  </si>
  <si>
    <t>41-Pin Extender Card</t>
  </si>
  <si>
    <t>5998-01-632-6804</t>
  </si>
  <si>
    <t>G26004-66</t>
  </si>
  <si>
    <t>66-Pin Extender Card</t>
  </si>
  <si>
    <t>5998-01-632-6802</t>
  </si>
  <si>
    <t>A71032-14</t>
  </si>
  <si>
    <t>2840-01-632-3378</t>
  </si>
  <si>
    <t>A38001-68</t>
  </si>
  <si>
    <t>Ground Handling Equipment Adapter</t>
  </si>
  <si>
    <t>1730-01-603-4680</t>
  </si>
  <si>
    <t>A20004-78</t>
  </si>
  <si>
    <t>Rig Pin Set</t>
  </si>
  <si>
    <t>4940-01-632-5777</t>
  </si>
  <si>
    <t>A27024-55</t>
  </si>
  <si>
    <t>Rigging Bar</t>
  </si>
  <si>
    <t>1730-01-632-9291</t>
  </si>
  <si>
    <t>B29001-46</t>
  </si>
  <si>
    <t>Personnel Screen</t>
  </si>
  <si>
    <t>4240-01-633-2793</t>
  </si>
  <si>
    <t>A27111-11</t>
  </si>
  <si>
    <t>Elevator Actuator Lock Equipment</t>
  </si>
  <si>
    <t>4920-01-633-4544</t>
  </si>
  <si>
    <t>A32006-77</t>
  </si>
  <si>
    <t>Aircraft Maintenance Sling</t>
  </si>
  <si>
    <t>3940-01-642-4572</t>
  </si>
  <si>
    <t>A27110-27</t>
  </si>
  <si>
    <t>Inboard Aileron Rigging Bar</t>
  </si>
  <si>
    <t>5340-01-632-9998</t>
  </si>
  <si>
    <t>A78003-41</t>
  </si>
  <si>
    <t>Cradle</t>
  </si>
  <si>
    <t>3940-01-633-0911</t>
  </si>
  <si>
    <t>A27110-1</t>
  </si>
  <si>
    <t>Mount Equipment</t>
  </si>
  <si>
    <t>1730-01-633-0621</t>
  </si>
  <si>
    <t>A52036-1</t>
  </si>
  <si>
    <t>Main Deck Cargo Door Sling Equipment</t>
  </si>
  <si>
    <t>1730-01-632-8009</t>
  </si>
  <si>
    <t>J24015-1</t>
  </si>
  <si>
    <t>Pressure Test Equipment</t>
  </si>
  <si>
    <t>4920-01-590-6851</t>
  </si>
  <si>
    <t>A24005-1</t>
  </si>
  <si>
    <t>Load Bank</t>
  </si>
  <si>
    <t>6150-01-632-9282</t>
  </si>
  <si>
    <t>A32038-23</t>
  </si>
  <si>
    <t>Gear Transportation Dolly</t>
  </si>
  <si>
    <t>1620-01-632-8530</t>
  </si>
  <si>
    <t>A32008-51</t>
  </si>
  <si>
    <t>3940-01-642-4133</t>
  </si>
  <si>
    <t>A32016-17</t>
  </si>
  <si>
    <t>Brake Rod Puller</t>
  </si>
  <si>
    <t>4920-01-633-7378</t>
  </si>
  <si>
    <t>J52024-24</t>
  </si>
  <si>
    <t>Blow Out Door Latch Assembly Test Equipment</t>
  </si>
  <si>
    <t>4920-01-633-2269</t>
  </si>
  <si>
    <t>A32099-112</t>
  </si>
  <si>
    <t>Spring Extender</t>
  </si>
  <si>
    <t>5120-01-632-6445</t>
  </si>
  <si>
    <t>A27017-41</t>
  </si>
  <si>
    <t>Leading Edge Slat Removal and Installation Sling</t>
  </si>
  <si>
    <t>1730-01-632-7576</t>
  </si>
  <si>
    <t>J28010-139</t>
  </si>
  <si>
    <t>Fuel Tank Leak Test Equipment</t>
  </si>
  <si>
    <t>4920-01-633-2261</t>
  </si>
  <si>
    <t>A27015-1</t>
  </si>
  <si>
    <t>Sling</t>
  </si>
  <si>
    <t>1730-01-632-8946</t>
  </si>
  <si>
    <t>A27027-59</t>
  </si>
  <si>
    <t>Outboard Trailing Edge Flap Sling</t>
  </si>
  <si>
    <t>1730-01-632-7577</t>
  </si>
  <si>
    <t>F80212-30</t>
  </si>
  <si>
    <t>Control Pedal</t>
  </si>
  <si>
    <t>1680-01-581-8711</t>
  </si>
  <si>
    <t>J20009-70</t>
  </si>
  <si>
    <t>Cradle Adapter</t>
  </si>
  <si>
    <t>1680-01-632-3760</t>
  </si>
  <si>
    <t>A56001-15</t>
  </si>
  <si>
    <t>1730-01-516-1885</t>
  </si>
  <si>
    <t>A78001-31</t>
  </si>
  <si>
    <t>Thrust Reverser Hold Open Equipment</t>
  </si>
  <si>
    <t>4920-01-632-6827</t>
  </si>
  <si>
    <t>A25012-29</t>
  </si>
  <si>
    <t>Off Wing Escape Slide System Test Equipment</t>
  </si>
  <si>
    <t>4240-01-633-3765</t>
  </si>
  <si>
    <t>A27124-36</t>
  </si>
  <si>
    <t>Rudder Freeplay Check Force Equipment</t>
  </si>
  <si>
    <t>4920-01-632-0999</t>
  </si>
  <si>
    <t>A27006-41</t>
  </si>
  <si>
    <t>4920-01-633-9294</t>
  </si>
  <si>
    <t>A52004-43</t>
  </si>
  <si>
    <t>Door Handling Sling Equipment</t>
  </si>
  <si>
    <t>1730-01-632-9287</t>
  </si>
  <si>
    <t>B54001-53</t>
  </si>
  <si>
    <t>Portable Hand Pump</t>
  </si>
  <si>
    <t>4320-01-633-2786</t>
  </si>
  <si>
    <t>A07001-11</t>
  </si>
  <si>
    <t>Jacking Adapter</t>
  </si>
  <si>
    <t>4920-01-632-0997</t>
  </si>
  <si>
    <t>A51002-1</t>
  </si>
  <si>
    <t>Alignment Equipment</t>
  </si>
  <si>
    <t>4920-01-632-7616</t>
  </si>
  <si>
    <t>A32015-9</t>
  </si>
  <si>
    <t>Downlock Main Landing Gear and Nose Landing Gear Installation and Removal Tool</t>
  </si>
  <si>
    <t>5120-01-528-0460</t>
  </si>
  <si>
    <t>A27016-27</t>
  </si>
  <si>
    <t>Flap Sling</t>
  </si>
  <si>
    <t>1730-01-632-6806</t>
  </si>
  <si>
    <t>A10002-9</t>
  </si>
  <si>
    <t>Aircraft Ground Servicing Cover</t>
  </si>
  <si>
    <t>1730-01-527-8999</t>
  </si>
  <si>
    <t>B28005-41</t>
  </si>
  <si>
    <t>Pressure Test Plug</t>
  </si>
  <si>
    <t>4940-01-632-4975</t>
  </si>
  <si>
    <t>A54011-25</t>
  </si>
  <si>
    <t>Midspar Fuse Pin Kit</t>
  </si>
  <si>
    <t>4920-01-633-4547</t>
  </si>
  <si>
    <t>J28013-1</t>
  </si>
  <si>
    <t>Fuel Drain Sump Fitting Equipment</t>
  </si>
  <si>
    <t>1730-01-632-2752</t>
  </si>
  <si>
    <t>A36001-45</t>
  </si>
  <si>
    <t>Lift Device</t>
  </si>
  <si>
    <t>4920-01-632-1945</t>
  </si>
  <si>
    <t>A32030-31</t>
  </si>
  <si>
    <t>Main Landing Gear Door Ground Lock</t>
  </si>
  <si>
    <t>4920-01-689-8622</t>
  </si>
  <si>
    <t>A27003-23</t>
  </si>
  <si>
    <t>Rudder Actuator Lock Set</t>
  </si>
  <si>
    <t>4920-01-633-3476</t>
  </si>
  <si>
    <t>J27079-38</t>
  </si>
  <si>
    <t>Test Equipment</t>
  </si>
  <si>
    <t>4920-01-632-3373</t>
  </si>
  <si>
    <t>A32074-1</t>
  </si>
  <si>
    <t>Air Ground Relay Test Breakout Box</t>
  </si>
  <si>
    <t>1620-01-632-8032</t>
  </si>
  <si>
    <t>A12007-23</t>
  </si>
  <si>
    <t>Inflation Adapter</t>
  </si>
  <si>
    <t>1730-01-632-2209</t>
  </si>
  <si>
    <t>A32030-18</t>
  </si>
  <si>
    <t>4920-01-633-4989</t>
  </si>
  <si>
    <t>A32031-5</t>
  </si>
  <si>
    <t>Turnbuckle</t>
  </si>
  <si>
    <t>4920-01-633-7834</t>
  </si>
  <si>
    <t>G34004-17</t>
  </si>
  <si>
    <t>Weather Radar Antenna Mount Adjustment Equipment</t>
  </si>
  <si>
    <t>4920-01-632-1944</t>
  </si>
  <si>
    <t>C10004-1</t>
  </si>
  <si>
    <t>Water Wash Cover for Angle of Attack Vane</t>
  </si>
  <si>
    <t>4920-01-642-0372</t>
  </si>
  <si>
    <t>A52032-17</t>
  </si>
  <si>
    <t>Main Deck Cargo Door Latch Pin Adjustment Tool Set</t>
  </si>
  <si>
    <t>4920-01-633-2274</t>
  </si>
  <si>
    <t>A20008-1</t>
  </si>
  <si>
    <t>Spherical Bearing Socket Set</t>
  </si>
  <si>
    <t>4920-01-633-4171</t>
  </si>
  <si>
    <t>LMC17M87</t>
  </si>
  <si>
    <t>Engine Turbine Exhaust Cover</t>
  </si>
  <si>
    <t>1730-01-632-3764</t>
  </si>
  <si>
    <t>J52039-90</t>
  </si>
  <si>
    <t>Safety Net Assembly</t>
  </si>
  <si>
    <t>4920-01-633-1224</t>
  </si>
  <si>
    <t>A71003-53</t>
  </si>
  <si>
    <t>Torque Equipment</t>
  </si>
  <si>
    <t>4920-01-632-6817</t>
  </si>
  <si>
    <t>A27012-30</t>
  </si>
  <si>
    <t>1730-01-632-8013</t>
  </si>
  <si>
    <t>A32101-1</t>
  </si>
  <si>
    <t>Nose Landing Gear Torque Adapter</t>
  </si>
  <si>
    <t>4920-01-633-6165</t>
  </si>
  <si>
    <t>A49004-24</t>
  </si>
  <si>
    <t>Auxiliary Power Unit Duct Support</t>
  </si>
  <si>
    <t>4920-01-633-2268</t>
  </si>
  <si>
    <t>G78005-10</t>
  </si>
  <si>
    <t>Thrust Reverser Hold Open Rod Adapter</t>
  </si>
  <si>
    <t>4920-01-632-6829</t>
  </si>
  <si>
    <t>G25012-8</t>
  </si>
  <si>
    <t>Aircraft Equipment Maintenance Tool Kit</t>
  </si>
  <si>
    <t>4920-01-633-0011</t>
  </si>
  <si>
    <t>A52031-1</t>
  </si>
  <si>
    <t>Main Deck Cargo Door Rigging Equipment</t>
  </si>
  <si>
    <t>4920-01-633-8528</t>
  </si>
  <si>
    <t>A24008-37</t>
  </si>
  <si>
    <t>Hydraulic Motor Driven Ground Control Unit Test Box</t>
  </si>
  <si>
    <t>4920-01-632-6847</t>
  </si>
  <si>
    <t>A53001-14</t>
  </si>
  <si>
    <t>Nose Radome Sling</t>
  </si>
  <si>
    <t>1730-01-633-1775</t>
  </si>
  <si>
    <t>A52034-1</t>
  </si>
  <si>
    <t>4920-01-633-4172</t>
  </si>
  <si>
    <t>A52004-41</t>
  </si>
  <si>
    <t>Sling Equipment, Forward and Aft Cargo Door Handling Sling Equipment</t>
  </si>
  <si>
    <t>1730-01-633-1426</t>
  </si>
  <si>
    <t>J28007-9</t>
  </si>
  <si>
    <t>Pressurization Equip</t>
  </si>
  <si>
    <t>4920-01-632-7592</t>
  </si>
  <si>
    <t>A27112-1</t>
  </si>
  <si>
    <t>4920-01-633-3764</t>
  </si>
  <si>
    <t>A32098-12</t>
  </si>
  <si>
    <t>Axle Protector</t>
  </si>
  <si>
    <t>4920-01-633-4987</t>
  </si>
  <si>
    <t>ST2580-381</t>
  </si>
  <si>
    <t>Nose Landing Gear Drag Brace Bearing Cap Installation and Removal Wrench</t>
  </si>
  <si>
    <t>4920-01-633-4992</t>
  </si>
  <si>
    <t>A71016-1</t>
  </si>
  <si>
    <t>1730-01-633-1222</t>
  </si>
  <si>
    <t>A32017-1</t>
  </si>
  <si>
    <t>Fuse Bolt Puller</t>
  </si>
  <si>
    <t>1680-01-632-8955</t>
  </si>
  <si>
    <t>A32098-1</t>
  </si>
  <si>
    <t>4920-01-633-6170</t>
  </si>
  <si>
    <t>ST2589A-1</t>
  </si>
  <si>
    <t>Cannon Connector Pliers</t>
  </si>
  <si>
    <t>5120-01-664-9482</t>
  </si>
  <si>
    <t>C15292</t>
  </si>
  <si>
    <t>Bonding Meter</t>
  </si>
  <si>
    <t>A32097-1</t>
  </si>
  <si>
    <t>Nose Landing Gear Thread Protector</t>
  </si>
  <si>
    <t>4920-01-645-2341</t>
  </si>
  <si>
    <t>A32046-17</t>
  </si>
  <si>
    <t>Attach Bracket</t>
  </si>
  <si>
    <t>4920-01-633-7380</t>
  </si>
  <si>
    <t>A27001-3</t>
  </si>
  <si>
    <t>Elevator Power Control Actuator Rigging Gauge</t>
  </si>
  <si>
    <t>5220-01-642-8617</t>
  </si>
  <si>
    <t>A20001-83</t>
  </si>
  <si>
    <t>Hoist Support Boom</t>
  </si>
  <si>
    <t>1730-01-633-3053</t>
  </si>
  <si>
    <t>A52025-1</t>
  </si>
  <si>
    <t>Service Platform</t>
  </si>
  <si>
    <t>1730-01-632-8527</t>
  </si>
  <si>
    <t>A32123-1</t>
  </si>
  <si>
    <t>Rigging Assembly</t>
  </si>
  <si>
    <t>1730-01-633-1422</t>
  </si>
  <si>
    <t>A27001-1</t>
  </si>
  <si>
    <t>Aircraft Control Rigging Template Set</t>
  </si>
  <si>
    <t>5220-01-642-5528</t>
  </si>
  <si>
    <t>A27007-19</t>
  </si>
  <si>
    <t>Ground Lock</t>
  </si>
  <si>
    <t>1730-01-632-9283</t>
  </si>
  <si>
    <t>A52022-1</t>
  </si>
  <si>
    <t>Forward Entry Door Canopy</t>
  </si>
  <si>
    <t>4920-01-633-3051</t>
  </si>
  <si>
    <t>A07003-1</t>
  </si>
  <si>
    <t>4920-01-632-1001</t>
  </si>
  <si>
    <t>A27004-2</t>
  </si>
  <si>
    <t>Hoist Adapter</t>
  </si>
  <si>
    <t>4920-01-633-9293</t>
  </si>
  <si>
    <t>A20001-65</t>
  </si>
  <si>
    <t>Long Hoist Arm Extension</t>
  </si>
  <si>
    <t>3950-01-662-2491</t>
  </si>
  <si>
    <t>A52019-1</t>
  </si>
  <si>
    <t>Main Deck Cargo Door Hinge Pin Driver Set</t>
  </si>
  <si>
    <t>4920-01-633-8531</t>
  </si>
  <si>
    <t>A32004-1</t>
  </si>
  <si>
    <t>Wrench Adapter</t>
  </si>
  <si>
    <t>4920-01-633-7837</t>
  </si>
  <si>
    <t>A32021-1</t>
  </si>
  <si>
    <t>4920-01-633-7840</t>
  </si>
  <si>
    <t>A27125-17</t>
  </si>
  <si>
    <t>Rudder and Elevator Actuator Measurement Tool</t>
  </si>
  <si>
    <t>5210-01-633-0641</t>
  </si>
  <si>
    <t>J28006-1</t>
  </si>
  <si>
    <t>Sealing Tool</t>
  </si>
  <si>
    <t>4940-01-632-5793</t>
  </si>
  <si>
    <t>G28018-28</t>
  </si>
  <si>
    <t>4920-01-632-5790</t>
  </si>
  <si>
    <t>F70284-1</t>
  </si>
  <si>
    <t>Ground Power Plug and Receptacle Wear Gauge Set</t>
  </si>
  <si>
    <t>5220-01-633-0907</t>
  </si>
  <si>
    <t>A27019-8</t>
  </si>
  <si>
    <t>Restraint</t>
  </si>
  <si>
    <t>4920-01-633-3478</t>
  </si>
  <si>
    <t>A27004-1</t>
  </si>
  <si>
    <t>1730-01-632-8531</t>
  </si>
  <si>
    <t>A57008-1</t>
  </si>
  <si>
    <t>Main Landing Gear Bottle Pin Removal and Installation Tool</t>
  </si>
  <si>
    <t>4940-01-632-6839</t>
  </si>
  <si>
    <t>A52035-1</t>
  </si>
  <si>
    <t>Main Cargo Door Intermediate Hinge Pin Driver</t>
  </si>
  <si>
    <t>4920-01-633-4168</t>
  </si>
  <si>
    <t>J28017-1</t>
  </si>
  <si>
    <t>Wing Dry Bay Pressurization Adapter Equipment</t>
  </si>
  <si>
    <t>4920-01-689-7283</t>
  </si>
  <si>
    <t>J29006-1</t>
  </si>
  <si>
    <t>Hydraulic System Bleeder Hose Equipment</t>
  </si>
  <si>
    <t>4730NCZ122882</t>
  </si>
  <si>
    <t>A07008-29</t>
  </si>
  <si>
    <t>Bushing Assembly</t>
  </si>
  <si>
    <t>4920-01-632-2208</t>
  </si>
  <si>
    <t>G28014-15</t>
  </si>
  <si>
    <t>Fuel Sump Drain Valve Adapter Equipment</t>
  </si>
  <si>
    <t>4920-01-604-7423</t>
  </si>
  <si>
    <t>A31007-59</t>
  </si>
  <si>
    <t>Test Adapter Kit</t>
  </si>
  <si>
    <t>4920-01-579-3626</t>
  </si>
  <si>
    <t>A27107-1</t>
  </si>
  <si>
    <t>Dummy Link Set</t>
  </si>
  <si>
    <t>4940-01-633-6156</t>
  </si>
  <si>
    <t>F72959-35</t>
  </si>
  <si>
    <t>Spanner Wrench</t>
  </si>
  <si>
    <t>4920-01-633-6163</t>
  </si>
  <si>
    <t>A32095-1</t>
  </si>
  <si>
    <t>Retaining Bolt Wrench</t>
  </si>
  <si>
    <t>4920-01-633-7012</t>
  </si>
  <si>
    <t>A27122-1</t>
  </si>
  <si>
    <t>Bearing Retaining Nut Wrench</t>
  </si>
  <si>
    <t>4920-01-632-0998</t>
  </si>
  <si>
    <t>A28012-1</t>
  </si>
  <si>
    <t>4920-01-632-3376</t>
  </si>
  <si>
    <t>B28001-18</t>
  </si>
  <si>
    <t>Sump Drain Valve Adapter</t>
  </si>
  <si>
    <t>4920-01-632-4971</t>
  </si>
  <si>
    <t>A32012-13</t>
  </si>
  <si>
    <t>Wheel Retaining Nut Wrench</t>
  </si>
  <si>
    <t>4920-01-633-8539</t>
  </si>
  <si>
    <t>A71049-1</t>
  </si>
  <si>
    <t>PT2 Probe Adapter</t>
  </si>
  <si>
    <t>4920-01-632-6820</t>
  </si>
  <si>
    <t>G28005-35</t>
  </si>
  <si>
    <t>Test Surge Tank Fixture</t>
  </si>
  <si>
    <t>4940-01-581-7533</t>
  </si>
  <si>
    <t>ME65B83635</t>
  </si>
  <si>
    <t>Main Deck Cargo Door Brake Torque Wrench Adapter</t>
  </si>
  <si>
    <t>4920-01-633-4170</t>
  </si>
  <si>
    <t>A27102-7</t>
  </si>
  <si>
    <t>Adapter</t>
  </si>
  <si>
    <t>4940-01-633-4165</t>
  </si>
  <si>
    <t>F72959-33</t>
  </si>
  <si>
    <t>4920-01-632-1005</t>
  </si>
  <si>
    <t>A32086-1</t>
  </si>
  <si>
    <t>Downlock Stop Shim Adjustment Jig</t>
  </si>
  <si>
    <t>4920-01-633-7009</t>
  </si>
  <si>
    <t>A27026-7</t>
  </si>
  <si>
    <t>Hoist Bracket</t>
  </si>
  <si>
    <t>4920-01-633-0914</t>
  </si>
  <si>
    <t>A52033-1</t>
  </si>
  <si>
    <t>Main Deck Cargo Door Latch</t>
  </si>
  <si>
    <t>4920-01-633-9292</t>
  </si>
  <si>
    <t>G71020-1</t>
  </si>
  <si>
    <t>Flex Nut Wrench</t>
  </si>
  <si>
    <t>4920-01-632-6823</t>
  </si>
  <si>
    <t>A12001-14</t>
  </si>
  <si>
    <t>Fuel Sampling Equipment</t>
  </si>
  <si>
    <t>1730-01-632-2210</t>
  </si>
  <si>
    <t>A25009-2</t>
  </si>
  <si>
    <t>Ball Transfer Kit Removal Tool</t>
  </si>
  <si>
    <t>4920-01-632-8008</t>
  </si>
  <si>
    <t>A53002-5</t>
  </si>
  <si>
    <t>Electrical/Electronic Access Hatch Safety Barrier</t>
  </si>
  <si>
    <t>4920-01-633-1784</t>
  </si>
  <si>
    <t>A27094-5</t>
  </si>
  <si>
    <t>Preload Spacer</t>
  </si>
  <si>
    <t>5365-01-633-0913</t>
  </si>
  <si>
    <t>F70328-1</t>
  </si>
  <si>
    <t>Ground Handling Adapter</t>
  </si>
  <si>
    <t>1730-01-603-4702</t>
  </si>
  <si>
    <t>A32034-1</t>
  </si>
  <si>
    <t>Adapter Wrench</t>
  </si>
  <si>
    <t>4920-01-633-7371</t>
  </si>
  <si>
    <t>J28007-10</t>
  </si>
  <si>
    <t>Pressurization Equipment Adapters</t>
  </si>
  <si>
    <t>4920-01-632-6831</t>
  </si>
  <si>
    <t>A27013-1</t>
  </si>
  <si>
    <t>Deactivation Equipment</t>
  </si>
  <si>
    <t>5180-01-633-3059</t>
  </si>
  <si>
    <t>A49001-137</t>
  </si>
  <si>
    <t>Auxiliary Power Unit Cradle Ballast Assembly</t>
  </si>
  <si>
    <t>4920-01-632-6842</t>
  </si>
  <si>
    <t>F72959-41</t>
  </si>
  <si>
    <t>4920-01-633-3768</t>
  </si>
  <si>
    <t>A32069-7</t>
  </si>
  <si>
    <t>Anti-Skid Transducer Retainer Nut Wrench Adapter</t>
  </si>
  <si>
    <t>4920-01-633-7014</t>
  </si>
  <si>
    <t>A52029-1</t>
  </si>
  <si>
    <t>Carrier Drive Gauge</t>
  </si>
  <si>
    <t>5220-01-632-9301</t>
  </si>
  <si>
    <t>A21012-1</t>
  </si>
  <si>
    <t>Test Gauge</t>
  </si>
  <si>
    <t>6685-01-632-2753</t>
  </si>
  <si>
    <t>A29002-6</t>
  </si>
  <si>
    <t>Locking Pin</t>
  </si>
  <si>
    <t>1620-01-632-8018</t>
  </si>
  <si>
    <t>A38003-30</t>
  </si>
  <si>
    <t>Pipeline Fluid Pressure Cleaning Element</t>
  </si>
  <si>
    <t>4940-01-633-2258</t>
  </si>
  <si>
    <t>A32045-12</t>
  </si>
  <si>
    <t>4920-01-633-7369</t>
  </si>
  <si>
    <t>ST8709H-X</t>
  </si>
  <si>
    <t>Go/No-Go Gauge</t>
  </si>
  <si>
    <t>5220-01-632-4977</t>
  </si>
  <si>
    <t>A52008-14</t>
  </si>
  <si>
    <t>Entry/Service Door Ground Lock</t>
  </si>
  <si>
    <t>1730-01-633-1425</t>
  </si>
  <si>
    <t>A27063-91</t>
  </si>
  <si>
    <t>Flight Control Rigging Position Sensors Breakout Box</t>
  </si>
  <si>
    <t>4920-01-633-4167</t>
  </si>
  <si>
    <t>A27117-1</t>
  </si>
  <si>
    <t>4920-01-631-9964</t>
  </si>
  <si>
    <t>A32035-1</t>
  </si>
  <si>
    <t>5120-01-517-9979</t>
  </si>
  <si>
    <t>A27109-1</t>
  </si>
  <si>
    <t>1730-01-632-9289</t>
  </si>
  <si>
    <t>A32092-1</t>
  </si>
  <si>
    <t>Rigging Gauge</t>
  </si>
  <si>
    <t>1630-01-633-0622</t>
  </si>
  <si>
    <t>A27023-22</t>
  </si>
  <si>
    <t>Spacer Kit</t>
  </si>
  <si>
    <t>5365-01-633-1776</t>
  </si>
  <si>
    <t>A27099-1</t>
  </si>
  <si>
    <t>Clamp</t>
  </si>
  <si>
    <t>4920-01-633-4166</t>
  </si>
  <si>
    <t>A27024-31</t>
  </si>
  <si>
    <t>Aileron Rigging Bar</t>
  </si>
  <si>
    <t>1730-01-633-0623</t>
  </si>
  <si>
    <t>2ME65B00002</t>
  </si>
  <si>
    <t>4920-01-632-4969</t>
  </si>
  <si>
    <t>A27095-10</t>
  </si>
  <si>
    <t>Scale</t>
  </si>
  <si>
    <t>5220-01-633-0024</t>
  </si>
  <si>
    <t>A32045-34</t>
  </si>
  <si>
    <t>4920-01-633-7368</t>
  </si>
  <si>
    <t>ST2580-177</t>
  </si>
  <si>
    <t>Socket Wrench</t>
  </si>
  <si>
    <t>4920-01-632-6834</t>
  </si>
  <si>
    <t>A21009-1</t>
  </si>
  <si>
    <t>Blanking Plate</t>
  </si>
  <si>
    <t>1680-01-632-4283</t>
  </si>
  <si>
    <t>A27077-1</t>
  </si>
  <si>
    <t>Drive Adapter</t>
  </si>
  <si>
    <t>5130-01-633-3766</t>
  </si>
  <si>
    <t>A28005-24</t>
  </si>
  <si>
    <t>Drain Mast Adapter Assembly</t>
  </si>
  <si>
    <t>1730-01-633-0620</t>
  </si>
  <si>
    <t>A27020-1</t>
  </si>
  <si>
    <t>Rigging Tool</t>
  </si>
  <si>
    <t>4920-01-633-3474</t>
  </si>
  <si>
    <t>5900T14</t>
  </si>
  <si>
    <t>Electronics Bay Main Deck Access Panel Safety Barricade</t>
  </si>
  <si>
    <t>4240-01-632-7614</t>
  </si>
  <si>
    <t>A32045-48</t>
  </si>
  <si>
    <t>4920-01-632-6837</t>
  </si>
  <si>
    <t>J32060-1</t>
  </si>
  <si>
    <t>Drain Equipment</t>
  </si>
  <si>
    <t>1730-01-528-0454</t>
  </si>
  <si>
    <t>A25019-1</t>
  </si>
  <si>
    <t>Gauge</t>
  </si>
  <si>
    <t>4920-01-632-8014</t>
  </si>
  <si>
    <t>A78002-1</t>
  </si>
  <si>
    <t>Thrust Reverser Thread Protector Equipment</t>
  </si>
  <si>
    <t>4920-01-633-1791</t>
  </si>
  <si>
    <t>A27101-5</t>
  </si>
  <si>
    <t>Inboard Leading Edge Slat Adjustment Wrench</t>
  </si>
  <si>
    <t>4940-01-633-6162</t>
  </si>
  <si>
    <t>A32020-1</t>
  </si>
  <si>
    <t>1730-01-633-2794</t>
  </si>
  <si>
    <t>A32045-87</t>
  </si>
  <si>
    <t>4920-01-632-6838</t>
  </si>
  <si>
    <t>ST895A-3</t>
  </si>
  <si>
    <t>Surface Resistivity Measurement Probe</t>
  </si>
  <si>
    <t>6635-01-633-8535</t>
  </si>
  <si>
    <t>A27106-1</t>
  </si>
  <si>
    <t>Outboard Aileron Actuator Bushing Puller</t>
  </si>
  <si>
    <t>4920-01-633-3769</t>
  </si>
  <si>
    <t>A32032-65</t>
  </si>
  <si>
    <t>Overhead Sling</t>
  </si>
  <si>
    <t>1730-01-632-7579</t>
  </si>
  <si>
    <t>A12008-1</t>
  </si>
  <si>
    <t>Lubrication Fitting</t>
  </si>
  <si>
    <t>1630-01-632-2213</t>
  </si>
  <si>
    <t>A28008-8</t>
  </si>
  <si>
    <t>Drain Hose</t>
  </si>
  <si>
    <t>4730-01-632-4968</t>
  </si>
  <si>
    <t>B29001-23</t>
  </si>
  <si>
    <t>Personnel Screen Adapter</t>
  </si>
  <si>
    <t>4240-01-633-2791</t>
  </si>
  <si>
    <t>A27005-1</t>
  </si>
  <si>
    <t>Lock Assembly</t>
  </si>
  <si>
    <t>1730-01-633-0657</t>
  </si>
  <si>
    <t>A27105-9</t>
  </si>
  <si>
    <t>Auxiliary Detent</t>
  </si>
  <si>
    <t>4940-01-633-4546</t>
  </si>
  <si>
    <t>A32028-6</t>
  </si>
  <si>
    <t>Retention Strap</t>
  </si>
  <si>
    <t>5340-01-632-7997</t>
  </si>
  <si>
    <t>G24006-1</t>
  </si>
  <si>
    <t>PW4000 Engine Power Feed Cable Support Hook</t>
  </si>
  <si>
    <t>2995-01-632-4278</t>
  </si>
  <si>
    <t>C28002-9</t>
  </si>
  <si>
    <t>Fuel Sump Drain Valve Spanner Wrench</t>
  </si>
  <si>
    <t>4920-01-647-6881</t>
  </si>
  <si>
    <t>A27088-18</t>
  </si>
  <si>
    <t>Rigid Connecting Link</t>
  </si>
  <si>
    <t>3040-01-594-7775</t>
  </si>
  <si>
    <t>A30002-1</t>
  </si>
  <si>
    <t>Thermal Anti-Ice Duct Plug</t>
  </si>
  <si>
    <t>4920-01-632-8949</t>
  </si>
  <si>
    <t>A32039-1</t>
  </si>
  <si>
    <t>Pivot Pin Removal Tool</t>
  </si>
  <si>
    <t>4920-01-642-4570</t>
  </si>
  <si>
    <t>A52003-1</t>
  </si>
  <si>
    <t>Counterbalance Lock Pin</t>
  </si>
  <si>
    <t>5315-01-633-3052</t>
  </si>
  <si>
    <t>A55001-22</t>
  </si>
  <si>
    <t>1730-01-698-4896</t>
  </si>
  <si>
    <t>S5113A22C0339</t>
  </si>
  <si>
    <t xml:space="preserve">0311016-000 </t>
  </si>
  <si>
    <t xml:space="preserve">fluid pressure regulating valve </t>
  </si>
  <si>
    <t>4820-00-983-3598</t>
  </si>
  <si>
    <t>S5113A22C0358</t>
  </si>
  <si>
    <t>021-000076-000</t>
  </si>
  <si>
    <t>Wheeled Cart Assembly - AV Transportation, Labeled</t>
  </si>
  <si>
    <t>1680-01-674-1492</t>
  </si>
  <si>
    <t>001-002117-000</t>
  </si>
  <si>
    <t>Adapter, Towing - Shipboard, Recovery System</t>
  </si>
  <si>
    <t>1680-01-645-6714</t>
  </si>
  <si>
    <t>021-000046-002</t>
  </si>
  <si>
    <t>Trailer, Low Bed - Military, Launcher</t>
  </si>
  <si>
    <t>S5113A22C0362</t>
  </si>
  <si>
    <t>-</t>
  </si>
  <si>
    <t>CSW5550-208-RMS-HF</t>
  </si>
  <si>
    <t>Power Source AC/DC</t>
  </si>
  <si>
    <t>7137684-1</t>
  </si>
  <si>
    <t>7137673-1</t>
  </si>
  <si>
    <t>Blower Assembly</t>
  </si>
  <si>
    <t>S5113A22C0364</t>
  </si>
  <si>
    <t>7137679-1</t>
  </si>
  <si>
    <t>ARD21-GDP-1-REVA</t>
  </si>
  <si>
    <t>Display Unit Assembly</t>
  </si>
  <si>
    <t>7101681-2DEV</t>
  </si>
  <si>
    <t>ARD12-GDP-1-REVA</t>
  </si>
  <si>
    <t>S5113A22C0367</t>
  </si>
  <si>
    <t>FCL-P1005</t>
  </si>
  <si>
    <t>Fiber Optic Clean Blast System</t>
  </si>
  <si>
    <t>4920-01-633-2254</t>
  </si>
  <si>
    <t>TPXCF20000</t>
  </si>
  <si>
    <t>Airplane Recovery Lifting Sling</t>
  </si>
  <si>
    <t>1730-01-632-7617</t>
  </si>
  <si>
    <t>33612A</t>
  </si>
  <si>
    <t>Waveform Generator</t>
  </si>
  <si>
    <t>6625-01-679-6902</t>
  </si>
  <si>
    <t>DPI611-05G</t>
  </si>
  <si>
    <t>Hand-Held Pressure Calibrator</t>
  </si>
  <si>
    <t>1730-01-651-3340</t>
  </si>
  <si>
    <t>Multi-Gas Detector Kit</t>
  </si>
  <si>
    <t>6665-01-565-6215</t>
  </si>
  <si>
    <t>Decade Resistance Box</t>
  </si>
  <si>
    <t>6625-99-762-0917</t>
  </si>
  <si>
    <t>28IIEX</t>
  </si>
  <si>
    <t>Digital Multimeter</t>
  </si>
  <si>
    <t>6625-01-632-6844</t>
  </si>
  <si>
    <t>ACX-250-1</t>
  </si>
  <si>
    <t>Aircraft Cable Tension Meter</t>
  </si>
  <si>
    <t>6635-01-641-9516</t>
  </si>
  <si>
    <t>85268C</t>
  </si>
  <si>
    <t>Infrared Viewer Laser Application Kit</t>
  </si>
  <si>
    <t>5855-01-663-8751</t>
  </si>
  <si>
    <t>MRC006507</t>
  </si>
  <si>
    <t>Radome Moisture Meter</t>
  </si>
  <si>
    <t>6635-01-521-9773</t>
  </si>
  <si>
    <t>H3310</t>
  </si>
  <si>
    <t>Headset w/ Microphone</t>
  </si>
  <si>
    <t>5965-01-474-2820</t>
  </si>
  <si>
    <t>Audio Oscillator</t>
  </si>
  <si>
    <t>5955-01-322-2067</t>
  </si>
  <si>
    <t>RC-AOAC-2</t>
  </si>
  <si>
    <t>Angle of Attack Sensor Cover</t>
  </si>
  <si>
    <t>1730-01-580-1996</t>
  </si>
  <si>
    <t>Insulation Resistance Tester</t>
  </si>
  <si>
    <t>6625-99-930-3186</t>
  </si>
  <si>
    <t>580XL-SC</t>
  </si>
  <si>
    <t>Laser Source</t>
  </si>
  <si>
    <t>4920-01-633-2253</t>
  </si>
  <si>
    <t>C31-50</t>
  </si>
  <si>
    <t>Headset Extension Cable</t>
  </si>
  <si>
    <t>5995-01-439-4577</t>
  </si>
  <si>
    <t>06-4005-3611</t>
  </si>
  <si>
    <t>Hydraulic Fluid Pressure Test Unit</t>
  </si>
  <si>
    <t>4920-01-599-1979</t>
  </si>
  <si>
    <t>570XL-SC</t>
  </si>
  <si>
    <t>Fiber Optic Light Source</t>
  </si>
  <si>
    <t>6625-01-641-9512</t>
  </si>
  <si>
    <t>605-023</t>
  </si>
  <si>
    <t>Eddy Current Dualscope</t>
  </si>
  <si>
    <t>6635-01-632-6443</t>
  </si>
  <si>
    <t>FDIX50</t>
  </si>
  <si>
    <t>Digital Force Gauge</t>
  </si>
  <si>
    <t>6625-01-581-2072</t>
  </si>
  <si>
    <t>MHP-1</t>
  </si>
  <si>
    <t>Hydraulic Pump</t>
  </si>
  <si>
    <t>4920-01-632-5779</t>
  </si>
  <si>
    <t>604-142</t>
  </si>
  <si>
    <t>Thickness Gauge Probe</t>
  </si>
  <si>
    <t>6635-01-633-4545</t>
  </si>
  <si>
    <t>RS-201W</t>
  </si>
  <si>
    <t>Decade Resistor</t>
  </si>
  <si>
    <t>6625-01-607-3540</t>
  </si>
  <si>
    <t>FTC-102</t>
  </si>
  <si>
    <t>Total Air Temperature Sensor Cover</t>
  </si>
  <si>
    <t>1730-01-580-0578</t>
  </si>
  <si>
    <t>Clamp-On-Current Meter</t>
  </si>
  <si>
    <t>4920-01-633-7846</t>
  </si>
  <si>
    <t>875B</t>
  </si>
  <si>
    <t>Capacitance-Inductance-Resistance Meter</t>
  </si>
  <si>
    <t>6625-01-250-4541</t>
  </si>
  <si>
    <t>Flashlight</t>
  </si>
  <si>
    <t>6230-01-642-5531</t>
  </si>
  <si>
    <t>FBP-KC46-01</t>
  </si>
  <si>
    <t>Fiber Optic Inspection and Cleaning Kit</t>
  </si>
  <si>
    <t>4920-01-661-9958</t>
  </si>
  <si>
    <t>DMC2119</t>
  </si>
  <si>
    <t>Wiring System Servicing Kit</t>
  </si>
  <si>
    <t>Sprayer Wand, 90 Degree Fish Tail, LCS 16</t>
  </si>
  <si>
    <t>4920-01-632-7602</t>
  </si>
  <si>
    <t>Sprayer Wand, 50 Degree Full Cone, LCS 15</t>
  </si>
  <si>
    <t>S5113A22C0369</t>
  </si>
  <si>
    <t>PF51-009-1</t>
  </si>
  <si>
    <t xml:space="preserve">Hoist Support Boom </t>
  </si>
  <si>
    <t>17TES0065</t>
  </si>
  <si>
    <t>Portable Interface Unit (PI/2) (Computer System Digital)</t>
  </si>
  <si>
    <t>9315-010</t>
  </si>
  <si>
    <t xml:space="preserve">Lifting Pneumatic Bag </t>
  </si>
  <si>
    <t>Hydraulic Jack Assembly</t>
  </si>
  <si>
    <t>F1402369</t>
  </si>
  <si>
    <t>Tool Extracting</t>
  </si>
  <si>
    <t>881100B-4</t>
  </si>
  <si>
    <t>19 different P/N's</t>
  </si>
  <si>
    <t>LOR-221-SMF-1310LED-SC</t>
  </si>
  <si>
    <t xml:space="preserve">Single Mode Time Domain Optical Reflectometer </t>
  </si>
  <si>
    <t>PWA86411</t>
  </si>
  <si>
    <t>Guide Tube</t>
  </si>
  <si>
    <t>429EBP</t>
  </si>
  <si>
    <t xml:space="preserve">ARINC 429 Transmitter/Receiver 
</t>
  </si>
  <si>
    <t>LCS 20 360 Degree Radial Flat &amp; Ball Like Wand</t>
  </si>
  <si>
    <t>SONO2-12003 (Alternate/ Similar P/N: 082-034-100)</t>
  </si>
  <si>
    <t>Material Hardness Tester</t>
  </si>
  <si>
    <t>PF51-011-1</t>
  </si>
  <si>
    <t>Manual Fispole Hoist</t>
  </si>
  <si>
    <t>Pneumatic Vacuum Cleaner</t>
  </si>
  <si>
    <t>11102-12301 (Alternate/ Similar P/N: 082-034-105)</t>
  </si>
  <si>
    <t>Hardness Tester Probe</t>
  </si>
  <si>
    <t>18 different parts</t>
  </si>
  <si>
    <t>906-10246-3</t>
  </si>
  <si>
    <t>Loop Resist Tester</t>
  </si>
  <si>
    <t>LOR-221-MMF62-670FP-SC</t>
  </si>
  <si>
    <t>Multimode Optical Time Domain Reflectometer</t>
  </si>
  <si>
    <t>ALT-8000</t>
  </si>
  <si>
    <t>Radio Test Set</t>
  </si>
  <si>
    <t>2295-10PR</t>
  </si>
  <si>
    <t>MLG &amp; NLG Jack-Axle</t>
  </si>
  <si>
    <t>SONODUR3</t>
  </si>
  <si>
    <t>S5113A22C0387</t>
  </si>
  <si>
    <t>T00003NY</t>
  </si>
  <si>
    <t>Global 6500 Aircraft</t>
  </si>
  <si>
    <t>ST04678NY</t>
  </si>
  <si>
    <t>Missionized Cockpit Installation</t>
  </si>
  <si>
    <t>ST00044MC-D</t>
  </si>
  <si>
    <t>Cockpit ARC-210 V/UHFÂ Radio</t>
  </si>
  <si>
    <t>ST00136MC</t>
  </si>
  <si>
    <t>ADS-B Out Inhibit</t>
  </si>
  <si>
    <t>ST02186NY</t>
  </si>
  <si>
    <t>Electronic Flight Bag (EFB) installation</t>
  </si>
  <si>
    <t>ST03199NY</t>
  </si>
  <si>
    <t>ST00043MC-D</t>
  </si>
  <si>
    <t>Interior</t>
  </si>
  <si>
    <t>ST00045MC-D</t>
  </si>
  <si>
    <t>'B-kit': Missionized payload STC that provides payload/rack installation and interface, electrical and cooling provisions</t>
  </si>
  <si>
    <t>ST00046MC-D</t>
  </si>
  <si>
    <t>'A-kit': Missionized external aircraft installations for antennas, cabling/penetrations and radome provisions</t>
  </si>
  <si>
    <t>STC00187MC</t>
  </si>
  <si>
    <t>IFF Mode 5 and MIL-GPS Safe Carriage Installation</t>
  </si>
  <si>
    <t>S5113A22C0390</t>
  </si>
  <si>
    <t>0614-K00507-001</t>
  </si>
  <si>
    <t>Marine Air-Ground Tablet (MAGTAB) Tab Active 3</t>
  </si>
  <si>
    <t>0614-K00506-001</t>
  </si>
  <si>
    <t>Marine Air-Ground Tablet (MAGTAB) Note 10+</t>
  </si>
  <si>
    <t>0419-A010101</t>
  </si>
  <si>
    <t>Miniature Encrypted Wireless Link (MEWL) V3</t>
  </si>
  <si>
    <t>0614-K000402</t>
  </si>
  <si>
    <t>Mission Management System (MMS)</t>
  </si>
  <si>
    <t>1680-01-690-3310</t>
  </si>
  <si>
    <t>0916-A010601</t>
  </si>
  <si>
    <t>MNM Provisioning Station</t>
  </si>
  <si>
    <t>6110-01-690-3267</t>
  </si>
  <si>
    <t>0615-W000006</t>
  </si>
  <si>
    <t>CEWL/TacP Data Cable</t>
  </si>
  <si>
    <t>0615-W000007</t>
  </si>
  <si>
    <t>CEWL J11 / PRC-117G J4</t>
  </si>
  <si>
    <t>0614-K001002-001</t>
  </si>
  <si>
    <t>SD Card Duplicator: 1:15</t>
  </si>
  <si>
    <t>6150-01-686-6245</t>
  </si>
  <si>
    <t>0916-W100318</t>
  </si>
  <si>
    <t>MNM Red Management Cable</t>
  </si>
  <si>
    <t>6150-01-690-3275</t>
  </si>
  <si>
    <t>0916-W100320</t>
  </si>
  <si>
    <t>MNM Red Reprogramming Cable</t>
  </si>
  <si>
    <t>6150-01-690-3324</t>
  </si>
  <si>
    <t>0916-W100319</t>
  </si>
  <si>
    <t>MNM Black Management Cable</t>
  </si>
  <si>
    <t>6150-01-690-3272</t>
  </si>
  <si>
    <t>0916-W100321</t>
  </si>
  <si>
    <t>MNM Black Reprogramming Cable</t>
  </si>
  <si>
    <t>6150-01-690-3323</t>
  </si>
  <si>
    <t>0916-A010226-001</t>
  </si>
  <si>
    <t>Red CIK</t>
  </si>
  <si>
    <t>0916-A010227</t>
  </si>
  <si>
    <t>Black PMC</t>
  </si>
  <si>
    <t>0614-A010301-001</t>
  </si>
  <si>
    <t>UFC PC USB Adapter</t>
  </si>
  <si>
    <t>Flight Support - Transit</t>
  </si>
  <si>
    <t>Flight Support - Test</t>
  </si>
  <si>
    <t>DCMA Case Number</t>
  </si>
  <si>
    <t>S5113A22C0241</t>
  </si>
  <si>
    <t>YH0074A3</t>
  </si>
  <si>
    <t>Position and Navigation Assembly (PNA)</t>
  </si>
  <si>
    <t>S5113A22C0271</t>
  </si>
  <si>
    <t>57K7328</t>
  </si>
  <si>
    <t>2835-01-676-1595</t>
  </si>
  <si>
    <t>S5113A22C0283</t>
  </si>
  <si>
    <t>07030000-6</t>
  </si>
  <si>
    <t>CONTROLLER, ADACS, ARC FAULT DETECTION/C</t>
  </si>
  <si>
    <t>07030417-10</t>
  </si>
  <si>
    <t>CABLE ASSEMBLY, ANALOG SENSOR, 17.5' LEN</t>
  </si>
  <si>
    <t>07030417-11</t>
  </si>
  <si>
    <t>CABLE ASSEMBLY, ANALOG SENSOR, 5.5' LENG</t>
  </si>
  <si>
    <t>07030417-2</t>
  </si>
  <si>
    <t>CABLE ASSEMBLY, ANALOG SENSOR, 8.5' LENG</t>
  </si>
  <si>
    <t>07030417-6</t>
  </si>
  <si>
    <t>07030421-1</t>
  </si>
  <si>
    <t>NETWORK STUB ASSEMBLY</t>
  </si>
  <si>
    <t>07030425-8</t>
  </si>
  <si>
    <t>CABLE ASSEMBLY, POWER/NETWORK, CONNECTS</t>
  </si>
  <si>
    <t>07030600-1</t>
  </si>
  <si>
    <t>PHOTO SENSOR, WIDE BAND, WITH 5' CABLE</t>
  </si>
  <si>
    <t>07030620-1</t>
  </si>
  <si>
    <t>DETECTOR, THERMAL IONIZATION (TID), WITH</t>
  </si>
  <si>
    <t>07030620-2</t>
  </si>
  <si>
    <t>THERMAL IONIZATION DETECTOR, WITH 1' CAB</t>
  </si>
  <si>
    <t>07030700-1</t>
  </si>
  <si>
    <t>MODULE, SENSOR INTERFACE (USIM V2)</t>
  </si>
  <si>
    <t>S5113A22C0290</t>
  </si>
  <si>
    <t>Commercial Computer Software:  Software that can acquire, track, demodulate and provide PVT using the civilian GPS, Galileo and QZSS systems.</t>
  </si>
  <si>
    <t>Modification to ASIC Software to meet MGUE requirements</t>
  </si>
  <si>
    <t>S5113A22C0309</t>
  </si>
  <si>
    <t>L-ACE00133-01-S208</t>
  </si>
  <si>
    <t>Unmanned Aerial System Low Band Chassis (LBC).</t>
  </si>
  <si>
    <t>S5113A22C0310</t>
  </si>
  <si>
    <t>428-01550-001</t>
  </si>
  <si>
    <t>Cable, REF3, Bit-out to RFT3 Aux1</t>
  </si>
  <si>
    <t>259-00009</t>
  </si>
  <si>
    <t>Cable, RF, Semi-rigid, SSMC to SSMC</t>
  </si>
  <si>
    <t>428-01810-002</t>
  </si>
  <si>
    <t>Panel, Blank, Single Slot for 1xxxC or 2xxxC Chassis</t>
  </si>
  <si>
    <t>428-01547-001</t>
  </si>
  <si>
    <t>Cable, For RFT3A-40, Lo-out to RFT3 Lo-in</t>
  </si>
  <si>
    <t>428-01549-001</t>
  </si>
  <si>
    <t>Cable, RF, For RFT3 RX Out To RFT3 Aux1</t>
  </si>
  <si>
    <t>428-03633-001</t>
  </si>
  <si>
    <t>Upgrade Kit, Win10 64bit, DVD for 1183C/12xxC</t>
  </si>
  <si>
    <t>CTL30-COND</t>
  </si>
  <si>
    <t>CTL30 Conduction Cooled Module</t>
  </si>
  <si>
    <t>DRT1000C/AFM1</t>
  </si>
  <si>
    <t>AFM1 Module</t>
  </si>
  <si>
    <t>DRT1000C/WPM3A</t>
  </si>
  <si>
    <t>WPM3A Module</t>
  </si>
  <si>
    <t>DRT1000C/RFT3A-40</t>
  </si>
  <si>
    <t>RFT3A-40 Module</t>
  </si>
  <si>
    <t>DRT1000C/REF3-40</t>
  </si>
  <si>
    <t>REF3-40 Module</t>
  </si>
  <si>
    <t>S5113A22C0314</t>
  </si>
  <si>
    <t xml:space="preserve">3505726-5  </t>
  </si>
  <si>
    <t>TURBINE STARTER</t>
  </si>
  <si>
    <t>6110-01-501-3990</t>
  </si>
  <si>
    <t>S5113A22C0331</t>
  </si>
  <si>
    <t>SCD02175-1</t>
  </si>
  <si>
    <t>SCD02335-1</t>
  </si>
  <si>
    <t>M17-27A</t>
  </si>
  <si>
    <t xml:space="preserve">ANTENNA, AIRBORNE, X-BAND, HIGH DATA RA*
</t>
  </si>
  <si>
    <t xml:space="preserve">ANTENNA, AIRBORNE, KU-BAND, HIGH DATA RA*
</t>
  </si>
  <si>
    <t>S5113A22C0337</t>
  </si>
  <si>
    <t>001-002635-000</t>
  </si>
  <si>
    <t>003-010650-000</t>
  </si>
  <si>
    <t>003-001188-000</t>
  </si>
  <si>
    <t>003-050291-000</t>
  </si>
  <si>
    <t>003-000031-000</t>
  </si>
  <si>
    <t>003-050290-000</t>
  </si>
  <si>
    <t>002-000691-000</t>
  </si>
  <si>
    <t>003-010651-000</t>
  </si>
  <si>
    <t>889-027ZK-H</t>
  </si>
  <si>
    <t>FA02211</t>
  </si>
  <si>
    <t>FA02210</t>
  </si>
  <si>
    <t>1770-1350</t>
  </si>
  <si>
    <t>1770-1351</t>
  </si>
  <si>
    <t>FA02212</t>
  </si>
  <si>
    <t>NUT, SAFETY WIRE, M10.5X0.75-6H, SST</t>
  </si>
  <si>
    <t>CONNECTOR KIT, FIBER, SHELL 13, 4 SOCKET, STRAIGHT</t>
  </si>
  <si>
    <t>CONNECTOR, FIBER, SHELL 13, 4 SOCKET, 45 DEG</t>
  </si>
  <si>
    <t>CABLE ASSEMBLY, POWER, ELECTRICAL - EMPENNAGE, HORIZONTAL</t>
  </si>
  <si>
    <t>CABLE ASSEMBLY, SPECIAL PURPOSE, ELECTRICAL, BRANCHED - LEFT</t>
  </si>
  <si>
    <t>CABLE ASSEMBLY, EMPENNAGE, VERTICAL</t>
  </si>
  <si>
    <t>CABLE ASSEMBLY, SPECIAL PURPOSE, ELECTRICAL, BRANCHED - RIGHT</t>
  </si>
  <si>
    <t>CONNECTOR KIT, FIBER, SHELL 17, 8 SOCKET, STRAIGHT</t>
  </si>
  <si>
    <t>S5113A22C0343</t>
  </si>
  <si>
    <t>007-002007-001</t>
  </si>
  <si>
    <t>006-000037-003</t>
  </si>
  <si>
    <t>081-000113-000</t>
  </si>
  <si>
    <t>900-200402-006</t>
  </si>
  <si>
    <t>900-209-23-003</t>
  </si>
  <si>
    <t>900-2000069-000</t>
  </si>
  <si>
    <t>081-000314-002</t>
  </si>
  <si>
    <t>029-000173-001</t>
  </si>
  <si>
    <t>006-000182-001</t>
  </si>
  <si>
    <t>030-000119-000</t>
  </si>
  <si>
    <t>030-000127-000</t>
  </si>
  <si>
    <t>Caster, Rigid, Rear, Left, Launcher - Altered</t>
  </si>
  <si>
    <t>Spares Kit, Initial Deployment, Launcher</t>
  </si>
  <si>
    <t xml:space="preserve">Carriage Assembly – Launcher, Mark 4, 
Scaneagle </t>
  </si>
  <si>
    <t>Recovery System Assembly, Unmanned Aircraft – Universal, MAR</t>
  </si>
  <si>
    <t>Launcher Assembly, Aerial Vehicle, Unmanned – RQ21A</t>
  </si>
  <si>
    <t>Recovery System, Unmanned Aircraft – Extruded Masts, RQ21A</t>
  </si>
  <si>
    <t>Compressor Assembly, Reciprocating – 
Sling Point, Specific, E</t>
  </si>
  <si>
    <t>Power Unit Kit, Hydraulic</t>
  </si>
  <si>
    <t>Maintenance Kit – Mark 3 Recovery</t>
  </si>
  <si>
    <t>Remote Console Assembly, EMI Hardened, NVG Compatible</t>
  </si>
  <si>
    <t>Plumbing Assembly, High Pressure</t>
  </si>
  <si>
    <t>S5113A22C0368</t>
  </si>
  <si>
    <t>180CU20</t>
  </si>
  <si>
    <t>8398-010</t>
  </si>
  <si>
    <t>AGSE-E222-G01</t>
  </si>
  <si>
    <t>15701-00</t>
  </si>
  <si>
    <t>6633K-01</t>
  </si>
  <si>
    <t>HPX-1</t>
  </si>
  <si>
    <t>01-1000-61</t>
  </si>
  <si>
    <t>A32032-64</t>
  </si>
  <si>
    <t>A21013-50</t>
  </si>
  <si>
    <t>PF53481-8PWS</t>
  </si>
  <si>
    <t>TMD-250</t>
  </si>
  <si>
    <t>N6954A</t>
  </si>
  <si>
    <t>IFR6015</t>
  </si>
  <si>
    <t>XP-25</t>
  </si>
  <si>
    <t>6115-01-643-1843</t>
  </si>
  <si>
    <t>1730-00-301-9988</t>
  </si>
  <si>
    <t>1740-01-621-5704</t>
  </si>
  <si>
    <t>4240-01-633-3762</t>
  </si>
  <si>
    <t>5120-01-581-6304</t>
  </si>
  <si>
    <t>6635-01-631-1310</t>
  </si>
  <si>
    <t>4920-01-528-2230</t>
  </si>
  <si>
    <t>1620-01-632-8033</t>
  </si>
  <si>
    <t>1730-01-632-7595</t>
  </si>
  <si>
    <t>1730-01-632-2214</t>
  </si>
  <si>
    <t>6635-01-567-5160</t>
  </si>
  <si>
    <t>2995-01-632-9297</t>
  </si>
  <si>
    <t>1740-01-506-3624</t>
  </si>
  <si>
    <t>4920-01-632-7604</t>
  </si>
  <si>
    <t>4920-01-632-4967</t>
  </si>
  <si>
    <t>4310-01-577-3040</t>
  </si>
  <si>
    <t>Diesel Engine Generator Set (180KvA)</t>
  </si>
  <si>
    <t>Aircraft Landing Gear Jack</t>
  </si>
  <si>
    <t>Aircraft Engine Stand</t>
  </si>
  <si>
    <t>Fall Restraint System</t>
  </si>
  <si>
    <t>Roller Swage Tube Repair Kit</t>
  </si>
  <si>
    <t>Radiographic Processing Machine</t>
  </si>
  <si>
    <t>Fuel Control System Test Set</t>
  </si>
  <si>
    <t>Jacking Equipment</t>
  </si>
  <si>
    <t>Air Conditioning Pack Hoist Adapter Equipment</t>
  </si>
  <si>
    <t>5 Gallon IDG Servicing Cart</t>
  </si>
  <si>
    <t>Eddy Current Probe</t>
  </si>
  <si>
    <t>Air Start Unit</t>
  </si>
  <si>
    <t>Ground Handling Trailer</t>
  </si>
  <si>
    <t>ACS 7 180 Degree Radial Flat Wand</t>
  </si>
  <si>
    <t>Fuel Quantity Tester Interface Set</t>
  </si>
  <si>
    <t>Transponder Test Set</t>
  </si>
  <si>
    <t>Rotary Compressor</t>
  </si>
  <si>
    <t>S5113A22C0373</t>
  </si>
  <si>
    <t>S5113A22C0375</t>
  </si>
  <si>
    <t>S5113A22C0380</t>
  </si>
  <si>
    <t>S5113A22C0384</t>
  </si>
  <si>
    <t>06550-00806-102</t>
  </si>
  <si>
    <t>06550-00835-102</t>
  </si>
  <si>
    <t>06550-00858-102</t>
  </si>
  <si>
    <t>06600-00814-102</t>
  </si>
  <si>
    <t>06600-00820-102</t>
  </si>
  <si>
    <t>06550-00803-102</t>
  </si>
  <si>
    <t>06550-00832-102</t>
  </si>
  <si>
    <t>06550-00805-102</t>
  </si>
  <si>
    <t>06550-00833-102</t>
  </si>
  <si>
    <t>06550-00840-103</t>
  </si>
  <si>
    <t>06550-00854-102</t>
  </si>
  <si>
    <t>06600-00813-102</t>
  </si>
  <si>
    <t>06550-00811-102</t>
  </si>
  <si>
    <t>06600-00813-103</t>
  </si>
  <si>
    <t>06600-00816-102</t>
  </si>
  <si>
    <t>06600-00817-102</t>
  </si>
  <si>
    <t>06550-00839-102</t>
  </si>
  <si>
    <t>06900-00805-102</t>
  </si>
  <si>
    <t>06550-00862-102</t>
  </si>
  <si>
    <t>06600-00815-102</t>
  </si>
  <si>
    <t>06900-00804-103</t>
  </si>
  <si>
    <t>06550-00840-102</t>
  </si>
  <si>
    <t>06100-08104-001</t>
  </si>
  <si>
    <t>06100-08172-001</t>
  </si>
  <si>
    <t>06100-08175-001</t>
  </si>
  <si>
    <t>06100-08452-001</t>
  </si>
  <si>
    <t>06100-08511-001</t>
  </si>
  <si>
    <t>06130-11103-002</t>
  </si>
  <si>
    <t>06352-08001-101</t>
  </si>
  <si>
    <t xml:space="preserve">7179029D01 REV-G </t>
  </si>
  <si>
    <t>11474244</t>
  </si>
  <si>
    <t>W40103.201</t>
  </si>
  <si>
    <t>W70287.201</t>
  </si>
  <si>
    <t>W12362.201</t>
  </si>
  <si>
    <t>W40104.201</t>
  </si>
  <si>
    <t>W40106.201</t>
  </si>
  <si>
    <t>W12514.201</t>
  </si>
  <si>
    <t>W12327.201</t>
  </si>
  <si>
    <t>5102609003</t>
  </si>
  <si>
    <t>ANTI ICE WNDSHLD WIPER CONTROL PANEL</t>
  </si>
  <si>
    <t>CNTRL PNL LANDING GEAR</t>
  </si>
  <si>
    <t>PNL CNTRL ELECT POWER</t>
  </si>
  <si>
    <t>PANEL MASTER WARNING</t>
  </si>
  <si>
    <t>PNL CNTRL FLIR EGI</t>
  </si>
  <si>
    <t>PNL CNTRL ECS</t>
  </si>
  <si>
    <t>PNL CNTRL INTERIOR LIGHTS</t>
  </si>
  <si>
    <t>CABIN MISC CONTROL PANEL</t>
  </si>
  <si>
    <t>PNL CNTRL EXTERIOR LITES</t>
  </si>
  <si>
    <t>DIMMER CONTROL UNIT</t>
  </si>
  <si>
    <t>PNL CNTRL FIRE EXT</t>
  </si>
  <si>
    <t>CRYPTO LOAD PLACARD</t>
  </si>
  <si>
    <t>EAPPS CONTROL PANEL</t>
  </si>
  <si>
    <t>PNL CNTRL CRYPTO LOAD</t>
  </si>
  <si>
    <t>LIGHT LANDING GEAR WRNG</t>
  </si>
  <si>
    <t>OEI TRAINING PANEL</t>
  </si>
  <si>
    <t>CTR CSL DIMMER</t>
  </si>
  <si>
    <t>CARGO HOOK CONTROL PANEL</t>
  </si>
  <si>
    <t>PNL CNTRL ROTOR BRAKE</t>
  </si>
  <si>
    <t>PNL CNTRL EMERG ZEROIZE</t>
  </si>
  <si>
    <t>FCS CONTROL PANEL</t>
  </si>
  <si>
    <t>FORGING, ROT SWASHPLATE</t>
  </si>
  <si>
    <t>FORGING, STA SCIS BRKT</t>
  </si>
  <si>
    <t>FORGING, GUIDE,SWASHPLATE</t>
  </si>
  <si>
    <t>FORGING, PITCH LOCK BRKT</t>
  </si>
  <si>
    <t>FORGING, FLAP BRKT, HUB A</t>
  </si>
  <si>
    <t>FORGING, PITCH BEAM, TAIL</t>
  </si>
  <si>
    <t>FORGING,MGB LWR HSG</t>
  </si>
  <si>
    <t xml:space="preserve">High Probability of Intercept (HPOI) Weapon Replaceable Assembly (WPA) Chassis.
</t>
  </si>
  <si>
    <t>Compressor</t>
  </si>
  <si>
    <t>5905-01-689-1324</t>
  </si>
  <si>
    <t>4440-01-388-5626</t>
  </si>
  <si>
    <t>S5113A22C0401</t>
  </si>
  <si>
    <t>S5113A22C0410</t>
  </si>
  <si>
    <t>S5113A22C0436</t>
  </si>
  <si>
    <t>S5113A22C0440</t>
  </si>
  <si>
    <t>S5113A22C0442</t>
  </si>
  <si>
    <t>S5113A22C0443</t>
  </si>
  <si>
    <t>S5113A22C0444</t>
  </si>
  <si>
    <t>S5113A22C0446</t>
  </si>
  <si>
    <t>S5113A22C0454</t>
  </si>
  <si>
    <t>S5113A22C0468</t>
  </si>
  <si>
    <t>S5113A22C0578</t>
  </si>
  <si>
    <t>41010260-106</t>
  </si>
  <si>
    <t>234-16-0001-001H2-D</t>
  </si>
  <si>
    <t>234-16-0001-001H2-NP</t>
  </si>
  <si>
    <t>234-16-0001-001H3-D</t>
  </si>
  <si>
    <t>234-16-0001-001H3-NP</t>
  </si>
  <si>
    <t>234-16-0002-002-NP</t>
  </si>
  <si>
    <t>234-16-0002-0001-NP</t>
  </si>
  <si>
    <t>5VL00001-105</t>
  </si>
  <si>
    <t>5VL00004-101</t>
  </si>
  <si>
    <t>T900803-3-54C</t>
  </si>
  <si>
    <t>SP-12100A5D</t>
  </si>
  <si>
    <t>SP-12100A4D</t>
  </si>
  <si>
    <t>5VK00064-121</t>
  </si>
  <si>
    <t>5VJ71102-111</t>
  </si>
  <si>
    <t>5VJ71102-109</t>
  </si>
  <si>
    <t>78000-11158-1</t>
  </si>
  <si>
    <t>78760-001</t>
  </si>
  <si>
    <t>78280-001</t>
  </si>
  <si>
    <t>78260-001</t>
  </si>
  <si>
    <t xml:space="preserve">0311004-000 </t>
  </si>
  <si>
    <t>1650-01-455-2591</t>
  </si>
  <si>
    <t>6150-01-633-0004</t>
  </si>
  <si>
    <t>5330-01-488-2564</t>
  </si>
  <si>
    <t>5330-01-488-2565</t>
  </si>
  <si>
    <t>4730-01-488-2394</t>
  </si>
  <si>
    <t>4820-01-632-8945</t>
  </si>
  <si>
    <t>4820-01-633-9648</t>
  </si>
  <si>
    <t>4820-01-632-8944</t>
  </si>
  <si>
    <t>5315-01-518-8600</t>
  </si>
  <si>
    <t>4730-01-631-6023</t>
  </si>
  <si>
    <t>4730-01-631-6017</t>
  </si>
  <si>
    <t>5935-01-631-8416</t>
  </si>
  <si>
    <t>5935-01-631-9180</t>
  </si>
  <si>
    <t>4720-01-581-6925</t>
  </si>
  <si>
    <t>5970-01-631-8421</t>
  </si>
  <si>
    <t>5935-01-488-3405</t>
  </si>
  <si>
    <t>4820-01-631-6012</t>
  </si>
  <si>
    <t>5935-01-631-8463</t>
  </si>
  <si>
    <t>3040-01-493-8030</t>
  </si>
  <si>
    <t>4720-01-488-3509</t>
  </si>
  <si>
    <t>5330-01-514-0403</t>
  </si>
  <si>
    <t>3120-01-631-7732</t>
  </si>
  <si>
    <t>5340-01-537-2533</t>
  </si>
  <si>
    <t>4720-01-520-3874</t>
  </si>
  <si>
    <t>4720-01-520-6718</t>
  </si>
  <si>
    <t>4720-01-520-6719</t>
  </si>
  <si>
    <t>4720-01-498-6238</t>
  </si>
  <si>
    <t>4720-01-498-6252</t>
  </si>
  <si>
    <t>4720-01-537-4647</t>
  </si>
  <si>
    <t>4720-01-537-6583</t>
  </si>
  <si>
    <t>4720-01-524-4180</t>
  </si>
  <si>
    <t>4720-01-524-4188</t>
  </si>
  <si>
    <t>4720-01-524-7793</t>
  </si>
  <si>
    <t>4730-01-498-6093</t>
  </si>
  <si>
    <t>4710-01-487-7143</t>
  </si>
  <si>
    <t>4710-01-487-4709</t>
  </si>
  <si>
    <t>6685-01-311-5064</t>
  </si>
  <si>
    <t>4210-01-503-1522</t>
  </si>
  <si>
    <t>4210-01-645-8356</t>
  </si>
  <si>
    <t>4210-01-598-3914</t>
  </si>
  <si>
    <t>4210-01-661-2573</t>
  </si>
  <si>
    <t>4210-01-645-1007</t>
  </si>
  <si>
    <t>6150-01-645-2604</t>
  </si>
  <si>
    <t>6150-01-660-4148</t>
  </si>
  <si>
    <t>5310-01-554-4830</t>
  </si>
  <si>
    <t>5310-01-600-7278</t>
  </si>
  <si>
    <t>5895-01-657-5705</t>
  </si>
  <si>
    <t>6150-01-659-4776</t>
  </si>
  <si>
    <t>6150-01-658-9610</t>
  </si>
  <si>
    <t>6150-01-657-7902</t>
  </si>
  <si>
    <t>6150-01-664-0257</t>
  </si>
  <si>
    <t>6150-01-664-1120</t>
  </si>
  <si>
    <t>6350-01-430-7176</t>
  </si>
  <si>
    <t>M12401</t>
  </si>
  <si>
    <t>M11501</t>
  </si>
  <si>
    <t>R40001T12</t>
  </si>
  <si>
    <t>AE77877U</t>
  </si>
  <si>
    <t>AE77876U</t>
  </si>
  <si>
    <t>AE77875U</t>
  </si>
  <si>
    <t>AE74095-01</t>
  </si>
  <si>
    <t>AE74089U</t>
  </si>
  <si>
    <t>AE74088U</t>
  </si>
  <si>
    <t>AE73843U</t>
  </si>
  <si>
    <t>AE73841U</t>
  </si>
  <si>
    <t>AE720235-1</t>
  </si>
  <si>
    <t>AE71901-008</t>
  </si>
  <si>
    <t>AE71243E</t>
  </si>
  <si>
    <t>AE70520K</t>
  </si>
  <si>
    <t>AE70457K</t>
  </si>
  <si>
    <t>AE70454Z</t>
  </si>
  <si>
    <t>AE2463534E0112</t>
  </si>
  <si>
    <t>AE18900-177</t>
  </si>
  <si>
    <t>AE18033-052</t>
  </si>
  <si>
    <t>AE12297-073</t>
  </si>
  <si>
    <t>AC32E0351YAA</t>
  </si>
  <si>
    <t>AC32E0235LBA</t>
  </si>
  <si>
    <t>AC32E0127KBA</t>
  </si>
  <si>
    <t>AC31HB0184RR</t>
  </si>
  <si>
    <t>AC31GA0262SS</t>
  </si>
  <si>
    <t>AC31EB0136EE</t>
  </si>
  <si>
    <t>AC31EB0134SS</t>
  </si>
  <si>
    <t>AC31EA0091EE</t>
  </si>
  <si>
    <t>AC31EA0082EE</t>
  </si>
  <si>
    <t>AC31EA0080SS</t>
  </si>
  <si>
    <t>SPCL-00705</t>
  </si>
  <si>
    <t>SPCL-00673-002</t>
  </si>
  <si>
    <t>SPCL-00673-001</t>
  </si>
  <si>
    <t>E/F Rudder Hydraulic Actuator</t>
  </si>
  <si>
    <t>H2 Delta A Kit</t>
  </si>
  <si>
    <t>"H2" ACFT Installation "A" Kit</t>
  </si>
  <si>
    <t>"H3" Delta A Kit</t>
  </si>
  <si>
    <t>"H3" NP2000 Aircraft Installation "A" Kit</t>
  </si>
  <si>
    <t>NP2000 Mini-Adapter Kit</t>
  </si>
  <si>
    <t>NP2000 Quick Engine Change (QEC) Kit</t>
  </si>
  <si>
    <t>F-22 Nose Gear Tire</t>
  </si>
  <si>
    <t>F-22 Main Landing Gear Tire</t>
  </si>
  <si>
    <t>WIRE</t>
  </si>
  <si>
    <t>UNION</t>
  </si>
  <si>
    <t>BALL JOINT ASSY</t>
  </si>
  <si>
    <t>PIN ASSY</t>
  </si>
  <si>
    <t>ELBOW ASSY,LH</t>
  </si>
  <si>
    <t>ELBOW ASSY,RH</t>
  </si>
  <si>
    <t>HOSE, ASSY, HI PRES</t>
  </si>
  <si>
    <t>FIRE SLEEVE</t>
  </si>
  <si>
    <t>DISCONNECT</t>
  </si>
  <si>
    <t>GATE VALVE</t>
  </si>
  <si>
    <t>CONNECTOR BODY</t>
  </si>
  <si>
    <t>HOSE</t>
  </si>
  <si>
    <t>LINE, FUEL RETURN</t>
  </si>
  <si>
    <t>Engine Oil temperature Indicator</t>
  </si>
  <si>
    <t>Repair and Overhaul of B-52 Engine Oil temperature Indicator P/N 78000-11158-1/NSN 6685-01-311-5064</t>
  </si>
  <si>
    <t>CONTROL ELECTRONICS PANEL PIM (CAN-ENAB)</t>
  </si>
  <si>
    <t>SPH EXTINGUISHER VALVE Harness (1W101)</t>
  </si>
  <si>
    <t>Fire Sensor, Optical</t>
  </si>
  <si>
    <t>Fire Extinguisher Assembly</t>
  </si>
  <si>
    <t>Supply Accumilator</t>
  </si>
  <si>
    <t>Return Accumulator</t>
  </si>
  <si>
    <t>Reservoir</t>
  </si>
  <si>
    <t>KC-46 Japan Simulator Data Package</t>
  </si>
  <si>
    <t>767-2C Simulator Data Package</t>
  </si>
  <si>
    <t>Pressure reducer valve</t>
  </si>
  <si>
    <t>QUADRAPLEXER 2.0 TO 18.0 GHz</t>
  </si>
  <si>
    <t>MULTIPLEX PRESELECTOR FLIGHT-002</t>
  </si>
  <si>
    <t>MULTIPLEX PRESELECTOR FLIGHT-001</t>
  </si>
  <si>
    <t>S5113A22C0377</t>
  </si>
  <si>
    <t>MQ-9B SMT</t>
  </si>
  <si>
    <t xml:space="preserve">SkyGuardian Mission Trainer (Flight Simulator / Trainer) Components
</t>
  </si>
  <si>
    <t>S5113A22C0383</t>
  </si>
  <si>
    <t>030-000137-000</t>
  </si>
  <si>
    <t>CORE, LAUNCHER - 150 INCH RAIL EXTENSION, MARK 4, COMMERCIAL</t>
  </si>
  <si>
    <t>030-000114-003</t>
  </si>
  <si>
    <t>CORE, LAUNCHER - MARK 4, COMMERCIAL, MODIFIED</t>
  </si>
  <si>
    <t>S5113A22C0407</t>
  </si>
  <si>
    <t>114DS669-3</t>
  </si>
  <si>
    <t>5HKH 111-127</t>
  </si>
  <si>
    <t>Deep Groove Ball Bearing</t>
  </si>
  <si>
    <t>3110-01-202-6680</t>
  </si>
  <si>
    <t>145DS600-7</t>
  </si>
  <si>
    <t>ACC19949NAV-902A1</t>
  </si>
  <si>
    <t>Double Row Taper Bearing</t>
  </si>
  <si>
    <t>3110-01-114-6336</t>
  </si>
  <si>
    <t>S5113A22C0413</t>
  </si>
  <si>
    <t xml:space="preserve">28000-212 </t>
  </si>
  <si>
    <t>SeaFLIR 230 Thermal Imaging System for Colombia</t>
  </si>
  <si>
    <t>5855-01-657-9768</t>
  </si>
  <si>
    <t>28000-219</t>
  </si>
  <si>
    <t>SeaFLIR 230 Thermal Imaging System for Phillipenes</t>
  </si>
  <si>
    <t>S5113A22C0448</t>
  </si>
  <si>
    <t>06171-11805-102</t>
  </si>
  <si>
    <t>BUSHING, FLANGED</t>
  </si>
  <si>
    <t>06100-08854-101</t>
  </si>
  <si>
    <t>BUSHING, SLEEVE SUB-ASSY</t>
  </si>
  <si>
    <t>06171-11805-101</t>
  </si>
  <si>
    <t>BUSHING-HORN</t>
  </si>
  <si>
    <t>06100-08855-106</t>
  </si>
  <si>
    <t>BUSHING, HINGE CUFF ASSY</t>
  </si>
  <si>
    <t>06100-08855-105</t>
  </si>
  <si>
    <t>06100-08855-104</t>
  </si>
  <si>
    <t>06100-08855-103</t>
  </si>
  <si>
    <t>06100-08855-102</t>
  </si>
  <si>
    <t>06100-08855-101</t>
  </si>
  <si>
    <t>BUSHING, FLANGE</t>
  </si>
  <si>
    <t>S5113A22C0451</t>
  </si>
  <si>
    <t>S5113A22C0464</t>
  </si>
  <si>
    <t>116305-302</t>
  </si>
  <si>
    <t>Power Unit, Gas Turbine</t>
  </si>
  <si>
    <t>2835-01-369-2818</t>
  </si>
  <si>
    <t>S5113A22C0482</t>
  </si>
  <si>
    <t>123578-11</t>
  </si>
  <si>
    <t>Tile</t>
  </si>
  <si>
    <t>123578-13</t>
  </si>
  <si>
    <t>123578-15</t>
  </si>
  <si>
    <t>123578-17</t>
  </si>
  <si>
    <t>123579-1</t>
  </si>
  <si>
    <t>123579-11</t>
  </si>
  <si>
    <t>123579-13</t>
  </si>
  <si>
    <t>123579-15</t>
  </si>
  <si>
    <t>123579-17</t>
  </si>
  <si>
    <t>123579-19</t>
  </si>
  <si>
    <t>123579-20</t>
  </si>
  <si>
    <t>123579-21</t>
  </si>
  <si>
    <t>123579-23</t>
  </si>
  <si>
    <t>123579-25</t>
  </si>
  <si>
    <t>123579-27</t>
  </si>
  <si>
    <t>123579-29</t>
  </si>
  <si>
    <t>123579-3</t>
  </si>
  <si>
    <t>123579-31</t>
  </si>
  <si>
    <t>123579-33</t>
  </si>
  <si>
    <t>123579-35</t>
  </si>
  <si>
    <t>123579-37</t>
  </si>
  <si>
    <t>123579-39</t>
  </si>
  <si>
    <t>123579-41</t>
  </si>
  <si>
    <t>123579-43</t>
  </si>
  <si>
    <t>123579-45</t>
  </si>
  <si>
    <t>123579-47</t>
  </si>
  <si>
    <t>123579-49</t>
  </si>
  <si>
    <t>123579-5</t>
  </si>
  <si>
    <t>123579-51</t>
  </si>
  <si>
    <t>123579-53</t>
  </si>
  <si>
    <t>123579-7</t>
  </si>
  <si>
    <t>123579-9</t>
  </si>
  <si>
    <t>S5113A22C0486</t>
  </si>
  <si>
    <t>28081433-101</t>
  </si>
  <si>
    <t>Shot #6</t>
  </si>
  <si>
    <t>28081433-102</t>
  </si>
  <si>
    <t>Shot #F</t>
  </si>
  <si>
    <t>S5113A22C0516</t>
  </si>
  <si>
    <t>ALRD00466</t>
  </si>
  <si>
    <t>XALRD05950</t>
  </si>
  <si>
    <t>6061-T6 Extruded Aluminum bar 8.75" diameter (+/- 0.054") X 1.375" long (+0.064", -0)</t>
  </si>
  <si>
    <t>ALRD00102</t>
  </si>
  <si>
    <t>XALRD05206</t>
  </si>
  <si>
    <t>6061-T6 Extruded Aluminum bar 7" diameter (+/- 0.054") X 1.25" long (+0.064", -0)</t>
  </si>
  <si>
    <t>ALRD00822</t>
  </si>
  <si>
    <t>XALRD05107</t>
  </si>
  <si>
    <t>6061-T6 Extruded Aluminum bar 6" diameter (+/- 0.022") X 9.375" long (+ 0.064", -0)</t>
  </si>
  <si>
    <t>058-01139</t>
  </si>
  <si>
    <t>6061-T6 Extruded Aluminum bar 7" diameter (+/- 0.054") X 29" long (+0.064", -0)</t>
  </si>
  <si>
    <t>058-01065</t>
  </si>
  <si>
    <t>XALRD05499</t>
  </si>
  <si>
    <t>6061-T6 Extruded Aluminum bar 9" diameter (+/- 0.054") X 31" (+ 0.125", -0)</t>
  </si>
  <si>
    <t>S5113A22C0520</t>
  </si>
  <si>
    <t>MIL-DTL-5541</t>
  </si>
  <si>
    <t>Chemical Conversion Coating</t>
  </si>
  <si>
    <t>S5113A22C0536</t>
  </si>
  <si>
    <t xml:space="preserve">L47217 </t>
  </si>
  <si>
    <t>Oracle Software Update License; Customer Support Identifier (CSI) number 22998268; Oracle active Data Guard-Processor perpetual limited use</t>
  </si>
  <si>
    <t>L47217S</t>
  </si>
  <si>
    <t>Oracle active data guard - Processor LIC</t>
  </si>
  <si>
    <t>L58840</t>
  </si>
  <si>
    <t xml:space="preserve">Software update license and support CSI # 21695735; Oracle Service Bus - Processor Perpetual </t>
  </si>
  <si>
    <t>S5113A22C0542</t>
  </si>
  <si>
    <t>ATL-JSWSR-2000R</t>
  </si>
  <si>
    <t>ATL-JSWSR-2000R JIRA SOFTWARE (SERVER) 2</t>
  </si>
  <si>
    <t>ATL-CSR-2000R</t>
  </si>
  <si>
    <t>ATL-CSR-2000R CONFLUENCE (SERVER) 2000 S</t>
  </si>
  <si>
    <t>ATL-JSWDC-2000</t>
  </si>
  <si>
    <t>JIRA Software (Data Center) 2000 User Tier (Subscription term license, 2000 User Tier per instance, 12 Mos.)</t>
  </si>
  <si>
    <t>ATL-CDC-2000</t>
  </si>
  <si>
    <t>Confluence (Data Center) 2000 User Tier (Subscription term license, 2000 User Tier per instance, 12 Mos.)</t>
  </si>
  <si>
    <t>ATL-BSR-1000R</t>
  </si>
  <si>
    <t>ATL-BSR-1000R BITBUCKET (SERVER) 1000 SE</t>
  </si>
  <si>
    <t>ATL-JSWDC-500</t>
  </si>
  <si>
    <t>JIRA Software (Data Center) 500 User Tier (Subscription term license, 500 User Tier per instance, 12 Mos.)</t>
  </si>
  <si>
    <t>ATL-BDC-250</t>
  </si>
  <si>
    <t>Bitbucket (Data Center) 250 User Tier (Subscription term license, 250 User Tier per instance, 12 Mos.)</t>
  </si>
  <si>
    <t>ATL-BDC-1000</t>
  </si>
  <si>
    <t>Bitbucket (Data Center) 1000 User Tier (Subscription term license, 1000 User Tier per instance, 12 Mos.)</t>
  </si>
  <si>
    <t>ATL-CDC-500</t>
  </si>
  <si>
    <t>Confluence (Data Center) 500 User Tier (Subscription term license, 500 User Tier per instance, 12 Mos.)</t>
  </si>
  <si>
    <t>ATL-MP-SCRIPRUNNER4JDC-2000</t>
  </si>
  <si>
    <t>SCRIPTRUNNER FOR JIRA</t>
  </si>
  <si>
    <t>ATL-MP-EASYAGILEPGRMDC-500</t>
  </si>
  <si>
    <t>Easy agile for Jira (Data Center) version 4.0.1 (Data Center) 500 Users</t>
  </si>
  <si>
    <t>ATL-MP-OSLCJDC-500</t>
  </si>
  <si>
    <t>OSLC Connect for Jira (for Jira Software) - 12-month term production license</t>
  </si>
  <si>
    <t>ATL-MP-BPENTDC-500</t>
  </si>
  <si>
    <t>BigPicture Enterprise Data Center for Jira Software (Data Center) 500 Users</t>
  </si>
  <si>
    <t>ATL-MP-BPPPMDC-500</t>
  </si>
  <si>
    <t>BigPicture - Project Management &amp; PPM Data Center for Jira Software (Data Center) 500 Users</t>
  </si>
  <si>
    <t>ATL-MP-DRAWIO-500</t>
  </si>
  <si>
    <t>draw.io Diagrams for Confluence (Data Center) 500 Users</t>
  </si>
  <si>
    <t>ATL-MPSTRUCTUREPM-500</t>
  </si>
  <si>
    <t>Structure - Project Management at Scale (Data Center) 500 Users</t>
  </si>
  <si>
    <t>ATL-MP-SRCHLINKJIRA-2000</t>
  </si>
  <si>
    <t>ATL-MP-SRCHLINKJIRA-2000R SEARCH LINKED</t>
  </si>
  <si>
    <t>ATL-MP-JMWE-2000</t>
  </si>
  <si>
    <t>Jira Misc Workflow Extensions (JMWE) Data Center for Jira Software (Data Center) 2000 Users: Commercial Term License</t>
  </si>
  <si>
    <t>ATL-MP-JSU4JDC-2000</t>
  </si>
  <si>
    <t>JSU Automation Suite for Jira Workflows Data Center for Jira Software (Data Center) 2000 Users: Commercial Term License</t>
  </si>
  <si>
    <t>ATL-MP-SCRIPTRUNNERJDC-500</t>
  </si>
  <si>
    <t>ScriptRunner for Jira Data Center for Jira Software (Data Center) 500 Users</t>
  </si>
  <si>
    <t>ATL-MP-CUSJCDC-500</t>
  </si>
  <si>
    <t>Custom Jira Charts Confluence - Reports Data Center for Confluence (Data Center) 500 Users</t>
  </si>
  <si>
    <t>ATL-MP-AGILEJDC-500</t>
  </si>
  <si>
    <t>Agile Reports and Gadgets Data Center for Jira Software (Data Center) 500 Users</t>
  </si>
  <si>
    <t>ATL-MP-POWSPTDC-500</t>
  </si>
  <si>
    <t>Power Scripts | Jira Workflow Automation Data Center for Jira Software (Data Center) 500 Users</t>
  </si>
  <si>
    <t>ATL-MPAGILEVCGDC-500</t>
  </si>
  <si>
    <t>Agile Velocity Chart Gadget Data Center for Jira Software (Data Center) 500 Users</t>
  </si>
  <si>
    <t>ATL-MP-JIRAMISCJDC-500</t>
  </si>
  <si>
    <t>Jira Misc Workflow Extensions (JMWE) Data Center for Jira Software (Data Center) 500 Users</t>
  </si>
  <si>
    <t>ATL-MP-JSUAUTODC-500</t>
  </si>
  <si>
    <t>JSU Automation Suite for Jira Workflows Data Center for Jira Software (Data Center) 500 Users</t>
  </si>
  <si>
    <t>ATL-MP-JSUJDC-500</t>
  </si>
  <si>
    <t>ATL-MP-TABLEFILTERCDC-500</t>
  </si>
  <si>
    <t>Table Filter and Charts for Confluence Data Center for Confluence (Data Center) 500 Users</t>
  </si>
  <si>
    <t>ATL-MP-TFCCDC-500</t>
  </si>
  <si>
    <t>ATL-MP-SMTCKDC-500</t>
  </si>
  <si>
    <t>Smart Checklist for Jira. Enterprise Data Center for Jira Software (Data Center) 500 Users</t>
  </si>
  <si>
    <t>SEP-SUB-100-499</t>
  </si>
  <si>
    <t>ENDPOINT PROTECTION, SUBSCRIPTION LICENS</t>
  </si>
  <si>
    <t>SPS-SUB-1-99</t>
  </si>
  <si>
    <t>Symantec Endpoint Protection Client - CMN</t>
  </si>
  <si>
    <t>SEP-SUB-1-99</t>
  </si>
  <si>
    <t>ENDPOINT PROT SUB LIC W/SUPP 1-99</t>
  </si>
  <si>
    <t>SES-SUB-1-99</t>
  </si>
  <si>
    <t>Symantec Endpoint Protection 14.3.0  (Linux 64-bit)</t>
  </si>
  <si>
    <t>L7APMX990-S</t>
  </si>
  <si>
    <t>Layer 7; API Management Bundle  (was CA API GATEWAY ENTERPRISE MAINTENANCE PRODUCTION)</t>
  </si>
  <si>
    <t>CISSE-1S-SL</t>
  </si>
  <si>
    <t>CENTRIFY INFRASTRUCTURE SERVICE - STANDA</t>
  </si>
  <si>
    <t>CISSE-1S-M-2YPS</t>
  </si>
  <si>
    <t>TECH SUPPORT.CENTRIFY INFRASTRUCT</t>
  </si>
  <si>
    <t>CSSE-ITSO-M-2YPS</t>
  </si>
  <si>
    <t>CENTRIFY FOR SERVERS STANDARD EDITION 2</t>
  </si>
  <si>
    <t>CISSE-1S-M-1YPS</t>
  </si>
  <si>
    <t>CENTRIFY INFRASTRUCTURE SRVC STND ED 1 S</t>
  </si>
  <si>
    <t>F5-SVCBIGVE+PREUSGOV</t>
  </si>
  <si>
    <t>BIG-IP SERVICE: PREMIUM VIRTUAL EDITION</t>
  </si>
  <si>
    <t>LN00206</t>
  </si>
  <si>
    <t>FTPS SERVER PERPETUAL SOFTWARE</t>
  </si>
  <si>
    <t>LN11900</t>
  </si>
  <si>
    <t>FTPS SERVER PERPETUAL NEW MAINT</t>
  </si>
  <si>
    <t>JFROG PRO EDITION ARTIFACTORY PRO LICEN</t>
  </si>
  <si>
    <t>EPF-DEV-TM</t>
  </si>
  <si>
    <t>EGGPLANT FUNCTIONAL - DEVELOPMENT - TEAM</t>
  </si>
  <si>
    <t>14819.5M</t>
  </si>
  <si>
    <t>MANAGEENGINE PASSWORD MANAGER PRO ENTERP</t>
  </si>
  <si>
    <t>EPAYFM-AA-CG</t>
  </si>
  <si>
    <t>MFE ENDPOINT PROTECTION - A</t>
  </si>
  <si>
    <t>EPOYFM-AA-CG</t>
  </si>
  <si>
    <t>MFE EPOLICY ORCHESTRATOR 1</t>
  </si>
  <si>
    <t>MV1ECE-AA-AG</t>
  </si>
  <si>
    <t>MVISION STD1:1BZ RANGE5-250, 1YR SUB/SUP</t>
  </si>
  <si>
    <t>TF305AAE</t>
  </si>
  <si>
    <t>HP FORTIFY STATIC CODE ANALYZER</t>
  </si>
  <si>
    <t>CS-WARRANTY-EXTENSION</t>
  </si>
  <si>
    <t>Warranty Extension, Post Warranty</t>
  </si>
  <si>
    <t>SW-AU-029</t>
  </si>
  <si>
    <t>Chef Compliance Automation</t>
  </si>
  <si>
    <t>BC4P100A</t>
  </si>
  <si>
    <t>SCOOTER SOFTWARE INC : Beyond Compare 4 Multi Platform, Pro Edition, per seat</t>
  </si>
  <si>
    <t>BC4P10A</t>
  </si>
  <si>
    <t>BEYOND COMPARE 4 MULTI PLATFORM, PRO ED</t>
  </si>
  <si>
    <t>XF-G-25</t>
  </si>
  <si>
    <t>X-WIN32 (CONCURRENT USERS, PERPETUAL)</t>
  </si>
  <si>
    <t>XW-G-25</t>
  </si>
  <si>
    <t>X-WIN32 SUPPORT &amp; MAINTENANCE (ONE YEAR)</t>
  </si>
  <si>
    <t>XF-G-01</t>
  </si>
  <si>
    <t>XF-G-25-M1</t>
  </si>
  <si>
    <t>X-Win32 Support &amp; Maintenance (One Year)</t>
  </si>
  <si>
    <t>XF-G-01-M2</t>
  </si>
  <si>
    <t>XF-G-01-M1</t>
  </si>
  <si>
    <t>TDA01YP-R</t>
  </si>
  <si>
    <t>DESKTOP ACCESS 1Y 1USER - RENEWAL</t>
  </si>
  <si>
    <t>172110-00</t>
  </si>
  <si>
    <t>Tripwire Enterprise for File Systems - License (per node)</t>
  </si>
  <si>
    <t>172230-04</t>
  </si>
  <si>
    <t>TRIPWIRE ENTERPRISE FOR VMWARE ESX - ENT</t>
  </si>
  <si>
    <t>172000-00</t>
  </si>
  <si>
    <t>Tripwire Enterprise Console - License (per instance)</t>
  </si>
  <si>
    <t>172000-02</t>
  </si>
  <si>
    <t>TRIPWIRE ENTERPRISE CONSOLE - ENTERPRISE</t>
  </si>
  <si>
    <t>172110-02-0000</t>
  </si>
  <si>
    <t>TRIPWIRE ENTERPRISE FOR FILE SYSTEMS - M</t>
  </si>
  <si>
    <t>172000-04</t>
  </si>
  <si>
    <t>162002-04</t>
  </si>
  <si>
    <t>Tripwire Enterprise Console</t>
  </si>
  <si>
    <t>172110-04</t>
  </si>
  <si>
    <t>TRIPWIRE ENTERPRISE FOR FILE SYSTEMS -</t>
  </si>
  <si>
    <t>172200-04</t>
  </si>
  <si>
    <t>TRIPWIRE ENTERPRISE FOR NETWORK DEVICES</t>
  </si>
  <si>
    <t>172310-00-0000</t>
  </si>
  <si>
    <t>Tripwire Enterprise for Database Systems - License (per node)</t>
  </si>
  <si>
    <t>172310-04</t>
  </si>
  <si>
    <t>TRIPWIRE ENTERPRISE FOR DATABASES - ENTE</t>
  </si>
  <si>
    <t>172310-02-0000</t>
  </si>
  <si>
    <t>Tripwire Enterprise for Database Systems - Enterprise Support</t>
  </si>
  <si>
    <t>172260-04</t>
  </si>
  <si>
    <t>TRIPWIRE FOR DIRECTORY SERVICE</t>
  </si>
  <si>
    <t>23369-M3</t>
  </si>
  <si>
    <t>NETBACKUP PLATFORM BASE COMPLETE ED WITH</t>
  </si>
  <si>
    <t>23369-M3-2A</t>
  </si>
  <si>
    <t>NETBACKUP VERIFIED SUPPORT 12 MONTHS</t>
  </si>
  <si>
    <t>490-002</t>
  </si>
  <si>
    <t>Domain Time II 25 Seat Time Client Bundles (Total 1222 seats)</t>
  </si>
  <si>
    <t>CS-R-NRD2-E</t>
  </si>
  <si>
    <t>Non Returnable Disk Plus,Renewal,e</t>
  </si>
  <si>
    <t>CS-SEC-NBD</t>
  </si>
  <si>
    <t>SE Secure for Gvt,Next Bus Day Onsite</t>
  </si>
  <si>
    <t>S5113A22C0550</t>
  </si>
  <si>
    <t>EN-VLM-3000-ss4662</t>
  </si>
  <si>
    <t>EN-VLM-3000</t>
  </si>
  <si>
    <t>1 YEAR ENTERPRISE SUBS-VLM-3000</t>
  </si>
  <si>
    <t>SW-AU-025-ss5502</t>
  </si>
  <si>
    <t>SW-AU-025</t>
  </si>
  <si>
    <t>SW-AU-025 - CHEF INFRASTRUCTURE MANAGEME</t>
  </si>
  <si>
    <t>EN-LM-X3-ss5540</t>
  </si>
  <si>
    <t>EN-LM-X3</t>
  </si>
  <si>
    <t>1 Year Enterprise Subscription for LoadMaster LM-X3. Includes new features and software updates, unlimited 24x7 Customer Support, In advance hardware replacement, Edge Security Pack(ESP) - Authorization, Authentication &amp; Single Sign On, Kemp 360 Vision managed service for Application Monitoring &amp; Preemptive Alerting, Kemp 360 Central Centralized Management and Orchestration software</t>
  </si>
  <si>
    <t>KEMP-ACTIVATE-ss5649</t>
  </si>
  <si>
    <t>KEMP-ACTIVATE</t>
  </si>
  <si>
    <t>KEMP-ACTIVATE Reactivation of support</t>
  </si>
  <si>
    <t>S5113A22C0582</t>
  </si>
  <si>
    <t xml:space="preserve">28081433-101 </t>
  </si>
  <si>
    <t xml:space="preserve">Shot #6 </t>
  </si>
  <si>
    <t>S5113A22C0698</t>
  </si>
  <si>
    <t>010-02627-13</t>
  </si>
  <si>
    <t>Garmin Instinct 2 Solar Tactical Edition</t>
  </si>
  <si>
    <t>010-03717-54</t>
  </si>
  <si>
    <t>Garmin Forerunner 235</t>
  </si>
  <si>
    <t>010-01689-00</t>
  </si>
  <si>
    <t>Garmin Forerunner 35</t>
  </si>
  <si>
    <t>010-01995-12</t>
  </si>
  <si>
    <t>Garmin Vivosmart 4</t>
  </si>
  <si>
    <t>010-02641-00</t>
  </si>
  <si>
    <t>Garmin Forerunner 255</t>
  </si>
  <si>
    <t>010-02156-05</t>
  </si>
  <si>
    <t>Garmin Forerunner 45</t>
  </si>
  <si>
    <t>S5113A22C0415</t>
  </si>
  <si>
    <t>PDUMVR20NET</t>
  </si>
  <si>
    <t>PDUMVR30NETLX</t>
  </si>
  <si>
    <t>Raritan DKX3-116</t>
  </si>
  <si>
    <t>Raritan T1700</t>
  </si>
  <si>
    <t>Raritan DSAM-4</t>
  </si>
  <si>
    <t>Cohesity 22TB</t>
  </si>
  <si>
    <t>CC688BL Patch Panel</t>
  </si>
  <si>
    <t>XBINDER SGL</t>
  </si>
  <si>
    <t>NETMRI</t>
  </si>
  <si>
    <t>INFOBLOX</t>
  </si>
  <si>
    <t>VMware Enterprise License Agreement (ELA)</t>
  </si>
  <si>
    <t>Vmware ELA
VMware vRealize
VMware vCloud Suite
VMware vCenter Server 7</t>
  </si>
  <si>
    <t xml:space="preserve">
VCS6‐STD‐F‐L1
VMware Network Virtualization and Security Platform [NSX}
VMware Horizon 7
</t>
  </si>
  <si>
    <t>VCS6-STD-F-2</t>
  </si>
  <si>
    <t>U.S. Federal Basic SNS</t>
  </si>
  <si>
    <t>VMWARE VCENTER SERVER 6</t>
  </si>
  <si>
    <t>Tripp-Lite PDUMVR20NET, 20A Switchable PDU</t>
  </si>
  <si>
    <t>Tripp-Lite PDUMVR30NETLX, 30A Switchable PDU</t>
  </si>
  <si>
    <t>Raritan DKX3-116 KVM-Over-IP Switch</t>
  </si>
  <si>
    <t>Raritan T1700-LED Rackmount LCD Console</t>
  </si>
  <si>
    <t>Raritan DSAM-4 4-port Dominion Serial Access Module</t>
  </si>
  <si>
    <t>Cohesity 22TB DataProtect Platform</t>
  </si>
  <si>
    <t>Newark CC688BL Patch Panel 48 Port Mixed Media with 24</t>
  </si>
  <si>
    <t>Objective Systems XBINDER SGL NODE LIC W/ UNLTD binary redistribution rights</t>
  </si>
  <si>
    <t>NETMRI configuration policy service DEVI</t>
  </si>
  <si>
    <t>INFOBLOX premium maintenance - ENTERPRIS</t>
  </si>
  <si>
    <t>VCS6-STD-F-2 VMWARE VCENTER SERVER 6 STA</t>
  </si>
  <si>
    <t>U.S. Federal Production Support/Subscription</t>
  </si>
  <si>
    <t>Support/Subscription VMWARE VCENTER SERVER 6</t>
  </si>
  <si>
    <t>S5113A22C0447</t>
  </si>
  <si>
    <t>11441552</t>
  </si>
  <si>
    <t>5985-01-111-2722</t>
  </si>
  <si>
    <t>Antenna Position Indicator</t>
  </si>
  <si>
    <t>S5113A22C0460</t>
  </si>
  <si>
    <t>GRIFFIN 2 FMS - VISUAL DISPLAY SYSTEM</t>
  </si>
  <si>
    <t>10-21031</t>
  </si>
  <si>
    <t>70204-099-TP</t>
  </si>
  <si>
    <t>S5113A22C0490</t>
  </si>
  <si>
    <t>S5113A22C0514</t>
  </si>
  <si>
    <t>D1270033</t>
  </si>
  <si>
    <t>HMX, SPECIAL SPHERICAL, GRADE B, CLASS 3</t>
  </si>
  <si>
    <t>eTALIN II 6000 Inertial
Navigations Unit (INU)</t>
  </si>
  <si>
    <t>HH0056AL02</t>
  </si>
  <si>
    <t>S5113A22C0524</t>
  </si>
  <si>
    <t>S5113A22C0530</t>
  </si>
  <si>
    <t>S5113A22C0532</t>
  </si>
  <si>
    <t>S5113A22C0534</t>
  </si>
  <si>
    <t>SP-AG949</t>
  </si>
  <si>
    <t>SUAA001</t>
  </si>
  <si>
    <t>SP-AJ998</t>
  </si>
  <si>
    <t>SE-T-LIC-ST</t>
  </si>
  <si>
    <t>3819-120-58760924</t>
  </si>
  <si>
    <t>3819-120-91769705</t>
  </si>
  <si>
    <t>E08YILL</t>
  </si>
  <si>
    <t>E08X1LL</t>
  </si>
  <si>
    <t>E0DV5LL</t>
  </si>
  <si>
    <t>IBM Rational SW</t>
  </si>
  <si>
    <t>E012ULL</t>
  </si>
  <si>
    <t>E0131LL</t>
  </si>
  <si>
    <t>E0134LL</t>
  </si>
  <si>
    <t>E075NLL</t>
  </si>
  <si>
    <t>E0742LL</t>
  </si>
  <si>
    <t>E0DV6LL</t>
  </si>
  <si>
    <t>E0LWGLL</t>
  </si>
  <si>
    <t>E04SVLL</t>
  </si>
  <si>
    <t>E0865LL</t>
  </si>
  <si>
    <t>maoTF311AAE24X7</t>
  </si>
  <si>
    <t>81867</t>
  </si>
  <si>
    <t>81277</t>
  </si>
  <si>
    <t>81530</t>
  </si>
  <si>
    <t>81365</t>
  </si>
  <si>
    <t>81235</t>
  </si>
  <si>
    <t>81244</t>
  </si>
  <si>
    <t>81450</t>
  </si>
  <si>
    <t>5603</t>
  </si>
  <si>
    <t>SU-AA001-MFP</t>
  </si>
  <si>
    <t>SUAA000</t>
  </si>
  <si>
    <t>SUAA-001</t>
  </si>
  <si>
    <t>SUAA-014</t>
  </si>
  <si>
    <t>MCT0370</t>
  </si>
  <si>
    <t>RH00002</t>
  </si>
  <si>
    <t>RH0986300</t>
  </si>
  <si>
    <t>RH0958488</t>
  </si>
  <si>
    <t>RH00005</t>
  </si>
  <si>
    <t>Oracle Service Bus</t>
  </si>
  <si>
    <t>Operations Bridge Premium Edition Unit SW E-LTU - Perpetual</t>
  </si>
  <si>
    <t>Business Support Standard Technical Support
for SWAA454P9</t>
  </si>
  <si>
    <t>Network Node Manager i Premium Edition per pack of 50 Nodes SW E-LTU - Perpetual</t>
  </si>
  <si>
    <t>SPLUNK ENTERPRISE - TERM LICENSE WITH ST</t>
  </si>
  <si>
    <t>3819-120-94615118 SPLUNK ENTERPRISE 10 G, SE-10GB-P-ES</t>
  </si>
  <si>
    <t>3819-120-94615118 SPLUNK ENTERPRISE 10 G, SE-10GB-P-ES-CDM</t>
  </si>
  <si>
    <t>IBM Rational ClearCase and ClearCase MultiSite Floating User Annual SW Subscription &amp; Support Renewal</t>
  </si>
  <si>
    <t>IBM Rational ClearQuest and ClearQuest MultiSite Floating User Annual SW Subscription &amp; Support Renewal</t>
  </si>
  <si>
    <t>IBM Rational DOORS family Floating User SW Subscription &amp; Support Renewal</t>
  </si>
  <si>
    <t>RATIONAL DOORS 2ND YR SUBSCR &amp;
SPPT</t>
  </si>
  <si>
    <t>TF311AAE24X7 HP FSCA B2O POWER USER SW E</t>
  </si>
  <si>
    <t>SOLARWINDS WEB HELP DESK PER TECHNICIAN</t>
  </si>
  <si>
    <t>SOLARWINDS SERVER &amp; APPLICATION MONITOR</t>
  </si>
  <si>
    <t>SOLARWINDS VIRTUALIZATION MANAGER VM192</t>
  </si>
  <si>
    <t>SOLARWINDS SECURITY EVENT MANAGER SEM250</t>
  </si>
  <si>
    <t>SOLARWINDS IP ADDRESS MANAGER IP4000</t>
  </si>
  <si>
    <t>SOLARWINDS NETWORK CONFIGURATION MANAGER</t>
  </si>
  <si>
    <t>SOLARWINDS LOG &amp; EVENT MANAGER LEM2</t>
  </si>
  <si>
    <t>SOLARWINDS LOG &amp; EVENT MANAGER LEM2 5603+82450</t>
  </si>
  <si>
    <t>MICROFOCUS BUSNINESS SPPRT FOR ALL 12MOS for SP-AG49</t>
  </si>
  <si>
    <t>Business Support Updates for SWAA454P9</t>
  </si>
  <si>
    <t xml:space="preserve">Business Support </t>
  </si>
  <si>
    <t>Fortify Rules Subscription Support - 5.5%.
Support for SWAA454P9</t>
  </si>
  <si>
    <t>MCT0370 RED HAT SATELLITE, 1 YEAR</t>
  </si>
  <si>
    <t>Red Hat Enterprise Linux for Virtual Datacenters, Standard, 1 Year New Subscription</t>
  </si>
  <si>
    <t>Red Hat Enterprise Linux Workstation, Self-support, 1 Year</t>
  </si>
  <si>
    <t>Red Hat Enterprise Linux Workstation, Standard, 1 Year</t>
  </si>
  <si>
    <t>Red Hat Enterprise Linux Server Entry Level, Self-support, 1 Year</t>
  </si>
  <si>
    <t>S5113A22C0538</t>
  </si>
  <si>
    <t>S5113A22C0540</t>
  </si>
  <si>
    <t>CAB-2050-ss4874</t>
  </si>
  <si>
    <t>TFE-8055-ss4883</t>
  </si>
  <si>
    <t>C600/DN</t>
  </si>
  <si>
    <t>LA-12-L1L2-T</t>
  </si>
  <si>
    <t>T15:ADA/X8664LNX</t>
  </si>
  <si>
    <t>SBC-VXX-FLT-MRN</t>
  </si>
  <si>
    <t>59005</t>
  </si>
  <si>
    <t>59004</t>
  </si>
  <si>
    <t>LR-SV-MNSRSTD</t>
  </si>
  <si>
    <t>STIN-SS6N-DEV-XXXX-LIC</t>
  </si>
  <si>
    <t>T08 09A01E01</t>
  </si>
  <si>
    <t>81259</t>
  </si>
  <si>
    <t>81268</t>
  </si>
  <si>
    <t>STIN-SS6N-DEV-XXXX-SMS</t>
  </si>
  <si>
    <t>CAB-2050</t>
  </si>
  <si>
    <t>TFE-8055</t>
  </si>
  <si>
    <t>ACE CORE APPLICATIONS BUNDLE (ACECAB) SO</t>
  </si>
  <si>
    <t>BRAXTON ACE TELEMETRY FRONT END (ACETFE)</t>
  </si>
  <si>
    <t>Xerox C600/DN printer with Consumables</t>
  </si>
  <si>
    <t>GNSS Antenna Amplifier</t>
  </si>
  <si>
    <t>T15:ADA/X8664LNX GNAT PRO ADA NATIVE ENV</t>
  </si>
  <si>
    <t>COLLABORATOR ENTERPRISE  CONCURRENT USER</t>
  </si>
  <si>
    <t>59005 JPROFILER FLOATING LICENSE 1 YR SU</t>
  </si>
  <si>
    <t>59004 JPROFILER FLOATING LICENSE WITH 1 YR OF SUPPORT</t>
  </si>
  <si>
    <t>LR-SV-MNSRSTD 1 YEAR OF STANDARD SUPPORT</t>
  </si>
  <si>
    <t>STIN-SS6N-DEV-XXXX-LIC STINGRAY STUDIO 3</t>
  </si>
  <si>
    <t>SNAGIT</t>
  </si>
  <si>
    <t>SOLARWINDS NETWORK PERFORMANCE MONITOR S</t>
  </si>
  <si>
    <t>SOLARWINDS NETFLOW TRAFFIC ANALYZER MODU</t>
  </si>
  <si>
    <t>JProfiler 10.0.3</t>
  </si>
  <si>
    <t>Stingray Studio Standard Maintenance and Support</t>
  </si>
  <si>
    <t>S5113A22C0546</t>
  </si>
  <si>
    <t>S5113A22C0584</t>
  </si>
  <si>
    <t>S5113A22C0596</t>
  </si>
  <si>
    <t>S5113A22C0602</t>
  </si>
  <si>
    <t>S5113A22C0616</t>
  </si>
  <si>
    <t>S5113A22C0640</t>
  </si>
  <si>
    <t>S5113A22C0645</t>
  </si>
  <si>
    <t>S5113A22C0648</t>
  </si>
  <si>
    <t>S5113A22C0668</t>
  </si>
  <si>
    <t>S5113A22C0702</t>
  </si>
  <si>
    <t>S5113A22C0718</t>
  </si>
  <si>
    <t>S5113A22C0722</t>
  </si>
  <si>
    <t>P20-ITMC-COREMAINTENANCE-ss5362</t>
  </si>
  <si>
    <t>S20-IT-PEDIABUNDLE1-ss5365</t>
  </si>
  <si>
    <t>P20-DISC-ENP-ss5368</t>
  </si>
  <si>
    <t>P20-ITMC-COREMAINTENANCE</t>
  </si>
  <si>
    <t>S20-IT-PEDIABUNDLE1</t>
  </si>
  <si>
    <t>P20-DISC-ENP</t>
  </si>
  <si>
    <t>ANNUAL MAINTENANCE FOR ITMC SUITE FOR PR</t>
  </si>
  <si>
    <t>INCLUDES BASE, LIFECYCLE DATES</t>
  </si>
  <si>
    <t>ITMC DISCOVERY + REMOTE SCANNER</t>
  </si>
  <si>
    <t>1ASM0227</t>
  </si>
  <si>
    <t>38ASM4310-16</t>
  </si>
  <si>
    <t>2ASM1866-025-F</t>
  </si>
  <si>
    <t>82ASM0011</t>
  </si>
  <si>
    <t>80ASM0083</t>
  </si>
  <si>
    <t>0ASM4849-004</t>
  </si>
  <si>
    <t>82ASM3405-002</t>
  </si>
  <si>
    <t>1ASM0100-016</t>
  </si>
  <si>
    <t>SI-9170A/CC-2</t>
  </si>
  <si>
    <t>SI-9173A/CC-5C</t>
  </si>
  <si>
    <t>77C739722P1</t>
  </si>
  <si>
    <t>77C739358P1</t>
  </si>
  <si>
    <t>18-5900-1</t>
  </si>
  <si>
    <t>06317-02817-102</t>
  </si>
  <si>
    <t>06347-04800-103</t>
  </si>
  <si>
    <t>170950-100B</t>
  </si>
  <si>
    <t>97-2482-000</t>
  </si>
  <si>
    <t>W-X9N-039</t>
  </si>
  <si>
    <t>PT6A-68-SPEC1037</t>
  </si>
  <si>
    <t>5895-01-689-3729</t>
  </si>
  <si>
    <t>5820-01-697-5255</t>
  </si>
  <si>
    <t>5895-01-697-3464</t>
  </si>
  <si>
    <t>5895-01-691-0927</t>
  </si>
  <si>
    <t>4730-01-083-7426</t>
  </si>
  <si>
    <t>5905-01-666-9081</t>
  </si>
  <si>
    <t>1650-01-670-1187</t>
  </si>
  <si>
    <t>2835-01-523-7610</t>
  </si>
  <si>
    <t>2835-01-677-9545</t>
  </si>
  <si>
    <t>2835-01-677-9854</t>
  </si>
  <si>
    <t>2835-01-677-5704</t>
  </si>
  <si>
    <t>2835-01-686-5811</t>
  </si>
  <si>
    <t>2835-01-685-5240</t>
  </si>
  <si>
    <t>5305-01-677-8891</t>
  </si>
  <si>
    <t>7025-01-631-1542</t>
  </si>
  <si>
    <t>6110-01-463-4433</t>
  </si>
  <si>
    <t>Saturn Bus Design</t>
  </si>
  <si>
    <t>Venus Bus Standard</t>
  </si>
  <si>
    <t>HSDR</t>
  </si>
  <si>
    <t>RW4 Reaction Wheels</t>
  </si>
  <si>
    <t>Battery, 2p8s</t>
  </si>
  <si>
    <t>Microsat SADA-3</t>
  </si>
  <si>
    <t>Sun Sensor</t>
  </si>
  <si>
    <t>NST,EXTENDED, V1 LENSES</t>
  </si>
  <si>
    <t>GPS Antenna</t>
  </si>
  <si>
    <t>3U VPX Microwave SIGINT Single Channel Tuner (Tuner)</t>
  </si>
  <si>
    <t>SI-9173A/CC-5C, 6U VPX Unit With 9 VHF/UHF RX Channels (NO TX) And Payload Slot Profile Type 3 (Contains: 9173A/CC/HWC/690T_OP1_BC0) (ENCLOSURE, VESPER, SINGLE SLOT, 6U)</t>
  </si>
  <si>
    <t>Vesper 6U VPX Implementation, 1U 19 Inch, Rack Mount Chassis With 8 Receive CH (Tuner Chassis)</t>
  </si>
  <si>
    <t>1U VPX Equipment Frame with Four SI-9170A/CC-2 Tuners (Tuner Chassis, RNB)</t>
  </si>
  <si>
    <t>Coupling Half, Quick Disconnect</t>
  </si>
  <si>
    <t>Sensor, Flow, Pressure Refuel</t>
  </si>
  <si>
    <t>OBIGGS Nitrogen Generation Pack</t>
  </si>
  <si>
    <t>Engine</t>
  </si>
  <si>
    <t>Combustion Chamber</t>
  </si>
  <si>
    <t>Turbine Nozzle</t>
  </si>
  <si>
    <t>Combustion Liner</t>
  </si>
  <si>
    <t>TURBINE WHEEL,TORQU</t>
  </si>
  <si>
    <t>ROTOR,TURBINE,NONAI</t>
  </si>
  <si>
    <t>SETSCREW</t>
  </si>
  <si>
    <t>DATA PROCESSING TERMINAL</t>
  </si>
  <si>
    <t>Contactor, Aircraft</t>
  </si>
  <si>
    <t>Laser Rangefinder</t>
  </si>
  <si>
    <t>Amplifier, Operational, Dual High Power</t>
  </si>
  <si>
    <t>DLEM20</t>
  </si>
  <si>
    <t>LRF 3013</t>
  </si>
  <si>
    <t>OPA2541SMQ</t>
  </si>
  <si>
    <t xml:space="preserve"> OPA2541SMQ</t>
  </si>
  <si>
    <t>S5113A22C0476</t>
  </si>
  <si>
    <t>16VP125-6</t>
  </si>
  <si>
    <t>F-16 Engine Start System (ESS) Gearbox</t>
  </si>
  <si>
    <t>S5113A22C0662</t>
  </si>
  <si>
    <t>0N855600</t>
  </si>
  <si>
    <t>VORTEX Sc</t>
  </si>
  <si>
    <t>1000442810x</t>
  </si>
  <si>
    <t>0N840151</t>
  </si>
  <si>
    <t>0N840155</t>
  </si>
  <si>
    <t>1000120141-x</t>
  </si>
  <si>
    <t>0N852660</t>
  </si>
  <si>
    <t>40012289-009</t>
  </si>
  <si>
    <t>11470-1020-01</t>
  </si>
  <si>
    <t>11470-1010-01</t>
  </si>
  <si>
    <t>11470-2020-01</t>
  </si>
  <si>
    <t>11470-2010-01</t>
  </si>
  <si>
    <t>11470-3020-01</t>
  </si>
  <si>
    <t>11470-3010-01</t>
  </si>
  <si>
    <t>12243-0100-01</t>
  </si>
  <si>
    <t>6650-01-645-0524</t>
  </si>
  <si>
    <t>Mini-T 2x</t>
  </si>
  <si>
    <t>Mini-T 2i</t>
  </si>
  <si>
    <t>Mini-T 2</t>
  </si>
  <si>
    <t>ROVERÂ® 6S Base Kit</t>
  </si>
  <si>
    <t>ROVERÂ® 6Si Base Kit</t>
  </si>
  <si>
    <t>ROVERÂ® 6Sc Base Kit</t>
  </si>
  <si>
    <t>VORTEX Se</t>
  </si>
  <si>
    <t>VORTEX Si</t>
  </si>
  <si>
    <t>Bandit 2x Modem</t>
  </si>
  <si>
    <t>Bandit 2e Modem (w/ KIV 700A)</t>
  </si>
  <si>
    <t>Bandit 2c Modem (w/ CCM 700)</t>
  </si>
  <si>
    <t>Bandit 2i Modem</t>
  </si>
  <si>
    <t>CMDL 2x Modem</t>
  </si>
  <si>
    <t>CMDL 2e Modem (w/ KIV 700)</t>
  </si>
  <si>
    <t>CMDL 2c Modem (w/ CCM 700)</t>
  </si>
  <si>
    <t>CMDL 2i Modem</t>
  </si>
  <si>
    <t>Tac Eye Monocle</t>
  </si>
  <si>
    <t>TNR 2e Kit</t>
  </si>
  <si>
    <t>TNR 2x Kit</t>
  </si>
  <si>
    <t>TNR 2c Kit</t>
  </si>
  <si>
    <t>TNR 2i Kit</t>
  </si>
  <si>
    <t>S-280 STD ITACS SHLTR GRN 15KWG 24KECU D11470-1020</t>
  </si>
  <si>
    <t>S-280 STD ITACS SHLTR TAN 15KWG 24KECU D11470-1010</t>
  </si>
  <si>
    <t>S-788 STD ITACS SHLTR GRN 15KWG 24KECU D11470-2020</t>
  </si>
  <si>
    <t>S-788 STD ITACS SHLTR TAN 15KWG 24KECU D11470-2010</t>
  </si>
  <si>
    <t>S-250 STD ITACS SHLTR GRN 24KECU D11470-3020</t>
  </si>
  <si>
    <t>S-250 STD ITACS SHLTR TAN 24KECU D11470-3010</t>
  </si>
  <si>
    <t>KIT, ISRG2, MM, W/ KUBAND</t>
  </si>
  <si>
    <t>S5113A22C0686</t>
  </si>
  <si>
    <t>S5113A22C0694</t>
  </si>
  <si>
    <t>1252-K-4110-01</t>
  </si>
  <si>
    <t>74371800-WNP9-001</t>
  </si>
  <si>
    <t>3215967-1</t>
  </si>
  <si>
    <t>70722570-1</t>
  </si>
  <si>
    <t>5990-01-462-9228</t>
  </si>
  <si>
    <t>5990-01-462-8415</t>
  </si>
  <si>
    <t>5990-01-462-6961</t>
  </si>
  <si>
    <t>HSD EXTENSION UNIT/ESC MODULE KIT contains HSD-Xi and ESCM</t>
  </si>
  <si>
    <t>PAR EGI - LEFT</t>
  </si>
  <si>
    <t>VALVE ASSY (STARTER AIR)</t>
  </si>
  <si>
    <t>APU CONTROLLER</t>
  </si>
  <si>
    <t>Dual Speed 3-Inch Resolver</t>
  </si>
  <si>
    <t>Single Speed 1.7-Inch Resolver</t>
  </si>
  <si>
    <t>S5113A22C0700</t>
  </si>
  <si>
    <t>311957-01-0001</t>
  </si>
  <si>
    <t>311956-01-0001</t>
  </si>
  <si>
    <t>LN-351 Embedded Global Positioning System (GPS) / Inertial Navigation System (INS) (EGI) w/M-Code</t>
  </si>
  <si>
    <t>LN-300 Embedded Global Positioning System (GPS) / Inertial Navigation System (INS) (EGI) w/M-Code and SAASM</t>
  </si>
  <si>
    <t>S5113A22C0714</t>
  </si>
  <si>
    <t>Repair of Power Drive Unit Controller (PDUC) for B-52</t>
  </si>
  <si>
    <t>S5113A22C0730</t>
  </si>
  <si>
    <t>S5113A22C0736</t>
  </si>
  <si>
    <t>S5113A22C0744</t>
  </si>
  <si>
    <t>S5113A23C0001</t>
  </si>
  <si>
    <t>3132469G001</t>
  </si>
  <si>
    <t>3132465G001</t>
  </si>
  <si>
    <t>3132923G001</t>
  </si>
  <si>
    <t>3132926G001</t>
  </si>
  <si>
    <t>4093443-903</t>
  </si>
  <si>
    <t>SW-ONE-QUARTUS</t>
  </si>
  <si>
    <t>IIDIS10AC</t>
  </si>
  <si>
    <t>N5193A</t>
  </si>
  <si>
    <t>E8257D</t>
  </si>
  <si>
    <t>8494H</t>
  </si>
  <si>
    <t>N3300A</t>
  </si>
  <si>
    <t>N3303A</t>
  </si>
  <si>
    <t>N3305A</t>
  </si>
  <si>
    <t>N3306A</t>
  </si>
  <si>
    <t>81150A-001</t>
  </si>
  <si>
    <t>N7660EMBC</t>
  </si>
  <si>
    <t>E8257D-007</t>
  </si>
  <si>
    <t>N1914A</t>
  </si>
  <si>
    <t>U2000A</t>
  </si>
  <si>
    <t>D9010UDAA</t>
  </si>
  <si>
    <t>E4412A</t>
  </si>
  <si>
    <t>53220A</t>
  </si>
  <si>
    <t>E8257D-A6J</t>
  </si>
  <si>
    <t>N3300A-908</t>
  </si>
  <si>
    <t>8473D</t>
  </si>
  <si>
    <t>34461A</t>
  </si>
  <si>
    <t>81150A</t>
  </si>
  <si>
    <t>5063-9255</t>
  </si>
  <si>
    <t>81110A-1CP</t>
  </si>
  <si>
    <t>1CP105A</t>
  </si>
  <si>
    <t>U2031C</t>
  </si>
  <si>
    <t>10833B</t>
  </si>
  <si>
    <t>5063-9212</t>
  </si>
  <si>
    <t>5063-9240</t>
  </si>
  <si>
    <t>Signal Generator (SG)</t>
  </si>
  <si>
    <t>Spectrum Analyzer (SA)</t>
  </si>
  <si>
    <t>Dual Channel Power Meter</t>
  </si>
  <si>
    <t>DC Electronic Load</t>
  </si>
  <si>
    <t>250 Watt Electronic Load Module</t>
  </si>
  <si>
    <t>500 Watt Electronic Load Module</t>
  </si>
  <si>
    <t>600 Watt Electronic Load Module</t>
  </si>
  <si>
    <t>Pulse Function Arbitrary Noise Generator (Pulse Generator)</t>
  </si>
  <si>
    <t>Signal Studio Software for Multi-Emitter Scenario Generation (MESG)</t>
  </si>
  <si>
    <t xml:space="preserve">PSG Microwave Analog Signal Generator (SG)
</t>
  </si>
  <si>
    <t>EPM Series - Dual-Channel Power Meter</t>
  </si>
  <si>
    <t>USB Power Sensor</t>
  </si>
  <si>
    <t>User Define Application (UDA)</t>
  </si>
  <si>
    <t>E-Series Wide Dynamic Range Power Sensor (RF Power Sensor)</t>
  </si>
  <si>
    <t xml:space="preserve">350 MHz Universal Radio Frequency Counter/Timer, 12 digits/s, 100 ps (RF Counter/Timer)
</t>
  </si>
  <si>
    <t xml:space="preserve">DC Electronic Load (Rack Mount Accessory Kit)
</t>
  </si>
  <si>
    <t>PSG Analog Signal Generator, 100 kHz to 67 GHz</t>
  </si>
  <si>
    <t>Planar-Doped Barrier Diode Detector, 0.01 - 33 GHz</t>
  </si>
  <si>
    <t>Digital Multimeter (DMM), 6.5 Digits</t>
  </si>
  <si>
    <t xml:space="preserve">Rack Mount Support Shelf
</t>
  </si>
  <si>
    <t>Pulse Pattern Generator (PPG)</t>
  </si>
  <si>
    <t>Rack Mount Flange and Handle Kit</t>
  </si>
  <si>
    <t>Power Sensor Cable</t>
  </si>
  <si>
    <t>General Purpose Interface Bus (GPIB) Cable</t>
  </si>
  <si>
    <t>Dual Flange Kit</t>
  </si>
  <si>
    <t>Rack Mount Kit</t>
  </si>
  <si>
    <t>Replacement Central Air Data Computer</t>
  </si>
  <si>
    <t>Autism Services Navigator</t>
  </si>
  <si>
    <t>QUARTUS Prime Pro Edition - Design Tools for Intel Stratix 10 (per year)</t>
  </si>
  <si>
    <t>INTRINSIC ID INTEL STRATIX 10 SRAM PUF Product License</t>
  </si>
  <si>
    <t>S5113A22C0634</t>
  </si>
  <si>
    <t>133-510016-35</t>
  </si>
  <si>
    <t>CANOPY LOCK ASSEMBLY</t>
  </si>
  <si>
    <t>133-420031-0007</t>
  </si>
  <si>
    <t>CATCH ASSEMBLY</t>
  </si>
  <si>
    <t>133-320011-1</t>
  </si>
  <si>
    <t>MAST ASSEMBLY - HEATED PITOT TUBE</t>
  </si>
  <si>
    <t>133-130009-19</t>
  </si>
  <si>
    <t>MASS BALANCE</t>
  </si>
  <si>
    <t>133-920133-5</t>
  </si>
  <si>
    <t>FUEL LINE ASSEMBLY-TANK,EXT FUEL,FUEL SY</t>
  </si>
  <si>
    <t>133-340115-11</t>
  </si>
  <si>
    <t>PRESSURE SWITCH ASSEMBLY TAIL</t>
  </si>
  <si>
    <t>133-560000-59</t>
  </si>
  <si>
    <t>ELBOW-BULKHEAD-OXYGEN INSTALLATION,CREW</t>
  </si>
  <si>
    <t>133-340117-69</t>
  </si>
  <si>
    <t>COAX ASSEMBLY - AVIONICS</t>
  </si>
  <si>
    <t>133-810050-0001</t>
  </si>
  <si>
    <t>133-430202-34</t>
  </si>
  <si>
    <t>FITTING- STRUCTURAL PROVISION-HUD</t>
  </si>
  <si>
    <t>133-440004-35</t>
  </si>
  <si>
    <t>PAN ASSEMBLY - MARKER BEACON ANTENNA</t>
  </si>
  <si>
    <t>133-360011-0013</t>
  </si>
  <si>
    <t>LIGHT ASSEMBLY - GLARESHIELD ASSEMBLY</t>
  </si>
  <si>
    <t>133-550039-7</t>
  </si>
  <si>
    <t>VALVE ASSEMBLY-WARM AIR DISTRIBUTION,FWD</t>
  </si>
  <si>
    <t>133-560000-25</t>
  </si>
  <si>
    <t>FITTING-BULKHEAD-OXYGEN INSTALLATION,CRE</t>
  </si>
  <si>
    <t>133-560060-0005</t>
  </si>
  <si>
    <t>TUBE ASSEMBLY - OXYGEN REGULATOR OUTLET,</t>
  </si>
  <si>
    <t>133-580071-9</t>
  </si>
  <si>
    <t>TUBE ASSEMBLY-BRAKE,PARK VALVE, RH</t>
  </si>
  <si>
    <t>133-340047-31</t>
  </si>
  <si>
    <t>DIODE ASSEMBLY</t>
  </si>
  <si>
    <t>133-580037-3</t>
  </si>
  <si>
    <t>TUBE - HYDRAULIC SUCTION - MWW</t>
  </si>
  <si>
    <t>133-630022-7</t>
  </si>
  <si>
    <t>ANGLE -FRONT SPAR RUDDER</t>
  </si>
  <si>
    <t>133-910097-147</t>
  </si>
  <si>
    <t>HINGE ASSEMBLY-NOSE GEAR DOOR INSTLLATIO</t>
  </si>
  <si>
    <t>133-440186-0001</t>
  </si>
  <si>
    <t>ADAPTER PLATE ASSEMBLY</t>
  </si>
  <si>
    <t>101-590105-1</t>
  </si>
  <si>
    <t>PITOT TUBE COVER</t>
  </si>
  <si>
    <t>133-100112-15</t>
  </si>
  <si>
    <t>FITTING - DETAILS RIB 11 FWD.</t>
  </si>
  <si>
    <t>133-440028-23</t>
  </si>
  <si>
    <t>FRAME-F.S.305.862 FR 7</t>
  </si>
  <si>
    <t>133-430086-21</t>
  </si>
  <si>
    <t>BOX - GROUND EGRESS ASSEMBLY</t>
  </si>
  <si>
    <t>133-340114-33</t>
  </si>
  <si>
    <t>WIRE HARNESS ASSEMBLY</t>
  </si>
  <si>
    <t>133-440030-6</t>
  </si>
  <si>
    <t>STRINGER-AFT FUSELAGE LWR</t>
  </si>
  <si>
    <t>133-360083-15</t>
  </si>
  <si>
    <t>TUBE ASSEMBLY - LANDING GEAR CONTROL</t>
  </si>
  <si>
    <t>133-430048-13</t>
  </si>
  <si>
    <t>BOX</t>
  </si>
  <si>
    <t>133-340047-63</t>
  </si>
  <si>
    <t>HARNESS ASSEMBLY - RH GEAR SEQUENCER</t>
  </si>
  <si>
    <t>133-130009-23</t>
  </si>
  <si>
    <t>MASS BALANCE ASSEMBLY</t>
  </si>
  <si>
    <t>133-524037-0005</t>
  </si>
  <si>
    <t>BELLCRANK ASSY - ELEVATOR</t>
  </si>
  <si>
    <t>133-810004-0023</t>
  </si>
  <si>
    <t>LOWER BEARING</t>
  </si>
  <si>
    <t>133-340047-55</t>
  </si>
  <si>
    <t>HARNESS ASSEMBLY-FLAP/SPEED BRAKE</t>
  </si>
  <si>
    <t>133-160009-11</t>
  </si>
  <si>
    <t>JOURNAL ASSEMBLY OUTBD FLAP</t>
  </si>
  <si>
    <t>133-360155-0019</t>
  </si>
  <si>
    <t>PANEL ASSEMBLY-SEAT ADJUST SYSTEM TEST</t>
  </si>
  <si>
    <t>133-340077-105</t>
  </si>
  <si>
    <t>ROD ASSEMBLY - AVIONICS DOOR</t>
  </si>
  <si>
    <t>133-340427-0035</t>
  </si>
  <si>
    <t>PANEL ASSY - CB, FWD GEN</t>
  </si>
  <si>
    <t>133-430202-67</t>
  </si>
  <si>
    <t>FITTING ASSEMBLY - FWD - STRUCTURAL PROV</t>
  </si>
  <si>
    <t>133-340401-0057</t>
  </si>
  <si>
    <t>CABLE ASSY - VHF NAV-MARKER</t>
  </si>
  <si>
    <t>133-360095-1</t>
  </si>
  <si>
    <t>LANDING LIGHT ASSEMBLY L/H</t>
  </si>
  <si>
    <t>133-510015-1</t>
  </si>
  <si>
    <t>CANOPY LEVER ASSEMBLY</t>
  </si>
  <si>
    <t>133-360010-23</t>
  </si>
  <si>
    <t>PANEL ASSEMBLY-SEAT ADJUST/SYSTEM TEST</t>
  </si>
  <si>
    <t>133-100337-4</t>
  </si>
  <si>
    <t>RIB ASSY - AFT, NO.17 (OPP -4)</t>
  </si>
  <si>
    <t>133-920010-0005</t>
  </si>
  <si>
    <t>ELECTRIC FUEL PUMP</t>
  </si>
  <si>
    <t>133-130009-24</t>
  </si>
  <si>
    <t>133-550067-1</t>
  </si>
  <si>
    <t>TUBE ASSEMBLY - INFLOW</t>
  </si>
  <si>
    <t>133-440005-3</t>
  </si>
  <si>
    <t>VENTRAL FIN ASSEMBLY</t>
  </si>
  <si>
    <t>133-360073-0005</t>
  </si>
  <si>
    <t>PANEL ASSEMBLY - CANOPY FRACTURE</t>
  </si>
  <si>
    <t>133-555004-19</t>
  </si>
  <si>
    <t>FACEPLATE ASSEMBLY</t>
  </si>
  <si>
    <t>133-340049-7</t>
  </si>
  <si>
    <t>AVIONICS RACK ASSEMBLY (ADC)</t>
  </si>
  <si>
    <t>133-524083-15</t>
  </si>
  <si>
    <t>TIE ROD ASSEMBLY - RUDDER</t>
  </si>
  <si>
    <t>133-510081-5</t>
  </si>
  <si>
    <t>PIN BLOCK-ALIGNMENT PIN, CANOPY LATCHING</t>
  </si>
  <si>
    <t>133-100701-626</t>
  </si>
  <si>
    <t>DOOR ASSEMBLY - MAIN LDG GEAR, OUTBD</t>
  </si>
  <si>
    <t>133-360194-0001</t>
  </si>
  <si>
    <t>PANEL ASSEMBLY - MAINTENANCE</t>
  </si>
  <si>
    <t>133-360005-9</t>
  </si>
  <si>
    <t>PANEL ASSEMBLY - ENVIRONMENTAL</t>
  </si>
  <si>
    <t>133-910064-1</t>
  </si>
  <si>
    <t>SEPARATOR ASSEMBLY</t>
  </si>
  <si>
    <t>133-340288-0025</t>
  </si>
  <si>
    <t>INSTRUMENT PANEL ASSEMBLY, FWD</t>
  </si>
  <si>
    <t>133-524029-0031</t>
  </si>
  <si>
    <t>FWD CONTROL STICK ASSY</t>
  </si>
  <si>
    <t>133-360096-19</t>
  </si>
  <si>
    <t>PANEL ASSEMBLY - RELAY</t>
  </si>
  <si>
    <t>133-100383-0002</t>
  </si>
  <si>
    <t>133-430135-85</t>
  </si>
  <si>
    <t>TUB ASSEMBLY - NOSE WHEEL RETRACT</t>
  </si>
  <si>
    <t>133-910134-0019</t>
  </si>
  <si>
    <t>BALLAST RACK - BALLAST RACK AND WEIGHT</t>
  </si>
  <si>
    <t>133-100123-13</t>
  </si>
  <si>
    <t>SKIN ASSEMBLY - BONDED</t>
  </si>
  <si>
    <t>133-820021-7</t>
  </si>
  <si>
    <t>DRAG BRACE ASSEMBLY- NOSE LANDING GEAR</t>
  </si>
  <si>
    <t>133-910082-37</t>
  </si>
  <si>
    <t>BONDED DUCT ASSEMBLY</t>
  </si>
  <si>
    <t>133-100126-20</t>
  </si>
  <si>
    <t>SKIN ASSEMBLY - BONDED (OPP -19)</t>
  </si>
  <si>
    <t>133-910070-57</t>
  </si>
  <si>
    <t>BOND ASSEMBLY-ACCESSORY COWL DOOR ASSY</t>
  </si>
  <si>
    <t>133-360070-19</t>
  </si>
  <si>
    <t>PANEL ASSEMBLY - SWITCH, LEFT HAND, AFT</t>
  </si>
  <si>
    <t>133-360195-0001</t>
  </si>
  <si>
    <t>PANEL ASSEMBLY - GCU</t>
  </si>
  <si>
    <t>133-810046-17</t>
  </si>
  <si>
    <t>SIDE BRACE ASSEMBLY - LEFT HAND, MLG</t>
  </si>
  <si>
    <t>133-340273-0009</t>
  </si>
  <si>
    <t>PANEL ASSEMBLY - STANDBY VHF COMM</t>
  </si>
  <si>
    <t>133-910026-87</t>
  </si>
  <si>
    <t>TRUSS ASSEMBLY - ENGINE MOUNT</t>
  </si>
  <si>
    <t>133-360193-0001</t>
  </si>
  <si>
    <t>GLARESHIELD ASSY - FWD ELEC</t>
  </si>
  <si>
    <t>133-820001-59</t>
  </si>
  <si>
    <t>LANDING GEAR ASSEMBLY - NOSE</t>
  </si>
  <si>
    <t>133-340143-0007</t>
  </si>
  <si>
    <t>AIR DATA COMPUTER ASSEMBLY</t>
  </si>
  <si>
    <t>133-810000-21</t>
  </si>
  <si>
    <t>FULLY DRESSED MLG ASSEMBLY, LH</t>
  </si>
  <si>
    <t>133-360075-31</t>
  </si>
  <si>
    <t>PANEL ASSEMBLY - ANTI-G</t>
  </si>
  <si>
    <t>S5113A22C0674</t>
  </si>
  <si>
    <t>608C0100-667</t>
  </si>
  <si>
    <t>REVERSER ASSY (LH, POS-2)</t>
  </si>
  <si>
    <t>608C0100-666</t>
  </si>
  <si>
    <t>REVERSER ASSY (RH POS-1)</t>
  </si>
  <si>
    <t>608C0100-665</t>
  </si>
  <si>
    <t>REVERSER ASSY (LH POS-1)</t>
  </si>
  <si>
    <t>S5113A22C0678</t>
  </si>
  <si>
    <t>65122-11251-002</t>
  </si>
  <si>
    <t>Titanium Forging (Hinge Sleeve)</t>
  </si>
  <si>
    <t>65122-11246-001</t>
  </si>
  <si>
    <t>Titanium Forging (Spindle)</t>
  </si>
  <si>
    <t>65122-11232-003</t>
  </si>
  <si>
    <t>Titanium Forging (Hinge)</t>
  </si>
  <si>
    <t>64103-11009-007</t>
  </si>
  <si>
    <t>Titanium Forging (Lower Plate)</t>
  </si>
  <si>
    <t>64103-11001-007</t>
  </si>
  <si>
    <t>Titanium Forging (Hub Plate)</t>
  </si>
  <si>
    <t>S5113A22C0712</t>
  </si>
  <si>
    <t>Overhaul/upgrade to Air Turbine Starter</t>
  </si>
  <si>
    <t>S5113A22C0742</t>
  </si>
  <si>
    <t>Standard MA-16 Reel</t>
  </si>
  <si>
    <t>1680-01-590-4019</t>
  </si>
  <si>
    <t>MBCS13226</t>
  </si>
  <si>
    <t>2002185-1</t>
  </si>
  <si>
    <t>Webbing  Assembly</t>
  </si>
  <si>
    <t>1680-01-579-0772</t>
  </si>
  <si>
    <t>MBCS13279</t>
  </si>
  <si>
    <t>2002180-3</t>
  </si>
  <si>
    <t>Reel and Strap Assembly</t>
  </si>
  <si>
    <t>1680-01-537-3826</t>
  </si>
  <si>
    <t>S5113A23C0012</t>
  </si>
  <si>
    <t>S5113A23C0017</t>
  </si>
  <si>
    <t>S5113A23C0023</t>
  </si>
  <si>
    <t>S5113A23C0029</t>
  </si>
  <si>
    <t>S5113A23C0043</t>
  </si>
  <si>
    <t>S5113A23C0056</t>
  </si>
  <si>
    <t>S5113A23C0076</t>
  </si>
  <si>
    <t>2FRV12074-0007</t>
  </si>
  <si>
    <t>2FRV12074-0006</t>
  </si>
  <si>
    <t>2FRV12074-0004</t>
  </si>
  <si>
    <t>2FRV12074-0003</t>
  </si>
  <si>
    <t>2FRV12064-0007</t>
  </si>
  <si>
    <t>2FRV12064-0006</t>
  </si>
  <si>
    <t>2FRV12064-0004</t>
  </si>
  <si>
    <t>2FRV12064-0003</t>
  </si>
  <si>
    <t>2FRV12054-0007</t>
  </si>
  <si>
    <t>2FRV12054-0006</t>
  </si>
  <si>
    <t>2FRV12054-0004</t>
  </si>
  <si>
    <t>2FRV12054-0003</t>
  </si>
  <si>
    <t>2FRV12044-0007</t>
  </si>
  <si>
    <t>2FRV12044-0006</t>
  </si>
  <si>
    <t>2FRV12044-0004</t>
  </si>
  <si>
    <t>2FRV12044-0003</t>
  </si>
  <si>
    <t>42-073-1</t>
  </si>
  <si>
    <t>ESTR-PF4410-10</t>
  </si>
  <si>
    <t>ESTR-PF4410-09</t>
  </si>
  <si>
    <t>ESTR-PF4410-04</t>
  </si>
  <si>
    <t>ESTR-PF4410-03</t>
  </si>
  <si>
    <t>ESTR-PF4410-01</t>
  </si>
  <si>
    <t>RR12000D</t>
  </si>
  <si>
    <t>Q204900M</t>
  </si>
  <si>
    <t>M080034</t>
  </si>
  <si>
    <t>7596335-101</t>
  </si>
  <si>
    <t>13772351-1:PPSL</t>
  </si>
  <si>
    <t>13733768-1:PPSL</t>
  </si>
  <si>
    <t>02015-1201-0007</t>
  </si>
  <si>
    <t>02015-1201-0006</t>
  </si>
  <si>
    <t>02015-1200-0007</t>
  </si>
  <si>
    <t>02015-1200-0006</t>
  </si>
  <si>
    <t>02015-1203-0007</t>
  </si>
  <si>
    <t>02015-1203-0006</t>
  </si>
  <si>
    <t>02015-1202-0007</t>
  </si>
  <si>
    <t>02015-1202-0006</t>
  </si>
  <si>
    <t>13733341-3</t>
  </si>
  <si>
    <t>13733341-1</t>
  </si>
  <si>
    <t>6610-01-672-3037</t>
  </si>
  <si>
    <t>6610-01-651-7769</t>
  </si>
  <si>
    <t>6610-01-672-3031</t>
  </si>
  <si>
    <t>6610-01-651-7768</t>
  </si>
  <si>
    <t>5963-01-672-1818</t>
  </si>
  <si>
    <t>5963-01-653-5647</t>
  </si>
  <si>
    <t>5963-01-653-5648</t>
  </si>
  <si>
    <t xml:space="preserve">5963-01-653-5649 </t>
  </si>
  <si>
    <t>1630-01-012-1967</t>
  </si>
  <si>
    <t xml:space="preserve"> 2915-01-572-7696</t>
  </si>
  <si>
    <t>1650-01-601-1254</t>
  </si>
  <si>
    <t>Antiskid Brake Control Unit</t>
  </si>
  <si>
    <t>Propellant</t>
  </si>
  <si>
    <t>Access Controller â€ Customer Operation</t>
  </si>
  <si>
    <t>Additioinal NVR and Fallout</t>
  </si>
  <si>
    <t>Additional Mission Dress Rehearsal</t>
  </si>
  <si>
    <t>Security Guard â€ additional weeks</t>
  </si>
  <si>
    <t>Security Guard â€ week 1 + Training</t>
  </si>
  <si>
    <t>IDS Area Each area over initial</t>
  </si>
  <si>
    <t>IDS Area Initial</t>
  </si>
  <si>
    <t>Additional Quarterly Meeting</t>
  </si>
  <si>
    <t>GPS Cable, 50" length</t>
  </si>
  <si>
    <t>GPS Cable, 18" length</t>
  </si>
  <si>
    <t>Global Positioning System (GPA) Pre Amplifier (Pre-Amp) Assembly</t>
  </si>
  <si>
    <t>Global Positioning System (GPS) Antenna</t>
  </si>
  <si>
    <t>Integrated Avionics Unit (IAU)</t>
  </si>
  <si>
    <t>T-38 Fuel Pump</t>
  </si>
  <si>
    <t>Remanufacture of the T-38 Fuel Pump</t>
  </si>
  <si>
    <t>Metal Fiber Hydraulic Filter</t>
  </si>
  <si>
    <t>FORGING, ROLLED RING, MID SECTION</t>
  </si>
  <si>
    <t>FORGING, ROLLED RING, AFT SECTION</t>
  </si>
  <si>
    <t>Z2090-21575 (qty 1)  Z2090-21576 (qty 1)
 Z2090-21577 (qty 1)</t>
  </si>
  <si>
    <t>Z2090-21581 (qty 2)
 Z2090-21582 (qty 2)  Z2090-21583 (qty 2)</t>
  </si>
  <si>
    <t>Z2090-21575 (qty 1) Z2090-21576 (qty 1)
Z2090-21577 (qty 1)</t>
  </si>
  <si>
    <t xml:space="preserve"> Z2090-21581 (qty 2)
 Z2090-21582 (qty 2) Z2090-21583 (qty 2)</t>
  </si>
  <si>
    <t xml:space="preserve"> Z2090-21584 (qty 2)
Z2090-21585 (qty 2) Z2090-21586 (qty 2)</t>
  </si>
  <si>
    <t xml:space="preserve"> Z2090-21584 (qty 2)
Z2090-21585 (qty 2)  Z2090-21586 (qty 2)</t>
  </si>
  <si>
    <t>AFS1-01000400- 13-10P-4-HS</t>
  </si>
  <si>
    <t>AFS2-02000600- 09-8P-2</t>
  </si>
  <si>
    <t xml:space="preserve"> AFS4-00400350- 12-10P-4-HS</t>
  </si>
  <si>
    <t>AFS4-00400350- 12-10P-4-HS</t>
  </si>
  <si>
    <t>AFS4-02000400- 20-25P-4-HS-</t>
  </si>
  <si>
    <t>AFS4-08001200-09-10P-4</t>
  </si>
  <si>
    <t>AFS44-00101000- 20-10P-44-HS</t>
  </si>
  <si>
    <t>AMF-3F-01000400- 08-10P-HS</t>
  </si>
  <si>
    <t>PLDRO-005-11600-4-12</t>
  </si>
  <si>
    <t>AMF-4D-02002200-45-13P</t>
  </si>
  <si>
    <t>PLDRO-005-18200-4-12</t>
  </si>
  <si>
    <t>TEX MAIN SFP+</t>
  </si>
  <si>
    <t>SIM-NODES</t>
  </si>
  <si>
    <t>ISAL-WORKSTATION</t>
  </si>
  <si>
    <t xml:space="preserve">Vmware ELA </t>
  </si>
  <si>
    <t xml:space="preserve">DTA VMware ELAQ740999 for GPS OCX </t>
  </si>
  <si>
    <t xml:space="preserve">VMware ELA </t>
  </si>
  <si>
    <t>Line Item 10 - Cloth, Poplin, Polyester/Cotton</t>
  </si>
  <si>
    <t>Line Item 20 - Cloth, Twill, Polyester/Cotton</t>
  </si>
  <si>
    <t>Line Item 30 - Cloth, Poplin, Polyester/Cotton</t>
  </si>
  <si>
    <t>Line Item 60 - Cloth, Twill, Polyester/Cotton</t>
  </si>
  <si>
    <t>Single Board Computer (Display Single Board Computer) DSBC7,663,963</t>
  </si>
  <si>
    <t xml:space="preserve"> Multi-Band Radio Base System MUOS Simulator (Mighty MUOOS)</t>
  </si>
  <si>
    <t>Modulator</t>
  </si>
  <si>
    <t xml:space="preserve"> Modulator Evaluation Services</t>
  </si>
  <si>
    <t>Modulator Repair Services</t>
  </si>
  <si>
    <t xml:space="preserve"> Modulator Upgrade Services</t>
  </si>
  <si>
    <t>Modulator Evaluation Services</t>
  </si>
  <si>
    <t>Modulator Upgrade Services</t>
  </si>
  <si>
    <t>Modulator Training Services</t>
  </si>
  <si>
    <t>Modulator Spares Procurement</t>
  </si>
  <si>
    <t xml:space="preserve"> Modulator</t>
  </si>
  <si>
    <t xml:space="preserve"> Modulator Repair Services</t>
  </si>
  <si>
    <t xml:space="preserve"> Modulator Training Services</t>
  </si>
  <si>
    <t xml:space="preserve">Nose Mount Radome </t>
  </si>
  <si>
    <t xml:space="preserve">Provisions Nose Mount Radome </t>
  </si>
  <si>
    <t>Auxiliary Fuel Kit (Left Hand) (82 Gal.)</t>
  </si>
  <si>
    <t>Provisions Auxiliary Fuel Kit (Left Hand)</t>
  </si>
  <si>
    <t>Auxiliary Fuel Kit (Right Hand) (82 Gal.)</t>
  </si>
  <si>
    <t>Provisions for  Auxiliary Fuel Kit (Right Hand)</t>
  </si>
  <si>
    <t xml:space="preserve"> ZING Basic Kit </t>
  </si>
  <si>
    <t xml:space="preserve"> Internal Rescue Hoist</t>
  </si>
  <si>
    <t>Installation Kit  Internal Rescue Hoist</t>
  </si>
  <si>
    <t>Installation Labor forNose Mount Radome and Provisions</t>
  </si>
  <si>
    <t>Installation Labor for Auxiliary Fuel Kits and Provisions, including training</t>
  </si>
  <si>
    <t>PT6T Engine Hot Section Inspection Training</t>
  </si>
  <si>
    <t xml:space="preserve">Roundtrip Airfare </t>
  </si>
  <si>
    <t>IFR-6015 Military Flight Line Test Set to include user &amp; maintainer publications</t>
  </si>
  <si>
    <t>Collaborator 18.0 LTR Quote No: MD-0212059</t>
  </si>
  <si>
    <t>Collaborator</t>
  </si>
  <si>
    <t>Collaborator SA</t>
  </si>
  <si>
    <t>DataHub</t>
  </si>
  <si>
    <t>DataHub SA</t>
  </si>
  <si>
    <t>Enterprise</t>
  </si>
  <si>
    <t>Enterprise SA</t>
  </si>
  <si>
    <t>Merge</t>
  </si>
  <si>
    <t>Merge SA</t>
  </si>
  <si>
    <t>Simulation</t>
  </si>
  <si>
    <t>Simulation SA</t>
  </si>
  <si>
    <t>TeamCloud</t>
  </si>
  <si>
    <t>TeamCloud SA</t>
  </si>
  <si>
    <t>Base</t>
  </si>
  <si>
    <t>Base SA</t>
  </si>
  <si>
    <t>Simulink</t>
  </si>
  <si>
    <t>Simulink SA</t>
  </si>
  <si>
    <t>Teamcenter</t>
  </si>
  <si>
    <t>Teamcenter SA</t>
  </si>
  <si>
    <t>Collaborator 18.0 LTR Software Assurance Quote No: MD-0212059</t>
  </si>
  <si>
    <t>DataHub Plugin 18.5 FR Quote No: MD-1005014</t>
  </si>
  <si>
    <t>DataHub Plugin Software Assurance Quote No: MD-1005014</t>
  </si>
  <si>
    <t>Enterprise Architecture Software Assurance for Enterprise Quote No: MD-1005014</t>
  </si>
  <si>
    <t>Merge Plugin 18.5 FR Quote No: MD-1005014</t>
  </si>
  <si>
    <t>Merge Plugin Software Assurance Quote No: MD-1005014</t>
  </si>
  <si>
    <t>Simulation Toolkit Plugin 18.5 FR Quote No: MD-1005014</t>
  </si>
  <si>
    <t>Simulation Toolkit Plugin Software Assurance Quote No: MD-1005014</t>
  </si>
  <si>
    <t>TeamCloud 18.5 FR, Enterprise Quote No: MD-1005014</t>
  </si>
  <si>
    <t>TeamCloud Enteprise Software Assurance</t>
  </si>
  <si>
    <t>2.0 Base Plugin Quote No. MD-0212059</t>
  </si>
  <si>
    <t>Base Plugin Software Assurance Quote No. MD-0212059</t>
  </si>
  <si>
    <t>2.0 JIRA Interface Quote No. MD-0212059</t>
  </si>
  <si>
    <t>2.0 Simulink Interface Quote No. MD-0212059</t>
  </si>
  <si>
    <t>Simulink Interface Software Assurance Quote No. MD-0212059</t>
  </si>
  <si>
    <t>2.0 Teamcenter Interface Quote No. MD-0212059</t>
  </si>
  <si>
    <t>Teamcenter Interface Software Assurance Quote No. MD-0212059</t>
  </si>
  <si>
    <t>Housing Overhaul/Replacement for Alternating Current Motor PN 195955-1</t>
  </si>
  <si>
    <t>Housing Overhaul for Alternating Current Motor  PN 177208</t>
  </si>
  <si>
    <t>Housing Overhaul for Alternating Current Motor  PN 01-0131</t>
  </si>
  <si>
    <t>Housing Overhaul/Replacement for Alternating Current Motor  PN 131010-2</t>
  </si>
  <si>
    <t>VMware vCloud Suite 2019 Advanced</t>
  </si>
  <si>
    <t xml:space="preserve"> VMware vCenter Server 7 Standard for vSphere 7</t>
  </si>
  <si>
    <t xml:space="preserve"> VMware NSX Data Center Advanced per Processor</t>
  </si>
  <si>
    <t xml:space="preserve"> VMware Horizon 7 Advanced: 10 Pack (CCU)</t>
  </si>
  <si>
    <t xml:space="preserve"> VMware vCloud Suite 2019 Advanced for 1 year</t>
  </si>
  <si>
    <t>VMware vCenter Server 7 Standard for vSphere 7 (Per Instance) for 1 year</t>
  </si>
  <si>
    <t xml:space="preserve"> VMware NSX Data Center Advanced per Processor for 1 year</t>
  </si>
  <si>
    <t xml:space="preserve"> VMware Horizon 7 Advanced: 10 Pack (CCU) for 1 year</t>
  </si>
  <si>
    <t>Test Readiness Review (TRR) – Pre-Acceptance Test Procedure (ATP)</t>
  </si>
  <si>
    <t>SOURCE CONTROL DRAWING-CONTAINERS</t>
  </si>
  <si>
    <t>Spec, 3U VPX 2-ch Wideband Microwave Tuner V2 (3U VPX Microwave SIGINT Dual channel
Tuner (1.8V GPIO))</t>
  </si>
  <si>
    <t>UAS Pilot/Operator Initial Qualification</t>
  </si>
  <si>
    <t>UAS Maintenance Technician Initial Qualification</t>
  </si>
  <si>
    <t>Multimedia Management System (MMS) Operator Initial Qualification</t>
  </si>
  <si>
    <t>UAS Maritime Pilot Rating</t>
  </si>
  <si>
    <t>Mission Coordinator Initial Qualification</t>
  </si>
  <si>
    <t>UAS Maintenance Technician Extended Range Endorsement</t>
  </si>
  <si>
    <t>Test Pilot School(TPS) curriculum at Edwards AFB (EAFB)</t>
  </si>
  <si>
    <t>IBM Rational Software Architect DesignerExtension for Deployment Planning FloatingUser Single Install Annual SW Subscription&amp; Support Renewal</t>
  </si>
  <si>
    <t>IBM Rational Software Architect DesignerExtension for Integrated Architecture
Frameworks Floating User Single InstallAnnual SW Subscription &amp; Support Renewal</t>
  </si>
  <si>
    <t>IBM Rational Software Architect Designerfor WebSphere Software Floating UserSingle Install Annual SW Subscription &amp;Support Renewal</t>
  </si>
  <si>
    <t>IBM Rational Software Architect Designerfor WebSphere Software Floating UserSingle Install Annual SW Subscription &amp; support</t>
  </si>
  <si>
    <t>IBM Rational ClearCase ChangeManagement Solution Enterprise EditionFloating User Annual SW Subscription &amp;Support Renewal</t>
  </si>
  <si>
    <t>IBM Rational Publishing Engine FloatingUser Annual SW Subscription &amp; SupportRenewal</t>
  </si>
  <si>
    <t>IBM Rational Software Architect DesignerFloating User Single Install Annual SWSubscription &amp; Support Renewal</t>
  </si>
  <si>
    <t>BM Spectrum Protect Extended Edition 10Processor Value Units (PVUs) Annual SWSubscription &amp; Support Renewal</t>
  </si>
  <si>
    <t>IBM WebSphere Service Registry andRepository Advanced Lifecycle EditionProcessor Value Unit (PVU) Annual SWSubscription &amp; Support Renewal</t>
  </si>
  <si>
    <t>S5113A22C0746</t>
  </si>
  <si>
    <t>CC90883-001</t>
  </si>
  <si>
    <t>MC100D Controller</t>
  </si>
  <si>
    <t>SmartProbe, Right â€¦ Final Assembly, Right</t>
  </si>
  <si>
    <t xml:space="preserve">SmartProbe, Right â€¦ Final Assembly, Right </t>
  </si>
  <si>
    <t xml:space="preserve">SmartProbe, Left ...Final Assembly, Left </t>
  </si>
  <si>
    <t xml:space="preserve">SmartPort, Right â€¦ Final Assembly, Right </t>
  </si>
  <si>
    <t xml:space="preserve">SmartPort, Left â€¦ Final Assembly, Left </t>
  </si>
  <si>
    <t>S5113A22C0756</t>
  </si>
  <si>
    <t>HM022-468-11</t>
  </si>
  <si>
    <t>HM022-467-11</t>
  </si>
  <si>
    <t>HM022-466-11</t>
  </si>
  <si>
    <t>HM022-002-200</t>
  </si>
  <si>
    <t>HM022-550-11</t>
  </si>
  <si>
    <t>HM022-005-11</t>
  </si>
  <si>
    <t>Foam Inserts for FARE conversion kit</t>
  </si>
  <si>
    <t>Tactical Bulk Fuel Delivery System (TBFDS) B-Kit</t>
  </si>
  <si>
    <t>Tactical Bulk Fuel Delivery System (TBFDS) Insert/PFE Kit</t>
  </si>
  <si>
    <t>Tactical Bulk Fuel Delivery System (TBFDS) Delta Install Kit</t>
  </si>
  <si>
    <t>S5113A23C0030</t>
  </si>
  <si>
    <t>S5113A23C0038</t>
  </si>
  <si>
    <t>S5113A23C0039</t>
  </si>
  <si>
    <t>LB9-1229-3-3N</t>
  </si>
  <si>
    <t>LB9-1229-25-1</t>
  </si>
  <si>
    <t>LB4-1229-30-1</t>
  </si>
  <si>
    <t>349900-1015</t>
  </si>
  <si>
    <t>3043000-3</t>
  </si>
  <si>
    <t>1650-01-469-1468</t>
  </si>
  <si>
    <t>1650-01-455-4490</t>
  </si>
  <si>
    <t>5845-01-658-8633</t>
  </si>
  <si>
    <t>BEAM ASSY, AIRCRAFT</t>
  </si>
  <si>
    <t>DRIVE LINK BEARING</t>
  </si>
  <si>
    <t>V-22 Aircraft Support for the BEARING SET,AIRCRAF</t>
  </si>
  <si>
    <t>SERVOCYLINDER</t>
  </si>
  <si>
    <t>REC,S-W SONOBUOY</t>
  </si>
  <si>
    <t>S5113A23C0045</t>
  </si>
  <si>
    <t>Repair Services for YG9800B5 Simplified Inertial Measurement Unit</t>
  </si>
  <si>
    <t>Repair Services for YG9800B3 Simplified Inertial Measurement Unit</t>
  </si>
  <si>
    <t>Repair Services for YG9800B4 Simplified Inertial Measurement Unit</t>
  </si>
  <si>
    <t>Repair Services for YG9800B1 Simplified Inertial Measurement Unit</t>
  </si>
  <si>
    <t>S5113A23C0060</t>
  </si>
  <si>
    <t>S5113A23C0068</t>
  </si>
  <si>
    <t>110700-02G-6</t>
  </si>
  <si>
    <t xml:space="preserve">ES3554-0000-1 B </t>
  </si>
  <si>
    <t xml:space="preserve">CI306 </t>
  </si>
  <si>
    <t xml:space="preserve">EAN165-1000-1 </t>
  </si>
  <si>
    <t xml:space="preserve">EAN196-0000-1 </t>
  </si>
  <si>
    <t xml:space="preserve">EAN200-0000-1 </t>
  </si>
  <si>
    <t xml:space="preserve">EPR417-0000-1 </t>
  </si>
  <si>
    <t xml:space="preserve">ETN107-0000-1 </t>
  </si>
  <si>
    <t xml:space="preserve">60031-70031-1 </t>
  </si>
  <si>
    <t xml:space="preserve">MIL-LDCBS1X2-S </t>
  </si>
  <si>
    <t xml:space="preserve">RFD6003-101 </t>
  </si>
  <si>
    <t xml:space="preserve">SYS6314-106 </t>
  </si>
  <si>
    <t xml:space="preserve">VN-210 </t>
  </si>
  <si>
    <t xml:space="preserve">60031-70001WD R </t>
  </si>
  <si>
    <t xml:space="preserve">RS2377-0914 R </t>
  </si>
  <si>
    <t xml:space="preserve">SM3408-1944 R </t>
  </si>
  <si>
    <t xml:space="preserve">SO3028-0964 R </t>
  </si>
  <si>
    <t xml:space="preserve">SO3029-0964 R </t>
  </si>
  <si>
    <t xml:space="preserve">SO3030-0914 R </t>
  </si>
  <si>
    <t xml:space="preserve">SO3031-0914 R </t>
  </si>
  <si>
    <t xml:space="preserve">SO3031-0944 R </t>
  </si>
  <si>
    <t xml:space="preserve">SO3032-0914 R </t>
  </si>
  <si>
    <t xml:space="preserve">SO3033-0964 R </t>
  </si>
  <si>
    <t xml:space="preserve">SO3034-0914 R </t>
  </si>
  <si>
    <t xml:space="preserve">SO3034-0944 R </t>
  </si>
  <si>
    <t xml:space="preserve">SO3035-0964 R </t>
  </si>
  <si>
    <t xml:space="preserve">SO3036-0914 R </t>
  </si>
  <si>
    <t xml:space="preserve">SO3048-0914 R </t>
  </si>
  <si>
    <t xml:space="preserve">SO3417-1944 R </t>
  </si>
  <si>
    <t>2915-01-671-4846</t>
  </si>
  <si>
    <t>Overhaul CH-47 Chinook Fuel Control</t>
  </si>
  <si>
    <t xml:space="preserve">SOAR, SYSTEM COLLECTOR </t>
  </si>
  <si>
    <t xml:space="preserve">BITE ANTENNA </t>
  </si>
  <si>
    <t xml:space="preserve">ANTENNA 20-1000 MHZ </t>
  </si>
  <si>
    <t xml:space="preserve">ANTENNA ARRAY </t>
  </si>
  <si>
    <t>PROCESSOR, DIGITAL</t>
  </si>
  <si>
    <t>TUNER CHASSIS</t>
  </si>
  <si>
    <t>HARNESS ASSY INSTL - SSP COMINT</t>
  </si>
  <si>
    <t>SPLITTER, GPS</t>
  </si>
  <si>
    <t>MODULE, RF DISTRIBUTION</t>
  </si>
  <si>
    <t>RIO PROCESSOR</t>
  </si>
  <si>
    <t>DEVICE, INERTIAL NAVIGATION SYSTEM</t>
  </si>
  <si>
    <t>WIRING DIAGRAM - SSP COMINT/ELINT</t>
  </si>
  <si>
    <t>SW, ELINT FPGA FIRMWARE</t>
  </si>
  <si>
    <t>SW, ELINT NOTATION FILE/ELECTRONIC</t>
  </si>
  <si>
    <t>SW, ELINT AIRBORNE SOLUTIONS</t>
  </si>
  <si>
    <t>SW, ELINT PHASED ARRAY PROCESSING</t>
  </si>
  <si>
    <t>SW, ELINT GROUND SOLUTIONS</t>
  </si>
  <si>
    <t>SW, EEOS BOOT</t>
  </si>
  <si>
    <t>SW, EMBEDDED ELINT OPERATING SYSTEM</t>
  </si>
  <si>
    <t>SW, OLYMPIA MAINTENANCE LAPTOP</t>
  </si>
  <si>
    <t>SW, DIGITAL MAP DATA</t>
  </si>
  <si>
    <t>SW, RIO GRANDE SBC #1</t>
  </si>
  <si>
    <t>SW, RIO GRANDE SBC #2</t>
  </si>
  <si>
    <t>SW, NAVIGATION SERVICES</t>
  </si>
  <si>
    <t>SW, RIO MAINTENANCE LAPTOP</t>
  </si>
  <si>
    <t>SW, RIO GROUND SERVER</t>
  </si>
  <si>
    <t>SW, DIGITAL TERRAIN ELEVATION DATA</t>
  </si>
  <si>
    <t>S5113A23C0086</t>
  </si>
  <si>
    <t>S5113A23C0094</t>
  </si>
  <si>
    <t>S5113A23C0105</t>
  </si>
  <si>
    <t>S5113A23C0152</t>
  </si>
  <si>
    <t>Support Equipment and Special Tools</t>
  </si>
  <si>
    <t>Spares (3 years)</t>
  </si>
  <si>
    <t>Shiping</t>
  </si>
  <si>
    <t>Installation, Test, Verification</t>
  </si>
  <si>
    <t>5144T48P01</t>
  </si>
  <si>
    <t>5168T37P01</t>
  </si>
  <si>
    <t>5148T06P01</t>
  </si>
  <si>
    <t>5148T05P02</t>
  </si>
  <si>
    <t>5146T32P01</t>
  </si>
  <si>
    <t>5146T31P01</t>
  </si>
  <si>
    <t>5144T44P01</t>
  </si>
  <si>
    <t>5144T18P01</t>
  </si>
  <si>
    <t>5140T35P01</t>
  </si>
  <si>
    <t>65B01466-10</t>
  </si>
  <si>
    <t>65B01465-5</t>
  </si>
  <si>
    <t>716005F</t>
  </si>
  <si>
    <t>977J046-3</t>
  </si>
  <si>
    <t>178000-102</t>
  </si>
  <si>
    <t>MC-55A</t>
  </si>
  <si>
    <t>FS2500</t>
  </si>
  <si>
    <t>Peregrine Cockpit Mod Equipment</t>
  </si>
  <si>
    <t>Gulfstream G550 Simulator</t>
  </si>
  <si>
    <t>Spare (3 years)</t>
  </si>
  <si>
    <t>Shipping</t>
  </si>
  <si>
    <t>T408 Stage 2 Shroud</t>
  </si>
  <si>
    <t>T408 Temperature Sensor</t>
  </si>
  <si>
    <t>T408 Power Turbine Speed Sensor</t>
  </si>
  <si>
    <t>T408 UTC Speed Sensor</t>
  </si>
  <si>
    <t>T408 Anti-Ice Valve</t>
  </si>
  <si>
    <t>T408 Start Operability Bleed Valve</t>
  </si>
  <si>
    <t>T408 Stage 1 Shroud</t>
  </si>
  <si>
    <t>T408 Stage 2 High Pressure Turbine Nozzle</t>
  </si>
  <si>
    <t>T408 Copper Vane</t>
  </si>
  <si>
    <t>Repair Service to COMPONENT ASSY-BODY LANDING GEAR RH</t>
  </si>
  <si>
    <t>Repair Service to COMPONENT ASSY NOSE GEAR</t>
  </si>
  <si>
    <t>Repair Service to INTEGRATED DRIVE GENERATOR ASSY</t>
  </si>
  <si>
    <t>Repair Service to TRANSFORMER  STEP DOWN</t>
  </si>
  <si>
    <t>100 W Filter PA, Air (ICE 3006 filter/amplifier)</t>
  </si>
  <si>
    <t>S5113A23C0051</t>
  </si>
  <si>
    <t>13213261-1</t>
  </si>
  <si>
    <t>AE712886-1</t>
  </si>
  <si>
    <t>HYDRAULIC LINE ASSY,HIGH PRESSURE</t>
  </si>
  <si>
    <t>4720-01-452-8644</t>
  </si>
  <si>
    <t>13213261-2</t>
  </si>
  <si>
    <t>AE712886-2</t>
  </si>
  <si>
    <t>13213261-3</t>
  </si>
  <si>
    <t>AE712886-3</t>
  </si>
  <si>
    <t>4720-01-452-8659</t>
  </si>
  <si>
    <t>13213261-4</t>
  </si>
  <si>
    <t>AE712886-4</t>
  </si>
  <si>
    <t>4720-01-452-8661</t>
  </si>
  <si>
    <t>13213261-5</t>
  </si>
  <si>
    <t>AE712886-5</t>
  </si>
  <si>
    <t>4720-01-452-8662</t>
  </si>
  <si>
    <t>13213261-6</t>
  </si>
  <si>
    <t>AE712886-6</t>
  </si>
  <si>
    <t>4720-01-275-4190</t>
  </si>
  <si>
    <t>13213261-7</t>
  </si>
  <si>
    <t>AE712886-7</t>
  </si>
  <si>
    <t>4720-01-456-4634</t>
  </si>
  <si>
    <t>13213262-1</t>
  </si>
  <si>
    <t>AE712886-8</t>
  </si>
  <si>
    <t>HYDRAULIC LINE ASSY,LOW PRESSURE</t>
  </si>
  <si>
    <t>4720-01-452-8656</t>
  </si>
  <si>
    <t>13213262-2</t>
  </si>
  <si>
    <t>AE712886-9</t>
  </si>
  <si>
    <t>4720-01-452-8658</t>
  </si>
  <si>
    <t>13213262-3</t>
  </si>
  <si>
    <t>AE712886-10</t>
  </si>
  <si>
    <t>4720-01-452-8636</t>
  </si>
  <si>
    <t>13213262-4</t>
  </si>
  <si>
    <t>AE712886-11</t>
  </si>
  <si>
    <t>4720-01-452-8660</t>
  </si>
  <si>
    <t>13213262-5</t>
  </si>
  <si>
    <t>AE712886-12</t>
  </si>
  <si>
    <t>4720-01-452-8634</t>
  </si>
  <si>
    <t>13213262-6</t>
  </si>
  <si>
    <t>AE712886-13</t>
  </si>
  <si>
    <t>4720-01-452-8655</t>
  </si>
  <si>
    <t>13213262-7</t>
  </si>
  <si>
    <t>AE712886-14</t>
  </si>
  <si>
    <t>4720-01-452-8657</t>
  </si>
  <si>
    <t>13213262-8</t>
  </si>
  <si>
    <t>AE712886-15</t>
  </si>
  <si>
    <t>4720-01-452-8648</t>
  </si>
  <si>
    <t>13213262-9</t>
  </si>
  <si>
    <t>AE712886-16</t>
  </si>
  <si>
    <t>4720-01-452-8652</t>
  </si>
  <si>
    <t>13213303-1</t>
  </si>
  <si>
    <t>MVT67327-1</t>
  </si>
  <si>
    <t>COUPLING,V-BAND,LATCH</t>
  </si>
  <si>
    <t>5342-00-565-5335</t>
  </si>
  <si>
    <t>NH1008881-10</t>
  </si>
  <si>
    <t>COUPLING,V-BAND,T-BOLT</t>
  </si>
  <si>
    <t>5342-01-459-3162</t>
  </si>
  <si>
    <t>S5113A23C0116</t>
  </si>
  <si>
    <t>06306-10800-101</t>
  </si>
  <si>
    <t>06306-10805-103</t>
  </si>
  <si>
    <t>Starter Control Valve</t>
  </si>
  <si>
    <t>4820-01-670-2649</t>
  </si>
  <si>
    <t>06300-10801-102</t>
  </si>
  <si>
    <t>06306-10804-101</t>
  </si>
  <si>
    <t>CHECK VALVE, BLEED</t>
  </si>
  <si>
    <t>1680-01-670-2592</t>
  </si>
  <si>
    <t>S5113A23C0124</t>
  </si>
  <si>
    <t>IPM33A-104</t>
  </si>
  <si>
    <t>POWER MONITOR, 208V/60HZ, VOLTAGE, FREQU</t>
  </si>
  <si>
    <t>SIU35-35546</t>
  </si>
  <si>
    <t>Cooling System Controller</t>
  </si>
  <si>
    <t>SIU35-24514</t>
  </si>
  <si>
    <t>Programmable Logic Controller</t>
  </si>
  <si>
    <t>S5113A23C0130</t>
  </si>
  <si>
    <t>MMSP-17254</t>
  </si>
  <si>
    <t>SMP, LDCM BULKHEAD 50OHM TERMINATION</t>
  </si>
  <si>
    <t>MADP-13540</t>
  </si>
  <si>
    <t>SMP LIMITED DETENT(MALE) TO Subminiature A version (SMA) JACK(FEMALE)</t>
  </si>
  <si>
    <t>MSSP-7898</t>
  </si>
  <si>
    <t>CONN, SMPM, FEMALE, COMPRESSIBLE, BULLET</t>
  </si>
  <si>
    <t>MSSP-17423</t>
  </si>
  <si>
    <t>SMPM THREAD-IN RF CONNECTOR, CUSTOM</t>
  </si>
  <si>
    <t>MMSP-17402</t>
  </si>
  <si>
    <t>SMP BULLET, COMPRESSIBLE, FEMALE</t>
  </si>
  <si>
    <t>MMSP-17401</t>
  </si>
  <si>
    <t>MMSP-17400</t>
  </si>
  <si>
    <t>MMSP-17399</t>
  </si>
  <si>
    <t>MMSP-16747</t>
  </si>
  <si>
    <t>CONNECTOR, BLINDMATE, SMP MALE SMOOTH BO</t>
  </si>
  <si>
    <t>MMSP-10236</t>
  </si>
  <si>
    <t>BULLET, COMPRESSIBLE, SMP FEMALE INTERFA</t>
  </si>
  <si>
    <t>MBMB-17941</t>
  </si>
  <si>
    <t>BMB BULLET, COMPRESSIBLE, FEMALE INTERFA</t>
  </si>
  <si>
    <t>MBMB-17939</t>
  </si>
  <si>
    <t>BMB MALE CUSTOM SBCM INTERFACE, SURFACE</t>
  </si>
  <si>
    <t>MBMB-17936</t>
  </si>
  <si>
    <t>BMB MALE CUSTOM LDCM INTERFACE, SURFACE</t>
  </si>
  <si>
    <t>A3211864-2</t>
  </si>
  <si>
    <t>DUMMY LOAD, ELECTRICAL - SMP</t>
  </si>
  <si>
    <t>A2557219-2</t>
  </si>
  <si>
    <t>BULLET, SMP, COMPRESSIBLE</t>
  </si>
  <si>
    <t>S5113A23C0132</t>
  </si>
  <si>
    <t>D0887645-1-UMR</t>
  </si>
  <si>
    <t>OTP-208567-01-ETUO</t>
  </si>
  <si>
    <t>Fiber Optic Cable Assembly</t>
  </si>
  <si>
    <t>OTP-208589-01-ETUO</t>
  </si>
  <si>
    <t>S5113A23C0140</t>
  </si>
  <si>
    <t>8268764-901</t>
  </si>
  <si>
    <t>HR-16-100</t>
  </si>
  <si>
    <t>Reaction Wheel Assembly</t>
  </si>
  <si>
    <t>S5113A23C0142</t>
  </si>
  <si>
    <t>C349785-1</t>
  </si>
  <si>
    <t>Traveling Wave Tube Amplifier</t>
  </si>
  <si>
    <t>S5113A23C0145</t>
  </si>
  <si>
    <t>FFOEM0170</t>
  </si>
  <si>
    <t>COMP, OIP/OIC, GEN1, SABER</t>
  </si>
  <si>
    <t>FCPWS0176</t>
  </si>
  <si>
    <t>SUPPLY, PWR, MOD, OIP.OIC, SABER</t>
  </si>
  <si>
    <t>FFPWS0037</t>
  </si>
  <si>
    <t>BTRY PACK, RACK MNT, F/INTELLI UPS</t>
  </si>
  <si>
    <t>FCPWS0162</t>
  </si>
  <si>
    <t>UPS, RUGGED, 3.1KVA, 3100W, 115V</t>
  </si>
  <si>
    <t>FKSA0402</t>
  </si>
  <si>
    <t>SWITCH, NEXUS 3550-F FUSION</t>
  </si>
  <si>
    <t>FCIN0355</t>
  </si>
  <si>
    <t>FCDSK0334</t>
  </si>
  <si>
    <t>DRIVE, SSD, 7.68TB, SATA, 2.5</t>
  </si>
  <si>
    <t>FCICM0166</t>
  </si>
  <si>
    <t>MEM, MOD, DL380 4114</t>
  </si>
  <si>
    <t>S5113A23C0161</t>
  </si>
  <si>
    <t>A9100</t>
  </si>
  <si>
    <t>Z1010</t>
  </si>
  <si>
    <t>Z1020</t>
  </si>
  <si>
    <t>Z1070</t>
  </si>
  <si>
    <t>Z1060</t>
  </si>
  <si>
    <t>B0250</t>
  </si>
  <si>
    <t>MA_T150B</t>
  </si>
  <si>
    <t>T-150B</t>
  </si>
  <si>
    <t>S5113A23C0186</t>
  </si>
  <si>
    <t>06550-00817-101</t>
  </si>
  <si>
    <t>1014235-3-004</t>
  </si>
  <si>
    <t>Fire Extinguisher Logic Module (FELM)</t>
  </si>
  <si>
    <t>06550-00808-101</t>
  </si>
  <si>
    <t>1014850-2-001</t>
  </si>
  <si>
    <t>Utility Management System (UMS) #1</t>
  </si>
  <si>
    <t>06550-00808-102</t>
  </si>
  <si>
    <t>1014840-2-004</t>
  </si>
  <si>
    <t>UMS #2</t>
  </si>
  <si>
    <t>06550-00808-105</t>
  </si>
  <si>
    <t>1013030-7-000</t>
  </si>
  <si>
    <t>Flight Control Computer (FCC)</t>
  </si>
  <si>
    <t xml:space="preserve">8677-08S </t>
  </si>
  <si>
    <t>777-473-41</t>
  </si>
  <si>
    <t xml:space="preserve">N/A
</t>
  </si>
  <si>
    <t xml:space="preserve">777-472-41
</t>
  </si>
  <si>
    <t xml:space="preserve">777-473-41
</t>
  </si>
  <si>
    <t>Custom Support Agreement for 5 systems (for first 28 months)</t>
  </si>
  <si>
    <t>777-474-42</t>
  </si>
  <si>
    <t>777-487-47</t>
  </si>
  <si>
    <t>777-482-00</t>
  </si>
  <si>
    <t xml:space="preserve">3819-120-85205852 </t>
  </si>
  <si>
    <t xml:space="preserve"> Software Assurance Quote</t>
  </si>
  <si>
    <t xml:space="preserve">CC60  (AMR)  </t>
  </si>
  <si>
    <t xml:space="preserve"> Aircraft Maintenance Refresher</t>
  </si>
  <si>
    <t xml:space="preserve">Security Support and Secure Compartmented Information Facility (SCIF) Management </t>
  </si>
  <si>
    <t xml:space="preserve">KC-46 Airworthiness Limitation (AWL) </t>
  </si>
  <si>
    <t>XR6</t>
  </si>
  <si>
    <t xml:space="preserve"> XR5</t>
  </si>
  <si>
    <t xml:space="preserve"> XR6 (SBC)</t>
  </si>
  <si>
    <t xml:space="preserve"> XR5 (SBC)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</si>
</sst>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43" formatCode="_(* #,##0.00_);_(* \(#,##0.00\);_(* &quot;-&quot;??_);_(@_)"/>
    <numFmt numFmtId="164" formatCode="[$-409]d\-mmm\-yy;@"/>
    <numFmt numFmtId="165" formatCode="#,##0.00%"/>
    <numFmt numFmtId="166" formatCode="_(* #,##0.0%_);_(* \(#,##0.0%\);_(* &quot;--- %&quot;_);_(* @_%_)"/>
    <numFmt numFmtId="167" formatCode="mm/dd/yy"/>
    <numFmt numFmtId="168" formatCode="mmmyy"/>
    <numFmt numFmtId="169" formatCode="General_)"/>
    <numFmt numFmtId="170" formatCode="mm/yy"/>
    <numFmt numFmtId="171" formatCode="mm/dd"/>
    <numFmt numFmtId="172" formatCode="yyyy"/>
  </numFmts>
  <fonts count="106" x14ac:knownFonts="1">
    <font>
      <sz val="11"/>
      <color theme="1"/>
      <name val="Calibri"/>
      <family val="2"/>
      <scheme val="minor"/>
    </font>
    <font>
      <b/>
      <sz val="11"/>
      <color theme="1"/>
      <name val="Calibri"/>
      <family val="2"/>
      <scheme val="minor"/>
    </font>
    <font>
      <sz val="11"/>
      <color theme="1"/>
      <name val="Calibri"/>
      <family val="2"/>
      <scheme val="minor"/>
    </font>
    <font>
      <i/>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u/>
      <sz val="10"/>
      <color indexed="12"/>
      <name val="Arial"/>
      <family val="2"/>
    </font>
    <font>
      <sz val="12"/>
      <color theme="1"/>
      <name val="Calibri"/>
      <family val="2"/>
      <scheme val="minor"/>
    </font>
    <font>
      <sz val="12"/>
      <color theme="1"/>
      <name val="Times New Roman"/>
      <family val="2"/>
    </font>
    <font>
      <sz val="11"/>
      <color theme="1"/>
      <name val="Arial"/>
      <family val="2"/>
    </font>
    <font>
      <sz val="12"/>
      <color theme="1"/>
      <name val="Verdana"/>
      <family val="2"/>
    </font>
    <font>
      <b/>
      <sz val="18"/>
      <color theme="3"/>
      <name val="Calibri Light"/>
      <family val="2"/>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indexed="8"/>
      <name val="Calibri"/>
      <family val="2"/>
      <scheme val="minor"/>
    </font>
    <font>
      <sz val="8"/>
      <name val="Arial Narrow"/>
      <family val="2"/>
    </font>
    <font>
      <sz val="10"/>
      <name val="Courier New"/>
      <family val="3"/>
    </font>
    <font>
      <sz val="10"/>
      <color theme="1"/>
      <name val="Courier New"/>
      <family val="2"/>
    </font>
    <font>
      <sz val="10"/>
      <color theme="1"/>
      <name val="Arial"/>
      <family val="2"/>
    </font>
    <font>
      <sz val="12"/>
      <color theme="1"/>
      <name val="Calibri"/>
      <family val="2"/>
    </font>
    <font>
      <sz val="10"/>
      <name val="Tahoma"/>
      <family val="2"/>
    </font>
    <font>
      <sz val="8"/>
      <color theme="1"/>
      <name val="Arial"/>
      <family val="2"/>
    </font>
    <font>
      <sz val="12"/>
      <color theme="1" tint="0.499984740745262"/>
      <name val="Calibri"/>
      <family val="2"/>
      <scheme val="minor"/>
    </font>
    <font>
      <sz val="10"/>
      <name val="Verdana"/>
      <family val="2"/>
    </font>
    <font>
      <sz val="10"/>
      <color indexed="8"/>
      <name val="Verdana"/>
      <family val="2"/>
    </font>
    <font>
      <sz val="1"/>
      <color indexed="9"/>
      <name val="Verdana"/>
      <family val="2"/>
    </font>
    <font>
      <b/>
      <sz val="10"/>
      <color indexed="8"/>
      <name val="Verdana"/>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b/>
      <sz val="10"/>
      <color rgb="FF2F4F4F"/>
      <name val="Verdana"/>
      <family val="2"/>
    </font>
    <font>
      <b/>
      <sz val="10"/>
      <name val="MS Sans Serif"/>
      <family val="2"/>
    </font>
    <font>
      <sz val="9"/>
      <name val="Times New Roman"/>
      <family val="1"/>
    </font>
    <font>
      <sz val="10"/>
      <color theme="1"/>
      <name val="Calibri"/>
      <family val="2"/>
    </font>
    <font>
      <sz val="10"/>
      <color rgb="FF000000"/>
      <name val="Verdana"/>
      <family val="2"/>
    </font>
    <font>
      <sz val="10"/>
      <color rgb="FF000000"/>
      <name val="Arial"/>
      <family val="2"/>
    </font>
    <font>
      <sz val="10"/>
      <color theme="1"/>
      <name val="Tahoma"/>
      <family val="2"/>
    </font>
    <font>
      <u/>
      <sz val="7.5"/>
      <color indexed="12"/>
      <name val="Arial"/>
      <family val="2"/>
    </font>
    <font>
      <sz val="8"/>
      <name val="Arial"/>
      <family val="2"/>
    </font>
    <font>
      <b/>
      <sz val="8"/>
      <name val="Helv"/>
    </font>
    <font>
      <sz val="8"/>
      <name val="Helv"/>
    </font>
    <font>
      <sz val="10"/>
      <color indexed="14"/>
      <name val="Tms Rmn"/>
    </font>
    <font>
      <sz val="12"/>
      <name val="Helv"/>
    </font>
    <font>
      <sz val="10"/>
      <name val="Helv"/>
    </font>
    <font>
      <sz val="10"/>
      <name val="Times New Roman"/>
      <family val="1"/>
    </font>
    <font>
      <sz val="10"/>
      <color indexed="8"/>
      <name val="MS Sans Serif"/>
      <family val="2"/>
    </font>
    <font>
      <sz val="10"/>
      <name val="MS Sans Serif"/>
      <family val="2"/>
    </font>
    <font>
      <b/>
      <sz val="10"/>
      <name val="Helv"/>
    </font>
    <font>
      <sz val="12"/>
      <name val="Arial"/>
      <family val="2"/>
    </font>
    <font>
      <b/>
      <sz val="15"/>
      <color theme="3"/>
      <name val="Courier New"/>
      <family val="2"/>
    </font>
    <font>
      <b/>
      <sz val="13"/>
      <color theme="3"/>
      <name val="Courier New"/>
      <family val="2"/>
    </font>
    <font>
      <b/>
      <sz val="11"/>
      <color theme="3"/>
      <name val="Courier New"/>
      <family val="2"/>
    </font>
    <font>
      <sz val="10"/>
      <color rgb="FF006100"/>
      <name val="Courier New"/>
      <family val="2"/>
    </font>
    <font>
      <sz val="10"/>
      <color rgb="FF9C0006"/>
      <name val="Courier New"/>
      <family val="2"/>
    </font>
    <font>
      <sz val="10"/>
      <color rgb="FF9C6500"/>
      <name val="Courier New"/>
      <family val="2"/>
    </font>
    <font>
      <sz val="10"/>
      <color rgb="FF3F3F76"/>
      <name val="Courier New"/>
      <family val="2"/>
    </font>
    <font>
      <b/>
      <sz val="10"/>
      <color rgb="FF3F3F3F"/>
      <name val="Courier New"/>
      <family val="2"/>
    </font>
    <font>
      <b/>
      <sz val="10"/>
      <color rgb="FFFA7D00"/>
      <name val="Courier New"/>
      <family val="2"/>
    </font>
    <font>
      <sz val="10"/>
      <color rgb="FFFA7D00"/>
      <name val="Courier New"/>
      <family val="2"/>
    </font>
    <font>
      <b/>
      <sz val="10"/>
      <color theme="0"/>
      <name val="Courier New"/>
      <family val="2"/>
    </font>
    <font>
      <sz val="10"/>
      <color rgb="FFFF0000"/>
      <name val="Courier New"/>
      <family val="2"/>
    </font>
    <font>
      <i/>
      <sz val="10"/>
      <color rgb="FF7F7F7F"/>
      <name val="Courier New"/>
      <family val="2"/>
    </font>
    <font>
      <b/>
      <sz val="10"/>
      <color theme="1"/>
      <name val="Courier New"/>
      <family val="2"/>
    </font>
    <font>
      <sz val="10"/>
      <color theme="0"/>
      <name val="Courier New"/>
      <family val="2"/>
    </font>
    <font>
      <u/>
      <sz val="10"/>
      <color theme="10"/>
      <name val="Tahoma"/>
      <family val="2"/>
    </font>
    <font>
      <sz val="11"/>
      <color theme="1"/>
      <name val="Courier New"/>
      <family val="2"/>
    </font>
    <font>
      <sz val="10"/>
      <color rgb="FF000000"/>
      <name val="Times New Roman"/>
      <family val="1"/>
    </font>
    <font>
      <sz val="12"/>
      <color theme="1"/>
      <name val="Arial"/>
      <family val="2"/>
    </font>
  </fonts>
  <fills count="99">
    <fill>
      <patternFill patternType="none"/>
    </fill>
    <fill>
      <patternFill patternType="gray125"/>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6EFCE"/>
        <bgColor indexed="64"/>
      </patternFill>
    </fill>
    <fill>
      <patternFill patternType="solid">
        <fgColor rgb="FFFFC7CE"/>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FFFCC"/>
        <bgColor indexed="64"/>
      </patternFill>
    </fill>
    <fill>
      <gradientFill degree="90">
        <stop position="0">
          <color theme="0" tint="-0.1490218817712943"/>
        </stop>
        <stop position="1">
          <color theme="0" tint="-0.25098422193060094"/>
        </stop>
      </gradientFill>
    </fill>
    <fill>
      <patternFill patternType="solid">
        <fgColor indexed="31"/>
        <bgColor indexed="64"/>
      </patternFill>
    </fill>
    <fill>
      <patternFill patternType="solid">
        <fgColor indexed="22"/>
        <bgColor indexed="64"/>
      </patternFill>
    </fill>
    <fill>
      <patternFill patternType="solid">
        <fgColor indexed="47"/>
        <bgColor indexed="64"/>
      </patternFill>
    </fill>
    <fill>
      <patternFill patternType="solid">
        <fgColor indexed="55"/>
        <bgColor indexed="64"/>
      </patternFill>
    </fill>
    <fill>
      <patternFill patternType="solid">
        <fgColor indexed="9"/>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A5A5A5"/>
        <bgColor indexed="64"/>
      </patternFill>
    </fill>
    <fill>
      <patternFill patternType="solid">
        <fgColor rgb="FFFFEB9C"/>
        <bgColor indexed="64"/>
      </patternFill>
    </fill>
    <fill>
      <patternFill patternType="solid">
        <fgColor rgb="FF808080"/>
        <bgColor indexed="64"/>
      </patternFill>
    </fill>
    <fill>
      <patternFill patternType="solid">
        <fgColor rgb="FFC2C8D4"/>
        <bgColor indexed="64"/>
      </patternFill>
    </fill>
    <fill>
      <patternFill patternType="solid">
        <fgColor rgb="FFE2E4E9"/>
        <bgColor indexed="64"/>
      </patternFill>
    </fill>
    <fill>
      <patternFill patternType="solid">
        <fgColor rgb="FFFFFFFF"/>
        <bgColor indexed="64"/>
      </patternFill>
    </fill>
    <fill>
      <patternFill patternType="solid">
        <fgColor rgb="FF90CC90"/>
        <bgColor indexed="64"/>
      </patternFill>
    </fill>
    <fill>
      <patternFill patternType="solid">
        <fgColor indexed="8"/>
      </patternFill>
    </fill>
    <fill>
      <patternFill patternType="mediumGray">
        <fgColor indexed="22"/>
      </patternFill>
    </fill>
  </fills>
  <borders count="3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ck">
        <color theme="0" tint="-0.34998626667073579"/>
      </top>
      <bottom style="thick">
        <color theme="0" tint="-0.34998626667073579"/>
      </bottom>
      <diagonal/>
    </border>
    <border>
      <left style="thin">
        <color indexed="9"/>
      </left>
      <right style="thin">
        <color indexed="9"/>
      </right>
      <top style="thin">
        <color indexed="9"/>
      </top>
      <bottom style="thin">
        <color indexed="9"/>
      </bottom>
      <diagonal/>
    </border>
    <border>
      <left/>
      <right/>
      <top/>
      <bottom style="thick">
        <color theme="4" tint="0.49995422223578601"/>
      </bottom>
      <diagonal/>
    </border>
    <border>
      <left/>
      <right style="hair">
        <color rgb="FF000000"/>
      </right>
      <top/>
      <bottom/>
      <diagonal/>
    </border>
    <border>
      <left style="thin">
        <color rgb="FF808080"/>
      </left>
      <right style="thin">
        <color rgb="FF808080"/>
      </right>
      <top style="thin">
        <color rgb="FF808080"/>
      </top>
      <bottom style="thin">
        <color rgb="FF808080"/>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s>
  <cellStyleXfs count="42670">
    <xf numFmtId="0" fontId="0" fillId="0" borderId="0"/>
    <xf numFmtId="0" fontId="2" fillId="0" borderId="0"/>
    <xf numFmtId="0" fontId="5" fillId="0" borderId="9" applyNumberFormat="0" applyFill="0" applyAlignment="0" applyProtection="0"/>
    <xf numFmtId="0" fontId="6" fillId="0" borderId="10" applyNumberFormat="0" applyFill="0" applyAlignment="0" applyProtection="0"/>
    <xf numFmtId="0" fontId="7" fillId="0" borderId="11" applyNumberFormat="0" applyFill="0" applyAlignment="0" applyProtection="0"/>
    <xf numFmtId="0" fontId="7" fillId="0" borderId="0" applyNumberFormat="0" applyFill="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6" borderId="12" applyNumberFormat="0" applyAlignment="0" applyProtection="0"/>
    <xf numFmtId="0" fontId="12" fillId="7" borderId="13" applyNumberFormat="0" applyAlignment="0" applyProtection="0"/>
    <xf numFmtId="0" fontId="13" fillId="7" borderId="12" applyNumberFormat="0" applyAlignment="0" applyProtection="0"/>
    <xf numFmtId="0" fontId="14" fillId="0" borderId="14" applyNumberFormat="0" applyFill="0" applyAlignment="0" applyProtection="0"/>
    <xf numFmtId="0" fontId="15" fillId="8" borderId="15" applyNumberFormat="0" applyAlignment="0" applyProtection="0"/>
    <xf numFmtId="0" fontId="16" fillId="0" borderId="0" applyNumberFormat="0" applyFill="0" applyBorder="0" applyAlignment="0" applyProtection="0"/>
    <xf numFmtId="0" fontId="2" fillId="9" borderId="16" applyNumberFormat="0" applyFont="0" applyAlignment="0" applyProtection="0"/>
    <xf numFmtId="0" fontId="17" fillId="0" borderId="0" applyNumberFormat="0" applyFill="0" applyBorder="0" applyAlignment="0" applyProtection="0"/>
    <xf numFmtId="0" fontId="1" fillId="0" borderId="17" applyNumberFormat="0" applyFill="0" applyAlignment="0" applyProtection="0"/>
    <xf numFmtId="0" fontId="18"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8" fillId="33" borderId="0" applyNumberFormat="0" applyBorder="0" applyAlignment="0" applyProtection="0"/>
    <xf numFmtId="164" fontId="19" fillId="0" borderId="0"/>
    <xf numFmtId="44"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164" fontId="2" fillId="0" borderId="0"/>
    <xf numFmtId="9" fontId="2" fillId="0" borderId="0" applyFont="0" applyFill="0" applyBorder="0" applyAlignment="0" applyProtection="0"/>
    <xf numFmtId="164" fontId="19" fillId="0" borderId="0"/>
    <xf numFmtId="164" fontId="19" fillId="0" borderId="0"/>
    <xf numFmtId="9" fontId="19" fillId="0" borderId="0" applyFont="0" applyFill="0" applyBorder="0" applyAlignment="0" applyProtection="0"/>
    <xf numFmtId="164" fontId="2" fillId="0" borderId="0"/>
    <xf numFmtId="9" fontId="2" fillId="0" borderId="0" applyFont="0" applyFill="0" applyBorder="0" applyAlignment="0" applyProtection="0"/>
    <xf numFmtId="9" fontId="19" fillId="0" borderId="0" applyFont="0" applyFill="0" applyBorder="0" applyAlignment="0" applyProtection="0"/>
    <xf numFmtId="164" fontId="2" fillId="0" borderId="0"/>
    <xf numFmtId="9" fontId="2" fillId="0" borderId="0" applyFont="0" applyFill="0" applyBorder="0" applyAlignment="0" applyProtection="0"/>
    <xf numFmtId="164" fontId="19" fillId="0" borderId="0"/>
    <xf numFmtId="164" fontId="19" fillId="0" borderId="0"/>
    <xf numFmtId="164" fontId="2" fillId="0" borderId="0"/>
    <xf numFmtId="9" fontId="2" fillId="0" borderId="0" applyFont="0" applyFill="0" applyBorder="0" applyAlignment="0" applyProtection="0"/>
    <xf numFmtId="164" fontId="19" fillId="0" borderId="0"/>
    <xf numFmtId="164" fontId="19" fillId="0" borderId="0"/>
    <xf numFmtId="164" fontId="19" fillId="0" borderId="0"/>
    <xf numFmtId="164" fontId="19" fillId="0" borderId="0"/>
    <xf numFmtId="164" fontId="2" fillId="0" borderId="0"/>
    <xf numFmtId="9" fontId="2" fillId="0" borderId="0" applyFont="0" applyFill="0" applyBorder="0" applyAlignment="0" applyProtection="0"/>
    <xf numFmtId="164" fontId="19" fillId="0" borderId="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19" fillId="0" borderId="0"/>
    <xf numFmtId="164" fontId="19" fillId="0" borderId="0"/>
    <xf numFmtId="164" fontId="19" fillId="0" borderId="0"/>
    <xf numFmtId="164" fontId="2" fillId="0" borderId="0"/>
    <xf numFmtId="9" fontId="2" fillId="0" borderId="0" applyFont="0" applyFill="0" applyBorder="0" applyAlignment="0" applyProtection="0"/>
    <xf numFmtId="164" fontId="19" fillId="0" borderId="0"/>
    <xf numFmtId="164" fontId="2" fillId="0" borderId="0"/>
    <xf numFmtId="9" fontId="2" fillId="0" borderId="0" applyFont="0" applyFill="0" applyBorder="0" applyAlignment="0" applyProtection="0"/>
    <xf numFmtId="164" fontId="19" fillId="0" borderId="0"/>
    <xf numFmtId="164" fontId="2" fillId="0" borderId="0"/>
    <xf numFmtId="9" fontId="2" fillId="0" borderId="0" applyFont="0" applyFill="0" applyBorder="0" applyAlignment="0" applyProtection="0"/>
    <xf numFmtId="164" fontId="19" fillId="0" borderId="0"/>
    <xf numFmtId="164" fontId="19" fillId="0" borderId="0"/>
    <xf numFmtId="164" fontId="2" fillId="0" borderId="0"/>
    <xf numFmtId="9" fontId="2" fillId="0" borderId="0" applyFont="0" applyFill="0" applyBorder="0" applyAlignment="0" applyProtection="0"/>
    <xf numFmtId="164" fontId="19" fillId="0" borderId="0"/>
    <xf numFmtId="164" fontId="19" fillId="0" borderId="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19" fillId="0" borderId="0"/>
    <xf numFmtId="164" fontId="2" fillId="0" borderId="0"/>
    <xf numFmtId="9" fontId="2" fillId="0" borderId="0" applyFont="0" applyFill="0" applyBorder="0" applyAlignment="0" applyProtection="0"/>
    <xf numFmtId="164" fontId="19" fillId="0" borderId="0"/>
    <xf numFmtId="164" fontId="19" fillId="0" borderId="0"/>
    <xf numFmtId="164" fontId="19" fillId="0" borderId="0"/>
    <xf numFmtId="164" fontId="19" fillId="0" borderId="0"/>
    <xf numFmtId="164" fontId="2" fillId="0" borderId="0"/>
    <xf numFmtId="9" fontId="2" fillId="0" borderId="0" applyFont="0" applyFill="0" applyBorder="0" applyAlignment="0" applyProtection="0"/>
    <xf numFmtId="164" fontId="19" fillId="0" borderId="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19" fillId="0" borderId="0"/>
    <xf numFmtId="164" fontId="19" fillId="0" borderId="0"/>
    <xf numFmtId="164" fontId="19" fillId="0" borderId="0"/>
    <xf numFmtId="164" fontId="2" fillId="0" borderId="0"/>
    <xf numFmtId="9" fontId="2" fillId="0" borderId="0" applyFont="0" applyFill="0" applyBorder="0" applyAlignment="0" applyProtection="0"/>
    <xf numFmtId="164" fontId="19" fillId="0" borderId="0"/>
    <xf numFmtId="164" fontId="2" fillId="0" borderId="0"/>
    <xf numFmtId="9" fontId="2" fillId="0" borderId="0" applyFont="0" applyFill="0" applyBorder="0" applyAlignment="0" applyProtection="0"/>
    <xf numFmtId="164" fontId="19" fillId="0" borderId="0"/>
    <xf numFmtId="164" fontId="2" fillId="0" borderId="0"/>
    <xf numFmtId="9" fontId="2" fillId="0" borderId="0" applyFont="0" applyFill="0" applyBorder="0" applyAlignment="0" applyProtection="0"/>
    <xf numFmtId="164" fontId="19" fillId="0" borderId="0"/>
    <xf numFmtId="164" fontId="19" fillId="0" borderId="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43" fontId="19"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43" fontId="19"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19" fillId="0" borderId="0"/>
    <xf numFmtId="44" fontId="19" fillId="0" borderId="0" applyFont="0" applyFill="0" applyBorder="0" applyAlignment="0" applyProtection="0"/>
    <xf numFmtId="9" fontId="19"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43" fontId="19"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0" fontId="2" fillId="0" borderId="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0" fontId="2" fillId="0" borderId="0"/>
    <xf numFmtId="0" fontId="19" fillId="0" borderId="0"/>
    <xf numFmtId="0" fontId="20" fillId="0" borderId="0" applyNumberFormat="0" applyFill="0" applyBorder="0" applyAlignment="0" applyProtection="0">
      <alignment vertical="top"/>
      <protection locked="0"/>
    </xf>
    <xf numFmtId="0" fontId="2" fillId="0" borderId="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0" fontId="2" fillId="0" borderId="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44" fontId="2" fillId="0" borderId="0" applyFont="0" applyFill="0" applyBorder="0" applyAlignment="0" applyProtection="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164" fontId="2" fillId="0" borderId="0"/>
    <xf numFmtId="9" fontId="2" fillId="0" borderId="0" applyFont="0" applyFill="0" applyBorder="0" applyAlignment="0" applyProtection="0"/>
    <xf numFmtId="0" fontId="2" fillId="0" borderId="0"/>
    <xf numFmtId="0" fontId="2" fillId="0" borderId="0"/>
    <xf numFmtId="0" fontId="2" fillId="0" borderId="0"/>
    <xf numFmtId="0" fontId="21" fillId="0" borderId="0"/>
    <xf numFmtId="0" fontId="22" fillId="0" borderId="0"/>
    <xf numFmtId="0" fontId="23" fillId="0" borderId="0"/>
    <xf numFmtId="0" fontId="24" fillId="0" borderId="0"/>
    <xf numFmtId="44" fontId="24" fillId="0" borderId="0" applyFont="0" applyFill="0" applyBorder="0" applyAlignment="0" applyProtection="0"/>
    <xf numFmtId="1" fontId="19" fillId="0" borderId="0"/>
    <xf numFmtId="0" fontId="25" fillId="0" borderId="0" applyNumberFormat="0" applyFill="0" applyBorder="0" applyAlignment="0" applyProtection="0"/>
    <xf numFmtId="0" fontId="22" fillId="0" borderId="0"/>
    <xf numFmtId="0"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 fillId="0" borderId="0"/>
    <xf numFmtId="0" fontId="26"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7" fillId="49"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6" borderId="0" applyNumberFormat="0" applyBorder="0" applyAlignment="0" applyProtection="0"/>
    <xf numFmtId="0" fontId="28" fillId="40" borderId="0" applyNumberFormat="0" applyBorder="0" applyAlignment="0" applyProtection="0"/>
    <xf numFmtId="0" fontId="29" fillId="57" borderId="19" applyNumberFormat="0" applyAlignment="0" applyProtection="0"/>
    <xf numFmtId="0" fontId="30" fillId="58" borderId="20" applyNumberFormat="0" applyAlignment="0" applyProtection="0"/>
    <xf numFmtId="43" fontId="19" fillId="0" borderId="0" applyFont="0" applyFill="0" applyBorder="0" applyAlignment="0" applyProtection="0"/>
    <xf numFmtId="0" fontId="31" fillId="0" borderId="0" applyNumberFormat="0" applyFill="0" applyBorder="0" applyAlignment="0" applyProtection="0"/>
    <xf numFmtId="0" fontId="32" fillId="41" borderId="0" applyNumberFormat="0" applyBorder="0" applyAlignment="0" applyProtection="0"/>
    <xf numFmtId="0" fontId="33" fillId="0" borderId="21" applyNumberFormat="0" applyFill="0" applyAlignment="0" applyProtection="0"/>
    <xf numFmtId="0" fontId="34" fillId="0" borderId="22" applyNumberFormat="0" applyFill="0" applyAlignment="0" applyProtection="0"/>
    <xf numFmtId="0" fontId="35" fillId="0" borderId="23" applyNumberFormat="0" applyFill="0" applyAlignment="0" applyProtection="0"/>
    <xf numFmtId="0" fontId="35" fillId="0" borderId="0" applyNumberFormat="0" applyFill="0" applyBorder="0" applyAlignment="0" applyProtection="0"/>
    <xf numFmtId="0" fontId="36" fillId="44" borderId="19" applyNumberFormat="0" applyAlignment="0" applyProtection="0"/>
    <xf numFmtId="0" fontId="37" fillId="0" borderId="24" applyNumberFormat="0" applyFill="0" applyAlignment="0" applyProtection="0"/>
    <xf numFmtId="0" fontId="38" fillId="59" borderId="0" applyNumberFormat="0" applyBorder="0" applyAlignment="0" applyProtection="0"/>
    <xf numFmtId="0" fontId="2" fillId="0" borderId="0"/>
    <xf numFmtId="0" fontId="19" fillId="60" borderId="25" applyNumberFormat="0" applyFont="0" applyAlignment="0" applyProtection="0"/>
    <xf numFmtId="0" fontId="39" fillId="57" borderId="26" applyNumberFormat="0" applyAlignment="0" applyProtection="0"/>
    <xf numFmtId="0" fontId="40" fillId="0" borderId="0" applyNumberFormat="0" applyFill="0" applyBorder="0" applyAlignment="0" applyProtection="0"/>
    <xf numFmtId="0" fontId="41" fillId="0" borderId="27" applyNumberFormat="0" applyFill="0" applyAlignment="0" applyProtection="0"/>
    <xf numFmtId="0" fontId="42" fillId="0" borderId="0" applyNumberFormat="0" applyFill="0" applyBorder="0" applyAlignment="0" applyProtection="0"/>
    <xf numFmtId="0" fontId="44" fillId="0" borderId="0"/>
    <xf numFmtId="0" fontId="45" fillId="0" borderId="0"/>
    <xf numFmtId="43" fontId="44" fillId="0" borderId="0" applyFont="0" applyFill="0" applyBorder="0" applyAlignment="0" applyProtection="0"/>
    <xf numFmtId="0" fontId="46" fillId="0" borderId="0"/>
    <xf numFmtId="0" fontId="47" fillId="0" borderId="0"/>
    <xf numFmtId="0" fontId="46" fillId="0" borderId="0"/>
    <xf numFmtId="0" fontId="19" fillId="0" borderId="0"/>
    <xf numFmtId="0" fontId="2" fillId="0" borderId="0"/>
    <xf numFmtId="0" fontId="19" fillId="0" borderId="0"/>
    <xf numFmtId="0" fontId="48" fillId="0" borderId="0"/>
    <xf numFmtId="43" fontId="49" fillId="0" borderId="0" applyFont="0" applyFill="0" applyBorder="0" applyAlignment="0" applyProtection="0"/>
    <xf numFmtId="44" fontId="49" fillId="0" borderId="0" applyFont="0" applyFill="0" applyBorder="0" applyAlignment="0" applyProtection="0"/>
    <xf numFmtId="43" fontId="50" fillId="0" borderId="0" applyFont="0" applyFill="0" applyBorder="0" applyAlignment="0" applyProtection="0"/>
    <xf numFmtId="0" fontId="51" fillId="64" borderId="28" applyNumberFormat="0" applyProtection="0">
      <alignment horizontal="left" vertical="center" indent="1"/>
    </xf>
    <xf numFmtId="0" fontId="19" fillId="0" borderId="0"/>
    <xf numFmtId="0" fontId="19" fillId="0" borderId="0"/>
    <xf numFmtId="0" fontId="52" fillId="0" borderId="29" applyNumberFormat="0" applyFont="0">
      <alignment readingOrder="1"/>
      <protection locked="0"/>
    </xf>
    <xf numFmtId="0" fontId="26" fillId="70" borderId="0" applyNumberFormat="0" applyBorder="0" applyAlignment="0" applyProtection="0"/>
    <xf numFmtId="0" fontId="26" fillId="71" borderId="0" applyNumberFormat="0" applyBorder="0" applyAlignment="0" applyProtection="0"/>
    <xf numFmtId="0" fontId="26" fillId="72" borderId="0" applyNumberFormat="0" applyBorder="0" applyAlignment="0" applyProtection="0"/>
    <xf numFmtId="0" fontId="26" fillId="73" borderId="0" applyNumberFormat="0" applyBorder="0" applyAlignment="0" applyProtection="0"/>
    <xf numFmtId="0" fontId="26" fillId="74" borderId="0" applyNumberFormat="0" applyBorder="0" applyAlignment="0" applyProtection="0"/>
    <xf numFmtId="0" fontId="26" fillId="75" borderId="0" applyNumberFormat="0" applyBorder="0" applyAlignment="0" applyProtection="0"/>
    <xf numFmtId="0" fontId="26" fillId="76" borderId="0" applyNumberFormat="0" applyBorder="0" applyAlignment="0" applyProtection="0"/>
    <xf numFmtId="0" fontId="26" fillId="77" borderId="0" applyNumberFormat="0" applyBorder="0" applyAlignment="0" applyProtection="0"/>
    <xf numFmtId="0" fontId="26" fillId="78" borderId="0" applyNumberFormat="0" applyBorder="0" applyAlignment="0" applyProtection="0"/>
    <xf numFmtId="0" fontId="26" fillId="79" borderId="0" applyNumberFormat="0" applyBorder="0" applyAlignment="0" applyProtection="0"/>
    <xf numFmtId="0" fontId="26" fillId="80" borderId="0" applyNumberFormat="0" applyBorder="0" applyAlignment="0" applyProtection="0"/>
    <xf numFmtId="0" fontId="26" fillId="81" borderId="0" applyNumberFormat="0" applyBorder="0" applyAlignment="0" applyProtection="0"/>
    <xf numFmtId="0" fontId="27" fillId="82" borderId="0" applyNumberFormat="0" applyBorder="0" applyAlignment="0" applyProtection="0"/>
    <xf numFmtId="0" fontId="27" fillId="62" borderId="0" applyNumberFormat="0" applyBorder="0" applyAlignment="0" applyProtection="0"/>
    <xf numFmtId="0" fontId="27" fillId="36" borderId="0" applyNumberFormat="0" applyBorder="0" applyAlignment="0" applyProtection="0"/>
    <xf numFmtId="0" fontId="27" fillId="61" borderId="0" applyNumberFormat="0" applyBorder="0" applyAlignment="0" applyProtection="0"/>
    <xf numFmtId="0" fontId="27" fillId="38" borderId="0" applyNumberFormat="0" applyBorder="0" applyAlignment="0" applyProtection="0"/>
    <xf numFmtId="0" fontId="27" fillId="37" borderId="0" applyNumberFormat="0" applyBorder="0" applyAlignment="0" applyProtection="0"/>
    <xf numFmtId="0" fontId="27" fillId="83" borderId="0" applyNumberFormat="0" applyBorder="0" applyAlignment="0" applyProtection="0"/>
    <xf numFmtId="0" fontId="27" fillId="84" borderId="0" applyNumberFormat="0" applyBorder="0" applyAlignment="0" applyProtection="0"/>
    <xf numFmtId="0" fontId="27" fillId="85" borderId="0" applyNumberFormat="0" applyBorder="0" applyAlignment="0" applyProtection="0"/>
    <xf numFmtId="0" fontId="27" fillId="86"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56" fillId="35" borderId="0" applyNumberFormat="0" applyBorder="0" applyAlignment="0" applyProtection="0"/>
    <xf numFmtId="0" fontId="57" fillId="89" borderId="12" applyNumberFormat="0" applyAlignment="0" applyProtection="0"/>
    <xf numFmtId="0" fontId="30" fillId="90" borderId="15" applyNumberFormat="0" applyAlignment="0" applyProtection="0"/>
    <xf numFmtId="0" fontId="58" fillId="0" borderId="0" applyNumberFormat="0" applyFill="0" applyBorder="0" applyAlignment="0" applyProtection="0"/>
    <xf numFmtId="0" fontId="59" fillId="34" borderId="0" applyNumberFormat="0" applyBorder="0" applyAlignment="0" applyProtection="0"/>
    <xf numFmtId="0" fontId="60" fillId="0" borderId="9" applyNumberFormat="0" applyFill="0" applyAlignment="0" applyProtection="0"/>
    <xf numFmtId="0" fontId="61" fillId="0" borderId="30" applyNumberFormat="0" applyFill="0" applyAlignment="0" applyProtection="0"/>
    <xf numFmtId="0" fontId="62" fillId="0" borderId="11" applyNumberFormat="0" applyFill="0" applyAlignment="0" applyProtection="0"/>
    <xf numFmtId="0" fontId="62" fillId="0" borderId="0" applyNumberFormat="0" applyFill="0" applyBorder="0" applyAlignment="0" applyProtection="0"/>
    <xf numFmtId="0" fontId="63" fillId="67" borderId="12" applyNumberFormat="0" applyAlignment="0" applyProtection="0"/>
    <xf numFmtId="0" fontId="64" fillId="0" borderId="14" applyNumberFormat="0" applyFill="0" applyAlignment="0" applyProtection="0"/>
    <xf numFmtId="0" fontId="65" fillId="91" borderId="0" applyNumberFormat="0" applyBorder="0" applyAlignment="0" applyProtection="0"/>
    <xf numFmtId="0" fontId="52" fillId="63" borderId="16" applyNumberFormat="0" applyFont="0" applyAlignment="0" applyProtection="0"/>
    <xf numFmtId="0" fontId="66" fillId="89" borderId="13" applyNumberFormat="0" applyAlignment="0" applyProtection="0"/>
    <xf numFmtId="0" fontId="67" fillId="0" borderId="0" applyNumberFormat="0" applyFill="0" applyBorder="0" applyAlignment="0" applyProtection="0"/>
    <xf numFmtId="0" fontId="41" fillId="0" borderId="17" applyNumberFormat="0" applyFill="0" applyAlignment="0" applyProtection="0"/>
    <xf numFmtId="0" fontId="53" fillId="0" borderId="19" applyNumberFormat="0">
      <alignment readingOrder="1"/>
      <protection locked="0"/>
    </xf>
    <xf numFmtId="0" fontId="54" fillId="0" borderId="19" applyNumberFormat="0">
      <alignment readingOrder="1"/>
      <protection locked="0"/>
    </xf>
    <xf numFmtId="4" fontId="53" fillId="69" borderId="19">
      <alignment readingOrder="1"/>
      <protection locked="0"/>
    </xf>
    <xf numFmtId="4" fontId="53" fillId="68" borderId="19">
      <alignment readingOrder="1"/>
      <protection locked="0"/>
    </xf>
    <xf numFmtId="0" fontId="53" fillId="69" borderId="19" applyNumberFormat="0">
      <alignment horizontal="center" readingOrder="1"/>
      <protection locked="0"/>
    </xf>
    <xf numFmtId="4" fontId="53" fillId="68" borderId="19">
      <alignment horizontal="center" readingOrder="1"/>
      <protection locked="0"/>
    </xf>
    <xf numFmtId="0" fontId="53" fillId="65" borderId="19" applyNumberFormat="0">
      <alignment readingOrder="1"/>
      <protection locked="0"/>
    </xf>
    <xf numFmtId="0" fontId="68" fillId="66" borderId="19" applyNumberFormat="0">
      <alignment readingOrder="1"/>
      <protection locked="0"/>
    </xf>
    <xf numFmtId="0" fontId="68" fillId="66" borderId="19" applyNumberFormat="0">
      <alignment readingOrder="1"/>
      <protection locked="0"/>
    </xf>
    <xf numFmtId="4" fontId="53" fillId="69" borderId="19">
      <alignment readingOrder="1"/>
      <protection locked="0"/>
    </xf>
    <xf numFmtId="4" fontId="53" fillId="68" borderId="19">
      <alignment readingOrder="1"/>
      <protection locked="0"/>
    </xf>
    <xf numFmtId="165" fontId="53" fillId="66" borderId="19">
      <alignment readingOrder="1"/>
      <protection locked="0"/>
    </xf>
    <xf numFmtId="165" fontId="55" fillId="66" borderId="19">
      <alignment readingOrder="1"/>
      <protection locked="0"/>
    </xf>
    <xf numFmtId="0" fontId="19" fillId="0" borderId="0"/>
    <xf numFmtId="0" fontId="26"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8" borderId="0" applyNumberFormat="0" applyBorder="0" applyAlignment="0" applyProtection="0"/>
    <xf numFmtId="0" fontId="27" fillId="49"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6" borderId="0" applyNumberFormat="0" applyBorder="0" applyAlignment="0" applyProtection="0"/>
    <xf numFmtId="0" fontId="28" fillId="40" borderId="0" applyNumberFormat="0" applyBorder="0" applyAlignment="0" applyProtection="0"/>
    <xf numFmtId="0" fontId="29" fillId="57" borderId="19" applyNumberFormat="0" applyAlignment="0" applyProtection="0"/>
    <xf numFmtId="0" fontId="30" fillId="58" borderId="20" applyNumberFormat="0" applyAlignment="0" applyProtection="0"/>
    <xf numFmtId="0" fontId="31" fillId="0" borderId="0" applyNumberFormat="0" applyFill="0" applyBorder="0" applyAlignment="0" applyProtection="0"/>
    <xf numFmtId="0" fontId="32" fillId="41" borderId="0" applyNumberFormat="0" applyBorder="0" applyAlignment="0" applyProtection="0"/>
    <xf numFmtId="0" fontId="33" fillId="0" borderId="21" applyNumberFormat="0" applyFill="0" applyAlignment="0" applyProtection="0"/>
    <xf numFmtId="0" fontId="34" fillId="0" borderId="22" applyNumberFormat="0" applyFill="0" applyAlignment="0" applyProtection="0"/>
    <xf numFmtId="0" fontId="35" fillId="0" borderId="23" applyNumberFormat="0" applyFill="0" applyAlignment="0" applyProtection="0"/>
    <xf numFmtId="0" fontId="35" fillId="0" borderId="0" applyNumberFormat="0" applyFill="0" applyBorder="0" applyAlignment="0" applyProtection="0"/>
    <xf numFmtId="0" fontId="36" fillId="44" borderId="19" applyNumberFormat="0" applyAlignment="0" applyProtection="0"/>
    <xf numFmtId="0" fontId="37" fillId="0" borderId="24" applyNumberFormat="0" applyFill="0" applyAlignment="0" applyProtection="0"/>
    <xf numFmtId="0" fontId="38" fillId="59" borderId="0" applyNumberFormat="0" applyBorder="0" applyAlignment="0" applyProtection="0"/>
    <xf numFmtId="0" fontId="19" fillId="60" borderId="25" applyNumberFormat="0" applyFont="0" applyAlignment="0" applyProtection="0"/>
    <xf numFmtId="0" fontId="39" fillId="57" borderId="26" applyNumberFormat="0" applyAlignment="0" applyProtection="0"/>
    <xf numFmtId="0" fontId="40" fillId="0" borderId="0" applyNumberFormat="0" applyFill="0" applyBorder="0" applyAlignment="0" applyProtection="0"/>
    <xf numFmtId="0" fontId="41" fillId="0" borderId="27" applyNumberFormat="0" applyFill="0" applyAlignment="0" applyProtection="0"/>
    <xf numFmtId="0" fontId="19" fillId="0" borderId="0"/>
    <xf numFmtId="0" fontId="19" fillId="0" borderId="0"/>
    <xf numFmtId="0" fontId="2" fillId="0" borderId="0"/>
    <xf numFmtId="0" fontId="69" fillId="0" borderId="0" applyNumberFormat="0" applyFill="0" applyBorder="0" applyAlignment="0" applyProtection="0"/>
    <xf numFmtId="0" fontId="19" fillId="0" borderId="0" applyFill="0" applyBorder="0" applyProtection="0">
      <protection locked="0"/>
    </xf>
    <xf numFmtId="0" fontId="69" fillId="0" borderId="0" applyNumberFormat="0" applyFill="0" applyBorder="0" applyAlignment="0" applyProtection="0"/>
    <xf numFmtId="0" fontId="19" fillId="0" borderId="0"/>
    <xf numFmtId="0" fontId="21" fillId="0" borderId="0"/>
    <xf numFmtId="9" fontId="21" fillId="0" borderId="0" applyFont="0" applyFill="0" applyBorder="0" applyAlignment="0" applyProtection="0"/>
    <xf numFmtId="166" fontId="70" fillId="0" borderId="0" applyFont="0" applyFill="0" applyBorder="0" applyAlignment="0" applyProtection="0">
      <alignment horizontal="right"/>
    </xf>
    <xf numFmtId="0" fontId="71" fillId="0" borderId="0"/>
    <xf numFmtId="0" fontId="43" fillId="92" borderId="31"/>
    <xf numFmtId="0" fontId="19" fillId="0" borderId="0"/>
    <xf numFmtId="0" fontId="2" fillId="0" borderId="0"/>
    <xf numFmtId="0" fontId="47" fillId="0" borderId="0"/>
    <xf numFmtId="0" fontId="68" fillId="93" borderId="32" applyNumberFormat="0">
      <alignment readingOrder="1"/>
      <protection locked="0"/>
    </xf>
    <xf numFmtId="0" fontId="68" fillId="93" borderId="32" applyNumberFormat="0">
      <alignment readingOrder="1"/>
      <protection locked="0"/>
    </xf>
    <xf numFmtId="0" fontId="72" fillId="94" borderId="32" applyNumberFormat="0">
      <alignment readingOrder="1"/>
      <protection locked="0"/>
    </xf>
    <xf numFmtId="4" fontId="72" fillId="95" borderId="32">
      <alignment readingOrder="1"/>
      <protection locked="0"/>
    </xf>
    <xf numFmtId="4" fontId="72" fillId="96" borderId="32">
      <alignment readingOrder="1"/>
      <protection locked="0"/>
    </xf>
    <xf numFmtId="0" fontId="73" fillId="0" borderId="0"/>
    <xf numFmtId="0" fontId="74" fillId="0" borderId="0"/>
    <xf numFmtId="43" fontId="74" fillId="0" borderId="0" applyFont="0" applyFill="0" applyBorder="0" applyAlignment="0" applyProtection="0"/>
    <xf numFmtId="44" fontId="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75" fillId="0" borderId="0" applyNumberFormat="0" applyFill="0" applyBorder="0" applyAlignment="0" applyProtection="0">
      <alignment vertical="top"/>
      <protection locked="0"/>
    </xf>
    <xf numFmtId="0"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xf>
    <xf numFmtId="164" fontId="76" fillId="0" borderId="0">
      <alignment horizontal="left"/>
    </xf>
    <xf numFmtId="164" fontId="76" fillId="0" borderId="0">
      <alignment horizontal="left"/>
    </xf>
    <xf numFmtId="0" fontId="76" fillId="0" borderId="0">
      <alignment horizontal="left"/>
    </xf>
    <xf numFmtId="0"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1"/>
    </xf>
    <xf numFmtId="164" fontId="76" fillId="0" borderId="0">
      <alignment horizontal="left" indent="1"/>
    </xf>
    <xf numFmtId="164" fontId="76" fillId="0" borderId="0">
      <alignment horizontal="left" indent="1"/>
    </xf>
    <xf numFmtId="0" fontId="76" fillId="0" borderId="0">
      <alignment horizontal="left" indent="1"/>
    </xf>
    <xf numFmtId="0"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2"/>
    </xf>
    <xf numFmtId="164" fontId="76" fillId="0" borderId="0">
      <alignment horizontal="left" indent="2"/>
    </xf>
    <xf numFmtId="164" fontId="76" fillId="0" borderId="0">
      <alignment horizontal="left" indent="2"/>
    </xf>
    <xf numFmtId="0" fontId="76" fillId="0" borderId="0">
      <alignment horizontal="left" indent="2"/>
    </xf>
    <xf numFmtId="0"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0" fontId="76" fillId="0" borderId="0">
      <alignment horizontal="left" indent="3"/>
    </xf>
    <xf numFmtId="164" fontId="76" fillId="0" borderId="0">
      <alignment horizontal="left" indent="3"/>
    </xf>
    <xf numFmtId="164" fontId="76" fillId="0" borderId="0">
      <alignment horizontal="left" indent="3"/>
    </xf>
    <xf numFmtId="0" fontId="76" fillId="0" borderId="0">
      <alignment horizontal="left" indent="3"/>
    </xf>
    <xf numFmtId="17" fontId="77" fillId="0" borderId="18"/>
    <xf numFmtId="167" fontId="77" fillId="0" borderId="18"/>
    <xf numFmtId="168" fontId="77" fillId="0" borderId="18"/>
    <xf numFmtId="14" fontId="78" fillId="0" borderId="18"/>
    <xf numFmtId="169" fontId="79" fillId="0" borderId="0"/>
    <xf numFmtId="169" fontId="79" fillId="0" borderId="0"/>
    <xf numFmtId="0" fontId="80" fillId="97" borderId="0"/>
    <xf numFmtId="0" fontId="80" fillId="97" borderId="0"/>
    <xf numFmtId="0" fontId="81" fillId="97" borderId="0"/>
    <xf numFmtId="0" fontId="81" fillId="97" borderId="0"/>
    <xf numFmtId="0" fontId="81" fillId="97" borderId="0"/>
    <xf numFmtId="0" fontId="81" fillId="97" borderId="0"/>
    <xf numFmtId="0" fontId="82" fillId="0" borderId="0"/>
    <xf numFmtId="164" fontId="82" fillId="0" borderId="0"/>
    <xf numFmtId="164" fontId="82" fillId="0" borderId="0"/>
    <xf numFmtId="0" fontId="8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9" fillId="0" borderId="0"/>
    <xf numFmtId="0" fontId="82" fillId="0" borderId="0"/>
    <xf numFmtId="164" fontId="82" fillId="0" borderId="0"/>
    <xf numFmtId="164" fontId="82" fillId="0" borderId="0"/>
    <xf numFmtId="0" fontId="82"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19" fillId="0" borderId="0"/>
    <xf numFmtId="0" fontId="47" fillId="0" borderId="0"/>
    <xf numFmtId="0" fontId="19" fillId="0" borderId="0"/>
    <xf numFmtId="0" fontId="19" fillId="0" borderId="0"/>
    <xf numFmtId="0" fontId="82" fillId="0" borderId="0"/>
    <xf numFmtId="164" fontId="82" fillId="0" borderId="0"/>
    <xf numFmtId="164" fontId="82" fillId="0" borderId="0"/>
    <xf numFmtId="0" fontId="82" fillId="0" borderId="0"/>
    <xf numFmtId="0" fontId="47" fillId="0" borderId="0"/>
    <xf numFmtId="0" fontId="19" fillId="0" borderId="0"/>
    <xf numFmtId="0" fontId="47" fillId="0" borderId="0"/>
    <xf numFmtId="0" fontId="4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2" fillId="0" borderId="0"/>
    <xf numFmtId="164" fontId="82" fillId="0" borderId="0"/>
    <xf numFmtId="164" fontId="82" fillId="0" borderId="0"/>
    <xf numFmtId="0" fontId="8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82" fillId="0" borderId="0"/>
    <xf numFmtId="164" fontId="82" fillId="0" borderId="0"/>
    <xf numFmtId="164" fontId="82" fillId="0" borderId="0"/>
    <xf numFmtId="0" fontId="82" fillId="0" borderId="0"/>
    <xf numFmtId="0" fontId="2" fillId="0" borderId="0"/>
    <xf numFmtId="0" fontId="2" fillId="0" borderId="0"/>
    <xf numFmtId="0" fontId="2" fillId="0" borderId="0"/>
    <xf numFmtId="0" fontId="2" fillId="0" borderId="0"/>
    <xf numFmtId="0" fontId="2" fillId="0" borderId="0"/>
    <xf numFmtId="0" fontId="47" fillId="0" borderId="0"/>
    <xf numFmtId="0" fontId="47" fillId="0" borderId="0"/>
    <xf numFmtId="0" fontId="47" fillId="0" borderId="0"/>
    <xf numFmtId="0" fontId="47" fillId="0" borderId="0"/>
    <xf numFmtId="0" fontId="47" fillId="0" borderId="0"/>
    <xf numFmtId="0" fontId="19" fillId="0" borderId="0"/>
    <xf numFmtId="0" fontId="82" fillId="0" borderId="0"/>
    <xf numFmtId="164" fontId="82" fillId="0" borderId="0"/>
    <xf numFmtId="164" fontId="82" fillId="0" borderId="0"/>
    <xf numFmtId="0" fontId="8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9" fillId="0" borderId="0"/>
    <xf numFmtId="0" fontId="82" fillId="0" borderId="0"/>
    <xf numFmtId="164" fontId="82" fillId="0" borderId="0"/>
    <xf numFmtId="164" fontId="82" fillId="0" borderId="0"/>
    <xf numFmtId="0" fontId="8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9" fillId="0" borderId="0"/>
    <xf numFmtId="0" fontId="82" fillId="0" borderId="0"/>
    <xf numFmtId="164" fontId="82" fillId="0" borderId="0"/>
    <xf numFmtId="164" fontId="82" fillId="0" borderId="0"/>
    <xf numFmtId="0" fontId="82" fillId="0" borderId="0"/>
    <xf numFmtId="0" fontId="47" fillId="0" borderId="0"/>
    <xf numFmtId="0" fontId="47" fillId="0" borderId="0"/>
    <xf numFmtId="0" fontId="4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2" fillId="0" borderId="0"/>
    <xf numFmtId="164" fontId="82" fillId="0" borderId="0"/>
    <xf numFmtId="164" fontId="82" fillId="0" borderId="0"/>
    <xf numFmtId="0" fontId="8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2" fillId="0" borderId="0"/>
    <xf numFmtId="164" fontId="82" fillId="0" borderId="0"/>
    <xf numFmtId="164" fontId="82" fillId="0" borderId="0"/>
    <xf numFmtId="0" fontId="8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4" fillId="0" borderId="0"/>
    <xf numFmtId="0" fontId="26" fillId="0" borderId="0"/>
    <xf numFmtId="164" fontId="26" fillId="0" borderId="0"/>
    <xf numFmtId="164" fontId="26" fillId="0" borderId="0"/>
    <xf numFmtId="0" fontId="26" fillId="0" borderId="0"/>
    <xf numFmtId="0" fontId="83" fillId="0" borderId="0"/>
    <xf numFmtId="164" fontId="19" fillId="0" borderId="0"/>
    <xf numFmtId="164" fontId="19" fillId="0" borderId="0"/>
    <xf numFmtId="0" fontId="19" fillId="0" borderId="0"/>
    <xf numFmtId="0" fontId="26" fillId="0" borderId="0"/>
    <xf numFmtId="0" fontId="19" fillId="0" borderId="0"/>
    <xf numFmtId="164" fontId="19" fillId="0" borderId="0"/>
    <xf numFmtId="164" fontId="19" fillId="0" borderId="0"/>
    <xf numFmtId="0" fontId="19" fillId="0" borderId="0"/>
    <xf numFmtId="0" fontId="2" fillId="0" borderId="0"/>
    <xf numFmtId="0" fontId="19" fillId="0" borderId="0"/>
    <xf numFmtId="0" fontId="19" fillId="0" borderId="0"/>
    <xf numFmtId="0" fontId="82" fillId="0" borderId="0"/>
    <xf numFmtId="164" fontId="82" fillId="0" borderId="0"/>
    <xf numFmtId="164" fontId="82" fillId="0" borderId="0"/>
    <xf numFmtId="0" fontId="8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2" fillId="0" borderId="0"/>
    <xf numFmtId="164" fontId="82" fillId="0" borderId="0"/>
    <xf numFmtId="164" fontId="82" fillId="0" borderId="0"/>
    <xf numFmtId="0" fontId="8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2" fillId="0" borderId="0"/>
    <xf numFmtId="0" fontId="2" fillId="0" borderId="0"/>
    <xf numFmtId="0" fontId="26" fillId="0" borderId="0"/>
    <xf numFmtId="0" fontId="26" fillId="0" borderId="0"/>
    <xf numFmtId="164" fontId="26" fillId="0" borderId="0"/>
    <xf numFmtId="164" fontId="26" fillId="0" borderId="0"/>
    <xf numFmtId="0" fontId="26" fillId="0" borderId="0"/>
    <xf numFmtId="0" fontId="2" fillId="0" borderId="0"/>
    <xf numFmtId="0" fontId="2" fillId="0" borderId="0"/>
    <xf numFmtId="0" fontId="26" fillId="0" borderId="0"/>
    <xf numFmtId="0" fontId="26" fillId="0" borderId="0"/>
    <xf numFmtId="164" fontId="26" fillId="0" borderId="0"/>
    <xf numFmtId="164" fontId="26" fillId="0" borderId="0"/>
    <xf numFmtId="0" fontId="26" fillId="0" borderId="0"/>
    <xf numFmtId="0" fontId="2" fillId="0" borderId="0"/>
    <xf numFmtId="0" fontId="2" fillId="0" borderId="0"/>
    <xf numFmtId="0" fontId="26" fillId="0" borderId="0"/>
    <xf numFmtId="0" fontId="2" fillId="0" borderId="0"/>
    <xf numFmtId="164" fontId="26" fillId="0" borderId="0"/>
    <xf numFmtId="164" fontId="26" fillId="0" borderId="0"/>
    <xf numFmtId="0" fontId="2" fillId="0" borderId="0"/>
    <xf numFmtId="0" fontId="2"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2" fillId="0" borderId="0"/>
    <xf numFmtId="164" fontId="2" fillId="0" borderId="0"/>
    <xf numFmtId="164" fontId="2"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26" fillId="0" borderId="0"/>
    <xf numFmtId="0" fontId="26" fillId="0" borderId="0"/>
    <xf numFmtId="164" fontId="26" fillId="0" borderId="0"/>
    <xf numFmtId="164" fontId="26" fillId="0" borderId="0"/>
    <xf numFmtId="0" fontId="26" fillId="0" borderId="0"/>
    <xf numFmtId="0" fontId="19" fillId="0" borderId="0"/>
    <xf numFmtId="0" fontId="2" fillId="0" borderId="0"/>
    <xf numFmtId="0" fontId="19" fillId="0" borderId="0"/>
    <xf numFmtId="0" fontId="2" fillId="0" borderId="0"/>
    <xf numFmtId="0" fontId="47" fillId="0" borderId="0"/>
    <xf numFmtId="0" fontId="2" fillId="0" borderId="0"/>
    <xf numFmtId="0" fontId="19" fillId="0" borderId="0"/>
    <xf numFmtId="164" fontId="2" fillId="0" borderId="0"/>
    <xf numFmtId="0" fontId="19" fillId="0" borderId="0"/>
    <xf numFmtId="164"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2" fillId="0" borderId="0"/>
    <xf numFmtId="0" fontId="2" fillId="0" borderId="0"/>
    <xf numFmtId="0" fontId="82" fillId="0" borderId="0"/>
    <xf numFmtId="164" fontId="82" fillId="0" borderId="0"/>
    <xf numFmtId="164" fontId="82" fillId="0" borderId="0"/>
    <xf numFmtId="0" fontId="82" fillId="0" borderId="0"/>
    <xf numFmtId="0" fontId="19"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82" fillId="0" borderId="0"/>
    <xf numFmtId="164" fontId="82" fillId="0" borderId="0"/>
    <xf numFmtId="164" fontId="82" fillId="0" borderId="0"/>
    <xf numFmtId="0" fontId="8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2" fillId="0" borderId="0"/>
    <xf numFmtId="0" fontId="19" fillId="0" borderId="0"/>
    <xf numFmtId="0" fontId="82" fillId="0" borderId="0"/>
    <xf numFmtId="164" fontId="82" fillId="0" borderId="0"/>
    <xf numFmtId="164" fontId="82" fillId="0" borderId="0"/>
    <xf numFmtId="0" fontId="8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19" fillId="0" borderId="0"/>
    <xf numFmtId="0" fontId="82" fillId="0" borderId="0"/>
    <xf numFmtId="164" fontId="82" fillId="0" borderId="0"/>
    <xf numFmtId="164" fontId="82" fillId="0" borderId="0"/>
    <xf numFmtId="0" fontId="8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47" fillId="0" borderId="0"/>
    <xf numFmtId="0" fontId="2" fillId="0" borderId="0"/>
    <xf numFmtId="0" fontId="19" fillId="0" borderId="0"/>
    <xf numFmtId="0" fontId="19" fillId="0" borderId="0"/>
    <xf numFmtId="0" fontId="2" fillId="0" borderId="0"/>
    <xf numFmtId="0" fontId="19" fillId="0" borderId="0"/>
    <xf numFmtId="0" fontId="19" fillId="0" borderId="0"/>
    <xf numFmtId="0" fontId="2" fillId="0" borderId="0"/>
    <xf numFmtId="0" fontId="19" fillId="0" borderId="0"/>
    <xf numFmtId="0" fontId="82" fillId="0" borderId="0"/>
    <xf numFmtId="164" fontId="82" fillId="0" borderId="0"/>
    <xf numFmtId="164" fontId="82" fillId="0" borderId="0"/>
    <xf numFmtId="0" fontId="82" fillId="0" borderId="0"/>
    <xf numFmtId="0" fontId="19" fillId="0" borderId="0"/>
    <xf numFmtId="0" fontId="19" fillId="0" borderId="0"/>
    <xf numFmtId="164" fontId="2" fillId="0" borderId="0"/>
    <xf numFmtId="0" fontId="2" fillId="0" borderId="0"/>
    <xf numFmtId="164" fontId="2" fillId="0" borderId="0"/>
    <xf numFmtId="164" fontId="2" fillId="0" borderId="0"/>
    <xf numFmtId="0" fontId="2" fillId="0" borderId="0"/>
    <xf numFmtId="164" fontId="2" fillId="0" borderId="0"/>
    <xf numFmtId="0" fontId="2" fillId="0" borderId="0"/>
    <xf numFmtId="164" fontId="2" fillId="0" borderId="0"/>
    <xf numFmtId="164" fontId="2" fillId="0" borderId="0"/>
    <xf numFmtId="0" fontId="19" fillId="0" borderId="0"/>
    <xf numFmtId="164" fontId="2" fillId="0" borderId="0"/>
    <xf numFmtId="0" fontId="2" fillId="0" borderId="0"/>
    <xf numFmtId="164" fontId="2" fillId="0" borderId="0"/>
    <xf numFmtId="164" fontId="2" fillId="0" borderId="0"/>
    <xf numFmtId="0" fontId="47" fillId="0" borderId="0"/>
    <xf numFmtId="164"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26" fillId="60" borderId="2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69" fillId="0" borderId="6">
      <alignment horizontal="center"/>
    </xf>
    <xf numFmtId="3" fontId="84" fillId="0" borderId="0" applyFont="0" applyFill="0" applyBorder="0" applyAlignment="0" applyProtection="0"/>
    <xf numFmtId="0" fontId="84" fillId="98" borderId="0" applyNumberFormat="0" applyFont="0" applyBorder="0" applyAlignment="0" applyProtection="0"/>
    <xf numFmtId="170" fontId="78" fillId="0" borderId="18"/>
    <xf numFmtId="171" fontId="85" fillId="0" borderId="18"/>
    <xf numFmtId="0" fontId="86" fillId="0" borderId="1" applyFont="0" applyFill="0" applyBorder="0"/>
    <xf numFmtId="172" fontId="77" fillId="0" borderId="18"/>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16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16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0" fontId="2" fillId="0" borderId="0"/>
    <xf numFmtId="164" fontId="2" fillId="0" borderId="0"/>
    <xf numFmtId="164" fontId="2" fillId="0" borderId="0"/>
    <xf numFmtId="0" fontId="2" fillId="0" borderId="0"/>
    <xf numFmtId="164" fontId="2" fillId="0" borderId="0"/>
    <xf numFmtId="0" fontId="2" fillId="0" borderId="0"/>
    <xf numFmtId="164" fontId="2" fillId="0" borderId="0"/>
    <xf numFmtId="164" fontId="2" fillId="0" borderId="0"/>
    <xf numFmtId="164" fontId="2" fillId="0" borderId="0"/>
    <xf numFmtId="0" fontId="2" fillId="0" borderId="0"/>
    <xf numFmtId="164" fontId="2" fillId="0" borderId="0"/>
    <xf numFmtId="164" fontId="2" fillId="0" borderId="0"/>
    <xf numFmtId="164"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16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16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0" fontId="2" fillId="0" borderId="0"/>
    <xf numFmtId="164" fontId="2" fillId="0" borderId="0"/>
    <xf numFmtId="164" fontId="2" fillId="0" borderId="0"/>
    <xf numFmtId="0" fontId="2" fillId="0" borderId="0"/>
    <xf numFmtId="164" fontId="2" fillId="0" borderId="0"/>
    <xf numFmtId="0" fontId="2" fillId="0" borderId="0"/>
    <xf numFmtId="164" fontId="2" fillId="0" borderId="0"/>
    <xf numFmtId="164" fontId="2" fillId="0" borderId="0"/>
    <xf numFmtId="164" fontId="2" fillId="0" borderId="0"/>
    <xf numFmtId="0" fontId="2" fillId="0" borderId="0"/>
    <xf numFmtId="164" fontId="2" fillId="0" borderId="0"/>
    <xf numFmtId="164" fontId="2" fillId="0" borderId="0"/>
    <xf numFmtId="164"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4" fillId="0" borderId="0"/>
    <xf numFmtId="0" fontId="87" fillId="0" borderId="9" applyNumberFormat="0" applyFill="0" applyAlignment="0" applyProtection="0"/>
    <xf numFmtId="0" fontId="88" fillId="0" borderId="10" applyNumberFormat="0" applyFill="0" applyAlignment="0" applyProtection="0"/>
    <xf numFmtId="0" fontId="89" fillId="0" borderId="11" applyNumberFormat="0" applyFill="0" applyAlignment="0" applyProtection="0"/>
    <xf numFmtId="0" fontId="89" fillId="0" borderId="0" applyNumberFormat="0" applyFill="0" applyBorder="0" applyAlignment="0" applyProtection="0"/>
    <xf numFmtId="0" fontId="90" fillId="3" borderId="0" applyNumberFormat="0" applyBorder="0" applyAlignment="0" applyProtection="0"/>
    <xf numFmtId="0" fontId="91" fillId="4" borderId="0" applyNumberFormat="0" applyBorder="0" applyAlignment="0" applyProtection="0"/>
    <xf numFmtId="0" fontId="92" fillId="5" borderId="0" applyNumberFormat="0" applyBorder="0" applyAlignment="0" applyProtection="0"/>
    <xf numFmtId="0" fontId="93" fillId="6" borderId="12" applyNumberFormat="0" applyAlignment="0" applyProtection="0"/>
    <xf numFmtId="0" fontId="94" fillId="7" borderId="13" applyNumberFormat="0" applyAlignment="0" applyProtection="0"/>
    <xf numFmtId="0" fontId="95" fillId="7" borderId="12" applyNumberFormat="0" applyAlignment="0" applyProtection="0"/>
    <xf numFmtId="0" fontId="96" fillId="0" borderId="14" applyNumberFormat="0" applyFill="0" applyAlignment="0" applyProtection="0"/>
    <xf numFmtId="0" fontId="97" fillId="8" borderId="15" applyNumberFormat="0" applyAlignment="0" applyProtection="0"/>
    <xf numFmtId="0" fontId="98" fillId="0" borderId="0" applyNumberFormat="0" applyFill="0" applyBorder="0" applyAlignment="0" applyProtection="0"/>
    <xf numFmtId="0" fontId="46" fillId="9" borderId="16" applyNumberFormat="0" applyFont="0" applyAlignment="0" applyProtection="0"/>
    <xf numFmtId="0" fontId="99" fillId="0" borderId="0" applyNumberFormat="0" applyFill="0" applyBorder="0" applyAlignment="0" applyProtection="0"/>
    <xf numFmtId="0" fontId="100" fillId="0" borderId="17" applyNumberFormat="0" applyFill="0" applyAlignment="0" applyProtection="0"/>
    <xf numFmtId="0" fontId="101"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101" fillId="17" borderId="0" applyNumberFormat="0" applyBorder="0" applyAlignment="0" applyProtection="0"/>
    <xf numFmtId="0" fontId="101"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101" fillId="21" borderId="0" applyNumberFormat="0" applyBorder="0" applyAlignment="0" applyProtection="0"/>
    <xf numFmtId="0" fontId="101"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101" fillId="25" borderId="0" applyNumberFormat="0" applyBorder="0" applyAlignment="0" applyProtection="0"/>
    <xf numFmtId="0" fontId="101" fillId="26"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101" fillId="29" borderId="0" applyNumberFormat="0" applyBorder="0" applyAlignment="0" applyProtection="0"/>
    <xf numFmtId="0" fontId="101"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101" fillId="33" borderId="0" applyNumberFormat="0" applyBorder="0" applyAlignment="0" applyProtection="0"/>
    <xf numFmtId="0" fontId="74" fillId="0" borderId="0"/>
    <xf numFmtId="44" fontId="74" fillId="0" borderId="0" applyFont="0" applyFill="0" applyBorder="0" applyAlignment="0" applyProtection="0"/>
    <xf numFmtId="0" fontId="74" fillId="0" borderId="0"/>
    <xf numFmtId="0" fontId="19" fillId="0" borderId="0"/>
    <xf numFmtId="0" fontId="2" fillId="0" borderId="0"/>
    <xf numFmtId="9" fontId="74" fillId="0" borderId="0" applyFont="0" applyFill="0" applyBorder="0" applyAlignment="0" applyProtection="0"/>
    <xf numFmtId="0" fontId="19" fillId="0" borderId="0"/>
    <xf numFmtId="0" fontId="2" fillId="0" borderId="0"/>
    <xf numFmtId="0" fontId="102" fillId="0" borderId="0" applyNumberFormat="0" applyFill="0" applyBorder="0" applyAlignment="0" applyProtection="0"/>
    <xf numFmtId="44" fontId="26" fillId="0" borderId="0" applyFont="0" applyFill="0" applyBorder="0" applyAlignment="0" applyProtection="0"/>
    <xf numFmtId="0" fontId="2" fillId="0" borderId="0"/>
    <xf numFmtId="0" fontId="2" fillId="0" borderId="0"/>
    <xf numFmtId="0" fontId="2" fillId="0" borderId="0"/>
    <xf numFmtId="0" fontId="103" fillId="0" borderId="0"/>
    <xf numFmtId="0" fontId="104" fillId="0" borderId="0"/>
    <xf numFmtId="0" fontId="104" fillId="0" borderId="0"/>
    <xf numFmtId="0" fontId="104" fillId="0" borderId="0"/>
    <xf numFmtId="0" fontId="2" fillId="0" borderId="0"/>
    <xf numFmtId="0" fontId="35" fillId="0" borderId="23" applyNumberFormat="0" applyFill="0" applyAlignment="0" applyProtection="0"/>
    <xf numFmtId="0" fontId="43" fillId="0" borderId="0"/>
    <xf numFmtId="0" fontId="35" fillId="0" borderId="23" applyNumberFormat="0" applyFill="0" applyAlignment="0" applyProtection="0"/>
    <xf numFmtId="0" fontId="35" fillId="0" borderId="23" applyNumberFormat="0" applyFill="0" applyAlignment="0" applyProtection="0"/>
    <xf numFmtId="0" fontId="35" fillId="0" borderId="23" applyNumberFormat="0" applyFill="0" applyAlignment="0" applyProtection="0"/>
    <xf numFmtId="0" fontId="35" fillId="0" borderId="23" applyNumberFormat="0" applyFill="0" applyAlignment="0" applyProtection="0"/>
    <xf numFmtId="0" fontId="35" fillId="0" borderId="23" applyNumberFormat="0" applyFill="0" applyAlignment="0" applyProtection="0"/>
    <xf numFmtId="0" fontId="35" fillId="0" borderId="23" applyNumberFormat="0" applyFill="0" applyAlignment="0" applyProtection="0"/>
    <xf numFmtId="0" fontId="35" fillId="0" borderId="23" applyNumberFormat="0" applyFill="0" applyAlignment="0" applyProtection="0"/>
    <xf numFmtId="0" fontId="19" fillId="0" borderId="0"/>
    <xf numFmtId="0" fontId="19" fillId="0" borderId="0"/>
    <xf numFmtId="0" fontId="19" fillId="0" borderId="0"/>
    <xf numFmtId="43" fontId="26" fillId="0" borderId="0" applyFont="0" applyFill="0" applyBorder="0" applyAlignment="0" applyProtection="0"/>
    <xf numFmtId="0" fontId="105" fillId="0" borderId="0"/>
    <xf numFmtId="43" fontId="105" fillId="0" borderId="0" applyFont="0" applyFill="0" applyBorder="0" applyAlignment="0" applyProtection="0"/>
    <xf numFmtId="44" fontId="105" fillId="0" borderId="0" applyFont="0" applyFill="0" applyBorder="0" applyAlignment="0" applyProtection="0"/>
    <xf numFmtId="0" fontId="23" fillId="0" borderId="0"/>
    <xf numFmtId="0" fontId="2" fillId="0" borderId="0"/>
    <xf numFmtId="0" fontId="19" fillId="0" borderId="0" applyBorder="0"/>
    <xf numFmtId="0" fontId="84" fillId="0" borderId="0"/>
    <xf numFmtId="0" fontId="4" fillId="0" borderId="0" applyNumberFormat="0" applyFill="0" applyBorder="0" applyAlignment="0" applyProtection="0"/>
  </cellStyleXfs>
  <cellXfs count="43">
    <xf numFmtId="0" fontId="0" fillId="0" borderId="0" xfId="0"/>
    <xf numFmtId="49" fontId="0" fillId="0" borderId="0" xfId="0" applyNumberFormat="1"/>
    <xf numFmtId="0" fontId="1" fillId="0" borderId="0" xfId="0" applyFont="1"/>
    <xf numFmtId="0" fontId="0" fillId="0" borderId="0" xfId="0" applyNumberFormat="1"/>
    <xf numFmtId="1" fontId="0" fillId="0" borderId="0" xfId="0" applyNumberFormat="1"/>
    <xf numFmtId="0" fontId="0" fillId="0" borderId="0" xfId="0" applyBorder="1" applyAlignment="1" applyProtection="1">
      <alignment horizontal="left" vertical="center"/>
      <protection hidden="1"/>
    </xf>
    <xf numFmtId="1" fontId="0" fillId="0" borderId="0" xfId="0" applyNumberFormat="1" applyBorder="1" applyAlignment="1" applyProtection="1">
      <alignment horizontal="left" vertical="center"/>
      <protection hidden="1"/>
    </xf>
    <xf numFmtId="0" fontId="0" fillId="2" borderId="0" xfId="0" applyFill="1" applyProtection="1">
      <protection hidden="1"/>
    </xf>
    <xf numFmtId="49" fontId="0" fillId="2" borderId="0" xfId="0" applyNumberFormat="1" applyFill="1" applyProtection="1">
      <protection hidden="1"/>
    </xf>
    <xf numFmtId="0" fontId="0" fillId="0" borderId="0" xfId="0" applyProtection="1">
      <protection hidden="1"/>
    </xf>
    <xf numFmtId="0" fontId="1" fillId="2" borderId="0" xfId="0" applyFont="1" applyFill="1" applyAlignment="1" applyProtection="1">
      <alignment horizontal="right" vertical="center"/>
      <protection hidden="1"/>
    </xf>
    <xf numFmtId="49" fontId="3" fillId="2" borderId="0" xfId="0" applyNumberFormat="1" applyFont="1" applyFill="1" applyBorder="1" applyAlignment="1" applyProtection="1">
      <alignment horizontal="center" vertical="center"/>
      <protection hidden="1"/>
    </xf>
    <xf numFmtId="0" fontId="0" fillId="2" borderId="0" xfId="0" applyFill="1" applyBorder="1" applyProtection="1">
      <protection hidden="1"/>
    </xf>
    <xf numFmtId="0" fontId="0" fillId="0" borderId="0" xfId="0" applyBorder="1" applyProtection="1">
      <protection hidden="1"/>
    </xf>
    <xf numFmtId="0" fontId="1" fillId="2" borderId="0" xfId="0" applyFont="1" applyFill="1" applyBorder="1" applyAlignment="1" applyProtection="1">
      <alignment horizontal="center" vertical="center"/>
      <protection hidden="1"/>
    </xf>
    <xf numFmtId="49" fontId="0" fillId="0" borderId="3" xfId="0" applyNumberFormat="1" applyBorder="1" applyProtection="1">
      <protection locked="0"/>
    </xf>
    <xf numFmtId="0" fontId="0" fillId="0" borderId="3" xfId="0" applyBorder="1" applyProtection="1">
      <protection hidden="1"/>
    </xf>
    <xf numFmtId="0" fontId="0" fillId="0" borderId="3" xfId="0" applyBorder="1"/>
    <xf numFmtId="49" fontId="0" fillId="0" borderId="4" xfId="0" applyNumberFormat="1" applyBorder="1" applyProtection="1">
      <protection locked="0"/>
    </xf>
    <xf numFmtId="0" fontId="1" fillId="0" borderId="5" xfId="0" applyFont="1" applyBorder="1" applyAlignment="1" applyProtection="1">
      <alignment horizontal="center" vertical="center"/>
      <protection hidden="1"/>
    </xf>
    <xf numFmtId="0" fontId="0" fillId="0" borderId="0" xfId="0" applyFill="1"/>
    <xf numFmtId="49" fontId="0" fillId="0" borderId="0" xfId="0" applyNumberFormat="1" applyFill="1"/>
    <xf numFmtId="0" fontId="0" fillId="0" borderId="4" xfId="0" applyBorder="1"/>
    <xf numFmtId="0" fontId="0" fillId="0" borderId="0" xfId="0" applyFont="1"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49" fontId="1" fillId="0" borderId="6" xfId="0" applyNumberFormat="1" applyFont="1" applyBorder="1" applyAlignment="1" applyProtection="1">
      <alignment horizontal="center" vertical="center"/>
      <protection hidden="1"/>
    </xf>
    <xf numFmtId="49" fontId="1" fillId="0" borderId="7" xfId="0" applyNumberFormat="1" applyFont="1"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1" fillId="0" borderId="6" xfId="0" applyFont="1" applyFill="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0" fillId="0" borderId="0" xfId="0" applyFill="1" applyAlignment="1">
      <alignment horizontal="center"/>
    </xf>
    <xf numFmtId="0" fontId="0" fillId="0" borderId="0" xfId="0" applyNumberFormat="1" applyFill="1"/>
    <xf numFmtId="49" fontId="0" fillId="0" borderId="0" xfId="0" applyNumberFormat="1" applyAlignment="1">
      <alignment wrapText="1"/>
    </xf>
    <xf numFmtId="0" fontId="0" fillId="0" borderId="0" xfId="0" applyFill="1" applyAlignment="1">
      <alignment horizontal="left"/>
    </xf>
    <xf numFmtId="0" fontId="0" fillId="0" borderId="0" xfId="0" applyFill="1" applyAlignment="1">
      <alignment wrapText="1"/>
    </xf>
    <xf numFmtId="0" fontId="0" fillId="0" borderId="0" xfId="0" applyFill="1" applyAlignment="1"/>
    <xf numFmtId="49" fontId="0" fillId="0" borderId="33" xfId="0" applyNumberFormat="1" applyFont="1" applyBorder="1"/>
    <xf numFmtId="49" fontId="0" fillId="0" borderId="34" xfId="0" applyNumberFormat="1" applyFont="1" applyBorder="1"/>
    <xf numFmtId="1" fontId="0" fillId="0" borderId="34" xfId="0" applyNumberFormat="1" applyFont="1" applyBorder="1"/>
    <xf numFmtId="0" fontId="0" fillId="0" borderId="34" xfId="0" applyFont="1" applyBorder="1" applyAlignment="1">
      <alignment horizontal="center"/>
    </xf>
    <xf numFmtId="0" fontId="0" fillId="0" borderId="34" xfId="0" applyFont="1" applyBorder="1"/>
    <xf numFmtId="49" fontId="3" fillId="0" borderId="1" xfId="0" applyNumberFormat="1" applyFont="1" applyBorder="1" applyAlignment="1" applyProtection="1">
      <alignment horizontal="center" vertical="center"/>
      <protection locked="0"/>
    </xf>
    <xf numFmtId="49" fontId="3" fillId="0" borderId="2" xfId="0" applyNumberFormat="1" applyFont="1" applyBorder="1" applyAlignment="1" applyProtection="1">
      <alignment horizontal="center" vertical="center"/>
      <protection locked="0"/>
    </xf>
  </cellXfs>
  <cellStyles count="42670">
    <cellStyle name="_x000a_386grabber=M" xfId="41610"/>
    <cellStyle name="_x000d_386grabber=M" xfId="41612"/>
    <cellStyle name="_ColumnTitles" xfId="41561"/>
    <cellStyle name="_ColumnTitles 2" xfId="41622"/>
    <cellStyle name="_DateRange" xfId="41560"/>
    <cellStyle name="_DateRange 2" xfId="41623"/>
    <cellStyle name="_Hidden" xfId="41554"/>
    <cellStyle name="_Normal" xfId="41553"/>
    <cellStyle name="_Percentage" xfId="41564"/>
    <cellStyle name="_PercentageBold" xfId="41565"/>
    <cellStyle name="_SeriesAttributes" xfId="41559"/>
    <cellStyle name="_SeriesAttributes 2" xfId="41624"/>
    <cellStyle name="_SeriesData" xfId="41555"/>
    <cellStyle name="_SeriesData 2" xfId="41625"/>
    <cellStyle name="_SeriesDataForecast" xfId="41556"/>
    <cellStyle name="_SeriesDataForecast 2" xfId="41626"/>
    <cellStyle name="_SeriesDataForecastNA" xfId="41558"/>
    <cellStyle name="_SeriesDataNA" xfId="41557"/>
    <cellStyle name="_SeriesDataStatistics" xfId="41562"/>
    <cellStyle name="_SeriesDataStatisticsForecast" xfId="41563"/>
    <cellStyle name="20% - Accent1" xfId="19" builtinId="30" customBuiltin="1"/>
    <cellStyle name="20% - Accent1 2" xfId="41453"/>
    <cellStyle name="20% - Accent1 2 2" xfId="41513"/>
    <cellStyle name="20% - Accent1 2 3" xfId="42608"/>
    <cellStyle name="20% - Accent1 3" xfId="41567"/>
    <cellStyle name="20% - Accent2" xfId="23" builtinId="34" customBuiltin="1"/>
    <cellStyle name="20% - Accent2 2" xfId="41454"/>
    <cellStyle name="20% - Accent2 2 2" xfId="41514"/>
    <cellStyle name="20% - Accent2 2 3" xfId="42612"/>
    <cellStyle name="20% - Accent2 3" xfId="41568"/>
    <cellStyle name="20% - Accent3" xfId="27" builtinId="38" customBuiltin="1"/>
    <cellStyle name="20% - Accent3 2" xfId="41455"/>
    <cellStyle name="20% - Accent3 2 2" xfId="41515"/>
    <cellStyle name="20% - Accent3 2 3" xfId="42616"/>
    <cellStyle name="20% - Accent3 3" xfId="41569"/>
    <cellStyle name="20% - Accent4" xfId="31" builtinId="42" customBuiltin="1"/>
    <cellStyle name="20% - Accent4 2" xfId="41458"/>
    <cellStyle name="20% - Accent4 2 2" xfId="41516"/>
    <cellStyle name="20% - Accent4 2 3" xfId="42620"/>
    <cellStyle name="20% - Accent4 3" xfId="41570"/>
    <cellStyle name="20% - Accent5" xfId="35" builtinId="46" customBuiltin="1"/>
    <cellStyle name="20% - Accent5 2" xfId="41457"/>
    <cellStyle name="20% - Accent5 2 2" xfId="41517"/>
    <cellStyle name="20% - Accent5 2 3" xfId="42624"/>
    <cellStyle name="20% - Accent5 3" xfId="41571"/>
    <cellStyle name="20% - Accent6" xfId="39" builtinId="50" customBuiltin="1"/>
    <cellStyle name="20% - Accent6 2" xfId="41456"/>
    <cellStyle name="20% - Accent6 2 2" xfId="41518"/>
    <cellStyle name="20% - Accent6 2 3" xfId="42628"/>
    <cellStyle name="20% - Accent6 3" xfId="41572"/>
    <cellStyle name="40% - Accent1" xfId="20" builtinId="31" customBuiltin="1"/>
    <cellStyle name="40% - Accent1 2" xfId="41459"/>
    <cellStyle name="40% - Accent1 2 2" xfId="41519"/>
    <cellStyle name="40% - Accent1 2 3" xfId="42609"/>
    <cellStyle name="40% - Accent1 3" xfId="41573"/>
    <cellStyle name="40% - Accent2" xfId="24" builtinId="35" customBuiltin="1"/>
    <cellStyle name="40% - Accent2 2" xfId="41460"/>
    <cellStyle name="40% - Accent2 2 2" xfId="41520"/>
    <cellStyle name="40% - Accent2 2 3" xfId="42613"/>
    <cellStyle name="40% - Accent2 3" xfId="41574"/>
    <cellStyle name="40% - Accent3" xfId="28" builtinId="39" customBuiltin="1"/>
    <cellStyle name="40% - Accent3 2" xfId="41461"/>
    <cellStyle name="40% - Accent3 2 2" xfId="41521"/>
    <cellStyle name="40% - Accent3 2 3" xfId="42617"/>
    <cellStyle name="40% - Accent3 3" xfId="41575"/>
    <cellStyle name="40% - Accent4" xfId="32" builtinId="43" customBuiltin="1"/>
    <cellStyle name="40% - Accent4 2" xfId="41462"/>
    <cellStyle name="40% - Accent4 2 2" xfId="41522"/>
    <cellStyle name="40% - Accent4 2 3" xfId="42621"/>
    <cellStyle name="40% - Accent4 3" xfId="41576"/>
    <cellStyle name="40% - Accent5" xfId="36" builtinId="47" customBuiltin="1"/>
    <cellStyle name="40% - Accent5 2" xfId="41463"/>
    <cellStyle name="40% - Accent5 2 2" xfId="41523"/>
    <cellStyle name="40% - Accent5 2 3" xfId="42625"/>
    <cellStyle name="40% - Accent5 3" xfId="41577"/>
    <cellStyle name="40% - Accent6" xfId="40" builtinId="51" customBuiltin="1"/>
    <cellStyle name="40% - Accent6 2" xfId="41464"/>
    <cellStyle name="40% - Accent6 2 2" xfId="41524"/>
    <cellStyle name="40% - Accent6 2 3" xfId="42629"/>
    <cellStyle name="40% - Accent6 3" xfId="41578"/>
    <cellStyle name="60% - Accent1" xfId="21" builtinId="32" customBuiltin="1"/>
    <cellStyle name="60% - Accent1 2" xfId="41465"/>
    <cellStyle name="60% - Accent1 2 2" xfId="41525"/>
    <cellStyle name="60% - Accent1 2 3" xfId="42610"/>
    <cellStyle name="60% - Accent1 3" xfId="41579"/>
    <cellStyle name="60% - Accent2" xfId="25" builtinId="36" customBuiltin="1"/>
    <cellStyle name="60% - Accent2 2" xfId="41466"/>
    <cellStyle name="60% - Accent2 2 2" xfId="41526"/>
    <cellStyle name="60% - Accent2 2 3" xfId="42614"/>
    <cellStyle name="60% - Accent2 3" xfId="41580"/>
    <cellStyle name="60% - Accent3" xfId="29" builtinId="40" customBuiltin="1"/>
    <cellStyle name="60% - Accent3 2" xfId="41467"/>
    <cellStyle name="60% - Accent3 2 2" xfId="41527"/>
    <cellStyle name="60% - Accent3 2 3" xfId="42618"/>
    <cellStyle name="60% - Accent3 3" xfId="41581"/>
    <cellStyle name="60% - Accent4" xfId="33" builtinId="44" customBuiltin="1"/>
    <cellStyle name="60% - Accent4 2" xfId="41468"/>
    <cellStyle name="60% - Accent4 2 2" xfId="41528"/>
    <cellStyle name="60% - Accent4 2 3" xfId="42622"/>
    <cellStyle name="60% - Accent4 3" xfId="41582"/>
    <cellStyle name="60% - Accent5" xfId="37" builtinId="48" customBuiltin="1"/>
    <cellStyle name="60% - Accent5 2" xfId="41469"/>
    <cellStyle name="60% - Accent5 2 2" xfId="41529"/>
    <cellStyle name="60% - Accent5 2 3" xfId="42626"/>
    <cellStyle name="60% - Accent5 3" xfId="41583"/>
    <cellStyle name="60% - Accent6" xfId="41" builtinId="52" customBuiltin="1"/>
    <cellStyle name="60% - Accent6 2" xfId="41470"/>
    <cellStyle name="60% - Accent6 2 2" xfId="41530"/>
    <cellStyle name="60% - Accent6 2 3" xfId="42630"/>
    <cellStyle name="60% - Accent6 3" xfId="41584"/>
    <cellStyle name="Accent1" xfId="18" builtinId="29" customBuiltin="1"/>
    <cellStyle name="Accent1 2" xfId="41471"/>
    <cellStyle name="Accent1 2 2" xfId="41531"/>
    <cellStyle name="Accent1 2 3" xfId="42607"/>
    <cellStyle name="Accent1 3" xfId="41585"/>
    <cellStyle name="Accent2" xfId="22" builtinId="33" customBuiltin="1"/>
    <cellStyle name="Accent2 2" xfId="41472"/>
    <cellStyle name="Accent2 2 2" xfId="41532"/>
    <cellStyle name="Accent2 2 3" xfId="42611"/>
    <cellStyle name="Accent2 3" xfId="41586"/>
    <cellStyle name="Accent3" xfId="26" builtinId="37" customBuiltin="1"/>
    <cellStyle name="Accent3 2" xfId="41473"/>
    <cellStyle name="Accent3 2 2" xfId="41533"/>
    <cellStyle name="Accent3 2 3" xfId="42615"/>
    <cellStyle name="Accent3 3" xfId="41587"/>
    <cellStyle name="Accent4" xfId="30" builtinId="41" customBuiltin="1"/>
    <cellStyle name="Accent4 2" xfId="41474"/>
    <cellStyle name="Accent4 2 2" xfId="41534"/>
    <cellStyle name="Accent4 2 3" xfId="42619"/>
    <cellStyle name="Accent4 3" xfId="41588"/>
    <cellStyle name="Accent5" xfId="34" builtinId="45" customBuiltin="1"/>
    <cellStyle name="Accent5 2" xfId="41475"/>
    <cellStyle name="Accent5 2 2" xfId="41535"/>
    <cellStyle name="Accent5 2 3" xfId="42623"/>
    <cellStyle name="Accent5 3" xfId="41589"/>
    <cellStyle name="Accent6" xfId="38" builtinId="49" customBuiltin="1"/>
    <cellStyle name="Accent6 2" xfId="41476"/>
    <cellStyle name="Accent6 2 2" xfId="41536"/>
    <cellStyle name="Accent6 2 3" xfId="42627"/>
    <cellStyle name="Accent6 3" xfId="41590"/>
    <cellStyle name="AFE" xfId="41611"/>
    <cellStyle name="Bad" xfId="7" builtinId="27" customBuiltin="1"/>
    <cellStyle name="Bad 2" xfId="41477"/>
    <cellStyle name="Bad 2 2" xfId="41537"/>
    <cellStyle name="Bad 2 3" xfId="42596"/>
    <cellStyle name="Bad 3" xfId="41591"/>
    <cellStyle name="Calculation" xfId="11" builtinId="22" customBuiltin="1"/>
    <cellStyle name="Calculation 2" xfId="41478"/>
    <cellStyle name="Calculation 2 2" xfId="41538"/>
    <cellStyle name="Calculation 2 3" xfId="42600"/>
    <cellStyle name="Calculation 3" xfId="41592"/>
    <cellStyle name="Check Cell" xfId="13" builtinId="23" customBuiltin="1"/>
    <cellStyle name="Check Cell 2" xfId="41479"/>
    <cellStyle name="Check Cell 2 2" xfId="41539"/>
    <cellStyle name="Check Cell 2 3" xfId="42602"/>
    <cellStyle name="Check Cell 3" xfId="41593"/>
    <cellStyle name="Comma 2" xfId="240"/>
    <cellStyle name="Comma 2 2" xfId="41447"/>
    <cellStyle name="Comma 2 2 2" xfId="41508"/>
    <cellStyle name="Comma 2 3" xfId="41498"/>
    <cellStyle name="Comma 3" xfId="327"/>
    <cellStyle name="Comma 3 2" xfId="41451"/>
    <cellStyle name="Comma 3 2 2" xfId="41506"/>
    <cellStyle name="Comma 4" xfId="159"/>
    <cellStyle name="Comma 4 2" xfId="41450"/>
    <cellStyle name="Comma 4 2 3" xfId="42661"/>
    <cellStyle name="Comma 5" xfId="41480"/>
    <cellStyle name="Comma 6" xfId="41629"/>
    <cellStyle name="Comma 7" xfId="42663"/>
    <cellStyle name="Currency 2" xfId="43"/>
    <cellStyle name="Currency 2 2" xfId="41448"/>
    <cellStyle name="Currency 2 2 2" xfId="41631"/>
    <cellStyle name="Currency 2 3" xfId="41507"/>
    <cellStyle name="Currency 2 3 2" xfId="41632"/>
    <cellStyle name="Currency 2 4" xfId="41633"/>
    <cellStyle name="Currency 2 5" xfId="41634"/>
    <cellStyle name="Currency 2 5 2" xfId="42485"/>
    <cellStyle name="Currency 2 5 3" xfId="42379"/>
    <cellStyle name="Currency 2 6" xfId="42484"/>
    <cellStyle name="Currency 2 7" xfId="42378"/>
    <cellStyle name="Currency 2 8" xfId="41630"/>
    <cellStyle name="Currency 3" xfId="245"/>
    <cellStyle name="Currency 3 2" xfId="42486"/>
    <cellStyle name="Currency 3 3" xfId="42380"/>
    <cellStyle name="Currency 3 4" xfId="41635"/>
    <cellStyle name="Currency 3 5" xfId="42640"/>
    <cellStyle name="Currency 4" xfId="242"/>
    <cellStyle name="Currency 4 2" xfId="569"/>
    <cellStyle name="Currency 4 2 2" xfId="1215"/>
    <cellStyle name="Currency 4 2 2 2" xfId="2507"/>
    <cellStyle name="Currency 4 2 2 2 2" xfId="5091"/>
    <cellStyle name="Currency 4 2 2 2 2 2" xfId="10259"/>
    <cellStyle name="Currency 4 2 2 2 2 2 2" xfId="20596"/>
    <cellStyle name="Currency 4 2 2 2 2 2 2 2" xfId="41273"/>
    <cellStyle name="Currency 4 2 2 2 2 2 3" xfId="30936"/>
    <cellStyle name="Currency 4 2 2 2 2 3" xfId="15428"/>
    <cellStyle name="Currency 4 2 2 2 2 3 2" xfId="36105"/>
    <cellStyle name="Currency 4 2 2 2 2 4" xfId="25768"/>
    <cellStyle name="Currency 4 2 2 2 3" xfId="7675"/>
    <cellStyle name="Currency 4 2 2 2 3 2" xfId="18012"/>
    <cellStyle name="Currency 4 2 2 2 3 2 2" xfId="38689"/>
    <cellStyle name="Currency 4 2 2 2 3 3" xfId="28352"/>
    <cellStyle name="Currency 4 2 2 2 4" xfId="12844"/>
    <cellStyle name="Currency 4 2 2 2 4 2" xfId="33521"/>
    <cellStyle name="Currency 4 2 2 2 5" xfId="23184"/>
    <cellStyle name="Currency 4 2 2 3" xfId="3799"/>
    <cellStyle name="Currency 4 2 2 3 2" xfId="8967"/>
    <cellStyle name="Currency 4 2 2 3 2 2" xfId="19304"/>
    <cellStyle name="Currency 4 2 2 3 2 2 2" xfId="39981"/>
    <cellStyle name="Currency 4 2 2 3 2 3" xfId="29644"/>
    <cellStyle name="Currency 4 2 2 3 3" xfId="14136"/>
    <cellStyle name="Currency 4 2 2 3 3 2" xfId="34813"/>
    <cellStyle name="Currency 4 2 2 3 4" xfId="24476"/>
    <cellStyle name="Currency 4 2 2 4" xfId="6383"/>
    <cellStyle name="Currency 4 2 2 4 2" xfId="16720"/>
    <cellStyle name="Currency 4 2 2 4 2 2" xfId="37397"/>
    <cellStyle name="Currency 4 2 2 4 3" xfId="27060"/>
    <cellStyle name="Currency 4 2 2 5" xfId="11552"/>
    <cellStyle name="Currency 4 2 2 5 2" xfId="32229"/>
    <cellStyle name="Currency 4 2 2 6" xfId="21892"/>
    <cellStyle name="Currency 4 2 3" xfId="1861"/>
    <cellStyle name="Currency 4 2 3 2" xfId="4445"/>
    <cellStyle name="Currency 4 2 3 2 2" xfId="9613"/>
    <cellStyle name="Currency 4 2 3 2 2 2" xfId="19950"/>
    <cellStyle name="Currency 4 2 3 2 2 2 2" xfId="40627"/>
    <cellStyle name="Currency 4 2 3 2 2 3" xfId="30290"/>
    <cellStyle name="Currency 4 2 3 2 3" xfId="14782"/>
    <cellStyle name="Currency 4 2 3 2 3 2" xfId="35459"/>
    <cellStyle name="Currency 4 2 3 2 4" xfId="25122"/>
    <cellStyle name="Currency 4 2 3 3" xfId="7029"/>
    <cellStyle name="Currency 4 2 3 3 2" xfId="17366"/>
    <cellStyle name="Currency 4 2 3 3 2 2" xfId="38043"/>
    <cellStyle name="Currency 4 2 3 3 3" xfId="27706"/>
    <cellStyle name="Currency 4 2 3 4" xfId="12198"/>
    <cellStyle name="Currency 4 2 3 4 2" xfId="32875"/>
    <cellStyle name="Currency 4 2 3 5" xfId="22538"/>
    <cellStyle name="Currency 4 2 4" xfId="3153"/>
    <cellStyle name="Currency 4 2 4 2" xfId="8321"/>
    <cellStyle name="Currency 4 2 4 2 2" xfId="18658"/>
    <cellStyle name="Currency 4 2 4 2 2 2" xfId="39335"/>
    <cellStyle name="Currency 4 2 4 2 3" xfId="28998"/>
    <cellStyle name="Currency 4 2 4 3" xfId="13490"/>
    <cellStyle name="Currency 4 2 4 3 2" xfId="34167"/>
    <cellStyle name="Currency 4 2 4 4" xfId="23830"/>
    <cellStyle name="Currency 4 2 5" xfId="5737"/>
    <cellStyle name="Currency 4 2 5 2" xfId="16074"/>
    <cellStyle name="Currency 4 2 5 2 2" xfId="36751"/>
    <cellStyle name="Currency 4 2 5 3" xfId="26414"/>
    <cellStyle name="Currency 4 2 6" xfId="10906"/>
    <cellStyle name="Currency 4 2 6 2" xfId="31583"/>
    <cellStyle name="Currency 4 2 7" xfId="21246"/>
    <cellStyle name="Currency 4 3" xfId="892"/>
    <cellStyle name="Currency 4 3 2" xfId="2184"/>
    <cellStyle name="Currency 4 3 2 2" xfId="4768"/>
    <cellStyle name="Currency 4 3 2 2 2" xfId="9936"/>
    <cellStyle name="Currency 4 3 2 2 2 2" xfId="20273"/>
    <cellStyle name="Currency 4 3 2 2 2 2 2" xfId="40950"/>
    <cellStyle name="Currency 4 3 2 2 2 3" xfId="30613"/>
    <cellStyle name="Currency 4 3 2 2 3" xfId="15105"/>
    <cellStyle name="Currency 4 3 2 2 3 2" xfId="35782"/>
    <cellStyle name="Currency 4 3 2 2 4" xfId="25445"/>
    <cellStyle name="Currency 4 3 2 3" xfId="7352"/>
    <cellStyle name="Currency 4 3 2 3 2" xfId="17689"/>
    <cellStyle name="Currency 4 3 2 3 2 2" xfId="38366"/>
    <cellStyle name="Currency 4 3 2 3 3" xfId="28029"/>
    <cellStyle name="Currency 4 3 2 4" xfId="12521"/>
    <cellStyle name="Currency 4 3 2 4 2" xfId="33198"/>
    <cellStyle name="Currency 4 3 2 5" xfId="22861"/>
    <cellStyle name="Currency 4 3 3" xfId="3476"/>
    <cellStyle name="Currency 4 3 3 2" xfId="8644"/>
    <cellStyle name="Currency 4 3 3 2 2" xfId="18981"/>
    <cellStyle name="Currency 4 3 3 2 2 2" xfId="39658"/>
    <cellStyle name="Currency 4 3 3 2 3" xfId="29321"/>
    <cellStyle name="Currency 4 3 3 3" xfId="13813"/>
    <cellStyle name="Currency 4 3 3 3 2" xfId="34490"/>
    <cellStyle name="Currency 4 3 3 4" xfId="24153"/>
    <cellStyle name="Currency 4 3 4" xfId="6060"/>
    <cellStyle name="Currency 4 3 4 2" xfId="16397"/>
    <cellStyle name="Currency 4 3 4 2 2" xfId="37074"/>
    <cellStyle name="Currency 4 3 4 3" xfId="26737"/>
    <cellStyle name="Currency 4 3 5" xfId="11229"/>
    <cellStyle name="Currency 4 3 5 2" xfId="31906"/>
    <cellStyle name="Currency 4 3 6" xfId="21569"/>
    <cellStyle name="Currency 4 4" xfId="1538"/>
    <cellStyle name="Currency 4 4 2" xfId="4122"/>
    <cellStyle name="Currency 4 4 2 2" xfId="9290"/>
    <cellStyle name="Currency 4 4 2 2 2" xfId="19627"/>
    <cellStyle name="Currency 4 4 2 2 2 2" xfId="40304"/>
    <cellStyle name="Currency 4 4 2 2 3" xfId="29967"/>
    <cellStyle name="Currency 4 4 2 3" xfId="14459"/>
    <cellStyle name="Currency 4 4 2 3 2" xfId="35136"/>
    <cellStyle name="Currency 4 4 2 4" xfId="24799"/>
    <cellStyle name="Currency 4 4 3" xfId="6706"/>
    <cellStyle name="Currency 4 4 3 2" xfId="17043"/>
    <cellStyle name="Currency 4 4 3 2 2" xfId="37720"/>
    <cellStyle name="Currency 4 4 3 3" xfId="27383"/>
    <cellStyle name="Currency 4 4 4" xfId="11875"/>
    <cellStyle name="Currency 4 4 4 2" xfId="32552"/>
    <cellStyle name="Currency 4 4 5" xfId="22215"/>
    <cellStyle name="Currency 4 5" xfId="2830"/>
    <cellStyle name="Currency 4 5 2" xfId="7998"/>
    <cellStyle name="Currency 4 5 2 2" xfId="18335"/>
    <cellStyle name="Currency 4 5 2 2 2" xfId="39012"/>
    <cellStyle name="Currency 4 5 2 3" xfId="28675"/>
    <cellStyle name="Currency 4 5 3" xfId="13167"/>
    <cellStyle name="Currency 4 5 3 2" xfId="33844"/>
    <cellStyle name="Currency 4 5 4" xfId="23507"/>
    <cellStyle name="Currency 4 6" xfId="5414"/>
    <cellStyle name="Currency 4 6 2" xfId="15751"/>
    <cellStyle name="Currency 4 6 2 2" xfId="36428"/>
    <cellStyle name="Currency 4 6 3" xfId="26091"/>
    <cellStyle name="Currency 4 7" xfId="10583"/>
    <cellStyle name="Currency 4 7 2" xfId="31260"/>
    <cellStyle name="Currency 4 8" xfId="20923"/>
    <cellStyle name="Currency 4 9" xfId="41442"/>
    <cellStyle name="Currency 5" xfId="44"/>
    <cellStyle name="Currency 5 2" xfId="42487"/>
    <cellStyle name="Currency 5 3" xfId="42381"/>
    <cellStyle name="Currency 5 4" xfId="41636"/>
    <cellStyle name="Currency 6" xfId="42632"/>
    <cellStyle name="Currency 7" xfId="42664"/>
    <cellStyle name="Explanatory Text" xfId="16" builtinId="53" customBuiltin="1"/>
    <cellStyle name="Explanatory Text 2" xfId="41481"/>
    <cellStyle name="Explanatory Text 2 2" xfId="41540"/>
    <cellStyle name="Explanatory Text 2 3" xfId="42605"/>
    <cellStyle name="Explanatory Text 3" xfId="41594"/>
    <cellStyle name="genBOE" xfId="41509"/>
    <cellStyle name="Good" xfId="6" builtinId="26" customBuiltin="1"/>
    <cellStyle name="Good 2" xfId="41482"/>
    <cellStyle name="Good 2 2" xfId="41541"/>
    <cellStyle name="Good 2 3" xfId="42595"/>
    <cellStyle name="Good 3" xfId="41595"/>
    <cellStyle name="Heading 1" xfId="2" builtinId="16" customBuiltin="1"/>
    <cellStyle name="Heading 1 2" xfId="41483"/>
    <cellStyle name="Heading 1 2 2" xfId="41542"/>
    <cellStyle name="Heading 1 2 3" xfId="42591"/>
    <cellStyle name="Heading 1 3" xfId="41596"/>
    <cellStyle name="Heading 2" xfId="3" builtinId="17" customBuiltin="1"/>
    <cellStyle name="Heading 2 2" xfId="41484"/>
    <cellStyle name="Heading 2 2 2" xfId="41543"/>
    <cellStyle name="Heading 2 2 3" xfId="42592"/>
    <cellStyle name="Heading 2 3" xfId="41597"/>
    <cellStyle name="Heading 3" xfId="4" builtinId="18" customBuiltin="1"/>
    <cellStyle name="Heading 3 2" xfId="41485"/>
    <cellStyle name="Heading 3 2 10" xfId="42656"/>
    <cellStyle name="Heading 3 2 11" xfId="42655"/>
    <cellStyle name="Heading 3 2 2" xfId="41544"/>
    <cellStyle name="Heading 3 2 3" xfId="42593"/>
    <cellStyle name="Heading 3 2 4" xfId="42653"/>
    <cellStyle name="Heading 3 2 5" xfId="42649"/>
    <cellStyle name="Heading 3 2 6" xfId="42651"/>
    <cellStyle name="Heading 3 2 7" xfId="42652"/>
    <cellStyle name="Heading 3 2 8" xfId="42657"/>
    <cellStyle name="Heading 3 2 9" xfId="42654"/>
    <cellStyle name="Heading 3 3" xfId="41598"/>
    <cellStyle name="Heading 4" xfId="5" builtinId="19" customBuiltin="1"/>
    <cellStyle name="Heading 4 2" xfId="41486"/>
    <cellStyle name="Heading 4 2 2" xfId="41545"/>
    <cellStyle name="Heading 4 2 3" xfId="42594"/>
    <cellStyle name="Heading 4 3" xfId="41599"/>
    <cellStyle name="Hyperlink 2" xfId="20760"/>
    <cellStyle name="Hyperlink 2 2" xfId="41637"/>
    <cellStyle name="Hyperlink 3" xfId="42639"/>
    <cellStyle name="Input" xfId="9" builtinId="20" customBuiltin="1"/>
    <cellStyle name="Input 2" xfId="41487"/>
    <cellStyle name="Input 2 2" xfId="41546"/>
    <cellStyle name="Input 2 3" xfId="42598"/>
    <cellStyle name="Input 3" xfId="41600"/>
    <cellStyle name="LEVEL 1" xfId="41638"/>
    <cellStyle name="LEVEL 1 10" xfId="41639"/>
    <cellStyle name="LEVEL 1 10 2" xfId="41640"/>
    <cellStyle name="LEVEL 1 10 3" xfId="41641"/>
    <cellStyle name="LEVEL 1 10 4" xfId="41642"/>
    <cellStyle name="LEVEL 1 11" xfId="41643"/>
    <cellStyle name="LEVEL 1 11 2" xfId="41644"/>
    <cellStyle name="LEVEL 1 11 3" xfId="41645"/>
    <cellStyle name="LEVEL 1 11 4" xfId="41646"/>
    <cellStyle name="LEVEL 1 12" xfId="41647"/>
    <cellStyle name="LEVEL 1 12 2" xfId="41648"/>
    <cellStyle name="LEVEL 1 12 3" xfId="41649"/>
    <cellStyle name="LEVEL 1 12 4" xfId="41650"/>
    <cellStyle name="LEVEL 1 13" xfId="41651"/>
    <cellStyle name="LEVEL 1 13 2" xfId="41652"/>
    <cellStyle name="LEVEL 1 13 3" xfId="41653"/>
    <cellStyle name="LEVEL 1 13 4" xfId="41654"/>
    <cellStyle name="LEVEL 1 14" xfId="41655"/>
    <cellStyle name="LEVEL 1 14 2" xfId="41656"/>
    <cellStyle name="LEVEL 1 14 3" xfId="41657"/>
    <cellStyle name="LEVEL 1 14 4" xfId="41658"/>
    <cellStyle name="LEVEL 1 15" xfId="41659"/>
    <cellStyle name="LEVEL 1 15 2" xfId="41660"/>
    <cellStyle name="LEVEL 1 15 3" xfId="41661"/>
    <cellStyle name="LEVEL 1 15 4" xfId="41662"/>
    <cellStyle name="LEVEL 1 16" xfId="41663"/>
    <cellStyle name="LEVEL 1 17" xfId="41664"/>
    <cellStyle name="LEVEL 1 18" xfId="41665"/>
    <cellStyle name="LEVEL 1 2" xfId="41666"/>
    <cellStyle name="LEVEL 1 2 2" xfId="41667"/>
    <cellStyle name="LEVEL 1 2 3" xfId="41668"/>
    <cellStyle name="LEVEL 1 2 4" xfId="41669"/>
    <cellStyle name="LEVEL 1 3" xfId="41670"/>
    <cellStyle name="LEVEL 1 3 2" xfId="41671"/>
    <cellStyle name="LEVEL 1 3 3" xfId="41672"/>
    <cellStyle name="LEVEL 1 3 4" xfId="41673"/>
    <cellStyle name="LEVEL 1 4" xfId="41674"/>
    <cellStyle name="LEVEL 1 4 2" xfId="41675"/>
    <cellStyle name="LEVEL 1 4 3" xfId="41676"/>
    <cellStyle name="LEVEL 1 4 4" xfId="41677"/>
    <cellStyle name="LEVEL 1 5" xfId="41678"/>
    <cellStyle name="LEVEL 1 5 2" xfId="41679"/>
    <cellStyle name="LEVEL 1 5 3" xfId="41680"/>
    <cellStyle name="LEVEL 1 5 4" xfId="41681"/>
    <cellStyle name="LEVEL 1 6" xfId="41682"/>
    <cellStyle name="LEVEL 1 6 2" xfId="41683"/>
    <cellStyle name="LEVEL 1 6 3" xfId="41684"/>
    <cellStyle name="LEVEL 1 6 4" xfId="41685"/>
    <cellStyle name="LEVEL 1 7" xfId="41686"/>
    <cellStyle name="LEVEL 1 7 2" xfId="41687"/>
    <cellStyle name="LEVEL 1 7 3" xfId="41688"/>
    <cellStyle name="LEVEL 1 7 4" xfId="41689"/>
    <cellStyle name="LEVEL 1 8" xfId="41690"/>
    <cellStyle name="LEVEL 1 8 2" xfId="41691"/>
    <cellStyle name="LEVEL 1 8 3" xfId="41692"/>
    <cellStyle name="LEVEL 1 8 4" xfId="41693"/>
    <cellStyle name="LEVEL 1 9" xfId="41694"/>
    <cellStyle name="LEVEL 1 9 2" xfId="41695"/>
    <cellStyle name="LEVEL 1 9 3" xfId="41696"/>
    <cellStyle name="LEVEL 1 9 4" xfId="41697"/>
    <cellStyle name="LEVEL 1_9S Procured" xfId="41698"/>
    <cellStyle name="LEVEL 2" xfId="41699"/>
    <cellStyle name="LEVEL 2 10" xfId="41700"/>
    <cellStyle name="LEVEL 2 10 2" xfId="41701"/>
    <cellStyle name="LEVEL 2 10 3" xfId="41702"/>
    <cellStyle name="LEVEL 2 10 4" xfId="41703"/>
    <cellStyle name="LEVEL 2 11" xfId="41704"/>
    <cellStyle name="LEVEL 2 11 2" xfId="41705"/>
    <cellStyle name="LEVEL 2 11 3" xfId="41706"/>
    <cellStyle name="LEVEL 2 11 4" xfId="41707"/>
    <cellStyle name="LEVEL 2 12" xfId="41708"/>
    <cellStyle name="LEVEL 2 12 2" xfId="41709"/>
    <cellStyle name="LEVEL 2 12 3" xfId="41710"/>
    <cellStyle name="LEVEL 2 12 4" xfId="41711"/>
    <cellStyle name="LEVEL 2 13" xfId="41712"/>
    <cellStyle name="LEVEL 2 13 2" xfId="41713"/>
    <cellStyle name="LEVEL 2 13 3" xfId="41714"/>
    <cellStyle name="LEVEL 2 13 4" xfId="41715"/>
    <cellStyle name="LEVEL 2 14" xfId="41716"/>
    <cellStyle name="LEVEL 2 14 2" xfId="41717"/>
    <cellStyle name="LEVEL 2 14 3" xfId="41718"/>
    <cellStyle name="LEVEL 2 14 4" xfId="41719"/>
    <cellStyle name="LEVEL 2 15" xfId="41720"/>
    <cellStyle name="LEVEL 2 15 2" xfId="41721"/>
    <cellStyle name="LEVEL 2 15 3" xfId="41722"/>
    <cellStyle name="LEVEL 2 15 4" xfId="41723"/>
    <cellStyle name="LEVEL 2 16" xfId="41724"/>
    <cellStyle name="LEVEL 2 17" xfId="41725"/>
    <cellStyle name="LEVEL 2 18" xfId="41726"/>
    <cellStyle name="LEVEL 2 2" xfId="41727"/>
    <cellStyle name="LEVEL 2 2 2" xfId="41728"/>
    <cellStyle name="LEVEL 2 2 3" xfId="41729"/>
    <cellStyle name="LEVEL 2 2 4" xfId="41730"/>
    <cellStyle name="LEVEL 2 3" xfId="41731"/>
    <cellStyle name="LEVEL 2 3 2" xfId="41732"/>
    <cellStyle name="LEVEL 2 3 3" xfId="41733"/>
    <cellStyle name="LEVEL 2 3 4" xfId="41734"/>
    <cellStyle name="LEVEL 2 4" xfId="41735"/>
    <cellStyle name="LEVEL 2 4 2" xfId="41736"/>
    <cellStyle name="LEVEL 2 4 3" xfId="41737"/>
    <cellStyle name="LEVEL 2 4 4" xfId="41738"/>
    <cellStyle name="LEVEL 2 5" xfId="41739"/>
    <cellStyle name="LEVEL 2 5 2" xfId="41740"/>
    <cellStyle name="LEVEL 2 5 3" xfId="41741"/>
    <cellStyle name="LEVEL 2 5 4" xfId="41742"/>
    <cellStyle name="LEVEL 2 6" xfId="41743"/>
    <cellStyle name="LEVEL 2 6 2" xfId="41744"/>
    <cellStyle name="LEVEL 2 6 3" xfId="41745"/>
    <cellStyle name="LEVEL 2 6 4" xfId="41746"/>
    <cellStyle name="LEVEL 2 7" xfId="41747"/>
    <cellStyle name="LEVEL 2 7 2" xfId="41748"/>
    <cellStyle name="LEVEL 2 7 3" xfId="41749"/>
    <cellStyle name="LEVEL 2 7 4" xfId="41750"/>
    <cellStyle name="LEVEL 2 8" xfId="41751"/>
    <cellStyle name="LEVEL 2 8 2" xfId="41752"/>
    <cellStyle name="LEVEL 2 8 3" xfId="41753"/>
    <cellStyle name="LEVEL 2 8 4" xfId="41754"/>
    <cellStyle name="LEVEL 2 9" xfId="41755"/>
    <cellStyle name="LEVEL 2 9 2" xfId="41756"/>
    <cellStyle name="LEVEL 2 9 3" xfId="41757"/>
    <cellStyle name="LEVEL 2 9 4" xfId="41758"/>
    <cellStyle name="LEVEL 2_9S Procured" xfId="41759"/>
    <cellStyle name="LEVEL 3" xfId="41760"/>
    <cellStyle name="LEVEL 3 10" xfId="41761"/>
    <cellStyle name="LEVEL 3 10 2" xfId="41762"/>
    <cellStyle name="LEVEL 3 10 3" xfId="41763"/>
    <cellStyle name="LEVEL 3 10 4" xfId="41764"/>
    <cellStyle name="LEVEL 3 11" xfId="41765"/>
    <cellStyle name="LEVEL 3 11 2" xfId="41766"/>
    <cellStyle name="LEVEL 3 11 3" xfId="41767"/>
    <cellStyle name="LEVEL 3 11 4" xfId="41768"/>
    <cellStyle name="LEVEL 3 12" xfId="41769"/>
    <cellStyle name="LEVEL 3 12 2" xfId="41770"/>
    <cellStyle name="LEVEL 3 12 3" xfId="41771"/>
    <cellStyle name="LEVEL 3 12 4" xfId="41772"/>
    <cellStyle name="LEVEL 3 13" xfId="41773"/>
    <cellStyle name="LEVEL 3 13 2" xfId="41774"/>
    <cellStyle name="LEVEL 3 13 3" xfId="41775"/>
    <cellStyle name="LEVEL 3 13 4" xfId="41776"/>
    <cellStyle name="LEVEL 3 14" xfId="41777"/>
    <cellStyle name="LEVEL 3 14 2" xfId="41778"/>
    <cellStyle name="LEVEL 3 14 3" xfId="41779"/>
    <cellStyle name="LEVEL 3 14 4" xfId="41780"/>
    <cellStyle name="LEVEL 3 15" xfId="41781"/>
    <cellStyle name="LEVEL 3 15 2" xfId="41782"/>
    <cellStyle name="LEVEL 3 15 3" xfId="41783"/>
    <cellStyle name="LEVEL 3 15 4" xfId="41784"/>
    <cellStyle name="LEVEL 3 16" xfId="41785"/>
    <cellStyle name="LEVEL 3 17" xfId="41786"/>
    <cellStyle name="LEVEL 3 18" xfId="41787"/>
    <cellStyle name="LEVEL 3 2" xfId="41788"/>
    <cellStyle name="LEVEL 3 2 2" xfId="41789"/>
    <cellStyle name="LEVEL 3 2 3" xfId="41790"/>
    <cellStyle name="LEVEL 3 2 4" xfId="41791"/>
    <cellStyle name="LEVEL 3 3" xfId="41792"/>
    <cellStyle name="LEVEL 3 3 2" xfId="41793"/>
    <cellStyle name="LEVEL 3 3 3" xfId="41794"/>
    <cellStyle name="LEVEL 3 3 4" xfId="41795"/>
    <cellStyle name="LEVEL 3 4" xfId="41796"/>
    <cellStyle name="LEVEL 3 4 2" xfId="41797"/>
    <cellStyle name="LEVEL 3 4 3" xfId="41798"/>
    <cellStyle name="LEVEL 3 4 4" xfId="41799"/>
    <cellStyle name="LEVEL 3 5" xfId="41800"/>
    <cellStyle name="LEVEL 3 5 2" xfId="41801"/>
    <cellStyle name="LEVEL 3 5 3" xfId="41802"/>
    <cellStyle name="LEVEL 3 5 4" xfId="41803"/>
    <cellStyle name="LEVEL 3 6" xfId="41804"/>
    <cellStyle name="LEVEL 3 6 2" xfId="41805"/>
    <cellStyle name="LEVEL 3 6 3" xfId="41806"/>
    <cellStyle name="LEVEL 3 6 4" xfId="41807"/>
    <cellStyle name="LEVEL 3 7" xfId="41808"/>
    <cellStyle name="LEVEL 3 7 2" xfId="41809"/>
    <cellStyle name="LEVEL 3 7 3" xfId="41810"/>
    <cellStyle name="LEVEL 3 7 4" xfId="41811"/>
    <cellStyle name="LEVEL 3 8" xfId="41812"/>
    <cellStyle name="LEVEL 3 8 2" xfId="41813"/>
    <cellStyle name="LEVEL 3 8 3" xfId="41814"/>
    <cellStyle name="LEVEL 3 8 4" xfId="41815"/>
    <cellStyle name="LEVEL 3 9" xfId="41816"/>
    <cellStyle name="LEVEL 3 9 2" xfId="41817"/>
    <cellStyle name="LEVEL 3 9 3" xfId="41818"/>
    <cellStyle name="LEVEL 3 9 4" xfId="41819"/>
    <cellStyle name="LEVEL 3_9S Procured" xfId="41820"/>
    <cellStyle name="LEVEL 4" xfId="41821"/>
    <cellStyle name="LEVEL 4 10" xfId="41822"/>
    <cellStyle name="LEVEL 4 10 2" xfId="41823"/>
    <cellStyle name="LEVEL 4 10 3" xfId="41824"/>
    <cellStyle name="LEVEL 4 10 4" xfId="41825"/>
    <cellStyle name="LEVEL 4 11" xfId="41826"/>
    <cellStyle name="LEVEL 4 11 2" xfId="41827"/>
    <cellStyle name="LEVEL 4 11 3" xfId="41828"/>
    <cellStyle name="LEVEL 4 11 4" xfId="41829"/>
    <cellStyle name="LEVEL 4 12" xfId="41830"/>
    <cellStyle name="LEVEL 4 12 2" xfId="41831"/>
    <cellStyle name="LEVEL 4 12 3" xfId="41832"/>
    <cellStyle name="LEVEL 4 12 4" xfId="41833"/>
    <cellStyle name="LEVEL 4 13" xfId="41834"/>
    <cellStyle name="LEVEL 4 13 2" xfId="41835"/>
    <cellStyle name="LEVEL 4 13 3" xfId="41836"/>
    <cellStyle name="LEVEL 4 13 4" xfId="41837"/>
    <cellStyle name="LEVEL 4 14" xfId="41838"/>
    <cellStyle name="LEVEL 4 14 2" xfId="41839"/>
    <cellStyle name="LEVEL 4 14 3" xfId="41840"/>
    <cellStyle name="LEVEL 4 14 4" xfId="41841"/>
    <cellStyle name="LEVEL 4 15" xfId="41842"/>
    <cellStyle name="LEVEL 4 15 2" xfId="41843"/>
    <cellStyle name="LEVEL 4 15 3" xfId="41844"/>
    <cellStyle name="LEVEL 4 15 4" xfId="41845"/>
    <cellStyle name="LEVEL 4 16" xfId="41846"/>
    <cellStyle name="LEVEL 4 17" xfId="41847"/>
    <cellStyle name="LEVEL 4 18" xfId="41848"/>
    <cellStyle name="LEVEL 4 2" xfId="41849"/>
    <cellStyle name="LEVEL 4 2 2" xfId="41850"/>
    <cellStyle name="LEVEL 4 2 3" xfId="41851"/>
    <cellStyle name="LEVEL 4 2 4" xfId="41852"/>
    <cellStyle name="LEVEL 4 3" xfId="41853"/>
    <cellStyle name="LEVEL 4 3 2" xfId="41854"/>
    <cellStyle name="LEVEL 4 3 3" xfId="41855"/>
    <cellStyle name="LEVEL 4 3 4" xfId="41856"/>
    <cellStyle name="LEVEL 4 4" xfId="41857"/>
    <cellStyle name="LEVEL 4 4 2" xfId="41858"/>
    <cellStyle name="LEVEL 4 4 3" xfId="41859"/>
    <cellStyle name="LEVEL 4 4 4" xfId="41860"/>
    <cellStyle name="LEVEL 4 5" xfId="41861"/>
    <cellStyle name="LEVEL 4 5 2" xfId="41862"/>
    <cellStyle name="LEVEL 4 5 3" xfId="41863"/>
    <cellStyle name="LEVEL 4 5 4" xfId="41864"/>
    <cellStyle name="LEVEL 4 6" xfId="41865"/>
    <cellStyle name="LEVEL 4 6 2" xfId="41866"/>
    <cellStyle name="LEVEL 4 6 3" xfId="41867"/>
    <cellStyle name="LEVEL 4 6 4" xfId="41868"/>
    <cellStyle name="LEVEL 4 7" xfId="41869"/>
    <cellStyle name="LEVEL 4 7 2" xfId="41870"/>
    <cellStyle name="LEVEL 4 7 3" xfId="41871"/>
    <cellStyle name="LEVEL 4 7 4" xfId="41872"/>
    <cellStyle name="LEVEL 4 8" xfId="41873"/>
    <cellStyle name="LEVEL 4 8 2" xfId="41874"/>
    <cellStyle name="LEVEL 4 8 3" xfId="41875"/>
    <cellStyle name="LEVEL 4 8 4" xfId="41876"/>
    <cellStyle name="LEVEL 4 9" xfId="41877"/>
    <cellStyle name="LEVEL 4 9 2" xfId="41878"/>
    <cellStyle name="LEVEL 4 9 3" xfId="41879"/>
    <cellStyle name="LEVEL 4 9 4" xfId="41880"/>
    <cellStyle name="LEVEL 4_9S Procured" xfId="41881"/>
    <cellStyle name="Linked Cell" xfId="12" builtinId="24" customBuiltin="1"/>
    <cellStyle name="Linked Cell 2" xfId="41488"/>
    <cellStyle name="Linked Cell 2 2" xfId="41547"/>
    <cellStyle name="Linked Cell 2 3" xfId="42601"/>
    <cellStyle name="Linked Cell 3" xfId="41601"/>
    <cellStyle name="LongMonth" xfId="41882"/>
    <cellStyle name="LongWeek" xfId="41883"/>
    <cellStyle name="MediumMonth" xfId="41884"/>
    <cellStyle name="MediumWeek" xfId="41885"/>
    <cellStyle name="MyStyle" xfId="41618"/>
    <cellStyle name="Neutral" xfId="8" builtinId="28" customBuiltin="1"/>
    <cellStyle name="Neutral 2" xfId="41489"/>
    <cellStyle name="Neutral 2 2" xfId="41548"/>
    <cellStyle name="Neutral 2 3" xfId="42597"/>
    <cellStyle name="Neutral 3" xfId="41602"/>
    <cellStyle name="Normal" xfId="0" builtinId="0"/>
    <cellStyle name="Normal - Style1" xfId="41886"/>
    <cellStyle name="Normal - Style2" xfId="41887"/>
    <cellStyle name="Normal - Style3" xfId="41888"/>
    <cellStyle name="Normal - Style4" xfId="41889"/>
    <cellStyle name="Normal - Style5" xfId="41890"/>
    <cellStyle name="Normal - Style6" xfId="41891"/>
    <cellStyle name="Normal - Style7" xfId="41892"/>
    <cellStyle name="Normal - Style8" xfId="41893"/>
    <cellStyle name="Normal 10" xfId="63"/>
    <cellStyle name="Normal 10 2" xfId="98"/>
    <cellStyle name="Normal 10 2 2" xfId="41894"/>
    <cellStyle name="Normal 10 2 3" xfId="42642"/>
    <cellStyle name="Normal 10 2 4" xfId="42641"/>
    <cellStyle name="Normal 10 3" xfId="41510"/>
    <cellStyle name="Normal 10 3 2" xfId="41895"/>
    <cellStyle name="Normal 10 4" xfId="41896"/>
    <cellStyle name="Normal 10 5" xfId="41897"/>
    <cellStyle name="Normal 100" xfId="41898"/>
    <cellStyle name="Normal 101" xfId="41899"/>
    <cellStyle name="Normal 102" xfId="41900"/>
    <cellStyle name="Normal 103" xfId="41901"/>
    <cellStyle name="Normal 104" xfId="41902"/>
    <cellStyle name="Normal 105" xfId="41903"/>
    <cellStyle name="Normal 106" xfId="41904"/>
    <cellStyle name="Normal 107" xfId="41905"/>
    <cellStyle name="Normal 108" xfId="41906"/>
    <cellStyle name="Normal 109" xfId="41907"/>
    <cellStyle name="Normal 11" xfId="66"/>
    <cellStyle name="Normal 11 2" xfId="101"/>
    <cellStyle name="Normal 11 2 2" xfId="41909"/>
    <cellStyle name="Normal 11 3" xfId="41910"/>
    <cellStyle name="Normal 11 4" xfId="41911"/>
    <cellStyle name="Normal 11 5" xfId="41912"/>
    <cellStyle name="Normal 11 6" xfId="41908"/>
    <cellStyle name="Normal 110" xfId="41913"/>
    <cellStyle name="Normal 110 2" xfId="41914"/>
    <cellStyle name="Normal 111" xfId="41915"/>
    <cellStyle name="Normal 111 2" xfId="41916"/>
    <cellStyle name="Normal 112" xfId="41917"/>
    <cellStyle name="Normal 112 2" xfId="41918"/>
    <cellStyle name="Normal 113" xfId="41919"/>
    <cellStyle name="Normal 113 2" xfId="41920"/>
    <cellStyle name="Normal 114" xfId="41921"/>
    <cellStyle name="Normal 114 2" xfId="41922"/>
    <cellStyle name="Normal 115" xfId="41923"/>
    <cellStyle name="Normal 115 2" xfId="41924"/>
    <cellStyle name="Normal 116" xfId="41925"/>
    <cellStyle name="Normal 116 2" xfId="41926"/>
    <cellStyle name="Normal 117" xfId="41927"/>
    <cellStyle name="Normal 117 2" xfId="41928"/>
    <cellStyle name="Normal 118" xfId="41929"/>
    <cellStyle name="Normal 118 2" xfId="41930"/>
    <cellStyle name="Normal 119" xfId="41931"/>
    <cellStyle name="Normal 119 2" xfId="41932"/>
    <cellStyle name="Normal 12" xfId="71"/>
    <cellStyle name="Normal 12 2" xfId="106"/>
    <cellStyle name="Normal 12 2 2" xfId="41934"/>
    <cellStyle name="Normal 12 3" xfId="41935"/>
    <cellStyle name="Normal 12 4" xfId="41936"/>
    <cellStyle name="Normal 12 5" xfId="41937"/>
    <cellStyle name="Normal 12 6" xfId="41933"/>
    <cellStyle name="Normal 120" xfId="41938"/>
    <cellStyle name="Normal 120 2" xfId="41939"/>
    <cellStyle name="Normal 121" xfId="41940"/>
    <cellStyle name="Normal 122" xfId="41941"/>
    <cellStyle name="Normal 123" xfId="41942"/>
    <cellStyle name="Normal 124" xfId="41943"/>
    <cellStyle name="Normal 125" xfId="41944"/>
    <cellStyle name="Normal 126" xfId="41945"/>
    <cellStyle name="Normal 127" xfId="41946"/>
    <cellStyle name="Normal 128" xfId="41947"/>
    <cellStyle name="Normal 129" xfId="41948"/>
    <cellStyle name="Normal 13" xfId="76"/>
    <cellStyle name="Normal 13 2" xfId="111"/>
    <cellStyle name="Normal 13 2 2" xfId="41950"/>
    <cellStyle name="Normal 13 3" xfId="41951"/>
    <cellStyle name="Normal 13 4" xfId="41952"/>
    <cellStyle name="Normal 13 5" xfId="41953"/>
    <cellStyle name="Normal 13 6" xfId="41949"/>
    <cellStyle name="Normal 130" xfId="41954"/>
    <cellStyle name="Normal 131" xfId="41955"/>
    <cellStyle name="Normal 132" xfId="41956"/>
    <cellStyle name="Normal 133" xfId="41957"/>
    <cellStyle name="Normal 134" xfId="41958"/>
    <cellStyle name="Normal 134 2" xfId="42488"/>
    <cellStyle name="Normal 134 3" xfId="42382"/>
    <cellStyle name="Normal 135" xfId="41959"/>
    <cellStyle name="Normal 135 2" xfId="41960"/>
    <cellStyle name="Normal 135 2 2" xfId="42490"/>
    <cellStyle name="Normal 135 2 3" xfId="42384"/>
    <cellStyle name="Normal 135 3" xfId="42489"/>
    <cellStyle name="Normal 135 4" xfId="42383"/>
    <cellStyle name="Normal 136" xfId="41961"/>
    <cellStyle name="Normal 136 2" xfId="42491"/>
    <cellStyle name="Normal 136 3" xfId="42385"/>
    <cellStyle name="Normal 137" xfId="41962"/>
    <cellStyle name="Normal 137 2" xfId="42492"/>
    <cellStyle name="Normal 137 3" xfId="42386"/>
    <cellStyle name="Normal 138" xfId="41963"/>
    <cellStyle name="Normal 138 2" xfId="42493"/>
    <cellStyle name="Normal 138 3" xfId="42387"/>
    <cellStyle name="Normal 139" xfId="41964"/>
    <cellStyle name="Normal 139 2" xfId="42494"/>
    <cellStyle name="Normal 139 3" xfId="42388"/>
    <cellStyle name="Normal 14" xfId="82"/>
    <cellStyle name="Normal 14 2" xfId="117"/>
    <cellStyle name="Normal 14 2 2" xfId="41966"/>
    <cellStyle name="Normal 14 3" xfId="41967"/>
    <cellStyle name="Normal 14 4" xfId="41968"/>
    <cellStyle name="Normal 14 5" xfId="41969"/>
    <cellStyle name="Normal 14 6" xfId="41965"/>
    <cellStyle name="Normal 140" xfId="41970"/>
    <cellStyle name="Normal 140 2" xfId="42495"/>
    <cellStyle name="Normal 140 3" xfId="42389"/>
    <cellStyle name="Normal 141" xfId="41971"/>
    <cellStyle name="Normal 141 2" xfId="42496"/>
    <cellStyle name="Normal 141 3" xfId="42390"/>
    <cellStyle name="Normal 142" xfId="41972"/>
    <cellStyle name="Normal 142 2" xfId="42497"/>
    <cellStyle name="Normal 142 3" xfId="42391"/>
    <cellStyle name="Normal 143" xfId="41973"/>
    <cellStyle name="Normal 143 2" xfId="42498"/>
    <cellStyle name="Normal 143 3" xfId="42392"/>
    <cellStyle name="Normal 144" xfId="41974"/>
    <cellStyle name="Normal 144 2" xfId="42499"/>
    <cellStyle name="Normal 144 3" xfId="42393"/>
    <cellStyle name="Normal 145" xfId="41975"/>
    <cellStyle name="Normal 146" xfId="41976"/>
    <cellStyle name="Normal 147" xfId="41977"/>
    <cellStyle name="Normal 148" xfId="41978"/>
    <cellStyle name="Normal 149" xfId="41979"/>
    <cellStyle name="Normal 15" xfId="83"/>
    <cellStyle name="Normal 15 2" xfId="118"/>
    <cellStyle name="Normal 15 2 2" xfId="41981"/>
    <cellStyle name="Normal 15 3" xfId="41982"/>
    <cellStyle name="Normal 15 4" xfId="41983"/>
    <cellStyle name="Normal 15 5" xfId="41984"/>
    <cellStyle name="Normal 15 6" xfId="41980"/>
    <cellStyle name="Normal 150" xfId="41985"/>
    <cellStyle name="Normal 151" xfId="41986"/>
    <cellStyle name="Normal 152" xfId="41987"/>
    <cellStyle name="Normal 153" xfId="41988"/>
    <cellStyle name="Normal 154" xfId="41989"/>
    <cellStyle name="Normal 155" xfId="41990"/>
    <cellStyle name="Normal 156" xfId="41991"/>
    <cellStyle name="Normal 157" xfId="41992"/>
    <cellStyle name="Normal 158" xfId="41993"/>
    <cellStyle name="Normal 159" xfId="41994"/>
    <cellStyle name="Normal 16" xfId="72"/>
    <cellStyle name="Normal 16 2" xfId="107"/>
    <cellStyle name="Normal 16 2 2" xfId="41996"/>
    <cellStyle name="Normal 16 3" xfId="41997"/>
    <cellStyle name="Normal 16 4" xfId="41998"/>
    <cellStyle name="Normal 16 5" xfId="41999"/>
    <cellStyle name="Normal 16 6" xfId="41995"/>
    <cellStyle name="Normal 160" xfId="42000"/>
    <cellStyle name="Normal 161" xfId="42001"/>
    <cellStyle name="Normal 162" xfId="42002"/>
    <cellStyle name="Normal 163" xfId="42003"/>
    <cellStyle name="Normal 164" xfId="42004"/>
    <cellStyle name="Normal 165" xfId="42005"/>
    <cellStyle name="Normal 166" xfId="42006"/>
    <cellStyle name="Normal 167" xfId="42007"/>
    <cellStyle name="Normal 168" xfId="42008"/>
    <cellStyle name="Normal 169" xfId="42009"/>
    <cellStyle name="Normal 17" xfId="79"/>
    <cellStyle name="Normal 17 2" xfId="114"/>
    <cellStyle name="Normal 17 2 2" xfId="42011"/>
    <cellStyle name="Normal 17 3" xfId="42012"/>
    <cellStyle name="Normal 17 4" xfId="42013"/>
    <cellStyle name="Normal 17 5" xfId="42014"/>
    <cellStyle name="Normal 17 6" xfId="42010"/>
    <cellStyle name="Normal 17 7" xfId="42667"/>
    <cellStyle name="Normal 170" xfId="42015"/>
    <cellStyle name="Normal 171" xfId="42016"/>
    <cellStyle name="Normal 172" xfId="42017"/>
    <cellStyle name="Normal 173" xfId="42018"/>
    <cellStyle name="Normal 174" xfId="42019"/>
    <cellStyle name="Normal 175" xfId="42020"/>
    <cellStyle name="Normal 176" xfId="42021"/>
    <cellStyle name="Normal 177" xfId="42022"/>
    <cellStyle name="Normal 178" xfId="42023"/>
    <cellStyle name="Normal 179" xfId="42024"/>
    <cellStyle name="Normal 18" xfId="73"/>
    <cellStyle name="Normal 18 2" xfId="108"/>
    <cellStyle name="Normal 18 2 2" xfId="42026"/>
    <cellStyle name="Normal 18 3" xfId="42027"/>
    <cellStyle name="Normal 18 4" xfId="42028"/>
    <cellStyle name="Normal 18 5" xfId="42029"/>
    <cellStyle name="Normal 18 6" xfId="42025"/>
    <cellStyle name="Normal 180" xfId="42030"/>
    <cellStyle name="Normal 181" xfId="42031"/>
    <cellStyle name="Normal 182" xfId="42032"/>
    <cellStyle name="Normal 183" xfId="42033"/>
    <cellStyle name="Normal 184" xfId="42034"/>
    <cellStyle name="Normal 185" xfId="42035"/>
    <cellStyle name="Normal 186" xfId="42036"/>
    <cellStyle name="Normal 187" xfId="42037"/>
    <cellStyle name="Normal 188" xfId="42038"/>
    <cellStyle name="Normal 189" xfId="42039"/>
    <cellStyle name="Normal 19" xfId="244"/>
    <cellStyle name="Normal 19 2" xfId="42041"/>
    <cellStyle name="Normal 19 3" xfId="42042"/>
    <cellStyle name="Normal 19 4" xfId="42043"/>
    <cellStyle name="Normal 19 5" xfId="42044"/>
    <cellStyle name="Normal 19 6" xfId="42040"/>
    <cellStyle name="Normal 190" xfId="42045"/>
    <cellStyle name="Normal 191" xfId="42046"/>
    <cellStyle name="Normal 192" xfId="42047"/>
    <cellStyle name="Normal 193" xfId="42048"/>
    <cellStyle name="Normal 194" xfId="42049"/>
    <cellStyle name="Normal 195" xfId="42050"/>
    <cellStyle name="Normal 196" xfId="42051"/>
    <cellStyle name="Normal 197" xfId="42052"/>
    <cellStyle name="Normal 198" xfId="42053"/>
    <cellStyle name="Normal 199" xfId="42054"/>
    <cellStyle name="Normal 2" xfId="46"/>
    <cellStyle name="Normal 2 10" xfId="247"/>
    <cellStyle name="Normal 2 10 2" xfId="571"/>
    <cellStyle name="Normal 2 10 2 2" xfId="1217"/>
    <cellStyle name="Normal 2 10 2 2 2" xfId="2509"/>
    <cellStyle name="Normal 2 10 2 2 2 2" xfId="5093"/>
    <cellStyle name="Normal 2 10 2 2 2 2 2" xfId="10261"/>
    <cellStyle name="Normal 2 10 2 2 2 2 2 2" xfId="20598"/>
    <cellStyle name="Normal 2 10 2 2 2 2 2 2 2" xfId="41275"/>
    <cellStyle name="Normal 2 10 2 2 2 2 2 3" xfId="30938"/>
    <cellStyle name="Normal 2 10 2 2 2 2 3" xfId="15430"/>
    <cellStyle name="Normal 2 10 2 2 2 2 3 2" xfId="36107"/>
    <cellStyle name="Normal 2 10 2 2 2 2 4" xfId="25770"/>
    <cellStyle name="Normal 2 10 2 2 2 3" xfId="7677"/>
    <cellStyle name="Normal 2 10 2 2 2 3 2" xfId="18014"/>
    <cellStyle name="Normal 2 10 2 2 2 3 2 2" xfId="38691"/>
    <cellStyle name="Normal 2 10 2 2 2 3 3" xfId="28354"/>
    <cellStyle name="Normal 2 10 2 2 2 4" xfId="12846"/>
    <cellStyle name="Normal 2 10 2 2 2 4 2" xfId="33523"/>
    <cellStyle name="Normal 2 10 2 2 2 5" xfId="23186"/>
    <cellStyle name="Normal 2 10 2 2 3" xfId="3801"/>
    <cellStyle name="Normal 2 10 2 2 3 2" xfId="8969"/>
    <cellStyle name="Normal 2 10 2 2 3 2 2" xfId="19306"/>
    <cellStyle name="Normal 2 10 2 2 3 2 2 2" xfId="39983"/>
    <cellStyle name="Normal 2 10 2 2 3 2 3" xfId="29646"/>
    <cellStyle name="Normal 2 10 2 2 3 3" xfId="14138"/>
    <cellStyle name="Normal 2 10 2 2 3 3 2" xfId="34815"/>
    <cellStyle name="Normal 2 10 2 2 3 4" xfId="24478"/>
    <cellStyle name="Normal 2 10 2 2 4" xfId="6385"/>
    <cellStyle name="Normal 2 10 2 2 4 2" xfId="16722"/>
    <cellStyle name="Normal 2 10 2 2 4 2 2" xfId="37399"/>
    <cellStyle name="Normal 2 10 2 2 4 3" xfId="27062"/>
    <cellStyle name="Normal 2 10 2 2 5" xfId="11554"/>
    <cellStyle name="Normal 2 10 2 2 5 2" xfId="32231"/>
    <cellStyle name="Normal 2 10 2 2 6" xfId="21894"/>
    <cellStyle name="Normal 2 10 2 3" xfId="1863"/>
    <cellStyle name="Normal 2 10 2 3 2" xfId="4447"/>
    <cellStyle name="Normal 2 10 2 3 2 2" xfId="9615"/>
    <cellStyle name="Normal 2 10 2 3 2 2 2" xfId="19952"/>
    <cellStyle name="Normal 2 10 2 3 2 2 2 2" xfId="40629"/>
    <cellStyle name="Normal 2 10 2 3 2 2 3" xfId="30292"/>
    <cellStyle name="Normal 2 10 2 3 2 3" xfId="14784"/>
    <cellStyle name="Normal 2 10 2 3 2 3 2" xfId="35461"/>
    <cellStyle name="Normal 2 10 2 3 2 4" xfId="25124"/>
    <cellStyle name="Normal 2 10 2 3 3" xfId="7031"/>
    <cellStyle name="Normal 2 10 2 3 3 2" xfId="17368"/>
    <cellStyle name="Normal 2 10 2 3 3 2 2" xfId="38045"/>
    <cellStyle name="Normal 2 10 2 3 3 3" xfId="27708"/>
    <cellStyle name="Normal 2 10 2 3 4" xfId="12200"/>
    <cellStyle name="Normal 2 10 2 3 4 2" xfId="32877"/>
    <cellStyle name="Normal 2 10 2 3 5" xfId="22540"/>
    <cellStyle name="Normal 2 10 2 4" xfId="3155"/>
    <cellStyle name="Normal 2 10 2 4 2" xfId="8323"/>
    <cellStyle name="Normal 2 10 2 4 2 2" xfId="18660"/>
    <cellStyle name="Normal 2 10 2 4 2 2 2" xfId="39337"/>
    <cellStyle name="Normal 2 10 2 4 2 3" xfId="29000"/>
    <cellStyle name="Normal 2 10 2 4 3" xfId="13492"/>
    <cellStyle name="Normal 2 10 2 4 3 2" xfId="34169"/>
    <cellStyle name="Normal 2 10 2 4 4" xfId="23832"/>
    <cellStyle name="Normal 2 10 2 5" xfId="5739"/>
    <cellStyle name="Normal 2 10 2 5 2" xfId="16076"/>
    <cellStyle name="Normal 2 10 2 5 2 2" xfId="36753"/>
    <cellStyle name="Normal 2 10 2 5 3" xfId="26416"/>
    <cellStyle name="Normal 2 10 2 6" xfId="10908"/>
    <cellStyle name="Normal 2 10 2 6 2" xfId="31585"/>
    <cellStyle name="Normal 2 10 2 7" xfId="21248"/>
    <cellStyle name="Normal 2 10 3" xfId="894"/>
    <cellStyle name="Normal 2 10 3 2" xfId="2186"/>
    <cellStyle name="Normal 2 10 3 2 2" xfId="4770"/>
    <cellStyle name="Normal 2 10 3 2 2 2" xfId="9938"/>
    <cellStyle name="Normal 2 10 3 2 2 2 2" xfId="20275"/>
    <cellStyle name="Normal 2 10 3 2 2 2 2 2" xfId="40952"/>
    <cellStyle name="Normal 2 10 3 2 2 2 3" xfId="30615"/>
    <cellStyle name="Normal 2 10 3 2 2 3" xfId="15107"/>
    <cellStyle name="Normal 2 10 3 2 2 3 2" xfId="35784"/>
    <cellStyle name="Normal 2 10 3 2 2 4" xfId="25447"/>
    <cellStyle name="Normal 2 10 3 2 3" xfId="7354"/>
    <cellStyle name="Normal 2 10 3 2 3 2" xfId="17691"/>
    <cellStyle name="Normal 2 10 3 2 3 2 2" xfId="38368"/>
    <cellStyle name="Normal 2 10 3 2 3 3" xfId="28031"/>
    <cellStyle name="Normal 2 10 3 2 4" xfId="12523"/>
    <cellStyle name="Normal 2 10 3 2 4 2" xfId="33200"/>
    <cellStyle name="Normal 2 10 3 2 5" xfId="22863"/>
    <cellStyle name="Normal 2 10 3 3" xfId="3478"/>
    <cellStyle name="Normal 2 10 3 3 2" xfId="8646"/>
    <cellStyle name="Normal 2 10 3 3 2 2" xfId="18983"/>
    <cellStyle name="Normal 2 10 3 3 2 2 2" xfId="39660"/>
    <cellStyle name="Normal 2 10 3 3 2 3" xfId="29323"/>
    <cellStyle name="Normal 2 10 3 3 3" xfId="13815"/>
    <cellStyle name="Normal 2 10 3 3 3 2" xfId="34492"/>
    <cellStyle name="Normal 2 10 3 3 4" xfId="24155"/>
    <cellStyle name="Normal 2 10 3 4" xfId="6062"/>
    <cellStyle name="Normal 2 10 3 4 2" xfId="16399"/>
    <cellStyle name="Normal 2 10 3 4 2 2" xfId="37076"/>
    <cellStyle name="Normal 2 10 3 4 3" xfId="26739"/>
    <cellStyle name="Normal 2 10 3 5" xfId="11231"/>
    <cellStyle name="Normal 2 10 3 5 2" xfId="31908"/>
    <cellStyle name="Normal 2 10 3 6" xfId="21571"/>
    <cellStyle name="Normal 2 10 4" xfId="1540"/>
    <cellStyle name="Normal 2 10 4 2" xfId="4124"/>
    <cellStyle name="Normal 2 10 4 2 2" xfId="9292"/>
    <cellStyle name="Normal 2 10 4 2 2 2" xfId="19629"/>
    <cellStyle name="Normal 2 10 4 2 2 2 2" xfId="40306"/>
    <cellStyle name="Normal 2 10 4 2 2 3" xfId="29969"/>
    <cellStyle name="Normal 2 10 4 2 3" xfId="14461"/>
    <cellStyle name="Normal 2 10 4 2 3 2" xfId="35138"/>
    <cellStyle name="Normal 2 10 4 2 4" xfId="24801"/>
    <cellStyle name="Normal 2 10 4 3" xfId="6708"/>
    <cellStyle name="Normal 2 10 4 3 2" xfId="17045"/>
    <cellStyle name="Normal 2 10 4 3 2 2" xfId="37722"/>
    <cellStyle name="Normal 2 10 4 3 3" xfId="27385"/>
    <cellStyle name="Normal 2 10 4 4" xfId="11877"/>
    <cellStyle name="Normal 2 10 4 4 2" xfId="32554"/>
    <cellStyle name="Normal 2 10 4 5" xfId="22217"/>
    <cellStyle name="Normal 2 10 5" xfId="2832"/>
    <cellStyle name="Normal 2 10 5 2" xfId="8000"/>
    <cellStyle name="Normal 2 10 5 2 2" xfId="18337"/>
    <cellStyle name="Normal 2 10 5 2 2 2" xfId="39014"/>
    <cellStyle name="Normal 2 10 5 2 3" xfId="28677"/>
    <cellStyle name="Normal 2 10 5 3" xfId="13169"/>
    <cellStyle name="Normal 2 10 5 3 2" xfId="33846"/>
    <cellStyle name="Normal 2 10 5 4" xfId="23509"/>
    <cellStyle name="Normal 2 10 6" xfId="5416"/>
    <cellStyle name="Normal 2 10 6 2" xfId="15753"/>
    <cellStyle name="Normal 2 10 6 2 2" xfId="36430"/>
    <cellStyle name="Normal 2 10 6 3" xfId="26093"/>
    <cellStyle name="Normal 2 10 7" xfId="10585"/>
    <cellStyle name="Normal 2 10 7 2" xfId="31262"/>
    <cellStyle name="Normal 2 10 8" xfId="20925"/>
    <cellStyle name="Normal 2 10 9" xfId="42394"/>
    <cellStyle name="Normal 2 11" xfId="408"/>
    <cellStyle name="Normal 2 11 2" xfId="1054"/>
    <cellStyle name="Normal 2 11 2 2" xfId="2346"/>
    <cellStyle name="Normal 2 11 2 2 2" xfId="4930"/>
    <cellStyle name="Normal 2 11 2 2 2 2" xfId="10098"/>
    <cellStyle name="Normal 2 11 2 2 2 2 2" xfId="20435"/>
    <cellStyle name="Normal 2 11 2 2 2 2 2 2" xfId="41112"/>
    <cellStyle name="Normal 2 11 2 2 2 2 3" xfId="30775"/>
    <cellStyle name="Normal 2 11 2 2 2 3" xfId="15267"/>
    <cellStyle name="Normal 2 11 2 2 2 3 2" xfId="35944"/>
    <cellStyle name="Normal 2 11 2 2 2 4" xfId="25607"/>
    <cellStyle name="Normal 2 11 2 2 3" xfId="7514"/>
    <cellStyle name="Normal 2 11 2 2 3 2" xfId="17851"/>
    <cellStyle name="Normal 2 11 2 2 3 2 2" xfId="38528"/>
    <cellStyle name="Normal 2 11 2 2 3 3" xfId="28191"/>
    <cellStyle name="Normal 2 11 2 2 4" xfId="12683"/>
    <cellStyle name="Normal 2 11 2 2 4 2" xfId="33360"/>
    <cellStyle name="Normal 2 11 2 2 5" xfId="23023"/>
    <cellStyle name="Normal 2 11 2 3" xfId="3638"/>
    <cellStyle name="Normal 2 11 2 3 2" xfId="8806"/>
    <cellStyle name="Normal 2 11 2 3 2 2" xfId="19143"/>
    <cellStyle name="Normal 2 11 2 3 2 2 2" xfId="39820"/>
    <cellStyle name="Normal 2 11 2 3 2 3" xfId="29483"/>
    <cellStyle name="Normal 2 11 2 3 3" xfId="13975"/>
    <cellStyle name="Normal 2 11 2 3 3 2" xfId="34652"/>
    <cellStyle name="Normal 2 11 2 3 4" xfId="24315"/>
    <cellStyle name="Normal 2 11 2 4" xfId="6222"/>
    <cellStyle name="Normal 2 11 2 4 2" xfId="16559"/>
    <cellStyle name="Normal 2 11 2 4 2 2" xfId="37236"/>
    <cellStyle name="Normal 2 11 2 4 3" xfId="26899"/>
    <cellStyle name="Normal 2 11 2 5" xfId="11391"/>
    <cellStyle name="Normal 2 11 2 5 2" xfId="32068"/>
    <cellStyle name="Normal 2 11 2 6" xfId="21731"/>
    <cellStyle name="Normal 2 11 3" xfId="1700"/>
    <cellStyle name="Normal 2 11 3 2" xfId="4284"/>
    <cellStyle name="Normal 2 11 3 2 2" xfId="9452"/>
    <cellStyle name="Normal 2 11 3 2 2 2" xfId="19789"/>
    <cellStyle name="Normal 2 11 3 2 2 2 2" xfId="40466"/>
    <cellStyle name="Normal 2 11 3 2 2 3" xfId="30129"/>
    <cellStyle name="Normal 2 11 3 2 3" xfId="14621"/>
    <cellStyle name="Normal 2 11 3 2 3 2" xfId="35298"/>
    <cellStyle name="Normal 2 11 3 2 4" xfId="24961"/>
    <cellStyle name="Normal 2 11 3 3" xfId="6868"/>
    <cellStyle name="Normal 2 11 3 3 2" xfId="17205"/>
    <cellStyle name="Normal 2 11 3 3 2 2" xfId="37882"/>
    <cellStyle name="Normal 2 11 3 3 3" xfId="27545"/>
    <cellStyle name="Normal 2 11 3 4" xfId="12037"/>
    <cellStyle name="Normal 2 11 3 4 2" xfId="32714"/>
    <cellStyle name="Normal 2 11 3 5" xfId="22377"/>
    <cellStyle name="Normal 2 11 4" xfId="2992"/>
    <cellStyle name="Normal 2 11 4 2" xfId="8160"/>
    <cellStyle name="Normal 2 11 4 2 2" xfId="18497"/>
    <cellStyle name="Normal 2 11 4 2 2 2" xfId="39174"/>
    <cellStyle name="Normal 2 11 4 2 3" xfId="28837"/>
    <cellStyle name="Normal 2 11 4 3" xfId="13329"/>
    <cellStyle name="Normal 2 11 4 3 2" xfId="34006"/>
    <cellStyle name="Normal 2 11 4 4" xfId="23669"/>
    <cellStyle name="Normal 2 11 5" xfId="5576"/>
    <cellStyle name="Normal 2 11 5 2" xfId="15913"/>
    <cellStyle name="Normal 2 11 5 2 2" xfId="36590"/>
    <cellStyle name="Normal 2 11 5 3" xfId="26253"/>
    <cellStyle name="Normal 2 11 6" xfId="10745"/>
    <cellStyle name="Normal 2 11 6 2" xfId="31422"/>
    <cellStyle name="Normal 2 11 7" xfId="21085"/>
    <cellStyle name="Normal 2 11 8" xfId="42635"/>
    <cellStyle name="Normal 2 12" xfId="731"/>
    <cellStyle name="Normal 2 12 2" xfId="2023"/>
    <cellStyle name="Normal 2 12 2 2" xfId="4607"/>
    <cellStyle name="Normal 2 12 2 2 2" xfId="9775"/>
    <cellStyle name="Normal 2 12 2 2 2 2" xfId="20112"/>
    <cellStyle name="Normal 2 12 2 2 2 2 2" xfId="40789"/>
    <cellStyle name="Normal 2 12 2 2 2 3" xfId="30452"/>
    <cellStyle name="Normal 2 12 2 2 3" xfId="14944"/>
    <cellStyle name="Normal 2 12 2 2 3 2" xfId="35621"/>
    <cellStyle name="Normal 2 12 2 2 4" xfId="25284"/>
    <cellStyle name="Normal 2 12 2 3" xfId="7191"/>
    <cellStyle name="Normal 2 12 2 3 2" xfId="17528"/>
    <cellStyle name="Normal 2 12 2 3 2 2" xfId="38205"/>
    <cellStyle name="Normal 2 12 2 3 3" xfId="27868"/>
    <cellStyle name="Normal 2 12 2 4" xfId="12360"/>
    <cellStyle name="Normal 2 12 2 4 2" xfId="33037"/>
    <cellStyle name="Normal 2 12 2 5" xfId="22700"/>
    <cellStyle name="Normal 2 12 3" xfId="3315"/>
    <cellStyle name="Normal 2 12 3 2" xfId="8483"/>
    <cellStyle name="Normal 2 12 3 2 2" xfId="18820"/>
    <cellStyle name="Normal 2 12 3 2 2 2" xfId="39497"/>
    <cellStyle name="Normal 2 12 3 2 3" xfId="29160"/>
    <cellStyle name="Normal 2 12 3 3" xfId="13652"/>
    <cellStyle name="Normal 2 12 3 3 2" xfId="34329"/>
    <cellStyle name="Normal 2 12 3 4" xfId="23992"/>
    <cellStyle name="Normal 2 12 4" xfId="5899"/>
    <cellStyle name="Normal 2 12 4 2" xfId="16236"/>
    <cellStyle name="Normal 2 12 4 2 2" xfId="36913"/>
    <cellStyle name="Normal 2 12 4 3" xfId="26576"/>
    <cellStyle name="Normal 2 12 5" xfId="11068"/>
    <cellStyle name="Normal 2 12 5 2" xfId="31745"/>
    <cellStyle name="Normal 2 12 6" xfId="21408"/>
    <cellStyle name="Normal 2 12 7" xfId="42638"/>
    <cellStyle name="Normal 2 13" xfId="1377"/>
    <cellStyle name="Normal 2 13 2" xfId="3961"/>
    <cellStyle name="Normal 2 13 2 2" xfId="9129"/>
    <cellStyle name="Normal 2 13 2 2 2" xfId="19466"/>
    <cellStyle name="Normal 2 13 2 2 2 2" xfId="40143"/>
    <cellStyle name="Normal 2 13 2 2 3" xfId="29806"/>
    <cellStyle name="Normal 2 13 2 3" xfId="14298"/>
    <cellStyle name="Normal 2 13 2 3 2" xfId="34975"/>
    <cellStyle name="Normal 2 13 2 4" xfId="24638"/>
    <cellStyle name="Normal 2 13 3" xfId="6545"/>
    <cellStyle name="Normal 2 13 3 2" xfId="16882"/>
    <cellStyle name="Normal 2 13 3 2 2" xfId="37559"/>
    <cellStyle name="Normal 2 13 3 3" xfId="27222"/>
    <cellStyle name="Normal 2 13 4" xfId="11714"/>
    <cellStyle name="Normal 2 13 4 2" xfId="32391"/>
    <cellStyle name="Normal 2 13 5" xfId="22054"/>
    <cellStyle name="Normal 2 14" xfId="2669"/>
    <cellStyle name="Normal 2 14 2" xfId="7837"/>
    <cellStyle name="Normal 2 14 2 2" xfId="18174"/>
    <cellStyle name="Normal 2 14 2 2 2" xfId="38851"/>
    <cellStyle name="Normal 2 14 2 3" xfId="28514"/>
    <cellStyle name="Normal 2 14 3" xfId="13006"/>
    <cellStyle name="Normal 2 14 3 2" xfId="33683"/>
    <cellStyle name="Normal 2 14 4" xfId="23346"/>
    <cellStyle name="Normal 2 15" xfId="5253"/>
    <cellStyle name="Normal 2 15 2" xfId="15590"/>
    <cellStyle name="Normal 2 15 2 2" xfId="36267"/>
    <cellStyle name="Normal 2 15 3" xfId="25930"/>
    <cellStyle name="Normal 2 16" xfId="10422"/>
    <cellStyle name="Normal 2 16 2" xfId="31099"/>
    <cellStyle name="Normal 2 17" xfId="20762"/>
    <cellStyle name="Normal 2 18" xfId="41438"/>
    <cellStyle name="Normal 2 19" xfId="41446"/>
    <cellStyle name="Normal 2 2" xfId="54"/>
    <cellStyle name="Normal 2 2 10" xfId="1381"/>
    <cellStyle name="Normal 2 2 10 2" xfId="3965"/>
    <cellStyle name="Normal 2 2 10 2 2" xfId="9133"/>
    <cellStyle name="Normal 2 2 10 2 2 2" xfId="19470"/>
    <cellStyle name="Normal 2 2 10 2 2 2 2" xfId="40147"/>
    <cellStyle name="Normal 2 2 10 2 2 3" xfId="29810"/>
    <cellStyle name="Normal 2 2 10 2 3" xfId="14302"/>
    <cellStyle name="Normal 2 2 10 2 3 2" xfId="34979"/>
    <cellStyle name="Normal 2 2 10 2 4" xfId="24642"/>
    <cellStyle name="Normal 2 2 10 3" xfId="6549"/>
    <cellStyle name="Normal 2 2 10 3 2" xfId="16886"/>
    <cellStyle name="Normal 2 2 10 3 2 2" xfId="37563"/>
    <cellStyle name="Normal 2 2 10 3 3" xfId="27226"/>
    <cellStyle name="Normal 2 2 10 4" xfId="11718"/>
    <cellStyle name="Normal 2 2 10 4 2" xfId="32395"/>
    <cellStyle name="Normal 2 2 10 5" xfId="22058"/>
    <cellStyle name="Normal 2 2 11" xfId="2673"/>
    <cellStyle name="Normal 2 2 11 2" xfId="7841"/>
    <cellStyle name="Normal 2 2 11 2 2" xfId="18178"/>
    <cellStyle name="Normal 2 2 11 2 2 2" xfId="38855"/>
    <cellStyle name="Normal 2 2 11 2 3" xfId="28518"/>
    <cellStyle name="Normal 2 2 11 3" xfId="13010"/>
    <cellStyle name="Normal 2 2 11 3 2" xfId="33687"/>
    <cellStyle name="Normal 2 2 11 4" xfId="23350"/>
    <cellStyle name="Normal 2 2 12" xfId="5257"/>
    <cellStyle name="Normal 2 2 12 2" xfId="15594"/>
    <cellStyle name="Normal 2 2 12 2 2" xfId="36271"/>
    <cellStyle name="Normal 2 2 12 3" xfId="25934"/>
    <cellStyle name="Normal 2 2 13" xfId="10426"/>
    <cellStyle name="Normal 2 2 13 2" xfId="31103"/>
    <cellStyle name="Normal 2 2 14" xfId="20766"/>
    <cellStyle name="Normal 2 2 15" xfId="41490"/>
    <cellStyle name="Normal 2 2 16" xfId="41497"/>
    <cellStyle name="Normal 2 2 17" xfId="42668"/>
    <cellStyle name="Normal 2 2 2" xfId="67"/>
    <cellStyle name="Normal 2 2 2 10" xfId="5263"/>
    <cellStyle name="Normal 2 2 2 10 2" xfId="15600"/>
    <cellStyle name="Normal 2 2 2 10 2 2" xfId="36277"/>
    <cellStyle name="Normal 2 2 2 10 3" xfId="25940"/>
    <cellStyle name="Normal 2 2 2 11" xfId="10432"/>
    <cellStyle name="Normal 2 2 2 11 2" xfId="31109"/>
    <cellStyle name="Normal 2 2 2 12" xfId="20772"/>
    <cellStyle name="Normal 2 2 2 13" xfId="41619"/>
    <cellStyle name="Normal 2 2 2 14" xfId="42056"/>
    <cellStyle name="Normal 2 2 2 15" xfId="42666"/>
    <cellStyle name="Normal 2 2 2 2" xfId="102"/>
    <cellStyle name="Normal 2 2 2 2 10" xfId="10452"/>
    <cellStyle name="Normal 2 2 2 2 10 2" xfId="31129"/>
    <cellStyle name="Normal 2 2 2 2 11" xfId="20792"/>
    <cellStyle name="Normal 2 2 2 2 2" xfId="149"/>
    <cellStyle name="Normal 2 2 2 2 2 10" xfId="20832"/>
    <cellStyle name="Normal 2 2 2 2 2 2" xfId="230"/>
    <cellStyle name="Normal 2 2 2 2 2 2 2" xfId="398"/>
    <cellStyle name="Normal 2 2 2 2 2 2 2 2" xfId="721"/>
    <cellStyle name="Normal 2 2 2 2 2 2 2 2 2" xfId="1367"/>
    <cellStyle name="Normal 2 2 2 2 2 2 2 2 2 2" xfId="2659"/>
    <cellStyle name="Normal 2 2 2 2 2 2 2 2 2 2 2" xfId="5243"/>
    <cellStyle name="Normal 2 2 2 2 2 2 2 2 2 2 2 2" xfId="10411"/>
    <cellStyle name="Normal 2 2 2 2 2 2 2 2 2 2 2 2 2" xfId="20748"/>
    <cellStyle name="Normal 2 2 2 2 2 2 2 2 2 2 2 2 2 2" xfId="41425"/>
    <cellStyle name="Normal 2 2 2 2 2 2 2 2 2 2 2 2 3" xfId="31088"/>
    <cellStyle name="Normal 2 2 2 2 2 2 2 2 2 2 2 3" xfId="15580"/>
    <cellStyle name="Normal 2 2 2 2 2 2 2 2 2 2 2 3 2" xfId="36257"/>
    <cellStyle name="Normal 2 2 2 2 2 2 2 2 2 2 2 4" xfId="25920"/>
    <cellStyle name="Normal 2 2 2 2 2 2 2 2 2 2 3" xfId="7827"/>
    <cellStyle name="Normal 2 2 2 2 2 2 2 2 2 2 3 2" xfId="18164"/>
    <cellStyle name="Normal 2 2 2 2 2 2 2 2 2 2 3 2 2" xfId="38841"/>
    <cellStyle name="Normal 2 2 2 2 2 2 2 2 2 2 3 3" xfId="28504"/>
    <cellStyle name="Normal 2 2 2 2 2 2 2 2 2 2 4" xfId="12996"/>
    <cellStyle name="Normal 2 2 2 2 2 2 2 2 2 2 4 2" xfId="33673"/>
    <cellStyle name="Normal 2 2 2 2 2 2 2 2 2 2 5" xfId="23336"/>
    <cellStyle name="Normal 2 2 2 2 2 2 2 2 2 3" xfId="3951"/>
    <cellStyle name="Normal 2 2 2 2 2 2 2 2 2 3 2" xfId="9119"/>
    <cellStyle name="Normal 2 2 2 2 2 2 2 2 2 3 2 2" xfId="19456"/>
    <cellStyle name="Normal 2 2 2 2 2 2 2 2 2 3 2 2 2" xfId="40133"/>
    <cellStyle name="Normal 2 2 2 2 2 2 2 2 2 3 2 3" xfId="29796"/>
    <cellStyle name="Normal 2 2 2 2 2 2 2 2 2 3 3" xfId="14288"/>
    <cellStyle name="Normal 2 2 2 2 2 2 2 2 2 3 3 2" xfId="34965"/>
    <cellStyle name="Normal 2 2 2 2 2 2 2 2 2 3 4" xfId="24628"/>
    <cellStyle name="Normal 2 2 2 2 2 2 2 2 2 4" xfId="6535"/>
    <cellStyle name="Normal 2 2 2 2 2 2 2 2 2 4 2" xfId="16872"/>
    <cellStyle name="Normal 2 2 2 2 2 2 2 2 2 4 2 2" xfId="37549"/>
    <cellStyle name="Normal 2 2 2 2 2 2 2 2 2 4 3" xfId="27212"/>
    <cellStyle name="Normal 2 2 2 2 2 2 2 2 2 5" xfId="11704"/>
    <cellStyle name="Normal 2 2 2 2 2 2 2 2 2 5 2" xfId="32381"/>
    <cellStyle name="Normal 2 2 2 2 2 2 2 2 2 6" xfId="22044"/>
    <cellStyle name="Normal 2 2 2 2 2 2 2 2 3" xfId="2013"/>
    <cellStyle name="Normal 2 2 2 2 2 2 2 2 3 2" xfId="4597"/>
    <cellStyle name="Normal 2 2 2 2 2 2 2 2 3 2 2" xfId="9765"/>
    <cellStyle name="Normal 2 2 2 2 2 2 2 2 3 2 2 2" xfId="20102"/>
    <cellStyle name="Normal 2 2 2 2 2 2 2 2 3 2 2 2 2" xfId="40779"/>
    <cellStyle name="Normal 2 2 2 2 2 2 2 2 3 2 2 3" xfId="30442"/>
    <cellStyle name="Normal 2 2 2 2 2 2 2 2 3 2 3" xfId="14934"/>
    <cellStyle name="Normal 2 2 2 2 2 2 2 2 3 2 3 2" xfId="35611"/>
    <cellStyle name="Normal 2 2 2 2 2 2 2 2 3 2 4" xfId="25274"/>
    <cellStyle name="Normal 2 2 2 2 2 2 2 2 3 3" xfId="7181"/>
    <cellStyle name="Normal 2 2 2 2 2 2 2 2 3 3 2" xfId="17518"/>
    <cellStyle name="Normal 2 2 2 2 2 2 2 2 3 3 2 2" xfId="38195"/>
    <cellStyle name="Normal 2 2 2 2 2 2 2 2 3 3 3" xfId="27858"/>
    <cellStyle name="Normal 2 2 2 2 2 2 2 2 3 4" xfId="12350"/>
    <cellStyle name="Normal 2 2 2 2 2 2 2 2 3 4 2" xfId="33027"/>
    <cellStyle name="Normal 2 2 2 2 2 2 2 2 3 5" xfId="22690"/>
    <cellStyle name="Normal 2 2 2 2 2 2 2 2 4" xfId="3305"/>
    <cellStyle name="Normal 2 2 2 2 2 2 2 2 4 2" xfId="8473"/>
    <cellStyle name="Normal 2 2 2 2 2 2 2 2 4 2 2" xfId="18810"/>
    <cellStyle name="Normal 2 2 2 2 2 2 2 2 4 2 2 2" xfId="39487"/>
    <cellStyle name="Normal 2 2 2 2 2 2 2 2 4 2 3" xfId="29150"/>
    <cellStyle name="Normal 2 2 2 2 2 2 2 2 4 3" xfId="13642"/>
    <cellStyle name="Normal 2 2 2 2 2 2 2 2 4 3 2" xfId="34319"/>
    <cellStyle name="Normal 2 2 2 2 2 2 2 2 4 4" xfId="23982"/>
    <cellStyle name="Normal 2 2 2 2 2 2 2 2 5" xfId="5889"/>
    <cellStyle name="Normal 2 2 2 2 2 2 2 2 5 2" xfId="16226"/>
    <cellStyle name="Normal 2 2 2 2 2 2 2 2 5 2 2" xfId="36903"/>
    <cellStyle name="Normal 2 2 2 2 2 2 2 2 5 3" xfId="26566"/>
    <cellStyle name="Normal 2 2 2 2 2 2 2 2 6" xfId="11058"/>
    <cellStyle name="Normal 2 2 2 2 2 2 2 2 6 2" xfId="31735"/>
    <cellStyle name="Normal 2 2 2 2 2 2 2 2 7" xfId="21398"/>
    <cellStyle name="Normal 2 2 2 2 2 2 2 3" xfId="1044"/>
    <cellStyle name="Normal 2 2 2 2 2 2 2 3 2" xfId="2336"/>
    <cellStyle name="Normal 2 2 2 2 2 2 2 3 2 2" xfId="4920"/>
    <cellStyle name="Normal 2 2 2 2 2 2 2 3 2 2 2" xfId="10088"/>
    <cellStyle name="Normal 2 2 2 2 2 2 2 3 2 2 2 2" xfId="20425"/>
    <cellStyle name="Normal 2 2 2 2 2 2 2 3 2 2 2 2 2" xfId="41102"/>
    <cellStyle name="Normal 2 2 2 2 2 2 2 3 2 2 2 3" xfId="30765"/>
    <cellStyle name="Normal 2 2 2 2 2 2 2 3 2 2 3" xfId="15257"/>
    <cellStyle name="Normal 2 2 2 2 2 2 2 3 2 2 3 2" xfId="35934"/>
    <cellStyle name="Normal 2 2 2 2 2 2 2 3 2 2 4" xfId="25597"/>
    <cellStyle name="Normal 2 2 2 2 2 2 2 3 2 3" xfId="7504"/>
    <cellStyle name="Normal 2 2 2 2 2 2 2 3 2 3 2" xfId="17841"/>
    <cellStyle name="Normal 2 2 2 2 2 2 2 3 2 3 2 2" xfId="38518"/>
    <cellStyle name="Normal 2 2 2 2 2 2 2 3 2 3 3" xfId="28181"/>
    <cellStyle name="Normal 2 2 2 2 2 2 2 3 2 4" xfId="12673"/>
    <cellStyle name="Normal 2 2 2 2 2 2 2 3 2 4 2" xfId="33350"/>
    <cellStyle name="Normal 2 2 2 2 2 2 2 3 2 5" xfId="23013"/>
    <cellStyle name="Normal 2 2 2 2 2 2 2 3 3" xfId="3628"/>
    <cellStyle name="Normal 2 2 2 2 2 2 2 3 3 2" xfId="8796"/>
    <cellStyle name="Normal 2 2 2 2 2 2 2 3 3 2 2" xfId="19133"/>
    <cellStyle name="Normal 2 2 2 2 2 2 2 3 3 2 2 2" xfId="39810"/>
    <cellStyle name="Normal 2 2 2 2 2 2 2 3 3 2 3" xfId="29473"/>
    <cellStyle name="Normal 2 2 2 2 2 2 2 3 3 3" xfId="13965"/>
    <cellStyle name="Normal 2 2 2 2 2 2 2 3 3 3 2" xfId="34642"/>
    <cellStyle name="Normal 2 2 2 2 2 2 2 3 3 4" xfId="24305"/>
    <cellStyle name="Normal 2 2 2 2 2 2 2 3 4" xfId="6212"/>
    <cellStyle name="Normal 2 2 2 2 2 2 2 3 4 2" xfId="16549"/>
    <cellStyle name="Normal 2 2 2 2 2 2 2 3 4 2 2" xfId="37226"/>
    <cellStyle name="Normal 2 2 2 2 2 2 2 3 4 3" xfId="26889"/>
    <cellStyle name="Normal 2 2 2 2 2 2 2 3 5" xfId="11381"/>
    <cellStyle name="Normal 2 2 2 2 2 2 2 3 5 2" xfId="32058"/>
    <cellStyle name="Normal 2 2 2 2 2 2 2 3 6" xfId="21721"/>
    <cellStyle name="Normal 2 2 2 2 2 2 2 4" xfId="1690"/>
    <cellStyle name="Normal 2 2 2 2 2 2 2 4 2" xfId="4274"/>
    <cellStyle name="Normal 2 2 2 2 2 2 2 4 2 2" xfId="9442"/>
    <cellStyle name="Normal 2 2 2 2 2 2 2 4 2 2 2" xfId="19779"/>
    <cellStyle name="Normal 2 2 2 2 2 2 2 4 2 2 2 2" xfId="40456"/>
    <cellStyle name="Normal 2 2 2 2 2 2 2 4 2 2 3" xfId="30119"/>
    <cellStyle name="Normal 2 2 2 2 2 2 2 4 2 3" xfId="14611"/>
    <cellStyle name="Normal 2 2 2 2 2 2 2 4 2 3 2" xfId="35288"/>
    <cellStyle name="Normal 2 2 2 2 2 2 2 4 2 4" xfId="24951"/>
    <cellStyle name="Normal 2 2 2 2 2 2 2 4 3" xfId="6858"/>
    <cellStyle name="Normal 2 2 2 2 2 2 2 4 3 2" xfId="17195"/>
    <cellStyle name="Normal 2 2 2 2 2 2 2 4 3 2 2" xfId="37872"/>
    <cellStyle name="Normal 2 2 2 2 2 2 2 4 3 3" xfId="27535"/>
    <cellStyle name="Normal 2 2 2 2 2 2 2 4 4" xfId="12027"/>
    <cellStyle name="Normal 2 2 2 2 2 2 2 4 4 2" xfId="32704"/>
    <cellStyle name="Normal 2 2 2 2 2 2 2 4 5" xfId="22367"/>
    <cellStyle name="Normal 2 2 2 2 2 2 2 5" xfId="2982"/>
    <cellStyle name="Normal 2 2 2 2 2 2 2 5 2" xfId="8150"/>
    <cellStyle name="Normal 2 2 2 2 2 2 2 5 2 2" xfId="18487"/>
    <cellStyle name="Normal 2 2 2 2 2 2 2 5 2 2 2" xfId="39164"/>
    <cellStyle name="Normal 2 2 2 2 2 2 2 5 2 3" xfId="28827"/>
    <cellStyle name="Normal 2 2 2 2 2 2 2 5 3" xfId="13319"/>
    <cellStyle name="Normal 2 2 2 2 2 2 2 5 3 2" xfId="33996"/>
    <cellStyle name="Normal 2 2 2 2 2 2 2 5 4" xfId="23659"/>
    <cellStyle name="Normal 2 2 2 2 2 2 2 6" xfId="5566"/>
    <cellStyle name="Normal 2 2 2 2 2 2 2 6 2" xfId="15903"/>
    <cellStyle name="Normal 2 2 2 2 2 2 2 6 2 2" xfId="36580"/>
    <cellStyle name="Normal 2 2 2 2 2 2 2 6 3" xfId="26243"/>
    <cellStyle name="Normal 2 2 2 2 2 2 2 7" xfId="10735"/>
    <cellStyle name="Normal 2 2 2 2 2 2 2 7 2" xfId="31412"/>
    <cellStyle name="Normal 2 2 2 2 2 2 2 8" xfId="21075"/>
    <cellStyle name="Normal 2 2 2 2 2 2 3" xfId="558"/>
    <cellStyle name="Normal 2 2 2 2 2 2 3 2" xfId="1204"/>
    <cellStyle name="Normal 2 2 2 2 2 2 3 2 2" xfId="2496"/>
    <cellStyle name="Normal 2 2 2 2 2 2 3 2 2 2" xfId="5080"/>
    <cellStyle name="Normal 2 2 2 2 2 2 3 2 2 2 2" xfId="10248"/>
    <cellStyle name="Normal 2 2 2 2 2 2 3 2 2 2 2 2" xfId="20585"/>
    <cellStyle name="Normal 2 2 2 2 2 2 3 2 2 2 2 2 2" xfId="41262"/>
    <cellStyle name="Normal 2 2 2 2 2 2 3 2 2 2 2 3" xfId="30925"/>
    <cellStyle name="Normal 2 2 2 2 2 2 3 2 2 2 3" xfId="15417"/>
    <cellStyle name="Normal 2 2 2 2 2 2 3 2 2 2 3 2" xfId="36094"/>
    <cellStyle name="Normal 2 2 2 2 2 2 3 2 2 2 4" xfId="25757"/>
    <cellStyle name="Normal 2 2 2 2 2 2 3 2 2 3" xfId="7664"/>
    <cellStyle name="Normal 2 2 2 2 2 2 3 2 2 3 2" xfId="18001"/>
    <cellStyle name="Normal 2 2 2 2 2 2 3 2 2 3 2 2" xfId="38678"/>
    <cellStyle name="Normal 2 2 2 2 2 2 3 2 2 3 3" xfId="28341"/>
    <cellStyle name="Normal 2 2 2 2 2 2 3 2 2 4" xfId="12833"/>
    <cellStyle name="Normal 2 2 2 2 2 2 3 2 2 4 2" xfId="33510"/>
    <cellStyle name="Normal 2 2 2 2 2 2 3 2 2 5" xfId="23173"/>
    <cellStyle name="Normal 2 2 2 2 2 2 3 2 3" xfId="3788"/>
    <cellStyle name="Normal 2 2 2 2 2 2 3 2 3 2" xfId="8956"/>
    <cellStyle name="Normal 2 2 2 2 2 2 3 2 3 2 2" xfId="19293"/>
    <cellStyle name="Normal 2 2 2 2 2 2 3 2 3 2 2 2" xfId="39970"/>
    <cellStyle name="Normal 2 2 2 2 2 2 3 2 3 2 3" xfId="29633"/>
    <cellStyle name="Normal 2 2 2 2 2 2 3 2 3 3" xfId="14125"/>
    <cellStyle name="Normal 2 2 2 2 2 2 3 2 3 3 2" xfId="34802"/>
    <cellStyle name="Normal 2 2 2 2 2 2 3 2 3 4" xfId="24465"/>
    <cellStyle name="Normal 2 2 2 2 2 2 3 2 4" xfId="6372"/>
    <cellStyle name="Normal 2 2 2 2 2 2 3 2 4 2" xfId="16709"/>
    <cellStyle name="Normal 2 2 2 2 2 2 3 2 4 2 2" xfId="37386"/>
    <cellStyle name="Normal 2 2 2 2 2 2 3 2 4 3" xfId="27049"/>
    <cellStyle name="Normal 2 2 2 2 2 2 3 2 5" xfId="11541"/>
    <cellStyle name="Normal 2 2 2 2 2 2 3 2 5 2" xfId="32218"/>
    <cellStyle name="Normal 2 2 2 2 2 2 3 2 6" xfId="21881"/>
    <cellStyle name="Normal 2 2 2 2 2 2 3 3" xfId="1850"/>
    <cellStyle name="Normal 2 2 2 2 2 2 3 3 2" xfId="4434"/>
    <cellStyle name="Normal 2 2 2 2 2 2 3 3 2 2" xfId="9602"/>
    <cellStyle name="Normal 2 2 2 2 2 2 3 3 2 2 2" xfId="19939"/>
    <cellStyle name="Normal 2 2 2 2 2 2 3 3 2 2 2 2" xfId="40616"/>
    <cellStyle name="Normal 2 2 2 2 2 2 3 3 2 2 3" xfId="30279"/>
    <cellStyle name="Normal 2 2 2 2 2 2 3 3 2 3" xfId="14771"/>
    <cellStyle name="Normal 2 2 2 2 2 2 3 3 2 3 2" xfId="35448"/>
    <cellStyle name="Normal 2 2 2 2 2 2 3 3 2 4" xfId="25111"/>
    <cellStyle name="Normal 2 2 2 2 2 2 3 3 3" xfId="7018"/>
    <cellStyle name="Normal 2 2 2 2 2 2 3 3 3 2" xfId="17355"/>
    <cellStyle name="Normal 2 2 2 2 2 2 3 3 3 2 2" xfId="38032"/>
    <cellStyle name="Normal 2 2 2 2 2 2 3 3 3 3" xfId="27695"/>
    <cellStyle name="Normal 2 2 2 2 2 2 3 3 4" xfId="12187"/>
    <cellStyle name="Normal 2 2 2 2 2 2 3 3 4 2" xfId="32864"/>
    <cellStyle name="Normal 2 2 2 2 2 2 3 3 5" xfId="22527"/>
    <cellStyle name="Normal 2 2 2 2 2 2 3 4" xfId="3142"/>
    <cellStyle name="Normal 2 2 2 2 2 2 3 4 2" xfId="8310"/>
    <cellStyle name="Normal 2 2 2 2 2 2 3 4 2 2" xfId="18647"/>
    <cellStyle name="Normal 2 2 2 2 2 2 3 4 2 2 2" xfId="39324"/>
    <cellStyle name="Normal 2 2 2 2 2 2 3 4 2 3" xfId="28987"/>
    <cellStyle name="Normal 2 2 2 2 2 2 3 4 3" xfId="13479"/>
    <cellStyle name="Normal 2 2 2 2 2 2 3 4 3 2" xfId="34156"/>
    <cellStyle name="Normal 2 2 2 2 2 2 3 4 4" xfId="23819"/>
    <cellStyle name="Normal 2 2 2 2 2 2 3 5" xfId="5726"/>
    <cellStyle name="Normal 2 2 2 2 2 2 3 5 2" xfId="16063"/>
    <cellStyle name="Normal 2 2 2 2 2 2 3 5 2 2" xfId="36740"/>
    <cellStyle name="Normal 2 2 2 2 2 2 3 5 3" xfId="26403"/>
    <cellStyle name="Normal 2 2 2 2 2 2 3 6" xfId="10895"/>
    <cellStyle name="Normal 2 2 2 2 2 2 3 6 2" xfId="31572"/>
    <cellStyle name="Normal 2 2 2 2 2 2 3 7" xfId="21235"/>
    <cellStyle name="Normal 2 2 2 2 2 2 4" xfId="881"/>
    <cellStyle name="Normal 2 2 2 2 2 2 4 2" xfId="2173"/>
    <cellStyle name="Normal 2 2 2 2 2 2 4 2 2" xfId="4757"/>
    <cellStyle name="Normal 2 2 2 2 2 2 4 2 2 2" xfId="9925"/>
    <cellStyle name="Normal 2 2 2 2 2 2 4 2 2 2 2" xfId="20262"/>
    <cellStyle name="Normal 2 2 2 2 2 2 4 2 2 2 2 2" xfId="40939"/>
    <cellStyle name="Normal 2 2 2 2 2 2 4 2 2 2 3" xfId="30602"/>
    <cellStyle name="Normal 2 2 2 2 2 2 4 2 2 3" xfId="15094"/>
    <cellStyle name="Normal 2 2 2 2 2 2 4 2 2 3 2" xfId="35771"/>
    <cellStyle name="Normal 2 2 2 2 2 2 4 2 2 4" xfId="25434"/>
    <cellStyle name="Normal 2 2 2 2 2 2 4 2 3" xfId="7341"/>
    <cellStyle name="Normal 2 2 2 2 2 2 4 2 3 2" xfId="17678"/>
    <cellStyle name="Normal 2 2 2 2 2 2 4 2 3 2 2" xfId="38355"/>
    <cellStyle name="Normal 2 2 2 2 2 2 4 2 3 3" xfId="28018"/>
    <cellStyle name="Normal 2 2 2 2 2 2 4 2 4" xfId="12510"/>
    <cellStyle name="Normal 2 2 2 2 2 2 4 2 4 2" xfId="33187"/>
    <cellStyle name="Normal 2 2 2 2 2 2 4 2 5" xfId="22850"/>
    <cellStyle name="Normal 2 2 2 2 2 2 4 3" xfId="3465"/>
    <cellStyle name="Normal 2 2 2 2 2 2 4 3 2" xfId="8633"/>
    <cellStyle name="Normal 2 2 2 2 2 2 4 3 2 2" xfId="18970"/>
    <cellStyle name="Normal 2 2 2 2 2 2 4 3 2 2 2" xfId="39647"/>
    <cellStyle name="Normal 2 2 2 2 2 2 4 3 2 3" xfId="29310"/>
    <cellStyle name="Normal 2 2 2 2 2 2 4 3 3" xfId="13802"/>
    <cellStyle name="Normal 2 2 2 2 2 2 4 3 3 2" xfId="34479"/>
    <cellStyle name="Normal 2 2 2 2 2 2 4 3 4" xfId="24142"/>
    <cellStyle name="Normal 2 2 2 2 2 2 4 4" xfId="6049"/>
    <cellStyle name="Normal 2 2 2 2 2 2 4 4 2" xfId="16386"/>
    <cellStyle name="Normal 2 2 2 2 2 2 4 4 2 2" xfId="37063"/>
    <cellStyle name="Normal 2 2 2 2 2 2 4 4 3" xfId="26726"/>
    <cellStyle name="Normal 2 2 2 2 2 2 4 5" xfId="11218"/>
    <cellStyle name="Normal 2 2 2 2 2 2 4 5 2" xfId="31895"/>
    <cellStyle name="Normal 2 2 2 2 2 2 4 6" xfId="21558"/>
    <cellStyle name="Normal 2 2 2 2 2 2 5" xfId="1527"/>
    <cellStyle name="Normal 2 2 2 2 2 2 5 2" xfId="4111"/>
    <cellStyle name="Normal 2 2 2 2 2 2 5 2 2" xfId="9279"/>
    <cellStyle name="Normal 2 2 2 2 2 2 5 2 2 2" xfId="19616"/>
    <cellStyle name="Normal 2 2 2 2 2 2 5 2 2 2 2" xfId="40293"/>
    <cellStyle name="Normal 2 2 2 2 2 2 5 2 2 3" xfId="29956"/>
    <cellStyle name="Normal 2 2 2 2 2 2 5 2 3" xfId="14448"/>
    <cellStyle name="Normal 2 2 2 2 2 2 5 2 3 2" xfId="35125"/>
    <cellStyle name="Normal 2 2 2 2 2 2 5 2 4" xfId="24788"/>
    <cellStyle name="Normal 2 2 2 2 2 2 5 3" xfId="6695"/>
    <cellStyle name="Normal 2 2 2 2 2 2 5 3 2" xfId="17032"/>
    <cellStyle name="Normal 2 2 2 2 2 2 5 3 2 2" xfId="37709"/>
    <cellStyle name="Normal 2 2 2 2 2 2 5 3 3" xfId="27372"/>
    <cellStyle name="Normal 2 2 2 2 2 2 5 4" xfId="11864"/>
    <cellStyle name="Normal 2 2 2 2 2 2 5 4 2" xfId="32541"/>
    <cellStyle name="Normal 2 2 2 2 2 2 5 5" xfId="22204"/>
    <cellStyle name="Normal 2 2 2 2 2 2 6" xfId="2819"/>
    <cellStyle name="Normal 2 2 2 2 2 2 6 2" xfId="7987"/>
    <cellStyle name="Normal 2 2 2 2 2 2 6 2 2" xfId="18324"/>
    <cellStyle name="Normal 2 2 2 2 2 2 6 2 2 2" xfId="39001"/>
    <cellStyle name="Normal 2 2 2 2 2 2 6 2 3" xfId="28664"/>
    <cellStyle name="Normal 2 2 2 2 2 2 6 3" xfId="13156"/>
    <cellStyle name="Normal 2 2 2 2 2 2 6 3 2" xfId="33833"/>
    <cellStyle name="Normal 2 2 2 2 2 2 6 4" xfId="23496"/>
    <cellStyle name="Normal 2 2 2 2 2 2 7" xfId="5403"/>
    <cellStyle name="Normal 2 2 2 2 2 2 7 2" xfId="15740"/>
    <cellStyle name="Normal 2 2 2 2 2 2 7 2 2" xfId="36417"/>
    <cellStyle name="Normal 2 2 2 2 2 2 7 3" xfId="26080"/>
    <cellStyle name="Normal 2 2 2 2 2 2 8" xfId="10572"/>
    <cellStyle name="Normal 2 2 2 2 2 2 8 2" xfId="31249"/>
    <cellStyle name="Normal 2 2 2 2 2 2 9" xfId="20912"/>
    <cellStyle name="Normal 2 2 2 2 2 3" xfId="317"/>
    <cellStyle name="Normal 2 2 2 2 2 3 2" xfId="641"/>
    <cellStyle name="Normal 2 2 2 2 2 3 2 2" xfId="1287"/>
    <cellStyle name="Normal 2 2 2 2 2 3 2 2 2" xfId="2579"/>
    <cellStyle name="Normal 2 2 2 2 2 3 2 2 2 2" xfId="5163"/>
    <cellStyle name="Normal 2 2 2 2 2 3 2 2 2 2 2" xfId="10331"/>
    <cellStyle name="Normal 2 2 2 2 2 3 2 2 2 2 2 2" xfId="20668"/>
    <cellStyle name="Normal 2 2 2 2 2 3 2 2 2 2 2 2 2" xfId="41345"/>
    <cellStyle name="Normal 2 2 2 2 2 3 2 2 2 2 2 3" xfId="31008"/>
    <cellStyle name="Normal 2 2 2 2 2 3 2 2 2 2 3" xfId="15500"/>
    <cellStyle name="Normal 2 2 2 2 2 3 2 2 2 2 3 2" xfId="36177"/>
    <cellStyle name="Normal 2 2 2 2 2 3 2 2 2 2 4" xfId="25840"/>
    <cellStyle name="Normal 2 2 2 2 2 3 2 2 2 3" xfId="7747"/>
    <cellStyle name="Normal 2 2 2 2 2 3 2 2 2 3 2" xfId="18084"/>
    <cellStyle name="Normal 2 2 2 2 2 3 2 2 2 3 2 2" xfId="38761"/>
    <cellStyle name="Normal 2 2 2 2 2 3 2 2 2 3 3" xfId="28424"/>
    <cellStyle name="Normal 2 2 2 2 2 3 2 2 2 4" xfId="12916"/>
    <cellStyle name="Normal 2 2 2 2 2 3 2 2 2 4 2" xfId="33593"/>
    <cellStyle name="Normal 2 2 2 2 2 3 2 2 2 5" xfId="23256"/>
    <cellStyle name="Normal 2 2 2 2 2 3 2 2 3" xfId="3871"/>
    <cellStyle name="Normal 2 2 2 2 2 3 2 2 3 2" xfId="9039"/>
    <cellStyle name="Normal 2 2 2 2 2 3 2 2 3 2 2" xfId="19376"/>
    <cellStyle name="Normal 2 2 2 2 2 3 2 2 3 2 2 2" xfId="40053"/>
    <cellStyle name="Normal 2 2 2 2 2 3 2 2 3 2 3" xfId="29716"/>
    <cellStyle name="Normal 2 2 2 2 2 3 2 2 3 3" xfId="14208"/>
    <cellStyle name="Normal 2 2 2 2 2 3 2 2 3 3 2" xfId="34885"/>
    <cellStyle name="Normal 2 2 2 2 2 3 2 2 3 4" xfId="24548"/>
    <cellStyle name="Normal 2 2 2 2 2 3 2 2 4" xfId="6455"/>
    <cellStyle name="Normal 2 2 2 2 2 3 2 2 4 2" xfId="16792"/>
    <cellStyle name="Normal 2 2 2 2 2 3 2 2 4 2 2" xfId="37469"/>
    <cellStyle name="Normal 2 2 2 2 2 3 2 2 4 3" xfId="27132"/>
    <cellStyle name="Normal 2 2 2 2 2 3 2 2 5" xfId="11624"/>
    <cellStyle name="Normal 2 2 2 2 2 3 2 2 5 2" xfId="32301"/>
    <cellStyle name="Normal 2 2 2 2 2 3 2 2 6" xfId="21964"/>
    <cellStyle name="Normal 2 2 2 2 2 3 2 3" xfId="1933"/>
    <cellStyle name="Normal 2 2 2 2 2 3 2 3 2" xfId="4517"/>
    <cellStyle name="Normal 2 2 2 2 2 3 2 3 2 2" xfId="9685"/>
    <cellStyle name="Normal 2 2 2 2 2 3 2 3 2 2 2" xfId="20022"/>
    <cellStyle name="Normal 2 2 2 2 2 3 2 3 2 2 2 2" xfId="40699"/>
    <cellStyle name="Normal 2 2 2 2 2 3 2 3 2 2 3" xfId="30362"/>
    <cellStyle name="Normal 2 2 2 2 2 3 2 3 2 3" xfId="14854"/>
    <cellStyle name="Normal 2 2 2 2 2 3 2 3 2 3 2" xfId="35531"/>
    <cellStyle name="Normal 2 2 2 2 2 3 2 3 2 4" xfId="25194"/>
    <cellStyle name="Normal 2 2 2 2 2 3 2 3 3" xfId="7101"/>
    <cellStyle name="Normal 2 2 2 2 2 3 2 3 3 2" xfId="17438"/>
    <cellStyle name="Normal 2 2 2 2 2 3 2 3 3 2 2" xfId="38115"/>
    <cellStyle name="Normal 2 2 2 2 2 3 2 3 3 3" xfId="27778"/>
    <cellStyle name="Normal 2 2 2 2 2 3 2 3 4" xfId="12270"/>
    <cellStyle name="Normal 2 2 2 2 2 3 2 3 4 2" xfId="32947"/>
    <cellStyle name="Normal 2 2 2 2 2 3 2 3 5" xfId="22610"/>
    <cellStyle name="Normal 2 2 2 2 2 3 2 4" xfId="3225"/>
    <cellStyle name="Normal 2 2 2 2 2 3 2 4 2" xfId="8393"/>
    <cellStyle name="Normal 2 2 2 2 2 3 2 4 2 2" xfId="18730"/>
    <cellStyle name="Normal 2 2 2 2 2 3 2 4 2 2 2" xfId="39407"/>
    <cellStyle name="Normal 2 2 2 2 2 3 2 4 2 3" xfId="29070"/>
    <cellStyle name="Normal 2 2 2 2 2 3 2 4 3" xfId="13562"/>
    <cellStyle name="Normal 2 2 2 2 2 3 2 4 3 2" xfId="34239"/>
    <cellStyle name="Normal 2 2 2 2 2 3 2 4 4" xfId="23902"/>
    <cellStyle name="Normal 2 2 2 2 2 3 2 5" xfId="5809"/>
    <cellStyle name="Normal 2 2 2 2 2 3 2 5 2" xfId="16146"/>
    <cellStyle name="Normal 2 2 2 2 2 3 2 5 2 2" xfId="36823"/>
    <cellStyle name="Normal 2 2 2 2 2 3 2 5 3" xfId="26486"/>
    <cellStyle name="Normal 2 2 2 2 2 3 2 6" xfId="10978"/>
    <cellStyle name="Normal 2 2 2 2 2 3 2 6 2" xfId="31655"/>
    <cellStyle name="Normal 2 2 2 2 2 3 2 7" xfId="21318"/>
    <cellStyle name="Normal 2 2 2 2 2 3 3" xfId="964"/>
    <cellStyle name="Normal 2 2 2 2 2 3 3 2" xfId="2256"/>
    <cellStyle name="Normal 2 2 2 2 2 3 3 2 2" xfId="4840"/>
    <cellStyle name="Normal 2 2 2 2 2 3 3 2 2 2" xfId="10008"/>
    <cellStyle name="Normal 2 2 2 2 2 3 3 2 2 2 2" xfId="20345"/>
    <cellStyle name="Normal 2 2 2 2 2 3 3 2 2 2 2 2" xfId="41022"/>
    <cellStyle name="Normal 2 2 2 2 2 3 3 2 2 2 3" xfId="30685"/>
    <cellStyle name="Normal 2 2 2 2 2 3 3 2 2 3" xfId="15177"/>
    <cellStyle name="Normal 2 2 2 2 2 3 3 2 2 3 2" xfId="35854"/>
    <cellStyle name="Normal 2 2 2 2 2 3 3 2 2 4" xfId="25517"/>
    <cellStyle name="Normal 2 2 2 2 2 3 3 2 3" xfId="7424"/>
    <cellStyle name="Normal 2 2 2 2 2 3 3 2 3 2" xfId="17761"/>
    <cellStyle name="Normal 2 2 2 2 2 3 3 2 3 2 2" xfId="38438"/>
    <cellStyle name="Normal 2 2 2 2 2 3 3 2 3 3" xfId="28101"/>
    <cellStyle name="Normal 2 2 2 2 2 3 3 2 4" xfId="12593"/>
    <cellStyle name="Normal 2 2 2 2 2 3 3 2 4 2" xfId="33270"/>
    <cellStyle name="Normal 2 2 2 2 2 3 3 2 5" xfId="22933"/>
    <cellStyle name="Normal 2 2 2 2 2 3 3 3" xfId="3548"/>
    <cellStyle name="Normal 2 2 2 2 2 3 3 3 2" xfId="8716"/>
    <cellStyle name="Normal 2 2 2 2 2 3 3 3 2 2" xfId="19053"/>
    <cellStyle name="Normal 2 2 2 2 2 3 3 3 2 2 2" xfId="39730"/>
    <cellStyle name="Normal 2 2 2 2 2 3 3 3 2 3" xfId="29393"/>
    <cellStyle name="Normal 2 2 2 2 2 3 3 3 3" xfId="13885"/>
    <cellStyle name="Normal 2 2 2 2 2 3 3 3 3 2" xfId="34562"/>
    <cellStyle name="Normal 2 2 2 2 2 3 3 3 4" xfId="24225"/>
    <cellStyle name="Normal 2 2 2 2 2 3 3 4" xfId="6132"/>
    <cellStyle name="Normal 2 2 2 2 2 3 3 4 2" xfId="16469"/>
    <cellStyle name="Normal 2 2 2 2 2 3 3 4 2 2" xfId="37146"/>
    <cellStyle name="Normal 2 2 2 2 2 3 3 4 3" xfId="26809"/>
    <cellStyle name="Normal 2 2 2 2 2 3 3 5" xfId="11301"/>
    <cellStyle name="Normal 2 2 2 2 2 3 3 5 2" xfId="31978"/>
    <cellStyle name="Normal 2 2 2 2 2 3 3 6" xfId="21641"/>
    <cellStyle name="Normal 2 2 2 2 2 3 4" xfId="1610"/>
    <cellStyle name="Normal 2 2 2 2 2 3 4 2" xfId="4194"/>
    <cellStyle name="Normal 2 2 2 2 2 3 4 2 2" xfId="9362"/>
    <cellStyle name="Normal 2 2 2 2 2 3 4 2 2 2" xfId="19699"/>
    <cellStyle name="Normal 2 2 2 2 2 3 4 2 2 2 2" xfId="40376"/>
    <cellStyle name="Normal 2 2 2 2 2 3 4 2 2 3" xfId="30039"/>
    <cellStyle name="Normal 2 2 2 2 2 3 4 2 3" xfId="14531"/>
    <cellStyle name="Normal 2 2 2 2 2 3 4 2 3 2" xfId="35208"/>
    <cellStyle name="Normal 2 2 2 2 2 3 4 2 4" xfId="24871"/>
    <cellStyle name="Normal 2 2 2 2 2 3 4 3" xfId="6778"/>
    <cellStyle name="Normal 2 2 2 2 2 3 4 3 2" xfId="17115"/>
    <cellStyle name="Normal 2 2 2 2 2 3 4 3 2 2" xfId="37792"/>
    <cellStyle name="Normal 2 2 2 2 2 3 4 3 3" xfId="27455"/>
    <cellStyle name="Normal 2 2 2 2 2 3 4 4" xfId="11947"/>
    <cellStyle name="Normal 2 2 2 2 2 3 4 4 2" xfId="32624"/>
    <cellStyle name="Normal 2 2 2 2 2 3 4 5" xfId="22287"/>
    <cellStyle name="Normal 2 2 2 2 2 3 5" xfId="2902"/>
    <cellStyle name="Normal 2 2 2 2 2 3 5 2" xfId="8070"/>
    <cellStyle name="Normal 2 2 2 2 2 3 5 2 2" xfId="18407"/>
    <cellStyle name="Normal 2 2 2 2 2 3 5 2 2 2" xfId="39084"/>
    <cellStyle name="Normal 2 2 2 2 2 3 5 2 3" xfId="28747"/>
    <cellStyle name="Normal 2 2 2 2 2 3 5 3" xfId="13239"/>
    <cellStyle name="Normal 2 2 2 2 2 3 5 3 2" xfId="33916"/>
    <cellStyle name="Normal 2 2 2 2 2 3 5 4" xfId="23579"/>
    <cellStyle name="Normal 2 2 2 2 2 3 6" xfId="5486"/>
    <cellStyle name="Normal 2 2 2 2 2 3 6 2" xfId="15823"/>
    <cellStyle name="Normal 2 2 2 2 2 3 6 2 2" xfId="36500"/>
    <cellStyle name="Normal 2 2 2 2 2 3 6 3" xfId="26163"/>
    <cellStyle name="Normal 2 2 2 2 2 3 7" xfId="10655"/>
    <cellStyle name="Normal 2 2 2 2 2 3 7 2" xfId="31332"/>
    <cellStyle name="Normal 2 2 2 2 2 3 8" xfId="20995"/>
    <cellStyle name="Normal 2 2 2 2 2 4" xfId="478"/>
    <cellStyle name="Normal 2 2 2 2 2 4 2" xfId="1124"/>
    <cellStyle name="Normal 2 2 2 2 2 4 2 2" xfId="2416"/>
    <cellStyle name="Normal 2 2 2 2 2 4 2 2 2" xfId="5000"/>
    <cellStyle name="Normal 2 2 2 2 2 4 2 2 2 2" xfId="10168"/>
    <cellStyle name="Normal 2 2 2 2 2 4 2 2 2 2 2" xfId="20505"/>
    <cellStyle name="Normal 2 2 2 2 2 4 2 2 2 2 2 2" xfId="41182"/>
    <cellStyle name="Normal 2 2 2 2 2 4 2 2 2 2 3" xfId="30845"/>
    <cellStyle name="Normal 2 2 2 2 2 4 2 2 2 3" xfId="15337"/>
    <cellStyle name="Normal 2 2 2 2 2 4 2 2 2 3 2" xfId="36014"/>
    <cellStyle name="Normal 2 2 2 2 2 4 2 2 2 4" xfId="25677"/>
    <cellStyle name="Normal 2 2 2 2 2 4 2 2 3" xfId="7584"/>
    <cellStyle name="Normal 2 2 2 2 2 4 2 2 3 2" xfId="17921"/>
    <cellStyle name="Normal 2 2 2 2 2 4 2 2 3 2 2" xfId="38598"/>
    <cellStyle name="Normal 2 2 2 2 2 4 2 2 3 3" xfId="28261"/>
    <cellStyle name="Normal 2 2 2 2 2 4 2 2 4" xfId="12753"/>
    <cellStyle name="Normal 2 2 2 2 2 4 2 2 4 2" xfId="33430"/>
    <cellStyle name="Normal 2 2 2 2 2 4 2 2 5" xfId="23093"/>
    <cellStyle name="Normal 2 2 2 2 2 4 2 3" xfId="3708"/>
    <cellStyle name="Normal 2 2 2 2 2 4 2 3 2" xfId="8876"/>
    <cellStyle name="Normal 2 2 2 2 2 4 2 3 2 2" xfId="19213"/>
    <cellStyle name="Normal 2 2 2 2 2 4 2 3 2 2 2" xfId="39890"/>
    <cellStyle name="Normal 2 2 2 2 2 4 2 3 2 3" xfId="29553"/>
    <cellStyle name="Normal 2 2 2 2 2 4 2 3 3" xfId="14045"/>
    <cellStyle name="Normal 2 2 2 2 2 4 2 3 3 2" xfId="34722"/>
    <cellStyle name="Normal 2 2 2 2 2 4 2 3 4" xfId="24385"/>
    <cellStyle name="Normal 2 2 2 2 2 4 2 4" xfId="6292"/>
    <cellStyle name="Normal 2 2 2 2 2 4 2 4 2" xfId="16629"/>
    <cellStyle name="Normal 2 2 2 2 2 4 2 4 2 2" xfId="37306"/>
    <cellStyle name="Normal 2 2 2 2 2 4 2 4 3" xfId="26969"/>
    <cellStyle name="Normal 2 2 2 2 2 4 2 5" xfId="11461"/>
    <cellStyle name="Normal 2 2 2 2 2 4 2 5 2" xfId="32138"/>
    <cellStyle name="Normal 2 2 2 2 2 4 2 6" xfId="21801"/>
    <cellStyle name="Normal 2 2 2 2 2 4 3" xfId="1770"/>
    <cellStyle name="Normal 2 2 2 2 2 4 3 2" xfId="4354"/>
    <cellStyle name="Normal 2 2 2 2 2 4 3 2 2" xfId="9522"/>
    <cellStyle name="Normal 2 2 2 2 2 4 3 2 2 2" xfId="19859"/>
    <cellStyle name="Normal 2 2 2 2 2 4 3 2 2 2 2" xfId="40536"/>
    <cellStyle name="Normal 2 2 2 2 2 4 3 2 2 3" xfId="30199"/>
    <cellStyle name="Normal 2 2 2 2 2 4 3 2 3" xfId="14691"/>
    <cellStyle name="Normal 2 2 2 2 2 4 3 2 3 2" xfId="35368"/>
    <cellStyle name="Normal 2 2 2 2 2 4 3 2 4" xfId="25031"/>
    <cellStyle name="Normal 2 2 2 2 2 4 3 3" xfId="6938"/>
    <cellStyle name="Normal 2 2 2 2 2 4 3 3 2" xfId="17275"/>
    <cellStyle name="Normal 2 2 2 2 2 4 3 3 2 2" xfId="37952"/>
    <cellStyle name="Normal 2 2 2 2 2 4 3 3 3" xfId="27615"/>
    <cellStyle name="Normal 2 2 2 2 2 4 3 4" xfId="12107"/>
    <cellStyle name="Normal 2 2 2 2 2 4 3 4 2" xfId="32784"/>
    <cellStyle name="Normal 2 2 2 2 2 4 3 5" xfId="22447"/>
    <cellStyle name="Normal 2 2 2 2 2 4 4" xfId="3062"/>
    <cellStyle name="Normal 2 2 2 2 2 4 4 2" xfId="8230"/>
    <cellStyle name="Normal 2 2 2 2 2 4 4 2 2" xfId="18567"/>
    <cellStyle name="Normal 2 2 2 2 2 4 4 2 2 2" xfId="39244"/>
    <cellStyle name="Normal 2 2 2 2 2 4 4 2 3" xfId="28907"/>
    <cellStyle name="Normal 2 2 2 2 2 4 4 3" xfId="13399"/>
    <cellStyle name="Normal 2 2 2 2 2 4 4 3 2" xfId="34076"/>
    <cellStyle name="Normal 2 2 2 2 2 4 4 4" xfId="23739"/>
    <cellStyle name="Normal 2 2 2 2 2 4 5" xfId="5646"/>
    <cellStyle name="Normal 2 2 2 2 2 4 5 2" xfId="15983"/>
    <cellStyle name="Normal 2 2 2 2 2 4 5 2 2" xfId="36660"/>
    <cellStyle name="Normal 2 2 2 2 2 4 5 3" xfId="26323"/>
    <cellStyle name="Normal 2 2 2 2 2 4 6" xfId="10815"/>
    <cellStyle name="Normal 2 2 2 2 2 4 6 2" xfId="31492"/>
    <cellStyle name="Normal 2 2 2 2 2 4 7" xfId="21155"/>
    <cellStyle name="Normal 2 2 2 2 2 5" xfId="801"/>
    <cellStyle name="Normal 2 2 2 2 2 5 2" xfId="2093"/>
    <cellStyle name="Normal 2 2 2 2 2 5 2 2" xfId="4677"/>
    <cellStyle name="Normal 2 2 2 2 2 5 2 2 2" xfId="9845"/>
    <cellStyle name="Normal 2 2 2 2 2 5 2 2 2 2" xfId="20182"/>
    <cellStyle name="Normal 2 2 2 2 2 5 2 2 2 2 2" xfId="40859"/>
    <cellStyle name="Normal 2 2 2 2 2 5 2 2 2 3" xfId="30522"/>
    <cellStyle name="Normal 2 2 2 2 2 5 2 2 3" xfId="15014"/>
    <cellStyle name="Normal 2 2 2 2 2 5 2 2 3 2" xfId="35691"/>
    <cellStyle name="Normal 2 2 2 2 2 5 2 2 4" xfId="25354"/>
    <cellStyle name="Normal 2 2 2 2 2 5 2 3" xfId="7261"/>
    <cellStyle name="Normal 2 2 2 2 2 5 2 3 2" xfId="17598"/>
    <cellStyle name="Normal 2 2 2 2 2 5 2 3 2 2" xfId="38275"/>
    <cellStyle name="Normal 2 2 2 2 2 5 2 3 3" xfId="27938"/>
    <cellStyle name="Normal 2 2 2 2 2 5 2 4" xfId="12430"/>
    <cellStyle name="Normal 2 2 2 2 2 5 2 4 2" xfId="33107"/>
    <cellStyle name="Normal 2 2 2 2 2 5 2 5" xfId="22770"/>
    <cellStyle name="Normal 2 2 2 2 2 5 3" xfId="3385"/>
    <cellStyle name="Normal 2 2 2 2 2 5 3 2" xfId="8553"/>
    <cellStyle name="Normal 2 2 2 2 2 5 3 2 2" xfId="18890"/>
    <cellStyle name="Normal 2 2 2 2 2 5 3 2 2 2" xfId="39567"/>
    <cellStyle name="Normal 2 2 2 2 2 5 3 2 3" xfId="29230"/>
    <cellStyle name="Normal 2 2 2 2 2 5 3 3" xfId="13722"/>
    <cellStyle name="Normal 2 2 2 2 2 5 3 3 2" xfId="34399"/>
    <cellStyle name="Normal 2 2 2 2 2 5 3 4" xfId="24062"/>
    <cellStyle name="Normal 2 2 2 2 2 5 4" xfId="5969"/>
    <cellStyle name="Normal 2 2 2 2 2 5 4 2" xfId="16306"/>
    <cellStyle name="Normal 2 2 2 2 2 5 4 2 2" xfId="36983"/>
    <cellStyle name="Normal 2 2 2 2 2 5 4 3" xfId="26646"/>
    <cellStyle name="Normal 2 2 2 2 2 5 5" xfId="11138"/>
    <cellStyle name="Normal 2 2 2 2 2 5 5 2" xfId="31815"/>
    <cellStyle name="Normal 2 2 2 2 2 5 6" xfId="21478"/>
    <cellStyle name="Normal 2 2 2 2 2 6" xfId="1447"/>
    <cellStyle name="Normal 2 2 2 2 2 6 2" xfId="4031"/>
    <cellStyle name="Normal 2 2 2 2 2 6 2 2" xfId="9199"/>
    <cellStyle name="Normal 2 2 2 2 2 6 2 2 2" xfId="19536"/>
    <cellStyle name="Normal 2 2 2 2 2 6 2 2 2 2" xfId="40213"/>
    <cellStyle name="Normal 2 2 2 2 2 6 2 2 3" xfId="29876"/>
    <cellStyle name="Normal 2 2 2 2 2 6 2 3" xfId="14368"/>
    <cellStyle name="Normal 2 2 2 2 2 6 2 3 2" xfId="35045"/>
    <cellStyle name="Normal 2 2 2 2 2 6 2 4" xfId="24708"/>
    <cellStyle name="Normal 2 2 2 2 2 6 3" xfId="6615"/>
    <cellStyle name="Normal 2 2 2 2 2 6 3 2" xfId="16952"/>
    <cellStyle name="Normal 2 2 2 2 2 6 3 2 2" xfId="37629"/>
    <cellStyle name="Normal 2 2 2 2 2 6 3 3" xfId="27292"/>
    <cellStyle name="Normal 2 2 2 2 2 6 4" xfId="11784"/>
    <cellStyle name="Normal 2 2 2 2 2 6 4 2" xfId="32461"/>
    <cellStyle name="Normal 2 2 2 2 2 6 5" xfId="22124"/>
    <cellStyle name="Normal 2 2 2 2 2 7" xfId="2739"/>
    <cellStyle name="Normal 2 2 2 2 2 7 2" xfId="7907"/>
    <cellStyle name="Normal 2 2 2 2 2 7 2 2" xfId="18244"/>
    <cellStyle name="Normal 2 2 2 2 2 7 2 2 2" xfId="38921"/>
    <cellStyle name="Normal 2 2 2 2 2 7 2 3" xfId="28584"/>
    <cellStyle name="Normal 2 2 2 2 2 7 3" xfId="13076"/>
    <cellStyle name="Normal 2 2 2 2 2 7 3 2" xfId="33753"/>
    <cellStyle name="Normal 2 2 2 2 2 7 4" xfId="23416"/>
    <cellStyle name="Normal 2 2 2 2 2 8" xfId="5323"/>
    <cellStyle name="Normal 2 2 2 2 2 8 2" xfId="15660"/>
    <cellStyle name="Normal 2 2 2 2 2 8 2 2" xfId="36337"/>
    <cellStyle name="Normal 2 2 2 2 2 8 3" xfId="26000"/>
    <cellStyle name="Normal 2 2 2 2 2 9" xfId="10492"/>
    <cellStyle name="Normal 2 2 2 2 2 9 2" xfId="31169"/>
    <cellStyle name="Normal 2 2 2 2 3" xfId="190"/>
    <cellStyle name="Normal 2 2 2 2 3 2" xfId="358"/>
    <cellStyle name="Normal 2 2 2 2 3 2 2" xfId="681"/>
    <cellStyle name="Normal 2 2 2 2 3 2 2 2" xfId="1327"/>
    <cellStyle name="Normal 2 2 2 2 3 2 2 2 2" xfId="2619"/>
    <cellStyle name="Normal 2 2 2 2 3 2 2 2 2 2" xfId="5203"/>
    <cellStyle name="Normal 2 2 2 2 3 2 2 2 2 2 2" xfId="10371"/>
    <cellStyle name="Normal 2 2 2 2 3 2 2 2 2 2 2 2" xfId="20708"/>
    <cellStyle name="Normal 2 2 2 2 3 2 2 2 2 2 2 2 2" xfId="41385"/>
    <cellStyle name="Normal 2 2 2 2 3 2 2 2 2 2 2 3" xfId="31048"/>
    <cellStyle name="Normal 2 2 2 2 3 2 2 2 2 2 3" xfId="15540"/>
    <cellStyle name="Normal 2 2 2 2 3 2 2 2 2 2 3 2" xfId="36217"/>
    <cellStyle name="Normal 2 2 2 2 3 2 2 2 2 2 4" xfId="25880"/>
    <cellStyle name="Normal 2 2 2 2 3 2 2 2 2 3" xfId="7787"/>
    <cellStyle name="Normal 2 2 2 2 3 2 2 2 2 3 2" xfId="18124"/>
    <cellStyle name="Normal 2 2 2 2 3 2 2 2 2 3 2 2" xfId="38801"/>
    <cellStyle name="Normal 2 2 2 2 3 2 2 2 2 3 3" xfId="28464"/>
    <cellStyle name="Normal 2 2 2 2 3 2 2 2 2 4" xfId="12956"/>
    <cellStyle name="Normal 2 2 2 2 3 2 2 2 2 4 2" xfId="33633"/>
    <cellStyle name="Normal 2 2 2 2 3 2 2 2 2 5" xfId="23296"/>
    <cellStyle name="Normal 2 2 2 2 3 2 2 2 3" xfId="3911"/>
    <cellStyle name="Normal 2 2 2 2 3 2 2 2 3 2" xfId="9079"/>
    <cellStyle name="Normal 2 2 2 2 3 2 2 2 3 2 2" xfId="19416"/>
    <cellStyle name="Normal 2 2 2 2 3 2 2 2 3 2 2 2" xfId="40093"/>
    <cellStyle name="Normal 2 2 2 2 3 2 2 2 3 2 3" xfId="29756"/>
    <cellStyle name="Normal 2 2 2 2 3 2 2 2 3 3" xfId="14248"/>
    <cellStyle name="Normal 2 2 2 2 3 2 2 2 3 3 2" xfId="34925"/>
    <cellStyle name="Normal 2 2 2 2 3 2 2 2 3 4" xfId="24588"/>
    <cellStyle name="Normal 2 2 2 2 3 2 2 2 4" xfId="6495"/>
    <cellStyle name="Normal 2 2 2 2 3 2 2 2 4 2" xfId="16832"/>
    <cellStyle name="Normal 2 2 2 2 3 2 2 2 4 2 2" xfId="37509"/>
    <cellStyle name="Normal 2 2 2 2 3 2 2 2 4 3" xfId="27172"/>
    <cellStyle name="Normal 2 2 2 2 3 2 2 2 5" xfId="11664"/>
    <cellStyle name="Normal 2 2 2 2 3 2 2 2 5 2" xfId="32341"/>
    <cellStyle name="Normal 2 2 2 2 3 2 2 2 6" xfId="22004"/>
    <cellStyle name="Normal 2 2 2 2 3 2 2 3" xfId="1973"/>
    <cellStyle name="Normal 2 2 2 2 3 2 2 3 2" xfId="4557"/>
    <cellStyle name="Normal 2 2 2 2 3 2 2 3 2 2" xfId="9725"/>
    <cellStyle name="Normal 2 2 2 2 3 2 2 3 2 2 2" xfId="20062"/>
    <cellStyle name="Normal 2 2 2 2 3 2 2 3 2 2 2 2" xfId="40739"/>
    <cellStyle name="Normal 2 2 2 2 3 2 2 3 2 2 3" xfId="30402"/>
    <cellStyle name="Normal 2 2 2 2 3 2 2 3 2 3" xfId="14894"/>
    <cellStyle name="Normal 2 2 2 2 3 2 2 3 2 3 2" xfId="35571"/>
    <cellStyle name="Normal 2 2 2 2 3 2 2 3 2 4" xfId="25234"/>
    <cellStyle name="Normal 2 2 2 2 3 2 2 3 3" xfId="7141"/>
    <cellStyle name="Normal 2 2 2 2 3 2 2 3 3 2" xfId="17478"/>
    <cellStyle name="Normal 2 2 2 2 3 2 2 3 3 2 2" xfId="38155"/>
    <cellStyle name="Normal 2 2 2 2 3 2 2 3 3 3" xfId="27818"/>
    <cellStyle name="Normal 2 2 2 2 3 2 2 3 4" xfId="12310"/>
    <cellStyle name="Normal 2 2 2 2 3 2 2 3 4 2" xfId="32987"/>
    <cellStyle name="Normal 2 2 2 2 3 2 2 3 5" xfId="22650"/>
    <cellStyle name="Normal 2 2 2 2 3 2 2 4" xfId="3265"/>
    <cellStyle name="Normal 2 2 2 2 3 2 2 4 2" xfId="8433"/>
    <cellStyle name="Normal 2 2 2 2 3 2 2 4 2 2" xfId="18770"/>
    <cellStyle name="Normal 2 2 2 2 3 2 2 4 2 2 2" xfId="39447"/>
    <cellStyle name="Normal 2 2 2 2 3 2 2 4 2 3" xfId="29110"/>
    <cellStyle name="Normal 2 2 2 2 3 2 2 4 3" xfId="13602"/>
    <cellStyle name="Normal 2 2 2 2 3 2 2 4 3 2" xfId="34279"/>
    <cellStyle name="Normal 2 2 2 2 3 2 2 4 4" xfId="23942"/>
    <cellStyle name="Normal 2 2 2 2 3 2 2 5" xfId="5849"/>
    <cellStyle name="Normal 2 2 2 2 3 2 2 5 2" xfId="16186"/>
    <cellStyle name="Normal 2 2 2 2 3 2 2 5 2 2" xfId="36863"/>
    <cellStyle name="Normal 2 2 2 2 3 2 2 5 3" xfId="26526"/>
    <cellStyle name="Normal 2 2 2 2 3 2 2 6" xfId="11018"/>
    <cellStyle name="Normal 2 2 2 2 3 2 2 6 2" xfId="31695"/>
    <cellStyle name="Normal 2 2 2 2 3 2 2 7" xfId="21358"/>
    <cellStyle name="Normal 2 2 2 2 3 2 3" xfId="1004"/>
    <cellStyle name="Normal 2 2 2 2 3 2 3 2" xfId="2296"/>
    <cellStyle name="Normal 2 2 2 2 3 2 3 2 2" xfId="4880"/>
    <cellStyle name="Normal 2 2 2 2 3 2 3 2 2 2" xfId="10048"/>
    <cellStyle name="Normal 2 2 2 2 3 2 3 2 2 2 2" xfId="20385"/>
    <cellStyle name="Normal 2 2 2 2 3 2 3 2 2 2 2 2" xfId="41062"/>
    <cellStyle name="Normal 2 2 2 2 3 2 3 2 2 2 3" xfId="30725"/>
    <cellStyle name="Normal 2 2 2 2 3 2 3 2 2 3" xfId="15217"/>
    <cellStyle name="Normal 2 2 2 2 3 2 3 2 2 3 2" xfId="35894"/>
    <cellStyle name="Normal 2 2 2 2 3 2 3 2 2 4" xfId="25557"/>
    <cellStyle name="Normal 2 2 2 2 3 2 3 2 3" xfId="7464"/>
    <cellStyle name="Normal 2 2 2 2 3 2 3 2 3 2" xfId="17801"/>
    <cellStyle name="Normal 2 2 2 2 3 2 3 2 3 2 2" xfId="38478"/>
    <cellStyle name="Normal 2 2 2 2 3 2 3 2 3 3" xfId="28141"/>
    <cellStyle name="Normal 2 2 2 2 3 2 3 2 4" xfId="12633"/>
    <cellStyle name="Normal 2 2 2 2 3 2 3 2 4 2" xfId="33310"/>
    <cellStyle name="Normal 2 2 2 2 3 2 3 2 5" xfId="22973"/>
    <cellStyle name="Normal 2 2 2 2 3 2 3 3" xfId="3588"/>
    <cellStyle name="Normal 2 2 2 2 3 2 3 3 2" xfId="8756"/>
    <cellStyle name="Normal 2 2 2 2 3 2 3 3 2 2" xfId="19093"/>
    <cellStyle name="Normal 2 2 2 2 3 2 3 3 2 2 2" xfId="39770"/>
    <cellStyle name="Normal 2 2 2 2 3 2 3 3 2 3" xfId="29433"/>
    <cellStyle name="Normal 2 2 2 2 3 2 3 3 3" xfId="13925"/>
    <cellStyle name="Normal 2 2 2 2 3 2 3 3 3 2" xfId="34602"/>
    <cellStyle name="Normal 2 2 2 2 3 2 3 3 4" xfId="24265"/>
    <cellStyle name="Normal 2 2 2 2 3 2 3 4" xfId="6172"/>
    <cellStyle name="Normal 2 2 2 2 3 2 3 4 2" xfId="16509"/>
    <cellStyle name="Normal 2 2 2 2 3 2 3 4 2 2" xfId="37186"/>
    <cellStyle name="Normal 2 2 2 2 3 2 3 4 3" xfId="26849"/>
    <cellStyle name="Normal 2 2 2 2 3 2 3 5" xfId="11341"/>
    <cellStyle name="Normal 2 2 2 2 3 2 3 5 2" xfId="32018"/>
    <cellStyle name="Normal 2 2 2 2 3 2 3 6" xfId="21681"/>
    <cellStyle name="Normal 2 2 2 2 3 2 4" xfId="1650"/>
    <cellStyle name="Normal 2 2 2 2 3 2 4 2" xfId="4234"/>
    <cellStyle name="Normal 2 2 2 2 3 2 4 2 2" xfId="9402"/>
    <cellStyle name="Normal 2 2 2 2 3 2 4 2 2 2" xfId="19739"/>
    <cellStyle name="Normal 2 2 2 2 3 2 4 2 2 2 2" xfId="40416"/>
    <cellStyle name="Normal 2 2 2 2 3 2 4 2 2 3" xfId="30079"/>
    <cellStyle name="Normal 2 2 2 2 3 2 4 2 3" xfId="14571"/>
    <cellStyle name="Normal 2 2 2 2 3 2 4 2 3 2" xfId="35248"/>
    <cellStyle name="Normal 2 2 2 2 3 2 4 2 4" xfId="24911"/>
    <cellStyle name="Normal 2 2 2 2 3 2 4 3" xfId="6818"/>
    <cellStyle name="Normal 2 2 2 2 3 2 4 3 2" xfId="17155"/>
    <cellStyle name="Normal 2 2 2 2 3 2 4 3 2 2" xfId="37832"/>
    <cellStyle name="Normal 2 2 2 2 3 2 4 3 3" xfId="27495"/>
    <cellStyle name="Normal 2 2 2 2 3 2 4 4" xfId="11987"/>
    <cellStyle name="Normal 2 2 2 2 3 2 4 4 2" xfId="32664"/>
    <cellStyle name="Normal 2 2 2 2 3 2 4 5" xfId="22327"/>
    <cellStyle name="Normal 2 2 2 2 3 2 5" xfId="2942"/>
    <cellStyle name="Normal 2 2 2 2 3 2 5 2" xfId="8110"/>
    <cellStyle name="Normal 2 2 2 2 3 2 5 2 2" xfId="18447"/>
    <cellStyle name="Normal 2 2 2 2 3 2 5 2 2 2" xfId="39124"/>
    <cellStyle name="Normal 2 2 2 2 3 2 5 2 3" xfId="28787"/>
    <cellStyle name="Normal 2 2 2 2 3 2 5 3" xfId="13279"/>
    <cellStyle name="Normal 2 2 2 2 3 2 5 3 2" xfId="33956"/>
    <cellStyle name="Normal 2 2 2 2 3 2 5 4" xfId="23619"/>
    <cellStyle name="Normal 2 2 2 2 3 2 6" xfId="5526"/>
    <cellStyle name="Normal 2 2 2 2 3 2 6 2" xfId="15863"/>
    <cellStyle name="Normal 2 2 2 2 3 2 6 2 2" xfId="36540"/>
    <cellStyle name="Normal 2 2 2 2 3 2 6 3" xfId="26203"/>
    <cellStyle name="Normal 2 2 2 2 3 2 7" xfId="10695"/>
    <cellStyle name="Normal 2 2 2 2 3 2 7 2" xfId="31372"/>
    <cellStyle name="Normal 2 2 2 2 3 2 8" xfId="21035"/>
    <cellStyle name="Normal 2 2 2 2 3 3" xfId="518"/>
    <cellStyle name="Normal 2 2 2 2 3 3 2" xfId="1164"/>
    <cellStyle name="Normal 2 2 2 2 3 3 2 2" xfId="2456"/>
    <cellStyle name="Normal 2 2 2 2 3 3 2 2 2" xfId="5040"/>
    <cellStyle name="Normal 2 2 2 2 3 3 2 2 2 2" xfId="10208"/>
    <cellStyle name="Normal 2 2 2 2 3 3 2 2 2 2 2" xfId="20545"/>
    <cellStyle name="Normal 2 2 2 2 3 3 2 2 2 2 2 2" xfId="41222"/>
    <cellStyle name="Normal 2 2 2 2 3 3 2 2 2 2 3" xfId="30885"/>
    <cellStyle name="Normal 2 2 2 2 3 3 2 2 2 3" xfId="15377"/>
    <cellStyle name="Normal 2 2 2 2 3 3 2 2 2 3 2" xfId="36054"/>
    <cellStyle name="Normal 2 2 2 2 3 3 2 2 2 4" xfId="25717"/>
    <cellStyle name="Normal 2 2 2 2 3 3 2 2 3" xfId="7624"/>
    <cellStyle name="Normal 2 2 2 2 3 3 2 2 3 2" xfId="17961"/>
    <cellStyle name="Normal 2 2 2 2 3 3 2 2 3 2 2" xfId="38638"/>
    <cellStyle name="Normal 2 2 2 2 3 3 2 2 3 3" xfId="28301"/>
    <cellStyle name="Normal 2 2 2 2 3 3 2 2 4" xfId="12793"/>
    <cellStyle name="Normal 2 2 2 2 3 3 2 2 4 2" xfId="33470"/>
    <cellStyle name="Normal 2 2 2 2 3 3 2 2 5" xfId="23133"/>
    <cellStyle name="Normal 2 2 2 2 3 3 2 3" xfId="3748"/>
    <cellStyle name="Normal 2 2 2 2 3 3 2 3 2" xfId="8916"/>
    <cellStyle name="Normal 2 2 2 2 3 3 2 3 2 2" xfId="19253"/>
    <cellStyle name="Normal 2 2 2 2 3 3 2 3 2 2 2" xfId="39930"/>
    <cellStyle name="Normal 2 2 2 2 3 3 2 3 2 3" xfId="29593"/>
    <cellStyle name="Normal 2 2 2 2 3 3 2 3 3" xfId="14085"/>
    <cellStyle name="Normal 2 2 2 2 3 3 2 3 3 2" xfId="34762"/>
    <cellStyle name="Normal 2 2 2 2 3 3 2 3 4" xfId="24425"/>
    <cellStyle name="Normal 2 2 2 2 3 3 2 4" xfId="6332"/>
    <cellStyle name="Normal 2 2 2 2 3 3 2 4 2" xfId="16669"/>
    <cellStyle name="Normal 2 2 2 2 3 3 2 4 2 2" xfId="37346"/>
    <cellStyle name="Normal 2 2 2 2 3 3 2 4 3" xfId="27009"/>
    <cellStyle name="Normal 2 2 2 2 3 3 2 5" xfId="11501"/>
    <cellStyle name="Normal 2 2 2 2 3 3 2 5 2" xfId="32178"/>
    <cellStyle name="Normal 2 2 2 2 3 3 2 6" xfId="21841"/>
    <cellStyle name="Normal 2 2 2 2 3 3 3" xfId="1810"/>
    <cellStyle name="Normal 2 2 2 2 3 3 3 2" xfId="4394"/>
    <cellStyle name="Normal 2 2 2 2 3 3 3 2 2" xfId="9562"/>
    <cellStyle name="Normal 2 2 2 2 3 3 3 2 2 2" xfId="19899"/>
    <cellStyle name="Normal 2 2 2 2 3 3 3 2 2 2 2" xfId="40576"/>
    <cellStyle name="Normal 2 2 2 2 3 3 3 2 2 3" xfId="30239"/>
    <cellStyle name="Normal 2 2 2 2 3 3 3 2 3" xfId="14731"/>
    <cellStyle name="Normal 2 2 2 2 3 3 3 2 3 2" xfId="35408"/>
    <cellStyle name="Normal 2 2 2 2 3 3 3 2 4" xfId="25071"/>
    <cellStyle name="Normal 2 2 2 2 3 3 3 3" xfId="6978"/>
    <cellStyle name="Normal 2 2 2 2 3 3 3 3 2" xfId="17315"/>
    <cellStyle name="Normal 2 2 2 2 3 3 3 3 2 2" xfId="37992"/>
    <cellStyle name="Normal 2 2 2 2 3 3 3 3 3" xfId="27655"/>
    <cellStyle name="Normal 2 2 2 2 3 3 3 4" xfId="12147"/>
    <cellStyle name="Normal 2 2 2 2 3 3 3 4 2" xfId="32824"/>
    <cellStyle name="Normal 2 2 2 2 3 3 3 5" xfId="22487"/>
    <cellStyle name="Normal 2 2 2 2 3 3 4" xfId="3102"/>
    <cellStyle name="Normal 2 2 2 2 3 3 4 2" xfId="8270"/>
    <cellStyle name="Normal 2 2 2 2 3 3 4 2 2" xfId="18607"/>
    <cellStyle name="Normal 2 2 2 2 3 3 4 2 2 2" xfId="39284"/>
    <cellStyle name="Normal 2 2 2 2 3 3 4 2 3" xfId="28947"/>
    <cellStyle name="Normal 2 2 2 2 3 3 4 3" xfId="13439"/>
    <cellStyle name="Normal 2 2 2 2 3 3 4 3 2" xfId="34116"/>
    <cellStyle name="Normal 2 2 2 2 3 3 4 4" xfId="23779"/>
    <cellStyle name="Normal 2 2 2 2 3 3 5" xfId="5686"/>
    <cellStyle name="Normal 2 2 2 2 3 3 5 2" xfId="16023"/>
    <cellStyle name="Normal 2 2 2 2 3 3 5 2 2" xfId="36700"/>
    <cellStyle name="Normal 2 2 2 2 3 3 5 3" xfId="26363"/>
    <cellStyle name="Normal 2 2 2 2 3 3 6" xfId="10855"/>
    <cellStyle name="Normal 2 2 2 2 3 3 6 2" xfId="31532"/>
    <cellStyle name="Normal 2 2 2 2 3 3 7" xfId="21195"/>
    <cellStyle name="Normal 2 2 2 2 3 4" xfId="841"/>
    <cellStyle name="Normal 2 2 2 2 3 4 2" xfId="2133"/>
    <cellStyle name="Normal 2 2 2 2 3 4 2 2" xfId="4717"/>
    <cellStyle name="Normal 2 2 2 2 3 4 2 2 2" xfId="9885"/>
    <cellStyle name="Normal 2 2 2 2 3 4 2 2 2 2" xfId="20222"/>
    <cellStyle name="Normal 2 2 2 2 3 4 2 2 2 2 2" xfId="40899"/>
    <cellStyle name="Normal 2 2 2 2 3 4 2 2 2 3" xfId="30562"/>
    <cellStyle name="Normal 2 2 2 2 3 4 2 2 3" xfId="15054"/>
    <cellStyle name="Normal 2 2 2 2 3 4 2 2 3 2" xfId="35731"/>
    <cellStyle name="Normal 2 2 2 2 3 4 2 2 4" xfId="25394"/>
    <cellStyle name="Normal 2 2 2 2 3 4 2 3" xfId="7301"/>
    <cellStyle name="Normal 2 2 2 2 3 4 2 3 2" xfId="17638"/>
    <cellStyle name="Normal 2 2 2 2 3 4 2 3 2 2" xfId="38315"/>
    <cellStyle name="Normal 2 2 2 2 3 4 2 3 3" xfId="27978"/>
    <cellStyle name="Normal 2 2 2 2 3 4 2 4" xfId="12470"/>
    <cellStyle name="Normal 2 2 2 2 3 4 2 4 2" xfId="33147"/>
    <cellStyle name="Normal 2 2 2 2 3 4 2 5" xfId="22810"/>
    <cellStyle name="Normal 2 2 2 2 3 4 3" xfId="3425"/>
    <cellStyle name="Normal 2 2 2 2 3 4 3 2" xfId="8593"/>
    <cellStyle name="Normal 2 2 2 2 3 4 3 2 2" xfId="18930"/>
    <cellStyle name="Normal 2 2 2 2 3 4 3 2 2 2" xfId="39607"/>
    <cellStyle name="Normal 2 2 2 2 3 4 3 2 3" xfId="29270"/>
    <cellStyle name="Normal 2 2 2 2 3 4 3 3" xfId="13762"/>
    <cellStyle name="Normal 2 2 2 2 3 4 3 3 2" xfId="34439"/>
    <cellStyle name="Normal 2 2 2 2 3 4 3 4" xfId="24102"/>
    <cellStyle name="Normal 2 2 2 2 3 4 4" xfId="6009"/>
    <cellStyle name="Normal 2 2 2 2 3 4 4 2" xfId="16346"/>
    <cellStyle name="Normal 2 2 2 2 3 4 4 2 2" xfId="37023"/>
    <cellStyle name="Normal 2 2 2 2 3 4 4 3" xfId="26686"/>
    <cellStyle name="Normal 2 2 2 2 3 4 5" xfId="11178"/>
    <cellStyle name="Normal 2 2 2 2 3 4 5 2" xfId="31855"/>
    <cellStyle name="Normal 2 2 2 2 3 4 6" xfId="21518"/>
    <cellStyle name="Normal 2 2 2 2 3 5" xfId="1487"/>
    <cellStyle name="Normal 2 2 2 2 3 5 2" xfId="4071"/>
    <cellStyle name="Normal 2 2 2 2 3 5 2 2" xfId="9239"/>
    <cellStyle name="Normal 2 2 2 2 3 5 2 2 2" xfId="19576"/>
    <cellStyle name="Normal 2 2 2 2 3 5 2 2 2 2" xfId="40253"/>
    <cellStyle name="Normal 2 2 2 2 3 5 2 2 3" xfId="29916"/>
    <cellStyle name="Normal 2 2 2 2 3 5 2 3" xfId="14408"/>
    <cellStyle name="Normal 2 2 2 2 3 5 2 3 2" xfId="35085"/>
    <cellStyle name="Normal 2 2 2 2 3 5 2 4" xfId="24748"/>
    <cellStyle name="Normal 2 2 2 2 3 5 3" xfId="6655"/>
    <cellStyle name="Normal 2 2 2 2 3 5 3 2" xfId="16992"/>
    <cellStyle name="Normal 2 2 2 2 3 5 3 2 2" xfId="37669"/>
    <cellStyle name="Normal 2 2 2 2 3 5 3 3" xfId="27332"/>
    <cellStyle name="Normal 2 2 2 2 3 5 4" xfId="11824"/>
    <cellStyle name="Normal 2 2 2 2 3 5 4 2" xfId="32501"/>
    <cellStyle name="Normal 2 2 2 2 3 5 5" xfId="22164"/>
    <cellStyle name="Normal 2 2 2 2 3 6" xfId="2779"/>
    <cellStyle name="Normal 2 2 2 2 3 6 2" xfId="7947"/>
    <cellStyle name="Normal 2 2 2 2 3 6 2 2" xfId="18284"/>
    <cellStyle name="Normal 2 2 2 2 3 6 2 2 2" xfId="38961"/>
    <cellStyle name="Normal 2 2 2 2 3 6 2 3" xfId="28624"/>
    <cellStyle name="Normal 2 2 2 2 3 6 3" xfId="13116"/>
    <cellStyle name="Normal 2 2 2 2 3 6 3 2" xfId="33793"/>
    <cellStyle name="Normal 2 2 2 2 3 6 4" xfId="23456"/>
    <cellStyle name="Normal 2 2 2 2 3 7" xfId="5363"/>
    <cellStyle name="Normal 2 2 2 2 3 7 2" xfId="15700"/>
    <cellStyle name="Normal 2 2 2 2 3 7 2 2" xfId="36377"/>
    <cellStyle name="Normal 2 2 2 2 3 7 3" xfId="26040"/>
    <cellStyle name="Normal 2 2 2 2 3 8" xfId="10532"/>
    <cellStyle name="Normal 2 2 2 2 3 8 2" xfId="31209"/>
    <cellStyle name="Normal 2 2 2 2 3 9" xfId="20872"/>
    <cellStyle name="Normal 2 2 2 2 4" xfId="277"/>
    <cellStyle name="Normal 2 2 2 2 4 2" xfId="601"/>
    <cellStyle name="Normal 2 2 2 2 4 2 2" xfId="1247"/>
    <cellStyle name="Normal 2 2 2 2 4 2 2 2" xfId="2539"/>
    <cellStyle name="Normal 2 2 2 2 4 2 2 2 2" xfId="5123"/>
    <cellStyle name="Normal 2 2 2 2 4 2 2 2 2 2" xfId="10291"/>
    <cellStyle name="Normal 2 2 2 2 4 2 2 2 2 2 2" xfId="20628"/>
    <cellStyle name="Normal 2 2 2 2 4 2 2 2 2 2 2 2" xfId="41305"/>
    <cellStyle name="Normal 2 2 2 2 4 2 2 2 2 2 3" xfId="30968"/>
    <cellStyle name="Normal 2 2 2 2 4 2 2 2 2 3" xfId="15460"/>
    <cellStyle name="Normal 2 2 2 2 4 2 2 2 2 3 2" xfId="36137"/>
    <cellStyle name="Normal 2 2 2 2 4 2 2 2 2 4" xfId="25800"/>
    <cellStyle name="Normal 2 2 2 2 4 2 2 2 3" xfId="7707"/>
    <cellStyle name="Normal 2 2 2 2 4 2 2 2 3 2" xfId="18044"/>
    <cellStyle name="Normal 2 2 2 2 4 2 2 2 3 2 2" xfId="38721"/>
    <cellStyle name="Normal 2 2 2 2 4 2 2 2 3 3" xfId="28384"/>
    <cellStyle name="Normal 2 2 2 2 4 2 2 2 4" xfId="12876"/>
    <cellStyle name="Normal 2 2 2 2 4 2 2 2 4 2" xfId="33553"/>
    <cellStyle name="Normal 2 2 2 2 4 2 2 2 5" xfId="23216"/>
    <cellStyle name="Normal 2 2 2 2 4 2 2 3" xfId="3831"/>
    <cellStyle name="Normal 2 2 2 2 4 2 2 3 2" xfId="8999"/>
    <cellStyle name="Normal 2 2 2 2 4 2 2 3 2 2" xfId="19336"/>
    <cellStyle name="Normal 2 2 2 2 4 2 2 3 2 2 2" xfId="40013"/>
    <cellStyle name="Normal 2 2 2 2 4 2 2 3 2 3" xfId="29676"/>
    <cellStyle name="Normal 2 2 2 2 4 2 2 3 3" xfId="14168"/>
    <cellStyle name="Normal 2 2 2 2 4 2 2 3 3 2" xfId="34845"/>
    <cellStyle name="Normal 2 2 2 2 4 2 2 3 4" xfId="24508"/>
    <cellStyle name="Normal 2 2 2 2 4 2 2 4" xfId="6415"/>
    <cellStyle name="Normal 2 2 2 2 4 2 2 4 2" xfId="16752"/>
    <cellStyle name="Normal 2 2 2 2 4 2 2 4 2 2" xfId="37429"/>
    <cellStyle name="Normal 2 2 2 2 4 2 2 4 3" xfId="27092"/>
    <cellStyle name="Normal 2 2 2 2 4 2 2 5" xfId="11584"/>
    <cellStyle name="Normal 2 2 2 2 4 2 2 5 2" xfId="32261"/>
    <cellStyle name="Normal 2 2 2 2 4 2 2 6" xfId="21924"/>
    <cellStyle name="Normal 2 2 2 2 4 2 3" xfId="1893"/>
    <cellStyle name="Normal 2 2 2 2 4 2 3 2" xfId="4477"/>
    <cellStyle name="Normal 2 2 2 2 4 2 3 2 2" xfId="9645"/>
    <cellStyle name="Normal 2 2 2 2 4 2 3 2 2 2" xfId="19982"/>
    <cellStyle name="Normal 2 2 2 2 4 2 3 2 2 2 2" xfId="40659"/>
    <cellStyle name="Normal 2 2 2 2 4 2 3 2 2 3" xfId="30322"/>
    <cellStyle name="Normal 2 2 2 2 4 2 3 2 3" xfId="14814"/>
    <cellStyle name="Normal 2 2 2 2 4 2 3 2 3 2" xfId="35491"/>
    <cellStyle name="Normal 2 2 2 2 4 2 3 2 4" xfId="25154"/>
    <cellStyle name="Normal 2 2 2 2 4 2 3 3" xfId="7061"/>
    <cellStyle name="Normal 2 2 2 2 4 2 3 3 2" xfId="17398"/>
    <cellStyle name="Normal 2 2 2 2 4 2 3 3 2 2" xfId="38075"/>
    <cellStyle name="Normal 2 2 2 2 4 2 3 3 3" xfId="27738"/>
    <cellStyle name="Normal 2 2 2 2 4 2 3 4" xfId="12230"/>
    <cellStyle name="Normal 2 2 2 2 4 2 3 4 2" xfId="32907"/>
    <cellStyle name="Normal 2 2 2 2 4 2 3 5" xfId="22570"/>
    <cellStyle name="Normal 2 2 2 2 4 2 4" xfId="3185"/>
    <cellStyle name="Normal 2 2 2 2 4 2 4 2" xfId="8353"/>
    <cellStyle name="Normal 2 2 2 2 4 2 4 2 2" xfId="18690"/>
    <cellStyle name="Normal 2 2 2 2 4 2 4 2 2 2" xfId="39367"/>
    <cellStyle name="Normal 2 2 2 2 4 2 4 2 3" xfId="29030"/>
    <cellStyle name="Normal 2 2 2 2 4 2 4 3" xfId="13522"/>
    <cellStyle name="Normal 2 2 2 2 4 2 4 3 2" xfId="34199"/>
    <cellStyle name="Normal 2 2 2 2 4 2 4 4" xfId="23862"/>
    <cellStyle name="Normal 2 2 2 2 4 2 5" xfId="5769"/>
    <cellStyle name="Normal 2 2 2 2 4 2 5 2" xfId="16106"/>
    <cellStyle name="Normal 2 2 2 2 4 2 5 2 2" xfId="36783"/>
    <cellStyle name="Normal 2 2 2 2 4 2 5 3" xfId="26446"/>
    <cellStyle name="Normal 2 2 2 2 4 2 6" xfId="10938"/>
    <cellStyle name="Normal 2 2 2 2 4 2 6 2" xfId="31615"/>
    <cellStyle name="Normal 2 2 2 2 4 2 7" xfId="21278"/>
    <cellStyle name="Normal 2 2 2 2 4 3" xfId="924"/>
    <cellStyle name="Normal 2 2 2 2 4 3 2" xfId="2216"/>
    <cellStyle name="Normal 2 2 2 2 4 3 2 2" xfId="4800"/>
    <cellStyle name="Normal 2 2 2 2 4 3 2 2 2" xfId="9968"/>
    <cellStyle name="Normal 2 2 2 2 4 3 2 2 2 2" xfId="20305"/>
    <cellStyle name="Normal 2 2 2 2 4 3 2 2 2 2 2" xfId="40982"/>
    <cellStyle name="Normal 2 2 2 2 4 3 2 2 2 3" xfId="30645"/>
    <cellStyle name="Normal 2 2 2 2 4 3 2 2 3" xfId="15137"/>
    <cellStyle name="Normal 2 2 2 2 4 3 2 2 3 2" xfId="35814"/>
    <cellStyle name="Normal 2 2 2 2 4 3 2 2 4" xfId="25477"/>
    <cellStyle name="Normal 2 2 2 2 4 3 2 3" xfId="7384"/>
    <cellStyle name="Normal 2 2 2 2 4 3 2 3 2" xfId="17721"/>
    <cellStyle name="Normal 2 2 2 2 4 3 2 3 2 2" xfId="38398"/>
    <cellStyle name="Normal 2 2 2 2 4 3 2 3 3" xfId="28061"/>
    <cellStyle name="Normal 2 2 2 2 4 3 2 4" xfId="12553"/>
    <cellStyle name="Normal 2 2 2 2 4 3 2 4 2" xfId="33230"/>
    <cellStyle name="Normal 2 2 2 2 4 3 2 5" xfId="22893"/>
    <cellStyle name="Normal 2 2 2 2 4 3 3" xfId="3508"/>
    <cellStyle name="Normal 2 2 2 2 4 3 3 2" xfId="8676"/>
    <cellStyle name="Normal 2 2 2 2 4 3 3 2 2" xfId="19013"/>
    <cellStyle name="Normal 2 2 2 2 4 3 3 2 2 2" xfId="39690"/>
    <cellStyle name="Normal 2 2 2 2 4 3 3 2 3" xfId="29353"/>
    <cellStyle name="Normal 2 2 2 2 4 3 3 3" xfId="13845"/>
    <cellStyle name="Normal 2 2 2 2 4 3 3 3 2" xfId="34522"/>
    <cellStyle name="Normal 2 2 2 2 4 3 3 4" xfId="24185"/>
    <cellStyle name="Normal 2 2 2 2 4 3 4" xfId="6092"/>
    <cellStyle name="Normal 2 2 2 2 4 3 4 2" xfId="16429"/>
    <cellStyle name="Normal 2 2 2 2 4 3 4 2 2" xfId="37106"/>
    <cellStyle name="Normal 2 2 2 2 4 3 4 3" xfId="26769"/>
    <cellStyle name="Normal 2 2 2 2 4 3 5" xfId="11261"/>
    <cellStyle name="Normal 2 2 2 2 4 3 5 2" xfId="31938"/>
    <cellStyle name="Normal 2 2 2 2 4 3 6" xfId="21601"/>
    <cellStyle name="Normal 2 2 2 2 4 4" xfId="1570"/>
    <cellStyle name="Normal 2 2 2 2 4 4 2" xfId="4154"/>
    <cellStyle name="Normal 2 2 2 2 4 4 2 2" xfId="9322"/>
    <cellStyle name="Normal 2 2 2 2 4 4 2 2 2" xfId="19659"/>
    <cellStyle name="Normal 2 2 2 2 4 4 2 2 2 2" xfId="40336"/>
    <cellStyle name="Normal 2 2 2 2 4 4 2 2 3" xfId="29999"/>
    <cellStyle name="Normal 2 2 2 2 4 4 2 3" xfId="14491"/>
    <cellStyle name="Normal 2 2 2 2 4 4 2 3 2" xfId="35168"/>
    <cellStyle name="Normal 2 2 2 2 4 4 2 4" xfId="24831"/>
    <cellStyle name="Normal 2 2 2 2 4 4 3" xfId="6738"/>
    <cellStyle name="Normal 2 2 2 2 4 4 3 2" xfId="17075"/>
    <cellStyle name="Normal 2 2 2 2 4 4 3 2 2" xfId="37752"/>
    <cellStyle name="Normal 2 2 2 2 4 4 3 3" xfId="27415"/>
    <cellStyle name="Normal 2 2 2 2 4 4 4" xfId="11907"/>
    <cellStyle name="Normal 2 2 2 2 4 4 4 2" xfId="32584"/>
    <cellStyle name="Normal 2 2 2 2 4 4 5" xfId="22247"/>
    <cellStyle name="Normal 2 2 2 2 4 5" xfId="2862"/>
    <cellStyle name="Normal 2 2 2 2 4 5 2" xfId="8030"/>
    <cellStyle name="Normal 2 2 2 2 4 5 2 2" xfId="18367"/>
    <cellStyle name="Normal 2 2 2 2 4 5 2 2 2" xfId="39044"/>
    <cellStyle name="Normal 2 2 2 2 4 5 2 3" xfId="28707"/>
    <cellStyle name="Normal 2 2 2 2 4 5 3" xfId="13199"/>
    <cellStyle name="Normal 2 2 2 2 4 5 3 2" xfId="33876"/>
    <cellStyle name="Normal 2 2 2 2 4 5 4" xfId="23539"/>
    <cellStyle name="Normal 2 2 2 2 4 6" xfId="5446"/>
    <cellStyle name="Normal 2 2 2 2 4 6 2" xfId="15783"/>
    <cellStyle name="Normal 2 2 2 2 4 6 2 2" xfId="36460"/>
    <cellStyle name="Normal 2 2 2 2 4 6 3" xfId="26123"/>
    <cellStyle name="Normal 2 2 2 2 4 7" xfId="10615"/>
    <cellStyle name="Normal 2 2 2 2 4 7 2" xfId="31292"/>
    <cellStyle name="Normal 2 2 2 2 4 8" xfId="20955"/>
    <cellStyle name="Normal 2 2 2 2 5" xfId="438"/>
    <cellStyle name="Normal 2 2 2 2 5 2" xfId="1084"/>
    <cellStyle name="Normal 2 2 2 2 5 2 2" xfId="2376"/>
    <cellStyle name="Normal 2 2 2 2 5 2 2 2" xfId="4960"/>
    <cellStyle name="Normal 2 2 2 2 5 2 2 2 2" xfId="10128"/>
    <cellStyle name="Normal 2 2 2 2 5 2 2 2 2 2" xfId="20465"/>
    <cellStyle name="Normal 2 2 2 2 5 2 2 2 2 2 2" xfId="41142"/>
    <cellStyle name="Normal 2 2 2 2 5 2 2 2 2 3" xfId="30805"/>
    <cellStyle name="Normal 2 2 2 2 5 2 2 2 3" xfId="15297"/>
    <cellStyle name="Normal 2 2 2 2 5 2 2 2 3 2" xfId="35974"/>
    <cellStyle name="Normal 2 2 2 2 5 2 2 2 4" xfId="25637"/>
    <cellStyle name="Normal 2 2 2 2 5 2 2 3" xfId="7544"/>
    <cellStyle name="Normal 2 2 2 2 5 2 2 3 2" xfId="17881"/>
    <cellStyle name="Normal 2 2 2 2 5 2 2 3 2 2" xfId="38558"/>
    <cellStyle name="Normal 2 2 2 2 5 2 2 3 3" xfId="28221"/>
    <cellStyle name="Normal 2 2 2 2 5 2 2 4" xfId="12713"/>
    <cellStyle name="Normal 2 2 2 2 5 2 2 4 2" xfId="33390"/>
    <cellStyle name="Normal 2 2 2 2 5 2 2 5" xfId="23053"/>
    <cellStyle name="Normal 2 2 2 2 5 2 3" xfId="3668"/>
    <cellStyle name="Normal 2 2 2 2 5 2 3 2" xfId="8836"/>
    <cellStyle name="Normal 2 2 2 2 5 2 3 2 2" xfId="19173"/>
    <cellStyle name="Normal 2 2 2 2 5 2 3 2 2 2" xfId="39850"/>
    <cellStyle name="Normal 2 2 2 2 5 2 3 2 3" xfId="29513"/>
    <cellStyle name="Normal 2 2 2 2 5 2 3 3" xfId="14005"/>
    <cellStyle name="Normal 2 2 2 2 5 2 3 3 2" xfId="34682"/>
    <cellStyle name="Normal 2 2 2 2 5 2 3 4" xfId="24345"/>
    <cellStyle name="Normal 2 2 2 2 5 2 4" xfId="6252"/>
    <cellStyle name="Normal 2 2 2 2 5 2 4 2" xfId="16589"/>
    <cellStyle name="Normal 2 2 2 2 5 2 4 2 2" xfId="37266"/>
    <cellStyle name="Normal 2 2 2 2 5 2 4 3" xfId="26929"/>
    <cellStyle name="Normal 2 2 2 2 5 2 5" xfId="11421"/>
    <cellStyle name="Normal 2 2 2 2 5 2 5 2" xfId="32098"/>
    <cellStyle name="Normal 2 2 2 2 5 2 6" xfId="21761"/>
    <cellStyle name="Normal 2 2 2 2 5 3" xfId="1730"/>
    <cellStyle name="Normal 2 2 2 2 5 3 2" xfId="4314"/>
    <cellStyle name="Normal 2 2 2 2 5 3 2 2" xfId="9482"/>
    <cellStyle name="Normal 2 2 2 2 5 3 2 2 2" xfId="19819"/>
    <cellStyle name="Normal 2 2 2 2 5 3 2 2 2 2" xfId="40496"/>
    <cellStyle name="Normal 2 2 2 2 5 3 2 2 3" xfId="30159"/>
    <cellStyle name="Normal 2 2 2 2 5 3 2 3" xfId="14651"/>
    <cellStyle name="Normal 2 2 2 2 5 3 2 3 2" xfId="35328"/>
    <cellStyle name="Normal 2 2 2 2 5 3 2 4" xfId="24991"/>
    <cellStyle name="Normal 2 2 2 2 5 3 3" xfId="6898"/>
    <cellStyle name="Normal 2 2 2 2 5 3 3 2" xfId="17235"/>
    <cellStyle name="Normal 2 2 2 2 5 3 3 2 2" xfId="37912"/>
    <cellStyle name="Normal 2 2 2 2 5 3 3 3" xfId="27575"/>
    <cellStyle name="Normal 2 2 2 2 5 3 4" xfId="12067"/>
    <cellStyle name="Normal 2 2 2 2 5 3 4 2" xfId="32744"/>
    <cellStyle name="Normal 2 2 2 2 5 3 5" xfId="22407"/>
    <cellStyle name="Normal 2 2 2 2 5 4" xfId="3022"/>
    <cellStyle name="Normal 2 2 2 2 5 4 2" xfId="8190"/>
    <cellStyle name="Normal 2 2 2 2 5 4 2 2" xfId="18527"/>
    <cellStyle name="Normal 2 2 2 2 5 4 2 2 2" xfId="39204"/>
    <cellStyle name="Normal 2 2 2 2 5 4 2 3" xfId="28867"/>
    <cellStyle name="Normal 2 2 2 2 5 4 3" xfId="13359"/>
    <cellStyle name="Normal 2 2 2 2 5 4 3 2" xfId="34036"/>
    <cellStyle name="Normal 2 2 2 2 5 4 4" xfId="23699"/>
    <cellStyle name="Normal 2 2 2 2 5 5" xfId="5606"/>
    <cellStyle name="Normal 2 2 2 2 5 5 2" xfId="15943"/>
    <cellStyle name="Normal 2 2 2 2 5 5 2 2" xfId="36620"/>
    <cellStyle name="Normal 2 2 2 2 5 5 3" xfId="26283"/>
    <cellStyle name="Normal 2 2 2 2 5 6" xfId="10775"/>
    <cellStyle name="Normal 2 2 2 2 5 6 2" xfId="31452"/>
    <cellStyle name="Normal 2 2 2 2 5 7" xfId="21115"/>
    <cellStyle name="Normal 2 2 2 2 6" xfId="761"/>
    <cellStyle name="Normal 2 2 2 2 6 2" xfId="2053"/>
    <cellStyle name="Normal 2 2 2 2 6 2 2" xfId="4637"/>
    <cellStyle name="Normal 2 2 2 2 6 2 2 2" xfId="9805"/>
    <cellStyle name="Normal 2 2 2 2 6 2 2 2 2" xfId="20142"/>
    <cellStyle name="Normal 2 2 2 2 6 2 2 2 2 2" xfId="40819"/>
    <cellStyle name="Normal 2 2 2 2 6 2 2 2 3" xfId="30482"/>
    <cellStyle name="Normal 2 2 2 2 6 2 2 3" xfId="14974"/>
    <cellStyle name="Normal 2 2 2 2 6 2 2 3 2" xfId="35651"/>
    <cellStyle name="Normal 2 2 2 2 6 2 2 4" xfId="25314"/>
    <cellStyle name="Normal 2 2 2 2 6 2 3" xfId="7221"/>
    <cellStyle name="Normal 2 2 2 2 6 2 3 2" xfId="17558"/>
    <cellStyle name="Normal 2 2 2 2 6 2 3 2 2" xfId="38235"/>
    <cellStyle name="Normal 2 2 2 2 6 2 3 3" xfId="27898"/>
    <cellStyle name="Normal 2 2 2 2 6 2 4" xfId="12390"/>
    <cellStyle name="Normal 2 2 2 2 6 2 4 2" xfId="33067"/>
    <cellStyle name="Normal 2 2 2 2 6 2 5" xfId="22730"/>
    <cellStyle name="Normal 2 2 2 2 6 3" xfId="3345"/>
    <cellStyle name="Normal 2 2 2 2 6 3 2" xfId="8513"/>
    <cellStyle name="Normal 2 2 2 2 6 3 2 2" xfId="18850"/>
    <cellStyle name="Normal 2 2 2 2 6 3 2 2 2" xfId="39527"/>
    <cellStyle name="Normal 2 2 2 2 6 3 2 3" xfId="29190"/>
    <cellStyle name="Normal 2 2 2 2 6 3 3" xfId="13682"/>
    <cellStyle name="Normal 2 2 2 2 6 3 3 2" xfId="34359"/>
    <cellStyle name="Normal 2 2 2 2 6 3 4" xfId="24022"/>
    <cellStyle name="Normal 2 2 2 2 6 4" xfId="5929"/>
    <cellStyle name="Normal 2 2 2 2 6 4 2" xfId="16266"/>
    <cellStyle name="Normal 2 2 2 2 6 4 2 2" xfId="36943"/>
    <cellStyle name="Normal 2 2 2 2 6 4 3" xfId="26606"/>
    <cellStyle name="Normal 2 2 2 2 6 5" xfId="11098"/>
    <cellStyle name="Normal 2 2 2 2 6 5 2" xfId="31775"/>
    <cellStyle name="Normal 2 2 2 2 6 6" xfId="21438"/>
    <cellStyle name="Normal 2 2 2 2 7" xfId="1407"/>
    <cellStyle name="Normal 2 2 2 2 7 2" xfId="3991"/>
    <cellStyle name="Normal 2 2 2 2 7 2 2" xfId="9159"/>
    <cellStyle name="Normal 2 2 2 2 7 2 2 2" xfId="19496"/>
    <cellStyle name="Normal 2 2 2 2 7 2 2 2 2" xfId="40173"/>
    <cellStyle name="Normal 2 2 2 2 7 2 2 3" xfId="29836"/>
    <cellStyle name="Normal 2 2 2 2 7 2 3" xfId="14328"/>
    <cellStyle name="Normal 2 2 2 2 7 2 3 2" xfId="35005"/>
    <cellStyle name="Normal 2 2 2 2 7 2 4" xfId="24668"/>
    <cellStyle name="Normal 2 2 2 2 7 3" xfId="6575"/>
    <cellStyle name="Normal 2 2 2 2 7 3 2" xfId="16912"/>
    <cellStyle name="Normal 2 2 2 2 7 3 2 2" xfId="37589"/>
    <cellStyle name="Normal 2 2 2 2 7 3 3" xfId="27252"/>
    <cellStyle name="Normal 2 2 2 2 7 4" xfId="11744"/>
    <cellStyle name="Normal 2 2 2 2 7 4 2" xfId="32421"/>
    <cellStyle name="Normal 2 2 2 2 7 5" xfId="22084"/>
    <cellStyle name="Normal 2 2 2 2 8" xfId="2699"/>
    <cellStyle name="Normal 2 2 2 2 8 2" xfId="7867"/>
    <cellStyle name="Normal 2 2 2 2 8 2 2" xfId="18204"/>
    <cellStyle name="Normal 2 2 2 2 8 2 2 2" xfId="38881"/>
    <cellStyle name="Normal 2 2 2 2 8 2 3" xfId="28544"/>
    <cellStyle name="Normal 2 2 2 2 8 3" xfId="13036"/>
    <cellStyle name="Normal 2 2 2 2 8 3 2" xfId="33713"/>
    <cellStyle name="Normal 2 2 2 2 8 4" xfId="23376"/>
    <cellStyle name="Normal 2 2 2 2 9" xfId="5283"/>
    <cellStyle name="Normal 2 2 2 2 9 2" xfId="15620"/>
    <cellStyle name="Normal 2 2 2 2 9 2 2" xfId="36297"/>
    <cellStyle name="Normal 2 2 2 2 9 3" xfId="25960"/>
    <cellStyle name="Normal 2 2 2 3" xfId="129"/>
    <cellStyle name="Normal 2 2 2 3 10" xfId="20812"/>
    <cellStyle name="Normal 2 2 2 3 2" xfId="210"/>
    <cellStyle name="Normal 2 2 2 3 2 2" xfId="378"/>
    <cellStyle name="Normal 2 2 2 3 2 2 2" xfId="701"/>
    <cellStyle name="Normal 2 2 2 3 2 2 2 2" xfId="1347"/>
    <cellStyle name="Normal 2 2 2 3 2 2 2 2 2" xfId="2639"/>
    <cellStyle name="Normal 2 2 2 3 2 2 2 2 2 2" xfId="5223"/>
    <cellStyle name="Normal 2 2 2 3 2 2 2 2 2 2 2" xfId="10391"/>
    <cellStyle name="Normal 2 2 2 3 2 2 2 2 2 2 2 2" xfId="20728"/>
    <cellStyle name="Normal 2 2 2 3 2 2 2 2 2 2 2 2 2" xfId="41405"/>
    <cellStyle name="Normal 2 2 2 3 2 2 2 2 2 2 2 3" xfId="31068"/>
    <cellStyle name="Normal 2 2 2 3 2 2 2 2 2 2 3" xfId="15560"/>
    <cellStyle name="Normal 2 2 2 3 2 2 2 2 2 2 3 2" xfId="36237"/>
    <cellStyle name="Normal 2 2 2 3 2 2 2 2 2 2 4" xfId="25900"/>
    <cellStyle name="Normal 2 2 2 3 2 2 2 2 2 3" xfId="7807"/>
    <cellStyle name="Normal 2 2 2 3 2 2 2 2 2 3 2" xfId="18144"/>
    <cellStyle name="Normal 2 2 2 3 2 2 2 2 2 3 2 2" xfId="38821"/>
    <cellStyle name="Normal 2 2 2 3 2 2 2 2 2 3 3" xfId="28484"/>
    <cellStyle name="Normal 2 2 2 3 2 2 2 2 2 4" xfId="12976"/>
    <cellStyle name="Normal 2 2 2 3 2 2 2 2 2 4 2" xfId="33653"/>
    <cellStyle name="Normal 2 2 2 3 2 2 2 2 2 5" xfId="23316"/>
    <cellStyle name="Normal 2 2 2 3 2 2 2 2 3" xfId="3931"/>
    <cellStyle name="Normal 2 2 2 3 2 2 2 2 3 2" xfId="9099"/>
    <cellStyle name="Normal 2 2 2 3 2 2 2 2 3 2 2" xfId="19436"/>
    <cellStyle name="Normal 2 2 2 3 2 2 2 2 3 2 2 2" xfId="40113"/>
    <cellStyle name="Normal 2 2 2 3 2 2 2 2 3 2 3" xfId="29776"/>
    <cellStyle name="Normal 2 2 2 3 2 2 2 2 3 3" xfId="14268"/>
    <cellStyle name="Normal 2 2 2 3 2 2 2 2 3 3 2" xfId="34945"/>
    <cellStyle name="Normal 2 2 2 3 2 2 2 2 3 4" xfId="24608"/>
    <cellStyle name="Normal 2 2 2 3 2 2 2 2 4" xfId="6515"/>
    <cellStyle name="Normal 2 2 2 3 2 2 2 2 4 2" xfId="16852"/>
    <cellStyle name="Normal 2 2 2 3 2 2 2 2 4 2 2" xfId="37529"/>
    <cellStyle name="Normal 2 2 2 3 2 2 2 2 4 3" xfId="27192"/>
    <cellStyle name="Normal 2 2 2 3 2 2 2 2 5" xfId="11684"/>
    <cellStyle name="Normal 2 2 2 3 2 2 2 2 5 2" xfId="32361"/>
    <cellStyle name="Normal 2 2 2 3 2 2 2 2 6" xfId="22024"/>
    <cellStyle name="Normal 2 2 2 3 2 2 2 3" xfId="1993"/>
    <cellStyle name="Normal 2 2 2 3 2 2 2 3 2" xfId="4577"/>
    <cellStyle name="Normal 2 2 2 3 2 2 2 3 2 2" xfId="9745"/>
    <cellStyle name="Normal 2 2 2 3 2 2 2 3 2 2 2" xfId="20082"/>
    <cellStyle name="Normal 2 2 2 3 2 2 2 3 2 2 2 2" xfId="40759"/>
    <cellStyle name="Normal 2 2 2 3 2 2 2 3 2 2 3" xfId="30422"/>
    <cellStyle name="Normal 2 2 2 3 2 2 2 3 2 3" xfId="14914"/>
    <cellStyle name="Normal 2 2 2 3 2 2 2 3 2 3 2" xfId="35591"/>
    <cellStyle name="Normal 2 2 2 3 2 2 2 3 2 4" xfId="25254"/>
    <cellStyle name="Normal 2 2 2 3 2 2 2 3 3" xfId="7161"/>
    <cellStyle name="Normal 2 2 2 3 2 2 2 3 3 2" xfId="17498"/>
    <cellStyle name="Normal 2 2 2 3 2 2 2 3 3 2 2" xfId="38175"/>
    <cellStyle name="Normal 2 2 2 3 2 2 2 3 3 3" xfId="27838"/>
    <cellStyle name="Normal 2 2 2 3 2 2 2 3 4" xfId="12330"/>
    <cellStyle name="Normal 2 2 2 3 2 2 2 3 4 2" xfId="33007"/>
    <cellStyle name="Normal 2 2 2 3 2 2 2 3 5" xfId="22670"/>
    <cellStyle name="Normal 2 2 2 3 2 2 2 4" xfId="3285"/>
    <cellStyle name="Normal 2 2 2 3 2 2 2 4 2" xfId="8453"/>
    <cellStyle name="Normal 2 2 2 3 2 2 2 4 2 2" xfId="18790"/>
    <cellStyle name="Normal 2 2 2 3 2 2 2 4 2 2 2" xfId="39467"/>
    <cellStyle name="Normal 2 2 2 3 2 2 2 4 2 3" xfId="29130"/>
    <cellStyle name="Normal 2 2 2 3 2 2 2 4 3" xfId="13622"/>
    <cellStyle name="Normal 2 2 2 3 2 2 2 4 3 2" xfId="34299"/>
    <cellStyle name="Normal 2 2 2 3 2 2 2 4 4" xfId="23962"/>
    <cellStyle name="Normal 2 2 2 3 2 2 2 5" xfId="5869"/>
    <cellStyle name="Normal 2 2 2 3 2 2 2 5 2" xfId="16206"/>
    <cellStyle name="Normal 2 2 2 3 2 2 2 5 2 2" xfId="36883"/>
    <cellStyle name="Normal 2 2 2 3 2 2 2 5 3" xfId="26546"/>
    <cellStyle name="Normal 2 2 2 3 2 2 2 6" xfId="11038"/>
    <cellStyle name="Normal 2 2 2 3 2 2 2 6 2" xfId="31715"/>
    <cellStyle name="Normal 2 2 2 3 2 2 2 7" xfId="21378"/>
    <cellStyle name="Normal 2 2 2 3 2 2 3" xfId="1024"/>
    <cellStyle name="Normal 2 2 2 3 2 2 3 2" xfId="2316"/>
    <cellStyle name="Normal 2 2 2 3 2 2 3 2 2" xfId="4900"/>
    <cellStyle name="Normal 2 2 2 3 2 2 3 2 2 2" xfId="10068"/>
    <cellStyle name="Normal 2 2 2 3 2 2 3 2 2 2 2" xfId="20405"/>
    <cellStyle name="Normal 2 2 2 3 2 2 3 2 2 2 2 2" xfId="41082"/>
    <cellStyle name="Normal 2 2 2 3 2 2 3 2 2 2 3" xfId="30745"/>
    <cellStyle name="Normal 2 2 2 3 2 2 3 2 2 3" xfId="15237"/>
    <cellStyle name="Normal 2 2 2 3 2 2 3 2 2 3 2" xfId="35914"/>
    <cellStyle name="Normal 2 2 2 3 2 2 3 2 2 4" xfId="25577"/>
    <cellStyle name="Normal 2 2 2 3 2 2 3 2 3" xfId="7484"/>
    <cellStyle name="Normal 2 2 2 3 2 2 3 2 3 2" xfId="17821"/>
    <cellStyle name="Normal 2 2 2 3 2 2 3 2 3 2 2" xfId="38498"/>
    <cellStyle name="Normal 2 2 2 3 2 2 3 2 3 3" xfId="28161"/>
    <cellStyle name="Normal 2 2 2 3 2 2 3 2 4" xfId="12653"/>
    <cellStyle name="Normal 2 2 2 3 2 2 3 2 4 2" xfId="33330"/>
    <cellStyle name="Normal 2 2 2 3 2 2 3 2 5" xfId="22993"/>
    <cellStyle name="Normal 2 2 2 3 2 2 3 3" xfId="3608"/>
    <cellStyle name="Normal 2 2 2 3 2 2 3 3 2" xfId="8776"/>
    <cellStyle name="Normal 2 2 2 3 2 2 3 3 2 2" xfId="19113"/>
    <cellStyle name="Normal 2 2 2 3 2 2 3 3 2 2 2" xfId="39790"/>
    <cellStyle name="Normal 2 2 2 3 2 2 3 3 2 3" xfId="29453"/>
    <cellStyle name="Normal 2 2 2 3 2 2 3 3 3" xfId="13945"/>
    <cellStyle name="Normal 2 2 2 3 2 2 3 3 3 2" xfId="34622"/>
    <cellStyle name="Normal 2 2 2 3 2 2 3 3 4" xfId="24285"/>
    <cellStyle name="Normal 2 2 2 3 2 2 3 4" xfId="6192"/>
    <cellStyle name="Normal 2 2 2 3 2 2 3 4 2" xfId="16529"/>
    <cellStyle name="Normal 2 2 2 3 2 2 3 4 2 2" xfId="37206"/>
    <cellStyle name="Normal 2 2 2 3 2 2 3 4 3" xfId="26869"/>
    <cellStyle name="Normal 2 2 2 3 2 2 3 5" xfId="11361"/>
    <cellStyle name="Normal 2 2 2 3 2 2 3 5 2" xfId="32038"/>
    <cellStyle name="Normal 2 2 2 3 2 2 3 6" xfId="21701"/>
    <cellStyle name="Normal 2 2 2 3 2 2 4" xfId="1670"/>
    <cellStyle name="Normal 2 2 2 3 2 2 4 2" xfId="4254"/>
    <cellStyle name="Normal 2 2 2 3 2 2 4 2 2" xfId="9422"/>
    <cellStyle name="Normal 2 2 2 3 2 2 4 2 2 2" xfId="19759"/>
    <cellStyle name="Normal 2 2 2 3 2 2 4 2 2 2 2" xfId="40436"/>
    <cellStyle name="Normal 2 2 2 3 2 2 4 2 2 3" xfId="30099"/>
    <cellStyle name="Normal 2 2 2 3 2 2 4 2 3" xfId="14591"/>
    <cellStyle name="Normal 2 2 2 3 2 2 4 2 3 2" xfId="35268"/>
    <cellStyle name="Normal 2 2 2 3 2 2 4 2 4" xfId="24931"/>
    <cellStyle name="Normal 2 2 2 3 2 2 4 3" xfId="6838"/>
    <cellStyle name="Normal 2 2 2 3 2 2 4 3 2" xfId="17175"/>
    <cellStyle name="Normal 2 2 2 3 2 2 4 3 2 2" xfId="37852"/>
    <cellStyle name="Normal 2 2 2 3 2 2 4 3 3" xfId="27515"/>
    <cellStyle name="Normal 2 2 2 3 2 2 4 4" xfId="12007"/>
    <cellStyle name="Normal 2 2 2 3 2 2 4 4 2" xfId="32684"/>
    <cellStyle name="Normal 2 2 2 3 2 2 4 5" xfId="22347"/>
    <cellStyle name="Normal 2 2 2 3 2 2 5" xfId="2962"/>
    <cellStyle name="Normal 2 2 2 3 2 2 5 2" xfId="8130"/>
    <cellStyle name="Normal 2 2 2 3 2 2 5 2 2" xfId="18467"/>
    <cellStyle name="Normal 2 2 2 3 2 2 5 2 2 2" xfId="39144"/>
    <cellStyle name="Normal 2 2 2 3 2 2 5 2 3" xfId="28807"/>
    <cellStyle name="Normal 2 2 2 3 2 2 5 3" xfId="13299"/>
    <cellStyle name="Normal 2 2 2 3 2 2 5 3 2" xfId="33976"/>
    <cellStyle name="Normal 2 2 2 3 2 2 5 4" xfId="23639"/>
    <cellStyle name="Normal 2 2 2 3 2 2 6" xfId="5546"/>
    <cellStyle name="Normal 2 2 2 3 2 2 6 2" xfId="15883"/>
    <cellStyle name="Normal 2 2 2 3 2 2 6 2 2" xfId="36560"/>
    <cellStyle name="Normal 2 2 2 3 2 2 6 3" xfId="26223"/>
    <cellStyle name="Normal 2 2 2 3 2 2 7" xfId="10715"/>
    <cellStyle name="Normal 2 2 2 3 2 2 7 2" xfId="31392"/>
    <cellStyle name="Normal 2 2 2 3 2 2 8" xfId="21055"/>
    <cellStyle name="Normal 2 2 2 3 2 3" xfId="538"/>
    <cellStyle name="Normal 2 2 2 3 2 3 2" xfId="1184"/>
    <cellStyle name="Normal 2 2 2 3 2 3 2 2" xfId="2476"/>
    <cellStyle name="Normal 2 2 2 3 2 3 2 2 2" xfId="5060"/>
    <cellStyle name="Normal 2 2 2 3 2 3 2 2 2 2" xfId="10228"/>
    <cellStyle name="Normal 2 2 2 3 2 3 2 2 2 2 2" xfId="20565"/>
    <cellStyle name="Normal 2 2 2 3 2 3 2 2 2 2 2 2" xfId="41242"/>
    <cellStyle name="Normal 2 2 2 3 2 3 2 2 2 2 3" xfId="30905"/>
    <cellStyle name="Normal 2 2 2 3 2 3 2 2 2 3" xfId="15397"/>
    <cellStyle name="Normal 2 2 2 3 2 3 2 2 2 3 2" xfId="36074"/>
    <cellStyle name="Normal 2 2 2 3 2 3 2 2 2 4" xfId="25737"/>
    <cellStyle name="Normal 2 2 2 3 2 3 2 2 3" xfId="7644"/>
    <cellStyle name="Normal 2 2 2 3 2 3 2 2 3 2" xfId="17981"/>
    <cellStyle name="Normal 2 2 2 3 2 3 2 2 3 2 2" xfId="38658"/>
    <cellStyle name="Normal 2 2 2 3 2 3 2 2 3 3" xfId="28321"/>
    <cellStyle name="Normal 2 2 2 3 2 3 2 2 4" xfId="12813"/>
    <cellStyle name="Normal 2 2 2 3 2 3 2 2 4 2" xfId="33490"/>
    <cellStyle name="Normal 2 2 2 3 2 3 2 2 5" xfId="23153"/>
    <cellStyle name="Normal 2 2 2 3 2 3 2 3" xfId="3768"/>
    <cellStyle name="Normal 2 2 2 3 2 3 2 3 2" xfId="8936"/>
    <cellStyle name="Normal 2 2 2 3 2 3 2 3 2 2" xfId="19273"/>
    <cellStyle name="Normal 2 2 2 3 2 3 2 3 2 2 2" xfId="39950"/>
    <cellStyle name="Normal 2 2 2 3 2 3 2 3 2 3" xfId="29613"/>
    <cellStyle name="Normal 2 2 2 3 2 3 2 3 3" xfId="14105"/>
    <cellStyle name="Normal 2 2 2 3 2 3 2 3 3 2" xfId="34782"/>
    <cellStyle name="Normal 2 2 2 3 2 3 2 3 4" xfId="24445"/>
    <cellStyle name="Normal 2 2 2 3 2 3 2 4" xfId="6352"/>
    <cellStyle name="Normal 2 2 2 3 2 3 2 4 2" xfId="16689"/>
    <cellStyle name="Normal 2 2 2 3 2 3 2 4 2 2" xfId="37366"/>
    <cellStyle name="Normal 2 2 2 3 2 3 2 4 3" xfId="27029"/>
    <cellStyle name="Normal 2 2 2 3 2 3 2 5" xfId="11521"/>
    <cellStyle name="Normal 2 2 2 3 2 3 2 5 2" xfId="32198"/>
    <cellStyle name="Normal 2 2 2 3 2 3 2 6" xfId="21861"/>
    <cellStyle name="Normal 2 2 2 3 2 3 3" xfId="1830"/>
    <cellStyle name="Normal 2 2 2 3 2 3 3 2" xfId="4414"/>
    <cellStyle name="Normal 2 2 2 3 2 3 3 2 2" xfId="9582"/>
    <cellStyle name="Normal 2 2 2 3 2 3 3 2 2 2" xfId="19919"/>
    <cellStyle name="Normal 2 2 2 3 2 3 3 2 2 2 2" xfId="40596"/>
    <cellStyle name="Normal 2 2 2 3 2 3 3 2 2 3" xfId="30259"/>
    <cellStyle name="Normal 2 2 2 3 2 3 3 2 3" xfId="14751"/>
    <cellStyle name="Normal 2 2 2 3 2 3 3 2 3 2" xfId="35428"/>
    <cellStyle name="Normal 2 2 2 3 2 3 3 2 4" xfId="25091"/>
    <cellStyle name="Normal 2 2 2 3 2 3 3 3" xfId="6998"/>
    <cellStyle name="Normal 2 2 2 3 2 3 3 3 2" xfId="17335"/>
    <cellStyle name="Normal 2 2 2 3 2 3 3 3 2 2" xfId="38012"/>
    <cellStyle name="Normal 2 2 2 3 2 3 3 3 3" xfId="27675"/>
    <cellStyle name="Normal 2 2 2 3 2 3 3 4" xfId="12167"/>
    <cellStyle name="Normal 2 2 2 3 2 3 3 4 2" xfId="32844"/>
    <cellStyle name="Normal 2 2 2 3 2 3 3 5" xfId="22507"/>
    <cellStyle name="Normal 2 2 2 3 2 3 4" xfId="3122"/>
    <cellStyle name="Normal 2 2 2 3 2 3 4 2" xfId="8290"/>
    <cellStyle name="Normal 2 2 2 3 2 3 4 2 2" xfId="18627"/>
    <cellStyle name="Normal 2 2 2 3 2 3 4 2 2 2" xfId="39304"/>
    <cellStyle name="Normal 2 2 2 3 2 3 4 2 3" xfId="28967"/>
    <cellStyle name="Normal 2 2 2 3 2 3 4 3" xfId="13459"/>
    <cellStyle name="Normal 2 2 2 3 2 3 4 3 2" xfId="34136"/>
    <cellStyle name="Normal 2 2 2 3 2 3 4 4" xfId="23799"/>
    <cellStyle name="Normal 2 2 2 3 2 3 5" xfId="5706"/>
    <cellStyle name="Normal 2 2 2 3 2 3 5 2" xfId="16043"/>
    <cellStyle name="Normal 2 2 2 3 2 3 5 2 2" xfId="36720"/>
    <cellStyle name="Normal 2 2 2 3 2 3 5 3" xfId="26383"/>
    <cellStyle name="Normal 2 2 2 3 2 3 6" xfId="10875"/>
    <cellStyle name="Normal 2 2 2 3 2 3 6 2" xfId="31552"/>
    <cellStyle name="Normal 2 2 2 3 2 3 7" xfId="21215"/>
    <cellStyle name="Normal 2 2 2 3 2 4" xfId="861"/>
    <cellStyle name="Normal 2 2 2 3 2 4 2" xfId="2153"/>
    <cellStyle name="Normal 2 2 2 3 2 4 2 2" xfId="4737"/>
    <cellStyle name="Normal 2 2 2 3 2 4 2 2 2" xfId="9905"/>
    <cellStyle name="Normal 2 2 2 3 2 4 2 2 2 2" xfId="20242"/>
    <cellStyle name="Normal 2 2 2 3 2 4 2 2 2 2 2" xfId="40919"/>
    <cellStyle name="Normal 2 2 2 3 2 4 2 2 2 3" xfId="30582"/>
    <cellStyle name="Normal 2 2 2 3 2 4 2 2 3" xfId="15074"/>
    <cellStyle name="Normal 2 2 2 3 2 4 2 2 3 2" xfId="35751"/>
    <cellStyle name="Normal 2 2 2 3 2 4 2 2 4" xfId="25414"/>
    <cellStyle name="Normal 2 2 2 3 2 4 2 3" xfId="7321"/>
    <cellStyle name="Normal 2 2 2 3 2 4 2 3 2" xfId="17658"/>
    <cellStyle name="Normal 2 2 2 3 2 4 2 3 2 2" xfId="38335"/>
    <cellStyle name="Normal 2 2 2 3 2 4 2 3 3" xfId="27998"/>
    <cellStyle name="Normal 2 2 2 3 2 4 2 4" xfId="12490"/>
    <cellStyle name="Normal 2 2 2 3 2 4 2 4 2" xfId="33167"/>
    <cellStyle name="Normal 2 2 2 3 2 4 2 5" xfId="22830"/>
    <cellStyle name="Normal 2 2 2 3 2 4 3" xfId="3445"/>
    <cellStyle name="Normal 2 2 2 3 2 4 3 2" xfId="8613"/>
    <cellStyle name="Normal 2 2 2 3 2 4 3 2 2" xfId="18950"/>
    <cellStyle name="Normal 2 2 2 3 2 4 3 2 2 2" xfId="39627"/>
    <cellStyle name="Normal 2 2 2 3 2 4 3 2 3" xfId="29290"/>
    <cellStyle name="Normal 2 2 2 3 2 4 3 3" xfId="13782"/>
    <cellStyle name="Normal 2 2 2 3 2 4 3 3 2" xfId="34459"/>
    <cellStyle name="Normal 2 2 2 3 2 4 3 4" xfId="24122"/>
    <cellStyle name="Normal 2 2 2 3 2 4 4" xfId="6029"/>
    <cellStyle name="Normal 2 2 2 3 2 4 4 2" xfId="16366"/>
    <cellStyle name="Normal 2 2 2 3 2 4 4 2 2" xfId="37043"/>
    <cellStyle name="Normal 2 2 2 3 2 4 4 3" xfId="26706"/>
    <cellStyle name="Normal 2 2 2 3 2 4 5" xfId="11198"/>
    <cellStyle name="Normal 2 2 2 3 2 4 5 2" xfId="31875"/>
    <cellStyle name="Normal 2 2 2 3 2 4 6" xfId="21538"/>
    <cellStyle name="Normal 2 2 2 3 2 5" xfId="1507"/>
    <cellStyle name="Normal 2 2 2 3 2 5 2" xfId="4091"/>
    <cellStyle name="Normal 2 2 2 3 2 5 2 2" xfId="9259"/>
    <cellStyle name="Normal 2 2 2 3 2 5 2 2 2" xfId="19596"/>
    <cellStyle name="Normal 2 2 2 3 2 5 2 2 2 2" xfId="40273"/>
    <cellStyle name="Normal 2 2 2 3 2 5 2 2 3" xfId="29936"/>
    <cellStyle name="Normal 2 2 2 3 2 5 2 3" xfId="14428"/>
    <cellStyle name="Normal 2 2 2 3 2 5 2 3 2" xfId="35105"/>
    <cellStyle name="Normal 2 2 2 3 2 5 2 4" xfId="24768"/>
    <cellStyle name="Normal 2 2 2 3 2 5 3" xfId="6675"/>
    <cellStyle name="Normal 2 2 2 3 2 5 3 2" xfId="17012"/>
    <cellStyle name="Normal 2 2 2 3 2 5 3 2 2" xfId="37689"/>
    <cellStyle name="Normal 2 2 2 3 2 5 3 3" xfId="27352"/>
    <cellStyle name="Normal 2 2 2 3 2 5 4" xfId="11844"/>
    <cellStyle name="Normal 2 2 2 3 2 5 4 2" xfId="32521"/>
    <cellStyle name="Normal 2 2 2 3 2 5 5" xfId="22184"/>
    <cellStyle name="Normal 2 2 2 3 2 6" xfId="2799"/>
    <cellStyle name="Normal 2 2 2 3 2 6 2" xfId="7967"/>
    <cellStyle name="Normal 2 2 2 3 2 6 2 2" xfId="18304"/>
    <cellStyle name="Normal 2 2 2 3 2 6 2 2 2" xfId="38981"/>
    <cellStyle name="Normal 2 2 2 3 2 6 2 3" xfId="28644"/>
    <cellStyle name="Normal 2 2 2 3 2 6 3" xfId="13136"/>
    <cellStyle name="Normal 2 2 2 3 2 6 3 2" xfId="33813"/>
    <cellStyle name="Normal 2 2 2 3 2 6 4" xfId="23476"/>
    <cellStyle name="Normal 2 2 2 3 2 7" xfId="5383"/>
    <cellStyle name="Normal 2 2 2 3 2 7 2" xfId="15720"/>
    <cellStyle name="Normal 2 2 2 3 2 7 2 2" xfId="36397"/>
    <cellStyle name="Normal 2 2 2 3 2 7 3" xfId="26060"/>
    <cellStyle name="Normal 2 2 2 3 2 8" xfId="10552"/>
    <cellStyle name="Normal 2 2 2 3 2 8 2" xfId="31229"/>
    <cellStyle name="Normal 2 2 2 3 2 9" xfId="20892"/>
    <cellStyle name="Normal 2 2 2 3 3" xfId="297"/>
    <cellStyle name="Normal 2 2 2 3 3 2" xfId="621"/>
    <cellStyle name="Normal 2 2 2 3 3 2 2" xfId="1267"/>
    <cellStyle name="Normal 2 2 2 3 3 2 2 2" xfId="2559"/>
    <cellStyle name="Normal 2 2 2 3 3 2 2 2 2" xfId="5143"/>
    <cellStyle name="Normal 2 2 2 3 3 2 2 2 2 2" xfId="10311"/>
    <cellStyle name="Normal 2 2 2 3 3 2 2 2 2 2 2" xfId="20648"/>
    <cellStyle name="Normal 2 2 2 3 3 2 2 2 2 2 2 2" xfId="41325"/>
    <cellStyle name="Normal 2 2 2 3 3 2 2 2 2 2 3" xfId="30988"/>
    <cellStyle name="Normal 2 2 2 3 3 2 2 2 2 3" xfId="15480"/>
    <cellStyle name="Normal 2 2 2 3 3 2 2 2 2 3 2" xfId="36157"/>
    <cellStyle name="Normal 2 2 2 3 3 2 2 2 2 4" xfId="25820"/>
    <cellStyle name="Normal 2 2 2 3 3 2 2 2 3" xfId="7727"/>
    <cellStyle name="Normal 2 2 2 3 3 2 2 2 3 2" xfId="18064"/>
    <cellStyle name="Normal 2 2 2 3 3 2 2 2 3 2 2" xfId="38741"/>
    <cellStyle name="Normal 2 2 2 3 3 2 2 2 3 3" xfId="28404"/>
    <cellStyle name="Normal 2 2 2 3 3 2 2 2 4" xfId="12896"/>
    <cellStyle name="Normal 2 2 2 3 3 2 2 2 4 2" xfId="33573"/>
    <cellStyle name="Normal 2 2 2 3 3 2 2 2 5" xfId="23236"/>
    <cellStyle name="Normal 2 2 2 3 3 2 2 3" xfId="3851"/>
    <cellStyle name="Normal 2 2 2 3 3 2 2 3 2" xfId="9019"/>
    <cellStyle name="Normal 2 2 2 3 3 2 2 3 2 2" xfId="19356"/>
    <cellStyle name="Normal 2 2 2 3 3 2 2 3 2 2 2" xfId="40033"/>
    <cellStyle name="Normal 2 2 2 3 3 2 2 3 2 3" xfId="29696"/>
    <cellStyle name="Normal 2 2 2 3 3 2 2 3 3" xfId="14188"/>
    <cellStyle name="Normal 2 2 2 3 3 2 2 3 3 2" xfId="34865"/>
    <cellStyle name="Normal 2 2 2 3 3 2 2 3 4" xfId="24528"/>
    <cellStyle name="Normal 2 2 2 3 3 2 2 4" xfId="6435"/>
    <cellStyle name="Normal 2 2 2 3 3 2 2 4 2" xfId="16772"/>
    <cellStyle name="Normal 2 2 2 3 3 2 2 4 2 2" xfId="37449"/>
    <cellStyle name="Normal 2 2 2 3 3 2 2 4 3" xfId="27112"/>
    <cellStyle name="Normal 2 2 2 3 3 2 2 5" xfId="11604"/>
    <cellStyle name="Normal 2 2 2 3 3 2 2 5 2" xfId="32281"/>
    <cellStyle name="Normal 2 2 2 3 3 2 2 6" xfId="21944"/>
    <cellStyle name="Normal 2 2 2 3 3 2 3" xfId="1913"/>
    <cellStyle name="Normal 2 2 2 3 3 2 3 2" xfId="4497"/>
    <cellStyle name="Normal 2 2 2 3 3 2 3 2 2" xfId="9665"/>
    <cellStyle name="Normal 2 2 2 3 3 2 3 2 2 2" xfId="20002"/>
    <cellStyle name="Normal 2 2 2 3 3 2 3 2 2 2 2" xfId="40679"/>
    <cellStyle name="Normal 2 2 2 3 3 2 3 2 2 3" xfId="30342"/>
    <cellStyle name="Normal 2 2 2 3 3 2 3 2 3" xfId="14834"/>
    <cellStyle name="Normal 2 2 2 3 3 2 3 2 3 2" xfId="35511"/>
    <cellStyle name="Normal 2 2 2 3 3 2 3 2 4" xfId="25174"/>
    <cellStyle name="Normal 2 2 2 3 3 2 3 3" xfId="7081"/>
    <cellStyle name="Normal 2 2 2 3 3 2 3 3 2" xfId="17418"/>
    <cellStyle name="Normal 2 2 2 3 3 2 3 3 2 2" xfId="38095"/>
    <cellStyle name="Normal 2 2 2 3 3 2 3 3 3" xfId="27758"/>
    <cellStyle name="Normal 2 2 2 3 3 2 3 4" xfId="12250"/>
    <cellStyle name="Normal 2 2 2 3 3 2 3 4 2" xfId="32927"/>
    <cellStyle name="Normal 2 2 2 3 3 2 3 5" xfId="22590"/>
    <cellStyle name="Normal 2 2 2 3 3 2 4" xfId="3205"/>
    <cellStyle name="Normal 2 2 2 3 3 2 4 2" xfId="8373"/>
    <cellStyle name="Normal 2 2 2 3 3 2 4 2 2" xfId="18710"/>
    <cellStyle name="Normal 2 2 2 3 3 2 4 2 2 2" xfId="39387"/>
    <cellStyle name="Normal 2 2 2 3 3 2 4 2 3" xfId="29050"/>
    <cellStyle name="Normal 2 2 2 3 3 2 4 3" xfId="13542"/>
    <cellStyle name="Normal 2 2 2 3 3 2 4 3 2" xfId="34219"/>
    <cellStyle name="Normal 2 2 2 3 3 2 4 4" xfId="23882"/>
    <cellStyle name="Normal 2 2 2 3 3 2 5" xfId="5789"/>
    <cellStyle name="Normal 2 2 2 3 3 2 5 2" xfId="16126"/>
    <cellStyle name="Normal 2 2 2 3 3 2 5 2 2" xfId="36803"/>
    <cellStyle name="Normal 2 2 2 3 3 2 5 3" xfId="26466"/>
    <cellStyle name="Normal 2 2 2 3 3 2 6" xfId="10958"/>
    <cellStyle name="Normal 2 2 2 3 3 2 6 2" xfId="31635"/>
    <cellStyle name="Normal 2 2 2 3 3 2 7" xfId="21298"/>
    <cellStyle name="Normal 2 2 2 3 3 3" xfId="944"/>
    <cellStyle name="Normal 2 2 2 3 3 3 2" xfId="2236"/>
    <cellStyle name="Normal 2 2 2 3 3 3 2 2" xfId="4820"/>
    <cellStyle name="Normal 2 2 2 3 3 3 2 2 2" xfId="9988"/>
    <cellStyle name="Normal 2 2 2 3 3 3 2 2 2 2" xfId="20325"/>
    <cellStyle name="Normal 2 2 2 3 3 3 2 2 2 2 2" xfId="41002"/>
    <cellStyle name="Normal 2 2 2 3 3 3 2 2 2 3" xfId="30665"/>
    <cellStyle name="Normal 2 2 2 3 3 3 2 2 3" xfId="15157"/>
    <cellStyle name="Normal 2 2 2 3 3 3 2 2 3 2" xfId="35834"/>
    <cellStyle name="Normal 2 2 2 3 3 3 2 2 4" xfId="25497"/>
    <cellStyle name="Normal 2 2 2 3 3 3 2 3" xfId="7404"/>
    <cellStyle name="Normal 2 2 2 3 3 3 2 3 2" xfId="17741"/>
    <cellStyle name="Normal 2 2 2 3 3 3 2 3 2 2" xfId="38418"/>
    <cellStyle name="Normal 2 2 2 3 3 3 2 3 3" xfId="28081"/>
    <cellStyle name="Normal 2 2 2 3 3 3 2 4" xfId="12573"/>
    <cellStyle name="Normal 2 2 2 3 3 3 2 4 2" xfId="33250"/>
    <cellStyle name="Normal 2 2 2 3 3 3 2 5" xfId="22913"/>
    <cellStyle name="Normal 2 2 2 3 3 3 3" xfId="3528"/>
    <cellStyle name="Normal 2 2 2 3 3 3 3 2" xfId="8696"/>
    <cellStyle name="Normal 2 2 2 3 3 3 3 2 2" xfId="19033"/>
    <cellStyle name="Normal 2 2 2 3 3 3 3 2 2 2" xfId="39710"/>
    <cellStyle name="Normal 2 2 2 3 3 3 3 2 3" xfId="29373"/>
    <cellStyle name="Normal 2 2 2 3 3 3 3 3" xfId="13865"/>
    <cellStyle name="Normal 2 2 2 3 3 3 3 3 2" xfId="34542"/>
    <cellStyle name="Normal 2 2 2 3 3 3 3 4" xfId="24205"/>
    <cellStyle name="Normal 2 2 2 3 3 3 4" xfId="6112"/>
    <cellStyle name="Normal 2 2 2 3 3 3 4 2" xfId="16449"/>
    <cellStyle name="Normal 2 2 2 3 3 3 4 2 2" xfId="37126"/>
    <cellStyle name="Normal 2 2 2 3 3 3 4 3" xfId="26789"/>
    <cellStyle name="Normal 2 2 2 3 3 3 5" xfId="11281"/>
    <cellStyle name="Normal 2 2 2 3 3 3 5 2" xfId="31958"/>
    <cellStyle name="Normal 2 2 2 3 3 3 6" xfId="21621"/>
    <cellStyle name="Normal 2 2 2 3 3 4" xfId="1590"/>
    <cellStyle name="Normal 2 2 2 3 3 4 2" xfId="4174"/>
    <cellStyle name="Normal 2 2 2 3 3 4 2 2" xfId="9342"/>
    <cellStyle name="Normal 2 2 2 3 3 4 2 2 2" xfId="19679"/>
    <cellStyle name="Normal 2 2 2 3 3 4 2 2 2 2" xfId="40356"/>
    <cellStyle name="Normal 2 2 2 3 3 4 2 2 3" xfId="30019"/>
    <cellStyle name="Normal 2 2 2 3 3 4 2 3" xfId="14511"/>
    <cellStyle name="Normal 2 2 2 3 3 4 2 3 2" xfId="35188"/>
    <cellStyle name="Normal 2 2 2 3 3 4 2 4" xfId="24851"/>
    <cellStyle name="Normal 2 2 2 3 3 4 3" xfId="6758"/>
    <cellStyle name="Normal 2 2 2 3 3 4 3 2" xfId="17095"/>
    <cellStyle name="Normal 2 2 2 3 3 4 3 2 2" xfId="37772"/>
    <cellStyle name="Normal 2 2 2 3 3 4 3 3" xfId="27435"/>
    <cellStyle name="Normal 2 2 2 3 3 4 4" xfId="11927"/>
    <cellStyle name="Normal 2 2 2 3 3 4 4 2" xfId="32604"/>
    <cellStyle name="Normal 2 2 2 3 3 4 5" xfId="22267"/>
    <cellStyle name="Normal 2 2 2 3 3 5" xfId="2882"/>
    <cellStyle name="Normal 2 2 2 3 3 5 2" xfId="8050"/>
    <cellStyle name="Normal 2 2 2 3 3 5 2 2" xfId="18387"/>
    <cellStyle name="Normal 2 2 2 3 3 5 2 2 2" xfId="39064"/>
    <cellStyle name="Normal 2 2 2 3 3 5 2 3" xfId="28727"/>
    <cellStyle name="Normal 2 2 2 3 3 5 3" xfId="13219"/>
    <cellStyle name="Normal 2 2 2 3 3 5 3 2" xfId="33896"/>
    <cellStyle name="Normal 2 2 2 3 3 5 4" xfId="23559"/>
    <cellStyle name="Normal 2 2 2 3 3 6" xfId="5466"/>
    <cellStyle name="Normal 2 2 2 3 3 6 2" xfId="15803"/>
    <cellStyle name="Normal 2 2 2 3 3 6 2 2" xfId="36480"/>
    <cellStyle name="Normal 2 2 2 3 3 6 3" xfId="26143"/>
    <cellStyle name="Normal 2 2 2 3 3 7" xfId="10635"/>
    <cellStyle name="Normal 2 2 2 3 3 7 2" xfId="31312"/>
    <cellStyle name="Normal 2 2 2 3 3 8" xfId="20975"/>
    <cellStyle name="Normal 2 2 2 3 4" xfId="458"/>
    <cellStyle name="Normal 2 2 2 3 4 2" xfId="1104"/>
    <cellStyle name="Normal 2 2 2 3 4 2 2" xfId="2396"/>
    <cellStyle name="Normal 2 2 2 3 4 2 2 2" xfId="4980"/>
    <cellStyle name="Normal 2 2 2 3 4 2 2 2 2" xfId="10148"/>
    <cellStyle name="Normal 2 2 2 3 4 2 2 2 2 2" xfId="20485"/>
    <cellStyle name="Normal 2 2 2 3 4 2 2 2 2 2 2" xfId="41162"/>
    <cellStyle name="Normal 2 2 2 3 4 2 2 2 2 3" xfId="30825"/>
    <cellStyle name="Normal 2 2 2 3 4 2 2 2 3" xfId="15317"/>
    <cellStyle name="Normal 2 2 2 3 4 2 2 2 3 2" xfId="35994"/>
    <cellStyle name="Normal 2 2 2 3 4 2 2 2 4" xfId="25657"/>
    <cellStyle name="Normal 2 2 2 3 4 2 2 3" xfId="7564"/>
    <cellStyle name="Normal 2 2 2 3 4 2 2 3 2" xfId="17901"/>
    <cellStyle name="Normal 2 2 2 3 4 2 2 3 2 2" xfId="38578"/>
    <cellStyle name="Normal 2 2 2 3 4 2 2 3 3" xfId="28241"/>
    <cellStyle name="Normal 2 2 2 3 4 2 2 4" xfId="12733"/>
    <cellStyle name="Normal 2 2 2 3 4 2 2 4 2" xfId="33410"/>
    <cellStyle name="Normal 2 2 2 3 4 2 2 5" xfId="23073"/>
    <cellStyle name="Normal 2 2 2 3 4 2 3" xfId="3688"/>
    <cellStyle name="Normal 2 2 2 3 4 2 3 2" xfId="8856"/>
    <cellStyle name="Normal 2 2 2 3 4 2 3 2 2" xfId="19193"/>
    <cellStyle name="Normal 2 2 2 3 4 2 3 2 2 2" xfId="39870"/>
    <cellStyle name="Normal 2 2 2 3 4 2 3 2 3" xfId="29533"/>
    <cellStyle name="Normal 2 2 2 3 4 2 3 3" xfId="14025"/>
    <cellStyle name="Normal 2 2 2 3 4 2 3 3 2" xfId="34702"/>
    <cellStyle name="Normal 2 2 2 3 4 2 3 4" xfId="24365"/>
    <cellStyle name="Normal 2 2 2 3 4 2 4" xfId="6272"/>
    <cellStyle name="Normal 2 2 2 3 4 2 4 2" xfId="16609"/>
    <cellStyle name="Normal 2 2 2 3 4 2 4 2 2" xfId="37286"/>
    <cellStyle name="Normal 2 2 2 3 4 2 4 3" xfId="26949"/>
    <cellStyle name="Normal 2 2 2 3 4 2 5" xfId="11441"/>
    <cellStyle name="Normal 2 2 2 3 4 2 5 2" xfId="32118"/>
    <cellStyle name="Normal 2 2 2 3 4 2 6" xfId="21781"/>
    <cellStyle name="Normal 2 2 2 3 4 3" xfId="1750"/>
    <cellStyle name="Normal 2 2 2 3 4 3 2" xfId="4334"/>
    <cellStyle name="Normal 2 2 2 3 4 3 2 2" xfId="9502"/>
    <cellStyle name="Normal 2 2 2 3 4 3 2 2 2" xfId="19839"/>
    <cellStyle name="Normal 2 2 2 3 4 3 2 2 2 2" xfId="40516"/>
    <cellStyle name="Normal 2 2 2 3 4 3 2 2 3" xfId="30179"/>
    <cellStyle name="Normal 2 2 2 3 4 3 2 3" xfId="14671"/>
    <cellStyle name="Normal 2 2 2 3 4 3 2 3 2" xfId="35348"/>
    <cellStyle name="Normal 2 2 2 3 4 3 2 4" xfId="25011"/>
    <cellStyle name="Normal 2 2 2 3 4 3 3" xfId="6918"/>
    <cellStyle name="Normal 2 2 2 3 4 3 3 2" xfId="17255"/>
    <cellStyle name="Normal 2 2 2 3 4 3 3 2 2" xfId="37932"/>
    <cellStyle name="Normal 2 2 2 3 4 3 3 3" xfId="27595"/>
    <cellStyle name="Normal 2 2 2 3 4 3 4" xfId="12087"/>
    <cellStyle name="Normal 2 2 2 3 4 3 4 2" xfId="32764"/>
    <cellStyle name="Normal 2 2 2 3 4 3 5" xfId="22427"/>
    <cellStyle name="Normal 2 2 2 3 4 4" xfId="3042"/>
    <cellStyle name="Normal 2 2 2 3 4 4 2" xfId="8210"/>
    <cellStyle name="Normal 2 2 2 3 4 4 2 2" xfId="18547"/>
    <cellStyle name="Normal 2 2 2 3 4 4 2 2 2" xfId="39224"/>
    <cellStyle name="Normal 2 2 2 3 4 4 2 3" xfId="28887"/>
    <cellStyle name="Normal 2 2 2 3 4 4 3" xfId="13379"/>
    <cellStyle name="Normal 2 2 2 3 4 4 3 2" xfId="34056"/>
    <cellStyle name="Normal 2 2 2 3 4 4 4" xfId="23719"/>
    <cellStyle name="Normal 2 2 2 3 4 5" xfId="5626"/>
    <cellStyle name="Normal 2 2 2 3 4 5 2" xfId="15963"/>
    <cellStyle name="Normal 2 2 2 3 4 5 2 2" xfId="36640"/>
    <cellStyle name="Normal 2 2 2 3 4 5 3" xfId="26303"/>
    <cellStyle name="Normal 2 2 2 3 4 6" xfId="10795"/>
    <cellStyle name="Normal 2 2 2 3 4 6 2" xfId="31472"/>
    <cellStyle name="Normal 2 2 2 3 4 7" xfId="21135"/>
    <cellStyle name="Normal 2 2 2 3 5" xfId="781"/>
    <cellStyle name="Normal 2 2 2 3 5 2" xfId="2073"/>
    <cellStyle name="Normal 2 2 2 3 5 2 2" xfId="4657"/>
    <cellStyle name="Normal 2 2 2 3 5 2 2 2" xfId="9825"/>
    <cellStyle name="Normal 2 2 2 3 5 2 2 2 2" xfId="20162"/>
    <cellStyle name="Normal 2 2 2 3 5 2 2 2 2 2" xfId="40839"/>
    <cellStyle name="Normal 2 2 2 3 5 2 2 2 3" xfId="30502"/>
    <cellStyle name="Normal 2 2 2 3 5 2 2 3" xfId="14994"/>
    <cellStyle name="Normal 2 2 2 3 5 2 2 3 2" xfId="35671"/>
    <cellStyle name="Normal 2 2 2 3 5 2 2 4" xfId="25334"/>
    <cellStyle name="Normal 2 2 2 3 5 2 3" xfId="7241"/>
    <cellStyle name="Normal 2 2 2 3 5 2 3 2" xfId="17578"/>
    <cellStyle name="Normal 2 2 2 3 5 2 3 2 2" xfId="38255"/>
    <cellStyle name="Normal 2 2 2 3 5 2 3 3" xfId="27918"/>
    <cellStyle name="Normal 2 2 2 3 5 2 4" xfId="12410"/>
    <cellStyle name="Normal 2 2 2 3 5 2 4 2" xfId="33087"/>
    <cellStyle name="Normal 2 2 2 3 5 2 5" xfId="22750"/>
    <cellStyle name="Normal 2 2 2 3 5 3" xfId="3365"/>
    <cellStyle name="Normal 2 2 2 3 5 3 2" xfId="8533"/>
    <cellStyle name="Normal 2 2 2 3 5 3 2 2" xfId="18870"/>
    <cellStyle name="Normal 2 2 2 3 5 3 2 2 2" xfId="39547"/>
    <cellStyle name="Normal 2 2 2 3 5 3 2 3" xfId="29210"/>
    <cellStyle name="Normal 2 2 2 3 5 3 3" xfId="13702"/>
    <cellStyle name="Normal 2 2 2 3 5 3 3 2" xfId="34379"/>
    <cellStyle name="Normal 2 2 2 3 5 3 4" xfId="24042"/>
    <cellStyle name="Normal 2 2 2 3 5 4" xfId="5949"/>
    <cellStyle name="Normal 2 2 2 3 5 4 2" xfId="16286"/>
    <cellStyle name="Normal 2 2 2 3 5 4 2 2" xfId="36963"/>
    <cellStyle name="Normal 2 2 2 3 5 4 3" xfId="26626"/>
    <cellStyle name="Normal 2 2 2 3 5 5" xfId="11118"/>
    <cellStyle name="Normal 2 2 2 3 5 5 2" xfId="31795"/>
    <cellStyle name="Normal 2 2 2 3 5 6" xfId="21458"/>
    <cellStyle name="Normal 2 2 2 3 6" xfId="1427"/>
    <cellStyle name="Normal 2 2 2 3 6 2" xfId="4011"/>
    <cellStyle name="Normal 2 2 2 3 6 2 2" xfId="9179"/>
    <cellStyle name="Normal 2 2 2 3 6 2 2 2" xfId="19516"/>
    <cellStyle name="Normal 2 2 2 3 6 2 2 2 2" xfId="40193"/>
    <cellStyle name="Normal 2 2 2 3 6 2 2 3" xfId="29856"/>
    <cellStyle name="Normal 2 2 2 3 6 2 3" xfId="14348"/>
    <cellStyle name="Normal 2 2 2 3 6 2 3 2" xfId="35025"/>
    <cellStyle name="Normal 2 2 2 3 6 2 4" xfId="24688"/>
    <cellStyle name="Normal 2 2 2 3 6 3" xfId="6595"/>
    <cellStyle name="Normal 2 2 2 3 6 3 2" xfId="16932"/>
    <cellStyle name="Normal 2 2 2 3 6 3 2 2" xfId="37609"/>
    <cellStyle name="Normal 2 2 2 3 6 3 3" xfId="27272"/>
    <cellStyle name="Normal 2 2 2 3 6 4" xfId="11764"/>
    <cellStyle name="Normal 2 2 2 3 6 4 2" xfId="32441"/>
    <cellStyle name="Normal 2 2 2 3 6 5" xfId="22104"/>
    <cellStyle name="Normal 2 2 2 3 7" xfId="2719"/>
    <cellStyle name="Normal 2 2 2 3 7 2" xfId="7887"/>
    <cellStyle name="Normal 2 2 2 3 7 2 2" xfId="18224"/>
    <cellStyle name="Normal 2 2 2 3 7 2 2 2" xfId="38901"/>
    <cellStyle name="Normal 2 2 2 3 7 2 3" xfId="28564"/>
    <cellStyle name="Normal 2 2 2 3 7 3" xfId="13056"/>
    <cellStyle name="Normal 2 2 2 3 7 3 2" xfId="33733"/>
    <cellStyle name="Normal 2 2 2 3 7 4" xfId="23396"/>
    <cellStyle name="Normal 2 2 2 3 8" xfId="5303"/>
    <cellStyle name="Normal 2 2 2 3 8 2" xfId="15640"/>
    <cellStyle name="Normal 2 2 2 3 8 2 2" xfId="36317"/>
    <cellStyle name="Normal 2 2 2 3 8 3" xfId="25980"/>
    <cellStyle name="Normal 2 2 2 3 9" xfId="10472"/>
    <cellStyle name="Normal 2 2 2 3 9 2" xfId="31149"/>
    <cellStyle name="Normal 2 2 2 4" xfId="170"/>
    <cellStyle name="Normal 2 2 2 4 2" xfId="338"/>
    <cellStyle name="Normal 2 2 2 4 2 2" xfId="661"/>
    <cellStyle name="Normal 2 2 2 4 2 2 2" xfId="1307"/>
    <cellStyle name="Normal 2 2 2 4 2 2 2 2" xfId="2599"/>
    <cellStyle name="Normal 2 2 2 4 2 2 2 2 2" xfId="5183"/>
    <cellStyle name="Normal 2 2 2 4 2 2 2 2 2 2" xfId="10351"/>
    <cellStyle name="Normal 2 2 2 4 2 2 2 2 2 2 2" xfId="20688"/>
    <cellStyle name="Normal 2 2 2 4 2 2 2 2 2 2 2 2" xfId="41365"/>
    <cellStyle name="Normal 2 2 2 4 2 2 2 2 2 2 3" xfId="31028"/>
    <cellStyle name="Normal 2 2 2 4 2 2 2 2 2 3" xfId="15520"/>
    <cellStyle name="Normal 2 2 2 4 2 2 2 2 2 3 2" xfId="36197"/>
    <cellStyle name="Normal 2 2 2 4 2 2 2 2 2 4" xfId="25860"/>
    <cellStyle name="Normal 2 2 2 4 2 2 2 2 3" xfId="7767"/>
    <cellStyle name="Normal 2 2 2 4 2 2 2 2 3 2" xfId="18104"/>
    <cellStyle name="Normal 2 2 2 4 2 2 2 2 3 2 2" xfId="38781"/>
    <cellStyle name="Normal 2 2 2 4 2 2 2 2 3 3" xfId="28444"/>
    <cellStyle name="Normal 2 2 2 4 2 2 2 2 4" xfId="12936"/>
    <cellStyle name="Normal 2 2 2 4 2 2 2 2 4 2" xfId="33613"/>
    <cellStyle name="Normal 2 2 2 4 2 2 2 2 5" xfId="23276"/>
    <cellStyle name="Normal 2 2 2 4 2 2 2 3" xfId="3891"/>
    <cellStyle name="Normal 2 2 2 4 2 2 2 3 2" xfId="9059"/>
    <cellStyle name="Normal 2 2 2 4 2 2 2 3 2 2" xfId="19396"/>
    <cellStyle name="Normal 2 2 2 4 2 2 2 3 2 2 2" xfId="40073"/>
    <cellStyle name="Normal 2 2 2 4 2 2 2 3 2 3" xfId="29736"/>
    <cellStyle name="Normal 2 2 2 4 2 2 2 3 3" xfId="14228"/>
    <cellStyle name="Normal 2 2 2 4 2 2 2 3 3 2" xfId="34905"/>
    <cellStyle name="Normal 2 2 2 4 2 2 2 3 4" xfId="24568"/>
    <cellStyle name="Normal 2 2 2 4 2 2 2 4" xfId="6475"/>
    <cellStyle name="Normal 2 2 2 4 2 2 2 4 2" xfId="16812"/>
    <cellStyle name="Normal 2 2 2 4 2 2 2 4 2 2" xfId="37489"/>
    <cellStyle name="Normal 2 2 2 4 2 2 2 4 3" xfId="27152"/>
    <cellStyle name="Normal 2 2 2 4 2 2 2 5" xfId="11644"/>
    <cellStyle name="Normal 2 2 2 4 2 2 2 5 2" xfId="32321"/>
    <cellStyle name="Normal 2 2 2 4 2 2 2 6" xfId="21984"/>
    <cellStyle name="Normal 2 2 2 4 2 2 3" xfId="1953"/>
    <cellStyle name="Normal 2 2 2 4 2 2 3 2" xfId="4537"/>
    <cellStyle name="Normal 2 2 2 4 2 2 3 2 2" xfId="9705"/>
    <cellStyle name="Normal 2 2 2 4 2 2 3 2 2 2" xfId="20042"/>
    <cellStyle name="Normal 2 2 2 4 2 2 3 2 2 2 2" xfId="40719"/>
    <cellStyle name="Normal 2 2 2 4 2 2 3 2 2 3" xfId="30382"/>
    <cellStyle name="Normal 2 2 2 4 2 2 3 2 3" xfId="14874"/>
    <cellStyle name="Normal 2 2 2 4 2 2 3 2 3 2" xfId="35551"/>
    <cellStyle name="Normal 2 2 2 4 2 2 3 2 4" xfId="25214"/>
    <cellStyle name="Normal 2 2 2 4 2 2 3 3" xfId="7121"/>
    <cellStyle name="Normal 2 2 2 4 2 2 3 3 2" xfId="17458"/>
    <cellStyle name="Normal 2 2 2 4 2 2 3 3 2 2" xfId="38135"/>
    <cellStyle name="Normal 2 2 2 4 2 2 3 3 3" xfId="27798"/>
    <cellStyle name="Normal 2 2 2 4 2 2 3 4" xfId="12290"/>
    <cellStyle name="Normal 2 2 2 4 2 2 3 4 2" xfId="32967"/>
    <cellStyle name="Normal 2 2 2 4 2 2 3 5" xfId="22630"/>
    <cellStyle name="Normal 2 2 2 4 2 2 4" xfId="3245"/>
    <cellStyle name="Normal 2 2 2 4 2 2 4 2" xfId="8413"/>
    <cellStyle name="Normal 2 2 2 4 2 2 4 2 2" xfId="18750"/>
    <cellStyle name="Normal 2 2 2 4 2 2 4 2 2 2" xfId="39427"/>
    <cellStyle name="Normal 2 2 2 4 2 2 4 2 3" xfId="29090"/>
    <cellStyle name="Normal 2 2 2 4 2 2 4 3" xfId="13582"/>
    <cellStyle name="Normal 2 2 2 4 2 2 4 3 2" xfId="34259"/>
    <cellStyle name="Normal 2 2 2 4 2 2 4 4" xfId="23922"/>
    <cellStyle name="Normal 2 2 2 4 2 2 5" xfId="5829"/>
    <cellStyle name="Normal 2 2 2 4 2 2 5 2" xfId="16166"/>
    <cellStyle name="Normal 2 2 2 4 2 2 5 2 2" xfId="36843"/>
    <cellStyle name="Normal 2 2 2 4 2 2 5 3" xfId="26506"/>
    <cellStyle name="Normal 2 2 2 4 2 2 6" xfId="10998"/>
    <cellStyle name="Normal 2 2 2 4 2 2 6 2" xfId="31675"/>
    <cellStyle name="Normal 2 2 2 4 2 2 7" xfId="21338"/>
    <cellStyle name="Normal 2 2 2 4 2 3" xfId="984"/>
    <cellStyle name="Normal 2 2 2 4 2 3 2" xfId="2276"/>
    <cellStyle name="Normal 2 2 2 4 2 3 2 2" xfId="4860"/>
    <cellStyle name="Normal 2 2 2 4 2 3 2 2 2" xfId="10028"/>
    <cellStyle name="Normal 2 2 2 4 2 3 2 2 2 2" xfId="20365"/>
    <cellStyle name="Normal 2 2 2 4 2 3 2 2 2 2 2" xfId="41042"/>
    <cellStyle name="Normal 2 2 2 4 2 3 2 2 2 3" xfId="30705"/>
    <cellStyle name="Normal 2 2 2 4 2 3 2 2 3" xfId="15197"/>
    <cellStyle name="Normal 2 2 2 4 2 3 2 2 3 2" xfId="35874"/>
    <cellStyle name="Normal 2 2 2 4 2 3 2 2 4" xfId="25537"/>
    <cellStyle name="Normal 2 2 2 4 2 3 2 3" xfId="7444"/>
    <cellStyle name="Normal 2 2 2 4 2 3 2 3 2" xfId="17781"/>
    <cellStyle name="Normal 2 2 2 4 2 3 2 3 2 2" xfId="38458"/>
    <cellStyle name="Normal 2 2 2 4 2 3 2 3 3" xfId="28121"/>
    <cellStyle name="Normal 2 2 2 4 2 3 2 4" xfId="12613"/>
    <cellStyle name="Normal 2 2 2 4 2 3 2 4 2" xfId="33290"/>
    <cellStyle name="Normal 2 2 2 4 2 3 2 5" xfId="22953"/>
    <cellStyle name="Normal 2 2 2 4 2 3 3" xfId="3568"/>
    <cellStyle name="Normal 2 2 2 4 2 3 3 2" xfId="8736"/>
    <cellStyle name="Normal 2 2 2 4 2 3 3 2 2" xfId="19073"/>
    <cellStyle name="Normal 2 2 2 4 2 3 3 2 2 2" xfId="39750"/>
    <cellStyle name="Normal 2 2 2 4 2 3 3 2 3" xfId="29413"/>
    <cellStyle name="Normal 2 2 2 4 2 3 3 3" xfId="13905"/>
    <cellStyle name="Normal 2 2 2 4 2 3 3 3 2" xfId="34582"/>
    <cellStyle name="Normal 2 2 2 4 2 3 3 4" xfId="24245"/>
    <cellStyle name="Normal 2 2 2 4 2 3 4" xfId="6152"/>
    <cellStyle name="Normal 2 2 2 4 2 3 4 2" xfId="16489"/>
    <cellStyle name="Normal 2 2 2 4 2 3 4 2 2" xfId="37166"/>
    <cellStyle name="Normal 2 2 2 4 2 3 4 3" xfId="26829"/>
    <cellStyle name="Normal 2 2 2 4 2 3 5" xfId="11321"/>
    <cellStyle name="Normal 2 2 2 4 2 3 5 2" xfId="31998"/>
    <cellStyle name="Normal 2 2 2 4 2 3 6" xfId="21661"/>
    <cellStyle name="Normal 2 2 2 4 2 4" xfId="1630"/>
    <cellStyle name="Normal 2 2 2 4 2 4 2" xfId="4214"/>
    <cellStyle name="Normal 2 2 2 4 2 4 2 2" xfId="9382"/>
    <cellStyle name="Normal 2 2 2 4 2 4 2 2 2" xfId="19719"/>
    <cellStyle name="Normal 2 2 2 4 2 4 2 2 2 2" xfId="40396"/>
    <cellStyle name="Normal 2 2 2 4 2 4 2 2 3" xfId="30059"/>
    <cellStyle name="Normal 2 2 2 4 2 4 2 3" xfId="14551"/>
    <cellStyle name="Normal 2 2 2 4 2 4 2 3 2" xfId="35228"/>
    <cellStyle name="Normal 2 2 2 4 2 4 2 4" xfId="24891"/>
    <cellStyle name="Normal 2 2 2 4 2 4 3" xfId="6798"/>
    <cellStyle name="Normal 2 2 2 4 2 4 3 2" xfId="17135"/>
    <cellStyle name="Normal 2 2 2 4 2 4 3 2 2" xfId="37812"/>
    <cellStyle name="Normal 2 2 2 4 2 4 3 3" xfId="27475"/>
    <cellStyle name="Normal 2 2 2 4 2 4 4" xfId="11967"/>
    <cellStyle name="Normal 2 2 2 4 2 4 4 2" xfId="32644"/>
    <cellStyle name="Normal 2 2 2 4 2 4 5" xfId="22307"/>
    <cellStyle name="Normal 2 2 2 4 2 5" xfId="2922"/>
    <cellStyle name="Normal 2 2 2 4 2 5 2" xfId="8090"/>
    <cellStyle name="Normal 2 2 2 4 2 5 2 2" xfId="18427"/>
    <cellStyle name="Normal 2 2 2 4 2 5 2 2 2" xfId="39104"/>
    <cellStyle name="Normal 2 2 2 4 2 5 2 3" xfId="28767"/>
    <cellStyle name="Normal 2 2 2 4 2 5 3" xfId="13259"/>
    <cellStyle name="Normal 2 2 2 4 2 5 3 2" xfId="33936"/>
    <cellStyle name="Normal 2 2 2 4 2 5 4" xfId="23599"/>
    <cellStyle name="Normal 2 2 2 4 2 6" xfId="5506"/>
    <cellStyle name="Normal 2 2 2 4 2 6 2" xfId="15843"/>
    <cellStyle name="Normal 2 2 2 4 2 6 2 2" xfId="36520"/>
    <cellStyle name="Normal 2 2 2 4 2 6 3" xfId="26183"/>
    <cellStyle name="Normal 2 2 2 4 2 7" xfId="10675"/>
    <cellStyle name="Normal 2 2 2 4 2 7 2" xfId="31352"/>
    <cellStyle name="Normal 2 2 2 4 2 8" xfId="21015"/>
    <cellStyle name="Normal 2 2 2 4 3" xfId="498"/>
    <cellStyle name="Normal 2 2 2 4 3 2" xfId="1144"/>
    <cellStyle name="Normal 2 2 2 4 3 2 2" xfId="2436"/>
    <cellStyle name="Normal 2 2 2 4 3 2 2 2" xfId="5020"/>
    <cellStyle name="Normal 2 2 2 4 3 2 2 2 2" xfId="10188"/>
    <cellStyle name="Normal 2 2 2 4 3 2 2 2 2 2" xfId="20525"/>
    <cellStyle name="Normal 2 2 2 4 3 2 2 2 2 2 2" xfId="41202"/>
    <cellStyle name="Normal 2 2 2 4 3 2 2 2 2 3" xfId="30865"/>
    <cellStyle name="Normal 2 2 2 4 3 2 2 2 3" xfId="15357"/>
    <cellStyle name="Normal 2 2 2 4 3 2 2 2 3 2" xfId="36034"/>
    <cellStyle name="Normal 2 2 2 4 3 2 2 2 4" xfId="25697"/>
    <cellStyle name="Normal 2 2 2 4 3 2 2 3" xfId="7604"/>
    <cellStyle name="Normal 2 2 2 4 3 2 2 3 2" xfId="17941"/>
    <cellStyle name="Normal 2 2 2 4 3 2 2 3 2 2" xfId="38618"/>
    <cellStyle name="Normal 2 2 2 4 3 2 2 3 3" xfId="28281"/>
    <cellStyle name="Normal 2 2 2 4 3 2 2 4" xfId="12773"/>
    <cellStyle name="Normal 2 2 2 4 3 2 2 4 2" xfId="33450"/>
    <cellStyle name="Normal 2 2 2 4 3 2 2 5" xfId="23113"/>
    <cellStyle name="Normal 2 2 2 4 3 2 3" xfId="3728"/>
    <cellStyle name="Normal 2 2 2 4 3 2 3 2" xfId="8896"/>
    <cellStyle name="Normal 2 2 2 4 3 2 3 2 2" xfId="19233"/>
    <cellStyle name="Normal 2 2 2 4 3 2 3 2 2 2" xfId="39910"/>
    <cellStyle name="Normal 2 2 2 4 3 2 3 2 3" xfId="29573"/>
    <cellStyle name="Normal 2 2 2 4 3 2 3 3" xfId="14065"/>
    <cellStyle name="Normal 2 2 2 4 3 2 3 3 2" xfId="34742"/>
    <cellStyle name="Normal 2 2 2 4 3 2 3 4" xfId="24405"/>
    <cellStyle name="Normal 2 2 2 4 3 2 4" xfId="6312"/>
    <cellStyle name="Normal 2 2 2 4 3 2 4 2" xfId="16649"/>
    <cellStyle name="Normal 2 2 2 4 3 2 4 2 2" xfId="37326"/>
    <cellStyle name="Normal 2 2 2 4 3 2 4 3" xfId="26989"/>
    <cellStyle name="Normal 2 2 2 4 3 2 5" xfId="11481"/>
    <cellStyle name="Normal 2 2 2 4 3 2 5 2" xfId="32158"/>
    <cellStyle name="Normal 2 2 2 4 3 2 6" xfId="21821"/>
    <cellStyle name="Normal 2 2 2 4 3 3" xfId="1790"/>
    <cellStyle name="Normal 2 2 2 4 3 3 2" xfId="4374"/>
    <cellStyle name="Normal 2 2 2 4 3 3 2 2" xfId="9542"/>
    <cellStyle name="Normal 2 2 2 4 3 3 2 2 2" xfId="19879"/>
    <cellStyle name="Normal 2 2 2 4 3 3 2 2 2 2" xfId="40556"/>
    <cellStyle name="Normal 2 2 2 4 3 3 2 2 3" xfId="30219"/>
    <cellStyle name="Normal 2 2 2 4 3 3 2 3" xfId="14711"/>
    <cellStyle name="Normal 2 2 2 4 3 3 2 3 2" xfId="35388"/>
    <cellStyle name="Normal 2 2 2 4 3 3 2 4" xfId="25051"/>
    <cellStyle name="Normal 2 2 2 4 3 3 3" xfId="6958"/>
    <cellStyle name="Normal 2 2 2 4 3 3 3 2" xfId="17295"/>
    <cellStyle name="Normal 2 2 2 4 3 3 3 2 2" xfId="37972"/>
    <cellStyle name="Normal 2 2 2 4 3 3 3 3" xfId="27635"/>
    <cellStyle name="Normal 2 2 2 4 3 3 4" xfId="12127"/>
    <cellStyle name="Normal 2 2 2 4 3 3 4 2" xfId="32804"/>
    <cellStyle name="Normal 2 2 2 4 3 3 5" xfId="22467"/>
    <cellStyle name="Normal 2 2 2 4 3 4" xfId="3082"/>
    <cellStyle name="Normal 2 2 2 4 3 4 2" xfId="8250"/>
    <cellStyle name="Normal 2 2 2 4 3 4 2 2" xfId="18587"/>
    <cellStyle name="Normal 2 2 2 4 3 4 2 2 2" xfId="39264"/>
    <cellStyle name="Normal 2 2 2 4 3 4 2 3" xfId="28927"/>
    <cellStyle name="Normal 2 2 2 4 3 4 3" xfId="13419"/>
    <cellStyle name="Normal 2 2 2 4 3 4 3 2" xfId="34096"/>
    <cellStyle name="Normal 2 2 2 4 3 4 4" xfId="23759"/>
    <cellStyle name="Normal 2 2 2 4 3 5" xfId="5666"/>
    <cellStyle name="Normal 2 2 2 4 3 5 2" xfId="16003"/>
    <cellStyle name="Normal 2 2 2 4 3 5 2 2" xfId="36680"/>
    <cellStyle name="Normal 2 2 2 4 3 5 3" xfId="26343"/>
    <cellStyle name="Normal 2 2 2 4 3 6" xfId="10835"/>
    <cellStyle name="Normal 2 2 2 4 3 6 2" xfId="31512"/>
    <cellStyle name="Normal 2 2 2 4 3 7" xfId="21175"/>
    <cellStyle name="Normal 2 2 2 4 4" xfId="821"/>
    <cellStyle name="Normal 2 2 2 4 4 2" xfId="2113"/>
    <cellStyle name="Normal 2 2 2 4 4 2 2" xfId="4697"/>
    <cellStyle name="Normal 2 2 2 4 4 2 2 2" xfId="9865"/>
    <cellStyle name="Normal 2 2 2 4 4 2 2 2 2" xfId="20202"/>
    <cellStyle name="Normal 2 2 2 4 4 2 2 2 2 2" xfId="40879"/>
    <cellStyle name="Normal 2 2 2 4 4 2 2 2 3" xfId="30542"/>
    <cellStyle name="Normal 2 2 2 4 4 2 2 3" xfId="15034"/>
    <cellStyle name="Normal 2 2 2 4 4 2 2 3 2" xfId="35711"/>
    <cellStyle name="Normal 2 2 2 4 4 2 2 4" xfId="25374"/>
    <cellStyle name="Normal 2 2 2 4 4 2 3" xfId="7281"/>
    <cellStyle name="Normal 2 2 2 4 4 2 3 2" xfId="17618"/>
    <cellStyle name="Normal 2 2 2 4 4 2 3 2 2" xfId="38295"/>
    <cellStyle name="Normal 2 2 2 4 4 2 3 3" xfId="27958"/>
    <cellStyle name="Normal 2 2 2 4 4 2 4" xfId="12450"/>
    <cellStyle name="Normal 2 2 2 4 4 2 4 2" xfId="33127"/>
    <cellStyle name="Normal 2 2 2 4 4 2 5" xfId="22790"/>
    <cellStyle name="Normal 2 2 2 4 4 3" xfId="3405"/>
    <cellStyle name="Normal 2 2 2 4 4 3 2" xfId="8573"/>
    <cellStyle name="Normal 2 2 2 4 4 3 2 2" xfId="18910"/>
    <cellStyle name="Normal 2 2 2 4 4 3 2 2 2" xfId="39587"/>
    <cellStyle name="Normal 2 2 2 4 4 3 2 3" xfId="29250"/>
    <cellStyle name="Normal 2 2 2 4 4 3 3" xfId="13742"/>
    <cellStyle name="Normal 2 2 2 4 4 3 3 2" xfId="34419"/>
    <cellStyle name="Normal 2 2 2 4 4 3 4" xfId="24082"/>
    <cellStyle name="Normal 2 2 2 4 4 4" xfId="5989"/>
    <cellStyle name="Normal 2 2 2 4 4 4 2" xfId="16326"/>
    <cellStyle name="Normal 2 2 2 4 4 4 2 2" xfId="37003"/>
    <cellStyle name="Normal 2 2 2 4 4 4 3" xfId="26666"/>
    <cellStyle name="Normal 2 2 2 4 4 5" xfId="11158"/>
    <cellStyle name="Normal 2 2 2 4 4 5 2" xfId="31835"/>
    <cellStyle name="Normal 2 2 2 4 4 6" xfId="21498"/>
    <cellStyle name="Normal 2 2 2 4 5" xfId="1467"/>
    <cellStyle name="Normal 2 2 2 4 5 2" xfId="4051"/>
    <cellStyle name="Normal 2 2 2 4 5 2 2" xfId="9219"/>
    <cellStyle name="Normal 2 2 2 4 5 2 2 2" xfId="19556"/>
    <cellStyle name="Normal 2 2 2 4 5 2 2 2 2" xfId="40233"/>
    <cellStyle name="Normal 2 2 2 4 5 2 2 3" xfId="29896"/>
    <cellStyle name="Normal 2 2 2 4 5 2 3" xfId="14388"/>
    <cellStyle name="Normal 2 2 2 4 5 2 3 2" xfId="35065"/>
    <cellStyle name="Normal 2 2 2 4 5 2 4" xfId="24728"/>
    <cellStyle name="Normal 2 2 2 4 5 3" xfId="6635"/>
    <cellStyle name="Normal 2 2 2 4 5 3 2" xfId="16972"/>
    <cellStyle name="Normal 2 2 2 4 5 3 2 2" xfId="37649"/>
    <cellStyle name="Normal 2 2 2 4 5 3 3" xfId="27312"/>
    <cellStyle name="Normal 2 2 2 4 5 4" xfId="11804"/>
    <cellStyle name="Normal 2 2 2 4 5 4 2" xfId="32481"/>
    <cellStyle name="Normal 2 2 2 4 5 5" xfId="22144"/>
    <cellStyle name="Normal 2 2 2 4 6" xfId="2759"/>
    <cellStyle name="Normal 2 2 2 4 6 2" xfId="7927"/>
    <cellStyle name="Normal 2 2 2 4 6 2 2" xfId="18264"/>
    <cellStyle name="Normal 2 2 2 4 6 2 2 2" xfId="38941"/>
    <cellStyle name="Normal 2 2 2 4 6 2 3" xfId="28604"/>
    <cellStyle name="Normal 2 2 2 4 6 3" xfId="13096"/>
    <cellStyle name="Normal 2 2 2 4 6 3 2" xfId="33773"/>
    <cellStyle name="Normal 2 2 2 4 6 4" xfId="23436"/>
    <cellStyle name="Normal 2 2 2 4 7" xfId="5343"/>
    <cellStyle name="Normal 2 2 2 4 7 2" xfId="15680"/>
    <cellStyle name="Normal 2 2 2 4 7 2 2" xfId="36357"/>
    <cellStyle name="Normal 2 2 2 4 7 3" xfId="26020"/>
    <cellStyle name="Normal 2 2 2 4 8" xfId="10512"/>
    <cellStyle name="Normal 2 2 2 4 8 2" xfId="31189"/>
    <cellStyle name="Normal 2 2 2 4 9" xfId="20852"/>
    <cellStyle name="Normal 2 2 2 5" xfId="257"/>
    <cellStyle name="Normal 2 2 2 5 2" xfId="581"/>
    <cellStyle name="Normal 2 2 2 5 2 2" xfId="1227"/>
    <cellStyle name="Normal 2 2 2 5 2 2 2" xfId="2519"/>
    <cellStyle name="Normal 2 2 2 5 2 2 2 2" xfId="5103"/>
    <cellStyle name="Normal 2 2 2 5 2 2 2 2 2" xfId="10271"/>
    <cellStyle name="Normal 2 2 2 5 2 2 2 2 2 2" xfId="20608"/>
    <cellStyle name="Normal 2 2 2 5 2 2 2 2 2 2 2" xfId="41285"/>
    <cellStyle name="Normal 2 2 2 5 2 2 2 2 2 3" xfId="30948"/>
    <cellStyle name="Normal 2 2 2 5 2 2 2 2 3" xfId="15440"/>
    <cellStyle name="Normal 2 2 2 5 2 2 2 2 3 2" xfId="36117"/>
    <cellStyle name="Normal 2 2 2 5 2 2 2 2 4" xfId="25780"/>
    <cellStyle name="Normal 2 2 2 5 2 2 2 3" xfId="7687"/>
    <cellStyle name="Normal 2 2 2 5 2 2 2 3 2" xfId="18024"/>
    <cellStyle name="Normal 2 2 2 5 2 2 2 3 2 2" xfId="38701"/>
    <cellStyle name="Normal 2 2 2 5 2 2 2 3 3" xfId="28364"/>
    <cellStyle name="Normal 2 2 2 5 2 2 2 4" xfId="12856"/>
    <cellStyle name="Normal 2 2 2 5 2 2 2 4 2" xfId="33533"/>
    <cellStyle name="Normal 2 2 2 5 2 2 2 5" xfId="23196"/>
    <cellStyle name="Normal 2 2 2 5 2 2 3" xfId="3811"/>
    <cellStyle name="Normal 2 2 2 5 2 2 3 2" xfId="8979"/>
    <cellStyle name="Normal 2 2 2 5 2 2 3 2 2" xfId="19316"/>
    <cellStyle name="Normal 2 2 2 5 2 2 3 2 2 2" xfId="39993"/>
    <cellStyle name="Normal 2 2 2 5 2 2 3 2 3" xfId="29656"/>
    <cellStyle name="Normal 2 2 2 5 2 2 3 3" xfId="14148"/>
    <cellStyle name="Normal 2 2 2 5 2 2 3 3 2" xfId="34825"/>
    <cellStyle name="Normal 2 2 2 5 2 2 3 4" xfId="24488"/>
    <cellStyle name="Normal 2 2 2 5 2 2 4" xfId="6395"/>
    <cellStyle name="Normal 2 2 2 5 2 2 4 2" xfId="16732"/>
    <cellStyle name="Normal 2 2 2 5 2 2 4 2 2" xfId="37409"/>
    <cellStyle name="Normal 2 2 2 5 2 2 4 3" xfId="27072"/>
    <cellStyle name="Normal 2 2 2 5 2 2 5" xfId="11564"/>
    <cellStyle name="Normal 2 2 2 5 2 2 5 2" xfId="32241"/>
    <cellStyle name="Normal 2 2 2 5 2 2 6" xfId="21904"/>
    <cellStyle name="Normal 2 2 2 5 2 3" xfId="1873"/>
    <cellStyle name="Normal 2 2 2 5 2 3 2" xfId="4457"/>
    <cellStyle name="Normal 2 2 2 5 2 3 2 2" xfId="9625"/>
    <cellStyle name="Normal 2 2 2 5 2 3 2 2 2" xfId="19962"/>
    <cellStyle name="Normal 2 2 2 5 2 3 2 2 2 2" xfId="40639"/>
    <cellStyle name="Normal 2 2 2 5 2 3 2 2 3" xfId="30302"/>
    <cellStyle name="Normal 2 2 2 5 2 3 2 3" xfId="14794"/>
    <cellStyle name="Normal 2 2 2 5 2 3 2 3 2" xfId="35471"/>
    <cellStyle name="Normal 2 2 2 5 2 3 2 4" xfId="25134"/>
    <cellStyle name="Normal 2 2 2 5 2 3 3" xfId="7041"/>
    <cellStyle name="Normal 2 2 2 5 2 3 3 2" xfId="17378"/>
    <cellStyle name="Normal 2 2 2 5 2 3 3 2 2" xfId="38055"/>
    <cellStyle name="Normal 2 2 2 5 2 3 3 3" xfId="27718"/>
    <cellStyle name="Normal 2 2 2 5 2 3 4" xfId="12210"/>
    <cellStyle name="Normal 2 2 2 5 2 3 4 2" xfId="32887"/>
    <cellStyle name="Normal 2 2 2 5 2 3 5" xfId="22550"/>
    <cellStyle name="Normal 2 2 2 5 2 4" xfId="3165"/>
    <cellStyle name="Normal 2 2 2 5 2 4 2" xfId="8333"/>
    <cellStyle name="Normal 2 2 2 5 2 4 2 2" xfId="18670"/>
    <cellStyle name="Normal 2 2 2 5 2 4 2 2 2" xfId="39347"/>
    <cellStyle name="Normal 2 2 2 5 2 4 2 3" xfId="29010"/>
    <cellStyle name="Normal 2 2 2 5 2 4 3" xfId="13502"/>
    <cellStyle name="Normal 2 2 2 5 2 4 3 2" xfId="34179"/>
    <cellStyle name="Normal 2 2 2 5 2 4 4" xfId="23842"/>
    <cellStyle name="Normal 2 2 2 5 2 5" xfId="5749"/>
    <cellStyle name="Normal 2 2 2 5 2 5 2" xfId="16086"/>
    <cellStyle name="Normal 2 2 2 5 2 5 2 2" xfId="36763"/>
    <cellStyle name="Normal 2 2 2 5 2 5 3" xfId="26426"/>
    <cellStyle name="Normal 2 2 2 5 2 6" xfId="10918"/>
    <cellStyle name="Normal 2 2 2 5 2 6 2" xfId="31595"/>
    <cellStyle name="Normal 2 2 2 5 2 7" xfId="21258"/>
    <cellStyle name="Normal 2 2 2 5 3" xfId="904"/>
    <cellStyle name="Normal 2 2 2 5 3 2" xfId="2196"/>
    <cellStyle name="Normal 2 2 2 5 3 2 2" xfId="4780"/>
    <cellStyle name="Normal 2 2 2 5 3 2 2 2" xfId="9948"/>
    <cellStyle name="Normal 2 2 2 5 3 2 2 2 2" xfId="20285"/>
    <cellStyle name="Normal 2 2 2 5 3 2 2 2 2 2" xfId="40962"/>
    <cellStyle name="Normal 2 2 2 5 3 2 2 2 3" xfId="30625"/>
    <cellStyle name="Normal 2 2 2 5 3 2 2 3" xfId="15117"/>
    <cellStyle name="Normal 2 2 2 5 3 2 2 3 2" xfId="35794"/>
    <cellStyle name="Normal 2 2 2 5 3 2 2 4" xfId="25457"/>
    <cellStyle name="Normal 2 2 2 5 3 2 3" xfId="7364"/>
    <cellStyle name="Normal 2 2 2 5 3 2 3 2" xfId="17701"/>
    <cellStyle name="Normal 2 2 2 5 3 2 3 2 2" xfId="38378"/>
    <cellStyle name="Normal 2 2 2 5 3 2 3 3" xfId="28041"/>
    <cellStyle name="Normal 2 2 2 5 3 2 4" xfId="12533"/>
    <cellStyle name="Normal 2 2 2 5 3 2 4 2" xfId="33210"/>
    <cellStyle name="Normal 2 2 2 5 3 2 5" xfId="22873"/>
    <cellStyle name="Normal 2 2 2 5 3 3" xfId="3488"/>
    <cellStyle name="Normal 2 2 2 5 3 3 2" xfId="8656"/>
    <cellStyle name="Normal 2 2 2 5 3 3 2 2" xfId="18993"/>
    <cellStyle name="Normal 2 2 2 5 3 3 2 2 2" xfId="39670"/>
    <cellStyle name="Normal 2 2 2 5 3 3 2 3" xfId="29333"/>
    <cellStyle name="Normal 2 2 2 5 3 3 3" xfId="13825"/>
    <cellStyle name="Normal 2 2 2 5 3 3 3 2" xfId="34502"/>
    <cellStyle name="Normal 2 2 2 5 3 3 4" xfId="24165"/>
    <cellStyle name="Normal 2 2 2 5 3 4" xfId="6072"/>
    <cellStyle name="Normal 2 2 2 5 3 4 2" xfId="16409"/>
    <cellStyle name="Normal 2 2 2 5 3 4 2 2" xfId="37086"/>
    <cellStyle name="Normal 2 2 2 5 3 4 3" xfId="26749"/>
    <cellStyle name="Normal 2 2 2 5 3 5" xfId="11241"/>
    <cellStyle name="Normal 2 2 2 5 3 5 2" xfId="31918"/>
    <cellStyle name="Normal 2 2 2 5 3 6" xfId="21581"/>
    <cellStyle name="Normal 2 2 2 5 4" xfId="1550"/>
    <cellStyle name="Normal 2 2 2 5 4 2" xfId="4134"/>
    <cellStyle name="Normal 2 2 2 5 4 2 2" xfId="9302"/>
    <cellStyle name="Normal 2 2 2 5 4 2 2 2" xfId="19639"/>
    <cellStyle name="Normal 2 2 2 5 4 2 2 2 2" xfId="40316"/>
    <cellStyle name="Normal 2 2 2 5 4 2 2 3" xfId="29979"/>
    <cellStyle name="Normal 2 2 2 5 4 2 3" xfId="14471"/>
    <cellStyle name="Normal 2 2 2 5 4 2 3 2" xfId="35148"/>
    <cellStyle name="Normal 2 2 2 5 4 2 4" xfId="24811"/>
    <cellStyle name="Normal 2 2 2 5 4 3" xfId="6718"/>
    <cellStyle name="Normal 2 2 2 5 4 3 2" xfId="17055"/>
    <cellStyle name="Normal 2 2 2 5 4 3 2 2" xfId="37732"/>
    <cellStyle name="Normal 2 2 2 5 4 3 3" xfId="27395"/>
    <cellStyle name="Normal 2 2 2 5 4 4" xfId="11887"/>
    <cellStyle name="Normal 2 2 2 5 4 4 2" xfId="32564"/>
    <cellStyle name="Normal 2 2 2 5 4 5" xfId="22227"/>
    <cellStyle name="Normal 2 2 2 5 5" xfId="2842"/>
    <cellStyle name="Normal 2 2 2 5 5 2" xfId="8010"/>
    <cellStyle name="Normal 2 2 2 5 5 2 2" xfId="18347"/>
    <cellStyle name="Normal 2 2 2 5 5 2 2 2" xfId="39024"/>
    <cellStyle name="Normal 2 2 2 5 5 2 3" xfId="28687"/>
    <cellStyle name="Normal 2 2 2 5 5 3" xfId="13179"/>
    <cellStyle name="Normal 2 2 2 5 5 3 2" xfId="33856"/>
    <cellStyle name="Normal 2 2 2 5 5 4" xfId="23519"/>
    <cellStyle name="Normal 2 2 2 5 6" xfId="5426"/>
    <cellStyle name="Normal 2 2 2 5 6 2" xfId="15763"/>
    <cellStyle name="Normal 2 2 2 5 6 2 2" xfId="36440"/>
    <cellStyle name="Normal 2 2 2 5 6 3" xfId="26103"/>
    <cellStyle name="Normal 2 2 2 5 7" xfId="10595"/>
    <cellStyle name="Normal 2 2 2 5 7 2" xfId="31272"/>
    <cellStyle name="Normal 2 2 2 5 8" xfId="20935"/>
    <cellStyle name="Normal 2 2 2 6" xfId="418"/>
    <cellStyle name="Normal 2 2 2 6 2" xfId="1064"/>
    <cellStyle name="Normal 2 2 2 6 2 2" xfId="2356"/>
    <cellStyle name="Normal 2 2 2 6 2 2 2" xfId="4940"/>
    <cellStyle name="Normal 2 2 2 6 2 2 2 2" xfId="10108"/>
    <cellStyle name="Normal 2 2 2 6 2 2 2 2 2" xfId="20445"/>
    <cellStyle name="Normal 2 2 2 6 2 2 2 2 2 2" xfId="41122"/>
    <cellStyle name="Normal 2 2 2 6 2 2 2 2 3" xfId="30785"/>
    <cellStyle name="Normal 2 2 2 6 2 2 2 3" xfId="15277"/>
    <cellStyle name="Normal 2 2 2 6 2 2 2 3 2" xfId="35954"/>
    <cellStyle name="Normal 2 2 2 6 2 2 2 4" xfId="25617"/>
    <cellStyle name="Normal 2 2 2 6 2 2 3" xfId="7524"/>
    <cellStyle name="Normal 2 2 2 6 2 2 3 2" xfId="17861"/>
    <cellStyle name="Normal 2 2 2 6 2 2 3 2 2" xfId="38538"/>
    <cellStyle name="Normal 2 2 2 6 2 2 3 3" xfId="28201"/>
    <cellStyle name="Normal 2 2 2 6 2 2 4" xfId="12693"/>
    <cellStyle name="Normal 2 2 2 6 2 2 4 2" xfId="33370"/>
    <cellStyle name="Normal 2 2 2 6 2 2 5" xfId="23033"/>
    <cellStyle name="Normal 2 2 2 6 2 3" xfId="3648"/>
    <cellStyle name="Normal 2 2 2 6 2 3 2" xfId="8816"/>
    <cellStyle name="Normal 2 2 2 6 2 3 2 2" xfId="19153"/>
    <cellStyle name="Normal 2 2 2 6 2 3 2 2 2" xfId="39830"/>
    <cellStyle name="Normal 2 2 2 6 2 3 2 3" xfId="29493"/>
    <cellStyle name="Normal 2 2 2 6 2 3 3" xfId="13985"/>
    <cellStyle name="Normal 2 2 2 6 2 3 3 2" xfId="34662"/>
    <cellStyle name="Normal 2 2 2 6 2 3 4" xfId="24325"/>
    <cellStyle name="Normal 2 2 2 6 2 4" xfId="6232"/>
    <cellStyle name="Normal 2 2 2 6 2 4 2" xfId="16569"/>
    <cellStyle name="Normal 2 2 2 6 2 4 2 2" xfId="37246"/>
    <cellStyle name="Normal 2 2 2 6 2 4 3" xfId="26909"/>
    <cellStyle name="Normal 2 2 2 6 2 5" xfId="11401"/>
    <cellStyle name="Normal 2 2 2 6 2 5 2" xfId="32078"/>
    <cellStyle name="Normal 2 2 2 6 2 6" xfId="21741"/>
    <cellStyle name="Normal 2 2 2 6 3" xfId="1710"/>
    <cellStyle name="Normal 2 2 2 6 3 2" xfId="4294"/>
    <cellStyle name="Normal 2 2 2 6 3 2 2" xfId="9462"/>
    <cellStyle name="Normal 2 2 2 6 3 2 2 2" xfId="19799"/>
    <cellStyle name="Normal 2 2 2 6 3 2 2 2 2" xfId="40476"/>
    <cellStyle name="Normal 2 2 2 6 3 2 2 3" xfId="30139"/>
    <cellStyle name="Normal 2 2 2 6 3 2 3" xfId="14631"/>
    <cellStyle name="Normal 2 2 2 6 3 2 3 2" xfId="35308"/>
    <cellStyle name="Normal 2 2 2 6 3 2 4" xfId="24971"/>
    <cellStyle name="Normal 2 2 2 6 3 3" xfId="6878"/>
    <cellStyle name="Normal 2 2 2 6 3 3 2" xfId="17215"/>
    <cellStyle name="Normal 2 2 2 6 3 3 2 2" xfId="37892"/>
    <cellStyle name="Normal 2 2 2 6 3 3 3" xfId="27555"/>
    <cellStyle name="Normal 2 2 2 6 3 4" xfId="12047"/>
    <cellStyle name="Normal 2 2 2 6 3 4 2" xfId="32724"/>
    <cellStyle name="Normal 2 2 2 6 3 5" xfId="22387"/>
    <cellStyle name="Normal 2 2 2 6 4" xfId="3002"/>
    <cellStyle name="Normal 2 2 2 6 4 2" xfId="8170"/>
    <cellStyle name="Normal 2 2 2 6 4 2 2" xfId="18507"/>
    <cellStyle name="Normal 2 2 2 6 4 2 2 2" xfId="39184"/>
    <cellStyle name="Normal 2 2 2 6 4 2 3" xfId="28847"/>
    <cellStyle name="Normal 2 2 2 6 4 3" xfId="13339"/>
    <cellStyle name="Normal 2 2 2 6 4 3 2" xfId="34016"/>
    <cellStyle name="Normal 2 2 2 6 4 4" xfId="23679"/>
    <cellStyle name="Normal 2 2 2 6 5" xfId="5586"/>
    <cellStyle name="Normal 2 2 2 6 5 2" xfId="15923"/>
    <cellStyle name="Normal 2 2 2 6 5 2 2" xfId="36600"/>
    <cellStyle name="Normal 2 2 2 6 5 3" xfId="26263"/>
    <cellStyle name="Normal 2 2 2 6 6" xfId="10755"/>
    <cellStyle name="Normal 2 2 2 6 6 2" xfId="31432"/>
    <cellStyle name="Normal 2 2 2 6 7" xfId="21095"/>
    <cellStyle name="Normal 2 2 2 7" xfId="741"/>
    <cellStyle name="Normal 2 2 2 7 2" xfId="2033"/>
    <cellStyle name="Normal 2 2 2 7 2 2" xfId="4617"/>
    <cellStyle name="Normal 2 2 2 7 2 2 2" xfId="9785"/>
    <cellStyle name="Normal 2 2 2 7 2 2 2 2" xfId="20122"/>
    <cellStyle name="Normal 2 2 2 7 2 2 2 2 2" xfId="40799"/>
    <cellStyle name="Normal 2 2 2 7 2 2 2 3" xfId="30462"/>
    <cellStyle name="Normal 2 2 2 7 2 2 3" xfId="14954"/>
    <cellStyle name="Normal 2 2 2 7 2 2 3 2" xfId="35631"/>
    <cellStyle name="Normal 2 2 2 7 2 2 4" xfId="25294"/>
    <cellStyle name="Normal 2 2 2 7 2 3" xfId="7201"/>
    <cellStyle name="Normal 2 2 2 7 2 3 2" xfId="17538"/>
    <cellStyle name="Normal 2 2 2 7 2 3 2 2" xfId="38215"/>
    <cellStyle name="Normal 2 2 2 7 2 3 3" xfId="27878"/>
    <cellStyle name="Normal 2 2 2 7 2 4" xfId="12370"/>
    <cellStyle name="Normal 2 2 2 7 2 4 2" xfId="33047"/>
    <cellStyle name="Normal 2 2 2 7 2 5" xfId="22710"/>
    <cellStyle name="Normal 2 2 2 7 3" xfId="3325"/>
    <cellStyle name="Normal 2 2 2 7 3 2" xfId="8493"/>
    <cellStyle name="Normal 2 2 2 7 3 2 2" xfId="18830"/>
    <cellStyle name="Normal 2 2 2 7 3 2 2 2" xfId="39507"/>
    <cellStyle name="Normal 2 2 2 7 3 2 3" xfId="29170"/>
    <cellStyle name="Normal 2 2 2 7 3 3" xfId="13662"/>
    <cellStyle name="Normal 2 2 2 7 3 3 2" xfId="34339"/>
    <cellStyle name="Normal 2 2 2 7 3 4" xfId="24002"/>
    <cellStyle name="Normal 2 2 2 7 4" xfId="5909"/>
    <cellStyle name="Normal 2 2 2 7 4 2" xfId="16246"/>
    <cellStyle name="Normal 2 2 2 7 4 2 2" xfId="36923"/>
    <cellStyle name="Normal 2 2 2 7 4 3" xfId="26586"/>
    <cellStyle name="Normal 2 2 2 7 5" xfId="11078"/>
    <cellStyle name="Normal 2 2 2 7 5 2" xfId="31755"/>
    <cellStyle name="Normal 2 2 2 7 6" xfId="21418"/>
    <cellStyle name="Normal 2 2 2 8" xfId="1387"/>
    <cellStyle name="Normal 2 2 2 8 2" xfId="3971"/>
    <cellStyle name="Normal 2 2 2 8 2 2" xfId="9139"/>
    <cellStyle name="Normal 2 2 2 8 2 2 2" xfId="19476"/>
    <cellStyle name="Normal 2 2 2 8 2 2 2 2" xfId="40153"/>
    <cellStyle name="Normal 2 2 2 8 2 2 3" xfId="29816"/>
    <cellStyle name="Normal 2 2 2 8 2 3" xfId="14308"/>
    <cellStyle name="Normal 2 2 2 8 2 3 2" xfId="34985"/>
    <cellStyle name="Normal 2 2 2 8 2 4" xfId="24648"/>
    <cellStyle name="Normal 2 2 2 8 3" xfId="6555"/>
    <cellStyle name="Normal 2 2 2 8 3 2" xfId="16892"/>
    <cellStyle name="Normal 2 2 2 8 3 2 2" xfId="37569"/>
    <cellStyle name="Normal 2 2 2 8 3 3" xfId="27232"/>
    <cellStyle name="Normal 2 2 2 8 4" xfId="11724"/>
    <cellStyle name="Normal 2 2 2 8 4 2" xfId="32401"/>
    <cellStyle name="Normal 2 2 2 8 5" xfId="22064"/>
    <cellStyle name="Normal 2 2 2 9" xfId="2679"/>
    <cellStyle name="Normal 2 2 2 9 2" xfId="7847"/>
    <cellStyle name="Normal 2 2 2 9 2 2" xfId="18184"/>
    <cellStyle name="Normal 2 2 2 9 2 2 2" xfId="38861"/>
    <cellStyle name="Normal 2 2 2 9 2 3" xfId="28524"/>
    <cellStyle name="Normal 2 2 2 9 3" xfId="13016"/>
    <cellStyle name="Normal 2 2 2 9 3 2" xfId="33693"/>
    <cellStyle name="Normal 2 2 2 9 4" xfId="23356"/>
    <cellStyle name="Normal 2 2 3" xfId="77"/>
    <cellStyle name="Normal 2 2 3 10" xfId="5269"/>
    <cellStyle name="Normal 2 2 3 10 2" xfId="15606"/>
    <cellStyle name="Normal 2 2 3 10 2 2" xfId="36283"/>
    <cellStyle name="Normal 2 2 3 10 3" xfId="25946"/>
    <cellStyle name="Normal 2 2 3 11" xfId="10438"/>
    <cellStyle name="Normal 2 2 3 11 2" xfId="31115"/>
    <cellStyle name="Normal 2 2 3 12" xfId="20778"/>
    <cellStyle name="Normal 2 2 3 13" xfId="41614"/>
    <cellStyle name="Normal 2 2 3 14" xfId="42057"/>
    <cellStyle name="Normal 2 2 3 2" xfId="112"/>
    <cellStyle name="Normal 2 2 3 2 10" xfId="10458"/>
    <cellStyle name="Normal 2 2 3 2 10 2" xfId="31135"/>
    <cellStyle name="Normal 2 2 3 2 11" xfId="20798"/>
    <cellStyle name="Normal 2 2 3 2 2" xfId="155"/>
    <cellStyle name="Normal 2 2 3 2 2 10" xfId="20838"/>
    <cellStyle name="Normal 2 2 3 2 2 2" xfId="236"/>
    <cellStyle name="Normal 2 2 3 2 2 2 2" xfId="404"/>
    <cellStyle name="Normal 2 2 3 2 2 2 2 2" xfId="727"/>
    <cellStyle name="Normal 2 2 3 2 2 2 2 2 2" xfId="1373"/>
    <cellStyle name="Normal 2 2 3 2 2 2 2 2 2 2" xfId="2665"/>
    <cellStyle name="Normal 2 2 3 2 2 2 2 2 2 2 2" xfId="5249"/>
    <cellStyle name="Normal 2 2 3 2 2 2 2 2 2 2 2 2" xfId="10417"/>
    <cellStyle name="Normal 2 2 3 2 2 2 2 2 2 2 2 2 2" xfId="20754"/>
    <cellStyle name="Normal 2 2 3 2 2 2 2 2 2 2 2 2 2 2" xfId="41431"/>
    <cellStyle name="Normal 2 2 3 2 2 2 2 2 2 2 2 2 3" xfId="31094"/>
    <cellStyle name="Normal 2 2 3 2 2 2 2 2 2 2 2 3" xfId="15586"/>
    <cellStyle name="Normal 2 2 3 2 2 2 2 2 2 2 2 3 2" xfId="36263"/>
    <cellStyle name="Normal 2 2 3 2 2 2 2 2 2 2 2 4" xfId="25926"/>
    <cellStyle name="Normal 2 2 3 2 2 2 2 2 2 2 3" xfId="7833"/>
    <cellStyle name="Normal 2 2 3 2 2 2 2 2 2 2 3 2" xfId="18170"/>
    <cellStyle name="Normal 2 2 3 2 2 2 2 2 2 2 3 2 2" xfId="38847"/>
    <cellStyle name="Normal 2 2 3 2 2 2 2 2 2 2 3 3" xfId="28510"/>
    <cellStyle name="Normal 2 2 3 2 2 2 2 2 2 2 4" xfId="13002"/>
    <cellStyle name="Normal 2 2 3 2 2 2 2 2 2 2 4 2" xfId="33679"/>
    <cellStyle name="Normal 2 2 3 2 2 2 2 2 2 2 5" xfId="23342"/>
    <cellStyle name="Normal 2 2 3 2 2 2 2 2 2 3" xfId="3957"/>
    <cellStyle name="Normal 2 2 3 2 2 2 2 2 2 3 2" xfId="9125"/>
    <cellStyle name="Normal 2 2 3 2 2 2 2 2 2 3 2 2" xfId="19462"/>
    <cellStyle name="Normal 2 2 3 2 2 2 2 2 2 3 2 2 2" xfId="40139"/>
    <cellStyle name="Normal 2 2 3 2 2 2 2 2 2 3 2 3" xfId="29802"/>
    <cellStyle name="Normal 2 2 3 2 2 2 2 2 2 3 3" xfId="14294"/>
    <cellStyle name="Normal 2 2 3 2 2 2 2 2 2 3 3 2" xfId="34971"/>
    <cellStyle name="Normal 2 2 3 2 2 2 2 2 2 3 4" xfId="24634"/>
    <cellStyle name="Normal 2 2 3 2 2 2 2 2 2 4" xfId="6541"/>
    <cellStyle name="Normal 2 2 3 2 2 2 2 2 2 4 2" xfId="16878"/>
    <cellStyle name="Normal 2 2 3 2 2 2 2 2 2 4 2 2" xfId="37555"/>
    <cellStyle name="Normal 2 2 3 2 2 2 2 2 2 4 3" xfId="27218"/>
    <cellStyle name="Normal 2 2 3 2 2 2 2 2 2 5" xfId="11710"/>
    <cellStyle name="Normal 2 2 3 2 2 2 2 2 2 5 2" xfId="32387"/>
    <cellStyle name="Normal 2 2 3 2 2 2 2 2 2 6" xfId="22050"/>
    <cellStyle name="Normal 2 2 3 2 2 2 2 2 3" xfId="2019"/>
    <cellStyle name="Normal 2 2 3 2 2 2 2 2 3 2" xfId="4603"/>
    <cellStyle name="Normal 2 2 3 2 2 2 2 2 3 2 2" xfId="9771"/>
    <cellStyle name="Normal 2 2 3 2 2 2 2 2 3 2 2 2" xfId="20108"/>
    <cellStyle name="Normal 2 2 3 2 2 2 2 2 3 2 2 2 2" xfId="40785"/>
    <cellStyle name="Normal 2 2 3 2 2 2 2 2 3 2 2 3" xfId="30448"/>
    <cellStyle name="Normal 2 2 3 2 2 2 2 2 3 2 3" xfId="14940"/>
    <cellStyle name="Normal 2 2 3 2 2 2 2 2 3 2 3 2" xfId="35617"/>
    <cellStyle name="Normal 2 2 3 2 2 2 2 2 3 2 4" xfId="25280"/>
    <cellStyle name="Normal 2 2 3 2 2 2 2 2 3 3" xfId="7187"/>
    <cellStyle name="Normal 2 2 3 2 2 2 2 2 3 3 2" xfId="17524"/>
    <cellStyle name="Normal 2 2 3 2 2 2 2 2 3 3 2 2" xfId="38201"/>
    <cellStyle name="Normal 2 2 3 2 2 2 2 2 3 3 3" xfId="27864"/>
    <cellStyle name="Normal 2 2 3 2 2 2 2 2 3 4" xfId="12356"/>
    <cellStyle name="Normal 2 2 3 2 2 2 2 2 3 4 2" xfId="33033"/>
    <cellStyle name="Normal 2 2 3 2 2 2 2 2 3 5" xfId="22696"/>
    <cellStyle name="Normal 2 2 3 2 2 2 2 2 4" xfId="3311"/>
    <cellStyle name="Normal 2 2 3 2 2 2 2 2 4 2" xfId="8479"/>
    <cellStyle name="Normal 2 2 3 2 2 2 2 2 4 2 2" xfId="18816"/>
    <cellStyle name="Normal 2 2 3 2 2 2 2 2 4 2 2 2" xfId="39493"/>
    <cellStyle name="Normal 2 2 3 2 2 2 2 2 4 2 3" xfId="29156"/>
    <cellStyle name="Normal 2 2 3 2 2 2 2 2 4 3" xfId="13648"/>
    <cellStyle name="Normal 2 2 3 2 2 2 2 2 4 3 2" xfId="34325"/>
    <cellStyle name="Normal 2 2 3 2 2 2 2 2 4 4" xfId="23988"/>
    <cellStyle name="Normal 2 2 3 2 2 2 2 2 5" xfId="5895"/>
    <cellStyle name="Normal 2 2 3 2 2 2 2 2 5 2" xfId="16232"/>
    <cellStyle name="Normal 2 2 3 2 2 2 2 2 5 2 2" xfId="36909"/>
    <cellStyle name="Normal 2 2 3 2 2 2 2 2 5 3" xfId="26572"/>
    <cellStyle name="Normal 2 2 3 2 2 2 2 2 6" xfId="11064"/>
    <cellStyle name="Normal 2 2 3 2 2 2 2 2 6 2" xfId="31741"/>
    <cellStyle name="Normal 2 2 3 2 2 2 2 2 7" xfId="21404"/>
    <cellStyle name="Normal 2 2 3 2 2 2 2 3" xfId="1050"/>
    <cellStyle name="Normal 2 2 3 2 2 2 2 3 2" xfId="2342"/>
    <cellStyle name="Normal 2 2 3 2 2 2 2 3 2 2" xfId="4926"/>
    <cellStyle name="Normal 2 2 3 2 2 2 2 3 2 2 2" xfId="10094"/>
    <cellStyle name="Normal 2 2 3 2 2 2 2 3 2 2 2 2" xfId="20431"/>
    <cellStyle name="Normal 2 2 3 2 2 2 2 3 2 2 2 2 2" xfId="41108"/>
    <cellStyle name="Normal 2 2 3 2 2 2 2 3 2 2 2 3" xfId="30771"/>
    <cellStyle name="Normal 2 2 3 2 2 2 2 3 2 2 3" xfId="15263"/>
    <cellStyle name="Normal 2 2 3 2 2 2 2 3 2 2 3 2" xfId="35940"/>
    <cellStyle name="Normal 2 2 3 2 2 2 2 3 2 2 4" xfId="25603"/>
    <cellStyle name="Normal 2 2 3 2 2 2 2 3 2 3" xfId="7510"/>
    <cellStyle name="Normal 2 2 3 2 2 2 2 3 2 3 2" xfId="17847"/>
    <cellStyle name="Normal 2 2 3 2 2 2 2 3 2 3 2 2" xfId="38524"/>
    <cellStyle name="Normal 2 2 3 2 2 2 2 3 2 3 3" xfId="28187"/>
    <cellStyle name="Normal 2 2 3 2 2 2 2 3 2 4" xfId="12679"/>
    <cellStyle name="Normal 2 2 3 2 2 2 2 3 2 4 2" xfId="33356"/>
    <cellStyle name="Normal 2 2 3 2 2 2 2 3 2 5" xfId="23019"/>
    <cellStyle name="Normal 2 2 3 2 2 2 2 3 3" xfId="3634"/>
    <cellStyle name="Normal 2 2 3 2 2 2 2 3 3 2" xfId="8802"/>
    <cellStyle name="Normal 2 2 3 2 2 2 2 3 3 2 2" xfId="19139"/>
    <cellStyle name="Normal 2 2 3 2 2 2 2 3 3 2 2 2" xfId="39816"/>
    <cellStyle name="Normal 2 2 3 2 2 2 2 3 3 2 3" xfId="29479"/>
    <cellStyle name="Normal 2 2 3 2 2 2 2 3 3 3" xfId="13971"/>
    <cellStyle name="Normal 2 2 3 2 2 2 2 3 3 3 2" xfId="34648"/>
    <cellStyle name="Normal 2 2 3 2 2 2 2 3 3 4" xfId="24311"/>
    <cellStyle name="Normal 2 2 3 2 2 2 2 3 4" xfId="6218"/>
    <cellStyle name="Normal 2 2 3 2 2 2 2 3 4 2" xfId="16555"/>
    <cellStyle name="Normal 2 2 3 2 2 2 2 3 4 2 2" xfId="37232"/>
    <cellStyle name="Normal 2 2 3 2 2 2 2 3 4 3" xfId="26895"/>
    <cellStyle name="Normal 2 2 3 2 2 2 2 3 5" xfId="11387"/>
    <cellStyle name="Normal 2 2 3 2 2 2 2 3 5 2" xfId="32064"/>
    <cellStyle name="Normal 2 2 3 2 2 2 2 3 6" xfId="21727"/>
    <cellStyle name="Normal 2 2 3 2 2 2 2 4" xfId="1696"/>
    <cellStyle name="Normal 2 2 3 2 2 2 2 4 2" xfId="4280"/>
    <cellStyle name="Normal 2 2 3 2 2 2 2 4 2 2" xfId="9448"/>
    <cellStyle name="Normal 2 2 3 2 2 2 2 4 2 2 2" xfId="19785"/>
    <cellStyle name="Normal 2 2 3 2 2 2 2 4 2 2 2 2" xfId="40462"/>
    <cellStyle name="Normal 2 2 3 2 2 2 2 4 2 2 3" xfId="30125"/>
    <cellStyle name="Normal 2 2 3 2 2 2 2 4 2 3" xfId="14617"/>
    <cellStyle name="Normal 2 2 3 2 2 2 2 4 2 3 2" xfId="35294"/>
    <cellStyle name="Normal 2 2 3 2 2 2 2 4 2 4" xfId="24957"/>
    <cellStyle name="Normal 2 2 3 2 2 2 2 4 3" xfId="6864"/>
    <cellStyle name="Normal 2 2 3 2 2 2 2 4 3 2" xfId="17201"/>
    <cellStyle name="Normal 2 2 3 2 2 2 2 4 3 2 2" xfId="37878"/>
    <cellStyle name="Normal 2 2 3 2 2 2 2 4 3 3" xfId="27541"/>
    <cellStyle name="Normal 2 2 3 2 2 2 2 4 4" xfId="12033"/>
    <cellStyle name="Normal 2 2 3 2 2 2 2 4 4 2" xfId="32710"/>
    <cellStyle name="Normal 2 2 3 2 2 2 2 4 5" xfId="22373"/>
    <cellStyle name="Normal 2 2 3 2 2 2 2 5" xfId="2988"/>
    <cellStyle name="Normal 2 2 3 2 2 2 2 5 2" xfId="8156"/>
    <cellStyle name="Normal 2 2 3 2 2 2 2 5 2 2" xfId="18493"/>
    <cellStyle name="Normal 2 2 3 2 2 2 2 5 2 2 2" xfId="39170"/>
    <cellStyle name="Normal 2 2 3 2 2 2 2 5 2 3" xfId="28833"/>
    <cellStyle name="Normal 2 2 3 2 2 2 2 5 3" xfId="13325"/>
    <cellStyle name="Normal 2 2 3 2 2 2 2 5 3 2" xfId="34002"/>
    <cellStyle name="Normal 2 2 3 2 2 2 2 5 4" xfId="23665"/>
    <cellStyle name="Normal 2 2 3 2 2 2 2 6" xfId="5572"/>
    <cellStyle name="Normal 2 2 3 2 2 2 2 6 2" xfId="15909"/>
    <cellStyle name="Normal 2 2 3 2 2 2 2 6 2 2" xfId="36586"/>
    <cellStyle name="Normal 2 2 3 2 2 2 2 6 3" xfId="26249"/>
    <cellStyle name="Normal 2 2 3 2 2 2 2 7" xfId="10741"/>
    <cellStyle name="Normal 2 2 3 2 2 2 2 7 2" xfId="31418"/>
    <cellStyle name="Normal 2 2 3 2 2 2 2 8" xfId="21081"/>
    <cellStyle name="Normal 2 2 3 2 2 2 3" xfId="564"/>
    <cellStyle name="Normal 2 2 3 2 2 2 3 2" xfId="1210"/>
    <cellStyle name="Normal 2 2 3 2 2 2 3 2 2" xfId="2502"/>
    <cellStyle name="Normal 2 2 3 2 2 2 3 2 2 2" xfId="5086"/>
    <cellStyle name="Normal 2 2 3 2 2 2 3 2 2 2 2" xfId="10254"/>
    <cellStyle name="Normal 2 2 3 2 2 2 3 2 2 2 2 2" xfId="20591"/>
    <cellStyle name="Normal 2 2 3 2 2 2 3 2 2 2 2 2 2" xfId="41268"/>
    <cellStyle name="Normal 2 2 3 2 2 2 3 2 2 2 2 3" xfId="30931"/>
    <cellStyle name="Normal 2 2 3 2 2 2 3 2 2 2 3" xfId="15423"/>
    <cellStyle name="Normal 2 2 3 2 2 2 3 2 2 2 3 2" xfId="36100"/>
    <cellStyle name="Normal 2 2 3 2 2 2 3 2 2 2 4" xfId="25763"/>
    <cellStyle name="Normal 2 2 3 2 2 2 3 2 2 3" xfId="7670"/>
    <cellStyle name="Normal 2 2 3 2 2 2 3 2 2 3 2" xfId="18007"/>
    <cellStyle name="Normal 2 2 3 2 2 2 3 2 2 3 2 2" xfId="38684"/>
    <cellStyle name="Normal 2 2 3 2 2 2 3 2 2 3 3" xfId="28347"/>
    <cellStyle name="Normal 2 2 3 2 2 2 3 2 2 4" xfId="12839"/>
    <cellStyle name="Normal 2 2 3 2 2 2 3 2 2 4 2" xfId="33516"/>
    <cellStyle name="Normal 2 2 3 2 2 2 3 2 2 5" xfId="23179"/>
    <cellStyle name="Normal 2 2 3 2 2 2 3 2 3" xfId="3794"/>
    <cellStyle name="Normal 2 2 3 2 2 2 3 2 3 2" xfId="8962"/>
    <cellStyle name="Normal 2 2 3 2 2 2 3 2 3 2 2" xfId="19299"/>
    <cellStyle name="Normal 2 2 3 2 2 2 3 2 3 2 2 2" xfId="39976"/>
    <cellStyle name="Normal 2 2 3 2 2 2 3 2 3 2 3" xfId="29639"/>
    <cellStyle name="Normal 2 2 3 2 2 2 3 2 3 3" xfId="14131"/>
    <cellStyle name="Normal 2 2 3 2 2 2 3 2 3 3 2" xfId="34808"/>
    <cellStyle name="Normal 2 2 3 2 2 2 3 2 3 4" xfId="24471"/>
    <cellStyle name="Normal 2 2 3 2 2 2 3 2 4" xfId="6378"/>
    <cellStyle name="Normal 2 2 3 2 2 2 3 2 4 2" xfId="16715"/>
    <cellStyle name="Normal 2 2 3 2 2 2 3 2 4 2 2" xfId="37392"/>
    <cellStyle name="Normal 2 2 3 2 2 2 3 2 4 3" xfId="27055"/>
    <cellStyle name="Normal 2 2 3 2 2 2 3 2 5" xfId="11547"/>
    <cellStyle name="Normal 2 2 3 2 2 2 3 2 5 2" xfId="32224"/>
    <cellStyle name="Normal 2 2 3 2 2 2 3 2 6" xfId="21887"/>
    <cellStyle name="Normal 2 2 3 2 2 2 3 3" xfId="1856"/>
    <cellStyle name="Normal 2 2 3 2 2 2 3 3 2" xfId="4440"/>
    <cellStyle name="Normal 2 2 3 2 2 2 3 3 2 2" xfId="9608"/>
    <cellStyle name="Normal 2 2 3 2 2 2 3 3 2 2 2" xfId="19945"/>
    <cellStyle name="Normal 2 2 3 2 2 2 3 3 2 2 2 2" xfId="40622"/>
    <cellStyle name="Normal 2 2 3 2 2 2 3 3 2 2 3" xfId="30285"/>
    <cellStyle name="Normal 2 2 3 2 2 2 3 3 2 3" xfId="14777"/>
    <cellStyle name="Normal 2 2 3 2 2 2 3 3 2 3 2" xfId="35454"/>
    <cellStyle name="Normal 2 2 3 2 2 2 3 3 2 4" xfId="25117"/>
    <cellStyle name="Normal 2 2 3 2 2 2 3 3 3" xfId="7024"/>
    <cellStyle name="Normal 2 2 3 2 2 2 3 3 3 2" xfId="17361"/>
    <cellStyle name="Normal 2 2 3 2 2 2 3 3 3 2 2" xfId="38038"/>
    <cellStyle name="Normal 2 2 3 2 2 2 3 3 3 3" xfId="27701"/>
    <cellStyle name="Normal 2 2 3 2 2 2 3 3 4" xfId="12193"/>
    <cellStyle name="Normal 2 2 3 2 2 2 3 3 4 2" xfId="32870"/>
    <cellStyle name="Normal 2 2 3 2 2 2 3 3 5" xfId="22533"/>
    <cellStyle name="Normal 2 2 3 2 2 2 3 4" xfId="3148"/>
    <cellStyle name="Normal 2 2 3 2 2 2 3 4 2" xfId="8316"/>
    <cellStyle name="Normal 2 2 3 2 2 2 3 4 2 2" xfId="18653"/>
    <cellStyle name="Normal 2 2 3 2 2 2 3 4 2 2 2" xfId="39330"/>
    <cellStyle name="Normal 2 2 3 2 2 2 3 4 2 3" xfId="28993"/>
    <cellStyle name="Normal 2 2 3 2 2 2 3 4 3" xfId="13485"/>
    <cellStyle name="Normal 2 2 3 2 2 2 3 4 3 2" xfId="34162"/>
    <cellStyle name="Normal 2 2 3 2 2 2 3 4 4" xfId="23825"/>
    <cellStyle name="Normal 2 2 3 2 2 2 3 5" xfId="5732"/>
    <cellStyle name="Normal 2 2 3 2 2 2 3 5 2" xfId="16069"/>
    <cellStyle name="Normal 2 2 3 2 2 2 3 5 2 2" xfId="36746"/>
    <cellStyle name="Normal 2 2 3 2 2 2 3 5 3" xfId="26409"/>
    <cellStyle name="Normal 2 2 3 2 2 2 3 6" xfId="10901"/>
    <cellStyle name="Normal 2 2 3 2 2 2 3 6 2" xfId="31578"/>
    <cellStyle name="Normal 2 2 3 2 2 2 3 7" xfId="21241"/>
    <cellStyle name="Normal 2 2 3 2 2 2 4" xfId="887"/>
    <cellStyle name="Normal 2 2 3 2 2 2 4 2" xfId="2179"/>
    <cellStyle name="Normal 2 2 3 2 2 2 4 2 2" xfId="4763"/>
    <cellStyle name="Normal 2 2 3 2 2 2 4 2 2 2" xfId="9931"/>
    <cellStyle name="Normal 2 2 3 2 2 2 4 2 2 2 2" xfId="20268"/>
    <cellStyle name="Normal 2 2 3 2 2 2 4 2 2 2 2 2" xfId="40945"/>
    <cellStyle name="Normal 2 2 3 2 2 2 4 2 2 2 3" xfId="30608"/>
    <cellStyle name="Normal 2 2 3 2 2 2 4 2 2 3" xfId="15100"/>
    <cellStyle name="Normal 2 2 3 2 2 2 4 2 2 3 2" xfId="35777"/>
    <cellStyle name="Normal 2 2 3 2 2 2 4 2 2 4" xfId="25440"/>
    <cellStyle name="Normal 2 2 3 2 2 2 4 2 3" xfId="7347"/>
    <cellStyle name="Normal 2 2 3 2 2 2 4 2 3 2" xfId="17684"/>
    <cellStyle name="Normal 2 2 3 2 2 2 4 2 3 2 2" xfId="38361"/>
    <cellStyle name="Normal 2 2 3 2 2 2 4 2 3 3" xfId="28024"/>
    <cellStyle name="Normal 2 2 3 2 2 2 4 2 4" xfId="12516"/>
    <cellStyle name="Normal 2 2 3 2 2 2 4 2 4 2" xfId="33193"/>
    <cellStyle name="Normal 2 2 3 2 2 2 4 2 5" xfId="22856"/>
    <cellStyle name="Normal 2 2 3 2 2 2 4 3" xfId="3471"/>
    <cellStyle name="Normal 2 2 3 2 2 2 4 3 2" xfId="8639"/>
    <cellStyle name="Normal 2 2 3 2 2 2 4 3 2 2" xfId="18976"/>
    <cellStyle name="Normal 2 2 3 2 2 2 4 3 2 2 2" xfId="39653"/>
    <cellStyle name="Normal 2 2 3 2 2 2 4 3 2 3" xfId="29316"/>
    <cellStyle name="Normal 2 2 3 2 2 2 4 3 3" xfId="13808"/>
    <cellStyle name="Normal 2 2 3 2 2 2 4 3 3 2" xfId="34485"/>
    <cellStyle name="Normal 2 2 3 2 2 2 4 3 4" xfId="24148"/>
    <cellStyle name="Normal 2 2 3 2 2 2 4 4" xfId="6055"/>
    <cellStyle name="Normal 2 2 3 2 2 2 4 4 2" xfId="16392"/>
    <cellStyle name="Normal 2 2 3 2 2 2 4 4 2 2" xfId="37069"/>
    <cellStyle name="Normal 2 2 3 2 2 2 4 4 3" xfId="26732"/>
    <cellStyle name="Normal 2 2 3 2 2 2 4 5" xfId="11224"/>
    <cellStyle name="Normal 2 2 3 2 2 2 4 5 2" xfId="31901"/>
    <cellStyle name="Normal 2 2 3 2 2 2 4 6" xfId="21564"/>
    <cellStyle name="Normal 2 2 3 2 2 2 5" xfId="1533"/>
    <cellStyle name="Normal 2 2 3 2 2 2 5 2" xfId="4117"/>
    <cellStyle name="Normal 2 2 3 2 2 2 5 2 2" xfId="9285"/>
    <cellStyle name="Normal 2 2 3 2 2 2 5 2 2 2" xfId="19622"/>
    <cellStyle name="Normal 2 2 3 2 2 2 5 2 2 2 2" xfId="40299"/>
    <cellStyle name="Normal 2 2 3 2 2 2 5 2 2 3" xfId="29962"/>
    <cellStyle name="Normal 2 2 3 2 2 2 5 2 3" xfId="14454"/>
    <cellStyle name="Normal 2 2 3 2 2 2 5 2 3 2" xfId="35131"/>
    <cellStyle name="Normal 2 2 3 2 2 2 5 2 4" xfId="24794"/>
    <cellStyle name="Normal 2 2 3 2 2 2 5 3" xfId="6701"/>
    <cellStyle name="Normal 2 2 3 2 2 2 5 3 2" xfId="17038"/>
    <cellStyle name="Normal 2 2 3 2 2 2 5 3 2 2" xfId="37715"/>
    <cellStyle name="Normal 2 2 3 2 2 2 5 3 3" xfId="27378"/>
    <cellStyle name="Normal 2 2 3 2 2 2 5 4" xfId="11870"/>
    <cellStyle name="Normal 2 2 3 2 2 2 5 4 2" xfId="32547"/>
    <cellStyle name="Normal 2 2 3 2 2 2 5 5" xfId="22210"/>
    <cellStyle name="Normal 2 2 3 2 2 2 6" xfId="2825"/>
    <cellStyle name="Normal 2 2 3 2 2 2 6 2" xfId="7993"/>
    <cellStyle name="Normal 2 2 3 2 2 2 6 2 2" xfId="18330"/>
    <cellStyle name="Normal 2 2 3 2 2 2 6 2 2 2" xfId="39007"/>
    <cellStyle name="Normal 2 2 3 2 2 2 6 2 3" xfId="28670"/>
    <cellStyle name="Normal 2 2 3 2 2 2 6 3" xfId="13162"/>
    <cellStyle name="Normal 2 2 3 2 2 2 6 3 2" xfId="33839"/>
    <cellStyle name="Normal 2 2 3 2 2 2 6 4" xfId="23502"/>
    <cellStyle name="Normal 2 2 3 2 2 2 7" xfId="5409"/>
    <cellStyle name="Normal 2 2 3 2 2 2 7 2" xfId="15746"/>
    <cellStyle name="Normal 2 2 3 2 2 2 7 2 2" xfId="36423"/>
    <cellStyle name="Normal 2 2 3 2 2 2 7 3" xfId="26086"/>
    <cellStyle name="Normal 2 2 3 2 2 2 8" xfId="10578"/>
    <cellStyle name="Normal 2 2 3 2 2 2 8 2" xfId="31255"/>
    <cellStyle name="Normal 2 2 3 2 2 2 9" xfId="20918"/>
    <cellStyle name="Normal 2 2 3 2 2 3" xfId="323"/>
    <cellStyle name="Normal 2 2 3 2 2 3 2" xfId="647"/>
    <cellStyle name="Normal 2 2 3 2 2 3 2 2" xfId="1293"/>
    <cellStyle name="Normal 2 2 3 2 2 3 2 2 2" xfId="2585"/>
    <cellStyle name="Normal 2 2 3 2 2 3 2 2 2 2" xfId="5169"/>
    <cellStyle name="Normal 2 2 3 2 2 3 2 2 2 2 2" xfId="10337"/>
    <cellStyle name="Normal 2 2 3 2 2 3 2 2 2 2 2 2" xfId="20674"/>
    <cellStyle name="Normal 2 2 3 2 2 3 2 2 2 2 2 2 2" xfId="41351"/>
    <cellStyle name="Normal 2 2 3 2 2 3 2 2 2 2 2 3" xfId="31014"/>
    <cellStyle name="Normal 2 2 3 2 2 3 2 2 2 2 3" xfId="15506"/>
    <cellStyle name="Normal 2 2 3 2 2 3 2 2 2 2 3 2" xfId="36183"/>
    <cellStyle name="Normal 2 2 3 2 2 3 2 2 2 2 4" xfId="25846"/>
    <cellStyle name="Normal 2 2 3 2 2 3 2 2 2 3" xfId="7753"/>
    <cellStyle name="Normal 2 2 3 2 2 3 2 2 2 3 2" xfId="18090"/>
    <cellStyle name="Normal 2 2 3 2 2 3 2 2 2 3 2 2" xfId="38767"/>
    <cellStyle name="Normal 2 2 3 2 2 3 2 2 2 3 3" xfId="28430"/>
    <cellStyle name="Normal 2 2 3 2 2 3 2 2 2 4" xfId="12922"/>
    <cellStyle name="Normal 2 2 3 2 2 3 2 2 2 4 2" xfId="33599"/>
    <cellStyle name="Normal 2 2 3 2 2 3 2 2 2 5" xfId="23262"/>
    <cellStyle name="Normal 2 2 3 2 2 3 2 2 3" xfId="3877"/>
    <cellStyle name="Normal 2 2 3 2 2 3 2 2 3 2" xfId="9045"/>
    <cellStyle name="Normal 2 2 3 2 2 3 2 2 3 2 2" xfId="19382"/>
    <cellStyle name="Normal 2 2 3 2 2 3 2 2 3 2 2 2" xfId="40059"/>
    <cellStyle name="Normal 2 2 3 2 2 3 2 2 3 2 3" xfId="29722"/>
    <cellStyle name="Normal 2 2 3 2 2 3 2 2 3 3" xfId="14214"/>
    <cellStyle name="Normal 2 2 3 2 2 3 2 2 3 3 2" xfId="34891"/>
    <cellStyle name="Normal 2 2 3 2 2 3 2 2 3 4" xfId="24554"/>
    <cellStyle name="Normal 2 2 3 2 2 3 2 2 4" xfId="6461"/>
    <cellStyle name="Normal 2 2 3 2 2 3 2 2 4 2" xfId="16798"/>
    <cellStyle name="Normal 2 2 3 2 2 3 2 2 4 2 2" xfId="37475"/>
    <cellStyle name="Normal 2 2 3 2 2 3 2 2 4 3" xfId="27138"/>
    <cellStyle name="Normal 2 2 3 2 2 3 2 2 5" xfId="11630"/>
    <cellStyle name="Normal 2 2 3 2 2 3 2 2 5 2" xfId="32307"/>
    <cellStyle name="Normal 2 2 3 2 2 3 2 2 6" xfId="21970"/>
    <cellStyle name="Normal 2 2 3 2 2 3 2 3" xfId="1939"/>
    <cellStyle name="Normal 2 2 3 2 2 3 2 3 2" xfId="4523"/>
    <cellStyle name="Normal 2 2 3 2 2 3 2 3 2 2" xfId="9691"/>
    <cellStyle name="Normal 2 2 3 2 2 3 2 3 2 2 2" xfId="20028"/>
    <cellStyle name="Normal 2 2 3 2 2 3 2 3 2 2 2 2" xfId="40705"/>
    <cellStyle name="Normal 2 2 3 2 2 3 2 3 2 2 3" xfId="30368"/>
    <cellStyle name="Normal 2 2 3 2 2 3 2 3 2 3" xfId="14860"/>
    <cellStyle name="Normal 2 2 3 2 2 3 2 3 2 3 2" xfId="35537"/>
    <cellStyle name="Normal 2 2 3 2 2 3 2 3 2 4" xfId="25200"/>
    <cellStyle name="Normal 2 2 3 2 2 3 2 3 3" xfId="7107"/>
    <cellStyle name="Normal 2 2 3 2 2 3 2 3 3 2" xfId="17444"/>
    <cellStyle name="Normal 2 2 3 2 2 3 2 3 3 2 2" xfId="38121"/>
    <cellStyle name="Normal 2 2 3 2 2 3 2 3 3 3" xfId="27784"/>
    <cellStyle name="Normal 2 2 3 2 2 3 2 3 4" xfId="12276"/>
    <cellStyle name="Normal 2 2 3 2 2 3 2 3 4 2" xfId="32953"/>
    <cellStyle name="Normal 2 2 3 2 2 3 2 3 5" xfId="22616"/>
    <cellStyle name="Normal 2 2 3 2 2 3 2 4" xfId="3231"/>
    <cellStyle name="Normal 2 2 3 2 2 3 2 4 2" xfId="8399"/>
    <cellStyle name="Normal 2 2 3 2 2 3 2 4 2 2" xfId="18736"/>
    <cellStyle name="Normal 2 2 3 2 2 3 2 4 2 2 2" xfId="39413"/>
    <cellStyle name="Normal 2 2 3 2 2 3 2 4 2 3" xfId="29076"/>
    <cellStyle name="Normal 2 2 3 2 2 3 2 4 3" xfId="13568"/>
    <cellStyle name="Normal 2 2 3 2 2 3 2 4 3 2" xfId="34245"/>
    <cellStyle name="Normal 2 2 3 2 2 3 2 4 4" xfId="23908"/>
    <cellStyle name="Normal 2 2 3 2 2 3 2 5" xfId="5815"/>
    <cellStyle name="Normal 2 2 3 2 2 3 2 5 2" xfId="16152"/>
    <cellStyle name="Normal 2 2 3 2 2 3 2 5 2 2" xfId="36829"/>
    <cellStyle name="Normal 2 2 3 2 2 3 2 5 3" xfId="26492"/>
    <cellStyle name="Normal 2 2 3 2 2 3 2 6" xfId="10984"/>
    <cellStyle name="Normal 2 2 3 2 2 3 2 6 2" xfId="31661"/>
    <cellStyle name="Normal 2 2 3 2 2 3 2 7" xfId="21324"/>
    <cellStyle name="Normal 2 2 3 2 2 3 3" xfId="970"/>
    <cellStyle name="Normal 2 2 3 2 2 3 3 2" xfId="2262"/>
    <cellStyle name="Normal 2 2 3 2 2 3 3 2 2" xfId="4846"/>
    <cellStyle name="Normal 2 2 3 2 2 3 3 2 2 2" xfId="10014"/>
    <cellStyle name="Normal 2 2 3 2 2 3 3 2 2 2 2" xfId="20351"/>
    <cellStyle name="Normal 2 2 3 2 2 3 3 2 2 2 2 2" xfId="41028"/>
    <cellStyle name="Normal 2 2 3 2 2 3 3 2 2 2 3" xfId="30691"/>
    <cellStyle name="Normal 2 2 3 2 2 3 3 2 2 3" xfId="15183"/>
    <cellStyle name="Normal 2 2 3 2 2 3 3 2 2 3 2" xfId="35860"/>
    <cellStyle name="Normal 2 2 3 2 2 3 3 2 2 4" xfId="25523"/>
    <cellStyle name="Normal 2 2 3 2 2 3 3 2 3" xfId="7430"/>
    <cellStyle name="Normal 2 2 3 2 2 3 3 2 3 2" xfId="17767"/>
    <cellStyle name="Normal 2 2 3 2 2 3 3 2 3 2 2" xfId="38444"/>
    <cellStyle name="Normal 2 2 3 2 2 3 3 2 3 3" xfId="28107"/>
    <cellStyle name="Normal 2 2 3 2 2 3 3 2 4" xfId="12599"/>
    <cellStyle name="Normal 2 2 3 2 2 3 3 2 4 2" xfId="33276"/>
    <cellStyle name="Normal 2 2 3 2 2 3 3 2 5" xfId="22939"/>
    <cellStyle name="Normal 2 2 3 2 2 3 3 3" xfId="3554"/>
    <cellStyle name="Normal 2 2 3 2 2 3 3 3 2" xfId="8722"/>
    <cellStyle name="Normal 2 2 3 2 2 3 3 3 2 2" xfId="19059"/>
    <cellStyle name="Normal 2 2 3 2 2 3 3 3 2 2 2" xfId="39736"/>
    <cellStyle name="Normal 2 2 3 2 2 3 3 3 2 3" xfId="29399"/>
    <cellStyle name="Normal 2 2 3 2 2 3 3 3 3" xfId="13891"/>
    <cellStyle name="Normal 2 2 3 2 2 3 3 3 3 2" xfId="34568"/>
    <cellStyle name="Normal 2 2 3 2 2 3 3 3 4" xfId="24231"/>
    <cellStyle name="Normal 2 2 3 2 2 3 3 4" xfId="6138"/>
    <cellStyle name="Normal 2 2 3 2 2 3 3 4 2" xfId="16475"/>
    <cellStyle name="Normal 2 2 3 2 2 3 3 4 2 2" xfId="37152"/>
    <cellStyle name="Normal 2 2 3 2 2 3 3 4 3" xfId="26815"/>
    <cellStyle name="Normal 2 2 3 2 2 3 3 5" xfId="11307"/>
    <cellStyle name="Normal 2 2 3 2 2 3 3 5 2" xfId="31984"/>
    <cellStyle name="Normal 2 2 3 2 2 3 3 6" xfId="21647"/>
    <cellStyle name="Normal 2 2 3 2 2 3 4" xfId="1616"/>
    <cellStyle name="Normal 2 2 3 2 2 3 4 2" xfId="4200"/>
    <cellStyle name="Normal 2 2 3 2 2 3 4 2 2" xfId="9368"/>
    <cellStyle name="Normal 2 2 3 2 2 3 4 2 2 2" xfId="19705"/>
    <cellStyle name="Normal 2 2 3 2 2 3 4 2 2 2 2" xfId="40382"/>
    <cellStyle name="Normal 2 2 3 2 2 3 4 2 2 3" xfId="30045"/>
    <cellStyle name="Normal 2 2 3 2 2 3 4 2 3" xfId="14537"/>
    <cellStyle name="Normal 2 2 3 2 2 3 4 2 3 2" xfId="35214"/>
    <cellStyle name="Normal 2 2 3 2 2 3 4 2 4" xfId="24877"/>
    <cellStyle name="Normal 2 2 3 2 2 3 4 3" xfId="6784"/>
    <cellStyle name="Normal 2 2 3 2 2 3 4 3 2" xfId="17121"/>
    <cellStyle name="Normal 2 2 3 2 2 3 4 3 2 2" xfId="37798"/>
    <cellStyle name="Normal 2 2 3 2 2 3 4 3 3" xfId="27461"/>
    <cellStyle name="Normal 2 2 3 2 2 3 4 4" xfId="11953"/>
    <cellStyle name="Normal 2 2 3 2 2 3 4 4 2" xfId="32630"/>
    <cellStyle name="Normal 2 2 3 2 2 3 4 5" xfId="22293"/>
    <cellStyle name="Normal 2 2 3 2 2 3 5" xfId="2908"/>
    <cellStyle name="Normal 2 2 3 2 2 3 5 2" xfId="8076"/>
    <cellStyle name="Normal 2 2 3 2 2 3 5 2 2" xfId="18413"/>
    <cellStyle name="Normal 2 2 3 2 2 3 5 2 2 2" xfId="39090"/>
    <cellStyle name="Normal 2 2 3 2 2 3 5 2 3" xfId="28753"/>
    <cellStyle name="Normal 2 2 3 2 2 3 5 3" xfId="13245"/>
    <cellStyle name="Normal 2 2 3 2 2 3 5 3 2" xfId="33922"/>
    <cellStyle name="Normal 2 2 3 2 2 3 5 4" xfId="23585"/>
    <cellStyle name="Normal 2 2 3 2 2 3 6" xfId="5492"/>
    <cellStyle name="Normal 2 2 3 2 2 3 6 2" xfId="15829"/>
    <cellStyle name="Normal 2 2 3 2 2 3 6 2 2" xfId="36506"/>
    <cellStyle name="Normal 2 2 3 2 2 3 6 3" xfId="26169"/>
    <cellStyle name="Normal 2 2 3 2 2 3 7" xfId="10661"/>
    <cellStyle name="Normal 2 2 3 2 2 3 7 2" xfId="31338"/>
    <cellStyle name="Normal 2 2 3 2 2 3 8" xfId="21001"/>
    <cellStyle name="Normal 2 2 3 2 2 4" xfId="484"/>
    <cellStyle name="Normal 2 2 3 2 2 4 2" xfId="1130"/>
    <cellStyle name="Normal 2 2 3 2 2 4 2 2" xfId="2422"/>
    <cellStyle name="Normal 2 2 3 2 2 4 2 2 2" xfId="5006"/>
    <cellStyle name="Normal 2 2 3 2 2 4 2 2 2 2" xfId="10174"/>
    <cellStyle name="Normal 2 2 3 2 2 4 2 2 2 2 2" xfId="20511"/>
    <cellStyle name="Normal 2 2 3 2 2 4 2 2 2 2 2 2" xfId="41188"/>
    <cellStyle name="Normal 2 2 3 2 2 4 2 2 2 2 3" xfId="30851"/>
    <cellStyle name="Normal 2 2 3 2 2 4 2 2 2 3" xfId="15343"/>
    <cellStyle name="Normal 2 2 3 2 2 4 2 2 2 3 2" xfId="36020"/>
    <cellStyle name="Normal 2 2 3 2 2 4 2 2 2 4" xfId="25683"/>
    <cellStyle name="Normal 2 2 3 2 2 4 2 2 3" xfId="7590"/>
    <cellStyle name="Normal 2 2 3 2 2 4 2 2 3 2" xfId="17927"/>
    <cellStyle name="Normal 2 2 3 2 2 4 2 2 3 2 2" xfId="38604"/>
    <cellStyle name="Normal 2 2 3 2 2 4 2 2 3 3" xfId="28267"/>
    <cellStyle name="Normal 2 2 3 2 2 4 2 2 4" xfId="12759"/>
    <cellStyle name="Normal 2 2 3 2 2 4 2 2 4 2" xfId="33436"/>
    <cellStyle name="Normal 2 2 3 2 2 4 2 2 5" xfId="23099"/>
    <cellStyle name="Normal 2 2 3 2 2 4 2 3" xfId="3714"/>
    <cellStyle name="Normal 2 2 3 2 2 4 2 3 2" xfId="8882"/>
    <cellStyle name="Normal 2 2 3 2 2 4 2 3 2 2" xfId="19219"/>
    <cellStyle name="Normal 2 2 3 2 2 4 2 3 2 2 2" xfId="39896"/>
    <cellStyle name="Normal 2 2 3 2 2 4 2 3 2 3" xfId="29559"/>
    <cellStyle name="Normal 2 2 3 2 2 4 2 3 3" xfId="14051"/>
    <cellStyle name="Normal 2 2 3 2 2 4 2 3 3 2" xfId="34728"/>
    <cellStyle name="Normal 2 2 3 2 2 4 2 3 4" xfId="24391"/>
    <cellStyle name="Normal 2 2 3 2 2 4 2 4" xfId="6298"/>
    <cellStyle name="Normal 2 2 3 2 2 4 2 4 2" xfId="16635"/>
    <cellStyle name="Normal 2 2 3 2 2 4 2 4 2 2" xfId="37312"/>
    <cellStyle name="Normal 2 2 3 2 2 4 2 4 3" xfId="26975"/>
    <cellStyle name="Normal 2 2 3 2 2 4 2 5" xfId="11467"/>
    <cellStyle name="Normal 2 2 3 2 2 4 2 5 2" xfId="32144"/>
    <cellStyle name="Normal 2 2 3 2 2 4 2 6" xfId="21807"/>
    <cellStyle name="Normal 2 2 3 2 2 4 3" xfId="1776"/>
    <cellStyle name="Normal 2 2 3 2 2 4 3 2" xfId="4360"/>
    <cellStyle name="Normal 2 2 3 2 2 4 3 2 2" xfId="9528"/>
    <cellStyle name="Normal 2 2 3 2 2 4 3 2 2 2" xfId="19865"/>
    <cellStyle name="Normal 2 2 3 2 2 4 3 2 2 2 2" xfId="40542"/>
    <cellStyle name="Normal 2 2 3 2 2 4 3 2 2 3" xfId="30205"/>
    <cellStyle name="Normal 2 2 3 2 2 4 3 2 3" xfId="14697"/>
    <cellStyle name="Normal 2 2 3 2 2 4 3 2 3 2" xfId="35374"/>
    <cellStyle name="Normal 2 2 3 2 2 4 3 2 4" xfId="25037"/>
    <cellStyle name="Normal 2 2 3 2 2 4 3 3" xfId="6944"/>
    <cellStyle name="Normal 2 2 3 2 2 4 3 3 2" xfId="17281"/>
    <cellStyle name="Normal 2 2 3 2 2 4 3 3 2 2" xfId="37958"/>
    <cellStyle name="Normal 2 2 3 2 2 4 3 3 3" xfId="27621"/>
    <cellStyle name="Normal 2 2 3 2 2 4 3 4" xfId="12113"/>
    <cellStyle name="Normal 2 2 3 2 2 4 3 4 2" xfId="32790"/>
    <cellStyle name="Normal 2 2 3 2 2 4 3 5" xfId="22453"/>
    <cellStyle name="Normal 2 2 3 2 2 4 4" xfId="3068"/>
    <cellStyle name="Normal 2 2 3 2 2 4 4 2" xfId="8236"/>
    <cellStyle name="Normal 2 2 3 2 2 4 4 2 2" xfId="18573"/>
    <cellStyle name="Normal 2 2 3 2 2 4 4 2 2 2" xfId="39250"/>
    <cellStyle name="Normal 2 2 3 2 2 4 4 2 3" xfId="28913"/>
    <cellStyle name="Normal 2 2 3 2 2 4 4 3" xfId="13405"/>
    <cellStyle name="Normal 2 2 3 2 2 4 4 3 2" xfId="34082"/>
    <cellStyle name="Normal 2 2 3 2 2 4 4 4" xfId="23745"/>
    <cellStyle name="Normal 2 2 3 2 2 4 5" xfId="5652"/>
    <cellStyle name="Normal 2 2 3 2 2 4 5 2" xfId="15989"/>
    <cellStyle name="Normal 2 2 3 2 2 4 5 2 2" xfId="36666"/>
    <cellStyle name="Normal 2 2 3 2 2 4 5 3" xfId="26329"/>
    <cellStyle name="Normal 2 2 3 2 2 4 6" xfId="10821"/>
    <cellStyle name="Normal 2 2 3 2 2 4 6 2" xfId="31498"/>
    <cellStyle name="Normal 2 2 3 2 2 4 7" xfId="21161"/>
    <cellStyle name="Normal 2 2 3 2 2 5" xfId="807"/>
    <cellStyle name="Normal 2 2 3 2 2 5 2" xfId="2099"/>
    <cellStyle name="Normal 2 2 3 2 2 5 2 2" xfId="4683"/>
    <cellStyle name="Normal 2 2 3 2 2 5 2 2 2" xfId="9851"/>
    <cellStyle name="Normal 2 2 3 2 2 5 2 2 2 2" xfId="20188"/>
    <cellStyle name="Normal 2 2 3 2 2 5 2 2 2 2 2" xfId="40865"/>
    <cellStyle name="Normal 2 2 3 2 2 5 2 2 2 3" xfId="30528"/>
    <cellStyle name="Normal 2 2 3 2 2 5 2 2 3" xfId="15020"/>
    <cellStyle name="Normal 2 2 3 2 2 5 2 2 3 2" xfId="35697"/>
    <cellStyle name="Normal 2 2 3 2 2 5 2 2 4" xfId="25360"/>
    <cellStyle name="Normal 2 2 3 2 2 5 2 3" xfId="7267"/>
    <cellStyle name="Normal 2 2 3 2 2 5 2 3 2" xfId="17604"/>
    <cellStyle name="Normal 2 2 3 2 2 5 2 3 2 2" xfId="38281"/>
    <cellStyle name="Normal 2 2 3 2 2 5 2 3 3" xfId="27944"/>
    <cellStyle name="Normal 2 2 3 2 2 5 2 4" xfId="12436"/>
    <cellStyle name="Normal 2 2 3 2 2 5 2 4 2" xfId="33113"/>
    <cellStyle name="Normal 2 2 3 2 2 5 2 5" xfId="22776"/>
    <cellStyle name="Normal 2 2 3 2 2 5 3" xfId="3391"/>
    <cellStyle name="Normal 2 2 3 2 2 5 3 2" xfId="8559"/>
    <cellStyle name="Normal 2 2 3 2 2 5 3 2 2" xfId="18896"/>
    <cellStyle name="Normal 2 2 3 2 2 5 3 2 2 2" xfId="39573"/>
    <cellStyle name="Normal 2 2 3 2 2 5 3 2 3" xfId="29236"/>
    <cellStyle name="Normal 2 2 3 2 2 5 3 3" xfId="13728"/>
    <cellStyle name="Normal 2 2 3 2 2 5 3 3 2" xfId="34405"/>
    <cellStyle name="Normal 2 2 3 2 2 5 3 4" xfId="24068"/>
    <cellStyle name="Normal 2 2 3 2 2 5 4" xfId="5975"/>
    <cellStyle name="Normal 2 2 3 2 2 5 4 2" xfId="16312"/>
    <cellStyle name="Normal 2 2 3 2 2 5 4 2 2" xfId="36989"/>
    <cellStyle name="Normal 2 2 3 2 2 5 4 3" xfId="26652"/>
    <cellStyle name="Normal 2 2 3 2 2 5 5" xfId="11144"/>
    <cellStyle name="Normal 2 2 3 2 2 5 5 2" xfId="31821"/>
    <cellStyle name="Normal 2 2 3 2 2 5 6" xfId="21484"/>
    <cellStyle name="Normal 2 2 3 2 2 6" xfId="1453"/>
    <cellStyle name="Normal 2 2 3 2 2 6 2" xfId="4037"/>
    <cellStyle name="Normal 2 2 3 2 2 6 2 2" xfId="9205"/>
    <cellStyle name="Normal 2 2 3 2 2 6 2 2 2" xfId="19542"/>
    <cellStyle name="Normal 2 2 3 2 2 6 2 2 2 2" xfId="40219"/>
    <cellStyle name="Normal 2 2 3 2 2 6 2 2 3" xfId="29882"/>
    <cellStyle name="Normal 2 2 3 2 2 6 2 3" xfId="14374"/>
    <cellStyle name="Normal 2 2 3 2 2 6 2 3 2" xfId="35051"/>
    <cellStyle name="Normal 2 2 3 2 2 6 2 4" xfId="24714"/>
    <cellStyle name="Normal 2 2 3 2 2 6 3" xfId="6621"/>
    <cellStyle name="Normal 2 2 3 2 2 6 3 2" xfId="16958"/>
    <cellStyle name="Normal 2 2 3 2 2 6 3 2 2" xfId="37635"/>
    <cellStyle name="Normal 2 2 3 2 2 6 3 3" xfId="27298"/>
    <cellStyle name="Normal 2 2 3 2 2 6 4" xfId="11790"/>
    <cellStyle name="Normal 2 2 3 2 2 6 4 2" xfId="32467"/>
    <cellStyle name="Normal 2 2 3 2 2 6 5" xfId="22130"/>
    <cellStyle name="Normal 2 2 3 2 2 7" xfId="2745"/>
    <cellStyle name="Normal 2 2 3 2 2 7 2" xfId="7913"/>
    <cellStyle name="Normal 2 2 3 2 2 7 2 2" xfId="18250"/>
    <cellStyle name="Normal 2 2 3 2 2 7 2 2 2" xfId="38927"/>
    <cellStyle name="Normal 2 2 3 2 2 7 2 3" xfId="28590"/>
    <cellStyle name="Normal 2 2 3 2 2 7 3" xfId="13082"/>
    <cellStyle name="Normal 2 2 3 2 2 7 3 2" xfId="33759"/>
    <cellStyle name="Normal 2 2 3 2 2 7 4" xfId="23422"/>
    <cellStyle name="Normal 2 2 3 2 2 8" xfId="5329"/>
    <cellStyle name="Normal 2 2 3 2 2 8 2" xfId="15666"/>
    <cellStyle name="Normal 2 2 3 2 2 8 2 2" xfId="36343"/>
    <cellStyle name="Normal 2 2 3 2 2 8 3" xfId="26006"/>
    <cellStyle name="Normal 2 2 3 2 2 9" xfId="10498"/>
    <cellStyle name="Normal 2 2 3 2 2 9 2" xfId="31175"/>
    <cellStyle name="Normal 2 2 3 2 3" xfId="196"/>
    <cellStyle name="Normal 2 2 3 2 3 2" xfId="364"/>
    <cellStyle name="Normal 2 2 3 2 3 2 2" xfId="687"/>
    <cellStyle name="Normal 2 2 3 2 3 2 2 2" xfId="1333"/>
    <cellStyle name="Normal 2 2 3 2 3 2 2 2 2" xfId="2625"/>
    <cellStyle name="Normal 2 2 3 2 3 2 2 2 2 2" xfId="5209"/>
    <cellStyle name="Normal 2 2 3 2 3 2 2 2 2 2 2" xfId="10377"/>
    <cellStyle name="Normal 2 2 3 2 3 2 2 2 2 2 2 2" xfId="20714"/>
    <cellStyle name="Normal 2 2 3 2 3 2 2 2 2 2 2 2 2" xfId="41391"/>
    <cellStyle name="Normal 2 2 3 2 3 2 2 2 2 2 2 3" xfId="31054"/>
    <cellStyle name="Normal 2 2 3 2 3 2 2 2 2 2 3" xfId="15546"/>
    <cellStyle name="Normal 2 2 3 2 3 2 2 2 2 2 3 2" xfId="36223"/>
    <cellStyle name="Normal 2 2 3 2 3 2 2 2 2 2 4" xfId="25886"/>
    <cellStyle name="Normal 2 2 3 2 3 2 2 2 2 3" xfId="7793"/>
    <cellStyle name="Normal 2 2 3 2 3 2 2 2 2 3 2" xfId="18130"/>
    <cellStyle name="Normal 2 2 3 2 3 2 2 2 2 3 2 2" xfId="38807"/>
    <cellStyle name="Normal 2 2 3 2 3 2 2 2 2 3 3" xfId="28470"/>
    <cellStyle name="Normal 2 2 3 2 3 2 2 2 2 4" xfId="12962"/>
    <cellStyle name="Normal 2 2 3 2 3 2 2 2 2 4 2" xfId="33639"/>
    <cellStyle name="Normal 2 2 3 2 3 2 2 2 2 5" xfId="23302"/>
    <cellStyle name="Normal 2 2 3 2 3 2 2 2 3" xfId="3917"/>
    <cellStyle name="Normal 2 2 3 2 3 2 2 2 3 2" xfId="9085"/>
    <cellStyle name="Normal 2 2 3 2 3 2 2 2 3 2 2" xfId="19422"/>
    <cellStyle name="Normal 2 2 3 2 3 2 2 2 3 2 2 2" xfId="40099"/>
    <cellStyle name="Normal 2 2 3 2 3 2 2 2 3 2 3" xfId="29762"/>
    <cellStyle name="Normal 2 2 3 2 3 2 2 2 3 3" xfId="14254"/>
    <cellStyle name="Normal 2 2 3 2 3 2 2 2 3 3 2" xfId="34931"/>
    <cellStyle name="Normal 2 2 3 2 3 2 2 2 3 4" xfId="24594"/>
    <cellStyle name="Normal 2 2 3 2 3 2 2 2 4" xfId="6501"/>
    <cellStyle name="Normal 2 2 3 2 3 2 2 2 4 2" xfId="16838"/>
    <cellStyle name="Normal 2 2 3 2 3 2 2 2 4 2 2" xfId="37515"/>
    <cellStyle name="Normal 2 2 3 2 3 2 2 2 4 3" xfId="27178"/>
    <cellStyle name="Normal 2 2 3 2 3 2 2 2 5" xfId="11670"/>
    <cellStyle name="Normal 2 2 3 2 3 2 2 2 5 2" xfId="32347"/>
    <cellStyle name="Normal 2 2 3 2 3 2 2 2 6" xfId="22010"/>
    <cellStyle name="Normal 2 2 3 2 3 2 2 3" xfId="1979"/>
    <cellStyle name="Normal 2 2 3 2 3 2 2 3 2" xfId="4563"/>
    <cellStyle name="Normal 2 2 3 2 3 2 2 3 2 2" xfId="9731"/>
    <cellStyle name="Normal 2 2 3 2 3 2 2 3 2 2 2" xfId="20068"/>
    <cellStyle name="Normal 2 2 3 2 3 2 2 3 2 2 2 2" xfId="40745"/>
    <cellStyle name="Normal 2 2 3 2 3 2 2 3 2 2 3" xfId="30408"/>
    <cellStyle name="Normal 2 2 3 2 3 2 2 3 2 3" xfId="14900"/>
    <cellStyle name="Normal 2 2 3 2 3 2 2 3 2 3 2" xfId="35577"/>
    <cellStyle name="Normal 2 2 3 2 3 2 2 3 2 4" xfId="25240"/>
    <cellStyle name="Normal 2 2 3 2 3 2 2 3 3" xfId="7147"/>
    <cellStyle name="Normal 2 2 3 2 3 2 2 3 3 2" xfId="17484"/>
    <cellStyle name="Normal 2 2 3 2 3 2 2 3 3 2 2" xfId="38161"/>
    <cellStyle name="Normal 2 2 3 2 3 2 2 3 3 3" xfId="27824"/>
    <cellStyle name="Normal 2 2 3 2 3 2 2 3 4" xfId="12316"/>
    <cellStyle name="Normal 2 2 3 2 3 2 2 3 4 2" xfId="32993"/>
    <cellStyle name="Normal 2 2 3 2 3 2 2 3 5" xfId="22656"/>
    <cellStyle name="Normal 2 2 3 2 3 2 2 4" xfId="3271"/>
    <cellStyle name="Normal 2 2 3 2 3 2 2 4 2" xfId="8439"/>
    <cellStyle name="Normal 2 2 3 2 3 2 2 4 2 2" xfId="18776"/>
    <cellStyle name="Normal 2 2 3 2 3 2 2 4 2 2 2" xfId="39453"/>
    <cellStyle name="Normal 2 2 3 2 3 2 2 4 2 3" xfId="29116"/>
    <cellStyle name="Normal 2 2 3 2 3 2 2 4 3" xfId="13608"/>
    <cellStyle name="Normal 2 2 3 2 3 2 2 4 3 2" xfId="34285"/>
    <cellStyle name="Normal 2 2 3 2 3 2 2 4 4" xfId="23948"/>
    <cellStyle name="Normal 2 2 3 2 3 2 2 5" xfId="5855"/>
    <cellStyle name="Normal 2 2 3 2 3 2 2 5 2" xfId="16192"/>
    <cellStyle name="Normal 2 2 3 2 3 2 2 5 2 2" xfId="36869"/>
    <cellStyle name="Normal 2 2 3 2 3 2 2 5 3" xfId="26532"/>
    <cellStyle name="Normal 2 2 3 2 3 2 2 6" xfId="11024"/>
    <cellStyle name="Normal 2 2 3 2 3 2 2 6 2" xfId="31701"/>
    <cellStyle name="Normal 2 2 3 2 3 2 2 7" xfId="21364"/>
    <cellStyle name="Normal 2 2 3 2 3 2 3" xfId="1010"/>
    <cellStyle name="Normal 2 2 3 2 3 2 3 2" xfId="2302"/>
    <cellStyle name="Normal 2 2 3 2 3 2 3 2 2" xfId="4886"/>
    <cellStyle name="Normal 2 2 3 2 3 2 3 2 2 2" xfId="10054"/>
    <cellStyle name="Normal 2 2 3 2 3 2 3 2 2 2 2" xfId="20391"/>
    <cellStyle name="Normal 2 2 3 2 3 2 3 2 2 2 2 2" xfId="41068"/>
    <cellStyle name="Normal 2 2 3 2 3 2 3 2 2 2 3" xfId="30731"/>
    <cellStyle name="Normal 2 2 3 2 3 2 3 2 2 3" xfId="15223"/>
    <cellStyle name="Normal 2 2 3 2 3 2 3 2 2 3 2" xfId="35900"/>
    <cellStyle name="Normal 2 2 3 2 3 2 3 2 2 4" xfId="25563"/>
    <cellStyle name="Normal 2 2 3 2 3 2 3 2 3" xfId="7470"/>
    <cellStyle name="Normal 2 2 3 2 3 2 3 2 3 2" xfId="17807"/>
    <cellStyle name="Normal 2 2 3 2 3 2 3 2 3 2 2" xfId="38484"/>
    <cellStyle name="Normal 2 2 3 2 3 2 3 2 3 3" xfId="28147"/>
    <cellStyle name="Normal 2 2 3 2 3 2 3 2 4" xfId="12639"/>
    <cellStyle name="Normal 2 2 3 2 3 2 3 2 4 2" xfId="33316"/>
    <cellStyle name="Normal 2 2 3 2 3 2 3 2 5" xfId="22979"/>
    <cellStyle name="Normal 2 2 3 2 3 2 3 3" xfId="3594"/>
    <cellStyle name="Normal 2 2 3 2 3 2 3 3 2" xfId="8762"/>
    <cellStyle name="Normal 2 2 3 2 3 2 3 3 2 2" xfId="19099"/>
    <cellStyle name="Normal 2 2 3 2 3 2 3 3 2 2 2" xfId="39776"/>
    <cellStyle name="Normal 2 2 3 2 3 2 3 3 2 3" xfId="29439"/>
    <cellStyle name="Normal 2 2 3 2 3 2 3 3 3" xfId="13931"/>
    <cellStyle name="Normal 2 2 3 2 3 2 3 3 3 2" xfId="34608"/>
    <cellStyle name="Normal 2 2 3 2 3 2 3 3 4" xfId="24271"/>
    <cellStyle name="Normal 2 2 3 2 3 2 3 4" xfId="6178"/>
    <cellStyle name="Normal 2 2 3 2 3 2 3 4 2" xfId="16515"/>
    <cellStyle name="Normal 2 2 3 2 3 2 3 4 2 2" xfId="37192"/>
    <cellStyle name="Normal 2 2 3 2 3 2 3 4 3" xfId="26855"/>
    <cellStyle name="Normal 2 2 3 2 3 2 3 5" xfId="11347"/>
    <cellStyle name="Normal 2 2 3 2 3 2 3 5 2" xfId="32024"/>
    <cellStyle name="Normal 2 2 3 2 3 2 3 6" xfId="21687"/>
    <cellStyle name="Normal 2 2 3 2 3 2 4" xfId="1656"/>
    <cellStyle name="Normal 2 2 3 2 3 2 4 2" xfId="4240"/>
    <cellStyle name="Normal 2 2 3 2 3 2 4 2 2" xfId="9408"/>
    <cellStyle name="Normal 2 2 3 2 3 2 4 2 2 2" xfId="19745"/>
    <cellStyle name="Normal 2 2 3 2 3 2 4 2 2 2 2" xfId="40422"/>
    <cellStyle name="Normal 2 2 3 2 3 2 4 2 2 3" xfId="30085"/>
    <cellStyle name="Normal 2 2 3 2 3 2 4 2 3" xfId="14577"/>
    <cellStyle name="Normal 2 2 3 2 3 2 4 2 3 2" xfId="35254"/>
    <cellStyle name="Normal 2 2 3 2 3 2 4 2 4" xfId="24917"/>
    <cellStyle name="Normal 2 2 3 2 3 2 4 3" xfId="6824"/>
    <cellStyle name="Normal 2 2 3 2 3 2 4 3 2" xfId="17161"/>
    <cellStyle name="Normal 2 2 3 2 3 2 4 3 2 2" xfId="37838"/>
    <cellStyle name="Normal 2 2 3 2 3 2 4 3 3" xfId="27501"/>
    <cellStyle name="Normal 2 2 3 2 3 2 4 4" xfId="11993"/>
    <cellStyle name="Normal 2 2 3 2 3 2 4 4 2" xfId="32670"/>
    <cellStyle name="Normal 2 2 3 2 3 2 4 5" xfId="22333"/>
    <cellStyle name="Normal 2 2 3 2 3 2 5" xfId="2948"/>
    <cellStyle name="Normal 2 2 3 2 3 2 5 2" xfId="8116"/>
    <cellStyle name="Normal 2 2 3 2 3 2 5 2 2" xfId="18453"/>
    <cellStyle name="Normal 2 2 3 2 3 2 5 2 2 2" xfId="39130"/>
    <cellStyle name="Normal 2 2 3 2 3 2 5 2 3" xfId="28793"/>
    <cellStyle name="Normal 2 2 3 2 3 2 5 3" xfId="13285"/>
    <cellStyle name="Normal 2 2 3 2 3 2 5 3 2" xfId="33962"/>
    <cellStyle name="Normal 2 2 3 2 3 2 5 4" xfId="23625"/>
    <cellStyle name="Normal 2 2 3 2 3 2 6" xfId="5532"/>
    <cellStyle name="Normal 2 2 3 2 3 2 6 2" xfId="15869"/>
    <cellStyle name="Normal 2 2 3 2 3 2 6 2 2" xfId="36546"/>
    <cellStyle name="Normal 2 2 3 2 3 2 6 3" xfId="26209"/>
    <cellStyle name="Normal 2 2 3 2 3 2 7" xfId="10701"/>
    <cellStyle name="Normal 2 2 3 2 3 2 7 2" xfId="31378"/>
    <cellStyle name="Normal 2 2 3 2 3 2 8" xfId="21041"/>
    <cellStyle name="Normal 2 2 3 2 3 3" xfId="524"/>
    <cellStyle name="Normal 2 2 3 2 3 3 2" xfId="1170"/>
    <cellStyle name="Normal 2 2 3 2 3 3 2 2" xfId="2462"/>
    <cellStyle name="Normal 2 2 3 2 3 3 2 2 2" xfId="5046"/>
    <cellStyle name="Normal 2 2 3 2 3 3 2 2 2 2" xfId="10214"/>
    <cellStyle name="Normal 2 2 3 2 3 3 2 2 2 2 2" xfId="20551"/>
    <cellStyle name="Normal 2 2 3 2 3 3 2 2 2 2 2 2" xfId="41228"/>
    <cellStyle name="Normal 2 2 3 2 3 3 2 2 2 2 3" xfId="30891"/>
    <cellStyle name="Normal 2 2 3 2 3 3 2 2 2 3" xfId="15383"/>
    <cellStyle name="Normal 2 2 3 2 3 3 2 2 2 3 2" xfId="36060"/>
    <cellStyle name="Normal 2 2 3 2 3 3 2 2 2 4" xfId="25723"/>
    <cellStyle name="Normal 2 2 3 2 3 3 2 2 3" xfId="7630"/>
    <cellStyle name="Normal 2 2 3 2 3 3 2 2 3 2" xfId="17967"/>
    <cellStyle name="Normal 2 2 3 2 3 3 2 2 3 2 2" xfId="38644"/>
    <cellStyle name="Normal 2 2 3 2 3 3 2 2 3 3" xfId="28307"/>
    <cellStyle name="Normal 2 2 3 2 3 3 2 2 4" xfId="12799"/>
    <cellStyle name="Normal 2 2 3 2 3 3 2 2 4 2" xfId="33476"/>
    <cellStyle name="Normal 2 2 3 2 3 3 2 2 5" xfId="23139"/>
    <cellStyle name="Normal 2 2 3 2 3 3 2 3" xfId="3754"/>
    <cellStyle name="Normal 2 2 3 2 3 3 2 3 2" xfId="8922"/>
    <cellStyle name="Normal 2 2 3 2 3 3 2 3 2 2" xfId="19259"/>
    <cellStyle name="Normal 2 2 3 2 3 3 2 3 2 2 2" xfId="39936"/>
    <cellStyle name="Normal 2 2 3 2 3 3 2 3 2 3" xfId="29599"/>
    <cellStyle name="Normal 2 2 3 2 3 3 2 3 3" xfId="14091"/>
    <cellStyle name="Normal 2 2 3 2 3 3 2 3 3 2" xfId="34768"/>
    <cellStyle name="Normal 2 2 3 2 3 3 2 3 4" xfId="24431"/>
    <cellStyle name="Normal 2 2 3 2 3 3 2 4" xfId="6338"/>
    <cellStyle name="Normal 2 2 3 2 3 3 2 4 2" xfId="16675"/>
    <cellStyle name="Normal 2 2 3 2 3 3 2 4 2 2" xfId="37352"/>
    <cellStyle name="Normal 2 2 3 2 3 3 2 4 3" xfId="27015"/>
    <cellStyle name="Normal 2 2 3 2 3 3 2 5" xfId="11507"/>
    <cellStyle name="Normal 2 2 3 2 3 3 2 5 2" xfId="32184"/>
    <cellStyle name="Normal 2 2 3 2 3 3 2 6" xfId="21847"/>
    <cellStyle name="Normal 2 2 3 2 3 3 3" xfId="1816"/>
    <cellStyle name="Normal 2 2 3 2 3 3 3 2" xfId="4400"/>
    <cellStyle name="Normal 2 2 3 2 3 3 3 2 2" xfId="9568"/>
    <cellStyle name="Normal 2 2 3 2 3 3 3 2 2 2" xfId="19905"/>
    <cellStyle name="Normal 2 2 3 2 3 3 3 2 2 2 2" xfId="40582"/>
    <cellStyle name="Normal 2 2 3 2 3 3 3 2 2 3" xfId="30245"/>
    <cellStyle name="Normal 2 2 3 2 3 3 3 2 3" xfId="14737"/>
    <cellStyle name="Normal 2 2 3 2 3 3 3 2 3 2" xfId="35414"/>
    <cellStyle name="Normal 2 2 3 2 3 3 3 2 4" xfId="25077"/>
    <cellStyle name="Normal 2 2 3 2 3 3 3 3" xfId="6984"/>
    <cellStyle name="Normal 2 2 3 2 3 3 3 3 2" xfId="17321"/>
    <cellStyle name="Normal 2 2 3 2 3 3 3 3 2 2" xfId="37998"/>
    <cellStyle name="Normal 2 2 3 2 3 3 3 3 3" xfId="27661"/>
    <cellStyle name="Normal 2 2 3 2 3 3 3 4" xfId="12153"/>
    <cellStyle name="Normal 2 2 3 2 3 3 3 4 2" xfId="32830"/>
    <cellStyle name="Normal 2 2 3 2 3 3 3 5" xfId="22493"/>
    <cellStyle name="Normal 2 2 3 2 3 3 4" xfId="3108"/>
    <cellStyle name="Normal 2 2 3 2 3 3 4 2" xfId="8276"/>
    <cellStyle name="Normal 2 2 3 2 3 3 4 2 2" xfId="18613"/>
    <cellStyle name="Normal 2 2 3 2 3 3 4 2 2 2" xfId="39290"/>
    <cellStyle name="Normal 2 2 3 2 3 3 4 2 3" xfId="28953"/>
    <cellStyle name="Normal 2 2 3 2 3 3 4 3" xfId="13445"/>
    <cellStyle name="Normal 2 2 3 2 3 3 4 3 2" xfId="34122"/>
    <cellStyle name="Normal 2 2 3 2 3 3 4 4" xfId="23785"/>
    <cellStyle name="Normal 2 2 3 2 3 3 5" xfId="5692"/>
    <cellStyle name="Normal 2 2 3 2 3 3 5 2" xfId="16029"/>
    <cellStyle name="Normal 2 2 3 2 3 3 5 2 2" xfId="36706"/>
    <cellStyle name="Normal 2 2 3 2 3 3 5 3" xfId="26369"/>
    <cellStyle name="Normal 2 2 3 2 3 3 6" xfId="10861"/>
    <cellStyle name="Normal 2 2 3 2 3 3 6 2" xfId="31538"/>
    <cellStyle name="Normal 2 2 3 2 3 3 7" xfId="21201"/>
    <cellStyle name="Normal 2 2 3 2 3 4" xfId="847"/>
    <cellStyle name="Normal 2 2 3 2 3 4 2" xfId="2139"/>
    <cellStyle name="Normal 2 2 3 2 3 4 2 2" xfId="4723"/>
    <cellStyle name="Normal 2 2 3 2 3 4 2 2 2" xfId="9891"/>
    <cellStyle name="Normal 2 2 3 2 3 4 2 2 2 2" xfId="20228"/>
    <cellStyle name="Normal 2 2 3 2 3 4 2 2 2 2 2" xfId="40905"/>
    <cellStyle name="Normal 2 2 3 2 3 4 2 2 2 3" xfId="30568"/>
    <cellStyle name="Normal 2 2 3 2 3 4 2 2 3" xfId="15060"/>
    <cellStyle name="Normal 2 2 3 2 3 4 2 2 3 2" xfId="35737"/>
    <cellStyle name="Normal 2 2 3 2 3 4 2 2 4" xfId="25400"/>
    <cellStyle name="Normal 2 2 3 2 3 4 2 3" xfId="7307"/>
    <cellStyle name="Normal 2 2 3 2 3 4 2 3 2" xfId="17644"/>
    <cellStyle name="Normal 2 2 3 2 3 4 2 3 2 2" xfId="38321"/>
    <cellStyle name="Normal 2 2 3 2 3 4 2 3 3" xfId="27984"/>
    <cellStyle name="Normal 2 2 3 2 3 4 2 4" xfId="12476"/>
    <cellStyle name="Normal 2 2 3 2 3 4 2 4 2" xfId="33153"/>
    <cellStyle name="Normal 2 2 3 2 3 4 2 5" xfId="22816"/>
    <cellStyle name="Normal 2 2 3 2 3 4 3" xfId="3431"/>
    <cellStyle name="Normal 2 2 3 2 3 4 3 2" xfId="8599"/>
    <cellStyle name="Normal 2 2 3 2 3 4 3 2 2" xfId="18936"/>
    <cellStyle name="Normal 2 2 3 2 3 4 3 2 2 2" xfId="39613"/>
    <cellStyle name="Normal 2 2 3 2 3 4 3 2 3" xfId="29276"/>
    <cellStyle name="Normal 2 2 3 2 3 4 3 3" xfId="13768"/>
    <cellStyle name="Normal 2 2 3 2 3 4 3 3 2" xfId="34445"/>
    <cellStyle name="Normal 2 2 3 2 3 4 3 4" xfId="24108"/>
    <cellStyle name="Normal 2 2 3 2 3 4 4" xfId="6015"/>
    <cellStyle name="Normal 2 2 3 2 3 4 4 2" xfId="16352"/>
    <cellStyle name="Normal 2 2 3 2 3 4 4 2 2" xfId="37029"/>
    <cellStyle name="Normal 2 2 3 2 3 4 4 3" xfId="26692"/>
    <cellStyle name="Normal 2 2 3 2 3 4 5" xfId="11184"/>
    <cellStyle name="Normal 2 2 3 2 3 4 5 2" xfId="31861"/>
    <cellStyle name="Normal 2 2 3 2 3 4 6" xfId="21524"/>
    <cellStyle name="Normal 2 2 3 2 3 5" xfId="1493"/>
    <cellStyle name="Normal 2 2 3 2 3 5 2" xfId="4077"/>
    <cellStyle name="Normal 2 2 3 2 3 5 2 2" xfId="9245"/>
    <cellStyle name="Normal 2 2 3 2 3 5 2 2 2" xfId="19582"/>
    <cellStyle name="Normal 2 2 3 2 3 5 2 2 2 2" xfId="40259"/>
    <cellStyle name="Normal 2 2 3 2 3 5 2 2 3" xfId="29922"/>
    <cellStyle name="Normal 2 2 3 2 3 5 2 3" xfId="14414"/>
    <cellStyle name="Normal 2 2 3 2 3 5 2 3 2" xfId="35091"/>
    <cellStyle name="Normal 2 2 3 2 3 5 2 4" xfId="24754"/>
    <cellStyle name="Normal 2 2 3 2 3 5 3" xfId="6661"/>
    <cellStyle name="Normal 2 2 3 2 3 5 3 2" xfId="16998"/>
    <cellStyle name="Normal 2 2 3 2 3 5 3 2 2" xfId="37675"/>
    <cellStyle name="Normal 2 2 3 2 3 5 3 3" xfId="27338"/>
    <cellStyle name="Normal 2 2 3 2 3 5 4" xfId="11830"/>
    <cellStyle name="Normal 2 2 3 2 3 5 4 2" xfId="32507"/>
    <cellStyle name="Normal 2 2 3 2 3 5 5" xfId="22170"/>
    <cellStyle name="Normal 2 2 3 2 3 6" xfId="2785"/>
    <cellStyle name="Normal 2 2 3 2 3 6 2" xfId="7953"/>
    <cellStyle name="Normal 2 2 3 2 3 6 2 2" xfId="18290"/>
    <cellStyle name="Normal 2 2 3 2 3 6 2 2 2" xfId="38967"/>
    <cellStyle name="Normal 2 2 3 2 3 6 2 3" xfId="28630"/>
    <cellStyle name="Normal 2 2 3 2 3 6 3" xfId="13122"/>
    <cellStyle name="Normal 2 2 3 2 3 6 3 2" xfId="33799"/>
    <cellStyle name="Normal 2 2 3 2 3 6 4" xfId="23462"/>
    <cellStyle name="Normal 2 2 3 2 3 7" xfId="5369"/>
    <cellStyle name="Normal 2 2 3 2 3 7 2" xfId="15706"/>
    <cellStyle name="Normal 2 2 3 2 3 7 2 2" xfId="36383"/>
    <cellStyle name="Normal 2 2 3 2 3 7 3" xfId="26046"/>
    <cellStyle name="Normal 2 2 3 2 3 8" xfId="10538"/>
    <cellStyle name="Normal 2 2 3 2 3 8 2" xfId="31215"/>
    <cellStyle name="Normal 2 2 3 2 3 9" xfId="20878"/>
    <cellStyle name="Normal 2 2 3 2 4" xfId="283"/>
    <cellStyle name="Normal 2 2 3 2 4 2" xfId="607"/>
    <cellStyle name="Normal 2 2 3 2 4 2 2" xfId="1253"/>
    <cellStyle name="Normal 2 2 3 2 4 2 2 2" xfId="2545"/>
    <cellStyle name="Normal 2 2 3 2 4 2 2 2 2" xfId="5129"/>
    <cellStyle name="Normal 2 2 3 2 4 2 2 2 2 2" xfId="10297"/>
    <cellStyle name="Normal 2 2 3 2 4 2 2 2 2 2 2" xfId="20634"/>
    <cellStyle name="Normal 2 2 3 2 4 2 2 2 2 2 2 2" xfId="41311"/>
    <cellStyle name="Normal 2 2 3 2 4 2 2 2 2 2 3" xfId="30974"/>
    <cellStyle name="Normal 2 2 3 2 4 2 2 2 2 3" xfId="15466"/>
    <cellStyle name="Normal 2 2 3 2 4 2 2 2 2 3 2" xfId="36143"/>
    <cellStyle name="Normal 2 2 3 2 4 2 2 2 2 4" xfId="25806"/>
    <cellStyle name="Normal 2 2 3 2 4 2 2 2 3" xfId="7713"/>
    <cellStyle name="Normal 2 2 3 2 4 2 2 2 3 2" xfId="18050"/>
    <cellStyle name="Normal 2 2 3 2 4 2 2 2 3 2 2" xfId="38727"/>
    <cellStyle name="Normal 2 2 3 2 4 2 2 2 3 3" xfId="28390"/>
    <cellStyle name="Normal 2 2 3 2 4 2 2 2 4" xfId="12882"/>
    <cellStyle name="Normal 2 2 3 2 4 2 2 2 4 2" xfId="33559"/>
    <cellStyle name="Normal 2 2 3 2 4 2 2 2 5" xfId="23222"/>
    <cellStyle name="Normal 2 2 3 2 4 2 2 3" xfId="3837"/>
    <cellStyle name="Normal 2 2 3 2 4 2 2 3 2" xfId="9005"/>
    <cellStyle name="Normal 2 2 3 2 4 2 2 3 2 2" xfId="19342"/>
    <cellStyle name="Normal 2 2 3 2 4 2 2 3 2 2 2" xfId="40019"/>
    <cellStyle name="Normal 2 2 3 2 4 2 2 3 2 3" xfId="29682"/>
    <cellStyle name="Normal 2 2 3 2 4 2 2 3 3" xfId="14174"/>
    <cellStyle name="Normal 2 2 3 2 4 2 2 3 3 2" xfId="34851"/>
    <cellStyle name="Normal 2 2 3 2 4 2 2 3 4" xfId="24514"/>
    <cellStyle name="Normal 2 2 3 2 4 2 2 4" xfId="6421"/>
    <cellStyle name="Normal 2 2 3 2 4 2 2 4 2" xfId="16758"/>
    <cellStyle name="Normal 2 2 3 2 4 2 2 4 2 2" xfId="37435"/>
    <cellStyle name="Normal 2 2 3 2 4 2 2 4 3" xfId="27098"/>
    <cellStyle name="Normal 2 2 3 2 4 2 2 5" xfId="11590"/>
    <cellStyle name="Normal 2 2 3 2 4 2 2 5 2" xfId="32267"/>
    <cellStyle name="Normal 2 2 3 2 4 2 2 6" xfId="21930"/>
    <cellStyle name="Normal 2 2 3 2 4 2 3" xfId="1899"/>
    <cellStyle name="Normal 2 2 3 2 4 2 3 2" xfId="4483"/>
    <cellStyle name="Normal 2 2 3 2 4 2 3 2 2" xfId="9651"/>
    <cellStyle name="Normal 2 2 3 2 4 2 3 2 2 2" xfId="19988"/>
    <cellStyle name="Normal 2 2 3 2 4 2 3 2 2 2 2" xfId="40665"/>
    <cellStyle name="Normal 2 2 3 2 4 2 3 2 2 3" xfId="30328"/>
    <cellStyle name="Normal 2 2 3 2 4 2 3 2 3" xfId="14820"/>
    <cellStyle name="Normal 2 2 3 2 4 2 3 2 3 2" xfId="35497"/>
    <cellStyle name="Normal 2 2 3 2 4 2 3 2 4" xfId="25160"/>
    <cellStyle name="Normal 2 2 3 2 4 2 3 3" xfId="7067"/>
    <cellStyle name="Normal 2 2 3 2 4 2 3 3 2" xfId="17404"/>
    <cellStyle name="Normal 2 2 3 2 4 2 3 3 2 2" xfId="38081"/>
    <cellStyle name="Normal 2 2 3 2 4 2 3 3 3" xfId="27744"/>
    <cellStyle name="Normal 2 2 3 2 4 2 3 4" xfId="12236"/>
    <cellStyle name="Normal 2 2 3 2 4 2 3 4 2" xfId="32913"/>
    <cellStyle name="Normal 2 2 3 2 4 2 3 5" xfId="22576"/>
    <cellStyle name="Normal 2 2 3 2 4 2 4" xfId="3191"/>
    <cellStyle name="Normal 2 2 3 2 4 2 4 2" xfId="8359"/>
    <cellStyle name="Normal 2 2 3 2 4 2 4 2 2" xfId="18696"/>
    <cellStyle name="Normal 2 2 3 2 4 2 4 2 2 2" xfId="39373"/>
    <cellStyle name="Normal 2 2 3 2 4 2 4 2 3" xfId="29036"/>
    <cellStyle name="Normal 2 2 3 2 4 2 4 3" xfId="13528"/>
    <cellStyle name="Normal 2 2 3 2 4 2 4 3 2" xfId="34205"/>
    <cellStyle name="Normal 2 2 3 2 4 2 4 4" xfId="23868"/>
    <cellStyle name="Normal 2 2 3 2 4 2 5" xfId="5775"/>
    <cellStyle name="Normal 2 2 3 2 4 2 5 2" xfId="16112"/>
    <cellStyle name="Normal 2 2 3 2 4 2 5 2 2" xfId="36789"/>
    <cellStyle name="Normal 2 2 3 2 4 2 5 3" xfId="26452"/>
    <cellStyle name="Normal 2 2 3 2 4 2 6" xfId="10944"/>
    <cellStyle name="Normal 2 2 3 2 4 2 6 2" xfId="31621"/>
    <cellStyle name="Normal 2 2 3 2 4 2 7" xfId="21284"/>
    <cellStyle name="Normal 2 2 3 2 4 3" xfId="930"/>
    <cellStyle name="Normal 2 2 3 2 4 3 2" xfId="2222"/>
    <cellStyle name="Normal 2 2 3 2 4 3 2 2" xfId="4806"/>
    <cellStyle name="Normal 2 2 3 2 4 3 2 2 2" xfId="9974"/>
    <cellStyle name="Normal 2 2 3 2 4 3 2 2 2 2" xfId="20311"/>
    <cellStyle name="Normal 2 2 3 2 4 3 2 2 2 2 2" xfId="40988"/>
    <cellStyle name="Normal 2 2 3 2 4 3 2 2 2 3" xfId="30651"/>
    <cellStyle name="Normal 2 2 3 2 4 3 2 2 3" xfId="15143"/>
    <cellStyle name="Normal 2 2 3 2 4 3 2 2 3 2" xfId="35820"/>
    <cellStyle name="Normal 2 2 3 2 4 3 2 2 4" xfId="25483"/>
    <cellStyle name="Normal 2 2 3 2 4 3 2 3" xfId="7390"/>
    <cellStyle name="Normal 2 2 3 2 4 3 2 3 2" xfId="17727"/>
    <cellStyle name="Normal 2 2 3 2 4 3 2 3 2 2" xfId="38404"/>
    <cellStyle name="Normal 2 2 3 2 4 3 2 3 3" xfId="28067"/>
    <cellStyle name="Normal 2 2 3 2 4 3 2 4" xfId="12559"/>
    <cellStyle name="Normal 2 2 3 2 4 3 2 4 2" xfId="33236"/>
    <cellStyle name="Normal 2 2 3 2 4 3 2 5" xfId="22899"/>
    <cellStyle name="Normal 2 2 3 2 4 3 3" xfId="3514"/>
    <cellStyle name="Normal 2 2 3 2 4 3 3 2" xfId="8682"/>
    <cellStyle name="Normal 2 2 3 2 4 3 3 2 2" xfId="19019"/>
    <cellStyle name="Normal 2 2 3 2 4 3 3 2 2 2" xfId="39696"/>
    <cellStyle name="Normal 2 2 3 2 4 3 3 2 3" xfId="29359"/>
    <cellStyle name="Normal 2 2 3 2 4 3 3 3" xfId="13851"/>
    <cellStyle name="Normal 2 2 3 2 4 3 3 3 2" xfId="34528"/>
    <cellStyle name="Normal 2 2 3 2 4 3 3 4" xfId="24191"/>
    <cellStyle name="Normal 2 2 3 2 4 3 4" xfId="6098"/>
    <cellStyle name="Normal 2 2 3 2 4 3 4 2" xfId="16435"/>
    <cellStyle name="Normal 2 2 3 2 4 3 4 2 2" xfId="37112"/>
    <cellStyle name="Normal 2 2 3 2 4 3 4 3" xfId="26775"/>
    <cellStyle name="Normal 2 2 3 2 4 3 5" xfId="11267"/>
    <cellStyle name="Normal 2 2 3 2 4 3 5 2" xfId="31944"/>
    <cellStyle name="Normal 2 2 3 2 4 3 6" xfId="21607"/>
    <cellStyle name="Normal 2 2 3 2 4 4" xfId="1576"/>
    <cellStyle name="Normal 2 2 3 2 4 4 2" xfId="4160"/>
    <cellStyle name="Normal 2 2 3 2 4 4 2 2" xfId="9328"/>
    <cellStyle name="Normal 2 2 3 2 4 4 2 2 2" xfId="19665"/>
    <cellStyle name="Normal 2 2 3 2 4 4 2 2 2 2" xfId="40342"/>
    <cellStyle name="Normal 2 2 3 2 4 4 2 2 3" xfId="30005"/>
    <cellStyle name="Normal 2 2 3 2 4 4 2 3" xfId="14497"/>
    <cellStyle name="Normal 2 2 3 2 4 4 2 3 2" xfId="35174"/>
    <cellStyle name="Normal 2 2 3 2 4 4 2 4" xfId="24837"/>
    <cellStyle name="Normal 2 2 3 2 4 4 3" xfId="6744"/>
    <cellStyle name="Normal 2 2 3 2 4 4 3 2" xfId="17081"/>
    <cellStyle name="Normal 2 2 3 2 4 4 3 2 2" xfId="37758"/>
    <cellStyle name="Normal 2 2 3 2 4 4 3 3" xfId="27421"/>
    <cellStyle name="Normal 2 2 3 2 4 4 4" xfId="11913"/>
    <cellStyle name="Normal 2 2 3 2 4 4 4 2" xfId="32590"/>
    <cellStyle name="Normal 2 2 3 2 4 4 5" xfId="22253"/>
    <cellStyle name="Normal 2 2 3 2 4 5" xfId="2868"/>
    <cellStyle name="Normal 2 2 3 2 4 5 2" xfId="8036"/>
    <cellStyle name="Normal 2 2 3 2 4 5 2 2" xfId="18373"/>
    <cellStyle name="Normal 2 2 3 2 4 5 2 2 2" xfId="39050"/>
    <cellStyle name="Normal 2 2 3 2 4 5 2 3" xfId="28713"/>
    <cellStyle name="Normal 2 2 3 2 4 5 3" xfId="13205"/>
    <cellStyle name="Normal 2 2 3 2 4 5 3 2" xfId="33882"/>
    <cellStyle name="Normal 2 2 3 2 4 5 4" xfId="23545"/>
    <cellStyle name="Normal 2 2 3 2 4 6" xfId="5452"/>
    <cellStyle name="Normal 2 2 3 2 4 6 2" xfId="15789"/>
    <cellStyle name="Normal 2 2 3 2 4 6 2 2" xfId="36466"/>
    <cellStyle name="Normal 2 2 3 2 4 6 3" xfId="26129"/>
    <cellStyle name="Normal 2 2 3 2 4 7" xfId="10621"/>
    <cellStyle name="Normal 2 2 3 2 4 7 2" xfId="31298"/>
    <cellStyle name="Normal 2 2 3 2 4 8" xfId="20961"/>
    <cellStyle name="Normal 2 2 3 2 5" xfId="444"/>
    <cellStyle name="Normal 2 2 3 2 5 2" xfId="1090"/>
    <cellStyle name="Normal 2 2 3 2 5 2 2" xfId="2382"/>
    <cellStyle name="Normal 2 2 3 2 5 2 2 2" xfId="4966"/>
    <cellStyle name="Normal 2 2 3 2 5 2 2 2 2" xfId="10134"/>
    <cellStyle name="Normal 2 2 3 2 5 2 2 2 2 2" xfId="20471"/>
    <cellStyle name="Normal 2 2 3 2 5 2 2 2 2 2 2" xfId="41148"/>
    <cellStyle name="Normal 2 2 3 2 5 2 2 2 2 3" xfId="30811"/>
    <cellStyle name="Normal 2 2 3 2 5 2 2 2 3" xfId="15303"/>
    <cellStyle name="Normal 2 2 3 2 5 2 2 2 3 2" xfId="35980"/>
    <cellStyle name="Normal 2 2 3 2 5 2 2 2 4" xfId="25643"/>
    <cellStyle name="Normal 2 2 3 2 5 2 2 3" xfId="7550"/>
    <cellStyle name="Normal 2 2 3 2 5 2 2 3 2" xfId="17887"/>
    <cellStyle name="Normal 2 2 3 2 5 2 2 3 2 2" xfId="38564"/>
    <cellStyle name="Normal 2 2 3 2 5 2 2 3 3" xfId="28227"/>
    <cellStyle name="Normal 2 2 3 2 5 2 2 4" xfId="12719"/>
    <cellStyle name="Normal 2 2 3 2 5 2 2 4 2" xfId="33396"/>
    <cellStyle name="Normal 2 2 3 2 5 2 2 5" xfId="23059"/>
    <cellStyle name="Normal 2 2 3 2 5 2 3" xfId="3674"/>
    <cellStyle name="Normal 2 2 3 2 5 2 3 2" xfId="8842"/>
    <cellStyle name="Normal 2 2 3 2 5 2 3 2 2" xfId="19179"/>
    <cellStyle name="Normal 2 2 3 2 5 2 3 2 2 2" xfId="39856"/>
    <cellStyle name="Normal 2 2 3 2 5 2 3 2 3" xfId="29519"/>
    <cellStyle name="Normal 2 2 3 2 5 2 3 3" xfId="14011"/>
    <cellStyle name="Normal 2 2 3 2 5 2 3 3 2" xfId="34688"/>
    <cellStyle name="Normal 2 2 3 2 5 2 3 4" xfId="24351"/>
    <cellStyle name="Normal 2 2 3 2 5 2 4" xfId="6258"/>
    <cellStyle name="Normal 2 2 3 2 5 2 4 2" xfId="16595"/>
    <cellStyle name="Normal 2 2 3 2 5 2 4 2 2" xfId="37272"/>
    <cellStyle name="Normal 2 2 3 2 5 2 4 3" xfId="26935"/>
    <cellStyle name="Normal 2 2 3 2 5 2 5" xfId="11427"/>
    <cellStyle name="Normal 2 2 3 2 5 2 5 2" xfId="32104"/>
    <cellStyle name="Normal 2 2 3 2 5 2 6" xfId="21767"/>
    <cellStyle name="Normal 2 2 3 2 5 3" xfId="1736"/>
    <cellStyle name="Normal 2 2 3 2 5 3 2" xfId="4320"/>
    <cellStyle name="Normal 2 2 3 2 5 3 2 2" xfId="9488"/>
    <cellStyle name="Normal 2 2 3 2 5 3 2 2 2" xfId="19825"/>
    <cellStyle name="Normal 2 2 3 2 5 3 2 2 2 2" xfId="40502"/>
    <cellStyle name="Normal 2 2 3 2 5 3 2 2 3" xfId="30165"/>
    <cellStyle name="Normal 2 2 3 2 5 3 2 3" xfId="14657"/>
    <cellStyle name="Normal 2 2 3 2 5 3 2 3 2" xfId="35334"/>
    <cellStyle name="Normal 2 2 3 2 5 3 2 4" xfId="24997"/>
    <cellStyle name="Normal 2 2 3 2 5 3 3" xfId="6904"/>
    <cellStyle name="Normal 2 2 3 2 5 3 3 2" xfId="17241"/>
    <cellStyle name="Normal 2 2 3 2 5 3 3 2 2" xfId="37918"/>
    <cellStyle name="Normal 2 2 3 2 5 3 3 3" xfId="27581"/>
    <cellStyle name="Normal 2 2 3 2 5 3 4" xfId="12073"/>
    <cellStyle name="Normal 2 2 3 2 5 3 4 2" xfId="32750"/>
    <cellStyle name="Normal 2 2 3 2 5 3 5" xfId="22413"/>
    <cellStyle name="Normal 2 2 3 2 5 4" xfId="3028"/>
    <cellStyle name="Normal 2 2 3 2 5 4 2" xfId="8196"/>
    <cellStyle name="Normal 2 2 3 2 5 4 2 2" xfId="18533"/>
    <cellStyle name="Normal 2 2 3 2 5 4 2 2 2" xfId="39210"/>
    <cellStyle name="Normal 2 2 3 2 5 4 2 3" xfId="28873"/>
    <cellStyle name="Normal 2 2 3 2 5 4 3" xfId="13365"/>
    <cellStyle name="Normal 2 2 3 2 5 4 3 2" xfId="34042"/>
    <cellStyle name="Normal 2 2 3 2 5 4 4" xfId="23705"/>
    <cellStyle name="Normal 2 2 3 2 5 5" xfId="5612"/>
    <cellStyle name="Normal 2 2 3 2 5 5 2" xfId="15949"/>
    <cellStyle name="Normal 2 2 3 2 5 5 2 2" xfId="36626"/>
    <cellStyle name="Normal 2 2 3 2 5 5 3" xfId="26289"/>
    <cellStyle name="Normal 2 2 3 2 5 6" xfId="10781"/>
    <cellStyle name="Normal 2 2 3 2 5 6 2" xfId="31458"/>
    <cellStyle name="Normal 2 2 3 2 5 7" xfId="21121"/>
    <cellStyle name="Normal 2 2 3 2 6" xfId="767"/>
    <cellStyle name="Normal 2 2 3 2 6 2" xfId="2059"/>
    <cellStyle name="Normal 2 2 3 2 6 2 2" xfId="4643"/>
    <cellStyle name="Normal 2 2 3 2 6 2 2 2" xfId="9811"/>
    <cellStyle name="Normal 2 2 3 2 6 2 2 2 2" xfId="20148"/>
    <cellStyle name="Normal 2 2 3 2 6 2 2 2 2 2" xfId="40825"/>
    <cellStyle name="Normal 2 2 3 2 6 2 2 2 3" xfId="30488"/>
    <cellStyle name="Normal 2 2 3 2 6 2 2 3" xfId="14980"/>
    <cellStyle name="Normal 2 2 3 2 6 2 2 3 2" xfId="35657"/>
    <cellStyle name="Normal 2 2 3 2 6 2 2 4" xfId="25320"/>
    <cellStyle name="Normal 2 2 3 2 6 2 3" xfId="7227"/>
    <cellStyle name="Normal 2 2 3 2 6 2 3 2" xfId="17564"/>
    <cellStyle name="Normal 2 2 3 2 6 2 3 2 2" xfId="38241"/>
    <cellStyle name="Normal 2 2 3 2 6 2 3 3" xfId="27904"/>
    <cellStyle name="Normal 2 2 3 2 6 2 4" xfId="12396"/>
    <cellStyle name="Normal 2 2 3 2 6 2 4 2" xfId="33073"/>
    <cellStyle name="Normal 2 2 3 2 6 2 5" xfId="22736"/>
    <cellStyle name="Normal 2 2 3 2 6 3" xfId="3351"/>
    <cellStyle name="Normal 2 2 3 2 6 3 2" xfId="8519"/>
    <cellStyle name="Normal 2 2 3 2 6 3 2 2" xfId="18856"/>
    <cellStyle name="Normal 2 2 3 2 6 3 2 2 2" xfId="39533"/>
    <cellStyle name="Normal 2 2 3 2 6 3 2 3" xfId="29196"/>
    <cellStyle name="Normal 2 2 3 2 6 3 3" xfId="13688"/>
    <cellStyle name="Normal 2 2 3 2 6 3 3 2" xfId="34365"/>
    <cellStyle name="Normal 2 2 3 2 6 3 4" xfId="24028"/>
    <cellStyle name="Normal 2 2 3 2 6 4" xfId="5935"/>
    <cellStyle name="Normal 2 2 3 2 6 4 2" xfId="16272"/>
    <cellStyle name="Normal 2 2 3 2 6 4 2 2" xfId="36949"/>
    <cellStyle name="Normal 2 2 3 2 6 4 3" xfId="26612"/>
    <cellStyle name="Normal 2 2 3 2 6 5" xfId="11104"/>
    <cellStyle name="Normal 2 2 3 2 6 5 2" xfId="31781"/>
    <cellStyle name="Normal 2 2 3 2 6 6" xfId="21444"/>
    <cellStyle name="Normal 2 2 3 2 7" xfId="1413"/>
    <cellStyle name="Normal 2 2 3 2 7 2" xfId="3997"/>
    <cellStyle name="Normal 2 2 3 2 7 2 2" xfId="9165"/>
    <cellStyle name="Normal 2 2 3 2 7 2 2 2" xfId="19502"/>
    <cellStyle name="Normal 2 2 3 2 7 2 2 2 2" xfId="40179"/>
    <cellStyle name="Normal 2 2 3 2 7 2 2 3" xfId="29842"/>
    <cellStyle name="Normal 2 2 3 2 7 2 3" xfId="14334"/>
    <cellStyle name="Normal 2 2 3 2 7 2 3 2" xfId="35011"/>
    <cellStyle name="Normal 2 2 3 2 7 2 4" xfId="24674"/>
    <cellStyle name="Normal 2 2 3 2 7 3" xfId="6581"/>
    <cellStyle name="Normal 2 2 3 2 7 3 2" xfId="16918"/>
    <cellStyle name="Normal 2 2 3 2 7 3 2 2" xfId="37595"/>
    <cellStyle name="Normal 2 2 3 2 7 3 3" xfId="27258"/>
    <cellStyle name="Normal 2 2 3 2 7 4" xfId="11750"/>
    <cellStyle name="Normal 2 2 3 2 7 4 2" xfId="32427"/>
    <cellStyle name="Normal 2 2 3 2 7 5" xfId="22090"/>
    <cellStyle name="Normal 2 2 3 2 8" xfId="2705"/>
    <cellStyle name="Normal 2 2 3 2 8 2" xfId="7873"/>
    <cellStyle name="Normal 2 2 3 2 8 2 2" xfId="18210"/>
    <cellStyle name="Normal 2 2 3 2 8 2 2 2" xfId="38887"/>
    <cellStyle name="Normal 2 2 3 2 8 2 3" xfId="28550"/>
    <cellStyle name="Normal 2 2 3 2 8 3" xfId="13042"/>
    <cellStyle name="Normal 2 2 3 2 8 3 2" xfId="33719"/>
    <cellStyle name="Normal 2 2 3 2 8 4" xfId="23382"/>
    <cellStyle name="Normal 2 2 3 2 9" xfId="5289"/>
    <cellStyle name="Normal 2 2 3 2 9 2" xfId="15626"/>
    <cellStyle name="Normal 2 2 3 2 9 2 2" xfId="36303"/>
    <cellStyle name="Normal 2 2 3 2 9 3" xfId="25966"/>
    <cellStyle name="Normal 2 2 3 3" xfId="135"/>
    <cellStyle name="Normal 2 2 3 3 10" xfId="20818"/>
    <cellStyle name="Normal 2 2 3 3 2" xfId="216"/>
    <cellStyle name="Normal 2 2 3 3 2 2" xfId="384"/>
    <cellStyle name="Normal 2 2 3 3 2 2 2" xfId="707"/>
    <cellStyle name="Normal 2 2 3 3 2 2 2 2" xfId="1353"/>
    <cellStyle name="Normal 2 2 3 3 2 2 2 2 2" xfId="2645"/>
    <cellStyle name="Normal 2 2 3 3 2 2 2 2 2 2" xfId="5229"/>
    <cellStyle name="Normal 2 2 3 3 2 2 2 2 2 2 2" xfId="10397"/>
    <cellStyle name="Normal 2 2 3 3 2 2 2 2 2 2 2 2" xfId="20734"/>
    <cellStyle name="Normal 2 2 3 3 2 2 2 2 2 2 2 2 2" xfId="41411"/>
    <cellStyle name="Normal 2 2 3 3 2 2 2 2 2 2 2 3" xfId="31074"/>
    <cellStyle name="Normal 2 2 3 3 2 2 2 2 2 2 3" xfId="15566"/>
    <cellStyle name="Normal 2 2 3 3 2 2 2 2 2 2 3 2" xfId="36243"/>
    <cellStyle name="Normal 2 2 3 3 2 2 2 2 2 2 4" xfId="25906"/>
    <cellStyle name="Normal 2 2 3 3 2 2 2 2 2 3" xfId="7813"/>
    <cellStyle name="Normal 2 2 3 3 2 2 2 2 2 3 2" xfId="18150"/>
    <cellStyle name="Normal 2 2 3 3 2 2 2 2 2 3 2 2" xfId="38827"/>
    <cellStyle name="Normal 2 2 3 3 2 2 2 2 2 3 3" xfId="28490"/>
    <cellStyle name="Normal 2 2 3 3 2 2 2 2 2 4" xfId="12982"/>
    <cellStyle name="Normal 2 2 3 3 2 2 2 2 2 4 2" xfId="33659"/>
    <cellStyle name="Normal 2 2 3 3 2 2 2 2 2 5" xfId="23322"/>
    <cellStyle name="Normal 2 2 3 3 2 2 2 2 3" xfId="3937"/>
    <cellStyle name="Normal 2 2 3 3 2 2 2 2 3 2" xfId="9105"/>
    <cellStyle name="Normal 2 2 3 3 2 2 2 2 3 2 2" xfId="19442"/>
    <cellStyle name="Normal 2 2 3 3 2 2 2 2 3 2 2 2" xfId="40119"/>
    <cellStyle name="Normal 2 2 3 3 2 2 2 2 3 2 3" xfId="29782"/>
    <cellStyle name="Normal 2 2 3 3 2 2 2 2 3 3" xfId="14274"/>
    <cellStyle name="Normal 2 2 3 3 2 2 2 2 3 3 2" xfId="34951"/>
    <cellStyle name="Normal 2 2 3 3 2 2 2 2 3 4" xfId="24614"/>
    <cellStyle name="Normal 2 2 3 3 2 2 2 2 4" xfId="6521"/>
    <cellStyle name="Normal 2 2 3 3 2 2 2 2 4 2" xfId="16858"/>
    <cellStyle name="Normal 2 2 3 3 2 2 2 2 4 2 2" xfId="37535"/>
    <cellStyle name="Normal 2 2 3 3 2 2 2 2 4 3" xfId="27198"/>
    <cellStyle name="Normal 2 2 3 3 2 2 2 2 5" xfId="11690"/>
    <cellStyle name="Normal 2 2 3 3 2 2 2 2 5 2" xfId="32367"/>
    <cellStyle name="Normal 2 2 3 3 2 2 2 2 6" xfId="22030"/>
    <cellStyle name="Normal 2 2 3 3 2 2 2 3" xfId="1999"/>
    <cellStyle name="Normal 2 2 3 3 2 2 2 3 2" xfId="4583"/>
    <cellStyle name="Normal 2 2 3 3 2 2 2 3 2 2" xfId="9751"/>
    <cellStyle name="Normal 2 2 3 3 2 2 2 3 2 2 2" xfId="20088"/>
    <cellStyle name="Normal 2 2 3 3 2 2 2 3 2 2 2 2" xfId="40765"/>
    <cellStyle name="Normal 2 2 3 3 2 2 2 3 2 2 3" xfId="30428"/>
    <cellStyle name="Normal 2 2 3 3 2 2 2 3 2 3" xfId="14920"/>
    <cellStyle name="Normal 2 2 3 3 2 2 2 3 2 3 2" xfId="35597"/>
    <cellStyle name="Normal 2 2 3 3 2 2 2 3 2 4" xfId="25260"/>
    <cellStyle name="Normal 2 2 3 3 2 2 2 3 3" xfId="7167"/>
    <cellStyle name="Normal 2 2 3 3 2 2 2 3 3 2" xfId="17504"/>
    <cellStyle name="Normal 2 2 3 3 2 2 2 3 3 2 2" xfId="38181"/>
    <cellStyle name="Normal 2 2 3 3 2 2 2 3 3 3" xfId="27844"/>
    <cellStyle name="Normal 2 2 3 3 2 2 2 3 4" xfId="12336"/>
    <cellStyle name="Normal 2 2 3 3 2 2 2 3 4 2" xfId="33013"/>
    <cellStyle name="Normal 2 2 3 3 2 2 2 3 5" xfId="22676"/>
    <cellStyle name="Normal 2 2 3 3 2 2 2 4" xfId="3291"/>
    <cellStyle name="Normal 2 2 3 3 2 2 2 4 2" xfId="8459"/>
    <cellStyle name="Normal 2 2 3 3 2 2 2 4 2 2" xfId="18796"/>
    <cellStyle name="Normal 2 2 3 3 2 2 2 4 2 2 2" xfId="39473"/>
    <cellStyle name="Normal 2 2 3 3 2 2 2 4 2 3" xfId="29136"/>
    <cellStyle name="Normal 2 2 3 3 2 2 2 4 3" xfId="13628"/>
    <cellStyle name="Normal 2 2 3 3 2 2 2 4 3 2" xfId="34305"/>
    <cellStyle name="Normal 2 2 3 3 2 2 2 4 4" xfId="23968"/>
    <cellStyle name="Normal 2 2 3 3 2 2 2 5" xfId="5875"/>
    <cellStyle name="Normal 2 2 3 3 2 2 2 5 2" xfId="16212"/>
    <cellStyle name="Normal 2 2 3 3 2 2 2 5 2 2" xfId="36889"/>
    <cellStyle name="Normal 2 2 3 3 2 2 2 5 3" xfId="26552"/>
    <cellStyle name="Normal 2 2 3 3 2 2 2 6" xfId="11044"/>
    <cellStyle name="Normal 2 2 3 3 2 2 2 6 2" xfId="31721"/>
    <cellStyle name="Normal 2 2 3 3 2 2 2 7" xfId="21384"/>
    <cellStyle name="Normal 2 2 3 3 2 2 3" xfId="1030"/>
    <cellStyle name="Normal 2 2 3 3 2 2 3 2" xfId="2322"/>
    <cellStyle name="Normal 2 2 3 3 2 2 3 2 2" xfId="4906"/>
    <cellStyle name="Normal 2 2 3 3 2 2 3 2 2 2" xfId="10074"/>
    <cellStyle name="Normal 2 2 3 3 2 2 3 2 2 2 2" xfId="20411"/>
    <cellStyle name="Normal 2 2 3 3 2 2 3 2 2 2 2 2" xfId="41088"/>
    <cellStyle name="Normal 2 2 3 3 2 2 3 2 2 2 3" xfId="30751"/>
    <cellStyle name="Normal 2 2 3 3 2 2 3 2 2 3" xfId="15243"/>
    <cellStyle name="Normal 2 2 3 3 2 2 3 2 2 3 2" xfId="35920"/>
    <cellStyle name="Normal 2 2 3 3 2 2 3 2 2 4" xfId="25583"/>
    <cellStyle name="Normal 2 2 3 3 2 2 3 2 3" xfId="7490"/>
    <cellStyle name="Normal 2 2 3 3 2 2 3 2 3 2" xfId="17827"/>
    <cellStyle name="Normal 2 2 3 3 2 2 3 2 3 2 2" xfId="38504"/>
    <cellStyle name="Normal 2 2 3 3 2 2 3 2 3 3" xfId="28167"/>
    <cellStyle name="Normal 2 2 3 3 2 2 3 2 4" xfId="12659"/>
    <cellStyle name="Normal 2 2 3 3 2 2 3 2 4 2" xfId="33336"/>
    <cellStyle name="Normal 2 2 3 3 2 2 3 2 5" xfId="22999"/>
    <cellStyle name="Normal 2 2 3 3 2 2 3 3" xfId="3614"/>
    <cellStyle name="Normal 2 2 3 3 2 2 3 3 2" xfId="8782"/>
    <cellStyle name="Normal 2 2 3 3 2 2 3 3 2 2" xfId="19119"/>
    <cellStyle name="Normal 2 2 3 3 2 2 3 3 2 2 2" xfId="39796"/>
    <cellStyle name="Normal 2 2 3 3 2 2 3 3 2 3" xfId="29459"/>
    <cellStyle name="Normal 2 2 3 3 2 2 3 3 3" xfId="13951"/>
    <cellStyle name="Normal 2 2 3 3 2 2 3 3 3 2" xfId="34628"/>
    <cellStyle name="Normal 2 2 3 3 2 2 3 3 4" xfId="24291"/>
    <cellStyle name="Normal 2 2 3 3 2 2 3 4" xfId="6198"/>
    <cellStyle name="Normal 2 2 3 3 2 2 3 4 2" xfId="16535"/>
    <cellStyle name="Normal 2 2 3 3 2 2 3 4 2 2" xfId="37212"/>
    <cellStyle name="Normal 2 2 3 3 2 2 3 4 3" xfId="26875"/>
    <cellStyle name="Normal 2 2 3 3 2 2 3 5" xfId="11367"/>
    <cellStyle name="Normal 2 2 3 3 2 2 3 5 2" xfId="32044"/>
    <cellStyle name="Normal 2 2 3 3 2 2 3 6" xfId="21707"/>
    <cellStyle name="Normal 2 2 3 3 2 2 4" xfId="1676"/>
    <cellStyle name="Normal 2 2 3 3 2 2 4 2" xfId="4260"/>
    <cellStyle name="Normal 2 2 3 3 2 2 4 2 2" xfId="9428"/>
    <cellStyle name="Normal 2 2 3 3 2 2 4 2 2 2" xfId="19765"/>
    <cellStyle name="Normal 2 2 3 3 2 2 4 2 2 2 2" xfId="40442"/>
    <cellStyle name="Normal 2 2 3 3 2 2 4 2 2 3" xfId="30105"/>
    <cellStyle name="Normal 2 2 3 3 2 2 4 2 3" xfId="14597"/>
    <cellStyle name="Normal 2 2 3 3 2 2 4 2 3 2" xfId="35274"/>
    <cellStyle name="Normal 2 2 3 3 2 2 4 2 4" xfId="24937"/>
    <cellStyle name="Normal 2 2 3 3 2 2 4 3" xfId="6844"/>
    <cellStyle name="Normal 2 2 3 3 2 2 4 3 2" xfId="17181"/>
    <cellStyle name="Normal 2 2 3 3 2 2 4 3 2 2" xfId="37858"/>
    <cellStyle name="Normal 2 2 3 3 2 2 4 3 3" xfId="27521"/>
    <cellStyle name="Normal 2 2 3 3 2 2 4 4" xfId="12013"/>
    <cellStyle name="Normal 2 2 3 3 2 2 4 4 2" xfId="32690"/>
    <cellStyle name="Normal 2 2 3 3 2 2 4 5" xfId="22353"/>
    <cellStyle name="Normal 2 2 3 3 2 2 5" xfId="2968"/>
    <cellStyle name="Normal 2 2 3 3 2 2 5 2" xfId="8136"/>
    <cellStyle name="Normal 2 2 3 3 2 2 5 2 2" xfId="18473"/>
    <cellStyle name="Normal 2 2 3 3 2 2 5 2 2 2" xfId="39150"/>
    <cellStyle name="Normal 2 2 3 3 2 2 5 2 3" xfId="28813"/>
    <cellStyle name="Normal 2 2 3 3 2 2 5 3" xfId="13305"/>
    <cellStyle name="Normal 2 2 3 3 2 2 5 3 2" xfId="33982"/>
    <cellStyle name="Normal 2 2 3 3 2 2 5 4" xfId="23645"/>
    <cellStyle name="Normal 2 2 3 3 2 2 6" xfId="5552"/>
    <cellStyle name="Normal 2 2 3 3 2 2 6 2" xfId="15889"/>
    <cellStyle name="Normal 2 2 3 3 2 2 6 2 2" xfId="36566"/>
    <cellStyle name="Normal 2 2 3 3 2 2 6 3" xfId="26229"/>
    <cellStyle name="Normal 2 2 3 3 2 2 7" xfId="10721"/>
    <cellStyle name="Normal 2 2 3 3 2 2 7 2" xfId="31398"/>
    <cellStyle name="Normal 2 2 3 3 2 2 8" xfId="21061"/>
    <cellStyle name="Normal 2 2 3 3 2 3" xfId="544"/>
    <cellStyle name="Normal 2 2 3 3 2 3 2" xfId="1190"/>
    <cellStyle name="Normal 2 2 3 3 2 3 2 2" xfId="2482"/>
    <cellStyle name="Normal 2 2 3 3 2 3 2 2 2" xfId="5066"/>
    <cellStyle name="Normal 2 2 3 3 2 3 2 2 2 2" xfId="10234"/>
    <cellStyle name="Normal 2 2 3 3 2 3 2 2 2 2 2" xfId="20571"/>
    <cellStyle name="Normal 2 2 3 3 2 3 2 2 2 2 2 2" xfId="41248"/>
    <cellStyle name="Normal 2 2 3 3 2 3 2 2 2 2 3" xfId="30911"/>
    <cellStyle name="Normal 2 2 3 3 2 3 2 2 2 3" xfId="15403"/>
    <cellStyle name="Normal 2 2 3 3 2 3 2 2 2 3 2" xfId="36080"/>
    <cellStyle name="Normal 2 2 3 3 2 3 2 2 2 4" xfId="25743"/>
    <cellStyle name="Normal 2 2 3 3 2 3 2 2 3" xfId="7650"/>
    <cellStyle name="Normal 2 2 3 3 2 3 2 2 3 2" xfId="17987"/>
    <cellStyle name="Normal 2 2 3 3 2 3 2 2 3 2 2" xfId="38664"/>
    <cellStyle name="Normal 2 2 3 3 2 3 2 2 3 3" xfId="28327"/>
    <cellStyle name="Normal 2 2 3 3 2 3 2 2 4" xfId="12819"/>
    <cellStyle name="Normal 2 2 3 3 2 3 2 2 4 2" xfId="33496"/>
    <cellStyle name="Normal 2 2 3 3 2 3 2 2 5" xfId="23159"/>
    <cellStyle name="Normal 2 2 3 3 2 3 2 3" xfId="3774"/>
    <cellStyle name="Normal 2 2 3 3 2 3 2 3 2" xfId="8942"/>
    <cellStyle name="Normal 2 2 3 3 2 3 2 3 2 2" xfId="19279"/>
    <cellStyle name="Normal 2 2 3 3 2 3 2 3 2 2 2" xfId="39956"/>
    <cellStyle name="Normal 2 2 3 3 2 3 2 3 2 3" xfId="29619"/>
    <cellStyle name="Normal 2 2 3 3 2 3 2 3 3" xfId="14111"/>
    <cellStyle name="Normal 2 2 3 3 2 3 2 3 3 2" xfId="34788"/>
    <cellStyle name="Normal 2 2 3 3 2 3 2 3 4" xfId="24451"/>
    <cellStyle name="Normal 2 2 3 3 2 3 2 4" xfId="6358"/>
    <cellStyle name="Normal 2 2 3 3 2 3 2 4 2" xfId="16695"/>
    <cellStyle name="Normal 2 2 3 3 2 3 2 4 2 2" xfId="37372"/>
    <cellStyle name="Normal 2 2 3 3 2 3 2 4 3" xfId="27035"/>
    <cellStyle name="Normal 2 2 3 3 2 3 2 5" xfId="11527"/>
    <cellStyle name="Normal 2 2 3 3 2 3 2 5 2" xfId="32204"/>
    <cellStyle name="Normal 2 2 3 3 2 3 2 6" xfId="21867"/>
    <cellStyle name="Normal 2 2 3 3 2 3 3" xfId="1836"/>
    <cellStyle name="Normal 2 2 3 3 2 3 3 2" xfId="4420"/>
    <cellStyle name="Normal 2 2 3 3 2 3 3 2 2" xfId="9588"/>
    <cellStyle name="Normal 2 2 3 3 2 3 3 2 2 2" xfId="19925"/>
    <cellStyle name="Normal 2 2 3 3 2 3 3 2 2 2 2" xfId="40602"/>
    <cellStyle name="Normal 2 2 3 3 2 3 3 2 2 3" xfId="30265"/>
    <cellStyle name="Normal 2 2 3 3 2 3 3 2 3" xfId="14757"/>
    <cellStyle name="Normal 2 2 3 3 2 3 3 2 3 2" xfId="35434"/>
    <cellStyle name="Normal 2 2 3 3 2 3 3 2 4" xfId="25097"/>
    <cellStyle name="Normal 2 2 3 3 2 3 3 3" xfId="7004"/>
    <cellStyle name="Normal 2 2 3 3 2 3 3 3 2" xfId="17341"/>
    <cellStyle name="Normal 2 2 3 3 2 3 3 3 2 2" xfId="38018"/>
    <cellStyle name="Normal 2 2 3 3 2 3 3 3 3" xfId="27681"/>
    <cellStyle name="Normal 2 2 3 3 2 3 3 4" xfId="12173"/>
    <cellStyle name="Normal 2 2 3 3 2 3 3 4 2" xfId="32850"/>
    <cellStyle name="Normal 2 2 3 3 2 3 3 5" xfId="22513"/>
    <cellStyle name="Normal 2 2 3 3 2 3 4" xfId="3128"/>
    <cellStyle name="Normal 2 2 3 3 2 3 4 2" xfId="8296"/>
    <cellStyle name="Normal 2 2 3 3 2 3 4 2 2" xfId="18633"/>
    <cellStyle name="Normal 2 2 3 3 2 3 4 2 2 2" xfId="39310"/>
    <cellStyle name="Normal 2 2 3 3 2 3 4 2 3" xfId="28973"/>
    <cellStyle name="Normal 2 2 3 3 2 3 4 3" xfId="13465"/>
    <cellStyle name="Normal 2 2 3 3 2 3 4 3 2" xfId="34142"/>
    <cellStyle name="Normal 2 2 3 3 2 3 4 4" xfId="23805"/>
    <cellStyle name="Normal 2 2 3 3 2 3 5" xfId="5712"/>
    <cellStyle name="Normal 2 2 3 3 2 3 5 2" xfId="16049"/>
    <cellStyle name="Normal 2 2 3 3 2 3 5 2 2" xfId="36726"/>
    <cellStyle name="Normal 2 2 3 3 2 3 5 3" xfId="26389"/>
    <cellStyle name="Normal 2 2 3 3 2 3 6" xfId="10881"/>
    <cellStyle name="Normal 2 2 3 3 2 3 6 2" xfId="31558"/>
    <cellStyle name="Normal 2 2 3 3 2 3 7" xfId="21221"/>
    <cellStyle name="Normal 2 2 3 3 2 4" xfId="867"/>
    <cellStyle name="Normal 2 2 3 3 2 4 2" xfId="2159"/>
    <cellStyle name="Normal 2 2 3 3 2 4 2 2" xfId="4743"/>
    <cellStyle name="Normal 2 2 3 3 2 4 2 2 2" xfId="9911"/>
    <cellStyle name="Normal 2 2 3 3 2 4 2 2 2 2" xfId="20248"/>
    <cellStyle name="Normal 2 2 3 3 2 4 2 2 2 2 2" xfId="40925"/>
    <cellStyle name="Normal 2 2 3 3 2 4 2 2 2 3" xfId="30588"/>
    <cellStyle name="Normal 2 2 3 3 2 4 2 2 3" xfId="15080"/>
    <cellStyle name="Normal 2 2 3 3 2 4 2 2 3 2" xfId="35757"/>
    <cellStyle name="Normal 2 2 3 3 2 4 2 2 4" xfId="25420"/>
    <cellStyle name="Normal 2 2 3 3 2 4 2 3" xfId="7327"/>
    <cellStyle name="Normal 2 2 3 3 2 4 2 3 2" xfId="17664"/>
    <cellStyle name="Normal 2 2 3 3 2 4 2 3 2 2" xfId="38341"/>
    <cellStyle name="Normal 2 2 3 3 2 4 2 3 3" xfId="28004"/>
    <cellStyle name="Normal 2 2 3 3 2 4 2 4" xfId="12496"/>
    <cellStyle name="Normal 2 2 3 3 2 4 2 4 2" xfId="33173"/>
    <cellStyle name="Normal 2 2 3 3 2 4 2 5" xfId="22836"/>
    <cellStyle name="Normal 2 2 3 3 2 4 3" xfId="3451"/>
    <cellStyle name="Normal 2 2 3 3 2 4 3 2" xfId="8619"/>
    <cellStyle name="Normal 2 2 3 3 2 4 3 2 2" xfId="18956"/>
    <cellStyle name="Normal 2 2 3 3 2 4 3 2 2 2" xfId="39633"/>
    <cellStyle name="Normal 2 2 3 3 2 4 3 2 3" xfId="29296"/>
    <cellStyle name="Normal 2 2 3 3 2 4 3 3" xfId="13788"/>
    <cellStyle name="Normal 2 2 3 3 2 4 3 3 2" xfId="34465"/>
    <cellStyle name="Normal 2 2 3 3 2 4 3 4" xfId="24128"/>
    <cellStyle name="Normal 2 2 3 3 2 4 4" xfId="6035"/>
    <cellStyle name="Normal 2 2 3 3 2 4 4 2" xfId="16372"/>
    <cellStyle name="Normal 2 2 3 3 2 4 4 2 2" xfId="37049"/>
    <cellStyle name="Normal 2 2 3 3 2 4 4 3" xfId="26712"/>
    <cellStyle name="Normal 2 2 3 3 2 4 5" xfId="11204"/>
    <cellStyle name="Normal 2 2 3 3 2 4 5 2" xfId="31881"/>
    <cellStyle name="Normal 2 2 3 3 2 4 6" xfId="21544"/>
    <cellStyle name="Normal 2 2 3 3 2 5" xfId="1513"/>
    <cellStyle name="Normal 2 2 3 3 2 5 2" xfId="4097"/>
    <cellStyle name="Normal 2 2 3 3 2 5 2 2" xfId="9265"/>
    <cellStyle name="Normal 2 2 3 3 2 5 2 2 2" xfId="19602"/>
    <cellStyle name="Normal 2 2 3 3 2 5 2 2 2 2" xfId="40279"/>
    <cellStyle name="Normal 2 2 3 3 2 5 2 2 3" xfId="29942"/>
    <cellStyle name="Normal 2 2 3 3 2 5 2 3" xfId="14434"/>
    <cellStyle name="Normal 2 2 3 3 2 5 2 3 2" xfId="35111"/>
    <cellStyle name="Normal 2 2 3 3 2 5 2 4" xfId="24774"/>
    <cellStyle name="Normal 2 2 3 3 2 5 3" xfId="6681"/>
    <cellStyle name="Normal 2 2 3 3 2 5 3 2" xfId="17018"/>
    <cellStyle name="Normal 2 2 3 3 2 5 3 2 2" xfId="37695"/>
    <cellStyle name="Normal 2 2 3 3 2 5 3 3" xfId="27358"/>
    <cellStyle name="Normal 2 2 3 3 2 5 4" xfId="11850"/>
    <cellStyle name="Normal 2 2 3 3 2 5 4 2" xfId="32527"/>
    <cellStyle name="Normal 2 2 3 3 2 5 5" xfId="22190"/>
    <cellStyle name="Normal 2 2 3 3 2 6" xfId="2805"/>
    <cellStyle name="Normal 2 2 3 3 2 6 2" xfId="7973"/>
    <cellStyle name="Normal 2 2 3 3 2 6 2 2" xfId="18310"/>
    <cellStyle name="Normal 2 2 3 3 2 6 2 2 2" xfId="38987"/>
    <cellStyle name="Normal 2 2 3 3 2 6 2 3" xfId="28650"/>
    <cellStyle name="Normal 2 2 3 3 2 6 3" xfId="13142"/>
    <cellStyle name="Normal 2 2 3 3 2 6 3 2" xfId="33819"/>
    <cellStyle name="Normal 2 2 3 3 2 6 4" xfId="23482"/>
    <cellStyle name="Normal 2 2 3 3 2 7" xfId="5389"/>
    <cellStyle name="Normal 2 2 3 3 2 7 2" xfId="15726"/>
    <cellStyle name="Normal 2 2 3 3 2 7 2 2" xfId="36403"/>
    <cellStyle name="Normal 2 2 3 3 2 7 3" xfId="26066"/>
    <cellStyle name="Normal 2 2 3 3 2 8" xfId="10558"/>
    <cellStyle name="Normal 2 2 3 3 2 8 2" xfId="31235"/>
    <cellStyle name="Normal 2 2 3 3 2 9" xfId="20898"/>
    <cellStyle name="Normal 2 2 3 3 3" xfId="303"/>
    <cellStyle name="Normal 2 2 3 3 3 2" xfId="627"/>
    <cellStyle name="Normal 2 2 3 3 3 2 2" xfId="1273"/>
    <cellStyle name="Normal 2 2 3 3 3 2 2 2" xfId="2565"/>
    <cellStyle name="Normal 2 2 3 3 3 2 2 2 2" xfId="5149"/>
    <cellStyle name="Normal 2 2 3 3 3 2 2 2 2 2" xfId="10317"/>
    <cellStyle name="Normal 2 2 3 3 3 2 2 2 2 2 2" xfId="20654"/>
    <cellStyle name="Normal 2 2 3 3 3 2 2 2 2 2 2 2" xfId="41331"/>
    <cellStyle name="Normal 2 2 3 3 3 2 2 2 2 2 3" xfId="30994"/>
    <cellStyle name="Normal 2 2 3 3 3 2 2 2 2 3" xfId="15486"/>
    <cellStyle name="Normal 2 2 3 3 3 2 2 2 2 3 2" xfId="36163"/>
    <cellStyle name="Normal 2 2 3 3 3 2 2 2 2 4" xfId="25826"/>
    <cellStyle name="Normal 2 2 3 3 3 2 2 2 3" xfId="7733"/>
    <cellStyle name="Normal 2 2 3 3 3 2 2 2 3 2" xfId="18070"/>
    <cellStyle name="Normal 2 2 3 3 3 2 2 2 3 2 2" xfId="38747"/>
    <cellStyle name="Normal 2 2 3 3 3 2 2 2 3 3" xfId="28410"/>
    <cellStyle name="Normal 2 2 3 3 3 2 2 2 4" xfId="12902"/>
    <cellStyle name="Normal 2 2 3 3 3 2 2 2 4 2" xfId="33579"/>
    <cellStyle name="Normal 2 2 3 3 3 2 2 2 5" xfId="23242"/>
    <cellStyle name="Normal 2 2 3 3 3 2 2 3" xfId="3857"/>
    <cellStyle name="Normal 2 2 3 3 3 2 2 3 2" xfId="9025"/>
    <cellStyle name="Normal 2 2 3 3 3 2 2 3 2 2" xfId="19362"/>
    <cellStyle name="Normal 2 2 3 3 3 2 2 3 2 2 2" xfId="40039"/>
    <cellStyle name="Normal 2 2 3 3 3 2 2 3 2 3" xfId="29702"/>
    <cellStyle name="Normal 2 2 3 3 3 2 2 3 3" xfId="14194"/>
    <cellStyle name="Normal 2 2 3 3 3 2 2 3 3 2" xfId="34871"/>
    <cellStyle name="Normal 2 2 3 3 3 2 2 3 4" xfId="24534"/>
    <cellStyle name="Normal 2 2 3 3 3 2 2 4" xfId="6441"/>
    <cellStyle name="Normal 2 2 3 3 3 2 2 4 2" xfId="16778"/>
    <cellStyle name="Normal 2 2 3 3 3 2 2 4 2 2" xfId="37455"/>
    <cellStyle name="Normal 2 2 3 3 3 2 2 4 3" xfId="27118"/>
    <cellStyle name="Normal 2 2 3 3 3 2 2 5" xfId="11610"/>
    <cellStyle name="Normal 2 2 3 3 3 2 2 5 2" xfId="32287"/>
    <cellStyle name="Normal 2 2 3 3 3 2 2 6" xfId="21950"/>
    <cellStyle name="Normal 2 2 3 3 3 2 3" xfId="1919"/>
    <cellStyle name="Normal 2 2 3 3 3 2 3 2" xfId="4503"/>
    <cellStyle name="Normal 2 2 3 3 3 2 3 2 2" xfId="9671"/>
    <cellStyle name="Normal 2 2 3 3 3 2 3 2 2 2" xfId="20008"/>
    <cellStyle name="Normal 2 2 3 3 3 2 3 2 2 2 2" xfId="40685"/>
    <cellStyle name="Normal 2 2 3 3 3 2 3 2 2 3" xfId="30348"/>
    <cellStyle name="Normal 2 2 3 3 3 2 3 2 3" xfId="14840"/>
    <cellStyle name="Normal 2 2 3 3 3 2 3 2 3 2" xfId="35517"/>
    <cellStyle name="Normal 2 2 3 3 3 2 3 2 4" xfId="25180"/>
    <cellStyle name="Normal 2 2 3 3 3 2 3 3" xfId="7087"/>
    <cellStyle name="Normal 2 2 3 3 3 2 3 3 2" xfId="17424"/>
    <cellStyle name="Normal 2 2 3 3 3 2 3 3 2 2" xfId="38101"/>
    <cellStyle name="Normal 2 2 3 3 3 2 3 3 3" xfId="27764"/>
    <cellStyle name="Normal 2 2 3 3 3 2 3 4" xfId="12256"/>
    <cellStyle name="Normal 2 2 3 3 3 2 3 4 2" xfId="32933"/>
    <cellStyle name="Normal 2 2 3 3 3 2 3 5" xfId="22596"/>
    <cellStyle name="Normal 2 2 3 3 3 2 4" xfId="3211"/>
    <cellStyle name="Normal 2 2 3 3 3 2 4 2" xfId="8379"/>
    <cellStyle name="Normal 2 2 3 3 3 2 4 2 2" xfId="18716"/>
    <cellStyle name="Normal 2 2 3 3 3 2 4 2 2 2" xfId="39393"/>
    <cellStyle name="Normal 2 2 3 3 3 2 4 2 3" xfId="29056"/>
    <cellStyle name="Normal 2 2 3 3 3 2 4 3" xfId="13548"/>
    <cellStyle name="Normal 2 2 3 3 3 2 4 3 2" xfId="34225"/>
    <cellStyle name="Normal 2 2 3 3 3 2 4 4" xfId="23888"/>
    <cellStyle name="Normal 2 2 3 3 3 2 5" xfId="5795"/>
    <cellStyle name="Normal 2 2 3 3 3 2 5 2" xfId="16132"/>
    <cellStyle name="Normal 2 2 3 3 3 2 5 2 2" xfId="36809"/>
    <cellStyle name="Normal 2 2 3 3 3 2 5 3" xfId="26472"/>
    <cellStyle name="Normal 2 2 3 3 3 2 6" xfId="10964"/>
    <cellStyle name="Normal 2 2 3 3 3 2 6 2" xfId="31641"/>
    <cellStyle name="Normal 2 2 3 3 3 2 7" xfId="21304"/>
    <cellStyle name="Normal 2 2 3 3 3 3" xfId="950"/>
    <cellStyle name="Normal 2 2 3 3 3 3 2" xfId="2242"/>
    <cellStyle name="Normal 2 2 3 3 3 3 2 2" xfId="4826"/>
    <cellStyle name="Normal 2 2 3 3 3 3 2 2 2" xfId="9994"/>
    <cellStyle name="Normal 2 2 3 3 3 3 2 2 2 2" xfId="20331"/>
    <cellStyle name="Normal 2 2 3 3 3 3 2 2 2 2 2" xfId="41008"/>
    <cellStyle name="Normal 2 2 3 3 3 3 2 2 2 3" xfId="30671"/>
    <cellStyle name="Normal 2 2 3 3 3 3 2 2 3" xfId="15163"/>
    <cellStyle name="Normal 2 2 3 3 3 3 2 2 3 2" xfId="35840"/>
    <cellStyle name="Normal 2 2 3 3 3 3 2 2 4" xfId="25503"/>
    <cellStyle name="Normal 2 2 3 3 3 3 2 3" xfId="7410"/>
    <cellStyle name="Normal 2 2 3 3 3 3 2 3 2" xfId="17747"/>
    <cellStyle name="Normal 2 2 3 3 3 3 2 3 2 2" xfId="38424"/>
    <cellStyle name="Normal 2 2 3 3 3 3 2 3 3" xfId="28087"/>
    <cellStyle name="Normal 2 2 3 3 3 3 2 4" xfId="12579"/>
    <cellStyle name="Normal 2 2 3 3 3 3 2 4 2" xfId="33256"/>
    <cellStyle name="Normal 2 2 3 3 3 3 2 5" xfId="22919"/>
    <cellStyle name="Normal 2 2 3 3 3 3 3" xfId="3534"/>
    <cellStyle name="Normal 2 2 3 3 3 3 3 2" xfId="8702"/>
    <cellStyle name="Normal 2 2 3 3 3 3 3 2 2" xfId="19039"/>
    <cellStyle name="Normal 2 2 3 3 3 3 3 2 2 2" xfId="39716"/>
    <cellStyle name="Normal 2 2 3 3 3 3 3 2 3" xfId="29379"/>
    <cellStyle name="Normal 2 2 3 3 3 3 3 3" xfId="13871"/>
    <cellStyle name="Normal 2 2 3 3 3 3 3 3 2" xfId="34548"/>
    <cellStyle name="Normal 2 2 3 3 3 3 3 4" xfId="24211"/>
    <cellStyle name="Normal 2 2 3 3 3 3 4" xfId="6118"/>
    <cellStyle name="Normal 2 2 3 3 3 3 4 2" xfId="16455"/>
    <cellStyle name="Normal 2 2 3 3 3 3 4 2 2" xfId="37132"/>
    <cellStyle name="Normal 2 2 3 3 3 3 4 3" xfId="26795"/>
    <cellStyle name="Normal 2 2 3 3 3 3 5" xfId="11287"/>
    <cellStyle name="Normal 2 2 3 3 3 3 5 2" xfId="31964"/>
    <cellStyle name="Normal 2 2 3 3 3 3 6" xfId="21627"/>
    <cellStyle name="Normal 2 2 3 3 3 4" xfId="1596"/>
    <cellStyle name="Normal 2 2 3 3 3 4 2" xfId="4180"/>
    <cellStyle name="Normal 2 2 3 3 3 4 2 2" xfId="9348"/>
    <cellStyle name="Normal 2 2 3 3 3 4 2 2 2" xfId="19685"/>
    <cellStyle name="Normal 2 2 3 3 3 4 2 2 2 2" xfId="40362"/>
    <cellStyle name="Normal 2 2 3 3 3 4 2 2 3" xfId="30025"/>
    <cellStyle name="Normal 2 2 3 3 3 4 2 3" xfId="14517"/>
    <cellStyle name="Normal 2 2 3 3 3 4 2 3 2" xfId="35194"/>
    <cellStyle name="Normal 2 2 3 3 3 4 2 4" xfId="24857"/>
    <cellStyle name="Normal 2 2 3 3 3 4 3" xfId="6764"/>
    <cellStyle name="Normal 2 2 3 3 3 4 3 2" xfId="17101"/>
    <cellStyle name="Normal 2 2 3 3 3 4 3 2 2" xfId="37778"/>
    <cellStyle name="Normal 2 2 3 3 3 4 3 3" xfId="27441"/>
    <cellStyle name="Normal 2 2 3 3 3 4 4" xfId="11933"/>
    <cellStyle name="Normal 2 2 3 3 3 4 4 2" xfId="32610"/>
    <cellStyle name="Normal 2 2 3 3 3 4 5" xfId="22273"/>
    <cellStyle name="Normal 2 2 3 3 3 5" xfId="2888"/>
    <cellStyle name="Normal 2 2 3 3 3 5 2" xfId="8056"/>
    <cellStyle name="Normal 2 2 3 3 3 5 2 2" xfId="18393"/>
    <cellStyle name="Normal 2 2 3 3 3 5 2 2 2" xfId="39070"/>
    <cellStyle name="Normal 2 2 3 3 3 5 2 3" xfId="28733"/>
    <cellStyle name="Normal 2 2 3 3 3 5 3" xfId="13225"/>
    <cellStyle name="Normal 2 2 3 3 3 5 3 2" xfId="33902"/>
    <cellStyle name="Normal 2 2 3 3 3 5 4" xfId="23565"/>
    <cellStyle name="Normal 2 2 3 3 3 6" xfId="5472"/>
    <cellStyle name="Normal 2 2 3 3 3 6 2" xfId="15809"/>
    <cellStyle name="Normal 2 2 3 3 3 6 2 2" xfId="36486"/>
    <cellStyle name="Normal 2 2 3 3 3 6 3" xfId="26149"/>
    <cellStyle name="Normal 2 2 3 3 3 7" xfId="10641"/>
    <cellStyle name="Normal 2 2 3 3 3 7 2" xfId="31318"/>
    <cellStyle name="Normal 2 2 3 3 3 8" xfId="20981"/>
    <cellStyle name="Normal 2 2 3 3 4" xfId="464"/>
    <cellStyle name="Normal 2 2 3 3 4 2" xfId="1110"/>
    <cellStyle name="Normal 2 2 3 3 4 2 2" xfId="2402"/>
    <cellStyle name="Normal 2 2 3 3 4 2 2 2" xfId="4986"/>
    <cellStyle name="Normal 2 2 3 3 4 2 2 2 2" xfId="10154"/>
    <cellStyle name="Normal 2 2 3 3 4 2 2 2 2 2" xfId="20491"/>
    <cellStyle name="Normal 2 2 3 3 4 2 2 2 2 2 2" xfId="41168"/>
    <cellStyle name="Normal 2 2 3 3 4 2 2 2 2 3" xfId="30831"/>
    <cellStyle name="Normal 2 2 3 3 4 2 2 2 3" xfId="15323"/>
    <cellStyle name="Normal 2 2 3 3 4 2 2 2 3 2" xfId="36000"/>
    <cellStyle name="Normal 2 2 3 3 4 2 2 2 4" xfId="25663"/>
    <cellStyle name="Normal 2 2 3 3 4 2 2 3" xfId="7570"/>
    <cellStyle name="Normal 2 2 3 3 4 2 2 3 2" xfId="17907"/>
    <cellStyle name="Normal 2 2 3 3 4 2 2 3 2 2" xfId="38584"/>
    <cellStyle name="Normal 2 2 3 3 4 2 2 3 3" xfId="28247"/>
    <cellStyle name="Normal 2 2 3 3 4 2 2 4" xfId="12739"/>
    <cellStyle name="Normal 2 2 3 3 4 2 2 4 2" xfId="33416"/>
    <cellStyle name="Normal 2 2 3 3 4 2 2 5" xfId="23079"/>
    <cellStyle name="Normal 2 2 3 3 4 2 3" xfId="3694"/>
    <cellStyle name="Normal 2 2 3 3 4 2 3 2" xfId="8862"/>
    <cellStyle name="Normal 2 2 3 3 4 2 3 2 2" xfId="19199"/>
    <cellStyle name="Normal 2 2 3 3 4 2 3 2 2 2" xfId="39876"/>
    <cellStyle name="Normal 2 2 3 3 4 2 3 2 3" xfId="29539"/>
    <cellStyle name="Normal 2 2 3 3 4 2 3 3" xfId="14031"/>
    <cellStyle name="Normal 2 2 3 3 4 2 3 3 2" xfId="34708"/>
    <cellStyle name="Normal 2 2 3 3 4 2 3 4" xfId="24371"/>
    <cellStyle name="Normal 2 2 3 3 4 2 4" xfId="6278"/>
    <cellStyle name="Normal 2 2 3 3 4 2 4 2" xfId="16615"/>
    <cellStyle name="Normal 2 2 3 3 4 2 4 2 2" xfId="37292"/>
    <cellStyle name="Normal 2 2 3 3 4 2 4 3" xfId="26955"/>
    <cellStyle name="Normal 2 2 3 3 4 2 5" xfId="11447"/>
    <cellStyle name="Normal 2 2 3 3 4 2 5 2" xfId="32124"/>
    <cellStyle name="Normal 2 2 3 3 4 2 6" xfId="21787"/>
    <cellStyle name="Normal 2 2 3 3 4 3" xfId="1756"/>
    <cellStyle name="Normal 2 2 3 3 4 3 2" xfId="4340"/>
    <cellStyle name="Normal 2 2 3 3 4 3 2 2" xfId="9508"/>
    <cellStyle name="Normal 2 2 3 3 4 3 2 2 2" xfId="19845"/>
    <cellStyle name="Normal 2 2 3 3 4 3 2 2 2 2" xfId="40522"/>
    <cellStyle name="Normal 2 2 3 3 4 3 2 2 3" xfId="30185"/>
    <cellStyle name="Normal 2 2 3 3 4 3 2 3" xfId="14677"/>
    <cellStyle name="Normal 2 2 3 3 4 3 2 3 2" xfId="35354"/>
    <cellStyle name="Normal 2 2 3 3 4 3 2 4" xfId="25017"/>
    <cellStyle name="Normal 2 2 3 3 4 3 3" xfId="6924"/>
    <cellStyle name="Normal 2 2 3 3 4 3 3 2" xfId="17261"/>
    <cellStyle name="Normal 2 2 3 3 4 3 3 2 2" xfId="37938"/>
    <cellStyle name="Normal 2 2 3 3 4 3 3 3" xfId="27601"/>
    <cellStyle name="Normal 2 2 3 3 4 3 4" xfId="12093"/>
    <cellStyle name="Normal 2 2 3 3 4 3 4 2" xfId="32770"/>
    <cellStyle name="Normal 2 2 3 3 4 3 5" xfId="22433"/>
    <cellStyle name="Normal 2 2 3 3 4 4" xfId="3048"/>
    <cellStyle name="Normal 2 2 3 3 4 4 2" xfId="8216"/>
    <cellStyle name="Normal 2 2 3 3 4 4 2 2" xfId="18553"/>
    <cellStyle name="Normal 2 2 3 3 4 4 2 2 2" xfId="39230"/>
    <cellStyle name="Normal 2 2 3 3 4 4 2 3" xfId="28893"/>
    <cellStyle name="Normal 2 2 3 3 4 4 3" xfId="13385"/>
    <cellStyle name="Normal 2 2 3 3 4 4 3 2" xfId="34062"/>
    <cellStyle name="Normal 2 2 3 3 4 4 4" xfId="23725"/>
    <cellStyle name="Normal 2 2 3 3 4 5" xfId="5632"/>
    <cellStyle name="Normal 2 2 3 3 4 5 2" xfId="15969"/>
    <cellStyle name="Normal 2 2 3 3 4 5 2 2" xfId="36646"/>
    <cellStyle name="Normal 2 2 3 3 4 5 3" xfId="26309"/>
    <cellStyle name="Normal 2 2 3 3 4 6" xfId="10801"/>
    <cellStyle name="Normal 2 2 3 3 4 6 2" xfId="31478"/>
    <cellStyle name="Normal 2 2 3 3 4 7" xfId="21141"/>
    <cellStyle name="Normal 2 2 3 3 5" xfId="787"/>
    <cellStyle name="Normal 2 2 3 3 5 2" xfId="2079"/>
    <cellStyle name="Normal 2 2 3 3 5 2 2" xfId="4663"/>
    <cellStyle name="Normal 2 2 3 3 5 2 2 2" xfId="9831"/>
    <cellStyle name="Normal 2 2 3 3 5 2 2 2 2" xfId="20168"/>
    <cellStyle name="Normal 2 2 3 3 5 2 2 2 2 2" xfId="40845"/>
    <cellStyle name="Normal 2 2 3 3 5 2 2 2 3" xfId="30508"/>
    <cellStyle name="Normal 2 2 3 3 5 2 2 3" xfId="15000"/>
    <cellStyle name="Normal 2 2 3 3 5 2 2 3 2" xfId="35677"/>
    <cellStyle name="Normal 2 2 3 3 5 2 2 4" xfId="25340"/>
    <cellStyle name="Normal 2 2 3 3 5 2 3" xfId="7247"/>
    <cellStyle name="Normal 2 2 3 3 5 2 3 2" xfId="17584"/>
    <cellStyle name="Normal 2 2 3 3 5 2 3 2 2" xfId="38261"/>
    <cellStyle name="Normal 2 2 3 3 5 2 3 3" xfId="27924"/>
    <cellStyle name="Normal 2 2 3 3 5 2 4" xfId="12416"/>
    <cellStyle name="Normal 2 2 3 3 5 2 4 2" xfId="33093"/>
    <cellStyle name="Normal 2 2 3 3 5 2 5" xfId="22756"/>
    <cellStyle name="Normal 2 2 3 3 5 3" xfId="3371"/>
    <cellStyle name="Normal 2 2 3 3 5 3 2" xfId="8539"/>
    <cellStyle name="Normal 2 2 3 3 5 3 2 2" xfId="18876"/>
    <cellStyle name="Normal 2 2 3 3 5 3 2 2 2" xfId="39553"/>
    <cellStyle name="Normal 2 2 3 3 5 3 2 3" xfId="29216"/>
    <cellStyle name="Normal 2 2 3 3 5 3 3" xfId="13708"/>
    <cellStyle name="Normal 2 2 3 3 5 3 3 2" xfId="34385"/>
    <cellStyle name="Normal 2 2 3 3 5 3 4" xfId="24048"/>
    <cellStyle name="Normal 2 2 3 3 5 4" xfId="5955"/>
    <cellStyle name="Normal 2 2 3 3 5 4 2" xfId="16292"/>
    <cellStyle name="Normal 2 2 3 3 5 4 2 2" xfId="36969"/>
    <cellStyle name="Normal 2 2 3 3 5 4 3" xfId="26632"/>
    <cellStyle name="Normal 2 2 3 3 5 5" xfId="11124"/>
    <cellStyle name="Normal 2 2 3 3 5 5 2" xfId="31801"/>
    <cellStyle name="Normal 2 2 3 3 5 6" xfId="21464"/>
    <cellStyle name="Normal 2 2 3 3 6" xfId="1433"/>
    <cellStyle name="Normal 2 2 3 3 6 2" xfId="4017"/>
    <cellStyle name="Normal 2 2 3 3 6 2 2" xfId="9185"/>
    <cellStyle name="Normal 2 2 3 3 6 2 2 2" xfId="19522"/>
    <cellStyle name="Normal 2 2 3 3 6 2 2 2 2" xfId="40199"/>
    <cellStyle name="Normal 2 2 3 3 6 2 2 3" xfId="29862"/>
    <cellStyle name="Normal 2 2 3 3 6 2 3" xfId="14354"/>
    <cellStyle name="Normal 2 2 3 3 6 2 3 2" xfId="35031"/>
    <cellStyle name="Normal 2 2 3 3 6 2 4" xfId="24694"/>
    <cellStyle name="Normal 2 2 3 3 6 3" xfId="6601"/>
    <cellStyle name="Normal 2 2 3 3 6 3 2" xfId="16938"/>
    <cellStyle name="Normal 2 2 3 3 6 3 2 2" xfId="37615"/>
    <cellStyle name="Normal 2 2 3 3 6 3 3" xfId="27278"/>
    <cellStyle name="Normal 2 2 3 3 6 4" xfId="11770"/>
    <cellStyle name="Normal 2 2 3 3 6 4 2" xfId="32447"/>
    <cellStyle name="Normal 2 2 3 3 6 5" xfId="22110"/>
    <cellStyle name="Normal 2 2 3 3 7" xfId="2725"/>
    <cellStyle name="Normal 2 2 3 3 7 2" xfId="7893"/>
    <cellStyle name="Normal 2 2 3 3 7 2 2" xfId="18230"/>
    <cellStyle name="Normal 2 2 3 3 7 2 2 2" xfId="38907"/>
    <cellStyle name="Normal 2 2 3 3 7 2 3" xfId="28570"/>
    <cellStyle name="Normal 2 2 3 3 7 3" xfId="13062"/>
    <cellStyle name="Normal 2 2 3 3 7 3 2" xfId="33739"/>
    <cellStyle name="Normal 2 2 3 3 7 4" xfId="23402"/>
    <cellStyle name="Normal 2 2 3 3 8" xfId="5309"/>
    <cellStyle name="Normal 2 2 3 3 8 2" xfId="15646"/>
    <cellStyle name="Normal 2 2 3 3 8 2 2" xfId="36323"/>
    <cellStyle name="Normal 2 2 3 3 8 3" xfId="25986"/>
    <cellStyle name="Normal 2 2 3 3 9" xfId="10478"/>
    <cellStyle name="Normal 2 2 3 3 9 2" xfId="31155"/>
    <cellStyle name="Normal 2 2 3 4" xfId="176"/>
    <cellStyle name="Normal 2 2 3 4 2" xfId="344"/>
    <cellStyle name="Normal 2 2 3 4 2 2" xfId="667"/>
    <cellStyle name="Normal 2 2 3 4 2 2 2" xfId="1313"/>
    <cellStyle name="Normal 2 2 3 4 2 2 2 2" xfId="2605"/>
    <cellStyle name="Normal 2 2 3 4 2 2 2 2 2" xfId="5189"/>
    <cellStyle name="Normal 2 2 3 4 2 2 2 2 2 2" xfId="10357"/>
    <cellStyle name="Normal 2 2 3 4 2 2 2 2 2 2 2" xfId="20694"/>
    <cellStyle name="Normal 2 2 3 4 2 2 2 2 2 2 2 2" xfId="41371"/>
    <cellStyle name="Normal 2 2 3 4 2 2 2 2 2 2 3" xfId="31034"/>
    <cellStyle name="Normal 2 2 3 4 2 2 2 2 2 3" xfId="15526"/>
    <cellStyle name="Normal 2 2 3 4 2 2 2 2 2 3 2" xfId="36203"/>
    <cellStyle name="Normal 2 2 3 4 2 2 2 2 2 4" xfId="25866"/>
    <cellStyle name="Normal 2 2 3 4 2 2 2 2 3" xfId="7773"/>
    <cellStyle name="Normal 2 2 3 4 2 2 2 2 3 2" xfId="18110"/>
    <cellStyle name="Normal 2 2 3 4 2 2 2 2 3 2 2" xfId="38787"/>
    <cellStyle name="Normal 2 2 3 4 2 2 2 2 3 3" xfId="28450"/>
    <cellStyle name="Normal 2 2 3 4 2 2 2 2 4" xfId="12942"/>
    <cellStyle name="Normal 2 2 3 4 2 2 2 2 4 2" xfId="33619"/>
    <cellStyle name="Normal 2 2 3 4 2 2 2 2 5" xfId="23282"/>
    <cellStyle name="Normal 2 2 3 4 2 2 2 3" xfId="3897"/>
    <cellStyle name="Normal 2 2 3 4 2 2 2 3 2" xfId="9065"/>
    <cellStyle name="Normal 2 2 3 4 2 2 2 3 2 2" xfId="19402"/>
    <cellStyle name="Normal 2 2 3 4 2 2 2 3 2 2 2" xfId="40079"/>
    <cellStyle name="Normal 2 2 3 4 2 2 2 3 2 3" xfId="29742"/>
    <cellStyle name="Normal 2 2 3 4 2 2 2 3 3" xfId="14234"/>
    <cellStyle name="Normal 2 2 3 4 2 2 2 3 3 2" xfId="34911"/>
    <cellStyle name="Normal 2 2 3 4 2 2 2 3 4" xfId="24574"/>
    <cellStyle name="Normal 2 2 3 4 2 2 2 4" xfId="6481"/>
    <cellStyle name="Normal 2 2 3 4 2 2 2 4 2" xfId="16818"/>
    <cellStyle name="Normal 2 2 3 4 2 2 2 4 2 2" xfId="37495"/>
    <cellStyle name="Normal 2 2 3 4 2 2 2 4 3" xfId="27158"/>
    <cellStyle name="Normal 2 2 3 4 2 2 2 5" xfId="11650"/>
    <cellStyle name="Normal 2 2 3 4 2 2 2 5 2" xfId="32327"/>
    <cellStyle name="Normal 2 2 3 4 2 2 2 6" xfId="21990"/>
    <cellStyle name="Normal 2 2 3 4 2 2 3" xfId="1959"/>
    <cellStyle name="Normal 2 2 3 4 2 2 3 2" xfId="4543"/>
    <cellStyle name="Normal 2 2 3 4 2 2 3 2 2" xfId="9711"/>
    <cellStyle name="Normal 2 2 3 4 2 2 3 2 2 2" xfId="20048"/>
    <cellStyle name="Normal 2 2 3 4 2 2 3 2 2 2 2" xfId="40725"/>
    <cellStyle name="Normal 2 2 3 4 2 2 3 2 2 3" xfId="30388"/>
    <cellStyle name="Normal 2 2 3 4 2 2 3 2 3" xfId="14880"/>
    <cellStyle name="Normal 2 2 3 4 2 2 3 2 3 2" xfId="35557"/>
    <cellStyle name="Normal 2 2 3 4 2 2 3 2 4" xfId="25220"/>
    <cellStyle name="Normal 2 2 3 4 2 2 3 3" xfId="7127"/>
    <cellStyle name="Normal 2 2 3 4 2 2 3 3 2" xfId="17464"/>
    <cellStyle name="Normal 2 2 3 4 2 2 3 3 2 2" xfId="38141"/>
    <cellStyle name="Normal 2 2 3 4 2 2 3 3 3" xfId="27804"/>
    <cellStyle name="Normal 2 2 3 4 2 2 3 4" xfId="12296"/>
    <cellStyle name="Normal 2 2 3 4 2 2 3 4 2" xfId="32973"/>
    <cellStyle name="Normal 2 2 3 4 2 2 3 5" xfId="22636"/>
    <cellStyle name="Normal 2 2 3 4 2 2 4" xfId="3251"/>
    <cellStyle name="Normal 2 2 3 4 2 2 4 2" xfId="8419"/>
    <cellStyle name="Normal 2 2 3 4 2 2 4 2 2" xfId="18756"/>
    <cellStyle name="Normal 2 2 3 4 2 2 4 2 2 2" xfId="39433"/>
    <cellStyle name="Normal 2 2 3 4 2 2 4 2 3" xfId="29096"/>
    <cellStyle name="Normal 2 2 3 4 2 2 4 3" xfId="13588"/>
    <cellStyle name="Normal 2 2 3 4 2 2 4 3 2" xfId="34265"/>
    <cellStyle name="Normal 2 2 3 4 2 2 4 4" xfId="23928"/>
    <cellStyle name="Normal 2 2 3 4 2 2 5" xfId="5835"/>
    <cellStyle name="Normal 2 2 3 4 2 2 5 2" xfId="16172"/>
    <cellStyle name="Normal 2 2 3 4 2 2 5 2 2" xfId="36849"/>
    <cellStyle name="Normal 2 2 3 4 2 2 5 3" xfId="26512"/>
    <cellStyle name="Normal 2 2 3 4 2 2 6" xfId="11004"/>
    <cellStyle name="Normal 2 2 3 4 2 2 6 2" xfId="31681"/>
    <cellStyle name="Normal 2 2 3 4 2 2 7" xfId="21344"/>
    <cellStyle name="Normal 2 2 3 4 2 3" xfId="990"/>
    <cellStyle name="Normal 2 2 3 4 2 3 2" xfId="2282"/>
    <cellStyle name="Normal 2 2 3 4 2 3 2 2" xfId="4866"/>
    <cellStyle name="Normal 2 2 3 4 2 3 2 2 2" xfId="10034"/>
    <cellStyle name="Normal 2 2 3 4 2 3 2 2 2 2" xfId="20371"/>
    <cellStyle name="Normal 2 2 3 4 2 3 2 2 2 2 2" xfId="41048"/>
    <cellStyle name="Normal 2 2 3 4 2 3 2 2 2 3" xfId="30711"/>
    <cellStyle name="Normal 2 2 3 4 2 3 2 2 3" xfId="15203"/>
    <cellStyle name="Normal 2 2 3 4 2 3 2 2 3 2" xfId="35880"/>
    <cellStyle name="Normal 2 2 3 4 2 3 2 2 4" xfId="25543"/>
    <cellStyle name="Normal 2 2 3 4 2 3 2 3" xfId="7450"/>
    <cellStyle name="Normal 2 2 3 4 2 3 2 3 2" xfId="17787"/>
    <cellStyle name="Normal 2 2 3 4 2 3 2 3 2 2" xfId="38464"/>
    <cellStyle name="Normal 2 2 3 4 2 3 2 3 3" xfId="28127"/>
    <cellStyle name="Normal 2 2 3 4 2 3 2 4" xfId="12619"/>
    <cellStyle name="Normal 2 2 3 4 2 3 2 4 2" xfId="33296"/>
    <cellStyle name="Normal 2 2 3 4 2 3 2 5" xfId="22959"/>
    <cellStyle name="Normal 2 2 3 4 2 3 3" xfId="3574"/>
    <cellStyle name="Normal 2 2 3 4 2 3 3 2" xfId="8742"/>
    <cellStyle name="Normal 2 2 3 4 2 3 3 2 2" xfId="19079"/>
    <cellStyle name="Normal 2 2 3 4 2 3 3 2 2 2" xfId="39756"/>
    <cellStyle name="Normal 2 2 3 4 2 3 3 2 3" xfId="29419"/>
    <cellStyle name="Normal 2 2 3 4 2 3 3 3" xfId="13911"/>
    <cellStyle name="Normal 2 2 3 4 2 3 3 3 2" xfId="34588"/>
    <cellStyle name="Normal 2 2 3 4 2 3 3 4" xfId="24251"/>
    <cellStyle name="Normal 2 2 3 4 2 3 4" xfId="6158"/>
    <cellStyle name="Normal 2 2 3 4 2 3 4 2" xfId="16495"/>
    <cellStyle name="Normal 2 2 3 4 2 3 4 2 2" xfId="37172"/>
    <cellStyle name="Normal 2 2 3 4 2 3 4 3" xfId="26835"/>
    <cellStyle name="Normal 2 2 3 4 2 3 5" xfId="11327"/>
    <cellStyle name="Normal 2 2 3 4 2 3 5 2" xfId="32004"/>
    <cellStyle name="Normal 2 2 3 4 2 3 6" xfId="21667"/>
    <cellStyle name="Normal 2 2 3 4 2 4" xfId="1636"/>
    <cellStyle name="Normal 2 2 3 4 2 4 2" xfId="4220"/>
    <cellStyle name="Normal 2 2 3 4 2 4 2 2" xfId="9388"/>
    <cellStyle name="Normal 2 2 3 4 2 4 2 2 2" xfId="19725"/>
    <cellStyle name="Normal 2 2 3 4 2 4 2 2 2 2" xfId="40402"/>
    <cellStyle name="Normal 2 2 3 4 2 4 2 2 3" xfId="30065"/>
    <cellStyle name="Normal 2 2 3 4 2 4 2 3" xfId="14557"/>
    <cellStyle name="Normal 2 2 3 4 2 4 2 3 2" xfId="35234"/>
    <cellStyle name="Normal 2 2 3 4 2 4 2 4" xfId="24897"/>
    <cellStyle name="Normal 2 2 3 4 2 4 3" xfId="6804"/>
    <cellStyle name="Normal 2 2 3 4 2 4 3 2" xfId="17141"/>
    <cellStyle name="Normal 2 2 3 4 2 4 3 2 2" xfId="37818"/>
    <cellStyle name="Normal 2 2 3 4 2 4 3 3" xfId="27481"/>
    <cellStyle name="Normal 2 2 3 4 2 4 4" xfId="11973"/>
    <cellStyle name="Normal 2 2 3 4 2 4 4 2" xfId="32650"/>
    <cellStyle name="Normal 2 2 3 4 2 4 5" xfId="22313"/>
    <cellStyle name="Normal 2 2 3 4 2 5" xfId="2928"/>
    <cellStyle name="Normal 2 2 3 4 2 5 2" xfId="8096"/>
    <cellStyle name="Normal 2 2 3 4 2 5 2 2" xfId="18433"/>
    <cellStyle name="Normal 2 2 3 4 2 5 2 2 2" xfId="39110"/>
    <cellStyle name="Normal 2 2 3 4 2 5 2 3" xfId="28773"/>
    <cellStyle name="Normal 2 2 3 4 2 5 3" xfId="13265"/>
    <cellStyle name="Normal 2 2 3 4 2 5 3 2" xfId="33942"/>
    <cellStyle name="Normal 2 2 3 4 2 5 4" xfId="23605"/>
    <cellStyle name="Normal 2 2 3 4 2 6" xfId="5512"/>
    <cellStyle name="Normal 2 2 3 4 2 6 2" xfId="15849"/>
    <cellStyle name="Normal 2 2 3 4 2 6 2 2" xfId="36526"/>
    <cellStyle name="Normal 2 2 3 4 2 6 3" xfId="26189"/>
    <cellStyle name="Normal 2 2 3 4 2 7" xfId="10681"/>
    <cellStyle name="Normal 2 2 3 4 2 7 2" xfId="31358"/>
    <cellStyle name="Normal 2 2 3 4 2 8" xfId="21021"/>
    <cellStyle name="Normal 2 2 3 4 3" xfId="504"/>
    <cellStyle name="Normal 2 2 3 4 3 2" xfId="1150"/>
    <cellStyle name="Normal 2 2 3 4 3 2 2" xfId="2442"/>
    <cellStyle name="Normal 2 2 3 4 3 2 2 2" xfId="5026"/>
    <cellStyle name="Normal 2 2 3 4 3 2 2 2 2" xfId="10194"/>
    <cellStyle name="Normal 2 2 3 4 3 2 2 2 2 2" xfId="20531"/>
    <cellStyle name="Normal 2 2 3 4 3 2 2 2 2 2 2" xfId="41208"/>
    <cellStyle name="Normal 2 2 3 4 3 2 2 2 2 3" xfId="30871"/>
    <cellStyle name="Normal 2 2 3 4 3 2 2 2 3" xfId="15363"/>
    <cellStyle name="Normal 2 2 3 4 3 2 2 2 3 2" xfId="36040"/>
    <cellStyle name="Normal 2 2 3 4 3 2 2 2 4" xfId="25703"/>
    <cellStyle name="Normal 2 2 3 4 3 2 2 3" xfId="7610"/>
    <cellStyle name="Normal 2 2 3 4 3 2 2 3 2" xfId="17947"/>
    <cellStyle name="Normal 2 2 3 4 3 2 2 3 2 2" xfId="38624"/>
    <cellStyle name="Normal 2 2 3 4 3 2 2 3 3" xfId="28287"/>
    <cellStyle name="Normal 2 2 3 4 3 2 2 4" xfId="12779"/>
    <cellStyle name="Normal 2 2 3 4 3 2 2 4 2" xfId="33456"/>
    <cellStyle name="Normal 2 2 3 4 3 2 2 5" xfId="23119"/>
    <cellStyle name="Normal 2 2 3 4 3 2 3" xfId="3734"/>
    <cellStyle name="Normal 2 2 3 4 3 2 3 2" xfId="8902"/>
    <cellStyle name="Normal 2 2 3 4 3 2 3 2 2" xfId="19239"/>
    <cellStyle name="Normal 2 2 3 4 3 2 3 2 2 2" xfId="39916"/>
    <cellStyle name="Normal 2 2 3 4 3 2 3 2 3" xfId="29579"/>
    <cellStyle name="Normal 2 2 3 4 3 2 3 3" xfId="14071"/>
    <cellStyle name="Normal 2 2 3 4 3 2 3 3 2" xfId="34748"/>
    <cellStyle name="Normal 2 2 3 4 3 2 3 4" xfId="24411"/>
    <cellStyle name="Normal 2 2 3 4 3 2 4" xfId="6318"/>
    <cellStyle name="Normal 2 2 3 4 3 2 4 2" xfId="16655"/>
    <cellStyle name="Normal 2 2 3 4 3 2 4 2 2" xfId="37332"/>
    <cellStyle name="Normal 2 2 3 4 3 2 4 3" xfId="26995"/>
    <cellStyle name="Normal 2 2 3 4 3 2 5" xfId="11487"/>
    <cellStyle name="Normal 2 2 3 4 3 2 5 2" xfId="32164"/>
    <cellStyle name="Normal 2 2 3 4 3 2 6" xfId="21827"/>
    <cellStyle name="Normal 2 2 3 4 3 3" xfId="1796"/>
    <cellStyle name="Normal 2 2 3 4 3 3 2" xfId="4380"/>
    <cellStyle name="Normal 2 2 3 4 3 3 2 2" xfId="9548"/>
    <cellStyle name="Normal 2 2 3 4 3 3 2 2 2" xfId="19885"/>
    <cellStyle name="Normal 2 2 3 4 3 3 2 2 2 2" xfId="40562"/>
    <cellStyle name="Normal 2 2 3 4 3 3 2 2 3" xfId="30225"/>
    <cellStyle name="Normal 2 2 3 4 3 3 2 3" xfId="14717"/>
    <cellStyle name="Normal 2 2 3 4 3 3 2 3 2" xfId="35394"/>
    <cellStyle name="Normal 2 2 3 4 3 3 2 4" xfId="25057"/>
    <cellStyle name="Normal 2 2 3 4 3 3 3" xfId="6964"/>
    <cellStyle name="Normal 2 2 3 4 3 3 3 2" xfId="17301"/>
    <cellStyle name="Normal 2 2 3 4 3 3 3 2 2" xfId="37978"/>
    <cellStyle name="Normal 2 2 3 4 3 3 3 3" xfId="27641"/>
    <cellStyle name="Normal 2 2 3 4 3 3 4" xfId="12133"/>
    <cellStyle name="Normal 2 2 3 4 3 3 4 2" xfId="32810"/>
    <cellStyle name="Normal 2 2 3 4 3 3 5" xfId="22473"/>
    <cellStyle name="Normal 2 2 3 4 3 4" xfId="3088"/>
    <cellStyle name="Normal 2 2 3 4 3 4 2" xfId="8256"/>
    <cellStyle name="Normal 2 2 3 4 3 4 2 2" xfId="18593"/>
    <cellStyle name="Normal 2 2 3 4 3 4 2 2 2" xfId="39270"/>
    <cellStyle name="Normal 2 2 3 4 3 4 2 3" xfId="28933"/>
    <cellStyle name="Normal 2 2 3 4 3 4 3" xfId="13425"/>
    <cellStyle name="Normal 2 2 3 4 3 4 3 2" xfId="34102"/>
    <cellStyle name="Normal 2 2 3 4 3 4 4" xfId="23765"/>
    <cellStyle name="Normal 2 2 3 4 3 5" xfId="5672"/>
    <cellStyle name="Normal 2 2 3 4 3 5 2" xfId="16009"/>
    <cellStyle name="Normal 2 2 3 4 3 5 2 2" xfId="36686"/>
    <cellStyle name="Normal 2 2 3 4 3 5 3" xfId="26349"/>
    <cellStyle name="Normal 2 2 3 4 3 6" xfId="10841"/>
    <cellStyle name="Normal 2 2 3 4 3 6 2" xfId="31518"/>
    <cellStyle name="Normal 2 2 3 4 3 7" xfId="21181"/>
    <cellStyle name="Normal 2 2 3 4 4" xfId="827"/>
    <cellStyle name="Normal 2 2 3 4 4 2" xfId="2119"/>
    <cellStyle name="Normal 2 2 3 4 4 2 2" xfId="4703"/>
    <cellStyle name="Normal 2 2 3 4 4 2 2 2" xfId="9871"/>
    <cellStyle name="Normal 2 2 3 4 4 2 2 2 2" xfId="20208"/>
    <cellStyle name="Normal 2 2 3 4 4 2 2 2 2 2" xfId="40885"/>
    <cellStyle name="Normal 2 2 3 4 4 2 2 2 3" xfId="30548"/>
    <cellStyle name="Normal 2 2 3 4 4 2 2 3" xfId="15040"/>
    <cellStyle name="Normal 2 2 3 4 4 2 2 3 2" xfId="35717"/>
    <cellStyle name="Normal 2 2 3 4 4 2 2 4" xfId="25380"/>
    <cellStyle name="Normal 2 2 3 4 4 2 3" xfId="7287"/>
    <cellStyle name="Normal 2 2 3 4 4 2 3 2" xfId="17624"/>
    <cellStyle name="Normal 2 2 3 4 4 2 3 2 2" xfId="38301"/>
    <cellStyle name="Normal 2 2 3 4 4 2 3 3" xfId="27964"/>
    <cellStyle name="Normal 2 2 3 4 4 2 4" xfId="12456"/>
    <cellStyle name="Normal 2 2 3 4 4 2 4 2" xfId="33133"/>
    <cellStyle name="Normal 2 2 3 4 4 2 5" xfId="22796"/>
    <cellStyle name="Normal 2 2 3 4 4 3" xfId="3411"/>
    <cellStyle name="Normal 2 2 3 4 4 3 2" xfId="8579"/>
    <cellStyle name="Normal 2 2 3 4 4 3 2 2" xfId="18916"/>
    <cellStyle name="Normal 2 2 3 4 4 3 2 2 2" xfId="39593"/>
    <cellStyle name="Normal 2 2 3 4 4 3 2 3" xfId="29256"/>
    <cellStyle name="Normal 2 2 3 4 4 3 3" xfId="13748"/>
    <cellStyle name="Normal 2 2 3 4 4 3 3 2" xfId="34425"/>
    <cellStyle name="Normal 2 2 3 4 4 3 4" xfId="24088"/>
    <cellStyle name="Normal 2 2 3 4 4 4" xfId="5995"/>
    <cellStyle name="Normal 2 2 3 4 4 4 2" xfId="16332"/>
    <cellStyle name="Normal 2 2 3 4 4 4 2 2" xfId="37009"/>
    <cellStyle name="Normal 2 2 3 4 4 4 3" xfId="26672"/>
    <cellStyle name="Normal 2 2 3 4 4 5" xfId="11164"/>
    <cellStyle name="Normal 2 2 3 4 4 5 2" xfId="31841"/>
    <cellStyle name="Normal 2 2 3 4 4 6" xfId="21504"/>
    <cellStyle name="Normal 2 2 3 4 5" xfId="1473"/>
    <cellStyle name="Normal 2 2 3 4 5 2" xfId="4057"/>
    <cellStyle name="Normal 2 2 3 4 5 2 2" xfId="9225"/>
    <cellStyle name="Normal 2 2 3 4 5 2 2 2" xfId="19562"/>
    <cellStyle name="Normal 2 2 3 4 5 2 2 2 2" xfId="40239"/>
    <cellStyle name="Normal 2 2 3 4 5 2 2 3" xfId="29902"/>
    <cellStyle name="Normal 2 2 3 4 5 2 3" xfId="14394"/>
    <cellStyle name="Normal 2 2 3 4 5 2 3 2" xfId="35071"/>
    <cellStyle name="Normal 2 2 3 4 5 2 4" xfId="24734"/>
    <cellStyle name="Normal 2 2 3 4 5 3" xfId="6641"/>
    <cellStyle name="Normal 2 2 3 4 5 3 2" xfId="16978"/>
    <cellStyle name="Normal 2 2 3 4 5 3 2 2" xfId="37655"/>
    <cellStyle name="Normal 2 2 3 4 5 3 3" xfId="27318"/>
    <cellStyle name="Normal 2 2 3 4 5 4" xfId="11810"/>
    <cellStyle name="Normal 2 2 3 4 5 4 2" xfId="32487"/>
    <cellStyle name="Normal 2 2 3 4 5 5" xfId="22150"/>
    <cellStyle name="Normal 2 2 3 4 6" xfId="2765"/>
    <cellStyle name="Normal 2 2 3 4 6 2" xfId="7933"/>
    <cellStyle name="Normal 2 2 3 4 6 2 2" xfId="18270"/>
    <cellStyle name="Normal 2 2 3 4 6 2 2 2" xfId="38947"/>
    <cellStyle name="Normal 2 2 3 4 6 2 3" xfId="28610"/>
    <cellStyle name="Normal 2 2 3 4 6 3" xfId="13102"/>
    <cellStyle name="Normal 2 2 3 4 6 3 2" xfId="33779"/>
    <cellStyle name="Normal 2 2 3 4 6 4" xfId="23442"/>
    <cellStyle name="Normal 2 2 3 4 7" xfId="5349"/>
    <cellStyle name="Normal 2 2 3 4 7 2" xfId="15686"/>
    <cellStyle name="Normal 2 2 3 4 7 2 2" xfId="36363"/>
    <cellStyle name="Normal 2 2 3 4 7 3" xfId="26026"/>
    <cellStyle name="Normal 2 2 3 4 8" xfId="10518"/>
    <cellStyle name="Normal 2 2 3 4 8 2" xfId="31195"/>
    <cellStyle name="Normal 2 2 3 4 9" xfId="20858"/>
    <cellStyle name="Normal 2 2 3 5" xfId="263"/>
    <cellStyle name="Normal 2 2 3 5 2" xfId="587"/>
    <cellStyle name="Normal 2 2 3 5 2 2" xfId="1233"/>
    <cellStyle name="Normal 2 2 3 5 2 2 2" xfId="2525"/>
    <cellStyle name="Normal 2 2 3 5 2 2 2 2" xfId="5109"/>
    <cellStyle name="Normal 2 2 3 5 2 2 2 2 2" xfId="10277"/>
    <cellStyle name="Normal 2 2 3 5 2 2 2 2 2 2" xfId="20614"/>
    <cellStyle name="Normal 2 2 3 5 2 2 2 2 2 2 2" xfId="41291"/>
    <cellStyle name="Normal 2 2 3 5 2 2 2 2 2 3" xfId="30954"/>
    <cellStyle name="Normal 2 2 3 5 2 2 2 2 3" xfId="15446"/>
    <cellStyle name="Normal 2 2 3 5 2 2 2 2 3 2" xfId="36123"/>
    <cellStyle name="Normal 2 2 3 5 2 2 2 2 4" xfId="25786"/>
    <cellStyle name="Normal 2 2 3 5 2 2 2 3" xfId="7693"/>
    <cellStyle name="Normal 2 2 3 5 2 2 2 3 2" xfId="18030"/>
    <cellStyle name="Normal 2 2 3 5 2 2 2 3 2 2" xfId="38707"/>
    <cellStyle name="Normal 2 2 3 5 2 2 2 3 3" xfId="28370"/>
    <cellStyle name="Normal 2 2 3 5 2 2 2 4" xfId="12862"/>
    <cellStyle name="Normal 2 2 3 5 2 2 2 4 2" xfId="33539"/>
    <cellStyle name="Normal 2 2 3 5 2 2 2 5" xfId="23202"/>
    <cellStyle name="Normal 2 2 3 5 2 2 3" xfId="3817"/>
    <cellStyle name="Normal 2 2 3 5 2 2 3 2" xfId="8985"/>
    <cellStyle name="Normal 2 2 3 5 2 2 3 2 2" xfId="19322"/>
    <cellStyle name="Normal 2 2 3 5 2 2 3 2 2 2" xfId="39999"/>
    <cellStyle name="Normal 2 2 3 5 2 2 3 2 3" xfId="29662"/>
    <cellStyle name="Normal 2 2 3 5 2 2 3 3" xfId="14154"/>
    <cellStyle name="Normal 2 2 3 5 2 2 3 3 2" xfId="34831"/>
    <cellStyle name="Normal 2 2 3 5 2 2 3 4" xfId="24494"/>
    <cellStyle name="Normal 2 2 3 5 2 2 4" xfId="6401"/>
    <cellStyle name="Normal 2 2 3 5 2 2 4 2" xfId="16738"/>
    <cellStyle name="Normal 2 2 3 5 2 2 4 2 2" xfId="37415"/>
    <cellStyle name="Normal 2 2 3 5 2 2 4 3" xfId="27078"/>
    <cellStyle name="Normal 2 2 3 5 2 2 5" xfId="11570"/>
    <cellStyle name="Normal 2 2 3 5 2 2 5 2" xfId="32247"/>
    <cellStyle name="Normal 2 2 3 5 2 2 6" xfId="21910"/>
    <cellStyle name="Normal 2 2 3 5 2 3" xfId="1879"/>
    <cellStyle name="Normal 2 2 3 5 2 3 2" xfId="4463"/>
    <cellStyle name="Normal 2 2 3 5 2 3 2 2" xfId="9631"/>
    <cellStyle name="Normal 2 2 3 5 2 3 2 2 2" xfId="19968"/>
    <cellStyle name="Normal 2 2 3 5 2 3 2 2 2 2" xfId="40645"/>
    <cellStyle name="Normal 2 2 3 5 2 3 2 2 3" xfId="30308"/>
    <cellStyle name="Normal 2 2 3 5 2 3 2 3" xfId="14800"/>
    <cellStyle name="Normal 2 2 3 5 2 3 2 3 2" xfId="35477"/>
    <cellStyle name="Normal 2 2 3 5 2 3 2 4" xfId="25140"/>
    <cellStyle name="Normal 2 2 3 5 2 3 3" xfId="7047"/>
    <cellStyle name="Normal 2 2 3 5 2 3 3 2" xfId="17384"/>
    <cellStyle name="Normal 2 2 3 5 2 3 3 2 2" xfId="38061"/>
    <cellStyle name="Normal 2 2 3 5 2 3 3 3" xfId="27724"/>
    <cellStyle name="Normal 2 2 3 5 2 3 4" xfId="12216"/>
    <cellStyle name="Normal 2 2 3 5 2 3 4 2" xfId="32893"/>
    <cellStyle name="Normal 2 2 3 5 2 3 5" xfId="22556"/>
    <cellStyle name="Normal 2 2 3 5 2 4" xfId="3171"/>
    <cellStyle name="Normal 2 2 3 5 2 4 2" xfId="8339"/>
    <cellStyle name="Normal 2 2 3 5 2 4 2 2" xfId="18676"/>
    <cellStyle name="Normal 2 2 3 5 2 4 2 2 2" xfId="39353"/>
    <cellStyle name="Normal 2 2 3 5 2 4 2 3" xfId="29016"/>
    <cellStyle name="Normal 2 2 3 5 2 4 3" xfId="13508"/>
    <cellStyle name="Normal 2 2 3 5 2 4 3 2" xfId="34185"/>
    <cellStyle name="Normal 2 2 3 5 2 4 4" xfId="23848"/>
    <cellStyle name="Normal 2 2 3 5 2 5" xfId="5755"/>
    <cellStyle name="Normal 2 2 3 5 2 5 2" xfId="16092"/>
    <cellStyle name="Normal 2 2 3 5 2 5 2 2" xfId="36769"/>
    <cellStyle name="Normal 2 2 3 5 2 5 3" xfId="26432"/>
    <cellStyle name="Normal 2 2 3 5 2 6" xfId="10924"/>
    <cellStyle name="Normal 2 2 3 5 2 6 2" xfId="31601"/>
    <cellStyle name="Normal 2 2 3 5 2 7" xfId="21264"/>
    <cellStyle name="Normal 2 2 3 5 3" xfId="910"/>
    <cellStyle name="Normal 2 2 3 5 3 2" xfId="2202"/>
    <cellStyle name="Normal 2 2 3 5 3 2 2" xfId="4786"/>
    <cellStyle name="Normal 2 2 3 5 3 2 2 2" xfId="9954"/>
    <cellStyle name="Normal 2 2 3 5 3 2 2 2 2" xfId="20291"/>
    <cellStyle name="Normal 2 2 3 5 3 2 2 2 2 2" xfId="40968"/>
    <cellStyle name="Normal 2 2 3 5 3 2 2 2 3" xfId="30631"/>
    <cellStyle name="Normal 2 2 3 5 3 2 2 3" xfId="15123"/>
    <cellStyle name="Normal 2 2 3 5 3 2 2 3 2" xfId="35800"/>
    <cellStyle name="Normal 2 2 3 5 3 2 2 4" xfId="25463"/>
    <cellStyle name="Normal 2 2 3 5 3 2 3" xfId="7370"/>
    <cellStyle name="Normal 2 2 3 5 3 2 3 2" xfId="17707"/>
    <cellStyle name="Normal 2 2 3 5 3 2 3 2 2" xfId="38384"/>
    <cellStyle name="Normal 2 2 3 5 3 2 3 3" xfId="28047"/>
    <cellStyle name="Normal 2 2 3 5 3 2 4" xfId="12539"/>
    <cellStyle name="Normal 2 2 3 5 3 2 4 2" xfId="33216"/>
    <cellStyle name="Normal 2 2 3 5 3 2 5" xfId="22879"/>
    <cellStyle name="Normal 2 2 3 5 3 3" xfId="3494"/>
    <cellStyle name="Normal 2 2 3 5 3 3 2" xfId="8662"/>
    <cellStyle name="Normal 2 2 3 5 3 3 2 2" xfId="18999"/>
    <cellStyle name="Normal 2 2 3 5 3 3 2 2 2" xfId="39676"/>
    <cellStyle name="Normal 2 2 3 5 3 3 2 3" xfId="29339"/>
    <cellStyle name="Normal 2 2 3 5 3 3 3" xfId="13831"/>
    <cellStyle name="Normal 2 2 3 5 3 3 3 2" xfId="34508"/>
    <cellStyle name="Normal 2 2 3 5 3 3 4" xfId="24171"/>
    <cellStyle name="Normal 2 2 3 5 3 4" xfId="6078"/>
    <cellStyle name="Normal 2 2 3 5 3 4 2" xfId="16415"/>
    <cellStyle name="Normal 2 2 3 5 3 4 2 2" xfId="37092"/>
    <cellStyle name="Normal 2 2 3 5 3 4 3" xfId="26755"/>
    <cellStyle name="Normal 2 2 3 5 3 5" xfId="11247"/>
    <cellStyle name="Normal 2 2 3 5 3 5 2" xfId="31924"/>
    <cellStyle name="Normal 2 2 3 5 3 6" xfId="21587"/>
    <cellStyle name="Normal 2 2 3 5 4" xfId="1556"/>
    <cellStyle name="Normal 2 2 3 5 4 2" xfId="4140"/>
    <cellStyle name="Normal 2 2 3 5 4 2 2" xfId="9308"/>
    <cellStyle name="Normal 2 2 3 5 4 2 2 2" xfId="19645"/>
    <cellStyle name="Normal 2 2 3 5 4 2 2 2 2" xfId="40322"/>
    <cellStyle name="Normal 2 2 3 5 4 2 2 3" xfId="29985"/>
    <cellStyle name="Normal 2 2 3 5 4 2 3" xfId="14477"/>
    <cellStyle name="Normal 2 2 3 5 4 2 3 2" xfId="35154"/>
    <cellStyle name="Normal 2 2 3 5 4 2 4" xfId="24817"/>
    <cellStyle name="Normal 2 2 3 5 4 3" xfId="6724"/>
    <cellStyle name="Normal 2 2 3 5 4 3 2" xfId="17061"/>
    <cellStyle name="Normal 2 2 3 5 4 3 2 2" xfId="37738"/>
    <cellStyle name="Normal 2 2 3 5 4 3 3" xfId="27401"/>
    <cellStyle name="Normal 2 2 3 5 4 4" xfId="11893"/>
    <cellStyle name="Normal 2 2 3 5 4 4 2" xfId="32570"/>
    <cellStyle name="Normal 2 2 3 5 4 5" xfId="22233"/>
    <cellStyle name="Normal 2 2 3 5 5" xfId="2848"/>
    <cellStyle name="Normal 2 2 3 5 5 2" xfId="8016"/>
    <cellStyle name="Normal 2 2 3 5 5 2 2" xfId="18353"/>
    <cellStyle name="Normal 2 2 3 5 5 2 2 2" xfId="39030"/>
    <cellStyle name="Normal 2 2 3 5 5 2 3" xfId="28693"/>
    <cellStyle name="Normal 2 2 3 5 5 3" xfId="13185"/>
    <cellStyle name="Normal 2 2 3 5 5 3 2" xfId="33862"/>
    <cellStyle name="Normal 2 2 3 5 5 4" xfId="23525"/>
    <cellStyle name="Normal 2 2 3 5 6" xfId="5432"/>
    <cellStyle name="Normal 2 2 3 5 6 2" xfId="15769"/>
    <cellStyle name="Normal 2 2 3 5 6 2 2" xfId="36446"/>
    <cellStyle name="Normal 2 2 3 5 6 3" xfId="26109"/>
    <cellStyle name="Normal 2 2 3 5 7" xfId="10601"/>
    <cellStyle name="Normal 2 2 3 5 7 2" xfId="31278"/>
    <cellStyle name="Normal 2 2 3 5 8" xfId="20941"/>
    <cellStyle name="Normal 2 2 3 6" xfId="424"/>
    <cellStyle name="Normal 2 2 3 6 2" xfId="1070"/>
    <cellStyle name="Normal 2 2 3 6 2 2" xfId="2362"/>
    <cellStyle name="Normal 2 2 3 6 2 2 2" xfId="4946"/>
    <cellStyle name="Normal 2 2 3 6 2 2 2 2" xfId="10114"/>
    <cellStyle name="Normal 2 2 3 6 2 2 2 2 2" xfId="20451"/>
    <cellStyle name="Normal 2 2 3 6 2 2 2 2 2 2" xfId="41128"/>
    <cellStyle name="Normal 2 2 3 6 2 2 2 2 3" xfId="30791"/>
    <cellStyle name="Normal 2 2 3 6 2 2 2 3" xfId="15283"/>
    <cellStyle name="Normal 2 2 3 6 2 2 2 3 2" xfId="35960"/>
    <cellStyle name="Normal 2 2 3 6 2 2 2 4" xfId="25623"/>
    <cellStyle name="Normal 2 2 3 6 2 2 3" xfId="7530"/>
    <cellStyle name="Normal 2 2 3 6 2 2 3 2" xfId="17867"/>
    <cellStyle name="Normal 2 2 3 6 2 2 3 2 2" xfId="38544"/>
    <cellStyle name="Normal 2 2 3 6 2 2 3 3" xfId="28207"/>
    <cellStyle name="Normal 2 2 3 6 2 2 4" xfId="12699"/>
    <cellStyle name="Normal 2 2 3 6 2 2 4 2" xfId="33376"/>
    <cellStyle name="Normal 2 2 3 6 2 2 5" xfId="23039"/>
    <cellStyle name="Normal 2 2 3 6 2 3" xfId="3654"/>
    <cellStyle name="Normal 2 2 3 6 2 3 2" xfId="8822"/>
    <cellStyle name="Normal 2 2 3 6 2 3 2 2" xfId="19159"/>
    <cellStyle name="Normal 2 2 3 6 2 3 2 2 2" xfId="39836"/>
    <cellStyle name="Normal 2 2 3 6 2 3 2 3" xfId="29499"/>
    <cellStyle name="Normal 2 2 3 6 2 3 3" xfId="13991"/>
    <cellStyle name="Normal 2 2 3 6 2 3 3 2" xfId="34668"/>
    <cellStyle name="Normal 2 2 3 6 2 3 4" xfId="24331"/>
    <cellStyle name="Normal 2 2 3 6 2 4" xfId="6238"/>
    <cellStyle name="Normal 2 2 3 6 2 4 2" xfId="16575"/>
    <cellStyle name="Normal 2 2 3 6 2 4 2 2" xfId="37252"/>
    <cellStyle name="Normal 2 2 3 6 2 4 3" xfId="26915"/>
    <cellStyle name="Normal 2 2 3 6 2 5" xfId="11407"/>
    <cellStyle name="Normal 2 2 3 6 2 5 2" xfId="32084"/>
    <cellStyle name="Normal 2 2 3 6 2 6" xfId="21747"/>
    <cellStyle name="Normal 2 2 3 6 3" xfId="1716"/>
    <cellStyle name="Normal 2 2 3 6 3 2" xfId="4300"/>
    <cellStyle name="Normal 2 2 3 6 3 2 2" xfId="9468"/>
    <cellStyle name="Normal 2 2 3 6 3 2 2 2" xfId="19805"/>
    <cellStyle name="Normal 2 2 3 6 3 2 2 2 2" xfId="40482"/>
    <cellStyle name="Normal 2 2 3 6 3 2 2 3" xfId="30145"/>
    <cellStyle name="Normal 2 2 3 6 3 2 3" xfId="14637"/>
    <cellStyle name="Normal 2 2 3 6 3 2 3 2" xfId="35314"/>
    <cellStyle name="Normal 2 2 3 6 3 2 4" xfId="24977"/>
    <cellStyle name="Normal 2 2 3 6 3 3" xfId="6884"/>
    <cellStyle name="Normal 2 2 3 6 3 3 2" xfId="17221"/>
    <cellStyle name="Normal 2 2 3 6 3 3 2 2" xfId="37898"/>
    <cellStyle name="Normal 2 2 3 6 3 3 3" xfId="27561"/>
    <cellStyle name="Normal 2 2 3 6 3 4" xfId="12053"/>
    <cellStyle name="Normal 2 2 3 6 3 4 2" xfId="32730"/>
    <cellStyle name="Normal 2 2 3 6 3 5" xfId="22393"/>
    <cellStyle name="Normal 2 2 3 6 4" xfId="3008"/>
    <cellStyle name="Normal 2 2 3 6 4 2" xfId="8176"/>
    <cellStyle name="Normal 2 2 3 6 4 2 2" xfId="18513"/>
    <cellStyle name="Normal 2 2 3 6 4 2 2 2" xfId="39190"/>
    <cellStyle name="Normal 2 2 3 6 4 2 3" xfId="28853"/>
    <cellStyle name="Normal 2 2 3 6 4 3" xfId="13345"/>
    <cellStyle name="Normal 2 2 3 6 4 3 2" xfId="34022"/>
    <cellStyle name="Normal 2 2 3 6 4 4" xfId="23685"/>
    <cellStyle name="Normal 2 2 3 6 5" xfId="5592"/>
    <cellStyle name="Normal 2 2 3 6 5 2" xfId="15929"/>
    <cellStyle name="Normal 2 2 3 6 5 2 2" xfId="36606"/>
    <cellStyle name="Normal 2 2 3 6 5 3" xfId="26269"/>
    <cellStyle name="Normal 2 2 3 6 6" xfId="10761"/>
    <cellStyle name="Normal 2 2 3 6 6 2" xfId="31438"/>
    <cellStyle name="Normal 2 2 3 6 7" xfId="21101"/>
    <cellStyle name="Normal 2 2 3 7" xfId="747"/>
    <cellStyle name="Normal 2 2 3 7 2" xfId="2039"/>
    <cellStyle name="Normal 2 2 3 7 2 2" xfId="4623"/>
    <cellStyle name="Normal 2 2 3 7 2 2 2" xfId="9791"/>
    <cellStyle name="Normal 2 2 3 7 2 2 2 2" xfId="20128"/>
    <cellStyle name="Normal 2 2 3 7 2 2 2 2 2" xfId="40805"/>
    <cellStyle name="Normal 2 2 3 7 2 2 2 3" xfId="30468"/>
    <cellStyle name="Normal 2 2 3 7 2 2 3" xfId="14960"/>
    <cellStyle name="Normal 2 2 3 7 2 2 3 2" xfId="35637"/>
    <cellStyle name="Normal 2 2 3 7 2 2 4" xfId="25300"/>
    <cellStyle name="Normal 2 2 3 7 2 3" xfId="7207"/>
    <cellStyle name="Normal 2 2 3 7 2 3 2" xfId="17544"/>
    <cellStyle name="Normal 2 2 3 7 2 3 2 2" xfId="38221"/>
    <cellStyle name="Normal 2 2 3 7 2 3 3" xfId="27884"/>
    <cellStyle name="Normal 2 2 3 7 2 4" xfId="12376"/>
    <cellStyle name="Normal 2 2 3 7 2 4 2" xfId="33053"/>
    <cellStyle name="Normal 2 2 3 7 2 5" xfId="22716"/>
    <cellStyle name="Normal 2 2 3 7 3" xfId="3331"/>
    <cellStyle name="Normal 2 2 3 7 3 2" xfId="8499"/>
    <cellStyle name="Normal 2 2 3 7 3 2 2" xfId="18836"/>
    <cellStyle name="Normal 2 2 3 7 3 2 2 2" xfId="39513"/>
    <cellStyle name="Normal 2 2 3 7 3 2 3" xfId="29176"/>
    <cellStyle name="Normal 2 2 3 7 3 3" xfId="13668"/>
    <cellStyle name="Normal 2 2 3 7 3 3 2" xfId="34345"/>
    <cellStyle name="Normal 2 2 3 7 3 4" xfId="24008"/>
    <cellStyle name="Normal 2 2 3 7 4" xfId="5915"/>
    <cellStyle name="Normal 2 2 3 7 4 2" xfId="16252"/>
    <cellStyle name="Normal 2 2 3 7 4 2 2" xfId="36929"/>
    <cellStyle name="Normal 2 2 3 7 4 3" xfId="26592"/>
    <cellStyle name="Normal 2 2 3 7 5" xfId="11084"/>
    <cellStyle name="Normal 2 2 3 7 5 2" xfId="31761"/>
    <cellStyle name="Normal 2 2 3 7 6" xfId="21424"/>
    <cellStyle name="Normal 2 2 3 8" xfId="1393"/>
    <cellStyle name="Normal 2 2 3 8 2" xfId="3977"/>
    <cellStyle name="Normal 2 2 3 8 2 2" xfId="9145"/>
    <cellStyle name="Normal 2 2 3 8 2 2 2" xfId="19482"/>
    <cellStyle name="Normal 2 2 3 8 2 2 2 2" xfId="40159"/>
    <cellStyle name="Normal 2 2 3 8 2 2 3" xfId="29822"/>
    <cellStyle name="Normal 2 2 3 8 2 3" xfId="14314"/>
    <cellStyle name="Normal 2 2 3 8 2 3 2" xfId="34991"/>
    <cellStyle name="Normal 2 2 3 8 2 4" xfId="24654"/>
    <cellStyle name="Normal 2 2 3 8 3" xfId="6561"/>
    <cellStyle name="Normal 2 2 3 8 3 2" xfId="16898"/>
    <cellStyle name="Normal 2 2 3 8 3 2 2" xfId="37575"/>
    <cellStyle name="Normal 2 2 3 8 3 3" xfId="27238"/>
    <cellStyle name="Normal 2 2 3 8 4" xfId="11730"/>
    <cellStyle name="Normal 2 2 3 8 4 2" xfId="32407"/>
    <cellStyle name="Normal 2 2 3 8 5" xfId="22070"/>
    <cellStyle name="Normal 2 2 3 9" xfId="2685"/>
    <cellStyle name="Normal 2 2 3 9 2" xfId="7853"/>
    <cellStyle name="Normal 2 2 3 9 2 2" xfId="18190"/>
    <cellStyle name="Normal 2 2 3 9 2 2 2" xfId="38867"/>
    <cellStyle name="Normal 2 2 3 9 2 3" xfId="28530"/>
    <cellStyle name="Normal 2 2 3 9 3" xfId="13022"/>
    <cellStyle name="Normal 2 2 3 9 3 2" xfId="33699"/>
    <cellStyle name="Normal 2 2 3 9 4" xfId="23362"/>
    <cellStyle name="Normal 2 2 4" xfId="90"/>
    <cellStyle name="Normal 2 2 4 10" xfId="10446"/>
    <cellStyle name="Normal 2 2 4 10 2" xfId="31123"/>
    <cellStyle name="Normal 2 2 4 11" xfId="20786"/>
    <cellStyle name="Normal 2 2 4 12" xfId="42058"/>
    <cellStyle name="Normal 2 2 4 2" xfId="143"/>
    <cellStyle name="Normal 2 2 4 2 10" xfId="20826"/>
    <cellStyle name="Normal 2 2 4 2 2" xfId="224"/>
    <cellStyle name="Normal 2 2 4 2 2 2" xfId="392"/>
    <cellStyle name="Normal 2 2 4 2 2 2 2" xfId="715"/>
    <cellStyle name="Normal 2 2 4 2 2 2 2 2" xfId="1361"/>
    <cellStyle name="Normal 2 2 4 2 2 2 2 2 2" xfId="2653"/>
    <cellStyle name="Normal 2 2 4 2 2 2 2 2 2 2" xfId="5237"/>
    <cellStyle name="Normal 2 2 4 2 2 2 2 2 2 2 2" xfId="10405"/>
    <cellStyle name="Normal 2 2 4 2 2 2 2 2 2 2 2 2" xfId="20742"/>
    <cellStyle name="Normal 2 2 4 2 2 2 2 2 2 2 2 2 2" xfId="41419"/>
    <cellStyle name="Normal 2 2 4 2 2 2 2 2 2 2 2 3" xfId="31082"/>
    <cellStyle name="Normal 2 2 4 2 2 2 2 2 2 2 3" xfId="15574"/>
    <cellStyle name="Normal 2 2 4 2 2 2 2 2 2 2 3 2" xfId="36251"/>
    <cellStyle name="Normal 2 2 4 2 2 2 2 2 2 2 4" xfId="25914"/>
    <cellStyle name="Normal 2 2 4 2 2 2 2 2 2 3" xfId="7821"/>
    <cellStyle name="Normal 2 2 4 2 2 2 2 2 2 3 2" xfId="18158"/>
    <cellStyle name="Normal 2 2 4 2 2 2 2 2 2 3 2 2" xfId="38835"/>
    <cellStyle name="Normal 2 2 4 2 2 2 2 2 2 3 3" xfId="28498"/>
    <cellStyle name="Normal 2 2 4 2 2 2 2 2 2 4" xfId="12990"/>
    <cellStyle name="Normal 2 2 4 2 2 2 2 2 2 4 2" xfId="33667"/>
    <cellStyle name="Normal 2 2 4 2 2 2 2 2 2 5" xfId="23330"/>
    <cellStyle name="Normal 2 2 4 2 2 2 2 2 3" xfId="3945"/>
    <cellStyle name="Normal 2 2 4 2 2 2 2 2 3 2" xfId="9113"/>
    <cellStyle name="Normal 2 2 4 2 2 2 2 2 3 2 2" xfId="19450"/>
    <cellStyle name="Normal 2 2 4 2 2 2 2 2 3 2 2 2" xfId="40127"/>
    <cellStyle name="Normal 2 2 4 2 2 2 2 2 3 2 3" xfId="29790"/>
    <cellStyle name="Normal 2 2 4 2 2 2 2 2 3 3" xfId="14282"/>
    <cellStyle name="Normal 2 2 4 2 2 2 2 2 3 3 2" xfId="34959"/>
    <cellStyle name="Normal 2 2 4 2 2 2 2 2 3 4" xfId="24622"/>
    <cellStyle name="Normal 2 2 4 2 2 2 2 2 4" xfId="6529"/>
    <cellStyle name="Normal 2 2 4 2 2 2 2 2 4 2" xfId="16866"/>
    <cellStyle name="Normal 2 2 4 2 2 2 2 2 4 2 2" xfId="37543"/>
    <cellStyle name="Normal 2 2 4 2 2 2 2 2 4 3" xfId="27206"/>
    <cellStyle name="Normal 2 2 4 2 2 2 2 2 5" xfId="11698"/>
    <cellStyle name="Normal 2 2 4 2 2 2 2 2 5 2" xfId="32375"/>
    <cellStyle name="Normal 2 2 4 2 2 2 2 2 6" xfId="22038"/>
    <cellStyle name="Normal 2 2 4 2 2 2 2 3" xfId="2007"/>
    <cellStyle name="Normal 2 2 4 2 2 2 2 3 2" xfId="4591"/>
    <cellStyle name="Normal 2 2 4 2 2 2 2 3 2 2" xfId="9759"/>
    <cellStyle name="Normal 2 2 4 2 2 2 2 3 2 2 2" xfId="20096"/>
    <cellStyle name="Normal 2 2 4 2 2 2 2 3 2 2 2 2" xfId="40773"/>
    <cellStyle name="Normal 2 2 4 2 2 2 2 3 2 2 3" xfId="30436"/>
    <cellStyle name="Normal 2 2 4 2 2 2 2 3 2 3" xfId="14928"/>
    <cellStyle name="Normal 2 2 4 2 2 2 2 3 2 3 2" xfId="35605"/>
    <cellStyle name="Normal 2 2 4 2 2 2 2 3 2 4" xfId="25268"/>
    <cellStyle name="Normal 2 2 4 2 2 2 2 3 3" xfId="7175"/>
    <cellStyle name="Normal 2 2 4 2 2 2 2 3 3 2" xfId="17512"/>
    <cellStyle name="Normal 2 2 4 2 2 2 2 3 3 2 2" xfId="38189"/>
    <cellStyle name="Normal 2 2 4 2 2 2 2 3 3 3" xfId="27852"/>
    <cellStyle name="Normal 2 2 4 2 2 2 2 3 4" xfId="12344"/>
    <cellStyle name="Normal 2 2 4 2 2 2 2 3 4 2" xfId="33021"/>
    <cellStyle name="Normal 2 2 4 2 2 2 2 3 5" xfId="22684"/>
    <cellStyle name="Normal 2 2 4 2 2 2 2 4" xfId="3299"/>
    <cellStyle name="Normal 2 2 4 2 2 2 2 4 2" xfId="8467"/>
    <cellStyle name="Normal 2 2 4 2 2 2 2 4 2 2" xfId="18804"/>
    <cellStyle name="Normal 2 2 4 2 2 2 2 4 2 2 2" xfId="39481"/>
    <cellStyle name="Normal 2 2 4 2 2 2 2 4 2 3" xfId="29144"/>
    <cellStyle name="Normal 2 2 4 2 2 2 2 4 3" xfId="13636"/>
    <cellStyle name="Normal 2 2 4 2 2 2 2 4 3 2" xfId="34313"/>
    <cellStyle name="Normal 2 2 4 2 2 2 2 4 4" xfId="23976"/>
    <cellStyle name="Normal 2 2 4 2 2 2 2 5" xfId="5883"/>
    <cellStyle name="Normal 2 2 4 2 2 2 2 5 2" xfId="16220"/>
    <cellStyle name="Normal 2 2 4 2 2 2 2 5 2 2" xfId="36897"/>
    <cellStyle name="Normal 2 2 4 2 2 2 2 5 3" xfId="26560"/>
    <cellStyle name="Normal 2 2 4 2 2 2 2 6" xfId="11052"/>
    <cellStyle name="Normal 2 2 4 2 2 2 2 6 2" xfId="31729"/>
    <cellStyle name="Normal 2 2 4 2 2 2 2 7" xfId="21392"/>
    <cellStyle name="Normal 2 2 4 2 2 2 3" xfId="1038"/>
    <cellStyle name="Normal 2 2 4 2 2 2 3 2" xfId="2330"/>
    <cellStyle name="Normal 2 2 4 2 2 2 3 2 2" xfId="4914"/>
    <cellStyle name="Normal 2 2 4 2 2 2 3 2 2 2" xfId="10082"/>
    <cellStyle name="Normal 2 2 4 2 2 2 3 2 2 2 2" xfId="20419"/>
    <cellStyle name="Normal 2 2 4 2 2 2 3 2 2 2 2 2" xfId="41096"/>
    <cellStyle name="Normal 2 2 4 2 2 2 3 2 2 2 3" xfId="30759"/>
    <cellStyle name="Normal 2 2 4 2 2 2 3 2 2 3" xfId="15251"/>
    <cellStyle name="Normal 2 2 4 2 2 2 3 2 2 3 2" xfId="35928"/>
    <cellStyle name="Normal 2 2 4 2 2 2 3 2 2 4" xfId="25591"/>
    <cellStyle name="Normal 2 2 4 2 2 2 3 2 3" xfId="7498"/>
    <cellStyle name="Normal 2 2 4 2 2 2 3 2 3 2" xfId="17835"/>
    <cellStyle name="Normal 2 2 4 2 2 2 3 2 3 2 2" xfId="38512"/>
    <cellStyle name="Normal 2 2 4 2 2 2 3 2 3 3" xfId="28175"/>
    <cellStyle name="Normal 2 2 4 2 2 2 3 2 4" xfId="12667"/>
    <cellStyle name="Normal 2 2 4 2 2 2 3 2 4 2" xfId="33344"/>
    <cellStyle name="Normal 2 2 4 2 2 2 3 2 5" xfId="23007"/>
    <cellStyle name="Normal 2 2 4 2 2 2 3 3" xfId="3622"/>
    <cellStyle name="Normal 2 2 4 2 2 2 3 3 2" xfId="8790"/>
    <cellStyle name="Normal 2 2 4 2 2 2 3 3 2 2" xfId="19127"/>
    <cellStyle name="Normal 2 2 4 2 2 2 3 3 2 2 2" xfId="39804"/>
    <cellStyle name="Normal 2 2 4 2 2 2 3 3 2 3" xfId="29467"/>
    <cellStyle name="Normal 2 2 4 2 2 2 3 3 3" xfId="13959"/>
    <cellStyle name="Normal 2 2 4 2 2 2 3 3 3 2" xfId="34636"/>
    <cellStyle name="Normal 2 2 4 2 2 2 3 3 4" xfId="24299"/>
    <cellStyle name="Normal 2 2 4 2 2 2 3 4" xfId="6206"/>
    <cellStyle name="Normal 2 2 4 2 2 2 3 4 2" xfId="16543"/>
    <cellStyle name="Normal 2 2 4 2 2 2 3 4 2 2" xfId="37220"/>
    <cellStyle name="Normal 2 2 4 2 2 2 3 4 3" xfId="26883"/>
    <cellStyle name="Normal 2 2 4 2 2 2 3 5" xfId="11375"/>
    <cellStyle name="Normal 2 2 4 2 2 2 3 5 2" xfId="32052"/>
    <cellStyle name="Normal 2 2 4 2 2 2 3 6" xfId="21715"/>
    <cellStyle name="Normal 2 2 4 2 2 2 4" xfId="1684"/>
    <cellStyle name="Normal 2 2 4 2 2 2 4 2" xfId="4268"/>
    <cellStyle name="Normal 2 2 4 2 2 2 4 2 2" xfId="9436"/>
    <cellStyle name="Normal 2 2 4 2 2 2 4 2 2 2" xfId="19773"/>
    <cellStyle name="Normal 2 2 4 2 2 2 4 2 2 2 2" xfId="40450"/>
    <cellStyle name="Normal 2 2 4 2 2 2 4 2 2 3" xfId="30113"/>
    <cellStyle name="Normal 2 2 4 2 2 2 4 2 3" xfId="14605"/>
    <cellStyle name="Normal 2 2 4 2 2 2 4 2 3 2" xfId="35282"/>
    <cellStyle name="Normal 2 2 4 2 2 2 4 2 4" xfId="24945"/>
    <cellStyle name="Normal 2 2 4 2 2 2 4 3" xfId="6852"/>
    <cellStyle name="Normal 2 2 4 2 2 2 4 3 2" xfId="17189"/>
    <cellStyle name="Normal 2 2 4 2 2 2 4 3 2 2" xfId="37866"/>
    <cellStyle name="Normal 2 2 4 2 2 2 4 3 3" xfId="27529"/>
    <cellStyle name="Normal 2 2 4 2 2 2 4 4" xfId="12021"/>
    <cellStyle name="Normal 2 2 4 2 2 2 4 4 2" xfId="32698"/>
    <cellStyle name="Normal 2 2 4 2 2 2 4 5" xfId="22361"/>
    <cellStyle name="Normal 2 2 4 2 2 2 5" xfId="2976"/>
    <cellStyle name="Normal 2 2 4 2 2 2 5 2" xfId="8144"/>
    <cellStyle name="Normal 2 2 4 2 2 2 5 2 2" xfId="18481"/>
    <cellStyle name="Normal 2 2 4 2 2 2 5 2 2 2" xfId="39158"/>
    <cellStyle name="Normal 2 2 4 2 2 2 5 2 3" xfId="28821"/>
    <cellStyle name="Normal 2 2 4 2 2 2 5 3" xfId="13313"/>
    <cellStyle name="Normal 2 2 4 2 2 2 5 3 2" xfId="33990"/>
    <cellStyle name="Normal 2 2 4 2 2 2 5 4" xfId="23653"/>
    <cellStyle name="Normal 2 2 4 2 2 2 6" xfId="5560"/>
    <cellStyle name="Normal 2 2 4 2 2 2 6 2" xfId="15897"/>
    <cellStyle name="Normal 2 2 4 2 2 2 6 2 2" xfId="36574"/>
    <cellStyle name="Normal 2 2 4 2 2 2 6 3" xfId="26237"/>
    <cellStyle name="Normal 2 2 4 2 2 2 7" xfId="10729"/>
    <cellStyle name="Normal 2 2 4 2 2 2 7 2" xfId="31406"/>
    <cellStyle name="Normal 2 2 4 2 2 2 8" xfId="21069"/>
    <cellStyle name="Normal 2 2 4 2 2 3" xfId="552"/>
    <cellStyle name="Normal 2 2 4 2 2 3 2" xfId="1198"/>
    <cellStyle name="Normal 2 2 4 2 2 3 2 2" xfId="2490"/>
    <cellStyle name="Normal 2 2 4 2 2 3 2 2 2" xfId="5074"/>
    <cellStyle name="Normal 2 2 4 2 2 3 2 2 2 2" xfId="10242"/>
    <cellStyle name="Normal 2 2 4 2 2 3 2 2 2 2 2" xfId="20579"/>
    <cellStyle name="Normal 2 2 4 2 2 3 2 2 2 2 2 2" xfId="41256"/>
    <cellStyle name="Normal 2 2 4 2 2 3 2 2 2 2 3" xfId="30919"/>
    <cellStyle name="Normal 2 2 4 2 2 3 2 2 2 3" xfId="15411"/>
    <cellStyle name="Normal 2 2 4 2 2 3 2 2 2 3 2" xfId="36088"/>
    <cellStyle name="Normal 2 2 4 2 2 3 2 2 2 4" xfId="25751"/>
    <cellStyle name="Normal 2 2 4 2 2 3 2 2 3" xfId="7658"/>
    <cellStyle name="Normal 2 2 4 2 2 3 2 2 3 2" xfId="17995"/>
    <cellStyle name="Normal 2 2 4 2 2 3 2 2 3 2 2" xfId="38672"/>
    <cellStyle name="Normal 2 2 4 2 2 3 2 2 3 3" xfId="28335"/>
    <cellStyle name="Normal 2 2 4 2 2 3 2 2 4" xfId="12827"/>
    <cellStyle name="Normal 2 2 4 2 2 3 2 2 4 2" xfId="33504"/>
    <cellStyle name="Normal 2 2 4 2 2 3 2 2 5" xfId="23167"/>
    <cellStyle name="Normal 2 2 4 2 2 3 2 3" xfId="3782"/>
    <cellStyle name="Normal 2 2 4 2 2 3 2 3 2" xfId="8950"/>
    <cellStyle name="Normal 2 2 4 2 2 3 2 3 2 2" xfId="19287"/>
    <cellStyle name="Normal 2 2 4 2 2 3 2 3 2 2 2" xfId="39964"/>
    <cellStyle name="Normal 2 2 4 2 2 3 2 3 2 3" xfId="29627"/>
    <cellStyle name="Normal 2 2 4 2 2 3 2 3 3" xfId="14119"/>
    <cellStyle name="Normal 2 2 4 2 2 3 2 3 3 2" xfId="34796"/>
    <cellStyle name="Normal 2 2 4 2 2 3 2 3 4" xfId="24459"/>
    <cellStyle name="Normal 2 2 4 2 2 3 2 4" xfId="6366"/>
    <cellStyle name="Normal 2 2 4 2 2 3 2 4 2" xfId="16703"/>
    <cellStyle name="Normal 2 2 4 2 2 3 2 4 2 2" xfId="37380"/>
    <cellStyle name="Normal 2 2 4 2 2 3 2 4 3" xfId="27043"/>
    <cellStyle name="Normal 2 2 4 2 2 3 2 5" xfId="11535"/>
    <cellStyle name="Normal 2 2 4 2 2 3 2 5 2" xfId="32212"/>
    <cellStyle name="Normal 2 2 4 2 2 3 2 6" xfId="21875"/>
    <cellStyle name="Normal 2 2 4 2 2 3 3" xfId="1844"/>
    <cellStyle name="Normal 2 2 4 2 2 3 3 2" xfId="4428"/>
    <cellStyle name="Normal 2 2 4 2 2 3 3 2 2" xfId="9596"/>
    <cellStyle name="Normal 2 2 4 2 2 3 3 2 2 2" xfId="19933"/>
    <cellStyle name="Normal 2 2 4 2 2 3 3 2 2 2 2" xfId="40610"/>
    <cellStyle name="Normal 2 2 4 2 2 3 3 2 2 3" xfId="30273"/>
    <cellStyle name="Normal 2 2 4 2 2 3 3 2 3" xfId="14765"/>
    <cellStyle name="Normal 2 2 4 2 2 3 3 2 3 2" xfId="35442"/>
    <cellStyle name="Normal 2 2 4 2 2 3 3 2 4" xfId="25105"/>
    <cellStyle name="Normal 2 2 4 2 2 3 3 3" xfId="7012"/>
    <cellStyle name="Normal 2 2 4 2 2 3 3 3 2" xfId="17349"/>
    <cellStyle name="Normal 2 2 4 2 2 3 3 3 2 2" xfId="38026"/>
    <cellStyle name="Normal 2 2 4 2 2 3 3 3 3" xfId="27689"/>
    <cellStyle name="Normal 2 2 4 2 2 3 3 4" xfId="12181"/>
    <cellStyle name="Normal 2 2 4 2 2 3 3 4 2" xfId="32858"/>
    <cellStyle name="Normal 2 2 4 2 2 3 3 5" xfId="22521"/>
    <cellStyle name="Normal 2 2 4 2 2 3 4" xfId="3136"/>
    <cellStyle name="Normal 2 2 4 2 2 3 4 2" xfId="8304"/>
    <cellStyle name="Normal 2 2 4 2 2 3 4 2 2" xfId="18641"/>
    <cellStyle name="Normal 2 2 4 2 2 3 4 2 2 2" xfId="39318"/>
    <cellStyle name="Normal 2 2 4 2 2 3 4 2 3" xfId="28981"/>
    <cellStyle name="Normal 2 2 4 2 2 3 4 3" xfId="13473"/>
    <cellStyle name="Normal 2 2 4 2 2 3 4 3 2" xfId="34150"/>
    <cellStyle name="Normal 2 2 4 2 2 3 4 4" xfId="23813"/>
    <cellStyle name="Normal 2 2 4 2 2 3 5" xfId="5720"/>
    <cellStyle name="Normal 2 2 4 2 2 3 5 2" xfId="16057"/>
    <cellStyle name="Normal 2 2 4 2 2 3 5 2 2" xfId="36734"/>
    <cellStyle name="Normal 2 2 4 2 2 3 5 3" xfId="26397"/>
    <cellStyle name="Normal 2 2 4 2 2 3 6" xfId="10889"/>
    <cellStyle name="Normal 2 2 4 2 2 3 6 2" xfId="31566"/>
    <cellStyle name="Normal 2 2 4 2 2 3 7" xfId="21229"/>
    <cellStyle name="Normal 2 2 4 2 2 4" xfId="875"/>
    <cellStyle name="Normal 2 2 4 2 2 4 2" xfId="2167"/>
    <cellStyle name="Normal 2 2 4 2 2 4 2 2" xfId="4751"/>
    <cellStyle name="Normal 2 2 4 2 2 4 2 2 2" xfId="9919"/>
    <cellStyle name="Normal 2 2 4 2 2 4 2 2 2 2" xfId="20256"/>
    <cellStyle name="Normal 2 2 4 2 2 4 2 2 2 2 2" xfId="40933"/>
    <cellStyle name="Normal 2 2 4 2 2 4 2 2 2 3" xfId="30596"/>
    <cellStyle name="Normal 2 2 4 2 2 4 2 2 3" xfId="15088"/>
    <cellStyle name="Normal 2 2 4 2 2 4 2 2 3 2" xfId="35765"/>
    <cellStyle name="Normal 2 2 4 2 2 4 2 2 4" xfId="25428"/>
    <cellStyle name="Normal 2 2 4 2 2 4 2 3" xfId="7335"/>
    <cellStyle name="Normal 2 2 4 2 2 4 2 3 2" xfId="17672"/>
    <cellStyle name="Normal 2 2 4 2 2 4 2 3 2 2" xfId="38349"/>
    <cellStyle name="Normal 2 2 4 2 2 4 2 3 3" xfId="28012"/>
    <cellStyle name="Normal 2 2 4 2 2 4 2 4" xfId="12504"/>
    <cellStyle name="Normal 2 2 4 2 2 4 2 4 2" xfId="33181"/>
    <cellStyle name="Normal 2 2 4 2 2 4 2 5" xfId="22844"/>
    <cellStyle name="Normal 2 2 4 2 2 4 3" xfId="3459"/>
    <cellStyle name="Normal 2 2 4 2 2 4 3 2" xfId="8627"/>
    <cellStyle name="Normal 2 2 4 2 2 4 3 2 2" xfId="18964"/>
    <cellStyle name="Normal 2 2 4 2 2 4 3 2 2 2" xfId="39641"/>
    <cellStyle name="Normal 2 2 4 2 2 4 3 2 3" xfId="29304"/>
    <cellStyle name="Normal 2 2 4 2 2 4 3 3" xfId="13796"/>
    <cellStyle name="Normal 2 2 4 2 2 4 3 3 2" xfId="34473"/>
    <cellStyle name="Normal 2 2 4 2 2 4 3 4" xfId="24136"/>
    <cellStyle name="Normal 2 2 4 2 2 4 4" xfId="6043"/>
    <cellStyle name="Normal 2 2 4 2 2 4 4 2" xfId="16380"/>
    <cellStyle name="Normal 2 2 4 2 2 4 4 2 2" xfId="37057"/>
    <cellStyle name="Normal 2 2 4 2 2 4 4 3" xfId="26720"/>
    <cellStyle name="Normal 2 2 4 2 2 4 5" xfId="11212"/>
    <cellStyle name="Normal 2 2 4 2 2 4 5 2" xfId="31889"/>
    <cellStyle name="Normal 2 2 4 2 2 4 6" xfId="21552"/>
    <cellStyle name="Normal 2 2 4 2 2 5" xfId="1521"/>
    <cellStyle name="Normal 2 2 4 2 2 5 2" xfId="4105"/>
    <cellStyle name="Normal 2 2 4 2 2 5 2 2" xfId="9273"/>
    <cellStyle name="Normal 2 2 4 2 2 5 2 2 2" xfId="19610"/>
    <cellStyle name="Normal 2 2 4 2 2 5 2 2 2 2" xfId="40287"/>
    <cellStyle name="Normal 2 2 4 2 2 5 2 2 3" xfId="29950"/>
    <cellStyle name="Normal 2 2 4 2 2 5 2 3" xfId="14442"/>
    <cellStyle name="Normal 2 2 4 2 2 5 2 3 2" xfId="35119"/>
    <cellStyle name="Normal 2 2 4 2 2 5 2 4" xfId="24782"/>
    <cellStyle name="Normal 2 2 4 2 2 5 3" xfId="6689"/>
    <cellStyle name="Normal 2 2 4 2 2 5 3 2" xfId="17026"/>
    <cellStyle name="Normal 2 2 4 2 2 5 3 2 2" xfId="37703"/>
    <cellStyle name="Normal 2 2 4 2 2 5 3 3" xfId="27366"/>
    <cellStyle name="Normal 2 2 4 2 2 5 4" xfId="11858"/>
    <cellStyle name="Normal 2 2 4 2 2 5 4 2" xfId="32535"/>
    <cellStyle name="Normal 2 2 4 2 2 5 5" xfId="22198"/>
    <cellStyle name="Normal 2 2 4 2 2 6" xfId="2813"/>
    <cellStyle name="Normal 2 2 4 2 2 6 2" xfId="7981"/>
    <cellStyle name="Normal 2 2 4 2 2 6 2 2" xfId="18318"/>
    <cellStyle name="Normal 2 2 4 2 2 6 2 2 2" xfId="38995"/>
    <cellStyle name="Normal 2 2 4 2 2 6 2 3" xfId="28658"/>
    <cellStyle name="Normal 2 2 4 2 2 6 3" xfId="13150"/>
    <cellStyle name="Normal 2 2 4 2 2 6 3 2" xfId="33827"/>
    <cellStyle name="Normal 2 2 4 2 2 6 4" xfId="23490"/>
    <cellStyle name="Normal 2 2 4 2 2 7" xfId="5397"/>
    <cellStyle name="Normal 2 2 4 2 2 7 2" xfId="15734"/>
    <cellStyle name="Normal 2 2 4 2 2 7 2 2" xfId="36411"/>
    <cellStyle name="Normal 2 2 4 2 2 7 3" xfId="26074"/>
    <cellStyle name="Normal 2 2 4 2 2 8" xfId="10566"/>
    <cellStyle name="Normal 2 2 4 2 2 8 2" xfId="31243"/>
    <cellStyle name="Normal 2 2 4 2 2 9" xfId="20906"/>
    <cellStyle name="Normal 2 2 4 2 3" xfId="311"/>
    <cellStyle name="Normal 2 2 4 2 3 2" xfId="635"/>
    <cellStyle name="Normal 2 2 4 2 3 2 2" xfId="1281"/>
    <cellStyle name="Normal 2 2 4 2 3 2 2 2" xfId="2573"/>
    <cellStyle name="Normal 2 2 4 2 3 2 2 2 2" xfId="5157"/>
    <cellStyle name="Normal 2 2 4 2 3 2 2 2 2 2" xfId="10325"/>
    <cellStyle name="Normal 2 2 4 2 3 2 2 2 2 2 2" xfId="20662"/>
    <cellStyle name="Normal 2 2 4 2 3 2 2 2 2 2 2 2" xfId="41339"/>
    <cellStyle name="Normal 2 2 4 2 3 2 2 2 2 2 3" xfId="31002"/>
    <cellStyle name="Normal 2 2 4 2 3 2 2 2 2 3" xfId="15494"/>
    <cellStyle name="Normal 2 2 4 2 3 2 2 2 2 3 2" xfId="36171"/>
    <cellStyle name="Normal 2 2 4 2 3 2 2 2 2 4" xfId="25834"/>
    <cellStyle name="Normal 2 2 4 2 3 2 2 2 3" xfId="7741"/>
    <cellStyle name="Normal 2 2 4 2 3 2 2 2 3 2" xfId="18078"/>
    <cellStyle name="Normal 2 2 4 2 3 2 2 2 3 2 2" xfId="38755"/>
    <cellStyle name="Normal 2 2 4 2 3 2 2 2 3 3" xfId="28418"/>
    <cellStyle name="Normal 2 2 4 2 3 2 2 2 4" xfId="12910"/>
    <cellStyle name="Normal 2 2 4 2 3 2 2 2 4 2" xfId="33587"/>
    <cellStyle name="Normal 2 2 4 2 3 2 2 2 5" xfId="23250"/>
    <cellStyle name="Normal 2 2 4 2 3 2 2 3" xfId="3865"/>
    <cellStyle name="Normal 2 2 4 2 3 2 2 3 2" xfId="9033"/>
    <cellStyle name="Normal 2 2 4 2 3 2 2 3 2 2" xfId="19370"/>
    <cellStyle name="Normal 2 2 4 2 3 2 2 3 2 2 2" xfId="40047"/>
    <cellStyle name="Normal 2 2 4 2 3 2 2 3 2 3" xfId="29710"/>
    <cellStyle name="Normal 2 2 4 2 3 2 2 3 3" xfId="14202"/>
    <cellStyle name="Normal 2 2 4 2 3 2 2 3 3 2" xfId="34879"/>
    <cellStyle name="Normal 2 2 4 2 3 2 2 3 4" xfId="24542"/>
    <cellStyle name="Normal 2 2 4 2 3 2 2 4" xfId="6449"/>
    <cellStyle name="Normal 2 2 4 2 3 2 2 4 2" xfId="16786"/>
    <cellStyle name="Normal 2 2 4 2 3 2 2 4 2 2" xfId="37463"/>
    <cellStyle name="Normal 2 2 4 2 3 2 2 4 3" xfId="27126"/>
    <cellStyle name="Normal 2 2 4 2 3 2 2 5" xfId="11618"/>
    <cellStyle name="Normal 2 2 4 2 3 2 2 5 2" xfId="32295"/>
    <cellStyle name="Normal 2 2 4 2 3 2 2 6" xfId="21958"/>
    <cellStyle name="Normal 2 2 4 2 3 2 3" xfId="1927"/>
    <cellStyle name="Normal 2 2 4 2 3 2 3 2" xfId="4511"/>
    <cellStyle name="Normal 2 2 4 2 3 2 3 2 2" xfId="9679"/>
    <cellStyle name="Normal 2 2 4 2 3 2 3 2 2 2" xfId="20016"/>
    <cellStyle name="Normal 2 2 4 2 3 2 3 2 2 2 2" xfId="40693"/>
    <cellStyle name="Normal 2 2 4 2 3 2 3 2 2 3" xfId="30356"/>
    <cellStyle name="Normal 2 2 4 2 3 2 3 2 3" xfId="14848"/>
    <cellStyle name="Normal 2 2 4 2 3 2 3 2 3 2" xfId="35525"/>
    <cellStyle name="Normal 2 2 4 2 3 2 3 2 4" xfId="25188"/>
    <cellStyle name="Normal 2 2 4 2 3 2 3 3" xfId="7095"/>
    <cellStyle name="Normal 2 2 4 2 3 2 3 3 2" xfId="17432"/>
    <cellStyle name="Normal 2 2 4 2 3 2 3 3 2 2" xfId="38109"/>
    <cellStyle name="Normal 2 2 4 2 3 2 3 3 3" xfId="27772"/>
    <cellStyle name="Normal 2 2 4 2 3 2 3 4" xfId="12264"/>
    <cellStyle name="Normal 2 2 4 2 3 2 3 4 2" xfId="32941"/>
    <cellStyle name="Normal 2 2 4 2 3 2 3 5" xfId="22604"/>
    <cellStyle name="Normal 2 2 4 2 3 2 4" xfId="3219"/>
    <cellStyle name="Normal 2 2 4 2 3 2 4 2" xfId="8387"/>
    <cellStyle name="Normal 2 2 4 2 3 2 4 2 2" xfId="18724"/>
    <cellStyle name="Normal 2 2 4 2 3 2 4 2 2 2" xfId="39401"/>
    <cellStyle name="Normal 2 2 4 2 3 2 4 2 3" xfId="29064"/>
    <cellStyle name="Normal 2 2 4 2 3 2 4 3" xfId="13556"/>
    <cellStyle name="Normal 2 2 4 2 3 2 4 3 2" xfId="34233"/>
    <cellStyle name="Normal 2 2 4 2 3 2 4 4" xfId="23896"/>
    <cellStyle name="Normal 2 2 4 2 3 2 5" xfId="5803"/>
    <cellStyle name="Normal 2 2 4 2 3 2 5 2" xfId="16140"/>
    <cellStyle name="Normal 2 2 4 2 3 2 5 2 2" xfId="36817"/>
    <cellStyle name="Normal 2 2 4 2 3 2 5 3" xfId="26480"/>
    <cellStyle name="Normal 2 2 4 2 3 2 6" xfId="10972"/>
    <cellStyle name="Normal 2 2 4 2 3 2 6 2" xfId="31649"/>
    <cellStyle name="Normal 2 2 4 2 3 2 7" xfId="21312"/>
    <cellStyle name="Normal 2 2 4 2 3 3" xfId="958"/>
    <cellStyle name="Normal 2 2 4 2 3 3 2" xfId="2250"/>
    <cellStyle name="Normal 2 2 4 2 3 3 2 2" xfId="4834"/>
    <cellStyle name="Normal 2 2 4 2 3 3 2 2 2" xfId="10002"/>
    <cellStyle name="Normal 2 2 4 2 3 3 2 2 2 2" xfId="20339"/>
    <cellStyle name="Normal 2 2 4 2 3 3 2 2 2 2 2" xfId="41016"/>
    <cellStyle name="Normal 2 2 4 2 3 3 2 2 2 3" xfId="30679"/>
    <cellStyle name="Normal 2 2 4 2 3 3 2 2 3" xfId="15171"/>
    <cellStyle name="Normal 2 2 4 2 3 3 2 2 3 2" xfId="35848"/>
    <cellStyle name="Normal 2 2 4 2 3 3 2 2 4" xfId="25511"/>
    <cellStyle name="Normal 2 2 4 2 3 3 2 3" xfId="7418"/>
    <cellStyle name="Normal 2 2 4 2 3 3 2 3 2" xfId="17755"/>
    <cellStyle name="Normal 2 2 4 2 3 3 2 3 2 2" xfId="38432"/>
    <cellStyle name="Normal 2 2 4 2 3 3 2 3 3" xfId="28095"/>
    <cellStyle name="Normal 2 2 4 2 3 3 2 4" xfId="12587"/>
    <cellStyle name="Normal 2 2 4 2 3 3 2 4 2" xfId="33264"/>
    <cellStyle name="Normal 2 2 4 2 3 3 2 5" xfId="22927"/>
    <cellStyle name="Normal 2 2 4 2 3 3 3" xfId="3542"/>
    <cellStyle name="Normal 2 2 4 2 3 3 3 2" xfId="8710"/>
    <cellStyle name="Normal 2 2 4 2 3 3 3 2 2" xfId="19047"/>
    <cellStyle name="Normal 2 2 4 2 3 3 3 2 2 2" xfId="39724"/>
    <cellStyle name="Normal 2 2 4 2 3 3 3 2 3" xfId="29387"/>
    <cellStyle name="Normal 2 2 4 2 3 3 3 3" xfId="13879"/>
    <cellStyle name="Normal 2 2 4 2 3 3 3 3 2" xfId="34556"/>
    <cellStyle name="Normal 2 2 4 2 3 3 3 4" xfId="24219"/>
    <cellStyle name="Normal 2 2 4 2 3 3 4" xfId="6126"/>
    <cellStyle name="Normal 2 2 4 2 3 3 4 2" xfId="16463"/>
    <cellStyle name="Normal 2 2 4 2 3 3 4 2 2" xfId="37140"/>
    <cellStyle name="Normal 2 2 4 2 3 3 4 3" xfId="26803"/>
    <cellStyle name="Normal 2 2 4 2 3 3 5" xfId="11295"/>
    <cellStyle name="Normal 2 2 4 2 3 3 5 2" xfId="31972"/>
    <cellStyle name="Normal 2 2 4 2 3 3 6" xfId="21635"/>
    <cellStyle name="Normal 2 2 4 2 3 4" xfId="1604"/>
    <cellStyle name="Normal 2 2 4 2 3 4 2" xfId="4188"/>
    <cellStyle name="Normal 2 2 4 2 3 4 2 2" xfId="9356"/>
    <cellStyle name="Normal 2 2 4 2 3 4 2 2 2" xfId="19693"/>
    <cellStyle name="Normal 2 2 4 2 3 4 2 2 2 2" xfId="40370"/>
    <cellStyle name="Normal 2 2 4 2 3 4 2 2 3" xfId="30033"/>
    <cellStyle name="Normal 2 2 4 2 3 4 2 3" xfId="14525"/>
    <cellStyle name="Normal 2 2 4 2 3 4 2 3 2" xfId="35202"/>
    <cellStyle name="Normal 2 2 4 2 3 4 2 4" xfId="24865"/>
    <cellStyle name="Normal 2 2 4 2 3 4 3" xfId="6772"/>
    <cellStyle name="Normal 2 2 4 2 3 4 3 2" xfId="17109"/>
    <cellStyle name="Normal 2 2 4 2 3 4 3 2 2" xfId="37786"/>
    <cellStyle name="Normal 2 2 4 2 3 4 3 3" xfId="27449"/>
    <cellStyle name="Normal 2 2 4 2 3 4 4" xfId="11941"/>
    <cellStyle name="Normal 2 2 4 2 3 4 4 2" xfId="32618"/>
    <cellStyle name="Normal 2 2 4 2 3 4 5" xfId="22281"/>
    <cellStyle name="Normal 2 2 4 2 3 5" xfId="2896"/>
    <cellStyle name="Normal 2 2 4 2 3 5 2" xfId="8064"/>
    <cellStyle name="Normal 2 2 4 2 3 5 2 2" xfId="18401"/>
    <cellStyle name="Normal 2 2 4 2 3 5 2 2 2" xfId="39078"/>
    <cellStyle name="Normal 2 2 4 2 3 5 2 3" xfId="28741"/>
    <cellStyle name="Normal 2 2 4 2 3 5 3" xfId="13233"/>
    <cellStyle name="Normal 2 2 4 2 3 5 3 2" xfId="33910"/>
    <cellStyle name="Normal 2 2 4 2 3 5 4" xfId="23573"/>
    <cellStyle name="Normal 2 2 4 2 3 6" xfId="5480"/>
    <cellStyle name="Normal 2 2 4 2 3 6 2" xfId="15817"/>
    <cellStyle name="Normal 2 2 4 2 3 6 2 2" xfId="36494"/>
    <cellStyle name="Normal 2 2 4 2 3 6 3" xfId="26157"/>
    <cellStyle name="Normal 2 2 4 2 3 7" xfId="10649"/>
    <cellStyle name="Normal 2 2 4 2 3 7 2" xfId="31326"/>
    <cellStyle name="Normal 2 2 4 2 3 8" xfId="20989"/>
    <cellStyle name="Normal 2 2 4 2 4" xfId="472"/>
    <cellStyle name="Normal 2 2 4 2 4 2" xfId="1118"/>
    <cellStyle name="Normal 2 2 4 2 4 2 2" xfId="2410"/>
    <cellStyle name="Normal 2 2 4 2 4 2 2 2" xfId="4994"/>
    <cellStyle name="Normal 2 2 4 2 4 2 2 2 2" xfId="10162"/>
    <cellStyle name="Normal 2 2 4 2 4 2 2 2 2 2" xfId="20499"/>
    <cellStyle name="Normal 2 2 4 2 4 2 2 2 2 2 2" xfId="41176"/>
    <cellStyle name="Normal 2 2 4 2 4 2 2 2 2 3" xfId="30839"/>
    <cellStyle name="Normal 2 2 4 2 4 2 2 2 3" xfId="15331"/>
    <cellStyle name="Normal 2 2 4 2 4 2 2 2 3 2" xfId="36008"/>
    <cellStyle name="Normal 2 2 4 2 4 2 2 2 4" xfId="25671"/>
    <cellStyle name="Normal 2 2 4 2 4 2 2 3" xfId="7578"/>
    <cellStyle name="Normal 2 2 4 2 4 2 2 3 2" xfId="17915"/>
    <cellStyle name="Normal 2 2 4 2 4 2 2 3 2 2" xfId="38592"/>
    <cellStyle name="Normal 2 2 4 2 4 2 2 3 3" xfId="28255"/>
    <cellStyle name="Normal 2 2 4 2 4 2 2 4" xfId="12747"/>
    <cellStyle name="Normal 2 2 4 2 4 2 2 4 2" xfId="33424"/>
    <cellStyle name="Normal 2 2 4 2 4 2 2 5" xfId="23087"/>
    <cellStyle name="Normal 2 2 4 2 4 2 3" xfId="3702"/>
    <cellStyle name="Normal 2 2 4 2 4 2 3 2" xfId="8870"/>
    <cellStyle name="Normal 2 2 4 2 4 2 3 2 2" xfId="19207"/>
    <cellStyle name="Normal 2 2 4 2 4 2 3 2 2 2" xfId="39884"/>
    <cellStyle name="Normal 2 2 4 2 4 2 3 2 3" xfId="29547"/>
    <cellStyle name="Normal 2 2 4 2 4 2 3 3" xfId="14039"/>
    <cellStyle name="Normal 2 2 4 2 4 2 3 3 2" xfId="34716"/>
    <cellStyle name="Normal 2 2 4 2 4 2 3 4" xfId="24379"/>
    <cellStyle name="Normal 2 2 4 2 4 2 4" xfId="6286"/>
    <cellStyle name="Normal 2 2 4 2 4 2 4 2" xfId="16623"/>
    <cellStyle name="Normal 2 2 4 2 4 2 4 2 2" xfId="37300"/>
    <cellStyle name="Normal 2 2 4 2 4 2 4 3" xfId="26963"/>
    <cellStyle name="Normal 2 2 4 2 4 2 5" xfId="11455"/>
    <cellStyle name="Normal 2 2 4 2 4 2 5 2" xfId="32132"/>
    <cellStyle name="Normal 2 2 4 2 4 2 6" xfId="21795"/>
    <cellStyle name="Normal 2 2 4 2 4 3" xfId="1764"/>
    <cellStyle name="Normal 2 2 4 2 4 3 2" xfId="4348"/>
    <cellStyle name="Normal 2 2 4 2 4 3 2 2" xfId="9516"/>
    <cellStyle name="Normal 2 2 4 2 4 3 2 2 2" xfId="19853"/>
    <cellStyle name="Normal 2 2 4 2 4 3 2 2 2 2" xfId="40530"/>
    <cellStyle name="Normal 2 2 4 2 4 3 2 2 3" xfId="30193"/>
    <cellStyle name="Normal 2 2 4 2 4 3 2 3" xfId="14685"/>
    <cellStyle name="Normal 2 2 4 2 4 3 2 3 2" xfId="35362"/>
    <cellStyle name="Normal 2 2 4 2 4 3 2 4" xfId="25025"/>
    <cellStyle name="Normal 2 2 4 2 4 3 3" xfId="6932"/>
    <cellStyle name="Normal 2 2 4 2 4 3 3 2" xfId="17269"/>
    <cellStyle name="Normal 2 2 4 2 4 3 3 2 2" xfId="37946"/>
    <cellStyle name="Normal 2 2 4 2 4 3 3 3" xfId="27609"/>
    <cellStyle name="Normal 2 2 4 2 4 3 4" xfId="12101"/>
    <cellStyle name="Normal 2 2 4 2 4 3 4 2" xfId="32778"/>
    <cellStyle name="Normal 2 2 4 2 4 3 5" xfId="22441"/>
    <cellStyle name="Normal 2 2 4 2 4 4" xfId="3056"/>
    <cellStyle name="Normal 2 2 4 2 4 4 2" xfId="8224"/>
    <cellStyle name="Normal 2 2 4 2 4 4 2 2" xfId="18561"/>
    <cellStyle name="Normal 2 2 4 2 4 4 2 2 2" xfId="39238"/>
    <cellStyle name="Normal 2 2 4 2 4 4 2 3" xfId="28901"/>
    <cellStyle name="Normal 2 2 4 2 4 4 3" xfId="13393"/>
    <cellStyle name="Normal 2 2 4 2 4 4 3 2" xfId="34070"/>
    <cellStyle name="Normal 2 2 4 2 4 4 4" xfId="23733"/>
    <cellStyle name="Normal 2 2 4 2 4 5" xfId="5640"/>
    <cellStyle name="Normal 2 2 4 2 4 5 2" xfId="15977"/>
    <cellStyle name="Normal 2 2 4 2 4 5 2 2" xfId="36654"/>
    <cellStyle name="Normal 2 2 4 2 4 5 3" xfId="26317"/>
    <cellStyle name="Normal 2 2 4 2 4 6" xfId="10809"/>
    <cellStyle name="Normal 2 2 4 2 4 6 2" xfId="31486"/>
    <cellStyle name="Normal 2 2 4 2 4 7" xfId="21149"/>
    <cellStyle name="Normal 2 2 4 2 5" xfId="795"/>
    <cellStyle name="Normal 2 2 4 2 5 2" xfId="2087"/>
    <cellStyle name="Normal 2 2 4 2 5 2 2" xfId="4671"/>
    <cellStyle name="Normal 2 2 4 2 5 2 2 2" xfId="9839"/>
    <cellStyle name="Normal 2 2 4 2 5 2 2 2 2" xfId="20176"/>
    <cellStyle name="Normal 2 2 4 2 5 2 2 2 2 2" xfId="40853"/>
    <cellStyle name="Normal 2 2 4 2 5 2 2 2 3" xfId="30516"/>
    <cellStyle name="Normal 2 2 4 2 5 2 2 3" xfId="15008"/>
    <cellStyle name="Normal 2 2 4 2 5 2 2 3 2" xfId="35685"/>
    <cellStyle name="Normal 2 2 4 2 5 2 2 4" xfId="25348"/>
    <cellStyle name="Normal 2 2 4 2 5 2 3" xfId="7255"/>
    <cellStyle name="Normal 2 2 4 2 5 2 3 2" xfId="17592"/>
    <cellStyle name="Normal 2 2 4 2 5 2 3 2 2" xfId="38269"/>
    <cellStyle name="Normal 2 2 4 2 5 2 3 3" xfId="27932"/>
    <cellStyle name="Normal 2 2 4 2 5 2 4" xfId="12424"/>
    <cellStyle name="Normal 2 2 4 2 5 2 4 2" xfId="33101"/>
    <cellStyle name="Normal 2 2 4 2 5 2 5" xfId="22764"/>
    <cellStyle name="Normal 2 2 4 2 5 3" xfId="3379"/>
    <cellStyle name="Normal 2 2 4 2 5 3 2" xfId="8547"/>
    <cellStyle name="Normal 2 2 4 2 5 3 2 2" xfId="18884"/>
    <cellStyle name="Normal 2 2 4 2 5 3 2 2 2" xfId="39561"/>
    <cellStyle name="Normal 2 2 4 2 5 3 2 3" xfId="29224"/>
    <cellStyle name="Normal 2 2 4 2 5 3 3" xfId="13716"/>
    <cellStyle name="Normal 2 2 4 2 5 3 3 2" xfId="34393"/>
    <cellStyle name="Normal 2 2 4 2 5 3 4" xfId="24056"/>
    <cellStyle name="Normal 2 2 4 2 5 4" xfId="5963"/>
    <cellStyle name="Normal 2 2 4 2 5 4 2" xfId="16300"/>
    <cellStyle name="Normal 2 2 4 2 5 4 2 2" xfId="36977"/>
    <cellStyle name="Normal 2 2 4 2 5 4 3" xfId="26640"/>
    <cellStyle name="Normal 2 2 4 2 5 5" xfId="11132"/>
    <cellStyle name="Normal 2 2 4 2 5 5 2" xfId="31809"/>
    <cellStyle name="Normal 2 2 4 2 5 6" xfId="21472"/>
    <cellStyle name="Normal 2 2 4 2 6" xfId="1441"/>
    <cellStyle name="Normal 2 2 4 2 6 2" xfId="4025"/>
    <cellStyle name="Normal 2 2 4 2 6 2 2" xfId="9193"/>
    <cellStyle name="Normal 2 2 4 2 6 2 2 2" xfId="19530"/>
    <cellStyle name="Normal 2 2 4 2 6 2 2 2 2" xfId="40207"/>
    <cellStyle name="Normal 2 2 4 2 6 2 2 3" xfId="29870"/>
    <cellStyle name="Normal 2 2 4 2 6 2 3" xfId="14362"/>
    <cellStyle name="Normal 2 2 4 2 6 2 3 2" xfId="35039"/>
    <cellStyle name="Normal 2 2 4 2 6 2 4" xfId="24702"/>
    <cellStyle name="Normal 2 2 4 2 6 3" xfId="6609"/>
    <cellStyle name="Normal 2 2 4 2 6 3 2" xfId="16946"/>
    <cellStyle name="Normal 2 2 4 2 6 3 2 2" xfId="37623"/>
    <cellStyle name="Normal 2 2 4 2 6 3 3" xfId="27286"/>
    <cellStyle name="Normal 2 2 4 2 6 4" xfId="11778"/>
    <cellStyle name="Normal 2 2 4 2 6 4 2" xfId="32455"/>
    <cellStyle name="Normal 2 2 4 2 6 5" xfId="22118"/>
    <cellStyle name="Normal 2 2 4 2 7" xfId="2733"/>
    <cellStyle name="Normal 2 2 4 2 7 2" xfId="7901"/>
    <cellStyle name="Normal 2 2 4 2 7 2 2" xfId="18238"/>
    <cellStyle name="Normal 2 2 4 2 7 2 2 2" xfId="38915"/>
    <cellStyle name="Normal 2 2 4 2 7 2 3" xfId="28578"/>
    <cellStyle name="Normal 2 2 4 2 7 3" xfId="13070"/>
    <cellStyle name="Normal 2 2 4 2 7 3 2" xfId="33747"/>
    <cellStyle name="Normal 2 2 4 2 7 4" xfId="23410"/>
    <cellStyle name="Normal 2 2 4 2 8" xfId="5317"/>
    <cellStyle name="Normal 2 2 4 2 8 2" xfId="15654"/>
    <cellStyle name="Normal 2 2 4 2 8 2 2" xfId="36331"/>
    <cellStyle name="Normal 2 2 4 2 8 3" xfId="25994"/>
    <cellStyle name="Normal 2 2 4 2 9" xfId="10486"/>
    <cellStyle name="Normal 2 2 4 2 9 2" xfId="31163"/>
    <cellStyle name="Normal 2 2 4 3" xfId="184"/>
    <cellStyle name="Normal 2 2 4 3 2" xfId="352"/>
    <cellStyle name="Normal 2 2 4 3 2 2" xfId="675"/>
    <cellStyle name="Normal 2 2 4 3 2 2 2" xfId="1321"/>
    <cellStyle name="Normal 2 2 4 3 2 2 2 2" xfId="2613"/>
    <cellStyle name="Normal 2 2 4 3 2 2 2 2 2" xfId="5197"/>
    <cellStyle name="Normal 2 2 4 3 2 2 2 2 2 2" xfId="10365"/>
    <cellStyle name="Normal 2 2 4 3 2 2 2 2 2 2 2" xfId="20702"/>
    <cellStyle name="Normal 2 2 4 3 2 2 2 2 2 2 2 2" xfId="41379"/>
    <cellStyle name="Normal 2 2 4 3 2 2 2 2 2 2 3" xfId="31042"/>
    <cellStyle name="Normal 2 2 4 3 2 2 2 2 2 3" xfId="15534"/>
    <cellStyle name="Normal 2 2 4 3 2 2 2 2 2 3 2" xfId="36211"/>
    <cellStyle name="Normal 2 2 4 3 2 2 2 2 2 4" xfId="25874"/>
    <cellStyle name="Normal 2 2 4 3 2 2 2 2 3" xfId="7781"/>
    <cellStyle name="Normal 2 2 4 3 2 2 2 2 3 2" xfId="18118"/>
    <cellStyle name="Normal 2 2 4 3 2 2 2 2 3 2 2" xfId="38795"/>
    <cellStyle name="Normal 2 2 4 3 2 2 2 2 3 3" xfId="28458"/>
    <cellStyle name="Normal 2 2 4 3 2 2 2 2 4" xfId="12950"/>
    <cellStyle name="Normal 2 2 4 3 2 2 2 2 4 2" xfId="33627"/>
    <cellStyle name="Normal 2 2 4 3 2 2 2 2 5" xfId="23290"/>
    <cellStyle name="Normal 2 2 4 3 2 2 2 3" xfId="3905"/>
    <cellStyle name="Normal 2 2 4 3 2 2 2 3 2" xfId="9073"/>
    <cellStyle name="Normal 2 2 4 3 2 2 2 3 2 2" xfId="19410"/>
    <cellStyle name="Normal 2 2 4 3 2 2 2 3 2 2 2" xfId="40087"/>
    <cellStyle name="Normal 2 2 4 3 2 2 2 3 2 3" xfId="29750"/>
    <cellStyle name="Normal 2 2 4 3 2 2 2 3 3" xfId="14242"/>
    <cellStyle name="Normal 2 2 4 3 2 2 2 3 3 2" xfId="34919"/>
    <cellStyle name="Normal 2 2 4 3 2 2 2 3 4" xfId="24582"/>
    <cellStyle name="Normal 2 2 4 3 2 2 2 4" xfId="6489"/>
    <cellStyle name="Normal 2 2 4 3 2 2 2 4 2" xfId="16826"/>
    <cellStyle name="Normal 2 2 4 3 2 2 2 4 2 2" xfId="37503"/>
    <cellStyle name="Normal 2 2 4 3 2 2 2 4 3" xfId="27166"/>
    <cellStyle name="Normal 2 2 4 3 2 2 2 5" xfId="11658"/>
    <cellStyle name="Normal 2 2 4 3 2 2 2 5 2" xfId="32335"/>
    <cellStyle name="Normal 2 2 4 3 2 2 2 6" xfId="21998"/>
    <cellStyle name="Normal 2 2 4 3 2 2 3" xfId="1967"/>
    <cellStyle name="Normal 2 2 4 3 2 2 3 2" xfId="4551"/>
    <cellStyle name="Normal 2 2 4 3 2 2 3 2 2" xfId="9719"/>
    <cellStyle name="Normal 2 2 4 3 2 2 3 2 2 2" xfId="20056"/>
    <cellStyle name="Normal 2 2 4 3 2 2 3 2 2 2 2" xfId="40733"/>
    <cellStyle name="Normal 2 2 4 3 2 2 3 2 2 3" xfId="30396"/>
    <cellStyle name="Normal 2 2 4 3 2 2 3 2 3" xfId="14888"/>
    <cellStyle name="Normal 2 2 4 3 2 2 3 2 3 2" xfId="35565"/>
    <cellStyle name="Normal 2 2 4 3 2 2 3 2 4" xfId="25228"/>
    <cellStyle name="Normal 2 2 4 3 2 2 3 3" xfId="7135"/>
    <cellStyle name="Normal 2 2 4 3 2 2 3 3 2" xfId="17472"/>
    <cellStyle name="Normal 2 2 4 3 2 2 3 3 2 2" xfId="38149"/>
    <cellStyle name="Normal 2 2 4 3 2 2 3 3 3" xfId="27812"/>
    <cellStyle name="Normal 2 2 4 3 2 2 3 4" xfId="12304"/>
    <cellStyle name="Normal 2 2 4 3 2 2 3 4 2" xfId="32981"/>
    <cellStyle name="Normal 2 2 4 3 2 2 3 5" xfId="22644"/>
    <cellStyle name="Normal 2 2 4 3 2 2 4" xfId="3259"/>
    <cellStyle name="Normal 2 2 4 3 2 2 4 2" xfId="8427"/>
    <cellStyle name="Normal 2 2 4 3 2 2 4 2 2" xfId="18764"/>
    <cellStyle name="Normal 2 2 4 3 2 2 4 2 2 2" xfId="39441"/>
    <cellStyle name="Normal 2 2 4 3 2 2 4 2 3" xfId="29104"/>
    <cellStyle name="Normal 2 2 4 3 2 2 4 3" xfId="13596"/>
    <cellStyle name="Normal 2 2 4 3 2 2 4 3 2" xfId="34273"/>
    <cellStyle name="Normal 2 2 4 3 2 2 4 4" xfId="23936"/>
    <cellStyle name="Normal 2 2 4 3 2 2 5" xfId="5843"/>
    <cellStyle name="Normal 2 2 4 3 2 2 5 2" xfId="16180"/>
    <cellStyle name="Normal 2 2 4 3 2 2 5 2 2" xfId="36857"/>
    <cellStyle name="Normal 2 2 4 3 2 2 5 3" xfId="26520"/>
    <cellStyle name="Normal 2 2 4 3 2 2 6" xfId="11012"/>
    <cellStyle name="Normal 2 2 4 3 2 2 6 2" xfId="31689"/>
    <cellStyle name="Normal 2 2 4 3 2 2 7" xfId="21352"/>
    <cellStyle name="Normal 2 2 4 3 2 3" xfId="998"/>
    <cellStyle name="Normal 2 2 4 3 2 3 2" xfId="2290"/>
    <cellStyle name="Normal 2 2 4 3 2 3 2 2" xfId="4874"/>
    <cellStyle name="Normal 2 2 4 3 2 3 2 2 2" xfId="10042"/>
    <cellStyle name="Normal 2 2 4 3 2 3 2 2 2 2" xfId="20379"/>
    <cellStyle name="Normal 2 2 4 3 2 3 2 2 2 2 2" xfId="41056"/>
    <cellStyle name="Normal 2 2 4 3 2 3 2 2 2 3" xfId="30719"/>
    <cellStyle name="Normal 2 2 4 3 2 3 2 2 3" xfId="15211"/>
    <cellStyle name="Normal 2 2 4 3 2 3 2 2 3 2" xfId="35888"/>
    <cellStyle name="Normal 2 2 4 3 2 3 2 2 4" xfId="25551"/>
    <cellStyle name="Normal 2 2 4 3 2 3 2 3" xfId="7458"/>
    <cellStyle name="Normal 2 2 4 3 2 3 2 3 2" xfId="17795"/>
    <cellStyle name="Normal 2 2 4 3 2 3 2 3 2 2" xfId="38472"/>
    <cellStyle name="Normal 2 2 4 3 2 3 2 3 3" xfId="28135"/>
    <cellStyle name="Normal 2 2 4 3 2 3 2 4" xfId="12627"/>
    <cellStyle name="Normal 2 2 4 3 2 3 2 4 2" xfId="33304"/>
    <cellStyle name="Normal 2 2 4 3 2 3 2 5" xfId="22967"/>
    <cellStyle name="Normal 2 2 4 3 2 3 3" xfId="3582"/>
    <cellStyle name="Normal 2 2 4 3 2 3 3 2" xfId="8750"/>
    <cellStyle name="Normal 2 2 4 3 2 3 3 2 2" xfId="19087"/>
    <cellStyle name="Normal 2 2 4 3 2 3 3 2 2 2" xfId="39764"/>
    <cellStyle name="Normal 2 2 4 3 2 3 3 2 3" xfId="29427"/>
    <cellStyle name="Normal 2 2 4 3 2 3 3 3" xfId="13919"/>
    <cellStyle name="Normal 2 2 4 3 2 3 3 3 2" xfId="34596"/>
    <cellStyle name="Normal 2 2 4 3 2 3 3 4" xfId="24259"/>
    <cellStyle name="Normal 2 2 4 3 2 3 4" xfId="6166"/>
    <cellStyle name="Normal 2 2 4 3 2 3 4 2" xfId="16503"/>
    <cellStyle name="Normal 2 2 4 3 2 3 4 2 2" xfId="37180"/>
    <cellStyle name="Normal 2 2 4 3 2 3 4 3" xfId="26843"/>
    <cellStyle name="Normal 2 2 4 3 2 3 5" xfId="11335"/>
    <cellStyle name="Normal 2 2 4 3 2 3 5 2" xfId="32012"/>
    <cellStyle name="Normal 2 2 4 3 2 3 6" xfId="21675"/>
    <cellStyle name="Normal 2 2 4 3 2 4" xfId="1644"/>
    <cellStyle name="Normal 2 2 4 3 2 4 2" xfId="4228"/>
    <cellStyle name="Normal 2 2 4 3 2 4 2 2" xfId="9396"/>
    <cellStyle name="Normal 2 2 4 3 2 4 2 2 2" xfId="19733"/>
    <cellStyle name="Normal 2 2 4 3 2 4 2 2 2 2" xfId="40410"/>
    <cellStyle name="Normal 2 2 4 3 2 4 2 2 3" xfId="30073"/>
    <cellStyle name="Normal 2 2 4 3 2 4 2 3" xfId="14565"/>
    <cellStyle name="Normal 2 2 4 3 2 4 2 3 2" xfId="35242"/>
    <cellStyle name="Normal 2 2 4 3 2 4 2 4" xfId="24905"/>
    <cellStyle name="Normal 2 2 4 3 2 4 3" xfId="6812"/>
    <cellStyle name="Normal 2 2 4 3 2 4 3 2" xfId="17149"/>
    <cellStyle name="Normal 2 2 4 3 2 4 3 2 2" xfId="37826"/>
    <cellStyle name="Normal 2 2 4 3 2 4 3 3" xfId="27489"/>
    <cellStyle name="Normal 2 2 4 3 2 4 4" xfId="11981"/>
    <cellStyle name="Normal 2 2 4 3 2 4 4 2" xfId="32658"/>
    <cellStyle name="Normal 2 2 4 3 2 4 5" xfId="22321"/>
    <cellStyle name="Normal 2 2 4 3 2 5" xfId="2936"/>
    <cellStyle name="Normal 2 2 4 3 2 5 2" xfId="8104"/>
    <cellStyle name="Normal 2 2 4 3 2 5 2 2" xfId="18441"/>
    <cellStyle name="Normal 2 2 4 3 2 5 2 2 2" xfId="39118"/>
    <cellStyle name="Normal 2 2 4 3 2 5 2 3" xfId="28781"/>
    <cellStyle name="Normal 2 2 4 3 2 5 3" xfId="13273"/>
    <cellStyle name="Normal 2 2 4 3 2 5 3 2" xfId="33950"/>
    <cellStyle name="Normal 2 2 4 3 2 5 4" xfId="23613"/>
    <cellStyle name="Normal 2 2 4 3 2 6" xfId="5520"/>
    <cellStyle name="Normal 2 2 4 3 2 6 2" xfId="15857"/>
    <cellStyle name="Normal 2 2 4 3 2 6 2 2" xfId="36534"/>
    <cellStyle name="Normal 2 2 4 3 2 6 3" xfId="26197"/>
    <cellStyle name="Normal 2 2 4 3 2 7" xfId="10689"/>
    <cellStyle name="Normal 2 2 4 3 2 7 2" xfId="31366"/>
    <cellStyle name="Normal 2 2 4 3 2 8" xfId="21029"/>
    <cellStyle name="Normal 2 2 4 3 3" xfId="512"/>
    <cellStyle name="Normal 2 2 4 3 3 2" xfId="1158"/>
    <cellStyle name="Normal 2 2 4 3 3 2 2" xfId="2450"/>
    <cellStyle name="Normal 2 2 4 3 3 2 2 2" xfId="5034"/>
    <cellStyle name="Normal 2 2 4 3 3 2 2 2 2" xfId="10202"/>
    <cellStyle name="Normal 2 2 4 3 3 2 2 2 2 2" xfId="20539"/>
    <cellStyle name="Normal 2 2 4 3 3 2 2 2 2 2 2" xfId="41216"/>
    <cellStyle name="Normal 2 2 4 3 3 2 2 2 2 3" xfId="30879"/>
    <cellStyle name="Normal 2 2 4 3 3 2 2 2 3" xfId="15371"/>
    <cellStyle name="Normal 2 2 4 3 3 2 2 2 3 2" xfId="36048"/>
    <cellStyle name="Normal 2 2 4 3 3 2 2 2 4" xfId="25711"/>
    <cellStyle name="Normal 2 2 4 3 3 2 2 3" xfId="7618"/>
    <cellStyle name="Normal 2 2 4 3 3 2 2 3 2" xfId="17955"/>
    <cellStyle name="Normal 2 2 4 3 3 2 2 3 2 2" xfId="38632"/>
    <cellStyle name="Normal 2 2 4 3 3 2 2 3 3" xfId="28295"/>
    <cellStyle name="Normal 2 2 4 3 3 2 2 4" xfId="12787"/>
    <cellStyle name="Normal 2 2 4 3 3 2 2 4 2" xfId="33464"/>
    <cellStyle name="Normal 2 2 4 3 3 2 2 5" xfId="23127"/>
    <cellStyle name="Normal 2 2 4 3 3 2 3" xfId="3742"/>
    <cellStyle name="Normal 2 2 4 3 3 2 3 2" xfId="8910"/>
    <cellStyle name="Normal 2 2 4 3 3 2 3 2 2" xfId="19247"/>
    <cellStyle name="Normal 2 2 4 3 3 2 3 2 2 2" xfId="39924"/>
    <cellStyle name="Normal 2 2 4 3 3 2 3 2 3" xfId="29587"/>
    <cellStyle name="Normal 2 2 4 3 3 2 3 3" xfId="14079"/>
    <cellStyle name="Normal 2 2 4 3 3 2 3 3 2" xfId="34756"/>
    <cellStyle name="Normal 2 2 4 3 3 2 3 4" xfId="24419"/>
    <cellStyle name="Normal 2 2 4 3 3 2 4" xfId="6326"/>
    <cellStyle name="Normal 2 2 4 3 3 2 4 2" xfId="16663"/>
    <cellStyle name="Normal 2 2 4 3 3 2 4 2 2" xfId="37340"/>
    <cellStyle name="Normal 2 2 4 3 3 2 4 3" xfId="27003"/>
    <cellStyle name="Normal 2 2 4 3 3 2 5" xfId="11495"/>
    <cellStyle name="Normal 2 2 4 3 3 2 5 2" xfId="32172"/>
    <cellStyle name="Normal 2 2 4 3 3 2 6" xfId="21835"/>
    <cellStyle name="Normal 2 2 4 3 3 3" xfId="1804"/>
    <cellStyle name="Normal 2 2 4 3 3 3 2" xfId="4388"/>
    <cellStyle name="Normal 2 2 4 3 3 3 2 2" xfId="9556"/>
    <cellStyle name="Normal 2 2 4 3 3 3 2 2 2" xfId="19893"/>
    <cellStyle name="Normal 2 2 4 3 3 3 2 2 2 2" xfId="40570"/>
    <cellStyle name="Normal 2 2 4 3 3 3 2 2 3" xfId="30233"/>
    <cellStyle name="Normal 2 2 4 3 3 3 2 3" xfId="14725"/>
    <cellStyle name="Normal 2 2 4 3 3 3 2 3 2" xfId="35402"/>
    <cellStyle name="Normal 2 2 4 3 3 3 2 4" xfId="25065"/>
    <cellStyle name="Normal 2 2 4 3 3 3 3" xfId="6972"/>
    <cellStyle name="Normal 2 2 4 3 3 3 3 2" xfId="17309"/>
    <cellStyle name="Normal 2 2 4 3 3 3 3 2 2" xfId="37986"/>
    <cellStyle name="Normal 2 2 4 3 3 3 3 3" xfId="27649"/>
    <cellStyle name="Normal 2 2 4 3 3 3 4" xfId="12141"/>
    <cellStyle name="Normal 2 2 4 3 3 3 4 2" xfId="32818"/>
    <cellStyle name="Normal 2 2 4 3 3 3 5" xfId="22481"/>
    <cellStyle name="Normal 2 2 4 3 3 4" xfId="3096"/>
    <cellStyle name="Normal 2 2 4 3 3 4 2" xfId="8264"/>
    <cellStyle name="Normal 2 2 4 3 3 4 2 2" xfId="18601"/>
    <cellStyle name="Normal 2 2 4 3 3 4 2 2 2" xfId="39278"/>
    <cellStyle name="Normal 2 2 4 3 3 4 2 3" xfId="28941"/>
    <cellStyle name="Normal 2 2 4 3 3 4 3" xfId="13433"/>
    <cellStyle name="Normal 2 2 4 3 3 4 3 2" xfId="34110"/>
    <cellStyle name="Normal 2 2 4 3 3 4 4" xfId="23773"/>
    <cellStyle name="Normal 2 2 4 3 3 5" xfId="5680"/>
    <cellStyle name="Normal 2 2 4 3 3 5 2" xfId="16017"/>
    <cellStyle name="Normal 2 2 4 3 3 5 2 2" xfId="36694"/>
    <cellStyle name="Normal 2 2 4 3 3 5 3" xfId="26357"/>
    <cellStyle name="Normal 2 2 4 3 3 6" xfId="10849"/>
    <cellStyle name="Normal 2 2 4 3 3 6 2" xfId="31526"/>
    <cellStyle name="Normal 2 2 4 3 3 7" xfId="21189"/>
    <cellStyle name="Normal 2 2 4 3 4" xfId="835"/>
    <cellStyle name="Normal 2 2 4 3 4 2" xfId="2127"/>
    <cellStyle name="Normal 2 2 4 3 4 2 2" xfId="4711"/>
    <cellStyle name="Normal 2 2 4 3 4 2 2 2" xfId="9879"/>
    <cellStyle name="Normal 2 2 4 3 4 2 2 2 2" xfId="20216"/>
    <cellStyle name="Normal 2 2 4 3 4 2 2 2 2 2" xfId="40893"/>
    <cellStyle name="Normal 2 2 4 3 4 2 2 2 3" xfId="30556"/>
    <cellStyle name="Normal 2 2 4 3 4 2 2 3" xfId="15048"/>
    <cellStyle name="Normal 2 2 4 3 4 2 2 3 2" xfId="35725"/>
    <cellStyle name="Normal 2 2 4 3 4 2 2 4" xfId="25388"/>
    <cellStyle name="Normal 2 2 4 3 4 2 3" xfId="7295"/>
    <cellStyle name="Normal 2 2 4 3 4 2 3 2" xfId="17632"/>
    <cellStyle name="Normal 2 2 4 3 4 2 3 2 2" xfId="38309"/>
    <cellStyle name="Normal 2 2 4 3 4 2 3 3" xfId="27972"/>
    <cellStyle name="Normal 2 2 4 3 4 2 4" xfId="12464"/>
    <cellStyle name="Normal 2 2 4 3 4 2 4 2" xfId="33141"/>
    <cellStyle name="Normal 2 2 4 3 4 2 5" xfId="22804"/>
    <cellStyle name="Normal 2 2 4 3 4 3" xfId="3419"/>
    <cellStyle name="Normal 2 2 4 3 4 3 2" xfId="8587"/>
    <cellStyle name="Normal 2 2 4 3 4 3 2 2" xfId="18924"/>
    <cellStyle name="Normal 2 2 4 3 4 3 2 2 2" xfId="39601"/>
    <cellStyle name="Normal 2 2 4 3 4 3 2 3" xfId="29264"/>
    <cellStyle name="Normal 2 2 4 3 4 3 3" xfId="13756"/>
    <cellStyle name="Normal 2 2 4 3 4 3 3 2" xfId="34433"/>
    <cellStyle name="Normal 2 2 4 3 4 3 4" xfId="24096"/>
    <cellStyle name="Normal 2 2 4 3 4 4" xfId="6003"/>
    <cellStyle name="Normal 2 2 4 3 4 4 2" xfId="16340"/>
    <cellStyle name="Normal 2 2 4 3 4 4 2 2" xfId="37017"/>
    <cellStyle name="Normal 2 2 4 3 4 4 3" xfId="26680"/>
    <cellStyle name="Normal 2 2 4 3 4 5" xfId="11172"/>
    <cellStyle name="Normal 2 2 4 3 4 5 2" xfId="31849"/>
    <cellStyle name="Normal 2 2 4 3 4 6" xfId="21512"/>
    <cellStyle name="Normal 2 2 4 3 5" xfId="1481"/>
    <cellStyle name="Normal 2 2 4 3 5 2" xfId="4065"/>
    <cellStyle name="Normal 2 2 4 3 5 2 2" xfId="9233"/>
    <cellStyle name="Normal 2 2 4 3 5 2 2 2" xfId="19570"/>
    <cellStyle name="Normal 2 2 4 3 5 2 2 2 2" xfId="40247"/>
    <cellStyle name="Normal 2 2 4 3 5 2 2 3" xfId="29910"/>
    <cellStyle name="Normal 2 2 4 3 5 2 3" xfId="14402"/>
    <cellStyle name="Normal 2 2 4 3 5 2 3 2" xfId="35079"/>
    <cellStyle name="Normal 2 2 4 3 5 2 4" xfId="24742"/>
    <cellStyle name="Normal 2 2 4 3 5 3" xfId="6649"/>
    <cellStyle name="Normal 2 2 4 3 5 3 2" xfId="16986"/>
    <cellStyle name="Normal 2 2 4 3 5 3 2 2" xfId="37663"/>
    <cellStyle name="Normal 2 2 4 3 5 3 3" xfId="27326"/>
    <cellStyle name="Normal 2 2 4 3 5 4" xfId="11818"/>
    <cellStyle name="Normal 2 2 4 3 5 4 2" xfId="32495"/>
    <cellStyle name="Normal 2 2 4 3 5 5" xfId="22158"/>
    <cellStyle name="Normal 2 2 4 3 6" xfId="2773"/>
    <cellStyle name="Normal 2 2 4 3 6 2" xfId="7941"/>
    <cellStyle name="Normal 2 2 4 3 6 2 2" xfId="18278"/>
    <cellStyle name="Normal 2 2 4 3 6 2 2 2" xfId="38955"/>
    <cellStyle name="Normal 2 2 4 3 6 2 3" xfId="28618"/>
    <cellStyle name="Normal 2 2 4 3 6 3" xfId="13110"/>
    <cellStyle name="Normal 2 2 4 3 6 3 2" xfId="33787"/>
    <cellStyle name="Normal 2 2 4 3 6 4" xfId="23450"/>
    <cellStyle name="Normal 2 2 4 3 7" xfId="5357"/>
    <cellStyle name="Normal 2 2 4 3 7 2" xfId="15694"/>
    <cellStyle name="Normal 2 2 4 3 7 2 2" xfId="36371"/>
    <cellStyle name="Normal 2 2 4 3 7 3" xfId="26034"/>
    <cellStyle name="Normal 2 2 4 3 8" xfId="10526"/>
    <cellStyle name="Normal 2 2 4 3 8 2" xfId="31203"/>
    <cellStyle name="Normal 2 2 4 3 9" xfId="20866"/>
    <cellStyle name="Normal 2 2 4 4" xfId="271"/>
    <cellStyle name="Normal 2 2 4 4 2" xfId="595"/>
    <cellStyle name="Normal 2 2 4 4 2 2" xfId="1241"/>
    <cellStyle name="Normal 2 2 4 4 2 2 2" xfId="2533"/>
    <cellStyle name="Normal 2 2 4 4 2 2 2 2" xfId="5117"/>
    <cellStyle name="Normal 2 2 4 4 2 2 2 2 2" xfId="10285"/>
    <cellStyle name="Normal 2 2 4 4 2 2 2 2 2 2" xfId="20622"/>
    <cellStyle name="Normal 2 2 4 4 2 2 2 2 2 2 2" xfId="41299"/>
    <cellStyle name="Normal 2 2 4 4 2 2 2 2 2 3" xfId="30962"/>
    <cellStyle name="Normal 2 2 4 4 2 2 2 2 3" xfId="15454"/>
    <cellStyle name="Normal 2 2 4 4 2 2 2 2 3 2" xfId="36131"/>
    <cellStyle name="Normal 2 2 4 4 2 2 2 2 4" xfId="25794"/>
    <cellStyle name="Normal 2 2 4 4 2 2 2 3" xfId="7701"/>
    <cellStyle name="Normal 2 2 4 4 2 2 2 3 2" xfId="18038"/>
    <cellStyle name="Normal 2 2 4 4 2 2 2 3 2 2" xfId="38715"/>
    <cellStyle name="Normal 2 2 4 4 2 2 2 3 3" xfId="28378"/>
    <cellStyle name="Normal 2 2 4 4 2 2 2 4" xfId="12870"/>
    <cellStyle name="Normal 2 2 4 4 2 2 2 4 2" xfId="33547"/>
    <cellStyle name="Normal 2 2 4 4 2 2 2 5" xfId="23210"/>
    <cellStyle name="Normal 2 2 4 4 2 2 3" xfId="3825"/>
    <cellStyle name="Normal 2 2 4 4 2 2 3 2" xfId="8993"/>
    <cellStyle name="Normal 2 2 4 4 2 2 3 2 2" xfId="19330"/>
    <cellStyle name="Normal 2 2 4 4 2 2 3 2 2 2" xfId="40007"/>
    <cellStyle name="Normal 2 2 4 4 2 2 3 2 3" xfId="29670"/>
    <cellStyle name="Normal 2 2 4 4 2 2 3 3" xfId="14162"/>
    <cellStyle name="Normal 2 2 4 4 2 2 3 3 2" xfId="34839"/>
    <cellStyle name="Normal 2 2 4 4 2 2 3 4" xfId="24502"/>
    <cellStyle name="Normal 2 2 4 4 2 2 4" xfId="6409"/>
    <cellStyle name="Normal 2 2 4 4 2 2 4 2" xfId="16746"/>
    <cellStyle name="Normal 2 2 4 4 2 2 4 2 2" xfId="37423"/>
    <cellStyle name="Normal 2 2 4 4 2 2 4 3" xfId="27086"/>
    <cellStyle name="Normal 2 2 4 4 2 2 5" xfId="11578"/>
    <cellStyle name="Normal 2 2 4 4 2 2 5 2" xfId="32255"/>
    <cellStyle name="Normal 2 2 4 4 2 2 6" xfId="21918"/>
    <cellStyle name="Normal 2 2 4 4 2 3" xfId="1887"/>
    <cellStyle name="Normal 2 2 4 4 2 3 2" xfId="4471"/>
    <cellStyle name="Normal 2 2 4 4 2 3 2 2" xfId="9639"/>
    <cellStyle name="Normal 2 2 4 4 2 3 2 2 2" xfId="19976"/>
    <cellStyle name="Normal 2 2 4 4 2 3 2 2 2 2" xfId="40653"/>
    <cellStyle name="Normal 2 2 4 4 2 3 2 2 3" xfId="30316"/>
    <cellStyle name="Normal 2 2 4 4 2 3 2 3" xfId="14808"/>
    <cellStyle name="Normal 2 2 4 4 2 3 2 3 2" xfId="35485"/>
    <cellStyle name="Normal 2 2 4 4 2 3 2 4" xfId="25148"/>
    <cellStyle name="Normal 2 2 4 4 2 3 3" xfId="7055"/>
    <cellStyle name="Normal 2 2 4 4 2 3 3 2" xfId="17392"/>
    <cellStyle name="Normal 2 2 4 4 2 3 3 2 2" xfId="38069"/>
    <cellStyle name="Normal 2 2 4 4 2 3 3 3" xfId="27732"/>
    <cellStyle name="Normal 2 2 4 4 2 3 4" xfId="12224"/>
    <cellStyle name="Normal 2 2 4 4 2 3 4 2" xfId="32901"/>
    <cellStyle name="Normal 2 2 4 4 2 3 5" xfId="22564"/>
    <cellStyle name="Normal 2 2 4 4 2 4" xfId="3179"/>
    <cellStyle name="Normal 2 2 4 4 2 4 2" xfId="8347"/>
    <cellStyle name="Normal 2 2 4 4 2 4 2 2" xfId="18684"/>
    <cellStyle name="Normal 2 2 4 4 2 4 2 2 2" xfId="39361"/>
    <cellStyle name="Normal 2 2 4 4 2 4 2 3" xfId="29024"/>
    <cellStyle name="Normal 2 2 4 4 2 4 3" xfId="13516"/>
    <cellStyle name="Normal 2 2 4 4 2 4 3 2" xfId="34193"/>
    <cellStyle name="Normal 2 2 4 4 2 4 4" xfId="23856"/>
    <cellStyle name="Normal 2 2 4 4 2 5" xfId="5763"/>
    <cellStyle name="Normal 2 2 4 4 2 5 2" xfId="16100"/>
    <cellStyle name="Normal 2 2 4 4 2 5 2 2" xfId="36777"/>
    <cellStyle name="Normal 2 2 4 4 2 5 3" xfId="26440"/>
    <cellStyle name="Normal 2 2 4 4 2 6" xfId="10932"/>
    <cellStyle name="Normal 2 2 4 4 2 6 2" xfId="31609"/>
    <cellStyle name="Normal 2 2 4 4 2 7" xfId="21272"/>
    <cellStyle name="Normal 2 2 4 4 3" xfId="918"/>
    <cellStyle name="Normal 2 2 4 4 3 2" xfId="2210"/>
    <cellStyle name="Normal 2 2 4 4 3 2 2" xfId="4794"/>
    <cellStyle name="Normal 2 2 4 4 3 2 2 2" xfId="9962"/>
    <cellStyle name="Normal 2 2 4 4 3 2 2 2 2" xfId="20299"/>
    <cellStyle name="Normal 2 2 4 4 3 2 2 2 2 2" xfId="40976"/>
    <cellStyle name="Normal 2 2 4 4 3 2 2 2 3" xfId="30639"/>
    <cellStyle name="Normal 2 2 4 4 3 2 2 3" xfId="15131"/>
    <cellStyle name="Normal 2 2 4 4 3 2 2 3 2" xfId="35808"/>
    <cellStyle name="Normal 2 2 4 4 3 2 2 4" xfId="25471"/>
    <cellStyle name="Normal 2 2 4 4 3 2 3" xfId="7378"/>
    <cellStyle name="Normal 2 2 4 4 3 2 3 2" xfId="17715"/>
    <cellStyle name="Normal 2 2 4 4 3 2 3 2 2" xfId="38392"/>
    <cellStyle name="Normal 2 2 4 4 3 2 3 3" xfId="28055"/>
    <cellStyle name="Normal 2 2 4 4 3 2 4" xfId="12547"/>
    <cellStyle name="Normal 2 2 4 4 3 2 4 2" xfId="33224"/>
    <cellStyle name="Normal 2 2 4 4 3 2 5" xfId="22887"/>
    <cellStyle name="Normal 2 2 4 4 3 3" xfId="3502"/>
    <cellStyle name="Normal 2 2 4 4 3 3 2" xfId="8670"/>
    <cellStyle name="Normal 2 2 4 4 3 3 2 2" xfId="19007"/>
    <cellStyle name="Normal 2 2 4 4 3 3 2 2 2" xfId="39684"/>
    <cellStyle name="Normal 2 2 4 4 3 3 2 3" xfId="29347"/>
    <cellStyle name="Normal 2 2 4 4 3 3 3" xfId="13839"/>
    <cellStyle name="Normal 2 2 4 4 3 3 3 2" xfId="34516"/>
    <cellStyle name="Normal 2 2 4 4 3 3 4" xfId="24179"/>
    <cellStyle name="Normal 2 2 4 4 3 4" xfId="6086"/>
    <cellStyle name="Normal 2 2 4 4 3 4 2" xfId="16423"/>
    <cellStyle name="Normal 2 2 4 4 3 4 2 2" xfId="37100"/>
    <cellStyle name="Normal 2 2 4 4 3 4 3" xfId="26763"/>
    <cellStyle name="Normal 2 2 4 4 3 5" xfId="11255"/>
    <cellStyle name="Normal 2 2 4 4 3 5 2" xfId="31932"/>
    <cellStyle name="Normal 2 2 4 4 3 6" xfId="21595"/>
    <cellStyle name="Normal 2 2 4 4 4" xfId="1564"/>
    <cellStyle name="Normal 2 2 4 4 4 2" xfId="4148"/>
    <cellStyle name="Normal 2 2 4 4 4 2 2" xfId="9316"/>
    <cellStyle name="Normal 2 2 4 4 4 2 2 2" xfId="19653"/>
    <cellStyle name="Normal 2 2 4 4 4 2 2 2 2" xfId="40330"/>
    <cellStyle name="Normal 2 2 4 4 4 2 2 3" xfId="29993"/>
    <cellStyle name="Normal 2 2 4 4 4 2 3" xfId="14485"/>
    <cellStyle name="Normal 2 2 4 4 4 2 3 2" xfId="35162"/>
    <cellStyle name="Normal 2 2 4 4 4 2 4" xfId="24825"/>
    <cellStyle name="Normal 2 2 4 4 4 3" xfId="6732"/>
    <cellStyle name="Normal 2 2 4 4 4 3 2" xfId="17069"/>
    <cellStyle name="Normal 2 2 4 4 4 3 2 2" xfId="37746"/>
    <cellStyle name="Normal 2 2 4 4 4 3 3" xfId="27409"/>
    <cellStyle name="Normal 2 2 4 4 4 4" xfId="11901"/>
    <cellStyle name="Normal 2 2 4 4 4 4 2" xfId="32578"/>
    <cellStyle name="Normal 2 2 4 4 4 5" xfId="22241"/>
    <cellStyle name="Normal 2 2 4 4 5" xfId="2856"/>
    <cellStyle name="Normal 2 2 4 4 5 2" xfId="8024"/>
    <cellStyle name="Normal 2 2 4 4 5 2 2" xfId="18361"/>
    <cellStyle name="Normal 2 2 4 4 5 2 2 2" xfId="39038"/>
    <cellStyle name="Normal 2 2 4 4 5 2 3" xfId="28701"/>
    <cellStyle name="Normal 2 2 4 4 5 3" xfId="13193"/>
    <cellStyle name="Normal 2 2 4 4 5 3 2" xfId="33870"/>
    <cellStyle name="Normal 2 2 4 4 5 4" xfId="23533"/>
    <cellStyle name="Normal 2 2 4 4 6" xfId="5440"/>
    <cellStyle name="Normal 2 2 4 4 6 2" xfId="15777"/>
    <cellStyle name="Normal 2 2 4 4 6 2 2" xfId="36454"/>
    <cellStyle name="Normal 2 2 4 4 6 3" xfId="26117"/>
    <cellStyle name="Normal 2 2 4 4 7" xfId="10609"/>
    <cellStyle name="Normal 2 2 4 4 7 2" xfId="31286"/>
    <cellStyle name="Normal 2 2 4 4 8" xfId="20949"/>
    <cellStyle name="Normal 2 2 4 5" xfId="432"/>
    <cellStyle name="Normal 2 2 4 5 2" xfId="1078"/>
    <cellStyle name="Normal 2 2 4 5 2 2" xfId="2370"/>
    <cellStyle name="Normal 2 2 4 5 2 2 2" xfId="4954"/>
    <cellStyle name="Normal 2 2 4 5 2 2 2 2" xfId="10122"/>
    <cellStyle name="Normal 2 2 4 5 2 2 2 2 2" xfId="20459"/>
    <cellStyle name="Normal 2 2 4 5 2 2 2 2 2 2" xfId="41136"/>
    <cellStyle name="Normal 2 2 4 5 2 2 2 2 3" xfId="30799"/>
    <cellStyle name="Normal 2 2 4 5 2 2 2 3" xfId="15291"/>
    <cellStyle name="Normal 2 2 4 5 2 2 2 3 2" xfId="35968"/>
    <cellStyle name="Normal 2 2 4 5 2 2 2 4" xfId="25631"/>
    <cellStyle name="Normal 2 2 4 5 2 2 3" xfId="7538"/>
    <cellStyle name="Normal 2 2 4 5 2 2 3 2" xfId="17875"/>
    <cellStyle name="Normal 2 2 4 5 2 2 3 2 2" xfId="38552"/>
    <cellStyle name="Normal 2 2 4 5 2 2 3 3" xfId="28215"/>
    <cellStyle name="Normal 2 2 4 5 2 2 4" xfId="12707"/>
    <cellStyle name="Normal 2 2 4 5 2 2 4 2" xfId="33384"/>
    <cellStyle name="Normal 2 2 4 5 2 2 5" xfId="23047"/>
    <cellStyle name="Normal 2 2 4 5 2 3" xfId="3662"/>
    <cellStyle name="Normal 2 2 4 5 2 3 2" xfId="8830"/>
    <cellStyle name="Normal 2 2 4 5 2 3 2 2" xfId="19167"/>
    <cellStyle name="Normal 2 2 4 5 2 3 2 2 2" xfId="39844"/>
    <cellStyle name="Normal 2 2 4 5 2 3 2 3" xfId="29507"/>
    <cellStyle name="Normal 2 2 4 5 2 3 3" xfId="13999"/>
    <cellStyle name="Normal 2 2 4 5 2 3 3 2" xfId="34676"/>
    <cellStyle name="Normal 2 2 4 5 2 3 4" xfId="24339"/>
    <cellStyle name="Normal 2 2 4 5 2 4" xfId="6246"/>
    <cellStyle name="Normal 2 2 4 5 2 4 2" xfId="16583"/>
    <cellStyle name="Normal 2 2 4 5 2 4 2 2" xfId="37260"/>
    <cellStyle name="Normal 2 2 4 5 2 4 3" xfId="26923"/>
    <cellStyle name="Normal 2 2 4 5 2 5" xfId="11415"/>
    <cellStyle name="Normal 2 2 4 5 2 5 2" xfId="32092"/>
    <cellStyle name="Normal 2 2 4 5 2 6" xfId="21755"/>
    <cellStyle name="Normal 2 2 4 5 3" xfId="1724"/>
    <cellStyle name="Normal 2 2 4 5 3 2" xfId="4308"/>
    <cellStyle name="Normal 2 2 4 5 3 2 2" xfId="9476"/>
    <cellStyle name="Normal 2 2 4 5 3 2 2 2" xfId="19813"/>
    <cellStyle name="Normal 2 2 4 5 3 2 2 2 2" xfId="40490"/>
    <cellStyle name="Normal 2 2 4 5 3 2 2 3" xfId="30153"/>
    <cellStyle name="Normal 2 2 4 5 3 2 3" xfId="14645"/>
    <cellStyle name="Normal 2 2 4 5 3 2 3 2" xfId="35322"/>
    <cellStyle name="Normal 2 2 4 5 3 2 4" xfId="24985"/>
    <cellStyle name="Normal 2 2 4 5 3 3" xfId="6892"/>
    <cellStyle name="Normal 2 2 4 5 3 3 2" xfId="17229"/>
    <cellStyle name="Normal 2 2 4 5 3 3 2 2" xfId="37906"/>
    <cellStyle name="Normal 2 2 4 5 3 3 3" xfId="27569"/>
    <cellStyle name="Normal 2 2 4 5 3 4" xfId="12061"/>
    <cellStyle name="Normal 2 2 4 5 3 4 2" xfId="32738"/>
    <cellStyle name="Normal 2 2 4 5 3 5" xfId="22401"/>
    <cellStyle name="Normal 2 2 4 5 4" xfId="3016"/>
    <cellStyle name="Normal 2 2 4 5 4 2" xfId="8184"/>
    <cellStyle name="Normal 2 2 4 5 4 2 2" xfId="18521"/>
    <cellStyle name="Normal 2 2 4 5 4 2 2 2" xfId="39198"/>
    <cellStyle name="Normal 2 2 4 5 4 2 3" xfId="28861"/>
    <cellStyle name="Normal 2 2 4 5 4 3" xfId="13353"/>
    <cellStyle name="Normal 2 2 4 5 4 3 2" xfId="34030"/>
    <cellStyle name="Normal 2 2 4 5 4 4" xfId="23693"/>
    <cellStyle name="Normal 2 2 4 5 5" xfId="5600"/>
    <cellStyle name="Normal 2 2 4 5 5 2" xfId="15937"/>
    <cellStyle name="Normal 2 2 4 5 5 2 2" xfId="36614"/>
    <cellStyle name="Normal 2 2 4 5 5 3" xfId="26277"/>
    <cellStyle name="Normal 2 2 4 5 6" xfId="10769"/>
    <cellStyle name="Normal 2 2 4 5 6 2" xfId="31446"/>
    <cellStyle name="Normal 2 2 4 5 7" xfId="21109"/>
    <cellStyle name="Normal 2 2 4 6" xfId="755"/>
    <cellStyle name="Normal 2 2 4 6 2" xfId="2047"/>
    <cellStyle name="Normal 2 2 4 6 2 2" xfId="4631"/>
    <cellStyle name="Normal 2 2 4 6 2 2 2" xfId="9799"/>
    <cellStyle name="Normal 2 2 4 6 2 2 2 2" xfId="20136"/>
    <cellStyle name="Normal 2 2 4 6 2 2 2 2 2" xfId="40813"/>
    <cellStyle name="Normal 2 2 4 6 2 2 2 3" xfId="30476"/>
    <cellStyle name="Normal 2 2 4 6 2 2 3" xfId="14968"/>
    <cellStyle name="Normal 2 2 4 6 2 2 3 2" xfId="35645"/>
    <cellStyle name="Normal 2 2 4 6 2 2 4" xfId="25308"/>
    <cellStyle name="Normal 2 2 4 6 2 3" xfId="7215"/>
    <cellStyle name="Normal 2 2 4 6 2 3 2" xfId="17552"/>
    <cellStyle name="Normal 2 2 4 6 2 3 2 2" xfId="38229"/>
    <cellStyle name="Normal 2 2 4 6 2 3 3" xfId="27892"/>
    <cellStyle name="Normal 2 2 4 6 2 4" xfId="12384"/>
    <cellStyle name="Normal 2 2 4 6 2 4 2" xfId="33061"/>
    <cellStyle name="Normal 2 2 4 6 2 5" xfId="22724"/>
    <cellStyle name="Normal 2 2 4 6 3" xfId="3339"/>
    <cellStyle name="Normal 2 2 4 6 3 2" xfId="8507"/>
    <cellStyle name="Normal 2 2 4 6 3 2 2" xfId="18844"/>
    <cellStyle name="Normal 2 2 4 6 3 2 2 2" xfId="39521"/>
    <cellStyle name="Normal 2 2 4 6 3 2 3" xfId="29184"/>
    <cellStyle name="Normal 2 2 4 6 3 3" xfId="13676"/>
    <cellStyle name="Normal 2 2 4 6 3 3 2" xfId="34353"/>
    <cellStyle name="Normal 2 2 4 6 3 4" xfId="24016"/>
    <cellStyle name="Normal 2 2 4 6 4" xfId="5923"/>
    <cellStyle name="Normal 2 2 4 6 4 2" xfId="16260"/>
    <cellStyle name="Normal 2 2 4 6 4 2 2" xfId="36937"/>
    <cellStyle name="Normal 2 2 4 6 4 3" xfId="26600"/>
    <cellStyle name="Normal 2 2 4 6 5" xfId="11092"/>
    <cellStyle name="Normal 2 2 4 6 5 2" xfId="31769"/>
    <cellStyle name="Normal 2 2 4 6 6" xfId="21432"/>
    <cellStyle name="Normal 2 2 4 7" xfId="1401"/>
    <cellStyle name="Normal 2 2 4 7 2" xfId="3985"/>
    <cellStyle name="Normal 2 2 4 7 2 2" xfId="9153"/>
    <cellStyle name="Normal 2 2 4 7 2 2 2" xfId="19490"/>
    <cellStyle name="Normal 2 2 4 7 2 2 2 2" xfId="40167"/>
    <cellStyle name="Normal 2 2 4 7 2 2 3" xfId="29830"/>
    <cellStyle name="Normal 2 2 4 7 2 3" xfId="14322"/>
    <cellStyle name="Normal 2 2 4 7 2 3 2" xfId="34999"/>
    <cellStyle name="Normal 2 2 4 7 2 4" xfId="24662"/>
    <cellStyle name="Normal 2 2 4 7 3" xfId="6569"/>
    <cellStyle name="Normal 2 2 4 7 3 2" xfId="16906"/>
    <cellStyle name="Normal 2 2 4 7 3 2 2" xfId="37583"/>
    <cellStyle name="Normal 2 2 4 7 3 3" xfId="27246"/>
    <cellStyle name="Normal 2 2 4 7 4" xfId="11738"/>
    <cellStyle name="Normal 2 2 4 7 4 2" xfId="32415"/>
    <cellStyle name="Normal 2 2 4 7 5" xfId="22078"/>
    <cellStyle name="Normal 2 2 4 8" xfId="2693"/>
    <cellStyle name="Normal 2 2 4 8 2" xfId="7861"/>
    <cellStyle name="Normal 2 2 4 8 2 2" xfId="18198"/>
    <cellStyle name="Normal 2 2 4 8 2 2 2" xfId="38875"/>
    <cellStyle name="Normal 2 2 4 8 2 3" xfId="28538"/>
    <cellStyle name="Normal 2 2 4 8 3" xfId="13030"/>
    <cellStyle name="Normal 2 2 4 8 3 2" xfId="33707"/>
    <cellStyle name="Normal 2 2 4 8 4" xfId="23370"/>
    <cellStyle name="Normal 2 2 4 9" xfId="5277"/>
    <cellStyle name="Normal 2 2 4 9 2" xfId="15614"/>
    <cellStyle name="Normal 2 2 4 9 2 2" xfId="36291"/>
    <cellStyle name="Normal 2 2 4 9 3" xfId="25954"/>
    <cellStyle name="Normal 2 2 5" xfId="123"/>
    <cellStyle name="Normal 2 2 5 10" xfId="20806"/>
    <cellStyle name="Normal 2 2 5 11" xfId="42059"/>
    <cellStyle name="Normal 2 2 5 2" xfId="204"/>
    <cellStyle name="Normal 2 2 5 2 2" xfId="372"/>
    <cellStyle name="Normal 2 2 5 2 2 2" xfId="695"/>
    <cellStyle name="Normal 2 2 5 2 2 2 2" xfId="1341"/>
    <cellStyle name="Normal 2 2 5 2 2 2 2 2" xfId="2633"/>
    <cellStyle name="Normal 2 2 5 2 2 2 2 2 2" xfId="5217"/>
    <cellStyle name="Normal 2 2 5 2 2 2 2 2 2 2" xfId="10385"/>
    <cellStyle name="Normal 2 2 5 2 2 2 2 2 2 2 2" xfId="20722"/>
    <cellStyle name="Normal 2 2 5 2 2 2 2 2 2 2 2 2" xfId="41399"/>
    <cellStyle name="Normal 2 2 5 2 2 2 2 2 2 2 3" xfId="31062"/>
    <cellStyle name="Normal 2 2 5 2 2 2 2 2 2 3" xfId="15554"/>
    <cellStyle name="Normal 2 2 5 2 2 2 2 2 2 3 2" xfId="36231"/>
    <cellStyle name="Normal 2 2 5 2 2 2 2 2 2 4" xfId="25894"/>
    <cellStyle name="Normal 2 2 5 2 2 2 2 2 3" xfId="7801"/>
    <cellStyle name="Normal 2 2 5 2 2 2 2 2 3 2" xfId="18138"/>
    <cellStyle name="Normal 2 2 5 2 2 2 2 2 3 2 2" xfId="38815"/>
    <cellStyle name="Normal 2 2 5 2 2 2 2 2 3 3" xfId="28478"/>
    <cellStyle name="Normal 2 2 5 2 2 2 2 2 4" xfId="12970"/>
    <cellStyle name="Normal 2 2 5 2 2 2 2 2 4 2" xfId="33647"/>
    <cellStyle name="Normal 2 2 5 2 2 2 2 2 5" xfId="23310"/>
    <cellStyle name="Normal 2 2 5 2 2 2 2 3" xfId="3925"/>
    <cellStyle name="Normal 2 2 5 2 2 2 2 3 2" xfId="9093"/>
    <cellStyle name="Normal 2 2 5 2 2 2 2 3 2 2" xfId="19430"/>
    <cellStyle name="Normal 2 2 5 2 2 2 2 3 2 2 2" xfId="40107"/>
    <cellStyle name="Normal 2 2 5 2 2 2 2 3 2 3" xfId="29770"/>
    <cellStyle name="Normal 2 2 5 2 2 2 2 3 3" xfId="14262"/>
    <cellStyle name="Normal 2 2 5 2 2 2 2 3 3 2" xfId="34939"/>
    <cellStyle name="Normal 2 2 5 2 2 2 2 3 4" xfId="24602"/>
    <cellStyle name="Normal 2 2 5 2 2 2 2 4" xfId="6509"/>
    <cellStyle name="Normal 2 2 5 2 2 2 2 4 2" xfId="16846"/>
    <cellStyle name="Normal 2 2 5 2 2 2 2 4 2 2" xfId="37523"/>
    <cellStyle name="Normal 2 2 5 2 2 2 2 4 3" xfId="27186"/>
    <cellStyle name="Normal 2 2 5 2 2 2 2 5" xfId="11678"/>
    <cellStyle name="Normal 2 2 5 2 2 2 2 5 2" xfId="32355"/>
    <cellStyle name="Normal 2 2 5 2 2 2 2 6" xfId="22018"/>
    <cellStyle name="Normal 2 2 5 2 2 2 3" xfId="1987"/>
    <cellStyle name="Normal 2 2 5 2 2 2 3 2" xfId="4571"/>
    <cellStyle name="Normal 2 2 5 2 2 2 3 2 2" xfId="9739"/>
    <cellStyle name="Normal 2 2 5 2 2 2 3 2 2 2" xfId="20076"/>
    <cellStyle name="Normal 2 2 5 2 2 2 3 2 2 2 2" xfId="40753"/>
    <cellStyle name="Normal 2 2 5 2 2 2 3 2 2 3" xfId="30416"/>
    <cellStyle name="Normal 2 2 5 2 2 2 3 2 3" xfId="14908"/>
    <cellStyle name="Normal 2 2 5 2 2 2 3 2 3 2" xfId="35585"/>
    <cellStyle name="Normal 2 2 5 2 2 2 3 2 4" xfId="25248"/>
    <cellStyle name="Normal 2 2 5 2 2 2 3 3" xfId="7155"/>
    <cellStyle name="Normal 2 2 5 2 2 2 3 3 2" xfId="17492"/>
    <cellStyle name="Normal 2 2 5 2 2 2 3 3 2 2" xfId="38169"/>
    <cellStyle name="Normal 2 2 5 2 2 2 3 3 3" xfId="27832"/>
    <cellStyle name="Normal 2 2 5 2 2 2 3 4" xfId="12324"/>
    <cellStyle name="Normal 2 2 5 2 2 2 3 4 2" xfId="33001"/>
    <cellStyle name="Normal 2 2 5 2 2 2 3 5" xfId="22664"/>
    <cellStyle name="Normal 2 2 5 2 2 2 4" xfId="3279"/>
    <cellStyle name="Normal 2 2 5 2 2 2 4 2" xfId="8447"/>
    <cellStyle name="Normal 2 2 5 2 2 2 4 2 2" xfId="18784"/>
    <cellStyle name="Normal 2 2 5 2 2 2 4 2 2 2" xfId="39461"/>
    <cellStyle name="Normal 2 2 5 2 2 2 4 2 3" xfId="29124"/>
    <cellStyle name="Normal 2 2 5 2 2 2 4 3" xfId="13616"/>
    <cellStyle name="Normal 2 2 5 2 2 2 4 3 2" xfId="34293"/>
    <cellStyle name="Normal 2 2 5 2 2 2 4 4" xfId="23956"/>
    <cellStyle name="Normal 2 2 5 2 2 2 5" xfId="5863"/>
    <cellStyle name="Normal 2 2 5 2 2 2 5 2" xfId="16200"/>
    <cellStyle name="Normal 2 2 5 2 2 2 5 2 2" xfId="36877"/>
    <cellStyle name="Normal 2 2 5 2 2 2 5 3" xfId="26540"/>
    <cellStyle name="Normal 2 2 5 2 2 2 6" xfId="11032"/>
    <cellStyle name="Normal 2 2 5 2 2 2 6 2" xfId="31709"/>
    <cellStyle name="Normal 2 2 5 2 2 2 7" xfId="21372"/>
    <cellStyle name="Normal 2 2 5 2 2 3" xfId="1018"/>
    <cellStyle name="Normal 2 2 5 2 2 3 2" xfId="2310"/>
    <cellStyle name="Normal 2 2 5 2 2 3 2 2" xfId="4894"/>
    <cellStyle name="Normal 2 2 5 2 2 3 2 2 2" xfId="10062"/>
    <cellStyle name="Normal 2 2 5 2 2 3 2 2 2 2" xfId="20399"/>
    <cellStyle name="Normal 2 2 5 2 2 3 2 2 2 2 2" xfId="41076"/>
    <cellStyle name="Normal 2 2 5 2 2 3 2 2 2 3" xfId="30739"/>
    <cellStyle name="Normal 2 2 5 2 2 3 2 2 3" xfId="15231"/>
    <cellStyle name="Normal 2 2 5 2 2 3 2 2 3 2" xfId="35908"/>
    <cellStyle name="Normal 2 2 5 2 2 3 2 2 4" xfId="25571"/>
    <cellStyle name="Normal 2 2 5 2 2 3 2 3" xfId="7478"/>
    <cellStyle name="Normal 2 2 5 2 2 3 2 3 2" xfId="17815"/>
    <cellStyle name="Normal 2 2 5 2 2 3 2 3 2 2" xfId="38492"/>
    <cellStyle name="Normal 2 2 5 2 2 3 2 3 3" xfId="28155"/>
    <cellStyle name="Normal 2 2 5 2 2 3 2 4" xfId="12647"/>
    <cellStyle name="Normal 2 2 5 2 2 3 2 4 2" xfId="33324"/>
    <cellStyle name="Normal 2 2 5 2 2 3 2 5" xfId="22987"/>
    <cellStyle name="Normal 2 2 5 2 2 3 3" xfId="3602"/>
    <cellStyle name="Normal 2 2 5 2 2 3 3 2" xfId="8770"/>
    <cellStyle name="Normal 2 2 5 2 2 3 3 2 2" xfId="19107"/>
    <cellStyle name="Normal 2 2 5 2 2 3 3 2 2 2" xfId="39784"/>
    <cellStyle name="Normal 2 2 5 2 2 3 3 2 3" xfId="29447"/>
    <cellStyle name="Normal 2 2 5 2 2 3 3 3" xfId="13939"/>
    <cellStyle name="Normal 2 2 5 2 2 3 3 3 2" xfId="34616"/>
    <cellStyle name="Normal 2 2 5 2 2 3 3 4" xfId="24279"/>
    <cellStyle name="Normal 2 2 5 2 2 3 4" xfId="6186"/>
    <cellStyle name="Normal 2 2 5 2 2 3 4 2" xfId="16523"/>
    <cellStyle name="Normal 2 2 5 2 2 3 4 2 2" xfId="37200"/>
    <cellStyle name="Normal 2 2 5 2 2 3 4 3" xfId="26863"/>
    <cellStyle name="Normal 2 2 5 2 2 3 5" xfId="11355"/>
    <cellStyle name="Normal 2 2 5 2 2 3 5 2" xfId="32032"/>
    <cellStyle name="Normal 2 2 5 2 2 3 6" xfId="21695"/>
    <cellStyle name="Normal 2 2 5 2 2 4" xfId="1664"/>
    <cellStyle name="Normal 2 2 5 2 2 4 2" xfId="4248"/>
    <cellStyle name="Normal 2 2 5 2 2 4 2 2" xfId="9416"/>
    <cellStyle name="Normal 2 2 5 2 2 4 2 2 2" xfId="19753"/>
    <cellStyle name="Normal 2 2 5 2 2 4 2 2 2 2" xfId="40430"/>
    <cellStyle name="Normal 2 2 5 2 2 4 2 2 3" xfId="30093"/>
    <cellStyle name="Normal 2 2 5 2 2 4 2 3" xfId="14585"/>
    <cellStyle name="Normal 2 2 5 2 2 4 2 3 2" xfId="35262"/>
    <cellStyle name="Normal 2 2 5 2 2 4 2 4" xfId="24925"/>
    <cellStyle name="Normal 2 2 5 2 2 4 3" xfId="6832"/>
    <cellStyle name="Normal 2 2 5 2 2 4 3 2" xfId="17169"/>
    <cellStyle name="Normal 2 2 5 2 2 4 3 2 2" xfId="37846"/>
    <cellStyle name="Normal 2 2 5 2 2 4 3 3" xfId="27509"/>
    <cellStyle name="Normal 2 2 5 2 2 4 4" xfId="12001"/>
    <cellStyle name="Normal 2 2 5 2 2 4 4 2" xfId="32678"/>
    <cellStyle name="Normal 2 2 5 2 2 4 5" xfId="22341"/>
    <cellStyle name="Normal 2 2 5 2 2 5" xfId="2956"/>
    <cellStyle name="Normal 2 2 5 2 2 5 2" xfId="8124"/>
    <cellStyle name="Normal 2 2 5 2 2 5 2 2" xfId="18461"/>
    <cellStyle name="Normal 2 2 5 2 2 5 2 2 2" xfId="39138"/>
    <cellStyle name="Normal 2 2 5 2 2 5 2 3" xfId="28801"/>
    <cellStyle name="Normal 2 2 5 2 2 5 3" xfId="13293"/>
    <cellStyle name="Normal 2 2 5 2 2 5 3 2" xfId="33970"/>
    <cellStyle name="Normal 2 2 5 2 2 5 4" xfId="23633"/>
    <cellStyle name="Normal 2 2 5 2 2 6" xfId="5540"/>
    <cellStyle name="Normal 2 2 5 2 2 6 2" xfId="15877"/>
    <cellStyle name="Normal 2 2 5 2 2 6 2 2" xfId="36554"/>
    <cellStyle name="Normal 2 2 5 2 2 6 3" xfId="26217"/>
    <cellStyle name="Normal 2 2 5 2 2 7" xfId="10709"/>
    <cellStyle name="Normal 2 2 5 2 2 7 2" xfId="31386"/>
    <cellStyle name="Normal 2 2 5 2 2 8" xfId="21049"/>
    <cellStyle name="Normal 2 2 5 2 3" xfId="532"/>
    <cellStyle name="Normal 2 2 5 2 3 2" xfId="1178"/>
    <cellStyle name="Normal 2 2 5 2 3 2 2" xfId="2470"/>
    <cellStyle name="Normal 2 2 5 2 3 2 2 2" xfId="5054"/>
    <cellStyle name="Normal 2 2 5 2 3 2 2 2 2" xfId="10222"/>
    <cellStyle name="Normal 2 2 5 2 3 2 2 2 2 2" xfId="20559"/>
    <cellStyle name="Normal 2 2 5 2 3 2 2 2 2 2 2" xfId="41236"/>
    <cellStyle name="Normal 2 2 5 2 3 2 2 2 2 3" xfId="30899"/>
    <cellStyle name="Normal 2 2 5 2 3 2 2 2 3" xfId="15391"/>
    <cellStyle name="Normal 2 2 5 2 3 2 2 2 3 2" xfId="36068"/>
    <cellStyle name="Normal 2 2 5 2 3 2 2 2 4" xfId="25731"/>
    <cellStyle name="Normal 2 2 5 2 3 2 2 3" xfId="7638"/>
    <cellStyle name="Normal 2 2 5 2 3 2 2 3 2" xfId="17975"/>
    <cellStyle name="Normal 2 2 5 2 3 2 2 3 2 2" xfId="38652"/>
    <cellStyle name="Normal 2 2 5 2 3 2 2 3 3" xfId="28315"/>
    <cellStyle name="Normal 2 2 5 2 3 2 2 4" xfId="12807"/>
    <cellStyle name="Normal 2 2 5 2 3 2 2 4 2" xfId="33484"/>
    <cellStyle name="Normal 2 2 5 2 3 2 2 5" xfId="23147"/>
    <cellStyle name="Normal 2 2 5 2 3 2 3" xfId="3762"/>
    <cellStyle name="Normal 2 2 5 2 3 2 3 2" xfId="8930"/>
    <cellStyle name="Normal 2 2 5 2 3 2 3 2 2" xfId="19267"/>
    <cellStyle name="Normal 2 2 5 2 3 2 3 2 2 2" xfId="39944"/>
    <cellStyle name="Normal 2 2 5 2 3 2 3 2 3" xfId="29607"/>
    <cellStyle name="Normal 2 2 5 2 3 2 3 3" xfId="14099"/>
    <cellStyle name="Normal 2 2 5 2 3 2 3 3 2" xfId="34776"/>
    <cellStyle name="Normal 2 2 5 2 3 2 3 4" xfId="24439"/>
    <cellStyle name="Normal 2 2 5 2 3 2 4" xfId="6346"/>
    <cellStyle name="Normal 2 2 5 2 3 2 4 2" xfId="16683"/>
    <cellStyle name="Normal 2 2 5 2 3 2 4 2 2" xfId="37360"/>
    <cellStyle name="Normal 2 2 5 2 3 2 4 3" xfId="27023"/>
    <cellStyle name="Normal 2 2 5 2 3 2 5" xfId="11515"/>
    <cellStyle name="Normal 2 2 5 2 3 2 5 2" xfId="32192"/>
    <cellStyle name="Normal 2 2 5 2 3 2 6" xfId="21855"/>
    <cellStyle name="Normal 2 2 5 2 3 3" xfId="1824"/>
    <cellStyle name="Normal 2 2 5 2 3 3 2" xfId="4408"/>
    <cellStyle name="Normal 2 2 5 2 3 3 2 2" xfId="9576"/>
    <cellStyle name="Normal 2 2 5 2 3 3 2 2 2" xfId="19913"/>
    <cellStyle name="Normal 2 2 5 2 3 3 2 2 2 2" xfId="40590"/>
    <cellStyle name="Normal 2 2 5 2 3 3 2 2 3" xfId="30253"/>
    <cellStyle name="Normal 2 2 5 2 3 3 2 3" xfId="14745"/>
    <cellStyle name="Normal 2 2 5 2 3 3 2 3 2" xfId="35422"/>
    <cellStyle name="Normal 2 2 5 2 3 3 2 4" xfId="25085"/>
    <cellStyle name="Normal 2 2 5 2 3 3 3" xfId="6992"/>
    <cellStyle name="Normal 2 2 5 2 3 3 3 2" xfId="17329"/>
    <cellStyle name="Normal 2 2 5 2 3 3 3 2 2" xfId="38006"/>
    <cellStyle name="Normal 2 2 5 2 3 3 3 3" xfId="27669"/>
    <cellStyle name="Normal 2 2 5 2 3 3 4" xfId="12161"/>
    <cellStyle name="Normal 2 2 5 2 3 3 4 2" xfId="32838"/>
    <cellStyle name="Normal 2 2 5 2 3 3 5" xfId="22501"/>
    <cellStyle name="Normal 2 2 5 2 3 4" xfId="3116"/>
    <cellStyle name="Normal 2 2 5 2 3 4 2" xfId="8284"/>
    <cellStyle name="Normal 2 2 5 2 3 4 2 2" xfId="18621"/>
    <cellStyle name="Normal 2 2 5 2 3 4 2 2 2" xfId="39298"/>
    <cellStyle name="Normal 2 2 5 2 3 4 2 3" xfId="28961"/>
    <cellStyle name="Normal 2 2 5 2 3 4 3" xfId="13453"/>
    <cellStyle name="Normal 2 2 5 2 3 4 3 2" xfId="34130"/>
    <cellStyle name="Normal 2 2 5 2 3 4 4" xfId="23793"/>
    <cellStyle name="Normal 2 2 5 2 3 5" xfId="5700"/>
    <cellStyle name="Normal 2 2 5 2 3 5 2" xfId="16037"/>
    <cellStyle name="Normal 2 2 5 2 3 5 2 2" xfId="36714"/>
    <cellStyle name="Normal 2 2 5 2 3 5 3" xfId="26377"/>
    <cellStyle name="Normal 2 2 5 2 3 6" xfId="10869"/>
    <cellStyle name="Normal 2 2 5 2 3 6 2" xfId="31546"/>
    <cellStyle name="Normal 2 2 5 2 3 7" xfId="21209"/>
    <cellStyle name="Normal 2 2 5 2 4" xfId="855"/>
    <cellStyle name="Normal 2 2 5 2 4 2" xfId="2147"/>
    <cellStyle name="Normal 2 2 5 2 4 2 2" xfId="4731"/>
    <cellStyle name="Normal 2 2 5 2 4 2 2 2" xfId="9899"/>
    <cellStyle name="Normal 2 2 5 2 4 2 2 2 2" xfId="20236"/>
    <cellStyle name="Normal 2 2 5 2 4 2 2 2 2 2" xfId="40913"/>
    <cellStyle name="Normal 2 2 5 2 4 2 2 2 3" xfId="30576"/>
    <cellStyle name="Normal 2 2 5 2 4 2 2 3" xfId="15068"/>
    <cellStyle name="Normal 2 2 5 2 4 2 2 3 2" xfId="35745"/>
    <cellStyle name="Normal 2 2 5 2 4 2 2 4" xfId="25408"/>
    <cellStyle name="Normal 2 2 5 2 4 2 3" xfId="7315"/>
    <cellStyle name="Normal 2 2 5 2 4 2 3 2" xfId="17652"/>
    <cellStyle name="Normal 2 2 5 2 4 2 3 2 2" xfId="38329"/>
    <cellStyle name="Normal 2 2 5 2 4 2 3 3" xfId="27992"/>
    <cellStyle name="Normal 2 2 5 2 4 2 4" xfId="12484"/>
    <cellStyle name="Normal 2 2 5 2 4 2 4 2" xfId="33161"/>
    <cellStyle name="Normal 2 2 5 2 4 2 5" xfId="22824"/>
    <cellStyle name="Normal 2 2 5 2 4 3" xfId="3439"/>
    <cellStyle name="Normal 2 2 5 2 4 3 2" xfId="8607"/>
    <cellStyle name="Normal 2 2 5 2 4 3 2 2" xfId="18944"/>
    <cellStyle name="Normal 2 2 5 2 4 3 2 2 2" xfId="39621"/>
    <cellStyle name="Normal 2 2 5 2 4 3 2 3" xfId="29284"/>
    <cellStyle name="Normal 2 2 5 2 4 3 3" xfId="13776"/>
    <cellStyle name="Normal 2 2 5 2 4 3 3 2" xfId="34453"/>
    <cellStyle name="Normal 2 2 5 2 4 3 4" xfId="24116"/>
    <cellStyle name="Normal 2 2 5 2 4 4" xfId="6023"/>
    <cellStyle name="Normal 2 2 5 2 4 4 2" xfId="16360"/>
    <cellStyle name="Normal 2 2 5 2 4 4 2 2" xfId="37037"/>
    <cellStyle name="Normal 2 2 5 2 4 4 3" xfId="26700"/>
    <cellStyle name="Normal 2 2 5 2 4 5" xfId="11192"/>
    <cellStyle name="Normal 2 2 5 2 4 5 2" xfId="31869"/>
    <cellStyle name="Normal 2 2 5 2 4 6" xfId="21532"/>
    <cellStyle name="Normal 2 2 5 2 5" xfId="1501"/>
    <cellStyle name="Normal 2 2 5 2 5 2" xfId="4085"/>
    <cellStyle name="Normal 2 2 5 2 5 2 2" xfId="9253"/>
    <cellStyle name="Normal 2 2 5 2 5 2 2 2" xfId="19590"/>
    <cellStyle name="Normal 2 2 5 2 5 2 2 2 2" xfId="40267"/>
    <cellStyle name="Normal 2 2 5 2 5 2 2 3" xfId="29930"/>
    <cellStyle name="Normal 2 2 5 2 5 2 3" xfId="14422"/>
    <cellStyle name="Normal 2 2 5 2 5 2 3 2" xfId="35099"/>
    <cellStyle name="Normal 2 2 5 2 5 2 4" xfId="24762"/>
    <cellStyle name="Normal 2 2 5 2 5 3" xfId="6669"/>
    <cellStyle name="Normal 2 2 5 2 5 3 2" xfId="17006"/>
    <cellStyle name="Normal 2 2 5 2 5 3 2 2" xfId="37683"/>
    <cellStyle name="Normal 2 2 5 2 5 3 3" xfId="27346"/>
    <cellStyle name="Normal 2 2 5 2 5 4" xfId="11838"/>
    <cellStyle name="Normal 2 2 5 2 5 4 2" xfId="32515"/>
    <cellStyle name="Normal 2 2 5 2 5 5" xfId="22178"/>
    <cellStyle name="Normal 2 2 5 2 6" xfId="2793"/>
    <cellStyle name="Normal 2 2 5 2 6 2" xfId="7961"/>
    <cellStyle name="Normal 2 2 5 2 6 2 2" xfId="18298"/>
    <cellStyle name="Normal 2 2 5 2 6 2 2 2" xfId="38975"/>
    <cellStyle name="Normal 2 2 5 2 6 2 3" xfId="28638"/>
    <cellStyle name="Normal 2 2 5 2 6 3" xfId="13130"/>
    <cellStyle name="Normal 2 2 5 2 6 3 2" xfId="33807"/>
    <cellStyle name="Normal 2 2 5 2 6 4" xfId="23470"/>
    <cellStyle name="Normal 2 2 5 2 7" xfId="5377"/>
    <cellStyle name="Normal 2 2 5 2 7 2" xfId="15714"/>
    <cellStyle name="Normal 2 2 5 2 7 2 2" xfId="36391"/>
    <cellStyle name="Normal 2 2 5 2 7 3" xfId="26054"/>
    <cellStyle name="Normal 2 2 5 2 8" xfId="10546"/>
    <cellStyle name="Normal 2 2 5 2 8 2" xfId="31223"/>
    <cellStyle name="Normal 2 2 5 2 9" xfId="20886"/>
    <cellStyle name="Normal 2 2 5 3" xfId="291"/>
    <cellStyle name="Normal 2 2 5 3 2" xfId="615"/>
    <cellStyle name="Normal 2 2 5 3 2 2" xfId="1261"/>
    <cellStyle name="Normal 2 2 5 3 2 2 2" xfId="2553"/>
    <cellStyle name="Normal 2 2 5 3 2 2 2 2" xfId="5137"/>
    <cellStyle name="Normal 2 2 5 3 2 2 2 2 2" xfId="10305"/>
    <cellStyle name="Normal 2 2 5 3 2 2 2 2 2 2" xfId="20642"/>
    <cellStyle name="Normal 2 2 5 3 2 2 2 2 2 2 2" xfId="41319"/>
    <cellStyle name="Normal 2 2 5 3 2 2 2 2 2 3" xfId="30982"/>
    <cellStyle name="Normal 2 2 5 3 2 2 2 2 3" xfId="15474"/>
    <cellStyle name="Normal 2 2 5 3 2 2 2 2 3 2" xfId="36151"/>
    <cellStyle name="Normal 2 2 5 3 2 2 2 2 4" xfId="25814"/>
    <cellStyle name="Normal 2 2 5 3 2 2 2 3" xfId="7721"/>
    <cellStyle name="Normal 2 2 5 3 2 2 2 3 2" xfId="18058"/>
    <cellStyle name="Normal 2 2 5 3 2 2 2 3 2 2" xfId="38735"/>
    <cellStyle name="Normal 2 2 5 3 2 2 2 3 3" xfId="28398"/>
    <cellStyle name="Normal 2 2 5 3 2 2 2 4" xfId="12890"/>
    <cellStyle name="Normal 2 2 5 3 2 2 2 4 2" xfId="33567"/>
    <cellStyle name="Normal 2 2 5 3 2 2 2 5" xfId="23230"/>
    <cellStyle name="Normal 2 2 5 3 2 2 3" xfId="3845"/>
    <cellStyle name="Normal 2 2 5 3 2 2 3 2" xfId="9013"/>
    <cellStyle name="Normal 2 2 5 3 2 2 3 2 2" xfId="19350"/>
    <cellStyle name="Normal 2 2 5 3 2 2 3 2 2 2" xfId="40027"/>
    <cellStyle name="Normal 2 2 5 3 2 2 3 2 3" xfId="29690"/>
    <cellStyle name="Normal 2 2 5 3 2 2 3 3" xfId="14182"/>
    <cellStyle name="Normal 2 2 5 3 2 2 3 3 2" xfId="34859"/>
    <cellStyle name="Normal 2 2 5 3 2 2 3 4" xfId="24522"/>
    <cellStyle name="Normal 2 2 5 3 2 2 4" xfId="6429"/>
    <cellStyle name="Normal 2 2 5 3 2 2 4 2" xfId="16766"/>
    <cellStyle name="Normal 2 2 5 3 2 2 4 2 2" xfId="37443"/>
    <cellStyle name="Normal 2 2 5 3 2 2 4 3" xfId="27106"/>
    <cellStyle name="Normal 2 2 5 3 2 2 5" xfId="11598"/>
    <cellStyle name="Normal 2 2 5 3 2 2 5 2" xfId="32275"/>
    <cellStyle name="Normal 2 2 5 3 2 2 6" xfId="21938"/>
    <cellStyle name="Normal 2 2 5 3 2 3" xfId="1907"/>
    <cellStyle name="Normal 2 2 5 3 2 3 2" xfId="4491"/>
    <cellStyle name="Normal 2 2 5 3 2 3 2 2" xfId="9659"/>
    <cellStyle name="Normal 2 2 5 3 2 3 2 2 2" xfId="19996"/>
    <cellStyle name="Normal 2 2 5 3 2 3 2 2 2 2" xfId="40673"/>
    <cellStyle name="Normal 2 2 5 3 2 3 2 2 3" xfId="30336"/>
    <cellStyle name="Normal 2 2 5 3 2 3 2 3" xfId="14828"/>
    <cellStyle name="Normal 2 2 5 3 2 3 2 3 2" xfId="35505"/>
    <cellStyle name="Normal 2 2 5 3 2 3 2 4" xfId="25168"/>
    <cellStyle name="Normal 2 2 5 3 2 3 3" xfId="7075"/>
    <cellStyle name="Normal 2 2 5 3 2 3 3 2" xfId="17412"/>
    <cellStyle name="Normal 2 2 5 3 2 3 3 2 2" xfId="38089"/>
    <cellStyle name="Normal 2 2 5 3 2 3 3 3" xfId="27752"/>
    <cellStyle name="Normal 2 2 5 3 2 3 4" xfId="12244"/>
    <cellStyle name="Normal 2 2 5 3 2 3 4 2" xfId="32921"/>
    <cellStyle name="Normal 2 2 5 3 2 3 5" xfId="22584"/>
    <cellStyle name="Normal 2 2 5 3 2 4" xfId="3199"/>
    <cellStyle name="Normal 2 2 5 3 2 4 2" xfId="8367"/>
    <cellStyle name="Normal 2 2 5 3 2 4 2 2" xfId="18704"/>
    <cellStyle name="Normal 2 2 5 3 2 4 2 2 2" xfId="39381"/>
    <cellStyle name="Normal 2 2 5 3 2 4 2 3" xfId="29044"/>
    <cellStyle name="Normal 2 2 5 3 2 4 3" xfId="13536"/>
    <cellStyle name="Normal 2 2 5 3 2 4 3 2" xfId="34213"/>
    <cellStyle name="Normal 2 2 5 3 2 4 4" xfId="23876"/>
    <cellStyle name="Normal 2 2 5 3 2 5" xfId="5783"/>
    <cellStyle name="Normal 2 2 5 3 2 5 2" xfId="16120"/>
    <cellStyle name="Normal 2 2 5 3 2 5 2 2" xfId="36797"/>
    <cellStyle name="Normal 2 2 5 3 2 5 3" xfId="26460"/>
    <cellStyle name="Normal 2 2 5 3 2 6" xfId="10952"/>
    <cellStyle name="Normal 2 2 5 3 2 6 2" xfId="31629"/>
    <cellStyle name="Normal 2 2 5 3 2 7" xfId="21292"/>
    <cellStyle name="Normal 2 2 5 3 3" xfId="938"/>
    <cellStyle name="Normal 2 2 5 3 3 2" xfId="2230"/>
    <cellStyle name="Normal 2 2 5 3 3 2 2" xfId="4814"/>
    <cellStyle name="Normal 2 2 5 3 3 2 2 2" xfId="9982"/>
    <cellStyle name="Normal 2 2 5 3 3 2 2 2 2" xfId="20319"/>
    <cellStyle name="Normal 2 2 5 3 3 2 2 2 2 2" xfId="40996"/>
    <cellStyle name="Normal 2 2 5 3 3 2 2 2 3" xfId="30659"/>
    <cellStyle name="Normal 2 2 5 3 3 2 2 3" xfId="15151"/>
    <cellStyle name="Normal 2 2 5 3 3 2 2 3 2" xfId="35828"/>
    <cellStyle name="Normal 2 2 5 3 3 2 2 4" xfId="25491"/>
    <cellStyle name="Normal 2 2 5 3 3 2 3" xfId="7398"/>
    <cellStyle name="Normal 2 2 5 3 3 2 3 2" xfId="17735"/>
    <cellStyle name="Normal 2 2 5 3 3 2 3 2 2" xfId="38412"/>
    <cellStyle name="Normal 2 2 5 3 3 2 3 3" xfId="28075"/>
    <cellStyle name="Normal 2 2 5 3 3 2 4" xfId="12567"/>
    <cellStyle name="Normal 2 2 5 3 3 2 4 2" xfId="33244"/>
    <cellStyle name="Normal 2 2 5 3 3 2 5" xfId="22907"/>
    <cellStyle name="Normal 2 2 5 3 3 3" xfId="3522"/>
    <cellStyle name="Normal 2 2 5 3 3 3 2" xfId="8690"/>
    <cellStyle name="Normal 2 2 5 3 3 3 2 2" xfId="19027"/>
    <cellStyle name="Normal 2 2 5 3 3 3 2 2 2" xfId="39704"/>
    <cellStyle name="Normal 2 2 5 3 3 3 2 3" xfId="29367"/>
    <cellStyle name="Normal 2 2 5 3 3 3 3" xfId="13859"/>
    <cellStyle name="Normal 2 2 5 3 3 3 3 2" xfId="34536"/>
    <cellStyle name="Normal 2 2 5 3 3 3 4" xfId="24199"/>
    <cellStyle name="Normal 2 2 5 3 3 4" xfId="6106"/>
    <cellStyle name="Normal 2 2 5 3 3 4 2" xfId="16443"/>
    <cellStyle name="Normal 2 2 5 3 3 4 2 2" xfId="37120"/>
    <cellStyle name="Normal 2 2 5 3 3 4 3" xfId="26783"/>
    <cellStyle name="Normal 2 2 5 3 3 5" xfId="11275"/>
    <cellStyle name="Normal 2 2 5 3 3 5 2" xfId="31952"/>
    <cellStyle name="Normal 2 2 5 3 3 6" xfId="21615"/>
    <cellStyle name="Normal 2 2 5 3 4" xfId="1584"/>
    <cellStyle name="Normal 2 2 5 3 4 2" xfId="4168"/>
    <cellStyle name="Normal 2 2 5 3 4 2 2" xfId="9336"/>
    <cellStyle name="Normal 2 2 5 3 4 2 2 2" xfId="19673"/>
    <cellStyle name="Normal 2 2 5 3 4 2 2 2 2" xfId="40350"/>
    <cellStyle name="Normal 2 2 5 3 4 2 2 3" xfId="30013"/>
    <cellStyle name="Normal 2 2 5 3 4 2 3" xfId="14505"/>
    <cellStyle name="Normal 2 2 5 3 4 2 3 2" xfId="35182"/>
    <cellStyle name="Normal 2 2 5 3 4 2 4" xfId="24845"/>
    <cellStyle name="Normal 2 2 5 3 4 3" xfId="6752"/>
    <cellStyle name="Normal 2 2 5 3 4 3 2" xfId="17089"/>
    <cellStyle name="Normal 2 2 5 3 4 3 2 2" xfId="37766"/>
    <cellStyle name="Normal 2 2 5 3 4 3 3" xfId="27429"/>
    <cellStyle name="Normal 2 2 5 3 4 4" xfId="11921"/>
    <cellStyle name="Normal 2 2 5 3 4 4 2" xfId="32598"/>
    <cellStyle name="Normal 2 2 5 3 4 5" xfId="22261"/>
    <cellStyle name="Normal 2 2 5 3 5" xfId="2876"/>
    <cellStyle name="Normal 2 2 5 3 5 2" xfId="8044"/>
    <cellStyle name="Normal 2 2 5 3 5 2 2" xfId="18381"/>
    <cellStyle name="Normal 2 2 5 3 5 2 2 2" xfId="39058"/>
    <cellStyle name="Normal 2 2 5 3 5 2 3" xfId="28721"/>
    <cellStyle name="Normal 2 2 5 3 5 3" xfId="13213"/>
    <cellStyle name="Normal 2 2 5 3 5 3 2" xfId="33890"/>
    <cellStyle name="Normal 2 2 5 3 5 4" xfId="23553"/>
    <cellStyle name="Normal 2 2 5 3 6" xfId="5460"/>
    <cellStyle name="Normal 2 2 5 3 6 2" xfId="15797"/>
    <cellStyle name="Normal 2 2 5 3 6 2 2" xfId="36474"/>
    <cellStyle name="Normal 2 2 5 3 6 3" xfId="26137"/>
    <cellStyle name="Normal 2 2 5 3 7" xfId="10629"/>
    <cellStyle name="Normal 2 2 5 3 7 2" xfId="31306"/>
    <cellStyle name="Normal 2 2 5 3 8" xfId="20969"/>
    <cellStyle name="Normal 2 2 5 4" xfId="452"/>
    <cellStyle name="Normal 2 2 5 4 2" xfId="1098"/>
    <cellStyle name="Normal 2 2 5 4 2 2" xfId="2390"/>
    <cellStyle name="Normal 2 2 5 4 2 2 2" xfId="4974"/>
    <cellStyle name="Normal 2 2 5 4 2 2 2 2" xfId="10142"/>
    <cellStyle name="Normal 2 2 5 4 2 2 2 2 2" xfId="20479"/>
    <cellStyle name="Normal 2 2 5 4 2 2 2 2 2 2" xfId="41156"/>
    <cellStyle name="Normal 2 2 5 4 2 2 2 2 3" xfId="30819"/>
    <cellStyle name="Normal 2 2 5 4 2 2 2 3" xfId="15311"/>
    <cellStyle name="Normal 2 2 5 4 2 2 2 3 2" xfId="35988"/>
    <cellStyle name="Normal 2 2 5 4 2 2 2 4" xfId="25651"/>
    <cellStyle name="Normal 2 2 5 4 2 2 3" xfId="7558"/>
    <cellStyle name="Normal 2 2 5 4 2 2 3 2" xfId="17895"/>
    <cellStyle name="Normal 2 2 5 4 2 2 3 2 2" xfId="38572"/>
    <cellStyle name="Normal 2 2 5 4 2 2 3 3" xfId="28235"/>
    <cellStyle name="Normal 2 2 5 4 2 2 4" xfId="12727"/>
    <cellStyle name="Normal 2 2 5 4 2 2 4 2" xfId="33404"/>
    <cellStyle name="Normal 2 2 5 4 2 2 5" xfId="23067"/>
    <cellStyle name="Normal 2 2 5 4 2 3" xfId="3682"/>
    <cellStyle name="Normal 2 2 5 4 2 3 2" xfId="8850"/>
    <cellStyle name="Normal 2 2 5 4 2 3 2 2" xfId="19187"/>
    <cellStyle name="Normal 2 2 5 4 2 3 2 2 2" xfId="39864"/>
    <cellStyle name="Normal 2 2 5 4 2 3 2 3" xfId="29527"/>
    <cellStyle name="Normal 2 2 5 4 2 3 3" xfId="14019"/>
    <cellStyle name="Normal 2 2 5 4 2 3 3 2" xfId="34696"/>
    <cellStyle name="Normal 2 2 5 4 2 3 4" xfId="24359"/>
    <cellStyle name="Normal 2 2 5 4 2 4" xfId="6266"/>
    <cellStyle name="Normal 2 2 5 4 2 4 2" xfId="16603"/>
    <cellStyle name="Normal 2 2 5 4 2 4 2 2" xfId="37280"/>
    <cellStyle name="Normal 2 2 5 4 2 4 3" xfId="26943"/>
    <cellStyle name="Normal 2 2 5 4 2 5" xfId="11435"/>
    <cellStyle name="Normal 2 2 5 4 2 5 2" xfId="32112"/>
    <cellStyle name="Normal 2 2 5 4 2 6" xfId="21775"/>
    <cellStyle name="Normal 2 2 5 4 3" xfId="1744"/>
    <cellStyle name="Normal 2 2 5 4 3 2" xfId="4328"/>
    <cellStyle name="Normal 2 2 5 4 3 2 2" xfId="9496"/>
    <cellStyle name="Normal 2 2 5 4 3 2 2 2" xfId="19833"/>
    <cellStyle name="Normal 2 2 5 4 3 2 2 2 2" xfId="40510"/>
    <cellStyle name="Normal 2 2 5 4 3 2 2 3" xfId="30173"/>
    <cellStyle name="Normal 2 2 5 4 3 2 3" xfId="14665"/>
    <cellStyle name="Normal 2 2 5 4 3 2 3 2" xfId="35342"/>
    <cellStyle name="Normal 2 2 5 4 3 2 4" xfId="25005"/>
    <cellStyle name="Normal 2 2 5 4 3 3" xfId="6912"/>
    <cellStyle name="Normal 2 2 5 4 3 3 2" xfId="17249"/>
    <cellStyle name="Normal 2 2 5 4 3 3 2 2" xfId="37926"/>
    <cellStyle name="Normal 2 2 5 4 3 3 3" xfId="27589"/>
    <cellStyle name="Normal 2 2 5 4 3 4" xfId="12081"/>
    <cellStyle name="Normal 2 2 5 4 3 4 2" xfId="32758"/>
    <cellStyle name="Normal 2 2 5 4 3 5" xfId="22421"/>
    <cellStyle name="Normal 2 2 5 4 4" xfId="3036"/>
    <cellStyle name="Normal 2 2 5 4 4 2" xfId="8204"/>
    <cellStyle name="Normal 2 2 5 4 4 2 2" xfId="18541"/>
    <cellStyle name="Normal 2 2 5 4 4 2 2 2" xfId="39218"/>
    <cellStyle name="Normal 2 2 5 4 4 2 3" xfId="28881"/>
    <cellStyle name="Normal 2 2 5 4 4 3" xfId="13373"/>
    <cellStyle name="Normal 2 2 5 4 4 3 2" xfId="34050"/>
    <cellStyle name="Normal 2 2 5 4 4 4" xfId="23713"/>
    <cellStyle name="Normal 2 2 5 4 5" xfId="5620"/>
    <cellStyle name="Normal 2 2 5 4 5 2" xfId="15957"/>
    <cellStyle name="Normal 2 2 5 4 5 2 2" xfId="36634"/>
    <cellStyle name="Normal 2 2 5 4 5 3" xfId="26297"/>
    <cellStyle name="Normal 2 2 5 4 6" xfId="10789"/>
    <cellStyle name="Normal 2 2 5 4 6 2" xfId="31466"/>
    <cellStyle name="Normal 2 2 5 4 7" xfId="21129"/>
    <cellStyle name="Normal 2 2 5 5" xfId="775"/>
    <cellStyle name="Normal 2 2 5 5 2" xfId="2067"/>
    <cellStyle name="Normal 2 2 5 5 2 2" xfId="4651"/>
    <cellStyle name="Normal 2 2 5 5 2 2 2" xfId="9819"/>
    <cellStyle name="Normal 2 2 5 5 2 2 2 2" xfId="20156"/>
    <cellStyle name="Normal 2 2 5 5 2 2 2 2 2" xfId="40833"/>
    <cellStyle name="Normal 2 2 5 5 2 2 2 3" xfId="30496"/>
    <cellStyle name="Normal 2 2 5 5 2 2 3" xfId="14988"/>
    <cellStyle name="Normal 2 2 5 5 2 2 3 2" xfId="35665"/>
    <cellStyle name="Normal 2 2 5 5 2 2 4" xfId="25328"/>
    <cellStyle name="Normal 2 2 5 5 2 3" xfId="7235"/>
    <cellStyle name="Normal 2 2 5 5 2 3 2" xfId="17572"/>
    <cellStyle name="Normal 2 2 5 5 2 3 2 2" xfId="38249"/>
    <cellStyle name="Normal 2 2 5 5 2 3 3" xfId="27912"/>
    <cellStyle name="Normal 2 2 5 5 2 4" xfId="12404"/>
    <cellStyle name="Normal 2 2 5 5 2 4 2" xfId="33081"/>
    <cellStyle name="Normal 2 2 5 5 2 5" xfId="22744"/>
    <cellStyle name="Normal 2 2 5 5 3" xfId="3359"/>
    <cellStyle name="Normal 2 2 5 5 3 2" xfId="8527"/>
    <cellStyle name="Normal 2 2 5 5 3 2 2" xfId="18864"/>
    <cellStyle name="Normal 2 2 5 5 3 2 2 2" xfId="39541"/>
    <cellStyle name="Normal 2 2 5 5 3 2 3" xfId="29204"/>
    <cellStyle name="Normal 2 2 5 5 3 3" xfId="13696"/>
    <cellStyle name="Normal 2 2 5 5 3 3 2" xfId="34373"/>
    <cellStyle name="Normal 2 2 5 5 3 4" xfId="24036"/>
    <cellStyle name="Normal 2 2 5 5 4" xfId="5943"/>
    <cellStyle name="Normal 2 2 5 5 4 2" xfId="16280"/>
    <cellStyle name="Normal 2 2 5 5 4 2 2" xfId="36957"/>
    <cellStyle name="Normal 2 2 5 5 4 3" xfId="26620"/>
    <cellStyle name="Normal 2 2 5 5 5" xfId="11112"/>
    <cellStyle name="Normal 2 2 5 5 5 2" xfId="31789"/>
    <cellStyle name="Normal 2 2 5 5 6" xfId="21452"/>
    <cellStyle name="Normal 2 2 5 6" xfId="1421"/>
    <cellStyle name="Normal 2 2 5 6 2" xfId="4005"/>
    <cellStyle name="Normal 2 2 5 6 2 2" xfId="9173"/>
    <cellStyle name="Normal 2 2 5 6 2 2 2" xfId="19510"/>
    <cellStyle name="Normal 2 2 5 6 2 2 2 2" xfId="40187"/>
    <cellStyle name="Normal 2 2 5 6 2 2 3" xfId="29850"/>
    <cellStyle name="Normal 2 2 5 6 2 3" xfId="14342"/>
    <cellStyle name="Normal 2 2 5 6 2 3 2" xfId="35019"/>
    <cellStyle name="Normal 2 2 5 6 2 4" xfId="24682"/>
    <cellStyle name="Normal 2 2 5 6 3" xfId="6589"/>
    <cellStyle name="Normal 2 2 5 6 3 2" xfId="16926"/>
    <cellStyle name="Normal 2 2 5 6 3 2 2" xfId="37603"/>
    <cellStyle name="Normal 2 2 5 6 3 3" xfId="27266"/>
    <cellStyle name="Normal 2 2 5 6 4" xfId="11758"/>
    <cellStyle name="Normal 2 2 5 6 4 2" xfId="32435"/>
    <cellStyle name="Normal 2 2 5 6 5" xfId="22098"/>
    <cellStyle name="Normal 2 2 5 7" xfId="2713"/>
    <cellStyle name="Normal 2 2 5 7 2" xfId="7881"/>
    <cellStyle name="Normal 2 2 5 7 2 2" xfId="18218"/>
    <cellStyle name="Normal 2 2 5 7 2 2 2" xfId="38895"/>
    <cellStyle name="Normal 2 2 5 7 2 3" xfId="28558"/>
    <cellStyle name="Normal 2 2 5 7 3" xfId="13050"/>
    <cellStyle name="Normal 2 2 5 7 3 2" xfId="33727"/>
    <cellStyle name="Normal 2 2 5 7 4" xfId="23390"/>
    <cellStyle name="Normal 2 2 5 8" xfId="5297"/>
    <cellStyle name="Normal 2 2 5 8 2" xfId="15634"/>
    <cellStyle name="Normal 2 2 5 8 2 2" xfId="36311"/>
    <cellStyle name="Normal 2 2 5 8 3" xfId="25974"/>
    <cellStyle name="Normal 2 2 5 9" xfId="10466"/>
    <cellStyle name="Normal 2 2 5 9 2" xfId="31143"/>
    <cellStyle name="Normal 2 2 6" xfId="164"/>
    <cellStyle name="Normal 2 2 6 2" xfId="332"/>
    <cellStyle name="Normal 2 2 6 2 2" xfId="655"/>
    <cellStyle name="Normal 2 2 6 2 2 2" xfId="1301"/>
    <cellStyle name="Normal 2 2 6 2 2 2 2" xfId="2593"/>
    <cellStyle name="Normal 2 2 6 2 2 2 2 2" xfId="5177"/>
    <cellStyle name="Normal 2 2 6 2 2 2 2 2 2" xfId="10345"/>
    <cellStyle name="Normal 2 2 6 2 2 2 2 2 2 2" xfId="20682"/>
    <cellStyle name="Normal 2 2 6 2 2 2 2 2 2 2 2" xfId="41359"/>
    <cellStyle name="Normal 2 2 6 2 2 2 2 2 2 3" xfId="31022"/>
    <cellStyle name="Normal 2 2 6 2 2 2 2 2 3" xfId="15514"/>
    <cellStyle name="Normal 2 2 6 2 2 2 2 2 3 2" xfId="36191"/>
    <cellStyle name="Normal 2 2 6 2 2 2 2 2 4" xfId="25854"/>
    <cellStyle name="Normal 2 2 6 2 2 2 2 3" xfId="7761"/>
    <cellStyle name="Normal 2 2 6 2 2 2 2 3 2" xfId="18098"/>
    <cellStyle name="Normal 2 2 6 2 2 2 2 3 2 2" xfId="38775"/>
    <cellStyle name="Normal 2 2 6 2 2 2 2 3 3" xfId="28438"/>
    <cellStyle name="Normal 2 2 6 2 2 2 2 4" xfId="12930"/>
    <cellStyle name="Normal 2 2 6 2 2 2 2 4 2" xfId="33607"/>
    <cellStyle name="Normal 2 2 6 2 2 2 2 5" xfId="23270"/>
    <cellStyle name="Normal 2 2 6 2 2 2 3" xfId="3885"/>
    <cellStyle name="Normal 2 2 6 2 2 2 3 2" xfId="9053"/>
    <cellStyle name="Normal 2 2 6 2 2 2 3 2 2" xfId="19390"/>
    <cellStyle name="Normal 2 2 6 2 2 2 3 2 2 2" xfId="40067"/>
    <cellStyle name="Normal 2 2 6 2 2 2 3 2 3" xfId="29730"/>
    <cellStyle name="Normal 2 2 6 2 2 2 3 3" xfId="14222"/>
    <cellStyle name="Normal 2 2 6 2 2 2 3 3 2" xfId="34899"/>
    <cellStyle name="Normal 2 2 6 2 2 2 3 4" xfId="24562"/>
    <cellStyle name="Normal 2 2 6 2 2 2 4" xfId="6469"/>
    <cellStyle name="Normal 2 2 6 2 2 2 4 2" xfId="16806"/>
    <cellStyle name="Normal 2 2 6 2 2 2 4 2 2" xfId="37483"/>
    <cellStyle name="Normal 2 2 6 2 2 2 4 3" xfId="27146"/>
    <cellStyle name="Normal 2 2 6 2 2 2 5" xfId="11638"/>
    <cellStyle name="Normal 2 2 6 2 2 2 5 2" xfId="32315"/>
    <cellStyle name="Normal 2 2 6 2 2 2 6" xfId="21978"/>
    <cellStyle name="Normal 2 2 6 2 2 3" xfId="1947"/>
    <cellStyle name="Normal 2 2 6 2 2 3 2" xfId="4531"/>
    <cellStyle name="Normal 2 2 6 2 2 3 2 2" xfId="9699"/>
    <cellStyle name="Normal 2 2 6 2 2 3 2 2 2" xfId="20036"/>
    <cellStyle name="Normal 2 2 6 2 2 3 2 2 2 2" xfId="40713"/>
    <cellStyle name="Normal 2 2 6 2 2 3 2 2 3" xfId="30376"/>
    <cellStyle name="Normal 2 2 6 2 2 3 2 3" xfId="14868"/>
    <cellStyle name="Normal 2 2 6 2 2 3 2 3 2" xfId="35545"/>
    <cellStyle name="Normal 2 2 6 2 2 3 2 4" xfId="25208"/>
    <cellStyle name="Normal 2 2 6 2 2 3 3" xfId="7115"/>
    <cellStyle name="Normal 2 2 6 2 2 3 3 2" xfId="17452"/>
    <cellStyle name="Normal 2 2 6 2 2 3 3 2 2" xfId="38129"/>
    <cellStyle name="Normal 2 2 6 2 2 3 3 3" xfId="27792"/>
    <cellStyle name="Normal 2 2 6 2 2 3 4" xfId="12284"/>
    <cellStyle name="Normal 2 2 6 2 2 3 4 2" xfId="32961"/>
    <cellStyle name="Normal 2 2 6 2 2 3 5" xfId="22624"/>
    <cellStyle name="Normal 2 2 6 2 2 4" xfId="3239"/>
    <cellStyle name="Normal 2 2 6 2 2 4 2" xfId="8407"/>
    <cellStyle name="Normal 2 2 6 2 2 4 2 2" xfId="18744"/>
    <cellStyle name="Normal 2 2 6 2 2 4 2 2 2" xfId="39421"/>
    <cellStyle name="Normal 2 2 6 2 2 4 2 3" xfId="29084"/>
    <cellStyle name="Normal 2 2 6 2 2 4 3" xfId="13576"/>
    <cellStyle name="Normal 2 2 6 2 2 4 3 2" xfId="34253"/>
    <cellStyle name="Normal 2 2 6 2 2 4 4" xfId="23916"/>
    <cellStyle name="Normal 2 2 6 2 2 5" xfId="5823"/>
    <cellStyle name="Normal 2 2 6 2 2 5 2" xfId="16160"/>
    <cellStyle name="Normal 2 2 6 2 2 5 2 2" xfId="36837"/>
    <cellStyle name="Normal 2 2 6 2 2 5 3" xfId="26500"/>
    <cellStyle name="Normal 2 2 6 2 2 6" xfId="10992"/>
    <cellStyle name="Normal 2 2 6 2 2 6 2" xfId="31669"/>
    <cellStyle name="Normal 2 2 6 2 2 7" xfId="21332"/>
    <cellStyle name="Normal 2 2 6 2 3" xfId="978"/>
    <cellStyle name="Normal 2 2 6 2 3 2" xfId="2270"/>
    <cellStyle name="Normal 2 2 6 2 3 2 2" xfId="4854"/>
    <cellStyle name="Normal 2 2 6 2 3 2 2 2" xfId="10022"/>
    <cellStyle name="Normal 2 2 6 2 3 2 2 2 2" xfId="20359"/>
    <cellStyle name="Normal 2 2 6 2 3 2 2 2 2 2" xfId="41036"/>
    <cellStyle name="Normal 2 2 6 2 3 2 2 2 3" xfId="30699"/>
    <cellStyle name="Normal 2 2 6 2 3 2 2 3" xfId="15191"/>
    <cellStyle name="Normal 2 2 6 2 3 2 2 3 2" xfId="35868"/>
    <cellStyle name="Normal 2 2 6 2 3 2 2 4" xfId="25531"/>
    <cellStyle name="Normal 2 2 6 2 3 2 3" xfId="7438"/>
    <cellStyle name="Normal 2 2 6 2 3 2 3 2" xfId="17775"/>
    <cellStyle name="Normal 2 2 6 2 3 2 3 2 2" xfId="38452"/>
    <cellStyle name="Normal 2 2 6 2 3 2 3 3" xfId="28115"/>
    <cellStyle name="Normal 2 2 6 2 3 2 4" xfId="12607"/>
    <cellStyle name="Normal 2 2 6 2 3 2 4 2" xfId="33284"/>
    <cellStyle name="Normal 2 2 6 2 3 2 5" xfId="22947"/>
    <cellStyle name="Normal 2 2 6 2 3 3" xfId="3562"/>
    <cellStyle name="Normal 2 2 6 2 3 3 2" xfId="8730"/>
    <cellStyle name="Normal 2 2 6 2 3 3 2 2" xfId="19067"/>
    <cellStyle name="Normal 2 2 6 2 3 3 2 2 2" xfId="39744"/>
    <cellStyle name="Normal 2 2 6 2 3 3 2 3" xfId="29407"/>
    <cellStyle name="Normal 2 2 6 2 3 3 3" xfId="13899"/>
    <cellStyle name="Normal 2 2 6 2 3 3 3 2" xfId="34576"/>
    <cellStyle name="Normal 2 2 6 2 3 3 4" xfId="24239"/>
    <cellStyle name="Normal 2 2 6 2 3 4" xfId="6146"/>
    <cellStyle name="Normal 2 2 6 2 3 4 2" xfId="16483"/>
    <cellStyle name="Normal 2 2 6 2 3 4 2 2" xfId="37160"/>
    <cellStyle name="Normal 2 2 6 2 3 4 3" xfId="26823"/>
    <cellStyle name="Normal 2 2 6 2 3 5" xfId="11315"/>
    <cellStyle name="Normal 2 2 6 2 3 5 2" xfId="31992"/>
    <cellStyle name="Normal 2 2 6 2 3 6" xfId="21655"/>
    <cellStyle name="Normal 2 2 6 2 4" xfId="1624"/>
    <cellStyle name="Normal 2 2 6 2 4 2" xfId="4208"/>
    <cellStyle name="Normal 2 2 6 2 4 2 2" xfId="9376"/>
    <cellStyle name="Normal 2 2 6 2 4 2 2 2" xfId="19713"/>
    <cellStyle name="Normal 2 2 6 2 4 2 2 2 2" xfId="40390"/>
    <cellStyle name="Normal 2 2 6 2 4 2 2 3" xfId="30053"/>
    <cellStyle name="Normal 2 2 6 2 4 2 3" xfId="14545"/>
    <cellStyle name="Normal 2 2 6 2 4 2 3 2" xfId="35222"/>
    <cellStyle name="Normal 2 2 6 2 4 2 4" xfId="24885"/>
    <cellStyle name="Normal 2 2 6 2 4 3" xfId="6792"/>
    <cellStyle name="Normal 2 2 6 2 4 3 2" xfId="17129"/>
    <cellStyle name="Normal 2 2 6 2 4 3 2 2" xfId="37806"/>
    <cellStyle name="Normal 2 2 6 2 4 3 3" xfId="27469"/>
    <cellStyle name="Normal 2 2 6 2 4 4" xfId="11961"/>
    <cellStyle name="Normal 2 2 6 2 4 4 2" xfId="32638"/>
    <cellStyle name="Normal 2 2 6 2 4 5" xfId="22301"/>
    <cellStyle name="Normal 2 2 6 2 5" xfId="2916"/>
    <cellStyle name="Normal 2 2 6 2 5 2" xfId="8084"/>
    <cellStyle name="Normal 2 2 6 2 5 2 2" xfId="18421"/>
    <cellStyle name="Normal 2 2 6 2 5 2 2 2" xfId="39098"/>
    <cellStyle name="Normal 2 2 6 2 5 2 3" xfId="28761"/>
    <cellStyle name="Normal 2 2 6 2 5 3" xfId="13253"/>
    <cellStyle name="Normal 2 2 6 2 5 3 2" xfId="33930"/>
    <cellStyle name="Normal 2 2 6 2 5 4" xfId="23593"/>
    <cellStyle name="Normal 2 2 6 2 6" xfId="5500"/>
    <cellStyle name="Normal 2 2 6 2 6 2" xfId="15837"/>
    <cellStyle name="Normal 2 2 6 2 6 2 2" xfId="36514"/>
    <cellStyle name="Normal 2 2 6 2 6 3" xfId="26177"/>
    <cellStyle name="Normal 2 2 6 2 7" xfId="10669"/>
    <cellStyle name="Normal 2 2 6 2 7 2" xfId="31346"/>
    <cellStyle name="Normal 2 2 6 2 8" xfId="21009"/>
    <cellStyle name="Normal 2 2 6 3" xfId="492"/>
    <cellStyle name="Normal 2 2 6 3 2" xfId="1138"/>
    <cellStyle name="Normal 2 2 6 3 2 2" xfId="2430"/>
    <cellStyle name="Normal 2 2 6 3 2 2 2" xfId="5014"/>
    <cellStyle name="Normal 2 2 6 3 2 2 2 2" xfId="10182"/>
    <cellStyle name="Normal 2 2 6 3 2 2 2 2 2" xfId="20519"/>
    <cellStyle name="Normal 2 2 6 3 2 2 2 2 2 2" xfId="41196"/>
    <cellStyle name="Normal 2 2 6 3 2 2 2 2 3" xfId="30859"/>
    <cellStyle name="Normal 2 2 6 3 2 2 2 3" xfId="15351"/>
    <cellStyle name="Normal 2 2 6 3 2 2 2 3 2" xfId="36028"/>
    <cellStyle name="Normal 2 2 6 3 2 2 2 4" xfId="25691"/>
    <cellStyle name="Normal 2 2 6 3 2 2 3" xfId="7598"/>
    <cellStyle name="Normal 2 2 6 3 2 2 3 2" xfId="17935"/>
    <cellStyle name="Normal 2 2 6 3 2 2 3 2 2" xfId="38612"/>
    <cellStyle name="Normal 2 2 6 3 2 2 3 3" xfId="28275"/>
    <cellStyle name="Normal 2 2 6 3 2 2 4" xfId="12767"/>
    <cellStyle name="Normal 2 2 6 3 2 2 4 2" xfId="33444"/>
    <cellStyle name="Normal 2 2 6 3 2 2 5" xfId="23107"/>
    <cellStyle name="Normal 2 2 6 3 2 3" xfId="3722"/>
    <cellStyle name="Normal 2 2 6 3 2 3 2" xfId="8890"/>
    <cellStyle name="Normal 2 2 6 3 2 3 2 2" xfId="19227"/>
    <cellStyle name="Normal 2 2 6 3 2 3 2 2 2" xfId="39904"/>
    <cellStyle name="Normal 2 2 6 3 2 3 2 3" xfId="29567"/>
    <cellStyle name="Normal 2 2 6 3 2 3 3" xfId="14059"/>
    <cellStyle name="Normal 2 2 6 3 2 3 3 2" xfId="34736"/>
    <cellStyle name="Normal 2 2 6 3 2 3 4" xfId="24399"/>
    <cellStyle name="Normal 2 2 6 3 2 4" xfId="6306"/>
    <cellStyle name="Normal 2 2 6 3 2 4 2" xfId="16643"/>
    <cellStyle name="Normal 2 2 6 3 2 4 2 2" xfId="37320"/>
    <cellStyle name="Normal 2 2 6 3 2 4 3" xfId="26983"/>
    <cellStyle name="Normal 2 2 6 3 2 5" xfId="11475"/>
    <cellStyle name="Normal 2 2 6 3 2 5 2" xfId="32152"/>
    <cellStyle name="Normal 2 2 6 3 2 6" xfId="21815"/>
    <cellStyle name="Normal 2 2 6 3 3" xfId="1784"/>
    <cellStyle name="Normal 2 2 6 3 3 2" xfId="4368"/>
    <cellStyle name="Normal 2 2 6 3 3 2 2" xfId="9536"/>
    <cellStyle name="Normal 2 2 6 3 3 2 2 2" xfId="19873"/>
    <cellStyle name="Normal 2 2 6 3 3 2 2 2 2" xfId="40550"/>
    <cellStyle name="Normal 2 2 6 3 3 2 2 3" xfId="30213"/>
    <cellStyle name="Normal 2 2 6 3 3 2 3" xfId="14705"/>
    <cellStyle name="Normal 2 2 6 3 3 2 3 2" xfId="35382"/>
    <cellStyle name="Normal 2 2 6 3 3 2 4" xfId="25045"/>
    <cellStyle name="Normal 2 2 6 3 3 3" xfId="6952"/>
    <cellStyle name="Normal 2 2 6 3 3 3 2" xfId="17289"/>
    <cellStyle name="Normal 2 2 6 3 3 3 2 2" xfId="37966"/>
    <cellStyle name="Normal 2 2 6 3 3 3 3" xfId="27629"/>
    <cellStyle name="Normal 2 2 6 3 3 4" xfId="12121"/>
    <cellStyle name="Normal 2 2 6 3 3 4 2" xfId="32798"/>
    <cellStyle name="Normal 2 2 6 3 3 5" xfId="22461"/>
    <cellStyle name="Normal 2 2 6 3 4" xfId="3076"/>
    <cellStyle name="Normal 2 2 6 3 4 2" xfId="8244"/>
    <cellStyle name="Normal 2 2 6 3 4 2 2" xfId="18581"/>
    <cellStyle name="Normal 2 2 6 3 4 2 2 2" xfId="39258"/>
    <cellStyle name="Normal 2 2 6 3 4 2 3" xfId="28921"/>
    <cellStyle name="Normal 2 2 6 3 4 3" xfId="13413"/>
    <cellStyle name="Normal 2 2 6 3 4 3 2" xfId="34090"/>
    <cellStyle name="Normal 2 2 6 3 4 4" xfId="23753"/>
    <cellStyle name="Normal 2 2 6 3 5" xfId="5660"/>
    <cellStyle name="Normal 2 2 6 3 5 2" xfId="15997"/>
    <cellStyle name="Normal 2 2 6 3 5 2 2" xfId="36674"/>
    <cellStyle name="Normal 2 2 6 3 5 3" xfId="26337"/>
    <cellStyle name="Normal 2 2 6 3 6" xfId="10829"/>
    <cellStyle name="Normal 2 2 6 3 6 2" xfId="31506"/>
    <cellStyle name="Normal 2 2 6 3 7" xfId="21169"/>
    <cellStyle name="Normal 2 2 6 4" xfId="815"/>
    <cellStyle name="Normal 2 2 6 4 2" xfId="2107"/>
    <cellStyle name="Normal 2 2 6 4 2 2" xfId="4691"/>
    <cellStyle name="Normal 2 2 6 4 2 2 2" xfId="9859"/>
    <cellStyle name="Normal 2 2 6 4 2 2 2 2" xfId="20196"/>
    <cellStyle name="Normal 2 2 6 4 2 2 2 2 2" xfId="40873"/>
    <cellStyle name="Normal 2 2 6 4 2 2 2 3" xfId="30536"/>
    <cellStyle name="Normal 2 2 6 4 2 2 3" xfId="15028"/>
    <cellStyle name="Normal 2 2 6 4 2 2 3 2" xfId="35705"/>
    <cellStyle name="Normal 2 2 6 4 2 2 4" xfId="25368"/>
    <cellStyle name="Normal 2 2 6 4 2 3" xfId="7275"/>
    <cellStyle name="Normal 2 2 6 4 2 3 2" xfId="17612"/>
    <cellStyle name="Normal 2 2 6 4 2 3 2 2" xfId="38289"/>
    <cellStyle name="Normal 2 2 6 4 2 3 3" xfId="27952"/>
    <cellStyle name="Normal 2 2 6 4 2 4" xfId="12444"/>
    <cellStyle name="Normal 2 2 6 4 2 4 2" xfId="33121"/>
    <cellStyle name="Normal 2 2 6 4 2 5" xfId="22784"/>
    <cellStyle name="Normal 2 2 6 4 3" xfId="3399"/>
    <cellStyle name="Normal 2 2 6 4 3 2" xfId="8567"/>
    <cellStyle name="Normal 2 2 6 4 3 2 2" xfId="18904"/>
    <cellStyle name="Normal 2 2 6 4 3 2 2 2" xfId="39581"/>
    <cellStyle name="Normal 2 2 6 4 3 2 3" xfId="29244"/>
    <cellStyle name="Normal 2 2 6 4 3 3" xfId="13736"/>
    <cellStyle name="Normal 2 2 6 4 3 3 2" xfId="34413"/>
    <cellStyle name="Normal 2 2 6 4 3 4" xfId="24076"/>
    <cellStyle name="Normal 2 2 6 4 4" xfId="5983"/>
    <cellStyle name="Normal 2 2 6 4 4 2" xfId="16320"/>
    <cellStyle name="Normal 2 2 6 4 4 2 2" xfId="36997"/>
    <cellStyle name="Normal 2 2 6 4 4 3" xfId="26660"/>
    <cellStyle name="Normal 2 2 6 4 5" xfId="11152"/>
    <cellStyle name="Normal 2 2 6 4 5 2" xfId="31829"/>
    <cellStyle name="Normal 2 2 6 4 6" xfId="21492"/>
    <cellStyle name="Normal 2 2 6 5" xfId="1461"/>
    <cellStyle name="Normal 2 2 6 5 2" xfId="4045"/>
    <cellStyle name="Normal 2 2 6 5 2 2" xfId="9213"/>
    <cellStyle name="Normal 2 2 6 5 2 2 2" xfId="19550"/>
    <cellStyle name="Normal 2 2 6 5 2 2 2 2" xfId="40227"/>
    <cellStyle name="Normal 2 2 6 5 2 2 3" xfId="29890"/>
    <cellStyle name="Normal 2 2 6 5 2 3" xfId="14382"/>
    <cellStyle name="Normal 2 2 6 5 2 3 2" xfId="35059"/>
    <cellStyle name="Normal 2 2 6 5 2 4" xfId="24722"/>
    <cellStyle name="Normal 2 2 6 5 3" xfId="6629"/>
    <cellStyle name="Normal 2 2 6 5 3 2" xfId="16966"/>
    <cellStyle name="Normal 2 2 6 5 3 2 2" xfId="37643"/>
    <cellStyle name="Normal 2 2 6 5 3 3" xfId="27306"/>
    <cellStyle name="Normal 2 2 6 5 4" xfId="11798"/>
    <cellStyle name="Normal 2 2 6 5 4 2" xfId="32475"/>
    <cellStyle name="Normal 2 2 6 5 5" xfId="22138"/>
    <cellStyle name="Normal 2 2 6 6" xfId="2753"/>
    <cellStyle name="Normal 2 2 6 6 2" xfId="7921"/>
    <cellStyle name="Normal 2 2 6 6 2 2" xfId="18258"/>
    <cellStyle name="Normal 2 2 6 6 2 2 2" xfId="38935"/>
    <cellStyle name="Normal 2 2 6 6 2 3" xfId="28598"/>
    <cellStyle name="Normal 2 2 6 6 3" xfId="13090"/>
    <cellStyle name="Normal 2 2 6 6 3 2" xfId="33767"/>
    <cellStyle name="Normal 2 2 6 6 4" xfId="23430"/>
    <cellStyle name="Normal 2 2 6 7" xfId="5337"/>
    <cellStyle name="Normal 2 2 6 7 2" xfId="15674"/>
    <cellStyle name="Normal 2 2 6 7 2 2" xfId="36351"/>
    <cellStyle name="Normal 2 2 6 7 3" xfId="26014"/>
    <cellStyle name="Normal 2 2 6 8" xfId="10506"/>
    <cellStyle name="Normal 2 2 6 8 2" xfId="31183"/>
    <cellStyle name="Normal 2 2 6 9" xfId="20846"/>
    <cellStyle name="Normal 2 2 7" xfId="251"/>
    <cellStyle name="Normal 2 2 7 2" xfId="575"/>
    <cellStyle name="Normal 2 2 7 2 2" xfId="1221"/>
    <cellStyle name="Normal 2 2 7 2 2 2" xfId="2513"/>
    <cellStyle name="Normal 2 2 7 2 2 2 2" xfId="5097"/>
    <cellStyle name="Normal 2 2 7 2 2 2 2 2" xfId="10265"/>
    <cellStyle name="Normal 2 2 7 2 2 2 2 2 2" xfId="20602"/>
    <cellStyle name="Normal 2 2 7 2 2 2 2 2 2 2" xfId="41279"/>
    <cellStyle name="Normal 2 2 7 2 2 2 2 2 3" xfId="30942"/>
    <cellStyle name="Normal 2 2 7 2 2 2 2 3" xfId="15434"/>
    <cellStyle name="Normal 2 2 7 2 2 2 2 3 2" xfId="36111"/>
    <cellStyle name="Normal 2 2 7 2 2 2 2 4" xfId="25774"/>
    <cellStyle name="Normal 2 2 7 2 2 2 3" xfId="7681"/>
    <cellStyle name="Normal 2 2 7 2 2 2 3 2" xfId="18018"/>
    <cellStyle name="Normal 2 2 7 2 2 2 3 2 2" xfId="38695"/>
    <cellStyle name="Normal 2 2 7 2 2 2 3 3" xfId="28358"/>
    <cellStyle name="Normal 2 2 7 2 2 2 4" xfId="12850"/>
    <cellStyle name="Normal 2 2 7 2 2 2 4 2" xfId="33527"/>
    <cellStyle name="Normal 2 2 7 2 2 2 5" xfId="23190"/>
    <cellStyle name="Normal 2 2 7 2 2 3" xfId="3805"/>
    <cellStyle name="Normal 2 2 7 2 2 3 2" xfId="8973"/>
    <cellStyle name="Normal 2 2 7 2 2 3 2 2" xfId="19310"/>
    <cellStyle name="Normal 2 2 7 2 2 3 2 2 2" xfId="39987"/>
    <cellStyle name="Normal 2 2 7 2 2 3 2 3" xfId="29650"/>
    <cellStyle name="Normal 2 2 7 2 2 3 3" xfId="14142"/>
    <cellStyle name="Normal 2 2 7 2 2 3 3 2" xfId="34819"/>
    <cellStyle name="Normal 2 2 7 2 2 3 4" xfId="24482"/>
    <cellStyle name="Normal 2 2 7 2 2 4" xfId="6389"/>
    <cellStyle name="Normal 2 2 7 2 2 4 2" xfId="16726"/>
    <cellStyle name="Normal 2 2 7 2 2 4 2 2" xfId="37403"/>
    <cellStyle name="Normal 2 2 7 2 2 4 3" xfId="27066"/>
    <cellStyle name="Normal 2 2 7 2 2 5" xfId="11558"/>
    <cellStyle name="Normal 2 2 7 2 2 5 2" xfId="32235"/>
    <cellStyle name="Normal 2 2 7 2 2 6" xfId="21898"/>
    <cellStyle name="Normal 2 2 7 2 3" xfId="1867"/>
    <cellStyle name="Normal 2 2 7 2 3 2" xfId="4451"/>
    <cellStyle name="Normal 2 2 7 2 3 2 2" xfId="9619"/>
    <cellStyle name="Normal 2 2 7 2 3 2 2 2" xfId="19956"/>
    <cellStyle name="Normal 2 2 7 2 3 2 2 2 2" xfId="40633"/>
    <cellStyle name="Normal 2 2 7 2 3 2 2 3" xfId="30296"/>
    <cellStyle name="Normal 2 2 7 2 3 2 3" xfId="14788"/>
    <cellStyle name="Normal 2 2 7 2 3 2 3 2" xfId="35465"/>
    <cellStyle name="Normal 2 2 7 2 3 2 4" xfId="25128"/>
    <cellStyle name="Normal 2 2 7 2 3 3" xfId="7035"/>
    <cellStyle name="Normal 2 2 7 2 3 3 2" xfId="17372"/>
    <cellStyle name="Normal 2 2 7 2 3 3 2 2" xfId="38049"/>
    <cellStyle name="Normal 2 2 7 2 3 3 3" xfId="27712"/>
    <cellStyle name="Normal 2 2 7 2 3 4" xfId="12204"/>
    <cellStyle name="Normal 2 2 7 2 3 4 2" xfId="32881"/>
    <cellStyle name="Normal 2 2 7 2 3 5" xfId="22544"/>
    <cellStyle name="Normal 2 2 7 2 4" xfId="3159"/>
    <cellStyle name="Normal 2 2 7 2 4 2" xfId="8327"/>
    <cellStyle name="Normal 2 2 7 2 4 2 2" xfId="18664"/>
    <cellStyle name="Normal 2 2 7 2 4 2 2 2" xfId="39341"/>
    <cellStyle name="Normal 2 2 7 2 4 2 3" xfId="29004"/>
    <cellStyle name="Normal 2 2 7 2 4 3" xfId="13496"/>
    <cellStyle name="Normal 2 2 7 2 4 3 2" xfId="34173"/>
    <cellStyle name="Normal 2 2 7 2 4 4" xfId="23836"/>
    <cellStyle name="Normal 2 2 7 2 5" xfId="5743"/>
    <cellStyle name="Normal 2 2 7 2 5 2" xfId="16080"/>
    <cellStyle name="Normal 2 2 7 2 5 2 2" xfId="36757"/>
    <cellStyle name="Normal 2 2 7 2 5 3" xfId="26420"/>
    <cellStyle name="Normal 2 2 7 2 6" xfId="10912"/>
    <cellStyle name="Normal 2 2 7 2 6 2" xfId="31589"/>
    <cellStyle name="Normal 2 2 7 2 7" xfId="21252"/>
    <cellStyle name="Normal 2 2 7 3" xfId="898"/>
    <cellStyle name="Normal 2 2 7 3 2" xfId="2190"/>
    <cellStyle name="Normal 2 2 7 3 2 2" xfId="4774"/>
    <cellStyle name="Normal 2 2 7 3 2 2 2" xfId="9942"/>
    <cellStyle name="Normal 2 2 7 3 2 2 2 2" xfId="20279"/>
    <cellStyle name="Normal 2 2 7 3 2 2 2 2 2" xfId="40956"/>
    <cellStyle name="Normal 2 2 7 3 2 2 2 3" xfId="30619"/>
    <cellStyle name="Normal 2 2 7 3 2 2 3" xfId="15111"/>
    <cellStyle name="Normal 2 2 7 3 2 2 3 2" xfId="35788"/>
    <cellStyle name="Normal 2 2 7 3 2 2 4" xfId="25451"/>
    <cellStyle name="Normal 2 2 7 3 2 3" xfId="7358"/>
    <cellStyle name="Normal 2 2 7 3 2 3 2" xfId="17695"/>
    <cellStyle name="Normal 2 2 7 3 2 3 2 2" xfId="38372"/>
    <cellStyle name="Normal 2 2 7 3 2 3 3" xfId="28035"/>
    <cellStyle name="Normal 2 2 7 3 2 4" xfId="12527"/>
    <cellStyle name="Normal 2 2 7 3 2 4 2" xfId="33204"/>
    <cellStyle name="Normal 2 2 7 3 2 5" xfId="22867"/>
    <cellStyle name="Normal 2 2 7 3 3" xfId="3482"/>
    <cellStyle name="Normal 2 2 7 3 3 2" xfId="8650"/>
    <cellStyle name="Normal 2 2 7 3 3 2 2" xfId="18987"/>
    <cellStyle name="Normal 2 2 7 3 3 2 2 2" xfId="39664"/>
    <cellStyle name="Normal 2 2 7 3 3 2 3" xfId="29327"/>
    <cellStyle name="Normal 2 2 7 3 3 3" xfId="13819"/>
    <cellStyle name="Normal 2 2 7 3 3 3 2" xfId="34496"/>
    <cellStyle name="Normal 2 2 7 3 3 4" xfId="24159"/>
    <cellStyle name="Normal 2 2 7 3 4" xfId="6066"/>
    <cellStyle name="Normal 2 2 7 3 4 2" xfId="16403"/>
    <cellStyle name="Normal 2 2 7 3 4 2 2" xfId="37080"/>
    <cellStyle name="Normal 2 2 7 3 4 3" xfId="26743"/>
    <cellStyle name="Normal 2 2 7 3 5" xfId="11235"/>
    <cellStyle name="Normal 2 2 7 3 5 2" xfId="31912"/>
    <cellStyle name="Normal 2 2 7 3 6" xfId="21575"/>
    <cellStyle name="Normal 2 2 7 4" xfId="1544"/>
    <cellStyle name="Normal 2 2 7 4 2" xfId="4128"/>
    <cellStyle name="Normal 2 2 7 4 2 2" xfId="9296"/>
    <cellStyle name="Normal 2 2 7 4 2 2 2" xfId="19633"/>
    <cellStyle name="Normal 2 2 7 4 2 2 2 2" xfId="40310"/>
    <cellStyle name="Normal 2 2 7 4 2 2 3" xfId="29973"/>
    <cellStyle name="Normal 2 2 7 4 2 3" xfId="14465"/>
    <cellStyle name="Normal 2 2 7 4 2 3 2" xfId="35142"/>
    <cellStyle name="Normal 2 2 7 4 2 4" xfId="24805"/>
    <cellStyle name="Normal 2 2 7 4 3" xfId="6712"/>
    <cellStyle name="Normal 2 2 7 4 3 2" xfId="17049"/>
    <cellStyle name="Normal 2 2 7 4 3 2 2" xfId="37726"/>
    <cellStyle name="Normal 2 2 7 4 3 3" xfId="27389"/>
    <cellStyle name="Normal 2 2 7 4 4" xfId="11881"/>
    <cellStyle name="Normal 2 2 7 4 4 2" xfId="32558"/>
    <cellStyle name="Normal 2 2 7 4 5" xfId="22221"/>
    <cellStyle name="Normal 2 2 7 5" xfId="2836"/>
    <cellStyle name="Normal 2 2 7 5 2" xfId="8004"/>
    <cellStyle name="Normal 2 2 7 5 2 2" xfId="18341"/>
    <cellStyle name="Normal 2 2 7 5 2 2 2" xfId="39018"/>
    <cellStyle name="Normal 2 2 7 5 2 3" xfId="28681"/>
    <cellStyle name="Normal 2 2 7 5 3" xfId="13173"/>
    <cellStyle name="Normal 2 2 7 5 3 2" xfId="33850"/>
    <cellStyle name="Normal 2 2 7 5 4" xfId="23513"/>
    <cellStyle name="Normal 2 2 7 6" xfId="5420"/>
    <cellStyle name="Normal 2 2 7 6 2" xfId="15757"/>
    <cellStyle name="Normal 2 2 7 6 2 2" xfId="36434"/>
    <cellStyle name="Normal 2 2 7 6 3" xfId="26097"/>
    <cellStyle name="Normal 2 2 7 7" xfId="10589"/>
    <cellStyle name="Normal 2 2 7 7 2" xfId="31266"/>
    <cellStyle name="Normal 2 2 7 8" xfId="20929"/>
    <cellStyle name="Normal 2 2 8" xfId="412"/>
    <cellStyle name="Normal 2 2 8 2" xfId="1058"/>
    <cellStyle name="Normal 2 2 8 2 2" xfId="2350"/>
    <cellStyle name="Normal 2 2 8 2 2 2" xfId="4934"/>
    <cellStyle name="Normal 2 2 8 2 2 2 2" xfId="10102"/>
    <cellStyle name="Normal 2 2 8 2 2 2 2 2" xfId="20439"/>
    <cellStyle name="Normal 2 2 8 2 2 2 2 2 2" xfId="41116"/>
    <cellStyle name="Normal 2 2 8 2 2 2 2 3" xfId="30779"/>
    <cellStyle name="Normal 2 2 8 2 2 2 3" xfId="15271"/>
    <cellStyle name="Normal 2 2 8 2 2 2 3 2" xfId="35948"/>
    <cellStyle name="Normal 2 2 8 2 2 2 4" xfId="25611"/>
    <cellStyle name="Normal 2 2 8 2 2 3" xfId="7518"/>
    <cellStyle name="Normal 2 2 8 2 2 3 2" xfId="17855"/>
    <cellStyle name="Normal 2 2 8 2 2 3 2 2" xfId="38532"/>
    <cellStyle name="Normal 2 2 8 2 2 3 3" xfId="28195"/>
    <cellStyle name="Normal 2 2 8 2 2 4" xfId="12687"/>
    <cellStyle name="Normal 2 2 8 2 2 4 2" xfId="33364"/>
    <cellStyle name="Normal 2 2 8 2 2 5" xfId="23027"/>
    <cellStyle name="Normal 2 2 8 2 3" xfId="3642"/>
    <cellStyle name="Normal 2 2 8 2 3 2" xfId="8810"/>
    <cellStyle name="Normal 2 2 8 2 3 2 2" xfId="19147"/>
    <cellStyle name="Normal 2 2 8 2 3 2 2 2" xfId="39824"/>
    <cellStyle name="Normal 2 2 8 2 3 2 3" xfId="29487"/>
    <cellStyle name="Normal 2 2 8 2 3 3" xfId="13979"/>
    <cellStyle name="Normal 2 2 8 2 3 3 2" xfId="34656"/>
    <cellStyle name="Normal 2 2 8 2 3 4" xfId="24319"/>
    <cellStyle name="Normal 2 2 8 2 4" xfId="6226"/>
    <cellStyle name="Normal 2 2 8 2 4 2" xfId="16563"/>
    <cellStyle name="Normal 2 2 8 2 4 2 2" xfId="37240"/>
    <cellStyle name="Normal 2 2 8 2 4 3" xfId="26903"/>
    <cellStyle name="Normal 2 2 8 2 5" xfId="11395"/>
    <cellStyle name="Normal 2 2 8 2 5 2" xfId="32072"/>
    <cellStyle name="Normal 2 2 8 2 6" xfId="21735"/>
    <cellStyle name="Normal 2 2 8 3" xfId="1704"/>
    <cellStyle name="Normal 2 2 8 3 2" xfId="4288"/>
    <cellStyle name="Normal 2 2 8 3 2 2" xfId="9456"/>
    <cellStyle name="Normal 2 2 8 3 2 2 2" xfId="19793"/>
    <cellStyle name="Normal 2 2 8 3 2 2 2 2" xfId="40470"/>
    <cellStyle name="Normal 2 2 8 3 2 2 3" xfId="30133"/>
    <cellStyle name="Normal 2 2 8 3 2 3" xfId="14625"/>
    <cellStyle name="Normal 2 2 8 3 2 3 2" xfId="35302"/>
    <cellStyle name="Normal 2 2 8 3 2 4" xfId="24965"/>
    <cellStyle name="Normal 2 2 8 3 3" xfId="6872"/>
    <cellStyle name="Normal 2 2 8 3 3 2" xfId="17209"/>
    <cellStyle name="Normal 2 2 8 3 3 2 2" xfId="37886"/>
    <cellStyle name="Normal 2 2 8 3 3 3" xfId="27549"/>
    <cellStyle name="Normal 2 2 8 3 4" xfId="12041"/>
    <cellStyle name="Normal 2 2 8 3 4 2" xfId="32718"/>
    <cellStyle name="Normal 2 2 8 3 5" xfId="22381"/>
    <cellStyle name="Normal 2 2 8 4" xfId="2996"/>
    <cellStyle name="Normal 2 2 8 4 2" xfId="8164"/>
    <cellStyle name="Normal 2 2 8 4 2 2" xfId="18501"/>
    <cellStyle name="Normal 2 2 8 4 2 2 2" xfId="39178"/>
    <cellStyle name="Normal 2 2 8 4 2 3" xfId="28841"/>
    <cellStyle name="Normal 2 2 8 4 3" xfId="13333"/>
    <cellStyle name="Normal 2 2 8 4 3 2" xfId="34010"/>
    <cellStyle name="Normal 2 2 8 4 4" xfId="23673"/>
    <cellStyle name="Normal 2 2 8 5" xfId="5580"/>
    <cellStyle name="Normal 2 2 8 5 2" xfId="15917"/>
    <cellStyle name="Normal 2 2 8 5 2 2" xfId="36594"/>
    <cellStyle name="Normal 2 2 8 5 3" xfId="26257"/>
    <cellStyle name="Normal 2 2 8 6" xfId="10749"/>
    <cellStyle name="Normal 2 2 8 6 2" xfId="31426"/>
    <cellStyle name="Normal 2 2 8 7" xfId="21089"/>
    <cellStyle name="Normal 2 2 9" xfId="735"/>
    <cellStyle name="Normal 2 2 9 2" xfId="2027"/>
    <cellStyle name="Normal 2 2 9 2 2" xfId="4611"/>
    <cellStyle name="Normal 2 2 9 2 2 2" xfId="9779"/>
    <cellStyle name="Normal 2 2 9 2 2 2 2" xfId="20116"/>
    <cellStyle name="Normal 2 2 9 2 2 2 2 2" xfId="40793"/>
    <cellStyle name="Normal 2 2 9 2 2 2 3" xfId="30456"/>
    <cellStyle name="Normal 2 2 9 2 2 3" xfId="14948"/>
    <cellStyle name="Normal 2 2 9 2 2 3 2" xfId="35625"/>
    <cellStyle name="Normal 2 2 9 2 2 4" xfId="25288"/>
    <cellStyle name="Normal 2 2 9 2 3" xfId="7195"/>
    <cellStyle name="Normal 2 2 9 2 3 2" xfId="17532"/>
    <cellStyle name="Normal 2 2 9 2 3 2 2" xfId="38209"/>
    <cellStyle name="Normal 2 2 9 2 3 3" xfId="27872"/>
    <cellStyle name="Normal 2 2 9 2 4" xfId="12364"/>
    <cellStyle name="Normal 2 2 9 2 4 2" xfId="33041"/>
    <cellStyle name="Normal 2 2 9 2 5" xfId="22704"/>
    <cellStyle name="Normal 2 2 9 3" xfId="3319"/>
    <cellStyle name="Normal 2 2 9 3 2" xfId="8487"/>
    <cellStyle name="Normal 2 2 9 3 2 2" xfId="18824"/>
    <cellStyle name="Normal 2 2 9 3 2 2 2" xfId="39501"/>
    <cellStyle name="Normal 2 2 9 3 2 3" xfId="29164"/>
    <cellStyle name="Normal 2 2 9 3 3" xfId="13656"/>
    <cellStyle name="Normal 2 2 9 3 3 2" xfId="34333"/>
    <cellStyle name="Normal 2 2 9 3 4" xfId="23996"/>
    <cellStyle name="Normal 2 2 9 4" xfId="5903"/>
    <cellStyle name="Normal 2 2 9 4 2" xfId="16240"/>
    <cellStyle name="Normal 2 2 9 4 2 2" xfId="36917"/>
    <cellStyle name="Normal 2 2 9 4 3" xfId="26580"/>
    <cellStyle name="Normal 2 2 9 5" xfId="11072"/>
    <cellStyle name="Normal 2 2 9 5 2" xfId="31749"/>
    <cellStyle name="Normal 2 2 9 6" xfId="21412"/>
    <cellStyle name="Normal 2 20" xfId="41496"/>
    <cellStyle name="Normal 2 21" xfId="41627"/>
    <cellStyle name="Normal 2 22" xfId="42650"/>
    <cellStyle name="Normal 2 3" xfId="58"/>
    <cellStyle name="Normal 2 3 10" xfId="1383"/>
    <cellStyle name="Normal 2 3 10 2" xfId="3967"/>
    <cellStyle name="Normal 2 3 10 2 2" xfId="9135"/>
    <cellStyle name="Normal 2 3 10 2 2 2" xfId="19472"/>
    <cellStyle name="Normal 2 3 10 2 2 2 2" xfId="40149"/>
    <cellStyle name="Normal 2 3 10 2 2 3" xfId="29812"/>
    <cellStyle name="Normal 2 3 10 2 3" xfId="14304"/>
    <cellStyle name="Normal 2 3 10 2 3 2" xfId="34981"/>
    <cellStyle name="Normal 2 3 10 2 4" xfId="24644"/>
    <cellStyle name="Normal 2 3 10 3" xfId="6551"/>
    <cellStyle name="Normal 2 3 10 3 2" xfId="16888"/>
    <cellStyle name="Normal 2 3 10 3 2 2" xfId="37565"/>
    <cellStyle name="Normal 2 3 10 3 3" xfId="27228"/>
    <cellStyle name="Normal 2 3 10 4" xfId="11720"/>
    <cellStyle name="Normal 2 3 10 4 2" xfId="32397"/>
    <cellStyle name="Normal 2 3 10 5" xfId="22060"/>
    <cellStyle name="Normal 2 3 11" xfId="2675"/>
    <cellStyle name="Normal 2 3 11 2" xfId="7843"/>
    <cellStyle name="Normal 2 3 11 2 2" xfId="18180"/>
    <cellStyle name="Normal 2 3 11 2 2 2" xfId="38857"/>
    <cellStyle name="Normal 2 3 11 2 3" xfId="28520"/>
    <cellStyle name="Normal 2 3 11 3" xfId="13012"/>
    <cellStyle name="Normal 2 3 11 3 2" xfId="33689"/>
    <cellStyle name="Normal 2 3 11 4" xfId="23352"/>
    <cellStyle name="Normal 2 3 12" xfId="5259"/>
    <cellStyle name="Normal 2 3 12 2" xfId="15596"/>
    <cellStyle name="Normal 2 3 12 2 2" xfId="36273"/>
    <cellStyle name="Normal 2 3 12 3" xfId="25936"/>
    <cellStyle name="Normal 2 3 13" xfId="10428"/>
    <cellStyle name="Normal 2 3 13 2" xfId="31105"/>
    <cellStyle name="Normal 2 3 14" xfId="20768"/>
    <cellStyle name="Normal 2 3 15" xfId="41503"/>
    <cellStyle name="Normal 2 3 16" xfId="42060"/>
    <cellStyle name="Normal 2 3 2" xfId="69"/>
    <cellStyle name="Normal 2 3 2 10" xfId="5265"/>
    <cellStyle name="Normal 2 3 2 10 2" xfId="15602"/>
    <cellStyle name="Normal 2 3 2 10 2 2" xfId="36279"/>
    <cellStyle name="Normal 2 3 2 10 3" xfId="25942"/>
    <cellStyle name="Normal 2 3 2 11" xfId="10434"/>
    <cellStyle name="Normal 2 3 2 11 2" xfId="31111"/>
    <cellStyle name="Normal 2 3 2 12" xfId="20774"/>
    <cellStyle name="Normal 2 3 2 13" xfId="41613"/>
    <cellStyle name="Normal 2 3 2 2" xfId="104"/>
    <cellStyle name="Normal 2 3 2 2 10" xfId="10454"/>
    <cellStyle name="Normal 2 3 2 2 10 2" xfId="31131"/>
    <cellStyle name="Normal 2 3 2 2 11" xfId="20794"/>
    <cellStyle name="Normal 2 3 2 2 2" xfId="151"/>
    <cellStyle name="Normal 2 3 2 2 2 10" xfId="20834"/>
    <cellStyle name="Normal 2 3 2 2 2 2" xfId="232"/>
    <cellStyle name="Normal 2 3 2 2 2 2 2" xfId="400"/>
    <cellStyle name="Normal 2 3 2 2 2 2 2 2" xfId="723"/>
    <cellStyle name="Normal 2 3 2 2 2 2 2 2 2" xfId="1369"/>
    <cellStyle name="Normal 2 3 2 2 2 2 2 2 2 2" xfId="2661"/>
    <cellStyle name="Normal 2 3 2 2 2 2 2 2 2 2 2" xfId="5245"/>
    <cellStyle name="Normal 2 3 2 2 2 2 2 2 2 2 2 2" xfId="10413"/>
    <cellStyle name="Normal 2 3 2 2 2 2 2 2 2 2 2 2 2" xfId="20750"/>
    <cellStyle name="Normal 2 3 2 2 2 2 2 2 2 2 2 2 2 2" xfId="41427"/>
    <cellStyle name="Normal 2 3 2 2 2 2 2 2 2 2 2 2 3" xfId="31090"/>
    <cellStyle name="Normal 2 3 2 2 2 2 2 2 2 2 2 3" xfId="15582"/>
    <cellStyle name="Normal 2 3 2 2 2 2 2 2 2 2 2 3 2" xfId="36259"/>
    <cellStyle name="Normal 2 3 2 2 2 2 2 2 2 2 2 4" xfId="25922"/>
    <cellStyle name="Normal 2 3 2 2 2 2 2 2 2 2 3" xfId="7829"/>
    <cellStyle name="Normal 2 3 2 2 2 2 2 2 2 2 3 2" xfId="18166"/>
    <cellStyle name="Normal 2 3 2 2 2 2 2 2 2 2 3 2 2" xfId="38843"/>
    <cellStyle name="Normal 2 3 2 2 2 2 2 2 2 2 3 3" xfId="28506"/>
    <cellStyle name="Normal 2 3 2 2 2 2 2 2 2 2 4" xfId="12998"/>
    <cellStyle name="Normal 2 3 2 2 2 2 2 2 2 2 4 2" xfId="33675"/>
    <cellStyle name="Normal 2 3 2 2 2 2 2 2 2 2 5" xfId="23338"/>
    <cellStyle name="Normal 2 3 2 2 2 2 2 2 2 3" xfId="3953"/>
    <cellStyle name="Normal 2 3 2 2 2 2 2 2 2 3 2" xfId="9121"/>
    <cellStyle name="Normal 2 3 2 2 2 2 2 2 2 3 2 2" xfId="19458"/>
    <cellStyle name="Normal 2 3 2 2 2 2 2 2 2 3 2 2 2" xfId="40135"/>
    <cellStyle name="Normal 2 3 2 2 2 2 2 2 2 3 2 3" xfId="29798"/>
    <cellStyle name="Normal 2 3 2 2 2 2 2 2 2 3 3" xfId="14290"/>
    <cellStyle name="Normal 2 3 2 2 2 2 2 2 2 3 3 2" xfId="34967"/>
    <cellStyle name="Normal 2 3 2 2 2 2 2 2 2 3 4" xfId="24630"/>
    <cellStyle name="Normal 2 3 2 2 2 2 2 2 2 4" xfId="6537"/>
    <cellStyle name="Normal 2 3 2 2 2 2 2 2 2 4 2" xfId="16874"/>
    <cellStyle name="Normal 2 3 2 2 2 2 2 2 2 4 2 2" xfId="37551"/>
    <cellStyle name="Normal 2 3 2 2 2 2 2 2 2 4 3" xfId="27214"/>
    <cellStyle name="Normal 2 3 2 2 2 2 2 2 2 5" xfId="11706"/>
    <cellStyle name="Normal 2 3 2 2 2 2 2 2 2 5 2" xfId="32383"/>
    <cellStyle name="Normal 2 3 2 2 2 2 2 2 2 6" xfId="22046"/>
    <cellStyle name="Normal 2 3 2 2 2 2 2 2 3" xfId="2015"/>
    <cellStyle name="Normal 2 3 2 2 2 2 2 2 3 2" xfId="4599"/>
    <cellStyle name="Normal 2 3 2 2 2 2 2 2 3 2 2" xfId="9767"/>
    <cellStyle name="Normal 2 3 2 2 2 2 2 2 3 2 2 2" xfId="20104"/>
    <cellStyle name="Normal 2 3 2 2 2 2 2 2 3 2 2 2 2" xfId="40781"/>
    <cellStyle name="Normal 2 3 2 2 2 2 2 2 3 2 2 3" xfId="30444"/>
    <cellStyle name="Normal 2 3 2 2 2 2 2 2 3 2 3" xfId="14936"/>
    <cellStyle name="Normal 2 3 2 2 2 2 2 2 3 2 3 2" xfId="35613"/>
    <cellStyle name="Normal 2 3 2 2 2 2 2 2 3 2 4" xfId="25276"/>
    <cellStyle name="Normal 2 3 2 2 2 2 2 2 3 3" xfId="7183"/>
    <cellStyle name="Normal 2 3 2 2 2 2 2 2 3 3 2" xfId="17520"/>
    <cellStyle name="Normal 2 3 2 2 2 2 2 2 3 3 2 2" xfId="38197"/>
    <cellStyle name="Normal 2 3 2 2 2 2 2 2 3 3 3" xfId="27860"/>
    <cellStyle name="Normal 2 3 2 2 2 2 2 2 3 4" xfId="12352"/>
    <cellStyle name="Normal 2 3 2 2 2 2 2 2 3 4 2" xfId="33029"/>
    <cellStyle name="Normal 2 3 2 2 2 2 2 2 3 5" xfId="22692"/>
    <cellStyle name="Normal 2 3 2 2 2 2 2 2 4" xfId="3307"/>
    <cellStyle name="Normal 2 3 2 2 2 2 2 2 4 2" xfId="8475"/>
    <cellStyle name="Normal 2 3 2 2 2 2 2 2 4 2 2" xfId="18812"/>
    <cellStyle name="Normal 2 3 2 2 2 2 2 2 4 2 2 2" xfId="39489"/>
    <cellStyle name="Normal 2 3 2 2 2 2 2 2 4 2 3" xfId="29152"/>
    <cellStyle name="Normal 2 3 2 2 2 2 2 2 4 3" xfId="13644"/>
    <cellStyle name="Normal 2 3 2 2 2 2 2 2 4 3 2" xfId="34321"/>
    <cellStyle name="Normal 2 3 2 2 2 2 2 2 4 4" xfId="23984"/>
    <cellStyle name="Normal 2 3 2 2 2 2 2 2 5" xfId="5891"/>
    <cellStyle name="Normal 2 3 2 2 2 2 2 2 5 2" xfId="16228"/>
    <cellStyle name="Normal 2 3 2 2 2 2 2 2 5 2 2" xfId="36905"/>
    <cellStyle name="Normal 2 3 2 2 2 2 2 2 5 3" xfId="26568"/>
    <cellStyle name="Normal 2 3 2 2 2 2 2 2 6" xfId="11060"/>
    <cellStyle name="Normal 2 3 2 2 2 2 2 2 6 2" xfId="31737"/>
    <cellStyle name="Normal 2 3 2 2 2 2 2 2 7" xfId="21400"/>
    <cellStyle name="Normal 2 3 2 2 2 2 2 3" xfId="1046"/>
    <cellStyle name="Normal 2 3 2 2 2 2 2 3 2" xfId="2338"/>
    <cellStyle name="Normal 2 3 2 2 2 2 2 3 2 2" xfId="4922"/>
    <cellStyle name="Normal 2 3 2 2 2 2 2 3 2 2 2" xfId="10090"/>
    <cellStyle name="Normal 2 3 2 2 2 2 2 3 2 2 2 2" xfId="20427"/>
    <cellStyle name="Normal 2 3 2 2 2 2 2 3 2 2 2 2 2" xfId="41104"/>
    <cellStyle name="Normal 2 3 2 2 2 2 2 3 2 2 2 3" xfId="30767"/>
    <cellStyle name="Normal 2 3 2 2 2 2 2 3 2 2 3" xfId="15259"/>
    <cellStyle name="Normal 2 3 2 2 2 2 2 3 2 2 3 2" xfId="35936"/>
    <cellStyle name="Normal 2 3 2 2 2 2 2 3 2 2 4" xfId="25599"/>
    <cellStyle name="Normal 2 3 2 2 2 2 2 3 2 3" xfId="7506"/>
    <cellStyle name="Normal 2 3 2 2 2 2 2 3 2 3 2" xfId="17843"/>
    <cellStyle name="Normal 2 3 2 2 2 2 2 3 2 3 2 2" xfId="38520"/>
    <cellStyle name="Normal 2 3 2 2 2 2 2 3 2 3 3" xfId="28183"/>
    <cellStyle name="Normal 2 3 2 2 2 2 2 3 2 4" xfId="12675"/>
    <cellStyle name="Normal 2 3 2 2 2 2 2 3 2 4 2" xfId="33352"/>
    <cellStyle name="Normal 2 3 2 2 2 2 2 3 2 5" xfId="23015"/>
    <cellStyle name="Normal 2 3 2 2 2 2 2 3 3" xfId="3630"/>
    <cellStyle name="Normal 2 3 2 2 2 2 2 3 3 2" xfId="8798"/>
    <cellStyle name="Normal 2 3 2 2 2 2 2 3 3 2 2" xfId="19135"/>
    <cellStyle name="Normal 2 3 2 2 2 2 2 3 3 2 2 2" xfId="39812"/>
    <cellStyle name="Normal 2 3 2 2 2 2 2 3 3 2 3" xfId="29475"/>
    <cellStyle name="Normal 2 3 2 2 2 2 2 3 3 3" xfId="13967"/>
    <cellStyle name="Normal 2 3 2 2 2 2 2 3 3 3 2" xfId="34644"/>
    <cellStyle name="Normal 2 3 2 2 2 2 2 3 3 4" xfId="24307"/>
    <cellStyle name="Normal 2 3 2 2 2 2 2 3 4" xfId="6214"/>
    <cellStyle name="Normal 2 3 2 2 2 2 2 3 4 2" xfId="16551"/>
    <cellStyle name="Normal 2 3 2 2 2 2 2 3 4 2 2" xfId="37228"/>
    <cellStyle name="Normal 2 3 2 2 2 2 2 3 4 3" xfId="26891"/>
    <cellStyle name="Normal 2 3 2 2 2 2 2 3 5" xfId="11383"/>
    <cellStyle name="Normal 2 3 2 2 2 2 2 3 5 2" xfId="32060"/>
    <cellStyle name="Normal 2 3 2 2 2 2 2 3 6" xfId="21723"/>
    <cellStyle name="Normal 2 3 2 2 2 2 2 4" xfId="1692"/>
    <cellStyle name="Normal 2 3 2 2 2 2 2 4 2" xfId="4276"/>
    <cellStyle name="Normal 2 3 2 2 2 2 2 4 2 2" xfId="9444"/>
    <cellStyle name="Normal 2 3 2 2 2 2 2 4 2 2 2" xfId="19781"/>
    <cellStyle name="Normal 2 3 2 2 2 2 2 4 2 2 2 2" xfId="40458"/>
    <cellStyle name="Normal 2 3 2 2 2 2 2 4 2 2 3" xfId="30121"/>
    <cellStyle name="Normal 2 3 2 2 2 2 2 4 2 3" xfId="14613"/>
    <cellStyle name="Normal 2 3 2 2 2 2 2 4 2 3 2" xfId="35290"/>
    <cellStyle name="Normal 2 3 2 2 2 2 2 4 2 4" xfId="24953"/>
    <cellStyle name="Normal 2 3 2 2 2 2 2 4 3" xfId="6860"/>
    <cellStyle name="Normal 2 3 2 2 2 2 2 4 3 2" xfId="17197"/>
    <cellStyle name="Normal 2 3 2 2 2 2 2 4 3 2 2" xfId="37874"/>
    <cellStyle name="Normal 2 3 2 2 2 2 2 4 3 3" xfId="27537"/>
    <cellStyle name="Normal 2 3 2 2 2 2 2 4 4" xfId="12029"/>
    <cellStyle name="Normal 2 3 2 2 2 2 2 4 4 2" xfId="32706"/>
    <cellStyle name="Normal 2 3 2 2 2 2 2 4 5" xfId="22369"/>
    <cellStyle name="Normal 2 3 2 2 2 2 2 5" xfId="2984"/>
    <cellStyle name="Normal 2 3 2 2 2 2 2 5 2" xfId="8152"/>
    <cellStyle name="Normal 2 3 2 2 2 2 2 5 2 2" xfId="18489"/>
    <cellStyle name="Normal 2 3 2 2 2 2 2 5 2 2 2" xfId="39166"/>
    <cellStyle name="Normal 2 3 2 2 2 2 2 5 2 3" xfId="28829"/>
    <cellStyle name="Normal 2 3 2 2 2 2 2 5 3" xfId="13321"/>
    <cellStyle name="Normal 2 3 2 2 2 2 2 5 3 2" xfId="33998"/>
    <cellStyle name="Normal 2 3 2 2 2 2 2 5 4" xfId="23661"/>
    <cellStyle name="Normal 2 3 2 2 2 2 2 6" xfId="5568"/>
    <cellStyle name="Normal 2 3 2 2 2 2 2 6 2" xfId="15905"/>
    <cellStyle name="Normal 2 3 2 2 2 2 2 6 2 2" xfId="36582"/>
    <cellStyle name="Normal 2 3 2 2 2 2 2 6 3" xfId="26245"/>
    <cellStyle name="Normal 2 3 2 2 2 2 2 7" xfId="10737"/>
    <cellStyle name="Normal 2 3 2 2 2 2 2 7 2" xfId="31414"/>
    <cellStyle name="Normal 2 3 2 2 2 2 2 8" xfId="21077"/>
    <cellStyle name="Normal 2 3 2 2 2 2 3" xfId="560"/>
    <cellStyle name="Normal 2 3 2 2 2 2 3 2" xfId="1206"/>
    <cellStyle name="Normal 2 3 2 2 2 2 3 2 2" xfId="2498"/>
    <cellStyle name="Normal 2 3 2 2 2 2 3 2 2 2" xfId="5082"/>
    <cellStyle name="Normal 2 3 2 2 2 2 3 2 2 2 2" xfId="10250"/>
    <cellStyle name="Normal 2 3 2 2 2 2 3 2 2 2 2 2" xfId="20587"/>
    <cellStyle name="Normal 2 3 2 2 2 2 3 2 2 2 2 2 2" xfId="41264"/>
    <cellStyle name="Normal 2 3 2 2 2 2 3 2 2 2 2 3" xfId="30927"/>
    <cellStyle name="Normal 2 3 2 2 2 2 3 2 2 2 3" xfId="15419"/>
    <cellStyle name="Normal 2 3 2 2 2 2 3 2 2 2 3 2" xfId="36096"/>
    <cellStyle name="Normal 2 3 2 2 2 2 3 2 2 2 4" xfId="25759"/>
    <cellStyle name="Normal 2 3 2 2 2 2 3 2 2 3" xfId="7666"/>
    <cellStyle name="Normal 2 3 2 2 2 2 3 2 2 3 2" xfId="18003"/>
    <cellStyle name="Normal 2 3 2 2 2 2 3 2 2 3 2 2" xfId="38680"/>
    <cellStyle name="Normal 2 3 2 2 2 2 3 2 2 3 3" xfId="28343"/>
    <cellStyle name="Normal 2 3 2 2 2 2 3 2 2 4" xfId="12835"/>
    <cellStyle name="Normal 2 3 2 2 2 2 3 2 2 4 2" xfId="33512"/>
    <cellStyle name="Normal 2 3 2 2 2 2 3 2 2 5" xfId="23175"/>
    <cellStyle name="Normal 2 3 2 2 2 2 3 2 3" xfId="3790"/>
    <cellStyle name="Normal 2 3 2 2 2 2 3 2 3 2" xfId="8958"/>
    <cellStyle name="Normal 2 3 2 2 2 2 3 2 3 2 2" xfId="19295"/>
    <cellStyle name="Normal 2 3 2 2 2 2 3 2 3 2 2 2" xfId="39972"/>
    <cellStyle name="Normal 2 3 2 2 2 2 3 2 3 2 3" xfId="29635"/>
    <cellStyle name="Normal 2 3 2 2 2 2 3 2 3 3" xfId="14127"/>
    <cellStyle name="Normal 2 3 2 2 2 2 3 2 3 3 2" xfId="34804"/>
    <cellStyle name="Normal 2 3 2 2 2 2 3 2 3 4" xfId="24467"/>
    <cellStyle name="Normal 2 3 2 2 2 2 3 2 4" xfId="6374"/>
    <cellStyle name="Normal 2 3 2 2 2 2 3 2 4 2" xfId="16711"/>
    <cellStyle name="Normal 2 3 2 2 2 2 3 2 4 2 2" xfId="37388"/>
    <cellStyle name="Normal 2 3 2 2 2 2 3 2 4 3" xfId="27051"/>
    <cellStyle name="Normal 2 3 2 2 2 2 3 2 5" xfId="11543"/>
    <cellStyle name="Normal 2 3 2 2 2 2 3 2 5 2" xfId="32220"/>
    <cellStyle name="Normal 2 3 2 2 2 2 3 2 6" xfId="21883"/>
    <cellStyle name="Normal 2 3 2 2 2 2 3 3" xfId="1852"/>
    <cellStyle name="Normal 2 3 2 2 2 2 3 3 2" xfId="4436"/>
    <cellStyle name="Normal 2 3 2 2 2 2 3 3 2 2" xfId="9604"/>
    <cellStyle name="Normal 2 3 2 2 2 2 3 3 2 2 2" xfId="19941"/>
    <cellStyle name="Normal 2 3 2 2 2 2 3 3 2 2 2 2" xfId="40618"/>
    <cellStyle name="Normal 2 3 2 2 2 2 3 3 2 2 3" xfId="30281"/>
    <cellStyle name="Normal 2 3 2 2 2 2 3 3 2 3" xfId="14773"/>
    <cellStyle name="Normal 2 3 2 2 2 2 3 3 2 3 2" xfId="35450"/>
    <cellStyle name="Normal 2 3 2 2 2 2 3 3 2 4" xfId="25113"/>
    <cellStyle name="Normal 2 3 2 2 2 2 3 3 3" xfId="7020"/>
    <cellStyle name="Normal 2 3 2 2 2 2 3 3 3 2" xfId="17357"/>
    <cellStyle name="Normal 2 3 2 2 2 2 3 3 3 2 2" xfId="38034"/>
    <cellStyle name="Normal 2 3 2 2 2 2 3 3 3 3" xfId="27697"/>
    <cellStyle name="Normal 2 3 2 2 2 2 3 3 4" xfId="12189"/>
    <cellStyle name="Normal 2 3 2 2 2 2 3 3 4 2" xfId="32866"/>
    <cellStyle name="Normal 2 3 2 2 2 2 3 3 5" xfId="22529"/>
    <cellStyle name="Normal 2 3 2 2 2 2 3 4" xfId="3144"/>
    <cellStyle name="Normal 2 3 2 2 2 2 3 4 2" xfId="8312"/>
    <cellStyle name="Normal 2 3 2 2 2 2 3 4 2 2" xfId="18649"/>
    <cellStyle name="Normal 2 3 2 2 2 2 3 4 2 2 2" xfId="39326"/>
    <cellStyle name="Normal 2 3 2 2 2 2 3 4 2 3" xfId="28989"/>
    <cellStyle name="Normal 2 3 2 2 2 2 3 4 3" xfId="13481"/>
    <cellStyle name="Normal 2 3 2 2 2 2 3 4 3 2" xfId="34158"/>
    <cellStyle name="Normal 2 3 2 2 2 2 3 4 4" xfId="23821"/>
    <cellStyle name="Normal 2 3 2 2 2 2 3 5" xfId="5728"/>
    <cellStyle name="Normal 2 3 2 2 2 2 3 5 2" xfId="16065"/>
    <cellStyle name="Normal 2 3 2 2 2 2 3 5 2 2" xfId="36742"/>
    <cellStyle name="Normal 2 3 2 2 2 2 3 5 3" xfId="26405"/>
    <cellStyle name="Normal 2 3 2 2 2 2 3 6" xfId="10897"/>
    <cellStyle name="Normal 2 3 2 2 2 2 3 6 2" xfId="31574"/>
    <cellStyle name="Normal 2 3 2 2 2 2 3 7" xfId="21237"/>
    <cellStyle name="Normal 2 3 2 2 2 2 4" xfId="883"/>
    <cellStyle name="Normal 2 3 2 2 2 2 4 2" xfId="2175"/>
    <cellStyle name="Normal 2 3 2 2 2 2 4 2 2" xfId="4759"/>
    <cellStyle name="Normal 2 3 2 2 2 2 4 2 2 2" xfId="9927"/>
    <cellStyle name="Normal 2 3 2 2 2 2 4 2 2 2 2" xfId="20264"/>
    <cellStyle name="Normal 2 3 2 2 2 2 4 2 2 2 2 2" xfId="40941"/>
    <cellStyle name="Normal 2 3 2 2 2 2 4 2 2 2 3" xfId="30604"/>
    <cellStyle name="Normal 2 3 2 2 2 2 4 2 2 3" xfId="15096"/>
    <cellStyle name="Normal 2 3 2 2 2 2 4 2 2 3 2" xfId="35773"/>
    <cellStyle name="Normal 2 3 2 2 2 2 4 2 2 4" xfId="25436"/>
    <cellStyle name="Normal 2 3 2 2 2 2 4 2 3" xfId="7343"/>
    <cellStyle name="Normal 2 3 2 2 2 2 4 2 3 2" xfId="17680"/>
    <cellStyle name="Normal 2 3 2 2 2 2 4 2 3 2 2" xfId="38357"/>
    <cellStyle name="Normal 2 3 2 2 2 2 4 2 3 3" xfId="28020"/>
    <cellStyle name="Normal 2 3 2 2 2 2 4 2 4" xfId="12512"/>
    <cellStyle name="Normal 2 3 2 2 2 2 4 2 4 2" xfId="33189"/>
    <cellStyle name="Normal 2 3 2 2 2 2 4 2 5" xfId="22852"/>
    <cellStyle name="Normal 2 3 2 2 2 2 4 3" xfId="3467"/>
    <cellStyle name="Normal 2 3 2 2 2 2 4 3 2" xfId="8635"/>
    <cellStyle name="Normal 2 3 2 2 2 2 4 3 2 2" xfId="18972"/>
    <cellStyle name="Normal 2 3 2 2 2 2 4 3 2 2 2" xfId="39649"/>
    <cellStyle name="Normal 2 3 2 2 2 2 4 3 2 3" xfId="29312"/>
    <cellStyle name="Normal 2 3 2 2 2 2 4 3 3" xfId="13804"/>
    <cellStyle name="Normal 2 3 2 2 2 2 4 3 3 2" xfId="34481"/>
    <cellStyle name="Normal 2 3 2 2 2 2 4 3 4" xfId="24144"/>
    <cellStyle name="Normal 2 3 2 2 2 2 4 4" xfId="6051"/>
    <cellStyle name="Normal 2 3 2 2 2 2 4 4 2" xfId="16388"/>
    <cellStyle name="Normal 2 3 2 2 2 2 4 4 2 2" xfId="37065"/>
    <cellStyle name="Normal 2 3 2 2 2 2 4 4 3" xfId="26728"/>
    <cellStyle name="Normal 2 3 2 2 2 2 4 5" xfId="11220"/>
    <cellStyle name="Normal 2 3 2 2 2 2 4 5 2" xfId="31897"/>
    <cellStyle name="Normal 2 3 2 2 2 2 4 6" xfId="21560"/>
    <cellStyle name="Normal 2 3 2 2 2 2 5" xfId="1529"/>
    <cellStyle name="Normal 2 3 2 2 2 2 5 2" xfId="4113"/>
    <cellStyle name="Normal 2 3 2 2 2 2 5 2 2" xfId="9281"/>
    <cellStyle name="Normal 2 3 2 2 2 2 5 2 2 2" xfId="19618"/>
    <cellStyle name="Normal 2 3 2 2 2 2 5 2 2 2 2" xfId="40295"/>
    <cellStyle name="Normal 2 3 2 2 2 2 5 2 2 3" xfId="29958"/>
    <cellStyle name="Normal 2 3 2 2 2 2 5 2 3" xfId="14450"/>
    <cellStyle name="Normal 2 3 2 2 2 2 5 2 3 2" xfId="35127"/>
    <cellStyle name="Normal 2 3 2 2 2 2 5 2 4" xfId="24790"/>
    <cellStyle name="Normal 2 3 2 2 2 2 5 3" xfId="6697"/>
    <cellStyle name="Normal 2 3 2 2 2 2 5 3 2" xfId="17034"/>
    <cellStyle name="Normal 2 3 2 2 2 2 5 3 2 2" xfId="37711"/>
    <cellStyle name="Normal 2 3 2 2 2 2 5 3 3" xfId="27374"/>
    <cellStyle name="Normal 2 3 2 2 2 2 5 4" xfId="11866"/>
    <cellStyle name="Normal 2 3 2 2 2 2 5 4 2" xfId="32543"/>
    <cellStyle name="Normal 2 3 2 2 2 2 5 5" xfId="22206"/>
    <cellStyle name="Normal 2 3 2 2 2 2 6" xfId="2821"/>
    <cellStyle name="Normal 2 3 2 2 2 2 6 2" xfId="7989"/>
    <cellStyle name="Normal 2 3 2 2 2 2 6 2 2" xfId="18326"/>
    <cellStyle name="Normal 2 3 2 2 2 2 6 2 2 2" xfId="39003"/>
    <cellStyle name="Normal 2 3 2 2 2 2 6 2 3" xfId="28666"/>
    <cellStyle name="Normal 2 3 2 2 2 2 6 3" xfId="13158"/>
    <cellStyle name="Normal 2 3 2 2 2 2 6 3 2" xfId="33835"/>
    <cellStyle name="Normal 2 3 2 2 2 2 6 4" xfId="23498"/>
    <cellStyle name="Normal 2 3 2 2 2 2 7" xfId="5405"/>
    <cellStyle name="Normal 2 3 2 2 2 2 7 2" xfId="15742"/>
    <cellStyle name="Normal 2 3 2 2 2 2 7 2 2" xfId="36419"/>
    <cellStyle name="Normal 2 3 2 2 2 2 7 3" xfId="26082"/>
    <cellStyle name="Normal 2 3 2 2 2 2 8" xfId="10574"/>
    <cellStyle name="Normal 2 3 2 2 2 2 8 2" xfId="31251"/>
    <cellStyle name="Normal 2 3 2 2 2 2 9" xfId="20914"/>
    <cellStyle name="Normal 2 3 2 2 2 3" xfId="319"/>
    <cellStyle name="Normal 2 3 2 2 2 3 2" xfId="643"/>
    <cellStyle name="Normal 2 3 2 2 2 3 2 2" xfId="1289"/>
    <cellStyle name="Normal 2 3 2 2 2 3 2 2 2" xfId="2581"/>
    <cellStyle name="Normal 2 3 2 2 2 3 2 2 2 2" xfId="5165"/>
    <cellStyle name="Normal 2 3 2 2 2 3 2 2 2 2 2" xfId="10333"/>
    <cellStyle name="Normal 2 3 2 2 2 3 2 2 2 2 2 2" xfId="20670"/>
    <cellStyle name="Normal 2 3 2 2 2 3 2 2 2 2 2 2 2" xfId="41347"/>
    <cellStyle name="Normal 2 3 2 2 2 3 2 2 2 2 2 3" xfId="31010"/>
    <cellStyle name="Normal 2 3 2 2 2 3 2 2 2 2 3" xfId="15502"/>
    <cellStyle name="Normal 2 3 2 2 2 3 2 2 2 2 3 2" xfId="36179"/>
    <cellStyle name="Normal 2 3 2 2 2 3 2 2 2 2 4" xfId="25842"/>
    <cellStyle name="Normal 2 3 2 2 2 3 2 2 2 3" xfId="7749"/>
    <cellStyle name="Normal 2 3 2 2 2 3 2 2 2 3 2" xfId="18086"/>
    <cellStyle name="Normal 2 3 2 2 2 3 2 2 2 3 2 2" xfId="38763"/>
    <cellStyle name="Normal 2 3 2 2 2 3 2 2 2 3 3" xfId="28426"/>
    <cellStyle name="Normal 2 3 2 2 2 3 2 2 2 4" xfId="12918"/>
    <cellStyle name="Normal 2 3 2 2 2 3 2 2 2 4 2" xfId="33595"/>
    <cellStyle name="Normal 2 3 2 2 2 3 2 2 2 5" xfId="23258"/>
    <cellStyle name="Normal 2 3 2 2 2 3 2 2 3" xfId="3873"/>
    <cellStyle name="Normal 2 3 2 2 2 3 2 2 3 2" xfId="9041"/>
    <cellStyle name="Normal 2 3 2 2 2 3 2 2 3 2 2" xfId="19378"/>
    <cellStyle name="Normal 2 3 2 2 2 3 2 2 3 2 2 2" xfId="40055"/>
    <cellStyle name="Normal 2 3 2 2 2 3 2 2 3 2 3" xfId="29718"/>
    <cellStyle name="Normal 2 3 2 2 2 3 2 2 3 3" xfId="14210"/>
    <cellStyle name="Normal 2 3 2 2 2 3 2 2 3 3 2" xfId="34887"/>
    <cellStyle name="Normal 2 3 2 2 2 3 2 2 3 4" xfId="24550"/>
    <cellStyle name="Normal 2 3 2 2 2 3 2 2 4" xfId="6457"/>
    <cellStyle name="Normal 2 3 2 2 2 3 2 2 4 2" xfId="16794"/>
    <cellStyle name="Normal 2 3 2 2 2 3 2 2 4 2 2" xfId="37471"/>
    <cellStyle name="Normal 2 3 2 2 2 3 2 2 4 3" xfId="27134"/>
    <cellStyle name="Normal 2 3 2 2 2 3 2 2 5" xfId="11626"/>
    <cellStyle name="Normal 2 3 2 2 2 3 2 2 5 2" xfId="32303"/>
    <cellStyle name="Normal 2 3 2 2 2 3 2 2 6" xfId="21966"/>
    <cellStyle name="Normal 2 3 2 2 2 3 2 3" xfId="1935"/>
    <cellStyle name="Normal 2 3 2 2 2 3 2 3 2" xfId="4519"/>
    <cellStyle name="Normal 2 3 2 2 2 3 2 3 2 2" xfId="9687"/>
    <cellStyle name="Normal 2 3 2 2 2 3 2 3 2 2 2" xfId="20024"/>
    <cellStyle name="Normal 2 3 2 2 2 3 2 3 2 2 2 2" xfId="40701"/>
    <cellStyle name="Normal 2 3 2 2 2 3 2 3 2 2 3" xfId="30364"/>
    <cellStyle name="Normal 2 3 2 2 2 3 2 3 2 3" xfId="14856"/>
    <cellStyle name="Normal 2 3 2 2 2 3 2 3 2 3 2" xfId="35533"/>
    <cellStyle name="Normal 2 3 2 2 2 3 2 3 2 4" xfId="25196"/>
    <cellStyle name="Normal 2 3 2 2 2 3 2 3 3" xfId="7103"/>
    <cellStyle name="Normal 2 3 2 2 2 3 2 3 3 2" xfId="17440"/>
    <cellStyle name="Normal 2 3 2 2 2 3 2 3 3 2 2" xfId="38117"/>
    <cellStyle name="Normal 2 3 2 2 2 3 2 3 3 3" xfId="27780"/>
    <cellStyle name="Normal 2 3 2 2 2 3 2 3 4" xfId="12272"/>
    <cellStyle name="Normal 2 3 2 2 2 3 2 3 4 2" xfId="32949"/>
    <cellStyle name="Normal 2 3 2 2 2 3 2 3 5" xfId="22612"/>
    <cellStyle name="Normal 2 3 2 2 2 3 2 4" xfId="3227"/>
    <cellStyle name="Normal 2 3 2 2 2 3 2 4 2" xfId="8395"/>
    <cellStyle name="Normal 2 3 2 2 2 3 2 4 2 2" xfId="18732"/>
    <cellStyle name="Normal 2 3 2 2 2 3 2 4 2 2 2" xfId="39409"/>
    <cellStyle name="Normal 2 3 2 2 2 3 2 4 2 3" xfId="29072"/>
    <cellStyle name="Normal 2 3 2 2 2 3 2 4 3" xfId="13564"/>
    <cellStyle name="Normal 2 3 2 2 2 3 2 4 3 2" xfId="34241"/>
    <cellStyle name="Normal 2 3 2 2 2 3 2 4 4" xfId="23904"/>
    <cellStyle name="Normal 2 3 2 2 2 3 2 5" xfId="5811"/>
    <cellStyle name="Normal 2 3 2 2 2 3 2 5 2" xfId="16148"/>
    <cellStyle name="Normal 2 3 2 2 2 3 2 5 2 2" xfId="36825"/>
    <cellStyle name="Normal 2 3 2 2 2 3 2 5 3" xfId="26488"/>
    <cellStyle name="Normal 2 3 2 2 2 3 2 6" xfId="10980"/>
    <cellStyle name="Normal 2 3 2 2 2 3 2 6 2" xfId="31657"/>
    <cellStyle name="Normal 2 3 2 2 2 3 2 7" xfId="21320"/>
    <cellStyle name="Normal 2 3 2 2 2 3 3" xfId="966"/>
    <cellStyle name="Normal 2 3 2 2 2 3 3 2" xfId="2258"/>
    <cellStyle name="Normal 2 3 2 2 2 3 3 2 2" xfId="4842"/>
    <cellStyle name="Normal 2 3 2 2 2 3 3 2 2 2" xfId="10010"/>
    <cellStyle name="Normal 2 3 2 2 2 3 3 2 2 2 2" xfId="20347"/>
    <cellStyle name="Normal 2 3 2 2 2 3 3 2 2 2 2 2" xfId="41024"/>
    <cellStyle name="Normal 2 3 2 2 2 3 3 2 2 2 3" xfId="30687"/>
    <cellStyle name="Normal 2 3 2 2 2 3 3 2 2 3" xfId="15179"/>
    <cellStyle name="Normal 2 3 2 2 2 3 3 2 2 3 2" xfId="35856"/>
    <cellStyle name="Normal 2 3 2 2 2 3 3 2 2 4" xfId="25519"/>
    <cellStyle name="Normal 2 3 2 2 2 3 3 2 3" xfId="7426"/>
    <cellStyle name="Normal 2 3 2 2 2 3 3 2 3 2" xfId="17763"/>
    <cellStyle name="Normal 2 3 2 2 2 3 3 2 3 2 2" xfId="38440"/>
    <cellStyle name="Normal 2 3 2 2 2 3 3 2 3 3" xfId="28103"/>
    <cellStyle name="Normal 2 3 2 2 2 3 3 2 4" xfId="12595"/>
    <cellStyle name="Normal 2 3 2 2 2 3 3 2 4 2" xfId="33272"/>
    <cellStyle name="Normal 2 3 2 2 2 3 3 2 5" xfId="22935"/>
    <cellStyle name="Normal 2 3 2 2 2 3 3 3" xfId="3550"/>
    <cellStyle name="Normal 2 3 2 2 2 3 3 3 2" xfId="8718"/>
    <cellStyle name="Normal 2 3 2 2 2 3 3 3 2 2" xfId="19055"/>
    <cellStyle name="Normal 2 3 2 2 2 3 3 3 2 2 2" xfId="39732"/>
    <cellStyle name="Normal 2 3 2 2 2 3 3 3 2 3" xfId="29395"/>
    <cellStyle name="Normal 2 3 2 2 2 3 3 3 3" xfId="13887"/>
    <cellStyle name="Normal 2 3 2 2 2 3 3 3 3 2" xfId="34564"/>
    <cellStyle name="Normal 2 3 2 2 2 3 3 3 4" xfId="24227"/>
    <cellStyle name="Normal 2 3 2 2 2 3 3 4" xfId="6134"/>
    <cellStyle name="Normal 2 3 2 2 2 3 3 4 2" xfId="16471"/>
    <cellStyle name="Normal 2 3 2 2 2 3 3 4 2 2" xfId="37148"/>
    <cellStyle name="Normal 2 3 2 2 2 3 3 4 3" xfId="26811"/>
    <cellStyle name="Normal 2 3 2 2 2 3 3 5" xfId="11303"/>
    <cellStyle name="Normal 2 3 2 2 2 3 3 5 2" xfId="31980"/>
    <cellStyle name="Normal 2 3 2 2 2 3 3 6" xfId="21643"/>
    <cellStyle name="Normal 2 3 2 2 2 3 4" xfId="1612"/>
    <cellStyle name="Normal 2 3 2 2 2 3 4 2" xfId="4196"/>
    <cellStyle name="Normal 2 3 2 2 2 3 4 2 2" xfId="9364"/>
    <cellStyle name="Normal 2 3 2 2 2 3 4 2 2 2" xfId="19701"/>
    <cellStyle name="Normal 2 3 2 2 2 3 4 2 2 2 2" xfId="40378"/>
    <cellStyle name="Normal 2 3 2 2 2 3 4 2 2 3" xfId="30041"/>
    <cellStyle name="Normal 2 3 2 2 2 3 4 2 3" xfId="14533"/>
    <cellStyle name="Normal 2 3 2 2 2 3 4 2 3 2" xfId="35210"/>
    <cellStyle name="Normal 2 3 2 2 2 3 4 2 4" xfId="24873"/>
    <cellStyle name="Normal 2 3 2 2 2 3 4 3" xfId="6780"/>
    <cellStyle name="Normal 2 3 2 2 2 3 4 3 2" xfId="17117"/>
    <cellStyle name="Normal 2 3 2 2 2 3 4 3 2 2" xfId="37794"/>
    <cellStyle name="Normal 2 3 2 2 2 3 4 3 3" xfId="27457"/>
    <cellStyle name="Normal 2 3 2 2 2 3 4 4" xfId="11949"/>
    <cellStyle name="Normal 2 3 2 2 2 3 4 4 2" xfId="32626"/>
    <cellStyle name="Normal 2 3 2 2 2 3 4 5" xfId="22289"/>
    <cellStyle name="Normal 2 3 2 2 2 3 5" xfId="2904"/>
    <cellStyle name="Normal 2 3 2 2 2 3 5 2" xfId="8072"/>
    <cellStyle name="Normal 2 3 2 2 2 3 5 2 2" xfId="18409"/>
    <cellStyle name="Normal 2 3 2 2 2 3 5 2 2 2" xfId="39086"/>
    <cellStyle name="Normal 2 3 2 2 2 3 5 2 3" xfId="28749"/>
    <cellStyle name="Normal 2 3 2 2 2 3 5 3" xfId="13241"/>
    <cellStyle name="Normal 2 3 2 2 2 3 5 3 2" xfId="33918"/>
    <cellStyle name="Normal 2 3 2 2 2 3 5 4" xfId="23581"/>
    <cellStyle name="Normal 2 3 2 2 2 3 6" xfId="5488"/>
    <cellStyle name="Normal 2 3 2 2 2 3 6 2" xfId="15825"/>
    <cellStyle name="Normal 2 3 2 2 2 3 6 2 2" xfId="36502"/>
    <cellStyle name="Normal 2 3 2 2 2 3 6 3" xfId="26165"/>
    <cellStyle name="Normal 2 3 2 2 2 3 7" xfId="10657"/>
    <cellStyle name="Normal 2 3 2 2 2 3 7 2" xfId="31334"/>
    <cellStyle name="Normal 2 3 2 2 2 3 8" xfId="20997"/>
    <cellStyle name="Normal 2 3 2 2 2 4" xfId="480"/>
    <cellStyle name="Normal 2 3 2 2 2 4 2" xfId="1126"/>
    <cellStyle name="Normal 2 3 2 2 2 4 2 2" xfId="2418"/>
    <cellStyle name="Normal 2 3 2 2 2 4 2 2 2" xfId="5002"/>
    <cellStyle name="Normal 2 3 2 2 2 4 2 2 2 2" xfId="10170"/>
    <cellStyle name="Normal 2 3 2 2 2 4 2 2 2 2 2" xfId="20507"/>
    <cellStyle name="Normal 2 3 2 2 2 4 2 2 2 2 2 2" xfId="41184"/>
    <cellStyle name="Normal 2 3 2 2 2 4 2 2 2 2 3" xfId="30847"/>
    <cellStyle name="Normal 2 3 2 2 2 4 2 2 2 3" xfId="15339"/>
    <cellStyle name="Normal 2 3 2 2 2 4 2 2 2 3 2" xfId="36016"/>
    <cellStyle name="Normal 2 3 2 2 2 4 2 2 2 4" xfId="25679"/>
    <cellStyle name="Normal 2 3 2 2 2 4 2 2 3" xfId="7586"/>
    <cellStyle name="Normal 2 3 2 2 2 4 2 2 3 2" xfId="17923"/>
    <cellStyle name="Normal 2 3 2 2 2 4 2 2 3 2 2" xfId="38600"/>
    <cellStyle name="Normal 2 3 2 2 2 4 2 2 3 3" xfId="28263"/>
    <cellStyle name="Normal 2 3 2 2 2 4 2 2 4" xfId="12755"/>
    <cellStyle name="Normal 2 3 2 2 2 4 2 2 4 2" xfId="33432"/>
    <cellStyle name="Normal 2 3 2 2 2 4 2 2 5" xfId="23095"/>
    <cellStyle name="Normal 2 3 2 2 2 4 2 3" xfId="3710"/>
    <cellStyle name="Normal 2 3 2 2 2 4 2 3 2" xfId="8878"/>
    <cellStyle name="Normal 2 3 2 2 2 4 2 3 2 2" xfId="19215"/>
    <cellStyle name="Normal 2 3 2 2 2 4 2 3 2 2 2" xfId="39892"/>
    <cellStyle name="Normal 2 3 2 2 2 4 2 3 2 3" xfId="29555"/>
    <cellStyle name="Normal 2 3 2 2 2 4 2 3 3" xfId="14047"/>
    <cellStyle name="Normal 2 3 2 2 2 4 2 3 3 2" xfId="34724"/>
    <cellStyle name="Normal 2 3 2 2 2 4 2 3 4" xfId="24387"/>
    <cellStyle name="Normal 2 3 2 2 2 4 2 4" xfId="6294"/>
    <cellStyle name="Normal 2 3 2 2 2 4 2 4 2" xfId="16631"/>
    <cellStyle name="Normal 2 3 2 2 2 4 2 4 2 2" xfId="37308"/>
    <cellStyle name="Normal 2 3 2 2 2 4 2 4 3" xfId="26971"/>
    <cellStyle name="Normal 2 3 2 2 2 4 2 5" xfId="11463"/>
    <cellStyle name="Normal 2 3 2 2 2 4 2 5 2" xfId="32140"/>
    <cellStyle name="Normal 2 3 2 2 2 4 2 6" xfId="21803"/>
    <cellStyle name="Normal 2 3 2 2 2 4 3" xfId="1772"/>
    <cellStyle name="Normal 2 3 2 2 2 4 3 2" xfId="4356"/>
    <cellStyle name="Normal 2 3 2 2 2 4 3 2 2" xfId="9524"/>
    <cellStyle name="Normal 2 3 2 2 2 4 3 2 2 2" xfId="19861"/>
    <cellStyle name="Normal 2 3 2 2 2 4 3 2 2 2 2" xfId="40538"/>
    <cellStyle name="Normal 2 3 2 2 2 4 3 2 2 3" xfId="30201"/>
    <cellStyle name="Normal 2 3 2 2 2 4 3 2 3" xfId="14693"/>
    <cellStyle name="Normal 2 3 2 2 2 4 3 2 3 2" xfId="35370"/>
    <cellStyle name="Normal 2 3 2 2 2 4 3 2 4" xfId="25033"/>
    <cellStyle name="Normal 2 3 2 2 2 4 3 3" xfId="6940"/>
    <cellStyle name="Normal 2 3 2 2 2 4 3 3 2" xfId="17277"/>
    <cellStyle name="Normal 2 3 2 2 2 4 3 3 2 2" xfId="37954"/>
    <cellStyle name="Normal 2 3 2 2 2 4 3 3 3" xfId="27617"/>
    <cellStyle name="Normal 2 3 2 2 2 4 3 4" xfId="12109"/>
    <cellStyle name="Normal 2 3 2 2 2 4 3 4 2" xfId="32786"/>
    <cellStyle name="Normal 2 3 2 2 2 4 3 5" xfId="22449"/>
    <cellStyle name="Normal 2 3 2 2 2 4 4" xfId="3064"/>
    <cellStyle name="Normal 2 3 2 2 2 4 4 2" xfId="8232"/>
    <cellStyle name="Normal 2 3 2 2 2 4 4 2 2" xfId="18569"/>
    <cellStyle name="Normal 2 3 2 2 2 4 4 2 2 2" xfId="39246"/>
    <cellStyle name="Normal 2 3 2 2 2 4 4 2 3" xfId="28909"/>
    <cellStyle name="Normal 2 3 2 2 2 4 4 3" xfId="13401"/>
    <cellStyle name="Normal 2 3 2 2 2 4 4 3 2" xfId="34078"/>
    <cellStyle name="Normal 2 3 2 2 2 4 4 4" xfId="23741"/>
    <cellStyle name="Normal 2 3 2 2 2 4 5" xfId="5648"/>
    <cellStyle name="Normal 2 3 2 2 2 4 5 2" xfId="15985"/>
    <cellStyle name="Normal 2 3 2 2 2 4 5 2 2" xfId="36662"/>
    <cellStyle name="Normal 2 3 2 2 2 4 5 3" xfId="26325"/>
    <cellStyle name="Normal 2 3 2 2 2 4 6" xfId="10817"/>
    <cellStyle name="Normal 2 3 2 2 2 4 6 2" xfId="31494"/>
    <cellStyle name="Normal 2 3 2 2 2 4 7" xfId="21157"/>
    <cellStyle name="Normal 2 3 2 2 2 5" xfId="803"/>
    <cellStyle name="Normal 2 3 2 2 2 5 2" xfId="2095"/>
    <cellStyle name="Normal 2 3 2 2 2 5 2 2" xfId="4679"/>
    <cellStyle name="Normal 2 3 2 2 2 5 2 2 2" xfId="9847"/>
    <cellStyle name="Normal 2 3 2 2 2 5 2 2 2 2" xfId="20184"/>
    <cellStyle name="Normal 2 3 2 2 2 5 2 2 2 2 2" xfId="40861"/>
    <cellStyle name="Normal 2 3 2 2 2 5 2 2 2 3" xfId="30524"/>
    <cellStyle name="Normal 2 3 2 2 2 5 2 2 3" xfId="15016"/>
    <cellStyle name="Normal 2 3 2 2 2 5 2 2 3 2" xfId="35693"/>
    <cellStyle name="Normal 2 3 2 2 2 5 2 2 4" xfId="25356"/>
    <cellStyle name="Normal 2 3 2 2 2 5 2 3" xfId="7263"/>
    <cellStyle name="Normal 2 3 2 2 2 5 2 3 2" xfId="17600"/>
    <cellStyle name="Normal 2 3 2 2 2 5 2 3 2 2" xfId="38277"/>
    <cellStyle name="Normal 2 3 2 2 2 5 2 3 3" xfId="27940"/>
    <cellStyle name="Normal 2 3 2 2 2 5 2 4" xfId="12432"/>
    <cellStyle name="Normal 2 3 2 2 2 5 2 4 2" xfId="33109"/>
    <cellStyle name="Normal 2 3 2 2 2 5 2 5" xfId="22772"/>
    <cellStyle name="Normal 2 3 2 2 2 5 3" xfId="3387"/>
    <cellStyle name="Normal 2 3 2 2 2 5 3 2" xfId="8555"/>
    <cellStyle name="Normal 2 3 2 2 2 5 3 2 2" xfId="18892"/>
    <cellStyle name="Normal 2 3 2 2 2 5 3 2 2 2" xfId="39569"/>
    <cellStyle name="Normal 2 3 2 2 2 5 3 2 3" xfId="29232"/>
    <cellStyle name="Normal 2 3 2 2 2 5 3 3" xfId="13724"/>
    <cellStyle name="Normal 2 3 2 2 2 5 3 3 2" xfId="34401"/>
    <cellStyle name="Normal 2 3 2 2 2 5 3 4" xfId="24064"/>
    <cellStyle name="Normal 2 3 2 2 2 5 4" xfId="5971"/>
    <cellStyle name="Normal 2 3 2 2 2 5 4 2" xfId="16308"/>
    <cellStyle name="Normal 2 3 2 2 2 5 4 2 2" xfId="36985"/>
    <cellStyle name="Normal 2 3 2 2 2 5 4 3" xfId="26648"/>
    <cellStyle name="Normal 2 3 2 2 2 5 5" xfId="11140"/>
    <cellStyle name="Normal 2 3 2 2 2 5 5 2" xfId="31817"/>
    <cellStyle name="Normal 2 3 2 2 2 5 6" xfId="21480"/>
    <cellStyle name="Normal 2 3 2 2 2 6" xfId="1449"/>
    <cellStyle name="Normal 2 3 2 2 2 6 2" xfId="4033"/>
    <cellStyle name="Normal 2 3 2 2 2 6 2 2" xfId="9201"/>
    <cellStyle name="Normal 2 3 2 2 2 6 2 2 2" xfId="19538"/>
    <cellStyle name="Normal 2 3 2 2 2 6 2 2 2 2" xfId="40215"/>
    <cellStyle name="Normal 2 3 2 2 2 6 2 2 3" xfId="29878"/>
    <cellStyle name="Normal 2 3 2 2 2 6 2 3" xfId="14370"/>
    <cellStyle name="Normal 2 3 2 2 2 6 2 3 2" xfId="35047"/>
    <cellStyle name="Normal 2 3 2 2 2 6 2 4" xfId="24710"/>
    <cellStyle name="Normal 2 3 2 2 2 6 3" xfId="6617"/>
    <cellStyle name="Normal 2 3 2 2 2 6 3 2" xfId="16954"/>
    <cellStyle name="Normal 2 3 2 2 2 6 3 2 2" xfId="37631"/>
    <cellStyle name="Normal 2 3 2 2 2 6 3 3" xfId="27294"/>
    <cellStyle name="Normal 2 3 2 2 2 6 4" xfId="11786"/>
    <cellStyle name="Normal 2 3 2 2 2 6 4 2" xfId="32463"/>
    <cellStyle name="Normal 2 3 2 2 2 6 5" xfId="22126"/>
    <cellStyle name="Normal 2 3 2 2 2 7" xfId="2741"/>
    <cellStyle name="Normal 2 3 2 2 2 7 2" xfId="7909"/>
    <cellStyle name="Normal 2 3 2 2 2 7 2 2" xfId="18246"/>
    <cellStyle name="Normal 2 3 2 2 2 7 2 2 2" xfId="38923"/>
    <cellStyle name="Normal 2 3 2 2 2 7 2 3" xfId="28586"/>
    <cellStyle name="Normal 2 3 2 2 2 7 3" xfId="13078"/>
    <cellStyle name="Normal 2 3 2 2 2 7 3 2" xfId="33755"/>
    <cellStyle name="Normal 2 3 2 2 2 7 4" xfId="23418"/>
    <cellStyle name="Normal 2 3 2 2 2 8" xfId="5325"/>
    <cellStyle name="Normal 2 3 2 2 2 8 2" xfId="15662"/>
    <cellStyle name="Normal 2 3 2 2 2 8 2 2" xfId="36339"/>
    <cellStyle name="Normal 2 3 2 2 2 8 3" xfId="26002"/>
    <cellStyle name="Normal 2 3 2 2 2 9" xfId="10494"/>
    <cellStyle name="Normal 2 3 2 2 2 9 2" xfId="31171"/>
    <cellStyle name="Normal 2 3 2 2 3" xfId="192"/>
    <cellStyle name="Normal 2 3 2 2 3 2" xfId="360"/>
    <cellStyle name="Normal 2 3 2 2 3 2 2" xfId="683"/>
    <cellStyle name="Normal 2 3 2 2 3 2 2 2" xfId="1329"/>
    <cellStyle name="Normal 2 3 2 2 3 2 2 2 2" xfId="2621"/>
    <cellStyle name="Normal 2 3 2 2 3 2 2 2 2 2" xfId="5205"/>
    <cellStyle name="Normal 2 3 2 2 3 2 2 2 2 2 2" xfId="10373"/>
    <cellStyle name="Normal 2 3 2 2 3 2 2 2 2 2 2 2" xfId="20710"/>
    <cellStyle name="Normal 2 3 2 2 3 2 2 2 2 2 2 2 2" xfId="41387"/>
    <cellStyle name="Normal 2 3 2 2 3 2 2 2 2 2 2 3" xfId="31050"/>
    <cellStyle name="Normal 2 3 2 2 3 2 2 2 2 2 3" xfId="15542"/>
    <cellStyle name="Normal 2 3 2 2 3 2 2 2 2 2 3 2" xfId="36219"/>
    <cellStyle name="Normal 2 3 2 2 3 2 2 2 2 2 4" xfId="25882"/>
    <cellStyle name="Normal 2 3 2 2 3 2 2 2 2 3" xfId="7789"/>
    <cellStyle name="Normal 2 3 2 2 3 2 2 2 2 3 2" xfId="18126"/>
    <cellStyle name="Normal 2 3 2 2 3 2 2 2 2 3 2 2" xfId="38803"/>
    <cellStyle name="Normal 2 3 2 2 3 2 2 2 2 3 3" xfId="28466"/>
    <cellStyle name="Normal 2 3 2 2 3 2 2 2 2 4" xfId="12958"/>
    <cellStyle name="Normal 2 3 2 2 3 2 2 2 2 4 2" xfId="33635"/>
    <cellStyle name="Normal 2 3 2 2 3 2 2 2 2 5" xfId="23298"/>
    <cellStyle name="Normal 2 3 2 2 3 2 2 2 3" xfId="3913"/>
    <cellStyle name="Normal 2 3 2 2 3 2 2 2 3 2" xfId="9081"/>
    <cellStyle name="Normal 2 3 2 2 3 2 2 2 3 2 2" xfId="19418"/>
    <cellStyle name="Normal 2 3 2 2 3 2 2 2 3 2 2 2" xfId="40095"/>
    <cellStyle name="Normal 2 3 2 2 3 2 2 2 3 2 3" xfId="29758"/>
    <cellStyle name="Normal 2 3 2 2 3 2 2 2 3 3" xfId="14250"/>
    <cellStyle name="Normal 2 3 2 2 3 2 2 2 3 3 2" xfId="34927"/>
    <cellStyle name="Normal 2 3 2 2 3 2 2 2 3 4" xfId="24590"/>
    <cellStyle name="Normal 2 3 2 2 3 2 2 2 4" xfId="6497"/>
    <cellStyle name="Normal 2 3 2 2 3 2 2 2 4 2" xfId="16834"/>
    <cellStyle name="Normal 2 3 2 2 3 2 2 2 4 2 2" xfId="37511"/>
    <cellStyle name="Normal 2 3 2 2 3 2 2 2 4 3" xfId="27174"/>
    <cellStyle name="Normal 2 3 2 2 3 2 2 2 5" xfId="11666"/>
    <cellStyle name="Normal 2 3 2 2 3 2 2 2 5 2" xfId="32343"/>
    <cellStyle name="Normal 2 3 2 2 3 2 2 2 6" xfId="22006"/>
    <cellStyle name="Normal 2 3 2 2 3 2 2 3" xfId="1975"/>
    <cellStyle name="Normal 2 3 2 2 3 2 2 3 2" xfId="4559"/>
    <cellStyle name="Normal 2 3 2 2 3 2 2 3 2 2" xfId="9727"/>
    <cellStyle name="Normal 2 3 2 2 3 2 2 3 2 2 2" xfId="20064"/>
    <cellStyle name="Normal 2 3 2 2 3 2 2 3 2 2 2 2" xfId="40741"/>
    <cellStyle name="Normal 2 3 2 2 3 2 2 3 2 2 3" xfId="30404"/>
    <cellStyle name="Normal 2 3 2 2 3 2 2 3 2 3" xfId="14896"/>
    <cellStyle name="Normal 2 3 2 2 3 2 2 3 2 3 2" xfId="35573"/>
    <cellStyle name="Normal 2 3 2 2 3 2 2 3 2 4" xfId="25236"/>
    <cellStyle name="Normal 2 3 2 2 3 2 2 3 3" xfId="7143"/>
    <cellStyle name="Normal 2 3 2 2 3 2 2 3 3 2" xfId="17480"/>
    <cellStyle name="Normal 2 3 2 2 3 2 2 3 3 2 2" xfId="38157"/>
    <cellStyle name="Normal 2 3 2 2 3 2 2 3 3 3" xfId="27820"/>
    <cellStyle name="Normal 2 3 2 2 3 2 2 3 4" xfId="12312"/>
    <cellStyle name="Normal 2 3 2 2 3 2 2 3 4 2" xfId="32989"/>
    <cellStyle name="Normal 2 3 2 2 3 2 2 3 5" xfId="22652"/>
    <cellStyle name="Normal 2 3 2 2 3 2 2 4" xfId="3267"/>
    <cellStyle name="Normal 2 3 2 2 3 2 2 4 2" xfId="8435"/>
    <cellStyle name="Normal 2 3 2 2 3 2 2 4 2 2" xfId="18772"/>
    <cellStyle name="Normal 2 3 2 2 3 2 2 4 2 2 2" xfId="39449"/>
    <cellStyle name="Normal 2 3 2 2 3 2 2 4 2 3" xfId="29112"/>
    <cellStyle name="Normal 2 3 2 2 3 2 2 4 3" xfId="13604"/>
    <cellStyle name="Normal 2 3 2 2 3 2 2 4 3 2" xfId="34281"/>
    <cellStyle name="Normal 2 3 2 2 3 2 2 4 4" xfId="23944"/>
    <cellStyle name="Normal 2 3 2 2 3 2 2 5" xfId="5851"/>
    <cellStyle name="Normal 2 3 2 2 3 2 2 5 2" xfId="16188"/>
    <cellStyle name="Normal 2 3 2 2 3 2 2 5 2 2" xfId="36865"/>
    <cellStyle name="Normal 2 3 2 2 3 2 2 5 3" xfId="26528"/>
    <cellStyle name="Normal 2 3 2 2 3 2 2 6" xfId="11020"/>
    <cellStyle name="Normal 2 3 2 2 3 2 2 6 2" xfId="31697"/>
    <cellStyle name="Normal 2 3 2 2 3 2 2 7" xfId="21360"/>
    <cellStyle name="Normal 2 3 2 2 3 2 3" xfId="1006"/>
    <cellStyle name="Normal 2 3 2 2 3 2 3 2" xfId="2298"/>
    <cellStyle name="Normal 2 3 2 2 3 2 3 2 2" xfId="4882"/>
    <cellStyle name="Normal 2 3 2 2 3 2 3 2 2 2" xfId="10050"/>
    <cellStyle name="Normal 2 3 2 2 3 2 3 2 2 2 2" xfId="20387"/>
    <cellStyle name="Normal 2 3 2 2 3 2 3 2 2 2 2 2" xfId="41064"/>
    <cellStyle name="Normal 2 3 2 2 3 2 3 2 2 2 3" xfId="30727"/>
    <cellStyle name="Normal 2 3 2 2 3 2 3 2 2 3" xfId="15219"/>
    <cellStyle name="Normal 2 3 2 2 3 2 3 2 2 3 2" xfId="35896"/>
    <cellStyle name="Normal 2 3 2 2 3 2 3 2 2 4" xfId="25559"/>
    <cellStyle name="Normal 2 3 2 2 3 2 3 2 3" xfId="7466"/>
    <cellStyle name="Normal 2 3 2 2 3 2 3 2 3 2" xfId="17803"/>
    <cellStyle name="Normal 2 3 2 2 3 2 3 2 3 2 2" xfId="38480"/>
    <cellStyle name="Normal 2 3 2 2 3 2 3 2 3 3" xfId="28143"/>
    <cellStyle name="Normal 2 3 2 2 3 2 3 2 4" xfId="12635"/>
    <cellStyle name="Normal 2 3 2 2 3 2 3 2 4 2" xfId="33312"/>
    <cellStyle name="Normal 2 3 2 2 3 2 3 2 5" xfId="22975"/>
    <cellStyle name="Normal 2 3 2 2 3 2 3 3" xfId="3590"/>
    <cellStyle name="Normal 2 3 2 2 3 2 3 3 2" xfId="8758"/>
    <cellStyle name="Normal 2 3 2 2 3 2 3 3 2 2" xfId="19095"/>
    <cellStyle name="Normal 2 3 2 2 3 2 3 3 2 2 2" xfId="39772"/>
    <cellStyle name="Normal 2 3 2 2 3 2 3 3 2 3" xfId="29435"/>
    <cellStyle name="Normal 2 3 2 2 3 2 3 3 3" xfId="13927"/>
    <cellStyle name="Normal 2 3 2 2 3 2 3 3 3 2" xfId="34604"/>
    <cellStyle name="Normal 2 3 2 2 3 2 3 3 4" xfId="24267"/>
    <cellStyle name="Normal 2 3 2 2 3 2 3 4" xfId="6174"/>
    <cellStyle name="Normal 2 3 2 2 3 2 3 4 2" xfId="16511"/>
    <cellStyle name="Normal 2 3 2 2 3 2 3 4 2 2" xfId="37188"/>
    <cellStyle name="Normal 2 3 2 2 3 2 3 4 3" xfId="26851"/>
    <cellStyle name="Normal 2 3 2 2 3 2 3 5" xfId="11343"/>
    <cellStyle name="Normal 2 3 2 2 3 2 3 5 2" xfId="32020"/>
    <cellStyle name="Normal 2 3 2 2 3 2 3 6" xfId="21683"/>
    <cellStyle name="Normal 2 3 2 2 3 2 4" xfId="1652"/>
    <cellStyle name="Normal 2 3 2 2 3 2 4 2" xfId="4236"/>
    <cellStyle name="Normal 2 3 2 2 3 2 4 2 2" xfId="9404"/>
    <cellStyle name="Normal 2 3 2 2 3 2 4 2 2 2" xfId="19741"/>
    <cellStyle name="Normal 2 3 2 2 3 2 4 2 2 2 2" xfId="40418"/>
    <cellStyle name="Normal 2 3 2 2 3 2 4 2 2 3" xfId="30081"/>
    <cellStyle name="Normal 2 3 2 2 3 2 4 2 3" xfId="14573"/>
    <cellStyle name="Normal 2 3 2 2 3 2 4 2 3 2" xfId="35250"/>
    <cellStyle name="Normal 2 3 2 2 3 2 4 2 4" xfId="24913"/>
    <cellStyle name="Normal 2 3 2 2 3 2 4 3" xfId="6820"/>
    <cellStyle name="Normal 2 3 2 2 3 2 4 3 2" xfId="17157"/>
    <cellStyle name="Normal 2 3 2 2 3 2 4 3 2 2" xfId="37834"/>
    <cellStyle name="Normal 2 3 2 2 3 2 4 3 3" xfId="27497"/>
    <cellStyle name="Normal 2 3 2 2 3 2 4 4" xfId="11989"/>
    <cellStyle name="Normal 2 3 2 2 3 2 4 4 2" xfId="32666"/>
    <cellStyle name="Normal 2 3 2 2 3 2 4 5" xfId="22329"/>
    <cellStyle name="Normal 2 3 2 2 3 2 5" xfId="2944"/>
    <cellStyle name="Normal 2 3 2 2 3 2 5 2" xfId="8112"/>
    <cellStyle name="Normal 2 3 2 2 3 2 5 2 2" xfId="18449"/>
    <cellStyle name="Normal 2 3 2 2 3 2 5 2 2 2" xfId="39126"/>
    <cellStyle name="Normal 2 3 2 2 3 2 5 2 3" xfId="28789"/>
    <cellStyle name="Normal 2 3 2 2 3 2 5 3" xfId="13281"/>
    <cellStyle name="Normal 2 3 2 2 3 2 5 3 2" xfId="33958"/>
    <cellStyle name="Normal 2 3 2 2 3 2 5 4" xfId="23621"/>
    <cellStyle name="Normal 2 3 2 2 3 2 6" xfId="5528"/>
    <cellStyle name="Normal 2 3 2 2 3 2 6 2" xfId="15865"/>
    <cellStyle name="Normal 2 3 2 2 3 2 6 2 2" xfId="36542"/>
    <cellStyle name="Normal 2 3 2 2 3 2 6 3" xfId="26205"/>
    <cellStyle name="Normal 2 3 2 2 3 2 7" xfId="10697"/>
    <cellStyle name="Normal 2 3 2 2 3 2 7 2" xfId="31374"/>
    <cellStyle name="Normal 2 3 2 2 3 2 8" xfId="21037"/>
    <cellStyle name="Normal 2 3 2 2 3 3" xfId="520"/>
    <cellStyle name="Normal 2 3 2 2 3 3 2" xfId="1166"/>
    <cellStyle name="Normal 2 3 2 2 3 3 2 2" xfId="2458"/>
    <cellStyle name="Normal 2 3 2 2 3 3 2 2 2" xfId="5042"/>
    <cellStyle name="Normal 2 3 2 2 3 3 2 2 2 2" xfId="10210"/>
    <cellStyle name="Normal 2 3 2 2 3 3 2 2 2 2 2" xfId="20547"/>
    <cellStyle name="Normal 2 3 2 2 3 3 2 2 2 2 2 2" xfId="41224"/>
    <cellStyle name="Normal 2 3 2 2 3 3 2 2 2 2 3" xfId="30887"/>
    <cellStyle name="Normal 2 3 2 2 3 3 2 2 2 3" xfId="15379"/>
    <cellStyle name="Normal 2 3 2 2 3 3 2 2 2 3 2" xfId="36056"/>
    <cellStyle name="Normal 2 3 2 2 3 3 2 2 2 4" xfId="25719"/>
    <cellStyle name="Normal 2 3 2 2 3 3 2 2 3" xfId="7626"/>
    <cellStyle name="Normal 2 3 2 2 3 3 2 2 3 2" xfId="17963"/>
    <cellStyle name="Normal 2 3 2 2 3 3 2 2 3 2 2" xfId="38640"/>
    <cellStyle name="Normal 2 3 2 2 3 3 2 2 3 3" xfId="28303"/>
    <cellStyle name="Normal 2 3 2 2 3 3 2 2 4" xfId="12795"/>
    <cellStyle name="Normal 2 3 2 2 3 3 2 2 4 2" xfId="33472"/>
    <cellStyle name="Normal 2 3 2 2 3 3 2 2 5" xfId="23135"/>
    <cellStyle name="Normal 2 3 2 2 3 3 2 3" xfId="3750"/>
    <cellStyle name="Normal 2 3 2 2 3 3 2 3 2" xfId="8918"/>
    <cellStyle name="Normal 2 3 2 2 3 3 2 3 2 2" xfId="19255"/>
    <cellStyle name="Normal 2 3 2 2 3 3 2 3 2 2 2" xfId="39932"/>
    <cellStyle name="Normal 2 3 2 2 3 3 2 3 2 3" xfId="29595"/>
    <cellStyle name="Normal 2 3 2 2 3 3 2 3 3" xfId="14087"/>
    <cellStyle name="Normal 2 3 2 2 3 3 2 3 3 2" xfId="34764"/>
    <cellStyle name="Normal 2 3 2 2 3 3 2 3 4" xfId="24427"/>
    <cellStyle name="Normal 2 3 2 2 3 3 2 4" xfId="6334"/>
    <cellStyle name="Normal 2 3 2 2 3 3 2 4 2" xfId="16671"/>
    <cellStyle name="Normal 2 3 2 2 3 3 2 4 2 2" xfId="37348"/>
    <cellStyle name="Normal 2 3 2 2 3 3 2 4 3" xfId="27011"/>
    <cellStyle name="Normal 2 3 2 2 3 3 2 5" xfId="11503"/>
    <cellStyle name="Normal 2 3 2 2 3 3 2 5 2" xfId="32180"/>
    <cellStyle name="Normal 2 3 2 2 3 3 2 6" xfId="21843"/>
    <cellStyle name="Normal 2 3 2 2 3 3 3" xfId="1812"/>
    <cellStyle name="Normal 2 3 2 2 3 3 3 2" xfId="4396"/>
    <cellStyle name="Normal 2 3 2 2 3 3 3 2 2" xfId="9564"/>
    <cellStyle name="Normal 2 3 2 2 3 3 3 2 2 2" xfId="19901"/>
    <cellStyle name="Normal 2 3 2 2 3 3 3 2 2 2 2" xfId="40578"/>
    <cellStyle name="Normal 2 3 2 2 3 3 3 2 2 3" xfId="30241"/>
    <cellStyle name="Normal 2 3 2 2 3 3 3 2 3" xfId="14733"/>
    <cellStyle name="Normal 2 3 2 2 3 3 3 2 3 2" xfId="35410"/>
    <cellStyle name="Normal 2 3 2 2 3 3 3 2 4" xfId="25073"/>
    <cellStyle name="Normal 2 3 2 2 3 3 3 3" xfId="6980"/>
    <cellStyle name="Normal 2 3 2 2 3 3 3 3 2" xfId="17317"/>
    <cellStyle name="Normal 2 3 2 2 3 3 3 3 2 2" xfId="37994"/>
    <cellStyle name="Normal 2 3 2 2 3 3 3 3 3" xfId="27657"/>
    <cellStyle name="Normal 2 3 2 2 3 3 3 4" xfId="12149"/>
    <cellStyle name="Normal 2 3 2 2 3 3 3 4 2" xfId="32826"/>
    <cellStyle name="Normal 2 3 2 2 3 3 3 5" xfId="22489"/>
    <cellStyle name="Normal 2 3 2 2 3 3 4" xfId="3104"/>
    <cellStyle name="Normal 2 3 2 2 3 3 4 2" xfId="8272"/>
    <cellStyle name="Normal 2 3 2 2 3 3 4 2 2" xfId="18609"/>
    <cellStyle name="Normal 2 3 2 2 3 3 4 2 2 2" xfId="39286"/>
    <cellStyle name="Normal 2 3 2 2 3 3 4 2 3" xfId="28949"/>
    <cellStyle name="Normal 2 3 2 2 3 3 4 3" xfId="13441"/>
    <cellStyle name="Normal 2 3 2 2 3 3 4 3 2" xfId="34118"/>
    <cellStyle name="Normal 2 3 2 2 3 3 4 4" xfId="23781"/>
    <cellStyle name="Normal 2 3 2 2 3 3 5" xfId="5688"/>
    <cellStyle name="Normal 2 3 2 2 3 3 5 2" xfId="16025"/>
    <cellStyle name="Normal 2 3 2 2 3 3 5 2 2" xfId="36702"/>
    <cellStyle name="Normal 2 3 2 2 3 3 5 3" xfId="26365"/>
    <cellStyle name="Normal 2 3 2 2 3 3 6" xfId="10857"/>
    <cellStyle name="Normal 2 3 2 2 3 3 6 2" xfId="31534"/>
    <cellStyle name="Normal 2 3 2 2 3 3 7" xfId="21197"/>
    <cellStyle name="Normal 2 3 2 2 3 4" xfId="843"/>
    <cellStyle name="Normal 2 3 2 2 3 4 2" xfId="2135"/>
    <cellStyle name="Normal 2 3 2 2 3 4 2 2" xfId="4719"/>
    <cellStyle name="Normal 2 3 2 2 3 4 2 2 2" xfId="9887"/>
    <cellStyle name="Normal 2 3 2 2 3 4 2 2 2 2" xfId="20224"/>
    <cellStyle name="Normal 2 3 2 2 3 4 2 2 2 2 2" xfId="40901"/>
    <cellStyle name="Normal 2 3 2 2 3 4 2 2 2 3" xfId="30564"/>
    <cellStyle name="Normal 2 3 2 2 3 4 2 2 3" xfId="15056"/>
    <cellStyle name="Normal 2 3 2 2 3 4 2 2 3 2" xfId="35733"/>
    <cellStyle name="Normal 2 3 2 2 3 4 2 2 4" xfId="25396"/>
    <cellStyle name="Normal 2 3 2 2 3 4 2 3" xfId="7303"/>
    <cellStyle name="Normal 2 3 2 2 3 4 2 3 2" xfId="17640"/>
    <cellStyle name="Normal 2 3 2 2 3 4 2 3 2 2" xfId="38317"/>
    <cellStyle name="Normal 2 3 2 2 3 4 2 3 3" xfId="27980"/>
    <cellStyle name="Normal 2 3 2 2 3 4 2 4" xfId="12472"/>
    <cellStyle name="Normal 2 3 2 2 3 4 2 4 2" xfId="33149"/>
    <cellStyle name="Normal 2 3 2 2 3 4 2 5" xfId="22812"/>
    <cellStyle name="Normal 2 3 2 2 3 4 3" xfId="3427"/>
    <cellStyle name="Normal 2 3 2 2 3 4 3 2" xfId="8595"/>
    <cellStyle name="Normal 2 3 2 2 3 4 3 2 2" xfId="18932"/>
    <cellStyle name="Normal 2 3 2 2 3 4 3 2 2 2" xfId="39609"/>
    <cellStyle name="Normal 2 3 2 2 3 4 3 2 3" xfId="29272"/>
    <cellStyle name="Normal 2 3 2 2 3 4 3 3" xfId="13764"/>
    <cellStyle name="Normal 2 3 2 2 3 4 3 3 2" xfId="34441"/>
    <cellStyle name="Normal 2 3 2 2 3 4 3 4" xfId="24104"/>
    <cellStyle name="Normal 2 3 2 2 3 4 4" xfId="6011"/>
    <cellStyle name="Normal 2 3 2 2 3 4 4 2" xfId="16348"/>
    <cellStyle name="Normal 2 3 2 2 3 4 4 2 2" xfId="37025"/>
    <cellStyle name="Normal 2 3 2 2 3 4 4 3" xfId="26688"/>
    <cellStyle name="Normal 2 3 2 2 3 4 5" xfId="11180"/>
    <cellStyle name="Normal 2 3 2 2 3 4 5 2" xfId="31857"/>
    <cellStyle name="Normal 2 3 2 2 3 4 6" xfId="21520"/>
    <cellStyle name="Normal 2 3 2 2 3 5" xfId="1489"/>
    <cellStyle name="Normal 2 3 2 2 3 5 2" xfId="4073"/>
    <cellStyle name="Normal 2 3 2 2 3 5 2 2" xfId="9241"/>
    <cellStyle name="Normal 2 3 2 2 3 5 2 2 2" xfId="19578"/>
    <cellStyle name="Normal 2 3 2 2 3 5 2 2 2 2" xfId="40255"/>
    <cellStyle name="Normal 2 3 2 2 3 5 2 2 3" xfId="29918"/>
    <cellStyle name="Normal 2 3 2 2 3 5 2 3" xfId="14410"/>
    <cellStyle name="Normal 2 3 2 2 3 5 2 3 2" xfId="35087"/>
    <cellStyle name="Normal 2 3 2 2 3 5 2 4" xfId="24750"/>
    <cellStyle name="Normal 2 3 2 2 3 5 3" xfId="6657"/>
    <cellStyle name="Normal 2 3 2 2 3 5 3 2" xfId="16994"/>
    <cellStyle name="Normal 2 3 2 2 3 5 3 2 2" xfId="37671"/>
    <cellStyle name="Normal 2 3 2 2 3 5 3 3" xfId="27334"/>
    <cellStyle name="Normal 2 3 2 2 3 5 4" xfId="11826"/>
    <cellStyle name="Normal 2 3 2 2 3 5 4 2" xfId="32503"/>
    <cellStyle name="Normal 2 3 2 2 3 5 5" xfId="22166"/>
    <cellStyle name="Normal 2 3 2 2 3 6" xfId="2781"/>
    <cellStyle name="Normal 2 3 2 2 3 6 2" xfId="7949"/>
    <cellStyle name="Normal 2 3 2 2 3 6 2 2" xfId="18286"/>
    <cellStyle name="Normal 2 3 2 2 3 6 2 2 2" xfId="38963"/>
    <cellStyle name="Normal 2 3 2 2 3 6 2 3" xfId="28626"/>
    <cellStyle name="Normal 2 3 2 2 3 6 3" xfId="13118"/>
    <cellStyle name="Normal 2 3 2 2 3 6 3 2" xfId="33795"/>
    <cellStyle name="Normal 2 3 2 2 3 6 4" xfId="23458"/>
    <cellStyle name="Normal 2 3 2 2 3 7" xfId="5365"/>
    <cellStyle name="Normal 2 3 2 2 3 7 2" xfId="15702"/>
    <cellStyle name="Normal 2 3 2 2 3 7 2 2" xfId="36379"/>
    <cellStyle name="Normal 2 3 2 2 3 7 3" xfId="26042"/>
    <cellStyle name="Normal 2 3 2 2 3 8" xfId="10534"/>
    <cellStyle name="Normal 2 3 2 2 3 8 2" xfId="31211"/>
    <cellStyle name="Normal 2 3 2 2 3 9" xfId="20874"/>
    <cellStyle name="Normal 2 3 2 2 4" xfId="279"/>
    <cellStyle name="Normal 2 3 2 2 4 2" xfId="603"/>
    <cellStyle name="Normal 2 3 2 2 4 2 2" xfId="1249"/>
    <cellStyle name="Normal 2 3 2 2 4 2 2 2" xfId="2541"/>
    <cellStyle name="Normal 2 3 2 2 4 2 2 2 2" xfId="5125"/>
    <cellStyle name="Normal 2 3 2 2 4 2 2 2 2 2" xfId="10293"/>
    <cellStyle name="Normal 2 3 2 2 4 2 2 2 2 2 2" xfId="20630"/>
    <cellStyle name="Normal 2 3 2 2 4 2 2 2 2 2 2 2" xfId="41307"/>
    <cellStyle name="Normal 2 3 2 2 4 2 2 2 2 2 3" xfId="30970"/>
    <cellStyle name="Normal 2 3 2 2 4 2 2 2 2 3" xfId="15462"/>
    <cellStyle name="Normal 2 3 2 2 4 2 2 2 2 3 2" xfId="36139"/>
    <cellStyle name="Normal 2 3 2 2 4 2 2 2 2 4" xfId="25802"/>
    <cellStyle name="Normal 2 3 2 2 4 2 2 2 3" xfId="7709"/>
    <cellStyle name="Normal 2 3 2 2 4 2 2 2 3 2" xfId="18046"/>
    <cellStyle name="Normal 2 3 2 2 4 2 2 2 3 2 2" xfId="38723"/>
    <cellStyle name="Normal 2 3 2 2 4 2 2 2 3 3" xfId="28386"/>
    <cellStyle name="Normal 2 3 2 2 4 2 2 2 4" xfId="12878"/>
    <cellStyle name="Normal 2 3 2 2 4 2 2 2 4 2" xfId="33555"/>
    <cellStyle name="Normal 2 3 2 2 4 2 2 2 5" xfId="23218"/>
    <cellStyle name="Normal 2 3 2 2 4 2 2 3" xfId="3833"/>
    <cellStyle name="Normal 2 3 2 2 4 2 2 3 2" xfId="9001"/>
    <cellStyle name="Normal 2 3 2 2 4 2 2 3 2 2" xfId="19338"/>
    <cellStyle name="Normal 2 3 2 2 4 2 2 3 2 2 2" xfId="40015"/>
    <cellStyle name="Normal 2 3 2 2 4 2 2 3 2 3" xfId="29678"/>
    <cellStyle name="Normal 2 3 2 2 4 2 2 3 3" xfId="14170"/>
    <cellStyle name="Normal 2 3 2 2 4 2 2 3 3 2" xfId="34847"/>
    <cellStyle name="Normal 2 3 2 2 4 2 2 3 4" xfId="24510"/>
    <cellStyle name="Normal 2 3 2 2 4 2 2 4" xfId="6417"/>
    <cellStyle name="Normal 2 3 2 2 4 2 2 4 2" xfId="16754"/>
    <cellStyle name="Normal 2 3 2 2 4 2 2 4 2 2" xfId="37431"/>
    <cellStyle name="Normal 2 3 2 2 4 2 2 4 3" xfId="27094"/>
    <cellStyle name="Normal 2 3 2 2 4 2 2 5" xfId="11586"/>
    <cellStyle name="Normal 2 3 2 2 4 2 2 5 2" xfId="32263"/>
    <cellStyle name="Normal 2 3 2 2 4 2 2 6" xfId="21926"/>
    <cellStyle name="Normal 2 3 2 2 4 2 3" xfId="1895"/>
    <cellStyle name="Normal 2 3 2 2 4 2 3 2" xfId="4479"/>
    <cellStyle name="Normal 2 3 2 2 4 2 3 2 2" xfId="9647"/>
    <cellStyle name="Normal 2 3 2 2 4 2 3 2 2 2" xfId="19984"/>
    <cellStyle name="Normal 2 3 2 2 4 2 3 2 2 2 2" xfId="40661"/>
    <cellStyle name="Normal 2 3 2 2 4 2 3 2 2 3" xfId="30324"/>
    <cellStyle name="Normal 2 3 2 2 4 2 3 2 3" xfId="14816"/>
    <cellStyle name="Normal 2 3 2 2 4 2 3 2 3 2" xfId="35493"/>
    <cellStyle name="Normal 2 3 2 2 4 2 3 2 4" xfId="25156"/>
    <cellStyle name="Normal 2 3 2 2 4 2 3 3" xfId="7063"/>
    <cellStyle name="Normal 2 3 2 2 4 2 3 3 2" xfId="17400"/>
    <cellStyle name="Normal 2 3 2 2 4 2 3 3 2 2" xfId="38077"/>
    <cellStyle name="Normal 2 3 2 2 4 2 3 3 3" xfId="27740"/>
    <cellStyle name="Normal 2 3 2 2 4 2 3 4" xfId="12232"/>
    <cellStyle name="Normal 2 3 2 2 4 2 3 4 2" xfId="32909"/>
    <cellStyle name="Normal 2 3 2 2 4 2 3 5" xfId="22572"/>
    <cellStyle name="Normal 2 3 2 2 4 2 4" xfId="3187"/>
    <cellStyle name="Normal 2 3 2 2 4 2 4 2" xfId="8355"/>
    <cellStyle name="Normal 2 3 2 2 4 2 4 2 2" xfId="18692"/>
    <cellStyle name="Normal 2 3 2 2 4 2 4 2 2 2" xfId="39369"/>
    <cellStyle name="Normal 2 3 2 2 4 2 4 2 3" xfId="29032"/>
    <cellStyle name="Normal 2 3 2 2 4 2 4 3" xfId="13524"/>
    <cellStyle name="Normal 2 3 2 2 4 2 4 3 2" xfId="34201"/>
    <cellStyle name="Normal 2 3 2 2 4 2 4 4" xfId="23864"/>
    <cellStyle name="Normal 2 3 2 2 4 2 5" xfId="5771"/>
    <cellStyle name="Normal 2 3 2 2 4 2 5 2" xfId="16108"/>
    <cellStyle name="Normal 2 3 2 2 4 2 5 2 2" xfId="36785"/>
    <cellStyle name="Normal 2 3 2 2 4 2 5 3" xfId="26448"/>
    <cellStyle name="Normal 2 3 2 2 4 2 6" xfId="10940"/>
    <cellStyle name="Normal 2 3 2 2 4 2 6 2" xfId="31617"/>
    <cellStyle name="Normal 2 3 2 2 4 2 7" xfId="21280"/>
    <cellStyle name="Normal 2 3 2 2 4 3" xfId="926"/>
    <cellStyle name="Normal 2 3 2 2 4 3 2" xfId="2218"/>
    <cellStyle name="Normal 2 3 2 2 4 3 2 2" xfId="4802"/>
    <cellStyle name="Normal 2 3 2 2 4 3 2 2 2" xfId="9970"/>
    <cellStyle name="Normal 2 3 2 2 4 3 2 2 2 2" xfId="20307"/>
    <cellStyle name="Normal 2 3 2 2 4 3 2 2 2 2 2" xfId="40984"/>
    <cellStyle name="Normal 2 3 2 2 4 3 2 2 2 3" xfId="30647"/>
    <cellStyle name="Normal 2 3 2 2 4 3 2 2 3" xfId="15139"/>
    <cellStyle name="Normal 2 3 2 2 4 3 2 2 3 2" xfId="35816"/>
    <cellStyle name="Normal 2 3 2 2 4 3 2 2 4" xfId="25479"/>
    <cellStyle name="Normal 2 3 2 2 4 3 2 3" xfId="7386"/>
    <cellStyle name="Normal 2 3 2 2 4 3 2 3 2" xfId="17723"/>
    <cellStyle name="Normal 2 3 2 2 4 3 2 3 2 2" xfId="38400"/>
    <cellStyle name="Normal 2 3 2 2 4 3 2 3 3" xfId="28063"/>
    <cellStyle name="Normal 2 3 2 2 4 3 2 4" xfId="12555"/>
    <cellStyle name="Normal 2 3 2 2 4 3 2 4 2" xfId="33232"/>
    <cellStyle name="Normal 2 3 2 2 4 3 2 5" xfId="22895"/>
    <cellStyle name="Normal 2 3 2 2 4 3 3" xfId="3510"/>
    <cellStyle name="Normal 2 3 2 2 4 3 3 2" xfId="8678"/>
    <cellStyle name="Normal 2 3 2 2 4 3 3 2 2" xfId="19015"/>
    <cellStyle name="Normal 2 3 2 2 4 3 3 2 2 2" xfId="39692"/>
    <cellStyle name="Normal 2 3 2 2 4 3 3 2 3" xfId="29355"/>
    <cellStyle name="Normal 2 3 2 2 4 3 3 3" xfId="13847"/>
    <cellStyle name="Normal 2 3 2 2 4 3 3 3 2" xfId="34524"/>
    <cellStyle name="Normal 2 3 2 2 4 3 3 4" xfId="24187"/>
    <cellStyle name="Normal 2 3 2 2 4 3 4" xfId="6094"/>
    <cellStyle name="Normal 2 3 2 2 4 3 4 2" xfId="16431"/>
    <cellStyle name="Normal 2 3 2 2 4 3 4 2 2" xfId="37108"/>
    <cellStyle name="Normal 2 3 2 2 4 3 4 3" xfId="26771"/>
    <cellStyle name="Normal 2 3 2 2 4 3 5" xfId="11263"/>
    <cellStyle name="Normal 2 3 2 2 4 3 5 2" xfId="31940"/>
    <cellStyle name="Normal 2 3 2 2 4 3 6" xfId="21603"/>
    <cellStyle name="Normal 2 3 2 2 4 4" xfId="1572"/>
    <cellStyle name="Normal 2 3 2 2 4 4 2" xfId="4156"/>
    <cellStyle name="Normal 2 3 2 2 4 4 2 2" xfId="9324"/>
    <cellStyle name="Normal 2 3 2 2 4 4 2 2 2" xfId="19661"/>
    <cellStyle name="Normal 2 3 2 2 4 4 2 2 2 2" xfId="40338"/>
    <cellStyle name="Normal 2 3 2 2 4 4 2 2 3" xfId="30001"/>
    <cellStyle name="Normal 2 3 2 2 4 4 2 3" xfId="14493"/>
    <cellStyle name="Normal 2 3 2 2 4 4 2 3 2" xfId="35170"/>
    <cellStyle name="Normal 2 3 2 2 4 4 2 4" xfId="24833"/>
    <cellStyle name="Normal 2 3 2 2 4 4 3" xfId="6740"/>
    <cellStyle name="Normal 2 3 2 2 4 4 3 2" xfId="17077"/>
    <cellStyle name="Normal 2 3 2 2 4 4 3 2 2" xfId="37754"/>
    <cellStyle name="Normal 2 3 2 2 4 4 3 3" xfId="27417"/>
    <cellStyle name="Normal 2 3 2 2 4 4 4" xfId="11909"/>
    <cellStyle name="Normal 2 3 2 2 4 4 4 2" xfId="32586"/>
    <cellStyle name="Normal 2 3 2 2 4 4 5" xfId="22249"/>
    <cellStyle name="Normal 2 3 2 2 4 5" xfId="2864"/>
    <cellStyle name="Normal 2 3 2 2 4 5 2" xfId="8032"/>
    <cellStyle name="Normal 2 3 2 2 4 5 2 2" xfId="18369"/>
    <cellStyle name="Normal 2 3 2 2 4 5 2 2 2" xfId="39046"/>
    <cellStyle name="Normal 2 3 2 2 4 5 2 3" xfId="28709"/>
    <cellStyle name="Normal 2 3 2 2 4 5 3" xfId="13201"/>
    <cellStyle name="Normal 2 3 2 2 4 5 3 2" xfId="33878"/>
    <cellStyle name="Normal 2 3 2 2 4 5 4" xfId="23541"/>
    <cellStyle name="Normal 2 3 2 2 4 6" xfId="5448"/>
    <cellStyle name="Normal 2 3 2 2 4 6 2" xfId="15785"/>
    <cellStyle name="Normal 2 3 2 2 4 6 2 2" xfId="36462"/>
    <cellStyle name="Normal 2 3 2 2 4 6 3" xfId="26125"/>
    <cellStyle name="Normal 2 3 2 2 4 7" xfId="10617"/>
    <cellStyle name="Normal 2 3 2 2 4 7 2" xfId="31294"/>
    <cellStyle name="Normal 2 3 2 2 4 8" xfId="20957"/>
    <cellStyle name="Normal 2 3 2 2 5" xfId="440"/>
    <cellStyle name="Normal 2 3 2 2 5 2" xfId="1086"/>
    <cellStyle name="Normal 2 3 2 2 5 2 2" xfId="2378"/>
    <cellStyle name="Normal 2 3 2 2 5 2 2 2" xfId="4962"/>
    <cellStyle name="Normal 2 3 2 2 5 2 2 2 2" xfId="10130"/>
    <cellStyle name="Normal 2 3 2 2 5 2 2 2 2 2" xfId="20467"/>
    <cellStyle name="Normal 2 3 2 2 5 2 2 2 2 2 2" xfId="41144"/>
    <cellStyle name="Normal 2 3 2 2 5 2 2 2 2 3" xfId="30807"/>
    <cellStyle name="Normal 2 3 2 2 5 2 2 2 3" xfId="15299"/>
    <cellStyle name="Normal 2 3 2 2 5 2 2 2 3 2" xfId="35976"/>
    <cellStyle name="Normal 2 3 2 2 5 2 2 2 4" xfId="25639"/>
    <cellStyle name="Normal 2 3 2 2 5 2 2 3" xfId="7546"/>
    <cellStyle name="Normal 2 3 2 2 5 2 2 3 2" xfId="17883"/>
    <cellStyle name="Normal 2 3 2 2 5 2 2 3 2 2" xfId="38560"/>
    <cellStyle name="Normal 2 3 2 2 5 2 2 3 3" xfId="28223"/>
    <cellStyle name="Normal 2 3 2 2 5 2 2 4" xfId="12715"/>
    <cellStyle name="Normal 2 3 2 2 5 2 2 4 2" xfId="33392"/>
    <cellStyle name="Normal 2 3 2 2 5 2 2 5" xfId="23055"/>
    <cellStyle name="Normal 2 3 2 2 5 2 3" xfId="3670"/>
    <cellStyle name="Normal 2 3 2 2 5 2 3 2" xfId="8838"/>
    <cellStyle name="Normal 2 3 2 2 5 2 3 2 2" xfId="19175"/>
    <cellStyle name="Normal 2 3 2 2 5 2 3 2 2 2" xfId="39852"/>
    <cellStyle name="Normal 2 3 2 2 5 2 3 2 3" xfId="29515"/>
    <cellStyle name="Normal 2 3 2 2 5 2 3 3" xfId="14007"/>
    <cellStyle name="Normal 2 3 2 2 5 2 3 3 2" xfId="34684"/>
    <cellStyle name="Normal 2 3 2 2 5 2 3 4" xfId="24347"/>
    <cellStyle name="Normal 2 3 2 2 5 2 4" xfId="6254"/>
    <cellStyle name="Normal 2 3 2 2 5 2 4 2" xfId="16591"/>
    <cellStyle name="Normal 2 3 2 2 5 2 4 2 2" xfId="37268"/>
    <cellStyle name="Normal 2 3 2 2 5 2 4 3" xfId="26931"/>
    <cellStyle name="Normal 2 3 2 2 5 2 5" xfId="11423"/>
    <cellStyle name="Normal 2 3 2 2 5 2 5 2" xfId="32100"/>
    <cellStyle name="Normal 2 3 2 2 5 2 6" xfId="21763"/>
    <cellStyle name="Normal 2 3 2 2 5 3" xfId="1732"/>
    <cellStyle name="Normal 2 3 2 2 5 3 2" xfId="4316"/>
    <cellStyle name="Normal 2 3 2 2 5 3 2 2" xfId="9484"/>
    <cellStyle name="Normal 2 3 2 2 5 3 2 2 2" xfId="19821"/>
    <cellStyle name="Normal 2 3 2 2 5 3 2 2 2 2" xfId="40498"/>
    <cellStyle name="Normal 2 3 2 2 5 3 2 2 3" xfId="30161"/>
    <cellStyle name="Normal 2 3 2 2 5 3 2 3" xfId="14653"/>
    <cellStyle name="Normal 2 3 2 2 5 3 2 3 2" xfId="35330"/>
    <cellStyle name="Normal 2 3 2 2 5 3 2 4" xfId="24993"/>
    <cellStyle name="Normal 2 3 2 2 5 3 3" xfId="6900"/>
    <cellStyle name="Normal 2 3 2 2 5 3 3 2" xfId="17237"/>
    <cellStyle name="Normal 2 3 2 2 5 3 3 2 2" xfId="37914"/>
    <cellStyle name="Normal 2 3 2 2 5 3 3 3" xfId="27577"/>
    <cellStyle name="Normal 2 3 2 2 5 3 4" xfId="12069"/>
    <cellStyle name="Normal 2 3 2 2 5 3 4 2" xfId="32746"/>
    <cellStyle name="Normal 2 3 2 2 5 3 5" xfId="22409"/>
    <cellStyle name="Normal 2 3 2 2 5 4" xfId="3024"/>
    <cellStyle name="Normal 2 3 2 2 5 4 2" xfId="8192"/>
    <cellStyle name="Normal 2 3 2 2 5 4 2 2" xfId="18529"/>
    <cellStyle name="Normal 2 3 2 2 5 4 2 2 2" xfId="39206"/>
    <cellStyle name="Normal 2 3 2 2 5 4 2 3" xfId="28869"/>
    <cellStyle name="Normal 2 3 2 2 5 4 3" xfId="13361"/>
    <cellStyle name="Normal 2 3 2 2 5 4 3 2" xfId="34038"/>
    <cellStyle name="Normal 2 3 2 2 5 4 4" xfId="23701"/>
    <cellStyle name="Normal 2 3 2 2 5 5" xfId="5608"/>
    <cellStyle name="Normal 2 3 2 2 5 5 2" xfId="15945"/>
    <cellStyle name="Normal 2 3 2 2 5 5 2 2" xfId="36622"/>
    <cellStyle name="Normal 2 3 2 2 5 5 3" xfId="26285"/>
    <cellStyle name="Normal 2 3 2 2 5 6" xfId="10777"/>
    <cellStyle name="Normal 2 3 2 2 5 6 2" xfId="31454"/>
    <cellStyle name="Normal 2 3 2 2 5 7" xfId="21117"/>
    <cellStyle name="Normal 2 3 2 2 6" xfId="763"/>
    <cellStyle name="Normal 2 3 2 2 6 2" xfId="2055"/>
    <cellStyle name="Normal 2 3 2 2 6 2 2" xfId="4639"/>
    <cellStyle name="Normal 2 3 2 2 6 2 2 2" xfId="9807"/>
    <cellStyle name="Normal 2 3 2 2 6 2 2 2 2" xfId="20144"/>
    <cellStyle name="Normal 2 3 2 2 6 2 2 2 2 2" xfId="40821"/>
    <cellStyle name="Normal 2 3 2 2 6 2 2 2 3" xfId="30484"/>
    <cellStyle name="Normal 2 3 2 2 6 2 2 3" xfId="14976"/>
    <cellStyle name="Normal 2 3 2 2 6 2 2 3 2" xfId="35653"/>
    <cellStyle name="Normal 2 3 2 2 6 2 2 4" xfId="25316"/>
    <cellStyle name="Normal 2 3 2 2 6 2 3" xfId="7223"/>
    <cellStyle name="Normal 2 3 2 2 6 2 3 2" xfId="17560"/>
    <cellStyle name="Normal 2 3 2 2 6 2 3 2 2" xfId="38237"/>
    <cellStyle name="Normal 2 3 2 2 6 2 3 3" xfId="27900"/>
    <cellStyle name="Normal 2 3 2 2 6 2 4" xfId="12392"/>
    <cellStyle name="Normal 2 3 2 2 6 2 4 2" xfId="33069"/>
    <cellStyle name="Normal 2 3 2 2 6 2 5" xfId="22732"/>
    <cellStyle name="Normal 2 3 2 2 6 3" xfId="3347"/>
    <cellStyle name="Normal 2 3 2 2 6 3 2" xfId="8515"/>
    <cellStyle name="Normal 2 3 2 2 6 3 2 2" xfId="18852"/>
    <cellStyle name="Normal 2 3 2 2 6 3 2 2 2" xfId="39529"/>
    <cellStyle name="Normal 2 3 2 2 6 3 2 3" xfId="29192"/>
    <cellStyle name="Normal 2 3 2 2 6 3 3" xfId="13684"/>
    <cellStyle name="Normal 2 3 2 2 6 3 3 2" xfId="34361"/>
    <cellStyle name="Normal 2 3 2 2 6 3 4" xfId="24024"/>
    <cellStyle name="Normal 2 3 2 2 6 4" xfId="5931"/>
    <cellStyle name="Normal 2 3 2 2 6 4 2" xfId="16268"/>
    <cellStyle name="Normal 2 3 2 2 6 4 2 2" xfId="36945"/>
    <cellStyle name="Normal 2 3 2 2 6 4 3" xfId="26608"/>
    <cellStyle name="Normal 2 3 2 2 6 5" xfId="11100"/>
    <cellStyle name="Normal 2 3 2 2 6 5 2" xfId="31777"/>
    <cellStyle name="Normal 2 3 2 2 6 6" xfId="21440"/>
    <cellStyle name="Normal 2 3 2 2 7" xfId="1409"/>
    <cellStyle name="Normal 2 3 2 2 7 2" xfId="3993"/>
    <cellStyle name="Normal 2 3 2 2 7 2 2" xfId="9161"/>
    <cellStyle name="Normal 2 3 2 2 7 2 2 2" xfId="19498"/>
    <cellStyle name="Normal 2 3 2 2 7 2 2 2 2" xfId="40175"/>
    <cellStyle name="Normal 2 3 2 2 7 2 2 3" xfId="29838"/>
    <cellStyle name="Normal 2 3 2 2 7 2 3" xfId="14330"/>
    <cellStyle name="Normal 2 3 2 2 7 2 3 2" xfId="35007"/>
    <cellStyle name="Normal 2 3 2 2 7 2 4" xfId="24670"/>
    <cellStyle name="Normal 2 3 2 2 7 3" xfId="6577"/>
    <cellStyle name="Normal 2 3 2 2 7 3 2" xfId="16914"/>
    <cellStyle name="Normal 2 3 2 2 7 3 2 2" xfId="37591"/>
    <cellStyle name="Normal 2 3 2 2 7 3 3" xfId="27254"/>
    <cellStyle name="Normal 2 3 2 2 7 4" xfId="11746"/>
    <cellStyle name="Normal 2 3 2 2 7 4 2" xfId="32423"/>
    <cellStyle name="Normal 2 3 2 2 7 5" xfId="22086"/>
    <cellStyle name="Normal 2 3 2 2 8" xfId="2701"/>
    <cellStyle name="Normal 2 3 2 2 8 2" xfId="7869"/>
    <cellStyle name="Normal 2 3 2 2 8 2 2" xfId="18206"/>
    <cellStyle name="Normal 2 3 2 2 8 2 2 2" xfId="38883"/>
    <cellStyle name="Normal 2 3 2 2 8 2 3" xfId="28546"/>
    <cellStyle name="Normal 2 3 2 2 8 3" xfId="13038"/>
    <cellStyle name="Normal 2 3 2 2 8 3 2" xfId="33715"/>
    <cellStyle name="Normal 2 3 2 2 8 4" xfId="23378"/>
    <cellStyle name="Normal 2 3 2 2 9" xfId="5285"/>
    <cellStyle name="Normal 2 3 2 2 9 2" xfId="15622"/>
    <cellStyle name="Normal 2 3 2 2 9 2 2" xfId="36299"/>
    <cellStyle name="Normal 2 3 2 2 9 3" xfId="25962"/>
    <cellStyle name="Normal 2 3 2 3" xfId="131"/>
    <cellStyle name="Normal 2 3 2 3 10" xfId="20814"/>
    <cellStyle name="Normal 2 3 2 3 2" xfId="212"/>
    <cellStyle name="Normal 2 3 2 3 2 2" xfId="380"/>
    <cellStyle name="Normal 2 3 2 3 2 2 2" xfId="703"/>
    <cellStyle name="Normal 2 3 2 3 2 2 2 2" xfId="1349"/>
    <cellStyle name="Normal 2 3 2 3 2 2 2 2 2" xfId="2641"/>
    <cellStyle name="Normal 2 3 2 3 2 2 2 2 2 2" xfId="5225"/>
    <cellStyle name="Normal 2 3 2 3 2 2 2 2 2 2 2" xfId="10393"/>
    <cellStyle name="Normal 2 3 2 3 2 2 2 2 2 2 2 2" xfId="20730"/>
    <cellStyle name="Normal 2 3 2 3 2 2 2 2 2 2 2 2 2" xfId="41407"/>
    <cellStyle name="Normal 2 3 2 3 2 2 2 2 2 2 2 3" xfId="31070"/>
    <cellStyle name="Normal 2 3 2 3 2 2 2 2 2 2 3" xfId="15562"/>
    <cellStyle name="Normal 2 3 2 3 2 2 2 2 2 2 3 2" xfId="36239"/>
    <cellStyle name="Normal 2 3 2 3 2 2 2 2 2 2 4" xfId="25902"/>
    <cellStyle name="Normal 2 3 2 3 2 2 2 2 2 3" xfId="7809"/>
    <cellStyle name="Normal 2 3 2 3 2 2 2 2 2 3 2" xfId="18146"/>
    <cellStyle name="Normal 2 3 2 3 2 2 2 2 2 3 2 2" xfId="38823"/>
    <cellStyle name="Normal 2 3 2 3 2 2 2 2 2 3 3" xfId="28486"/>
    <cellStyle name="Normal 2 3 2 3 2 2 2 2 2 4" xfId="12978"/>
    <cellStyle name="Normal 2 3 2 3 2 2 2 2 2 4 2" xfId="33655"/>
    <cellStyle name="Normal 2 3 2 3 2 2 2 2 2 5" xfId="23318"/>
    <cellStyle name="Normal 2 3 2 3 2 2 2 2 3" xfId="3933"/>
    <cellStyle name="Normal 2 3 2 3 2 2 2 2 3 2" xfId="9101"/>
    <cellStyle name="Normal 2 3 2 3 2 2 2 2 3 2 2" xfId="19438"/>
    <cellStyle name="Normal 2 3 2 3 2 2 2 2 3 2 2 2" xfId="40115"/>
    <cellStyle name="Normal 2 3 2 3 2 2 2 2 3 2 3" xfId="29778"/>
    <cellStyle name="Normal 2 3 2 3 2 2 2 2 3 3" xfId="14270"/>
    <cellStyle name="Normal 2 3 2 3 2 2 2 2 3 3 2" xfId="34947"/>
    <cellStyle name="Normal 2 3 2 3 2 2 2 2 3 4" xfId="24610"/>
    <cellStyle name="Normal 2 3 2 3 2 2 2 2 4" xfId="6517"/>
    <cellStyle name="Normal 2 3 2 3 2 2 2 2 4 2" xfId="16854"/>
    <cellStyle name="Normal 2 3 2 3 2 2 2 2 4 2 2" xfId="37531"/>
    <cellStyle name="Normal 2 3 2 3 2 2 2 2 4 3" xfId="27194"/>
    <cellStyle name="Normal 2 3 2 3 2 2 2 2 5" xfId="11686"/>
    <cellStyle name="Normal 2 3 2 3 2 2 2 2 5 2" xfId="32363"/>
    <cellStyle name="Normal 2 3 2 3 2 2 2 2 6" xfId="22026"/>
    <cellStyle name="Normal 2 3 2 3 2 2 2 3" xfId="1995"/>
    <cellStyle name="Normal 2 3 2 3 2 2 2 3 2" xfId="4579"/>
    <cellStyle name="Normal 2 3 2 3 2 2 2 3 2 2" xfId="9747"/>
    <cellStyle name="Normal 2 3 2 3 2 2 2 3 2 2 2" xfId="20084"/>
    <cellStyle name="Normal 2 3 2 3 2 2 2 3 2 2 2 2" xfId="40761"/>
    <cellStyle name="Normal 2 3 2 3 2 2 2 3 2 2 3" xfId="30424"/>
    <cellStyle name="Normal 2 3 2 3 2 2 2 3 2 3" xfId="14916"/>
    <cellStyle name="Normal 2 3 2 3 2 2 2 3 2 3 2" xfId="35593"/>
    <cellStyle name="Normal 2 3 2 3 2 2 2 3 2 4" xfId="25256"/>
    <cellStyle name="Normal 2 3 2 3 2 2 2 3 3" xfId="7163"/>
    <cellStyle name="Normal 2 3 2 3 2 2 2 3 3 2" xfId="17500"/>
    <cellStyle name="Normal 2 3 2 3 2 2 2 3 3 2 2" xfId="38177"/>
    <cellStyle name="Normal 2 3 2 3 2 2 2 3 3 3" xfId="27840"/>
    <cellStyle name="Normal 2 3 2 3 2 2 2 3 4" xfId="12332"/>
    <cellStyle name="Normal 2 3 2 3 2 2 2 3 4 2" xfId="33009"/>
    <cellStyle name="Normal 2 3 2 3 2 2 2 3 5" xfId="22672"/>
    <cellStyle name="Normal 2 3 2 3 2 2 2 4" xfId="3287"/>
    <cellStyle name="Normal 2 3 2 3 2 2 2 4 2" xfId="8455"/>
    <cellStyle name="Normal 2 3 2 3 2 2 2 4 2 2" xfId="18792"/>
    <cellStyle name="Normal 2 3 2 3 2 2 2 4 2 2 2" xfId="39469"/>
    <cellStyle name="Normal 2 3 2 3 2 2 2 4 2 3" xfId="29132"/>
    <cellStyle name="Normal 2 3 2 3 2 2 2 4 3" xfId="13624"/>
    <cellStyle name="Normal 2 3 2 3 2 2 2 4 3 2" xfId="34301"/>
    <cellStyle name="Normal 2 3 2 3 2 2 2 4 4" xfId="23964"/>
    <cellStyle name="Normal 2 3 2 3 2 2 2 5" xfId="5871"/>
    <cellStyle name="Normal 2 3 2 3 2 2 2 5 2" xfId="16208"/>
    <cellStyle name="Normal 2 3 2 3 2 2 2 5 2 2" xfId="36885"/>
    <cellStyle name="Normal 2 3 2 3 2 2 2 5 3" xfId="26548"/>
    <cellStyle name="Normal 2 3 2 3 2 2 2 6" xfId="11040"/>
    <cellStyle name="Normal 2 3 2 3 2 2 2 6 2" xfId="31717"/>
    <cellStyle name="Normal 2 3 2 3 2 2 2 7" xfId="21380"/>
    <cellStyle name="Normal 2 3 2 3 2 2 3" xfId="1026"/>
    <cellStyle name="Normal 2 3 2 3 2 2 3 2" xfId="2318"/>
    <cellStyle name="Normal 2 3 2 3 2 2 3 2 2" xfId="4902"/>
    <cellStyle name="Normal 2 3 2 3 2 2 3 2 2 2" xfId="10070"/>
    <cellStyle name="Normal 2 3 2 3 2 2 3 2 2 2 2" xfId="20407"/>
    <cellStyle name="Normal 2 3 2 3 2 2 3 2 2 2 2 2" xfId="41084"/>
    <cellStyle name="Normal 2 3 2 3 2 2 3 2 2 2 3" xfId="30747"/>
    <cellStyle name="Normal 2 3 2 3 2 2 3 2 2 3" xfId="15239"/>
    <cellStyle name="Normal 2 3 2 3 2 2 3 2 2 3 2" xfId="35916"/>
    <cellStyle name="Normal 2 3 2 3 2 2 3 2 2 4" xfId="25579"/>
    <cellStyle name="Normal 2 3 2 3 2 2 3 2 3" xfId="7486"/>
    <cellStyle name="Normal 2 3 2 3 2 2 3 2 3 2" xfId="17823"/>
    <cellStyle name="Normal 2 3 2 3 2 2 3 2 3 2 2" xfId="38500"/>
    <cellStyle name="Normal 2 3 2 3 2 2 3 2 3 3" xfId="28163"/>
    <cellStyle name="Normal 2 3 2 3 2 2 3 2 4" xfId="12655"/>
    <cellStyle name="Normal 2 3 2 3 2 2 3 2 4 2" xfId="33332"/>
    <cellStyle name="Normal 2 3 2 3 2 2 3 2 5" xfId="22995"/>
    <cellStyle name="Normal 2 3 2 3 2 2 3 3" xfId="3610"/>
    <cellStyle name="Normal 2 3 2 3 2 2 3 3 2" xfId="8778"/>
    <cellStyle name="Normal 2 3 2 3 2 2 3 3 2 2" xfId="19115"/>
    <cellStyle name="Normal 2 3 2 3 2 2 3 3 2 2 2" xfId="39792"/>
    <cellStyle name="Normal 2 3 2 3 2 2 3 3 2 3" xfId="29455"/>
    <cellStyle name="Normal 2 3 2 3 2 2 3 3 3" xfId="13947"/>
    <cellStyle name="Normal 2 3 2 3 2 2 3 3 3 2" xfId="34624"/>
    <cellStyle name="Normal 2 3 2 3 2 2 3 3 4" xfId="24287"/>
    <cellStyle name="Normal 2 3 2 3 2 2 3 4" xfId="6194"/>
    <cellStyle name="Normal 2 3 2 3 2 2 3 4 2" xfId="16531"/>
    <cellStyle name="Normal 2 3 2 3 2 2 3 4 2 2" xfId="37208"/>
    <cellStyle name="Normal 2 3 2 3 2 2 3 4 3" xfId="26871"/>
    <cellStyle name="Normal 2 3 2 3 2 2 3 5" xfId="11363"/>
    <cellStyle name="Normal 2 3 2 3 2 2 3 5 2" xfId="32040"/>
    <cellStyle name="Normal 2 3 2 3 2 2 3 6" xfId="21703"/>
    <cellStyle name="Normal 2 3 2 3 2 2 4" xfId="1672"/>
    <cellStyle name="Normal 2 3 2 3 2 2 4 2" xfId="4256"/>
    <cellStyle name="Normal 2 3 2 3 2 2 4 2 2" xfId="9424"/>
    <cellStyle name="Normal 2 3 2 3 2 2 4 2 2 2" xfId="19761"/>
    <cellStyle name="Normal 2 3 2 3 2 2 4 2 2 2 2" xfId="40438"/>
    <cellStyle name="Normal 2 3 2 3 2 2 4 2 2 3" xfId="30101"/>
    <cellStyle name="Normal 2 3 2 3 2 2 4 2 3" xfId="14593"/>
    <cellStyle name="Normal 2 3 2 3 2 2 4 2 3 2" xfId="35270"/>
    <cellStyle name="Normal 2 3 2 3 2 2 4 2 4" xfId="24933"/>
    <cellStyle name="Normal 2 3 2 3 2 2 4 3" xfId="6840"/>
    <cellStyle name="Normal 2 3 2 3 2 2 4 3 2" xfId="17177"/>
    <cellStyle name="Normal 2 3 2 3 2 2 4 3 2 2" xfId="37854"/>
    <cellStyle name="Normal 2 3 2 3 2 2 4 3 3" xfId="27517"/>
    <cellStyle name="Normal 2 3 2 3 2 2 4 4" xfId="12009"/>
    <cellStyle name="Normal 2 3 2 3 2 2 4 4 2" xfId="32686"/>
    <cellStyle name="Normal 2 3 2 3 2 2 4 5" xfId="22349"/>
    <cellStyle name="Normal 2 3 2 3 2 2 5" xfId="2964"/>
    <cellStyle name="Normal 2 3 2 3 2 2 5 2" xfId="8132"/>
    <cellStyle name="Normal 2 3 2 3 2 2 5 2 2" xfId="18469"/>
    <cellStyle name="Normal 2 3 2 3 2 2 5 2 2 2" xfId="39146"/>
    <cellStyle name="Normal 2 3 2 3 2 2 5 2 3" xfId="28809"/>
    <cellStyle name="Normal 2 3 2 3 2 2 5 3" xfId="13301"/>
    <cellStyle name="Normal 2 3 2 3 2 2 5 3 2" xfId="33978"/>
    <cellStyle name="Normal 2 3 2 3 2 2 5 4" xfId="23641"/>
    <cellStyle name="Normal 2 3 2 3 2 2 6" xfId="5548"/>
    <cellStyle name="Normal 2 3 2 3 2 2 6 2" xfId="15885"/>
    <cellStyle name="Normal 2 3 2 3 2 2 6 2 2" xfId="36562"/>
    <cellStyle name="Normal 2 3 2 3 2 2 6 3" xfId="26225"/>
    <cellStyle name="Normal 2 3 2 3 2 2 7" xfId="10717"/>
    <cellStyle name="Normal 2 3 2 3 2 2 7 2" xfId="31394"/>
    <cellStyle name="Normal 2 3 2 3 2 2 8" xfId="21057"/>
    <cellStyle name="Normal 2 3 2 3 2 3" xfId="540"/>
    <cellStyle name="Normal 2 3 2 3 2 3 2" xfId="1186"/>
    <cellStyle name="Normal 2 3 2 3 2 3 2 2" xfId="2478"/>
    <cellStyle name="Normal 2 3 2 3 2 3 2 2 2" xfId="5062"/>
    <cellStyle name="Normal 2 3 2 3 2 3 2 2 2 2" xfId="10230"/>
    <cellStyle name="Normal 2 3 2 3 2 3 2 2 2 2 2" xfId="20567"/>
    <cellStyle name="Normal 2 3 2 3 2 3 2 2 2 2 2 2" xfId="41244"/>
    <cellStyle name="Normal 2 3 2 3 2 3 2 2 2 2 3" xfId="30907"/>
    <cellStyle name="Normal 2 3 2 3 2 3 2 2 2 3" xfId="15399"/>
    <cellStyle name="Normal 2 3 2 3 2 3 2 2 2 3 2" xfId="36076"/>
    <cellStyle name="Normal 2 3 2 3 2 3 2 2 2 4" xfId="25739"/>
    <cellStyle name="Normal 2 3 2 3 2 3 2 2 3" xfId="7646"/>
    <cellStyle name="Normal 2 3 2 3 2 3 2 2 3 2" xfId="17983"/>
    <cellStyle name="Normal 2 3 2 3 2 3 2 2 3 2 2" xfId="38660"/>
    <cellStyle name="Normal 2 3 2 3 2 3 2 2 3 3" xfId="28323"/>
    <cellStyle name="Normal 2 3 2 3 2 3 2 2 4" xfId="12815"/>
    <cellStyle name="Normal 2 3 2 3 2 3 2 2 4 2" xfId="33492"/>
    <cellStyle name="Normal 2 3 2 3 2 3 2 2 5" xfId="23155"/>
    <cellStyle name="Normal 2 3 2 3 2 3 2 3" xfId="3770"/>
    <cellStyle name="Normal 2 3 2 3 2 3 2 3 2" xfId="8938"/>
    <cellStyle name="Normal 2 3 2 3 2 3 2 3 2 2" xfId="19275"/>
    <cellStyle name="Normal 2 3 2 3 2 3 2 3 2 2 2" xfId="39952"/>
    <cellStyle name="Normal 2 3 2 3 2 3 2 3 2 3" xfId="29615"/>
    <cellStyle name="Normal 2 3 2 3 2 3 2 3 3" xfId="14107"/>
    <cellStyle name="Normal 2 3 2 3 2 3 2 3 3 2" xfId="34784"/>
    <cellStyle name="Normal 2 3 2 3 2 3 2 3 4" xfId="24447"/>
    <cellStyle name="Normal 2 3 2 3 2 3 2 4" xfId="6354"/>
    <cellStyle name="Normal 2 3 2 3 2 3 2 4 2" xfId="16691"/>
    <cellStyle name="Normal 2 3 2 3 2 3 2 4 2 2" xfId="37368"/>
    <cellStyle name="Normal 2 3 2 3 2 3 2 4 3" xfId="27031"/>
    <cellStyle name="Normal 2 3 2 3 2 3 2 5" xfId="11523"/>
    <cellStyle name="Normal 2 3 2 3 2 3 2 5 2" xfId="32200"/>
    <cellStyle name="Normal 2 3 2 3 2 3 2 6" xfId="21863"/>
    <cellStyle name="Normal 2 3 2 3 2 3 3" xfId="1832"/>
    <cellStyle name="Normal 2 3 2 3 2 3 3 2" xfId="4416"/>
    <cellStyle name="Normal 2 3 2 3 2 3 3 2 2" xfId="9584"/>
    <cellStyle name="Normal 2 3 2 3 2 3 3 2 2 2" xfId="19921"/>
    <cellStyle name="Normal 2 3 2 3 2 3 3 2 2 2 2" xfId="40598"/>
    <cellStyle name="Normal 2 3 2 3 2 3 3 2 2 3" xfId="30261"/>
    <cellStyle name="Normal 2 3 2 3 2 3 3 2 3" xfId="14753"/>
    <cellStyle name="Normal 2 3 2 3 2 3 3 2 3 2" xfId="35430"/>
    <cellStyle name="Normal 2 3 2 3 2 3 3 2 4" xfId="25093"/>
    <cellStyle name="Normal 2 3 2 3 2 3 3 3" xfId="7000"/>
    <cellStyle name="Normal 2 3 2 3 2 3 3 3 2" xfId="17337"/>
    <cellStyle name="Normal 2 3 2 3 2 3 3 3 2 2" xfId="38014"/>
    <cellStyle name="Normal 2 3 2 3 2 3 3 3 3" xfId="27677"/>
    <cellStyle name="Normal 2 3 2 3 2 3 3 4" xfId="12169"/>
    <cellStyle name="Normal 2 3 2 3 2 3 3 4 2" xfId="32846"/>
    <cellStyle name="Normal 2 3 2 3 2 3 3 5" xfId="22509"/>
    <cellStyle name="Normal 2 3 2 3 2 3 4" xfId="3124"/>
    <cellStyle name="Normal 2 3 2 3 2 3 4 2" xfId="8292"/>
    <cellStyle name="Normal 2 3 2 3 2 3 4 2 2" xfId="18629"/>
    <cellStyle name="Normal 2 3 2 3 2 3 4 2 2 2" xfId="39306"/>
    <cellStyle name="Normal 2 3 2 3 2 3 4 2 3" xfId="28969"/>
    <cellStyle name="Normal 2 3 2 3 2 3 4 3" xfId="13461"/>
    <cellStyle name="Normal 2 3 2 3 2 3 4 3 2" xfId="34138"/>
    <cellStyle name="Normal 2 3 2 3 2 3 4 4" xfId="23801"/>
    <cellStyle name="Normal 2 3 2 3 2 3 5" xfId="5708"/>
    <cellStyle name="Normal 2 3 2 3 2 3 5 2" xfId="16045"/>
    <cellStyle name="Normal 2 3 2 3 2 3 5 2 2" xfId="36722"/>
    <cellStyle name="Normal 2 3 2 3 2 3 5 3" xfId="26385"/>
    <cellStyle name="Normal 2 3 2 3 2 3 6" xfId="10877"/>
    <cellStyle name="Normal 2 3 2 3 2 3 6 2" xfId="31554"/>
    <cellStyle name="Normal 2 3 2 3 2 3 7" xfId="21217"/>
    <cellStyle name="Normal 2 3 2 3 2 4" xfId="863"/>
    <cellStyle name="Normal 2 3 2 3 2 4 2" xfId="2155"/>
    <cellStyle name="Normal 2 3 2 3 2 4 2 2" xfId="4739"/>
    <cellStyle name="Normal 2 3 2 3 2 4 2 2 2" xfId="9907"/>
    <cellStyle name="Normal 2 3 2 3 2 4 2 2 2 2" xfId="20244"/>
    <cellStyle name="Normal 2 3 2 3 2 4 2 2 2 2 2" xfId="40921"/>
    <cellStyle name="Normal 2 3 2 3 2 4 2 2 2 3" xfId="30584"/>
    <cellStyle name="Normal 2 3 2 3 2 4 2 2 3" xfId="15076"/>
    <cellStyle name="Normal 2 3 2 3 2 4 2 2 3 2" xfId="35753"/>
    <cellStyle name="Normal 2 3 2 3 2 4 2 2 4" xfId="25416"/>
    <cellStyle name="Normal 2 3 2 3 2 4 2 3" xfId="7323"/>
    <cellStyle name="Normal 2 3 2 3 2 4 2 3 2" xfId="17660"/>
    <cellStyle name="Normal 2 3 2 3 2 4 2 3 2 2" xfId="38337"/>
    <cellStyle name="Normal 2 3 2 3 2 4 2 3 3" xfId="28000"/>
    <cellStyle name="Normal 2 3 2 3 2 4 2 4" xfId="12492"/>
    <cellStyle name="Normal 2 3 2 3 2 4 2 4 2" xfId="33169"/>
    <cellStyle name="Normal 2 3 2 3 2 4 2 5" xfId="22832"/>
    <cellStyle name="Normal 2 3 2 3 2 4 3" xfId="3447"/>
    <cellStyle name="Normal 2 3 2 3 2 4 3 2" xfId="8615"/>
    <cellStyle name="Normal 2 3 2 3 2 4 3 2 2" xfId="18952"/>
    <cellStyle name="Normal 2 3 2 3 2 4 3 2 2 2" xfId="39629"/>
    <cellStyle name="Normal 2 3 2 3 2 4 3 2 3" xfId="29292"/>
    <cellStyle name="Normal 2 3 2 3 2 4 3 3" xfId="13784"/>
    <cellStyle name="Normal 2 3 2 3 2 4 3 3 2" xfId="34461"/>
    <cellStyle name="Normal 2 3 2 3 2 4 3 4" xfId="24124"/>
    <cellStyle name="Normal 2 3 2 3 2 4 4" xfId="6031"/>
    <cellStyle name="Normal 2 3 2 3 2 4 4 2" xfId="16368"/>
    <cellStyle name="Normal 2 3 2 3 2 4 4 2 2" xfId="37045"/>
    <cellStyle name="Normal 2 3 2 3 2 4 4 3" xfId="26708"/>
    <cellStyle name="Normal 2 3 2 3 2 4 5" xfId="11200"/>
    <cellStyle name="Normal 2 3 2 3 2 4 5 2" xfId="31877"/>
    <cellStyle name="Normal 2 3 2 3 2 4 6" xfId="21540"/>
    <cellStyle name="Normal 2 3 2 3 2 5" xfId="1509"/>
    <cellStyle name="Normal 2 3 2 3 2 5 2" xfId="4093"/>
    <cellStyle name="Normal 2 3 2 3 2 5 2 2" xfId="9261"/>
    <cellStyle name="Normal 2 3 2 3 2 5 2 2 2" xfId="19598"/>
    <cellStyle name="Normal 2 3 2 3 2 5 2 2 2 2" xfId="40275"/>
    <cellStyle name="Normal 2 3 2 3 2 5 2 2 3" xfId="29938"/>
    <cellStyle name="Normal 2 3 2 3 2 5 2 3" xfId="14430"/>
    <cellStyle name="Normal 2 3 2 3 2 5 2 3 2" xfId="35107"/>
    <cellStyle name="Normal 2 3 2 3 2 5 2 4" xfId="24770"/>
    <cellStyle name="Normal 2 3 2 3 2 5 3" xfId="6677"/>
    <cellStyle name="Normal 2 3 2 3 2 5 3 2" xfId="17014"/>
    <cellStyle name="Normal 2 3 2 3 2 5 3 2 2" xfId="37691"/>
    <cellStyle name="Normal 2 3 2 3 2 5 3 3" xfId="27354"/>
    <cellStyle name="Normal 2 3 2 3 2 5 4" xfId="11846"/>
    <cellStyle name="Normal 2 3 2 3 2 5 4 2" xfId="32523"/>
    <cellStyle name="Normal 2 3 2 3 2 5 5" xfId="22186"/>
    <cellStyle name="Normal 2 3 2 3 2 6" xfId="2801"/>
    <cellStyle name="Normal 2 3 2 3 2 6 2" xfId="7969"/>
    <cellStyle name="Normal 2 3 2 3 2 6 2 2" xfId="18306"/>
    <cellStyle name="Normal 2 3 2 3 2 6 2 2 2" xfId="38983"/>
    <cellStyle name="Normal 2 3 2 3 2 6 2 3" xfId="28646"/>
    <cellStyle name="Normal 2 3 2 3 2 6 3" xfId="13138"/>
    <cellStyle name="Normal 2 3 2 3 2 6 3 2" xfId="33815"/>
    <cellStyle name="Normal 2 3 2 3 2 6 4" xfId="23478"/>
    <cellStyle name="Normal 2 3 2 3 2 7" xfId="5385"/>
    <cellStyle name="Normal 2 3 2 3 2 7 2" xfId="15722"/>
    <cellStyle name="Normal 2 3 2 3 2 7 2 2" xfId="36399"/>
    <cellStyle name="Normal 2 3 2 3 2 7 3" xfId="26062"/>
    <cellStyle name="Normal 2 3 2 3 2 8" xfId="10554"/>
    <cellStyle name="Normal 2 3 2 3 2 8 2" xfId="31231"/>
    <cellStyle name="Normal 2 3 2 3 2 9" xfId="20894"/>
    <cellStyle name="Normal 2 3 2 3 3" xfId="299"/>
    <cellStyle name="Normal 2 3 2 3 3 2" xfId="623"/>
    <cellStyle name="Normal 2 3 2 3 3 2 2" xfId="1269"/>
    <cellStyle name="Normal 2 3 2 3 3 2 2 2" xfId="2561"/>
    <cellStyle name="Normal 2 3 2 3 3 2 2 2 2" xfId="5145"/>
    <cellStyle name="Normal 2 3 2 3 3 2 2 2 2 2" xfId="10313"/>
    <cellStyle name="Normal 2 3 2 3 3 2 2 2 2 2 2" xfId="20650"/>
    <cellStyle name="Normal 2 3 2 3 3 2 2 2 2 2 2 2" xfId="41327"/>
    <cellStyle name="Normal 2 3 2 3 3 2 2 2 2 2 3" xfId="30990"/>
    <cellStyle name="Normal 2 3 2 3 3 2 2 2 2 3" xfId="15482"/>
    <cellStyle name="Normal 2 3 2 3 3 2 2 2 2 3 2" xfId="36159"/>
    <cellStyle name="Normal 2 3 2 3 3 2 2 2 2 4" xfId="25822"/>
    <cellStyle name="Normal 2 3 2 3 3 2 2 2 3" xfId="7729"/>
    <cellStyle name="Normal 2 3 2 3 3 2 2 2 3 2" xfId="18066"/>
    <cellStyle name="Normal 2 3 2 3 3 2 2 2 3 2 2" xfId="38743"/>
    <cellStyle name="Normal 2 3 2 3 3 2 2 2 3 3" xfId="28406"/>
    <cellStyle name="Normal 2 3 2 3 3 2 2 2 4" xfId="12898"/>
    <cellStyle name="Normal 2 3 2 3 3 2 2 2 4 2" xfId="33575"/>
    <cellStyle name="Normal 2 3 2 3 3 2 2 2 5" xfId="23238"/>
    <cellStyle name="Normal 2 3 2 3 3 2 2 3" xfId="3853"/>
    <cellStyle name="Normal 2 3 2 3 3 2 2 3 2" xfId="9021"/>
    <cellStyle name="Normal 2 3 2 3 3 2 2 3 2 2" xfId="19358"/>
    <cellStyle name="Normal 2 3 2 3 3 2 2 3 2 2 2" xfId="40035"/>
    <cellStyle name="Normal 2 3 2 3 3 2 2 3 2 3" xfId="29698"/>
    <cellStyle name="Normal 2 3 2 3 3 2 2 3 3" xfId="14190"/>
    <cellStyle name="Normal 2 3 2 3 3 2 2 3 3 2" xfId="34867"/>
    <cellStyle name="Normal 2 3 2 3 3 2 2 3 4" xfId="24530"/>
    <cellStyle name="Normal 2 3 2 3 3 2 2 4" xfId="6437"/>
    <cellStyle name="Normal 2 3 2 3 3 2 2 4 2" xfId="16774"/>
    <cellStyle name="Normal 2 3 2 3 3 2 2 4 2 2" xfId="37451"/>
    <cellStyle name="Normal 2 3 2 3 3 2 2 4 3" xfId="27114"/>
    <cellStyle name="Normal 2 3 2 3 3 2 2 5" xfId="11606"/>
    <cellStyle name="Normal 2 3 2 3 3 2 2 5 2" xfId="32283"/>
    <cellStyle name="Normal 2 3 2 3 3 2 2 6" xfId="21946"/>
    <cellStyle name="Normal 2 3 2 3 3 2 3" xfId="1915"/>
    <cellStyle name="Normal 2 3 2 3 3 2 3 2" xfId="4499"/>
    <cellStyle name="Normal 2 3 2 3 3 2 3 2 2" xfId="9667"/>
    <cellStyle name="Normal 2 3 2 3 3 2 3 2 2 2" xfId="20004"/>
    <cellStyle name="Normal 2 3 2 3 3 2 3 2 2 2 2" xfId="40681"/>
    <cellStyle name="Normal 2 3 2 3 3 2 3 2 2 3" xfId="30344"/>
    <cellStyle name="Normal 2 3 2 3 3 2 3 2 3" xfId="14836"/>
    <cellStyle name="Normal 2 3 2 3 3 2 3 2 3 2" xfId="35513"/>
    <cellStyle name="Normal 2 3 2 3 3 2 3 2 4" xfId="25176"/>
    <cellStyle name="Normal 2 3 2 3 3 2 3 3" xfId="7083"/>
    <cellStyle name="Normal 2 3 2 3 3 2 3 3 2" xfId="17420"/>
    <cellStyle name="Normal 2 3 2 3 3 2 3 3 2 2" xfId="38097"/>
    <cellStyle name="Normal 2 3 2 3 3 2 3 3 3" xfId="27760"/>
    <cellStyle name="Normal 2 3 2 3 3 2 3 4" xfId="12252"/>
    <cellStyle name="Normal 2 3 2 3 3 2 3 4 2" xfId="32929"/>
    <cellStyle name="Normal 2 3 2 3 3 2 3 5" xfId="22592"/>
    <cellStyle name="Normal 2 3 2 3 3 2 4" xfId="3207"/>
    <cellStyle name="Normal 2 3 2 3 3 2 4 2" xfId="8375"/>
    <cellStyle name="Normal 2 3 2 3 3 2 4 2 2" xfId="18712"/>
    <cellStyle name="Normal 2 3 2 3 3 2 4 2 2 2" xfId="39389"/>
    <cellStyle name="Normal 2 3 2 3 3 2 4 2 3" xfId="29052"/>
    <cellStyle name="Normal 2 3 2 3 3 2 4 3" xfId="13544"/>
    <cellStyle name="Normal 2 3 2 3 3 2 4 3 2" xfId="34221"/>
    <cellStyle name="Normal 2 3 2 3 3 2 4 4" xfId="23884"/>
    <cellStyle name="Normal 2 3 2 3 3 2 5" xfId="5791"/>
    <cellStyle name="Normal 2 3 2 3 3 2 5 2" xfId="16128"/>
    <cellStyle name="Normal 2 3 2 3 3 2 5 2 2" xfId="36805"/>
    <cellStyle name="Normal 2 3 2 3 3 2 5 3" xfId="26468"/>
    <cellStyle name="Normal 2 3 2 3 3 2 6" xfId="10960"/>
    <cellStyle name="Normal 2 3 2 3 3 2 6 2" xfId="31637"/>
    <cellStyle name="Normal 2 3 2 3 3 2 7" xfId="21300"/>
    <cellStyle name="Normal 2 3 2 3 3 3" xfId="946"/>
    <cellStyle name="Normal 2 3 2 3 3 3 2" xfId="2238"/>
    <cellStyle name="Normal 2 3 2 3 3 3 2 2" xfId="4822"/>
    <cellStyle name="Normal 2 3 2 3 3 3 2 2 2" xfId="9990"/>
    <cellStyle name="Normal 2 3 2 3 3 3 2 2 2 2" xfId="20327"/>
    <cellStyle name="Normal 2 3 2 3 3 3 2 2 2 2 2" xfId="41004"/>
    <cellStyle name="Normal 2 3 2 3 3 3 2 2 2 3" xfId="30667"/>
    <cellStyle name="Normal 2 3 2 3 3 3 2 2 3" xfId="15159"/>
    <cellStyle name="Normal 2 3 2 3 3 3 2 2 3 2" xfId="35836"/>
    <cellStyle name="Normal 2 3 2 3 3 3 2 2 4" xfId="25499"/>
    <cellStyle name="Normal 2 3 2 3 3 3 2 3" xfId="7406"/>
    <cellStyle name="Normal 2 3 2 3 3 3 2 3 2" xfId="17743"/>
    <cellStyle name="Normal 2 3 2 3 3 3 2 3 2 2" xfId="38420"/>
    <cellStyle name="Normal 2 3 2 3 3 3 2 3 3" xfId="28083"/>
    <cellStyle name="Normal 2 3 2 3 3 3 2 4" xfId="12575"/>
    <cellStyle name="Normal 2 3 2 3 3 3 2 4 2" xfId="33252"/>
    <cellStyle name="Normal 2 3 2 3 3 3 2 5" xfId="22915"/>
    <cellStyle name="Normal 2 3 2 3 3 3 3" xfId="3530"/>
    <cellStyle name="Normal 2 3 2 3 3 3 3 2" xfId="8698"/>
    <cellStyle name="Normal 2 3 2 3 3 3 3 2 2" xfId="19035"/>
    <cellStyle name="Normal 2 3 2 3 3 3 3 2 2 2" xfId="39712"/>
    <cellStyle name="Normal 2 3 2 3 3 3 3 2 3" xfId="29375"/>
    <cellStyle name="Normal 2 3 2 3 3 3 3 3" xfId="13867"/>
    <cellStyle name="Normal 2 3 2 3 3 3 3 3 2" xfId="34544"/>
    <cellStyle name="Normal 2 3 2 3 3 3 3 4" xfId="24207"/>
    <cellStyle name="Normal 2 3 2 3 3 3 4" xfId="6114"/>
    <cellStyle name="Normal 2 3 2 3 3 3 4 2" xfId="16451"/>
    <cellStyle name="Normal 2 3 2 3 3 3 4 2 2" xfId="37128"/>
    <cellStyle name="Normal 2 3 2 3 3 3 4 3" xfId="26791"/>
    <cellStyle name="Normal 2 3 2 3 3 3 5" xfId="11283"/>
    <cellStyle name="Normal 2 3 2 3 3 3 5 2" xfId="31960"/>
    <cellStyle name="Normal 2 3 2 3 3 3 6" xfId="21623"/>
    <cellStyle name="Normal 2 3 2 3 3 4" xfId="1592"/>
    <cellStyle name="Normal 2 3 2 3 3 4 2" xfId="4176"/>
    <cellStyle name="Normal 2 3 2 3 3 4 2 2" xfId="9344"/>
    <cellStyle name="Normal 2 3 2 3 3 4 2 2 2" xfId="19681"/>
    <cellStyle name="Normal 2 3 2 3 3 4 2 2 2 2" xfId="40358"/>
    <cellStyle name="Normal 2 3 2 3 3 4 2 2 3" xfId="30021"/>
    <cellStyle name="Normal 2 3 2 3 3 4 2 3" xfId="14513"/>
    <cellStyle name="Normal 2 3 2 3 3 4 2 3 2" xfId="35190"/>
    <cellStyle name="Normal 2 3 2 3 3 4 2 4" xfId="24853"/>
    <cellStyle name="Normal 2 3 2 3 3 4 3" xfId="6760"/>
    <cellStyle name="Normal 2 3 2 3 3 4 3 2" xfId="17097"/>
    <cellStyle name="Normal 2 3 2 3 3 4 3 2 2" xfId="37774"/>
    <cellStyle name="Normal 2 3 2 3 3 4 3 3" xfId="27437"/>
    <cellStyle name="Normal 2 3 2 3 3 4 4" xfId="11929"/>
    <cellStyle name="Normal 2 3 2 3 3 4 4 2" xfId="32606"/>
    <cellStyle name="Normal 2 3 2 3 3 4 5" xfId="22269"/>
    <cellStyle name="Normal 2 3 2 3 3 5" xfId="2884"/>
    <cellStyle name="Normal 2 3 2 3 3 5 2" xfId="8052"/>
    <cellStyle name="Normal 2 3 2 3 3 5 2 2" xfId="18389"/>
    <cellStyle name="Normal 2 3 2 3 3 5 2 2 2" xfId="39066"/>
    <cellStyle name="Normal 2 3 2 3 3 5 2 3" xfId="28729"/>
    <cellStyle name="Normal 2 3 2 3 3 5 3" xfId="13221"/>
    <cellStyle name="Normal 2 3 2 3 3 5 3 2" xfId="33898"/>
    <cellStyle name="Normal 2 3 2 3 3 5 4" xfId="23561"/>
    <cellStyle name="Normal 2 3 2 3 3 6" xfId="5468"/>
    <cellStyle name="Normal 2 3 2 3 3 6 2" xfId="15805"/>
    <cellStyle name="Normal 2 3 2 3 3 6 2 2" xfId="36482"/>
    <cellStyle name="Normal 2 3 2 3 3 6 3" xfId="26145"/>
    <cellStyle name="Normal 2 3 2 3 3 7" xfId="10637"/>
    <cellStyle name="Normal 2 3 2 3 3 7 2" xfId="31314"/>
    <cellStyle name="Normal 2 3 2 3 3 8" xfId="20977"/>
    <cellStyle name="Normal 2 3 2 3 4" xfId="460"/>
    <cellStyle name="Normal 2 3 2 3 4 2" xfId="1106"/>
    <cellStyle name="Normal 2 3 2 3 4 2 2" xfId="2398"/>
    <cellStyle name="Normal 2 3 2 3 4 2 2 2" xfId="4982"/>
    <cellStyle name="Normal 2 3 2 3 4 2 2 2 2" xfId="10150"/>
    <cellStyle name="Normal 2 3 2 3 4 2 2 2 2 2" xfId="20487"/>
    <cellStyle name="Normal 2 3 2 3 4 2 2 2 2 2 2" xfId="41164"/>
    <cellStyle name="Normal 2 3 2 3 4 2 2 2 2 3" xfId="30827"/>
    <cellStyle name="Normal 2 3 2 3 4 2 2 2 3" xfId="15319"/>
    <cellStyle name="Normal 2 3 2 3 4 2 2 2 3 2" xfId="35996"/>
    <cellStyle name="Normal 2 3 2 3 4 2 2 2 4" xfId="25659"/>
    <cellStyle name="Normal 2 3 2 3 4 2 2 3" xfId="7566"/>
    <cellStyle name="Normal 2 3 2 3 4 2 2 3 2" xfId="17903"/>
    <cellStyle name="Normal 2 3 2 3 4 2 2 3 2 2" xfId="38580"/>
    <cellStyle name="Normal 2 3 2 3 4 2 2 3 3" xfId="28243"/>
    <cellStyle name="Normal 2 3 2 3 4 2 2 4" xfId="12735"/>
    <cellStyle name="Normal 2 3 2 3 4 2 2 4 2" xfId="33412"/>
    <cellStyle name="Normal 2 3 2 3 4 2 2 5" xfId="23075"/>
    <cellStyle name="Normal 2 3 2 3 4 2 3" xfId="3690"/>
    <cellStyle name="Normal 2 3 2 3 4 2 3 2" xfId="8858"/>
    <cellStyle name="Normal 2 3 2 3 4 2 3 2 2" xfId="19195"/>
    <cellStyle name="Normal 2 3 2 3 4 2 3 2 2 2" xfId="39872"/>
    <cellStyle name="Normal 2 3 2 3 4 2 3 2 3" xfId="29535"/>
    <cellStyle name="Normal 2 3 2 3 4 2 3 3" xfId="14027"/>
    <cellStyle name="Normal 2 3 2 3 4 2 3 3 2" xfId="34704"/>
    <cellStyle name="Normal 2 3 2 3 4 2 3 4" xfId="24367"/>
    <cellStyle name="Normal 2 3 2 3 4 2 4" xfId="6274"/>
    <cellStyle name="Normal 2 3 2 3 4 2 4 2" xfId="16611"/>
    <cellStyle name="Normal 2 3 2 3 4 2 4 2 2" xfId="37288"/>
    <cellStyle name="Normal 2 3 2 3 4 2 4 3" xfId="26951"/>
    <cellStyle name="Normal 2 3 2 3 4 2 5" xfId="11443"/>
    <cellStyle name="Normal 2 3 2 3 4 2 5 2" xfId="32120"/>
    <cellStyle name="Normal 2 3 2 3 4 2 6" xfId="21783"/>
    <cellStyle name="Normal 2 3 2 3 4 3" xfId="1752"/>
    <cellStyle name="Normal 2 3 2 3 4 3 2" xfId="4336"/>
    <cellStyle name="Normal 2 3 2 3 4 3 2 2" xfId="9504"/>
    <cellStyle name="Normal 2 3 2 3 4 3 2 2 2" xfId="19841"/>
    <cellStyle name="Normal 2 3 2 3 4 3 2 2 2 2" xfId="40518"/>
    <cellStyle name="Normal 2 3 2 3 4 3 2 2 3" xfId="30181"/>
    <cellStyle name="Normal 2 3 2 3 4 3 2 3" xfId="14673"/>
    <cellStyle name="Normal 2 3 2 3 4 3 2 3 2" xfId="35350"/>
    <cellStyle name="Normal 2 3 2 3 4 3 2 4" xfId="25013"/>
    <cellStyle name="Normal 2 3 2 3 4 3 3" xfId="6920"/>
    <cellStyle name="Normal 2 3 2 3 4 3 3 2" xfId="17257"/>
    <cellStyle name="Normal 2 3 2 3 4 3 3 2 2" xfId="37934"/>
    <cellStyle name="Normal 2 3 2 3 4 3 3 3" xfId="27597"/>
    <cellStyle name="Normal 2 3 2 3 4 3 4" xfId="12089"/>
    <cellStyle name="Normal 2 3 2 3 4 3 4 2" xfId="32766"/>
    <cellStyle name="Normal 2 3 2 3 4 3 5" xfId="22429"/>
    <cellStyle name="Normal 2 3 2 3 4 4" xfId="3044"/>
    <cellStyle name="Normal 2 3 2 3 4 4 2" xfId="8212"/>
    <cellStyle name="Normal 2 3 2 3 4 4 2 2" xfId="18549"/>
    <cellStyle name="Normal 2 3 2 3 4 4 2 2 2" xfId="39226"/>
    <cellStyle name="Normal 2 3 2 3 4 4 2 3" xfId="28889"/>
    <cellStyle name="Normal 2 3 2 3 4 4 3" xfId="13381"/>
    <cellStyle name="Normal 2 3 2 3 4 4 3 2" xfId="34058"/>
    <cellStyle name="Normal 2 3 2 3 4 4 4" xfId="23721"/>
    <cellStyle name="Normal 2 3 2 3 4 5" xfId="5628"/>
    <cellStyle name="Normal 2 3 2 3 4 5 2" xfId="15965"/>
    <cellStyle name="Normal 2 3 2 3 4 5 2 2" xfId="36642"/>
    <cellStyle name="Normal 2 3 2 3 4 5 3" xfId="26305"/>
    <cellStyle name="Normal 2 3 2 3 4 6" xfId="10797"/>
    <cellStyle name="Normal 2 3 2 3 4 6 2" xfId="31474"/>
    <cellStyle name="Normal 2 3 2 3 4 7" xfId="21137"/>
    <cellStyle name="Normal 2 3 2 3 5" xfId="783"/>
    <cellStyle name="Normal 2 3 2 3 5 2" xfId="2075"/>
    <cellStyle name="Normal 2 3 2 3 5 2 2" xfId="4659"/>
    <cellStyle name="Normal 2 3 2 3 5 2 2 2" xfId="9827"/>
    <cellStyle name="Normal 2 3 2 3 5 2 2 2 2" xfId="20164"/>
    <cellStyle name="Normal 2 3 2 3 5 2 2 2 2 2" xfId="40841"/>
    <cellStyle name="Normal 2 3 2 3 5 2 2 2 3" xfId="30504"/>
    <cellStyle name="Normal 2 3 2 3 5 2 2 3" xfId="14996"/>
    <cellStyle name="Normal 2 3 2 3 5 2 2 3 2" xfId="35673"/>
    <cellStyle name="Normal 2 3 2 3 5 2 2 4" xfId="25336"/>
    <cellStyle name="Normal 2 3 2 3 5 2 3" xfId="7243"/>
    <cellStyle name="Normal 2 3 2 3 5 2 3 2" xfId="17580"/>
    <cellStyle name="Normal 2 3 2 3 5 2 3 2 2" xfId="38257"/>
    <cellStyle name="Normal 2 3 2 3 5 2 3 3" xfId="27920"/>
    <cellStyle name="Normal 2 3 2 3 5 2 4" xfId="12412"/>
    <cellStyle name="Normal 2 3 2 3 5 2 4 2" xfId="33089"/>
    <cellStyle name="Normal 2 3 2 3 5 2 5" xfId="22752"/>
    <cellStyle name="Normal 2 3 2 3 5 3" xfId="3367"/>
    <cellStyle name="Normal 2 3 2 3 5 3 2" xfId="8535"/>
    <cellStyle name="Normal 2 3 2 3 5 3 2 2" xfId="18872"/>
    <cellStyle name="Normal 2 3 2 3 5 3 2 2 2" xfId="39549"/>
    <cellStyle name="Normal 2 3 2 3 5 3 2 3" xfId="29212"/>
    <cellStyle name="Normal 2 3 2 3 5 3 3" xfId="13704"/>
    <cellStyle name="Normal 2 3 2 3 5 3 3 2" xfId="34381"/>
    <cellStyle name="Normal 2 3 2 3 5 3 4" xfId="24044"/>
    <cellStyle name="Normal 2 3 2 3 5 4" xfId="5951"/>
    <cellStyle name="Normal 2 3 2 3 5 4 2" xfId="16288"/>
    <cellStyle name="Normal 2 3 2 3 5 4 2 2" xfId="36965"/>
    <cellStyle name="Normal 2 3 2 3 5 4 3" xfId="26628"/>
    <cellStyle name="Normal 2 3 2 3 5 5" xfId="11120"/>
    <cellStyle name="Normal 2 3 2 3 5 5 2" xfId="31797"/>
    <cellStyle name="Normal 2 3 2 3 5 6" xfId="21460"/>
    <cellStyle name="Normal 2 3 2 3 6" xfId="1429"/>
    <cellStyle name="Normal 2 3 2 3 6 2" xfId="4013"/>
    <cellStyle name="Normal 2 3 2 3 6 2 2" xfId="9181"/>
    <cellStyle name="Normal 2 3 2 3 6 2 2 2" xfId="19518"/>
    <cellStyle name="Normal 2 3 2 3 6 2 2 2 2" xfId="40195"/>
    <cellStyle name="Normal 2 3 2 3 6 2 2 3" xfId="29858"/>
    <cellStyle name="Normal 2 3 2 3 6 2 3" xfId="14350"/>
    <cellStyle name="Normal 2 3 2 3 6 2 3 2" xfId="35027"/>
    <cellStyle name="Normal 2 3 2 3 6 2 4" xfId="24690"/>
    <cellStyle name="Normal 2 3 2 3 6 3" xfId="6597"/>
    <cellStyle name="Normal 2 3 2 3 6 3 2" xfId="16934"/>
    <cellStyle name="Normal 2 3 2 3 6 3 2 2" xfId="37611"/>
    <cellStyle name="Normal 2 3 2 3 6 3 3" xfId="27274"/>
    <cellStyle name="Normal 2 3 2 3 6 4" xfId="11766"/>
    <cellStyle name="Normal 2 3 2 3 6 4 2" xfId="32443"/>
    <cellStyle name="Normal 2 3 2 3 6 5" xfId="22106"/>
    <cellStyle name="Normal 2 3 2 3 7" xfId="2721"/>
    <cellStyle name="Normal 2 3 2 3 7 2" xfId="7889"/>
    <cellStyle name="Normal 2 3 2 3 7 2 2" xfId="18226"/>
    <cellStyle name="Normal 2 3 2 3 7 2 2 2" xfId="38903"/>
    <cellStyle name="Normal 2 3 2 3 7 2 3" xfId="28566"/>
    <cellStyle name="Normal 2 3 2 3 7 3" xfId="13058"/>
    <cellStyle name="Normal 2 3 2 3 7 3 2" xfId="33735"/>
    <cellStyle name="Normal 2 3 2 3 7 4" xfId="23398"/>
    <cellStyle name="Normal 2 3 2 3 8" xfId="5305"/>
    <cellStyle name="Normal 2 3 2 3 8 2" xfId="15642"/>
    <cellStyle name="Normal 2 3 2 3 8 2 2" xfId="36319"/>
    <cellStyle name="Normal 2 3 2 3 8 3" xfId="25982"/>
    <cellStyle name="Normal 2 3 2 3 9" xfId="10474"/>
    <cellStyle name="Normal 2 3 2 3 9 2" xfId="31151"/>
    <cellStyle name="Normal 2 3 2 4" xfId="172"/>
    <cellStyle name="Normal 2 3 2 4 2" xfId="340"/>
    <cellStyle name="Normal 2 3 2 4 2 2" xfId="663"/>
    <cellStyle name="Normal 2 3 2 4 2 2 2" xfId="1309"/>
    <cellStyle name="Normal 2 3 2 4 2 2 2 2" xfId="2601"/>
    <cellStyle name="Normal 2 3 2 4 2 2 2 2 2" xfId="5185"/>
    <cellStyle name="Normal 2 3 2 4 2 2 2 2 2 2" xfId="10353"/>
    <cellStyle name="Normal 2 3 2 4 2 2 2 2 2 2 2" xfId="20690"/>
    <cellStyle name="Normal 2 3 2 4 2 2 2 2 2 2 2 2" xfId="41367"/>
    <cellStyle name="Normal 2 3 2 4 2 2 2 2 2 2 3" xfId="31030"/>
    <cellStyle name="Normal 2 3 2 4 2 2 2 2 2 3" xfId="15522"/>
    <cellStyle name="Normal 2 3 2 4 2 2 2 2 2 3 2" xfId="36199"/>
    <cellStyle name="Normal 2 3 2 4 2 2 2 2 2 4" xfId="25862"/>
    <cellStyle name="Normal 2 3 2 4 2 2 2 2 3" xfId="7769"/>
    <cellStyle name="Normal 2 3 2 4 2 2 2 2 3 2" xfId="18106"/>
    <cellStyle name="Normal 2 3 2 4 2 2 2 2 3 2 2" xfId="38783"/>
    <cellStyle name="Normal 2 3 2 4 2 2 2 2 3 3" xfId="28446"/>
    <cellStyle name="Normal 2 3 2 4 2 2 2 2 4" xfId="12938"/>
    <cellStyle name="Normal 2 3 2 4 2 2 2 2 4 2" xfId="33615"/>
    <cellStyle name="Normal 2 3 2 4 2 2 2 2 5" xfId="23278"/>
    <cellStyle name="Normal 2 3 2 4 2 2 2 3" xfId="3893"/>
    <cellStyle name="Normal 2 3 2 4 2 2 2 3 2" xfId="9061"/>
    <cellStyle name="Normal 2 3 2 4 2 2 2 3 2 2" xfId="19398"/>
    <cellStyle name="Normal 2 3 2 4 2 2 2 3 2 2 2" xfId="40075"/>
    <cellStyle name="Normal 2 3 2 4 2 2 2 3 2 3" xfId="29738"/>
    <cellStyle name="Normal 2 3 2 4 2 2 2 3 3" xfId="14230"/>
    <cellStyle name="Normal 2 3 2 4 2 2 2 3 3 2" xfId="34907"/>
    <cellStyle name="Normal 2 3 2 4 2 2 2 3 4" xfId="24570"/>
    <cellStyle name="Normal 2 3 2 4 2 2 2 4" xfId="6477"/>
    <cellStyle name="Normal 2 3 2 4 2 2 2 4 2" xfId="16814"/>
    <cellStyle name="Normal 2 3 2 4 2 2 2 4 2 2" xfId="37491"/>
    <cellStyle name="Normal 2 3 2 4 2 2 2 4 3" xfId="27154"/>
    <cellStyle name="Normal 2 3 2 4 2 2 2 5" xfId="11646"/>
    <cellStyle name="Normal 2 3 2 4 2 2 2 5 2" xfId="32323"/>
    <cellStyle name="Normal 2 3 2 4 2 2 2 6" xfId="21986"/>
    <cellStyle name="Normal 2 3 2 4 2 2 3" xfId="1955"/>
    <cellStyle name="Normal 2 3 2 4 2 2 3 2" xfId="4539"/>
    <cellStyle name="Normal 2 3 2 4 2 2 3 2 2" xfId="9707"/>
    <cellStyle name="Normal 2 3 2 4 2 2 3 2 2 2" xfId="20044"/>
    <cellStyle name="Normal 2 3 2 4 2 2 3 2 2 2 2" xfId="40721"/>
    <cellStyle name="Normal 2 3 2 4 2 2 3 2 2 3" xfId="30384"/>
    <cellStyle name="Normal 2 3 2 4 2 2 3 2 3" xfId="14876"/>
    <cellStyle name="Normal 2 3 2 4 2 2 3 2 3 2" xfId="35553"/>
    <cellStyle name="Normal 2 3 2 4 2 2 3 2 4" xfId="25216"/>
    <cellStyle name="Normal 2 3 2 4 2 2 3 3" xfId="7123"/>
    <cellStyle name="Normal 2 3 2 4 2 2 3 3 2" xfId="17460"/>
    <cellStyle name="Normal 2 3 2 4 2 2 3 3 2 2" xfId="38137"/>
    <cellStyle name="Normal 2 3 2 4 2 2 3 3 3" xfId="27800"/>
    <cellStyle name="Normal 2 3 2 4 2 2 3 4" xfId="12292"/>
    <cellStyle name="Normal 2 3 2 4 2 2 3 4 2" xfId="32969"/>
    <cellStyle name="Normal 2 3 2 4 2 2 3 5" xfId="22632"/>
    <cellStyle name="Normal 2 3 2 4 2 2 4" xfId="3247"/>
    <cellStyle name="Normal 2 3 2 4 2 2 4 2" xfId="8415"/>
    <cellStyle name="Normal 2 3 2 4 2 2 4 2 2" xfId="18752"/>
    <cellStyle name="Normal 2 3 2 4 2 2 4 2 2 2" xfId="39429"/>
    <cellStyle name="Normal 2 3 2 4 2 2 4 2 3" xfId="29092"/>
    <cellStyle name="Normal 2 3 2 4 2 2 4 3" xfId="13584"/>
    <cellStyle name="Normal 2 3 2 4 2 2 4 3 2" xfId="34261"/>
    <cellStyle name="Normal 2 3 2 4 2 2 4 4" xfId="23924"/>
    <cellStyle name="Normal 2 3 2 4 2 2 5" xfId="5831"/>
    <cellStyle name="Normal 2 3 2 4 2 2 5 2" xfId="16168"/>
    <cellStyle name="Normal 2 3 2 4 2 2 5 2 2" xfId="36845"/>
    <cellStyle name="Normal 2 3 2 4 2 2 5 3" xfId="26508"/>
    <cellStyle name="Normal 2 3 2 4 2 2 6" xfId="11000"/>
    <cellStyle name="Normal 2 3 2 4 2 2 6 2" xfId="31677"/>
    <cellStyle name="Normal 2 3 2 4 2 2 7" xfId="21340"/>
    <cellStyle name="Normal 2 3 2 4 2 3" xfId="986"/>
    <cellStyle name="Normal 2 3 2 4 2 3 2" xfId="2278"/>
    <cellStyle name="Normal 2 3 2 4 2 3 2 2" xfId="4862"/>
    <cellStyle name="Normal 2 3 2 4 2 3 2 2 2" xfId="10030"/>
    <cellStyle name="Normal 2 3 2 4 2 3 2 2 2 2" xfId="20367"/>
    <cellStyle name="Normal 2 3 2 4 2 3 2 2 2 2 2" xfId="41044"/>
    <cellStyle name="Normal 2 3 2 4 2 3 2 2 2 3" xfId="30707"/>
    <cellStyle name="Normal 2 3 2 4 2 3 2 2 3" xfId="15199"/>
    <cellStyle name="Normal 2 3 2 4 2 3 2 2 3 2" xfId="35876"/>
    <cellStyle name="Normal 2 3 2 4 2 3 2 2 4" xfId="25539"/>
    <cellStyle name="Normal 2 3 2 4 2 3 2 3" xfId="7446"/>
    <cellStyle name="Normal 2 3 2 4 2 3 2 3 2" xfId="17783"/>
    <cellStyle name="Normal 2 3 2 4 2 3 2 3 2 2" xfId="38460"/>
    <cellStyle name="Normal 2 3 2 4 2 3 2 3 3" xfId="28123"/>
    <cellStyle name="Normal 2 3 2 4 2 3 2 4" xfId="12615"/>
    <cellStyle name="Normal 2 3 2 4 2 3 2 4 2" xfId="33292"/>
    <cellStyle name="Normal 2 3 2 4 2 3 2 5" xfId="22955"/>
    <cellStyle name="Normal 2 3 2 4 2 3 3" xfId="3570"/>
    <cellStyle name="Normal 2 3 2 4 2 3 3 2" xfId="8738"/>
    <cellStyle name="Normal 2 3 2 4 2 3 3 2 2" xfId="19075"/>
    <cellStyle name="Normal 2 3 2 4 2 3 3 2 2 2" xfId="39752"/>
    <cellStyle name="Normal 2 3 2 4 2 3 3 2 3" xfId="29415"/>
    <cellStyle name="Normal 2 3 2 4 2 3 3 3" xfId="13907"/>
    <cellStyle name="Normal 2 3 2 4 2 3 3 3 2" xfId="34584"/>
    <cellStyle name="Normal 2 3 2 4 2 3 3 4" xfId="24247"/>
    <cellStyle name="Normal 2 3 2 4 2 3 4" xfId="6154"/>
    <cellStyle name="Normal 2 3 2 4 2 3 4 2" xfId="16491"/>
    <cellStyle name="Normal 2 3 2 4 2 3 4 2 2" xfId="37168"/>
    <cellStyle name="Normal 2 3 2 4 2 3 4 3" xfId="26831"/>
    <cellStyle name="Normal 2 3 2 4 2 3 5" xfId="11323"/>
    <cellStyle name="Normal 2 3 2 4 2 3 5 2" xfId="32000"/>
    <cellStyle name="Normal 2 3 2 4 2 3 6" xfId="21663"/>
    <cellStyle name="Normal 2 3 2 4 2 4" xfId="1632"/>
    <cellStyle name="Normal 2 3 2 4 2 4 2" xfId="4216"/>
    <cellStyle name="Normal 2 3 2 4 2 4 2 2" xfId="9384"/>
    <cellStyle name="Normal 2 3 2 4 2 4 2 2 2" xfId="19721"/>
    <cellStyle name="Normal 2 3 2 4 2 4 2 2 2 2" xfId="40398"/>
    <cellStyle name="Normal 2 3 2 4 2 4 2 2 3" xfId="30061"/>
    <cellStyle name="Normal 2 3 2 4 2 4 2 3" xfId="14553"/>
    <cellStyle name="Normal 2 3 2 4 2 4 2 3 2" xfId="35230"/>
    <cellStyle name="Normal 2 3 2 4 2 4 2 4" xfId="24893"/>
    <cellStyle name="Normal 2 3 2 4 2 4 3" xfId="6800"/>
    <cellStyle name="Normal 2 3 2 4 2 4 3 2" xfId="17137"/>
    <cellStyle name="Normal 2 3 2 4 2 4 3 2 2" xfId="37814"/>
    <cellStyle name="Normal 2 3 2 4 2 4 3 3" xfId="27477"/>
    <cellStyle name="Normal 2 3 2 4 2 4 4" xfId="11969"/>
    <cellStyle name="Normal 2 3 2 4 2 4 4 2" xfId="32646"/>
    <cellStyle name="Normal 2 3 2 4 2 4 5" xfId="22309"/>
    <cellStyle name="Normal 2 3 2 4 2 5" xfId="2924"/>
    <cellStyle name="Normal 2 3 2 4 2 5 2" xfId="8092"/>
    <cellStyle name="Normal 2 3 2 4 2 5 2 2" xfId="18429"/>
    <cellStyle name="Normal 2 3 2 4 2 5 2 2 2" xfId="39106"/>
    <cellStyle name="Normal 2 3 2 4 2 5 2 3" xfId="28769"/>
    <cellStyle name="Normal 2 3 2 4 2 5 3" xfId="13261"/>
    <cellStyle name="Normal 2 3 2 4 2 5 3 2" xfId="33938"/>
    <cellStyle name="Normal 2 3 2 4 2 5 4" xfId="23601"/>
    <cellStyle name="Normal 2 3 2 4 2 6" xfId="5508"/>
    <cellStyle name="Normal 2 3 2 4 2 6 2" xfId="15845"/>
    <cellStyle name="Normal 2 3 2 4 2 6 2 2" xfId="36522"/>
    <cellStyle name="Normal 2 3 2 4 2 6 3" xfId="26185"/>
    <cellStyle name="Normal 2 3 2 4 2 7" xfId="10677"/>
    <cellStyle name="Normal 2 3 2 4 2 7 2" xfId="31354"/>
    <cellStyle name="Normal 2 3 2 4 2 8" xfId="21017"/>
    <cellStyle name="Normal 2 3 2 4 3" xfId="500"/>
    <cellStyle name="Normal 2 3 2 4 3 2" xfId="1146"/>
    <cellStyle name="Normal 2 3 2 4 3 2 2" xfId="2438"/>
    <cellStyle name="Normal 2 3 2 4 3 2 2 2" xfId="5022"/>
    <cellStyle name="Normal 2 3 2 4 3 2 2 2 2" xfId="10190"/>
    <cellStyle name="Normal 2 3 2 4 3 2 2 2 2 2" xfId="20527"/>
    <cellStyle name="Normal 2 3 2 4 3 2 2 2 2 2 2" xfId="41204"/>
    <cellStyle name="Normal 2 3 2 4 3 2 2 2 2 3" xfId="30867"/>
    <cellStyle name="Normal 2 3 2 4 3 2 2 2 3" xfId="15359"/>
    <cellStyle name="Normal 2 3 2 4 3 2 2 2 3 2" xfId="36036"/>
    <cellStyle name="Normal 2 3 2 4 3 2 2 2 4" xfId="25699"/>
    <cellStyle name="Normal 2 3 2 4 3 2 2 3" xfId="7606"/>
    <cellStyle name="Normal 2 3 2 4 3 2 2 3 2" xfId="17943"/>
    <cellStyle name="Normal 2 3 2 4 3 2 2 3 2 2" xfId="38620"/>
    <cellStyle name="Normal 2 3 2 4 3 2 2 3 3" xfId="28283"/>
    <cellStyle name="Normal 2 3 2 4 3 2 2 4" xfId="12775"/>
    <cellStyle name="Normal 2 3 2 4 3 2 2 4 2" xfId="33452"/>
    <cellStyle name="Normal 2 3 2 4 3 2 2 5" xfId="23115"/>
    <cellStyle name="Normal 2 3 2 4 3 2 3" xfId="3730"/>
    <cellStyle name="Normal 2 3 2 4 3 2 3 2" xfId="8898"/>
    <cellStyle name="Normal 2 3 2 4 3 2 3 2 2" xfId="19235"/>
    <cellStyle name="Normal 2 3 2 4 3 2 3 2 2 2" xfId="39912"/>
    <cellStyle name="Normal 2 3 2 4 3 2 3 2 3" xfId="29575"/>
    <cellStyle name="Normal 2 3 2 4 3 2 3 3" xfId="14067"/>
    <cellStyle name="Normal 2 3 2 4 3 2 3 3 2" xfId="34744"/>
    <cellStyle name="Normal 2 3 2 4 3 2 3 4" xfId="24407"/>
    <cellStyle name="Normal 2 3 2 4 3 2 4" xfId="6314"/>
    <cellStyle name="Normal 2 3 2 4 3 2 4 2" xfId="16651"/>
    <cellStyle name="Normal 2 3 2 4 3 2 4 2 2" xfId="37328"/>
    <cellStyle name="Normal 2 3 2 4 3 2 4 3" xfId="26991"/>
    <cellStyle name="Normal 2 3 2 4 3 2 5" xfId="11483"/>
    <cellStyle name="Normal 2 3 2 4 3 2 5 2" xfId="32160"/>
    <cellStyle name="Normal 2 3 2 4 3 2 6" xfId="21823"/>
    <cellStyle name="Normal 2 3 2 4 3 3" xfId="1792"/>
    <cellStyle name="Normal 2 3 2 4 3 3 2" xfId="4376"/>
    <cellStyle name="Normal 2 3 2 4 3 3 2 2" xfId="9544"/>
    <cellStyle name="Normal 2 3 2 4 3 3 2 2 2" xfId="19881"/>
    <cellStyle name="Normal 2 3 2 4 3 3 2 2 2 2" xfId="40558"/>
    <cellStyle name="Normal 2 3 2 4 3 3 2 2 3" xfId="30221"/>
    <cellStyle name="Normal 2 3 2 4 3 3 2 3" xfId="14713"/>
    <cellStyle name="Normal 2 3 2 4 3 3 2 3 2" xfId="35390"/>
    <cellStyle name="Normal 2 3 2 4 3 3 2 4" xfId="25053"/>
    <cellStyle name="Normal 2 3 2 4 3 3 3" xfId="6960"/>
    <cellStyle name="Normal 2 3 2 4 3 3 3 2" xfId="17297"/>
    <cellStyle name="Normal 2 3 2 4 3 3 3 2 2" xfId="37974"/>
    <cellStyle name="Normal 2 3 2 4 3 3 3 3" xfId="27637"/>
    <cellStyle name="Normal 2 3 2 4 3 3 4" xfId="12129"/>
    <cellStyle name="Normal 2 3 2 4 3 3 4 2" xfId="32806"/>
    <cellStyle name="Normal 2 3 2 4 3 3 5" xfId="22469"/>
    <cellStyle name="Normal 2 3 2 4 3 4" xfId="3084"/>
    <cellStyle name="Normal 2 3 2 4 3 4 2" xfId="8252"/>
    <cellStyle name="Normal 2 3 2 4 3 4 2 2" xfId="18589"/>
    <cellStyle name="Normal 2 3 2 4 3 4 2 2 2" xfId="39266"/>
    <cellStyle name="Normal 2 3 2 4 3 4 2 3" xfId="28929"/>
    <cellStyle name="Normal 2 3 2 4 3 4 3" xfId="13421"/>
    <cellStyle name="Normal 2 3 2 4 3 4 3 2" xfId="34098"/>
    <cellStyle name="Normal 2 3 2 4 3 4 4" xfId="23761"/>
    <cellStyle name="Normal 2 3 2 4 3 5" xfId="5668"/>
    <cellStyle name="Normal 2 3 2 4 3 5 2" xfId="16005"/>
    <cellStyle name="Normal 2 3 2 4 3 5 2 2" xfId="36682"/>
    <cellStyle name="Normal 2 3 2 4 3 5 3" xfId="26345"/>
    <cellStyle name="Normal 2 3 2 4 3 6" xfId="10837"/>
    <cellStyle name="Normal 2 3 2 4 3 6 2" xfId="31514"/>
    <cellStyle name="Normal 2 3 2 4 3 7" xfId="21177"/>
    <cellStyle name="Normal 2 3 2 4 4" xfId="823"/>
    <cellStyle name="Normal 2 3 2 4 4 2" xfId="2115"/>
    <cellStyle name="Normal 2 3 2 4 4 2 2" xfId="4699"/>
    <cellStyle name="Normal 2 3 2 4 4 2 2 2" xfId="9867"/>
    <cellStyle name="Normal 2 3 2 4 4 2 2 2 2" xfId="20204"/>
    <cellStyle name="Normal 2 3 2 4 4 2 2 2 2 2" xfId="40881"/>
    <cellStyle name="Normal 2 3 2 4 4 2 2 2 3" xfId="30544"/>
    <cellStyle name="Normal 2 3 2 4 4 2 2 3" xfId="15036"/>
    <cellStyle name="Normal 2 3 2 4 4 2 2 3 2" xfId="35713"/>
    <cellStyle name="Normal 2 3 2 4 4 2 2 4" xfId="25376"/>
    <cellStyle name="Normal 2 3 2 4 4 2 3" xfId="7283"/>
    <cellStyle name="Normal 2 3 2 4 4 2 3 2" xfId="17620"/>
    <cellStyle name="Normal 2 3 2 4 4 2 3 2 2" xfId="38297"/>
    <cellStyle name="Normal 2 3 2 4 4 2 3 3" xfId="27960"/>
    <cellStyle name="Normal 2 3 2 4 4 2 4" xfId="12452"/>
    <cellStyle name="Normal 2 3 2 4 4 2 4 2" xfId="33129"/>
    <cellStyle name="Normal 2 3 2 4 4 2 5" xfId="22792"/>
    <cellStyle name="Normal 2 3 2 4 4 3" xfId="3407"/>
    <cellStyle name="Normal 2 3 2 4 4 3 2" xfId="8575"/>
    <cellStyle name="Normal 2 3 2 4 4 3 2 2" xfId="18912"/>
    <cellStyle name="Normal 2 3 2 4 4 3 2 2 2" xfId="39589"/>
    <cellStyle name="Normal 2 3 2 4 4 3 2 3" xfId="29252"/>
    <cellStyle name="Normal 2 3 2 4 4 3 3" xfId="13744"/>
    <cellStyle name="Normal 2 3 2 4 4 3 3 2" xfId="34421"/>
    <cellStyle name="Normal 2 3 2 4 4 3 4" xfId="24084"/>
    <cellStyle name="Normal 2 3 2 4 4 4" xfId="5991"/>
    <cellStyle name="Normal 2 3 2 4 4 4 2" xfId="16328"/>
    <cellStyle name="Normal 2 3 2 4 4 4 2 2" xfId="37005"/>
    <cellStyle name="Normal 2 3 2 4 4 4 3" xfId="26668"/>
    <cellStyle name="Normal 2 3 2 4 4 5" xfId="11160"/>
    <cellStyle name="Normal 2 3 2 4 4 5 2" xfId="31837"/>
    <cellStyle name="Normal 2 3 2 4 4 6" xfId="21500"/>
    <cellStyle name="Normal 2 3 2 4 5" xfId="1469"/>
    <cellStyle name="Normal 2 3 2 4 5 2" xfId="4053"/>
    <cellStyle name="Normal 2 3 2 4 5 2 2" xfId="9221"/>
    <cellStyle name="Normal 2 3 2 4 5 2 2 2" xfId="19558"/>
    <cellStyle name="Normal 2 3 2 4 5 2 2 2 2" xfId="40235"/>
    <cellStyle name="Normal 2 3 2 4 5 2 2 3" xfId="29898"/>
    <cellStyle name="Normal 2 3 2 4 5 2 3" xfId="14390"/>
    <cellStyle name="Normal 2 3 2 4 5 2 3 2" xfId="35067"/>
    <cellStyle name="Normal 2 3 2 4 5 2 4" xfId="24730"/>
    <cellStyle name="Normal 2 3 2 4 5 3" xfId="6637"/>
    <cellStyle name="Normal 2 3 2 4 5 3 2" xfId="16974"/>
    <cellStyle name="Normal 2 3 2 4 5 3 2 2" xfId="37651"/>
    <cellStyle name="Normal 2 3 2 4 5 3 3" xfId="27314"/>
    <cellStyle name="Normal 2 3 2 4 5 4" xfId="11806"/>
    <cellStyle name="Normal 2 3 2 4 5 4 2" xfId="32483"/>
    <cellStyle name="Normal 2 3 2 4 5 5" xfId="22146"/>
    <cellStyle name="Normal 2 3 2 4 6" xfId="2761"/>
    <cellStyle name="Normal 2 3 2 4 6 2" xfId="7929"/>
    <cellStyle name="Normal 2 3 2 4 6 2 2" xfId="18266"/>
    <cellStyle name="Normal 2 3 2 4 6 2 2 2" xfId="38943"/>
    <cellStyle name="Normal 2 3 2 4 6 2 3" xfId="28606"/>
    <cellStyle name="Normal 2 3 2 4 6 3" xfId="13098"/>
    <cellStyle name="Normal 2 3 2 4 6 3 2" xfId="33775"/>
    <cellStyle name="Normal 2 3 2 4 6 4" xfId="23438"/>
    <cellStyle name="Normal 2 3 2 4 7" xfId="5345"/>
    <cellStyle name="Normal 2 3 2 4 7 2" xfId="15682"/>
    <cellStyle name="Normal 2 3 2 4 7 2 2" xfId="36359"/>
    <cellStyle name="Normal 2 3 2 4 7 3" xfId="26022"/>
    <cellStyle name="Normal 2 3 2 4 8" xfId="10514"/>
    <cellStyle name="Normal 2 3 2 4 8 2" xfId="31191"/>
    <cellStyle name="Normal 2 3 2 4 9" xfId="20854"/>
    <cellStyle name="Normal 2 3 2 5" xfId="259"/>
    <cellStyle name="Normal 2 3 2 5 2" xfId="583"/>
    <cellStyle name="Normal 2 3 2 5 2 2" xfId="1229"/>
    <cellStyle name="Normal 2 3 2 5 2 2 2" xfId="2521"/>
    <cellStyle name="Normal 2 3 2 5 2 2 2 2" xfId="5105"/>
    <cellStyle name="Normal 2 3 2 5 2 2 2 2 2" xfId="10273"/>
    <cellStyle name="Normal 2 3 2 5 2 2 2 2 2 2" xfId="20610"/>
    <cellStyle name="Normal 2 3 2 5 2 2 2 2 2 2 2" xfId="41287"/>
    <cellStyle name="Normal 2 3 2 5 2 2 2 2 2 3" xfId="30950"/>
    <cellStyle name="Normal 2 3 2 5 2 2 2 2 3" xfId="15442"/>
    <cellStyle name="Normal 2 3 2 5 2 2 2 2 3 2" xfId="36119"/>
    <cellStyle name="Normal 2 3 2 5 2 2 2 2 4" xfId="25782"/>
    <cellStyle name="Normal 2 3 2 5 2 2 2 3" xfId="7689"/>
    <cellStyle name="Normal 2 3 2 5 2 2 2 3 2" xfId="18026"/>
    <cellStyle name="Normal 2 3 2 5 2 2 2 3 2 2" xfId="38703"/>
    <cellStyle name="Normal 2 3 2 5 2 2 2 3 3" xfId="28366"/>
    <cellStyle name="Normal 2 3 2 5 2 2 2 4" xfId="12858"/>
    <cellStyle name="Normal 2 3 2 5 2 2 2 4 2" xfId="33535"/>
    <cellStyle name="Normal 2 3 2 5 2 2 2 5" xfId="23198"/>
    <cellStyle name="Normal 2 3 2 5 2 2 3" xfId="3813"/>
    <cellStyle name="Normal 2 3 2 5 2 2 3 2" xfId="8981"/>
    <cellStyle name="Normal 2 3 2 5 2 2 3 2 2" xfId="19318"/>
    <cellStyle name="Normal 2 3 2 5 2 2 3 2 2 2" xfId="39995"/>
    <cellStyle name="Normal 2 3 2 5 2 2 3 2 3" xfId="29658"/>
    <cellStyle name="Normal 2 3 2 5 2 2 3 3" xfId="14150"/>
    <cellStyle name="Normal 2 3 2 5 2 2 3 3 2" xfId="34827"/>
    <cellStyle name="Normal 2 3 2 5 2 2 3 4" xfId="24490"/>
    <cellStyle name="Normal 2 3 2 5 2 2 4" xfId="6397"/>
    <cellStyle name="Normal 2 3 2 5 2 2 4 2" xfId="16734"/>
    <cellStyle name="Normal 2 3 2 5 2 2 4 2 2" xfId="37411"/>
    <cellStyle name="Normal 2 3 2 5 2 2 4 3" xfId="27074"/>
    <cellStyle name="Normal 2 3 2 5 2 2 5" xfId="11566"/>
    <cellStyle name="Normal 2 3 2 5 2 2 5 2" xfId="32243"/>
    <cellStyle name="Normal 2 3 2 5 2 2 6" xfId="21906"/>
    <cellStyle name="Normal 2 3 2 5 2 3" xfId="1875"/>
    <cellStyle name="Normal 2 3 2 5 2 3 2" xfId="4459"/>
    <cellStyle name="Normal 2 3 2 5 2 3 2 2" xfId="9627"/>
    <cellStyle name="Normal 2 3 2 5 2 3 2 2 2" xfId="19964"/>
    <cellStyle name="Normal 2 3 2 5 2 3 2 2 2 2" xfId="40641"/>
    <cellStyle name="Normal 2 3 2 5 2 3 2 2 3" xfId="30304"/>
    <cellStyle name="Normal 2 3 2 5 2 3 2 3" xfId="14796"/>
    <cellStyle name="Normal 2 3 2 5 2 3 2 3 2" xfId="35473"/>
    <cellStyle name="Normal 2 3 2 5 2 3 2 4" xfId="25136"/>
    <cellStyle name="Normal 2 3 2 5 2 3 3" xfId="7043"/>
    <cellStyle name="Normal 2 3 2 5 2 3 3 2" xfId="17380"/>
    <cellStyle name="Normal 2 3 2 5 2 3 3 2 2" xfId="38057"/>
    <cellStyle name="Normal 2 3 2 5 2 3 3 3" xfId="27720"/>
    <cellStyle name="Normal 2 3 2 5 2 3 4" xfId="12212"/>
    <cellStyle name="Normal 2 3 2 5 2 3 4 2" xfId="32889"/>
    <cellStyle name="Normal 2 3 2 5 2 3 5" xfId="22552"/>
    <cellStyle name="Normal 2 3 2 5 2 4" xfId="3167"/>
    <cellStyle name="Normal 2 3 2 5 2 4 2" xfId="8335"/>
    <cellStyle name="Normal 2 3 2 5 2 4 2 2" xfId="18672"/>
    <cellStyle name="Normal 2 3 2 5 2 4 2 2 2" xfId="39349"/>
    <cellStyle name="Normal 2 3 2 5 2 4 2 3" xfId="29012"/>
    <cellStyle name="Normal 2 3 2 5 2 4 3" xfId="13504"/>
    <cellStyle name="Normal 2 3 2 5 2 4 3 2" xfId="34181"/>
    <cellStyle name="Normal 2 3 2 5 2 4 4" xfId="23844"/>
    <cellStyle name="Normal 2 3 2 5 2 5" xfId="5751"/>
    <cellStyle name="Normal 2 3 2 5 2 5 2" xfId="16088"/>
    <cellStyle name="Normal 2 3 2 5 2 5 2 2" xfId="36765"/>
    <cellStyle name="Normal 2 3 2 5 2 5 3" xfId="26428"/>
    <cellStyle name="Normal 2 3 2 5 2 6" xfId="10920"/>
    <cellStyle name="Normal 2 3 2 5 2 6 2" xfId="31597"/>
    <cellStyle name="Normal 2 3 2 5 2 7" xfId="21260"/>
    <cellStyle name="Normal 2 3 2 5 3" xfId="906"/>
    <cellStyle name="Normal 2 3 2 5 3 2" xfId="2198"/>
    <cellStyle name="Normal 2 3 2 5 3 2 2" xfId="4782"/>
    <cellStyle name="Normal 2 3 2 5 3 2 2 2" xfId="9950"/>
    <cellStyle name="Normal 2 3 2 5 3 2 2 2 2" xfId="20287"/>
    <cellStyle name="Normal 2 3 2 5 3 2 2 2 2 2" xfId="40964"/>
    <cellStyle name="Normal 2 3 2 5 3 2 2 2 3" xfId="30627"/>
    <cellStyle name="Normal 2 3 2 5 3 2 2 3" xfId="15119"/>
    <cellStyle name="Normal 2 3 2 5 3 2 2 3 2" xfId="35796"/>
    <cellStyle name="Normal 2 3 2 5 3 2 2 4" xfId="25459"/>
    <cellStyle name="Normal 2 3 2 5 3 2 3" xfId="7366"/>
    <cellStyle name="Normal 2 3 2 5 3 2 3 2" xfId="17703"/>
    <cellStyle name="Normal 2 3 2 5 3 2 3 2 2" xfId="38380"/>
    <cellStyle name="Normal 2 3 2 5 3 2 3 3" xfId="28043"/>
    <cellStyle name="Normal 2 3 2 5 3 2 4" xfId="12535"/>
    <cellStyle name="Normal 2 3 2 5 3 2 4 2" xfId="33212"/>
    <cellStyle name="Normal 2 3 2 5 3 2 5" xfId="22875"/>
    <cellStyle name="Normal 2 3 2 5 3 3" xfId="3490"/>
    <cellStyle name="Normal 2 3 2 5 3 3 2" xfId="8658"/>
    <cellStyle name="Normal 2 3 2 5 3 3 2 2" xfId="18995"/>
    <cellStyle name="Normal 2 3 2 5 3 3 2 2 2" xfId="39672"/>
    <cellStyle name="Normal 2 3 2 5 3 3 2 3" xfId="29335"/>
    <cellStyle name="Normal 2 3 2 5 3 3 3" xfId="13827"/>
    <cellStyle name="Normal 2 3 2 5 3 3 3 2" xfId="34504"/>
    <cellStyle name="Normal 2 3 2 5 3 3 4" xfId="24167"/>
    <cellStyle name="Normal 2 3 2 5 3 4" xfId="6074"/>
    <cellStyle name="Normal 2 3 2 5 3 4 2" xfId="16411"/>
    <cellStyle name="Normal 2 3 2 5 3 4 2 2" xfId="37088"/>
    <cellStyle name="Normal 2 3 2 5 3 4 3" xfId="26751"/>
    <cellStyle name="Normal 2 3 2 5 3 5" xfId="11243"/>
    <cellStyle name="Normal 2 3 2 5 3 5 2" xfId="31920"/>
    <cellStyle name="Normal 2 3 2 5 3 6" xfId="21583"/>
    <cellStyle name="Normal 2 3 2 5 4" xfId="1552"/>
    <cellStyle name="Normal 2 3 2 5 4 2" xfId="4136"/>
    <cellStyle name="Normal 2 3 2 5 4 2 2" xfId="9304"/>
    <cellStyle name="Normal 2 3 2 5 4 2 2 2" xfId="19641"/>
    <cellStyle name="Normal 2 3 2 5 4 2 2 2 2" xfId="40318"/>
    <cellStyle name="Normal 2 3 2 5 4 2 2 3" xfId="29981"/>
    <cellStyle name="Normal 2 3 2 5 4 2 3" xfId="14473"/>
    <cellStyle name="Normal 2 3 2 5 4 2 3 2" xfId="35150"/>
    <cellStyle name="Normal 2 3 2 5 4 2 4" xfId="24813"/>
    <cellStyle name="Normal 2 3 2 5 4 3" xfId="6720"/>
    <cellStyle name="Normal 2 3 2 5 4 3 2" xfId="17057"/>
    <cellStyle name="Normal 2 3 2 5 4 3 2 2" xfId="37734"/>
    <cellStyle name="Normal 2 3 2 5 4 3 3" xfId="27397"/>
    <cellStyle name="Normal 2 3 2 5 4 4" xfId="11889"/>
    <cellStyle name="Normal 2 3 2 5 4 4 2" xfId="32566"/>
    <cellStyle name="Normal 2 3 2 5 4 5" xfId="22229"/>
    <cellStyle name="Normal 2 3 2 5 5" xfId="2844"/>
    <cellStyle name="Normal 2 3 2 5 5 2" xfId="8012"/>
    <cellStyle name="Normal 2 3 2 5 5 2 2" xfId="18349"/>
    <cellStyle name="Normal 2 3 2 5 5 2 2 2" xfId="39026"/>
    <cellStyle name="Normal 2 3 2 5 5 2 3" xfId="28689"/>
    <cellStyle name="Normal 2 3 2 5 5 3" xfId="13181"/>
    <cellStyle name="Normal 2 3 2 5 5 3 2" xfId="33858"/>
    <cellStyle name="Normal 2 3 2 5 5 4" xfId="23521"/>
    <cellStyle name="Normal 2 3 2 5 6" xfId="5428"/>
    <cellStyle name="Normal 2 3 2 5 6 2" xfId="15765"/>
    <cellStyle name="Normal 2 3 2 5 6 2 2" xfId="36442"/>
    <cellStyle name="Normal 2 3 2 5 6 3" xfId="26105"/>
    <cellStyle name="Normal 2 3 2 5 7" xfId="10597"/>
    <cellStyle name="Normal 2 3 2 5 7 2" xfId="31274"/>
    <cellStyle name="Normal 2 3 2 5 8" xfId="20937"/>
    <cellStyle name="Normal 2 3 2 6" xfId="420"/>
    <cellStyle name="Normal 2 3 2 6 2" xfId="1066"/>
    <cellStyle name="Normal 2 3 2 6 2 2" xfId="2358"/>
    <cellStyle name="Normal 2 3 2 6 2 2 2" xfId="4942"/>
    <cellStyle name="Normal 2 3 2 6 2 2 2 2" xfId="10110"/>
    <cellStyle name="Normal 2 3 2 6 2 2 2 2 2" xfId="20447"/>
    <cellStyle name="Normal 2 3 2 6 2 2 2 2 2 2" xfId="41124"/>
    <cellStyle name="Normal 2 3 2 6 2 2 2 2 3" xfId="30787"/>
    <cellStyle name="Normal 2 3 2 6 2 2 2 3" xfId="15279"/>
    <cellStyle name="Normal 2 3 2 6 2 2 2 3 2" xfId="35956"/>
    <cellStyle name="Normal 2 3 2 6 2 2 2 4" xfId="25619"/>
    <cellStyle name="Normal 2 3 2 6 2 2 3" xfId="7526"/>
    <cellStyle name="Normal 2 3 2 6 2 2 3 2" xfId="17863"/>
    <cellStyle name="Normal 2 3 2 6 2 2 3 2 2" xfId="38540"/>
    <cellStyle name="Normal 2 3 2 6 2 2 3 3" xfId="28203"/>
    <cellStyle name="Normal 2 3 2 6 2 2 4" xfId="12695"/>
    <cellStyle name="Normal 2 3 2 6 2 2 4 2" xfId="33372"/>
    <cellStyle name="Normal 2 3 2 6 2 2 5" xfId="23035"/>
    <cellStyle name="Normal 2 3 2 6 2 3" xfId="3650"/>
    <cellStyle name="Normal 2 3 2 6 2 3 2" xfId="8818"/>
    <cellStyle name="Normal 2 3 2 6 2 3 2 2" xfId="19155"/>
    <cellStyle name="Normal 2 3 2 6 2 3 2 2 2" xfId="39832"/>
    <cellStyle name="Normal 2 3 2 6 2 3 2 3" xfId="29495"/>
    <cellStyle name="Normal 2 3 2 6 2 3 3" xfId="13987"/>
    <cellStyle name="Normal 2 3 2 6 2 3 3 2" xfId="34664"/>
    <cellStyle name="Normal 2 3 2 6 2 3 4" xfId="24327"/>
    <cellStyle name="Normal 2 3 2 6 2 4" xfId="6234"/>
    <cellStyle name="Normal 2 3 2 6 2 4 2" xfId="16571"/>
    <cellStyle name="Normal 2 3 2 6 2 4 2 2" xfId="37248"/>
    <cellStyle name="Normal 2 3 2 6 2 4 3" xfId="26911"/>
    <cellStyle name="Normal 2 3 2 6 2 5" xfId="11403"/>
    <cellStyle name="Normal 2 3 2 6 2 5 2" xfId="32080"/>
    <cellStyle name="Normal 2 3 2 6 2 6" xfId="21743"/>
    <cellStyle name="Normal 2 3 2 6 3" xfId="1712"/>
    <cellStyle name="Normal 2 3 2 6 3 2" xfId="4296"/>
    <cellStyle name="Normal 2 3 2 6 3 2 2" xfId="9464"/>
    <cellStyle name="Normal 2 3 2 6 3 2 2 2" xfId="19801"/>
    <cellStyle name="Normal 2 3 2 6 3 2 2 2 2" xfId="40478"/>
    <cellStyle name="Normal 2 3 2 6 3 2 2 3" xfId="30141"/>
    <cellStyle name="Normal 2 3 2 6 3 2 3" xfId="14633"/>
    <cellStyle name="Normal 2 3 2 6 3 2 3 2" xfId="35310"/>
    <cellStyle name="Normal 2 3 2 6 3 2 4" xfId="24973"/>
    <cellStyle name="Normal 2 3 2 6 3 3" xfId="6880"/>
    <cellStyle name="Normal 2 3 2 6 3 3 2" xfId="17217"/>
    <cellStyle name="Normal 2 3 2 6 3 3 2 2" xfId="37894"/>
    <cellStyle name="Normal 2 3 2 6 3 3 3" xfId="27557"/>
    <cellStyle name="Normal 2 3 2 6 3 4" xfId="12049"/>
    <cellStyle name="Normal 2 3 2 6 3 4 2" xfId="32726"/>
    <cellStyle name="Normal 2 3 2 6 3 5" xfId="22389"/>
    <cellStyle name="Normal 2 3 2 6 4" xfId="3004"/>
    <cellStyle name="Normal 2 3 2 6 4 2" xfId="8172"/>
    <cellStyle name="Normal 2 3 2 6 4 2 2" xfId="18509"/>
    <cellStyle name="Normal 2 3 2 6 4 2 2 2" xfId="39186"/>
    <cellStyle name="Normal 2 3 2 6 4 2 3" xfId="28849"/>
    <cellStyle name="Normal 2 3 2 6 4 3" xfId="13341"/>
    <cellStyle name="Normal 2 3 2 6 4 3 2" xfId="34018"/>
    <cellStyle name="Normal 2 3 2 6 4 4" xfId="23681"/>
    <cellStyle name="Normal 2 3 2 6 5" xfId="5588"/>
    <cellStyle name="Normal 2 3 2 6 5 2" xfId="15925"/>
    <cellStyle name="Normal 2 3 2 6 5 2 2" xfId="36602"/>
    <cellStyle name="Normal 2 3 2 6 5 3" xfId="26265"/>
    <cellStyle name="Normal 2 3 2 6 6" xfId="10757"/>
    <cellStyle name="Normal 2 3 2 6 6 2" xfId="31434"/>
    <cellStyle name="Normal 2 3 2 6 7" xfId="21097"/>
    <cellStyle name="Normal 2 3 2 7" xfId="743"/>
    <cellStyle name="Normal 2 3 2 7 2" xfId="2035"/>
    <cellStyle name="Normal 2 3 2 7 2 2" xfId="4619"/>
    <cellStyle name="Normal 2 3 2 7 2 2 2" xfId="9787"/>
    <cellStyle name="Normal 2 3 2 7 2 2 2 2" xfId="20124"/>
    <cellStyle name="Normal 2 3 2 7 2 2 2 2 2" xfId="40801"/>
    <cellStyle name="Normal 2 3 2 7 2 2 2 3" xfId="30464"/>
    <cellStyle name="Normal 2 3 2 7 2 2 3" xfId="14956"/>
    <cellStyle name="Normal 2 3 2 7 2 2 3 2" xfId="35633"/>
    <cellStyle name="Normal 2 3 2 7 2 2 4" xfId="25296"/>
    <cellStyle name="Normal 2 3 2 7 2 3" xfId="7203"/>
    <cellStyle name="Normal 2 3 2 7 2 3 2" xfId="17540"/>
    <cellStyle name="Normal 2 3 2 7 2 3 2 2" xfId="38217"/>
    <cellStyle name="Normal 2 3 2 7 2 3 3" xfId="27880"/>
    <cellStyle name="Normal 2 3 2 7 2 4" xfId="12372"/>
    <cellStyle name="Normal 2 3 2 7 2 4 2" xfId="33049"/>
    <cellStyle name="Normal 2 3 2 7 2 5" xfId="22712"/>
    <cellStyle name="Normal 2 3 2 7 3" xfId="3327"/>
    <cellStyle name="Normal 2 3 2 7 3 2" xfId="8495"/>
    <cellStyle name="Normal 2 3 2 7 3 2 2" xfId="18832"/>
    <cellStyle name="Normal 2 3 2 7 3 2 2 2" xfId="39509"/>
    <cellStyle name="Normal 2 3 2 7 3 2 3" xfId="29172"/>
    <cellStyle name="Normal 2 3 2 7 3 3" xfId="13664"/>
    <cellStyle name="Normal 2 3 2 7 3 3 2" xfId="34341"/>
    <cellStyle name="Normal 2 3 2 7 3 4" xfId="24004"/>
    <cellStyle name="Normal 2 3 2 7 4" xfId="5911"/>
    <cellStyle name="Normal 2 3 2 7 4 2" xfId="16248"/>
    <cellStyle name="Normal 2 3 2 7 4 2 2" xfId="36925"/>
    <cellStyle name="Normal 2 3 2 7 4 3" xfId="26588"/>
    <cellStyle name="Normal 2 3 2 7 5" xfId="11080"/>
    <cellStyle name="Normal 2 3 2 7 5 2" xfId="31757"/>
    <cellStyle name="Normal 2 3 2 7 6" xfId="21420"/>
    <cellStyle name="Normal 2 3 2 8" xfId="1389"/>
    <cellStyle name="Normal 2 3 2 8 2" xfId="3973"/>
    <cellStyle name="Normal 2 3 2 8 2 2" xfId="9141"/>
    <cellStyle name="Normal 2 3 2 8 2 2 2" xfId="19478"/>
    <cellStyle name="Normal 2 3 2 8 2 2 2 2" xfId="40155"/>
    <cellStyle name="Normal 2 3 2 8 2 2 3" xfId="29818"/>
    <cellStyle name="Normal 2 3 2 8 2 3" xfId="14310"/>
    <cellStyle name="Normal 2 3 2 8 2 3 2" xfId="34987"/>
    <cellStyle name="Normal 2 3 2 8 2 4" xfId="24650"/>
    <cellStyle name="Normal 2 3 2 8 3" xfId="6557"/>
    <cellStyle name="Normal 2 3 2 8 3 2" xfId="16894"/>
    <cellStyle name="Normal 2 3 2 8 3 2 2" xfId="37571"/>
    <cellStyle name="Normal 2 3 2 8 3 3" xfId="27234"/>
    <cellStyle name="Normal 2 3 2 8 4" xfId="11726"/>
    <cellStyle name="Normal 2 3 2 8 4 2" xfId="32403"/>
    <cellStyle name="Normal 2 3 2 8 5" xfId="22066"/>
    <cellStyle name="Normal 2 3 2 9" xfId="2681"/>
    <cellStyle name="Normal 2 3 2 9 2" xfId="7849"/>
    <cellStyle name="Normal 2 3 2 9 2 2" xfId="18186"/>
    <cellStyle name="Normal 2 3 2 9 2 2 2" xfId="38863"/>
    <cellStyle name="Normal 2 3 2 9 2 3" xfId="28526"/>
    <cellStyle name="Normal 2 3 2 9 3" xfId="13018"/>
    <cellStyle name="Normal 2 3 2 9 3 2" xfId="33695"/>
    <cellStyle name="Normal 2 3 2 9 4" xfId="23358"/>
    <cellStyle name="Normal 2 3 3" xfId="80"/>
    <cellStyle name="Normal 2 3 3 10" xfId="5271"/>
    <cellStyle name="Normal 2 3 3 10 2" xfId="15608"/>
    <cellStyle name="Normal 2 3 3 10 2 2" xfId="36285"/>
    <cellStyle name="Normal 2 3 3 10 3" xfId="25948"/>
    <cellStyle name="Normal 2 3 3 11" xfId="10440"/>
    <cellStyle name="Normal 2 3 3 11 2" xfId="31117"/>
    <cellStyle name="Normal 2 3 3 12" xfId="20780"/>
    <cellStyle name="Normal 2 3 3 13" xfId="42061"/>
    <cellStyle name="Normal 2 3 3 2" xfId="115"/>
    <cellStyle name="Normal 2 3 3 2 10" xfId="10460"/>
    <cellStyle name="Normal 2 3 3 2 10 2" xfId="31137"/>
    <cellStyle name="Normal 2 3 3 2 11" xfId="20800"/>
    <cellStyle name="Normal 2 3 3 2 2" xfId="157"/>
    <cellStyle name="Normal 2 3 3 2 2 10" xfId="20840"/>
    <cellStyle name="Normal 2 3 3 2 2 2" xfId="238"/>
    <cellStyle name="Normal 2 3 3 2 2 2 2" xfId="406"/>
    <cellStyle name="Normal 2 3 3 2 2 2 2 2" xfId="729"/>
    <cellStyle name="Normal 2 3 3 2 2 2 2 2 2" xfId="1375"/>
    <cellStyle name="Normal 2 3 3 2 2 2 2 2 2 2" xfId="2667"/>
    <cellStyle name="Normal 2 3 3 2 2 2 2 2 2 2 2" xfId="5251"/>
    <cellStyle name="Normal 2 3 3 2 2 2 2 2 2 2 2 2" xfId="10419"/>
    <cellStyle name="Normal 2 3 3 2 2 2 2 2 2 2 2 2 2" xfId="20756"/>
    <cellStyle name="Normal 2 3 3 2 2 2 2 2 2 2 2 2 2 2" xfId="41433"/>
    <cellStyle name="Normal 2 3 3 2 2 2 2 2 2 2 2 2 3" xfId="31096"/>
    <cellStyle name="Normal 2 3 3 2 2 2 2 2 2 2 2 3" xfId="15588"/>
    <cellStyle name="Normal 2 3 3 2 2 2 2 2 2 2 2 3 2" xfId="36265"/>
    <cellStyle name="Normal 2 3 3 2 2 2 2 2 2 2 2 4" xfId="25928"/>
    <cellStyle name="Normal 2 3 3 2 2 2 2 2 2 2 3" xfId="7835"/>
    <cellStyle name="Normal 2 3 3 2 2 2 2 2 2 2 3 2" xfId="18172"/>
    <cellStyle name="Normal 2 3 3 2 2 2 2 2 2 2 3 2 2" xfId="38849"/>
    <cellStyle name="Normal 2 3 3 2 2 2 2 2 2 2 3 3" xfId="28512"/>
    <cellStyle name="Normal 2 3 3 2 2 2 2 2 2 2 4" xfId="13004"/>
    <cellStyle name="Normal 2 3 3 2 2 2 2 2 2 2 4 2" xfId="33681"/>
    <cellStyle name="Normal 2 3 3 2 2 2 2 2 2 2 5" xfId="23344"/>
    <cellStyle name="Normal 2 3 3 2 2 2 2 2 2 3" xfId="3959"/>
    <cellStyle name="Normal 2 3 3 2 2 2 2 2 2 3 2" xfId="9127"/>
    <cellStyle name="Normal 2 3 3 2 2 2 2 2 2 3 2 2" xfId="19464"/>
    <cellStyle name="Normal 2 3 3 2 2 2 2 2 2 3 2 2 2" xfId="40141"/>
    <cellStyle name="Normal 2 3 3 2 2 2 2 2 2 3 2 3" xfId="29804"/>
    <cellStyle name="Normal 2 3 3 2 2 2 2 2 2 3 3" xfId="14296"/>
    <cellStyle name="Normal 2 3 3 2 2 2 2 2 2 3 3 2" xfId="34973"/>
    <cellStyle name="Normal 2 3 3 2 2 2 2 2 2 3 4" xfId="24636"/>
    <cellStyle name="Normal 2 3 3 2 2 2 2 2 2 4" xfId="6543"/>
    <cellStyle name="Normal 2 3 3 2 2 2 2 2 2 4 2" xfId="16880"/>
    <cellStyle name="Normal 2 3 3 2 2 2 2 2 2 4 2 2" xfId="37557"/>
    <cellStyle name="Normal 2 3 3 2 2 2 2 2 2 4 3" xfId="27220"/>
    <cellStyle name="Normal 2 3 3 2 2 2 2 2 2 5" xfId="11712"/>
    <cellStyle name="Normal 2 3 3 2 2 2 2 2 2 5 2" xfId="32389"/>
    <cellStyle name="Normal 2 3 3 2 2 2 2 2 2 6" xfId="22052"/>
    <cellStyle name="Normal 2 3 3 2 2 2 2 2 3" xfId="2021"/>
    <cellStyle name="Normal 2 3 3 2 2 2 2 2 3 2" xfId="4605"/>
    <cellStyle name="Normal 2 3 3 2 2 2 2 2 3 2 2" xfId="9773"/>
    <cellStyle name="Normal 2 3 3 2 2 2 2 2 3 2 2 2" xfId="20110"/>
    <cellStyle name="Normal 2 3 3 2 2 2 2 2 3 2 2 2 2" xfId="40787"/>
    <cellStyle name="Normal 2 3 3 2 2 2 2 2 3 2 2 3" xfId="30450"/>
    <cellStyle name="Normal 2 3 3 2 2 2 2 2 3 2 3" xfId="14942"/>
    <cellStyle name="Normal 2 3 3 2 2 2 2 2 3 2 3 2" xfId="35619"/>
    <cellStyle name="Normal 2 3 3 2 2 2 2 2 3 2 4" xfId="25282"/>
    <cellStyle name="Normal 2 3 3 2 2 2 2 2 3 3" xfId="7189"/>
    <cellStyle name="Normal 2 3 3 2 2 2 2 2 3 3 2" xfId="17526"/>
    <cellStyle name="Normal 2 3 3 2 2 2 2 2 3 3 2 2" xfId="38203"/>
    <cellStyle name="Normal 2 3 3 2 2 2 2 2 3 3 3" xfId="27866"/>
    <cellStyle name="Normal 2 3 3 2 2 2 2 2 3 4" xfId="12358"/>
    <cellStyle name="Normal 2 3 3 2 2 2 2 2 3 4 2" xfId="33035"/>
    <cellStyle name="Normal 2 3 3 2 2 2 2 2 3 5" xfId="22698"/>
    <cellStyle name="Normal 2 3 3 2 2 2 2 2 4" xfId="3313"/>
    <cellStyle name="Normal 2 3 3 2 2 2 2 2 4 2" xfId="8481"/>
    <cellStyle name="Normal 2 3 3 2 2 2 2 2 4 2 2" xfId="18818"/>
    <cellStyle name="Normal 2 3 3 2 2 2 2 2 4 2 2 2" xfId="39495"/>
    <cellStyle name="Normal 2 3 3 2 2 2 2 2 4 2 3" xfId="29158"/>
    <cellStyle name="Normal 2 3 3 2 2 2 2 2 4 3" xfId="13650"/>
    <cellStyle name="Normal 2 3 3 2 2 2 2 2 4 3 2" xfId="34327"/>
    <cellStyle name="Normal 2 3 3 2 2 2 2 2 4 4" xfId="23990"/>
    <cellStyle name="Normal 2 3 3 2 2 2 2 2 5" xfId="5897"/>
    <cellStyle name="Normal 2 3 3 2 2 2 2 2 5 2" xfId="16234"/>
    <cellStyle name="Normal 2 3 3 2 2 2 2 2 5 2 2" xfId="36911"/>
    <cellStyle name="Normal 2 3 3 2 2 2 2 2 5 3" xfId="26574"/>
    <cellStyle name="Normal 2 3 3 2 2 2 2 2 6" xfId="11066"/>
    <cellStyle name="Normal 2 3 3 2 2 2 2 2 6 2" xfId="31743"/>
    <cellStyle name="Normal 2 3 3 2 2 2 2 2 7" xfId="21406"/>
    <cellStyle name="Normal 2 3 3 2 2 2 2 3" xfId="1052"/>
    <cellStyle name="Normal 2 3 3 2 2 2 2 3 2" xfId="2344"/>
    <cellStyle name="Normal 2 3 3 2 2 2 2 3 2 2" xfId="4928"/>
    <cellStyle name="Normal 2 3 3 2 2 2 2 3 2 2 2" xfId="10096"/>
    <cellStyle name="Normal 2 3 3 2 2 2 2 3 2 2 2 2" xfId="20433"/>
    <cellStyle name="Normal 2 3 3 2 2 2 2 3 2 2 2 2 2" xfId="41110"/>
    <cellStyle name="Normal 2 3 3 2 2 2 2 3 2 2 2 3" xfId="30773"/>
    <cellStyle name="Normal 2 3 3 2 2 2 2 3 2 2 3" xfId="15265"/>
    <cellStyle name="Normal 2 3 3 2 2 2 2 3 2 2 3 2" xfId="35942"/>
    <cellStyle name="Normal 2 3 3 2 2 2 2 3 2 2 4" xfId="25605"/>
    <cellStyle name="Normal 2 3 3 2 2 2 2 3 2 3" xfId="7512"/>
    <cellStyle name="Normal 2 3 3 2 2 2 2 3 2 3 2" xfId="17849"/>
    <cellStyle name="Normal 2 3 3 2 2 2 2 3 2 3 2 2" xfId="38526"/>
    <cellStyle name="Normal 2 3 3 2 2 2 2 3 2 3 3" xfId="28189"/>
    <cellStyle name="Normal 2 3 3 2 2 2 2 3 2 4" xfId="12681"/>
    <cellStyle name="Normal 2 3 3 2 2 2 2 3 2 4 2" xfId="33358"/>
    <cellStyle name="Normal 2 3 3 2 2 2 2 3 2 5" xfId="23021"/>
    <cellStyle name="Normal 2 3 3 2 2 2 2 3 3" xfId="3636"/>
    <cellStyle name="Normal 2 3 3 2 2 2 2 3 3 2" xfId="8804"/>
    <cellStyle name="Normal 2 3 3 2 2 2 2 3 3 2 2" xfId="19141"/>
    <cellStyle name="Normal 2 3 3 2 2 2 2 3 3 2 2 2" xfId="39818"/>
    <cellStyle name="Normal 2 3 3 2 2 2 2 3 3 2 3" xfId="29481"/>
    <cellStyle name="Normal 2 3 3 2 2 2 2 3 3 3" xfId="13973"/>
    <cellStyle name="Normal 2 3 3 2 2 2 2 3 3 3 2" xfId="34650"/>
    <cellStyle name="Normal 2 3 3 2 2 2 2 3 3 4" xfId="24313"/>
    <cellStyle name="Normal 2 3 3 2 2 2 2 3 4" xfId="6220"/>
    <cellStyle name="Normal 2 3 3 2 2 2 2 3 4 2" xfId="16557"/>
    <cellStyle name="Normal 2 3 3 2 2 2 2 3 4 2 2" xfId="37234"/>
    <cellStyle name="Normal 2 3 3 2 2 2 2 3 4 3" xfId="26897"/>
    <cellStyle name="Normal 2 3 3 2 2 2 2 3 5" xfId="11389"/>
    <cellStyle name="Normal 2 3 3 2 2 2 2 3 5 2" xfId="32066"/>
    <cellStyle name="Normal 2 3 3 2 2 2 2 3 6" xfId="21729"/>
    <cellStyle name="Normal 2 3 3 2 2 2 2 4" xfId="1698"/>
    <cellStyle name="Normal 2 3 3 2 2 2 2 4 2" xfId="4282"/>
    <cellStyle name="Normal 2 3 3 2 2 2 2 4 2 2" xfId="9450"/>
    <cellStyle name="Normal 2 3 3 2 2 2 2 4 2 2 2" xfId="19787"/>
    <cellStyle name="Normal 2 3 3 2 2 2 2 4 2 2 2 2" xfId="40464"/>
    <cellStyle name="Normal 2 3 3 2 2 2 2 4 2 2 3" xfId="30127"/>
    <cellStyle name="Normal 2 3 3 2 2 2 2 4 2 3" xfId="14619"/>
    <cellStyle name="Normal 2 3 3 2 2 2 2 4 2 3 2" xfId="35296"/>
    <cellStyle name="Normal 2 3 3 2 2 2 2 4 2 4" xfId="24959"/>
    <cellStyle name="Normal 2 3 3 2 2 2 2 4 3" xfId="6866"/>
    <cellStyle name="Normal 2 3 3 2 2 2 2 4 3 2" xfId="17203"/>
    <cellStyle name="Normal 2 3 3 2 2 2 2 4 3 2 2" xfId="37880"/>
    <cellStyle name="Normal 2 3 3 2 2 2 2 4 3 3" xfId="27543"/>
    <cellStyle name="Normal 2 3 3 2 2 2 2 4 4" xfId="12035"/>
    <cellStyle name="Normal 2 3 3 2 2 2 2 4 4 2" xfId="32712"/>
    <cellStyle name="Normal 2 3 3 2 2 2 2 4 5" xfId="22375"/>
    <cellStyle name="Normal 2 3 3 2 2 2 2 5" xfId="2990"/>
    <cellStyle name="Normal 2 3 3 2 2 2 2 5 2" xfId="8158"/>
    <cellStyle name="Normal 2 3 3 2 2 2 2 5 2 2" xfId="18495"/>
    <cellStyle name="Normal 2 3 3 2 2 2 2 5 2 2 2" xfId="39172"/>
    <cellStyle name="Normal 2 3 3 2 2 2 2 5 2 3" xfId="28835"/>
    <cellStyle name="Normal 2 3 3 2 2 2 2 5 3" xfId="13327"/>
    <cellStyle name="Normal 2 3 3 2 2 2 2 5 3 2" xfId="34004"/>
    <cellStyle name="Normal 2 3 3 2 2 2 2 5 4" xfId="23667"/>
    <cellStyle name="Normal 2 3 3 2 2 2 2 6" xfId="5574"/>
    <cellStyle name="Normal 2 3 3 2 2 2 2 6 2" xfId="15911"/>
    <cellStyle name="Normal 2 3 3 2 2 2 2 6 2 2" xfId="36588"/>
    <cellStyle name="Normal 2 3 3 2 2 2 2 6 3" xfId="26251"/>
    <cellStyle name="Normal 2 3 3 2 2 2 2 7" xfId="10743"/>
    <cellStyle name="Normal 2 3 3 2 2 2 2 7 2" xfId="31420"/>
    <cellStyle name="Normal 2 3 3 2 2 2 2 8" xfId="21083"/>
    <cellStyle name="Normal 2 3 3 2 2 2 3" xfId="566"/>
    <cellStyle name="Normal 2 3 3 2 2 2 3 2" xfId="1212"/>
    <cellStyle name="Normal 2 3 3 2 2 2 3 2 2" xfId="2504"/>
    <cellStyle name="Normal 2 3 3 2 2 2 3 2 2 2" xfId="5088"/>
    <cellStyle name="Normal 2 3 3 2 2 2 3 2 2 2 2" xfId="10256"/>
    <cellStyle name="Normal 2 3 3 2 2 2 3 2 2 2 2 2" xfId="20593"/>
    <cellStyle name="Normal 2 3 3 2 2 2 3 2 2 2 2 2 2" xfId="41270"/>
    <cellStyle name="Normal 2 3 3 2 2 2 3 2 2 2 2 3" xfId="30933"/>
    <cellStyle name="Normal 2 3 3 2 2 2 3 2 2 2 3" xfId="15425"/>
    <cellStyle name="Normal 2 3 3 2 2 2 3 2 2 2 3 2" xfId="36102"/>
    <cellStyle name="Normal 2 3 3 2 2 2 3 2 2 2 4" xfId="25765"/>
    <cellStyle name="Normal 2 3 3 2 2 2 3 2 2 3" xfId="7672"/>
    <cellStyle name="Normal 2 3 3 2 2 2 3 2 2 3 2" xfId="18009"/>
    <cellStyle name="Normal 2 3 3 2 2 2 3 2 2 3 2 2" xfId="38686"/>
    <cellStyle name="Normal 2 3 3 2 2 2 3 2 2 3 3" xfId="28349"/>
    <cellStyle name="Normal 2 3 3 2 2 2 3 2 2 4" xfId="12841"/>
    <cellStyle name="Normal 2 3 3 2 2 2 3 2 2 4 2" xfId="33518"/>
    <cellStyle name="Normal 2 3 3 2 2 2 3 2 2 5" xfId="23181"/>
    <cellStyle name="Normal 2 3 3 2 2 2 3 2 3" xfId="3796"/>
    <cellStyle name="Normal 2 3 3 2 2 2 3 2 3 2" xfId="8964"/>
    <cellStyle name="Normal 2 3 3 2 2 2 3 2 3 2 2" xfId="19301"/>
    <cellStyle name="Normal 2 3 3 2 2 2 3 2 3 2 2 2" xfId="39978"/>
    <cellStyle name="Normal 2 3 3 2 2 2 3 2 3 2 3" xfId="29641"/>
    <cellStyle name="Normal 2 3 3 2 2 2 3 2 3 3" xfId="14133"/>
    <cellStyle name="Normal 2 3 3 2 2 2 3 2 3 3 2" xfId="34810"/>
    <cellStyle name="Normal 2 3 3 2 2 2 3 2 3 4" xfId="24473"/>
    <cellStyle name="Normal 2 3 3 2 2 2 3 2 4" xfId="6380"/>
    <cellStyle name="Normal 2 3 3 2 2 2 3 2 4 2" xfId="16717"/>
    <cellStyle name="Normal 2 3 3 2 2 2 3 2 4 2 2" xfId="37394"/>
    <cellStyle name="Normal 2 3 3 2 2 2 3 2 4 3" xfId="27057"/>
    <cellStyle name="Normal 2 3 3 2 2 2 3 2 5" xfId="11549"/>
    <cellStyle name="Normal 2 3 3 2 2 2 3 2 5 2" xfId="32226"/>
    <cellStyle name="Normal 2 3 3 2 2 2 3 2 6" xfId="21889"/>
    <cellStyle name="Normal 2 3 3 2 2 2 3 3" xfId="1858"/>
    <cellStyle name="Normal 2 3 3 2 2 2 3 3 2" xfId="4442"/>
    <cellStyle name="Normal 2 3 3 2 2 2 3 3 2 2" xfId="9610"/>
    <cellStyle name="Normal 2 3 3 2 2 2 3 3 2 2 2" xfId="19947"/>
    <cellStyle name="Normal 2 3 3 2 2 2 3 3 2 2 2 2" xfId="40624"/>
    <cellStyle name="Normal 2 3 3 2 2 2 3 3 2 2 3" xfId="30287"/>
    <cellStyle name="Normal 2 3 3 2 2 2 3 3 2 3" xfId="14779"/>
    <cellStyle name="Normal 2 3 3 2 2 2 3 3 2 3 2" xfId="35456"/>
    <cellStyle name="Normal 2 3 3 2 2 2 3 3 2 4" xfId="25119"/>
    <cellStyle name="Normal 2 3 3 2 2 2 3 3 3" xfId="7026"/>
    <cellStyle name="Normal 2 3 3 2 2 2 3 3 3 2" xfId="17363"/>
    <cellStyle name="Normal 2 3 3 2 2 2 3 3 3 2 2" xfId="38040"/>
    <cellStyle name="Normal 2 3 3 2 2 2 3 3 3 3" xfId="27703"/>
    <cellStyle name="Normal 2 3 3 2 2 2 3 3 4" xfId="12195"/>
    <cellStyle name="Normal 2 3 3 2 2 2 3 3 4 2" xfId="32872"/>
    <cellStyle name="Normal 2 3 3 2 2 2 3 3 5" xfId="22535"/>
    <cellStyle name="Normal 2 3 3 2 2 2 3 4" xfId="3150"/>
    <cellStyle name="Normal 2 3 3 2 2 2 3 4 2" xfId="8318"/>
    <cellStyle name="Normal 2 3 3 2 2 2 3 4 2 2" xfId="18655"/>
    <cellStyle name="Normal 2 3 3 2 2 2 3 4 2 2 2" xfId="39332"/>
    <cellStyle name="Normal 2 3 3 2 2 2 3 4 2 3" xfId="28995"/>
    <cellStyle name="Normal 2 3 3 2 2 2 3 4 3" xfId="13487"/>
    <cellStyle name="Normal 2 3 3 2 2 2 3 4 3 2" xfId="34164"/>
    <cellStyle name="Normal 2 3 3 2 2 2 3 4 4" xfId="23827"/>
    <cellStyle name="Normal 2 3 3 2 2 2 3 5" xfId="5734"/>
    <cellStyle name="Normal 2 3 3 2 2 2 3 5 2" xfId="16071"/>
    <cellStyle name="Normal 2 3 3 2 2 2 3 5 2 2" xfId="36748"/>
    <cellStyle name="Normal 2 3 3 2 2 2 3 5 3" xfId="26411"/>
    <cellStyle name="Normal 2 3 3 2 2 2 3 6" xfId="10903"/>
    <cellStyle name="Normal 2 3 3 2 2 2 3 6 2" xfId="31580"/>
    <cellStyle name="Normal 2 3 3 2 2 2 3 7" xfId="21243"/>
    <cellStyle name="Normal 2 3 3 2 2 2 4" xfId="889"/>
    <cellStyle name="Normal 2 3 3 2 2 2 4 2" xfId="2181"/>
    <cellStyle name="Normal 2 3 3 2 2 2 4 2 2" xfId="4765"/>
    <cellStyle name="Normal 2 3 3 2 2 2 4 2 2 2" xfId="9933"/>
    <cellStyle name="Normal 2 3 3 2 2 2 4 2 2 2 2" xfId="20270"/>
    <cellStyle name="Normal 2 3 3 2 2 2 4 2 2 2 2 2" xfId="40947"/>
    <cellStyle name="Normal 2 3 3 2 2 2 4 2 2 2 3" xfId="30610"/>
    <cellStyle name="Normal 2 3 3 2 2 2 4 2 2 3" xfId="15102"/>
    <cellStyle name="Normal 2 3 3 2 2 2 4 2 2 3 2" xfId="35779"/>
    <cellStyle name="Normal 2 3 3 2 2 2 4 2 2 4" xfId="25442"/>
    <cellStyle name="Normal 2 3 3 2 2 2 4 2 3" xfId="7349"/>
    <cellStyle name="Normal 2 3 3 2 2 2 4 2 3 2" xfId="17686"/>
    <cellStyle name="Normal 2 3 3 2 2 2 4 2 3 2 2" xfId="38363"/>
    <cellStyle name="Normal 2 3 3 2 2 2 4 2 3 3" xfId="28026"/>
    <cellStyle name="Normal 2 3 3 2 2 2 4 2 4" xfId="12518"/>
    <cellStyle name="Normal 2 3 3 2 2 2 4 2 4 2" xfId="33195"/>
    <cellStyle name="Normal 2 3 3 2 2 2 4 2 5" xfId="22858"/>
    <cellStyle name="Normal 2 3 3 2 2 2 4 3" xfId="3473"/>
    <cellStyle name="Normal 2 3 3 2 2 2 4 3 2" xfId="8641"/>
    <cellStyle name="Normal 2 3 3 2 2 2 4 3 2 2" xfId="18978"/>
    <cellStyle name="Normal 2 3 3 2 2 2 4 3 2 2 2" xfId="39655"/>
    <cellStyle name="Normal 2 3 3 2 2 2 4 3 2 3" xfId="29318"/>
    <cellStyle name="Normal 2 3 3 2 2 2 4 3 3" xfId="13810"/>
    <cellStyle name="Normal 2 3 3 2 2 2 4 3 3 2" xfId="34487"/>
    <cellStyle name="Normal 2 3 3 2 2 2 4 3 4" xfId="24150"/>
    <cellStyle name="Normal 2 3 3 2 2 2 4 4" xfId="6057"/>
    <cellStyle name="Normal 2 3 3 2 2 2 4 4 2" xfId="16394"/>
    <cellStyle name="Normal 2 3 3 2 2 2 4 4 2 2" xfId="37071"/>
    <cellStyle name="Normal 2 3 3 2 2 2 4 4 3" xfId="26734"/>
    <cellStyle name="Normal 2 3 3 2 2 2 4 5" xfId="11226"/>
    <cellStyle name="Normal 2 3 3 2 2 2 4 5 2" xfId="31903"/>
    <cellStyle name="Normal 2 3 3 2 2 2 4 6" xfId="21566"/>
    <cellStyle name="Normal 2 3 3 2 2 2 5" xfId="1535"/>
    <cellStyle name="Normal 2 3 3 2 2 2 5 2" xfId="4119"/>
    <cellStyle name="Normal 2 3 3 2 2 2 5 2 2" xfId="9287"/>
    <cellStyle name="Normal 2 3 3 2 2 2 5 2 2 2" xfId="19624"/>
    <cellStyle name="Normal 2 3 3 2 2 2 5 2 2 2 2" xfId="40301"/>
    <cellStyle name="Normal 2 3 3 2 2 2 5 2 2 3" xfId="29964"/>
    <cellStyle name="Normal 2 3 3 2 2 2 5 2 3" xfId="14456"/>
    <cellStyle name="Normal 2 3 3 2 2 2 5 2 3 2" xfId="35133"/>
    <cellStyle name="Normal 2 3 3 2 2 2 5 2 4" xfId="24796"/>
    <cellStyle name="Normal 2 3 3 2 2 2 5 3" xfId="6703"/>
    <cellStyle name="Normal 2 3 3 2 2 2 5 3 2" xfId="17040"/>
    <cellStyle name="Normal 2 3 3 2 2 2 5 3 2 2" xfId="37717"/>
    <cellStyle name="Normal 2 3 3 2 2 2 5 3 3" xfId="27380"/>
    <cellStyle name="Normal 2 3 3 2 2 2 5 4" xfId="11872"/>
    <cellStyle name="Normal 2 3 3 2 2 2 5 4 2" xfId="32549"/>
    <cellStyle name="Normal 2 3 3 2 2 2 5 5" xfId="22212"/>
    <cellStyle name="Normal 2 3 3 2 2 2 6" xfId="2827"/>
    <cellStyle name="Normal 2 3 3 2 2 2 6 2" xfId="7995"/>
    <cellStyle name="Normal 2 3 3 2 2 2 6 2 2" xfId="18332"/>
    <cellStyle name="Normal 2 3 3 2 2 2 6 2 2 2" xfId="39009"/>
    <cellStyle name="Normal 2 3 3 2 2 2 6 2 3" xfId="28672"/>
    <cellStyle name="Normal 2 3 3 2 2 2 6 3" xfId="13164"/>
    <cellStyle name="Normal 2 3 3 2 2 2 6 3 2" xfId="33841"/>
    <cellStyle name="Normal 2 3 3 2 2 2 6 4" xfId="23504"/>
    <cellStyle name="Normal 2 3 3 2 2 2 7" xfId="5411"/>
    <cellStyle name="Normal 2 3 3 2 2 2 7 2" xfId="15748"/>
    <cellStyle name="Normal 2 3 3 2 2 2 7 2 2" xfId="36425"/>
    <cellStyle name="Normal 2 3 3 2 2 2 7 3" xfId="26088"/>
    <cellStyle name="Normal 2 3 3 2 2 2 8" xfId="10580"/>
    <cellStyle name="Normal 2 3 3 2 2 2 8 2" xfId="31257"/>
    <cellStyle name="Normal 2 3 3 2 2 2 9" xfId="20920"/>
    <cellStyle name="Normal 2 3 3 2 2 3" xfId="325"/>
    <cellStyle name="Normal 2 3 3 2 2 3 2" xfId="649"/>
    <cellStyle name="Normal 2 3 3 2 2 3 2 2" xfId="1295"/>
    <cellStyle name="Normal 2 3 3 2 2 3 2 2 2" xfId="2587"/>
    <cellStyle name="Normal 2 3 3 2 2 3 2 2 2 2" xfId="5171"/>
    <cellStyle name="Normal 2 3 3 2 2 3 2 2 2 2 2" xfId="10339"/>
    <cellStyle name="Normal 2 3 3 2 2 3 2 2 2 2 2 2" xfId="20676"/>
    <cellStyle name="Normal 2 3 3 2 2 3 2 2 2 2 2 2 2" xfId="41353"/>
    <cellStyle name="Normal 2 3 3 2 2 3 2 2 2 2 2 3" xfId="31016"/>
    <cellStyle name="Normal 2 3 3 2 2 3 2 2 2 2 3" xfId="15508"/>
    <cellStyle name="Normal 2 3 3 2 2 3 2 2 2 2 3 2" xfId="36185"/>
    <cellStyle name="Normal 2 3 3 2 2 3 2 2 2 2 4" xfId="25848"/>
    <cellStyle name="Normal 2 3 3 2 2 3 2 2 2 3" xfId="7755"/>
    <cellStyle name="Normal 2 3 3 2 2 3 2 2 2 3 2" xfId="18092"/>
    <cellStyle name="Normal 2 3 3 2 2 3 2 2 2 3 2 2" xfId="38769"/>
    <cellStyle name="Normal 2 3 3 2 2 3 2 2 2 3 3" xfId="28432"/>
    <cellStyle name="Normal 2 3 3 2 2 3 2 2 2 4" xfId="12924"/>
    <cellStyle name="Normal 2 3 3 2 2 3 2 2 2 4 2" xfId="33601"/>
    <cellStyle name="Normal 2 3 3 2 2 3 2 2 2 5" xfId="23264"/>
    <cellStyle name="Normal 2 3 3 2 2 3 2 2 3" xfId="3879"/>
    <cellStyle name="Normal 2 3 3 2 2 3 2 2 3 2" xfId="9047"/>
    <cellStyle name="Normal 2 3 3 2 2 3 2 2 3 2 2" xfId="19384"/>
    <cellStyle name="Normal 2 3 3 2 2 3 2 2 3 2 2 2" xfId="40061"/>
    <cellStyle name="Normal 2 3 3 2 2 3 2 2 3 2 3" xfId="29724"/>
    <cellStyle name="Normal 2 3 3 2 2 3 2 2 3 3" xfId="14216"/>
    <cellStyle name="Normal 2 3 3 2 2 3 2 2 3 3 2" xfId="34893"/>
    <cellStyle name="Normal 2 3 3 2 2 3 2 2 3 4" xfId="24556"/>
    <cellStyle name="Normal 2 3 3 2 2 3 2 2 4" xfId="6463"/>
    <cellStyle name="Normal 2 3 3 2 2 3 2 2 4 2" xfId="16800"/>
    <cellStyle name="Normal 2 3 3 2 2 3 2 2 4 2 2" xfId="37477"/>
    <cellStyle name="Normal 2 3 3 2 2 3 2 2 4 3" xfId="27140"/>
    <cellStyle name="Normal 2 3 3 2 2 3 2 2 5" xfId="11632"/>
    <cellStyle name="Normal 2 3 3 2 2 3 2 2 5 2" xfId="32309"/>
    <cellStyle name="Normal 2 3 3 2 2 3 2 2 6" xfId="21972"/>
    <cellStyle name="Normal 2 3 3 2 2 3 2 3" xfId="1941"/>
    <cellStyle name="Normal 2 3 3 2 2 3 2 3 2" xfId="4525"/>
    <cellStyle name="Normal 2 3 3 2 2 3 2 3 2 2" xfId="9693"/>
    <cellStyle name="Normal 2 3 3 2 2 3 2 3 2 2 2" xfId="20030"/>
    <cellStyle name="Normal 2 3 3 2 2 3 2 3 2 2 2 2" xfId="40707"/>
    <cellStyle name="Normal 2 3 3 2 2 3 2 3 2 2 3" xfId="30370"/>
    <cellStyle name="Normal 2 3 3 2 2 3 2 3 2 3" xfId="14862"/>
    <cellStyle name="Normal 2 3 3 2 2 3 2 3 2 3 2" xfId="35539"/>
    <cellStyle name="Normal 2 3 3 2 2 3 2 3 2 4" xfId="25202"/>
    <cellStyle name="Normal 2 3 3 2 2 3 2 3 3" xfId="7109"/>
    <cellStyle name="Normal 2 3 3 2 2 3 2 3 3 2" xfId="17446"/>
    <cellStyle name="Normal 2 3 3 2 2 3 2 3 3 2 2" xfId="38123"/>
    <cellStyle name="Normal 2 3 3 2 2 3 2 3 3 3" xfId="27786"/>
    <cellStyle name="Normal 2 3 3 2 2 3 2 3 4" xfId="12278"/>
    <cellStyle name="Normal 2 3 3 2 2 3 2 3 4 2" xfId="32955"/>
    <cellStyle name="Normal 2 3 3 2 2 3 2 3 5" xfId="22618"/>
    <cellStyle name="Normal 2 3 3 2 2 3 2 4" xfId="3233"/>
    <cellStyle name="Normal 2 3 3 2 2 3 2 4 2" xfId="8401"/>
    <cellStyle name="Normal 2 3 3 2 2 3 2 4 2 2" xfId="18738"/>
    <cellStyle name="Normal 2 3 3 2 2 3 2 4 2 2 2" xfId="39415"/>
    <cellStyle name="Normal 2 3 3 2 2 3 2 4 2 3" xfId="29078"/>
    <cellStyle name="Normal 2 3 3 2 2 3 2 4 3" xfId="13570"/>
    <cellStyle name="Normal 2 3 3 2 2 3 2 4 3 2" xfId="34247"/>
    <cellStyle name="Normal 2 3 3 2 2 3 2 4 4" xfId="23910"/>
    <cellStyle name="Normal 2 3 3 2 2 3 2 5" xfId="5817"/>
    <cellStyle name="Normal 2 3 3 2 2 3 2 5 2" xfId="16154"/>
    <cellStyle name="Normal 2 3 3 2 2 3 2 5 2 2" xfId="36831"/>
    <cellStyle name="Normal 2 3 3 2 2 3 2 5 3" xfId="26494"/>
    <cellStyle name="Normal 2 3 3 2 2 3 2 6" xfId="10986"/>
    <cellStyle name="Normal 2 3 3 2 2 3 2 6 2" xfId="31663"/>
    <cellStyle name="Normal 2 3 3 2 2 3 2 7" xfId="21326"/>
    <cellStyle name="Normal 2 3 3 2 2 3 3" xfId="972"/>
    <cellStyle name="Normal 2 3 3 2 2 3 3 2" xfId="2264"/>
    <cellStyle name="Normal 2 3 3 2 2 3 3 2 2" xfId="4848"/>
    <cellStyle name="Normal 2 3 3 2 2 3 3 2 2 2" xfId="10016"/>
    <cellStyle name="Normal 2 3 3 2 2 3 3 2 2 2 2" xfId="20353"/>
    <cellStyle name="Normal 2 3 3 2 2 3 3 2 2 2 2 2" xfId="41030"/>
    <cellStyle name="Normal 2 3 3 2 2 3 3 2 2 2 3" xfId="30693"/>
    <cellStyle name="Normal 2 3 3 2 2 3 3 2 2 3" xfId="15185"/>
    <cellStyle name="Normal 2 3 3 2 2 3 3 2 2 3 2" xfId="35862"/>
    <cellStyle name="Normal 2 3 3 2 2 3 3 2 2 4" xfId="25525"/>
    <cellStyle name="Normal 2 3 3 2 2 3 3 2 3" xfId="7432"/>
    <cellStyle name="Normal 2 3 3 2 2 3 3 2 3 2" xfId="17769"/>
    <cellStyle name="Normal 2 3 3 2 2 3 3 2 3 2 2" xfId="38446"/>
    <cellStyle name="Normal 2 3 3 2 2 3 3 2 3 3" xfId="28109"/>
    <cellStyle name="Normal 2 3 3 2 2 3 3 2 4" xfId="12601"/>
    <cellStyle name="Normal 2 3 3 2 2 3 3 2 4 2" xfId="33278"/>
    <cellStyle name="Normal 2 3 3 2 2 3 3 2 5" xfId="22941"/>
    <cellStyle name="Normal 2 3 3 2 2 3 3 3" xfId="3556"/>
    <cellStyle name="Normal 2 3 3 2 2 3 3 3 2" xfId="8724"/>
    <cellStyle name="Normal 2 3 3 2 2 3 3 3 2 2" xfId="19061"/>
    <cellStyle name="Normal 2 3 3 2 2 3 3 3 2 2 2" xfId="39738"/>
    <cellStyle name="Normal 2 3 3 2 2 3 3 3 2 3" xfId="29401"/>
    <cellStyle name="Normal 2 3 3 2 2 3 3 3 3" xfId="13893"/>
    <cellStyle name="Normal 2 3 3 2 2 3 3 3 3 2" xfId="34570"/>
    <cellStyle name="Normal 2 3 3 2 2 3 3 3 4" xfId="24233"/>
    <cellStyle name="Normal 2 3 3 2 2 3 3 4" xfId="6140"/>
    <cellStyle name="Normal 2 3 3 2 2 3 3 4 2" xfId="16477"/>
    <cellStyle name="Normal 2 3 3 2 2 3 3 4 2 2" xfId="37154"/>
    <cellStyle name="Normal 2 3 3 2 2 3 3 4 3" xfId="26817"/>
    <cellStyle name="Normal 2 3 3 2 2 3 3 5" xfId="11309"/>
    <cellStyle name="Normal 2 3 3 2 2 3 3 5 2" xfId="31986"/>
    <cellStyle name="Normal 2 3 3 2 2 3 3 6" xfId="21649"/>
    <cellStyle name="Normal 2 3 3 2 2 3 4" xfId="1618"/>
    <cellStyle name="Normal 2 3 3 2 2 3 4 2" xfId="4202"/>
    <cellStyle name="Normal 2 3 3 2 2 3 4 2 2" xfId="9370"/>
    <cellStyle name="Normal 2 3 3 2 2 3 4 2 2 2" xfId="19707"/>
    <cellStyle name="Normal 2 3 3 2 2 3 4 2 2 2 2" xfId="40384"/>
    <cellStyle name="Normal 2 3 3 2 2 3 4 2 2 3" xfId="30047"/>
    <cellStyle name="Normal 2 3 3 2 2 3 4 2 3" xfId="14539"/>
    <cellStyle name="Normal 2 3 3 2 2 3 4 2 3 2" xfId="35216"/>
    <cellStyle name="Normal 2 3 3 2 2 3 4 2 4" xfId="24879"/>
    <cellStyle name="Normal 2 3 3 2 2 3 4 3" xfId="6786"/>
    <cellStyle name="Normal 2 3 3 2 2 3 4 3 2" xfId="17123"/>
    <cellStyle name="Normal 2 3 3 2 2 3 4 3 2 2" xfId="37800"/>
    <cellStyle name="Normal 2 3 3 2 2 3 4 3 3" xfId="27463"/>
    <cellStyle name="Normal 2 3 3 2 2 3 4 4" xfId="11955"/>
    <cellStyle name="Normal 2 3 3 2 2 3 4 4 2" xfId="32632"/>
    <cellStyle name="Normal 2 3 3 2 2 3 4 5" xfId="22295"/>
    <cellStyle name="Normal 2 3 3 2 2 3 5" xfId="2910"/>
    <cellStyle name="Normal 2 3 3 2 2 3 5 2" xfId="8078"/>
    <cellStyle name="Normal 2 3 3 2 2 3 5 2 2" xfId="18415"/>
    <cellStyle name="Normal 2 3 3 2 2 3 5 2 2 2" xfId="39092"/>
    <cellStyle name="Normal 2 3 3 2 2 3 5 2 3" xfId="28755"/>
    <cellStyle name="Normal 2 3 3 2 2 3 5 3" xfId="13247"/>
    <cellStyle name="Normal 2 3 3 2 2 3 5 3 2" xfId="33924"/>
    <cellStyle name="Normal 2 3 3 2 2 3 5 4" xfId="23587"/>
    <cellStyle name="Normal 2 3 3 2 2 3 6" xfId="5494"/>
    <cellStyle name="Normal 2 3 3 2 2 3 6 2" xfId="15831"/>
    <cellStyle name="Normal 2 3 3 2 2 3 6 2 2" xfId="36508"/>
    <cellStyle name="Normal 2 3 3 2 2 3 6 3" xfId="26171"/>
    <cellStyle name="Normal 2 3 3 2 2 3 7" xfId="10663"/>
    <cellStyle name="Normal 2 3 3 2 2 3 7 2" xfId="31340"/>
    <cellStyle name="Normal 2 3 3 2 2 3 8" xfId="21003"/>
    <cellStyle name="Normal 2 3 3 2 2 4" xfId="486"/>
    <cellStyle name="Normal 2 3 3 2 2 4 2" xfId="1132"/>
    <cellStyle name="Normal 2 3 3 2 2 4 2 2" xfId="2424"/>
    <cellStyle name="Normal 2 3 3 2 2 4 2 2 2" xfId="5008"/>
    <cellStyle name="Normal 2 3 3 2 2 4 2 2 2 2" xfId="10176"/>
    <cellStyle name="Normal 2 3 3 2 2 4 2 2 2 2 2" xfId="20513"/>
    <cellStyle name="Normal 2 3 3 2 2 4 2 2 2 2 2 2" xfId="41190"/>
    <cellStyle name="Normal 2 3 3 2 2 4 2 2 2 2 3" xfId="30853"/>
    <cellStyle name="Normal 2 3 3 2 2 4 2 2 2 3" xfId="15345"/>
    <cellStyle name="Normal 2 3 3 2 2 4 2 2 2 3 2" xfId="36022"/>
    <cellStyle name="Normal 2 3 3 2 2 4 2 2 2 4" xfId="25685"/>
    <cellStyle name="Normal 2 3 3 2 2 4 2 2 3" xfId="7592"/>
    <cellStyle name="Normal 2 3 3 2 2 4 2 2 3 2" xfId="17929"/>
    <cellStyle name="Normal 2 3 3 2 2 4 2 2 3 2 2" xfId="38606"/>
    <cellStyle name="Normal 2 3 3 2 2 4 2 2 3 3" xfId="28269"/>
    <cellStyle name="Normal 2 3 3 2 2 4 2 2 4" xfId="12761"/>
    <cellStyle name="Normal 2 3 3 2 2 4 2 2 4 2" xfId="33438"/>
    <cellStyle name="Normal 2 3 3 2 2 4 2 2 5" xfId="23101"/>
    <cellStyle name="Normal 2 3 3 2 2 4 2 3" xfId="3716"/>
    <cellStyle name="Normal 2 3 3 2 2 4 2 3 2" xfId="8884"/>
    <cellStyle name="Normal 2 3 3 2 2 4 2 3 2 2" xfId="19221"/>
    <cellStyle name="Normal 2 3 3 2 2 4 2 3 2 2 2" xfId="39898"/>
    <cellStyle name="Normal 2 3 3 2 2 4 2 3 2 3" xfId="29561"/>
    <cellStyle name="Normal 2 3 3 2 2 4 2 3 3" xfId="14053"/>
    <cellStyle name="Normal 2 3 3 2 2 4 2 3 3 2" xfId="34730"/>
    <cellStyle name="Normal 2 3 3 2 2 4 2 3 4" xfId="24393"/>
    <cellStyle name="Normal 2 3 3 2 2 4 2 4" xfId="6300"/>
    <cellStyle name="Normal 2 3 3 2 2 4 2 4 2" xfId="16637"/>
    <cellStyle name="Normal 2 3 3 2 2 4 2 4 2 2" xfId="37314"/>
    <cellStyle name="Normal 2 3 3 2 2 4 2 4 3" xfId="26977"/>
    <cellStyle name="Normal 2 3 3 2 2 4 2 5" xfId="11469"/>
    <cellStyle name="Normal 2 3 3 2 2 4 2 5 2" xfId="32146"/>
    <cellStyle name="Normal 2 3 3 2 2 4 2 6" xfId="21809"/>
    <cellStyle name="Normal 2 3 3 2 2 4 3" xfId="1778"/>
    <cellStyle name="Normal 2 3 3 2 2 4 3 2" xfId="4362"/>
    <cellStyle name="Normal 2 3 3 2 2 4 3 2 2" xfId="9530"/>
    <cellStyle name="Normal 2 3 3 2 2 4 3 2 2 2" xfId="19867"/>
    <cellStyle name="Normal 2 3 3 2 2 4 3 2 2 2 2" xfId="40544"/>
    <cellStyle name="Normal 2 3 3 2 2 4 3 2 2 3" xfId="30207"/>
    <cellStyle name="Normal 2 3 3 2 2 4 3 2 3" xfId="14699"/>
    <cellStyle name="Normal 2 3 3 2 2 4 3 2 3 2" xfId="35376"/>
    <cellStyle name="Normal 2 3 3 2 2 4 3 2 4" xfId="25039"/>
    <cellStyle name="Normal 2 3 3 2 2 4 3 3" xfId="6946"/>
    <cellStyle name="Normal 2 3 3 2 2 4 3 3 2" xfId="17283"/>
    <cellStyle name="Normal 2 3 3 2 2 4 3 3 2 2" xfId="37960"/>
    <cellStyle name="Normal 2 3 3 2 2 4 3 3 3" xfId="27623"/>
    <cellStyle name="Normal 2 3 3 2 2 4 3 4" xfId="12115"/>
    <cellStyle name="Normal 2 3 3 2 2 4 3 4 2" xfId="32792"/>
    <cellStyle name="Normal 2 3 3 2 2 4 3 5" xfId="22455"/>
    <cellStyle name="Normal 2 3 3 2 2 4 4" xfId="3070"/>
    <cellStyle name="Normal 2 3 3 2 2 4 4 2" xfId="8238"/>
    <cellStyle name="Normal 2 3 3 2 2 4 4 2 2" xfId="18575"/>
    <cellStyle name="Normal 2 3 3 2 2 4 4 2 2 2" xfId="39252"/>
    <cellStyle name="Normal 2 3 3 2 2 4 4 2 3" xfId="28915"/>
    <cellStyle name="Normal 2 3 3 2 2 4 4 3" xfId="13407"/>
    <cellStyle name="Normal 2 3 3 2 2 4 4 3 2" xfId="34084"/>
    <cellStyle name="Normal 2 3 3 2 2 4 4 4" xfId="23747"/>
    <cellStyle name="Normal 2 3 3 2 2 4 5" xfId="5654"/>
    <cellStyle name="Normal 2 3 3 2 2 4 5 2" xfId="15991"/>
    <cellStyle name="Normal 2 3 3 2 2 4 5 2 2" xfId="36668"/>
    <cellStyle name="Normal 2 3 3 2 2 4 5 3" xfId="26331"/>
    <cellStyle name="Normal 2 3 3 2 2 4 6" xfId="10823"/>
    <cellStyle name="Normal 2 3 3 2 2 4 6 2" xfId="31500"/>
    <cellStyle name="Normal 2 3 3 2 2 4 7" xfId="21163"/>
    <cellStyle name="Normal 2 3 3 2 2 5" xfId="809"/>
    <cellStyle name="Normal 2 3 3 2 2 5 2" xfId="2101"/>
    <cellStyle name="Normal 2 3 3 2 2 5 2 2" xfId="4685"/>
    <cellStyle name="Normal 2 3 3 2 2 5 2 2 2" xfId="9853"/>
    <cellStyle name="Normal 2 3 3 2 2 5 2 2 2 2" xfId="20190"/>
    <cellStyle name="Normal 2 3 3 2 2 5 2 2 2 2 2" xfId="40867"/>
    <cellStyle name="Normal 2 3 3 2 2 5 2 2 2 3" xfId="30530"/>
    <cellStyle name="Normal 2 3 3 2 2 5 2 2 3" xfId="15022"/>
    <cellStyle name="Normal 2 3 3 2 2 5 2 2 3 2" xfId="35699"/>
    <cellStyle name="Normal 2 3 3 2 2 5 2 2 4" xfId="25362"/>
    <cellStyle name="Normal 2 3 3 2 2 5 2 3" xfId="7269"/>
    <cellStyle name="Normal 2 3 3 2 2 5 2 3 2" xfId="17606"/>
    <cellStyle name="Normal 2 3 3 2 2 5 2 3 2 2" xfId="38283"/>
    <cellStyle name="Normal 2 3 3 2 2 5 2 3 3" xfId="27946"/>
    <cellStyle name="Normal 2 3 3 2 2 5 2 4" xfId="12438"/>
    <cellStyle name="Normal 2 3 3 2 2 5 2 4 2" xfId="33115"/>
    <cellStyle name="Normal 2 3 3 2 2 5 2 5" xfId="22778"/>
    <cellStyle name="Normal 2 3 3 2 2 5 3" xfId="3393"/>
    <cellStyle name="Normal 2 3 3 2 2 5 3 2" xfId="8561"/>
    <cellStyle name="Normal 2 3 3 2 2 5 3 2 2" xfId="18898"/>
    <cellStyle name="Normal 2 3 3 2 2 5 3 2 2 2" xfId="39575"/>
    <cellStyle name="Normal 2 3 3 2 2 5 3 2 3" xfId="29238"/>
    <cellStyle name="Normal 2 3 3 2 2 5 3 3" xfId="13730"/>
    <cellStyle name="Normal 2 3 3 2 2 5 3 3 2" xfId="34407"/>
    <cellStyle name="Normal 2 3 3 2 2 5 3 4" xfId="24070"/>
    <cellStyle name="Normal 2 3 3 2 2 5 4" xfId="5977"/>
    <cellStyle name="Normal 2 3 3 2 2 5 4 2" xfId="16314"/>
    <cellStyle name="Normal 2 3 3 2 2 5 4 2 2" xfId="36991"/>
    <cellStyle name="Normal 2 3 3 2 2 5 4 3" xfId="26654"/>
    <cellStyle name="Normal 2 3 3 2 2 5 5" xfId="11146"/>
    <cellStyle name="Normal 2 3 3 2 2 5 5 2" xfId="31823"/>
    <cellStyle name="Normal 2 3 3 2 2 5 6" xfId="21486"/>
    <cellStyle name="Normal 2 3 3 2 2 6" xfId="1455"/>
    <cellStyle name="Normal 2 3 3 2 2 6 2" xfId="4039"/>
    <cellStyle name="Normal 2 3 3 2 2 6 2 2" xfId="9207"/>
    <cellStyle name="Normal 2 3 3 2 2 6 2 2 2" xfId="19544"/>
    <cellStyle name="Normal 2 3 3 2 2 6 2 2 2 2" xfId="40221"/>
    <cellStyle name="Normal 2 3 3 2 2 6 2 2 3" xfId="29884"/>
    <cellStyle name="Normal 2 3 3 2 2 6 2 3" xfId="14376"/>
    <cellStyle name="Normal 2 3 3 2 2 6 2 3 2" xfId="35053"/>
    <cellStyle name="Normal 2 3 3 2 2 6 2 4" xfId="24716"/>
    <cellStyle name="Normal 2 3 3 2 2 6 3" xfId="6623"/>
    <cellStyle name="Normal 2 3 3 2 2 6 3 2" xfId="16960"/>
    <cellStyle name="Normal 2 3 3 2 2 6 3 2 2" xfId="37637"/>
    <cellStyle name="Normal 2 3 3 2 2 6 3 3" xfId="27300"/>
    <cellStyle name="Normal 2 3 3 2 2 6 4" xfId="11792"/>
    <cellStyle name="Normal 2 3 3 2 2 6 4 2" xfId="32469"/>
    <cellStyle name="Normal 2 3 3 2 2 6 5" xfId="22132"/>
    <cellStyle name="Normal 2 3 3 2 2 7" xfId="2747"/>
    <cellStyle name="Normal 2 3 3 2 2 7 2" xfId="7915"/>
    <cellStyle name="Normal 2 3 3 2 2 7 2 2" xfId="18252"/>
    <cellStyle name="Normal 2 3 3 2 2 7 2 2 2" xfId="38929"/>
    <cellStyle name="Normal 2 3 3 2 2 7 2 3" xfId="28592"/>
    <cellStyle name="Normal 2 3 3 2 2 7 3" xfId="13084"/>
    <cellStyle name="Normal 2 3 3 2 2 7 3 2" xfId="33761"/>
    <cellStyle name="Normal 2 3 3 2 2 7 4" xfId="23424"/>
    <cellStyle name="Normal 2 3 3 2 2 8" xfId="5331"/>
    <cellStyle name="Normal 2 3 3 2 2 8 2" xfId="15668"/>
    <cellStyle name="Normal 2 3 3 2 2 8 2 2" xfId="36345"/>
    <cellStyle name="Normal 2 3 3 2 2 8 3" xfId="26008"/>
    <cellStyle name="Normal 2 3 3 2 2 9" xfId="10500"/>
    <cellStyle name="Normal 2 3 3 2 2 9 2" xfId="31177"/>
    <cellStyle name="Normal 2 3 3 2 3" xfId="198"/>
    <cellStyle name="Normal 2 3 3 2 3 2" xfId="366"/>
    <cellStyle name="Normal 2 3 3 2 3 2 2" xfId="689"/>
    <cellStyle name="Normal 2 3 3 2 3 2 2 2" xfId="1335"/>
    <cellStyle name="Normal 2 3 3 2 3 2 2 2 2" xfId="2627"/>
    <cellStyle name="Normal 2 3 3 2 3 2 2 2 2 2" xfId="5211"/>
    <cellStyle name="Normal 2 3 3 2 3 2 2 2 2 2 2" xfId="10379"/>
    <cellStyle name="Normal 2 3 3 2 3 2 2 2 2 2 2 2" xfId="20716"/>
    <cellStyle name="Normal 2 3 3 2 3 2 2 2 2 2 2 2 2" xfId="41393"/>
    <cellStyle name="Normal 2 3 3 2 3 2 2 2 2 2 2 3" xfId="31056"/>
    <cellStyle name="Normal 2 3 3 2 3 2 2 2 2 2 3" xfId="15548"/>
    <cellStyle name="Normal 2 3 3 2 3 2 2 2 2 2 3 2" xfId="36225"/>
    <cellStyle name="Normal 2 3 3 2 3 2 2 2 2 2 4" xfId="25888"/>
    <cellStyle name="Normal 2 3 3 2 3 2 2 2 2 3" xfId="7795"/>
    <cellStyle name="Normal 2 3 3 2 3 2 2 2 2 3 2" xfId="18132"/>
    <cellStyle name="Normal 2 3 3 2 3 2 2 2 2 3 2 2" xfId="38809"/>
    <cellStyle name="Normal 2 3 3 2 3 2 2 2 2 3 3" xfId="28472"/>
    <cellStyle name="Normal 2 3 3 2 3 2 2 2 2 4" xfId="12964"/>
    <cellStyle name="Normal 2 3 3 2 3 2 2 2 2 4 2" xfId="33641"/>
    <cellStyle name="Normal 2 3 3 2 3 2 2 2 2 5" xfId="23304"/>
    <cellStyle name="Normal 2 3 3 2 3 2 2 2 3" xfId="3919"/>
    <cellStyle name="Normal 2 3 3 2 3 2 2 2 3 2" xfId="9087"/>
    <cellStyle name="Normal 2 3 3 2 3 2 2 2 3 2 2" xfId="19424"/>
    <cellStyle name="Normal 2 3 3 2 3 2 2 2 3 2 2 2" xfId="40101"/>
    <cellStyle name="Normal 2 3 3 2 3 2 2 2 3 2 3" xfId="29764"/>
    <cellStyle name="Normal 2 3 3 2 3 2 2 2 3 3" xfId="14256"/>
    <cellStyle name="Normal 2 3 3 2 3 2 2 2 3 3 2" xfId="34933"/>
    <cellStyle name="Normal 2 3 3 2 3 2 2 2 3 4" xfId="24596"/>
    <cellStyle name="Normal 2 3 3 2 3 2 2 2 4" xfId="6503"/>
    <cellStyle name="Normal 2 3 3 2 3 2 2 2 4 2" xfId="16840"/>
    <cellStyle name="Normal 2 3 3 2 3 2 2 2 4 2 2" xfId="37517"/>
    <cellStyle name="Normal 2 3 3 2 3 2 2 2 4 3" xfId="27180"/>
    <cellStyle name="Normal 2 3 3 2 3 2 2 2 5" xfId="11672"/>
    <cellStyle name="Normal 2 3 3 2 3 2 2 2 5 2" xfId="32349"/>
    <cellStyle name="Normal 2 3 3 2 3 2 2 2 6" xfId="22012"/>
    <cellStyle name="Normal 2 3 3 2 3 2 2 3" xfId="1981"/>
    <cellStyle name="Normal 2 3 3 2 3 2 2 3 2" xfId="4565"/>
    <cellStyle name="Normal 2 3 3 2 3 2 2 3 2 2" xfId="9733"/>
    <cellStyle name="Normal 2 3 3 2 3 2 2 3 2 2 2" xfId="20070"/>
    <cellStyle name="Normal 2 3 3 2 3 2 2 3 2 2 2 2" xfId="40747"/>
    <cellStyle name="Normal 2 3 3 2 3 2 2 3 2 2 3" xfId="30410"/>
    <cellStyle name="Normal 2 3 3 2 3 2 2 3 2 3" xfId="14902"/>
    <cellStyle name="Normal 2 3 3 2 3 2 2 3 2 3 2" xfId="35579"/>
    <cellStyle name="Normal 2 3 3 2 3 2 2 3 2 4" xfId="25242"/>
    <cellStyle name="Normal 2 3 3 2 3 2 2 3 3" xfId="7149"/>
    <cellStyle name="Normal 2 3 3 2 3 2 2 3 3 2" xfId="17486"/>
    <cellStyle name="Normal 2 3 3 2 3 2 2 3 3 2 2" xfId="38163"/>
    <cellStyle name="Normal 2 3 3 2 3 2 2 3 3 3" xfId="27826"/>
    <cellStyle name="Normal 2 3 3 2 3 2 2 3 4" xfId="12318"/>
    <cellStyle name="Normal 2 3 3 2 3 2 2 3 4 2" xfId="32995"/>
    <cellStyle name="Normal 2 3 3 2 3 2 2 3 5" xfId="22658"/>
    <cellStyle name="Normal 2 3 3 2 3 2 2 4" xfId="3273"/>
    <cellStyle name="Normal 2 3 3 2 3 2 2 4 2" xfId="8441"/>
    <cellStyle name="Normal 2 3 3 2 3 2 2 4 2 2" xfId="18778"/>
    <cellStyle name="Normal 2 3 3 2 3 2 2 4 2 2 2" xfId="39455"/>
    <cellStyle name="Normal 2 3 3 2 3 2 2 4 2 3" xfId="29118"/>
    <cellStyle name="Normal 2 3 3 2 3 2 2 4 3" xfId="13610"/>
    <cellStyle name="Normal 2 3 3 2 3 2 2 4 3 2" xfId="34287"/>
    <cellStyle name="Normal 2 3 3 2 3 2 2 4 4" xfId="23950"/>
    <cellStyle name="Normal 2 3 3 2 3 2 2 5" xfId="5857"/>
    <cellStyle name="Normal 2 3 3 2 3 2 2 5 2" xfId="16194"/>
    <cellStyle name="Normal 2 3 3 2 3 2 2 5 2 2" xfId="36871"/>
    <cellStyle name="Normal 2 3 3 2 3 2 2 5 3" xfId="26534"/>
    <cellStyle name="Normal 2 3 3 2 3 2 2 6" xfId="11026"/>
    <cellStyle name="Normal 2 3 3 2 3 2 2 6 2" xfId="31703"/>
    <cellStyle name="Normal 2 3 3 2 3 2 2 7" xfId="21366"/>
    <cellStyle name="Normal 2 3 3 2 3 2 3" xfId="1012"/>
    <cellStyle name="Normal 2 3 3 2 3 2 3 2" xfId="2304"/>
    <cellStyle name="Normal 2 3 3 2 3 2 3 2 2" xfId="4888"/>
    <cellStyle name="Normal 2 3 3 2 3 2 3 2 2 2" xfId="10056"/>
    <cellStyle name="Normal 2 3 3 2 3 2 3 2 2 2 2" xfId="20393"/>
    <cellStyle name="Normal 2 3 3 2 3 2 3 2 2 2 2 2" xfId="41070"/>
    <cellStyle name="Normal 2 3 3 2 3 2 3 2 2 2 3" xfId="30733"/>
    <cellStyle name="Normal 2 3 3 2 3 2 3 2 2 3" xfId="15225"/>
    <cellStyle name="Normal 2 3 3 2 3 2 3 2 2 3 2" xfId="35902"/>
    <cellStyle name="Normal 2 3 3 2 3 2 3 2 2 4" xfId="25565"/>
    <cellStyle name="Normal 2 3 3 2 3 2 3 2 3" xfId="7472"/>
    <cellStyle name="Normal 2 3 3 2 3 2 3 2 3 2" xfId="17809"/>
    <cellStyle name="Normal 2 3 3 2 3 2 3 2 3 2 2" xfId="38486"/>
    <cellStyle name="Normal 2 3 3 2 3 2 3 2 3 3" xfId="28149"/>
    <cellStyle name="Normal 2 3 3 2 3 2 3 2 4" xfId="12641"/>
    <cellStyle name="Normal 2 3 3 2 3 2 3 2 4 2" xfId="33318"/>
    <cellStyle name="Normal 2 3 3 2 3 2 3 2 5" xfId="22981"/>
    <cellStyle name="Normal 2 3 3 2 3 2 3 3" xfId="3596"/>
    <cellStyle name="Normal 2 3 3 2 3 2 3 3 2" xfId="8764"/>
    <cellStyle name="Normal 2 3 3 2 3 2 3 3 2 2" xfId="19101"/>
    <cellStyle name="Normal 2 3 3 2 3 2 3 3 2 2 2" xfId="39778"/>
    <cellStyle name="Normal 2 3 3 2 3 2 3 3 2 3" xfId="29441"/>
    <cellStyle name="Normal 2 3 3 2 3 2 3 3 3" xfId="13933"/>
    <cellStyle name="Normal 2 3 3 2 3 2 3 3 3 2" xfId="34610"/>
    <cellStyle name="Normal 2 3 3 2 3 2 3 3 4" xfId="24273"/>
    <cellStyle name="Normal 2 3 3 2 3 2 3 4" xfId="6180"/>
    <cellStyle name="Normal 2 3 3 2 3 2 3 4 2" xfId="16517"/>
    <cellStyle name="Normal 2 3 3 2 3 2 3 4 2 2" xfId="37194"/>
    <cellStyle name="Normal 2 3 3 2 3 2 3 4 3" xfId="26857"/>
    <cellStyle name="Normal 2 3 3 2 3 2 3 5" xfId="11349"/>
    <cellStyle name="Normal 2 3 3 2 3 2 3 5 2" xfId="32026"/>
    <cellStyle name="Normal 2 3 3 2 3 2 3 6" xfId="21689"/>
    <cellStyle name="Normal 2 3 3 2 3 2 4" xfId="1658"/>
    <cellStyle name="Normal 2 3 3 2 3 2 4 2" xfId="4242"/>
    <cellStyle name="Normal 2 3 3 2 3 2 4 2 2" xfId="9410"/>
    <cellStyle name="Normal 2 3 3 2 3 2 4 2 2 2" xfId="19747"/>
    <cellStyle name="Normal 2 3 3 2 3 2 4 2 2 2 2" xfId="40424"/>
    <cellStyle name="Normal 2 3 3 2 3 2 4 2 2 3" xfId="30087"/>
    <cellStyle name="Normal 2 3 3 2 3 2 4 2 3" xfId="14579"/>
    <cellStyle name="Normal 2 3 3 2 3 2 4 2 3 2" xfId="35256"/>
    <cellStyle name="Normal 2 3 3 2 3 2 4 2 4" xfId="24919"/>
    <cellStyle name="Normal 2 3 3 2 3 2 4 3" xfId="6826"/>
    <cellStyle name="Normal 2 3 3 2 3 2 4 3 2" xfId="17163"/>
    <cellStyle name="Normal 2 3 3 2 3 2 4 3 2 2" xfId="37840"/>
    <cellStyle name="Normal 2 3 3 2 3 2 4 3 3" xfId="27503"/>
    <cellStyle name="Normal 2 3 3 2 3 2 4 4" xfId="11995"/>
    <cellStyle name="Normal 2 3 3 2 3 2 4 4 2" xfId="32672"/>
    <cellStyle name="Normal 2 3 3 2 3 2 4 5" xfId="22335"/>
    <cellStyle name="Normal 2 3 3 2 3 2 5" xfId="2950"/>
    <cellStyle name="Normal 2 3 3 2 3 2 5 2" xfId="8118"/>
    <cellStyle name="Normal 2 3 3 2 3 2 5 2 2" xfId="18455"/>
    <cellStyle name="Normal 2 3 3 2 3 2 5 2 2 2" xfId="39132"/>
    <cellStyle name="Normal 2 3 3 2 3 2 5 2 3" xfId="28795"/>
    <cellStyle name="Normal 2 3 3 2 3 2 5 3" xfId="13287"/>
    <cellStyle name="Normal 2 3 3 2 3 2 5 3 2" xfId="33964"/>
    <cellStyle name="Normal 2 3 3 2 3 2 5 4" xfId="23627"/>
    <cellStyle name="Normal 2 3 3 2 3 2 6" xfId="5534"/>
    <cellStyle name="Normal 2 3 3 2 3 2 6 2" xfId="15871"/>
    <cellStyle name="Normal 2 3 3 2 3 2 6 2 2" xfId="36548"/>
    <cellStyle name="Normal 2 3 3 2 3 2 6 3" xfId="26211"/>
    <cellStyle name="Normal 2 3 3 2 3 2 7" xfId="10703"/>
    <cellStyle name="Normal 2 3 3 2 3 2 7 2" xfId="31380"/>
    <cellStyle name="Normal 2 3 3 2 3 2 8" xfId="21043"/>
    <cellStyle name="Normal 2 3 3 2 3 3" xfId="526"/>
    <cellStyle name="Normal 2 3 3 2 3 3 2" xfId="1172"/>
    <cellStyle name="Normal 2 3 3 2 3 3 2 2" xfId="2464"/>
    <cellStyle name="Normal 2 3 3 2 3 3 2 2 2" xfId="5048"/>
    <cellStyle name="Normal 2 3 3 2 3 3 2 2 2 2" xfId="10216"/>
    <cellStyle name="Normal 2 3 3 2 3 3 2 2 2 2 2" xfId="20553"/>
    <cellStyle name="Normal 2 3 3 2 3 3 2 2 2 2 2 2" xfId="41230"/>
    <cellStyle name="Normal 2 3 3 2 3 3 2 2 2 2 3" xfId="30893"/>
    <cellStyle name="Normal 2 3 3 2 3 3 2 2 2 3" xfId="15385"/>
    <cellStyle name="Normal 2 3 3 2 3 3 2 2 2 3 2" xfId="36062"/>
    <cellStyle name="Normal 2 3 3 2 3 3 2 2 2 4" xfId="25725"/>
    <cellStyle name="Normal 2 3 3 2 3 3 2 2 3" xfId="7632"/>
    <cellStyle name="Normal 2 3 3 2 3 3 2 2 3 2" xfId="17969"/>
    <cellStyle name="Normal 2 3 3 2 3 3 2 2 3 2 2" xfId="38646"/>
    <cellStyle name="Normal 2 3 3 2 3 3 2 2 3 3" xfId="28309"/>
    <cellStyle name="Normal 2 3 3 2 3 3 2 2 4" xfId="12801"/>
    <cellStyle name="Normal 2 3 3 2 3 3 2 2 4 2" xfId="33478"/>
    <cellStyle name="Normal 2 3 3 2 3 3 2 2 5" xfId="23141"/>
    <cellStyle name="Normal 2 3 3 2 3 3 2 3" xfId="3756"/>
    <cellStyle name="Normal 2 3 3 2 3 3 2 3 2" xfId="8924"/>
    <cellStyle name="Normal 2 3 3 2 3 3 2 3 2 2" xfId="19261"/>
    <cellStyle name="Normal 2 3 3 2 3 3 2 3 2 2 2" xfId="39938"/>
    <cellStyle name="Normal 2 3 3 2 3 3 2 3 2 3" xfId="29601"/>
    <cellStyle name="Normal 2 3 3 2 3 3 2 3 3" xfId="14093"/>
    <cellStyle name="Normal 2 3 3 2 3 3 2 3 3 2" xfId="34770"/>
    <cellStyle name="Normal 2 3 3 2 3 3 2 3 4" xfId="24433"/>
    <cellStyle name="Normal 2 3 3 2 3 3 2 4" xfId="6340"/>
    <cellStyle name="Normal 2 3 3 2 3 3 2 4 2" xfId="16677"/>
    <cellStyle name="Normal 2 3 3 2 3 3 2 4 2 2" xfId="37354"/>
    <cellStyle name="Normal 2 3 3 2 3 3 2 4 3" xfId="27017"/>
    <cellStyle name="Normal 2 3 3 2 3 3 2 5" xfId="11509"/>
    <cellStyle name="Normal 2 3 3 2 3 3 2 5 2" xfId="32186"/>
    <cellStyle name="Normal 2 3 3 2 3 3 2 6" xfId="21849"/>
    <cellStyle name="Normal 2 3 3 2 3 3 3" xfId="1818"/>
    <cellStyle name="Normal 2 3 3 2 3 3 3 2" xfId="4402"/>
    <cellStyle name="Normal 2 3 3 2 3 3 3 2 2" xfId="9570"/>
    <cellStyle name="Normal 2 3 3 2 3 3 3 2 2 2" xfId="19907"/>
    <cellStyle name="Normal 2 3 3 2 3 3 3 2 2 2 2" xfId="40584"/>
    <cellStyle name="Normal 2 3 3 2 3 3 3 2 2 3" xfId="30247"/>
    <cellStyle name="Normal 2 3 3 2 3 3 3 2 3" xfId="14739"/>
    <cellStyle name="Normal 2 3 3 2 3 3 3 2 3 2" xfId="35416"/>
    <cellStyle name="Normal 2 3 3 2 3 3 3 2 4" xfId="25079"/>
    <cellStyle name="Normal 2 3 3 2 3 3 3 3" xfId="6986"/>
    <cellStyle name="Normal 2 3 3 2 3 3 3 3 2" xfId="17323"/>
    <cellStyle name="Normal 2 3 3 2 3 3 3 3 2 2" xfId="38000"/>
    <cellStyle name="Normal 2 3 3 2 3 3 3 3 3" xfId="27663"/>
    <cellStyle name="Normal 2 3 3 2 3 3 3 4" xfId="12155"/>
    <cellStyle name="Normal 2 3 3 2 3 3 3 4 2" xfId="32832"/>
    <cellStyle name="Normal 2 3 3 2 3 3 3 5" xfId="22495"/>
    <cellStyle name="Normal 2 3 3 2 3 3 4" xfId="3110"/>
    <cellStyle name="Normal 2 3 3 2 3 3 4 2" xfId="8278"/>
    <cellStyle name="Normal 2 3 3 2 3 3 4 2 2" xfId="18615"/>
    <cellStyle name="Normal 2 3 3 2 3 3 4 2 2 2" xfId="39292"/>
    <cellStyle name="Normal 2 3 3 2 3 3 4 2 3" xfId="28955"/>
    <cellStyle name="Normal 2 3 3 2 3 3 4 3" xfId="13447"/>
    <cellStyle name="Normal 2 3 3 2 3 3 4 3 2" xfId="34124"/>
    <cellStyle name="Normal 2 3 3 2 3 3 4 4" xfId="23787"/>
    <cellStyle name="Normal 2 3 3 2 3 3 5" xfId="5694"/>
    <cellStyle name="Normal 2 3 3 2 3 3 5 2" xfId="16031"/>
    <cellStyle name="Normal 2 3 3 2 3 3 5 2 2" xfId="36708"/>
    <cellStyle name="Normal 2 3 3 2 3 3 5 3" xfId="26371"/>
    <cellStyle name="Normal 2 3 3 2 3 3 6" xfId="10863"/>
    <cellStyle name="Normal 2 3 3 2 3 3 6 2" xfId="31540"/>
    <cellStyle name="Normal 2 3 3 2 3 3 7" xfId="21203"/>
    <cellStyle name="Normal 2 3 3 2 3 4" xfId="849"/>
    <cellStyle name="Normal 2 3 3 2 3 4 2" xfId="2141"/>
    <cellStyle name="Normal 2 3 3 2 3 4 2 2" xfId="4725"/>
    <cellStyle name="Normal 2 3 3 2 3 4 2 2 2" xfId="9893"/>
    <cellStyle name="Normal 2 3 3 2 3 4 2 2 2 2" xfId="20230"/>
    <cellStyle name="Normal 2 3 3 2 3 4 2 2 2 2 2" xfId="40907"/>
    <cellStyle name="Normal 2 3 3 2 3 4 2 2 2 3" xfId="30570"/>
    <cellStyle name="Normal 2 3 3 2 3 4 2 2 3" xfId="15062"/>
    <cellStyle name="Normal 2 3 3 2 3 4 2 2 3 2" xfId="35739"/>
    <cellStyle name="Normal 2 3 3 2 3 4 2 2 4" xfId="25402"/>
    <cellStyle name="Normal 2 3 3 2 3 4 2 3" xfId="7309"/>
    <cellStyle name="Normal 2 3 3 2 3 4 2 3 2" xfId="17646"/>
    <cellStyle name="Normal 2 3 3 2 3 4 2 3 2 2" xfId="38323"/>
    <cellStyle name="Normal 2 3 3 2 3 4 2 3 3" xfId="27986"/>
    <cellStyle name="Normal 2 3 3 2 3 4 2 4" xfId="12478"/>
    <cellStyle name="Normal 2 3 3 2 3 4 2 4 2" xfId="33155"/>
    <cellStyle name="Normal 2 3 3 2 3 4 2 5" xfId="22818"/>
    <cellStyle name="Normal 2 3 3 2 3 4 3" xfId="3433"/>
    <cellStyle name="Normal 2 3 3 2 3 4 3 2" xfId="8601"/>
    <cellStyle name="Normal 2 3 3 2 3 4 3 2 2" xfId="18938"/>
    <cellStyle name="Normal 2 3 3 2 3 4 3 2 2 2" xfId="39615"/>
    <cellStyle name="Normal 2 3 3 2 3 4 3 2 3" xfId="29278"/>
    <cellStyle name="Normal 2 3 3 2 3 4 3 3" xfId="13770"/>
    <cellStyle name="Normal 2 3 3 2 3 4 3 3 2" xfId="34447"/>
    <cellStyle name="Normal 2 3 3 2 3 4 3 4" xfId="24110"/>
    <cellStyle name="Normal 2 3 3 2 3 4 4" xfId="6017"/>
    <cellStyle name="Normal 2 3 3 2 3 4 4 2" xfId="16354"/>
    <cellStyle name="Normal 2 3 3 2 3 4 4 2 2" xfId="37031"/>
    <cellStyle name="Normal 2 3 3 2 3 4 4 3" xfId="26694"/>
    <cellStyle name="Normal 2 3 3 2 3 4 5" xfId="11186"/>
    <cellStyle name="Normal 2 3 3 2 3 4 5 2" xfId="31863"/>
    <cellStyle name="Normal 2 3 3 2 3 4 6" xfId="21526"/>
    <cellStyle name="Normal 2 3 3 2 3 5" xfId="1495"/>
    <cellStyle name="Normal 2 3 3 2 3 5 2" xfId="4079"/>
    <cellStyle name="Normal 2 3 3 2 3 5 2 2" xfId="9247"/>
    <cellStyle name="Normal 2 3 3 2 3 5 2 2 2" xfId="19584"/>
    <cellStyle name="Normal 2 3 3 2 3 5 2 2 2 2" xfId="40261"/>
    <cellStyle name="Normal 2 3 3 2 3 5 2 2 3" xfId="29924"/>
    <cellStyle name="Normal 2 3 3 2 3 5 2 3" xfId="14416"/>
    <cellStyle name="Normal 2 3 3 2 3 5 2 3 2" xfId="35093"/>
    <cellStyle name="Normal 2 3 3 2 3 5 2 4" xfId="24756"/>
    <cellStyle name="Normal 2 3 3 2 3 5 3" xfId="6663"/>
    <cellStyle name="Normal 2 3 3 2 3 5 3 2" xfId="17000"/>
    <cellStyle name="Normal 2 3 3 2 3 5 3 2 2" xfId="37677"/>
    <cellStyle name="Normal 2 3 3 2 3 5 3 3" xfId="27340"/>
    <cellStyle name="Normal 2 3 3 2 3 5 4" xfId="11832"/>
    <cellStyle name="Normal 2 3 3 2 3 5 4 2" xfId="32509"/>
    <cellStyle name="Normal 2 3 3 2 3 5 5" xfId="22172"/>
    <cellStyle name="Normal 2 3 3 2 3 6" xfId="2787"/>
    <cellStyle name="Normal 2 3 3 2 3 6 2" xfId="7955"/>
    <cellStyle name="Normal 2 3 3 2 3 6 2 2" xfId="18292"/>
    <cellStyle name="Normal 2 3 3 2 3 6 2 2 2" xfId="38969"/>
    <cellStyle name="Normal 2 3 3 2 3 6 2 3" xfId="28632"/>
    <cellStyle name="Normal 2 3 3 2 3 6 3" xfId="13124"/>
    <cellStyle name="Normal 2 3 3 2 3 6 3 2" xfId="33801"/>
    <cellStyle name="Normal 2 3 3 2 3 6 4" xfId="23464"/>
    <cellStyle name="Normal 2 3 3 2 3 7" xfId="5371"/>
    <cellStyle name="Normal 2 3 3 2 3 7 2" xfId="15708"/>
    <cellStyle name="Normal 2 3 3 2 3 7 2 2" xfId="36385"/>
    <cellStyle name="Normal 2 3 3 2 3 7 3" xfId="26048"/>
    <cellStyle name="Normal 2 3 3 2 3 8" xfId="10540"/>
    <cellStyle name="Normal 2 3 3 2 3 8 2" xfId="31217"/>
    <cellStyle name="Normal 2 3 3 2 3 9" xfId="20880"/>
    <cellStyle name="Normal 2 3 3 2 4" xfId="285"/>
    <cellStyle name="Normal 2 3 3 2 4 2" xfId="609"/>
    <cellStyle name="Normal 2 3 3 2 4 2 2" xfId="1255"/>
    <cellStyle name="Normal 2 3 3 2 4 2 2 2" xfId="2547"/>
    <cellStyle name="Normal 2 3 3 2 4 2 2 2 2" xfId="5131"/>
    <cellStyle name="Normal 2 3 3 2 4 2 2 2 2 2" xfId="10299"/>
    <cellStyle name="Normal 2 3 3 2 4 2 2 2 2 2 2" xfId="20636"/>
    <cellStyle name="Normal 2 3 3 2 4 2 2 2 2 2 2 2" xfId="41313"/>
    <cellStyle name="Normal 2 3 3 2 4 2 2 2 2 2 3" xfId="30976"/>
    <cellStyle name="Normal 2 3 3 2 4 2 2 2 2 3" xfId="15468"/>
    <cellStyle name="Normal 2 3 3 2 4 2 2 2 2 3 2" xfId="36145"/>
    <cellStyle name="Normal 2 3 3 2 4 2 2 2 2 4" xfId="25808"/>
    <cellStyle name="Normal 2 3 3 2 4 2 2 2 3" xfId="7715"/>
    <cellStyle name="Normal 2 3 3 2 4 2 2 2 3 2" xfId="18052"/>
    <cellStyle name="Normal 2 3 3 2 4 2 2 2 3 2 2" xfId="38729"/>
    <cellStyle name="Normal 2 3 3 2 4 2 2 2 3 3" xfId="28392"/>
    <cellStyle name="Normal 2 3 3 2 4 2 2 2 4" xfId="12884"/>
    <cellStyle name="Normal 2 3 3 2 4 2 2 2 4 2" xfId="33561"/>
    <cellStyle name="Normal 2 3 3 2 4 2 2 2 5" xfId="23224"/>
    <cellStyle name="Normal 2 3 3 2 4 2 2 3" xfId="3839"/>
    <cellStyle name="Normal 2 3 3 2 4 2 2 3 2" xfId="9007"/>
    <cellStyle name="Normal 2 3 3 2 4 2 2 3 2 2" xfId="19344"/>
    <cellStyle name="Normal 2 3 3 2 4 2 2 3 2 2 2" xfId="40021"/>
    <cellStyle name="Normal 2 3 3 2 4 2 2 3 2 3" xfId="29684"/>
    <cellStyle name="Normal 2 3 3 2 4 2 2 3 3" xfId="14176"/>
    <cellStyle name="Normal 2 3 3 2 4 2 2 3 3 2" xfId="34853"/>
    <cellStyle name="Normal 2 3 3 2 4 2 2 3 4" xfId="24516"/>
    <cellStyle name="Normal 2 3 3 2 4 2 2 4" xfId="6423"/>
    <cellStyle name="Normal 2 3 3 2 4 2 2 4 2" xfId="16760"/>
    <cellStyle name="Normal 2 3 3 2 4 2 2 4 2 2" xfId="37437"/>
    <cellStyle name="Normal 2 3 3 2 4 2 2 4 3" xfId="27100"/>
    <cellStyle name="Normal 2 3 3 2 4 2 2 5" xfId="11592"/>
    <cellStyle name="Normal 2 3 3 2 4 2 2 5 2" xfId="32269"/>
    <cellStyle name="Normal 2 3 3 2 4 2 2 6" xfId="21932"/>
    <cellStyle name="Normal 2 3 3 2 4 2 3" xfId="1901"/>
    <cellStyle name="Normal 2 3 3 2 4 2 3 2" xfId="4485"/>
    <cellStyle name="Normal 2 3 3 2 4 2 3 2 2" xfId="9653"/>
    <cellStyle name="Normal 2 3 3 2 4 2 3 2 2 2" xfId="19990"/>
    <cellStyle name="Normal 2 3 3 2 4 2 3 2 2 2 2" xfId="40667"/>
    <cellStyle name="Normal 2 3 3 2 4 2 3 2 2 3" xfId="30330"/>
    <cellStyle name="Normal 2 3 3 2 4 2 3 2 3" xfId="14822"/>
    <cellStyle name="Normal 2 3 3 2 4 2 3 2 3 2" xfId="35499"/>
    <cellStyle name="Normal 2 3 3 2 4 2 3 2 4" xfId="25162"/>
    <cellStyle name="Normal 2 3 3 2 4 2 3 3" xfId="7069"/>
    <cellStyle name="Normal 2 3 3 2 4 2 3 3 2" xfId="17406"/>
    <cellStyle name="Normal 2 3 3 2 4 2 3 3 2 2" xfId="38083"/>
    <cellStyle name="Normal 2 3 3 2 4 2 3 3 3" xfId="27746"/>
    <cellStyle name="Normal 2 3 3 2 4 2 3 4" xfId="12238"/>
    <cellStyle name="Normal 2 3 3 2 4 2 3 4 2" xfId="32915"/>
    <cellStyle name="Normal 2 3 3 2 4 2 3 5" xfId="22578"/>
    <cellStyle name="Normal 2 3 3 2 4 2 4" xfId="3193"/>
    <cellStyle name="Normal 2 3 3 2 4 2 4 2" xfId="8361"/>
    <cellStyle name="Normal 2 3 3 2 4 2 4 2 2" xfId="18698"/>
    <cellStyle name="Normal 2 3 3 2 4 2 4 2 2 2" xfId="39375"/>
    <cellStyle name="Normal 2 3 3 2 4 2 4 2 3" xfId="29038"/>
    <cellStyle name="Normal 2 3 3 2 4 2 4 3" xfId="13530"/>
    <cellStyle name="Normal 2 3 3 2 4 2 4 3 2" xfId="34207"/>
    <cellStyle name="Normal 2 3 3 2 4 2 4 4" xfId="23870"/>
    <cellStyle name="Normal 2 3 3 2 4 2 5" xfId="5777"/>
    <cellStyle name="Normal 2 3 3 2 4 2 5 2" xfId="16114"/>
    <cellStyle name="Normal 2 3 3 2 4 2 5 2 2" xfId="36791"/>
    <cellStyle name="Normal 2 3 3 2 4 2 5 3" xfId="26454"/>
    <cellStyle name="Normal 2 3 3 2 4 2 6" xfId="10946"/>
    <cellStyle name="Normal 2 3 3 2 4 2 6 2" xfId="31623"/>
    <cellStyle name="Normal 2 3 3 2 4 2 7" xfId="21286"/>
    <cellStyle name="Normal 2 3 3 2 4 3" xfId="932"/>
    <cellStyle name="Normal 2 3 3 2 4 3 2" xfId="2224"/>
    <cellStyle name="Normal 2 3 3 2 4 3 2 2" xfId="4808"/>
    <cellStyle name="Normal 2 3 3 2 4 3 2 2 2" xfId="9976"/>
    <cellStyle name="Normal 2 3 3 2 4 3 2 2 2 2" xfId="20313"/>
    <cellStyle name="Normal 2 3 3 2 4 3 2 2 2 2 2" xfId="40990"/>
    <cellStyle name="Normal 2 3 3 2 4 3 2 2 2 3" xfId="30653"/>
    <cellStyle name="Normal 2 3 3 2 4 3 2 2 3" xfId="15145"/>
    <cellStyle name="Normal 2 3 3 2 4 3 2 2 3 2" xfId="35822"/>
    <cellStyle name="Normal 2 3 3 2 4 3 2 2 4" xfId="25485"/>
    <cellStyle name="Normal 2 3 3 2 4 3 2 3" xfId="7392"/>
    <cellStyle name="Normal 2 3 3 2 4 3 2 3 2" xfId="17729"/>
    <cellStyle name="Normal 2 3 3 2 4 3 2 3 2 2" xfId="38406"/>
    <cellStyle name="Normal 2 3 3 2 4 3 2 3 3" xfId="28069"/>
    <cellStyle name="Normal 2 3 3 2 4 3 2 4" xfId="12561"/>
    <cellStyle name="Normal 2 3 3 2 4 3 2 4 2" xfId="33238"/>
    <cellStyle name="Normal 2 3 3 2 4 3 2 5" xfId="22901"/>
    <cellStyle name="Normal 2 3 3 2 4 3 3" xfId="3516"/>
    <cellStyle name="Normal 2 3 3 2 4 3 3 2" xfId="8684"/>
    <cellStyle name="Normal 2 3 3 2 4 3 3 2 2" xfId="19021"/>
    <cellStyle name="Normal 2 3 3 2 4 3 3 2 2 2" xfId="39698"/>
    <cellStyle name="Normal 2 3 3 2 4 3 3 2 3" xfId="29361"/>
    <cellStyle name="Normal 2 3 3 2 4 3 3 3" xfId="13853"/>
    <cellStyle name="Normal 2 3 3 2 4 3 3 3 2" xfId="34530"/>
    <cellStyle name="Normal 2 3 3 2 4 3 3 4" xfId="24193"/>
    <cellStyle name="Normal 2 3 3 2 4 3 4" xfId="6100"/>
    <cellStyle name="Normal 2 3 3 2 4 3 4 2" xfId="16437"/>
    <cellStyle name="Normal 2 3 3 2 4 3 4 2 2" xfId="37114"/>
    <cellStyle name="Normal 2 3 3 2 4 3 4 3" xfId="26777"/>
    <cellStyle name="Normal 2 3 3 2 4 3 5" xfId="11269"/>
    <cellStyle name="Normal 2 3 3 2 4 3 5 2" xfId="31946"/>
    <cellStyle name="Normal 2 3 3 2 4 3 6" xfId="21609"/>
    <cellStyle name="Normal 2 3 3 2 4 4" xfId="1578"/>
    <cellStyle name="Normal 2 3 3 2 4 4 2" xfId="4162"/>
    <cellStyle name="Normal 2 3 3 2 4 4 2 2" xfId="9330"/>
    <cellStyle name="Normal 2 3 3 2 4 4 2 2 2" xfId="19667"/>
    <cellStyle name="Normal 2 3 3 2 4 4 2 2 2 2" xfId="40344"/>
    <cellStyle name="Normal 2 3 3 2 4 4 2 2 3" xfId="30007"/>
    <cellStyle name="Normal 2 3 3 2 4 4 2 3" xfId="14499"/>
    <cellStyle name="Normal 2 3 3 2 4 4 2 3 2" xfId="35176"/>
    <cellStyle name="Normal 2 3 3 2 4 4 2 4" xfId="24839"/>
    <cellStyle name="Normal 2 3 3 2 4 4 3" xfId="6746"/>
    <cellStyle name="Normal 2 3 3 2 4 4 3 2" xfId="17083"/>
    <cellStyle name="Normal 2 3 3 2 4 4 3 2 2" xfId="37760"/>
    <cellStyle name="Normal 2 3 3 2 4 4 3 3" xfId="27423"/>
    <cellStyle name="Normal 2 3 3 2 4 4 4" xfId="11915"/>
    <cellStyle name="Normal 2 3 3 2 4 4 4 2" xfId="32592"/>
    <cellStyle name="Normal 2 3 3 2 4 4 5" xfId="22255"/>
    <cellStyle name="Normal 2 3 3 2 4 5" xfId="2870"/>
    <cellStyle name="Normal 2 3 3 2 4 5 2" xfId="8038"/>
    <cellStyle name="Normal 2 3 3 2 4 5 2 2" xfId="18375"/>
    <cellStyle name="Normal 2 3 3 2 4 5 2 2 2" xfId="39052"/>
    <cellStyle name="Normal 2 3 3 2 4 5 2 3" xfId="28715"/>
    <cellStyle name="Normal 2 3 3 2 4 5 3" xfId="13207"/>
    <cellStyle name="Normal 2 3 3 2 4 5 3 2" xfId="33884"/>
    <cellStyle name="Normal 2 3 3 2 4 5 4" xfId="23547"/>
    <cellStyle name="Normal 2 3 3 2 4 6" xfId="5454"/>
    <cellStyle name="Normal 2 3 3 2 4 6 2" xfId="15791"/>
    <cellStyle name="Normal 2 3 3 2 4 6 2 2" xfId="36468"/>
    <cellStyle name="Normal 2 3 3 2 4 6 3" xfId="26131"/>
    <cellStyle name="Normal 2 3 3 2 4 7" xfId="10623"/>
    <cellStyle name="Normal 2 3 3 2 4 7 2" xfId="31300"/>
    <cellStyle name="Normal 2 3 3 2 4 8" xfId="20963"/>
    <cellStyle name="Normal 2 3 3 2 5" xfId="446"/>
    <cellStyle name="Normal 2 3 3 2 5 2" xfId="1092"/>
    <cellStyle name="Normal 2 3 3 2 5 2 2" xfId="2384"/>
    <cellStyle name="Normal 2 3 3 2 5 2 2 2" xfId="4968"/>
    <cellStyle name="Normal 2 3 3 2 5 2 2 2 2" xfId="10136"/>
    <cellStyle name="Normal 2 3 3 2 5 2 2 2 2 2" xfId="20473"/>
    <cellStyle name="Normal 2 3 3 2 5 2 2 2 2 2 2" xfId="41150"/>
    <cellStyle name="Normal 2 3 3 2 5 2 2 2 2 3" xfId="30813"/>
    <cellStyle name="Normal 2 3 3 2 5 2 2 2 3" xfId="15305"/>
    <cellStyle name="Normal 2 3 3 2 5 2 2 2 3 2" xfId="35982"/>
    <cellStyle name="Normal 2 3 3 2 5 2 2 2 4" xfId="25645"/>
    <cellStyle name="Normal 2 3 3 2 5 2 2 3" xfId="7552"/>
    <cellStyle name="Normal 2 3 3 2 5 2 2 3 2" xfId="17889"/>
    <cellStyle name="Normal 2 3 3 2 5 2 2 3 2 2" xfId="38566"/>
    <cellStyle name="Normal 2 3 3 2 5 2 2 3 3" xfId="28229"/>
    <cellStyle name="Normal 2 3 3 2 5 2 2 4" xfId="12721"/>
    <cellStyle name="Normal 2 3 3 2 5 2 2 4 2" xfId="33398"/>
    <cellStyle name="Normal 2 3 3 2 5 2 2 5" xfId="23061"/>
    <cellStyle name="Normal 2 3 3 2 5 2 3" xfId="3676"/>
    <cellStyle name="Normal 2 3 3 2 5 2 3 2" xfId="8844"/>
    <cellStyle name="Normal 2 3 3 2 5 2 3 2 2" xfId="19181"/>
    <cellStyle name="Normal 2 3 3 2 5 2 3 2 2 2" xfId="39858"/>
    <cellStyle name="Normal 2 3 3 2 5 2 3 2 3" xfId="29521"/>
    <cellStyle name="Normal 2 3 3 2 5 2 3 3" xfId="14013"/>
    <cellStyle name="Normal 2 3 3 2 5 2 3 3 2" xfId="34690"/>
    <cellStyle name="Normal 2 3 3 2 5 2 3 4" xfId="24353"/>
    <cellStyle name="Normal 2 3 3 2 5 2 4" xfId="6260"/>
    <cellStyle name="Normal 2 3 3 2 5 2 4 2" xfId="16597"/>
    <cellStyle name="Normal 2 3 3 2 5 2 4 2 2" xfId="37274"/>
    <cellStyle name="Normal 2 3 3 2 5 2 4 3" xfId="26937"/>
    <cellStyle name="Normal 2 3 3 2 5 2 5" xfId="11429"/>
    <cellStyle name="Normal 2 3 3 2 5 2 5 2" xfId="32106"/>
    <cellStyle name="Normal 2 3 3 2 5 2 6" xfId="21769"/>
    <cellStyle name="Normal 2 3 3 2 5 3" xfId="1738"/>
    <cellStyle name="Normal 2 3 3 2 5 3 2" xfId="4322"/>
    <cellStyle name="Normal 2 3 3 2 5 3 2 2" xfId="9490"/>
    <cellStyle name="Normal 2 3 3 2 5 3 2 2 2" xfId="19827"/>
    <cellStyle name="Normal 2 3 3 2 5 3 2 2 2 2" xfId="40504"/>
    <cellStyle name="Normal 2 3 3 2 5 3 2 2 3" xfId="30167"/>
    <cellStyle name="Normal 2 3 3 2 5 3 2 3" xfId="14659"/>
    <cellStyle name="Normal 2 3 3 2 5 3 2 3 2" xfId="35336"/>
    <cellStyle name="Normal 2 3 3 2 5 3 2 4" xfId="24999"/>
    <cellStyle name="Normal 2 3 3 2 5 3 3" xfId="6906"/>
    <cellStyle name="Normal 2 3 3 2 5 3 3 2" xfId="17243"/>
    <cellStyle name="Normal 2 3 3 2 5 3 3 2 2" xfId="37920"/>
    <cellStyle name="Normal 2 3 3 2 5 3 3 3" xfId="27583"/>
    <cellStyle name="Normal 2 3 3 2 5 3 4" xfId="12075"/>
    <cellStyle name="Normal 2 3 3 2 5 3 4 2" xfId="32752"/>
    <cellStyle name="Normal 2 3 3 2 5 3 5" xfId="22415"/>
    <cellStyle name="Normal 2 3 3 2 5 4" xfId="3030"/>
    <cellStyle name="Normal 2 3 3 2 5 4 2" xfId="8198"/>
    <cellStyle name="Normal 2 3 3 2 5 4 2 2" xfId="18535"/>
    <cellStyle name="Normal 2 3 3 2 5 4 2 2 2" xfId="39212"/>
    <cellStyle name="Normal 2 3 3 2 5 4 2 3" xfId="28875"/>
    <cellStyle name="Normal 2 3 3 2 5 4 3" xfId="13367"/>
    <cellStyle name="Normal 2 3 3 2 5 4 3 2" xfId="34044"/>
    <cellStyle name="Normal 2 3 3 2 5 4 4" xfId="23707"/>
    <cellStyle name="Normal 2 3 3 2 5 5" xfId="5614"/>
    <cellStyle name="Normal 2 3 3 2 5 5 2" xfId="15951"/>
    <cellStyle name="Normal 2 3 3 2 5 5 2 2" xfId="36628"/>
    <cellStyle name="Normal 2 3 3 2 5 5 3" xfId="26291"/>
    <cellStyle name="Normal 2 3 3 2 5 6" xfId="10783"/>
    <cellStyle name="Normal 2 3 3 2 5 6 2" xfId="31460"/>
    <cellStyle name="Normal 2 3 3 2 5 7" xfId="21123"/>
    <cellStyle name="Normal 2 3 3 2 6" xfId="769"/>
    <cellStyle name="Normal 2 3 3 2 6 2" xfId="2061"/>
    <cellStyle name="Normal 2 3 3 2 6 2 2" xfId="4645"/>
    <cellStyle name="Normal 2 3 3 2 6 2 2 2" xfId="9813"/>
    <cellStyle name="Normal 2 3 3 2 6 2 2 2 2" xfId="20150"/>
    <cellStyle name="Normal 2 3 3 2 6 2 2 2 2 2" xfId="40827"/>
    <cellStyle name="Normal 2 3 3 2 6 2 2 2 3" xfId="30490"/>
    <cellStyle name="Normal 2 3 3 2 6 2 2 3" xfId="14982"/>
    <cellStyle name="Normal 2 3 3 2 6 2 2 3 2" xfId="35659"/>
    <cellStyle name="Normal 2 3 3 2 6 2 2 4" xfId="25322"/>
    <cellStyle name="Normal 2 3 3 2 6 2 3" xfId="7229"/>
    <cellStyle name="Normal 2 3 3 2 6 2 3 2" xfId="17566"/>
    <cellStyle name="Normal 2 3 3 2 6 2 3 2 2" xfId="38243"/>
    <cellStyle name="Normal 2 3 3 2 6 2 3 3" xfId="27906"/>
    <cellStyle name="Normal 2 3 3 2 6 2 4" xfId="12398"/>
    <cellStyle name="Normal 2 3 3 2 6 2 4 2" xfId="33075"/>
    <cellStyle name="Normal 2 3 3 2 6 2 5" xfId="22738"/>
    <cellStyle name="Normal 2 3 3 2 6 3" xfId="3353"/>
    <cellStyle name="Normal 2 3 3 2 6 3 2" xfId="8521"/>
    <cellStyle name="Normal 2 3 3 2 6 3 2 2" xfId="18858"/>
    <cellStyle name="Normal 2 3 3 2 6 3 2 2 2" xfId="39535"/>
    <cellStyle name="Normal 2 3 3 2 6 3 2 3" xfId="29198"/>
    <cellStyle name="Normal 2 3 3 2 6 3 3" xfId="13690"/>
    <cellStyle name="Normal 2 3 3 2 6 3 3 2" xfId="34367"/>
    <cellStyle name="Normal 2 3 3 2 6 3 4" xfId="24030"/>
    <cellStyle name="Normal 2 3 3 2 6 4" xfId="5937"/>
    <cellStyle name="Normal 2 3 3 2 6 4 2" xfId="16274"/>
    <cellStyle name="Normal 2 3 3 2 6 4 2 2" xfId="36951"/>
    <cellStyle name="Normal 2 3 3 2 6 4 3" xfId="26614"/>
    <cellStyle name="Normal 2 3 3 2 6 5" xfId="11106"/>
    <cellStyle name="Normal 2 3 3 2 6 5 2" xfId="31783"/>
    <cellStyle name="Normal 2 3 3 2 6 6" xfId="21446"/>
    <cellStyle name="Normal 2 3 3 2 7" xfId="1415"/>
    <cellStyle name="Normal 2 3 3 2 7 2" xfId="3999"/>
    <cellStyle name="Normal 2 3 3 2 7 2 2" xfId="9167"/>
    <cellStyle name="Normal 2 3 3 2 7 2 2 2" xfId="19504"/>
    <cellStyle name="Normal 2 3 3 2 7 2 2 2 2" xfId="40181"/>
    <cellStyle name="Normal 2 3 3 2 7 2 2 3" xfId="29844"/>
    <cellStyle name="Normal 2 3 3 2 7 2 3" xfId="14336"/>
    <cellStyle name="Normal 2 3 3 2 7 2 3 2" xfId="35013"/>
    <cellStyle name="Normal 2 3 3 2 7 2 4" xfId="24676"/>
    <cellStyle name="Normal 2 3 3 2 7 3" xfId="6583"/>
    <cellStyle name="Normal 2 3 3 2 7 3 2" xfId="16920"/>
    <cellStyle name="Normal 2 3 3 2 7 3 2 2" xfId="37597"/>
    <cellStyle name="Normal 2 3 3 2 7 3 3" xfId="27260"/>
    <cellStyle name="Normal 2 3 3 2 7 4" xfId="11752"/>
    <cellStyle name="Normal 2 3 3 2 7 4 2" xfId="32429"/>
    <cellStyle name="Normal 2 3 3 2 7 5" xfId="22092"/>
    <cellStyle name="Normal 2 3 3 2 8" xfId="2707"/>
    <cellStyle name="Normal 2 3 3 2 8 2" xfId="7875"/>
    <cellStyle name="Normal 2 3 3 2 8 2 2" xfId="18212"/>
    <cellStyle name="Normal 2 3 3 2 8 2 2 2" xfId="38889"/>
    <cellStyle name="Normal 2 3 3 2 8 2 3" xfId="28552"/>
    <cellStyle name="Normal 2 3 3 2 8 3" xfId="13044"/>
    <cellStyle name="Normal 2 3 3 2 8 3 2" xfId="33721"/>
    <cellStyle name="Normal 2 3 3 2 8 4" xfId="23384"/>
    <cellStyle name="Normal 2 3 3 2 9" xfId="5291"/>
    <cellStyle name="Normal 2 3 3 2 9 2" xfId="15628"/>
    <cellStyle name="Normal 2 3 3 2 9 2 2" xfId="36305"/>
    <cellStyle name="Normal 2 3 3 2 9 3" xfId="25968"/>
    <cellStyle name="Normal 2 3 3 3" xfId="137"/>
    <cellStyle name="Normal 2 3 3 3 10" xfId="20820"/>
    <cellStyle name="Normal 2 3 3 3 2" xfId="218"/>
    <cellStyle name="Normal 2 3 3 3 2 2" xfId="386"/>
    <cellStyle name="Normal 2 3 3 3 2 2 2" xfId="709"/>
    <cellStyle name="Normal 2 3 3 3 2 2 2 2" xfId="1355"/>
    <cellStyle name="Normal 2 3 3 3 2 2 2 2 2" xfId="2647"/>
    <cellStyle name="Normal 2 3 3 3 2 2 2 2 2 2" xfId="5231"/>
    <cellStyle name="Normal 2 3 3 3 2 2 2 2 2 2 2" xfId="10399"/>
    <cellStyle name="Normal 2 3 3 3 2 2 2 2 2 2 2 2" xfId="20736"/>
    <cellStyle name="Normal 2 3 3 3 2 2 2 2 2 2 2 2 2" xfId="41413"/>
    <cellStyle name="Normal 2 3 3 3 2 2 2 2 2 2 2 3" xfId="31076"/>
    <cellStyle name="Normal 2 3 3 3 2 2 2 2 2 2 3" xfId="15568"/>
    <cellStyle name="Normal 2 3 3 3 2 2 2 2 2 2 3 2" xfId="36245"/>
    <cellStyle name="Normal 2 3 3 3 2 2 2 2 2 2 4" xfId="25908"/>
    <cellStyle name="Normal 2 3 3 3 2 2 2 2 2 3" xfId="7815"/>
    <cellStyle name="Normal 2 3 3 3 2 2 2 2 2 3 2" xfId="18152"/>
    <cellStyle name="Normal 2 3 3 3 2 2 2 2 2 3 2 2" xfId="38829"/>
    <cellStyle name="Normal 2 3 3 3 2 2 2 2 2 3 3" xfId="28492"/>
    <cellStyle name="Normal 2 3 3 3 2 2 2 2 2 4" xfId="12984"/>
    <cellStyle name="Normal 2 3 3 3 2 2 2 2 2 4 2" xfId="33661"/>
    <cellStyle name="Normal 2 3 3 3 2 2 2 2 2 5" xfId="23324"/>
    <cellStyle name="Normal 2 3 3 3 2 2 2 2 3" xfId="3939"/>
    <cellStyle name="Normal 2 3 3 3 2 2 2 2 3 2" xfId="9107"/>
    <cellStyle name="Normal 2 3 3 3 2 2 2 2 3 2 2" xfId="19444"/>
    <cellStyle name="Normal 2 3 3 3 2 2 2 2 3 2 2 2" xfId="40121"/>
    <cellStyle name="Normal 2 3 3 3 2 2 2 2 3 2 3" xfId="29784"/>
    <cellStyle name="Normal 2 3 3 3 2 2 2 2 3 3" xfId="14276"/>
    <cellStyle name="Normal 2 3 3 3 2 2 2 2 3 3 2" xfId="34953"/>
    <cellStyle name="Normal 2 3 3 3 2 2 2 2 3 4" xfId="24616"/>
    <cellStyle name="Normal 2 3 3 3 2 2 2 2 4" xfId="6523"/>
    <cellStyle name="Normal 2 3 3 3 2 2 2 2 4 2" xfId="16860"/>
    <cellStyle name="Normal 2 3 3 3 2 2 2 2 4 2 2" xfId="37537"/>
    <cellStyle name="Normal 2 3 3 3 2 2 2 2 4 3" xfId="27200"/>
    <cellStyle name="Normal 2 3 3 3 2 2 2 2 5" xfId="11692"/>
    <cellStyle name="Normal 2 3 3 3 2 2 2 2 5 2" xfId="32369"/>
    <cellStyle name="Normal 2 3 3 3 2 2 2 2 6" xfId="22032"/>
    <cellStyle name="Normal 2 3 3 3 2 2 2 3" xfId="2001"/>
    <cellStyle name="Normal 2 3 3 3 2 2 2 3 2" xfId="4585"/>
    <cellStyle name="Normal 2 3 3 3 2 2 2 3 2 2" xfId="9753"/>
    <cellStyle name="Normal 2 3 3 3 2 2 2 3 2 2 2" xfId="20090"/>
    <cellStyle name="Normal 2 3 3 3 2 2 2 3 2 2 2 2" xfId="40767"/>
    <cellStyle name="Normal 2 3 3 3 2 2 2 3 2 2 3" xfId="30430"/>
    <cellStyle name="Normal 2 3 3 3 2 2 2 3 2 3" xfId="14922"/>
    <cellStyle name="Normal 2 3 3 3 2 2 2 3 2 3 2" xfId="35599"/>
    <cellStyle name="Normal 2 3 3 3 2 2 2 3 2 4" xfId="25262"/>
    <cellStyle name="Normal 2 3 3 3 2 2 2 3 3" xfId="7169"/>
    <cellStyle name="Normal 2 3 3 3 2 2 2 3 3 2" xfId="17506"/>
    <cellStyle name="Normal 2 3 3 3 2 2 2 3 3 2 2" xfId="38183"/>
    <cellStyle name="Normal 2 3 3 3 2 2 2 3 3 3" xfId="27846"/>
    <cellStyle name="Normal 2 3 3 3 2 2 2 3 4" xfId="12338"/>
    <cellStyle name="Normal 2 3 3 3 2 2 2 3 4 2" xfId="33015"/>
    <cellStyle name="Normal 2 3 3 3 2 2 2 3 5" xfId="22678"/>
    <cellStyle name="Normal 2 3 3 3 2 2 2 4" xfId="3293"/>
    <cellStyle name="Normal 2 3 3 3 2 2 2 4 2" xfId="8461"/>
    <cellStyle name="Normal 2 3 3 3 2 2 2 4 2 2" xfId="18798"/>
    <cellStyle name="Normal 2 3 3 3 2 2 2 4 2 2 2" xfId="39475"/>
    <cellStyle name="Normal 2 3 3 3 2 2 2 4 2 3" xfId="29138"/>
    <cellStyle name="Normal 2 3 3 3 2 2 2 4 3" xfId="13630"/>
    <cellStyle name="Normal 2 3 3 3 2 2 2 4 3 2" xfId="34307"/>
    <cellStyle name="Normal 2 3 3 3 2 2 2 4 4" xfId="23970"/>
    <cellStyle name="Normal 2 3 3 3 2 2 2 5" xfId="5877"/>
    <cellStyle name="Normal 2 3 3 3 2 2 2 5 2" xfId="16214"/>
    <cellStyle name="Normal 2 3 3 3 2 2 2 5 2 2" xfId="36891"/>
    <cellStyle name="Normal 2 3 3 3 2 2 2 5 3" xfId="26554"/>
    <cellStyle name="Normal 2 3 3 3 2 2 2 6" xfId="11046"/>
    <cellStyle name="Normal 2 3 3 3 2 2 2 6 2" xfId="31723"/>
    <cellStyle name="Normal 2 3 3 3 2 2 2 7" xfId="21386"/>
    <cellStyle name="Normal 2 3 3 3 2 2 3" xfId="1032"/>
    <cellStyle name="Normal 2 3 3 3 2 2 3 2" xfId="2324"/>
    <cellStyle name="Normal 2 3 3 3 2 2 3 2 2" xfId="4908"/>
    <cellStyle name="Normal 2 3 3 3 2 2 3 2 2 2" xfId="10076"/>
    <cellStyle name="Normal 2 3 3 3 2 2 3 2 2 2 2" xfId="20413"/>
    <cellStyle name="Normal 2 3 3 3 2 2 3 2 2 2 2 2" xfId="41090"/>
    <cellStyle name="Normal 2 3 3 3 2 2 3 2 2 2 3" xfId="30753"/>
    <cellStyle name="Normal 2 3 3 3 2 2 3 2 2 3" xfId="15245"/>
    <cellStyle name="Normal 2 3 3 3 2 2 3 2 2 3 2" xfId="35922"/>
    <cellStyle name="Normal 2 3 3 3 2 2 3 2 2 4" xfId="25585"/>
    <cellStyle name="Normal 2 3 3 3 2 2 3 2 3" xfId="7492"/>
    <cellStyle name="Normal 2 3 3 3 2 2 3 2 3 2" xfId="17829"/>
    <cellStyle name="Normal 2 3 3 3 2 2 3 2 3 2 2" xfId="38506"/>
    <cellStyle name="Normal 2 3 3 3 2 2 3 2 3 3" xfId="28169"/>
    <cellStyle name="Normal 2 3 3 3 2 2 3 2 4" xfId="12661"/>
    <cellStyle name="Normal 2 3 3 3 2 2 3 2 4 2" xfId="33338"/>
    <cellStyle name="Normal 2 3 3 3 2 2 3 2 5" xfId="23001"/>
    <cellStyle name="Normal 2 3 3 3 2 2 3 3" xfId="3616"/>
    <cellStyle name="Normal 2 3 3 3 2 2 3 3 2" xfId="8784"/>
    <cellStyle name="Normal 2 3 3 3 2 2 3 3 2 2" xfId="19121"/>
    <cellStyle name="Normal 2 3 3 3 2 2 3 3 2 2 2" xfId="39798"/>
    <cellStyle name="Normal 2 3 3 3 2 2 3 3 2 3" xfId="29461"/>
    <cellStyle name="Normal 2 3 3 3 2 2 3 3 3" xfId="13953"/>
    <cellStyle name="Normal 2 3 3 3 2 2 3 3 3 2" xfId="34630"/>
    <cellStyle name="Normal 2 3 3 3 2 2 3 3 4" xfId="24293"/>
    <cellStyle name="Normal 2 3 3 3 2 2 3 4" xfId="6200"/>
    <cellStyle name="Normal 2 3 3 3 2 2 3 4 2" xfId="16537"/>
    <cellStyle name="Normal 2 3 3 3 2 2 3 4 2 2" xfId="37214"/>
    <cellStyle name="Normal 2 3 3 3 2 2 3 4 3" xfId="26877"/>
    <cellStyle name="Normal 2 3 3 3 2 2 3 5" xfId="11369"/>
    <cellStyle name="Normal 2 3 3 3 2 2 3 5 2" xfId="32046"/>
    <cellStyle name="Normal 2 3 3 3 2 2 3 6" xfId="21709"/>
    <cellStyle name="Normal 2 3 3 3 2 2 4" xfId="1678"/>
    <cellStyle name="Normal 2 3 3 3 2 2 4 2" xfId="4262"/>
    <cellStyle name="Normal 2 3 3 3 2 2 4 2 2" xfId="9430"/>
    <cellStyle name="Normal 2 3 3 3 2 2 4 2 2 2" xfId="19767"/>
    <cellStyle name="Normal 2 3 3 3 2 2 4 2 2 2 2" xfId="40444"/>
    <cellStyle name="Normal 2 3 3 3 2 2 4 2 2 3" xfId="30107"/>
    <cellStyle name="Normal 2 3 3 3 2 2 4 2 3" xfId="14599"/>
    <cellStyle name="Normal 2 3 3 3 2 2 4 2 3 2" xfId="35276"/>
    <cellStyle name="Normal 2 3 3 3 2 2 4 2 4" xfId="24939"/>
    <cellStyle name="Normal 2 3 3 3 2 2 4 3" xfId="6846"/>
    <cellStyle name="Normal 2 3 3 3 2 2 4 3 2" xfId="17183"/>
    <cellStyle name="Normal 2 3 3 3 2 2 4 3 2 2" xfId="37860"/>
    <cellStyle name="Normal 2 3 3 3 2 2 4 3 3" xfId="27523"/>
    <cellStyle name="Normal 2 3 3 3 2 2 4 4" xfId="12015"/>
    <cellStyle name="Normal 2 3 3 3 2 2 4 4 2" xfId="32692"/>
    <cellStyle name="Normal 2 3 3 3 2 2 4 5" xfId="22355"/>
    <cellStyle name="Normal 2 3 3 3 2 2 5" xfId="2970"/>
    <cellStyle name="Normal 2 3 3 3 2 2 5 2" xfId="8138"/>
    <cellStyle name="Normal 2 3 3 3 2 2 5 2 2" xfId="18475"/>
    <cellStyle name="Normal 2 3 3 3 2 2 5 2 2 2" xfId="39152"/>
    <cellStyle name="Normal 2 3 3 3 2 2 5 2 3" xfId="28815"/>
    <cellStyle name="Normal 2 3 3 3 2 2 5 3" xfId="13307"/>
    <cellStyle name="Normal 2 3 3 3 2 2 5 3 2" xfId="33984"/>
    <cellStyle name="Normal 2 3 3 3 2 2 5 4" xfId="23647"/>
    <cellStyle name="Normal 2 3 3 3 2 2 6" xfId="5554"/>
    <cellStyle name="Normal 2 3 3 3 2 2 6 2" xfId="15891"/>
    <cellStyle name="Normal 2 3 3 3 2 2 6 2 2" xfId="36568"/>
    <cellStyle name="Normal 2 3 3 3 2 2 6 3" xfId="26231"/>
    <cellStyle name="Normal 2 3 3 3 2 2 7" xfId="10723"/>
    <cellStyle name="Normal 2 3 3 3 2 2 7 2" xfId="31400"/>
    <cellStyle name="Normal 2 3 3 3 2 2 8" xfId="21063"/>
    <cellStyle name="Normal 2 3 3 3 2 3" xfId="546"/>
    <cellStyle name="Normal 2 3 3 3 2 3 2" xfId="1192"/>
    <cellStyle name="Normal 2 3 3 3 2 3 2 2" xfId="2484"/>
    <cellStyle name="Normal 2 3 3 3 2 3 2 2 2" xfId="5068"/>
    <cellStyle name="Normal 2 3 3 3 2 3 2 2 2 2" xfId="10236"/>
    <cellStyle name="Normal 2 3 3 3 2 3 2 2 2 2 2" xfId="20573"/>
    <cellStyle name="Normal 2 3 3 3 2 3 2 2 2 2 2 2" xfId="41250"/>
    <cellStyle name="Normal 2 3 3 3 2 3 2 2 2 2 3" xfId="30913"/>
    <cellStyle name="Normal 2 3 3 3 2 3 2 2 2 3" xfId="15405"/>
    <cellStyle name="Normal 2 3 3 3 2 3 2 2 2 3 2" xfId="36082"/>
    <cellStyle name="Normal 2 3 3 3 2 3 2 2 2 4" xfId="25745"/>
    <cellStyle name="Normal 2 3 3 3 2 3 2 2 3" xfId="7652"/>
    <cellStyle name="Normal 2 3 3 3 2 3 2 2 3 2" xfId="17989"/>
    <cellStyle name="Normal 2 3 3 3 2 3 2 2 3 2 2" xfId="38666"/>
    <cellStyle name="Normal 2 3 3 3 2 3 2 2 3 3" xfId="28329"/>
    <cellStyle name="Normal 2 3 3 3 2 3 2 2 4" xfId="12821"/>
    <cellStyle name="Normal 2 3 3 3 2 3 2 2 4 2" xfId="33498"/>
    <cellStyle name="Normal 2 3 3 3 2 3 2 2 5" xfId="23161"/>
    <cellStyle name="Normal 2 3 3 3 2 3 2 3" xfId="3776"/>
    <cellStyle name="Normal 2 3 3 3 2 3 2 3 2" xfId="8944"/>
    <cellStyle name="Normal 2 3 3 3 2 3 2 3 2 2" xfId="19281"/>
    <cellStyle name="Normal 2 3 3 3 2 3 2 3 2 2 2" xfId="39958"/>
    <cellStyle name="Normal 2 3 3 3 2 3 2 3 2 3" xfId="29621"/>
    <cellStyle name="Normal 2 3 3 3 2 3 2 3 3" xfId="14113"/>
    <cellStyle name="Normal 2 3 3 3 2 3 2 3 3 2" xfId="34790"/>
    <cellStyle name="Normal 2 3 3 3 2 3 2 3 4" xfId="24453"/>
    <cellStyle name="Normal 2 3 3 3 2 3 2 4" xfId="6360"/>
    <cellStyle name="Normal 2 3 3 3 2 3 2 4 2" xfId="16697"/>
    <cellStyle name="Normal 2 3 3 3 2 3 2 4 2 2" xfId="37374"/>
    <cellStyle name="Normal 2 3 3 3 2 3 2 4 3" xfId="27037"/>
    <cellStyle name="Normal 2 3 3 3 2 3 2 5" xfId="11529"/>
    <cellStyle name="Normal 2 3 3 3 2 3 2 5 2" xfId="32206"/>
    <cellStyle name="Normal 2 3 3 3 2 3 2 6" xfId="21869"/>
    <cellStyle name="Normal 2 3 3 3 2 3 3" xfId="1838"/>
    <cellStyle name="Normal 2 3 3 3 2 3 3 2" xfId="4422"/>
    <cellStyle name="Normal 2 3 3 3 2 3 3 2 2" xfId="9590"/>
    <cellStyle name="Normal 2 3 3 3 2 3 3 2 2 2" xfId="19927"/>
    <cellStyle name="Normal 2 3 3 3 2 3 3 2 2 2 2" xfId="40604"/>
    <cellStyle name="Normal 2 3 3 3 2 3 3 2 2 3" xfId="30267"/>
    <cellStyle name="Normal 2 3 3 3 2 3 3 2 3" xfId="14759"/>
    <cellStyle name="Normal 2 3 3 3 2 3 3 2 3 2" xfId="35436"/>
    <cellStyle name="Normal 2 3 3 3 2 3 3 2 4" xfId="25099"/>
    <cellStyle name="Normal 2 3 3 3 2 3 3 3" xfId="7006"/>
    <cellStyle name="Normal 2 3 3 3 2 3 3 3 2" xfId="17343"/>
    <cellStyle name="Normal 2 3 3 3 2 3 3 3 2 2" xfId="38020"/>
    <cellStyle name="Normal 2 3 3 3 2 3 3 3 3" xfId="27683"/>
    <cellStyle name="Normal 2 3 3 3 2 3 3 4" xfId="12175"/>
    <cellStyle name="Normal 2 3 3 3 2 3 3 4 2" xfId="32852"/>
    <cellStyle name="Normal 2 3 3 3 2 3 3 5" xfId="22515"/>
    <cellStyle name="Normal 2 3 3 3 2 3 4" xfId="3130"/>
    <cellStyle name="Normal 2 3 3 3 2 3 4 2" xfId="8298"/>
    <cellStyle name="Normal 2 3 3 3 2 3 4 2 2" xfId="18635"/>
    <cellStyle name="Normal 2 3 3 3 2 3 4 2 2 2" xfId="39312"/>
    <cellStyle name="Normal 2 3 3 3 2 3 4 2 3" xfId="28975"/>
    <cellStyle name="Normal 2 3 3 3 2 3 4 3" xfId="13467"/>
    <cellStyle name="Normal 2 3 3 3 2 3 4 3 2" xfId="34144"/>
    <cellStyle name="Normal 2 3 3 3 2 3 4 4" xfId="23807"/>
    <cellStyle name="Normal 2 3 3 3 2 3 5" xfId="5714"/>
    <cellStyle name="Normal 2 3 3 3 2 3 5 2" xfId="16051"/>
    <cellStyle name="Normal 2 3 3 3 2 3 5 2 2" xfId="36728"/>
    <cellStyle name="Normal 2 3 3 3 2 3 5 3" xfId="26391"/>
    <cellStyle name="Normal 2 3 3 3 2 3 6" xfId="10883"/>
    <cellStyle name="Normal 2 3 3 3 2 3 6 2" xfId="31560"/>
    <cellStyle name="Normal 2 3 3 3 2 3 7" xfId="21223"/>
    <cellStyle name="Normal 2 3 3 3 2 4" xfId="869"/>
    <cellStyle name="Normal 2 3 3 3 2 4 2" xfId="2161"/>
    <cellStyle name="Normal 2 3 3 3 2 4 2 2" xfId="4745"/>
    <cellStyle name="Normal 2 3 3 3 2 4 2 2 2" xfId="9913"/>
    <cellStyle name="Normal 2 3 3 3 2 4 2 2 2 2" xfId="20250"/>
    <cellStyle name="Normal 2 3 3 3 2 4 2 2 2 2 2" xfId="40927"/>
    <cellStyle name="Normal 2 3 3 3 2 4 2 2 2 3" xfId="30590"/>
    <cellStyle name="Normal 2 3 3 3 2 4 2 2 3" xfId="15082"/>
    <cellStyle name="Normal 2 3 3 3 2 4 2 2 3 2" xfId="35759"/>
    <cellStyle name="Normal 2 3 3 3 2 4 2 2 4" xfId="25422"/>
    <cellStyle name="Normal 2 3 3 3 2 4 2 3" xfId="7329"/>
    <cellStyle name="Normal 2 3 3 3 2 4 2 3 2" xfId="17666"/>
    <cellStyle name="Normal 2 3 3 3 2 4 2 3 2 2" xfId="38343"/>
    <cellStyle name="Normal 2 3 3 3 2 4 2 3 3" xfId="28006"/>
    <cellStyle name="Normal 2 3 3 3 2 4 2 4" xfId="12498"/>
    <cellStyle name="Normal 2 3 3 3 2 4 2 4 2" xfId="33175"/>
    <cellStyle name="Normal 2 3 3 3 2 4 2 5" xfId="22838"/>
    <cellStyle name="Normal 2 3 3 3 2 4 3" xfId="3453"/>
    <cellStyle name="Normal 2 3 3 3 2 4 3 2" xfId="8621"/>
    <cellStyle name="Normal 2 3 3 3 2 4 3 2 2" xfId="18958"/>
    <cellStyle name="Normal 2 3 3 3 2 4 3 2 2 2" xfId="39635"/>
    <cellStyle name="Normal 2 3 3 3 2 4 3 2 3" xfId="29298"/>
    <cellStyle name="Normal 2 3 3 3 2 4 3 3" xfId="13790"/>
    <cellStyle name="Normal 2 3 3 3 2 4 3 3 2" xfId="34467"/>
    <cellStyle name="Normal 2 3 3 3 2 4 3 4" xfId="24130"/>
    <cellStyle name="Normal 2 3 3 3 2 4 4" xfId="6037"/>
    <cellStyle name="Normal 2 3 3 3 2 4 4 2" xfId="16374"/>
    <cellStyle name="Normal 2 3 3 3 2 4 4 2 2" xfId="37051"/>
    <cellStyle name="Normal 2 3 3 3 2 4 4 3" xfId="26714"/>
    <cellStyle name="Normal 2 3 3 3 2 4 5" xfId="11206"/>
    <cellStyle name="Normal 2 3 3 3 2 4 5 2" xfId="31883"/>
    <cellStyle name="Normal 2 3 3 3 2 4 6" xfId="21546"/>
    <cellStyle name="Normal 2 3 3 3 2 5" xfId="1515"/>
    <cellStyle name="Normal 2 3 3 3 2 5 2" xfId="4099"/>
    <cellStyle name="Normal 2 3 3 3 2 5 2 2" xfId="9267"/>
    <cellStyle name="Normal 2 3 3 3 2 5 2 2 2" xfId="19604"/>
    <cellStyle name="Normal 2 3 3 3 2 5 2 2 2 2" xfId="40281"/>
    <cellStyle name="Normal 2 3 3 3 2 5 2 2 3" xfId="29944"/>
    <cellStyle name="Normal 2 3 3 3 2 5 2 3" xfId="14436"/>
    <cellStyle name="Normal 2 3 3 3 2 5 2 3 2" xfId="35113"/>
    <cellStyle name="Normal 2 3 3 3 2 5 2 4" xfId="24776"/>
    <cellStyle name="Normal 2 3 3 3 2 5 3" xfId="6683"/>
    <cellStyle name="Normal 2 3 3 3 2 5 3 2" xfId="17020"/>
    <cellStyle name="Normal 2 3 3 3 2 5 3 2 2" xfId="37697"/>
    <cellStyle name="Normal 2 3 3 3 2 5 3 3" xfId="27360"/>
    <cellStyle name="Normal 2 3 3 3 2 5 4" xfId="11852"/>
    <cellStyle name="Normal 2 3 3 3 2 5 4 2" xfId="32529"/>
    <cellStyle name="Normal 2 3 3 3 2 5 5" xfId="22192"/>
    <cellStyle name="Normal 2 3 3 3 2 6" xfId="2807"/>
    <cellStyle name="Normal 2 3 3 3 2 6 2" xfId="7975"/>
    <cellStyle name="Normal 2 3 3 3 2 6 2 2" xfId="18312"/>
    <cellStyle name="Normal 2 3 3 3 2 6 2 2 2" xfId="38989"/>
    <cellStyle name="Normal 2 3 3 3 2 6 2 3" xfId="28652"/>
    <cellStyle name="Normal 2 3 3 3 2 6 3" xfId="13144"/>
    <cellStyle name="Normal 2 3 3 3 2 6 3 2" xfId="33821"/>
    <cellStyle name="Normal 2 3 3 3 2 6 4" xfId="23484"/>
    <cellStyle name="Normal 2 3 3 3 2 7" xfId="5391"/>
    <cellStyle name="Normal 2 3 3 3 2 7 2" xfId="15728"/>
    <cellStyle name="Normal 2 3 3 3 2 7 2 2" xfId="36405"/>
    <cellStyle name="Normal 2 3 3 3 2 7 3" xfId="26068"/>
    <cellStyle name="Normal 2 3 3 3 2 8" xfId="10560"/>
    <cellStyle name="Normal 2 3 3 3 2 8 2" xfId="31237"/>
    <cellStyle name="Normal 2 3 3 3 2 9" xfId="20900"/>
    <cellStyle name="Normal 2 3 3 3 3" xfId="305"/>
    <cellStyle name="Normal 2 3 3 3 3 2" xfId="629"/>
    <cellStyle name="Normal 2 3 3 3 3 2 2" xfId="1275"/>
    <cellStyle name="Normal 2 3 3 3 3 2 2 2" xfId="2567"/>
    <cellStyle name="Normal 2 3 3 3 3 2 2 2 2" xfId="5151"/>
    <cellStyle name="Normal 2 3 3 3 3 2 2 2 2 2" xfId="10319"/>
    <cellStyle name="Normal 2 3 3 3 3 2 2 2 2 2 2" xfId="20656"/>
    <cellStyle name="Normal 2 3 3 3 3 2 2 2 2 2 2 2" xfId="41333"/>
    <cellStyle name="Normal 2 3 3 3 3 2 2 2 2 2 3" xfId="30996"/>
    <cellStyle name="Normal 2 3 3 3 3 2 2 2 2 3" xfId="15488"/>
    <cellStyle name="Normal 2 3 3 3 3 2 2 2 2 3 2" xfId="36165"/>
    <cellStyle name="Normal 2 3 3 3 3 2 2 2 2 4" xfId="25828"/>
    <cellStyle name="Normal 2 3 3 3 3 2 2 2 3" xfId="7735"/>
    <cellStyle name="Normal 2 3 3 3 3 2 2 2 3 2" xfId="18072"/>
    <cellStyle name="Normal 2 3 3 3 3 2 2 2 3 2 2" xfId="38749"/>
    <cellStyle name="Normal 2 3 3 3 3 2 2 2 3 3" xfId="28412"/>
    <cellStyle name="Normal 2 3 3 3 3 2 2 2 4" xfId="12904"/>
    <cellStyle name="Normal 2 3 3 3 3 2 2 2 4 2" xfId="33581"/>
    <cellStyle name="Normal 2 3 3 3 3 2 2 2 5" xfId="23244"/>
    <cellStyle name="Normal 2 3 3 3 3 2 2 3" xfId="3859"/>
    <cellStyle name="Normal 2 3 3 3 3 2 2 3 2" xfId="9027"/>
    <cellStyle name="Normal 2 3 3 3 3 2 2 3 2 2" xfId="19364"/>
    <cellStyle name="Normal 2 3 3 3 3 2 2 3 2 2 2" xfId="40041"/>
    <cellStyle name="Normal 2 3 3 3 3 2 2 3 2 3" xfId="29704"/>
    <cellStyle name="Normal 2 3 3 3 3 2 2 3 3" xfId="14196"/>
    <cellStyle name="Normal 2 3 3 3 3 2 2 3 3 2" xfId="34873"/>
    <cellStyle name="Normal 2 3 3 3 3 2 2 3 4" xfId="24536"/>
    <cellStyle name="Normal 2 3 3 3 3 2 2 4" xfId="6443"/>
    <cellStyle name="Normal 2 3 3 3 3 2 2 4 2" xfId="16780"/>
    <cellStyle name="Normal 2 3 3 3 3 2 2 4 2 2" xfId="37457"/>
    <cellStyle name="Normal 2 3 3 3 3 2 2 4 3" xfId="27120"/>
    <cellStyle name="Normal 2 3 3 3 3 2 2 5" xfId="11612"/>
    <cellStyle name="Normal 2 3 3 3 3 2 2 5 2" xfId="32289"/>
    <cellStyle name="Normal 2 3 3 3 3 2 2 6" xfId="21952"/>
    <cellStyle name="Normal 2 3 3 3 3 2 3" xfId="1921"/>
    <cellStyle name="Normal 2 3 3 3 3 2 3 2" xfId="4505"/>
    <cellStyle name="Normal 2 3 3 3 3 2 3 2 2" xfId="9673"/>
    <cellStyle name="Normal 2 3 3 3 3 2 3 2 2 2" xfId="20010"/>
    <cellStyle name="Normal 2 3 3 3 3 2 3 2 2 2 2" xfId="40687"/>
    <cellStyle name="Normal 2 3 3 3 3 2 3 2 2 3" xfId="30350"/>
    <cellStyle name="Normal 2 3 3 3 3 2 3 2 3" xfId="14842"/>
    <cellStyle name="Normal 2 3 3 3 3 2 3 2 3 2" xfId="35519"/>
    <cellStyle name="Normal 2 3 3 3 3 2 3 2 4" xfId="25182"/>
    <cellStyle name="Normal 2 3 3 3 3 2 3 3" xfId="7089"/>
    <cellStyle name="Normal 2 3 3 3 3 2 3 3 2" xfId="17426"/>
    <cellStyle name="Normal 2 3 3 3 3 2 3 3 2 2" xfId="38103"/>
    <cellStyle name="Normal 2 3 3 3 3 2 3 3 3" xfId="27766"/>
    <cellStyle name="Normal 2 3 3 3 3 2 3 4" xfId="12258"/>
    <cellStyle name="Normal 2 3 3 3 3 2 3 4 2" xfId="32935"/>
    <cellStyle name="Normal 2 3 3 3 3 2 3 5" xfId="22598"/>
    <cellStyle name="Normal 2 3 3 3 3 2 4" xfId="3213"/>
    <cellStyle name="Normal 2 3 3 3 3 2 4 2" xfId="8381"/>
    <cellStyle name="Normal 2 3 3 3 3 2 4 2 2" xfId="18718"/>
    <cellStyle name="Normal 2 3 3 3 3 2 4 2 2 2" xfId="39395"/>
    <cellStyle name="Normal 2 3 3 3 3 2 4 2 3" xfId="29058"/>
    <cellStyle name="Normal 2 3 3 3 3 2 4 3" xfId="13550"/>
    <cellStyle name="Normal 2 3 3 3 3 2 4 3 2" xfId="34227"/>
    <cellStyle name="Normal 2 3 3 3 3 2 4 4" xfId="23890"/>
    <cellStyle name="Normal 2 3 3 3 3 2 5" xfId="5797"/>
    <cellStyle name="Normal 2 3 3 3 3 2 5 2" xfId="16134"/>
    <cellStyle name="Normal 2 3 3 3 3 2 5 2 2" xfId="36811"/>
    <cellStyle name="Normal 2 3 3 3 3 2 5 3" xfId="26474"/>
    <cellStyle name="Normal 2 3 3 3 3 2 6" xfId="10966"/>
    <cellStyle name="Normal 2 3 3 3 3 2 6 2" xfId="31643"/>
    <cellStyle name="Normal 2 3 3 3 3 2 7" xfId="21306"/>
    <cellStyle name="Normal 2 3 3 3 3 3" xfId="952"/>
    <cellStyle name="Normal 2 3 3 3 3 3 2" xfId="2244"/>
    <cellStyle name="Normal 2 3 3 3 3 3 2 2" xfId="4828"/>
    <cellStyle name="Normal 2 3 3 3 3 3 2 2 2" xfId="9996"/>
    <cellStyle name="Normal 2 3 3 3 3 3 2 2 2 2" xfId="20333"/>
    <cellStyle name="Normal 2 3 3 3 3 3 2 2 2 2 2" xfId="41010"/>
    <cellStyle name="Normal 2 3 3 3 3 3 2 2 2 3" xfId="30673"/>
    <cellStyle name="Normal 2 3 3 3 3 3 2 2 3" xfId="15165"/>
    <cellStyle name="Normal 2 3 3 3 3 3 2 2 3 2" xfId="35842"/>
    <cellStyle name="Normal 2 3 3 3 3 3 2 2 4" xfId="25505"/>
    <cellStyle name="Normal 2 3 3 3 3 3 2 3" xfId="7412"/>
    <cellStyle name="Normal 2 3 3 3 3 3 2 3 2" xfId="17749"/>
    <cellStyle name="Normal 2 3 3 3 3 3 2 3 2 2" xfId="38426"/>
    <cellStyle name="Normal 2 3 3 3 3 3 2 3 3" xfId="28089"/>
    <cellStyle name="Normal 2 3 3 3 3 3 2 4" xfId="12581"/>
    <cellStyle name="Normal 2 3 3 3 3 3 2 4 2" xfId="33258"/>
    <cellStyle name="Normal 2 3 3 3 3 3 2 5" xfId="22921"/>
    <cellStyle name="Normal 2 3 3 3 3 3 3" xfId="3536"/>
    <cellStyle name="Normal 2 3 3 3 3 3 3 2" xfId="8704"/>
    <cellStyle name="Normal 2 3 3 3 3 3 3 2 2" xfId="19041"/>
    <cellStyle name="Normal 2 3 3 3 3 3 3 2 2 2" xfId="39718"/>
    <cellStyle name="Normal 2 3 3 3 3 3 3 2 3" xfId="29381"/>
    <cellStyle name="Normal 2 3 3 3 3 3 3 3" xfId="13873"/>
    <cellStyle name="Normal 2 3 3 3 3 3 3 3 2" xfId="34550"/>
    <cellStyle name="Normal 2 3 3 3 3 3 3 4" xfId="24213"/>
    <cellStyle name="Normal 2 3 3 3 3 3 4" xfId="6120"/>
    <cellStyle name="Normal 2 3 3 3 3 3 4 2" xfId="16457"/>
    <cellStyle name="Normal 2 3 3 3 3 3 4 2 2" xfId="37134"/>
    <cellStyle name="Normal 2 3 3 3 3 3 4 3" xfId="26797"/>
    <cellStyle name="Normal 2 3 3 3 3 3 5" xfId="11289"/>
    <cellStyle name="Normal 2 3 3 3 3 3 5 2" xfId="31966"/>
    <cellStyle name="Normal 2 3 3 3 3 3 6" xfId="21629"/>
    <cellStyle name="Normal 2 3 3 3 3 4" xfId="1598"/>
    <cellStyle name="Normal 2 3 3 3 3 4 2" xfId="4182"/>
    <cellStyle name="Normal 2 3 3 3 3 4 2 2" xfId="9350"/>
    <cellStyle name="Normal 2 3 3 3 3 4 2 2 2" xfId="19687"/>
    <cellStyle name="Normal 2 3 3 3 3 4 2 2 2 2" xfId="40364"/>
    <cellStyle name="Normal 2 3 3 3 3 4 2 2 3" xfId="30027"/>
    <cellStyle name="Normal 2 3 3 3 3 4 2 3" xfId="14519"/>
    <cellStyle name="Normal 2 3 3 3 3 4 2 3 2" xfId="35196"/>
    <cellStyle name="Normal 2 3 3 3 3 4 2 4" xfId="24859"/>
    <cellStyle name="Normal 2 3 3 3 3 4 3" xfId="6766"/>
    <cellStyle name="Normal 2 3 3 3 3 4 3 2" xfId="17103"/>
    <cellStyle name="Normal 2 3 3 3 3 4 3 2 2" xfId="37780"/>
    <cellStyle name="Normal 2 3 3 3 3 4 3 3" xfId="27443"/>
    <cellStyle name="Normal 2 3 3 3 3 4 4" xfId="11935"/>
    <cellStyle name="Normal 2 3 3 3 3 4 4 2" xfId="32612"/>
    <cellStyle name="Normal 2 3 3 3 3 4 5" xfId="22275"/>
    <cellStyle name="Normal 2 3 3 3 3 5" xfId="2890"/>
    <cellStyle name="Normal 2 3 3 3 3 5 2" xfId="8058"/>
    <cellStyle name="Normal 2 3 3 3 3 5 2 2" xfId="18395"/>
    <cellStyle name="Normal 2 3 3 3 3 5 2 2 2" xfId="39072"/>
    <cellStyle name="Normal 2 3 3 3 3 5 2 3" xfId="28735"/>
    <cellStyle name="Normal 2 3 3 3 3 5 3" xfId="13227"/>
    <cellStyle name="Normal 2 3 3 3 3 5 3 2" xfId="33904"/>
    <cellStyle name="Normal 2 3 3 3 3 5 4" xfId="23567"/>
    <cellStyle name="Normal 2 3 3 3 3 6" xfId="5474"/>
    <cellStyle name="Normal 2 3 3 3 3 6 2" xfId="15811"/>
    <cellStyle name="Normal 2 3 3 3 3 6 2 2" xfId="36488"/>
    <cellStyle name="Normal 2 3 3 3 3 6 3" xfId="26151"/>
    <cellStyle name="Normal 2 3 3 3 3 7" xfId="10643"/>
    <cellStyle name="Normal 2 3 3 3 3 7 2" xfId="31320"/>
    <cellStyle name="Normal 2 3 3 3 3 8" xfId="20983"/>
    <cellStyle name="Normal 2 3 3 3 4" xfId="466"/>
    <cellStyle name="Normal 2 3 3 3 4 2" xfId="1112"/>
    <cellStyle name="Normal 2 3 3 3 4 2 2" xfId="2404"/>
    <cellStyle name="Normal 2 3 3 3 4 2 2 2" xfId="4988"/>
    <cellStyle name="Normal 2 3 3 3 4 2 2 2 2" xfId="10156"/>
    <cellStyle name="Normal 2 3 3 3 4 2 2 2 2 2" xfId="20493"/>
    <cellStyle name="Normal 2 3 3 3 4 2 2 2 2 2 2" xfId="41170"/>
    <cellStyle name="Normal 2 3 3 3 4 2 2 2 2 3" xfId="30833"/>
    <cellStyle name="Normal 2 3 3 3 4 2 2 2 3" xfId="15325"/>
    <cellStyle name="Normal 2 3 3 3 4 2 2 2 3 2" xfId="36002"/>
    <cellStyle name="Normal 2 3 3 3 4 2 2 2 4" xfId="25665"/>
    <cellStyle name="Normal 2 3 3 3 4 2 2 3" xfId="7572"/>
    <cellStyle name="Normal 2 3 3 3 4 2 2 3 2" xfId="17909"/>
    <cellStyle name="Normal 2 3 3 3 4 2 2 3 2 2" xfId="38586"/>
    <cellStyle name="Normal 2 3 3 3 4 2 2 3 3" xfId="28249"/>
    <cellStyle name="Normal 2 3 3 3 4 2 2 4" xfId="12741"/>
    <cellStyle name="Normal 2 3 3 3 4 2 2 4 2" xfId="33418"/>
    <cellStyle name="Normal 2 3 3 3 4 2 2 5" xfId="23081"/>
    <cellStyle name="Normal 2 3 3 3 4 2 3" xfId="3696"/>
    <cellStyle name="Normal 2 3 3 3 4 2 3 2" xfId="8864"/>
    <cellStyle name="Normal 2 3 3 3 4 2 3 2 2" xfId="19201"/>
    <cellStyle name="Normal 2 3 3 3 4 2 3 2 2 2" xfId="39878"/>
    <cellStyle name="Normal 2 3 3 3 4 2 3 2 3" xfId="29541"/>
    <cellStyle name="Normal 2 3 3 3 4 2 3 3" xfId="14033"/>
    <cellStyle name="Normal 2 3 3 3 4 2 3 3 2" xfId="34710"/>
    <cellStyle name="Normal 2 3 3 3 4 2 3 4" xfId="24373"/>
    <cellStyle name="Normal 2 3 3 3 4 2 4" xfId="6280"/>
    <cellStyle name="Normal 2 3 3 3 4 2 4 2" xfId="16617"/>
    <cellStyle name="Normal 2 3 3 3 4 2 4 2 2" xfId="37294"/>
    <cellStyle name="Normal 2 3 3 3 4 2 4 3" xfId="26957"/>
    <cellStyle name="Normal 2 3 3 3 4 2 5" xfId="11449"/>
    <cellStyle name="Normal 2 3 3 3 4 2 5 2" xfId="32126"/>
    <cellStyle name="Normal 2 3 3 3 4 2 6" xfId="21789"/>
    <cellStyle name="Normal 2 3 3 3 4 3" xfId="1758"/>
    <cellStyle name="Normal 2 3 3 3 4 3 2" xfId="4342"/>
    <cellStyle name="Normal 2 3 3 3 4 3 2 2" xfId="9510"/>
    <cellStyle name="Normal 2 3 3 3 4 3 2 2 2" xfId="19847"/>
    <cellStyle name="Normal 2 3 3 3 4 3 2 2 2 2" xfId="40524"/>
    <cellStyle name="Normal 2 3 3 3 4 3 2 2 3" xfId="30187"/>
    <cellStyle name="Normal 2 3 3 3 4 3 2 3" xfId="14679"/>
    <cellStyle name="Normal 2 3 3 3 4 3 2 3 2" xfId="35356"/>
    <cellStyle name="Normal 2 3 3 3 4 3 2 4" xfId="25019"/>
    <cellStyle name="Normal 2 3 3 3 4 3 3" xfId="6926"/>
    <cellStyle name="Normal 2 3 3 3 4 3 3 2" xfId="17263"/>
    <cellStyle name="Normal 2 3 3 3 4 3 3 2 2" xfId="37940"/>
    <cellStyle name="Normal 2 3 3 3 4 3 3 3" xfId="27603"/>
    <cellStyle name="Normal 2 3 3 3 4 3 4" xfId="12095"/>
    <cellStyle name="Normal 2 3 3 3 4 3 4 2" xfId="32772"/>
    <cellStyle name="Normal 2 3 3 3 4 3 5" xfId="22435"/>
    <cellStyle name="Normal 2 3 3 3 4 4" xfId="3050"/>
    <cellStyle name="Normal 2 3 3 3 4 4 2" xfId="8218"/>
    <cellStyle name="Normal 2 3 3 3 4 4 2 2" xfId="18555"/>
    <cellStyle name="Normal 2 3 3 3 4 4 2 2 2" xfId="39232"/>
    <cellStyle name="Normal 2 3 3 3 4 4 2 3" xfId="28895"/>
    <cellStyle name="Normal 2 3 3 3 4 4 3" xfId="13387"/>
    <cellStyle name="Normal 2 3 3 3 4 4 3 2" xfId="34064"/>
    <cellStyle name="Normal 2 3 3 3 4 4 4" xfId="23727"/>
    <cellStyle name="Normal 2 3 3 3 4 5" xfId="5634"/>
    <cellStyle name="Normal 2 3 3 3 4 5 2" xfId="15971"/>
    <cellStyle name="Normal 2 3 3 3 4 5 2 2" xfId="36648"/>
    <cellStyle name="Normal 2 3 3 3 4 5 3" xfId="26311"/>
    <cellStyle name="Normal 2 3 3 3 4 6" xfId="10803"/>
    <cellStyle name="Normal 2 3 3 3 4 6 2" xfId="31480"/>
    <cellStyle name="Normal 2 3 3 3 4 7" xfId="21143"/>
    <cellStyle name="Normal 2 3 3 3 5" xfId="789"/>
    <cellStyle name="Normal 2 3 3 3 5 2" xfId="2081"/>
    <cellStyle name="Normal 2 3 3 3 5 2 2" xfId="4665"/>
    <cellStyle name="Normal 2 3 3 3 5 2 2 2" xfId="9833"/>
    <cellStyle name="Normal 2 3 3 3 5 2 2 2 2" xfId="20170"/>
    <cellStyle name="Normal 2 3 3 3 5 2 2 2 2 2" xfId="40847"/>
    <cellStyle name="Normal 2 3 3 3 5 2 2 2 3" xfId="30510"/>
    <cellStyle name="Normal 2 3 3 3 5 2 2 3" xfId="15002"/>
    <cellStyle name="Normal 2 3 3 3 5 2 2 3 2" xfId="35679"/>
    <cellStyle name="Normal 2 3 3 3 5 2 2 4" xfId="25342"/>
    <cellStyle name="Normal 2 3 3 3 5 2 3" xfId="7249"/>
    <cellStyle name="Normal 2 3 3 3 5 2 3 2" xfId="17586"/>
    <cellStyle name="Normal 2 3 3 3 5 2 3 2 2" xfId="38263"/>
    <cellStyle name="Normal 2 3 3 3 5 2 3 3" xfId="27926"/>
    <cellStyle name="Normal 2 3 3 3 5 2 4" xfId="12418"/>
    <cellStyle name="Normal 2 3 3 3 5 2 4 2" xfId="33095"/>
    <cellStyle name="Normal 2 3 3 3 5 2 5" xfId="22758"/>
    <cellStyle name="Normal 2 3 3 3 5 3" xfId="3373"/>
    <cellStyle name="Normal 2 3 3 3 5 3 2" xfId="8541"/>
    <cellStyle name="Normal 2 3 3 3 5 3 2 2" xfId="18878"/>
    <cellStyle name="Normal 2 3 3 3 5 3 2 2 2" xfId="39555"/>
    <cellStyle name="Normal 2 3 3 3 5 3 2 3" xfId="29218"/>
    <cellStyle name="Normal 2 3 3 3 5 3 3" xfId="13710"/>
    <cellStyle name="Normal 2 3 3 3 5 3 3 2" xfId="34387"/>
    <cellStyle name="Normal 2 3 3 3 5 3 4" xfId="24050"/>
    <cellStyle name="Normal 2 3 3 3 5 4" xfId="5957"/>
    <cellStyle name="Normal 2 3 3 3 5 4 2" xfId="16294"/>
    <cellStyle name="Normal 2 3 3 3 5 4 2 2" xfId="36971"/>
    <cellStyle name="Normal 2 3 3 3 5 4 3" xfId="26634"/>
    <cellStyle name="Normal 2 3 3 3 5 5" xfId="11126"/>
    <cellStyle name="Normal 2 3 3 3 5 5 2" xfId="31803"/>
    <cellStyle name="Normal 2 3 3 3 5 6" xfId="21466"/>
    <cellStyle name="Normal 2 3 3 3 6" xfId="1435"/>
    <cellStyle name="Normal 2 3 3 3 6 2" xfId="4019"/>
    <cellStyle name="Normal 2 3 3 3 6 2 2" xfId="9187"/>
    <cellStyle name="Normal 2 3 3 3 6 2 2 2" xfId="19524"/>
    <cellStyle name="Normal 2 3 3 3 6 2 2 2 2" xfId="40201"/>
    <cellStyle name="Normal 2 3 3 3 6 2 2 3" xfId="29864"/>
    <cellStyle name="Normal 2 3 3 3 6 2 3" xfId="14356"/>
    <cellStyle name="Normal 2 3 3 3 6 2 3 2" xfId="35033"/>
    <cellStyle name="Normal 2 3 3 3 6 2 4" xfId="24696"/>
    <cellStyle name="Normal 2 3 3 3 6 3" xfId="6603"/>
    <cellStyle name="Normal 2 3 3 3 6 3 2" xfId="16940"/>
    <cellStyle name="Normal 2 3 3 3 6 3 2 2" xfId="37617"/>
    <cellStyle name="Normal 2 3 3 3 6 3 3" xfId="27280"/>
    <cellStyle name="Normal 2 3 3 3 6 4" xfId="11772"/>
    <cellStyle name="Normal 2 3 3 3 6 4 2" xfId="32449"/>
    <cellStyle name="Normal 2 3 3 3 6 5" xfId="22112"/>
    <cellStyle name="Normal 2 3 3 3 7" xfId="2727"/>
    <cellStyle name="Normal 2 3 3 3 7 2" xfId="7895"/>
    <cellStyle name="Normal 2 3 3 3 7 2 2" xfId="18232"/>
    <cellStyle name="Normal 2 3 3 3 7 2 2 2" xfId="38909"/>
    <cellStyle name="Normal 2 3 3 3 7 2 3" xfId="28572"/>
    <cellStyle name="Normal 2 3 3 3 7 3" xfId="13064"/>
    <cellStyle name="Normal 2 3 3 3 7 3 2" xfId="33741"/>
    <cellStyle name="Normal 2 3 3 3 7 4" xfId="23404"/>
    <cellStyle name="Normal 2 3 3 3 8" xfId="5311"/>
    <cellStyle name="Normal 2 3 3 3 8 2" xfId="15648"/>
    <cellStyle name="Normal 2 3 3 3 8 2 2" xfId="36325"/>
    <cellStyle name="Normal 2 3 3 3 8 3" xfId="25988"/>
    <cellStyle name="Normal 2 3 3 3 9" xfId="10480"/>
    <cellStyle name="Normal 2 3 3 3 9 2" xfId="31157"/>
    <cellStyle name="Normal 2 3 3 4" xfId="178"/>
    <cellStyle name="Normal 2 3 3 4 2" xfId="346"/>
    <cellStyle name="Normal 2 3 3 4 2 2" xfId="669"/>
    <cellStyle name="Normal 2 3 3 4 2 2 2" xfId="1315"/>
    <cellStyle name="Normal 2 3 3 4 2 2 2 2" xfId="2607"/>
    <cellStyle name="Normal 2 3 3 4 2 2 2 2 2" xfId="5191"/>
    <cellStyle name="Normal 2 3 3 4 2 2 2 2 2 2" xfId="10359"/>
    <cellStyle name="Normal 2 3 3 4 2 2 2 2 2 2 2" xfId="20696"/>
    <cellStyle name="Normal 2 3 3 4 2 2 2 2 2 2 2 2" xfId="41373"/>
    <cellStyle name="Normal 2 3 3 4 2 2 2 2 2 2 3" xfId="31036"/>
    <cellStyle name="Normal 2 3 3 4 2 2 2 2 2 3" xfId="15528"/>
    <cellStyle name="Normal 2 3 3 4 2 2 2 2 2 3 2" xfId="36205"/>
    <cellStyle name="Normal 2 3 3 4 2 2 2 2 2 4" xfId="25868"/>
    <cellStyle name="Normal 2 3 3 4 2 2 2 2 3" xfId="7775"/>
    <cellStyle name="Normal 2 3 3 4 2 2 2 2 3 2" xfId="18112"/>
    <cellStyle name="Normal 2 3 3 4 2 2 2 2 3 2 2" xfId="38789"/>
    <cellStyle name="Normal 2 3 3 4 2 2 2 2 3 3" xfId="28452"/>
    <cellStyle name="Normal 2 3 3 4 2 2 2 2 4" xfId="12944"/>
    <cellStyle name="Normal 2 3 3 4 2 2 2 2 4 2" xfId="33621"/>
    <cellStyle name="Normal 2 3 3 4 2 2 2 2 5" xfId="23284"/>
    <cellStyle name="Normal 2 3 3 4 2 2 2 3" xfId="3899"/>
    <cellStyle name="Normal 2 3 3 4 2 2 2 3 2" xfId="9067"/>
    <cellStyle name="Normal 2 3 3 4 2 2 2 3 2 2" xfId="19404"/>
    <cellStyle name="Normal 2 3 3 4 2 2 2 3 2 2 2" xfId="40081"/>
    <cellStyle name="Normal 2 3 3 4 2 2 2 3 2 3" xfId="29744"/>
    <cellStyle name="Normal 2 3 3 4 2 2 2 3 3" xfId="14236"/>
    <cellStyle name="Normal 2 3 3 4 2 2 2 3 3 2" xfId="34913"/>
    <cellStyle name="Normal 2 3 3 4 2 2 2 3 4" xfId="24576"/>
    <cellStyle name="Normal 2 3 3 4 2 2 2 4" xfId="6483"/>
    <cellStyle name="Normal 2 3 3 4 2 2 2 4 2" xfId="16820"/>
    <cellStyle name="Normal 2 3 3 4 2 2 2 4 2 2" xfId="37497"/>
    <cellStyle name="Normal 2 3 3 4 2 2 2 4 3" xfId="27160"/>
    <cellStyle name="Normal 2 3 3 4 2 2 2 5" xfId="11652"/>
    <cellStyle name="Normal 2 3 3 4 2 2 2 5 2" xfId="32329"/>
    <cellStyle name="Normal 2 3 3 4 2 2 2 6" xfId="21992"/>
    <cellStyle name="Normal 2 3 3 4 2 2 3" xfId="1961"/>
    <cellStyle name="Normal 2 3 3 4 2 2 3 2" xfId="4545"/>
    <cellStyle name="Normal 2 3 3 4 2 2 3 2 2" xfId="9713"/>
    <cellStyle name="Normal 2 3 3 4 2 2 3 2 2 2" xfId="20050"/>
    <cellStyle name="Normal 2 3 3 4 2 2 3 2 2 2 2" xfId="40727"/>
    <cellStyle name="Normal 2 3 3 4 2 2 3 2 2 3" xfId="30390"/>
    <cellStyle name="Normal 2 3 3 4 2 2 3 2 3" xfId="14882"/>
    <cellStyle name="Normal 2 3 3 4 2 2 3 2 3 2" xfId="35559"/>
    <cellStyle name="Normal 2 3 3 4 2 2 3 2 4" xfId="25222"/>
    <cellStyle name="Normal 2 3 3 4 2 2 3 3" xfId="7129"/>
    <cellStyle name="Normal 2 3 3 4 2 2 3 3 2" xfId="17466"/>
    <cellStyle name="Normal 2 3 3 4 2 2 3 3 2 2" xfId="38143"/>
    <cellStyle name="Normal 2 3 3 4 2 2 3 3 3" xfId="27806"/>
    <cellStyle name="Normal 2 3 3 4 2 2 3 4" xfId="12298"/>
    <cellStyle name="Normal 2 3 3 4 2 2 3 4 2" xfId="32975"/>
    <cellStyle name="Normal 2 3 3 4 2 2 3 5" xfId="22638"/>
    <cellStyle name="Normal 2 3 3 4 2 2 4" xfId="3253"/>
    <cellStyle name="Normal 2 3 3 4 2 2 4 2" xfId="8421"/>
    <cellStyle name="Normal 2 3 3 4 2 2 4 2 2" xfId="18758"/>
    <cellStyle name="Normal 2 3 3 4 2 2 4 2 2 2" xfId="39435"/>
    <cellStyle name="Normal 2 3 3 4 2 2 4 2 3" xfId="29098"/>
    <cellStyle name="Normal 2 3 3 4 2 2 4 3" xfId="13590"/>
    <cellStyle name="Normal 2 3 3 4 2 2 4 3 2" xfId="34267"/>
    <cellStyle name="Normal 2 3 3 4 2 2 4 4" xfId="23930"/>
    <cellStyle name="Normal 2 3 3 4 2 2 5" xfId="5837"/>
    <cellStyle name="Normal 2 3 3 4 2 2 5 2" xfId="16174"/>
    <cellStyle name="Normal 2 3 3 4 2 2 5 2 2" xfId="36851"/>
    <cellStyle name="Normal 2 3 3 4 2 2 5 3" xfId="26514"/>
    <cellStyle name="Normal 2 3 3 4 2 2 6" xfId="11006"/>
    <cellStyle name="Normal 2 3 3 4 2 2 6 2" xfId="31683"/>
    <cellStyle name="Normal 2 3 3 4 2 2 7" xfId="21346"/>
    <cellStyle name="Normal 2 3 3 4 2 3" xfId="992"/>
    <cellStyle name="Normal 2 3 3 4 2 3 2" xfId="2284"/>
    <cellStyle name="Normal 2 3 3 4 2 3 2 2" xfId="4868"/>
    <cellStyle name="Normal 2 3 3 4 2 3 2 2 2" xfId="10036"/>
    <cellStyle name="Normal 2 3 3 4 2 3 2 2 2 2" xfId="20373"/>
    <cellStyle name="Normal 2 3 3 4 2 3 2 2 2 2 2" xfId="41050"/>
    <cellStyle name="Normal 2 3 3 4 2 3 2 2 2 3" xfId="30713"/>
    <cellStyle name="Normal 2 3 3 4 2 3 2 2 3" xfId="15205"/>
    <cellStyle name="Normal 2 3 3 4 2 3 2 2 3 2" xfId="35882"/>
    <cellStyle name="Normal 2 3 3 4 2 3 2 2 4" xfId="25545"/>
    <cellStyle name="Normal 2 3 3 4 2 3 2 3" xfId="7452"/>
    <cellStyle name="Normal 2 3 3 4 2 3 2 3 2" xfId="17789"/>
    <cellStyle name="Normal 2 3 3 4 2 3 2 3 2 2" xfId="38466"/>
    <cellStyle name="Normal 2 3 3 4 2 3 2 3 3" xfId="28129"/>
    <cellStyle name="Normal 2 3 3 4 2 3 2 4" xfId="12621"/>
    <cellStyle name="Normal 2 3 3 4 2 3 2 4 2" xfId="33298"/>
    <cellStyle name="Normal 2 3 3 4 2 3 2 5" xfId="22961"/>
    <cellStyle name="Normal 2 3 3 4 2 3 3" xfId="3576"/>
    <cellStyle name="Normal 2 3 3 4 2 3 3 2" xfId="8744"/>
    <cellStyle name="Normal 2 3 3 4 2 3 3 2 2" xfId="19081"/>
    <cellStyle name="Normal 2 3 3 4 2 3 3 2 2 2" xfId="39758"/>
    <cellStyle name="Normal 2 3 3 4 2 3 3 2 3" xfId="29421"/>
    <cellStyle name="Normal 2 3 3 4 2 3 3 3" xfId="13913"/>
    <cellStyle name="Normal 2 3 3 4 2 3 3 3 2" xfId="34590"/>
    <cellStyle name="Normal 2 3 3 4 2 3 3 4" xfId="24253"/>
    <cellStyle name="Normal 2 3 3 4 2 3 4" xfId="6160"/>
    <cellStyle name="Normal 2 3 3 4 2 3 4 2" xfId="16497"/>
    <cellStyle name="Normal 2 3 3 4 2 3 4 2 2" xfId="37174"/>
    <cellStyle name="Normal 2 3 3 4 2 3 4 3" xfId="26837"/>
    <cellStyle name="Normal 2 3 3 4 2 3 5" xfId="11329"/>
    <cellStyle name="Normal 2 3 3 4 2 3 5 2" xfId="32006"/>
    <cellStyle name="Normal 2 3 3 4 2 3 6" xfId="21669"/>
    <cellStyle name="Normal 2 3 3 4 2 4" xfId="1638"/>
    <cellStyle name="Normal 2 3 3 4 2 4 2" xfId="4222"/>
    <cellStyle name="Normal 2 3 3 4 2 4 2 2" xfId="9390"/>
    <cellStyle name="Normal 2 3 3 4 2 4 2 2 2" xfId="19727"/>
    <cellStyle name="Normal 2 3 3 4 2 4 2 2 2 2" xfId="40404"/>
    <cellStyle name="Normal 2 3 3 4 2 4 2 2 3" xfId="30067"/>
    <cellStyle name="Normal 2 3 3 4 2 4 2 3" xfId="14559"/>
    <cellStyle name="Normal 2 3 3 4 2 4 2 3 2" xfId="35236"/>
    <cellStyle name="Normal 2 3 3 4 2 4 2 4" xfId="24899"/>
    <cellStyle name="Normal 2 3 3 4 2 4 3" xfId="6806"/>
    <cellStyle name="Normal 2 3 3 4 2 4 3 2" xfId="17143"/>
    <cellStyle name="Normal 2 3 3 4 2 4 3 2 2" xfId="37820"/>
    <cellStyle name="Normal 2 3 3 4 2 4 3 3" xfId="27483"/>
    <cellStyle name="Normal 2 3 3 4 2 4 4" xfId="11975"/>
    <cellStyle name="Normal 2 3 3 4 2 4 4 2" xfId="32652"/>
    <cellStyle name="Normal 2 3 3 4 2 4 5" xfId="22315"/>
    <cellStyle name="Normal 2 3 3 4 2 5" xfId="2930"/>
    <cellStyle name="Normal 2 3 3 4 2 5 2" xfId="8098"/>
    <cellStyle name="Normal 2 3 3 4 2 5 2 2" xfId="18435"/>
    <cellStyle name="Normal 2 3 3 4 2 5 2 2 2" xfId="39112"/>
    <cellStyle name="Normal 2 3 3 4 2 5 2 3" xfId="28775"/>
    <cellStyle name="Normal 2 3 3 4 2 5 3" xfId="13267"/>
    <cellStyle name="Normal 2 3 3 4 2 5 3 2" xfId="33944"/>
    <cellStyle name="Normal 2 3 3 4 2 5 4" xfId="23607"/>
    <cellStyle name="Normal 2 3 3 4 2 6" xfId="5514"/>
    <cellStyle name="Normal 2 3 3 4 2 6 2" xfId="15851"/>
    <cellStyle name="Normal 2 3 3 4 2 6 2 2" xfId="36528"/>
    <cellStyle name="Normal 2 3 3 4 2 6 3" xfId="26191"/>
    <cellStyle name="Normal 2 3 3 4 2 7" xfId="10683"/>
    <cellStyle name="Normal 2 3 3 4 2 7 2" xfId="31360"/>
    <cellStyle name="Normal 2 3 3 4 2 8" xfId="21023"/>
    <cellStyle name="Normal 2 3 3 4 3" xfId="506"/>
    <cellStyle name="Normal 2 3 3 4 3 2" xfId="1152"/>
    <cellStyle name="Normal 2 3 3 4 3 2 2" xfId="2444"/>
    <cellStyle name="Normal 2 3 3 4 3 2 2 2" xfId="5028"/>
    <cellStyle name="Normal 2 3 3 4 3 2 2 2 2" xfId="10196"/>
    <cellStyle name="Normal 2 3 3 4 3 2 2 2 2 2" xfId="20533"/>
    <cellStyle name="Normal 2 3 3 4 3 2 2 2 2 2 2" xfId="41210"/>
    <cellStyle name="Normal 2 3 3 4 3 2 2 2 2 3" xfId="30873"/>
    <cellStyle name="Normal 2 3 3 4 3 2 2 2 3" xfId="15365"/>
    <cellStyle name="Normal 2 3 3 4 3 2 2 2 3 2" xfId="36042"/>
    <cellStyle name="Normal 2 3 3 4 3 2 2 2 4" xfId="25705"/>
    <cellStyle name="Normal 2 3 3 4 3 2 2 3" xfId="7612"/>
    <cellStyle name="Normal 2 3 3 4 3 2 2 3 2" xfId="17949"/>
    <cellStyle name="Normal 2 3 3 4 3 2 2 3 2 2" xfId="38626"/>
    <cellStyle name="Normal 2 3 3 4 3 2 2 3 3" xfId="28289"/>
    <cellStyle name="Normal 2 3 3 4 3 2 2 4" xfId="12781"/>
    <cellStyle name="Normal 2 3 3 4 3 2 2 4 2" xfId="33458"/>
    <cellStyle name="Normal 2 3 3 4 3 2 2 5" xfId="23121"/>
    <cellStyle name="Normal 2 3 3 4 3 2 3" xfId="3736"/>
    <cellStyle name="Normal 2 3 3 4 3 2 3 2" xfId="8904"/>
    <cellStyle name="Normal 2 3 3 4 3 2 3 2 2" xfId="19241"/>
    <cellStyle name="Normal 2 3 3 4 3 2 3 2 2 2" xfId="39918"/>
    <cellStyle name="Normal 2 3 3 4 3 2 3 2 3" xfId="29581"/>
    <cellStyle name="Normal 2 3 3 4 3 2 3 3" xfId="14073"/>
    <cellStyle name="Normal 2 3 3 4 3 2 3 3 2" xfId="34750"/>
    <cellStyle name="Normal 2 3 3 4 3 2 3 4" xfId="24413"/>
    <cellStyle name="Normal 2 3 3 4 3 2 4" xfId="6320"/>
    <cellStyle name="Normal 2 3 3 4 3 2 4 2" xfId="16657"/>
    <cellStyle name="Normal 2 3 3 4 3 2 4 2 2" xfId="37334"/>
    <cellStyle name="Normal 2 3 3 4 3 2 4 3" xfId="26997"/>
    <cellStyle name="Normal 2 3 3 4 3 2 5" xfId="11489"/>
    <cellStyle name="Normal 2 3 3 4 3 2 5 2" xfId="32166"/>
    <cellStyle name="Normal 2 3 3 4 3 2 6" xfId="21829"/>
    <cellStyle name="Normal 2 3 3 4 3 3" xfId="1798"/>
    <cellStyle name="Normal 2 3 3 4 3 3 2" xfId="4382"/>
    <cellStyle name="Normal 2 3 3 4 3 3 2 2" xfId="9550"/>
    <cellStyle name="Normal 2 3 3 4 3 3 2 2 2" xfId="19887"/>
    <cellStyle name="Normal 2 3 3 4 3 3 2 2 2 2" xfId="40564"/>
    <cellStyle name="Normal 2 3 3 4 3 3 2 2 3" xfId="30227"/>
    <cellStyle name="Normal 2 3 3 4 3 3 2 3" xfId="14719"/>
    <cellStyle name="Normal 2 3 3 4 3 3 2 3 2" xfId="35396"/>
    <cellStyle name="Normal 2 3 3 4 3 3 2 4" xfId="25059"/>
    <cellStyle name="Normal 2 3 3 4 3 3 3" xfId="6966"/>
    <cellStyle name="Normal 2 3 3 4 3 3 3 2" xfId="17303"/>
    <cellStyle name="Normal 2 3 3 4 3 3 3 2 2" xfId="37980"/>
    <cellStyle name="Normal 2 3 3 4 3 3 3 3" xfId="27643"/>
    <cellStyle name="Normal 2 3 3 4 3 3 4" xfId="12135"/>
    <cellStyle name="Normal 2 3 3 4 3 3 4 2" xfId="32812"/>
    <cellStyle name="Normal 2 3 3 4 3 3 5" xfId="22475"/>
    <cellStyle name="Normal 2 3 3 4 3 4" xfId="3090"/>
    <cellStyle name="Normal 2 3 3 4 3 4 2" xfId="8258"/>
    <cellStyle name="Normal 2 3 3 4 3 4 2 2" xfId="18595"/>
    <cellStyle name="Normal 2 3 3 4 3 4 2 2 2" xfId="39272"/>
    <cellStyle name="Normal 2 3 3 4 3 4 2 3" xfId="28935"/>
    <cellStyle name="Normal 2 3 3 4 3 4 3" xfId="13427"/>
    <cellStyle name="Normal 2 3 3 4 3 4 3 2" xfId="34104"/>
    <cellStyle name="Normal 2 3 3 4 3 4 4" xfId="23767"/>
    <cellStyle name="Normal 2 3 3 4 3 5" xfId="5674"/>
    <cellStyle name="Normal 2 3 3 4 3 5 2" xfId="16011"/>
    <cellStyle name="Normal 2 3 3 4 3 5 2 2" xfId="36688"/>
    <cellStyle name="Normal 2 3 3 4 3 5 3" xfId="26351"/>
    <cellStyle name="Normal 2 3 3 4 3 6" xfId="10843"/>
    <cellStyle name="Normal 2 3 3 4 3 6 2" xfId="31520"/>
    <cellStyle name="Normal 2 3 3 4 3 7" xfId="21183"/>
    <cellStyle name="Normal 2 3 3 4 4" xfId="829"/>
    <cellStyle name="Normal 2 3 3 4 4 2" xfId="2121"/>
    <cellStyle name="Normal 2 3 3 4 4 2 2" xfId="4705"/>
    <cellStyle name="Normal 2 3 3 4 4 2 2 2" xfId="9873"/>
    <cellStyle name="Normal 2 3 3 4 4 2 2 2 2" xfId="20210"/>
    <cellStyle name="Normal 2 3 3 4 4 2 2 2 2 2" xfId="40887"/>
    <cellStyle name="Normal 2 3 3 4 4 2 2 2 3" xfId="30550"/>
    <cellStyle name="Normal 2 3 3 4 4 2 2 3" xfId="15042"/>
    <cellStyle name="Normal 2 3 3 4 4 2 2 3 2" xfId="35719"/>
    <cellStyle name="Normal 2 3 3 4 4 2 2 4" xfId="25382"/>
    <cellStyle name="Normal 2 3 3 4 4 2 3" xfId="7289"/>
    <cellStyle name="Normal 2 3 3 4 4 2 3 2" xfId="17626"/>
    <cellStyle name="Normal 2 3 3 4 4 2 3 2 2" xfId="38303"/>
    <cellStyle name="Normal 2 3 3 4 4 2 3 3" xfId="27966"/>
    <cellStyle name="Normal 2 3 3 4 4 2 4" xfId="12458"/>
    <cellStyle name="Normal 2 3 3 4 4 2 4 2" xfId="33135"/>
    <cellStyle name="Normal 2 3 3 4 4 2 5" xfId="22798"/>
    <cellStyle name="Normal 2 3 3 4 4 3" xfId="3413"/>
    <cellStyle name="Normal 2 3 3 4 4 3 2" xfId="8581"/>
    <cellStyle name="Normal 2 3 3 4 4 3 2 2" xfId="18918"/>
    <cellStyle name="Normal 2 3 3 4 4 3 2 2 2" xfId="39595"/>
    <cellStyle name="Normal 2 3 3 4 4 3 2 3" xfId="29258"/>
    <cellStyle name="Normal 2 3 3 4 4 3 3" xfId="13750"/>
    <cellStyle name="Normal 2 3 3 4 4 3 3 2" xfId="34427"/>
    <cellStyle name="Normal 2 3 3 4 4 3 4" xfId="24090"/>
    <cellStyle name="Normal 2 3 3 4 4 4" xfId="5997"/>
    <cellStyle name="Normal 2 3 3 4 4 4 2" xfId="16334"/>
    <cellStyle name="Normal 2 3 3 4 4 4 2 2" xfId="37011"/>
    <cellStyle name="Normal 2 3 3 4 4 4 3" xfId="26674"/>
    <cellStyle name="Normal 2 3 3 4 4 5" xfId="11166"/>
    <cellStyle name="Normal 2 3 3 4 4 5 2" xfId="31843"/>
    <cellStyle name="Normal 2 3 3 4 4 6" xfId="21506"/>
    <cellStyle name="Normal 2 3 3 4 5" xfId="1475"/>
    <cellStyle name="Normal 2 3 3 4 5 2" xfId="4059"/>
    <cellStyle name="Normal 2 3 3 4 5 2 2" xfId="9227"/>
    <cellStyle name="Normal 2 3 3 4 5 2 2 2" xfId="19564"/>
    <cellStyle name="Normal 2 3 3 4 5 2 2 2 2" xfId="40241"/>
    <cellStyle name="Normal 2 3 3 4 5 2 2 3" xfId="29904"/>
    <cellStyle name="Normal 2 3 3 4 5 2 3" xfId="14396"/>
    <cellStyle name="Normal 2 3 3 4 5 2 3 2" xfId="35073"/>
    <cellStyle name="Normal 2 3 3 4 5 2 4" xfId="24736"/>
    <cellStyle name="Normal 2 3 3 4 5 3" xfId="6643"/>
    <cellStyle name="Normal 2 3 3 4 5 3 2" xfId="16980"/>
    <cellStyle name="Normal 2 3 3 4 5 3 2 2" xfId="37657"/>
    <cellStyle name="Normal 2 3 3 4 5 3 3" xfId="27320"/>
    <cellStyle name="Normal 2 3 3 4 5 4" xfId="11812"/>
    <cellStyle name="Normal 2 3 3 4 5 4 2" xfId="32489"/>
    <cellStyle name="Normal 2 3 3 4 5 5" xfId="22152"/>
    <cellStyle name="Normal 2 3 3 4 6" xfId="2767"/>
    <cellStyle name="Normal 2 3 3 4 6 2" xfId="7935"/>
    <cellStyle name="Normal 2 3 3 4 6 2 2" xfId="18272"/>
    <cellStyle name="Normal 2 3 3 4 6 2 2 2" xfId="38949"/>
    <cellStyle name="Normal 2 3 3 4 6 2 3" xfId="28612"/>
    <cellStyle name="Normal 2 3 3 4 6 3" xfId="13104"/>
    <cellStyle name="Normal 2 3 3 4 6 3 2" xfId="33781"/>
    <cellStyle name="Normal 2 3 3 4 6 4" xfId="23444"/>
    <cellStyle name="Normal 2 3 3 4 7" xfId="5351"/>
    <cellStyle name="Normal 2 3 3 4 7 2" xfId="15688"/>
    <cellStyle name="Normal 2 3 3 4 7 2 2" xfId="36365"/>
    <cellStyle name="Normal 2 3 3 4 7 3" xfId="26028"/>
    <cellStyle name="Normal 2 3 3 4 8" xfId="10520"/>
    <cellStyle name="Normal 2 3 3 4 8 2" xfId="31197"/>
    <cellStyle name="Normal 2 3 3 4 9" xfId="20860"/>
    <cellStyle name="Normal 2 3 3 5" xfId="265"/>
    <cellStyle name="Normal 2 3 3 5 2" xfId="589"/>
    <cellStyle name="Normal 2 3 3 5 2 2" xfId="1235"/>
    <cellStyle name="Normal 2 3 3 5 2 2 2" xfId="2527"/>
    <cellStyle name="Normal 2 3 3 5 2 2 2 2" xfId="5111"/>
    <cellStyle name="Normal 2 3 3 5 2 2 2 2 2" xfId="10279"/>
    <cellStyle name="Normal 2 3 3 5 2 2 2 2 2 2" xfId="20616"/>
    <cellStyle name="Normal 2 3 3 5 2 2 2 2 2 2 2" xfId="41293"/>
    <cellStyle name="Normal 2 3 3 5 2 2 2 2 2 3" xfId="30956"/>
    <cellStyle name="Normal 2 3 3 5 2 2 2 2 3" xfId="15448"/>
    <cellStyle name="Normal 2 3 3 5 2 2 2 2 3 2" xfId="36125"/>
    <cellStyle name="Normal 2 3 3 5 2 2 2 2 4" xfId="25788"/>
    <cellStyle name="Normal 2 3 3 5 2 2 2 3" xfId="7695"/>
    <cellStyle name="Normal 2 3 3 5 2 2 2 3 2" xfId="18032"/>
    <cellStyle name="Normal 2 3 3 5 2 2 2 3 2 2" xfId="38709"/>
    <cellStyle name="Normal 2 3 3 5 2 2 2 3 3" xfId="28372"/>
    <cellStyle name="Normal 2 3 3 5 2 2 2 4" xfId="12864"/>
    <cellStyle name="Normal 2 3 3 5 2 2 2 4 2" xfId="33541"/>
    <cellStyle name="Normal 2 3 3 5 2 2 2 5" xfId="23204"/>
    <cellStyle name="Normal 2 3 3 5 2 2 3" xfId="3819"/>
    <cellStyle name="Normal 2 3 3 5 2 2 3 2" xfId="8987"/>
    <cellStyle name="Normal 2 3 3 5 2 2 3 2 2" xfId="19324"/>
    <cellStyle name="Normal 2 3 3 5 2 2 3 2 2 2" xfId="40001"/>
    <cellStyle name="Normal 2 3 3 5 2 2 3 2 3" xfId="29664"/>
    <cellStyle name="Normal 2 3 3 5 2 2 3 3" xfId="14156"/>
    <cellStyle name="Normal 2 3 3 5 2 2 3 3 2" xfId="34833"/>
    <cellStyle name="Normal 2 3 3 5 2 2 3 4" xfId="24496"/>
    <cellStyle name="Normal 2 3 3 5 2 2 4" xfId="6403"/>
    <cellStyle name="Normal 2 3 3 5 2 2 4 2" xfId="16740"/>
    <cellStyle name="Normal 2 3 3 5 2 2 4 2 2" xfId="37417"/>
    <cellStyle name="Normal 2 3 3 5 2 2 4 3" xfId="27080"/>
    <cellStyle name="Normal 2 3 3 5 2 2 5" xfId="11572"/>
    <cellStyle name="Normal 2 3 3 5 2 2 5 2" xfId="32249"/>
    <cellStyle name="Normal 2 3 3 5 2 2 6" xfId="21912"/>
    <cellStyle name="Normal 2 3 3 5 2 3" xfId="1881"/>
    <cellStyle name="Normal 2 3 3 5 2 3 2" xfId="4465"/>
    <cellStyle name="Normal 2 3 3 5 2 3 2 2" xfId="9633"/>
    <cellStyle name="Normal 2 3 3 5 2 3 2 2 2" xfId="19970"/>
    <cellStyle name="Normal 2 3 3 5 2 3 2 2 2 2" xfId="40647"/>
    <cellStyle name="Normal 2 3 3 5 2 3 2 2 3" xfId="30310"/>
    <cellStyle name="Normal 2 3 3 5 2 3 2 3" xfId="14802"/>
    <cellStyle name="Normal 2 3 3 5 2 3 2 3 2" xfId="35479"/>
    <cellStyle name="Normal 2 3 3 5 2 3 2 4" xfId="25142"/>
    <cellStyle name="Normal 2 3 3 5 2 3 3" xfId="7049"/>
    <cellStyle name="Normal 2 3 3 5 2 3 3 2" xfId="17386"/>
    <cellStyle name="Normal 2 3 3 5 2 3 3 2 2" xfId="38063"/>
    <cellStyle name="Normal 2 3 3 5 2 3 3 3" xfId="27726"/>
    <cellStyle name="Normal 2 3 3 5 2 3 4" xfId="12218"/>
    <cellStyle name="Normal 2 3 3 5 2 3 4 2" xfId="32895"/>
    <cellStyle name="Normal 2 3 3 5 2 3 5" xfId="22558"/>
    <cellStyle name="Normal 2 3 3 5 2 4" xfId="3173"/>
    <cellStyle name="Normal 2 3 3 5 2 4 2" xfId="8341"/>
    <cellStyle name="Normal 2 3 3 5 2 4 2 2" xfId="18678"/>
    <cellStyle name="Normal 2 3 3 5 2 4 2 2 2" xfId="39355"/>
    <cellStyle name="Normal 2 3 3 5 2 4 2 3" xfId="29018"/>
    <cellStyle name="Normal 2 3 3 5 2 4 3" xfId="13510"/>
    <cellStyle name="Normal 2 3 3 5 2 4 3 2" xfId="34187"/>
    <cellStyle name="Normal 2 3 3 5 2 4 4" xfId="23850"/>
    <cellStyle name="Normal 2 3 3 5 2 5" xfId="5757"/>
    <cellStyle name="Normal 2 3 3 5 2 5 2" xfId="16094"/>
    <cellStyle name="Normal 2 3 3 5 2 5 2 2" xfId="36771"/>
    <cellStyle name="Normal 2 3 3 5 2 5 3" xfId="26434"/>
    <cellStyle name="Normal 2 3 3 5 2 6" xfId="10926"/>
    <cellStyle name="Normal 2 3 3 5 2 6 2" xfId="31603"/>
    <cellStyle name="Normal 2 3 3 5 2 7" xfId="21266"/>
    <cellStyle name="Normal 2 3 3 5 3" xfId="912"/>
    <cellStyle name="Normal 2 3 3 5 3 2" xfId="2204"/>
    <cellStyle name="Normal 2 3 3 5 3 2 2" xfId="4788"/>
    <cellStyle name="Normal 2 3 3 5 3 2 2 2" xfId="9956"/>
    <cellStyle name="Normal 2 3 3 5 3 2 2 2 2" xfId="20293"/>
    <cellStyle name="Normal 2 3 3 5 3 2 2 2 2 2" xfId="40970"/>
    <cellStyle name="Normal 2 3 3 5 3 2 2 2 3" xfId="30633"/>
    <cellStyle name="Normal 2 3 3 5 3 2 2 3" xfId="15125"/>
    <cellStyle name="Normal 2 3 3 5 3 2 2 3 2" xfId="35802"/>
    <cellStyle name="Normal 2 3 3 5 3 2 2 4" xfId="25465"/>
    <cellStyle name="Normal 2 3 3 5 3 2 3" xfId="7372"/>
    <cellStyle name="Normal 2 3 3 5 3 2 3 2" xfId="17709"/>
    <cellStyle name="Normal 2 3 3 5 3 2 3 2 2" xfId="38386"/>
    <cellStyle name="Normal 2 3 3 5 3 2 3 3" xfId="28049"/>
    <cellStyle name="Normal 2 3 3 5 3 2 4" xfId="12541"/>
    <cellStyle name="Normal 2 3 3 5 3 2 4 2" xfId="33218"/>
    <cellStyle name="Normal 2 3 3 5 3 2 5" xfId="22881"/>
    <cellStyle name="Normal 2 3 3 5 3 3" xfId="3496"/>
    <cellStyle name="Normal 2 3 3 5 3 3 2" xfId="8664"/>
    <cellStyle name="Normal 2 3 3 5 3 3 2 2" xfId="19001"/>
    <cellStyle name="Normal 2 3 3 5 3 3 2 2 2" xfId="39678"/>
    <cellStyle name="Normal 2 3 3 5 3 3 2 3" xfId="29341"/>
    <cellStyle name="Normal 2 3 3 5 3 3 3" xfId="13833"/>
    <cellStyle name="Normal 2 3 3 5 3 3 3 2" xfId="34510"/>
    <cellStyle name="Normal 2 3 3 5 3 3 4" xfId="24173"/>
    <cellStyle name="Normal 2 3 3 5 3 4" xfId="6080"/>
    <cellStyle name="Normal 2 3 3 5 3 4 2" xfId="16417"/>
    <cellStyle name="Normal 2 3 3 5 3 4 2 2" xfId="37094"/>
    <cellStyle name="Normal 2 3 3 5 3 4 3" xfId="26757"/>
    <cellStyle name="Normal 2 3 3 5 3 5" xfId="11249"/>
    <cellStyle name="Normal 2 3 3 5 3 5 2" xfId="31926"/>
    <cellStyle name="Normal 2 3 3 5 3 6" xfId="21589"/>
    <cellStyle name="Normal 2 3 3 5 4" xfId="1558"/>
    <cellStyle name="Normal 2 3 3 5 4 2" xfId="4142"/>
    <cellStyle name="Normal 2 3 3 5 4 2 2" xfId="9310"/>
    <cellStyle name="Normal 2 3 3 5 4 2 2 2" xfId="19647"/>
    <cellStyle name="Normal 2 3 3 5 4 2 2 2 2" xfId="40324"/>
    <cellStyle name="Normal 2 3 3 5 4 2 2 3" xfId="29987"/>
    <cellStyle name="Normal 2 3 3 5 4 2 3" xfId="14479"/>
    <cellStyle name="Normal 2 3 3 5 4 2 3 2" xfId="35156"/>
    <cellStyle name="Normal 2 3 3 5 4 2 4" xfId="24819"/>
    <cellStyle name="Normal 2 3 3 5 4 3" xfId="6726"/>
    <cellStyle name="Normal 2 3 3 5 4 3 2" xfId="17063"/>
    <cellStyle name="Normal 2 3 3 5 4 3 2 2" xfId="37740"/>
    <cellStyle name="Normal 2 3 3 5 4 3 3" xfId="27403"/>
    <cellStyle name="Normal 2 3 3 5 4 4" xfId="11895"/>
    <cellStyle name="Normal 2 3 3 5 4 4 2" xfId="32572"/>
    <cellStyle name="Normal 2 3 3 5 4 5" xfId="22235"/>
    <cellStyle name="Normal 2 3 3 5 5" xfId="2850"/>
    <cellStyle name="Normal 2 3 3 5 5 2" xfId="8018"/>
    <cellStyle name="Normal 2 3 3 5 5 2 2" xfId="18355"/>
    <cellStyle name="Normal 2 3 3 5 5 2 2 2" xfId="39032"/>
    <cellStyle name="Normal 2 3 3 5 5 2 3" xfId="28695"/>
    <cellStyle name="Normal 2 3 3 5 5 3" xfId="13187"/>
    <cellStyle name="Normal 2 3 3 5 5 3 2" xfId="33864"/>
    <cellStyle name="Normal 2 3 3 5 5 4" xfId="23527"/>
    <cellStyle name="Normal 2 3 3 5 6" xfId="5434"/>
    <cellStyle name="Normal 2 3 3 5 6 2" xfId="15771"/>
    <cellStyle name="Normal 2 3 3 5 6 2 2" xfId="36448"/>
    <cellStyle name="Normal 2 3 3 5 6 3" xfId="26111"/>
    <cellStyle name="Normal 2 3 3 5 7" xfId="10603"/>
    <cellStyle name="Normal 2 3 3 5 7 2" xfId="31280"/>
    <cellStyle name="Normal 2 3 3 5 8" xfId="20943"/>
    <cellStyle name="Normal 2 3 3 6" xfId="426"/>
    <cellStyle name="Normal 2 3 3 6 2" xfId="1072"/>
    <cellStyle name="Normal 2 3 3 6 2 2" xfId="2364"/>
    <cellStyle name="Normal 2 3 3 6 2 2 2" xfId="4948"/>
    <cellStyle name="Normal 2 3 3 6 2 2 2 2" xfId="10116"/>
    <cellStyle name="Normal 2 3 3 6 2 2 2 2 2" xfId="20453"/>
    <cellStyle name="Normal 2 3 3 6 2 2 2 2 2 2" xfId="41130"/>
    <cellStyle name="Normal 2 3 3 6 2 2 2 2 3" xfId="30793"/>
    <cellStyle name="Normal 2 3 3 6 2 2 2 3" xfId="15285"/>
    <cellStyle name="Normal 2 3 3 6 2 2 2 3 2" xfId="35962"/>
    <cellStyle name="Normal 2 3 3 6 2 2 2 4" xfId="25625"/>
    <cellStyle name="Normal 2 3 3 6 2 2 3" xfId="7532"/>
    <cellStyle name="Normal 2 3 3 6 2 2 3 2" xfId="17869"/>
    <cellStyle name="Normal 2 3 3 6 2 2 3 2 2" xfId="38546"/>
    <cellStyle name="Normal 2 3 3 6 2 2 3 3" xfId="28209"/>
    <cellStyle name="Normal 2 3 3 6 2 2 4" xfId="12701"/>
    <cellStyle name="Normal 2 3 3 6 2 2 4 2" xfId="33378"/>
    <cellStyle name="Normal 2 3 3 6 2 2 5" xfId="23041"/>
    <cellStyle name="Normal 2 3 3 6 2 3" xfId="3656"/>
    <cellStyle name="Normal 2 3 3 6 2 3 2" xfId="8824"/>
    <cellStyle name="Normal 2 3 3 6 2 3 2 2" xfId="19161"/>
    <cellStyle name="Normal 2 3 3 6 2 3 2 2 2" xfId="39838"/>
    <cellStyle name="Normal 2 3 3 6 2 3 2 3" xfId="29501"/>
    <cellStyle name="Normal 2 3 3 6 2 3 3" xfId="13993"/>
    <cellStyle name="Normal 2 3 3 6 2 3 3 2" xfId="34670"/>
    <cellStyle name="Normal 2 3 3 6 2 3 4" xfId="24333"/>
    <cellStyle name="Normal 2 3 3 6 2 4" xfId="6240"/>
    <cellStyle name="Normal 2 3 3 6 2 4 2" xfId="16577"/>
    <cellStyle name="Normal 2 3 3 6 2 4 2 2" xfId="37254"/>
    <cellStyle name="Normal 2 3 3 6 2 4 3" xfId="26917"/>
    <cellStyle name="Normal 2 3 3 6 2 5" xfId="11409"/>
    <cellStyle name="Normal 2 3 3 6 2 5 2" xfId="32086"/>
    <cellStyle name="Normal 2 3 3 6 2 6" xfId="21749"/>
    <cellStyle name="Normal 2 3 3 6 3" xfId="1718"/>
    <cellStyle name="Normal 2 3 3 6 3 2" xfId="4302"/>
    <cellStyle name="Normal 2 3 3 6 3 2 2" xfId="9470"/>
    <cellStyle name="Normal 2 3 3 6 3 2 2 2" xfId="19807"/>
    <cellStyle name="Normal 2 3 3 6 3 2 2 2 2" xfId="40484"/>
    <cellStyle name="Normal 2 3 3 6 3 2 2 3" xfId="30147"/>
    <cellStyle name="Normal 2 3 3 6 3 2 3" xfId="14639"/>
    <cellStyle name="Normal 2 3 3 6 3 2 3 2" xfId="35316"/>
    <cellStyle name="Normal 2 3 3 6 3 2 4" xfId="24979"/>
    <cellStyle name="Normal 2 3 3 6 3 3" xfId="6886"/>
    <cellStyle name="Normal 2 3 3 6 3 3 2" xfId="17223"/>
    <cellStyle name="Normal 2 3 3 6 3 3 2 2" xfId="37900"/>
    <cellStyle name="Normal 2 3 3 6 3 3 3" xfId="27563"/>
    <cellStyle name="Normal 2 3 3 6 3 4" xfId="12055"/>
    <cellStyle name="Normal 2 3 3 6 3 4 2" xfId="32732"/>
    <cellStyle name="Normal 2 3 3 6 3 5" xfId="22395"/>
    <cellStyle name="Normal 2 3 3 6 4" xfId="3010"/>
    <cellStyle name="Normal 2 3 3 6 4 2" xfId="8178"/>
    <cellStyle name="Normal 2 3 3 6 4 2 2" xfId="18515"/>
    <cellStyle name="Normal 2 3 3 6 4 2 2 2" xfId="39192"/>
    <cellStyle name="Normal 2 3 3 6 4 2 3" xfId="28855"/>
    <cellStyle name="Normal 2 3 3 6 4 3" xfId="13347"/>
    <cellStyle name="Normal 2 3 3 6 4 3 2" xfId="34024"/>
    <cellStyle name="Normal 2 3 3 6 4 4" xfId="23687"/>
    <cellStyle name="Normal 2 3 3 6 5" xfId="5594"/>
    <cellStyle name="Normal 2 3 3 6 5 2" xfId="15931"/>
    <cellStyle name="Normal 2 3 3 6 5 2 2" xfId="36608"/>
    <cellStyle name="Normal 2 3 3 6 5 3" xfId="26271"/>
    <cellStyle name="Normal 2 3 3 6 6" xfId="10763"/>
    <cellStyle name="Normal 2 3 3 6 6 2" xfId="31440"/>
    <cellStyle name="Normal 2 3 3 6 7" xfId="21103"/>
    <cellStyle name="Normal 2 3 3 7" xfId="749"/>
    <cellStyle name="Normal 2 3 3 7 2" xfId="2041"/>
    <cellStyle name="Normal 2 3 3 7 2 2" xfId="4625"/>
    <cellStyle name="Normal 2 3 3 7 2 2 2" xfId="9793"/>
    <cellStyle name="Normal 2 3 3 7 2 2 2 2" xfId="20130"/>
    <cellStyle name="Normal 2 3 3 7 2 2 2 2 2" xfId="40807"/>
    <cellStyle name="Normal 2 3 3 7 2 2 2 3" xfId="30470"/>
    <cellStyle name="Normal 2 3 3 7 2 2 3" xfId="14962"/>
    <cellStyle name="Normal 2 3 3 7 2 2 3 2" xfId="35639"/>
    <cellStyle name="Normal 2 3 3 7 2 2 4" xfId="25302"/>
    <cellStyle name="Normal 2 3 3 7 2 3" xfId="7209"/>
    <cellStyle name="Normal 2 3 3 7 2 3 2" xfId="17546"/>
    <cellStyle name="Normal 2 3 3 7 2 3 2 2" xfId="38223"/>
    <cellStyle name="Normal 2 3 3 7 2 3 3" xfId="27886"/>
    <cellStyle name="Normal 2 3 3 7 2 4" xfId="12378"/>
    <cellStyle name="Normal 2 3 3 7 2 4 2" xfId="33055"/>
    <cellStyle name="Normal 2 3 3 7 2 5" xfId="22718"/>
    <cellStyle name="Normal 2 3 3 7 3" xfId="3333"/>
    <cellStyle name="Normal 2 3 3 7 3 2" xfId="8501"/>
    <cellStyle name="Normal 2 3 3 7 3 2 2" xfId="18838"/>
    <cellStyle name="Normal 2 3 3 7 3 2 2 2" xfId="39515"/>
    <cellStyle name="Normal 2 3 3 7 3 2 3" xfId="29178"/>
    <cellStyle name="Normal 2 3 3 7 3 3" xfId="13670"/>
    <cellStyle name="Normal 2 3 3 7 3 3 2" xfId="34347"/>
    <cellStyle name="Normal 2 3 3 7 3 4" xfId="24010"/>
    <cellStyle name="Normal 2 3 3 7 4" xfId="5917"/>
    <cellStyle name="Normal 2 3 3 7 4 2" xfId="16254"/>
    <cellStyle name="Normal 2 3 3 7 4 2 2" xfId="36931"/>
    <cellStyle name="Normal 2 3 3 7 4 3" xfId="26594"/>
    <cellStyle name="Normal 2 3 3 7 5" xfId="11086"/>
    <cellStyle name="Normal 2 3 3 7 5 2" xfId="31763"/>
    <cellStyle name="Normal 2 3 3 7 6" xfId="21426"/>
    <cellStyle name="Normal 2 3 3 8" xfId="1395"/>
    <cellStyle name="Normal 2 3 3 8 2" xfId="3979"/>
    <cellStyle name="Normal 2 3 3 8 2 2" xfId="9147"/>
    <cellStyle name="Normal 2 3 3 8 2 2 2" xfId="19484"/>
    <cellStyle name="Normal 2 3 3 8 2 2 2 2" xfId="40161"/>
    <cellStyle name="Normal 2 3 3 8 2 2 3" xfId="29824"/>
    <cellStyle name="Normal 2 3 3 8 2 3" xfId="14316"/>
    <cellStyle name="Normal 2 3 3 8 2 3 2" xfId="34993"/>
    <cellStyle name="Normal 2 3 3 8 2 4" xfId="24656"/>
    <cellStyle name="Normal 2 3 3 8 3" xfId="6563"/>
    <cellStyle name="Normal 2 3 3 8 3 2" xfId="16900"/>
    <cellStyle name="Normal 2 3 3 8 3 2 2" xfId="37577"/>
    <cellStyle name="Normal 2 3 3 8 3 3" xfId="27240"/>
    <cellStyle name="Normal 2 3 3 8 4" xfId="11732"/>
    <cellStyle name="Normal 2 3 3 8 4 2" xfId="32409"/>
    <cellStyle name="Normal 2 3 3 8 5" xfId="22072"/>
    <cellStyle name="Normal 2 3 3 9" xfId="2687"/>
    <cellStyle name="Normal 2 3 3 9 2" xfId="7855"/>
    <cellStyle name="Normal 2 3 3 9 2 2" xfId="18192"/>
    <cellStyle name="Normal 2 3 3 9 2 2 2" xfId="38869"/>
    <cellStyle name="Normal 2 3 3 9 2 3" xfId="28532"/>
    <cellStyle name="Normal 2 3 3 9 3" xfId="13024"/>
    <cellStyle name="Normal 2 3 3 9 3 2" xfId="33701"/>
    <cellStyle name="Normal 2 3 3 9 4" xfId="23364"/>
    <cellStyle name="Normal 2 3 4" xfId="93"/>
    <cellStyle name="Normal 2 3 4 10" xfId="10448"/>
    <cellStyle name="Normal 2 3 4 10 2" xfId="31125"/>
    <cellStyle name="Normal 2 3 4 11" xfId="20788"/>
    <cellStyle name="Normal 2 3 4 12" xfId="42062"/>
    <cellStyle name="Normal 2 3 4 2" xfId="145"/>
    <cellStyle name="Normal 2 3 4 2 10" xfId="20828"/>
    <cellStyle name="Normal 2 3 4 2 2" xfId="226"/>
    <cellStyle name="Normal 2 3 4 2 2 2" xfId="394"/>
    <cellStyle name="Normal 2 3 4 2 2 2 2" xfId="717"/>
    <cellStyle name="Normal 2 3 4 2 2 2 2 2" xfId="1363"/>
    <cellStyle name="Normal 2 3 4 2 2 2 2 2 2" xfId="2655"/>
    <cellStyle name="Normal 2 3 4 2 2 2 2 2 2 2" xfId="5239"/>
    <cellStyle name="Normal 2 3 4 2 2 2 2 2 2 2 2" xfId="10407"/>
    <cellStyle name="Normal 2 3 4 2 2 2 2 2 2 2 2 2" xfId="20744"/>
    <cellStyle name="Normal 2 3 4 2 2 2 2 2 2 2 2 2 2" xfId="41421"/>
    <cellStyle name="Normal 2 3 4 2 2 2 2 2 2 2 2 3" xfId="31084"/>
    <cellStyle name="Normal 2 3 4 2 2 2 2 2 2 2 3" xfId="15576"/>
    <cellStyle name="Normal 2 3 4 2 2 2 2 2 2 2 3 2" xfId="36253"/>
    <cellStyle name="Normal 2 3 4 2 2 2 2 2 2 2 4" xfId="25916"/>
    <cellStyle name="Normal 2 3 4 2 2 2 2 2 2 3" xfId="7823"/>
    <cellStyle name="Normal 2 3 4 2 2 2 2 2 2 3 2" xfId="18160"/>
    <cellStyle name="Normal 2 3 4 2 2 2 2 2 2 3 2 2" xfId="38837"/>
    <cellStyle name="Normal 2 3 4 2 2 2 2 2 2 3 3" xfId="28500"/>
    <cellStyle name="Normal 2 3 4 2 2 2 2 2 2 4" xfId="12992"/>
    <cellStyle name="Normal 2 3 4 2 2 2 2 2 2 4 2" xfId="33669"/>
    <cellStyle name="Normal 2 3 4 2 2 2 2 2 2 5" xfId="23332"/>
    <cellStyle name="Normal 2 3 4 2 2 2 2 2 3" xfId="3947"/>
    <cellStyle name="Normal 2 3 4 2 2 2 2 2 3 2" xfId="9115"/>
    <cellStyle name="Normal 2 3 4 2 2 2 2 2 3 2 2" xfId="19452"/>
    <cellStyle name="Normal 2 3 4 2 2 2 2 2 3 2 2 2" xfId="40129"/>
    <cellStyle name="Normal 2 3 4 2 2 2 2 2 3 2 3" xfId="29792"/>
    <cellStyle name="Normal 2 3 4 2 2 2 2 2 3 3" xfId="14284"/>
    <cellStyle name="Normal 2 3 4 2 2 2 2 2 3 3 2" xfId="34961"/>
    <cellStyle name="Normal 2 3 4 2 2 2 2 2 3 4" xfId="24624"/>
    <cellStyle name="Normal 2 3 4 2 2 2 2 2 4" xfId="6531"/>
    <cellStyle name="Normal 2 3 4 2 2 2 2 2 4 2" xfId="16868"/>
    <cellStyle name="Normal 2 3 4 2 2 2 2 2 4 2 2" xfId="37545"/>
    <cellStyle name="Normal 2 3 4 2 2 2 2 2 4 3" xfId="27208"/>
    <cellStyle name="Normal 2 3 4 2 2 2 2 2 5" xfId="11700"/>
    <cellStyle name="Normal 2 3 4 2 2 2 2 2 5 2" xfId="32377"/>
    <cellStyle name="Normal 2 3 4 2 2 2 2 2 6" xfId="22040"/>
    <cellStyle name="Normal 2 3 4 2 2 2 2 3" xfId="2009"/>
    <cellStyle name="Normal 2 3 4 2 2 2 2 3 2" xfId="4593"/>
    <cellStyle name="Normal 2 3 4 2 2 2 2 3 2 2" xfId="9761"/>
    <cellStyle name="Normal 2 3 4 2 2 2 2 3 2 2 2" xfId="20098"/>
    <cellStyle name="Normal 2 3 4 2 2 2 2 3 2 2 2 2" xfId="40775"/>
    <cellStyle name="Normal 2 3 4 2 2 2 2 3 2 2 3" xfId="30438"/>
    <cellStyle name="Normal 2 3 4 2 2 2 2 3 2 3" xfId="14930"/>
    <cellStyle name="Normal 2 3 4 2 2 2 2 3 2 3 2" xfId="35607"/>
    <cellStyle name="Normal 2 3 4 2 2 2 2 3 2 4" xfId="25270"/>
    <cellStyle name="Normal 2 3 4 2 2 2 2 3 3" xfId="7177"/>
    <cellStyle name="Normal 2 3 4 2 2 2 2 3 3 2" xfId="17514"/>
    <cellStyle name="Normal 2 3 4 2 2 2 2 3 3 2 2" xfId="38191"/>
    <cellStyle name="Normal 2 3 4 2 2 2 2 3 3 3" xfId="27854"/>
    <cellStyle name="Normal 2 3 4 2 2 2 2 3 4" xfId="12346"/>
    <cellStyle name="Normal 2 3 4 2 2 2 2 3 4 2" xfId="33023"/>
    <cellStyle name="Normal 2 3 4 2 2 2 2 3 5" xfId="22686"/>
    <cellStyle name="Normal 2 3 4 2 2 2 2 4" xfId="3301"/>
    <cellStyle name="Normal 2 3 4 2 2 2 2 4 2" xfId="8469"/>
    <cellStyle name="Normal 2 3 4 2 2 2 2 4 2 2" xfId="18806"/>
    <cellStyle name="Normal 2 3 4 2 2 2 2 4 2 2 2" xfId="39483"/>
    <cellStyle name="Normal 2 3 4 2 2 2 2 4 2 3" xfId="29146"/>
    <cellStyle name="Normal 2 3 4 2 2 2 2 4 3" xfId="13638"/>
    <cellStyle name="Normal 2 3 4 2 2 2 2 4 3 2" xfId="34315"/>
    <cellStyle name="Normal 2 3 4 2 2 2 2 4 4" xfId="23978"/>
    <cellStyle name="Normal 2 3 4 2 2 2 2 5" xfId="5885"/>
    <cellStyle name="Normal 2 3 4 2 2 2 2 5 2" xfId="16222"/>
    <cellStyle name="Normal 2 3 4 2 2 2 2 5 2 2" xfId="36899"/>
    <cellStyle name="Normal 2 3 4 2 2 2 2 5 3" xfId="26562"/>
    <cellStyle name="Normal 2 3 4 2 2 2 2 6" xfId="11054"/>
    <cellStyle name="Normal 2 3 4 2 2 2 2 6 2" xfId="31731"/>
    <cellStyle name="Normal 2 3 4 2 2 2 2 7" xfId="21394"/>
    <cellStyle name="Normal 2 3 4 2 2 2 3" xfId="1040"/>
    <cellStyle name="Normal 2 3 4 2 2 2 3 2" xfId="2332"/>
    <cellStyle name="Normal 2 3 4 2 2 2 3 2 2" xfId="4916"/>
    <cellStyle name="Normal 2 3 4 2 2 2 3 2 2 2" xfId="10084"/>
    <cellStyle name="Normal 2 3 4 2 2 2 3 2 2 2 2" xfId="20421"/>
    <cellStyle name="Normal 2 3 4 2 2 2 3 2 2 2 2 2" xfId="41098"/>
    <cellStyle name="Normal 2 3 4 2 2 2 3 2 2 2 3" xfId="30761"/>
    <cellStyle name="Normal 2 3 4 2 2 2 3 2 2 3" xfId="15253"/>
    <cellStyle name="Normal 2 3 4 2 2 2 3 2 2 3 2" xfId="35930"/>
    <cellStyle name="Normal 2 3 4 2 2 2 3 2 2 4" xfId="25593"/>
    <cellStyle name="Normal 2 3 4 2 2 2 3 2 3" xfId="7500"/>
    <cellStyle name="Normal 2 3 4 2 2 2 3 2 3 2" xfId="17837"/>
    <cellStyle name="Normal 2 3 4 2 2 2 3 2 3 2 2" xfId="38514"/>
    <cellStyle name="Normal 2 3 4 2 2 2 3 2 3 3" xfId="28177"/>
    <cellStyle name="Normal 2 3 4 2 2 2 3 2 4" xfId="12669"/>
    <cellStyle name="Normal 2 3 4 2 2 2 3 2 4 2" xfId="33346"/>
    <cellStyle name="Normal 2 3 4 2 2 2 3 2 5" xfId="23009"/>
    <cellStyle name="Normal 2 3 4 2 2 2 3 3" xfId="3624"/>
    <cellStyle name="Normal 2 3 4 2 2 2 3 3 2" xfId="8792"/>
    <cellStyle name="Normal 2 3 4 2 2 2 3 3 2 2" xfId="19129"/>
    <cellStyle name="Normal 2 3 4 2 2 2 3 3 2 2 2" xfId="39806"/>
    <cellStyle name="Normal 2 3 4 2 2 2 3 3 2 3" xfId="29469"/>
    <cellStyle name="Normal 2 3 4 2 2 2 3 3 3" xfId="13961"/>
    <cellStyle name="Normal 2 3 4 2 2 2 3 3 3 2" xfId="34638"/>
    <cellStyle name="Normal 2 3 4 2 2 2 3 3 4" xfId="24301"/>
    <cellStyle name="Normal 2 3 4 2 2 2 3 4" xfId="6208"/>
    <cellStyle name="Normal 2 3 4 2 2 2 3 4 2" xfId="16545"/>
    <cellStyle name="Normal 2 3 4 2 2 2 3 4 2 2" xfId="37222"/>
    <cellStyle name="Normal 2 3 4 2 2 2 3 4 3" xfId="26885"/>
    <cellStyle name="Normal 2 3 4 2 2 2 3 5" xfId="11377"/>
    <cellStyle name="Normal 2 3 4 2 2 2 3 5 2" xfId="32054"/>
    <cellStyle name="Normal 2 3 4 2 2 2 3 6" xfId="21717"/>
    <cellStyle name="Normal 2 3 4 2 2 2 4" xfId="1686"/>
    <cellStyle name="Normal 2 3 4 2 2 2 4 2" xfId="4270"/>
    <cellStyle name="Normal 2 3 4 2 2 2 4 2 2" xfId="9438"/>
    <cellStyle name="Normal 2 3 4 2 2 2 4 2 2 2" xfId="19775"/>
    <cellStyle name="Normal 2 3 4 2 2 2 4 2 2 2 2" xfId="40452"/>
    <cellStyle name="Normal 2 3 4 2 2 2 4 2 2 3" xfId="30115"/>
    <cellStyle name="Normal 2 3 4 2 2 2 4 2 3" xfId="14607"/>
    <cellStyle name="Normal 2 3 4 2 2 2 4 2 3 2" xfId="35284"/>
    <cellStyle name="Normal 2 3 4 2 2 2 4 2 4" xfId="24947"/>
    <cellStyle name="Normal 2 3 4 2 2 2 4 3" xfId="6854"/>
    <cellStyle name="Normal 2 3 4 2 2 2 4 3 2" xfId="17191"/>
    <cellStyle name="Normal 2 3 4 2 2 2 4 3 2 2" xfId="37868"/>
    <cellStyle name="Normal 2 3 4 2 2 2 4 3 3" xfId="27531"/>
    <cellStyle name="Normal 2 3 4 2 2 2 4 4" xfId="12023"/>
    <cellStyle name="Normal 2 3 4 2 2 2 4 4 2" xfId="32700"/>
    <cellStyle name="Normal 2 3 4 2 2 2 4 5" xfId="22363"/>
    <cellStyle name="Normal 2 3 4 2 2 2 5" xfId="2978"/>
    <cellStyle name="Normal 2 3 4 2 2 2 5 2" xfId="8146"/>
    <cellStyle name="Normal 2 3 4 2 2 2 5 2 2" xfId="18483"/>
    <cellStyle name="Normal 2 3 4 2 2 2 5 2 2 2" xfId="39160"/>
    <cellStyle name="Normal 2 3 4 2 2 2 5 2 3" xfId="28823"/>
    <cellStyle name="Normal 2 3 4 2 2 2 5 3" xfId="13315"/>
    <cellStyle name="Normal 2 3 4 2 2 2 5 3 2" xfId="33992"/>
    <cellStyle name="Normal 2 3 4 2 2 2 5 4" xfId="23655"/>
    <cellStyle name="Normal 2 3 4 2 2 2 6" xfId="5562"/>
    <cellStyle name="Normal 2 3 4 2 2 2 6 2" xfId="15899"/>
    <cellStyle name="Normal 2 3 4 2 2 2 6 2 2" xfId="36576"/>
    <cellStyle name="Normal 2 3 4 2 2 2 6 3" xfId="26239"/>
    <cellStyle name="Normal 2 3 4 2 2 2 7" xfId="10731"/>
    <cellStyle name="Normal 2 3 4 2 2 2 7 2" xfId="31408"/>
    <cellStyle name="Normal 2 3 4 2 2 2 8" xfId="21071"/>
    <cellStyle name="Normal 2 3 4 2 2 3" xfId="554"/>
    <cellStyle name="Normal 2 3 4 2 2 3 2" xfId="1200"/>
    <cellStyle name="Normal 2 3 4 2 2 3 2 2" xfId="2492"/>
    <cellStyle name="Normal 2 3 4 2 2 3 2 2 2" xfId="5076"/>
    <cellStyle name="Normal 2 3 4 2 2 3 2 2 2 2" xfId="10244"/>
    <cellStyle name="Normal 2 3 4 2 2 3 2 2 2 2 2" xfId="20581"/>
    <cellStyle name="Normal 2 3 4 2 2 3 2 2 2 2 2 2" xfId="41258"/>
    <cellStyle name="Normal 2 3 4 2 2 3 2 2 2 2 3" xfId="30921"/>
    <cellStyle name="Normal 2 3 4 2 2 3 2 2 2 3" xfId="15413"/>
    <cellStyle name="Normal 2 3 4 2 2 3 2 2 2 3 2" xfId="36090"/>
    <cellStyle name="Normal 2 3 4 2 2 3 2 2 2 4" xfId="25753"/>
    <cellStyle name="Normal 2 3 4 2 2 3 2 2 3" xfId="7660"/>
    <cellStyle name="Normal 2 3 4 2 2 3 2 2 3 2" xfId="17997"/>
    <cellStyle name="Normal 2 3 4 2 2 3 2 2 3 2 2" xfId="38674"/>
    <cellStyle name="Normal 2 3 4 2 2 3 2 2 3 3" xfId="28337"/>
    <cellStyle name="Normal 2 3 4 2 2 3 2 2 4" xfId="12829"/>
    <cellStyle name="Normal 2 3 4 2 2 3 2 2 4 2" xfId="33506"/>
    <cellStyle name="Normal 2 3 4 2 2 3 2 2 5" xfId="23169"/>
    <cellStyle name="Normal 2 3 4 2 2 3 2 3" xfId="3784"/>
    <cellStyle name="Normal 2 3 4 2 2 3 2 3 2" xfId="8952"/>
    <cellStyle name="Normal 2 3 4 2 2 3 2 3 2 2" xfId="19289"/>
    <cellStyle name="Normal 2 3 4 2 2 3 2 3 2 2 2" xfId="39966"/>
    <cellStyle name="Normal 2 3 4 2 2 3 2 3 2 3" xfId="29629"/>
    <cellStyle name="Normal 2 3 4 2 2 3 2 3 3" xfId="14121"/>
    <cellStyle name="Normal 2 3 4 2 2 3 2 3 3 2" xfId="34798"/>
    <cellStyle name="Normal 2 3 4 2 2 3 2 3 4" xfId="24461"/>
    <cellStyle name="Normal 2 3 4 2 2 3 2 4" xfId="6368"/>
    <cellStyle name="Normal 2 3 4 2 2 3 2 4 2" xfId="16705"/>
    <cellStyle name="Normal 2 3 4 2 2 3 2 4 2 2" xfId="37382"/>
    <cellStyle name="Normal 2 3 4 2 2 3 2 4 3" xfId="27045"/>
    <cellStyle name="Normal 2 3 4 2 2 3 2 5" xfId="11537"/>
    <cellStyle name="Normal 2 3 4 2 2 3 2 5 2" xfId="32214"/>
    <cellStyle name="Normal 2 3 4 2 2 3 2 6" xfId="21877"/>
    <cellStyle name="Normal 2 3 4 2 2 3 3" xfId="1846"/>
    <cellStyle name="Normal 2 3 4 2 2 3 3 2" xfId="4430"/>
    <cellStyle name="Normal 2 3 4 2 2 3 3 2 2" xfId="9598"/>
    <cellStyle name="Normal 2 3 4 2 2 3 3 2 2 2" xfId="19935"/>
    <cellStyle name="Normal 2 3 4 2 2 3 3 2 2 2 2" xfId="40612"/>
    <cellStyle name="Normal 2 3 4 2 2 3 3 2 2 3" xfId="30275"/>
    <cellStyle name="Normal 2 3 4 2 2 3 3 2 3" xfId="14767"/>
    <cellStyle name="Normal 2 3 4 2 2 3 3 2 3 2" xfId="35444"/>
    <cellStyle name="Normal 2 3 4 2 2 3 3 2 4" xfId="25107"/>
    <cellStyle name="Normal 2 3 4 2 2 3 3 3" xfId="7014"/>
    <cellStyle name="Normal 2 3 4 2 2 3 3 3 2" xfId="17351"/>
    <cellStyle name="Normal 2 3 4 2 2 3 3 3 2 2" xfId="38028"/>
    <cellStyle name="Normal 2 3 4 2 2 3 3 3 3" xfId="27691"/>
    <cellStyle name="Normal 2 3 4 2 2 3 3 4" xfId="12183"/>
    <cellStyle name="Normal 2 3 4 2 2 3 3 4 2" xfId="32860"/>
    <cellStyle name="Normal 2 3 4 2 2 3 3 5" xfId="22523"/>
    <cellStyle name="Normal 2 3 4 2 2 3 4" xfId="3138"/>
    <cellStyle name="Normal 2 3 4 2 2 3 4 2" xfId="8306"/>
    <cellStyle name="Normal 2 3 4 2 2 3 4 2 2" xfId="18643"/>
    <cellStyle name="Normal 2 3 4 2 2 3 4 2 2 2" xfId="39320"/>
    <cellStyle name="Normal 2 3 4 2 2 3 4 2 3" xfId="28983"/>
    <cellStyle name="Normal 2 3 4 2 2 3 4 3" xfId="13475"/>
    <cellStyle name="Normal 2 3 4 2 2 3 4 3 2" xfId="34152"/>
    <cellStyle name="Normal 2 3 4 2 2 3 4 4" xfId="23815"/>
    <cellStyle name="Normal 2 3 4 2 2 3 5" xfId="5722"/>
    <cellStyle name="Normal 2 3 4 2 2 3 5 2" xfId="16059"/>
    <cellStyle name="Normal 2 3 4 2 2 3 5 2 2" xfId="36736"/>
    <cellStyle name="Normal 2 3 4 2 2 3 5 3" xfId="26399"/>
    <cellStyle name="Normal 2 3 4 2 2 3 6" xfId="10891"/>
    <cellStyle name="Normal 2 3 4 2 2 3 6 2" xfId="31568"/>
    <cellStyle name="Normal 2 3 4 2 2 3 7" xfId="21231"/>
    <cellStyle name="Normal 2 3 4 2 2 4" xfId="877"/>
    <cellStyle name="Normal 2 3 4 2 2 4 2" xfId="2169"/>
    <cellStyle name="Normal 2 3 4 2 2 4 2 2" xfId="4753"/>
    <cellStyle name="Normal 2 3 4 2 2 4 2 2 2" xfId="9921"/>
    <cellStyle name="Normal 2 3 4 2 2 4 2 2 2 2" xfId="20258"/>
    <cellStyle name="Normal 2 3 4 2 2 4 2 2 2 2 2" xfId="40935"/>
    <cellStyle name="Normal 2 3 4 2 2 4 2 2 2 3" xfId="30598"/>
    <cellStyle name="Normal 2 3 4 2 2 4 2 2 3" xfId="15090"/>
    <cellStyle name="Normal 2 3 4 2 2 4 2 2 3 2" xfId="35767"/>
    <cellStyle name="Normal 2 3 4 2 2 4 2 2 4" xfId="25430"/>
    <cellStyle name="Normal 2 3 4 2 2 4 2 3" xfId="7337"/>
    <cellStyle name="Normal 2 3 4 2 2 4 2 3 2" xfId="17674"/>
    <cellStyle name="Normal 2 3 4 2 2 4 2 3 2 2" xfId="38351"/>
    <cellStyle name="Normal 2 3 4 2 2 4 2 3 3" xfId="28014"/>
    <cellStyle name="Normal 2 3 4 2 2 4 2 4" xfId="12506"/>
    <cellStyle name="Normal 2 3 4 2 2 4 2 4 2" xfId="33183"/>
    <cellStyle name="Normal 2 3 4 2 2 4 2 5" xfId="22846"/>
    <cellStyle name="Normal 2 3 4 2 2 4 3" xfId="3461"/>
    <cellStyle name="Normal 2 3 4 2 2 4 3 2" xfId="8629"/>
    <cellStyle name="Normal 2 3 4 2 2 4 3 2 2" xfId="18966"/>
    <cellStyle name="Normal 2 3 4 2 2 4 3 2 2 2" xfId="39643"/>
    <cellStyle name="Normal 2 3 4 2 2 4 3 2 3" xfId="29306"/>
    <cellStyle name="Normal 2 3 4 2 2 4 3 3" xfId="13798"/>
    <cellStyle name="Normal 2 3 4 2 2 4 3 3 2" xfId="34475"/>
    <cellStyle name="Normal 2 3 4 2 2 4 3 4" xfId="24138"/>
    <cellStyle name="Normal 2 3 4 2 2 4 4" xfId="6045"/>
    <cellStyle name="Normal 2 3 4 2 2 4 4 2" xfId="16382"/>
    <cellStyle name="Normal 2 3 4 2 2 4 4 2 2" xfId="37059"/>
    <cellStyle name="Normal 2 3 4 2 2 4 4 3" xfId="26722"/>
    <cellStyle name="Normal 2 3 4 2 2 4 5" xfId="11214"/>
    <cellStyle name="Normal 2 3 4 2 2 4 5 2" xfId="31891"/>
    <cellStyle name="Normal 2 3 4 2 2 4 6" xfId="21554"/>
    <cellStyle name="Normal 2 3 4 2 2 5" xfId="1523"/>
    <cellStyle name="Normal 2 3 4 2 2 5 2" xfId="4107"/>
    <cellStyle name="Normal 2 3 4 2 2 5 2 2" xfId="9275"/>
    <cellStyle name="Normal 2 3 4 2 2 5 2 2 2" xfId="19612"/>
    <cellStyle name="Normal 2 3 4 2 2 5 2 2 2 2" xfId="40289"/>
    <cellStyle name="Normal 2 3 4 2 2 5 2 2 3" xfId="29952"/>
    <cellStyle name="Normal 2 3 4 2 2 5 2 3" xfId="14444"/>
    <cellStyle name="Normal 2 3 4 2 2 5 2 3 2" xfId="35121"/>
    <cellStyle name="Normal 2 3 4 2 2 5 2 4" xfId="24784"/>
    <cellStyle name="Normal 2 3 4 2 2 5 3" xfId="6691"/>
    <cellStyle name="Normal 2 3 4 2 2 5 3 2" xfId="17028"/>
    <cellStyle name="Normal 2 3 4 2 2 5 3 2 2" xfId="37705"/>
    <cellStyle name="Normal 2 3 4 2 2 5 3 3" xfId="27368"/>
    <cellStyle name="Normal 2 3 4 2 2 5 4" xfId="11860"/>
    <cellStyle name="Normal 2 3 4 2 2 5 4 2" xfId="32537"/>
    <cellStyle name="Normal 2 3 4 2 2 5 5" xfId="22200"/>
    <cellStyle name="Normal 2 3 4 2 2 6" xfId="2815"/>
    <cellStyle name="Normal 2 3 4 2 2 6 2" xfId="7983"/>
    <cellStyle name="Normal 2 3 4 2 2 6 2 2" xfId="18320"/>
    <cellStyle name="Normal 2 3 4 2 2 6 2 2 2" xfId="38997"/>
    <cellStyle name="Normal 2 3 4 2 2 6 2 3" xfId="28660"/>
    <cellStyle name="Normal 2 3 4 2 2 6 3" xfId="13152"/>
    <cellStyle name="Normal 2 3 4 2 2 6 3 2" xfId="33829"/>
    <cellStyle name="Normal 2 3 4 2 2 6 4" xfId="23492"/>
    <cellStyle name="Normal 2 3 4 2 2 7" xfId="5399"/>
    <cellStyle name="Normal 2 3 4 2 2 7 2" xfId="15736"/>
    <cellStyle name="Normal 2 3 4 2 2 7 2 2" xfId="36413"/>
    <cellStyle name="Normal 2 3 4 2 2 7 3" xfId="26076"/>
    <cellStyle name="Normal 2 3 4 2 2 8" xfId="10568"/>
    <cellStyle name="Normal 2 3 4 2 2 8 2" xfId="31245"/>
    <cellStyle name="Normal 2 3 4 2 2 9" xfId="20908"/>
    <cellStyle name="Normal 2 3 4 2 3" xfId="313"/>
    <cellStyle name="Normal 2 3 4 2 3 2" xfId="637"/>
    <cellStyle name="Normal 2 3 4 2 3 2 2" xfId="1283"/>
    <cellStyle name="Normal 2 3 4 2 3 2 2 2" xfId="2575"/>
    <cellStyle name="Normal 2 3 4 2 3 2 2 2 2" xfId="5159"/>
    <cellStyle name="Normal 2 3 4 2 3 2 2 2 2 2" xfId="10327"/>
    <cellStyle name="Normal 2 3 4 2 3 2 2 2 2 2 2" xfId="20664"/>
    <cellStyle name="Normal 2 3 4 2 3 2 2 2 2 2 2 2" xfId="41341"/>
    <cellStyle name="Normal 2 3 4 2 3 2 2 2 2 2 3" xfId="31004"/>
    <cellStyle name="Normal 2 3 4 2 3 2 2 2 2 3" xfId="15496"/>
    <cellStyle name="Normal 2 3 4 2 3 2 2 2 2 3 2" xfId="36173"/>
    <cellStyle name="Normal 2 3 4 2 3 2 2 2 2 4" xfId="25836"/>
    <cellStyle name="Normal 2 3 4 2 3 2 2 2 3" xfId="7743"/>
    <cellStyle name="Normal 2 3 4 2 3 2 2 2 3 2" xfId="18080"/>
    <cellStyle name="Normal 2 3 4 2 3 2 2 2 3 2 2" xfId="38757"/>
    <cellStyle name="Normal 2 3 4 2 3 2 2 2 3 3" xfId="28420"/>
    <cellStyle name="Normal 2 3 4 2 3 2 2 2 4" xfId="12912"/>
    <cellStyle name="Normal 2 3 4 2 3 2 2 2 4 2" xfId="33589"/>
    <cellStyle name="Normal 2 3 4 2 3 2 2 2 5" xfId="23252"/>
    <cellStyle name="Normal 2 3 4 2 3 2 2 3" xfId="3867"/>
    <cellStyle name="Normal 2 3 4 2 3 2 2 3 2" xfId="9035"/>
    <cellStyle name="Normal 2 3 4 2 3 2 2 3 2 2" xfId="19372"/>
    <cellStyle name="Normal 2 3 4 2 3 2 2 3 2 2 2" xfId="40049"/>
    <cellStyle name="Normal 2 3 4 2 3 2 2 3 2 3" xfId="29712"/>
    <cellStyle name="Normal 2 3 4 2 3 2 2 3 3" xfId="14204"/>
    <cellStyle name="Normal 2 3 4 2 3 2 2 3 3 2" xfId="34881"/>
    <cellStyle name="Normal 2 3 4 2 3 2 2 3 4" xfId="24544"/>
    <cellStyle name="Normal 2 3 4 2 3 2 2 4" xfId="6451"/>
    <cellStyle name="Normal 2 3 4 2 3 2 2 4 2" xfId="16788"/>
    <cellStyle name="Normal 2 3 4 2 3 2 2 4 2 2" xfId="37465"/>
    <cellStyle name="Normal 2 3 4 2 3 2 2 4 3" xfId="27128"/>
    <cellStyle name="Normal 2 3 4 2 3 2 2 5" xfId="11620"/>
    <cellStyle name="Normal 2 3 4 2 3 2 2 5 2" xfId="32297"/>
    <cellStyle name="Normal 2 3 4 2 3 2 2 6" xfId="21960"/>
    <cellStyle name="Normal 2 3 4 2 3 2 3" xfId="1929"/>
    <cellStyle name="Normal 2 3 4 2 3 2 3 2" xfId="4513"/>
    <cellStyle name="Normal 2 3 4 2 3 2 3 2 2" xfId="9681"/>
    <cellStyle name="Normal 2 3 4 2 3 2 3 2 2 2" xfId="20018"/>
    <cellStyle name="Normal 2 3 4 2 3 2 3 2 2 2 2" xfId="40695"/>
    <cellStyle name="Normal 2 3 4 2 3 2 3 2 2 3" xfId="30358"/>
    <cellStyle name="Normal 2 3 4 2 3 2 3 2 3" xfId="14850"/>
    <cellStyle name="Normal 2 3 4 2 3 2 3 2 3 2" xfId="35527"/>
    <cellStyle name="Normal 2 3 4 2 3 2 3 2 4" xfId="25190"/>
    <cellStyle name="Normal 2 3 4 2 3 2 3 3" xfId="7097"/>
    <cellStyle name="Normal 2 3 4 2 3 2 3 3 2" xfId="17434"/>
    <cellStyle name="Normal 2 3 4 2 3 2 3 3 2 2" xfId="38111"/>
    <cellStyle name="Normal 2 3 4 2 3 2 3 3 3" xfId="27774"/>
    <cellStyle name="Normal 2 3 4 2 3 2 3 4" xfId="12266"/>
    <cellStyle name="Normal 2 3 4 2 3 2 3 4 2" xfId="32943"/>
    <cellStyle name="Normal 2 3 4 2 3 2 3 5" xfId="22606"/>
    <cellStyle name="Normal 2 3 4 2 3 2 4" xfId="3221"/>
    <cellStyle name="Normal 2 3 4 2 3 2 4 2" xfId="8389"/>
    <cellStyle name="Normal 2 3 4 2 3 2 4 2 2" xfId="18726"/>
    <cellStyle name="Normal 2 3 4 2 3 2 4 2 2 2" xfId="39403"/>
    <cellStyle name="Normal 2 3 4 2 3 2 4 2 3" xfId="29066"/>
    <cellStyle name="Normal 2 3 4 2 3 2 4 3" xfId="13558"/>
    <cellStyle name="Normal 2 3 4 2 3 2 4 3 2" xfId="34235"/>
    <cellStyle name="Normal 2 3 4 2 3 2 4 4" xfId="23898"/>
    <cellStyle name="Normal 2 3 4 2 3 2 5" xfId="5805"/>
    <cellStyle name="Normal 2 3 4 2 3 2 5 2" xfId="16142"/>
    <cellStyle name="Normal 2 3 4 2 3 2 5 2 2" xfId="36819"/>
    <cellStyle name="Normal 2 3 4 2 3 2 5 3" xfId="26482"/>
    <cellStyle name="Normal 2 3 4 2 3 2 6" xfId="10974"/>
    <cellStyle name="Normal 2 3 4 2 3 2 6 2" xfId="31651"/>
    <cellStyle name="Normal 2 3 4 2 3 2 7" xfId="21314"/>
    <cellStyle name="Normal 2 3 4 2 3 3" xfId="960"/>
    <cellStyle name="Normal 2 3 4 2 3 3 2" xfId="2252"/>
    <cellStyle name="Normal 2 3 4 2 3 3 2 2" xfId="4836"/>
    <cellStyle name="Normal 2 3 4 2 3 3 2 2 2" xfId="10004"/>
    <cellStyle name="Normal 2 3 4 2 3 3 2 2 2 2" xfId="20341"/>
    <cellStyle name="Normal 2 3 4 2 3 3 2 2 2 2 2" xfId="41018"/>
    <cellStyle name="Normal 2 3 4 2 3 3 2 2 2 3" xfId="30681"/>
    <cellStyle name="Normal 2 3 4 2 3 3 2 2 3" xfId="15173"/>
    <cellStyle name="Normal 2 3 4 2 3 3 2 2 3 2" xfId="35850"/>
    <cellStyle name="Normal 2 3 4 2 3 3 2 2 4" xfId="25513"/>
    <cellStyle name="Normal 2 3 4 2 3 3 2 3" xfId="7420"/>
    <cellStyle name="Normal 2 3 4 2 3 3 2 3 2" xfId="17757"/>
    <cellStyle name="Normal 2 3 4 2 3 3 2 3 2 2" xfId="38434"/>
    <cellStyle name="Normal 2 3 4 2 3 3 2 3 3" xfId="28097"/>
    <cellStyle name="Normal 2 3 4 2 3 3 2 4" xfId="12589"/>
    <cellStyle name="Normal 2 3 4 2 3 3 2 4 2" xfId="33266"/>
    <cellStyle name="Normal 2 3 4 2 3 3 2 5" xfId="22929"/>
    <cellStyle name="Normal 2 3 4 2 3 3 3" xfId="3544"/>
    <cellStyle name="Normal 2 3 4 2 3 3 3 2" xfId="8712"/>
    <cellStyle name="Normal 2 3 4 2 3 3 3 2 2" xfId="19049"/>
    <cellStyle name="Normal 2 3 4 2 3 3 3 2 2 2" xfId="39726"/>
    <cellStyle name="Normal 2 3 4 2 3 3 3 2 3" xfId="29389"/>
    <cellStyle name="Normal 2 3 4 2 3 3 3 3" xfId="13881"/>
    <cellStyle name="Normal 2 3 4 2 3 3 3 3 2" xfId="34558"/>
    <cellStyle name="Normal 2 3 4 2 3 3 3 4" xfId="24221"/>
    <cellStyle name="Normal 2 3 4 2 3 3 4" xfId="6128"/>
    <cellStyle name="Normal 2 3 4 2 3 3 4 2" xfId="16465"/>
    <cellStyle name="Normal 2 3 4 2 3 3 4 2 2" xfId="37142"/>
    <cellStyle name="Normal 2 3 4 2 3 3 4 3" xfId="26805"/>
    <cellStyle name="Normal 2 3 4 2 3 3 5" xfId="11297"/>
    <cellStyle name="Normal 2 3 4 2 3 3 5 2" xfId="31974"/>
    <cellStyle name="Normal 2 3 4 2 3 3 6" xfId="21637"/>
    <cellStyle name="Normal 2 3 4 2 3 4" xfId="1606"/>
    <cellStyle name="Normal 2 3 4 2 3 4 2" xfId="4190"/>
    <cellStyle name="Normal 2 3 4 2 3 4 2 2" xfId="9358"/>
    <cellStyle name="Normal 2 3 4 2 3 4 2 2 2" xfId="19695"/>
    <cellStyle name="Normal 2 3 4 2 3 4 2 2 2 2" xfId="40372"/>
    <cellStyle name="Normal 2 3 4 2 3 4 2 2 3" xfId="30035"/>
    <cellStyle name="Normal 2 3 4 2 3 4 2 3" xfId="14527"/>
    <cellStyle name="Normal 2 3 4 2 3 4 2 3 2" xfId="35204"/>
    <cellStyle name="Normal 2 3 4 2 3 4 2 4" xfId="24867"/>
    <cellStyle name="Normal 2 3 4 2 3 4 3" xfId="6774"/>
    <cellStyle name="Normal 2 3 4 2 3 4 3 2" xfId="17111"/>
    <cellStyle name="Normal 2 3 4 2 3 4 3 2 2" xfId="37788"/>
    <cellStyle name="Normal 2 3 4 2 3 4 3 3" xfId="27451"/>
    <cellStyle name="Normal 2 3 4 2 3 4 4" xfId="11943"/>
    <cellStyle name="Normal 2 3 4 2 3 4 4 2" xfId="32620"/>
    <cellStyle name="Normal 2 3 4 2 3 4 5" xfId="22283"/>
    <cellStyle name="Normal 2 3 4 2 3 5" xfId="2898"/>
    <cellStyle name="Normal 2 3 4 2 3 5 2" xfId="8066"/>
    <cellStyle name="Normal 2 3 4 2 3 5 2 2" xfId="18403"/>
    <cellStyle name="Normal 2 3 4 2 3 5 2 2 2" xfId="39080"/>
    <cellStyle name="Normal 2 3 4 2 3 5 2 3" xfId="28743"/>
    <cellStyle name="Normal 2 3 4 2 3 5 3" xfId="13235"/>
    <cellStyle name="Normal 2 3 4 2 3 5 3 2" xfId="33912"/>
    <cellStyle name="Normal 2 3 4 2 3 5 4" xfId="23575"/>
    <cellStyle name="Normal 2 3 4 2 3 6" xfId="5482"/>
    <cellStyle name="Normal 2 3 4 2 3 6 2" xfId="15819"/>
    <cellStyle name="Normal 2 3 4 2 3 6 2 2" xfId="36496"/>
    <cellStyle name="Normal 2 3 4 2 3 6 3" xfId="26159"/>
    <cellStyle name="Normal 2 3 4 2 3 7" xfId="10651"/>
    <cellStyle name="Normal 2 3 4 2 3 7 2" xfId="31328"/>
    <cellStyle name="Normal 2 3 4 2 3 8" xfId="20991"/>
    <cellStyle name="Normal 2 3 4 2 4" xfId="474"/>
    <cellStyle name="Normal 2 3 4 2 4 2" xfId="1120"/>
    <cellStyle name="Normal 2 3 4 2 4 2 2" xfId="2412"/>
    <cellStyle name="Normal 2 3 4 2 4 2 2 2" xfId="4996"/>
    <cellStyle name="Normal 2 3 4 2 4 2 2 2 2" xfId="10164"/>
    <cellStyle name="Normal 2 3 4 2 4 2 2 2 2 2" xfId="20501"/>
    <cellStyle name="Normal 2 3 4 2 4 2 2 2 2 2 2" xfId="41178"/>
    <cellStyle name="Normal 2 3 4 2 4 2 2 2 2 3" xfId="30841"/>
    <cellStyle name="Normal 2 3 4 2 4 2 2 2 3" xfId="15333"/>
    <cellStyle name="Normal 2 3 4 2 4 2 2 2 3 2" xfId="36010"/>
    <cellStyle name="Normal 2 3 4 2 4 2 2 2 4" xfId="25673"/>
    <cellStyle name="Normal 2 3 4 2 4 2 2 3" xfId="7580"/>
    <cellStyle name="Normal 2 3 4 2 4 2 2 3 2" xfId="17917"/>
    <cellStyle name="Normal 2 3 4 2 4 2 2 3 2 2" xfId="38594"/>
    <cellStyle name="Normal 2 3 4 2 4 2 2 3 3" xfId="28257"/>
    <cellStyle name="Normal 2 3 4 2 4 2 2 4" xfId="12749"/>
    <cellStyle name="Normal 2 3 4 2 4 2 2 4 2" xfId="33426"/>
    <cellStyle name="Normal 2 3 4 2 4 2 2 5" xfId="23089"/>
    <cellStyle name="Normal 2 3 4 2 4 2 3" xfId="3704"/>
    <cellStyle name="Normal 2 3 4 2 4 2 3 2" xfId="8872"/>
    <cellStyle name="Normal 2 3 4 2 4 2 3 2 2" xfId="19209"/>
    <cellStyle name="Normal 2 3 4 2 4 2 3 2 2 2" xfId="39886"/>
    <cellStyle name="Normal 2 3 4 2 4 2 3 2 3" xfId="29549"/>
    <cellStyle name="Normal 2 3 4 2 4 2 3 3" xfId="14041"/>
    <cellStyle name="Normal 2 3 4 2 4 2 3 3 2" xfId="34718"/>
    <cellStyle name="Normal 2 3 4 2 4 2 3 4" xfId="24381"/>
    <cellStyle name="Normal 2 3 4 2 4 2 4" xfId="6288"/>
    <cellStyle name="Normal 2 3 4 2 4 2 4 2" xfId="16625"/>
    <cellStyle name="Normal 2 3 4 2 4 2 4 2 2" xfId="37302"/>
    <cellStyle name="Normal 2 3 4 2 4 2 4 3" xfId="26965"/>
    <cellStyle name="Normal 2 3 4 2 4 2 5" xfId="11457"/>
    <cellStyle name="Normal 2 3 4 2 4 2 5 2" xfId="32134"/>
    <cellStyle name="Normal 2 3 4 2 4 2 6" xfId="21797"/>
    <cellStyle name="Normal 2 3 4 2 4 3" xfId="1766"/>
    <cellStyle name="Normal 2 3 4 2 4 3 2" xfId="4350"/>
    <cellStyle name="Normal 2 3 4 2 4 3 2 2" xfId="9518"/>
    <cellStyle name="Normal 2 3 4 2 4 3 2 2 2" xfId="19855"/>
    <cellStyle name="Normal 2 3 4 2 4 3 2 2 2 2" xfId="40532"/>
    <cellStyle name="Normal 2 3 4 2 4 3 2 2 3" xfId="30195"/>
    <cellStyle name="Normal 2 3 4 2 4 3 2 3" xfId="14687"/>
    <cellStyle name="Normal 2 3 4 2 4 3 2 3 2" xfId="35364"/>
    <cellStyle name="Normal 2 3 4 2 4 3 2 4" xfId="25027"/>
    <cellStyle name="Normal 2 3 4 2 4 3 3" xfId="6934"/>
    <cellStyle name="Normal 2 3 4 2 4 3 3 2" xfId="17271"/>
    <cellStyle name="Normal 2 3 4 2 4 3 3 2 2" xfId="37948"/>
    <cellStyle name="Normal 2 3 4 2 4 3 3 3" xfId="27611"/>
    <cellStyle name="Normal 2 3 4 2 4 3 4" xfId="12103"/>
    <cellStyle name="Normal 2 3 4 2 4 3 4 2" xfId="32780"/>
    <cellStyle name="Normal 2 3 4 2 4 3 5" xfId="22443"/>
    <cellStyle name="Normal 2 3 4 2 4 4" xfId="3058"/>
    <cellStyle name="Normal 2 3 4 2 4 4 2" xfId="8226"/>
    <cellStyle name="Normal 2 3 4 2 4 4 2 2" xfId="18563"/>
    <cellStyle name="Normal 2 3 4 2 4 4 2 2 2" xfId="39240"/>
    <cellStyle name="Normal 2 3 4 2 4 4 2 3" xfId="28903"/>
    <cellStyle name="Normal 2 3 4 2 4 4 3" xfId="13395"/>
    <cellStyle name="Normal 2 3 4 2 4 4 3 2" xfId="34072"/>
    <cellStyle name="Normal 2 3 4 2 4 4 4" xfId="23735"/>
    <cellStyle name="Normal 2 3 4 2 4 5" xfId="5642"/>
    <cellStyle name="Normal 2 3 4 2 4 5 2" xfId="15979"/>
    <cellStyle name="Normal 2 3 4 2 4 5 2 2" xfId="36656"/>
    <cellStyle name="Normal 2 3 4 2 4 5 3" xfId="26319"/>
    <cellStyle name="Normal 2 3 4 2 4 6" xfId="10811"/>
    <cellStyle name="Normal 2 3 4 2 4 6 2" xfId="31488"/>
    <cellStyle name="Normal 2 3 4 2 4 7" xfId="21151"/>
    <cellStyle name="Normal 2 3 4 2 5" xfId="797"/>
    <cellStyle name="Normal 2 3 4 2 5 2" xfId="2089"/>
    <cellStyle name="Normal 2 3 4 2 5 2 2" xfId="4673"/>
    <cellStyle name="Normal 2 3 4 2 5 2 2 2" xfId="9841"/>
    <cellStyle name="Normal 2 3 4 2 5 2 2 2 2" xfId="20178"/>
    <cellStyle name="Normal 2 3 4 2 5 2 2 2 2 2" xfId="40855"/>
    <cellStyle name="Normal 2 3 4 2 5 2 2 2 3" xfId="30518"/>
    <cellStyle name="Normal 2 3 4 2 5 2 2 3" xfId="15010"/>
    <cellStyle name="Normal 2 3 4 2 5 2 2 3 2" xfId="35687"/>
    <cellStyle name="Normal 2 3 4 2 5 2 2 4" xfId="25350"/>
    <cellStyle name="Normal 2 3 4 2 5 2 3" xfId="7257"/>
    <cellStyle name="Normal 2 3 4 2 5 2 3 2" xfId="17594"/>
    <cellStyle name="Normal 2 3 4 2 5 2 3 2 2" xfId="38271"/>
    <cellStyle name="Normal 2 3 4 2 5 2 3 3" xfId="27934"/>
    <cellStyle name="Normal 2 3 4 2 5 2 4" xfId="12426"/>
    <cellStyle name="Normal 2 3 4 2 5 2 4 2" xfId="33103"/>
    <cellStyle name="Normal 2 3 4 2 5 2 5" xfId="22766"/>
    <cellStyle name="Normal 2 3 4 2 5 3" xfId="3381"/>
    <cellStyle name="Normal 2 3 4 2 5 3 2" xfId="8549"/>
    <cellStyle name="Normal 2 3 4 2 5 3 2 2" xfId="18886"/>
    <cellStyle name="Normal 2 3 4 2 5 3 2 2 2" xfId="39563"/>
    <cellStyle name="Normal 2 3 4 2 5 3 2 3" xfId="29226"/>
    <cellStyle name="Normal 2 3 4 2 5 3 3" xfId="13718"/>
    <cellStyle name="Normal 2 3 4 2 5 3 3 2" xfId="34395"/>
    <cellStyle name="Normal 2 3 4 2 5 3 4" xfId="24058"/>
    <cellStyle name="Normal 2 3 4 2 5 4" xfId="5965"/>
    <cellStyle name="Normal 2 3 4 2 5 4 2" xfId="16302"/>
    <cellStyle name="Normal 2 3 4 2 5 4 2 2" xfId="36979"/>
    <cellStyle name="Normal 2 3 4 2 5 4 3" xfId="26642"/>
    <cellStyle name="Normal 2 3 4 2 5 5" xfId="11134"/>
    <cellStyle name="Normal 2 3 4 2 5 5 2" xfId="31811"/>
    <cellStyle name="Normal 2 3 4 2 5 6" xfId="21474"/>
    <cellStyle name="Normal 2 3 4 2 6" xfId="1443"/>
    <cellStyle name="Normal 2 3 4 2 6 2" xfId="4027"/>
    <cellStyle name="Normal 2 3 4 2 6 2 2" xfId="9195"/>
    <cellStyle name="Normal 2 3 4 2 6 2 2 2" xfId="19532"/>
    <cellStyle name="Normal 2 3 4 2 6 2 2 2 2" xfId="40209"/>
    <cellStyle name="Normal 2 3 4 2 6 2 2 3" xfId="29872"/>
    <cellStyle name="Normal 2 3 4 2 6 2 3" xfId="14364"/>
    <cellStyle name="Normal 2 3 4 2 6 2 3 2" xfId="35041"/>
    <cellStyle name="Normal 2 3 4 2 6 2 4" xfId="24704"/>
    <cellStyle name="Normal 2 3 4 2 6 3" xfId="6611"/>
    <cellStyle name="Normal 2 3 4 2 6 3 2" xfId="16948"/>
    <cellStyle name="Normal 2 3 4 2 6 3 2 2" xfId="37625"/>
    <cellStyle name="Normal 2 3 4 2 6 3 3" xfId="27288"/>
    <cellStyle name="Normal 2 3 4 2 6 4" xfId="11780"/>
    <cellStyle name="Normal 2 3 4 2 6 4 2" xfId="32457"/>
    <cellStyle name="Normal 2 3 4 2 6 5" xfId="22120"/>
    <cellStyle name="Normal 2 3 4 2 7" xfId="2735"/>
    <cellStyle name="Normal 2 3 4 2 7 2" xfId="7903"/>
    <cellStyle name="Normal 2 3 4 2 7 2 2" xfId="18240"/>
    <cellStyle name="Normal 2 3 4 2 7 2 2 2" xfId="38917"/>
    <cellStyle name="Normal 2 3 4 2 7 2 3" xfId="28580"/>
    <cellStyle name="Normal 2 3 4 2 7 3" xfId="13072"/>
    <cellStyle name="Normal 2 3 4 2 7 3 2" xfId="33749"/>
    <cellStyle name="Normal 2 3 4 2 7 4" xfId="23412"/>
    <cellStyle name="Normal 2 3 4 2 8" xfId="5319"/>
    <cellStyle name="Normal 2 3 4 2 8 2" xfId="15656"/>
    <cellStyle name="Normal 2 3 4 2 8 2 2" xfId="36333"/>
    <cellStyle name="Normal 2 3 4 2 8 3" xfId="25996"/>
    <cellStyle name="Normal 2 3 4 2 9" xfId="10488"/>
    <cellStyle name="Normal 2 3 4 2 9 2" xfId="31165"/>
    <cellStyle name="Normal 2 3 4 3" xfId="186"/>
    <cellStyle name="Normal 2 3 4 3 2" xfId="354"/>
    <cellStyle name="Normal 2 3 4 3 2 2" xfId="677"/>
    <cellStyle name="Normal 2 3 4 3 2 2 2" xfId="1323"/>
    <cellStyle name="Normal 2 3 4 3 2 2 2 2" xfId="2615"/>
    <cellStyle name="Normal 2 3 4 3 2 2 2 2 2" xfId="5199"/>
    <cellStyle name="Normal 2 3 4 3 2 2 2 2 2 2" xfId="10367"/>
    <cellStyle name="Normal 2 3 4 3 2 2 2 2 2 2 2" xfId="20704"/>
    <cellStyle name="Normal 2 3 4 3 2 2 2 2 2 2 2 2" xfId="41381"/>
    <cellStyle name="Normal 2 3 4 3 2 2 2 2 2 2 3" xfId="31044"/>
    <cellStyle name="Normal 2 3 4 3 2 2 2 2 2 3" xfId="15536"/>
    <cellStyle name="Normal 2 3 4 3 2 2 2 2 2 3 2" xfId="36213"/>
    <cellStyle name="Normal 2 3 4 3 2 2 2 2 2 4" xfId="25876"/>
    <cellStyle name="Normal 2 3 4 3 2 2 2 2 3" xfId="7783"/>
    <cellStyle name="Normal 2 3 4 3 2 2 2 2 3 2" xfId="18120"/>
    <cellStyle name="Normal 2 3 4 3 2 2 2 2 3 2 2" xfId="38797"/>
    <cellStyle name="Normal 2 3 4 3 2 2 2 2 3 3" xfId="28460"/>
    <cellStyle name="Normal 2 3 4 3 2 2 2 2 4" xfId="12952"/>
    <cellStyle name="Normal 2 3 4 3 2 2 2 2 4 2" xfId="33629"/>
    <cellStyle name="Normal 2 3 4 3 2 2 2 2 5" xfId="23292"/>
    <cellStyle name="Normal 2 3 4 3 2 2 2 3" xfId="3907"/>
    <cellStyle name="Normal 2 3 4 3 2 2 2 3 2" xfId="9075"/>
    <cellStyle name="Normal 2 3 4 3 2 2 2 3 2 2" xfId="19412"/>
    <cellStyle name="Normal 2 3 4 3 2 2 2 3 2 2 2" xfId="40089"/>
    <cellStyle name="Normal 2 3 4 3 2 2 2 3 2 3" xfId="29752"/>
    <cellStyle name="Normal 2 3 4 3 2 2 2 3 3" xfId="14244"/>
    <cellStyle name="Normal 2 3 4 3 2 2 2 3 3 2" xfId="34921"/>
    <cellStyle name="Normal 2 3 4 3 2 2 2 3 4" xfId="24584"/>
    <cellStyle name="Normal 2 3 4 3 2 2 2 4" xfId="6491"/>
    <cellStyle name="Normal 2 3 4 3 2 2 2 4 2" xfId="16828"/>
    <cellStyle name="Normal 2 3 4 3 2 2 2 4 2 2" xfId="37505"/>
    <cellStyle name="Normal 2 3 4 3 2 2 2 4 3" xfId="27168"/>
    <cellStyle name="Normal 2 3 4 3 2 2 2 5" xfId="11660"/>
    <cellStyle name="Normal 2 3 4 3 2 2 2 5 2" xfId="32337"/>
    <cellStyle name="Normal 2 3 4 3 2 2 2 6" xfId="22000"/>
    <cellStyle name="Normal 2 3 4 3 2 2 3" xfId="1969"/>
    <cellStyle name="Normal 2 3 4 3 2 2 3 2" xfId="4553"/>
    <cellStyle name="Normal 2 3 4 3 2 2 3 2 2" xfId="9721"/>
    <cellStyle name="Normal 2 3 4 3 2 2 3 2 2 2" xfId="20058"/>
    <cellStyle name="Normal 2 3 4 3 2 2 3 2 2 2 2" xfId="40735"/>
    <cellStyle name="Normal 2 3 4 3 2 2 3 2 2 3" xfId="30398"/>
    <cellStyle name="Normal 2 3 4 3 2 2 3 2 3" xfId="14890"/>
    <cellStyle name="Normal 2 3 4 3 2 2 3 2 3 2" xfId="35567"/>
    <cellStyle name="Normal 2 3 4 3 2 2 3 2 4" xfId="25230"/>
    <cellStyle name="Normal 2 3 4 3 2 2 3 3" xfId="7137"/>
    <cellStyle name="Normal 2 3 4 3 2 2 3 3 2" xfId="17474"/>
    <cellStyle name="Normal 2 3 4 3 2 2 3 3 2 2" xfId="38151"/>
    <cellStyle name="Normal 2 3 4 3 2 2 3 3 3" xfId="27814"/>
    <cellStyle name="Normal 2 3 4 3 2 2 3 4" xfId="12306"/>
    <cellStyle name="Normal 2 3 4 3 2 2 3 4 2" xfId="32983"/>
    <cellStyle name="Normal 2 3 4 3 2 2 3 5" xfId="22646"/>
    <cellStyle name="Normal 2 3 4 3 2 2 4" xfId="3261"/>
    <cellStyle name="Normal 2 3 4 3 2 2 4 2" xfId="8429"/>
    <cellStyle name="Normal 2 3 4 3 2 2 4 2 2" xfId="18766"/>
    <cellStyle name="Normal 2 3 4 3 2 2 4 2 2 2" xfId="39443"/>
    <cellStyle name="Normal 2 3 4 3 2 2 4 2 3" xfId="29106"/>
    <cellStyle name="Normal 2 3 4 3 2 2 4 3" xfId="13598"/>
    <cellStyle name="Normal 2 3 4 3 2 2 4 3 2" xfId="34275"/>
    <cellStyle name="Normal 2 3 4 3 2 2 4 4" xfId="23938"/>
    <cellStyle name="Normal 2 3 4 3 2 2 5" xfId="5845"/>
    <cellStyle name="Normal 2 3 4 3 2 2 5 2" xfId="16182"/>
    <cellStyle name="Normal 2 3 4 3 2 2 5 2 2" xfId="36859"/>
    <cellStyle name="Normal 2 3 4 3 2 2 5 3" xfId="26522"/>
    <cellStyle name="Normal 2 3 4 3 2 2 6" xfId="11014"/>
    <cellStyle name="Normal 2 3 4 3 2 2 6 2" xfId="31691"/>
    <cellStyle name="Normal 2 3 4 3 2 2 7" xfId="21354"/>
    <cellStyle name="Normal 2 3 4 3 2 3" xfId="1000"/>
    <cellStyle name="Normal 2 3 4 3 2 3 2" xfId="2292"/>
    <cellStyle name="Normal 2 3 4 3 2 3 2 2" xfId="4876"/>
    <cellStyle name="Normal 2 3 4 3 2 3 2 2 2" xfId="10044"/>
    <cellStyle name="Normal 2 3 4 3 2 3 2 2 2 2" xfId="20381"/>
    <cellStyle name="Normal 2 3 4 3 2 3 2 2 2 2 2" xfId="41058"/>
    <cellStyle name="Normal 2 3 4 3 2 3 2 2 2 3" xfId="30721"/>
    <cellStyle name="Normal 2 3 4 3 2 3 2 2 3" xfId="15213"/>
    <cellStyle name="Normal 2 3 4 3 2 3 2 2 3 2" xfId="35890"/>
    <cellStyle name="Normal 2 3 4 3 2 3 2 2 4" xfId="25553"/>
    <cellStyle name="Normal 2 3 4 3 2 3 2 3" xfId="7460"/>
    <cellStyle name="Normal 2 3 4 3 2 3 2 3 2" xfId="17797"/>
    <cellStyle name="Normal 2 3 4 3 2 3 2 3 2 2" xfId="38474"/>
    <cellStyle name="Normal 2 3 4 3 2 3 2 3 3" xfId="28137"/>
    <cellStyle name="Normal 2 3 4 3 2 3 2 4" xfId="12629"/>
    <cellStyle name="Normal 2 3 4 3 2 3 2 4 2" xfId="33306"/>
    <cellStyle name="Normal 2 3 4 3 2 3 2 5" xfId="22969"/>
    <cellStyle name="Normal 2 3 4 3 2 3 3" xfId="3584"/>
    <cellStyle name="Normal 2 3 4 3 2 3 3 2" xfId="8752"/>
    <cellStyle name="Normal 2 3 4 3 2 3 3 2 2" xfId="19089"/>
    <cellStyle name="Normal 2 3 4 3 2 3 3 2 2 2" xfId="39766"/>
    <cellStyle name="Normal 2 3 4 3 2 3 3 2 3" xfId="29429"/>
    <cellStyle name="Normal 2 3 4 3 2 3 3 3" xfId="13921"/>
    <cellStyle name="Normal 2 3 4 3 2 3 3 3 2" xfId="34598"/>
    <cellStyle name="Normal 2 3 4 3 2 3 3 4" xfId="24261"/>
    <cellStyle name="Normal 2 3 4 3 2 3 4" xfId="6168"/>
    <cellStyle name="Normal 2 3 4 3 2 3 4 2" xfId="16505"/>
    <cellStyle name="Normal 2 3 4 3 2 3 4 2 2" xfId="37182"/>
    <cellStyle name="Normal 2 3 4 3 2 3 4 3" xfId="26845"/>
    <cellStyle name="Normal 2 3 4 3 2 3 5" xfId="11337"/>
    <cellStyle name="Normal 2 3 4 3 2 3 5 2" xfId="32014"/>
    <cellStyle name="Normal 2 3 4 3 2 3 6" xfId="21677"/>
    <cellStyle name="Normal 2 3 4 3 2 4" xfId="1646"/>
    <cellStyle name="Normal 2 3 4 3 2 4 2" xfId="4230"/>
    <cellStyle name="Normal 2 3 4 3 2 4 2 2" xfId="9398"/>
    <cellStyle name="Normal 2 3 4 3 2 4 2 2 2" xfId="19735"/>
    <cellStyle name="Normal 2 3 4 3 2 4 2 2 2 2" xfId="40412"/>
    <cellStyle name="Normal 2 3 4 3 2 4 2 2 3" xfId="30075"/>
    <cellStyle name="Normal 2 3 4 3 2 4 2 3" xfId="14567"/>
    <cellStyle name="Normal 2 3 4 3 2 4 2 3 2" xfId="35244"/>
    <cellStyle name="Normal 2 3 4 3 2 4 2 4" xfId="24907"/>
    <cellStyle name="Normal 2 3 4 3 2 4 3" xfId="6814"/>
    <cellStyle name="Normal 2 3 4 3 2 4 3 2" xfId="17151"/>
    <cellStyle name="Normal 2 3 4 3 2 4 3 2 2" xfId="37828"/>
    <cellStyle name="Normal 2 3 4 3 2 4 3 3" xfId="27491"/>
    <cellStyle name="Normal 2 3 4 3 2 4 4" xfId="11983"/>
    <cellStyle name="Normal 2 3 4 3 2 4 4 2" xfId="32660"/>
    <cellStyle name="Normal 2 3 4 3 2 4 5" xfId="22323"/>
    <cellStyle name="Normal 2 3 4 3 2 5" xfId="2938"/>
    <cellStyle name="Normal 2 3 4 3 2 5 2" xfId="8106"/>
    <cellStyle name="Normal 2 3 4 3 2 5 2 2" xfId="18443"/>
    <cellStyle name="Normal 2 3 4 3 2 5 2 2 2" xfId="39120"/>
    <cellStyle name="Normal 2 3 4 3 2 5 2 3" xfId="28783"/>
    <cellStyle name="Normal 2 3 4 3 2 5 3" xfId="13275"/>
    <cellStyle name="Normal 2 3 4 3 2 5 3 2" xfId="33952"/>
    <cellStyle name="Normal 2 3 4 3 2 5 4" xfId="23615"/>
    <cellStyle name="Normal 2 3 4 3 2 6" xfId="5522"/>
    <cellStyle name="Normal 2 3 4 3 2 6 2" xfId="15859"/>
    <cellStyle name="Normal 2 3 4 3 2 6 2 2" xfId="36536"/>
    <cellStyle name="Normal 2 3 4 3 2 6 3" xfId="26199"/>
    <cellStyle name="Normal 2 3 4 3 2 7" xfId="10691"/>
    <cellStyle name="Normal 2 3 4 3 2 7 2" xfId="31368"/>
    <cellStyle name="Normal 2 3 4 3 2 8" xfId="21031"/>
    <cellStyle name="Normal 2 3 4 3 3" xfId="514"/>
    <cellStyle name="Normal 2 3 4 3 3 2" xfId="1160"/>
    <cellStyle name="Normal 2 3 4 3 3 2 2" xfId="2452"/>
    <cellStyle name="Normal 2 3 4 3 3 2 2 2" xfId="5036"/>
    <cellStyle name="Normal 2 3 4 3 3 2 2 2 2" xfId="10204"/>
    <cellStyle name="Normal 2 3 4 3 3 2 2 2 2 2" xfId="20541"/>
    <cellStyle name="Normal 2 3 4 3 3 2 2 2 2 2 2" xfId="41218"/>
    <cellStyle name="Normal 2 3 4 3 3 2 2 2 2 3" xfId="30881"/>
    <cellStyle name="Normal 2 3 4 3 3 2 2 2 3" xfId="15373"/>
    <cellStyle name="Normal 2 3 4 3 3 2 2 2 3 2" xfId="36050"/>
    <cellStyle name="Normal 2 3 4 3 3 2 2 2 4" xfId="25713"/>
    <cellStyle name="Normal 2 3 4 3 3 2 2 3" xfId="7620"/>
    <cellStyle name="Normal 2 3 4 3 3 2 2 3 2" xfId="17957"/>
    <cellStyle name="Normal 2 3 4 3 3 2 2 3 2 2" xfId="38634"/>
    <cellStyle name="Normal 2 3 4 3 3 2 2 3 3" xfId="28297"/>
    <cellStyle name="Normal 2 3 4 3 3 2 2 4" xfId="12789"/>
    <cellStyle name="Normal 2 3 4 3 3 2 2 4 2" xfId="33466"/>
    <cellStyle name="Normal 2 3 4 3 3 2 2 5" xfId="23129"/>
    <cellStyle name="Normal 2 3 4 3 3 2 3" xfId="3744"/>
    <cellStyle name="Normal 2 3 4 3 3 2 3 2" xfId="8912"/>
    <cellStyle name="Normal 2 3 4 3 3 2 3 2 2" xfId="19249"/>
    <cellStyle name="Normal 2 3 4 3 3 2 3 2 2 2" xfId="39926"/>
    <cellStyle name="Normal 2 3 4 3 3 2 3 2 3" xfId="29589"/>
    <cellStyle name="Normal 2 3 4 3 3 2 3 3" xfId="14081"/>
    <cellStyle name="Normal 2 3 4 3 3 2 3 3 2" xfId="34758"/>
    <cellStyle name="Normal 2 3 4 3 3 2 3 4" xfId="24421"/>
    <cellStyle name="Normal 2 3 4 3 3 2 4" xfId="6328"/>
    <cellStyle name="Normal 2 3 4 3 3 2 4 2" xfId="16665"/>
    <cellStyle name="Normal 2 3 4 3 3 2 4 2 2" xfId="37342"/>
    <cellStyle name="Normal 2 3 4 3 3 2 4 3" xfId="27005"/>
    <cellStyle name="Normal 2 3 4 3 3 2 5" xfId="11497"/>
    <cellStyle name="Normal 2 3 4 3 3 2 5 2" xfId="32174"/>
    <cellStyle name="Normal 2 3 4 3 3 2 6" xfId="21837"/>
    <cellStyle name="Normal 2 3 4 3 3 3" xfId="1806"/>
    <cellStyle name="Normal 2 3 4 3 3 3 2" xfId="4390"/>
    <cellStyle name="Normal 2 3 4 3 3 3 2 2" xfId="9558"/>
    <cellStyle name="Normal 2 3 4 3 3 3 2 2 2" xfId="19895"/>
    <cellStyle name="Normal 2 3 4 3 3 3 2 2 2 2" xfId="40572"/>
    <cellStyle name="Normal 2 3 4 3 3 3 2 2 3" xfId="30235"/>
    <cellStyle name="Normal 2 3 4 3 3 3 2 3" xfId="14727"/>
    <cellStyle name="Normal 2 3 4 3 3 3 2 3 2" xfId="35404"/>
    <cellStyle name="Normal 2 3 4 3 3 3 2 4" xfId="25067"/>
    <cellStyle name="Normal 2 3 4 3 3 3 3" xfId="6974"/>
    <cellStyle name="Normal 2 3 4 3 3 3 3 2" xfId="17311"/>
    <cellStyle name="Normal 2 3 4 3 3 3 3 2 2" xfId="37988"/>
    <cellStyle name="Normal 2 3 4 3 3 3 3 3" xfId="27651"/>
    <cellStyle name="Normal 2 3 4 3 3 3 4" xfId="12143"/>
    <cellStyle name="Normal 2 3 4 3 3 3 4 2" xfId="32820"/>
    <cellStyle name="Normal 2 3 4 3 3 3 5" xfId="22483"/>
    <cellStyle name="Normal 2 3 4 3 3 4" xfId="3098"/>
    <cellStyle name="Normal 2 3 4 3 3 4 2" xfId="8266"/>
    <cellStyle name="Normal 2 3 4 3 3 4 2 2" xfId="18603"/>
    <cellStyle name="Normal 2 3 4 3 3 4 2 2 2" xfId="39280"/>
    <cellStyle name="Normal 2 3 4 3 3 4 2 3" xfId="28943"/>
    <cellStyle name="Normal 2 3 4 3 3 4 3" xfId="13435"/>
    <cellStyle name="Normal 2 3 4 3 3 4 3 2" xfId="34112"/>
    <cellStyle name="Normal 2 3 4 3 3 4 4" xfId="23775"/>
    <cellStyle name="Normal 2 3 4 3 3 5" xfId="5682"/>
    <cellStyle name="Normal 2 3 4 3 3 5 2" xfId="16019"/>
    <cellStyle name="Normal 2 3 4 3 3 5 2 2" xfId="36696"/>
    <cellStyle name="Normal 2 3 4 3 3 5 3" xfId="26359"/>
    <cellStyle name="Normal 2 3 4 3 3 6" xfId="10851"/>
    <cellStyle name="Normal 2 3 4 3 3 6 2" xfId="31528"/>
    <cellStyle name="Normal 2 3 4 3 3 7" xfId="21191"/>
    <cellStyle name="Normal 2 3 4 3 4" xfId="837"/>
    <cellStyle name="Normal 2 3 4 3 4 2" xfId="2129"/>
    <cellStyle name="Normal 2 3 4 3 4 2 2" xfId="4713"/>
    <cellStyle name="Normal 2 3 4 3 4 2 2 2" xfId="9881"/>
    <cellStyle name="Normal 2 3 4 3 4 2 2 2 2" xfId="20218"/>
    <cellStyle name="Normal 2 3 4 3 4 2 2 2 2 2" xfId="40895"/>
    <cellStyle name="Normal 2 3 4 3 4 2 2 2 3" xfId="30558"/>
    <cellStyle name="Normal 2 3 4 3 4 2 2 3" xfId="15050"/>
    <cellStyle name="Normal 2 3 4 3 4 2 2 3 2" xfId="35727"/>
    <cellStyle name="Normal 2 3 4 3 4 2 2 4" xfId="25390"/>
    <cellStyle name="Normal 2 3 4 3 4 2 3" xfId="7297"/>
    <cellStyle name="Normal 2 3 4 3 4 2 3 2" xfId="17634"/>
    <cellStyle name="Normal 2 3 4 3 4 2 3 2 2" xfId="38311"/>
    <cellStyle name="Normal 2 3 4 3 4 2 3 3" xfId="27974"/>
    <cellStyle name="Normal 2 3 4 3 4 2 4" xfId="12466"/>
    <cellStyle name="Normal 2 3 4 3 4 2 4 2" xfId="33143"/>
    <cellStyle name="Normal 2 3 4 3 4 2 5" xfId="22806"/>
    <cellStyle name="Normal 2 3 4 3 4 3" xfId="3421"/>
    <cellStyle name="Normal 2 3 4 3 4 3 2" xfId="8589"/>
    <cellStyle name="Normal 2 3 4 3 4 3 2 2" xfId="18926"/>
    <cellStyle name="Normal 2 3 4 3 4 3 2 2 2" xfId="39603"/>
    <cellStyle name="Normal 2 3 4 3 4 3 2 3" xfId="29266"/>
    <cellStyle name="Normal 2 3 4 3 4 3 3" xfId="13758"/>
    <cellStyle name="Normal 2 3 4 3 4 3 3 2" xfId="34435"/>
    <cellStyle name="Normal 2 3 4 3 4 3 4" xfId="24098"/>
    <cellStyle name="Normal 2 3 4 3 4 4" xfId="6005"/>
    <cellStyle name="Normal 2 3 4 3 4 4 2" xfId="16342"/>
    <cellStyle name="Normal 2 3 4 3 4 4 2 2" xfId="37019"/>
    <cellStyle name="Normal 2 3 4 3 4 4 3" xfId="26682"/>
    <cellStyle name="Normal 2 3 4 3 4 5" xfId="11174"/>
    <cellStyle name="Normal 2 3 4 3 4 5 2" xfId="31851"/>
    <cellStyle name="Normal 2 3 4 3 4 6" xfId="21514"/>
    <cellStyle name="Normal 2 3 4 3 5" xfId="1483"/>
    <cellStyle name="Normal 2 3 4 3 5 2" xfId="4067"/>
    <cellStyle name="Normal 2 3 4 3 5 2 2" xfId="9235"/>
    <cellStyle name="Normal 2 3 4 3 5 2 2 2" xfId="19572"/>
    <cellStyle name="Normal 2 3 4 3 5 2 2 2 2" xfId="40249"/>
    <cellStyle name="Normal 2 3 4 3 5 2 2 3" xfId="29912"/>
    <cellStyle name="Normal 2 3 4 3 5 2 3" xfId="14404"/>
    <cellStyle name="Normal 2 3 4 3 5 2 3 2" xfId="35081"/>
    <cellStyle name="Normal 2 3 4 3 5 2 4" xfId="24744"/>
    <cellStyle name="Normal 2 3 4 3 5 3" xfId="6651"/>
    <cellStyle name="Normal 2 3 4 3 5 3 2" xfId="16988"/>
    <cellStyle name="Normal 2 3 4 3 5 3 2 2" xfId="37665"/>
    <cellStyle name="Normal 2 3 4 3 5 3 3" xfId="27328"/>
    <cellStyle name="Normal 2 3 4 3 5 4" xfId="11820"/>
    <cellStyle name="Normal 2 3 4 3 5 4 2" xfId="32497"/>
    <cellStyle name="Normal 2 3 4 3 5 5" xfId="22160"/>
    <cellStyle name="Normal 2 3 4 3 6" xfId="2775"/>
    <cellStyle name="Normal 2 3 4 3 6 2" xfId="7943"/>
    <cellStyle name="Normal 2 3 4 3 6 2 2" xfId="18280"/>
    <cellStyle name="Normal 2 3 4 3 6 2 2 2" xfId="38957"/>
    <cellStyle name="Normal 2 3 4 3 6 2 3" xfId="28620"/>
    <cellStyle name="Normal 2 3 4 3 6 3" xfId="13112"/>
    <cellStyle name="Normal 2 3 4 3 6 3 2" xfId="33789"/>
    <cellStyle name="Normal 2 3 4 3 6 4" xfId="23452"/>
    <cellStyle name="Normal 2 3 4 3 7" xfId="5359"/>
    <cellStyle name="Normal 2 3 4 3 7 2" xfId="15696"/>
    <cellStyle name="Normal 2 3 4 3 7 2 2" xfId="36373"/>
    <cellStyle name="Normal 2 3 4 3 7 3" xfId="26036"/>
    <cellStyle name="Normal 2 3 4 3 8" xfId="10528"/>
    <cellStyle name="Normal 2 3 4 3 8 2" xfId="31205"/>
    <cellStyle name="Normal 2 3 4 3 9" xfId="20868"/>
    <cellStyle name="Normal 2 3 4 4" xfId="273"/>
    <cellStyle name="Normal 2 3 4 4 2" xfId="597"/>
    <cellStyle name="Normal 2 3 4 4 2 2" xfId="1243"/>
    <cellStyle name="Normal 2 3 4 4 2 2 2" xfId="2535"/>
    <cellStyle name="Normal 2 3 4 4 2 2 2 2" xfId="5119"/>
    <cellStyle name="Normal 2 3 4 4 2 2 2 2 2" xfId="10287"/>
    <cellStyle name="Normal 2 3 4 4 2 2 2 2 2 2" xfId="20624"/>
    <cellStyle name="Normal 2 3 4 4 2 2 2 2 2 2 2" xfId="41301"/>
    <cellStyle name="Normal 2 3 4 4 2 2 2 2 2 3" xfId="30964"/>
    <cellStyle name="Normal 2 3 4 4 2 2 2 2 3" xfId="15456"/>
    <cellStyle name="Normal 2 3 4 4 2 2 2 2 3 2" xfId="36133"/>
    <cellStyle name="Normal 2 3 4 4 2 2 2 2 4" xfId="25796"/>
    <cellStyle name="Normal 2 3 4 4 2 2 2 3" xfId="7703"/>
    <cellStyle name="Normal 2 3 4 4 2 2 2 3 2" xfId="18040"/>
    <cellStyle name="Normal 2 3 4 4 2 2 2 3 2 2" xfId="38717"/>
    <cellStyle name="Normal 2 3 4 4 2 2 2 3 3" xfId="28380"/>
    <cellStyle name="Normal 2 3 4 4 2 2 2 4" xfId="12872"/>
    <cellStyle name="Normal 2 3 4 4 2 2 2 4 2" xfId="33549"/>
    <cellStyle name="Normal 2 3 4 4 2 2 2 5" xfId="23212"/>
    <cellStyle name="Normal 2 3 4 4 2 2 3" xfId="3827"/>
    <cellStyle name="Normal 2 3 4 4 2 2 3 2" xfId="8995"/>
    <cellStyle name="Normal 2 3 4 4 2 2 3 2 2" xfId="19332"/>
    <cellStyle name="Normal 2 3 4 4 2 2 3 2 2 2" xfId="40009"/>
    <cellStyle name="Normal 2 3 4 4 2 2 3 2 3" xfId="29672"/>
    <cellStyle name="Normal 2 3 4 4 2 2 3 3" xfId="14164"/>
    <cellStyle name="Normal 2 3 4 4 2 2 3 3 2" xfId="34841"/>
    <cellStyle name="Normal 2 3 4 4 2 2 3 4" xfId="24504"/>
    <cellStyle name="Normal 2 3 4 4 2 2 4" xfId="6411"/>
    <cellStyle name="Normal 2 3 4 4 2 2 4 2" xfId="16748"/>
    <cellStyle name="Normal 2 3 4 4 2 2 4 2 2" xfId="37425"/>
    <cellStyle name="Normal 2 3 4 4 2 2 4 3" xfId="27088"/>
    <cellStyle name="Normal 2 3 4 4 2 2 5" xfId="11580"/>
    <cellStyle name="Normal 2 3 4 4 2 2 5 2" xfId="32257"/>
    <cellStyle name="Normal 2 3 4 4 2 2 6" xfId="21920"/>
    <cellStyle name="Normal 2 3 4 4 2 3" xfId="1889"/>
    <cellStyle name="Normal 2 3 4 4 2 3 2" xfId="4473"/>
    <cellStyle name="Normal 2 3 4 4 2 3 2 2" xfId="9641"/>
    <cellStyle name="Normal 2 3 4 4 2 3 2 2 2" xfId="19978"/>
    <cellStyle name="Normal 2 3 4 4 2 3 2 2 2 2" xfId="40655"/>
    <cellStyle name="Normal 2 3 4 4 2 3 2 2 3" xfId="30318"/>
    <cellStyle name="Normal 2 3 4 4 2 3 2 3" xfId="14810"/>
    <cellStyle name="Normal 2 3 4 4 2 3 2 3 2" xfId="35487"/>
    <cellStyle name="Normal 2 3 4 4 2 3 2 4" xfId="25150"/>
    <cellStyle name="Normal 2 3 4 4 2 3 3" xfId="7057"/>
    <cellStyle name="Normal 2 3 4 4 2 3 3 2" xfId="17394"/>
    <cellStyle name="Normal 2 3 4 4 2 3 3 2 2" xfId="38071"/>
    <cellStyle name="Normal 2 3 4 4 2 3 3 3" xfId="27734"/>
    <cellStyle name="Normal 2 3 4 4 2 3 4" xfId="12226"/>
    <cellStyle name="Normal 2 3 4 4 2 3 4 2" xfId="32903"/>
    <cellStyle name="Normal 2 3 4 4 2 3 5" xfId="22566"/>
    <cellStyle name="Normal 2 3 4 4 2 4" xfId="3181"/>
    <cellStyle name="Normal 2 3 4 4 2 4 2" xfId="8349"/>
    <cellStyle name="Normal 2 3 4 4 2 4 2 2" xfId="18686"/>
    <cellStyle name="Normal 2 3 4 4 2 4 2 2 2" xfId="39363"/>
    <cellStyle name="Normal 2 3 4 4 2 4 2 3" xfId="29026"/>
    <cellStyle name="Normal 2 3 4 4 2 4 3" xfId="13518"/>
    <cellStyle name="Normal 2 3 4 4 2 4 3 2" xfId="34195"/>
    <cellStyle name="Normal 2 3 4 4 2 4 4" xfId="23858"/>
    <cellStyle name="Normal 2 3 4 4 2 5" xfId="5765"/>
    <cellStyle name="Normal 2 3 4 4 2 5 2" xfId="16102"/>
    <cellStyle name="Normal 2 3 4 4 2 5 2 2" xfId="36779"/>
    <cellStyle name="Normal 2 3 4 4 2 5 3" xfId="26442"/>
    <cellStyle name="Normal 2 3 4 4 2 6" xfId="10934"/>
    <cellStyle name="Normal 2 3 4 4 2 6 2" xfId="31611"/>
    <cellStyle name="Normal 2 3 4 4 2 7" xfId="21274"/>
    <cellStyle name="Normal 2 3 4 4 3" xfId="920"/>
    <cellStyle name="Normal 2 3 4 4 3 2" xfId="2212"/>
    <cellStyle name="Normal 2 3 4 4 3 2 2" xfId="4796"/>
    <cellStyle name="Normal 2 3 4 4 3 2 2 2" xfId="9964"/>
    <cellStyle name="Normal 2 3 4 4 3 2 2 2 2" xfId="20301"/>
    <cellStyle name="Normal 2 3 4 4 3 2 2 2 2 2" xfId="40978"/>
    <cellStyle name="Normal 2 3 4 4 3 2 2 2 3" xfId="30641"/>
    <cellStyle name="Normal 2 3 4 4 3 2 2 3" xfId="15133"/>
    <cellStyle name="Normal 2 3 4 4 3 2 2 3 2" xfId="35810"/>
    <cellStyle name="Normal 2 3 4 4 3 2 2 4" xfId="25473"/>
    <cellStyle name="Normal 2 3 4 4 3 2 3" xfId="7380"/>
    <cellStyle name="Normal 2 3 4 4 3 2 3 2" xfId="17717"/>
    <cellStyle name="Normal 2 3 4 4 3 2 3 2 2" xfId="38394"/>
    <cellStyle name="Normal 2 3 4 4 3 2 3 3" xfId="28057"/>
    <cellStyle name="Normal 2 3 4 4 3 2 4" xfId="12549"/>
    <cellStyle name="Normal 2 3 4 4 3 2 4 2" xfId="33226"/>
    <cellStyle name="Normal 2 3 4 4 3 2 5" xfId="22889"/>
    <cellStyle name="Normal 2 3 4 4 3 3" xfId="3504"/>
    <cellStyle name="Normal 2 3 4 4 3 3 2" xfId="8672"/>
    <cellStyle name="Normal 2 3 4 4 3 3 2 2" xfId="19009"/>
    <cellStyle name="Normal 2 3 4 4 3 3 2 2 2" xfId="39686"/>
    <cellStyle name="Normal 2 3 4 4 3 3 2 3" xfId="29349"/>
    <cellStyle name="Normal 2 3 4 4 3 3 3" xfId="13841"/>
    <cellStyle name="Normal 2 3 4 4 3 3 3 2" xfId="34518"/>
    <cellStyle name="Normal 2 3 4 4 3 3 4" xfId="24181"/>
    <cellStyle name="Normal 2 3 4 4 3 4" xfId="6088"/>
    <cellStyle name="Normal 2 3 4 4 3 4 2" xfId="16425"/>
    <cellStyle name="Normal 2 3 4 4 3 4 2 2" xfId="37102"/>
    <cellStyle name="Normal 2 3 4 4 3 4 3" xfId="26765"/>
    <cellStyle name="Normal 2 3 4 4 3 5" xfId="11257"/>
    <cellStyle name="Normal 2 3 4 4 3 5 2" xfId="31934"/>
    <cellStyle name="Normal 2 3 4 4 3 6" xfId="21597"/>
    <cellStyle name="Normal 2 3 4 4 4" xfId="1566"/>
    <cellStyle name="Normal 2 3 4 4 4 2" xfId="4150"/>
    <cellStyle name="Normal 2 3 4 4 4 2 2" xfId="9318"/>
    <cellStyle name="Normal 2 3 4 4 4 2 2 2" xfId="19655"/>
    <cellStyle name="Normal 2 3 4 4 4 2 2 2 2" xfId="40332"/>
    <cellStyle name="Normal 2 3 4 4 4 2 2 3" xfId="29995"/>
    <cellStyle name="Normal 2 3 4 4 4 2 3" xfId="14487"/>
    <cellStyle name="Normal 2 3 4 4 4 2 3 2" xfId="35164"/>
    <cellStyle name="Normal 2 3 4 4 4 2 4" xfId="24827"/>
    <cellStyle name="Normal 2 3 4 4 4 3" xfId="6734"/>
    <cellStyle name="Normal 2 3 4 4 4 3 2" xfId="17071"/>
    <cellStyle name="Normal 2 3 4 4 4 3 2 2" xfId="37748"/>
    <cellStyle name="Normal 2 3 4 4 4 3 3" xfId="27411"/>
    <cellStyle name="Normal 2 3 4 4 4 4" xfId="11903"/>
    <cellStyle name="Normal 2 3 4 4 4 4 2" xfId="32580"/>
    <cellStyle name="Normal 2 3 4 4 4 5" xfId="22243"/>
    <cellStyle name="Normal 2 3 4 4 5" xfId="2858"/>
    <cellStyle name="Normal 2 3 4 4 5 2" xfId="8026"/>
    <cellStyle name="Normal 2 3 4 4 5 2 2" xfId="18363"/>
    <cellStyle name="Normal 2 3 4 4 5 2 2 2" xfId="39040"/>
    <cellStyle name="Normal 2 3 4 4 5 2 3" xfId="28703"/>
    <cellStyle name="Normal 2 3 4 4 5 3" xfId="13195"/>
    <cellStyle name="Normal 2 3 4 4 5 3 2" xfId="33872"/>
    <cellStyle name="Normal 2 3 4 4 5 4" xfId="23535"/>
    <cellStyle name="Normal 2 3 4 4 6" xfId="5442"/>
    <cellStyle name="Normal 2 3 4 4 6 2" xfId="15779"/>
    <cellStyle name="Normal 2 3 4 4 6 2 2" xfId="36456"/>
    <cellStyle name="Normal 2 3 4 4 6 3" xfId="26119"/>
    <cellStyle name="Normal 2 3 4 4 7" xfId="10611"/>
    <cellStyle name="Normal 2 3 4 4 7 2" xfId="31288"/>
    <cellStyle name="Normal 2 3 4 4 8" xfId="20951"/>
    <cellStyle name="Normal 2 3 4 5" xfId="434"/>
    <cellStyle name="Normal 2 3 4 5 2" xfId="1080"/>
    <cellStyle name="Normal 2 3 4 5 2 2" xfId="2372"/>
    <cellStyle name="Normal 2 3 4 5 2 2 2" xfId="4956"/>
    <cellStyle name="Normal 2 3 4 5 2 2 2 2" xfId="10124"/>
    <cellStyle name="Normal 2 3 4 5 2 2 2 2 2" xfId="20461"/>
    <cellStyle name="Normal 2 3 4 5 2 2 2 2 2 2" xfId="41138"/>
    <cellStyle name="Normal 2 3 4 5 2 2 2 2 3" xfId="30801"/>
    <cellStyle name="Normal 2 3 4 5 2 2 2 3" xfId="15293"/>
    <cellStyle name="Normal 2 3 4 5 2 2 2 3 2" xfId="35970"/>
    <cellStyle name="Normal 2 3 4 5 2 2 2 4" xfId="25633"/>
    <cellStyle name="Normal 2 3 4 5 2 2 3" xfId="7540"/>
    <cellStyle name="Normal 2 3 4 5 2 2 3 2" xfId="17877"/>
    <cellStyle name="Normal 2 3 4 5 2 2 3 2 2" xfId="38554"/>
    <cellStyle name="Normal 2 3 4 5 2 2 3 3" xfId="28217"/>
    <cellStyle name="Normal 2 3 4 5 2 2 4" xfId="12709"/>
    <cellStyle name="Normal 2 3 4 5 2 2 4 2" xfId="33386"/>
    <cellStyle name="Normal 2 3 4 5 2 2 5" xfId="23049"/>
    <cellStyle name="Normal 2 3 4 5 2 3" xfId="3664"/>
    <cellStyle name="Normal 2 3 4 5 2 3 2" xfId="8832"/>
    <cellStyle name="Normal 2 3 4 5 2 3 2 2" xfId="19169"/>
    <cellStyle name="Normal 2 3 4 5 2 3 2 2 2" xfId="39846"/>
    <cellStyle name="Normal 2 3 4 5 2 3 2 3" xfId="29509"/>
    <cellStyle name="Normal 2 3 4 5 2 3 3" xfId="14001"/>
    <cellStyle name="Normal 2 3 4 5 2 3 3 2" xfId="34678"/>
    <cellStyle name="Normal 2 3 4 5 2 3 4" xfId="24341"/>
    <cellStyle name="Normal 2 3 4 5 2 4" xfId="6248"/>
    <cellStyle name="Normal 2 3 4 5 2 4 2" xfId="16585"/>
    <cellStyle name="Normal 2 3 4 5 2 4 2 2" xfId="37262"/>
    <cellStyle name="Normal 2 3 4 5 2 4 3" xfId="26925"/>
    <cellStyle name="Normal 2 3 4 5 2 5" xfId="11417"/>
    <cellStyle name="Normal 2 3 4 5 2 5 2" xfId="32094"/>
    <cellStyle name="Normal 2 3 4 5 2 6" xfId="21757"/>
    <cellStyle name="Normal 2 3 4 5 3" xfId="1726"/>
    <cellStyle name="Normal 2 3 4 5 3 2" xfId="4310"/>
    <cellStyle name="Normal 2 3 4 5 3 2 2" xfId="9478"/>
    <cellStyle name="Normal 2 3 4 5 3 2 2 2" xfId="19815"/>
    <cellStyle name="Normal 2 3 4 5 3 2 2 2 2" xfId="40492"/>
    <cellStyle name="Normal 2 3 4 5 3 2 2 3" xfId="30155"/>
    <cellStyle name="Normal 2 3 4 5 3 2 3" xfId="14647"/>
    <cellStyle name="Normal 2 3 4 5 3 2 3 2" xfId="35324"/>
    <cellStyle name="Normal 2 3 4 5 3 2 4" xfId="24987"/>
    <cellStyle name="Normal 2 3 4 5 3 3" xfId="6894"/>
    <cellStyle name="Normal 2 3 4 5 3 3 2" xfId="17231"/>
    <cellStyle name="Normal 2 3 4 5 3 3 2 2" xfId="37908"/>
    <cellStyle name="Normal 2 3 4 5 3 3 3" xfId="27571"/>
    <cellStyle name="Normal 2 3 4 5 3 4" xfId="12063"/>
    <cellStyle name="Normal 2 3 4 5 3 4 2" xfId="32740"/>
    <cellStyle name="Normal 2 3 4 5 3 5" xfId="22403"/>
    <cellStyle name="Normal 2 3 4 5 4" xfId="3018"/>
    <cellStyle name="Normal 2 3 4 5 4 2" xfId="8186"/>
    <cellStyle name="Normal 2 3 4 5 4 2 2" xfId="18523"/>
    <cellStyle name="Normal 2 3 4 5 4 2 2 2" xfId="39200"/>
    <cellStyle name="Normal 2 3 4 5 4 2 3" xfId="28863"/>
    <cellStyle name="Normal 2 3 4 5 4 3" xfId="13355"/>
    <cellStyle name="Normal 2 3 4 5 4 3 2" xfId="34032"/>
    <cellStyle name="Normal 2 3 4 5 4 4" xfId="23695"/>
    <cellStyle name="Normal 2 3 4 5 5" xfId="5602"/>
    <cellStyle name="Normal 2 3 4 5 5 2" xfId="15939"/>
    <cellStyle name="Normal 2 3 4 5 5 2 2" xfId="36616"/>
    <cellStyle name="Normal 2 3 4 5 5 3" xfId="26279"/>
    <cellStyle name="Normal 2 3 4 5 6" xfId="10771"/>
    <cellStyle name="Normal 2 3 4 5 6 2" xfId="31448"/>
    <cellStyle name="Normal 2 3 4 5 7" xfId="21111"/>
    <cellStyle name="Normal 2 3 4 6" xfId="757"/>
    <cellStyle name="Normal 2 3 4 6 2" xfId="2049"/>
    <cellStyle name="Normal 2 3 4 6 2 2" xfId="4633"/>
    <cellStyle name="Normal 2 3 4 6 2 2 2" xfId="9801"/>
    <cellStyle name="Normal 2 3 4 6 2 2 2 2" xfId="20138"/>
    <cellStyle name="Normal 2 3 4 6 2 2 2 2 2" xfId="40815"/>
    <cellStyle name="Normal 2 3 4 6 2 2 2 3" xfId="30478"/>
    <cellStyle name="Normal 2 3 4 6 2 2 3" xfId="14970"/>
    <cellStyle name="Normal 2 3 4 6 2 2 3 2" xfId="35647"/>
    <cellStyle name="Normal 2 3 4 6 2 2 4" xfId="25310"/>
    <cellStyle name="Normal 2 3 4 6 2 3" xfId="7217"/>
    <cellStyle name="Normal 2 3 4 6 2 3 2" xfId="17554"/>
    <cellStyle name="Normal 2 3 4 6 2 3 2 2" xfId="38231"/>
    <cellStyle name="Normal 2 3 4 6 2 3 3" xfId="27894"/>
    <cellStyle name="Normal 2 3 4 6 2 4" xfId="12386"/>
    <cellStyle name="Normal 2 3 4 6 2 4 2" xfId="33063"/>
    <cellStyle name="Normal 2 3 4 6 2 5" xfId="22726"/>
    <cellStyle name="Normal 2 3 4 6 3" xfId="3341"/>
    <cellStyle name="Normal 2 3 4 6 3 2" xfId="8509"/>
    <cellStyle name="Normal 2 3 4 6 3 2 2" xfId="18846"/>
    <cellStyle name="Normal 2 3 4 6 3 2 2 2" xfId="39523"/>
    <cellStyle name="Normal 2 3 4 6 3 2 3" xfId="29186"/>
    <cellStyle name="Normal 2 3 4 6 3 3" xfId="13678"/>
    <cellStyle name="Normal 2 3 4 6 3 3 2" xfId="34355"/>
    <cellStyle name="Normal 2 3 4 6 3 4" xfId="24018"/>
    <cellStyle name="Normal 2 3 4 6 4" xfId="5925"/>
    <cellStyle name="Normal 2 3 4 6 4 2" xfId="16262"/>
    <cellStyle name="Normal 2 3 4 6 4 2 2" xfId="36939"/>
    <cellStyle name="Normal 2 3 4 6 4 3" xfId="26602"/>
    <cellStyle name="Normal 2 3 4 6 5" xfId="11094"/>
    <cellStyle name="Normal 2 3 4 6 5 2" xfId="31771"/>
    <cellStyle name="Normal 2 3 4 6 6" xfId="21434"/>
    <cellStyle name="Normal 2 3 4 7" xfId="1403"/>
    <cellStyle name="Normal 2 3 4 7 2" xfId="3987"/>
    <cellStyle name="Normal 2 3 4 7 2 2" xfId="9155"/>
    <cellStyle name="Normal 2 3 4 7 2 2 2" xfId="19492"/>
    <cellStyle name="Normal 2 3 4 7 2 2 2 2" xfId="40169"/>
    <cellStyle name="Normal 2 3 4 7 2 2 3" xfId="29832"/>
    <cellStyle name="Normal 2 3 4 7 2 3" xfId="14324"/>
    <cellStyle name="Normal 2 3 4 7 2 3 2" xfId="35001"/>
    <cellStyle name="Normal 2 3 4 7 2 4" xfId="24664"/>
    <cellStyle name="Normal 2 3 4 7 3" xfId="6571"/>
    <cellStyle name="Normal 2 3 4 7 3 2" xfId="16908"/>
    <cellStyle name="Normal 2 3 4 7 3 2 2" xfId="37585"/>
    <cellStyle name="Normal 2 3 4 7 3 3" xfId="27248"/>
    <cellStyle name="Normal 2 3 4 7 4" xfId="11740"/>
    <cellStyle name="Normal 2 3 4 7 4 2" xfId="32417"/>
    <cellStyle name="Normal 2 3 4 7 5" xfId="22080"/>
    <cellStyle name="Normal 2 3 4 8" xfId="2695"/>
    <cellStyle name="Normal 2 3 4 8 2" xfId="7863"/>
    <cellStyle name="Normal 2 3 4 8 2 2" xfId="18200"/>
    <cellStyle name="Normal 2 3 4 8 2 2 2" xfId="38877"/>
    <cellStyle name="Normal 2 3 4 8 2 3" xfId="28540"/>
    <cellStyle name="Normal 2 3 4 8 3" xfId="13032"/>
    <cellStyle name="Normal 2 3 4 8 3 2" xfId="33709"/>
    <cellStyle name="Normal 2 3 4 8 4" xfId="23372"/>
    <cellStyle name="Normal 2 3 4 9" xfId="5279"/>
    <cellStyle name="Normal 2 3 4 9 2" xfId="15616"/>
    <cellStyle name="Normal 2 3 4 9 2 2" xfId="36293"/>
    <cellStyle name="Normal 2 3 4 9 3" xfId="25956"/>
    <cellStyle name="Normal 2 3 5" xfId="125"/>
    <cellStyle name="Normal 2 3 5 10" xfId="20808"/>
    <cellStyle name="Normal 2 3 5 11" xfId="42063"/>
    <cellStyle name="Normal 2 3 5 2" xfId="206"/>
    <cellStyle name="Normal 2 3 5 2 2" xfId="374"/>
    <cellStyle name="Normal 2 3 5 2 2 2" xfId="697"/>
    <cellStyle name="Normal 2 3 5 2 2 2 2" xfId="1343"/>
    <cellStyle name="Normal 2 3 5 2 2 2 2 2" xfId="2635"/>
    <cellStyle name="Normal 2 3 5 2 2 2 2 2 2" xfId="5219"/>
    <cellStyle name="Normal 2 3 5 2 2 2 2 2 2 2" xfId="10387"/>
    <cellStyle name="Normal 2 3 5 2 2 2 2 2 2 2 2" xfId="20724"/>
    <cellStyle name="Normal 2 3 5 2 2 2 2 2 2 2 2 2" xfId="41401"/>
    <cellStyle name="Normal 2 3 5 2 2 2 2 2 2 2 3" xfId="31064"/>
    <cellStyle name="Normal 2 3 5 2 2 2 2 2 2 3" xfId="15556"/>
    <cellStyle name="Normal 2 3 5 2 2 2 2 2 2 3 2" xfId="36233"/>
    <cellStyle name="Normal 2 3 5 2 2 2 2 2 2 4" xfId="25896"/>
    <cellStyle name="Normal 2 3 5 2 2 2 2 2 3" xfId="7803"/>
    <cellStyle name="Normal 2 3 5 2 2 2 2 2 3 2" xfId="18140"/>
    <cellStyle name="Normal 2 3 5 2 2 2 2 2 3 2 2" xfId="38817"/>
    <cellStyle name="Normal 2 3 5 2 2 2 2 2 3 3" xfId="28480"/>
    <cellStyle name="Normal 2 3 5 2 2 2 2 2 4" xfId="12972"/>
    <cellStyle name="Normal 2 3 5 2 2 2 2 2 4 2" xfId="33649"/>
    <cellStyle name="Normal 2 3 5 2 2 2 2 2 5" xfId="23312"/>
    <cellStyle name="Normal 2 3 5 2 2 2 2 3" xfId="3927"/>
    <cellStyle name="Normal 2 3 5 2 2 2 2 3 2" xfId="9095"/>
    <cellStyle name="Normal 2 3 5 2 2 2 2 3 2 2" xfId="19432"/>
    <cellStyle name="Normal 2 3 5 2 2 2 2 3 2 2 2" xfId="40109"/>
    <cellStyle name="Normal 2 3 5 2 2 2 2 3 2 3" xfId="29772"/>
    <cellStyle name="Normal 2 3 5 2 2 2 2 3 3" xfId="14264"/>
    <cellStyle name="Normal 2 3 5 2 2 2 2 3 3 2" xfId="34941"/>
    <cellStyle name="Normal 2 3 5 2 2 2 2 3 4" xfId="24604"/>
    <cellStyle name="Normal 2 3 5 2 2 2 2 4" xfId="6511"/>
    <cellStyle name="Normal 2 3 5 2 2 2 2 4 2" xfId="16848"/>
    <cellStyle name="Normal 2 3 5 2 2 2 2 4 2 2" xfId="37525"/>
    <cellStyle name="Normal 2 3 5 2 2 2 2 4 3" xfId="27188"/>
    <cellStyle name="Normal 2 3 5 2 2 2 2 5" xfId="11680"/>
    <cellStyle name="Normal 2 3 5 2 2 2 2 5 2" xfId="32357"/>
    <cellStyle name="Normal 2 3 5 2 2 2 2 6" xfId="22020"/>
    <cellStyle name="Normal 2 3 5 2 2 2 3" xfId="1989"/>
    <cellStyle name="Normal 2 3 5 2 2 2 3 2" xfId="4573"/>
    <cellStyle name="Normal 2 3 5 2 2 2 3 2 2" xfId="9741"/>
    <cellStyle name="Normal 2 3 5 2 2 2 3 2 2 2" xfId="20078"/>
    <cellStyle name="Normal 2 3 5 2 2 2 3 2 2 2 2" xfId="40755"/>
    <cellStyle name="Normal 2 3 5 2 2 2 3 2 2 3" xfId="30418"/>
    <cellStyle name="Normal 2 3 5 2 2 2 3 2 3" xfId="14910"/>
    <cellStyle name="Normal 2 3 5 2 2 2 3 2 3 2" xfId="35587"/>
    <cellStyle name="Normal 2 3 5 2 2 2 3 2 4" xfId="25250"/>
    <cellStyle name="Normal 2 3 5 2 2 2 3 3" xfId="7157"/>
    <cellStyle name="Normal 2 3 5 2 2 2 3 3 2" xfId="17494"/>
    <cellStyle name="Normal 2 3 5 2 2 2 3 3 2 2" xfId="38171"/>
    <cellStyle name="Normal 2 3 5 2 2 2 3 3 3" xfId="27834"/>
    <cellStyle name="Normal 2 3 5 2 2 2 3 4" xfId="12326"/>
    <cellStyle name="Normal 2 3 5 2 2 2 3 4 2" xfId="33003"/>
    <cellStyle name="Normal 2 3 5 2 2 2 3 5" xfId="22666"/>
    <cellStyle name="Normal 2 3 5 2 2 2 4" xfId="3281"/>
    <cellStyle name="Normal 2 3 5 2 2 2 4 2" xfId="8449"/>
    <cellStyle name="Normal 2 3 5 2 2 2 4 2 2" xfId="18786"/>
    <cellStyle name="Normal 2 3 5 2 2 2 4 2 2 2" xfId="39463"/>
    <cellStyle name="Normal 2 3 5 2 2 2 4 2 3" xfId="29126"/>
    <cellStyle name="Normal 2 3 5 2 2 2 4 3" xfId="13618"/>
    <cellStyle name="Normal 2 3 5 2 2 2 4 3 2" xfId="34295"/>
    <cellStyle name="Normal 2 3 5 2 2 2 4 4" xfId="23958"/>
    <cellStyle name="Normal 2 3 5 2 2 2 5" xfId="5865"/>
    <cellStyle name="Normal 2 3 5 2 2 2 5 2" xfId="16202"/>
    <cellStyle name="Normal 2 3 5 2 2 2 5 2 2" xfId="36879"/>
    <cellStyle name="Normal 2 3 5 2 2 2 5 3" xfId="26542"/>
    <cellStyle name="Normal 2 3 5 2 2 2 6" xfId="11034"/>
    <cellStyle name="Normal 2 3 5 2 2 2 6 2" xfId="31711"/>
    <cellStyle name="Normal 2 3 5 2 2 2 7" xfId="21374"/>
    <cellStyle name="Normal 2 3 5 2 2 3" xfId="1020"/>
    <cellStyle name="Normal 2 3 5 2 2 3 2" xfId="2312"/>
    <cellStyle name="Normal 2 3 5 2 2 3 2 2" xfId="4896"/>
    <cellStyle name="Normal 2 3 5 2 2 3 2 2 2" xfId="10064"/>
    <cellStyle name="Normal 2 3 5 2 2 3 2 2 2 2" xfId="20401"/>
    <cellStyle name="Normal 2 3 5 2 2 3 2 2 2 2 2" xfId="41078"/>
    <cellStyle name="Normal 2 3 5 2 2 3 2 2 2 3" xfId="30741"/>
    <cellStyle name="Normal 2 3 5 2 2 3 2 2 3" xfId="15233"/>
    <cellStyle name="Normal 2 3 5 2 2 3 2 2 3 2" xfId="35910"/>
    <cellStyle name="Normal 2 3 5 2 2 3 2 2 4" xfId="25573"/>
    <cellStyle name="Normal 2 3 5 2 2 3 2 3" xfId="7480"/>
    <cellStyle name="Normal 2 3 5 2 2 3 2 3 2" xfId="17817"/>
    <cellStyle name="Normal 2 3 5 2 2 3 2 3 2 2" xfId="38494"/>
    <cellStyle name="Normal 2 3 5 2 2 3 2 3 3" xfId="28157"/>
    <cellStyle name="Normal 2 3 5 2 2 3 2 4" xfId="12649"/>
    <cellStyle name="Normal 2 3 5 2 2 3 2 4 2" xfId="33326"/>
    <cellStyle name="Normal 2 3 5 2 2 3 2 5" xfId="22989"/>
    <cellStyle name="Normal 2 3 5 2 2 3 3" xfId="3604"/>
    <cellStyle name="Normal 2 3 5 2 2 3 3 2" xfId="8772"/>
    <cellStyle name="Normal 2 3 5 2 2 3 3 2 2" xfId="19109"/>
    <cellStyle name="Normal 2 3 5 2 2 3 3 2 2 2" xfId="39786"/>
    <cellStyle name="Normal 2 3 5 2 2 3 3 2 3" xfId="29449"/>
    <cellStyle name="Normal 2 3 5 2 2 3 3 3" xfId="13941"/>
    <cellStyle name="Normal 2 3 5 2 2 3 3 3 2" xfId="34618"/>
    <cellStyle name="Normal 2 3 5 2 2 3 3 4" xfId="24281"/>
    <cellStyle name="Normal 2 3 5 2 2 3 4" xfId="6188"/>
    <cellStyle name="Normal 2 3 5 2 2 3 4 2" xfId="16525"/>
    <cellStyle name="Normal 2 3 5 2 2 3 4 2 2" xfId="37202"/>
    <cellStyle name="Normal 2 3 5 2 2 3 4 3" xfId="26865"/>
    <cellStyle name="Normal 2 3 5 2 2 3 5" xfId="11357"/>
    <cellStyle name="Normal 2 3 5 2 2 3 5 2" xfId="32034"/>
    <cellStyle name="Normal 2 3 5 2 2 3 6" xfId="21697"/>
    <cellStyle name="Normal 2 3 5 2 2 4" xfId="1666"/>
    <cellStyle name="Normal 2 3 5 2 2 4 2" xfId="4250"/>
    <cellStyle name="Normal 2 3 5 2 2 4 2 2" xfId="9418"/>
    <cellStyle name="Normal 2 3 5 2 2 4 2 2 2" xfId="19755"/>
    <cellStyle name="Normal 2 3 5 2 2 4 2 2 2 2" xfId="40432"/>
    <cellStyle name="Normal 2 3 5 2 2 4 2 2 3" xfId="30095"/>
    <cellStyle name="Normal 2 3 5 2 2 4 2 3" xfId="14587"/>
    <cellStyle name="Normal 2 3 5 2 2 4 2 3 2" xfId="35264"/>
    <cellStyle name="Normal 2 3 5 2 2 4 2 4" xfId="24927"/>
    <cellStyle name="Normal 2 3 5 2 2 4 3" xfId="6834"/>
    <cellStyle name="Normal 2 3 5 2 2 4 3 2" xfId="17171"/>
    <cellStyle name="Normal 2 3 5 2 2 4 3 2 2" xfId="37848"/>
    <cellStyle name="Normal 2 3 5 2 2 4 3 3" xfId="27511"/>
    <cellStyle name="Normal 2 3 5 2 2 4 4" xfId="12003"/>
    <cellStyle name="Normal 2 3 5 2 2 4 4 2" xfId="32680"/>
    <cellStyle name="Normal 2 3 5 2 2 4 5" xfId="22343"/>
    <cellStyle name="Normal 2 3 5 2 2 5" xfId="2958"/>
    <cellStyle name="Normal 2 3 5 2 2 5 2" xfId="8126"/>
    <cellStyle name="Normal 2 3 5 2 2 5 2 2" xfId="18463"/>
    <cellStyle name="Normal 2 3 5 2 2 5 2 2 2" xfId="39140"/>
    <cellStyle name="Normal 2 3 5 2 2 5 2 3" xfId="28803"/>
    <cellStyle name="Normal 2 3 5 2 2 5 3" xfId="13295"/>
    <cellStyle name="Normal 2 3 5 2 2 5 3 2" xfId="33972"/>
    <cellStyle name="Normal 2 3 5 2 2 5 4" xfId="23635"/>
    <cellStyle name="Normal 2 3 5 2 2 6" xfId="5542"/>
    <cellStyle name="Normal 2 3 5 2 2 6 2" xfId="15879"/>
    <cellStyle name="Normal 2 3 5 2 2 6 2 2" xfId="36556"/>
    <cellStyle name="Normal 2 3 5 2 2 6 3" xfId="26219"/>
    <cellStyle name="Normal 2 3 5 2 2 7" xfId="10711"/>
    <cellStyle name="Normal 2 3 5 2 2 7 2" xfId="31388"/>
    <cellStyle name="Normal 2 3 5 2 2 8" xfId="21051"/>
    <cellStyle name="Normal 2 3 5 2 3" xfId="534"/>
    <cellStyle name="Normal 2 3 5 2 3 2" xfId="1180"/>
    <cellStyle name="Normal 2 3 5 2 3 2 2" xfId="2472"/>
    <cellStyle name="Normal 2 3 5 2 3 2 2 2" xfId="5056"/>
    <cellStyle name="Normal 2 3 5 2 3 2 2 2 2" xfId="10224"/>
    <cellStyle name="Normal 2 3 5 2 3 2 2 2 2 2" xfId="20561"/>
    <cellStyle name="Normal 2 3 5 2 3 2 2 2 2 2 2" xfId="41238"/>
    <cellStyle name="Normal 2 3 5 2 3 2 2 2 2 3" xfId="30901"/>
    <cellStyle name="Normal 2 3 5 2 3 2 2 2 3" xfId="15393"/>
    <cellStyle name="Normal 2 3 5 2 3 2 2 2 3 2" xfId="36070"/>
    <cellStyle name="Normal 2 3 5 2 3 2 2 2 4" xfId="25733"/>
    <cellStyle name="Normal 2 3 5 2 3 2 2 3" xfId="7640"/>
    <cellStyle name="Normal 2 3 5 2 3 2 2 3 2" xfId="17977"/>
    <cellStyle name="Normal 2 3 5 2 3 2 2 3 2 2" xfId="38654"/>
    <cellStyle name="Normal 2 3 5 2 3 2 2 3 3" xfId="28317"/>
    <cellStyle name="Normal 2 3 5 2 3 2 2 4" xfId="12809"/>
    <cellStyle name="Normal 2 3 5 2 3 2 2 4 2" xfId="33486"/>
    <cellStyle name="Normal 2 3 5 2 3 2 2 5" xfId="23149"/>
    <cellStyle name="Normal 2 3 5 2 3 2 3" xfId="3764"/>
    <cellStyle name="Normal 2 3 5 2 3 2 3 2" xfId="8932"/>
    <cellStyle name="Normal 2 3 5 2 3 2 3 2 2" xfId="19269"/>
    <cellStyle name="Normal 2 3 5 2 3 2 3 2 2 2" xfId="39946"/>
    <cellStyle name="Normal 2 3 5 2 3 2 3 2 3" xfId="29609"/>
    <cellStyle name="Normal 2 3 5 2 3 2 3 3" xfId="14101"/>
    <cellStyle name="Normal 2 3 5 2 3 2 3 3 2" xfId="34778"/>
    <cellStyle name="Normal 2 3 5 2 3 2 3 4" xfId="24441"/>
    <cellStyle name="Normal 2 3 5 2 3 2 4" xfId="6348"/>
    <cellStyle name="Normal 2 3 5 2 3 2 4 2" xfId="16685"/>
    <cellStyle name="Normal 2 3 5 2 3 2 4 2 2" xfId="37362"/>
    <cellStyle name="Normal 2 3 5 2 3 2 4 3" xfId="27025"/>
    <cellStyle name="Normal 2 3 5 2 3 2 5" xfId="11517"/>
    <cellStyle name="Normal 2 3 5 2 3 2 5 2" xfId="32194"/>
    <cellStyle name="Normal 2 3 5 2 3 2 6" xfId="21857"/>
    <cellStyle name="Normal 2 3 5 2 3 3" xfId="1826"/>
    <cellStyle name="Normal 2 3 5 2 3 3 2" xfId="4410"/>
    <cellStyle name="Normal 2 3 5 2 3 3 2 2" xfId="9578"/>
    <cellStyle name="Normal 2 3 5 2 3 3 2 2 2" xfId="19915"/>
    <cellStyle name="Normal 2 3 5 2 3 3 2 2 2 2" xfId="40592"/>
    <cellStyle name="Normal 2 3 5 2 3 3 2 2 3" xfId="30255"/>
    <cellStyle name="Normal 2 3 5 2 3 3 2 3" xfId="14747"/>
    <cellStyle name="Normal 2 3 5 2 3 3 2 3 2" xfId="35424"/>
    <cellStyle name="Normal 2 3 5 2 3 3 2 4" xfId="25087"/>
    <cellStyle name="Normal 2 3 5 2 3 3 3" xfId="6994"/>
    <cellStyle name="Normal 2 3 5 2 3 3 3 2" xfId="17331"/>
    <cellStyle name="Normal 2 3 5 2 3 3 3 2 2" xfId="38008"/>
    <cellStyle name="Normal 2 3 5 2 3 3 3 3" xfId="27671"/>
    <cellStyle name="Normal 2 3 5 2 3 3 4" xfId="12163"/>
    <cellStyle name="Normal 2 3 5 2 3 3 4 2" xfId="32840"/>
    <cellStyle name="Normal 2 3 5 2 3 3 5" xfId="22503"/>
    <cellStyle name="Normal 2 3 5 2 3 4" xfId="3118"/>
    <cellStyle name="Normal 2 3 5 2 3 4 2" xfId="8286"/>
    <cellStyle name="Normal 2 3 5 2 3 4 2 2" xfId="18623"/>
    <cellStyle name="Normal 2 3 5 2 3 4 2 2 2" xfId="39300"/>
    <cellStyle name="Normal 2 3 5 2 3 4 2 3" xfId="28963"/>
    <cellStyle name="Normal 2 3 5 2 3 4 3" xfId="13455"/>
    <cellStyle name="Normal 2 3 5 2 3 4 3 2" xfId="34132"/>
    <cellStyle name="Normal 2 3 5 2 3 4 4" xfId="23795"/>
    <cellStyle name="Normal 2 3 5 2 3 5" xfId="5702"/>
    <cellStyle name="Normal 2 3 5 2 3 5 2" xfId="16039"/>
    <cellStyle name="Normal 2 3 5 2 3 5 2 2" xfId="36716"/>
    <cellStyle name="Normal 2 3 5 2 3 5 3" xfId="26379"/>
    <cellStyle name="Normal 2 3 5 2 3 6" xfId="10871"/>
    <cellStyle name="Normal 2 3 5 2 3 6 2" xfId="31548"/>
    <cellStyle name="Normal 2 3 5 2 3 7" xfId="21211"/>
    <cellStyle name="Normal 2 3 5 2 4" xfId="857"/>
    <cellStyle name="Normal 2 3 5 2 4 2" xfId="2149"/>
    <cellStyle name="Normal 2 3 5 2 4 2 2" xfId="4733"/>
    <cellStyle name="Normal 2 3 5 2 4 2 2 2" xfId="9901"/>
    <cellStyle name="Normal 2 3 5 2 4 2 2 2 2" xfId="20238"/>
    <cellStyle name="Normal 2 3 5 2 4 2 2 2 2 2" xfId="40915"/>
    <cellStyle name="Normal 2 3 5 2 4 2 2 2 3" xfId="30578"/>
    <cellStyle name="Normal 2 3 5 2 4 2 2 3" xfId="15070"/>
    <cellStyle name="Normal 2 3 5 2 4 2 2 3 2" xfId="35747"/>
    <cellStyle name="Normal 2 3 5 2 4 2 2 4" xfId="25410"/>
    <cellStyle name="Normal 2 3 5 2 4 2 3" xfId="7317"/>
    <cellStyle name="Normal 2 3 5 2 4 2 3 2" xfId="17654"/>
    <cellStyle name="Normal 2 3 5 2 4 2 3 2 2" xfId="38331"/>
    <cellStyle name="Normal 2 3 5 2 4 2 3 3" xfId="27994"/>
    <cellStyle name="Normal 2 3 5 2 4 2 4" xfId="12486"/>
    <cellStyle name="Normal 2 3 5 2 4 2 4 2" xfId="33163"/>
    <cellStyle name="Normal 2 3 5 2 4 2 5" xfId="22826"/>
    <cellStyle name="Normal 2 3 5 2 4 3" xfId="3441"/>
    <cellStyle name="Normal 2 3 5 2 4 3 2" xfId="8609"/>
    <cellStyle name="Normal 2 3 5 2 4 3 2 2" xfId="18946"/>
    <cellStyle name="Normal 2 3 5 2 4 3 2 2 2" xfId="39623"/>
    <cellStyle name="Normal 2 3 5 2 4 3 2 3" xfId="29286"/>
    <cellStyle name="Normal 2 3 5 2 4 3 3" xfId="13778"/>
    <cellStyle name="Normal 2 3 5 2 4 3 3 2" xfId="34455"/>
    <cellStyle name="Normal 2 3 5 2 4 3 4" xfId="24118"/>
    <cellStyle name="Normal 2 3 5 2 4 4" xfId="6025"/>
    <cellStyle name="Normal 2 3 5 2 4 4 2" xfId="16362"/>
    <cellStyle name="Normal 2 3 5 2 4 4 2 2" xfId="37039"/>
    <cellStyle name="Normal 2 3 5 2 4 4 3" xfId="26702"/>
    <cellStyle name="Normal 2 3 5 2 4 5" xfId="11194"/>
    <cellStyle name="Normal 2 3 5 2 4 5 2" xfId="31871"/>
    <cellStyle name="Normal 2 3 5 2 4 6" xfId="21534"/>
    <cellStyle name="Normal 2 3 5 2 5" xfId="1503"/>
    <cellStyle name="Normal 2 3 5 2 5 2" xfId="4087"/>
    <cellStyle name="Normal 2 3 5 2 5 2 2" xfId="9255"/>
    <cellStyle name="Normal 2 3 5 2 5 2 2 2" xfId="19592"/>
    <cellStyle name="Normal 2 3 5 2 5 2 2 2 2" xfId="40269"/>
    <cellStyle name="Normal 2 3 5 2 5 2 2 3" xfId="29932"/>
    <cellStyle name="Normal 2 3 5 2 5 2 3" xfId="14424"/>
    <cellStyle name="Normal 2 3 5 2 5 2 3 2" xfId="35101"/>
    <cellStyle name="Normal 2 3 5 2 5 2 4" xfId="24764"/>
    <cellStyle name="Normal 2 3 5 2 5 3" xfId="6671"/>
    <cellStyle name="Normal 2 3 5 2 5 3 2" xfId="17008"/>
    <cellStyle name="Normal 2 3 5 2 5 3 2 2" xfId="37685"/>
    <cellStyle name="Normal 2 3 5 2 5 3 3" xfId="27348"/>
    <cellStyle name="Normal 2 3 5 2 5 4" xfId="11840"/>
    <cellStyle name="Normal 2 3 5 2 5 4 2" xfId="32517"/>
    <cellStyle name="Normal 2 3 5 2 5 5" xfId="22180"/>
    <cellStyle name="Normal 2 3 5 2 6" xfId="2795"/>
    <cellStyle name="Normal 2 3 5 2 6 2" xfId="7963"/>
    <cellStyle name="Normal 2 3 5 2 6 2 2" xfId="18300"/>
    <cellStyle name="Normal 2 3 5 2 6 2 2 2" xfId="38977"/>
    <cellStyle name="Normal 2 3 5 2 6 2 3" xfId="28640"/>
    <cellStyle name="Normal 2 3 5 2 6 3" xfId="13132"/>
    <cellStyle name="Normal 2 3 5 2 6 3 2" xfId="33809"/>
    <cellStyle name="Normal 2 3 5 2 6 4" xfId="23472"/>
    <cellStyle name="Normal 2 3 5 2 7" xfId="5379"/>
    <cellStyle name="Normal 2 3 5 2 7 2" xfId="15716"/>
    <cellStyle name="Normal 2 3 5 2 7 2 2" xfId="36393"/>
    <cellStyle name="Normal 2 3 5 2 7 3" xfId="26056"/>
    <cellStyle name="Normal 2 3 5 2 8" xfId="10548"/>
    <cellStyle name="Normal 2 3 5 2 8 2" xfId="31225"/>
    <cellStyle name="Normal 2 3 5 2 9" xfId="20888"/>
    <cellStyle name="Normal 2 3 5 3" xfId="293"/>
    <cellStyle name="Normal 2 3 5 3 2" xfId="617"/>
    <cellStyle name="Normal 2 3 5 3 2 2" xfId="1263"/>
    <cellStyle name="Normal 2 3 5 3 2 2 2" xfId="2555"/>
    <cellStyle name="Normal 2 3 5 3 2 2 2 2" xfId="5139"/>
    <cellStyle name="Normal 2 3 5 3 2 2 2 2 2" xfId="10307"/>
    <cellStyle name="Normal 2 3 5 3 2 2 2 2 2 2" xfId="20644"/>
    <cellStyle name="Normal 2 3 5 3 2 2 2 2 2 2 2" xfId="41321"/>
    <cellStyle name="Normal 2 3 5 3 2 2 2 2 2 3" xfId="30984"/>
    <cellStyle name="Normal 2 3 5 3 2 2 2 2 3" xfId="15476"/>
    <cellStyle name="Normal 2 3 5 3 2 2 2 2 3 2" xfId="36153"/>
    <cellStyle name="Normal 2 3 5 3 2 2 2 2 4" xfId="25816"/>
    <cellStyle name="Normal 2 3 5 3 2 2 2 3" xfId="7723"/>
    <cellStyle name="Normal 2 3 5 3 2 2 2 3 2" xfId="18060"/>
    <cellStyle name="Normal 2 3 5 3 2 2 2 3 2 2" xfId="38737"/>
    <cellStyle name="Normal 2 3 5 3 2 2 2 3 3" xfId="28400"/>
    <cellStyle name="Normal 2 3 5 3 2 2 2 4" xfId="12892"/>
    <cellStyle name="Normal 2 3 5 3 2 2 2 4 2" xfId="33569"/>
    <cellStyle name="Normal 2 3 5 3 2 2 2 5" xfId="23232"/>
    <cellStyle name="Normal 2 3 5 3 2 2 3" xfId="3847"/>
    <cellStyle name="Normal 2 3 5 3 2 2 3 2" xfId="9015"/>
    <cellStyle name="Normal 2 3 5 3 2 2 3 2 2" xfId="19352"/>
    <cellStyle name="Normal 2 3 5 3 2 2 3 2 2 2" xfId="40029"/>
    <cellStyle name="Normal 2 3 5 3 2 2 3 2 3" xfId="29692"/>
    <cellStyle name="Normal 2 3 5 3 2 2 3 3" xfId="14184"/>
    <cellStyle name="Normal 2 3 5 3 2 2 3 3 2" xfId="34861"/>
    <cellStyle name="Normal 2 3 5 3 2 2 3 4" xfId="24524"/>
    <cellStyle name="Normal 2 3 5 3 2 2 4" xfId="6431"/>
    <cellStyle name="Normal 2 3 5 3 2 2 4 2" xfId="16768"/>
    <cellStyle name="Normal 2 3 5 3 2 2 4 2 2" xfId="37445"/>
    <cellStyle name="Normal 2 3 5 3 2 2 4 3" xfId="27108"/>
    <cellStyle name="Normal 2 3 5 3 2 2 5" xfId="11600"/>
    <cellStyle name="Normal 2 3 5 3 2 2 5 2" xfId="32277"/>
    <cellStyle name="Normal 2 3 5 3 2 2 6" xfId="21940"/>
    <cellStyle name="Normal 2 3 5 3 2 3" xfId="1909"/>
    <cellStyle name="Normal 2 3 5 3 2 3 2" xfId="4493"/>
    <cellStyle name="Normal 2 3 5 3 2 3 2 2" xfId="9661"/>
    <cellStyle name="Normal 2 3 5 3 2 3 2 2 2" xfId="19998"/>
    <cellStyle name="Normal 2 3 5 3 2 3 2 2 2 2" xfId="40675"/>
    <cellStyle name="Normal 2 3 5 3 2 3 2 2 3" xfId="30338"/>
    <cellStyle name="Normal 2 3 5 3 2 3 2 3" xfId="14830"/>
    <cellStyle name="Normal 2 3 5 3 2 3 2 3 2" xfId="35507"/>
    <cellStyle name="Normal 2 3 5 3 2 3 2 4" xfId="25170"/>
    <cellStyle name="Normal 2 3 5 3 2 3 3" xfId="7077"/>
    <cellStyle name="Normal 2 3 5 3 2 3 3 2" xfId="17414"/>
    <cellStyle name="Normal 2 3 5 3 2 3 3 2 2" xfId="38091"/>
    <cellStyle name="Normal 2 3 5 3 2 3 3 3" xfId="27754"/>
    <cellStyle name="Normal 2 3 5 3 2 3 4" xfId="12246"/>
    <cellStyle name="Normal 2 3 5 3 2 3 4 2" xfId="32923"/>
    <cellStyle name="Normal 2 3 5 3 2 3 5" xfId="22586"/>
    <cellStyle name="Normal 2 3 5 3 2 4" xfId="3201"/>
    <cellStyle name="Normal 2 3 5 3 2 4 2" xfId="8369"/>
    <cellStyle name="Normal 2 3 5 3 2 4 2 2" xfId="18706"/>
    <cellStyle name="Normal 2 3 5 3 2 4 2 2 2" xfId="39383"/>
    <cellStyle name="Normal 2 3 5 3 2 4 2 3" xfId="29046"/>
    <cellStyle name="Normal 2 3 5 3 2 4 3" xfId="13538"/>
    <cellStyle name="Normal 2 3 5 3 2 4 3 2" xfId="34215"/>
    <cellStyle name="Normal 2 3 5 3 2 4 4" xfId="23878"/>
    <cellStyle name="Normal 2 3 5 3 2 5" xfId="5785"/>
    <cellStyle name="Normal 2 3 5 3 2 5 2" xfId="16122"/>
    <cellStyle name="Normal 2 3 5 3 2 5 2 2" xfId="36799"/>
    <cellStyle name="Normal 2 3 5 3 2 5 3" xfId="26462"/>
    <cellStyle name="Normal 2 3 5 3 2 6" xfId="10954"/>
    <cellStyle name="Normal 2 3 5 3 2 6 2" xfId="31631"/>
    <cellStyle name="Normal 2 3 5 3 2 7" xfId="21294"/>
    <cellStyle name="Normal 2 3 5 3 3" xfId="940"/>
    <cellStyle name="Normal 2 3 5 3 3 2" xfId="2232"/>
    <cellStyle name="Normal 2 3 5 3 3 2 2" xfId="4816"/>
    <cellStyle name="Normal 2 3 5 3 3 2 2 2" xfId="9984"/>
    <cellStyle name="Normal 2 3 5 3 3 2 2 2 2" xfId="20321"/>
    <cellStyle name="Normal 2 3 5 3 3 2 2 2 2 2" xfId="40998"/>
    <cellStyle name="Normal 2 3 5 3 3 2 2 2 3" xfId="30661"/>
    <cellStyle name="Normal 2 3 5 3 3 2 2 3" xfId="15153"/>
    <cellStyle name="Normal 2 3 5 3 3 2 2 3 2" xfId="35830"/>
    <cellStyle name="Normal 2 3 5 3 3 2 2 4" xfId="25493"/>
    <cellStyle name="Normal 2 3 5 3 3 2 3" xfId="7400"/>
    <cellStyle name="Normal 2 3 5 3 3 2 3 2" xfId="17737"/>
    <cellStyle name="Normal 2 3 5 3 3 2 3 2 2" xfId="38414"/>
    <cellStyle name="Normal 2 3 5 3 3 2 3 3" xfId="28077"/>
    <cellStyle name="Normal 2 3 5 3 3 2 4" xfId="12569"/>
    <cellStyle name="Normal 2 3 5 3 3 2 4 2" xfId="33246"/>
    <cellStyle name="Normal 2 3 5 3 3 2 5" xfId="22909"/>
    <cellStyle name="Normal 2 3 5 3 3 3" xfId="3524"/>
    <cellStyle name="Normal 2 3 5 3 3 3 2" xfId="8692"/>
    <cellStyle name="Normal 2 3 5 3 3 3 2 2" xfId="19029"/>
    <cellStyle name="Normal 2 3 5 3 3 3 2 2 2" xfId="39706"/>
    <cellStyle name="Normal 2 3 5 3 3 3 2 3" xfId="29369"/>
    <cellStyle name="Normal 2 3 5 3 3 3 3" xfId="13861"/>
    <cellStyle name="Normal 2 3 5 3 3 3 3 2" xfId="34538"/>
    <cellStyle name="Normal 2 3 5 3 3 3 4" xfId="24201"/>
    <cellStyle name="Normal 2 3 5 3 3 4" xfId="6108"/>
    <cellStyle name="Normal 2 3 5 3 3 4 2" xfId="16445"/>
    <cellStyle name="Normal 2 3 5 3 3 4 2 2" xfId="37122"/>
    <cellStyle name="Normal 2 3 5 3 3 4 3" xfId="26785"/>
    <cellStyle name="Normal 2 3 5 3 3 5" xfId="11277"/>
    <cellStyle name="Normal 2 3 5 3 3 5 2" xfId="31954"/>
    <cellStyle name="Normal 2 3 5 3 3 6" xfId="21617"/>
    <cellStyle name="Normal 2 3 5 3 4" xfId="1586"/>
    <cellStyle name="Normal 2 3 5 3 4 2" xfId="4170"/>
    <cellStyle name="Normal 2 3 5 3 4 2 2" xfId="9338"/>
    <cellStyle name="Normal 2 3 5 3 4 2 2 2" xfId="19675"/>
    <cellStyle name="Normal 2 3 5 3 4 2 2 2 2" xfId="40352"/>
    <cellStyle name="Normal 2 3 5 3 4 2 2 3" xfId="30015"/>
    <cellStyle name="Normal 2 3 5 3 4 2 3" xfId="14507"/>
    <cellStyle name="Normal 2 3 5 3 4 2 3 2" xfId="35184"/>
    <cellStyle name="Normal 2 3 5 3 4 2 4" xfId="24847"/>
    <cellStyle name="Normal 2 3 5 3 4 3" xfId="6754"/>
    <cellStyle name="Normal 2 3 5 3 4 3 2" xfId="17091"/>
    <cellStyle name="Normal 2 3 5 3 4 3 2 2" xfId="37768"/>
    <cellStyle name="Normal 2 3 5 3 4 3 3" xfId="27431"/>
    <cellStyle name="Normal 2 3 5 3 4 4" xfId="11923"/>
    <cellStyle name="Normal 2 3 5 3 4 4 2" xfId="32600"/>
    <cellStyle name="Normal 2 3 5 3 4 5" xfId="22263"/>
    <cellStyle name="Normal 2 3 5 3 5" xfId="2878"/>
    <cellStyle name="Normal 2 3 5 3 5 2" xfId="8046"/>
    <cellStyle name="Normal 2 3 5 3 5 2 2" xfId="18383"/>
    <cellStyle name="Normal 2 3 5 3 5 2 2 2" xfId="39060"/>
    <cellStyle name="Normal 2 3 5 3 5 2 3" xfId="28723"/>
    <cellStyle name="Normal 2 3 5 3 5 3" xfId="13215"/>
    <cellStyle name="Normal 2 3 5 3 5 3 2" xfId="33892"/>
    <cellStyle name="Normal 2 3 5 3 5 4" xfId="23555"/>
    <cellStyle name="Normal 2 3 5 3 6" xfId="5462"/>
    <cellStyle name="Normal 2 3 5 3 6 2" xfId="15799"/>
    <cellStyle name="Normal 2 3 5 3 6 2 2" xfId="36476"/>
    <cellStyle name="Normal 2 3 5 3 6 3" xfId="26139"/>
    <cellStyle name="Normal 2 3 5 3 7" xfId="10631"/>
    <cellStyle name="Normal 2 3 5 3 7 2" xfId="31308"/>
    <cellStyle name="Normal 2 3 5 3 8" xfId="20971"/>
    <cellStyle name="Normal 2 3 5 4" xfId="454"/>
    <cellStyle name="Normal 2 3 5 4 2" xfId="1100"/>
    <cellStyle name="Normal 2 3 5 4 2 2" xfId="2392"/>
    <cellStyle name="Normal 2 3 5 4 2 2 2" xfId="4976"/>
    <cellStyle name="Normal 2 3 5 4 2 2 2 2" xfId="10144"/>
    <cellStyle name="Normal 2 3 5 4 2 2 2 2 2" xfId="20481"/>
    <cellStyle name="Normal 2 3 5 4 2 2 2 2 2 2" xfId="41158"/>
    <cellStyle name="Normal 2 3 5 4 2 2 2 2 3" xfId="30821"/>
    <cellStyle name="Normal 2 3 5 4 2 2 2 3" xfId="15313"/>
    <cellStyle name="Normal 2 3 5 4 2 2 2 3 2" xfId="35990"/>
    <cellStyle name="Normal 2 3 5 4 2 2 2 4" xfId="25653"/>
    <cellStyle name="Normal 2 3 5 4 2 2 3" xfId="7560"/>
    <cellStyle name="Normal 2 3 5 4 2 2 3 2" xfId="17897"/>
    <cellStyle name="Normal 2 3 5 4 2 2 3 2 2" xfId="38574"/>
    <cellStyle name="Normal 2 3 5 4 2 2 3 3" xfId="28237"/>
    <cellStyle name="Normal 2 3 5 4 2 2 4" xfId="12729"/>
    <cellStyle name="Normal 2 3 5 4 2 2 4 2" xfId="33406"/>
    <cellStyle name="Normal 2 3 5 4 2 2 5" xfId="23069"/>
    <cellStyle name="Normal 2 3 5 4 2 3" xfId="3684"/>
    <cellStyle name="Normal 2 3 5 4 2 3 2" xfId="8852"/>
    <cellStyle name="Normal 2 3 5 4 2 3 2 2" xfId="19189"/>
    <cellStyle name="Normal 2 3 5 4 2 3 2 2 2" xfId="39866"/>
    <cellStyle name="Normal 2 3 5 4 2 3 2 3" xfId="29529"/>
    <cellStyle name="Normal 2 3 5 4 2 3 3" xfId="14021"/>
    <cellStyle name="Normal 2 3 5 4 2 3 3 2" xfId="34698"/>
    <cellStyle name="Normal 2 3 5 4 2 3 4" xfId="24361"/>
    <cellStyle name="Normal 2 3 5 4 2 4" xfId="6268"/>
    <cellStyle name="Normal 2 3 5 4 2 4 2" xfId="16605"/>
    <cellStyle name="Normal 2 3 5 4 2 4 2 2" xfId="37282"/>
    <cellStyle name="Normal 2 3 5 4 2 4 3" xfId="26945"/>
    <cellStyle name="Normal 2 3 5 4 2 5" xfId="11437"/>
    <cellStyle name="Normal 2 3 5 4 2 5 2" xfId="32114"/>
    <cellStyle name="Normal 2 3 5 4 2 6" xfId="21777"/>
    <cellStyle name="Normal 2 3 5 4 3" xfId="1746"/>
    <cellStyle name="Normal 2 3 5 4 3 2" xfId="4330"/>
    <cellStyle name="Normal 2 3 5 4 3 2 2" xfId="9498"/>
    <cellStyle name="Normal 2 3 5 4 3 2 2 2" xfId="19835"/>
    <cellStyle name="Normal 2 3 5 4 3 2 2 2 2" xfId="40512"/>
    <cellStyle name="Normal 2 3 5 4 3 2 2 3" xfId="30175"/>
    <cellStyle name="Normal 2 3 5 4 3 2 3" xfId="14667"/>
    <cellStyle name="Normal 2 3 5 4 3 2 3 2" xfId="35344"/>
    <cellStyle name="Normal 2 3 5 4 3 2 4" xfId="25007"/>
    <cellStyle name="Normal 2 3 5 4 3 3" xfId="6914"/>
    <cellStyle name="Normal 2 3 5 4 3 3 2" xfId="17251"/>
    <cellStyle name="Normal 2 3 5 4 3 3 2 2" xfId="37928"/>
    <cellStyle name="Normal 2 3 5 4 3 3 3" xfId="27591"/>
    <cellStyle name="Normal 2 3 5 4 3 4" xfId="12083"/>
    <cellStyle name="Normal 2 3 5 4 3 4 2" xfId="32760"/>
    <cellStyle name="Normal 2 3 5 4 3 5" xfId="22423"/>
    <cellStyle name="Normal 2 3 5 4 4" xfId="3038"/>
    <cellStyle name="Normal 2 3 5 4 4 2" xfId="8206"/>
    <cellStyle name="Normal 2 3 5 4 4 2 2" xfId="18543"/>
    <cellStyle name="Normal 2 3 5 4 4 2 2 2" xfId="39220"/>
    <cellStyle name="Normal 2 3 5 4 4 2 3" xfId="28883"/>
    <cellStyle name="Normal 2 3 5 4 4 3" xfId="13375"/>
    <cellStyle name="Normal 2 3 5 4 4 3 2" xfId="34052"/>
    <cellStyle name="Normal 2 3 5 4 4 4" xfId="23715"/>
    <cellStyle name="Normal 2 3 5 4 5" xfId="5622"/>
    <cellStyle name="Normal 2 3 5 4 5 2" xfId="15959"/>
    <cellStyle name="Normal 2 3 5 4 5 2 2" xfId="36636"/>
    <cellStyle name="Normal 2 3 5 4 5 3" xfId="26299"/>
    <cellStyle name="Normal 2 3 5 4 6" xfId="10791"/>
    <cellStyle name="Normal 2 3 5 4 6 2" xfId="31468"/>
    <cellStyle name="Normal 2 3 5 4 7" xfId="21131"/>
    <cellStyle name="Normal 2 3 5 5" xfId="777"/>
    <cellStyle name="Normal 2 3 5 5 2" xfId="2069"/>
    <cellStyle name="Normal 2 3 5 5 2 2" xfId="4653"/>
    <cellStyle name="Normal 2 3 5 5 2 2 2" xfId="9821"/>
    <cellStyle name="Normal 2 3 5 5 2 2 2 2" xfId="20158"/>
    <cellStyle name="Normal 2 3 5 5 2 2 2 2 2" xfId="40835"/>
    <cellStyle name="Normal 2 3 5 5 2 2 2 3" xfId="30498"/>
    <cellStyle name="Normal 2 3 5 5 2 2 3" xfId="14990"/>
    <cellStyle name="Normal 2 3 5 5 2 2 3 2" xfId="35667"/>
    <cellStyle name="Normal 2 3 5 5 2 2 4" xfId="25330"/>
    <cellStyle name="Normal 2 3 5 5 2 3" xfId="7237"/>
    <cellStyle name="Normal 2 3 5 5 2 3 2" xfId="17574"/>
    <cellStyle name="Normal 2 3 5 5 2 3 2 2" xfId="38251"/>
    <cellStyle name="Normal 2 3 5 5 2 3 3" xfId="27914"/>
    <cellStyle name="Normal 2 3 5 5 2 4" xfId="12406"/>
    <cellStyle name="Normal 2 3 5 5 2 4 2" xfId="33083"/>
    <cellStyle name="Normal 2 3 5 5 2 5" xfId="22746"/>
    <cellStyle name="Normal 2 3 5 5 3" xfId="3361"/>
    <cellStyle name="Normal 2 3 5 5 3 2" xfId="8529"/>
    <cellStyle name="Normal 2 3 5 5 3 2 2" xfId="18866"/>
    <cellStyle name="Normal 2 3 5 5 3 2 2 2" xfId="39543"/>
    <cellStyle name="Normal 2 3 5 5 3 2 3" xfId="29206"/>
    <cellStyle name="Normal 2 3 5 5 3 3" xfId="13698"/>
    <cellStyle name="Normal 2 3 5 5 3 3 2" xfId="34375"/>
    <cellStyle name="Normal 2 3 5 5 3 4" xfId="24038"/>
    <cellStyle name="Normal 2 3 5 5 4" xfId="5945"/>
    <cellStyle name="Normal 2 3 5 5 4 2" xfId="16282"/>
    <cellStyle name="Normal 2 3 5 5 4 2 2" xfId="36959"/>
    <cellStyle name="Normal 2 3 5 5 4 3" xfId="26622"/>
    <cellStyle name="Normal 2 3 5 5 5" xfId="11114"/>
    <cellStyle name="Normal 2 3 5 5 5 2" xfId="31791"/>
    <cellStyle name="Normal 2 3 5 5 6" xfId="21454"/>
    <cellStyle name="Normal 2 3 5 6" xfId="1423"/>
    <cellStyle name="Normal 2 3 5 6 2" xfId="4007"/>
    <cellStyle name="Normal 2 3 5 6 2 2" xfId="9175"/>
    <cellStyle name="Normal 2 3 5 6 2 2 2" xfId="19512"/>
    <cellStyle name="Normal 2 3 5 6 2 2 2 2" xfId="40189"/>
    <cellStyle name="Normal 2 3 5 6 2 2 3" xfId="29852"/>
    <cellStyle name="Normal 2 3 5 6 2 3" xfId="14344"/>
    <cellStyle name="Normal 2 3 5 6 2 3 2" xfId="35021"/>
    <cellStyle name="Normal 2 3 5 6 2 4" xfId="24684"/>
    <cellStyle name="Normal 2 3 5 6 3" xfId="6591"/>
    <cellStyle name="Normal 2 3 5 6 3 2" xfId="16928"/>
    <cellStyle name="Normal 2 3 5 6 3 2 2" xfId="37605"/>
    <cellStyle name="Normal 2 3 5 6 3 3" xfId="27268"/>
    <cellStyle name="Normal 2 3 5 6 4" xfId="11760"/>
    <cellStyle name="Normal 2 3 5 6 4 2" xfId="32437"/>
    <cellStyle name="Normal 2 3 5 6 5" xfId="22100"/>
    <cellStyle name="Normal 2 3 5 7" xfId="2715"/>
    <cellStyle name="Normal 2 3 5 7 2" xfId="7883"/>
    <cellStyle name="Normal 2 3 5 7 2 2" xfId="18220"/>
    <cellStyle name="Normal 2 3 5 7 2 2 2" xfId="38897"/>
    <cellStyle name="Normal 2 3 5 7 2 3" xfId="28560"/>
    <cellStyle name="Normal 2 3 5 7 3" xfId="13052"/>
    <cellStyle name="Normal 2 3 5 7 3 2" xfId="33729"/>
    <cellStyle name="Normal 2 3 5 7 4" xfId="23392"/>
    <cellStyle name="Normal 2 3 5 8" xfId="5299"/>
    <cellStyle name="Normal 2 3 5 8 2" xfId="15636"/>
    <cellStyle name="Normal 2 3 5 8 2 2" xfId="36313"/>
    <cellStyle name="Normal 2 3 5 8 3" xfId="25976"/>
    <cellStyle name="Normal 2 3 5 9" xfId="10468"/>
    <cellStyle name="Normal 2 3 5 9 2" xfId="31145"/>
    <cellStyle name="Normal 2 3 6" xfId="166"/>
    <cellStyle name="Normal 2 3 6 2" xfId="334"/>
    <cellStyle name="Normal 2 3 6 2 2" xfId="657"/>
    <cellStyle name="Normal 2 3 6 2 2 2" xfId="1303"/>
    <cellStyle name="Normal 2 3 6 2 2 2 2" xfId="2595"/>
    <cellStyle name="Normal 2 3 6 2 2 2 2 2" xfId="5179"/>
    <cellStyle name="Normal 2 3 6 2 2 2 2 2 2" xfId="10347"/>
    <cellStyle name="Normal 2 3 6 2 2 2 2 2 2 2" xfId="20684"/>
    <cellStyle name="Normal 2 3 6 2 2 2 2 2 2 2 2" xfId="41361"/>
    <cellStyle name="Normal 2 3 6 2 2 2 2 2 2 3" xfId="31024"/>
    <cellStyle name="Normal 2 3 6 2 2 2 2 2 3" xfId="15516"/>
    <cellStyle name="Normal 2 3 6 2 2 2 2 2 3 2" xfId="36193"/>
    <cellStyle name="Normal 2 3 6 2 2 2 2 2 4" xfId="25856"/>
    <cellStyle name="Normal 2 3 6 2 2 2 2 3" xfId="7763"/>
    <cellStyle name="Normal 2 3 6 2 2 2 2 3 2" xfId="18100"/>
    <cellStyle name="Normal 2 3 6 2 2 2 2 3 2 2" xfId="38777"/>
    <cellStyle name="Normal 2 3 6 2 2 2 2 3 3" xfId="28440"/>
    <cellStyle name="Normal 2 3 6 2 2 2 2 4" xfId="12932"/>
    <cellStyle name="Normal 2 3 6 2 2 2 2 4 2" xfId="33609"/>
    <cellStyle name="Normal 2 3 6 2 2 2 2 5" xfId="23272"/>
    <cellStyle name="Normal 2 3 6 2 2 2 3" xfId="3887"/>
    <cellStyle name="Normal 2 3 6 2 2 2 3 2" xfId="9055"/>
    <cellStyle name="Normal 2 3 6 2 2 2 3 2 2" xfId="19392"/>
    <cellStyle name="Normal 2 3 6 2 2 2 3 2 2 2" xfId="40069"/>
    <cellStyle name="Normal 2 3 6 2 2 2 3 2 3" xfId="29732"/>
    <cellStyle name="Normal 2 3 6 2 2 2 3 3" xfId="14224"/>
    <cellStyle name="Normal 2 3 6 2 2 2 3 3 2" xfId="34901"/>
    <cellStyle name="Normal 2 3 6 2 2 2 3 4" xfId="24564"/>
    <cellStyle name="Normal 2 3 6 2 2 2 4" xfId="6471"/>
    <cellStyle name="Normal 2 3 6 2 2 2 4 2" xfId="16808"/>
    <cellStyle name="Normal 2 3 6 2 2 2 4 2 2" xfId="37485"/>
    <cellStyle name="Normal 2 3 6 2 2 2 4 3" xfId="27148"/>
    <cellStyle name="Normal 2 3 6 2 2 2 5" xfId="11640"/>
    <cellStyle name="Normal 2 3 6 2 2 2 5 2" xfId="32317"/>
    <cellStyle name="Normal 2 3 6 2 2 2 6" xfId="21980"/>
    <cellStyle name="Normal 2 3 6 2 2 3" xfId="1949"/>
    <cellStyle name="Normal 2 3 6 2 2 3 2" xfId="4533"/>
    <cellStyle name="Normal 2 3 6 2 2 3 2 2" xfId="9701"/>
    <cellStyle name="Normal 2 3 6 2 2 3 2 2 2" xfId="20038"/>
    <cellStyle name="Normal 2 3 6 2 2 3 2 2 2 2" xfId="40715"/>
    <cellStyle name="Normal 2 3 6 2 2 3 2 2 3" xfId="30378"/>
    <cellStyle name="Normal 2 3 6 2 2 3 2 3" xfId="14870"/>
    <cellStyle name="Normal 2 3 6 2 2 3 2 3 2" xfId="35547"/>
    <cellStyle name="Normal 2 3 6 2 2 3 2 4" xfId="25210"/>
    <cellStyle name="Normal 2 3 6 2 2 3 3" xfId="7117"/>
    <cellStyle name="Normal 2 3 6 2 2 3 3 2" xfId="17454"/>
    <cellStyle name="Normal 2 3 6 2 2 3 3 2 2" xfId="38131"/>
    <cellStyle name="Normal 2 3 6 2 2 3 3 3" xfId="27794"/>
    <cellStyle name="Normal 2 3 6 2 2 3 4" xfId="12286"/>
    <cellStyle name="Normal 2 3 6 2 2 3 4 2" xfId="32963"/>
    <cellStyle name="Normal 2 3 6 2 2 3 5" xfId="22626"/>
    <cellStyle name="Normal 2 3 6 2 2 4" xfId="3241"/>
    <cellStyle name="Normal 2 3 6 2 2 4 2" xfId="8409"/>
    <cellStyle name="Normal 2 3 6 2 2 4 2 2" xfId="18746"/>
    <cellStyle name="Normal 2 3 6 2 2 4 2 2 2" xfId="39423"/>
    <cellStyle name="Normal 2 3 6 2 2 4 2 3" xfId="29086"/>
    <cellStyle name="Normal 2 3 6 2 2 4 3" xfId="13578"/>
    <cellStyle name="Normal 2 3 6 2 2 4 3 2" xfId="34255"/>
    <cellStyle name="Normal 2 3 6 2 2 4 4" xfId="23918"/>
    <cellStyle name="Normal 2 3 6 2 2 5" xfId="5825"/>
    <cellStyle name="Normal 2 3 6 2 2 5 2" xfId="16162"/>
    <cellStyle name="Normal 2 3 6 2 2 5 2 2" xfId="36839"/>
    <cellStyle name="Normal 2 3 6 2 2 5 3" xfId="26502"/>
    <cellStyle name="Normal 2 3 6 2 2 6" xfId="10994"/>
    <cellStyle name="Normal 2 3 6 2 2 6 2" xfId="31671"/>
    <cellStyle name="Normal 2 3 6 2 2 7" xfId="21334"/>
    <cellStyle name="Normal 2 3 6 2 3" xfId="980"/>
    <cellStyle name="Normal 2 3 6 2 3 2" xfId="2272"/>
    <cellStyle name="Normal 2 3 6 2 3 2 2" xfId="4856"/>
    <cellStyle name="Normal 2 3 6 2 3 2 2 2" xfId="10024"/>
    <cellStyle name="Normal 2 3 6 2 3 2 2 2 2" xfId="20361"/>
    <cellStyle name="Normal 2 3 6 2 3 2 2 2 2 2" xfId="41038"/>
    <cellStyle name="Normal 2 3 6 2 3 2 2 2 3" xfId="30701"/>
    <cellStyle name="Normal 2 3 6 2 3 2 2 3" xfId="15193"/>
    <cellStyle name="Normal 2 3 6 2 3 2 2 3 2" xfId="35870"/>
    <cellStyle name="Normal 2 3 6 2 3 2 2 4" xfId="25533"/>
    <cellStyle name="Normal 2 3 6 2 3 2 3" xfId="7440"/>
    <cellStyle name="Normal 2 3 6 2 3 2 3 2" xfId="17777"/>
    <cellStyle name="Normal 2 3 6 2 3 2 3 2 2" xfId="38454"/>
    <cellStyle name="Normal 2 3 6 2 3 2 3 3" xfId="28117"/>
    <cellStyle name="Normal 2 3 6 2 3 2 4" xfId="12609"/>
    <cellStyle name="Normal 2 3 6 2 3 2 4 2" xfId="33286"/>
    <cellStyle name="Normal 2 3 6 2 3 2 5" xfId="22949"/>
    <cellStyle name="Normal 2 3 6 2 3 3" xfId="3564"/>
    <cellStyle name="Normal 2 3 6 2 3 3 2" xfId="8732"/>
    <cellStyle name="Normal 2 3 6 2 3 3 2 2" xfId="19069"/>
    <cellStyle name="Normal 2 3 6 2 3 3 2 2 2" xfId="39746"/>
    <cellStyle name="Normal 2 3 6 2 3 3 2 3" xfId="29409"/>
    <cellStyle name="Normal 2 3 6 2 3 3 3" xfId="13901"/>
    <cellStyle name="Normal 2 3 6 2 3 3 3 2" xfId="34578"/>
    <cellStyle name="Normal 2 3 6 2 3 3 4" xfId="24241"/>
    <cellStyle name="Normal 2 3 6 2 3 4" xfId="6148"/>
    <cellStyle name="Normal 2 3 6 2 3 4 2" xfId="16485"/>
    <cellStyle name="Normal 2 3 6 2 3 4 2 2" xfId="37162"/>
    <cellStyle name="Normal 2 3 6 2 3 4 3" xfId="26825"/>
    <cellStyle name="Normal 2 3 6 2 3 5" xfId="11317"/>
    <cellStyle name="Normal 2 3 6 2 3 5 2" xfId="31994"/>
    <cellStyle name="Normal 2 3 6 2 3 6" xfId="21657"/>
    <cellStyle name="Normal 2 3 6 2 4" xfId="1626"/>
    <cellStyle name="Normal 2 3 6 2 4 2" xfId="4210"/>
    <cellStyle name="Normal 2 3 6 2 4 2 2" xfId="9378"/>
    <cellStyle name="Normal 2 3 6 2 4 2 2 2" xfId="19715"/>
    <cellStyle name="Normal 2 3 6 2 4 2 2 2 2" xfId="40392"/>
    <cellStyle name="Normal 2 3 6 2 4 2 2 3" xfId="30055"/>
    <cellStyle name="Normal 2 3 6 2 4 2 3" xfId="14547"/>
    <cellStyle name="Normal 2 3 6 2 4 2 3 2" xfId="35224"/>
    <cellStyle name="Normal 2 3 6 2 4 2 4" xfId="24887"/>
    <cellStyle name="Normal 2 3 6 2 4 3" xfId="6794"/>
    <cellStyle name="Normal 2 3 6 2 4 3 2" xfId="17131"/>
    <cellStyle name="Normal 2 3 6 2 4 3 2 2" xfId="37808"/>
    <cellStyle name="Normal 2 3 6 2 4 3 3" xfId="27471"/>
    <cellStyle name="Normal 2 3 6 2 4 4" xfId="11963"/>
    <cellStyle name="Normal 2 3 6 2 4 4 2" xfId="32640"/>
    <cellStyle name="Normal 2 3 6 2 4 5" xfId="22303"/>
    <cellStyle name="Normal 2 3 6 2 5" xfId="2918"/>
    <cellStyle name="Normal 2 3 6 2 5 2" xfId="8086"/>
    <cellStyle name="Normal 2 3 6 2 5 2 2" xfId="18423"/>
    <cellStyle name="Normal 2 3 6 2 5 2 2 2" xfId="39100"/>
    <cellStyle name="Normal 2 3 6 2 5 2 3" xfId="28763"/>
    <cellStyle name="Normal 2 3 6 2 5 3" xfId="13255"/>
    <cellStyle name="Normal 2 3 6 2 5 3 2" xfId="33932"/>
    <cellStyle name="Normal 2 3 6 2 5 4" xfId="23595"/>
    <cellStyle name="Normal 2 3 6 2 6" xfId="5502"/>
    <cellStyle name="Normal 2 3 6 2 6 2" xfId="15839"/>
    <cellStyle name="Normal 2 3 6 2 6 2 2" xfId="36516"/>
    <cellStyle name="Normal 2 3 6 2 6 3" xfId="26179"/>
    <cellStyle name="Normal 2 3 6 2 7" xfId="10671"/>
    <cellStyle name="Normal 2 3 6 2 7 2" xfId="31348"/>
    <cellStyle name="Normal 2 3 6 2 8" xfId="21011"/>
    <cellStyle name="Normal 2 3 6 3" xfId="494"/>
    <cellStyle name="Normal 2 3 6 3 2" xfId="1140"/>
    <cellStyle name="Normal 2 3 6 3 2 2" xfId="2432"/>
    <cellStyle name="Normal 2 3 6 3 2 2 2" xfId="5016"/>
    <cellStyle name="Normal 2 3 6 3 2 2 2 2" xfId="10184"/>
    <cellStyle name="Normal 2 3 6 3 2 2 2 2 2" xfId="20521"/>
    <cellStyle name="Normal 2 3 6 3 2 2 2 2 2 2" xfId="41198"/>
    <cellStyle name="Normal 2 3 6 3 2 2 2 2 3" xfId="30861"/>
    <cellStyle name="Normal 2 3 6 3 2 2 2 3" xfId="15353"/>
    <cellStyle name="Normal 2 3 6 3 2 2 2 3 2" xfId="36030"/>
    <cellStyle name="Normal 2 3 6 3 2 2 2 4" xfId="25693"/>
    <cellStyle name="Normal 2 3 6 3 2 2 3" xfId="7600"/>
    <cellStyle name="Normal 2 3 6 3 2 2 3 2" xfId="17937"/>
    <cellStyle name="Normal 2 3 6 3 2 2 3 2 2" xfId="38614"/>
    <cellStyle name="Normal 2 3 6 3 2 2 3 3" xfId="28277"/>
    <cellStyle name="Normal 2 3 6 3 2 2 4" xfId="12769"/>
    <cellStyle name="Normal 2 3 6 3 2 2 4 2" xfId="33446"/>
    <cellStyle name="Normal 2 3 6 3 2 2 5" xfId="23109"/>
    <cellStyle name="Normal 2 3 6 3 2 3" xfId="3724"/>
    <cellStyle name="Normal 2 3 6 3 2 3 2" xfId="8892"/>
    <cellStyle name="Normal 2 3 6 3 2 3 2 2" xfId="19229"/>
    <cellStyle name="Normal 2 3 6 3 2 3 2 2 2" xfId="39906"/>
    <cellStyle name="Normal 2 3 6 3 2 3 2 3" xfId="29569"/>
    <cellStyle name="Normal 2 3 6 3 2 3 3" xfId="14061"/>
    <cellStyle name="Normal 2 3 6 3 2 3 3 2" xfId="34738"/>
    <cellStyle name="Normal 2 3 6 3 2 3 4" xfId="24401"/>
    <cellStyle name="Normal 2 3 6 3 2 4" xfId="6308"/>
    <cellStyle name="Normal 2 3 6 3 2 4 2" xfId="16645"/>
    <cellStyle name="Normal 2 3 6 3 2 4 2 2" xfId="37322"/>
    <cellStyle name="Normal 2 3 6 3 2 4 3" xfId="26985"/>
    <cellStyle name="Normal 2 3 6 3 2 5" xfId="11477"/>
    <cellStyle name="Normal 2 3 6 3 2 5 2" xfId="32154"/>
    <cellStyle name="Normal 2 3 6 3 2 6" xfId="21817"/>
    <cellStyle name="Normal 2 3 6 3 3" xfId="1786"/>
    <cellStyle name="Normal 2 3 6 3 3 2" xfId="4370"/>
    <cellStyle name="Normal 2 3 6 3 3 2 2" xfId="9538"/>
    <cellStyle name="Normal 2 3 6 3 3 2 2 2" xfId="19875"/>
    <cellStyle name="Normal 2 3 6 3 3 2 2 2 2" xfId="40552"/>
    <cellStyle name="Normal 2 3 6 3 3 2 2 3" xfId="30215"/>
    <cellStyle name="Normal 2 3 6 3 3 2 3" xfId="14707"/>
    <cellStyle name="Normal 2 3 6 3 3 2 3 2" xfId="35384"/>
    <cellStyle name="Normal 2 3 6 3 3 2 4" xfId="25047"/>
    <cellStyle name="Normal 2 3 6 3 3 3" xfId="6954"/>
    <cellStyle name="Normal 2 3 6 3 3 3 2" xfId="17291"/>
    <cellStyle name="Normal 2 3 6 3 3 3 2 2" xfId="37968"/>
    <cellStyle name="Normal 2 3 6 3 3 3 3" xfId="27631"/>
    <cellStyle name="Normal 2 3 6 3 3 4" xfId="12123"/>
    <cellStyle name="Normal 2 3 6 3 3 4 2" xfId="32800"/>
    <cellStyle name="Normal 2 3 6 3 3 5" xfId="22463"/>
    <cellStyle name="Normal 2 3 6 3 4" xfId="3078"/>
    <cellStyle name="Normal 2 3 6 3 4 2" xfId="8246"/>
    <cellStyle name="Normal 2 3 6 3 4 2 2" xfId="18583"/>
    <cellStyle name="Normal 2 3 6 3 4 2 2 2" xfId="39260"/>
    <cellStyle name="Normal 2 3 6 3 4 2 3" xfId="28923"/>
    <cellStyle name="Normal 2 3 6 3 4 3" xfId="13415"/>
    <cellStyle name="Normal 2 3 6 3 4 3 2" xfId="34092"/>
    <cellStyle name="Normal 2 3 6 3 4 4" xfId="23755"/>
    <cellStyle name="Normal 2 3 6 3 5" xfId="5662"/>
    <cellStyle name="Normal 2 3 6 3 5 2" xfId="15999"/>
    <cellStyle name="Normal 2 3 6 3 5 2 2" xfId="36676"/>
    <cellStyle name="Normal 2 3 6 3 5 3" xfId="26339"/>
    <cellStyle name="Normal 2 3 6 3 6" xfId="10831"/>
    <cellStyle name="Normal 2 3 6 3 6 2" xfId="31508"/>
    <cellStyle name="Normal 2 3 6 3 7" xfId="21171"/>
    <cellStyle name="Normal 2 3 6 4" xfId="817"/>
    <cellStyle name="Normal 2 3 6 4 2" xfId="2109"/>
    <cellStyle name="Normal 2 3 6 4 2 2" xfId="4693"/>
    <cellStyle name="Normal 2 3 6 4 2 2 2" xfId="9861"/>
    <cellStyle name="Normal 2 3 6 4 2 2 2 2" xfId="20198"/>
    <cellStyle name="Normal 2 3 6 4 2 2 2 2 2" xfId="40875"/>
    <cellStyle name="Normal 2 3 6 4 2 2 2 3" xfId="30538"/>
    <cellStyle name="Normal 2 3 6 4 2 2 3" xfId="15030"/>
    <cellStyle name="Normal 2 3 6 4 2 2 3 2" xfId="35707"/>
    <cellStyle name="Normal 2 3 6 4 2 2 4" xfId="25370"/>
    <cellStyle name="Normal 2 3 6 4 2 3" xfId="7277"/>
    <cellStyle name="Normal 2 3 6 4 2 3 2" xfId="17614"/>
    <cellStyle name="Normal 2 3 6 4 2 3 2 2" xfId="38291"/>
    <cellStyle name="Normal 2 3 6 4 2 3 3" xfId="27954"/>
    <cellStyle name="Normal 2 3 6 4 2 4" xfId="12446"/>
    <cellStyle name="Normal 2 3 6 4 2 4 2" xfId="33123"/>
    <cellStyle name="Normal 2 3 6 4 2 5" xfId="22786"/>
    <cellStyle name="Normal 2 3 6 4 3" xfId="3401"/>
    <cellStyle name="Normal 2 3 6 4 3 2" xfId="8569"/>
    <cellStyle name="Normal 2 3 6 4 3 2 2" xfId="18906"/>
    <cellStyle name="Normal 2 3 6 4 3 2 2 2" xfId="39583"/>
    <cellStyle name="Normal 2 3 6 4 3 2 3" xfId="29246"/>
    <cellStyle name="Normal 2 3 6 4 3 3" xfId="13738"/>
    <cellStyle name="Normal 2 3 6 4 3 3 2" xfId="34415"/>
    <cellStyle name="Normal 2 3 6 4 3 4" xfId="24078"/>
    <cellStyle name="Normal 2 3 6 4 4" xfId="5985"/>
    <cellStyle name="Normal 2 3 6 4 4 2" xfId="16322"/>
    <cellStyle name="Normal 2 3 6 4 4 2 2" xfId="36999"/>
    <cellStyle name="Normal 2 3 6 4 4 3" xfId="26662"/>
    <cellStyle name="Normal 2 3 6 4 5" xfId="11154"/>
    <cellStyle name="Normal 2 3 6 4 5 2" xfId="31831"/>
    <cellStyle name="Normal 2 3 6 4 6" xfId="21494"/>
    <cellStyle name="Normal 2 3 6 5" xfId="1463"/>
    <cellStyle name="Normal 2 3 6 5 2" xfId="4047"/>
    <cellStyle name="Normal 2 3 6 5 2 2" xfId="9215"/>
    <cellStyle name="Normal 2 3 6 5 2 2 2" xfId="19552"/>
    <cellStyle name="Normal 2 3 6 5 2 2 2 2" xfId="40229"/>
    <cellStyle name="Normal 2 3 6 5 2 2 3" xfId="29892"/>
    <cellStyle name="Normal 2 3 6 5 2 3" xfId="14384"/>
    <cellStyle name="Normal 2 3 6 5 2 3 2" xfId="35061"/>
    <cellStyle name="Normal 2 3 6 5 2 4" xfId="24724"/>
    <cellStyle name="Normal 2 3 6 5 3" xfId="6631"/>
    <cellStyle name="Normal 2 3 6 5 3 2" xfId="16968"/>
    <cellStyle name="Normal 2 3 6 5 3 2 2" xfId="37645"/>
    <cellStyle name="Normal 2 3 6 5 3 3" xfId="27308"/>
    <cellStyle name="Normal 2 3 6 5 4" xfId="11800"/>
    <cellStyle name="Normal 2 3 6 5 4 2" xfId="32477"/>
    <cellStyle name="Normal 2 3 6 5 5" xfId="22140"/>
    <cellStyle name="Normal 2 3 6 6" xfId="2755"/>
    <cellStyle name="Normal 2 3 6 6 2" xfId="7923"/>
    <cellStyle name="Normal 2 3 6 6 2 2" xfId="18260"/>
    <cellStyle name="Normal 2 3 6 6 2 2 2" xfId="38937"/>
    <cellStyle name="Normal 2 3 6 6 2 3" xfId="28600"/>
    <cellStyle name="Normal 2 3 6 6 3" xfId="13092"/>
    <cellStyle name="Normal 2 3 6 6 3 2" xfId="33769"/>
    <cellStyle name="Normal 2 3 6 6 4" xfId="23432"/>
    <cellStyle name="Normal 2 3 6 7" xfId="5339"/>
    <cellStyle name="Normal 2 3 6 7 2" xfId="15676"/>
    <cellStyle name="Normal 2 3 6 7 2 2" xfId="36353"/>
    <cellStyle name="Normal 2 3 6 7 3" xfId="26016"/>
    <cellStyle name="Normal 2 3 6 8" xfId="10508"/>
    <cellStyle name="Normal 2 3 6 8 2" xfId="31185"/>
    <cellStyle name="Normal 2 3 6 9" xfId="20848"/>
    <cellStyle name="Normal 2 3 7" xfId="253"/>
    <cellStyle name="Normal 2 3 7 2" xfId="577"/>
    <cellStyle name="Normal 2 3 7 2 2" xfId="1223"/>
    <cellStyle name="Normal 2 3 7 2 2 2" xfId="2515"/>
    <cellStyle name="Normal 2 3 7 2 2 2 2" xfId="5099"/>
    <cellStyle name="Normal 2 3 7 2 2 2 2 2" xfId="10267"/>
    <cellStyle name="Normal 2 3 7 2 2 2 2 2 2" xfId="20604"/>
    <cellStyle name="Normal 2 3 7 2 2 2 2 2 2 2" xfId="41281"/>
    <cellStyle name="Normal 2 3 7 2 2 2 2 2 3" xfId="30944"/>
    <cellStyle name="Normal 2 3 7 2 2 2 2 3" xfId="15436"/>
    <cellStyle name="Normal 2 3 7 2 2 2 2 3 2" xfId="36113"/>
    <cellStyle name="Normal 2 3 7 2 2 2 2 4" xfId="25776"/>
    <cellStyle name="Normal 2 3 7 2 2 2 3" xfId="7683"/>
    <cellStyle name="Normal 2 3 7 2 2 2 3 2" xfId="18020"/>
    <cellStyle name="Normal 2 3 7 2 2 2 3 2 2" xfId="38697"/>
    <cellStyle name="Normal 2 3 7 2 2 2 3 3" xfId="28360"/>
    <cellStyle name="Normal 2 3 7 2 2 2 4" xfId="12852"/>
    <cellStyle name="Normal 2 3 7 2 2 2 4 2" xfId="33529"/>
    <cellStyle name="Normal 2 3 7 2 2 2 5" xfId="23192"/>
    <cellStyle name="Normal 2 3 7 2 2 3" xfId="3807"/>
    <cellStyle name="Normal 2 3 7 2 2 3 2" xfId="8975"/>
    <cellStyle name="Normal 2 3 7 2 2 3 2 2" xfId="19312"/>
    <cellStyle name="Normal 2 3 7 2 2 3 2 2 2" xfId="39989"/>
    <cellStyle name="Normal 2 3 7 2 2 3 2 3" xfId="29652"/>
    <cellStyle name="Normal 2 3 7 2 2 3 3" xfId="14144"/>
    <cellStyle name="Normal 2 3 7 2 2 3 3 2" xfId="34821"/>
    <cellStyle name="Normal 2 3 7 2 2 3 4" xfId="24484"/>
    <cellStyle name="Normal 2 3 7 2 2 4" xfId="6391"/>
    <cellStyle name="Normal 2 3 7 2 2 4 2" xfId="16728"/>
    <cellStyle name="Normal 2 3 7 2 2 4 2 2" xfId="37405"/>
    <cellStyle name="Normal 2 3 7 2 2 4 3" xfId="27068"/>
    <cellStyle name="Normal 2 3 7 2 2 5" xfId="11560"/>
    <cellStyle name="Normal 2 3 7 2 2 5 2" xfId="32237"/>
    <cellStyle name="Normal 2 3 7 2 2 6" xfId="21900"/>
    <cellStyle name="Normal 2 3 7 2 3" xfId="1869"/>
    <cellStyle name="Normal 2 3 7 2 3 2" xfId="4453"/>
    <cellStyle name="Normal 2 3 7 2 3 2 2" xfId="9621"/>
    <cellStyle name="Normal 2 3 7 2 3 2 2 2" xfId="19958"/>
    <cellStyle name="Normal 2 3 7 2 3 2 2 2 2" xfId="40635"/>
    <cellStyle name="Normal 2 3 7 2 3 2 2 3" xfId="30298"/>
    <cellStyle name="Normal 2 3 7 2 3 2 3" xfId="14790"/>
    <cellStyle name="Normal 2 3 7 2 3 2 3 2" xfId="35467"/>
    <cellStyle name="Normal 2 3 7 2 3 2 4" xfId="25130"/>
    <cellStyle name="Normal 2 3 7 2 3 3" xfId="7037"/>
    <cellStyle name="Normal 2 3 7 2 3 3 2" xfId="17374"/>
    <cellStyle name="Normal 2 3 7 2 3 3 2 2" xfId="38051"/>
    <cellStyle name="Normal 2 3 7 2 3 3 3" xfId="27714"/>
    <cellStyle name="Normal 2 3 7 2 3 4" xfId="12206"/>
    <cellStyle name="Normal 2 3 7 2 3 4 2" xfId="32883"/>
    <cellStyle name="Normal 2 3 7 2 3 5" xfId="22546"/>
    <cellStyle name="Normal 2 3 7 2 4" xfId="3161"/>
    <cellStyle name="Normal 2 3 7 2 4 2" xfId="8329"/>
    <cellStyle name="Normal 2 3 7 2 4 2 2" xfId="18666"/>
    <cellStyle name="Normal 2 3 7 2 4 2 2 2" xfId="39343"/>
    <cellStyle name="Normal 2 3 7 2 4 2 3" xfId="29006"/>
    <cellStyle name="Normal 2 3 7 2 4 3" xfId="13498"/>
    <cellStyle name="Normal 2 3 7 2 4 3 2" xfId="34175"/>
    <cellStyle name="Normal 2 3 7 2 4 4" xfId="23838"/>
    <cellStyle name="Normal 2 3 7 2 5" xfId="5745"/>
    <cellStyle name="Normal 2 3 7 2 5 2" xfId="16082"/>
    <cellStyle name="Normal 2 3 7 2 5 2 2" xfId="36759"/>
    <cellStyle name="Normal 2 3 7 2 5 3" xfId="26422"/>
    <cellStyle name="Normal 2 3 7 2 6" xfId="10914"/>
    <cellStyle name="Normal 2 3 7 2 6 2" xfId="31591"/>
    <cellStyle name="Normal 2 3 7 2 7" xfId="21254"/>
    <cellStyle name="Normal 2 3 7 3" xfId="900"/>
    <cellStyle name="Normal 2 3 7 3 2" xfId="2192"/>
    <cellStyle name="Normal 2 3 7 3 2 2" xfId="4776"/>
    <cellStyle name="Normal 2 3 7 3 2 2 2" xfId="9944"/>
    <cellStyle name="Normal 2 3 7 3 2 2 2 2" xfId="20281"/>
    <cellStyle name="Normal 2 3 7 3 2 2 2 2 2" xfId="40958"/>
    <cellStyle name="Normal 2 3 7 3 2 2 2 3" xfId="30621"/>
    <cellStyle name="Normal 2 3 7 3 2 2 3" xfId="15113"/>
    <cellStyle name="Normal 2 3 7 3 2 2 3 2" xfId="35790"/>
    <cellStyle name="Normal 2 3 7 3 2 2 4" xfId="25453"/>
    <cellStyle name="Normal 2 3 7 3 2 3" xfId="7360"/>
    <cellStyle name="Normal 2 3 7 3 2 3 2" xfId="17697"/>
    <cellStyle name="Normal 2 3 7 3 2 3 2 2" xfId="38374"/>
    <cellStyle name="Normal 2 3 7 3 2 3 3" xfId="28037"/>
    <cellStyle name="Normal 2 3 7 3 2 4" xfId="12529"/>
    <cellStyle name="Normal 2 3 7 3 2 4 2" xfId="33206"/>
    <cellStyle name="Normal 2 3 7 3 2 5" xfId="22869"/>
    <cellStyle name="Normal 2 3 7 3 3" xfId="3484"/>
    <cellStyle name="Normal 2 3 7 3 3 2" xfId="8652"/>
    <cellStyle name="Normal 2 3 7 3 3 2 2" xfId="18989"/>
    <cellStyle name="Normal 2 3 7 3 3 2 2 2" xfId="39666"/>
    <cellStyle name="Normal 2 3 7 3 3 2 3" xfId="29329"/>
    <cellStyle name="Normal 2 3 7 3 3 3" xfId="13821"/>
    <cellStyle name="Normal 2 3 7 3 3 3 2" xfId="34498"/>
    <cellStyle name="Normal 2 3 7 3 3 4" xfId="24161"/>
    <cellStyle name="Normal 2 3 7 3 4" xfId="6068"/>
    <cellStyle name="Normal 2 3 7 3 4 2" xfId="16405"/>
    <cellStyle name="Normal 2 3 7 3 4 2 2" xfId="37082"/>
    <cellStyle name="Normal 2 3 7 3 4 3" xfId="26745"/>
    <cellStyle name="Normal 2 3 7 3 5" xfId="11237"/>
    <cellStyle name="Normal 2 3 7 3 5 2" xfId="31914"/>
    <cellStyle name="Normal 2 3 7 3 6" xfId="21577"/>
    <cellStyle name="Normal 2 3 7 4" xfId="1546"/>
    <cellStyle name="Normal 2 3 7 4 2" xfId="4130"/>
    <cellStyle name="Normal 2 3 7 4 2 2" xfId="9298"/>
    <cellStyle name="Normal 2 3 7 4 2 2 2" xfId="19635"/>
    <cellStyle name="Normal 2 3 7 4 2 2 2 2" xfId="40312"/>
    <cellStyle name="Normal 2 3 7 4 2 2 3" xfId="29975"/>
    <cellStyle name="Normal 2 3 7 4 2 3" xfId="14467"/>
    <cellStyle name="Normal 2 3 7 4 2 3 2" xfId="35144"/>
    <cellStyle name="Normal 2 3 7 4 2 4" xfId="24807"/>
    <cellStyle name="Normal 2 3 7 4 3" xfId="6714"/>
    <cellStyle name="Normal 2 3 7 4 3 2" xfId="17051"/>
    <cellStyle name="Normal 2 3 7 4 3 2 2" xfId="37728"/>
    <cellStyle name="Normal 2 3 7 4 3 3" xfId="27391"/>
    <cellStyle name="Normal 2 3 7 4 4" xfId="11883"/>
    <cellStyle name="Normal 2 3 7 4 4 2" xfId="32560"/>
    <cellStyle name="Normal 2 3 7 4 5" xfId="22223"/>
    <cellStyle name="Normal 2 3 7 5" xfId="2838"/>
    <cellStyle name="Normal 2 3 7 5 2" xfId="8006"/>
    <cellStyle name="Normal 2 3 7 5 2 2" xfId="18343"/>
    <cellStyle name="Normal 2 3 7 5 2 2 2" xfId="39020"/>
    <cellStyle name="Normal 2 3 7 5 2 3" xfId="28683"/>
    <cellStyle name="Normal 2 3 7 5 3" xfId="13175"/>
    <cellStyle name="Normal 2 3 7 5 3 2" xfId="33852"/>
    <cellStyle name="Normal 2 3 7 5 4" xfId="23515"/>
    <cellStyle name="Normal 2 3 7 6" xfId="5422"/>
    <cellStyle name="Normal 2 3 7 6 2" xfId="15759"/>
    <cellStyle name="Normal 2 3 7 6 2 2" xfId="36436"/>
    <cellStyle name="Normal 2 3 7 6 3" xfId="26099"/>
    <cellStyle name="Normal 2 3 7 7" xfId="10591"/>
    <cellStyle name="Normal 2 3 7 7 2" xfId="31268"/>
    <cellStyle name="Normal 2 3 7 8" xfId="20931"/>
    <cellStyle name="Normal 2 3 8" xfId="414"/>
    <cellStyle name="Normal 2 3 8 2" xfId="1060"/>
    <cellStyle name="Normal 2 3 8 2 2" xfId="2352"/>
    <cellStyle name="Normal 2 3 8 2 2 2" xfId="4936"/>
    <cellStyle name="Normal 2 3 8 2 2 2 2" xfId="10104"/>
    <cellStyle name="Normal 2 3 8 2 2 2 2 2" xfId="20441"/>
    <cellStyle name="Normal 2 3 8 2 2 2 2 2 2" xfId="41118"/>
    <cellStyle name="Normal 2 3 8 2 2 2 2 3" xfId="30781"/>
    <cellStyle name="Normal 2 3 8 2 2 2 3" xfId="15273"/>
    <cellStyle name="Normal 2 3 8 2 2 2 3 2" xfId="35950"/>
    <cellStyle name="Normal 2 3 8 2 2 2 4" xfId="25613"/>
    <cellStyle name="Normal 2 3 8 2 2 3" xfId="7520"/>
    <cellStyle name="Normal 2 3 8 2 2 3 2" xfId="17857"/>
    <cellStyle name="Normal 2 3 8 2 2 3 2 2" xfId="38534"/>
    <cellStyle name="Normal 2 3 8 2 2 3 3" xfId="28197"/>
    <cellStyle name="Normal 2 3 8 2 2 4" xfId="12689"/>
    <cellStyle name="Normal 2 3 8 2 2 4 2" xfId="33366"/>
    <cellStyle name="Normal 2 3 8 2 2 5" xfId="23029"/>
    <cellStyle name="Normal 2 3 8 2 3" xfId="3644"/>
    <cellStyle name="Normal 2 3 8 2 3 2" xfId="8812"/>
    <cellStyle name="Normal 2 3 8 2 3 2 2" xfId="19149"/>
    <cellStyle name="Normal 2 3 8 2 3 2 2 2" xfId="39826"/>
    <cellStyle name="Normal 2 3 8 2 3 2 3" xfId="29489"/>
    <cellStyle name="Normal 2 3 8 2 3 3" xfId="13981"/>
    <cellStyle name="Normal 2 3 8 2 3 3 2" xfId="34658"/>
    <cellStyle name="Normal 2 3 8 2 3 4" xfId="24321"/>
    <cellStyle name="Normal 2 3 8 2 4" xfId="6228"/>
    <cellStyle name="Normal 2 3 8 2 4 2" xfId="16565"/>
    <cellStyle name="Normal 2 3 8 2 4 2 2" xfId="37242"/>
    <cellStyle name="Normal 2 3 8 2 4 3" xfId="26905"/>
    <cellStyle name="Normal 2 3 8 2 5" xfId="11397"/>
    <cellStyle name="Normal 2 3 8 2 5 2" xfId="32074"/>
    <cellStyle name="Normal 2 3 8 2 6" xfId="21737"/>
    <cellStyle name="Normal 2 3 8 3" xfId="1706"/>
    <cellStyle name="Normal 2 3 8 3 2" xfId="4290"/>
    <cellStyle name="Normal 2 3 8 3 2 2" xfId="9458"/>
    <cellStyle name="Normal 2 3 8 3 2 2 2" xfId="19795"/>
    <cellStyle name="Normal 2 3 8 3 2 2 2 2" xfId="40472"/>
    <cellStyle name="Normal 2 3 8 3 2 2 3" xfId="30135"/>
    <cellStyle name="Normal 2 3 8 3 2 3" xfId="14627"/>
    <cellStyle name="Normal 2 3 8 3 2 3 2" xfId="35304"/>
    <cellStyle name="Normal 2 3 8 3 2 4" xfId="24967"/>
    <cellStyle name="Normal 2 3 8 3 3" xfId="6874"/>
    <cellStyle name="Normal 2 3 8 3 3 2" xfId="17211"/>
    <cellStyle name="Normal 2 3 8 3 3 2 2" xfId="37888"/>
    <cellStyle name="Normal 2 3 8 3 3 3" xfId="27551"/>
    <cellStyle name="Normal 2 3 8 3 4" xfId="12043"/>
    <cellStyle name="Normal 2 3 8 3 4 2" xfId="32720"/>
    <cellStyle name="Normal 2 3 8 3 5" xfId="22383"/>
    <cellStyle name="Normal 2 3 8 4" xfId="2998"/>
    <cellStyle name="Normal 2 3 8 4 2" xfId="8166"/>
    <cellStyle name="Normal 2 3 8 4 2 2" xfId="18503"/>
    <cellStyle name="Normal 2 3 8 4 2 2 2" xfId="39180"/>
    <cellStyle name="Normal 2 3 8 4 2 3" xfId="28843"/>
    <cellStyle name="Normal 2 3 8 4 3" xfId="13335"/>
    <cellStyle name="Normal 2 3 8 4 3 2" xfId="34012"/>
    <cellStyle name="Normal 2 3 8 4 4" xfId="23675"/>
    <cellStyle name="Normal 2 3 8 5" xfId="5582"/>
    <cellStyle name="Normal 2 3 8 5 2" xfId="15919"/>
    <cellStyle name="Normal 2 3 8 5 2 2" xfId="36596"/>
    <cellStyle name="Normal 2 3 8 5 3" xfId="26259"/>
    <cellStyle name="Normal 2 3 8 6" xfId="10751"/>
    <cellStyle name="Normal 2 3 8 6 2" xfId="31428"/>
    <cellStyle name="Normal 2 3 8 7" xfId="21091"/>
    <cellStyle name="Normal 2 3 9" xfId="737"/>
    <cellStyle name="Normal 2 3 9 2" xfId="2029"/>
    <cellStyle name="Normal 2 3 9 2 2" xfId="4613"/>
    <cellStyle name="Normal 2 3 9 2 2 2" xfId="9781"/>
    <cellStyle name="Normal 2 3 9 2 2 2 2" xfId="20118"/>
    <cellStyle name="Normal 2 3 9 2 2 2 2 2" xfId="40795"/>
    <cellStyle name="Normal 2 3 9 2 2 2 3" xfId="30458"/>
    <cellStyle name="Normal 2 3 9 2 2 3" xfId="14950"/>
    <cellStyle name="Normal 2 3 9 2 2 3 2" xfId="35627"/>
    <cellStyle name="Normal 2 3 9 2 2 4" xfId="25290"/>
    <cellStyle name="Normal 2 3 9 2 3" xfId="7197"/>
    <cellStyle name="Normal 2 3 9 2 3 2" xfId="17534"/>
    <cellStyle name="Normal 2 3 9 2 3 2 2" xfId="38211"/>
    <cellStyle name="Normal 2 3 9 2 3 3" xfId="27874"/>
    <cellStyle name="Normal 2 3 9 2 4" xfId="12366"/>
    <cellStyle name="Normal 2 3 9 2 4 2" xfId="33043"/>
    <cellStyle name="Normal 2 3 9 2 5" xfId="22706"/>
    <cellStyle name="Normal 2 3 9 3" xfId="3321"/>
    <cellStyle name="Normal 2 3 9 3 2" xfId="8489"/>
    <cellStyle name="Normal 2 3 9 3 2 2" xfId="18826"/>
    <cellStyle name="Normal 2 3 9 3 2 2 2" xfId="39503"/>
    <cellStyle name="Normal 2 3 9 3 2 3" xfId="29166"/>
    <cellStyle name="Normal 2 3 9 3 3" xfId="13658"/>
    <cellStyle name="Normal 2 3 9 3 3 2" xfId="34335"/>
    <cellStyle name="Normal 2 3 9 3 4" xfId="23998"/>
    <cellStyle name="Normal 2 3 9 4" xfId="5905"/>
    <cellStyle name="Normal 2 3 9 4 2" xfId="16242"/>
    <cellStyle name="Normal 2 3 9 4 2 2" xfId="36919"/>
    <cellStyle name="Normal 2 3 9 4 3" xfId="26582"/>
    <cellStyle name="Normal 2 3 9 5" xfId="11074"/>
    <cellStyle name="Normal 2 3 9 5 2" xfId="31751"/>
    <cellStyle name="Normal 2 3 9 6" xfId="21414"/>
    <cellStyle name="Normal 2 4" xfId="51"/>
    <cellStyle name="Normal 2 4 10" xfId="5255"/>
    <cellStyle name="Normal 2 4 10 2" xfId="15592"/>
    <cellStyle name="Normal 2 4 10 2 2" xfId="36269"/>
    <cellStyle name="Normal 2 4 10 3" xfId="25932"/>
    <cellStyle name="Normal 2 4 11" xfId="10424"/>
    <cellStyle name="Normal 2 4 11 2" xfId="31101"/>
    <cellStyle name="Normal 2 4 12" xfId="20764"/>
    <cellStyle name="Normal 2 4 13" xfId="41443"/>
    <cellStyle name="Normal 2 4 14" xfId="42064"/>
    <cellStyle name="Normal 2 4 2" xfId="88"/>
    <cellStyle name="Normal 2 4 2 10" xfId="10444"/>
    <cellStyle name="Normal 2 4 2 10 2" xfId="31121"/>
    <cellStyle name="Normal 2 4 2 11" xfId="20784"/>
    <cellStyle name="Normal 2 4 2 12" xfId="42065"/>
    <cellStyle name="Normal 2 4 2 2" xfId="141"/>
    <cellStyle name="Normal 2 4 2 2 10" xfId="20824"/>
    <cellStyle name="Normal 2 4 2 2 2" xfId="222"/>
    <cellStyle name="Normal 2 4 2 2 2 2" xfId="390"/>
    <cellStyle name="Normal 2 4 2 2 2 2 2" xfId="713"/>
    <cellStyle name="Normal 2 4 2 2 2 2 2 2" xfId="1359"/>
    <cellStyle name="Normal 2 4 2 2 2 2 2 2 2" xfId="2651"/>
    <cellStyle name="Normal 2 4 2 2 2 2 2 2 2 2" xfId="5235"/>
    <cellStyle name="Normal 2 4 2 2 2 2 2 2 2 2 2" xfId="10403"/>
    <cellStyle name="Normal 2 4 2 2 2 2 2 2 2 2 2 2" xfId="20740"/>
    <cellStyle name="Normal 2 4 2 2 2 2 2 2 2 2 2 2 2" xfId="41417"/>
    <cellStyle name="Normal 2 4 2 2 2 2 2 2 2 2 2 3" xfId="31080"/>
    <cellStyle name="Normal 2 4 2 2 2 2 2 2 2 2 3" xfId="15572"/>
    <cellStyle name="Normal 2 4 2 2 2 2 2 2 2 2 3 2" xfId="36249"/>
    <cellStyle name="Normal 2 4 2 2 2 2 2 2 2 2 4" xfId="25912"/>
    <cellStyle name="Normal 2 4 2 2 2 2 2 2 2 3" xfId="7819"/>
    <cellStyle name="Normal 2 4 2 2 2 2 2 2 2 3 2" xfId="18156"/>
    <cellStyle name="Normal 2 4 2 2 2 2 2 2 2 3 2 2" xfId="38833"/>
    <cellStyle name="Normal 2 4 2 2 2 2 2 2 2 3 3" xfId="28496"/>
    <cellStyle name="Normal 2 4 2 2 2 2 2 2 2 4" xfId="12988"/>
    <cellStyle name="Normal 2 4 2 2 2 2 2 2 2 4 2" xfId="33665"/>
    <cellStyle name="Normal 2 4 2 2 2 2 2 2 2 5" xfId="23328"/>
    <cellStyle name="Normal 2 4 2 2 2 2 2 2 3" xfId="3943"/>
    <cellStyle name="Normal 2 4 2 2 2 2 2 2 3 2" xfId="9111"/>
    <cellStyle name="Normal 2 4 2 2 2 2 2 2 3 2 2" xfId="19448"/>
    <cellStyle name="Normal 2 4 2 2 2 2 2 2 3 2 2 2" xfId="40125"/>
    <cellStyle name="Normal 2 4 2 2 2 2 2 2 3 2 3" xfId="29788"/>
    <cellStyle name="Normal 2 4 2 2 2 2 2 2 3 3" xfId="14280"/>
    <cellStyle name="Normal 2 4 2 2 2 2 2 2 3 3 2" xfId="34957"/>
    <cellStyle name="Normal 2 4 2 2 2 2 2 2 3 4" xfId="24620"/>
    <cellStyle name="Normal 2 4 2 2 2 2 2 2 4" xfId="6527"/>
    <cellStyle name="Normal 2 4 2 2 2 2 2 2 4 2" xfId="16864"/>
    <cellStyle name="Normal 2 4 2 2 2 2 2 2 4 2 2" xfId="37541"/>
    <cellStyle name="Normal 2 4 2 2 2 2 2 2 4 3" xfId="27204"/>
    <cellStyle name="Normal 2 4 2 2 2 2 2 2 5" xfId="11696"/>
    <cellStyle name="Normal 2 4 2 2 2 2 2 2 5 2" xfId="32373"/>
    <cellStyle name="Normal 2 4 2 2 2 2 2 2 6" xfId="22036"/>
    <cellStyle name="Normal 2 4 2 2 2 2 2 3" xfId="2005"/>
    <cellStyle name="Normal 2 4 2 2 2 2 2 3 2" xfId="4589"/>
    <cellStyle name="Normal 2 4 2 2 2 2 2 3 2 2" xfId="9757"/>
    <cellStyle name="Normal 2 4 2 2 2 2 2 3 2 2 2" xfId="20094"/>
    <cellStyle name="Normal 2 4 2 2 2 2 2 3 2 2 2 2" xfId="40771"/>
    <cellStyle name="Normal 2 4 2 2 2 2 2 3 2 2 3" xfId="30434"/>
    <cellStyle name="Normal 2 4 2 2 2 2 2 3 2 3" xfId="14926"/>
    <cellStyle name="Normal 2 4 2 2 2 2 2 3 2 3 2" xfId="35603"/>
    <cellStyle name="Normal 2 4 2 2 2 2 2 3 2 4" xfId="25266"/>
    <cellStyle name="Normal 2 4 2 2 2 2 2 3 3" xfId="7173"/>
    <cellStyle name="Normal 2 4 2 2 2 2 2 3 3 2" xfId="17510"/>
    <cellStyle name="Normal 2 4 2 2 2 2 2 3 3 2 2" xfId="38187"/>
    <cellStyle name="Normal 2 4 2 2 2 2 2 3 3 3" xfId="27850"/>
    <cellStyle name="Normal 2 4 2 2 2 2 2 3 4" xfId="12342"/>
    <cellStyle name="Normal 2 4 2 2 2 2 2 3 4 2" xfId="33019"/>
    <cellStyle name="Normal 2 4 2 2 2 2 2 3 5" xfId="22682"/>
    <cellStyle name="Normal 2 4 2 2 2 2 2 4" xfId="3297"/>
    <cellStyle name="Normal 2 4 2 2 2 2 2 4 2" xfId="8465"/>
    <cellStyle name="Normal 2 4 2 2 2 2 2 4 2 2" xfId="18802"/>
    <cellStyle name="Normal 2 4 2 2 2 2 2 4 2 2 2" xfId="39479"/>
    <cellStyle name="Normal 2 4 2 2 2 2 2 4 2 3" xfId="29142"/>
    <cellStyle name="Normal 2 4 2 2 2 2 2 4 3" xfId="13634"/>
    <cellStyle name="Normal 2 4 2 2 2 2 2 4 3 2" xfId="34311"/>
    <cellStyle name="Normal 2 4 2 2 2 2 2 4 4" xfId="23974"/>
    <cellStyle name="Normal 2 4 2 2 2 2 2 5" xfId="5881"/>
    <cellStyle name="Normal 2 4 2 2 2 2 2 5 2" xfId="16218"/>
    <cellStyle name="Normal 2 4 2 2 2 2 2 5 2 2" xfId="36895"/>
    <cellStyle name="Normal 2 4 2 2 2 2 2 5 3" xfId="26558"/>
    <cellStyle name="Normal 2 4 2 2 2 2 2 6" xfId="11050"/>
    <cellStyle name="Normal 2 4 2 2 2 2 2 6 2" xfId="31727"/>
    <cellStyle name="Normal 2 4 2 2 2 2 2 7" xfId="21390"/>
    <cellStyle name="Normal 2 4 2 2 2 2 3" xfId="1036"/>
    <cellStyle name="Normal 2 4 2 2 2 2 3 2" xfId="2328"/>
    <cellStyle name="Normal 2 4 2 2 2 2 3 2 2" xfId="4912"/>
    <cellStyle name="Normal 2 4 2 2 2 2 3 2 2 2" xfId="10080"/>
    <cellStyle name="Normal 2 4 2 2 2 2 3 2 2 2 2" xfId="20417"/>
    <cellStyle name="Normal 2 4 2 2 2 2 3 2 2 2 2 2" xfId="41094"/>
    <cellStyle name="Normal 2 4 2 2 2 2 3 2 2 2 3" xfId="30757"/>
    <cellStyle name="Normal 2 4 2 2 2 2 3 2 2 3" xfId="15249"/>
    <cellStyle name="Normal 2 4 2 2 2 2 3 2 2 3 2" xfId="35926"/>
    <cellStyle name="Normal 2 4 2 2 2 2 3 2 2 4" xfId="25589"/>
    <cellStyle name="Normal 2 4 2 2 2 2 3 2 3" xfId="7496"/>
    <cellStyle name="Normal 2 4 2 2 2 2 3 2 3 2" xfId="17833"/>
    <cellStyle name="Normal 2 4 2 2 2 2 3 2 3 2 2" xfId="38510"/>
    <cellStyle name="Normal 2 4 2 2 2 2 3 2 3 3" xfId="28173"/>
    <cellStyle name="Normal 2 4 2 2 2 2 3 2 4" xfId="12665"/>
    <cellStyle name="Normal 2 4 2 2 2 2 3 2 4 2" xfId="33342"/>
    <cellStyle name="Normal 2 4 2 2 2 2 3 2 5" xfId="23005"/>
    <cellStyle name="Normal 2 4 2 2 2 2 3 3" xfId="3620"/>
    <cellStyle name="Normal 2 4 2 2 2 2 3 3 2" xfId="8788"/>
    <cellStyle name="Normal 2 4 2 2 2 2 3 3 2 2" xfId="19125"/>
    <cellStyle name="Normal 2 4 2 2 2 2 3 3 2 2 2" xfId="39802"/>
    <cellStyle name="Normal 2 4 2 2 2 2 3 3 2 3" xfId="29465"/>
    <cellStyle name="Normal 2 4 2 2 2 2 3 3 3" xfId="13957"/>
    <cellStyle name="Normal 2 4 2 2 2 2 3 3 3 2" xfId="34634"/>
    <cellStyle name="Normal 2 4 2 2 2 2 3 3 4" xfId="24297"/>
    <cellStyle name="Normal 2 4 2 2 2 2 3 4" xfId="6204"/>
    <cellStyle name="Normal 2 4 2 2 2 2 3 4 2" xfId="16541"/>
    <cellStyle name="Normal 2 4 2 2 2 2 3 4 2 2" xfId="37218"/>
    <cellStyle name="Normal 2 4 2 2 2 2 3 4 3" xfId="26881"/>
    <cellStyle name="Normal 2 4 2 2 2 2 3 5" xfId="11373"/>
    <cellStyle name="Normal 2 4 2 2 2 2 3 5 2" xfId="32050"/>
    <cellStyle name="Normal 2 4 2 2 2 2 3 6" xfId="21713"/>
    <cellStyle name="Normal 2 4 2 2 2 2 4" xfId="1682"/>
    <cellStyle name="Normal 2 4 2 2 2 2 4 2" xfId="4266"/>
    <cellStyle name="Normal 2 4 2 2 2 2 4 2 2" xfId="9434"/>
    <cellStyle name="Normal 2 4 2 2 2 2 4 2 2 2" xfId="19771"/>
    <cellStyle name="Normal 2 4 2 2 2 2 4 2 2 2 2" xfId="40448"/>
    <cellStyle name="Normal 2 4 2 2 2 2 4 2 2 3" xfId="30111"/>
    <cellStyle name="Normal 2 4 2 2 2 2 4 2 3" xfId="14603"/>
    <cellStyle name="Normal 2 4 2 2 2 2 4 2 3 2" xfId="35280"/>
    <cellStyle name="Normal 2 4 2 2 2 2 4 2 4" xfId="24943"/>
    <cellStyle name="Normal 2 4 2 2 2 2 4 3" xfId="6850"/>
    <cellStyle name="Normal 2 4 2 2 2 2 4 3 2" xfId="17187"/>
    <cellStyle name="Normal 2 4 2 2 2 2 4 3 2 2" xfId="37864"/>
    <cellStyle name="Normal 2 4 2 2 2 2 4 3 3" xfId="27527"/>
    <cellStyle name="Normal 2 4 2 2 2 2 4 4" xfId="12019"/>
    <cellStyle name="Normal 2 4 2 2 2 2 4 4 2" xfId="32696"/>
    <cellStyle name="Normal 2 4 2 2 2 2 4 5" xfId="22359"/>
    <cellStyle name="Normal 2 4 2 2 2 2 5" xfId="2974"/>
    <cellStyle name="Normal 2 4 2 2 2 2 5 2" xfId="8142"/>
    <cellStyle name="Normal 2 4 2 2 2 2 5 2 2" xfId="18479"/>
    <cellStyle name="Normal 2 4 2 2 2 2 5 2 2 2" xfId="39156"/>
    <cellStyle name="Normal 2 4 2 2 2 2 5 2 3" xfId="28819"/>
    <cellStyle name="Normal 2 4 2 2 2 2 5 3" xfId="13311"/>
    <cellStyle name="Normal 2 4 2 2 2 2 5 3 2" xfId="33988"/>
    <cellStyle name="Normal 2 4 2 2 2 2 5 4" xfId="23651"/>
    <cellStyle name="Normal 2 4 2 2 2 2 6" xfId="5558"/>
    <cellStyle name="Normal 2 4 2 2 2 2 6 2" xfId="15895"/>
    <cellStyle name="Normal 2 4 2 2 2 2 6 2 2" xfId="36572"/>
    <cellStyle name="Normal 2 4 2 2 2 2 6 3" xfId="26235"/>
    <cellStyle name="Normal 2 4 2 2 2 2 7" xfId="10727"/>
    <cellStyle name="Normal 2 4 2 2 2 2 7 2" xfId="31404"/>
    <cellStyle name="Normal 2 4 2 2 2 2 8" xfId="21067"/>
    <cellStyle name="Normal 2 4 2 2 2 3" xfId="550"/>
    <cellStyle name="Normal 2 4 2 2 2 3 2" xfId="1196"/>
    <cellStyle name="Normal 2 4 2 2 2 3 2 2" xfId="2488"/>
    <cellStyle name="Normal 2 4 2 2 2 3 2 2 2" xfId="5072"/>
    <cellStyle name="Normal 2 4 2 2 2 3 2 2 2 2" xfId="10240"/>
    <cellStyle name="Normal 2 4 2 2 2 3 2 2 2 2 2" xfId="20577"/>
    <cellStyle name="Normal 2 4 2 2 2 3 2 2 2 2 2 2" xfId="41254"/>
    <cellStyle name="Normal 2 4 2 2 2 3 2 2 2 2 3" xfId="30917"/>
    <cellStyle name="Normal 2 4 2 2 2 3 2 2 2 3" xfId="15409"/>
    <cellStyle name="Normal 2 4 2 2 2 3 2 2 2 3 2" xfId="36086"/>
    <cellStyle name="Normal 2 4 2 2 2 3 2 2 2 4" xfId="25749"/>
    <cellStyle name="Normal 2 4 2 2 2 3 2 2 3" xfId="7656"/>
    <cellStyle name="Normal 2 4 2 2 2 3 2 2 3 2" xfId="17993"/>
    <cellStyle name="Normal 2 4 2 2 2 3 2 2 3 2 2" xfId="38670"/>
    <cellStyle name="Normal 2 4 2 2 2 3 2 2 3 3" xfId="28333"/>
    <cellStyle name="Normal 2 4 2 2 2 3 2 2 4" xfId="12825"/>
    <cellStyle name="Normal 2 4 2 2 2 3 2 2 4 2" xfId="33502"/>
    <cellStyle name="Normal 2 4 2 2 2 3 2 2 5" xfId="23165"/>
    <cellStyle name="Normal 2 4 2 2 2 3 2 3" xfId="3780"/>
    <cellStyle name="Normal 2 4 2 2 2 3 2 3 2" xfId="8948"/>
    <cellStyle name="Normal 2 4 2 2 2 3 2 3 2 2" xfId="19285"/>
    <cellStyle name="Normal 2 4 2 2 2 3 2 3 2 2 2" xfId="39962"/>
    <cellStyle name="Normal 2 4 2 2 2 3 2 3 2 3" xfId="29625"/>
    <cellStyle name="Normal 2 4 2 2 2 3 2 3 3" xfId="14117"/>
    <cellStyle name="Normal 2 4 2 2 2 3 2 3 3 2" xfId="34794"/>
    <cellStyle name="Normal 2 4 2 2 2 3 2 3 4" xfId="24457"/>
    <cellStyle name="Normal 2 4 2 2 2 3 2 4" xfId="6364"/>
    <cellStyle name="Normal 2 4 2 2 2 3 2 4 2" xfId="16701"/>
    <cellStyle name="Normal 2 4 2 2 2 3 2 4 2 2" xfId="37378"/>
    <cellStyle name="Normal 2 4 2 2 2 3 2 4 3" xfId="27041"/>
    <cellStyle name="Normal 2 4 2 2 2 3 2 5" xfId="11533"/>
    <cellStyle name="Normal 2 4 2 2 2 3 2 5 2" xfId="32210"/>
    <cellStyle name="Normal 2 4 2 2 2 3 2 6" xfId="21873"/>
    <cellStyle name="Normal 2 4 2 2 2 3 3" xfId="1842"/>
    <cellStyle name="Normal 2 4 2 2 2 3 3 2" xfId="4426"/>
    <cellStyle name="Normal 2 4 2 2 2 3 3 2 2" xfId="9594"/>
    <cellStyle name="Normal 2 4 2 2 2 3 3 2 2 2" xfId="19931"/>
    <cellStyle name="Normal 2 4 2 2 2 3 3 2 2 2 2" xfId="40608"/>
    <cellStyle name="Normal 2 4 2 2 2 3 3 2 2 3" xfId="30271"/>
    <cellStyle name="Normal 2 4 2 2 2 3 3 2 3" xfId="14763"/>
    <cellStyle name="Normal 2 4 2 2 2 3 3 2 3 2" xfId="35440"/>
    <cellStyle name="Normal 2 4 2 2 2 3 3 2 4" xfId="25103"/>
    <cellStyle name="Normal 2 4 2 2 2 3 3 3" xfId="7010"/>
    <cellStyle name="Normal 2 4 2 2 2 3 3 3 2" xfId="17347"/>
    <cellStyle name="Normal 2 4 2 2 2 3 3 3 2 2" xfId="38024"/>
    <cellStyle name="Normal 2 4 2 2 2 3 3 3 3" xfId="27687"/>
    <cellStyle name="Normal 2 4 2 2 2 3 3 4" xfId="12179"/>
    <cellStyle name="Normal 2 4 2 2 2 3 3 4 2" xfId="32856"/>
    <cellStyle name="Normal 2 4 2 2 2 3 3 5" xfId="22519"/>
    <cellStyle name="Normal 2 4 2 2 2 3 4" xfId="3134"/>
    <cellStyle name="Normal 2 4 2 2 2 3 4 2" xfId="8302"/>
    <cellStyle name="Normal 2 4 2 2 2 3 4 2 2" xfId="18639"/>
    <cellStyle name="Normal 2 4 2 2 2 3 4 2 2 2" xfId="39316"/>
    <cellStyle name="Normal 2 4 2 2 2 3 4 2 3" xfId="28979"/>
    <cellStyle name="Normal 2 4 2 2 2 3 4 3" xfId="13471"/>
    <cellStyle name="Normal 2 4 2 2 2 3 4 3 2" xfId="34148"/>
    <cellStyle name="Normal 2 4 2 2 2 3 4 4" xfId="23811"/>
    <cellStyle name="Normal 2 4 2 2 2 3 5" xfId="5718"/>
    <cellStyle name="Normal 2 4 2 2 2 3 5 2" xfId="16055"/>
    <cellStyle name="Normal 2 4 2 2 2 3 5 2 2" xfId="36732"/>
    <cellStyle name="Normal 2 4 2 2 2 3 5 3" xfId="26395"/>
    <cellStyle name="Normal 2 4 2 2 2 3 6" xfId="10887"/>
    <cellStyle name="Normal 2 4 2 2 2 3 6 2" xfId="31564"/>
    <cellStyle name="Normal 2 4 2 2 2 3 7" xfId="21227"/>
    <cellStyle name="Normal 2 4 2 2 2 4" xfId="873"/>
    <cellStyle name="Normal 2 4 2 2 2 4 2" xfId="2165"/>
    <cellStyle name="Normal 2 4 2 2 2 4 2 2" xfId="4749"/>
    <cellStyle name="Normal 2 4 2 2 2 4 2 2 2" xfId="9917"/>
    <cellStyle name="Normal 2 4 2 2 2 4 2 2 2 2" xfId="20254"/>
    <cellStyle name="Normal 2 4 2 2 2 4 2 2 2 2 2" xfId="40931"/>
    <cellStyle name="Normal 2 4 2 2 2 4 2 2 2 3" xfId="30594"/>
    <cellStyle name="Normal 2 4 2 2 2 4 2 2 3" xfId="15086"/>
    <cellStyle name="Normal 2 4 2 2 2 4 2 2 3 2" xfId="35763"/>
    <cellStyle name="Normal 2 4 2 2 2 4 2 2 4" xfId="25426"/>
    <cellStyle name="Normal 2 4 2 2 2 4 2 3" xfId="7333"/>
    <cellStyle name="Normal 2 4 2 2 2 4 2 3 2" xfId="17670"/>
    <cellStyle name="Normal 2 4 2 2 2 4 2 3 2 2" xfId="38347"/>
    <cellStyle name="Normal 2 4 2 2 2 4 2 3 3" xfId="28010"/>
    <cellStyle name="Normal 2 4 2 2 2 4 2 4" xfId="12502"/>
    <cellStyle name="Normal 2 4 2 2 2 4 2 4 2" xfId="33179"/>
    <cellStyle name="Normal 2 4 2 2 2 4 2 5" xfId="22842"/>
    <cellStyle name="Normal 2 4 2 2 2 4 3" xfId="3457"/>
    <cellStyle name="Normal 2 4 2 2 2 4 3 2" xfId="8625"/>
    <cellStyle name="Normal 2 4 2 2 2 4 3 2 2" xfId="18962"/>
    <cellStyle name="Normal 2 4 2 2 2 4 3 2 2 2" xfId="39639"/>
    <cellStyle name="Normal 2 4 2 2 2 4 3 2 3" xfId="29302"/>
    <cellStyle name="Normal 2 4 2 2 2 4 3 3" xfId="13794"/>
    <cellStyle name="Normal 2 4 2 2 2 4 3 3 2" xfId="34471"/>
    <cellStyle name="Normal 2 4 2 2 2 4 3 4" xfId="24134"/>
    <cellStyle name="Normal 2 4 2 2 2 4 4" xfId="6041"/>
    <cellStyle name="Normal 2 4 2 2 2 4 4 2" xfId="16378"/>
    <cellStyle name="Normal 2 4 2 2 2 4 4 2 2" xfId="37055"/>
    <cellStyle name="Normal 2 4 2 2 2 4 4 3" xfId="26718"/>
    <cellStyle name="Normal 2 4 2 2 2 4 5" xfId="11210"/>
    <cellStyle name="Normal 2 4 2 2 2 4 5 2" xfId="31887"/>
    <cellStyle name="Normal 2 4 2 2 2 4 6" xfId="21550"/>
    <cellStyle name="Normal 2 4 2 2 2 5" xfId="1519"/>
    <cellStyle name="Normal 2 4 2 2 2 5 2" xfId="4103"/>
    <cellStyle name="Normal 2 4 2 2 2 5 2 2" xfId="9271"/>
    <cellStyle name="Normal 2 4 2 2 2 5 2 2 2" xfId="19608"/>
    <cellStyle name="Normal 2 4 2 2 2 5 2 2 2 2" xfId="40285"/>
    <cellStyle name="Normal 2 4 2 2 2 5 2 2 3" xfId="29948"/>
    <cellStyle name="Normal 2 4 2 2 2 5 2 3" xfId="14440"/>
    <cellStyle name="Normal 2 4 2 2 2 5 2 3 2" xfId="35117"/>
    <cellStyle name="Normal 2 4 2 2 2 5 2 4" xfId="24780"/>
    <cellStyle name="Normal 2 4 2 2 2 5 3" xfId="6687"/>
    <cellStyle name="Normal 2 4 2 2 2 5 3 2" xfId="17024"/>
    <cellStyle name="Normal 2 4 2 2 2 5 3 2 2" xfId="37701"/>
    <cellStyle name="Normal 2 4 2 2 2 5 3 3" xfId="27364"/>
    <cellStyle name="Normal 2 4 2 2 2 5 4" xfId="11856"/>
    <cellStyle name="Normal 2 4 2 2 2 5 4 2" xfId="32533"/>
    <cellStyle name="Normal 2 4 2 2 2 5 5" xfId="22196"/>
    <cellStyle name="Normal 2 4 2 2 2 6" xfId="2811"/>
    <cellStyle name="Normal 2 4 2 2 2 6 2" xfId="7979"/>
    <cellStyle name="Normal 2 4 2 2 2 6 2 2" xfId="18316"/>
    <cellStyle name="Normal 2 4 2 2 2 6 2 2 2" xfId="38993"/>
    <cellStyle name="Normal 2 4 2 2 2 6 2 3" xfId="28656"/>
    <cellStyle name="Normal 2 4 2 2 2 6 3" xfId="13148"/>
    <cellStyle name="Normal 2 4 2 2 2 6 3 2" xfId="33825"/>
    <cellStyle name="Normal 2 4 2 2 2 6 4" xfId="23488"/>
    <cellStyle name="Normal 2 4 2 2 2 7" xfId="5395"/>
    <cellStyle name="Normal 2 4 2 2 2 7 2" xfId="15732"/>
    <cellStyle name="Normal 2 4 2 2 2 7 2 2" xfId="36409"/>
    <cellStyle name="Normal 2 4 2 2 2 7 3" xfId="26072"/>
    <cellStyle name="Normal 2 4 2 2 2 8" xfId="10564"/>
    <cellStyle name="Normal 2 4 2 2 2 8 2" xfId="31241"/>
    <cellStyle name="Normal 2 4 2 2 2 9" xfId="20904"/>
    <cellStyle name="Normal 2 4 2 2 3" xfId="309"/>
    <cellStyle name="Normal 2 4 2 2 3 2" xfId="633"/>
    <cellStyle name="Normal 2 4 2 2 3 2 2" xfId="1279"/>
    <cellStyle name="Normal 2 4 2 2 3 2 2 2" xfId="2571"/>
    <cellStyle name="Normal 2 4 2 2 3 2 2 2 2" xfId="5155"/>
    <cellStyle name="Normal 2 4 2 2 3 2 2 2 2 2" xfId="10323"/>
    <cellStyle name="Normal 2 4 2 2 3 2 2 2 2 2 2" xfId="20660"/>
    <cellStyle name="Normal 2 4 2 2 3 2 2 2 2 2 2 2" xfId="41337"/>
    <cellStyle name="Normal 2 4 2 2 3 2 2 2 2 2 3" xfId="31000"/>
    <cellStyle name="Normal 2 4 2 2 3 2 2 2 2 3" xfId="15492"/>
    <cellStyle name="Normal 2 4 2 2 3 2 2 2 2 3 2" xfId="36169"/>
    <cellStyle name="Normal 2 4 2 2 3 2 2 2 2 4" xfId="25832"/>
    <cellStyle name="Normal 2 4 2 2 3 2 2 2 3" xfId="7739"/>
    <cellStyle name="Normal 2 4 2 2 3 2 2 2 3 2" xfId="18076"/>
    <cellStyle name="Normal 2 4 2 2 3 2 2 2 3 2 2" xfId="38753"/>
    <cellStyle name="Normal 2 4 2 2 3 2 2 2 3 3" xfId="28416"/>
    <cellStyle name="Normal 2 4 2 2 3 2 2 2 4" xfId="12908"/>
    <cellStyle name="Normal 2 4 2 2 3 2 2 2 4 2" xfId="33585"/>
    <cellStyle name="Normal 2 4 2 2 3 2 2 2 5" xfId="23248"/>
    <cellStyle name="Normal 2 4 2 2 3 2 2 3" xfId="3863"/>
    <cellStyle name="Normal 2 4 2 2 3 2 2 3 2" xfId="9031"/>
    <cellStyle name="Normal 2 4 2 2 3 2 2 3 2 2" xfId="19368"/>
    <cellStyle name="Normal 2 4 2 2 3 2 2 3 2 2 2" xfId="40045"/>
    <cellStyle name="Normal 2 4 2 2 3 2 2 3 2 3" xfId="29708"/>
    <cellStyle name="Normal 2 4 2 2 3 2 2 3 3" xfId="14200"/>
    <cellStyle name="Normal 2 4 2 2 3 2 2 3 3 2" xfId="34877"/>
    <cellStyle name="Normal 2 4 2 2 3 2 2 3 4" xfId="24540"/>
    <cellStyle name="Normal 2 4 2 2 3 2 2 4" xfId="6447"/>
    <cellStyle name="Normal 2 4 2 2 3 2 2 4 2" xfId="16784"/>
    <cellStyle name="Normal 2 4 2 2 3 2 2 4 2 2" xfId="37461"/>
    <cellStyle name="Normal 2 4 2 2 3 2 2 4 3" xfId="27124"/>
    <cellStyle name="Normal 2 4 2 2 3 2 2 5" xfId="11616"/>
    <cellStyle name="Normal 2 4 2 2 3 2 2 5 2" xfId="32293"/>
    <cellStyle name="Normal 2 4 2 2 3 2 2 6" xfId="21956"/>
    <cellStyle name="Normal 2 4 2 2 3 2 3" xfId="1925"/>
    <cellStyle name="Normal 2 4 2 2 3 2 3 2" xfId="4509"/>
    <cellStyle name="Normal 2 4 2 2 3 2 3 2 2" xfId="9677"/>
    <cellStyle name="Normal 2 4 2 2 3 2 3 2 2 2" xfId="20014"/>
    <cellStyle name="Normal 2 4 2 2 3 2 3 2 2 2 2" xfId="40691"/>
    <cellStyle name="Normal 2 4 2 2 3 2 3 2 2 3" xfId="30354"/>
    <cellStyle name="Normal 2 4 2 2 3 2 3 2 3" xfId="14846"/>
    <cellStyle name="Normal 2 4 2 2 3 2 3 2 3 2" xfId="35523"/>
    <cellStyle name="Normal 2 4 2 2 3 2 3 2 4" xfId="25186"/>
    <cellStyle name="Normal 2 4 2 2 3 2 3 3" xfId="7093"/>
    <cellStyle name="Normal 2 4 2 2 3 2 3 3 2" xfId="17430"/>
    <cellStyle name="Normal 2 4 2 2 3 2 3 3 2 2" xfId="38107"/>
    <cellStyle name="Normal 2 4 2 2 3 2 3 3 3" xfId="27770"/>
    <cellStyle name="Normal 2 4 2 2 3 2 3 4" xfId="12262"/>
    <cellStyle name="Normal 2 4 2 2 3 2 3 4 2" xfId="32939"/>
    <cellStyle name="Normal 2 4 2 2 3 2 3 5" xfId="22602"/>
    <cellStyle name="Normal 2 4 2 2 3 2 4" xfId="3217"/>
    <cellStyle name="Normal 2 4 2 2 3 2 4 2" xfId="8385"/>
    <cellStyle name="Normal 2 4 2 2 3 2 4 2 2" xfId="18722"/>
    <cellStyle name="Normal 2 4 2 2 3 2 4 2 2 2" xfId="39399"/>
    <cellStyle name="Normal 2 4 2 2 3 2 4 2 3" xfId="29062"/>
    <cellStyle name="Normal 2 4 2 2 3 2 4 3" xfId="13554"/>
    <cellStyle name="Normal 2 4 2 2 3 2 4 3 2" xfId="34231"/>
    <cellStyle name="Normal 2 4 2 2 3 2 4 4" xfId="23894"/>
    <cellStyle name="Normal 2 4 2 2 3 2 5" xfId="5801"/>
    <cellStyle name="Normal 2 4 2 2 3 2 5 2" xfId="16138"/>
    <cellStyle name="Normal 2 4 2 2 3 2 5 2 2" xfId="36815"/>
    <cellStyle name="Normal 2 4 2 2 3 2 5 3" xfId="26478"/>
    <cellStyle name="Normal 2 4 2 2 3 2 6" xfId="10970"/>
    <cellStyle name="Normal 2 4 2 2 3 2 6 2" xfId="31647"/>
    <cellStyle name="Normal 2 4 2 2 3 2 7" xfId="21310"/>
    <cellStyle name="Normal 2 4 2 2 3 3" xfId="956"/>
    <cellStyle name="Normal 2 4 2 2 3 3 2" xfId="2248"/>
    <cellStyle name="Normal 2 4 2 2 3 3 2 2" xfId="4832"/>
    <cellStyle name="Normal 2 4 2 2 3 3 2 2 2" xfId="10000"/>
    <cellStyle name="Normal 2 4 2 2 3 3 2 2 2 2" xfId="20337"/>
    <cellStyle name="Normal 2 4 2 2 3 3 2 2 2 2 2" xfId="41014"/>
    <cellStyle name="Normal 2 4 2 2 3 3 2 2 2 3" xfId="30677"/>
    <cellStyle name="Normal 2 4 2 2 3 3 2 2 3" xfId="15169"/>
    <cellStyle name="Normal 2 4 2 2 3 3 2 2 3 2" xfId="35846"/>
    <cellStyle name="Normal 2 4 2 2 3 3 2 2 4" xfId="25509"/>
    <cellStyle name="Normal 2 4 2 2 3 3 2 3" xfId="7416"/>
    <cellStyle name="Normal 2 4 2 2 3 3 2 3 2" xfId="17753"/>
    <cellStyle name="Normal 2 4 2 2 3 3 2 3 2 2" xfId="38430"/>
    <cellStyle name="Normal 2 4 2 2 3 3 2 3 3" xfId="28093"/>
    <cellStyle name="Normal 2 4 2 2 3 3 2 4" xfId="12585"/>
    <cellStyle name="Normal 2 4 2 2 3 3 2 4 2" xfId="33262"/>
    <cellStyle name="Normal 2 4 2 2 3 3 2 5" xfId="22925"/>
    <cellStyle name="Normal 2 4 2 2 3 3 3" xfId="3540"/>
    <cellStyle name="Normal 2 4 2 2 3 3 3 2" xfId="8708"/>
    <cellStyle name="Normal 2 4 2 2 3 3 3 2 2" xfId="19045"/>
    <cellStyle name="Normal 2 4 2 2 3 3 3 2 2 2" xfId="39722"/>
    <cellStyle name="Normal 2 4 2 2 3 3 3 2 3" xfId="29385"/>
    <cellStyle name="Normal 2 4 2 2 3 3 3 3" xfId="13877"/>
    <cellStyle name="Normal 2 4 2 2 3 3 3 3 2" xfId="34554"/>
    <cellStyle name="Normal 2 4 2 2 3 3 3 4" xfId="24217"/>
    <cellStyle name="Normal 2 4 2 2 3 3 4" xfId="6124"/>
    <cellStyle name="Normal 2 4 2 2 3 3 4 2" xfId="16461"/>
    <cellStyle name="Normal 2 4 2 2 3 3 4 2 2" xfId="37138"/>
    <cellStyle name="Normal 2 4 2 2 3 3 4 3" xfId="26801"/>
    <cellStyle name="Normal 2 4 2 2 3 3 5" xfId="11293"/>
    <cellStyle name="Normal 2 4 2 2 3 3 5 2" xfId="31970"/>
    <cellStyle name="Normal 2 4 2 2 3 3 6" xfId="21633"/>
    <cellStyle name="Normal 2 4 2 2 3 4" xfId="1602"/>
    <cellStyle name="Normal 2 4 2 2 3 4 2" xfId="4186"/>
    <cellStyle name="Normal 2 4 2 2 3 4 2 2" xfId="9354"/>
    <cellStyle name="Normal 2 4 2 2 3 4 2 2 2" xfId="19691"/>
    <cellStyle name="Normal 2 4 2 2 3 4 2 2 2 2" xfId="40368"/>
    <cellStyle name="Normal 2 4 2 2 3 4 2 2 3" xfId="30031"/>
    <cellStyle name="Normal 2 4 2 2 3 4 2 3" xfId="14523"/>
    <cellStyle name="Normal 2 4 2 2 3 4 2 3 2" xfId="35200"/>
    <cellStyle name="Normal 2 4 2 2 3 4 2 4" xfId="24863"/>
    <cellStyle name="Normal 2 4 2 2 3 4 3" xfId="6770"/>
    <cellStyle name="Normal 2 4 2 2 3 4 3 2" xfId="17107"/>
    <cellStyle name="Normal 2 4 2 2 3 4 3 2 2" xfId="37784"/>
    <cellStyle name="Normal 2 4 2 2 3 4 3 3" xfId="27447"/>
    <cellStyle name="Normal 2 4 2 2 3 4 4" xfId="11939"/>
    <cellStyle name="Normal 2 4 2 2 3 4 4 2" xfId="32616"/>
    <cellStyle name="Normal 2 4 2 2 3 4 5" xfId="22279"/>
    <cellStyle name="Normal 2 4 2 2 3 5" xfId="2894"/>
    <cellStyle name="Normal 2 4 2 2 3 5 2" xfId="8062"/>
    <cellStyle name="Normal 2 4 2 2 3 5 2 2" xfId="18399"/>
    <cellStyle name="Normal 2 4 2 2 3 5 2 2 2" xfId="39076"/>
    <cellStyle name="Normal 2 4 2 2 3 5 2 3" xfId="28739"/>
    <cellStyle name="Normal 2 4 2 2 3 5 3" xfId="13231"/>
    <cellStyle name="Normal 2 4 2 2 3 5 3 2" xfId="33908"/>
    <cellStyle name="Normal 2 4 2 2 3 5 4" xfId="23571"/>
    <cellStyle name="Normal 2 4 2 2 3 6" xfId="5478"/>
    <cellStyle name="Normal 2 4 2 2 3 6 2" xfId="15815"/>
    <cellStyle name="Normal 2 4 2 2 3 6 2 2" xfId="36492"/>
    <cellStyle name="Normal 2 4 2 2 3 6 3" xfId="26155"/>
    <cellStyle name="Normal 2 4 2 2 3 7" xfId="10647"/>
    <cellStyle name="Normal 2 4 2 2 3 7 2" xfId="31324"/>
    <cellStyle name="Normal 2 4 2 2 3 8" xfId="20987"/>
    <cellStyle name="Normal 2 4 2 2 4" xfId="470"/>
    <cellStyle name="Normal 2 4 2 2 4 2" xfId="1116"/>
    <cellStyle name="Normal 2 4 2 2 4 2 2" xfId="2408"/>
    <cellStyle name="Normal 2 4 2 2 4 2 2 2" xfId="4992"/>
    <cellStyle name="Normal 2 4 2 2 4 2 2 2 2" xfId="10160"/>
    <cellStyle name="Normal 2 4 2 2 4 2 2 2 2 2" xfId="20497"/>
    <cellStyle name="Normal 2 4 2 2 4 2 2 2 2 2 2" xfId="41174"/>
    <cellStyle name="Normal 2 4 2 2 4 2 2 2 2 3" xfId="30837"/>
    <cellStyle name="Normal 2 4 2 2 4 2 2 2 3" xfId="15329"/>
    <cellStyle name="Normal 2 4 2 2 4 2 2 2 3 2" xfId="36006"/>
    <cellStyle name="Normal 2 4 2 2 4 2 2 2 4" xfId="25669"/>
    <cellStyle name="Normal 2 4 2 2 4 2 2 3" xfId="7576"/>
    <cellStyle name="Normal 2 4 2 2 4 2 2 3 2" xfId="17913"/>
    <cellStyle name="Normal 2 4 2 2 4 2 2 3 2 2" xfId="38590"/>
    <cellStyle name="Normal 2 4 2 2 4 2 2 3 3" xfId="28253"/>
    <cellStyle name="Normal 2 4 2 2 4 2 2 4" xfId="12745"/>
    <cellStyle name="Normal 2 4 2 2 4 2 2 4 2" xfId="33422"/>
    <cellStyle name="Normal 2 4 2 2 4 2 2 5" xfId="23085"/>
    <cellStyle name="Normal 2 4 2 2 4 2 3" xfId="3700"/>
    <cellStyle name="Normal 2 4 2 2 4 2 3 2" xfId="8868"/>
    <cellStyle name="Normal 2 4 2 2 4 2 3 2 2" xfId="19205"/>
    <cellStyle name="Normal 2 4 2 2 4 2 3 2 2 2" xfId="39882"/>
    <cellStyle name="Normal 2 4 2 2 4 2 3 2 3" xfId="29545"/>
    <cellStyle name="Normal 2 4 2 2 4 2 3 3" xfId="14037"/>
    <cellStyle name="Normal 2 4 2 2 4 2 3 3 2" xfId="34714"/>
    <cellStyle name="Normal 2 4 2 2 4 2 3 4" xfId="24377"/>
    <cellStyle name="Normal 2 4 2 2 4 2 4" xfId="6284"/>
    <cellStyle name="Normal 2 4 2 2 4 2 4 2" xfId="16621"/>
    <cellStyle name="Normal 2 4 2 2 4 2 4 2 2" xfId="37298"/>
    <cellStyle name="Normal 2 4 2 2 4 2 4 3" xfId="26961"/>
    <cellStyle name="Normal 2 4 2 2 4 2 5" xfId="11453"/>
    <cellStyle name="Normal 2 4 2 2 4 2 5 2" xfId="32130"/>
    <cellStyle name="Normal 2 4 2 2 4 2 6" xfId="21793"/>
    <cellStyle name="Normal 2 4 2 2 4 3" xfId="1762"/>
    <cellStyle name="Normal 2 4 2 2 4 3 2" xfId="4346"/>
    <cellStyle name="Normal 2 4 2 2 4 3 2 2" xfId="9514"/>
    <cellStyle name="Normal 2 4 2 2 4 3 2 2 2" xfId="19851"/>
    <cellStyle name="Normal 2 4 2 2 4 3 2 2 2 2" xfId="40528"/>
    <cellStyle name="Normal 2 4 2 2 4 3 2 2 3" xfId="30191"/>
    <cellStyle name="Normal 2 4 2 2 4 3 2 3" xfId="14683"/>
    <cellStyle name="Normal 2 4 2 2 4 3 2 3 2" xfId="35360"/>
    <cellStyle name="Normal 2 4 2 2 4 3 2 4" xfId="25023"/>
    <cellStyle name="Normal 2 4 2 2 4 3 3" xfId="6930"/>
    <cellStyle name="Normal 2 4 2 2 4 3 3 2" xfId="17267"/>
    <cellStyle name="Normal 2 4 2 2 4 3 3 2 2" xfId="37944"/>
    <cellStyle name="Normal 2 4 2 2 4 3 3 3" xfId="27607"/>
    <cellStyle name="Normal 2 4 2 2 4 3 4" xfId="12099"/>
    <cellStyle name="Normal 2 4 2 2 4 3 4 2" xfId="32776"/>
    <cellStyle name="Normal 2 4 2 2 4 3 5" xfId="22439"/>
    <cellStyle name="Normal 2 4 2 2 4 4" xfId="3054"/>
    <cellStyle name="Normal 2 4 2 2 4 4 2" xfId="8222"/>
    <cellStyle name="Normal 2 4 2 2 4 4 2 2" xfId="18559"/>
    <cellStyle name="Normal 2 4 2 2 4 4 2 2 2" xfId="39236"/>
    <cellStyle name="Normal 2 4 2 2 4 4 2 3" xfId="28899"/>
    <cellStyle name="Normal 2 4 2 2 4 4 3" xfId="13391"/>
    <cellStyle name="Normal 2 4 2 2 4 4 3 2" xfId="34068"/>
    <cellStyle name="Normal 2 4 2 2 4 4 4" xfId="23731"/>
    <cellStyle name="Normal 2 4 2 2 4 5" xfId="5638"/>
    <cellStyle name="Normal 2 4 2 2 4 5 2" xfId="15975"/>
    <cellStyle name="Normal 2 4 2 2 4 5 2 2" xfId="36652"/>
    <cellStyle name="Normal 2 4 2 2 4 5 3" xfId="26315"/>
    <cellStyle name="Normal 2 4 2 2 4 6" xfId="10807"/>
    <cellStyle name="Normal 2 4 2 2 4 6 2" xfId="31484"/>
    <cellStyle name="Normal 2 4 2 2 4 7" xfId="21147"/>
    <cellStyle name="Normal 2 4 2 2 5" xfId="793"/>
    <cellStyle name="Normal 2 4 2 2 5 2" xfId="2085"/>
    <cellStyle name="Normal 2 4 2 2 5 2 2" xfId="4669"/>
    <cellStyle name="Normal 2 4 2 2 5 2 2 2" xfId="9837"/>
    <cellStyle name="Normal 2 4 2 2 5 2 2 2 2" xfId="20174"/>
    <cellStyle name="Normal 2 4 2 2 5 2 2 2 2 2" xfId="40851"/>
    <cellStyle name="Normal 2 4 2 2 5 2 2 2 3" xfId="30514"/>
    <cellStyle name="Normal 2 4 2 2 5 2 2 3" xfId="15006"/>
    <cellStyle name="Normal 2 4 2 2 5 2 2 3 2" xfId="35683"/>
    <cellStyle name="Normal 2 4 2 2 5 2 2 4" xfId="25346"/>
    <cellStyle name="Normal 2 4 2 2 5 2 3" xfId="7253"/>
    <cellStyle name="Normal 2 4 2 2 5 2 3 2" xfId="17590"/>
    <cellStyle name="Normal 2 4 2 2 5 2 3 2 2" xfId="38267"/>
    <cellStyle name="Normal 2 4 2 2 5 2 3 3" xfId="27930"/>
    <cellStyle name="Normal 2 4 2 2 5 2 4" xfId="12422"/>
    <cellStyle name="Normal 2 4 2 2 5 2 4 2" xfId="33099"/>
    <cellStyle name="Normal 2 4 2 2 5 2 5" xfId="22762"/>
    <cellStyle name="Normal 2 4 2 2 5 3" xfId="3377"/>
    <cellStyle name="Normal 2 4 2 2 5 3 2" xfId="8545"/>
    <cellStyle name="Normal 2 4 2 2 5 3 2 2" xfId="18882"/>
    <cellStyle name="Normal 2 4 2 2 5 3 2 2 2" xfId="39559"/>
    <cellStyle name="Normal 2 4 2 2 5 3 2 3" xfId="29222"/>
    <cellStyle name="Normal 2 4 2 2 5 3 3" xfId="13714"/>
    <cellStyle name="Normal 2 4 2 2 5 3 3 2" xfId="34391"/>
    <cellStyle name="Normal 2 4 2 2 5 3 4" xfId="24054"/>
    <cellStyle name="Normal 2 4 2 2 5 4" xfId="5961"/>
    <cellStyle name="Normal 2 4 2 2 5 4 2" xfId="16298"/>
    <cellStyle name="Normal 2 4 2 2 5 4 2 2" xfId="36975"/>
    <cellStyle name="Normal 2 4 2 2 5 4 3" xfId="26638"/>
    <cellStyle name="Normal 2 4 2 2 5 5" xfId="11130"/>
    <cellStyle name="Normal 2 4 2 2 5 5 2" xfId="31807"/>
    <cellStyle name="Normal 2 4 2 2 5 6" xfId="21470"/>
    <cellStyle name="Normal 2 4 2 2 6" xfId="1439"/>
    <cellStyle name="Normal 2 4 2 2 6 2" xfId="4023"/>
    <cellStyle name="Normal 2 4 2 2 6 2 2" xfId="9191"/>
    <cellStyle name="Normal 2 4 2 2 6 2 2 2" xfId="19528"/>
    <cellStyle name="Normal 2 4 2 2 6 2 2 2 2" xfId="40205"/>
    <cellStyle name="Normal 2 4 2 2 6 2 2 3" xfId="29868"/>
    <cellStyle name="Normal 2 4 2 2 6 2 3" xfId="14360"/>
    <cellStyle name="Normal 2 4 2 2 6 2 3 2" xfId="35037"/>
    <cellStyle name="Normal 2 4 2 2 6 2 4" xfId="24700"/>
    <cellStyle name="Normal 2 4 2 2 6 3" xfId="6607"/>
    <cellStyle name="Normal 2 4 2 2 6 3 2" xfId="16944"/>
    <cellStyle name="Normal 2 4 2 2 6 3 2 2" xfId="37621"/>
    <cellStyle name="Normal 2 4 2 2 6 3 3" xfId="27284"/>
    <cellStyle name="Normal 2 4 2 2 6 4" xfId="11776"/>
    <cellStyle name="Normal 2 4 2 2 6 4 2" xfId="32453"/>
    <cellStyle name="Normal 2 4 2 2 6 5" xfId="22116"/>
    <cellStyle name="Normal 2 4 2 2 7" xfId="2731"/>
    <cellStyle name="Normal 2 4 2 2 7 2" xfId="7899"/>
    <cellStyle name="Normal 2 4 2 2 7 2 2" xfId="18236"/>
    <cellStyle name="Normal 2 4 2 2 7 2 2 2" xfId="38913"/>
    <cellStyle name="Normal 2 4 2 2 7 2 3" xfId="28576"/>
    <cellStyle name="Normal 2 4 2 2 7 3" xfId="13068"/>
    <cellStyle name="Normal 2 4 2 2 7 3 2" xfId="33745"/>
    <cellStyle name="Normal 2 4 2 2 7 4" xfId="23408"/>
    <cellStyle name="Normal 2 4 2 2 8" xfId="5315"/>
    <cellStyle name="Normal 2 4 2 2 8 2" xfId="15652"/>
    <cellStyle name="Normal 2 4 2 2 8 2 2" xfId="36329"/>
    <cellStyle name="Normal 2 4 2 2 8 3" xfId="25992"/>
    <cellStyle name="Normal 2 4 2 2 9" xfId="10484"/>
    <cellStyle name="Normal 2 4 2 2 9 2" xfId="31161"/>
    <cellStyle name="Normal 2 4 2 3" xfId="182"/>
    <cellStyle name="Normal 2 4 2 3 2" xfId="350"/>
    <cellStyle name="Normal 2 4 2 3 2 2" xfId="673"/>
    <cellStyle name="Normal 2 4 2 3 2 2 2" xfId="1319"/>
    <cellStyle name="Normal 2 4 2 3 2 2 2 2" xfId="2611"/>
    <cellStyle name="Normal 2 4 2 3 2 2 2 2 2" xfId="5195"/>
    <cellStyle name="Normal 2 4 2 3 2 2 2 2 2 2" xfId="10363"/>
    <cellStyle name="Normal 2 4 2 3 2 2 2 2 2 2 2" xfId="20700"/>
    <cellStyle name="Normal 2 4 2 3 2 2 2 2 2 2 2 2" xfId="41377"/>
    <cellStyle name="Normal 2 4 2 3 2 2 2 2 2 2 3" xfId="31040"/>
    <cellStyle name="Normal 2 4 2 3 2 2 2 2 2 3" xfId="15532"/>
    <cellStyle name="Normal 2 4 2 3 2 2 2 2 2 3 2" xfId="36209"/>
    <cellStyle name="Normal 2 4 2 3 2 2 2 2 2 4" xfId="25872"/>
    <cellStyle name="Normal 2 4 2 3 2 2 2 2 3" xfId="7779"/>
    <cellStyle name="Normal 2 4 2 3 2 2 2 2 3 2" xfId="18116"/>
    <cellStyle name="Normal 2 4 2 3 2 2 2 2 3 2 2" xfId="38793"/>
    <cellStyle name="Normal 2 4 2 3 2 2 2 2 3 3" xfId="28456"/>
    <cellStyle name="Normal 2 4 2 3 2 2 2 2 4" xfId="12948"/>
    <cellStyle name="Normal 2 4 2 3 2 2 2 2 4 2" xfId="33625"/>
    <cellStyle name="Normal 2 4 2 3 2 2 2 2 5" xfId="23288"/>
    <cellStyle name="Normal 2 4 2 3 2 2 2 3" xfId="3903"/>
    <cellStyle name="Normal 2 4 2 3 2 2 2 3 2" xfId="9071"/>
    <cellStyle name="Normal 2 4 2 3 2 2 2 3 2 2" xfId="19408"/>
    <cellStyle name="Normal 2 4 2 3 2 2 2 3 2 2 2" xfId="40085"/>
    <cellStyle name="Normal 2 4 2 3 2 2 2 3 2 3" xfId="29748"/>
    <cellStyle name="Normal 2 4 2 3 2 2 2 3 3" xfId="14240"/>
    <cellStyle name="Normal 2 4 2 3 2 2 2 3 3 2" xfId="34917"/>
    <cellStyle name="Normal 2 4 2 3 2 2 2 3 4" xfId="24580"/>
    <cellStyle name="Normal 2 4 2 3 2 2 2 4" xfId="6487"/>
    <cellStyle name="Normal 2 4 2 3 2 2 2 4 2" xfId="16824"/>
    <cellStyle name="Normal 2 4 2 3 2 2 2 4 2 2" xfId="37501"/>
    <cellStyle name="Normal 2 4 2 3 2 2 2 4 3" xfId="27164"/>
    <cellStyle name="Normal 2 4 2 3 2 2 2 5" xfId="11656"/>
    <cellStyle name="Normal 2 4 2 3 2 2 2 5 2" xfId="32333"/>
    <cellStyle name="Normal 2 4 2 3 2 2 2 6" xfId="21996"/>
    <cellStyle name="Normal 2 4 2 3 2 2 3" xfId="1965"/>
    <cellStyle name="Normal 2 4 2 3 2 2 3 2" xfId="4549"/>
    <cellStyle name="Normal 2 4 2 3 2 2 3 2 2" xfId="9717"/>
    <cellStyle name="Normal 2 4 2 3 2 2 3 2 2 2" xfId="20054"/>
    <cellStyle name="Normal 2 4 2 3 2 2 3 2 2 2 2" xfId="40731"/>
    <cellStyle name="Normal 2 4 2 3 2 2 3 2 2 3" xfId="30394"/>
    <cellStyle name="Normal 2 4 2 3 2 2 3 2 3" xfId="14886"/>
    <cellStyle name="Normal 2 4 2 3 2 2 3 2 3 2" xfId="35563"/>
    <cellStyle name="Normal 2 4 2 3 2 2 3 2 4" xfId="25226"/>
    <cellStyle name="Normal 2 4 2 3 2 2 3 3" xfId="7133"/>
    <cellStyle name="Normal 2 4 2 3 2 2 3 3 2" xfId="17470"/>
    <cellStyle name="Normal 2 4 2 3 2 2 3 3 2 2" xfId="38147"/>
    <cellStyle name="Normal 2 4 2 3 2 2 3 3 3" xfId="27810"/>
    <cellStyle name="Normal 2 4 2 3 2 2 3 4" xfId="12302"/>
    <cellStyle name="Normal 2 4 2 3 2 2 3 4 2" xfId="32979"/>
    <cellStyle name="Normal 2 4 2 3 2 2 3 5" xfId="22642"/>
    <cellStyle name="Normal 2 4 2 3 2 2 4" xfId="3257"/>
    <cellStyle name="Normal 2 4 2 3 2 2 4 2" xfId="8425"/>
    <cellStyle name="Normal 2 4 2 3 2 2 4 2 2" xfId="18762"/>
    <cellStyle name="Normal 2 4 2 3 2 2 4 2 2 2" xfId="39439"/>
    <cellStyle name="Normal 2 4 2 3 2 2 4 2 3" xfId="29102"/>
    <cellStyle name="Normal 2 4 2 3 2 2 4 3" xfId="13594"/>
    <cellStyle name="Normal 2 4 2 3 2 2 4 3 2" xfId="34271"/>
    <cellStyle name="Normal 2 4 2 3 2 2 4 4" xfId="23934"/>
    <cellStyle name="Normal 2 4 2 3 2 2 5" xfId="5841"/>
    <cellStyle name="Normal 2 4 2 3 2 2 5 2" xfId="16178"/>
    <cellStyle name="Normal 2 4 2 3 2 2 5 2 2" xfId="36855"/>
    <cellStyle name="Normal 2 4 2 3 2 2 5 3" xfId="26518"/>
    <cellStyle name="Normal 2 4 2 3 2 2 6" xfId="11010"/>
    <cellStyle name="Normal 2 4 2 3 2 2 6 2" xfId="31687"/>
    <cellStyle name="Normal 2 4 2 3 2 2 7" xfId="21350"/>
    <cellStyle name="Normal 2 4 2 3 2 3" xfId="996"/>
    <cellStyle name="Normal 2 4 2 3 2 3 2" xfId="2288"/>
    <cellStyle name="Normal 2 4 2 3 2 3 2 2" xfId="4872"/>
    <cellStyle name="Normal 2 4 2 3 2 3 2 2 2" xfId="10040"/>
    <cellStyle name="Normal 2 4 2 3 2 3 2 2 2 2" xfId="20377"/>
    <cellStyle name="Normal 2 4 2 3 2 3 2 2 2 2 2" xfId="41054"/>
    <cellStyle name="Normal 2 4 2 3 2 3 2 2 2 3" xfId="30717"/>
    <cellStyle name="Normal 2 4 2 3 2 3 2 2 3" xfId="15209"/>
    <cellStyle name="Normal 2 4 2 3 2 3 2 2 3 2" xfId="35886"/>
    <cellStyle name="Normal 2 4 2 3 2 3 2 2 4" xfId="25549"/>
    <cellStyle name="Normal 2 4 2 3 2 3 2 3" xfId="7456"/>
    <cellStyle name="Normal 2 4 2 3 2 3 2 3 2" xfId="17793"/>
    <cellStyle name="Normal 2 4 2 3 2 3 2 3 2 2" xfId="38470"/>
    <cellStyle name="Normal 2 4 2 3 2 3 2 3 3" xfId="28133"/>
    <cellStyle name="Normal 2 4 2 3 2 3 2 4" xfId="12625"/>
    <cellStyle name="Normal 2 4 2 3 2 3 2 4 2" xfId="33302"/>
    <cellStyle name="Normal 2 4 2 3 2 3 2 5" xfId="22965"/>
    <cellStyle name="Normal 2 4 2 3 2 3 3" xfId="3580"/>
    <cellStyle name="Normal 2 4 2 3 2 3 3 2" xfId="8748"/>
    <cellStyle name="Normal 2 4 2 3 2 3 3 2 2" xfId="19085"/>
    <cellStyle name="Normal 2 4 2 3 2 3 3 2 2 2" xfId="39762"/>
    <cellStyle name="Normal 2 4 2 3 2 3 3 2 3" xfId="29425"/>
    <cellStyle name="Normal 2 4 2 3 2 3 3 3" xfId="13917"/>
    <cellStyle name="Normal 2 4 2 3 2 3 3 3 2" xfId="34594"/>
    <cellStyle name="Normal 2 4 2 3 2 3 3 4" xfId="24257"/>
    <cellStyle name="Normal 2 4 2 3 2 3 4" xfId="6164"/>
    <cellStyle name="Normal 2 4 2 3 2 3 4 2" xfId="16501"/>
    <cellStyle name="Normal 2 4 2 3 2 3 4 2 2" xfId="37178"/>
    <cellStyle name="Normal 2 4 2 3 2 3 4 3" xfId="26841"/>
    <cellStyle name="Normal 2 4 2 3 2 3 5" xfId="11333"/>
    <cellStyle name="Normal 2 4 2 3 2 3 5 2" xfId="32010"/>
    <cellStyle name="Normal 2 4 2 3 2 3 6" xfId="21673"/>
    <cellStyle name="Normal 2 4 2 3 2 4" xfId="1642"/>
    <cellStyle name="Normal 2 4 2 3 2 4 2" xfId="4226"/>
    <cellStyle name="Normal 2 4 2 3 2 4 2 2" xfId="9394"/>
    <cellStyle name="Normal 2 4 2 3 2 4 2 2 2" xfId="19731"/>
    <cellStyle name="Normal 2 4 2 3 2 4 2 2 2 2" xfId="40408"/>
    <cellStyle name="Normal 2 4 2 3 2 4 2 2 3" xfId="30071"/>
    <cellStyle name="Normal 2 4 2 3 2 4 2 3" xfId="14563"/>
    <cellStyle name="Normal 2 4 2 3 2 4 2 3 2" xfId="35240"/>
    <cellStyle name="Normal 2 4 2 3 2 4 2 4" xfId="24903"/>
    <cellStyle name="Normal 2 4 2 3 2 4 3" xfId="6810"/>
    <cellStyle name="Normal 2 4 2 3 2 4 3 2" xfId="17147"/>
    <cellStyle name="Normal 2 4 2 3 2 4 3 2 2" xfId="37824"/>
    <cellStyle name="Normal 2 4 2 3 2 4 3 3" xfId="27487"/>
    <cellStyle name="Normal 2 4 2 3 2 4 4" xfId="11979"/>
    <cellStyle name="Normal 2 4 2 3 2 4 4 2" xfId="32656"/>
    <cellStyle name="Normal 2 4 2 3 2 4 5" xfId="22319"/>
    <cellStyle name="Normal 2 4 2 3 2 5" xfId="2934"/>
    <cellStyle name="Normal 2 4 2 3 2 5 2" xfId="8102"/>
    <cellStyle name="Normal 2 4 2 3 2 5 2 2" xfId="18439"/>
    <cellStyle name="Normal 2 4 2 3 2 5 2 2 2" xfId="39116"/>
    <cellStyle name="Normal 2 4 2 3 2 5 2 3" xfId="28779"/>
    <cellStyle name="Normal 2 4 2 3 2 5 3" xfId="13271"/>
    <cellStyle name="Normal 2 4 2 3 2 5 3 2" xfId="33948"/>
    <cellStyle name="Normal 2 4 2 3 2 5 4" xfId="23611"/>
    <cellStyle name="Normal 2 4 2 3 2 6" xfId="5518"/>
    <cellStyle name="Normal 2 4 2 3 2 6 2" xfId="15855"/>
    <cellStyle name="Normal 2 4 2 3 2 6 2 2" xfId="36532"/>
    <cellStyle name="Normal 2 4 2 3 2 6 3" xfId="26195"/>
    <cellStyle name="Normal 2 4 2 3 2 7" xfId="10687"/>
    <cellStyle name="Normal 2 4 2 3 2 7 2" xfId="31364"/>
    <cellStyle name="Normal 2 4 2 3 2 8" xfId="21027"/>
    <cellStyle name="Normal 2 4 2 3 3" xfId="510"/>
    <cellStyle name="Normal 2 4 2 3 3 2" xfId="1156"/>
    <cellStyle name="Normal 2 4 2 3 3 2 2" xfId="2448"/>
    <cellStyle name="Normal 2 4 2 3 3 2 2 2" xfId="5032"/>
    <cellStyle name="Normal 2 4 2 3 3 2 2 2 2" xfId="10200"/>
    <cellStyle name="Normal 2 4 2 3 3 2 2 2 2 2" xfId="20537"/>
    <cellStyle name="Normal 2 4 2 3 3 2 2 2 2 2 2" xfId="41214"/>
    <cellStyle name="Normal 2 4 2 3 3 2 2 2 2 3" xfId="30877"/>
    <cellStyle name="Normal 2 4 2 3 3 2 2 2 3" xfId="15369"/>
    <cellStyle name="Normal 2 4 2 3 3 2 2 2 3 2" xfId="36046"/>
    <cellStyle name="Normal 2 4 2 3 3 2 2 2 4" xfId="25709"/>
    <cellStyle name="Normal 2 4 2 3 3 2 2 3" xfId="7616"/>
    <cellStyle name="Normal 2 4 2 3 3 2 2 3 2" xfId="17953"/>
    <cellStyle name="Normal 2 4 2 3 3 2 2 3 2 2" xfId="38630"/>
    <cellStyle name="Normal 2 4 2 3 3 2 2 3 3" xfId="28293"/>
    <cellStyle name="Normal 2 4 2 3 3 2 2 4" xfId="12785"/>
    <cellStyle name="Normal 2 4 2 3 3 2 2 4 2" xfId="33462"/>
    <cellStyle name="Normal 2 4 2 3 3 2 2 5" xfId="23125"/>
    <cellStyle name="Normal 2 4 2 3 3 2 3" xfId="3740"/>
    <cellStyle name="Normal 2 4 2 3 3 2 3 2" xfId="8908"/>
    <cellStyle name="Normal 2 4 2 3 3 2 3 2 2" xfId="19245"/>
    <cellStyle name="Normal 2 4 2 3 3 2 3 2 2 2" xfId="39922"/>
    <cellStyle name="Normal 2 4 2 3 3 2 3 2 3" xfId="29585"/>
    <cellStyle name="Normal 2 4 2 3 3 2 3 3" xfId="14077"/>
    <cellStyle name="Normal 2 4 2 3 3 2 3 3 2" xfId="34754"/>
    <cellStyle name="Normal 2 4 2 3 3 2 3 4" xfId="24417"/>
    <cellStyle name="Normal 2 4 2 3 3 2 4" xfId="6324"/>
    <cellStyle name="Normal 2 4 2 3 3 2 4 2" xfId="16661"/>
    <cellStyle name="Normal 2 4 2 3 3 2 4 2 2" xfId="37338"/>
    <cellStyle name="Normal 2 4 2 3 3 2 4 3" xfId="27001"/>
    <cellStyle name="Normal 2 4 2 3 3 2 5" xfId="11493"/>
    <cellStyle name="Normal 2 4 2 3 3 2 5 2" xfId="32170"/>
    <cellStyle name="Normal 2 4 2 3 3 2 6" xfId="21833"/>
    <cellStyle name="Normal 2 4 2 3 3 3" xfId="1802"/>
    <cellStyle name="Normal 2 4 2 3 3 3 2" xfId="4386"/>
    <cellStyle name="Normal 2 4 2 3 3 3 2 2" xfId="9554"/>
    <cellStyle name="Normal 2 4 2 3 3 3 2 2 2" xfId="19891"/>
    <cellStyle name="Normal 2 4 2 3 3 3 2 2 2 2" xfId="40568"/>
    <cellStyle name="Normal 2 4 2 3 3 3 2 2 3" xfId="30231"/>
    <cellStyle name="Normal 2 4 2 3 3 3 2 3" xfId="14723"/>
    <cellStyle name="Normal 2 4 2 3 3 3 2 3 2" xfId="35400"/>
    <cellStyle name="Normal 2 4 2 3 3 3 2 4" xfId="25063"/>
    <cellStyle name="Normal 2 4 2 3 3 3 3" xfId="6970"/>
    <cellStyle name="Normal 2 4 2 3 3 3 3 2" xfId="17307"/>
    <cellStyle name="Normal 2 4 2 3 3 3 3 2 2" xfId="37984"/>
    <cellStyle name="Normal 2 4 2 3 3 3 3 3" xfId="27647"/>
    <cellStyle name="Normal 2 4 2 3 3 3 4" xfId="12139"/>
    <cellStyle name="Normal 2 4 2 3 3 3 4 2" xfId="32816"/>
    <cellStyle name="Normal 2 4 2 3 3 3 5" xfId="22479"/>
    <cellStyle name="Normal 2 4 2 3 3 4" xfId="3094"/>
    <cellStyle name="Normal 2 4 2 3 3 4 2" xfId="8262"/>
    <cellStyle name="Normal 2 4 2 3 3 4 2 2" xfId="18599"/>
    <cellStyle name="Normal 2 4 2 3 3 4 2 2 2" xfId="39276"/>
    <cellStyle name="Normal 2 4 2 3 3 4 2 3" xfId="28939"/>
    <cellStyle name="Normal 2 4 2 3 3 4 3" xfId="13431"/>
    <cellStyle name="Normal 2 4 2 3 3 4 3 2" xfId="34108"/>
    <cellStyle name="Normal 2 4 2 3 3 4 4" xfId="23771"/>
    <cellStyle name="Normal 2 4 2 3 3 5" xfId="5678"/>
    <cellStyle name="Normal 2 4 2 3 3 5 2" xfId="16015"/>
    <cellStyle name="Normal 2 4 2 3 3 5 2 2" xfId="36692"/>
    <cellStyle name="Normal 2 4 2 3 3 5 3" xfId="26355"/>
    <cellStyle name="Normal 2 4 2 3 3 6" xfId="10847"/>
    <cellStyle name="Normal 2 4 2 3 3 6 2" xfId="31524"/>
    <cellStyle name="Normal 2 4 2 3 3 7" xfId="21187"/>
    <cellStyle name="Normal 2 4 2 3 4" xfId="833"/>
    <cellStyle name="Normal 2 4 2 3 4 2" xfId="2125"/>
    <cellStyle name="Normal 2 4 2 3 4 2 2" xfId="4709"/>
    <cellStyle name="Normal 2 4 2 3 4 2 2 2" xfId="9877"/>
    <cellStyle name="Normal 2 4 2 3 4 2 2 2 2" xfId="20214"/>
    <cellStyle name="Normal 2 4 2 3 4 2 2 2 2 2" xfId="40891"/>
    <cellStyle name="Normal 2 4 2 3 4 2 2 2 3" xfId="30554"/>
    <cellStyle name="Normal 2 4 2 3 4 2 2 3" xfId="15046"/>
    <cellStyle name="Normal 2 4 2 3 4 2 2 3 2" xfId="35723"/>
    <cellStyle name="Normal 2 4 2 3 4 2 2 4" xfId="25386"/>
    <cellStyle name="Normal 2 4 2 3 4 2 3" xfId="7293"/>
    <cellStyle name="Normal 2 4 2 3 4 2 3 2" xfId="17630"/>
    <cellStyle name="Normal 2 4 2 3 4 2 3 2 2" xfId="38307"/>
    <cellStyle name="Normal 2 4 2 3 4 2 3 3" xfId="27970"/>
    <cellStyle name="Normal 2 4 2 3 4 2 4" xfId="12462"/>
    <cellStyle name="Normal 2 4 2 3 4 2 4 2" xfId="33139"/>
    <cellStyle name="Normal 2 4 2 3 4 2 5" xfId="22802"/>
    <cellStyle name="Normal 2 4 2 3 4 3" xfId="3417"/>
    <cellStyle name="Normal 2 4 2 3 4 3 2" xfId="8585"/>
    <cellStyle name="Normal 2 4 2 3 4 3 2 2" xfId="18922"/>
    <cellStyle name="Normal 2 4 2 3 4 3 2 2 2" xfId="39599"/>
    <cellStyle name="Normal 2 4 2 3 4 3 2 3" xfId="29262"/>
    <cellStyle name="Normal 2 4 2 3 4 3 3" xfId="13754"/>
    <cellStyle name="Normal 2 4 2 3 4 3 3 2" xfId="34431"/>
    <cellStyle name="Normal 2 4 2 3 4 3 4" xfId="24094"/>
    <cellStyle name="Normal 2 4 2 3 4 4" xfId="6001"/>
    <cellStyle name="Normal 2 4 2 3 4 4 2" xfId="16338"/>
    <cellStyle name="Normal 2 4 2 3 4 4 2 2" xfId="37015"/>
    <cellStyle name="Normal 2 4 2 3 4 4 3" xfId="26678"/>
    <cellStyle name="Normal 2 4 2 3 4 5" xfId="11170"/>
    <cellStyle name="Normal 2 4 2 3 4 5 2" xfId="31847"/>
    <cellStyle name="Normal 2 4 2 3 4 6" xfId="21510"/>
    <cellStyle name="Normal 2 4 2 3 5" xfId="1479"/>
    <cellStyle name="Normal 2 4 2 3 5 2" xfId="4063"/>
    <cellStyle name="Normal 2 4 2 3 5 2 2" xfId="9231"/>
    <cellStyle name="Normal 2 4 2 3 5 2 2 2" xfId="19568"/>
    <cellStyle name="Normal 2 4 2 3 5 2 2 2 2" xfId="40245"/>
    <cellStyle name="Normal 2 4 2 3 5 2 2 3" xfId="29908"/>
    <cellStyle name="Normal 2 4 2 3 5 2 3" xfId="14400"/>
    <cellStyle name="Normal 2 4 2 3 5 2 3 2" xfId="35077"/>
    <cellStyle name="Normal 2 4 2 3 5 2 4" xfId="24740"/>
    <cellStyle name="Normal 2 4 2 3 5 3" xfId="6647"/>
    <cellStyle name="Normal 2 4 2 3 5 3 2" xfId="16984"/>
    <cellStyle name="Normal 2 4 2 3 5 3 2 2" xfId="37661"/>
    <cellStyle name="Normal 2 4 2 3 5 3 3" xfId="27324"/>
    <cellStyle name="Normal 2 4 2 3 5 4" xfId="11816"/>
    <cellStyle name="Normal 2 4 2 3 5 4 2" xfId="32493"/>
    <cellStyle name="Normal 2 4 2 3 5 5" xfId="22156"/>
    <cellStyle name="Normal 2 4 2 3 6" xfId="2771"/>
    <cellStyle name="Normal 2 4 2 3 6 2" xfId="7939"/>
    <cellStyle name="Normal 2 4 2 3 6 2 2" xfId="18276"/>
    <cellStyle name="Normal 2 4 2 3 6 2 2 2" xfId="38953"/>
    <cellStyle name="Normal 2 4 2 3 6 2 3" xfId="28616"/>
    <cellStyle name="Normal 2 4 2 3 6 3" xfId="13108"/>
    <cellStyle name="Normal 2 4 2 3 6 3 2" xfId="33785"/>
    <cellStyle name="Normal 2 4 2 3 6 4" xfId="23448"/>
    <cellStyle name="Normal 2 4 2 3 7" xfId="5355"/>
    <cellStyle name="Normal 2 4 2 3 7 2" xfId="15692"/>
    <cellStyle name="Normal 2 4 2 3 7 2 2" xfId="36369"/>
    <cellStyle name="Normal 2 4 2 3 7 3" xfId="26032"/>
    <cellStyle name="Normal 2 4 2 3 8" xfId="10524"/>
    <cellStyle name="Normal 2 4 2 3 8 2" xfId="31201"/>
    <cellStyle name="Normal 2 4 2 3 9" xfId="20864"/>
    <cellStyle name="Normal 2 4 2 4" xfId="269"/>
    <cellStyle name="Normal 2 4 2 4 2" xfId="593"/>
    <cellStyle name="Normal 2 4 2 4 2 2" xfId="1239"/>
    <cellStyle name="Normal 2 4 2 4 2 2 2" xfId="2531"/>
    <cellStyle name="Normal 2 4 2 4 2 2 2 2" xfId="5115"/>
    <cellStyle name="Normal 2 4 2 4 2 2 2 2 2" xfId="10283"/>
    <cellStyle name="Normal 2 4 2 4 2 2 2 2 2 2" xfId="20620"/>
    <cellStyle name="Normal 2 4 2 4 2 2 2 2 2 2 2" xfId="41297"/>
    <cellStyle name="Normal 2 4 2 4 2 2 2 2 2 3" xfId="30960"/>
    <cellStyle name="Normal 2 4 2 4 2 2 2 2 3" xfId="15452"/>
    <cellStyle name="Normal 2 4 2 4 2 2 2 2 3 2" xfId="36129"/>
    <cellStyle name="Normal 2 4 2 4 2 2 2 2 4" xfId="25792"/>
    <cellStyle name="Normal 2 4 2 4 2 2 2 3" xfId="7699"/>
    <cellStyle name="Normal 2 4 2 4 2 2 2 3 2" xfId="18036"/>
    <cellStyle name="Normal 2 4 2 4 2 2 2 3 2 2" xfId="38713"/>
    <cellStyle name="Normal 2 4 2 4 2 2 2 3 3" xfId="28376"/>
    <cellStyle name="Normal 2 4 2 4 2 2 2 4" xfId="12868"/>
    <cellStyle name="Normal 2 4 2 4 2 2 2 4 2" xfId="33545"/>
    <cellStyle name="Normal 2 4 2 4 2 2 2 5" xfId="23208"/>
    <cellStyle name="Normal 2 4 2 4 2 2 3" xfId="3823"/>
    <cellStyle name="Normal 2 4 2 4 2 2 3 2" xfId="8991"/>
    <cellStyle name="Normal 2 4 2 4 2 2 3 2 2" xfId="19328"/>
    <cellStyle name="Normal 2 4 2 4 2 2 3 2 2 2" xfId="40005"/>
    <cellStyle name="Normal 2 4 2 4 2 2 3 2 3" xfId="29668"/>
    <cellStyle name="Normal 2 4 2 4 2 2 3 3" xfId="14160"/>
    <cellStyle name="Normal 2 4 2 4 2 2 3 3 2" xfId="34837"/>
    <cellStyle name="Normal 2 4 2 4 2 2 3 4" xfId="24500"/>
    <cellStyle name="Normal 2 4 2 4 2 2 4" xfId="6407"/>
    <cellStyle name="Normal 2 4 2 4 2 2 4 2" xfId="16744"/>
    <cellStyle name="Normal 2 4 2 4 2 2 4 2 2" xfId="37421"/>
    <cellStyle name="Normal 2 4 2 4 2 2 4 3" xfId="27084"/>
    <cellStyle name="Normal 2 4 2 4 2 2 5" xfId="11576"/>
    <cellStyle name="Normal 2 4 2 4 2 2 5 2" xfId="32253"/>
    <cellStyle name="Normal 2 4 2 4 2 2 6" xfId="21916"/>
    <cellStyle name="Normal 2 4 2 4 2 3" xfId="1885"/>
    <cellStyle name="Normal 2 4 2 4 2 3 2" xfId="4469"/>
    <cellStyle name="Normal 2 4 2 4 2 3 2 2" xfId="9637"/>
    <cellStyle name="Normal 2 4 2 4 2 3 2 2 2" xfId="19974"/>
    <cellStyle name="Normal 2 4 2 4 2 3 2 2 2 2" xfId="40651"/>
    <cellStyle name="Normal 2 4 2 4 2 3 2 2 3" xfId="30314"/>
    <cellStyle name="Normal 2 4 2 4 2 3 2 3" xfId="14806"/>
    <cellStyle name="Normal 2 4 2 4 2 3 2 3 2" xfId="35483"/>
    <cellStyle name="Normal 2 4 2 4 2 3 2 4" xfId="25146"/>
    <cellStyle name="Normal 2 4 2 4 2 3 3" xfId="7053"/>
    <cellStyle name="Normal 2 4 2 4 2 3 3 2" xfId="17390"/>
    <cellStyle name="Normal 2 4 2 4 2 3 3 2 2" xfId="38067"/>
    <cellStyle name="Normal 2 4 2 4 2 3 3 3" xfId="27730"/>
    <cellStyle name="Normal 2 4 2 4 2 3 4" xfId="12222"/>
    <cellStyle name="Normal 2 4 2 4 2 3 4 2" xfId="32899"/>
    <cellStyle name="Normal 2 4 2 4 2 3 5" xfId="22562"/>
    <cellStyle name="Normal 2 4 2 4 2 4" xfId="3177"/>
    <cellStyle name="Normal 2 4 2 4 2 4 2" xfId="8345"/>
    <cellStyle name="Normal 2 4 2 4 2 4 2 2" xfId="18682"/>
    <cellStyle name="Normal 2 4 2 4 2 4 2 2 2" xfId="39359"/>
    <cellStyle name="Normal 2 4 2 4 2 4 2 3" xfId="29022"/>
    <cellStyle name="Normal 2 4 2 4 2 4 3" xfId="13514"/>
    <cellStyle name="Normal 2 4 2 4 2 4 3 2" xfId="34191"/>
    <cellStyle name="Normal 2 4 2 4 2 4 4" xfId="23854"/>
    <cellStyle name="Normal 2 4 2 4 2 5" xfId="5761"/>
    <cellStyle name="Normal 2 4 2 4 2 5 2" xfId="16098"/>
    <cellStyle name="Normal 2 4 2 4 2 5 2 2" xfId="36775"/>
    <cellStyle name="Normal 2 4 2 4 2 5 3" xfId="26438"/>
    <cellStyle name="Normal 2 4 2 4 2 6" xfId="10930"/>
    <cellStyle name="Normal 2 4 2 4 2 6 2" xfId="31607"/>
    <cellStyle name="Normal 2 4 2 4 2 7" xfId="21270"/>
    <cellStyle name="Normal 2 4 2 4 3" xfId="916"/>
    <cellStyle name="Normal 2 4 2 4 3 2" xfId="2208"/>
    <cellStyle name="Normal 2 4 2 4 3 2 2" xfId="4792"/>
    <cellStyle name="Normal 2 4 2 4 3 2 2 2" xfId="9960"/>
    <cellStyle name="Normal 2 4 2 4 3 2 2 2 2" xfId="20297"/>
    <cellStyle name="Normal 2 4 2 4 3 2 2 2 2 2" xfId="40974"/>
    <cellStyle name="Normal 2 4 2 4 3 2 2 2 3" xfId="30637"/>
    <cellStyle name="Normal 2 4 2 4 3 2 2 3" xfId="15129"/>
    <cellStyle name="Normal 2 4 2 4 3 2 2 3 2" xfId="35806"/>
    <cellStyle name="Normal 2 4 2 4 3 2 2 4" xfId="25469"/>
    <cellStyle name="Normal 2 4 2 4 3 2 3" xfId="7376"/>
    <cellStyle name="Normal 2 4 2 4 3 2 3 2" xfId="17713"/>
    <cellStyle name="Normal 2 4 2 4 3 2 3 2 2" xfId="38390"/>
    <cellStyle name="Normal 2 4 2 4 3 2 3 3" xfId="28053"/>
    <cellStyle name="Normal 2 4 2 4 3 2 4" xfId="12545"/>
    <cellStyle name="Normal 2 4 2 4 3 2 4 2" xfId="33222"/>
    <cellStyle name="Normal 2 4 2 4 3 2 5" xfId="22885"/>
    <cellStyle name="Normal 2 4 2 4 3 3" xfId="3500"/>
    <cellStyle name="Normal 2 4 2 4 3 3 2" xfId="8668"/>
    <cellStyle name="Normal 2 4 2 4 3 3 2 2" xfId="19005"/>
    <cellStyle name="Normal 2 4 2 4 3 3 2 2 2" xfId="39682"/>
    <cellStyle name="Normal 2 4 2 4 3 3 2 3" xfId="29345"/>
    <cellStyle name="Normal 2 4 2 4 3 3 3" xfId="13837"/>
    <cellStyle name="Normal 2 4 2 4 3 3 3 2" xfId="34514"/>
    <cellStyle name="Normal 2 4 2 4 3 3 4" xfId="24177"/>
    <cellStyle name="Normal 2 4 2 4 3 4" xfId="6084"/>
    <cellStyle name="Normal 2 4 2 4 3 4 2" xfId="16421"/>
    <cellStyle name="Normal 2 4 2 4 3 4 2 2" xfId="37098"/>
    <cellStyle name="Normal 2 4 2 4 3 4 3" xfId="26761"/>
    <cellStyle name="Normal 2 4 2 4 3 5" xfId="11253"/>
    <cellStyle name="Normal 2 4 2 4 3 5 2" xfId="31930"/>
    <cellStyle name="Normal 2 4 2 4 3 6" xfId="21593"/>
    <cellStyle name="Normal 2 4 2 4 4" xfId="1562"/>
    <cellStyle name="Normal 2 4 2 4 4 2" xfId="4146"/>
    <cellStyle name="Normal 2 4 2 4 4 2 2" xfId="9314"/>
    <cellStyle name="Normal 2 4 2 4 4 2 2 2" xfId="19651"/>
    <cellStyle name="Normal 2 4 2 4 4 2 2 2 2" xfId="40328"/>
    <cellStyle name="Normal 2 4 2 4 4 2 2 3" xfId="29991"/>
    <cellStyle name="Normal 2 4 2 4 4 2 3" xfId="14483"/>
    <cellStyle name="Normal 2 4 2 4 4 2 3 2" xfId="35160"/>
    <cellStyle name="Normal 2 4 2 4 4 2 4" xfId="24823"/>
    <cellStyle name="Normal 2 4 2 4 4 3" xfId="6730"/>
    <cellStyle name="Normal 2 4 2 4 4 3 2" xfId="17067"/>
    <cellStyle name="Normal 2 4 2 4 4 3 2 2" xfId="37744"/>
    <cellStyle name="Normal 2 4 2 4 4 3 3" xfId="27407"/>
    <cellStyle name="Normal 2 4 2 4 4 4" xfId="11899"/>
    <cellStyle name="Normal 2 4 2 4 4 4 2" xfId="32576"/>
    <cellStyle name="Normal 2 4 2 4 4 5" xfId="22239"/>
    <cellStyle name="Normal 2 4 2 4 5" xfId="2854"/>
    <cellStyle name="Normal 2 4 2 4 5 2" xfId="8022"/>
    <cellStyle name="Normal 2 4 2 4 5 2 2" xfId="18359"/>
    <cellStyle name="Normal 2 4 2 4 5 2 2 2" xfId="39036"/>
    <cellStyle name="Normal 2 4 2 4 5 2 3" xfId="28699"/>
    <cellStyle name="Normal 2 4 2 4 5 3" xfId="13191"/>
    <cellStyle name="Normal 2 4 2 4 5 3 2" xfId="33868"/>
    <cellStyle name="Normal 2 4 2 4 5 4" xfId="23531"/>
    <cellStyle name="Normal 2 4 2 4 6" xfId="5438"/>
    <cellStyle name="Normal 2 4 2 4 6 2" xfId="15775"/>
    <cellStyle name="Normal 2 4 2 4 6 2 2" xfId="36452"/>
    <cellStyle name="Normal 2 4 2 4 6 3" xfId="26115"/>
    <cellStyle name="Normal 2 4 2 4 7" xfId="10607"/>
    <cellStyle name="Normal 2 4 2 4 7 2" xfId="31284"/>
    <cellStyle name="Normal 2 4 2 4 8" xfId="20947"/>
    <cellStyle name="Normal 2 4 2 5" xfId="430"/>
    <cellStyle name="Normal 2 4 2 5 2" xfId="1076"/>
    <cellStyle name="Normal 2 4 2 5 2 2" xfId="2368"/>
    <cellStyle name="Normal 2 4 2 5 2 2 2" xfId="4952"/>
    <cellStyle name="Normal 2 4 2 5 2 2 2 2" xfId="10120"/>
    <cellStyle name="Normal 2 4 2 5 2 2 2 2 2" xfId="20457"/>
    <cellStyle name="Normal 2 4 2 5 2 2 2 2 2 2" xfId="41134"/>
    <cellStyle name="Normal 2 4 2 5 2 2 2 2 3" xfId="30797"/>
    <cellStyle name="Normal 2 4 2 5 2 2 2 3" xfId="15289"/>
    <cellStyle name="Normal 2 4 2 5 2 2 2 3 2" xfId="35966"/>
    <cellStyle name="Normal 2 4 2 5 2 2 2 4" xfId="25629"/>
    <cellStyle name="Normal 2 4 2 5 2 2 3" xfId="7536"/>
    <cellStyle name="Normal 2 4 2 5 2 2 3 2" xfId="17873"/>
    <cellStyle name="Normal 2 4 2 5 2 2 3 2 2" xfId="38550"/>
    <cellStyle name="Normal 2 4 2 5 2 2 3 3" xfId="28213"/>
    <cellStyle name="Normal 2 4 2 5 2 2 4" xfId="12705"/>
    <cellStyle name="Normal 2 4 2 5 2 2 4 2" xfId="33382"/>
    <cellStyle name="Normal 2 4 2 5 2 2 5" xfId="23045"/>
    <cellStyle name="Normal 2 4 2 5 2 3" xfId="3660"/>
    <cellStyle name="Normal 2 4 2 5 2 3 2" xfId="8828"/>
    <cellStyle name="Normal 2 4 2 5 2 3 2 2" xfId="19165"/>
    <cellStyle name="Normal 2 4 2 5 2 3 2 2 2" xfId="39842"/>
    <cellStyle name="Normal 2 4 2 5 2 3 2 3" xfId="29505"/>
    <cellStyle name="Normal 2 4 2 5 2 3 3" xfId="13997"/>
    <cellStyle name="Normal 2 4 2 5 2 3 3 2" xfId="34674"/>
    <cellStyle name="Normal 2 4 2 5 2 3 4" xfId="24337"/>
    <cellStyle name="Normal 2 4 2 5 2 4" xfId="6244"/>
    <cellStyle name="Normal 2 4 2 5 2 4 2" xfId="16581"/>
    <cellStyle name="Normal 2 4 2 5 2 4 2 2" xfId="37258"/>
    <cellStyle name="Normal 2 4 2 5 2 4 3" xfId="26921"/>
    <cellStyle name="Normal 2 4 2 5 2 5" xfId="11413"/>
    <cellStyle name="Normal 2 4 2 5 2 5 2" xfId="32090"/>
    <cellStyle name="Normal 2 4 2 5 2 6" xfId="21753"/>
    <cellStyle name="Normal 2 4 2 5 3" xfId="1722"/>
    <cellStyle name="Normal 2 4 2 5 3 2" xfId="4306"/>
    <cellStyle name="Normal 2 4 2 5 3 2 2" xfId="9474"/>
    <cellStyle name="Normal 2 4 2 5 3 2 2 2" xfId="19811"/>
    <cellStyle name="Normal 2 4 2 5 3 2 2 2 2" xfId="40488"/>
    <cellStyle name="Normal 2 4 2 5 3 2 2 3" xfId="30151"/>
    <cellStyle name="Normal 2 4 2 5 3 2 3" xfId="14643"/>
    <cellStyle name="Normal 2 4 2 5 3 2 3 2" xfId="35320"/>
    <cellStyle name="Normal 2 4 2 5 3 2 4" xfId="24983"/>
    <cellStyle name="Normal 2 4 2 5 3 3" xfId="6890"/>
    <cellStyle name="Normal 2 4 2 5 3 3 2" xfId="17227"/>
    <cellStyle name="Normal 2 4 2 5 3 3 2 2" xfId="37904"/>
    <cellStyle name="Normal 2 4 2 5 3 3 3" xfId="27567"/>
    <cellStyle name="Normal 2 4 2 5 3 4" xfId="12059"/>
    <cellStyle name="Normal 2 4 2 5 3 4 2" xfId="32736"/>
    <cellStyle name="Normal 2 4 2 5 3 5" xfId="22399"/>
    <cellStyle name="Normal 2 4 2 5 4" xfId="3014"/>
    <cellStyle name="Normal 2 4 2 5 4 2" xfId="8182"/>
    <cellStyle name="Normal 2 4 2 5 4 2 2" xfId="18519"/>
    <cellStyle name="Normal 2 4 2 5 4 2 2 2" xfId="39196"/>
    <cellStyle name="Normal 2 4 2 5 4 2 3" xfId="28859"/>
    <cellStyle name="Normal 2 4 2 5 4 3" xfId="13351"/>
    <cellStyle name="Normal 2 4 2 5 4 3 2" xfId="34028"/>
    <cellStyle name="Normal 2 4 2 5 4 4" xfId="23691"/>
    <cellStyle name="Normal 2 4 2 5 5" xfId="5598"/>
    <cellStyle name="Normal 2 4 2 5 5 2" xfId="15935"/>
    <cellStyle name="Normal 2 4 2 5 5 2 2" xfId="36612"/>
    <cellStyle name="Normal 2 4 2 5 5 3" xfId="26275"/>
    <cellStyle name="Normal 2 4 2 5 6" xfId="10767"/>
    <cellStyle name="Normal 2 4 2 5 6 2" xfId="31444"/>
    <cellStyle name="Normal 2 4 2 5 7" xfId="21107"/>
    <cellStyle name="Normal 2 4 2 6" xfId="753"/>
    <cellStyle name="Normal 2 4 2 6 2" xfId="2045"/>
    <cellStyle name="Normal 2 4 2 6 2 2" xfId="4629"/>
    <cellStyle name="Normal 2 4 2 6 2 2 2" xfId="9797"/>
    <cellStyle name="Normal 2 4 2 6 2 2 2 2" xfId="20134"/>
    <cellStyle name="Normal 2 4 2 6 2 2 2 2 2" xfId="40811"/>
    <cellStyle name="Normal 2 4 2 6 2 2 2 3" xfId="30474"/>
    <cellStyle name="Normal 2 4 2 6 2 2 3" xfId="14966"/>
    <cellStyle name="Normal 2 4 2 6 2 2 3 2" xfId="35643"/>
    <cellStyle name="Normal 2 4 2 6 2 2 4" xfId="25306"/>
    <cellStyle name="Normal 2 4 2 6 2 3" xfId="7213"/>
    <cellStyle name="Normal 2 4 2 6 2 3 2" xfId="17550"/>
    <cellStyle name="Normal 2 4 2 6 2 3 2 2" xfId="38227"/>
    <cellStyle name="Normal 2 4 2 6 2 3 3" xfId="27890"/>
    <cellStyle name="Normal 2 4 2 6 2 4" xfId="12382"/>
    <cellStyle name="Normal 2 4 2 6 2 4 2" xfId="33059"/>
    <cellStyle name="Normal 2 4 2 6 2 5" xfId="22722"/>
    <cellStyle name="Normal 2 4 2 6 3" xfId="3337"/>
    <cellStyle name="Normal 2 4 2 6 3 2" xfId="8505"/>
    <cellStyle name="Normal 2 4 2 6 3 2 2" xfId="18842"/>
    <cellStyle name="Normal 2 4 2 6 3 2 2 2" xfId="39519"/>
    <cellStyle name="Normal 2 4 2 6 3 2 3" xfId="29182"/>
    <cellStyle name="Normal 2 4 2 6 3 3" xfId="13674"/>
    <cellStyle name="Normal 2 4 2 6 3 3 2" xfId="34351"/>
    <cellStyle name="Normal 2 4 2 6 3 4" xfId="24014"/>
    <cellStyle name="Normal 2 4 2 6 4" xfId="5921"/>
    <cellStyle name="Normal 2 4 2 6 4 2" xfId="16258"/>
    <cellStyle name="Normal 2 4 2 6 4 2 2" xfId="36935"/>
    <cellStyle name="Normal 2 4 2 6 4 3" xfId="26598"/>
    <cellStyle name="Normal 2 4 2 6 5" xfId="11090"/>
    <cellStyle name="Normal 2 4 2 6 5 2" xfId="31767"/>
    <cellStyle name="Normal 2 4 2 6 6" xfId="21430"/>
    <cellStyle name="Normal 2 4 2 7" xfId="1399"/>
    <cellStyle name="Normal 2 4 2 7 2" xfId="3983"/>
    <cellStyle name="Normal 2 4 2 7 2 2" xfId="9151"/>
    <cellStyle name="Normal 2 4 2 7 2 2 2" xfId="19488"/>
    <cellStyle name="Normal 2 4 2 7 2 2 2 2" xfId="40165"/>
    <cellStyle name="Normal 2 4 2 7 2 2 3" xfId="29828"/>
    <cellStyle name="Normal 2 4 2 7 2 3" xfId="14320"/>
    <cellStyle name="Normal 2 4 2 7 2 3 2" xfId="34997"/>
    <cellStyle name="Normal 2 4 2 7 2 4" xfId="24660"/>
    <cellStyle name="Normal 2 4 2 7 3" xfId="6567"/>
    <cellStyle name="Normal 2 4 2 7 3 2" xfId="16904"/>
    <cellStyle name="Normal 2 4 2 7 3 2 2" xfId="37581"/>
    <cellStyle name="Normal 2 4 2 7 3 3" xfId="27244"/>
    <cellStyle name="Normal 2 4 2 7 4" xfId="11736"/>
    <cellStyle name="Normal 2 4 2 7 4 2" xfId="32413"/>
    <cellStyle name="Normal 2 4 2 7 5" xfId="22076"/>
    <cellStyle name="Normal 2 4 2 8" xfId="2691"/>
    <cellStyle name="Normal 2 4 2 8 2" xfId="7859"/>
    <cellStyle name="Normal 2 4 2 8 2 2" xfId="18196"/>
    <cellStyle name="Normal 2 4 2 8 2 2 2" xfId="38873"/>
    <cellStyle name="Normal 2 4 2 8 2 3" xfId="28536"/>
    <cellStyle name="Normal 2 4 2 8 3" xfId="13028"/>
    <cellStyle name="Normal 2 4 2 8 3 2" xfId="33705"/>
    <cellStyle name="Normal 2 4 2 8 4" xfId="23368"/>
    <cellStyle name="Normal 2 4 2 9" xfId="5275"/>
    <cellStyle name="Normal 2 4 2 9 2" xfId="15612"/>
    <cellStyle name="Normal 2 4 2 9 2 2" xfId="36289"/>
    <cellStyle name="Normal 2 4 2 9 3" xfId="25952"/>
    <cellStyle name="Normal 2 4 3" xfId="121"/>
    <cellStyle name="Normal 2 4 3 10" xfId="20804"/>
    <cellStyle name="Normal 2 4 3 2" xfId="202"/>
    <cellStyle name="Normal 2 4 3 2 2" xfId="370"/>
    <cellStyle name="Normal 2 4 3 2 2 2" xfId="693"/>
    <cellStyle name="Normal 2 4 3 2 2 2 2" xfId="1339"/>
    <cellStyle name="Normal 2 4 3 2 2 2 2 2" xfId="2631"/>
    <cellStyle name="Normal 2 4 3 2 2 2 2 2 2" xfId="5215"/>
    <cellStyle name="Normal 2 4 3 2 2 2 2 2 2 2" xfId="10383"/>
    <cellStyle name="Normal 2 4 3 2 2 2 2 2 2 2 2" xfId="20720"/>
    <cellStyle name="Normal 2 4 3 2 2 2 2 2 2 2 2 2" xfId="41397"/>
    <cellStyle name="Normal 2 4 3 2 2 2 2 2 2 2 3" xfId="31060"/>
    <cellStyle name="Normal 2 4 3 2 2 2 2 2 2 3" xfId="15552"/>
    <cellStyle name="Normal 2 4 3 2 2 2 2 2 2 3 2" xfId="36229"/>
    <cellStyle name="Normal 2 4 3 2 2 2 2 2 2 4" xfId="25892"/>
    <cellStyle name="Normal 2 4 3 2 2 2 2 2 3" xfId="7799"/>
    <cellStyle name="Normal 2 4 3 2 2 2 2 2 3 2" xfId="18136"/>
    <cellStyle name="Normal 2 4 3 2 2 2 2 2 3 2 2" xfId="38813"/>
    <cellStyle name="Normal 2 4 3 2 2 2 2 2 3 3" xfId="28476"/>
    <cellStyle name="Normal 2 4 3 2 2 2 2 2 4" xfId="12968"/>
    <cellStyle name="Normal 2 4 3 2 2 2 2 2 4 2" xfId="33645"/>
    <cellStyle name="Normal 2 4 3 2 2 2 2 2 5" xfId="23308"/>
    <cellStyle name="Normal 2 4 3 2 2 2 2 3" xfId="3923"/>
    <cellStyle name="Normal 2 4 3 2 2 2 2 3 2" xfId="9091"/>
    <cellStyle name="Normal 2 4 3 2 2 2 2 3 2 2" xfId="19428"/>
    <cellStyle name="Normal 2 4 3 2 2 2 2 3 2 2 2" xfId="40105"/>
    <cellStyle name="Normal 2 4 3 2 2 2 2 3 2 3" xfId="29768"/>
    <cellStyle name="Normal 2 4 3 2 2 2 2 3 3" xfId="14260"/>
    <cellStyle name="Normal 2 4 3 2 2 2 2 3 3 2" xfId="34937"/>
    <cellStyle name="Normal 2 4 3 2 2 2 2 3 4" xfId="24600"/>
    <cellStyle name="Normal 2 4 3 2 2 2 2 4" xfId="6507"/>
    <cellStyle name="Normal 2 4 3 2 2 2 2 4 2" xfId="16844"/>
    <cellStyle name="Normal 2 4 3 2 2 2 2 4 2 2" xfId="37521"/>
    <cellStyle name="Normal 2 4 3 2 2 2 2 4 3" xfId="27184"/>
    <cellStyle name="Normal 2 4 3 2 2 2 2 5" xfId="11676"/>
    <cellStyle name="Normal 2 4 3 2 2 2 2 5 2" xfId="32353"/>
    <cellStyle name="Normal 2 4 3 2 2 2 2 6" xfId="22016"/>
    <cellStyle name="Normal 2 4 3 2 2 2 3" xfId="1985"/>
    <cellStyle name="Normal 2 4 3 2 2 2 3 2" xfId="4569"/>
    <cellStyle name="Normal 2 4 3 2 2 2 3 2 2" xfId="9737"/>
    <cellStyle name="Normal 2 4 3 2 2 2 3 2 2 2" xfId="20074"/>
    <cellStyle name="Normal 2 4 3 2 2 2 3 2 2 2 2" xfId="40751"/>
    <cellStyle name="Normal 2 4 3 2 2 2 3 2 2 3" xfId="30414"/>
    <cellStyle name="Normal 2 4 3 2 2 2 3 2 3" xfId="14906"/>
    <cellStyle name="Normal 2 4 3 2 2 2 3 2 3 2" xfId="35583"/>
    <cellStyle name="Normal 2 4 3 2 2 2 3 2 4" xfId="25246"/>
    <cellStyle name="Normal 2 4 3 2 2 2 3 3" xfId="7153"/>
    <cellStyle name="Normal 2 4 3 2 2 2 3 3 2" xfId="17490"/>
    <cellStyle name="Normal 2 4 3 2 2 2 3 3 2 2" xfId="38167"/>
    <cellStyle name="Normal 2 4 3 2 2 2 3 3 3" xfId="27830"/>
    <cellStyle name="Normal 2 4 3 2 2 2 3 4" xfId="12322"/>
    <cellStyle name="Normal 2 4 3 2 2 2 3 4 2" xfId="32999"/>
    <cellStyle name="Normal 2 4 3 2 2 2 3 5" xfId="22662"/>
    <cellStyle name="Normal 2 4 3 2 2 2 4" xfId="3277"/>
    <cellStyle name="Normal 2 4 3 2 2 2 4 2" xfId="8445"/>
    <cellStyle name="Normal 2 4 3 2 2 2 4 2 2" xfId="18782"/>
    <cellStyle name="Normal 2 4 3 2 2 2 4 2 2 2" xfId="39459"/>
    <cellStyle name="Normal 2 4 3 2 2 2 4 2 3" xfId="29122"/>
    <cellStyle name="Normal 2 4 3 2 2 2 4 3" xfId="13614"/>
    <cellStyle name="Normal 2 4 3 2 2 2 4 3 2" xfId="34291"/>
    <cellStyle name="Normal 2 4 3 2 2 2 4 4" xfId="23954"/>
    <cellStyle name="Normal 2 4 3 2 2 2 5" xfId="5861"/>
    <cellStyle name="Normal 2 4 3 2 2 2 5 2" xfId="16198"/>
    <cellStyle name="Normal 2 4 3 2 2 2 5 2 2" xfId="36875"/>
    <cellStyle name="Normal 2 4 3 2 2 2 5 3" xfId="26538"/>
    <cellStyle name="Normal 2 4 3 2 2 2 6" xfId="11030"/>
    <cellStyle name="Normal 2 4 3 2 2 2 6 2" xfId="31707"/>
    <cellStyle name="Normal 2 4 3 2 2 2 7" xfId="21370"/>
    <cellStyle name="Normal 2 4 3 2 2 3" xfId="1016"/>
    <cellStyle name="Normal 2 4 3 2 2 3 2" xfId="2308"/>
    <cellStyle name="Normal 2 4 3 2 2 3 2 2" xfId="4892"/>
    <cellStyle name="Normal 2 4 3 2 2 3 2 2 2" xfId="10060"/>
    <cellStyle name="Normal 2 4 3 2 2 3 2 2 2 2" xfId="20397"/>
    <cellStyle name="Normal 2 4 3 2 2 3 2 2 2 2 2" xfId="41074"/>
    <cellStyle name="Normal 2 4 3 2 2 3 2 2 2 3" xfId="30737"/>
    <cellStyle name="Normal 2 4 3 2 2 3 2 2 3" xfId="15229"/>
    <cellStyle name="Normal 2 4 3 2 2 3 2 2 3 2" xfId="35906"/>
    <cellStyle name="Normal 2 4 3 2 2 3 2 2 4" xfId="25569"/>
    <cellStyle name="Normal 2 4 3 2 2 3 2 3" xfId="7476"/>
    <cellStyle name="Normal 2 4 3 2 2 3 2 3 2" xfId="17813"/>
    <cellStyle name="Normal 2 4 3 2 2 3 2 3 2 2" xfId="38490"/>
    <cellStyle name="Normal 2 4 3 2 2 3 2 3 3" xfId="28153"/>
    <cellStyle name="Normal 2 4 3 2 2 3 2 4" xfId="12645"/>
    <cellStyle name="Normal 2 4 3 2 2 3 2 4 2" xfId="33322"/>
    <cellStyle name="Normal 2 4 3 2 2 3 2 5" xfId="22985"/>
    <cellStyle name="Normal 2 4 3 2 2 3 3" xfId="3600"/>
    <cellStyle name="Normal 2 4 3 2 2 3 3 2" xfId="8768"/>
    <cellStyle name="Normal 2 4 3 2 2 3 3 2 2" xfId="19105"/>
    <cellStyle name="Normal 2 4 3 2 2 3 3 2 2 2" xfId="39782"/>
    <cellStyle name="Normal 2 4 3 2 2 3 3 2 3" xfId="29445"/>
    <cellStyle name="Normal 2 4 3 2 2 3 3 3" xfId="13937"/>
    <cellStyle name="Normal 2 4 3 2 2 3 3 3 2" xfId="34614"/>
    <cellStyle name="Normal 2 4 3 2 2 3 3 4" xfId="24277"/>
    <cellStyle name="Normal 2 4 3 2 2 3 4" xfId="6184"/>
    <cellStyle name="Normal 2 4 3 2 2 3 4 2" xfId="16521"/>
    <cellStyle name="Normal 2 4 3 2 2 3 4 2 2" xfId="37198"/>
    <cellStyle name="Normal 2 4 3 2 2 3 4 3" xfId="26861"/>
    <cellStyle name="Normal 2 4 3 2 2 3 5" xfId="11353"/>
    <cellStyle name="Normal 2 4 3 2 2 3 5 2" xfId="32030"/>
    <cellStyle name="Normal 2 4 3 2 2 3 6" xfId="21693"/>
    <cellStyle name="Normal 2 4 3 2 2 4" xfId="1662"/>
    <cellStyle name="Normal 2 4 3 2 2 4 2" xfId="4246"/>
    <cellStyle name="Normal 2 4 3 2 2 4 2 2" xfId="9414"/>
    <cellStyle name="Normal 2 4 3 2 2 4 2 2 2" xfId="19751"/>
    <cellStyle name="Normal 2 4 3 2 2 4 2 2 2 2" xfId="40428"/>
    <cellStyle name="Normal 2 4 3 2 2 4 2 2 3" xfId="30091"/>
    <cellStyle name="Normal 2 4 3 2 2 4 2 3" xfId="14583"/>
    <cellStyle name="Normal 2 4 3 2 2 4 2 3 2" xfId="35260"/>
    <cellStyle name="Normal 2 4 3 2 2 4 2 4" xfId="24923"/>
    <cellStyle name="Normal 2 4 3 2 2 4 3" xfId="6830"/>
    <cellStyle name="Normal 2 4 3 2 2 4 3 2" xfId="17167"/>
    <cellStyle name="Normal 2 4 3 2 2 4 3 2 2" xfId="37844"/>
    <cellStyle name="Normal 2 4 3 2 2 4 3 3" xfId="27507"/>
    <cellStyle name="Normal 2 4 3 2 2 4 4" xfId="11999"/>
    <cellStyle name="Normal 2 4 3 2 2 4 4 2" xfId="32676"/>
    <cellStyle name="Normal 2 4 3 2 2 4 5" xfId="22339"/>
    <cellStyle name="Normal 2 4 3 2 2 5" xfId="2954"/>
    <cellStyle name="Normal 2 4 3 2 2 5 2" xfId="8122"/>
    <cellStyle name="Normal 2 4 3 2 2 5 2 2" xfId="18459"/>
    <cellStyle name="Normal 2 4 3 2 2 5 2 2 2" xfId="39136"/>
    <cellStyle name="Normal 2 4 3 2 2 5 2 3" xfId="28799"/>
    <cellStyle name="Normal 2 4 3 2 2 5 3" xfId="13291"/>
    <cellStyle name="Normal 2 4 3 2 2 5 3 2" xfId="33968"/>
    <cellStyle name="Normal 2 4 3 2 2 5 4" xfId="23631"/>
    <cellStyle name="Normal 2 4 3 2 2 6" xfId="5538"/>
    <cellStyle name="Normal 2 4 3 2 2 6 2" xfId="15875"/>
    <cellStyle name="Normal 2 4 3 2 2 6 2 2" xfId="36552"/>
    <cellStyle name="Normal 2 4 3 2 2 6 3" xfId="26215"/>
    <cellStyle name="Normal 2 4 3 2 2 7" xfId="10707"/>
    <cellStyle name="Normal 2 4 3 2 2 7 2" xfId="31384"/>
    <cellStyle name="Normal 2 4 3 2 2 8" xfId="21047"/>
    <cellStyle name="Normal 2 4 3 2 3" xfId="530"/>
    <cellStyle name="Normal 2 4 3 2 3 2" xfId="1176"/>
    <cellStyle name="Normal 2 4 3 2 3 2 2" xfId="2468"/>
    <cellStyle name="Normal 2 4 3 2 3 2 2 2" xfId="5052"/>
    <cellStyle name="Normal 2 4 3 2 3 2 2 2 2" xfId="10220"/>
    <cellStyle name="Normal 2 4 3 2 3 2 2 2 2 2" xfId="20557"/>
    <cellStyle name="Normal 2 4 3 2 3 2 2 2 2 2 2" xfId="41234"/>
    <cellStyle name="Normal 2 4 3 2 3 2 2 2 2 3" xfId="30897"/>
    <cellStyle name="Normal 2 4 3 2 3 2 2 2 3" xfId="15389"/>
    <cellStyle name="Normal 2 4 3 2 3 2 2 2 3 2" xfId="36066"/>
    <cellStyle name="Normal 2 4 3 2 3 2 2 2 4" xfId="25729"/>
    <cellStyle name="Normal 2 4 3 2 3 2 2 3" xfId="7636"/>
    <cellStyle name="Normal 2 4 3 2 3 2 2 3 2" xfId="17973"/>
    <cellStyle name="Normal 2 4 3 2 3 2 2 3 2 2" xfId="38650"/>
    <cellStyle name="Normal 2 4 3 2 3 2 2 3 3" xfId="28313"/>
    <cellStyle name="Normal 2 4 3 2 3 2 2 4" xfId="12805"/>
    <cellStyle name="Normal 2 4 3 2 3 2 2 4 2" xfId="33482"/>
    <cellStyle name="Normal 2 4 3 2 3 2 2 5" xfId="23145"/>
    <cellStyle name="Normal 2 4 3 2 3 2 3" xfId="3760"/>
    <cellStyle name="Normal 2 4 3 2 3 2 3 2" xfId="8928"/>
    <cellStyle name="Normal 2 4 3 2 3 2 3 2 2" xfId="19265"/>
    <cellStyle name="Normal 2 4 3 2 3 2 3 2 2 2" xfId="39942"/>
    <cellStyle name="Normal 2 4 3 2 3 2 3 2 3" xfId="29605"/>
    <cellStyle name="Normal 2 4 3 2 3 2 3 3" xfId="14097"/>
    <cellStyle name="Normal 2 4 3 2 3 2 3 3 2" xfId="34774"/>
    <cellStyle name="Normal 2 4 3 2 3 2 3 4" xfId="24437"/>
    <cellStyle name="Normal 2 4 3 2 3 2 4" xfId="6344"/>
    <cellStyle name="Normal 2 4 3 2 3 2 4 2" xfId="16681"/>
    <cellStyle name="Normal 2 4 3 2 3 2 4 2 2" xfId="37358"/>
    <cellStyle name="Normal 2 4 3 2 3 2 4 3" xfId="27021"/>
    <cellStyle name="Normal 2 4 3 2 3 2 5" xfId="11513"/>
    <cellStyle name="Normal 2 4 3 2 3 2 5 2" xfId="32190"/>
    <cellStyle name="Normal 2 4 3 2 3 2 6" xfId="21853"/>
    <cellStyle name="Normal 2 4 3 2 3 3" xfId="1822"/>
    <cellStyle name="Normal 2 4 3 2 3 3 2" xfId="4406"/>
    <cellStyle name="Normal 2 4 3 2 3 3 2 2" xfId="9574"/>
    <cellStyle name="Normal 2 4 3 2 3 3 2 2 2" xfId="19911"/>
    <cellStyle name="Normal 2 4 3 2 3 3 2 2 2 2" xfId="40588"/>
    <cellStyle name="Normal 2 4 3 2 3 3 2 2 3" xfId="30251"/>
    <cellStyle name="Normal 2 4 3 2 3 3 2 3" xfId="14743"/>
    <cellStyle name="Normal 2 4 3 2 3 3 2 3 2" xfId="35420"/>
    <cellStyle name="Normal 2 4 3 2 3 3 2 4" xfId="25083"/>
    <cellStyle name="Normal 2 4 3 2 3 3 3" xfId="6990"/>
    <cellStyle name="Normal 2 4 3 2 3 3 3 2" xfId="17327"/>
    <cellStyle name="Normal 2 4 3 2 3 3 3 2 2" xfId="38004"/>
    <cellStyle name="Normal 2 4 3 2 3 3 3 3" xfId="27667"/>
    <cellStyle name="Normal 2 4 3 2 3 3 4" xfId="12159"/>
    <cellStyle name="Normal 2 4 3 2 3 3 4 2" xfId="32836"/>
    <cellStyle name="Normal 2 4 3 2 3 3 5" xfId="22499"/>
    <cellStyle name="Normal 2 4 3 2 3 4" xfId="3114"/>
    <cellStyle name="Normal 2 4 3 2 3 4 2" xfId="8282"/>
    <cellStyle name="Normal 2 4 3 2 3 4 2 2" xfId="18619"/>
    <cellStyle name="Normal 2 4 3 2 3 4 2 2 2" xfId="39296"/>
    <cellStyle name="Normal 2 4 3 2 3 4 2 3" xfId="28959"/>
    <cellStyle name="Normal 2 4 3 2 3 4 3" xfId="13451"/>
    <cellStyle name="Normal 2 4 3 2 3 4 3 2" xfId="34128"/>
    <cellStyle name="Normal 2 4 3 2 3 4 4" xfId="23791"/>
    <cellStyle name="Normal 2 4 3 2 3 5" xfId="5698"/>
    <cellStyle name="Normal 2 4 3 2 3 5 2" xfId="16035"/>
    <cellStyle name="Normal 2 4 3 2 3 5 2 2" xfId="36712"/>
    <cellStyle name="Normal 2 4 3 2 3 5 3" xfId="26375"/>
    <cellStyle name="Normal 2 4 3 2 3 6" xfId="10867"/>
    <cellStyle name="Normal 2 4 3 2 3 6 2" xfId="31544"/>
    <cellStyle name="Normal 2 4 3 2 3 7" xfId="21207"/>
    <cellStyle name="Normal 2 4 3 2 4" xfId="853"/>
    <cellStyle name="Normal 2 4 3 2 4 2" xfId="2145"/>
    <cellStyle name="Normal 2 4 3 2 4 2 2" xfId="4729"/>
    <cellStyle name="Normal 2 4 3 2 4 2 2 2" xfId="9897"/>
    <cellStyle name="Normal 2 4 3 2 4 2 2 2 2" xfId="20234"/>
    <cellStyle name="Normal 2 4 3 2 4 2 2 2 2 2" xfId="40911"/>
    <cellStyle name="Normal 2 4 3 2 4 2 2 2 3" xfId="30574"/>
    <cellStyle name="Normal 2 4 3 2 4 2 2 3" xfId="15066"/>
    <cellStyle name="Normal 2 4 3 2 4 2 2 3 2" xfId="35743"/>
    <cellStyle name="Normal 2 4 3 2 4 2 2 4" xfId="25406"/>
    <cellStyle name="Normal 2 4 3 2 4 2 3" xfId="7313"/>
    <cellStyle name="Normal 2 4 3 2 4 2 3 2" xfId="17650"/>
    <cellStyle name="Normal 2 4 3 2 4 2 3 2 2" xfId="38327"/>
    <cellStyle name="Normal 2 4 3 2 4 2 3 3" xfId="27990"/>
    <cellStyle name="Normal 2 4 3 2 4 2 4" xfId="12482"/>
    <cellStyle name="Normal 2 4 3 2 4 2 4 2" xfId="33159"/>
    <cellStyle name="Normal 2 4 3 2 4 2 5" xfId="22822"/>
    <cellStyle name="Normal 2 4 3 2 4 3" xfId="3437"/>
    <cellStyle name="Normal 2 4 3 2 4 3 2" xfId="8605"/>
    <cellStyle name="Normal 2 4 3 2 4 3 2 2" xfId="18942"/>
    <cellStyle name="Normal 2 4 3 2 4 3 2 2 2" xfId="39619"/>
    <cellStyle name="Normal 2 4 3 2 4 3 2 3" xfId="29282"/>
    <cellStyle name="Normal 2 4 3 2 4 3 3" xfId="13774"/>
    <cellStyle name="Normal 2 4 3 2 4 3 3 2" xfId="34451"/>
    <cellStyle name="Normal 2 4 3 2 4 3 4" xfId="24114"/>
    <cellStyle name="Normal 2 4 3 2 4 4" xfId="6021"/>
    <cellStyle name="Normal 2 4 3 2 4 4 2" xfId="16358"/>
    <cellStyle name="Normal 2 4 3 2 4 4 2 2" xfId="37035"/>
    <cellStyle name="Normal 2 4 3 2 4 4 3" xfId="26698"/>
    <cellStyle name="Normal 2 4 3 2 4 5" xfId="11190"/>
    <cellStyle name="Normal 2 4 3 2 4 5 2" xfId="31867"/>
    <cellStyle name="Normal 2 4 3 2 4 6" xfId="21530"/>
    <cellStyle name="Normal 2 4 3 2 5" xfId="1499"/>
    <cellStyle name="Normal 2 4 3 2 5 2" xfId="4083"/>
    <cellStyle name="Normal 2 4 3 2 5 2 2" xfId="9251"/>
    <cellStyle name="Normal 2 4 3 2 5 2 2 2" xfId="19588"/>
    <cellStyle name="Normal 2 4 3 2 5 2 2 2 2" xfId="40265"/>
    <cellStyle name="Normal 2 4 3 2 5 2 2 3" xfId="29928"/>
    <cellStyle name="Normal 2 4 3 2 5 2 3" xfId="14420"/>
    <cellStyle name="Normal 2 4 3 2 5 2 3 2" xfId="35097"/>
    <cellStyle name="Normal 2 4 3 2 5 2 4" xfId="24760"/>
    <cellStyle name="Normal 2 4 3 2 5 3" xfId="6667"/>
    <cellStyle name="Normal 2 4 3 2 5 3 2" xfId="17004"/>
    <cellStyle name="Normal 2 4 3 2 5 3 2 2" xfId="37681"/>
    <cellStyle name="Normal 2 4 3 2 5 3 3" xfId="27344"/>
    <cellStyle name="Normal 2 4 3 2 5 4" xfId="11836"/>
    <cellStyle name="Normal 2 4 3 2 5 4 2" xfId="32513"/>
    <cellStyle name="Normal 2 4 3 2 5 5" xfId="22176"/>
    <cellStyle name="Normal 2 4 3 2 6" xfId="2791"/>
    <cellStyle name="Normal 2 4 3 2 6 2" xfId="7959"/>
    <cellStyle name="Normal 2 4 3 2 6 2 2" xfId="18296"/>
    <cellStyle name="Normal 2 4 3 2 6 2 2 2" xfId="38973"/>
    <cellStyle name="Normal 2 4 3 2 6 2 3" xfId="28636"/>
    <cellStyle name="Normal 2 4 3 2 6 3" xfId="13128"/>
    <cellStyle name="Normal 2 4 3 2 6 3 2" xfId="33805"/>
    <cellStyle name="Normal 2 4 3 2 6 4" xfId="23468"/>
    <cellStyle name="Normal 2 4 3 2 7" xfId="5375"/>
    <cellStyle name="Normal 2 4 3 2 7 2" xfId="15712"/>
    <cellStyle name="Normal 2 4 3 2 7 2 2" xfId="36389"/>
    <cellStyle name="Normal 2 4 3 2 7 3" xfId="26052"/>
    <cellStyle name="Normal 2 4 3 2 8" xfId="10544"/>
    <cellStyle name="Normal 2 4 3 2 8 2" xfId="31221"/>
    <cellStyle name="Normal 2 4 3 2 9" xfId="20884"/>
    <cellStyle name="Normal 2 4 3 3" xfId="289"/>
    <cellStyle name="Normal 2 4 3 3 2" xfId="613"/>
    <cellStyle name="Normal 2 4 3 3 2 2" xfId="1259"/>
    <cellStyle name="Normal 2 4 3 3 2 2 2" xfId="2551"/>
    <cellStyle name="Normal 2 4 3 3 2 2 2 2" xfId="5135"/>
    <cellStyle name="Normal 2 4 3 3 2 2 2 2 2" xfId="10303"/>
    <cellStyle name="Normal 2 4 3 3 2 2 2 2 2 2" xfId="20640"/>
    <cellStyle name="Normal 2 4 3 3 2 2 2 2 2 2 2" xfId="41317"/>
    <cellStyle name="Normal 2 4 3 3 2 2 2 2 2 3" xfId="30980"/>
    <cellStyle name="Normal 2 4 3 3 2 2 2 2 3" xfId="15472"/>
    <cellStyle name="Normal 2 4 3 3 2 2 2 2 3 2" xfId="36149"/>
    <cellStyle name="Normal 2 4 3 3 2 2 2 2 4" xfId="25812"/>
    <cellStyle name="Normal 2 4 3 3 2 2 2 3" xfId="7719"/>
    <cellStyle name="Normal 2 4 3 3 2 2 2 3 2" xfId="18056"/>
    <cellStyle name="Normal 2 4 3 3 2 2 2 3 2 2" xfId="38733"/>
    <cellStyle name="Normal 2 4 3 3 2 2 2 3 3" xfId="28396"/>
    <cellStyle name="Normal 2 4 3 3 2 2 2 4" xfId="12888"/>
    <cellStyle name="Normal 2 4 3 3 2 2 2 4 2" xfId="33565"/>
    <cellStyle name="Normal 2 4 3 3 2 2 2 5" xfId="23228"/>
    <cellStyle name="Normal 2 4 3 3 2 2 3" xfId="3843"/>
    <cellStyle name="Normal 2 4 3 3 2 2 3 2" xfId="9011"/>
    <cellStyle name="Normal 2 4 3 3 2 2 3 2 2" xfId="19348"/>
    <cellStyle name="Normal 2 4 3 3 2 2 3 2 2 2" xfId="40025"/>
    <cellStyle name="Normal 2 4 3 3 2 2 3 2 3" xfId="29688"/>
    <cellStyle name="Normal 2 4 3 3 2 2 3 3" xfId="14180"/>
    <cellStyle name="Normal 2 4 3 3 2 2 3 3 2" xfId="34857"/>
    <cellStyle name="Normal 2 4 3 3 2 2 3 4" xfId="24520"/>
    <cellStyle name="Normal 2 4 3 3 2 2 4" xfId="6427"/>
    <cellStyle name="Normal 2 4 3 3 2 2 4 2" xfId="16764"/>
    <cellStyle name="Normal 2 4 3 3 2 2 4 2 2" xfId="37441"/>
    <cellStyle name="Normal 2 4 3 3 2 2 4 3" xfId="27104"/>
    <cellStyle name="Normal 2 4 3 3 2 2 5" xfId="11596"/>
    <cellStyle name="Normal 2 4 3 3 2 2 5 2" xfId="32273"/>
    <cellStyle name="Normal 2 4 3 3 2 2 6" xfId="21936"/>
    <cellStyle name="Normal 2 4 3 3 2 3" xfId="1905"/>
    <cellStyle name="Normal 2 4 3 3 2 3 2" xfId="4489"/>
    <cellStyle name="Normal 2 4 3 3 2 3 2 2" xfId="9657"/>
    <cellStyle name="Normal 2 4 3 3 2 3 2 2 2" xfId="19994"/>
    <cellStyle name="Normal 2 4 3 3 2 3 2 2 2 2" xfId="40671"/>
    <cellStyle name="Normal 2 4 3 3 2 3 2 2 3" xfId="30334"/>
    <cellStyle name="Normal 2 4 3 3 2 3 2 3" xfId="14826"/>
    <cellStyle name="Normal 2 4 3 3 2 3 2 3 2" xfId="35503"/>
    <cellStyle name="Normal 2 4 3 3 2 3 2 4" xfId="25166"/>
    <cellStyle name="Normal 2 4 3 3 2 3 3" xfId="7073"/>
    <cellStyle name="Normal 2 4 3 3 2 3 3 2" xfId="17410"/>
    <cellStyle name="Normal 2 4 3 3 2 3 3 2 2" xfId="38087"/>
    <cellStyle name="Normal 2 4 3 3 2 3 3 3" xfId="27750"/>
    <cellStyle name="Normal 2 4 3 3 2 3 4" xfId="12242"/>
    <cellStyle name="Normal 2 4 3 3 2 3 4 2" xfId="32919"/>
    <cellStyle name="Normal 2 4 3 3 2 3 5" xfId="22582"/>
    <cellStyle name="Normal 2 4 3 3 2 4" xfId="3197"/>
    <cellStyle name="Normal 2 4 3 3 2 4 2" xfId="8365"/>
    <cellStyle name="Normal 2 4 3 3 2 4 2 2" xfId="18702"/>
    <cellStyle name="Normal 2 4 3 3 2 4 2 2 2" xfId="39379"/>
    <cellStyle name="Normal 2 4 3 3 2 4 2 3" xfId="29042"/>
    <cellStyle name="Normal 2 4 3 3 2 4 3" xfId="13534"/>
    <cellStyle name="Normal 2 4 3 3 2 4 3 2" xfId="34211"/>
    <cellStyle name="Normal 2 4 3 3 2 4 4" xfId="23874"/>
    <cellStyle name="Normal 2 4 3 3 2 5" xfId="5781"/>
    <cellStyle name="Normal 2 4 3 3 2 5 2" xfId="16118"/>
    <cellStyle name="Normal 2 4 3 3 2 5 2 2" xfId="36795"/>
    <cellStyle name="Normal 2 4 3 3 2 5 3" xfId="26458"/>
    <cellStyle name="Normal 2 4 3 3 2 6" xfId="10950"/>
    <cellStyle name="Normal 2 4 3 3 2 6 2" xfId="31627"/>
    <cellStyle name="Normal 2 4 3 3 2 7" xfId="21290"/>
    <cellStyle name="Normal 2 4 3 3 3" xfId="936"/>
    <cellStyle name="Normal 2 4 3 3 3 2" xfId="2228"/>
    <cellStyle name="Normal 2 4 3 3 3 2 2" xfId="4812"/>
    <cellStyle name="Normal 2 4 3 3 3 2 2 2" xfId="9980"/>
    <cellStyle name="Normal 2 4 3 3 3 2 2 2 2" xfId="20317"/>
    <cellStyle name="Normal 2 4 3 3 3 2 2 2 2 2" xfId="40994"/>
    <cellStyle name="Normal 2 4 3 3 3 2 2 2 3" xfId="30657"/>
    <cellStyle name="Normal 2 4 3 3 3 2 2 3" xfId="15149"/>
    <cellStyle name="Normal 2 4 3 3 3 2 2 3 2" xfId="35826"/>
    <cellStyle name="Normal 2 4 3 3 3 2 2 4" xfId="25489"/>
    <cellStyle name="Normal 2 4 3 3 3 2 3" xfId="7396"/>
    <cellStyle name="Normal 2 4 3 3 3 2 3 2" xfId="17733"/>
    <cellStyle name="Normal 2 4 3 3 3 2 3 2 2" xfId="38410"/>
    <cellStyle name="Normal 2 4 3 3 3 2 3 3" xfId="28073"/>
    <cellStyle name="Normal 2 4 3 3 3 2 4" xfId="12565"/>
    <cellStyle name="Normal 2 4 3 3 3 2 4 2" xfId="33242"/>
    <cellStyle name="Normal 2 4 3 3 3 2 5" xfId="22905"/>
    <cellStyle name="Normal 2 4 3 3 3 3" xfId="3520"/>
    <cellStyle name="Normal 2 4 3 3 3 3 2" xfId="8688"/>
    <cellStyle name="Normal 2 4 3 3 3 3 2 2" xfId="19025"/>
    <cellStyle name="Normal 2 4 3 3 3 3 2 2 2" xfId="39702"/>
    <cellStyle name="Normal 2 4 3 3 3 3 2 3" xfId="29365"/>
    <cellStyle name="Normal 2 4 3 3 3 3 3" xfId="13857"/>
    <cellStyle name="Normal 2 4 3 3 3 3 3 2" xfId="34534"/>
    <cellStyle name="Normal 2 4 3 3 3 3 4" xfId="24197"/>
    <cellStyle name="Normal 2 4 3 3 3 4" xfId="6104"/>
    <cellStyle name="Normal 2 4 3 3 3 4 2" xfId="16441"/>
    <cellStyle name="Normal 2 4 3 3 3 4 2 2" xfId="37118"/>
    <cellStyle name="Normal 2 4 3 3 3 4 3" xfId="26781"/>
    <cellStyle name="Normal 2 4 3 3 3 5" xfId="11273"/>
    <cellStyle name="Normal 2 4 3 3 3 5 2" xfId="31950"/>
    <cellStyle name="Normal 2 4 3 3 3 6" xfId="21613"/>
    <cellStyle name="Normal 2 4 3 3 4" xfId="1582"/>
    <cellStyle name="Normal 2 4 3 3 4 2" xfId="4166"/>
    <cellStyle name="Normal 2 4 3 3 4 2 2" xfId="9334"/>
    <cellStyle name="Normal 2 4 3 3 4 2 2 2" xfId="19671"/>
    <cellStyle name="Normal 2 4 3 3 4 2 2 2 2" xfId="40348"/>
    <cellStyle name="Normal 2 4 3 3 4 2 2 3" xfId="30011"/>
    <cellStyle name="Normal 2 4 3 3 4 2 3" xfId="14503"/>
    <cellStyle name="Normal 2 4 3 3 4 2 3 2" xfId="35180"/>
    <cellStyle name="Normal 2 4 3 3 4 2 4" xfId="24843"/>
    <cellStyle name="Normal 2 4 3 3 4 3" xfId="6750"/>
    <cellStyle name="Normal 2 4 3 3 4 3 2" xfId="17087"/>
    <cellStyle name="Normal 2 4 3 3 4 3 2 2" xfId="37764"/>
    <cellStyle name="Normal 2 4 3 3 4 3 3" xfId="27427"/>
    <cellStyle name="Normal 2 4 3 3 4 4" xfId="11919"/>
    <cellStyle name="Normal 2 4 3 3 4 4 2" xfId="32596"/>
    <cellStyle name="Normal 2 4 3 3 4 5" xfId="22259"/>
    <cellStyle name="Normal 2 4 3 3 5" xfId="2874"/>
    <cellStyle name="Normal 2 4 3 3 5 2" xfId="8042"/>
    <cellStyle name="Normal 2 4 3 3 5 2 2" xfId="18379"/>
    <cellStyle name="Normal 2 4 3 3 5 2 2 2" xfId="39056"/>
    <cellStyle name="Normal 2 4 3 3 5 2 3" xfId="28719"/>
    <cellStyle name="Normal 2 4 3 3 5 3" xfId="13211"/>
    <cellStyle name="Normal 2 4 3 3 5 3 2" xfId="33888"/>
    <cellStyle name="Normal 2 4 3 3 5 4" xfId="23551"/>
    <cellStyle name="Normal 2 4 3 3 6" xfId="5458"/>
    <cellStyle name="Normal 2 4 3 3 6 2" xfId="15795"/>
    <cellStyle name="Normal 2 4 3 3 6 2 2" xfId="36472"/>
    <cellStyle name="Normal 2 4 3 3 6 3" xfId="26135"/>
    <cellStyle name="Normal 2 4 3 3 7" xfId="10627"/>
    <cellStyle name="Normal 2 4 3 3 7 2" xfId="31304"/>
    <cellStyle name="Normal 2 4 3 3 8" xfId="20967"/>
    <cellStyle name="Normal 2 4 3 4" xfId="450"/>
    <cellStyle name="Normal 2 4 3 4 2" xfId="1096"/>
    <cellStyle name="Normal 2 4 3 4 2 2" xfId="2388"/>
    <cellStyle name="Normal 2 4 3 4 2 2 2" xfId="4972"/>
    <cellStyle name="Normal 2 4 3 4 2 2 2 2" xfId="10140"/>
    <cellStyle name="Normal 2 4 3 4 2 2 2 2 2" xfId="20477"/>
    <cellStyle name="Normal 2 4 3 4 2 2 2 2 2 2" xfId="41154"/>
    <cellStyle name="Normal 2 4 3 4 2 2 2 2 3" xfId="30817"/>
    <cellStyle name="Normal 2 4 3 4 2 2 2 3" xfId="15309"/>
    <cellStyle name="Normal 2 4 3 4 2 2 2 3 2" xfId="35986"/>
    <cellStyle name="Normal 2 4 3 4 2 2 2 4" xfId="25649"/>
    <cellStyle name="Normal 2 4 3 4 2 2 3" xfId="7556"/>
    <cellStyle name="Normal 2 4 3 4 2 2 3 2" xfId="17893"/>
    <cellStyle name="Normal 2 4 3 4 2 2 3 2 2" xfId="38570"/>
    <cellStyle name="Normal 2 4 3 4 2 2 3 3" xfId="28233"/>
    <cellStyle name="Normal 2 4 3 4 2 2 4" xfId="12725"/>
    <cellStyle name="Normal 2 4 3 4 2 2 4 2" xfId="33402"/>
    <cellStyle name="Normal 2 4 3 4 2 2 5" xfId="23065"/>
    <cellStyle name="Normal 2 4 3 4 2 3" xfId="3680"/>
    <cellStyle name="Normal 2 4 3 4 2 3 2" xfId="8848"/>
    <cellStyle name="Normal 2 4 3 4 2 3 2 2" xfId="19185"/>
    <cellStyle name="Normal 2 4 3 4 2 3 2 2 2" xfId="39862"/>
    <cellStyle name="Normal 2 4 3 4 2 3 2 3" xfId="29525"/>
    <cellStyle name="Normal 2 4 3 4 2 3 3" xfId="14017"/>
    <cellStyle name="Normal 2 4 3 4 2 3 3 2" xfId="34694"/>
    <cellStyle name="Normal 2 4 3 4 2 3 4" xfId="24357"/>
    <cellStyle name="Normal 2 4 3 4 2 4" xfId="6264"/>
    <cellStyle name="Normal 2 4 3 4 2 4 2" xfId="16601"/>
    <cellStyle name="Normal 2 4 3 4 2 4 2 2" xfId="37278"/>
    <cellStyle name="Normal 2 4 3 4 2 4 3" xfId="26941"/>
    <cellStyle name="Normal 2 4 3 4 2 5" xfId="11433"/>
    <cellStyle name="Normal 2 4 3 4 2 5 2" xfId="32110"/>
    <cellStyle name="Normal 2 4 3 4 2 6" xfId="21773"/>
    <cellStyle name="Normal 2 4 3 4 3" xfId="1742"/>
    <cellStyle name="Normal 2 4 3 4 3 2" xfId="4326"/>
    <cellStyle name="Normal 2 4 3 4 3 2 2" xfId="9494"/>
    <cellStyle name="Normal 2 4 3 4 3 2 2 2" xfId="19831"/>
    <cellStyle name="Normal 2 4 3 4 3 2 2 2 2" xfId="40508"/>
    <cellStyle name="Normal 2 4 3 4 3 2 2 3" xfId="30171"/>
    <cellStyle name="Normal 2 4 3 4 3 2 3" xfId="14663"/>
    <cellStyle name="Normal 2 4 3 4 3 2 3 2" xfId="35340"/>
    <cellStyle name="Normal 2 4 3 4 3 2 4" xfId="25003"/>
    <cellStyle name="Normal 2 4 3 4 3 3" xfId="6910"/>
    <cellStyle name="Normal 2 4 3 4 3 3 2" xfId="17247"/>
    <cellStyle name="Normal 2 4 3 4 3 3 2 2" xfId="37924"/>
    <cellStyle name="Normal 2 4 3 4 3 3 3" xfId="27587"/>
    <cellStyle name="Normal 2 4 3 4 3 4" xfId="12079"/>
    <cellStyle name="Normal 2 4 3 4 3 4 2" xfId="32756"/>
    <cellStyle name="Normal 2 4 3 4 3 5" xfId="22419"/>
    <cellStyle name="Normal 2 4 3 4 4" xfId="3034"/>
    <cellStyle name="Normal 2 4 3 4 4 2" xfId="8202"/>
    <cellStyle name="Normal 2 4 3 4 4 2 2" xfId="18539"/>
    <cellStyle name="Normal 2 4 3 4 4 2 2 2" xfId="39216"/>
    <cellStyle name="Normal 2 4 3 4 4 2 3" xfId="28879"/>
    <cellStyle name="Normal 2 4 3 4 4 3" xfId="13371"/>
    <cellStyle name="Normal 2 4 3 4 4 3 2" xfId="34048"/>
    <cellStyle name="Normal 2 4 3 4 4 4" xfId="23711"/>
    <cellStyle name="Normal 2 4 3 4 5" xfId="5618"/>
    <cellStyle name="Normal 2 4 3 4 5 2" xfId="15955"/>
    <cellStyle name="Normal 2 4 3 4 5 2 2" xfId="36632"/>
    <cellStyle name="Normal 2 4 3 4 5 3" xfId="26295"/>
    <cellStyle name="Normal 2 4 3 4 6" xfId="10787"/>
    <cellStyle name="Normal 2 4 3 4 6 2" xfId="31464"/>
    <cellStyle name="Normal 2 4 3 4 7" xfId="21127"/>
    <cellStyle name="Normal 2 4 3 5" xfId="773"/>
    <cellStyle name="Normal 2 4 3 5 2" xfId="2065"/>
    <cellStyle name="Normal 2 4 3 5 2 2" xfId="4649"/>
    <cellStyle name="Normal 2 4 3 5 2 2 2" xfId="9817"/>
    <cellStyle name="Normal 2 4 3 5 2 2 2 2" xfId="20154"/>
    <cellStyle name="Normal 2 4 3 5 2 2 2 2 2" xfId="40831"/>
    <cellStyle name="Normal 2 4 3 5 2 2 2 3" xfId="30494"/>
    <cellStyle name="Normal 2 4 3 5 2 2 3" xfId="14986"/>
    <cellStyle name="Normal 2 4 3 5 2 2 3 2" xfId="35663"/>
    <cellStyle name="Normal 2 4 3 5 2 2 4" xfId="25326"/>
    <cellStyle name="Normal 2 4 3 5 2 3" xfId="7233"/>
    <cellStyle name="Normal 2 4 3 5 2 3 2" xfId="17570"/>
    <cellStyle name="Normal 2 4 3 5 2 3 2 2" xfId="38247"/>
    <cellStyle name="Normal 2 4 3 5 2 3 3" xfId="27910"/>
    <cellStyle name="Normal 2 4 3 5 2 4" xfId="12402"/>
    <cellStyle name="Normal 2 4 3 5 2 4 2" xfId="33079"/>
    <cellStyle name="Normal 2 4 3 5 2 5" xfId="22742"/>
    <cellStyle name="Normal 2 4 3 5 3" xfId="3357"/>
    <cellStyle name="Normal 2 4 3 5 3 2" xfId="8525"/>
    <cellStyle name="Normal 2 4 3 5 3 2 2" xfId="18862"/>
    <cellStyle name="Normal 2 4 3 5 3 2 2 2" xfId="39539"/>
    <cellStyle name="Normal 2 4 3 5 3 2 3" xfId="29202"/>
    <cellStyle name="Normal 2 4 3 5 3 3" xfId="13694"/>
    <cellStyle name="Normal 2 4 3 5 3 3 2" xfId="34371"/>
    <cellStyle name="Normal 2 4 3 5 3 4" xfId="24034"/>
    <cellStyle name="Normal 2 4 3 5 4" xfId="5941"/>
    <cellStyle name="Normal 2 4 3 5 4 2" xfId="16278"/>
    <cellStyle name="Normal 2 4 3 5 4 2 2" xfId="36955"/>
    <cellStyle name="Normal 2 4 3 5 4 3" xfId="26618"/>
    <cellStyle name="Normal 2 4 3 5 5" xfId="11110"/>
    <cellStyle name="Normal 2 4 3 5 5 2" xfId="31787"/>
    <cellStyle name="Normal 2 4 3 5 6" xfId="21450"/>
    <cellStyle name="Normal 2 4 3 6" xfId="1419"/>
    <cellStyle name="Normal 2 4 3 6 2" xfId="4003"/>
    <cellStyle name="Normal 2 4 3 6 2 2" xfId="9171"/>
    <cellStyle name="Normal 2 4 3 6 2 2 2" xfId="19508"/>
    <cellStyle name="Normal 2 4 3 6 2 2 2 2" xfId="40185"/>
    <cellStyle name="Normal 2 4 3 6 2 2 3" xfId="29848"/>
    <cellStyle name="Normal 2 4 3 6 2 3" xfId="14340"/>
    <cellStyle name="Normal 2 4 3 6 2 3 2" xfId="35017"/>
    <cellStyle name="Normal 2 4 3 6 2 4" xfId="24680"/>
    <cellStyle name="Normal 2 4 3 6 3" xfId="6587"/>
    <cellStyle name="Normal 2 4 3 6 3 2" xfId="16924"/>
    <cellStyle name="Normal 2 4 3 6 3 2 2" xfId="37601"/>
    <cellStyle name="Normal 2 4 3 6 3 3" xfId="27264"/>
    <cellStyle name="Normal 2 4 3 6 4" xfId="11756"/>
    <cellStyle name="Normal 2 4 3 6 4 2" xfId="32433"/>
    <cellStyle name="Normal 2 4 3 6 5" xfId="22096"/>
    <cellStyle name="Normal 2 4 3 7" xfId="2711"/>
    <cellStyle name="Normal 2 4 3 7 2" xfId="7879"/>
    <cellStyle name="Normal 2 4 3 7 2 2" xfId="18216"/>
    <cellStyle name="Normal 2 4 3 7 2 2 2" xfId="38893"/>
    <cellStyle name="Normal 2 4 3 7 2 3" xfId="28556"/>
    <cellStyle name="Normal 2 4 3 7 3" xfId="13048"/>
    <cellStyle name="Normal 2 4 3 7 3 2" xfId="33725"/>
    <cellStyle name="Normal 2 4 3 7 4" xfId="23388"/>
    <cellStyle name="Normal 2 4 3 8" xfId="5295"/>
    <cellStyle name="Normal 2 4 3 8 2" xfId="15632"/>
    <cellStyle name="Normal 2 4 3 8 2 2" xfId="36309"/>
    <cellStyle name="Normal 2 4 3 8 3" xfId="25972"/>
    <cellStyle name="Normal 2 4 3 9" xfId="10464"/>
    <cellStyle name="Normal 2 4 3 9 2" xfId="31141"/>
    <cellStyle name="Normal 2 4 4" xfId="162"/>
    <cellStyle name="Normal 2 4 4 2" xfId="330"/>
    <cellStyle name="Normal 2 4 4 2 2" xfId="653"/>
    <cellStyle name="Normal 2 4 4 2 2 2" xfId="1299"/>
    <cellStyle name="Normal 2 4 4 2 2 2 2" xfId="2591"/>
    <cellStyle name="Normal 2 4 4 2 2 2 2 2" xfId="5175"/>
    <cellStyle name="Normal 2 4 4 2 2 2 2 2 2" xfId="10343"/>
    <cellStyle name="Normal 2 4 4 2 2 2 2 2 2 2" xfId="20680"/>
    <cellStyle name="Normal 2 4 4 2 2 2 2 2 2 2 2" xfId="41357"/>
    <cellStyle name="Normal 2 4 4 2 2 2 2 2 2 3" xfId="31020"/>
    <cellStyle name="Normal 2 4 4 2 2 2 2 2 3" xfId="15512"/>
    <cellStyle name="Normal 2 4 4 2 2 2 2 2 3 2" xfId="36189"/>
    <cellStyle name="Normal 2 4 4 2 2 2 2 2 4" xfId="25852"/>
    <cellStyle name="Normal 2 4 4 2 2 2 2 3" xfId="7759"/>
    <cellStyle name="Normal 2 4 4 2 2 2 2 3 2" xfId="18096"/>
    <cellStyle name="Normal 2 4 4 2 2 2 2 3 2 2" xfId="38773"/>
    <cellStyle name="Normal 2 4 4 2 2 2 2 3 3" xfId="28436"/>
    <cellStyle name="Normal 2 4 4 2 2 2 2 4" xfId="12928"/>
    <cellStyle name="Normal 2 4 4 2 2 2 2 4 2" xfId="33605"/>
    <cellStyle name="Normal 2 4 4 2 2 2 2 5" xfId="23268"/>
    <cellStyle name="Normal 2 4 4 2 2 2 3" xfId="3883"/>
    <cellStyle name="Normal 2 4 4 2 2 2 3 2" xfId="9051"/>
    <cellStyle name="Normal 2 4 4 2 2 2 3 2 2" xfId="19388"/>
    <cellStyle name="Normal 2 4 4 2 2 2 3 2 2 2" xfId="40065"/>
    <cellStyle name="Normal 2 4 4 2 2 2 3 2 3" xfId="29728"/>
    <cellStyle name="Normal 2 4 4 2 2 2 3 3" xfId="14220"/>
    <cellStyle name="Normal 2 4 4 2 2 2 3 3 2" xfId="34897"/>
    <cellStyle name="Normal 2 4 4 2 2 2 3 4" xfId="24560"/>
    <cellStyle name="Normal 2 4 4 2 2 2 4" xfId="6467"/>
    <cellStyle name="Normal 2 4 4 2 2 2 4 2" xfId="16804"/>
    <cellStyle name="Normal 2 4 4 2 2 2 4 2 2" xfId="37481"/>
    <cellStyle name="Normal 2 4 4 2 2 2 4 3" xfId="27144"/>
    <cellStyle name="Normal 2 4 4 2 2 2 5" xfId="11636"/>
    <cellStyle name="Normal 2 4 4 2 2 2 5 2" xfId="32313"/>
    <cellStyle name="Normal 2 4 4 2 2 2 6" xfId="21976"/>
    <cellStyle name="Normal 2 4 4 2 2 3" xfId="1945"/>
    <cellStyle name="Normal 2 4 4 2 2 3 2" xfId="4529"/>
    <cellStyle name="Normal 2 4 4 2 2 3 2 2" xfId="9697"/>
    <cellStyle name="Normal 2 4 4 2 2 3 2 2 2" xfId="20034"/>
    <cellStyle name="Normal 2 4 4 2 2 3 2 2 2 2" xfId="40711"/>
    <cellStyle name="Normal 2 4 4 2 2 3 2 2 3" xfId="30374"/>
    <cellStyle name="Normal 2 4 4 2 2 3 2 3" xfId="14866"/>
    <cellStyle name="Normal 2 4 4 2 2 3 2 3 2" xfId="35543"/>
    <cellStyle name="Normal 2 4 4 2 2 3 2 4" xfId="25206"/>
    <cellStyle name="Normal 2 4 4 2 2 3 3" xfId="7113"/>
    <cellStyle name="Normal 2 4 4 2 2 3 3 2" xfId="17450"/>
    <cellStyle name="Normal 2 4 4 2 2 3 3 2 2" xfId="38127"/>
    <cellStyle name="Normal 2 4 4 2 2 3 3 3" xfId="27790"/>
    <cellStyle name="Normal 2 4 4 2 2 3 4" xfId="12282"/>
    <cellStyle name="Normal 2 4 4 2 2 3 4 2" xfId="32959"/>
    <cellStyle name="Normal 2 4 4 2 2 3 5" xfId="22622"/>
    <cellStyle name="Normal 2 4 4 2 2 4" xfId="3237"/>
    <cellStyle name="Normal 2 4 4 2 2 4 2" xfId="8405"/>
    <cellStyle name="Normal 2 4 4 2 2 4 2 2" xfId="18742"/>
    <cellStyle name="Normal 2 4 4 2 2 4 2 2 2" xfId="39419"/>
    <cellStyle name="Normal 2 4 4 2 2 4 2 3" xfId="29082"/>
    <cellStyle name="Normal 2 4 4 2 2 4 3" xfId="13574"/>
    <cellStyle name="Normal 2 4 4 2 2 4 3 2" xfId="34251"/>
    <cellStyle name="Normal 2 4 4 2 2 4 4" xfId="23914"/>
    <cellStyle name="Normal 2 4 4 2 2 5" xfId="5821"/>
    <cellStyle name="Normal 2 4 4 2 2 5 2" xfId="16158"/>
    <cellStyle name="Normal 2 4 4 2 2 5 2 2" xfId="36835"/>
    <cellStyle name="Normal 2 4 4 2 2 5 3" xfId="26498"/>
    <cellStyle name="Normal 2 4 4 2 2 6" xfId="10990"/>
    <cellStyle name="Normal 2 4 4 2 2 6 2" xfId="31667"/>
    <cellStyle name="Normal 2 4 4 2 2 7" xfId="21330"/>
    <cellStyle name="Normal 2 4 4 2 3" xfId="976"/>
    <cellStyle name="Normal 2 4 4 2 3 2" xfId="2268"/>
    <cellStyle name="Normal 2 4 4 2 3 2 2" xfId="4852"/>
    <cellStyle name="Normal 2 4 4 2 3 2 2 2" xfId="10020"/>
    <cellStyle name="Normal 2 4 4 2 3 2 2 2 2" xfId="20357"/>
    <cellStyle name="Normal 2 4 4 2 3 2 2 2 2 2" xfId="41034"/>
    <cellStyle name="Normal 2 4 4 2 3 2 2 2 3" xfId="30697"/>
    <cellStyle name="Normal 2 4 4 2 3 2 2 3" xfId="15189"/>
    <cellStyle name="Normal 2 4 4 2 3 2 2 3 2" xfId="35866"/>
    <cellStyle name="Normal 2 4 4 2 3 2 2 4" xfId="25529"/>
    <cellStyle name="Normal 2 4 4 2 3 2 3" xfId="7436"/>
    <cellStyle name="Normal 2 4 4 2 3 2 3 2" xfId="17773"/>
    <cellStyle name="Normal 2 4 4 2 3 2 3 2 2" xfId="38450"/>
    <cellStyle name="Normal 2 4 4 2 3 2 3 3" xfId="28113"/>
    <cellStyle name="Normal 2 4 4 2 3 2 4" xfId="12605"/>
    <cellStyle name="Normal 2 4 4 2 3 2 4 2" xfId="33282"/>
    <cellStyle name="Normal 2 4 4 2 3 2 5" xfId="22945"/>
    <cellStyle name="Normal 2 4 4 2 3 3" xfId="3560"/>
    <cellStyle name="Normal 2 4 4 2 3 3 2" xfId="8728"/>
    <cellStyle name="Normal 2 4 4 2 3 3 2 2" xfId="19065"/>
    <cellStyle name="Normal 2 4 4 2 3 3 2 2 2" xfId="39742"/>
    <cellStyle name="Normal 2 4 4 2 3 3 2 3" xfId="29405"/>
    <cellStyle name="Normal 2 4 4 2 3 3 3" xfId="13897"/>
    <cellStyle name="Normal 2 4 4 2 3 3 3 2" xfId="34574"/>
    <cellStyle name="Normal 2 4 4 2 3 3 4" xfId="24237"/>
    <cellStyle name="Normal 2 4 4 2 3 4" xfId="6144"/>
    <cellStyle name="Normal 2 4 4 2 3 4 2" xfId="16481"/>
    <cellStyle name="Normal 2 4 4 2 3 4 2 2" xfId="37158"/>
    <cellStyle name="Normal 2 4 4 2 3 4 3" xfId="26821"/>
    <cellStyle name="Normal 2 4 4 2 3 5" xfId="11313"/>
    <cellStyle name="Normal 2 4 4 2 3 5 2" xfId="31990"/>
    <cellStyle name="Normal 2 4 4 2 3 6" xfId="21653"/>
    <cellStyle name="Normal 2 4 4 2 4" xfId="1622"/>
    <cellStyle name="Normal 2 4 4 2 4 2" xfId="4206"/>
    <cellStyle name="Normal 2 4 4 2 4 2 2" xfId="9374"/>
    <cellStyle name="Normal 2 4 4 2 4 2 2 2" xfId="19711"/>
    <cellStyle name="Normal 2 4 4 2 4 2 2 2 2" xfId="40388"/>
    <cellStyle name="Normal 2 4 4 2 4 2 2 3" xfId="30051"/>
    <cellStyle name="Normal 2 4 4 2 4 2 3" xfId="14543"/>
    <cellStyle name="Normal 2 4 4 2 4 2 3 2" xfId="35220"/>
    <cellStyle name="Normal 2 4 4 2 4 2 4" xfId="24883"/>
    <cellStyle name="Normal 2 4 4 2 4 3" xfId="6790"/>
    <cellStyle name="Normal 2 4 4 2 4 3 2" xfId="17127"/>
    <cellStyle name="Normal 2 4 4 2 4 3 2 2" xfId="37804"/>
    <cellStyle name="Normal 2 4 4 2 4 3 3" xfId="27467"/>
    <cellStyle name="Normal 2 4 4 2 4 4" xfId="11959"/>
    <cellStyle name="Normal 2 4 4 2 4 4 2" xfId="32636"/>
    <cellStyle name="Normal 2 4 4 2 4 5" xfId="22299"/>
    <cellStyle name="Normal 2 4 4 2 5" xfId="2914"/>
    <cellStyle name="Normal 2 4 4 2 5 2" xfId="8082"/>
    <cellStyle name="Normal 2 4 4 2 5 2 2" xfId="18419"/>
    <cellStyle name="Normal 2 4 4 2 5 2 2 2" xfId="39096"/>
    <cellStyle name="Normal 2 4 4 2 5 2 3" xfId="28759"/>
    <cellStyle name="Normal 2 4 4 2 5 3" xfId="13251"/>
    <cellStyle name="Normal 2 4 4 2 5 3 2" xfId="33928"/>
    <cellStyle name="Normal 2 4 4 2 5 4" xfId="23591"/>
    <cellStyle name="Normal 2 4 4 2 6" xfId="5498"/>
    <cellStyle name="Normal 2 4 4 2 6 2" xfId="15835"/>
    <cellStyle name="Normal 2 4 4 2 6 2 2" xfId="36512"/>
    <cellStyle name="Normal 2 4 4 2 6 3" xfId="26175"/>
    <cellStyle name="Normal 2 4 4 2 7" xfId="10667"/>
    <cellStyle name="Normal 2 4 4 2 7 2" xfId="31344"/>
    <cellStyle name="Normal 2 4 4 2 8" xfId="21007"/>
    <cellStyle name="Normal 2 4 4 3" xfId="490"/>
    <cellStyle name="Normal 2 4 4 3 2" xfId="1136"/>
    <cellStyle name="Normal 2 4 4 3 2 2" xfId="2428"/>
    <cellStyle name="Normal 2 4 4 3 2 2 2" xfId="5012"/>
    <cellStyle name="Normal 2 4 4 3 2 2 2 2" xfId="10180"/>
    <cellStyle name="Normal 2 4 4 3 2 2 2 2 2" xfId="20517"/>
    <cellStyle name="Normal 2 4 4 3 2 2 2 2 2 2" xfId="41194"/>
    <cellStyle name="Normal 2 4 4 3 2 2 2 2 3" xfId="30857"/>
    <cellStyle name="Normal 2 4 4 3 2 2 2 3" xfId="15349"/>
    <cellStyle name="Normal 2 4 4 3 2 2 2 3 2" xfId="36026"/>
    <cellStyle name="Normal 2 4 4 3 2 2 2 4" xfId="25689"/>
    <cellStyle name="Normal 2 4 4 3 2 2 3" xfId="7596"/>
    <cellStyle name="Normal 2 4 4 3 2 2 3 2" xfId="17933"/>
    <cellStyle name="Normal 2 4 4 3 2 2 3 2 2" xfId="38610"/>
    <cellStyle name="Normal 2 4 4 3 2 2 3 3" xfId="28273"/>
    <cellStyle name="Normal 2 4 4 3 2 2 4" xfId="12765"/>
    <cellStyle name="Normal 2 4 4 3 2 2 4 2" xfId="33442"/>
    <cellStyle name="Normal 2 4 4 3 2 2 5" xfId="23105"/>
    <cellStyle name="Normal 2 4 4 3 2 3" xfId="3720"/>
    <cellStyle name="Normal 2 4 4 3 2 3 2" xfId="8888"/>
    <cellStyle name="Normal 2 4 4 3 2 3 2 2" xfId="19225"/>
    <cellStyle name="Normal 2 4 4 3 2 3 2 2 2" xfId="39902"/>
    <cellStyle name="Normal 2 4 4 3 2 3 2 3" xfId="29565"/>
    <cellStyle name="Normal 2 4 4 3 2 3 3" xfId="14057"/>
    <cellStyle name="Normal 2 4 4 3 2 3 3 2" xfId="34734"/>
    <cellStyle name="Normal 2 4 4 3 2 3 4" xfId="24397"/>
    <cellStyle name="Normal 2 4 4 3 2 4" xfId="6304"/>
    <cellStyle name="Normal 2 4 4 3 2 4 2" xfId="16641"/>
    <cellStyle name="Normal 2 4 4 3 2 4 2 2" xfId="37318"/>
    <cellStyle name="Normal 2 4 4 3 2 4 3" xfId="26981"/>
    <cellStyle name="Normal 2 4 4 3 2 5" xfId="11473"/>
    <cellStyle name="Normal 2 4 4 3 2 5 2" xfId="32150"/>
    <cellStyle name="Normal 2 4 4 3 2 6" xfId="21813"/>
    <cellStyle name="Normal 2 4 4 3 3" xfId="1782"/>
    <cellStyle name="Normal 2 4 4 3 3 2" xfId="4366"/>
    <cellStyle name="Normal 2 4 4 3 3 2 2" xfId="9534"/>
    <cellStyle name="Normal 2 4 4 3 3 2 2 2" xfId="19871"/>
    <cellStyle name="Normal 2 4 4 3 3 2 2 2 2" xfId="40548"/>
    <cellStyle name="Normal 2 4 4 3 3 2 2 3" xfId="30211"/>
    <cellStyle name="Normal 2 4 4 3 3 2 3" xfId="14703"/>
    <cellStyle name="Normal 2 4 4 3 3 2 3 2" xfId="35380"/>
    <cellStyle name="Normal 2 4 4 3 3 2 4" xfId="25043"/>
    <cellStyle name="Normal 2 4 4 3 3 3" xfId="6950"/>
    <cellStyle name="Normal 2 4 4 3 3 3 2" xfId="17287"/>
    <cellStyle name="Normal 2 4 4 3 3 3 2 2" xfId="37964"/>
    <cellStyle name="Normal 2 4 4 3 3 3 3" xfId="27627"/>
    <cellStyle name="Normal 2 4 4 3 3 4" xfId="12119"/>
    <cellStyle name="Normal 2 4 4 3 3 4 2" xfId="32796"/>
    <cellStyle name="Normal 2 4 4 3 3 5" xfId="22459"/>
    <cellStyle name="Normal 2 4 4 3 4" xfId="3074"/>
    <cellStyle name="Normal 2 4 4 3 4 2" xfId="8242"/>
    <cellStyle name="Normal 2 4 4 3 4 2 2" xfId="18579"/>
    <cellStyle name="Normal 2 4 4 3 4 2 2 2" xfId="39256"/>
    <cellStyle name="Normal 2 4 4 3 4 2 3" xfId="28919"/>
    <cellStyle name="Normal 2 4 4 3 4 3" xfId="13411"/>
    <cellStyle name="Normal 2 4 4 3 4 3 2" xfId="34088"/>
    <cellStyle name="Normal 2 4 4 3 4 4" xfId="23751"/>
    <cellStyle name="Normal 2 4 4 3 5" xfId="5658"/>
    <cellStyle name="Normal 2 4 4 3 5 2" xfId="15995"/>
    <cellStyle name="Normal 2 4 4 3 5 2 2" xfId="36672"/>
    <cellStyle name="Normal 2 4 4 3 5 3" xfId="26335"/>
    <cellStyle name="Normal 2 4 4 3 6" xfId="10827"/>
    <cellStyle name="Normal 2 4 4 3 6 2" xfId="31504"/>
    <cellStyle name="Normal 2 4 4 3 7" xfId="21167"/>
    <cellStyle name="Normal 2 4 4 4" xfId="813"/>
    <cellStyle name="Normal 2 4 4 4 2" xfId="2105"/>
    <cellStyle name="Normal 2 4 4 4 2 2" xfId="4689"/>
    <cellStyle name="Normal 2 4 4 4 2 2 2" xfId="9857"/>
    <cellStyle name="Normal 2 4 4 4 2 2 2 2" xfId="20194"/>
    <cellStyle name="Normal 2 4 4 4 2 2 2 2 2" xfId="40871"/>
    <cellStyle name="Normal 2 4 4 4 2 2 2 3" xfId="30534"/>
    <cellStyle name="Normal 2 4 4 4 2 2 3" xfId="15026"/>
    <cellStyle name="Normal 2 4 4 4 2 2 3 2" xfId="35703"/>
    <cellStyle name="Normal 2 4 4 4 2 2 4" xfId="25366"/>
    <cellStyle name="Normal 2 4 4 4 2 3" xfId="7273"/>
    <cellStyle name="Normal 2 4 4 4 2 3 2" xfId="17610"/>
    <cellStyle name="Normal 2 4 4 4 2 3 2 2" xfId="38287"/>
    <cellStyle name="Normal 2 4 4 4 2 3 3" xfId="27950"/>
    <cellStyle name="Normal 2 4 4 4 2 4" xfId="12442"/>
    <cellStyle name="Normal 2 4 4 4 2 4 2" xfId="33119"/>
    <cellStyle name="Normal 2 4 4 4 2 5" xfId="22782"/>
    <cellStyle name="Normal 2 4 4 4 3" xfId="3397"/>
    <cellStyle name="Normal 2 4 4 4 3 2" xfId="8565"/>
    <cellStyle name="Normal 2 4 4 4 3 2 2" xfId="18902"/>
    <cellStyle name="Normal 2 4 4 4 3 2 2 2" xfId="39579"/>
    <cellStyle name="Normal 2 4 4 4 3 2 3" xfId="29242"/>
    <cellStyle name="Normal 2 4 4 4 3 3" xfId="13734"/>
    <cellStyle name="Normal 2 4 4 4 3 3 2" xfId="34411"/>
    <cellStyle name="Normal 2 4 4 4 3 4" xfId="24074"/>
    <cellStyle name="Normal 2 4 4 4 4" xfId="5981"/>
    <cellStyle name="Normal 2 4 4 4 4 2" xfId="16318"/>
    <cellStyle name="Normal 2 4 4 4 4 2 2" xfId="36995"/>
    <cellStyle name="Normal 2 4 4 4 4 3" xfId="26658"/>
    <cellStyle name="Normal 2 4 4 4 5" xfId="11150"/>
    <cellStyle name="Normal 2 4 4 4 5 2" xfId="31827"/>
    <cellStyle name="Normal 2 4 4 4 6" xfId="21490"/>
    <cellStyle name="Normal 2 4 4 5" xfId="1459"/>
    <cellStyle name="Normal 2 4 4 5 2" xfId="4043"/>
    <cellStyle name="Normal 2 4 4 5 2 2" xfId="9211"/>
    <cellStyle name="Normal 2 4 4 5 2 2 2" xfId="19548"/>
    <cellStyle name="Normal 2 4 4 5 2 2 2 2" xfId="40225"/>
    <cellStyle name="Normal 2 4 4 5 2 2 3" xfId="29888"/>
    <cellStyle name="Normal 2 4 4 5 2 3" xfId="14380"/>
    <cellStyle name="Normal 2 4 4 5 2 3 2" xfId="35057"/>
    <cellStyle name="Normal 2 4 4 5 2 4" xfId="24720"/>
    <cellStyle name="Normal 2 4 4 5 3" xfId="6627"/>
    <cellStyle name="Normal 2 4 4 5 3 2" xfId="16964"/>
    <cellStyle name="Normal 2 4 4 5 3 2 2" xfId="37641"/>
    <cellStyle name="Normal 2 4 4 5 3 3" xfId="27304"/>
    <cellStyle name="Normal 2 4 4 5 4" xfId="11796"/>
    <cellStyle name="Normal 2 4 4 5 4 2" xfId="32473"/>
    <cellStyle name="Normal 2 4 4 5 5" xfId="22136"/>
    <cellStyle name="Normal 2 4 4 6" xfId="2751"/>
    <cellStyle name="Normal 2 4 4 6 2" xfId="7919"/>
    <cellStyle name="Normal 2 4 4 6 2 2" xfId="18256"/>
    <cellStyle name="Normal 2 4 4 6 2 2 2" xfId="38933"/>
    <cellStyle name="Normal 2 4 4 6 2 3" xfId="28596"/>
    <cellStyle name="Normal 2 4 4 6 3" xfId="13088"/>
    <cellStyle name="Normal 2 4 4 6 3 2" xfId="33765"/>
    <cellStyle name="Normal 2 4 4 6 4" xfId="23428"/>
    <cellStyle name="Normal 2 4 4 7" xfId="5335"/>
    <cellStyle name="Normal 2 4 4 7 2" xfId="15672"/>
    <cellStyle name="Normal 2 4 4 7 2 2" xfId="36349"/>
    <cellStyle name="Normal 2 4 4 7 3" xfId="26012"/>
    <cellStyle name="Normal 2 4 4 8" xfId="10504"/>
    <cellStyle name="Normal 2 4 4 8 2" xfId="31181"/>
    <cellStyle name="Normal 2 4 4 9" xfId="20844"/>
    <cellStyle name="Normal 2 4 5" xfId="249"/>
    <cellStyle name="Normal 2 4 5 2" xfId="573"/>
    <cellStyle name="Normal 2 4 5 2 2" xfId="1219"/>
    <cellStyle name="Normal 2 4 5 2 2 2" xfId="2511"/>
    <cellStyle name="Normal 2 4 5 2 2 2 2" xfId="5095"/>
    <cellStyle name="Normal 2 4 5 2 2 2 2 2" xfId="10263"/>
    <cellStyle name="Normal 2 4 5 2 2 2 2 2 2" xfId="20600"/>
    <cellStyle name="Normal 2 4 5 2 2 2 2 2 2 2" xfId="41277"/>
    <cellStyle name="Normal 2 4 5 2 2 2 2 2 3" xfId="30940"/>
    <cellStyle name="Normal 2 4 5 2 2 2 2 3" xfId="15432"/>
    <cellStyle name="Normal 2 4 5 2 2 2 2 3 2" xfId="36109"/>
    <cellStyle name="Normal 2 4 5 2 2 2 2 4" xfId="25772"/>
    <cellStyle name="Normal 2 4 5 2 2 2 3" xfId="7679"/>
    <cellStyle name="Normal 2 4 5 2 2 2 3 2" xfId="18016"/>
    <cellStyle name="Normal 2 4 5 2 2 2 3 2 2" xfId="38693"/>
    <cellStyle name="Normal 2 4 5 2 2 2 3 3" xfId="28356"/>
    <cellStyle name="Normal 2 4 5 2 2 2 4" xfId="12848"/>
    <cellStyle name="Normal 2 4 5 2 2 2 4 2" xfId="33525"/>
    <cellStyle name="Normal 2 4 5 2 2 2 5" xfId="23188"/>
    <cellStyle name="Normal 2 4 5 2 2 3" xfId="3803"/>
    <cellStyle name="Normal 2 4 5 2 2 3 2" xfId="8971"/>
    <cellStyle name="Normal 2 4 5 2 2 3 2 2" xfId="19308"/>
    <cellStyle name="Normal 2 4 5 2 2 3 2 2 2" xfId="39985"/>
    <cellStyle name="Normal 2 4 5 2 2 3 2 3" xfId="29648"/>
    <cellStyle name="Normal 2 4 5 2 2 3 3" xfId="14140"/>
    <cellStyle name="Normal 2 4 5 2 2 3 3 2" xfId="34817"/>
    <cellStyle name="Normal 2 4 5 2 2 3 4" xfId="24480"/>
    <cellStyle name="Normal 2 4 5 2 2 4" xfId="6387"/>
    <cellStyle name="Normal 2 4 5 2 2 4 2" xfId="16724"/>
    <cellStyle name="Normal 2 4 5 2 2 4 2 2" xfId="37401"/>
    <cellStyle name="Normal 2 4 5 2 2 4 3" xfId="27064"/>
    <cellStyle name="Normal 2 4 5 2 2 5" xfId="11556"/>
    <cellStyle name="Normal 2 4 5 2 2 5 2" xfId="32233"/>
    <cellStyle name="Normal 2 4 5 2 2 6" xfId="21896"/>
    <cellStyle name="Normal 2 4 5 2 3" xfId="1865"/>
    <cellStyle name="Normal 2 4 5 2 3 2" xfId="4449"/>
    <cellStyle name="Normal 2 4 5 2 3 2 2" xfId="9617"/>
    <cellStyle name="Normal 2 4 5 2 3 2 2 2" xfId="19954"/>
    <cellStyle name="Normal 2 4 5 2 3 2 2 2 2" xfId="40631"/>
    <cellStyle name="Normal 2 4 5 2 3 2 2 3" xfId="30294"/>
    <cellStyle name="Normal 2 4 5 2 3 2 3" xfId="14786"/>
    <cellStyle name="Normal 2 4 5 2 3 2 3 2" xfId="35463"/>
    <cellStyle name="Normal 2 4 5 2 3 2 4" xfId="25126"/>
    <cellStyle name="Normal 2 4 5 2 3 3" xfId="7033"/>
    <cellStyle name="Normal 2 4 5 2 3 3 2" xfId="17370"/>
    <cellStyle name="Normal 2 4 5 2 3 3 2 2" xfId="38047"/>
    <cellStyle name="Normal 2 4 5 2 3 3 3" xfId="27710"/>
    <cellStyle name="Normal 2 4 5 2 3 4" xfId="12202"/>
    <cellStyle name="Normal 2 4 5 2 3 4 2" xfId="32879"/>
    <cellStyle name="Normal 2 4 5 2 3 5" xfId="22542"/>
    <cellStyle name="Normal 2 4 5 2 4" xfId="3157"/>
    <cellStyle name="Normal 2 4 5 2 4 2" xfId="8325"/>
    <cellStyle name="Normal 2 4 5 2 4 2 2" xfId="18662"/>
    <cellStyle name="Normal 2 4 5 2 4 2 2 2" xfId="39339"/>
    <cellStyle name="Normal 2 4 5 2 4 2 3" xfId="29002"/>
    <cellStyle name="Normal 2 4 5 2 4 3" xfId="13494"/>
    <cellStyle name="Normal 2 4 5 2 4 3 2" xfId="34171"/>
    <cellStyle name="Normal 2 4 5 2 4 4" xfId="23834"/>
    <cellStyle name="Normal 2 4 5 2 5" xfId="5741"/>
    <cellStyle name="Normal 2 4 5 2 5 2" xfId="16078"/>
    <cellStyle name="Normal 2 4 5 2 5 2 2" xfId="36755"/>
    <cellStyle name="Normal 2 4 5 2 5 3" xfId="26418"/>
    <cellStyle name="Normal 2 4 5 2 6" xfId="10910"/>
    <cellStyle name="Normal 2 4 5 2 6 2" xfId="31587"/>
    <cellStyle name="Normal 2 4 5 2 7" xfId="21250"/>
    <cellStyle name="Normal 2 4 5 3" xfId="896"/>
    <cellStyle name="Normal 2 4 5 3 2" xfId="2188"/>
    <cellStyle name="Normal 2 4 5 3 2 2" xfId="4772"/>
    <cellStyle name="Normal 2 4 5 3 2 2 2" xfId="9940"/>
    <cellStyle name="Normal 2 4 5 3 2 2 2 2" xfId="20277"/>
    <cellStyle name="Normal 2 4 5 3 2 2 2 2 2" xfId="40954"/>
    <cellStyle name="Normal 2 4 5 3 2 2 2 3" xfId="30617"/>
    <cellStyle name="Normal 2 4 5 3 2 2 3" xfId="15109"/>
    <cellStyle name="Normal 2 4 5 3 2 2 3 2" xfId="35786"/>
    <cellStyle name="Normal 2 4 5 3 2 2 4" xfId="25449"/>
    <cellStyle name="Normal 2 4 5 3 2 3" xfId="7356"/>
    <cellStyle name="Normal 2 4 5 3 2 3 2" xfId="17693"/>
    <cellStyle name="Normal 2 4 5 3 2 3 2 2" xfId="38370"/>
    <cellStyle name="Normal 2 4 5 3 2 3 3" xfId="28033"/>
    <cellStyle name="Normal 2 4 5 3 2 4" xfId="12525"/>
    <cellStyle name="Normal 2 4 5 3 2 4 2" xfId="33202"/>
    <cellStyle name="Normal 2 4 5 3 2 5" xfId="22865"/>
    <cellStyle name="Normal 2 4 5 3 3" xfId="3480"/>
    <cellStyle name="Normal 2 4 5 3 3 2" xfId="8648"/>
    <cellStyle name="Normal 2 4 5 3 3 2 2" xfId="18985"/>
    <cellStyle name="Normal 2 4 5 3 3 2 2 2" xfId="39662"/>
    <cellStyle name="Normal 2 4 5 3 3 2 3" xfId="29325"/>
    <cellStyle name="Normal 2 4 5 3 3 3" xfId="13817"/>
    <cellStyle name="Normal 2 4 5 3 3 3 2" xfId="34494"/>
    <cellStyle name="Normal 2 4 5 3 3 4" xfId="24157"/>
    <cellStyle name="Normal 2 4 5 3 4" xfId="6064"/>
    <cellStyle name="Normal 2 4 5 3 4 2" xfId="16401"/>
    <cellStyle name="Normal 2 4 5 3 4 2 2" xfId="37078"/>
    <cellStyle name="Normal 2 4 5 3 4 3" xfId="26741"/>
    <cellStyle name="Normal 2 4 5 3 5" xfId="11233"/>
    <cellStyle name="Normal 2 4 5 3 5 2" xfId="31910"/>
    <cellStyle name="Normal 2 4 5 3 6" xfId="21573"/>
    <cellStyle name="Normal 2 4 5 4" xfId="1542"/>
    <cellStyle name="Normal 2 4 5 4 2" xfId="4126"/>
    <cellStyle name="Normal 2 4 5 4 2 2" xfId="9294"/>
    <cellStyle name="Normal 2 4 5 4 2 2 2" xfId="19631"/>
    <cellStyle name="Normal 2 4 5 4 2 2 2 2" xfId="40308"/>
    <cellStyle name="Normal 2 4 5 4 2 2 3" xfId="29971"/>
    <cellStyle name="Normal 2 4 5 4 2 3" xfId="14463"/>
    <cellStyle name="Normal 2 4 5 4 2 3 2" xfId="35140"/>
    <cellStyle name="Normal 2 4 5 4 2 4" xfId="24803"/>
    <cellStyle name="Normal 2 4 5 4 3" xfId="6710"/>
    <cellStyle name="Normal 2 4 5 4 3 2" xfId="17047"/>
    <cellStyle name="Normal 2 4 5 4 3 2 2" xfId="37724"/>
    <cellStyle name="Normal 2 4 5 4 3 3" xfId="27387"/>
    <cellStyle name="Normal 2 4 5 4 4" xfId="11879"/>
    <cellStyle name="Normal 2 4 5 4 4 2" xfId="32556"/>
    <cellStyle name="Normal 2 4 5 4 5" xfId="22219"/>
    <cellStyle name="Normal 2 4 5 5" xfId="2834"/>
    <cellStyle name="Normal 2 4 5 5 2" xfId="8002"/>
    <cellStyle name="Normal 2 4 5 5 2 2" xfId="18339"/>
    <cellStyle name="Normal 2 4 5 5 2 2 2" xfId="39016"/>
    <cellStyle name="Normal 2 4 5 5 2 3" xfId="28679"/>
    <cellStyle name="Normal 2 4 5 5 3" xfId="13171"/>
    <cellStyle name="Normal 2 4 5 5 3 2" xfId="33848"/>
    <cellStyle name="Normal 2 4 5 5 4" xfId="23511"/>
    <cellStyle name="Normal 2 4 5 6" xfId="5418"/>
    <cellStyle name="Normal 2 4 5 6 2" xfId="15755"/>
    <cellStyle name="Normal 2 4 5 6 2 2" xfId="36432"/>
    <cellStyle name="Normal 2 4 5 6 3" xfId="26095"/>
    <cellStyle name="Normal 2 4 5 7" xfId="10587"/>
    <cellStyle name="Normal 2 4 5 7 2" xfId="31264"/>
    <cellStyle name="Normal 2 4 5 8" xfId="20927"/>
    <cellStyle name="Normal 2 4 6" xfId="410"/>
    <cellStyle name="Normal 2 4 6 2" xfId="1056"/>
    <cellStyle name="Normal 2 4 6 2 2" xfId="2348"/>
    <cellStyle name="Normal 2 4 6 2 2 2" xfId="4932"/>
    <cellStyle name="Normal 2 4 6 2 2 2 2" xfId="10100"/>
    <cellStyle name="Normal 2 4 6 2 2 2 2 2" xfId="20437"/>
    <cellStyle name="Normal 2 4 6 2 2 2 2 2 2" xfId="41114"/>
    <cellStyle name="Normal 2 4 6 2 2 2 2 3" xfId="30777"/>
    <cellStyle name="Normal 2 4 6 2 2 2 3" xfId="15269"/>
    <cellStyle name="Normal 2 4 6 2 2 2 3 2" xfId="35946"/>
    <cellStyle name="Normal 2 4 6 2 2 2 4" xfId="25609"/>
    <cellStyle name="Normal 2 4 6 2 2 3" xfId="7516"/>
    <cellStyle name="Normal 2 4 6 2 2 3 2" xfId="17853"/>
    <cellStyle name="Normal 2 4 6 2 2 3 2 2" xfId="38530"/>
    <cellStyle name="Normal 2 4 6 2 2 3 3" xfId="28193"/>
    <cellStyle name="Normal 2 4 6 2 2 4" xfId="12685"/>
    <cellStyle name="Normal 2 4 6 2 2 4 2" xfId="33362"/>
    <cellStyle name="Normal 2 4 6 2 2 5" xfId="23025"/>
    <cellStyle name="Normal 2 4 6 2 3" xfId="3640"/>
    <cellStyle name="Normal 2 4 6 2 3 2" xfId="8808"/>
    <cellStyle name="Normal 2 4 6 2 3 2 2" xfId="19145"/>
    <cellStyle name="Normal 2 4 6 2 3 2 2 2" xfId="39822"/>
    <cellStyle name="Normal 2 4 6 2 3 2 3" xfId="29485"/>
    <cellStyle name="Normal 2 4 6 2 3 3" xfId="13977"/>
    <cellStyle name="Normal 2 4 6 2 3 3 2" xfId="34654"/>
    <cellStyle name="Normal 2 4 6 2 3 4" xfId="24317"/>
    <cellStyle name="Normal 2 4 6 2 4" xfId="6224"/>
    <cellStyle name="Normal 2 4 6 2 4 2" xfId="16561"/>
    <cellStyle name="Normal 2 4 6 2 4 2 2" xfId="37238"/>
    <cellStyle name="Normal 2 4 6 2 4 3" xfId="26901"/>
    <cellStyle name="Normal 2 4 6 2 5" xfId="11393"/>
    <cellStyle name="Normal 2 4 6 2 5 2" xfId="32070"/>
    <cellStyle name="Normal 2 4 6 2 6" xfId="21733"/>
    <cellStyle name="Normal 2 4 6 3" xfId="1702"/>
    <cellStyle name="Normal 2 4 6 3 2" xfId="4286"/>
    <cellStyle name="Normal 2 4 6 3 2 2" xfId="9454"/>
    <cellStyle name="Normal 2 4 6 3 2 2 2" xfId="19791"/>
    <cellStyle name="Normal 2 4 6 3 2 2 2 2" xfId="40468"/>
    <cellStyle name="Normal 2 4 6 3 2 2 3" xfId="30131"/>
    <cellStyle name="Normal 2 4 6 3 2 3" xfId="14623"/>
    <cellStyle name="Normal 2 4 6 3 2 3 2" xfId="35300"/>
    <cellStyle name="Normal 2 4 6 3 2 4" xfId="24963"/>
    <cellStyle name="Normal 2 4 6 3 3" xfId="6870"/>
    <cellStyle name="Normal 2 4 6 3 3 2" xfId="17207"/>
    <cellStyle name="Normal 2 4 6 3 3 2 2" xfId="37884"/>
    <cellStyle name="Normal 2 4 6 3 3 3" xfId="27547"/>
    <cellStyle name="Normal 2 4 6 3 4" xfId="12039"/>
    <cellStyle name="Normal 2 4 6 3 4 2" xfId="32716"/>
    <cellStyle name="Normal 2 4 6 3 5" xfId="22379"/>
    <cellStyle name="Normal 2 4 6 4" xfId="2994"/>
    <cellStyle name="Normal 2 4 6 4 2" xfId="8162"/>
    <cellStyle name="Normal 2 4 6 4 2 2" xfId="18499"/>
    <cellStyle name="Normal 2 4 6 4 2 2 2" xfId="39176"/>
    <cellStyle name="Normal 2 4 6 4 2 3" xfId="28839"/>
    <cellStyle name="Normal 2 4 6 4 3" xfId="13331"/>
    <cellStyle name="Normal 2 4 6 4 3 2" xfId="34008"/>
    <cellStyle name="Normal 2 4 6 4 4" xfId="23671"/>
    <cellStyle name="Normal 2 4 6 5" xfId="5578"/>
    <cellStyle name="Normal 2 4 6 5 2" xfId="15915"/>
    <cellStyle name="Normal 2 4 6 5 2 2" xfId="36592"/>
    <cellStyle name="Normal 2 4 6 5 3" xfId="26255"/>
    <cellStyle name="Normal 2 4 6 6" xfId="10747"/>
    <cellStyle name="Normal 2 4 6 6 2" xfId="31424"/>
    <cellStyle name="Normal 2 4 6 7" xfId="21087"/>
    <cellStyle name="Normal 2 4 7" xfId="733"/>
    <cellStyle name="Normal 2 4 7 2" xfId="2025"/>
    <cellStyle name="Normal 2 4 7 2 2" xfId="4609"/>
    <cellStyle name="Normal 2 4 7 2 2 2" xfId="9777"/>
    <cellStyle name="Normal 2 4 7 2 2 2 2" xfId="20114"/>
    <cellStyle name="Normal 2 4 7 2 2 2 2 2" xfId="40791"/>
    <cellStyle name="Normal 2 4 7 2 2 2 3" xfId="30454"/>
    <cellStyle name="Normal 2 4 7 2 2 3" xfId="14946"/>
    <cellStyle name="Normal 2 4 7 2 2 3 2" xfId="35623"/>
    <cellStyle name="Normal 2 4 7 2 2 4" xfId="25286"/>
    <cellStyle name="Normal 2 4 7 2 3" xfId="7193"/>
    <cellStyle name="Normal 2 4 7 2 3 2" xfId="17530"/>
    <cellStyle name="Normal 2 4 7 2 3 2 2" xfId="38207"/>
    <cellStyle name="Normal 2 4 7 2 3 3" xfId="27870"/>
    <cellStyle name="Normal 2 4 7 2 4" xfId="12362"/>
    <cellStyle name="Normal 2 4 7 2 4 2" xfId="33039"/>
    <cellStyle name="Normal 2 4 7 2 5" xfId="22702"/>
    <cellStyle name="Normal 2 4 7 3" xfId="3317"/>
    <cellStyle name="Normal 2 4 7 3 2" xfId="8485"/>
    <cellStyle name="Normal 2 4 7 3 2 2" xfId="18822"/>
    <cellStyle name="Normal 2 4 7 3 2 2 2" xfId="39499"/>
    <cellStyle name="Normal 2 4 7 3 2 3" xfId="29162"/>
    <cellStyle name="Normal 2 4 7 3 3" xfId="13654"/>
    <cellStyle name="Normal 2 4 7 3 3 2" xfId="34331"/>
    <cellStyle name="Normal 2 4 7 3 4" xfId="23994"/>
    <cellStyle name="Normal 2 4 7 4" xfId="5901"/>
    <cellStyle name="Normal 2 4 7 4 2" xfId="16238"/>
    <cellStyle name="Normal 2 4 7 4 2 2" xfId="36915"/>
    <cellStyle name="Normal 2 4 7 4 3" xfId="26578"/>
    <cellStyle name="Normal 2 4 7 5" xfId="11070"/>
    <cellStyle name="Normal 2 4 7 5 2" xfId="31747"/>
    <cellStyle name="Normal 2 4 7 6" xfId="21410"/>
    <cellStyle name="Normal 2 4 8" xfId="1379"/>
    <cellStyle name="Normal 2 4 8 2" xfId="3963"/>
    <cellStyle name="Normal 2 4 8 2 2" xfId="9131"/>
    <cellStyle name="Normal 2 4 8 2 2 2" xfId="19468"/>
    <cellStyle name="Normal 2 4 8 2 2 2 2" xfId="40145"/>
    <cellStyle name="Normal 2 4 8 2 2 3" xfId="29808"/>
    <cellStyle name="Normal 2 4 8 2 3" xfId="14300"/>
    <cellStyle name="Normal 2 4 8 2 3 2" xfId="34977"/>
    <cellStyle name="Normal 2 4 8 2 4" xfId="24640"/>
    <cellStyle name="Normal 2 4 8 3" xfId="6547"/>
    <cellStyle name="Normal 2 4 8 3 2" xfId="16884"/>
    <cellStyle name="Normal 2 4 8 3 2 2" xfId="37561"/>
    <cellStyle name="Normal 2 4 8 3 3" xfId="27224"/>
    <cellStyle name="Normal 2 4 8 4" xfId="11716"/>
    <cellStyle name="Normal 2 4 8 4 2" xfId="32393"/>
    <cellStyle name="Normal 2 4 8 5" xfId="22056"/>
    <cellStyle name="Normal 2 4 9" xfId="2671"/>
    <cellStyle name="Normal 2 4 9 2" xfId="7839"/>
    <cellStyle name="Normal 2 4 9 2 2" xfId="18176"/>
    <cellStyle name="Normal 2 4 9 2 2 2" xfId="38853"/>
    <cellStyle name="Normal 2 4 9 2 3" xfId="28516"/>
    <cellStyle name="Normal 2 4 9 3" xfId="13008"/>
    <cellStyle name="Normal 2 4 9 3 2" xfId="33685"/>
    <cellStyle name="Normal 2 4 9 4" xfId="23348"/>
    <cellStyle name="Normal 2 5" xfId="64"/>
    <cellStyle name="Normal 2 5 10" xfId="5261"/>
    <cellStyle name="Normal 2 5 10 2" xfId="15598"/>
    <cellStyle name="Normal 2 5 10 2 2" xfId="36275"/>
    <cellStyle name="Normal 2 5 10 3" xfId="25938"/>
    <cellStyle name="Normal 2 5 11" xfId="10430"/>
    <cellStyle name="Normal 2 5 11 2" xfId="31107"/>
    <cellStyle name="Normal 2 5 12" xfId="20770"/>
    <cellStyle name="Normal 2 5 13" xfId="42066"/>
    <cellStyle name="Normal 2 5 2" xfId="99"/>
    <cellStyle name="Normal 2 5 2 10" xfId="10450"/>
    <cellStyle name="Normal 2 5 2 10 2" xfId="31127"/>
    <cellStyle name="Normal 2 5 2 11" xfId="20790"/>
    <cellStyle name="Normal 2 5 2 2" xfId="147"/>
    <cellStyle name="Normal 2 5 2 2 10" xfId="20830"/>
    <cellStyle name="Normal 2 5 2 2 2" xfId="228"/>
    <cellStyle name="Normal 2 5 2 2 2 2" xfId="396"/>
    <cellStyle name="Normal 2 5 2 2 2 2 2" xfId="719"/>
    <cellStyle name="Normal 2 5 2 2 2 2 2 2" xfId="1365"/>
    <cellStyle name="Normal 2 5 2 2 2 2 2 2 2" xfId="2657"/>
    <cellStyle name="Normal 2 5 2 2 2 2 2 2 2 2" xfId="5241"/>
    <cellStyle name="Normal 2 5 2 2 2 2 2 2 2 2 2" xfId="10409"/>
    <cellStyle name="Normal 2 5 2 2 2 2 2 2 2 2 2 2" xfId="20746"/>
    <cellStyle name="Normal 2 5 2 2 2 2 2 2 2 2 2 2 2" xfId="41423"/>
    <cellStyle name="Normal 2 5 2 2 2 2 2 2 2 2 2 3" xfId="31086"/>
    <cellStyle name="Normal 2 5 2 2 2 2 2 2 2 2 3" xfId="15578"/>
    <cellStyle name="Normal 2 5 2 2 2 2 2 2 2 2 3 2" xfId="36255"/>
    <cellStyle name="Normal 2 5 2 2 2 2 2 2 2 2 4" xfId="25918"/>
    <cellStyle name="Normal 2 5 2 2 2 2 2 2 2 3" xfId="7825"/>
    <cellStyle name="Normal 2 5 2 2 2 2 2 2 2 3 2" xfId="18162"/>
    <cellStyle name="Normal 2 5 2 2 2 2 2 2 2 3 2 2" xfId="38839"/>
    <cellStyle name="Normal 2 5 2 2 2 2 2 2 2 3 3" xfId="28502"/>
    <cellStyle name="Normal 2 5 2 2 2 2 2 2 2 4" xfId="12994"/>
    <cellStyle name="Normal 2 5 2 2 2 2 2 2 2 4 2" xfId="33671"/>
    <cellStyle name="Normal 2 5 2 2 2 2 2 2 2 5" xfId="23334"/>
    <cellStyle name="Normal 2 5 2 2 2 2 2 2 3" xfId="3949"/>
    <cellStyle name="Normal 2 5 2 2 2 2 2 2 3 2" xfId="9117"/>
    <cellStyle name="Normal 2 5 2 2 2 2 2 2 3 2 2" xfId="19454"/>
    <cellStyle name="Normal 2 5 2 2 2 2 2 2 3 2 2 2" xfId="40131"/>
    <cellStyle name="Normal 2 5 2 2 2 2 2 2 3 2 3" xfId="29794"/>
    <cellStyle name="Normal 2 5 2 2 2 2 2 2 3 3" xfId="14286"/>
    <cellStyle name="Normal 2 5 2 2 2 2 2 2 3 3 2" xfId="34963"/>
    <cellStyle name="Normal 2 5 2 2 2 2 2 2 3 4" xfId="24626"/>
    <cellStyle name="Normal 2 5 2 2 2 2 2 2 4" xfId="6533"/>
    <cellStyle name="Normal 2 5 2 2 2 2 2 2 4 2" xfId="16870"/>
    <cellStyle name="Normal 2 5 2 2 2 2 2 2 4 2 2" xfId="37547"/>
    <cellStyle name="Normal 2 5 2 2 2 2 2 2 4 3" xfId="27210"/>
    <cellStyle name="Normal 2 5 2 2 2 2 2 2 5" xfId="11702"/>
    <cellStyle name="Normal 2 5 2 2 2 2 2 2 5 2" xfId="32379"/>
    <cellStyle name="Normal 2 5 2 2 2 2 2 2 6" xfId="22042"/>
    <cellStyle name="Normal 2 5 2 2 2 2 2 3" xfId="2011"/>
    <cellStyle name="Normal 2 5 2 2 2 2 2 3 2" xfId="4595"/>
    <cellStyle name="Normal 2 5 2 2 2 2 2 3 2 2" xfId="9763"/>
    <cellStyle name="Normal 2 5 2 2 2 2 2 3 2 2 2" xfId="20100"/>
    <cellStyle name="Normal 2 5 2 2 2 2 2 3 2 2 2 2" xfId="40777"/>
    <cellStyle name="Normal 2 5 2 2 2 2 2 3 2 2 3" xfId="30440"/>
    <cellStyle name="Normal 2 5 2 2 2 2 2 3 2 3" xfId="14932"/>
    <cellStyle name="Normal 2 5 2 2 2 2 2 3 2 3 2" xfId="35609"/>
    <cellStyle name="Normal 2 5 2 2 2 2 2 3 2 4" xfId="25272"/>
    <cellStyle name="Normal 2 5 2 2 2 2 2 3 3" xfId="7179"/>
    <cellStyle name="Normal 2 5 2 2 2 2 2 3 3 2" xfId="17516"/>
    <cellStyle name="Normal 2 5 2 2 2 2 2 3 3 2 2" xfId="38193"/>
    <cellStyle name="Normal 2 5 2 2 2 2 2 3 3 3" xfId="27856"/>
    <cellStyle name="Normal 2 5 2 2 2 2 2 3 4" xfId="12348"/>
    <cellStyle name="Normal 2 5 2 2 2 2 2 3 4 2" xfId="33025"/>
    <cellStyle name="Normal 2 5 2 2 2 2 2 3 5" xfId="22688"/>
    <cellStyle name="Normal 2 5 2 2 2 2 2 4" xfId="3303"/>
    <cellStyle name="Normal 2 5 2 2 2 2 2 4 2" xfId="8471"/>
    <cellStyle name="Normal 2 5 2 2 2 2 2 4 2 2" xfId="18808"/>
    <cellStyle name="Normal 2 5 2 2 2 2 2 4 2 2 2" xfId="39485"/>
    <cellStyle name="Normal 2 5 2 2 2 2 2 4 2 3" xfId="29148"/>
    <cellStyle name="Normal 2 5 2 2 2 2 2 4 3" xfId="13640"/>
    <cellStyle name="Normal 2 5 2 2 2 2 2 4 3 2" xfId="34317"/>
    <cellStyle name="Normal 2 5 2 2 2 2 2 4 4" xfId="23980"/>
    <cellStyle name="Normal 2 5 2 2 2 2 2 5" xfId="5887"/>
    <cellStyle name="Normal 2 5 2 2 2 2 2 5 2" xfId="16224"/>
    <cellStyle name="Normal 2 5 2 2 2 2 2 5 2 2" xfId="36901"/>
    <cellStyle name="Normal 2 5 2 2 2 2 2 5 3" xfId="26564"/>
    <cellStyle name="Normal 2 5 2 2 2 2 2 6" xfId="11056"/>
    <cellStyle name="Normal 2 5 2 2 2 2 2 6 2" xfId="31733"/>
    <cellStyle name="Normal 2 5 2 2 2 2 2 7" xfId="21396"/>
    <cellStyle name="Normal 2 5 2 2 2 2 3" xfId="1042"/>
    <cellStyle name="Normal 2 5 2 2 2 2 3 2" xfId="2334"/>
    <cellStyle name="Normal 2 5 2 2 2 2 3 2 2" xfId="4918"/>
    <cellStyle name="Normal 2 5 2 2 2 2 3 2 2 2" xfId="10086"/>
    <cellStyle name="Normal 2 5 2 2 2 2 3 2 2 2 2" xfId="20423"/>
    <cellStyle name="Normal 2 5 2 2 2 2 3 2 2 2 2 2" xfId="41100"/>
    <cellStyle name="Normal 2 5 2 2 2 2 3 2 2 2 3" xfId="30763"/>
    <cellStyle name="Normal 2 5 2 2 2 2 3 2 2 3" xfId="15255"/>
    <cellStyle name="Normal 2 5 2 2 2 2 3 2 2 3 2" xfId="35932"/>
    <cellStyle name="Normal 2 5 2 2 2 2 3 2 2 4" xfId="25595"/>
    <cellStyle name="Normal 2 5 2 2 2 2 3 2 3" xfId="7502"/>
    <cellStyle name="Normal 2 5 2 2 2 2 3 2 3 2" xfId="17839"/>
    <cellStyle name="Normal 2 5 2 2 2 2 3 2 3 2 2" xfId="38516"/>
    <cellStyle name="Normal 2 5 2 2 2 2 3 2 3 3" xfId="28179"/>
    <cellStyle name="Normal 2 5 2 2 2 2 3 2 4" xfId="12671"/>
    <cellStyle name="Normal 2 5 2 2 2 2 3 2 4 2" xfId="33348"/>
    <cellStyle name="Normal 2 5 2 2 2 2 3 2 5" xfId="23011"/>
    <cellStyle name="Normal 2 5 2 2 2 2 3 3" xfId="3626"/>
    <cellStyle name="Normal 2 5 2 2 2 2 3 3 2" xfId="8794"/>
    <cellStyle name="Normal 2 5 2 2 2 2 3 3 2 2" xfId="19131"/>
    <cellStyle name="Normal 2 5 2 2 2 2 3 3 2 2 2" xfId="39808"/>
    <cellStyle name="Normal 2 5 2 2 2 2 3 3 2 3" xfId="29471"/>
    <cellStyle name="Normal 2 5 2 2 2 2 3 3 3" xfId="13963"/>
    <cellStyle name="Normal 2 5 2 2 2 2 3 3 3 2" xfId="34640"/>
    <cellStyle name="Normal 2 5 2 2 2 2 3 3 4" xfId="24303"/>
    <cellStyle name="Normal 2 5 2 2 2 2 3 4" xfId="6210"/>
    <cellStyle name="Normal 2 5 2 2 2 2 3 4 2" xfId="16547"/>
    <cellStyle name="Normal 2 5 2 2 2 2 3 4 2 2" xfId="37224"/>
    <cellStyle name="Normal 2 5 2 2 2 2 3 4 3" xfId="26887"/>
    <cellStyle name="Normal 2 5 2 2 2 2 3 5" xfId="11379"/>
    <cellStyle name="Normal 2 5 2 2 2 2 3 5 2" xfId="32056"/>
    <cellStyle name="Normal 2 5 2 2 2 2 3 6" xfId="21719"/>
    <cellStyle name="Normal 2 5 2 2 2 2 4" xfId="1688"/>
    <cellStyle name="Normal 2 5 2 2 2 2 4 2" xfId="4272"/>
    <cellStyle name="Normal 2 5 2 2 2 2 4 2 2" xfId="9440"/>
    <cellStyle name="Normal 2 5 2 2 2 2 4 2 2 2" xfId="19777"/>
    <cellStyle name="Normal 2 5 2 2 2 2 4 2 2 2 2" xfId="40454"/>
    <cellStyle name="Normal 2 5 2 2 2 2 4 2 2 3" xfId="30117"/>
    <cellStyle name="Normal 2 5 2 2 2 2 4 2 3" xfId="14609"/>
    <cellStyle name="Normal 2 5 2 2 2 2 4 2 3 2" xfId="35286"/>
    <cellStyle name="Normal 2 5 2 2 2 2 4 2 4" xfId="24949"/>
    <cellStyle name="Normal 2 5 2 2 2 2 4 3" xfId="6856"/>
    <cellStyle name="Normal 2 5 2 2 2 2 4 3 2" xfId="17193"/>
    <cellStyle name="Normal 2 5 2 2 2 2 4 3 2 2" xfId="37870"/>
    <cellStyle name="Normal 2 5 2 2 2 2 4 3 3" xfId="27533"/>
    <cellStyle name="Normal 2 5 2 2 2 2 4 4" xfId="12025"/>
    <cellStyle name="Normal 2 5 2 2 2 2 4 4 2" xfId="32702"/>
    <cellStyle name="Normal 2 5 2 2 2 2 4 5" xfId="22365"/>
    <cellStyle name="Normal 2 5 2 2 2 2 5" xfId="2980"/>
    <cellStyle name="Normal 2 5 2 2 2 2 5 2" xfId="8148"/>
    <cellStyle name="Normal 2 5 2 2 2 2 5 2 2" xfId="18485"/>
    <cellStyle name="Normal 2 5 2 2 2 2 5 2 2 2" xfId="39162"/>
    <cellStyle name="Normal 2 5 2 2 2 2 5 2 3" xfId="28825"/>
    <cellStyle name="Normal 2 5 2 2 2 2 5 3" xfId="13317"/>
    <cellStyle name="Normal 2 5 2 2 2 2 5 3 2" xfId="33994"/>
    <cellStyle name="Normal 2 5 2 2 2 2 5 4" xfId="23657"/>
    <cellStyle name="Normal 2 5 2 2 2 2 6" xfId="5564"/>
    <cellStyle name="Normal 2 5 2 2 2 2 6 2" xfId="15901"/>
    <cellStyle name="Normal 2 5 2 2 2 2 6 2 2" xfId="36578"/>
    <cellStyle name="Normal 2 5 2 2 2 2 6 3" xfId="26241"/>
    <cellStyle name="Normal 2 5 2 2 2 2 7" xfId="10733"/>
    <cellStyle name="Normal 2 5 2 2 2 2 7 2" xfId="31410"/>
    <cellStyle name="Normal 2 5 2 2 2 2 8" xfId="21073"/>
    <cellStyle name="Normal 2 5 2 2 2 3" xfId="556"/>
    <cellStyle name="Normal 2 5 2 2 2 3 2" xfId="1202"/>
    <cellStyle name="Normal 2 5 2 2 2 3 2 2" xfId="2494"/>
    <cellStyle name="Normal 2 5 2 2 2 3 2 2 2" xfId="5078"/>
    <cellStyle name="Normal 2 5 2 2 2 3 2 2 2 2" xfId="10246"/>
    <cellStyle name="Normal 2 5 2 2 2 3 2 2 2 2 2" xfId="20583"/>
    <cellStyle name="Normal 2 5 2 2 2 3 2 2 2 2 2 2" xfId="41260"/>
    <cellStyle name="Normal 2 5 2 2 2 3 2 2 2 2 3" xfId="30923"/>
    <cellStyle name="Normal 2 5 2 2 2 3 2 2 2 3" xfId="15415"/>
    <cellStyle name="Normal 2 5 2 2 2 3 2 2 2 3 2" xfId="36092"/>
    <cellStyle name="Normal 2 5 2 2 2 3 2 2 2 4" xfId="25755"/>
    <cellStyle name="Normal 2 5 2 2 2 3 2 2 3" xfId="7662"/>
    <cellStyle name="Normal 2 5 2 2 2 3 2 2 3 2" xfId="17999"/>
    <cellStyle name="Normal 2 5 2 2 2 3 2 2 3 2 2" xfId="38676"/>
    <cellStyle name="Normal 2 5 2 2 2 3 2 2 3 3" xfId="28339"/>
    <cellStyle name="Normal 2 5 2 2 2 3 2 2 4" xfId="12831"/>
    <cellStyle name="Normal 2 5 2 2 2 3 2 2 4 2" xfId="33508"/>
    <cellStyle name="Normal 2 5 2 2 2 3 2 2 5" xfId="23171"/>
    <cellStyle name="Normal 2 5 2 2 2 3 2 3" xfId="3786"/>
    <cellStyle name="Normal 2 5 2 2 2 3 2 3 2" xfId="8954"/>
    <cellStyle name="Normal 2 5 2 2 2 3 2 3 2 2" xfId="19291"/>
    <cellStyle name="Normal 2 5 2 2 2 3 2 3 2 2 2" xfId="39968"/>
    <cellStyle name="Normal 2 5 2 2 2 3 2 3 2 3" xfId="29631"/>
    <cellStyle name="Normal 2 5 2 2 2 3 2 3 3" xfId="14123"/>
    <cellStyle name="Normal 2 5 2 2 2 3 2 3 3 2" xfId="34800"/>
    <cellStyle name="Normal 2 5 2 2 2 3 2 3 4" xfId="24463"/>
    <cellStyle name="Normal 2 5 2 2 2 3 2 4" xfId="6370"/>
    <cellStyle name="Normal 2 5 2 2 2 3 2 4 2" xfId="16707"/>
    <cellStyle name="Normal 2 5 2 2 2 3 2 4 2 2" xfId="37384"/>
    <cellStyle name="Normal 2 5 2 2 2 3 2 4 3" xfId="27047"/>
    <cellStyle name="Normal 2 5 2 2 2 3 2 5" xfId="11539"/>
    <cellStyle name="Normal 2 5 2 2 2 3 2 5 2" xfId="32216"/>
    <cellStyle name="Normal 2 5 2 2 2 3 2 6" xfId="21879"/>
    <cellStyle name="Normal 2 5 2 2 2 3 3" xfId="1848"/>
    <cellStyle name="Normal 2 5 2 2 2 3 3 2" xfId="4432"/>
    <cellStyle name="Normal 2 5 2 2 2 3 3 2 2" xfId="9600"/>
    <cellStyle name="Normal 2 5 2 2 2 3 3 2 2 2" xfId="19937"/>
    <cellStyle name="Normal 2 5 2 2 2 3 3 2 2 2 2" xfId="40614"/>
    <cellStyle name="Normal 2 5 2 2 2 3 3 2 2 3" xfId="30277"/>
    <cellStyle name="Normal 2 5 2 2 2 3 3 2 3" xfId="14769"/>
    <cellStyle name="Normal 2 5 2 2 2 3 3 2 3 2" xfId="35446"/>
    <cellStyle name="Normal 2 5 2 2 2 3 3 2 4" xfId="25109"/>
    <cellStyle name="Normal 2 5 2 2 2 3 3 3" xfId="7016"/>
    <cellStyle name="Normal 2 5 2 2 2 3 3 3 2" xfId="17353"/>
    <cellStyle name="Normal 2 5 2 2 2 3 3 3 2 2" xfId="38030"/>
    <cellStyle name="Normal 2 5 2 2 2 3 3 3 3" xfId="27693"/>
    <cellStyle name="Normal 2 5 2 2 2 3 3 4" xfId="12185"/>
    <cellStyle name="Normal 2 5 2 2 2 3 3 4 2" xfId="32862"/>
    <cellStyle name="Normal 2 5 2 2 2 3 3 5" xfId="22525"/>
    <cellStyle name="Normal 2 5 2 2 2 3 4" xfId="3140"/>
    <cellStyle name="Normal 2 5 2 2 2 3 4 2" xfId="8308"/>
    <cellStyle name="Normal 2 5 2 2 2 3 4 2 2" xfId="18645"/>
    <cellStyle name="Normal 2 5 2 2 2 3 4 2 2 2" xfId="39322"/>
    <cellStyle name="Normal 2 5 2 2 2 3 4 2 3" xfId="28985"/>
    <cellStyle name="Normal 2 5 2 2 2 3 4 3" xfId="13477"/>
    <cellStyle name="Normal 2 5 2 2 2 3 4 3 2" xfId="34154"/>
    <cellStyle name="Normal 2 5 2 2 2 3 4 4" xfId="23817"/>
    <cellStyle name="Normal 2 5 2 2 2 3 5" xfId="5724"/>
    <cellStyle name="Normal 2 5 2 2 2 3 5 2" xfId="16061"/>
    <cellStyle name="Normal 2 5 2 2 2 3 5 2 2" xfId="36738"/>
    <cellStyle name="Normal 2 5 2 2 2 3 5 3" xfId="26401"/>
    <cellStyle name="Normal 2 5 2 2 2 3 6" xfId="10893"/>
    <cellStyle name="Normal 2 5 2 2 2 3 6 2" xfId="31570"/>
    <cellStyle name="Normal 2 5 2 2 2 3 7" xfId="21233"/>
    <cellStyle name="Normal 2 5 2 2 2 4" xfId="879"/>
    <cellStyle name="Normal 2 5 2 2 2 4 2" xfId="2171"/>
    <cellStyle name="Normal 2 5 2 2 2 4 2 2" xfId="4755"/>
    <cellStyle name="Normal 2 5 2 2 2 4 2 2 2" xfId="9923"/>
    <cellStyle name="Normal 2 5 2 2 2 4 2 2 2 2" xfId="20260"/>
    <cellStyle name="Normal 2 5 2 2 2 4 2 2 2 2 2" xfId="40937"/>
    <cellStyle name="Normal 2 5 2 2 2 4 2 2 2 3" xfId="30600"/>
    <cellStyle name="Normal 2 5 2 2 2 4 2 2 3" xfId="15092"/>
    <cellStyle name="Normal 2 5 2 2 2 4 2 2 3 2" xfId="35769"/>
    <cellStyle name="Normal 2 5 2 2 2 4 2 2 4" xfId="25432"/>
    <cellStyle name="Normal 2 5 2 2 2 4 2 3" xfId="7339"/>
    <cellStyle name="Normal 2 5 2 2 2 4 2 3 2" xfId="17676"/>
    <cellStyle name="Normal 2 5 2 2 2 4 2 3 2 2" xfId="38353"/>
    <cellStyle name="Normal 2 5 2 2 2 4 2 3 3" xfId="28016"/>
    <cellStyle name="Normal 2 5 2 2 2 4 2 4" xfId="12508"/>
    <cellStyle name="Normal 2 5 2 2 2 4 2 4 2" xfId="33185"/>
    <cellStyle name="Normal 2 5 2 2 2 4 2 5" xfId="22848"/>
    <cellStyle name="Normal 2 5 2 2 2 4 3" xfId="3463"/>
    <cellStyle name="Normal 2 5 2 2 2 4 3 2" xfId="8631"/>
    <cellStyle name="Normal 2 5 2 2 2 4 3 2 2" xfId="18968"/>
    <cellStyle name="Normal 2 5 2 2 2 4 3 2 2 2" xfId="39645"/>
    <cellStyle name="Normal 2 5 2 2 2 4 3 2 3" xfId="29308"/>
    <cellStyle name="Normal 2 5 2 2 2 4 3 3" xfId="13800"/>
    <cellStyle name="Normal 2 5 2 2 2 4 3 3 2" xfId="34477"/>
    <cellStyle name="Normal 2 5 2 2 2 4 3 4" xfId="24140"/>
    <cellStyle name="Normal 2 5 2 2 2 4 4" xfId="6047"/>
    <cellStyle name="Normal 2 5 2 2 2 4 4 2" xfId="16384"/>
    <cellStyle name="Normal 2 5 2 2 2 4 4 2 2" xfId="37061"/>
    <cellStyle name="Normal 2 5 2 2 2 4 4 3" xfId="26724"/>
    <cellStyle name="Normal 2 5 2 2 2 4 5" xfId="11216"/>
    <cellStyle name="Normal 2 5 2 2 2 4 5 2" xfId="31893"/>
    <cellStyle name="Normal 2 5 2 2 2 4 6" xfId="21556"/>
    <cellStyle name="Normal 2 5 2 2 2 5" xfId="1525"/>
    <cellStyle name="Normal 2 5 2 2 2 5 2" xfId="4109"/>
    <cellStyle name="Normal 2 5 2 2 2 5 2 2" xfId="9277"/>
    <cellStyle name="Normal 2 5 2 2 2 5 2 2 2" xfId="19614"/>
    <cellStyle name="Normal 2 5 2 2 2 5 2 2 2 2" xfId="40291"/>
    <cellStyle name="Normal 2 5 2 2 2 5 2 2 3" xfId="29954"/>
    <cellStyle name="Normal 2 5 2 2 2 5 2 3" xfId="14446"/>
    <cellStyle name="Normal 2 5 2 2 2 5 2 3 2" xfId="35123"/>
    <cellStyle name="Normal 2 5 2 2 2 5 2 4" xfId="24786"/>
    <cellStyle name="Normal 2 5 2 2 2 5 3" xfId="6693"/>
    <cellStyle name="Normal 2 5 2 2 2 5 3 2" xfId="17030"/>
    <cellStyle name="Normal 2 5 2 2 2 5 3 2 2" xfId="37707"/>
    <cellStyle name="Normal 2 5 2 2 2 5 3 3" xfId="27370"/>
    <cellStyle name="Normal 2 5 2 2 2 5 4" xfId="11862"/>
    <cellStyle name="Normal 2 5 2 2 2 5 4 2" xfId="32539"/>
    <cellStyle name="Normal 2 5 2 2 2 5 5" xfId="22202"/>
    <cellStyle name="Normal 2 5 2 2 2 6" xfId="2817"/>
    <cellStyle name="Normal 2 5 2 2 2 6 2" xfId="7985"/>
    <cellStyle name="Normal 2 5 2 2 2 6 2 2" xfId="18322"/>
    <cellStyle name="Normal 2 5 2 2 2 6 2 2 2" xfId="38999"/>
    <cellStyle name="Normal 2 5 2 2 2 6 2 3" xfId="28662"/>
    <cellStyle name="Normal 2 5 2 2 2 6 3" xfId="13154"/>
    <cellStyle name="Normal 2 5 2 2 2 6 3 2" xfId="33831"/>
    <cellStyle name="Normal 2 5 2 2 2 6 4" xfId="23494"/>
    <cellStyle name="Normal 2 5 2 2 2 7" xfId="5401"/>
    <cellStyle name="Normal 2 5 2 2 2 7 2" xfId="15738"/>
    <cellStyle name="Normal 2 5 2 2 2 7 2 2" xfId="36415"/>
    <cellStyle name="Normal 2 5 2 2 2 7 3" xfId="26078"/>
    <cellStyle name="Normal 2 5 2 2 2 8" xfId="10570"/>
    <cellStyle name="Normal 2 5 2 2 2 8 2" xfId="31247"/>
    <cellStyle name="Normal 2 5 2 2 2 9" xfId="20910"/>
    <cellStyle name="Normal 2 5 2 2 3" xfId="315"/>
    <cellStyle name="Normal 2 5 2 2 3 2" xfId="639"/>
    <cellStyle name="Normal 2 5 2 2 3 2 2" xfId="1285"/>
    <cellStyle name="Normal 2 5 2 2 3 2 2 2" xfId="2577"/>
    <cellStyle name="Normal 2 5 2 2 3 2 2 2 2" xfId="5161"/>
    <cellStyle name="Normal 2 5 2 2 3 2 2 2 2 2" xfId="10329"/>
    <cellStyle name="Normal 2 5 2 2 3 2 2 2 2 2 2" xfId="20666"/>
    <cellStyle name="Normal 2 5 2 2 3 2 2 2 2 2 2 2" xfId="41343"/>
    <cellStyle name="Normal 2 5 2 2 3 2 2 2 2 2 3" xfId="31006"/>
    <cellStyle name="Normal 2 5 2 2 3 2 2 2 2 3" xfId="15498"/>
    <cellStyle name="Normal 2 5 2 2 3 2 2 2 2 3 2" xfId="36175"/>
    <cellStyle name="Normal 2 5 2 2 3 2 2 2 2 4" xfId="25838"/>
    <cellStyle name="Normal 2 5 2 2 3 2 2 2 3" xfId="7745"/>
    <cellStyle name="Normal 2 5 2 2 3 2 2 2 3 2" xfId="18082"/>
    <cellStyle name="Normal 2 5 2 2 3 2 2 2 3 2 2" xfId="38759"/>
    <cellStyle name="Normal 2 5 2 2 3 2 2 2 3 3" xfId="28422"/>
    <cellStyle name="Normal 2 5 2 2 3 2 2 2 4" xfId="12914"/>
    <cellStyle name="Normal 2 5 2 2 3 2 2 2 4 2" xfId="33591"/>
    <cellStyle name="Normal 2 5 2 2 3 2 2 2 5" xfId="23254"/>
    <cellStyle name="Normal 2 5 2 2 3 2 2 3" xfId="3869"/>
    <cellStyle name="Normal 2 5 2 2 3 2 2 3 2" xfId="9037"/>
    <cellStyle name="Normal 2 5 2 2 3 2 2 3 2 2" xfId="19374"/>
    <cellStyle name="Normal 2 5 2 2 3 2 2 3 2 2 2" xfId="40051"/>
    <cellStyle name="Normal 2 5 2 2 3 2 2 3 2 3" xfId="29714"/>
    <cellStyle name="Normal 2 5 2 2 3 2 2 3 3" xfId="14206"/>
    <cellStyle name="Normal 2 5 2 2 3 2 2 3 3 2" xfId="34883"/>
    <cellStyle name="Normal 2 5 2 2 3 2 2 3 4" xfId="24546"/>
    <cellStyle name="Normal 2 5 2 2 3 2 2 4" xfId="6453"/>
    <cellStyle name="Normal 2 5 2 2 3 2 2 4 2" xfId="16790"/>
    <cellStyle name="Normal 2 5 2 2 3 2 2 4 2 2" xfId="37467"/>
    <cellStyle name="Normal 2 5 2 2 3 2 2 4 3" xfId="27130"/>
    <cellStyle name="Normal 2 5 2 2 3 2 2 5" xfId="11622"/>
    <cellStyle name="Normal 2 5 2 2 3 2 2 5 2" xfId="32299"/>
    <cellStyle name="Normal 2 5 2 2 3 2 2 6" xfId="21962"/>
    <cellStyle name="Normal 2 5 2 2 3 2 3" xfId="1931"/>
    <cellStyle name="Normal 2 5 2 2 3 2 3 2" xfId="4515"/>
    <cellStyle name="Normal 2 5 2 2 3 2 3 2 2" xfId="9683"/>
    <cellStyle name="Normal 2 5 2 2 3 2 3 2 2 2" xfId="20020"/>
    <cellStyle name="Normal 2 5 2 2 3 2 3 2 2 2 2" xfId="40697"/>
    <cellStyle name="Normal 2 5 2 2 3 2 3 2 2 3" xfId="30360"/>
    <cellStyle name="Normal 2 5 2 2 3 2 3 2 3" xfId="14852"/>
    <cellStyle name="Normal 2 5 2 2 3 2 3 2 3 2" xfId="35529"/>
    <cellStyle name="Normal 2 5 2 2 3 2 3 2 4" xfId="25192"/>
    <cellStyle name="Normal 2 5 2 2 3 2 3 3" xfId="7099"/>
    <cellStyle name="Normal 2 5 2 2 3 2 3 3 2" xfId="17436"/>
    <cellStyle name="Normal 2 5 2 2 3 2 3 3 2 2" xfId="38113"/>
    <cellStyle name="Normal 2 5 2 2 3 2 3 3 3" xfId="27776"/>
    <cellStyle name="Normal 2 5 2 2 3 2 3 4" xfId="12268"/>
    <cellStyle name="Normal 2 5 2 2 3 2 3 4 2" xfId="32945"/>
    <cellStyle name="Normal 2 5 2 2 3 2 3 5" xfId="22608"/>
    <cellStyle name="Normal 2 5 2 2 3 2 4" xfId="3223"/>
    <cellStyle name="Normal 2 5 2 2 3 2 4 2" xfId="8391"/>
    <cellStyle name="Normal 2 5 2 2 3 2 4 2 2" xfId="18728"/>
    <cellStyle name="Normal 2 5 2 2 3 2 4 2 2 2" xfId="39405"/>
    <cellStyle name="Normal 2 5 2 2 3 2 4 2 3" xfId="29068"/>
    <cellStyle name="Normal 2 5 2 2 3 2 4 3" xfId="13560"/>
    <cellStyle name="Normal 2 5 2 2 3 2 4 3 2" xfId="34237"/>
    <cellStyle name="Normal 2 5 2 2 3 2 4 4" xfId="23900"/>
    <cellStyle name="Normal 2 5 2 2 3 2 5" xfId="5807"/>
    <cellStyle name="Normal 2 5 2 2 3 2 5 2" xfId="16144"/>
    <cellStyle name="Normal 2 5 2 2 3 2 5 2 2" xfId="36821"/>
    <cellStyle name="Normal 2 5 2 2 3 2 5 3" xfId="26484"/>
    <cellStyle name="Normal 2 5 2 2 3 2 6" xfId="10976"/>
    <cellStyle name="Normal 2 5 2 2 3 2 6 2" xfId="31653"/>
    <cellStyle name="Normal 2 5 2 2 3 2 7" xfId="21316"/>
    <cellStyle name="Normal 2 5 2 2 3 3" xfId="962"/>
    <cellStyle name="Normal 2 5 2 2 3 3 2" xfId="2254"/>
    <cellStyle name="Normal 2 5 2 2 3 3 2 2" xfId="4838"/>
    <cellStyle name="Normal 2 5 2 2 3 3 2 2 2" xfId="10006"/>
    <cellStyle name="Normal 2 5 2 2 3 3 2 2 2 2" xfId="20343"/>
    <cellStyle name="Normal 2 5 2 2 3 3 2 2 2 2 2" xfId="41020"/>
    <cellStyle name="Normal 2 5 2 2 3 3 2 2 2 3" xfId="30683"/>
    <cellStyle name="Normal 2 5 2 2 3 3 2 2 3" xfId="15175"/>
    <cellStyle name="Normal 2 5 2 2 3 3 2 2 3 2" xfId="35852"/>
    <cellStyle name="Normal 2 5 2 2 3 3 2 2 4" xfId="25515"/>
    <cellStyle name="Normal 2 5 2 2 3 3 2 3" xfId="7422"/>
    <cellStyle name="Normal 2 5 2 2 3 3 2 3 2" xfId="17759"/>
    <cellStyle name="Normal 2 5 2 2 3 3 2 3 2 2" xfId="38436"/>
    <cellStyle name="Normal 2 5 2 2 3 3 2 3 3" xfId="28099"/>
    <cellStyle name="Normal 2 5 2 2 3 3 2 4" xfId="12591"/>
    <cellStyle name="Normal 2 5 2 2 3 3 2 4 2" xfId="33268"/>
    <cellStyle name="Normal 2 5 2 2 3 3 2 5" xfId="22931"/>
    <cellStyle name="Normal 2 5 2 2 3 3 3" xfId="3546"/>
    <cellStyle name="Normal 2 5 2 2 3 3 3 2" xfId="8714"/>
    <cellStyle name="Normal 2 5 2 2 3 3 3 2 2" xfId="19051"/>
    <cellStyle name="Normal 2 5 2 2 3 3 3 2 2 2" xfId="39728"/>
    <cellStyle name="Normal 2 5 2 2 3 3 3 2 3" xfId="29391"/>
    <cellStyle name="Normal 2 5 2 2 3 3 3 3" xfId="13883"/>
    <cellStyle name="Normal 2 5 2 2 3 3 3 3 2" xfId="34560"/>
    <cellStyle name="Normal 2 5 2 2 3 3 3 4" xfId="24223"/>
    <cellStyle name="Normal 2 5 2 2 3 3 4" xfId="6130"/>
    <cellStyle name="Normal 2 5 2 2 3 3 4 2" xfId="16467"/>
    <cellStyle name="Normal 2 5 2 2 3 3 4 2 2" xfId="37144"/>
    <cellStyle name="Normal 2 5 2 2 3 3 4 3" xfId="26807"/>
    <cellStyle name="Normal 2 5 2 2 3 3 5" xfId="11299"/>
    <cellStyle name="Normal 2 5 2 2 3 3 5 2" xfId="31976"/>
    <cellStyle name="Normal 2 5 2 2 3 3 6" xfId="21639"/>
    <cellStyle name="Normal 2 5 2 2 3 4" xfId="1608"/>
    <cellStyle name="Normal 2 5 2 2 3 4 2" xfId="4192"/>
    <cellStyle name="Normal 2 5 2 2 3 4 2 2" xfId="9360"/>
    <cellStyle name="Normal 2 5 2 2 3 4 2 2 2" xfId="19697"/>
    <cellStyle name="Normal 2 5 2 2 3 4 2 2 2 2" xfId="40374"/>
    <cellStyle name="Normal 2 5 2 2 3 4 2 2 3" xfId="30037"/>
    <cellStyle name="Normal 2 5 2 2 3 4 2 3" xfId="14529"/>
    <cellStyle name="Normal 2 5 2 2 3 4 2 3 2" xfId="35206"/>
    <cellStyle name="Normal 2 5 2 2 3 4 2 4" xfId="24869"/>
    <cellStyle name="Normal 2 5 2 2 3 4 3" xfId="6776"/>
    <cellStyle name="Normal 2 5 2 2 3 4 3 2" xfId="17113"/>
    <cellStyle name="Normal 2 5 2 2 3 4 3 2 2" xfId="37790"/>
    <cellStyle name="Normal 2 5 2 2 3 4 3 3" xfId="27453"/>
    <cellStyle name="Normal 2 5 2 2 3 4 4" xfId="11945"/>
    <cellStyle name="Normal 2 5 2 2 3 4 4 2" xfId="32622"/>
    <cellStyle name="Normal 2 5 2 2 3 4 5" xfId="22285"/>
    <cellStyle name="Normal 2 5 2 2 3 5" xfId="2900"/>
    <cellStyle name="Normal 2 5 2 2 3 5 2" xfId="8068"/>
    <cellStyle name="Normal 2 5 2 2 3 5 2 2" xfId="18405"/>
    <cellStyle name="Normal 2 5 2 2 3 5 2 2 2" xfId="39082"/>
    <cellStyle name="Normal 2 5 2 2 3 5 2 3" xfId="28745"/>
    <cellStyle name="Normal 2 5 2 2 3 5 3" xfId="13237"/>
    <cellStyle name="Normal 2 5 2 2 3 5 3 2" xfId="33914"/>
    <cellStyle name="Normal 2 5 2 2 3 5 4" xfId="23577"/>
    <cellStyle name="Normal 2 5 2 2 3 6" xfId="5484"/>
    <cellStyle name="Normal 2 5 2 2 3 6 2" xfId="15821"/>
    <cellStyle name="Normal 2 5 2 2 3 6 2 2" xfId="36498"/>
    <cellStyle name="Normal 2 5 2 2 3 6 3" xfId="26161"/>
    <cellStyle name="Normal 2 5 2 2 3 7" xfId="10653"/>
    <cellStyle name="Normal 2 5 2 2 3 7 2" xfId="31330"/>
    <cellStyle name="Normal 2 5 2 2 3 8" xfId="20993"/>
    <cellStyle name="Normal 2 5 2 2 4" xfId="476"/>
    <cellStyle name="Normal 2 5 2 2 4 2" xfId="1122"/>
    <cellStyle name="Normal 2 5 2 2 4 2 2" xfId="2414"/>
    <cellStyle name="Normal 2 5 2 2 4 2 2 2" xfId="4998"/>
    <cellStyle name="Normal 2 5 2 2 4 2 2 2 2" xfId="10166"/>
    <cellStyle name="Normal 2 5 2 2 4 2 2 2 2 2" xfId="20503"/>
    <cellStyle name="Normal 2 5 2 2 4 2 2 2 2 2 2" xfId="41180"/>
    <cellStyle name="Normal 2 5 2 2 4 2 2 2 2 3" xfId="30843"/>
    <cellStyle name="Normal 2 5 2 2 4 2 2 2 3" xfId="15335"/>
    <cellStyle name="Normal 2 5 2 2 4 2 2 2 3 2" xfId="36012"/>
    <cellStyle name="Normal 2 5 2 2 4 2 2 2 4" xfId="25675"/>
    <cellStyle name="Normal 2 5 2 2 4 2 2 3" xfId="7582"/>
    <cellStyle name="Normal 2 5 2 2 4 2 2 3 2" xfId="17919"/>
    <cellStyle name="Normal 2 5 2 2 4 2 2 3 2 2" xfId="38596"/>
    <cellStyle name="Normal 2 5 2 2 4 2 2 3 3" xfId="28259"/>
    <cellStyle name="Normal 2 5 2 2 4 2 2 4" xfId="12751"/>
    <cellStyle name="Normal 2 5 2 2 4 2 2 4 2" xfId="33428"/>
    <cellStyle name="Normal 2 5 2 2 4 2 2 5" xfId="23091"/>
    <cellStyle name="Normal 2 5 2 2 4 2 3" xfId="3706"/>
    <cellStyle name="Normal 2 5 2 2 4 2 3 2" xfId="8874"/>
    <cellStyle name="Normal 2 5 2 2 4 2 3 2 2" xfId="19211"/>
    <cellStyle name="Normal 2 5 2 2 4 2 3 2 2 2" xfId="39888"/>
    <cellStyle name="Normal 2 5 2 2 4 2 3 2 3" xfId="29551"/>
    <cellStyle name="Normal 2 5 2 2 4 2 3 3" xfId="14043"/>
    <cellStyle name="Normal 2 5 2 2 4 2 3 3 2" xfId="34720"/>
    <cellStyle name="Normal 2 5 2 2 4 2 3 4" xfId="24383"/>
    <cellStyle name="Normal 2 5 2 2 4 2 4" xfId="6290"/>
    <cellStyle name="Normal 2 5 2 2 4 2 4 2" xfId="16627"/>
    <cellStyle name="Normal 2 5 2 2 4 2 4 2 2" xfId="37304"/>
    <cellStyle name="Normal 2 5 2 2 4 2 4 3" xfId="26967"/>
    <cellStyle name="Normal 2 5 2 2 4 2 5" xfId="11459"/>
    <cellStyle name="Normal 2 5 2 2 4 2 5 2" xfId="32136"/>
    <cellStyle name="Normal 2 5 2 2 4 2 6" xfId="21799"/>
    <cellStyle name="Normal 2 5 2 2 4 3" xfId="1768"/>
    <cellStyle name="Normal 2 5 2 2 4 3 2" xfId="4352"/>
    <cellStyle name="Normal 2 5 2 2 4 3 2 2" xfId="9520"/>
    <cellStyle name="Normal 2 5 2 2 4 3 2 2 2" xfId="19857"/>
    <cellStyle name="Normal 2 5 2 2 4 3 2 2 2 2" xfId="40534"/>
    <cellStyle name="Normal 2 5 2 2 4 3 2 2 3" xfId="30197"/>
    <cellStyle name="Normal 2 5 2 2 4 3 2 3" xfId="14689"/>
    <cellStyle name="Normal 2 5 2 2 4 3 2 3 2" xfId="35366"/>
    <cellStyle name="Normal 2 5 2 2 4 3 2 4" xfId="25029"/>
    <cellStyle name="Normal 2 5 2 2 4 3 3" xfId="6936"/>
    <cellStyle name="Normal 2 5 2 2 4 3 3 2" xfId="17273"/>
    <cellStyle name="Normal 2 5 2 2 4 3 3 2 2" xfId="37950"/>
    <cellStyle name="Normal 2 5 2 2 4 3 3 3" xfId="27613"/>
    <cellStyle name="Normal 2 5 2 2 4 3 4" xfId="12105"/>
    <cellStyle name="Normal 2 5 2 2 4 3 4 2" xfId="32782"/>
    <cellStyle name="Normal 2 5 2 2 4 3 5" xfId="22445"/>
    <cellStyle name="Normal 2 5 2 2 4 4" xfId="3060"/>
    <cellStyle name="Normal 2 5 2 2 4 4 2" xfId="8228"/>
    <cellStyle name="Normal 2 5 2 2 4 4 2 2" xfId="18565"/>
    <cellStyle name="Normal 2 5 2 2 4 4 2 2 2" xfId="39242"/>
    <cellStyle name="Normal 2 5 2 2 4 4 2 3" xfId="28905"/>
    <cellStyle name="Normal 2 5 2 2 4 4 3" xfId="13397"/>
    <cellStyle name="Normal 2 5 2 2 4 4 3 2" xfId="34074"/>
    <cellStyle name="Normal 2 5 2 2 4 4 4" xfId="23737"/>
    <cellStyle name="Normal 2 5 2 2 4 5" xfId="5644"/>
    <cellStyle name="Normal 2 5 2 2 4 5 2" xfId="15981"/>
    <cellStyle name="Normal 2 5 2 2 4 5 2 2" xfId="36658"/>
    <cellStyle name="Normal 2 5 2 2 4 5 3" xfId="26321"/>
    <cellStyle name="Normal 2 5 2 2 4 6" xfId="10813"/>
    <cellStyle name="Normal 2 5 2 2 4 6 2" xfId="31490"/>
    <cellStyle name="Normal 2 5 2 2 4 7" xfId="21153"/>
    <cellStyle name="Normal 2 5 2 2 5" xfId="799"/>
    <cellStyle name="Normal 2 5 2 2 5 2" xfId="2091"/>
    <cellStyle name="Normal 2 5 2 2 5 2 2" xfId="4675"/>
    <cellStyle name="Normal 2 5 2 2 5 2 2 2" xfId="9843"/>
    <cellStyle name="Normal 2 5 2 2 5 2 2 2 2" xfId="20180"/>
    <cellStyle name="Normal 2 5 2 2 5 2 2 2 2 2" xfId="40857"/>
    <cellStyle name="Normal 2 5 2 2 5 2 2 2 3" xfId="30520"/>
    <cellStyle name="Normal 2 5 2 2 5 2 2 3" xfId="15012"/>
    <cellStyle name="Normal 2 5 2 2 5 2 2 3 2" xfId="35689"/>
    <cellStyle name="Normal 2 5 2 2 5 2 2 4" xfId="25352"/>
    <cellStyle name="Normal 2 5 2 2 5 2 3" xfId="7259"/>
    <cellStyle name="Normal 2 5 2 2 5 2 3 2" xfId="17596"/>
    <cellStyle name="Normal 2 5 2 2 5 2 3 2 2" xfId="38273"/>
    <cellStyle name="Normal 2 5 2 2 5 2 3 3" xfId="27936"/>
    <cellStyle name="Normal 2 5 2 2 5 2 4" xfId="12428"/>
    <cellStyle name="Normal 2 5 2 2 5 2 4 2" xfId="33105"/>
    <cellStyle name="Normal 2 5 2 2 5 2 5" xfId="22768"/>
    <cellStyle name="Normal 2 5 2 2 5 3" xfId="3383"/>
    <cellStyle name="Normal 2 5 2 2 5 3 2" xfId="8551"/>
    <cellStyle name="Normal 2 5 2 2 5 3 2 2" xfId="18888"/>
    <cellStyle name="Normal 2 5 2 2 5 3 2 2 2" xfId="39565"/>
    <cellStyle name="Normal 2 5 2 2 5 3 2 3" xfId="29228"/>
    <cellStyle name="Normal 2 5 2 2 5 3 3" xfId="13720"/>
    <cellStyle name="Normal 2 5 2 2 5 3 3 2" xfId="34397"/>
    <cellStyle name="Normal 2 5 2 2 5 3 4" xfId="24060"/>
    <cellStyle name="Normal 2 5 2 2 5 4" xfId="5967"/>
    <cellStyle name="Normal 2 5 2 2 5 4 2" xfId="16304"/>
    <cellStyle name="Normal 2 5 2 2 5 4 2 2" xfId="36981"/>
    <cellStyle name="Normal 2 5 2 2 5 4 3" xfId="26644"/>
    <cellStyle name="Normal 2 5 2 2 5 5" xfId="11136"/>
    <cellStyle name="Normal 2 5 2 2 5 5 2" xfId="31813"/>
    <cellStyle name="Normal 2 5 2 2 5 6" xfId="21476"/>
    <cellStyle name="Normal 2 5 2 2 6" xfId="1445"/>
    <cellStyle name="Normal 2 5 2 2 6 2" xfId="4029"/>
    <cellStyle name="Normal 2 5 2 2 6 2 2" xfId="9197"/>
    <cellStyle name="Normal 2 5 2 2 6 2 2 2" xfId="19534"/>
    <cellStyle name="Normal 2 5 2 2 6 2 2 2 2" xfId="40211"/>
    <cellStyle name="Normal 2 5 2 2 6 2 2 3" xfId="29874"/>
    <cellStyle name="Normal 2 5 2 2 6 2 3" xfId="14366"/>
    <cellStyle name="Normal 2 5 2 2 6 2 3 2" xfId="35043"/>
    <cellStyle name="Normal 2 5 2 2 6 2 4" xfId="24706"/>
    <cellStyle name="Normal 2 5 2 2 6 3" xfId="6613"/>
    <cellStyle name="Normal 2 5 2 2 6 3 2" xfId="16950"/>
    <cellStyle name="Normal 2 5 2 2 6 3 2 2" xfId="37627"/>
    <cellStyle name="Normal 2 5 2 2 6 3 3" xfId="27290"/>
    <cellStyle name="Normal 2 5 2 2 6 4" xfId="11782"/>
    <cellStyle name="Normal 2 5 2 2 6 4 2" xfId="32459"/>
    <cellStyle name="Normal 2 5 2 2 6 5" xfId="22122"/>
    <cellStyle name="Normal 2 5 2 2 7" xfId="2737"/>
    <cellStyle name="Normal 2 5 2 2 7 2" xfId="7905"/>
    <cellStyle name="Normal 2 5 2 2 7 2 2" xfId="18242"/>
    <cellStyle name="Normal 2 5 2 2 7 2 2 2" xfId="38919"/>
    <cellStyle name="Normal 2 5 2 2 7 2 3" xfId="28582"/>
    <cellStyle name="Normal 2 5 2 2 7 3" xfId="13074"/>
    <cellStyle name="Normal 2 5 2 2 7 3 2" xfId="33751"/>
    <cellStyle name="Normal 2 5 2 2 7 4" xfId="23414"/>
    <cellStyle name="Normal 2 5 2 2 8" xfId="5321"/>
    <cellStyle name="Normal 2 5 2 2 8 2" xfId="15658"/>
    <cellStyle name="Normal 2 5 2 2 8 2 2" xfId="36335"/>
    <cellStyle name="Normal 2 5 2 2 8 3" xfId="25998"/>
    <cellStyle name="Normal 2 5 2 2 9" xfId="10490"/>
    <cellStyle name="Normal 2 5 2 2 9 2" xfId="31167"/>
    <cellStyle name="Normal 2 5 2 3" xfId="188"/>
    <cellStyle name="Normal 2 5 2 3 2" xfId="356"/>
    <cellStyle name="Normal 2 5 2 3 2 2" xfId="679"/>
    <cellStyle name="Normal 2 5 2 3 2 2 2" xfId="1325"/>
    <cellStyle name="Normal 2 5 2 3 2 2 2 2" xfId="2617"/>
    <cellStyle name="Normal 2 5 2 3 2 2 2 2 2" xfId="5201"/>
    <cellStyle name="Normal 2 5 2 3 2 2 2 2 2 2" xfId="10369"/>
    <cellStyle name="Normal 2 5 2 3 2 2 2 2 2 2 2" xfId="20706"/>
    <cellStyle name="Normal 2 5 2 3 2 2 2 2 2 2 2 2" xfId="41383"/>
    <cellStyle name="Normal 2 5 2 3 2 2 2 2 2 2 3" xfId="31046"/>
    <cellStyle name="Normal 2 5 2 3 2 2 2 2 2 3" xfId="15538"/>
    <cellStyle name="Normal 2 5 2 3 2 2 2 2 2 3 2" xfId="36215"/>
    <cellStyle name="Normal 2 5 2 3 2 2 2 2 2 4" xfId="25878"/>
    <cellStyle name="Normal 2 5 2 3 2 2 2 2 3" xfId="7785"/>
    <cellStyle name="Normal 2 5 2 3 2 2 2 2 3 2" xfId="18122"/>
    <cellStyle name="Normal 2 5 2 3 2 2 2 2 3 2 2" xfId="38799"/>
    <cellStyle name="Normal 2 5 2 3 2 2 2 2 3 3" xfId="28462"/>
    <cellStyle name="Normal 2 5 2 3 2 2 2 2 4" xfId="12954"/>
    <cellStyle name="Normal 2 5 2 3 2 2 2 2 4 2" xfId="33631"/>
    <cellStyle name="Normal 2 5 2 3 2 2 2 2 5" xfId="23294"/>
    <cellStyle name="Normal 2 5 2 3 2 2 2 3" xfId="3909"/>
    <cellStyle name="Normal 2 5 2 3 2 2 2 3 2" xfId="9077"/>
    <cellStyle name="Normal 2 5 2 3 2 2 2 3 2 2" xfId="19414"/>
    <cellStyle name="Normal 2 5 2 3 2 2 2 3 2 2 2" xfId="40091"/>
    <cellStyle name="Normal 2 5 2 3 2 2 2 3 2 3" xfId="29754"/>
    <cellStyle name="Normal 2 5 2 3 2 2 2 3 3" xfId="14246"/>
    <cellStyle name="Normal 2 5 2 3 2 2 2 3 3 2" xfId="34923"/>
    <cellStyle name="Normal 2 5 2 3 2 2 2 3 4" xfId="24586"/>
    <cellStyle name="Normal 2 5 2 3 2 2 2 4" xfId="6493"/>
    <cellStyle name="Normal 2 5 2 3 2 2 2 4 2" xfId="16830"/>
    <cellStyle name="Normal 2 5 2 3 2 2 2 4 2 2" xfId="37507"/>
    <cellStyle name="Normal 2 5 2 3 2 2 2 4 3" xfId="27170"/>
    <cellStyle name="Normal 2 5 2 3 2 2 2 5" xfId="11662"/>
    <cellStyle name="Normal 2 5 2 3 2 2 2 5 2" xfId="32339"/>
    <cellStyle name="Normal 2 5 2 3 2 2 2 6" xfId="22002"/>
    <cellStyle name="Normal 2 5 2 3 2 2 3" xfId="1971"/>
    <cellStyle name="Normal 2 5 2 3 2 2 3 2" xfId="4555"/>
    <cellStyle name="Normal 2 5 2 3 2 2 3 2 2" xfId="9723"/>
    <cellStyle name="Normal 2 5 2 3 2 2 3 2 2 2" xfId="20060"/>
    <cellStyle name="Normal 2 5 2 3 2 2 3 2 2 2 2" xfId="40737"/>
    <cellStyle name="Normal 2 5 2 3 2 2 3 2 2 3" xfId="30400"/>
    <cellStyle name="Normal 2 5 2 3 2 2 3 2 3" xfId="14892"/>
    <cellStyle name="Normal 2 5 2 3 2 2 3 2 3 2" xfId="35569"/>
    <cellStyle name="Normal 2 5 2 3 2 2 3 2 4" xfId="25232"/>
    <cellStyle name="Normal 2 5 2 3 2 2 3 3" xfId="7139"/>
    <cellStyle name="Normal 2 5 2 3 2 2 3 3 2" xfId="17476"/>
    <cellStyle name="Normal 2 5 2 3 2 2 3 3 2 2" xfId="38153"/>
    <cellStyle name="Normal 2 5 2 3 2 2 3 3 3" xfId="27816"/>
    <cellStyle name="Normal 2 5 2 3 2 2 3 4" xfId="12308"/>
    <cellStyle name="Normal 2 5 2 3 2 2 3 4 2" xfId="32985"/>
    <cellStyle name="Normal 2 5 2 3 2 2 3 5" xfId="22648"/>
    <cellStyle name="Normal 2 5 2 3 2 2 4" xfId="3263"/>
    <cellStyle name="Normal 2 5 2 3 2 2 4 2" xfId="8431"/>
    <cellStyle name="Normal 2 5 2 3 2 2 4 2 2" xfId="18768"/>
    <cellStyle name="Normal 2 5 2 3 2 2 4 2 2 2" xfId="39445"/>
    <cellStyle name="Normal 2 5 2 3 2 2 4 2 3" xfId="29108"/>
    <cellStyle name="Normal 2 5 2 3 2 2 4 3" xfId="13600"/>
    <cellStyle name="Normal 2 5 2 3 2 2 4 3 2" xfId="34277"/>
    <cellStyle name="Normal 2 5 2 3 2 2 4 4" xfId="23940"/>
    <cellStyle name="Normal 2 5 2 3 2 2 5" xfId="5847"/>
    <cellStyle name="Normal 2 5 2 3 2 2 5 2" xfId="16184"/>
    <cellStyle name="Normal 2 5 2 3 2 2 5 2 2" xfId="36861"/>
    <cellStyle name="Normal 2 5 2 3 2 2 5 3" xfId="26524"/>
    <cellStyle name="Normal 2 5 2 3 2 2 6" xfId="11016"/>
    <cellStyle name="Normal 2 5 2 3 2 2 6 2" xfId="31693"/>
    <cellStyle name="Normal 2 5 2 3 2 2 7" xfId="21356"/>
    <cellStyle name="Normal 2 5 2 3 2 3" xfId="1002"/>
    <cellStyle name="Normal 2 5 2 3 2 3 2" xfId="2294"/>
    <cellStyle name="Normal 2 5 2 3 2 3 2 2" xfId="4878"/>
    <cellStyle name="Normal 2 5 2 3 2 3 2 2 2" xfId="10046"/>
    <cellStyle name="Normal 2 5 2 3 2 3 2 2 2 2" xfId="20383"/>
    <cellStyle name="Normal 2 5 2 3 2 3 2 2 2 2 2" xfId="41060"/>
    <cellStyle name="Normal 2 5 2 3 2 3 2 2 2 3" xfId="30723"/>
    <cellStyle name="Normal 2 5 2 3 2 3 2 2 3" xfId="15215"/>
    <cellStyle name="Normal 2 5 2 3 2 3 2 2 3 2" xfId="35892"/>
    <cellStyle name="Normal 2 5 2 3 2 3 2 2 4" xfId="25555"/>
    <cellStyle name="Normal 2 5 2 3 2 3 2 3" xfId="7462"/>
    <cellStyle name="Normal 2 5 2 3 2 3 2 3 2" xfId="17799"/>
    <cellStyle name="Normal 2 5 2 3 2 3 2 3 2 2" xfId="38476"/>
    <cellStyle name="Normal 2 5 2 3 2 3 2 3 3" xfId="28139"/>
    <cellStyle name="Normal 2 5 2 3 2 3 2 4" xfId="12631"/>
    <cellStyle name="Normal 2 5 2 3 2 3 2 4 2" xfId="33308"/>
    <cellStyle name="Normal 2 5 2 3 2 3 2 5" xfId="22971"/>
    <cellStyle name="Normal 2 5 2 3 2 3 3" xfId="3586"/>
    <cellStyle name="Normal 2 5 2 3 2 3 3 2" xfId="8754"/>
    <cellStyle name="Normal 2 5 2 3 2 3 3 2 2" xfId="19091"/>
    <cellStyle name="Normal 2 5 2 3 2 3 3 2 2 2" xfId="39768"/>
    <cellStyle name="Normal 2 5 2 3 2 3 3 2 3" xfId="29431"/>
    <cellStyle name="Normal 2 5 2 3 2 3 3 3" xfId="13923"/>
    <cellStyle name="Normal 2 5 2 3 2 3 3 3 2" xfId="34600"/>
    <cellStyle name="Normal 2 5 2 3 2 3 3 4" xfId="24263"/>
    <cellStyle name="Normal 2 5 2 3 2 3 4" xfId="6170"/>
    <cellStyle name="Normal 2 5 2 3 2 3 4 2" xfId="16507"/>
    <cellStyle name="Normal 2 5 2 3 2 3 4 2 2" xfId="37184"/>
    <cellStyle name="Normal 2 5 2 3 2 3 4 3" xfId="26847"/>
    <cellStyle name="Normal 2 5 2 3 2 3 5" xfId="11339"/>
    <cellStyle name="Normal 2 5 2 3 2 3 5 2" xfId="32016"/>
    <cellStyle name="Normal 2 5 2 3 2 3 6" xfId="21679"/>
    <cellStyle name="Normal 2 5 2 3 2 4" xfId="1648"/>
    <cellStyle name="Normal 2 5 2 3 2 4 2" xfId="4232"/>
    <cellStyle name="Normal 2 5 2 3 2 4 2 2" xfId="9400"/>
    <cellStyle name="Normal 2 5 2 3 2 4 2 2 2" xfId="19737"/>
    <cellStyle name="Normal 2 5 2 3 2 4 2 2 2 2" xfId="40414"/>
    <cellStyle name="Normal 2 5 2 3 2 4 2 2 3" xfId="30077"/>
    <cellStyle name="Normal 2 5 2 3 2 4 2 3" xfId="14569"/>
    <cellStyle name="Normal 2 5 2 3 2 4 2 3 2" xfId="35246"/>
    <cellStyle name="Normal 2 5 2 3 2 4 2 4" xfId="24909"/>
    <cellStyle name="Normal 2 5 2 3 2 4 3" xfId="6816"/>
    <cellStyle name="Normal 2 5 2 3 2 4 3 2" xfId="17153"/>
    <cellStyle name="Normal 2 5 2 3 2 4 3 2 2" xfId="37830"/>
    <cellStyle name="Normal 2 5 2 3 2 4 3 3" xfId="27493"/>
    <cellStyle name="Normal 2 5 2 3 2 4 4" xfId="11985"/>
    <cellStyle name="Normal 2 5 2 3 2 4 4 2" xfId="32662"/>
    <cellStyle name="Normal 2 5 2 3 2 4 5" xfId="22325"/>
    <cellStyle name="Normal 2 5 2 3 2 5" xfId="2940"/>
    <cellStyle name="Normal 2 5 2 3 2 5 2" xfId="8108"/>
    <cellStyle name="Normal 2 5 2 3 2 5 2 2" xfId="18445"/>
    <cellStyle name="Normal 2 5 2 3 2 5 2 2 2" xfId="39122"/>
    <cellStyle name="Normal 2 5 2 3 2 5 2 3" xfId="28785"/>
    <cellStyle name="Normal 2 5 2 3 2 5 3" xfId="13277"/>
    <cellStyle name="Normal 2 5 2 3 2 5 3 2" xfId="33954"/>
    <cellStyle name="Normal 2 5 2 3 2 5 4" xfId="23617"/>
    <cellStyle name="Normal 2 5 2 3 2 6" xfId="5524"/>
    <cellStyle name="Normal 2 5 2 3 2 6 2" xfId="15861"/>
    <cellStyle name="Normal 2 5 2 3 2 6 2 2" xfId="36538"/>
    <cellStyle name="Normal 2 5 2 3 2 6 3" xfId="26201"/>
    <cellStyle name="Normal 2 5 2 3 2 7" xfId="10693"/>
    <cellStyle name="Normal 2 5 2 3 2 7 2" xfId="31370"/>
    <cellStyle name="Normal 2 5 2 3 2 8" xfId="21033"/>
    <cellStyle name="Normal 2 5 2 3 3" xfId="516"/>
    <cellStyle name="Normal 2 5 2 3 3 2" xfId="1162"/>
    <cellStyle name="Normal 2 5 2 3 3 2 2" xfId="2454"/>
    <cellStyle name="Normal 2 5 2 3 3 2 2 2" xfId="5038"/>
    <cellStyle name="Normal 2 5 2 3 3 2 2 2 2" xfId="10206"/>
    <cellStyle name="Normal 2 5 2 3 3 2 2 2 2 2" xfId="20543"/>
    <cellStyle name="Normal 2 5 2 3 3 2 2 2 2 2 2" xfId="41220"/>
    <cellStyle name="Normal 2 5 2 3 3 2 2 2 2 3" xfId="30883"/>
    <cellStyle name="Normal 2 5 2 3 3 2 2 2 3" xfId="15375"/>
    <cellStyle name="Normal 2 5 2 3 3 2 2 2 3 2" xfId="36052"/>
    <cellStyle name="Normal 2 5 2 3 3 2 2 2 4" xfId="25715"/>
    <cellStyle name="Normal 2 5 2 3 3 2 2 3" xfId="7622"/>
    <cellStyle name="Normal 2 5 2 3 3 2 2 3 2" xfId="17959"/>
    <cellStyle name="Normal 2 5 2 3 3 2 2 3 2 2" xfId="38636"/>
    <cellStyle name="Normal 2 5 2 3 3 2 2 3 3" xfId="28299"/>
    <cellStyle name="Normal 2 5 2 3 3 2 2 4" xfId="12791"/>
    <cellStyle name="Normal 2 5 2 3 3 2 2 4 2" xfId="33468"/>
    <cellStyle name="Normal 2 5 2 3 3 2 2 5" xfId="23131"/>
    <cellStyle name="Normal 2 5 2 3 3 2 3" xfId="3746"/>
    <cellStyle name="Normal 2 5 2 3 3 2 3 2" xfId="8914"/>
    <cellStyle name="Normal 2 5 2 3 3 2 3 2 2" xfId="19251"/>
    <cellStyle name="Normal 2 5 2 3 3 2 3 2 2 2" xfId="39928"/>
    <cellStyle name="Normal 2 5 2 3 3 2 3 2 3" xfId="29591"/>
    <cellStyle name="Normal 2 5 2 3 3 2 3 3" xfId="14083"/>
    <cellStyle name="Normal 2 5 2 3 3 2 3 3 2" xfId="34760"/>
    <cellStyle name="Normal 2 5 2 3 3 2 3 4" xfId="24423"/>
    <cellStyle name="Normal 2 5 2 3 3 2 4" xfId="6330"/>
    <cellStyle name="Normal 2 5 2 3 3 2 4 2" xfId="16667"/>
    <cellStyle name="Normal 2 5 2 3 3 2 4 2 2" xfId="37344"/>
    <cellStyle name="Normal 2 5 2 3 3 2 4 3" xfId="27007"/>
    <cellStyle name="Normal 2 5 2 3 3 2 5" xfId="11499"/>
    <cellStyle name="Normal 2 5 2 3 3 2 5 2" xfId="32176"/>
    <cellStyle name="Normal 2 5 2 3 3 2 6" xfId="21839"/>
    <cellStyle name="Normal 2 5 2 3 3 3" xfId="1808"/>
    <cellStyle name="Normal 2 5 2 3 3 3 2" xfId="4392"/>
    <cellStyle name="Normal 2 5 2 3 3 3 2 2" xfId="9560"/>
    <cellStyle name="Normal 2 5 2 3 3 3 2 2 2" xfId="19897"/>
    <cellStyle name="Normal 2 5 2 3 3 3 2 2 2 2" xfId="40574"/>
    <cellStyle name="Normal 2 5 2 3 3 3 2 2 3" xfId="30237"/>
    <cellStyle name="Normal 2 5 2 3 3 3 2 3" xfId="14729"/>
    <cellStyle name="Normal 2 5 2 3 3 3 2 3 2" xfId="35406"/>
    <cellStyle name="Normal 2 5 2 3 3 3 2 4" xfId="25069"/>
    <cellStyle name="Normal 2 5 2 3 3 3 3" xfId="6976"/>
    <cellStyle name="Normal 2 5 2 3 3 3 3 2" xfId="17313"/>
    <cellStyle name="Normal 2 5 2 3 3 3 3 2 2" xfId="37990"/>
    <cellStyle name="Normal 2 5 2 3 3 3 3 3" xfId="27653"/>
    <cellStyle name="Normal 2 5 2 3 3 3 4" xfId="12145"/>
    <cellStyle name="Normal 2 5 2 3 3 3 4 2" xfId="32822"/>
    <cellStyle name="Normal 2 5 2 3 3 3 5" xfId="22485"/>
    <cellStyle name="Normal 2 5 2 3 3 4" xfId="3100"/>
    <cellStyle name="Normal 2 5 2 3 3 4 2" xfId="8268"/>
    <cellStyle name="Normal 2 5 2 3 3 4 2 2" xfId="18605"/>
    <cellStyle name="Normal 2 5 2 3 3 4 2 2 2" xfId="39282"/>
    <cellStyle name="Normal 2 5 2 3 3 4 2 3" xfId="28945"/>
    <cellStyle name="Normal 2 5 2 3 3 4 3" xfId="13437"/>
    <cellStyle name="Normal 2 5 2 3 3 4 3 2" xfId="34114"/>
    <cellStyle name="Normal 2 5 2 3 3 4 4" xfId="23777"/>
    <cellStyle name="Normal 2 5 2 3 3 5" xfId="5684"/>
    <cellStyle name="Normal 2 5 2 3 3 5 2" xfId="16021"/>
    <cellStyle name="Normal 2 5 2 3 3 5 2 2" xfId="36698"/>
    <cellStyle name="Normal 2 5 2 3 3 5 3" xfId="26361"/>
    <cellStyle name="Normal 2 5 2 3 3 6" xfId="10853"/>
    <cellStyle name="Normal 2 5 2 3 3 6 2" xfId="31530"/>
    <cellStyle name="Normal 2 5 2 3 3 7" xfId="21193"/>
    <cellStyle name="Normal 2 5 2 3 4" xfId="839"/>
    <cellStyle name="Normal 2 5 2 3 4 2" xfId="2131"/>
    <cellStyle name="Normal 2 5 2 3 4 2 2" xfId="4715"/>
    <cellStyle name="Normal 2 5 2 3 4 2 2 2" xfId="9883"/>
    <cellStyle name="Normal 2 5 2 3 4 2 2 2 2" xfId="20220"/>
    <cellStyle name="Normal 2 5 2 3 4 2 2 2 2 2" xfId="40897"/>
    <cellStyle name="Normal 2 5 2 3 4 2 2 2 3" xfId="30560"/>
    <cellStyle name="Normal 2 5 2 3 4 2 2 3" xfId="15052"/>
    <cellStyle name="Normal 2 5 2 3 4 2 2 3 2" xfId="35729"/>
    <cellStyle name="Normal 2 5 2 3 4 2 2 4" xfId="25392"/>
    <cellStyle name="Normal 2 5 2 3 4 2 3" xfId="7299"/>
    <cellStyle name="Normal 2 5 2 3 4 2 3 2" xfId="17636"/>
    <cellStyle name="Normal 2 5 2 3 4 2 3 2 2" xfId="38313"/>
    <cellStyle name="Normal 2 5 2 3 4 2 3 3" xfId="27976"/>
    <cellStyle name="Normal 2 5 2 3 4 2 4" xfId="12468"/>
    <cellStyle name="Normal 2 5 2 3 4 2 4 2" xfId="33145"/>
    <cellStyle name="Normal 2 5 2 3 4 2 5" xfId="22808"/>
    <cellStyle name="Normal 2 5 2 3 4 3" xfId="3423"/>
    <cellStyle name="Normal 2 5 2 3 4 3 2" xfId="8591"/>
    <cellStyle name="Normal 2 5 2 3 4 3 2 2" xfId="18928"/>
    <cellStyle name="Normal 2 5 2 3 4 3 2 2 2" xfId="39605"/>
    <cellStyle name="Normal 2 5 2 3 4 3 2 3" xfId="29268"/>
    <cellStyle name="Normal 2 5 2 3 4 3 3" xfId="13760"/>
    <cellStyle name="Normal 2 5 2 3 4 3 3 2" xfId="34437"/>
    <cellStyle name="Normal 2 5 2 3 4 3 4" xfId="24100"/>
    <cellStyle name="Normal 2 5 2 3 4 4" xfId="6007"/>
    <cellStyle name="Normal 2 5 2 3 4 4 2" xfId="16344"/>
    <cellStyle name="Normal 2 5 2 3 4 4 2 2" xfId="37021"/>
    <cellStyle name="Normal 2 5 2 3 4 4 3" xfId="26684"/>
    <cellStyle name="Normal 2 5 2 3 4 5" xfId="11176"/>
    <cellStyle name="Normal 2 5 2 3 4 5 2" xfId="31853"/>
    <cellStyle name="Normal 2 5 2 3 4 6" xfId="21516"/>
    <cellStyle name="Normal 2 5 2 3 5" xfId="1485"/>
    <cellStyle name="Normal 2 5 2 3 5 2" xfId="4069"/>
    <cellStyle name="Normal 2 5 2 3 5 2 2" xfId="9237"/>
    <cellStyle name="Normal 2 5 2 3 5 2 2 2" xfId="19574"/>
    <cellStyle name="Normal 2 5 2 3 5 2 2 2 2" xfId="40251"/>
    <cellStyle name="Normal 2 5 2 3 5 2 2 3" xfId="29914"/>
    <cellStyle name="Normal 2 5 2 3 5 2 3" xfId="14406"/>
    <cellStyle name="Normal 2 5 2 3 5 2 3 2" xfId="35083"/>
    <cellStyle name="Normal 2 5 2 3 5 2 4" xfId="24746"/>
    <cellStyle name="Normal 2 5 2 3 5 3" xfId="6653"/>
    <cellStyle name="Normal 2 5 2 3 5 3 2" xfId="16990"/>
    <cellStyle name="Normal 2 5 2 3 5 3 2 2" xfId="37667"/>
    <cellStyle name="Normal 2 5 2 3 5 3 3" xfId="27330"/>
    <cellStyle name="Normal 2 5 2 3 5 4" xfId="11822"/>
    <cellStyle name="Normal 2 5 2 3 5 4 2" xfId="32499"/>
    <cellStyle name="Normal 2 5 2 3 5 5" xfId="22162"/>
    <cellStyle name="Normal 2 5 2 3 6" xfId="2777"/>
    <cellStyle name="Normal 2 5 2 3 6 2" xfId="7945"/>
    <cellStyle name="Normal 2 5 2 3 6 2 2" xfId="18282"/>
    <cellStyle name="Normal 2 5 2 3 6 2 2 2" xfId="38959"/>
    <cellStyle name="Normal 2 5 2 3 6 2 3" xfId="28622"/>
    <cellStyle name="Normal 2 5 2 3 6 3" xfId="13114"/>
    <cellStyle name="Normal 2 5 2 3 6 3 2" xfId="33791"/>
    <cellStyle name="Normal 2 5 2 3 6 4" xfId="23454"/>
    <cellStyle name="Normal 2 5 2 3 7" xfId="5361"/>
    <cellStyle name="Normal 2 5 2 3 7 2" xfId="15698"/>
    <cellStyle name="Normal 2 5 2 3 7 2 2" xfId="36375"/>
    <cellStyle name="Normal 2 5 2 3 7 3" xfId="26038"/>
    <cellStyle name="Normal 2 5 2 3 8" xfId="10530"/>
    <cellStyle name="Normal 2 5 2 3 8 2" xfId="31207"/>
    <cellStyle name="Normal 2 5 2 3 9" xfId="20870"/>
    <cellStyle name="Normal 2 5 2 4" xfId="275"/>
    <cellStyle name="Normal 2 5 2 4 2" xfId="599"/>
    <cellStyle name="Normal 2 5 2 4 2 2" xfId="1245"/>
    <cellStyle name="Normal 2 5 2 4 2 2 2" xfId="2537"/>
    <cellStyle name="Normal 2 5 2 4 2 2 2 2" xfId="5121"/>
    <cellStyle name="Normal 2 5 2 4 2 2 2 2 2" xfId="10289"/>
    <cellStyle name="Normal 2 5 2 4 2 2 2 2 2 2" xfId="20626"/>
    <cellStyle name="Normal 2 5 2 4 2 2 2 2 2 2 2" xfId="41303"/>
    <cellStyle name="Normal 2 5 2 4 2 2 2 2 2 3" xfId="30966"/>
    <cellStyle name="Normal 2 5 2 4 2 2 2 2 3" xfId="15458"/>
    <cellStyle name="Normal 2 5 2 4 2 2 2 2 3 2" xfId="36135"/>
    <cellStyle name="Normal 2 5 2 4 2 2 2 2 4" xfId="25798"/>
    <cellStyle name="Normal 2 5 2 4 2 2 2 3" xfId="7705"/>
    <cellStyle name="Normal 2 5 2 4 2 2 2 3 2" xfId="18042"/>
    <cellStyle name="Normal 2 5 2 4 2 2 2 3 2 2" xfId="38719"/>
    <cellStyle name="Normal 2 5 2 4 2 2 2 3 3" xfId="28382"/>
    <cellStyle name="Normal 2 5 2 4 2 2 2 4" xfId="12874"/>
    <cellStyle name="Normal 2 5 2 4 2 2 2 4 2" xfId="33551"/>
    <cellStyle name="Normal 2 5 2 4 2 2 2 5" xfId="23214"/>
    <cellStyle name="Normal 2 5 2 4 2 2 3" xfId="3829"/>
    <cellStyle name="Normal 2 5 2 4 2 2 3 2" xfId="8997"/>
    <cellStyle name="Normal 2 5 2 4 2 2 3 2 2" xfId="19334"/>
    <cellStyle name="Normal 2 5 2 4 2 2 3 2 2 2" xfId="40011"/>
    <cellStyle name="Normal 2 5 2 4 2 2 3 2 3" xfId="29674"/>
    <cellStyle name="Normal 2 5 2 4 2 2 3 3" xfId="14166"/>
    <cellStyle name="Normal 2 5 2 4 2 2 3 3 2" xfId="34843"/>
    <cellStyle name="Normal 2 5 2 4 2 2 3 4" xfId="24506"/>
    <cellStyle name="Normal 2 5 2 4 2 2 4" xfId="6413"/>
    <cellStyle name="Normal 2 5 2 4 2 2 4 2" xfId="16750"/>
    <cellStyle name="Normal 2 5 2 4 2 2 4 2 2" xfId="37427"/>
    <cellStyle name="Normal 2 5 2 4 2 2 4 3" xfId="27090"/>
    <cellStyle name="Normal 2 5 2 4 2 2 5" xfId="11582"/>
    <cellStyle name="Normal 2 5 2 4 2 2 5 2" xfId="32259"/>
    <cellStyle name="Normal 2 5 2 4 2 2 6" xfId="21922"/>
    <cellStyle name="Normal 2 5 2 4 2 3" xfId="1891"/>
    <cellStyle name="Normal 2 5 2 4 2 3 2" xfId="4475"/>
    <cellStyle name="Normal 2 5 2 4 2 3 2 2" xfId="9643"/>
    <cellStyle name="Normal 2 5 2 4 2 3 2 2 2" xfId="19980"/>
    <cellStyle name="Normal 2 5 2 4 2 3 2 2 2 2" xfId="40657"/>
    <cellStyle name="Normal 2 5 2 4 2 3 2 2 3" xfId="30320"/>
    <cellStyle name="Normal 2 5 2 4 2 3 2 3" xfId="14812"/>
    <cellStyle name="Normal 2 5 2 4 2 3 2 3 2" xfId="35489"/>
    <cellStyle name="Normal 2 5 2 4 2 3 2 4" xfId="25152"/>
    <cellStyle name="Normal 2 5 2 4 2 3 3" xfId="7059"/>
    <cellStyle name="Normal 2 5 2 4 2 3 3 2" xfId="17396"/>
    <cellStyle name="Normal 2 5 2 4 2 3 3 2 2" xfId="38073"/>
    <cellStyle name="Normal 2 5 2 4 2 3 3 3" xfId="27736"/>
    <cellStyle name="Normal 2 5 2 4 2 3 4" xfId="12228"/>
    <cellStyle name="Normal 2 5 2 4 2 3 4 2" xfId="32905"/>
    <cellStyle name="Normal 2 5 2 4 2 3 5" xfId="22568"/>
    <cellStyle name="Normal 2 5 2 4 2 4" xfId="3183"/>
    <cellStyle name="Normal 2 5 2 4 2 4 2" xfId="8351"/>
    <cellStyle name="Normal 2 5 2 4 2 4 2 2" xfId="18688"/>
    <cellStyle name="Normal 2 5 2 4 2 4 2 2 2" xfId="39365"/>
    <cellStyle name="Normal 2 5 2 4 2 4 2 3" xfId="29028"/>
    <cellStyle name="Normal 2 5 2 4 2 4 3" xfId="13520"/>
    <cellStyle name="Normal 2 5 2 4 2 4 3 2" xfId="34197"/>
    <cellStyle name="Normal 2 5 2 4 2 4 4" xfId="23860"/>
    <cellStyle name="Normal 2 5 2 4 2 5" xfId="5767"/>
    <cellStyle name="Normal 2 5 2 4 2 5 2" xfId="16104"/>
    <cellStyle name="Normal 2 5 2 4 2 5 2 2" xfId="36781"/>
    <cellStyle name="Normal 2 5 2 4 2 5 3" xfId="26444"/>
    <cellStyle name="Normal 2 5 2 4 2 6" xfId="10936"/>
    <cellStyle name="Normal 2 5 2 4 2 6 2" xfId="31613"/>
    <cellStyle name="Normal 2 5 2 4 2 7" xfId="21276"/>
    <cellStyle name="Normal 2 5 2 4 3" xfId="922"/>
    <cellStyle name="Normal 2 5 2 4 3 2" xfId="2214"/>
    <cellStyle name="Normal 2 5 2 4 3 2 2" xfId="4798"/>
    <cellStyle name="Normal 2 5 2 4 3 2 2 2" xfId="9966"/>
    <cellStyle name="Normal 2 5 2 4 3 2 2 2 2" xfId="20303"/>
    <cellStyle name="Normal 2 5 2 4 3 2 2 2 2 2" xfId="40980"/>
    <cellStyle name="Normal 2 5 2 4 3 2 2 2 3" xfId="30643"/>
    <cellStyle name="Normal 2 5 2 4 3 2 2 3" xfId="15135"/>
    <cellStyle name="Normal 2 5 2 4 3 2 2 3 2" xfId="35812"/>
    <cellStyle name="Normal 2 5 2 4 3 2 2 4" xfId="25475"/>
    <cellStyle name="Normal 2 5 2 4 3 2 3" xfId="7382"/>
    <cellStyle name="Normal 2 5 2 4 3 2 3 2" xfId="17719"/>
    <cellStyle name="Normal 2 5 2 4 3 2 3 2 2" xfId="38396"/>
    <cellStyle name="Normal 2 5 2 4 3 2 3 3" xfId="28059"/>
    <cellStyle name="Normal 2 5 2 4 3 2 4" xfId="12551"/>
    <cellStyle name="Normal 2 5 2 4 3 2 4 2" xfId="33228"/>
    <cellStyle name="Normal 2 5 2 4 3 2 5" xfId="22891"/>
    <cellStyle name="Normal 2 5 2 4 3 3" xfId="3506"/>
    <cellStyle name="Normal 2 5 2 4 3 3 2" xfId="8674"/>
    <cellStyle name="Normal 2 5 2 4 3 3 2 2" xfId="19011"/>
    <cellStyle name="Normal 2 5 2 4 3 3 2 2 2" xfId="39688"/>
    <cellStyle name="Normal 2 5 2 4 3 3 2 3" xfId="29351"/>
    <cellStyle name="Normal 2 5 2 4 3 3 3" xfId="13843"/>
    <cellStyle name="Normal 2 5 2 4 3 3 3 2" xfId="34520"/>
    <cellStyle name="Normal 2 5 2 4 3 3 4" xfId="24183"/>
    <cellStyle name="Normal 2 5 2 4 3 4" xfId="6090"/>
    <cellStyle name="Normal 2 5 2 4 3 4 2" xfId="16427"/>
    <cellStyle name="Normal 2 5 2 4 3 4 2 2" xfId="37104"/>
    <cellStyle name="Normal 2 5 2 4 3 4 3" xfId="26767"/>
    <cellStyle name="Normal 2 5 2 4 3 5" xfId="11259"/>
    <cellStyle name="Normal 2 5 2 4 3 5 2" xfId="31936"/>
    <cellStyle name="Normal 2 5 2 4 3 6" xfId="21599"/>
    <cellStyle name="Normal 2 5 2 4 4" xfId="1568"/>
    <cellStyle name="Normal 2 5 2 4 4 2" xfId="4152"/>
    <cellStyle name="Normal 2 5 2 4 4 2 2" xfId="9320"/>
    <cellStyle name="Normal 2 5 2 4 4 2 2 2" xfId="19657"/>
    <cellStyle name="Normal 2 5 2 4 4 2 2 2 2" xfId="40334"/>
    <cellStyle name="Normal 2 5 2 4 4 2 2 3" xfId="29997"/>
    <cellStyle name="Normal 2 5 2 4 4 2 3" xfId="14489"/>
    <cellStyle name="Normal 2 5 2 4 4 2 3 2" xfId="35166"/>
    <cellStyle name="Normal 2 5 2 4 4 2 4" xfId="24829"/>
    <cellStyle name="Normal 2 5 2 4 4 3" xfId="6736"/>
    <cellStyle name="Normal 2 5 2 4 4 3 2" xfId="17073"/>
    <cellStyle name="Normal 2 5 2 4 4 3 2 2" xfId="37750"/>
    <cellStyle name="Normal 2 5 2 4 4 3 3" xfId="27413"/>
    <cellStyle name="Normal 2 5 2 4 4 4" xfId="11905"/>
    <cellStyle name="Normal 2 5 2 4 4 4 2" xfId="32582"/>
    <cellStyle name="Normal 2 5 2 4 4 5" xfId="22245"/>
    <cellStyle name="Normal 2 5 2 4 5" xfId="2860"/>
    <cellStyle name="Normal 2 5 2 4 5 2" xfId="8028"/>
    <cellStyle name="Normal 2 5 2 4 5 2 2" xfId="18365"/>
    <cellStyle name="Normal 2 5 2 4 5 2 2 2" xfId="39042"/>
    <cellStyle name="Normal 2 5 2 4 5 2 3" xfId="28705"/>
    <cellStyle name="Normal 2 5 2 4 5 3" xfId="13197"/>
    <cellStyle name="Normal 2 5 2 4 5 3 2" xfId="33874"/>
    <cellStyle name="Normal 2 5 2 4 5 4" xfId="23537"/>
    <cellStyle name="Normal 2 5 2 4 6" xfId="5444"/>
    <cellStyle name="Normal 2 5 2 4 6 2" xfId="15781"/>
    <cellStyle name="Normal 2 5 2 4 6 2 2" xfId="36458"/>
    <cellStyle name="Normal 2 5 2 4 6 3" xfId="26121"/>
    <cellStyle name="Normal 2 5 2 4 7" xfId="10613"/>
    <cellStyle name="Normal 2 5 2 4 7 2" xfId="31290"/>
    <cellStyle name="Normal 2 5 2 4 8" xfId="20953"/>
    <cellStyle name="Normal 2 5 2 5" xfId="436"/>
    <cellStyle name="Normal 2 5 2 5 2" xfId="1082"/>
    <cellStyle name="Normal 2 5 2 5 2 2" xfId="2374"/>
    <cellStyle name="Normal 2 5 2 5 2 2 2" xfId="4958"/>
    <cellStyle name="Normal 2 5 2 5 2 2 2 2" xfId="10126"/>
    <cellStyle name="Normal 2 5 2 5 2 2 2 2 2" xfId="20463"/>
    <cellStyle name="Normal 2 5 2 5 2 2 2 2 2 2" xfId="41140"/>
    <cellStyle name="Normal 2 5 2 5 2 2 2 2 3" xfId="30803"/>
    <cellStyle name="Normal 2 5 2 5 2 2 2 3" xfId="15295"/>
    <cellStyle name="Normal 2 5 2 5 2 2 2 3 2" xfId="35972"/>
    <cellStyle name="Normal 2 5 2 5 2 2 2 4" xfId="25635"/>
    <cellStyle name="Normal 2 5 2 5 2 2 3" xfId="7542"/>
    <cellStyle name="Normal 2 5 2 5 2 2 3 2" xfId="17879"/>
    <cellStyle name="Normal 2 5 2 5 2 2 3 2 2" xfId="38556"/>
    <cellStyle name="Normal 2 5 2 5 2 2 3 3" xfId="28219"/>
    <cellStyle name="Normal 2 5 2 5 2 2 4" xfId="12711"/>
    <cellStyle name="Normal 2 5 2 5 2 2 4 2" xfId="33388"/>
    <cellStyle name="Normal 2 5 2 5 2 2 5" xfId="23051"/>
    <cellStyle name="Normal 2 5 2 5 2 3" xfId="3666"/>
    <cellStyle name="Normal 2 5 2 5 2 3 2" xfId="8834"/>
    <cellStyle name="Normal 2 5 2 5 2 3 2 2" xfId="19171"/>
    <cellStyle name="Normal 2 5 2 5 2 3 2 2 2" xfId="39848"/>
    <cellStyle name="Normal 2 5 2 5 2 3 2 3" xfId="29511"/>
    <cellStyle name="Normal 2 5 2 5 2 3 3" xfId="14003"/>
    <cellStyle name="Normal 2 5 2 5 2 3 3 2" xfId="34680"/>
    <cellStyle name="Normal 2 5 2 5 2 3 4" xfId="24343"/>
    <cellStyle name="Normal 2 5 2 5 2 4" xfId="6250"/>
    <cellStyle name="Normal 2 5 2 5 2 4 2" xfId="16587"/>
    <cellStyle name="Normal 2 5 2 5 2 4 2 2" xfId="37264"/>
    <cellStyle name="Normal 2 5 2 5 2 4 3" xfId="26927"/>
    <cellStyle name="Normal 2 5 2 5 2 5" xfId="11419"/>
    <cellStyle name="Normal 2 5 2 5 2 5 2" xfId="32096"/>
    <cellStyle name="Normal 2 5 2 5 2 6" xfId="21759"/>
    <cellStyle name="Normal 2 5 2 5 3" xfId="1728"/>
    <cellStyle name="Normal 2 5 2 5 3 2" xfId="4312"/>
    <cellStyle name="Normal 2 5 2 5 3 2 2" xfId="9480"/>
    <cellStyle name="Normal 2 5 2 5 3 2 2 2" xfId="19817"/>
    <cellStyle name="Normal 2 5 2 5 3 2 2 2 2" xfId="40494"/>
    <cellStyle name="Normal 2 5 2 5 3 2 2 3" xfId="30157"/>
    <cellStyle name="Normal 2 5 2 5 3 2 3" xfId="14649"/>
    <cellStyle name="Normal 2 5 2 5 3 2 3 2" xfId="35326"/>
    <cellStyle name="Normal 2 5 2 5 3 2 4" xfId="24989"/>
    <cellStyle name="Normal 2 5 2 5 3 3" xfId="6896"/>
    <cellStyle name="Normal 2 5 2 5 3 3 2" xfId="17233"/>
    <cellStyle name="Normal 2 5 2 5 3 3 2 2" xfId="37910"/>
    <cellStyle name="Normal 2 5 2 5 3 3 3" xfId="27573"/>
    <cellStyle name="Normal 2 5 2 5 3 4" xfId="12065"/>
    <cellStyle name="Normal 2 5 2 5 3 4 2" xfId="32742"/>
    <cellStyle name="Normal 2 5 2 5 3 5" xfId="22405"/>
    <cellStyle name="Normal 2 5 2 5 4" xfId="3020"/>
    <cellStyle name="Normal 2 5 2 5 4 2" xfId="8188"/>
    <cellStyle name="Normal 2 5 2 5 4 2 2" xfId="18525"/>
    <cellStyle name="Normal 2 5 2 5 4 2 2 2" xfId="39202"/>
    <cellStyle name="Normal 2 5 2 5 4 2 3" xfId="28865"/>
    <cellStyle name="Normal 2 5 2 5 4 3" xfId="13357"/>
    <cellStyle name="Normal 2 5 2 5 4 3 2" xfId="34034"/>
    <cellStyle name="Normal 2 5 2 5 4 4" xfId="23697"/>
    <cellStyle name="Normal 2 5 2 5 5" xfId="5604"/>
    <cellStyle name="Normal 2 5 2 5 5 2" xfId="15941"/>
    <cellStyle name="Normal 2 5 2 5 5 2 2" xfId="36618"/>
    <cellStyle name="Normal 2 5 2 5 5 3" xfId="26281"/>
    <cellStyle name="Normal 2 5 2 5 6" xfId="10773"/>
    <cellStyle name="Normal 2 5 2 5 6 2" xfId="31450"/>
    <cellStyle name="Normal 2 5 2 5 7" xfId="21113"/>
    <cellStyle name="Normal 2 5 2 6" xfId="759"/>
    <cellStyle name="Normal 2 5 2 6 2" xfId="2051"/>
    <cellStyle name="Normal 2 5 2 6 2 2" xfId="4635"/>
    <cellStyle name="Normal 2 5 2 6 2 2 2" xfId="9803"/>
    <cellStyle name="Normal 2 5 2 6 2 2 2 2" xfId="20140"/>
    <cellStyle name="Normal 2 5 2 6 2 2 2 2 2" xfId="40817"/>
    <cellStyle name="Normal 2 5 2 6 2 2 2 3" xfId="30480"/>
    <cellStyle name="Normal 2 5 2 6 2 2 3" xfId="14972"/>
    <cellStyle name="Normal 2 5 2 6 2 2 3 2" xfId="35649"/>
    <cellStyle name="Normal 2 5 2 6 2 2 4" xfId="25312"/>
    <cellStyle name="Normal 2 5 2 6 2 3" xfId="7219"/>
    <cellStyle name="Normal 2 5 2 6 2 3 2" xfId="17556"/>
    <cellStyle name="Normal 2 5 2 6 2 3 2 2" xfId="38233"/>
    <cellStyle name="Normal 2 5 2 6 2 3 3" xfId="27896"/>
    <cellStyle name="Normal 2 5 2 6 2 4" xfId="12388"/>
    <cellStyle name="Normal 2 5 2 6 2 4 2" xfId="33065"/>
    <cellStyle name="Normal 2 5 2 6 2 5" xfId="22728"/>
    <cellStyle name="Normal 2 5 2 6 3" xfId="3343"/>
    <cellStyle name="Normal 2 5 2 6 3 2" xfId="8511"/>
    <cellStyle name="Normal 2 5 2 6 3 2 2" xfId="18848"/>
    <cellStyle name="Normal 2 5 2 6 3 2 2 2" xfId="39525"/>
    <cellStyle name="Normal 2 5 2 6 3 2 3" xfId="29188"/>
    <cellStyle name="Normal 2 5 2 6 3 3" xfId="13680"/>
    <cellStyle name="Normal 2 5 2 6 3 3 2" xfId="34357"/>
    <cellStyle name="Normal 2 5 2 6 3 4" xfId="24020"/>
    <cellStyle name="Normal 2 5 2 6 4" xfId="5927"/>
    <cellStyle name="Normal 2 5 2 6 4 2" xfId="16264"/>
    <cellStyle name="Normal 2 5 2 6 4 2 2" xfId="36941"/>
    <cellStyle name="Normal 2 5 2 6 4 3" xfId="26604"/>
    <cellStyle name="Normal 2 5 2 6 5" xfId="11096"/>
    <cellStyle name="Normal 2 5 2 6 5 2" xfId="31773"/>
    <cellStyle name="Normal 2 5 2 6 6" xfId="21436"/>
    <cellStyle name="Normal 2 5 2 7" xfId="1405"/>
    <cellStyle name="Normal 2 5 2 7 2" xfId="3989"/>
    <cellStyle name="Normal 2 5 2 7 2 2" xfId="9157"/>
    <cellStyle name="Normal 2 5 2 7 2 2 2" xfId="19494"/>
    <cellStyle name="Normal 2 5 2 7 2 2 2 2" xfId="40171"/>
    <cellStyle name="Normal 2 5 2 7 2 2 3" xfId="29834"/>
    <cellStyle name="Normal 2 5 2 7 2 3" xfId="14326"/>
    <cellStyle name="Normal 2 5 2 7 2 3 2" xfId="35003"/>
    <cellStyle name="Normal 2 5 2 7 2 4" xfId="24666"/>
    <cellStyle name="Normal 2 5 2 7 3" xfId="6573"/>
    <cellStyle name="Normal 2 5 2 7 3 2" xfId="16910"/>
    <cellStyle name="Normal 2 5 2 7 3 2 2" xfId="37587"/>
    <cellStyle name="Normal 2 5 2 7 3 3" xfId="27250"/>
    <cellStyle name="Normal 2 5 2 7 4" xfId="11742"/>
    <cellStyle name="Normal 2 5 2 7 4 2" xfId="32419"/>
    <cellStyle name="Normal 2 5 2 7 5" xfId="22082"/>
    <cellStyle name="Normal 2 5 2 8" xfId="2697"/>
    <cellStyle name="Normal 2 5 2 8 2" xfId="7865"/>
    <cellStyle name="Normal 2 5 2 8 2 2" xfId="18202"/>
    <cellStyle name="Normal 2 5 2 8 2 2 2" xfId="38879"/>
    <cellStyle name="Normal 2 5 2 8 2 3" xfId="28542"/>
    <cellStyle name="Normal 2 5 2 8 3" xfId="13034"/>
    <cellStyle name="Normal 2 5 2 8 3 2" xfId="33711"/>
    <cellStyle name="Normal 2 5 2 8 4" xfId="23374"/>
    <cellStyle name="Normal 2 5 2 9" xfId="5281"/>
    <cellStyle name="Normal 2 5 2 9 2" xfId="15618"/>
    <cellStyle name="Normal 2 5 2 9 2 2" xfId="36295"/>
    <cellStyle name="Normal 2 5 2 9 3" xfId="25958"/>
    <cellStyle name="Normal 2 5 3" xfId="127"/>
    <cellStyle name="Normal 2 5 3 10" xfId="20810"/>
    <cellStyle name="Normal 2 5 3 2" xfId="208"/>
    <cellStyle name="Normal 2 5 3 2 2" xfId="376"/>
    <cellStyle name="Normal 2 5 3 2 2 2" xfId="699"/>
    <cellStyle name="Normal 2 5 3 2 2 2 2" xfId="1345"/>
    <cellStyle name="Normal 2 5 3 2 2 2 2 2" xfId="2637"/>
    <cellStyle name="Normal 2 5 3 2 2 2 2 2 2" xfId="5221"/>
    <cellStyle name="Normal 2 5 3 2 2 2 2 2 2 2" xfId="10389"/>
    <cellStyle name="Normal 2 5 3 2 2 2 2 2 2 2 2" xfId="20726"/>
    <cellStyle name="Normal 2 5 3 2 2 2 2 2 2 2 2 2" xfId="41403"/>
    <cellStyle name="Normal 2 5 3 2 2 2 2 2 2 2 3" xfId="31066"/>
    <cellStyle name="Normal 2 5 3 2 2 2 2 2 2 3" xfId="15558"/>
    <cellStyle name="Normal 2 5 3 2 2 2 2 2 2 3 2" xfId="36235"/>
    <cellStyle name="Normal 2 5 3 2 2 2 2 2 2 4" xfId="25898"/>
    <cellStyle name="Normal 2 5 3 2 2 2 2 2 3" xfId="7805"/>
    <cellStyle name="Normal 2 5 3 2 2 2 2 2 3 2" xfId="18142"/>
    <cellStyle name="Normal 2 5 3 2 2 2 2 2 3 2 2" xfId="38819"/>
    <cellStyle name="Normal 2 5 3 2 2 2 2 2 3 3" xfId="28482"/>
    <cellStyle name="Normal 2 5 3 2 2 2 2 2 4" xfId="12974"/>
    <cellStyle name="Normal 2 5 3 2 2 2 2 2 4 2" xfId="33651"/>
    <cellStyle name="Normal 2 5 3 2 2 2 2 2 5" xfId="23314"/>
    <cellStyle name="Normal 2 5 3 2 2 2 2 3" xfId="3929"/>
    <cellStyle name="Normal 2 5 3 2 2 2 2 3 2" xfId="9097"/>
    <cellStyle name="Normal 2 5 3 2 2 2 2 3 2 2" xfId="19434"/>
    <cellStyle name="Normal 2 5 3 2 2 2 2 3 2 2 2" xfId="40111"/>
    <cellStyle name="Normal 2 5 3 2 2 2 2 3 2 3" xfId="29774"/>
    <cellStyle name="Normal 2 5 3 2 2 2 2 3 3" xfId="14266"/>
    <cellStyle name="Normal 2 5 3 2 2 2 2 3 3 2" xfId="34943"/>
    <cellStyle name="Normal 2 5 3 2 2 2 2 3 4" xfId="24606"/>
    <cellStyle name="Normal 2 5 3 2 2 2 2 4" xfId="6513"/>
    <cellStyle name="Normal 2 5 3 2 2 2 2 4 2" xfId="16850"/>
    <cellStyle name="Normal 2 5 3 2 2 2 2 4 2 2" xfId="37527"/>
    <cellStyle name="Normal 2 5 3 2 2 2 2 4 3" xfId="27190"/>
    <cellStyle name="Normal 2 5 3 2 2 2 2 5" xfId="11682"/>
    <cellStyle name="Normal 2 5 3 2 2 2 2 5 2" xfId="32359"/>
    <cellStyle name="Normal 2 5 3 2 2 2 2 6" xfId="22022"/>
    <cellStyle name="Normal 2 5 3 2 2 2 3" xfId="1991"/>
    <cellStyle name="Normal 2 5 3 2 2 2 3 2" xfId="4575"/>
    <cellStyle name="Normal 2 5 3 2 2 2 3 2 2" xfId="9743"/>
    <cellStyle name="Normal 2 5 3 2 2 2 3 2 2 2" xfId="20080"/>
    <cellStyle name="Normal 2 5 3 2 2 2 3 2 2 2 2" xfId="40757"/>
    <cellStyle name="Normal 2 5 3 2 2 2 3 2 2 3" xfId="30420"/>
    <cellStyle name="Normal 2 5 3 2 2 2 3 2 3" xfId="14912"/>
    <cellStyle name="Normal 2 5 3 2 2 2 3 2 3 2" xfId="35589"/>
    <cellStyle name="Normal 2 5 3 2 2 2 3 2 4" xfId="25252"/>
    <cellStyle name="Normal 2 5 3 2 2 2 3 3" xfId="7159"/>
    <cellStyle name="Normal 2 5 3 2 2 2 3 3 2" xfId="17496"/>
    <cellStyle name="Normal 2 5 3 2 2 2 3 3 2 2" xfId="38173"/>
    <cellStyle name="Normal 2 5 3 2 2 2 3 3 3" xfId="27836"/>
    <cellStyle name="Normal 2 5 3 2 2 2 3 4" xfId="12328"/>
    <cellStyle name="Normal 2 5 3 2 2 2 3 4 2" xfId="33005"/>
    <cellStyle name="Normal 2 5 3 2 2 2 3 5" xfId="22668"/>
    <cellStyle name="Normal 2 5 3 2 2 2 4" xfId="3283"/>
    <cellStyle name="Normal 2 5 3 2 2 2 4 2" xfId="8451"/>
    <cellStyle name="Normal 2 5 3 2 2 2 4 2 2" xfId="18788"/>
    <cellStyle name="Normal 2 5 3 2 2 2 4 2 2 2" xfId="39465"/>
    <cellStyle name="Normal 2 5 3 2 2 2 4 2 3" xfId="29128"/>
    <cellStyle name="Normal 2 5 3 2 2 2 4 3" xfId="13620"/>
    <cellStyle name="Normal 2 5 3 2 2 2 4 3 2" xfId="34297"/>
    <cellStyle name="Normal 2 5 3 2 2 2 4 4" xfId="23960"/>
    <cellStyle name="Normal 2 5 3 2 2 2 5" xfId="5867"/>
    <cellStyle name="Normal 2 5 3 2 2 2 5 2" xfId="16204"/>
    <cellStyle name="Normal 2 5 3 2 2 2 5 2 2" xfId="36881"/>
    <cellStyle name="Normal 2 5 3 2 2 2 5 3" xfId="26544"/>
    <cellStyle name="Normal 2 5 3 2 2 2 6" xfId="11036"/>
    <cellStyle name="Normal 2 5 3 2 2 2 6 2" xfId="31713"/>
    <cellStyle name="Normal 2 5 3 2 2 2 7" xfId="21376"/>
    <cellStyle name="Normal 2 5 3 2 2 3" xfId="1022"/>
    <cellStyle name="Normal 2 5 3 2 2 3 2" xfId="2314"/>
    <cellStyle name="Normal 2 5 3 2 2 3 2 2" xfId="4898"/>
    <cellStyle name="Normal 2 5 3 2 2 3 2 2 2" xfId="10066"/>
    <cellStyle name="Normal 2 5 3 2 2 3 2 2 2 2" xfId="20403"/>
    <cellStyle name="Normal 2 5 3 2 2 3 2 2 2 2 2" xfId="41080"/>
    <cellStyle name="Normal 2 5 3 2 2 3 2 2 2 3" xfId="30743"/>
    <cellStyle name="Normal 2 5 3 2 2 3 2 2 3" xfId="15235"/>
    <cellStyle name="Normal 2 5 3 2 2 3 2 2 3 2" xfId="35912"/>
    <cellStyle name="Normal 2 5 3 2 2 3 2 2 4" xfId="25575"/>
    <cellStyle name="Normal 2 5 3 2 2 3 2 3" xfId="7482"/>
    <cellStyle name="Normal 2 5 3 2 2 3 2 3 2" xfId="17819"/>
    <cellStyle name="Normal 2 5 3 2 2 3 2 3 2 2" xfId="38496"/>
    <cellStyle name="Normal 2 5 3 2 2 3 2 3 3" xfId="28159"/>
    <cellStyle name="Normal 2 5 3 2 2 3 2 4" xfId="12651"/>
    <cellStyle name="Normal 2 5 3 2 2 3 2 4 2" xfId="33328"/>
    <cellStyle name="Normal 2 5 3 2 2 3 2 5" xfId="22991"/>
    <cellStyle name="Normal 2 5 3 2 2 3 3" xfId="3606"/>
    <cellStyle name="Normal 2 5 3 2 2 3 3 2" xfId="8774"/>
    <cellStyle name="Normal 2 5 3 2 2 3 3 2 2" xfId="19111"/>
    <cellStyle name="Normal 2 5 3 2 2 3 3 2 2 2" xfId="39788"/>
    <cellStyle name="Normal 2 5 3 2 2 3 3 2 3" xfId="29451"/>
    <cellStyle name="Normal 2 5 3 2 2 3 3 3" xfId="13943"/>
    <cellStyle name="Normal 2 5 3 2 2 3 3 3 2" xfId="34620"/>
    <cellStyle name="Normal 2 5 3 2 2 3 3 4" xfId="24283"/>
    <cellStyle name="Normal 2 5 3 2 2 3 4" xfId="6190"/>
    <cellStyle name="Normal 2 5 3 2 2 3 4 2" xfId="16527"/>
    <cellStyle name="Normal 2 5 3 2 2 3 4 2 2" xfId="37204"/>
    <cellStyle name="Normal 2 5 3 2 2 3 4 3" xfId="26867"/>
    <cellStyle name="Normal 2 5 3 2 2 3 5" xfId="11359"/>
    <cellStyle name="Normal 2 5 3 2 2 3 5 2" xfId="32036"/>
    <cellStyle name="Normal 2 5 3 2 2 3 6" xfId="21699"/>
    <cellStyle name="Normal 2 5 3 2 2 4" xfId="1668"/>
    <cellStyle name="Normal 2 5 3 2 2 4 2" xfId="4252"/>
    <cellStyle name="Normal 2 5 3 2 2 4 2 2" xfId="9420"/>
    <cellStyle name="Normal 2 5 3 2 2 4 2 2 2" xfId="19757"/>
    <cellStyle name="Normal 2 5 3 2 2 4 2 2 2 2" xfId="40434"/>
    <cellStyle name="Normal 2 5 3 2 2 4 2 2 3" xfId="30097"/>
    <cellStyle name="Normal 2 5 3 2 2 4 2 3" xfId="14589"/>
    <cellStyle name="Normal 2 5 3 2 2 4 2 3 2" xfId="35266"/>
    <cellStyle name="Normal 2 5 3 2 2 4 2 4" xfId="24929"/>
    <cellStyle name="Normal 2 5 3 2 2 4 3" xfId="6836"/>
    <cellStyle name="Normal 2 5 3 2 2 4 3 2" xfId="17173"/>
    <cellStyle name="Normal 2 5 3 2 2 4 3 2 2" xfId="37850"/>
    <cellStyle name="Normal 2 5 3 2 2 4 3 3" xfId="27513"/>
    <cellStyle name="Normal 2 5 3 2 2 4 4" xfId="12005"/>
    <cellStyle name="Normal 2 5 3 2 2 4 4 2" xfId="32682"/>
    <cellStyle name="Normal 2 5 3 2 2 4 5" xfId="22345"/>
    <cellStyle name="Normal 2 5 3 2 2 5" xfId="2960"/>
    <cellStyle name="Normal 2 5 3 2 2 5 2" xfId="8128"/>
    <cellStyle name="Normal 2 5 3 2 2 5 2 2" xfId="18465"/>
    <cellStyle name="Normal 2 5 3 2 2 5 2 2 2" xfId="39142"/>
    <cellStyle name="Normal 2 5 3 2 2 5 2 3" xfId="28805"/>
    <cellStyle name="Normal 2 5 3 2 2 5 3" xfId="13297"/>
    <cellStyle name="Normal 2 5 3 2 2 5 3 2" xfId="33974"/>
    <cellStyle name="Normal 2 5 3 2 2 5 4" xfId="23637"/>
    <cellStyle name="Normal 2 5 3 2 2 6" xfId="5544"/>
    <cellStyle name="Normal 2 5 3 2 2 6 2" xfId="15881"/>
    <cellStyle name="Normal 2 5 3 2 2 6 2 2" xfId="36558"/>
    <cellStyle name="Normal 2 5 3 2 2 6 3" xfId="26221"/>
    <cellStyle name="Normal 2 5 3 2 2 7" xfId="10713"/>
    <cellStyle name="Normal 2 5 3 2 2 7 2" xfId="31390"/>
    <cellStyle name="Normal 2 5 3 2 2 8" xfId="21053"/>
    <cellStyle name="Normal 2 5 3 2 3" xfId="536"/>
    <cellStyle name="Normal 2 5 3 2 3 2" xfId="1182"/>
    <cellStyle name="Normal 2 5 3 2 3 2 2" xfId="2474"/>
    <cellStyle name="Normal 2 5 3 2 3 2 2 2" xfId="5058"/>
    <cellStyle name="Normal 2 5 3 2 3 2 2 2 2" xfId="10226"/>
    <cellStyle name="Normal 2 5 3 2 3 2 2 2 2 2" xfId="20563"/>
    <cellStyle name="Normal 2 5 3 2 3 2 2 2 2 2 2" xfId="41240"/>
    <cellStyle name="Normal 2 5 3 2 3 2 2 2 2 3" xfId="30903"/>
    <cellStyle name="Normal 2 5 3 2 3 2 2 2 3" xfId="15395"/>
    <cellStyle name="Normal 2 5 3 2 3 2 2 2 3 2" xfId="36072"/>
    <cellStyle name="Normal 2 5 3 2 3 2 2 2 4" xfId="25735"/>
    <cellStyle name="Normal 2 5 3 2 3 2 2 3" xfId="7642"/>
    <cellStyle name="Normal 2 5 3 2 3 2 2 3 2" xfId="17979"/>
    <cellStyle name="Normal 2 5 3 2 3 2 2 3 2 2" xfId="38656"/>
    <cellStyle name="Normal 2 5 3 2 3 2 2 3 3" xfId="28319"/>
    <cellStyle name="Normal 2 5 3 2 3 2 2 4" xfId="12811"/>
    <cellStyle name="Normal 2 5 3 2 3 2 2 4 2" xfId="33488"/>
    <cellStyle name="Normal 2 5 3 2 3 2 2 5" xfId="23151"/>
    <cellStyle name="Normal 2 5 3 2 3 2 3" xfId="3766"/>
    <cellStyle name="Normal 2 5 3 2 3 2 3 2" xfId="8934"/>
    <cellStyle name="Normal 2 5 3 2 3 2 3 2 2" xfId="19271"/>
    <cellStyle name="Normal 2 5 3 2 3 2 3 2 2 2" xfId="39948"/>
    <cellStyle name="Normal 2 5 3 2 3 2 3 2 3" xfId="29611"/>
    <cellStyle name="Normal 2 5 3 2 3 2 3 3" xfId="14103"/>
    <cellStyle name="Normal 2 5 3 2 3 2 3 3 2" xfId="34780"/>
    <cellStyle name="Normal 2 5 3 2 3 2 3 4" xfId="24443"/>
    <cellStyle name="Normal 2 5 3 2 3 2 4" xfId="6350"/>
    <cellStyle name="Normal 2 5 3 2 3 2 4 2" xfId="16687"/>
    <cellStyle name="Normal 2 5 3 2 3 2 4 2 2" xfId="37364"/>
    <cellStyle name="Normal 2 5 3 2 3 2 4 3" xfId="27027"/>
    <cellStyle name="Normal 2 5 3 2 3 2 5" xfId="11519"/>
    <cellStyle name="Normal 2 5 3 2 3 2 5 2" xfId="32196"/>
    <cellStyle name="Normal 2 5 3 2 3 2 6" xfId="21859"/>
    <cellStyle name="Normal 2 5 3 2 3 3" xfId="1828"/>
    <cellStyle name="Normal 2 5 3 2 3 3 2" xfId="4412"/>
    <cellStyle name="Normal 2 5 3 2 3 3 2 2" xfId="9580"/>
    <cellStyle name="Normal 2 5 3 2 3 3 2 2 2" xfId="19917"/>
    <cellStyle name="Normal 2 5 3 2 3 3 2 2 2 2" xfId="40594"/>
    <cellStyle name="Normal 2 5 3 2 3 3 2 2 3" xfId="30257"/>
    <cellStyle name="Normal 2 5 3 2 3 3 2 3" xfId="14749"/>
    <cellStyle name="Normal 2 5 3 2 3 3 2 3 2" xfId="35426"/>
    <cellStyle name="Normal 2 5 3 2 3 3 2 4" xfId="25089"/>
    <cellStyle name="Normal 2 5 3 2 3 3 3" xfId="6996"/>
    <cellStyle name="Normal 2 5 3 2 3 3 3 2" xfId="17333"/>
    <cellStyle name="Normal 2 5 3 2 3 3 3 2 2" xfId="38010"/>
    <cellStyle name="Normal 2 5 3 2 3 3 3 3" xfId="27673"/>
    <cellStyle name="Normal 2 5 3 2 3 3 4" xfId="12165"/>
    <cellStyle name="Normal 2 5 3 2 3 3 4 2" xfId="32842"/>
    <cellStyle name="Normal 2 5 3 2 3 3 5" xfId="22505"/>
    <cellStyle name="Normal 2 5 3 2 3 4" xfId="3120"/>
    <cellStyle name="Normal 2 5 3 2 3 4 2" xfId="8288"/>
    <cellStyle name="Normal 2 5 3 2 3 4 2 2" xfId="18625"/>
    <cellStyle name="Normal 2 5 3 2 3 4 2 2 2" xfId="39302"/>
    <cellStyle name="Normal 2 5 3 2 3 4 2 3" xfId="28965"/>
    <cellStyle name="Normal 2 5 3 2 3 4 3" xfId="13457"/>
    <cellStyle name="Normal 2 5 3 2 3 4 3 2" xfId="34134"/>
    <cellStyle name="Normal 2 5 3 2 3 4 4" xfId="23797"/>
    <cellStyle name="Normal 2 5 3 2 3 5" xfId="5704"/>
    <cellStyle name="Normal 2 5 3 2 3 5 2" xfId="16041"/>
    <cellStyle name="Normal 2 5 3 2 3 5 2 2" xfId="36718"/>
    <cellStyle name="Normal 2 5 3 2 3 5 3" xfId="26381"/>
    <cellStyle name="Normal 2 5 3 2 3 6" xfId="10873"/>
    <cellStyle name="Normal 2 5 3 2 3 6 2" xfId="31550"/>
    <cellStyle name="Normal 2 5 3 2 3 7" xfId="21213"/>
    <cellStyle name="Normal 2 5 3 2 4" xfId="859"/>
    <cellStyle name="Normal 2 5 3 2 4 2" xfId="2151"/>
    <cellStyle name="Normal 2 5 3 2 4 2 2" xfId="4735"/>
    <cellStyle name="Normal 2 5 3 2 4 2 2 2" xfId="9903"/>
    <cellStyle name="Normal 2 5 3 2 4 2 2 2 2" xfId="20240"/>
    <cellStyle name="Normal 2 5 3 2 4 2 2 2 2 2" xfId="40917"/>
    <cellStyle name="Normal 2 5 3 2 4 2 2 2 3" xfId="30580"/>
    <cellStyle name="Normal 2 5 3 2 4 2 2 3" xfId="15072"/>
    <cellStyle name="Normal 2 5 3 2 4 2 2 3 2" xfId="35749"/>
    <cellStyle name="Normal 2 5 3 2 4 2 2 4" xfId="25412"/>
    <cellStyle name="Normal 2 5 3 2 4 2 3" xfId="7319"/>
    <cellStyle name="Normal 2 5 3 2 4 2 3 2" xfId="17656"/>
    <cellStyle name="Normal 2 5 3 2 4 2 3 2 2" xfId="38333"/>
    <cellStyle name="Normal 2 5 3 2 4 2 3 3" xfId="27996"/>
    <cellStyle name="Normal 2 5 3 2 4 2 4" xfId="12488"/>
    <cellStyle name="Normal 2 5 3 2 4 2 4 2" xfId="33165"/>
    <cellStyle name="Normal 2 5 3 2 4 2 5" xfId="22828"/>
    <cellStyle name="Normal 2 5 3 2 4 3" xfId="3443"/>
    <cellStyle name="Normal 2 5 3 2 4 3 2" xfId="8611"/>
    <cellStyle name="Normal 2 5 3 2 4 3 2 2" xfId="18948"/>
    <cellStyle name="Normal 2 5 3 2 4 3 2 2 2" xfId="39625"/>
    <cellStyle name="Normal 2 5 3 2 4 3 2 3" xfId="29288"/>
    <cellStyle name="Normal 2 5 3 2 4 3 3" xfId="13780"/>
    <cellStyle name="Normal 2 5 3 2 4 3 3 2" xfId="34457"/>
    <cellStyle name="Normal 2 5 3 2 4 3 4" xfId="24120"/>
    <cellStyle name="Normal 2 5 3 2 4 4" xfId="6027"/>
    <cellStyle name="Normal 2 5 3 2 4 4 2" xfId="16364"/>
    <cellStyle name="Normal 2 5 3 2 4 4 2 2" xfId="37041"/>
    <cellStyle name="Normal 2 5 3 2 4 4 3" xfId="26704"/>
    <cellStyle name="Normal 2 5 3 2 4 5" xfId="11196"/>
    <cellStyle name="Normal 2 5 3 2 4 5 2" xfId="31873"/>
    <cellStyle name="Normal 2 5 3 2 4 6" xfId="21536"/>
    <cellStyle name="Normal 2 5 3 2 5" xfId="1505"/>
    <cellStyle name="Normal 2 5 3 2 5 2" xfId="4089"/>
    <cellStyle name="Normal 2 5 3 2 5 2 2" xfId="9257"/>
    <cellStyle name="Normal 2 5 3 2 5 2 2 2" xfId="19594"/>
    <cellStyle name="Normal 2 5 3 2 5 2 2 2 2" xfId="40271"/>
    <cellStyle name="Normal 2 5 3 2 5 2 2 3" xfId="29934"/>
    <cellStyle name="Normal 2 5 3 2 5 2 3" xfId="14426"/>
    <cellStyle name="Normal 2 5 3 2 5 2 3 2" xfId="35103"/>
    <cellStyle name="Normal 2 5 3 2 5 2 4" xfId="24766"/>
    <cellStyle name="Normal 2 5 3 2 5 3" xfId="6673"/>
    <cellStyle name="Normal 2 5 3 2 5 3 2" xfId="17010"/>
    <cellStyle name="Normal 2 5 3 2 5 3 2 2" xfId="37687"/>
    <cellStyle name="Normal 2 5 3 2 5 3 3" xfId="27350"/>
    <cellStyle name="Normal 2 5 3 2 5 4" xfId="11842"/>
    <cellStyle name="Normal 2 5 3 2 5 4 2" xfId="32519"/>
    <cellStyle name="Normal 2 5 3 2 5 5" xfId="22182"/>
    <cellStyle name="Normal 2 5 3 2 6" xfId="2797"/>
    <cellStyle name="Normal 2 5 3 2 6 2" xfId="7965"/>
    <cellStyle name="Normal 2 5 3 2 6 2 2" xfId="18302"/>
    <cellStyle name="Normal 2 5 3 2 6 2 2 2" xfId="38979"/>
    <cellStyle name="Normal 2 5 3 2 6 2 3" xfId="28642"/>
    <cellStyle name="Normal 2 5 3 2 6 3" xfId="13134"/>
    <cellStyle name="Normal 2 5 3 2 6 3 2" xfId="33811"/>
    <cellStyle name="Normal 2 5 3 2 6 4" xfId="23474"/>
    <cellStyle name="Normal 2 5 3 2 7" xfId="5381"/>
    <cellStyle name="Normal 2 5 3 2 7 2" xfId="15718"/>
    <cellStyle name="Normal 2 5 3 2 7 2 2" xfId="36395"/>
    <cellStyle name="Normal 2 5 3 2 7 3" xfId="26058"/>
    <cellStyle name="Normal 2 5 3 2 8" xfId="10550"/>
    <cellStyle name="Normal 2 5 3 2 8 2" xfId="31227"/>
    <cellStyle name="Normal 2 5 3 2 9" xfId="20890"/>
    <cellStyle name="Normal 2 5 3 3" xfId="295"/>
    <cellStyle name="Normal 2 5 3 3 2" xfId="619"/>
    <cellStyle name="Normal 2 5 3 3 2 2" xfId="1265"/>
    <cellStyle name="Normal 2 5 3 3 2 2 2" xfId="2557"/>
    <cellStyle name="Normal 2 5 3 3 2 2 2 2" xfId="5141"/>
    <cellStyle name="Normal 2 5 3 3 2 2 2 2 2" xfId="10309"/>
    <cellStyle name="Normal 2 5 3 3 2 2 2 2 2 2" xfId="20646"/>
    <cellStyle name="Normal 2 5 3 3 2 2 2 2 2 2 2" xfId="41323"/>
    <cellStyle name="Normal 2 5 3 3 2 2 2 2 2 3" xfId="30986"/>
    <cellStyle name="Normal 2 5 3 3 2 2 2 2 3" xfId="15478"/>
    <cellStyle name="Normal 2 5 3 3 2 2 2 2 3 2" xfId="36155"/>
    <cellStyle name="Normal 2 5 3 3 2 2 2 2 4" xfId="25818"/>
    <cellStyle name="Normal 2 5 3 3 2 2 2 3" xfId="7725"/>
    <cellStyle name="Normal 2 5 3 3 2 2 2 3 2" xfId="18062"/>
    <cellStyle name="Normal 2 5 3 3 2 2 2 3 2 2" xfId="38739"/>
    <cellStyle name="Normal 2 5 3 3 2 2 2 3 3" xfId="28402"/>
    <cellStyle name="Normal 2 5 3 3 2 2 2 4" xfId="12894"/>
    <cellStyle name="Normal 2 5 3 3 2 2 2 4 2" xfId="33571"/>
    <cellStyle name="Normal 2 5 3 3 2 2 2 5" xfId="23234"/>
    <cellStyle name="Normal 2 5 3 3 2 2 3" xfId="3849"/>
    <cellStyle name="Normal 2 5 3 3 2 2 3 2" xfId="9017"/>
    <cellStyle name="Normal 2 5 3 3 2 2 3 2 2" xfId="19354"/>
    <cellStyle name="Normal 2 5 3 3 2 2 3 2 2 2" xfId="40031"/>
    <cellStyle name="Normal 2 5 3 3 2 2 3 2 3" xfId="29694"/>
    <cellStyle name="Normal 2 5 3 3 2 2 3 3" xfId="14186"/>
    <cellStyle name="Normal 2 5 3 3 2 2 3 3 2" xfId="34863"/>
    <cellStyle name="Normal 2 5 3 3 2 2 3 4" xfId="24526"/>
    <cellStyle name="Normal 2 5 3 3 2 2 4" xfId="6433"/>
    <cellStyle name="Normal 2 5 3 3 2 2 4 2" xfId="16770"/>
    <cellStyle name="Normal 2 5 3 3 2 2 4 2 2" xfId="37447"/>
    <cellStyle name="Normal 2 5 3 3 2 2 4 3" xfId="27110"/>
    <cellStyle name="Normal 2 5 3 3 2 2 5" xfId="11602"/>
    <cellStyle name="Normal 2 5 3 3 2 2 5 2" xfId="32279"/>
    <cellStyle name="Normal 2 5 3 3 2 2 6" xfId="21942"/>
    <cellStyle name="Normal 2 5 3 3 2 3" xfId="1911"/>
    <cellStyle name="Normal 2 5 3 3 2 3 2" xfId="4495"/>
    <cellStyle name="Normal 2 5 3 3 2 3 2 2" xfId="9663"/>
    <cellStyle name="Normal 2 5 3 3 2 3 2 2 2" xfId="20000"/>
    <cellStyle name="Normal 2 5 3 3 2 3 2 2 2 2" xfId="40677"/>
    <cellStyle name="Normal 2 5 3 3 2 3 2 2 3" xfId="30340"/>
    <cellStyle name="Normal 2 5 3 3 2 3 2 3" xfId="14832"/>
    <cellStyle name="Normal 2 5 3 3 2 3 2 3 2" xfId="35509"/>
    <cellStyle name="Normal 2 5 3 3 2 3 2 4" xfId="25172"/>
    <cellStyle name="Normal 2 5 3 3 2 3 3" xfId="7079"/>
    <cellStyle name="Normal 2 5 3 3 2 3 3 2" xfId="17416"/>
    <cellStyle name="Normal 2 5 3 3 2 3 3 2 2" xfId="38093"/>
    <cellStyle name="Normal 2 5 3 3 2 3 3 3" xfId="27756"/>
    <cellStyle name="Normal 2 5 3 3 2 3 4" xfId="12248"/>
    <cellStyle name="Normal 2 5 3 3 2 3 4 2" xfId="32925"/>
    <cellStyle name="Normal 2 5 3 3 2 3 5" xfId="22588"/>
    <cellStyle name="Normal 2 5 3 3 2 4" xfId="3203"/>
    <cellStyle name="Normal 2 5 3 3 2 4 2" xfId="8371"/>
    <cellStyle name="Normal 2 5 3 3 2 4 2 2" xfId="18708"/>
    <cellStyle name="Normal 2 5 3 3 2 4 2 2 2" xfId="39385"/>
    <cellStyle name="Normal 2 5 3 3 2 4 2 3" xfId="29048"/>
    <cellStyle name="Normal 2 5 3 3 2 4 3" xfId="13540"/>
    <cellStyle name="Normal 2 5 3 3 2 4 3 2" xfId="34217"/>
    <cellStyle name="Normal 2 5 3 3 2 4 4" xfId="23880"/>
    <cellStyle name="Normal 2 5 3 3 2 5" xfId="5787"/>
    <cellStyle name="Normal 2 5 3 3 2 5 2" xfId="16124"/>
    <cellStyle name="Normal 2 5 3 3 2 5 2 2" xfId="36801"/>
    <cellStyle name="Normal 2 5 3 3 2 5 3" xfId="26464"/>
    <cellStyle name="Normal 2 5 3 3 2 6" xfId="10956"/>
    <cellStyle name="Normal 2 5 3 3 2 6 2" xfId="31633"/>
    <cellStyle name="Normal 2 5 3 3 2 7" xfId="21296"/>
    <cellStyle name="Normal 2 5 3 3 3" xfId="942"/>
    <cellStyle name="Normal 2 5 3 3 3 2" xfId="2234"/>
    <cellStyle name="Normal 2 5 3 3 3 2 2" xfId="4818"/>
    <cellStyle name="Normal 2 5 3 3 3 2 2 2" xfId="9986"/>
    <cellStyle name="Normal 2 5 3 3 3 2 2 2 2" xfId="20323"/>
    <cellStyle name="Normal 2 5 3 3 3 2 2 2 2 2" xfId="41000"/>
    <cellStyle name="Normal 2 5 3 3 3 2 2 2 3" xfId="30663"/>
    <cellStyle name="Normal 2 5 3 3 3 2 2 3" xfId="15155"/>
    <cellStyle name="Normal 2 5 3 3 3 2 2 3 2" xfId="35832"/>
    <cellStyle name="Normal 2 5 3 3 3 2 2 4" xfId="25495"/>
    <cellStyle name="Normal 2 5 3 3 3 2 3" xfId="7402"/>
    <cellStyle name="Normal 2 5 3 3 3 2 3 2" xfId="17739"/>
    <cellStyle name="Normal 2 5 3 3 3 2 3 2 2" xfId="38416"/>
    <cellStyle name="Normal 2 5 3 3 3 2 3 3" xfId="28079"/>
    <cellStyle name="Normal 2 5 3 3 3 2 4" xfId="12571"/>
    <cellStyle name="Normal 2 5 3 3 3 2 4 2" xfId="33248"/>
    <cellStyle name="Normal 2 5 3 3 3 2 5" xfId="22911"/>
    <cellStyle name="Normal 2 5 3 3 3 3" xfId="3526"/>
    <cellStyle name="Normal 2 5 3 3 3 3 2" xfId="8694"/>
    <cellStyle name="Normal 2 5 3 3 3 3 2 2" xfId="19031"/>
    <cellStyle name="Normal 2 5 3 3 3 3 2 2 2" xfId="39708"/>
    <cellStyle name="Normal 2 5 3 3 3 3 2 3" xfId="29371"/>
    <cellStyle name="Normal 2 5 3 3 3 3 3" xfId="13863"/>
    <cellStyle name="Normal 2 5 3 3 3 3 3 2" xfId="34540"/>
    <cellStyle name="Normal 2 5 3 3 3 3 4" xfId="24203"/>
    <cellStyle name="Normal 2 5 3 3 3 4" xfId="6110"/>
    <cellStyle name="Normal 2 5 3 3 3 4 2" xfId="16447"/>
    <cellStyle name="Normal 2 5 3 3 3 4 2 2" xfId="37124"/>
    <cellStyle name="Normal 2 5 3 3 3 4 3" xfId="26787"/>
    <cellStyle name="Normal 2 5 3 3 3 5" xfId="11279"/>
    <cellStyle name="Normal 2 5 3 3 3 5 2" xfId="31956"/>
    <cellStyle name="Normal 2 5 3 3 3 6" xfId="21619"/>
    <cellStyle name="Normal 2 5 3 3 4" xfId="1588"/>
    <cellStyle name="Normal 2 5 3 3 4 2" xfId="4172"/>
    <cellStyle name="Normal 2 5 3 3 4 2 2" xfId="9340"/>
    <cellStyle name="Normal 2 5 3 3 4 2 2 2" xfId="19677"/>
    <cellStyle name="Normal 2 5 3 3 4 2 2 2 2" xfId="40354"/>
    <cellStyle name="Normal 2 5 3 3 4 2 2 3" xfId="30017"/>
    <cellStyle name="Normal 2 5 3 3 4 2 3" xfId="14509"/>
    <cellStyle name="Normal 2 5 3 3 4 2 3 2" xfId="35186"/>
    <cellStyle name="Normal 2 5 3 3 4 2 4" xfId="24849"/>
    <cellStyle name="Normal 2 5 3 3 4 3" xfId="6756"/>
    <cellStyle name="Normal 2 5 3 3 4 3 2" xfId="17093"/>
    <cellStyle name="Normal 2 5 3 3 4 3 2 2" xfId="37770"/>
    <cellStyle name="Normal 2 5 3 3 4 3 3" xfId="27433"/>
    <cellStyle name="Normal 2 5 3 3 4 4" xfId="11925"/>
    <cellStyle name="Normal 2 5 3 3 4 4 2" xfId="32602"/>
    <cellStyle name="Normal 2 5 3 3 4 5" xfId="22265"/>
    <cellStyle name="Normal 2 5 3 3 5" xfId="2880"/>
    <cellStyle name="Normal 2 5 3 3 5 2" xfId="8048"/>
    <cellStyle name="Normal 2 5 3 3 5 2 2" xfId="18385"/>
    <cellStyle name="Normal 2 5 3 3 5 2 2 2" xfId="39062"/>
    <cellStyle name="Normal 2 5 3 3 5 2 3" xfId="28725"/>
    <cellStyle name="Normal 2 5 3 3 5 3" xfId="13217"/>
    <cellStyle name="Normal 2 5 3 3 5 3 2" xfId="33894"/>
    <cellStyle name="Normal 2 5 3 3 5 4" xfId="23557"/>
    <cellStyle name="Normal 2 5 3 3 6" xfId="5464"/>
    <cellStyle name="Normal 2 5 3 3 6 2" xfId="15801"/>
    <cellStyle name="Normal 2 5 3 3 6 2 2" xfId="36478"/>
    <cellStyle name="Normal 2 5 3 3 6 3" xfId="26141"/>
    <cellStyle name="Normal 2 5 3 3 7" xfId="10633"/>
    <cellStyle name="Normal 2 5 3 3 7 2" xfId="31310"/>
    <cellStyle name="Normal 2 5 3 3 8" xfId="20973"/>
    <cellStyle name="Normal 2 5 3 4" xfId="456"/>
    <cellStyle name="Normal 2 5 3 4 2" xfId="1102"/>
    <cellStyle name="Normal 2 5 3 4 2 2" xfId="2394"/>
    <cellStyle name="Normal 2 5 3 4 2 2 2" xfId="4978"/>
    <cellStyle name="Normal 2 5 3 4 2 2 2 2" xfId="10146"/>
    <cellStyle name="Normal 2 5 3 4 2 2 2 2 2" xfId="20483"/>
    <cellStyle name="Normal 2 5 3 4 2 2 2 2 2 2" xfId="41160"/>
    <cellStyle name="Normal 2 5 3 4 2 2 2 2 3" xfId="30823"/>
    <cellStyle name="Normal 2 5 3 4 2 2 2 3" xfId="15315"/>
    <cellStyle name="Normal 2 5 3 4 2 2 2 3 2" xfId="35992"/>
    <cellStyle name="Normal 2 5 3 4 2 2 2 4" xfId="25655"/>
    <cellStyle name="Normal 2 5 3 4 2 2 3" xfId="7562"/>
    <cellStyle name="Normal 2 5 3 4 2 2 3 2" xfId="17899"/>
    <cellStyle name="Normal 2 5 3 4 2 2 3 2 2" xfId="38576"/>
    <cellStyle name="Normal 2 5 3 4 2 2 3 3" xfId="28239"/>
    <cellStyle name="Normal 2 5 3 4 2 2 4" xfId="12731"/>
    <cellStyle name="Normal 2 5 3 4 2 2 4 2" xfId="33408"/>
    <cellStyle name="Normal 2 5 3 4 2 2 5" xfId="23071"/>
    <cellStyle name="Normal 2 5 3 4 2 3" xfId="3686"/>
    <cellStyle name="Normal 2 5 3 4 2 3 2" xfId="8854"/>
    <cellStyle name="Normal 2 5 3 4 2 3 2 2" xfId="19191"/>
    <cellStyle name="Normal 2 5 3 4 2 3 2 2 2" xfId="39868"/>
    <cellStyle name="Normal 2 5 3 4 2 3 2 3" xfId="29531"/>
    <cellStyle name="Normal 2 5 3 4 2 3 3" xfId="14023"/>
    <cellStyle name="Normal 2 5 3 4 2 3 3 2" xfId="34700"/>
    <cellStyle name="Normal 2 5 3 4 2 3 4" xfId="24363"/>
    <cellStyle name="Normal 2 5 3 4 2 4" xfId="6270"/>
    <cellStyle name="Normal 2 5 3 4 2 4 2" xfId="16607"/>
    <cellStyle name="Normal 2 5 3 4 2 4 2 2" xfId="37284"/>
    <cellStyle name="Normal 2 5 3 4 2 4 3" xfId="26947"/>
    <cellStyle name="Normal 2 5 3 4 2 5" xfId="11439"/>
    <cellStyle name="Normal 2 5 3 4 2 5 2" xfId="32116"/>
    <cellStyle name="Normal 2 5 3 4 2 6" xfId="21779"/>
    <cellStyle name="Normal 2 5 3 4 3" xfId="1748"/>
    <cellStyle name="Normal 2 5 3 4 3 2" xfId="4332"/>
    <cellStyle name="Normal 2 5 3 4 3 2 2" xfId="9500"/>
    <cellStyle name="Normal 2 5 3 4 3 2 2 2" xfId="19837"/>
    <cellStyle name="Normal 2 5 3 4 3 2 2 2 2" xfId="40514"/>
    <cellStyle name="Normal 2 5 3 4 3 2 2 3" xfId="30177"/>
    <cellStyle name="Normal 2 5 3 4 3 2 3" xfId="14669"/>
    <cellStyle name="Normal 2 5 3 4 3 2 3 2" xfId="35346"/>
    <cellStyle name="Normal 2 5 3 4 3 2 4" xfId="25009"/>
    <cellStyle name="Normal 2 5 3 4 3 3" xfId="6916"/>
    <cellStyle name="Normal 2 5 3 4 3 3 2" xfId="17253"/>
    <cellStyle name="Normal 2 5 3 4 3 3 2 2" xfId="37930"/>
    <cellStyle name="Normal 2 5 3 4 3 3 3" xfId="27593"/>
    <cellStyle name="Normal 2 5 3 4 3 4" xfId="12085"/>
    <cellStyle name="Normal 2 5 3 4 3 4 2" xfId="32762"/>
    <cellStyle name="Normal 2 5 3 4 3 5" xfId="22425"/>
    <cellStyle name="Normal 2 5 3 4 4" xfId="3040"/>
    <cellStyle name="Normal 2 5 3 4 4 2" xfId="8208"/>
    <cellStyle name="Normal 2 5 3 4 4 2 2" xfId="18545"/>
    <cellStyle name="Normal 2 5 3 4 4 2 2 2" xfId="39222"/>
    <cellStyle name="Normal 2 5 3 4 4 2 3" xfId="28885"/>
    <cellStyle name="Normal 2 5 3 4 4 3" xfId="13377"/>
    <cellStyle name="Normal 2 5 3 4 4 3 2" xfId="34054"/>
    <cellStyle name="Normal 2 5 3 4 4 4" xfId="23717"/>
    <cellStyle name="Normal 2 5 3 4 5" xfId="5624"/>
    <cellStyle name="Normal 2 5 3 4 5 2" xfId="15961"/>
    <cellStyle name="Normal 2 5 3 4 5 2 2" xfId="36638"/>
    <cellStyle name="Normal 2 5 3 4 5 3" xfId="26301"/>
    <cellStyle name="Normal 2 5 3 4 6" xfId="10793"/>
    <cellStyle name="Normal 2 5 3 4 6 2" xfId="31470"/>
    <cellStyle name="Normal 2 5 3 4 7" xfId="21133"/>
    <cellStyle name="Normal 2 5 3 5" xfId="779"/>
    <cellStyle name="Normal 2 5 3 5 2" xfId="2071"/>
    <cellStyle name="Normal 2 5 3 5 2 2" xfId="4655"/>
    <cellStyle name="Normal 2 5 3 5 2 2 2" xfId="9823"/>
    <cellStyle name="Normal 2 5 3 5 2 2 2 2" xfId="20160"/>
    <cellStyle name="Normal 2 5 3 5 2 2 2 2 2" xfId="40837"/>
    <cellStyle name="Normal 2 5 3 5 2 2 2 3" xfId="30500"/>
    <cellStyle name="Normal 2 5 3 5 2 2 3" xfId="14992"/>
    <cellStyle name="Normal 2 5 3 5 2 2 3 2" xfId="35669"/>
    <cellStyle name="Normal 2 5 3 5 2 2 4" xfId="25332"/>
    <cellStyle name="Normal 2 5 3 5 2 3" xfId="7239"/>
    <cellStyle name="Normal 2 5 3 5 2 3 2" xfId="17576"/>
    <cellStyle name="Normal 2 5 3 5 2 3 2 2" xfId="38253"/>
    <cellStyle name="Normal 2 5 3 5 2 3 3" xfId="27916"/>
    <cellStyle name="Normal 2 5 3 5 2 4" xfId="12408"/>
    <cellStyle name="Normal 2 5 3 5 2 4 2" xfId="33085"/>
    <cellStyle name="Normal 2 5 3 5 2 5" xfId="22748"/>
    <cellStyle name="Normal 2 5 3 5 3" xfId="3363"/>
    <cellStyle name="Normal 2 5 3 5 3 2" xfId="8531"/>
    <cellStyle name="Normal 2 5 3 5 3 2 2" xfId="18868"/>
    <cellStyle name="Normal 2 5 3 5 3 2 2 2" xfId="39545"/>
    <cellStyle name="Normal 2 5 3 5 3 2 3" xfId="29208"/>
    <cellStyle name="Normal 2 5 3 5 3 3" xfId="13700"/>
    <cellStyle name="Normal 2 5 3 5 3 3 2" xfId="34377"/>
    <cellStyle name="Normal 2 5 3 5 3 4" xfId="24040"/>
    <cellStyle name="Normal 2 5 3 5 4" xfId="5947"/>
    <cellStyle name="Normal 2 5 3 5 4 2" xfId="16284"/>
    <cellStyle name="Normal 2 5 3 5 4 2 2" xfId="36961"/>
    <cellStyle name="Normal 2 5 3 5 4 3" xfId="26624"/>
    <cellStyle name="Normal 2 5 3 5 5" xfId="11116"/>
    <cellStyle name="Normal 2 5 3 5 5 2" xfId="31793"/>
    <cellStyle name="Normal 2 5 3 5 6" xfId="21456"/>
    <cellStyle name="Normal 2 5 3 6" xfId="1425"/>
    <cellStyle name="Normal 2 5 3 6 2" xfId="4009"/>
    <cellStyle name="Normal 2 5 3 6 2 2" xfId="9177"/>
    <cellStyle name="Normal 2 5 3 6 2 2 2" xfId="19514"/>
    <cellStyle name="Normal 2 5 3 6 2 2 2 2" xfId="40191"/>
    <cellStyle name="Normal 2 5 3 6 2 2 3" xfId="29854"/>
    <cellStyle name="Normal 2 5 3 6 2 3" xfId="14346"/>
    <cellStyle name="Normal 2 5 3 6 2 3 2" xfId="35023"/>
    <cellStyle name="Normal 2 5 3 6 2 4" xfId="24686"/>
    <cellStyle name="Normal 2 5 3 6 3" xfId="6593"/>
    <cellStyle name="Normal 2 5 3 6 3 2" xfId="16930"/>
    <cellStyle name="Normal 2 5 3 6 3 2 2" xfId="37607"/>
    <cellStyle name="Normal 2 5 3 6 3 3" xfId="27270"/>
    <cellStyle name="Normal 2 5 3 6 4" xfId="11762"/>
    <cellStyle name="Normal 2 5 3 6 4 2" xfId="32439"/>
    <cellStyle name="Normal 2 5 3 6 5" xfId="22102"/>
    <cellStyle name="Normal 2 5 3 7" xfId="2717"/>
    <cellStyle name="Normal 2 5 3 7 2" xfId="7885"/>
    <cellStyle name="Normal 2 5 3 7 2 2" xfId="18222"/>
    <cellStyle name="Normal 2 5 3 7 2 2 2" xfId="38899"/>
    <cellStyle name="Normal 2 5 3 7 2 3" xfId="28562"/>
    <cellStyle name="Normal 2 5 3 7 3" xfId="13054"/>
    <cellStyle name="Normal 2 5 3 7 3 2" xfId="33731"/>
    <cellStyle name="Normal 2 5 3 7 4" xfId="23394"/>
    <cellStyle name="Normal 2 5 3 8" xfId="5301"/>
    <cellStyle name="Normal 2 5 3 8 2" xfId="15638"/>
    <cellStyle name="Normal 2 5 3 8 2 2" xfId="36315"/>
    <cellStyle name="Normal 2 5 3 8 3" xfId="25978"/>
    <cellStyle name="Normal 2 5 3 9" xfId="10470"/>
    <cellStyle name="Normal 2 5 3 9 2" xfId="31147"/>
    <cellStyle name="Normal 2 5 4" xfId="168"/>
    <cellStyle name="Normal 2 5 4 2" xfId="336"/>
    <cellStyle name="Normal 2 5 4 2 2" xfId="659"/>
    <cellStyle name="Normal 2 5 4 2 2 2" xfId="1305"/>
    <cellStyle name="Normal 2 5 4 2 2 2 2" xfId="2597"/>
    <cellStyle name="Normal 2 5 4 2 2 2 2 2" xfId="5181"/>
    <cellStyle name="Normal 2 5 4 2 2 2 2 2 2" xfId="10349"/>
    <cellStyle name="Normal 2 5 4 2 2 2 2 2 2 2" xfId="20686"/>
    <cellStyle name="Normal 2 5 4 2 2 2 2 2 2 2 2" xfId="41363"/>
    <cellStyle name="Normal 2 5 4 2 2 2 2 2 2 3" xfId="31026"/>
    <cellStyle name="Normal 2 5 4 2 2 2 2 2 3" xfId="15518"/>
    <cellStyle name="Normal 2 5 4 2 2 2 2 2 3 2" xfId="36195"/>
    <cellStyle name="Normal 2 5 4 2 2 2 2 2 4" xfId="25858"/>
    <cellStyle name="Normal 2 5 4 2 2 2 2 3" xfId="7765"/>
    <cellStyle name="Normal 2 5 4 2 2 2 2 3 2" xfId="18102"/>
    <cellStyle name="Normal 2 5 4 2 2 2 2 3 2 2" xfId="38779"/>
    <cellStyle name="Normal 2 5 4 2 2 2 2 3 3" xfId="28442"/>
    <cellStyle name="Normal 2 5 4 2 2 2 2 4" xfId="12934"/>
    <cellStyle name="Normal 2 5 4 2 2 2 2 4 2" xfId="33611"/>
    <cellStyle name="Normal 2 5 4 2 2 2 2 5" xfId="23274"/>
    <cellStyle name="Normal 2 5 4 2 2 2 3" xfId="3889"/>
    <cellStyle name="Normal 2 5 4 2 2 2 3 2" xfId="9057"/>
    <cellStyle name="Normal 2 5 4 2 2 2 3 2 2" xfId="19394"/>
    <cellStyle name="Normal 2 5 4 2 2 2 3 2 2 2" xfId="40071"/>
    <cellStyle name="Normal 2 5 4 2 2 2 3 2 3" xfId="29734"/>
    <cellStyle name="Normal 2 5 4 2 2 2 3 3" xfId="14226"/>
    <cellStyle name="Normal 2 5 4 2 2 2 3 3 2" xfId="34903"/>
    <cellStyle name="Normal 2 5 4 2 2 2 3 4" xfId="24566"/>
    <cellStyle name="Normal 2 5 4 2 2 2 4" xfId="6473"/>
    <cellStyle name="Normal 2 5 4 2 2 2 4 2" xfId="16810"/>
    <cellStyle name="Normal 2 5 4 2 2 2 4 2 2" xfId="37487"/>
    <cellStyle name="Normal 2 5 4 2 2 2 4 3" xfId="27150"/>
    <cellStyle name="Normal 2 5 4 2 2 2 5" xfId="11642"/>
    <cellStyle name="Normal 2 5 4 2 2 2 5 2" xfId="32319"/>
    <cellStyle name="Normal 2 5 4 2 2 2 6" xfId="21982"/>
    <cellStyle name="Normal 2 5 4 2 2 3" xfId="1951"/>
    <cellStyle name="Normal 2 5 4 2 2 3 2" xfId="4535"/>
    <cellStyle name="Normal 2 5 4 2 2 3 2 2" xfId="9703"/>
    <cellStyle name="Normal 2 5 4 2 2 3 2 2 2" xfId="20040"/>
    <cellStyle name="Normal 2 5 4 2 2 3 2 2 2 2" xfId="40717"/>
    <cellStyle name="Normal 2 5 4 2 2 3 2 2 3" xfId="30380"/>
    <cellStyle name="Normal 2 5 4 2 2 3 2 3" xfId="14872"/>
    <cellStyle name="Normal 2 5 4 2 2 3 2 3 2" xfId="35549"/>
    <cellStyle name="Normal 2 5 4 2 2 3 2 4" xfId="25212"/>
    <cellStyle name="Normal 2 5 4 2 2 3 3" xfId="7119"/>
    <cellStyle name="Normal 2 5 4 2 2 3 3 2" xfId="17456"/>
    <cellStyle name="Normal 2 5 4 2 2 3 3 2 2" xfId="38133"/>
    <cellStyle name="Normal 2 5 4 2 2 3 3 3" xfId="27796"/>
    <cellStyle name="Normal 2 5 4 2 2 3 4" xfId="12288"/>
    <cellStyle name="Normal 2 5 4 2 2 3 4 2" xfId="32965"/>
    <cellStyle name="Normal 2 5 4 2 2 3 5" xfId="22628"/>
    <cellStyle name="Normal 2 5 4 2 2 4" xfId="3243"/>
    <cellStyle name="Normal 2 5 4 2 2 4 2" xfId="8411"/>
    <cellStyle name="Normal 2 5 4 2 2 4 2 2" xfId="18748"/>
    <cellStyle name="Normal 2 5 4 2 2 4 2 2 2" xfId="39425"/>
    <cellStyle name="Normal 2 5 4 2 2 4 2 3" xfId="29088"/>
    <cellStyle name="Normal 2 5 4 2 2 4 3" xfId="13580"/>
    <cellStyle name="Normal 2 5 4 2 2 4 3 2" xfId="34257"/>
    <cellStyle name="Normal 2 5 4 2 2 4 4" xfId="23920"/>
    <cellStyle name="Normal 2 5 4 2 2 5" xfId="5827"/>
    <cellStyle name="Normal 2 5 4 2 2 5 2" xfId="16164"/>
    <cellStyle name="Normal 2 5 4 2 2 5 2 2" xfId="36841"/>
    <cellStyle name="Normal 2 5 4 2 2 5 3" xfId="26504"/>
    <cellStyle name="Normal 2 5 4 2 2 6" xfId="10996"/>
    <cellStyle name="Normal 2 5 4 2 2 6 2" xfId="31673"/>
    <cellStyle name="Normal 2 5 4 2 2 7" xfId="21336"/>
    <cellStyle name="Normal 2 5 4 2 3" xfId="982"/>
    <cellStyle name="Normal 2 5 4 2 3 2" xfId="2274"/>
    <cellStyle name="Normal 2 5 4 2 3 2 2" xfId="4858"/>
    <cellStyle name="Normal 2 5 4 2 3 2 2 2" xfId="10026"/>
    <cellStyle name="Normal 2 5 4 2 3 2 2 2 2" xfId="20363"/>
    <cellStyle name="Normal 2 5 4 2 3 2 2 2 2 2" xfId="41040"/>
    <cellStyle name="Normal 2 5 4 2 3 2 2 2 3" xfId="30703"/>
    <cellStyle name="Normal 2 5 4 2 3 2 2 3" xfId="15195"/>
    <cellStyle name="Normal 2 5 4 2 3 2 2 3 2" xfId="35872"/>
    <cellStyle name="Normal 2 5 4 2 3 2 2 4" xfId="25535"/>
    <cellStyle name="Normal 2 5 4 2 3 2 3" xfId="7442"/>
    <cellStyle name="Normal 2 5 4 2 3 2 3 2" xfId="17779"/>
    <cellStyle name="Normal 2 5 4 2 3 2 3 2 2" xfId="38456"/>
    <cellStyle name="Normal 2 5 4 2 3 2 3 3" xfId="28119"/>
    <cellStyle name="Normal 2 5 4 2 3 2 4" xfId="12611"/>
    <cellStyle name="Normal 2 5 4 2 3 2 4 2" xfId="33288"/>
    <cellStyle name="Normal 2 5 4 2 3 2 5" xfId="22951"/>
    <cellStyle name="Normal 2 5 4 2 3 3" xfId="3566"/>
    <cellStyle name="Normal 2 5 4 2 3 3 2" xfId="8734"/>
    <cellStyle name="Normal 2 5 4 2 3 3 2 2" xfId="19071"/>
    <cellStyle name="Normal 2 5 4 2 3 3 2 2 2" xfId="39748"/>
    <cellStyle name="Normal 2 5 4 2 3 3 2 3" xfId="29411"/>
    <cellStyle name="Normal 2 5 4 2 3 3 3" xfId="13903"/>
    <cellStyle name="Normal 2 5 4 2 3 3 3 2" xfId="34580"/>
    <cellStyle name="Normal 2 5 4 2 3 3 4" xfId="24243"/>
    <cellStyle name="Normal 2 5 4 2 3 4" xfId="6150"/>
    <cellStyle name="Normal 2 5 4 2 3 4 2" xfId="16487"/>
    <cellStyle name="Normal 2 5 4 2 3 4 2 2" xfId="37164"/>
    <cellStyle name="Normal 2 5 4 2 3 4 3" xfId="26827"/>
    <cellStyle name="Normal 2 5 4 2 3 5" xfId="11319"/>
    <cellStyle name="Normal 2 5 4 2 3 5 2" xfId="31996"/>
    <cellStyle name="Normal 2 5 4 2 3 6" xfId="21659"/>
    <cellStyle name="Normal 2 5 4 2 4" xfId="1628"/>
    <cellStyle name="Normal 2 5 4 2 4 2" xfId="4212"/>
    <cellStyle name="Normal 2 5 4 2 4 2 2" xfId="9380"/>
    <cellStyle name="Normal 2 5 4 2 4 2 2 2" xfId="19717"/>
    <cellStyle name="Normal 2 5 4 2 4 2 2 2 2" xfId="40394"/>
    <cellStyle name="Normal 2 5 4 2 4 2 2 3" xfId="30057"/>
    <cellStyle name="Normal 2 5 4 2 4 2 3" xfId="14549"/>
    <cellStyle name="Normal 2 5 4 2 4 2 3 2" xfId="35226"/>
    <cellStyle name="Normal 2 5 4 2 4 2 4" xfId="24889"/>
    <cellStyle name="Normal 2 5 4 2 4 3" xfId="6796"/>
    <cellStyle name="Normal 2 5 4 2 4 3 2" xfId="17133"/>
    <cellStyle name="Normal 2 5 4 2 4 3 2 2" xfId="37810"/>
    <cellStyle name="Normal 2 5 4 2 4 3 3" xfId="27473"/>
    <cellStyle name="Normal 2 5 4 2 4 4" xfId="11965"/>
    <cellStyle name="Normal 2 5 4 2 4 4 2" xfId="32642"/>
    <cellStyle name="Normal 2 5 4 2 4 5" xfId="22305"/>
    <cellStyle name="Normal 2 5 4 2 5" xfId="2920"/>
    <cellStyle name="Normal 2 5 4 2 5 2" xfId="8088"/>
    <cellStyle name="Normal 2 5 4 2 5 2 2" xfId="18425"/>
    <cellStyle name="Normal 2 5 4 2 5 2 2 2" xfId="39102"/>
    <cellStyle name="Normal 2 5 4 2 5 2 3" xfId="28765"/>
    <cellStyle name="Normal 2 5 4 2 5 3" xfId="13257"/>
    <cellStyle name="Normal 2 5 4 2 5 3 2" xfId="33934"/>
    <cellStyle name="Normal 2 5 4 2 5 4" xfId="23597"/>
    <cellStyle name="Normal 2 5 4 2 6" xfId="5504"/>
    <cellStyle name="Normal 2 5 4 2 6 2" xfId="15841"/>
    <cellStyle name="Normal 2 5 4 2 6 2 2" xfId="36518"/>
    <cellStyle name="Normal 2 5 4 2 6 3" xfId="26181"/>
    <cellStyle name="Normal 2 5 4 2 7" xfId="10673"/>
    <cellStyle name="Normal 2 5 4 2 7 2" xfId="31350"/>
    <cellStyle name="Normal 2 5 4 2 8" xfId="21013"/>
    <cellStyle name="Normal 2 5 4 3" xfId="496"/>
    <cellStyle name="Normal 2 5 4 3 2" xfId="1142"/>
    <cellStyle name="Normal 2 5 4 3 2 2" xfId="2434"/>
    <cellStyle name="Normal 2 5 4 3 2 2 2" xfId="5018"/>
    <cellStyle name="Normal 2 5 4 3 2 2 2 2" xfId="10186"/>
    <cellStyle name="Normal 2 5 4 3 2 2 2 2 2" xfId="20523"/>
    <cellStyle name="Normal 2 5 4 3 2 2 2 2 2 2" xfId="41200"/>
    <cellStyle name="Normal 2 5 4 3 2 2 2 2 3" xfId="30863"/>
    <cellStyle name="Normal 2 5 4 3 2 2 2 3" xfId="15355"/>
    <cellStyle name="Normal 2 5 4 3 2 2 2 3 2" xfId="36032"/>
    <cellStyle name="Normal 2 5 4 3 2 2 2 4" xfId="25695"/>
    <cellStyle name="Normal 2 5 4 3 2 2 3" xfId="7602"/>
    <cellStyle name="Normal 2 5 4 3 2 2 3 2" xfId="17939"/>
    <cellStyle name="Normal 2 5 4 3 2 2 3 2 2" xfId="38616"/>
    <cellStyle name="Normal 2 5 4 3 2 2 3 3" xfId="28279"/>
    <cellStyle name="Normal 2 5 4 3 2 2 4" xfId="12771"/>
    <cellStyle name="Normal 2 5 4 3 2 2 4 2" xfId="33448"/>
    <cellStyle name="Normal 2 5 4 3 2 2 5" xfId="23111"/>
    <cellStyle name="Normal 2 5 4 3 2 3" xfId="3726"/>
    <cellStyle name="Normal 2 5 4 3 2 3 2" xfId="8894"/>
    <cellStyle name="Normal 2 5 4 3 2 3 2 2" xfId="19231"/>
    <cellStyle name="Normal 2 5 4 3 2 3 2 2 2" xfId="39908"/>
    <cellStyle name="Normal 2 5 4 3 2 3 2 3" xfId="29571"/>
    <cellStyle name="Normal 2 5 4 3 2 3 3" xfId="14063"/>
    <cellStyle name="Normal 2 5 4 3 2 3 3 2" xfId="34740"/>
    <cellStyle name="Normal 2 5 4 3 2 3 4" xfId="24403"/>
    <cellStyle name="Normal 2 5 4 3 2 4" xfId="6310"/>
    <cellStyle name="Normal 2 5 4 3 2 4 2" xfId="16647"/>
    <cellStyle name="Normal 2 5 4 3 2 4 2 2" xfId="37324"/>
    <cellStyle name="Normal 2 5 4 3 2 4 3" xfId="26987"/>
    <cellStyle name="Normal 2 5 4 3 2 5" xfId="11479"/>
    <cellStyle name="Normal 2 5 4 3 2 5 2" xfId="32156"/>
    <cellStyle name="Normal 2 5 4 3 2 6" xfId="21819"/>
    <cellStyle name="Normal 2 5 4 3 3" xfId="1788"/>
    <cellStyle name="Normal 2 5 4 3 3 2" xfId="4372"/>
    <cellStyle name="Normal 2 5 4 3 3 2 2" xfId="9540"/>
    <cellStyle name="Normal 2 5 4 3 3 2 2 2" xfId="19877"/>
    <cellStyle name="Normal 2 5 4 3 3 2 2 2 2" xfId="40554"/>
    <cellStyle name="Normal 2 5 4 3 3 2 2 3" xfId="30217"/>
    <cellStyle name="Normal 2 5 4 3 3 2 3" xfId="14709"/>
    <cellStyle name="Normal 2 5 4 3 3 2 3 2" xfId="35386"/>
    <cellStyle name="Normal 2 5 4 3 3 2 4" xfId="25049"/>
    <cellStyle name="Normal 2 5 4 3 3 3" xfId="6956"/>
    <cellStyle name="Normal 2 5 4 3 3 3 2" xfId="17293"/>
    <cellStyle name="Normal 2 5 4 3 3 3 2 2" xfId="37970"/>
    <cellStyle name="Normal 2 5 4 3 3 3 3" xfId="27633"/>
    <cellStyle name="Normal 2 5 4 3 3 4" xfId="12125"/>
    <cellStyle name="Normal 2 5 4 3 3 4 2" xfId="32802"/>
    <cellStyle name="Normal 2 5 4 3 3 5" xfId="22465"/>
    <cellStyle name="Normal 2 5 4 3 4" xfId="3080"/>
    <cellStyle name="Normal 2 5 4 3 4 2" xfId="8248"/>
    <cellStyle name="Normal 2 5 4 3 4 2 2" xfId="18585"/>
    <cellStyle name="Normal 2 5 4 3 4 2 2 2" xfId="39262"/>
    <cellStyle name="Normal 2 5 4 3 4 2 3" xfId="28925"/>
    <cellStyle name="Normal 2 5 4 3 4 3" xfId="13417"/>
    <cellStyle name="Normal 2 5 4 3 4 3 2" xfId="34094"/>
    <cellStyle name="Normal 2 5 4 3 4 4" xfId="23757"/>
    <cellStyle name="Normal 2 5 4 3 5" xfId="5664"/>
    <cellStyle name="Normal 2 5 4 3 5 2" xfId="16001"/>
    <cellStyle name="Normal 2 5 4 3 5 2 2" xfId="36678"/>
    <cellStyle name="Normal 2 5 4 3 5 3" xfId="26341"/>
    <cellStyle name="Normal 2 5 4 3 6" xfId="10833"/>
    <cellStyle name="Normal 2 5 4 3 6 2" xfId="31510"/>
    <cellStyle name="Normal 2 5 4 3 7" xfId="21173"/>
    <cellStyle name="Normal 2 5 4 4" xfId="819"/>
    <cellStyle name="Normal 2 5 4 4 2" xfId="2111"/>
    <cellStyle name="Normal 2 5 4 4 2 2" xfId="4695"/>
    <cellStyle name="Normal 2 5 4 4 2 2 2" xfId="9863"/>
    <cellStyle name="Normal 2 5 4 4 2 2 2 2" xfId="20200"/>
    <cellStyle name="Normal 2 5 4 4 2 2 2 2 2" xfId="40877"/>
    <cellStyle name="Normal 2 5 4 4 2 2 2 3" xfId="30540"/>
    <cellStyle name="Normal 2 5 4 4 2 2 3" xfId="15032"/>
    <cellStyle name="Normal 2 5 4 4 2 2 3 2" xfId="35709"/>
    <cellStyle name="Normal 2 5 4 4 2 2 4" xfId="25372"/>
    <cellStyle name="Normal 2 5 4 4 2 3" xfId="7279"/>
    <cellStyle name="Normal 2 5 4 4 2 3 2" xfId="17616"/>
    <cellStyle name="Normal 2 5 4 4 2 3 2 2" xfId="38293"/>
    <cellStyle name="Normal 2 5 4 4 2 3 3" xfId="27956"/>
    <cellStyle name="Normal 2 5 4 4 2 4" xfId="12448"/>
    <cellStyle name="Normal 2 5 4 4 2 4 2" xfId="33125"/>
    <cellStyle name="Normal 2 5 4 4 2 5" xfId="22788"/>
    <cellStyle name="Normal 2 5 4 4 3" xfId="3403"/>
    <cellStyle name="Normal 2 5 4 4 3 2" xfId="8571"/>
    <cellStyle name="Normal 2 5 4 4 3 2 2" xfId="18908"/>
    <cellStyle name="Normal 2 5 4 4 3 2 2 2" xfId="39585"/>
    <cellStyle name="Normal 2 5 4 4 3 2 3" xfId="29248"/>
    <cellStyle name="Normal 2 5 4 4 3 3" xfId="13740"/>
    <cellStyle name="Normal 2 5 4 4 3 3 2" xfId="34417"/>
    <cellStyle name="Normal 2 5 4 4 3 4" xfId="24080"/>
    <cellStyle name="Normal 2 5 4 4 4" xfId="5987"/>
    <cellStyle name="Normal 2 5 4 4 4 2" xfId="16324"/>
    <cellStyle name="Normal 2 5 4 4 4 2 2" xfId="37001"/>
    <cellStyle name="Normal 2 5 4 4 4 3" xfId="26664"/>
    <cellStyle name="Normal 2 5 4 4 5" xfId="11156"/>
    <cellStyle name="Normal 2 5 4 4 5 2" xfId="31833"/>
    <cellStyle name="Normal 2 5 4 4 6" xfId="21496"/>
    <cellStyle name="Normal 2 5 4 5" xfId="1465"/>
    <cellStyle name="Normal 2 5 4 5 2" xfId="4049"/>
    <cellStyle name="Normal 2 5 4 5 2 2" xfId="9217"/>
    <cellStyle name="Normal 2 5 4 5 2 2 2" xfId="19554"/>
    <cellStyle name="Normal 2 5 4 5 2 2 2 2" xfId="40231"/>
    <cellStyle name="Normal 2 5 4 5 2 2 3" xfId="29894"/>
    <cellStyle name="Normal 2 5 4 5 2 3" xfId="14386"/>
    <cellStyle name="Normal 2 5 4 5 2 3 2" xfId="35063"/>
    <cellStyle name="Normal 2 5 4 5 2 4" xfId="24726"/>
    <cellStyle name="Normal 2 5 4 5 3" xfId="6633"/>
    <cellStyle name="Normal 2 5 4 5 3 2" xfId="16970"/>
    <cellStyle name="Normal 2 5 4 5 3 2 2" xfId="37647"/>
    <cellStyle name="Normal 2 5 4 5 3 3" xfId="27310"/>
    <cellStyle name="Normal 2 5 4 5 4" xfId="11802"/>
    <cellStyle name="Normal 2 5 4 5 4 2" xfId="32479"/>
    <cellStyle name="Normal 2 5 4 5 5" xfId="22142"/>
    <cellStyle name="Normal 2 5 4 6" xfId="2757"/>
    <cellStyle name="Normal 2 5 4 6 2" xfId="7925"/>
    <cellStyle name="Normal 2 5 4 6 2 2" xfId="18262"/>
    <cellStyle name="Normal 2 5 4 6 2 2 2" xfId="38939"/>
    <cellStyle name="Normal 2 5 4 6 2 3" xfId="28602"/>
    <cellStyle name="Normal 2 5 4 6 3" xfId="13094"/>
    <cellStyle name="Normal 2 5 4 6 3 2" xfId="33771"/>
    <cellStyle name="Normal 2 5 4 6 4" xfId="23434"/>
    <cellStyle name="Normal 2 5 4 7" xfId="5341"/>
    <cellStyle name="Normal 2 5 4 7 2" xfId="15678"/>
    <cellStyle name="Normal 2 5 4 7 2 2" xfId="36355"/>
    <cellStyle name="Normal 2 5 4 7 3" xfId="26018"/>
    <cellStyle name="Normal 2 5 4 8" xfId="10510"/>
    <cellStyle name="Normal 2 5 4 8 2" xfId="31187"/>
    <cellStyle name="Normal 2 5 4 9" xfId="20850"/>
    <cellStyle name="Normal 2 5 5" xfId="255"/>
    <cellStyle name="Normal 2 5 5 2" xfId="579"/>
    <cellStyle name="Normal 2 5 5 2 2" xfId="1225"/>
    <cellStyle name="Normal 2 5 5 2 2 2" xfId="2517"/>
    <cellStyle name="Normal 2 5 5 2 2 2 2" xfId="5101"/>
    <cellStyle name="Normal 2 5 5 2 2 2 2 2" xfId="10269"/>
    <cellStyle name="Normal 2 5 5 2 2 2 2 2 2" xfId="20606"/>
    <cellStyle name="Normal 2 5 5 2 2 2 2 2 2 2" xfId="41283"/>
    <cellStyle name="Normal 2 5 5 2 2 2 2 2 3" xfId="30946"/>
    <cellStyle name="Normal 2 5 5 2 2 2 2 3" xfId="15438"/>
    <cellStyle name="Normal 2 5 5 2 2 2 2 3 2" xfId="36115"/>
    <cellStyle name="Normal 2 5 5 2 2 2 2 4" xfId="25778"/>
    <cellStyle name="Normal 2 5 5 2 2 2 3" xfId="7685"/>
    <cellStyle name="Normal 2 5 5 2 2 2 3 2" xfId="18022"/>
    <cellStyle name="Normal 2 5 5 2 2 2 3 2 2" xfId="38699"/>
    <cellStyle name="Normal 2 5 5 2 2 2 3 3" xfId="28362"/>
    <cellStyle name="Normal 2 5 5 2 2 2 4" xfId="12854"/>
    <cellStyle name="Normal 2 5 5 2 2 2 4 2" xfId="33531"/>
    <cellStyle name="Normal 2 5 5 2 2 2 5" xfId="23194"/>
    <cellStyle name="Normal 2 5 5 2 2 3" xfId="3809"/>
    <cellStyle name="Normal 2 5 5 2 2 3 2" xfId="8977"/>
    <cellStyle name="Normal 2 5 5 2 2 3 2 2" xfId="19314"/>
    <cellStyle name="Normal 2 5 5 2 2 3 2 2 2" xfId="39991"/>
    <cellStyle name="Normal 2 5 5 2 2 3 2 3" xfId="29654"/>
    <cellStyle name="Normal 2 5 5 2 2 3 3" xfId="14146"/>
    <cellStyle name="Normal 2 5 5 2 2 3 3 2" xfId="34823"/>
    <cellStyle name="Normal 2 5 5 2 2 3 4" xfId="24486"/>
    <cellStyle name="Normal 2 5 5 2 2 4" xfId="6393"/>
    <cellStyle name="Normal 2 5 5 2 2 4 2" xfId="16730"/>
    <cellStyle name="Normal 2 5 5 2 2 4 2 2" xfId="37407"/>
    <cellStyle name="Normal 2 5 5 2 2 4 3" xfId="27070"/>
    <cellStyle name="Normal 2 5 5 2 2 5" xfId="11562"/>
    <cellStyle name="Normal 2 5 5 2 2 5 2" xfId="32239"/>
    <cellStyle name="Normal 2 5 5 2 2 6" xfId="21902"/>
    <cellStyle name="Normal 2 5 5 2 3" xfId="1871"/>
    <cellStyle name="Normal 2 5 5 2 3 2" xfId="4455"/>
    <cellStyle name="Normal 2 5 5 2 3 2 2" xfId="9623"/>
    <cellStyle name="Normal 2 5 5 2 3 2 2 2" xfId="19960"/>
    <cellStyle name="Normal 2 5 5 2 3 2 2 2 2" xfId="40637"/>
    <cellStyle name="Normal 2 5 5 2 3 2 2 3" xfId="30300"/>
    <cellStyle name="Normal 2 5 5 2 3 2 3" xfId="14792"/>
    <cellStyle name="Normal 2 5 5 2 3 2 3 2" xfId="35469"/>
    <cellStyle name="Normal 2 5 5 2 3 2 4" xfId="25132"/>
    <cellStyle name="Normal 2 5 5 2 3 3" xfId="7039"/>
    <cellStyle name="Normal 2 5 5 2 3 3 2" xfId="17376"/>
    <cellStyle name="Normal 2 5 5 2 3 3 2 2" xfId="38053"/>
    <cellStyle name="Normal 2 5 5 2 3 3 3" xfId="27716"/>
    <cellStyle name="Normal 2 5 5 2 3 4" xfId="12208"/>
    <cellStyle name="Normal 2 5 5 2 3 4 2" xfId="32885"/>
    <cellStyle name="Normal 2 5 5 2 3 5" xfId="22548"/>
    <cellStyle name="Normal 2 5 5 2 4" xfId="3163"/>
    <cellStyle name="Normal 2 5 5 2 4 2" xfId="8331"/>
    <cellStyle name="Normal 2 5 5 2 4 2 2" xfId="18668"/>
    <cellStyle name="Normal 2 5 5 2 4 2 2 2" xfId="39345"/>
    <cellStyle name="Normal 2 5 5 2 4 2 3" xfId="29008"/>
    <cellStyle name="Normal 2 5 5 2 4 3" xfId="13500"/>
    <cellStyle name="Normal 2 5 5 2 4 3 2" xfId="34177"/>
    <cellStyle name="Normal 2 5 5 2 4 4" xfId="23840"/>
    <cellStyle name="Normal 2 5 5 2 5" xfId="5747"/>
    <cellStyle name="Normal 2 5 5 2 5 2" xfId="16084"/>
    <cellStyle name="Normal 2 5 5 2 5 2 2" xfId="36761"/>
    <cellStyle name="Normal 2 5 5 2 5 3" xfId="26424"/>
    <cellStyle name="Normal 2 5 5 2 6" xfId="10916"/>
    <cellStyle name="Normal 2 5 5 2 6 2" xfId="31593"/>
    <cellStyle name="Normal 2 5 5 2 7" xfId="21256"/>
    <cellStyle name="Normal 2 5 5 3" xfId="902"/>
    <cellStyle name="Normal 2 5 5 3 2" xfId="2194"/>
    <cellStyle name="Normal 2 5 5 3 2 2" xfId="4778"/>
    <cellStyle name="Normal 2 5 5 3 2 2 2" xfId="9946"/>
    <cellStyle name="Normal 2 5 5 3 2 2 2 2" xfId="20283"/>
    <cellStyle name="Normal 2 5 5 3 2 2 2 2 2" xfId="40960"/>
    <cellStyle name="Normal 2 5 5 3 2 2 2 3" xfId="30623"/>
    <cellStyle name="Normal 2 5 5 3 2 2 3" xfId="15115"/>
    <cellStyle name="Normal 2 5 5 3 2 2 3 2" xfId="35792"/>
    <cellStyle name="Normal 2 5 5 3 2 2 4" xfId="25455"/>
    <cellStyle name="Normal 2 5 5 3 2 3" xfId="7362"/>
    <cellStyle name="Normal 2 5 5 3 2 3 2" xfId="17699"/>
    <cellStyle name="Normal 2 5 5 3 2 3 2 2" xfId="38376"/>
    <cellStyle name="Normal 2 5 5 3 2 3 3" xfId="28039"/>
    <cellStyle name="Normal 2 5 5 3 2 4" xfId="12531"/>
    <cellStyle name="Normal 2 5 5 3 2 4 2" xfId="33208"/>
    <cellStyle name="Normal 2 5 5 3 2 5" xfId="22871"/>
    <cellStyle name="Normal 2 5 5 3 3" xfId="3486"/>
    <cellStyle name="Normal 2 5 5 3 3 2" xfId="8654"/>
    <cellStyle name="Normal 2 5 5 3 3 2 2" xfId="18991"/>
    <cellStyle name="Normal 2 5 5 3 3 2 2 2" xfId="39668"/>
    <cellStyle name="Normal 2 5 5 3 3 2 3" xfId="29331"/>
    <cellStyle name="Normal 2 5 5 3 3 3" xfId="13823"/>
    <cellStyle name="Normal 2 5 5 3 3 3 2" xfId="34500"/>
    <cellStyle name="Normal 2 5 5 3 3 4" xfId="24163"/>
    <cellStyle name="Normal 2 5 5 3 4" xfId="6070"/>
    <cellStyle name="Normal 2 5 5 3 4 2" xfId="16407"/>
    <cellStyle name="Normal 2 5 5 3 4 2 2" xfId="37084"/>
    <cellStyle name="Normal 2 5 5 3 4 3" xfId="26747"/>
    <cellStyle name="Normal 2 5 5 3 5" xfId="11239"/>
    <cellStyle name="Normal 2 5 5 3 5 2" xfId="31916"/>
    <cellStyle name="Normal 2 5 5 3 6" xfId="21579"/>
    <cellStyle name="Normal 2 5 5 4" xfId="1548"/>
    <cellStyle name="Normal 2 5 5 4 2" xfId="4132"/>
    <cellStyle name="Normal 2 5 5 4 2 2" xfId="9300"/>
    <cellStyle name="Normal 2 5 5 4 2 2 2" xfId="19637"/>
    <cellStyle name="Normal 2 5 5 4 2 2 2 2" xfId="40314"/>
    <cellStyle name="Normal 2 5 5 4 2 2 3" xfId="29977"/>
    <cellStyle name="Normal 2 5 5 4 2 3" xfId="14469"/>
    <cellStyle name="Normal 2 5 5 4 2 3 2" xfId="35146"/>
    <cellStyle name="Normal 2 5 5 4 2 4" xfId="24809"/>
    <cellStyle name="Normal 2 5 5 4 3" xfId="6716"/>
    <cellStyle name="Normal 2 5 5 4 3 2" xfId="17053"/>
    <cellStyle name="Normal 2 5 5 4 3 2 2" xfId="37730"/>
    <cellStyle name="Normal 2 5 5 4 3 3" xfId="27393"/>
    <cellStyle name="Normal 2 5 5 4 4" xfId="11885"/>
    <cellStyle name="Normal 2 5 5 4 4 2" xfId="32562"/>
    <cellStyle name="Normal 2 5 5 4 5" xfId="22225"/>
    <cellStyle name="Normal 2 5 5 5" xfId="2840"/>
    <cellStyle name="Normal 2 5 5 5 2" xfId="8008"/>
    <cellStyle name="Normal 2 5 5 5 2 2" xfId="18345"/>
    <cellStyle name="Normal 2 5 5 5 2 2 2" xfId="39022"/>
    <cellStyle name="Normal 2 5 5 5 2 3" xfId="28685"/>
    <cellStyle name="Normal 2 5 5 5 3" xfId="13177"/>
    <cellStyle name="Normal 2 5 5 5 3 2" xfId="33854"/>
    <cellStyle name="Normal 2 5 5 5 4" xfId="23517"/>
    <cellStyle name="Normal 2 5 5 6" xfId="5424"/>
    <cellStyle name="Normal 2 5 5 6 2" xfId="15761"/>
    <cellStyle name="Normal 2 5 5 6 2 2" xfId="36438"/>
    <cellStyle name="Normal 2 5 5 6 3" xfId="26101"/>
    <cellStyle name="Normal 2 5 5 7" xfId="10593"/>
    <cellStyle name="Normal 2 5 5 7 2" xfId="31270"/>
    <cellStyle name="Normal 2 5 5 8" xfId="20933"/>
    <cellStyle name="Normal 2 5 6" xfId="416"/>
    <cellStyle name="Normal 2 5 6 2" xfId="1062"/>
    <cellStyle name="Normal 2 5 6 2 2" xfId="2354"/>
    <cellStyle name="Normal 2 5 6 2 2 2" xfId="4938"/>
    <cellStyle name="Normal 2 5 6 2 2 2 2" xfId="10106"/>
    <cellStyle name="Normal 2 5 6 2 2 2 2 2" xfId="20443"/>
    <cellStyle name="Normal 2 5 6 2 2 2 2 2 2" xfId="41120"/>
    <cellStyle name="Normal 2 5 6 2 2 2 2 3" xfId="30783"/>
    <cellStyle name="Normal 2 5 6 2 2 2 3" xfId="15275"/>
    <cellStyle name="Normal 2 5 6 2 2 2 3 2" xfId="35952"/>
    <cellStyle name="Normal 2 5 6 2 2 2 4" xfId="25615"/>
    <cellStyle name="Normal 2 5 6 2 2 3" xfId="7522"/>
    <cellStyle name="Normal 2 5 6 2 2 3 2" xfId="17859"/>
    <cellStyle name="Normal 2 5 6 2 2 3 2 2" xfId="38536"/>
    <cellStyle name="Normal 2 5 6 2 2 3 3" xfId="28199"/>
    <cellStyle name="Normal 2 5 6 2 2 4" xfId="12691"/>
    <cellStyle name="Normal 2 5 6 2 2 4 2" xfId="33368"/>
    <cellStyle name="Normal 2 5 6 2 2 5" xfId="23031"/>
    <cellStyle name="Normal 2 5 6 2 3" xfId="3646"/>
    <cellStyle name="Normal 2 5 6 2 3 2" xfId="8814"/>
    <cellStyle name="Normal 2 5 6 2 3 2 2" xfId="19151"/>
    <cellStyle name="Normal 2 5 6 2 3 2 2 2" xfId="39828"/>
    <cellStyle name="Normal 2 5 6 2 3 2 3" xfId="29491"/>
    <cellStyle name="Normal 2 5 6 2 3 3" xfId="13983"/>
    <cellStyle name="Normal 2 5 6 2 3 3 2" xfId="34660"/>
    <cellStyle name="Normal 2 5 6 2 3 4" xfId="24323"/>
    <cellStyle name="Normal 2 5 6 2 4" xfId="6230"/>
    <cellStyle name="Normal 2 5 6 2 4 2" xfId="16567"/>
    <cellStyle name="Normal 2 5 6 2 4 2 2" xfId="37244"/>
    <cellStyle name="Normal 2 5 6 2 4 3" xfId="26907"/>
    <cellStyle name="Normal 2 5 6 2 5" xfId="11399"/>
    <cellStyle name="Normal 2 5 6 2 5 2" xfId="32076"/>
    <cellStyle name="Normal 2 5 6 2 6" xfId="21739"/>
    <cellStyle name="Normal 2 5 6 3" xfId="1708"/>
    <cellStyle name="Normal 2 5 6 3 2" xfId="4292"/>
    <cellStyle name="Normal 2 5 6 3 2 2" xfId="9460"/>
    <cellStyle name="Normal 2 5 6 3 2 2 2" xfId="19797"/>
    <cellStyle name="Normal 2 5 6 3 2 2 2 2" xfId="40474"/>
    <cellStyle name="Normal 2 5 6 3 2 2 3" xfId="30137"/>
    <cellStyle name="Normal 2 5 6 3 2 3" xfId="14629"/>
    <cellStyle name="Normal 2 5 6 3 2 3 2" xfId="35306"/>
    <cellStyle name="Normal 2 5 6 3 2 4" xfId="24969"/>
    <cellStyle name="Normal 2 5 6 3 3" xfId="6876"/>
    <cellStyle name="Normal 2 5 6 3 3 2" xfId="17213"/>
    <cellStyle name="Normal 2 5 6 3 3 2 2" xfId="37890"/>
    <cellStyle name="Normal 2 5 6 3 3 3" xfId="27553"/>
    <cellStyle name="Normal 2 5 6 3 4" xfId="12045"/>
    <cellStyle name="Normal 2 5 6 3 4 2" xfId="32722"/>
    <cellStyle name="Normal 2 5 6 3 5" xfId="22385"/>
    <cellStyle name="Normal 2 5 6 4" xfId="3000"/>
    <cellStyle name="Normal 2 5 6 4 2" xfId="8168"/>
    <cellStyle name="Normal 2 5 6 4 2 2" xfId="18505"/>
    <cellStyle name="Normal 2 5 6 4 2 2 2" xfId="39182"/>
    <cellStyle name="Normal 2 5 6 4 2 3" xfId="28845"/>
    <cellStyle name="Normal 2 5 6 4 3" xfId="13337"/>
    <cellStyle name="Normal 2 5 6 4 3 2" xfId="34014"/>
    <cellStyle name="Normal 2 5 6 4 4" xfId="23677"/>
    <cellStyle name="Normal 2 5 6 5" xfId="5584"/>
    <cellStyle name="Normal 2 5 6 5 2" xfId="15921"/>
    <cellStyle name="Normal 2 5 6 5 2 2" xfId="36598"/>
    <cellStyle name="Normal 2 5 6 5 3" xfId="26261"/>
    <cellStyle name="Normal 2 5 6 6" xfId="10753"/>
    <cellStyle name="Normal 2 5 6 6 2" xfId="31430"/>
    <cellStyle name="Normal 2 5 6 7" xfId="21093"/>
    <cellStyle name="Normal 2 5 7" xfId="739"/>
    <cellStyle name="Normal 2 5 7 2" xfId="2031"/>
    <cellStyle name="Normal 2 5 7 2 2" xfId="4615"/>
    <cellStyle name="Normal 2 5 7 2 2 2" xfId="9783"/>
    <cellStyle name="Normal 2 5 7 2 2 2 2" xfId="20120"/>
    <cellStyle name="Normal 2 5 7 2 2 2 2 2" xfId="40797"/>
    <cellStyle name="Normal 2 5 7 2 2 2 3" xfId="30460"/>
    <cellStyle name="Normal 2 5 7 2 2 3" xfId="14952"/>
    <cellStyle name="Normal 2 5 7 2 2 3 2" xfId="35629"/>
    <cellStyle name="Normal 2 5 7 2 2 4" xfId="25292"/>
    <cellStyle name="Normal 2 5 7 2 3" xfId="7199"/>
    <cellStyle name="Normal 2 5 7 2 3 2" xfId="17536"/>
    <cellStyle name="Normal 2 5 7 2 3 2 2" xfId="38213"/>
    <cellStyle name="Normal 2 5 7 2 3 3" xfId="27876"/>
    <cellStyle name="Normal 2 5 7 2 4" xfId="12368"/>
    <cellStyle name="Normal 2 5 7 2 4 2" xfId="33045"/>
    <cellStyle name="Normal 2 5 7 2 5" xfId="22708"/>
    <cellStyle name="Normal 2 5 7 3" xfId="3323"/>
    <cellStyle name="Normal 2 5 7 3 2" xfId="8491"/>
    <cellStyle name="Normal 2 5 7 3 2 2" xfId="18828"/>
    <cellStyle name="Normal 2 5 7 3 2 2 2" xfId="39505"/>
    <cellStyle name="Normal 2 5 7 3 2 3" xfId="29168"/>
    <cellStyle name="Normal 2 5 7 3 3" xfId="13660"/>
    <cellStyle name="Normal 2 5 7 3 3 2" xfId="34337"/>
    <cellStyle name="Normal 2 5 7 3 4" xfId="24000"/>
    <cellStyle name="Normal 2 5 7 4" xfId="5907"/>
    <cellStyle name="Normal 2 5 7 4 2" xfId="16244"/>
    <cellStyle name="Normal 2 5 7 4 2 2" xfId="36921"/>
    <cellStyle name="Normal 2 5 7 4 3" xfId="26584"/>
    <cellStyle name="Normal 2 5 7 5" xfId="11076"/>
    <cellStyle name="Normal 2 5 7 5 2" xfId="31753"/>
    <cellStyle name="Normal 2 5 7 6" xfId="21416"/>
    <cellStyle name="Normal 2 5 8" xfId="1385"/>
    <cellStyle name="Normal 2 5 8 2" xfId="3969"/>
    <cellStyle name="Normal 2 5 8 2 2" xfId="9137"/>
    <cellStyle name="Normal 2 5 8 2 2 2" xfId="19474"/>
    <cellStyle name="Normal 2 5 8 2 2 2 2" xfId="40151"/>
    <cellStyle name="Normal 2 5 8 2 2 3" xfId="29814"/>
    <cellStyle name="Normal 2 5 8 2 3" xfId="14306"/>
    <cellStyle name="Normal 2 5 8 2 3 2" xfId="34983"/>
    <cellStyle name="Normal 2 5 8 2 4" xfId="24646"/>
    <cellStyle name="Normal 2 5 8 3" xfId="6553"/>
    <cellStyle name="Normal 2 5 8 3 2" xfId="16890"/>
    <cellStyle name="Normal 2 5 8 3 2 2" xfId="37567"/>
    <cellStyle name="Normal 2 5 8 3 3" xfId="27230"/>
    <cellStyle name="Normal 2 5 8 4" xfId="11722"/>
    <cellStyle name="Normal 2 5 8 4 2" xfId="32399"/>
    <cellStyle name="Normal 2 5 8 5" xfId="22062"/>
    <cellStyle name="Normal 2 5 9" xfId="2677"/>
    <cellStyle name="Normal 2 5 9 2" xfId="7845"/>
    <cellStyle name="Normal 2 5 9 2 2" xfId="18182"/>
    <cellStyle name="Normal 2 5 9 2 2 2" xfId="38859"/>
    <cellStyle name="Normal 2 5 9 2 3" xfId="28522"/>
    <cellStyle name="Normal 2 5 9 3" xfId="13014"/>
    <cellStyle name="Normal 2 5 9 3 2" xfId="33691"/>
    <cellStyle name="Normal 2 5 9 4" xfId="23354"/>
    <cellStyle name="Normal 2 6" xfId="74"/>
    <cellStyle name="Normal 2 6 10" xfId="5267"/>
    <cellStyle name="Normal 2 6 10 2" xfId="15604"/>
    <cellStyle name="Normal 2 6 10 2 2" xfId="36281"/>
    <cellStyle name="Normal 2 6 10 3" xfId="25944"/>
    <cellStyle name="Normal 2 6 11" xfId="10436"/>
    <cellStyle name="Normal 2 6 11 2" xfId="31113"/>
    <cellStyle name="Normal 2 6 12" xfId="20776"/>
    <cellStyle name="Normal 2 6 13" xfId="42067"/>
    <cellStyle name="Normal 2 6 2" xfId="109"/>
    <cellStyle name="Normal 2 6 2 10" xfId="10456"/>
    <cellStyle name="Normal 2 6 2 10 2" xfId="31133"/>
    <cellStyle name="Normal 2 6 2 11" xfId="20796"/>
    <cellStyle name="Normal 2 6 2 2" xfId="153"/>
    <cellStyle name="Normal 2 6 2 2 10" xfId="20836"/>
    <cellStyle name="Normal 2 6 2 2 2" xfId="234"/>
    <cellStyle name="Normal 2 6 2 2 2 2" xfId="402"/>
    <cellStyle name="Normal 2 6 2 2 2 2 2" xfId="725"/>
    <cellStyle name="Normal 2 6 2 2 2 2 2 2" xfId="1371"/>
    <cellStyle name="Normal 2 6 2 2 2 2 2 2 2" xfId="2663"/>
    <cellStyle name="Normal 2 6 2 2 2 2 2 2 2 2" xfId="5247"/>
    <cellStyle name="Normal 2 6 2 2 2 2 2 2 2 2 2" xfId="10415"/>
    <cellStyle name="Normal 2 6 2 2 2 2 2 2 2 2 2 2" xfId="20752"/>
    <cellStyle name="Normal 2 6 2 2 2 2 2 2 2 2 2 2 2" xfId="41429"/>
    <cellStyle name="Normal 2 6 2 2 2 2 2 2 2 2 2 3" xfId="31092"/>
    <cellStyle name="Normal 2 6 2 2 2 2 2 2 2 2 3" xfId="15584"/>
    <cellStyle name="Normal 2 6 2 2 2 2 2 2 2 2 3 2" xfId="36261"/>
    <cellStyle name="Normal 2 6 2 2 2 2 2 2 2 2 4" xfId="25924"/>
    <cellStyle name="Normal 2 6 2 2 2 2 2 2 2 3" xfId="7831"/>
    <cellStyle name="Normal 2 6 2 2 2 2 2 2 2 3 2" xfId="18168"/>
    <cellStyle name="Normal 2 6 2 2 2 2 2 2 2 3 2 2" xfId="38845"/>
    <cellStyle name="Normal 2 6 2 2 2 2 2 2 2 3 3" xfId="28508"/>
    <cellStyle name="Normal 2 6 2 2 2 2 2 2 2 4" xfId="13000"/>
    <cellStyle name="Normal 2 6 2 2 2 2 2 2 2 4 2" xfId="33677"/>
    <cellStyle name="Normal 2 6 2 2 2 2 2 2 2 5" xfId="23340"/>
    <cellStyle name="Normal 2 6 2 2 2 2 2 2 3" xfId="3955"/>
    <cellStyle name="Normal 2 6 2 2 2 2 2 2 3 2" xfId="9123"/>
    <cellStyle name="Normal 2 6 2 2 2 2 2 2 3 2 2" xfId="19460"/>
    <cellStyle name="Normal 2 6 2 2 2 2 2 2 3 2 2 2" xfId="40137"/>
    <cellStyle name="Normal 2 6 2 2 2 2 2 2 3 2 3" xfId="29800"/>
    <cellStyle name="Normal 2 6 2 2 2 2 2 2 3 3" xfId="14292"/>
    <cellStyle name="Normal 2 6 2 2 2 2 2 2 3 3 2" xfId="34969"/>
    <cellStyle name="Normal 2 6 2 2 2 2 2 2 3 4" xfId="24632"/>
    <cellStyle name="Normal 2 6 2 2 2 2 2 2 4" xfId="6539"/>
    <cellStyle name="Normal 2 6 2 2 2 2 2 2 4 2" xfId="16876"/>
    <cellStyle name="Normal 2 6 2 2 2 2 2 2 4 2 2" xfId="37553"/>
    <cellStyle name="Normal 2 6 2 2 2 2 2 2 4 3" xfId="27216"/>
    <cellStyle name="Normal 2 6 2 2 2 2 2 2 5" xfId="11708"/>
    <cellStyle name="Normal 2 6 2 2 2 2 2 2 5 2" xfId="32385"/>
    <cellStyle name="Normal 2 6 2 2 2 2 2 2 6" xfId="22048"/>
    <cellStyle name="Normal 2 6 2 2 2 2 2 3" xfId="2017"/>
    <cellStyle name="Normal 2 6 2 2 2 2 2 3 2" xfId="4601"/>
    <cellStyle name="Normal 2 6 2 2 2 2 2 3 2 2" xfId="9769"/>
    <cellStyle name="Normal 2 6 2 2 2 2 2 3 2 2 2" xfId="20106"/>
    <cellStyle name="Normal 2 6 2 2 2 2 2 3 2 2 2 2" xfId="40783"/>
    <cellStyle name="Normal 2 6 2 2 2 2 2 3 2 2 3" xfId="30446"/>
    <cellStyle name="Normal 2 6 2 2 2 2 2 3 2 3" xfId="14938"/>
    <cellStyle name="Normal 2 6 2 2 2 2 2 3 2 3 2" xfId="35615"/>
    <cellStyle name="Normal 2 6 2 2 2 2 2 3 2 4" xfId="25278"/>
    <cellStyle name="Normal 2 6 2 2 2 2 2 3 3" xfId="7185"/>
    <cellStyle name="Normal 2 6 2 2 2 2 2 3 3 2" xfId="17522"/>
    <cellStyle name="Normal 2 6 2 2 2 2 2 3 3 2 2" xfId="38199"/>
    <cellStyle name="Normal 2 6 2 2 2 2 2 3 3 3" xfId="27862"/>
    <cellStyle name="Normal 2 6 2 2 2 2 2 3 4" xfId="12354"/>
    <cellStyle name="Normal 2 6 2 2 2 2 2 3 4 2" xfId="33031"/>
    <cellStyle name="Normal 2 6 2 2 2 2 2 3 5" xfId="22694"/>
    <cellStyle name="Normal 2 6 2 2 2 2 2 4" xfId="3309"/>
    <cellStyle name="Normal 2 6 2 2 2 2 2 4 2" xfId="8477"/>
    <cellStyle name="Normal 2 6 2 2 2 2 2 4 2 2" xfId="18814"/>
    <cellStyle name="Normal 2 6 2 2 2 2 2 4 2 2 2" xfId="39491"/>
    <cellStyle name="Normal 2 6 2 2 2 2 2 4 2 3" xfId="29154"/>
    <cellStyle name="Normal 2 6 2 2 2 2 2 4 3" xfId="13646"/>
    <cellStyle name="Normal 2 6 2 2 2 2 2 4 3 2" xfId="34323"/>
    <cellStyle name="Normal 2 6 2 2 2 2 2 4 4" xfId="23986"/>
    <cellStyle name="Normal 2 6 2 2 2 2 2 5" xfId="5893"/>
    <cellStyle name="Normal 2 6 2 2 2 2 2 5 2" xfId="16230"/>
    <cellStyle name="Normal 2 6 2 2 2 2 2 5 2 2" xfId="36907"/>
    <cellStyle name="Normal 2 6 2 2 2 2 2 5 3" xfId="26570"/>
    <cellStyle name="Normal 2 6 2 2 2 2 2 6" xfId="11062"/>
    <cellStyle name="Normal 2 6 2 2 2 2 2 6 2" xfId="31739"/>
    <cellStyle name="Normal 2 6 2 2 2 2 2 7" xfId="21402"/>
    <cellStyle name="Normal 2 6 2 2 2 2 3" xfId="1048"/>
    <cellStyle name="Normal 2 6 2 2 2 2 3 2" xfId="2340"/>
    <cellStyle name="Normal 2 6 2 2 2 2 3 2 2" xfId="4924"/>
    <cellStyle name="Normal 2 6 2 2 2 2 3 2 2 2" xfId="10092"/>
    <cellStyle name="Normal 2 6 2 2 2 2 3 2 2 2 2" xfId="20429"/>
    <cellStyle name="Normal 2 6 2 2 2 2 3 2 2 2 2 2" xfId="41106"/>
    <cellStyle name="Normal 2 6 2 2 2 2 3 2 2 2 3" xfId="30769"/>
    <cellStyle name="Normal 2 6 2 2 2 2 3 2 2 3" xfId="15261"/>
    <cellStyle name="Normal 2 6 2 2 2 2 3 2 2 3 2" xfId="35938"/>
    <cellStyle name="Normal 2 6 2 2 2 2 3 2 2 4" xfId="25601"/>
    <cellStyle name="Normal 2 6 2 2 2 2 3 2 3" xfId="7508"/>
    <cellStyle name="Normal 2 6 2 2 2 2 3 2 3 2" xfId="17845"/>
    <cellStyle name="Normal 2 6 2 2 2 2 3 2 3 2 2" xfId="38522"/>
    <cellStyle name="Normal 2 6 2 2 2 2 3 2 3 3" xfId="28185"/>
    <cellStyle name="Normal 2 6 2 2 2 2 3 2 4" xfId="12677"/>
    <cellStyle name="Normal 2 6 2 2 2 2 3 2 4 2" xfId="33354"/>
    <cellStyle name="Normal 2 6 2 2 2 2 3 2 5" xfId="23017"/>
    <cellStyle name="Normal 2 6 2 2 2 2 3 3" xfId="3632"/>
    <cellStyle name="Normal 2 6 2 2 2 2 3 3 2" xfId="8800"/>
    <cellStyle name="Normal 2 6 2 2 2 2 3 3 2 2" xfId="19137"/>
    <cellStyle name="Normal 2 6 2 2 2 2 3 3 2 2 2" xfId="39814"/>
    <cellStyle name="Normal 2 6 2 2 2 2 3 3 2 3" xfId="29477"/>
    <cellStyle name="Normal 2 6 2 2 2 2 3 3 3" xfId="13969"/>
    <cellStyle name="Normal 2 6 2 2 2 2 3 3 3 2" xfId="34646"/>
    <cellStyle name="Normal 2 6 2 2 2 2 3 3 4" xfId="24309"/>
    <cellStyle name="Normal 2 6 2 2 2 2 3 4" xfId="6216"/>
    <cellStyle name="Normal 2 6 2 2 2 2 3 4 2" xfId="16553"/>
    <cellStyle name="Normal 2 6 2 2 2 2 3 4 2 2" xfId="37230"/>
    <cellStyle name="Normal 2 6 2 2 2 2 3 4 3" xfId="26893"/>
    <cellStyle name="Normal 2 6 2 2 2 2 3 5" xfId="11385"/>
    <cellStyle name="Normal 2 6 2 2 2 2 3 5 2" xfId="32062"/>
    <cellStyle name="Normal 2 6 2 2 2 2 3 6" xfId="21725"/>
    <cellStyle name="Normal 2 6 2 2 2 2 4" xfId="1694"/>
    <cellStyle name="Normal 2 6 2 2 2 2 4 2" xfId="4278"/>
    <cellStyle name="Normal 2 6 2 2 2 2 4 2 2" xfId="9446"/>
    <cellStyle name="Normal 2 6 2 2 2 2 4 2 2 2" xfId="19783"/>
    <cellStyle name="Normal 2 6 2 2 2 2 4 2 2 2 2" xfId="40460"/>
    <cellStyle name="Normal 2 6 2 2 2 2 4 2 2 3" xfId="30123"/>
    <cellStyle name="Normal 2 6 2 2 2 2 4 2 3" xfId="14615"/>
    <cellStyle name="Normal 2 6 2 2 2 2 4 2 3 2" xfId="35292"/>
    <cellStyle name="Normal 2 6 2 2 2 2 4 2 4" xfId="24955"/>
    <cellStyle name="Normal 2 6 2 2 2 2 4 3" xfId="6862"/>
    <cellStyle name="Normal 2 6 2 2 2 2 4 3 2" xfId="17199"/>
    <cellStyle name="Normal 2 6 2 2 2 2 4 3 2 2" xfId="37876"/>
    <cellStyle name="Normal 2 6 2 2 2 2 4 3 3" xfId="27539"/>
    <cellStyle name="Normal 2 6 2 2 2 2 4 4" xfId="12031"/>
    <cellStyle name="Normal 2 6 2 2 2 2 4 4 2" xfId="32708"/>
    <cellStyle name="Normal 2 6 2 2 2 2 4 5" xfId="22371"/>
    <cellStyle name="Normal 2 6 2 2 2 2 5" xfId="2986"/>
    <cellStyle name="Normal 2 6 2 2 2 2 5 2" xfId="8154"/>
    <cellStyle name="Normal 2 6 2 2 2 2 5 2 2" xfId="18491"/>
    <cellStyle name="Normal 2 6 2 2 2 2 5 2 2 2" xfId="39168"/>
    <cellStyle name="Normal 2 6 2 2 2 2 5 2 3" xfId="28831"/>
    <cellStyle name="Normal 2 6 2 2 2 2 5 3" xfId="13323"/>
    <cellStyle name="Normal 2 6 2 2 2 2 5 3 2" xfId="34000"/>
    <cellStyle name="Normal 2 6 2 2 2 2 5 4" xfId="23663"/>
    <cellStyle name="Normal 2 6 2 2 2 2 6" xfId="5570"/>
    <cellStyle name="Normal 2 6 2 2 2 2 6 2" xfId="15907"/>
    <cellStyle name="Normal 2 6 2 2 2 2 6 2 2" xfId="36584"/>
    <cellStyle name="Normal 2 6 2 2 2 2 6 3" xfId="26247"/>
    <cellStyle name="Normal 2 6 2 2 2 2 7" xfId="10739"/>
    <cellStyle name="Normal 2 6 2 2 2 2 7 2" xfId="31416"/>
    <cellStyle name="Normal 2 6 2 2 2 2 8" xfId="21079"/>
    <cellStyle name="Normal 2 6 2 2 2 3" xfId="562"/>
    <cellStyle name="Normal 2 6 2 2 2 3 2" xfId="1208"/>
    <cellStyle name="Normal 2 6 2 2 2 3 2 2" xfId="2500"/>
    <cellStyle name="Normal 2 6 2 2 2 3 2 2 2" xfId="5084"/>
    <cellStyle name="Normal 2 6 2 2 2 3 2 2 2 2" xfId="10252"/>
    <cellStyle name="Normal 2 6 2 2 2 3 2 2 2 2 2" xfId="20589"/>
    <cellStyle name="Normal 2 6 2 2 2 3 2 2 2 2 2 2" xfId="41266"/>
    <cellStyle name="Normal 2 6 2 2 2 3 2 2 2 2 3" xfId="30929"/>
    <cellStyle name="Normal 2 6 2 2 2 3 2 2 2 3" xfId="15421"/>
    <cellStyle name="Normal 2 6 2 2 2 3 2 2 2 3 2" xfId="36098"/>
    <cellStyle name="Normal 2 6 2 2 2 3 2 2 2 4" xfId="25761"/>
    <cellStyle name="Normal 2 6 2 2 2 3 2 2 3" xfId="7668"/>
    <cellStyle name="Normal 2 6 2 2 2 3 2 2 3 2" xfId="18005"/>
    <cellStyle name="Normal 2 6 2 2 2 3 2 2 3 2 2" xfId="38682"/>
    <cellStyle name="Normal 2 6 2 2 2 3 2 2 3 3" xfId="28345"/>
    <cellStyle name="Normal 2 6 2 2 2 3 2 2 4" xfId="12837"/>
    <cellStyle name="Normal 2 6 2 2 2 3 2 2 4 2" xfId="33514"/>
    <cellStyle name="Normal 2 6 2 2 2 3 2 2 5" xfId="23177"/>
    <cellStyle name="Normal 2 6 2 2 2 3 2 3" xfId="3792"/>
    <cellStyle name="Normal 2 6 2 2 2 3 2 3 2" xfId="8960"/>
    <cellStyle name="Normal 2 6 2 2 2 3 2 3 2 2" xfId="19297"/>
    <cellStyle name="Normal 2 6 2 2 2 3 2 3 2 2 2" xfId="39974"/>
    <cellStyle name="Normal 2 6 2 2 2 3 2 3 2 3" xfId="29637"/>
    <cellStyle name="Normal 2 6 2 2 2 3 2 3 3" xfId="14129"/>
    <cellStyle name="Normal 2 6 2 2 2 3 2 3 3 2" xfId="34806"/>
    <cellStyle name="Normal 2 6 2 2 2 3 2 3 4" xfId="24469"/>
    <cellStyle name="Normal 2 6 2 2 2 3 2 4" xfId="6376"/>
    <cellStyle name="Normal 2 6 2 2 2 3 2 4 2" xfId="16713"/>
    <cellStyle name="Normal 2 6 2 2 2 3 2 4 2 2" xfId="37390"/>
    <cellStyle name="Normal 2 6 2 2 2 3 2 4 3" xfId="27053"/>
    <cellStyle name="Normal 2 6 2 2 2 3 2 5" xfId="11545"/>
    <cellStyle name="Normal 2 6 2 2 2 3 2 5 2" xfId="32222"/>
    <cellStyle name="Normal 2 6 2 2 2 3 2 6" xfId="21885"/>
    <cellStyle name="Normal 2 6 2 2 2 3 3" xfId="1854"/>
    <cellStyle name="Normal 2 6 2 2 2 3 3 2" xfId="4438"/>
    <cellStyle name="Normal 2 6 2 2 2 3 3 2 2" xfId="9606"/>
    <cellStyle name="Normal 2 6 2 2 2 3 3 2 2 2" xfId="19943"/>
    <cellStyle name="Normal 2 6 2 2 2 3 3 2 2 2 2" xfId="40620"/>
    <cellStyle name="Normal 2 6 2 2 2 3 3 2 2 3" xfId="30283"/>
    <cellStyle name="Normal 2 6 2 2 2 3 3 2 3" xfId="14775"/>
    <cellStyle name="Normal 2 6 2 2 2 3 3 2 3 2" xfId="35452"/>
    <cellStyle name="Normal 2 6 2 2 2 3 3 2 4" xfId="25115"/>
    <cellStyle name="Normal 2 6 2 2 2 3 3 3" xfId="7022"/>
    <cellStyle name="Normal 2 6 2 2 2 3 3 3 2" xfId="17359"/>
    <cellStyle name="Normal 2 6 2 2 2 3 3 3 2 2" xfId="38036"/>
    <cellStyle name="Normal 2 6 2 2 2 3 3 3 3" xfId="27699"/>
    <cellStyle name="Normal 2 6 2 2 2 3 3 4" xfId="12191"/>
    <cellStyle name="Normal 2 6 2 2 2 3 3 4 2" xfId="32868"/>
    <cellStyle name="Normal 2 6 2 2 2 3 3 5" xfId="22531"/>
    <cellStyle name="Normal 2 6 2 2 2 3 4" xfId="3146"/>
    <cellStyle name="Normal 2 6 2 2 2 3 4 2" xfId="8314"/>
    <cellStyle name="Normal 2 6 2 2 2 3 4 2 2" xfId="18651"/>
    <cellStyle name="Normal 2 6 2 2 2 3 4 2 2 2" xfId="39328"/>
    <cellStyle name="Normal 2 6 2 2 2 3 4 2 3" xfId="28991"/>
    <cellStyle name="Normal 2 6 2 2 2 3 4 3" xfId="13483"/>
    <cellStyle name="Normal 2 6 2 2 2 3 4 3 2" xfId="34160"/>
    <cellStyle name="Normal 2 6 2 2 2 3 4 4" xfId="23823"/>
    <cellStyle name="Normal 2 6 2 2 2 3 5" xfId="5730"/>
    <cellStyle name="Normal 2 6 2 2 2 3 5 2" xfId="16067"/>
    <cellStyle name="Normal 2 6 2 2 2 3 5 2 2" xfId="36744"/>
    <cellStyle name="Normal 2 6 2 2 2 3 5 3" xfId="26407"/>
    <cellStyle name="Normal 2 6 2 2 2 3 6" xfId="10899"/>
    <cellStyle name="Normal 2 6 2 2 2 3 6 2" xfId="31576"/>
    <cellStyle name="Normal 2 6 2 2 2 3 7" xfId="21239"/>
    <cellStyle name="Normal 2 6 2 2 2 4" xfId="885"/>
    <cellStyle name="Normal 2 6 2 2 2 4 2" xfId="2177"/>
    <cellStyle name="Normal 2 6 2 2 2 4 2 2" xfId="4761"/>
    <cellStyle name="Normal 2 6 2 2 2 4 2 2 2" xfId="9929"/>
    <cellStyle name="Normal 2 6 2 2 2 4 2 2 2 2" xfId="20266"/>
    <cellStyle name="Normal 2 6 2 2 2 4 2 2 2 2 2" xfId="40943"/>
    <cellStyle name="Normal 2 6 2 2 2 4 2 2 2 3" xfId="30606"/>
    <cellStyle name="Normal 2 6 2 2 2 4 2 2 3" xfId="15098"/>
    <cellStyle name="Normal 2 6 2 2 2 4 2 2 3 2" xfId="35775"/>
    <cellStyle name="Normal 2 6 2 2 2 4 2 2 4" xfId="25438"/>
    <cellStyle name="Normal 2 6 2 2 2 4 2 3" xfId="7345"/>
    <cellStyle name="Normal 2 6 2 2 2 4 2 3 2" xfId="17682"/>
    <cellStyle name="Normal 2 6 2 2 2 4 2 3 2 2" xfId="38359"/>
    <cellStyle name="Normal 2 6 2 2 2 4 2 3 3" xfId="28022"/>
    <cellStyle name="Normal 2 6 2 2 2 4 2 4" xfId="12514"/>
    <cellStyle name="Normal 2 6 2 2 2 4 2 4 2" xfId="33191"/>
    <cellStyle name="Normal 2 6 2 2 2 4 2 5" xfId="22854"/>
    <cellStyle name="Normal 2 6 2 2 2 4 3" xfId="3469"/>
    <cellStyle name="Normal 2 6 2 2 2 4 3 2" xfId="8637"/>
    <cellStyle name="Normal 2 6 2 2 2 4 3 2 2" xfId="18974"/>
    <cellStyle name="Normal 2 6 2 2 2 4 3 2 2 2" xfId="39651"/>
    <cellStyle name="Normal 2 6 2 2 2 4 3 2 3" xfId="29314"/>
    <cellStyle name="Normal 2 6 2 2 2 4 3 3" xfId="13806"/>
    <cellStyle name="Normal 2 6 2 2 2 4 3 3 2" xfId="34483"/>
    <cellStyle name="Normal 2 6 2 2 2 4 3 4" xfId="24146"/>
    <cellStyle name="Normal 2 6 2 2 2 4 4" xfId="6053"/>
    <cellStyle name="Normal 2 6 2 2 2 4 4 2" xfId="16390"/>
    <cellStyle name="Normal 2 6 2 2 2 4 4 2 2" xfId="37067"/>
    <cellStyle name="Normal 2 6 2 2 2 4 4 3" xfId="26730"/>
    <cellStyle name="Normal 2 6 2 2 2 4 5" xfId="11222"/>
    <cellStyle name="Normal 2 6 2 2 2 4 5 2" xfId="31899"/>
    <cellStyle name="Normal 2 6 2 2 2 4 6" xfId="21562"/>
    <cellStyle name="Normal 2 6 2 2 2 5" xfId="1531"/>
    <cellStyle name="Normal 2 6 2 2 2 5 2" xfId="4115"/>
    <cellStyle name="Normal 2 6 2 2 2 5 2 2" xfId="9283"/>
    <cellStyle name="Normal 2 6 2 2 2 5 2 2 2" xfId="19620"/>
    <cellStyle name="Normal 2 6 2 2 2 5 2 2 2 2" xfId="40297"/>
    <cellStyle name="Normal 2 6 2 2 2 5 2 2 3" xfId="29960"/>
    <cellStyle name="Normal 2 6 2 2 2 5 2 3" xfId="14452"/>
    <cellStyle name="Normal 2 6 2 2 2 5 2 3 2" xfId="35129"/>
    <cellStyle name="Normal 2 6 2 2 2 5 2 4" xfId="24792"/>
    <cellStyle name="Normal 2 6 2 2 2 5 3" xfId="6699"/>
    <cellStyle name="Normal 2 6 2 2 2 5 3 2" xfId="17036"/>
    <cellStyle name="Normal 2 6 2 2 2 5 3 2 2" xfId="37713"/>
    <cellStyle name="Normal 2 6 2 2 2 5 3 3" xfId="27376"/>
    <cellStyle name="Normal 2 6 2 2 2 5 4" xfId="11868"/>
    <cellStyle name="Normal 2 6 2 2 2 5 4 2" xfId="32545"/>
    <cellStyle name="Normal 2 6 2 2 2 5 5" xfId="22208"/>
    <cellStyle name="Normal 2 6 2 2 2 6" xfId="2823"/>
    <cellStyle name="Normal 2 6 2 2 2 6 2" xfId="7991"/>
    <cellStyle name="Normal 2 6 2 2 2 6 2 2" xfId="18328"/>
    <cellStyle name="Normal 2 6 2 2 2 6 2 2 2" xfId="39005"/>
    <cellStyle name="Normal 2 6 2 2 2 6 2 3" xfId="28668"/>
    <cellStyle name="Normal 2 6 2 2 2 6 3" xfId="13160"/>
    <cellStyle name="Normal 2 6 2 2 2 6 3 2" xfId="33837"/>
    <cellStyle name="Normal 2 6 2 2 2 6 4" xfId="23500"/>
    <cellStyle name="Normal 2 6 2 2 2 7" xfId="5407"/>
    <cellStyle name="Normal 2 6 2 2 2 7 2" xfId="15744"/>
    <cellStyle name="Normal 2 6 2 2 2 7 2 2" xfId="36421"/>
    <cellStyle name="Normal 2 6 2 2 2 7 3" xfId="26084"/>
    <cellStyle name="Normal 2 6 2 2 2 8" xfId="10576"/>
    <cellStyle name="Normal 2 6 2 2 2 8 2" xfId="31253"/>
    <cellStyle name="Normal 2 6 2 2 2 9" xfId="20916"/>
    <cellStyle name="Normal 2 6 2 2 3" xfId="321"/>
    <cellStyle name="Normal 2 6 2 2 3 2" xfId="645"/>
    <cellStyle name="Normal 2 6 2 2 3 2 2" xfId="1291"/>
    <cellStyle name="Normal 2 6 2 2 3 2 2 2" xfId="2583"/>
    <cellStyle name="Normal 2 6 2 2 3 2 2 2 2" xfId="5167"/>
    <cellStyle name="Normal 2 6 2 2 3 2 2 2 2 2" xfId="10335"/>
    <cellStyle name="Normal 2 6 2 2 3 2 2 2 2 2 2" xfId="20672"/>
    <cellStyle name="Normal 2 6 2 2 3 2 2 2 2 2 2 2" xfId="41349"/>
    <cellStyle name="Normal 2 6 2 2 3 2 2 2 2 2 3" xfId="31012"/>
    <cellStyle name="Normal 2 6 2 2 3 2 2 2 2 3" xfId="15504"/>
    <cellStyle name="Normal 2 6 2 2 3 2 2 2 2 3 2" xfId="36181"/>
    <cellStyle name="Normal 2 6 2 2 3 2 2 2 2 4" xfId="25844"/>
    <cellStyle name="Normal 2 6 2 2 3 2 2 2 3" xfId="7751"/>
    <cellStyle name="Normal 2 6 2 2 3 2 2 2 3 2" xfId="18088"/>
    <cellStyle name="Normal 2 6 2 2 3 2 2 2 3 2 2" xfId="38765"/>
    <cellStyle name="Normal 2 6 2 2 3 2 2 2 3 3" xfId="28428"/>
    <cellStyle name="Normal 2 6 2 2 3 2 2 2 4" xfId="12920"/>
    <cellStyle name="Normal 2 6 2 2 3 2 2 2 4 2" xfId="33597"/>
    <cellStyle name="Normal 2 6 2 2 3 2 2 2 5" xfId="23260"/>
    <cellStyle name="Normal 2 6 2 2 3 2 2 3" xfId="3875"/>
    <cellStyle name="Normal 2 6 2 2 3 2 2 3 2" xfId="9043"/>
    <cellStyle name="Normal 2 6 2 2 3 2 2 3 2 2" xfId="19380"/>
    <cellStyle name="Normal 2 6 2 2 3 2 2 3 2 2 2" xfId="40057"/>
    <cellStyle name="Normal 2 6 2 2 3 2 2 3 2 3" xfId="29720"/>
    <cellStyle name="Normal 2 6 2 2 3 2 2 3 3" xfId="14212"/>
    <cellStyle name="Normal 2 6 2 2 3 2 2 3 3 2" xfId="34889"/>
    <cellStyle name="Normal 2 6 2 2 3 2 2 3 4" xfId="24552"/>
    <cellStyle name="Normal 2 6 2 2 3 2 2 4" xfId="6459"/>
    <cellStyle name="Normal 2 6 2 2 3 2 2 4 2" xfId="16796"/>
    <cellStyle name="Normal 2 6 2 2 3 2 2 4 2 2" xfId="37473"/>
    <cellStyle name="Normal 2 6 2 2 3 2 2 4 3" xfId="27136"/>
    <cellStyle name="Normal 2 6 2 2 3 2 2 5" xfId="11628"/>
    <cellStyle name="Normal 2 6 2 2 3 2 2 5 2" xfId="32305"/>
    <cellStyle name="Normal 2 6 2 2 3 2 2 6" xfId="21968"/>
    <cellStyle name="Normal 2 6 2 2 3 2 3" xfId="1937"/>
    <cellStyle name="Normal 2 6 2 2 3 2 3 2" xfId="4521"/>
    <cellStyle name="Normal 2 6 2 2 3 2 3 2 2" xfId="9689"/>
    <cellStyle name="Normal 2 6 2 2 3 2 3 2 2 2" xfId="20026"/>
    <cellStyle name="Normal 2 6 2 2 3 2 3 2 2 2 2" xfId="40703"/>
    <cellStyle name="Normal 2 6 2 2 3 2 3 2 2 3" xfId="30366"/>
    <cellStyle name="Normal 2 6 2 2 3 2 3 2 3" xfId="14858"/>
    <cellStyle name="Normal 2 6 2 2 3 2 3 2 3 2" xfId="35535"/>
    <cellStyle name="Normal 2 6 2 2 3 2 3 2 4" xfId="25198"/>
    <cellStyle name="Normal 2 6 2 2 3 2 3 3" xfId="7105"/>
    <cellStyle name="Normal 2 6 2 2 3 2 3 3 2" xfId="17442"/>
    <cellStyle name="Normal 2 6 2 2 3 2 3 3 2 2" xfId="38119"/>
    <cellStyle name="Normal 2 6 2 2 3 2 3 3 3" xfId="27782"/>
    <cellStyle name="Normal 2 6 2 2 3 2 3 4" xfId="12274"/>
    <cellStyle name="Normal 2 6 2 2 3 2 3 4 2" xfId="32951"/>
    <cellStyle name="Normal 2 6 2 2 3 2 3 5" xfId="22614"/>
    <cellStyle name="Normal 2 6 2 2 3 2 4" xfId="3229"/>
    <cellStyle name="Normal 2 6 2 2 3 2 4 2" xfId="8397"/>
    <cellStyle name="Normal 2 6 2 2 3 2 4 2 2" xfId="18734"/>
    <cellStyle name="Normal 2 6 2 2 3 2 4 2 2 2" xfId="39411"/>
    <cellStyle name="Normal 2 6 2 2 3 2 4 2 3" xfId="29074"/>
    <cellStyle name="Normal 2 6 2 2 3 2 4 3" xfId="13566"/>
    <cellStyle name="Normal 2 6 2 2 3 2 4 3 2" xfId="34243"/>
    <cellStyle name="Normal 2 6 2 2 3 2 4 4" xfId="23906"/>
    <cellStyle name="Normal 2 6 2 2 3 2 5" xfId="5813"/>
    <cellStyle name="Normal 2 6 2 2 3 2 5 2" xfId="16150"/>
    <cellStyle name="Normal 2 6 2 2 3 2 5 2 2" xfId="36827"/>
    <cellStyle name="Normal 2 6 2 2 3 2 5 3" xfId="26490"/>
    <cellStyle name="Normal 2 6 2 2 3 2 6" xfId="10982"/>
    <cellStyle name="Normal 2 6 2 2 3 2 6 2" xfId="31659"/>
    <cellStyle name="Normal 2 6 2 2 3 2 7" xfId="21322"/>
    <cellStyle name="Normal 2 6 2 2 3 3" xfId="968"/>
    <cellStyle name="Normal 2 6 2 2 3 3 2" xfId="2260"/>
    <cellStyle name="Normal 2 6 2 2 3 3 2 2" xfId="4844"/>
    <cellStyle name="Normal 2 6 2 2 3 3 2 2 2" xfId="10012"/>
    <cellStyle name="Normal 2 6 2 2 3 3 2 2 2 2" xfId="20349"/>
    <cellStyle name="Normal 2 6 2 2 3 3 2 2 2 2 2" xfId="41026"/>
    <cellStyle name="Normal 2 6 2 2 3 3 2 2 2 3" xfId="30689"/>
    <cellStyle name="Normal 2 6 2 2 3 3 2 2 3" xfId="15181"/>
    <cellStyle name="Normal 2 6 2 2 3 3 2 2 3 2" xfId="35858"/>
    <cellStyle name="Normal 2 6 2 2 3 3 2 2 4" xfId="25521"/>
    <cellStyle name="Normal 2 6 2 2 3 3 2 3" xfId="7428"/>
    <cellStyle name="Normal 2 6 2 2 3 3 2 3 2" xfId="17765"/>
    <cellStyle name="Normal 2 6 2 2 3 3 2 3 2 2" xfId="38442"/>
    <cellStyle name="Normal 2 6 2 2 3 3 2 3 3" xfId="28105"/>
    <cellStyle name="Normal 2 6 2 2 3 3 2 4" xfId="12597"/>
    <cellStyle name="Normal 2 6 2 2 3 3 2 4 2" xfId="33274"/>
    <cellStyle name="Normal 2 6 2 2 3 3 2 5" xfId="22937"/>
    <cellStyle name="Normal 2 6 2 2 3 3 3" xfId="3552"/>
    <cellStyle name="Normal 2 6 2 2 3 3 3 2" xfId="8720"/>
    <cellStyle name="Normal 2 6 2 2 3 3 3 2 2" xfId="19057"/>
    <cellStyle name="Normal 2 6 2 2 3 3 3 2 2 2" xfId="39734"/>
    <cellStyle name="Normal 2 6 2 2 3 3 3 2 3" xfId="29397"/>
    <cellStyle name="Normal 2 6 2 2 3 3 3 3" xfId="13889"/>
    <cellStyle name="Normal 2 6 2 2 3 3 3 3 2" xfId="34566"/>
    <cellStyle name="Normal 2 6 2 2 3 3 3 4" xfId="24229"/>
    <cellStyle name="Normal 2 6 2 2 3 3 4" xfId="6136"/>
    <cellStyle name="Normal 2 6 2 2 3 3 4 2" xfId="16473"/>
    <cellStyle name="Normal 2 6 2 2 3 3 4 2 2" xfId="37150"/>
    <cellStyle name="Normal 2 6 2 2 3 3 4 3" xfId="26813"/>
    <cellStyle name="Normal 2 6 2 2 3 3 5" xfId="11305"/>
    <cellStyle name="Normal 2 6 2 2 3 3 5 2" xfId="31982"/>
    <cellStyle name="Normal 2 6 2 2 3 3 6" xfId="21645"/>
    <cellStyle name="Normal 2 6 2 2 3 4" xfId="1614"/>
    <cellStyle name="Normal 2 6 2 2 3 4 2" xfId="4198"/>
    <cellStyle name="Normal 2 6 2 2 3 4 2 2" xfId="9366"/>
    <cellStyle name="Normal 2 6 2 2 3 4 2 2 2" xfId="19703"/>
    <cellStyle name="Normal 2 6 2 2 3 4 2 2 2 2" xfId="40380"/>
    <cellStyle name="Normal 2 6 2 2 3 4 2 2 3" xfId="30043"/>
    <cellStyle name="Normal 2 6 2 2 3 4 2 3" xfId="14535"/>
    <cellStyle name="Normal 2 6 2 2 3 4 2 3 2" xfId="35212"/>
    <cellStyle name="Normal 2 6 2 2 3 4 2 4" xfId="24875"/>
    <cellStyle name="Normal 2 6 2 2 3 4 3" xfId="6782"/>
    <cellStyle name="Normal 2 6 2 2 3 4 3 2" xfId="17119"/>
    <cellStyle name="Normal 2 6 2 2 3 4 3 2 2" xfId="37796"/>
    <cellStyle name="Normal 2 6 2 2 3 4 3 3" xfId="27459"/>
    <cellStyle name="Normal 2 6 2 2 3 4 4" xfId="11951"/>
    <cellStyle name="Normal 2 6 2 2 3 4 4 2" xfId="32628"/>
    <cellStyle name="Normal 2 6 2 2 3 4 5" xfId="22291"/>
    <cellStyle name="Normal 2 6 2 2 3 5" xfId="2906"/>
    <cellStyle name="Normal 2 6 2 2 3 5 2" xfId="8074"/>
    <cellStyle name="Normal 2 6 2 2 3 5 2 2" xfId="18411"/>
    <cellStyle name="Normal 2 6 2 2 3 5 2 2 2" xfId="39088"/>
    <cellStyle name="Normal 2 6 2 2 3 5 2 3" xfId="28751"/>
    <cellStyle name="Normal 2 6 2 2 3 5 3" xfId="13243"/>
    <cellStyle name="Normal 2 6 2 2 3 5 3 2" xfId="33920"/>
    <cellStyle name="Normal 2 6 2 2 3 5 4" xfId="23583"/>
    <cellStyle name="Normal 2 6 2 2 3 6" xfId="5490"/>
    <cellStyle name="Normal 2 6 2 2 3 6 2" xfId="15827"/>
    <cellStyle name="Normal 2 6 2 2 3 6 2 2" xfId="36504"/>
    <cellStyle name="Normal 2 6 2 2 3 6 3" xfId="26167"/>
    <cellStyle name="Normal 2 6 2 2 3 7" xfId="10659"/>
    <cellStyle name="Normal 2 6 2 2 3 7 2" xfId="31336"/>
    <cellStyle name="Normal 2 6 2 2 3 8" xfId="20999"/>
    <cellStyle name="Normal 2 6 2 2 4" xfId="482"/>
    <cellStyle name="Normal 2 6 2 2 4 2" xfId="1128"/>
    <cellStyle name="Normal 2 6 2 2 4 2 2" xfId="2420"/>
    <cellStyle name="Normal 2 6 2 2 4 2 2 2" xfId="5004"/>
    <cellStyle name="Normal 2 6 2 2 4 2 2 2 2" xfId="10172"/>
    <cellStyle name="Normal 2 6 2 2 4 2 2 2 2 2" xfId="20509"/>
    <cellStyle name="Normal 2 6 2 2 4 2 2 2 2 2 2" xfId="41186"/>
    <cellStyle name="Normal 2 6 2 2 4 2 2 2 2 3" xfId="30849"/>
    <cellStyle name="Normal 2 6 2 2 4 2 2 2 3" xfId="15341"/>
    <cellStyle name="Normal 2 6 2 2 4 2 2 2 3 2" xfId="36018"/>
    <cellStyle name="Normal 2 6 2 2 4 2 2 2 4" xfId="25681"/>
    <cellStyle name="Normal 2 6 2 2 4 2 2 3" xfId="7588"/>
    <cellStyle name="Normal 2 6 2 2 4 2 2 3 2" xfId="17925"/>
    <cellStyle name="Normal 2 6 2 2 4 2 2 3 2 2" xfId="38602"/>
    <cellStyle name="Normal 2 6 2 2 4 2 2 3 3" xfId="28265"/>
    <cellStyle name="Normal 2 6 2 2 4 2 2 4" xfId="12757"/>
    <cellStyle name="Normal 2 6 2 2 4 2 2 4 2" xfId="33434"/>
    <cellStyle name="Normal 2 6 2 2 4 2 2 5" xfId="23097"/>
    <cellStyle name="Normal 2 6 2 2 4 2 3" xfId="3712"/>
    <cellStyle name="Normal 2 6 2 2 4 2 3 2" xfId="8880"/>
    <cellStyle name="Normal 2 6 2 2 4 2 3 2 2" xfId="19217"/>
    <cellStyle name="Normal 2 6 2 2 4 2 3 2 2 2" xfId="39894"/>
    <cellStyle name="Normal 2 6 2 2 4 2 3 2 3" xfId="29557"/>
    <cellStyle name="Normal 2 6 2 2 4 2 3 3" xfId="14049"/>
    <cellStyle name="Normal 2 6 2 2 4 2 3 3 2" xfId="34726"/>
    <cellStyle name="Normal 2 6 2 2 4 2 3 4" xfId="24389"/>
    <cellStyle name="Normal 2 6 2 2 4 2 4" xfId="6296"/>
    <cellStyle name="Normal 2 6 2 2 4 2 4 2" xfId="16633"/>
    <cellStyle name="Normal 2 6 2 2 4 2 4 2 2" xfId="37310"/>
    <cellStyle name="Normal 2 6 2 2 4 2 4 3" xfId="26973"/>
    <cellStyle name="Normal 2 6 2 2 4 2 5" xfId="11465"/>
    <cellStyle name="Normal 2 6 2 2 4 2 5 2" xfId="32142"/>
    <cellStyle name="Normal 2 6 2 2 4 2 6" xfId="21805"/>
    <cellStyle name="Normal 2 6 2 2 4 3" xfId="1774"/>
    <cellStyle name="Normal 2 6 2 2 4 3 2" xfId="4358"/>
    <cellStyle name="Normal 2 6 2 2 4 3 2 2" xfId="9526"/>
    <cellStyle name="Normal 2 6 2 2 4 3 2 2 2" xfId="19863"/>
    <cellStyle name="Normal 2 6 2 2 4 3 2 2 2 2" xfId="40540"/>
    <cellStyle name="Normal 2 6 2 2 4 3 2 2 3" xfId="30203"/>
    <cellStyle name="Normal 2 6 2 2 4 3 2 3" xfId="14695"/>
    <cellStyle name="Normal 2 6 2 2 4 3 2 3 2" xfId="35372"/>
    <cellStyle name="Normal 2 6 2 2 4 3 2 4" xfId="25035"/>
    <cellStyle name="Normal 2 6 2 2 4 3 3" xfId="6942"/>
    <cellStyle name="Normal 2 6 2 2 4 3 3 2" xfId="17279"/>
    <cellStyle name="Normal 2 6 2 2 4 3 3 2 2" xfId="37956"/>
    <cellStyle name="Normal 2 6 2 2 4 3 3 3" xfId="27619"/>
    <cellStyle name="Normal 2 6 2 2 4 3 4" xfId="12111"/>
    <cellStyle name="Normal 2 6 2 2 4 3 4 2" xfId="32788"/>
    <cellStyle name="Normal 2 6 2 2 4 3 5" xfId="22451"/>
    <cellStyle name="Normal 2 6 2 2 4 4" xfId="3066"/>
    <cellStyle name="Normal 2 6 2 2 4 4 2" xfId="8234"/>
    <cellStyle name="Normal 2 6 2 2 4 4 2 2" xfId="18571"/>
    <cellStyle name="Normal 2 6 2 2 4 4 2 2 2" xfId="39248"/>
    <cellStyle name="Normal 2 6 2 2 4 4 2 3" xfId="28911"/>
    <cellStyle name="Normal 2 6 2 2 4 4 3" xfId="13403"/>
    <cellStyle name="Normal 2 6 2 2 4 4 3 2" xfId="34080"/>
    <cellStyle name="Normal 2 6 2 2 4 4 4" xfId="23743"/>
    <cellStyle name="Normal 2 6 2 2 4 5" xfId="5650"/>
    <cellStyle name="Normal 2 6 2 2 4 5 2" xfId="15987"/>
    <cellStyle name="Normal 2 6 2 2 4 5 2 2" xfId="36664"/>
    <cellStyle name="Normal 2 6 2 2 4 5 3" xfId="26327"/>
    <cellStyle name="Normal 2 6 2 2 4 6" xfId="10819"/>
    <cellStyle name="Normal 2 6 2 2 4 6 2" xfId="31496"/>
    <cellStyle name="Normal 2 6 2 2 4 7" xfId="21159"/>
    <cellStyle name="Normal 2 6 2 2 5" xfId="805"/>
    <cellStyle name="Normal 2 6 2 2 5 2" xfId="2097"/>
    <cellStyle name="Normal 2 6 2 2 5 2 2" xfId="4681"/>
    <cellStyle name="Normal 2 6 2 2 5 2 2 2" xfId="9849"/>
    <cellStyle name="Normal 2 6 2 2 5 2 2 2 2" xfId="20186"/>
    <cellStyle name="Normal 2 6 2 2 5 2 2 2 2 2" xfId="40863"/>
    <cellStyle name="Normal 2 6 2 2 5 2 2 2 3" xfId="30526"/>
    <cellStyle name="Normal 2 6 2 2 5 2 2 3" xfId="15018"/>
    <cellStyle name="Normal 2 6 2 2 5 2 2 3 2" xfId="35695"/>
    <cellStyle name="Normal 2 6 2 2 5 2 2 4" xfId="25358"/>
    <cellStyle name="Normal 2 6 2 2 5 2 3" xfId="7265"/>
    <cellStyle name="Normal 2 6 2 2 5 2 3 2" xfId="17602"/>
    <cellStyle name="Normal 2 6 2 2 5 2 3 2 2" xfId="38279"/>
    <cellStyle name="Normal 2 6 2 2 5 2 3 3" xfId="27942"/>
    <cellStyle name="Normal 2 6 2 2 5 2 4" xfId="12434"/>
    <cellStyle name="Normal 2 6 2 2 5 2 4 2" xfId="33111"/>
    <cellStyle name="Normal 2 6 2 2 5 2 5" xfId="22774"/>
    <cellStyle name="Normal 2 6 2 2 5 3" xfId="3389"/>
    <cellStyle name="Normal 2 6 2 2 5 3 2" xfId="8557"/>
    <cellStyle name="Normal 2 6 2 2 5 3 2 2" xfId="18894"/>
    <cellStyle name="Normal 2 6 2 2 5 3 2 2 2" xfId="39571"/>
    <cellStyle name="Normal 2 6 2 2 5 3 2 3" xfId="29234"/>
    <cellStyle name="Normal 2 6 2 2 5 3 3" xfId="13726"/>
    <cellStyle name="Normal 2 6 2 2 5 3 3 2" xfId="34403"/>
    <cellStyle name="Normal 2 6 2 2 5 3 4" xfId="24066"/>
    <cellStyle name="Normal 2 6 2 2 5 4" xfId="5973"/>
    <cellStyle name="Normal 2 6 2 2 5 4 2" xfId="16310"/>
    <cellStyle name="Normal 2 6 2 2 5 4 2 2" xfId="36987"/>
    <cellStyle name="Normal 2 6 2 2 5 4 3" xfId="26650"/>
    <cellStyle name="Normal 2 6 2 2 5 5" xfId="11142"/>
    <cellStyle name="Normal 2 6 2 2 5 5 2" xfId="31819"/>
    <cellStyle name="Normal 2 6 2 2 5 6" xfId="21482"/>
    <cellStyle name="Normal 2 6 2 2 6" xfId="1451"/>
    <cellStyle name="Normal 2 6 2 2 6 2" xfId="4035"/>
    <cellStyle name="Normal 2 6 2 2 6 2 2" xfId="9203"/>
    <cellStyle name="Normal 2 6 2 2 6 2 2 2" xfId="19540"/>
    <cellStyle name="Normal 2 6 2 2 6 2 2 2 2" xfId="40217"/>
    <cellStyle name="Normal 2 6 2 2 6 2 2 3" xfId="29880"/>
    <cellStyle name="Normal 2 6 2 2 6 2 3" xfId="14372"/>
    <cellStyle name="Normal 2 6 2 2 6 2 3 2" xfId="35049"/>
    <cellStyle name="Normal 2 6 2 2 6 2 4" xfId="24712"/>
    <cellStyle name="Normal 2 6 2 2 6 3" xfId="6619"/>
    <cellStyle name="Normal 2 6 2 2 6 3 2" xfId="16956"/>
    <cellStyle name="Normal 2 6 2 2 6 3 2 2" xfId="37633"/>
    <cellStyle name="Normal 2 6 2 2 6 3 3" xfId="27296"/>
    <cellStyle name="Normal 2 6 2 2 6 4" xfId="11788"/>
    <cellStyle name="Normal 2 6 2 2 6 4 2" xfId="32465"/>
    <cellStyle name="Normal 2 6 2 2 6 5" xfId="22128"/>
    <cellStyle name="Normal 2 6 2 2 7" xfId="2743"/>
    <cellStyle name="Normal 2 6 2 2 7 2" xfId="7911"/>
    <cellStyle name="Normal 2 6 2 2 7 2 2" xfId="18248"/>
    <cellStyle name="Normal 2 6 2 2 7 2 2 2" xfId="38925"/>
    <cellStyle name="Normal 2 6 2 2 7 2 3" xfId="28588"/>
    <cellStyle name="Normal 2 6 2 2 7 3" xfId="13080"/>
    <cellStyle name="Normal 2 6 2 2 7 3 2" xfId="33757"/>
    <cellStyle name="Normal 2 6 2 2 7 4" xfId="23420"/>
    <cellStyle name="Normal 2 6 2 2 8" xfId="5327"/>
    <cellStyle name="Normal 2 6 2 2 8 2" xfId="15664"/>
    <cellStyle name="Normal 2 6 2 2 8 2 2" xfId="36341"/>
    <cellStyle name="Normal 2 6 2 2 8 3" xfId="26004"/>
    <cellStyle name="Normal 2 6 2 2 9" xfId="10496"/>
    <cellStyle name="Normal 2 6 2 2 9 2" xfId="31173"/>
    <cellStyle name="Normal 2 6 2 3" xfId="194"/>
    <cellStyle name="Normal 2 6 2 3 2" xfId="362"/>
    <cellStyle name="Normal 2 6 2 3 2 2" xfId="685"/>
    <cellStyle name="Normal 2 6 2 3 2 2 2" xfId="1331"/>
    <cellStyle name="Normal 2 6 2 3 2 2 2 2" xfId="2623"/>
    <cellStyle name="Normal 2 6 2 3 2 2 2 2 2" xfId="5207"/>
    <cellStyle name="Normal 2 6 2 3 2 2 2 2 2 2" xfId="10375"/>
    <cellStyle name="Normal 2 6 2 3 2 2 2 2 2 2 2" xfId="20712"/>
    <cellStyle name="Normal 2 6 2 3 2 2 2 2 2 2 2 2" xfId="41389"/>
    <cellStyle name="Normal 2 6 2 3 2 2 2 2 2 2 3" xfId="31052"/>
    <cellStyle name="Normal 2 6 2 3 2 2 2 2 2 3" xfId="15544"/>
    <cellStyle name="Normal 2 6 2 3 2 2 2 2 2 3 2" xfId="36221"/>
    <cellStyle name="Normal 2 6 2 3 2 2 2 2 2 4" xfId="25884"/>
    <cellStyle name="Normal 2 6 2 3 2 2 2 2 3" xfId="7791"/>
    <cellStyle name="Normal 2 6 2 3 2 2 2 2 3 2" xfId="18128"/>
    <cellStyle name="Normal 2 6 2 3 2 2 2 2 3 2 2" xfId="38805"/>
    <cellStyle name="Normal 2 6 2 3 2 2 2 2 3 3" xfId="28468"/>
    <cellStyle name="Normal 2 6 2 3 2 2 2 2 4" xfId="12960"/>
    <cellStyle name="Normal 2 6 2 3 2 2 2 2 4 2" xfId="33637"/>
    <cellStyle name="Normal 2 6 2 3 2 2 2 2 5" xfId="23300"/>
    <cellStyle name="Normal 2 6 2 3 2 2 2 3" xfId="3915"/>
    <cellStyle name="Normal 2 6 2 3 2 2 2 3 2" xfId="9083"/>
    <cellStyle name="Normal 2 6 2 3 2 2 2 3 2 2" xfId="19420"/>
    <cellStyle name="Normal 2 6 2 3 2 2 2 3 2 2 2" xfId="40097"/>
    <cellStyle name="Normal 2 6 2 3 2 2 2 3 2 3" xfId="29760"/>
    <cellStyle name="Normal 2 6 2 3 2 2 2 3 3" xfId="14252"/>
    <cellStyle name="Normal 2 6 2 3 2 2 2 3 3 2" xfId="34929"/>
    <cellStyle name="Normal 2 6 2 3 2 2 2 3 4" xfId="24592"/>
    <cellStyle name="Normal 2 6 2 3 2 2 2 4" xfId="6499"/>
    <cellStyle name="Normal 2 6 2 3 2 2 2 4 2" xfId="16836"/>
    <cellStyle name="Normal 2 6 2 3 2 2 2 4 2 2" xfId="37513"/>
    <cellStyle name="Normal 2 6 2 3 2 2 2 4 3" xfId="27176"/>
    <cellStyle name="Normal 2 6 2 3 2 2 2 5" xfId="11668"/>
    <cellStyle name="Normal 2 6 2 3 2 2 2 5 2" xfId="32345"/>
    <cellStyle name="Normal 2 6 2 3 2 2 2 6" xfId="22008"/>
    <cellStyle name="Normal 2 6 2 3 2 2 3" xfId="1977"/>
    <cellStyle name="Normal 2 6 2 3 2 2 3 2" xfId="4561"/>
    <cellStyle name="Normal 2 6 2 3 2 2 3 2 2" xfId="9729"/>
    <cellStyle name="Normal 2 6 2 3 2 2 3 2 2 2" xfId="20066"/>
    <cellStyle name="Normal 2 6 2 3 2 2 3 2 2 2 2" xfId="40743"/>
    <cellStyle name="Normal 2 6 2 3 2 2 3 2 2 3" xfId="30406"/>
    <cellStyle name="Normal 2 6 2 3 2 2 3 2 3" xfId="14898"/>
    <cellStyle name="Normal 2 6 2 3 2 2 3 2 3 2" xfId="35575"/>
    <cellStyle name="Normal 2 6 2 3 2 2 3 2 4" xfId="25238"/>
    <cellStyle name="Normal 2 6 2 3 2 2 3 3" xfId="7145"/>
    <cellStyle name="Normal 2 6 2 3 2 2 3 3 2" xfId="17482"/>
    <cellStyle name="Normal 2 6 2 3 2 2 3 3 2 2" xfId="38159"/>
    <cellStyle name="Normal 2 6 2 3 2 2 3 3 3" xfId="27822"/>
    <cellStyle name="Normal 2 6 2 3 2 2 3 4" xfId="12314"/>
    <cellStyle name="Normal 2 6 2 3 2 2 3 4 2" xfId="32991"/>
    <cellStyle name="Normal 2 6 2 3 2 2 3 5" xfId="22654"/>
    <cellStyle name="Normal 2 6 2 3 2 2 4" xfId="3269"/>
    <cellStyle name="Normal 2 6 2 3 2 2 4 2" xfId="8437"/>
    <cellStyle name="Normal 2 6 2 3 2 2 4 2 2" xfId="18774"/>
    <cellStyle name="Normal 2 6 2 3 2 2 4 2 2 2" xfId="39451"/>
    <cellStyle name="Normal 2 6 2 3 2 2 4 2 3" xfId="29114"/>
    <cellStyle name="Normal 2 6 2 3 2 2 4 3" xfId="13606"/>
    <cellStyle name="Normal 2 6 2 3 2 2 4 3 2" xfId="34283"/>
    <cellStyle name="Normal 2 6 2 3 2 2 4 4" xfId="23946"/>
    <cellStyle name="Normal 2 6 2 3 2 2 5" xfId="5853"/>
    <cellStyle name="Normal 2 6 2 3 2 2 5 2" xfId="16190"/>
    <cellStyle name="Normal 2 6 2 3 2 2 5 2 2" xfId="36867"/>
    <cellStyle name="Normal 2 6 2 3 2 2 5 3" xfId="26530"/>
    <cellStyle name="Normal 2 6 2 3 2 2 6" xfId="11022"/>
    <cellStyle name="Normal 2 6 2 3 2 2 6 2" xfId="31699"/>
    <cellStyle name="Normal 2 6 2 3 2 2 7" xfId="21362"/>
    <cellStyle name="Normal 2 6 2 3 2 3" xfId="1008"/>
    <cellStyle name="Normal 2 6 2 3 2 3 2" xfId="2300"/>
    <cellStyle name="Normal 2 6 2 3 2 3 2 2" xfId="4884"/>
    <cellStyle name="Normal 2 6 2 3 2 3 2 2 2" xfId="10052"/>
    <cellStyle name="Normal 2 6 2 3 2 3 2 2 2 2" xfId="20389"/>
    <cellStyle name="Normal 2 6 2 3 2 3 2 2 2 2 2" xfId="41066"/>
    <cellStyle name="Normal 2 6 2 3 2 3 2 2 2 3" xfId="30729"/>
    <cellStyle name="Normal 2 6 2 3 2 3 2 2 3" xfId="15221"/>
    <cellStyle name="Normal 2 6 2 3 2 3 2 2 3 2" xfId="35898"/>
    <cellStyle name="Normal 2 6 2 3 2 3 2 2 4" xfId="25561"/>
    <cellStyle name="Normal 2 6 2 3 2 3 2 3" xfId="7468"/>
    <cellStyle name="Normal 2 6 2 3 2 3 2 3 2" xfId="17805"/>
    <cellStyle name="Normal 2 6 2 3 2 3 2 3 2 2" xfId="38482"/>
    <cellStyle name="Normal 2 6 2 3 2 3 2 3 3" xfId="28145"/>
    <cellStyle name="Normal 2 6 2 3 2 3 2 4" xfId="12637"/>
    <cellStyle name="Normal 2 6 2 3 2 3 2 4 2" xfId="33314"/>
    <cellStyle name="Normal 2 6 2 3 2 3 2 5" xfId="22977"/>
    <cellStyle name="Normal 2 6 2 3 2 3 3" xfId="3592"/>
    <cellStyle name="Normal 2 6 2 3 2 3 3 2" xfId="8760"/>
    <cellStyle name="Normal 2 6 2 3 2 3 3 2 2" xfId="19097"/>
    <cellStyle name="Normal 2 6 2 3 2 3 3 2 2 2" xfId="39774"/>
    <cellStyle name="Normal 2 6 2 3 2 3 3 2 3" xfId="29437"/>
    <cellStyle name="Normal 2 6 2 3 2 3 3 3" xfId="13929"/>
    <cellStyle name="Normal 2 6 2 3 2 3 3 3 2" xfId="34606"/>
    <cellStyle name="Normal 2 6 2 3 2 3 3 4" xfId="24269"/>
    <cellStyle name="Normal 2 6 2 3 2 3 4" xfId="6176"/>
    <cellStyle name="Normal 2 6 2 3 2 3 4 2" xfId="16513"/>
    <cellStyle name="Normal 2 6 2 3 2 3 4 2 2" xfId="37190"/>
    <cellStyle name="Normal 2 6 2 3 2 3 4 3" xfId="26853"/>
    <cellStyle name="Normal 2 6 2 3 2 3 5" xfId="11345"/>
    <cellStyle name="Normal 2 6 2 3 2 3 5 2" xfId="32022"/>
    <cellStyle name="Normal 2 6 2 3 2 3 6" xfId="21685"/>
    <cellStyle name="Normal 2 6 2 3 2 4" xfId="1654"/>
    <cellStyle name="Normal 2 6 2 3 2 4 2" xfId="4238"/>
    <cellStyle name="Normal 2 6 2 3 2 4 2 2" xfId="9406"/>
    <cellStyle name="Normal 2 6 2 3 2 4 2 2 2" xfId="19743"/>
    <cellStyle name="Normal 2 6 2 3 2 4 2 2 2 2" xfId="40420"/>
    <cellStyle name="Normal 2 6 2 3 2 4 2 2 3" xfId="30083"/>
    <cellStyle name="Normal 2 6 2 3 2 4 2 3" xfId="14575"/>
    <cellStyle name="Normal 2 6 2 3 2 4 2 3 2" xfId="35252"/>
    <cellStyle name="Normal 2 6 2 3 2 4 2 4" xfId="24915"/>
    <cellStyle name="Normal 2 6 2 3 2 4 3" xfId="6822"/>
    <cellStyle name="Normal 2 6 2 3 2 4 3 2" xfId="17159"/>
    <cellStyle name="Normal 2 6 2 3 2 4 3 2 2" xfId="37836"/>
    <cellStyle name="Normal 2 6 2 3 2 4 3 3" xfId="27499"/>
    <cellStyle name="Normal 2 6 2 3 2 4 4" xfId="11991"/>
    <cellStyle name="Normal 2 6 2 3 2 4 4 2" xfId="32668"/>
    <cellStyle name="Normal 2 6 2 3 2 4 5" xfId="22331"/>
    <cellStyle name="Normal 2 6 2 3 2 5" xfId="2946"/>
    <cellStyle name="Normal 2 6 2 3 2 5 2" xfId="8114"/>
    <cellStyle name="Normal 2 6 2 3 2 5 2 2" xfId="18451"/>
    <cellStyle name="Normal 2 6 2 3 2 5 2 2 2" xfId="39128"/>
    <cellStyle name="Normal 2 6 2 3 2 5 2 3" xfId="28791"/>
    <cellStyle name="Normal 2 6 2 3 2 5 3" xfId="13283"/>
    <cellStyle name="Normal 2 6 2 3 2 5 3 2" xfId="33960"/>
    <cellStyle name="Normal 2 6 2 3 2 5 4" xfId="23623"/>
    <cellStyle name="Normal 2 6 2 3 2 6" xfId="5530"/>
    <cellStyle name="Normal 2 6 2 3 2 6 2" xfId="15867"/>
    <cellStyle name="Normal 2 6 2 3 2 6 2 2" xfId="36544"/>
    <cellStyle name="Normal 2 6 2 3 2 6 3" xfId="26207"/>
    <cellStyle name="Normal 2 6 2 3 2 7" xfId="10699"/>
    <cellStyle name="Normal 2 6 2 3 2 7 2" xfId="31376"/>
    <cellStyle name="Normal 2 6 2 3 2 8" xfId="21039"/>
    <cellStyle name="Normal 2 6 2 3 3" xfId="522"/>
    <cellStyle name="Normal 2 6 2 3 3 2" xfId="1168"/>
    <cellStyle name="Normal 2 6 2 3 3 2 2" xfId="2460"/>
    <cellStyle name="Normal 2 6 2 3 3 2 2 2" xfId="5044"/>
    <cellStyle name="Normal 2 6 2 3 3 2 2 2 2" xfId="10212"/>
    <cellStyle name="Normal 2 6 2 3 3 2 2 2 2 2" xfId="20549"/>
    <cellStyle name="Normal 2 6 2 3 3 2 2 2 2 2 2" xfId="41226"/>
    <cellStyle name="Normal 2 6 2 3 3 2 2 2 2 3" xfId="30889"/>
    <cellStyle name="Normal 2 6 2 3 3 2 2 2 3" xfId="15381"/>
    <cellStyle name="Normal 2 6 2 3 3 2 2 2 3 2" xfId="36058"/>
    <cellStyle name="Normal 2 6 2 3 3 2 2 2 4" xfId="25721"/>
    <cellStyle name="Normal 2 6 2 3 3 2 2 3" xfId="7628"/>
    <cellStyle name="Normal 2 6 2 3 3 2 2 3 2" xfId="17965"/>
    <cellStyle name="Normal 2 6 2 3 3 2 2 3 2 2" xfId="38642"/>
    <cellStyle name="Normal 2 6 2 3 3 2 2 3 3" xfId="28305"/>
    <cellStyle name="Normal 2 6 2 3 3 2 2 4" xfId="12797"/>
    <cellStyle name="Normal 2 6 2 3 3 2 2 4 2" xfId="33474"/>
    <cellStyle name="Normal 2 6 2 3 3 2 2 5" xfId="23137"/>
    <cellStyle name="Normal 2 6 2 3 3 2 3" xfId="3752"/>
    <cellStyle name="Normal 2 6 2 3 3 2 3 2" xfId="8920"/>
    <cellStyle name="Normal 2 6 2 3 3 2 3 2 2" xfId="19257"/>
    <cellStyle name="Normal 2 6 2 3 3 2 3 2 2 2" xfId="39934"/>
    <cellStyle name="Normal 2 6 2 3 3 2 3 2 3" xfId="29597"/>
    <cellStyle name="Normal 2 6 2 3 3 2 3 3" xfId="14089"/>
    <cellStyle name="Normal 2 6 2 3 3 2 3 3 2" xfId="34766"/>
    <cellStyle name="Normal 2 6 2 3 3 2 3 4" xfId="24429"/>
    <cellStyle name="Normal 2 6 2 3 3 2 4" xfId="6336"/>
    <cellStyle name="Normal 2 6 2 3 3 2 4 2" xfId="16673"/>
    <cellStyle name="Normal 2 6 2 3 3 2 4 2 2" xfId="37350"/>
    <cellStyle name="Normal 2 6 2 3 3 2 4 3" xfId="27013"/>
    <cellStyle name="Normal 2 6 2 3 3 2 5" xfId="11505"/>
    <cellStyle name="Normal 2 6 2 3 3 2 5 2" xfId="32182"/>
    <cellStyle name="Normal 2 6 2 3 3 2 6" xfId="21845"/>
    <cellStyle name="Normal 2 6 2 3 3 3" xfId="1814"/>
    <cellStyle name="Normal 2 6 2 3 3 3 2" xfId="4398"/>
    <cellStyle name="Normal 2 6 2 3 3 3 2 2" xfId="9566"/>
    <cellStyle name="Normal 2 6 2 3 3 3 2 2 2" xfId="19903"/>
    <cellStyle name="Normal 2 6 2 3 3 3 2 2 2 2" xfId="40580"/>
    <cellStyle name="Normal 2 6 2 3 3 3 2 2 3" xfId="30243"/>
    <cellStyle name="Normal 2 6 2 3 3 3 2 3" xfId="14735"/>
    <cellStyle name="Normal 2 6 2 3 3 3 2 3 2" xfId="35412"/>
    <cellStyle name="Normal 2 6 2 3 3 3 2 4" xfId="25075"/>
    <cellStyle name="Normal 2 6 2 3 3 3 3" xfId="6982"/>
    <cellStyle name="Normal 2 6 2 3 3 3 3 2" xfId="17319"/>
    <cellStyle name="Normal 2 6 2 3 3 3 3 2 2" xfId="37996"/>
    <cellStyle name="Normal 2 6 2 3 3 3 3 3" xfId="27659"/>
    <cellStyle name="Normal 2 6 2 3 3 3 4" xfId="12151"/>
    <cellStyle name="Normal 2 6 2 3 3 3 4 2" xfId="32828"/>
    <cellStyle name="Normal 2 6 2 3 3 3 5" xfId="22491"/>
    <cellStyle name="Normal 2 6 2 3 3 4" xfId="3106"/>
    <cellStyle name="Normal 2 6 2 3 3 4 2" xfId="8274"/>
    <cellStyle name="Normal 2 6 2 3 3 4 2 2" xfId="18611"/>
    <cellStyle name="Normal 2 6 2 3 3 4 2 2 2" xfId="39288"/>
    <cellStyle name="Normal 2 6 2 3 3 4 2 3" xfId="28951"/>
    <cellStyle name="Normal 2 6 2 3 3 4 3" xfId="13443"/>
    <cellStyle name="Normal 2 6 2 3 3 4 3 2" xfId="34120"/>
    <cellStyle name="Normal 2 6 2 3 3 4 4" xfId="23783"/>
    <cellStyle name="Normal 2 6 2 3 3 5" xfId="5690"/>
    <cellStyle name="Normal 2 6 2 3 3 5 2" xfId="16027"/>
    <cellStyle name="Normal 2 6 2 3 3 5 2 2" xfId="36704"/>
    <cellStyle name="Normal 2 6 2 3 3 5 3" xfId="26367"/>
    <cellStyle name="Normal 2 6 2 3 3 6" xfId="10859"/>
    <cellStyle name="Normal 2 6 2 3 3 6 2" xfId="31536"/>
    <cellStyle name="Normal 2 6 2 3 3 7" xfId="21199"/>
    <cellStyle name="Normal 2 6 2 3 4" xfId="845"/>
    <cellStyle name="Normal 2 6 2 3 4 2" xfId="2137"/>
    <cellStyle name="Normal 2 6 2 3 4 2 2" xfId="4721"/>
    <cellStyle name="Normal 2 6 2 3 4 2 2 2" xfId="9889"/>
    <cellStyle name="Normal 2 6 2 3 4 2 2 2 2" xfId="20226"/>
    <cellStyle name="Normal 2 6 2 3 4 2 2 2 2 2" xfId="40903"/>
    <cellStyle name="Normal 2 6 2 3 4 2 2 2 3" xfId="30566"/>
    <cellStyle name="Normal 2 6 2 3 4 2 2 3" xfId="15058"/>
    <cellStyle name="Normal 2 6 2 3 4 2 2 3 2" xfId="35735"/>
    <cellStyle name="Normal 2 6 2 3 4 2 2 4" xfId="25398"/>
    <cellStyle name="Normal 2 6 2 3 4 2 3" xfId="7305"/>
    <cellStyle name="Normal 2 6 2 3 4 2 3 2" xfId="17642"/>
    <cellStyle name="Normal 2 6 2 3 4 2 3 2 2" xfId="38319"/>
    <cellStyle name="Normal 2 6 2 3 4 2 3 3" xfId="27982"/>
    <cellStyle name="Normal 2 6 2 3 4 2 4" xfId="12474"/>
    <cellStyle name="Normal 2 6 2 3 4 2 4 2" xfId="33151"/>
    <cellStyle name="Normal 2 6 2 3 4 2 5" xfId="22814"/>
    <cellStyle name="Normal 2 6 2 3 4 3" xfId="3429"/>
    <cellStyle name="Normal 2 6 2 3 4 3 2" xfId="8597"/>
    <cellStyle name="Normal 2 6 2 3 4 3 2 2" xfId="18934"/>
    <cellStyle name="Normal 2 6 2 3 4 3 2 2 2" xfId="39611"/>
    <cellStyle name="Normal 2 6 2 3 4 3 2 3" xfId="29274"/>
    <cellStyle name="Normal 2 6 2 3 4 3 3" xfId="13766"/>
    <cellStyle name="Normal 2 6 2 3 4 3 3 2" xfId="34443"/>
    <cellStyle name="Normal 2 6 2 3 4 3 4" xfId="24106"/>
    <cellStyle name="Normal 2 6 2 3 4 4" xfId="6013"/>
    <cellStyle name="Normal 2 6 2 3 4 4 2" xfId="16350"/>
    <cellStyle name="Normal 2 6 2 3 4 4 2 2" xfId="37027"/>
    <cellStyle name="Normal 2 6 2 3 4 4 3" xfId="26690"/>
    <cellStyle name="Normal 2 6 2 3 4 5" xfId="11182"/>
    <cellStyle name="Normal 2 6 2 3 4 5 2" xfId="31859"/>
    <cellStyle name="Normal 2 6 2 3 4 6" xfId="21522"/>
    <cellStyle name="Normal 2 6 2 3 5" xfId="1491"/>
    <cellStyle name="Normal 2 6 2 3 5 2" xfId="4075"/>
    <cellStyle name="Normal 2 6 2 3 5 2 2" xfId="9243"/>
    <cellStyle name="Normal 2 6 2 3 5 2 2 2" xfId="19580"/>
    <cellStyle name="Normal 2 6 2 3 5 2 2 2 2" xfId="40257"/>
    <cellStyle name="Normal 2 6 2 3 5 2 2 3" xfId="29920"/>
    <cellStyle name="Normal 2 6 2 3 5 2 3" xfId="14412"/>
    <cellStyle name="Normal 2 6 2 3 5 2 3 2" xfId="35089"/>
    <cellStyle name="Normal 2 6 2 3 5 2 4" xfId="24752"/>
    <cellStyle name="Normal 2 6 2 3 5 3" xfId="6659"/>
    <cellStyle name="Normal 2 6 2 3 5 3 2" xfId="16996"/>
    <cellStyle name="Normal 2 6 2 3 5 3 2 2" xfId="37673"/>
    <cellStyle name="Normal 2 6 2 3 5 3 3" xfId="27336"/>
    <cellStyle name="Normal 2 6 2 3 5 4" xfId="11828"/>
    <cellStyle name="Normal 2 6 2 3 5 4 2" xfId="32505"/>
    <cellStyle name="Normal 2 6 2 3 5 5" xfId="22168"/>
    <cellStyle name="Normal 2 6 2 3 6" xfId="2783"/>
    <cellStyle name="Normal 2 6 2 3 6 2" xfId="7951"/>
    <cellStyle name="Normal 2 6 2 3 6 2 2" xfId="18288"/>
    <cellStyle name="Normal 2 6 2 3 6 2 2 2" xfId="38965"/>
    <cellStyle name="Normal 2 6 2 3 6 2 3" xfId="28628"/>
    <cellStyle name="Normal 2 6 2 3 6 3" xfId="13120"/>
    <cellStyle name="Normal 2 6 2 3 6 3 2" xfId="33797"/>
    <cellStyle name="Normal 2 6 2 3 6 4" xfId="23460"/>
    <cellStyle name="Normal 2 6 2 3 7" xfId="5367"/>
    <cellStyle name="Normal 2 6 2 3 7 2" xfId="15704"/>
    <cellStyle name="Normal 2 6 2 3 7 2 2" xfId="36381"/>
    <cellStyle name="Normal 2 6 2 3 7 3" xfId="26044"/>
    <cellStyle name="Normal 2 6 2 3 8" xfId="10536"/>
    <cellStyle name="Normal 2 6 2 3 8 2" xfId="31213"/>
    <cellStyle name="Normal 2 6 2 3 9" xfId="20876"/>
    <cellStyle name="Normal 2 6 2 4" xfId="281"/>
    <cellStyle name="Normal 2 6 2 4 2" xfId="605"/>
    <cellStyle name="Normal 2 6 2 4 2 2" xfId="1251"/>
    <cellStyle name="Normal 2 6 2 4 2 2 2" xfId="2543"/>
    <cellStyle name="Normal 2 6 2 4 2 2 2 2" xfId="5127"/>
    <cellStyle name="Normal 2 6 2 4 2 2 2 2 2" xfId="10295"/>
    <cellStyle name="Normal 2 6 2 4 2 2 2 2 2 2" xfId="20632"/>
    <cellStyle name="Normal 2 6 2 4 2 2 2 2 2 2 2" xfId="41309"/>
    <cellStyle name="Normal 2 6 2 4 2 2 2 2 2 3" xfId="30972"/>
    <cellStyle name="Normal 2 6 2 4 2 2 2 2 3" xfId="15464"/>
    <cellStyle name="Normal 2 6 2 4 2 2 2 2 3 2" xfId="36141"/>
    <cellStyle name="Normal 2 6 2 4 2 2 2 2 4" xfId="25804"/>
    <cellStyle name="Normal 2 6 2 4 2 2 2 3" xfId="7711"/>
    <cellStyle name="Normal 2 6 2 4 2 2 2 3 2" xfId="18048"/>
    <cellStyle name="Normal 2 6 2 4 2 2 2 3 2 2" xfId="38725"/>
    <cellStyle name="Normal 2 6 2 4 2 2 2 3 3" xfId="28388"/>
    <cellStyle name="Normal 2 6 2 4 2 2 2 4" xfId="12880"/>
    <cellStyle name="Normal 2 6 2 4 2 2 2 4 2" xfId="33557"/>
    <cellStyle name="Normal 2 6 2 4 2 2 2 5" xfId="23220"/>
    <cellStyle name="Normal 2 6 2 4 2 2 3" xfId="3835"/>
    <cellStyle name="Normal 2 6 2 4 2 2 3 2" xfId="9003"/>
    <cellStyle name="Normal 2 6 2 4 2 2 3 2 2" xfId="19340"/>
    <cellStyle name="Normal 2 6 2 4 2 2 3 2 2 2" xfId="40017"/>
    <cellStyle name="Normal 2 6 2 4 2 2 3 2 3" xfId="29680"/>
    <cellStyle name="Normal 2 6 2 4 2 2 3 3" xfId="14172"/>
    <cellStyle name="Normal 2 6 2 4 2 2 3 3 2" xfId="34849"/>
    <cellStyle name="Normal 2 6 2 4 2 2 3 4" xfId="24512"/>
    <cellStyle name="Normal 2 6 2 4 2 2 4" xfId="6419"/>
    <cellStyle name="Normal 2 6 2 4 2 2 4 2" xfId="16756"/>
    <cellStyle name="Normal 2 6 2 4 2 2 4 2 2" xfId="37433"/>
    <cellStyle name="Normal 2 6 2 4 2 2 4 3" xfId="27096"/>
    <cellStyle name="Normal 2 6 2 4 2 2 5" xfId="11588"/>
    <cellStyle name="Normal 2 6 2 4 2 2 5 2" xfId="32265"/>
    <cellStyle name="Normal 2 6 2 4 2 2 6" xfId="21928"/>
    <cellStyle name="Normal 2 6 2 4 2 3" xfId="1897"/>
    <cellStyle name="Normal 2 6 2 4 2 3 2" xfId="4481"/>
    <cellStyle name="Normal 2 6 2 4 2 3 2 2" xfId="9649"/>
    <cellStyle name="Normal 2 6 2 4 2 3 2 2 2" xfId="19986"/>
    <cellStyle name="Normal 2 6 2 4 2 3 2 2 2 2" xfId="40663"/>
    <cellStyle name="Normal 2 6 2 4 2 3 2 2 3" xfId="30326"/>
    <cellStyle name="Normal 2 6 2 4 2 3 2 3" xfId="14818"/>
    <cellStyle name="Normal 2 6 2 4 2 3 2 3 2" xfId="35495"/>
    <cellStyle name="Normal 2 6 2 4 2 3 2 4" xfId="25158"/>
    <cellStyle name="Normal 2 6 2 4 2 3 3" xfId="7065"/>
    <cellStyle name="Normal 2 6 2 4 2 3 3 2" xfId="17402"/>
    <cellStyle name="Normal 2 6 2 4 2 3 3 2 2" xfId="38079"/>
    <cellStyle name="Normal 2 6 2 4 2 3 3 3" xfId="27742"/>
    <cellStyle name="Normal 2 6 2 4 2 3 4" xfId="12234"/>
    <cellStyle name="Normal 2 6 2 4 2 3 4 2" xfId="32911"/>
    <cellStyle name="Normal 2 6 2 4 2 3 5" xfId="22574"/>
    <cellStyle name="Normal 2 6 2 4 2 4" xfId="3189"/>
    <cellStyle name="Normal 2 6 2 4 2 4 2" xfId="8357"/>
    <cellStyle name="Normal 2 6 2 4 2 4 2 2" xfId="18694"/>
    <cellStyle name="Normal 2 6 2 4 2 4 2 2 2" xfId="39371"/>
    <cellStyle name="Normal 2 6 2 4 2 4 2 3" xfId="29034"/>
    <cellStyle name="Normal 2 6 2 4 2 4 3" xfId="13526"/>
    <cellStyle name="Normal 2 6 2 4 2 4 3 2" xfId="34203"/>
    <cellStyle name="Normal 2 6 2 4 2 4 4" xfId="23866"/>
    <cellStyle name="Normal 2 6 2 4 2 5" xfId="5773"/>
    <cellStyle name="Normal 2 6 2 4 2 5 2" xfId="16110"/>
    <cellStyle name="Normal 2 6 2 4 2 5 2 2" xfId="36787"/>
    <cellStyle name="Normal 2 6 2 4 2 5 3" xfId="26450"/>
    <cellStyle name="Normal 2 6 2 4 2 6" xfId="10942"/>
    <cellStyle name="Normal 2 6 2 4 2 6 2" xfId="31619"/>
    <cellStyle name="Normal 2 6 2 4 2 7" xfId="21282"/>
    <cellStyle name="Normal 2 6 2 4 3" xfId="928"/>
    <cellStyle name="Normal 2 6 2 4 3 2" xfId="2220"/>
    <cellStyle name="Normal 2 6 2 4 3 2 2" xfId="4804"/>
    <cellStyle name="Normal 2 6 2 4 3 2 2 2" xfId="9972"/>
    <cellStyle name="Normal 2 6 2 4 3 2 2 2 2" xfId="20309"/>
    <cellStyle name="Normal 2 6 2 4 3 2 2 2 2 2" xfId="40986"/>
    <cellStyle name="Normal 2 6 2 4 3 2 2 2 3" xfId="30649"/>
    <cellStyle name="Normal 2 6 2 4 3 2 2 3" xfId="15141"/>
    <cellStyle name="Normal 2 6 2 4 3 2 2 3 2" xfId="35818"/>
    <cellStyle name="Normal 2 6 2 4 3 2 2 4" xfId="25481"/>
    <cellStyle name="Normal 2 6 2 4 3 2 3" xfId="7388"/>
    <cellStyle name="Normal 2 6 2 4 3 2 3 2" xfId="17725"/>
    <cellStyle name="Normal 2 6 2 4 3 2 3 2 2" xfId="38402"/>
    <cellStyle name="Normal 2 6 2 4 3 2 3 3" xfId="28065"/>
    <cellStyle name="Normal 2 6 2 4 3 2 4" xfId="12557"/>
    <cellStyle name="Normal 2 6 2 4 3 2 4 2" xfId="33234"/>
    <cellStyle name="Normal 2 6 2 4 3 2 5" xfId="22897"/>
    <cellStyle name="Normal 2 6 2 4 3 3" xfId="3512"/>
    <cellStyle name="Normal 2 6 2 4 3 3 2" xfId="8680"/>
    <cellStyle name="Normal 2 6 2 4 3 3 2 2" xfId="19017"/>
    <cellStyle name="Normal 2 6 2 4 3 3 2 2 2" xfId="39694"/>
    <cellStyle name="Normal 2 6 2 4 3 3 2 3" xfId="29357"/>
    <cellStyle name="Normal 2 6 2 4 3 3 3" xfId="13849"/>
    <cellStyle name="Normal 2 6 2 4 3 3 3 2" xfId="34526"/>
    <cellStyle name="Normal 2 6 2 4 3 3 4" xfId="24189"/>
    <cellStyle name="Normal 2 6 2 4 3 4" xfId="6096"/>
    <cellStyle name="Normal 2 6 2 4 3 4 2" xfId="16433"/>
    <cellStyle name="Normal 2 6 2 4 3 4 2 2" xfId="37110"/>
    <cellStyle name="Normal 2 6 2 4 3 4 3" xfId="26773"/>
    <cellStyle name="Normal 2 6 2 4 3 5" xfId="11265"/>
    <cellStyle name="Normal 2 6 2 4 3 5 2" xfId="31942"/>
    <cellStyle name="Normal 2 6 2 4 3 6" xfId="21605"/>
    <cellStyle name="Normal 2 6 2 4 4" xfId="1574"/>
    <cellStyle name="Normal 2 6 2 4 4 2" xfId="4158"/>
    <cellStyle name="Normal 2 6 2 4 4 2 2" xfId="9326"/>
    <cellStyle name="Normal 2 6 2 4 4 2 2 2" xfId="19663"/>
    <cellStyle name="Normal 2 6 2 4 4 2 2 2 2" xfId="40340"/>
    <cellStyle name="Normal 2 6 2 4 4 2 2 3" xfId="30003"/>
    <cellStyle name="Normal 2 6 2 4 4 2 3" xfId="14495"/>
    <cellStyle name="Normal 2 6 2 4 4 2 3 2" xfId="35172"/>
    <cellStyle name="Normal 2 6 2 4 4 2 4" xfId="24835"/>
    <cellStyle name="Normal 2 6 2 4 4 3" xfId="6742"/>
    <cellStyle name="Normal 2 6 2 4 4 3 2" xfId="17079"/>
    <cellStyle name="Normal 2 6 2 4 4 3 2 2" xfId="37756"/>
    <cellStyle name="Normal 2 6 2 4 4 3 3" xfId="27419"/>
    <cellStyle name="Normal 2 6 2 4 4 4" xfId="11911"/>
    <cellStyle name="Normal 2 6 2 4 4 4 2" xfId="32588"/>
    <cellStyle name="Normal 2 6 2 4 4 5" xfId="22251"/>
    <cellStyle name="Normal 2 6 2 4 5" xfId="2866"/>
    <cellStyle name="Normal 2 6 2 4 5 2" xfId="8034"/>
    <cellStyle name="Normal 2 6 2 4 5 2 2" xfId="18371"/>
    <cellStyle name="Normal 2 6 2 4 5 2 2 2" xfId="39048"/>
    <cellStyle name="Normal 2 6 2 4 5 2 3" xfId="28711"/>
    <cellStyle name="Normal 2 6 2 4 5 3" xfId="13203"/>
    <cellStyle name="Normal 2 6 2 4 5 3 2" xfId="33880"/>
    <cellStyle name="Normal 2 6 2 4 5 4" xfId="23543"/>
    <cellStyle name="Normal 2 6 2 4 6" xfId="5450"/>
    <cellStyle name="Normal 2 6 2 4 6 2" xfId="15787"/>
    <cellStyle name="Normal 2 6 2 4 6 2 2" xfId="36464"/>
    <cellStyle name="Normal 2 6 2 4 6 3" xfId="26127"/>
    <cellStyle name="Normal 2 6 2 4 7" xfId="10619"/>
    <cellStyle name="Normal 2 6 2 4 7 2" xfId="31296"/>
    <cellStyle name="Normal 2 6 2 4 8" xfId="20959"/>
    <cellStyle name="Normal 2 6 2 5" xfId="442"/>
    <cellStyle name="Normal 2 6 2 5 2" xfId="1088"/>
    <cellStyle name="Normal 2 6 2 5 2 2" xfId="2380"/>
    <cellStyle name="Normal 2 6 2 5 2 2 2" xfId="4964"/>
    <cellStyle name="Normal 2 6 2 5 2 2 2 2" xfId="10132"/>
    <cellStyle name="Normal 2 6 2 5 2 2 2 2 2" xfId="20469"/>
    <cellStyle name="Normal 2 6 2 5 2 2 2 2 2 2" xfId="41146"/>
    <cellStyle name="Normal 2 6 2 5 2 2 2 2 3" xfId="30809"/>
    <cellStyle name="Normal 2 6 2 5 2 2 2 3" xfId="15301"/>
    <cellStyle name="Normal 2 6 2 5 2 2 2 3 2" xfId="35978"/>
    <cellStyle name="Normal 2 6 2 5 2 2 2 4" xfId="25641"/>
    <cellStyle name="Normal 2 6 2 5 2 2 3" xfId="7548"/>
    <cellStyle name="Normal 2 6 2 5 2 2 3 2" xfId="17885"/>
    <cellStyle name="Normal 2 6 2 5 2 2 3 2 2" xfId="38562"/>
    <cellStyle name="Normal 2 6 2 5 2 2 3 3" xfId="28225"/>
    <cellStyle name="Normal 2 6 2 5 2 2 4" xfId="12717"/>
    <cellStyle name="Normal 2 6 2 5 2 2 4 2" xfId="33394"/>
    <cellStyle name="Normal 2 6 2 5 2 2 5" xfId="23057"/>
    <cellStyle name="Normal 2 6 2 5 2 3" xfId="3672"/>
    <cellStyle name="Normal 2 6 2 5 2 3 2" xfId="8840"/>
    <cellStyle name="Normal 2 6 2 5 2 3 2 2" xfId="19177"/>
    <cellStyle name="Normal 2 6 2 5 2 3 2 2 2" xfId="39854"/>
    <cellStyle name="Normal 2 6 2 5 2 3 2 3" xfId="29517"/>
    <cellStyle name="Normal 2 6 2 5 2 3 3" xfId="14009"/>
    <cellStyle name="Normal 2 6 2 5 2 3 3 2" xfId="34686"/>
    <cellStyle name="Normal 2 6 2 5 2 3 4" xfId="24349"/>
    <cellStyle name="Normal 2 6 2 5 2 4" xfId="6256"/>
    <cellStyle name="Normal 2 6 2 5 2 4 2" xfId="16593"/>
    <cellStyle name="Normal 2 6 2 5 2 4 2 2" xfId="37270"/>
    <cellStyle name="Normal 2 6 2 5 2 4 3" xfId="26933"/>
    <cellStyle name="Normal 2 6 2 5 2 5" xfId="11425"/>
    <cellStyle name="Normal 2 6 2 5 2 5 2" xfId="32102"/>
    <cellStyle name="Normal 2 6 2 5 2 6" xfId="21765"/>
    <cellStyle name="Normal 2 6 2 5 3" xfId="1734"/>
    <cellStyle name="Normal 2 6 2 5 3 2" xfId="4318"/>
    <cellStyle name="Normal 2 6 2 5 3 2 2" xfId="9486"/>
    <cellStyle name="Normal 2 6 2 5 3 2 2 2" xfId="19823"/>
    <cellStyle name="Normal 2 6 2 5 3 2 2 2 2" xfId="40500"/>
    <cellStyle name="Normal 2 6 2 5 3 2 2 3" xfId="30163"/>
    <cellStyle name="Normal 2 6 2 5 3 2 3" xfId="14655"/>
    <cellStyle name="Normal 2 6 2 5 3 2 3 2" xfId="35332"/>
    <cellStyle name="Normal 2 6 2 5 3 2 4" xfId="24995"/>
    <cellStyle name="Normal 2 6 2 5 3 3" xfId="6902"/>
    <cellStyle name="Normal 2 6 2 5 3 3 2" xfId="17239"/>
    <cellStyle name="Normal 2 6 2 5 3 3 2 2" xfId="37916"/>
    <cellStyle name="Normal 2 6 2 5 3 3 3" xfId="27579"/>
    <cellStyle name="Normal 2 6 2 5 3 4" xfId="12071"/>
    <cellStyle name="Normal 2 6 2 5 3 4 2" xfId="32748"/>
    <cellStyle name="Normal 2 6 2 5 3 5" xfId="22411"/>
    <cellStyle name="Normal 2 6 2 5 4" xfId="3026"/>
    <cellStyle name="Normal 2 6 2 5 4 2" xfId="8194"/>
    <cellStyle name="Normal 2 6 2 5 4 2 2" xfId="18531"/>
    <cellStyle name="Normal 2 6 2 5 4 2 2 2" xfId="39208"/>
    <cellStyle name="Normal 2 6 2 5 4 2 3" xfId="28871"/>
    <cellStyle name="Normal 2 6 2 5 4 3" xfId="13363"/>
    <cellStyle name="Normal 2 6 2 5 4 3 2" xfId="34040"/>
    <cellStyle name="Normal 2 6 2 5 4 4" xfId="23703"/>
    <cellStyle name="Normal 2 6 2 5 5" xfId="5610"/>
    <cellStyle name="Normal 2 6 2 5 5 2" xfId="15947"/>
    <cellStyle name="Normal 2 6 2 5 5 2 2" xfId="36624"/>
    <cellStyle name="Normal 2 6 2 5 5 3" xfId="26287"/>
    <cellStyle name="Normal 2 6 2 5 6" xfId="10779"/>
    <cellStyle name="Normal 2 6 2 5 6 2" xfId="31456"/>
    <cellStyle name="Normal 2 6 2 5 7" xfId="21119"/>
    <cellStyle name="Normal 2 6 2 6" xfId="765"/>
    <cellStyle name="Normal 2 6 2 6 2" xfId="2057"/>
    <cellStyle name="Normal 2 6 2 6 2 2" xfId="4641"/>
    <cellStyle name="Normal 2 6 2 6 2 2 2" xfId="9809"/>
    <cellStyle name="Normal 2 6 2 6 2 2 2 2" xfId="20146"/>
    <cellStyle name="Normal 2 6 2 6 2 2 2 2 2" xfId="40823"/>
    <cellStyle name="Normal 2 6 2 6 2 2 2 3" xfId="30486"/>
    <cellStyle name="Normal 2 6 2 6 2 2 3" xfId="14978"/>
    <cellStyle name="Normal 2 6 2 6 2 2 3 2" xfId="35655"/>
    <cellStyle name="Normal 2 6 2 6 2 2 4" xfId="25318"/>
    <cellStyle name="Normal 2 6 2 6 2 3" xfId="7225"/>
    <cellStyle name="Normal 2 6 2 6 2 3 2" xfId="17562"/>
    <cellStyle name="Normal 2 6 2 6 2 3 2 2" xfId="38239"/>
    <cellStyle name="Normal 2 6 2 6 2 3 3" xfId="27902"/>
    <cellStyle name="Normal 2 6 2 6 2 4" xfId="12394"/>
    <cellStyle name="Normal 2 6 2 6 2 4 2" xfId="33071"/>
    <cellStyle name="Normal 2 6 2 6 2 5" xfId="22734"/>
    <cellStyle name="Normal 2 6 2 6 3" xfId="3349"/>
    <cellStyle name="Normal 2 6 2 6 3 2" xfId="8517"/>
    <cellStyle name="Normal 2 6 2 6 3 2 2" xfId="18854"/>
    <cellStyle name="Normal 2 6 2 6 3 2 2 2" xfId="39531"/>
    <cellStyle name="Normal 2 6 2 6 3 2 3" xfId="29194"/>
    <cellStyle name="Normal 2 6 2 6 3 3" xfId="13686"/>
    <cellStyle name="Normal 2 6 2 6 3 3 2" xfId="34363"/>
    <cellStyle name="Normal 2 6 2 6 3 4" xfId="24026"/>
    <cellStyle name="Normal 2 6 2 6 4" xfId="5933"/>
    <cellStyle name="Normal 2 6 2 6 4 2" xfId="16270"/>
    <cellStyle name="Normal 2 6 2 6 4 2 2" xfId="36947"/>
    <cellStyle name="Normal 2 6 2 6 4 3" xfId="26610"/>
    <cellStyle name="Normal 2 6 2 6 5" xfId="11102"/>
    <cellStyle name="Normal 2 6 2 6 5 2" xfId="31779"/>
    <cellStyle name="Normal 2 6 2 6 6" xfId="21442"/>
    <cellStyle name="Normal 2 6 2 7" xfId="1411"/>
    <cellStyle name="Normal 2 6 2 7 2" xfId="3995"/>
    <cellStyle name="Normal 2 6 2 7 2 2" xfId="9163"/>
    <cellStyle name="Normal 2 6 2 7 2 2 2" xfId="19500"/>
    <cellStyle name="Normal 2 6 2 7 2 2 2 2" xfId="40177"/>
    <cellStyle name="Normal 2 6 2 7 2 2 3" xfId="29840"/>
    <cellStyle name="Normal 2 6 2 7 2 3" xfId="14332"/>
    <cellStyle name="Normal 2 6 2 7 2 3 2" xfId="35009"/>
    <cellStyle name="Normal 2 6 2 7 2 4" xfId="24672"/>
    <cellStyle name="Normal 2 6 2 7 3" xfId="6579"/>
    <cellStyle name="Normal 2 6 2 7 3 2" xfId="16916"/>
    <cellStyle name="Normal 2 6 2 7 3 2 2" xfId="37593"/>
    <cellStyle name="Normal 2 6 2 7 3 3" xfId="27256"/>
    <cellStyle name="Normal 2 6 2 7 4" xfId="11748"/>
    <cellStyle name="Normal 2 6 2 7 4 2" xfId="32425"/>
    <cellStyle name="Normal 2 6 2 7 5" xfId="22088"/>
    <cellStyle name="Normal 2 6 2 8" xfId="2703"/>
    <cellStyle name="Normal 2 6 2 8 2" xfId="7871"/>
    <cellStyle name="Normal 2 6 2 8 2 2" xfId="18208"/>
    <cellStyle name="Normal 2 6 2 8 2 2 2" xfId="38885"/>
    <cellStyle name="Normal 2 6 2 8 2 3" xfId="28548"/>
    <cellStyle name="Normal 2 6 2 8 3" xfId="13040"/>
    <cellStyle name="Normal 2 6 2 8 3 2" xfId="33717"/>
    <cellStyle name="Normal 2 6 2 8 4" xfId="23380"/>
    <cellStyle name="Normal 2 6 2 9" xfId="5287"/>
    <cellStyle name="Normal 2 6 2 9 2" xfId="15624"/>
    <cellStyle name="Normal 2 6 2 9 2 2" xfId="36301"/>
    <cellStyle name="Normal 2 6 2 9 3" xfId="25964"/>
    <cellStyle name="Normal 2 6 3" xfId="133"/>
    <cellStyle name="Normal 2 6 3 10" xfId="20816"/>
    <cellStyle name="Normal 2 6 3 2" xfId="214"/>
    <cellStyle name="Normal 2 6 3 2 2" xfId="382"/>
    <cellStyle name="Normal 2 6 3 2 2 2" xfId="705"/>
    <cellStyle name="Normal 2 6 3 2 2 2 2" xfId="1351"/>
    <cellStyle name="Normal 2 6 3 2 2 2 2 2" xfId="2643"/>
    <cellStyle name="Normal 2 6 3 2 2 2 2 2 2" xfId="5227"/>
    <cellStyle name="Normal 2 6 3 2 2 2 2 2 2 2" xfId="10395"/>
    <cellStyle name="Normal 2 6 3 2 2 2 2 2 2 2 2" xfId="20732"/>
    <cellStyle name="Normal 2 6 3 2 2 2 2 2 2 2 2 2" xfId="41409"/>
    <cellStyle name="Normal 2 6 3 2 2 2 2 2 2 2 3" xfId="31072"/>
    <cellStyle name="Normal 2 6 3 2 2 2 2 2 2 3" xfId="15564"/>
    <cellStyle name="Normal 2 6 3 2 2 2 2 2 2 3 2" xfId="36241"/>
    <cellStyle name="Normal 2 6 3 2 2 2 2 2 2 4" xfId="25904"/>
    <cellStyle name="Normal 2 6 3 2 2 2 2 2 3" xfId="7811"/>
    <cellStyle name="Normal 2 6 3 2 2 2 2 2 3 2" xfId="18148"/>
    <cellStyle name="Normal 2 6 3 2 2 2 2 2 3 2 2" xfId="38825"/>
    <cellStyle name="Normal 2 6 3 2 2 2 2 2 3 3" xfId="28488"/>
    <cellStyle name="Normal 2 6 3 2 2 2 2 2 4" xfId="12980"/>
    <cellStyle name="Normal 2 6 3 2 2 2 2 2 4 2" xfId="33657"/>
    <cellStyle name="Normal 2 6 3 2 2 2 2 2 5" xfId="23320"/>
    <cellStyle name="Normal 2 6 3 2 2 2 2 3" xfId="3935"/>
    <cellStyle name="Normal 2 6 3 2 2 2 2 3 2" xfId="9103"/>
    <cellStyle name="Normal 2 6 3 2 2 2 2 3 2 2" xfId="19440"/>
    <cellStyle name="Normal 2 6 3 2 2 2 2 3 2 2 2" xfId="40117"/>
    <cellStyle name="Normal 2 6 3 2 2 2 2 3 2 3" xfId="29780"/>
    <cellStyle name="Normal 2 6 3 2 2 2 2 3 3" xfId="14272"/>
    <cellStyle name="Normal 2 6 3 2 2 2 2 3 3 2" xfId="34949"/>
    <cellStyle name="Normal 2 6 3 2 2 2 2 3 4" xfId="24612"/>
    <cellStyle name="Normal 2 6 3 2 2 2 2 4" xfId="6519"/>
    <cellStyle name="Normal 2 6 3 2 2 2 2 4 2" xfId="16856"/>
    <cellStyle name="Normal 2 6 3 2 2 2 2 4 2 2" xfId="37533"/>
    <cellStyle name="Normal 2 6 3 2 2 2 2 4 3" xfId="27196"/>
    <cellStyle name="Normal 2 6 3 2 2 2 2 5" xfId="11688"/>
    <cellStyle name="Normal 2 6 3 2 2 2 2 5 2" xfId="32365"/>
    <cellStyle name="Normal 2 6 3 2 2 2 2 6" xfId="22028"/>
    <cellStyle name="Normal 2 6 3 2 2 2 3" xfId="1997"/>
    <cellStyle name="Normal 2 6 3 2 2 2 3 2" xfId="4581"/>
    <cellStyle name="Normal 2 6 3 2 2 2 3 2 2" xfId="9749"/>
    <cellStyle name="Normal 2 6 3 2 2 2 3 2 2 2" xfId="20086"/>
    <cellStyle name="Normal 2 6 3 2 2 2 3 2 2 2 2" xfId="40763"/>
    <cellStyle name="Normal 2 6 3 2 2 2 3 2 2 3" xfId="30426"/>
    <cellStyle name="Normal 2 6 3 2 2 2 3 2 3" xfId="14918"/>
    <cellStyle name="Normal 2 6 3 2 2 2 3 2 3 2" xfId="35595"/>
    <cellStyle name="Normal 2 6 3 2 2 2 3 2 4" xfId="25258"/>
    <cellStyle name="Normal 2 6 3 2 2 2 3 3" xfId="7165"/>
    <cellStyle name="Normal 2 6 3 2 2 2 3 3 2" xfId="17502"/>
    <cellStyle name="Normal 2 6 3 2 2 2 3 3 2 2" xfId="38179"/>
    <cellStyle name="Normal 2 6 3 2 2 2 3 3 3" xfId="27842"/>
    <cellStyle name="Normal 2 6 3 2 2 2 3 4" xfId="12334"/>
    <cellStyle name="Normal 2 6 3 2 2 2 3 4 2" xfId="33011"/>
    <cellStyle name="Normal 2 6 3 2 2 2 3 5" xfId="22674"/>
    <cellStyle name="Normal 2 6 3 2 2 2 4" xfId="3289"/>
    <cellStyle name="Normal 2 6 3 2 2 2 4 2" xfId="8457"/>
    <cellStyle name="Normal 2 6 3 2 2 2 4 2 2" xfId="18794"/>
    <cellStyle name="Normal 2 6 3 2 2 2 4 2 2 2" xfId="39471"/>
    <cellStyle name="Normal 2 6 3 2 2 2 4 2 3" xfId="29134"/>
    <cellStyle name="Normal 2 6 3 2 2 2 4 3" xfId="13626"/>
    <cellStyle name="Normal 2 6 3 2 2 2 4 3 2" xfId="34303"/>
    <cellStyle name="Normal 2 6 3 2 2 2 4 4" xfId="23966"/>
    <cellStyle name="Normal 2 6 3 2 2 2 5" xfId="5873"/>
    <cellStyle name="Normal 2 6 3 2 2 2 5 2" xfId="16210"/>
    <cellStyle name="Normal 2 6 3 2 2 2 5 2 2" xfId="36887"/>
    <cellStyle name="Normal 2 6 3 2 2 2 5 3" xfId="26550"/>
    <cellStyle name="Normal 2 6 3 2 2 2 6" xfId="11042"/>
    <cellStyle name="Normal 2 6 3 2 2 2 6 2" xfId="31719"/>
    <cellStyle name="Normal 2 6 3 2 2 2 7" xfId="21382"/>
    <cellStyle name="Normal 2 6 3 2 2 3" xfId="1028"/>
    <cellStyle name="Normal 2 6 3 2 2 3 2" xfId="2320"/>
    <cellStyle name="Normal 2 6 3 2 2 3 2 2" xfId="4904"/>
    <cellStyle name="Normal 2 6 3 2 2 3 2 2 2" xfId="10072"/>
    <cellStyle name="Normal 2 6 3 2 2 3 2 2 2 2" xfId="20409"/>
    <cellStyle name="Normal 2 6 3 2 2 3 2 2 2 2 2" xfId="41086"/>
    <cellStyle name="Normal 2 6 3 2 2 3 2 2 2 3" xfId="30749"/>
    <cellStyle name="Normal 2 6 3 2 2 3 2 2 3" xfId="15241"/>
    <cellStyle name="Normal 2 6 3 2 2 3 2 2 3 2" xfId="35918"/>
    <cellStyle name="Normal 2 6 3 2 2 3 2 2 4" xfId="25581"/>
    <cellStyle name="Normal 2 6 3 2 2 3 2 3" xfId="7488"/>
    <cellStyle name="Normal 2 6 3 2 2 3 2 3 2" xfId="17825"/>
    <cellStyle name="Normal 2 6 3 2 2 3 2 3 2 2" xfId="38502"/>
    <cellStyle name="Normal 2 6 3 2 2 3 2 3 3" xfId="28165"/>
    <cellStyle name="Normal 2 6 3 2 2 3 2 4" xfId="12657"/>
    <cellStyle name="Normal 2 6 3 2 2 3 2 4 2" xfId="33334"/>
    <cellStyle name="Normal 2 6 3 2 2 3 2 5" xfId="22997"/>
    <cellStyle name="Normal 2 6 3 2 2 3 3" xfId="3612"/>
    <cellStyle name="Normal 2 6 3 2 2 3 3 2" xfId="8780"/>
    <cellStyle name="Normal 2 6 3 2 2 3 3 2 2" xfId="19117"/>
    <cellStyle name="Normal 2 6 3 2 2 3 3 2 2 2" xfId="39794"/>
    <cellStyle name="Normal 2 6 3 2 2 3 3 2 3" xfId="29457"/>
    <cellStyle name="Normal 2 6 3 2 2 3 3 3" xfId="13949"/>
    <cellStyle name="Normal 2 6 3 2 2 3 3 3 2" xfId="34626"/>
    <cellStyle name="Normal 2 6 3 2 2 3 3 4" xfId="24289"/>
    <cellStyle name="Normal 2 6 3 2 2 3 4" xfId="6196"/>
    <cellStyle name="Normal 2 6 3 2 2 3 4 2" xfId="16533"/>
    <cellStyle name="Normal 2 6 3 2 2 3 4 2 2" xfId="37210"/>
    <cellStyle name="Normal 2 6 3 2 2 3 4 3" xfId="26873"/>
    <cellStyle name="Normal 2 6 3 2 2 3 5" xfId="11365"/>
    <cellStyle name="Normal 2 6 3 2 2 3 5 2" xfId="32042"/>
    <cellStyle name="Normal 2 6 3 2 2 3 6" xfId="21705"/>
    <cellStyle name="Normal 2 6 3 2 2 4" xfId="1674"/>
    <cellStyle name="Normal 2 6 3 2 2 4 2" xfId="4258"/>
    <cellStyle name="Normal 2 6 3 2 2 4 2 2" xfId="9426"/>
    <cellStyle name="Normal 2 6 3 2 2 4 2 2 2" xfId="19763"/>
    <cellStyle name="Normal 2 6 3 2 2 4 2 2 2 2" xfId="40440"/>
    <cellStyle name="Normal 2 6 3 2 2 4 2 2 3" xfId="30103"/>
    <cellStyle name="Normal 2 6 3 2 2 4 2 3" xfId="14595"/>
    <cellStyle name="Normal 2 6 3 2 2 4 2 3 2" xfId="35272"/>
    <cellStyle name="Normal 2 6 3 2 2 4 2 4" xfId="24935"/>
    <cellStyle name="Normal 2 6 3 2 2 4 3" xfId="6842"/>
    <cellStyle name="Normal 2 6 3 2 2 4 3 2" xfId="17179"/>
    <cellStyle name="Normal 2 6 3 2 2 4 3 2 2" xfId="37856"/>
    <cellStyle name="Normal 2 6 3 2 2 4 3 3" xfId="27519"/>
    <cellStyle name="Normal 2 6 3 2 2 4 4" xfId="12011"/>
    <cellStyle name="Normal 2 6 3 2 2 4 4 2" xfId="32688"/>
    <cellStyle name="Normal 2 6 3 2 2 4 5" xfId="22351"/>
    <cellStyle name="Normal 2 6 3 2 2 5" xfId="2966"/>
    <cellStyle name="Normal 2 6 3 2 2 5 2" xfId="8134"/>
    <cellStyle name="Normal 2 6 3 2 2 5 2 2" xfId="18471"/>
    <cellStyle name="Normal 2 6 3 2 2 5 2 2 2" xfId="39148"/>
    <cellStyle name="Normal 2 6 3 2 2 5 2 3" xfId="28811"/>
    <cellStyle name="Normal 2 6 3 2 2 5 3" xfId="13303"/>
    <cellStyle name="Normal 2 6 3 2 2 5 3 2" xfId="33980"/>
    <cellStyle name="Normal 2 6 3 2 2 5 4" xfId="23643"/>
    <cellStyle name="Normal 2 6 3 2 2 6" xfId="5550"/>
    <cellStyle name="Normal 2 6 3 2 2 6 2" xfId="15887"/>
    <cellStyle name="Normal 2 6 3 2 2 6 2 2" xfId="36564"/>
    <cellStyle name="Normal 2 6 3 2 2 6 3" xfId="26227"/>
    <cellStyle name="Normal 2 6 3 2 2 7" xfId="10719"/>
    <cellStyle name="Normal 2 6 3 2 2 7 2" xfId="31396"/>
    <cellStyle name="Normal 2 6 3 2 2 8" xfId="21059"/>
    <cellStyle name="Normal 2 6 3 2 3" xfId="542"/>
    <cellStyle name="Normal 2 6 3 2 3 2" xfId="1188"/>
    <cellStyle name="Normal 2 6 3 2 3 2 2" xfId="2480"/>
    <cellStyle name="Normal 2 6 3 2 3 2 2 2" xfId="5064"/>
    <cellStyle name="Normal 2 6 3 2 3 2 2 2 2" xfId="10232"/>
    <cellStyle name="Normal 2 6 3 2 3 2 2 2 2 2" xfId="20569"/>
    <cellStyle name="Normal 2 6 3 2 3 2 2 2 2 2 2" xfId="41246"/>
    <cellStyle name="Normal 2 6 3 2 3 2 2 2 2 3" xfId="30909"/>
    <cellStyle name="Normal 2 6 3 2 3 2 2 2 3" xfId="15401"/>
    <cellStyle name="Normal 2 6 3 2 3 2 2 2 3 2" xfId="36078"/>
    <cellStyle name="Normal 2 6 3 2 3 2 2 2 4" xfId="25741"/>
    <cellStyle name="Normal 2 6 3 2 3 2 2 3" xfId="7648"/>
    <cellStyle name="Normal 2 6 3 2 3 2 2 3 2" xfId="17985"/>
    <cellStyle name="Normal 2 6 3 2 3 2 2 3 2 2" xfId="38662"/>
    <cellStyle name="Normal 2 6 3 2 3 2 2 3 3" xfId="28325"/>
    <cellStyle name="Normal 2 6 3 2 3 2 2 4" xfId="12817"/>
    <cellStyle name="Normal 2 6 3 2 3 2 2 4 2" xfId="33494"/>
    <cellStyle name="Normal 2 6 3 2 3 2 2 5" xfId="23157"/>
    <cellStyle name="Normal 2 6 3 2 3 2 3" xfId="3772"/>
    <cellStyle name="Normal 2 6 3 2 3 2 3 2" xfId="8940"/>
    <cellStyle name="Normal 2 6 3 2 3 2 3 2 2" xfId="19277"/>
    <cellStyle name="Normal 2 6 3 2 3 2 3 2 2 2" xfId="39954"/>
    <cellStyle name="Normal 2 6 3 2 3 2 3 2 3" xfId="29617"/>
    <cellStyle name="Normal 2 6 3 2 3 2 3 3" xfId="14109"/>
    <cellStyle name="Normal 2 6 3 2 3 2 3 3 2" xfId="34786"/>
    <cellStyle name="Normal 2 6 3 2 3 2 3 4" xfId="24449"/>
    <cellStyle name="Normal 2 6 3 2 3 2 4" xfId="6356"/>
    <cellStyle name="Normal 2 6 3 2 3 2 4 2" xfId="16693"/>
    <cellStyle name="Normal 2 6 3 2 3 2 4 2 2" xfId="37370"/>
    <cellStyle name="Normal 2 6 3 2 3 2 4 3" xfId="27033"/>
    <cellStyle name="Normal 2 6 3 2 3 2 5" xfId="11525"/>
    <cellStyle name="Normal 2 6 3 2 3 2 5 2" xfId="32202"/>
    <cellStyle name="Normal 2 6 3 2 3 2 6" xfId="21865"/>
    <cellStyle name="Normal 2 6 3 2 3 3" xfId="1834"/>
    <cellStyle name="Normal 2 6 3 2 3 3 2" xfId="4418"/>
    <cellStyle name="Normal 2 6 3 2 3 3 2 2" xfId="9586"/>
    <cellStyle name="Normal 2 6 3 2 3 3 2 2 2" xfId="19923"/>
    <cellStyle name="Normal 2 6 3 2 3 3 2 2 2 2" xfId="40600"/>
    <cellStyle name="Normal 2 6 3 2 3 3 2 2 3" xfId="30263"/>
    <cellStyle name="Normal 2 6 3 2 3 3 2 3" xfId="14755"/>
    <cellStyle name="Normal 2 6 3 2 3 3 2 3 2" xfId="35432"/>
    <cellStyle name="Normal 2 6 3 2 3 3 2 4" xfId="25095"/>
    <cellStyle name="Normal 2 6 3 2 3 3 3" xfId="7002"/>
    <cellStyle name="Normal 2 6 3 2 3 3 3 2" xfId="17339"/>
    <cellStyle name="Normal 2 6 3 2 3 3 3 2 2" xfId="38016"/>
    <cellStyle name="Normal 2 6 3 2 3 3 3 3" xfId="27679"/>
    <cellStyle name="Normal 2 6 3 2 3 3 4" xfId="12171"/>
    <cellStyle name="Normal 2 6 3 2 3 3 4 2" xfId="32848"/>
    <cellStyle name="Normal 2 6 3 2 3 3 5" xfId="22511"/>
    <cellStyle name="Normal 2 6 3 2 3 4" xfId="3126"/>
    <cellStyle name="Normal 2 6 3 2 3 4 2" xfId="8294"/>
    <cellStyle name="Normal 2 6 3 2 3 4 2 2" xfId="18631"/>
    <cellStyle name="Normal 2 6 3 2 3 4 2 2 2" xfId="39308"/>
    <cellStyle name="Normal 2 6 3 2 3 4 2 3" xfId="28971"/>
    <cellStyle name="Normal 2 6 3 2 3 4 3" xfId="13463"/>
    <cellStyle name="Normal 2 6 3 2 3 4 3 2" xfId="34140"/>
    <cellStyle name="Normal 2 6 3 2 3 4 4" xfId="23803"/>
    <cellStyle name="Normal 2 6 3 2 3 5" xfId="5710"/>
    <cellStyle name="Normal 2 6 3 2 3 5 2" xfId="16047"/>
    <cellStyle name="Normal 2 6 3 2 3 5 2 2" xfId="36724"/>
    <cellStyle name="Normal 2 6 3 2 3 5 3" xfId="26387"/>
    <cellStyle name="Normal 2 6 3 2 3 6" xfId="10879"/>
    <cellStyle name="Normal 2 6 3 2 3 6 2" xfId="31556"/>
    <cellStyle name="Normal 2 6 3 2 3 7" xfId="21219"/>
    <cellStyle name="Normal 2 6 3 2 4" xfId="865"/>
    <cellStyle name="Normal 2 6 3 2 4 2" xfId="2157"/>
    <cellStyle name="Normal 2 6 3 2 4 2 2" xfId="4741"/>
    <cellStyle name="Normal 2 6 3 2 4 2 2 2" xfId="9909"/>
    <cellStyle name="Normal 2 6 3 2 4 2 2 2 2" xfId="20246"/>
    <cellStyle name="Normal 2 6 3 2 4 2 2 2 2 2" xfId="40923"/>
    <cellStyle name="Normal 2 6 3 2 4 2 2 2 3" xfId="30586"/>
    <cellStyle name="Normal 2 6 3 2 4 2 2 3" xfId="15078"/>
    <cellStyle name="Normal 2 6 3 2 4 2 2 3 2" xfId="35755"/>
    <cellStyle name="Normal 2 6 3 2 4 2 2 4" xfId="25418"/>
    <cellStyle name="Normal 2 6 3 2 4 2 3" xfId="7325"/>
    <cellStyle name="Normal 2 6 3 2 4 2 3 2" xfId="17662"/>
    <cellStyle name="Normal 2 6 3 2 4 2 3 2 2" xfId="38339"/>
    <cellStyle name="Normal 2 6 3 2 4 2 3 3" xfId="28002"/>
    <cellStyle name="Normal 2 6 3 2 4 2 4" xfId="12494"/>
    <cellStyle name="Normal 2 6 3 2 4 2 4 2" xfId="33171"/>
    <cellStyle name="Normal 2 6 3 2 4 2 5" xfId="22834"/>
    <cellStyle name="Normal 2 6 3 2 4 3" xfId="3449"/>
    <cellStyle name="Normal 2 6 3 2 4 3 2" xfId="8617"/>
    <cellStyle name="Normal 2 6 3 2 4 3 2 2" xfId="18954"/>
    <cellStyle name="Normal 2 6 3 2 4 3 2 2 2" xfId="39631"/>
    <cellStyle name="Normal 2 6 3 2 4 3 2 3" xfId="29294"/>
    <cellStyle name="Normal 2 6 3 2 4 3 3" xfId="13786"/>
    <cellStyle name="Normal 2 6 3 2 4 3 3 2" xfId="34463"/>
    <cellStyle name="Normal 2 6 3 2 4 3 4" xfId="24126"/>
    <cellStyle name="Normal 2 6 3 2 4 4" xfId="6033"/>
    <cellStyle name="Normal 2 6 3 2 4 4 2" xfId="16370"/>
    <cellStyle name="Normal 2 6 3 2 4 4 2 2" xfId="37047"/>
    <cellStyle name="Normal 2 6 3 2 4 4 3" xfId="26710"/>
    <cellStyle name="Normal 2 6 3 2 4 5" xfId="11202"/>
    <cellStyle name="Normal 2 6 3 2 4 5 2" xfId="31879"/>
    <cellStyle name="Normal 2 6 3 2 4 6" xfId="21542"/>
    <cellStyle name="Normal 2 6 3 2 5" xfId="1511"/>
    <cellStyle name="Normal 2 6 3 2 5 2" xfId="4095"/>
    <cellStyle name="Normal 2 6 3 2 5 2 2" xfId="9263"/>
    <cellStyle name="Normal 2 6 3 2 5 2 2 2" xfId="19600"/>
    <cellStyle name="Normal 2 6 3 2 5 2 2 2 2" xfId="40277"/>
    <cellStyle name="Normal 2 6 3 2 5 2 2 3" xfId="29940"/>
    <cellStyle name="Normal 2 6 3 2 5 2 3" xfId="14432"/>
    <cellStyle name="Normal 2 6 3 2 5 2 3 2" xfId="35109"/>
    <cellStyle name="Normal 2 6 3 2 5 2 4" xfId="24772"/>
    <cellStyle name="Normal 2 6 3 2 5 3" xfId="6679"/>
    <cellStyle name="Normal 2 6 3 2 5 3 2" xfId="17016"/>
    <cellStyle name="Normal 2 6 3 2 5 3 2 2" xfId="37693"/>
    <cellStyle name="Normal 2 6 3 2 5 3 3" xfId="27356"/>
    <cellStyle name="Normal 2 6 3 2 5 4" xfId="11848"/>
    <cellStyle name="Normal 2 6 3 2 5 4 2" xfId="32525"/>
    <cellStyle name="Normal 2 6 3 2 5 5" xfId="22188"/>
    <cellStyle name="Normal 2 6 3 2 6" xfId="2803"/>
    <cellStyle name="Normal 2 6 3 2 6 2" xfId="7971"/>
    <cellStyle name="Normal 2 6 3 2 6 2 2" xfId="18308"/>
    <cellStyle name="Normal 2 6 3 2 6 2 2 2" xfId="38985"/>
    <cellStyle name="Normal 2 6 3 2 6 2 3" xfId="28648"/>
    <cellStyle name="Normal 2 6 3 2 6 3" xfId="13140"/>
    <cellStyle name="Normal 2 6 3 2 6 3 2" xfId="33817"/>
    <cellStyle name="Normal 2 6 3 2 6 4" xfId="23480"/>
    <cellStyle name="Normal 2 6 3 2 7" xfId="5387"/>
    <cellStyle name="Normal 2 6 3 2 7 2" xfId="15724"/>
    <cellStyle name="Normal 2 6 3 2 7 2 2" xfId="36401"/>
    <cellStyle name="Normal 2 6 3 2 7 3" xfId="26064"/>
    <cellStyle name="Normal 2 6 3 2 8" xfId="10556"/>
    <cellStyle name="Normal 2 6 3 2 8 2" xfId="31233"/>
    <cellStyle name="Normal 2 6 3 2 9" xfId="20896"/>
    <cellStyle name="Normal 2 6 3 3" xfId="301"/>
    <cellStyle name="Normal 2 6 3 3 2" xfId="625"/>
    <cellStyle name="Normal 2 6 3 3 2 2" xfId="1271"/>
    <cellStyle name="Normal 2 6 3 3 2 2 2" xfId="2563"/>
    <cellStyle name="Normal 2 6 3 3 2 2 2 2" xfId="5147"/>
    <cellStyle name="Normal 2 6 3 3 2 2 2 2 2" xfId="10315"/>
    <cellStyle name="Normal 2 6 3 3 2 2 2 2 2 2" xfId="20652"/>
    <cellStyle name="Normal 2 6 3 3 2 2 2 2 2 2 2" xfId="41329"/>
    <cellStyle name="Normal 2 6 3 3 2 2 2 2 2 3" xfId="30992"/>
    <cellStyle name="Normal 2 6 3 3 2 2 2 2 3" xfId="15484"/>
    <cellStyle name="Normal 2 6 3 3 2 2 2 2 3 2" xfId="36161"/>
    <cellStyle name="Normal 2 6 3 3 2 2 2 2 4" xfId="25824"/>
    <cellStyle name="Normal 2 6 3 3 2 2 2 3" xfId="7731"/>
    <cellStyle name="Normal 2 6 3 3 2 2 2 3 2" xfId="18068"/>
    <cellStyle name="Normal 2 6 3 3 2 2 2 3 2 2" xfId="38745"/>
    <cellStyle name="Normal 2 6 3 3 2 2 2 3 3" xfId="28408"/>
    <cellStyle name="Normal 2 6 3 3 2 2 2 4" xfId="12900"/>
    <cellStyle name="Normal 2 6 3 3 2 2 2 4 2" xfId="33577"/>
    <cellStyle name="Normal 2 6 3 3 2 2 2 5" xfId="23240"/>
    <cellStyle name="Normal 2 6 3 3 2 2 3" xfId="3855"/>
    <cellStyle name="Normal 2 6 3 3 2 2 3 2" xfId="9023"/>
    <cellStyle name="Normal 2 6 3 3 2 2 3 2 2" xfId="19360"/>
    <cellStyle name="Normal 2 6 3 3 2 2 3 2 2 2" xfId="40037"/>
    <cellStyle name="Normal 2 6 3 3 2 2 3 2 3" xfId="29700"/>
    <cellStyle name="Normal 2 6 3 3 2 2 3 3" xfId="14192"/>
    <cellStyle name="Normal 2 6 3 3 2 2 3 3 2" xfId="34869"/>
    <cellStyle name="Normal 2 6 3 3 2 2 3 4" xfId="24532"/>
    <cellStyle name="Normal 2 6 3 3 2 2 4" xfId="6439"/>
    <cellStyle name="Normal 2 6 3 3 2 2 4 2" xfId="16776"/>
    <cellStyle name="Normal 2 6 3 3 2 2 4 2 2" xfId="37453"/>
    <cellStyle name="Normal 2 6 3 3 2 2 4 3" xfId="27116"/>
    <cellStyle name="Normal 2 6 3 3 2 2 5" xfId="11608"/>
    <cellStyle name="Normal 2 6 3 3 2 2 5 2" xfId="32285"/>
    <cellStyle name="Normal 2 6 3 3 2 2 6" xfId="21948"/>
    <cellStyle name="Normal 2 6 3 3 2 3" xfId="1917"/>
    <cellStyle name="Normal 2 6 3 3 2 3 2" xfId="4501"/>
    <cellStyle name="Normal 2 6 3 3 2 3 2 2" xfId="9669"/>
    <cellStyle name="Normal 2 6 3 3 2 3 2 2 2" xfId="20006"/>
    <cellStyle name="Normal 2 6 3 3 2 3 2 2 2 2" xfId="40683"/>
    <cellStyle name="Normal 2 6 3 3 2 3 2 2 3" xfId="30346"/>
    <cellStyle name="Normal 2 6 3 3 2 3 2 3" xfId="14838"/>
    <cellStyle name="Normal 2 6 3 3 2 3 2 3 2" xfId="35515"/>
    <cellStyle name="Normal 2 6 3 3 2 3 2 4" xfId="25178"/>
    <cellStyle name="Normal 2 6 3 3 2 3 3" xfId="7085"/>
    <cellStyle name="Normal 2 6 3 3 2 3 3 2" xfId="17422"/>
    <cellStyle name="Normal 2 6 3 3 2 3 3 2 2" xfId="38099"/>
    <cellStyle name="Normal 2 6 3 3 2 3 3 3" xfId="27762"/>
    <cellStyle name="Normal 2 6 3 3 2 3 4" xfId="12254"/>
    <cellStyle name="Normal 2 6 3 3 2 3 4 2" xfId="32931"/>
    <cellStyle name="Normal 2 6 3 3 2 3 5" xfId="22594"/>
    <cellStyle name="Normal 2 6 3 3 2 4" xfId="3209"/>
    <cellStyle name="Normal 2 6 3 3 2 4 2" xfId="8377"/>
    <cellStyle name="Normal 2 6 3 3 2 4 2 2" xfId="18714"/>
    <cellStyle name="Normal 2 6 3 3 2 4 2 2 2" xfId="39391"/>
    <cellStyle name="Normal 2 6 3 3 2 4 2 3" xfId="29054"/>
    <cellStyle name="Normal 2 6 3 3 2 4 3" xfId="13546"/>
    <cellStyle name="Normal 2 6 3 3 2 4 3 2" xfId="34223"/>
    <cellStyle name="Normal 2 6 3 3 2 4 4" xfId="23886"/>
    <cellStyle name="Normal 2 6 3 3 2 5" xfId="5793"/>
    <cellStyle name="Normal 2 6 3 3 2 5 2" xfId="16130"/>
    <cellStyle name="Normal 2 6 3 3 2 5 2 2" xfId="36807"/>
    <cellStyle name="Normal 2 6 3 3 2 5 3" xfId="26470"/>
    <cellStyle name="Normal 2 6 3 3 2 6" xfId="10962"/>
    <cellStyle name="Normal 2 6 3 3 2 6 2" xfId="31639"/>
    <cellStyle name="Normal 2 6 3 3 2 7" xfId="21302"/>
    <cellStyle name="Normal 2 6 3 3 3" xfId="948"/>
    <cellStyle name="Normal 2 6 3 3 3 2" xfId="2240"/>
    <cellStyle name="Normal 2 6 3 3 3 2 2" xfId="4824"/>
    <cellStyle name="Normal 2 6 3 3 3 2 2 2" xfId="9992"/>
    <cellStyle name="Normal 2 6 3 3 3 2 2 2 2" xfId="20329"/>
    <cellStyle name="Normal 2 6 3 3 3 2 2 2 2 2" xfId="41006"/>
    <cellStyle name="Normal 2 6 3 3 3 2 2 2 3" xfId="30669"/>
    <cellStyle name="Normal 2 6 3 3 3 2 2 3" xfId="15161"/>
    <cellStyle name="Normal 2 6 3 3 3 2 2 3 2" xfId="35838"/>
    <cellStyle name="Normal 2 6 3 3 3 2 2 4" xfId="25501"/>
    <cellStyle name="Normal 2 6 3 3 3 2 3" xfId="7408"/>
    <cellStyle name="Normal 2 6 3 3 3 2 3 2" xfId="17745"/>
    <cellStyle name="Normal 2 6 3 3 3 2 3 2 2" xfId="38422"/>
    <cellStyle name="Normal 2 6 3 3 3 2 3 3" xfId="28085"/>
    <cellStyle name="Normal 2 6 3 3 3 2 4" xfId="12577"/>
    <cellStyle name="Normal 2 6 3 3 3 2 4 2" xfId="33254"/>
    <cellStyle name="Normal 2 6 3 3 3 2 5" xfId="22917"/>
    <cellStyle name="Normal 2 6 3 3 3 3" xfId="3532"/>
    <cellStyle name="Normal 2 6 3 3 3 3 2" xfId="8700"/>
    <cellStyle name="Normal 2 6 3 3 3 3 2 2" xfId="19037"/>
    <cellStyle name="Normal 2 6 3 3 3 3 2 2 2" xfId="39714"/>
    <cellStyle name="Normal 2 6 3 3 3 3 2 3" xfId="29377"/>
    <cellStyle name="Normal 2 6 3 3 3 3 3" xfId="13869"/>
    <cellStyle name="Normal 2 6 3 3 3 3 3 2" xfId="34546"/>
    <cellStyle name="Normal 2 6 3 3 3 3 4" xfId="24209"/>
    <cellStyle name="Normal 2 6 3 3 3 4" xfId="6116"/>
    <cellStyle name="Normal 2 6 3 3 3 4 2" xfId="16453"/>
    <cellStyle name="Normal 2 6 3 3 3 4 2 2" xfId="37130"/>
    <cellStyle name="Normal 2 6 3 3 3 4 3" xfId="26793"/>
    <cellStyle name="Normal 2 6 3 3 3 5" xfId="11285"/>
    <cellStyle name="Normal 2 6 3 3 3 5 2" xfId="31962"/>
    <cellStyle name="Normal 2 6 3 3 3 6" xfId="21625"/>
    <cellStyle name="Normal 2 6 3 3 4" xfId="1594"/>
    <cellStyle name="Normal 2 6 3 3 4 2" xfId="4178"/>
    <cellStyle name="Normal 2 6 3 3 4 2 2" xfId="9346"/>
    <cellStyle name="Normal 2 6 3 3 4 2 2 2" xfId="19683"/>
    <cellStyle name="Normal 2 6 3 3 4 2 2 2 2" xfId="40360"/>
    <cellStyle name="Normal 2 6 3 3 4 2 2 3" xfId="30023"/>
    <cellStyle name="Normal 2 6 3 3 4 2 3" xfId="14515"/>
    <cellStyle name="Normal 2 6 3 3 4 2 3 2" xfId="35192"/>
    <cellStyle name="Normal 2 6 3 3 4 2 4" xfId="24855"/>
    <cellStyle name="Normal 2 6 3 3 4 3" xfId="6762"/>
    <cellStyle name="Normal 2 6 3 3 4 3 2" xfId="17099"/>
    <cellStyle name="Normal 2 6 3 3 4 3 2 2" xfId="37776"/>
    <cellStyle name="Normal 2 6 3 3 4 3 3" xfId="27439"/>
    <cellStyle name="Normal 2 6 3 3 4 4" xfId="11931"/>
    <cellStyle name="Normal 2 6 3 3 4 4 2" xfId="32608"/>
    <cellStyle name="Normal 2 6 3 3 4 5" xfId="22271"/>
    <cellStyle name="Normal 2 6 3 3 5" xfId="2886"/>
    <cellStyle name="Normal 2 6 3 3 5 2" xfId="8054"/>
    <cellStyle name="Normal 2 6 3 3 5 2 2" xfId="18391"/>
    <cellStyle name="Normal 2 6 3 3 5 2 2 2" xfId="39068"/>
    <cellStyle name="Normal 2 6 3 3 5 2 3" xfId="28731"/>
    <cellStyle name="Normal 2 6 3 3 5 3" xfId="13223"/>
    <cellStyle name="Normal 2 6 3 3 5 3 2" xfId="33900"/>
    <cellStyle name="Normal 2 6 3 3 5 4" xfId="23563"/>
    <cellStyle name="Normal 2 6 3 3 6" xfId="5470"/>
    <cellStyle name="Normal 2 6 3 3 6 2" xfId="15807"/>
    <cellStyle name="Normal 2 6 3 3 6 2 2" xfId="36484"/>
    <cellStyle name="Normal 2 6 3 3 6 3" xfId="26147"/>
    <cellStyle name="Normal 2 6 3 3 7" xfId="10639"/>
    <cellStyle name="Normal 2 6 3 3 7 2" xfId="31316"/>
    <cellStyle name="Normal 2 6 3 3 8" xfId="20979"/>
    <cellStyle name="Normal 2 6 3 4" xfId="462"/>
    <cellStyle name="Normal 2 6 3 4 2" xfId="1108"/>
    <cellStyle name="Normal 2 6 3 4 2 2" xfId="2400"/>
    <cellStyle name="Normal 2 6 3 4 2 2 2" xfId="4984"/>
    <cellStyle name="Normal 2 6 3 4 2 2 2 2" xfId="10152"/>
    <cellStyle name="Normal 2 6 3 4 2 2 2 2 2" xfId="20489"/>
    <cellStyle name="Normal 2 6 3 4 2 2 2 2 2 2" xfId="41166"/>
    <cellStyle name="Normal 2 6 3 4 2 2 2 2 3" xfId="30829"/>
    <cellStyle name="Normal 2 6 3 4 2 2 2 3" xfId="15321"/>
    <cellStyle name="Normal 2 6 3 4 2 2 2 3 2" xfId="35998"/>
    <cellStyle name="Normal 2 6 3 4 2 2 2 4" xfId="25661"/>
    <cellStyle name="Normal 2 6 3 4 2 2 3" xfId="7568"/>
    <cellStyle name="Normal 2 6 3 4 2 2 3 2" xfId="17905"/>
    <cellStyle name="Normal 2 6 3 4 2 2 3 2 2" xfId="38582"/>
    <cellStyle name="Normal 2 6 3 4 2 2 3 3" xfId="28245"/>
    <cellStyle name="Normal 2 6 3 4 2 2 4" xfId="12737"/>
    <cellStyle name="Normal 2 6 3 4 2 2 4 2" xfId="33414"/>
    <cellStyle name="Normal 2 6 3 4 2 2 5" xfId="23077"/>
    <cellStyle name="Normal 2 6 3 4 2 3" xfId="3692"/>
    <cellStyle name="Normal 2 6 3 4 2 3 2" xfId="8860"/>
    <cellStyle name="Normal 2 6 3 4 2 3 2 2" xfId="19197"/>
    <cellStyle name="Normal 2 6 3 4 2 3 2 2 2" xfId="39874"/>
    <cellStyle name="Normal 2 6 3 4 2 3 2 3" xfId="29537"/>
    <cellStyle name="Normal 2 6 3 4 2 3 3" xfId="14029"/>
    <cellStyle name="Normal 2 6 3 4 2 3 3 2" xfId="34706"/>
    <cellStyle name="Normal 2 6 3 4 2 3 4" xfId="24369"/>
    <cellStyle name="Normal 2 6 3 4 2 4" xfId="6276"/>
    <cellStyle name="Normal 2 6 3 4 2 4 2" xfId="16613"/>
    <cellStyle name="Normal 2 6 3 4 2 4 2 2" xfId="37290"/>
    <cellStyle name="Normal 2 6 3 4 2 4 3" xfId="26953"/>
    <cellStyle name="Normal 2 6 3 4 2 5" xfId="11445"/>
    <cellStyle name="Normal 2 6 3 4 2 5 2" xfId="32122"/>
    <cellStyle name="Normal 2 6 3 4 2 6" xfId="21785"/>
    <cellStyle name="Normal 2 6 3 4 3" xfId="1754"/>
    <cellStyle name="Normal 2 6 3 4 3 2" xfId="4338"/>
    <cellStyle name="Normal 2 6 3 4 3 2 2" xfId="9506"/>
    <cellStyle name="Normal 2 6 3 4 3 2 2 2" xfId="19843"/>
    <cellStyle name="Normal 2 6 3 4 3 2 2 2 2" xfId="40520"/>
    <cellStyle name="Normal 2 6 3 4 3 2 2 3" xfId="30183"/>
    <cellStyle name="Normal 2 6 3 4 3 2 3" xfId="14675"/>
    <cellStyle name="Normal 2 6 3 4 3 2 3 2" xfId="35352"/>
    <cellStyle name="Normal 2 6 3 4 3 2 4" xfId="25015"/>
    <cellStyle name="Normal 2 6 3 4 3 3" xfId="6922"/>
    <cellStyle name="Normal 2 6 3 4 3 3 2" xfId="17259"/>
    <cellStyle name="Normal 2 6 3 4 3 3 2 2" xfId="37936"/>
    <cellStyle name="Normal 2 6 3 4 3 3 3" xfId="27599"/>
    <cellStyle name="Normal 2 6 3 4 3 4" xfId="12091"/>
    <cellStyle name="Normal 2 6 3 4 3 4 2" xfId="32768"/>
    <cellStyle name="Normal 2 6 3 4 3 5" xfId="22431"/>
    <cellStyle name="Normal 2 6 3 4 4" xfId="3046"/>
    <cellStyle name="Normal 2 6 3 4 4 2" xfId="8214"/>
    <cellStyle name="Normal 2 6 3 4 4 2 2" xfId="18551"/>
    <cellStyle name="Normal 2 6 3 4 4 2 2 2" xfId="39228"/>
    <cellStyle name="Normal 2 6 3 4 4 2 3" xfId="28891"/>
    <cellStyle name="Normal 2 6 3 4 4 3" xfId="13383"/>
    <cellStyle name="Normal 2 6 3 4 4 3 2" xfId="34060"/>
    <cellStyle name="Normal 2 6 3 4 4 4" xfId="23723"/>
    <cellStyle name="Normal 2 6 3 4 5" xfId="5630"/>
    <cellStyle name="Normal 2 6 3 4 5 2" xfId="15967"/>
    <cellStyle name="Normal 2 6 3 4 5 2 2" xfId="36644"/>
    <cellStyle name="Normal 2 6 3 4 5 3" xfId="26307"/>
    <cellStyle name="Normal 2 6 3 4 6" xfId="10799"/>
    <cellStyle name="Normal 2 6 3 4 6 2" xfId="31476"/>
    <cellStyle name="Normal 2 6 3 4 7" xfId="21139"/>
    <cellStyle name="Normal 2 6 3 5" xfId="785"/>
    <cellStyle name="Normal 2 6 3 5 2" xfId="2077"/>
    <cellStyle name="Normal 2 6 3 5 2 2" xfId="4661"/>
    <cellStyle name="Normal 2 6 3 5 2 2 2" xfId="9829"/>
    <cellStyle name="Normal 2 6 3 5 2 2 2 2" xfId="20166"/>
    <cellStyle name="Normal 2 6 3 5 2 2 2 2 2" xfId="40843"/>
    <cellStyle name="Normal 2 6 3 5 2 2 2 3" xfId="30506"/>
    <cellStyle name="Normal 2 6 3 5 2 2 3" xfId="14998"/>
    <cellStyle name="Normal 2 6 3 5 2 2 3 2" xfId="35675"/>
    <cellStyle name="Normal 2 6 3 5 2 2 4" xfId="25338"/>
    <cellStyle name="Normal 2 6 3 5 2 3" xfId="7245"/>
    <cellStyle name="Normal 2 6 3 5 2 3 2" xfId="17582"/>
    <cellStyle name="Normal 2 6 3 5 2 3 2 2" xfId="38259"/>
    <cellStyle name="Normal 2 6 3 5 2 3 3" xfId="27922"/>
    <cellStyle name="Normal 2 6 3 5 2 4" xfId="12414"/>
    <cellStyle name="Normal 2 6 3 5 2 4 2" xfId="33091"/>
    <cellStyle name="Normal 2 6 3 5 2 5" xfId="22754"/>
    <cellStyle name="Normal 2 6 3 5 3" xfId="3369"/>
    <cellStyle name="Normal 2 6 3 5 3 2" xfId="8537"/>
    <cellStyle name="Normal 2 6 3 5 3 2 2" xfId="18874"/>
    <cellStyle name="Normal 2 6 3 5 3 2 2 2" xfId="39551"/>
    <cellStyle name="Normal 2 6 3 5 3 2 3" xfId="29214"/>
    <cellStyle name="Normal 2 6 3 5 3 3" xfId="13706"/>
    <cellStyle name="Normal 2 6 3 5 3 3 2" xfId="34383"/>
    <cellStyle name="Normal 2 6 3 5 3 4" xfId="24046"/>
    <cellStyle name="Normal 2 6 3 5 4" xfId="5953"/>
    <cellStyle name="Normal 2 6 3 5 4 2" xfId="16290"/>
    <cellStyle name="Normal 2 6 3 5 4 2 2" xfId="36967"/>
    <cellStyle name="Normal 2 6 3 5 4 3" xfId="26630"/>
    <cellStyle name="Normal 2 6 3 5 5" xfId="11122"/>
    <cellStyle name="Normal 2 6 3 5 5 2" xfId="31799"/>
    <cellStyle name="Normal 2 6 3 5 6" xfId="21462"/>
    <cellStyle name="Normal 2 6 3 6" xfId="1431"/>
    <cellStyle name="Normal 2 6 3 6 2" xfId="4015"/>
    <cellStyle name="Normal 2 6 3 6 2 2" xfId="9183"/>
    <cellStyle name="Normal 2 6 3 6 2 2 2" xfId="19520"/>
    <cellStyle name="Normal 2 6 3 6 2 2 2 2" xfId="40197"/>
    <cellStyle name="Normal 2 6 3 6 2 2 3" xfId="29860"/>
    <cellStyle name="Normal 2 6 3 6 2 3" xfId="14352"/>
    <cellStyle name="Normal 2 6 3 6 2 3 2" xfId="35029"/>
    <cellStyle name="Normal 2 6 3 6 2 4" xfId="24692"/>
    <cellStyle name="Normal 2 6 3 6 3" xfId="6599"/>
    <cellStyle name="Normal 2 6 3 6 3 2" xfId="16936"/>
    <cellStyle name="Normal 2 6 3 6 3 2 2" xfId="37613"/>
    <cellStyle name="Normal 2 6 3 6 3 3" xfId="27276"/>
    <cellStyle name="Normal 2 6 3 6 4" xfId="11768"/>
    <cellStyle name="Normal 2 6 3 6 4 2" xfId="32445"/>
    <cellStyle name="Normal 2 6 3 6 5" xfId="22108"/>
    <cellStyle name="Normal 2 6 3 7" xfId="2723"/>
    <cellStyle name="Normal 2 6 3 7 2" xfId="7891"/>
    <cellStyle name="Normal 2 6 3 7 2 2" xfId="18228"/>
    <cellStyle name="Normal 2 6 3 7 2 2 2" xfId="38905"/>
    <cellStyle name="Normal 2 6 3 7 2 3" xfId="28568"/>
    <cellStyle name="Normal 2 6 3 7 3" xfId="13060"/>
    <cellStyle name="Normal 2 6 3 7 3 2" xfId="33737"/>
    <cellStyle name="Normal 2 6 3 7 4" xfId="23400"/>
    <cellStyle name="Normal 2 6 3 8" xfId="5307"/>
    <cellStyle name="Normal 2 6 3 8 2" xfId="15644"/>
    <cellStyle name="Normal 2 6 3 8 2 2" xfId="36321"/>
    <cellStyle name="Normal 2 6 3 8 3" xfId="25984"/>
    <cellStyle name="Normal 2 6 3 9" xfId="10476"/>
    <cellStyle name="Normal 2 6 3 9 2" xfId="31153"/>
    <cellStyle name="Normal 2 6 4" xfId="174"/>
    <cellStyle name="Normal 2 6 4 2" xfId="342"/>
    <cellStyle name="Normal 2 6 4 2 2" xfId="665"/>
    <cellStyle name="Normal 2 6 4 2 2 2" xfId="1311"/>
    <cellStyle name="Normal 2 6 4 2 2 2 2" xfId="2603"/>
    <cellStyle name="Normal 2 6 4 2 2 2 2 2" xfId="5187"/>
    <cellStyle name="Normal 2 6 4 2 2 2 2 2 2" xfId="10355"/>
    <cellStyle name="Normal 2 6 4 2 2 2 2 2 2 2" xfId="20692"/>
    <cellStyle name="Normal 2 6 4 2 2 2 2 2 2 2 2" xfId="41369"/>
    <cellStyle name="Normal 2 6 4 2 2 2 2 2 2 3" xfId="31032"/>
    <cellStyle name="Normal 2 6 4 2 2 2 2 2 3" xfId="15524"/>
    <cellStyle name="Normal 2 6 4 2 2 2 2 2 3 2" xfId="36201"/>
    <cellStyle name="Normal 2 6 4 2 2 2 2 2 4" xfId="25864"/>
    <cellStyle name="Normal 2 6 4 2 2 2 2 3" xfId="7771"/>
    <cellStyle name="Normal 2 6 4 2 2 2 2 3 2" xfId="18108"/>
    <cellStyle name="Normal 2 6 4 2 2 2 2 3 2 2" xfId="38785"/>
    <cellStyle name="Normal 2 6 4 2 2 2 2 3 3" xfId="28448"/>
    <cellStyle name="Normal 2 6 4 2 2 2 2 4" xfId="12940"/>
    <cellStyle name="Normal 2 6 4 2 2 2 2 4 2" xfId="33617"/>
    <cellStyle name="Normal 2 6 4 2 2 2 2 5" xfId="23280"/>
    <cellStyle name="Normal 2 6 4 2 2 2 3" xfId="3895"/>
    <cellStyle name="Normal 2 6 4 2 2 2 3 2" xfId="9063"/>
    <cellStyle name="Normal 2 6 4 2 2 2 3 2 2" xfId="19400"/>
    <cellStyle name="Normal 2 6 4 2 2 2 3 2 2 2" xfId="40077"/>
    <cellStyle name="Normal 2 6 4 2 2 2 3 2 3" xfId="29740"/>
    <cellStyle name="Normal 2 6 4 2 2 2 3 3" xfId="14232"/>
    <cellStyle name="Normal 2 6 4 2 2 2 3 3 2" xfId="34909"/>
    <cellStyle name="Normal 2 6 4 2 2 2 3 4" xfId="24572"/>
    <cellStyle name="Normal 2 6 4 2 2 2 4" xfId="6479"/>
    <cellStyle name="Normal 2 6 4 2 2 2 4 2" xfId="16816"/>
    <cellStyle name="Normal 2 6 4 2 2 2 4 2 2" xfId="37493"/>
    <cellStyle name="Normal 2 6 4 2 2 2 4 3" xfId="27156"/>
    <cellStyle name="Normal 2 6 4 2 2 2 5" xfId="11648"/>
    <cellStyle name="Normal 2 6 4 2 2 2 5 2" xfId="32325"/>
    <cellStyle name="Normal 2 6 4 2 2 2 6" xfId="21988"/>
    <cellStyle name="Normal 2 6 4 2 2 3" xfId="1957"/>
    <cellStyle name="Normal 2 6 4 2 2 3 2" xfId="4541"/>
    <cellStyle name="Normal 2 6 4 2 2 3 2 2" xfId="9709"/>
    <cellStyle name="Normal 2 6 4 2 2 3 2 2 2" xfId="20046"/>
    <cellStyle name="Normal 2 6 4 2 2 3 2 2 2 2" xfId="40723"/>
    <cellStyle name="Normal 2 6 4 2 2 3 2 2 3" xfId="30386"/>
    <cellStyle name="Normal 2 6 4 2 2 3 2 3" xfId="14878"/>
    <cellStyle name="Normal 2 6 4 2 2 3 2 3 2" xfId="35555"/>
    <cellStyle name="Normal 2 6 4 2 2 3 2 4" xfId="25218"/>
    <cellStyle name="Normal 2 6 4 2 2 3 3" xfId="7125"/>
    <cellStyle name="Normal 2 6 4 2 2 3 3 2" xfId="17462"/>
    <cellStyle name="Normal 2 6 4 2 2 3 3 2 2" xfId="38139"/>
    <cellStyle name="Normal 2 6 4 2 2 3 3 3" xfId="27802"/>
    <cellStyle name="Normal 2 6 4 2 2 3 4" xfId="12294"/>
    <cellStyle name="Normal 2 6 4 2 2 3 4 2" xfId="32971"/>
    <cellStyle name="Normal 2 6 4 2 2 3 5" xfId="22634"/>
    <cellStyle name="Normal 2 6 4 2 2 4" xfId="3249"/>
    <cellStyle name="Normal 2 6 4 2 2 4 2" xfId="8417"/>
    <cellStyle name="Normal 2 6 4 2 2 4 2 2" xfId="18754"/>
    <cellStyle name="Normal 2 6 4 2 2 4 2 2 2" xfId="39431"/>
    <cellStyle name="Normal 2 6 4 2 2 4 2 3" xfId="29094"/>
    <cellStyle name="Normal 2 6 4 2 2 4 3" xfId="13586"/>
    <cellStyle name="Normal 2 6 4 2 2 4 3 2" xfId="34263"/>
    <cellStyle name="Normal 2 6 4 2 2 4 4" xfId="23926"/>
    <cellStyle name="Normal 2 6 4 2 2 5" xfId="5833"/>
    <cellStyle name="Normal 2 6 4 2 2 5 2" xfId="16170"/>
    <cellStyle name="Normal 2 6 4 2 2 5 2 2" xfId="36847"/>
    <cellStyle name="Normal 2 6 4 2 2 5 3" xfId="26510"/>
    <cellStyle name="Normal 2 6 4 2 2 6" xfId="11002"/>
    <cellStyle name="Normal 2 6 4 2 2 6 2" xfId="31679"/>
    <cellStyle name="Normal 2 6 4 2 2 7" xfId="21342"/>
    <cellStyle name="Normal 2 6 4 2 3" xfId="988"/>
    <cellStyle name="Normal 2 6 4 2 3 2" xfId="2280"/>
    <cellStyle name="Normal 2 6 4 2 3 2 2" xfId="4864"/>
    <cellStyle name="Normal 2 6 4 2 3 2 2 2" xfId="10032"/>
    <cellStyle name="Normal 2 6 4 2 3 2 2 2 2" xfId="20369"/>
    <cellStyle name="Normal 2 6 4 2 3 2 2 2 2 2" xfId="41046"/>
    <cellStyle name="Normal 2 6 4 2 3 2 2 2 3" xfId="30709"/>
    <cellStyle name="Normal 2 6 4 2 3 2 2 3" xfId="15201"/>
    <cellStyle name="Normal 2 6 4 2 3 2 2 3 2" xfId="35878"/>
    <cellStyle name="Normal 2 6 4 2 3 2 2 4" xfId="25541"/>
    <cellStyle name="Normal 2 6 4 2 3 2 3" xfId="7448"/>
    <cellStyle name="Normal 2 6 4 2 3 2 3 2" xfId="17785"/>
    <cellStyle name="Normal 2 6 4 2 3 2 3 2 2" xfId="38462"/>
    <cellStyle name="Normal 2 6 4 2 3 2 3 3" xfId="28125"/>
    <cellStyle name="Normal 2 6 4 2 3 2 4" xfId="12617"/>
    <cellStyle name="Normal 2 6 4 2 3 2 4 2" xfId="33294"/>
    <cellStyle name="Normal 2 6 4 2 3 2 5" xfId="22957"/>
    <cellStyle name="Normal 2 6 4 2 3 3" xfId="3572"/>
    <cellStyle name="Normal 2 6 4 2 3 3 2" xfId="8740"/>
    <cellStyle name="Normal 2 6 4 2 3 3 2 2" xfId="19077"/>
    <cellStyle name="Normal 2 6 4 2 3 3 2 2 2" xfId="39754"/>
    <cellStyle name="Normal 2 6 4 2 3 3 2 3" xfId="29417"/>
    <cellStyle name="Normal 2 6 4 2 3 3 3" xfId="13909"/>
    <cellStyle name="Normal 2 6 4 2 3 3 3 2" xfId="34586"/>
    <cellStyle name="Normal 2 6 4 2 3 3 4" xfId="24249"/>
    <cellStyle name="Normal 2 6 4 2 3 4" xfId="6156"/>
    <cellStyle name="Normal 2 6 4 2 3 4 2" xfId="16493"/>
    <cellStyle name="Normal 2 6 4 2 3 4 2 2" xfId="37170"/>
    <cellStyle name="Normal 2 6 4 2 3 4 3" xfId="26833"/>
    <cellStyle name="Normal 2 6 4 2 3 5" xfId="11325"/>
    <cellStyle name="Normal 2 6 4 2 3 5 2" xfId="32002"/>
    <cellStyle name="Normal 2 6 4 2 3 6" xfId="21665"/>
    <cellStyle name="Normal 2 6 4 2 4" xfId="1634"/>
    <cellStyle name="Normal 2 6 4 2 4 2" xfId="4218"/>
    <cellStyle name="Normal 2 6 4 2 4 2 2" xfId="9386"/>
    <cellStyle name="Normal 2 6 4 2 4 2 2 2" xfId="19723"/>
    <cellStyle name="Normal 2 6 4 2 4 2 2 2 2" xfId="40400"/>
    <cellStyle name="Normal 2 6 4 2 4 2 2 3" xfId="30063"/>
    <cellStyle name="Normal 2 6 4 2 4 2 3" xfId="14555"/>
    <cellStyle name="Normal 2 6 4 2 4 2 3 2" xfId="35232"/>
    <cellStyle name="Normal 2 6 4 2 4 2 4" xfId="24895"/>
    <cellStyle name="Normal 2 6 4 2 4 3" xfId="6802"/>
    <cellStyle name="Normal 2 6 4 2 4 3 2" xfId="17139"/>
    <cellStyle name="Normal 2 6 4 2 4 3 2 2" xfId="37816"/>
    <cellStyle name="Normal 2 6 4 2 4 3 3" xfId="27479"/>
    <cellStyle name="Normal 2 6 4 2 4 4" xfId="11971"/>
    <cellStyle name="Normal 2 6 4 2 4 4 2" xfId="32648"/>
    <cellStyle name="Normal 2 6 4 2 4 5" xfId="22311"/>
    <cellStyle name="Normal 2 6 4 2 5" xfId="2926"/>
    <cellStyle name="Normal 2 6 4 2 5 2" xfId="8094"/>
    <cellStyle name="Normal 2 6 4 2 5 2 2" xfId="18431"/>
    <cellStyle name="Normal 2 6 4 2 5 2 2 2" xfId="39108"/>
    <cellStyle name="Normal 2 6 4 2 5 2 3" xfId="28771"/>
    <cellStyle name="Normal 2 6 4 2 5 3" xfId="13263"/>
    <cellStyle name="Normal 2 6 4 2 5 3 2" xfId="33940"/>
    <cellStyle name="Normal 2 6 4 2 5 4" xfId="23603"/>
    <cellStyle name="Normal 2 6 4 2 6" xfId="5510"/>
    <cellStyle name="Normal 2 6 4 2 6 2" xfId="15847"/>
    <cellStyle name="Normal 2 6 4 2 6 2 2" xfId="36524"/>
    <cellStyle name="Normal 2 6 4 2 6 3" xfId="26187"/>
    <cellStyle name="Normal 2 6 4 2 7" xfId="10679"/>
    <cellStyle name="Normal 2 6 4 2 7 2" xfId="31356"/>
    <cellStyle name="Normal 2 6 4 2 8" xfId="21019"/>
    <cellStyle name="Normal 2 6 4 3" xfId="502"/>
    <cellStyle name="Normal 2 6 4 3 2" xfId="1148"/>
    <cellStyle name="Normal 2 6 4 3 2 2" xfId="2440"/>
    <cellStyle name="Normal 2 6 4 3 2 2 2" xfId="5024"/>
    <cellStyle name="Normal 2 6 4 3 2 2 2 2" xfId="10192"/>
    <cellStyle name="Normal 2 6 4 3 2 2 2 2 2" xfId="20529"/>
    <cellStyle name="Normal 2 6 4 3 2 2 2 2 2 2" xfId="41206"/>
    <cellStyle name="Normal 2 6 4 3 2 2 2 2 3" xfId="30869"/>
    <cellStyle name="Normal 2 6 4 3 2 2 2 3" xfId="15361"/>
    <cellStyle name="Normal 2 6 4 3 2 2 2 3 2" xfId="36038"/>
    <cellStyle name="Normal 2 6 4 3 2 2 2 4" xfId="25701"/>
    <cellStyle name="Normal 2 6 4 3 2 2 3" xfId="7608"/>
    <cellStyle name="Normal 2 6 4 3 2 2 3 2" xfId="17945"/>
    <cellStyle name="Normal 2 6 4 3 2 2 3 2 2" xfId="38622"/>
    <cellStyle name="Normal 2 6 4 3 2 2 3 3" xfId="28285"/>
    <cellStyle name="Normal 2 6 4 3 2 2 4" xfId="12777"/>
    <cellStyle name="Normal 2 6 4 3 2 2 4 2" xfId="33454"/>
    <cellStyle name="Normal 2 6 4 3 2 2 5" xfId="23117"/>
    <cellStyle name="Normal 2 6 4 3 2 3" xfId="3732"/>
    <cellStyle name="Normal 2 6 4 3 2 3 2" xfId="8900"/>
    <cellStyle name="Normal 2 6 4 3 2 3 2 2" xfId="19237"/>
    <cellStyle name="Normal 2 6 4 3 2 3 2 2 2" xfId="39914"/>
    <cellStyle name="Normal 2 6 4 3 2 3 2 3" xfId="29577"/>
    <cellStyle name="Normal 2 6 4 3 2 3 3" xfId="14069"/>
    <cellStyle name="Normal 2 6 4 3 2 3 3 2" xfId="34746"/>
    <cellStyle name="Normal 2 6 4 3 2 3 4" xfId="24409"/>
    <cellStyle name="Normal 2 6 4 3 2 4" xfId="6316"/>
    <cellStyle name="Normal 2 6 4 3 2 4 2" xfId="16653"/>
    <cellStyle name="Normal 2 6 4 3 2 4 2 2" xfId="37330"/>
    <cellStyle name="Normal 2 6 4 3 2 4 3" xfId="26993"/>
    <cellStyle name="Normal 2 6 4 3 2 5" xfId="11485"/>
    <cellStyle name="Normal 2 6 4 3 2 5 2" xfId="32162"/>
    <cellStyle name="Normal 2 6 4 3 2 6" xfId="21825"/>
    <cellStyle name="Normal 2 6 4 3 3" xfId="1794"/>
    <cellStyle name="Normal 2 6 4 3 3 2" xfId="4378"/>
    <cellStyle name="Normal 2 6 4 3 3 2 2" xfId="9546"/>
    <cellStyle name="Normal 2 6 4 3 3 2 2 2" xfId="19883"/>
    <cellStyle name="Normal 2 6 4 3 3 2 2 2 2" xfId="40560"/>
    <cellStyle name="Normal 2 6 4 3 3 2 2 3" xfId="30223"/>
    <cellStyle name="Normal 2 6 4 3 3 2 3" xfId="14715"/>
    <cellStyle name="Normal 2 6 4 3 3 2 3 2" xfId="35392"/>
    <cellStyle name="Normal 2 6 4 3 3 2 4" xfId="25055"/>
    <cellStyle name="Normal 2 6 4 3 3 3" xfId="6962"/>
    <cellStyle name="Normal 2 6 4 3 3 3 2" xfId="17299"/>
    <cellStyle name="Normal 2 6 4 3 3 3 2 2" xfId="37976"/>
    <cellStyle name="Normal 2 6 4 3 3 3 3" xfId="27639"/>
    <cellStyle name="Normal 2 6 4 3 3 4" xfId="12131"/>
    <cellStyle name="Normal 2 6 4 3 3 4 2" xfId="32808"/>
    <cellStyle name="Normal 2 6 4 3 3 5" xfId="22471"/>
    <cellStyle name="Normal 2 6 4 3 4" xfId="3086"/>
    <cellStyle name="Normal 2 6 4 3 4 2" xfId="8254"/>
    <cellStyle name="Normal 2 6 4 3 4 2 2" xfId="18591"/>
    <cellStyle name="Normal 2 6 4 3 4 2 2 2" xfId="39268"/>
    <cellStyle name="Normal 2 6 4 3 4 2 3" xfId="28931"/>
    <cellStyle name="Normal 2 6 4 3 4 3" xfId="13423"/>
    <cellStyle name="Normal 2 6 4 3 4 3 2" xfId="34100"/>
    <cellStyle name="Normal 2 6 4 3 4 4" xfId="23763"/>
    <cellStyle name="Normal 2 6 4 3 5" xfId="5670"/>
    <cellStyle name="Normal 2 6 4 3 5 2" xfId="16007"/>
    <cellStyle name="Normal 2 6 4 3 5 2 2" xfId="36684"/>
    <cellStyle name="Normal 2 6 4 3 5 3" xfId="26347"/>
    <cellStyle name="Normal 2 6 4 3 6" xfId="10839"/>
    <cellStyle name="Normal 2 6 4 3 6 2" xfId="31516"/>
    <cellStyle name="Normal 2 6 4 3 7" xfId="21179"/>
    <cellStyle name="Normal 2 6 4 4" xfId="825"/>
    <cellStyle name="Normal 2 6 4 4 2" xfId="2117"/>
    <cellStyle name="Normal 2 6 4 4 2 2" xfId="4701"/>
    <cellStyle name="Normal 2 6 4 4 2 2 2" xfId="9869"/>
    <cellStyle name="Normal 2 6 4 4 2 2 2 2" xfId="20206"/>
    <cellStyle name="Normal 2 6 4 4 2 2 2 2 2" xfId="40883"/>
    <cellStyle name="Normal 2 6 4 4 2 2 2 3" xfId="30546"/>
    <cellStyle name="Normal 2 6 4 4 2 2 3" xfId="15038"/>
    <cellStyle name="Normal 2 6 4 4 2 2 3 2" xfId="35715"/>
    <cellStyle name="Normal 2 6 4 4 2 2 4" xfId="25378"/>
    <cellStyle name="Normal 2 6 4 4 2 3" xfId="7285"/>
    <cellStyle name="Normal 2 6 4 4 2 3 2" xfId="17622"/>
    <cellStyle name="Normal 2 6 4 4 2 3 2 2" xfId="38299"/>
    <cellStyle name="Normal 2 6 4 4 2 3 3" xfId="27962"/>
    <cellStyle name="Normal 2 6 4 4 2 4" xfId="12454"/>
    <cellStyle name="Normal 2 6 4 4 2 4 2" xfId="33131"/>
    <cellStyle name="Normal 2 6 4 4 2 5" xfId="22794"/>
    <cellStyle name="Normal 2 6 4 4 3" xfId="3409"/>
    <cellStyle name="Normal 2 6 4 4 3 2" xfId="8577"/>
    <cellStyle name="Normal 2 6 4 4 3 2 2" xfId="18914"/>
    <cellStyle name="Normal 2 6 4 4 3 2 2 2" xfId="39591"/>
    <cellStyle name="Normal 2 6 4 4 3 2 3" xfId="29254"/>
    <cellStyle name="Normal 2 6 4 4 3 3" xfId="13746"/>
    <cellStyle name="Normal 2 6 4 4 3 3 2" xfId="34423"/>
    <cellStyle name="Normal 2 6 4 4 3 4" xfId="24086"/>
    <cellStyle name="Normal 2 6 4 4 4" xfId="5993"/>
    <cellStyle name="Normal 2 6 4 4 4 2" xfId="16330"/>
    <cellStyle name="Normal 2 6 4 4 4 2 2" xfId="37007"/>
    <cellStyle name="Normal 2 6 4 4 4 3" xfId="26670"/>
    <cellStyle name="Normal 2 6 4 4 5" xfId="11162"/>
    <cellStyle name="Normal 2 6 4 4 5 2" xfId="31839"/>
    <cellStyle name="Normal 2 6 4 4 6" xfId="21502"/>
    <cellStyle name="Normal 2 6 4 5" xfId="1471"/>
    <cellStyle name="Normal 2 6 4 5 2" xfId="4055"/>
    <cellStyle name="Normal 2 6 4 5 2 2" xfId="9223"/>
    <cellStyle name="Normal 2 6 4 5 2 2 2" xfId="19560"/>
    <cellStyle name="Normal 2 6 4 5 2 2 2 2" xfId="40237"/>
    <cellStyle name="Normal 2 6 4 5 2 2 3" xfId="29900"/>
    <cellStyle name="Normal 2 6 4 5 2 3" xfId="14392"/>
    <cellStyle name="Normal 2 6 4 5 2 3 2" xfId="35069"/>
    <cellStyle name="Normal 2 6 4 5 2 4" xfId="24732"/>
    <cellStyle name="Normal 2 6 4 5 3" xfId="6639"/>
    <cellStyle name="Normal 2 6 4 5 3 2" xfId="16976"/>
    <cellStyle name="Normal 2 6 4 5 3 2 2" xfId="37653"/>
    <cellStyle name="Normal 2 6 4 5 3 3" xfId="27316"/>
    <cellStyle name="Normal 2 6 4 5 4" xfId="11808"/>
    <cellStyle name="Normal 2 6 4 5 4 2" xfId="32485"/>
    <cellStyle name="Normal 2 6 4 5 5" xfId="22148"/>
    <cellStyle name="Normal 2 6 4 6" xfId="2763"/>
    <cellStyle name="Normal 2 6 4 6 2" xfId="7931"/>
    <cellStyle name="Normal 2 6 4 6 2 2" xfId="18268"/>
    <cellStyle name="Normal 2 6 4 6 2 2 2" xfId="38945"/>
    <cellStyle name="Normal 2 6 4 6 2 3" xfId="28608"/>
    <cellStyle name="Normal 2 6 4 6 3" xfId="13100"/>
    <cellStyle name="Normal 2 6 4 6 3 2" xfId="33777"/>
    <cellStyle name="Normal 2 6 4 6 4" xfId="23440"/>
    <cellStyle name="Normal 2 6 4 7" xfId="5347"/>
    <cellStyle name="Normal 2 6 4 7 2" xfId="15684"/>
    <cellStyle name="Normal 2 6 4 7 2 2" xfId="36361"/>
    <cellStyle name="Normal 2 6 4 7 3" xfId="26024"/>
    <cellStyle name="Normal 2 6 4 8" xfId="10516"/>
    <cellStyle name="Normal 2 6 4 8 2" xfId="31193"/>
    <cellStyle name="Normal 2 6 4 9" xfId="20856"/>
    <cellStyle name="Normal 2 6 5" xfId="261"/>
    <cellStyle name="Normal 2 6 5 2" xfId="585"/>
    <cellStyle name="Normal 2 6 5 2 2" xfId="1231"/>
    <cellStyle name="Normal 2 6 5 2 2 2" xfId="2523"/>
    <cellStyle name="Normal 2 6 5 2 2 2 2" xfId="5107"/>
    <cellStyle name="Normal 2 6 5 2 2 2 2 2" xfId="10275"/>
    <cellStyle name="Normal 2 6 5 2 2 2 2 2 2" xfId="20612"/>
    <cellStyle name="Normal 2 6 5 2 2 2 2 2 2 2" xfId="41289"/>
    <cellStyle name="Normal 2 6 5 2 2 2 2 2 3" xfId="30952"/>
    <cellStyle name="Normal 2 6 5 2 2 2 2 3" xfId="15444"/>
    <cellStyle name="Normal 2 6 5 2 2 2 2 3 2" xfId="36121"/>
    <cellStyle name="Normal 2 6 5 2 2 2 2 4" xfId="25784"/>
    <cellStyle name="Normal 2 6 5 2 2 2 3" xfId="7691"/>
    <cellStyle name="Normal 2 6 5 2 2 2 3 2" xfId="18028"/>
    <cellStyle name="Normal 2 6 5 2 2 2 3 2 2" xfId="38705"/>
    <cellStyle name="Normal 2 6 5 2 2 2 3 3" xfId="28368"/>
    <cellStyle name="Normal 2 6 5 2 2 2 4" xfId="12860"/>
    <cellStyle name="Normal 2 6 5 2 2 2 4 2" xfId="33537"/>
    <cellStyle name="Normal 2 6 5 2 2 2 5" xfId="23200"/>
    <cellStyle name="Normal 2 6 5 2 2 3" xfId="3815"/>
    <cellStyle name="Normal 2 6 5 2 2 3 2" xfId="8983"/>
    <cellStyle name="Normal 2 6 5 2 2 3 2 2" xfId="19320"/>
    <cellStyle name="Normal 2 6 5 2 2 3 2 2 2" xfId="39997"/>
    <cellStyle name="Normal 2 6 5 2 2 3 2 3" xfId="29660"/>
    <cellStyle name="Normal 2 6 5 2 2 3 3" xfId="14152"/>
    <cellStyle name="Normal 2 6 5 2 2 3 3 2" xfId="34829"/>
    <cellStyle name="Normal 2 6 5 2 2 3 4" xfId="24492"/>
    <cellStyle name="Normal 2 6 5 2 2 4" xfId="6399"/>
    <cellStyle name="Normal 2 6 5 2 2 4 2" xfId="16736"/>
    <cellStyle name="Normal 2 6 5 2 2 4 2 2" xfId="37413"/>
    <cellStyle name="Normal 2 6 5 2 2 4 3" xfId="27076"/>
    <cellStyle name="Normal 2 6 5 2 2 5" xfId="11568"/>
    <cellStyle name="Normal 2 6 5 2 2 5 2" xfId="32245"/>
    <cellStyle name="Normal 2 6 5 2 2 6" xfId="21908"/>
    <cellStyle name="Normal 2 6 5 2 3" xfId="1877"/>
    <cellStyle name="Normal 2 6 5 2 3 2" xfId="4461"/>
    <cellStyle name="Normal 2 6 5 2 3 2 2" xfId="9629"/>
    <cellStyle name="Normal 2 6 5 2 3 2 2 2" xfId="19966"/>
    <cellStyle name="Normal 2 6 5 2 3 2 2 2 2" xfId="40643"/>
    <cellStyle name="Normal 2 6 5 2 3 2 2 3" xfId="30306"/>
    <cellStyle name="Normal 2 6 5 2 3 2 3" xfId="14798"/>
    <cellStyle name="Normal 2 6 5 2 3 2 3 2" xfId="35475"/>
    <cellStyle name="Normal 2 6 5 2 3 2 4" xfId="25138"/>
    <cellStyle name="Normal 2 6 5 2 3 3" xfId="7045"/>
    <cellStyle name="Normal 2 6 5 2 3 3 2" xfId="17382"/>
    <cellStyle name="Normal 2 6 5 2 3 3 2 2" xfId="38059"/>
    <cellStyle name="Normal 2 6 5 2 3 3 3" xfId="27722"/>
    <cellStyle name="Normal 2 6 5 2 3 4" xfId="12214"/>
    <cellStyle name="Normal 2 6 5 2 3 4 2" xfId="32891"/>
    <cellStyle name="Normal 2 6 5 2 3 5" xfId="22554"/>
    <cellStyle name="Normal 2 6 5 2 4" xfId="3169"/>
    <cellStyle name="Normal 2 6 5 2 4 2" xfId="8337"/>
    <cellStyle name="Normal 2 6 5 2 4 2 2" xfId="18674"/>
    <cellStyle name="Normal 2 6 5 2 4 2 2 2" xfId="39351"/>
    <cellStyle name="Normal 2 6 5 2 4 2 3" xfId="29014"/>
    <cellStyle name="Normal 2 6 5 2 4 3" xfId="13506"/>
    <cellStyle name="Normal 2 6 5 2 4 3 2" xfId="34183"/>
    <cellStyle name="Normal 2 6 5 2 4 4" xfId="23846"/>
    <cellStyle name="Normal 2 6 5 2 5" xfId="5753"/>
    <cellStyle name="Normal 2 6 5 2 5 2" xfId="16090"/>
    <cellStyle name="Normal 2 6 5 2 5 2 2" xfId="36767"/>
    <cellStyle name="Normal 2 6 5 2 5 3" xfId="26430"/>
    <cellStyle name="Normal 2 6 5 2 6" xfId="10922"/>
    <cellStyle name="Normal 2 6 5 2 6 2" xfId="31599"/>
    <cellStyle name="Normal 2 6 5 2 7" xfId="21262"/>
    <cellStyle name="Normal 2 6 5 3" xfId="908"/>
    <cellStyle name="Normal 2 6 5 3 2" xfId="2200"/>
    <cellStyle name="Normal 2 6 5 3 2 2" xfId="4784"/>
    <cellStyle name="Normal 2 6 5 3 2 2 2" xfId="9952"/>
    <cellStyle name="Normal 2 6 5 3 2 2 2 2" xfId="20289"/>
    <cellStyle name="Normal 2 6 5 3 2 2 2 2 2" xfId="40966"/>
    <cellStyle name="Normal 2 6 5 3 2 2 2 3" xfId="30629"/>
    <cellStyle name="Normal 2 6 5 3 2 2 3" xfId="15121"/>
    <cellStyle name="Normal 2 6 5 3 2 2 3 2" xfId="35798"/>
    <cellStyle name="Normal 2 6 5 3 2 2 4" xfId="25461"/>
    <cellStyle name="Normal 2 6 5 3 2 3" xfId="7368"/>
    <cellStyle name="Normal 2 6 5 3 2 3 2" xfId="17705"/>
    <cellStyle name="Normal 2 6 5 3 2 3 2 2" xfId="38382"/>
    <cellStyle name="Normal 2 6 5 3 2 3 3" xfId="28045"/>
    <cellStyle name="Normal 2 6 5 3 2 4" xfId="12537"/>
    <cellStyle name="Normal 2 6 5 3 2 4 2" xfId="33214"/>
    <cellStyle name="Normal 2 6 5 3 2 5" xfId="22877"/>
    <cellStyle name="Normal 2 6 5 3 3" xfId="3492"/>
    <cellStyle name="Normal 2 6 5 3 3 2" xfId="8660"/>
    <cellStyle name="Normal 2 6 5 3 3 2 2" xfId="18997"/>
    <cellStyle name="Normal 2 6 5 3 3 2 2 2" xfId="39674"/>
    <cellStyle name="Normal 2 6 5 3 3 2 3" xfId="29337"/>
    <cellStyle name="Normal 2 6 5 3 3 3" xfId="13829"/>
    <cellStyle name="Normal 2 6 5 3 3 3 2" xfId="34506"/>
    <cellStyle name="Normal 2 6 5 3 3 4" xfId="24169"/>
    <cellStyle name="Normal 2 6 5 3 4" xfId="6076"/>
    <cellStyle name="Normal 2 6 5 3 4 2" xfId="16413"/>
    <cellStyle name="Normal 2 6 5 3 4 2 2" xfId="37090"/>
    <cellStyle name="Normal 2 6 5 3 4 3" xfId="26753"/>
    <cellStyle name="Normal 2 6 5 3 5" xfId="11245"/>
    <cellStyle name="Normal 2 6 5 3 5 2" xfId="31922"/>
    <cellStyle name="Normal 2 6 5 3 6" xfId="21585"/>
    <cellStyle name="Normal 2 6 5 4" xfId="1554"/>
    <cellStyle name="Normal 2 6 5 4 2" xfId="4138"/>
    <cellStyle name="Normal 2 6 5 4 2 2" xfId="9306"/>
    <cellStyle name="Normal 2 6 5 4 2 2 2" xfId="19643"/>
    <cellStyle name="Normal 2 6 5 4 2 2 2 2" xfId="40320"/>
    <cellStyle name="Normal 2 6 5 4 2 2 3" xfId="29983"/>
    <cellStyle name="Normal 2 6 5 4 2 3" xfId="14475"/>
    <cellStyle name="Normal 2 6 5 4 2 3 2" xfId="35152"/>
    <cellStyle name="Normal 2 6 5 4 2 4" xfId="24815"/>
    <cellStyle name="Normal 2 6 5 4 3" xfId="6722"/>
    <cellStyle name="Normal 2 6 5 4 3 2" xfId="17059"/>
    <cellStyle name="Normal 2 6 5 4 3 2 2" xfId="37736"/>
    <cellStyle name="Normal 2 6 5 4 3 3" xfId="27399"/>
    <cellStyle name="Normal 2 6 5 4 4" xfId="11891"/>
    <cellStyle name="Normal 2 6 5 4 4 2" xfId="32568"/>
    <cellStyle name="Normal 2 6 5 4 5" xfId="22231"/>
    <cellStyle name="Normal 2 6 5 5" xfId="2846"/>
    <cellStyle name="Normal 2 6 5 5 2" xfId="8014"/>
    <cellStyle name="Normal 2 6 5 5 2 2" xfId="18351"/>
    <cellStyle name="Normal 2 6 5 5 2 2 2" xfId="39028"/>
    <cellStyle name="Normal 2 6 5 5 2 3" xfId="28691"/>
    <cellStyle name="Normal 2 6 5 5 3" xfId="13183"/>
    <cellStyle name="Normal 2 6 5 5 3 2" xfId="33860"/>
    <cellStyle name="Normal 2 6 5 5 4" xfId="23523"/>
    <cellStyle name="Normal 2 6 5 6" xfId="5430"/>
    <cellStyle name="Normal 2 6 5 6 2" xfId="15767"/>
    <cellStyle name="Normal 2 6 5 6 2 2" xfId="36444"/>
    <cellStyle name="Normal 2 6 5 6 3" xfId="26107"/>
    <cellStyle name="Normal 2 6 5 7" xfId="10599"/>
    <cellStyle name="Normal 2 6 5 7 2" xfId="31276"/>
    <cellStyle name="Normal 2 6 5 8" xfId="20939"/>
    <cellStyle name="Normal 2 6 6" xfId="422"/>
    <cellStyle name="Normal 2 6 6 2" xfId="1068"/>
    <cellStyle name="Normal 2 6 6 2 2" xfId="2360"/>
    <cellStyle name="Normal 2 6 6 2 2 2" xfId="4944"/>
    <cellStyle name="Normal 2 6 6 2 2 2 2" xfId="10112"/>
    <cellStyle name="Normal 2 6 6 2 2 2 2 2" xfId="20449"/>
    <cellStyle name="Normal 2 6 6 2 2 2 2 2 2" xfId="41126"/>
    <cellStyle name="Normal 2 6 6 2 2 2 2 3" xfId="30789"/>
    <cellStyle name="Normal 2 6 6 2 2 2 3" xfId="15281"/>
    <cellStyle name="Normal 2 6 6 2 2 2 3 2" xfId="35958"/>
    <cellStyle name="Normal 2 6 6 2 2 2 4" xfId="25621"/>
    <cellStyle name="Normal 2 6 6 2 2 3" xfId="7528"/>
    <cellStyle name="Normal 2 6 6 2 2 3 2" xfId="17865"/>
    <cellStyle name="Normal 2 6 6 2 2 3 2 2" xfId="38542"/>
    <cellStyle name="Normal 2 6 6 2 2 3 3" xfId="28205"/>
    <cellStyle name="Normal 2 6 6 2 2 4" xfId="12697"/>
    <cellStyle name="Normal 2 6 6 2 2 4 2" xfId="33374"/>
    <cellStyle name="Normal 2 6 6 2 2 5" xfId="23037"/>
    <cellStyle name="Normal 2 6 6 2 3" xfId="3652"/>
    <cellStyle name="Normal 2 6 6 2 3 2" xfId="8820"/>
    <cellStyle name="Normal 2 6 6 2 3 2 2" xfId="19157"/>
    <cellStyle name="Normal 2 6 6 2 3 2 2 2" xfId="39834"/>
    <cellStyle name="Normal 2 6 6 2 3 2 3" xfId="29497"/>
    <cellStyle name="Normal 2 6 6 2 3 3" xfId="13989"/>
    <cellStyle name="Normal 2 6 6 2 3 3 2" xfId="34666"/>
    <cellStyle name="Normal 2 6 6 2 3 4" xfId="24329"/>
    <cellStyle name="Normal 2 6 6 2 4" xfId="6236"/>
    <cellStyle name="Normal 2 6 6 2 4 2" xfId="16573"/>
    <cellStyle name="Normal 2 6 6 2 4 2 2" xfId="37250"/>
    <cellStyle name="Normal 2 6 6 2 4 3" xfId="26913"/>
    <cellStyle name="Normal 2 6 6 2 5" xfId="11405"/>
    <cellStyle name="Normal 2 6 6 2 5 2" xfId="32082"/>
    <cellStyle name="Normal 2 6 6 2 6" xfId="21745"/>
    <cellStyle name="Normal 2 6 6 3" xfId="1714"/>
    <cellStyle name="Normal 2 6 6 3 2" xfId="4298"/>
    <cellStyle name="Normal 2 6 6 3 2 2" xfId="9466"/>
    <cellStyle name="Normal 2 6 6 3 2 2 2" xfId="19803"/>
    <cellStyle name="Normal 2 6 6 3 2 2 2 2" xfId="40480"/>
    <cellStyle name="Normal 2 6 6 3 2 2 3" xfId="30143"/>
    <cellStyle name="Normal 2 6 6 3 2 3" xfId="14635"/>
    <cellStyle name="Normal 2 6 6 3 2 3 2" xfId="35312"/>
    <cellStyle name="Normal 2 6 6 3 2 4" xfId="24975"/>
    <cellStyle name="Normal 2 6 6 3 3" xfId="6882"/>
    <cellStyle name="Normal 2 6 6 3 3 2" xfId="17219"/>
    <cellStyle name="Normal 2 6 6 3 3 2 2" xfId="37896"/>
    <cellStyle name="Normal 2 6 6 3 3 3" xfId="27559"/>
    <cellStyle name="Normal 2 6 6 3 4" xfId="12051"/>
    <cellStyle name="Normal 2 6 6 3 4 2" xfId="32728"/>
    <cellStyle name="Normal 2 6 6 3 5" xfId="22391"/>
    <cellStyle name="Normal 2 6 6 4" xfId="3006"/>
    <cellStyle name="Normal 2 6 6 4 2" xfId="8174"/>
    <cellStyle name="Normal 2 6 6 4 2 2" xfId="18511"/>
    <cellStyle name="Normal 2 6 6 4 2 2 2" xfId="39188"/>
    <cellStyle name="Normal 2 6 6 4 2 3" xfId="28851"/>
    <cellStyle name="Normal 2 6 6 4 3" xfId="13343"/>
    <cellStyle name="Normal 2 6 6 4 3 2" xfId="34020"/>
    <cellStyle name="Normal 2 6 6 4 4" xfId="23683"/>
    <cellStyle name="Normal 2 6 6 5" xfId="5590"/>
    <cellStyle name="Normal 2 6 6 5 2" xfId="15927"/>
    <cellStyle name="Normal 2 6 6 5 2 2" xfId="36604"/>
    <cellStyle name="Normal 2 6 6 5 3" xfId="26267"/>
    <cellStyle name="Normal 2 6 6 6" xfId="10759"/>
    <cellStyle name="Normal 2 6 6 6 2" xfId="31436"/>
    <cellStyle name="Normal 2 6 6 7" xfId="21099"/>
    <cellStyle name="Normal 2 6 7" xfId="745"/>
    <cellStyle name="Normal 2 6 7 2" xfId="2037"/>
    <cellStyle name="Normal 2 6 7 2 2" xfId="4621"/>
    <cellStyle name="Normal 2 6 7 2 2 2" xfId="9789"/>
    <cellStyle name="Normal 2 6 7 2 2 2 2" xfId="20126"/>
    <cellStyle name="Normal 2 6 7 2 2 2 2 2" xfId="40803"/>
    <cellStyle name="Normal 2 6 7 2 2 2 3" xfId="30466"/>
    <cellStyle name="Normal 2 6 7 2 2 3" xfId="14958"/>
    <cellStyle name="Normal 2 6 7 2 2 3 2" xfId="35635"/>
    <cellStyle name="Normal 2 6 7 2 2 4" xfId="25298"/>
    <cellStyle name="Normal 2 6 7 2 3" xfId="7205"/>
    <cellStyle name="Normal 2 6 7 2 3 2" xfId="17542"/>
    <cellStyle name="Normal 2 6 7 2 3 2 2" xfId="38219"/>
    <cellStyle name="Normal 2 6 7 2 3 3" xfId="27882"/>
    <cellStyle name="Normal 2 6 7 2 4" xfId="12374"/>
    <cellStyle name="Normal 2 6 7 2 4 2" xfId="33051"/>
    <cellStyle name="Normal 2 6 7 2 5" xfId="22714"/>
    <cellStyle name="Normal 2 6 7 3" xfId="3329"/>
    <cellStyle name="Normal 2 6 7 3 2" xfId="8497"/>
    <cellStyle name="Normal 2 6 7 3 2 2" xfId="18834"/>
    <cellStyle name="Normal 2 6 7 3 2 2 2" xfId="39511"/>
    <cellStyle name="Normal 2 6 7 3 2 3" xfId="29174"/>
    <cellStyle name="Normal 2 6 7 3 3" xfId="13666"/>
    <cellStyle name="Normal 2 6 7 3 3 2" xfId="34343"/>
    <cellStyle name="Normal 2 6 7 3 4" xfId="24006"/>
    <cellStyle name="Normal 2 6 7 4" xfId="5913"/>
    <cellStyle name="Normal 2 6 7 4 2" xfId="16250"/>
    <cellStyle name="Normal 2 6 7 4 2 2" xfId="36927"/>
    <cellStyle name="Normal 2 6 7 4 3" xfId="26590"/>
    <cellStyle name="Normal 2 6 7 5" xfId="11082"/>
    <cellStyle name="Normal 2 6 7 5 2" xfId="31759"/>
    <cellStyle name="Normal 2 6 7 6" xfId="21422"/>
    <cellStyle name="Normal 2 6 8" xfId="1391"/>
    <cellStyle name="Normal 2 6 8 2" xfId="3975"/>
    <cellStyle name="Normal 2 6 8 2 2" xfId="9143"/>
    <cellStyle name="Normal 2 6 8 2 2 2" xfId="19480"/>
    <cellStyle name="Normal 2 6 8 2 2 2 2" xfId="40157"/>
    <cellStyle name="Normal 2 6 8 2 2 3" xfId="29820"/>
    <cellStyle name="Normal 2 6 8 2 3" xfId="14312"/>
    <cellStyle name="Normal 2 6 8 2 3 2" xfId="34989"/>
    <cellStyle name="Normal 2 6 8 2 4" xfId="24652"/>
    <cellStyle name="Normal 2 6 8 3" xfId="6559"/>
    <cellStyle name="Normal 2 6 8 3 2" xfId="16896"/>
    <cellStyle name="Normal 2 6 8 3 2 2" xfId="37573"/>
    <cellStyle name="Normal 2 6 8 3 3" xfId="27236"/>
    <cellStyle name="Normal 2 6 8 4" xfId="11728"/>
    <cellStyle name="Normal 2 6 8 4 2" xfId="32405"/>
    <cellStyle name="Normal 2 6 8 5" xfId="22068"/>
    <cellStyle name="Normal 2 6 9" xfId="2683"/>
    <cellStyle name="Normal 2 6 9 2" xfId="7851"/>
    <cellStyle name="Normal 2 6 9 2 2" xfId="18188"/>
    <cellStyle name="Normal 2 6 9 2 2 2" xfId="38865"/>
    <cellStyle name="Normal 2 6 9 2 3" xfId="28528"/>
    <cellStyle name="Normal 2 6 9 3" xfId="13020"/>
    <cellStyle name="Normal 2 6 9 3 2" xfId="33697"/>
    <cellStyle name="Normal 2 6 9 4" xfId="23360"/>
    <cellStyle name="Normal 2 7" xfId="84"/>
    <cellStyle name="Normal 2 7 10" xfId="10442"/>
    <cellStyle name="Normal 2 7 10 2" xfId="31119"/>
    <cellStyle name="Normal 2 7 11" xfId="20782"/>
    <cellStyle name="Normal 2 7 12" xfId="42068"/>
    <cellStyle name="Normal 2 7 2" xfId="139"/>
    <cellStyle name="Normal 2 7 2 10" xfId="20822"/>
    <cellStyle name="Normal 2 7 2 2" xfId="220"/>
    <cellStyle name="Normal 2 7 2 2 2" xfId="388"/>
    <cellStyle name="Normal 2 7 2 2 2 2" xfId="711"/>
    <cellStyle name="Normal 2 7 2 2 2 2 2" xfId="1357"/>
    <cellStyle name="Normal 2 7 2 2 2 2 2 2" xfId="2649"/>
    <cellStyle name="Normal 2 7 2 2 2 2 2 2 2" xfId="5233"/>
    <cellStyle name="Normal 2 7 2 2 2 2 2 2 2 2" xfId="10401"/>
    <cellStyle name="Normal 2 7 2 2 2 2 2 2 2 2 2" xfId="20738"/>
    <cellStyle name="Normal 2 7 2 2 2 2 2 2 2 2 2 2" xfId="41415"/>
    <cellStyle name="Normal 2 7 2 2 2 2 2 2 2 2 3" xfId="31078"/>
    <cellStyle name="Normal 2 7 2 2 2 2 2 2 2 3" xfId="15570"/>
    <cellStyle name="Normal 2 7 2 2 2 2 2 2 2 3 2" xfId="36247"/>
    <cellStyle name="Normal 2 7 2 2 2 2 2 2 2 4" xfId="25910"/>
    <cellStyle name="Normal 2 7 2 2 2 2 2 2 3" xfId="7817"/>
    <cellStyle name="Normal 2 7 2 2 2 2 2 2 3 2" xfId="18154"/>
    <cellStyle name="Normal 2 7 2 2 2 2 2 2 3 2 2" xfId="38831"/>
    <cellStyle name="Normal 2 7 2 2 2 2 2 2 3 3" xfId="28494"/>
    <cellStyle name="Normal 2 7 2 2 2 2 2 2 4" xfId="12986"/>
    <cellStyle name="Normal 2 7 2 2 2 2 2 2 4 2" xfId="33663"/>
    <cellStyle name="Normal 2 7 2 2 2 2 2 2 5" xfId="23326"/>
    <cellStyle name="Normal 2 7 2 2 2 2 2 3" xfId="3941"/>
    <cellStyle name="Normal 2 7 2 2 2 2 2 3 2" xfId="9109"/>
    <cellStyle name="Normal 2 7 2 2 2 2 2 3 2 2" xfId="19446"/>
    <cellStyle name="Normal 2 7 2 2 2 2 2 3 2 2 2" xfId="40123"/>
    <cellStyle name="Normal 2 7 2 2 2 2 2 3 2 3" xfId="29786"/>
    <cellStyle name="Normal 2 7 2 2 2 2 2 3 3" xfId="14278"/>
    <cellStyle name="Normal 2 7 2 2 2 2 2 3 3 2" xfId="34955"/>
    <cellStyle name="Normal 2 7 2 2 2 2 2 3 4" xfId="24618"/>
    <cellStyle name="Normal 2 7 2 2 2 2 2 4" xfId="6525"/>
    <cellStyle name="Normal 2 7 2 2 2 2 2 4 2" xfId="16862"/>
    <cellStyle name="Normal 2 7 2 2 2 2 2 4 2 2" xfId="37539"/>
    <cellStyle name="Normal 2 7 2 2 2 2 2 4 3" xfId="27202"/>
    <cellStyle name="Normal 2 7 2 2 2 2 2 5" xfId="11694"/>
    <cellStyle name="Normal 2 7 2 2 2 2 2 5 2" xfId="32371"/>
    <cellStyle name="Normal 2 7 2 2 2 2 2 6" xfId="22034"/>
    <cellStyle name="Normal 2 7 2 2 2 2 3" xfId="2003"/>
    <cellStyle name="Normal 2 7 2 2 2 2 3 2" xfId="4587"/>
    <cellStyle name="Normal 2 7 2 2 2 2 3 2 2" xfId="9755"/>
    <cellStyle name="Normal 2 7 2 2 2 2 3 2 2 2" xfId="20092"/>
    <cellStyle name="Normal 2 7 2 2 2 2 3 2 2 2 2" xfId="40769"/>
    <cellStyle name="Normal 2 7 2 2 2 2 3 2 2 3" xfId="30432"/>
    <cellStyle name="Normal 2 7 2 2 2 2 3 2 3" xfId="14924"/>
    <cellStyle name="Normal 2 7 2 2 2 2 3 2 3 2" xfId="35601"/>
    <cellStyle name="Normal 2 7 2 2 2 2 3 2 4" xfId="25264"/>
    <cellStyle name="Normal 2 7 2 2 2 2 3 3" xfId="7171"/>
    <cellStyle name="Normal 2 7 2 2 2 2 3 3 2" xfId="17508"/>
    <cellStyle name="Normal 2 7 2 2 2 2 3 3 2 2" xfId="38185"/>
    <cellStyle name="Normal 2 7 2 2 2 2 3 3 3" xfId="27848"/>
    <cellStyle name="Normal 2 7 2 2 2 2 3 4" xfId="12340"/>
    <cellStyle name="Normal 2 7 2 2 2 2 3 4 2" xfId="33017"/>
    <cellStyle name="Normal 2 7 2 2 2 2 3 5" xfId="22680"/>
    <cellStyle name="Normal 2 7 2 2 2 2 4" xfId="3295"/>
    <cellStyle name="Normal 2 7 2 2 2 2 4 2" xfId="8463"/>
    <cellStyle name="Normal 2 7 2 2 2 2 4 2 2" xfId="18800"/>
    <cellStyle name="Normal 2 7 2 2 2 2 4 2 2 2" xfId="39477"/>
    <cellStyle name="Normal 2 7 2 2 2 2 4 2 3" xfId="29140"/>
    <cellStyle name="Normal 2 7 2 2 2 2 4 3" xfId="13632"/>
    <cellStyle name="Normal 2 7 2 2 2 2 4 3 2" xfId="34309"/>
    <cellStyle name="Normal 2 7 2 2 2 2 4 4" xfId="23972"/>
    <cellStyle name="Normal 2 7 2 2 2 2 5" xfId="5879"/>
    <cellStyle name="Normal 2 7 2 2 2 2 5 2" xfId="16216"/>
    <cellStyle name="Normal 2 7 2 2 2 2 5 2 2" xfId="36893"/>
    <cellStyle name="Normal 2 7 2 2 2 2 5 3" xfId="26556"/>
    <cellStyle name="Normal 2 7 2 2 2 2 6" xfId="11048"/>
    <cellStyle name="Normal 2 7 2 2 2 2 6 2" xfId="31725"/>
    <cellStyle name="Normal 2 7 2 2 2 2 7" xfId="21388"/>
    <cellStyle name="Normal 2 7 2 2 2 3" xfId="1034"/>
    <cellStyle name="Normal 2 7 2 2 2 3 2" xfId="2326"/>
    <cellStyle name="Normal 2 7 2 2 2 3 2 2" xfId="4910"/>
    <cellStyle name="Normal 2 7 2 2 2 3 2 2 2" xfId="10078"/>
    <cellStyle name="Normal 2 7 2 2 2 3 2 2 2 2" xfId="20415"/>
    <cellStyle name="Normal 2 7 2 2 2 3 2 2 2 2 2" xfId="41092"/>
    <cellStyle name="Normal 2 7 2 2 2 3 2 2 2 3" xfId="30755"/>
    <cellStyle name="Normal 2 7 2 2 2 3 2 2 3" xfId="15247"/>
    <cellStyle name="Normal 2 7 2 2 2 3 2 2 3 2" xfId="35924"/>
    <cellStyle name="Normal 2 7 2 2 2 3 2 2 4" xfId="25587"/>
    <cellStyle name="Normal 2 7 2 2 2 3 2 3" xfId="7494"/>
    <cellStyle name="Normal 2 7 2 2 2 3 2 3 2" xfId="17831"/>
    <cellStyle name="Normal 2 7 2 2 2 3 2 3 2 2" xfId="38508"/>
    <cellStyle name="Normal 2 7 2 2 2 3 2 3 3" xfId="28171"/>
    <cellStyle name="Normal 2 7 2 2 2 3 2 4" xfId="12663"/>
    <cellStyle name="Normal 2 7 2 2 2 3 2 4 2" xfId="33340"/>
    <cellStyle name="Normal 2 7 2 2 2 3 2 5" xfId="23003"/>
    <cellStyle name="Normal 2 7 2 2 2 3 3" xfId="3618"/>
    <cellStyle name="Normal 2 7 2 2 2 3 3 2" xfId="8786"/>
    <cellStyle name="Normal 2 7 2 2 2 3 3 2 2" xfId="19123"/>
    <cellStyle name="Normal 2 7 2 2 2 3 3 2 2 2" xfId="39800"/>
    <cellStyle name="Normal 2 7 2 2 2 3 3 2 3" xfId="29463"/>
    <cellStyle name="Normal 2 7 2 2 2 3 3 3" xfId="13955"/>
    <cellStyle name="Normal 2 7 2 2 2 3 3 3 2" xfId="34632"/>
    <cellStyle name="Normal 2 7 2 2 2 3 3 4" xfId="24295"/>
    <cellStyle name="Normal 2 7 2 2 2 3 4" xfId="6202"/>
    <cellStyle name="Normal 2 7 2 2 2 3 4 2" xfId="16539"/>
    <cellStyle name="Normal 2 7 2 2 2 3 4 2 2" xfId="37216"/>
    <cellStyle name="Normal 2 7 2 2 2 3 4 3" xfId="26879"/>
    <cellStyle name="Normal 2 7 2 2 2 3 5" xfId="11371"/>
    <cellStyle name="Normal 2 7 2 2 2 3 5 2" xfId="32048"/>
    <cellStyle name="Normal 2 7 2 2 2 3 6" xfId="21711"/>
    <cellStyle name="Normal 2 7 2 2 2 4" xfId="1680"/>
    <cellStyle name="Normal 2 7 2 2 2 4 2" xfId="4264"/>
    <cellStyle name="Normal 2 7 2 2 2 4 2 2" xfId="9432"/>
    <cellStyle name="Normal 2 7 2 2 2 4 2 2 2" xfId="19769"/>
    <cellStyle name="Normal 2 7 2 2 2 4 2 2 2 2" xfId="40446"/>
    <cellStyle name="Normal 2 7 2 2 2 4 2 2 3" xfId="30109"/>
    <cellStyle name="Normal 2 7 2 2 2 4 2 3" xfId="14601"/>
    <cellStyle name="Normal 2 7 2 2 2 4 2 3 2" xfId="35278"/>
    <cellStyle name="Normal 2 7 2 2 2 4 2 4" xfId="24941"/>
    <cellStyle name="Normal 2 7 2 2 2 4 3" xfId="6848"/>
    <cellStyle name="Normal 2 7 2 2 2 4 3 2" xfId="17185"/>
    <cellStyle name="Normal 2 7 2 2 2 4 3 2 2" xfId="37862"/>
    <cellStyle name="Normal 2 7 2 2 2 4 3 3" xfId="27525"/>
    <cellStyle name="Normal 2 7 2 2 2 4 4" xfId="12017"/>
    <cellStyle name="Normal 2 7 2 2 2 4 4 2" xfId="32694"/>
    <cellStyle name="Normal 2 7 2 2 2 4 5" xfId="22357"/>
    <cellStyle name="Normal 2 7 2 2 2 5" xfId="2972"/>
    <cellStyle name="Normal 2 7 2 2 2 5 2" xfId="8140"/>
    <cellStyle name="Normal 2 7 2 2 2 5 2 2" xfId="18477"/>
    <cellStyle name="Normal 2 7 2 2 2 5 2 2 2" xfId="39154"/>
    <cellStyle name="Normal 2 7 2 2 2 5 2 3" xfId="28817"/>
    <cellStyle name="Normal 2 7 2 2 2 5 3" xfId="13309"/>
    <cellStyle name="Normal 2 7 2 2 2 5 3 2" xfId="33986"/>
    <cellStyle name="Normal 2 7 2 2 2 5 4" xfId="23649"/>
    <cellStyle name="Normal 2 7 2 2 2 6" xfId="5556"/>
    <cellStyle name="Normal 2 7 2 2 2 6 2" xfId="15893"/>
    <cellStyle name="Normal 2 7 2 2 2 6 2 2" xfId="36570"/>
    <cellStyle name="Normal 2 7 2 2 2 6 3" xfId="26233"/>
    <cellStyle name="Normal 2 7 2 2 2 7" xfId="10725"/>
    <cellStyle name="Normal 2 7 2 2 2 7 2" xfId="31402"/>
    <cellStyle name="Normal 2 7 2 2 2 8" xfId="21065"/>
    <cellStyle name="Normal 2 7 2 2 3" xfId="548"/>
    <cellStyle name="Normal 2 7 2 2 3 2" xfId="1194"/>
    <cellStyle name="Normal 2 7 2 2 3 2 2" xfId="2486"/>
    <cellStyle name="Normal 2 7 2 2 3 2 2 2" xfId="5070"/>
    <cellStyle name="Normal 2 7 2 2 3 2 2 2 2" xfId="10238"/>
    <cellStyle name="Normal 2 7 2 2 3 2 2 2 2 2" xfId="20575"/>
    <cellStyle name="Normal 2 7 2 2 3 2 2 2 2 2 2" xfId="41252"/>
    <cellStyle name="Normal 2 7 2 2 3 2 2 2 2 3" xfId="30915"/>
    <cellStyle name="Normal 2 7 2 2 3 2 2 2 3" xfId="15407"/>
    <cellStyle name="Normal 2 7 2 2 3 2 2 2 3 2" xfId="36084"/>
    <cellStyle name="Normal 2 7 2 2 3 2 2 2 4" xfId="25747"/>
    <cellStyle name="Normal 2 7 2 2 3 2 2 3" xfId="7654"/>
    <cellStyle name="Normal 2 7 2 2 3 2 2 3 2" xfId="17991"/>
    <cellStyle name="Normal 2 7 2 2 3 2 2 3 2 2" xfId="38668"/>
    <cellStyle name="Normal 2 7 2 2 3 2 2 3 3" xfId="28331"/>
    <cellStyle name="Normal 2 7 2 2 3 2 2 4" xfId="12823"/>
    <cellStyle name="Normal 2 7 2 2 3 2 2 4 2" xfId="33500"/>
    <cellStyle name="Normal 2 7 2 2 3 2 2 5" xfId="23163"/>
    <cellStyle name="Normal 2 7 2 2 3 2 3" xfId="3778"/>
    <cellStyle name="Normal 2 7 2 2 3 2 3 2" xfId="8946"/>
    <cellStyle name="Normal 2 7 2 2 3 2 3 2 2" xfId="19283"/>
    <cellStyle name="Normal 2 7 2 2 3 2 3 2 2 2" xfId="39960"/>
    <cellStyle name="Normal 2 7 2 2 3 2 3 2 3" xfId="29623"/>
    <cellStyle name="Normal 2 7 2 2 3 2 3 3" xfId="14115"/>
    <cellStyle name="Normal 2 7 2 2 3 2 3 3 2" xfId="34792"/>
    <cellStyle name="Normal 2 7 2 2 3 2 3 4" xfId="24455"/>
    <cellStyle name="Normal 2 7 2 2 3 2 4" xfId="6362"/>
    <cellStyle name="Normal 2 7 2 2 3 2 4 2" xfId="16699"/>
    <cellStyle name="Normal 2 7 2 2 3 2 4 2 2" xfId="37376"/>
    <cellStyle name="Normal 2 7 2 2 3 2 4 3" xfId="27039"/>
    <cellStyle name="Normal 2 7 2 2 3 2 5" xfId="11531"/>
    <cellStyle name="Normal 2 7 2 2 3 2 5 2" xfId="32208"/>
    <cellStyle name="Normal 2 7 2 2 3 2 6" xfId="21871"/>
    <cellStyle name="Normal 2 7 2 2 3 3" xfId="1840"/>
    <cellStyle name="Normal 2 7 2 2 3 3 2" xfId="4424"/>
    <cellStyle name="Normal 2 7 2 2 3 3 2 2" xfId="9592"/>
    <cellStyle name="Normal 2 7 2 2 3 3 2 2 2" xfId="19929"/>
    <cellStyle name="Normal 2 7 2 2 3 3 2 2 2 2" xfId="40606"/>
    <cellStyle name="Normal 2 7 2 2 3 3 2 2 3" xfId="30269"/>
    <cellStyle name="Normal 2 7 2 2 3 3 2 3" xfId="14761"/>
    <cellStyle name="Normal 2 7 2 2 3 3 2 3 2" xfId="35438"/>
    <cellStyle name="Normal 2 7 2 2 3 3 2 4" xfId="25101"/>
    <cellStyle name="Normal 2 7 2 2 3 3 3" xfId="7008"/>
    <cellStyle name="Normal 2 7 2 2 3 3 3 2" xfId="17345"/>
    <cellStyle name="Normal 2 7 2 2 3 3 3 2 2" xfId="38022"/>
    <cellStyle name="Normal 2 7 2 2 3 3 3 3" xfId="27685"/>
    <cellStyle name="Normal 2 7 2 2 3 3 4" xfId="12177"/>
    <cellStyle name="Normal 2 7 2 2 3 3 4 2" xfId="32854"/>
    <cellStyle name="Normal 2 7 2 2 3 3 5" xfId="22517"/>
    <cellStyle name="Normal 2 7 2 2 3 4" xfId="3132"/>
    <cellStyle name="Normal 2 7 2 2 3 4 2" xfId="8300"/>
    <cellStyle name="Normal 2 7 2 2 3 4 2 2" xfId="18637"/>
    <cellStyle name="Normal 2 7 2 2 3 4 2 2 2" xfId="39314"/>
    <cellStyle name="Normal 2 7 2 2 3 4 2 3" xfId="28977"/>
    <cellStyle name="Normal 2 7 2 2 3 4 3" xfId="13469"/>
    <cellStyle name="Normal 2 7 2 2 3 4 3 2" xfId="34146"/>
    <cellStyle name="Normal 2 7 2 2 3 4 4" xfId="23809"/>
    <cellStyle name="Normal 2 7 2 2 3 5" xfId="5716"/>
    <cellStyle name="Normal 2 7 2 2 3 5 2" xfId="16053"/>
    <cellStyle name="Normal 2 7 2 2 3 5 2 2" xfId="36730"/>
    <cellStyle name="Normal 2 7 2 2 3 5 3" xfId="26393"/>
    <cellStyle name="Normal 2 7 2 2 3 6" xfId="10885"/>
    <cellStyle name="Normal 2 7 2 2 3 6 2" xfId="31562"/>
    <cellStyle name="Normal 2 7 2 2 3 7" xfId="21225"/>
    <cellStyle name="Normal 2 7 2 2 4" xfId="871"/>
    <cellStyle name="Normal 2 7 2 2 4 2" xfId="2163"/>
    <cellStyle name="Normal 2 7 2 2 4 2 2" xfId="4747"/>
    <cellStyle name="Normal 2 7 2 2 4 2 2 2" xfId="9915"/>
    <cellStyle name="Normal 2 7 2 2 4 2 2 2 2" xfId="20252"/>
    <cellStyle name="Normal 2 7 2 2 4 2 2 2 2 2" xfId="40929"/>
    <cellStyle name="Normal 2 7 2 2 4 2 2 2 3" xfId="30592"/>
    <cellStyle name="Normal 2 7 2 2 4 2 2 3" xfId="15084"/>
    <cellStyle name="Normal 2 7 2 2 4 2 2 3 2" xfId="35761"/>
    <cellStyle name="Normal 2 7 2 2 4 2 2 4" xfId="25424"/>
    <cellStyle name="Normal 2 7 2 2 4 2 3" xfId="7331"/>
    <cellStyle name="Normal 2 7 2 2 4 2 3 2" xfId="17668"/>
    <cellStyle name="Normal 2 7 2 2 4 2 3 2 2" xfId="38345"/>
    <cellStyle name="Normal 2 7 2 2 4 2 3 3" xfId="28008"/>
    <cellStyle name="Normal 2 7 2 2 4 2 4" xfId="12500"/>
    <cellStyle name="Normal 2 7 2 2 4 2 4 2" xfId="33177"/>
    <cellStyle name="Normal 2 7 2 2 4 2 5" xfId="22840"/>
    <cellStyle name="Normal 2 7 2 2 4 3" xfId="3455"/>
    <cellStyle name="Normal 2 7 2 2 4 3 2" xfId="8623"/>
    <cellStyle name="Normal 2 7 2 2 4 3 2 2" xfId="18960"/>
    <cellStyle name="Normal 2 7 2 2 4 3 2 2 2" xfId="39637"/>
    <cellStyle name="Normal 2 7 2 2 4 3 2 3" xfId="29300"/>
    <cellStyle name="Normal 2 7 2 2 4 3 3" xfId="13792"/>
    <cellStyle name="Normal 2 7 2 2 4 3 3 2" xfId="34469"/>
    <cellStyle name="Normal 2 7 2 2 4 3 4" xfId="24132"/>
    <cellStyle name="Normal 2 7 2 2 4 4" xfId="6039"/>
    <cellStyle name="Normal 2 7 2 2 4 4 2" xfId="16376"/>
    <cellStyle name="Normal 2 7 2 2 4 4 2 2" xfId="37053"/>
    <cellStyle name="Normal 2 7 2 2 4 4 3" xfId="26716"/>
    <cellStyle name="Normal 2 7 2 2 4 5" xfId="11208"/>
    <cellStyle name="Normal 2 7 2 2 4 5 2" xfId="31885"/>
    <cellStyle name="Normal 2 7 2 2 4 6" xfId="21548"/>
    <cellStyle name="Normal 2 7 2 2 5" xfId="1517"/>
    <cellStyle name="Normal 2 7 2 2 5 2" xfId="4101"/>
    <cellStyle name="Normal 2 7 2 2 5 2 2" xfId="9269"/>
    <cellStyle name="Normal 2 7 2 2 5 2 2 2" xfId="19606"/>
    <cellStyle name="Normal 2 7 2 2 5 2 2 2 2" xfId="40283"/>
    <cellStyle name="Normal 2 7 2 2 5 2 2 3" xfId="29946"/>
    <cellStyle name="Normal 2 7 2 2 5 2 3" xfId="14438"/>
    <cellStyle name="Normal 2 7 2 2 5 2 3 2" xfId="35115"/>
    <cellStyle name="Normal 2 7 2 2 5 2 4" xfId="24778"/>
    <cellStyle name="Normal 2 7 2 2 5 3" xfId="6685"/>
    <cellStyle name="Normal 2 7 2 2 5 3 2" xfId="17022"/>
    <cellStyle name="Normal 2 7 2 2 5 3 2 2" xfId="37699"/>
    <cellStyle name="Normal 2 7 2 2 5 3 3" xfId="27362"/>
    <cellStyle name="Normal 2 7 2 2 5 4" xfId="11854"/>
    <cellStyle name="Normal 2 7 2 2 5 4 2" xfId="32531"/>
    <cellStyle name="Normal 2 7 2 2 5 5" xfId="22194"/>
    <cellStyle name="Normal 2 7 2 2 6" xfId="2809"/>
    <cellStyle name="Normal 2 7 2 2 6 2" xfId="7977"/>
    <cellStyle name="Normal 2 7 2 2 6 2 2" xfId="18314"/>
    <cellStyle name="Normal 2 7 2 2 6 2 2 2" xfId="38991"/>
    <cellStyle name="Normal 2 7 2 2 6 2 3" xfId="28654"/>
    <cellStyle name="Normal 2 7 2 2 6 3" xfId="13146"/>
    <cellStyle name="Normal 2 7 2 2 6 3 2" xfId="33823"/>
    <cellStyle name="Normal 2 7 2 2 6 4" xfId="23486"/>
    <cellStyle name="Normal 2 7 2 2 7" xfId="5393"/>
    <cellStyle name="Normal 2 7 2 2 7 2" xfId="15730"/>
    <cellStyle name="Normal 2 7 2 2 7 2 2" xfId="36407"/>
    <cellStyle name="Normal 2 7 2 2 7 3" xfId="26070"/>
    <cellStyle name="Normal 2 7 2 2 8" xfId="10562"/>
    <cellStyle name="Normal 2 7 2 2 8 2" xfId="31239"/>
    <cellStyle name="Normal 2 7 2 2 9" xfId="20902"/>
    <cellStyle name="Normal 2 7 2 3" xfId="307"/>
    <cellStyle name="Normal 2 7 2 3 2" xfId="631"/>
    <cellStyle name="Normal 2 7 2 3 2 2" xfId="1277"/>
    <cellStyle name="Normal 2 7 2 3 2 2 2" xfId="2569"/>
    <cellStyle name="Normal 2 7 2 3 2 2 2 2" xfId="5153"/>
    <cellStyle name="Normal 2 7 2 3 2 2 2 2 2" xfId="10321"/>
    <cellStyle name="Normal 2 7 2 3 2 2 2 2 2 2" xfId="20658"/>
    <cellStyle name="Normal 2 7 2 3 2 2 2 2 2 2 2" xfId="41335"/>
    <cellStyle name="Normal 2 7 2 3 2 2 2 2 2 3" xfId="30998"/>
    <cellStyle name="Normal 2 7 2 3 2 2 2 2 3" xfId="15490"/>
    <cellStyle name="Normal 2 7 2 3 2 2 2 2 3 2" xfId="36167"/>
    <cellStyle name="Normal 2 7 2 3 2 2 2 2 4" xfId="25830"/>
    <cellStyle name="Normal 2 7 2 3 2 2 2 3" xfId="7737"/>
    <cellStyle name="Normal 2 7 2 3 2 2 2 3 2" xfId="18074"/>
    <cellStyle name="Normal 2 7 2 3 2 2 2 3 2 2" xfId="38751"/>
    <cellStyle name="Normal 2 7 2 3 2 2 2 3 3" xfId="28414"/>
    <cellStyle name="Normal 2 7 2 3 2 2 2 4" xfId="12906"/>
    <cellStyle name="Normal 2 7 2 3 2 2 2 4 2" xfId="33583"/>
    <cellStyle name="Normal 2 7 2 3 2 2 2 5" xfId="23246"/>
    <cellStyle name="Normal 2 7 2 3 2 2 3" xfId="3861"/>
    <cellStyle name="Normal 2 7 2 3 2 2 3 2" xfId="9029"/>
    <cellStyle name="Normal 2 7 2 3 2 2 3 2 2" xfId="19366"/>
    <cellStyle name="Normal 2 7 2 3 2 2 3 2 2 2" xfId="40043"/>
    <cellStyle name="Normal 2 7 2 3 2 2 3 2 3" xfId="29706"/>
    <cellStyle name="Normal 2 7 2 3 2 2 3 3" xfId="14198"/>
    <cellStyle name="Normal 2 7 2 3 2 2 3 3 2" xfId="34875"/>
    <cellStyle name="Normal 2 7 2 3 2 2 3 4" xfId="24538"/>
    <cellStyle name="Normal 2 7 2 3 2 2 4" xfId="6445"/>
    <cellStyle name="Normal 2 7 2 3 2 2 4 2" xfId="16782"/>
    <cellStyle name="Normal 2 7 2 3 2 2 4 2 2" xfId="37459"/>
    <cellStyle name="Normal 2 7 2 3 2 2 4 3" xfId="27122"/>
    <cellStyle name="Normal 2 7 2 3 2 2 5" xfId="11614"/>
    <cellStyle name="Normal 2 7 2 3 2 2 5 2" xfId="32291"/>
    <cellStyle name="Normal 2 7 2 3 2 2 6" xfId="21954"/>
    <cellStyle name="Normal 2 7 2 3 2 3" xfId="1923"/>
    <cellStyle name="Normal 2 7 2 3 2 3 2" xfId="4507"/>
    <cellStyle name="Normal 2 7 2 3 2 3 2 2" xfId="9675"/>
    <cellStyle name="Normal 2 7 2 3 2 3 2 2 2" xfId="20012"/>
    <cellStyle name="Normal 2 7 2 3 2 3 2 2 2 2" xfId="40689"/>
    <cellStyle name="Normal 2 7 2 3 2 3 2 2 3" xfId="30352"/>
    <cellStyle name="Normal 2 7 2 3 2 3 2 3" xfId="14844"/>
    <cellStyle name="Normal 2 7 2 3 2 3 2 3 2" xfId="35521"/>
    <cellStyle name="Normal 2 7 2 3 2 3 2 4" xfId="25184"/>
    <cellStyle name="Normal 2 7 2 3 2 3 3" xfId="7091"/>
    <cellStyle name="Normal 2 7 2 3 2 3 3 2" xfId="17428"/>
    <cellStyle name="Normal 2 7 2 3 2 3 3 2 2" xfId="38105"/>
    <cellStyle name="Normal 2 7 2 3 2 3 3 3" xfId="27768"/>
    <cellStyle name="Normal 2 7 2 3 2 3 4" xfId="12260"/>
    <cellStyle name="Normal 2 7 2 3 2 3 4 2" xfId="32937"/>
    <cellStyle name="Normal 2 7 2 3 2 3 5" xfId="22600"/>
    <cellStyle name="Normal 2 7 2 3 2 4" xfId="3215"/>
    <cellStyle name="Normal 2 7 2 3 2 4 2" xfId="8383"/>
    <cellStyle name="Normal 2 7 2 3 2 4 2 2" xfId="18720"/>
    <cellStyle name="Normal 2 7 2 3 2 4 2 2 2" xfId="39397"/>
    <cellStyle name="Normal 2 7 2 3 2 4 2 3" xfId="29060"/>
    <cellStyle name="Normal 2 7 2 3 2 4 3" xfId="13552"/>
    <cellStyle name="Normal 2 7 2 3 2 4 3 2" xfId="34229"/>
    <cellStyle name="Normal 2 7 2 3 2 4 4" xfId="23892"/>
    <cellStyle name="Normal 2 7 2 3 2 5" xfId="5799"/>
    <cellStyle name="Normal 2 7 2 3 2 5 2" xfId="16136"/>
    <cellStyle name="Normal 2 7 2 3 2 5 2 2" xfId="36813"/>
    <cellStyle name="Normal 2 7 2 3 2 5 3" xfId="26476"/>
    <cellStyle name="Normal 2 7 2 3 2 6" xfId="10968"/>
    <cellStyle name="Normal 2 7 2 3 2 6 2" xfId="31645"/>
    <cellStyle name="Normal 2 7 2 3 2 7" xfId="21308"/>
    <cellStyle name="Normal 2 7 2 3 3" xfId="954"/>
    <cellStyle name="Normal 2 7 2 3 3 2" xfId="2246"/>
    <cellStyle name="Normal 2 7 2 3 3 2 2" xfId="4830"/>
    <cellStyle name="Normal 2 7 2 3 3 2 2 2" xfId="9998"/>
    <cellStyle name="Normal 2 7 2 3 3 2 2 2 2" xfId="20335"/>
    <cellStyle name="Normal 2 7 2 3 3 2 2 2 2 2" xfId="41012"/>
    <cellStyle name="Normal 2 7 2 3 3 2 2 2 3" xfId="30675"/>
    <cellStyle name="Normal 2 7 2 3 3 2 2 3" xfId="15167"/>
    <cellStyle name="Normal 2 7 2 3 3 2 2 3 2" xfId="35844"/>
    <cellStyle name="Normal 2 7 2 3 3 2 2 4" xfId="25507"/>
    <cellStyle name="Normal 2 7 2 3 3 2 3" xfId="7414"/>
    <cellStyle name="Normal 2 7 2 3 3 2 3 2" xfId="17751"/>
    <cellStyle name="Normal 2 7 2 3 3 2 3 2 2" xfId="38428"/>
    <cellStyle name="Normal 2 7 2 3 3 2 3 3" xfId="28091"/>
    <cellStyle name="Normal 2 7 2 3 3 2 4" xfId="12583"/>
    <cellStyle name="Normal 2 7 2 3 3 2 4 2" xfId="33260"/>
    <cellStyle name="Normal 2 7 2 3 3 2 5" xfId="22923"/>
    <cellStyle name="Normal 2 7 2 3 3 3" xfId="3538"/>
    <cellStyle name="Normal 2 7 2 3 3 3 2" xfId="8706"/>
    <cellStyle name="Normal 2 7 2 3 3 3 2 2" xfId="19043"/>
    <cellStyle name="Normal 2 7 2 3 3 3 2 2 2" xfId="39720"/>
    <cellStyle name="Normal 2 7 2 3 3 3 2 3" xfId="29383"/>
    <cellStyle name="Normal 2 7 2 3 3 3 3" xfId="13875"/>
    <cellStyle name="Normal 2 7 2 3 3 3 3 2" xfId="34552"/>
    <cellStyle name="Normal 2 7 2 3 3 3 4" xfId="24215"/>
    <cellStyle name="Normal 2 7 2 3 3 4" xfId="6122"/>
    <cellStyle name="Normal 2 7 2 3 3 4 2" xfId="16459"/>
    <cellStyle name="Normal 2 7 2 3 3 4 2 2" xfId="37136"/>
    <cellStyle name="Normal 2 7 2 3 3 4 3" xfId="26799"/>
    <cellStyle name="Normal 2 7 2 3 3 5" xfId="11291"/>
    <cellStyle name="Normal 2 7 2 3 3 5 2" xfId="31968"/>
    <cellStyle name="Normal 2 7 2 3 3 6" xfId="21631"/>
    <cellStyle name="Normal 2 7 2 3 4" xfId="1600"/>
    <cellStyle name="Normal 2 7 2 3 4 2" xfId="4184"/>
    <cellStyle name="Normal 2 7 2 3 4 2 2" xfId="9352"/>
    <cellStyle name="Normal 2 7 2 3 4 2 2 2" xfId="19689"/>
    <cellStyle name="Normal 2 7 2 3 4 2 2 2 2" xfId="40366"/>
    <cellStyle name="Normal 2 7 2 3 4 2 2 3" xfId="30029"/>
    <cellStyle name="Normal 2 7 2 3 4 2 3" xfId="14521"/>
    <cellStyle name="Normal 2 7 2 3 4 2 3 2" xfId="35198"/>
    <cellStyle name="Normal 2 7 2 3 4 2 4" xfId="24861"/>
    <cellStyle name="Normal 2 7 2 3 4 3" xfId="6768"/>
    <cellStyle name="Normal 2 7 2 3 4 3 2" xfId="17105"/>
    <cellStyle name="Normal 2 7 2 3 4 3 2 2" xfId="37782"/>
    <cellStyle name="Normal 2 7 2 3 4 3 3" xfId="27445"/>
    <cellStyle name="Normal 2 7 2 3 4 4" xfId="11937"/>
    <cellStyle name="Normal 2 7 2 3 4 4 2" xfId="32614"/>
    <cellStyle name="Normal 2 7 2 3 4 5" xfId="22277"/>
    <cellStyle name="Normal 2 7 2 3 5" xfId="2892"/>
    <cellStyle name="Normal 2 7 2 3 5 2" xfId="8060"/>
    <cellStyle name="Normal 2 7 2 3 5 2 2" xfId="18397"/>
    <cellStyle name="Normal 2 7 2 3 5 2 2 2" xfId="39074"/>
    <cellStyle name="Normal 2 7 2 3 5 2 3" xfId="28737"/>
    <cellStyle name="Normal 2 7 2 3 5 3" xfId="13229"/>
    <cellStyle name="Normal 2 7 2 3 5 3 2" xfId="33906"/>
    <cellStyle name="Normal 2 7 2 3 5 4" xfId="23569"/>
    <cellStyle name="Normal 2 7 2 3 6" xfId="5476"/>
    <cellStyle name="Normal 2 7 2 3 6 2" xfId="15813"/>
    <cellStyle name="Normal 2 7 2 3 6 2 2" xfId="36490"/>
    <cellStyle name="Normal 2 7 2 3 6 3" xfId="26153"/>
    <cellStyle name="Normal 2 7 2 3 7" xfId="10645"/>
    <cellStyle name="Normal 2 7 2 3 7 2" xfId="31322"/>
    <cellStyle name="Normal 2 7 2 3 8" xfId="20985"/>
    <cellStyle name="Normal 2 7 2 4" xfId="468"/>
    <cellStyle name="Normal 2 7 2 4 2" xfId="1114"/>
    <cellStyle name="Normal 2 7 2 4 2 2" xfId="2406"/>
    <cellStyle name="Normal 2 7 2 4 2 2 2" xfId="4990"/>
    <cellStyle name="Normal 2 7 2 4 2 2 2 2" xfId="10158"/>
    <cellStyle name="Normal 2 7 2 4 2 2 2 2 2" xfId="20495"/>
    <cellStyle name="Normal 2 7 2 4 2 2 2 2 2 2" xfId="41172"/>
    <cellStyle name="Normal 2 7 2 4 2 2 2 2 3" xfId="30835"/>
    <cellStyle name="Normal 2 7 2 4 2 2 2 3" xfId="15327"/>
    <cellStyle name="Normal 2 7 2 4 2 2 2 3 2" xfId="36004"/>
    <cellStyle name="Normal 2 7 2 4 2 2 2 4" xfId="25667"/>
    <cellStyle name="Normal 2 7 2 4 2 2 3" xfId="7574"/>
    <cellStyle name="Normal 2 7 2 4 2 2 3 2" xfId="17911"/>
    <cellStyle name="Normal 2 7 2 4 2 2 3 2 2" xfId="38588"/>
    <cellStyle name="Normal 2 7 2 4 2 2 3 3" xfId="28251"/>
    <cellStyle name="Normal 2 7 2 4 2 2 4" xfId="12743"/>
    <cellStyle name="Normal 2 7 2 4 2 2 4 2" xfId="33420"/>
    <cellStyle name="Normal 2 7 2 4 2 2 5" xfId="23083"/>
    <cellStyle name="Normal 2 7 2 4 2 3" xfId="3698"/>
    <cellStyle name="Normal 2 7 2 4 2 3 2" xfId="8866"/>
    <cellStyle name="Normal 2 7 2 4 2 3 2 2" xfId="19203"/>
    <cellStyle name="Normal 2 7 2 4 2 3 2 2 2" xfId="39880"/>
    <cellStyle name="Normal 2 7 2 4 2 3 2 3" xfId="29543"/>
    <cellStyle name="Normal 2 7 2 4 2 3 3" xfId="14035"/>
    <cellStyle name="Normal 2 7 2 4 2 3 3 2" xfId="34712"/>
    <cellStyle name="Normal 2 7 2 4 2 3 4" xfId="24375"/>
    <cellStyle name="Normal 2 7 2 4 2 4" xfId="6282"/>
    <cellStyle name="Normal 2 7 2 4 2 4 2" xfId="16619"/>
    <cellStyle name="Normal 2 7 2 4 2 4 2 2" xfId="37296"/>
    <cellStyle name="Normal 2 7 2 4 2 4 3" xfId="26959"/>
    <cellStyle name="Normal 2 7 2 4 2 5" xfId="11451"/>
    <cellStyle name="Normal 2 7 2 4 2 5 2" xfId="32128"/>
    <cellStyle name="Normal 2 7 2 4 2 6" xfId="21791"/>
    <cellStyle name="Normal 2 7 2 4 3" xfId="1760"/>
    <cellStyle name="Normal 2 7 2 4 3 2" xfId="4344"/>
    <cellStyle name="Normal 2 7 2 4 3 2 2" xfId="9512"/>
    <cellStyle name="Normal 2 7 2 4 3 2 2 2" xfId="19849"/>
    <cellStyle name="Normal 2 7 2 4 3 2 2 2 2" xfId="40526"/>
    <cellStyle name="Normal 2 7 2 4 3 2 2 3" xfId="30189"/>
    <cellStyle name="Normal 2 7 2 4 3 2 3" xfId="14681"/>
    <cellStyle name="Normal 2 7 2 4 3 2 3 2" xfId="35358"/>
    <cellStyle name="Normal 2 7 2 4 3 2 4" xfId="25021"/>
    <cellStyle name="Normal 2 7 2 4 3 3" xfId="6928"/>
    <cellStyle name="Normal 2 7 2 4 3 3 2" xfId="17265"/>
    <cellStyle name="Normal 2 7 2 4 3 3 2 2" xfId="37942"/>
    <cellStyle name="Normal 2 7 2 4 3 3 3" xfId="27605"/>
    <cellStyle name="Normal 2 7 2 4 3 4" xfId="12097"/>
    <cellStyle name="Normal 2 7 2 4 3 4 2" xfId="32774"/>
    <cellStyle name="Normal 2 7 2 4 3 5" xfId="22437"/>
    <cellStyle name="Normal 2 7 2 4 4" xfId="3052"/>
    <cellStyle name="Normal 2 7 2 4 4 2" xfId="8220"/>
    <cellStyle name="Normal 2 7 2 4 4 2 2" xfId="18557"/>
    <cellStyle name="Normal 2 7 2 4 4 2 2 2" xfId="39234"/>
    <cellStyle name="Normal 2 7 2 4 4 2 3" xfId="28897"/>
    <cellStyle name="Normal 2 7 2 4 4 3" xfId="13389"/>
    <cellStyle name="Normal 2 7 2 4 4 3 2" xfId="34066"/>
    <cellStyle name="Normal 2 7 2 4 4 4" xfId="23729"/>
    <cellStyle name="Normal 2 7 2 4 5" xfId="5636"/>
    <cellStyle name="Normal 2 7 2 4 5 2" xfId="15973"/>
    <cellStyle name="Normal 2 7 2 4 5 2 2" xfId="36650"/>
    <cellStyle name="Normal 2 7 2 4 5 3" xfId="26313"/>
    <cellStyle name="Normal 2 7 2 4 6" xfId="10805"/>
    <cellStyle name="Normal 2 7 2 4 6 2" xfId="31482"/>
    <cellStyle name="Normal 2 7 2 4 7" xfId="21145"/>
    <cellStyle name="Normal 2 7 2 5" xfId="791"/>
    <cellStyle name="Normal 2 7 2 5 2" xfId="2083"/>
    <cellStyle name="Normal 2 7 2 5 2 2" xfId="4667"/>
    <cellStyle name="Normal 2 7 2 5 2 2 2" xfId="9835"/>
    <cellStyle name="Normal 2 7 2 5 2 2 2 2" xfId="20172"/>
    <cellStyle name="Normal 2 7 2 5 2 2 2 2 2" xfId="40849"/>
    <cellStyle name="Normal 2 7 2 5 2 2 2 3" xfId="30512"/>
    <cellStyle name="Normal 2 7 2 5 2 2 3" xfId="15004"/>
    <cellStyle name="Normal 2 7 2 5 2 2 3 2" xfId="35681"/>
    <cellStyle name="Normal 2 7 2 5 2 2 4" xfId="25344"/>
    <cellStyle name="Normal 2 7 2 5 2 3" xfId="7251"/>
    <cellStyle name="Normal 2 7 2 5 2 3 2" xfId="17588"/>
    <cellStyle name="Normal 2 7 2 5 2 3 2 2" xfId="38265"/>
    <cellStyle name="Normal 2 7 2 5 2 3 3" xfId="27928"/>
    <cellStyle name="Normal 2 7 2 5 2 4" xfId="12420"/>
    <cellStyle name="Normal 2 7 2 5 2 4 2" xfId="33097"/>
    <cellStyle name="Normal 2 7 2 5 2 5" xfId="22760"/>
    <cellStyle name="Normal 2 7 2 5 3" xfId="3375"/>
    <cellStyle name="Normal 2 7 2 5 3 2" xfId="8543"/>
    <cellStyle name="Normal 2 7 2 5 3 2 2" xfId="18880"/>
    <cellStyle name="Normal 2 7 2 5 3 2 2 2" xfId="39557"/>
    <cellStyle name="Normal 2 7 2 5 3 2 3" xfId="29220"/>
    <cellStyle name="Normal 2 7 2 5 3 3" xfId="13712"/>
    <cellStyle name="Normal 2 7 2 5 3 3 2" xfId="34389"/>
    <cellStyle name="Normal 2 7 2 5 3 4" xfId="24052"/>
    <cellStyle name="Normal 2 7 2 5 4" xfId="5959"/>
    <cellStyle name="Normal 2 7 2 5 4 2" xfId="16296"/>
    <cellStyle name="Normal 2 7 2 5 4 2 2" xfId="36973"/>
    <cellStyle name="Normal 2 7 2 5 4 3" xfId="26636"/>
    <cellStyle name="Normal 2 7 2 5 5" xfId="11128"/>
    <cellStyle name="Normal 2 7 2 5 5 2" xfId="31805"/>
    <cellStyle name="Normal 2 7 2 5 6" xfId="21468"/>
    <cellStyle name="Normal 2 7 2 6" xfId="1437"/>
    <cellStyle name="Normal 2 7 2 6 2" xfId="4021"/>
    <cellStyle name="Normal 2 7 2 6 2 2" xfId="9189"/>
    <cellStyle name="Normal 2 7 2 6 2 2 2" xfId="19526"/>
    <cellStyle name="Normal 2 7 2 6 2 2 2 2" xfId="40203"/>
    <cellStyle name="Normal 2 7 2 6 2 2 3" xfId="29866"/>
    <cellStyle name="Normal 2 7 2 6 2 3" xfId="14358"/>
    <cellStyle name="Normal 2 7 2 6 2 3 2" xfId="35035"/>
    <cellStyle name="Normal 2 7 2 6 2 4" xfId="24698"/>
    <cellStyle name="Normal 2 7 2 6 3" xfId="6605"/>
    <cellStyle name="Normal 2 7 2 6 3 2" xfId="16942"/>
    <cellStyle name="Normal 2 7 2 6 3 2 2" xfId="37619"/>
    <cellStyle name="Normal 2 7 2 6 3 3" xfId="27282"/>
    <cellStyle name="Normal 2 7 2 6 4" xfId="11774"/>
    <cellStyle name="Normal 2 7 2 6 4 2" xfId="32451"/>
    <cellStyle name="Normal 2 7 2 6 5" xfId="22114"/>
    <cellStyle name="Normal 2 7 2 7" xfId="2729"/>
    <cellStyle name="Normal 2 7 2 7 2" xfId="7897"/>
    <cellStyle name="Normal 2 7 2 7 2 2" xfId="18234"/>
    <cellStyle name="Normal 2 7 2 7 2 2 2" xfId="38911"/>
    <cellStyle name="Normal 2 7 2 7 2 3" xfId="28574"/>
    <cellStyle name="Normal 2 7 2 7 3" xfId="13066"/>
    <cellStyle name="Normal 2 7 2 7 3 2" xfId="33743"/>
    <cellStyle name="Normal 2 7 2 7 4" xfId="23406"/>
    <cellStyle name="Normal 2 7 2 8" xfId="5313"/>
    <cellStyle name="Normal 2 7 2 8 2" xfId="15650"/>
    <cellStyle name="Normal 2 7 2 8 2 2" xfId="36327"/>
    <cellStyle name="Normal 2 7 2 8 3" xfId="25990"/>
    <cellStyle name="Normal 2 7 2 9" xfId="10482"/>
    <cellStyle name="Normal 2 7 2 9 2" xfId="31159"/>
    <cellStyle name="Normal 2 7 3" xfId="180"/>
    <cellStyle name="Normal 2 7 3 2" xfId="348"/>
    <cellStyle name="Normal 2 7 3 2 2" xfId="671"/>
    <cellStyle name="Normal 2 7 3 2 2 2" xfId="1317"/>
    <cellStyle name="Normal 2 7 3 2 2 2 2" xfId="2609"/>
    <cellStyle name="Normal 2 7 3 2 2 2 2 2" xfId="5193"/>
    <cellStyle name="Normal 2 7 3 2 2 2 2 2 2" xfId="10361"/>
    <cellStyle name="Normal 2 7 3 2 2 2 2 2 2 2" xfId="20698"/>
    <cellStyle name="Normal 2 7 3 2 2 2 2 2 2 2 2" xfId="41375"/>
    <cellStyle name="Normal 2 7 3 2 2 2 2 2 2 3" xfId="31038"/>
    <cellStyle name="Normal 2 7 3 2 2 2 2 2 3" xfId="15530"/>
    <cellStyle name="Normal 2 7 3 2 2 2 2 2 3 2" xfId="36207"/>
    <cellStyle name="Normal 2 7 3 2 2 2 2 2 4" xfId="25870"/>
    <cellStyle name="Normal 2 7 3 2 2 2 2 3" xfId="7777"/>
    <cellStyle name="Normal 2 7 3 2 2 2 2 3 2" xfId="18114"/>
    <cellStyle name="Normal 2 7 3 2 2 2 2 3 2 2" xfId="38791"/>
    <cellStyle name="Normal 2 7 3 2 2 2 2 3 3" xfId="28454"/>
    <cellStyle name="Normal 2 7 3 2 2 2 2 4" xfId="12946"/>
    <cellStyle name="Normal 2 7 3 2 2 2 2 4 2" xfId="33623"/>
    <cellStyle name="Normal 2 7 3 2 2 2 2 5" xfId="23286"/>
    <cellStyle name="Normal 2 7 3 2 2 2 3" xfId="3901"/>
    <cellStyle name="Normal 2 7 3 2 2 2 3 2" xfId="9069"/>
    <cellStyle name="Normal 2 7 3 2 2 2 3 2 2" xfId="19406"/>
    <cellStyle name="Normal 2 7 3 2 2 2 3 2 2 2" xfId="40083"/>
    <cellStyle name="Normal 2 7 3 2 2 2 3 2 3" xfId="29746"/>
    <cellStyle name="Normal 2 7 3 2 2 2 3 3" xfId="14238"/>
    <cellStyle name="Normal 2 7 3 2 2 2 3 3 2" xfId="34915"/>
    <cellStyle name="Normal 2 7 3 2 2 2 3 4" xfId="24578"/>
    <cellStyle name="Normal 2 7 3 2 2 2 4" xfId="6485"/>
    <cellStyle name="Normal 2 7 3 2 2 2 4 2" xfId="16822"/>
    <cellStyle name="Normal 2 7 3 2 2 2 4 2 2" xfId="37499"/>
    <cellStyle name="Normal 2 7 3 2 2 2 4 3" xfId="27162"/>
    <cellStyle name="Normal 2 7 3 2 2 2 5" xfId="11654"/>
    <cellStyle name="Normal 2 7 3 2 2 2 5 2" xfId="32331"/>
    <cellStyle name="Normal 2 7 3 2 2 2 6" xfId="21994"/>
    <cellStyle name="Normal 2 7 3 2 2 3" xfId="1963"/>
    <cellStyle name="Normal 2 7 3 2 2 3 2" xfId="4547"/>
    <cellStyle name="Normal 2 7 3 2 2 3 2 2" xfId="9715"/>
    <cellStyle name="Normal 2 7 3 2 2 3 2 2 2" xfId="20052"/>
    <cellStyle name="Normal 2 7 3 2 2 3 2 2 2 2" xfId="40729"/>
    <cellStyle name="Normal 2 7 3 2 2 3 2 2 3" xfId="30392"/>
    <cellStyle name="Normal 2 7 3 2 2 3 2 3" xfId="14884"/>
    <cellStyle name="Normal 2 7 3 2 2 3 2 3 2" xfId="35561"/>
    <cellStyle name="Normal 2 7 3 2 2 3 2 4" xfId="25224"/>
    <cellStyle name="Normal 2 7 3 2 2 3 3" xfId="7131"/>
    <cellStyle name="Normal 2 7 3 2 2 3 3 2" xfId="17468"/>
    <cellStyle name="Normal 2 7 3 2 2 3 3 2 2" xfId="38145"/>
    <cellStyle name="Normal 2 7 3 2 2 3 3 3" xfId="27808"/>
    <cellStyle name="Normal 2 7 3 2 2 3 4" xfId="12300"/>
    <cellStyle name="Normal 2 7 3 2 2 3 4 2" xfId="32977"/>
    <cellStyle name="Normal 2 7 3 2 2 3 5" xfId="22640"/>
    <cellStyle name="Normal 2 7 3 2 2 4" xfId="3255"/>
    <cellStyle name="Normal 2 7 3 2 2 4 2" xfId="8423"/>
    <cellStyle name="Normal 2 7 3 2 2 4 2 2" xfId="18760"/>
    <cellStyle name="Normal 2 7 3 2 2 4 2 2 2" xfId="39437"/>
    <cellStyle name="Normal 2 7 3 2 2 4 2 3" xfId="29100"/>
    <cellStyle name="Normal 2 7 3 2 2 4 3" xfId="13592"/>
    <cellStyle name="Normal 2 7 3 2 2 4 3 2" xfId="34269"/>
    <cellStyle name="Normal 2 7 3 2 2 4 4" xfId="23932"/>
    <cellStyle name="Normal 2 7 3 2 2 5" xfId="5839"/>
    <cellStyle name="Normal 2 7 3 2 2 5 2" xfId="16176"/>
    <cellStyle name="Normal 2 7 3 2 2 5 2 2" xfId="36853"/>
    <cellStyle name="Normal 2 7 3 2 2 5 3" xfId="26516"/>
    <cellStyle name="Normal 2 7 3 2 2 6" xfId="11008"/>
    <cellStyle name="Normal 2 7 3 2 2 6 2" xfId="31685"/>
    <cellStyle name="Normal 2 7 3 2 2 7" xfId="21348"/>
    <cellStyle name="Normal 2 7 3 2 3" xfId="994"/>
    <cellStyle name="Normal 2 7 3 2 3 2" xfId="2286"/>
    <cellStyle name="Normal 2 7 3 2 3 2 2" xfId="4870"/>
    <cellStyle name="Normal 2 7 3 2 3 2 2 2" xfId="10038"/>
    <cellStyle name="Normal 2 7 3 2 3 2 2 2 2" xfId="20375"/>
    <cellStyle name="Normal 2 7 3 2 3 2 2 2 2 2" xfId="41052"/>
    <cellStyle name="Normal 2 7 3 2 3 2 2 2 3" xfId="30715"/>
    <cellStyle name="Normal 2 7 3 2 3 2 2 3" xfId="15207"/>
    <cellStyle name="Normal 2 7 3 2 3 2 2 3 2" xfId="35884"/>
    <cellStyle name="Normal 2 7 3 2 3 2 2 4" xfId="25547"/>
    <cellStyle name="Normal 2 7 3 2 3 2 3" xfId="7454"/>
    <cellStyle name="Normal 2 7 3 2 3 2 3 2" xfId="17791"/>
    <cellStyle name="Normal 2 7 3 2 3 2 3 2 2" xfId="38468"/>
    <cellStyle name="Normal 2 7 3 2 3 2 3 3" xfId="28131"/>
    <cellStyle name="Normal 2 7 3 2 3 2 4" xfId="12623"/>
    <cellStyle name="Normal 2 7 3 2 3 2 4 2" xfId="33300"/>
    <cellStyle name="Normal 2 7 3 2 3 2 5" xfId="22963"/>
    <cellStyle name="Normal 2 7 3 2 3 3" xfId="3578"/>
    <cellStyle name="Normal 2 7 3 2 3 3 2" xfId="8746"/>
    <cellStyle name="Normal 2 7 3 2 3 3 2 2" xfId="19083"/>
    <cellStyle name="Normal 2 7 3 2 3 3 2 2 2" xfId="39760"/>
    <cellStyle name="Normal 2 7 3 2 3 3 2 3" xfId="29423"/>
    <cellStyle name="Normal 2 7 3 2 3 3 3" xfId="13915"/>
    <cellStyle name="Normal 2 7 3 2 3 3 3 2" xfId="34592"/>
    <cellStyle name="Normal 2 7 3 2 3 3 4" xfId="24255"/>
    <cellStyle name="Normal 2 7 3 2 3 4" xfId="6162"/>
    <cellStyle name="Normal 2 7 3 2 3 4 2" xfId="16499"/>
    <cellStyle name="Normal 2 7 3 2 3 4 2 2" xfId="37176"/>
    <cellStyle name="Normal 2 7 3 2 3 4 3" xfId="26839"/>
    <cellStyle name="Normal 2 7 3 2 3 5" xfId="11331"/>
    <cellStyle name="Normal 2 7 3 2 3 5 2" xfId="32008"/>
    <cellStyle name="Normal 2 7 3 2 3 6" xfId="21671"/>
    <cellStyle name="Normal 2 7 3 2 4" xfId="1640"/>
    <cellStyle name="Normal 2 7 3 2 4 2" xfId="4224"/>
    <cellStyle name="Normal 2 7 3 2 4 2 2" xfId="9392"/>
    <cellStyle name="Normal 2 7 3 2 4 2 2 2" xfId="19729"/>
    <cellStyle name="Normal 2 7 3 2 4 2 2 2 2" xfId="40406"/>
    <cellStyle name="Normal 2 7 3 2 4 2 2 3" xfId="30069"/>
    <cellStyle name="Normal 2 7 3 2 4 2 3" xfId="14561"/>
    <cellStyle name="Normal 2 7 3 2 4 2 3 2" xfId="35238"/>
    <cellStyle name="Normal 2 7 3 2 4 2 4" xfId="24901"/>
    <cellStyle name="Normal 2 7 3 2 4 3" xfId="6808"/>
    <cellStyle name="Normal 2 7 3 2 4 3 2" xfId="17145"/>
    <cellStyle name="Normal 2 7 3 2 4 3 2 2" xfId="37822"/>
    <cellStyle name="Normal 2 7 3 2 4 3 3" xfId="27485"/>
    <cellStyle name="Normal 2 7 3 2 4 4" xfId="11977"/>
    <cellStyle name="Normal 2 7 3 2 4 4 2" xfId="32654"/>
    <cellStyle name="Normal 2 7 3 2 4 5" xfId="22317"/>
    <cellStyle name="Normal 2 7 3 2 5" xfId="2932"/>
    <cellStyle name="Normal 2 7 3 2 5 2" xfId="8100"/>
    <cellStyle name="Normal 2 7 3 2 5 2 2" xfId="18437"/>
    <cellStyle name="Normal 2 7 3 2 5 2 2 2" xfId="39114"/>
    <cellStyle name="Normal 2 7 3 2 5 2 3" xfId="28777"/>
    <cellStyle name="Normal 2 7 3 2 5 3" xfId="13269"/>
    <cellStyle name="Normal 2 7 3 2 5 3 2" xfId="33946"/>
    <cellStyle name="Normal 2 7 3 2 5 4" xfId="23609"/>
    <cellStyle name="Normal 2 7 3 2 6" xfId="5516"/>
    <cellStyle name="Normal 2 7 3 2 6 2" xfId="15853"/>
    <cellStyle name="Normal 2 7 3 2 6 2 2" xfId="36530"/>
    <cellStyle name="Normal 2 7 3 2 6 3" xfId="26193"/>
    <cellStyle name="Normal 2 7 3 2 7" xfId="10685"/>
    <cellStyle name="Normal 2 7 3 2 7 2" xfId="31362"/>
    <cellStyle name="Normal 2 7 3 2 8" xfId="21025"/>
    <cellStyle name="Normal 2 7 3 3" xfId="508"/>
    <cellStyle name="Normal 2 7 3 3 2" xfId="1154"/>
    <cellStyle name="Normal 2 7 3 3 2 2" xfId="2446"/>
    <cellStyle name="Normal 2 7 3 3 2 2 2" xfId="5030"/>
    <cellStyle name="Normal 2 7 3 3 2 2 2 2" xfId="10198"/>
    <cellStyle name="Normal 2 7 3 3 2 2 2 2 2" xfId="20535"/>
    <cellStyle name="Normal 2 7 3 3 2 2 2 2 2 2" xfId="41212"/>
    <cellStyle name="Normal 2 7 3 3 2 2 2 2 3" xfId="30875"/>
    <cellStyle name="Normal 2 7 3 3 2 2 2 3" xfId="15367"/>
    <cellStyle name="Normal 2 7 3 3 2 2 2 3 2" xfId="36044"/>
    <cellStyle name="Normal 2 7 3 3 2 2 2 4" xfId="25707"/>
    <cellStyle name="Normal 2 7 3 3 2 2 3" xfId="7614"/>
    <cellStyle name="Normal 2 7 3 3 2 2 3 2" xfId="17951"/>
    <cellStyle name="Normal 2 7 3 3 2 2 3 2 2" xfId="38628"/>
    <cellStyle name="Normal 2 7 3 3 2 2 3 3" xfId="28291"/>
    <cellStyle name="Normal 2 7 3 3 2 2 4" xfId="12783"/>
    <cellStyle name="Normal 2 7 3 3 2 2 4 2" xfId="33460"/>
    <cellStyle name="Normal 2 7 3 3 2 2 5" xfId="23123"/>
    <cellStyle name="Normal 2 7 3 3 2 3" xfId="3738"/>
    <cellStyle name="Normal 2 7 3 3 2 3 2" xfId="8906"/>
    <cellStyle name="Normal 2 7 3 3 2 3 2 2" xfId="19243"/>
    <cellStyle name="Normal 2 7 3 3 2 3 2 2 2" xfId="39920"/>
    <cellStyle name="Normal 2 7 3 3 2 3 2 3" xfId="29583"/>
    <cellStyle name="Normal 2 7 3 3 2 3 3" xfId="14075"/>
    <cellStyle name="Normal 2 7 3 3 2 3 3 2" xfId="34752"/>
    <cellStyle name="Normal 2 7 3 3 2 3 4" xfId="24415"/>
    <cellStyle name="Normal 2 7 3 3 2 4" xfId="6322"/>
    <cellStyle name="Normal 2 7 3 3 2 4 2" xfId="16659"/>
    <cellStyle name="Normal 2 7 3 3 2 4 2 2" xfId="37336"/>
    <cellStyle name="Normal 2 7 3 3 2 4 3" xfId="26999"/>
    <cellStyle name="Normal 2 7 3 3 2 5" xfId="11491"/>
    <cellStyle name="Normal 2 7 3 3 2 5 2" xfId="32168"/>
    <cellStyle name="Normal 2 7 3 3 2 6" xfId="21831"/>
    <cellStyle name="Normal 2 7 3 3 3" xfId="1800"/>
    <cellStyle name="Normal 2 7 3 3 3 2" xfId="4384"/>
    <cellStyle name="Normal 2 7 3 3 3 2 2" xfId="9552"/>
    <cellStyle name="Normal 2 7 3 3 3 2 2 2" xfId="19889"/>
    <cellStyle name="Normal 2 7 3 3 3 2 2 2 2" xfId="40566"/>
    <cellStyle name="Normal 2 7 3 3 3 2 2 3" xfId="30229"/>
    <cellStyle name="Normal 2 7 3 3 3 2 3" xfId="14721"/>
    <cellStyle name="Normal 2 7 3 3 3 2 3 2" xfId="35398"/>
    <cellStyle name="Normal 2 7 3 3 3 2 4" xfId="25061"/>
    <cellStyle name="Normal 2 7 3 3 3 3" xfId="6968"/>
    <cellStyle name="Normal 2 7 3 3 3 3 2" xfId="17305"/>
    <cellStyle name="Normal 2 7 3 3 3 3 2 2" xfId="37982"/>
    <cellStyle name="Normal 2 7 3 3 3 3 3" xfId="27645"/>
    <cellStyle name="Normal 2 7 3 3 3 4" xfId="12137"/>
    <cellStyle name="Normal 2 7 3 3 3 4 2" xfId="32814"/>
    <cellStyle name="Normal 2 7 3 3 3 5" xfId="22477"/>
    <cellStyle name="Normal 2 7 3 3 4" xfId="3092"/>
    <cellStyle name="Normal 2 7 3 3 4 2" xfId="8260"/>
    <cellStyle name="Normal 2 7 3 3 4 2 2" xfId="18597"/>
    <cellStyle name="Normal 2 7 3 3 4 2 2 2" xfId="39274"/>
    <cellStyle name="Normal 2 7 3 3 4 2 3" xfId="28937"/>
    <cellStyle name="Normal 2 7 3 3 4 3" xfId="13429"/>
    <cellStyle name="Normal 2 7 3 3 4 3 2" xfId="34106"/>
    <cellStyle name="Normal 2 7 3 3 4 4" xfId="23769"/>
    <cellStyle name="Normal 2 7 3 3 5" xfId="5676"/>
    <cellStyle name="Normal 2 7 3 3 5 2" xfId="16013"/>
    <cellStyle name="Normal 2 7 3 3 5 2 2" xfId="36690"/>
    <cellStyle name="Normal 2 7 3 3 5 3" xfId="26353"/>
    <cellStyle name="Normal 2 7 3 3 6" xfId="10845"/>
    <cellStyle name="Normal 2 7 3 3 6 2" xfId="31522"/>
    <cellStyle name="Normal 2 7 3 3 7" xfId="21185"/>
    <cellStyle name="Normal 2 7 3 4" xfId="831"/>
    <cellStyle name="Normal 2 7 3 4 2" xfId="2123"/>
    <cellStyle name="Normal 2 7 3 4 2 2" xfId="4707"/>
    <cellStyle name="Normal 2 7 3 4 2 2 2" xfId="9875"/>
    <cellStyle name="Normal 2 7 3 4 2 2 2 2" xfId="20212"/>
    <cellStyle name="Normal 2 7 3 4 2 2 2 2 2" xfId="40889"/>
    <cellStyle name="Normal 2 7 3 4 2 2 2 3" xfId="30552"/>
    <cellStyle name="Normal 2 7 3 4 2 2 3" xfId="15044"/>
    <cellStyle name="Normal 2 7 3 4 2 2 3 2" xfId="35721"/>
    <cellStyle name="Normal 2 7 3 4 2 2 4" xfId="25384"/>
    <cellStyle name="Normal 2 7 3 4 2 3" xfId="7291"/>
    <cellStyle name="Normal 2 7 3 4 2 3 2" xfId="17628"/>
    <cellStyle name="Normal 2 7 3 4 2 3 2 2" xfId="38305"/>
    <cellStyle name="Normal 2 7 3 4 2 3 3" xfId="27968"/>
    <cellStyle name="Normal 2 7 3 4 2 4" xfId="12460"/>
    <cellStyle name="Normal 2 7 3 4 2 4 2" xfId="33137"/>
    <cellStyle name="Normal 2 7 3 4 2 5" xfId="22800"/>
    <cellStyle name="Normal 2 7 3 4 3" xfId="3415"/>
    <cellStyle name="Normal 2 7 3 4 3 2" xfId="8583"/>
    <cellStyle name="Normal 2 7 3 4 3 2 2" xfId="18920"/>
    <cellStyle name="Normal 2 7 3 4 3 2 2 2" xfId="39597"/>
    <cellStyle name="Normal 2 7 3 4 3 2 3" xfId="29260"/>
    <cellStyle name="Normal 2 7 3 4 3 3" xfId="13752"/>
    <cellStyle name="Normal 2 7 3 4 3 3 2" xfId="34429"/>
    <cellStyle name="Normal 2 7 3 4 3 4" xfId="24092"/>
    <cellStyle name="Normal 2 7 3 4 4" xfId="5999"/>
    <cellStyle name="Normal 2 7 3 4 4 2" xfId="16336"/>
    <cellStyle name="Normal 2 7 3 4 4 2 2" xfId="37013"/>
    <cellStyle name="Normal 2 7 3 4 4 3" xfId="26676"/>
    <cellStyle name="Normal 2 7 3 4 5" xfId="11168"/>
    <cellStyle name="Normal 2 7 3 4 5 2" xfId="31845"/>
    <cellStyle name="Normal 2 7 3 4 6" xfId="21508"/>
    <cellStyle name="Normal 2 7 3 5" xfId="1477"/>
    <cellStyle name="Normal 2 7 3 5 2" xfId="4061"/>
    <cellStyle name="Normal 2 7 3 5 2 2" xfId="9229"/>
    <cellStyle name="Normal 2 7 3 5 2 2 2" xfId="19566"/>
    <cellStyle name="Normal 2 7 3 5 2 2 2 2" xfId="40243"/>
    <cellStyle name="Normal 2 7 3 5 2 2 3" xfId="29906"/>
    <cellStyle name="Normal 2 7 3 5 2 3" xfId="14398"/>
    <cellStyle name="Normal 2 7 3 5 2 3 2" xfId="35075"/>
    <cellStyle name="Normal 2 7 3 5 2 4" xfId="24738"/>
    <cellStyle name="Normal 2 7 3 5 3" xfId="6645"/>
    <cellStyle name="Normal 2 7 3 5 3 2" xfId="16982"/>
    <cellStyle name="Normal 2 7 3 5 3 2 2" xfId="37659"/>
    <cellStyle name="Normal 2 7 3 5 3 3" xfId="27322"/>
    <cellStyle name="Normal 2 7 3 5 4" xfId="11814"/>
    <cellStyle name="Normal 2 7 3 5 4 2" xfId="32491"/>
    <cellStyle name="Normal 2 7 3 5 5" xfId="22154"/>
    <cellStyle name="Normal 2 7 3 6" xfId="2769"/>
    <cellStyle name="Normal 2 7 3 6 2" xfId="7937"/>
    <cellStyle name="Normal 2 7 3 6 2 2" xfId="18274"/>
    <cellStyle name="Normal 2 7 3 6 2 2 2" xfId="38951"/>
    <cellStyle name="Normal 2 7 3 6 2 3" xfId="28614"/>
    <cellStyle name="Normal 2 7 3 6 3" xfId="13106"/>
    <cellStyle name="Normal 2 7 3 6 3 2" xfId="33783"/>
    <cellStyle name="Normal 2 7 3 6 4" xfId="23446"/>
    <cellStyle name="Normal 2 7 3 7" xfId="5353"/>
    <cellStyle name="Normal 2 7 3 7 2" xfId="15690"/>
    <cellStyle name="Normal 2 7 3 7 2 2" xfId="36367"/>
    <cellStyle name="Normal 2 7 3 7 3" xfId="26030"/>
    <cellStyle name="Normal 2 7 3 8" xfId="10522"/>
    <cellStyle name="Normal 2 7 3 8 2" xfId="31199"/>
    <cellStyle name="Normal 2 7 3 9" xfId="20862"/>
    <cellStyle name="Normal 2 7 4" xfId="267"/>
    <cellStyle name="Normal 2 7 4 2" xfId="591"/>
    <cellStyle name="Normal 2 7 4 2 2" xfId="1237"/>
    <cellStyle name="Normal 2 7 4 2 2 2" xfId="2529"/>
    <cellStyle name="Normal 2 7 4 2 2 2 2" xfId="5113"/>
    <cellStyle name="Normal 2 7 4 2 2 2 2 2" xfId="10281"/>
    <cellStyle name="Normal 2 7 4 2 2 2 2 2 2" xfId="20618"/>
    <cellStyle name="Normal 2 7 4 2 2 2 2 2 2 2" xfId="41295"/>
    <cellStyle name="Normal 2 7 4 2 2 2 2 2 3" xfId="30958"/>
    <cellStyle name="Normal 2 7 4 2 2 2 2 3" xfId="15450"/>
    <cellStyle name="Normal 2 7 4 2 2 2 2 3 2" xfId="36127"/>
    <cellStyle name="Normal 2 7 4 2 2 2 2 4" xfId="25790"/>
    <cellStyle name="Normal 2 7 4 2 2 2 3" xfId="7697"/>
    <cellStyle name="Normal 2 7 4 2 2 2 3 2" xfId="18034"/>
    <cellStyle name="Normal 2 7 4 2 2 2 3 2 2" xfId="38711"/>
    <cellStyle name="Normal 2 7 4 2 2 2 3 3" xfId="28374"/>
    <cellStyle name="Normal 2 7 4 2 2 2 4" xfId="12866"/>
    <cellStyle name="Normal 2 7 4 2 2 2 4 2" xfId="33543"/>
    <cellStyle name="Normal 2 7 4 2 2 2 5" xfId="23206"/>
    <cellStyle name="Normal 2 7 4 2 2 3" xfId="3821"/>
    <cellStyle name="Normal 2 7 4 2 2 3 2" xfId="8989"/>
    <cellStyle name="Normal 2 7 4 2 2 3 2 2" xfId="19326"/>
    <cellStyle name="Normal 2 7 4 2 2 3 2 2 2" xfId="40003"/>
    <cellStyle name="Normal 2 7 4 2 2 3 2 3" xfId="29666"/>
    <cellStyle name="Normal 2 7 4 2 2 3 3" xfId="14158"/>
    <cellStyle name="Normal 2 7 4 2 2 3 3 2" xfId="34835"/>
    <cellStyle name="Normal 2 7 4 2 2 3 4" xfId="24498"/>
    <cellStyle name="Normal 2 7 4 2 2 4" xfId="6405"/>
    <cellStyle name="Normal 2 7 4 2 2 4 2" xfId="16742"/>
    <cellStyle name="Normal 2 7 4 2 2 4 2 2" xfId="37419"/>
    <cellStyle name="Normal 2 7 4 2 2 4 3" xfId="27082"/>
    <cellStyle name="Normal 2 7 4 2 2 5" xfId="11574"/>
    <cellStyle name="Normal 2 7 4 2 2 5 2" xfId="32251"/>
    <cellStyle name="Normal 2 7 4 2 2 6" xfId="21914"/>
    <cellStyle name="Normal 2 7 4 2 3" xfId="1883"/>
    <cellStyle name="Normal 2 7 4 2 3 2" xfId="4467"/>
    <cellStyle name="Normal 2 7 4 2 3 2 2" xfId="9635"/>
    <cellStyle name="Normal 2 7 4 2 3 2 2 2" xfId="19972"/>
    <cellStyle name="Normal 2 7 4 2 3 2 2 2 2" xfId="40649"/>
    <cellStyle name="Normal 2 7 4 2 3 2 2 3" xfId="30312"/>
    <cellStyle name="Normal 2 7 4 2 3 2 3" xfId="14804"/>
    <cellStyle name="Normal 2 7 4 2 3 2 3 2" xfId="35481"/>
    <cellStyle name="Normal 2 7 4 2 3 2 4" xfId="25144"/>
    <cellStyle name="Normal 2 7 4 2 3 3" xfId="7051"/>
    <cellStyle name="Normal 2 7 4 2 3 3 2" xfId="17388"/>
    <cellStyle name="Normal 2 7 4 2 3 3 2 2" xfId="38065"/>
    <cellStyle name="Normal 2 7 4 2 3 3 3" xfId="27728"/>
    <cellStyle name="Normal 2 7 4 2 3 4" xfId="12220"/>
    <cellStyle name="Normal 2 7 4 2 3 4 2" xfId="32897"/>
    <cellStyle name="Normal 2 7 4 2 3 5" xfId="22560"/>
    <cellStyle name="Normal 2 7 4 2 4" xfId="3175"/>
    <cellStyle name="Normal 2 7 4 2 4 2" xfId="8343"/>
    <cellStyle name="Normal 2 7 4 2 4 2 2" xfId="18680"/>
    <cellStyle name="Normal 2 7 4 2 4 2 2 2" xfId="39357"/>
    <cellStyle name="Normal 2 7 4 2 4 2 3" xfId="29020"/>
    <cellStyle name="Normal 2 7 4 2 4 3" xfId="13512"/>
    <cellStyle name="Normal 2 7 4 2 4 3 2" xfId="34189"/>
    <cellStyle name="Normal 2 7 4 2 4 4" xfId="23852"/>
    <cellStyle name="Normal 2 7 4 2 5" xfId="5759"/>
    <cellStyle name="Normal 2 7 4 2 5 2" xfId="16096"/>
    <cellStyle name="Normal 2 7 4 2 5 2 2" xfId="36773"/>
    <cellStyle name="Normal 2 7 4 2 5 3" xfId="26436"/>
    <cellStyle name="Normal 2 7 4 2 6" xfId="10928"/>
    <cellStyle name="Normal 2 7 4 2 6 2" xfId="31605"/>
    <cellStyle name="Normal 2 7 4 2 7" xfId="21268"/>
    <cellStyle name="Normal 2 7 4 3" xfId="914"/>
    <cellStyle name="Normal 2 7 4 3 2" xfId="2206"/>
    <cellStyle name="Normal 2 7 4 3 2 2" xfId="4790"/>
    <cellStyle name="Normal 2 7 4 3 2 2 2" xfId="9958"/>
    <cellStyle name="Normal 2 7 4 3 2 2 2 2" xfId="20295"/>
    <cellStyle name="Normal 2 7 4 3 2 2 2 2 2" xfId="40972"/>
    <cellStyle name="Normal 2 7 4 3 2 2 2 3" xfId="30635"/>
    <cellStyle name="Normal 2 7 4 3 2 2 3" xfId="15127"/>
    <cellStyle name="Normal 2 7 4 3 2 2 3 2" xfId="35804"/>
    <cellStyle name="Normal 2 7 4 3 2 2 4" xfId="25467"/>
    <cellStyle name="Normal 2 7 4 3 2 3" xfId="7374"/>
    <cellStyle name="Normal 2 7 4 3 2 3 2" xfId="17711"/>
    <cellStyle name="Normal 2 7 4 3 2 3 2 2" xfId="38388"/>
    <cellStyle name="Normal 2 7 4 3 2 3 3" xfId="28051"/>
    <cellStyle name="Normal 2 7 4 3 2 4" xfId="12543"/>
    <cellStyle name="Normal 2 7 4 3 2 4 2" xfId="33220"/>
    <cellStyle name="Normal 2 7 4 3 2 5" xfId="22883"/>
    <cellStyle name="Normal 2 7 4 3 3" xfId="3498"/>
    <cellStyle name="Normal 2 7 4 3 3 2" xfId="8666"/>
    <cellStyle name="Normal 2 7 4 3 3 2 2" xfId="19003"/>
    <cellStyle name="Normal 2 7 4 3 3 2 2 2" xfId="39680"/>
    <cellStyle name="Normal 2 7 4 3 3 2 3" xfId="29343"/>
    <cellStyle name="Normal 2 7 4 3 3 3" xfId="13835"/>
    <cellStyle name="Normal 2 7 4 3 3 3 2" xfId="34512"/>
    <cellStyle name="Normal 2 7 4 3 3 4" xfId="24175"/>
    <cellStyle name="Normal 2 7 4 3 4" xfId="6082"/>
    <cellStyle name="Normal 2 7 4 3 4 2" xfId="16419"/>
    <cellStyle name="Normal 2 7 4 3 4 2 2" xfId="37096"/>
    <cellStyle name="Normal 2 7 4 3 4 3" xfId="26759"/>
    <cellStyle name="Normal 2 7 4 3 5" xfId="11251"/>
    <cellStyle name="Normal 2 7 4 3 5 2" xfId="31928"/>
    <cellStyle name="Normal 2 7 4 3 6" xfId="21591"/>
    <cellStyle name="Normal 2 7 4 4" xfId="1560"/>
    <cellStyle name="Normal 2 7 4 4 2" xfId="4144"/>
    <cellStyle name="Normal 2 7 4 4 2 2" xfId="9312"/>
    <cellStyle name="Normal 2 7 4 4 2 2 2" xfId="19649"/>
    <cellStyle name="Normal 2 7 4 4 2 2 2 2" xfId="40326"/>
    <cellStyle name="Normal 2 7 4 4 2 2 3" xfId="29989"/>
    <cellStyle name="Normal 2 7 4 4 2 3" xfId="14481"/>
    <cellStyle name="Normal 2 7 4 4 2 3 2" xfId="35158"/>
    <cellStyle name="Normal 2 7 4 4 2 4" xfId="24821"/>
    <cellStyle name="Normal 2 7 4 4 3" xfId="6728"/>
    <cellStyle name="Normal 2 7 4 4 3 2" xfId="17065"/>
    <cellStyle name="Normal 2 7 4 4 3 2 2" xfId="37742"/>
    <cellStyle name="Normal 2 7 4 4 3 3" xfId="27405"/>
    <cellStyle name="Normal 2 7 4 4 4" xfId="11897"/>
    <cellStyle name="Normal 2 7 4 4 4 2" xfId="32574"/>
    <cellStyle name="Normal 2 7 4 4 5" xfId="22237"/>
    <cellStyle name="Normal 2 7 4 5" xfId="2852"/>
    <cellStyle name="Normal 2 7 4 5 2" xfId="8020"/>
    <cellStyle name="Normal 2 7 4 5 2 2" xfId="18357"/>
    <cellStyle name="Normal 2 7 4 5 2 2 2" xfId="39034"/>
    <cellStyle name="Normal 2 7 4 5 2 3" xfId="28697"/>
    <cellStyle name="Normal 2 7 4 5 3" xfId="13189"/>
    <cellStyle name="Normal 2 7 4 5 3 2" xfId="33866"/>
    <cellStyle name="Normal 2 7 4 5 4" xfId="23529"/>
    <cellStyle name="Normal 2 7 4 6" xfId="5436"/>
    <cellStyle name="Normal 2 7 4 6 2" xfId="15773"/>
    <cellStyle name="Normal 2 7 4 6 2 2" xfId="36450"/>
    <cellStyle name="Normal 2 7 4 6 3" xfId="26113"/>
    <cellStyle name="Normal 2 7 4 7" xfId="10605"/>
    <cellStyle name="Normal 2 7 4 7 2" xfId="31282"/>
    <cellStyle name="Normal 2 7 4 8" xfId="20945"/>
    <cellStyle name="Normal 2 7 5" xfId="428"/>
    <cellStyle name="Normal 2 7 5 2" xfId="1074"/>
    <cellStyle name="Normal 2 7 5 2 2" xfId="2366"/>
    <cellStyle name="Normal 2 7 5 2 2 2" xfId="4950"/>
    <cellStyle name="Normal 2 7 5 2 2 2 2" xfId="10118"/>
    <cellStyle name="Normal 2 7 5 2 2 2 2 2" xfId="20455"/>
    <cellStyle name="Normal 2 7 5 2 2 2 2 2 2" xfId="41132"/>
    <cellStyle name="Normal 2 7 5 2 2 2 2 3" xfId="30795"/>
    <cellStyle name="Normal 2 7 5 2 2 2 3" xfId="15287"/>
    <cellStyle name="Normal 2 7 5 2 2 2 3 2" xfId="35964"/>
    <cellStyle name="Normal 2 7 5 2 2 2 4" xfId="25627"/>
    <cellStyle name="Normal 2 7 5 2 2 3" xfId="7534"/>
    <cellStyle name="Normal 2 7 5 2 2 3 2" xfId="17871"/>
    <cellStyle name="Normal 2 7 5 2 2 3 2 2" xfId="38548"/>
    <cellStyle name="Normal 2 7 5 2 2 3 3" xfId="28211"/>
    <cellStyle name="Normal 2 7 5 2 2 4" xfId="12703"/>
    <cellStyle name="Normal 2 7 5 2 2 4 2" xfId="33380"/>
    <cellStyle name="Normal 2 7 5 2 2 5" xfId="23043"/>
    <cellStyle name="Normal 2 7 5 2 3" xfId="3658"/>
    <cellStyle name="Normal 2 7 5 2 3 2" xfId="8826"/>
    <cellStyle name="Normal 2 7 5 2 3 2 2" xfId="19163"/>
    <cellStyle name="Normal 2 7 5 2 3 2 2 2" xfId="39840"/>
    <cellStyle name="Normal 2 7 5 2 3 2 3" xfId="29503"/>
    <cellStyle name="Normal 2 7 5 2 3 3" xfId="13995"/>
    <cellStyle name="Normal 2 7 5 2 3 3 2" xfId="34672"/>
    <cellStyle name="Normal 2 7 5 2 3 4" xfId="24335"/>
    <cellStyle name="Normal 2 7 5 2 4" xfId="6242"/>
    <cellStyle name="Normal 2 7 5 2 4 2" xfId="16579"/>
    <cellStyle name="Normal 2 7 5 2 4 2 2" xfId="37256"/>
    <cellStyle name="Normal 2 7 5 2 4 3" xfId="26919"/>
    <cellStyle name="Normal 2 7 5 2 5" xfId="11411"/>
    <cellStyle name="Normal 2 7 5 2 5 2" xfId="32088"/>
    <cellStyle name="Normal 2 7 5 2 6" xfId="21751"/>
    <cellStyle name="Normal 2 7 5 3" xfId="1720"/>
    <cellStyle name="Normal 2 7 5 3 2" xfId="4304"/>
    <cellStyle name="Normal 2 7 5 3 2 2" xfId="9472"/>
    <cellStyle name="Normal 2 7 5 3 2 2 2" xfId="19809"/>
    <cellStyle name="Normal 2 7 5 3 2 2 2 2" xfId="40486"/>
    <cellStyle name="Normal 2 7 5 3 2 2 3" xfId="30149"/>
    <cellStyle name="Normal 2 7 5 3 2 3" xfId="14641"/>
    <cellStyle name="Normal 2 7 5 3 2 3 2" xfId="35318"/>
    <cellStyle name="Normal 2 7 5 3 2 4" xfId="24981"/>
    <cellStyle name="Normal 2 7 5 3 3" xfId="6888"/>
    <cellStyle name="Normal 2 7 5 3 3 2" xfId="17225"/>
    <cellStyle name="Normal 2 7 5 3 3 2 2" xfId="37902"/>
    <cellStyle name="Normal 2 7 5 3 3 3" xfId="27565"/>
    <cellStyle name="Normal 2 7 5 3 4" xfId="12057"/>
    <cellStyle name="Normal 2 7 5 3 4 2" xfId="32734"/>
    <cellStyle name="Normal 2 7 5 3 5" xfId="22397"/>
    <cellStyle name="Normal 2 7 5 4" xfId="3012"/>
    <cellStyle name="Normal 2 7 5 4 2" xfId="8180"/>
    <cellStyle name="Normal 2 7 5 4 2 2" xfId="18517"/>
    <cellStyle name="Normal 2 7 5 4 2 2 2" xfId="39194"/>
    <cellStyle name="Normal 2 7 5 4 2 3" xfId="28857"/>
    <cellStyle name="Normal 2 7 5 4 3" xfId="13349"/>
    <cellStyle name="Normal 2 7 5 4 3 2" xfId="34026"/>
    <cellStyle name="Normal 2 7 5 4 4" xfId="23689"/>
    <cellStyle name="Normal 2 7 5 5" xfId="5596"/>
    <cellStyle name="Normal 2 7 5 5 2" xfId="15933"/>
    <cellStyle name="Normal 2 7 5 5 2 2" xfId="36610"/>
    <cellStyle name="Normal 2 7 5 5 3" xfId="26273"/>
    <cellStyle name="Normal 2 7 5 6" xfId="10765"/>
    <cellStyle name="Normal 2 7 5 6 2" xfId="31442"/>
    <cellStyle name="Normal 2 7 5 7" xfId="21105"/>
    <cellStyle name="Normal 2 7 6" xfId="751"/>
    <cellStyle name="Normal 2 7 6 2" xfId="2043"/>
    <cellStyle name="Normal 2 7 6 2 2" xfId="4627"/>
    <cellStyle name="Normal 2 7 6 2 2 2" xfId="9795"/>
    <cellStyle name="Normal 2 7 6 2 2 2 2" xfId="20132"/>
    <cellStyle name="Normal 2 7 6 2 2 2 2 2" xfId="40809"/>
    <cellStyle name="Normal 2 7 6 2 2 2 3" xfId="30472"/>
    <cellStyle name="Normal 2 7 6 2 2 3" xfId="14964"/>
    <cellStyle name="Normal 2 7 6 2 2 3 2" xfId="35641"/>
    <cellStyle name="Normal 2 7 6 2 2 4" xfId="25304"/>
    <cellStyle name="Normal 2 7 6 2 3" xfId="7211"/>
    <cellStyle name="Normal 2 7 6 2 3 2" xfId="17548"/>
    <cellStyle name="Normal 2 7 6 2 3 2 2" xfId="38225"/>
    <cellStyle name="Normal 2 7 6 2 3 3" xfId="27888"/>
    <cellStyle name="Normal 2 7 6 2 4" xfId="12380"/>
    <cellStyle name="Normal 2 7 6 2 4 2" xfId="33057"/>
    <cellStyle name="Normal 2 7 6 2 5" xfId="22720"/>
    <cellStyle name="Normal 2 7 6 3" xfId="3335"/>
    <cellStyle name="Normal 2 7 6 3 2" xfId="8503"/>
    <cellStyle name="Normal 2 7 6 3 2 2" xfId="18840"/>
    <cellStyle name="Normal 2 7 6 3 2 2 2" xfId="39517"/>
    <cellStyle name="Normal 2 7 6 3 2 3" xfId="29180"/>
    <cellStyle name="Normal 2 7 6 3 3" xfId="13672"/>
    <cellStyle name="Normal 2 7 6 3 3 2" xfId="34349"/>
    <cellStyle name="Normal 2 7 6 3 4" xfId="24012"/>
    <cellStyle name="Normal 2 7 6 4" xfId="5919"/>
    <cellStyle name="Normal 2 7 6 4 2" xfId="16256"/>
    <cellStyle name="Normal 2 7 6 4 2 2" xfId="36933"/>
    <cellStyle name="Normal 2 7 6 4 3" xfId="26596"/>
    <cellStyle name="Normal 2 7 6 5" xfId="11088"/>
    <cellStyle name="Normal 2 7 6 5 2" xfId="31765"/>
    <cellStyle name="Normal 2 7 6 6" xfId="21428"/>
    <cellStyle name="Normal 2 7 7" xfId="1397"/>
    <cellStyle name="Normal 2 7 7 2" xfId="3981"/>
    <cellStyle name="Normal 2 7 7 2 2" xfId="9149"/>
    <cellStyle name="Normal 2 7 7 2 2 2" xfId="19486"/>
    <cellStyle name="Normal 2 7 7 2 2 2 2" xfId="40163"/>
    <cellStyle name="Normal 2 7 7 2 2 3" xfId="29826"/>
    <cellStyle name="Normal 2 7 7 2 3" xfId="14318"/>
    <cellStyle name="Normal 2 7 7 2 3 2" xfId="34995"/>
    <cellStyle name="Normal 2 7 7 2 4" xfId="24658"/>
    <cellStyle name="Normal 2 7 7 3" xfId="6565"/>
    <cellStyle name="Normal 2 7 7 3 2" xfId="16902"/>
    <cellStyle name="Normal 2 7 7 3 2 2" xfId="37579"/>
    <cellStyle name="Normal 2 7 7 3 3" xfId="27242"/>
    <cellStyle name="Normal 2 7 7 4" xfId="11734"/>
    <cellStyle name="Normal 2 7 7 4 2" xfId="32411"/>
    <cellStyle name="Normal 2 7 7 5" xfId="22074"/>
    <cellStyle name="Normal 2 7 8" xfId="2689"/>
    <cellStyle name="Normal 2 7 8 2" xfId="7857"/>
    <cellStyle name="Normal 2 7 8 2 2" xfId="18194"/>
    <cellStyle name="Normal 2 7 8 2 2 2" xfId="38871"/>
    <cellStyle name="Normal 2 7 8 2 3" xfId="28534"/>
    <cellStyle name="Normal 2 7 8 3" xfId="13026"/>
    <cellStyle name="Normal 2 7 8 3 2" xfId="33703"/>
    <cellStyle name="Normal 2 7 8 4" xfId="23366"/>
    <cellStyle name="Normal 2 7 9" xfId="5273"/>
    <cellStyle name="Normal 2 7 9 2" xfId="15610"/>
    <cellStyle name="Normal 2 7 9 2 2" xfId="36287"/>
    <cellStyle name="Normal 2 7 9 3" xfId="25950"/>
    <cellStyle name="Normal 2 8" xfId="119"/>
    <cellStyle name="Normal 2 8 10" xfId="20802"/>
    <cellStyle name="Normal 2 8 11" xfId="42069"/>
    <cellStyle name="Normal 2 8 2" xfId="200"/>
    <cellStyle name="Normal 2 8 2 10" xfId="42501"/>
    <cellStyle name="Normal 2 8 2 2" xfId="368"/>
    <cellStyle name="Normal 2 8 2 2 2" xfId="691"/>
    <cellStyle name="Normal 2 8 2 2 2 2" xfId="1337"/>
    <cellStyle name="Normal 2 8 2 2 2 2 2" xfId="2629"/>
    <cellStyle name="Normal 2 8 2 2 2 2 2 2" xfId="5213"/>
    <cellStyle name="Normal 2 8 2 2 2 2 2 2 2" xfId="10381"/>
    <cellStyle name="Normal 2 8 2 2 2 2 2 2 2 2" xfId="20718"/>
    <cellStyle name="Normal 2 8 2 2 2 2 2 2 2 2 2" xfId="41395"/>
    <cellStyle name="Normal 2 8 2 2 2 2 2 2 2 3" xfId="31058"/>
    <cellStyle name="Normal 2 8 2 2 2 2 2 2 3" xfId="15550"/>
    <cellStyle name="Normal 2 8 2 2 2 2 2 2 3 2" xfId="36227"/>
    <cellStyle name="Normal 2 8 2 2 2 2 2 2 4" xfId="25890"/>
    <cellStyle name="Normal 2 8 2 2 2 2 2 3" xfId="7797"/>
    <cellStyle name="Normal 2 8 2 2 2 2 2 3 2" xfId="18134"/>
    <cellStyle name="Normal 2 8 2 2 2 2 2 3 2 2" xfId="38811"/>
    <cellStyle name="Normal 2 8 2 2 2 2 2 3 3" xfId="28474"/>
    <cellStyle name="Normal 2 8 2 2 2 2 2 4" xfId="12966"/>
    <cellStyle name="Normal 2 8 2 2 2 2 2 4 2" xfId="33643"/>
    <cellStyle name="Normal 2 8 2 2 2 2 2 5" xfId="23306"/>
    <cellStyle name="Normal 2 8 2 2 2 2 3" xfId="3921"/>
    <cellStyle name="Normal 2 8 2 2 2 2 3 2" xfId="9089"/>
    <cellStyle name="Normal 2 8 2 2 2 2 3 2 2" xfId="19426"/>
    <cellStyle name="Normal 2 8 2 2 2 2 3 2 2 2" xfId="40103"/>
    <cellStyle name="Normal 2 8 2 2 2 2 3 2 3" xfId="29766"/>
    <cellStyle name="Normal 2 8 2 2 2 2 3 3" xfId="14258"/>
    <cellStyle name="Normal 2 8 2 2 2 2 3 3 2" xfId="34935"/>
    <cellStyle name="Normal 2 8 2 2 2 2 3 4" xfId="24598"/>
    <cellStyle name="Normal 2 8 2 2 2 2 4" xfId="6505"/>
    <cellStyle name="Normal 2 8 2 2 2 2 4 2" xfId="16842"/>
    <cellStyle name="Normal 2 8 2 2 2 2 4 2 2" xfId="37519"/>
    <cellStyle name="Normal 2 8 2 2 2 2 4 3" xfId="27182"/>
    <cellStyle name="Normal 2 8 2 2 2 2 5" xfId="11674"/>
    <cellStyle name="Normal 2 8 2 2 2 2 5 2" xfId="32351"/>
    <cellStyle name="Normal 2 8 2 2 2 2 6" xfId="22014"/>
    <cellStyle name="Normal 2 8 2 2 2 3" xfId="1983"/>
    <cellStyle name="Normal 2 8 2 2 2 3 2" xfId="4567"/>
    <cellStyle name="Normal 2 8 2 2 2 3 2 2" xfId="9735"/>
    <cellStyle name="Normal 2 8 2 2 2 3 2 2 2" xfId="20072"/>
    <cellStyle name="Normal 2 8 2 2 2 3 2 2 2 2" xfId="40749"/>
    <cellStyle name="Normal 2 8 2 2 2 3 2 2 3" xfId="30412"/>
    <cellStyle name="Normal 2 8 2 2 2 3 2 3" xfId="14904"/>
    <cellStyle name="Normal 2 8 2 2 2 3 2 3 2" xfId="35581"/>
    <cellStyle name="Normal 2 8 2 2 2 3 2 4" xfId="25244"/>
    <cellStyle name="Normal 2 8 2 2 2 3 3" xfId="7151"/>
    <cellStyle name="Normal 2 8 2 2 2 3 3 2" xfId="17488"/>
    <cellStyle name="Normal 2 8 2 2 2 3 3 2 2" xfId="38165"/>
    <cellStyle name="Normal 2 8 2 2 2 3 3 3" xfId="27828"/>
    <cellStyle name="Normal 2 8 2 2 2 3 4" xfId="12320"/>
    <cellStyle name="Normal 2 8 2 2 2 3 4 2" xfId="32997"/>
    <cellStyle name="Normal 2 8 2 2 2 3 5" xfId="22660"/>
    <cellStyle name="Normal 2 8 2 2 2 4" xfId="3275"/>
    <cellStyle name="Normal 2 8 2 2 2 4 2" xfId="8443"/>
    <cellStyle name="Normal 2 8 2 2 2 4 2 2" xfId="18780"/>
    <cellStyle name="Normal 2 8 2 2 2 4 2 2 2" xfId="39457"/>
    <cellStyle name="Normal 2 8 2 2 2 4 2 3" xfId="29120"/>
    <cellStyle name="Normal 2 8 2 2 2 4 3" xfId="13612"/>
    <cellStyle name="Normal 2 8 2 2 2 4 3 2" xfId="34289"/>
    <cellStyle name="Normal 2 8 2 2 2 4 4" xfId="23952"/>
    <cellStyle name="Normal 2 8 2 2 2 5" xfId="5859"/>
    <cellStyle name="Normal 2 8 2 2 2 5 2" xfId="16196"/>
    <cellStyle name="Normal 2 8 2 2 2 5 2 2" xfId="36873"/>
    <cellStyle name="Normal 2 8 2 2 2 5 3" xfId="26536"/>
    <cellStyle name="Normal 2 8 2 2 2 6" xfId="11028"/>
    <cellStyle name="Normal 2 8 2 2 2 6 2" xfId="31705"/>
    <cellStyle name="Normal 2 8 2 2 2 7" xfId="21368"/>
    <cellStyle name="Normal 2 8 2 2 3" xfId="1014"/>
    <cellStyle name="Normal 2 8 2 2 3 2" xfId="2306"/>
    <cellStyle name="Normal 2 8 2 2 3 2 2" xfId="4890"/>
    <cellStyle name="Normal 2 8 2 2 3 2 2 2" xfId="10058"/>
    <cellStyle name="Normal 2 8 2 2 3 2 2 2 2" xfId="20395"/>
    <cellStyle name="Normal 2 8 2 2 3 2 2 2 2 2" xfId="41072"/>
    <cellStyle name="Normal 2 8 2 2 3 2 2 2 3" xfId="30735"/>
    <cellStyle name="Normal 2 8 2 2 3 2 2 3" xfId="15227"/>
    <cellStyle name="Normal 2 8 2 2 3 2 2 3 2" xfId="35904"/>
    <cellStyle name="Normal 2 8 2 2 3 2 2 4" xfId="25567"/>
    <cellStyle name="Normal 2 8 2 2 3 2 3" xfId="7474"/>
    <cellStyle name="Normal 2 8 2 2 3 2 3 2" xfId="17811"/>
    <cellStyle name="Normal 2 8 2 2 3 2 3 2 2" xfId="38488"/>
    <cellStyle name="Normal 2 8 2 2 3 2 3 3" xfId="28151"/>
    <cellStyle name="Normal 2 8 2 2 3 2 4" xfId="12643"/>
    <cellStyle name="Normal 2 8 2 2 3 2 4 2" xfId="33320"/>
    <cellStyle name="Normal 2 8 2 2 3 2 5" xfId="22983"/>
    <cellStyle name="Normal 2 8 2 2 3 3" xfId="3598"/>
    <cellStyle name="Normal 2 8 2 2 3 3 2" xfId="8766"/>
    <cellStyle name="Normal 2 8 2 2 3 3 2 2" xfId="19103"/>
    <cellStyle name="Normal 2 8 2 2 3 3 2 2 2" xfId="39780"/>
    <cellStyle name="Normal 2 8 2 2 3 3 2 3" xfId="29443"/>
    <cellStyle name="Normal 2 8 2 2 3 3 3" xfId="13935"/>
    <cellStyle name="Normal 2 8 2 2 3 3 3 2" xfId="34612"/>
    <cellStyle name="Normal 2 8 2 2 3 3 4" xfId="24275"/>
    <cellStyle name="Normal 2 8 2 2 3 4" xfId="6182"/>
    <cellStyle name="Normal 2 8 2 2 3 4 2" xfId="16519"/>
    <cellStyle name="Normal 2 8 2 2 3 4 2 2" xfId="37196"/>
    <cellStyle name="Normal 2 8 2 2 3 4 3" xfId="26859"/>
    <cellStyle name="Normal 2 8 2 2 3 5" xfId="11351"/>
    <cellStyle name="Normal 2 8 2 2 3 5 2" xfId="32028"/>
    <cellStyle name="Normal 2 8 2 2 3 6" xfId="21691"/>
    <cellStyle name="Normal 2 8 2 2 4" xfId="1660"/>
    <cellStyle name="Normal 2 8 2 2 4 2" xfId="4244"/>
    <cellStyle name="Normal 2 8 2 2 4 2 2" xfId="9412"/>
    <cellStyle name="Normal 2 8 2 2 4 2 2 2" xfId="19749"/>
    <cellStyle name="Normal 2 8 2 2 4 2 2 2 2" xfId="40426"/>
    <cellStyle name="Normal 2 8 2 2 4 2 2 3" xfId="30089"/>
    <cellStyle name="Normal 2 8 2 2 4 2 3" xfId="14581"/>
    <cellStyle name="Normal 2 8 2 2 4 2 3 2" xfId="35258"/>
    <cellStyle name="Normal 2 8 2 2 4 2 4" xfId="24921"/>
    <cellStyle name="Normal 2 8 2 2 4 3" xfId="6828"/>
    <cellStyle name="Normal 2 8 2 2 4 3 2" xfId="17165"/>
    <cellStyle name="Normal 2 8 2 2 4 3 2 2" xfId="37842"/>
    <cellStyle name="Normal 2 8 2 2 4 3 3" xfId="27505"/>
    <cellStyle name="Normal 2 8 2 2 4 4" xfId="11997"/>
    <cellStyle name="Normal 2 8 2 2 4 4 2" xfId="32674"/>
    <cellStyle name="Normal 2 8 2 2 4 5" xfId="22337"/>
    <cellStyle name="Normal 2 8 2 2 5" xfId="2952"/>
    <cellStyle name="Normal 2 8 2 2 5 2" xfId="8120"/>
    <cellStyle name="Normal 2 8 2 2 5 2 2" xfId="18457"/>
    <cellStyle name="Normal 2 8 2 2 5 2 2 2" xfId="39134"/>
    <cellStyle name="Normal 2 8 2 2 5 2 3" xfId="28797"/>
    <cellStyle name="Normal 2 8 2 2 5 3" xfId="13289"/>
    <cellStyle name="Normal 2 8 2 2 5 3 2" xfId="33966"/>
    <cellStyle name="Normal 2 8 2 2 5 4" xfId="23629"/>
    <cellStyle name="Normal 2 8 2 2 6" xfId="5536"/>
    <cellStyle name="Normal 2 8 2 2 6 2" xfId="15873"/>
    <cellStyle name="Normal 2 8 2 2 6 2 2" xfId="36550"/>
    <cellStyle name="Normal 2 8 2 2 6 3" xfId="26213"/>
    <cellStyle name="Normal 2 8 2 2 7" xfId="10705"/>
    <cellStyle name="Normal 2 8 2 2 7 2" xfId="31382"/>
    <cellStyle name="Normal 2 8 2 2 8" xfId="21045"/>
    <cellStyle name="Normal 2 8 2 3" xfId="528"/>
    <cellStyle name="Normal 2 8 2 3 2" xfId="1174"/>
    <cellStyle name="Normal 2 8 2 3 2 2" xfId="2466"/>
    <cellStyle name="Normal 2 8 2 3 2 2 2" xfId="5050"/>
    <cellStyle name="Normal 2 8 2 3 2 2 2 2" xfId="10218"/>
    <cellStyle name="Normal 2 8 2 3 2 2 2 2 2" xfId="20555"/>
    <cellStyle name="Normal 2 8 2 3 2 2 2 2 2 2" xfId="41232"/>
    <cellStyle name="Normal 2 8 2 3 2 2 2 2 3" xfId="30895"/>
    <cellStyle name="Normal 2 8 2 3 2 2 2 3" xfId="15387"/>
    <cellStyle name="Normal 2 8 2 3 2 2 2 3 2" xfId="36064"/>
    <cellStyle name="Normal 2 8 2 3 2 2 2 4" xfId="25727"/>
    <cellStyle name="Normal 2 8 2 3 2 2 3" xfId="7634"/>
    <cellStyle name="Normal 2 8 2 3 2 2 3 2" xfId="17971"/>
    <cellStyle name="Normal 2 8 2 3 2 2 3 2 2" xfId="38648"/>
    <cellStyle name="Normal 2 8 2 3 2 2 3 3" xfId="28311"/>
    <cellStyle name="Normal 2 8 2 3 2 2 4" xfId="12803"/>
    <cellStyle name="Normal 2 8 2 3 2 2 4 2" xfId="33480"/>
    <cellStyle name="Normal 2 8 2 3 2 2 5" xfId="23143"/>
    <cellStyle name="Normal 2 8 2 3 2 3" xfId="3758"/>
    <cellStyle name="Normal 2 8 2 3 2 3 2" xfId="8926"/>
    <cellStyle name="Normal 2 8 2 3 2 3 2 2" xfId="19263"/>
    <cellStyle name="Normal 2 8 2 3 2 3 2 2 2" xfId="39940"/>
    <cellStyle name="Normal 2 8 2 3 2 3 2 3" xfId="29603"/>
    <cellStyle name="Normal 2 8 2 3 2 3 3" xfId="14095"/>
    <cellStyle name="Normal 2 8 2 3 2 3 3 2" xfId="34772"/>
    <cellStyle name="Normal 2 8 2 3 2 3 4" xfId="24435"/>
    <cellStyle name="Normal 2 8 2 3 2 4" xfId="6342"/>
    <cellStyle name="Normal 2 8 2 3 2 4 2" xfId="16679"/>
    <cellStyle name="Normal 2 8 2 3 2 4 2 2" xfId="37356"/>
    <cellStyle name="Normal 2 8 2 3 2 4 3" xfId="27019"/>
    <cellStyle name="Normal 2 8 2 3 2 5" xfId="11511"/>
    <cellStyle name="Normal 2 8 2 3 2 5 2" xfId="32188"/>
    <cellStyle name="Normal 2 8 2 3 2 6" xfId="21851"/>
    <cellStyle name="Normal 2 8 2 3 3" xfId="1820"/>
    <cellStyle name="Normal 2 8 2 3 3 2" xfId="4404"/>
    <cellStyle name="Normal 2 8 2 3 3 2 2" xfId="9572"/>
    <cellStyle name="Normal 2 8 2 3 3 2 2 2" xfId="19909"/>
    <cellStyle name="Normal 2 8 2 3 3 2 2 2 2" xfId="40586"/>
    <cellStyle name="Normal 2 8 2 3 3 2 2 3" xfId="30249"/>
    <cellStyle name="Normal 2 8 2 3 3 2 3" xfId="14741"/>
    <cellStyle name="Normal 2 8 2 3 3 2 3 2" xfId="35418"/>
    <cellStyle name="Normal 2 8 2 3 3 2 4" xfId="25081"/>
    <cellStyle name="Normal 2 8 2 3 3 3" xfId="6988"/>
    <cellStyle name="Normal 2 8 2 3 3 3 2" xfId="17325"/>
    <cellStyle name="Normal 2 8 2 3 3 3 2 2" xfId="38002"/>
    <cellStyle name="Normal 2 8 2 3 3 3 3" xfId="27665"/>
    <cellStyle name="Normal 2 8 2 3 3 4" xfId="12157"/>
    <cellStyle name="Normal 2 8 2 3 3 4 2" xfId="32834"/>
    <cellStyle name="Normal 2 8 2 3 3 5" xfId="22497"/>
    <cellStyle name="Normal 2 8 2 3 4" xfId="3112"/>
    <cellStyle name="Normal 2 8 2 3 4 2" xfId="8280"/>
    <cellStyle name="Normal 2 8 2 3 4 2 2" xfId="18617"/>
    <cellStyle name="Normal 2 8 2 3 4 2 2 2" xfId="39294"/>
    <cellStyle name="Normal 2 8 2 3 4 2 3" xfId="28957"/>
    <cellStyle name="Normal 2 8 2 3 4 3" xfId="13449"/>
    <cellStyle name="Normal 2 8 2 3 4 3 2" xfId="34126"/>
    <cellStyle name="Normal 2 8 2 3 4 4" xfId="23789"/>
    <cellStyle name="Normal 2 8 2 3 5" xfId="5696"/>
    <cellStyle name="Normal 2 8 2 3 5 2" xfId="16033"/>
    <cellStyle name="Normal 2 8 2 3 5 2 2" xfId="36710"/>
    <cellStyle name="Normal 2 8 2 3 5 3" xfId="26373"/>
    <cellStyle name="Normal 2 8 2 3 6" xfId="10865"/>
    <cellStyle name="Normal 2 8 2 3 6 2" xfId="31542"/>
    <cellStyle name="Normal 2 8 2 3 7" xfId="21205"/>
    <cellStyle name="Normal 2 8 2 4" xfId="851"/>
    <cellStyle name="Normal 2 8 2 4 2" xfId="2143"/>
    <cellStyle name="Normal 2 8 2 4 2 2" xfId="4727"/>
    <cellStyle name="Normal 2 8 2 4 2 2 2" xfId="9895"/>
    <cellStyle name="Normal 2 8 2 4 2 2 2 2" xfId="20232"/>
    <cellStyle name="Normal 2 8 2 4 2 2 2 2 2" xfId="40909"/>
    <cellStyle name="Normal 2 8 2 4 2 2 2 3" xfId="30572"/>
    <cellStyle name="Normal 2 8 2 4 2 2 3" xfId="15064"/>
    <cellStyle name="Normal 2 8 2 4 2 2 3 2" xfId="35741"/>
    <cellStyle name="Normal 2 8 2 4 2 2 4" xfId="25404"/>
    <cellStyle name="Normal 2 8 2 4 2 3" xfId="7311"/>
    <cellStyle name="Normal 2 8 2 4 2 3 2" xfId="17648"/>
    <cellStyle name="Normal 2 8 2 4 2 3 2 2" xfId="38325"/>
    <cellStyle name="Normal 2 8 2 4 2 3 3" xfId="27988"/>
    <cellStyle name="Normal 2 8 2 4 2 4" xfId="12480"/>
    <cellStyle name="Normal 2 8 2 4 2 4 2" xfId="33157"/>
    <cellStyle name="Normal 2 8 2 4 2 5" xfId="22820"/>
    <cellStyle name="Normal 2 8 2 4 3" xfId="3435"/>
    <cellStyle name="Normal 2 8 2 4 3 2" xfId="8603"/>
    <cellStyle name="Normal 2 8 2 4 3 2 2" xfId="18940"/>
    <cellStyle name="Normal 2 8 2 4 3 2 2 2" xfId="39617"/>
    <cellStyle name="Normal 2 8 2 4 3 2 3" xfId="29280"/>
    <cellStyle name="Normal 2 8 2 4 3 3" xfId="13772"/>
    <cellStyle name="Normal 2 8 2 4 3 3 2" xfId="34449"/>
    <cellStyle name="Normal 2 8 2 4 3 4" xfId="24112"/>
    <cellStyle name="Normal 2 8 2 4 4" xfId="6019"/>
    <cellStyle name="Normal 2 8 2 4 4 2" xfId="16356"/>
    <cellStyle name="Normal 2 8 2 4 4 2 2" xfId="37033"/>
    <cellStyle name="Normal 2 8 2 4 4 3" xfId="26696"/>
    <cellStyle name="Normal 2 8 2 4 5" xfId="11188"/>
    <cellStyle name="Normal 2 8 2 4 5 2" xfId="31865"/>
    <cellStyle name="Normal 2 8 2 4 6" xfId="21528"/>
    <cellStyle name="Normal 2 8 2 5" xfId="1497"/>
    <cellStyle name="Normal 2 8 2 5 2" xfId="4081"/>
    <cellStyle name="Normal 2 8 2 5 2 2" xfId="9249"/>
    <cellStyle name="Normal 2 8 2 5 2 2 2" xfId="19586"/>
    <cellStyle name="Normal 2 8 2 5 2 2 2 2" xfId="40263"/>
    <cellStyle name="Normal 2 8 2 5 2 2 3" xfId="29926"/>
    <cellStyle name="Normal 2 8 2 5 2 3" xfId="14418"/>
    <cellStyle name="Normal 2 8 2 5 2 3 2" xfId="35095"/>
    <cellStyle name="Normal 2 8 2 5 2 4" xfId="24758"/>
    <cellStyle name="Normal 2 8 2 5 3" xfId="6665"/>
    <cellStyle name="Normal 2 8 2 5 3 2" xfId="17002"/>
    <cellStyle name="Normal 2 8 2 5 3 2 2" xfId="37679"/>
    <cellStyle name="Normal 2 8 2 5 3 3" xfId="27342"/>
    <cellStyle name="Normal 2 8 2 5 4" xfId="11834"/>
    <cellStyle name="Normal 2 8 2 5 4 2" xfId="32511"/>
    <cellStyle name="Normal 2 8 2 5 5" xfId="22174"/>
    <cellStyle name="Normal 2 8 2 6" xfId="2789"/>
    <cellStyle name="Normal 2 8 2 6 2" xfId="7957"/>
    <cellStyle name="Normal 2 8 2 6 2 2" xfId="18294"/>
    <cellStyle name="Normal 2 8 2 6 2 2 2" xfId="38971"/>
    <cellStyle name="Normal 2 8 2 6 2 3" xfId="28634"/>
    <cellStyle name="Normal 2 8 2 6 3" xfId="13126"/>
    <cellStyle name="Normal 2 8 2 6 3 2" xfId="33803"/>
    <cellStyle name="Normal 2 8 2 6 4" xfId="23466"/>
    <cellStyle name="Normal 2 8 2 7" xfId="5373"/>
    <cellStyle name="Normal 2 8 2 7 2" xfId="15710"/>
    <cellStyle name="Normal 2 8 2 7 2 2" xfId="36387"/>
    <cellStyle name="Normal 2 8 2 7 3" xfId="26050"/>
    <cellStyle name="Normal 2 8 2 8" xfId="10542"/>
    <cellStyle name="Normal 2 8 2 8 2" xfId="31219"/>
    <cellStyle name="Normal 2 8 2 9" xfId="20882"/>
    <cellStyle name="Normal 2 8 3" xfId="287"/>
    <cellStyle name="Normal 2 8 3 2" xfId="611"/>
    <cellStyle name="Normal 2 8 3 2 2" xfId="1257"/>
    <cellStyle name="Normal 2 8 3 2 2 2" xfId="2549"/>
    <cellStyle name="Normal 2 8 3 2 2 2 2" xfId="5133"/>
    <cellStyle name="Normal 2 8 3 2 2 2 2 2" xfId="10301"/>
    <cellStyle name="Normal 2 8 3 2 2 2 2 2 2" xfId="20638"/>
    <cellStyle name="Normal 2 8 3 2 2 2 2 2 2 2" xfId="41315"/>
    <cellStyle name="Normal 2 8 3 2 2 2 2 2 3" xfId="30978"/>
    <cellStyle name="Normal 2 8 3 2 2 2 2 3" xfId="15470"/>
    <cellStyle name="Normal 2 8 3 2 2 2 2 3 2" xfId="36147"/>
    <cellStyle name="Normal 2 8 3 2 2 2 2 4" xfId="25810"/>
    <cellStyle name="Normal 2 8 3 2 2 2 3" xfId="7717"/>
    <cellStyle name="Normal 2 8 3 2 2 2 3 2" xfId="18054"/>
    <cellStyle name="Normal 2 8 3 2 2 2 3 2 2" xfId="38731"/>
    <cellStyle name="Normal 2 8 3 2 2 2 3 3" xfId="28394"/>
    <cellStyle name="Normal 2 8 3 2 2 2 4" xfId="12886"/>
    <cellStyle name="Normal 2 8 3 2 2 2 4 2" xfId="33563"/>
    <cellStyle name="Normal 2 8 3 2 2 2 5" xfId="23226"/>
    <cellStyle name="Normal 2 8 3 2 2 3" xfId="3841"/>
    <cellStyle name="Normal 2 8 3 2 2 3 2" xfId="9009"/>
    <cellStyle name="Normal 2 8 3 2 2 3 2 2" xfId="19346"/>
    <cellStyle name="Normal 2 8 3 2 2 3 2 2 2" xfId="40023"/>
    <cellStyle name="Normal 2 8 3 2 2 3 2 3" xfId="29686"/>
    <cellStyle name="Normal 2 8 3 2 2 3 3" xfId="14178"/>
    <cellStyle name="Normal 2 8 3 2 2 3 3 2" xfId="34855"/>
    <cellStyle name="Normal 2 8 3 2 2 3 4" xfId="24518"/>
    <cellStyle name="Normal 2 8 3 2 2 4" xfId="6425"/>
    <cellStyle name="Normal 2 8 3 2 2 4 2" xfId="16762"/>
    <cellStyle name="Normal 2 8 3 2 2 4 2 2" xfId="37439"/>
    <cellStyle name="Normal 2 8 3 2 2 4 3" xfId="27102"/>
    <cellStyle name="Normal 2 8 3 2 2 5" xfId="11594"/>
    <cellStyle name="Normal 2 8 3 2 2 5 2" xfId="32271"/>
    <cellStyle name="Normal 2 8 3 2 2 6" xfId="21934"/>
    <cellStyle name="Normal 2 8 3 2 3" xfId="1903"/>
    <cellStyle name="Normal 2 8 3 2 3 2" xfId="4487"/>
    <cellStyle name="Normal 2 8 3 2 3 2 2" xfId="9655"/>
    <cellStyle name="Normal 2 8 3 2 3 2 2 2" xfId="19992"/>
    <cellStyle name="Normal 2 8 3 2 3 2 2 2 2" xfId="40669"/>
    <cellStyle name="Normal 2 8 3 2 3 2 2 3" xfId="30332"/>
    <cellStyle name="Normal 2 8 3 2 3 2 3" xfId="14824"/>
    <cellStyle name="Normal 2 8 3 2 3 2 3 2" xfId="35501"/>
    <cellStyle name="Normal 2 8 3 2 3 2 4" xfId="25164"/>
    <cellStyle name="Normal 2 8 3 2 3 3" xfId="7071"/>
    <cellStyle name="Normal 2 8 3 2 3 3 2" xfId="17408"/>
    <cellStyle name="Normal 2 8 3 2 3 3 2 2" xfId="38085"/>
    <cellStyle name="Normal 2 8 3 2 3 3 3" xfId="27748"/>
    <cellStyle name="Normal 2 8 3 2 3 4" xfId="12240"/>
    <cellStyle name="Normal 2 8 3 2 3 4 2" xfId="32917"/>
    <cellStyle name="Normal 2 8 3 2 3 5" xfId="22580"/>
    <cellStyle name="Normal 2 8 3 2 4" xfId="3195"/>
    <cellStyle name="Normal 2 8 3 2 4 2" xfId="8363"/>
    <cellStyle name="Normal 2 8 3 2 4 2 2" xfId="18700"/>
    <cellStyle name="Normal 2 8 3 2 4 2 2 2" xfId="39377"/>
    <cellStyle name="Normal 2 8 3 2 4 2 3" xfId="29040"/>
    <cellStyle name="Normal 2 8 3 2 4 3" xfId="13532"/>
    <cellStyle name="Normal 2 8 3 2 4 3 2" xfId="34209"/>
    <cellStyle name="Normal 2 8 3 2 4 4" xfId="23872"/>
    <cellStyle name="Normal 2 8 3 2 5" xfId="5779"/>
    <cellStyle name="Normal 2 8 3 2 5 2" xfId="16116"/>
    <cellStyle name="Normal 2 8 3 2 5 2 2" xfId="36793"/>
    <cellStyle name="Normal 2 8 3 2 5 3" xfId="26456"/>
    <cellStyle name="Normal 2 8 3 2 6" xfId="10948"/>
    <cellStyle name="Normal 2 8 3 2 6 2" xfId="31625"/>
    <cellStyle name="Normal 2 8 3 2 7" xfId="21288"/>
    <cellStyle name="Normal 2 8 3 3" xfId="934"/>
    <cellStyle name="Normal 2 8 3 3 2" xfId="2226"/>
    <cellStyle name="Normal 2 8 3 3 2 2" xfId="4810"/>
    <cellStyle name="Normal 2 8 3 3 2 2 2" xfId="9978"/>
    <cellStyle name="Normal 2 8 3 3 2 2 2 2" xfId="20315"/>
    <cellStyle name="Normal 2 8 3 3 2 2 2 2 2" xfId="40992"/>
    <cellStyle name="Normal 2 8 3 3 2 2 2 3" xfId="30655"/>
    <cellStyle name="Normal 2 8 3 3 2 2 3" xfId="15147"/>
    <cellStyle name="Normal 2 8 3 3 2 2 3 2" xfId="35824"/>
    <cellStyle name="Normal 2 8 3 3 2 2 4" xfId="25487"/>
    <cellStyle name="Normal 2 8 3 3 2 3" xfId="7394"/>
    <cellStyle name="Normal 2 8 3 3 2 3 2" xfId="17731"/>
    <cellStyle name="Normal 2 8 3 3 2 3 2 2" xfId="38408"/>
    <cellStyle name="Normal 2 8 3 3 2 3 3" xfId="28071"/>
    <cellStyle name="Normal 2 8 3 3 2 4" xfId="12563"/>
    <cellStyle name="Normal 2 8 3 3 2 4 2" xfId="33240"/>
    <cellStyle name="Normal 2 8 3 3 2 5" xfId="22903"/>
    <cellStyle name="Normal 2 8 3 3 3" xfId="3518"/>
    <cellStyle name="Normal 2 8 3 3 3 2" xfId="8686"/>
    <cellStyle name="Normal 2 8 3 3 3 2 2" xfId="19023"/>
    <cellStyle name="Normal 2 8 3 3 3 2 2 2" xfId="39700"/>
    <cellStyle name="Normal 2 8 3 3 3 2 3" xfId="29363"/>
    <cellStyle name="Normal 2 8 3 3 3 3" xfId="13855"/>
    <cellStyle name="Normal 2 8 3 3 3 3 2" xfId="34532"/>
    <cellStyle name="Normal 2 8 3 3 3 4" xfId="24195"/>
    <cellStyle name="Normal 2 8 3 3 4" xfId="6102"/>
    <cellStyle name="Normal 2 8 3 3 4 2" xfId="16439"/>
    <cellStyle name="Normal 2 8 3 3 4 2 2" xfId="37116"/>
    <cellStyle name="Normal 2 8 3 3 4 3" xfId="26779"/>
    <cellStyle name="Normal 2 8 3 3 5" xfId="11271"/>
    <cellStyle name="Normal 2 8 3 3 5 2" xfId="31948"/>
    <cellStyle name="Normal 2 8 3 3 6" xfId="21611"/>
    <cellStyle name="Normal 2 8 3 4" xfId="1580"/>
    <cellStyle name="Normal 2 8 3 4 2" xfId="4164"/>
    <cellStyle name="Normal 2 8 3 4 2 2" xfId="9332"/>
    <cellStyle name="Normal 2 8 3 4 2 2 2" xfId="19669"/>
    <cellStyle name="Normal 2 8 3 4 2 2 2 2" xfId="40346"/>
    <cellStyle name="Normal 2 8 3 4 2 2 3" xfId="30009"/>
    <cellStyle name="Normal 2 8 3 4 2 3" xfId="14501"/>
    <cellStyle name="Normal 2 8 3 4 2 3 2" xfId="35178"/>
    <cellStyle name="Normal 2 8 3 4 2 4" xfId="24841"/>
    <cellStyle name="Normal 2 8 3 4 3" xfId="6748"/>
    <cellStyle name="Normal 2 8 3 4 3 2" xfId="17085"/>
    <cellStyle name="Normal 2 8 3 4 3 2 2" xfId="37762"/>
    <cellStyle name="Normal 2 8 3 4 3 3" xfId="27425"/>
    <cellStyle name="Normal 2 8 3 4 4" xfId="11917"/>
    <cellStyle name="Normal 2 8 3 4 4 2" xfId="32594"/>
    <cellStyle name="Normal 2 8 3 4 5" xfId="22257"/>
    <cellStyle name="Normal 2 8 3 5" xfId="2872"/>
    <cellStyle name="Normal 2 8 3 5 2" xfId="8040"/>
    <cellStyle name="Normal 2 8 3 5 2 2" xfId="18377"/>
    <cellStyle name="Normal 2 8 3 5 2 2 2" xfId="39054"/>
    <cellStyle name="Normal 2 8 3 5 2 3" xfId="28717"/>
    <cellStyle name="Normal 2 8 3 5 3" xfId="13209"/>
    <cellStyle name="Normal 2 8 3 5 3 2" xfId="33886"/>
    <cellStyle name="Normal 2 8 3 5 4" xfId="23549"/>
    <cellStyle name="Normal 2 8 3 6" xfId="5456"/>
    <cellStyle name="Normal 2 8 3 6 2" xfId="15793"/>
    <cellStyle name="Normal 2 8 3 6 2 2" xfId="36470"/>
    <cellStyle name="Normal 2 8 3 6 3" xfId="26133"/>
    <cellStyle name="Normal 2 8 3 7" xfId="10625"/>
    <cellStyle name="Normal 2 8 3 7 2" xfId="31302"/>
    <cellStyle name="Normal 2 8 3 8" xfId="20965"/>
    <cellStyle name="Normal 2 8 3 9" xfId="42395"/>
    <cellStyle name="Normal 2 8 4" xfId="448"/>
    <cellStyle name="Normal 2 8 4 2" xfId="1094"/>
    <cellStyle name="Normal 2 8 4 2 2" xfId="2386"/>
    <cellStyle name="Normal 2 8 4 2 2 2" xfId="4970"/>
    <cellStyle name="Normal 2 8 4 2 2 2 2" xfId="10138"/>
    <cellStyle name="Normal 2 8 4 2 2 2 2 2" xfId="20475"/>
    <cellStyle name="Normal 2 8 4 2 2 2 2 2 2" xfId="41152"/>
    <cellStyle name="Normal 2 8 4 2 2 2 2 3" xfId="30815"/>
    <cellStyle name="Normal 2 8 4 2 2 2 3" xfId="15307"/>
    <cellStyle name="Normal 2 8 4 2 2 2 3 2" xfId="35984"/>
    <cellStyle name="Normal 2 8 4 2 2 2 4" xfId="25647"/>
    <cellStyle name="Normal 2 8 4 2 2 3" xfId="7554"/>
    <cellStyle name="Normal 2 8 4 2 2 3 2" xfId="17891"/>
    <cellStyle name="Normal 2 8 4 2 2 3 2 2" xfId="38568"/>
    <cellStyle name="Normal 2 8 4 2 2 3 3" xfId="28231"/>
    <cellStyle name="Normal 2 8 4 2 2 4" xfId="12723"/>
    <cellStyle name="Normal 2 8 4 2 2 4 2" xfId="33400"/>
    <cellStyle name="Normal 2 8 4 2 2 5" xfId="23063"/>
    <cellStyle name="Normal 2 8 4 2 3" xfId="3678"/>
    <cellStyle name="Normal 2 8 4 2 3 2" xfId="8846"/>
    <cellStyle name="Normal 2 8 4 2 3 2 2" xfId="19183"/>
    <cellStyle name="Normal 2 8 4 2 3 2 2 2" xfId="39860"/>
    <cellStyle name="Normal 2 8 4 2 3 2 3" xfId="29523"/>
    <cellStyle name="Normal 2 8 4 2 3 3" xfId="14015"/>
    <cellStyle name="Normal 2 8 4 2 3 3 2" xfId="34692"/>
    <cellStyle name="Normal 2 8 4 2 3 4" xfId="24355"/>
    <cellStyle name="Normal 2 8 4 2 4" xfId="6262"/>
    <cellStyle name="Normal 2 8 4 2 4 2" xfId="16599"/>
    <cellStyle name="Normal 2 8 4 2 4 2 2" xfId="37276"/>
    <cellStyle name="Normal 2 8 4 2 4 3" xfId="26939"/>
    <cellStyle name="Normal 2 8 4 2 5" xfId="11431"/>
    <cellStyle name="Normal 2 8 4 2 5 2" xfId="32108"/>
    <cellStyle name="Normal 2 8 4 2 6" xfId="21771"/>
    <cellStyle name="Normal 2 8 4 3" xfId="1740"/>
    <cellStyle name="Normal 2 8 4 3 2" xfId="4324"/>
    <cellStyle name="Normal 2 8 4 3 2 2" xfId="9492"/>
    <cellStyle name="Normal 2 8 4 3 2 2 2" xfId="19829"/>
    <cellStyle name="Normal 2 8 4 3 2 2 2 2" xfId="40506"/>
    <cellStyle name="Normal 2 8 4 3 2 2 3" xfId="30169"/>
    <cellStyle name="Normal 2 8 4 3 2 3" xfId="14661"/>
    <cellStyle name="Normal 2 8 4 3 2 3 2" xfId="35338"/>
    <cellStyle name="Normal 2 8 4 3 2 4" xfId="25001"/>
    <cellStyle name="Normal 2 8 4 3 3" xfId="6908"/>
    <cellStyle name="Normal 2 8 4 3 3 2" xfId="17245"/>
    <cellStyle name="Normal 2 8 4 3 3 2 2" xfId="37922"/>
    <cellStyle name="Normal 2 8 4 3 3 3" xfId="27585"/>
    <cellStyle name="Normal 2 8 4 3 4" xfId="12077"/>
    <cellStyle name="Normal 2 8 4 3 4 2" xfId="32754"/>
    <cellStyle name="Normal 2 8 4 3 5" xfId="22417"/>
    <cellStyle name="Normal 2 8 4 4" xfId="3032"/>
    <cellStyle name="Normal 2 8 4 4 2" xfId="8200"/>
    <cellStyle name="Normal 2 8 4 4 2 2" xfId="18537"/>
    <cellStyle name="Normal 2 8 4 4 2 2 2" xfId="39214"/>
    <cellStyle name="Normal 2 8 4 4 2 3" xfId="28877"/>
    <cellStyle name="Normal 2 8 4 4 3" xfId="13369"/>
    <cellStyle name="Normal 2 8 4 4 3 2" xfId="34046"/>
    <cellStyle name="Normal 2 8 4 4 4" xfId="23709"/>
    <cellStyle name="Normal 2 8 4 5" xfId="5616"/>
    <cellStyle name="Normal 2 8 4 5 2" xfId="15953"/>
    <cellStyle name="Normal 2 8 4 5 2 2" xfId="36630"/>
    <cellStyle name="Normal 2 8 4 5 3" xfId="26293"/>
    <cellStyle name="Normal 2 8 4 6" xfId="10785"/>
    <cellStyle name="Normal 2 8 4 6 2" xfId="31462"/>
    <cellStyle name="Normal 2 8 4 7" xfId="21125"/>
    <cellStyle name="Normal 2 8 5" xfId="771"/>
    <cellStyle name="Normal 2 8 5 2" xfId="2063"/>
    <cellStyle name="Normal 2 8 5 2 2" xfId="4647"/>
    <cellStyle name="Normal 2 8 5 2 2 2" xfId="9815"/>
    <cellStyle name="Normal 2 8 5 2 2 2 2" xfId="20152"/>
    <cellStyle name="Normal 2 8 5 2 2 2 2 2" xfId="40829"/>
    <cellStyle name="Normal 2 8 5 2 2 2 3" xfId="30492"/>
    <cellStyle name="Normal 2 8 5 2 2 3" xfId="14984"/>
    <cellStyle name="Normal 2 8 5 2 2 3 2" xfId="35661"/>
    <cellStyle name="Normal 2 8 5 2 2 4" xfId="25324"/>
    <cellStyle name="Normal 2 8 5 2 3" xfId="7231"/>
    <cellStyle name="Normal 2 8 5 2 3 2" xfId="17568"/>
    <cellStyle name="Normal 2 8 5 2 3 2 2" xfId="38245"/>
    <cellStyle name="Normal 2 8 5 2 3 3" xfId="27908"/>
    <cellStyle name="Normal 2 8 5 2 4" xfId="12400"/>
    <cellStyle name="Normal 2 8 5 2 4 2" xfId="33077"/>
    <cellStyle name="Normal 2 8 5 2 5" xfId="22740"/>
    <cellStyle name="Normal 2 8 5 3" xfId="3355"/>
    <cellStyle name="Normal 2 8 5 3 2" xfId="8523"/>
    <cellStyle name="Normal 2 8 5 3 2 2" xfId="18860"/>
    <cellStyle name="Normal 2 8 5 3 2 2 2" xfId="39537"/>
    <cellStyle name="Normal 2 8 5 3 2 3" xfId="29200"/>
    <cellStyle name="Normal 2 8 5 3 3" xfId="13692"/>
    <cellStyle name="Normal 2 8 5 3 3 2" xfId="34369"/>
    <cellStyle name="Normal 2 8 5 3 4" xfId="24032"/>
    <cellStyle name="Normal 2 8 5 4" xfId="5939"/>
    <cellStyle name="Normal 2 8 5 4 2" xfId="16276"/>
    <cellStyle name="Normal 2 8 5 4 2 2" xfId="36953"/>
    <cellStyle name="Normal 2 8 5 4 3" xfId="26616"/>
    <cellStyle name="Normal 2 8 5 5" xfId="11108"/>
    <cellStyle name="Normal 2 8 5 5 2" xfId="31785"/>
    <cellStyle name="Normal 2 8 5 6" xfId="21448"/>
    <cellStyle name="Normal 2 8 6" xfId="1417"/>
    <cellStyle name="Normal 2 8 6 2" xfId="4001"/>
    <cellStyle name="Normal 2 8 6 2 2" xfId="9169"/>
    <cellStyle name="Normal 2 8 6 2 2 2" xfId="19506"/>
    <cellStyle name="Normal 2 8 6 2 2 2 2" xfId="40183"/>
    <cellStyle name="Normal 2 8 6 2 2 3" xfId="29846"/>
    <cellStyle name="Normal 2 8 6 2 3" xfId="14338"/>
    <cellStyle name="Normal 2 8 6 2 3 2" xfId="35015"/>
    <cellStyle name="Normal 2 8 6 2 4" xfId="24678"/>
    <cellStyle name="Normal 2 8 6 3" xfId="6585"/>
    <cellStyle name="Normal 2 8 6 3 2" xfId="16922"/>
    <cellStyle name="Normal 2 8 6 3 2 2" xfId="37599"/>
    <cellStyle name="Normal 2 8 6 3 3" xfId="27262"/>
    <cellStyle name="Normal 2 8 6 4" xfId="11754"/>
    <cellStyle name="Normal 2 8 6 4 2" xfId="32431"/>
    <cellStyle name="Normal 2 8 6 5" xfId="22094"/>
    <cellStyle name="Normal 2 8 7" xfId="2709"/>
    <cellStyle name="Normal 2 8 7 2" xfId="7877"/>
    <cellStyle name="Normal 2 8 7 2 2" xfId="18214"/>
    <cellStyle name="Normal 2 8 7 2 2 2" xfId="38891"/>
    <cellStyle name="Normal 2 8 7 2 3" xfId="28554"/>
    <cellStyle name="Normal 2 8 7 3" xfId="13046"/>
    <cellStyle name="Normal 2 8 7 3 2" xfId="33723"/>
    <cellStyle name="Normal 2 8 7 4" xfId="23386"/>
    <cellStyle name="Normal 2 8 8" xfId="5293"/>
    <cellStyle name="Normal 2 8 8 2" xfId="15630"/>
    <cellStyle name="Normal 2 8 8 2 2" xfId="36307"/>
    <cellStyle name="Normal 2 8 8 3" xfId="25970"/>
    <cellStyle name="Normal 2 8 9" xfId="10462"/>
    <cellStyle name="Normal 2 8 9 2" xfId="31139"/>
    <cellStyle name="Normal 2 9" xfId="160"/>
    <cellStyle name="Normal 2 9 10" xfId="42500"/>
    <cellStyle name="Normal 2 9 2" xfId="328"/>
    <cellStyle name="Normal 2 9 2 2" xfId="651"/>
    <cellStyle name="Normal 2 9 2 2 2" xfId="1297"/>
    <cellStyle name="Normal 2 9 2 2 2 2" xfId="2589"/>
    <cellStyle name="Normal 2 9 2 2 2 2 2" xfId="5173"/>
    <cellStyle name="Normal 2 9 2 2 2 2 2 2" xfId="10341"/>
    <cellStyle name="Normal 2 9 2 2 2 2 2 2 2" xfId="20678"/>
    <cellStyle name="Normal 2 9 2 2 2 2 2 2 2 2" xfId="41355"/>
    <cellStyle name="Normal 2 9 2 2 2 2 2 2 3" xfId="31018"/>
    <cellStyle name="Normal 2 9 2 2 2 2 2 3" xfId="15510"/>
    <cellStyle name="Normal 2 9 2 2 2 2 2 3 2" xfId="36187"/>
    <cellStyle name="Normal 2 9 2 2 2 2 2 4" xfId="25850"/>
    <cellStyle name="Normal 2 9 2 2 2 2 3" xfId="7757"/>
    <cellStyle name="Normal 2 9 2 2 2 2 3 2" xfId="18094"/>
    <cellStyle name="Normal 2 9 2 2 2 2 3 2 2" xfId="38771"/>
    <cellStyle name="Normal 2 9 2 2 2 2 3 3" xfId="28434"/>
    <cellStyle name="Normal 2 9 2 2 2 2 4" xfId="12926"/>
    <cellStyle name="Normal 2 9 2 2 2 2 4 2" xfId="33603"/>
    <cellStyle name="Normal 2 9 2 2 2 2 5" xfId="23266"/>
    <cellStyle name="Normal 2 9 2 2 2 3" xfId="3881"/>
    <cellStyle name="Normal 2 9 2 2 2 3 2" xfId="9049"/>
    <cellStyle name="Normal 2 9 2 2 2 3 2 2" xfId="19386"/>
    <cellStyle name="Normal 2 9 2 2 2 3 2 2 2" xfId="40063"/>
    <cellStyle name="Normal 2 9 2 2 2 3 2 3" xfId="29726"/>
    <cellStyle name="Normal 2 9 2 2 2 3 3" xfId="14218"/>
    <cellStyle name="Normal 2 9 2 2 2 3 3 2" xfId="34895"/>
    <cellStyle name="Normal 2 9 2 2 2 3 4" xfId="24558"/>
    <cellStyle name="Normal 2 9 2 2 2 4" xfId="6465"/>
    <cellStyle name="Normal 2 9 2 2 2 4 2" xfId="16802"/>
    <cellStyle name="Normal 2 9 2 2 2 4 2 2" xfId="37479"/>
    <cellStyle name="Normal 2 9 2 2 2 4 3" xfId="27142"/>
    <cellStyle name="Normal 2 9 2 2 2 5" xfId="11634"/>
    <cellStyle name="Normal 2 9 2 2 2 5 2" xfId="32311"/>
    <cellStyle name="Normal 2 9 2 2 2 6" xfId="21974"/>
    <cellStyle name="Normal 2 9 2 2 3" xfId="1943"/>
    <cellStyle name="Normal 2 9 2 2 3 2" xfId="4527"/>
    <cellStyle name="Normal 2 9 2 2 3 2 2" xfId="9695"/>
    <cellStyle name="Normal 2 9 2 2 3 2 2 2" xfId="20032"/>
    <cellStyle name="Normal 2 9 2 2 3 2 2 2 2" xfId="40709"/>
    <cellStyle name="Normal 2 9 2 2 3 2 2 3" xfId="30372"/>
    <cellStyle name="Normal 2 9 2 2 3 2 3" xfId="14864"/>
    <cellStyle name="Normal 2 9 2 2 3 2 3 2" xfId="35541"/>
    <cellStyle name="Normal 2 9 2 2 3 2 4" xfId="25204"/>
    <cellStyle name="Normal 2 9 2 2 3 3" xfId="7111"/>
    <cellStyle name="Normal 2 9 2 2 3 3 2" xfId="17448"/>
    <cellStyle name="Normal 2 9 2 2 3 3 2 2" xfId="38125"/>
    <cellStyle name="Normal 2 9 2 2 3 3 3" xfId="27788"/>
    <cellStyle name="Normal 2 9 2 2 3 4" xfId="12280"/>
    <cellStyle name="Normal 2 9 2 2 3 4 2" xfId="32957"/>
    <cellStyle name="Normal 2 9 2 2 3 5" xfId="22620"/>
    <cellStyle name="Normal 2 9 2 2 4" xfId="3235"/>
    <cellStyle name="Normal 2 9 2 2 4 2" xfId="8403"/>
    <cellStyle name="Normal 2 9 2 2 4 2 2" xfId="18740"/>
    <cellStyle name="Normal 2 9 2 2 4 2 2 2" xfId="39417"/>
    <cellStyle name="Normal 2 9 2 2 4 2 3" xfId="29080"/>
    <cellStyle name="Normal 2 9 2 2 4 3" xfId="13572"/>
    <cellStyle name="Normal 2 9 2 2 4 3 2" xfId="34249"/>
    <cellStyle name="Normal 2 9 2 2 4 4" xfId="23912"/>
    <cellStyle name="Normal 2 9 2 2 5" xfId="5819"/>
    <cellStyle name="Normal 2 9 2 2 5 2" xfId="16156"/>
    <cellStyle name="Normal 2 9 2 2 5 2 2" xfId="36833"/>
    <cellStyle name="Normal 2 9 2 2 5 3" xfId="26496"/>
    <cellStyle name="Normal 2 9 2 2 6" xfId="10988"/>
    <cellStyle name="Normal 2 9 2 2 6 2" xfId="31665"/>
    <cellStyle name="Normal 2 9 2 2 7" xfId="21328"/>
    <cellStyle name="Normal 2 9 2 3" xfId="974"/>
    <cellStyle name="Normal 2 9 2 3 2" xfId="2266"/>
    <cellStyle name="Normal 2 9 2 3 2 2" xfId="4850"/>
    <cellStyle name="Normal 2 9 2 3 2 2 2" xfId="10018"/>
    <cellStyle name="Normal 2 9 2 3 2 2 2 2" xfId="20355"/>
    <cellStyle name="Normal 2 9 2 3 2 2 2 2 2" xfId="41032"/>
    <cellStyle name="Normal 2 9 2 3 2 2 2 3" xfId="30695"/>
    <cellStyle name="Normal 2 9 2 3 2 2 3" xfId="15187"/>
    <cellStyle name="Normal 2 9 2 3 2 2 3 2" xfId="35864"/>
    <cellStyle name="Normal 2 9 2 3 2 2 4" xfId="25527"/>
    <cellStyle name="Normal 2 9 2 3 2 3" xfId="7434"/>
    <cellStyle name="Normal 2 9 2 3 2 3 2" xfId="17771"/>
    <cellStyle name="Normal 2 9 2 3 2 3 2 2" xfId="38448"/>
    <cellStyle name="Normal 2 9 2 3 2 3 3" xfId="28111"/>
    <cellStyle name="Normal 2 9 2 3 2 4" xfId="12603"/>
    <cellStyle name="Normal 2 9 2 3 2 4 2" xfId="33280"/>
    <cellStyle name="Normal 2 9 2 3 2 5" xfId="22943"/>
    <cellStyle name="Normal 2 9 2 3 3" xfId="3558"/>
    <cellStyle name="Normal 2 9 2 3 3 2" xfId="8726"/>
    <cellStyle name="Normal 2 9 2 3 3 2 2" xfId="19063"/>
    <cellStyle name="Normal 2 9 2 3 3 2 2 2" xfId="39740"/>
    <cellStyle name="Normal 2 9 2 3 3 2 3" xfId="29403"/>
    <cellStyle name="Normal 2 9 2 3 3 3" xfId="13895"/>
    <cellStyle name="Normal 2 9 2 3 3 3 2" xfId="34572"/>
    <cellStyle name="Normal 2 9 2 3 3 4" xfId="24235"/>
    <cellStyle name="Normal 2 9 2 3 4" xfId="6142"/>
    <cellStyle name="Normal 2 9 2 3 4 2" xfId="16479"/>
    <cellStyle name="Normal 2 9 2 3 4 2 2" xfId="37156"/>
    <cellStyle name="Normal 2 9 2 3 4 3" xfId="26819"/>
    <cellStyle name="Normal 2 9 2 3 5" xfId="11311"/>
    <cellStyle name="Normal 2 9 2 3 5 2" xfId="31988"/>
    <cellStyle name="Normal 2 9 2 3 6" xfId="21651"/>
    <cellStyle name="Normal 2 9 2 4" xfId="1620"/>
    <cellStyle name="Normal 2 9 2 4 2" xfId="4204"/>
    <cellStyle name="Normal 2 9 2 4 2 2" xfId="9372"/>
    <cellStyle name="Normal 2 9 2 4 2 2 2" xfId="19709"/>
    <cellStyle name="Normal 2 9 2 4 2 2 2 2" xfId="40386"/>
    <cellStyle name="Normal 2 9 2 4 2 2 3" xfId="30049"/>
    <cellStyle name="Normal 2 9 2 4 2 3" xfId="14541"/>
    <cellStyle name="Normal 2 9 2 4 2 3 2" xfId="35218"/>
    <cellStyle name="Normal 2 9 2 4 2 4" xfId="24881"/>
    <cellStyle name="Normal 2 9 2 4 3" xfId="6788"/>
    <cellStyle name="Normal 2 9 2 4 3 2" xfId="17125"/>
    <cellStyle name="Normal 2 9 2 4 3 2 2" xfId="37802"/>
    <cellStyle name="Normal 2 9 2 4 3 3" xfId="27465"/>
    <cellStyle name="Normal 2 9 2 4 4" xfId="11957"/>
    <cellStyle name="Normal 2 9 2 4 4 2" xfId="32634"/>
    <cellStyle name="Normal 2 9 2 4 5" xfId="22297"/>
    <cellStyle name="Normal 2 9 2 5" xfId="2912"/>
    <cellStyle name="Normal 2 9 2 5 2" xfId="8080"/>
    <cellStyle name="Normal 2 9 2 5 2 2" xfId="18417"/>
    <cellStyle name="Normal 2 9 2 5 2 2 2" xfId="39094"/>
    <cellStyle name="Normal 2 9 2 5 2 3" xfId="28757"/>
    <cellStyle name="Normal 2 9 2 5 3" xfId="13249"/>
    <cellStyle name="Normal 2 9 2 5 3 2" xfId="33926"/>
    <cellStyle name="Normal 2 9 2 5 4" xfId="23589"/>
    <cellStyle name="Normal 2 9 2 6" xfId="5496"/>
    <cellStyle name="Normal 2 9 2 6 2" xfId="15833"/>
    <cellStyle name="Normal 2 9 2 6 2 2" xfId="36510"/>
    <cellStyle name="Normal 2 9 2 6 3" xfId="26173"/>
    <cellStyle name="Normal 2 9 2 7" xfId="10665"/>
    <cellStyle name="Normal 2 9 2 7 2" xfId="31342"/>
    <cellStyle name="Normal 2 9 2 8" xfId="21005"/>
    <cellStyle name="Normal 2 9 3" xfId="488"/>
    <cellStyle name="Normal 2 9 3 2" xfId="1134"/>
    <cellStyle name="Normal 2 9 3 2 2" xfId="2426"/>
    <cellStyle name="Normal 2 9 3 2 2 2" xfId="5010"/>
    <cellStyle name="Normal 2 9 3 2 2 2 2" xfId="10178"/>
    <cellStyle name="Normal 2 9 3 2 2 2 2 2" xfId="20515"/>
    <cellStyle name="Normal 2 9 3 2 2 2 2 2 2" xfId="41192"/>
    <cellStyle name="Normal 2 9 3 2 2 2 2 3" xfId="30855"/>
    <cellStyle name="Normal 2 9 3 2 2 2 3" xfId="15347"/>
    <cellStyle name="Normal 2 9 3 2 2 2 3 2" xfId="36024"/>
    <cellStyle name="Normal 2 9 3 2 2 2 4" xfId="25687"/>
    <cellStyle name="Normal 2 9 3 2 2 3" xfId="7594"/>
    <cellStyle name="Normal 2 9 3 2 2 3 2" xfId="17931"/>
    <cellStyle name="Normal 2 9 3 2 2 3 2 2" xfId="38608"/>
    <cellStyle name="Normal 2 9 3 2 2 3 3" xfId="28271"/>
    <cellStyle name="Normal 2 9 3 2 2 4" xfId="12763"/>
    <cellStyle name="Normal 2 9 3 2 2 4 2" xfId="33440"/>
    <cellStyle name="Normal 2 9 3 2 2 5" xfId="23103"/>
    <cellStyle name="Normal 2 9 3 2 3" xfId="3718"/>
    <cellStyle name="Normal 2 9 3 2 3 2" xfId="8886"/>
    <cellStyle name="Normal 2 9 3 2 3 2 2" xfId="19223"/>
    <cellStyle name="Normal 2 9 3 2 3 2 2 2" xfId="39900"/>
    <cellStyle name="Normal 2 9 3 2 3 2 3" xfId="29563"/>
    <cellStyle name="Normal 2 9 3 2 3 3" xfId="14055"/>
    <cellStyle name="Normal 2 9 3 2 3 3 2" xfId="34732"/>
    <cellStyle name="Normal 2 9 3 2 3 4" xfId="24395"/>
    <cellStyle name="Normal 2 9 3 2 4" xfId="6302"/>
    <cellStyle name="Normal 2 9 3 2 4 2" xfId="16639"/>
    <cellStyle name="Normal 2 9 3 2 4 2 2" xfId="37316"/>
    <cellStyle name="Normal 2 9 3 2 4 3" xfId="26979"/>
    <cellStyle name="Normal 2 9 3 2 5" xfId="11471"/>
    <cellStyle name="Normal 2 9 3 2 5 2" xfId="32148"/>
    <cellStyle name="Normal 2 9 3 2 6" xfId="21811"/>
    <cellStyle name="Normal 2 9 3 3" xfId="1780"/>
    <cellStyle name="Normal 2 9 3 3 2" xfId="4364"/>
    <cellStyle name="Normal 2 9 3 3 2 2" xfId="9532"/>
    <cellStyle name="Normal 2 9 3 3 2 2 2" xfId="19869"/>
    <cellStyle name="Normal 2 9 3 3 2 2 2 2" xfId="40546"/>
    <cellStyle name="Normal 2 9 3 3 2 2 3" xfId="30209"/>
    <cellStyle name="Normal 2 9 3 3 2 3" xfId="14701"/>
    <cellStyle name="Normal 2 9 3 3 2 3 2" xfId="35378"/>
    <cellStyle name="Normal 2 9 3 3 2 4" xfId="25041"/>
    <cellStyle name="Normal 2 9 3 3 3" xfId="6948"/>
    <cellStyle name="Normal 2 9 3 3 3 2" xfId="17285"/>
    <cellStyle name="Normal 2 9 3 3 3 2 2" xfId="37962"/>
    <cellStyle name="Normal 2 9 3 3 3 3" xfId="27625"/>
    <cellStyle name="Normal 2 9 3 3 4" xfId="12117"/>
    <cellStyle name="Normal 2 9 3 3 4 2" xfId="32794"/>
    <cellStyle name="Normal 2 9 3 3 5" xfId="22457"/>
    <cellStyle name="Normal 2 9 3 4" xfId="3072"/>
    <cellStyle name="Normal 2 9 3 4 2" xfId="8240"/>
    <cellStyle name="Normal 2 9 3 4 2 2" xfId="18577"/>
    <cellStyle name="Normal 2 9 3 4 2 2 2" xfId="39254"/>
    <cellStyle name="Normal 2 9 3 4 2 3" xfId="28917"/>
    <cellStyle name="Normal 2 9 3 4 3" xfId="13409"/>
    <cellStyle name="Normal 2 9 3 4 3 2" xfId="34086"/>
    <cellStyle name="Normal 2 9 3 4 4" xfId="23749"/>
    <cellStyle name="Normal 2 9 3 5" xfId="5656"/>
    <cellStyle name="Normal 2 9 3 5 2" xfId="15993"/>
    <cellStyle name="Normal 2 9 3 5 2 2" xfId="36670"/>
    <cellStyle name="Normal 2 9 3 5 3" xfId="26333"/>
    <cellStyle name="Normal 2 9 3 6" xfId="10825"/>
    <cellStyle name="Normal 2 9 3 6 2" xfId="31502"/>
    <cellStyle name="Normal 2 9 3 7" xfId="21165"/>
    <cellStyle name="Normal 2 9 4" xfId="811"/>
    <cellStyle name="Normal 2 9 4 2" xfId="2103"/>
    <cellStyle name="Normal 2 9 4 2 2" xfId="4687"/>
    <cellStyle name="Normal 2 9 4 2 2 2" xfId="9855"/>
    <cellStyle name="Normal 2 9 4 2 2 2 2" xfId="20192"/>
    <cellStyle name="Normal 2 9 4 2 2 2 2 2" xfId="40869"/>
    <cellStyle name="Normal 2 9 4 2 2 2 3" xfId="30532"/>
    <cellStyle name="Normal 2 9 4 2 2 3" xfId="15024"/>
    <cellStyle name="Normal 2 9 4 2 2 3 2" xfId="35701"/>
    <cellStyle name="Normal 2 9 4 2 2 4" xfId="25364"/>
    <cellStyle name="Normal 2 9 4 2 3" xfId="7271"/>
    <cellStyle name="Normal 2 9 4 2 3 2" xfId="17608"/>
    <cellStyle name="Normal 2 9 4 2 3 2 2" xfId="38285"/>
    <cellStyle name="Normal 2 9 4 2 3 3" xfId="27948"/>
    <cellStyle name="Normal 2 9 4 2 4" xfId="12440"/>
    <cellStyle name="Normal 2 9 4 2 4 2" xfId="33117"/>
    <cellStyle name="Normal 2 9 4 2 5" xfId="22780"/>
    <cellStyle name="Normal 2 9 4 3" xfId="3395"/>
    <cellStyle name="Normal 2 9 4 3 2" xfId="8563"/>
    <cellStyle name="Normal 2 9 4 3 2 2" xfId="18900"/>
    <cellStyle name="Normal 2 9 4 3 2 2 2" xfId="39577"/>
    <cellStyle name="Normal 2 9 4 3 2 3" xfId="29240"/>
    <cellStyle name="Normal 2 9 4 3 3" xfId="13732"/>
    <cellStyle name="Normal 2 9 4 3 3 2" xfId="34409"/>
    <cellStyle name="Normal 2 9 4 3 4" xfId="24072"/>
    <cellStyle name="Normal 2 9 4 4" xfId="5979"/>
    <cellStyle name="Normal 2 9 4 4 2" xfId="16316"/>
    <cellStyle name="Normal 2 9 4 4 2 2" xfId="36993"/>
    <cellStyle name="Normal 2 9 4 4 3" xfId="26656"/>
    <cellStyle name="Normal 2 9 4 5" xfId="11148"/>
    <cellStyle name="Normal 2 9 4 5 2" xfId="31825"/>
    <cellStyle name="Normal 2 9 4 6" xfId="21488"/>
    <cellStyle name="Normal 2 9 5" xfId="1457"/>
    <cellStyle name="Normal 2 9 5 2" xfId="4041"/>
    <cellStyle name="Normal 2 9 5 2 2" xfId="9209"/>
    <cellStyle name="Normal 2 9 5 2 2 2" xfId="19546"/>
    <cellStyle name="Normal 2 9 5 2 2 2 2" xfId="40223"/>
    <cellStyle name="Normal 2 9 5 2 2 3" xfId="29886"/>
    <cellStyle name="Normal 2 9 5 2 3" xfId="14378"/>
    <cellStyle name="Normal 2 9 5 2 3 2" xfId="35055"/>
    <cellStyle name="Normal 2 9 5 2 4" xfId="24718"/>
    <cellStyle name="Normal 2 9 5 3" xfId="6625"/>
    <cellStyle name="Normal 2 9 5 3 2" xfId="16962"/>
    <cellStyle name="Normal 2 9 5 3 2 2" xfId="37639"/>
    <cellStyle name="Normal 2 9 5 3 3" xfId="27302"/>
    <cellStyle name="Normal 2 9 5 4" xfId="11794"/>
    <cellStyle name="Normal 2 9 5 4 2" xfId="32471"/>
    <cellStyle name="Normal 2 9 5 5" xfId="22134"/>
    <cellStyle name="Normal 2 9 6" xfId="2749"/>
    <cellStyle name="Normal 2 9 6 2" xfId="7917"/>
    <cellStyle name="Normal 2 9 6 2 2" xfId="18254"/>
    <cellStyle name="Normal 2 9 6 2 2 2" xfId="38931"/>
    <cellStyle name="Normal 2 9 6 2 3" xfId="28594"/>
    <cellStyle name="Normal 2 9 6 3" xfId="13086"/>
    <cellStyle name="Normal 2 9 6 3 2" xfId="33763"/>
    <cellStyle name="Normal 2 9 6 4" xfId="23426"/>
    <cellStyle name="Normal 2 9 7" xfId="5333"/>
    <cellStyle name="Normal 2 9 7 2" xfId="15670"/>
    <cellStyle name="Normal 2 9 7 2 2" xfId="36347"/>
    <cellStyle name="Normal 2 9 7 3" xfId="26010"/>
    <cellStyle name="Normal 2 9 8" xfId="10502"/>
    <cellStyle name="Normal 2 9 8 2" xfId="31179"/>
    <cellStyle name="Normal 2 9 9" xfId="20842"/>
    <cellStyle name="Normal 2_P8 Proc Plan" xfId="42070"/>
    <cellStyle name="Normal 20" xfId="241"/>
    <cellStyle name="Normal 20 2" xfId="568"/>
    <cellStyle name="Normal 20 2 2" xfId="1214"/>
    <cellStyle name="Normal 20 2 2 2" xfId="2506"/>
    <cellStyle name="Normal 20 2 2 2 2" xfId="5090"/>
    <cellStyle name="Normal 20 2 2 2 2 2" xfId="10258"/>
    <cellStyle name="Normal 20 2 2 2 2 2 2" xfId="20595"/>
    <cellStyle name="Normal 20 2 2 2 2 2 2 2" xfId="41272"/>
    <cellStyle name="Normal 20 2 2 2 2 2 3" xfId="30935"/>
    <cellStyle name="Normal 20 2 2 2 2 3" xfId="15427"/>
    <cellStyle name="Normal 20 2 2 2 2 3 2" xfId="36104"/>
    <cellStyle name="Normal 20 2 2 2 2 4" xfId="25767"/>
    <cellStyle name="Normal 20 2 2 2 3" xfId="7674"/>
    <cellStyle name="Normal 20 2 2 2 3 2" xfId="18011"/>
    <cellStyle name="Normal 20 2 2 2 3 2 2" xfId="38688"/>
    <cellStyle name="Normal 20 2 2 2 3 3" xfId="28351"/>
    <cellStyle name="Normal 20 2 2 2 4" xfId="12843"/>
    <cellStyle name="Normal 20 2 2 2 4 2" xfId="33520"/>
    <cellStyle name="Normal 20 2 2 2 5" xfId="23183"/>
    <cellStyle name="Normal 20 2 2 3" xfId="3798"/>
    <cellStyle name="Normal 20 2 2 3 2" xfId="8966"/>
    <cellStyle name="Normal 20 2 2 3 2 2" xfId="19303"/>
    <cellStyle name="Normal 20 2 2 3 2 2 2" xfId="39980"/>
    <cellStyle name="Normal 20 2 2 3 2 3" xfId="29643"/>
    <cellStyle name="Normal 20 2 2 3 3" xfId="14135"/>
    <cellStyle name="Normal 20 2 2 3 3 2" xfId="34812"/>
    <cellStyle name="Normal 20 2 2 3 4" xfId="24475"/>
    <cellStyle name="Normal 20 2 2 4" xfId="6382"/>
    <cellStyle name="Normal 20 2 2 4 2" xfId="16719"/>
    <cellStyle name="Normal 20 2 2 4 2 2" xfId="37396"/>
    <cellStyle name="Normal 20 2 2 4 3" xfId="27059"/>
    <cellStyle name="Normal 20 2 2 5" xfId="11551"/>
    <cellStyle name="Normal 20 2 2 5 2" xfId="32228"/>
    <cellStyle name="Normal 20 2 2 6" xfId="21891"/>
    <cellStyle name="Normal 20 2 3" xfId="1860"/>
    <cellStyle name="Normal 20 2 3 2" xfId="4444"/>
    <cellStyle name="Normal 20 2 3 2 2" xfId="9612"/>
    <cellStyle name="Normal 20 2 3 2 2 2" xfId="19949"/>
    <cellStyle name="Normal 20 2 3 2 2 2 2" xfId="40626"/>
    <cellStyle name="Normal 20 2 3 2 2 3" xfId="30289"/>
    <cellStyle name="Normal 20 2 3 2 3" xfId="14781"/>
    <cellStyle name="Normal 20 2 3 2 3 2" xfId="35458"/>
    <cellStyle name="Normal 20 2 3 2 4" xfId="25121"/>
    <cellStyle name="Normal 20 2 3 3" xfId="7028"/>
    <cellStyle name="Normal 20 2 3 3 2" xfId="17365"/>
    <cellStyle name="Normal 20 2 3 3 2 2" xfId="38042"/>
    <cellStyle name="Normal 20 2 3 3 3" xfId="27705"/>
    <cellStyle name="Normal 20 2 3 4" xfId="12197"/>
    <cellStyle name="Normal 20 2 3 4 2" xfId="32874"/>
    <cellStyle name="Normal 20 2 3 5" xfId="22537"/>
    <cellStyle name="Normal 20 2 4" xfId="3152"/>
    <cellStyle name="Normal 20 2 4 2" xfId="8320"/>
    <cellStyle name="Normal 20 2 4 2 2" xfId="18657"/>
    <cellStyle name="Normal 20 2 4 2 2 2" xfId="39334"/>
    <cellStyle name="Normal 20 2 4 2 3" xfId="28997"/>
    <cellStyle name="Normal 20 2 4 3" xfId="13489"/>
    <cellStyle name="Normal 20 2 4 3 2" xfId="34166"/>
    <cellStyle name="Normal 20 2 4 4" xfId="23829"/>
    <cellStyle name="Normal 20 2 5" xfId="5736"/>
    <cellStyle name="Normal 20 2 5 2" xfId="16073"/>
    <cellStyle name="Normal 20 2 5 2 2" xfId="36750"/>
    <cellStyle name="Normal 20 2 5 3" xfId="26413"/>
    <cellStyle name="Normal 20 2 6" xfId="10905"/>
    <cellStyle name="Normal 20 2 6 2" xfId="31582"/>
    <cellStyle name="Normal 20 2 7" xfId="21245"/>
    <cellStyle name="Normal 20 2 8" xfId="42072"/>
    <cellStyle name="Normal 20 3" xfId="891"/>
    <cellStyle name="Normal 20 3 2" xfId="2183"/>
    <cellStyle name="Normal 20 3 2 2" xfId="4767"/>
    <cellStyle name="Normal 20 3 2 2 2" xfId="9935"/>
    <cellStyle name="Normal 20 3 2 2 2 2" xfId="20272"/>
    <cellStyle name="Normal 20 3 2 2 2 2 2" xfId="40949"/>
    <cellStyle name="Normal 20 3 2 2 2 3" xfId="30612"/>
    <cellStyle name="Normal 20 3 2 2 3" xfId="15104"/>
    <cellStyle name="Normal 20 3 2 2 3 2" xfId="35781"/>
    <cellStyle name="Normal 20 3 2 2 4" xfId="25444"/>
    <cellStyle name="Normal 20 3 2 3" xfId="7351"/>
    <cellStyle name="Normal 20 3 2 3 2" xfId="17688"/>
    <cellStyle name="Normal 20 3 2 3 2 2" xfId="38365"/>
    <cellStyle name="Normal 20 3 2 3 3" xfId="28028"/>
    <cellStyle name="Normal 20 3 2 4" xfId="12520"/>
    <cellStyle name="Normal 20 3 2 4 2" xfId="33197"/>
    <cellStyle name="Normal 20 3 2 5" xfId="22860"/>
    <cellStyle name="Normal 20 3 3" xfId="3475"/>
    <cellStyle name="Normal 20 3 3 2" xfId="8643"/>
    <cellStyle name="Normal 20 3 3 2 2" xfId="18980"/>
    <cellStyle name="Normal 20 3 3 2 2 2" xfId="39657"/>
    <cellStyle name="Normal 20 3 3 2 3" xfId="29320"/>
    <cellStyle name="Normal 20 3 3 3" xfId="13812"/>
    <cellStyle name="Normal 20 3 3 3 2" xfId="34489"/>
    <cellStyle name="Normal 20 3 3 4" xfId="24152"/>
    <cellStyle name="Normal 20 3 4" xfId="6059"/>
    <cellStyle name="Normal 20 3 4 2" xfId="16396"/>
    <cellStyle name="Normal 20 3 4 2 2" xfId="37073"/>
    <cellStyle name="Normal 20 3 4 3" xfId="26736"/>
    <cellStyle name="Normal 20 3 5" xfId="11228"/>
    <cellStyle name="Normal 20 3 5 2" xfId="31905"/>
    <cellStyle name="Normal 20 3 6" xfId="21568"/>
    <cellStyle name="Normal 20 3 7" xfId="42073"/>
    <cellStyle name="Normal 20 4" xfId="1537"/>
    <cellStyle name="Normal 20 4 2" xfId="4121"/>
    <cellStyle name="Normal 20 4 2 2" xfId="9289"/>
    <cellStyle name="Normal 20 4 2 2 2" xfId="19626"/>
    <cellStyle name="Normal 20 4 2 2 2 2" xfId="40303"/>
    <cellStyle name="Normal 20 4 2 2 3" xfId="29966"/>
    <cellStyle name="Normal 20 4 2 3" xfId="14458"/>
    <cellStyle name="Normal 20 4 2 3 2" xfId="35135"/>
    <cellStyle name="Normal 20 4 2 4" xfId="24798"/>
    <cellStyle name="Normal 20 4 3" xfId="6705"/>
    <cellStyle name="Normal 20 4 3 2" xfId="17042"/>
    <cellStyle name="Normal 20 4 3 2 2" xfId="37719"/>
    <cellStyle name="Normal 20 4 3 3" xfId="27382"/>
    <cellStyle name="Normal 20 4 4" xfId="11874"/>
    <cellStyle name="Normal 20 4 4 2" xfId="32551"/>
    <cellStyle name="Normal 20 4 5" xfId="22214"/>
    <cellStyle name="Normal 20 4 6" xfId="42074"/>
    <cellStyle name="Normal 20 5" xfId="2829"/>
    <cellStyle name="Normal 20 5 2" xfId="7997"/>
    <cellStyle name="Normal 20 5 2 2" xfId="18334"/>
    <cellStyle name="Normal 20 5 2 2 2" xfId="39011"/>
    <cellStyle name="Normal 20 5 2 3" xfId="28674"/>
    <cellStyle name="Normal 20 5 3" xfId="13166"/>
    <cellStyle name="Normal 20 5 3 2" xfId="33843"/>
    <cellStyle name="Normal 20 5 4" xfId="23506"/>
    <cellStyle name="Normal 20 5 5" xfId="42075"/>
    <cellStyle name="Normal 20 6" xfId="5413"/>
    <cellStyle name="Normal 20 6 2" xfId="15750"/>
    <cellStyle name="Normal 20 6 2 2" xfId="36427"/>
    <cellStyle name="Normal 20 6 3" xfId="26090"/>
    <cellStyle name="Normal 20 7" xfId="10582"/>
    <cellStyle name="Normal 20 7 2" xfId="31259"/>
    <cellStyle name="Normal 20 8" xfId="20922"/>
    <cellStyle name="Normal 20 9" xfId="42071"/>
    <cellStyle name="Normal 200" xfId="42076"/>
    <cellStyle name="Normal 201" xfId="42077"/>
    <cellStyle name="Normal 202" xfId="42078"/>
    <cellStyle name="Normal 203" xfId="42079"/>
    <cellStyle name="Normal 204" xfId="42080"/>
    <cellStyle name="Normal 205" xfId="42081"/>
    <cellStyle name="Normal 206" xfId="42082"/>
    <cellStyle name="Normal 207" xfId="42083"/>
    <cellStyle name="Normal 208" xfId="42084"/>
    <cellStyle name="Normal 209" xfId="42085"/>
    <cellStyle name="Normal 21" xfId="10421"/>
    <cellStyle name="Normal 21 2" xfId="20758"/>
    <cellStyle name="Normal 21 2 2" xfId="41435"/>
    <cellStyle name="Normal 21 2 3" xfId="42087"/>
    <cellStyle name="Normal 21 3" xfId="31098"/>
    <cellStyle name="Normal 21 3 2" xfId="42088"/>
    <cellStyle name="Normal 21 4" xfId="42089"/>
    <cellStyle name="Normal 21 5" xfId="42090"/>
    <cellStyle name="Normal 21 6" xfId="42086"/>
    <cellStyle name="Normal 210" xfId="42091"/>
    <cellStyle name="Normal 211" xfId="42092"/>
    <cellStyle name="Normal 212" xfId="42093"/>
    <cellStyle name="Normal 213" xfId="42094"/>
    <cellStyle name="Normal 214" xfId="42095"/>
    <cellStyle name="Normal 215" xfId="42096"/>
    <cellStyle name="Normal 216" xfId="42097"/>
    <cellStyle name="Normal 217" xfId="42098"/>
    <cellStyle name="Normal 218" xfId="42099"/>
    <cellStyle name="Normal 219" xfId="42100"/>
    <cellStyle name="Normal 22" xfId="20759"/>
    <cellStyle name="Normal 22 2" xfId="42101"/>
    <cellStyle name="Normal 22 2 2" xfId="42102"/>
    <cellStyle name="Normal 22 3" xfId="42103"/>
    <cellStyle name="Normal 22 4" xfId="42104"/>
    <cellStyle name="Normal 22 5" xfId="42105"/>
    <cellStyle name="Normal 220" xfId="42106"/>
    <cellStyle name="Normal 221" xfId="42107"/>
    <cellStyle name="Normal 222" xfId="42108"/>
    <cellStyle name="Normal 223" xfId="42109"/>
    <cellStyle name="Normal 224" xfId="42110"/>
    <cellStyle name="Normal 225" xfId="42111"/>
    <cellStyle name="Normal 226" xfId="42112"/>
    <cellStyle name="Normal 227" xfId="42113"/>
    <cellStyle name="Normal 228" xfId="42114"/>
    <cellStyle name="Normal 229" xfId="42115"/>
    <cellStyle name="Normal 23" xfId="20761"/>
    <cellStyle name="Normal 23 2" xfId="41436"/>
    <cellStyle name="Normal 23 2 2" xfId="42118"/>
    <cellStyle name="Normal 23 2 3" xfId="42117"/>
    <cellStyle name="Normal 23 3" xfId="42119"/>
    <cellStyle name="Normal 23 4" xfId="42120"/>
    <cellStyle name="Normal 23 5" xfId="42121"/>
    <cellStyle name="Normal 23 6" xfId="42116"/>
    <cellStyle name="Normal 230" xfId="42122"/>
    <cellStyle name="Normal 231" xfId="42123"/>
    <cellStyle name="Normal 232" xfId="42124"/>
    <cellStyle name="Normal 233" xfId="42125"/>
    <cellStyle name="Normal 234" xfId="42126"/>
    <cellStyle name="Normal 235" xfId="42127"/>
    <cellStyle name="Normal 236" xfId="41628"/>
    <cellStyle name="Normal 236 2" xfId="42634"/>
    <cellStyle name="Normal 237" xfId="42055"/>
    <cellStyle name="Normal 237 2" xfId="42637"/>
    <cellStyle name="Normal 238" xfId="42631"/>
    <cellStyle name="Normal 239" xfId="42633"/>
    <cellStyle name="Normal 24" xfId="41437"/>
    <cellStyle name="Normal 24 2" xfId="42129"/>
    <cellStyle name="Normal 24 2 2" xfId="42130"/>
    <cellStyle name="Normal 24 3" xfId="42131"/>
    <cellStyle name="Normal 24 4" xfId="42132"/>
    <cellStyle name="Normal 24 5" xfId="42133"/>
    <cellStyle name="Normal 24 6" xfId="42128"/>
    <cellStyle name="Normal 240" xfId="42662"/>
    <cellStyle name="Normal 247" xfId="42645"/>
    <cellStyle name="Normal 248" xfId="42646"/>
    <cellStyle name="Normal 249" xfId="42648"/>
    <cellStyle name="Normal 25" xfId="42"/>
    <cellStyle name="Normal 25 2" xfId="42135"/>
    <cellStyle name="Normal 25 2 2" xfId="42136"/>
    <cellStyle name="Normal 25 2 3" xfId="42137"/>
    <cellStyle name="Normal 25 2 4" xfId="42503"/>
    <cellStyle name="Normal 25 2 5" xfId="42397"/>
    <cellStyle name="Normal 25 3" xfId="42138"/>
    <cellStyle name="Normal 25 4" xfId="42139"/>
    <cellStyle name="Normal 25 5" xfId="42140"/>
    <cellStyle name="Normal 25 6" xfId="42502"/>
    <cellStyle name="Normal 25 7" xfId="42396"/>
    <cellStyle name="Normal 25 8" xfId="42134"/>
    <cellStyle name="Normal 250" xfId="42647"/>
    <cellStyle name="Normal 26" xfId="41440"/>
    <cellStyle name="Normal 26 2" xfId="42142"/>
    <cellStyle name="Normal 26 2 2" xfId="42143"/>
    <cellStyle name="Normal 26 2 3" xfId="42144"/>
    <cellStyle name="Normal 26 2 4" xfId="42505"/>
    <cellStyle name="Normal 26 2 5" xfId="42399"/>
    <cellStyle name="Normal 26 3" xfId="42145"/>
    <cellStyle name="Normal 26 4" xfId="42146"/>
    <cellStyle name="Normal 26 5" xfId="42147"/>
    <cellStyle name="Normal 26 6" xfId="42504"/>
    <cellStyle name="Normal 26 7" xfId="42398"/>
    <cellStyle name="Normal 26 8" xfId="42141"/>
    <cellStyle name="Normal 27" xfId="42148"/>
    <cellStyle name="Normal 27 2" xfId="42149"/>
    <cellStyle name="Normal 27 2 2" xfId="42150"/>
    <cellStyle name="Normal 27 2 3" xfId="42507"/>
    <cellStyle name="Normal 27 2 4" xfId="42401"/>
    <cellStyle name="Normal 27 3" xfId="42151"/>
    <cellStyle name="Normal 27 3 2" xfId="42152"/>
    <cellStyle name="Normal 27 3 3" xfId="42508"/>
    <cellStyle name="Normal 27 3 4" xfId="42402"/>
    <cellStyle name="Normal 27 4" xfId="42153"/>
    <cellStyle name="Normal 27 5" xfId="42506"/>
    <cellStyle name="Normal 27 6" xfId="42400"/>
    <cellStyle name="Normal 28" xfId="41511"/>
    <cellStyle name="Normal 28 2" xfId="42155"/>
    <cellStyle name="Normal 28 2 2" xfId="42156"/>
    <cellStyle name="Normal 28 2 3" xfId="42157"/>
    <cellStyle name="Normal 28 2 4" xfId="42510"/>
    <cellStyle name="Normal 28 2 5" xfId="42404"/>
    <cellStyle name="Normal 28 3" xfId="42158"/>
    <cellStyle name="Normal 28 4" xfId="42159"/>
    <cellStyle name="Normal 28 5" xfId="42160"/>
    <cellStyle name="Normal 28 6" xfId="42509"/>
    <cellStyle name="Normal 28 7" xfId="42403"/>
    <cellStyle name="Normal 28 8" xfId="42154"/>
    <cellStyle name="Normal 29" xfId="42161"/>
    <cellStyle name="Normal 29 2" xfId="42162"/>
    <cellStyle name="Normal 29 2 2" xfId="42163"/>
    <cellStyle name="Normal 29 3" xfId="42164"/>
    <cellStyle name="Normal 29 4" xfId="42165"/>
    <cellStyle name="Normal 29 5" xfId="42166"/>
    <cellStyle name="Normal 3" xfId="56"/>
    <cellStyle name="Normal 3 10 2" xfId="42660"/>
    <cellStyle name="Normal 3 2" xfId="92"/>
    <cellStyle name="Normal 3 2 2" xfId="41620"/>
    <cellStyle name="Normal 3 2 2 2" xfId="42167"/>
    <cellStyle name="Normal 3 2 2 2 4 4" xfId="42659"/>
    <cellStyle name="Normal 3 2 3" xfId="41504"/>
    <cellStyle name="Normal 3 2 3 2" xfId="42168"/>
    <cellStyle name="Normal 3 3" xfId="41439"/>
    <cellStyle name="Normal 3 3 2" xfId="41617"/>
    <cellStyle name="Normal 3 3 3" xfId="42169"/>
    <cellStyle name="Normal 3 4" xfId="41621"/>
    <cellStyle name="Normal 3 4 2" xfId="42170"/>
    <cellStyle name="Normal 3 5" xfId="41499"/>
    <cellStyle name="Normal 3 5 2" xfId="42171"/>
    <cellStyle name="Normal 3_P8 Proc Plan" xfId="42172"/>
    <cellStyle name="Normal 30" xfId="42173"/>
    <cellStyle name="Normal 30 2" xfId="42174"/>
    <cellStyle name="Normal 30 2 2" xfId="42175"/>
    <cellStyle name="Normal 30 3" xfId="42176"/>
    <cellStyle name="Normal 30 4" xfId="42177"/>
    <cellStyle name="Normal 30 5" xfId="42178"/>
    <cellStyle name="Normal 31" xfId="1"/>
    <cellStyle name="Normal 31 2" xfId="42180"/>
    <cellStyle name="Normal 31 2 2" xfId="42181"/>
    <cellStyle name="Normal 31 3" xfId="42182"/>
    <cellStyle name="Normal 31 4" xfId="42183"/>
    <cellStyle name="Normal 31 5" xfId="42184"/>
    <cellStyle name="Normal 31 6" xfId="42179"/>
    <cellStyle name="Normal 32" xfId="42185"/>
    <cellStyle name="Normal 32 2" xfId="42186"/>
    <cellStyle name="Normal 32 2 2" xfId="42187"/>
    <cellStyle name="Normal 32 3" xfId="42188"/>
    <cellStyle name="Normal 32 4" xfId="42189"/>
    <cellStyle name="Normal 32 5" xfId="42190"/>
    <cellStyle name="Normal 33" xfId="42191"/>
    <cellStyle name="Normal 33 2" xfId="42192"/>
    <cellStyle name="Normal 33 2 2" xfId="42511"/>
    <cellStyle name="Normal 33 2 3" xfId="42405"/>
    <cellStyle name="Normal 33 3" xfId="42193"/>
    <cellStyle name="Normal 33 3 2" xfId="42512"/>
    <cellStyle name="Normal 33 3 3" xfId="42406"/>
    <cellStyle name="Normal 33 4" xfId="42194"/>
    <cellStyle name="Normal 33 4 2" xfId="42513"/>
    <cellStyle name="Normal 33 4 3" xfId="42407"/>
    <cellStyle name="Normal 33 5" xfId="42195"/>
    <cellStyle name="Normal 33 5 2" xfId="42514"/>
    <cellStyle name="Normal 33 5 3" xfId="42408"/>
    <cellStyle name="Normal 34" xfId="42196"/>
    <cellStyle name="Normal 34 2" xfId="42197"/>
    <cellStyle name="Normal 34 2 2" xfId="42515"/>
    <cellStyle name="Normal 34 2 3" xfId="42409"/>
    <cellStyle name="Normal 35" xfId="42198"/>
    <cellStyle name="Normal 35 2" xfId="42199"/>
    <cellStyle name="Normal 35 2 2" xfId="42516"/>
    <cellStyle name="Normal 35 2 3" xfId="42410"/>
    <cellStyle name="Normal 36" xfId="42200"/>
    <cellStyle name="Normal 36 2" xfId="42201"/>
    <cellStyle name="Normal 36 2 2" xfId="42517"/>
    <cellStyle name="Normal 36 2 3" xfId="42411"/>
    <cellStyle name="Normal 37" xfId="42202"/>
    <cellStyle name="Normal 37 2" xfId="42203"/>
    <cellStyle name="Normal 37 2 2" xfId="42518"/>
    <cellStyle name="Normal 37 2 3" xfId="42412"/>
    <cellStyle name="Normal 38" xfId="42204"/>
    <cellStyle name="Normal 38 2" xfId="42205"/>
    <cellStyle name="Normal 38 2 2" xfId="42519"/>
    <cellStyle name="Normal 38 2 3" xfId="42413"/>
    <cellStyle name="Normal 39" xfId="42206"/>
    <cellStyle name="Normal 39 2" xfId="42207"/>
    <cellStyle name="Normal 39 2 2" xfId="42520"/>
    <cellStyle name="Normal 39 2 3" xfId="42414"/>
    <cellStyle name="Normal 4" xfId="57"/>
    <cellStyle name="Normal 4 2" xfId="41445"/>
    <cellStyle name="Normal 4 2 2" xfId="41609"/>
    <cellStyle name="Normal 4 2 2 2" xfId="42210"/>
    <cellStyle name="Normal 4 2 3" xfId="42209"/>
    <cellStyle name="Normal 4 3" xfId="41505"/>
    <cellStyle name="Normal 4 3 2" xfId="42211"/>
    <cellStyle name="Normal 4 4" xfId="41500"/>
    <cellStyle name="Normal 4 4 2" xfId="42212"/>
    <cellStyle name="Normal 4 5" xfId="42213"/>
    <cellStyle name="Normal 4 6" xfId="42208"/>
    <cellStyle name="Normal 40" xfId="42214"/>
    <cellStyle name="Normal 40 2" xfId="42215"/>
    <cellStyle name="Normal 40 2 2" xfId="42521"/>
    <cellStyle name="Normal 40 2 3" xfId="42415"/>
    <cellStyle name="Normal 41" xfId="42216"/>
    <cellStyle name="Normal 41 2" xfId="42217"/>
    <cellStyle name="Normal 41 2 2" xfId="42522"/>
    <cellStyle name="Normal 41 2 3" xfId="42416"/>
    <cellStyle name="Normal 42" xfId="42218"/>
    <cellStyle name="Normal 42 2" xfId="42219"/>
    <cellStyle name="Normal 42 2 2" xfId="42523"/>
    <cellStyle name="Normal 42 2 3" xfId="42417"/>
    <cellStyle name="Normal 43" xfId="42220"/>
    <cellStyle name="Normal 43 2" xfId="42221"/>
    <cellStyle name="Normal 43 2 2" xfId="42524"/>
    <cellStyle name="Normal 43 2 3" xfId="42418"/>
    <cellStyle name="Normal 44" xfId="42222"/>
    <cellStyle name="Normal 44 2" xfId="42223"/>
    <cellStyle name="Normal 44 2 2" xfId="42525"/>
    <cellStyle name="Normal 44 2 3" xfId="42419"/>
    <cellStyle name="Normal 45" xfId="42224"/>
    <cellStyle name="Normal 45 2" xfId="42225"/>
    <cellStyle name="Normal 45 2 2" xfId="42526"/>
    <cellStyle name="Normal 45 2 3" xfId="42420"/>
    <cellStyle name="Normal 46" xfId="42226"/>
    <cellStyle name="Normal 46 2" xfId="42227"/>
    <cellStyle name="Normal 46 2 2" xfId="42527"/>
    <cellStyle name="Normal 46 2 3" xfId="42421"/>
    <cellStyle name="Normal 47" xfId="42228"/>
    <cellStyle name="Normal 47 2" xfId="42229"/>
    <cellStyle name="Normal 47 2 2" xfId="42528"/>
    <cellStyle name="Normal 47 2 3" xfId="42422"/>
    <cellStyle name="Normal 48" xfId="42230"/>
    <cellStyle name="Normal 48 2" xfId="42231"/>
    <cellStyle name="Normal 48 2 2" xfId="42529"/>
    <cellStyle name="Normal 48 2 3" xfId="42423"/>
    <cellStyle name="Normal 49" xfId="42232"/>
    <cellStyle name="Normal 49 2" xfId="42233"/>
    <cellStyle name="Normal 49 2 2" xfId="42530"/>
    <cellStyle name="Normal 49 2 3" xfId="42424"/>
    <cellStyle name="Normal 5" xfId="48"/>
    <cellStyle name="Normal 5 2" xfId="86"/>
    <cellStyle name="Normal 5 2 2" xfId="41512"/>
    <cellStyle name="Normal 5 2 2 2" xfId="42236"/>
    <cellStyle name="Normal 5 2 3" xfId="42532"/>
    <cellStyle name="Normal 5 2 4" xfId="42426"/>
    <cellStyle name="Normal 5 2 5" xfId="42235"/>
    <cellStyle name="Normal 5 3" xfId="41452"/>
    <cellStyle name="Normal 5 3 2" xfId="42237"/>
    <cellStyle name="Normal 5 4" xfId="41501"/>
    <cellStyle name="Normal 5 4 2" xfId="42238"/>
    <cellStyle name="Normal 5 5" xfId="42239"/>
    <cellStyle name="Normal 5 6" xfId="42531"/>
    <cellStyle name="Normal 5 7" xfId="42425"/>
    <cellStyle name="Normal 5 8" xfId="42234"/>
    <cellStyle name="Normal 50" xfId="42240"/>
    <cellStyle name="Normal 50 2" xfId="42241"/>
    <cellStyle name="Normal 50 2 2" xfId="42533"/>
    <cellStyle name="Normal 50 2 3" xfId="42427"/>
    <cellStyle name="Normal 51" xfId="42242"/>
    <cellStyle name="Normal 51 2" xfId="42243"/>
    <cellStyle name="Normal 51 2 2" xfId="42534"/>
    <cellStyle name="Normal 51 2 3" xfId="42428"/>
    <cellStyle name="Normal 52" xfId="42244"/>
    <cellStyle name="Normal 52 2" xfId="42245"/>
    <cellStyle name="Normal 52 2 2" xfId="42535"/>
    <cellStyle name="Normal 52 2 3" xfId="42429"/>
    <cellStyle name="Normal 53" xfId="42246"/>
    <cellStyle name="Normal 53 2" xfId="42247"/>
    <cellStyle name="Normal 53 2 2" xfId="42536"/>
    <cellStyle name="Normal 53 2 3" xfId="42430"/>
    <cellStyle name="Normal 54" xfId="42248"/>
    <cellStyle name="Normal 54 2" xfId="42249"/>
    <cellStyle name="Normal 54 2 2" xfId="42537"/>
    <cellStyle name="Normal 54 2 3" xfId="42431"/>
    <cellStyle name="Normal 55" xfId="42250"/>
    <cellStyle name="Normal 55 2" xfId="42251"/>
    <cellStyle name="Normal 55 2 2" xfId="42538"/>
    <cellStyle name="Normal 55 2 3" xfId="42432"/>
    <cellStyle name="Normal 56" xfId="42252"/>
    <cellStyle name="Normal 56 2" xfId="42253"/>
    <cellStyle name="Normal 56 2 2" xfId="42539"/>
    <cellStyle name="Normal 56 2 3" xfId="42433"/>
    <cellStyle name="Normal 57" xfId="42254"/>
    <cellStyle name="Normal 57 2" xfId="42255"/>
    <cellStyle name="Normal 57 2 2" xfId="42540"/>
    <cellStyle name="Normal 57 2 3" xfId="42434"/>
    <cellStyle name="Normal 58" xfId="42256"/>
    <cellStyle name="Normal 58 2" xfId="42257"/>
    <cellStyle name="Normal 58 2 2" xfId="42541"/>
    <cellStyle name="Normal 58 2 3" xfId="42435"/>
    <cellStyle name="Normal 59" xfId="42258"/>
    <cellStyle name="Normal 59 2" xfId="42259"/>
    <cellStyle name="Normal 59 2 2" xfId="42542"/>
    <cellStyle name="Normal 59 2 3" xfId="42436"/>
    <cellStyle name="Normal 6" xfId="49"/>
    <cellStyle name="Normal 6 2" xfId="87"/>
    <cellStyle name="Normal 6 2 12" xfId="42658"/>
    <cellStyle name="Normal 6 2 2" xfId="41608"/>
    <cellStyle name="Normal 6 2 3" xfId="42260"/>
    <cellStyle name="Normal 6 3" xfId="41607"/>
    <cellStyle name="Normal 6 3 2" xfId="42261"/>
    <cellStyle name="Normal 6 4" xfId="41566"/>
    <cellStyle name="Normal 6 4 2" xfId="42262"/>
    <cellStyle name="Normal 6 5" xfId="41502"/>
    <cellStyle name="Normal 6 5 2" xfId="42263"/>
    <cellStyle name="Normal 6 6" xfId="42590"/>
    <cellStyle name="Normal 6 7" xfId="42644"/>
    <cellStyle name="Normal 60" xfId="42264"/>
    <cellStyle name="Normal 60 2" xfId="42265"/>
    <cellStyle name="Normal 60 2 2" xfId="42543"/>
    <cellStyle name="Normal 60 2 3" xfId="42437"/>
    <cellStyle name="Normal 61" xfId="42266"/>
    <cellStyle name="Normal 61 2" xfId="42267"/>
    <cellStyle name="Normal 61 2 2" xfId="42544"/>
    <cellStyle name="Normal 61 2 3" xfId="42438"/>
    <cellStyle name="Normal 62" xfId="42268"/>
    <cellStyle name="Normal 62 2" xfId="42269"/>
    <cellStyle name="Normal 62 2 2" xfId="42545"/>
    <cellStyle name="Normal 62 2 3" xfId="42439"/>
    <cellStyle name="Normal 63" xfId="42270"/>
    <cellStyle name="Normal 63 2" xfId="42271"/>
    <cellStyle name="Normal 63 2 2" xfId="42546"/>
    <cellStyle name="Normal 63 2 3" xfId="42440"/>
    <cellStyle name="Normal 64" xfId="42272"/>
    <cellStyle name="Normal 64 2" xfId="42273"/>
    <cellStyle name="Normal 64 2 2" xfId="42547"/>
    <cellStyle name="Normal 64 2 3" xfId="42441"/>
    <cellStyle name="Normal 65" xfId="42274"/>
    <cellStyle name="Normal 65 2" xfId="42275"/>
    <cellStyle name="Normal 65 2 2" xfId="42548"/>
    <cellStyle name="Normal 65 2 3" xfId="42442"/>
    <cellStyle name="Normal 66" xfId="42276"/>
    <cellStyle name="Normal 66 2" xfId="42277"/>
    <cellStyle name="Normal 66 2 2" xfId="42549"/>
    <cellStyle name="Normal 66 2 3" xfId="42443"/>
    <cellStyle name="Normal 67" xfId="42278"/>
    <cellStyle name="Normal 67 2" xfId="42279"/>
    <cellStyle name="Normal 67 2 2" xfId="42550"/>
    <cellStyle name="Normal 67 2 3" xfId="42444"/>
    <cellStyle name="Normal 68" xfId="42280"/>
    <cellStyle name="Normal 68 2" xfId="42281"/>
    <cellStyle name="Normal 68 2 2" xfId="42551"/>
    <cellStyle name="Normal 68 2 3" xfId="42445"/>
    <cellStyle name="Normal 69" xfId="42282"/>
    <cellStyle name="Normal 69 2" xfId="42552"/>
    <cellStyle name="Normal 69 3" xfId="42446"/>
    <cellStyle name="Normal 7" xfId="61"/>
    <cellStyle name="Normal 7 2" xfId="96"/>
    <cellStyle name="Normal 7 2 2" xfId="42284"/>
    <cellStyle name="Normal 7 3" xfId="41441"/>
    <cellStyle name="Normal 7 3 2" xfId="42285"/>
    <cellStyle name="Normal 7 4" xfId="42286"/>
    <cellStyle name="Normal 7 5" xfId="42287"/>
    <cellStyle name="Normal 7 6" xfId="42283"/>
    <cellStyle name="Normal 70" xfId="42288"/>
    <cellStyle name="Normal 70 2" xfId="42289"/>
    <cellStyle name="Normal 70 2 2" xfId="42553"/>
    <cellStyle name="Normal 70 2 3" xfId="42447"/>
    <cellStyle name="Normal 71" xfId="42290"/>
    <cellStyle name="Normal 71 2" xfId="42291"/>
    <cellStyle name="Normal 71 2 2" xfId="42554"/>
    <cellStyle name="Normal 71 2 3" xfId="42448"/>
    <cellStyle name="Normal 72" xfId="42292"/>
    <cellStyle name="Normal 72 2" xfId="42293"/>
    <cellStyle name="Normal 72 2 2" xfId="42555"/>
    <cellStyle name="Normal 72 2 3" xfId="42449"/>
    <cellStyle name="Normal 73" xfId="42294"/>
    <cellStyle name="Normal 73 2" xfId="42295"/>
    <cellStyle name="Normal 73 2 2" xfId="42556"/>
    <cellStyle name="Normal 73 2 3" xfId="42450"/>
    <cellStyle name="Normal 74" xfId="42296"/>
    <cellStyle name="Normal 74 2" xfId="42297"/>
    <cellStyle name="Normal 74 2 2" xfId="42557"/>
    <cellStyle name="Normal 74 2 3" xfId="42451"/>
    <cellStyle name="Normal 75" xfId="42298"/>
    <cellStyle name="Normal 75 2" xfId="42299"/>
    <cellStyle name="Normal 75 2 2" xfId="42558"/>
    <cellStyle name="Normal 75 2 3" xfId="42452"/>
    <cellStyle name="Normal 76" xfId="42300"/>
    <cellStyle name="Normal 76 2" xfId="42301"/>
    <cellStyle name="Normal 76 2 2" xfId="42559"/>
    <cellStyle name="Normal 76 2 3" xfId="42453"/>
    <cellStyle name="Normal 77" xfId="42302"/>
    <cellStyle name="Normal 77 2" xfId="42303"/>
    <cellStyle name="Normal 77 2 2" xfId="42560"/>
    <cellStyle name="Normal 77 2 3" xfId="42454"/>
    <cellStyle name="Normal 78" xfId="42304"/>
    <cellStyle name="Normal 78 2" xfId="42305"/>
    <cellStyle name="Normal 78 2 2" xfId="42561"/>
    <cellStyle name="Normal 78 2 3" xfId="42455"/>
    <cellStyle name="Normal 79" xfId="42306"/>
    <cellStyle name="Normal 79 2" xfId="42307"/>
    <cellStyle name="Normal 79 2 2" xfId="42562"/>
    <cellStyle name="Normal 79 2 3" xfId="42456"/>
    <cellStyle name="Normal 8" xfId="62"/>
    <cellStyle name="Normal 8 2" xfId="97"/>
    <cellStyle name="Normal 8 2 2" xfId="42309"/>
    <cellStyle name="Normal 8 3" xfId="42310"/>
    <cellStyle name="Normal 8 4" xfId="42311"/>
    <cellStyle name="Normal 8 5" xfId="42312"/>
    <cellStyle name="Normal 8 6" xfId="42308"/>
    <cellStyle name="Normal 8 7" xfId="42665"/>
    <cellStyle name="Normal 80" xfId="42313"/>
    <cellStyle name="Normal 80 2" xfId="42314"/>
    <cellStyle name="Normal 80 2 2" xfId="42563"/>
    <cellStyle name="Normal 80 2 3" xfId="42457"/>
    <cellStyle name="Normal 81" xfId="42315"/>
    <cellStyle name="Normal 81 2" xfId="42316"/>
    <cellStyle name="Normal 81 2 2" xfId="42564"/>
    <cellStyle name="Normal 81 2 3" xfId="42458"/>
    <cellStyle name="Normal 82" xfId="42317"/>
    <cellStyle name="Normal 82 2" xfId="42318"/>
    <cellStyle name="Normal 82 2 2" xfId="42565"/>
    <cellStyle name="Normal 82 2 3" xfId="42459"/>
    <cellStyle name="Normal 83" xfId="42319"/>
    <cellStyle name="Normal 83 2" xfId="42320"/>
    <cellStyle name="Normal 83 2 2" xfId="42566"/>
    <cellStyle name="Normal 83 2 3" xfId="42460"/>
    <cellStyle name="Normal 84" xfId="42321"/>
    <cellStyle name="Normal 84 2" xfId="42322"/>
    <cellStyle name="Normal 84 2 2" xfId="42567"/>
    <cellStyle name="Normal 84 2 3" xfId="42461"/>
    <cellStyle name="Normal 85" xfId="42323"/>
    <cellStyle name="Normal 85 2" xfId="42324"/>
    <cellStyle name="Normal 85 2 2" xfId="42568"/>
    <cellStyle name="Normal 85 2 3" xfId="42462"/>
    <cellStyle name="Normal 86" xfId="42325"/>
    <cellStyle name="Normal 86 2" xfId="42326"/>
    <cellStyle name="Normal 86 2 2" xfId="42569"/>
    <cellStyle name="Normal 86 2 3" xfId="42463"/>
    <cellStyle name="Normal 87" xfId="42327"/>
    <cellStyle name="Normal 87 2" xfId="42328"/>
    <cellStyle name="Normal 87 2 2" xfId="42570"/>
    <cellStyle name="Normal 87 2 3" xfId="42464"/>
    <cellStyle name="Normal 88" xfId="42329"/>
    <cellStyle name="Normal 88 2" xfId="42330"/>
    <cellStyle name="Normal 88 3" xfId="42331"/>
    <cellStyle name="Normal 88 3 2" xfId="42571"/>
    <cellStyle name="Normal 88 3 3" xfId="42465"/>
    <cellStyle name="Normal 89" xfId="42332"/>
    <cellStyle name="Normal 89 2" xfId="42333"/>
    <cellStyle name="Normal 89 3" xfId="42334"/>
    <cellStyle name="Normal 89 3 2" xfId="42572"/>
    <cellStyle name="Normal 89 3 3" xfId="42466"/>
    <cellStyle name="Normal 9" xfId="60"/>
    <cellStyle name="Normal 9 2" xfId="95"/>
    <cellStyle name="Normal 9 2 2" xfId="42336"/>
    <cellStyle name="Normal 9 2 2 2" xfId="42643"/>
    <cellStyle name="Normal 9 3" xfId="42337"/>
    <cellStyle name="Normal 9 4" xfId="42338"/>
    <cellStyle name="Normal 9 5" xfId="42339"/>
    <cellStyle name="Normal 9 6" xfId="42335"/>
    <cellStyle name="Normal 90" xfId="42340"/>
    <cellStyle name="Normal 90 2" xfId="42341"/>
    <cellStyle name="Normal 90 2 2" xfId="42342"/>
    <cellStyle name="Normal 90 2 2 2" xfId="42573"/>
    <cellStyle name="Normal 90 2 2 3" xfId="42467"/>
    <cellStyle name="Normal 90 3" xfId="42343"/>
    <cellStyle name="Normal 90 3 2" xfId="42574"/>
    <cellStyle name="Normal 90 3 3" xfId="42468"/>
    <cellStyle name="Normal 90 4" xfId="42344"/>
    <cellStyle name="Normal 90 4 2" xfId="42575"/>
    <cellStyle name="Normal 90 4 3" xfId="42469"/>
    <cellStyle name="Normal 90 5" xfId="42345"/>
    <cellStyle name="Normal 90 5 2" xfId="42576"/>
    <cellStyle name="Normal 90 5 3" xfId="42470"/>
    <cellStyle name="Normal 91" xfId="42346"/>
    <cellStyle name="Normal 91 2" xfId="42347"/>
    <cellStyle name="Normal 91 2 2" xfId="42578"/>
    <cellStyle name="Normal 91 2 3" xfId="42472"/>
    <cellStyle name="Normal 91 3" xfId="42348"/>
    <cellStyle name="Normal 91 3 2" xfId="42579"/>
    <cellStyle name="Normal 91 3 3" xfId="42473"/>
    <cellStyle name="Normal 91 4" xfId="42349"/>
    <cellStyle name="Normal 91 4 2" xfId="42580"/>
    <cellStyle name="Normal 91 4 3" xfId="42474"/>
    <cellStyle name="Normal 91 5" xfId="42350"/>
    <cellStyle name="Normal 91 5 2" xfId="42581"/>
    <cellStyle name="Normal 91 5 3" xfId="42475"/>
    <cellStyle name="Normal 91 6" xfId="42577"/>
    <cellStyle name="Normal 91 7" xfId="42471"/>
    <cellStyle name="Normal 92" xfId="42351"/>
    <cellStyle name="Normal 92 2" xfId="42352"/>
    <cellStyle name="Normal 92 2 2" xfId="42582"/>
    <cellStyle name="Normal 92 2 3" xfId="42476"/>
    <cellStyle name="Normal 92 3" xfId="42353"/>
    <cellStyle name="Normal 92 3 2" xfId="42583"/>
    <cellStyle name="Normal 92 3 3" xfId="42477"/>
    <cellStyle name="Normal 92 4" xfId="42354"/>
    <cellStyle name="Normal 92 4 2" xfId="42584"/>
    <cellStyle name="Normal 92 4 3" xfId="42478"/>
    <cellStyle name="Normal 92 5" xfId="42355"/>
    <cellStyle name="Normal 92 5 2" xfId="42585"/>
    <cellStyle name="Normal 92 5 3" xfId="42479"/>
    <cellStyle name="Normal 93" xfId="42356"/>
    <cellStyle name="Normal 93 2" xfId="42357"/>
    <cellStyle name="Normal 93 2 2" xfId="42586"/>
    <cellStyle name="Normal 93 2 3" xfId="42480"/>
    <cellStyle name="Normal 94" xfId="42358"/>
    <cellStyle name="Normal 95" xfId="42359"/>
    <cellStyle name="Normal 96" xfId="42360"/>
    <cellStyle name="Normal 97" xfId="42361"/>
    <cellStyle name="Normal 98" xfId="42362"/>
    <cellStyle name="Normal 99" xfId="42363"/>
    <cellStyle name="Note" xfId="15" builtinId="10" customBuiltin="1"/>
    <cellStyle name="Note 2" xfId="41491"/>
    <cellStyle name="Note 2 2" xfId="41549"/>
    <cellStyle name="Note 2 3" xfId="42364"/>
    <cellStyle name="Note 2 4" xfId="42604"/>
    <cellStyle name="Note 3" xfId="41603"/>
    <cellStyle name="Output" xfId="10" builtinId="21" customBuiltin="1"/>
    <cellStyle name="Output 2" xfId="41492"/>
    <cellStyle name="Output 2 2" xfId="41550"/>
    <cellStyle name="Output 2 3" xfId="42599"/>
    <cellStyle name="Output 3" xfId="41604"/>
    <cellStyle name="Pctg" xfId="41616"/>
    <cellStyle name="Percent 2" xfId="47"/>
    <cellStyle name="Percent 2 10" xfId="248"/>
    <cellStyle name="Percent 2 10 2" xfId="572"/>
    <cellStyle name="Percent 2 10 2 2" xfId="1218"/>
    <cellStyle name="Percent 2 10 2 2 2" xfId="2510"/>
    <cellStyle name="Percent 2 10 2 2 2 2" xfId="5094"/>
    <cellStyle name="Percent 2 10 2 2 2 2 2" xfId="10262"/>
    <cellStyle name="Percent 2 10 2 2 2 2 2 2" xfId="20599"/>
    <cellStyle name="Percent 2 10 2 2 2 2 2 2 2" xfId="41276"/>
    <cellStyle name="Percent 2 10 2 2 2 2 2 3" xfId="30939"/>
    <cellStyle name="Percent 2 10 2 2 2 2 3" xfId="15431"/>
    <cellStyle name="Percent 2 10 2 2 2 2 3 2" xfId="36108"/>
    <cellStyle name="Percent 2 10 2 2 2 2 4" xfId="25771"/>
    <cellStyle name="Percent 2 10 2 2 2 3" xfId="7678"/>
    <cellStyle name="Percent 2 10 2 2 2 3 2" xfId="18015"/>
    <cellStyle name="Percent 2 10 2 2 2 3 2 2" xfId="38692"/>
    <cellStyle name="Percent 2 10 2 2 2 3 3" xfId="28355"/>
    <cellStyle name="Percent 2 10 2 2 2 4" xfId="12847"/>
    <cellStyle name="Percent 2 10 2 2 2 4 2" xfId="33524"/>
    <cellStyle name="Percent 2 10 2 2 2 5" xfId="23187"/>
    <cellStyle name="Percent 2 10 2 2 3" xfId="3802"/>
    <cellStyle name="Percent 2 10 2 2 3 2" xfId="8970"/>
    <cellStyle name="Percent 2 10 2 2 3 2 2" xfId="19307"/>
    <cellStyle name="Percent 2 10 2 2 3 2 2 2" xfId="39984"/>
    <cellStyle name="Percent 2 10 2 2 3 2 3" xfId="29647"/>
    <cellStyle name="Percent 2 10 2 2 3 3" xfId="14139"/>
    <cellStyle name="Percent 2 10 2 2 3 3 2" xfId="34816"/>
    <cellStyle name="Percent 2 10 2 2 3 4" xfId="24479"/>
    <cellStyle name="Percent 2 10 2 2 4" xfId="6386"/>
    <cellStyle name="Percent 2 10 2 2 4 2" xfId="16723"/>
    <cellStyle name="Percent 2 10 2 2 4 2 2" xfId="37400"/>
    <cellStyle name="Percent 2 10 2 2 4 3" xfId="27063"/>
    <cellStyle name="Percent 2 10 2 2 5" xfId="11555"/>
    <cellStyle name="Percent 2 10 2 2 5 2" xfId="32232"/>
    <cellStyle name="Percent 2 10 2 2 6" xfId="21895"/>
    <cellStyle name="Percent 2 10 2 3" xfId="1864"/>
    <cellStyle name="Percent 2 10 2 3 2" xfId="4448"/>
    <cellStyle name="Percent 2 10 2 3 2 2" xfId="9616"/>
    <cellStyle name="Percent 2 10 2 3 2 2 2" xfId="19953"/>
    <cellStyle name="Percent 2 10 2 3 2 2 2 2" xfId="40630"/>
    <cellStyle name="Percent 2 10 2 3 2 2 3" xfId="30293"/>
    <cellStyle name="Percent 2 10 2 3 2 3" xfId="14785"/>
    <cellStyle name="Percent 2 10 2 3 2 3 2" xfId="35462"/>
    <cellStyle name="Percent 2 10 2 3 2 4" xfId="25125"/>
    <cellStyle name="Percent 2 10 2 3 3" xfId="7032"/>
    <cellStyle name="Percent 2 10 2 3 3 2" xfId="17369"/>
    <cellStyle name="Percent 2 10 2 3 3 2 2" xfId="38046"/>
    <cellStyle name="Percent 2 10 2 3 3 3" xfId="27709"/>
    <cellStyle name="Percent 2 10 2 3 4" xfId="12201"/>
    <cellStyle name="Percent 2 10 2 3 4 2" xfId="32878"/>
    <cellStyle name="Percent 2 10 2 3 5" xfId="22541"/>
    <cellStyle name="Percent 2 10 2 4" xfId="3156"/>
    <cellStyle name="Percent 2 10 2 4 2" xfId="8324"/>
    <cellStyle name="Percent 2 10 2 4 2 2" xfId="18661"/>
    <cellStyle name="Percent 2 10 2 4 2 2 2" xfId="39338"/>
    <cellStyle name="Percent 2 10 2 4 2 3" xfId="29001"/>
    <cellStyle name="Percent 2 10 2 4 3" xfId="13493"/>
    <cellStyle name="Percent 2 10 2 4 3 2" xfId="34170"/>
    <cellStyle name="Percent 2 10 2 4 4" xfId="23833"/>
    <cellStyle name="Percent 2 10 2 5" xfId="5740"/>
    <cellStyle name="Percent 2 10 2 5 2" xfId="16077"/>
    <cellStyle name="Percent 2 10 2 5 2 2" xfId="36754"/>
    <cellStyle name="Percent 2 10 2 5 3" xfId="26417"/>
    <cellStyle name="Percent 2 10 2 6" xfId="10909"/>
    <cellStyle name="Percent 2 10 2 6 2" xfId="31586"/>
    <cellStyle name="Percent 2 10 2 7" xfId="21249"/>
    <cellStyle name="Percent 2 10 3" xfId="895"/>
    <cellStyle name="Percent 2 10 3 2" xfId="2187"/>
    <cellStyle name="Percent 2 10 3 2 2" xfId="4771"/>
    <cellStyle name="Percent 2 10 3 2 2 2" xfId="9939"/>
    <cellStyle name="Percent 2 10 3 2 2 2 2" xfId="20276"/>
    <cellStyle name="Percent 2 10 3 2 2 2 2 2" xfId="40953"/>
    <cellStyle name="Percent 2 10 3 2 2 2 3" xfId="30616"/>
    <cellStyle name="Percent 2 10 3 2 2 3" xfId="15108"/>
    <cellStyle name="Percent 2 10 3 2 2 3 2" xfId="35785"/>
    <cellStyle name="Percent 2 10 3 2 2 4" xfId="25448"/>
    <cellStyle name="Percent 2 10 3 2 3" xfId="7355"/>
    <cellStyle name="Percent 2 10 3 2 3 2" xfId="17692"/>
    <cellStyle name="Percent 2 10 3 2 3 2 2" xfId="38369"/>
    <cellStyle name="Percent 2 10 3 2 3 3" xfId="28032"/>
    <cellStyle name="Percent 2 10 3 2 4" xfId="12524"/>
    <cellStyle name="Percent 2 10 3 2 4 2" xfId="33201"/>
    <cellStyle name="Percent 2 10 3 2 5" xfId="22864"/>
    <cellStyle name="Percent 2 10 3 3" xfId="3479"/>
    <cellStyle name="Percent 2 10 3 3 2" xfId="8647"/>
    <cellStyle name="Percent 2 10 3 3 2 2" xfId="18984"/>
    <cellStyle name="Percent 2 10 3 3 2 2 2" xfId="39661"/>
    <cellStyle name="Percent 2 10 3 3 2 3" xfId="29324"/>
    <cellStyle name="Percent 2 10 3 3 3" xfId="13816"/>
    <cellStyle name="Percent 2 10 3 3 3 2" xfId="34493"/>
    <cellStyle name="Percent 2 10 3 3 4" xfId="24156"/>
    <cellStyle name="Percent 2 10 3 4" xfId="6063"/>
    <cellStyle name="Percent 2 10 3 4 2" xfId="16400"/>
    <cellStyle name="Percent 2 10 3 4 2 2" xfId="37077"/>
    <cellStyle name="Percent 2 10 3 4 3" xfId="26740"/>
    <cellStyle name="Percent 2 10 3 5" xfId="11232"/>
    <cellStyle name="Percent 2 10 3 5 2" xfId="31909"/>
    <cellStyle name="Percent 2 10 3 6" xfId="21572"/>
    <cellStyle name="Percent 2 10 4" xfId="1541"/>
    <cellStyle name="Percent 2 10 4 2" xfId="4125"/>
    <cellStyle name="Percent 2 10 4 2 2" xfId="9293"/>
    <cellStyle name="Percent 2 10 4 2 2 2" xfId="19630"/>
    <cellStyle name="Percent 2 10 4 2 2 2 2" xfId="40307"/>
    <cellStyle name="Percent 2 10 4 2 2 3" xfId="29970"/>
    <cellStyle name="Percent 2 10 4 2 3" xfId="14462"/>
    <cellStyle name="Percent 2 10 4 2 3 2" xfId="35139"/>
    <cellStyle name="Percent 2 10 4 2 4" xfId="24802"/>
    <cellStyle name="Percent 2 10 4 3" xfId="6709"/>
    <cellStyle name="Percent 2 10 4 3 2" xfId="17046"/>
    <cellStyle name="Percent 2 10 4 3 2 2" xfId="37723"/>
    <cellStyle name="Percent 2 10 4 3 3" xfId="27386"/>
    <cellStyle name="Percent 2 10 4 4" xfId="11878"/>
    <cellStyle name="Percent 2 10 4 4 2" xfId="32555"/>
    <cellStyle name="Percent 2 10 4 5" xfId="22218"/>
    <cellStyle name="Percent 2 10 5" xfId="2833"/>
    <cellStyle name="Percent 2 10 5 2" xfId="8001"/>
    <cellStyle name="Percent 2 10 5 2 2" xfId="18338"/>
    <cellStyle name="Percent 2 10 5 2 2 2" xfId="39015"/>
    <cellStyle name="Percent 2 10 5 2 3" xfId="28678"/>
    <cellStyle name="Percent 2 10 5 3" xfId="13170"/>
    <cellStyle name="Percent 2 10 5 3 2" xfId="33847"/>
    <cellStyle name="Percent 2 10 5 4" xfId="23510"/>
    <cellStyle name="Percent 2 10 6" xfId="5417"/>
    <cellStyle name="Percent 2 10 6 2" xfId="15754"/>
    <cellStyle name="Percent 2 10 6 2 2" xfId="36431"/>
    <cellStyle name="Percent 2 10 6 3" xfId="26094"/>
    <cellStyle name="Percent 2 10 7" xfId="10586"/>
    <cellStyle name="Percent 2 10 7 2" xfId="31263"/>
    <cellStyle name="Percent 2 10 8" xfId="20926"/>
    <cellStyle name="Percent 2 11" xfId="409"/>
    <cellStyle name="Percent 2 11 2" xfId="1055"/>
    <cellStyle name="Percent 2 11 2 2" xfId="2347"/>
    <cellStyle name="Percent 2 11 2 2 2" xfId="4931"/>
    <cellStyle name="Percent 2 11 2 2 2 2" xfId="10099"/>
    <cellStyle name="Percent 2 11 2 2 2 2 2" xfId="20436"/>
    <cellStyle name="Percent 2 11 2 2 2 2 2 2" xfId="41113"/>
    <cellStyle name="Percent 2 11 2 2 2 2 3" xfId="30776"/>
    <cellStyle name="Percent 2 11 2 2 2 3" xfId="15268"/>
    <cellStyle name="Percent 2 11 2 2 2 3 2" xfId="35945"/>
    <cellStyle name="Percent 2 11 2 2 2 4" xfId="25608"/>
    <cellStyle name="Percent 2 11 2 2 3" xfId="7515"/>
    <cellStyle name="Percent 2 11 2 2 3 2" xfId="17852"/>
    <cellStyle name="Percent 2 11 2 2 3 2 2" xfId="38529"/>
    <cellStyle name="Percent 2 11 2 2 3 3" xfId="28192"/>
    <cellStyle name="Percent 2 11 2 2 4" xfId="12684"/>
    <cellStyle name="Percent 2 11 2 2 4 2" xfId="33361"/>
    <cellStyle name="Percent 2 11 2 2 5" xfId="23024"/>
    <cellStyle name="Percent 2 11 2 3" xfId="3639"/>
    <cellStyle name="Percent 2 11 2 3 2" xfId="8807"/>
    <cellStyle name="Percent 2 11 2 3 2 2" xfId="19144"/>
    <cellStyle name="Percent 2 11 2 3 2 2 2" xfId="39821"/>
    <cellStyle name="Percent 2 11 2 3 2 3" xfId="29484"/>
    <cellStyle name="Percent 2 11 2 3 3" xfId="13976"/>
    <cellStyle name="Percent 2 11 2 3 3 2" xfId="34653"/>
    <cellStyle name="Percent 2 11 2 3 4" xfId="24316"/>
    <cellStyle name="Percent 2 11 2 4" xfId="6223"/>
    <cellStyle name="Percent 2 11 2 4 2" xfId="16560"/>
    <cellStyle name="Percent 2 11 2 4 2 2" xfId="37237"/>
    <cellStyle name="Percent 2 11 2 4 3" xfId="26900"/>
    <cellStyle name="Percent 2 11 2 5" xfId="11392"/>
    <cellStyle name="Percent 2 11 2 5 2" xfId="32069"/>
    <cellStyle name="Percent 2 11 2 6" xfId="21732"/>
    <cellStyle name="Percent 2 11 3" xfId="1701"/>
    <cellStyle name="Percent 2 11 3 2" xfId="4285"/>
    <cellStyle name="Percent 2 11 3 2 2" xfId="9453"/>
    <cellStyle name="Percent 2 11 3 2 2 2" xfId="19790"/>
    <cellStyle name="Percent 2 11 3 2 2 2 2" xfId="40467"/>
    <cellStyle name="Percent 2 11 3 2 2 3" xfId="30130"/>
    <cellStyle name="Percent 2 11 3 2 3" xfId="14622"/>
    <cellStyle name="Percent 2 11 3 2 3 2" xfId="35299"/>
    <cellStyle name="Percent 2 11 3 2 4" xfId="24962"/>
    <cellStyle name="Percent 2 11 3 3" xfId="6869"/>
    <cellStyle name="Percent 2 11 3 3 2" xfId="17206"/>
    <cellStyle name="Percent 2 11 3 3 2 2" xfId="37883"/>
    <cellStyle name="Percent 2 11 3 3 3" xfId="27546"/>
    <cellStyle name="Percent 2 11 3 4" xfId="12038"/>
    <cellStyle name="Percent 2 11 3 4 2" xfId="32715"/>
    <cellStyle name="Percent 2 11 3 5" xfId="22378"/>
    <cellStyle name="Percent 2 11 4" xfId="2993"/>
    <cellStyle name="Percent 2 11 4 2" xfId="8161"/>
    <cellStyle name="Percent 2 11 4 2 2" xfId="18498"/>
    <cellStyle name="Percent 2 11 4 2 2 2" xfId="39175"/>
    <cellStyle name="Percent 2 11 4 2 3" xfId="28838"/>
    <cellStyle name="Percent 2 11 4 3" xfId="13330"/>
    <cellStyle name="Percent 2 11 4 3 2" xfId="34007"/>
    <cellStyle name="Percent 2 11 4 4" xfId="23670"/>
    <cellStyle name="Percent 2 11 5" xfId="5577"/>
    <cellStyle name="Percent 2 11 5 2" xfId="15914"/>
    <cellStyle name="Percent 2 11 5 2 2" xfId="36591"/>
    <cellStyle name="Percent 2 11 5 3" xfId="26254"/>
    <cellStyle name="Percent 2 11 6" xfId="10746"/>
    <cellStyle name="Percent 2 11 6 2" xfId="31423"/>
    <cellStyle name="Percent 2 11 7" xfId="21086"/>
    <cellStyle name="Percent 2 12" xfId="732"/>
    <cellStyle name="Percent 2 12 2" xfId="2024"/>
    <cellStyle name="Percent 2 12 2 2" xfId="4608"/>
    <cellStyle name="Percent 2 12 2 2 2" xfId="9776"/>
    <cellStyle name="Percent 2 12 2 2 2 2" xfId="20113"/>
    <cellStyle name="Percent 2 12 2 2 2 2 2" xfId="40790"/>
    <cellStyle name="Percent 2 12 2 2 2 3" xfId="30453"/>
    <cellStyle name="Percent 2 12 2 2 3" xfId="14945"/>
    <cellStyle name="Percent 2 12 2 2 3 2" xfId="35622"/>
    <cellStyle name="Percent 2 12 2 2 4" xfId="25285"/>
    <cellStyle name="Percent 2 12 2 3" xfId="7192"/>
    <cellStyle name="Percent 2 12 2 3 2" xfId="17529"/>
    <cellStyle name="Percent 2 12 2 3 2 2" xfId="38206"/>
    <cellStyle name="Percent 2 12 2 3 3" xfId="27869"/>
    <cellStyle name="Percent 2 12 2 4" xfId="12361"/>
    <cellStyle name="Percent 2 12 2 4 2" xfId="33038"/>
    <cellStyle name="Percent 2 12 2 5" xfId="22701"/>
    <cellStyle name="Percent 2 12 3" xfId="3316"/>
    <cellStyle name="Percent 2 12 3 2" xfId="8484"/>
    <cellStyle name="Percent 2 12 3 2 2" xfId="18821"/>
    <cellStyle name="Percent 2 12 3 2 2 2" xfId="39498"/>
    <cellStyle name="Percent 2 12 3 2 3" xfId="29161"/>
    <cellStyle name="Percent 2 12 3 3" xfId="13653"/>
    <cellStyle name="Percent 2 12 3 3 2" xfId="34330"/>
    <cellStyle name="Percent 2 12 3 4" xfId="23993"/>
    <cellStyle name="Percent 2 12 4" xfId="5900"/>
    <cellStyle name="Percent 2 12 4 2" xfId="16237"/>
    <cellStyle name="Percent 2 12 4 2 2" xfId="36914"/>
    <cellStyle name="Percent 2 12 4 3" xfId="26577"/>
    <cellStyle name="Percent 2 12 5" xfId="11069"/>
    <cellStyle name="Percent 2 12 5 2" xfId="31746"/>
    <cellStyle name="Percent 2 12 6" xfId="21409"/>
    <cellStyle name="Percent 2 13" xfId="1378"/>
    <cellStyle name="Percent 2 13 2" xfId="3962"/>
    <cellStyle name="Percent 2 13 2 2" xfId="9130"/>
    <cellStyle name="Percent 2 13 2 2 2" xfId="19467"/>
    <cellStyle name="Percent 2 13 2 2 2 2" xfId="40144"/>
    <cellStyle name="Percent 2 13 2 2 3" xfId="29807"/>
    <cellStyle name="Percent 2 13 2 3" xfId="14299"/>
    <cellStyle name="Percent 2 13 2 3 2" xfId="34976"/>
    <cellStyle name="Percent 2 13 2 4" xfId="24639"/>
    <cellStyle name="Percent 2 13 3" xfId="6546"/>
    <cellStyle name="Percent 2 13 3 2" xfId="16883"/>
    <cellStyle name="Percent 2 13 3 2 2" xfId="37560"/>
    <cellStyle name="Percent 2 13 3 3" xfId="27223"/>
    <cellStyle name="Percent 2 13 4" xfId="11715"/>
    <cellStyle name="Percent 2 13 4 2" xfId="32392"/>
    <cellStyle name="Percent 2 13 5" xfId="22055"/>
    <cellStyle name="Percent 2 14" xfId="2670"/>
    <cellStyle name="Percent 2 14 2" xfId="7838"/>
    <cellStyle name="Percent 2 14 2 2" xfId="18175"/>
    <cellStyle name="Percent 2 14 2 2 2" xfId="38852"/>
    <cellStyle name="Percent 2 14 2 3" xfId="28515"/>
    <cellStyle name="Percent 2 14 3" xfId="13007"/>
    <cellStyle name="Percent 2 14 3 2" xfId="33684"/>
    <cellStyle name="Percent 2 14 4" xfId="23347"/>
    <cellStyle name="Percent 2 15" xfId="5254"/>
    <cellStyle name="Percent 2 15 2" xfId="15591"/>
    <cellStyle name="Percent 2 15 2 2" xfId="36268"/>
    <cellStyle name="Percent 2 15 3" xfId="25931"/>
    <cellStyle name="Percent 2 16" xfId="10423"/>
    <cellStyle name="Percent 2 16 2" xfId="31100"/>
    <cellStyle name="Percent 2 17" xfId="20763"/>
    <cellStyle name="Percent 2 18" xfId="41449"/>
    <cellStyle name="Percent 2 19" xfId="41615"/>
    <cellStyle name="Percent 2 2" xfId="55"/>
    <cellStyle name="Percent 2 2 10" xfId="1382"/>
    <cellStyle name="Percent 2 2 10 2" xfId="3966"/>
    <cellStyle name="Percent 2 2 10 2 2" xfId="9134"/>
    <cellStyle name="Percent 2 2 10 2 2 2" xfId="19471"/>
    <cellStyle name="Percent 2 2 10 2 2 2 2" xfId="40148"/>
    <cellStyle name="Percent 2 2 10 2 2 3" xfId="29811"/>
    <cellStyle name="Percent 2 2 10 2 3" xfId="14303"/>
    <cellStyle name="Percent 2 2 10 2 3 2" xfId="34980"/>
    <cellStyle name="Percent 2 2 10 2 4" xfId="24643"/>
    <cellStyle name="Percent 2 2 10 3" xfId="6550"/>
    <cellStyle name="Percent 2 2 10 3 2" xfId="16887"/>
    <cellStyle name="Percent 2 2 10 3 2 2" xfId="37564"/>
    <cellStyle name="Percent 2 2 10 3 3" xfId="27227"/>
    <cellStyle name="Percent 2 2 10 4" xfId="11719"/>
    <cellStyle name="Percent 2 2 10 4 2" xfId="32396"/>
    <cellStyle name="Percent 2 2 10 5" xfId="22059"/>
    <cellStyle name="Percent 2 2 11" xfId="2674"/>
    <cellStyle name="Percent 2 2 11 2" xfId="7842"/>
    <cellStyle name="Percent 2 2 11 2 2" xfId="18179"/>
    <cellStyle name="Percent 2 2 11 2 2 2" xfId="38856"/>
    <cellStyle name="Percent 2 2 11 2 3" xfId="28519"/>
    <cellStyle name="Percent 2 2 11 3" xfId="13011"/>
    <cellStyle name="Percent 2 2 11 3 2" xfId="33688"/>
    <cellStyle name="Percent 2 2 11 4" xfId="23351"/>
    <cellStyle name="Percent 2 2 12" xfId="5258"/>
    <cellStyle name="Percent 2 2 12 2" xfId="15595"/>
    <cellStyle name="Percent 2 2 12 2 2" xfId="36272"/>
    <cellStyle name="Percent 2 2 12 3" xfId="25935"/>
    <cellStyle name="Percent 2 2 13" xfId="10427"/>
    <cellStyle name="Percent 2 2 13 2" xfId="31104"/>
    <cellStyle name="Percent 2 2 14" xfId="20767"/>
    <cellStyle name="Percent 2 2 2" xfId="68"/>
    <cellStyle name="Percent 2 2 2 10" xfId="5264"/>
    <cellStyle name="Percent 2 2 2 10 2" xfId="15601"/>
    <cellStyle name="Percent 2 2 2 10 2 2" xfId="36278"/>
    <cellStyle name="Percent 2 2 2 10 3" xfId="25941"/>
    <cellStyle name="Percent 2 2 2 11" xfId="10433"/>
    <cellStyle name="Percent 2 2 2 11 2" xfId="31110"/>
    <cellStyle name="Percent 2 2 2 12" xfId="20773"/>
    <cellStyle name="Percent 2 2 2 2" xfId="103"/>
    <cellStyle name="Percent 2 2 2 2 10" xfId="10453"/>
    <cellStyle name="Percent 2 2 2 2 10 2" xfId="31130"/>
    <cellStyle name="Percent 2 2 2 2 11" xfId="20793"/>
    <cellStyle name="Percent 2 2 2 2 2" xfId="150"/>
    <cellStyle name="Percent 2 2 2 2 2 10" xfId="20833"/>
    <cellStyle name="Percent 2 2 2 2 2 2" xfId="231"/>
    <cellStyle name="Percent 2 2 2 2 2 2 2" xfId="399"/>
    <cellStyle name="Percent 2 2 2 2 2 2 2 2" xfId="722"/>
    <cellStyle name="Percent 2 2 2 2 2 2 2 2 2" xfId="1368"/>
    <cellStyle name="Percent 2 2 2 2 2 2 2 2 2 2" xfId="2660"/>
    <cellStyle name="Percent 2 2 2 2 2 2 2 2 2 2 2" xfId="5244"/>
    <cellStyle name="Percent 2 2 2 2 2 2 2 2 2 2 2 2" xfId="10412"/>
    <cellStyle name="Percent 2 2 2 2 2 2 2 2 2 2 2 2 2" xfId="20749"/>
    <cellStyle name="Percent 2 2 2 2 2 2 2 2 2 2 2 2 2 2" xfId="41426"/>
    <cellStyle name="Percent 2 2 2 2 2 2 2 2 2 2 2 2 3" xfId="31089"/>
    <cellStyle name="Percent 2 2 2 2 2 2 2 2 2 2 2 3" xfId="15581"/>
    <cellStyle name="Percent 2 2 2 2 2 2 2 2 2 2 2 3 2" xfId="36258"/>
    <cellStyle name="Percent 2 2 2 2 2 2 2 2 2 2 2 4" xfId="25921"/>
    <cellStyle name="Percent 2 2 2 2 2 2 2 2 2 2 3" xfId="7828"/>
    <cellStyle name="Percent 2 2 2 2 2 2 2 2 2 2 3 2" xfId="18165"/>
    <cellStyle name="Percent 2 2 2 2 2 2 2 2 2 2 3 2 2" xfId="38842"/>
    <cellStyle name="Percent 2 2 2 2 2 2 2 2 2 2 3 3" xfId="28505"/>
    <cellStyle name="Percent 2 2 2 2 2 2 2 2 2 2 4" xfId="12997"/>
    <cellStyle name="Percent 2 2 2 2 2 2 2 2 2 2 4 2" xfId="33674"/>
    <cellStyle name="Percent 2 2 2 2 2 2 2 2 2 2 5" xfId="23337"/>
    <cellStyle name="Percent 2 2 2 2 2 2 2 2 2 3" xfId="3952"/>
    <cellStyle name="Percent 2 2 2 2 2 2 2 2 2 3 2" xfId="9120"/>
    <cellStyle name="Percent 2 2 2 2 2 2 2 2 2 3 2 2" xfId="19457"/>
    <cellStyle name="Percent 2 2 2 2 2 2 2 2 2 3 2 2 2" xfId="40134"/>
    <cellStyle name="Percent 2 2 2 2 2 2 2 2 2 3 2 3" xfId="29797"/>
    <cellStyle name="Percent 2 2 2 2 2 2 2 2 2 3 3" xfId="14289"/>
    <cellStyle name="Percent 2 2 2 2 2 2 2 2 2 3 3 2" xfId="34966"/>
    <cellStyle name="Percent 2 2 2 2 2 2 2 2 2 3 4" xfId="24629"/>
    <cellStyle name="Percent 2 2 2 2 2 2 2 2 2 4" xfId="6536"/>
    <cellStyle name="Percent 2 2 2 2 2 2 2 2 2 4 2" xfId="16873"/>
    <cellStyle name="Percent 2 2 2 2 2 2 2 2 2 4 2 2" xfId="37550"/>
    <cellStyle name="Percent 2 2 2 2 2 2 2 2 2 4 3" xfId="27213"/>
    <cellStyle name="Percent 2 2 2 2 2 2 2 2 2 5" xfId="11705"/>
    <cellStyle name="Percent 2 2 2 2 2 2 2 2 2 5 2" xfId="32382"/>
    <cellStyle name="Percent 2 2 2 2 2 2 2 2 2 6" xfId="22045"/>
    <cellStyle name="Percent 2 2 2 2 2 2 2 2 3" xfId="2014"/>
    <cellStyle name="Percent 2 2 2 2 2 2 2 2 3 2" xfId="4598"/>
    <cellStyle name="Percent 2 2 2 2 2 2 2 2 3 2 2" xfId="9766"/>
    <cellStyle name="Percent 2 2 2 2 2 2 2 2 3 2 2 2" xfId="20103"/>
    <cellStyle name="Percent 2 2 2 2 2 2 2 2 3 2 2 2 2" xfId="40780"/>
    <cellStyle name="Percent 2 2 2 2 2 2 2 2 3 2 2 3" xfId="30443"/>
    <cellStyle name="Percent 2 2 2 2 2 2 2 2 3 2 3" xfId="14935"/>
    <cellStyle name="Percent 2 2 2 2 2 2 2 2 3 2 3 2" xfId="35612"/>
    <cellStyle name="Percent 2 2 2 2 2 2 2 2 3 2 4" xfId="25275"/>
    <cellStyle name="Percent 2 2 2 2 2 2 2 2 3 3" xfId="7182"/>
    <cellStyle name="Percent 2 2 2 2 2 2 2 2 3 3 2" xfId="17519"/>
    <cellStyle name="Percent 2 2 2 2 2 2 2 2 3 3 2 2" xfId="38196"/>
    <cellStyle name="Percent 2 2 2 2 2 2 2 2 3 3 3" xfId="27859"/>
    <cellStyle name="Percent 2 2 2 2 2 2 2 2 3 4" xfId="12351"/>
    <cellStyle name="Percent 2 2 2 2 2 2 2 2 3 4 2" xfId="33028"/>
    <cellStyle name="Percent 2 2 2 2 2 2 2 2 3 5" xfId="22691"/>
    <cellStyle name="Percent 2 2 2 2 2 2 2 2 4" xfId="3306"/>
    <cellStyle name="Percent 2 2 2 2 2 2 2 2 4 2" xfId="8474"/>
    <cellStyle name="Percent 2 2 2 2 2 2 2 2 4 2 2" xfId="18811"/>
    <cellStyle name="Percent 2 2 2 2 2 2 2 2 4 2 2 2" xfId="39488"/>
    <cellStyle name="Percent 2 2 2 2 2 2 2 2 4 2 3" xfId="29151"/>
    <cellStyle name="Percent 2 2 2 2 2 2 2 2 4 3" xfId="13643"/>
    <cellStyle name="Percent 2 2 2 2 2 2 2 2 4 3 2" xfId="34320"/>
    <cellStyle name="Percent 2 2 2 2 2 2 2 2 4 4" xfId="23983"/>
    <cellStyle name="Percent 2 2 2 2 2 2 2 2 5" xfId="5890"/>
    <cellStyle name="Percent 2 2 2 2 2 2 2 2 5 2" xfId="16227"/>
    <cellStyle name="Percent 2 2 2 2 2 2 2 2 5 2 2" xfId="36904"/>
    <cellStyle name="Percent 2 2 2 2 2 2 2 2 5 3" xfId="26567"/>
    <cellStyle name="Percent 2 2 2 2 2 2 2 2 6" xfId="11059"/>
    <cellStyle name="Percent 2 2 2 2 2 2 2 2 6 2" xfId="31736"/>
    <cellStyle name="Percent 2 2 2 2 2 2 2 2 7" xfId="21399"/>
    <cellStyle name="Percent 2 2 2 2 2 2 2 3" xfId="1045"/>
    <cellStyle name="Percent 2 2 2 2 2 2 2 3 2" xfId="2337"/>
    <cellStyle name="Percent 2 2 2 2 2 2 2 3 2 2" xfId="4921"/>
    <cellStyle name="Percent 2 2 2 2 2 2 2 3 2 2 2" xfId="10089"/>
    <cellStyle name="Percent 2 2 2 2 2 2 2 3 2 2 2 2" xfId="20426"/>
    <cellStyle name="Percent 2 2 2 2 2 2 2 3 2 2 2 2 2" xfId="41103"/>
    <cellStyle name="Percent 2 2 2 2 2 2 2 3 2 2 2 3" xfId="30766"/>
    <cellStyle name="Percent 2 2 2 2 2 2 2 3 2 2 3" xfId="15258"/>
    <cellStyle name="Percent 2 2 2 2 2 2 2 3 2 2 3 2" xfId="35935"/>
    <cellStyle name="Percent 2 2 2 2 2 2 2 3 2 2 4" xfId="25598"/>
    <cellStyle name="Percent 2 2 2 2 2 2 2 3 2 3" xfId="7505"/>
    <cellStyle name="Percent 2 2 2 2 2 2 2 3 2 3 2" xfId="17842"/>
    <cellStyle name="Percent 2 2 2 2 2 2 2 3 2 3 2 2" xfId="38519"/>
    <cellStyle name="Percent 2 2 2 2 2 2 2 3 2 3 3" xfId="28182"/>
    <cellStyle name="Percent 2 2 2 2 2 2 2 3 2 4" xfId="12674"/>
    <cellStyle name="Percent 2 2 2 2 2 2 2 3 2 4 2" xfId="33351"/>
    <cellStyle name="Percent 2 2 2 2 2 2 2 3 2 5" xfId="23014"/>
    <cellStyle name="Percent 2 2 2 2 2 2 2 3 3" xfId="3629"/>
    <cellStyle name="Percent 2 2 2 2 2 2 2 3 3 2" xfId="8797"/>
    <cellStyle name="Percent 2 2 2 2 2 2 2 3 3 2 2" xfId="19134"/>
    <cellStyle name="Percent 2 2 2 2 2 2 2 3 3 2 2 2" xfId="39811"/>
    <cellStyle name="Percent 2 2 2 2 2 2 2 3 3 2 3" xfId="29474"/>
    <cellStyle name="Percent 2 2 2 2 2 2 2 3 3 3" xfId="13966"/>
    <cellStyle name="Percent 2 2 2 2 2 2 2 3 3 3 2" xfId="34643"/>
    <cellStyle name="Percent 2 2 2 2 2 2 2 3 3 4" xfId="24306"/>
    <cellStyle name="Percent 2 2 2 2 2 2 2 3 4" xfId="6213"/>
    <cellStyle name="Percent 2 2 2 2 2 2 2 3 4 2" xfId="16550"/>
    <cellStyle name="Percent 2 2 2 2 2 2 2 3 4 2 2" xfId="37227"/>
    <cellStyle name="Percent 2 2 2 2 2 2 2 3 4 3" xfId="26890"/>
    <cellStyle name="Percent 2 2 2 2 2 2 2 3 5" xfId="11382"/>
    <cellStyle name="Percent 2 2 2 2 2 2 2 3 5 2" xfId="32059"/>
    <cellStyle name="Percent 2 2 2 2 2 2 2 3 6" xfId="21722"/>
    <cellStyle name="Percent 2 2 2 2 2 2 2 4" xfId="1691"/>
    <cellStyle name="Percent 2 2 2 2 2 2 2 4 2" xfId="4275"/>
    <cellStyle name="Percent 2 2 2 2 2 2 2 4 2 2" xfId="9443"/>
    <cellStyle name="Percent 2 2 2 2 2 2 2 4 2 2 2" xfId="19780"/>
    <cellStyle name="Percent 2 2 2 2 2 2 2 4 2 2 2 2" xfId="40457"/>
    <cellStyle name="Percent 2 2 2 2 2 2 2 4 2 2 3" xfId="30120"/>
    <cellStyle name="Percent 2 2 2 2 2 2 2 4 2 3" xfId="14612"/>
    <cellStyle name="Percent 2 2 2 2 2 2 2 4 2 3 2" xfId="35289"/>
    <cellStyle name="Percent 2 2 2 2 2 2 2 4 2 4" xfId="24952"/>
    <cellStyle name="Percent 2 2 2 2 2 2 2 4 3" xfId="6859"/>
    <cellStyle name="Percent 2 2 2 2 2 2 2 4 3 2" xfId="17196"/>
    <cellStyle name="Percent 2 2 2 2 2 2 2 4 3 2 2" xfId="37873"/>
    <cellStyle name="Percent 2 2 2 2 2 2 2 4 3 3" xfId="27536"/>
    <cellStyle name="Percent 2 2 2 2 2 2 2 4 4" xfId="12028"/>
    <cellStyle name="Percent 2 2 2 2 2 2 2 4 4 2" xfId="32705"/>
    <cellStyle name="Percent 2 2 2 2 2 2 2 4 5" xfId="22368"/>
    <cellStyle name="Percent 2 2 2 2 2 2 2 5" xfId="2983"/>
    <cellStyle name="Percent 2 2 2 2 2 2 2 5 2" xfId="8151"/>
    <cellStyle name="Percent 2 2 2 2 2 2 2 5 2 2" xfId="18488"/>
    <cellStyle name="Percent 2 2 2 2 2 2 2 5 2 2 2" xfId="39165"/>
    <cellStyle name="Percent 2 2 2 2 2 2 2 5 2 3" xfId="28828"/>
    <cellStyle name="Percent 2 2 2 2 2 2 2 5 3" xfId="13320"/>
    <cellStyle name="Percent 2 2 2 2 2 2 2 5 3 2" xfId="33997"/>
    <cellStyle name="Percent 2 2 2 2 2 2 2 5 4" xfId="23660"/>
    <cellStyle name="Percent 2 2 2 2 2 2 2 6" xfId="5567"/>
    <cellStyle name="Percent 2 2 2 2 2 2 2 6 2" xfId="15904"/>
    <cellStyle name="Percent 2 2 2 2 2 2 2 6 2 2" xfId="36581"/>
    <cellStyle name="Percent 2 2 2 2 2 2 2 6 3" xfId="26244"/>
    <cellStyle name="Percent 2 2 2 2 2 2 2 7" xfId="10736"/>
    <cellStyle name="Percent 2 2 2 2 2 2 2 7 2" xfId="31413"/>
    <cellStyle name="Percent 2 2 2 2 2 2 2 8" xfId="21076"/>
    <cellStyle name="Percent 2 2 2 2 2 2 3" xfId="559"/>
    <cellStyle name="Percent 2 2 2 2 2 2 3 2" xfId="1205"/>
    <cellStyle name="Percent 2 2 2 2 2 2 3 2 2" xfId="2497"/>
    <cellStyle name="Percent 2 2 2 2 2 2 3 2 2 2" xfId="5081"/>
    <cellStyle name="Percent 2 2 2 2 2 2 3 2 2 2 2" xfId="10249"/>
    <cellStyle name="Percent 2 2 2 2 2 2 3 2 2 2 2 2" xfId="20586"/>
    <cellStyle name="Percent 2 2 2 2 2 2 3 2 2 2 2 2 2" xfId="41263"/>
    <cellStyle name="Percent 2 2 2 2 2 2 3 2 2 2 2 3" xfId="30926"/>
    <cellStyle name="Percent 2 2 2 2 2 2 3 2 2 2 3" xfId="15418"/>
    <cellStyle name="Percent 2 2 2 2 2 2 3 2 2 2 3 2" xfId="36095"/>
    <cellStyle name="Percent 2 2 2 2 2 2 3 2 2 2 4" xfId="25758"/>
    <cellStyle name="Percent 2 2 2 2 2 2 3 2 2 3" xfId="7665"/>
    <cellStyle name="Percent 2 2 2 2 2 2 3 2 2 3 2" xfId="18002"/>
    <cellStyle name="Percent 2 2 2 2 2 2 3 2 2 3 2 2" xfId="38679"/>
    <cellStyle name="Percent 2 2 2 2 2 2 3 2 2 3 3" xfId="28342"/>
    <cellStyle name="Percent 2 2 2 2 2 2 3 2 2 4" xfId="12834"/>
    <cellStyle name="Percent 2 2 2 2 2 2 3 2 2 4 2" xfId="33511"/>
    <cellStyle name="Percent 2 2 2 2 2 2 3 2 2 5" xfId="23174"/>
    <cellStyle name="Percent 2 2 2 2 2 2 3 2 3" xfId="3789"/>
    <cellStyle name="Percent 2 2 2 2 2 2 3 2 3 2" xfId="8957"/>
    <cellStyle name="Percent 2 2 2 2 2 2 3 2 3 2 2" xfId="19294"/>
    <cellStyle name="Percent 2 2 2 2 2 2 3 2 3 2 2 2" xfId="39971"/>
    <cellStyle name="Percent 2 2 2 2 2 2 3 2 3 2 3" xfId="29634"/>
    <cellStyle name="Percent 2 2 2 2 2 2 3 2 3 3" xfId="14126"/>
    <cellStyle name="Percent 2 2 2 2 2 2 3 2 3 3 2" xfId="34803"/>
    <cellStyle name="Percent 2 2 2 2 2 2 3 2 3 4" xfId="24466"/>
    <cellStyle name="Percent 2 2 2 2 2 2 3 2 4" xfId="6373"/>
    <cellStyle name="Percent 2 2 2 2 2 2 3 2 4 2" xfId="16710"/>
    <cellStyle name="Percent 2 2 2 2 2 2 3 2 4 2 2" xfId="37387"/>
    <cellStyle name="Percent 2 2 2 2 2 2 3 2 4 3" xfId="27050"/>
    <cellStyle name="Percent 2 2 2 2 2 2 3 2 5" xfId="11542"/>
    <cellStyle name="Percent 2 2 2 2 2 2 3 2 5 2" xfId="32219"/>
    <cellStyle name="Percent 2 2 2 2 2 2 3 2 6" xfId="21882"/>
    <cellStyle name="Percent 2 2 2 2 2 2 3 3" xfId="1851"/>
    <cellStyle name="Percent 2 2 2 2 2 2 3 3 2" xfId="4435"/>
    <cellStyle name="Percent 2 2 2 2 2 2 3 3 2 2" xfId="9603"/>
    <cellStyle name="Percent 2 2 2 2 2 2 3 3 2 2 2" xfId="19940"/>
    <cellStyle name="Percent 2 2 2 2 2 2 3 3 2 2 2 2" xfId="40617"/>
    <cellStyle name="Percent 2 2 2 2 2 2 3 3 2 2 3" xfId="30280"/>
    <cellStyle name="Percent 2 2 2 2 2 2 3 3 2 3" xfId="14772"/>
    <cellStyle name="Percent 2 2 2 2 2 2 3 3 2 3 2" xfId="35449"/>
    <cellStyle name="Percent 2 2 2 2 2 2 3 3 2 4" xfId="25112"/>
    <cellStyle name="Percent 2 2 2 2 2 2 3 3 3" xfId="7019"/>
    <cellStyle name="Percent 2 2 2 2 2 2 3 3 3 2" xfId="17356"/>
    <cellStyle name="Percent 2 2 2 2 2 2 3 3 3 2 2" xfId="38033"/>
    <cellStyle name="Percent 2 2 2 2 2 2 3 3 3 3" xfId="27696"/>
    <cellStyle name="Percent 2 2 2 2 2 2 3 3 4" xfId="12188"/>
    <cellStyle name="Percent 2 2 2 2 2 2 3 3 4 2" xfId="32865"/>
    <cellStyle name="Percent 2 2 2 2 2 2 3 3 5" xfId="22528"/>
    <cellStyle name="Percent 2 2 2 2 2 2 3 4" xfId="3143"/>
    <cellStyle name="Percent 2 2 2 2 2 2 3 4 2" xfId="8311"/>
    <cellStyle name="Percent 2 2 2 2 2 2 3 4 2 2" xfId="18648"/>
    <cellStyle name="Percent 2 2 2 2 2 2 3 4 2 2 2" xfId="39325"/>
    <cellStyle name="Percent 2 2 2 2 2 2 3 4 2 3" xfId="28988"/>
    <cellStyle name="Percent 2 2 2 2 2 2 3 4 3" xfId="13480"/>
    <cellStyle name="Percent 2 2 2 2 2 2 3 4 3 2" xfId="34157"/>
    <cellStyle name="Percent 2 2 2 2 2 2 3 4 4" xfId="23820"/>
    <cellStyle name="Percent 2 2 2 2 2 2 3 5" xfId="5727"/>
    <cellStyle name="Percent 2 2 2 2 2 2 3 5 2" xfId="16064"/>
    <cellStyle name="Percent 2 2 2 2 2 2 3 5 2 2" xfId="36741"/>
    <cellStyle name="Percent 2 2 2 2 2 2 3 5 3" xfId="26404"/>
    <cellStyle name="Percent 2 2 2 2 2 2 3 6" xfId="10896"/>
    <cellStyle name="Percent 2 2 2 2 2 2 3 6 2" xfId="31573"/>
    <cellStyle name="Percent 2 2 2 2 2 2 3 7" xfId="21236"/>
    <cellStyle name="Percent 2 2 2 2 2 2 4" xfId="882"/>
    <cellStyle name="Percent 2 2 2 2 2 2 4 2" xfId="2174"/>
    <cellStyle name="Percent 2 2 2 2 2 2 4 2 2" xfId="4758"/>
    <cellStyle name="Percent 2 2 2 2 2 2 4 2 2 2" xfId="9926"/>
    <cellStyle name="Percent 2 2 2 2 2 2 4 2 2 2 2" xfId="20263"/>
    <cellStyle name="Percent 2 2 2 2 2 2 4 2 2 2 2 2" xfId="40940"/>
    <cellStyle name="Percent 2 2 2 2 2 2 4 2 2 2 3" xfId="30603"/>
    <cellStyle name="Percent 2 2 2 2 2 2 4 2 2 3" xfId="15095"/>
    <cellStyle name="Percent 2 2 2 2 2 2 4 2 2 3 2" xfId="35772"/>
    <cellStyle name="Percent 2 2 2 2 2 2 4 2 2 4" xfId="25435"/>
    <cellStyle name="Percent 2 2 2 2 2 2 4 2 3" xfId="7342"/>
    <cellStyle name="Percent 2 2 2 2 2 2 4 2 3 2" xfId="17679"/>
    <cellStyle name="Percent 2 2 2 2 2 2 4 2 3 2 2" xfId="38356"/>
    <cellStyle name="Percent 2 2 2 2 2 2 4 2 3 3" xfId="28019"/>
    <cellStyle name="Percent 2 2 2 2 2 2 4 2 4" xfId="12511"/>
    <cellStyle name="Percent 2 2 2 2 2 2 4 2 4 2" xfId="33188"/>
    <cellStyle name="Percent 2 2 2 2 2 2 4 2 5" xfId="22851"/>
    <cellStyle name="Percent 2 2 2 2 2 2 4 3" xfId="3466"/>
    <cellStyle name="Percent 2 2 2 2 2 2 4 3 2" xfId="8634"/>
    <cellStyle name="Percent 2 2 2 2 2 2 4 3 2 2" xfId="18971"/>
    <cellStyle name="Percent 2 2 2 2 2 2 4 3 2 2 2" xfId="39648"/>
    <cellStyle name="Percent 2 2 2 2 2 2 4 3 2 3" xfId="29311"/>
    <cellStyle name="Percent 2 2 2 2 2 2 4 3 3" xfId="13803"/>
    <cellStyle name="Percent 2 2 2 2 2 2 4 3 3 2" xfId="34480"/>
    <cellStyle name="Percent 2 2 2 2 2 2 4 3 4" xfId="24143"/>
    <cellStyle name="Percent 2 2 2 2 2 2 4 4" xfId="6050"/>
    <cellStyle name="Percent 2 2 2 2 2 2 4 4 2" xfId="16387"/>
    <cellStyle name="Percent 2 2 2 2 2 2 4 4 2 2" xfId="37064"/>
    <cellStyle name="Percent 2 2 2 2 2 2 4 4 3" xfId="26727"/>
    <cellStyle name="Percent 2 2 2 2 2 2 4 5" xfId="11219"/>
    <cellStyle name="Percent 2 2 2 2 2 2 4 5 2" xfId="31896"/>
    <cellStyle name="Percent 2 2 2 2 2 2 4 6" xfId="21559"/>
    <cellStyle name="Percent 2 2 2 2 2 2 5" xfId="1528"/>
    <cellStyle name="Percent 2 2 2 2 2 2 5 2" xfId="4112"/>
    <cellStyle name="Percent 2 2 2 2 2 2 5 2 2" xfId="9280"/>
    <cellStyle name="Percent 2 2 2 2 2 2 5 2 2 2" xfId="19617"/>
    <cellStyle name="Percent 2 2 2 2 2 2 5 2 2 2 2" xfId="40294"/>
    <cellStyle name="Percent 2 2 2 2 2 2 5 2 2 3" xfId="29957"/>
    <cellStyle name="Percent 2 2 2 2 2 2 5 2 3" xfId="14449"/>
    <cellStyle name="Percent 2 2 2 2 2 2 5 2 3 2" xfId="35126"/>
    <cellStyle name="Percent 2 2 2 2 2 2 5 2 4" xfId="24789"/>
    <cellStyle name="Percent 2 2 2 2 2 2 5 3" xfId="6696"/>
    <cellStyle name="Percent 2 2 2 2 2 2 5 3 2" xfId="17033"/>
    <cellStyle name="Percent 2 2 2 2 2 2 5 3 2 2" xfId="37710"/>
    <cellStyle name="Percent 2 2 2 2 2 2 5 3 3" xfId="27373"/>
    <cellStyle name="Percent 2 2 2 2 2 2 5 4" xfId="11865"/>
    <cellStyle name="Percent 2 2 2 2 2 2 5 4 2" xfId="32542"/>
    <cellStyle name="Percent 2 2 2 2 2 2 5 5" xfId="22205"/>
    <cellStyle name="Percent 2 2 2 2 2 2 6" xfId="2820"/>
    <cellStyle name="Percent 2 2 2 2 2 2 6 2" xfId="7988"/>
    <cellStyle name="Percent 2 2 2 2 2 2 6 2 2" xfId="18325"/>
    <cellStyle name="Percent 2 2 2 2 2 2 6 2 2 2" xfId="39002"/>
    <cellStyle name="Percent 2 2 2 2 2 2 6 2 3" xfId="28665"/>
    <cellStyle name="Percent 2 2 2 2 2 2 6 3" xfId="13157"/>
    <cellStyle name="Percent 2 2 2 2 2 2 6 3 2" xfId="33834"/>
    <cellStyle name="Percent 2 2 2 2 2 2 6 4" xfId="23497"/>
    <cellStyle name="Percent 2 2 2 2 2 2 7" xfId="5404"/>
    <cellStyle name="Percent 2 2 2 2 2 2 7 2" xfId="15741"/>
    <cellStyle name="Percent 2 2 2 2 2 2 7 2 2" xfId="36418"/>
    <cellStyle name="Percent 2 2 2 2 2 2 7 3" xfId="26081"/>
    <cellStyle name="Percent 2 2 2 2 2 2 8" xfId="10573"/>
    <cellStyle name="Percent 2 2 2 2 2 2 8 2" xfId="31250"/>
    <cellStyle name="Percent 2 2 2 2 2 2 9" xfId="20913"/>
    <cellStyle name="Percent 2 2 2 2 2 3" xfId="318"/>
    <cellStyle name="Percent 2 2 2 2 2 3 2" xfId="642"/>
    <cellStyle name="Percent 2 2 2 2 2 3 2 2" xfId="1288"/>
    <cellStyle name="Percent 2 2 2 2 2 3 2 2 2" xfId="2580"/>
    <cellStyle name="Percent 2 2 2 2 2 3 2 2 2 2" xfId="5164"/>
    <cellStyle name="Percent 2 2 2 2 2 3 2 2 2 2 2" xfId="10332"/>
    <cellStyle name="Percent 2 2 2 2 2 3 2 2 2 2 2 2" xfId="20669"/>
    <cellStyle name="Percent 2 2 2 2 2 3 2 2 2 2 2 2 2" xfId="41346"/>
    <cellStyle name="Percent 2 2 2 2 2 3 2 2 2 2 2 3" xfId="31009"/>
    <cellStyle name="Percent 2 2 2 2 2 3 2 2 2 2 3" xfId="15501"/>
    <cellStyle name="Percent 2 2 2 2 2 3 2 2 2 2 3 2" xfId="36178"/>
    <cellStyle name="Percent 2 2 2 2 2 3 2 2 2 2 4" xfId="25841"/>
    <cellStyle name="Percent 2 2 2 2 2 3 2 2 2 3" xfId="7748"/>
    <cellStyle name="Percent 2 2 2 2 2 3 2 2 2 3 2" xfId="18085"/>
    <cellStyle name="Percent 2 2 2 2 2 3 2 2 2 3 2 2" xfId="38762"/>
    <cellStyle name="Percent 2 2 2 2 2 3 2 2 2 3 3" xfId="28425"/>
    <cellStyle name="Percent 2 2 2 2 2 3 2 2 2 4" xfId="12917"/>
    <cellStyle name="Percent 2 2 2 2 2 3 2 2 2 4 2" xfId="33594"/>
    <cellStyle name="Percent 2 2 2 2 2 3 2 2 2 5" xfId="23257"/>
    <cellStyle name="Percent 2 2 2 2 2 3 2 2 3" xfId="3872"/>
    <cellStyle name="Percent 2 2 2 2 2 3 2 2 3 2" xfId="9040"/>
    <cellStyle name="Percent 2 2 2 2 2 3 2 2 3 2 2" xfId="19377"/>
    <cellStyle name="Percent 2 2 2 2 2 3 2 2 3 2 2 2" xfId="40054"/>
    <cellStyle name="Percent 2 2 2 2 2 3 2 2 3 2 3" xfId="29717"/>
    <cellStyle name="Percent 2 2 2 2 2 3 2 2 3 3" xfId="14209"/>
    <cellStyle name="Percent 2 2 2 2 2 3 2 2 3 3 2" xfId="34886"/>
    <cellStyle name="Percent 2 2 2 2 2 3 2 2 3 4" xfId="24549"/>
    <cellStyle name="Percent 2 2 2 2 2 3 2 2 4" xfId="6456"/>
    <cellStyle name="Percent 2 2 2 2 2 3 2 2 4 2" xfId="16793"/>
    <cellStyle name="Percent 2 2 2 2 2 3 2 2 4 2 2" xfId="37470"/>
    <cellStyle name="Percent 2 2 2 2 2 3 2 2 4 3" xfId="27133"/>
    <cellStyle name="Percent 2 2 2 2 2 3 2 2 5" xfId="11625"/>
    <cellStyle name="Percent 2 2 2 2 2 3 2 2 5 2" xfId="32302"/>
    <cellStyle name="Percent 2 2 2 2 2 3 2 2 6" xfId="21965"/>
    <cellStyle name="Percent 2 2 2 2 2 3 2 3" xfId="1934"/>
    <cellStyle name="Percent 2 2 2 2 2 3 2 3 2" xfId="4518"/>
    <cellStyle name="Percent 2 2 2 2 2 3 2 3 2 2" xfId="9686"/>
    <cellStyle name="Percent 2 2 2 2 2 3 2 3 2 2 2" xfId="20023"/>
    <cellStyle name="Percent 2 2 2 2 2 3 2 3 2 2 2 2" xfId="40700"/>
    <cellStyle name="Percent 2 2 2 2 2 3 2 3 2 2 3" xfId="30363"/>
    <cellStyle name="Percent 2 2 2 2 2 3 2 3 2 3" xfId="14855"/>
    <cellStyle name="Percent 2 2 2 2 2 3 2 3 2 3 2" xfId="35532"/>
    <cellStyle name="Percent 2 2 2 2 2 3 2 3 2 4" xfId="25195"/>
    <cellStyle name="Percent 2 2 2 2 2 3 2 3 3" xfId="7102"/>
    <cellStyle name="Percent 2 2 2 2 2 3 2 3 3 2" xfId="17439"/>
    <cellStyle name="Percent 2 2 2 2 2 3 2 3 3 2 2" xfId="38116"/>
    <cellStyle name="Percent 2 2 2 2 2 3 2 3 3 3" xfId="27779"/>
    <cellStyle name="Percent 2 2 2 2 2 3 2 3 4" xfId="12271"/>
    <cellStyle name="Percent 2 2 2 2 2 3 2 3 4 2" xfId="32948"/>
    <cellStyle name="Percent 2 2 2 2 2 3 2 3 5" xfId="22611"/>
    <cellStyle name="Percent 2 2 2 2 2 3 2 4" xfId="3226"/>
    <cellStyle name="Percent 2 2 2 2 2 3 2 4 2" xfId="8394"/>
    <cellStyle name="Percent 2 2 2 2 2 3 2 4 2 2" xfId="18731"/>
    <cellStyle name="Percent 2 2 2 2 2 3 2 4 2 2 2" xfId="39408"/>
    <cellStyle name="Percent 2 2 2 2 2 3 2 4 2 3" xfId="29071"/>
    <cellStyle name="Percent 2 2 2 2 2 3 2 4 3" xfId="13563"/>
    <cellStyle name="Percent 2 2 2 2 2 3 2 4 3 2" xfId="34240"/>
    <cellStyle name="Percent 2 2 2 2 2 3 2 4 4" xfId="23903"/>
    <cellStyle name="Percent 2 2 2 2 2 3 2 5" xfId="5810"/>
    <cellStyle name="Percent 2 2 2 2 2 3 2 5 2" xfId="16147"/>
    <cellStyle name="Percent 2 2 2 2 2 3 2 5 2 2" xfId="36824"/>
    <cellStyle name="Percent 2 2 2 2 2 3 2 5 3" xfId="26487"/>
    <cellStyle name="Percent 2 2 2 2 2 3 2 6" xfId="10979"/>
    <cellStyle name="Percent 2 2 2 2 2 3 2 6 2" xfId="31656"/>
    <cellStyle name="Percent 2 2 2 2 2 3 2 7" xfId="21319"/>
    <cellStyle name="Percent 2 2 2 2 2 3 3" xfId="965"/>
    <cellStyle name="Percent 2 2 2 2 2 3 3 2" xfId="2257"/>
    <cellStyle name="Percent 2 2 2 2 2 3 3 2 2" xfId="4841"/>
    <cellStyle name="Percent 2 2 2 2 2 3 3 2 2 2" xfId="10009"/>
    <cellStyle name="Percent 2 2 2 2 2 3 3 2 2 2 2" xfId="20346"/>
    <cellStyle name="Percent 2 2 2 2 2 3 3 2 2 2 2 2" xfId="41023"/>
    <cellStyle name="Percent 2 2 2 2 2 3 3 2 2 2 3" xfId="30686"/>
    <cellStyle name="Percent 2 2 2 2 2 3 3 2 2 3" xfId="15178"/>
    <cellStyle name="Percent 2 2 2 2 2 3 3 2 2 3 2" xfId="35855"/>
    <cellStyle name="Percent 2 2 2 2 2 3 3 2 2 4" xfId="25518"/>
    <cellStyle name="Percent 2 2 2 2 2 3 3 2 3" xfId="7425"/>
    <cellStyle name="Percent 2 2 2 2 2 3 3 2 3 2" xfId="17762"/>
    <cellStyle name="Percent 2 2 2 2 2 3 3 2 3 2 2" xfId="38439"/>
    <cellStyle name="Percent 2 2 2 2 2 3 3 2 3 3" xfId="28102"/>
    <cellStyle name="Percent 2 2 2 2 2 3 3 2 4" xfId="12594"/>
    <cellStyle name="Percent 2 2 2 2 2 3 3 2 4 2" xfId="33271"/>
    <cellStyle name="Percent 2 2 2 2 2 3 3 2 5" xfId="22934"/>
    <cellStyle name="Percent 2 2 2 2 2 3 3 3" xfId="3549"/>
    <cellStyle name="Percent 2 2 2 2 2 3 3 3 2" xfId="8717"/>
    <cellStyle name="Percent 2 2 2 2 2 3 3 3 2 2" xfId="19054"/>
    <cellStyle name="Percent 2 2 2 2 2 3 3 3 2 2 2" xfId="39731"/>
    <cellStyle name="Percent 2 2 2 2 2 3 3 3 2 3" xfId="29394"/>
    <cellStyle name="Percent 2 2 2 2 2 3 3 3 3" xfId="13886"/>
    <cellStyle name="Percent 2 2 2 2 2 3 3 3 3 2" xfId="34563"/>
    <cellStyle name="Percent 2 2 2 2 2 3 3 3 4" xfId="24226"/>
    <cellStyle name="Percent 2 2 2 2 2 3 3 4" xfId="6133"/>
    <cellStyle name="Percent 2 2 2 2 2 3 3 4 2" xfId="16470"/>
    <cellStyle name="Percent 2 2 2 2 2 3 3 4 2 2" xfId="37147"/>
    <cellStyle name="Percent 2 2 2 2 2 3 3 4 3" xfId="26810"/>
    <cellStyle name="Percent 2 2 2 2 2 3 3 5" xfId="11302"/>
    <cellStyle name="Percent 2 2 2 2 2 3 3 5 2" xfId="31979"/>
    <cellStyle name="Percent 2 2 2 2 2 3 3 6" xfId="21642"/>
    <cellStyle name="Percent 2 2 2 2 2 3 4" xfId="1611"/>
    <cellStyle name="Percent 2 2 2 2 2 3 4 2" xfId="4195"/>
    <cellStyle name="Percent 2 2 2 2 2 3 4 2 2" xfId="9363"/>
    <cellStyle name="Percent 2 2 2 2 2 3 4 2 2 2" xfId="19700"/>
    <cellStyle name="Percent 2 2 2 2 2 3 4 2 2 2 2" xfId="40377"/>
    <cellStyle name="Percent 2 2 2 2 2 3 4 2 2 3" xfId="30040"/>
    <cellStyle name="Percent 2 2 2 2 2 3 4 2 3" xfId="14532"/>
    <cellStyle name="Percent 2 2 2 2 2 3 4 2 3 2" xfId="35209"/>
    <cellStyle name="Percent 2 2 2 2 2 3 4 2 4" xfId="24872"/>
    <cellStyle name="Percent 2 2 2 2 2 3 4 3" xfId="6779"/>
    <cellStyle name="Percent 2 2 2 2 2 3 4 3 2" xfId="17116"/>
    <cellStyle name="Percent 2 2 2 2 2 3 4 3 2 2" xfId="37793"/>
    <cellStyle name="Percent 2 2 2 2 2 3 4 3 3" xfId="27456"/>
    <cellStyle name="Percent 2 2 2 2 2 3 4 4" xfId="11948"/>
    <cellStyle name="Percent 2 2 2 2 2 3 4 4 2" xfId="32625"/>
    <cellStyle name="Percent 2 2 2 2 2 3 4 5" xfId="22288"/>
    <cellStyle name="Percent 2 2 2 2 2 3 5" xfId="2903"/>
    <cellStyle name="Percent 2 2 2 2 2 3 5 2" xfId="8071"/>
    <cellStyle name="Percent 2 2 2 2 2 3 5 2 2" xfId="18408"/>
    <cellStyle name="Percent 2 2 2 2 2 3 5 2 2 2" xfId="39085"/>
    <cellStyle name="Percent 2 2 2 2 2 3 5 2 3" xfId="28748"/>
    <cellStyle name="Percent 2 2 2 2 2 3 5 3" xfId="13240"/>
    <cellStyle name="Percent 2 2 2 2 2 3 5 3 2" xfId="33917"/>
    <cellStyle name="Percent 2 2 2 2 2 3 5 4" xfId="23580"/>
    <cellStyle name="Percent 2 2 2 2 2 3 6" xfId="5487"/>
    <cellStyle name="Percent 2 2 2 2 2 3 6 2" xfId="15824"/>
    <cellStyle name="Percent 2 2 2 2 2 3 6 2 2" xfId="36501"/>
    <cellStyle name="Percent 2 2 2 2 2 3 6 3" xfId="26164"/>
    <cellStyle name="Percent 2 2 2 2 2 3 7" xfId="10656"/>
    <cellStyle name="Percent 2 2 2 2 2 3 7 2" xfId="31333"/>
    <cellStyle name="Percent 2 2 2 2 2 3 8" xfId="20996"/>
    <cellStyle name="Percent 2 2 2 2 2 4" xfId="479"/>
    <cellStyle name="Percent 2 2 2 2 2 4 2" xfId="1125"/>
    <cellStyle name="Percent 2 2 2 2 2 4 2 2" xfId="2417"/>
    <cellStyle name="Percent 2 2 2 2 2 4 2 2 2" xfId="5001"/>
    <cellStyle name="Percent 2 2 2 2 2 4 2 2 2 2" xfId="10169"/>
    <cellStyle name="Percent 2 2 2 2 2 4 2 2 2 2 2" xfId="20506"/>
    <cellStyle name="Percent 2 2 2 2 2 4 2 2 2 2 2 2" xfId="41183"/>
    <cellStyle name="Percent 2 2 2 2 2 4 2 2 2 2 3" xfId="30846"/>
    <cellStyle name="Percent 2 2 2 2 2 4 2 2 2 3" xfId="15338"/>
    <cellStyle name="Percent 2 2 2 2 2 4 2 2 2 3 2" xfId="36015"/>
    <cellStyle name="Percent 2 2 2 2 2 4 2 2 2 4" xfId="25678"/>
    <cellStyle name="Percent 2 2 2 2 2 4 2 2 3" xfId="7585"/>
    <cellStyle name="Percent 2 2 2 2 2 4 2 2 3 2" xfId="17922"/>
    <cellStyle name="Percent 2 2 2 2 2 4 2 2 3 2 2" xfId="38599"/>
    <cellStyle name="Percent 2 2 2 2 2 4 2 2 3 3" xfId="28262"/>
    <cellStyle name="Percent 2 2 2 2 2 4 2 2 4" xfId="12754"/>
    <cellStyle name="Percent 2 2 2 2 2 4 2 2 4 2" xfId="33431"/>
    <cellStyle name="Percent 2 2 2 2 2 4 2 2 5" xfId="23094"/>
    <cellStyle name="Percent 2 2 2 2 2 4 2 3" xfId="3709"/>
    <cellStyle name="Percent 2 2 2 2 2 4 2 3 2" xfId="8877"/>
    <cellStyle name="Percent 2 2 2 2 2 4 2 3 2 2" xfId="19214"/>
    <cellStyle name="Percent 2 2 2 2 2 4 2 3 2 2 2" xfId="39891"/>
    <cellStyle name="Percent 2 2 2 2 2 4 2 3 2 3" xfId="29554"/>
    <cellStyle name="Percent 2 2 2 2 2 4 2 3 3" xfId="14046"/>
    <cellStyle name="Percent 2 2 2 2 2 4 2 3 3 2" xfId="34723"/>
    <cellStyle name="Percent 2 2 2 2 2 4 2 3 4" xfId="24386"/>
    <cellStyle name="Percent 2 2 2 2 2 4 2 4" xfId="6293"/>
    <cellStyle name="Percent 2 2 2 2 2 4 2 4 2" xfId="16630"/>
    <cellStyle name="Percent 2 2 2 2 2 4 2 4 2 2" xfId="37307"/>
    <cellStyle name="Percent 2 2 2 2 2 4 2 4 3" xfId="26970"/>
    <cellStyle name="Percent 2 2 2 2 2 4 2 5" xfId="11462"/>
    <cellStyle name="Percent 2 2 2 2 2 4 2 5 2" xfId="32139"/>
    <cellStyle name="Percent 2 2 2 2 2 4 2 6" xfId="21802"/>
    <cellStyle name="Percent 2 2 2 2 2 4 3" xfId="1771"/>
    <cellStyle name="Percent 2 2 2 2 2 4 3 2" xfId="4355"/>
    <cellStyle name="Percent 2 2 2 2 2 4 3 2 2" xfId="9523"/>
    <cellStyle name="Percent 2 2 2 2 2 4 3 2 2 2" xfId="19860"/>
    <cellStyle name="Percent 2 2 2 2 2 4 3 2 2 2 2" xfId="40537"/>
    <cellStyle name="Percent 2 2 2 2 2 4 3 2 2 3" xfId="30200"/>
    <cellStyle name="Percent 2 2 2 2 2 4 3 2 3" xfId="14692"/>
    <cellStyle name="Percent 2 2 2 2 2 4 3 2 3 2" xfId="35369"/>
    <cellStyle name="Percent 2 2 2 2 2 4 3 2 4" xfId="25032"/>
    <cellStyle name="Percent 2 2 2 2 2 4 3 3" xfId="6939"/>
    <cellStyle name="Percent 2 2 2 2 2 4 3 3 2" xfId="17276"/>
    <cellStyle name="Percent 2 2 2 2 2 4 3 3 2 2" xfId="37953"/>
    <cellStyle name="Percent 2 2 2 2 2 4 3 3 3" xfId="27616"/>
    <cellStyle name="Percent 2 2 2 2 2 4 3 4" xfId="12108"/>
    <cellStyle name="Percent 2 2 2 2 2 4 3 4 2" xfId="32785"/>
    <cellStyle name="Percent 2 2 2 2 2 4 3 5" xfId="22448"/>
    <cellStyle name="Percent 2 2 2 2 2 4 4" xfId="3063"/>
    <cellStyle name="Percent 2 2 2 2 2 4 4 2" xfId="8231"/>
    <cellStyle name="Percent 2 2 2 2 2 4 4 2 2" xfId="18568"/>
    <cellStyle name="Percent 2 2 2 2 2 4 4 2 2 2" xfId="39245"/>
    <cellStyle name="Percent 2 2 2 2 2 4 4 2 3" xfId="28908"/>
    <cellStyle name="Percent 2 2 2 2 2 4 4 3" xfId="13400"/>
    <cellStyle name="Percent 2 2 2 2 2 4 4 3 2" xfId="34077"/>
    <cellStyle name="Percent 2 2 2 2 2 4 4 4" xfId="23740"/>
    <cellStyle name="Percent 2 2 2 2 2 4 5" xfId="5647"/>
    <cellStyle name="Percent 2 2 2 2 2 4 5 2" xfId="15984"/>
    <cellStyle name="Percent 2 2 2 2 2 4 5 2 2" xfId="36661"/>
    <cellStyle name="Percent 2 2 2 2 2 4 5 3" xfId="26324"/>
    <cellStyle name="Percent 2 2 2 2 2 4 6" xfId="10816"/>
    <cellStyle name="Percent 2 2 2 2 2 4 6 2" xfId="31493"/>
    <cellStyle name="Percent 2 2 2 2 2 4 7" xfId="21156"/>
    <cellStyle name="Percent 2 2 2 2 2 5" xfId="802"/>
    <cellStyle name="Percent 2 2 2 2 2 5 2" xfId="2094"/>
    <cellStyle name="Percent 2 2 2 2 2 5 2 2" xfId="4678"/>
    <cellStyle name="Percent 2 2 2 2 2 5 2 2 2" xfId="9846"/>
    <cellStyle name="Percent 2 2 2 2 2 5 2 2 2 2" xfId="20183"/>
    <cellStyle name="Percent 2 2 2 2 2 5 2 2 2 2 2" xfId="40860"/>
    <cellStyle name="Percent 2 2 2 2 2 5 2 2 2 3" xfId="30523"/>
    <cellStyle name="Percent 2 2 2 2 2 5 2 2 3" xfId="15015"/>
    <cellStyle name="Percent 2 2 2 2 2 5 2 2 3 2" xfId="35692"/>
    <cellStyle name="Percent 2 2 2 2 2 5 2 2 4" xfId="25355"/>
    <cellStyle name="Percent 2 2 2 2 2 5 2 3" xfId="7262"/>
    <cellStyle name="Percent 2 2 2 2 2 5 2 3 2" xfId="17599"/>
    <cellStyle name="Percent 2 2 2 2 2 5 2 3 2 2" xfId="38276"/>
    <cellStyle name="Percent 2 2 2 2 2 5 2 3 3" xfId="27939"/>
    <cellStyle name="Percent 2 2 2 2 2 5 2 4" xfId="12431"/>
    <cellStyle name="Percent 2 2 2 2 2 5 2 4 2" xfId="33108"/>
    <cellStyle name="Percent 2 2 2 2 2 5 2 5" xfId="22771"/>
    <cellStyle name="Percent 2 2 2 2 2 5 3" xfId="3386"/>
    <cellStyle name="Percent 2 2 2 2 2 5 3 2" xfId="8554"/>
    <cellStyle name="Percent 2 2 2 2 2 5 3 2 2" xfId="18891"/>
    <cellStyle name="Percent 2 2 2 2 2 5 3 2 2 2" xfId="39568"/>
    <cellStyle name="Percent 2 2 2 2 2 5 3 2 3" xfId="29231"/>
    <cellStyle name="Percent 2 2 2 2 2 5 3 3" xfId="13723"/>
    <cellStyle name="Percent 2 2 2 2 2 5 3 3 2" xfId="34400"/>
    <cellStyle name="Percent 2 2 2 2 2 5 3 4" xfId="24063"/>
    <cellStyle name="Percent 2 2 2 2 2 5 4" xfId="5970"/>
    <cellStyle name="Percent 2 2 2 2 2 5 4 2" xfId="16307"/>
    <cellStyle name="Percent 2 2 2 2 2 5 4 2 2" xfId="36984"/>
    <cellStyle name="Percent 2 2 2 2 2 5 4 3" xfId="26647"/>
    <cellStyle name="Percent 2 2 2 2 2 5 5" xfId="11139"/>
    <cellStyle name="Percent 2 2 2 2 2 5 5 2" xfId="31816"/>
    <cellStyle name="Percent 2 2 2 2 2 5 6" xfId="21479"/>
    <cellStyle name="Percent 2 2 2 2 2 6" xfId="1448"/>
    <cellStyle name="Percent 2 2 2 2 2 6 2" xfId="4032"/>
    <cellStyle name="Percent 2 2 2 2 2 6 2 2" xfId="9200"/>
    <cellStyle name="Percent 2 2 2 2 2 6 2 2 2" xfId="19537"/>
    <cellStyle name="Percent 2 2 2 2 2 6 2 2 2 2" xfId="40214"/>
    <cellStyle name="Percent 2 2 2 2 2 6 2 2 3" xfId="29877"/>
    <cellStyle name="Percent 2 2 2 2 2 6 2 3" xfId="14369"/>
    <cellStyle name="Percent 2 2 2 2 2 6 2 3 2" xfId="35046"/>
    <cellStyle name="Percent 2 2 2 2 2 6 2 4" xfId="24709"/>
    <cellStyle name="Percent 2 2 2 2 2 6 3" xfId="6616"/>
    <cellStyle name="Percent 2 2 2 2 2 6 3 2" xfId="16953"/>
    <cellStyle name="Percent 2 2 2 2 2 6 3 2 2" xfId="37630"/>
    <cellStyle name="Percent 2 2 2 2 2 6 3 3" xfId="27293"/>
    <cellStyle name="Percent 2 2 2 2 2 6 4" xfId="11785"/>
    <cellStyle name="Percent 2 2 2 2 2 6 4 2" xfId="32462"/>
    <cellStyle name="Percent 2 2 2 2 2 6 5" xfId="22125"/>
    <cellStyle name="Percent 2 2 2 2 2 7" xfId="2740"/>
    <cellStyle name="Percent 2 2 2 2 2 7 2" xfId="7908"/>
    <cellStyle name="Percent 2 2 2 2 2 7 2 2" xfId="18245"/>
    <cellStyle name="Percent 2 2 2 2 2 7 2 2 2" xfId="38922"/>
    <cellStyle name="Percent 2 2 2 2 2 7 2 3" xfId="28585"/>
    <cellStyle name="Percent 2 2 2 2 2 7 3" xfId="13077"/>
    <cellStyle name="Percent 2 2 2 2 2 7 3 2" xfId="33754"/>
    <cellStyle name="Percent 2 2 2 2 2 7 4" xfId="23417"/>
    <cellStyle name="Percent 2 2 2 2 2 8" xfId="5324"/>
    <cellStyle name="Percent 2 2 2 2 2 8 2" xfId="15661"/>
    <cellStyle name="Percent 2 2 2 2 2 8 2 2" xfId="36338"/>
    <cellStyle name="Percent 2 2 2 2 2 8 3" xfId="26001"/>
    <cellStyle name="Percent 2 2 2 2 2 9" xfId="10493"/>
    <cellStyle name="Percent 2 2 2 2 2 9 2" xfId="31170"/>
    <cellStyle name="Percent 2 2 2 2 3" xfId="191"/>
    <cellStyle name="Percent 2 2 2 2 3 2" xfId="359"/>
    <cellStyle name="Percent 2 2 2 2 3 2 2" xfId="682"/>
    <cellStyle name="Percent 2 2 2 2 3 2 2 2" xfId="1328"/>
    <cellStyle name="Percent 2 2 2 2 3 2 2 2 2" xfId="2620"/>
    <cellStyle name="Percent 2 2 2 2 3 2 2 2 2 2" xfId="5204"/>
    <cellStyle name="Percent 2 2 2 2 3 2 2 2 2 2 2" xfId="10372"/>
    <cellStyle name="Percent 2 2 2 2 3 2 2 2 2 2 2 2" xfId="20709"/>
    <cellStyle name="Percent 2 2 2 2 3 2 2 2 2 2 2 2 2" xfId="41386"/>
    <cellStyle name="Percent 2 2 2 2 3 2 2 2 2 2 2 3" xfId="31049"/>
    <cellStyle name="Percent 2 2 2 2 3 2 2 2 2 2 3" xfId="15541"/>
    <cellStyle name="Percent 2 2 2 2 3 2 2 2 2 2 3 2" xfId="36218"/>
    <cellStyle name="Percent 2 2 2 2 3 2 2 2 2 2 4" xfId="25881"/>
    <cellStyle name="Percent 2 2 2 2 3 2 2 2 2 3" xfId="7788"/>
    <cellStyle name="Percent 2 2 2 2 3 2 2 2 2 3 2" xfId="18125"/>
    <cellStyle name="Percent 2 2 2 2 3 2 2 2 2 3 2 2" xfId="38802"/>
    <cellStyle name="Percent 2 2 2 2 3 2 2 2 2 3 3" xfId="28465"/>
    <cellStyle name="Percent 2 2 2 2 3 2 2 2 2 4" xfId="12957"/>
    <cellStyle name="Percent 2 2 2 2 3 2 2 2 2 4 2" xfId="33634"/>
    <cellStyle name="Percent 2 2 2 2 3 2 2 2 2 5" xfId="23297"/>
    <cellStyle name="Percent 2 2 2 2 3 2 2 2 3" xfId="3912"/>
    <cellStyle name="Percent 2 2 2 2 3 2 2 2 3 2" xfId="9080"/>
    <cellStyle name="Percent 2 2 2 2 3 2 2 2 3 2 2" xfId="19417"/>
    <cellStyle name="Percent 2 2 2 2 3 2 2 2 3 2 2 2" xfId="40094"/>
    <cellStyle name="Percent 2 2 2 2 3 2 2 2 3 2 3" xfId="29757"/>
    <cellStyle name="Percent 2 2 2 2 3 2 2 2 3 3" xfId="14249"/>
    <cellStyle name="Percent 2 2 2 2 3 2 2 2 3 3 2" xfId="34926"/>
    <cellStyle name="Percent 2 2 2 2 3 2 2 2 3 4" xfId="24589"/>
    <cellStyle name="Percent 2 2 2 2 3 2 2 2 4" xfId="6496"/>
    <cellStyle name="Percent 2 2 2 2 3 2 2 2 4 2" xfId="16833"/>
    <cellStyle name="Percent 2 2 2 2 3 2 2 2 4 2 2" xfId="37510"/>
    <cellStyle name="Percent 2 2 2 2 3 2 2 2 4 3" xfId="27173"/>
    <cellStyle name="Percent 2 2 2 2 3 2 2 2 5" xfId="11665"/>
    <cellStyle name="Percent 2 2 2 2 3 2 2 2 5 2" xfId="32342"/>
    <cellStyle name="Percent 2 2 2 2 3 2 2 2 6" xfId="22005"/>
    <cellStyle name="Percent 2 2 2 2 3 2 2 3" xfId="1974"/>
    <cellStyle name="Percent 2 2 2 2 3 2 2 3 2" xfId="4558"/>
    <cellStyle name="Percent 2 2 2 2 3 2 2 3 2 2" xfId="9726"/>
    <cellStyle name="Percent 2 2 2 2 3 2 2 3 2 2 2" xfId="20063"/>
    <cellStyle name="Percent 2 2 2 2 3 2 2 3 2 2 2 2" xfId="40740"/>
    <cellStyle name="Percent 2 2 2 2 3 2 2 3 2 2 3" xfId="30403"/>
    <cellStyle name="Percent 2 2 2 2 3 2 2 3 2 3" xfId="14895"/>
    <cellStyle name="Percent 2 2 2 2 3 2 2 3 2 3 2" xfId="35572"/>
    <cellStyle name="Percent 2 2 2 2 3 2 2 3 2 4" xfId="25235"/>
    <cellStyle name="Percent 2 2 2 2 3 2 2 3 3" xfId="7142"/>
    <cellStyle name="Percent 2 2 2 2 3 2 2 3 3 2" xfId="17479"/>
    <cellStyle name="Percent 2 2 2 2 3 2 2 3 3 2 2" xfId="38156"/>
    <cellStyle name="Percent 2 2 2 2 3 2 2 3 3 3" xfId="27819"/>
    <cellStyle name="Percent 2 2 2 2 3 2 2 3 4" xfId="12311"/>
    <cellStyle name="Percent 2 2 2 2 3 2 2 3 4 2" xfId="32988"/>
    <cellStyle name="Percent 2 2 2 2 3 2 2 3 5" xfId="22651"/>
    <cellStyle name="Percent 2 2 2 2 3 2 2 4" xfId="3266"/>
    <cellStyle name="Percent 2 2 2 2 3 2 2 4 2" xfId="8434"/>
    <cellStyle name="Percent 2 2 2 2 3 2 2 4 2 2" xfId="18771"/>
    <cellStyle name="Percent 2 2 2 2 3 2 2 4 2 2 2" xfId="39448"/>
    <cellStyle name="Percent 2 2 2 2 3 2 2 4 2 3" xfId="29111"/>
    <cellStyle name="Percent 2 2 2 2 3 2 2 4 3" xfId="13603"/>
    <cellStyle name="Percent 2 2 2 2 3 2 2 4 3 2" xfId="34280"/>
    <cellStyle name="Percent 2 2 2 2 3 2 2 4 4" xfId="23943"/>
    <cellStyle name="Percent 2 2 2 2 3 2 2 5" xfId="5850"/>
    <cellStyle name="Percent 2 2 2 2 3 2 2 5 2" xfId="16187"/>
    <cellStyle name="Percent 2 2 2 2 3 2 2 5 2 2" xfId="36864"/>
    <cellStyle name="Percent 2 2 2 2 3 2 2 5 3" xfId="26527"/>
    <cellStyle name="Percent 2 2 2 2 3 2 2 6" xfId="11019"/>
    <cellStyle name="Percent 2 2 2 2 3 2 2 6 2" xfId="31696"/>
    <cellStyle name="Percent 2 2 2 2 3 2 2 7" xfId="21359"/>
    <cellStyle name="Percent 2 2 2 2 3 2 3" xfId="1005"/>
    <cellStyle name="Percent 2 2 2 2 3 2 3 2" xfId="2297"/>
    <cellStyle name="Percent 2 2 2 2 3 2 3 2 2" xfId="4881"/>
    <cellStyle name="Percent 2 2 2 2 3 2 3 2 2 2" xfId="10049"/>
    <cellStyle name="Percent 2 2 2 2 3 2 3 2 2 2 2" xfId="20386"/>
    <cellStyle name="Percent 2 2 2 2 3 2 3 2 2 2 2 2" xfId="41063"/>
    <cellStyle name="Percent 2 2 2 2 3 2 3 2 2 2 3" xfId="30726"/>
    <cellStyle name="Percent 2 2 2 2 3 2 3 2 2 3" xfId="15218"/>
    <cellStyle name="Percent 2 2 2 2 3 2 3 2 2 3 2" xfId="35895"/>
    <cellStyle name="Percent 2 2 2 2 3 2 3 2 2 4" xfId="25558"/>
    <cellStyle name="Percent 2 2 2 2 3 2 3 2 3" xfId="7465"/>
    <cellStyle name="Percent 2 2 2 2 3 2 3 2 3 2" xfId="17802"/>
    <cellStyle name="Percent 2 2 2 2 3 2 3 2 3 2 2" xfId="38479"/>
    <cellStyle name="Percent 2 2 2 2 3 2 3 2 3 3" xfId="28142"/>
    <cellStyle name="Percent 2 2 2 2 3 2 3 2 4" xfId="12634"/>
    <cellStyle name="Percent 2 2 2 2 3 2 3 2 4 2" xfId="33311"/>
    <cellStyle name="Percent 2 2 2 2 3 2 3 2 5" xfId="22974"/>
    <cellStyle name="Percent 2 2 2 2 3 2 3 3" xfId="3589"/>
    <cellStyle name="Percent 2 2 2 2 3 2 3 3 2" xfId="8757"/>
    <cellStyle name="Percent 2 2 2 2 3 2 3 3 2 2" xfId="19094"/>
    <cellStyle name="Percent 2 2 2 2 3 2 3 3 2 2 2" xfId="39771"/>
    <cellStyle name="Percent 2 2 2 2 3 2 3 3 2 3" xfId="29434"/>
    <cellStyle name="Percent 2 2 2 2 3 2 3 3 3" xfId="13926"/>
    <cellStyle name="Percent 2 2 2 2 3 2 3 3 3 2" xfId="34603"/>
    <cellStyle name="Percent 2 2 2 2 3 2 3 3 4" xfId="24266"/>
    <cellStyle name="Percent 2 2 2 2 3 2 3 4" xfId="6173"/>
    <cellStyle name="Percent 2 2 2 2 3 2 3 4 2" xfId="16510"/>
    <cellStyle name="Percent 2 2 2 2 3 2 3 4 2 2" xfId="37187"/>
    <cellStyle name="Percent 2 2 2 2 3 2 3 4 3" xfId="26850"/>
    <cellStyle name="Percent 2 2 2 2 3 2 3 5" xfId="11342"/>
    <cellStyle name="Percent 2 2 2 2 3 2 3 5 2" xfId="32019"/>
    <cellStyle name="Percent 2 2 2 2 3 2 3 6" xfId="21682"/>
    <cellStyle name="Percent 2 2 2 2 3 2 4" xfId="1651"/>
    <cellStyle name="Percent 2 2 2 2 3 2 4 2" xfId="4235"/>
    <cellStyle name="Percent 2 2 2 2 3 2 4 2 2" xfId="9403"/>
    <cellStyle name="Percent 2 2 2 2 3 2 4 2 2 2" xfId="19740"/>
    <cellStyle name="Percent 2 2 2 2 3 2 4 2 2 2 2" xfId="40417"/>
    <cellStyle name="Percent 2 2 2 2 3 2 4 2 2 3" xfId="30080"/>
    <cellStyle name="Percent 2 2 2 2 3 2 4 2 3" xfId="14572"/>
    <cellStyle name="Percent 2 2 2 2 3 2 4 2 3 2" xfId="35249"/>
    <cellStyle name="Percent 2 2 2 2 3 2 4 2 4" xfId="24912"/>
    <cellStyle name="Percent 2 2 2 2 3 2 4 3" xfId="6819"/>
    <cellStyle name="Percent 2 2 2 2 3 2 4 3 2" xfId="17156"/>
    <cellStyle name="Percent 2 2 2 2 3 2 4 3 2 2" xfId="37833"/>
    <cellStyle name="Percent 2 2 2 2 3 2 4 3 3" xfId="27496"/>
    <cellStyle name="Percent 2 2 2 2 3 2 4 4" xfId="11988"/>
    <cellStyle name="Percent 2 2 2 2 3 2 4 4 2" xfId="32665"/>
    <cellStyle name="Percent 2 2 2 2 3 2 4 5" xfId="22328"/>
    <cellStyle name="Percent 2 2 2 2 3 2 5" xfId="2943"/>
    <cellStyle name="Percent 2 2 2 2 3 2 5 2" xfId="8111"/>
    <cellStyle name="Percent 2 2 2 2 3 2 5 2 2" xfId="18448"/>
    <cellStyle name="Percent 2 2 2 2 3 2 5 2 2 2" xfId="39125"/>
    <cellStyle name="Percent 2 2 2 2 3 2 5 2 3" xfId="28788"/>
    <cellStyle name="Percent 2 2 2 2 3 2 5 3" xfId="13280"/>
    <cellStyle name="Percent 2 2 2 2 3 2 5 3 2" xfId="33957"/>
    <cellStyle name="Percent 2 2 2 2 3 2 5 4" xfId="23620"/>
    <cellStyle name="Percent 2 2 2 2 3 2 6" xfId="5527"/>
    <cellStyle name="Percent 2 2 2 2 3 2 6 2" xfId="15864"/>
    <cellStyle name="Percent 2 2 2 2 3 2 6 2 2" xfId="36541"/>
    <cellStyle name="Percent 2 2 2 2 3 2 6 3" xfId="26204"/>
    <cellStyle name="Percent 2 2 2 2 3 2 7" xfId="10696"/>
    <cellStyle name="Percent 2 2 2 2 3 2 7 2" xfId="31373"/>
    <cellStyle name="Percent 2 2 2 2 3 2 8" xfId="21036"/>
    <cellStyle name="Percent 2 2 2 2 3 3" xfId="519"/>
    <cellStyle name="Percent 2 2 2 2 3 3 2" xfId="1165"/>
    <cellStyle name="Percent 2 2 2 2 3 3 2 2" xfId="2457"/>
    <cellStyle name="Percent 2 2 2 2 3 3 2 2 2" xfId="5041"/>
    <cellStyle name="Percent 2 2 2 2 3 3 2 2 2 2" xfId="10209"/>
    <cellStyle name="Percent 2 2 2 2 3 3 2 2 2 2 2" xfId="20546"/>
    <cellStyle name="Percent 2 2 2 2 3 3 2 2 2 2 2 2" xfId="41223"/>
    <cellStyle name="Percent 2 2 2 2 3 3 2 2 2 2 3" xfId="30886"/>
    <cellStyle name="Percent 2 2 2 2 3 3 2 2 2 3" xfId="15378"/>
    <cellStyle name="Percent 2 2 2 2 3 3 2 2 2 3 2" xfId="36055"/>
    <cellStyle name="Percent 2 2 2 2 3 3 2 2 2 4" xfId="25718"/>
    <cellStyle name="Percent 2 2 2 2 3 3 2 2 3" xfId="7625"/>
    <cellStyle name="Percent 2 2 2 2 3 3 2 2 3 2" xfId="17962"/>
    <cellStyle name="Percent 2 2 2 2 3 3 2 2 3 2 2" xfId="38639"/>
    <cellStyle name="Percent 2 2 2 2 3 3 2 2 3 3" xfId="28302"/>
    <cellStyle name="Percent 2 2 2 2 3 3 2 2 4" xfId="12794"/>
    <cellStyle name="Percent 2 2 2 2 3 3 2 2 4 2" xfId="33471"/>
    <cellStyle name="Percent 2 2 2 2 3 3 2 2 5" xfId="23134"/>
    <cellStyle name="Percent 2 2 2 2 3 3 2 3" xfId="3749"/>
    <cellStyle name="Percent 2 2 2 2 3 3 2 3 2" xfId="8917"/>
    <cellStyle name="Percent 2 2 2 2 3 3 2 3 2 2" xfId="19254"/>
    <cellStyle name="Percent 2 2 2 2 3 3 2 3 2 2 2" xfId="39931"/>
    <cellStyle name="Percent 2 2 2 2 3 3 2 3 2 3" xfId="29594"/>
    <cellStyle name="Percent 2 2 2 2 3 3 2 3 3" xfId="14086"/>
    <cellStyle name="Percent 2 2 2 2 3 3 2 3 3 2" xfId="34763"/>
    <cellStyle name="Percent 2 2 2 2 3 3 2 3 4" xfId="24426"/>
    <cellStyle name="Percent 2 2 2 2 3 3 2 4" xfId="6333"/>
    <cellStyle name="Percent 2 2 2 2 3 3 2 4 2" xfId="16670"/>
    <cellStyle name="Percent 2 2 2 2 3 3 2 4 2 2" xfId="37347"/>
    <cellStyle name="Percent 2 2 2 2 3 3 2 4 3" xfId="27010"/>
    <cellStyle name="Percent 2 2 2 2 3 3 2 5" xfId="11502"/>
    <cellStyle name="Percent 2 2 2 2 3 3 2 5 2" xfId="32179"/>
    <cellStyle name="Percent 2 2 2 2 3 3 2 6" xfId="21842"/>
    <cellStyle name="Percent 2 2 2 2 3 3 3" xfId="1811"/>
    <cellStyle name="Percent 2 2 2 2 3 3 3 2" xfId="4395"/>
    <cellStyle name="Percent 2 2 2 2 3 3 3 2 2" xfId="9563"/>
    <cellStyle name="Percent 2 2 2 2 3 3 3 2 2 2" xfId="19900"/>
    <cellStyle name="Percent 2 2 2 2 3 3 3 2 2 2 2" xfId="40577"/>
    <cellStyle name="Percent 2 2 2 2 3 3 3 2 2 3" xfId="30240"/>
    <cellStyle name="Percent 2 2 2 2 3 3 3 2 3" xfId="14732"/>
    <cellStyle name="Percent 2 2 2 2 3 3 3 2 3 2" xfId="35409"/>
    <cellStyle name="Percent 2 2 2 2 3 3 3 2 4" xfId="25072"/>
    <cellStyle name="Percent 2 2 2 2 3 3 3 3" xfId="6979"/>
    <cellStyle name="Percent 2 2 2 2 3 3 3 3 2" xfId="17316"/>
    <cellStyle name="Percent 2 2 2 2 3 3 3 3 2 2" xfId="37993"/>
    <cellStyle name="Percent 2 2 2 2 3 3 3 3 3" xfId="27656"/>
    <cellStyle name="Percent 2 2 2 2 3 3 3 4" xfId="12148"/>
    <cellStyle name="Percent 2 2 2 2 3 3 3 4 2" xfId="32825"/>
    <cellStyle name="Percent 2 2 2 2 3 3 3 5" xfId="22488"/>
    <cellStyle name="Percent 2 2 2 2 3 3 4" xfId="3103"/>
    <cellStyle name="Percent 2 2 2 2 3 3 4 2" xfId="8271"/>
    <cellStyle name="Percent 2 2 2 2 3 3 4 2 2" xfId="18608"/>
    <cellStyle name="Percent 2 2 2 2 3 3 4 2 2 2" xfId="39285"/>
    <cellStyle name="Percent 2 2 2 2 3 3 4 2 3" xfId="28948"/>
    <cellStyle name="Percent 2 2 2 2 3 3 4 3" xfId="13440"/>
    <cellStyle name="Percent 2 2 2 2 3 3 4 3 2" xfId="34117"/>
    <cellStyle name="Percent 2 2 2 2 3 3 4 4" xfId="23780"/>
    <cellStyle name="Percent 2 2 2 2 3 3 5" xfId="5687"/>
    <cellStyle name="Percent 2 2 2 2 3 3 5 2" xfId="16024"/>
    <cellStyle name="Percent 2 2 2 2 3 3 5 2 2" xfId="36701"/>
    <cellStyle name="Percent 2 2 2 2 3 3 5 3" xfId="26364"/>
    <cellStyle name="Percent 2 2 2 2 3 3 6" xfId="10856"/>
    <cellStyle name="Percent 2 2 2 2 3 3 6 2" xfId="31533"/>
    <cellStyle name="Percent 2 2 2 2 3 3 7" xfId="21196"/>
    <cellStyle name="Percent 2 2 2 2 3 4" xfId="842"/>
    <cellStyle name="Percent 2 2 2 2 3 4 2" xfId="2134"/>
    <cellStyle name="Percent 2 2 2 2 3 4 2 2" xfId="4718"/>
    <cellStyle name="Percent 2 2 2 2 3 4 2 2 2" xfId="9886"/>
    <cellStyle name="Percent 2 2 2 2 3 4 2 2 2 2" xfId="20223"/>
    <cellStyle name="Percent 2 2 2 2 3 4 2 2 2 2 2" xfId="40900"/>
    <cellStyle name="Percent 2 2 2 2 3 4 2 2 2 3" xfId="30563"/>
    <cellStyle name="Percent 2 2 2 2 3 4 2 2 3" xfId="15055"/>
    <cellStyle name="Percent 2 2 2 2 3 4 2 2 3 2" xfId="35732"/>
    <cellStyle name="Percent 2 2 2 2 3 4 2 2 4" xfId="25395"/>
    <cellStyle name="Percent 2 2 2 2 3 4 2 3" xfId="7302"/>
    <cellStyle name="Percent 2 2 2 2 3 4 2 3 2" xfId="17639"/>
    <cellStyle name="Percent 2 2 2 2 3 4 2 3 2 2" xfId="38316"/>
    <cellStyle name="Percent 2 2 2 2 3 4 2 3 3" xfId="27979"/>
    <cellStyle name="Percent 2 2 2 2 3 4 2 4" xfId="12471"/>
    <cellStyle name="Percent 2 2 2 2 3 4 2 4 2" xfId="33148"/>
    <cellStyle name="Percent 2 2 2 2 3 4 2 5" xfId="22811"/>
    <cellStyle name="Percent 2 2 2 2 3 4 3" xfId="3426"/>
    <cellStyle name="Percent 2 2 2 2 3 4 3 2" xfId="8594"/>
    <cellStyle name="Percent 2 2 2 2 3 4 3 2 2" xfId="18931"/>
    <cellStyle name="Percent 2 2 2 2 3 4 3 2 2 2" xfId="39608"/>
    <cellStyle name="Percent 2 2 2 2 3 4 3 2 3" xfId="29271"/>
    <cellStyle name="Percent 2 2 2 2 3 4 3 3" xfId="13763"/>
    <cellStyle name="Percent 2 2 2 2 3 4 3 3 2" xfId="34440"/>
    <cellStyle name="Percent 2 2 2 2 3 4 3 4" xfId="24103"/>
    <cellStyle name="Percent 2 2 2 2 3 4 4" xfId="6010"/>
    <cellStyle name="Percent 2 2 2 2 3 4 4 2" xfId="16347"/>
    <cellStyle name="Percent 2 2 2 2 3 4 4 2 2" xfId="37024"/>
    <cellStyle name="Percent 2 2 2 2 3 4 4 3" xfId="26687"/>
    <cellStyle name="Percent 2 2 2 2 3 4 5" xfId="11179"/>
    <cellStyle name="Percent 2 2 2 2 3 4 5 2" xfId="31856"/>
    <cellStyle name="Percent 2 2 2 2 3 4 6" xfId="21519"/>
    <cellStyle name="Percent 2 2 2 2 3 5" xfId="1488"/>
    <cellStyle name="Percent 2 2 2 2 3 5 2" xfId="4072"/>
    <cellStyle name="Percent 2 2 2 2 3 5 2 2" xfId="9240"/>
    <cellStyle name="Percent 2 2 2 2 3 5 2 2 2" xfId="19577"/>
    <cellStyle name="Percent 2 2 2 2 3 5 2 2 2 2" xfId="40254"/>
    <cellStyle name="Percent 2 2 2 2 3 5 2 2 3" xfId="29917"/>
    <cellStyle name="Percent 2 2 2 2 3 5 2 3" xfId="14409"/>
    <cellStyle name="Percent 2 2 2 2 3 5 2 3 2" xfId="35086"/>
    <cellStyle name="Percent 2 2 2 2 3 5 2 4" xfId="24749"/>
    <cellStyle name="Percent 2 2 2 2 3 5 3" xfId="6656"/>
    <cellStyle name="Percent 2 2 2 2 3 5 3 2" xfId="16993"/>
    <cellStyle name="Percent 2 2 2 2 3 5 3 2 2" xfId="37670"/>
    <cellStyle name="Percent 2 2 2 2 3 5 3 3" xfId="27333"/>
    <cellStyle name="Percent 2 2 2 2 3 5 4" xfId="11825"/>
    <cellStyle name="Percent 2 2 2 2 3 5 4 2" xfId="32502"/>
    <cellStyle name="Percent 2 2 2 2 3 5 5" xfId="22165"/>
    <cellStyle name="Percent 2 2 2 2 3 6" xfId="2780"/>
    <cellStyle name="Percent 2 2 2 2 3 6 2" xfId="7948"/>
    <cellStyle name="Percent 2 2 2 2 3 6 2 2" xfId="18285"/>
    <cellStyle name="Percent 2 2 2 2 3 6 2 2 2" xfId="38962"/>
    <cellStyle name="Percent 2 2 2 2 3 6 2 3" xfId="28625"/>
    <cellStyle name="Percent 2 2 2 2 3 6 3" xfId="13117"/>
    <cellStyle name="Percent 2 2 2 2 3 6 3 2" xfId="33794"/>
    <cellStyle name="Percent 2 2 2 2 3 6 4" xfId="23457"/>
    <cellStyle name="Percent 2 2 2 2 3 7" xfId="5364"/>
    <cellStyle name="Percent 2 2 2 2 3 7 2" xfId="15701"/>
    <cellStyle name="Percent 2 2 2 2 3 7 2 2" xfId="36378"/>
    <cellStyle name="Percent 2 2 2 2 3 7 3" xfId="26041"/>
    <cellStyle name="Percent 2 2 2 2 3 8" xfId="10533"/>
    <cellStyle name="Percent 2 2 2 2 3 8 2" xfId="31210"/>
    <cellStyle name="Percent 2 2 2 2 3 9" xfId="20873"/>
    <cellStyle name="Percent 2 2 2 2 4" xfId="278"/>
    <cellStyle name="Percent 2 2 2 2 4 2" xfId="602"/>
    <cellStyle name="Percent 2 2 2 2 4 2 2" xfId="1248"/>
    <cellStyle name="Percent 2 2 2 2 4 2 2 2" xfId="2540"/>
    <cellStyle name="Percent 2 2 2 2 4 2 2 2 2" xfId="5124"/>
    <cellStyle name="Percent 2 2 2 2 4 2 2 2 2 2" xfId="10292"/>
    <cellStyle name="Percent 2 2 2 2 4 2 2 2 2 2 2" xfId="20629"/>
    <cellStyle name="Percent 2 2 2 2 4 2 2 2 2 2 2 2" xfId="41306"/>
    <cellStyle name="Percent 2 2 2 2 4 2 2 2 2 2 3" xfId="30969"/>
    <cellStyle name="Percent 2 2 2 2 4 2 2 2 2 3" xfId="15461"/>
    <cellStyle name="Percent 2 2 2 2 4 2 2 2 2 3 2" xfId="36138"/>
    <cellStyle name="Percent 2 2 2 2 4 2 2 2 2 4" xfId="25801"/>
    <cellStyle name="Percent 2 2 2 2 4 2 2 2 3" xfId="7708"/>
    <cellStyle name="Percent 2 2 2 2 4 2 2 2 3 2" xfId="18045"/>
    <cellStyle name="Percent 2 2 2 2 4 2 2 2 3 2 2" xfId="38722"/>
    <cellStyle name="Percent 2 2 2 2 4 2 2 2 3 3" xfId="28385"/>
    <cellStyle name="Percent 2 2 2 2 4 2 2 2 4" xfId="12877"/>
    <cellStyle name="Percent 2 2 2 2 4 2 2 2 4 2" xfId="33554"/>
    <cellStyle name="Percent 2 2 2 2 4 2 2 2 5" xfId="23217"/>
    <cellStyle name="Percent 2 2 2 2 4 2 2 3" xfId="3832"/>
    <cellStyle name="Percent 2 2 2 2 4 2 2 3 2" xfId="9000"/>
    <cellStyle name="Percent 2 2 2 2 4 2 2 3 2 2" xfId="19337"/>
    <cellStyle name="Percent 2 2 2 2 4 2 2 3 2 2 2" xfId="40014"/>
    <cellStyle name="Percent 2 2 2 2 4 2 2 3 2 3" xfId="29677"/>
    <cellStyle name="Percent 2 2 2 2 4 2 2 3 3" xfId="14169"/>
    <cellStyle name="Percent 2 2 2 2 4 2 2 3 3 2" xfId="34846"/>
    <cellStyle name="Percent 2 2 2 2 4 2 2 3 4" xfId="24509"/>
    <cellStyle name="Percent 2 2 2 2 4 2 2 4" xfId="6416"/>
    <cellStyle name="Percent 2 2 2 2 4 2 2 4 2" xfId="16753"/>
    <cellStyle name="Percent 2 2 2 2 4 2 2 4 2 2" xfId="37430"/>
    <cellStyle name="Percent 2 2 2 2 4 2 2 4 3" xfId="27093"/>
    <cellStyle name="Percent 2 2 2 2 4 2 2 5" xfId="11585"/>
    <cellStyle name="Percent 2 2 2 2 4 2 2 5 2" xfId="32262"/>
    <cellStyle name="Percent 2 2 2 2 4 2 2 6" xfId="21925"/>
    <cellStyle name="Percent 2 2 2 2 4 2 3" xfId="1894"/>
    <cellStyle name="Percent 2 2 2 2 4 2 3 2" xfId="4478"/>
    <cellStyle name="Percent 2 2 2 2 4 2 3 2 2" xfId="9646"/>
    <cellStyle name="Percent 2 2 2 2 4 2 3 2 2 2" xfId="19983"/>
    <cellStyle name="Percent 2 2 2 2 4 2 3 2 2 2 2" xfId="40660"/>
    <cellStyle name="Percent 2 2 2 2 4 2 3 2 2 3" xfId="30323"/>
    <cellStyle name="Percent 2 2 2 2 4 2 3 2 3" xfId="14815"/>
    <cellStyle name="Percent 2 2 2 2 4 2 3 2 3 2" xfId="35492"/>
    <cellStyle name="Percent 2 2 2 2 4 2 3 2 4" xfId="25155"/>
    <cellStyle name="Percent 2 2 2 2 4 2 3 3" xfId="7062"/>
    <cellStyle name="Percent 2 2 2 2 4 2 3 3 2" xfId="17399"/>
    <cellStyle name="Percent 2 2 2 2 4 2 3 3 2 2" xfId="38076"/>
    <cellStyle name="Percent 2 2 2 2 4 2 3 3 3" xfId="27739"/>
    <cellStyle name="Percent 2 2 2 2 4 2 3 4" xfId="12231"/>
    <cellStyle name="Percent 2 2 2 2 4 2 3 4 2" xfId="32908"/>
    <cellStyle name="Percent 2 2 2 2 4 2 3 5" xfId="22571"/>
    <cellStyle name="Percent 2 2 2 2 4 2 4" xfId="3186"/>
    <cellStyle name="Percent 2 2 2 2 4 2 4 2" xfId="8354"/>
    <cellStyle name="Percent 2 2 2 2 4 2 4 2 2" xfId="18691"/>
    <cellStyle name="Percent 2 2 2 2 4 2 4 2 2 2" xfId="39368"/>
    <cellStyle name="Percent 2 2 2 2 4 2 4 2 3" xfId="29031"/>
    <cellStyle name="Percent 2 2 2 2 4 2 4 3" xfId="13523"/>
    <cellStyle name="Percent 2 2 2 2 4 2 4 3 2" xfId="34200"/>
    <cellStyle name="Percent 2 2 2 2 4 2 4 4" xfId="23863"/>
    <cellStyle name="Percent 2 2 2 2 4 2 5" xfId="5770"/>
    <cellStyle name="Percent 2 2 2 2 4 2 5 2" xfId="16107"/>
    <cellStyle name="Percent 2 2 2 2 4 2 5 2 2" xfId="36784"/>
    <cellStyle name="Percent 2 2 2 2 4 2 5 3" xfId="26447"/>
    <cellStyle name="Percent 2 2 2 2 4 2 6" xfId="10939"/>
    <cellStyle name="Percent 2 2 2 2 4 2 6 2" xfId="31616"/>
    <cellStyle name="Percent 2 2 2 2 4 2 7" xfId="21279"/>
    <cellStyle name="Percent 2 2 2 2 4 3" xfId="925"/>
    <cellStyle name="Percent 2 2 2 2 4 3 2" xfId="2217"/>
    <cellStyle name="Percent 2 2 2 2 4 3 2 2" xfId="4801"/>
    <cellStyle name="Percent 2 2 2 2 4 3 2 2 2" xfId="9969"/>
    <cellStyle name="Percent 2 2 2 2 4 3 2 2 2 2" xfId="20306"/>
    <cellStyle name="Percent 2 2 2 2 4 3 2 2 2 2 2" xfId="40983"/>
    <cellStyle name="Percent 2 2 2 2 4 3 2 2 2 3" xfId="30646"/>
    <cellStyle name="Percent 2 2 2 2 4 3 2 2 3" xfId="15138"/>
    <cellStyle name="Percent 2 2 2 2 4 3 2 2 3 2" xfId="35815"/>
    <cellStyle name="Percent 2 2 2 2 4 3 2 2 4" xfId="25478"/>
    <cellStyle name="Percent 2 2 2 2 4 3 2 3" xfId="7385"/>
    <cellStyle name="Percent 2 2 2 2 4 3 2 3 2" xfId="17722"/>
    <cellStyle name="Percent 2 2 2 2 4 3 2 3 2 2" xfId="38399"/>
    <cellStyle name="Percent 2 2 2 2 4 3 2 3 3" xfId="28062"/>
    <cellStyle name="Percent 2 2 2 2 4 3 2 4" xfId="12554"/>
    <cellStyle name="Percent 2 2 2 2 4 3 2 4 2" xfId="33231"/>
    <cellStyle name="Percent 2 2 2 2 4 3 2 5" xfId="22894"/>
    <cellStyle name="Percent 2 2 2 2 4 3 3" xfId="3509"/>
    <cellStyle name="Percent 2 2 2 2 4 3 3 2" xfId="8677"/>
    <cellStyle name="Percent 2 2 2 2 4 3 3 2 2" xfId="19014"/>
    <cellStyle name="Percent 2 2 2 2 4 3 3 2 2 2" xfId="39691"/>
    <cellStyle name="Percent 2 2 2 2 4 3 3 2 3" xfId="29354"/>
    <cellStyle name="Percent 2 2 2 2 4 3 3 3" xfId="13846"/>
    <cellStyle name="Percent 2 2 2 2 4 3 3 3 2" xfId="34523"/>
    <cellStyle name="Percent 2 2 2 2 4 3 3 4" xfId="24186"/>
    <cellStyle name="Percent 2 2 2 2 4 3 4" xfId="6093"/>
    <cellStyle name="Percent 2 2 2 2 4 3 4 2" xfId="16430"/>
    <cellStyle name="Percent 2 2 2 2 4 3 4 2 2" xfId="37107"/>
    <cellStyle name="Percent 2 2 2 2 4 3 4 3" xfId="26770"/>
    <cellStyle name="Percent 2 2 2 2 4 3 5" xfId="11262"/>
    <cellStyle name="Percent 2 2 2 2 4 3 5 2" xfId="31939"/>
    <cellStyle name="Percent 2 2 2 2 4 3 6" xfId="21602"/>
    <cellStyle name="Percent 2 2 2 2 4 4" xfId="1571"/>
    <cellStyle name="Percent 2 2 2 2 4 4 2" xfId="4155"/>
    <cellStyle name="Percent 2 2 2 2 4 4 2 2" xfId="9323"/>
    <cellStyle name="Percent 2 2 2 2 4 4 2 2 2" xfId="19660"/>
    <cellStyle name="Percent 2 2 2 2 4 4 2 2 2 2" xfId="40337"/>
    <cellStyle name="Percent 2 2 2 2 4 4 2 2 3" xfId="30000"/>
    <cellStyle name="Percent 2 2 2 2 4 4 2 3" xfId="14492"/>
    <cellStyle name="Percent 2 2 2 2 4 4 2 3 2" xfId="35169"/>
    <cellStyle name="Percent 2 2 2 2 4 4 2 4" xfId="24832"/>
    <cellStyle name="Percent 2 2 2 2 4 4 3" xfId="6739"/>
    <cellStyle name="Percent 2 2 2 2 4 4 3 2" xfId="17076"/>
    <cellStyle name="Percent 2 2 2 2 4 4 3 2 2" xfId="37753"/>
    <cellStyle name="Percent 2 2 2 2 4 4 3 3" xfId="27416"/>
    <cellStyle name="Percent 2 2 2 2 4 4 4" xfId="11908"/>
    <cellStyle name="Percent 2 2 2 2 4 4 4 2" xfId="32585"/>
    <cellStyle name="Percent 2 2 2 2 4 4 5" xfId="22248"/>
    <cellStyle name="Percent 2 2 2 2 4 5" xfId="2863"/>
    <cellStyle name="Percent 2 2 2 2 4 5 2" xfId="8031"/>
    <cellStyle name="Percent 2 2 2 2 4 5 2 2" xfId="18368"/>
    <cellStyle name="Percent 2 2 2 2 4 5 2 2 2" xfId="39045"/>
    <cellStyle name="Percent 2 2 2 2 4 5 2 3" xfId="28708"/>
    <cellStyle name="Percent 2 2 2 2 4 5 3" xfId="13200"/>
    <cellStyle name="Percent 2 2 2 2 4 5 3 2" xfId="33877"/>
    <cellStyle name="Percent 2 2 2 2 4 5 4" xfId="23540"/>
    <cellStyle name="Percent 2 2 2 2 4 6" xfId="5447"/>
    <cellStyle name="Percent 2 2 2 2 4 6 2" xfId="15784"/>
    <cellStyle name="Percent 2 2 2 2 4 6 2 2" xfId="36461"/>
    <cellStyle name="Percent 2 2 2 2 4 6 3" xfId="26124"/>
    <cellStyle name="Percent 2 2 2 2 4 7" xfId="10616"/>
    <cellStyle name="Percent 2 2 2 2 4 7 2" xfId="31293"/>
    <cellStyle name="Percent 2 2 2 2 4 8" xfId="20956"/>
    <cellStyle name="Percent 2 2 2 2 5" xfId="439"/>
    <cellStyle name="Percent 2 2 2 2 5 2" xfId="1085"/>
    <cellStyle name="Percent 2 2 2 2 5 2 2" xfId="2377"/>
    <cellStyle name="Percent 2 2 2 2 5 2 2 2" xfId="4961"/>
    <cellStyle name="Percent 2 2 2 2 5 2 2 2 2" xfId="10129"/>
    <cellStyle name="Percent 2 2 2 2 5 2 2 2 2 2" xfId="20466"/>
    <cellStyle name="Percent 2 2 2 2 5 2 2 2 2 2 2" xfId="41143"/>
    <cellStyle name="Percent 2 2 2 2 5 2 2 2 2 3" xfId="30806"/>
    <cellStyle name="Percent 2 2 2 2 5 2 2 2 3" xfId="15298"/>
    <cellStyle name="Percent 2 2 2 2 5 2 2 2 3 2" xfId="35975"/>
    <cellStyle name="Percent 2 2 2 2 5 2 2 2 4" xfId="25638"/>
    <cellStyle name="Percent 2 2 2 2 5 2 2 3" xfId="7545"/>
    <cellStyle name="Percent 2 2 2 2 5 2 2 3 2" xfId="17882"/>
    <cellStyle name="Percent 2 2 2 2 5 2 2 3 2 2" xfId="38559"/>
    <cellStyle name="Percent 2 2 2 2 5 2 2 3 3" xfId="28222"/>
    <cellStyle name="Percent 2 2 2 2 5 2 2 4" xfId="12714"/>
    <cellStyle name="Percent 2 2 2 2 5 2 2 4 2" xfId="33391"/>
    <cellStyle name="Percent 2 2 2 2 5 2 2 5" xfId="23054"/>
    <cellStyle name="Percent 2 2 2 2 5 2 3" xfId="3669"/>
    <cellStyle name="Percent 2 2 2 2 5 2 3 2" xfId="8837"/>
    <cellStyle name="Percent 2 2 2 2 5 2 3 2 2" xfId="19174"/>
    <cellStyle name="Percent 2 2 2 2 5 2 3 2 2 2" xfId="39851"/>
    <cellStyle name="Percent 2 2 2 2 5 2 3 2 3" xfId="29514"/>
    <cellStyle name="Percent 2 2 2 2 5 2 3 3" xfId="14006"/>
    <cellStyle name="Percent 2 2 2 2 5 2 3 3 2" xfId="34683"/>
    <cellStyle name="Percent 2 2 2 2 5 2 3 4" xfId="24346"/>
    <cellStyle name="Percent 2 2 2 2 5 2 4" xfId="6253"/>
    <cellStyle name="Percent 2 2 2 2 5 2 4 2" xfId="16590"/>
    <cellStyle name="Percent 2 2 2 2 5 2 4 2 2" xfId="37267"/>
    <cellStyle name="Percent 2 2 2 2 5 2 4 3" xfId="26930"/>
    <cellStyle name="Percent 2 2 2 2 5 2 5" xfId="11422"/>
    <cellStyle name="Percent 2 2 2 2 5 2 5 2" xfId="32099"/>
    <cellStyle name="Percent 2 2 2 2 5 2 6" xfId="21762"/>
    <cellStyle name="Percent 2 2 2 2 5 3" xfId="1731"/>
    <cellStyle name="Percent 2 2 2 2 5 3 2" xfId="4315"/>
    <cellStyle name="Percent 2 2 2 2 5 3 2 2" xfId="9483"/>
    <cellStyle name="Percent 2 2 2 2 5 3 2 2 2" xfId="19820"/>
    <cellStyle name="Percent 2 2 2 2 5 3 2 2 2 2" xfId="40497"/>
    <cellStyle name="Percent 2 2 2 2 5 3 2 2 3" xfId="30160"/>
    <cellStyle name="Percent 2 2 2 2 5 3 2 3" xfId="14652"/>
    <cellStyle name="Percent 2 2 2 2 5 3 2 3 2" xfId="35329"/>
    <cellStyle name="Percent 2 2 2 2 5 3 2 4" xfId="24992"/>
    <cellStyle name="Percent 2 2 2 2 5 3 3" xfId="6899"/>
    <cellStyle name="Percent 2 2 2 2 5 3 3 2" xfId="17236"/>
    <cellStyle name="Percent 2 2 2 2 5 3 3 2 2" xfId="37913"/>
    <cellStyle name="Percent 2 2 2 2 5 3 3 3" xfId="27576"/>
    <cellStyle name="Percent 2 2 2 2 5 3 4" xfId="12068"/>
    <cellStyle name="Percent 2 2 2 2 5 3 4 2" xfId="32745"/>
    <cellStyle name="Percent 2 2 2 2 5 3 5" xfId="22408"/>
    <cellStyle name="Percent 2 2 2 2 5 4" xfId="3023"/>
    <cellStyle name="Percent 2 2 2 2 5 4 2" xfId="8191"/>
    <cellStyle name="Percent 2 2 2 2 5 4 2 2" xfId="18528"/>
    <cellStyle name="Percent 2 2 2 2 5 4 2 2 2" xfId="39205"/>
    <cellStyle name="Percent 2 2 2 2 5 4 2 3" xfId="28868"/>
    <cellStyle name="Percent 2 2 2 2 5 4 3" xfId="13360"/>
    <cellStyle name="Percent 2 2 2 2 5 4 3 2" xfId="34037"/>
    <cellStyle name="Percent 2 2 2 2 5 4 4" xfId="23700"/>
    <cellStyle name="Percent 2 2 2 2 5 5" xfId="5607"/>
    <cellStyle name="Percent 2 2 2 2 5 5 2" xfId="15944"/>
    <cellStyle name="Percent 2 2 2 2 5 5 2 2" xfId="36621"/>
    <cellStyle name="Percent 2 2 2 2 5 5 3" xfId="26284"/>
    <cellStyle name="Percent 2 2 2 2 5 6" xfId="10776"/>
    <cellStyle name="Percent 2 2 2 2 5 6 2" xfId="31453"/>
    <cellStyle name="Percent 2 2 2 2 5 7" xfId="21116"/>
    <cellStyle name="Percent 2 2 2 2 6" xfId="762"/>
    <cellStyle name="Percent 2 2 2 2 6 2" xfId="2054"/>
    <cellStyle name="Percent 2 2 2 2 6 2 2" xfId="4638"/>
    <cellStyle name="Percent 2 2 2 2 6 2 2 2" xfId="9806"/>
    <cellStyle name="Percent 2 2 2 2 6 2 2 2 2" xfId="20143"/>
    <cellStyle name="Percent 2 2 2 2 6 2 2 2 2 2" xfId="40820"/>
    <cellStyle name="Percent 2 2 2 2 6 2 2 2 3" xfId="30483"/>
    <cellStyle name="Percent 2 2 2 2 6 2 2 3" xfId="14975"/>
    <cellStyle name="Percent 2 2 2 2 6 2 2 3 2" xfId="35652"/>
    <cellStyle name="Percent 2 2 2 2 6 2 2 4" xfId="25315"/>
    <cellStyle name="Percent 2 2 2 2 6 2 3" xfId="7222"/>
    <cellStyle name="Percent 2 2 2 2 6 2 3 2" xfId="17559"/>
    <cellStyle name="Percent 2 2 2 2 6 2 3 2 2" xfId="38236"/>
    <cellStyle name="Percent 2 2 2 2 6 2 3 3" xfId="27899"/>
    <cellStyle name="Percent 2 2 2 2 6 2 4" xfId="12391"/>
    <cellStyle name="Percent 2 2 2 2 6 2 4 2" xfId="33068"/>
    <cellStyle name="Percent 2 2 2 2 6 2 5" xfId="22731"/>
    <cellStyle name="Percent 2 2 2 2 6 3" xfId="3346"/>
    <cellStyle name="Percent 2 2 2 2 6 3 2" xfId="8514"/>
    <cellStyle name="Percent 2 2 2 2 6 3 2 2" xfId="18851"/>
    <cellStyle name="Percent 2 2 2 2 6 3 2 2 2" xfId="39528"/>
    <cellStyle name="Percent 2 2 2 2 6 3 2 3" xfId="29191"/>
    <cellStyle name="Percent 2 2 2 2 6 3 3" xfId="13683"/>
    <cellStyle name="Percent 2 2 2 2 6 3 3 2" xfId="34360"/>
    <cellStyle name="Percent 2 2 2 2 6 3 4" xfId="24023"/>
    <cellStyle name="Percent 2 2 2 2 6 4" xfId="5930"/>
    <cellStyle name="Percent 2 2 2 2 6 4 2" xfId="16267"/>
    <cellStyle name="Percent 2 2 2 2 6 4 2 2" xfId="36944"/>
    <cellStyle name="Percent 2 2 2 2 6 4 3" xfId="26607"/>
    <cellStyle name="Percent 2 2 2 2 6 5" xfId="11099"/>
    <cellStyle name="Percent 2 2 2 2 6 5 2" xfId="31776"/>
    <cellStyle name="Percent 2 2 2 2 6 6" xfId="21439"/>
    <cellStyle name="Percent 2 2 2 2 7" xfId="1408"/>
    <cellStyle name="Percent 2 2 2 2 7 2" xfId="3992"/>
    <cellStyle name="Percent 2 2 2 2 7 2 2" xfId="9160"/>
    <cellStyle name="Percent 2 2 2 2 7 2 2 2" xfId="19497"/>
    <cellStyle name="Percent 2 2 2 2 7 2 2 2 2" xfId="40174"/>
    <cellStyle name="Percent 2 2 2 2 7 2 2 3" xfId="29837"/>
    <cellStyle name="Percent 2 2 2 2 7 2 3" xfId="14329"/>
    <cellStyle name="Percent 2 2 2 2 7 2 3 2" xfId="35006"/>
    <cellStyle name="Percent 2 2 2 2 7 2 4" xfId="24669"/>
    <cellStyle name="Percent 2 2 2 2 7 3" xfId="6576"/>
    <cellStyle name="Percent 2 2 2 2 7 3 2" xfId="16913"/>
    <cellStyle name="Percent 2 2 2 2 7 3 2 2" xfId="37590"/>
    <cellStyle name="Percent 2 2 2 2 7 3 3" xfId="27253"/>
    <cellStyle name="Percent 2 2 2 2 7 4" xfId="11745"/>
    <cellStyle name="Percent 2 2 2 2 7 4 2" xfId="32422"/>
    <cellStyle name="Percent 2 2 2 2 7 5" xfId="22085"/>
    <cellStyle name="Percent 2 2 2 2 8" xfId="2700"/>
    <cellStyle name="Percent 2 2 2 2 8 2" xfId="7868"/>
    <cellStyle name="Percent 2 2 2 2 8 2 2" xfId="18205"/>
    <cellStyle name="Percent 2 2 2 2 8 2 2 2" xfId="38882"/>
    <cellStyle name="Percent 2 2 2 2 8 2 3" xfId="28545"/>
    <cellStyle name="Percent 2 2 2 2 8 3" xfId="13037"/>
    <cellStyle name="Percent 2 2 2 2 8 3 2" xfId="33714"/>
    <cellStyle name="Percent 2 2 2 2 8 4" xfId="23377"/>
    <cellStyle name="Percent 2 2 2 2 9" xfId="5284"/>
    <cellStyle name="Percent 2 2 2 2 9 2" xfId="15621"/>
    <cellStyle name="Percent 2 2 2 2 9 2 2" xfId="36298"/>
    <cellStyle name="Percent 2 2 2 2 9 3" xfId="25961"/>
    <cellStyle name="Percent 2 2 2 3" xfId="130"/>
    <cellStyle name="Percent 2 2 2 3 10" xfId="20813"/>
    <cellStyle name="Percent 2 2 2 3 2" xfId="211"/>
    <cellStyle name="Percent 2 2 2 3 2 2" xfId="379"/>
    <cellStyle name="Percent 2 2 2 3 2 2 2" xfId="702"/>
    <cellStyle name="Percent 2 2 2 3 2 2 2 2" xfId="1348"/>
    <cellStyle name="Percent 2 2 2 3 2 2 2 2 2" xfId="2640"/>
    <cellStyle name="Percent 2 2 2 3 2 2 2 2 2 2" xfId="5224"/>
    <cellStyle name="Percent 2 2 2 3 2 2 2 2 2 2 2" xfId="10392"/>
    <cellStyle name="Percent 2 2 2 3 2 2 2 2 2 2 2 2" xfId="20729"/>
    <cellStyle name="Percent 2 2 2 3 2 2 2 2 2 2 2 2 2" xfId="41406"/>
    <cellStyle name="Percent 2 2 2 3 2 2 2 2 2 2 2 3" xfId="31069"/>
    <cellStyle name="Percent 2 2 2 3 2 2 2 2 2 2 3" xfId="15561"/>
    <cellStyle name="Percent 2 2 2 3 2 2 2 2 2 2 3 2" xfId="36238"/>
    <cellStyle name="Percent 2 2 2 3 2 2 2 2 2 2 4" xfId="25901"/>
    <cellStyle name="Percent 2 2 2 3 2 2 2 2 2 3" xfId="7808"/>
    <cellStyle name="Percent 2 2 2 3 2 2 2 2 2 3 2" xfId="18145"/>
    <cellStyle name="Percent 2 2 2 3 2 2 2 2 2 3 2 2" xfId="38822"/>
    <cellStyle name="Percent 2 2 2 3 2 2 2 2 2 3 3" xfId="28485"/>
    <cellStyle name="Percent 2 2 2 3 2 2 2 2 2 4" xfId="12977"/>
    <cellStyle name="Percent 2 2 2 3 2 2 2 2 2 4 2" xfId="33654"/>
    <cellStyle name="Percent 2 2 2 3 2 2 2 2 2 5" xfId="23317"/>
    <cellStyle name="Percent 2 2 2 3 2 2 2 2 3" xfId="3932"/>
    <cellStyle name="Percent 2 2 2 3 2 2 2 2 3 2" xfId="9100"/>
    <cellStyle name="Percent 2 2 2 3 2 2 2 2 3 2 2" xfId="19437"/>
    <cellStyle name="Percent 2 2 2 3 2 2 2 2 3 2 2 2" xfId="40114"/>
    <cellStyle name="Percent 2 2 2 3 2 2 2 2 3 2 3" xfId="29777"/>
    <cellStyle name="Percent 2 2 2 3 2 2 2 2 3 3" xfId="14269"/>
    <cellStyle name="Percent 2 2 2 3 2 2 2 2 3 3 2" xfId="34946"/>
    <cellStyle name="Percent 2 2 2 3 2 2 2 2 3 4" xfId="24609"/>
    <cellStyle name="Percent 2 2 2 3 2 2 2 2 4" xfId="6516"/>
    <cellStyle name="Percent 2 2 2 3 2 2 2 2 4 2" xfId="16853"/>
    <cellStyle name="Percent 2 2 2 3 2 2 2 2 4 2 2" xfId="37530"/>
    <cellStyle name="Percent 2 2 2 3 2 2 2 2 4 3" xfId="27193"/>
    <cellStyle name="Percent 2 2 2 3 2 2 2 2 5" xfId="11685"/>
    <cellStyle name="Percent 2 2 2 3 2 2 2 2 5 2" xfId="32362"/>
    <cellStyle name="Percent 2 2 2 3 2 2 2 2 6" xfId="22025"/>
    <cellStyle name="Percent 2 2 2 3 2 2 2 3" xfId="1994"/>
    <cellStyle name="Percent 2 2 2 3 2 2 2 3 2" xfId="4578"/>
    <cellStyle name="Percent 2 2 2 3 2 2 2 3 2 2" xfId="9746"/>
    <cellStyle name="Percent 2 2 2 3 2 2 2 3 2 2 2" xfId="20083"/>
    <cellStyle name="Percent 2 2 2 3 2 2 2 3 2 2 2 2" xfId="40760"/>
    <cellStyle name="Percent 2 2 2 3 2 2 2 3 2 2 3" xfId="30423"/>
    <cellStyle name="Percent 2 2 2 3 2 2 2 3 2 3" xfId="14915"/>
    <cellStyle name="Percent 2 2 2 3 2 2 2 3 2 3 2" xfId="35592"/>
    <cellStyle name="Percent 2 2 2 3 2 2 2 3 2 4" xfId="25255"/>
    <cellStyle name="Percent 2 2 2 3 2 2 2 3 3" xfId="7162"/>
    <cellStyle name="Percent 2 2 2 3 2 2 2 3 3 2" xfId="17499"/>
    <cellStyle name="Percent 2 2 2 3 2 2 2 3 3 2 2" xfId="38176"/>
    <cellStyle name="Percent 2 2 2 3 2 2 2 3 3 3" xfId="27839"/>
    <cellStyle name="Percent 2 2 2 3 2 2 2 3 4" xfId="12331"/>
    <cellStyle name="Percent 2 2 2 3 2 2 2 3 4 2" xfId="33008"/>
    <cellStyle name="Percent 2 2 2 3 2 2 2 3 5" xfId="22671"/>
    <cellStyle name="Percent 2 2 2 3 2 2 2 4" xfId="3286"/>
    <cellStyle name="Percent 2 2 2 3 2 2 2 4 2" xfId="8454"/>
    <cellStyle name="Percent 2 2 2 3 2 2 2 4 2 2" xfId="18791"/>
    <cellStyle name="Percent 2 2 2 3 2 2 2 4 2 2 2" xfId="39468"/>
    <cellStyle name="Percent 2 2 2 3 2 2 2 4 2 3" xfId="29131"/>
    <cellStyle name="Percent 2 2 2 3 2 2 2 4 3" xfId="13623"/>
    <cellStyle name="Percent 2 2 2 3 2 2 2 4 3 2" xfId="34300"/>
    <cellStyle name="Percent 2 2 2 3 2 2 2 4 4" xfId="23963"/>
    <cellStyle name="Percent 2 2 2 3 2 2 2 5" xfId="5870"/>
    <cellStyle name="Percent 2 2 2 3 2 2 2 5 2" xfId="16207"/>
    <cellStyle name="Percent 2 2 2 3 2 2 2 5 2 2" xfId="36884"/>
    <cellStyle name="Percent 2 2 2 3 2 2 2 5 3" xfId="26547"/>
    <cellStyle name="Percent 2 2 2 3 2 2 2 6" xfId="11039"/>
    <cellStyle name="Percent 2 2 2 3 2 2 2 6 2" xfId="31716"/>
    <cellStyle name="Percent 2 2 2 3 2 2 2 7" xfId="21379"/>
    <cellStyle name="Percent 2 2 2 3 2 2 3" xfId="1025"/>
    <cellStyle name="Percent 2 2 2 3 2 2 3 2" xfId="2317"/>
    <cellStyle name="Percent 2 2 2 3 2 2 3 2 2" xfId="4901"/>
    <cellStyle name="Percent 2 2 2 3 2 2 3 2 2 2" xfId="10069"/>
    <cellStyle name="Percent 2 2 2 3 2 2 3 2 2 2 2" xfId="20406"/>
    <cellStyle name="Percent 2 2 2 3 2 2 3 2 2 2 2 2" xfId="41083"/>
    <cellStyle name="Percent 2 2 2 3 2 2 3 2 2 2 3" xfId="30746"/>
    <cellStyle name="Percent 2 2 2 3 2 2 3 2 2 3" xfId="15238"/>
    <cellStyle name="Percent 2 2 2 3 2 2 3 2 2 3 2" xfId="35915"/>
    <cellStyle name="Percent 2 2 2 3 2 2 3 2 2 4" xfId="25578"/>
    <cellStyle name="Percent 2 2 2 3 2 2 3 2 3" xfId="7485"/>
    <cellStyle name="Percent 2 2 2 3 2 2 3 2 3 2" xfId="17822"/>
    <cellStyle name="Percent 2 2 2 3 2 2 3 2 3 2 2" xfId="38499"/>
    <cellStyle name="Percent 2 2 2 3 2 2 3 2 3 3" xfId="28162"/>
    <cellStyle name="Percent 2 2 2 3 2 2 3 2 4" xfId="12654"/>
    <cellStyle name="Percent 2 2 2 3 2 2 3 2 4 2" xfId="33331"/>
    <cellStyle name="Percent 2 2 2 3 2 2 3 2 5" xfId="22994"/>
    <cellStyle name="Percent 2 2 2 3 2 2 3 3" xfId="3609"/>
    <cellStyle name="Percent 2 2 2 3 2 2 3 3 2" xfId="8777"/>
    <cellStyle name="Percent 2 2 2 3 2 2 3 3 2 2" xfId="19114"/>
    <cellStyle name="Percent 2 2 2 3 2 2 3 3 2 2 2" xfId="39791"/>
    <cellStyle name="Percent 2 2 2 3 2 2 3 3 2 3" xfId="29454"/>
    <cellStyle name="Percent 2 2 2 3 2 2 3 3 3" xfId="13946"/>
    <cellStyle name="Percent 2 2 2 3 2 2 3 3 3 2" xfId="34623"/>
    <cellStyle name="Percent 2 2 2 3 2 2 3 3 4" xfId="24286"/>
    <cellStyle name="Percent 2 2 2 3 2 2 3 4" xfId="6193"/>
    <cellStyle name="Percent 2 2 2 3 2 2 3 4 2" xfId="16530"/>
    <cellStyle name="Percent 2 2 2 3 2 2 3 4 2 2" xfId="37207"/>
    <cellStyle name="Percent 2 2 2 3 2 2 3 4 3" xfId="26870"/>
    <cellStyle name="Percent 2 2 2 3 2 2 3 5" xfId="11362"/>
    <cellStyle name="Percent 2 2 2 3 2 2 3 5 2" xfId="32039"/>
    <cellStyle name="Percent 2 2 2 3 2 2 3 6" xfId="21702"/>
    <cellStyle name="Percent 2 2 2 3 2 2 4" xfId="1671"/>
    <cellStyle name="Percent 2 2 2 3 2 2 4 2" xfId="4255"/>
    <cellStyle name="Percent 2 2 2 3 2 2 4 2 2" xfId="9423"/>
    <cellStyle name="Percent 2 2 2 3 2 2 4 2 2 2" xfId="19760"/>
    <cellStyle name="Percent 2 2 2 3 2 2 4 2 2 2 2" xfId="40437"/>
    <cellStyle name="Percent 2 2 2 3 2 2 4 2 2 3" xfId="30100"/>
    <cellStyle name="Percent 2 2 2 3 2 2 4 2 3" xfId="14592"/>
    <cellStyle name="Percent 2 2 2 3 2 2 4 2 3 2" xfId="35269"/>
    <cellStyle name="Percent 2 2 2 3 2 2 4 2 4" xfId="24932"/>
    <cellStyle name="Percent 2 2 2 3 2 2 4 3" xfId="6839"/>
    <cellStyle name="Percent 2 2 2 3 2 2 4 3 2" xfId="17176"/>
    <cellStyle name="Percent 2 2 2 3 2 2 4 3 2 2" xfId="37853"/>
    <cellStyle name="Percent 2 2 2 3 2 2 4 3 3" xfId="27516"/>
    <cellStyle name="Percent 2 2 2 3 2 2 4 4" xfId="12008"/>
    <cellStyle name="Percent 2 2 2 3 2 2 4 4 2" xfId="32685"/>
    <cellStyle name="Percent 2 2 2 3 2 2 4 5" xfId="22348"/>
    <cellStyle name="Percent 2 2 2 3 2 2 5" xfId="2963"/>
    <cellStyle name="Percent 2 2 2 3 2 2 5 2" xfId="8131"/>
    <cellStyle name="Percent 2 2 2 3 2 2 5 2 2" xfId="18468"/>
    <cellStyle name="Percent 2 2 2 3 2 2 5 2 2 2" xfId="39145"/>
    <cellStyle name="Percent 2 2 2 3 2 2 5 2 3" xfId="28808"/>
    <cellStyle name="Percent 2 2 2 3 2 2 5 3" xfId="13300"/>
    <cellStyle name="Percent 2 2 2 3 2 2 5 3 2" xfId="33977"/>
    <cellStyle name="Percent 2 2 2 3 2 2 5 4" xfId="23640"/>
    <cellStyle name="Percent 2 2 2 3 2 2 6" xfId="5547"/>
    <cellStyle name="Percent 2 2 2 3 2 2 6 2" xfId="15884"/>
    <cellStyle name="Percent 2 2 2 3 2 2 6 2 2" xfId="36561"/>
    <cellStyle name="Percent 2 2 2 3 2 2 6 3" xfId="26224"/>
    <cellStyle name="Percent 2 2 2 3 2 2 7" xfId="10716"/>
    <cellStyle name="Percent 2 2 2 3 2 2 7 2" xfId="31393"/>
    <cellStyle name="Percent 2 2 2 3 2 2 8" xfId="21056"/>
    <cellStyle name="Percent 2 2 2 3 2 3" xfId="539"/>
    <cellStyle name="Percent 2 2 2 3 2 3 2" xfId="1185"/>
    <cellStyle name="Percent 2 2 2 3 2 3 2 2" xfId="2477"/>
    <cellStyle name="Percent 2 2 2 3 2 3 2 2 2" xfId="5061"/>
    <cellStyle name="Percent 2 2 2 3 2 3 2 2 2 2" xfId="10229"/>
    <cellStyle name="Percent 2 2 2 3 2 3 2 2 2 2 2" xfId="20566"/>
    <cellStyle name="Percent 2 2 2 3 2 3 2 2 2 2 2 2" xfId="41243"/>
    <cellStyle name="Percent 2 2 2 3 2 3 2 2 2 2 3" xfId="30906"/>
    <cellStyle name="Percent 2 2 2 3 2 3 2 2 2 3" xfId="15398"/>
    <cellStyle name="Percent 2 2 2 3 2 3 2 2 2 3 2" xfId="36075"/>
    <cellStyle name="Percent 2 2 2 3 2 3 2 2 2 4" xfId="25738"/>
    <cellStyle name="Percent 2 2 2 3 2 3 2 2 3" xfId="7645"/>
    <cellStyle name="Percent 2 2 2 3 2 3 2 2 3 2" xfId="17982"/>
    <cellStyle name="Percent 2 2 2 3 2 3 2 2 3 2 2" xfId="38659"/>
    <cellStyle name="Percent 2 2 2 3 2 3 2 2 3 3" xfId="28322"/>
    <cellStyle name="Percent 2 2 2 3 2 3 2 2 4" xfId="12814"/>
    <cellStyle name="Percent 2 2 2 3 2 3 2 2 4 2" xfId="33491"/>
    <cellStyle name="Percent 2 2 2 3 2 3 2 2 5" xfId="23154"/>
    <cellStyle name="Percent 2 2 2 3 2 3 2 3" xfId="3769"/>
    <cellStyle name="Percent 2 2 2 3 2 3 2 3 2" xfId="8937"/>
    <cellStyle name="Percent 2 2 2 3 2 3 2 3 2 2" xfId="19274"/>
    <cellStyle name="Percent 2 2 2 3 2 3 2 3 2 2 2" xfId="39951"/>
    <cellStyle name="Percent 2 2 2 3 2 3 2 3 2 3" xfId="29614"/>
    <cellStyle name="Percent 2 2 2 3 2 3 2 3 3" xfId="14106"/>
    <cellStyle name="Percent 2 2 2 3 2 3 2 3 3 2" xfId="34783"/>
    <cellStyle name="Percent 2 2 2 3 2 3 2 3 4" xfId="24446"/>
    <cellStyle name="Percent 2 2 2 3 2 3 2 4" xfId="6353"/>
    <cellStyle name="Percent 2 2 2 3 2 3 2 4 2" xfId="16690"/>
    <cellStyle name="Percent 2 2 2 3 2 3 2 4 2 2" xfId="37367"/>
    <cellStyle name="Percent 2 2 2 3 2 3 2 4 3" xfId="27030"/>
    <cellStyle name="Percent 2 2 2 3 2 3 2 5" xfId="11522"/>
    <cellStyle name="Percent 2 2 2 3 2 3 2 5 2" xfId="32199"/>
    <cellStyle name="Percent 2 2 2 3 2 3 2 6" xfId="21862"/>
    <cellStyle name="Percent 2 2 2 3 2 3 3" xfId="1831"/>
    <cellStyle name="Percent 2 2 2 3 2 3 3 2" xfId="4415"/>
    <cellStyle name="Percent 2 2 2 3 2 3 3 2 2" xfId="9583"/>
    <cellStyle name="Percent 2 2 2 3 2 3 3 2 2 2" xfId="19920"/>
    <cellStyle name="Percent 2 2 2 3 2 3 3 2 2 2 2" xfId="40597"/>
    <cellStyle name="Percent 2 2 2 3 2 3 3 2 2 3" xfId="30260"/>
    <cellStyle name="Percent 2 2 2 3 2 3 3 2 3" xfId="14752"/>
    <cellStyle name="Percent 2 2 2 3 2 3 3 2 3 2" xfId="35429"/>
    <cellStyle name="Percent 2 2 2 3 2 3 3 2 4" xfId="25092"/>
    <cellStyle name="Percent 2 2 2 3 2 3 3 3" xfId="6999"/>
    <cellStyle name="Percent 2 2 2 3 2 3 3 3 2" xfId="17336"/>
    <cellStyle name="Percent 2 2 2 3 2 3 3 3 2 2" xfId="38013"/>
    <cellStyle name="Percent 2 2 2 3 2 3 3 3 3" xfId="27676"/>
    <cellStyle name="Percent 2 2 2 3 2 3 3 4" xfId="12168"/>
    <cellStyle name="Percent 2 2 2 3 2 3 3 4 2" xfId="32845"/>
    <cellStyle name="Percent 2 2 2 3 2 3 3 5" xfId="22508"/>
    <cellStyle name="Percent 2 2 2 3 2 3 4" xfId="3123"/>
    <cellStyle name="Percent 2 2 2 3 2 3 4 2" xfId="8291"/>
    <cellStyle name="Percent 2 2 2 3 2 3 4 2 2" xfId="18628"/>
    <cellStyle name="Percent 2 2 2 3 2 3 4 2 2 2" xfId="39305"/>
    <cellStyle name="Percent 2 2 2 3 2 3 4 2 3" xfId="28968"/>
    <cellStyle name="Percent 2 2 2 3 2 3 4 3" xfId="13460"/>
    <cellStyle name="Percent 2 2 2 3 2 3 4 3 2" xfId="34137"/>
    <cellStyle name="Percent 2 2 2 3 2 3 4 4" xfId="23800"/>
    <cellStyle name="Percent 2 2 2 3 2 3 5" xfId="5707"/>
    <cellStyle name="Percent 2 2 2 3 2 3 5 2" xfId="16044"/>
    <cellStyle name="Percent 2 2 2 3 2 3 5 2 2" xfId="36721"/>
    <cellStyle name="Percent 2 2 2 3 2 3 5 3" xfId="26384"/>
    <cellStyle name="Percent 2 2 2 3 2 3 6" xfId="10876"/>
    <cellStyle name="Percent 2 2 2 3 2 3 6 2" xfId="31553"/>
    <cellStyle name="Percent 2 2 2 3 2 3 7" xfId="21216"/>
    <cellStyle name="Percent 2 2 2 3 2 4" xfId="862"/>
    <cellStyle name="Percent 2 2 2 3 2 4 2" xfId="2154"/>
    <cellStyle name="Percent 2 2 2 3 2 4 2 2" xfId="4738"/>
    <cellStyle name="Percent 2 2 2 3 2 4 2 2 2" xfId="9906"/>
    <cellStyle name="Percent 2 2 2 3 2 4 2 2 2 2" xfId="20243"/>
    <cellStyle name="Percent 2 2 2 3 2 4 2 2 2 2 2" xfId="40920"/>
    <cellStyle name="Percent 2 2 2 3 2 4 2 2 2 3" xfId="30583"/>
    <cellStyle name="Percent 2 2 2 3 2 4 2 2 3" xfId="15075"/>
    <cellStyle name="Percent 2 2 2 3 2 4 2 2 3 2" xfId="35752"/>
    <cellStyle name="Percent 2 2 2 3 2 4 2 2 4" xfId="25415"/>
    <cellStyle name="Percent 2 2 2 3 2 4 2 3" xfId="7322"/>
    <cellStyle name="Percent 2 2 2 3 2 4 2 3 2" xfId="17659"/>
    <cellStyle name="Percent 2 2 2 3 2 4 2 3 2 2" xfId="38336"/>
    <cellStyle name="Percent 2 2 2 3 2 4 2 3 3" xfId="27999"/>
    <cellStyle name="Percent 2 2 2 3 2 4 2 4" xfId="12491"/>
    <cellStyle name="Percent 2 2 2 3 2 4 2 4 2" xfId="33168"/>
    <cellStyle name="Percent 2 2 2 3 2 4 2 5" xfId="22831"/>
    <cellStyle name="Percent 2 2 2 3 2 4 3" xfId="3446"/>
    <cellStyle name="Percent 2 2 2 3 2 4 3 2" xfId="8614"/>
    <cellStyle name="Percent 2 2 2 3 2 4 3 2 2" xfId="18951"/>
    <cellStyle name="Percent 2 2 2 3 2 4 3 2 2 2" xfId="39628"/>
    <cellStyle name="Percent 2 2 2 3 2 4 3 2 3" xfId="29291"/>
    <cellStyle name="Percent 2 2 2 3 2 4 3 3" xfId="13783"/>
    <cellStyle name="Percent 2 2 2 3 2 4 3 3 2" xfId="34460"/>
    <cellStyle name="Percent 2 2 2 3 2 4 3 4" xfId="24123"/>
    <cellStyle name="Percent 2 2 2 3 2 4 4" xfId="6030"/>
    <cellStyle name="Percent 2 2 2 3 2 4 4 2" xfId="16367"/>
    <cellStyle name="Percent 2 2 2 3 2 4 4 2 2" xfId="37044"/>
    <cellStyle name="Percent 2 2 2 3 2 4 4 3" xfId="26707"/>
    <cellStyle name="Percent 2 2 2 3 2 4 5" xfId="11199"/>
    <cellStyle name="Percent 2 2 2 3 2 4 5 2" xfId="31876"/>
    <cellStyle name="Percent 2 2 2 3 2 4 6" xfId="21539"/>
    <cellStyle name="Percent 2 2 2 3 2 5" xfId="1508"/>
    <cellStyle name="Percent 2 2 2 3 2 5 2" xfId="4092"/>
    <cellStyle name="Percent 2 2 2 3 2 5 2 2" xfId="9260"/>
    <cellStyle name="Percent 2 2 2 3 2 5 2 2 2" xfId="19597"/>
    <cellStyle name="Percent 2 2 2 3 2 5 2 2 2 2" xfId="40274"/>
    <cellStyle name="Percent 2 2 2 3 2 5 2 2 3" xfId="29937"/>
    <cellStyle name="Percent 2 2 2 3 2 5 2 3" xfId="14429"/>
    <cellStyle name="Percent 2 2 2 3 2 5 2 3 2" xfId="35106"/>
    <cellStyle name="Percent 2 2 2 3 2 5 2 4" xfId="24769"/>
    <cellStyle name="Percent 2 2 2 3 2 5 3" xfId="6676"/>
    <cellStyle name="Percent 2 2 2 3 2 5 3 2" xfId="17013"/>
    <cellStyle name="Percent 2 2 2 3 2 5 3 2 2" xfId="37690"/>
    <cellStyle name="Percent 2 2 2 3 2 5 3 3" xfId="27353"/>
    <cellStyle name="Percent 2 2 2 3 2 5 4" xfId="11845"/>
    <cellStyle name="Percent 2 2 2 3 2 5 4 2" xfId="32522"/>
    <cellStyle name="Percent 2 2 2 3 2 5 5" xfId="22185"/>
    <cellStyle name="Percent 2 2 2 3 2 6" xfId="2800"/>
    <cellStyle name="Percent 2 2 2 3 2 6 2" xfId="7968"/>
    <cellStyle name="Percent 2 2 2 3 2 6 2 2" xfId="18305"/>
    <cellStyle name="Percent 2 2 2 3 2 6 2 2 2" xfId="38982"/>
    <cellStyle name="Percent 2 2 2 3 2 6 2 3" xfId="28645"/>
    <cellStyle name="Percent 2 2 2 3 2 6 3" xfId="13137"/>
    <cellStyle name="Percent 2 2 2 3 2 6 3 2" xfId="33814"/>
    <cellStyle name="Percent 2 2 2 3 2 6 4" xfId="23477"/>
    <cellStyle name="Percent 2 2 2 3 2 7" xfId="5384"/>
    <cellStyle name="Percent 2 2 2 3 2 7 2" xfId="15721"/>
    <cellStyle name="Percent 2 2 2 3 2 7 2 2" xfId="36398"/>
    <cellStyle name="Percent 2 2 2 3 2 7 3" xfId="26061"/>
    <cellStyle name="Percent 2 2 2 3 2 8" xfId="10553"/>
    <cellStyle name="Percent 2 2 2 3 2 8 2" xfId="31230"/>
    <cellStyle name="Percent 2 2 2 3 2 9" xfId="20893"/>
    <cellStyle name="Percent 2 2 2 3 3" xfId="298"/>
    <cellStyle name="Percent 2 2 2 3 3 2" xfId="622"/>
    <cellStyle name="Percent 2 2 2 3 3 2 2" xfId="1268"/>
    <cellStyle name="Percent 2 2 2 3 3 2 2 2" xfId="2560"/>
    <cellStyle name="Percent 2 2 2 3 3 2 2 2 2" xfId="5144"/>
    <cellStyle name="Percent 2 2 2 3 3 2 2 2 2 2" xfId="10312"/>
    <cellStyle name="Percent 2 2 2 3 3 2 2 2 2 2 2" xfId="20649"/>
    <cellStyle name="Percent 2 2 2 3 3 2 2 2 2 2 2 2" xfId="41326"/>
    <cellStyle name="Percent 2 2 2 3 3 2 2 2 2 2 3" xfId="30989"/>
    <cellStyle name="Percent 2 2 2 3 3 2 2 2 2 3" xfId="15481"/>
    <cellStyle name="Percent 2 2 2 3 3 2 2 2 2 3 2" xfId="36158"/>
    <cellStyle name="Percent 2 2 2 3 3 2 2 2 2 4" xfId="25821"/>
    <cellStyle name="Percent 2 2 2 3 3 2 2 2 3" xfId="7728"/>
    <cellStyle name="Percent 2 2 2 3 3 2 2 2 3 2" xfId="18065"/>
    <cellStyle name="Percent 2 2 2 3 3 2 2 2 3 2 2" xfId="38742"/>
    <cellStyle name="Percent 2 2 2 3 3 2 2 2 3 3" xfId="28405"/>
    <cellStyle name="Percent 2 2 2 3 3 2 2 2 4" xfId="12897"/>
    <cellStyle name="Percent 2 2 2 3 3 2 2 2 4 2" xfId="33574"/>
    <cellStyle name="Percent 2 2 2 3 3 2 2 2 5" xfId="23237"/>
    <cellStyle name="Percent 2 2 2 3 3 2 2 3" xfId="3852"/>
    <cellStyle name="Percent 2 2 2 3 3 2 2 3 2" xfId="9020"/>
    <cellStyle name="Percent 2 2 2 3 3 2 2 3 2 2" xfId="19357"/>
    <cellStyle name="Percent 2 2 2 3 3 2 2 3 2 2 2" xfId="40034"/>
    <cellStyle name="Percent 2 2 2 3 3 2 2 3 2 3" xfId="29697"/>
    <cellStyle name="Percent 2 2 2 3 3 2 2 3 3" xfId="14189"/>
    <cellStyle name="Percent 2 2 2 3 3 2 2 3 3 2" xfId="34866"/>
    <cellStyle name="Percent 2 2 2 3 3 2 2 3 4" xfId="24529"/>
    <cellStyle name="Percent 2 2 2 3 3 2 2 4" xfId="6436"/>
    <cellStyle name="Percent 2 2 2 3 3 2 2 4 2" xfId="16773"/>
    <cellStyle name="Percent 2 2 2 3 3 2 2 4 2 2" xfId="37450"/>
    <cellStyle name="Percent 2 2 2 3 3 2 2 4 3" xfId="27113"/>
    <cellStyle name="Percent 2 2 2 3 3 2 2 5" xfId="11605"/>
    <cellStyle name="Percent 2 2 2 3 3 2 2 5 2" xfId="32282"/>
    <cellStyle name="Percent 2 2 2 3 3 2 2 6" xfId="21945"/>
    <cellStyle name="Percent 2 2 2 3 3 2 3" xfId="1914"/>
    <cellStyle name="Percent 2 2 2 3 3 2 3 2" xfId="4498"/>
    <cellStyle name="Percent 2 2 2 3 3 2 3 2 2" xfId="9666"/>
    <cellStyle name="Percent 2 2 2 3 3 2 3 2 2 2" xfId="20003"/>
    <cellStyle name="Percent 2 2 2 3 3 2 3 2 2 2 2" xfId="40680"/>
    <cellStyle name="Percent 2 2 2 3 3 2 3 2 2 3" xfId="30343"/>
    <cellStyle name="Percent 2 2 2 3 3 2 3 2 3" xfId="14835"/>
    <cellStyle name="Percent 2 2 2 3 3 2 3 2 3 2" xfId="35512"/>
    <cellStyle name="Percent 2 2 2 3 3 2 3 2 4" xfId="25175"/>
    <cellStyle name="Percent 2 2 2 3 3 2 3 3" xfId="7082"/>
    <cellStyle name="Percent 2 2 2 3 3 2 3 3 2" xfId="17419"/>
    <cellStyle name="Percent 2 2 2 3 3 2 3 3 2 2" xfId="38096"/>
    <cellStyle name="Percent 2 2 2 3 3 2 3 3 3" xfId="27759"/>
    <cellStyle name="Percent 2 2 2 3 3 2 3 4" xfId="12251"/>
    <cellStyle name="Percent 2 2 2 3 3 2 3 4 2" xfId="32928"/>
    <cellStyle name="Percent 2 2 2 3 3 2 3 5" xfId="22591"/>
    <cellStyle name="Percent 2 2 2 3 3 2 4" xfId="3206"/>
    <cellStyle name="Percent 2 2 2 3 3 2 4 2" xfId="8374"/>
    <cellStyle name="Percent 2 2 2 3 3 2 4 2 2" xfId="18711"/>
    <cellStyle name="Percent 2 2 2 3 3 2 4 2 2 2" xfId="39388"/>
    <cellStyle name="Percent 2 2 2 3 3 2 4 2 3" xfId="29051"/>
    <cellStyle name="Percent 2 2 2 3 3 2 4 3" xfId="13543"/>
    <cellStyle name="Percent 2 2 2 3 3 2 4 3 2" xfId="34220"/>
    <cellStyle name="Percent 2 2 2 3 3 2 4 4" xfId="23883"/>
    <cellStyle name="Percent 2 2 2 3 3 2 5" xfId="5790"/>
    <cellStyle name="Percent 2 2 2 3 3 2 5 2" xfId="16127"/>
    <cellStyle name="Percent 2 2 2 3 3 2 5 2 2" xfId="36804"/>
    <cellStyle name="Percent 2 2 2 3 3 2 5 3" xfId="26467"/>
    <cellStyle name="Percent 2 2 2 3 3 2 6" xfId="10959"/>
    <cellStyle name="Percent 2 2 2 3 3 2 6 2" xfId="31636"/>
    <cellStyle name="Percent 2 2 2 3 3 2 7" xfId="21299"/>
    <cellStyle name="Percent 2 2 2 3 3 3" xfId="945"/>
    <cellStyle name="Percent 2 2 2 3 3 3 2" xfId="2237"/>
    <cellStyle name="Percent 2 2 2 3 3 3 2 2" xfId="4821"/>
    <cellStyle name="Percent 2 2 2 3 3 3 2 2 2" xfId="9989"/>
    <cellStyle name="Percent 2 2 2 3 3 3 2 2 2 2" xfId="20326"/>
    <cellStyle name="Percent 2 2 2 3 3 3 2 2 2 2 2" xfId="41003"/>
    <cellStyle name="Percent 2 2 2 3 3 3 2 2 2 3" xfId="30666"/>
    <cellStyle name="Percent 2 2 2 3 3 3 2 2 3" xfId="15158"/>
    <cellStyle name="Percent 2 2 2 3 3 3 2 2 3 2" xfId="35835"/>
    <cellStyle name="Percent 2 2 2 3 3 3 2 2 4" xfId="25498"/>
    <cellStyle name="Percent 2 2 2 3 3 3 2 3" xfId="7405"/>
    <cellStyle name="Percent 2 2 2 3 3 3 2 3 2" xfId="17742"/>
    <cellStyle name="Percent 2 2 2 3 3 3 2 3 2 2" xfId="38419"/>
    <cellStyle name="Percent 2 2 2 3 3 3 2 3 3" xfId="28082"/>
    <cellStyle name="Percent 2 2 2 3 3 3 2 4" xfId="12574"/>
    <cellStyle name="Percent 2 2 2 3 3 3 2 4 2" xfId="33251"/>
    <cellStyle name="Percent 2 2 2 3 3 3 2 5" xfId="22914"/>
    <cellStyle name="Percent 2 2 2 3 3 3 3" xfId="3529"/>
    <cellStyle name="Percent 2 2 2 3 3 3 3 2" xfId="8697"/>
    <cellStyle name="Percent 2 2 2 3 3 3 3 2 2" xfId="19034"/>
    <cellStyle name="Percent 2 2 2 3 3 3 3 2 2 2" xfId="39711"/>
    <cellStyle name="Percent 2 2 2 3 3 3 3 2 3" xfId="29374"/>
    <cellStyle name="Percent 2 2 2 3 3 3 3 3" xfId="13866"/>
    <cellStyle name="Percent 2 2 2 3 3 3 3 3 2" xfId="34543"/>
    <cellStyle name="Percent 2 2 2 3 3 3 3 4" xfId="24206"/>
    <cellStyle name="Percent 2 2 2 3 3 3 4" xfId="6113"/>
    <cellStyle name="Percent 2 2 2 3 3 3 4 2" xfId="16450"/>
    <cellStyle name="Percent 2 2 2 3 3 3 4 2 2" xfId="37127"/>
    <cellStyle name="Percent 2 2 2 3 3 3 4 3" xfId="26790"/>
    <cellStyle name="Percent 2 2 2 3 3 3 5" xfId="11282"/>
    <cellStyle name="Percent 2 2 2 3 3 3 5 2" xfId="31959"/>
    <cellStyle name="Percent 2 2 2 3 3 3 6" xfId="21622"/>
    <cellStyle name="Percent 2 2 2 3 3 4" xfId="1591"/>
    <cellStyle name="Percent 2 2 2 3 3 4 2" xfId="4175"/>
    <cellStyle name="Percent 2 2 2 3 3 4 2 2" xfId="9343"/>
    <cellStyle name="Percent 2 2 2 3 3 4 2 2 2" xfId="19680"/>
    <cellStyle name="Percent 2 2 2 3 3 4 2 2 2 2" xfId="40357"/>
    <cellStyle name="Percent 2 2 2 3 3 4 2 2 3" xfId="30020"/>
    <cellStyle name="Percent 2 2 2 3 3 4 2 3" xfId="14512"/>
    <cellStyle name="Percent 2 2 2 3 3 4 2 3 2" xfId="35189"/>
    <cellStyle name="Percent 2 2 2 3 3 4 2 4" xfId="24852"/>
    <cellStyle name="Percent 2 2 2 3 3 4 3" xfId="6759"/>
    <cellStyle name="Percent 2 2 2 3 3 4 3 2" xfId="17096"/>
    <cellStyle name="Percent 2 2 2 3 3 4 3 2 2" xfId="37773"/>
    <cellStyle name="Percent 2 2 2 3 3 4 3 3" xfId="27436"/>
    <cellStyle name="Percent 2 2 2 3 3 4 4" xfId="11928"/>
    <cellStyle name="Percent 2 2 2 3 3 4 4 2" xfId="32605"/>
    <cellStyle name="Percent 2 2 2 3 3 4 5" xfId="22268"/>
    <cellStyle name="Percent 2 2 2 3 3 5" xfId="2883"/>
    <cellStyle name="Percent 2 2 2 3 3 5 2" xfId="8051"/>
    <cellStyle name="Percent 2 2 2 3 3 5 2 2" xfId="18388"/>
    <cellStyle name="Percent 2 2 2 3 3 5 2 2 2" xfId="39065"/>
    <cellStyle name="Percent 2 2 2 3 3 5 2 3" xfId="28728"/>
    <cellStyle name="Percent 2 2 2 3 3 5 3" xfId="13220"/>
    <cellStyle name="Percent 2 2 2 3 3 5 3 2" xfId="33897"/>
    <cellStyle name="Percent 2 2 2 3 3 5 4" xfId="23560"/>
    <cellStyle name="Percent 2 2 2 3 3 6" xfId="5467"/>
    <cellStyle name="Percent 2 2 2 3 3 6 2" xfId="15804"/>
    <cellStyle name="Percent 2 2 2 3 3 6 2 2" xfId="36481"/>
    <cellStyle name="Percent 2 2 2 3 3 6 3" xfId="26144"/>
    <cellStyle name="Percent 2 2 2 3 3 7" xfId="10636"/>
    <cellStyle name="Percent 2 2 2 3 3 7 2" xfId="31313"/>
    <cellStyle name="Percent 2 2 2 3 3 8" xfId="20976"/>
    <cellStyle name="Percent 2 2 2 3 4" xfId="459"/>
    <cellStyle name="Percent 2 2 2 3 4 2" xfId="1105"/>
    <cellStyle name="Percent 2 2 2 3 4 2 2" xfId="2397"/>
    <cellStyle name="Percent 2 2 2 3 4 2 2 2" xfId="4981"/>
    <cellStyle name="Percent 2 2 2 3 4 2 2 2 2" xfId="10149"/>
    <cellStyle name="Percent 2 2 2 3 4 2 2 2 2 2" xfId="20486"/>
    <cellStyle name="Percent 2 2 2 3 4 2 2 2 2 2 2" xfId="41163"/>
    <cellStyle name="Percent 2 2 2 3 4 2 2 2 2 3" xfId="30826"/>
    <cellStyle name="Percent 2 2 2 3 4 2 2 2 3" xfId="15318"/>
    <cellStyle name="Percent 2 2 2 3 4 2 2 2 3 2" xfId="35995"/>
    <cellStyle name="Percent 2 2 2 3 4 2 2 2 4" xfId="25658"/>
    <cellStyle name="Percent 2 2 2 3 4 2 2 3" xfId="7565"/>
    <cellStyle name="Percent 2 2 2 3 4 2 2 3 2" xfId="17902"/>
    <cellStyle name="Percent 2 2 2 3 4 2 2 3 2 2" xfId="38579"/>
    <cellStyle name="Percent 2 2 2 3 4 2 2 3 3" xfId="28242"/>
    <cellStyle name="Percent 2 2 2 3 4 2 2 4" xfId="12734"/>
    <cellStyle name="Percent 2 2 2 3 4 2 2 4 2" xfId="33411"/>
    <cellStyle name="Percent 2 2 2 3 4 2 2 5" xfId="23074"/>
    <cellStyle name="Percent 2 2 2 3 4 2 3" xfId="3689"/>
    <cellStyle name="Percent 2 2 2 3 4 2 3 2" xfId="8857"/>
    <cellStyle name="Percent 2 2 2 3 4 2 3 2 2" xfId="19194"/>
    <cellStyle name="Percent 2 2 2 3 4 2 3 2 2 2" xfId="39871"/>
    <cellStyle name="Percent 2 2 2 3 4 2 3 2 3" xfId="29534"/>
    <cellStyle name="Percent 2 2 2 3 4 2 3 3" xfId="14026"/>
    <cellStyle name="Percent 2 2 2 3 4 2 3 3 2" xfId="34703"/>
    <cellStyle name="Percent 2 2 2 3 4 2 3 4" xfId="24366"/>
    <cellStyle name="Percent 2 2 2 3 4 2 4" xfId="6273"/>
    <cellStyle name="Percent 2 2 2 3 4 2 4 2" xfId="16610"/>
    <cellStyle name="Percent 2 2 2 3 4 2 4 2 2" xfId="37287"/>
    <cellStyle name="Percent 2 2 2 3 4 2 4 3" xfId="26950"/>
    <cellStyle name="Percent 2 2 2 3 4 2 5" xfId="11442"/>
    <cellStyle name="Percent 2 2 2 3 4 2 5 2" xfId="32119"/>
    <cellStyle name="Percent 2 2 2 3 4 2 6" xfId="21782"/>
    <cellStyle name="Percent 2 2 2 3 4 3" xfId="1751"/>
    <cellStyle name="Percent 2 2 2 3 4 3 2" xfId="4335"/>
    <cellStyle name="Percent 2 2 2 3 4 3 2 2" xfId="9503"/>
    <cellStyle name="Percent 2 2 2 3 4 3 2 2 2" xfId="19840"/>
    <cellStyle name="Percent 2 2 2 3 4 3 2 2 2 2" xfId="40517"/>
    <cellStyle name="Percent 2 2 2 3 4 3 2 2 3" xfId="30180"/>
    <cellStyle name="Percent 2 2 2 3 4 3 2 3" xfId="14672"/>
    <cellStyle name="Percent 2 2 2 3 4 3 2 3 2" xfId="35349"/>
    <cellStyle name="Percent 2 2 2 3 4 3 2 4" xfId="25012"/>
    <cellStyle name="Percent 2 2 2 3 4 3 3" xfId="6919"/>
    <cellStyle name="Percent 2 2 2 3 4 3 3 2" xfId="17256"/>
    <cellStyle name="Percent 2 2 2 3 4 3 3 2 2" xfId="37933"/>
    <cellStyle name="Percent 2 2 2 3 4 3 3 3" xfId="27596"/>
    <cellStyle name="Percent 2 2 2 3 4 3 4" xfId="12088"/>
    <cellStyle name="Percent 2 2 2 3 4 3 4 2" xfId="32765"/>
    <cellStyle name="Percent 2 2 2 3 4 3 5" xfId="22428"/>
    <cellStyle name="Percent 2 2 2 3 4 4" xfId="3043"/>
    <cellStyle name="Percent 2 2 2 3 4 4 2" xfId="8211"/>
    <cellStyle name="Percent 2 2 2 3 4 4 2 2" xfId="18548"/>
    <cellStyle name="Percent 2 2 2 3 4 4 2 2 2" xfId="39225"/>
    <cellStyle name="Percent 2 2 2 3 4 4 2 3" xfId="28888"/>
    <cellStyle name="Percent 2 2 2 3 4 4 3" xfId="13380"/>
    <cellStyle name="Percent 2 2 2 3 4 4 3 2" xfId="34057"/>
    <cellStyle name="Percent 2 2 2 3 4 4 4" xfId="23720"/>
    <cellStyle name="Percent 2 2 2 3 4 5" xfId="5627"/>
    <cellStyle name="Percent 2 2 2 3 4 5 2" xfId="15964"/>
    <cellStyle name="Percent 2 2 2 3 4 5 2 2" xfId="36641"/>
    <cellStyle name="Percent 2 2 2 3 4 5 3" xfId="26304"/>
    <cellStyle name="Percent 2 2 2 3 4 6" xfId="10796"/>
    <cellStyle name="Percent 2 2 2 3 4 6 2" xfId="31473"/>
    <cellStyle name="Percent 2 2 2 3 4 7" xfId="21136"/>
    <cellStyle name="Percent 2 2 2 3 5" xfId="782"/>
    <cellStyle name="Percent 2 2 2 3 5 2" xfId="2074"/>
    <cellStyle name="Percent 2 2 2 3 5 2 2" xfId="4658"/>
    <cellStyle name="Percent 2 2 2 3 5 2 2 2" xfId="9826"/>
    <cellStyle name="Percent 2 2 2 3 5 2 2 2 2" xfId="20163"/>
    <cellStyle name="Percent 2 2 2 3 5 2 2 2 2 2" xfId="40840"/>
    <cellStyle name="Percent 2 2 2 3 5 2 2 2 3" xfId="30503"/>
    <cellStyle name="Percent 2 2 2 3 5 2 2 3" xfId="14995"/>
    <cellStyle name="Percent 2 2 2 3 5 2 2 3 2" xfId="35672"/>
    <cellStyle name="Percent 2 2 2 3 5 2 2 4" xfId="25335"/>
    <cellStyle name="Percent 2 2 2 3 5 2 3" xfId="7242"/>
    <cellStyle name="Percent 2 2 2 3 5 2 3 2" xfId="17579"/>
    <cellStyle name="Percent 2 2 2 3 5 2 3 2 2" xfId="38256"/>
    <cellStyle name="Percent 2 2 2 3 5 2 3 3" xfId="27919"/>
    <cellStyle name="Percent 2 2 2 3 5 2 4" xfId="12411"/>
    <cellStyle name="Percent 2 2 2 3 5 2 4 2" xfId="33088"/>
    <cellStyle name="Percent 2 2 2 3 5 2 5" xfId="22751"/>
    <cellStyle name="Percent 2 2 2 3 5 3" xfId="3366"/>
    <cellStyle name="Percent 2 2 2 3 5 3 2" xfId="8534"/>
    <cellStyle name="Percent 2 2 2 3 5 3 2 2" xfId="18871"/>
    <cellStyle name="Percent 2 2 2 3 5 3 2 2 2" xfId="39548"/>
    <cellStyle name="Percent 2 2 2 3 5 3 2 3" xfId="29211"/>
    <cellStyle name="Percent 2 2 2 3 5 3 3" xfId="13703"/>
    <cellStyle name="Percent 2 2 2 3 5 3 3 2" xfId="34380"/>
    <cellStyle name="Percent 2 2 2 3 5 3 4" xfId="24043"/>
    <cellStyle name="Percent 2 2 2 3 5 4" xfId="5950"/>
    <cellStyle name="Percent 2 2 2 3 5 4 2" xfId="16287"/>
    <cellStyle name="Percent 2 2 2 3 5 4 2 2" xfId="36964"/>
    <cellStyle name="Percent 2 2 2 3 5 4 3" xfId="26627"/>
    <cellStyle name="Percent 2 2 2 3 5 5" xfId="11119"/>
    <cellStyle name="Percent 2 2 2 3 5 5 2" xfId="31796"/>
    <cellStyle name="Percent 2 2 2 3 5 6" xfId="21459"/>
    <cellStyle name="Percent 2 2 2 3 6" xfId="1428"/>
    <cellStyle name="Percent 2 2 2 3 6 2" xfId="4012"/>
    <cellStyle name="Percent 2 2 2 3 6 2 2" xfId="9180"/>
    <cellStyle name="Percent 2 2 2 3 6 2 2 2" xfId="19517"/>
    <cellStyle name="Percent 2 2 2 3 6 2 2 2 2" xfId="40194"/>
    <cellStyle name="Percent 2 2 2 3 6 2 2 3" xfId="29857"/>
    <cellStyle name="Percent 2 2 2 3 6 2 3" xfId="14349"/>
    <cellStyle name="Percent 2 2 2 3 6 2 3 2" xfId="35026"/>
    <cellStyle name="Percent 2 2 2 3 6 2 4" xfId="24689"/>
    <cellStyle name="Percent 2 2 2 3 6 3" xfId="6596"/>
    <cellStyle name="Percent 2 2 2 3 6 3 2" xfId="16933"/>
    <cellStyle name="Percent 2 2 2 3 6 3 2 2" xfId="37610"/>
    <cellStyle name="Percent 2 2 2 3 6 3 3" xfId="27273"/>
    <cellStyle name="Percent 2 2 2 3 6 4" xfId="11765"/>
    <cellStyle name="Percent 2 2 2 3 6 4 2" xfId="32442"/>
    <cellStyle name="Percent 2 2 2 3 6 5" xfId="22105"/>
    <cellStyle name="Percent 2 2 2 3 7" xfId="2720"/>
    <cellStyle name="Percent 2 2 2 3 7 2" xfId="7888"/>
    <cellStyle name="Percent 2 2 2 3 7 2 2" xfId="18225"/>
    <cellStyle name="Percent 2 2 2 3 7 2 2 2" xfId="38902"/>
    <cellStyle name="Percent 2 2 2 3 7 2 3" xfId="28565"/>
    <cellStyle name="Percent 2 2 2 3 7 3" xfId="13057"/>
    <cellStyle name="Percent 2 2 2 3 7 3 2" xfId="33734"/>
    <cellStyle name="Percent 2 2 2 3 7 4" xfId="23397"/>
    <cellStyle name="Percent 2 2 2 3 8" xfId="5304"/>
    <cellStyle name="Percent 2 2 2 3 8 2" xfId="15641"/>
    <cellStyle name="Percent 2 2 2 3 8 2 2" xfId="36318"/>
    <cellStyle name="Percent 2 2 2 3 8 3" xfId="25981"/>
    <cellStyle name="Percent 2 2 2 3 9" xfId="10473"/>
    <cellStyle name="Percent 2 2 2 3 9 2" xfId="31150"/>
    <cellStyle name="Percent 2 2 2 4" xfId="171"/>
    <cellStyle name="Percent 2 2 2 4 2" xfId="339"/>
    <cellStyle name="Percent 2 2 2 4 2 2" xfId="662"/>
    <cellStyle name="Percent 2 2 2 4 2 2 2" xfId="1308"/>
    <cellStyle name="Percent 2 2 2 4 2 2 2 2" xfId="2600"/>
    <cellStyle name="Percent 2 2 2 4 2 2 2 2 2" xfId="5184"/>
    <cellStyle name="Percent 2 2 2 4 2 2 2 2 2 2" xfId="10352"/>
    <cellStyle name="Percent 2 2 2 4 2 2 2 2 2 2 2" xfId="20689"/>
    <cellStyle name="Percent 2 2 2 4 2 2 2 2 2 2 2 2" xfId="41366"/>
    <cellStyle name="Percent 2 2 2 4 2 2 2 2 2 2 3" xfId="31029"/>
    <cellStyle name="Percent 2 2 2 4 2 2 2 2 2 3" xfId="15521"/>
    <cellStyle name="Percent 2 2 2 4 2 2 2 2 2 3 2" xfId="36198"/>
    <cellStyle name="Percent 2 2 2 4 2 2 2 2 2 4" xfId="25861"/>
    <cellStyle name="Percent 2 2 2 4 2 2 2 2 3" xfId="7768"/>
    <cellStyle name="Percent 2 2 2 4 2 2 2 2 3 2" xfId="18105"/>
    <cellStyle name="Percent 2 2 2 4 2 2 2 2 3 2 2" xfId="38782"/>
    <cellStyle name="Percent 2 2 2 4 2 2 2 2 3 3" xfId="28445"/>
    <cellStyle name="Percent 2 2 2 4 2 2 2 2 4" xfId="12937"/>
    <cellStyle name="Percent 2 2 2 4 2 2 2 2 4 2" xfId="33614"/>
    <cellStyle name="Percent 2 2 2 4 2 2 2 2 5" xfId="23277"/>
    <cellStyle name="Percent 2 2 2 4 2 2 2 3" xfId="3892"/>
    <cellStyle name="Percent 2 2 2 4 2 2 2 3 2" xfId="9060"/>
    <cellStyle name="Percent 2 2 2 4 2 2 2 3 2 2" xfId="19397"/>
    <cellStyle name="Percent 2 2 2 4 2 2 2 3 2 2 2" xfId="40074"/>
    <cellStyle name="Percent 2 2 2 4 2 2 2 3 2 3" xfId="29737"/>
    <cellStyle name="Percent 2 2 2 4 2 2 2 3 3" xfId="14229"/>
    <cellStyle name="Percent 2 2 2 4 2 2 2 3 3 2" xfId="34906"/>
    <cellStyle name="Percent 2 2 2 4 2 2 2 3 4" xfId="24569"/>
    <cellStyle name="Percent 2 2 2 4 2 2 2 4" xfId="6476"/>
    <cellStyle name="Percent 2 2 2 4 2 2 2 4 2" xfId="16813"/>
    <cellStyle name="Percent 2 2 2 4 2 2 2 4 2 2" xfId="37490"/>
    <cellStyle name="Percent 2 2 2 4 2 2 2 4 3" xfId="27153"/>
    <cellStyle name="Percent 2 2 2 4 2 2 2 5" xfId="11645"/>
    <cellStyle name="Percent 2 2 2 4 2 2 2 5 2" xfId="32322"/>
    <cellStyle name="Percent 2 2 2 4 2 2 2 6" xfId="21985"/>
    <cellStyle name="Percent 2 2 2 4 2 2 3" xfId="1954"/>
    <cellStyle name="Percent 2 2 2 4 2 2 3 2" xfId="4538"/>
    <cellStyle name="Percent 2 2 2 4 2 2 3 2 2" xfId="9706"/>
    <cellStyle name="Percent 2 2 2 4 2 2 3 2 2 2" xfId="20043"/>
    <cellStyle name="Percent 2 2 2 4 2 2 3 2 2 2 2" xfId="40720"/>
    <cellStyle name="Percent 2 2 2 4 2 2 3 2 2 3" xfId="30383"/>
    <cellStyle name="Percent 2 2 2 4 2 2 3 2 3" xfId="14875"/>
    <cellStyle name="Percent 2 2 2 4 2 2 3 2 3 2" xfId="35552"/>
    <cellStyle name="Percent 2 2 2 4 2 2 3 2 4" xfId="25215"/>
    <cellStyle name="Percent 2 2 2 4 2 2 3 3" xfId="7122"/>
    <cellStyle name="Percent 2 2 2 4 2 2 3 3 2" xfId="17459"/>
    <cellStyle name="Percent 2 2 2 4 2 2 3 3 2 2" xfId="38136"/>
    <cellStyle name="Percent 2 2 2 4 2 2 3 3 3" xfId="27799"/>
    <cellStyle name="Percent 2 2 2 4 2 2 3 4" xfId="12291"/>
    <cellStyle name="Percent 2 2 2 4 2 2 3 4 2" xfId="32968"/>
    <cellStyle name="Percent 2 2 2 4 2 2 3 5" xfId="22631"/>
    <cellStyle name="Percent 2 2 2 4 2 2 4" xfId="3246"/>
    <cellStyle name="Percent 2 2 2 4 2 2 4 2" xfId="8414"/>
    <cellStyle name="Percent 2 2 2 4 2 2 4 2 2" xfId="18751"/>
    <cellStyle name="Percent 2 2 2 4 2 2 4 2 2 2" xfId="39428"/>
    <cellStyle name="Percent 2 2 2 4 2 2 4 2 3" xfId="29091"/>
    <cellStyle name="Percent 2 2 2 4 2 2 4 3" xfId="13583"/>
    <cellStyle name="Percent 2 2 2 4 2 2 4 3 2" xfId="34260"/>
    <cellStyle name="Percent 2 2 2 4 2 2 4 4" xfId="23923"/>
    <cellStyle name="Percent 2 2 2 4 2 2 5" xfId="5830"/>
    <cellStyle name="Percent 2 2 2 4 2 2 5 2" xfId="16167"/>
    <cellStyle name="Percent 2 2 2 4 2 2 5 2 2" xfId="36844"/>
    <cellStyle name="Percent 2 2 2 4 2 2 5 3" xfId="26507"/>
    <cellStyle name="Percent 2 2 2 4 2 2 6" xfId="10999"/>
    <cellStyle name="Percent 2 2 2 4 2 2 6 2" xfId="31676"/>
    <cellStyle name="Percent 2 2 2 4 2 2 7" xfId="21339"/>
    <cellStyle name="Percent 2 2 2 4 2 3" xfId="985"/>
    <cellStyle name="Percent 2 2 2 4 2 3 2" xfId="2277"/>
    <cellStyle name="Percent 2 2 2 4 2 3 2 2" xfId="4861"/>
    <cellStyle name="Percent 2 2 2 4 2 3 2 2 2" xfId="10029"/>
    <cellStyle name="Percent 2 2 2 4 2 3 2 2 2 2" xfId="20366"/>
    <cellStyle name="Percent 2 2 2 4 2 3 2 2 2 2 2" xfId="41043"/>
    <cellStyle name="Percent 2 2 2 4 2 3 2 2 2 3" xfId="30706"/>
    <cellStyle name="Percent 2 2 2 4 2 3 2 2 3" xfId="15198"/>
    <cellStyle name="Percent 2 2 2 4 2 3 2 2 3 2" xfId="35875"/>
    <cellStyle name="Percent 2 2 2 4 2 3 2 2 4" xfId="25538"/>
    <cellStyle name="Percent 2 2 2 4 2 3 2 3" xfId="7445"/>
    <cellStyle name="Percent 2 2 2 4 2 3 2 3 2" xfId="17782"/>
    <cellStyle name="Percent 2 2 2 4 2 3 2 3 2 2" xfId="38459"/>
    <cellStyle name="Percent 2 2 2 4 2 3 2 3 3" xfId="28122"/>
    <cellStyle name="Percent 2 2 2 4 2 3 2 4" xfId="12614"/>
    <cellStyle name="Percent 2 2 2 4 2 3 2 4 2" xfId="33291"/>
    <cellStyle name="Percent 2 2 2 4 2 3 2 5" xfId="22954"/>
    <cellStyle name="Percent 2 2 2 4 2 3 3" xfId="3569"/>
    <cellStyle name="Percent 2 2 2 4 2 3 3 2" xfId="8737"/>
    <cellStyle name="Percent 2 2 2 4 2 3 3 2 2" xfId="19074"/>
    <cellStyle name="Percent 2 2 2 4 2 3 3 2 2 2" xfId="39751"/>
    <cellStyle name="Percent 2 2 2 4 2 3 3 2 3" xfId="29414"/>
    <cellStyle name="Percent 2 2 2 4 2 3 3 3" xfId="13906"/>
    <cellStyle name="Percent 2 2 2 4 2 3 3 3 2" xfId="34583"/>
    <cellStyle name="Percent 2 2 2 4 2 3 3 4" xfId="24246"/>
    <cellStyle name="Percent 2 2 2 4 2 3 4" xfId="6153"/>
    <cellStyle name="Percent 2 2 2 4 2 3 4 2" xfId="16490"/>
    <cellStyle name="Percent 2 2 2 4 2 3 4 2 2" xfId="37167"/>
    <cellStyle name="Percent 2 2 2 4 2 3 4 3" xfId="26830"/>
    <cellStyle name="Percent 2 2 2 4 2 3 5" xfId="11322"/>
    <cellStyle name="Percent 2 2 2 4 2 3 5 2" xfId="31999"/>
    <cellStyle name="Percent 2 2 2 4 2 3 6" xfId="21662"/>
    <cellStyle name="Percent 2 2 2 4 2 4" xfId="1631"/>
    <cellStyle name="Percent 2 2 2 4 2 4 2" xfId="4215"/>
    <cellStyle name="Percent 2 2 2 4 2 4 2 2" xfId="9383"/>
    <cellStyle name="Percent 2 2 2 4 2 4 2 2 2" xfId="19720"/>
    <cellStyle name="Percent 2 2 2 4 2 4 2 2 2 2" xfId="40397"/>
    <cellStyle name="Percent 2 2 2 4 2 4 2 2 3" xfId="30060"/>
    <cellStyle name="Percent 2 2 2 4 2 4 2 3" xfId="14552"/>
    <cellStyle name="Percent 2 2 2 4 2 4 2 3 2" xfId="35229"/>
    <cellStyle name="Percent 2 2 2 4 2 4 2 4" xfId="24892"/>
    <cellStyle name="Percent 2 2 2 4 2 4 3" xfId="6799"/>
    <cellStyle name="Percent 2 2 2 4 2 4 3 2" xfId="17136"/>
    <cellStyle name="Percent 2 2 2 4 2 4 3 2 2" xfId="37813"/>
    <cellStyle name="Percent 2 2 2 4 2 4 3 3" xfId="27476"/>
    <cellStyle name="Percent 2 2 2 4 2 4 4" xfId="11968"/>
    <cellStyle name="Percent 2 2 2 4 2 4 4 2" xfId="32645"/>
    <cellStyle name="Percent 2 2 2 4 2 4 5" xfId="22308"/>
    <cellStyle name="Percent 2 2 2 4 2 5" xfId="2923"/>
    <cellStyle name="Percent 2 2 2 4 2 5 2" xfId="8091"/>
    <cellStyle name="Percent 2 2 2 4 2 5 2 2" xfId="18428"/>
    <cellStyle name="Percent 2 2 2 4 2 5 2 2 2" xfId="39105"/>
    <cellStyle name="Percent 2 2 2 4 2 5 2 3" xfId="28768"/>
    <cellStyle name="Percent 2 2 2 4 2 5 3" xfId="13260"/>
    <cellStyle name="Percent 2 2 2 4 2 5 3 2" xfId="33937"/>
    <cellStyle name="Percent 2 2 2 4 2 5 4" xfId="23600"/>
    <cellStyle name="Percent 2 2 2 4 2 6" xfId="5507"/>
    <cellStyle name="Percent 2 2 2 4 2 6 2" xfId="15844"/>
    <cellStyle name="Percent 2 2 2 4 2 6 2 2" xfId="36521"/>
    <cellStyle name="Percent 2 2 2 4 2 6 3" xfId="26184"/>
    <cellStyle name="Percent 2 2 2 4 2 7" xfId="10676"/>
    <cellStyle name="Percent 2 2 2 4 2 7 2" xfId="31353"/>
    <cellStyle name="Percent 2 2 2 4 2 8" xfId="21016"/>
    <cellStyle name="Percent 2 2 2 4 3" xfId="499"/>
    <cellStyle name="Percent 2 2 2 4 3 2" xfId="1145"/>
    <cellStyle name="Percent 2 2 2 4 3 2 2" xfId="2437"/>
    <cellStyle name="Percent 2 2 2 4 3 2 2 2" xfId="5021"/>
    <cellStyle name="Percent 2 2 2 4 3 2 2 2 2" xfId="10189"/>
    <cellStyle name="Percent 2 2 2 4 3 2 2 2 2 2" xfId="20526"/>
    <cellStyle name="Percent 2 2 2 4 3 2 2 2 2 2 2" xfId="41203"/>
    <cellStyle name="Percent 2 2 2 4 3 2 2 2 2 3" xfId="30866"/>
    <cellStyle name="Percent 2 2 2 4 3 2 2 2 3" xfId="15358"/>
    <cellStyle name="Percent 2 2 2 4 3 2 2 2 3 2" xfId="36035"/>
    <cellStyle name="Percent 2 2 2 4 3 2 2 2 4" xfId="25698"/>
    <cellStyle name="Percent 2 2 2 4 3 2 2 3" xfId="7605"/>
    <cellStyle name="Percent 2 2 2 4 3 2 2 3 2" xfId="17942"/>
    <cellStyle name="Percent 2 2 2 4 3 2 2 3 2 2" xfId="38619"/>
    <cellStyle name="Percent 2 2 2 4 3 2 2 3 3" xfId="28282"/>
    <cellStyle name="Percent 2 2 2 4 3 2 2 4" xfId="12774"/>
    <cellStyle name="Percent 2 2 2 4 3 2 2 4 2" xfId="33451"/>
    <cellStyle name="Percent 2 2 2 4 3 2 2 5" xfId="23114"/>
    <cellStyle name="Percent 2 2 2 4 3 2 3" xfId="3729"/>
    <cellStyle name="Percent 2 2 2 4 3 2 3 2" xfId="8897"/>
    <cellStyle name="Percent 2 2 2 4 3 2 3 2 2" xfId="19234"/>
    <cellStyle name="Percent 2 2 2 4 3 2 3 2 2 2" xfId="39911"/>
    <cellStyle name="Percent 2 2 2 4 3 2 3 2 3" xfId="29574"/>
    <cellStyle name="Percent 2 2 2 4 3 2 3 3" xfId="14066"/>
    <cellStyle name="Percent 2 2 2 4 3 2 3 3 2" xfId="34743"/>
    <cellStyle name="Percent 2 2 2 4 3 2 3 4" xfId="24406"/>
    <cellStyle name="Percent 2 2 2 4 3 2 4" xfId="6313"/>
    <cellStyle name="Percent 2 2 2 4 3 2 4 2" xfId="16650"/>
    <cellStyle name="Percent 2 2 2 4 3 2 4 2 2" xfId="37327"/>
    <cellStyle name="Percent 2 2 2 4 3 2 4 3" xfId="26990"/>
    <cellStyle name="Percent 2 2 2 4 3 2 5" xfId="11482"/>
    <cellStyle name="Percent 2 2 2 4 3 2 5 2" xfId="32159"/>
    <cellStyle name="Percent 2 2 2 4 3 2 6" xfId="21822"/>
    <cellStyle name="Percent 2 2 2 4 3 3" xfId="1791"/>
    <cellStyle name="Percent 2 2 2 4 3 3 2" xfId="4375"/>
    <cellStyle name="Percent 2 2 2 4 3 3 2 2" xfId="9543"/>
    <cellStyle name="Percent 2 2 2 4 3 3 2 2 2" xfId="19880"/>
    <cellStyle name="Percent 2 2 2 4 3 3 2 2 2 2" xfId="40557"/>
    <cellStyle name="Percent 2 2 2 4 3 3 2 2 3" xfId="30220"/>
    <cellStyle name="Percent 2 2 2 4 3 3 2 3" xfId="14712"/>
    <cellStyle name="Percent 2 2 2 4 3 3 2 3 2" xfId="35389"/>
    <cellStyle name="Percent 2 2 2 4 3 3 2 4" xfId="25052"/>
    <cellStyle name="Percent 2 2 2 4 3 3 3" xfId="6959"/>
    <cellStyle name="Percent 2 2 2 4 3 3 3 2" xfId="17296"/>
    <cellStyle name="Percent 2 2 2 4 3 3 3 2 2" xfId="37973"/>
    <cellStyle name="Percent 2 2 2 4 3 3 3 3" xfId="27636"/>
    <cellStyle name="Percent 2 2 2 4 3 3 4" xfId="12128"/>
    <cellStyle name="Percent 2 2 2 4 3 3 4 2" xfId="32805"/>
    <cellStyle name="Percent 2 2 2 4 3 3 5" xfId="22468"/>
    <cellStyle name="Percent 2 2 2 4 3 4" xfId="3083"/>
    <cellStyle name="Percent 2 2 2 4 3 4 2" xfId="8251"/>
    <cellStyle name="Percent 2 2 2 4 3 4 2 2" xfId="18588"/>
    <cellStyle name="Percent 2 2 2 4 3 4 2 2 2" xfId="39265"/>
    <cellStyle name="Percent 2 2 2 4 3 4 2 3" xfId="28928"/>
    <cellStyle name="Percent 2 2 2 4 3 4 3" xfId="13420"/>
    <cellStyle name="Percent 2 2 2 4 3 4 3 2" xfId="34097"/>
    <cellStyle name="Percent 2 2 2 4 3 4 4" xfId="23760"/>
    <cellStyle name="Percent 2 2 2 4 3 5" xfId="5667"/>
    <cellStyle name="Percent 2 2 2 4 3 5 2" xfId="16004"/>
    <cellStyle name="Percent 2 2 2 4 3 5 2 2" xfId="36681"/>
    <cellStyle name="Percent 2 2 2 4 3 5 3" xfId="26344"/>
    <cellStyle name="Percent 2 2 2 4 3 6" xfId="10836"/>
    <cellStyle name="Percent 2 2 2 4 3 6 2" xfId="31513"/>
    <cellStyle name="Percent 2 2 2 4 3 7" xfId="21176"/>
    <cellStyle name="Percent 2 2 2 4 4" xfId="822"/>
    <cellStyle name="Percent 2 2 2 4 4 2" xfId="2114"/>
    <cellStyle name="Percent 2 2 2 4 4 2 2" xfId="4698"/>
    <cellStyle name="Percent 2 2 2 4 4 2 2 2" xfId="9866"/>
    <cellStyle name="Percent 2 2 2 4 4 2 2 2 2" xfId="20203"/>
    <cellStyle name="Percent 2 2 2 4 4 2 2 2 2 2" xfId="40880"/>
    <cellStyle name="Percent 2 2 2 4 4 2 2 2 3" xfId="30543"/>
    <cellStyle name="Percent 2 2 2 4 4 2 2 3" xfId="15035"/>
    <cellStyle name="Percent 2 2 2 4 4 2 2 3 2" xfId="35712"/>
    <cellStyle name="Percent 2 2 2 4 4 2 2 4" xfId="25375"/>
    <cellStyle name="Percent 2 2 2 4 4 2 3" xfId="7282"/>
    <cellStyle name="Percent 2 2 2 4 4 2 3 2" xfId="17619"/>
    <cellStyle name="Percent 2 2 2 4 4 2 3 2 2" xfId="38296"/>
    <cellStyle name="Percent 2 2 2 4 4 2 3 3" xfId="27959"/>
    <cellStyle name="Percent 2 2 2 4 4 2 4" xfId="12451"/>
    <cellStyle name="Percent 2 2 2 4 4 2 4 2" xfId="33128"/>
    <cellStyle name="Percent 2 2 2 4 4 2 5" xfId="22791"/>
    <cellStyle name="Percent 2 2 2 4 4 3" xfId="3406"/>
    <cellStyle name="Percent 2 2 2 4 4 3 2" xfId="8574"/>
    <cellStyle name="Percent 2 2 2 4 4 3 2 2" xfId="18911"/>
    <cellStyle name="Percent 2 2 2 4 4 3 2 2 2" xfId="39588"/>
    <cellStyle name="Percent 2 2 2 4 4 3 2 3" xfId="29251"/>
    <cellStyle name="Percent 2 2 2 4 4 3 3" xfId="13743"/>
    <cellStyle name="Percent 2 2 2 4 4 3 3 2" xfId="34420"/>
    <cellStyle name="Percent 2 2 2 4 4 3 4" xfId="24083"/>
    <cellStyle name="Percent 2 2 2 4 4 4" xfId="5990"/>
    <cellStyle name="Percent 2 2 2 4 4 4 2" xfId="16327"/>
    <cellStyle name="Percent 2 2 2 4 4 4 2 2" xfId="37004"/>
    <cellStyle name="Percent 2 2 2 4 4 4 3" xfId="26667"/>
    <cellStyle name="Percent 2 2 2 4 4 5" xfId="11159"/>
    <cellStyle name="Percent 2 2 2 4 4 5 2" xfId="31836"/>
    <cellStyle name="Percent 2 2 2 4 4 6" xfId="21499"/>
    <cellStyle name="Percent 2 2 2 4 5" xfId="1468"/>
    <cellStyle name="Percent 2 2 2 4 5 2" xfId="4052"/>
    <cellStyle name="Percent 2 2 2 4 5 2 2" xfId="9220"/>
    <cellStyle name="Percent 2 2 2 4 5 2 2 2" xfId="19557"/>
    <cellStyle name="Percent 2 2 2 4 5 2 2 2 2" xfId="40234"/>
    <cellStyle name="Percent 2 2 2 4 5 2 2 3" xfId="29897"/>
    <cellStyle name="Percent 2 2 2 4 5 2 3" xfId="14389"/>
    <cellStyle name="Percent 2 2 2 4 5 2 3 2" xfId="35066"/>
    <cellStyle name="Percent 2 2 2 4 5 2 4" xfId="24729"/>
    <cellStyle name="Percent 2 2 2 4 5 3" xfId="6636"/>
    <cellStyle name="Percent 2 2 2 4 5 3 2" xfId="16973"/>
    <cellStyle name="Percent 2 2 2 4 5 3 2 2" xfId="37650"/>
    <cellStyle name="Percent 2 2 2 4 5 3 3" xfId="27313"/>
    <cellStyle name="Percent 2 2 2 4 5 4" xfId="11805"/>
    <cellStyle name="Percent 2 2 2 4 5 4 2" xfId="32482"/>
    <cellStyle name="Percent 2 2 2 4 5 5" xfId="22145"/>
    <cellStyle name="Percent 2 2 2 4 6" xfId="2760"/>
    <cellStyle name="Percent 2 2 2 4 6 2" xfId="7928"/>
    <cellStyle name="Percent 2 2 2 4 6 2 2" xfId="18265"/>
    <cellStyle name="Percent 2 2 2 4 6 2 2 2" xfId="38942"/>
    <cellStyle name="Percent 2 2 2 4 6 2 3" xfId="28605"/>
    <cellStyle name="Percent 2 2 2 4 6 3" xfId="13097"/>
    <cellStyle name="Percent 2 2 2 4 6 3 2" xfId="33774"/>
    <cellStyle name="Percent 2 2 2 4 6 4" xfId="23437"/>
    <cellStyle name="Percent 2 2 2 4 7" xfId="5344"/>
    <cellStyle name="Percent 2 2 2 4 7 2" xfId="15681"/>
    <cellStyle name="Percent 2 2 2 4 7 2 2" xfId="36358"/>
    <cellStyle name="Percent 2 2 2 4 7 3" xfId="26021"/>
    <cellStyle name="Percent 2 2 2 4 8" xfId="10513"/>
    <cellStyle name="Percent 2 2 2 4 8 2" xfId="31190"/>
    <cellStyle name="Percent 2 2 2 4 9" xfId="20853"/>
    <cellStyle name="Percent 2 2 2 5" xfId="258"/>
    <cellStyle name="Percent 2 2 2 5 2" xfId="582"/>
    <cellStyle name="Percent 2 2 2 5 2 2" xfId="1228"/>
    <cellStyle name="Percent 2 2 2 5 2 2 2" xfId="2520"/>
    <cellStyle name="Percent 2 2 2 5 2 2 2 2" xfId="5104"/>
    <cellStyle name="Percent 2 2 2 5 2 2 2 2 2" xfId="10272"/>
    <cellStyle name="Percent 2 2 2 5 2 2 2 2 2 2" xfId="20609"/>
    <cellStyle name="Percent 2 2 2 5 2 2 2 2 2 2 2" xfId="41286"/>
    <cellStyle name="Percent 2 2 2 5 2 2 2 2 2 3" xfId="30949"/>
    <cellStyle name="Percent 2 2 2 5 2 2 2 2 3" xfId="15441"/>
    <cellStyle name="Percent 2 2 2 5 2 2 2 2 3 2" xfId="36118"/>
    <cellStyle name="Percent 2 2 2 5 2 2 2 2 4" xfId="25781"/>
    <cellStyle name="Percent 2 2 2 5 2 2 2 3" xfId="7688"/>
    <cellStyle name="Percent 2 2 2 5 2 2 2 3 2" xfId="18025"/>
    <cellStyle name="Percent 2 2 2 5 2 2 2 3 2 2" xfId="38702"/>
    <cellStyle name="Percent 2 2 2 5 2 2 2 3 3" xfId="28365"/>
    <cellStyle name="Percent 2 2 2 5 2 2 2 4" xfId="12857"/>
    <cellStyle name="Percent 2 2 2 5 2 2 2 4 2" xfId="33534"/>
    <cellStyle name="Percent 2 2 2 5 2 2 2 5" xfId="23197"/>
    <cellStyle name="Percent 2 2 2 5 2 2 3" xfId="3812"/>
    <cellStyle name="Percent 2 2 2 5 2 2 3 2" xfId="8980"/>
    <cellStyle name="Percent 2 2 2 5 2 2 3 2 2" xfId="19317"/>
    <cellStyle name="Percent 2 2 2 5 2 2 3 2 2 2" xfId="39994"/>
    <cellStyle name="Percent 2 2 2 5 2 2 3 2 3" xfId="29657"/>
    <cellStyle name="Percent 2 2 2 5 2 2 3 3" xfId="14149"/>
    <cellStyle name="Percent 2 2 2 5 2 2 3 3 2" xfId="34826"/>
    <cellStyle name="Percent 2 2 2 5 2 2 3 4" xfId="24489"/>
    <cellStyle name="Percent 2 2 2 5 2 2 4" xfId="6396"/>
    <cellStyle name="Percent 2 2 2 5 2 2 4 2" xfId="16733"/>
    <cellStyle name="Percent 2 2 2 5 2 2 4 2 2" xfId="37410"/>
    <cellStyle name="Percent 2 2 2 5 2 2 4 3" xfId="27073"/>
    <cellStyle name="Percent 2 2 2 5 2 2 5" xfId="11565"/>
    <cellStyle name="Percent 2 2 2 5 2 2 5 2" xfId="32242"/>
    <cellStyle name="Percent 2 2 2 5 2 2 6" xfId="21905"/>
    <cellStyle name="Percent 2 2 2 5 2 3" xfId="1874"/>
    <cellStyle name="Percent 2 2 2 5 2 3 2" xfId="4458"/>
    <cellStyle name="Percent 2 2 2 5 2 3 2 2" xfId="9626"/>
    <cellStyle name="Percent 2 2 2 5 2 3 2 2 2" xfId="19963"/>
    <cellStyle name="Percent 2 2 2 5 2 3 2 2 2 2" xfId="40640"/>
    <cellStyle name="Percent 2 2 2 5 2 3 2 2 3" xfId="30303"/>
    <cellStyle name="Percent 2 2 2 5 2 3 2 3" xfId="14795"/>
    <cellStyle name="Percent 2 2 2 5 2 3 2 3 2" xfId="35472"/>
    <cellStyle name="Percent 2 2 2 5 2 3 2 4" xfId="25135"/>
    <cellStyle name="Percent 2 2 2 5 2 3 3" xfId="7042"/>
    <cellStyle name="Percent 2 2 2 5 2 3 3 2" xfId="17379"/>
    <cellStyle name="Percent 2 2 2 5 2 3 3 2 2" xfId="38056"/>
    <cellStyle name="Percent 2 2 2 5 2 3 3 3" xfId="27719"/>
    <cellStyle name="Percent 2 2 2 5 2 3 4" xfId="12211"/>
    <cellStyle name="Percent 2 2 2 5 2 3 4 2" xfId="32888"/>
    <cellStyle name="Percent 2 2 2 5 2 3 5" xfId="22551"/>
    <cellStyle name="Percent 2 2 2 5 2 4" xfId="3166"/>
    <cellStyle name="Percent 2 2 2 5 2 4 2" xfId="8334"/>
    <cellStyle name="Percent 2 2 2 5 2 4 2 2" xfId="18671"/>
    <cellStyle name="Percent 2 2 2 5 2 4 2 2 2" xfId="39348"/>
    <cellStyle name="Percent 2 2 2 5 2 4 2 3" xfId="29011"/>
    <cellStyle name="Percent 2 2 2 5 2 4 3" xfId="13503"/>
    <cellStyle name="Percent 2 2 2 5 2 4 3 2" xfId="34180"/>
    <cellStyle name="Percent 2 2 2 5 2 4 4" xfId="23843"/>
    <cellStyle name="Percent 2 2 2 5 2 5" xfId="5750"/>
    <cellStyle name="Percent 2 2 2 5 2 5 2" xfId="16087"/>
    <cellStyle name="Percent 2 2 2 5 2 5 2 2" xfId="36764"/>
    <cellStyle name="Percent 2 2 2 5 2 5 3" xfId="26427"/>
    <cellStyle name="Percent 2 2 2 5 2 6" xfId="10919"/>
    <cellStyle name="Percent 2 2 2 5 2 6 2" xfId="31596"/>
    <cellStyle name="Percent 2 2 2 5 2 7" xfId="21259"/>
    <cellStyle name="Percent 2 2 2 5 3" xfId="905"/>
    <cellStyle name="Percent 2 2 2 5 3 2" xfId="2197"/>
    <cellStyle name="Percent 2 2 2 5 3 2 2" xfId="4781"/>
    <cellStyle name="Percent 2 2 2 5 3 2 2 2" xfId="9949"/>
    <cellStyle name="Percent 2 2 2 5 3 2 2 2 2" xfId="20286"/>
    <cellStyle name="Percent 2 2 2 5 3 2 2 2 2 2" xfId="40963"/>
    <cellStyle name="Percent 2 2 2 5 3 2 2 2 3" xfId="30626"/>
    <cellStyle name="Percent 2 2 2 5 3 2 2 3" xfId="15118"/>
    <cellStyle name="Percent 2 2 2 5 3 2 2 3 2" xfId="35795"/>
    <cellStyle name="Percent 2 2 2 5 3 2 2 4" xfId="25458"/>
    <cellStyle name="Percent 2 2 2 5 3 2 3" xfId="7365"/>
    <cellStyle name="Percent 2 2 2 5 3 2 3 2" xfId="17702"/>
    <cellStyle name="Percent 2 2 2 5 3 2 3 2 2" xfId="38379"/>
    <cellStyle name="Percent 2 2 2 5 3 2 3 3" xfId="28042"/>
    <cellStyle name="Percent 2 2 2 5 3 2 4" xfId="12534"/>
    <cellStyle name="Percent 2 2 2 5 3 2 4 2" xfId="33211"/>
    <cellStyle name="Percent 2 2 2 5 3 2 5" xfId="22874"/>
    <cellStyle name="Percent 2 2 2 5 3 3" xfId="3489"/>
    <cellStyle name="Percent 2 2 2 5 3 3 2" xfId="8657"/>
    <cellStyle name="Percent 2 2 2 5 3 3 2 2" xfId="18994"/>
    <cellStyle name="Percent 2 2 2 5 3 3 2 2 2" xfId="39671"/>
    <cellStyle name="Percent 2 2 2 5 3 3 2 3" xfId="29334"/>
    <cellStyle name="Percent 2 2 2 5 3 3 3" xfId="13826"/>
    <cellStyle name="Percent 2 2 2 5 3 3 3 2" xfId="34503"/>
    <cellStyle name="Percent 2 2 2 5 3 3 4" xfId="24166"/>
    <cellStyle name="Percent 2 2 2 5 3 4" xfId="6073"/>
    <cellStyle name="Percent 2 2 2 5 3 4 2" xfId="16410"/>
    <cellStyle name="Percent 2 2 2 5 3 4 2 2" xfId="37087"/>
    <cellStyle name="Percent 2 2 2 5 3 4 3" xfId="26750"/>
    <cellStyle name="Percent 2 2 2 5 3 5" xfId="11242"/>
    <cellStyle name="Percent 2 2 2 5 3 5 2" xfId="31919"/>
    <cellStyle name="Percent 2 2 2 5 3 6" xfId="21582"/>
    <cellStyle name="Percent 2 2 2 5 4" xfId="1551"/>
    <cellStyle name="Percent 2 2 2 5 4 2" xfId="4135"/>
    <cellStyle name="Percent 2 2 2 5 4 2 2" xfId="9303"/>
    <cellStyle name="Percent 2 2 2 5 4 2 2 2" xfId="19640"/>
    <cellStyle name="Percent 2 2 2 5 4 2 2 2 2" xfId="40317"/>
    <cellStyle name="Percent 2 2 2 5 4 2 2 3" xfId="29980"/>
    <cellStyle name="Percent 2 2 2 5 4 2 3" xfId="14472"/>
    <cellStyle name="Percent 2 2 2 5 4 2 3 2" xfId="35149"/>
    <cellStyle name="Percent 2 2 2 5 4 2 4" xfId="24812"/>
    <cellStyle name="Percent 2 2 2 5 4 3" xfId="6719"/>
    <cellStyle name="Percent 2 2 2 5 4 3 2" xfId="17056"/>
    <cellStyle name="Percent 2 2 2 5 4 3 2 2" xfId="37733"/>
    <cellStyle name="Percent 2 2 2 5 4 3 3" xfId="27396"/>
    <cellStyle name="Percent 2 2 2 5 4 4" xfId="11888"/>
    <cellStyle name="Percent 2 2 2 5 4 4 2" xfId="32565"/>
    <cellStyle name="Percent 2 2 2 5 4 5" xfId="22228"/>
    <cellStyle name="Percent 2 2 2 5 5" xfId="2843"/>
    <cellStyle name="Percent 2 2 2 5 5 2" xfId="8011"/>
    <cellStyle name="Percent 2 2 2 5 5 2 2" xfId="18348"/>
    <cellStyle name="Percent 2 2 2 5 5 2 2 2" xfId="39025"/>
    <cellStyle name="Percent 2 2 2 5 5 2 3" xfId="28688"/>
    <cellStyle name="Percent 2 2 2 5 5 3" xfId="13180"/>
    <cellStyle name="Percent 2 2 2 5 5 3 2" xfId="33857"/>
    <cellStyle name="Percent 2 2 2 5 5 4" xfId="23520"/>
    <cellStyle name="Percent 2 2 2 5 6" xfId="5427"/>
    <cellStyle name="Percent 2 2 2 5 6 2" xfId="15764"/>
    <cellStyle name="Percent 2 2 2 5 6 2 2" xfId="36441"/>
    <cellStyle name="Percent 2 2 2 5 6 3" xfId="26104"/>
    <cellStyle name="Percent 2 2 2 5 7" xfId="10596"/>
    <cellStyle name="Percent 2 2 2 5 7 2" xfId="31273"/>
    <cellStyle name="Percent 2 2 2 5 8" xfId="20936"/>
    <cellStyle name="Percent 2 2 2 6" xfId="419"/>
    <cellStyle name="Percent 2 2 2 6 2" xfId="1065"/>
    <cellStyle name="Percent 2 2 2 6 2 2" xfId="2357"/>
    <cellStyle name="Percent 2 2 2 6 2 2 2" xfId="4941"/>
    <cellStyle name="Percent 2 2 2 6 2 2 2 2" xfId="10109"/>
    <cellStyle name="Percent 2 2 2 6 2 2 2 2 2" xfId="20446"/>
    <cellStyle name="Percent 2 2 2 6 2 2 2 2 2 2" xfId="41123"/>
    <cellStyle name="Percent 2 2 2 6 2 2 2 2 3" xfId="30786"/>
    <cellStyle name="Percent 2 2 2 6 2 2 2 3" xfId="15278"/>
    <cellStyle name="Percent 2 2 2 6 2 2 2 3 2" xfId="35955"/>
    <cellStyle name="Percent 2 2 2 6 2 2 2 4" xfId="25618"/>
    <cellStyle name="Percent 2 2 2 6 2 2 3" xfId="7525"/>
    <cellStyle name="Percent 2 2 2 6 2 2 3 2" xfId="17862"/>
    <cellStyle name="Percent 2 2 2 6 2 2 3 2 2" xfId="38539"/>
    <cellStyle name="Percent 2 2 2 6 2 2 3 3" xfId="28202"/>
    <cellStyle name="Percent 2 2 2 6 2 2 4" xfId="12694"/>
    <cellStyle name="Percent 2 2 2 6 2 2 4 2" xfId="33371"/>
    <cellStyle name="Percent 2 2 2 6 2 2 5" xfId="23034"/>
    <cellStyle name="Percent 2 2 2 6 2 3" xfId="3649"/>
    <cellStyle name="Percent 2 2 2 6 2 3 2" xfId="8817"/>
    <cellStyle name="Percent 2 2 2 6 2 3 2 2" xfId="19154"/>
    <cellStyle name="Percent 2 2 2 6 2 3 2 2 2" xfId="39831"/>
    <cellStyle name="Percent 2 2 2 6 2 3 2 3" xfId="29494"/>
    <cellStyle name="Percent 2 2 2 6 2 3 3" xfId="13986"/>
    <cellStyle name="Percent 2 2 2 6 2 3 3 2" xfId="34663"/>
    <cellStyle name="Percent 2 2 2 6 2 3 4" xfId="24326"/>
    <cellStyle name="Percent 2 2 2 6 2 4" xfId="6233"/>
    <cellStyle name="Percent 2 2 2 6 2 4 2" xfId="16570"/>
    <cellStyle name="Percent 2 2 2 6 2 4 2 2" xfId="37247"/>
    <cellStyle name="Percent 2 2 2 6 2 4 3" xfId="26910"/>
    <cellStyle name="Percent 2 2 2 6 2 5" xfId="11402"/>
    <cellStyle name="Percent 2 2 2 6 2 5 2" xfId="32079"/>
    <cellStyle name="Percent 2 2 2 6 2 6" xfId="21742"/>
    <cellStyle name="Percent 2 2 2 6 3" xfId="1711"/>
    <cellStyle name="Percent 2 2 2 6 3 2" xfId="4295"/>
    <cellStyle name="Percent 2 2 2 6 3 2 2" xfId="9463"/>
    <cellStyle name="Percent 2 2 2 6 3 2 2 2" xfId="19800"/>
    <cellStyle name="Percent 2 2 2 6 3 2 2 2 2" xfId="40477"/>
    <cellStyle name="Percent 2 2 2 6 3 2 2 3" xfId="30140"/>
    <cellStyle name="Percent 2 2 2 6 3 2 3" xfId="14632"/>
    <cellStyle name="Percent 2 2 2 6 3 2 3 2" xfId="35309"/>
    <cellStyle name="Percent 2 2 2 6 3 2 4" xfId="24972"/>
    <cellStyle name="Percent 2 2 2 6 3 3" xfId="6879"/>
    <cellStyle name="Percent 2 2 2 6 3 3 2" xfId="17216"/>
    <cellStyle name="Percent 2 2 2 6 3 3 2 2" xfId="37893"/>
    <cellStyle name="Percent 2 2 2 6 3 3 3" xfId="27556"/>
    <cellStyle name="Percent 2 2 2 6 3 4" xfId="12048"/>
    <cellStyle name="Percent 2 2 2 6 3 4 2" xfId="32725"/>
    <cellStyle name="Percent 2 2 2 6 3 5" xfId="22388"/>
    <cellStyle name="Percent 2 2 2 6 4" xfId="3003"/>
    <cellStyle name="Percent 2 2 2 6 4 2" xfId="8171"/>
    <cellStyle name="Percent 2 2 2 6 4 2 2" xfId="18508"/>
    <cellStyle name="Percent 2 2 2 6 4 2 2 2" xfId="39185"/>
    <cellStyle name="Percent 2 2 2 6 4 2 3" xfId="28848"/>
    <cellStyle name="Percent 2 2 2 6 4 3" xfId="13340"/>
    <cellStyle name="Percent 2 2 2 6 4 3 2" xfId="34017"/>
    <cellStyle name="Percent 2 2 2 6 4 4" xfId="23680"/>
    <cellStyle name="Percent 2 2 2 6 5" xfId="5587"/>
    <cellStyle name="Percent 2 2 2 6 5 2" xfId="15924"/>
    <cellStyle name="Percent 2 2 2 6 5 2 2" xfId="36601"/>
    <cellStyle name="Percent 2 2 2 6 5 3" xfId="26264"/>
    <cellStyle name="Percent 2 2 2 6 6" xfId="10756"/>
    <cellStyle name="Percent 2 2 2 6 6 2" xfId="31433"/>
    <cellStyle name="Percent 2 2 2 6 7" xfId="21096"/>
    <cellStyle name="Percent 2 2 2 7" xfId="742"/>
    <cellStyle name="Percent 2 2 2 7 2" xfId="2034"/>
    <cellStyle name="Percent 2 2 2 7 2 2" xfId="4618"/>
    <cellStyle name="Percent 2 2 2 7 2 2 2" xfId="9786"/>
    <cellStyle name="Percent 2 2 2 7 2 2 2 2" xfId="20123"/>
    <cellStyle name="Percent 2 2 2 7 2 2 2 2 2" xfId="40800"/>
    <cellStyle name="Percent 2 2 2 7 2 2 2 3" xfId="30463"/>
    <cellStyle name="Percent 2 2 2 7 2 2 3" xfId="14955"/>
    <cellStyle name="Percent 2 2 2 7 2 2 3 2" xfId="35632"/>
    <cellStyle name="Percent 2 2 2 7 2 2 4" xfId="25295"/>
    <cellStyle name="Percent 2 2 2 7 2 3" xfId="7202"/>
    <cellStyle name="Percent 2 2 2 7 2 3 2" xfId="17539"/>
    <cellStyle name="Percent 2 2 2 7 2 3 2 2" xfId="38216"/>
    <cellStyle name="Percent 2 2 2 7 2 3 3" xfId="27879"/>
    <cellStyle name="Percent 2 2 2 7 2 4" xfId="12371"/>
    <cellStyle name="Percent 2 2 2 7 2 4 2" xfId="33048"/>
    <cellStyle name="Percent 2 2 2 7 2 5" xfId="22711"/>
    <cellStyle name="Percent 2 2 2 7 3" xfId="3326"/>
    <cellStyle name="Percent 2 2 2 7 3 2" xfId="8494"/>
    <cellStyle name="Percent 2 2 2 7 3 2 2" xfId="18831"/>
    <cellStyle name="Percent 2 2 2 7 3 2 2 2" xfId="39508"/>
    <cellStyle name="Percent 2 2 2 7 3 2 3" xfId="29171"/>
    <cellStyle name="Percent 2 2 2 7 3 3" xfId="13663"/>
    <cellStyle name="Percent 2 2 2 7 3 3 2" xfId="34340"/>
    <cellStyle name="Percent 2 2 2 7 3 4" xfId="24003"/>
    <cellStyle name="Percent 2 2 2 7 4" xfId="5910"/>
    <cellStyle name="Percent 2 2 2 7 4 2" xfId="16247"/>
    <cellStyle name="Percent 2 2 2 7 4 2 2" xfId="36924"/>
    <cellStyle name="Percent 2 2 2 7 4 3" xfId="26587"/>
    <cellStyle name="Percent 2 2 2 7 5" xfId="11079"/>
    <cellStyle name="Percent 2 2 2 7 5 2" xfId="31756"/>
    <cellStyle name="Percent 2 2 2 7 6" xfId="21419"/>
    <cellStyle name="Percent 2 2 2 8" xfId="1388"/>
    <cellStyle name="Percent 2 2 2 8 2" xfId="3972"/>
    <cellStyle name="Percent 2 2 2 8 2 2" xfId="9140"/>
    <cellStyle name="Percent 2 2 2 8 2 2 2" xfId="19477"/>
    <cellStyle name="Percent 2 2 2 8 2 2 2 2" xfId="40154"/>
    <cellStyle name="Percent 2 2 2 8 2 2 3" xfId="29817"/>
    <cellStyle name="Percent 2 2 2 8 2 3" xfId="14309"/>
    <cellStyle name="Percent 2 2 2 8 2 3 2" xfId="34986"/>
    <cellStyle name="Percent 2 2 2 8 2 4" xfId="24649"/>
    <cellStyle name="Percent 2 2 2 8 3" xfId="6556"/>
    <cellStyle name="Percent 2 2 2 8 3 2" xfId="16893"/>
    <cellStyle name="Percent 2 2 2 8 3 2 2" xfId="37570"/>
    <cellStyle name="Percent 2 2 2 8 3 3" xfId="27233"/>
    <cellStyle name="Percent 2 2 2 8 4" xfId="11725"/>
    <cellStyle name="Percent 2 2 2 8 4 2" xfId="32402"/>
    <cellStyle name="Percent 2 2 2 8 5" xfId="22065"/>
    <cellStyle name="Percent 2 2 2 9" xfId="2680"/>
    <cellStyle name="Percent 2 2 2 9 2" xfId="7848"/>
    <cellStyle name="Percent 2 2 2 9 2 2" xfId="18185"/>
    <cellStyle name="Percent 2 2 2 9 2 2 2" xfId="38862"/>
    <cellStyle name="Percent 2 2 2 9 2 3" xfId="28525"/>
    <cellStyle name="Percent 2 2 2 9 3" xfId="13017"/>
    <cellStyle name="Percent 2 2 2 9 3 2" xfId="33694"/>
    <cellStyle name="Percent 2 2 2 9 4" xfId="23357"/>
    <cellStyle name="Percent 2 2 3" xfId="78"/>
    <cellStyle name="Percent 2 2 3 10" xfId="5270"/>
    <cellStyle name="Percent 2 2 3 10 2" xfId="15607"/>
    <cellStyle name="Percent 2 2 3 10 2 2" xfId="36284"/>
    <cellStyle name="Percent 2 2 3 10 3" xfId="25947"/>
    <cellStyle name="Percent 2 2 3 11" xfId="10439"/>
    <cellStyle name="Percent 2 2 3 11 2" xfId="31116"/>
    <cellStyle name="Percent 2 2 3 12" xfId="20779"/>
    <cellStyle name="Percent 2 2 3 2" xfId="113"/>
    <cellStyle name="Percent 2 2 3 2 10" xfId="10459"/>
    <cellStyle name="Percent 2 2 3 2 10 2" xfId="31136"/>
    <cellStyle name="Percent 2 2 3 2 11" xfId="20799"/>
    <cellStyle name="Percent 2 2 3 2 2" xfId="156"/>
    <cellStyle name="Percent 2 2 3 2 2 10" xfId="20839"/>
    <cellStyle name="Percent 2 2 3 2 2 2" xfId="237"/>
    <cellStyle name="Percent 2 2 3 2 2 2 2" xfId="405"/>
    <cellStyle name="Percent 2 2 3 2 2 2 2 2" xfId="728"/>
    <cellStyle name="Percent 2 2 3 2 2 2 2 2 2" xfId="1374"/>
    <cellStyle name="Percent 2 2 3 2 2 2 2 2 2 2" xfId="2666"/>
    <cellStyle name="Percent 2 2 3 2 2 2 2 2 2 2 2" xfId="5250"/>
    <cellStyle name="Percent 2 2 3 2 2 2 2 2 2 2 2 2" xfId="10418"/>
    <cellStyle name="Percent 2 2 3 2 2 2 2 2 2 2 2 2 2" xfId="20755"/>
    <cellStyle name="Percent 2 2 3 2 2 2 2 2 2 2 2 2 2 2" xfId="41432"/>
    <cellStyle name="Percent 2 2 3 2 2 2 2 2 2 2 2 2 3" xfId="31095"/>
    <cellStyle name="Percent 2 2 3 2 2 2 2 2 2 2 2 3" xfId="15587"/>
    <cellStyle name="Percent 2 2 3 2 2 2 2 2 2 2 2 3 2" xfId="36264"/>
    <cellStyle name="Percent 2 2 3 2 2 2 2 2 2 2 2 4" xfId="25927"/>
    <cellStyle name="Percent 2 2 3 2 2 2 2 2 2 2 3" xfId="7834"/>
    <cellStyle name="Percent 2 2 3 2 2 2 2 2 2 2 3 2" xfId="18171"/>
    <cellStyle name="Percent 2 2 3 2 2 2 2 2 2 2 3 2 2" xfId="38848"/>
    <cellStyle name="Percent 2 2 3 2 2 2 2 2 2 2 3 3" xfId="28511"/>
    <cellStyle name="Percent 2 2 3 2 2 2 2 2 2 2 4" xfId="13003"/>
    <cellStyle name="Percent 2 2 3 2 2 2 2 2 2 2 4 2" xfId="33680"/>
    <cellStyle name="Percent 2 2 3 2 2 2 2 2 2 2 5" xfId="23343"/>
    <cellStyle name="Percent 2 2 3 2 2 2 2 2 2 3" xfId="3958"/>
    <cellStyle name="Percent 2 2 3 2 2 2 2 2 2 3 2" xfId="9126"/>
    <cellStyle name="Percent 2 2 3 2 2 2 2 2 2 3 2 2" xfId="19463"/>
    <cellStyle name="Percent 2 2 3 2 2 2 2 2 2 3 2 2 2" xfId="40140"/>
    <cellStyle name="Percent 2 2 3 2 2 2 2 2 2 3 2 3" xfId="29803"/>
    <cellStyle name="Percent 2 2 3 2 2 2 2 2 2 3 3" xfId="14295"/>
    <cellStyle name="Percent 2 2 3 2 2 2 2 2 2 3 3 2" xfId="34972"/>
    <cellStyle name="Percent 2 2 3 2 2 2 2 2 2 3 4" xfId="24635"/>
    <cellStyle name="Percent 2 2 3 2 2 2 2 2 2 4" xfId="6542"/>
    <cellStyle name="Percent 2 2 3 2 2 2 2 2 2 4 2" xfId="16879"/>
    <cellStyle name="Percent 2 2 3 2 2 2 2 2 2 4 2 2" xfId="37556"/>
    <cellStyle name="Percent 2 2 3 2 2 2 2 2 2 4 3" xfId="27219"/>
    <cellStyle name="Percent 2 2 3 2 2 2 2 2 2 5" xfId="11711"/>
    <cellStyle name="Percent 2 2 3 2 2 2 2 2 2 5 2" xfId="32388"/>
    <cellStyle name="Percent 2 2 3 2 2 2 2 2 2 6" xfId="22051"/>
    <cellStyle name="Percent 2 2 3 2 2 2 2 2 3" xfId="2020"/>
    <cellStyle name="Percent 2 2 3 2 2 2 2 2 3 2" xfId="4604"/>
    <cellStyle name="Percent 2 2 3 2 2 2 2 2 3 2 2" xfId="9772"/>
    <cellStyle name="Percent 2 2 3 2 2 2 2 2 3 2 2 2" xfId="20109"/>
    <cellStyle name="Percent 2 2 3 2 2 2 2 2 3 2 2 2 2" xfId="40786"/>
    <cellStyle name="Percent 2 2 3 2 2 2 2 2 3 2 2 3" xfId="30449"/>
    <cellStyle name="Percent 2 2 3 2 2 2 2 2 3 2 3" xfId="14941"/>
    <cellStyle name="Percent 2 2 3 2 2 2 2 2 3 2 3 2" xfId="35618"/>
    <cellStyle name="Percent 2 2 3 2 2 2 2 2 3 2 4" xfId="25281"/>
    <cellStyle name="Percent 2 2 3 2 2 2 2 2 3 3" xfId="7188"/>
    <cellStyle name="Percent 2 2 3 2 2 2 2 2 3 3 2" xfId="17525"/>
    <cellStyle name="Percent 2 2 3 2 2 2 2 2 3 3 2 2" xfId="38202"/>
    <cellStyle name="Percent 2 2 3 2 2 2 2 2 3 3 3" xfId="27865"/>
    <cellStyle name="Percent 2 2 3 2 2 2 2 2 3 4" xfId="12357"/>
    <cellStyle name="Percent 2 2 3 2 2 2 2 2 3 4 2" xfId="33034"/>
    <cellStyle name="Percent 2 2 3 2 2 2 2 2 3 5" xfId="22697"/>
    <cellStyle name="Percent 2 2 3 2 2 2 2 2 4" xfId="3312"/>
    <cellStyle name="Percent 2 2 3 2 2 2 2 2 4 2" xfId="8480"/>
    <cellStyle name="Percent 2 2 3 2 2 2 2 2 4 2 2" xfId="18817"/>
    <cellStyle name="Percent 2 2 3 2 2 2 2 2 4 2 2 2" xfId="39494"/>
    <cellStyle name="Percent 2 2 3 2 2 2 2 2 4 2 3" xfId="29157"/>
    <cellStyle name="Percent 2 2 3 2 2 2 2 2 4 3" xfId="13649"/>
    <cellStyle name="Percent 2 2 3 2 2 2 2 2 4 3 2" xfId="34326"/>
    <cellStyle name="Percent 2 2 3 2 2 2 2 2 4 4" xfId="23989"/>
    <cellStyle name="Percent 2 2 3 2 2 2 2 2 5" xfId="5896"/>
    <cellStyle name="Percent 2 2 3 2 2 2 2 2 5 2" xfId="16233"/>
    <cellStyle name="Percent 2 2 3 2 2 2 2 2 5 2 2" xfId="36910"/>
    <cellStyle name="Percent 2 2 3 2 2 2 2 2 5 3" xfId="26573"/>
    <cellStyle name="Percent 2 2 3 2 2 2 2 2 6" xfId="11065"/>
    <cellStyle name="Percent 2 2 3 2 2 2 2 2 6 2" xfId="31742"/>
    <cellStyle name="Percent 2 2 3 2 2 2 2 2 7" xfId="21405"/>
    <cellStyle name="Percent 2 2 3 2 2 2 2 3" xfId="1051"/>
    <cellStyle name="Percent 2 2 3 2 2 2 2 3 2" xfId="2343"/>
    <cellStyle name="Percent 2 2 3 2 2 2 2 3 2 2" xfId="4927"/>
    <cellStyle name="Percent 2 2 3 2 2 2 2 3 2 2 2" xfId="10095"/>
    <cellStyle name="Percent 2 2 3 2 2 2 2 3 2 2 2 2" xfId="20432"/>
    <cellStyle name="Percent 2 2 3 2 2 2 2 3 2 2 2 2 2" xfId="41109"/>
    <cellStyle name="Percent 2 2 3 2 2 2 2 3 2 2 2 3" xfId="30772"/>
    <cellStyle name="Percent 2 2 3 2 2 2 2 3 2 2 3" xfId="15264"/>
    <cellStyle name="Percent 2 2 3 2 2 2 2 3 2 2 3 2" xfId="35941"/>
    <cellStyle name="Percent 2 2 3 2 2 2 2 3 2 2 4" xfId="25604"/>
    <cellStyle name="Percent 2 2 3 2 2 2 2 3 2 3" xfId="7511"/>
    <cellStyle name="Percent 2 2 3 2 2 2 2 3 2 3 2" xfId="17848"/>
    <cellStyle name="Percent 2 2 3 2 2 2 2 3 2 3 2 2" xfId="38525"/>
    <cellStyle name="Percent 2 2 3 2 2 2 2 3 2 3 3" xfId="28188"/>
    <cellStyle name="Percent 2 2 3 2 2 2 2 3 2 4" xfId="12680"/>
    <cellStyle name="Percent 2 2 3 2 2 2 2 3 2 4 2" xfId="33357"/>
    <cellStyle name="Percent 2 2 3 2 2 2 2 3 2 5" xfId="23020"/>
    <cellStyle name="Percent 2 2 3 2 2 2 2 3 3" xfId="3635"/>
    <cellStyle name="Percent 2 2 3 2 2 2 2 3 3 2" xfId="8803"/>
    <cellStyle name="Percent 2 2 3 2 2 2 2 3 3 2 2" xfId="19140"/>
    <cellStyle name="Percent 2 2 3 2 2 2 2 3 3 2 2 2" xfId="39817"/>
    <cellStyle name="Percent 2 2 3 2 2 2 2 3 3 2 3" xfId="29480"/>
    <cellStyle name="Percent 2 2 3 2 2 2 2 3 3 3" xfId="13972"/>
    <cellStyle name="Percent 2 2 3 2 2 2 2 3 3 3 2" xfId="34649"/>
    <cellStyle name="Percent 2 2 3 2 2 2 2 3 3 4" xfId="24312"/>
    <cellStyle name="Percent 2 2 3 2 2 2 2 3 4" xfId="6219"/>
    <cellStyle name="Percent 2 2 3 2 2 2 2 3 4 2" xfId="16556"/>
    <cellStyle name="Percent 2 2 3 2 2 2 2 3 4 2 2" xfId="37233"/>
    <cellStyle name="Percent 2 2 3 2 2 2 2 3 4 3" xfId="26896"/>
    <cellStyle name="Percent 2 2 3 2 2 2 2 3 5" xfId="11388"/>
    <cellStyle name="Percent 2 2 3 2 2 2 2 3 5 2" xfId="32065"/>
    <cellStyle name="Percent 2 2 3 2 2 2 2 3 6" xfId="21728"/>
    <cellStyle name="Percent 2 2 3 2 2 2 2 4" xfId="1697"/>
    <cellStyle name="Percent 2 2 3 2 2 2 2 4 2" xfId="4281"/>
    <cellStyle name="Percent 2 2 3 2 2 2 2 4 2 2" xfId="9449"/>
    <cellStyle name="Percent 2 2 3 2 2 2 2 4 2 2 2" xfId="19786"/>
    <cellStyle name="Percent 2 2 3 2 2 2 2 4 2 2 2 2" xfId="40463"/>
    <cellStyle name="Percent 2 2 3 2 2 2 2 4 2 2 3" xfId="30126"/>
    <cellStyle name="Percent 2 2 3 2 2 2 2 4 2 3" xfId="14618"/>
    <cellStyle name="Percent 2 2 3 2 2 2 2 4 2 3 2" xfId="35295"/>
    <cellStyle name="Percent 2 2 3 2 2 2 2 4 2 4" xfId="24958"/>
    <cellStyle name="Percent 2 2 3 2 2 2 2 4 3" xfId="6865"/>
    <cellStyle name="Percent 2 2 3 2 2 2 2 4 3 2" xfId="17202"/>
    <cellStyle name="Percent 2 2 3 2 2 2 2 4 3 2 2" xfId="37879"/>
    <cellStyle name="Percent 2 2 3 2 2 2 2 4 3 3" xfId="27542"/>
    <cellStyle name="Percent 2 2 3 2 2 2 2 4 4" xfId="12034"/>
    <cellStyle name="Percent 2 2 3 2 2 2 2 4 4 2" xfId="32711"/>
    <cellStyle name="Percent 2 2 3 2 2 2 2 4 5" xfId="22374"/>
    <cellStyle name="Percent 2 2 3 2 2 2 2 5" xfId="2989"/>
    <cellStyle name="Percent 2 2 3 2 2 2 2 5 2" xfId="8157"/>
    <cellStyle name="Percent 2 2 3 2 2 2 2 5 2 2" xfId="18494"/>
    <cellStyle name="Percent 2 2 3 2 2 2 2 5 2 2 2" xfId="39171"/>
    <cellStyle name="Percent 2 2 3 2 2 2 2 5 2 3" xfId="28834"/>
    <cellStyle name="Percent 2 2 3 2 2 2 2 5 3" xfId="13326"/>
    <cellStyle name="Percent 2 2 3 2 2 2 2 5 3 2" xfId="34003"/>
    <cellStyle name="Percent 2 2 3 2 2 2 2 5 4" xfId="23666"/>
    <cellStyle name="Percent 2 2 3 2 2 2 2 6" xfId="5573"/>
    <cellStyle name="Percent 2 2 3 2 2 2 2 6 2" xfId="15910"/>
    <cellStyle name="Percent 2 2 3 2 2 2 2 6 2 2" xfId="36587"/>
    <cellStyle name="Percent 2 2 3 2 2 2 2 6 3" xfId="26250"/>
    <cellStyle name="Percent 2 2 3 2 2 2 2 7" xfId="10742"/>
    <cellStyle name="Percent 2 2 3 2 2 2 2 7 2" xfId="31419"/>
    <cellStyle name="Percent 2 2 3 2 2 2 2 8" xfId="21082"/>
    <cellStyle name="Percent 2 2 3 2 2 2 3" xfId="565"/>
    <cellStyle name="Percent 2 2 3 2 2 2 3 2" xfId="1211"/>
    <cellStyle name="Percent 2 2 3 2 2 2 3 2 2" xfId="2503"/>
    <cellStyle name="Percent 2 2 3 2 2 2 3 2 2 2" xfId="5087"/>
    <cellStyle name="Percent 2 2 3 2 2 2 3 2 2 2 2" xfId="10255"/>
    <cellStyle name="Percent 2 2 3 2 2 2 3 2 2 2 2 2" xfId="20592"/>
    <cellStyle name="Percent 2 2 3 2 2 2 3 2 2 2 2 2 2" xfId="41269"/>
    <cellStyle name="Percent 2 2 3 2 2 2 3 2 2 2 2 3" xfId="30932"/>
    <cellStyle name="Percent 2 2 3 2 2 2 3 2 2 2 3" xfId="15424"/>
    <cellStyle name="Percent 2 2 3 2 2 2 3 2 2 2 3 2" xfId="36101"/>
    <cellStyle name="Percent 2 2 3 2 2 2 3 2 2 2 4" xfId="25764"/>
    <cellStyle name="Percent 2 2 3 2 2 2 3 2 2 3" xfId="7671"/>
    <cellStyle name="Percent 2 2 3 2 2 2 3 2 2 3 2" xfId="18008"/>
    <cellStyle name="Percent 2 2 3 2 2 2 3 2 2 3 2 2" xfId="38685"/>
    <cellStyle name="Percent 2 2 3 2 2 2 3 2 2 3 3" xfId="28348"/>
    <cellStyle name="Percent 2 2 3 2 2 2 3 2 2 4" xfId="12840"/>
    <cellStyle name="Percent 2 2 3 2 2 2 3 2 2 4 2" xfId="33517"/>
    <cellStyle name="Percent 2 2 3 2 2 2 3 2 2 5" xfId="23180"/>
    <cellStyle name="Percent 2 2 3 2 2 2 3 2 3" xfId="3795"/>
    <cellStyle name="Percent 2 2 3 2 2 2 3 2 3 2" xfId="8963"/>
    <cellStyle name="Percent 2 2 3 2 2 2 3 2 3 2 2" xfId="19300"/>
    <cellStyle name="Percent 2 2 3 2 2 2 3 2 3 2 2 2" xfId="39977"/>
    <cellStyle name="Percent 2 2 3 2 2 2 3 2 3 2 3" xfId="29640"/>
    <cellStyle name="Percent 2 2 3 2 2 2 3 2 3 3" xfId="14132"/>
    <cellStyle name="Percent 2 2 3 2 2 2 3 2 3 3 2" xfId="34809"/>
    <cellStyle name="Percent 2 2 3 2 2 2 3 2 3 4" xfId="24472"/>
    <cellStyle name="Percent 2 2 3 2 2 2 3 2 4" xfId="6379"/>
    <cellStyle name="Percent 2 2 3 2 2 2 3 2 4 2" xfId="16716"/>
    <cellStyle name="Percent 2 2 3 2 2 2 3 2 4 2 2" xfId="37393"/>
    <cellStyle name="Percent 2 2 3 2 2 2 3 2 4 3" xfId="27056"/>
    <cellStyle name="Percent 2 2 3 2 2 2 3 2 5" xfId="11548"/>
    <cellStyle name="Percent 2 2 3 2 2 2 3 2 5 2" xfId="32225"/>
    <cellStyle name="Percent 2 2 3 2 2 2 3 2 6" xfId="21888"/>
    <cellStyle name="Percent 2 2 3 2 2 2 3 3" xfId="1857"/>
    <cellStyle name="Percent 2 2 3 2 2 2 3 3 2" xfId="4441"/>
    <cellStyle name="Percent 2 2 3 2 2 2 3 3 2 2" xfId="9609"/>
    <cellStyle name="Percent 2 2 3 2 2 2 3 3 2 2 2" xfId="19946"/>
    <cellStyle name="Percent 2 2 3 2 2 2 3 3 2 2 2 2" xfId="40623"/>
    <cellStyle name="Percent 2 2 3 2 2 2 3 3 2 2 3" xfId="30286"/>
    <cellStyle name="Percent 2 2 3 2 2 2 3 3 2 3" xfId="14778"/>
    <cellStyle name="Percent 2 2 3 2 2 2 3 3 2 3 2" xfId="35455"/>
    <cellStyle name="Percent 2 2 3 2 2 2 3 3 2 4" xfId="25118"/>
    <cellStyle name="Percent 2 2 3 2 2 2 3 3 3" xfId="7025"/>
    <cellStyle name="Percent 2 2 3 2 2 2 3 3 3 2" xfId="17362"/>
    <cellStyle name="Percent 2 2 3 2 2 2 3 3 3 2 2" xfId="38039"/>
    <cellStyle name="Percent 2 2 3 2 2 2 3 3 3 3" xfId="27702"/>
    <cellStyle name="Percent 2 2 3 2 2 2 3 3 4" xfId="12194"/>
    <cellStyle name="Percent 2 2 3 2 2 2 3 3 4 2" xfId="32871"/>
    <cellStyle name="Percent 2 2 3 2 2 2 3 3 5" xfId="22534"/>
    <cellStyle name="Percent 2 2 3 2 2 2 3 4" xfId="3149"/>
    <cellStyle name="Percent 2 2 3 2 2 2 3 4 2" xfId="8317"/>
    <cellStyle name="Percent 2 2 3 2 2 2 3 4 2 2" xfId="18654"/>
    <cellStyle name="Percent 2 2 3 2 2 2 3 4 2 2 2" xfId="39331"/>
    <cellStyle name="Percent 2 2 3 2 2 2 3 4 2 3" xfId="28994"/>
    <cellStyle name="Percent 2 2 3 2 2 2 3 4 3" xfId="13486"/>
    <cellStyle name="Percent 2 2 3 2 2 2 3 4 3 2" xfId="34163"/>
    <cellStyle name="Percent 2 2 3 2 2 2 3 4 4" xfId="23826"/>
    <cellStyle name="Percent 2 2 3 2 2 2 3 5" xfId="5733"/>
    <cellStyle name="Percent 2 2 3 2 2 2 3 5 2" xfId="16070"/>
    <cellStyle name="Percent 2 2 3 2 2 2 3 5 2 2" xfId="36747"/>
    <cellStyle name="Percent 2 2 3 2 2 2 3 5 3" xfId="26410"/>
    <cellStyle name="Percent 2 2 3 2 2 2 3 6" xfId="10902"/>
    <cellStyle name="Percent 2 2 3 2 2 2 3 6 2" xfId="31579"/>
    <cellStyle name="Percent 2 2 3 2 2 2 3 7" xfId="21242"/>
    <cellStyle name="Percent 2 2 3 2 2 2 4" xfId="888"/>
    <cellStyle name="Percent 2 2 3 2 2 2 4 2" xfId="2180"/>
    <cellStyle name="Percent 2 2 3 2 2 2 4 2 2" xfId="4764"/>
    <cellStyle name="Percent 2 2 3 2 2 2 4 2 2 2" xfId="9932"/>
    <cellStyle name="Percent 2 2 3 2 2 2 4 2 2 2 2" xfId="20269"/>
    <cellStyle name="Percent 2 2 3 2 2 2 4 2 2 2 2 2" xfId="40946"/>
    <cellStyle name="Percent 2 2 3 2 2 2 4 2 2 2 3" xfId="30609"/>
    <cellStyle name="Percent 2 2 3 2 2 2 4 2 2 3" xfId="15101"/>
    <cellStyle name="Percent 2 2 3 2 2 2 4 2 2 3 2" xfId="35778"/>
    <cellStyle name="Percent 2 2 3 2 2 2 4 2 2 4" xfId="25441"/>
    <cellStyle name="Percent 2 2 3 2 2 2 4 2 3" xfId="7348"/>
    <cellStyle name="Percent 2 2 3 2 2 2 4 2 3 2" xfId="17685"/>
    <cellStyle name="Percent 2 2 3 2 2 2 4 2 3 2 2" xfId="38362"/>
    <cellStyle name="Percent 2 2 3 2 2 2 4 2 3 3" xfId="28025"/>
    <cellStyle name="Percent 2 2 3 2 2 2 4 2 4" xfId="12517"/>
    <cellStyle name="Percent 2 2 3 2 2 2 4 2 4 2" xfId="33194"/>
    <cellStyle name="Percent 2 2 3 2 2 2 4 2 5" xfId="22857"/>
    <cellStyle name="Percent 2 2 3 2 2 2 4 3" xfId="3472"/>
    <cellStyle name="Percent 2 2 3 2 2 2 4 3 2" xfId="8640"/>
    <cellStyle name="Percent 2 2 3 2 2 2 4 3 2 2" xfId="18977"/>
    <cellStyle name="Percent 2 2 3 2 2 2 4 3 2 2 2" xfId="39654"/>
    <cellStyle name="Percent 2 2 3 2 2 2 4 3 2 3" xfId="29317"/>
    <cellStyle name="Percent 2 2 3 2 2 2 4 3 3" xfId="13809"/>
    <cellStyle name="Percent 2 2 3 2 2 2 4 3 3 2" xfId="34486"/>
    <cellStyle name="Percent 2 2 3 2 2 2 4 3 4" xfId="24149"/>
    <cellStyle name="Percent 2 2 3 2 2 2 4 4" xfId="6056"/>
    <cellStyle name="Percent 2 2 3 2 2 2 4 4 2" xfId="16393"/>
    <cellStyle name="Percent 2 2 3 2 2 2 4 4 2 2" xfId="37070"/>
    <cellStyle name="Percent 2 2 3 2 2 2 4 4 3" xfId="26733"/>
    <cellStyle name="Percent 2 2 3 2 2 2 4 5" xfId="11225"/>
    <cellStyle name="Percent 2 2 3 2 2 2 4 5 2" xfId="31902"/>
    <cellStyle name="Percent 2 2 3 2 2 2 4 6" xfId="21565"/>
    <cellStyle name="Percent 2 2 3 2 2 2 5" xfId="1534"/>
    <cellStyle name="Percent 2 2 3 2 2 2 5 2" xfId="4118"/>
    <cellStyle name="Percent 2 2 3 2 2 2 5 2 2" xfId="9286"/>
    <cellStyle name="Percent 2 2 3 2 2 2 5 2 2 2" xfId="19623"/>
    <cellStyle name="Percent 2 2 3 2 2 2 5 2 2 2 2" xfId="40300"/>
    <cellStyle name="Percent 2 2 3 2 2 2 5 2 2 3" xfId="29963"/>
    <cellStyle name="Percent 2 2 3 2 2 2 5 2 3" xfId="14455"/>
    <cellStyle name="Percent 2 2 3 2 2 2 5 2 3 2" xfId="35132"/>
    <cellStyle name="Percent 2 2 3 2 2 2 5 2 4" xfId="24795"/>
    <cellStyle name="Percent 2 2 3 2 2 2 5 3" xfId="6702"/>
    <cellStyle name="Percent 2 2 3 2 2 2 5 3 2" xfId="17039"/>
    <cellStyle name="Percent 2 2 3 2 2 2 5 3 2 2" xfId="37716"/>
    <cellStyle name="Percent 2 2 3 2 2 2 5 3 3" xfId="27379"/>
    <cellStyle name="Percent 2 2 3 2 2 2 5 4" xfId="11871"/>
    <cellStyle name="Percent 2 2 3 2 2 2 5 4 2" xfId="32548"/>
    <cellStyle name="Percent 2 2 3 2 2 2 5 5" xfId="22211"/>
    <cellStyle name="Percent 2 2 3 2 2 2 6" xfId="2826"/>
    <cellStyle name="Percent 2 2 3 2 2 2 6 2" xfId="7994"/>
    <cellStyle name="Percent 2 2 3 2 2 2 6 2 2" xfId="18331"/>
    <cellStyle name="Percent 2 2 3 2 2 2 6 2 2 2" xfId="39008"/>
    <cellStyle name="Percent 2 2 3 2 2 2 6 2 3" xfId="28671"/>
    <cellStyle name="Percent 2 2 3 2 2 2 6 3" xfId="13163"/>
    <cellStyle name="Percent 2 2 3 2 2 2 6 3 2" xfId="33840"/>
    <cellStyle name="Percent 2 2 3 2 2 2 6 4" xfId="23503"/>
    <cellStyle name="Percent 2 2 3 2 2 2 7" xfId="5410"/>
    <cellStyle name="Percent 2 2 3 2 2 2 7 2" xfId="15747"/>
    <cellStyle name="Percent 2 2 3 2 2 2 7 2 2" xfId="36424"/>
    <cellStyle name="Percent 2 2 3 2 2 2 7 3" xfId="26087"/>
    <cellStyle name="Percent 2 2 3 2 2 2 8" xfId="10579"/>
    <cellStyle name="Percent 2 2 3 2 2 2 8 2" xfId="31256"/>
    <cellStyle name="Percent 2 2 3 2 2 2 9" xfId="20919"/>
    <cellStyle name="Percent 2 2 3 2 2 3" xfId="324"/>
    <cellStyle name="Percent 2 2 3 2 2 3 2" xfId="648"/>
    <cellStyle name="Percent 2 2 3 2 2 3 2 2" xfId="1294"/>
    <cellStyle name="Percent 2 2 3 2 2 3 2 2 2" xfId="2586"/>
    <cellStyle name="Percent 2 2 3 2 2 3 2 2 2 2" xfId="5170"/>
    <cellStyle name="Percent 2 2 3 2 2 3 2 2 2 2 2" xfId="10338"/>
    <cellStyle name="Percent 2 2 3 2 2 3 2 2 2 2 2 2" xfId="20675"/>
    <cellStyle name="Percent 2 2 3 2 2 3 2 2 2 2 2 2 2" xfId="41352"/>
    <cellStyle name="Percent 2 2 3 2 2 3 2 2 2 2 2 3" xfId="31015"/>
    <cellStyle name="Percent 2 2 3 2 2 3 2 2 2 2 3" xfId="15507"/>
    <cellStyle name="Percent 2 2 3 2 2 3 2 2 2 2 3 2" xfId="36184"/>
    <cellStyle name="Percent 2 2 3 2 2 3 2 2 2 2 4" xfId="25847"/>
    <cellStyle name="Percent 2 2 3 2 2 3 2 2 2 3" xfId="7754"/>
    <cellStyle name="Percent 2 2 3 2 2 3 2 2 2 3 2" xfId="18091"/>
    <cellStyle name="Percent 2 2 3 2 2 3 2 2 2 3 2 2" xfId="38768"/>
    <cellStyle name="Percent 2 2 3 2 2 3 2 2 2 3 3" xfId="28431"/>
    <cellStyle name="Percent 2 2 3 2 2 3 2 2 2 4" xfId="12923"/>
    <cellStyle name="Percent 2 2 3 2 2 3 2 2 2 4 2" xfId="33600"/>
    <cellStyle name="Percent 2 2 3 2 2 3 2 2 2 5" xfId="23263"/>
    <cellStyle name="Percent 2 2 3 2 2 3 2 2 3" xfId="3878"/>
    <cellStyle name="Percent 2 2 3 2 2 3 2 2 3 2" xfId="9046"/>
    <cellStyle name="Percent 2 2 3 2 2 3 2 2 3 2 2" xfId="19383"/>
    <cellStyle name="Percent 2 2 3 2 2 3 2 2 3 2 2 2" xfId="40060"/>
    <cellStyle name="Percent 2 2 3 2 2 3 2 2 3 2 3" xfId="29723"/>
    <cellStyle name="Percent 2 2 3 2 2 3 2 2 3 3" xfId="14215"/>
    <cellStyle name="Percent 2 2 3 2 2 3 2 2 3 3 2" xfId="34892"/>
    <cellStyle name="Percent 2 2 3 2 2 3 2 2 3 4" xfId="24555"/>
    <cellStyle name="Percent 2 2 3 2 2 3 2 2 4" xfId="6462"/>
    <cellStyle name="Percent 2 2 3 2 2 3 2 2 4 2" xfId="16799"/>
    <cellStyle name="Percent 2 2 3 2 2 3 2 2 4 2 2" xfId="37476"/>
    <cellStyle name="Percent 2 2 3 2 2 3 2 2 4 3" xfId="27139"/>
    <cellStyle name="Percent 2 2 3 2 2 3 2 2 5" xfId="11631"/>
    <cellStyle name="Percent 2 2 3 2 2 3 2 2 5 2" xfId="32308"/>
    <cellStyle name="Percent 2 2 3 2 2 3 2 2 6" xfId="21971"/>
    <cellStyle name="Percent 2 2 3 2 2 3 2 3" xfId="1940"/>
    <cellStyle name="Percent 2 2 3 2 2 3 2 3 2" xfId="4524"/>
    <cellStyle name="Percent 2 2 3 2 2 3 2 3 2 2" xfId="9692"/>
    <cellStyle name="Percent 2 2 3 2 2 3 2 3 2 2 2" xfId="20029"/>
    <cellStyle name="Percent 2 2 3 2 2 3 2 3 2 2 2 2" xfId="40706"/>
    <cellStyle name="Percent 2 2 3 2 2 3 2 3 2 2 3" xfId="30369"/>
    <cellStyle name="Percent 2 2 3 2 2 3 2 3 2 3" xfId="14861"/>
    <cellStyle name="Percent 2 2 3 2 2 3 2 3 2 3 2" xfId="35538"/>
    <cellStyle name="Percent 2 2 3 2 2 3 2 3 2 4" xfId="25201"/>
    <cellStyle name="Percent 2 2 3 2 2 3 2 3 3" xfId="7108"/>
    <cellStyle name="Percent 2 2 3 2 2 3 2 3 3 2" xfId="17445"/>
    <cellStyle name="Percent 2 2 3 2 2 3 2 3 3 2 2" xfId="38122"/>
    <cellStyle name="Percent 2 2 3 2 2 3 2 3 3 3" xfId="27785"/>
    <cellStyle name="Percent 2 2 3 2 2 3 2 3 4" xfId="12277"/>
    <cellStyle name="Percent 2 2 3 2 2 3 2 3 4 2" xfId="32954"/>
    <cellStyle name="Percent 2 2 3 2 2 3 2 3 5" xfId="22617"/>
    <cellStyle name="Percent 2 2 3 2 2 3 2 4" xfId="3232"/>
    <cellStyle name="Percent 2 2 3 2 2 3 2 4 2" xfId="8400"/>
    <cellStyle name="Percent 2 2 3 2 2 3 2 4 2 2" xfId="18737"/>
    <cellStyle name="Percent 2 2 3 2 2 3 2 4 2 2 2" xfId="39414"/>
    <cellStyle name="Percent 2 2 3 2 2 3 2 4 2 3" xfId="29077"/>
    <cellStyle name="Percent 2 2 3 2 2 3 2 4 3" xfId="13569"/>
    <cellStyle name="Percent 2 2 3 2 2 3 2 4 3 2" xfId="34246"/>
    <cellStyle name="Percent 2 2 3 2 2 3 2 4 4" xfId="23909"/>
    <cellStyle name="Percent 2 2 3 2 2 3 2 5" xfId="5816"/>
    <cellStyle name="Percent 2 2 3 2 2 3 2 5 2" xfId="16153"/>
    <cellStyle name="Percent 2 2 3 2 2 3 2 5 2 2" xfId="36830"/>
    <cellStyle name="Percent 2 2 3 2 2 3 2 5 3" xfId="26493"/>
    <cellStyle name="Percent 2 2 3 2 2 3 2 6" xfId="10985"/>
    <cellStyle name="Percent 2 2 3 2 2 3 2 6 2" xfId="31662"/>
    <cellStyle name="Percent 2 2 3 2 2 3 2 7" xfId="21325"/>
    <cellStyle name="Percent 2 2 3 2 2 3 3" xfId="971"/>
    <cellStyle name="Percent 2 2 3 2 2 3 3 2" xfId="2263"/>
    <cellStyle name="Percent 2 2 3 2 2 3 3 2 2" xfId="4847"/>
    <cellStyle name="Percent 2 2 3 2 2 3 3 2 2 2" xfId="10015"/>
    <cellStyle name="Percent 2 2 3 2 2 3 3 2 2 2 2" xfId="20352"/>
    <cellStyle name="Percent 2 2 3 2 2 3 3 2 2 2 2 2" xfId="41029"/>
    <cellStyle name="Percent 2 2 3 2 2 3 3 2 2 2 3" xfId="30692"/>
    <cellStyle name="Percent 2 2 3 2 2 3 3 2 2 3" xfId="15184"/>
    <cellStyle name="Percent 2 2 3 2 2 3 3 2 2 3 2" xfId="35861"/>
    <cellStyle name="Percent 2 2 3 2 2 3 3 2 2 4" xfId="25524"/>
    <cellStyle name="Percent 2 2 3 2 2 3 3 2 3" xfId="7431"/>
    <cellStyle name="Percent 2 2 3 2 2 3 3 2 3 2" xfId="17768"/>
    <cellStyle name="Percent 2 2 3 2 2 3 3 2 3 2 2" xfId="38445"/>
    <cellStyle name="Percent 2 2 3 2 2 3 3 2 3 3" xfId="28108"/>
    <cellStyle name="Percent 2 2 3 2 2 3 3 2 4" xfId="12600"/>
    <cellStyle name="Percent 2 2 3 2 2 3 3 2 4 2" xfId="33277"/>
    <cellStyle name="Percent 2 2 3 2 2 3 3 2 5" xfId="22940"/>
    <cellStyle name="Percent 2 2 3 2 2 3 3 3" xfId="3555"/>
    <cellStyle name="Percent 2 2 3 2 2 3 3 3 2" xfId="8723"/>
    <cellStyle name="Percent 2 2 3 2 2 3 3 3 2 2" xfId="19060"/>
    <cellStyle name="Percent 2 2 3 2 2 3 3 3 2 2 2" xfId="39737"/>
    <cellStyle name="Percent 2 2 3 2 2 3 3 3 2 3" xfId="29400"/>
    <cellStyle name="Percent 2 2 3 2 2 3 3 3 3" xfId="13892"/>
    <cellStyle name="Percent 2 2 3 2 2 3 3 3 3 2" xfId="34569"/>
    <cellStyle name="Percent 2 2 3 2 2 3 3 3 4" xfId="24232"/>
    <cellStyle name="Percent 2 2 3 2 2 3 3 4" xfId="6139"/>
    <cellStyle name="Percent 2 2 3 2 2 3 3 4 2" xfId="16476"/>
    <cellStyle name="Percent 2 2 3 2 2 3 3 4 2 2" xfId="37153"/>
    <cellStyle name="Percent 2 2 3 2 2 3 3 4 3" xfId="26816"/>
    <cellStyle name="Percent 2 2 3 2 2 3 3 5" xfId="11308"/>
    <cellStyle name="Percent 2 2 3 2 2 3 3 5 2" xfId="31985"/>
    <cellStyle name="Percent 2 2 3 2 2 3 3 6" xfId="21648"/>
    <cellStyle name="Percent 2 2 3 2 2 3 4" xfId="1617"/>
    <cellStyle name="Percent 2 2 3 2 2 3 4 2" xfId="4201"/>
    <cellStyle name="Percent 2 2 3 2 2 3 4 2 2" xfId="9369"/>
    <cellStyle name="Percent 2 2 3 2 2 3 4 2 2 2" xfId="19706"/>
    <cellStyle name="Percent 2 2 3 2 2 3 4 2 2 2 2" xfId="40383"/>
    <cellStyle name="Percent 2 2 3 2 2 3 4 2 2 3" xfId="30046"/>
    <cellStyle name="Percent 2 2 3 2 2 3 4 2 3" xfId="14538"/>
    <cellStyle name="Percent 2 2 3 2 2 3 4 2 3 2" xfId="35215"/>
    <cellStyle name="Percent 2 2 3 2 2 3 4 2 4" xfId="24878"/>
    <cellStyle name="Percent 2 2 3 2 2 3 4 3" xfId="6785"/>
    <cellStyle name="Percent 2 2 3 2 2 3 4 3 2" xfId="17122"/>
    <cellStyle name="Percent 2 2 3 2 2 3 4 3 2 2" xfId="37799"/>
    <cellStyle name="Percent 2 2 3 2 2 3 4 3 3" xfId="27462"/>
    <cellStyle name="Percent 2 2 3 2 2 3 4 4" xfId="11954"/>
    <cellStyle name="Percent 2 2 3 2 2 3 4 4 2" xfId="32631"/>
    <cellStyle name="Percent 2 2 3 2 2 3 4 5" xfId="22294"/>
    <cellStyle name="Percent 2 2 3 2 2 3 5" xfId="2909"/>
    <cellStyle name="Percent 2 2 3 2 2 3 5 2" xfId="8077"/>
    <cellStyle name="Percent 2 2 3 2 2 3 5 2 2" xfId="18414"/>
    <cellStyle name="Percent 2 2 3 2 2 3 5 2 2 2" xfId="39091"/>
    <cellStyle name="Percent 2 2 3 2 2 3 5 2 3" xfId="28754"/>
    <cellStyle name="Percent 2 2 3 2 2 3 5 3" xfId="13246"/>
    <cellStyle name="Percent 2 2 3 2 2 3 5 3 2" xfId="33923"/>
    <cellStyle name="Percent 2 2 3 2 2 3 5 4" xfId="23586"/>
    <cellStyle name="Percent 2 2 3 2 2 3 6" xfId="5493"/>
    <cellStyle name="Percent 2 2 3 2 2 3 6 2" xfId="15830"/>
    <cellStyle name="Percent 2 2 3 2 2 3 6 2 2" xfId="36507"/>
    <cellStyle name="Percent 2 2 3 2 2 3 6 3" xfId="26170"/>
    <cellStyle name="Percent 2 2 3 2 2 3 7" xfId="10662"/>
    <cellStyle name="Percent 2 2 3 2 2 3 7 2" xfId="31339"/>
    <cellStyle name="Percent 2 2 3 2 2 3 8" xfId="21002"/>
    <cellStyle name="Percent 2 2 3 2 2 4" xfId="485"/>
    <cellStyle name="Percent 2 2 3 2 2 4 2" xfId="1131"/>
    <cellStyle name="Percent 2 2 3 2 2 4 2 2" xfId="2423"/>
    <cellStyle name="Percent 2 2 3 2 2 4 2 2 2" xfId="5007"/>
    <cellStyle name="Percent 2 2 3 2 2 4 2 2 2 2" xfId="10175"/>
    <cellStyle name="Percent 2 2 3 2 2 4 2 2 2 2 2" xfId="20512"/>
    <cellStyle name="Percent 2 2 3 2 2 4 2 2 2 2 2 2" xfId="41189"/>
    <cellStyle name="Percent 2 2 3 2 2 4 2 2 2 2 3" xfId="30852"/>
    <cellStyle name="Percent 2 2 3 2 2 4 2 2 2 3" xfId="15344"/>
    <cellStyle name="Percent 2 2 3 2 2 4 2 2 2 3 2" xfId="36021"/>
    <cellStyle name="Percent 2 2 3 2 2 4 2 2 2 4" xfId="25684"/>
    <cellStyle name="Percent 2 2 3 2 2 4 2 2 3" xfId="7591"/>
    <cellStyle name="Percent 2 2 3 2 2 4 2 2 3 2" xfId="17928"/>
    <cellStyle name="Percent 2 2 3 2 2 4 2 2 3 2 2" xfId="38605"/>
    <cellStyle name="Percent 2 2 3 2 2 4 2 2 3 3" xfId="28268"/>
    <cellStyle name="Percent 2 2 3 2 2 4 2 2 4" xfId="12760"/>
    <cellStyle name="Percent 2 2 3 2 2 4 2 2 4 2" xfId="33437"/>
    <cellStyle name="Percent 2 2 3 2 2 4 2 2 5" xfId="23100"/>
    <cellStyle name="Percent 2 2 3 2 2 4 2 3" xfId="3715"/>
    <cellStyle name="Percent 2 2 3 2 2 4 2 3 2" xfId="8883"/>
    <cellStyle name="Percent 2 2 3 2 2 4 2 3 2 2" xfId="19220"/>
    <cellStyle name="Percent 2 2 3 2 2 4 2 3 2 2 2" xfId="39897"/>
    <cellStyle name="Percent 2 2 3 2 2 4 2 3 2 3" xfId="29560"/>
    <cellStyle name="Percent 2 2 3 2 2 4 2 3 3" xfId="14052"/>
    <cellStyle name="Percent 2 2 3 2 2 4 2 3 3 2" xfId="34729"/>
    <cellStyle name="Percent 2 2 3 2 2 4 2 3 4" xfId="24392"/>
    <cellStyle name="Percent 2 2 3 2 2 4 2 4" xfId="6299"/>
    <cellStyle name="Percent 2 2 3 2 2 4 2 4 2" xfId="16636"/>
    <cellStyle name="Percent 2 2 3 2 2 4 2 4 2 2" xfId="37313"/>
    <cellStyle name="Percent 2 2 3 2 2 4 2 4 3" xfId="26976"/>
    <cellStyle name="Percent 2 2 3 2 2 4 2 5" xfId="11468"/>
    <cellStyle name="Percent 2 2 3 2 2 4 2 5 2" xfId="32145"/>
    <cellStyle name="Percent 2 2 3 2 2 4 2 6" xfId="21808"/>
    <cellStyle name="Percent 2 2 3 2 2 4 3" xfId="1777"/>
    <cellStyle name="Percent 2 2 3 2 2 4 3 2" xfId="4361"/>
    <cellStyle name="Percent 2 2 3 2 2 4 3 2 2" xfId="9529"/>
    <cellStyle name="Percent 2 2 3 2 2 4 3 2 2 2" xfId="19866"/>
    <cellStyle name="Percent 2 2 3 2 2 4 3 2 2 2 2" xfId="40543"/>
    <cellStyle name="Percent 2 2 3 2 2 4 3 2 2 3" xfId="30206"/>
    <cellStyle name="Percent 2 2 3 2 2 4 3 2 3" xfId="14698"/>
    <cellStyle name="Percent 2 2 3 2 2 4 3 2 3 2" xfId="35375"/>
    <cellStyle name="Percent 2 2 3 2 2 4 3 2 4" xfId="25038"/>
    <cellStyle name="Percent 2 2 3 2 2 4 3 3" xfId="6945"/>
    <cellStyle name="Percent 2 2 3 2 2 4 3 3 2" xfId="17282"/>
    <cellStyle name="Percent 2 2 3 2 2 4 3 3 2 2" xfId="37959"/>
    <cellStyle name="Percent 2 2 3 2 2 4 3 3 3" xfId="27622"/>
    <cellStyle name="Percent 2 2 3 2 2 4 3 4" xfId="12114"/>
    <cellStyle name="Percent 2 2 3 2 2 4 3 4 2" xfId="32791"/>
    <cellStyle name="Percent 2 2 3 2 2 4 3 5" xfId="22454"/>
    <cellStyle name="Percent 2 2 3 2 2 4 4" xfId="3069"/>
    <cellStyle name="Percent 2 2 3 2 2 4 4 2" xfId="8237"/>
    <cellStyle name="Percent 2 2 3 2 2 4 4 2 2" xfId="18574"/>
    <cellStyle name="Percent 2 2 3 2 2 4 4 2 2 2" xfId="39251"/>
    <cellStyle name="Percent 2 2 3 2 2 4 4 2 3" xfId="28914"/>
    <cellStyle name="Percent 2 2 3 2 2 4 4 3" xfId="13406"/>
    <cellStyle name="Percent 2 2 3 2 2 4 4 3 2" xfId="34083"/>
    <cellStyle name="Percent 2 2 3 2 2 4 4 4" xfId="23746"/>
    <cellStyle name="Percent 2 2 3 2 2 4 5" xfId="5653"/>
    <cellStyle name="Percent 2 2 3 2 2 4 5 2" xfId="15990"/>
    <cellStyle name="Percent 2 2 3 2 2 4 5 2 2" xfId="36667"/>
    <cellStyle name="Percent 2 2 3 2 2 4 5 3" xfId="26330"/>
    <cellStyle name="Percent 2 2 3 2 2 4 6" xfId="10822"/>
    <cellStyle name="Percent 2 2 3 2 2 4 6 2" xfId="31499"/>
    <cellStyle name="Percent 2 2 3 2 2 4 7" xfId="21162"/>
    <cellStyle name="Percent 2 2 3 2 2 5" xfId="808"/>
    <cellStyle name="Percent 2 2 3 2 2 5 2" xfId="2100"/>
    <cellStyle name="Percent 2 2 3 2 2 5 2 2" xfId="4684"/>
    <cellStyle name="Percent 2 2 3 2 2 5 2 2 2" xfId="9852"/>
    <cellStyle name="Percent 2 2 3 2 2 5 2 2 2 2" xfId="20189"/>
    <cellStyle name="Percent 2 2 3 2 2 5 2 2 2 2 2" xfId="40866"/>
    <cellStyle name="Percent 2 2 3 2 2 5 2 2 2 3" xfId="30529"/>
    <cellStyle name="Percent 2 2 3 2 2 5 2 2 3" xfId="15021"/>
    <cellStyle name="Percent 2 2 3 2 2 5 2 2 3 2" xfId="35698"/>
    <cellStyle name="Percent 2 2 3 2 2 5 2 2 4" xfId="25361"/>
    <cellStyle name="Percent 2 2 3 2 2 5 2 3" xfId="7268"/>
    <cellStyle name="Percent 2 2 3 2 2 5 2 3 2" xfId="17605"/>
    <cellStyle name="Percent 2 2 3 2 2 5 2 3 2 2" xfId="38282"/>
    <cellStyle name="Percent 2 2 3 2 2 5 2 3 3" xfId="27945"/>
    <cellStyle name="Percent 2 2 3 2 2 5 2 4" xfId="12437"/>
    <cellStyle name="Percent 2 2 3 2 2 5 2 4 2" xfId="33114"/>
    <cellStyle name="Percent 2 2 3 2 2 5 2 5" xfId="22777"/>
    <cellStyle name="Percent 2 2 3 2 2 5 3" xfId="3392"/>
    <cellStyle name="Percent 2 2 3 2 2 5 3 2" xfId="8560"/>
    <cellStyle name="Percent 2 2 3 2 2 5 3 2 2" xfId="18897"/>
    <cellStyle name="Percent 2 2 3 2 2 5 3 2 2 2" xfId="39574"/>
    <cellStyle name="Percent 2 2 3 2 2 5 3 2 3" xfId="29237"/>
    <cellStyle name="Percent 2 2 3 2 2 5 3 3" xfId="13729"/>
    <cellStyle name="Percent 2 2 3 2 2 5 3 3 2" xfId="34406"/>
    <cellStyle name="Percent 2 2 3 2 2 5 3 4" xfId="24069"/>
    <cellStyle name="Percent 2 2 3 2 2 5 4" xfId="5976"/>
    <cellStyle name="Percent 2 2 3 2 2 5 4 2" xfId="16313"/>
    <cellStyle name="Percent 2 2 3 2 2 5 4 2 2" xfId="36990"/>
    <cellStyle name="Percent 2 2 3 2 2 5 4 3" xfId="26653"/>
    <cellStyle name="Percent 2 2 3 2 2 5 5" xfId="11145"/>
    <cellStyle name="Percent 2 2 3 2 2 5 5 2" xfId="31822"/>
    <cellStyle name="Percent 2 2 3 2 2 5 6" xfId="21485"/>
    <cellStyle name="Percent 2 2 3 2 2 6" xfId="1454"/>
    <cellStyle name="Percent 2 2 3 2 2 6 2" xfId="4038"/>
    <cellStyle name="Percent 2 2 3 2 2 6 2 2" xfId="9206"/>
    <cellStyle name="Percent 2 2 3 2 2 6 2 2 2" xfId="19543"/>
    <cellStyle name="Percent 2 2 3 2 2 6 2 2 2 2" xfId="40220"/>
    <cellStyle name="Percent 2 2 3 2 2 6 2 2 3" xfId="29883"/>
    <cellStyle name="Percent 2 2 3 2 2 6 2 3" xfId="14375"/>
    <cellStyle name="Percent 2 2 3 2 2 6 2 3 2" xfId="35052"/>
    <cellStyle name="Percent 2 2 3 2 2 6 2 4" xfId="24715"/>
    <cellStyle name="Percent 2 2 3 2 2 6 3" xfId="6622"/>
    <cellStyle name="Percent 2 2 3 2 2 6 3 2" xfId="16959"/>
    <cellStyle name="Percent 2 2 3 2 2 6 3 2 2" xfId="37636"/>
    <cellStyle name="Percent 2 2 3 2 2 6 3 3" xfId="27299"/>
    <cellStyle name="Percent 2 2 3 2 2 6 4" xfId="11791"/>
    <cellStyle name="Percent 2 2 3 2 2 6 4 2" xfId="32468"/>
    <cellStyle name="Percent 2 2 3 2 2 6 5" xfId="22131"/>
    <cellStyle name="Percent 2 2 3 2 2 7" xfId="2746"/>
    <cellStyle name="Percent 2 2 3 2 2 7 2" xfId="7914"/>
    <cellStyle name="Percent 2 2 3 2 2 7 2 2" xfId="18251"/>
    <cellStyle name="Percent 2 2 3 2 2 7 2 2 2" xfId="38928"/>
    <cellStyle name="Percent 2 2 3 2 2 7 2 3" xfId="28591"/>
    <cellStyle name="Percent 2 2 3 2 2 7 3" xfId="13083"/>
    <cellStyle name="Percent 2 2 3 2 2 7 3 2" xfId="33760"/>
    <cellStyle name="Percent 2 2 3 2 2 7 4" xfId="23423"/>
    <cellStyle name="Percent 2 2 3 2 2 8" xfId="5330"/>
    <cellStyle name="Percent 2 2 3 2 2 8 2" xfId="15667"/>
    <cellStyle name="Percent 2 2 3 2 2 8 2 2" xfId="36344"/>
    <cellStyle name="Percent 2 2 3 2 2 8 3" xfId="26007"/>
    <cellStyle name="Percent 2 2 3 2 2 9" xfId="10499"/>
    <cellStyle name="Percent 2 2 3 2 2 9 2" xfId="31176"/>
    <cellStyle name="Percent 2 2 3 2 3" xfId="197"/>
    <cellStyle name="Percent 2 2 3 2 3 2" xfId="365"/>
    <cellStyle name="Percent 2 2 3 2 3 2 2" xfId="688"/>
    <cellStyle name="Percent 2 2 3 2 3 2 2 2" xfId="1334"/>
    <cellStyle name="Percent 2 2 3 2 3 2 2 2 2" xfId="2626"/>
    <cellStyle name="Percent 2 2 3 2 3 2 2 2 2 2" xfId="5210"/>
    <cellStyle name="Percent 2 2 3 2 3 2 2 2 2 2 2" xfId="10378"/>
    <cellStyle name="Percent 2 2 3 2 3 2 2 2 2 2 2 2" xfId="20715"/>
    <cellStyle name="Percent 2 2 3 2 3 2 2 2 2 2 2 2 2" xfId="41392"/>
    <cellStyle name="Percent 2 2 3 2 3 2 2 2 2 2 2 3" xfId="31055"/>
    <cellStyle name="Percent 2 2 3 2 3 2 2 2 2 2 3" xfId="15547"/>
    <cellStyle name="Percent 2 2 3 2 3 2 2 2 2 2 3 2" xfId="36224"/>
    <cellStyle name="Percent 2 2 3 2 3 2 2 2 2 2 4" xfId="25887"/>
    <cellStyle name="Percent 2 2 3 2 3 2 2 2 2 3" xfId="7794"/>
    <cellStyle name="Percent 2 2 3 2 3 2 2 2 2 3 2" xfId="18131"/>
    <cellStyle name="Percent 2 2 3 2 3 2 2 2 2 3 2 2" xfId="38808"/>
    <cellStyle name="Percent 2 2 3 2 3 2 2 2 2 3 3" xfId="28471"/>
    <cellStyle name="Percent 2 2 3 2 3 2 2 2 2 4" xfId="12963"/>
    <cellStyle name="Percent 2 2 3 2 3 2 2 2 2 4 2" xfId="33640"/>
    <cellStyle name="Percent 2 2 3 2 3 2 2 2 2 5" xfId="23303"/>
    <cellStyle name="Percent 2 2 3 2 3 2 2 2 3" xfId="3918"/>
    <cellStyle name="Percent 2 2 3 2 3 2 2 2 3 2" xfId="9086"/>
    <cellStyle name="Percent 2 2 3 2 3 2 2 2 3 2 2" xfId="19423"/>
    <cellStyle name="Percent 2 2 3 2 3 2 2 2 3 2 2 2" xfId="40100"/>
    <cellStyle name="Percent 2 2 3 2 3 2 2 2 3 2 3" xfId="29763"/>
    <cellStyle name="Percent 2 2 3 2 3 2 2 2 3 3" xfId="14255"/>
    <cellStyle name="Percent 2 2 3 2 3 2 2 2 3 3 2" xfId="34932"/>
    <cellStyle name="Percent 2 2 3 2 3 2 2 2 3 4" xfId="24595"/>
    <cellStyle name="Percent 2 2 3 2 3 2 2 2 4" xfId="6502"/>
    <cellStyle name="Percent 2 2 3 2 3 2 2 2 4 2" xfId="16839"/>
    <cellStyle name="Percent 2 2 3 2 3 2 2 2 4 2 2" xfId="37516"/>
    <cellStyle name="Percent 2 2 3 2 3 2 2 2 4 3" xfId="27179"/>
    <cellStyle name="Percent 2 2 3 2 3 2 2 2 5" xfId="11671"/>
    <cellStyle name="Percent 2 2 3 2 3 2 2 2 5 2" xfId="32348"/>
    <cellStyle name="Percent 2 2 3 2 3 2 2 2 6" xfId="22011"/>
    <cellStyle name="Percent 2 2 3 2 3 2 2 3" xfId="1980"/>
    <cellStyle name="Percent 2 2 3 2 3 2 2 3 2" xfId="4564"/>
    <cellStyle name="Percent 2 2 3 2 3 2 2 3 2 2" xfId="9732"/>
    <cellStyle name="Percent 2 2 3 2 3 2 2 3 2 2 2" xfId="20069"/>
    <cellStyle name="Percent 2 2 3 2 3 2 2 3 2 2 2 2" xfId="40746"/>
    <cellStyle name="Percent 2 2 3 2 3 2 2 3 2 2 3" xfId="30409"/>
    <cellStyle name="Percent 2 2 3 2 3 2 2 3 2 3" xfId="14901"/>
    <cellStyle name="Percent 2 2 3 2 3 2 2 3 2 3 2" xfId="35578"/>
    <cellStyle name="Percent 2 2 3 2 3 2 2 3 2 4" xfId="25241"/>
    <cellStyle name="Percent 2 2 3 2 3 2 2 3 3" xfId="7148"/>
    <cellStyle name="Percent 2 2 3 2 3 2 2 3 3 2" xfId="17485"/>
    <cellStyle name="Percent 2 2 3 2 3 2 2 3 3 2 2" xfId="38162"/>
    <cellStyle name="Percent 2 2 3 2 3 2 2 3 3 3" xfId="27825"/>
    <cellStyle name="Percent 2 2 3 2 3 2 2 3 4" xfId="12317"/>
    <cellStyle name="Percent 2 2 3 2 3 2 2 3 4 2" xfId="32994"/>
    <cellStyle name="Percent 2 2 3 2 3 2 2 3 5" xfId="22657"/>
    <cellStyle name="Percent 2 2 3 2 3 2 2 4" xfId="3272"/>
    <cellStyle name="Percent 2 2 3 2 3 2 2 4 2" xfId="8440"/>
    <cellStyle name="Percent 2 2 3 2 3 2 2 4 2 2" xfId="18777"/>
    <cellStyle name="Percent 2 2 3 2 3 2 2 4 2 2 2" xfId="39454"/>
    <cellStyle name="Percent 2 2 3 2 3 2 2 4 2 3" xfId="29117"/>
    <cellStyle name="Percent 2 2 3 2 3 2 2 4 3" xfId="13609"/>
    <cellStyle name="Percent 2 2 3 2 3 2 2 4 3 2" xfId="34286"/>
    <cellStyle name="Percent 2 2 3 2 3 2 2 4 4" xfId="23949"/>
    <cellStyle name="Percent 2 2 3 2 3 2 2 5" xfId="5856"/>
    <cellStyle name="Percent 2 2 3 2 3 2 2 5 2" xfId="16193"/>
    <cellStyle name="Percent 2 2 3 2 3 2 2 5 2 2" xfId="36870"/>
    <cellStyle name="Percent 2 2 3 2 3 2 2 5 3" xfId="26533"/>
    <cellStyle name="Percent 2 2 3 2 3 2 2 6" xfId="11025"/>
    <cellStyle name="Percent 2 2 3 2 3 2 2 6 2" xfId="31702"/>
    <cellStyle name="Percent 2 2 3 2 3 2 2 7" xfId="21365"/>
    <cellStyle name="Percent 2 2 3 2 3 2 3" xfId="1011"/>
    <cellStyle name="Percent 2 2 3 2 3 2 3 2" xfId="2303"/>
    <cellStyle name="Percent 2 2 3 2 3 2 3 2 2" xfId="4887"/>
    <cellStyle name="Percent 2 2 3 2 3 2 3 2 2 2" xfId="10055"/>
    <cellStyle name="Percent 2 2 3 2 3 2 3 2 2 2 2" xfId="20392"/>
    <cellStyle name="Percent 2 2 3 2 3 2 3 2 2 2 2 2" xfId="41069"/>
    <cellStyle name="Percent 2 2 3 2 3 2 3 2 2 2 3" xfId="30732"/>
    <cellStyle name="Percent 2 2 3 2 3 2 3 2 2 3" xfId="15224"/>
    <cellStyle name="Percent 2 2 3 2 3 2 3 2 2 3 2" xfId="35901"/>
    <cellStyle name="Percent 2 2 3 2 3 2 3 2 2 4" xfId="25564"/>
    <cellStyle name="Percent 2 2 3 2 3 2 3 2 3" xfId="7471"/>
    <cellStyle name="Percent 2 2 3 2 3 2 3 2 3 2" xfId="17808"/>
    <cellStyle name="Percent 2 2 3 2 3 2 3 2 3 2 2" xfId="38485"/>
    <cellStyle name="Percent 2 2 3 2 3 2 3 2 3 3" xfId="28148"/>
    <cellStyle name="Percent 2 2 3 2 3 2 3 2 4" xfId="12640"/>
    <cellStyle name="Percent 2 2 3 2 3 2 3 2 4 2" xfId="33317"/>
    <cellStyle name="Percent 2 2 3 2 3 2 3 2 5" xfId="22980"/>
    <cellStyle name="Percent 2 2 3 2 3 2 3 3" xfId="3595"/>
    <cellStyle name="Percent 2 2 3 2 3 2 3 3 2" xfId="8763"/>
    <cellStyle name="Percent 2 2 3 2 3 2 3 3 2 2" xfId="19100"/>
    <cellStyle name="Percent 2 2 3 2 3 2 3 3 2 2 2" xfId="39777"/>
    <cellStyle name="Percent 2 2 3 2 3 2 3 3 2 3" xfId="29440"/>
    <cellStyle name="Percent 2 2 3 2 3 2 3 3 3" xfId="13932"/>
    <cellStyle name="Percent 2 2 3 2 3 2 3 3 3 2" xfId="34609"/>
    <cellStyle name="Percent 2 2 3 2 3 2 3 3 4" xfId="24272"/>
    <cellStyle name="Percent 2 2 3 2 3 2 3 4" xfId="6179"/>
    <cellStyle name="Percent 2 2 3 2 3 2 3 4 2" xfId="16516"/>
    <cellStyle name="Percent 2 2 3 2 3 2 3 4 2 2" xfId="37193"/>
    <cellStyle name="Percent 2 2 3 2 3 2 3 4 3" xfId="26856"/>
    <cellStyle name="Percent 2 2 3 2 3 2 3 5" xfId="11348"/>
    <cellStyle name="Percent 2 2 3 2 3 2 3 5 2" xfId="32025"/>
    <cellStyle name="Percent 2 2 3 2 3 2 3 6" xfId="21688"/>
    <cellStyle name="Percent 2 2 3 2 3 2 4" xfId="1657"/>
    <cellStyle name="Percent 2 2 3 2 3 2 4 2" xfId="4241"/>
    <cellStyle name="Percent 2 2 3 2 3 2 4 2 2" xfId="9409"/>
    <cellStyle name="Percent 2 2 3 2 3 2 4 2 2 2" xfId="19746"/>
    <cellStyle name="Percent 2 2 3 2 3 2 4 2 2 2 2" xfId="40423"/>
    <cellStyle name="Percent 2 2 3 2 3 2 4 2 2 3" xfId="30086"/>
    <cellStyle name="Percent 2 2 3 2 3 2 4 2 3" xfId="14578"/>
    <cellStyle name="Percent 2 2 3 2 3 2 4 2 3 2" xfId="35255"/>
    <cellStyle name="Percent 2 2 3 2 3 2 4 2 4" xfId="24918"/>
    <cellStyle name="Percent 2 2 3 2 3 2 4 3" xfId="6825"/>
    <cellStyle name="Percent 2 2 3 2 3 2 4 3 2" xfId="17162"/>
    <cellStyle name="Percent 2 2 3 2 3 2 4 3 2 2" xfId="37839"/>
    <cellStyle name="Percent 2 2 3 2 3 2 4 3 3" xfId="27502"/>
    <cellStyle name="Percent 2 2 3 2 3 2 4 4" xfId="11994"/>
    <cellStyle name="Percent 2 2 3 2 3 2 4 4 2" xfId="32671"/>
    <cellStyle name="Percent 2 2 3 2 3 2 4 5" xfId="22334"/>
    <cellStyle name="Percent 2 2 3 2 3 2 5" xfId="2949"/>
    <cellStyle name="Percent 2 2 3 2 3 2 5 2" xfId="8117"/>
    <cellStyle name="Percent 2 2 3 2 3 2 5 2 2" xfId="18454"/>
    <cellStyle name="Percent 2 2 3 2 3 2 5 2 2 2" xfId="39131"/>
    <cellStyle name="Percent 2 2 3 2 3 2 5 2 3" xfId="28794"/>
    <cellStyle name="Percent 2 2 3 2 3 2 5 3" xfId="13286"/>
    <cellStyle name="Percent 2 2 3 2 3 2 5 3 2" xfId="33963"/>
    <cellStyle name="Percent 2 2 3 2 3 2 5 4" xfId="23626"/>
    <cellStyle name="Percent 2 2 3 2 3 2 6" xfId="5533"/>
    <cellStyle name="Percent 2 2 3 2 3 2 6 2" xfId="15870"/>
    <cellStyle name="Percent 2 2 3 2 3 2 6 2 2" xfId="36547"/>
    <cellStyle name="Percent 2 2 3 2 3 2 6 3" xfId="26210"/>
    <cellStyle name="Percent 2 2 3 2 3 2 7" xfId="10702"/>
    <cellStyle name="Percent 2 2 3 2 3 2 7 2" xfId="31379"/>
    <cellStyle name="Percent 2 2 3 2 3 2 8" xfId="21042"/>
    <cellStyle name="Percent 2 2 3 2 3 3" xfId="525"/>
    <cellStyle name="Percent 2 2 3 2 3 3 2" xfId="1171"/>
    <cellStyle name="Percent 2 2 3 2 3 3 2 2" xfId="2463"/>
    <cellStyle name="Percent 2 2 3 2 3 3 2 2 2" xfId="5047"/>
    <cellStyle name="Percent 2 2 3 2 3 3 2 2 2 2" xfId="10215"/>
    <cellStyle name="Percent 2 2 3 2 3 3 2 2 2 2 2" xfId="20552"/>
    <cellStyle name="Percent 2 2 3 2 3 3 2 2 2 2 2 2" xfId="41229"/>
    <cellStyle name="Percent 2 2 3 2 3 3 2 2 2 2 3" xfId="30892"/>
    <cellStyle name="Percent 2 2 3 2 3 3 2 2 2 3" xfId="15384"/>
    <cellStyle name="Percent 2 2 3 2 3 3 2 2 2 3 2" xfId="36061"/>
    <cellStyle name="Percent 2 2 3 2 3 3 2 2 2 4" xfId="25724"/>
    <cellStyle name="Percent 2 2 3 2 3 3 2 2 3" xfId="7631"/>
    <cellStyle name="Percent 2 2 3 2 3 3 2 2 3 2" xfId="17968"/>
    <cellStyle name="Percent 2 2 3 2 3 3 2 2 3 2 2" xfId="38645"/>
    <cellStyle name="Percent 2 2 3 2 3 3 2 2 3 3" xfId="28308"/>
    <cellStyle name="Percent 2 2 3 2 3 3 2 2 4" xfId="12800"/>
    <cellStyle name="Percent 2 2 3 2 3 3 2 2 4 2" xfId="33477"/>
    <cellStyle name="Percent 2 2 3 2 3 3 2 2 5" xfId="23140"/>
    <cellStyle name="Percent 2 2 3 2 3 3 2 3" xfId="3755"/>
    <cellStyle name="Percent 2 2 3 2 3 3 2 3 2" xfId="8923"/>
    <cellStyle name="Percent 2 2 3 2 3 3 2 3 2 2" xfId="19260"/>
    <cellStyle name="Percent 2 2 3 2 3 3 2 3 2 2 2" xfId="39937"/>
    <cellStyle name="Percent 2 2 3 2 3 3 2 3 2 3" xfId="29600"/>
    <cellStyle name="Percent 2 2 3 2 3 3 2 3 3" xfId="14092"/>
    <cellStyle name="Percent 2 2 3 2 3 3 2 3 3 2" xfId="34769"/>
    <cellStyle name="Percent 2 2 3 2 3 3 2 3 4" xfId="24432"/>
    <cellStyle name="Percent 2 2 3 2 3 3 2 4" xfId="6339"/>
    <cellStyle name="Percent 2 2 3 2 3 3 2 4 2" xfId="16676"/>
    <cellStyle name="Percent 2 2 3 2 3 3 2 4 2 2" xfId="37353"/>
    <cellStyle name="Percent 2 2 3 2 3 3 2 4 3" xfId="27016"/>
    <cellStyle name="Percent 2 2 3 2 3 3 2 5" xfId="11508"/>
    <cellStyle name="Percent 2 2 3 2 3 3 2 5 2" xfId="32185"/>
    <cellStyle name="Percent 2 2 3 2 3 3 2 6" xfId="21848"/>
    <cellStyle name="Percent 2 2 3 2 3 3 3" xfId="1817"/>
    <cellStyle name="Percent 2 2 3 2 3 3 3 2" xfId="4401"/>
    <cellStyle name="Percent 2 2 3 2 3 3 3 2 2" xfId="9569"/>
    <cellStyle name="Percent 2 2 3 2 3 3 3 2 2 2" xfId="19906"/>
    <cellStyle name="Percent 2 2 3 2 3 3 3 2 2 2 2" xfId="40583"/>
    <cellStyle name="Percent 2 2 3 2 3 3 3 2 2 3" xfId="30246"/>
    <cellStyle name="Percent 2 2 3 2 3 3 3 2 3" xfId="14738"/>
    <cellStyle name="Percent 2 2 3 2 3 3 3 2 3 2" xfId="35415"/>
    <cellStyle name="Percent 2 2 3 2 3 3 3 2 4" xfId="25078"/>
    <cellStyle name="Percent 2 2 3 2 3 3 3 3" xfId="6985"/>
    <cellStyle name="Percent 2 2 3 2 3 3 3 3 2" xfId="17322"/>
    <cellStyle name="Percent 2 2 3 2 3 3 3 3 2 2" xfId="37999"/>
    <cellStyle name="Percent 2 2 3 2 3 3 3 3 3" xfId="27662"/>
    <cellStyle name="Percent 2 2 3 2 3 3 3 4" xfId="12154"/>
    <cellStyle name="Percent 2 2 3 2 3 3 3 4 2" xfId="32831"/>
    <cellStyle name="Percent 2 2 3 2 3 3 3 5" xfId="22494"/>
    <cellStyle name="Percent 2 2 3 2 3 3 4" xfId="3109"/>
    <cellStyle name="Percent 2 2 3 2 3 3 4 2" xfId="8277"/>
    <cellStyle name="Percent 2 2 3 2 3 3 4 2 2" xfId="18614"/>
    <cellStyle name="Percent 2 2 3 2 3 3 4 2 2 2" xfId="39291"/>
    <cellStyle name="Percent 2 2 3 2 3 3 4 2 3" xfId="28954"/>
    <cellStyle name="Percent 2 2 3 2 3 3 4 3" xfId="13446"/>
    <cellStyle name="Percent 2 2 3 2 3 3 4 3 2" xfId="34123"/>
    <cellStyle name="Percent 2 2 3 2 3 3 4 4" xfId="23786"/>
    <cellStyle name="Percent 2 2 3 2 3 3 5" xfId="5693"/>
    <cellStyle name="Percent 2 2 3 2 3 3 5 2" xfId="16030"/>
    <cellStyle name="Percent 2 2 3 2 3 3 5 2 2" xfId="36707"/>
    <cellStyle name="Percent 2 2 3 2 3 3 5 3" xfId="26370"/>
    <cellStyle name="Percent 2 2 3 2 3 3 6" xfId="10862"/>
    <cellStyle name="Percent 2 2 3 2 3 3 6 2" xfId="31539"/>
    <cellStyle name="Percent 2 2 3 2 3 3 7" xfId="21202"/>
    <cellStyle name="Percent 2 2 3 2 3 4" xfId="848"/>
    <cellStyle name="Percent 2 2 3 2 3 4 2" xfId="2140"/>
    <cellStyle name="Percent 2 2 3 2 3 4 2 2" xfId="4724"/>
    <cellStyle name="Percent 2 2 3 2 3 4 2 2 2" xfId="9892"/>
    <cellStyle name="Percent 2 2 3 2 3 4 2 2 2 2" xfId="20229"/>
    <cellStyle name="Percent 2 2 3 2 3 4 2 2 2 2 2" xfId="40906"/>
    <cellStyle name="Percent 2 2 3 2 3 4 2 2 2 3" xfId="30569"/>
    <cellStyle name="Percent 2 2 3 2 3 4 2 2 3" xfId="15061"/>
    <cellStyle name="Percent 2 2 3 2 3 4 2 2 3 2" xfId="35738"/>
    <cellStyle name="Percent 2 2 3 2 3 4 2 2 4" xfId="25401"/>
    <cellStyle name="Percent 2 2 3 2 3 4 2 3" xfId="7308"/>
    <cellStyle name="Percent 2 2 3 2 3 4 2 3 2" xfId="17645"/>
    <cellStyle name="Percent 2 2 3 2 3 4 2 3 2 2" xfId="38322"/>
    <cellStyle name="Percent 2 2 3 2 3 4 2 3 3" xfId="27985"/>
    <cellStyle name="Percent 2 2 3 2 3 4 2 4" xfId="12477"/>
    <cellStyle name="Percent 2 2 3 2 3 4 2 4 2" xfId="33154"/>
    <cellStyle name="Percent 2 2 3 2 3 4 2 5" xfId="22817"/>
    <cellStyle name="Percent 2 2 3 2 3 4 3" xfId="3432"/>
    <cellStyle name="Percent 2 2 3 2 3 4 3 2" xfId="8600"/>
    <cellStyle name="Percent 2 2 3 2 3 4 3 2 2" xfId="18937"/>
    <cellStyle name="Percent 2 2 3 2 3 4 3 2 2 2" xfId="39614"/>
    <cellStyle name="Percent 2 2 3 2 3 4 3 2 3" xfId="29277"/>
    <cellStyle name="Percent 2 2 3 2 3 4 3 3" xfId="13769"/>
    <cellStyle name="Percent 2 2 3 2 3 4 3 3 2" xfId="34446"/>
    <cellStyle name="Percent 2 2 3 2 3 4 3 4" xfId="24109"/>
    <cellStyle name="Percent 2 2 3 2 3 4 4" xfId="6016"/>
    <cellStyle name="Percent 2 2 3 2 3 4 4 2" xfId="16353"/>
    <cellStyle name="Percent 2 2 3 2 3 4 4 2 2" xfId="37030"/>
    <cellStyle name="Percent 2 2 3 2 3 4 4 3" xfId="26693"/>
    <cellStyle name="Percent 2 2 3 2 3 4 5" xfId="11185"/>
    <cellStyle name="Percent 2 2 3 2 3 4 5 2" xfId="31862"/>
    <cellStyle name="Percent 2 2 3 2 3 4 6" xfId="21525"/>
    <cellStyle name="Percent 2 2 3 2 3 5" xfId="1494"/>
    <cellStyle name="Percent 2 2 3 2 3 5 2" xfId="4078"/>
    <cellStyle name="Percent 2 2 3 2 3 5 2 2" xfId="9246"/>
    <cellStyle name="Percent 2 2 3 2 3 5 2 2 2" xfId="19583"/>
    <cellStyle name="Percent 2 2 3 2 3 5 2 2 2 2" xfId="40260"/>
    <cellStyle name="Percent 2 2 3 2 3 5 2 2 3" xfId="29923"/>
    <cellStyle name="Percent 2 2 3 2 3 5 2 3" xfId="14415"/>
    <cellStyle name="Percent 2 2 3 2 3 5 2 3 2" xfId="35092"/>
    <cellStyle name="Percent 2 2 3 2 3 5 2 4" xfId="24755"/>
    <cellStyle name="Percent 2 2 3 2 3 5 3" xfId="6662"/>
    <cellStyle name="Percent 2 2 3 2 3 5 3 2" xfId="16999"/>
    <cellStyle name="Percent 2 2 3 2 3 5 3 2 2" xfId="37676"/>
    <cellStyle name="Percent 2 2 3 2 3 5 3 3" xfId="27339"/>
    <cellStyle name="Percent 2 2 3 2 3 5 4" xfId="11831"/>
    <cellStyle name="Percent 2 2 3 2 3 5 4 2" xfId="32508"/>
    <cellStyle name="Percent 2 2 3 2 3 5 5" xfId="22171"/>
    <cellStyle name="Percent 2 2 3 2 3 6" xfId="2786"/>
    <cellStyle name="Percent 2 2 3 2 3 6 2" xfId="7954"/>
    <cellStyle name="Percent 2 2 3 2 3 6 2 2" xfId="18291"/>
    <cellStyle name="Percent 2 2 3 2 3 6 2 2 2" xfId="38968"/>
    <cellStyle name="Percent 2 2 3 2 3 6 2 3" xfId="28631"/>
    <cellStyle name="Percent 2 2 3 2 3 6 3" xfId="13123"/>
    <cellStyle name="Percent 2 2 3 2 3 6 3 2" xfId="33800"/>
    <cellStyle name="Percent 2 2 3 2 3 6 4" xfId="23463"/>
    <cellStyle name="Percent 2 2 3 2 3 7" xfId="5370"/>
    <cellStyle name="Percent 2 2 3 2 3 7 2" xfId="15707"/>
    <cellStyle name="Percent 2 2 3 2 3 7 2 2" xfId="36384"/>
    <cellStyle name="Percent 2 2 3 2 3 7 3" xfId="26047"/>
    <cellStyle name="Percent 2 2 3 2 3 8" xfId="10539"/>
    <cellStyle name="Percent 2 2 3 2 3 8 2" xfId="31216"/>
    <cellStyle name="Percent 2 2 3 2 3 9" xfId="20879"/>
    <cellStyle name="Percent 2 2 3 2 4" xfId="284"/>
    <cellStyle name="Percent 2 2 3 2 4 2" xfId="608"/>
    <cellStyle name="Percent 2 2 3 2 4 2 2" xfId="1254"/>
    <cellStyle name="Percent 2 2 3 2 4 2 2 2" xfId="2546"/>
    <cellStyle name="Percent 2 2 3 2 4 2 2 2 2" xfId="5130"/>
    <cellStyle name="Percent 2 2 3 2 4 2 2 2 2 2" xfId="10298"/>
    <cellStyle name="Percent 2 2 3 2 4 2 2 2 2 2 2" xfId="20635"/>
    <cellStyle name="Percent 2 2 3 2 4 2 2 2 2 2 2 2" xfId="41312"/>
    <cellStyle name="Percent 2 2 3 2 4 2 2 2 2 2 3" xfId="30975"/>
    <cellStyle name="Percent 2 2 3 2 4 2 2 2 2 3" xfId="15467"/>
    <cellStyle name="Percent 2 2 3 2 4 2 2 2 2 3 2" xfId="36144"/>
    <cellStyle name="Percent 2 2 3 2 4 2 2 2 2 4" xfId="25807"/>
    <cellStyle name="Percent 2 2 3 2 4 2 2 2 3" xfId="7714"/>
    <cellStyle name="Percent 2 2 3 2 4 2 2 2 3 2" xfId="18051"/>
    <cellStyle name="Percent 2 2 3 2 4 2 2 2 3 2 2" xfId="38728"/>
    <cellStyle name="Percent 2 2 3 2 4 2 2 2 3 3" xfId="28391"/>
    <cellStyle name="Percent 2 2 3 2 4 2 2 2 4" xfId="12883"/>
    <cellStyle name="Percent 2 2 3 2 4 2 2 2 4 2" xfId="33560"/>
    <cellStyle name="Percent 2 2 3 2 4 2 2 2 5" xfId="23223"/>
    <cellStyle name="Percent 2 2 3 2 4 2 2 3" xfId="3838"/>
    <cellStyle name="Percent 2 2 3 2 4 2 2 3 2" xfId="9006"/>
    <cellStyle name="Percent 2 2 3 2 4 2 2 3 2 2" xfId="19343"/>
    <cellStyle name="Percent 2 2 3 2 4 2 2 3 2 2 2" xfId="40020"/>
    <cellStyle name="Percent 2 2 3 2 4 2 2 3 2 3" xfId="29683"/>
    <cellStyle name="Percent 2 2 3 2 4 2 2 3 3" xfId="14175"/>
    <cellStyle name="Percent 2 2 3 2 4 2 2 3 3 2" xfId="34852"/>
    <cellStyle name="Percent 2 2 3 2 4 2 2 3 4" xfId="24515"/>
    <cellStyle name="Percent 2 2 3 2 4 2 2 4" xfId="6422"/>
    <cellStyle name="Percent 2 2 3 2 4 2 2 4 2" xfId="16759"/>
    <cellStyle name="Percent 2 2 3 2 4 2 2 4 2 2" xfId="37436"/>
    <cellStyle name="Percent 2 2 3 2 4 2 2 4 3" xfId="27099"/>
    <cellStyle name="Percent 2 2 3 2 4 2 2 5" xfId="11591"/>
    <cellStyle name="Percent 2 2 3 2 4 2 2 5 2" xfId="32268"/>
    <cellStyle name="Percent 2 2 3 2 4 2 2 6" xfId="21931"/>
    <cellStyle name="Percent 2 2 3 2 4 2 3" xfId="1900"/>
    <cellStyle name="Percent 2 2 3 2 4 2 3 2" xfId="4484"/>
    <cellStyle name="Percent 2 2 3 2 4 2 3 2 2" xfId="9652"/>
    <cellStyle name="Percent 2 2 3 2 4 2 3 2 2 2" xfId="19989"/>
    <cellStyle name="Percent 2 2 3 2 4 2 3 2 2 2 2" xfId="40666"/>
    <cellStyle name="Percent 2 2 3 2 4 2 3 2 2 3" xfId="30329"/>
    <cellStyle name="Percent 2 2 3 2 4 2 3 2 3" xfId="14821"/>
    <cellStyle name="Percent 2 2 3 2 4 2 3 2 3 2" xfId="35498"/>
    <cellStyle name="Percent 2 2 3 2 4 2 3 2 4" xfId="25161"/>
    <cellStyle name="Percent 2 2 3 2 4 2 3 3" xfId="7068"/>
    <cellStyle name="Percent 2 2 3 2 4 2 3 3 2" xfId="17405"/>
    <cellStyle name="Percent 2 2 3 2 4 2 3 3 2 2" xfId="38082"/>
    <cellStyle name="Percent 2 2 3 2 4 2 3 3 3" xfId="27745"/>
    <cellStyle name="Percent 2 2 3 2 4 2 3 4" xfId="12237"/>
    <cellStyle name="Percent 2 2 3 2 4 2 3 4 2" xfId="32914"/>
    <cellStyle name="Percent 2 2 3 2 4 2 3 5" xfId="22577"/>
    <cellStyle name="Percent 2 2 3 2 4 2 4" xfId="3192"/>
    <cellStyle name="Percent 2 2 3 2 4 2 4 2" xfId="8360"/>
    <cellStyle name="Percent 2 2 3 2 4 2 4 2 2" xfId="18697"/>
    <cellStyle name="Percent 2 2 3 2 4 2 4 2 2 2" xfId="39374"/>
    <cellStyle name="Percent 2 2 3 2 4 2 4 2 3" xfId="29037"/>
    <cellStyle name="Percent 2 2 3 2 4 2 4 3" xfId="13529"/>
    <cellStyle name="Percent 2 2 3 2 4 2 4 3 2" xfId="34206"/>
    <cellStyle name="Percent 2 2 3 2 4 2 4 4" xfId="23869"/>
    <cellStyle name="Percent 2 2 3 2 4 2 5" xfId="5776"/>
    <cellStyle name="Percent 2 2 3 2 4 2 5 2" xfId="16113"/>
    <cellStyle name="Percent 2 2 3 2 4 2 5 2 2" xfId="36790"/>
    <cellStyle name="Percent 2 2 3 2 4 2 5 3" xfId="26453"/>
    <cellStyle name="Percent 2 2 3 2 4 2 6" xfId="10945"/>
    <cellStyle name="Percent 2 2 3 2 4 2 6 2" xfId="31622"/>
    <cellStyle name="Percent 2 2 3 2 4 2 7" xfId="21285"/>
    <cellStyle name="Percent 2 2 3 2 4 3" xfId="931"/>
    <cellStyle name="Percent 2 2 3 2 4 3 2" xfId="2223"/>
    <cellStyle name="Percent 2 2 3 2 4 3 2 2" xfId="4807"/>
    <cellStyle name="Percent 2 2 3 2 4 3 2 2 2" xfId="9975"/>
    <cellStyle name="Percent 2 2 3 2 4 3 2 2 2 2" xfId="20312"/>
    <cellStyle name="Percent 2 2 3 2 4 3 2 2 2 2 2" xfId="40989"/>
    <cellStyle name="Percent 2 2 3 2 4 3 2 2 2 3" xfId="30652"/>
    <cellStyle name="Percent 2 2 3 2 4 3 2 2 3" xfId="15144"/>
    <cellStyle name="Percent 2 2 3 2 4 3 2 2 3 2" xfId="35821"/>
    <cellStyle name="Percent 2 2 3 2 4 3 2 2 4" xfId="25484"/>
    <cellStyle name="Percent 2 2 3 2 4 3 2 3" xfId="7391"/>
    <cellStyle name="Percent 2 2 3 2 4 3 2 3 2" xfId="17728"/>
    <cellStyle name="Percent 2 2 3 2 4 3 2 3 2 2" xfId="38405"/>
    <cellStyle name="Percent 2 2 3 2 4 3 2 3 3" xfId="28068"/>
    <cellStyle name="Percent 2 2 3 2 4 3 2 4" xfId="12560"/>
    <cellStyle name="Percent 2 2 3 2 4 3 2 4 2" xfId="33237"/>
    <cellStyle name="Percent 2 2 3 2 4 3 2 5" xfId="22900"/>
    <cellStyle name="Percent 2 2 3 2 4 3 3" xfId="3515"/>
    <cellStyle name="Percent 2 2 3 2 4 3 3 2" xfId="8683"/>
    <cellStyle name="Percent 2 2 3 2 4 3 3 2 2" xfId="19020"/>
    <cellStyle name="Percent 2 2 3 2 4 3 3 2 2 2" xfId="39697"/>
    <cellStyle name="Percent 2 2 3 2 4 3 3 2 3" xfId="29360"/>
    <cellStyle name="Percent 2 2 3 2 4 3 3 3" xfId="13852"/>
    <cellStyle name="Percent 2 2 3 2 4 3 3 3 2" xfId="34529"/>
    <cellStyle name="Percent 2 2 3 2 4 3 3 4" xfId="24192"/>
    <cellStyle name="Percent 2 2 3 2 4 3 4" xfId="6099"/>
    <cellStyle name="Percent 2 2 3 2 4 3 4 2" xfId="16436"/>
    <cellStyle name="Percent 2 2 3 2 4 3 4 2 2" xfId="37113"/>
    <cellStyle name="Percent 2 2 3 2 4 3 4 3" xfId="26776"/>
    <cellStyle name="Percent 2 2 3 2 4 3 5" xfId="11268"/>
    <cellStyle name="Percent 2 2 3 2 4 3 5 2" xfId="31945"/>
    <cellStyle name="Percent 2 2 3 2 4 3 6" xfId="21608"/>
    <cellStyle name="Percent 2 2 3 2 4 4" xfId="1577"/>
    <cellStyle name="Percent 2 2 3 2 4 4 2" xfId="4161"/>
    <cellStyle name="Percent 2 2 3 2 4 4 2 2" xfId="9329"/>
    <cellStyle name="Percent 2 2 3 2 4 4 2 2 2" xfId="19666"/>
    <cellStyle name="Percent 2 2 3 2 4 4 2 2 2 2" xfId="40343"/>
    <cellStyle name="Percent 2 2 3 2 4 4 2 2 3" xfId="30006"/>
    <cellStyle name="Percent 2 2 3 2 4 4 2 3" xfId="14498"/>
    <cellStyle name="Percent 2 2 3 2 4 4 2 3 2" xfId="35175"/>
    <cellStyle name="Percent 2 2 3 2 4 4 2 4" xfId="24838"/>
    <cellStyle name="Percent 2 2 3 2 4 4 3" xfId="6745"/>
    <cellStyle name="Percent 2 2 3 2 4 4 3 2" xfId="17082"/>
    <cellStyle name="Percent 2 2 3 2 4 4 3 2 2" xfId="37759"/>
    <cellStyle name="Percent 2 2 3 2 4 4 3 3" xfId="27422"/>
    <cellStyle name="Percent 2 2 3 2 4 4 4" xfId="11914"/>
    <cellStyle name="Percent 2 2 3 2 4 4 4 2" xfId="32591"/>
    <cellStyle name="Percent 2 2 3 2 4 4 5" xfId="22254"/>
    <cellStyle name="Percent 2 2 3 2 4 5" xfId="2869"/>
    <cellStyle name="Percent 2 2 3 2 4 5 2" xfId="8037"/>
    <cellStyle name="Percent 2 2 3 2 4 5 2 2" xfId="18374"/>
    <cellStyle name="Percent 2 2 3 2 4 5 2 2 2" xfId="39051"/>
    <cellStyle name="Percent 2 2 3 2 4 5 2 3" xfId="28714"/>
    <cellStyle name="Percent 2 2 3 2 4 5 3" xfId="13206"/>
    <cellStyle name="Percent 2 2 3 2 4 5 3 2" xfId="33883"/>
    <cellStyle name="Percent 2 2 3 2 4 5 4" xfId="23546"/>
    <cellStyle name="Percent 2 2 3 2 4 6" xfId="5453"/>
    <cellStyle name="Percent 2 2 3 2 4 6 2" xfId="15790"/>
    <cellStyle name="Percent 2 2 3 2 4 6 2 2" xfId="36467"/>
    <cellStyle name="Percent 2 2 3 2 4 6 3" xfId="26130"/>
    <cellStyle name="Percent 2 2 3 2 4 7" xfId="10622"/>
    <cellStyle name="Percent 2 2 3 2 4 7 2" xfId="31299"/>
    <cellStyle name="Percent 2 2 3 2 4 8" xfId="20962"/>
    <cellStyle name="Percent 2 2 3 2 5" xfId="445"/>
    <cellStyle name="Percent 2 2 3 2 5 2" xfId="1091"/>
    <cellStyle name="Percent 2 2 3 2 5 2 2" xfId="2383"/>
    <cellStyle name="Percent 2 2 3 2 5 2 2 2" xfId="4967"/>
    <cellStyle name="Percent 2 2 3 2 5 2 2 2 2" xfId="10135"/>
    <cellStyle name="Percent 2 2 3 2 5 2 2 2 2 2" xfId="20472"/>
    <cellStyle name="Percent 2 2 3 2 5 2 2 2 2 2 2" xfId="41149"/>
    <cellStyle name="Percent 2 2 3 2 5 2 2 2 2 3" xfId="30812"/>
    <cellStyle name="Percent 2 2 3 2 5 2 2 2 3" xfId="15304"/>
    <cellStyle name="Percent 2 2 3 2 5 2 2 2 3 2" xfId="35981"/>
    <cellStyle name="Percent 2 2 3 2 5 2 2 2 4" xfId="25644"/>
    <cellStyle name="Percent 2 2 3 2 5 2 2 3" xfId="7551"/>
    <cellStyle name="Percent 2 2 3 2 5 2 2 3 2" xfId="17888"/>
    <cellStyle name="Percent 2 2 3 2 5 2 2 3 2 2" xfId="38565"/>
    <cellStyle name="Percent 2 2 3 2 5 2 2 3 3" xfId="28228"/>
    <cellStyle name="Percent 2 2 3 2 5 2 2 4" xfId="12720"/>
    <cellStyle name="Percent 2 2 3 2 5 2 2 4 2" xfId="33397"/>
    <cellStyle name="Percent 2 2 3 2 5 2 2 5" xfId="23060"/>
    <cellStyle name="Percent 2 2 3 2 5 2 3" xfId="3675"/>
    <cellStyle name="Percent 2 2 3 2 5 2 3 2" xfId="8843"/>
    <cellStyle name="Percent 2 2 3 2 5 2 3 2 2" xfId="19180"/>
    <cellStyle name="Percent 2 2 3 2 5 2 3 2 2 2" xfId="39857"/>
    <cellStyle name="Percent 2 2 3 2 5 2 3 2 3" xfId="29520"/>
    <cellStyle name="Percent 2 2 3 2 5 2 3 3" xfId="14012"/>
    <cellStyle name="Percent 2 2 3 2 5 2 3 3 2" xfId="34689"/>
    <cellStyle name="Percent 2 2 3 2 5 2 3 4" xfId="24352"/>
    <cellStyle name="Percent 2 2 3 2 5 2 4" xfId="6259"/>
    <cellStyle name="Percent 2 2 3 2 5 2 4 2" xfId="16596"/>
    <cellStyle name="Percent 2 2 3 2 5 2 4 2 2" xfId="37273"/>
    <cellStyle name="Percent 2 2 3 2 5 2 4 3" xfId="26936"/>
    <cellStyle name="Percent 2 2 3 2 5 2 5" xfId="11428"/>
    <cellStyle name="Percent 2 2 3 2 5 2 5 2" xfId="32105"/>
    <cellStyle name="Percent 2 2 3 2 5 2 6" xfId="21768"/>
    <cellStyle name="Percent 2 2 3 2 5 3" xfId="1737"/>
    <cellStyle name="Percent 2 2 3 2 5 3 2" xfId="4321"/>
    <cellStyle name="Percent 2 2 3 2 5 3 2 2" xfId="9489"/>
    <cellStyle name="Percent 2 2 3 2 5 3 2 2 2" xfId="19826"/>
    <cellStyle name="Percent 2 2 3 2 5 3 2 2 2 2" xfId="40503"/>
    <cellStyle name="Percent 2 2 3 2 5 3 2 2 3" xfId="30166"/>
    <cellStyle name="Percent 2 2 3 2 5 3 2 3" xfId="14658"/>
    <cellStyle name="Percent 2 2 3 2 5 3 2 3 2" xfId="35335"/>
    <cellStyle name="Percent 2 2 3 2 5 3 2 4" xfId="24998"/>
    <cellStyle name="Percent 2 2 3 2 5 3 3" xfId="6905"/>
    <cellStyle name="Percent 2 2 3 2 5 3 3 2" xfId="17242"/>
    <cellStyle name="Percent 2 2 3 2 5 3 3 2 2" xfId="37919"/>
    <cellStyle name="Percent 2 2 3 2 5 3 3 3" xfId="27582"/>
    <cellStyle name="Percent 2 2 3 2 5 3 4" xfId="12074"/>
    <cellStyle name="Percent 2 2 3 2 5 3 4 2" xfId="32751"/>
    <cellStyle name="Percent 2 2 3 2 5 3 5" xfId="22414"/>
    <cellStyle name="Percent 2 2 3 2 5 4" xfId="3029"/>
    <cellStyle name="Percent 2 2 3 2 5 4 2" xfId="8197"/>
    <cellStyle name="Percent 2 2 3 2 5 4 2 2" xfId="18534"/>
    <cellStyle name="Percent 2 2 3 2 5 4 2 2 2" xfId="39211"/>
    <cellStyle name="Percent 2 2 3 2 5 4 2 3" xfId="28874"/>
    <cellStyle name="Percent 2 2 3 2 5 4 3" xfId="13366"/>
    <cellStyle name="Percent 2 2 3 2 5 4 3 2" xfId="34043"/>
    <cellStyle name="Percent 2 2 3 2 5 4 4" xfId="23706"/>
    <cellStyle name="Percent 2 2 3 2 5 5" xfId="5613"/>
    <cellStyle name="Percent 2 2 3 2 5 5 2" xfId="15950"/>
    <cellStyle name="Percent 2 2 3 2 5 5 2 2" xfId="36627"/>
    <cellStyle name="Percent 2 2 3 2 5 5 3" xfId="26290"/>
    <cellStyle name="Percent 2 2 3 2 5 6" xfId="10782"/>
    <cellStyle name="Percent 2 2 3 2 5 6 2" xfId="31459"/>
    <cellStyle name="Percent 2 2 3 2 5 7" xfId="21122"/>
    <cellStyle name="Percent 2 2 3 2 6" xfId="768"/>
    <cellStyle name="Percent 2 2 3 2 6 2" xfId="2060"/>
    <cellStyle name="Percent 2 2 3 2 6 2 2" xfId="4644"/>
    <cellStyle name="Percent 2 2 3 2 6 2 2 2" xfId="9812"/>
    <cellStyle name="Percent 2 2 3 2 6 2 2 2 2" xfId="20149"/>
    <cellStyle name="Percent 2 2 3 2 6 2 2 2 2 2" xfId="40826"/>
    <cellStyle name="Percent 2 2 3 2 6 2 2 2 3" xfId="30489"/>
    <cellStyle name="Percent 2 2 3 2 6 2 2 3" xfId="14981"/>
    <cellStyle name="Percent 2 2 3 2 6 2 2 3 2" xfId="35658"/>
    <cellStyle name="Percent 2 2 3 2 6 2 2 4" xfId="25321"/>
    <cellStyle name="Percent 2 2 3 2 6 2 3" xfId="7228"/>
    <cellStyle name="Percent 2 2 3 2 6 2 3 2" xfId="17565"/>
    <cellStyle name="Percent 2 2 3 2 6 2 3 2 2" xfId="38242"/>
    <cellStyle name="Percent 2 2 3 2 6 2 3 3" xfId="27905"/>
    <cellStyle name="Percent 2 2 3 2 6 2 4" xfId="12397"/>
    <cellStyle name="Percent 2 2 3 2 6 2 4 2" xfId="33074"/>
    <cellStyle name="Percent 2 2 3 2 6 2 5" xfId="22737"/>
    <cellStyle name="Percent 2 2 3 2 6 3" xfId="3352"/>
    <cellStyle name="Percent 2 2 3 2 6 3 2" xfId="8520"/>
    <cellStyle name="Percent 2 2 3 2 6 3 2 2" xfId="18857"/>
    <cellStyle name="Percent 2 2 3 2 6 3 2 2 2" xfId="39534"/>
    <cellStyle name="Percent 2 2 3 2 6 3 2 3" xfId="29197"/>
    <cellStyle name="Percent 2 2 3 2 6 3 3" xfId="13689"/>
    <cellStyle name="Percent 2 2 3 2 6 3 3 2" xfId="34366"/>
    <cellStyle name="Percent 2 2 3 2 6 3 4" xfId="24029"/>
    <cellStyle name="Percent 2 2 3 2 6 4" xfId="5936"/>
    <cellStyle name="Percent 2 2 3 2 6 4 2" xfId="16273"/>
    <cellStyle name="Percent 2 2 3 2 6 4 2 2" xfId="36950"/>
    <cellStyle name="Percent 2 2 3 2 6 4 3" xfId="26613"/>
    <cellStyle name="Percent 2 2 3 2 6 5" xfId="11105"/>
    <cellStyle name="Percent 2 2 3 2 6 5 2" xfId="31782"/>
    <cellStyle name="Percent 2 2 3 2 6 6" xfId="21445"/>
    <cellStyle name="Percent 2 2 3 2 7" xfId="1414"/>
    <cellStyle name="Percent 2 2 3 2 7 2" xfId="3998"/>
    <cellStyle name="Percent 2 2 3 2 7 2 2" xfId="9166"/>
    <cellStyle name="Percent 2 2 3 2 7 2 2 2" xfId="19503"/>
    <cellStyle name="Percent 2 2 3 2 7 2 2 2 2" xfId="40180"/>
    <cellStyle name="Percent 2 2 3 2 7 2 2 3" xfId="29843"/>
    <cellStyle name="Percent 2 2 3 2 7 2 3" xfId="14335"/>
    <cellStyle name="Percent 2 2 3 2 7 2 3 2" xfId="35012"/>
    <cellStyle name="Percent 2 2 3 2 7 2 4" xfId="24675"/>
    <cellStyle name="Percent 2 2 3 2 7 3" xfId="6582"/>
    <cellStyle name="Percent 2 2 3 2 7 3 2" xfId="16919"/>
    <cellStyle name="Percent 2 2 3 2 7 3 2 2" xfId="37596"/>
    <cellStyle name="Percent 2 2 3 2 7 3 3" xfId="27259"/>
    <cellStyle name="Percent 2 2 3 2 7 4" xfId="11751"/>
    <cellStyle name="Percent 2 2 3 2 7 4 2" xfId="32428"/>
    <cellStyle name="Percent 2 2 3 2 7 5" xfId="22091"/>
    <cellStyle name="Percent 2 2 3 2 8" xfId="2706"/>
    <cellStyle name="Percent 2 2 3 2 8 2" xfId="7874"/>
    <cellStyle name="Percent 2 2 3 2 8 2 2" xfId="18211"/>
    <cellStyle name="Percent 2 2 3 2 8 2 2 2" xfId="38888"/>
    <cellStyle name="Percent 2 2 3 2 8 2 3" xfId="28551"/>
    <cellStyle name="Percent 2 2 3 2 8 3" xfId="13043"/>
    <cellStyle name="Percent 2 2 3 2 8 3 2" xfId="33720"/>
    <cellStyle name="Percent 2 2 3 2 8 4" xfId="23383"/>
    <cellStyle name="Percent 2 2 3 2 9" xfId="5290"/>
    <cellStyle name="Percent 2 2 3 2 9 2" xfId="15627"/>
    <cellStyle name="Percent 2 2 3 2 9 2 2" xfId="36304"/>
    <cellStyle name="Percent 2 2 3 2 9 3" xfId="25967"/>
    <cellStyle name="Percent 2 2 3 3" xfId="136"/>
    <cellStyle name="Percent 2 2 3 3 10" xfId="20819"/>
    <cellStyle name="Percent 2 2 3 3 2" xfId="217"/>
    <cellStyle name="Percent 2 2 3 3 2 2" xfId="385"/>
    <cellStyle name="Percent 2 2 3 3 2 2 2" xfId="708"/>
    <cellStyle name="Percent 2 2 3 3 2 2 2 2" xfId="1354"/>
    <cellStyle name="Percent 2 2 3 3 2 2 2 2 2" xfId="2646"/>
    <cellStyle name="Percent 2 2 3 3 2 2 2 2 2 2" xfId="5230"/>
    <cellStyle name="Percent 2 2 3 3 2 2 2 2 2 2 2" xfId="10398"/>
    <cellStyle name="Percent 2 2 3 3 2 2 2 2 2 2 2 2" xfId="20735"/>
    <cellStyle name="Percent 2 2 3 3 2 2 2 2 2 2 2 2 2" xfId="41412"/>
    <cellStyle name="Percent 2 2 3 3 2 2 2 2 2 2 2 3" xfId="31075"/>
    <cellStyle name="Percent 2 2 3 3 2 2 2 2 2 2 3" xfId="15567"/>
    <cellStyle name="Percent 2 2 3 3 2 2 2 2 2 2 3 2" xfId="36244"/>
    <cellStyle name="Percent 2 2 3 3 2 2 2 2 2 2 4" xfId="25907"/>
    <cellStyle name="Percent 2 2 3 3 2 2 2 2 2 3" xfId="7814"/>
    <cellStyle name="Percent 2 2 3 3 2 2 2 2 2 3 2" xfId="18151"/>
    <cellStyle name="Percent 2 2 3 3 2 2 2 2 2 3 2 2" xfId="38828"/>
    <cellStyle name="Percent 2 2 3 3 2 2 2 2 2 3 3" xfId="28491"/>
    <cellStyle name="Percent 2 2 3 3 2 2 2 2 2 4" xfId="12983"/>
    <cellStyle name="Percent 2 2 3 3 2 2 2 2 2 4 2" xfId="33660"/>
    <cellStyle name="Percent 2 2 3 3 2 2 2 2 2 5" xfId="23323"/>
    <cellStyle name="Percent 2 2 3 3 2 2 2 2 3" xfId="3938"/>
    <cellStyle name="Percent 2 2 3 3 2 2 2 2 3 2" xfId="9106"/>
    <cellStyle name="Percent 2 2 3 3 2 2 2 2 3 2 2" xfId="19443"/>
    <cellStyle name="Percent 2 2 3 3 2 2 2 2 3 2 2 2" xfId="40120"/>
    <cellStyle name="Percent 2 2 3 3 2 2 2 2 3 2 3" xfId="29783"/>
    <cellStyle name="Percent 2 2 3 3 2 2 2 2 3 3" xfId="14275"/>
    <cellStyle name="Percent 2 2 3 3 2 2 2 2 3 3 2" xfId="34952"/>
    <cellStyle name="Percent 2 2 3 3 2 2 2 2 3 4" xfId="24615"/>
    <cellStyle name="Percent 2 2 3 3 2 2 2 2 4" xfId="6522"/>
    <cellStyle name="Percent 2 2 3 3 2 2 2 2 4 2" xfId="16859"/>
    <cellStyle name="Percent 2 2 3 3 2 2 2 2 4 2 2" xfId="37536"/>
    <cellStyle name="Percent 2 2 3 3 2 2 2 2 4 3" xfId="27199"/>
    <cellStyle name="Percent 2 2 3 3 2 2 2 2 5" xfId="11691"/>
    <cellStyle name="Percent 2 2 3 3 2 2 2 2 5 2" xfId="32368"/>
    <cellStyle name="Percent 2 2 3 3 2 2 2 2 6" xfId="22031"/>
    <cellStyle name="Percent 2 2 3 3 2 2 2 3" xfId="2000"/>
    <cellStyle name="Percent 2 2 3 3 2 2 2 3 2" xfId="4584"/>
    <cellStyle name="Percent 2 2 3 3 2 2 2 3 2 2" xfId="9752"/>
    <cellStyle name="Percent 2 2 3 3 2 2 2 3 2 2 2" xfId="20089"/>
    <cellStyle name="Percent 2 2 3 3 2 2 2 3 2 2 2 2" xfId="40766"/>
    <cellStyle name="Percent 2 2 3 3 2 2 2 3 2 2 3" xfId="30429"/>
    <cellStyle name="Percent 2 2 3 3 2 2 2 3 2 3" xfId="14921"/>
    <cellStyle name="Percent 2 2 3 3 2 2 2 3 2 3 2" xfId="35598"/>
    <cellStyle name="Percent 2 2 3 3 2 2 2 3 2 4" xfId="25261"/>
    <cellStyle name="Percent 2 2 3 3 2 2 2 3 3" xfId="7168"/>
    <cellStyle name="Percent 2 2 3 3 2 2 2 3 3 2" xfId="17505"/>
    <cellStyle name="Percent 2 2 3 3 2 2 2 3 3 2 2" xfId="38182"/>
    <cellStyle name="Percent 2 2 3 3 2 2 2 3 3 3" xfId="27845"/>
    <cellStyle name="Percent 2 2 3 3 2 2 2 3 4" xfId="12337"/>
    <cellStyle name="Percent 2 2 3 3 2 2 2 3 4 2" xfId="33014"/>
    <cellStyle name="Percent 2 2 3 3 2 2 2 3 5" xfId="22677"/>
    <cellStyle name="Percent 2 2 3 3 2 2 2 4" xfId="3292"/>
    <cellStyle name="Percent 2 2 3 3 2 2 2 4 2" xfId="8460"/>
    <cellStyle name="Percent 2 2 3 3 2 2 2 4 2 2" xfId="18797"/>
    <cellStyle name="Percent 2 2 3 3 2 2 2 4 2 2 2" xfId="39474"/>
    <cellStyle name="Percent 2 2 3 3 2 2 2 4 2 3" xfId="29137"/>
    <cellStyle name="Percent 2 2 3 3 2 2 2 4 3" xfId="13629"/>
    <cellStyle name="Percent 2 2 3 3 2 2 2 4 3 2" xfId="34306"/>
    <cellStyle name="Percent 2 2 3 3 2 2 2 4 4" xfId="23969"/>
    <cellStyle name="Percent 2 2 3 3 2 2 2 5" xfId="5876"/>
    <cellStyle name="Percent 2 2 3 3 2 2 2 5 2" xfId="16213"/>
    <cellStyle name="Percent 2 2 3 3 2 2 2 5 2 2" xfId="36890"/>
    <cellStyle name="Percent 2 2 3 3 2 2 2 5 3" xfId="26553"/>
    <cellStyle name="Percent 2 2 3 3 2 2 2 6" xfId="11045"/>
    <cellStyle name="Percent 2 2 3 3 2 2 2 6 2" xfId="31722"/>
    <cellStyle name="Percent 2 2 3 3 2 2 2 7" xfId="21385"/>
    <cellStyle name="Percent 2 2 3 3 2 2 3" xfId="1031"/>
    <cellStyle name="Percent 2 2 3 3 2 2 3 2" xfId="2323"/>
    <cellStyle name="Percent 2 2 3 3 2 2 3 2 2" xfId="4907"/>
    <cellStyle name="Percent 2 2 3 3 2 2 3 2 2 2" xfId="10075"/>
    <cellStyle name="Percent 2 2 3 3 2 2 3 2 2 2 2" xfId="20412"/>
    <cellStyle name="Percent 2 2 3 3 2 2 3 2 2 2 2 2" xfId="41089"/>
    <cellStyle name="Percent 2 2 3 3 2 2 3 2 2 2 3" xfId="30752"/>
    <cellStyle name="Percent 2 2 3 3 2 2 3 2 2 3" xfId="15244"/>
    <cellStyle name="Percent 2 2 3 3 2 2 3 2 2 3 2" xfId="35921"/>
    <cellStyle name="Percent 2 2 3 3 2 2 3 2 2 4" xfId="25584"/>
    <cellStyle name="Percent 2 2 3 3 2 2 3 2 3" xfId="7491"/>
    <cellStyle name="Percent 2 2 3 3 2 2 3 2 3 2" xfId="17828"/>
    <cellStyle name="Percent 2 2 3 3 2 2 3 2 3 2 2" xfId="38505"/>
    <cellStyle name="Percent 2 2 3 3 2 2 3 2 3 3" xfId="28168"/>
    <cellStyle name="Percent 2 2 3 3 2 2 3 2 4" xfId="12660"/>
    <cellStyle name="Percent 2 2 3 3 2 2 3 2 4 2" xfId="33337"/>
    <cellStyle name="Percent 2 2 3 3 2 2 3 2 5" xfId="23000"/>
    <cellStyle name="Percent 2 2 3 3 2 2 3 3" xfId="3615"/>
    <cellStyle name="Percent 2 2 3 3 2 2 3 3 2" xfId="8783"/>
    <cellStyle name="Percent 2 2 3 3 2 2 3 3 2 2" xfId="19120"/>
    <cellStyle name="Percent 2 2 3 3 2 2 3 3 2 2 2" xfId="39797"/>
    <cellStyle name="Percent 2 2 3 3 2 2 3 3 2 3" xfId="29460"/>
    <cellStyle name="Percent 2 2 3 3 2 2 3 3 3" xfId="13952"/>
    <cellStyle name="Percent 2 2 3 3 2 2 3 3 3 2" xfId="34629"/>
    <cellStyle name="Percent 2 2 3 3 2 2 3 3 4" xfId="24292"/>
    <cellStyle name="Percent 2 2 3 3 2 2 3 4" xfId="6199"/>
    <cellStyle name="Percent 2 2 3 3 2 2 3 4 2" xfId="16536"/>
    <cellStyle name="Percent 2 2 3 3 2 2 3 4 2 2" xfId="37213"/>
    <cellStyle name="Percent 2 2 3 3 2 2 3 4 3" xfId="26876"/>
    <cellStyle name="Percent 2 2 3 3 2 2 3 5" xfId="11368"/>
    <cellStyle name="Percent 2 2 3 3 2 2 3 5 2" xfId="32045"/>
    <cellStyle name="Percent 2 2 3 3 2 2 3 6" xfId="21708"/>
    <cellStyle name="Percent 2 2 3 3 2 2 4" xfId="1677"/>
    <cellStyle name="Percent 2 2 3 3 2 2 4 2" xfId="4261"/>
    <cellStyle name="Percent 2 2 3 3 2 2 4 2 2" xfId="9429"/>
    <cellStyle name="Percent 2 2 3 3 2 2 4 2 2 2" xfId="19766"/>
    <cellStyle name="Percent 2 2 3 3 2 2 4 2 2 2 2" xfId="40443"/>
    <cellStyle name="Percent 2 2 3 3 2 2 4 2 2 3" xfId="30106"/>
    <cellStyle name="Percent 2 2 3 3 2 2 4 2 3" xfId="14598"/>
    <cellStyle name="Percent 2 2 3 3 2 2 4 2 3 2" xfId="35275"/>
    <cellStyle name="Percent 2 2 3 3 2 2 4 2 4" xfId="24938"/>
    <cellStyle name="Percent 2 2 3 3 2 2 4 3" xfId="6845"/>
    <cellStyle name="Percent 2 2 3 3 2 2 4 3 2" xfId="17182"/>
    <cellStyle name="Percent 2 2 3 3 2 2 4 3 2 2" xfId="37859"/>
    <cellStyle name="Percent 2 2 3 3 2 2 4 3 3" xfId="27522"/>
    <cellStyle name="Percent 2 2 3 3 2 2 4 4" xfId="12014"/>
    <cellStyle name="Percent 2 2 3 3 2 2 4 4 2" xfId="32691"/>
    <cellStyle name="Percent 2 2 3 3 2 2 4 5" xfId="22354"/>
    <cellStyle name="Percent 2 2 3 3 2 2 5" xfId="2969"/>
    <cellStyle name="Percent 2 2 3 3 2 2 5 2" xfId="8137"/>
    <cellStyle name="Percent 2 2 3 3 2 2 5 2 2" xfId="18474"/>
    <cellStyle name="Percent 2 2 3 3 2 2 5 2 2 2" xfId="39151"/>
    <cellStyle name="Percent 2 2 3 3 2 2 5 2 3" xfId="28814"/>
    <cellStyle name="Percent 2 2 3 3 2 2 5 3" xfId="13306"/>
    <cellStyle name="Percent 2 2 3 3 2 2 5 3 2" xfId="33983"/>
    <cellStyle name="Percent 2 2 3 3 2 2 5 4" xfId="23646"/>
    <cellStyle name="Percent 2 2 3 3 2 2 6" xfId="5553"/>
    <cellStyle name="Percent 2 2 3 3 2 2 6 2" xfId="15890"/>
    <cellStyle name="Percent 2 2 3 3 2 2 6 2 2" xfId="36567"/>
    <cellStyle name="Percent 2 2 3 3 2 2 6 3" xfId="26230"/>
    <cellStyle name="Percent 2 2 3 3 2 2 7" xfId="10722"/>
    <cellStyle name="Percent 2 2 3 3 2 2 7 2" xfId="31399"/>
    <cellStyle name="Percent 2 2 3 3 2 2 8" xfId="21062"/>
    <cellStyle name="Percent 2 2 3 3 2 3" xfId="545"/>
    <cellStyle name="Percent 2 2 3 3 2 3 2" xfId="1191"/>
    <cellStyle name="Percent 2 2 3 3 2 3 2 2" xfId="2483"/>
    <cellStyle name="Percent 2 2 3 3 2 3 2 2 2" xfId="5067"/>
    <cellStyle name="Percent 2 2 3 3 2 3 2 2 2 2" xfId="10235"/>
    <cellStyle name="Percent 2 2 3 3 2 3 2 2 2 2 2" xfId="20572"/>
    <cellStyle name="Percent 2 2 3 3 2 3 2 2 2 2 2 2" xfId="41249"/>
    <cellStyle name="Percent 2 2 3 3 2 3 2 2 2 2 3" xfId="30912"/>
    <cellStyle name="Percent 2 2 3 3 2 3 2 2 2 3" xfId="15404"/>
    <cellStyle name="Percent 2 2 3 3 2 3 2 2 2 3 2" xfId="36081"/>
    <cellStyle name="Percent 2 2 3 3 2 3 2 2 2 4" xfId="25744"/>
    <cellStyle name="Percent 2 2 3 3 2 3 2 2 3" xfId="7651"/>
    <cellStyle name="Percent 2 2 3 3 2 3 2 2 3 2" xfId="17988"/>
    <cellStyle name="Percent 2 2 3 3 2 3 2 2 3 2 2" xfId="38665"/>
    <cellStyle name="Percent 2 2 3 3 2 3 2 2 3 3" xfId="28328"/>
    <cellStyle name="Percent 2 2 3 3 2 3 2 2 4" xfId="12820"/>
    <cellStyle name="Percent 2 2 3 3 2 3 2 2 4 2" xfId="33497"/>
    <cellStyle name="Percent 2 2 3 3 2 3 2 2 5" xfId="23160"/>
    <cellStyle name="Percent 2 2 3 3 2 3 2 3" xfId="3775"/>
    <cellStyle name="Percent 2 2 3 3 2 3 2 3 2" xfId="8943"/>
    <cellStyle name="Percent 2 2 3 3 2 3 2 3 2 2" xfId="19280"/>
    <cellStyle name="Percent 2 2 3 3 2 3 2 3 2 2 2" xfId="39957"/>
    <cellStyle name="Percent 2 2 3 3 2 3 2 3 2 3" xfId="29620"/>
    <cellStyle name="Percent 2 2 3 3 2 3 2 3 3" xfId="14112"/>
    <cellStyle name="Percent 2 2 3 3 2 3 2 3 3 2" xfId="34789"/>
    <cellStyle name="Percent 2 2 3 3 2 3 2 3 4" xfId="24452"/>
    <cellStyle name="Percent 2 2 3 3 2 3 2 4" xfId="6359"/>
    <cellStyle name="Percent 2 2 3 3 2 3 2 4 2" xfId="16696"/>
    <cellStyle name="Percent 2 2 3 3 2 3 2 4 2 2" xfId="37373"/>
    <cellStyle name="Percent 2 2 3 3 2 3 2 4 3" xfId="27036"/>
    <cellStyle name="Percent 2 2 3 3 2 3 2 5" xfId="11528"/>
    <cellStyle name="Percent 2 2 3 3 2 3 2 5 2" xfId="32205"/>
    <cellStyle name="Percent 2 2 3 3 2 3 2 6" xfId="21868"/>
    <cellStyle name="Percent 2 2 3 3 2 3 3" xfId="1837"/>
    <cellStyle name="Percent 2 2 3 3 2 3 3 2" xfId="4421"/>
    <cellStyle name="Percent 2 2 3 3 2 3 3 2 2" xfId="9589"/>
    <cellStyle name="Percent 2 2 3 3 2 3 3 2 2 2" xfId="19926"/>
    <cellStyle name="Percent 2 2 3 3 2 3 3 2 2 2 2" xfId="40603"/>
    <cellStyle name="Percent 2 2 3 3 2 3 3 2 2 3" xfId="30266"/>
    <cellStyle name="Percent 2 2 3 3 2 3 3 2 3" xfId="14758"/>
    <cellStyle name="Percent 2 2 3 3 2 3 3 2 3 2" xfId="35435"/>
    <cellStyle name="Percent 2 2 3 3 2 3 3 2 4" xfId="25098"/>
    <cellStyle name="Percent 2 2 3 3 2 3 3 3" xfId="7005"/>
    <cellStyle name="Percent 2 2 3 3 2 3 3 3 2" xfId="17342"/>
    <cellStyle name="Percent 2 2 3 3 2 3 3 3 2 2" xfId="38019"/>
    <cellStyle name="Percent 2 2 3 3 2 3 3 3 3" xfId="27682"/>
    <cellStyle name="Percent 2 2 3 3 2 3 3 4" xfId="12174"/>
    <cellStyle name="Percent 2 2 3 3 2 3 3 4 2" xfId="32851"/>
    <cellStyle name="Percent 2 2 3 3 2 3 3 5" xfId="22514"/>
    <cellStyle name="Percent 2 2 3 3 2 3 4" xfId="3129"/>
    <cellStyle name="Percent 2 2 3 3 2 3 4 2" xfId="8297"/>
    <cellStyle name="Percent 2 2 3 3 2 3 4 2 2" xfId="18634"/>
    <cellStyle name="Percent 2 2 3 3 2 3 4 2 2 2" xfId="39311"/>
    <cellStyle name="Percent 2 2 3 3 2 3 4 2 3" xfId="28974"/>
    <cellStyle name="Percent 2 2 3 3 2 3 4 3" xfId="13466"/>
    <cellStyle name="Percent 2 2 3 3 2 3 4 3 2" xfId="34143"/>
    <cellStyle name="Percent 2 2 3 3 2 3 4 4" xfId="23806"/>
    <cellStyle name="Percent 2 2 3 3 2 3 5" xfId="5713"/>
    <cellStyle name="Percent 2 2 3 3 2 3 5 2" xfId="16050"/>
    <cellStyle name="Percent 2 2 3 3 2 3 5 2 2" xfId="36727"/>
    <cellStyle name="Percent 2 2 3 3 2 3 5 3" xfId="26390"/>
    <cellStyle name="Percent 2 2 3 3 2 3 6" xfId="10882"/>
    <cellStyle name="Percent 2 2 3 3 2 3 6 2" xfId="31559"/>
    <cellStyle name="Percent 2 2 3 3 2 3 7" xfId="21222"/>
    <cellStyle name="Percent 2 2 3 3 2 4" xfId="868"/>
    <cellStyle name="Percent 2 2 3 3 2 4 2" xfId="2160"/>
    <cellStyle name="Percent 2 2 3 3 2 4 2 2" xfId="4744"/>
    <cellStyle name="Percent 2 2 3 3 2 4 2 2 2" xfId="9912"/>
    <cellStyle name="Percent 2 2 3 3 2 4 2 2 2 2" xfId="20249"/>
    <cellStyle name="Percent 2 2 3 3 2 4 2 2 2 2 2" xfId="40926"/>
    <cellStyle name="Percent 2 2 3 3 2 4 2 2 2 3" xfId="30589"/>
    <cellStyle name="Percent 2 2 3 3 2 4 2 2 3" xfId="15081"/>
    <cellStyle name="Percent 2 2 3 3 2 4 2 2 3 2" xfId="35758"/>
    <cellStyle name="Percent 2 2 3 3 2 4 2 2 4" xfId="25421"/>
    <cellStyle name="Percent 2 2 3 3 2 4 2 3" xfId="7328"/>
    <cellStyle name="Percent 2 2 3 3 2 4 2 3 2" xfId="17665"/>
    <cellStyle name="Percent 2 2 3 3 2 4 2 3 2 2" xfId="38342"/>
    <cellStyle name="Percent 2 2 3 3 2 4 2 3 3" xfId="28005"/>
    <cellStyle name="Percent 2 2 3 3 2 4 2 4" xfId="12497"/>
    <cellStyle name="Percent 2 2 3 3 2 4 2 4 2" xfId="33174"/>
    <cellStyle name="Percent 2 2 3 3 2 4 2 5" xfId="22837"/>
    <cellStyle name="Percent 2 2 3 3 2 4 3" xfId="3452"/>
    <cellStyle name="Percent 2 2 3 3 2 4 3 2" xfId="8620"/>
    <cellStyle name="Percent 2 2 3 3 2 4 3 2 2" xfId="18957"/>
    <cellStyle name="Percent 2 2 3 3 2 4 3 2 2 2" xfId="39634"/>
    <cellStyle name="Percent 2 2 3 3 2 4 3 2 3" xfId="29297"/>
    <cellStyle name="Percent 2 2 3 3 2 4 3 3" xfId="13789"/>
    <cellStyle name="Percent 2 2 3 3 2 4 3 3 2" xfId="34466"/>
    <cellStyle name="Percent 2 2 3 3 2 4 3 4" xfId="24129"/>
    <cellStyle name="Percent 2 2 3 3 2 4 4" xfId="6036"/>
    <cellStyle name="Percent 2 2 3 3 2 4 4 2" xfId="16373"/>
    <cellStyle name="Percent 2 2 3 3 2 4 4 2 2" xfId="37050"/>
    <cellStyle name="Percent 2 2 3 3 2 4 4 3" xfId="26713"/>
    <cellStyle name="Percent 2 2 3 3 2 4 5" xfId="11205"/>
    <cellStyle name="Percent 2 2 3 3 2 4 5 2" xfId="31882"/>
    <cellStyle name="Percent 2 2 3 3 2 4 6" xfId="21545"/>
    <cellStyle name="Percent 2 2 3 3 2 5" xfId="1514"/>
    <cellStyle name="Percent 2 2 3 3 2 5 2" xfId="4098"/>
    <cellStyle name="Percent 2 2 3 3 2 5 2 2" xfId="9266"/>
    <cellStyle name="Percent 2 2 3 3 2 5 2 2 2" xfId="19603"/>
    <cellStyle name="Percent 2 2 3 3 2 5 2 2 2 2" xfId="40280"/>
    <cellStyle name="Percent 2 2 3 3 2 5 2 2 3" xfId="29943"/>
    <cellStyle name="Percent 2 2 3 3 2 5 2 3" xfId="14435"/>
    <cellStyle name="Percent 2 2 3 3 2 5 2 3 2" xfId="35112"/>
    <cellStyle name="Percent 2 2 3 3 2 5 2 4" xfId="24775"/>
    <cellStyle name="Percent 2 2 3 3 2 5 3" xfId="6682"/>
    <cellStyle name="Percent 2 2 3 3 2 5 3 2" xfId="17019"/>
    <cellStyle name="Percent 2 2 3 3 2 5 3 2 2" xfId="37696"/>
    <cellStyle name="Percent 2 2 3 3 2 5 3 3" xfId="27359"/>
    <cellStyle name="Percent 2 2 3 3 2 5 4" xfId="11851"/>
    <cellStyle name="Percent 2 2 3 3 2 5 4 2" xfId="32528"/>
    <cellStyle name="Percent 2 2 3 3 2 5 5" xfId="22191"/>
    <cellStyle name="Percent 2 2 3 3 2 6" xfId="2806"/>
    <cellStyle name="Percent 2 2 3 3 2 6 2" xfId="7974"/>
    <cellStyle name="Percent 2 2 3 3 2 6 2 2" xfId="18311"/>
    <cellStyle name="Percent 2 2 3 3 2 6 2 2 2" xfId="38988"/>
    <cellStyle name="Percent 2 2 3 3 2 6 2 3" xfId="28651"/>
    <cellStyle name="Percent 2 2 3 3 2 6 3" xfId="13143"/>
    <cellStyle name="Percent 2 2 3 3 2 6 3 2" xfId="33820"/>
    <cellStyle name="Percent 2 2 3 3 2 6 4" xfId="23483"/>
    <cellStyle name="Percent 2 2 3 3 2 7" xfId="5390"/>
    <cellStyle name="Percent 2 2 3 3 2 7 2" xfId="15727"/>
    <cellStyle name="Percent 2 2 3 3 2 7 2 2" xfId="36404"/>
    <cellStyle name="Percent 2 2 3 3 2 7 3" xfId="26067"/>
    <cellStyle name="Percent 2 2 3 3 2 8" xfId="10559"/>
    <cellStyle name="Percent 2 2 3 3 2 8 2" xfId="31236"/>
    <cellStyle name="Percent 2 2 3 3 2 9" xfId="20899"/>
    <cellStyle name="Percent 2 2 3 3 3" xfId="304"/>
    <cellStyle name="Percent 2 2 3 3 3 2" xfId="628"/>
    <cellStyle name="Percent 2 2 3 3 3 2 2" xfId="1274"/>
    <cellStyle name="Percent 2 2 3 3 3 2 2 2" xfId="2566"/>
    <cellStyle name="Percent 2 2 3 3 3 2 2 2 2" xfId="5150"/>
    <cellStyle name="Percent 2 2 3 3 3 2 2 2 2 2" xfId="10318"/>
    <cellStyle name="Percent 2 2 3 3 3 2 2 2 2 2 2" xfId="20655"/>
    <cellStyle name="Percent 2 2 3 3 3 2 2 2 2 2 2 2" xfId="41332"/>
    <cellStyle name="Percent 2 2 3 3 3 2 2 2 2 2 3" xfId="30995"/>
    <cellStyle name="Percent 2 2 3 3 3 2 2 2 2 3" xfId="15487"/>
    <cellStyle name="Percent 2 2 3 3 3 2 2 2 2 3 2" xfId="36164"/>
    <cellStyle name="Percent 2 2 3 3 3 2 2 2 2 4" xfId="25827"/>
    <cellStyle name="Percent 2 2 3 3 3 2 2 2 3" xfId="7734"/>
    <cellStyle name="Percent 2 2 3 3 3 2 2 2 3 2" xfId="18071"/>
    <cellStyle name="Percent 2 2 3 3 3 2 2 2 3 2 2" xfId="38748"/>
    <cellStyle name="Percent 2 2 3 3 3 2 2 2 3 3" xfId="28411"/>
    <cellStyle name="Percent 2 2 3 3 3 2 2 2 4" xfId="12903"/>
    <cellStyle name="Percent 2 2 3 3 3 2 2 2 4 2" xfId="33580"/>
    <cellStyle name="Percent 2 2 3 3 3 2 2 2 5" xfId="23243"/>
    <cellStyle name="Percent 2 2 3 3 3 2 2 3" xfId="3858"/>
    <cellStyle name="Percent 2 2 3 3 3 2 2 3 2" xfId="9026"/>
    <cellStyle name="Percent 2 2 3 3 3 2 2 3 2 2" xfId="19363"/>
    <cellStyle name="Percent 2 2 3 3 3 2 2 3 2 2 2" xfId="40040"/>
    <cellStyle name="Percent 2 2 3 3 3 2 2 3 2 3" xfId="29703"/>
    <cellStyle name="Percent 2 2 3 3 3 2 2 3 3" xfId="14195"/>
    <cellStyle name="Percent 2 2 3 3 3 2 2 3 3 2" xfId="34872"/>
    <cellStyle name="Percent 2 2 3 3 3 2 2 3 4" xfId="24535"/>
    <cellStyle name="Percent 2 2 3 3 3 2 2 4" xfId="6442"/>
    <cellStyle name="Percent 2 2 3 3 3 2 2 4 2" xfId="16779"/>
    <cellStyle name="Percent 2 2 3 3 3 2 2 4 2 2" xfId="37456"/>
    <cellStyle name="Percent 2 2 3 3 3 2 2 4 3" xfId="27119"/>
    <cellStyle name="Percent 2 2 3 3 3 2 2 5" xfId="11611"/>
    <cellStyle name="Percent 2 2 3 3 3 2 2 5 2" xfId="32288"/>
    <cellStyle name="Percent 2 2 3 3 3 2 2 6" xfId="21951"/>
    <cellStyle name="Percent 2 2 3 3 3 2 3" xfId="1920"/>
    <cellStyle name="Percent 2 2 3 3 3 2 3 2" xfId="4504"/>
    <cellStyle name="Percent 2 2 3 3 3 2 3 2 2" xfId="9672"/>
    <cellStyle name="Percent 2 2 3 3 3 2 3 2 2 2" xfId="20009"/>
    <cellStyle name="Percent 2 2 3 3 3 2 3 2 2 2 2" xfId="40686"/>
    <cellStyle name="Percent 2 2 3 3 3 2 3 2 2 3" xfId="30349"/>
    <cellStyle name="Percent 2 2 3 3 3 2 3 2 3" xfId="14841"/>
    <cellStyle name="Percent 2 2 3 3 3 2 3 2 3 2" xfId="35518"/>
    <cellStyle name="Percent 2 2 3 3 3 2 3 2 4" xfId="25181"/>
    <cellStyle name="Percent 2 2 3 3 3 2 3 3" xfId="7088"/>
    <cellStyle name="Percent 2 2 3 3 3 2 3 3 2" xfId="17425"/>
    <cellStyle name="Percent 2 2 3 3 3 2 3 3 2 2" xfId="38102"/>
    <cellStyle name="Percent 2 2 3 3 3 2 3 3 3" xfId="27765"/>
    <cellStyle name="Percent 2 2 3 3 3 2 3 4" xfId="12257"/>
    <cellStyle name="Percent 2 2 3 3 3 2 3 4 2" xfId="32934"/>
    <cellStyle name="Percent 2 2 3 3 3 2 3 5" xfId="22597"/>
    <cellStyle name="Percent 2 2 3 3 3 2 4" xfId="3212"/>
    <cellStyle name="Percent 2 2 3 3 3 2 4 2" xfId="8380"/>
    <cellStyle name="Percent 2 2 3 3 3 2 4 2 2" xfId="18717"/>
    <cellStyle name="Percent 2 2 3 3 3 2 4 2 2 2" xfId="39394"/>
    <cellStyle name="Percent 2 2 3 3 3 2 4 2 3" xfId="29057"/>
    <cellStyle name="Percent 2 2 3 3 3 2 4 3" xfId="13549"/>
    <cellStyle name="Percent 2 2 3 3 3 2 4 3 2" xfId="34226"/>
    <cellStyle name="Percent 2 2 3 3 3 2 4 4" xfId="23889"/>
    <cellStyle name="Percent 2 2 3 3 3 2 5" xfId="5796"/>
    <cellStyle name="Percent 2 2 3 3 3 2 5 2" xfId="16133"/>
    <cellStyle name="Percent 2 2 3 3 3 2 5 2 2" xfId="36810"/>
    <cellStyle name="Percent 2 2 3 3 3 2 5 3" xfId="26473"/>
    <cellStyle name="Percent 2 2 3 3 3 2 6" xfId="10965"/>
    <cellStyle name="Percent 2 2 3 3 3 2 6 2" xfId="31642"/>
    <cellStyle name="Percent 2 2 3 3 3 2 7" xfId="21305"/>
    <cellStyle name="Percent 2 2 3 3 3 3" xfId="951"/>
    <cellStyle name="Percent 2 2 3 3 3 3 2" xfId="2243"/>
    <cellStyle name="Percent 2 2 3 3 3 3 2 2" xfId="4827"/>
    <cellStyle name="Percent 2 2 3 3 3 3 2 2 2" xfId="9995"/>
    <cellStyle name="Percent 2 2 3 3 3 3 2 2 2 2" xfId="20332"/>
    <cellStyle name="Percent 2 2 3 3 3 3 2 2 2 2 2" xfId="41009"/>
    <cellStyle name="Percent 2 2 3 3 3 3 2 2 2 3" xfId="30672"/>
    <cellStyle name="Percent 2 2 3 3 3 3 2 2 3" xfId="15164"/>
    <cellStyle name="Percent 2 2 3 3 3 3 2 2 3 2" xfId="35841"/>
    <cellStyle name="Percent 2 2 3 3 3 3 2 2 4" xfId="25504"/>
    <cellStyle name="Percent 2 2 3 3 3 3 2 3" xfId="7411"/>
    <cellStyle name="Percent 2 2 3 3 3 3 2 3 2" xfId="17748"/>
    <cellStyle name="Percent 2 2 3 3 3 3 2 3 2 2" xfId="38425"/>
    <cellStyle name="Percent 2 2 3 3 3 3 2 3 3" xfId="28088"/>
    <cellStyle name="Percent 2 2 3 3 3 3 2 4" xfId="12580"/>
    <cellStyle name="Percent 2 2 3 3 3 3 2 4 2" xfId="33257"/>
    <cellStyle name="Percent 2 2 3 3 3 3 2 5" xfId="22920"/>
    <cellStyle name="Percent 2 2 3 3 3 3 3" xfId="3535"/>
    <cellStyle name="Percent 2 2 3 3 3 3 3 2" xfId="8703"/>
    <cellStyle name="Percent 2 2 3 3 3 3 3 2 2" xfId="19040"/>
    <cellStyle name="Percent 2 2 3 3 3 3 3 2 2 2" xfId="39717"/>
    <cellStyle name="Percent 2 2 3 3 3 3 3 2 3" xfId="29380"/>
    <cellStyle name="Percent 2 2 3 3 3 3 3 3" xfId="13872"/>
    <cellStyle name="Percent 2 2 3 3 3 3 3 3 2" xfId="34549"/>
    <cellStyle name="Percent 2 2 3 3 3 3 3 4" xfId="24212"/>
    <cellStyle name="Percent 2 2 3 3 3 3 4" xfId="6119"/>
    <cellStyle name="Percent 2 2 3 3 3 3 4 2" xfId="16456"/>
    <cellStyle name="Percent 2 2 3 3 3 3 4 2 2" xfId="37133"/>
    <cellStyle name="Percent 2 2 3 3 3 3 4 3" xfId="26796"/>
    <cellStyle name="Percent 2 2 3 3 3 3 5" xfId="11288"/>
    <cellStyle name="Percent 2 2 3 3 3 3 5 2" xfId="31965"/>
    <cellStyle name="Percent 2 2 3 3 3 3 6" xfId="21628"/>
    <cellStyle name="Percent 2 2 3 3 3 4" xfId="1597"/>
    <cellStyle name="Percent 2 2 3 3 3 4 2" xfId="4181"/>
    <cellStyle name="Percent 2 2 3 3 3 4 2 2" xfId="9349"/>
    <cellStyle name="Percent 2 2 3 3 3 4 2 2 2" xfId="19686"/>
    <cellStyle name="Percent 2 2 3 3 3 4 2 2 2 2" xfId="40363"/>
    <cellStyle name="Percent 2 2 3 3 3 4 2 2 3" xfId="30026"/>
    <cellStyle name="Percent 2 2 3 3 3 4 2 3" xfId="14518"/>
    <cellStyle name="Percent 2 2 3 3 3 4 2 3 2" xfId="35195"/>
    <cellStyle name="Percent 2 2 3 3 3 4 2 4" xfId="24858"/>
    <cellStyle name="Percent 2 2 3 3 3 4 3" xfId="6765"/>
    <cellStyle name="Percent 2 2 3 3 3 4 3 2" xfId="17102"/>
    <cellStyle name="Percent 2 2 3 3 3 4 3 2 2" xfId="37779"/>
    <cellStyle name="Percent 2 2 3 3 3 4 3 3" xfId="27442"/>
    <cellStyle name="Percent 2 2 3 3 3 4 4" xfId="11934"/>
    <cellStyle name="Percent 2 2 3 3 3 4 4 2" xfId="32611"/>
    <cellStyle name="Percent 2 2 3 3 3 4 5" xfId="22274"/>
    <cellStyle name="Percent 2 2 3 3 3 5" xfId="2889"/>
    <cellStyle name="Percent 2 2 3 3 3 5 2" xfId="8057"/>
    <cellStyle name="Percent 2 2 3 3 3 5 2 2" xfId="18394"/>
    <cellStyle name="Percent 2 2 3 3 3 5 2 2 2" xfId="39071"/>
    <cellStyle name="Percent 2 2 3 3 3 5 2 3" xfId="28734"/>
    <cellStyle name="Percent 2 2 3 3 3 5 3" xfId="13226"/>
    <cellStyle name="Percent 2 2 3 3 3 5 3 2" xfId="33903"/>
    <cellStyle name="Percent 2 2 3 3 3 5 4" xfId="23566"/>
    <cellStyle name="Percent 2 2 3 3 3 6" xfId="5473"/>
    <cellStyle name="Percent 2 2 3 3 3 6 2" xfId="15810"/>
    <cellStyle name="Percent 2 2 3 3 3 6 2 2" xfId="36487"/>
    <cellStyle name="Percent 2 2 3 3 3 6 3" xfId="26150"/>
    <cellStyle name="Percent 2 2 3 3 3 7" xfId="10642"/>
    <cellStyle name="Percent 2 2 3 3 3 7 2" xfId="31319"/>
    <cellStyle name="Percent 2 2 3 3 3 8" xfId="20982"/>
    <cellStyle name="Percent 2 2 3 3 4" xfId="465"/>
    <cellStyle name="Percent 2 2 3 3 4 2" xfId="1111"/>
    <cellStyle name="Percent 2 2 3 3 4 2 2" xfId="2403"/>
    <cellStyle name="Percent 2 2 3 3 4 2 2 2" xfId="4987"/>
    <cellStyle name="Percent 2 2 3 3 4 2 2 2 2" xfId="10155"/>
    <cellStyle name="Percent 2 2 3 3 4 2 2 2 2 2" xfId="20492"/>
    <cellStyle name="Percent 2 2 3 3 4 2 2 2 2 2 2" xfId="41169"/>
    <cellStyle name="Percent 2 2 3 3 4 2 2 2 2 3" xfId="30832"/>
    <cellStyle name="Percent 2 2 3 3 4 2 2 2 3" xfId="15324"/>
    <cellStyle name="Percent 2 2 3 3 4 2 2 2 3 2" xfId="36001"/>
    <cellStyle name="Percent 2 2 3 3 4 2 2 2 4" xfId="25664"/>
    <cellStyle name="Percent 2 2 3 3 4 2 2 3" xfId="7571"/>
    <cellStyle name="Percent 2 2 3 3 4 2 2 3 2" xfId="17908"/>
    <cellStyle name="Percent 2 2 3 3 4 2 2 3 2 2" xfId="38585"/>
    <cellStyle name="Percent 2 2 3 3 4 2 2 3 3" xfId="28248"/>
    <cellStyle name="Percent 2 2 3 3 4 2 2 4" xfId="12740"/>
    <cellStyle name="Percent 2 2 3 3 4 2 2 4 2" xfId="33417"/>
    <cellStyle name="Percent 2 2 3 3 4 2 2 5" xfId="23080"/>
    <cellStyle name="Percent 2 2 3 3 4 2 3" xfId="3695"/>
    <cellStyle name="Percent 2 2 3 3 4 2 3 2" xfId="8863"/>
    <cellStyle name="Percent 2 2 3 3 4 2 3 2 2" xfId="19200"/>
    <cellStyle name="Percent 2 2 3 3 4 2 3 2 2 2" xfId="39877"/>
    <cellStyle name="Percent 2 2 3 3 4 2 3 2 3" xfId="29540"/>
    <cellStyle name="Percent 2 2 3 3 4 2 3 3" xfId="14032"/>
    <cellStyle name="Percent 2 2 3 3 4 2 3 3 2" xfId="34709"/>
    <cellStyle name="Percent 2 2 3 3 4 2 3 4" xfId="24372"/>
    <cellStyle name="Percent 2 2 3 3 4 2 4" xfId="6279"/>
    <cellStyle name="Percent 2 2 3 3 4 2 4 2" xfId="16616"/>
    <cellStyle name="Percent 2 2 3 3 4 2 4 2 2" xfId="37293"/>
    <cellStyle name="Percent 2 2 3 3 4 2 4 3" xfId="26956"/>
    <cellStyle name="Percent 2 2 3 3 4 2 5" xfId="11448"/>
    <cellStyle name="Percent 2 2 3 3 4 2 5 2" xfId="32125"/>
    <cellStyle name="Percent 2 2 3 3 4 2 6" xfId="21788"/>
    <cellStyle name="Percent 2 2 3 3 4 3" xfId="1757"/>
    <cellStyle name="Percent 2 2 3 3 4 3 2" xfId="4341"/>
    <cellStyle name="Percent 2 2 3 3 4 3 2 2" xfId="9509"/>
    <cellStyle name="Percent 2 2 3 3 4 3 2 2 2" xfId="19846"/>
    <cellStyle name="Percent 2 2 3 3 4 3 2 2 2 2" xfId="40523"/>
    <cellStyle name="Percent 2 2 3 3 4 3 2 2 3" xfId="30186"/>
    <cellStyle name="Percent 2 2 3 3 4 3 2 3" xfId="14678"/>
    <cellStyle name="Percent 2 2 3 3 4 3 2 3 2" xfId="35355"/>
    <cellStyle name="Percent 2 2 3 3 4 3 2 4" xfId="25018"/>
    <cellStyle name="Percent 2 2 3 3 4 3 3" xfId="6925"/>
    <cellStyle name="Percent 2 2 3 3 4 3 3 2" xfId="17262"/>
    <cellStyle name="Percent 2 2 3 3 4 3 3 2 2" xfId="37939"/>
    <cellStyle name="Percent 2 2 3 3 4 3 3 3" xfId="27602"/>
    <cellStyle name="Percent 2 2 3 3 4 3 4" xfId="12094"/>
    <cellStyle name="Percent 2 2 3 3 4 3 4 2" xfId="32771"/>
    <cellStyle name="Percent 2 2 3 3 4 3 5" xfId="22434"/>
    <cellStyle name="Percent 2 2 3 3 4 4" xfId="3049"/>
    <cellStyle name="Percent 2 2 3 3 4 4 2" xfId="8217"/>
    <cellStyle name="Percent 2 2 3 3 4 4 2 2" xfId="18554"/>
    <cellStyle name="Percent 2 2 3 3 4 4 2 2 2" xfId="39231"/>
    <cellStyle name="Percent 2 2 3 3 4 4 2 3" xfId="28894"/>
    <cellStyle name="Percent 2 2 3 3 4 4 3" xfId="13386"/>
    <cellStyle name="Percent 2 2 3 3 4 4 3 2" xfId="34063"/>
    <cellStyle name="Percent 2 2 3 3 4 4 4" xfId="23726"/>
    <cellStyle name="Percent 2 2 3 3 4 5" xfId="5633"/>
    <cellStyle name="Percent 2 2 3 3 4 5 2" xfId="15970"/>
    <cellStyle name="Percent 2 2 3 3 4 5 2 2" xfId="36647"/>
    <cellStyle name="Percent 2 2 3 3 4 5 3" xfId="26310"/>
    <cellStyle name="Percent 2 2 3 3 4 6" xfId="10802"/>
    <cellStyle name="Percent 2 2 3 3 4 6 2" xfId="31479"/>
    <cellStyle name="Percent 2 2 3 3 4 7" xfId="21142"/>
    <cellStyle name="Percent 2 2 3 3 5" xfId="788"/>
    <cellStyle name="Percent 2 2 3 3 5 2" xfId="2080"/>
    <cellStyle name="Percent 2 2 3 3 5 2 2" xfId="4664"/>
    <cellStyle name="Percent 2 2 3 3 5 2 2 2" xfId="9832"/>
    <cellStyle name="Percent 2 2 3 3 5 2 2 2 2" xfId="20169"/>
    <cellStyle name="Percent 2 2 3 3 5 2 2 2 2 2" xfId="40846"/>
    <cellStyle name="Percent 2 2 3 3 5 2 2 2 3" xfId="30509"/>
    <cellStyle name="Percent 2 2 3 3 5 2 2 3" xfId="15001"/>
    <cellStyle name="Percent 2 2 3 3 5 2 2 3 2" xfId="35678"/>
    <cellStyle name="Percent 2 2 3 3 5 2 2 4" xfId="25341"/>
    <cellStyle name="Percent 2 2 3 3 5 2 3" xfId="7248"/>
    <cellStyle name="Percent 2 2 3 3 5 2 3 2" xfId="17585"/>
    <cellStyle name="Percent 2 2 3 3 5 2 3 2 2" xfId="38262"/>
    <cellStyle name="Percent 2 2 3 3 5 2 3 3" xfId="27925"/>
    <cellStyle name="Percent 2 2 3 3 5 2 4" xfId="12417"/>
    <cellStyle name="Percent 2 2 3 3 5 2 4 2" xfId="33094"/>
    <cellStyle name="Percent 2 2 3 3 5 2 5" xfId="22757"/>
    <cellStyle name="Percent 2 2 3 3 5 3" xfId="3372"/>
    <cellStyle name="Percent 2 2 3 3 5 3 2" xfId="8540"/>
    <cellStyle name="Percent 2 2 3 3 5 3 2 2" xfId="18877"/>
    <cellStyle name="Percent 2 2 3 3 5 3 2 2 2" xfId="39554"/>
    <cellStyle name="Percent 2 2 3 3 5 3 2 3" xfId="29217"/>
    <cellStyle name="Percent 2 2 3 3 5 3 3" xfId="13709"/>
    <cellStyle name="Percent 2 2 3 3 5 3 3 2" xfId="34386"/>
    <cellStyle name="Percent 2 2 3 3 5 3 4" xfId="24049"/>
    <cellStyle name="Percent 2 2 3 3 5 4" xfId="5956"/>
    <cellStyle name="Percent 2 2 3 3 5 4 2" xfId="16293"/>
    <cellStyle name="Percent 2 2 3 3 5 4 2 2" xfId="36970"/>
    <cellStyle name="Percent 2 2 3 3 5 4 3" xfId="26633"/>
    <cellStyle name="Percent 2 2 3 3 5 5" xfId="11125"/>
    <cellStyle name="Percent 2 2 3 3 5 5 2" xfId="31802"/>
    <cellStyle name="Percent 2 2 3 3 5 6" xfId="21465"/>
    <cellStyle name="Percent 2 2 3 3 6" xfId="1434"/>
    <cellStyle name="Percent 2 2 3 3 6 2" xfId="4018"/>
    <cellStyle name="Percent 2 2 3 3 6 2 2" xfId="9186"/>
    <cellStyle name="Percent 2 2 3 3 6 2 2 2" xfId="19523"/>
    <cellStyle name="Percent 2 2 3 3 6 2 2 2 2" xfId="40200"/>
    <cellStyle name="Percent 2 2 3 3 6 2 2 3" xfId="29863"/>
    <cellStyle name="Percent 2 2 3 3 6 2 3" xfId="14355"/>
    <cellStyle name="Percent 2 2 3 3 6 2 3 2" xfId="35032"/>
    <cellStyle name="Percent 2 2 3 3 6 2 4" xfId="24695"/>
    <cellStyle name="Percent 2 2 3 3 6 3" xfId="6602"/>
    <cellStyle name="Percent 2 2 3 3 6 3 2" xfId="16939"/>
    <cellStyle name="Percent 2 2 3 3 6 3 2 2" xfId="37616"/>
    <cellStyle name="Percent 2 2 3 3 6 3 3" xfId="27279"/>
    <cellStyle name="Percent 2 2 3 3 6 4" xfId="11771"/>
    <cellStyle name="Percent 2 2 3 3 6 4 2" xfId="32448"/>
    <cellStyle name="Percent 2 2 3 3 6 5" xfId="22111"/>
    <cellStyle name="Percent 2 2 3 3 7" xfId="2726"/>
    <cellStyle name="Percent 2 2 3 3 7 2" xfId="7894"/>
    <cellStyle name="Percent 2 2 3 3 7 2 2" xfId="18231"/>
    <cellStyle name="Percent 2 2 3 3 7 2 2 2" xfId="38908"/>
    <cellStyle name="Percent 2 2 3 3 7 2 3" xfId="28571"/>
    <cellStyle name="Percent 2 2 3 3 7 3" xfId="13063"/>
    <cellStyle name="Percent 2 2 3 3 7 3 2" xfId="33740"/>
    <cellStyle name="Percent 2 2 3 3 7 4" xfId="23403"/>
    <cellStyle name="Percent 2 2 3 3 8" xfId="5310"/>
    <cellStyle name="Percent 2 2 3 3 8 2" xfId="15647"/>
    <cellStyle name="Percent 2 2 3 3 8 2 2" xfId="36324"/>
    <cellStyle name="Percent 2 2 3 3 8 3" xfId="25987"/>
    <cellStyle name="Percent 2 2 3 3 9" xfId="10479"/>
    <cellStyle name="Percent 2 2 3 3 9 2" xfId="31156"/>
    <cellStyle name="Percent 2 2 3 4" xfId="177"/>
    <cellStyle name="Percent 2 2 3 4 2" xfId="345"/>
    <cellStyle name="Percent 2 2 3 4 2 2" xfId="668"/>
    <cellStyle name="Percent 2 2 3 4 2 2 2" xfId="1314"/>
    <cellStyle name="Percent 2 2 3 4 2 2 2 2" xfId="2606"/>
    <cellStyle name="Percent 2 2 3 4 2 2 2 2 2" xfId="5190"/>
    <cellStyle name="Percent 2 2 3 4 2 2 2 2 2 2" xfId="10358"/>
    <cellStyle name="Percent 2 2 3 4 2 2 2 2 2 2 2" xfId="20695"/>
    <cellStyle name="Percent 2 2 3 4 2 2 2 2 2 2 2 2" xfId="41372"/>
    <cellStyle name="Percent 2 2 3 4 2 2 2 2 2 2 3" xfId="31035"/>
    <cellStyle name="Percent 2 2 3 4 2 2 2 2 2 3" xfId="15527"/>
    <cellStyle name="Percent 2 2 3 4 2 2 2 2 2 3 2" xfId="36204"/>
    <cellStyle name="Percent 2 2 3 4 2 2 2 2 2 4" xfId="25867"/>
    <cellStyle name="Percent 2 2 3 4 2 2 2 2 3" xfId="7774"/>
    <cellStyle name="Percent 2 2 3 4 2 2 2 2 3 2" xfId="18111"/>
    <cellStyle name="Percent 2 2 3 4 2 2 2 2 3 2 2" xfId="38788"/>
    <cellStyle name="Percent 2 2 3 4 2 2 2 2 3 3" xfId="28451"/>
    <cellStyle name="Percent 2 2 3 4 2 2 2 2 4" xfId="12943"/>
    <cellStyle name="Percent 2 2 3 4 2 2 2 2 4 2" xfId="33620"/>
    <cellStyle name="Percent 2 2 3 4 2 2 2 2 5" xfId="23283"/>
    <cellStyle name="Percent 2 2 3 4 2 2 2 3" xfId="3898"/>
    <cellStyle name="Percent 2 2 3 4 2 2 2 3 2" xfId="9066"/>
    <cellStyle name="Percent 2 2 3 4 2 2 2 3 2 2" xfId="19403"/>
    <cellStyle name="Percent 2 2 3 4 2 2 2 3 2 2 2" xfId="40080"/>
    <cellStyle name="Percent 2 2 3 4 2 2 2 3 2 3" xfId="29743"/>
    <cellStyle name="Percent 2 2 3 4 2 2 2 3 3" xfId="14235"/>
    <cellStyle name="Percent 2 2 3 4 2 2 2 3 3 2" xfId="34912"/>
    <cellStyle name="Percent 2 2 3 4 2 2 2 3 4" xfId="24575"/>
    <cellStyle name="Percent 2 2 3 4 2 2 2 4" xfId="6482"/>
    <cellStyle name="Percent 2 2 3 4 2 2 2 4 2" xfId="16819"/>
    <cellStyle name="Percent 2 2 3 4 2 2 2 4 2 2" xfId="37496"/>
    <cellStyle name="Percent 2 2 3 4 2 2 2 4 3" xfId="27159"/>
    <cellStyle name="Percent 2 2 3 4 2 2 2 5" xfId="11651"/>
    <cellStyle name="Percent 2 2 3 4 2 2 2 5 2" xfId="32328"/>
    <cellStyle name="Percent 2 2 3 4 2 2 2 6" xfId="21991"/>
    <cellStyle name="Percent 2 2 3 4 2 2 3" xfId="1960"/>
    <cellStyle name="Percent 2 2 3 4 2 2 3 2" xfId="4544"/>
    <cellStyle name="Percent 2 2 3 4 2 2 3 2 2" xfId="9712"/>
    <cellStyle name="Percent 2 2 3 4 2 2 3 2 2 2" xfId="20049"/>
    <cellStyle name="Percent 2 2 3 4 2 2 3 2 2 2 2" xfId="40726"/>
    <cellStyle name="Percent 2 2 3 4 2 2 3 2 2 3" xfId="30389"/>
    <cellStyle name="Percent 2 2 3 4 2 2 3 2 3" xfId="14881"/>
    <cellStyle name="Percent 2 2 3 4 2 2 3 2 3 2" xfId="35558"/>
    <cellStyle name="Percent 2 2 3 4 2 2 3 2 4" xfId="25221"/>
    <cellStyle name="Percent 2 2 3 4 2 2 3 3" xfId="7128"/>
    <cellStyle name="Percent 2 2 3 4 2 2 3 3 2" xfId="17465"/>
    <cellStyle name="Percent 2 2 3 4 2 2 3 3 2 2" xfId="38142"/>
    <cellStyle name="Percent 2 2 3 4 2 2 3 3 3" xfId="27805"/>
    <cellStyle name="Percent 2 2 3 4 2 2 3 4" xfId="12297"/>
    <cellStyle name="Percent 2 2 3 4 2 2 3 4 2" xfId="32974"/>
    <cellStyle name="Percent 2 2 3 4 2 2 3 5" xfId="22637"/>
    <cellStyle name="Percent 2 2 3 4 2 2 4" xfId="3252"/>
    <cellStyle name="Percent 2 2 3 4 2 2 4 2" xfId="8420"/>
    <cellStyle name="Percent 2 2 3 4 2 2 4 2 2" xfId="18757"/>
    <cellStyle name="Percent 2 2 3 4 2 2 4 2 2 2" xfId="39434"/>
    <cellStyle name="Percent 2 2 3 4 2 2 4 2 3" xfId="29097"/>
    <cellStyle name="Percent 2 2 3 4 2 2 4 3" xfId="13589"/>
    <cellStyle name="Percent 2 2 3 4 2 2 4 3 2" xfId="34266"/>
    <cellStyle name="Percent 2 2 3 4 2 2 4 4" xfId="23929"/>
    <cellStyle name="Percent 2 2 3 4 2 2 5" xfId="5836"/>
    <cellStyle name="Percent 2 2 3 4 2 2 5 2" xfId="16173"/>
    <cellStyle name="Percent 2 2 3 4 2 2 5 2 2" xfId="36850"/>
    <cellStyle name="Percent 2 2 3 4 2 2 5 3" xfId="26513"/>
    <cellStyle name="Percent 2 2 3 4 2 2 6" xfId="11005"/>
    <cellStyle name="Percent 2 2 3 4 2 2 6 2" xfId="31682"/>
    <cellStyle name="Percent 2 2 3 4 2 2 7" xfId="21345"/>
    <cellStyle name="Percent 2 2 3 4 2 3" xfId="991"/>
    <cellStyle name="Percent 2 2 3 4 2 3 2" xfId="2283"/>
    <cellStyle name="Percent 2 2 3 4 2 3 2 2" xfId="4867"/>
    <cellStyle name="Percent 2 2 3 4 2 3 2 2 2" xfId="10035"/>
    <cellStyle name="Percent 2 2 3 4 2 3 2 2 2 2" xfId="20372"/>
    <cellStyle name="Percent 2 2 3 4 2 3 2 2 2 2 2" xfId="41049"/>
    <cellStyle name="Percent 2 2 3 4 2 3 2 2 2 3" xfId="30712"/>
    <cellStyle name="Percent 2 2 3 4 2 3 2 2 3" xfId="15204"/>
    <cellStyle name="Percent 2 2 3 4 2 3 2 2 3 2" xfId="35881"/>
    <cellStyle name="Percent 2 2 3 4 2 3 2 2 4" xfId="25544"/>
    <cellStyle name="Percent 2 2 3 4 2 3 2 3" xfId="7451"/>
    <cellStyle name="Percent 2 2 3 4 2 3 2 3 2" xfId="17788"/>
    <cellStyle name="Percent 2 2 3 4 2 3 2 3 2 2" xfId="38465"/>
    <cellStyle name="Percent 2 2 3 4 2 3 2 3 3" xfId="28128"/>
    <cellStyle name="Percent 2 2 3 4 2 3 2 4" xfId="12620"/>
    <cellStyle name="Percent 2 2 3 4 2 3 2 4 2" xfId="33297"/>
    <cellStyle name="Percent 2 2 3 4 2 3 2 5" xfId="22960"/>
    <cellStyle name="Percent 2 2 3 4 2 3 3" xfId="3575"/>
    <cellStyle name="Percent 2 2 3 4 2 3 3 2" xfId="8743"/>
    <cellStyle name="Percent 2 2 3 4 2 3 3 2 2" xfId="19080"/>
    <cellStyle name="Percent 2 2 3 4 2 3 3 2 2 2" xfId="39757"/>
    <cellStyle name="Percent 2 2 3 4 2 3 3 2 3" xfId="29420"/>
    <cellStyle name="Percent 2 2 3 4 2 3 3 3" xfId="13912"/>
    <cellStyle name="Percent 2 2 3 4 2 3 3 3 2" xfId="34589"/>
    <cellStyle name="Percent 2 2 3 4 2 3 3 4" xfId="24252"/>
    <cellStyle name="Percent 2 2 3 4 2 3 4" xfId="6159"/>
    <cellStyle name="Percent 2 2 3 4 2 3 4 2" xfId="16496"/>
    <cellStyle name="Percent 2 2 3 4 2 3 4 2 2" xfId="37173"/>
    <cellStyle name="Percent 2 2 3 4 2 3 4 3" xfId="26836"/>
    <cellStyle name="Percent 2 2 3 4 2 3 5" xfId="11328"/>
    <cellStyle name="Percent 2 2 3 4 2 3 5 2" xfId="32005"/>
    <cellStyle name="Percent 2 2 3 4 2 3 6" xfId="21668"/>
    <cellStyle name="Percent 2 2 3 4 2 4" xfId="1637"/>
    <cellStyle name="Percent 2 2 3 4 2 4 2" xfId="4221"/>
    <cellStyle name="Percent 2 2 3 4 2 4 2 2" xfId="9389"/>
    <cellStyle name="Percent 2 2 3 4 2 4 2 2 2" xfId="19726"/>
    <cellStyle name="Percent 2 2 3 4 2 4 2 2 2 2" xfId="40403"/>
    <cellStyle name="Percent 2 2 3 4 2 4 2 2 3" xfId="30066"/>
    <cellStyle name="Percent 2 2 3 4 2 4 2 3" xfId="14558"/>
    <cellStyle name="Percent 2 2 3 4 2 4 2 3 2" xfId="35235"/>
    <cellStyle name="Percent 2 2 3 4 2 4 2 4" xfId="24898"/>
    <cellStyle name="Percent 2 2 3 4 2 4 3" xfId="6805"/>
    <cellStyle name="Percent 2 2 3 4 2 4 3 2" xfId="17142"/>
    <cellStyle name="Percent 2 2 3 4 2 4 3 2 2" xfId="37819"/>
    <cellStyle name="Percent 2 2 3 4 2 4 3 3" xfId="27482"/>
    <cellStyle name="Percent 2 2 3 4 2 4 4" xfId="11974"/>
    <cellStyle name="Percent 2 2 3 4 2 4 4 2" xfId="32651"/>
    <cellStyle name="Percent 2 2 3 4 2 4 5" xfId="22314"/>
    <cellStyle name="Percent 2 2 3 4 2 5" xfId="2929"/>
    <cellStyle name="Percent 2 2 3 4 2 5 2" xfId="8097"/>
    <cellStyle name="Percent 2 2 3 4 2 5 2 2" xfId="18434"/>
    <cellStyle name="Percent 2 2 3 4 2 5 2 2 2" xfId="39111"/>
    <cellStyle name="Percent 2 2 3 4 2 5 2 3" xfId="28774"/>
    <cellStyle name="Percent 2 2 3 4 2 5 3" xfId="13266"/>
    <cellStyle name="Percent 2 2 3 4 2 5 3 2" xfId="33943"/>
    <cellStyle name="Percent 2 2 3 4 2 5 4" xfId="23606"/>
    <cellStyle name="Percent 2 2 3 4 2 6" xfId="5513"/>
    <cellStyle name="Percent 2 2 3 4 2 6 2" xfId="15850"/>
    <cellStyle name="Percent 2 2 3 4 2 6 2 2" xfId="36527"/>
    <cellStyle name="Percent 2 2 3 4 2 6 3" xfId="26190"/>
    <cellStyle name="Percent 2 2 3 4 2 7" xfId="10682"/>
    <cellStyle name="Percent 2 2 3 4 2 7 2" xfId="31359"/>
    <cellStyle name="Percent 2 2 3 4 2 8" xfId="21022"/>
    <cellStyle name="Percent 2 2 3 4 3" xfId="505"/>
    <cellStyle name="Percent 2 2 3 4 3 2" xfId="1151"/>
    <cellStyle name="Percent 2 2 3 4 3 2 2" xfId="2443"/>
    <cellStyle name="Percent 2 2 3 4 3 2 2 2" xfId="5027"/>
    <cellStyle name="Percent 2 2 3 4 3 2 2 2 2" xfId="10195"/>
    <cellStyle name="Percent 2 2 3 4 3 2 2 2 2 2" xfId="20532"/>
    <cellStyle name="Percent 2 2 3 4 3 2 2 2 2 2 2" xfId="41209"/>
    <cellStyle name="Percent 2 2 3 4 3 2 2 2 2 3" xfId="30872"/>
    <cellStyle name="Percent 2 2 3 4 3 2 2 2 3" xfId="15364"/>
    <cellStyle name="Percent 2 2 3 4 3 2 2 2 3 2" xfId="36041"/>
    <cellStyle name="Percent 2 2 3 4 3 2 2 2 4" xfId="25704"/>
    <cellStyle name="Percent 2 2 3 4 3 2 2 3" xfId="7611"/>
    <cellStyle name="Percent 2 2 3 4 3 2 2 3 2" xfId="17948"/>
    <cellStyle name="Percent 2 2 3 4 3 2 2 3 2 2" xfId="38625"/>
    <cellStyle name="Percent 2 2 3 4 3 2 2 3 3" xfId="28288"/>
    <cellStyle name="Percent 2 2 3 4 3 2 2 4" xfId="12780"/>
    <cellStyle name="Percent 2 2 3 4 3 2 2 4 2" xfId="33457"/>
    <cellStyle name="Percent 2 2 3 4 3 2 2 5" xfId="23120"/>
    <cellStyle name="Percent 2 2 3 4 3 2 3" xfId="3735"/>
    <cellStyle name="Percent 2 2 3 4 3 2 3 2" xfId="8903"/>
    <cellStyle name="Percent 2 2 3 4 3 2 3 2 2" xfId="19240"/>
    <cellStyle name="Percent 2 2 3 4 3 2 3 2 2 2" xfId="39917"/>
    <cellStyle name="Percent 2 2 3 4 3 2 3 2 3" xfId="29580"/>
    <cellStyle name="Percent 2 2 3 4 3 2 3 3" xfId="14072"/>
    <cellStyle name="Percent 2 2 3 4 3 2 3 3 2" xfId="34749"/>
    <cellStyle name="Percent 2 2 3 4 3 2 3 4" xfId="24412"/>
    <cellStyle name="Percent 2 2 3 4 3 2 4" xfId="6319"/>
    <cellStyle name="Percent 2 2 3 4 3 2 4 2" xfId="16656"/>
    <cellStyle name="Percent 2 2 3 4 3 2 4 2 2" xfId="37333"/>
    <cellStyle name="Percent 2 2 3 4 3 2 4 3" xfId="26996"/>
    <cellStyle name="Percent 2 2 3 4 3 2 5" xfId="11488"/>
    <cellStyle name="Percent 2 2 3 4 3 2 5 2" xfId="32165"/>
    <cellStyle name="Percent 2 2 3 4 3 2 6" xfId="21828"/>
    <cellStyle name="Percent 2 2 3 4 3 3" xfId="1797"/>
    <cellStyle name="Percent 2 2 3 4 3 3 2" xfId="4381"/>
    <cellStyle name="Percent 2 2 3 4 3 3 2 2" xfId="9549"/>
    <cellStyle name="Percent 2 2 3 4 3 3 2 2 2" xfId="19886"/>
    <cellStyle name="Percent 2 2 3 4 3 3 2 2 2 2" xfId="40563"/>
    <cellStyle name="Percent 2 2 3 4 3 3 2 2 3" xfId="30226"/>
    <cellStyle name="Percent 2 2 3 4 3 3 2 3" xfId="14718"/>
    <cellStyle name="Percent 2 2 3 4 3 3 2 3 2" xfId="35395"/>
    <cellStyle name="Percent 2 2 3 4 3 3 2 4" xfId="25058"/>
    <cellStyle name="Percent 2 2 3 4 3 3 3" xfId="6965"/>
    <cellStyle name="Percent 2 2 3 4 3 3 3 2" xfId="17302"/>
    <cellStyle name="Percent 2 2 3 4 3 3 3 2 2" xfId="37979"/>
    <cellStyle name="Percent 2 2 3 4 3 3 3 3" xfId="27642"/>
    <cellStyle name="Percent 2 2 3 4 3 3 4" xfId="12134"/>
    <cellStyle name="Percent 2 2 3 4 3 3 4 2" xfId="32811"/>
    <cellStyle name="Percent 2 2 3 4 3 3 5" xfId="22474"/>
    <cellStyle name="Percent 2 2 3 4 3 4" xfId="3089"/>
    <cellStyle name="Percent 2 2 3 4 3 4 2" xfId="8257"/>
    <cellStyle name="Percent 2 2 3 4 3 4 2 2" xfId="18594"/>
    <cellStyle name="Percent 2 2 3 4 3 4 2 2 2" xfId="39271"/>
    <cellStyle name="Percent 2 2 3 4 3 4 2 3" xfId="28934"/>
    <cellStyle name="Percent 2 2 3 4 3 4 3" xfId="13426"/>
    <cellStyle name="Percent 2 2 3 4 3 4 3 2" xfId="34103"/>
    <cellStyle name="Percent 2 2 3 4 3 4 4" xfId="23766"/>
    <cellStyle name="Percent 2 2 3 4 3 5" xfId="5673"/>
    <cellStyle name="Percent 2 2 3 4 3 5 2" xfId="16010"/>
    <cellStyle name="Percent 2 2 3 4 3 5 2 2" xfId="36687"/>
    <cellStyle name="Percent 2 2 3 4 3 5 3" xfId="26350"/>
    <cellStyle name="Percent 2 2 3 4 3 6" xfId="10842"/>
    <cellStyle name="Percent 2 2 3 4 3 6 2" xfId="31519"/>
    <cellStyle name="Percent 2 2 3 4 3 7" xfId="21182"/>
    <cellStyle name="Percent 2 2 3 4 4" xfId="828"/>
    <cellStyle name="Percent 2 2 3 4 4 2" xfId="2120"/>
    <cellStyle name="Percent 2 2 3 4 4 2 2" xfId="4704"/>
    <cellStyle name="Percent 2 2 3 4 4 2 2 2" xfId="9872"/>
    <cellStyle name="Percent 2 2 3 4 4 2 2 2 2" xfId="20209"/>
    <cellStyle name="Percent 2 2 3 4 4 2 2 2 2 2" xfId="40886"/>
    <cellStyle name="Percent 2 2 3 4 4 2 2 2 3" xfId="30549"/>
    <cellStyle name="Percent 2 2 3 4 4 2 2 3" xfId="15041"/>
    <cellStyle name="Percent 2 2 3 4 4 2 2 3 2" xfId="35718"/>
    <cellStyle name="Percent 2 2 3 4 4 2 2 4" xfId="25381"/>
    <cellStyle name="Percent 2 2 3 4 4 2 3" xfId="7288"/>
    <cellStyle name="Percent 2 2 3 4 4 2 3 2" xfId="17625"/>
    <cellStyle name="Percent 2 2 3 4 4 2 3 2 2" xfId="38302"/>
    <cellStyle name="Percent 2 2 3 4 4 2 3 3" xfId="27965"/>
    <cellStyle name="Percent 2 2 3 4 4 2 4" xfId="12457"/>
    <cellStyle name="Percent 2 2 3 4 4 2 4 2" xfId="33134"/>
    <cellStyle name="Percent 2 2 3 4 4 2 5" xfId="22797"/>
    <cellStyle name="Percent 2 2 3 4 4 3" xfId="3412"/>
    <cellStyle name="Percent 2 2 3 4 4 3 2" xfId="8580"/>
    <cellStyle name="Percent 2 2 3 4 4 3 2 2" xfId="18917"/>
    <cellStyle name="Percent 2 2 3 4 4 3 2 2 2" xfId="39594"/>
    <cellStyle name="Percent 2 2 3 4 4 3 2 3" xfId="29257"/>
    <cellStyle name="Percent 2 2 3 4 4 3 3" xfId="13749"/>
    <cellStyle name="Percent 2 2 3 4 4 3 3 2" xfId="34426"/>
    <cellStyle name="Percent 2 2 3 4 4 3 4" xfId="24089"/>
    <cellStyle name="Percent 2 2 3 4 4 4" xfId="5996"/>
    <cellStyle name="Percent 2 2 3 4 4 4 2" xfId="16333"/>
    <cellStyle name="Percent 2 2 3 4 4 4 2 2" xfId="37010"/>
    <cellStyle name="Percent 2 2 3 4 4 4 3" xfId="26673"/>
    <cellStyle name="Percent 2 2 3 4 4 5" xfId="11165"/>
    <cellStyle name="Percent 2 2 3 4 4 5 2" xfId="31842"/>
    <cellStyle name="Percent 2 2 3 4 4 6" xfId="21505"/>
    <cellStyle name="Percent 2 2 3 4 5" xfId="1474"/>
    <cellStyle name="Percent 2 2 3 4 5 2" xfId="4058"/>
    <cellStyle name="Percent 2 2 3 4 5 2 2" xfId="9226"/>
    <cellStyle name="Percent 2 2 3 4 5 2 2 2" xfId="19563"/>
    <cellStyle name="Percent 2 2 3 4 5 2 2 2 2" xfId="40240"/>
    <cellStyle name="Percent 2 2 3 4 5 2 2 3" xfId="29903"/>
    <cellStyle name="Percent 2 2 3 4 5 2 3" xfId="14395"/>
    <cellStyle name="Percent 2 2 3 4 5 2 3 2" xfId="35072"/>
    <cellStyle name="Percent 2 2 3 4 5 2 4" xfId="24735"/>
    <cellStyle name="Percent 2 2 3 4 5 3" xfId="6642"/>
    <cellStyle name="Percent 2 2 3 4 5 3 2" xfId="16979"/>
    <cellStyle name="Percent 2 2 3 4 5 3 2 2" xfId="37656"/>
    <cellStyle name="Percent 2 2 3 4 5 3 3" xfId="27319"/>
    <cellStyle name="Percent 2 2 3 4 5 4" xfId="11811"/>
    <cellStyle name="Percent 2 2 3 4 5 4 2" xfId="32488"/>
    <cellStyle name="Percent 2 2 3 4 5 5" xfId="22151"/>
    <cellStyle name="Percent 2 2 3 4 6" xfId="2766"/>
    <cellStyle name="Percent 2 2 3 4 6 2" xfId="7934"/>
    <cellStyle name="Percent 2 2 3 4 6 2 2" xfId="18271"/>
    <cellStyle name="Percent 2 2 3 4 6 2 2 2" xfId="38948"/>
    <cellStyle name="Percent 2 2 3 4 6 2 3" xfId="28611"/>
    <cellStyle name="Percent 2 2 3 4 6 3" xfId="13103"/>
    <cellStyle name="Percent 2 2 3 4 6 3 2" xfId="33780"/>
    <cellStyle name="Percent 2 2 3 4 6 4" xfId="23443"/>
    <cellStyle name="Percent 2 2 3 4 7" xfId="5350"/>
    <cellStyle name="Percent 2 2 3 4 7 2" xfId="15687"/>
    <cellStyle name="Percent 2 2 3 4 7 2 2" xfId="36364"/>
    <cellStyle name="Percent 2 2 3 4 7 3" xfId="26027"/>
    <cellStyle name="Percent 2 2 3 4 8" xfId="10519"/>
    <cellStyle name="Percent 2 2 3 4 8 2" xfId="31196"/>
    <cellStyle name="Percent 2 2 3 4 9" xfId="20859"/>
    <cellStyle name="Percent 2 2 3 5" xfId="264"/>
    <cellStyle name="Percent 2 2 3 5 2" xfId="588"/>
    <cellStyle name="Percent 2 2 3 5 2 2" xfId="1234"/>
    <cellStyle name="Percent 2 2 3 5 2 2 2" xfId="2526"/>
    <cellStyle name="Percent 2 2 3 5 2 2 2 2" xfId="5110"/>
    <cellStyle name="Percent 2 2 3 5 2 2 2 2 2" xfId="10278"/>
    <cellStyle name="Percent 2 2 3 5 2 2 2 2 2 2" xfId="20615"/>
    <cellStyle name="Percent 2 2 3 5 2 2 2 2 2 2 2" xfId="41292"/>
    <cellStyle name="Percent 2 2 3 5 2 2 2 2 2 3" xfId="30955"/>
    <cellStyle name="Percent 2 2 3 5 2 2 2 2 3" xfId="15447"/>
    <cellStyle name="Percent 2 2 3 5 2 2 2 2 3 2" xfId="36124"/>
    <cellStyle name="Percent 2 2 3 5 2 2 2 2 4" xfId="25787"/>
    <cellStyle name="Percent 2 2 3 5 2 2 2 3" xfId="7694"/>
    <cellStyle name="Percent 2 2 3 5 2 2 2 3 2" xfId="18031"/>
    <cellStyle name="Percent 2 2 3 5 2 2 2 3 2 2" xfId="38708"/>
    <cellStyle name="Percent 2 2 3 5 2 2 2 3 3" xfId="28371"/>
    <cellStyle name="Percent 2 2 3 5 2 2 2 4" xfId="12863"/>
    <cellStyle name="Percent 2 2 3 5 2 2 2 4 2" xfId="33540"/>
    <cellStyle name="Percent 2 2 3 5 2 2 2 5" xfId="23203"/>
    <cellStyle name="Percent 2 2 3 5 2 2 3" xfId="3818"/>
    <cellStyle name="Percent 2 2 3 5 2 2 3 2" xfId="8986"/>
    <cellStyle name="Percent 2 2 3 5 2 2 3 2 2" xfId="19323"/>
    <cellStyle name="Percent 2 2 3 5 2 2 3 2 2 2" xfId="40000"/>
    <cellStyle name="Percent 2 2 3 5 2 2 3 2 3" xfId="29663"/>
    <cellStyle name="Percent 2 2 3 5 2 2 3 3" xfId="14155"/>
    <cellStyle name="Percent 2 2 3 5 2 2 3 3 2" xfId="34832"/>
    <cellStyle name="Percent 2 2 3 5 2 2 3 4" xfId="24495"/>
    <cellStyle name="Percent 2 2 3 5 2 2 4" xfId="6402"/>
    <cellStyle name="Percent 2 2 3 5 2 2 4 2" xfId="16739"/>
    <cellStyle name="Percent 2 2 3 5 2 2 4 2 2" xfId="37416"/>
    <cellStyle name="Percent 2 2 3 5 2 2 4 3" xfId="27079"/>
    <cellStyle name="Percent 2 2 3 5 2 2 5" xfId="11571"/>
    <cellStyle name="Percent 2 2 3 5 2 2 5 2" xfId="32248"/>
    <cellStyle name="Percent 2 2 3 5 2 2 6" xfId="21911"/>
    <cellStyle name="Percent 2 2 3 5 2 3" xfId="1880"/>
    <cellStyle name="Percent 2 2 3 5 2 3 2" xfId="4464"/>
    <cellStyle name="Percent 2 2 3 5 2 3 2 2" xfId="9632"/>
    <cellStyle name="Percent 2 2 3 5 2 3 2 2 2" xfId="19969"/>
    <cellStyle name="Percent 2 2 3 5 2 3 2 2 2 2" xfId="40646"/>
    <cellStyle name="Percent 2 2 3 5 2 3 2 2 3" xfId="30309"/>
    <cellStyle name="Percent 2 2 3 5 2 3 2 3" xfId="14801"/>
    <cellStyle name="Percent 2 2 3 5 2 3 2 3 2" xfId="35478"/>
    <cellStyle name="Percent 2 2 3 5 2 3 2 4" xfId="25141"/>
    <cellStyle name="Percent 2 2 3 5 2 3 3" xfId="7048"/>
    <cellStyle name="Percent 2 2 3 5 2 3 3 2" xfId="17385"/>
    <cellStyle name="Percent 2 2 3 5 2 3 3 2 2" xfId="38062"/>
    <cellStyle name="Percent 2 2 3 5 2 3 3 3" xfId="27725"/>
    <cellStyle name="Percent 2 2 3 5 2 3 4" xfId="12217"/>
    <cellStyle name="Percent 2 2 3 5 2 3 4 2" xfId="32894"/>
    <cellStyle name="Percent 2 2 3 5 2 3 5" xfId="22557"/>
    <cellStyle name="Percent 2 2 3 5 2 4" xfId="3172"/>
    <cellStyle name="Percent 2 2 3 5 2 4 2" xfId="8340"/>
    <cellStyle name="Percent 2 2 3 5 2 4 2 2" xfId="18677"/>
    <cellStyle name="Percent 2 2 3 5 2 4 2 2 2" xfId="39354"/>
    <cellStyle name="Percent 2 2 3 5 2 4 2 3" xfId="29017"/>
    <cellStyle name="Percent 2 2 3 5 2 4 3" xfId="13509"/>
    <cellStyle name="Percent 2 2 3 5 2 4 3 2" xfId="34186"/>
    <cellStyle name="Percent 2 2 3 5 2 4 4" xfId="23849"/>
    <cellStyle name="Percent 2 2 3 5 2 5" xfId="5756"/>
    <cellStyle name="Percent 2 2 3 5 2 5 2" xfId="16093"/>
    <cellStyle name="Percent 2 2 3 5 2 5 2 2" xfId="36770"/>
    <cellStyle name="Percent 2 2 3 5 2 5 3" xfId="26433"/>
    <cellStyle name="Percent 2 2 3 5 2 6" xfId="10925"/>
    <cellStyle name="Percent 2 2 3 5 2 6 2" xfId="31602"/>
    <cellStyle name="Percent 2 2 3 5 2 7" xfId="21265"/>
    <cellStyle name="Percent 2 2 3 5 3" xfId="911"/>
    <cellStyle name="Percent 2 2 3 5 3 2" xfId="2203"/>
    <cellStyle name="Percent 2 2 3 5 3 2 2" xfId="4787"/>
    <cellStyle name="Percent 2 2 3 5 3 2 2 2" xfId="9955"/>
    <cellStyle name="Percent 2 2 3 5 3 2 2 2 2" xfId="20292"/>
    <cellStyle name="Percent 2 2 3 5 3 2 2 2 2 2" xfId="40969"/>
    <cellStyle name="Percent 2 2 3 5 3 2 2 2 3" xfId="30632"/>
    <cellStyle name="Percent 2 2 3 5 3 2 2 3" xfId="15124"/>
    <cellStyle name="Percent 2 2 3 5 3 2 2 3 2" xfId="35801"/>
    <cellStyle name="Percent 2 2 3 5 3 2 2 4" xfId="25464"/>
    <cellStyle name="Percent 2 2 3 5 3 2 3" xfId="7371"/>
    <cellStyle name="Percent 2 2 3 5 3 2 3 2" xfId="17708"/>
    <cellStyle name="Percent 2 2 3 5 3 2 3 2 2" xfId="38385"/>
    <cellStyle name="Percent 2 2 3 5 3 2 3 3" xfId="28048"/>
    <cellStyle name="Percent 2 2 3 5 3 2 4" xfId="12540"/>
    <cellStyle name="Percent 2 2 3 5 3 2 4 2" xfId="33217"/>
    <cellStyle name="Percent 2 2 3 5 3 2 5" xfId="22880"/>
    <cellStyle name="Percent 2 2 3 5 3 3" xfId="3495"/>
    <cellStyle name="Percent 2 2 3 5 3 3 2" xfId="8663"/>
    <cellStyle name="Percent 2 2 3 5 3 3 2 2" xfId="19000"/>
    <cellStyle name="Percent 2 2 3 5 3 3 2 2 2" xfId="39677"/>
    <cellStyle name="Percent 2 2 3 5 3 3 2 3" xfId="29340"/>
    <cellStyle name="Percent 2 2 3 5 3 3 3" xfId="13832"/>
    <cellStyle name="Percent 2 2 3 5 3 3 3 2" xfId="34509"/>
    <cellStyle name="Percent 2 2 3 5 3 3 4" xfId="24172"/>
    <cellStyle name="Percent 2 2 3 5 3 4" xfId="6079"/>
    <cellStyle name="Percent 2 2 3 5 3 4 2" xfId="16416"/>
    <cellStyle name="Percent 2 2 3 5 3 4 2 2" xfId="37093"/>
    <cellStyle name="Percent 2 2 3 5 3 4 3" xfId="26756"/>
    <cellStyle name="Percent 2 2 3 5 3 5" xfId="11248"/>
    <cellStyle name="Percent 2 2 3 5 3 5 2" xfId="31925"/>
    <cellStyle name="Percent 2 2 3 5 3 6" xfId="21588"/>
    <cellStyle name="Percent 2 2 3 5 4" xfId="1557"/>
    <cellStyle name="Percent 2 2 3 5 4 2" xfId="4141"/>
    <cellStyle name="Percent 2 2 3 5 4 2 2" xfId="9309"/>
    <cellStyle name="Percent 2 2 3 5 4 2 2 2" xfId="19646"/>
    <cellStyle name="Percent 2 2 3 5 4 2 2 2 2" xfId="40323"/>
    <cellStyle name="Percent 2 2 3 5 4 2 2 3" xfId="29986"/>
    <cellStyle name="Percent 2 2 3 5 4 2 3" xfId="14478"/>
    <cellStyle name="Percent 2 2 3 5 4 2 3 2" xfId="35155"/>
    <cellStyle name="Percent 2 2 3 5 4 2 4" xfId="24818"/>
    <cellStyle name="Percent 2 2 3 5 4 3" xfId="6725"/>
    <cellStyle name="Percent 2 2 3 5 4 3 2" xfId="17062"/>
    <cellStyle name="Percent 2 2 3 5 4 3 2 2" xfId="37739"/>
    <cellStyle name="Percent 2 2 3 5 4 3 3" xfId="27402"/>
    <cellStyle name="Percent 2 2 3 5 4 4" xfId="11894"/>
    <cellStyle name="Percent 2 2 3 5 4 4 2" xfId="32571"/>
    <cellStyle name="Percent 2 2 3 5 4 5" xfId="22234"/>
    <cellStyle name="Percent 2 2 3 5 5" xfId="2849"/>
    <cellStyle name="Percent 2 2 3 5 5 2" xfId="8017"/>
    <cellStyle name="Percent 2 2 3 5 5 2 2" xfId="18354"/>
    <cellStyle name="Percent 2 2 3 5 5 2 2 2" xfId="39031"/>
    <cellStyle name="Percent 2 2 3 5 5 2 3" xfId="28694"/>
    <cellStyle name="Percent 2 2 3 5 5 3" xfId="13186"/>
    <cellStyle name="Percent 2 2 3 5 5 3 2" xfId="33863"/>
    <cellStyle name="Percent 2 2 3 5 5 4" xfId="23526"/>
    <cellStyle name="Percent 2 2 3 5 6" xfId="5433"/>
    <cellStyle name="Percent 2 2 3 5 6 2" xfId="15770"/>
    <cellStyle name="Percent 2 2 3 5 6 2 2" xfId="36447"/>
    <cellStyle name="Percent 2 2 3 5 6 3" xfId="26110"/>
    <cellStyle name="Percent 2 2 3 5 7" xfId="10602"/>
    <cellStyle name="Percent 2 2 3 5 7 2" xfId="31279"/>
    <cellStyle name="Percent 2 2 3 5 8" xfId="20942"/>
    <cellStyle name="Percent 2 2 3 6" xfId="425"/>
    <cellStyle name="Percent 2 2 3 6 2" xfId="1071"/>
    <cellStyle name="Percent 2 2 3 6 2 2" xfId="2363"/>
    <cellStyle name="Percent 2 2 3 6 2 2 2" xfId="4947"/>
    <cellStyle name="Percent 2 2 3 6 2 2 2 2" xfId="10115"/>
    <cellStyle name="Percent 2 2 3 6 2 2 2 2 2" xfId="20452"/>
    <cellStyle name="Percent 2 2 3 6 2 2 2 2 2 2" xfId="41129"/>
    <cellStyle name="Percent 2 2 3 6 2 2 2 2 3" xfId="30792"/>
    <cellStyle name="Percent 2 2 3 6 2 2 2 3" xfId="15284"/>
    <cellStyle name="Percent 2 2 3 6 2 2 2 3 2" xfId="35961"/>
    <cellStyle name="Percent 2 2 3 6 2 2 2 4" xfId="25624"/>
    <cellStyle name="Percent 2 2 3 6 2 2 3" xfId="7531"/>
    <cellStyle name="Percent 2 2 3 6 2 2 3 2" xfId="17868"/>
    <cellStyle name="Percent 2 2 3 6 2 2 3 2 2" xfId="38545"/>
    <cellStyle name="Percent 2 2 3 6 2 2 3 3" xfId="28208"/>
    <cellStyle name="Percent 2 2 3 6 2 2 4" xfId="12700"/>
    <cellStyle name="Percent 2 2 3 6 2 2 4 2" xfId="33377"/>
    <cellStyle name="Percent 2 2 3 6 2 2 5" xfId="23040"/>
    <cellStyle name="Percent 2 2 3 6 2 3" xfId="3655"/>
    <cellStyle name="Percent 2 2 3 6 2 3 2" xfId="8823"/>
    <cellStyle name="Percent 2 2 3 6 2 3 2 2" xfId="19160"/>
    <cellStyle name="Percent 2 2 3 6 2 3 2 2 2" xfId="39837"/>
    <cellStyle name="Percent 2 2 3 6 2 3 2 3" xfId="29500"/>
    <cellStyle name="Percent 2 2 3 6 2 3 3" xfId="13992"/>
    <cellStyle name="Percent 2 2 3 6 2 3 3 2" xfId="34669"/>
    <cellStyle name="Percent 2 2 3 6 2 3 4" xfId="24332"/>
    <cellStyle name="Percent 2 2 3 6 2 4" xfId="6239"/>
    <cellStyle name="Percent 2 2 3 6 2 4 2" xfId="16576"/>
    <cellStyle name="Percent 2 2 3 6 2 4 2 2" xfId="37253"/>
    <cellStyle name="Percent 2 2 3 6 2 4 3" xfId="26916"/>
    <cellStyle name="Percent 2 2 3 6 2 5" xfId="11408"/>
    <cellStyle name="Percent 2 2 3 6 2 5 2" xfId="32085"/>
    <cellStyle name="Percent 2 2 3 6 2 6" xfId="21748"/>
    <cellStyle name="Percent 2 2 3 6 3" xfId="1717"/>
    <cellStyle name="Percent 2 2 3 6 3 2" xfId="4301"/>
    <cellStyle name="Percent 2 2 3 6 3 2 2" xfId="9469"/>
    <cellStyle name="Percent 2 2 3 6 3 2 2 2" xfId="19806"/>
    <cellStyle name="Percent 2 2 3 6 3 2 2 2 2" xfId="40483"/>
    <cellStyle name="Percent 2 2 3 6 3 2 2 3" xfId="30146"/>
    <cellStyle name="Percent 2 2 3 6 3 2 3" xfId="14638"/>
    <cellStyle name="Percent 2 2 3 6 3 2 3 2" xfId="35315"/>
    <cellStyle name="Percent 2 2 3 6 3 2 4" xfId="24978"/>
    <cellStyle name="Percent 2 2 3 6 3 3" xfId="6885"/>
    <cellStyle name="Percent 2 2 3 6 3 3 2" xfId="17222"/>
    <cellStyle name="Percent 2 2 3 6 3 3 2 2" xfId="37899"/>
    <cellStyle name="Percent 2 2 3 6 3 3 3" xfId="27562"/>
    <cellStyle name="Percent 2 2 3 6 3 4" xfId="12054"/>
    <cellStyle name="Percent 2 2 3 6 3 4 2" xfId="32731"/>
    <cellStyle name="Percent 2 2 3 6 3 5" xfId="22394"/>
    <cellStyle name="Percent 2 2 3 6 4" xfId="3009"/>
    <cellStyle name="Percent 2 2 3 6 4 2" xfId="8177"/>
    <cellStyle name="Percent 2 2 3 6 4 2 2" xfId="18514"/>
    <cellStyle name="Percent 2 2 3 6 4 2 2 2" xfId="39191"/>
    <cellStyle name="Percent 2 2 3 6 4 2 3" xfId="28854"/>
    <cellStyle name="Percent 2 2 3 6 4 3" xfId="13346"/>
    <cellStyle name="Percent 2 2 3 6 4 3 2" xfId="34023"/>
    <cellStyle name="Percent 2 2 3 6 4 4" xfId="23686"/>
    <cellStyle name="Percent 2 2 3 6 5" xfId="5593"/>
    <cellStyle name="Percent 2 2 3 6 5 2" xfId="15930"/>
    <cellStyle name="Percent 2 2 3 6 5 2 2" xfId="36607"/>
    <cellStyle name="Percent 2 2 3 6 5 3" xfId="26270"/>
    <cellStyle name="Percent 2 2 3 6 6" xfId="10762"/>
    <cellStyle name="Percent 2 2 3 6 6 2" xfId="31439"/>
    <cellStyle name="Percent 2 2 3 6 7" xfId="21102"/>
    <cellStyle name="Percent 2 2 3 7" xfId="748"/>
    <cellStyle name="Percent 2 2 3 7 2" xfId="2040"/>
    <cellStyle name="Percent 2 2 3 7 2 2" xfId="4624"/>
    <cellStyle name="Percent 2 2 3 7 2 2 2" xfId="9792"/>
    <cellStyle name="Percent 2 2 3 7 2 2 2 2" xfId="20129"/>
    <cellStyle name="Percent 2 2 3 7 2 2 2 2 2" xfId="40806"/>
    <cellStyle name="Percent 2 2 3 7 2 2 2 3" xfId="30469"/>
    <cellStyle name="Percent 2 2 3 7 2 2 3" xfId="14961"/>
    <cellStyle name="Percent 2 2 3 7 2 2 3 2" xfId="35638"/>
    <cellStyle name="Percent 2 2 3 7 2 2 4" xfId="25301"/>
    <cellStyle name="Percent 2 2 3 7 2 3" xfId="7208"/>
    <cellStyle name="Percent 2 2 3 7 2 3 2" xfId="17545"/>
    <cellStyle name="Percent 2 2 3 7 2 3 2 2" xfId="38222"/>
    <cellStyle name="Percent 2 2 3 7 2 3 3" xfId="27885"/>
    <cellStyle name="Percent 2 2 3 7 2 4" xfId="12377"/>
    <cellStyle name="Percent 2 2 3 7 2 4 2" xfId="33054"/>
    <cellStyle name="Percent 2 2 3 7 2 5" xfId="22717"/>
    <cellStyle name="Percent 2 2 3 7 3" xfId="3332"/>
    <cellStyle name="Percent 2 2 3 7 3 2" xfId="8500"/>
    <cellStyle name="Percent 2 2 3 7 3 2 2" xfId="18837"/>
    <cellStyle name="Percent 2 2 3 7 3 2 2 2" xfId="39514"/>
    <cellStyle name="Percent 2 2 3 7 3 2 3" xfId="29177"/>
    <cellStyle name="Percent 2 2 3 7 3 3" xfId="13669"/>
    <cellStyle name="Percent 2 2 3 7 3 3 2" xfId="34346"/>
    <cellStyle name="Percent 2 2 3 7 3 4" xfId="24009"/>
    <cellStyle name="Percent 2 2 3 7 4" xfId="5916"/>
    <cellStyle name="Percent 2 2 3 7 4 2" xfId="16253"/>
    <cellStyle name="Percent 2 2 3 7 4 2 2" xfId="36930"/>
    <cellStyle name="Percent 2 2 3 7 4 3" xfId="26593"/>
    <cellStyle name="Percent 2 2 3 7 5" xfId="11085"/>
    <cellStyle name="Percent 2 2 3 7 5 2" xfId="31762"/>
    <cellStyle name="Percent 2 2 3 7 6" xfId="21425"/>
    <cellStyle name="Percent 2 2 3 8" xfId="1394"/>
    <cellStyle name="Percent 2 2 3 8 2" xfId="3978"/>
    <cellStyle name="Percent 2 2 3 8 2 2" xfId="9146"/>
    <cellStyle name="Percent 2 2 3 8 2 2 2" xfId="19483"/>
    <cellStyle name="Percent 2 2 3 8 2 2 2 2" xfId="40160"/>
    <cellStyle name="Percent 2 2 3 8 2 2 3" xfId="29823"/>
    <cellStyle name="Percent 2 2 3 8 2 3" xfId="14315"/>
    <cellStyle name="Percent 2 2 3 8 2 3 2" xfId="34992"/>
    <cellStyle name="Percent 2 2 3 8 2 4" xfId="24655"/>
    <cellStyle name="Percent 2 2 3 8 3" xfId="6562"/>
    <cellStyle name="Percent 2 2 3 8 3 2" xfId="16899"/>
    <cellStyle name="Percent 2 2 3 8 3 2 2" xfId="37576"/>
    <cellStyle name="Percent 2 2 3 8 3 3" xfId="27239"/>
    <cellStyle name="Percent 2 2 3 8 4" xfId="11731"/>
    <cellStyle name="Percent 2 2 3 8 4 2" xfId="32408"/>
    <cellStyle name="Percent 2 2 3 8 5" xfId="22071"/>
    <cellStyle name="Percent 2 2 3 9" xfId="2686"/>
    <cellStyle name="Percent 2 2 3 9 2" xfId="7854"/>
    <cellStyle name="Percent 2 2 3 9 2 2" xfId="18191"/>
    <cellStyle name="Percent 2 2 3 9 2 2 2" xfId="38868"/>
    <cellStyle name="Percent 2 2 3 9 2 3" xfId="28531"/>
    <cellStyle name="Percent 2 2 3 9 3" xfId="13023"/>
    <cellStyle name="Percent 2 2 3 9 3 2" xfId="33700"/>
    <cellStyle name="Percent 2 2 3 9 4" xfId="23363"/>
    <cellStyle name="Percent 2 2 4" xfId="91"/>
    <cellStyle name="Percent 2 2 4 10" xfId="10447"/>
    <cellStyle name="Percent 2 2 4 10 2" xfId="31124"/>
    <cellStyle name="Percent 2 2 4 11" xfId="20787"/>
    <cellStyle name="Percent 2 2 4 2" xfId="144"/>
    <cellStyle name="Percent 2 2 4 2 10" xfId="20827"/>
    <cellStyle name="Percent 2 2 4 2 2" xfId="225"/>
    <cellStyle name="Percent 2 2 4 2 2 2" xfId="393"/>
    <cellStyle name="Percent 2 2 4 2 2 2 2" xfId="716"/>
    <cellStyle name="Percent 2 2 4 2 2 2 2 2" xfId="1362"/>
    <cellStyle name="Percent 2 2 4 2 2 2 2 2 2" xfId="2654"/>
    <cellStyle name="Percent 2 2 4 2 2 2 2 2 2 2" xfId="5238"/>
    <cellStyle name="Percent 2 2 4 2 2 2 2 2 2 2 2" xfId="10406"/>
    <cellStyle name="Percent 2 2 4 2 2 2 2 2 2 2 2 2" xfId="20743"/>
    <cellStyle name="Percent 2 2 4 2 2 2 2 2 2 2 2 2 2" xfId="41420"/>
    <cellStyle name="Percent 2 2 4 2 2 2 2 2 2 2 2 3" xfId="31083"/>
    <cellStyle name="Percent 2 2 4 2 2 2 2 2 2 2 3" xfId="15575"/>
    <cellStyle name="Percent 2 2 4 2 2 2 2 2 2 2 3 2" xfId="36252"/>
    <cellStyle name="Percent 2 2 4 2 2 2 2 2 2 2 4" xfId="25915"/>
    <cellStyle name="Percent 2 2 4 2 2 2 2 2 2 3" xfId="7822"/>
    <cellStyle name="Percent 2 2 4 2 2 2 2 2 2 3 2" xfId="18159"/>
    <cellStyle name="Percent 2 2 4 2 2 2 2 2 2 3 2 2" xfId="38836"/>
    <cellStyle name="Percent 2 2 4 2 2 2 2 2 2 3 3" xfId="28499"/>
    <cellStyle name="Percent 2 2 4 2 2 2 2 2 2 4" xfId="12991"/>
    <cellStyle name="Percent 2 2 4 2 2 2 2 2 2 4 2" xfId="33668"/>
    <cellStyle name="Percent 2 2 4 2 2 2 2 2 2 5" xfId="23331"/>
    <cellStyle name="Percent 2 2 4 2 2 2 2 2 3" xfId="3946"/>
    <cellStyle name="Percent 2 2 4 2 2 2 2 2 3 2" xfId="9114"/>
    <cellStyle name="Percent 2 2 4 2 2 2 2 2 3 2 2" xfId="19451"/>
    <cellStyle name="Percent 2 2 4 2 2 2 2 2 3 2 2 2" xfId="40128"/>
    <cellStyle name="Percent 2 2 4 2 2 2 2 2 3 2 3" xfId="29791"/>
    <cellStyle name="Percent 2 2 4 2 2 2 2 2 3 3" xfId="14283"/>
    <cellStyle name="Percent 2 2 4 2 2 2 2 2 3 3 2" xfId="34960"/>
    <cellStyle name="Percent 2 2 4 2 2 2 2 2 3 4" xfId="24623"/>
    <cellStyle name="Percent 2 2 4 2 2 2 2 2 4" xfId="6530"/>
    <cellStyle name="Percent 2 2 4 2 2 2 2 2 4 2" xfId="16867"/>
    <cellStyle name="Percent 2 2 4 2 2 2 2 2 4 2 2" xfId="37544"/>
    <cellStyle name="Percent 2 2 4 2 2 2 2 2 4 3" xfId="27207"/>
    <cellStyle name="Percent 2 2 4 2 2 2 2 2 5" xfId="11699"/>
    <cellStyle name="Percent 2 2 4 2 2 2 2 2 5 2" xfId="32376"/>
    <cellStyle name="Percent 2 2 4 2 2 2 2 2 6" xfId="22039"/>
    <cellStyle name="Percent 2 2 4 2 2 2 2 3" xfId="2008"/>
    <cellStyle name="Percent 2 2 4 2 2 2 2 3 2" xfId="4592"/>
    <cellStyle name="Percent 2 2 4 2 2 2 2 3 2 2" xfId="9760"/>
    <cellStyle name="Percent 2 2 4 2 2 2 2 3 2 2 2" xfId="20097"/>
    <cellStyle name="Percent 2 2 4 2 2 2 2 3 2 2 2 2" xfId="40774"/>
    <cellStyle name="Percent 2 2 4 2 2 2 2 3 2 2 3" xfId="30437"/>
    <cellStyle name="Percent 2 2 4 2 2 2 2 3 2 3" xfId="14929"/>
    <cellStyle name="Percent 2 2 4 2 2 2 2 3 2 3 2" xfId="35606"/>
    <cellStyle name="Percent 2 2 4 2 2 2 2 3 2 4" xfId="25269"/>
    <cellStyle name="Percent 2 2 4 2 2 2 2 3 3" xfId="7176"/>
    <cellStyle name="Percent 2 2 4 2 2 2 2 3 3 2" xfId="17513"/>
    <cellStyle name="Percent 2 2 4 2 2 2 2 3 3 2 2" xfId="38190"/>
    <cellStyle name="Percent 2 2 4 2 2 2 2 3 3 3" xfId="27853"/>
    <cellStyle name="Percent 2 2 4 2 2 2 2 3 4" xfId="12345"/>
    <cellStyle name="Percent 2 2 4 2 2 2 2 3 4 2" xfId="33022"/>
    <cellStyle name="Percent 2 2 4 2 2 2 2 3 5" xfId="22685"/>
    <cellStyle name="Percent 2 2 4 2 2 2 2 4" xfId="3300"/>
    <cellStyle name="Percent 2 2 4 2 2 2 2 4 2" xfId="8468"/>
    <cellStyle name="Percent 2 2 4 2 2 2 2 4 2 2" xfId="18805"/>
    <cellStyle name="Percent 2 2 4 2 2 2 2 4 2 2 2" xfId="39482"/>
    <cellStyle name="Percent 2 2 4 2 2 2 2 4 2 3" xfId="29145"/>
    <cellStyle name="Percent 2 2 4 2 2 2 2 4 3" xfId="13637"/>
    <cellStyle name="Percent 2 2 4 2 2 2 2 4 3 2" xfId="34314"/>
    <cellStyle name="Percent 2 2 4 2 2 2 2 4 4" xfId="23977"/>
    <cellStyle name="Percent 2 2 4 2 2 2 2 5" xfId="5884"/>
    <cellStyle name="Percent 2 2 4 2 2 2 2 5 2" xfId="16221"/>
    <cellStyle name="Percent 2 2 4 2 2 2 2 5 2 2" xfId="36898"/>
    <cellStyle name="Percent 2 2 4 2 2 2 2 5 3" xfId="26561"/>
    <cellStyle name="Percent 2 2 4 2 2 2 2 6" xfId="11053"/>
    <cellStyle name="Percent 2 2 4 2 2 2 2 6 2" xfId="31730"/>
    <cellStyle name="Percent 2 2 4 2 2 2 2 7" xfId="21393"/>
    <cellStyle name="Percent 2 2 4 2 2 2 3" xfId="1039"/>
    <cellStyle name="Percent 2 2 4 2 2 2 3 2" xfId="2331"/>
    <cellStyle name="Percent 2 2 4 2 2 2 3 2 2" xfId="4915"/>
    <cellStyle name="Percent 2 2 4 2 2 2 3 2 2 2" xfId="10083"/>
    <cellStyle name="Percent 2 2 4 2 2 2 3 2 2 2 2" xfId="20420"/>
    <cellStyle name="Percent 2 2 4 2 2 2 3 2 2 2 2 2" xfId="41097"/>
    <cellStyle name="Percent 2 2 4 2 2 2 3 2 2 2 3" xfId="30760"/>
    <cellStyle name="Percent 2 2 4 2 2 2 3 2 2 3" xfId="15252"/>
    <cellStyle name="Percent 2 2 4 2 2 2 3 2 2 3 2" xfId="35929"/>
    <cellStyle name="Percent 2 2 4 2 2 2 3 2 2 4" xfId="25592"/>
    <cellStyle name="Percent 2 2 4 2 2 2 3 2 3" xfId="7499"/>
    <cellStyle name="Percent 2 2 4 2 2 2 3 2 3 2" xfId="17836"/>
    <cellStyle name="Percent 2 2 4 2 2 2 3 2 3 2 2" xfId="38513"/>
    <cellStyle name="Percent 2 2 4 2 2 2 3 2 3 3" xfId="28176"/>
    <cellStyle name="Percent 2 2 4 2 2 2 3 2 4" xfId="12668"/>
    <cellStyle name="Percent 2 2 4 2 2 2 3 2 4 2" xfId="33345"/>
    <cellStyle name="Percent 2 2 4 2 2 2 3 2 5" xfId="23008"/>
    <cellStyle name="Percent 2 2 4 2 2 2 3 3" xfId="3623"/>
    <cellStyle name="Percent 2 2 4 2 2 2 3 3 2" xfId="8791"/>
    <cellStyle name="Percent 2 2 4 2 2 2 3 3 2 2" xfId="19128"/>
    <cellStyle name="Percent 2 2 4 2 2 2 3 3 2 2 2" xfId="39805"/>
    <cellStyle name="Percent 2 2 4 2 2 2 3 3 2 3" xfId="29468"/>
    <cellStyle name="Percent 2 2 4 2 2 2 3 3 3" xfId="13960"/>
    <cellStyle name="Percent 2 2 4 2 2 2 3 3 3 2" xfId="34637"/>
    <cellStyle name="Percent 2 2 4 2 2 2 3 3 4" xfId="24300"/>
    <cellStyle name="Percent 2 2 4 2 2 2 3 4" xfId="6207"/>
    <cellStyle name="Percent 2 2 4 2 2 2 3 4 2" xfId="16544"/>
    <cellStyle name="Percent 2 2 4 2 2 2 3 4 2 2" xfId="37221"/>
    <cellStyle name="Percent 2 2 4 2 2 2 3 4 3" xfId="26884"/>
    <cellStyle name="Percent 2 2 4 2 2 2 3 5" xfId="11376"/>
    <cellStyle name="Percent 2 2 4 2 2 2 3 5 2" xfId="32053"/>
    <cellStyle name="Percent 2 2 4 2 2 2 3 6" xfId="21716"/>
    <cellStyle name="Percent 2 2 4 2 2 2 4" xfId="1685"/>
    <cellStyle name="Percent 2 2 4 2 2 2 4 2" xfId="4269"/>
    <cellStyle name="Percent 2 2 4 2 2 2 4 2 2" xfId="9437"/>
    <cellStyle name="Percent 2 2 4 2 2 2 4 2 2 2" xfId="19774"/>
    <cellStyle name="Percent 2 2 4 2 2 2 4 2 2 2 2" xfId="40451"/>
    <cellStyle name="Percent 2 2 4 2 2 2 4 2 2 3" xfId="30114"/>
    <cellStyle name="Percent 2 2 4 2 2 2 4 2 3" xfId="14606"/>
    <cellStyle name="Percent 2 2 4 2 2 2 4 2 3 2" xfId="35283"/>
    <cellStyle name="Percent 2 2 4 2 2 2 4 2 4" xfId="24946"/>
    <cellStyle name="Percent 2 2 4 2 2 2 4 3" xfId="6853"/>
    <cellStyle name="Percent 2 2 4 2 2 2 4 3 2" xfId="17190"/>
    <cellStyle name="Percent 2 2 4 2 2 2 4 3 2 2" xfId="37867"/>
    <cellStyle name="Percent 2 2 4 2 2 2 4 3 3" xfId="27530"/>
    <cellStyle name="Percent 2 2 4 2 2 2 4 4" xfId="12022"/>
    <cellStyle name="Percent 2 2 4 2 2 2 4 4 2" xfId="32699"/>
    <cellStyle name="Percent 2 2 4 2 2 2 4 5" xfId="22362"/>
    <cellStyle name="Percent 2 2 4 2 2 2 5" xfId="2977"/>
    <cellStyle name="Percent 2 2 4 2 2 2 5 2" xfId="8145"/>
    <cellStyle name="Percent 2 2 4 2 2 2 5 2 2" xfId="18482"/>
    <cellStyle name="Percent 2 2 4 2 2 2 5 2 2 2" xfId="39159"/>
    <cellStyle name="Percent 2 2 4 2 2 2 5 2 3" xfId="28822"/>
    <cellStyle name="Percent 2 2 4 2 2 2 5 3" xfId="13314"/>
    <cellStyle name="Percent 2 2 4 2 2 2 5 3 2" xfId="33991"/>
    <cellStyle name="Percent 2 2 4 2 2 2 5 4" xfId="23654"/>
    <cellStyle name="Percent 2 2 4 2 2 2 6" xfId="5561"/>
    <cellStyle name="Percent 2 2 4 2 2 2 6 2" xfId="15898"/>
    <cellStyle name="Percent 2 2 4 2 2 2 6 2 2" xfId="36575"/>
    <cellStyle name="Percent 2 2 4 2 2 2 6 3" xfId="26238"/>
    <cellStyle name="Percent 2 2 4 2 2 2 7" xfId="10730"/>
    <cellStyle name="Percent 2 2 4 2 2 2 7 2" xfId="31407"/>
    <cellStyle name="Percent 2 2 4 2 2 2 8" xfId="21070"/>
    <cellStyle name="Percent 2 2 4 2 2 3" xfId="553"/>
    <cellStyle name="Percent 2 2 4 2 2 3 2" xfId="1199"/>
    <cellStyle name="Percent 2 2 4 2 2 3 2 2" xfId="2491"/>
    <cellStyle name="Percent 2 2 4 2 2 3 2 2 2" xfId="5075"/>
    <cellStyle name="Percent 2 2 4 2 2 3 2 2 2 2" xfId="10243"/>
    <cellStyle name="Percent 2 2 4 2 2 3 2 2 2 2 2" xfId="20580"/>
    <cellStyle name="Percent 2 2 4 2 2 3 2 2 2 2 2 2" xfId="41257"/>
    <cellStyle name="Percent 2 2 4 2 2 3 2 2 2 2 3" xfId="30920"/>
    <cellStyle name="Percent 2 2 4 2 2 3 2 2 2 3" xfId="15412"/>
    <cellStyle name="Percent 2 2 4 2 2 3 2 2 2 3 2" xfId="36089"/>
    <cellStyle name="Percent 2 2 4 2 2 3 2 2 2 4" xfId="25752"/>
    <cellStyle name="Percent 2 2 4 2 2 3 2 2 3" xfId="7659"/>
    <cellStyle name="Percent 2 2 4 2 2 3 2 2 3 2" xfId="17996"/>
    <cellStyle name="Percent 2 2 4 2 2 3 2 2 3 2 2" xfId="38673"/>
    <cellStyle name="Percent 2 2 4 2 2 3 2 2 3 3" xfId="28336"/>
    <cellStyle name="Percent 2 2 4 2 2 3 2 2 4" xfId="12828"/>
    <cellStyle name="Percent 2 2 4 2 2 3 2 2 4 2" xfId="33505"/>
    <cellStyle name="Percent 2 2 4 2 2 3 2 2 5" xfId="23168"/>
    <cellStyle name="Percent 2 2 4 2 2 3 2 3" xfId="3783"/>
    <cellStyle name="Percent 2 2 4 2 2 3 2 3 2" xfId="8951"/>
    <cellStyle name="Percent 2 2 4 2 2 3 2 3 2 2" xfId="19288"/>
    <cellStyle name="Percent 2 2 4 2 2 3 2 3 2 2 2" xfId="39965"/>
    <cellStyle name="Percent 2 2 4 2 2 3 2 3 2 3" xfId="29628"/>
    <cellStyle name="Percent 2 2 4 2 2 3 2 3 3" xfId="14120"/>
    <cellStyle name="Percent 2 2 4 2 2 3 2 3 3 2" xfId="34797"/>
    <cellStyle name="Percent 2 2 4 2 2 3 2 3 4" xfId="24460"/>
    <cellStyle name="Percent 2 2 4 2 2 3 2 4" xfId="6367"/>
    <cellStyle name="Percent 2 2 4 2 2 3 2 4 2" xfId="16704"/>
    <cellStyle name="Percent 2 2 4 2 2 3 2 4 2 2" xfId="37381"/>
    <cellStyle name="Percent 2 2 4 2 2 3 2 4 3" xfId="27044"/>
    <cellStyle name="Percent 2 2 4 2 2 3 2 5" xfId="11536"/>
    <cellStyle name="Percent 2 2 4 2 2 3 2 5 2" xfId="32213"/>
    <cellStyle name="Percent 2 2 4 2 2 3 2 6" xfId="21876"/>
    <cellStyle name="Percent 2 2 4 2 2 3 3" xfId="1845"/>
    <cellStyle name="Percent 2 2 4 2 2 3 3 2" xfId="4429"/>
    <cellStyle name="Percent 2 2 4 2 2 3 3 2 2" xfId="9597"/>
    <cellStyle name="Percent 2 2 4 2 2 3 3 2 2 2" xfId="19934"/>
    <cellStyle name="Percent 2 2 4 2 2 3 3 2 2 2 2" xfId="40611"/>
    <cellStyle name="Percent 2 2 4 2 2 3 3 2 2 3" xfId="30274"/>
    <cellStyle name="Percent 2 2 4 2 2 3 3 2 3" xfId="14766"/>
    <cellStyle name="Percent 2 2 4 2 2 3 3 2 3 2" xfId="35443"/>
    <cellStyle name="Percent 2 2 4 2 2 3 3 2 4" xfId="25106"/>
    <cellStyle name="Percent 2 2 4 2 2 3 3 3" xfId="7013"/>
    <cellStyle name="Percent 2 2 4 2 2 3 3 3 2" xfId="17350"/>
    <cellStyle name="Percent 2 2 4 2 2 3 3 3 2 2" xfId="38027"/>
    <cellStyle name="Percent 2 2 4 2 2 3 3 3 3" xfId="27690"/>
    <cellStyle name="Percent 2 2 4 2 2 3 3 4" xfId="12182"/>
    <cellStyle name="Percent 2 2 4 2 2 3 3 4 2" xfId="32859"/>
    <cellStyle name="Percent 2 2 4 2 2 3 3 5" xfId="22522"/>
    <cellStyle name="Percent 2 2 4 2 2 3 4" xfId="3137"/>
    <cellStyle name="Percent 2 2 4 2 2 3 4 2" xfId="8305"/>
    <cellStyle name="Percent 2 2 4 2 2 3 4 2 2" xfId="18642"/>
    <cellStyle name="Percent 2 2 4 2 2 3 4 2 2 2" xfId="39319"/>
    <cellStyle name="Percent 2 2 4 2 2 3 4 2 3" xfId="28982"/>
    <cellStyle name="Percent 2 2 4 2 2 3 4 3" xfId="13474"/>
    <cellStyle name="Percent 2 2 4 2 2 3 4 3 2" xfId="34151"/>
    <cellStyle name="Percent 2 2 4 2 2 3 4 4" xfId="23814"/>
    <cellStyle name="Percent 2 2 4 2 2 3 5" xfId="5721"/>
    <cellStyle name="Percent 2 2 4 2 2 3 5 2" xfId="16058"/>
    <cellStyle name="Percent 2 2 4 2 2 3 5 2 2" xfId="36735"/>
    <cellStyle name="Percent 2 2 4 2 2 3 5 3" xfId="26398"/>
    <cellStyle name="Percent 2 2 4 2 2 3 6" xfId="10890"/>
    <cellStyle name="Percent 2 2 4 2 2 3 6 2" xfId="31567"/>
    <cellStyle name="Percent 2 2 4 2 2 3 7" xfId="21230"/>
    <cellStyle name="Percent 2 2 4 2 2 4" xfId="876"/>
    <cellStyle name="Percent 2 2 4 2 2 4 2" xfId="2168"/>
    <cellStyle name="Percent 2 2 4 2 2 4 2 2" xfId="4752"/>
    <cellStyle name="Percent 2 2 4 2 2 4 2 2 2" xfId="9920"/>
    <cellStyle name="Percent 2 2 4 2 2 4 2 2 2 2" xfId="20257"/>
    <cellStyle name="Percent 2 2 4 2 2 4 2 2 2 2 2" xfId="40934"/>
    <cellStyle name="Percent 2 2 4 2 2 4 2 2 2 3" xfId="30597"/>
    <cellStyle name="Percent 2 2 4 2 2 4 2 2 3" xfId="15089"/>
    <cellStyle name="Percent 2 2 4 2 2 4 2 2 3 2" xfId="35766"/>
    <cellStyle name="Percent 2 2 4 2 2 4 2 2 4" xfId="25429"/>
    <cellStyle name="Percent 2 2 4 2 2 4 2 3" xfId="7336"/>
    <cellStyle name="Percent 2 2 4 2 2 4 2 3 2" xfId="17673"/>
    <cellStyle name="Percent 2 2 4 2 2 4 2 3 2 2" xfId="38350"/>
    <cellStyle name="Percent 2 2 4 2 2 4 2 3 3" xfId="28013"/>
    <cellStyle name="Percent 2 2 4 2 2 4 2 4" xfId="12505"/>
    <cellStyle name="Percent 2 2 4 2 2 4 2 4 2" xfId="33182"/>
    <cellStyle name="Percent 2 2 4 2 2 4 2 5" xfId="22845"/>
    <cellStyle name="Percent 2 2 4 2 2 4 3" xfId="3460"/>
    <cellStyle name="Percent 2 2 4 2 2 4 3 2" xfId="8628"/>
    <cellStyle name="Percent 2 2 4 2 2 4 3 2 2" xfId="18965"/>
    <cellStyle name="Percent 2 2 4 2 2 4 3 2 2 2" xfId="39642"/>
    <cellStyle name="Percent 2 2 4 2 2 4 3 2 3" xfId="29305"/>
    <cellStyle name="Percent 2 2 4 2 2 4 3 3" xfId="13797"/>
    <cellStyle name="Percent 2 2 4 2 2 4 3 3 2" xfId="34474"/>
    <cellStyle name="Percent 2 2 4 2 2 4 3 4" xfId="24137"/>
    <cellStyle name="Percent 2 2 4 2 2 4 4" xfId="6044"/>
    <cellStyle name="Percent 2 2 4 2 2 4 4 2" xfId="16381"/>
    <cellStyle name="Percent 2 2 4 2 2 4 4 2 2" xfId="37058"/>
    <cellStyle name="Percent 2 2 4 2 2 4 4 3" xfId="26721"/>
    <cellStyle name="Percent 2 2 4 2 2 4 5" xfId="11213"/>
    <cellStyle name="Percent 2 2 4 2 2 4 5 2" xfId="31890"/>
    <cellStyle name="Percent 2 2 4 2 2 4 6" xfId="21553"/>
    <cellStyle name="Percent 2 2 4 2 2 5" xfId="1522"/>
    <cellStyle name="Percent 2 2 4 2 2 5 2" xfId="4106"/>
    <cellStyle name="Percent 2 2 4 2 2 5 2 2" xfId="9274"/>
    <cellStyle name="Percent 2 2 4 2 2 5 2 2 2" xfId="19611"/>
    <cellStyle name="Percent 2 2 4 2 2 5 2 2 2 2" xfId="40288"/>
    <cellStyle name="Percent 2 2 4 2 2 5 2 2 3" xfId="29951"/>
    <cellStyle name="Percent 2 2 4 2 2 5 2 3" xfId="14443"/>
    <cellStyle name="Percent 2 2 4 2 2 5 2 3 2" xfId="35120"/>
    <cellStyle name="Percent 2 2 4 2 2 5 2 4" xfId="24783"/>
    <cellStyle name="Percent 2 2 4 2 2 5 3" xfId="6690"/>
    <cellStyle name="Percent 2 2 4 2 2 5 3 2" xfId="17027"/>
    <cellStyle name="Percent 2 2 4 2 2 5 3 2 2" xfId="37704"/>
    <cellStyle name="Percent 2 2 4 2 2 5 3 3" xfId="27367"/>
    <cellStyle name="Percent 2 2 4 2 2 5 4" xfId="11859"/>
    <cellStyle name="Percent 2 2 4 2 2 5 4 2" xfId="32536"/>
    <cellStyle name="Percent 2 2 4 2 2 5 5" xfId="22199"/>
    <cellStyle name="Percent 2 2 4 2 2 6" xfId="2814"/>
    <cellStyle name="Percent 2 2 4 2 2 6 2" xfId="7982"/>
    <cellStyle name="Percent 2 2 4 2 2 6 2 2" xfId="18319"/>
    <cellStyle name="Percent 2 2 4 2 2 6 2 2 2" xfId="38996"/>
    <cellStyle name="Percent 2 2 4 2 2 6 2 3" xfId="28659"/>
    <cellStyle name="Percent 2 2 4 2 2 6 3" xfId="13151"/>
    <cellStyle name="Percent 2 2 4 2 2 6 3 2" xfId="33828"/>
    <cellStyle name="Percent 2 2 4 2 2 6 4" xfId="23491"/>
    <cellStyle name="Percent 2 2 4 2 2 7" xfId="5398"/>
    <cellStyle name="Percent 2 2 4 2 2 7 2" xfId="15735"/>
    <cellStyle name="Percent 2 2 4 2 2 7 2 2" xfId="36412"/>
    <cellStyle name="Percent 2 2 4 2 2 7 3" xfId="26075"/>
    <cellStyle name="Percent 2 2 4 2 2 8" xfId="10567"/>
    <cellStyle name="Percent 2 2 4 2 2 8 2" xfId="31244"/>
    <cellStyle name="Percent 2 2 4 2 2 9" xfId="20907"/>
    <cellStyle name="Percent 2 2 4 2 3" xfId="312"/>
    <cellStyle name="Percent 2 2 4 2 3 2" xfId="636"/>
    <cellStyle name="Percent 2 2 4 2 3 2 2" xfId="1282"/>
    <cellStyle name="Percent 2 2 4 2 3 2 2 2" xfId="2574"/>
    <cellStyle name="Percent 2 2 4 2 3 2 2 2 2" xfId="5158"/>
    <cellStyle name="Percent 2 2 4 2 3 2 2 2 2 2" xfId="10326"/>
    <cellStyle name="Percent 2 2 4 2 3 2 2 2 2 2 2" xfId="20663"/>
    <cellStyle name="Percent 2 2 4 2 3 2 2 2 2 2 2 2" xfId="41340"/>
    <cellStyle name="Percent 2 2 4 2 3 2 2 2 2 2 3" xfId="31003"/>
    <cellStyle name="Percent 2 2 4 2 3 2 2 2 2 3" xfId="15495"/>
    <cellStyle name="Percent 2 2 4 2 3 2 2 2 2 3 2" xfId="36172"/>
    <cellStyle name="Percent 2 2 4 2 3 2 2 2 2 4" xfId="25835"/>
    <cellStyle name="Percent 2 2 4 2 3 2 2 2 3" xfId="7742"/>
    <cellStyle name="Percent 2 2 4 2 3 2 2 2 3 2" xfId="18079"/>
    <cellStyle name="Percent 2 2 4 2 3 2 2 2 3 2 2" xfId="38756"/>
    <cellStyle name="Percent 2 2 4 2 3 2 2 2 3 3" xfId="28419"/>
    <cellStyle name="Percent 2 2 4 2 3 2 2 2 4" xfId="12911"/>
    <cellStyle name="Percent 2 2 4 2 3 2 2 2 4 2" xfId="33588"/>
    <cellStyle name="Percent 2 2 4 2 3 2 2 2 5" xfId="23251"/>
    <cellStyle name="Percent 2 2 4 2 3 2 2 3" xfId="3866"/>
    <cellStyle name="Percent 2 2 4 2 3 2 2 3 2" xfId="9034"/>
    <cellStyle name="Percent 2 2 4 2 3 2 2 3 2 2" xfId="19371"/>
    <cellStyle name="Percent 2 2 4 2 3 2 2 3 2 2 2" xfId="40048"/>
    <cellStyle name="Percent 2 2 4 2 3 2 2 3 2 3" xfId="29711"/>
    <cellStyle name="Percent 2 2 4 2 3 2 2 3 3" xfId="14203"/>
    <cellStyle name="Percent 2 2 4 2 3 2 2 3 3 2" xfId="34880"/>
    <cellStyle name="Percent 2 2 4 2 3 2 2 3 4" xfId="24543"/>
    <cellStyle name="Percent 2 2 4 2 3 2 2 4" xfId="6450"/>
    <cellStyle name="Percent 2 2 4 2 3 2 2 4 2" xfId="16787"/>
    <cellStyle name="Percent 2 2 4 2 3 2 2 4 2 2" xfId="37464"/>
    <cellStyle name="Percent 2 2 4 2 3 2 2 4 3" xfId="27127"/>
    <cellStyle name="Percent 2 2 4 2 3 2 2 5" xfId="11619"/>
    <cellStyle name="Percent 2 2 4 2 3 2 2 5 2" xfId="32296"/>
    <cellStyle name="Percent 2 2 4 2 3 2 2 6" xfId="21959"/>
    <cellStyle name="Percent 2 2 4 2 3 2 3" xfId="1928"/>
    <cellStyle name="Percent 2 2 4 2 3 2 3 2" xfId="4512"/>
    <cellStyle name="Percent 2 2 4 2 3 2 3 2 2" xfId="9680"/>
    <cellStyle name="Percent 2 2 4 2 3 2 3 2 2 2" xfId="20017"/>
    <cellStyle name="Percent 2 2 4 2 3 2 3 2 2 2 2" xfId="40694"/>
    <cellStyle name="Percent 2 2 4 2 3 2 3 2 2 3" xfId="30357"/>
    <cellStyle name="Percent 2 2 4 2 3 2 3 2 3" xfId="14849"/>
    <cellStyle name="Percent 2 2 4 2 3 2 3 2 3 2" xfId="35526"/>
    <cellStyle name="Percent 2 2 4 2 3 2 3 2 4" xfId="25189"/>
    <cellStyle name="Percent 2 2 4 2 3 2 3 3" xfId="7096"/>
    <cellStyle name="Percent 2 2 4 2 3 2 3 3 2" xfId="17433"/>
    <cellStyle name="Percent 2 2 4 2 3 2 3 3 2 2" xfId="38110"/>
    <cellStyle name="Percent 2 2 4 2 3 2 3 3 3" xfId="27773"/>
    <cellStyle name="Percent 2 2 4 2 3 2 3 4" xfId="12265"/>
    <cellStyle name="Percent 2 2 4 2 3 2 3 4 2" xfId="32942"/>
    <cellStyle name="Percent 2 2 4 2 3 2 3 5" xfId="22605"/>
    <cellStyle name="Percent 2 2 4 2 3 2 4" xfId="3220"/>
    <cellStyle name="Percent 2 2 4 2 3 2 4 2" xfId="8388"/>
    <cellStyle name="Percent 2 2 4 2 3 2 4 2 2" xfId="18725"/>
    <cellStyle name="Percent 2 2 4 2 3 2 4 2 2 2" xfId="39402"/>
    <cellStyle name="Percent 2 2 4 2 3 2 4 2 3" xfId="29065"/>
    <cellStyle name="Percent 2 2 4 2 3 2 4 3" xfId="13557"/>
    <cellStyle name="Percent 2 2 4 2 3 2 4 3 2" xfId="34234"/>
    <cellStyle name="Percent 2 2 4 2 3 2 4 4" xfId="23897"/>
    <cellStyle name="Percent 2 2 4 2 3 2 5" xfId="5804"/>
    <cellStyle name="Percent 2 2 4 2 3 2 5 2" xfId="16141"/>
    <cellStyle name="Percent 2 2 4 2 3 2 5 2 2" xfId="36818"/>
    <cellStyle name="Percent 2 2 4 2 3 2 5 3" xfId="26481"/>
    <cellStyle name="Percent 2 2 4 2 3 2 6" xfId="10973"/>
    <cellStyle name="Percent 2 2 4 2 3 2 6 2" xfId="31650"/>
    <cellStyle name="Percent 2 2 4 2 3 2 7" xfId="21313"/>
    <cellStyle name="Percent 2 2 4 2 3 3" xfId="959"/>
    <cellStyle name="Percent 2 2 4 2 3 3 2" xfId="2251"/>
    <cellStyle name="Percent 2 2 4 2 3 3 2 2" xfId="4835"/>
    <cellStyle name="Percent 2 2 4 2 3 3 2 2 2" xfId="10003"/>
    <cellStyle name="Percent 2 2 4 2 3 3 2 2 2 2" xfId="20340"/>
    <cellStyle name="Percent 2 2 4 2 3 3 2 2 2 2 2" xfId="41017"/>
    <cellStyle name="Percent 2 2 4 2 3 3 2 2 2 3" xfId="30680"/>
    <cellStyle name="Percent 2 2 4 2 3 3 2 2 3" xfId="15172"/>
    <cellStyle name="Percent 2 2 4 2 3 3 2 2 3 2" xfId="35849"/>
    <cellStyle name="Percent 2 2 4 2 3 3 2 2 4" xfId="25512"/>
    <cellStyle name="Percent 2 2 4 2 3 3 2 3" xfId="7419"/>
    <cellStyle name="Percent 2 2 4 2 3 3 2 3 2" xfId="17756"/>
    <cellStyle name="Percent 2 2 4 2 3 3 2 3 2 2" xfId="38433"/>
    <cellStyle name="Percent 2 2 4 2 3 3 2 3 3" xfId="28096"/>
    <cellStyle name="Percent 2 2 4 2 3 3 2 4" xfId="12588"/>
    <cellStyle name="Percent 2 2 4 2 3 3 2 4 2" xfId="33265"/>
    <cellStyle name="Percent 2 2 4 2 3 3 2 5" xfId="22928"/>
    <cellStyle name="Percent 2 2 4 2 3 3 3" xfId="3543"/>
    <cellStyle name="Percent 2 2 4 2 3 3 3 2" xfId="8711"/>
    <cellStyle name="Percent 2 2 4 2 3 3 3 2 2" xfId="19048"/>
    <cellStyle name="Percent 2 2 4 2 3 3 3 2 2 2" xfId="39725"/>
    <cellStyle name="Percent 2 2 4 2 3 3 3 2 3" xfId="29388"/>
    <cellStyle name="Percent 2 2 4 2 3 3 3 3" xfId="13880"/>
    <cellStyle name="Percent 2 2 4 2 3 3 3 3 2" xfId="34557"/>
    <cellStyle name="Percent 2 2 4 2 3 3 3 4" xfId="24220"/>
    <cellStyle name="Percent 2 2 4 2 3 3 4" xfId="6127"/>
    <cellStyle name="Percent 2 2 4 2 3 3 4 2" xfId="16464"/>
    <cellStyle name="Percent 2 2 4 2 3 3 4 2 2" xfId="37141"/>
    <cellStyle name="Percent 2 2 4 2 3 3 4 3" xfId="26804"/>
    <cellStyle name="Percent 2 2 4 2 3 3 5" xfId="11296"/>
    <cellStyle name="Percent 2 2 4 2 3 3 5 2" xfId="31973"/>
    <cellStyle name="Percent 2 2 4 2 3 3 6" xfId="21636"/>
    <cellStyle name="Percent 2 2 4 2 3 4" xfId="1605"/>
    <cellStyle name="Percent 2 2 4 2 3 4 2" xfId="4189"/>
    <cellStyle name="Percent 2 2 4 2 3 4 2 2" xfId="9357"/>
    <cellStyle name="Percent 2 2 4 2 3 4 2 2 2" xfId="19694"/>
    <cellStyle name="Percent 2 2 4 2 3 4 2 2 2 2" xfId="40371"/>
    <cellStyle name="Percent 2 2 4 2 3 4 2 2 3" xfId="30034"/>
    <cellStyle name="Percent 2 2 4 2 3 4 2 3" xfId="14526"/>
    <cellStyle name="Percent 2 2 4 2 3 4 2 3 2" xfId="35203"/>
    <cellStyle name="Percent 2 2 4 2 3 4 2 4" xfId="24866"/>
    <cellStyle name="Percent 2 2 4 2 3 4 3" xfId="6773"/>
    <cellStyle name="Percent 2 2 4 2 3 4 3 2" xfId="17110"/>
    <cellStyle name="Percent 2 2 4 2 3 4 3 2 2" xfId="37787"/>
    <cellStyle name="Percent 2 2 4 2 3 4 3 3" xfId="27450"/>
    <cellStyle name="Percent 2 2 4 2 3 4 4" xfId="11942"/>
    <cellStyle name="Percent 2 2 4 2 3 4 4 2" xfId="32619"/>
    <cellStyle name="Percent 2 2 4 2 3 4 5" xfId="22282"/>
    <cellStyle name="Percent 2 2 4 2 3 5" xfId="2897"/>
    <cellStyle name="Percent 2 2 4 2 3 5 2" xfId="8065"/>
    <cellStyle name="Percent 2 2 4 2 3 5 2 2" xfId="18402"/>
    <cellStyle name="Percent 2 2 4 2 3 5 2 2 2" xfId="39079"/>
    <cellStyle name="Percent 2 2 4 2 3 5 2 3" xfId="28742"/>
    <cellStyle name="Percent 2 2 4 2 3 5 3" xfId="13234"/>
    <cellStyle name="Percent 2 2 4 2 3 5 3 2" xfId="33911"/>
    <cellStyle name="Percent 2 2 4 2 3 5 4" xfId="23574"/>
    <cellStyle name="Percent 2 2 4 2 3 6" xfId="5481"/>
    <cellStyle name="Percent 2 2 4 2 3 6 2" xfId="15818"/>
    <cellStyle name="Percent 2 2 4 2 3 6 2 2" xfId="36495"/>
    <cellStyle name="Percent 2 2 4 2 3 6 3" xfId="26158"/>
    <cellStyle name="Percent 2 2 4 2 3 7" xfId="10650"/>
    <cellStyle name="Percent 2 2 4 2 3 7 2" xfId="31327"/>
    <cellStyle name="Percent 2 2 4 2 3 8" xfId="20990"/>
    <cellStyle name="Percent 2 2 4 2 4" xfId="473"/>
    <cellStyle name="Percent 2 2 4 2 4 2" xfId="1119"/>
    <cellStyle name="Percent 2 2 4 2 4 2 2" xfId="2411"/>
    <cellStyle name="Percent 2 2 4 2 4 2 2 2" xfId="4995"/>
    <cellStyle name="Percent 2 2 4 2 4 2 2 2 2" xfId="10163"/>
    <cellStyle name="Percent 2 2 4 2 4 2 2 2 2 2" xfId="20500"/>
    <cellStyle name="Percent 2 2 4 2 4 2 2 2 2 2 2" xfId="41177"/>
    <cellStyle name="Percent 2 2 4 2 4 2 2 2 2 3" xfId="30840"/>
    <cellStyle name="Percent 2 2 4 2 4 2 2 2 3" xfId="15332"/>
    <cellStyle name="Percent 2 2 4 2 4 2 2 2 3 2" xfId="36009"/>
    <cellStyle name="Percent 2 2 4 2 4 2 2 2 4" xfId="25672"/>
    <cellStyle name="Percent 2 2 4 2 4 2 2 3" xfId="7579"/>
    <cellStyle name="Percent 2 2 4 2 4 2 2 3 2" xfId="17916"/>
    <cellStyle name="Percent 2 2 4 2 4 2 2 3 2 2" xfId="38593"/>
    <cellStyle name="Percent 2 2 4 2 4 2 2 3 3" xfId="28256"/>
    <cellStyle name="Percent 2 2 4 2 4 2 2 4" xfId="12748"/>
    <cellStyle name="Percent 2 2 4 2 4 2 2 4 2" xfId="33425"/>
    <cellStyle name="Percent 2 2 4 2 4 2 2 5" xfId="23088"/>
    <cellStyle name="Percent 2 2 4 2 4 2 3" xfId="3703"/>
    <cellStyle name="Percent 2 2 4 2 4 2 3 2" xfId="8871"/>
    <cellStyle name="Percent 2 2 4 2 4 2 3 2 2" xfId="19208"/>
    <cellStyle name="Percent 2 2 4 2 4 2 3 2 2 2" xfId="39885"/>
    <cellStyle name="Percent 2 2 4 2 4 2 3 2 3" xfId="29548"/>
    <cellStyle name="Percent 2 2 4 2 4 2 3 3" xfId="14040"/>
    <cellStyle name="Percent 2 2 4 2 4 2 3 3 2" xfId="34717"/>
    <cellStyle name="Percent 2 2 4 2 4 2 3 4" xfId="24380"/>
    <cellStyle name="Percent 2 2 4 2 4 2 4" xfId="6287"/>
    <cellStyle name="Percent 2 2 4 2 4 2 4 2" xfId="16624"/>
    <cellStyle name="Percent 2 2 4 2 4 2 4 2 2" xfId="37301"/>
    <cellStyle name="Percent 2 2 4 2 4 2 4 3" xfId="26964"/>
    <cellStyle name="Percent 2 2 4 2 4 2 5" xfId="11456"/>
    <cellStyle name="Percent 2 2 4 2 4 2 5 2" xfId="32133"/>
    <cellStyle name="Percent 2 2 4 2 4 2 6" xfId="21796"/>
    <cellStyle name="Percent 2 2 4 2 4 3" xfId="1765"/>
    <cellStyle name="Percent 2 2 4 2 4 3 2" xfId="4349"/>
    <cellStyle name="Percent 2 2 4 2 4 3 2 2" xfId="9517"/>
    <cellStyle name="Percent 2 2 4 2 4 3 2 2 2" xfId="19854"/>
    <cellStyle name="Percent 2 2 4 2 4 3 2 2 2 2" xfId="40531"/>
    <cellStyle name="Percent 2 2 4 2 4 3 2 2 3" xfId="30194"/>
    <cellStyle name="Percent 2 2 4 2 4 3 2 3" xfId="14686"/>
    <cellStyle name="Percent 2 2 4 2 4 3 2 3 2" xfId="35363"/>
    <cellStyle name="Percent 2 2 4 2 4 3 2 4" xfId="25026"/>
    <cellStyle name="Percent 2 2 4 2 4 3 3" xfId="6933"/>
    <cellStyle name="Percent 2 2 4 2 4 3 3 2" xfId="17270"/>
    <cellStyle name="Percent 2 2 4 2 4 3 3 2 2" xfId="37947"/>
    <cellStyle name="Percent 2 2 4 2 4 3 3 3" xfId="27610"/>
    <cellStyle name="Percent 2 2 4 2 4 3 4" xfId="12102"/>
    <cellStyle name="Percent 2 2 4 2 4 3 4 2" xfId="32779"/>
    <cellStyle name="Percent 2 2 4 2 4 3 5" xfId="22442"/>
    <cellStyle name="Percent 2 2 4 2 4 4" xfId="3057"/>
    <cellStyle name="Percent 2 2 4 2 4 4 2" xfId="8225"/>
    <cellStyle name="Percent 2 2 4 2 4 4 2 2" xfId="18562"/>
    <cellStyle name="Percent 2 2 4 2 4 4 2 2 2" xfId="39239"/>
    <cellStyle name="Percent 2 2 4 2 4 4 2 3" xfId="28902"/>
    <cellStyle name="Percent 2 2 4 2 4 4 3" xfId="13394"/>
    <cellStyle name="Percent 2 2 4 2 4 4 3 2" xfId="34071"/>
    <cellStyle name="Percent 2 2 4 2 4 4 4" xfId="23734"/>
    <cellStyle name="Percent 2 2 4 2 4 5" xfId="5641"/>
    <cellStyle name="Percent 2 2 4 2 4 5 2" xfId="15978"/>
    <cellStyle name="Percent 2 2 4 2 4 5 2 2" xfId="36655"/>
    <cellStyle name="Percent 2 2 4 2 4 5 3" xfId="26318"/>
    <cellStyle name="Percent 2 2 4 2 4 6" xfId="10810"/>
    <cellStyle name="Percent 2 2 4 2 4 6 2" xfId="31487"/>
    <cellStyle name="Percent 2 2 4 2 4 7" xfId="21150"/>
    <cellStyle name="Percent 2 2 4 2 5" xfId="796"/>
    <cellStyle name="Percent 2 2 4 2 5 2" xfId="2088"/>
    <cellStyle name="Percent 2 2 4 2 5 2 2" xfId="4672"/>
    <cellStyle name="Percent 2 2 4 2 5 2 2 2" xfId="9840"/>
    <cellStyle name="Percent 2 2 4 2 5 2 2 2 2" xfId="20177"/>
    <cellStyle name="Percent 2 2 4 2 5 2 2 2 2 2" xfId="40854"/>
    <cellStyle name="Percent 2 2 4 2 5 2 2 2 3" xfId="30517"/>
    <cellStyle name="Percent 2 2 4 2 5 2 2 3" xfId="15009"/>
    <cellStyle name="Percent 2 2 4 2 5 2 2 3 2" xfId="35686"/>
    <cellStyle name="Percent 2 2 4 2 5 2 2 4" xfId="25349"/>
    <cellStyle name="Percent 2 2 4 2 5 2 3" xfId="7256"/>
    <cellStyle name="Percent 2 2 4 2 5 2 3 2" xfId="17593"/>
    <cellStyle name="Percent 2 2 4 2 5 2 3 2 2" xfId="38270"/>
    <cellStyle name="Percent 2 2 4 2 5 2 3 3" xfId="27933"/>
    <cellStyle name="Percent 2 2 4 2 5 2 4" xfId="12425"/>
    <cellStyle name="Percent 2 2 4 2 5 2 4 2" xfId="33102"/>
    <cellStyle name="Percent 2 2 4 2 5 2 5" xfId="22765"/>
    <cellStyle name="Percent 2 2 4 2 5 3" xfId="3380"/>
    <cellStyle name="Percent 2 2 4 2 5 3 2" xfId="8548"/>
    <cellStyle name="Percent 2 2 4 2 5 3 2 2" xfId="18885"/>
    <cellStyle name="Percent 2 2 4 2 5 3 2 2 2" xfId="39562"/>
    <cellStyle name="Percent 2 2 4 2 5 3 2 3" xfId="29225"/>
    <cellStyle name="Percent 2 2 4 2 5 3 3" xfId="13717"/>
    <cellStyle name="Percent 2 2 4 2 5 3 3 2" xfId="34394"/>
    <cellStyle name="Percent 2 2 4 2 5 3 4" xfId="24057"/>
    <cellStyle name="Percent 2 2 4 2 5 4" xfId="5964"/>
    <cellStyle name="Percent 2 2 4 2 5 4 2" xfId="16301"/>
    <cellStyle name="Percent 2 2 4 2 5 4 2 2" xfId="36978"/>
    <cellStyle name="Percent 2 2 4 2 5 4 3" xfId="26641"/>
    <cellStyle name="Percent 2 2 4 2 5 5" xfId="11133"/>
    <cellStyle name="Percent 2 2 4 2 5 5 2" xfId="31810"/>
    <cellStyle name="Percent 2 2 4 2 5 6" xfId="21473"/>
    <cellStyle name="Percent 2 2 4 2 6" xfId="1442"/>
    <cellStyle name="Percent 2 2 4 2 6 2" xfId="4026"/>
    <cellStyle name="Percent 2 2 4 2 6 2 2" xfId="9194"/>
    <cellStyle name="Percent 2 2 4 2 6 2 2 2" xfId="19531"/>
    <cellStyle name="Percent 2 2 4 2 6 2 2 2 2" xfId="40208"/>
    <cellStyle name="Percent 2 2 4 2 6 2 2 3" xfId="29871"/>
    <cellStyle name="Percent 2 2 4 2 6 2 3" xfId="14363"/>
    <cellStyle name="Percent 2 2 4 2 6 2 3 2" xfId="35040"/>
    <cellStyle name="Percent 2 2 4 2 6 2 4" xfId="24703"/>
    <cellStyle name="Percent 2 2 4 2 6 3" xfId="6610"/>
    <cellStyle name="Percent 2 2 4 2 6 3 2" xfId="16947"/>
    <cellStyle name="Percent 2 2 4 2 6 3 2 2" xfId="37624"/>
    <cellStyle name="Percent 2 2 4 2 6 3 3" xfId="27287"/>
    <cellStyle name="Percent 2 2 4 2 6 4" xfId="11779"/>
    <cellStyle name="Percent 2 2 4 2 6 4 2" xfId="32456"/>
    <cellStyle name="Percent 2 2 4 2 6 5" xfId="22119"/>
    <cellStyle name="Percent 2 2 4 2 7" xfId="2734"/>
    <cellStyle name="Percent 2 2 4 2 7 2" xfId="7902"/>
    <cellStyle name="Percent 2 2 4 2 7 2 2" xfId="18239"/>
    <cellStyle name="Percent 2 2 4 2 7 2 2 2" xfId="38916"/>
    <cellStyle name="Percent 2 2 4 2 7 2 3" xfId="28579"/>
    <cellStyle name="Percent 2 2 4 2 7 3" xfId="13071"/>
    <cellStyle name="Percent 2 2 4 2 7 3 2" xfId="33748"/>
    <cellStyle name="Percent 2 2 4 2 7 4" xfId="23411"/>
    <cellStyle name="Percent 2 2 4 2 8" xfId="5318"/>
    <cellStyle name="Percent 2 2 4 2 8 2" xfId="15655"/>
    <cellStyle name="Percent 2 2 4 2 8 2 2" xfId="36332"/>
    <cellStyle name="Percent 2 2 4 2 8 3" xfId="25995"/>
    <cellStyle name="Percent 2 2 4 2 9" xfId="10487"/>
    <cellStyle name="Percent 2 2 4 2 9 2" xfId="31164"/>
    <cellStyle name="Percent 2 2 4 3" xfId="185"/>
    <cellStyle name="Percent 2 2 4 3 2" xfId="353"/>
    <cellStyle name="Percent 2 2 4 3 2 2" xfId="676"/>
    <cellStyle name="Percent 2 2 4 3 2 2 2" xfId="1322"/>
    <cellStyle name="Percent 2 2 4 3 2 2 2 2" xfId="2614"/>
    <cellStyle name="Percent 2 2 4 3 2 2 2 2 2" xfId="5198"/>
    <cellStyle name="Percent 2 2 4 3 2 2 2 2 2 2" xfId="10366"/>
    <cellStyle name="Percent 2 2 4 3 2 2 2 2 2 2 2" xfId="20703"/>
    <cellStyle name="Percent 2 2 4 3 2 2 2 2 2 2 2 2" xfId="41380"/>
    <cellStyle name="Percent 2 2 4 3 2 2 2 2 2 2 3" xfId="31043"/>
    <cellStyle name="Percent 2 2 4 3 2 2 2 2 2 3" xfId="15535"/>
    <cellStyle name="Percent 2 2 4 3 2 2 2 2 2 3 2" xfId="36212"/>
    <cellStyle name="Percent 2 2 4 3 2 2 2 2 2 4" xfId="25875"/>
    <cellStyle name="Percent 2 2 4 3 2 2 2 2 3" xfId="7782"/>
    <cellStyle name="Percent 2 2 4 3 2 2 2 2 3 2" xfId="18119"/>
    <cellStyle name="Percent 2 2 4 3 2 2 2 2 3 2 2" xfId="38796"/>
    <cellStyle name="Percent 2 2 4 3 2 2 2 2 3 3" xfId="28459"/>
    <cellStyle name="Percent 2 2 4 3 2 2 2 2 4" xfId="12951"/>
    <cellStyle name="Percent 2 2 4 3 2 2 2 2 4 2" xfId="33628"/>
    <cellStyle name="Percent 2 2 4 3 2 2 2 2 5" xfId="23291"/>
    <cellStyle name="Percent 2 2 4 3 2 2 2 3" xfId="3906"/>
    <cellStyle name="Percent 2 2 4 3 2 2 2 3 2" xfId="9074"/>
    <cellStyle name="Percent 2 2 4 3 2 2 2 3 2 2" xfId="19411"/>
    <cellStyle name="Percent 2 2 4 3 2 2 2 3 2 2 2" xfId="40088"/>
    <cellStyle name="Percent 2 2 4 3 2 2 2 3 2 3" xfId="29751"/>
    <cellStyle name="Percent 2 2 4 3 2 2 2 3 3" xfId="14243"/>
    <cellStyle name="Percent 2 2 4 3 2 2 2 3 3 2" xfId="34920"/>
    <cellStyle name="Percent 2 2 4 3 2 2 2 3 4" xfId="24583"/>
    <cellStyle name="Percent 2 2 4 3 2 2 2 4" xfId="6490"/>
    <cellStyle name="Percent 2 2 4 3 2 2 2 4 2" xfId="16827"/>
    <cellStyle name="Percent 2 2 4 3 2 2 2 4 2 2" xfId="37504"/>
    <cellStyle name="Percent 2 2 4 3 2 2 2 4 3" xfId="27167"/>
    <cellStyle name="Percent 2 2 4 3 2 2 2 5" xfId="11659"/>
    <cellStyle name="Percent 2 2 4 3 2 2 2 5 2" xfId="32336"/>
    <cellStyle name="Percent 2 2 4 3 2 2 2 6" xfId="21999"/>
    <cellStyle name="Percent 2 2 4 3 2 2 3" xfId="1968"/>
    <cellStyle name="Percent 2 2 4 3 2 2 3 2" xfId="4552"/>
    <cellStyle name="Percent 2 2 4 3 2 2 3 2 2" xfId="9720"/>
    <cellStyle name="Percent 2 2 4 3 2 2 3 2 2 2" xfId="20057"/>
    <cellStyle name="Percent 2 2 4 3 2 2 3 2 2 2 2" xfId="40734"/>
    <cellStyle name="Percent 2 2 4 3 2 2 3 2 2 3" xfId="30397"/>
    <cellStyle name="Percent 2 2 4 3 2 2 3 2 3" xfId="14889"/>
    <cellStyle name="Percent 2 2 4 3 2 2 3 2 3 2" xfId="35566"/>
    <cellStyle name="Percent 2 2 4 3 2 2 3 2 4" xfId="25229"/>
    <cellStyle name="Percent 2 2 4 3 2 2 3 3" xfId="7136"/>
    <cellStyle name="Percent 2 2 4 3 2 2 3 3 2" xfId="17473"/>
    <cellStyle name="Percent 2 2 4 3 2 2 3 3 2 2" xfId="38150"/>
    <cellStyle name="Percent 2 2 4 3 2 2 3 3 3" xfId="27813"/>
    <cellStyle name="Percent 2 2 4 3 2 2 3 4" xfId="12305"/>
    <cellStyle name="Percent 2 2 4 3 2 2 3 4 2" xfId="32982"/>
    <cellStyle name="Percent 2 2 4 3 2 2 3 5" xfId="22645"/>
    <cellStyle name="Percent 2 2 4 3 2 2 4" xfId="3260"/>
    <cellStyle name="Percent 2 2 4 3 2 2 4 2" xfId="8428"/>
    <cellStyle name="Percent 2 2 4 3 2 2 4 2 2" xfId="18765"/>
    <cellStyle name="Percent 2 2 4 3 2 2 4 2 2 2" xfId="39442"/>
    <cellStyle name="Percent 2 2 4 3 2 2 4 2 3" xfId="29105"/>
    <cellStyle name="Percent 2 2 4 3 2 2 4 3" xfId="13597"/>
    <cellStyle name="Percent 2 2 4 3 2 2 4 3 2" xfId="34274"/>
    <cellStyle name="Percent 2 2 4 3 2 2 4 4" xfId="23937"/>
    <cellStyle name="Percent 2 2 4 3 2 2 5" xfId="5844"/>
    <cellStyle name="Percent 2 2 4 3 2 2 5 2" xfId="16181"/>
    <cellStyle name="Percent 2 2 4 3 2 2 5 2 2" xfId="36858"/>
    <cellStyle name="Percent 2 2 4 3 2 2 5 3" xfId="26521"/>
    <cellStyle name="Percent 2 2 4 3 2 2 6" xfId="11013"/>
    <cellStyle name="Percent 2 2 4 3 2 2 6 2" xfId="31690"/>
    <cellStyle name="Percent 2 2 4 3 2 2 7" xfId="21353"/>
    <cellStyle name="Percent 2 2 4 3 2 3" xfId="999"/>
    <cellStyle name="Percent 2 2 4 3 2 3 2" xfId="2291"/>
    <cellStyle name="Percent 2 2 4 3 2 3 2 2" xfId="4875"/>
    <cellStyle name="Percent 2 2 4 3 2 3 2 2 2" xfId="10043"/>
    <cellStyle name="Percent 2 2 4 3 2 3 2 2 2 2" xfId="20380"/>
    <cellStyle name="Percent 2 2 4 3 2 3 2 2 2 2 2" xfId="41057"/>
    <cellStyle name="Percent 2 2 4 3 2 3 2 2 2 3" xfId="30720"/>
    <cellStyle name="Percent 2 2 4 3 2 3 2 2 3" xfId="15212"/>
    <cellStyle name="Percent 2 2 4 3 2 3 2 2 3 2" xfId="35889"/>
    <cellStyle name="Percent 2 2 4 3 2 3 2 2 4" xfId="25552"/>
    <cellStyle name="Percent 2 2 4 3 2 3 2 3" xfId="7459"/>
    <cellStyle name="Percent 2 2 4 3 2 3 2 3 2" xfId="17796"/>
    <cellStyle name="Percent 2 2 4 3 2 3 2 3 2 2" xfId="38473"/>
    <cellStyle name="Percent 2 2 4 3 2 3 2 3 3" xfId="28136"/>
    <cellStyle name="Percent 2 2 4 3 2 3 2 4" xfId="12628"/>
    <cellStyle name="Percent 2 2 4 3 2 3 2 4 2" xfId="33305"/>
    <cellStyle name="Percent 2 2 4 3 2 3 2 5" xfId="22968"/>
    <cellStyle name="Percent 2 2 4 3 2 3 3" xfId="3583"/>
    <cellStyle name="Percent 2 2 4 3 2 3 3 2" xfId="8751"/>
    <cellStyle name="Percent 2 2 4 3 2 3 3 2 2" xfId="19088"/>
    <cellStyle name="Percent 2 2 4 3 2 3 3 2 2 2" xfId="39765"/>
    <cellStyle name="Percent 2 2 4 3 2 3 3 2 3" xfId="29428"/>
    <cellStyle name="Percent 2 2 4 3 2 3 3 3" xfId="13920"/>
    <cellStyle name="Percent 2 2 4 3 2 3 3 3 2" xfId="34597"/>
    <cellStyle name="Percent 2 2 4 3 2 3 3 4" xfId="24260"/>
    <cellStyle name="Percent 2 2 4 3 2 3 4" xfId="6167"/>
    <cellStyle name="Percent 2 2 4 3 2 3 4 2" xfId="16504"/>
    <cellStyle name="Percent 2 2 4 3 2 3 4 2 2" xfId="37181"/>
    <cellStyle name="Percent 2 2 4 3 2 3 4 3" xfId="26844"/>
    <cellStyle name="Percent 2 2 4 3 2 3 5" xfId="11336"/>
    <cellStyle name="Percent 2 2 4 3 2 3 5 2" xfId="32013"/>
    <cellStyle name="Percent 2 2 4 3 2 3 6" xfId="21676"/>
    <cellStyle name="Percent 2 2 4 3 2 4" xfId="1645"/>
    <cellStyle name="Percent 2 2 4 3 2 4 2" xfId="4229"/>
    <cellStyle name="Percent 2 2 4 3 2 4 2 2" xfId="9397"/>
    <cellStyle name="Percent 2 2 4 3 2 4 2 2 2" xfId="19734"/>
    <cellStyle name="Percent 2 2 4 3 2 4 2 2 2 2" xfId="40411"/>
    <cellStyle name="Percent 2 2 4 3 2 4 2 2 3" xfId="30074"/>
    <cellStyle name="Percent 2 2 4 3 2 4 2 3" xfId="14566"/>
    <cellStyle name="Percent 2 2 4 3 2 4 2 3 2" xfId="35243"/>
    <cellStyle name="Percent 2 2 4 3 2 4 2 4" xfId="24906"/>
    <cellStyle name="Percent 2 2 4 3 2 4 3" xfId="6813"/>
    <cellStyle name="Percent 2 2 4 3 2 4 3 2" xfId="17150"/>
    <cellStyle name="Percent 2 2 4 3 2 4 3 2 2" xfId="37827"/>
    <cellStyle name="Percent 2 2 4 3 2 4 3 3" xfId="27490"/>
    <cellStyle name="Percent 2 2 4 3 2 4 4" xfId="11982"/>
    <cellStyle name="Percent 2 2 4 3 2 4 4 2" xfId="32659"/>
    <cellStyle name="Percent 2 2 4 3 2 4 5" xfId="22322"/>
    <cellStyle name="Percent 2 2 4 3 2 5" xfId="2937"/>
    <cellStyle name="Percent 2 2 4 3 2 5 2" xfId="8105"/>
    <cellStyle name="Percent 2 2 4 3 2 5 2 2" xfId="18442"/>
    <cellStyle name="Percent 2 2 4 3 2 5 2 2 2" xfId="39119"/>
    <cellStyle name="Percent 2 2 4 3 2 5 2 3" xfId="28782"/>
    <cellStyle name="Percent 2 2 4 3 2 5 3" xfId="13274"/>
    <cellStyle name="Percent 2 2 4 3 2 5 3 2" xfId="33951"/>
    <cellStyle name="Percent 2 2 4 3 2 5 4" xfId="23614"/>
    <cellStyle name="Percent 2 2 4 3 2 6" xfId="5521"/>
    <cellStyle name="Percent 2 2 4 3 2 6 2" xfId="15858"/>
    <cellStyle name="Percent 2 2 4 3 2 6 2 2" xfId="36535"/>
    <cellStyle name="Percent 2 2 4 3 2 6 3" xfId="26198"/>
    <cellStyle name="Percent 2 2 4 3 2 7" xfId="10690"/>
    <cellStyle name="Percent 2 2 4 3 2 7 2" xfId="31367"/>
    <cellStyle name="Percent 2 2 4 3 2 8" xfId="21030"/>
    <cellStyle name="Percent 2 2 4 3 3" xfId="513"/>
    <cellStyle name="Percent 2 2 4 3 3 2" xfId="1159"/>
    <cellStyle name="Percent 2 2 4 3 3 2 2" xfId="2451"/>
    <cellStyle name="Percent 2 2 4 3 3 2 2 2" xfId="5035"/>
    <cellStyle name="Percent 2 2 4 3 3 2 2 2 2" xfId="10203"/>
    <cellStyle name="Percent 2 2 4 3 3 2 2 2 2 2" xfId="20540"/>
    <cellStyle name="Percent 2 2 4 3 3 2 2 2 2 2 2" xfId="41217"/>
    <cellStyle name="Percent 2 2 4 3 3 2 2 2 2 3" xfId="30880"/>
    <cellStyle name="Percent 2 2 4 3 3 2 2 2 3" xfId="15372"/>
    <cellStyle name="Percent 2 2 4 3 3 2 2 2 3 2" xfId="36049"/>
    <cellStyle name="Percent 2 2 4 3 3 2 2 2 4" xfId="25712"/>
    <cellStyle name="Percent 2 2 4 3 3 2 2 3" xfId="7619"/>
    <cellStyle name="Percent 2 2 4 3 3 2 2 3 2" xfId="17956"/>
    <cellStyle name="Percent 2 2 4 3 3 2 2 3 2 2" xfId="38633"/>
    <cellStyle name="Percent 2 2 4 3 3 2 2 3 3" xfId="28296"/>
    <cellStyle name="Percent 2 2 4 3 3 2 2 4" xfId="12788"/>
    <cellStyle name="Percent 2 2 4 3 3 2 2 4 2" xfId="33465"/>
    <cellStyle name="Percent 2 2 4 3 3 2 2 5" xfId="23128"/>
    <cellStyle name="Percent 2 2 4 3 3 2 3" xfId="3743"/>
    <cellStyle name="Percent 2 2 4 3 3 2 3 2" xfId="8911"/>
    <cellStyle name="Percent 2 2 4 3 3 2 3 2 2" xfId="19248"/>
    <cellStyle name="Percent 2 2 4 3 3 2 3 2 2 2" xfId="39925"/>
    <cellStyle name="Percent 2 2 4 3 3 2 3 2 3" xfId="29588"/>
    <cellStyle name="Percent 2 2 4 3 3 2 3 3" xfId="14080"/>
    <cellStyle name="Percent 2 2 4 3 3 2 3 3 2" xfId="34757"/>
    <cellStyle name="Percent 2 2 4 3 3 2 3 4" xfId="24420"/>
    <cellStyle name="Percent 2 2 4 3 3 2 4" xfId="6327"/>
    <cellStyle name="Percent 2 2 4 3 3 2 4 2" xfId="16664"/>
    <cellStyle name="Percent 2 2 4 3 3 2 4 2 2" xfId="37341"/>
    <cellStyle name="Percent 2 2 4 3 3 2 4 3" xfId="27004"/>
    <cellStyle name="Percent 2 2 4 3 3 2 5" xfId="11496"/>
    <cellStyle name="Percent 2 2 4 3 3 2 5 2" xfId="32173"/>
    <cellStyle name="Percent 2 2 4 3 3 2 6" xfId="21836"/>
    <cellStyle name="Percent 2 2 4 3 3 3" xfId="1805"/>
    <cellStyle name="Percent 2 2 4 3 3 3 2" xfId="4389"/>
    <cellStyle name="Percent 2 2 4 3 3 3 2 2" xfId="9557"/>
    <cellStyle name="Percent 2 2 4 3 3 3 2 2 2" xfId="19894"/>
    <cellStyle name="Percent 2 2 4 3 3 3 2 2 2 2" xfId="40571"/>
    <cellStyle name="Percent 2 2 4 3 3 3 2 2 3" xfId="30234"/>
    <cellStyle name="Percent 2 2 4 3 3 3 2 3" xfId="14726"/>
    <cellStyle name="Percent 2 2 4 3 3 3 2 3 2" xfId="35403"/>
    <cellStyle name="Percent 2 2 4 3 3 3 2 4" xfId="25066"/>
    <cellStyle name="Percent 2 2 4 3 3 3 3" xfId="6973"/>
    <cellStyle name="Percent 2 2 4 3 3 3 3 2" xfId="17310"/>
    <cellStyle name="Percent 2 2 4 3 3 3 3 2 2" xfId="37987"/>
    <cellStyle name="Percent 2 2 4 3 3 3 3 3" xfId="27650"/>
    <cellStyle name="Percent 2 2 4 3 3 3 4" xfId="12142"/>
    <cellStyle name="Percent 2 2 4 3 3 3 4 2" xfId="32819"/>
    <cellStyle name="Percent 2 2 4 3 3 3 5" xfId="22482"/>
    <cellStyle name="Percent 2 2 4 3 3 4" xfId="3097"/>
    <cellStyle name="Percent 2 2 4 3 3 4 2" xfId="8265"/>
    <cellStyle name="Percent 2 2 4 3 3 4 2 2" xfId="18602"/>
    <cellStyle name="Percent 2 2 4 3 3 4 2 2 2" xfId="39279"/>
    <cellStyle name="Percent 2 2 4 3 3 4 2 3" xfId="28942"/>
    <cellStyle name="Percent 2 2 4 3 3 4 3" xfId="13434"/>
    <cellStyle name="Percent 2 2 4 3 3 4 3 2" xfId="34111"/>
    <cellStyle name="Percent 2 2 4 3 3 4 4" xfId="23774"/>
    <cellStyle name="Percent 2 2 4 3 3 5" xfId="5681"/>
    <cellStyle name="Percent 2 2 4 3 3 5 2" xfId="16018"/>
    <cellStyle name="Percent 2 2 4 3 3 5 2 2" xfId="36695"/>
    <cellStyle name="Percent 2 2 4 3 3 5 3" xfId="26358"/>
    <cellStyle name="Percent 2 2 4 3 3 6" xfId="10850"/>
    <cellStyle name="Percent 2 2 4 3 3 6 2" xfId="31527"/>
    <cellStyle name="Percent 2 2 4 3 3 7" xfId="21190"/>
    <cellStyle name="Percent 2 2 4 3 4" xfId="836"/>
    <cellStyle name="Percent 2 2 4 3 4 2" xfId="2128"/>
    <cellStyle name="Percent 2 2 4 3 4 2 2" xfId="4712"/>
    <cellStyle name="Percent 2 2 4 3 4 2 2 2" xfId="9880"/>
    <cellStyle name="Percent 2 2 4 3 4 2 2 2 2" xfId="20217"/>
    <cellStyle name="Percent 2 2 4 3 4 2 2 2 2 2" xfId="40894"/>
    <cellStyle name="Percent 2 2 4 3 4 2 2 2 3" xfId="30557"/>
    <cellStyle name="Percent 2 2 4 3 4 2 2 3" xfId="15049"/>
    <cellStyle name="Percent 2 2 4 3 4 2 2 3 2" xfId="35726"/>
    <cellStyle name="Percent 2 2 4 3 4 2 2 4" xfId="25389"/>
    <cellStyle name="Percent 2 2 4 3 4 2 3" xfId="7296"/>
    <cellStyle name="Percent 2 2 4 3 4 2 3 2" xfId="17633"/>
    <cellStyle name="Percent 2 2 4 3 4 2 3 2 2" xfId="38310"/>
    <cellStyle name="Percent 2 2 4 3 4 2 3 3" xfId="27973"/>
    <cellStyle name="Percent 2 2 4 3 4 2 4" xfId="12465"/>
    <cellStyle name="Percent 2 2 4 3 4 2 4 2" xfId="33142"/>
    <cellStyle name="Percent 2 2 4 3 4 2 5" xfId="22805"/>
    <cellStyle name="Percent 2 2 4 3 4 3" xfId="3420"/>
    <cellStyle name="Percent 2 2 4 3 4 3 2" xfId="8588"/>
    <cellStyle name="Percent 2 2 4 3 4 3 2 2" xfId="18925"/>
    <cellStyle name="Percent 2 2 4 3 4 3 2 2 2" xfId="39602"/>
    <cellStyle name="Percent 2 2 4 3 4 3 2 3" xfId="29265"/>
    <cellStyle name="Percent 2 2 4 3 4 3 3" xfId="13757"/>
    <cellStyle name="Percent 2 2 4 3 4 3 3 2" xfId="34434"/>
    <cellStyle name="Percent 2 2 4 3 4 3 4" xfId="24097"/>
    <cellStyle name="Percent 2 2 4 3 4 4" xfId="6004"/>
    <cellStyle name="Percent 2 2 4 3 4 4 2" xfId="16341"/>
    <cellStyle name="Percent 2 2 4 3 4 4 2 2" xfId="37018"/>
    <cellStyle name="Percent 2 2 4 3 4 4 3" xfId="26681"/>
    <cellStyle name="Percent 2 2 4 3 4 5" xfId="11173"/>
    <cellStyle name="Percent 2 2 4 3 4 5 2" xfId="31850"/>
    <cellStyle name="Percent 2 2 4 3 4 6" xfId="21513"/>
    <cellStyle name="Percent 2 2 4 3 5" xfId="1482"/>
    <cellStyle name="Percent 2 2 4 3 5 2" xfId="4066"/>
    <cellStyle name="Percent 2 2 4 3 5 2 2" xfId="9234"/>
    <cellStyle name="Percent 2 2 4 3 5 2 2 2" xfId="19571"/>
    <cellStyle name="Percent 2 2 4 3 5 2 2 2 2" xfId="40248"/>
    <cellStyle name="Percent 2 2 4 3 5 2 2 3" xfId="29911"/>
    <cellStyle name="Percent 2 2 4 3 5 2 3" xfId="14403"/>
    <cellStyle name="Percent 2 2 4 3 5 2 3 2" xfId="35080"/>
    <cellStyle name="Percent 2 2 4 3 5 2 4" xfId="24743"/>
    <cellStyle name="Percent 2 2 4 3 5 3" xfId="6650"/>
    <cellStyle name="Percent 2 2 4 3 5 3 2" xfId="16987"/>
    <cellStyle name="Percent 2 2 4 3 5 3 2 2" xfId="37664"/>
    <cellStyle name="Percent 2 2 4 3 5 3 3" xfId="27327"/>
    <cellStyle name="Percent 2 2 4 3 5 4" xfId="11819"/>
    <cellStyle name="Percent 2 2 4 3 5 4 2" xfId="32496"/>
    <cellStyle name="Percent 2 2 4 3 5 5" xfId="22159"/>
    <cellStyle name="Percent 2 2 4 3 6" xfId="2774"/>
    <cellStyle name="Percent 2 2 4 3 6 2" xfId="7942"/>
    <cellStyle name="Percent 2 2 4 3 6 2 2" xfId="18279"/>
    <cellStyle name="Percent 2 2 4 3 6 2 2 2" xfId="38956"/>
    <cellStyle name="Percent 2 2 4 3 6 2 3" xfId="28619"/>
    <cellStyle name="Percent 2 2 4 3 6 3" xfId="13111"/>
    <cellStyle name="Percent 2 2 4 3 6 3 2" xfId="33788"/>
    <cellStyle name="Percent 2 2 4 3 6 4" xfId="23451"/>
    <cellStyle name="Percent 2 2 4 3 7" xfId="5358"/>
    <cellStyle name="Percent 2 2 4 3 7 2" xfId="15695"/>
    <cellStyle name="Percent 2 2 4 3 7 2 2" xfId="36372"/>
    <cellStyle name="Percent 2 2 4 3 7 3" xfId="26035"/>
    <cellStyle name="Percent 2 2 4 3 8" xfId="10527"/>
    <cellStyle name="Percent 2 2 4 3 8 2" xfId="31204"/>
    <cellStyle name="Percent 2 2 4 3 9" xfId="20867"/>
    <cellStyle name="Percent 2 2 4 4" xfId="272"/>
    <cellStyle name="Percent 2 2 4 4 2" xfId="596"/>
    <cellStyle name="Percent 2 2 4 4 2 2" xfId="1242"/>
    <cellStyle name="Percent 2 2 4 4 2 2 2" xfId="2534"/>
    <cellStyle name="Percent 2 2 4 4 2 2 2 2" xfId="5118"/>
    <cellStyle name="Percent 2 2 4 4 2 2 2 2 2" xfId="10286"/>
    <cellStyle name="Percent 2 2 4 4 2 2 2 2 2 2" xfId="20623"/>
    <cellStyle name="Percent 2 2 4 4 2 2 2 2 2 2 2" xfId="41300"/>
    <cellStyle name="Percent 2 2 4 4 2 2 2 2 2 3" xfId="30963"/>
    <cellStyle name="Percent 2 2 4 4 2 2 2 2 3" xfId="15455"/>
    <cellStyle name="Percent 2 2 4 4 2 2 2 2 3 2" xfId="36132"/>
    <cellStyle name="Percent 2 2 4 4 2 2 2 2 4" xfId="25795"/>
    <cellStyle name="Percent 2 2 4 4 2 2 2 3" xfId="7702"/>
    <cellStyle name="Percent 2 2 4 4 2 2 2 3 2" xfId="18039"/>
    <cellStyle name="Percent 2 2 4 4 2 2 2 3 2 2" xfId="38716"/>
    <cellStyle name="Percent 2 2 4 4 2 2 2 3 3" xfId="28379"/>
    <cellStyle name="Percent 2 2 4 4 2 2 2 4" xfId="12871"/>
    <cellStyle name="Percent 2 2 4 4 2 2 2 4 2" xfId="33548"/>
    <cellStyle name="Percent 2 2 4 4 2 2 2 5" xfId="23211"/>
    <cellStyle name="Percent 2 2 4 4 2 2 3" xfId="3826"/>
    <cellStyle name="Percent 2 2 4 4 2 2 3 2" xfId="8994"/>
    <cellStyle name="Percent 2 2 4 4 2 2 3 2 2" xfId="19331"/>
    <cellStyle name="Percent 2 2 4 4 2 2 3 2 2 2" xfId="40008"/>
    <cellStyle name="Percent 2 2 4 4 2 2 3 2 3" xfId="29671"/>
    <cellStyle name="Percent 2 2 4 4 2 2 3 3" xfId="14163"/>
    <cellStyle name="Percent 2 2 4 4 2 2 3 3 2" xfId="34840"/>
    <cellStyle name="Percent 2 2 4 4 2 2 3 4" xfId="24503"/>
    <cellStyle name="Percent 2 2 4 4 2 2 4" xfId="6410"/>
    <cellStyle name="Percent 2 2 4 4 2 2 4 2" xfId="16747"/>
    <cellStyle name="Percent 2 2 4 4 2 2 4 2 2" xfId="37424"/>
    <cellStyle name="Percent 2 2 4 4 2 2 4 3" xfId="27087"/>
    <cellStyle name="Percent 2 2 4 4 2 2 5" xfId="11579"/>
    <cellStyle name="Percent 2 2 4 4 2 2 5 2" xfId="32256"/>
    <cellStyle name="Percent 2 2 4 4 2 2 6" xfId="21919"/>
    <cellStyle name="Percent 2 2 4 4 2 3" xfId="1888"/>
    <cellStyle name="Percent 2 2 4 4 2 3 2" xfId="4472"/>
    <cellStyle name="Percent 2 2 4 4 2 3 2 2" xfId="9640"/>
    <cellStyle name="Percent 2 2 4 4 2 3 2 2 2" xfId="19977"/>
    <cellStyle name="Percent 2 2 4 4 2 3 2 2 2 2" xfId="40654"/>
    <cellStyle name="Percent 2 2 4 4 2 3 2 2 3" xfId="30317"/>
    <cellStyle name="Percent 2 2 4 4 2 3 2 3" xfId="14809"/>
    <cellStyle name="Percent 2 2 4 4 2 3 2 3 2" xfId="35486"/>
    <cellStyle name="Percent 2 2 4 4 2 3 2 4" xfId="25149"/>
    <cellStyle name="Percent 2 2 4 4 2 3 3" xfId="7056"/>
    <cellStyle name="Percent 2 2 4 4 2 3 3 2" xfId="17393"/>
    <cellStyle name="Percent 2 2 4 4 2 3 3 2 2" xfId="38070"/>
    <cellStyle name="Percent 2 2 4 4 2 3 3 3" xfId="27733"/>
    <cellStyle name="Percent 2 2 4 4 2 3 4" xfId="12225"/>
    <cellStyle name="Percent 2 2 4 4 2 3 4 2" xfId="32902"/>
    <cellStyle name="Percent 2 2 4 4 2 3 5" xfId="22565"/>
    <cellStyle name="Percent 2 2 4 4 2 4" xfId="3180"/>
    <cellStyle name="Percent 2 2 4 4 2 4 2" xfId="8348"/>
    <cellStyle name="Percent 2 2 4 4 2 4 2 2" xfId="18685"/>
    <cellStyle name="Percent 2 2 4 4 2 4 2 2 2" xfId="39362"/>
    <cellStyle name="Percent 2 2 4 4 2 4 2 3" xfId="29025"/>
    <cellStyle name="Percent 2 2 4 4 2 4 3" xfId="13517"/>
    <cellStyle name="Percent 2 2 4 4 2 4 3 2" xfId="34194"/>
    <cellStyle name="Percent 2 2 4 4 2 4 4" xfId="23857"/>
    <cellStyle name="Percent 2 2 4 4 2 5" xfId="5764"/>
    <cellStyle name="Percent 2 2 4 4 2 5 2" xfId="16101"/>
    <cellStyle name="Percent 2 2 4 4 2 5 2 2" xfId="36778"/>
    <cellStyle name="Percent 2 2 4 4 2 5 3" xfId="26441"/>
    <cellStyle name="Percent 2 2 4 4 2 6" xfId="10933"/>
    <cellStyle name="Percent 2 2 4 4 2 6 2" xfId="31610"/>
    <cellStyle name="Percent 2 2 4 4 2 7" xfId="21273"/>
    <cellStyle name="Percent 2 2 4 4 3" xfId="919"/>
    <cellStyle name="Percent 2 2 4 4 3 2" xfId="2211"/>
    <cellStyle name="Percent 2 2 4 4 3 2 2" xfId="4795"/>
    <cellStyle name="Percent 2 2 4 4 3 2 2 2" xfId="9963"/>
    <cellStyle name="Percent 2 2 4 4 3 2 2 2 2" xfId="20300"/>
    <cellStyle name="Percent 2 2 4 4 3 2 2 2 2 2" xfId="40977"/>
    <cellStyle name="Percent 2 2 4 4 3 2 2 2 3" xfId="30640"/>
    <cellStyle name="Percent 2 2 4 4 3 2 2 3" xfId="15132"/>
    <cellStyle name="Percent 2 2 4 4 3 2 2 3 2" xfId="35809"/>
    <cellStyle name="Percent 2 2 4 4 3 2 2 4" xfId="25472"/>
    <cellStyle name="Percent 2 2 4 4 3 2 3" xfId="7379"/>
    <cellStyle name="Percent 2 2 4 4 3 2 3 2" xfId="17716"/>
    <cellStyle name="Percent 2 2 4 4 3 2 3 2 2" xfId="38393"/>
    <cellStyle name="Percent 2 2 4 4 3 2 3 3" xfId="28056"/>
    <cellStyle name="Percent 2 2 4 4 3 2 4" xfId="12548"/>
    <cellStyle name="Percent 2 2 4 4 3 2 4 2" xfId="33225"/>
    <cellStyle name="Percent 2 2 4 4 3 2 5" xfId="22888"/>
    <cellStyle name="Percent 2 2 4 4 3 3" xfId="3503"/>
    <cellStyle name="Percent 2 2 4 4 3 3 2" xfId="8671"/>
    <cellStyle name="Percent 2 2 4 4 3 3 2 2" xfId="19008"/>
    <cellStyle name="Percent 2 2 4 4 3 3 2 2 2" xfId="39685"/>
    <cellStyle name="Percent 2 2 4 4 3 3 2 3" xfId="29348"/>
    <cellStyle name="Percent 2 2 4 4 3 3 3" xfId="13840"/>
    <cellStyle name="Percent 2 2 4 4 3 3 3 2" xfId="34517"/>
    <cellStyle name="Percent 2 2 4 4 3 3 4" xfId="24180"/>
    <cellStyle name="Percent 2 2 4 4 3 4" xfId="6087"/>
    <cellStyle name="Percent 2 2 4 4 3 4 2" xfId="16424"/>
    <cellStyle name="Percent 2 2 4 4 3 4 2 2" xfId="37101"/>
    <cellStyle name="Percent 2 2 4 4 3 4 3" xfId="26764"/>
    <cellStyle name="Percent 2 2 4 4 3 5" xfId="11256"/>
    <cellStyle name="Percent 2 2 4 4 3 5 2" xfId="31933"/>
    <cellStyle name="Percent 2 2 4 4 3 6" xfId="21596"/>
    <cellStyle name="Percent 2 2 4 4 4" xfId="1565"/>
    <cellStyle name="Percent 2 2 4 4 4 2" xfId="4149"/>
    <cellStyle name="Percent 2 2 4 4 4 2 2" xfId="9317"/>
    <cellStyle name="Percent 2 2 4 4 4 2 2 2" xfId="19654"/>
    <cellStyle name="Percent 2 2 4 4 4 2 2 2 2" xfId="40331"/>
    <cellStyle name="Percent 2 2 4 4 4 2 2 3" xfId="29994"/>
    <cellStyle name="Percent 2 2 4 4 4 2 3" xfId="14486"/>
    <cellStyle name="Percent 2 2 4 4 4 2 3 2" xfId="35163"/>
    <cellStyle name="Percent 2 2 4 4 4 2 4" xfId="24826"/>
    <cellStyle name="Percent 2 2 4 4 4 3" xfId="6733"/>
    <cellStyle name="Percent 2 2 4 4 4 3 2" xfId="17070"/>
    <cellStyle name="Percent 2 2 4 4 4 3 2 2" xfId="37747"/>
    <cellStyle name="Percent 2 2 4 4 4 3 3" xfId="27410"/>
    <cellStyle name="Percent 2 2 4 4 4 4" xfId="11902"/>
    <cellStyle name="Percent 2 2 4 4 4 4 2" xfId="32579"/>
    <cellStyle name="Percent 2 2 4 4 4 5" xfId="22242"/>
    <cellStyle name="Percent 2 2 4 4 5" xfId="2857"/>
    <cellStyle name="Percent 2 2 4 4 5 2" xfId="8025"/>
    <cellStyle name="Percent 2 2 4 4 5 2 2" xfId="18362"/>
    <cellStyle name="Percent 2 2 4 4 5 2 2 2" xfId="39039"/>
    <cellStyle name="Percent 2 2 4 4 5 2 3" xfId="28702"/>
    <cellStyle name="Percent 2 2 4 4 5 3" xfId="13194"/>
    <cellStyle name="Percent 2 2 4 4 5 3 2" xfId="33871"/>
    <cellStyle name="Percent 2 2 4 4 5 4" xfId="23534"/>
    <cellStyle name="Percent 2 2 4 4 6" xfId="5441"/>
    <cellStyle name="Percent 2 2 4 4 6 2" xfId="15778"/>
    <cellStyle name="Percent 2 2 4 4 6 2 2" xfId="36455"/>
    <cellStyle name="Percent 2 2 4 4 6 3" xfId="26118"/>
    <cellStyle name="Percent 2 2 4 4 7" xfId="10610"/>
    <cellStyle name="Percent 2 2 4 4 7 2" xfId="31287"/>
    <cellStyle name="Percent 2 2 4 4 8" xfId="20950"/>
    <cellStyle name="Percent 2 2 4 5" xfId="433"/>
    <cellStyle name="Percent 2 2 4 5 2" xfId="1079"/>
    <cellStyle name="Percent 2 2 4 5 2 2" xfId="2371"/>
    <cellStyle name="Percent 2 2 4 5 2 2 2" xfId="4955"/>
    <cellStyle name="Percent 2 2 4 5 2 2 2 2" xfId="10123"/>
    <cellStyle name="Percent 2 2 4 5 2 2 2 2 2" xfId="20460"/>
    <cellStyle name="Percent 2 2 4 5 2 2 2 2 2 2" xfId="41137"/>
    <cellStyle name="Percent 2 2 4 5 2 2 2 2 3" xfId="30800"/>
    <cellStyle name="Percent 2 2 4 5 2 2 2 3" xfId="15292"/>
    <cellStyle name="Percent 2 2 4 5 2 2 2 3 2" xfId="35969"/>
    <cellStyle name="Percent 2 2 4 5 2 2 2 4" xfId="25632"/>
    <cellStyle name="Percent 2 2 4 5 2 2 3" xfId="7539"/>
    <cellStyle name="Percent 2 2 4 5 2 2 3 2" xfId="17876"/>
    <cellStyle name="Percent 2 2 4 5 2 2 3 2 2" xfId="38553"/>
    <cellStyle name="Percent 2 2 4 5 2 2 3 3" xfId="28216"/>
    <cellStyle name="Percent 2 2 4 5 2 2 4" xfId="12708"/>
    <cellStyle name="Percent 2 2 4 5 2 2 4 2" xfId="33385"/>
    <cellStyle name="Percent 2 2 4 5 2 2 5" xfId="23048"/>
    <cellStyle name="Percent 2 2 4 5 2 3" xfId="3663"/>
    <cellStyle name="Percent 2 2 4 5 2 3 2" xfId="8831"/>
    <cellStyle name="Percent 2 2 4 5 2 3 2 2" xfId="19168"/>
    <cellStyle name="Percent 2 2 4 5 2 3 2 2 2" xfId="39845"/>
    <cellStyle name="Percent 2 2 4 5 2 3 2 3" xfId="29508"/>
    <cellStyle name="Percent 2 2 4 5 2 3 3" xfId="14000"/>
    <cellStyle name="Percent 2 2 4 5 2 3 3 2" xfId="34677"/>
    <cellStyle name="Percent 2 2 4 5 2 3 4" xfId="24340"/>
    <cellStyle name="Percent 2 2 4 5 2 4" xfId="6247"/>
    <cellStyle name="Percent 2 2 4 5 2 4 2" xfId="16584"/>
    <cellStyle name="Percent 2 2 4 5 2 4 2 2" xfId="37261"/>
    <cellStyle name="Percent 2 2 4 5 2 4 3" xfId="26924"/>
    <cellStyle name="Percent 2 2 4 5 2 5" xfId="11416"/>
    <cellStyle name="Percent 2 2 4 5 2 5 2" xfId="32093"/>
    <cellStyle name="Percent 2 2 4 5 2 6" xfId="21756"/>
    <cellStyle name="Percent 2 2 4 5 3" xfId="1725"/>
    <cellStyle name="Percent 2 2 4 5 3 2" xfId="4309"/>
    <cellStyle name="Percent 2 2 4 5 3 2 2" xfId="9477"/>
    <cellStyle name="Percent 2 2 4 5 3 2 2 2" xfId="19814"/>
    <cellStyle name="Percent 2 2 4 5 3 2 2 2 2" xfId="40491"/>
    <cellStyle name="Percent 2 2 4 5 3 2 2 3" xfId="30154"/>
    <cellStyle name="Percent 2 2 4 5 3 2 3" xfId="14646"/>
    <cellStyle name="Percent 2 2 4 5 3 2 3 2" xfId="35323"/>
    <cellStyle name="Percent 2 2 4 5 3 2 4" xfId="24986"/>
    <cellStyle name="Percent 2 2 4 5 3 3" xfId="6893"/>
    <cellStyle name="Percent 2 2 4 5 3 3 2" xfId="17230"/>
    <cellStyle name="Percent 2 2 4 5 3 3 2 2" xfId="37907"/>
    <cellStyle name="Percent 2 2 4 5 3 3 3" xfId="27570"/>
    <cellStyle name="Percent 2 2 4 5 3 4" xfId="12062"/>
    <cellStyle name="Percent 2 2 4 5 3 4 2" xfId="32739"/>
    <cellStyle name="Percent 2 2 4 5 3 5" xfId="22402"/>
    <cellStyle name="Percent 2 2 4 5 4" xfId="3017"/>
    <cellStyle name="Percent 2 2 4 5 4 2" xfId="8185"/>
    <cellStyle name="Percent 2 2 4 5 4 2 2" xfId="18522"/>
    <cellStyle name="Percent 2 2 4 5 4 2 2 2" xfId="39199"/>
    <cellStyle name="Percent 2 2 4 5 4 2 3" xfId="28862"/>
    <cellStyle name="Percent 2 2 4 5 4 3" xfId="13354"/>
    <cellStyle name="Percent 2 2 4 5 4 3 2" xfId="34031"/>
    <cellStyle name="Percent 2 2 4 5 4 4" xfId="23694"/>
    <cellStyle name="Percent 2 2 4 5 5" xfId="5601"/>
    <cellStyle name="Percent 2 2 4 5 5 2" xfId="15938"/>
    <cellStyle name="Percent 2 2 4 5 5 2 2" xfId="36615"/>
    <cellStyle name="Percent 2 2 4 5 5 3" xfId="26278"/>
    <cellStyle name="Percent 2 2 4 5 6" xfId="10770"/>
    <cellStyle name="Percent 2 2 4 5 6 2" xfId="31447"/>
    <cellStyle name="Percent 2 2 4 5 7" xfId="21110"/>
    <cellStyle name="Percent 2 2 4 6" xfId="756"/>
    <cellStyle name="Percent 2 2 4 6 2" xfId="2048"/>
    <cellStyle name="Percent 2 2 4 6 2 2" xfId="4632"/>
    <cellStyle name="Percent 2 2 4 6 2 2 2" xfId="9800"/>
    <cellStyle name="Percent 2 2 4 6 2 2 2 2" xfId="20137"/>
    <cellStyle name="Percent 2 2 4 6 2 2 2 2 2" xfId="40814"/>
    <cellStyle name="Percent 2 2 4 6 2 2 2 3" xfId="30477"/>
    <cellStyle name="Percent 2 2 4 6 2 2 3" xfId="14969"/>
    <cellStyle name="Percent 2 2 4 6 2 2 3 2" xfId="35646"/>
    <cellStyle name="Percent 2 2 4 6 2 2 4" xfId="25309"/>
    <cellStyle name="Percent 2 2 4 6 2 3" xfId="7216"/>
    <cellStyle name="Percent 2 2 4 6 2 3 2" xfId="17553"/>
    <cellStyle name="Percent 2 2 4 6 2 3 2 2" xfId="38230"/>
    <cellStyle name="Percent 2 2 4 6 2 3 3" xfId="27893"/>
    <cellStyle name="Percent 2 2 4 6 2 4" xfId="12385"/>
    <cellStyle name="Percent 2 2 4 6 2 4 2" xfId="33062"/>
    <cellStyle name="Percent 2 2 4 6 2 5" xfId="22725"/>
    <cellStyle name="Percent 2 2 4 6 3" xfId="3340"/>
    <cellStyle name="Percent 2 2 4 6 3 2" xfId="8508"/>
    <cellStyle name="Percent 2 2 4 6 3 2 2" xfId="18845"/>
    <cellStyle name="Percent 2 2 4 6 3 2 2 2" xfId="39522"/>
    <cellStyle name="Percent 2 2 4 6 3 2 3" xfId="29185"/>
    <cellStyle name="Percent 2 2 4 6 3 3" xfId="13677"/>
    <cellStyle name="Percent 2 2 4 6 3 3 2" xfId="34354"/>
    <cellStyle name="Percent 2 2 4 6 3 4" xfId="24017"/>
    <cellStyle name="Percent 2 2 4 6 4" xfId="5924"/>
    <cellStyle name="Percent 2 2 4 6 4 2" xfId="16261"/>
    <cellStyle name="Percent 2 2 4 6 4 2 2" xfId="36938"/>
    <cellStyle name="Percent 2 2 4 6 4 3" xfId="26601"/>
    <cellStyle name="Percent 2 2 4 6 5" xfId="11093"/>
    <cellStyle name="Percent 2 2 4 6 5 2" xfId="31770"/>
    <cellStyle name="Percent 2 2 4 6 6" xfId="21433"/>
    <cellStyle name="Percent 2 2 4 7" xfId="1402"/>
    <cellStyle name="Percent 2 2 4 7 2" xfId="3986"/>
    <cellStyle name="Percent 2 2 4 7 2 2" xfId="9154"/>
    <cellStyle name="Percent 2 2 4 7 2 2 2" xfId="19491"/>
    <cellStyle name="Percent 2 2 4 7 2 2 2 2" xfId="40168"/>
    <cellStyle name="Percent 2 2 4 7 2 2 3" xfId="29831"/>
    <cellStyle name="Percent 2 2 4 7 2 3" xfId="14323"/>
    <cellStyle name="Percent 2 2 4 7 2 3 2" xfId="35000"/>
    <cellStyle name="Percent 2 2 4 7 2 4" xfId="24663"/>
    <cellStyle name="Percent 2 2 4 7 3" xfId="6570"/>
    <cellStyle name="Percent 2 2 4 7 3 2" xfId="16907"/>
    <cellStyle name="Percent 2 2 4 7 3 2 2" xfId="37584"/>
    <cellStyle name="Percent 2 2 4 7 3 3" xfId="27247"/>
    <cellStyle name="Percent 2 2 4 7 4" xfId="11739"/>
    <cellStyle name="Percent 2 2 4 7 4 2" xfId="32416"/>
    <cellStyle name="Percent 2 2 4 7 5" xfId="22079"/>
    <cellStyle name="Percent 2 2 4 8" xfId="2694"/>
    <cellStyle name="Percent 2 2 4 8 2" xfId="7862"/>
    <cellStyle name="Percent 2 2 4 8 2 2" xfId="18199"/>
    <cellStyle name="Percent 2 2 4 8 2 2 2" xfId="38876"/>
    <cellStyle name="Percent 2 2 4 8 2 3" xfId="28539"/>
    <cellStyle name="Percent 2 2 4 8 3" xfId="13031"/>
    <cellStyle name="Percent 2 2 4 8 3 2" xfId="33708"/>
    <cellStyle name="Percent 2 2 4 8 4" xfId="23371"/>
    <cellStyle name="Percent 2 2 4 9" xfId="5278"/>
    <cellStyle name="Percent 2 2 4 9 2" xfId="15615"/>
    <cellStyle name="Percent 2 2 4 9 2 2" xfId="36292"/>
    <cellStyle name="Percent 2 2 4 9 3" xfId="25955"/>
    <cellStyle name="Percent 2 2 5" xfId="124"/>
    <cellStyle name="Percent 2 2 5 10" xfId="20807"/>
    <cellStyle name="Percent 2 2 5 2" xfId="205"/>
    <cellStyle name="Percent 2 2 5 2 2" xfId="373"/>
    <cellStyle name="Percent 2 2 5 2 2 2" xfId="696"/>
    <cellStyle name="Percent 2 2 5 2 2 2 2" xfId="1342"/>
    <cellStyle name="Percent 2 2 5 2 2 2 2 2" xfId="2634"/>
    <cellStyle name="Percent 2 2 5 2 2 2 2 2 2" xfId="5218"/>
    <cellStyle name="Percent 2 2 5 2 2 2 2 2 2 2" xfId="10386"/>
    <cellStyle name="Percent 2 2 5 2 2 2 2 2 2 2 2" xfId="20723"/>
    <cellStyle name="Percent 2 2 5 2 2 2 2 2 2 2 2 2" xfId="41400"/>
    <cellStyle name="Percent 2 2 5 2 2 2 2 2 2 2 3" xfId="31063"/>
    <cellStyle name="Percent 2 2 5 2 2 2 2 2 2 3" xfId="15555"/>
    <cellStyle name="Percent 2 2 5 2 2 2 2 2 2 3 2" xfId="36232"/>
    <cellStyle name="Percent 2 2 5 2 2 2 2 2 2 4" xfId="25895"/>
    <cellStyle name="Percent 2 2 5 2 2 2 2 2 3" xfId="7802"/>
    <cellStyle name="Percent 2 2 5 2 2 2 2 2 3 2" xfId="18139"/>
    <cellStyle name="Percent 2 2 5 2 2 2 2 2 3 2 2" xfId="38816"/>
    <cellStyle name="Percent 2 2 5 2 2 2 2 2 3 3" xfId="28479"/>
    <cellStyle name="Percent 2 2 5 2 2 2 2 2 4" xfId="12971"/>
    <cellStyle name="Percent 2 2 5 2 2 2 2 2 4 2" xfId="33648"/>
    <cellStyle name="Percent 2 2 5 2 2 2 2 2 5" xfId="23311"/>
    <cellStyle name="Percent 2 2 5 2 2 2 2 3" xfId="3926"/>
    <cellStyle name="Percent 2 2 5 2 2 2 2 3 2" xfId="9094"/>
    <cellStyle name="Percent 2 2 5 2 2 2 2 3 2 2" xfId="19431"/>
    <cellStyle name="Percent 2 2 5 2 2 2 2 3 2 2 2" xfId="40108"/>
    <cellStyle name="Percent 2 2 5 2 2 2 2 3 2 3" xfId="29771"/>
    <cellStyle name="Percent 2 2 5 2 2 2 2 3 3" xfId="14263"/>
    <cellStyle name="Percent 2 2 5 2 2 2 2 3 3 2" xfId="34940"/>
    <cellStyle name="Percent 2 2 5 2 2 2 2 3 4" xfId="24603"/>
    <cellStyle name="Percent 2 2 5 2 2 2 2 4" xfId="6510"/>
    <cellStyle name="Percent 2 2 5 2 2 2 2 4 2" xfId="16847"/>
    <cellStyle name="Percent 2 2 5 2 2 2 2 4 2 2" xfId="37524"/>
    <cellStyle name="Percent 2 2 5 2 2 2 2 4 3" xfId="27187"/>
    <cellStyle name="Percent 2 2 5 2 2 2 2 5" xfId="11679"/>
    <cellStyle name="Percent 2 2 5 2 2 2 2 5 2" xfId="32356"/>
    <cellStyle name="Percent 2 2 5 2 2 2 2 6" xfId="22019"/>
    <cellStyle name="Percent 2 2 5 2 2 2 3" xfId="1988"/>
    <cellStyle name="Percent 2 2 5 2 2 2 3 2" xfId="4572"/>
    <cellStyle name="Percent 2 2 5 2 2 2 3 2 2" xfId="9740"/>
    <cellStyle name="Percent 2 2 5 2 2 2 3 2 2 2" xfId="20077"/>
    <cellStyle name="Percent 2 2 5 2 2 2 3 2 2 2 2" xfId="40754"/>
    <cellStyle name="Percent 2 2 5 2 2 2 3 2 2 3" xfId="30417"/>
    <cellStyle name="Percent 2 2 5 2 2 2 3 2 3" xfId="14909"/>
    <cellStyle name="Percent 2 2 5 2 2 2 3 2 3 2" xfId="35586"/>
    <cellStyle name="Percent 2 2 5 2 2 2 3 2 4" xfId="25249"/>
    <cellStyle name="Percent 2 2 5 2 2 2 3 3" xfId="7156"/>
    <cellStyle name="Percent 2 2 5 2 2 2 3 3 2" xfId="17493"/>
    <cellStyle name="Percent 2 2 5 2 2 2 3 3 2 2" xfId="38170"/>
    <cellStyle name="Percent 2 2 5 2 2 2 3 3 3" xfId="27833"/>
    <cellStyle name="Percent 2 2 5 2 2 2 3 4" xfId="12325"/>
    <cellStyle name="Percent 2 2 5 2 2 2 3 4 2" xfId="33002"/>
    <cellStyle name="Percent 2 2 5 2 2 2 3 5" xfId="22665"/>
    <cellStyle name="Percent 2 2 5 2 2 2 4" xfId="3280"/>
    <cellStyle name="Percent 2 2 5 2 2 2 4 2" xfId="8448"/>
    <cellStyle name="Percent 2 2 5 2 2 2 4 2 2" xfId="18785"/>
    <cellStyle name="Percent 2 2 5 2 2 2 4 2 2 2" xfId="39462"/>
    <cellStyle name="Percent 2 2 5 2 2 2 4 2 3" xfId="29125"/>
    <cellStyle name="Percent 2 2 5 2 2 2 4 3" xfId="13617"/>
    <cellStyle name="Percent 2 2 5 2 2 2 4 3 2" xfId="34294"/>
    <cellStyle name="Percent 2 2 5 2 2 2 4 4" xfId="23957"/>
    <cellStyle name="Percent 2 2 5 2 2 2 5" xfId="5864"/>
    <cellStyle name="Percent 2 2 5 2 2 2 5 2" xfId="16201"/>
    <cellStyle name="Percent 2 2 5 2 2 2 5 2 2" xfId="36878"/>
    <cellStyle name="Percent 2 2 5 2 2 2 5 3" xfId="26541"/>
    <cellStyle name="Percent 2 2 5 2 2 2 6" xfId="11033"/>
    <cellStyle name="Percent 2 2 5 2 2 2 6 2" xfId="31710"/>
    <cellStyle name="Percent 2 2 5 2 2 2 7" xfId="21373"/>
    <cellStyle name="Percent 2 2 5 2 2 3" xfId="1019"/>
    <cellStyle name="Percent 2 2 5 2 2 3 2" xfId="2311"/>
    <cellStyle name="Percent 2 2 5 2 2 3 2 2" xfId="4895"/>
    <cellStyle name="Percent 2 2 5 2 2 3 2 2 2" xfId="10063"/>
    <cellStyle name="Percent 2 2 5 2 2 3 2 2 2 2" xfId="20400"/>
    <cellStyle name="Percent 2 2 5 2 2 3 2 2 2 2 2" xfId="41077"/>
    <cellStyle name="Percent 2 2 5 2 2 3 2 2 2 3" xfId="30740"/>
    <cellStyle name="Percent 2 2 5 2 2 3 2 2 3" xfId="15232"/>
    <cellStyle name="Percent 2 2 5 2 2 3 2 2 3 2" xfId="35909"/>
    <cellStyle name="Percent 2 2 5 2 2 3 2 2 4" xfId="25572"/>
    <cellStyle name="Percent 2 2 5 2 2 3 2 3" xfId="7479"/>
    <cellStyle name="Percent 2 2 5 2 2 3 2 3 2" xfId="17816"/>
    <cellStyle name="Percent 2 2 5 2 2 3 2 3 2 2" xfId="38493"/>
    <cellStyle name="Percent 2 2 5 2 2 3 2 3 3" xfId="28156"/>
    <cellStyle name="Percent 2 2 5 2 2 3 2 4" xfId="12648"/>
    <cellStyle name="Percent 2 2 5 2 2 3 2 4 2" xfId="33325"/>
    <cellStyle name="Percent 2 2 5 2 2 3 2 5" xfId="22988"/>
    <cellStyle name="Percent 2 2 5 2 2 3 3" xfId="3603"/>
    <cellStyle name="Percent 2 2 5 2 2 3 3 2" xfId="8771"/>
    <cellStyle name="Percent 2 2 5 2 2 3 3 2 2" xfId="19108"/>
    <cellStyle name="Percent 2 2 5 2 2 3 3 2 2 2" xfId="39785"/>
    <cellStyle name="Percent 2 2 5 2 2 3 3 2 3" xfId="29448"/>
    <cellStyle name="Percent 2 2 5 2 2 3 3 3" xfId="13940"/>
    <cellStyle name="Percent 2 2 5 2 2 3 3 3 2" xfId="34617"/>
    <cellStyle name="Percent 2 2 5 2 2 3 3 4" xfId="24280"/>
    <cellStyle name="Percent 2 2 5 2 2 3 4" xfId="6187"/>
    <cellStyle name="Percent 2 2 5 2 2 3 4 2" xfId="16524"/>
    <cellStyle name="Percent 2 2 5 2 2 3 4 2 2" xfId="37201"/>
    <cellStyle name="Percent 2 2 5 2 2 3 4 3" xfId="26864"/>
    <cellStyle name="Percent 2 2 5 2 2 3 5" xfId="11356"/>
    <cellStyle name="Percent 2 2 5 2 2 3 5 2" xfId="32033"/>
    <cellStyle name="Percent 2 2 5 2 2 3 6" xfId="21696"/>
    <cellStyle name="Percent 2 2 5 2 2 4" xfId="1665"/>
    <cellStyle name="Percent 2 2 5 2 2 4 2" xfId="4249"/>
    <cellStyle name="Percent 2 2 5 2 2 4 2 2" xfId="9417"/>
    <cellStyle name="Percent 2 2 5 2 2 4 2 2 2" xfId="19754"/>
    <cellStyle name="Percent 2 2 5 2 2 4 2 2 2 2" xfId="40431"/>
    <cellStyle name="Percent 2 2 5 2 2 4 2 2 3" xfId="30094"/>
    <cellStyle name="Percent 2 2 5 2 2 4 2 3" xfId="14586"/>
    <cellStyle name="Percent 2 2 5 2 2 4 2 3 2" xfId="35263"/>
    <cellStyle name="Percent 2 2 5 2 2 4 2 4" xfId="24926"/>
    <cellStyle name="Percent 2 2 5 2 2 4 3" xfId="6833"/>
    <cellStyle name="Percent 2 2 5 2 2 4 3 2" xfId="17170"/>
    <cellStyle name="Percent 2 2 5 2 2 4 3 2 2" xfId="37847"/>
    <cellStyle name="Percent 2 2 5 2 2 4 3 3" xfId="27510"/>
    <cellStyle name="Percent 2 2 5 2 2 4 4" xfId="12002"/>
    <cellStyle name="Percent 2 2 5 2 2 4 4 2" xfId="32679"/>
    <cellStyle name="Percent 2 2 5 2 2 4 5" xfId="22342"/>
    <cellStyle name="Percent 2 2 5 2 2 5" xfId="2957"/>
    <cellStyle name="Percent 2 2 5 2 2 5 2" xfId="8125"/>
    <cellStyle name="Percent 2 2 5 2 2 5 2 2" xfId="18462"/>
    <cellStyle name="Percent 2 2 5 2 2 5 2 2 2" xfId="39139"/>
    <cellStyle name="Percent 2 2 5 2 2 5 2 3" xfId="28802"/>
    <cellStyle name="Percent 2 2 5 2 2 5 3" xfId="13294"/>
    <cellStyle name="Percent 2 2 5 2 2 5 3 2" xfId="33971"/>
    <cellStyle name="Percent 2 2 5 2 2 5 4" xfId="23634"/>
    <cellStyle name="Percent 2 2 5 2 2 6" xfId="5541"/>
    <cellStyle name="Percent 2 2 5 2 2 6 2" xfId="15878"/>
    <cellStyle name="Percent 2 2 5 2 2 6 2 2" xfId="36555"/>
    <cellStyle name="Percent 2 2 5 2 2 6 3" xfId="26218"/>
    <cellStyle name="Percent 2 2 5 2 2 7" xfId="10710"/>
    <cellStyle name="Percent 2 2 5 2 2 7 2" xfId="31387"/>
    <cellStyle name="Percent 2 2 5 2 2 8" xfId="21050"/>
    <cellStyle name="Percent 2 2 5 2 3" xfId="533"/>
    <cellStyle name="Percent 2 2 5 2 3 2" xfId="1179"/>
    <cellStyle name="Percent 2 2 5 2 3 2 2" xfId="2471"/>
    <cellStyle name="Percent 2 2 5 2 3 2 2 2" xfId="5055"/>
    <cellStyle name="Percent 2 2 5 2 3 2 2 2 2" xfId="10223"/>
    <cellStyle name="Percent 2 2 5 2 3 2 2 2 2 2" xfId="20560"/>
    <cellStyle name="Percent 2 2 5 2 3 2 2 2 2 2 2" xfId="41237"/>
    <cellStyle name="Percent 2 2 5 2 3 2 2 2 2 3" xfId="30900"/>
    <cellStyle name="Percent 2 2 5 2 3 2 2 2 3" xfId="15392"/>
    <cellStyle name="Percent 2 2 5 2 3 2 2 2 3 2" xfId="36069"/>
    <cellStyle name="Percent 2 2 5 2 3 2 2 2 4" xfId="25732"/>
    <cellStyle name="Percent 2 2 5 2 3 2 2 3" xfId="7639"/>
    <cellStyle name="Percent 2 2 5 2 3 2 2 3 2" xfId="17976"/>
    <cellStyle name="Percent 2 2 5 2 3 2 2 3 2 2" xfId="38653"/>
    <cellStyle name="Percent 2 2 5 2 3 2 2 3 3" xfId="28316"/>
    <cellStyle name="Percent 2 2 5 2 3 2 2 4" xfId="12808"/>
    <cellStyle name="Percent 2 2 5 2 3 2 2 4 2" xfId="33485"/>
    <cellStyle name="Percent 2 2 5 2 3 2 2 5" xfId="23148"/>
    <cellStyle name="Percent 2 2 5 2 3 2 3" xfId="3763"/>
    <cellStyle name="Percent 2 2 5 2 3 2 3 2" xfId="8931"/>
    <cellStyle name="Percent 2 2 5 2 3 2 3 2 2" xfId="19268"/>
    <cellStyle name="Percent 2 2 5 2 3 2 3 2 2 2" xfId="39945"/>
    <cellStyle name="Percent 2 2 5 2 3 2 3 2 3" xfId="29608"/>
    <cellStyle name="Percent 2 2 5 2 3 2 3 3" xfId="14100"/>
    <cellStyle name="Percent 2 2 5 2 3 2 3 3 2" xfId="34777"/>
    <cellStyle name="Percent 2 2 5 2 3 2 3 4" xfId="24440"/>
    <cellStyle name="Percent 2 2 5 2 3 2 4" xfId="6347"/>
    <cellStyle name="Percent 2 2 5 2 3 2 4 2" xfId="16684"/>
    <cellStyle name="Percent 2 2 5 2 3 2 4 2 2" xfId="37361"/>
    <cellStyle name="Percent 2 2 5 2 3 2 4 3" xfId="27024"/>
    <cellStyle name="Percent 2 2 5 2 3 2 5" xfId="11516"/>
    <cellStyle name="Percent 2 2 5 2 3 2 5 2" xfId="32193"/>
    <cellStyle name="Percent 2 2 5 2 3 2 6" xfId="21856"/>
    <cellStyle name="Percent 2 2 5 2 3 3" xfId="1825"/>
    <cellStyle name="Percent 2 2 5 2 3 3 2" xfId="4409"/>
    <cellStyle name="Percent 2 2 5 2 3 3 2 2" xfId="9577"/>
    <cellStyle name="Percent 2 2 5 2 3 3 2 2 2" xfId="19914"/>
    <cellStyle name="Percent 2 2 5 2 3 3 2 2 2 2" xfId="40591"/>
    <cellStyle name="Percent 2 2 5 2 3 3 2 2 3" xfId="30254"/>
    <cellStyle name="Percent 2 2 5 2 3 3 2 3" xfId="14746"/>
    <cellStyle name="Percent 2 2 5 2 3 3 2 3 2" xfId="35423"/>
    <cellStyle name="Percent 2 2 5 2 3 3 2 4" xfId="25086"/>
    <cellStyle name="Percent 2 2 5 2 3 3 3" xfId="6993"/>
    <cellStyle name="Percent 2 2 5 2 3 3 3 2" xfId="17330"/>
    <cellStyle name="Percent 2 2 5 2 3 3 3 2 2" xfId="38007"/>
    <cellStyle name="Percent 2 2 5 2 3 3 3 3" xfId="27670"/>
    <cellStyle name="Percent 2 2 5 2 3 3 4" xfId="12162"/>
    <cellStyle name="Percent 2 2 5 2 3 3 4 2" xfId="32839"/>
    <cellStyle name="Percent 2 2 5 2 3 3 5" xfId="22502"/>
    <cellStyle name="Percent 2 2 5 2 3 4" xfId="3117"/>
    <cellStyle name="Percent 2 2 5 2 3 4 2" xfId="8285"/>
    <cellStyle name="Percent 2 2 5 2 3 4 2 2" xfId="18622"/>
    <cellStyle name="Percent 2 2 5 2 3 4 2 2 2" xfId="39299"/>
    <cellStyle name="Percent 2 2 5 2 3 4 2 3" xfId="28962"/>
    <cellStyle name="Percent 2 2 5 2 3 4 3" xfId="13454"/>
    <cellStyle name="Percent 2 2 5 2 3 4 3 2" xfId="34131"/>
    <cellStyle name="Percent 2 2 5 2 3 4 4" xfId="23794"/>
    <cellStyle name="Percent 2 2 5 2 3 5" xfId="5701"/>
    <cellStyle name="Percent 2 2 5 2 3 5 2" xfId="16038"/>
    <cellStyle name="Percent 2 2 5 2 3 5 2 2" xfId="36715"/>
    <cellStyle name="Percent 2 2 5 2 3 5 3" xfId="26378"/>
    <cellStyle name="Percent 2 2 5 2 3 6" xfId="10870"/>
    <cellStyle name="Percent 2 2 5 2 3 6 2" xfId="31547"/>
    <cellStyle name="Percent 2 2 5 2 3 7" xfId="21210"/>
    <cellStyle name="Percent 2 2 5 2 4" xfId="856"/>
    <cellStyle name="Percent 2 2 5 2 4 2" xfId="2148"/>
    <cellStyle name="Percent 2 2 5 2 4 2 2" xfId="4732"/>
    <cellStyle name="Percent 2 2 5 2 4 2 2 2" xfId="9900"/>
    <cellStyle name="Percent 2 2 5 2 4 2 2 2 2" xfId="20237"/>
    <cellStyle name="Percent 2 2 5 2 4 2 2 2 2 2" xfId="40914"/>
    <cellStyle name="Percent 2 2 5 2 4 2 2 2 3" xfId="30577"/>
    <cellStyle name="Percent 2 2 5 2 4 2 2 3" xfId="15069"/>
    <cellStyle name="Percent 2 2 5 2 4 2 2 3 2" xfId="35746"/>
    <cellStyle name="Percent 2 2 5 2 4 2 2 4" xfId="25409"/>
    <cellStyle name="Percent 2 2 5 2 4 2 3" xfId="7316"/>
    <cellStyle name="Percent 2 2 5 2 4 2 3 2" xfId="17653"/>
    <cellStyle name="Percent 2 2 5 2 4 2 3 2 2" xfId="38330"/>
    <cellStyle name="Percent 2 2 5 2 4 2 3 3" xfId="27993"/>
    <cellStyle name="Percent 2 2 5 2 4 2 4" xfId="12485"/>
    <cellStyle name="Percent 2 2 5 2 4 2 4 2" xfId="33162"/>
    <cellStyle name="Percent 2 2 5 2 4 2 5" xfId="22825"/>
    <cellStyle name="Percent 2 2 5 2 4 3" xfId="3440"/>
    <cellStyle name="Percent 2 2 5 2 4 3 2" xfId="8608"/>
    <cellStyle name="Percent 2 2 5 2 4 3 2 2" xfId="18945"/>
    <cellStyle name="Percent 2 2 5 2 4 3 2 2 2" xfId="39622"/>
    <cellStyle name="Percent 2 2 5 2 4 3 2 3" xfId="29285"/>
    <cellStyle name="Percent 2 2 5 2 4 3 3" xfId="13777"/>
    <cellStyle name="Percent 2 2 5 2 4 3 3 2" xfId="34454"/>
    <cellStyle name="Percent 2 2 5 2 4 3 4" xfId="24117"/>
    <cellStyle name="Percent 2 2 5 2 4 4" xfId="6024"/>
    <cellStyle name="Percent 2 2 5 2 4 4 2" xfId="16361"/>
    <cellStyle name="Percent 2 2 5 2 4 4 2 2" xfId="37038"/>
    <cellStyle name="Percent 2 2 5 2 4 4 3" xfId="26701"/>
    <cellStyle name="Percent 2 2 5 2 4 5" xfId="11193"/>
    <cellStyle name="Percent 2 2 5 2 4 5 2" xfId="31870"/>
    <cellStyle name="Percent 2 2 5 2 4 6" xfId="21533"/>
    <cellStyle name="Percent 2 2 5 2 5" xfId="1502"/>
    <cellStyle name="Percent 2 2 5 2 5 2" xfId="4086"/>
    <cellStyle name="Percent 2 2 5 2 5 2 2" xfId="9254"/>
    <cellStyle name="Percent 2 2 5 2 5 2 2 2" xfId="19591"/>
    <cellStyle name="Percent 2 2 5 2 5 2 2 2 2" xfId="40268"/>
    <cellStyle name="Percent 2 2 5 2 5 2 2 3" xfId="29931"/>
    <cellStyle name="Percent 2 2 5 2 5 2 3" xfId="14423"/>
    <cellStyle name="Percent 2 2 5 2 5 2 3 2" xfId="35100"/>
    <cellStyle name="Percent 2 2 5 2 5 2 4" xfId="24763"/>
    <cellStyle name="Percent 2 2 5 2 5 3" xfId="6670"/>
    <cellStyle name="Percent 2 2 5 2 5 3 2" xfId="17007"/>
    <cellStyle name="Percent 2 2 5 2 5 3 2 2" xfId="37684"/>
    <cellStyle name="Percent 2 2 5 2 5 3 3" xfId="27347"/>
    <cellStyle name="Percent 2 2 5 2 5 4" xfId="11839"/>
    <cellStyle name="Percent 2 2 5 2 5 4 2" xfId="32516"/>
    <cellStyle name="Percent 2 2 5 2 5 5" xfId="22179"/>
    <cellStyle name="Percent 2 2 5 2 6" xfId="2794"/>
    <cellStyle name="Percent 2 2 5 2 6 2" xfId="7962"/>
    <cellStyle name="Percent 2 2 5 2 6 2 2" xfId="18299"/>
    <cellStyle name="Percent 2 2 5 2 6 2 2 2" xfId="38976"/>
    <cellStyle name="Percent 2 2 5 2 6 2 3" xfId="28639"/>
    <cellStyle name="Percent 2 2 5 2 6 3" xfId="13131"/>
    <cellStyle name="Percent 2 2 5 2 6 3 2" xfId="33808"/>
    <cellStyle name="Percent 2 2 5 2 6 4" xfId="23471"/>
    <cellStyle name="Percent 2 2 5 2 7" xfId="5378"/>
    <cellStyle name="Percent 2 2 5 2 7 2" xfId="15715"/>
    <cellStyle name="Percent 2 2 5 2 7 2 2" xfId="36392"/>
    <cellStyle name="Percent 2 2 5 2 7 3" xfId="26055"/>
    <cellStyle name="Percent 2 2 5 2 8" xfId="10547"/>
    <cellStyle name="Percent 2 2 5 2 8 2" xfId="31224"/>
    <cellStyle name="Percent 2 2 5 2 9" xfId="20887"/>
    <cellStyle name="Percent 2 2 5 3" xfId="292"/>
    <cellStyle name="Percent 2 2 5 3 2" xfId="616"/>
    <cellStyle name="Percent 2 2 5 3 2 2" xfId="1262"/>
    <cellStyle name="Percent 2 2 5 3 2 2 2" xfId="2554"/>
    <cellStyle name="Percent 2 2 5 3 2 2 2 2" xfId="5138"/>
    <cellStyle name="Percent 2 2 5 3 2 2 2 2 2" xfId="10306"/>
    <cellStyle name="Percent 2 2 5 3 2 2 2 2 2 2" xfId="20643"/>
    <cellStyle name="Percent 2 2 5 3 2 2 2 2 2 2 2" xfId="41320"/>
    <cellStyle name="Percent 2 2 5 3 2 2 2 2 2 3" xfId="30983"/>
    <cellStyle name="Percent 2 2 5 3 2 2 2 2 3" xfId="15475"/>
    <cellStyle name="Percent 2 2 5 3 2 2 2 2 3 2" xfId="36152"/>
    <cellStyle name="Percent 2 2 5 3 2 2 2 2 4" xfId="25815"/>
    <cellStyle name="Percent 2 2 5 3 2 2 2 3" xfId="7722"/>
    <cellStyle name="Percent 2 2 5 3 2 2 2 3 2" xfId="18059"/>
    <cellStyle name="Percent 2 2 5 3 2 2 2 3 2 2" xfId="38736"/>
    <cellStyle name="Percent 2 2 5 3 2 2 2 3 3" xfId="28399"/>
    <cellStyle name="Percent 2 2 5 3 2 2 2 4" xfId="12891"/>
    <cellStyle name="Percent 2 2 5 3 2 2 2 4 2" xfId="33568"/>
    <cellStyle name="Percent 2 2 5 3 2 2 2 5" xfId="23231"/>
    <cellStyle name="Percent 2 2 5 3 2 2 3" xfId="3846"/>
    <cellStyle name="Percent 2 2 5 3 2 2 3 2" xfId="9014"/>
    <cellStyle name="Percent 2 2 5 3 2 2 3 2 2" xfId="19351"/>
    <cellStyle name="Percent 2 2 5 3 2 2 3 2 2 2" xfId="40028"/>
    <cellStyle name="Percent 2 2 5 3 2 2 3 2 3" xfId="29691"/>
    <cellStyle name="Percent 2 2 5 3 2 2 3 3" xfId="14183"/>
    <cellStyle name="Percent 2 2 5 3 2 2 3 3 2" xfId="34860"/>
    <cellStyle name="Percent 2 2 5 3 2 2 3 4" xfId="24523"/>
    <cellStyle name="Percent 2 2 5 3 2 2 4" xfId="6430"/>
    <cellStyle name="Percent 2 2 5 3 2 2 4 2" xfId="16767"/>
    <cellStyle name="Percent 2 2 5 3 2 2 4 2 2" xfId="37444"/>
    <cellStyle name="Percent 2 2 5 3 2 2 4 3" xfId="27107"/>
    <cellStyle name="Percent 2 2 5 3 2 2 5" xfId="11599"/>
    <cellStyle name="Percent 2 2 5 3 2 2 5 2" xfId="32276"/>
    <cellStyle name="Percent 2 2 5 3 2 2 6" xfId="21939"/>
    <cellStyle name="Percent 2 2 5 3 2 3" xfId="1908"/>
    <cellStyle name="Percent 2 2 5 3 2 3 2" xfId="4492"/>
    <cellStyle name="Percent 2 2 5 3 2 3 2 2" xfId="9660"/>
    <cellStyle name="Percent 2 2 5 3 2 3 2 2 2" xfId="19997"/>
    <cellStyle name="Percent 2 2 5 3 2 3 2 2 2 2" xfId="40674"/>
    <cellStyle name="Percent 2 2 5 3 2 3 2 2 3" xfId="30337"/>
    <cellStyle name="Percent 2 2 5 3 2 3 2 3" xfId="14829"/>
    <cellStyle name="Percent 2 2 5 3 2 3 2 3 2" xfId="35506"/>
    <cellStyle name="Percent 2 2 5 3 2 3 2 4" xfId="25169"/>
    <cellStyle name="Percent 2 2 5 3 2 3 3" xfId="7076"/>
    <cellStyle name="Percent 2 2 5 3 2 3 3 2" xfId="17413"/>
    <cellStyle name="Percent 2 2 5 3 2 3 3 2 2" xfId="38090"/>
    <cellStyle name="Percent 2 2 5 3 2 3 3 3" xfId="27753"/>
    <cellStyle name="Percent 2 2 5 3 2 3 4" xfId="12245"/>
    <cellStyle name="Percent 2 2 5 3 2 3 4 2" xfId="32922"/>
    <cellStyle name="Percent 2 2 5 3 2 3 5" xfId="22585"/>
    <cellStyle name="Percent 2 2 5 3 2 4" xfId="3200"/>
    <cellStyle name="Percent 2 2 5 3 2 4 2" xfId="8368"/>
    <cellStyle name="Percent 2 2 5 3 2 4 2 2" xfId="18705"/>
    <cellStyle name="Percent 2 2 5 3 2 4 2 2 2" xfId="39382"/>
    <cellStyle name="Percent 2 2 5 3 2 4 2 3" xfId="29045"/>
    <cellStyle name="Percent 2 2 5 3 2 4 3" xfId="13537"/>
    <cellStyle name="Percent 2 2 5 3 2 4 3 2" xfId="34214"/>
    <cellStyle name="Percent 2 2 5 3 2 4 4" xfId="23877"/>
    <cellStyle name="Percent 2 2 5 3 2 5" xfId="5784"/>
    <cellStyle name="Percent 2 2 5 3 2 5 2" xfId="16121"/>
    <cellStyle name="Percent 2 2 5 3 2 5 2 2" xfId="36798"/>
    <cellStyle name="Percent 2 2 5 3 2 5 3" xfId="26461"/>
    <cellStyle name="Percent 2 2 5 3 2 6" xfId="10953"/>
    <cellStyle name="Percent 2 2 5 3 2 6 2" xfId="31630"/>
    <cellStyle name="Percent 2 2 5 3 2 7" xfId="21293"/>
    <cellStyle name="Percent 2 2 5 3 3" xfId="939"/>
    <cellStyle name="Percent 2 2 5 3 3 2" xfId="2231"/>
    <cellStyle name="Percent 2 2 5 3 3 2 2" xfId="4815"/>
    <cellStyle name="Percent 2 2 5 3 3 2 2 2" xfId="9983"/>
    <cellStyle name="Percent 2 2 5 3 3 2 2 2 2" xfId="20320"/>
    <cellStyle name="Percent 2 2 5 3 3 2 2 2 2 2" xfId="40997"/>
    <cellStyle name="Percent 2 2 5 3 3 2 2 2 3" xfId="30660"/>
    <cellStyle name="Percent 2 2 5 3 3 2 2 3" xfId="15152"/>
    <cellStyle name="Percent 2 2 5 3 3 2 2 3 2" xfId="35829"/>
    <cellStyle name="Percent 2 2 5 3 3 2 2 4" xfId="25492"/>
    <cellStyle name="Percent 2 2 5 3 3 2 3" xfId="7399"/>
    <cellStyle name="Percent 2 2 5 3 3 2 3 2" xfId="17736"/>
    <cellStyle name="Percent 2 2 5 3 3 2 3 2 2" xfId="38413"/>
    <cellStyle name="Percent 2 2 5 3 3 2 3 3" xfId="28076"/>
    <cellStyle name="Percent 2 2 5 3 3 2 4" xfId="12568"/>
    <cellStyle name="Percent 2 2 5 3 3 2 4 2" xfId="33245"/>
    <cellStyle name="Percent 2 2 5 3 3 2 5" xfId="22908"/>
    <cellStyle name="Percent 2 2 5 3 3 3" xfId="3523"/>
    <cellStyle name="Percent 2 2 5 3 3 3 2" xfId="8691"/>
    <cellStyle name="Percent 2 2 5 3 3 3 2 2" xfId="19028"/>
    <cellStyle name="Percent 2 2 5 3 3 3 2 2 2" xfId="39705"/>
    <cellStyle name="Percent 2 2 5 3 3 3 2 3" xfId="29368"/>
    <cellStyle name="Percent 2 2 5 3 3 3 3" xfId="13860"/>
    <cellStyle name="Percent 2 2 5 3 3 3 3 2" xfId="34537"/>
    <cellStyle name="Percent 2 2 5 3 3 3 4" xfId="24200"/>
    <cellStyle name="Percent 2 2 5 3 3 4" xfId="6107"/>
    <cellStyle name="Percent 2 2 5 3 3 4 2" xfId="16444"/>
    <cellStyle name="Percent 2 2 5 3 3 4 2 2" xfId="37121"/>
    <cellStyle name="Percent 2 2 5 3 3 4 3" xfId="26784"/>
    <cellStyle name="Percent 2 2 5 3 3 5" xfId="11276"/>
    <cellStyle name="Percent 2 2 5 3 3 5 2" xfId="31953"/>
    <cellStyle name="Percent 2 2 5 3 3 6" xfId="21616"/>
    <cellStyle name="Percent 2 2 5 3 4" xfId="1585"/>
    <cellStyle name="Percent 2 2 5 3 4 2" xfId="4169"/>
    <cellStyle name="Percent 2 2 5 3 4 2 2" xfId="9337"/>
    <cellStyle name="Percent 2 2 5 3 4 2 2 2" xfId="19674"/>
    <cellStyle name="Percent 2 2 5 3 4 2 2 2 2" xfId="40351"/>
    <cellStyle name="Percent 2 2 5 3 4 2 2 3" xfId="30014"/>
    <cellStyle name="Percent 2 2 5 3 4 2 3" xfId="14506"/>
    <cellStyle name="Percent 2 2 5 3 4 2 3 2" xfId="35183"/>
    <cellStyle name="Percent 2 2 5 3 4 2 4" xfId="24846"/>
    <cellStyle name="Percent 2 2 5 3 4 3" xfId="6753"/>
    <cellStyle name="Percent 2 2 5 3 4 3 2" xfId="17090"/>
    <cellStyle name="Percent 2 2 5 3 4 3 2 2" xfId="37767"/>
    <cellStyle name="Percent 2 2 5 3 4 3 3" xfId="27430"/>
    <cellStyle name="Percent 2 2 5 3 4 4" xfId="11922"/>
    <cellStyle name="Percent 2 2 5 3 4 4 2" xfId="32599"/>
    <cellStyle name="Percent 2 2 5 3 4 5" xfId="22262"/>
    <cellStyle name="Percent 2 2 5 3 5" xfId="2877"/>
    <cellStyle name="Percent 2 2 5 3 5 2" xfId="8045"/>
    <cellStyle name="Percent 2 2 5 3 5 2 2" xfId="18382"/>
    <cellStyle name="Percent 2 2 5 3 5 2 2 2" xfId="39059"/>
    <cellStyle name="Percent 2 2 5 3 5 2 3" xfId="28722"/>
    <cellStyle name="Percent 2 2 5 3 5 3" xfId="13214"/>
    <cellStyle name="Percent 2 2 5 3 5 3 2" xfId="33891"/>
    <cellStyle name="Percent 2 2 5 3 5 4" xfId="23554"/>
    <cellStyle name="Percent 2 2 5 3 6" xfId="5461"/>
    <cellStyle name="Percent 2 2 5 3 6 2" xfId="15798"/>
    <cellStyle name="Percent 2 2 5 3 6 2 2" xfId="36475"/>
    <cellStyle name="Percent 2 2 5 3 6 3" xfId="26138"/>
    <cellStyle name="Percent 2 2 5 3 7" xfId="10630"/>
    <cellStyle name="Percent 2 2 5 3 7 2" xfId="31307"/>
    <cellStyle name="Percent 2 2 5 3 8" xfId="20970"/>
    <cellStyle name="Percent 2 2 5 4" xfId="453"/>
    <cellStyle name="Percent 2 2 5 4 2" xfId="1099"/>
    <cellStyle name="Percent 2 2 5 4 2 2" xfId="2391"/>
    <cellStyle name="Percent 2 2 5 4 2 2 2" xfId="4975"/>
    <cellStyle name="Percent 2 2 5 4 2 2 2 2" xfId="10143"/>
    <cellStyle name="Percent 2 2 5 4 2 2 2 2 2" xfId="20480"/>
    <cellStyle name="Percent 2 2 5 4 2 2 2 2 2 2" xfId="41157"/>
    <cellStyle name="Percent 2 2 5 4 2 2 2 2 3" xfId="30820"/>
    <cellStyle name="Percent 2 2 5 4 2 2 2 3" xfId="15312"/>
    <cellStyle name="Percent 2 2 5 4 2 2 2 3 2" xfId="35989"/>
    <cellStyle name="Percent 2 2 5 4 2 2 2 4" xfId="25652"/>
    <cellStyle name="Percent 2 2 5 4 2 2 3" xfId="7559"/>
    <cellStyle name="Percent 2 2 5 4 2 2 3 2" xfId="17896"/>
    <cellStyle name="Percent 2 2 5 4 2 2 3 2 2" xfId="38573"/>
    <cellStyle name="Percent 2 2 5 4 2 2 3 3" xfId="28236"/>
    <cellStyle name="Percent 2 2 5 4 2 2 4" xfId="12728"/>
    <cellStyle name="Percent 2 2 5 4 2 2 4 2" xfId="33405"/>
    <cellStyle name="Percent 2 2 5 4 2 2 5" xfId="23068"/>
    <cellStyle name="Percent 2 2 5 4 2 3" xfId="3683"/>
    <cellStyle name="Percent 2 2 5 4 2 3 2" xfId="8851"/>
    <cellStyle name="Percent 2 2 5 4 2 3 2 2" xfId="19188"/>
    <cellStyle name="Percent 2 2 5 4 2 3 2 2 2" xfId="39865"/>
    <cellStyle name="Percent 2 2 5 4 2 3 2 3" xfId="29528"/>
    <cellStyle name="Percent 2 2 5 4 2 3 3" xfId="14020"/>
    <cellStyle name="Percent 2 2 5 4 2 3 3 2" xfId="34697"/>
    <cellStyle name="Percent 2 2 5 4 2 3 4" xfId="24360"/>
    <cellStyle name="Percent 2 2 5 4 2 4" xfId="6267"/>
    <cellStyle name="Percent 2 2 5 4 2 4 2" xfId="16604"/>
    <cellStyle name="Percent 2 2 5 4 2 4 2 2" xfId="37281"/>
    <cellStyle name="Percent 2 2 5 4 2 4 3" xfId="26944"/>
    <cellStyle name="Percent 2 2 5 4 2 5" xfId="11436"/>
    <cellStyle name="Percent 2 2 5 4 2 5 2" xfId="32113"/>
    <cellStyle name="Percent 2 2 5 4 2 6" xfId="21776"/>
    <cellStyle name="Percent 2 2 5 4 3" xfId="1745"/>
    <cellStyle name="Percent 2 2 5 4 3 2" xfId="4329"/>
    <cellStyle name="Percent 2 2 5 4 3 2 2" xfId="9497"/>
    <cellStyle name="Percent 2 2 5 4 3 2 2 2" xfId="19834"/>
    <cellStyle name="Percent 2 2 5 4 3 2 2 2 2" xfId="40511"/>
    <cellStyle name="Percent 2 2 5 4 3 2 2 3" xfId="30174"/>
    <cellStyle name="Percent 2 2 5 4 3 2 3" xfId="14666"/>
    <cellStyle name="Percent 2 2 5 4 3 2 3 2" xfId="35343"/>
    <cellStyle name="Percent 2 2 5 4 3 2 4" xfId="25006"/>
    <cellStyle name="Percent 2 2 5 4 3 3" xfId="6913"/>
    <cellStyle name="Percent 2 2 5 4 3 3 2" xfId="17250"/>
    <cellStyle name="Percent 2 2 5 4 3 3 2 2" xfId="37927"/>
    <cellStyle name="Percent 2 2 5 4 3 3 3" xfId="27590"/>
    <cellStyle name="Percent 2 2 5 4 3 4" xfId="12082"/>
    <cellStyle name="Percent 2 2 5 4 3 4 2" xfId="32759"/>
    <cellStyle name="Percent 2 2 5 4 3 5" xfId="22422"/>
    <cellStyle name="Percent 2 2 5 4 4" xfId="3037"/>
    <cellStyle name="Percent 2 2 5 4 4 2" xfId="8205"/>
    <cellStyle name="Percent 2 2 5 4 4 2 2" xfId="18542"/>
    <cellStyle name="Percent 2 2 5 4 4 2 2 2" xfId="39219"/>
    <cellStyle name="Percent 2 2 5 4 4 2 3" xfId="28882"/>
    <cellStyle name="Percent 2 2 5 4 4 3" xfId="13374"/>
    <cellStyle name="Percent 2 2 5 4 4 3 2" xfId="34051"/>
    <cellStyle name="Percent 2 2 5 4 4 4" xfId="23714"/>
    <cellStyle name="Percent 2 2 5 4 5" xfId="5621"/>
    <cellStyle name="Percent 2 2 5 4 5 2" xfId="15958"/>
    <cellStyle name="Percent 2 2 5 4 5 2 2" xfId="36635"/>
    <cellStyle name="Percent 2 2 5 4 5 3" xfId="26298"/>
    <cellStyle name="Percent 2 2 5 4 6" xfId="10790"/>
    <cellStyle name="Percent 2 2 5 4 6 2" xfId="31467"/>
    <cellStyle name="Percent 2 2 5 4 7" xfId="21130"/>
    <cellStyle name="Percent 2 2 5 5" xfId="776"/>
    <cellStyle name="Percent 2 2 5 5 2" xfId="2068"/>
    <cellStyle name="Percent 2 2 5 5 2 2" xfId="4652"/>
    <cellStyle name="Percent 2 2 5 5 2 2 2" xfId="9820"/>
    <cellStyle name="Percent 2 2 5 5 2 2 2 2" xfId="20157"/>
    <cellStyle name="Percent 2 2 5 5 2 2 2 2 2" xfId="40834"/>
    <cellStyle name="Percent 2 2 5 5 2 2 2 3" xfId="30497"/>
    <cellStyle name="Percent 2 2 5 5 2 2 3" xfId="14989"/>
    <cellStyle name="Percent 2 2 5 5 2 2 3 2" xfId="35666"/>
    <cellStyle name="Percent 2 2 5 5 2 2 4" xfId="25329"/>
    <cellStyle name="Percent 2 2 5 5 2 3" xfId="7236"/>
    <cellStyle name="Percent 2 2 5 5 2 3 2" xfId="17573"/>
    <cellStyle name="Percent 2 2 5 5 2 3 2 2" xfId="38250"/>
    <cellStyle name="Percent 2 2 5 5 2 3 3" xfId="27913"/>
    <cellStyle name="Percent 2 2 5 5 2 4" xfId="12405"/>
    <cellStyle name="Percent 2 2 5 5 2 4 2" xfId="33082"/>
    <cellStyle name="Percent 2 2 5 5 2 5" xfId="22745"/>
    <cellStyle name="Percent 2 2 5 5 3" xfId="3360"/>
    <cellStyle name="Percent 2 2 5 5 3 2" xfId="8528"/>
    <cellStyle name="Percent 2 2 5 5 3 2 2" xfId="18865"/>
    <cellStyle name="Percent 2 2 5 5 3 2 2 2" xfId="39542"/>
    <cellStyle name="Percent 2 2 5 5 3 2 3" xfId="29205"/>
    <cellStyle name="Percent 2 2 5 5 3 3" xfId="13697"/>
    <cellStyle name="Percent 2 2 5 5 3 3 2" xfId="34374"/>
    <cellStyle name="Percent 2 2 5 5 3 4" xfId="24037"/>
    <cellStyle name="Percent 2 2 5 5 4" xfId="5944"/>
    <cellStyle name="Percent 2 2 5 5 4 2" xfId="16281"/>
    <cellStyle name="Percent 2 2 5 5 4 2 2" xfId="36958"/>
    <cellStyle name="Percent 2 2 5 5 4 3" xfId="26621"/>
    <cellStyle name="Percent 2 2 5 5 5" xfId="11113"/>
    <cellStyle name="Percent 2 2 5 5 5 2" xfId="31790"/>
    <cellStyle name="Percent 2 2 5 5 6" xfId="21453"/>
    <cellStyle name="Percent 2 2 5 6" xfId="1422"/>
    <cellStyle name="Percent 2 2 5 6 2" xfId="4006"/>
    <cellStyle name="Percent 2 2 5 6 2 2" xfId="9174"/>
    <cellStyle name="Percent 2 2 5 6 2 2 2" xfId="19511"/>
    <cellStyle name="Percent 2 2 5 6 2 2 2 2" xfId="40188"/>
    <cellStyle name="Percent 2 2 5 6 2 2 3" xfId="29851"/>
    <cellStyle name="Percent 2 2 5 6 2 3" xfId="14343"/>
    <cellStyle name="Percent 2 2 5 6 2 3 2" xfId="35020"/>
    <cellStyle name="Percent 2 2 5 6 2 4" xfId="24683"/>
    <cellStyle name="Percent 2 2 5 6 3" xfId="6590"/>
    <cellStyle name="Percent 2 2 5 6 3 2" xfId="16927"/>
    <cellStyle name="Percent 2 2 5 6 3 2 2" xfId="37604"/>
    <cellStyle name="Percent 2 2 5 6 3 3" xfId="27267"/>
    <cellStyle name="Percent 2 2 5 6 4" xfId="11759"/>
    <cellStyle name="Percent 2 2 5 6 4 2" xfId="32436"/>
    <cellStyle name="Percent 2 2 5 6 5" xfId="22099"/>
    <cellStyle name="Percent 2 2 5 7" xfId="2714"/>
    <cellStyle name="Percent 2 2 5 7 2" xfId="7882"/>
    <cellStyle name="Percent 2 2 5 7 2 2" xfId="18219"/>
    <cellStyle name="Percent 2 2 5 7 2 2 2" xfId="38896"/>
    <cellStyle name="Percent 2 2 5 7 2 3" xfId="28559"/>
    <cellStyle name="Percent 2 2 5 7 3" xfId="13051"/>
    <cellStyle name="Percent 2 2 5 7 3 2" xfId="33728"/>
    <cellStyle name="Percent 2 2 5 7 4" xfId="23391"/>
    <cellStyle name="Percent 2 2 5 8" xfId="5298"/>
    <cellStyle name="Percent 2 2 5 8 2" xfId="15635"/>
    <cellStyle name="Percent 2 2 5 8 2 2" xfId="36312"/>
    <cellStyle name="Percent 2 2 5 8 3" xfId="25975"/>
    <cellStyle name="Percent 2 2 5 9" xfId="10467"/>
    <cellStyle name="Percent 2 2 5 9 2" xfId="31144"/>
    <cellStyle name="Percent 2 2 6" xfId="165"/>
    <cellStyle name="Percent 2 2 6 2" xfId="333"/>
    <cellStyle name="Percent 2 2 6 2 2" xfId="656"/>
    <cellStyle name="Percent 2 2 6 2 2 2" xfId="1302"/>
    <cellStyle name="Percent 2 2 6 2 2 2 2" xfId="2594"/>
    <cellStyle name="Percent 2 2 6 2 2 2 2 2" xfId="5178"/>
    <cellStyle name="Percent 2 2 6 2 2 2 2 2 2" xfId="10346"/>
    <cellStyle name="Percent 2 2 6 2 2 2 2 2 2 2" xfId="20683"/>
    <cellStyle name="Percent 2 2 6 2 2 2 2 2 2 2 2" xfId="41360"/>
    <cellStyle name="Percent 2 2 6 2 2 2 2 2 2 3" xfId="31023"/>
    <cellStyle name="Percent 2 2 6 2 2 2 2 2 3" xfId="15515"/>
    <cellStyle name="Percent 2 2 6 2 2 2 2 2 3 2" xfId="36192"/>
    <cellStyle name="Percent 2 2 6 2 2 2 2 2 4" xfId="25855"/>
    <cellStyle name="Percent 2 2 6 2 2 2 2 3" xfId="7762"/>
    <cellStyle name="Percent 2 2 6 2 2 2 2 3 2" xfId="18099"/>
    <cellStyle name="Percent 2 2 6 2 2 2 2 3 2 2" xfId="38776"/>
    <cellStyle name="Percent 2 2 6 2 2 2 2 3 3" xfId="28439"/>
    <cellStyle name="Percent 2 2 6 2 2 2 2 4" xfId="12931"/>
    <cellStyle name="Percent 2 2 6 2 2 2 2 4 2" xfId="33608"/>
    <cellStyle name="Percent 2 2 6 2 2 2 2 5" xfId="23271"/>
    <cellStyle name="Percent 2 2 6 2 2 2 3" xfId="3886"/>
    <cellStyle name="Percent 2 2 6 2 2 2 3 2" xfId="9054"/>
    <cellStyle name="Percent 2 2 6 2 2 2 3 2 2" xfId="19391"/>
    <cellStyle name="Percent 2 2 6 2 2 2 3 2 2 2" xfId="40068"/>
    <cellStyle name="Percent 2 2 6 2 2 2 3 2 3" xfId="29731"/>
    <cellStyle name="Percent 2 2 6 2 2 2 3 3" xfId="14223"/>
    <cellStyle name="Percent 2 2 6 2 2 2 3 3 2" xfId="34900"/>
    <cellStyle name="Percent 2 2 6 2 2 2 3 4" xfId="24563"/>
    <cellStyle name="Percent 2 2 6 2 2 2 4" xfId="6470"/>
    <cellStyle name="Percent 2 2 6 2 2 2 4 2" xfId="16807"/>
    <cellStyle name="Percent 2 2 6 2 2 2 4 2 2" xfId="37484"/>
    <cellStyle name="Percent 2 2 6 2 2 2 4 3" xfId="27147"/>
    <cellStyle name="Percent 2 2 6 2 2 2 5" xfId="11639"/>
    <cellStyle name="Percent 2 2 6 2 2 2 5 2" xfId="32316"/>
    <cellStyle name="Percent 2 2 6 2 2 2 6" xfId="21979"/>
    <cellStyle name="Percent 2 2 6 2 2 3" xfId="1948"/>
    <cellStyle name="Percent 2 2 6 2 2 3 2" xfId="4532"/>
    <cellStyle name="Percent 2 2 6 2 2 3 2 2" xfId="9700"/>
    <cellStyle name="Percent 2 2 6 2 2 3 2 2 2" xfId="20037"/>
    <cellStyle name="Percent 2 2 6 2 2 3 2 2 2 2" xfId="40714"/>
    <cellStyle name="Percent 2 2 6 2 2 3 2 2 3" xfId="30377"/>
    <cellStyle name="Percent 2 2 6 2 2 3 2 3" xfId="14869"/>
    <cellStyle name="Percent 2 2 6 2 2 3 2 3 2" xfId="35546"/>
    <cellStyle name="Percent 2 2 6 2 2 3 2 4" xfId="25209"/>
    <cellStyle name="Percent 2 2 6 2 2 3 3" xfId="7116"/>
    <cellStyle name="Percent 2 2 6 2 2 3 3 2" xfId="17453"/>
    <cellStyle name="Percent 2 2 6 2 2 3 3 2 2" xfId="38130"/>
    <cellStyle name="Percent 2 2 6 2 2 3 3 3" xfId="27793"/>
    <cellStyle name="Percent 2 2 6 2 2 3 4" xfId="12285"/>
    <cellStyle name="Percent 2 2 6 2 2 3 4 2" xfId="32962"/>
    <cellStyle name="Percent 2 2 6 2 2 3 5" xfId="22625"/>
    <cellStyle name="Percent 2 2 6 2 2 4" xfId="3240"/>
    <cellStyle name="Percent 2 2 6 2 2 4 2" xfId="8408"/>
    <cellStyle name="Percent 2 2 6 2 2 4 2 2" xfId="18745"/>
    <cellStyle name="Percent 2 2 6 2 2 4 2 2 2" xfId="39422"/>
    <cellStyle name="Percent 2 2 6 2 2 4 2 3" xfId="29085"/>
    <cellStyle name="Percent 2 2 6 2 2 4 3" xfId="13577"/>
    <cellStyle name="Percent 2 2 6 2 2 4 3 2" xfId="34254"/>
    <cellStyle name="Percent 2 2 6 2 2 4 4" xfId="23917"/>
    <cellStyle name="Percent 2 2 6 2 2 5" xfId="5824"/>
    <cellStyle name="Percent 2 2 6 2 2 5 2" xfId="16161"/>
    <cellStyle name="Percent 2 2 6 2 2 5 2 2" xfId="36838"/>
    <cellStyle name="Percent 2 2 6 2 2 5 3" xfId="26501"/>
    <cellStyle name="Percent 2 2 6 2 2 6" xfId="10993"/>
    <cellStyle name="Percent 2 2 6 2 2 6 2" xfId="31670"/>
    <cellStyle name="Percent 2 2 6 2 2 7" xfId="21333"/>
    <cellStyle name="Percent 2 2 6 2 3" xfId="979"/>
    <cellStyle name="Percent 2 2 6 2 3 2" xfId="2271"/>
    <cellStyle name="Percent 2 2 6 2 3 2 2" xfId="4855"/>
    <cellStyle name="Percent 2 2 6 2 3 2 2 2" xfId="10023"/>
    <cellStyle name="Percent 2 2 6 2 3 2 2 2 2" xfId="20360"/>
    <cellStyle name="Percent 2 2 6 2 3 2 2 2 2 2" xfId="41037"/>
    <cellStyle name="Percent 2 2 6 2 3 2 2 2 3" xfId="30700"/>
    <cellStyle name="Percent 2 2 6 2 3 2 2 3" xfId="15192"/>
    <cellStyle name="Percent 2 2 6 2 3 2 2 3 2" xfId="35869"/>
    <cellStyle name="Percent 2 2 6 2 3 2 2 4" xfId="25532"/>
    <cellStyle name="Percent 2 2 6 2 3 2 3" xfId="7439"/>
    <cellStyle name="Percent 2 2 6 2 3 2 3 2" xfId="17776"/>
    <cellStyle name="Percent 2 2 6 2 3 2 3 2 2" xfId="38453"/>
    <cellStyle name="Percent 2 2 6 2 3 2 3 3" xfId="28116"/>
    <cellStyle name="Percent 2 2 6 2 3 2 4" xfId="12608"/>
    <cellStyle name="Percent 2 2 6 2 3 2 4 2" xfId="33285"/>
    <cellStyle name="Percent 2 2 6 2 3 2 5" xfId="22948"/>
    <cellStyle name="Percent 2 2 6 2 3 3" xfId="3563"/>
    <cellStyle name="Percent 2 2 6 2 3 3 2" xfId="8731"/>
    <cellStyle name="Percent 2 2 6 2 3 3 2 2" xfId="19068"/>
    <cellStyle name="Percent 2 2 6 2 3 3 2 2 2" xfId="39745"/>
    <cellStyle name="Percent 2 2 6 2 3 3 2 3" xfId="29408"/>
    <cellStyle name="Percent 2 2 6 2 3 3 3" xfId="13900"/>
    <cellStyle name="Percent 2 2 6 2 3 3 3 2" xfId="34577"/>
    <cellStyle name="Percent 2 2 6 2 3 3 4" xfId="24240"/>
    <cellStyle name="Percent 2 2 6 2 3 4" xfId="6147"/>
    <cellStyle name="Percent 2 2 6 2 3 4 2" xfId="16484"/>
    <cellStyle name="Percent 2 2 6 2 3 4 2 2" xfId="37161"/>
    <cellStyle name="Percent 2 2 6 2 3 4 3" xfId="26824"/>
    <cellStyle name="Percent 2 2 6 2 3 5" xfId="11316"/>
    <cellStyle name="Percent 2 2 6 2 3 5 2" xfId="31993"/>
    <cellStyle name="Percent 2 2 6 2 3 6" xfId="21656"/>
    <cellStyle name="Percent 2 2 6 2 4" xfId="1625"/>
    <cellStyle name="Percent 2 2 6 2 4 2" xfId="4209"/>
    <cellStyle name="Percent 2 2 6 2 4 2 2" xfId="9377"/>
    <cellStyle name="Percent 2 2 6 2 4 2 2 2" xfId="19714"/>
    <cellStyle name="Percent 2 2 6 2 4 2 2 2 2" xfId="40391"/>
    <cellStyle name="Percent 2 2 6 2 4 2 2 3" xfId="30054"/>
    <cellStyle name="Percent 2 2 6 2 4 2 3" xfId="14546"/>
    <cellStyle name="Percent 2 2 6 2 4 2 3 2" xfId="35223"/>
    <cellStyle name="Percent 2 2 6 2 4 2 4" xfId="24886"/>
    <cellStyle name="Percent 2 2 6 2 4 3" xfId="6793"/>
    <cellStyle name="Percent 2 2 6 2 4 3 2" xfId="17130"/>
    <cellStyle name="Percent 2 2 6 2 4 3 2 2" xfId="37807"/>
    <cellStyle name="Percent 2 2 6 2 4 3 3" xfId="27470"/>
    <cellStyle name="Percent 2 2 6 2 4 4" xfId="11962"/>
    <cellStyle name="Percent 2 2 6 2 4 4 2" xfId="32639"/>
    <cellStyle name="Percent 2 2 6 2 4 5" xfId="22302"/>
    <cellStyle name="Percent 2 2 6 2 5" xfId="2917"/>
    <cellStyle name="Percent 2 2 6 2 5 2" xfId="8085"/>
    <cellStyle name="Percent 2 2 6 2 5 2 2" xfId="18422"/>
    <cellStyle name="Percent 2 2 6 2 5 2 2 2" xfId="39099"/>
    <cellStyle name="Percent 2 2 6 2 5 2 3" xfId="28762"/>
    <cellStyle name="Percent 2 2 6 2 5 3" xfId="13254"/>
    <cellStyle name="Percent 2 2 6 2 5 3 2" xfId="33931"/>
    <cellStyle name="Percent 2 2 6 2 5 4" xfId="23594"/>
    <cellStyle name="Percent 2 2 6 2 6" xfId="5501"/>
    <cellStyle name="Percent 2 2 6 2 6 2" xfId="15838"/>
    <cellStyle name="Percent 2 2 6 2 6 2 2" xfId="36515"/>
    <cellStyle name="Percent 2 2 6 2 6 3" xfId="26178"/>
    <cellStyle name="Percent 2 2 6 2 7" xfId="10670"/>
    <cellStyle name="Percent 2 2 6 2 7 2" xfId="31347"/>
    <cellStyle name="Percent 2 2 6 2 8" xfId="21010"/>
    <cellStyle name="Percent 2 2 6 3" xfId="493"/>
    <cellStyle name="Percent 2 2 6 3 2" xfId="1139"/>
    <cellStyle name="Percent 2 2 6 3 2 2" xfId="2431"/>
    <cellStyle name="Percent 2 2 6 3 2 2 2" xfId="5015"/>
    <cellStyle name="Percent 2 2 6 3 2 2 2 2" xfId="10183"/>
    <cellStyle name="Percent 2 2 6 3 2 2 2 2 2" xfId="20520"/>
    <cellStyle name="Percent 2 2 6 3 2 2 2 2 2 2" xfId="41197"/>
    <cellStyle name="Percent 2 2 6 3 2 2 2 2 3" xfId="30860"/>
    <cellStyle name="Percent 2 2 6 3 2 2 2 3" xfId="15352"/>
    <cellStyle name="Percent 2 2 6 3 2 2 2 3 2" xfId="36029"/>
    <cellStyle name="Percent 2 2 6 3 2 2 2 4" xfId="25692"/>
    <cellStyle name="Percent 2 2 6 3 2 2 3" xfId="7599"/>
    <cellStyle name="Percent 2 2 6 3 2 2 3 2" xfId="17936"/>
    <cellStyle name="Percent 2 2 6 3 2 2 3 2 2" xfId="38613"/>
    <cellStyle name="Percent 2 2 6 3 2 2 3 3" xfId="28276"/>
    <cellStyle name="Percent 2 2 6 3 2 2 4" xfId="12768"/>
    <cellStyle name="Percent 2 2 6 3 2 2 4 2" xfId="33445"/>
    <cellStyle name="Percent 2 2 6 3 2 2 5" xfId="23108"/>
    <cellStyle name="Percent 2 2 6 3 2 3" xfId="3723"/>
    <cellStyle name="Percent 2 2 6 3 2 3 2" xfId="8891"/>
    <cellStyle name="Percent 2 2 6 3 2 3 2 2" xfId="19228"/>
    <cellStyle name="Percent 2 2 6 3 2 3 2 2 2" xfId="39905"/>
    <cellStyle name="Percent 2 2 6 3 2 3 2 3" xfId="29568"/>
    <cellStyle name="Percent 2 2 6 3 2 3 3" xfId="14060"/>
    <cellStyle name="Percent 2 2 6 3 2 3 3 2" xfId="34737"/>
    <cellStyle name="Percent 2 2 6 3 2 3 4" xfId="24400"/>
    <cellStyle name="Percent 2 2 6 3 2 4" xfId="6307"/>
    <cellStyle name="Percent 2 2 6 3 2 4 2" xfId="16644"/>
    <cellStyle name="Percent 2 2 6 3 2 4 2 2" xfId="37321"/>
    <cellStyle name="Percent 2 2 6 3 2 4 3" xfId="26984"/>
    <cellStyle name="Percent 2 2 6 3 2 5" xfId="11476"/>
    <cellStyle name="Percent 2 2 6 3 2 5 2" xfId="32153"/>
    <cellStyle name="Percent 2 2 6 3 2 6" xfId="21816"/>
    <cellStyle name="Percent 2 2 6 3 3" xfId="1785"/>
    <cellStyle name="Percent 2 2 6 3 3 2" xfId="4369"/>
    <cellStyle name="Percent 2 2 6 3 3 2 2" xfId="9537"/>
    <cellStyle name="Percent 2 2 6 3 3 2 2 2" xfId="19874"/>
    <cellStyle name="Percent 2 2 6 3 3 2 2 2 2" xfId="40551"/>
    <cellStyle name="Percent 2 2 6 3 3 2 2 3" xfId="30214"/>
    <cellStyle name="Percent 2 2 6 3 3 2 3" xfId="14706"/>
    <cellStyle name="Percent 2 2 6 3 3 2 3 2" xfId="35383"/>
    <cellStyle name="Percent 2 2 6 3 3 2 4" xfId="25046"/>
    <cellStyle name="Percent 2 2 6 3 3 3" xfId="6953"/>
    <cellStyle name="Percent 2 2 6 3 3 3 2" xfId="17290"/>
    <cellStyle name="Percent 2 2 6 3 3 3 2 2" xfId="37967"/>
    <cellStyle name="Percent 2 2 6 3 3 3 3" xfId="27630"/>
    <cellStyle name="Percent 2 2 6 3 3 4" xfId="12122"/>
    <cellStyle name="Percent 2 2 6 3 3 4 2" xfId="32799"/>
    <cellStyle name="Percent 2 2 6 3 3 5" xfId="22462"/>
    <cellStyle name="Percent 2 2 6 3 4" xfId="3077"/>
    <cellStyle name="Percent 2 2 6 3 4 2" xfId="8245"/>
    <cellStyle name="Percent 2 2 6 3 4 2 2" xfId="18582"/>
    <cellStyle name="Percent 2 2 6 3 4 2 2 2" xfId="39259"/>
    <cellStyle name="Percent 2 2 6 3 4 2 3" xfId="28922"/>
    <cellStyle name="Percent 2 2 6 3 4 3" xfId="13414"/>
    <cellStyle name="Percent 2 2 6 3 4 3 2" xfId="34091"/>
    <cellStyle name="Percent 2 2 6 3 4 4" xfId="23754"/>
    <cellStyle name="Percent 2 2 6 3 5" xfId="5661"/>
    <cellStyle name="Percent 2 2 6 3 5 2" xfId="15998"/>
    <cellStyle name="Percent 2 2 6 3 5 2 2" xfId="36675"/>
    <cellStyle name="Percent 2 2 6 3 5 3" xfId="26338"/>
    <cellStyle name="Percent 2 2 6 3 6" xfId="10830"/>
    <cellStyle name="Percent 2 2 6 3 6 2" xfId="31507"/>
    <cellStyle name="Percent 2 2 6 3 7" xfId="21170"/>
    <cellStyle name="Percent 2 2 6 4" xfId="816"/>
    <cellStyle name="Percent 2 2 6 4 2" xfId="2108"/>
    <cellStyle name="Percent 2 2 6 4 2 2" xfId="4692"/>
    <cellStyle name="Percent 2 2 6 4 2 2 2" xfId="9860"/>
    <cellStyle name="Percent 2 2 6 4 2 2 2 2" xfId="20197"/>
    <cellStyle name="Percent 2 2 6 4 2 2 2 2 2" xfId="40874"/>
    <cellStyle name="Percent 2 2 6 4 2 2 2 3" xfId="30537"/>
    <cellStyle name="Percent 2 2 6 4 2 2 3" xfId="15029"/>
    <cellStyle name="Percent 2 2 6 4 2 2 3 2" xfId="35706"/>
    <cellStyle name="Percent 2 2 6 4 2 2 4" xfId="25369"/>
    <cellStyle name="Percent 2 2 6 4 2 3" xfId="7276"/>
    <cellStyle name="Percent 2 2 6 4 2 3 2" xfId="17613"/>
    <cellStyle name="Percent 2 2 6 4 2 3 2 2" xfId="38290"/>
    <cellStyle name="Percent 2 2 6 4 2 3 3" xfId="27953"/>
    <cellStyle name="Percent 2 2 6 4 2 4" xfId="12445"/>
    <cellStyle name="Percent 2 2 6 4 2 4 2" xfId="33122"/>
    <cellStyle name="Percent 2 2 6 4 2 5" xfId="22785"/>
    <cellStyle name="Percent 2 2 6 4 3" xfId="3400"/>
    <cellStyle name="Percent 2 2 6 4 3 2" xfId="8568"/>
    <cellStyle name="Percent 2 2 6 4 3 2 2" xfId="18905"/>
    <cellStyle name="Percent 2 2 6 4 3 2 2 2" xfId="39582"/>
    <cellStyle name="Percent 2 2 6 4 3 2 3" xfId="29245"/>
    <cellStyle name="Percent 2 2 6 4 3 3" xfId="13737"/>
    <cellStyle name="Percent 2 2 6 4 3 3 2" xfId="34414"/>
    <cellStyle name="Percent 2 2 6 4 3 4" xfId="24077"/>
    <cellStyle name="Percent 2 2 6 4 4" xfId="5984"/>
    <cellStyle name="Percent 2 2 6 4 4 2" xfId="16321"/>
    <cellStyle name="Percent 2 2 6 4 4 2 2" xfId="36998"/>
    <cellStyle name="Percent 2 2 6 4 4 3" xfId="26661"/>
    <cellStyle name="Percent 2 2 6 4 5" xfId="11153"/>
    <cellStyle name="Percent 2 2 6 4 5 2" xfId="31830"/>
    <cellStyle name="Percent 2 2 6 4 6" xfId="21493"/>
    <cellStyle name="Percent 2 2 6 5" xfId="1462"/>
    <cellStyle name="Percent 2 2 6 5 2" xfId="4046"/>
    <cellStyle name="Percent 2 2 6 5 2 2" xfId="9214"/>
    <cellStyle name="Percent 2 2 6 5 2 2 2" xfId="19551"/>
    <cellStyle name="Percent 2 2 6 5 2 2 2 2" xfId="40228"/>
    <cellStyle name="Percent 2 2 6 5 2 2 3" xfId="29891"/>
    <cellStyle name="Percent 2 2 6 5 2 3" xfId="14383"/>
    <cellStyle name="Percent 2 2 6 5 2 3 2" xfId="35060"/>
    <cellStyle name="Percent 2 2 6 5 2 4" xfId="24723"/>
    <cellStyle name="Percent 2 2 6 5 3" xfId="6630"/>
    <cellStyle name="Percent 2 2 6 5 3 2" xfId="16967"/>
    <cellStyle name="Percent 2 2 6 5 3 2 2" xfId="37644"/>
    <cellStyle name="Percent 2 2 6 5 3 3" xfId="27307"/>
    <cellStyle name="Percent 2 2 6 5 4" xfId="11799"/>
    <cellStyle name="Percent 2 2 6 5 4 2" xfId="32476"/>
    <cellStyle name="Percent 2 2 6 5 5" xfId="22139"/>
    <cellStyle name="Percent 2 2 6 6" xfId="2754"/>
    <cellStyle name="Percent 2 2 6 6 2" xfId="7922"/>
    <cellStyle name="Percent 2 2 6 6 2 2" xfId="18259"/>
    <cellStyle name="Percent 2 2 6 6 2 2 2" xfId="38936"/>
    <cellStyle name="Percent 2 2 6 6 2 3" xfId="28599"/>
    <cellStyle name="Percent 2 2 6 6 3" xfId="13091"/>
    <cellStyle name="Percent 2 2 6 6 3 2" xfId="33768"/>
    <cellStyle name="Percent 2 2 6 6 4" xfId="23431"/>
    <cellStyle name="Percent 2 2 6 7" xfId="5338"/>
    <cellStyle name="Percent 2 2 6 7 2" xfId="15675"/>
    <cellStyle name="Percent 2 2 6 7 2 2" xfId="36352"/>
    <cellStyle name="Percent 2 2 6 7 3" xfId="26015"/>
    <cellStyle name="Percent 2 2 6 8" xfId="10507"/>
    <cellStyle name="Percent 2 2 6 8 2" xfId="31184"/>
    <cellStyle name="Percent 2 2 6 9" xfId="20847"/>
    <cellStyle name="Percent 2 2 7" xfId="252"/>
    <cellStyle name="Percent 2 2 7 2" xfId="576"/>
    <cellStyle name="Percent 2 2 7 2 2" xfId="1222"/>
    <cellStyle name="Percent 2 2 7 2 2 2" xfId="2514"/>
    <cellStyle name="Percent 2 2 7 2 2 2 2" xfId="5098"/>
    <cellStyle name="Percent 2 2 7 2 2 2 2 2" xfId="10266"/>
    <cellStyle name="Percent 2 2 7 2 2 2 2 2 2" xfId="20603"/>
    <cellStyle name="Percent 2 2 7 2 2 2 2 2 2 2" xfId="41280"/>
    <cellStyle name="Percent 2 2 7 2 2 2 2 2 3" xfId="30943"/>
    <cellStyle name="Percent 2 2 7 2 2 2 2 3" xfId="15435"/>
    <cellStyle name="Percent 2 2 7 2 2 2 2 3 2" xfId="36112"/>
    <cellStyle name="Percent 2 2 7 2 2 2 2 4" xfId="25775"/>
    <cellStyle name="Percent 2 2 7 2 2 2 3" xfId="7682"/>
    <cellStyle name="Percent 2 2 7 2 2 2 3 2" xfId="18019"/>
    <cellStyle name="Percent 2 2 7 2 2 2 3 2 2" xfId="38696"/>
    <cellStyle name="Percent 2 2 7 2 2 2 3 3" xfId="28359"/>
    <cellStyle name="Percent 2 2 7 2 2 2 4" xfId="12851"/>
    <cellStyle name="Percent 2 2 7 2 2 2 4 2" xfId="33528"/>
    <cellStyle name="Percent 2 2 7 2 2 2 5" xfId="23191"/>
    <cellStyle name="Percent 2 2 7 2 2 3" xfId="3806"/>
    <cellStyle name="Percent 2 2 7 2 2 3 2" xfId="8974"/>
    <cellStyle name="Percent 2 2 7 2 2 3 2 2" xfId="19311"/>
    <cellStyle name="Percent 2 2 7 2 2 3 2 2 2" xfId="39988"/>
    <cellStyle name="Percent 2 2 7 2 2 3 2 3" xfId="29651"/>
    <cellStyle name="Percent 2 2 7 2 2 3 3" xfId="14143"/>
    <cellStyle name="Percent 2 2 7 2 2 3 3 2" xfId="34820"/>
    <cellStyle name="Percent 2 2 7 2 2 3 4" xfId="24483"/>
    <cellStyle name="Percent 2 2 7 2 2 4" xfId="6390"/>
    <cellStyle name="Percent 2 2 7 2 2 4 2" xfId="16727"/>
    <cellStyle name="Percent 2 2 7 2 2 4 2 2" xfId="37404"/>
    <cellStyle name="Percent 2 2 7 2 2 4 3" xfId="27067"/>
    <cellStyle name="Percent 2 2 7 2 2 5" xfId="11559"/>
    <cellStyle name="Percent 2 2 7 2 2 5 2" xfId="32236"/>
    <cellStyle name="Percent 2 2 7 2 2 6" xfId="21899"/>
    <cellStyle name="Percent 2 2 7 2 3" xfId="1868"/>
    <cellStyle name="Percent 2 2 7 2 3 2" xfId="4452"/>
    <cellStyle name="Percent 2 2 7 2 3 2 2" xfId="9620"/>
    <cellStyle name="Percent 2 2 7 2 3 2 2 2" xfId="19957"/>
    <cellStyle name="Percent 2 2 7 2 3 2 2 2 2" xfId="40634"/>
    <cellStyle name="Percent 2 2 7 2 3 2 2 3" xfId="30297"/>
    <cellStyle name="Percent 2 2 7 2 3 2 3" xfId="14789"/>
    <cellStyle name="Percent 2 2 7 2 3 2 3 2" xfId="35466"/>
    <cellStyle name="Percent 2 2 7 2 3 2 4" xfId="25129"/>
    <cellStyle name="Percent 2 2 7 2 3 3" xfId="7036"/>
    <cellStyle name="Percent 2 2 7 2 3 3 2" xfId="17373"/>
    <cellStyle name="Percent 2 2 7 2 3 3 2 2" xfId="38050"/>
    <cellStyle name="Percent 2 2 7 2 3 3 3" xfId="27713"/>
    <cellStyle name="Percent 2 2 7 2 3 4" xfId="12205"/>
    <cellStyle name="Percent 2 2 7 2 3 4 2" xfId="32882"/>
    <cellStyle name="Percent 2 2 7 2 3 5" xfId="22545"/>
    <cellStyle name="Percent 2 2 7 2 4" xfId="3160"/>
    <cellStyle name="Percent 2 2 7 2 4 2" xfId="8328"/>
    <cellStyle name="Percent 2 2 7 2 4 2 2" xfId="18665"/>
    <cellStyle name="Percent 2 2 7 2 4 2 2 2" xfId="39342"/>
    <cellStyle name="Percent 2 2 7 2 4 2 3" xfId="29005"/>
    <cellStyle name="Percent 2 2 7 2 4 3" xfId="13497"/>
    <cellStyle name="Percent 2 2 7 2 4 3 2" xfId="34174"/>
    <cellStyle name="Percent 2 2 7 2 4 4" xfId="23837"/>
    <cellStyle name="Percent 2 2 7 2 5" xfId="5744"/>
    <cellStyle name="Percent 2 2 7 2 5 2" xfId="16081"/>
    <cellStyle name="Percent 2 2 7 2 5 2 2" xfId="36758"/>
    <cellStyle name="Percent 2 2 7 2 5 3" xfId="26421"/>
    <cellStyle name="Percent 2 2 7 2 6" xfId="10913"/>
    <cellStyle name="Percent 2 2 7 2 6 2" xfId="31590"/>
    <cellStyle name="Percent 2 2 7 2 7" xfId="21253"/>
    <cellStyle name="Percent 2 2 7 3" xfId="899"/>
    <cellStyle name="Percent 2 2 7 3 2" xfId="2191"/>
    <cellStyle name="Percent 2 2 7 3 2 2" xfId="4775"/>
    <cellStyle name="Percent 2 2 7 3 2 2 2" xfId="9943"/>
    <cellStyle name="Percent 2 2 7 3 2 2 2 2" xfId="20280"/>
    <cellStyle name="Percent 2 2 7 3 2 2 2 2 2" xfId="40957"/>
    <cellStyle name="Percent 2 2 7 3 2 2 2 3" xfId="30620"/>
    <cellStyle name="Percent 2 2 7 3 2 2 3" xfId="15112"/>
    <cellStyle name="Percent 2 2 7 3 2 2 3 2" xfId="35789"/>
    <cellStyle name="Percent 2 2 7 3 2 2 4" xfId="25452"/>
    <cellStyle name="Percent 2 2 7 3 2 3" xfId="7359"/>
    <cellStyle name="Percent 2 2 7 3 2 3 2" xfId="17696"/>
    <cellStyle name="Percent 2 2 7 3 2 3 2 2" xfId="38373"/>
    <cellStyle name="Percent 2 2 7 3 2 3 3" xfId="28036"/>
    <cellStyle name="Percent 2 2 7 3 2 4" xfId="12528"/>
    <cellStyle name="Percent 2 2 7 3 2 4 2" xfId="33205"/>
    <cellStyle name="Percent 2 2 7 3 2 5" xfId="22868"/>
    <cellStyle name="Percent 2 2 7 3 3" xfId="3483"/>
    <cellStyle name="Percent 2 2 7 3 3 2" xfId="8651"/>
    <cellStyle name="Percent 2 2 7 3 3 2 2" xfId="18988"/>
    <cellStyle name="Percent 2 2 7 3 3 2 2 2" xfId="39665"/>
    <cellStyle name="Percent 2 2 7 3 3 2 3" xfId="29328"/>
    <cellStyle name="Percent 2 2 7 3 3 3" xfId="13820"/>
    <cellStyle name="Percent 2 2 7 3 3 3 2" xfId="34497"/>
    <cellStyle name="Percent 2 2 7 3 3 4" xfId="24160"/>
    <cellStyle name="Percent 2 2 7 3 4" xfId="6067"/>
    <cellStyle name="Percent 2 2 7 3 4 2" xfId="16404"/>
    <cellStyle name="Percent 2 2 7 3 4 2 2" xfId="37081"/>
    <cellStyle name="Percent 2 2 7 3 4 3" xfId="26744"/>
    <cellStyle name="Percent 2 2 7 3 5" xfId="11236"/>
    <cellStyle name="Percent 2 2 7 3 5 2" xfId="31913"/>
    <cellStyle name="Percent 2 2 7 3 6" xfId="21576"/>
    <cellStyle name="Percent 2 2 7 4" xfId="1545"/>
    <cellStyle name="Percent 2 2 7 4 2" xfId="4129"/>
    <cellStyle name="Percent 2 2 7 4 2 2" xfId="9297"/>
    <cellStyle name="Percent 2 2 7 4 2 2 2" xfId="19634"/>
    <cellStyle name="Percent 2 2 7 4 2 2 2 2" xfId="40311"/>
    <cellStyle name="Percent 2 2 7 4 2 2 3" xfId="29974"/>
    <cellStyle name="Percent 2 2 7 4 2 3" xfId="14466"/>
    <cellStyle name="Percent 2 2 7 4 2 3 2" xfId="35143"/>
    <cellStyle name="Percent 2 2 7 4 2 4" xfId="24806"/>
    <cellStyle name="Percent 2 2 7 4 3" xfId="6713"/>
    <cellStyle name="Percent 2 2 7 4 3 2" xfId="17050"/>
    <cellStyle name="Percent 2 2 7 4 3 2 2" xfId="37727"/>
    <cellStyle name="Percent 2 2 7 4 3 3" xfId="27390"/>
    <cellStyle name="Percent 2 2 7 4 4" xfId="11882"/>
    <cellStyle name="Percent 2 2 7 4 4 2" xfId="32559"/>
    <cellStyle name="Percent 2 2 7 4 5" xfId="22222"/>
    <cellStyle name="Percent 2 2 7 5" xfId="2837"/>
    <cellStyle name="Percent 2 2 7 5 2" xfId="8005"/>
    <cellStyle name="Percent 2 2 7 5 2 2" xfId="18342"/>
    <cellStyle name="Percent 2 2 7 5 2 2 2" xfId="39019"/>
    <cellStyle name="Percent 2 2 7 5 2 3" xfId="28682"/>
    <cellStyle name="Percent 2 2 7 5 3" xfId="13174"/>
    <cellStyle name="Percent 2 2 7 5 3 2" xfId="33851"/>
    <cellStyle name="Percent 2 2 7 5 4" xfId="23514"/>
    <cellStyle name="Percent 2 2 7 6" xfId="5421"/>
    <cellStyle name="Percent 2 2 7 6 2" xfId="15758"/>
    <cellStyle name="Percent 2 2 7 6 2 2" xfId="36435"/>
    <cellStyle name="Percent 2 2 7 6 3" xfId="26098"/>
    <cellStyle name="Percent 2 2 7 7" xfId="10590"/>
    <cellStyle name="Percent 2 2 7 7 2" xfId="31267"/>
    <cellStyle name="Percent 2 2 7 8" xfId="20930"/>
    <cellStyle name="Percent 2 2 8" xfId="413"/>
    <cellStyle name="Percent 2 2 8 2" xfId="1059"/>
    <cellStyle name="Percent 2 2 8 2 2" xfId="2351"/>
    <cellStyle name="Percent 2 2 8 2 2 2" xfId="4935"/>
    <cellStyle name="Percent 2 2 8 2 2 2 2" xfId="10103"/>
    <cellStyle name="Percent 2 2 8 2 2 2 2 2" xfId="20440"/>
    <cellStyle name="Percent 2 2 8 2 2 2 2 2 2" xfId="41117"/>
    <cellStyle name="Percent 2 2 8 2 2 2 2 3" xfId="30780"/>
    <cellStyle name="Percent 2 2 8 2 2 2 3" xfId="15272"/>
    <cellStyle name="Percent 2 2 8 2 2 2 3 2" xfId="35949"/>
    <cellStyle name="Percent 2 2 8 2 2 2 4" xfId="25612"/>
    <cellStyle name="Percent 2 2 8 2 2 3" xfId="7519"/>
    <cellStyle name="Percent 2 2 8 2 2 3 2" xfId="17856"/>
    <cellStyle name="Percent 2 2 8 2 2 3 2 2" xfId="38533"/>
    <cellStyle name="Percent 2 2 8 2 2 3 3" xfId="28196"/>
    <cellStyle name="Percent 2 2 8 2 2 4" xfId="12688"/>
    <cellStyle name="Percent 2 2 8 2 2 4 2" xfId="33365"/>
    <cellStyle name="Percent 2 2 8 2 2 5" xfId="23028"/>
    <cellStyle name="Percent 2 2 8 2 3" xfId="3643"/>
    <cellStyle name="Percent 2 2 8 2 3 2" xfId="8811"/>
    <cellStyle name="Percent 2 2 8 2 3 2 2" xfId="19148"/>
    <cellStyle name="Percent 2 2 8 2 3 2 2 2" xfId="39825"/>
    <cellStyle name="Percent 2 2 8 2 3 2 3" xfId="29488"/>
    <cellStyle name="Percent 2 2 8 2 3 3" xfId="13980"/>
    <cellStyle name="Percent 2 2 8 2 3 3 2" xfId="34657"/>
    <cellStyle name="Percent 2 2 8 2 3 4" xfId="24320"/>
    <cellStyle name="Percent 2 2 8 2 4" xfId="6227"/>
    <cellStyle name="Percent 2 2 8 2 4 2" xfId="16564"/>
    <cellStyle name="Percent 2 2 8 2 4 2 2" xfId="37241"/>
    <cellStyle name="Percent 2 2 8 2 4 3" xfId="26904"/>
    <cellStyle name="Percent 2 2 8 2 5" xfId="11396"/>
    <cellStyle name="Percent 2 2 8 2 5 2" xfId="32073"/>
    <cellStyle name="Percent 2 2 8 2 6" xfId="21736"/>
    <cellStyle name="Percent 2 2 8 3" xfId="1705"/>
    <cellStyle name="Percent 2 2 8 3 2" xfId="4289"/>
    <cellStyle name="Percent 2 2 8 3 2 2" xfId="9457"/>
    <cellStyle name="Percent 2 2 8 3 2 2 2" xfId="19794"/>
    <cellStyle name="Percent 2 2 8 3 2 2 2 2" xfId="40471"/>
    <cellStyle name="Percent 2 2 8 3 2 2 3" xfId="30134"/>
    <cellStyle name="Percent 2 2 8 3 2 3" xfId="14626"/>
    <cellStyle name="Percent 2 2 8 3 2 3 2" xfId="35303"/>
    <cellStyle name="Percent 2 2 8 3 2 4" xfId="24966"/>
    <cellStyle name="Percent 2 2 8 3 3" xfId="6873"/>
    <cellStyle name="Percent 2 2 8 3 3 2" xfId="17210"/>
    <cellStyle name="Percent 2 2 8 3 3 2 2" xfId="37887"/>
    <cellStyle name="Percent 2 2 8 3 3 3" xfId="27550"/>
    <cellStyle name="Percent 2 2 8 3 4" xfId="12042"/>
    <cellStyle name="Percent 2 2 8 3 4 2" xfId="32719"/>
    <cellStyle name="Percent 2 2 8 3 5" xfId="22382"/>
    <cellStyle name="Percent 2 2 8 4" xfId="2997"/>
    <cellStyle name="Percent 2 2 8 4 2" xfId="8165"/>
    <cellStyle name="Percent 2 2 8 4 2 2" xfId="18502"/>
    <cellStyle name="Percent 2 2 8 4 2 2 2" xfId="39179"/>
    <cellStyle name="Percent 2 2 8 4 2 3" xfId="28842"/>
    <cellStyle name="Percent 2 2 8 4 3" xfId="13334"/>
    <cellStyle name="Percent 2 2 8 4 3 2" xfId="34011"/>
    <cellStyle name="Percent 2 2 8 4 4" xfId="23674"/>
    <cellStyle name="Percent 2 2 8 5" xfId="5581"/>
    <cellStyle name="Percent 2 2 8 5 2" xfId="15918"/>
    <cellStyle name="Percent 2 2 8 5 2 2" xfId="36595"/>
    <cellStyle name="Percent 2 2 8 5 3" xfId="26258"/>
    <cellStyle name="Percent 2 2 8 6" xfId="10750"/>
    <cellStyle name="Percent 2 2 8 6 2" xfId="31427"/>
    <cellStyle name="Percent 2 2 8 7" xfId="21090"/>
    <cellStyle name="Percent 2 2 9" xfId="736"/>
    <cellStyle name="Percent 2 2 9 2" xfId="2028"/>
    <cellStyle name="Percent 2 2 9 2 2" xfId="4612"/>
    <cellStyle name="Percent 2 2 9 2 2 2" xfId="9780"/>
    <cellStyle name="Percent 2 2 9 2 2 2 2" xfId="20117"/>
    <cellStyle name="Percent 2 2 9 2 2 2 2 2" xfId="40794"/>
    <cellStyle name="Percent 2 2 9 2 2 2 3" xfId="30457"/>
    <cellStyle name="Percent 2 2 9 2 2 3" xfId="14949"/>
    <cellStyle name="Percent 2 2 9 2 2 3 2" xfId="35626"/>
    <cellStyle name="Percent 2 2 9 2 2 4" xfId="25289"/>
    <cellStyle name="Percent 2 2 9 2 3" xfId="7196"/>
    <cellStyle name="Percent 2 2 9 2 3 2" xfId="17533"/>
    <cellStyle name="Percent 2 2 9 2 3 2 2" xfId="38210"/>
    <cellStyle name="Percent 2 2 9 2 3 3" xfId="27873"/>
    <cellStyle name="Percent 2 2 9 2 4" xfId="12365"/>
    <cellStyle name="Percent 2 2 9 2 4 2" xfId="33042"/>
    <cellStyle name="Percent 2 2 9 2 5" xfId="22705"/>
    <cellStyle name="Percent 2 2 9 3" xfId="3320"/>
    <cellStyle name="Percent 2 2 9 3 2" xfId="8488"/>
    <cellStyle name="Percent 2 2 9 3 2 2" xfId="18825"/>
    <cellStyle name="Percent 2 2 9 3 2 2 2" xfId="39502"/>
    <cellStyle name="Percent 2 2 9 3 2 3" xfId="29165"/>
    <cellStyle name="Percent 2 2 9 3 3" xfId="13657"/>
    <cellStyle name="Percent 2 2 9 3 3 2" xfId="34334"/>
    <cellStyle name="Percent 2 2 9 3 4" xfId="23997"/>
    <cellStyle name="Percent 2 2 9 4" xfId="5904"/>
    <cellStyle name="Percent 2 2 9 4 2" xfId="16241"/>
    <cellStyle name="Percent 2 2 9 4 2 2" xfId="36918"/>
    <cellStyle name="Percent 2 2 9 4 3" xfId="26581"/>
    <cellStyle name="Percent 2 2 9 5" xfId="11073"/>
    <cellStyle name="Percent 2 2 9 5 2" xfId="31750"/>
    <cellStyle name="Percent 2 2 9 6" xfId="21413"/>
    <cellStyle name="Percent 2 3" xfId="59"/>
    <cellStyle name="Percent 2 3 10" xfId="1384"/>
    <cellStyle name="Percent 2 3 10 2" xfId="3968"/>
    <cellStyle name="Percent 2 3 10 2 2" xfId="9136"/>
    <cellStyle name="Percent 2 3 10 2 2 2" xfId="19473"/>
    <cellStyle name="Percent 2 3 10 2 2 2 2" xfId="40150"/>
    <cellStyle name="Percent 2 3 10 2 2 3" xfId="29813"/>
    <cellStyle name="Percent 2 3 10 2 3" xfId="14305"/>
    <cellStyle name="Percent 2 3 10 2 3 2" xfId="34982"/>
    <cellStyle name="Percent 2 3 10 2 4" xfId="24645"/>
    <cellStyle name="Percent 2 3 10 3" xfId="6552"/>
    <cellStyle name="Percent 2 3 10 3 2" xfId="16889"/>
    <cellStyle name="Percent 2 3 10 3 2 2" xfId="37566"/>
    <cellStyle name="Percent 2 3 10 3 3" xfId="27229"/>
    <cellStyle name="Percent 2 3 10 4" xfId="11721"/>
    <cellStyle name="Percent 2 3 10 4 2" xfId="32398"/>
    <cellStyle name="Percent 2 3 10 5" xfId="22061"/>
    <cellStyle name="Percent 2 3 11" xfId="2676"/>
    <cellStyle name="Percent 2 3 11 2" xfId="7844"/>
    <cellStyle name="Percent 2 3 11 2 2" xfId="18181"/>
    <cellStyle name="Percent 2 3 11 2 2 2" xfId="38858"/>
    <cellStyle name="Percent 2 3 11 2 3" xfId="28521"/>
    <cellStyle name="Percent 2 3 11 3" xfId="13013"/>
    <cellStyle name="Percent 2 3 11 3 2" xfId="33690"/>
    <cellStyle name="Percent 2 3 11 4" xfId="23353"/>
    <cellStyle name="Percent 2 3 12" xfId="5260"/>
    <cellStyle name="Percent 2 3 12 2" xfId="15597"/>
    <cellStyle name="Percent 2 3 12 2 2" xfId="36274"/>
    <cellStyle name="Percent 2 3 12 3" xfId="25937"/>
    <cellStyle name="Percent 2 3 13" xfId="10429"/>
    <cellStyle name="Percent 2 3 13 2" xfId="31106"/>
    <cellStyle name="Percent 2 3 14" xfId="20769"/>
    <cellStyle name="Percent 2 3 2" xfId="70"/>
    <cellStyle name="Percent 2 3 2 10" xfId="5266"/>
    <cellStyle name="Percent 2 3 2 10 2" xfId="15603"/>
    <cellStyle name="Percent 2 3 2 10 2 2" xfId="36280"/>
    <cellStyle name="Percent 2 3 2 10 3" xfId="25943"/>
    <cellStyle name="Percent 2 3 2 11" xfId="10435"/>
    <cellStyle name="Percent 2 3 2 11 2" xfId="31112"/>
    <cellStyle name="Percent 2 3 2 12" xfId="20775"/>
    <cellStyle name="Percent 2 3 2 2" xfId="105"/>
    <cellStyle name="Percent 2 3 2 2 10" xfId="10455"/>
    <cellStyle name="Percent 2 3 2 2 10 2" xfId="31132"/>
    <cellStyle name="Percent 2 3 2 2 11" xfId="20795"/>
    <cellStyle name="Percent 2 3 2 2 2" xfId="152"/>
    <cellStyle name="Percent 2 3 2 2 2 10" xfId="20835"/>
    <cellStyle name="Percent 2 3 2 2 2 2" xfId="233"/>
    <cellStyle name="Percent 2 3 2 2 2 2 2" xfId="401"/>
    <cellStyle name="Percent 2 3 2 2 2 2 2 2" xfId="724"/>
    <cellStyle name="Percent 2 3 2 2 2 2 2 2 2" xfId="1370"/>
    <cellStyle name="Percent 2 3 2 2 2 2 2 2 2 2" xfId="2662"/>
    <cellStyle name="Percent 2 3 2 2 2 2 2 2 2 2 2" xfId="5246"/>
    <cellStyle name="Percent 2 3 2 2 2 2 2 2 2 2 2 2" xfId="10414"/>
    <cellStyle name="Percent 2 3 2 2 2 2 2 2 2 2 2 2 2" xfId="20751"/>
    <cellStyle name="Percent 2 3 2 2 2 2 2 2 2 2 2 2 2 2" xfId="41428"/>
    <cellStyle name="Percent 2 3 2 2 2 2 2 2 2 2 2 2 3" xfId="31091"/>
    <cellStyle name="Percent 2 3 2 2 2 2 2 2 2 2 2 3" xfId="15583"/>
    <cellStyle name="Percent 2 3 2 2 2 2 2 2 2 2 2 3 2" xfId="36260"/>
    <cellStyle name="Percent 2 3 2 2 2 2 2 2 2 2 2 4" xfId="25923"/>
    <cellStyle name="Percent 2 3 2 2 2 2 2 2 2 2 3" xfId="7830"/>
    <cellStyle name="Percent 2 3 2 2 2 2 2 2 2 2 3 2" xfId="18167"/>
    <cellStyle name="Percent 2 3 2 2 2 2 2 2 2 2 3 2 2" xfId="38844"/>
    <cellStyle name="Percent 2 3 2 2 2 2 2 2 2 2 3 3" xfId="28507"/>
    <cellStyle name="Percent 2 3 2 2 2 2 2 2 2 2 4" xfId="12999"/>
    <cellStyle name="Percent 2 3 2 2 2 2 2 2 2 2 4 2" xfId="33676"/>
    <cellStyle name="Percent 2 3 2 2 2 2 2 2 2 2 5" xfId="23339"/>
    <cellStyle name="Percent 2 3 2 2 2 2 2 2 2 3" xfId="3954"/>
    <cellStyle name="Percent 2 3 2 2 2 2 2 2 2 3 2" xfId="9122"/>
    <cellStyle name="Percent 2 3 2 2 2 2 2 2 2 3 2 2" xfId="19459"/>
    <cellStyle name="Percent 2 3 2 2 2 2 2 2 2 3 2 2 2" xfId="40136"/>
    <cellStyle name="Percent 2 3 2 2 2 2 2 2 2 3 2 3" xfId="29799"/>
    <cellStyle name="Percent 2 3 2 2 2 2 2 2 2 3 3" xfId="14291"/>
    <cellStyle name="Percent 2 3 2 2 2 2 2 2 2 3 3 2" xfId="34968"/>
    <cellStyle name="Percent 2 3 2 2 2 2 2 2 2 3 4" xfId="24631"/>
    <cellStyle name="Percent 2 3 2 2 2 2 2 2 2 4" xfId="6538"/>
    <cellStyle name="Percent 2 3 2 2 2 2 2 2 2 4 2" xfId="16875"/>
    <cellStyle name="Percent 2 3 2 2 2 2 2 2 2 4 2 2" xfId="37552"/>
    <cellStyle name="Percent 2 3 2 2 2 2 2 2 2 4 3" xfId="27215"/>
    <cellStyle name="Percent 2 3 2 2 2 2 2 2 2 5" xfId="11707"/>
    <cellStyle name="Percent 2 3 2 2 2 2 2 2 2 5 2" xfId="32384"/>
    <cellStyle name="Percent 2 3 2 2 2 2 2 2 2 6" xfId="22047"/>
    <cellStyle name="Percent 2 3 2 2 2 2 2 2 3" xfId="2016"/>
    <cellStyle name="Percent 2 3 2 2 2 2 2 2 3 2" xfId="4600"/>
    <cellStyle name="Percent 2 3 2 2 2 2 2 2 3 2 2" xfId="9768"/>
    <cellStyle name="Percent 2 3 2 2 2 2 2 2 3 2 2 2" xfId="20105"/>
    <cellStyle name="Percent 2 3 2 2 2 2 2 2 3 2 2 2 2" xfId="40782"/>
    <cellStyle name="Percent 2 3 2 2 2 2 2 2 3 2 2 3" xfId="30445"/>
    <cellStyle name="Percent 2 3 2 2 2 2 2 2 3 2 3" xfId="14937"/>
    <cellStyle name="Percent 2 3 2 2 2 2 2 2 3 2 3 2" xfId="35614"/>
    <cellStyle name="Percent 2 3 2 2 2 2 2 2 3 2 4" xfId="25277"/>
    <cellStyle name="Percent 2 3 2 2 2 2 2 2 3 3" xfId="7184"/>
    <cellStyle name="Percent 2 3 2 2 2 2 2 2 3 3 2" xfId="17521"/>
    <cellStyle name="Percent 2 3 2 2 2 2 2 2 3 3 2 2" xfId="38198"/>
    <cellStyle name="Percent 2 3 2 2 2 2 2 2 3 3 3" xfId="27861"/>
    <cellStyle name="Percent 2 3 2 2 2 2 2 2 3 4" xfId="12353"/>
    <cellStyle name="Percent 2 3 2 2 2 2 2 2 3 4 2" xfId="33030"/>
    <cellStyle name="Percent 2 3 2 2 2 2 2 2 3 5" xfId="22693"/>
    <cellStyle name="Percent 2 3 2 2 2 2 2 2 4" xfId="3308"/>
    <cellStyle name="Percent 2 3 2 2 2 2 2 2 4 2" xfId="8476"/>
    <cellStyle name="Percent 2 3 2 2 2 2 2 2 4 2 2" xfId="18813"/>
    <cellStyle name="Percent 2 3 2 2 2 2 2 2 4 2 2 2" xfId="39490"/>
    <cellStyle name="Percent 2 3 2 2 2 2 2 2 4 2 3" xfId="29153"/>
    <cellStyle name="Percent 2 3 2 2 2 2 2 2 4 3" xfId="13645"/>
    <cellStyle name="Percent 2 3 2 2 2 2 2 2 4 3 2" xfId="34322"/>
    <cellStyle name="Percent 2 3 2 2 2 2 2 2 4 4" xfId="23985"/>
    <cellStyle name="Percent 2 3 2 2 2 2 2 2 5" xfId="5892"/>
    <cellStyle name="Percent 2 3 2 2 2 2 2 2 5 2" xfId="16229"/>
    <cellStyle name="Percent 2 3 2 2 2 2 2 2 5 2 2" xfId="36906"/>
    <cellStyle name="Percent 2 3 2 2 2 2 2 2 5 3" xfId="26569"/>
    <cellStyle name="Percent 2 3 2 2 2 2 2 2 6" xfId="11061"/>
    <cellStyle name="Percent 2 3 2 2 2 2 2 2 6 2" xfId="31738"/>
    <cellStyle name="Percent 2 3 2 2 2 2 2 2 7" xfId="21401"/>
    <cellStyle name="Percent 2 3 2 2 2 2 2 3" xfId="1047"/>
    <cellStyle name="Percent 2 3 2 2 2 2 2 3 2" xfId="2339"/>
    <cellStyle name="Percent 2 3 2 2 2 2 2 3 2 2" xfId="4923"/>
    <cellStyle name="Percent 2 3 2 2 2 2 2 3 2 2 2" xfId="10091"/>
    <cellStyle name="Percent 2 3 2 2 2 2 2 3 2 2 2 2" xfId="20428"/>
    <cellStyle name="Percent 2 3 2 2 2 2 2 3 2 2 2 2 2" xfId="41105"/>
    <cellStyle name="Percent 2 3 2 2 2 2 2 3 2 2 2 3" xfId="30768"/>
    <cellStyle name="Percent 2 3 2 2 2 2 2 3 2 2 3" xfId="15260"/>
    <cellStyle name="Percent 2 3 2 2 2 2 2 3 2 2 3 2" xfId="35937"/>
    <cellStyle name="Percent 2 3 2 2 2 2 2 3 2 2 4" xfId="25600"/>
    <cellStyle name="Percent 2 3 2 2 2 2 2 3 2 3" xfId="7507"/>
    <cellStyle name="Percent 2 3 2 2 2 2 2 3 2 3 2" xfId="17844"/>
    <cellStyle name="Percent 2 3 2 2 2 2 2 3 2 3 2 2" xfId="38521"/>
    <cellStyle name="Percent 2 3 2 2 2 2 2 3 2 3 3" xfId="28184"/>
    <cellStyle name="Percent 2 3 2 2 2 2 2 3 2 4" xfId="12676"/>
    <cellStyle name="Percent 2 3 2 2 2 2 2 3 2 4 2" xfId="33353"/>
    <cellStyle name="Percent 2 3 2 2 2 2 2 3 2 5" xfId="23016"/>
    <cellStyle name="Percent 2 3 2 2 2 2 2 3 3" xfId="3631"/>
    <cellStyle name="Percent 2 3 2 2 2 2 2 3 3 2" xfId="8799"/>
    <cellStyle name="Percent 2 3 2 2 2 2 2 3 3 2 2" xfId="19136"/>
    <cellStyle name="Percent 2 3 2 2 2 2 2 3 3 2 2 2" xfId="39813"/>
    <cellStyle name="Percent 2 3 2 2 2 2 2 3 3 2 3" xfId="29476"/>
    <cellStyle name="Percent 2 3 2 2 2 2 2 3 3 3" xfId="13968"/>
    <cellStyle name="Percent 2 3 2 2 2 2 2 3 3 3 2" xfId="34645"/>
    <cellStyle name="Percent 2 3 2 2 2 2 2 3 3 4" xfId="24308"/>
    <cellStyle name="Percent 2 3 2 2 2 2 2 3 4" xfId="6215"/>
    <cellStyle name="Percent 2 3 2 2 2 2 2 3 4 2" xfId="16552"/>
    <cellStyle name="Percent 2 3 2 2 2 2 2 3 4 2 2" xfId="37229"/>
    <cellStyle name="Percent 2 3 2 2 2 2 2 3 4 3" xfId="26892"/>
    <cellStyle name="Percent 2 3 2 2 2 2 2 3 5" xfId="11384"/>
    <cellStyle name="Percent 2 3 2 2 2 2 2 3 5 2" xfId="32061"/>
    <cellStyle name="Percent 2 3 2 2 2 2 2 3 6" xfId="21724"/>
    <cellStyle name="Percent 2 3 2 2 2 2 2 4" xfId="1693"/>
    <cellStyle name="Percent 2 3 2 2 2 2 2 4 2" xfId="4277"/>
    <cellStyle name="Percent 2 3 2 2 2 2 2 4 2 2" xfId="9445"/>
    <cellStyle name="Percent 2 3 2 2 2 2 2 4 2 2 2" xfId="19782"/>
    <cellStyle name="Percent 2 3 2 2 2 2 2 4 2 2 2 2" xfId="40459"/>
    <cellStyle name="Percent 2 3 2 2 2 2 2 4 2 2 3" xfId="30122"/>
    <cellStyle name="Percent 2 3 2 2 2 2 2 4 2 3" xfId="14614"/>
    <cellStyle name="Percent 2 3 2 2 2 2 2 4 2 3 2" xfId="35291"/>
    <cellStyle name="Percent 2 3 2 2 2 2 2 4 2 4" xfId="24954"/>
    <cellStyle name="Percent 2 3 2 2 2 2 2 4 3" xfId="6861"/>
    <cellStyle name="Percent 2 3 2 2 2 2 2 4 3 2" xfId="17198"/>
    <cellStyle name="Percent 2 3 2 2 2 2 2 4 3 2 2" xfId="37875"/>
    <cellStyle name="Percent 2 3 2 2 2 2 2 4 3 3" xfId="27538"/>
    <cellStyle name="Percent 2 3 2 2 2 2 2 4 4" xfId="12030"/>
    <cellStyle name="Percent 2 3 2 2 2 2 2 4 4 2" xfId="32707"/>
    <cellStyle name="Percent 2 3 2 2 2 2 2 4 5" xfId="22370"/>
    <cellStyle name="Percent 2 3 2 2 2 2 2 5" xfId="2985"/>
    <cellStyle name="Percent 2 3 2 2 2 2 2 5 2" xfId="8153"/>
    <cellStyle name="Percent 2 3 2 2 2 2 2 5 2 2" xfId="18490"/>
    <cellStyle name="Percent 2 3 2 2 2 2 2 5 2 2 2" xfId="39167"/>
    <cellStyle name="Percent 2 3 2 2 2 2 2 5 2 3" xfId="28830"/>
    <cellStyle name="Percent 2 3 2 2 2 2 2 5 3" xfId="13322"/>
    <cellStyle name="Percent 2 3 2 2 2 2 2 5 3 2" xfId="33999"/>
    <cellStyle name="Percent 2 3 2 2 2 2 2 5 4" xfId="23662"/>
    <cellStyle name="Percent 2 3 2 2 2 2 2 6" xfId="5569"/>
    <cellStyle name="Percent 2 3 2 2 2 2 2 6 2" xfId="15906"/>
    <cellStyle name="Percent 2 3 2 2 2 2 2 6 2 2" xfId="36583"/>
    <cellStyle name="Percent 2 3 2 2 2 2 2 6 3" xfId="26246"/>
    <cellStyle name="Percent 2 3 2 2 2 2 2 7" xfId="10738"/>
    <cellStyle name="Percent 2 3 2 2 2 2 2 7 2" xfId="31415"/>
    <cellStyle name="Percent 2 3 2 2 2 2 2 8" xfId="21078"/>
    <cellStyle name="Percent 2 3 2 2 2 2 3" xfId="561"/>
    <cellStyle name="Percent 2 3 2 2 2 2 3 2" xfId="1207"/>
    <cellStyle name="Percent 2 3 2 2 2 2 3 2 2" xfId="2499"/>
    <cellStyle name="Percent 2 3 2 2 2 2 3 2 2 2" xfId="5083"/>
    <cellStyle name="Percent 2 3 2 2 2 2 3 2 2 2 2" xfId="10251"/>
    <cellStyle name="Percent 2 3 2 2 2 2 3 2 2 2 2 2" xfId="20588"/>
    <cellStyle name="Percent 2 3 2 2 2 2 3 2 2 2 2 2 2" xfId="41265"/>
    <cellStyle name="Percent 2 3 2 2 2 2 3 2 2 2 2 3" xfId="30928"/>
    <cellStyle name="Percent 2 3 2 2 2 2 3 2 2 2 3" xfId="15420"/>
    <cellStyle name="Percent 2 3 2 2 2 2 3 2 2 2 3 2" xfId="36097"/>
    <cellStyle name="Percent 2 3 2 2 2 2 3 2 2 2 4" xfId="25760"/>
    <cellStyle name="Percent 2 3 2 2 2 2 3 2 2 3" xfId="7667"/>
    <cellStyle name="Percent 2 3 2 2 2 2 3 2 2 3 2" xfId="18004"/>
    <cellStyle name="Percent 2 3 2 2 2 2 3 2 2 3 2 2" xfId="38681"/>
    <cellStyle name="Percent 2 3 2 2 2 2 3 2 2 3 3" xfId="28344"/>
    <cellStyle name="Percent 2 3 2 2 2 2 3 2 2 4" xfId="12836"/>
    <cellStyle name="Percent 2 3 2 2 2 2 3 2 2 4 2" xfId="33513"/>
    <cellStyle name="Percent 2 3 2 2 2 2 3 2 2 5" xfId="23176"/>
    <cellStyle name="Percent 2 3 2 2 2 2 3 2 3" xfId="3791"/>
    <cellStyle name="Percent 2 3 2 2 2 2 3 2 3 2" xfId="8959"/>
    <cellStyle name="Percent 2 3 2 2 2 2 3 2 3 2 2" xfId="19296"/>
    <cellStyle name="Percent 2 3 2 2 2 2 3 2 3 2 2 2" xfId="39973"/>
    <cellStyle name="Percent 2 3 2 2 2 2 3 2 3 2 3" xfId="29636"/>
    <cellStyle name="Percent 2 3 2 2 2 2 3 2 3 3" xfId="14128"/>
    <cellStyle name="Percent 2 3 2 2 2 2 3 2 3 3 2" xfId="34805"/>
    <cellStyle name="Percent 2 3 2 2 2 2 3 2 3 4" xfId="24468"/>
    <cellStyle name="Percent 2 3 2 2 2 2 3 2 4" xfId="6375"/>
    <cellStyle name="Percent 2 3 2 2 2 2 3 2 4 2" xfId="16712"/>
    <cellStyle name="Percent 2 3 2 2 2 2 3 2 4 2 2" xfId="37389"/>
    <cellStyle name="Percent 2 3 2 2 2 2 3 2 4 3" xfId="27052"/>
    <cellStyle name="Percent 2 3 2 2 2 2 3 2 5" xfId="11544"/>
    <cellStyle name="Percent 2 3 2 2 2 2 3 2 5 2" xfId="32221"/>
    <cellStyle name="Percent 2 3 2 2 2 2 3 2 6" xfId="21884"/>
    <cellStyle name="Percent 2 3 2 2 2 2 3 3" xfId="1853"/>
    <cellStyle name="Percent 2 3 2 2 2 2 3 3 2" xfId="4437"/>
    <cellStyle name="Percent 2 3 2 2 2 2 3 3 2 2" xfId="9605"/>
    <cellStyle name="Percent 2 3 2 2 2 2 3 3 2 2 2" xfId="19942"/>
    <cellStyle name="Percent 2 3 2 2 2 2 3 3 2 2 2 2" xfId="40619"/>
    <cellStyle name="Percent 2 3 2 2 2 2 3 3 2 2 3" xfId="30282"/>
    <cellStyle name="Percent 2 3 2 2 2 2 3 3 2 3" xfId="14774"/>
    <cellStyle name="Percent 2 3 2 2 2 2 3 3 2 3 2" xfId="35451"/>
    <cellStyle name="Percent 2 3 2 2 2 2 3 3 2 4" xfId="25114"/>
    <cellStyle name="Percent 2 3 2 2 2 2 3 3 3" xfId="7021"/>
    <cellStyle name="Percent 2 3 2 2 2 2 3 3 3 2" xfId="17358"/>
    <cellStyle name="Percent 2 3 2 2 2 2 3 3 3 2 2" xfId="38035"/>
    <cellStyle name="Percent 2 3 2 2 2 2 3 3 3 3" xfId="27698"/>
    <cellStyle name="Percent 2 3 2 2 2 2 3 3 4" xfId="12190"/>
    <cellStyle name="Percent 2 3 2 2 2 2 3 3 4 2" xfId="32867"/>
    <cellStyle name="Percent 2 3 2 2 2 2 3 3 5" xfId="22530"/>
    <cellStyle name="Percent 2 3 2 2 2 2 3 4" xfId="3145"/>
    <cellStyle name="Percent 2 3 2 2 2 2 3 4 2" xfId="8313"/>
    <cellStyle name="Percent 2 3 2 2 2 2 3 4 2 2" xfId="18650"/>
    <cellStyle name="Percent 2 3 2 2 2 2 3 4 2 2 2" xfId="39327"/>
    <cellStyle name="Percent 2 3 2 2 2 2 3 4 2 3" xfId="28990"/>
    <cellStyle name="Percent 2 3 2 2 2 2 3 4 3" xfId="13482"/>
    <cellStyle name="Percent 2 3 2 2 2 2 3 4 3 2" xfId="34159"/>
    <cellStyle name="Percent 2 3 2 2 2 2 3 4 4" xfId="23822"/>
    <cellStyle name="Percent 2 3 2 2 2 2 3 5" xfId="5729"/>
    <cellStyle name="Percent 2 3 2 2 2 2 3 5 2" xfId="16066"/>
    <cellStyle name="Percent 2 3 2 2 2 2 3 5 2 2" xfId="36743"/>
    <cellStyle name="Percent 2 3 2 2 2 2 3 5 3" xfId="26406"/>
    <cellStyle name="Percent 2 3 2 2 2 2 3 6" xfId="10898"/>
    <cellStyle name="Percent 2 3 2 2 2 2 3 6 2" xfId="31575"/>
    <cellStyle name="Percent 2 3 2 2 2 2 3 7" xfId="21238"/>
    <cellStyle name="Percent 2 3 2 2 2 2 4" xfId="884"/>
    <cellStyle name="Percent 2 3 2 2 2 2 4 2" xfId="2176"/>
    <cellStyle name="Percent 2 3 2 2 2 2 4 2 2" xfId="4760"/>
    <cellStyle name="Percent 2 3 2 2 2 2 4 2 2 2" xfId="9928"/>
    <cellStyle name="Percent 2 3 2 2 2 2 4 2 2 2 2" xfId="20265"/>
    <cellStyle name="Percent 2 3 2 2 2 2 4 2 2 2 2 2" xfId="40942"/>
    <cellStyle name="Percent 2 3 2 2 2 2 4 2 2 2 3" xfId="30605"/>
    <cellStyle name="Percent 2 3 2 2 2 2 4 2 2 3" xfId="15097"/>
    <cellStyle name="Percent 2 3 2 2 2 2 4 2 2 3 2" xfId="35774"/>
    <cellStyle name="Percent 2 3 2 2 2 2 4 2 2 4" xfId="25437"/>
    <cellStyle name="Percent 2 3 2 2 2 2 4 2 3" xfId="7344"/>
    <cellStyle name="Percent 2 3 2 2 2 2 4 2 3 2" xfId="17681"/>
    <cellStyle name="Percent 2 3 2 2 2 2 4 2 3 2 2" xfId="38358"/>
    <cellStyle name="Percent 2 3 2 2 2 2 4 2 3 3" xfId="28021"/>
    <cellStyle name="Percent 2 3 2 2 2 2 4 2 4" xfId="12513"/>
    <cellStyle name="Percent 2 3 2 2 2 2 4 2 4 2" xfId="33190"/>
    <cellStyle name="Percent 2 3 2 2 2 2 4 2 5" xfId="22853"/>
    <cellStyle name="Percent 2 3 2 2 2 2 4 3" xfId="3468"/>
    <cellStyle name="Percent 2 3 2 2 2 2 4 3 2" xfId="8636"/>
    <cellStyle name="Percent 2 3 2 2 2 2 4 3 2 2" xfId="18973"/>
    <cellStyle name="Percent 2 3 2 2 2 2 4 3 2 2 2" xfId="39650"/>
    <cellStyle name="Percent 2 3 2 2 2 2 4 3 2 3" xfId="29313"/>
    <cellStyle name="Percent 2 3 2 2 2 2 4 3 3" xfId="13805"/>
    <cellStyle name="Percent 2 3 2 2 2 2 4 3 3 2" xfId="34482"/>
    <cellStyle name="Percent 2 3 2 2 2 2 4 3 4" xfId="24145"/>
    <cellStyle name="Percent 2 3 2 2 2 2 4 4" xfId="6052"/>
    <cellStyle name="Percent 2 3 2 2 2 2 4 4 2" xfId="16389"/>
    <cellStyle name="Percent 2 3 2 2 2 2 4 4 2 2" xfId="37066"/>
    <cellStyle name="Percent 2 3 2 2 2 2 4 4 3" xfId="26729"/>
    <cellStyle name="Percent 2 3 2 2 2 2 4 5" xfId="11221"/>
    <cellStyle name="Percent 2 3 2 2 2 2 4 5 2" xfId="31898"/>
    <cellStyle name="Percent 2 3 2 2 2 2 4 6" xfId="21561"/>
    <cellStyle name="Percent 2 3 2 2 2 2 5" xfId="1530"/>
    <cellStyle name="Percent 2 3 2 2 2 2 5 2" xfId="4114"/>
    <cellStyle name="Percent 2 3 2 2 2 2 5 2 2" xfId="9282"/>
    <cellStyle name="Percent 2 3 2 2 2 2 5 2 2 2" xfId="19619"/>
    <cellStyle name="Percent 2 3 2 2 2 2 5 2 2 2 2" xfId="40296"/>
    <cellStyle name="Percent 2 3 2 2 2 2 5 2 2 3" xfId="29959"/>
    <cellStyle name="Percent 2 3 2 2 2 2 5 2 3" xfId="14451"/>
    <cellStyle name="Percent 2 3 2 2 2 2 5 2 3 2" xfId="35128"/>
    <cellStyle name="Percent 2 3 2 2 2 2 5 2 4" xfId="24791"/>
    <cellStyle name="Percent 2 3 2 2 2 2 5 3" xfId="6698"/>
    <cellStyle name="Percent 2 3 2 2 2 2 5 3 2" xfId="17035"/>
    <cellStyle name="Percent 2 3 2 2 2 2 5 3 2 2" xfId="37712"/>
    <cellStyle name="Percent 2 3 2 2 2 2 5 3 3" xfId="27375"/>
    <cellStyle name="Percent 2 3 2 2 2 2 5 4" xfId="11867"/>
    <cellStyle name="Percent 2 3 2 2 2 2 5 4 2" xfId="32544"/>
    <cellStyle name="Percent 2 3 2 2 2 2 5 5" xfId="22207"/>
    <cellStyle name="Percent 2 3 2 2 2 2 6" xfId="2822"/>
    <cellStyle name="Percent 2 3 2 2 2 2 6 2" xfId="7990"/>
    <cellStyle name="Percent 2 3 2 2 2 2 6 2 2" xfId="18327"/>
    <cellStyle name="Percent 2 3 2 2 2 2 6 2 2 2" xfId="39004"/>
    <cellStyle name="Percent 2 3 2 2 2 2 6 2 3" xfId="28667"/>
    <cellStyle name="Percent 2 3 2 2 2 2 6 3" xfId="13159"/>
    <cellStyle name="Percent 2 3 2 2 2 2 6 3 2" xfId="33836"/>
    <cellStyle name="Percent 2 3 2 2 2 2 6 4" xfId="23499"/>
    <cellStyle name="Percent 2 3 2 2 2 2 7" xfId="5406"/>
    <cellStyle name="Percent 2 3 2 2 2 2 7 2" xfId="15743"/>
    <cellStyle name="Percent 2 3 2 2 2 2 7 2 2" xfId="36420"/>
    <cellStyle name="Percent 2 3 2 2 2 2 7 3" xfId="26083"/>
    <cellStyle name="Percent 2 3 2 2 2 2 8" xfId="10575"/>
    <cellStyle name="Percent 2 3 2 2 2 2 8 2" xfId="31252"/>
    <cellStyle name="Percent 2 3 2 2 2 2 9" xfId="20915"/>
    <cellStyle name="Percent 2 3 2 2 2 3" xfId="320"/>
    <cellStyle name="Percent 2 3 2 2 2 3 2" xfId="644"/>
    <cellStyle name="Percent 2 3 2 2 2 3 2 2" xfId="1290"/>
    <cellStyle name="Percent 2 3 2 2 2 3 2 2 2" xfId="2582"/>
    <cellStyle name="Percent 2 3 2 2 2 3 2 2 2 2" xfId="5166"/>
    <cellStyle name="Percent 2 3 2 2 2 3 2 2 2 2 2" xfId="10334"/>
    <cellStyle name="Percent 2 3 2 2 2 3 2 2 2 2 2 2" xfId="20671"/>
    <cellStyle name="Percent 2 3 2 2 2 3 2 2 2 2 2 2 2" xfId="41348"/>
    <cellStyle name="Percent 2 3 2 2 2 3 2 2 2 2 2 3" xfId="31011"/>
    <cellStyle name="Percent 2 3 2 2 2 3 2 2 2 2 3" xfId="15503"/>
    <cellStyle name="Percent 2 3 2 2 2 3 2 2 2 2 3 2" xfId="36180"/>
    <cellStyle name="Percent 2 3 2 2 2 3 2 2 2 2 4" xfId="25843"/>
    <cellStyle name="Percent 2 3 2 2 2 3 2 2 2 3" xfId="7750"/>
    <cellStyle name="Percent 2 3 2 2 2 3 2 2 2 3 2" xfId="18087"/>
    <cellStyle name="Percent 2 3 2 2 2 3 2 2 2 3 2 2" xfId="38764"/>
    <cellStyle name="Percent 2 3 2 2 2 3 2 2 2 3 3" xfId="28427"/>
    <cellStyle name="Percent 2 3 2 2 2 3 2 2 2 4" xfId="12919"/>
    <cellStyle name="Percent 2 3 2 2 2 3 2 2 2 4 2" xfId="33596"/>
    <cellStyle name="Percent 2 3 2 2 2 3 2 2 2 5" xfId="23259"/>
    <cellStyle name="Percent 2 3 2 2 2 3 2 2 3" xfId="3874"/>
    <cellStyle name="Percent 2 3 2 2 2 3 2 2 3 2" xfId="9042"/>
    <cellStyle name="Percent 2 3 2 2 2 3 2 2 3 2 2" xfId="19379"/>
    <cellStyle name="Percent 2 3 2 2 2 3 2 2 3 2 2 2" xfId="40056"/>
    <cellStyle name="Percent 2 3 2 2 2 3 2 2 3 2 3" xfId="29719"/>
    <cellStyle name="Percent 2 3 2 2 2 3 2 2 3 3" xfId="14211"/>
    <cellStyle name="Percent 2 3 2 2 2 3 2 2 3 3 2" xfId="34888"/>
    <cellStyle name="Percent 2 3 2 2 2 3 2 2 3 4" xfId="24551"/>
    <cellStyle name="Percent 2 3 2 2 2 3 2 2 4" xfId="6458"/>
    <cellStyle name="Percent 2 3 2 2 2 3 2 2 4 2" xfId="16795"/>
    <cellStyle name="Percent 2 3 2 2 2 3 2 2 4 2 2" xfId="37472"/>
    <cellStyle name="Percent 2 3 2 2 2 3 2 2 4 3" xfId="27135"/>
    <cellStyle name="Percent 2 3 2 2 2 3 2 2 5" xfId="11627"/>
    <cellStyle name="Percent 2 3 2 2 2 3 2 2 5 2" xfId="32304"/>
    <cellStyle name="Percent 2 3 2 2 2 3 2 2 6" xfId="21967"/>
    <cellStyle name="Percent 2 3 2 2 2 3 2 3" xfId="1936"/>
    <cellStyle name="Percent 2 3 2 2 2 3 2 3 2" xfId="4520"/>
    <cellStyle name="Percent 2 3 2 2 2 3 2 3 2 2" xfId="9688"/>
    <cellStyle name="Percent 2 3 2 2 2 3 2 3 2 2 2" xfId="20025"/>
    <cellStyle name="Percent 2 3 2 2 2 3 2 3 2 2 2 2" xfId="40702"/>
    <cellStyle name="Percent 2 3 2 2 2 3 2 3 2 2 3" xfId="30365"/>
    <cellStyle name="Percent 2 3 2 2 2 3 2 3 2 3" xfId="14857"/>
    <cellStyle name="Percent 2 3 2 2 2 3 2 3 2 3 2" xfId="35534"/>
    <cellStyle name="Percent 2 3 2 2 2 3 2 3 2 4" xfId="25197"/>
    <cellStyle name="Percent 2 3 2 2 2 3 2 3 3" xfId="7104"/>
    <cellStyle name="Percent 2 3 2 2 2 3 2 3 3 2" xfId="17441"/>
    <cellStyle name="Percent 2 3 2 2 2 3 2 3 3 2 2" xfId="38118"/>
    <cellStyle name="Percent 2 3 2 2 2 3 2 3 3 3" xfId="27781"/>
    <cellStyle name="Percent 2 3 2 2 2 3 2 3 4" xfId="12273"/>
    <cellStyle name="Percent 2 3 2 2 2 3 2 3 4 2" xfId="32950"/>
    <cellStyle name="Percent 2 3 2 2 2 3 2 3 5" xfId="22613"/>
    <cellStyle name="Percent 2 3 2 2 2 3 2 4" xfId="3228"/>
    <cellStyle name="Percent 2 3 2 2 2 3 2 4 2" xfId="8396"/>
    <cellStyle name="Percent 2 3 2 2 2 3 2 4 2 2" xfId="18733"/>
    <cellStyle name="Percent 2 3 2 2 2 3 2 4 2 2 2" xfId="39410"/>
    <cellStyle name="Percent 2 3 2 2 2 3 2 4 2 3" xfId="29073"/>
    <cellStyle name="Percent 2 3 2 2 2 3 2 4 3" xfId="13565"/>
    <cellStyle name="Percent 2 3 2 2 2 3 2 4 3 2" xfId="34242"/>
    <cellStyle name="Percent 2 3 2 2 2 3 2 4 4" xfId="23905"/>
    <cellStyle name="Percent 2 3 2 2 2 3 2 5" xfId="5812"/>
    <cellStyle name="Percent 2 3 2 2 2 3 2 5 2" xfId="16149"/>
    <cellStyle name="Percent 2 3 2 2 2 3 2 5 2 2" xfId="36826"/>
    <cellStyle name="Percent 2 3 2 2 2 3 2 5 3" xfId="26489"/>
    <cellStyle name="Percent 2 3 2 2 2 3 2 6" xfId="10981"/>
    <cellStyle name="Percent 2 3 2 2 2 3 2 6 2" xfId="31658"/>
    <cellStyle name="Percent 2 3 2 2 2 3 2 7" xfId="21321"/>
    <cellStyle name="Percent 2 3 2 2 2 3 3" xfId="967"/>
    <cellStyle name="Percent 2 3 2 2 2 3 3 2" xfId="2259"/>
    <cellStyle name="Percent 2 3 2 2 2 3 3 2 2" xfId="4843"/>
    <cellStyle name="Percent 2 3 2 2 2 3 3 2 2 2" xfId="10011"/>
    <cellStyle name="Percent 2 3 2 2 2 3 3 2 2 2 2" xfId="20348"/>
    <cellStyle name="Percent 2 3 2 2 2 3 3 2 2 2 2 2" xfId="41025"/>
    <cellStyle name="Percent 2 3 2 2 2 3 3 2 2 2 3" xfId="30688"/>
    <cellStyle name="Percent 2 3 2 2 2 3 3 2 2 3" xfId="15180"/>
    <cellStyle name="Percent 2 3 2 2 2 3 3 2 2 3 2" xfId="35857"/>
    <cellStyle name="Percent 2 3 2 2 2 3 3 2 2 4" xfId="25520"/>
    <cellStyle name="Percent 2 3 2 2 2 3 3 2 3" xfId="7427"/>
    <cellStyle name="Percent 2 3 2 2 2 3 3 2 3 2" xfId="17764"/>
    <cellStyle name="Percent 2 3 2 2 2 3 3 2 3 2 2" xfId="38441"/>
    <cellStyle name="Percent 2 3 2 2 2 3 3 2 3 3" xfId="28104"/>
    <cellStyle name="Percent 2 3 2 2 2 3 3 2 4" xfId="12596"/>
    <cellStyle name="Percent 2 3 2 2 2 3 3 2 4 2" xfId="33273"/>
    <cellStyle name="Percent 2 3 2 2 2 3 3 2 5" xfId="22936"/>
    <cellStyle name="Percent 2 3 2 2 2 3 3 3" xfId="3551"/>
    <cellStyle name="Percent 2 3 2 2 2 3 3 3 2" xfId="8719"/>
    <cellStyle name="Percent 2 3 2 2 2 3 3 3 2 2" xfId="19056"/>
    <cellStyle name="Percent 2 3 2 2 2 3 3 3 2 2 2" xfId="39733"/>
    <cellStyle name="Percent 2 3 2 2 2 3 3 3 2 3" xfId="29396"/>
    <cellStyle name="Percent 2 3 2 2 2 3 3 3 3" xfId="13888"/>
    <cellStyle name="Percent 2 3 2 2 2 3 3 3 3 2" xfId="34565"/>
    <cellStyle name="Percent 2 3 2 2 2 3 3 3 4" xfId="24228"/>
    <cellStyle name="Percent 2 3 2 2 2 3 3 4" xfId="6135"/>
    <cellStyle name="Percent 2 3 2 2 2 3 3 4 2" xfId="16472"/>
    <cellStyle name="Percent 2 3 2 2 2 3 3 4 2 2" xfId="37149"/>
    <cellStyle name="Percent 2 3 2 2 2 3 3 4 3" xfId="26812"/>
    <cellStyle name="Percent 2 3 2 2 2 3 3 5" xfId="11304"/>
    <cellStyle name="Percent 2 3 2 2 2 3 3 5 2" xfId="31981"/>
    <cellStyle name="Percent 2 3 2 2 2 3 3 6" xfId="21644"/>
    <cellStyle name="Percent 2 3 2 2 2 3 4" xfId="1613"/>
    <cellStyle name="Percent 2 3 2 2 2 3 4 2" xfId="4197"/>
    <cellStyle name="Percent 2 3 2 2 2 3 4 2 2" xfId="9365"/>
    <cellStyle name="Percent 2 3 2 2 2 3 4 2 2 2" xfId="19702"/>
    <cellStyle name="Percent 2 3 2 2 2 3 4 2 2 2 2" xfId="40379"/>
    <cellStyle name="Percent 2 3 2 2 2 3 4 2 2 3" xfId="30042"/>
    <cellStyle name="Percent 2 3 2 2 2 3 4 2 3" xfId="14534"/>
    <cellStyle name="Percent 2 3 2 2 2 3 4 2 3 2" xfId="35211"/>
    <cellStyle name="Percent 2 3 2 2 2 3 4 2 4" xfId="24874"/>
    <cellStyle name="Percent 2 3 2 2 2 3 4 3" xfId="6781"/>
    <cellStyle name="Percent 2 3 2 2 2 3 4 3 2" xfId="17118"/>
    <cellStyle name="Percent 2 3 2 2 2 3 4 3 2 2" xfId="37795"/>
    <cellStyle name="Percent 2 3 2 2 2 3 4 3 3" xfId="27458"/>
    <cellStyle name="Percent 2 3 2 2 2 3 4 4" xfId="11950"/>
    <cellStyle name="Percent 2 3 2 2 2 3 4 4 2" xfId="32627"/>
    <cellStyle name="Percent 2 3 2 2 2 3 4 5" xfId="22290"/>
    <cellStyle name="Percent 2 3 2 2 2 3 5" xfId="2905"/>
    <cellStyle name="Percent 2 3 2 2 2 3 5 2" xfId="8073"/>
    <cellStyle name="Percent 2 3 2 2 2 3 5 2 2" xfId="18410"/>
    <cellStyle name="Percent 2 3 2 2 2 3 5 2 2 2" xfId="39087"/>
    <cellStyle name="Percent 2 3 2 2 2 3 5 2 3" xfId="28750"/>
    <cellStyle name="Percent 2 3 2 2 2 3 5 3" xfId="13242"/>
    <cellStyle name="Percent 2 3 2 2 2 3 5 3 2" xfId="33919"/>
    <cellStyle name="Percent 2 3 2 2 2 3 5 4" xfId="23582"/>
    <cellStyle name="Percent 2 3 2 2 2 3 6" xfId="5489"/>
    <cellStyle name="Percent 2 3 2 2 2 3 6 2" xfId="15826"/>
    <cellStyle name="Percent 2 3 2 2 2 3 6 2 2" xfId="36503"/>
    <cellStyle name="Percent 2 3 2 2 2 3 6 3" xfId="26166"/>
    <cellStyle name="Percent 2 3 2 2 2 3 7" xfId="10658"/>
    <cellStyle name="Percent 2 3 2 2 2 3 7 2" xfId="31335"/>
    <cellStyle name="Percent 2 3 2 2 2 3 8" xfId="20998"/>
    <cellStyle name="Percent 2 3 2 2 2 4" xfId="481"/>
    <cellStyle name="Percent 2 3 2 2 2 4 2" xfId="1127"/>
    <cellStyle name="Percent 2 3 2 2 2 4 2 2" xfId="2419"/>
    <cellStyle name="Percent 2 3 2 2 2 4 2 2 2" xfId="5003"/>
    <cellStyle name="Percent 2 3 2 2 2 4 2 2 2 2" xfId="10171"/>
    <cellStyle name="Percent 2 3 2 2 2 4 2 2 2 2 2" xfId="20508"/>
    <cellStyle name="Percent 2 3 2 2 2 4 2 2 2 2 2 2" xfId="41185"/>
    <cellStyle name="Percent 2 3 2 2 2 4 2 2 2 2 3" xfId="30848"/>
    <cellStyle name="Percent 2 3 2 2 2 4 2 2 2 3" xfId="15340"/>
    <cellStyle name="Percent 2 3 2 2 2 4 2 2 2 3 2" xfId="36017"/>
    <cellStyle name="Percent 2 3 2 2 2 4 2 2 2 4" xfId="25680"/>
    <cellStyle name="Percent 2 3 2 2 2 4 2 2 3" xfId="7587"/>
    <cellStyle name="Percent 2 3 2 2 2 4 2 2 3 2" xfId="17924"/>
    <cellStyle name="Percent 2 3 2 2 2 4 2 2 3 2 2" xfId="38601"/>
    <cellStyle name="Percent 2 3 2 2 2 4 2 2 3 3" xfId="28264"/>
    <cellStyle name="Percent 2 3 2 2 2 4 2 2 4" xfId="12756"/>
    <cellStyle name="Percent 2 3 2 2 2 4 2 2 4 2" xfId="33433"/>
    <cellStyle name="Percent 2 3 2 2 2 4 2 2 5" xfId="23096"/>
    <cellStyle name="Percent 2 3 2 2 2 4 2 3" xfId="3711"/>
    <cellStyle name="Percent 2 3 2 2 2 4 2 3 2" xfId="8879"/>
    <cellStyle name="Percent 2 3 2 2 2 4 2 3 2 2" xfId="19216"/>
    <cellStyle name="Percent 2 3 2 2 2 4 2 3 2 2 2" xfId="39893"/>
    <cellStyle name="Percent 2 3 2 2 2 4 2 3 2 3" xfId="29556"/>
    <cellStyle name="Percent 2 3 2 2 2 4 2 3 3" xfId="14048"/>
    <cellStyle name="Percent 2 3 2 2 2 4 2 3 3 2" xfId="34725"/>
    <cellStyle name="Percent 2 3 2 2 2 4 2 3 4" xfId="24388"/>
    <cellStyle name="Percent 2 3 2 2 2 4 2 4" xfId="6295"/>
    <cellStyle name="Percent 2 3 2 2 2 4 2 4 2" xfId="16632"/>
    <cellStyle name="Percent 2 3 2 2 2 4 2 4 2 2" xfId="37309"/>
    <cellStyle name="Percent 2 3 2 2 2 4 2 4 3" xfId="26972"/>
    <cellStyle name="Percent 2 3 2 2 2 4 2 5" xfId="11464"/>
    <cellStyle name="Percent 2 3 2 2 2 4 2 5 2" xfId="32141"/>
    <cellStyle name="Percent 2 3 2 2 2 4 2 6" xfId="21804"/>
    <cellStyle name="Percent 2 3 2 2 2 4 3" xfId="1773"/>
    <cellStyle name="Percent 2 3 2 2 2 4 3 2" xfId="4357"/>
    <cellStyle name="Percent 2 3 2 2 2 4 3 2 2" xfId="9525"/>
    <cellStyle name="Percent 2 3 2 2 2 4 3 2 2 2" xfId="19862"/>
    <cellStyle name="Percent 2 3 2 2 2 4 3 2 2 2 2" xfId="40539"/>
    <cellStyle name="Percent 2 3 2 2 2 4 3 2 2 3" xfId="30202"/>
    <cellStyle name="Percent 2 3 2 2 2 4 3 2 3" xfId="14694"/>
    <cellStyle name="Percent 2 3 2 2 2 4 3 2 3 2" xfId="35371"/>
    <cellStyle name="Percent 2 3 2 2 2 4 3 2 4" xfId="25034"/>
    <cellStyle name="Percent 2 3 2 2 2 4 3 3" xfId="6941"/>
    <cellStyle name="Percent 2 3 2 2 2 4 3 3 2" xfId="17278"/>
    <cellStyle name="Percent 2 3 2 2 2 4 3 3 2 2" xfId="37955"/>
    <cellStyle name="Percent 2 3 2 2 2 4 3 3 3" xfId="27618"/>
    <cellStyle name="Percent 2 3 2 2 2 4 3 4" xfId="12110"/>
    <cellStyle name="Percent 2 3 2 2 2 4 3 4 2" xfId="32787"/>
    <cellStyle name="Percent 2 3 2 2 2 4 3 5" xfId="22450"/>
    <cellStyle name="Percent 2 3 2 2 2 4 4" xfId="3065"/>
    <cellStyle name="Percent 2 3 2 2 2 4 4 2" xfId="8233"/>
    <cellStyle name="Percent 2 3 2 2 2 4 4 2 2" xfId="18570"/>
    <cellStyle name="Percent 2 3 2 2 2 4 4 2 2 2" xfId="39247"/>
    <cellStyle name="Percent 2 3 2 2 2 4 4 2 3" xfId="28910"/>
    <cellStyle name="Percent 2 3 2 2 2 4 4 3" xfId="13402"/>
    <cellStyle name="Percent 2 3 2 2 2 4 4 3 2" xfId="34079"/>
    <cellStyle name="Percent 2 3 2 2 2 4 4 4" xfId="23742"/>
    <cellStyle name="Percent 2 3 2 2 2 4 5" xfId="5649"/>
    <cellStyle name="Percent 2 3 2 2 2 4 5 2" xfId="15986"/>
    <cellStyle name="Percent 2 3 2 2 2 4 5 2 2" xfId="36663"/>
    <cellStyle name="Percent 2 3 2 2 2 4 5 3" xfId="26326"/>
    <cellStyle name="Percent 2 3 2 2 2 4 6" xfId="10818"/>
    <cellStyle name="Percent 2 3 2 2 2 4 6 2" xfId="31495"/>
    <cellStyle name="Percent 2 3 2 2 2 4 7" xfId="21158"/>
    <cellStyle name="Percent 2 3 2 2 2 5" xfId="804"/>
    <cellStyle name="Percent 2 3 2 2 2 5 2" xfId="2096"/>
    <cellStyle name="Percent 2 3 2 2 2 5 2 2" xfId="4680"/>
    <cellStyle name="Percent 2 3 2 2 2 5 2 2 2" xfId="9848"/>
    <cellStyle name="Percent 2 3 2 2 2 5 2 2 2 2" xfId="20185"/>
    <cellStyle name="Percent 2 3 2 2 2 5 2 2 2 2 2" xfId="40862"/>
    <cellStyle name="Percent 2 3 2 2 2 5 2 2 2 3" xfId="30525"/>
    <cellStyle name="Percent 2 3 2 2 2 5 2 2 3" xfId="15017"/>
    <cellStyle name="Percent 2 3 2 2 2 5 2 2 3 2" xfId="35694"/>
    <cellStyle name="Percent 2 3 2 2 2 5 2 2 4" xfId="25357"/>
    <cellStyle name="Percent 2 3 2 2 2 5 2 3" xfId="7264"/>
    <cellStyle name="Percent 2 3 2 2 2 5 2 3 2" xfId="17601"/>
    <cellStyle name="Percent 2 3 2 2 2 5 2 3 2 2" xfId="38278"/>
    <cellStyle name="Percent 2 3 2 2 2 5 2 3 3" xfId="27941"/>
    <cellStyle name="Percent 2 3 2 2 2 5 2 4" xfId="12433"/>
    <cellStyle name="Percent 2 3 2 2 2 5 2 4 2" xfId="33110"/>
    <cellStyle name="Percent 2 3 2 2 2 5 2 5" xfId="22773"/>
    <cellStyle name="Percent 2 3 2 2 2 5 3" xfId="3388"/>
    <cellStyle name="Percent 2 3 2 2 2 5 3 2" xfId="8556"/>
    <cellStyle name="Percent 2 3 2 2 2 5 3 2 2" xfId="18893"/>
    <cellStyle name="Percent 2 3 2 2 2 5 3 2 2 2" xfId="39570"/>
    <cellStyle name="Percent 2 3 2 2 2 5 3 2 3" xfId="29233"/>
    <cellStyle name="Percent 2 3 2 2 2 5 3 3" xfId="13725"/>
    <cellStyle name="Percent 2 3 2 2 2 5 3 3 2" xfId="34402"/>
    <cellStyle name="Percent 2 3 2 2 2 5 3 4" xfId="24065"/>
    <cellStyle name="Percent 2 3 2 2 2 5 4" xfId="5972"/>
    <cellStyle name="Percent 2 3 2 2 2 5 4 2" xfId="16309"/>
    <cellStyle name="Percent 2 3 2 2 2 5 4 2 2" xfId="36986"/>
    <cellStyle name="Percent 2 3 2 2 2 5 4 3" xfId="26649"/>
    <cellStyle name="Percent 2 3 2 2 2 5 5" xfId="11141"/>
    <cellStyle name="Percent 2 3 2 2 2 5 5 2" xfId="31818"/>
    <cellStyle name="Percent 2 3 2 2 2 5 6" xfId="21481"/>
    <cellStyle name="Percent 2 3 2 2 2 6" xfId="1450"/>
    <cellStyle name="Percent 2 3 2 2 2 6 2" xfId="4034"/>
    <cellStyle name="Percent 2 3 2 2 2 6 2 2" xfId="9202"/>
    <cellStyle name="Percent 2 3 2 2 2 6 2 2 2" xfId="19539"/>
    <cellStyle name="Percent 2 3 2 2 2 6 2 2 2 2" xfId="40216"/>
    <cellStyle name="Percent 2 3 2 2 2 6 2 2 3" xfId="29879"/>
    <cellStyle name="Percent 2 3 2 2 2 6 2 3" xfId="14371"/>
    <cellStyle name="Percent 2 3 2 2 2 6 2 3 2" xfId="35048"/>
    <cellStyle name="Percent 2 3 2 2 2 6 2 4" xfId="24711"/>
    <cellStyle name="Percent 2 3 2 2 2 6 3" xfId="6618"/>
    <cellStyle name="Percent 2 3 2 2 2 6 3 2" xfId="16955"/>
    <cellStyle name="Percent 2 3 2 2 2 6 3 2 2" xfId="37632"/>
    <cellStyle name="Percent 2 3 2 2 2 6 3 3" xfId="27295"/>
    <cellStyle name="Percent 2 3 2 2 2 6 4" xfId="11787"/>
    <cellStyle name="Percent 2 3 2 2 2 6 4 2" xfId="32464"/>
    <cellStyle name="Percent 2 3 2 2 2 6 5" xfId="22127"/>
    <cellStyle name="Percent 2 3 2 2 2 7" xfId="2742"/>
    <cellStyle name="Percent 2 3 2 2 2 7 2" xfId="7910"/>
    <cellStyle name="Percent 2 3 2 2 2 7 2 2" xfId="18247"/>
    <cellStyle name="Percent 2 3 2 2 2 7 2 2 2" xfId="38924"/>
    <cellStyle name="Percent 2 3 2 2 2 7 2 3" xfId="28587"/>
    <cellStyle name="Percent 2 3 2 2 2 7 3" xfId="13079"/>
    <cellStyle name="Percent 2 3 2 2 2 7 3 2" xfId="33756"/>
    <cellStyle name="Percent 2 3 2 2 2 7 4" xfId="23419"/>
    <cellStyle name="Percent 2 3 2 2 2 8" xfId="5326"/>
    <cellStyle name="Percent 2 3 2 2 2 8 2" xfId="15663"/>
    <cellStyle name="Percent 2 3 2 2 2 8 2 2" xfId="36340"/>
    <cellStyle name="Percent 2 3 2 2 2 8 3" xfId="26003"/>
    <cellStyle name="Percent 2 3 2 2 2 9" xfId="10495"/>
    <cellStyle name="Percent 2 3 2 2 2 9 2" xfId="31172"/>
    <cellStyle name="Percent 2 3 2 2 3" xfId="193"/>
    <cellStyle name="Percent 2 3 2 2 3 2" xfId="361"/>
    <cellStyle name="Percent 2 3 2 2 3 2 2" xfId="684"/>
    <cellStyle name="Percent 2 3 2 2 3 2 2 2" xfId="1330"/>
    <cellStyle name="Percent 2 3 2 2 3 2 2 2 2" xfId="2622"/>
    <cellStyle name="Percent 2 3 2 2 3 2 2 2 2 2" xfId="5206"/>
    <cellStyle name="Percent 2 3 2 2 3 2 2 2 2 2 2" xfId="10374"/>
    <cellStyle name="Percent 2 3 2 2 3 2 2 2 2 2 2 2" xfId="20711"/>
    <cellStyle name="Percent 2 3 2 2 3 2 2 2 2 2 2 2 2" xfId="41388"/>
    <cellStyle name="Percent 2 3 2 2 3 2 2 2 2 2 2 3" xfId="31051"/>
    <cellStyle name="Percent 2 3 2 2 3 2 2 2 2 2 3" xfId="15543"/>
    <cellStyle name="Percent 2 3 2 2 3 2 2 2 2 2 3 2" xfId="36220"/>
    <cellStyle name="Percent 2 3 2 2 3 2 2 2 2 2 4" xfId="25883"/>
    <cellStyle name="Percent 2 3 2 2 3 2 2 2 2 3" xfId="7790"/>
    <cellStyle name="Percent 2 3 2 2 3 2 2 2 2 3 2" xfId="18127"/>
    <cellStyle name="Percent 2 3 2 2 3 2 2 2 2 3 2 2" xfId="38804"/>
    <cellStyle name="Percent 2 3 2 2 3 2 2 2 2 3 3" xfId="28467"/>
    <cellStyle name="Percent 2 3 2 2 3 2 2 2 2 4" xfId="12959"/>
    <cellStyle name="Percent 2 3 2 2 3 2 2 2 2 4 2" xfId="33636"/>
    <cellStyle name="Percent 2 3 2 2 3 2 2 2 2 5" xfId="23299"/>
    <cellStyle name="Percent 2 3 2 2 3 2 2 2 3" xfId="3914"/>
    <cellStyle name="Percent 2 3 2 2 3 2 2 2 3 2" xfId="9082"/>
    <cellStyle name="Percent 2 3 2 2 3 2 2 2 3 2 2" xfId="19419"/>
    <cellStyle name="Percent 2 3 2 2 3 2 2 2 3 2 2 2" xfId="40096"/>
    <cellStyle name="Percent 2 3 2 2 3 2 2 2 3 2 3" xfId="29759"/>
    <cellStyle name="Percent 2 3 2 2 3 2 2 2 3 3" xfId="14251"/>
    <cellStyle name="Percent 2 3 2 2 3 2 2 2 3 3 2" xfId="34928"/>
    <cellStyle name="Percent 2 3 2 2 3 2 2 2 3 4" xfId="24591"/>
    <cellStyle name="Percent 2 3 2 2 3 2 2 2 4" xfId="6498"/>
    <cellStyle name="Percent 2 3 2 2 3 2 2 2 4 2" xfId="16835"/>
    <cellStyle name="Percent 2 3 2 2 3 2 2 2 4 2 2" xfId="37512"/>
    <cellStyle name="Percent 2 3 2 2 3 2 2 2 4 3" xfId="27175"/>
    <cellStyle name="Percent 2 3 2 2 3 2 2 2 5" xfId="11667"/>
    <cellStyle name="Percent 2 3 2 2 3 2 2 2 5 2" xfId="32344"/>
    <cellStyle name="Percent 2 3 2 2 3 2 2 2 6" xfId="22007"/>
    <cellStyle name="Percent 2 3 2 2 3 2 2 3" xfId="1976"/>
    <cellStyle name="Percent 2 3 2 2 3 2 2 3 2" xfId="4560"/>
    <cellStyle name="Percent 2 3 2 2 3 2 2 3 2 2" xfId="9728"/>
    <cellStyle name="Percent 2 3 2 2 3 2 2 3 2 2 2" xfId="20065"/>
    <cellStyle name="Percent 2 3 2 2 3 2 2 3 2 2 2 2" xfId="40742"/>
    <cellStyle name="Percent 2 3 2 2 3 2 2 3 2 2 3" xfId="30405"/>
    <cellStyle name="Percent 2 3 2 2 3 2 2 3 2 3" xfId="14897"/>
    <cellStyle name="Percent 2 3 2 2 3 2 2 3 2 3 2" xfId="35574"/>
    <cellStyle name="Percent 2 3 2 2 3 2 2 3 2 4" xfId="25237"/>
    <cellStyle name="Percent 2 3 2 2 3 2 2 3 3" xfId="7144"/>
    <cellStyle name="Percent 2 3 2 2 3 2 2 3 3 2" xfId="17481"/>
    <cellStyle name="Percent 2 3 2 2 3 2 2 3 3 2 2" xfId="38158"/>
    <cellStyle name="Percent 2 3 2 2 3 2 2 3 3 3" xfId="27821"/>
    <cellStyle name="Percent 2 3 2 2 3 2 2 3 4" xfId="12313"/>
    <cellStyle name="Percent 2 3 2 2 3 2 2 3 4 2" xfId="32990"/>
    <cellStyle name="Percent 2 3 2 2 3 2 2 3 5" xfId="22653"/>
    <cellStyle name="Percent 2 3 2 2 3 2 2 4" xfId="3268"/>
    <cellStyle name="Percent 2 3 2 2 3 2 2 4 2" xfId="8436"/>
    <cellStyle name="Percent 2 3 2 2 3 2 2 4 2 2" xfId="18773"/>
    <cellStyle name="Percent 2 3 2 2 3 2 2 4 2 2 2" xfId="39450"/>
    <cellStyle name="Percent 2 3 2 2 3 2 2 4 2 3" xfId="29113"/>
    <cellStyle name="Percent 2 3 2 2 3 2 2 4 3" xfId="13605"/>
    <cellStyle name="Percent 2 3 2 2 3 2 2 4 3 2" xfId="34282"/>
    <cellStyle name="Percent 2 3 2 2 3 2 2 4 4" xfId="23945"/>
    <cellStyle name="Percent 2 3 2 2 3 2 2 5" xfId="5852"/>
    <cellStyle name="Percent 2 3 2 2 3 2 2 5 2" xfId="16189"/>
    <cellStyle name="Percent 2 3 2 2 3 2 2 5 2 2" xfId="36866"/>
    <cellStyle name="Percent 2 3 2 2 3 2 2 5 3" xfId="26529"/>
    <cellStyle name="Percent 2 3 2 2 3 2 2 6" xfId="11021"/>
    <cellStyle name="Percent 2 3 2 2 3 2 2 6 2" xfId="31698"/>
    <cellStyle name="Percent 2 3 2 2 3 2 2 7" xfId="21361"/>
    <cellStyle name="Percent 2 3 2 2 3 2 3" xfId="1007"/>
    <cellStyle name="Percent 2 3 2 2 3 2 3 2" xfId="2299"/>
    <cellStyle name="Percent 2 3 2 2 3 2 3 2 2" xfId="4883"/>
    <cellStyle name="Percent 2 3 2 2 3 2 3 2 2 2" xfId="10051"/>
    <cellStyle name="Percent 2 3 2 2 3 2 3 2 2 2 2" xfId="20388"/>
    <cellStyle name="Percent 2 3 2 2 3 2 3 2 2 2 2 2" xfId="41065"/>
    <cellStyle name="Percent 2 3 2 2 3 2 3 2 2 2 3" xfId="30728"/>
    <cellStyle name="Percent 2 3 2 2 3 2 3 2 2 3" xfId="15220"/>
    <cellStyle name="Percent 2 3 2 2 3 2 3 2 2 3 2" xfId="35897"/>
    <cellStyle name="Percent 2 3 2 2 3 2 3 2 2 4" xfId="25560"/>
    <cellStyle name="Percent 2 3 2 2 3 2 3 2 3" xfId="7467"/>
    <cellStyle name="Percent 2 3 2 2 3 2 3 2 3 2" xfId="17804"/>
    <cellStyle name="Percent 2 3 2 2 3 2 3 2 3 2 2" xfId="38481"/>
    <cellStyle name="Percent 2 3 2 2 3 2 3 2 3 3" xfId="28144"/>
    <cellStyle name="Percent 2 3 2 2 3 2 3 2 4" xfId="12636"/>
    <cellStyle name="Percent 2 3 2 2 3 2 3 2 4 2" xfId="33313"/>
    <cellStyle name="Percent 2 3 2 2 3 2 3 2 5" xfId="22976"/>
    <cellStyle name="Percent 2 3 2 2 3 2 3 3" xfId="3591"/>
    <cellStyle name="Percent 2 3 2 2 3 2 3 3 2" xfId="8759"/>
    <cellStyle name="Percent 2 3 2 2 3 2 3 3 2 2" xfId="19096"/>
    <cellStyle name="Percent 2 3 2 2 3 2 3 3 2 2 2" xfId="39773"/>
    <cellStyle name="Percent 2 3 2 2 3 2 3 3 2 3" xfId="29436"/>
    <cellStyle name="Percent 2 3 2 2 3 2 3 3 3" xfId="13928"/>
    <cellStyle name="Percent 2 3 2 2 3 2 3 3 3 2" xfId="34605"/>
    <cellStyle name="Percent 2 3 2 2 3 2 3 3 4" xfId="24268"/>
    <cellStyle name="Percent 2 3 2 2 3 2 3 4" xfId="6175"/>
    <cellStyle name="Percent 2 3 2 2 3 2 3 4 2" xfId="16512"/>
    <cellStyle name="Percent 2 3 2 2 3 2 3 4 2 2" xfId="37189"/>
    <cellStyle name="Percent 2 3 2 2 3 2 3 4 3" xfId="26852"/>
    <cellStyle name="Percent 2 3 2 2 3 2 3 5" xfId="11344"/>
    <cellStyle name="Percent 2 3 2 2 3 2 3 5 2" xfId="32021"/>
    <cellStyle name="Percent 2 3 2 2 3 2 3 6" xfId="21684"/>
    <cellStyle name="Percent 2 3 2 2 3 2 4" xfId="1653"/>
    <cellStyle name="Percent 2 3 2 2 3 2 4 2" xfId="4237"/>
    <cellStyle name="Percent 2 3 2 2 3 2 4 2 2" xfId="9405"/>
    <cellStyle name="Percent 2 3 2 2 3 2 4 2 2 2" xfId="19742"/>
    <cellStyle name="Percent 2 3 2 2 3 2 4 2 2 2 2" xfId="40419"/>
    <cellStyle name="Percent 2 3 2 2 3 2 4 2 2 3" xfId="30082"/>
    <cellStyle name="Percent 2 3 2 2 3 2 4 2 3" xfId="14574"/>
    <cellStyle name="Percent 2 3 2 2 3 2 4 2 3 2" xfId="35251"/>
    <cellStyle name="Percent 2 3 2 2 3 2 4 2 4" xfId="24914"/>
    <cellStyle name="Percent 2 3 2 2 3 2 4 3" xfId="6821"/>
    <cellStyle name="Percent 2 3 2 2 3 2 4 3 2" xfId="17158"/>
    <cellStyle name="Percent 2 3 2 2 3 2 4 3 2 2" xfId="37835"/>
    <cellStyle name="Percent 2 3 2 2 3 2 4 3 3" xfId="27498"/>
    <cellStyle name="Percent 2 3 2 2 3 2 4 4" xfId="11990"/>
    <cellStyle name="Percent 2 3 2 2 3 2 4 4 2" xfId="32667"/>
    <cellStyle name="Percent 2 3 2 2 3 2 4 5" xfId="22330"/>
    <cellStyle name="Percent 2 3 2 2 3 2 5" xfId="2945"/>
    <cellStyle name="Percent 2 3 2 2 3 2 5 2" xfId="8113"/>
    <cellStyle name="Percent 2 3 2 2 3 2 5 2 2" xfId="18450"/>
    <cellStyle name="Percent 2 3 2 2 3 2 5 2 2 2" xfId="39127"/>
    <cellStyle name="Percent 2 3 2 2 3 2 5 2 3" xfId="28790"/>
    <cellStyle name="Percent 2 3 2 2 3 2 5 3" xfId="13282"/>
    <cellStyle name="Percent 2 3 2 2 3 2 5 3 2" xfId="33959"/>
    <cellStyle name="Percent 2 3 2 2 3 2 5 4" xfId="23622"/>
    <cellStyle name="Percent 2 3 2 2 3 2 6" xfId="5529"/>
    <cellStyle name="Percent 2 3 2 2 3 2 6 2" xfId="15866"/>
    <cellStyle name="Percent 2 3 2 2 3 2 6 2 2" xfId="36543"/>
    <cellStyle name="Percent 2 3 2 2 3 2 6 3" xfId="26206"/>
    <cellStyle name="Percent 2 3 2 2 3 2 7" xfId="10698"/>
    <cellStyle name="Percent 2 3 2 2 3 2 7 2" xfId="31375"/>
    <cellStyle name="Percent 2 3 2 2 3 2 8" xfId="21038"/>
    <cellStyle name="Percent 2 3 2 2 3 3" xfId="521"/>
    <cellStyle name="Percent 2 3 2 2 3 3 2" xfId="1167"/>
    <cellStyle name="Percent 2 3 2 2 3 3 2 2" xfId="2459"/>
    <cellStyle name="Percent 2 3 2 2 3 3 2 2 2" xfId="5043"/>
    <cellStyle name="Percent 2 3 2 2 3 3 2 2 2 2" xfId="10211"/>
    <cellStyle name="Percent 2 3 2 2 3 3 2 2 2 2 2" xfId="20548"/>
    <cellStyle name="Percent 2 3 2 2 3 3 2 2 2 2 2 2" xfId="41225"/>
    <cellStyle name="Percent 2 3 2 2 3 3 2 2 2 2 3" xfId="30888"/>
    <cellStyle name="Percent 2 3 2 2 3 3 2 2 2 3" xfId="15380"/>
    <cellStyle name="Percent 2 3 2 2 3 3 2 2 2 3 2" xfId="36057"/>
    <cellStyle name="Percent 2 3 2 2 3 3 2 2 2 4" xfId="25720"/>
    <cellStyle name="Percent 2 3 2 2 3 3 2 2 3" xfId="7627"/>
    <cellStyle name="Percent 2 3 2 2 3 3 2 2 3 2" xfId="17964"/>
    <cellStyle name="Percent 2 3 2 2 3 3 2 2 3 2 2" xfId="38641"/>
    <cellStyle name="Percent 2 3 2 2 3 3 2 2 3 3" xfId="28304"/>
    <cellStyle name="Percent 2 3 2 2 3 3 2 2 4" xfId="12796"/>
    <cellStyle name="Percent 2 3 2 2 3 3 2 2 4 2" xfId="33473"/>
    <cellStyle name="Percent 2 3 2 2 3 3 2 2 5" xfId="23136"/>
    <cellStyle name="Percent 2 3 2 2 3 3 2 3" xfId="3751"/>
    <cellStyle name="Percent 2 3 2 2 3 3 2 3 2" xfId="8919"/>
    <cellStyle name="Percent 2 3 2 2 3 3 2 3 2 2" xfId="19256"/>
    <cellStyle name="Percent 2 3 2 2 3 3 2 3 2 2 2" xfId="39933"/>
    <cellStyle name="Percent 2 3 2 2 3 3 2 3 2 3" xfId="29596"/>
    <cellStyle name="Percent 2 3 2 2 3 3 2 3 3" xfId="14088"/>
    <cellStyle name="Percent 2 3 2 2 3 3 2 3 3 2" xfId="34765"/>
    <cellStyle name="Percent 2 3 2 2 3 3 2 3 4" xfId="24428"/>
    <cellStyle name="Percent 2 3 2 2 3 3 2 4" xfId="6335"/>
    <cellStyle name="Percent 2 3 2 2 3 3 2 4 2" xfId="16672"/>
    <cellStyle name="Percent 2 3 2 2 3 3 2 4 2 2" xfId="37349"/>
    <cellStyle name="Percent 2 3 2 2 3 3 2 4 3" xfId="27012"/>
    <cellStyle name="Percent 2 3 2 2 3 3 2 5" xfId="11504"/>
    <cellStyle name="Percent 2 3 2 2 3 3 2 5 2" xfId="32181"/>
    <cellStyle name="Percent 2 3 2 2 3 3 2 6" xfId="21844"/>
    <cellStyle name="Percent 2 3 2 2 3 3 3" xfId="1813"/>
    <cellStyle name="Percent 2 3 2 2 3 3 3 2" xfId="4397"/>
    <cellStyle name="Percent 2 3 2 2 3 3 3 2 2" xfId="9565"/>
    <cellStyle name="Percent 2 3 2 2 3 3 3 2 2 2" xfId="19902"/>
    <cellStyle name="Percent 2 3 2 2 3 3 3 2 2 2 2" xfId="40579"/>
    <cellStyle name="Percent 2 3 2 2 3 3 3 2 2 3" xfId="30242"/>
    <cellStyle name="Percent 2 3 2 2 3 3 3 2 3" xfId="14734"/>
    <cellStyle name="Percent 2 3 2 2 3 3 3 2 3 2" xfId="35411"/>
    <cellStyle name="Percent 2 3 2 2 3 3 3 2 4" xfId="25074"/>
    <cellStyle name="Percent 2 3 2 2 3 3 3 3" xfId="6981"/>
    <cellStyle name="Percent 2 3 2 2 3 3 3 3 2" xfId="17318"/>
    <cellStyle name="Percent 2 3 2 2 3 3 3 3 2 2" xfId="37995"/>
    <cellStyle name="Percent 2 3 2 2 3 3 3 3 3" xfId="27658"/>
    <cellStyle name="Percent 2 3 2 2 3 3 3 4" xfId="12150"/>
    <cellStyle name="Percent 2 3 2 2 3 3 3 4 2" xfId="32827"/>
    <cellStyle name="Percent 2 3 2 2 3 3 3 5" xfId="22490"/>
    <cellStyle name="Percent 2 3 2 2 3 3 4" xfId="3105"/>
    <cellStyle name="Percent 2 3 2 2 3 3 4 2" xfId="8273"/>
    <cellStyle name="Percent 2 3 2 2 3 3 4 2 2" xfId="18610"/>
    <cellStyle name="Percent 2 3 2 2 3 3 4 2 2 2" xfId="39287"/>
    <cellStyle name="Percent 2 3 2 2 3 3 4 2 3" xfId="28950"/>
    <cellStyle name="Percent 2 3 2 2 3 3 4 3" xfId="13442"/>
    <cellStyle name="Percent 2 3 2 2 3 3 4 3 2" xfId="34119"/>
    <cellStyle name="Percent 2 3 2 2 3 3 4 4" xfId="23782"/>
    <cellStyle name="Percent 2 3 2 2 3 3 5" xfId="5689"/>
    <cellStyle name="Percent 2 3 2 2 3 3 5 2" xfId="16026"/>
    <cellStyle name="Percent 2 3 2 2 3 3 5 2 2" xfId="36703"/>
    <cellStyle name="Percent 2 3 2 2 3 3 5 3" xfId="26366"/>
    <cellStyle name="Percent 2 3 2 2 3 3 6" xfId="10858"/>
    <cellStyle name="Percent 2 3 2 2 3 3 6 2" xfId="31535"/>
    <cellStyle name="Percent 2 3 2 2 3 3 7" xfId="21198"/>
    <cellStyle name="Percent 2 3 2 2 3 4" xfId="844"/>
    <cellStyle name="Percent 2 3 2 2 3 4 2" xfId="2136"/>
    <cellStyle name="Percent 2 3 2 2 3 4 2 2" xfId="4720"/>
    <cellStyle name="Percent 2 3 2 2 3 4 2 2 2" xfId="9888"/>
    <cellStyle name="Percent 2 3 2 2 3 4 2 2 2 2" xfId="20225"/>
    <cellStyle name="Percent 2 3 2 2 3 4 2 2 2 2 2" xfId="40902"/>
    <cellStyle name="Percent 2 3 2 2 3 4 2 2 2 3" xfId="30565"/>
    <cellStyle name="Percent 2 3 2 2 3 4 2 2 3" xfId="15057"/>
    <cellStyle name="Percent 2 3 2 2 3 4 2 2 3 2" xfId="35734"/>
    <cellStyle name="Percent 2 3 2 2 3 4 2 2 4" xfId="25397"/>
    <cellStyle name="Percent 2 3 2 2 3 4 2 3" xfId="7304"/>
    <cellStyle name="Percent 2 3 2 2 3 4 2 3 2" xfId="17641"/>
    <cellStyle name="Percent 2 3 2 2 3 4 2 3 2 2" xfId="38318"/>
    <cellStyle name="Percent 2 3 2 2 3 4 2 3 3" xfId="27981"/>
    <cellStyle name="Percent 2 3 2 2 3 4 2 4" xfId="12473"/>
    <cellStyle name="Percent 2 3 2 2 3 4 2 4 2" xfId="33150"/>
    <cellStyle name="Percent 2 3 2 2 3 4 2 5" xfId="22813"/>
    <cellStyle name="Percent 2 3 2 2 3 4 3" xfId="3428"/>
    <cellStyle name="Percent 2 3 2 2 3 4 3 2" xfId="8596"/>
    <cellStyle name="Percent 2 3 2 2 3 4 3 2 2" xfId="18933"/>
    <cellStyle name="Percent 2 3 2 2 3 4 3 2 2 2" xfId="39610"/>
    <cellStyle name="Percent 2 3 2 2 3 4 3 2 3" xfId="29273"/>
    <cellStyle name="Percent 2 3 2 2 3 4 3 3" xfId="13765"/>
    <cellStyle name="Percent 2 3 2 2 3 4 3 3 2" xfId="34442"/>
    <cellStyle name="Percent 2 3 2 2 3 4 3 4" xfId="24105"/>
    <cellStyle name="Percent 2 3 2 2 3 4 4" xfId="6012"/>
    <cellStyle name="Percent 2 3 2 2 3 4 4 2" xfId="16349"/>
    <cellStyle name="Percent 2 3 2 2 3 4 4 2 2" xfId="37026"/>
    <cellStyle name="Percent 2 3 2 2 3 4 4 3" xfId="26689"/>
    <cellStyle name="Percent 2 3 2 2 3 4 5" xfId="11181"/>
    <cellStyle name="Percent 2 3 2 2 3 4 5 2" xfId="31858"/>
    <cellStyle name="Percent 2 3 2 2 3 4 6" xfId="21521"/>
    <cellStyle name="Percent 2 3 2 2 3 5" xfId="1490"/>
    <cellStyle name="Percent 2 3 2 2 3 5 2" xfId="4074"/>
    <cellStyle name="Percent 2 3 2 2 3 5 2 2" xfId="9242"/>
    <cellStyle name="Percent 2 3 2 2 3 5 2 2 2" xfId="19579"/>
    <cellStyle name="Percent 2 3 2 2 3 5 2 2 2 2" xfId="40256"/>
    <cellStyle name="Percent 2 3 2 2 3 5 2 2 3" xfId="29919"/>
    <cellStyle name="Percent 2 3 2 2 3 5 2 3" xfId="14411"/>
    <cellStyle name="Percent 2 3 2 2 3 5 2 3 2" xfId="35088"/>
    <cellStyle name="Percent 2 3 2 2 3 5 2 4" xfId="24751"/>
    <cellStyle name="Percent 2 3 2 2 3 5 3" xfId="6658"/>
    <cellStyle name="Percent 2 3 2 2 3 5 3 2" xfId="16995"/>
    <cellStyle name="Percent 2 3 2 2 3 5 3 2 2" xfId="37672"/>
    <cellStyle name="Percent 2 3 2 2 3 5 3 3" xfId="27335"/>
    <cellStyle name="Percent 2 3 2 2 3 5 4" xfId="11827"/>
    <cellStyle name="Percent 2 3 2 2 3 5 4 2" xfId="32504"/>
    <cellStyle name="Percent 2 3 2 2 3 5 5" xfId="22167"/>
    <cellStyle name="Percent 2 3 2 2 3 6" xfId="2782"/>
    <cellStyle name="Percent 2 3 2 2 3 6 2" xfId="7950"/>
    <cellStyle name="Percent 2 3 2 2 3 6 2 2" xfId="18287"/>
    <cellStyle name="Percent 2 3 2 2 3 6 2 2 2" xfId="38964"/>
    <cellStyle name="Percent 2 3 2 2 3 6 2 3" xfId="28627"/>
    <cellStyle name="Percent 2 3 2 2 3 6 3" xfId="13119"/>
    <cellStyle name="Percent 2 3 2 2 3 6 3 2" xfId="33796"/>
    <cellStyle name="Percent 2 3 2 2 3 6 4" xfId="23459"/>
    <cellStyle name="Percent 2 3 2 2 3 7" xfId="5366"/>
    <cellStyle name="Percent 2 3 2 2 3 7 2" xfId="15703"/>
    <cellStyle name="Percent 2 3 2 2 3 7 2 2" xfId="36380"/>
    <cellStyle name="Percent 2 3 2 2 3 7 3" xfId="26043"/>
    <cellStyle name="Percent 2 3 2 2 3 8" xfId="10535"/>
    <cellStyle name="Percent 2 3 2 2 3 8 2" xfId="31212"/>
    <cellStyle name="Percent 2 3 2 2 3 9" xfId="20875"/>
    <cellStyle name="Percent 2 3 2 2 4" xfId="280"/>
    <cellStyle name="Percent 2 3 2 2 4 2" xfId="604"/>
    <cellStyle name="Percent 2 3 2 2 4 2 2" xfId="1250"/>
    <cellStyle name="Percent 2 3 2 2 4 2 2 2" xfId="2542"/>
    <cellStyle name="Percent 2 3 2 2 4 2 2 2 2" xfId="5126"/>
    <cellStyle name="Percent 2 3 2 2 4 2 2 2 2 2" xfId="10294"/>
    <cellStyle name="Percent 2 3 2 2 4 2 2 2 2 2 2" xfId="20631"/>
    <cellStyle name="Percent 2 3 2 2 4 2 2 2 2 2 2 2" xfId="41308"/>
    <cellStyle name="Percent 2 3 2 2 4 2 2 2 2 2 3" xfId="30971"/>
    <cellStyle name="Percent 2 3 2 2 4 2 2 2 2 3" xfId="15463"/>
    <cellStyle name="Percent 2 3 2 2 4 2 2 2 2 3 2" xfId="36140"/>
    <cellStyle name="Percent 2 3 2 2 4 2 2 2 2 4" xfId="25803"/>
    <cellStyle name="Percent 2 3 2 2 4 2 2 2 3" xfId="7710"/>
    <cellStyle name="Percent 2 3 2 2 4 2 2 2 3 2" xfId="18047"/>
    <cellStyle name="Percent 2 3 2 2 4 2 2 2 3 2 2" xfId="38724"/>
    <cellStyle name="Percent 2 3 2 2 4 2 2 2 3 3" xfId="28387"/>
    <cellStyle name="Percent 2 3 2 2 4 2 2 2 4" xfId="12879"/>
    <cellStyle name="Percent 2 3 2 2 4 2 2 2 4 2" xfId="33556"/>
    <cellStyle name="Percent 2 3 2 2 4 2 2 2 5" xfId="23219"/>
    <cellStyle name="Percent 2 3 2 2 4 2 2 3" xfId="3834"/>
    <cellStyle name="Percent 2 3 2 2 4 2 2 3 2" xfId="9002"/>
    <cellStyle name="Percent 2 3 2 2 4 2 2 3 2 2" xfId="19339"/>
    <cellStyle name="Percent 2 3 2 2 4 2 2 3 2 2 2" xfId="40016"/>
    <cellStyle name="Percent 2 3 2 2 4 2 2 3 2 3" xfId="29679"/>
    <cellStyle name="Percent 2 3 2 2 4 2 2 3 3" xfId="14171"/>
    <cellStyle name="Percent 2 3 2 2 4 2 2 3 3 2" xfId="34848"/>
    <cellStyle name="Percent 2 3 2 2 4 2 2 3 4" xfId="24511"/>
    <cellStyle name="Percent 2 3 2 2 4 2 2 4" xfId="6418"/>
    <cellStyle name="Percent 2 3 2 2 4 2 2 4 2" xfId="16755"/>
    <cellStyle name="Percent 2 3 2 2 4 2 2 4 2 2" xfId="37432"/>
    <cellStyle name="Percent 2 3 2 2 4 2 2 4 3" xfId="27095"/>
    <cellStyle name="Percent 2 3 2 2 4 2 2 5" xfId="11587"/>
    <cellStyle name="Percent 2 3 2 2 4 2 2 5 2" xfId="32264"/>
    <cellStyle name="Percent 2 3 2 2 4 2 2 6" xfId="21927"/>
    <cellStyle name="Percent 2 3 2 2 4 2 3" xfId="1896"/>
    <cellStyle name="Percent 2 3 2 2 4 2 3 2" xfId="4480"/>
    <cellStyle name="Percent 2 3 2 2 4 2 3 2 2" xfId="9648"/>
    <cellStyle name="Percent 2 3 2 2 4 2 3 2 2 2" xfId="19985"/>
    <cellStyle name="Percent 2 3 2 2 4 2 3 2 2 2 2" xfId="40662"/>
    <cellStyle name="Percent 2 3 2 2 4 2 3 2 2 3" xfId="30325"/>
    <cellStyle name="Percent 2 3 2 2 4 2 3 2 3" xfId="14817"/>
    <cellStyle name="Percent 2 3 2 2 4 2 3 2 3 2" xfId="35494"/>
    <cellStyle name="Percent 2 3 2 2 4 2 3 2 4" xfId="25157"/>
    <cellStyle name="Percent 2 3 2 2 4 2 3 3" xfId="7064"/>
    <cellStyle name="Percent 2 3 2 2 4 2 3 3 2" xfId="17401"/>
    <cellStyle name="Percent 2 3 2 2 4 2 3 3 2 2" xfId="38078"/>
    <cellStyle name="Percent 2 3 2 2 4 2 3 3 3" xfId="27741"/>
    <cellStyle name="Percent 2 3 2 2 4 2 3 4" xfId="12233"/>
    <cellStyle name="Percent 2 3 2 2 4 2 3 4 2" xfId="32910"/>
    <cellStyle name="Percent 2 3 2 2 4 2 3 5" xfId="22573"/>
    <cellStyle name="Percent 2 3 2 2 4 2 4" xfId="3188"/>
    <cellStyle name="Percent 2 3 2 2 4 2 4 2" xfId="8356"/>
    <cellStyle name="Percent 2 3 2 2 4 2 4 2 2" xfId="18693"/>
    <cellStyle name="Percent 2 3 2 2 4 2 4 2 2 2" xfId="39370"/>
    <cellStyle name="Percent 2 3 2 2 4 2 4 2 3" xfId="29033"/>
    <cellStyle name="Percent 2 3 2 2 4 2 4 3" xfId="13525"/>
    <cellStyle name="Percent 2 3 2 2 4 2 4 3 2" xfId="34202"/>
    <cellStyle name="Percent 2 3 2 2 4 2 4 4" xfId="23865"/>
    <cellStyle name="Percent 2 3 2 2 4 2 5" xfId="5772"/>
    <cellStyle name="Percent 2 3 2 2 4 2 5 2" xfId="16109"/>
    <cellStyle name="Percent 2 3 2 2 4 2 5 2 2" xfId="36786"/>
    <cellStyle name="Percent 2 3 2 2 4 2 5 3" xfId="26449"/>
    <cellStyle name="Percent 2 3 2 2 4 2 6" xfId="10941"/>
    <cellStyle name="Percent 2 3 2 2 4 2 6 2" xfId="31618"/>
    <cellStyle name="Percent 2 3 2 2 4 2 7" xfId="21281"/>
    <cellStyle name="Percent 2 3 2 2 4 3" xfId="927"/>
    <cellStyle name="Percent 2 3 2 2 4 3 2" xfId="2219"/>
    <cellStyle name="Percent 2 3 2 2 4 3 2 2" xfId="4803"/>
    <cellStyle name="Percent 2 3 2 2 4 3 2 2 2" xfId="9971"/>
    <cellStyle name="Percent 2 3 2 2 4 3 2 2 2 2" xfId="20308"/>
    <cellStyle name="Percent 2 3 2 2 4 3 2 2 2 2 2" xfId="40985"/>
    <cellStyle name="Percent 2 3 2 2 4 3 2 2 2 3" xfId="30648"/>
    <cellStyle name="Percent 2 3 2 2 4 3 2 2 3" xfId="15140"/>
    <cellStyle name="Percent 2 3 2 2 4 3 2 2 3 2" xfId="35817"/>
    <cellStyle name="Percent 2 3 2 2 4 3 2 2 4" xfId="25480"/>
    <cellStyle name="Percent 2 3 2 2 4 3 2 3" xfId="7387"/>
    <cellStyle name="Percent 2 3 2 2 4 3 2 3 2" xfId="17724"/>
    <cellStyle name="Percent 2 3 2 2 4 3 2 3 2 2" xfId="38401"/>
    <cellStyle name="Percent 2 3 2 2 4 3 2 3 3" xfId="28064"/>
    <cellStyle name="Percent 2 3 2 2 4 3 2 4" xfId="12556"/>
    <cellStyle name="Percent 2 3 2 2 4 3 2 4 2" xfId="33233"/>
    <cellStyle name="Percent 2 3 2 2 4 3 2 5" xfId="22896"/>
    <cellStyle name="Percent 2 3 2 2 4 3 3" xfId="3511"/>
    <cellStyle name="Percent 2 3 2 2 4 3 3 2" xfId="8679"/>
    <cellStyle name="Percent 2 3 2 2 4 3 3 2 2" xfId="19016"/>
    <cellStyle name="Percent 2 3 2 2 4 3 3 2 2 2" xfId="39693"/>
    <cellStyle name="Percent 2 3 2 2 4 3 3 2 3" xfId="29356"/>
    <cellStyle name="Percent 2 3 2 2 4 3 3 3" xfId="13848"/>
    <cellStyle name="Percent 2 3 2 2 4 3 3 3 2" xfId="34525"/>
    <cellStyle name="Percent 2 3 2 2 4 3 3 4" xfId="24188"/>
    <cellStyle name="Percent 2 3 2 2 4 3 4" xfId="6095"/>
    <cellStyle name="Percent 2 3 2 2 4 3 4 2" xfId="16432"/>
    <cellStyle name="Percent 2 3 2 2 4 3 4 2 2" xfId="37109"/>
    <cellStyle name="Percent 2 3 2 2 4 3 4 3" xfId="26772"/>
    <cellStyle name="Percent 2 3 2 2 4 3 5" xfId="11264"/>
    <cellStyle name="Percent 2 3 2 2 4 3 5 2" xfId="31941"/>
    <cellStyle name="Percent 2 3 2 2 4 3 6" xfId="21604"/>
    <cellStyle name="Percent 2 3 2 2 4 4" xfId="1573"/>
    <cellStyle name="Percent 2 3 2 2 4 4 2" xfId="4157"/>
    <cellStyle name="Percent 2 3 2 2 4 4 2 2" xfId="9325"/>
    <cellStyle name="Percent 2 3 2 2 4 4 2 2 2" xfId="19662"/>
    <cellStyle name="Percent 2 3 2 2 4 4 2 2 2 2" xfId="40339"/>
    <cellStyle name="Percent 2 3 2 2 4 4 2 2 3" xfId="30002"/>
    <cellStyle name="Percent 2 3 2 2 4 4 2 3" xfId="14494"/>
    <cellStyle name="Percent 2 3 2 2 4 4 2 3 2" xfId="35171"/>
    <cellStyle name="Percent 2 3 2 2 4 4 2 4" xfId="24834"/>
    <cellStyle name="Percent 2 3 2 2 4 4 3" xfId="6741"/>
    <cellStyle name="Percent 2 3 2 2 4 4 3 2" xfId="17078"/>
    <cellStyle name="Percent 2 3 2 2 4 4 3 2 2" xfId="37755"/>
    <cellStyle name="Percent 2 3 2 2 4 4 3 3" xfId="27418"/>
    <cellStyle name="Percent 2 3 2 2 4 4 4" xfId="11910"/>
    <cellStyle name="Percent 2 3 2 2 4 4 4 2" xfId="32587"/>
    <cellStyle name="Percent 2 3 2 2 4 4 5" xfId="22250"/>
    <cellStyle name="Percent 2 3 2 2 4 5" xfId="2865"/>
    <cellStyle name="Percent 2 3 2 2 4 5 2" xfId="8033"/>
    <cellStyle name="Percent 2 3 2 2 4 5 2 2" xfId="18370"/>
    <cellStyle name="Percent 2 3 2 2 4 5 2 2 2" xfId="39047"/>
    <cellStyle name="Percent 2 3 2 2 4 5 2 3" xfId="28710"/>
    <cellStyle name="Percent 2 3 2 2 4 5 3" xfId="13202"/>
    <cellStyle name="Percent 2 3 2 2 4 5 3 2" xfId="33879"/>
    <cellStyle name="Percent 2 3 2 2 4 5 4" xfId="23542"/>
    <cellStyle name="Percent 2 3 2 2 4 6" xfId="5449"/>
    <cellStyle name="Percent 2 3 2 2 4 6 2" xfId="15786"/>
    <cellStyle name="Percent 2 3 2 2 4 6 2 2" xfId="36463"/>
    <cellStyle name="Percent 2 3 2 2 4 6 3" xfId="26126"/>
    <cellStyle name="Percent 2 3 2 2 4 7" xfId="10618"/>
    <cellStyle name="Percent 2 3 2 2 4 7 2" xfId="31295"/>
    <cellStyle name="Percent 2 3 2 2 4 8" xfId="20958"/>
    <cellStyle name="Percent 2 3 2 2 5" xfId="441"/>
    <cellStyle name="Percent 2 3 2 2 5 2" xfId="1087"/>
    <cellStyle name="Percent 2 3 2 2 5 2 2" xfId="2379"/>
    <cellStyle name="Percent 2 3 2 2 5 2 2 2" xfId="4963"/>
    <cellStyle name="Percent 2 3 2 2 5 2 2 2 2" xfId="10131"/>
    <cellStyle name="Percent 2 3 2 2 5 2 2 2 2 2" xfId="20468"/>
    <cellStyle name="Percent 2 3 2 2 5 2 2 2 2 2 2" xfId="41145"/>
    <cellStyle name="Percent 2 3 2 2 5 2 2 2 2 3" xfId="30808"/>
    <cellStyle name="Percent 2 3 2 2 5 2 2 2 3" xfId="15300"/>
    <cellStyle name="Percent 2 3 2 2 5 2 2 2 3 2" xfId="35977"/>
    <cellStyle name="Percent 2 3 2 2 5 2 2 2 4" xfId="25640"/>
    <cellStyle name="Percent 2 3 2 2 5 2 2 3" xfId="7547"/>
    <cellStyle name="Percent 2 3 2 2 5 2 2 3 2" xfId="17884"/>
    <cellStyle name="Percent 2 3 2 2 5 2 2 3 2 2" xfId="38561"/>
    <cellStyle name="Percent 2 3 2 2 5 2 2 3 3" xfId="28224"/>
    <cellStyle name="Percent 2 3 2 2 5 2 2 4" xfId="12716"/>
    <cellStyle name="Percent 2 3 2 2 5 2 2 4 2" xfId="33393"/>
    <cellStyle name="Percent 2 3 2 2 5 2 2 5" xfId="23056"/>
    <cellStyle name="Percent 2 3 2 2 5 2 3" xfId="3671"/>
    <cellStyle name="Percent 2 3 2 2 5 2 3 2" xfId="8839"/>
    <cellStyle name="Percent 2 3 2 2 5 2 3 2 2" xfId="19176"/>
    <cellStyle name="Percent 2 3 2 2 5 2 3 2 2 2" xfId="39853"/>
    <cellStyle name="Percent 2 3 2 2 5 2 3 2 3" xfId="29516"/>
    <cellStyle name="Percent 2 3 2 2 5 2 3 3" xfId="14008"/>
    <cellStyle name="Percent 2 3 2 2 5 2 3 3 2" xfId="34685"/>
    <cellStyle name="Percent 2 3 2 2 5 2 3 4" xfId="24348"/>
    <cellStyle name="Percent 2 3 2 2 5 2 4" xfId="6255"/>
    <cellStyle name="Percent 2 3 2 2 5 2 4 2" xfId="16592"/>
    <cellStyle name="Percent 2 3 2 2 5 2 4 2 2" xfId="37269"/>
    <cellStyle name="Percent 2 3 2 2 5 2 4 3" xfId="26932"/>
    <cellStyle name="Percent 2 3 2 2 5 2 5" xfId="11424"/>
    <cellStyle name="Percent 2 3 2 2 5 2 5 2" xfId="32101"/>
    <cellStyle name="Percent 2 3 2 2 5 2 6" xfId="21764"/>
    <cellStyle name="Percent 2 3 2 2 5 3" xfId="1733"/>
    <cellStyle name="Percent 2 3 2 2 5 3 2" xfId="4317"/>
    <cellStyle name="Percent 2 3 2 2 5 3 2 2" xfId="9485"/>
    <cellStyle name="Percent 2 3 2 2 5 3 2 2 2" xfId="19822"/>
    <cellStyle name="Percent 2 3 2 2 5 3 2 2 2 2" xfId="40499"/>
    <cellStyle name="Percent 2 3 2 2 5 3 2 2 3" xfId="30162"/>
    <cellStyle name="Percent 2 3 2 2 5 3 2 3" xfId="14654"/>
    <cellStyle name="Percent 2 3 2 2 5 3 2 3 2" xfId="35331"/>
    <cellStyle name="Percent 2 3 2 2 5 3 2 4" xfId="24994"/>
    <cellStyle name="Percent 2 3 2 2 5 3 3" xfId="6901"/>
    <cellStyle name="Percent 2 3 2 2 5 3 3 2" xfId="17238"/>
    <cellStyle name="Percent 2 3 2 2 5 3 3 2 2" xfId="37915"/>
    <cellStyle name="Percent 2 3 2 2 5 3 3 3" xfId="27578"/>
    <cellStyle name="Percent 2 3 2 2 5 3 4" xfId="12070"/>
    <cellStyle name="Percent 2 3 2 2 5 3 4 2" xfId="32747"/>
    <cellStyle name="Percent 2 3 2 2 5 3 5" xfId="22410"/>
    <cellStyle name="Percent 2 3 2 2 5 4" xfId="3025"/>
    <cellStyle name="Percent 2 3 2 2 5 4 2" xfId="8193"/>
    <cellStyle name="Percent 2 3 2 2 5 4 2 2" xfId="18530"/>
    <cellStyle name="Percent 2 3 2 2 5 4 2 2 2" xfId="39207"/>
    <cellStyle name="Percent 2 3 2 2 5 4 2 3" xfId="28870"/>
    <cellStyle name="Percent 2 3 2 2 5 4 3" xfId="13362"/>
    <cellStyle name="Percent 2 3 2 2 5 4 3 2" xfId="34039"/>
    <cellStyle name="Percent 2 3 2 2 5 4 4" xfId="23702"/>
    <cellStyle name="Percent 2 3 2 2 5 5" xfId="5609"/>
    <cellStyle name="Percent 2 3 2 2 5 5 2" xfId="15946"/>
    <cellStyle name="Percent 2 3 2 2 5 5 2 2" xfId="36623"/>
    <cellStyle name="Percent 2 3 2 2 5 5 3" xfId="26286"/>
    <cellStyle name="Percent 2 3 2 2 5 6" xfId="10778"/>
    <cellStyle name="Percent 2 3 2 2 5 6 2" xfId="31455"/>
    <cellStyle name="Percent 2 3 2 2 5 7" xfId="21118"/>
    <cellStyle name="Percent 2 3 2 2 6" xfId="764"/>
    <cellStyle name="Percent 2 3 2 2 6 2" xfId="2056"/>
    <cellStyle name="Percent 2 3 2 2 6 2 2" xfId="4640"/>
    <cellStyle name="Percent 2 3 2 2 6 2 2 2" xfId="9808"/>
    <cellStyle name="Percent 2 3 2 2 6 2 2 2 2" xfId="20145"/>
    <cellStyle name="Percent 2 3 2 2 6 2 2 2 2 2" xfId="40822"/>
    <cellStyle name="Percent 2 3 2 2 6 2 2 2 3" xfId="30485"/>
    <cellStyle name="Percent 2 3 2 2 6 2 2 3" xfId="14977"/>
    <cellStyle name="Percent 2 3 2 2 6 2 2 3 2" xfId="35654"/>
    <cellStyle name="Percent 2 3 2 2 6 2 2 4" xfId="25317"/>
    <cellStyle name="Percent 2 3 2 2 6 2 3" xfId="7224"/>
    <cellStyle name="Percent 2 3 2 2 6 2 3 2" xfId="17561"/>
    <cellStyle name="Percent 2 3 2 2 6 2 3 2 2" xfId="38238"/>
    <cellStyle name="Percent 2 3 2 2 6 2 3 3" xfId="27901"/>
    <cellStyle name="Percent 2 3 2 2 6 2 4" xfId="12393"/>
    <cellStyle name="Percent 2 3 2 2 6 2 4 2" xfId="33070"/>
    <cellStyle name="Percent 2 3 2 2 6 2 5" xfId="22733"/>
    <cellStyle name="Percent 2 3 2 2 6 3" xfId="3348"/>
    <cellStyle name="Percent 2 3 2 2 6 3 2" xfId="8516"/>
    <cellStyle name="Percent 2 3 2 2 6 3 2 2" xfId="18853"/>
    <cellStyle name="Percent 2 3 2 2 6 3 2 2 2" xfId="39530"/>
    <cellStyle name="Percent 2 3 2 2 6 3 2 3" xfId="29193"/>
    <cellStyle name="Percent 2 3 2 2 6 3 3" xfId="13685"/>
    <cellStyle name="Percent 2 3 2 2 6 3 3 2" xfId="34362"/>
    <cellStyle name="Percent 2 3 2 2 6 3 4" xfId="24025"/>
    <cellStyle name="Percent 2 3 2 2 6 4" xfId="5932"/>
    <cellStyle name="Percent 2 3 2 2 6 4 2" xfId="16269"/>
    <cellStyle name="Percent 2 3 2 2 6 4 2 2" xfId="36946"/>
    <cellStyle name="Percent 2 3 2 2 6 4 3" xfId="26609"/>
    <cellStyle name="Percent 2 3 2 2 6 5" xfId="11101"/>
    <cellStyle name="Percent 2 3 2 2 6 5 2" xfId="31778"/>
    <cellStyle name="Percent 2 3 2 2 6 6" xfId="21441"/>
    <cellStyle name="Percent 2 3 2 2 7" xfId="1410"/>
    <cellStyle name="Percent 2 3 2 2 7 2" xfId="3994"/>
    <cellStyle name="Percent 2 3 2 2 7 2 2" xfId="9162"/>
    <cellStyle name="Percent 2 3 2 2 7 2 2 2" xfId="19499"/>
    <cellStyle name="Percent 2 3 2 2 7 2 2 2 2" xfId="40176"/>
    <cellStyle name="Percent 2 3 2 2 7 2 2 3" xfId="29839"/>
    <cellStyle name="Percent 2 3 2 2 7 2 3" xfId="14331"/>
    <cellStyle name="Percent 2 3 2 2 7 2 3 2" xfId="35008"/>
    <cellStyle name="Percent 2 3 2 2 7 2 4" xfId="24671"/>
    <cellStyle name="Percent 2 3 2 2 7 3" xfId="6578"/>
    <cellStyle name="Percent 2 3 2 2 7 3 2" xfId="16915"/>
    <cellStyle name="Percent 2 3 2 2 7 3 2 2" xfId="37592"/>
    <cellStyle name="Percent 2 3 2 2 7 3 3" xfId="27255"/>
    <cellStyle name="Percent 2 3 2 2 7 4" xfId="11747"/>
    <cellStyle name="Percent 2 3 2 2 7 4 2" xfId="32424"/>
    <cellStyle name="Percent 2 3 2 2 7 5" xfId="22087"/>
    <cellStyle name="Percent 2 3 2 2 8" xfId="2702"/>
    <cellStyle name="Percent 2 3 2 2 8 2" xfId="7870"/>
    <cellStyle name="Percent 2 3 2 2 8 2 2" xfId="18207"/>
    <cellStyle name="Percent 2 3 2 2 8 2 2 2" xfId="38884"/>
    <cellStyle name="Percent 2 3 2 2 8 2 3" xfId="28547"/>
    <cellStyle name="Percent 2 3 2 2 8 3" xfId="13039"/>
    <cellStyle name="Percent 2 3 2 2 8 3 2" xfId="33716"/>
    <cellStyle name="Percent 2 3 2 2 8 4" xfId="23379"/>
    <cellStyle name="Percent 2 3 2 2 9" xfId="5286"/>
    <cellStyle name="Percent 2 3 2 2 9 2" xfId="15623"/>
    <cellStyle name="Percent 2 3 2 2 9 2 2" xfId="36300"/>
    <cellStyle name="Percent 2 3 2 2 9 3" xfId="25963"/>
    <cellStyle name="Percent 2 3 2 3" xfId="132"/>
    <cellStyle name="Percent 2 3 2 3 10" xfId="20815"/>
    <cellStyle name="Percent 2 3 2 3 2" xfId="213"/>
    <cellStyle name="Percent 2 3 2 3 2 2" xfId="381"/>
    <cellStyle name="Percent 2 3 2 3 2 2 2" xfId="704"/>
    <cellStyle name="Percent 2 3 2 3 2 2 2 2" xfId="1350"/>
    <cellStyle name="Percent 2 3 2 3 2 2 2 2 2" xfId="2642"/>
    <cellStyle name="Percent 2 3 2 3 2 2 2 2 2 2" xfId="5226"/>
    <cellStyle name="Percent 2 3 2 3 2 2 2 2 2 2 2" xfId="10394"/>
    <cellStyle name="Percent 2 3 2 3 2 2 2 2 2 2 2 2" xfId="20731"/>
    <cellStyle name="Percent 2 3 2 3 2 2 2 2 2 2 2 2 2" xfId="41408"/>
    <cellStyle name="Percent 2 3 2 3 2 2 2 2 2 2 2 3" xfId="31071"/>
    <cellStyle name="Percent 2 3 2 3 2 2 2 2 2 2 3" xfId="15563"/>
    <cellStyle name="Percent 2 3 2 3 2 2 2 2 2 2 3 2" xfId="36240"/>
    <cellStyle name="Percent 2 3 2 3 2 2 2 2 2 2 4" xfId="25903"/>
    <cellStyle name="Percent 2 3 2 3 2 2 2 2 2 3" xfId="7810"/>
    <cellStyle name="Percent 2 3 2 3 2 2 2 2 2 3 2" xfId="18147"/>
    <cellStyle name="Percent 2 3 2 3 2 2 2 2 2 3 2 2" xfId="38824"/>
    <cellStyle name="Percent 2 3 2 3 2 2 2 2 2 3 3" xfId="28487"/>
    <cellStyle name="Percent 2 3 2 3 2 2 2 2 2 4" xfId="12979"/>
    <cellStyle name="Percent 2 3 2 3 2 2 2 2 2 4 2" xfId="33656"/>
    <cellStyle name="Percent 2 3 2 3 2 2 2 2 2 5" xfId="23319"/>
    <cellStyle name="Percent 2 3 2 3 2 2 2 2 3" xfId="3934"/>
    <cellStyle name="Percent 2 3 2 3 2 2 2 2 3 2" xfId="9102"/>
    <cellStyle name="Percent 2 3 2 3 2 2 2 2 3 2 2" xfId="19439"/>
    <cellStyle name="Percent 2 3 2 3 2 2 2 2 3 2 2 2" xfId="40116"/>
    <cellStyle name="Percent 2 3 2 3 2 2 2 2 3 2 3" xfId="29779"/>
    <cellStyle name="Percent 2 3 2 3 2 2 2 2 3 3" xfId="14271"/>
    <cellStyle name="Percent 2 3 2 3 2 2 2 2 3 3 2" xfId="34948"/>
    <cellStyle name="Percent 2 3 2 3 2 2 2 2 3 4" xfId="24611"/>
    <cellStyle name="Percent 2 3 2 3 2 2 2 2 4" xfId="6518"/>
    <cellStyle name="Percent 2 3 2 3 2 2 2 2 4 2" xfId="16855"/>
    <cellStyle name="Percent 2 3 2 3 2 2 2 2 4 2 2" xfId="37532"/>
    <cellStyle name="Percent 2 3 2 3 2 2 2 2 4 3" xfId="27195"/>
    <cellStyle name="Percent 2 3 2 3 2 2 2 2 5" xfId="11687"/>
    <cellStyle name="Percent 2 3 2 3 2 2 2 2 5 2" xfId="32364"/>
    <cellStyle name="Percent 2 3 2 3 2 2 2 2 6" xfId="22027"/>
    <cellStyle name="Percent 2 3 2 3 2 2 2 3" xfId="1996"/>
    <cellStyle name="Percent 2 3 2 3 2 2 2 3 2" xfId="4580"/>
    <cellStyle name="Percent 2 3 2 3 2 2 2 3 2 2" xfId="9748"/>
    <cellStyle name="Percent 2 3 2 3 2 2 2 3 2 2 2" xfId="20085"/>
    <cellStyle name="Percent 2 3 2 3 2 2 2 3 2 2 2 2" xfId="40762"/>
    <cellStyle name="Percent 2 3 2 3 2 2 2 3 2 2 3" xfId="30425"/>
    <cellStyle name="Percent 2 3 2 3 2 2 2 3 2 3" xfId="14917"/>
    <cellStyle name="Percent 2 3 2 3 2 2 2 3 2 3 2" xfId="35594"/>
    <cellStyle name="Percent 2 3 2 3 2 2 2 3 2 4" xfId="25257"/>
    <cellStyle name="Percent 2 3 2 3 2 2 2 3 3" xfId="7164"/>
    <cellStyle name="Percent 2 3 2 3 2 2 2 3 3 2" xfId="17501"/>
    <cellStyle name="Percent 2 3 2 3 2 2 2 3 3 2 2" xfId="38178"/>
    <cellStyle name="Percent 2 3 2 3 2 2 2 3 3 3" xfId="27841"/>
    <cellStyle name="Percent 2 3 2 3 2 2 2 3 4" xfId="12333"/>
    <cellStyle name="Percent 2 3 2 3 2 2 2 3 4 2" xfId="33010"/>
    <cellStyle name="Percent 2 3 2 3 2 2 2 3 5" xfId="22673"/>
    <cellStyle name="Percent 2 3 2 3 2 2 2 4" xfId="3288"/>
    <cellStyle name="Percent 2 3 2 3 2 2 2 4 2" xfId="8456"/>
    <cellStyle name="Percent 2 3 2 3 2 2 2 4 2 2" xfId="18793"/>
    <cellStyle name="Percent 2 3 2 3 2 2 2 4 2 2 2" xfId="39470"/>
    <cellStyle name="Percent 2 3 2 3 2 2 2 4 2 3" xfId="29133"/>
    <cellStyle name="Percent 2 3 2 3 2 2 2 4 3" xfId="13625"/>
    <cellStyle name="Percent 2 3 2 3 2 2 2 4 3 2" xfId="34302"/>
    <cellStyle name="Percent 2 3 2 3 2 2 2 4 4" xfId="23965"/>
    <cellStyle name="Percent 2 3 2 3 2 2 2 5" xfId="5872"/>
    <cellStyle name="Percent 2 3 2 3 2 2 2 5 2" xfId="16209"/>
    <cellStyle name="Percent 2 3 2 3 2 2 2 5 2 2" xfId="36886"/>
    <cellStyle name="Percent 2 3 2 3 2 2 2 5 3" xfId="26549"/>
    <cellStyle name="Percent 2 3 2 3 2 2 2 6" xfId="11041"/>
    <cellStyle name="Percent 2 3 2 3 2 2 2 6 2" xfId="31718"/>
    <cellStyle name="Percent 2 3 2 3 2 2 2 7" xfId="21381"/>
    <cellStyle name="Percent 2 3 2 3 2 2 3" xfId="1027"/>
    <cellStyle name="Percent 2 3 2 3 2 2 3 2" xfId="2319"/>
    <cellStyle name="Percent 2 3 2 3 2 2 3 2 2" xfId="4903"/>
    <cellStyle name="Percent 2 3 2 3 2 2 3 2 2 2" xfId="10071"/>
    <cellStyle name="Percent 2 3 2 3 2 2 3 2 2 2 2" xfId="20408"/>
    <cellStyle name="Percent 2 3 2 3 2 2 3 2 2 2 2 2" xfId="41085"/>
    <cellStyle name="Percent 2 3 2 3 2 2 3 2 2 2 3" xfId="30748"/>
    <cellStyle name="Percent 2 3 2 3 2 2 3 2 2 3" xfId="15240"/>
    <cellStyle name="Percent 2 3 2 3 2 2 3 2 2 3 2" xfId="35917"/>
    <cellStyle name="Percent 2 3 2 3 2 2 3 2 2 4" xfId="25580"/>
    <cellStyle name="Percent 2 3 2 3 2 2 3 2 3" xfId="7487"/>
    <cellStyle name="Percent 2 3 2 3 2 2 3 2 3 2" xfId="17824"/>
    <cellStyle name="Percent 2 3 2 3 2 2 3 2 3 2 2" xfId="38501"/>
    <cellStyle name="Percent 2 3 2 3 2 2 3 2 3 3" xfId="28164"/>
    <cellStyle name="Percent 2 3 2 3 2 2 3 2 4" xfId="12656"/>
    <cellStyle name="Percent 2 3 2 3 2 2 3 2 4 2" xfId="33333"/>
    <cellStyle name="Percent 2 3 2 3 2 2 3 2 5" xfId="22996"/>
    <cellStyle name="Percent 2 3 2 3 2 2 3 3" xfId="3611"/>
    <cellStyle name="Percent 2 3 2 3 2 2 3 3 2" xfId="8779"/>
    <cellStyle name="Percent 2 3 2 3 2 2 3 3 2 2" xfId="19116"/>
    <cellStyle name="Percent 2 3 2 3 2 2 3 3 2 2 2" xfId="39793"/>
    <cellStyle name="Percent 2 3 2 3 2 2 3 3 2 3" xfId="29456"/>
    <cellStyle name="Percent 2 3 2 3 2 2 3 3 3" xfId="13948"/>
    <cellStyle name="Percent 2 3 2 3 2 2 3 3 3 2" xfId="34625"/>
    <cellStyle name="Percent 2 3 2 3 2 2 3 3 4" xfId="24288"/>
    <cellStyle name="Percent 2 3 2 3 2 2 3 4" xfId="6195"/>
    <cellStyle name="Percent 2 3 2 3 2 2 3 4 2" xfId="16532"/>
    <cellStyle name="Percent 2 3 2 3 2 2 3 4 2 2" xfId="37209"/>
    <cellStyle name="Percent 2 3 2 3 2 2 3 4 3" xfId="26872"/>
    <cellStyle name="Percent 2 3 2 3 2 2 3 5" xfId="11364"/>
    <cellStyle name="Percent 2 3 2 3 2 2 3 5 2" xfId="32041"/>
    <cellStyle name="Percent 2 3 2 3 2 2 3 6" xfId="21704"/>
    <cellStyle name="Percent 2 3 2 3 2 2 4" xfId="1673"/>
    <cellStyle name="Percent 2 3 2 3 2 2 4 2" xfId="4257"/>
    <cellStyle name="Percent 2 3 2 3 2 2 4 2 2" xfId="9425"/>
    <cellStyle name="Percent 2 3 2 3 2 2 4 2 2 2" xfId="19762"/>
    <cellStyle name="Percent 2 3 2 3 2 2 4 2 2 2 2" xfId="40439"/>
    <cellStyle name="Percent 2 3 2 3 2 2 4 2 2 3" xfId="30102"/>
    <cellStyle name="Percent 2 3 2 3 2 2 4 2 3" xfId="14594"/>
    <cellStyle name="Percent 2 3 2 3 2 2 4 2 3 2" xfId="35271"/>
    <cellStyle name="Percent 2 3 2 3 2 2 4 2 4" xfId="24934"/>
    <cellStyle name="Percent 2 3 2 3 2 2 4 3" xfId="6841"/>
    <cellStyle name="Percent 2 3 2 3 2 2 4 3 2" xfId="17178"/>
    <cellStyle name="Percent 2 3 2 3 2 2 4 3 2 2" xfId="37855"/>
    <cellStyle name="Percent 2 3 2 3 2 2 4 3 3" xfId="27518"/>
    <cellStyle name="Percent 2 3 2 3 2 2 4 4" xfId="12010"/>
    <cellStyle name="Percent 2 3 2 3 2 2 4 4 2" xfId="32687"/>
    <cellStyle name="Percent 2 3 2 3 2 2 4 5" xfId="22350"/>
    <cellStyle name="Percent 2 3 2 3 2 2 5" xfId="2965"/>
    <cellStyle name="Percent 2 3 2 3 2 2 5 2" xfId="8133"/>
    <cellStyle name="Percent 2 3 2 3 2 2 5 2 2" xfId="18470"/>
    <cellStyle name="Percent 2 3 2 3 2 2 5 2 2 2" xfId="39147"/>
    <cellStyle name="Percent 2 3 2 3 2 2 5 2 3" xfId="28810"/>
    <cellStyle name="Percent 2 3 2 3 2 2 5 3" xfId="13302"/>
    <cellStyle name="Percent 2 3 2 3 2 2 5 3 2" xfId="33979"/>
    <cellStyle name="Percent 2 3 2 3 2 2 5 4" xfId="23642"/>
    <cellStyle name="Percent 2 3 2 3 2 2 6" xfId="5549"/>
    <cellStyle name="Percent 2 3 2 3 2 2 6 2" xfId="15886"/>
    <cellStyle name="Percent 2 3 2 3 2 2 6 2 2" xfId="36563"/>
    <cellStyle name="Percent 2 3 2 3 2 2 6 3" xfId="26226"/>
    <cellStyle name="Percent 2 3 2 3 2 2 7" xfId="10718"/>
    <cellStyle name="Percent 2 3 2 3 2 2 7 2" xfId="31395"/>
    <cellStyle name="Percent 2 3 2 3 2 2 8" xfId="21058"/>
    <cellStyle name="Percent 2 3 2 3 2 3" xfId="541"/>
    <cellStyle name="Percent 2 3 2 3 2 3 2" xfId="1187"/>
    <cellStyle name="Percent 2 3 2 3 2 3 2 2" xfId="2479"/>
    <cellStyle name="Percent 2 3 2 3 2 3 2 2 2" xfId="5063"/>
    <cellStyle name="Percent 2 3 2 3 2 3 2 2 2 2" xfId="10231"/>
    <cellStyle name="Percent 2 3 2 3 2 3 2 2 2 2 2" xfId="20568"/>
    <cellStyle name="Percent 2 3 2 3 2 3 2 2 2 2 2 2" xfId="41245"/>
    <cellStyle name="Percent 2 3 2 3 2 3 2 2 2 2 3" xfId="30908"/>
    <cellStyle name="Percent 2 3 2 3 2 3 2 2 2 3" xfId="15400"/>
    <cellStyle name="Percent 2 3 2 3 2 3 2 2 2 3 2" xfId="36077"/>
    <cellStyle name="Percent 2 3 2 3 2 3 2 2 2 4" xfId="25740"/>
    <cellStyle name="Percent 2 3 2 3 2 3 2 2 3" xfId="7647"/>
    <cellStyle name="Percent 2 3 2 3 2 3 2 2 3 2" xfId="17984"/>
    <cellStyle name="Percent 2 3 2 3 2 3 2 2 3 2 2" xfId="38661"/>
    <cellStyle name="Percent 2 3 2 3 2 3 2 2 3 3" xfId="28324"/>
    <cellStyle name="Percent 2 3 2 3 2 3 2 2 4" xfId="12816"/>
    <cellStyle name="Percent 2 3 2 3 2 3 2 2 4 2" xfId="33493"/>
    <cellStyle name="Percent 2 3 2 3 2 3 2 2 5" xfId="23156"/>
    <cellStyle name="Percent 2 3 2 3 2 3 2 3" xfId="3771"/>
    <cellStyle name="Percent 2 3 2 3 2 3 2 3 2" xfId="8939"/>
    <cellStyle name="Percent 2 3 2 3 2 3 2 3 2 2" xfId="19276"/>
    <cellStyle name="Percent 2 3 2 3 2 3 2 3 2 2 2" xfId="39953"/>
    <cellStyle name="Percent 2 3 2 3 2 3 2 3 2 3" xfId="29616"/>
    <cellStyle name="Percent 2 3 2 3 2 3 2 3 3" xfId="14108"/>
    <cellStyle name="Percent 2 3 2 3 2 3 2 3 3 2" xfId="34785"/>
    <cellStyle name="Percent 2 3 2 3 2 3 2 3 4" xfId="24448"/>
    <cellStyle name="Percent 2 3 2 3 2 3 2 4" xfId="6355"/>
    <cellStyle name="Percent 2 3 2 3 2 3 2 4 2" xfId="16692"/>
    <cellStyle name="Percent 2 3 2 3 2 3 2 4 2 2" xfId="37369"/>
    <cellStyle name="Percent 2 3 2 3 2 3 2 4 3" xfId="27032"/>
    <cellStyle name="Percent 2 3 2 3 2 3 2 5" xfId="11524"/>
    <cellStyle name="Percent 2 3 2 3 2 3 2 5 2" xfId="32201"/>
    <cellStyle name="Percent 2 3 2 3 2 3 2 6" xfId="21864"/>
    <cellStyle name="Percent 2 3 2 3 2 3 3" xfId="1833"/>
    <cellStyle name="Percent 2 3 2 3 2 3 3 2" xfId="4417"/>
    <cellStyle name="Percent 2 3 2 3 2 3 3 2 2" xfId="9585"/>
    <cellStyle name="Percent 2 3 2 3 2 3 3 2 2 2" xfId="19922"/>
    <cellStyle name="Percent 2 3 2 3 2 3 3 2 2 2 2" xfId="40599"/>
    <cellStyle name="Percent 2 3 2 3 2 3 3 2 2 3" xfId="30262"/>
    <cellStyle name="Percent 2 3 2 3 2 3 3 2 3" xfId="14754"/>
    <cellStyle name="Percent 2 3 2 3 2 3 3 2 3 2" xfId="35431"/>
    <cellStyle name="Percent 2 3 2 3 2 3 3 2 4" xfId="25094"/>
    <cellStyle name="Percent 2 3 2 3 2 3 3 3" xfId="7001"/>
    <cellStyle name="Percent 2 3 2 3 2 3 3 3 2" xfId="17338"/>
    <cellStyle name="Percent 2 3 2 3 2 3 3 3 2 2" xfId="38015"/>
    <cellStyle name="Percent 2 3 2 3 2 3 3 3 3" xfId="27678"/>
    <cellStyle name="Percent 2 3 2 3 2 3 3 4" xfId="12170"/>
    <cellStyle name="Percent 2 3 2 3 2 3 3 4 2" xfId="32847"/>
    <cellStyle name="Percent 2 3 2 3 2 3 3 5" xfId="22510"/>
    <cellStyle name="Percent 2 3 2 3 2 3 4" xfId="3125"/>
    <cellStyle name="Percent 2 3 2 3 2 3 4 2" xfId="8293"/>
    <cellStyle name="Percent 2 3 2 3 2 3 4 2 2" xfId="18630"/>
    <cellStyle name="Percent 2 3 2 3 2 3 4 2 2 2" xfId="39307"/>
    <cellStyle name="Percent 2 3 2 3 2 3 4 2 3" xfId="28970"/>
    <cellStyle name="Percent 2 3 2 3 2 3 4 3" xfId="13462"/>
    <cellStyle name="Percent 2 3 2 3 2 3 4 3 2" xfId="34139"/>
    <cellStyle name="Percent 2 3 2 3 2 3 4 4" xfId="23802"/>
    <cellStyle name="Percent 2 3 2 3 2 3 5" xfId="5709"/>
    <cellStyle name="Percent 2 3 2 3 2 3 5 2" xfId="16046"/>
    <cellStyle name="Percent 2 3 2 3 2 3 5 2 2" xfId="36723"/>
    <cellStyle name="Percent 2 3 2 3 2 3 5 3" xfId="26386"/>
    <cellStyle name="Percent 2 3 2 3 2 3 6" xfId="10878"/>
    <cellStyle name="Percent 2 3 2 3 2 3 6 2" xfId="31555"/>
    <cellStyle name="Percent 2 3 2 3 2 3 7" xfId="21218"/>
    <cellStyle name="Percent 2 3 2 3 2 4" xfId="864"/>
    <cellStyle name="Percent 2 3 2 3 2 4 2" xfId="2156"/>
    <cellStyle name="Percent 2 3 2 3 2 4 2 2" xfId="4740"/>
    <cellStyle name="Percent 2 3 2 3 2 4 2 2 2" xfId="9908"/>
    <cellStyle name="Percent 2 3 2 3 2 4 2 2 2 2" xfId="20245"/>
    <cellStyle name="Percent 2 3 2 3 2 4 2 2 2 2 2" xfId="40922"/>
    <cellStyle name="Percent 2 3 2 3 2 4 2 2 2 3" xfId="30585"/>
    <cellStyle name="Percent 2 3 2 3 2 4 2 2 3" xfId="15077"/>
    <cellStyle name="Percent 2 3 2 3 2 4 2 2 3 2" xfId="35754"/>
    <cellStyle name="Percent 2 3 2 3 2 4 2 2 4" xfId="25417"/>
    <cellStyle name="Percent 2 3 2 3 2 4 2 3" xfId="7324"/>
    <cellStyle name="Percent 2 3 2 3 2 4 2 3 2" xfId="17661"/>
    <cellStyle name="Percent 2 3 2 3 2 4 2 3 2 2" xfId="38338"/>
    <cellStyle name="Percent 2 3 2 3 2 4 2 3 3" xfId="28001"/>
    <cellStyle name="Percent 2 3 2 3 2 4 2 4" xfId="12493"/>
    <cellStyle name="Percent 2 3 2 3 2 4 2 4 2" xfId="33170"/>
    <cellStyle name="Percent 2 3 2 3 2 4 2 5" xfId="22833"/>
    <cellStyle name="Percent 2 3 2 3 2 4 3" xfId="3448"/>
    <cellStyle name="Percent 2 3 2 3 2 4 3 2" xfId="8616"/>
    <cellStyle name="Percent 2 3 2 3 2 4 3 2 2" xfId="18953"/>
    <cellStyle name="Percent 2 3 2 3 2 4 3 2 2 2" xfId="39630"/>
    <cellStyle name="Percent 2 3 2 3 2 4 3 2 3" xfId="29293"/>
    <cellStyle name="Percent 2 3 2 3 2 4 3 3" xfId="13785"/>
    <cellStyle name="Percent 2 3 2 3 2 4 3 3 2" xfId="34462"/>
    <cellStyle name="Percent 2 3 2 3 2 4 3 4" xfId="24125"/>
    <cellStyle name="Percent 2 3 2 3 2 4 4" xfId="6032"/>
    <cellStyle name="Percent 2 3 2 3 2 4 4 2" xfId="16369"/>
    <cellStyle name="Percent 2 3 2 3 2 4 4 2 2" xfId="37046"/>
    <cellStyle name="Percent 2 3 2 3 2 4 4 3" xfId="26709"/>
    <cellStyle name="Percent 2 3 2 3 2 4 5" xfId="11201"/>
    <cellStyle name="Percent 2 3 2 3 2 4 5 2" xfId="31878"/>
    <cellStyle name="Percent 2 3 2 3 2 4 6" xfId="21541"/>
    <cellStyle name="Percent 2 3 2 3 2 5" xfId="1510"/>
    <cellStyle name="Percent 2 3 2 3 2 5 2" xfId="4094"/>
    <cellStyle name="Percent 2 3 2 3 2 5 2 2" xfId="9262"/>
    <cellStyle name="Percent 2 3 2 3 2 5 2 2 2" xfId="19599"/>
    <cellStyle name="Percent 2 3 2 3 2 5 2 2 2 2" xfId="40276"/>
    <cellStyle name="Percent 2 3 2 3 2 5 2 2 3" xfId="29939"/>
    <cellStyle name="Percent 2 3 2 3 2 5 2 3" xfId="14431"/>
    <cellStyle name="Percent 2 3 2 3 2 5 2 3 2" xfId="35108"/>
    <cellStyle name="Percent 2 3 2 3 2 5 2 4" xfId="24771"/>
    <cellStyle name="Percent 2 3 2 3 2 5 3" xfId="6678"/>
    <cellStyle name="Percent 2 3 2 3 2 5 3 2" xfId="17015"/>
    <cellStyle name="Percent 2 3 2 3 2 5 3 2 2" xfId="37692"/>
    <cellStyle name="Percent 2 3 2 3 2 5 3 3" xfId="27355"/>
    <cellStyle name="Percent 2 3 2 3 2 5 4" xfId="11847"/>
    <cellStyle name="Percent 2 3 2 3 2 5 4 2" xfId="32524"/>
    <cellStyle name="Percent 2 3 2 3 2 5 5" xfId="22187"/>
    <cellStyle name="Percent 2 3 2 3 2 6" xfId="2802"/>
    <cellStyle name="Percent 2 3 2 3 2 6 2" xfId="7970"/>
    <cellStyle name="Percent 2 3 2 3 2 6 2 2" xfId="18307"/>
    <cellStyle name="Percent 2 3 2 3 2 6 2 2 2" xfId="38984"/>
    <cellStyle name="Percent 2 3 2 3 2 6 2 3" xfId="28647"/>
    <cellStyle name="Percent 2 3 2 3 2 6 3" xfId="13139"/>
    <cellStyle name="Percent 2 3 2 3 2 6 3 2" xfId="33816"/>
    <cellStyle name="Percent 2 3 2 3 2 6 4" xfId="23479"/>
    <cellStyle name="Percent 2 3 2 3 2 7" xfId="5386"/>
    <cellStyle name="Percent 2 3 2 3 2 7 2" xfId="15723"/>
    <cellStyle name="Percent 2 3 2 3 2 7 2 2" xfId="36400"/>
    <cellStyle name="Percent 2 3 2 3 2 7 3" xfId="26063"/>
    <cellStyle name="Percent 2 3 2 3 2 8" xfId="10555"/>
    <cellStyle name="Percent 2 3 2 3 2 8 2" xfId="31232"/>
    <cellStyle name="Percent 2 3 2 3 2 9" xfId="20895"/>
    <cellStyle name="Percent 2 3 2 3 3" xfId="300"/>
    <cellStyle name="Percent 2 3 2 3 3 2" xfId="624"/>
    <cellStyle name="Percent 2 3 2 3 3 2 2" xfId="1270"/>
    <cellStyle name="Percent 2 3 2 3 3 2 2 2" xfId="2562"/>
    <cellStyle name="Percent 2 3 2 3 3 2 2 2 2" xfId="5146"/>
    <cellStyle name="Percent 2 3 2 3 3 2 2 2 2 2" xfId="10314"/>
    <cellStyle name="Percent 2 3 2 3 3 2 2 2 2 2 2" xfId="20651"/>
    <cellStyle name="Percent 2 3 2 3 3 2 2 2 2 2 2 2" xfId="41328"/>
    <cellStyle name="Percent 2 3 2 3 3 2 2 2 2 2 3" xfId="30991"/>
    <cellStyle name="Percent 2 3 2 3 3 2 2 2 2 3" xfId="15483"/>
    <cellStyle name="Percent 2 3 2 3 3 2 2 2 2 3 2" xfId="36160"/>
    <cellStyle name="Percent 2 3 2 3 3 2 2 2 2 4" xfId="25823"/>
    <cellStyle name="Percent 2 3 2 3 3 2 2 2 3" xfId="7730"/>
    <cellStyle name="Percent 2 3 2 3 3 2 2 2 3 2" xfId="18067"/>
    <cellStyle name="Percent 2 3 2 3 3 2 2 2 3 2 2" xfId="38744"/>
    <cellStyle name="Percent 2 3 2 3 3 2 2 2 3 3" xfId="28407"/>
    <cellStyle name="Percent 2 3 2 3 3 2 2 2 4" xfId="12899"/>
    <cellStyle name="Percent 2 3 2 3 3 2 2 2 4 2" xfId="33576"/>
    <cellStyle name="Percent 2 3 2 3 3 2 2 2 5" xfId="23239"/>
    <cellStyle name="Percent 2 3 2 3 3 2 2 3" xfId="3854"/>
    <cellStyle name="Percent 2 3 2 3 3 2 2 3 2" xfId="9022"/>
    <cellStyle name="Percent 2 3 2 3 3 2 2 3 2 2" xfId="19359"/>
    <cellStyle name="Percent 2 3 2 3 3 2 2 3 2 2 2" xfId="40036"/>
    <cellStyle name="Percent 2 3 2 3 3 2 2 3 2 3" xfId="29699"/>
    <cellStyle name="Percent 2 3 2 3 3 2 2 3 3" xfId="14191"/>
    <cellStyle name="Percent 2 3 2 3 3 2 2 3 3 2" xfId="34868"/>
    <cellStyle name="Percent 2 3 2 3 3 2 2 3 4" xfId="24531"/>
    <cellStyle name="Percent 2 3 2 3 3 2 2 4" xfId="6438"/>
    <cellStyle name="Percent 2 3 2 3 3 2 2 4 2" xfId="16775"/>
    <cellStyle name="Percent 2 3 2 3 3 2 2 4 2 2" xfId="37452"/>
    <cellStyle name="Percent 2 3 2 3 3 2 2 4 3" xfId="27115"/>
    <cellStyle name="Percent 2 3 2 3 3 2 2 5" xfId="11607"/>
    <cellStyle name="Percent 2 3 2 3 3 2 2 5 2" xfId="32284"/>
    <cellStyle name="Percent 2 3 2 3 3 2 2 6" xfId="21947"/>
    <cellStyle name="Percent 2 3 2 3 3 2 3" xfId="1916"/>
    <cellStyle name="Percent 2 3 2 3 3 2 3 2" xfId="4500"/>
    <cellStyle name="Percent 2 3 2 3 3 2 3 2 2" xfId="9668"/>
    <cellStyle name="Percent 2 3 2 3 3 2 3 2 2 2" xfId="20005"/>
    <cellStyle name="Percent 2 3 2 3 3 2 3 2 2 2 2" xfId="40682"/>
    <cellStyle name="Percent 2 3 2 3 3 2 3 2 2 3" xfId="30345"/>
    <cellStyle name="Percent 2 3 2 3 3 2 3 2 3" xfId="14837"/>
    <cellStyle name="Percent 2 3 2 3 3 2 3 2 3 2" xfId="35514"/>
    <cellStyle name="Percent 2 3 2 3 3 2 3 2 4" xfId="25177"/>
    <cellStyle name="Percent 2 3 2 3 3 2 3 3" xfId="7084"/>
    <cellStyle name="Percent 2 3 2 3 3 2 3 3 2" xfId="17421"/>
    <cellStyle name="Percent 2 3 2 3 3 2 3 3 2 2" xfId="38098"/>
    <cellStyle name="Percent 2 3 2 3 3 2 3 3 3" xfId="27761"/>
    <cellStyle name="Percent 2 3 2 3 3 2 3 4" xfId="12253"/>
    <cellStyle name="Percent 2 3 2 3 3 2 3 4 2" xfId="32930"/>
    <cellStyle name="Percent 2 3 2 3 3 2 3 5" xfId="22593"/>
    <cellStyle name="Percent 2 3 2 3 3 2 4" xfId="3208"/>
    <cellStyle name="Percent 2 3 2 3 3 2 4 2" xfId="8376"/>
    <cellStyle name="Percent 2 3 2 3 3 2 4 2 2" xfId="18713"/>
    <cellStyle name="Percent 2 3 2 3 3 2 4 2 2 2" xfId="39390"/>
    <cellStyle name="Percent 2 3 2 3 3 2 4 2 3" xfId="29053"/>
    <cellStyle name="Percent 2 3 2 3 3 2 4 3" xfId="13545"/>
    <cellStyle name="Percent 2 3 2 3 3 2 4 3 2" xfId="34222"/>
    <cellStyle name="Percent 2 3 2 3 3 2 4 4" xfId="23885"/>
    <cellStyle name="Percent 2 3 2 3 3 2 5" xfId="5792"/>
    <cellStyle name="Percent 2 3 2 3 3 2 5 2" xfId="16129"/>
    <cellStyle name="Percent 2 3 2 3 3 2 5 2 2" xfId="36806"/>
    <cellStyle name="Percent 2 3 2 3 3 2 5 3" xfId="26469"/>
    <cellStyle name="Percent 2 3 2 3 3 2 6" xfId="10961"/>
    <cellStyle name="Percent 2 3 2 3 3 2 6 2" xfId="31638"/>
    <cellStyle name="Percent 2 3 2 3 3 2 7" xfId="21301"/>
    <cellStyle name="Percent 2 3 2 3 3 3" xfId="947"/>
    <cellStyle name="Percent 2 3 2 3 3 3 2" xfId="2239"/>
    <cellStyle name="Percent 2 3 2 3 3 3 2 2" xfId="4823"/>
    <cellStyle name="Percent 2 3 2 3 3 3 2 2 2" xfId="9991"/>
    <cellStyle name="Percent 2 3 2 3 3 3 2 2 2 2" xfId="20328"/>
    <cellStyle name="Percent 2 3 2 3 3 3 2 2 2 2 2" xfId="41005"/>
    <cellStyle name="Percent 2 3 2 3 3 3 2 2 2 3" xfId="30668"/>
    <cellStyle name="Percent 2 3 2 3 3 3 2 2 3" xfId="15160"/>
    <cellStyle name="Percent 2 3 2 3 3 3 2 2 3 2" xfId="35837"/>
    <cellStyle name="Percent 2 3 2 3 3 3 2 2 4" xfId="25500"/>
    <cellStyle name="Percent 2 3 2 3 3 3 2 3" xfId="7407"/>
    <cellStyle name="Percent 2 3 2 3 3 3 2 3 2" xfId="17744"/>
    <cellStyle name="Percent 2 3 2 3 3 3 2 3 2 2" xfId="38421"/>
    <cellStyle name="Percent 2 3 2 3 3 3 2 3 3" xfId="28084"/>
    <cellStyle name="Percent 2 3 2 3 3 3 2 4" xfId="12576"/>
    <cellStyle name="Percent 2 3 2 3 3 3 2 4 2" xfId="33253"/>
    <cellStyle name="Percent 2 3 2 3 3 3 2 5" xfId="22916"/>
    <cellStyle name="Percent 2 3 2 3 3 3 3" xfId="3531"/>
    <cellStyle name="Percent 2 3 2 3 3 3 3 2" xfId="8699"/>
    <cellStyle name="Percent 2 3 2 3 3 3 3 2 2" xfId="19036"/>
    <cellStyle name="Percent 2 3 2 3 3 3 3 2 2 2" xfId="39713"/>
    <cellStyle name="Percent 2 3 2 3 3 3 3 2 3" xfId="29376"/>
    <cellStyle name="Percent 2 3 2 3 3 3 3 3" xfId="13868"/>
    <cellStyle name="Percent 2 3 2 3 3 3 3 3 2" xfId="34545"/>
    <cellStyle name="Percent 2 3 2 3 3 3 3 4" xfId="24208"/>
    <cellStyle name="Percent 2 3 2 3 3 3 4" xfId="6115"/>
    <cellStyle name="Percent 2 3 2 3 3 3 4 2" xfId="16452"/>
    <cellStyle name="Percent 2 3 2 3 3 3 4 2 2" xfId="37129"/>
    <cellStyle name="Percent 2 3 2 3 3 3 4 3" xfId="26792"/>
    <cellStyle name="Percent 2 3 2 3 3 3 5" xfId="11284"/>
    <cellStyle name="Percent 2 3 2 3 3 3 5 2" xfId="31961"/>
    <cellStyle name="Percent 2 3 2 3 3 3 6" xfId="21624"/>
    <cellStyle name="Percent 2 3 2 3 3 4" xfId="1593"/>
    <cellStyle name="Percent 2 3 2 3 3 4 2" xfId="4177"/>
    <cellStyle name="Percent 2 3 2 3 3 4 2 2" xfId="9345"/>
    <cellStyle name="Percent 2 3 2 3 3 4 2 2 2" xfId="19682"/>
    <cellStyle name="Percent 2 3 2 3 3 4 2 2 2 2" xfId="40359"/>
    <cellStyle name="Percent 2 3 2 3 3 4 2 2 3" xfId="30022"/>
    <cellStyle name="Percent 2 3 2 3 3 4 2 3" xfId="14514"/>
    <cellStyle name="Percent 2 3 2 3 3 4 2 3 2" xfId="35191"/>
    <cellStyle name="Percent 2 3 2 3 3 4 2 4" xfId="24854"/>
    <cellStyle name="Percent 2 3 2 3 3 4 3" xfId="6761"/>
    <cellStyle name="Percent 2 3 2 3 3 4 3 2" xfId="17098"/>
    <cellStyle name="Percent 2 3 2 3 3 4 3 2 2" xfId="37775"/>
    <cellStyle name="Percent 2 3 2 3 3 4 3 3" xfId="27438"/>
    <cellStyle name="Percent 2 3 2 3 3 4 4" xfId="11930"/>
    <cellStyle name="Percent 2 3 2 3 3 4 4 2" xfId="32607"/>
    <cellStyle name="Percent 2 3 2 3 3 4 5" xfId="22270"/>
    <cellStyle name="Percent 2 3 2 3 3 5" xfId="2885"/>
    <cellStyle name="Percent 2 3 2 3 3 5 2" xfId="8053"/>
    <cellStyle name="Percent 2 3 2 3 3 5 2 2" xfId="18390"/>
    <cellStyle name="Percent 2 3 2 3 3 5 2 2 2" xfId="39067"/>
    <cellStyle name="Percent 2 3 2 3 3 5 2 3" xfId="28730"/>
    <cellStyle name="Percent 2 3 2 3 3 5 3" xfId="13222"/>
    <cellStyle name="Percent 2 3 2 3 3 5 3 2" xfId="33899"/>
    <cellStyle name="Percent 2 3 2 3 3 5 4" xfId="23562"/>
    <cellStyle name="Percent 2 3 2 3 3 6" xfId="5469"/>
    <cellStyle name="Percent 2 3 2 3 3 6 2" xfId="15806"/>
    <cellStyle name="Percent 2 3 2 3 3 6 2 2" xfId="36483"/>
    <cellStyle name="Percent 2 3 2 3 3 6 3" xfId="26146"/>
    <cellStyle name="Percent 2 3 2 3 3 7" xfId="10638"/>
    <cellStyle name="Percent 2 3 2 3 3 7 2" xfId="31315"/>
    <cellStyle name="Percent 2 3 2 3 3 8" xfId="20978"/>
    <cellStyle name="Percent 2 3 2 3 4" xfId="461"/>
    <cellStyle name="Percent 2 3 2 3 4 2" xfId="1107"/>
    <cellStyle name="Percent 2 3 2 3 4 2 2" xfId="2399"/>
    <cellStyle name="Percent 2 3 2 3 4 2 2 2" xfId="4983"/>
    <cellStyle name="Percent 2 3 2 3 4 2 2 2 2" xfId="10151"/>
    <cellStyle name="Percent 2 3 2 3 4 2 2 2 2 2" xfId="20488"/>
    <cellStyle name="Percent 2 3 2 3 4 2 2 2 2 2 2" xfId="41165"/>
    <cellStyle name="Percent 2 3 2 3 4 2 2 2 2 3" xfId="30828"/>
    <cellStyle name="Percent 2 3 2 3 4 2 2 2 3" xfId="15320"/>
    <cellStyle name="Percent 2 3 2 3 4 2 2 2 3 2" xfId="35997"/>
    <cellStyle name="Percent 2 3 2 3 4 2 2 2 4" xfId="25660"/>
    <cellStyle name="Percent 2 3 2 3 4 2 2 3" xfId="7567"/>
    <cellStyle name="Percent 2 3 2 3 4 2 2 3 2" xfId="17904"/>
    <cellStyle name="Percent 2 3 2 3 4 2 2 3 2 2" xfId="38581"/>
    <cellStyle name="Percent 2 3 2 3 4 2 2 3 3" xfId="28244"/>
    <cellStyle name="Percent 2 3 2 3 4 2 2 4" xfId="12736"/>
    <cellStyle name="Percent 2 3 2 3 4 2 2 4 2" xfId="33413"/>
    <cellStyle name="Percent 2 3 2 3 4 2 2 5" xfId="23076"/>
    <cellStyle name="Percent 2 3 2 3 4 2 3" xfId="3691"/>
    <cellStyle name="Percent 2 3 2 3 4 2 3 2" xfId="8859"/>
    <cellStyle name="Percent 2 3 2 3 4 2 3 2 2" xfId="19196"/>
    <cellStyle name="Percent 2 3 2 3 4 2 3 2 2 2" xfId="39873"/>
    <cellStyle name="Percent 2 3 2 3 4 2 3 2 3" xfId="29536"/>
    <cellStyle name="Percent 2 3 2 3 4 2 3 3" xfId="14028"/>
    <cellStyle name="Percent 2 3 2 3 4 2 3 3 2" xfId="34705"/>
    <cellStyle name="Percent 2 3 2 3 4 2 3 4" xfId="24368"/>
    <cellStyle name="Percent 2 3 2 3 4 2 4" xfId="6275"/>
    <cellStyle name="Percent 2 3 2 3 4 2 4 2" xfId="16612"/>
    <cellStyle name="Percent 2 3 2 3 4 2 4 2 2" xfId="37289"/>
    <cellStyle name="Percent 2 3 2 3 4 2 4 3" xfId="26952"/>
    <cellStyle name="Percent 2 3 2 3 4 2 5" xfId="11444"/>
    <cellStyle name="Percent 2 3 2 3 4 2 5 2" xfId="32121"/>
    <cellStyle name="Percent 2 3 2 3 4 2 6" xfId="21784"/>
    <cellStyle name="Percent 2 3 2 3 4 3" xfId="1753"/>
    <cellStyle name="Percent 2 3 2 3 4 3 2" xfId="4337"/>
    <cellStyle name="Percent 2 3 2 3 4 3 2 2" xfId="9505"/>
    <cellStyle name="Percent 2 3 2 3 4 3 2 2 2" xfId="19842"/>
    <cellStyle name="Percent 2 3 2 3 4 3 2 2 2 2" xfId="40519"/>
    <cellStyle name="Percent 2 3 2 3 4 3 2 2 3" xfId="30182"/>
    <cellStyle name="Percent 2 3 2 3 4 3 2 3" xfId="14674"/>
    <cellStyle name="Percent 2 3 2 3 4 3 2 3 2" xfId="35351"/>
    <cellStyle name="Percent 2 3 2 3 4 3 2 4" xfId="25014"/>
    <cellStyle name="Percent 2 3 2 3 4 3 3" xfId="6921"/>
    <cellStyle name="Percent 2 3 2 3 4 3 3 2" xfId="17258"/>
    <cellStyle name="Percent 2 3 2 3 4 3 3 2 2" xfId="37935"/>
    <cellStyle name="Percent 2 3 2 3 4 3 3 3" xfId="27598"/>
    <cellStyle name="Percent 2 3 2 3 4 3 4" xfId="12090"/>
    <cellStyle name="Percent 2 3 2 3 4 3 4 2" xfId="32767"/>
    <cellStyle name="Percent 2 3 2 3 4 3 5" xfId="22430"/>
    <cellStyle name="Percent 2 3 2 3 4 4" xfId="3045"/>
    <cellStyle name="Percent 2 3 2 3 4 4 2" xfId="8213"/>
    <cellStyle name="Percent 2 3 2 3 4 4 2 2" xfId="18550"/>
    <cellStyle name="Percent 2 3 2 3 4 4 2 2 2" xfId="39227"/>
    <cellStyle name="Percent 2 3 2 3 4 4 2 3" xfId="28890"/>
    <cellStyle name="Percent 2 3 2 3 4 4 3" xfId="13382"/>
    <cellStyle name="Percent 2 3 2 3 4 4 3 2" xfId="34059"/>
    <cellStyle name="Percent 2 3 2 3 4 4 4" xfId="23722"/>
    <cellStyle name="Percent 2 3 2 3 4 5" xfId="5629"/>
    <cellStyle name="Percent 2 3 2 3 4 5 2" xfId="15966"/>
    <cellStyle name="Percent 2 3 2 3 4 5 2 2" xfId="36643"/>
    <cellStyle name="Percent 2 3 2 3 4 5 3" xfId="26306"/>
    <cellStyle name="Percent 2 3 2 3 4 6" xfId="10798"/>
    <cellStyle name="Percent 2 3 2 3 4 6 2" xfId="31475"/>
    <cellStyle name="Percent 2 3 2 3 4 7" xfId="21138"/>
    <cellStyle name="Percent 2 3 2 3 5" xfId="784"/>
    <cellStyle name="Percent 2 3 2 3 5 2" xfId="2076"/>
    <cellStyle name="Percent 2 3 2 3 5 2 2" xfId="4660"/>
    <cellStyle name="Percent 2 3 2 3 5 2 2 2" xfId="9828"/>
    <cellStyle name="Percent 2 3 2 3 5 2 2 2 2" xfId="20165"/>
    <cellStyle name="Percent 2 3 2 3 5 2 2 2 2 2" xfId="40842"/>
    <cellStyle name="Percent 2 3 2 3 5 2 2 2 3" xfId="30505"/>
    <cellStyle name="Percent 2 3 2 3 5 2 2 3" xfId="14997"/>
    <cellStyle name="Percent 2 3 2 3 5 2 2 3 2" xfId="35674"/>
    <cellStyle name="Percent 2 3 2 3 5 2 2 4" xfId="25337"/>
    <cellStyle name="Percent 2 3 2 3 5 2 3" xfId="7244"/>
    <cellStyle name="Percent 2 3 2 3 5 2 3 2" xfId="17581"/>
    <cellStyle name="Percent 2 3 2 3 5 2 3 2 2" xfId="38258"/>
    <cellStyle name="Percent 2 3 2 3 5 2 3 3" xfId="27921"/>
    <cellStyle name="Percent 2 3 2 3 5 2 4" xfId="12413"/>
    <cellStyle name="Percent 2 3 2 3 5 2 4 2" xfId="33090"/>
    <cellStyle name="Percent 2 3 2 3 5 2 5" xfId="22753"/>
    <cellStyle name="Percent 2 3 2 3 5 3" xfId="3368"/>
    <cellStyle name="Percent 2 3 2 3 5 3 2" xfId="8536"/>
    <cellStyle name="Percent 2 3 2 3 5 3 2 2" xfId="18873"/>
    <cellStyle name="Percent 2 3 2 3 5 3 2 2 2" xfId="39550"/>
    <cellStyle name="Percent 2 3 2 3 5 3 2 3" xfId="29213"/>
    <cellStyle name="Percent 2 3 2 3 5 3 3" xfId="13705"/>
    <cellStyle name="Percent 2 3 2 3 5 3 3 2" xfId="34382"/>
    <cellStyle name="Percent 2 3 2 3 5 3 4" xfId="24045"/>
    <cellStyle name="Percent 2 3 2 3 5 4" xfId="5952"/>
    <cellStyle name="Percent 2 3 2 3 5 4 2" xfId="16289"/>
    <cellStyle name="Percent 2 3 2 3 5 4 2 2" xfId="36966"/>
    <cellStyle name="Percent 2 3 2 3 5 4 3" xfId="26629"/>
    <cellStyle name="Percent 2 3 2 3 5 5" xfId="11121"/>
    <cellStyle name="Percent 2 3 2 3 5 5 2" xfId="31798"/>
    <cellStyle name="Percent 2 3 2 3 5 6" xfId="21461"/>
    <cellStyle name="Percent 2 3 2 3 6" xfId="1430"/>
    <cellStyle name="Percent 2 3 2 3 6 2" xfId="4014"/>
    <cellStyle name="Percent 2 3 2 3 6 2 2" xfId="9182"/>
    <cellStyle name="Percent 2 3 2 3 6 2 2 2" xfId="19519"/>
    <cellStyle name="Percent 2 3 2 3 6 2 2 2 2" xfId="40196"/>
    <cellStyle name="Percent 2 3 2 3 6 2 2 3" xfId="29859"/>
    <cellStyle name="Percent 2 3 2 3 6 2 3" xfId="14351"/>
    <cellStyle name="Percent 2 3 2 3 6 2 3 2" xfId="35028"/>
    <cellStyle name="Percent 2 3 2 3 6 2 4" xfId="24691"/>
    <cellStyle name="Percent 2 3 2 3 6 3" xfId="6598"/>
    <cellStyle name="Percent 2 3 2 3 6 3 2" xfId="16935"/>
    <cellStyle name="Percent 2 3 2 3 6 3 2 2" xfId="37612"/>
    <cellStyle name="Percent 2 3 2 3 6 3 3" xfId="27275"/>
    <cellStyle name="Percent 2 3 2 3 6 4" xfId="11767"/>
    <cellStyle name="Percent 2 3 2 3 6 4 2" xfId="32444"/>
    <cellStyle name="Percent 2 3 2 3 6 5" xfId="22107"/>
    <cellStyle name="Percent 2 3 2 3 7" xfId="2722"/>
    <cellStyle name="Percent 2 3 2 3 7 2" xfId="7890"/>
    <cellStyle name="Percent 2 3 2 3 7 2 2" xfId="18227"/>
    <cellStyle name="Percent 2 3 2 3 7 2 2 2" xfId="38904"/>
    <cellStyle name="Percent 2 3 2 3 7 2 3" xfId="28567"/>
    <cellStyle name="Percent 2 3 2 3 7 3" xfId="13059"/>
    <cellStyle name="Percent 2 3 2 3 7 3 2" xfId="33736"/>
    <cellStyle name="Percent 2 3 2 3 7 4" xfId="23399"/>
    <cellStyle name="Percent 2 3 2 3 8" xfId="5306"/>
    <cellStyle name="Percent 2 3 2 3 8 2" xfId="15643"/>
    <cellStyle name="Percent 2 3 2 3 8 2 2" xfId="36320"/>
    <cellStyle name="Percent 2 3 2 3 8 3" xfId="25983"/>
    <cellStyle name="Percent 2 3 2 3 9" xfId="10475"/>
    <cellStyle name="Percent 2 3 2 3 9 2" xfId="31152"/>
    <cellStyle name="Percent 2 3 2 4" xfId="173"/>
    <cellStyle name="Percent 2 3 2 4 2" xfId="341"/>
    <cellStyle name="Percent 2 3 2 4 2 2" xfId="664"/>
    <cellStyle name="Percent 2 3 2 4 2 2 2" xfId="1310"/>
    <cellStyle name="Percent 2 3 2 4 2 2 2 2" xfId="2602"/>
    <cellStyle name="Percent 2 3 2 4 2 2 2 2 2" xfId="5186"/>
    <cellStyle name="Percent 2 3 2 4 2 2 2 2 2 2" xfId="10354"/>
    <cellStyle name="Percent 2 3 2 4 2 2 2 2 2 2 2" xfId="20691"/>
    <cellStyle name="Percent 2 3 2 4 2 2 2 2 2 2 2 2" xfId="41368"/>
    <cellStyle name="Percent 2 3 2 4 2 2 2 2 2 2 3" xfId="31031"/>
    <cellStyle name="Percent 2 3 2 4 2 2 2 2 2 3" xfId="15523"/>
    <cellStyle name="Percent 2 3 2 4 2 2 2 2 2 3 2" xfId="36200"/>
    <cellStyle name="Percent 2 3 2 4 2 2 2 2 2 4" xfId="25863"/>
    <cellStyle name="Percent 2 3 2 4 2 2 2 2 3" xfId="7770"/>
    <cellStyle name="Percent 2 3 2 4 2 2 2 2 3 2" xfId="18107"/>
    <cellStyle name="Percent 2 3 2 4 2 2 2 2 3 2 2" xfId="38784"/>
    <cellStyle name="Percent 2 3 2 4 2 2 2 2 3 3" xfId="28447"/>
    <cellStyle name="Percent 2 3 2 4 2 2 2 2 4" xfId="12939"/>
    <cellStyle name="Percent 2 3 2 4 2 2 2 2 4 2" xfId="33616"/>
    <cellStyle name="Percent 2 3 2 4 2 2 2 2 5" xfId="23279"/>
    <cellStyle name="Percent 2 3 2 4 2 2 2 3" xfId="3894"/>
    <cellStyle name="Percent 2 3 2 4 2 2 2 3 2" xfId="9062"/>
    <cellStyle name="Percent 2 3 2 4 2 2 2 3 2 2" xfId="19399"/>
    <cellStyle name="Percent 2 3 2 4 2 2 2 3 2 2 2" xfId="40076"/>
    <cellStyle name="Percent 2 3 2 4 2 2 2 3 2 3" xfId="29739"/>
    <cellStyle name="Percent 2 3 2 4 2 2 2 3 3" xfId="14231"/>
    <cellStyle name="Percent 2 3 2 4 2 2 2 3 3 2" xfId="34908"/>
    <cellStyle name="Percent 2 3 2 4 2 2 2 3 4" xfId="24571"/>
    <cellStyle name="Percent 2 3 2 4 2 2 2 4" xfId="6478"/>
    <cellStyle name="Percent 2 3 2 4 2 2 2 4 2" xfId="16815"/>
    <cellStyle name="Percent 2 3 2 4 2 2 2 4 2 2" xfId="37492"/>
    <cellStyle name="Percent 2 3 2 4 2 2 2 4 3" xfId="27155"/>
    <cellStyle name="Percent 2 3 2 4 2 2 2 5" xfId="11647"/>
    <cellStyle name="Percent 2 3 2 4 2 2 2 5 2" xfId="32324"/>
    <cellStyle name="Percent 2 3 2 4 2 2 2 6" xfId="21987"/>
    <cellStyle name="Percent 2 3 2 4 2 2 3" xfId="1956"/>
    <cellStyle name="Percent 2 3 2 4 2 2 3 2" xfId="4540"/>
    <cellStyle name="Percent 2 3 2 4 2 2 3 2 2" xfId="9708"/>
    <cellStyle name="Percent 2 3 2 4 2 2 3 2 2 2" xfId="20045"/>
    <cellStyle name="Percent 2 3 2 4 2 2 3 2 2 2 2" xfId="40722"/>
    <cellStyle name="Percent 2 3 2 4 2 2 3 2 2 3" xfId="30385"/>
    <cellStyle name="Percent 2 3 2 4 2 2 3 2 3" xfId="14877"/>
    <cellStyle name="Percent 2 3 2 4 2 2 3 2 3 2" xfId="35554"/>
    <cellStyle name="Percent 2 3 2 4 2 2 3 2 4" xfId="25217"/>
    <cellStyle name="Percent 2 3 2 4 2 2 3 3" xfId="7124"/>
    <cellStyle name="Percent 2 3 2 4 2 2 3 3 2" xfId="17461"/>
    <cellStyle name="Percent 2 3 2 4 2 2 3 3 2 2" xfId="38138"/>
    <cellStyle name="Percent 2 3 2 4 2 2 3 3 3" xfId="27801"/>
    <cellStyle name="Percent 2 3 2 4 2 2 3 4" xfId="12293"/>
    <cellStyle name="Percent 2 3 2 4 2 2 3 4 2" xfId="32970"/>
    <cellStyle name="Percent 2 3 2 4 2 2 3 5" xfId="22633"/>
    <cellStyle name="Percent 2 3 2 4 2 2 4" xfId="3248"/>
    <cellStyle name="Percent 2 3 2 4 2 2 4 2" xfId="8416"/>
    <cellStyle name="Percent 2 3 2 4 2 2 4 2 2" xfId="18753"/>
    <cellStyle name="Percent 2 3 2 4 2 2 4 2 2 2" xfId="39430"/>
    <cellStyle name="Percent 2 3 2 4 2 2 4 2 3" xfId="29093"/>
    <cellStyle name="Percent 2 3 2 4 2 2 4 3" xfId="13585"/>
    <cellStyle name="Percent 2 3 2 4 2 2 4 3 2" xfId="34262"/>
    <cellStyle name="Percent 2 3 2 4 2 2 4 4" xfId="23925"/>
    <cellStyle name="Percent 2 3 2 4 2 2 5" xfId="5832"/>
    <cellStyle name="Percent 2 3 2 4 2 2 5 2" xfId="16169"/>
    <cellStyle name="Percent 2 3 2 4 2 2 5 2 2" xfId="36846"/>
    <cellStyle name="Percent 2 3 2 4 2 2 5 3" xfId="26509"/>
    <cellStyle name="Percent 2 3 2 4 2 2 6" xfId="11001"/>
    <cellStyle name="Percent 2 3 2 4 2 2 6 2" xfId="31678"/>
    <cellStyle name="Percent 2 3 2 4 2 2 7" xfId="21341"/>
    <cellStyle name="Percent 2 3 2 4 2 3" xfId="987"/>
    <cellStyle name="Percent 2 3 2 4 2 3 2" xfId="2279"/>
    <cellStyle name="Percent 2 3 2 4 2 3 2 2" xfId="4863"/>
    <cellStyle name="Percent 2 3 2 4 2 3 2 2 2" xfId="10031"/>
    <cellStyle name="Percent 2 3 2 4 2 3 2 2 2 2" xfId="20368"/>
    <cellStyle name="Percent 2 3 2 4 2 3 2 2 2 2 2" xfId="41045"/>
    <cellStyle name="Percent 2 3 2 4 2 3 2 2 2 3" xfId="30708"/>
    <cellStyle name="Percent 2 3 2 4 2 3 2 2 3" xfId="15200"/>
    <cellStyle name="Percent 2 3 2 4 2 3 2 2 3 2" xfId="35877"/>
    <cellStyle name="Percent 2 3 2 4 2 3 2 2 4" xfId="25540"/>
    <cellStyle name="Percent 2 3 2 4 2 3 2 3" xfId="7447"/>
    <cellStyle name="Percent 2 3 2 4 2 3 2 3 2" xfId="17784"/>
    <cellStyle name="Percent 2 3 2 4 2 3 2 3 2 2" xfId="38461"/>
    <cellStyle name="Percent 2 3 2 4 2 3 2 3 3" xfId="28124"/>
    <cellStyle name="Percent 2 3 2 4 2 3 2 4" xfId="12616"/>
    <cellStyle name="Percent 2 3 2 4 2 3 2 4 2" xfId="33293"/>
    <cellStyle name="Percent 2 3 2 4 2 3 2 5" xfId="22956"/>
    <cellStyle name="Percent 2 3 2 4 2 3 3" xfId="3571"/>
    <cellStyle name="Percent 2 3 2 4 2 3 3 2" xfId="8739"/>
    <cellStyle name="Percent 2 3 2 4 2 3 3 2 2" xfId="19076"/>
    <cellStyle name="Percent 2 3 2 4 2 3 3 2 2 2" xfId="39753"/>
    <cellStyle name="Percent 2 3 2 4 2 3 3 2 3" xfId="29416"/>
    <cellStyle name="Percent 2 3 2 4 2 3 3 3" xfId="13908"/>
    <cellStyle name="Percent 2 3 2 4 2 3 3 3 2" xfId="34585"/>
    <cellStyle name="Percent 2 3 2 4 2 3 3 4" xfId="24248"/>
    <cellStyle name="Percent 2 3 2 4 2 3 4" xfId="6155"/>
    <cellStyle name="Percent 2 3 2 4 2 3 4 2" xfId="16492"/>
    <cellStyle name="Percent 2 3 2 4 2 3 4 2 2" xfId="37169"/>
    <cellStyle name="Percent 2 3 2 4 2 3 4 3" xfId="26832"/>
    <cellStyle name="Percent 2 3 2 4 2 3 5" xfId="11324"/>
    <cellStyle name="Percent 2 3 2 4 2 3 5 2" xfId="32001"/>
    <cellStyle name="Percent 2 3 2 4 2 3 6" xfId="21664"/>
    <cellStyle name="Percent 2 3 2 4 2 4" xfId="1633"/>
    <cellStyle name="Percent 2 3 2 4 2 4 2" xfId="4217"/>
    <cellStyle name="Percent 2 3 2 4 2 4 2 2" xfId="9385"/>
    <cellStyle name="Percent 2 3 2 4 2 4 2 2 2" xfId="19722"/>
    <cellStyle name="Percent 2 3 2 4 2 4 2 2 2 2" xfId="40399"/>
    <cellStyle name="Percent 2 3 2 4 2 4 2 2 3" xfId="30062"/>
    <cellStyle name="Percent 2 3 2 4 2 4 2 3" xfId="14554"/>
    <cellStyle name="Percent 2 3 2 4 2 4 2 3 2" xfId="35231"/>
    <cellStyle name="Percent 2 3 2 4 2 4 2 4" xfId="24894"/>
    <cellStyle name="Percent 2 3 2 4 2 4 3" xfId="6801"/>
    <cellStyle name="Percent 2 3 2 4 2 4 3 2" xfId="17138"/>
    <cellStyle name="Percent 2 3 2 4 2 4 3 2 2" xfId="37815"/>
    <cellStyle name="Percent 2 3 2 4 2 4 3 3" xfId="27478"/>
    <cellStyle name="Percent 2 3 2 4 2 4 4" xfId="11970"/>
    <cellStyle name="Percent 2 3 2 4 2 4 4 2" xfId="32647"/>
    <cellStyle name="Percent 2 3 2 4 2 4 5" xfId="22310"/>
    <cellStyle name="Percent 2 3 2 4 2 5" xfId="2925"/>
    <cellStyle name="Percent 2 3 2 4 2 5 2" xfId="8093"/>
    <cellStyle name="Percent 2 3 2 4 2 5 2 2" xfId="18430"/>
    <cellStyle name="Percent 2 3 2 4 2 5 2 2 2" xfId="39107"/>
    <cellStyle name="Percent 2 3 2 4 2 5 2 3" xfId="28770"/>
    <cellStyle name="Percent 2 3 2 4 2 5 3" xfId="13262"/>
    <cellStyle name="Percent 2 3 2 4 2 5 3 2" xfId="33939"/>
    <cellStyle name="Percent 2 3 2 4 2 5 4" xfId="23602"/>
    <cellStyle name="Percent 2 3 2 4 2 6" xfId="5509"/>
    <cellStyle name="Percent 2 3 2 4 2 6 2" xfId="15846"/>
    <cellStyle name="Percent 2 3 2 4 2 6 2 2" xfId="36523"/>
    <cellStyle name="Percent 2 3 2 4 2 6 3" xfId="26186"/>
    <cellStyle name="Percent 2 3 2 4 2 7" xfId="10678"/>
    <cellStyle name="Percent 2 3 2 4 2 7 2" xfId="31355"/>
    <cellStyle name="Percent 2 3 2 4 2 8" xfId="21018"/>
    <cellStyle name="Percent 2 3 2 4 3" xfId="501"/>
    <cellStyle name="Percent 2 3 2 4 3 2" xfId="1147"/>
    <cellStyle name="Percent 2 3 2 4 3 2 2" xfId="2439"/>
    <cellStyle name="Percent 2 3 2 4 3 2 2 2" xfId="5023"/>
    <cellStyle name="Percent 2 3 2 4 3 2 2 2 2" xfId="10191"/>
    <cellStyle name="Percent 2 3 2 4 3 2 2 2 2 2" xfId="20528"/>
    <cellStyle name="Percent 2 3 2 4 3 2 2 2 2 2 2" xfId="41205"/>
    <cellStyle name="Percent 2 3 2 4 3 2 2 2 2 3" xfId="30868"/>
    <cellStyle name="Percent 2 3 2 4 3 2 2 2 3" xfId="15360"/>
    <cellStyle name="Percent 2 3 2 4 3 2 2 2 3 2" xfId="36037"/>
    <cellStyle name="Percent 2 3 2 4 3 2 2 2 4" xfId="25700"/>
    <cellStyle name="Percent 2 3 2 4 3 2 2 3" xfId="7607"/>
    <cellStyle name="Percent 2 3 2 4 3 2 2 3 2" xfId="17944"/>
    <cellStyle name="Percent 2 3 2 4 3 2 2 3 2 2" xfId="38621"/>
    <cellStyle name="Percent 2 3 2 4 3 2 2 3 3" xfId="28284"/>
    <cellStyle name="Percent 2 3 2 4 3 2 2 4" xfId="12776"/>
    <cellStyle name="Percent 2 3 2 4 3 2 2 4 2" xfId="33453"/>
    <cellStyle name="Percent 2 3 2 4 3 2 2 5" xfId="23116"/>
    <cellStyle name="Percent 2 3 2 4 3 2 3" xfId="3731"/>
    <cellStyle name="Percent 2 3 2 4 3 2 3 2" xfId="8899"/>
    <cellStyle name="Percent 2 3 2 4 3 2 3 2 2" xfId="19236"/>
    <cellStyle name="Percent 2 3 2 4 3 2 3 2 2 2" xfId="39913"/>
    <cellStyle name="Percent 2 3 2 4 3 2 3 2 3" xfId="29576"/>
    <cellStyle name="Percent 2 3 2 4 3 2 3 3" xfId="14068"/>
    <cellStyle name="Percent 2 3 2 4 3 2 3 3 2" xfId="34745"/>
    <cellStyle name="Percent 2 3 2 4 3 2 3 4" xfId="24408"/>
    <cellStyle name="Percent 2 3 2 4 3 2 4" xfId="6315"/>
    <cellStyle name="Percent 2 3 2 4 3 2 4 2" xfId="16652"/>
    <cellStyle name="Percent 2 3 2 4 3 2 4 2 2" xfId="37329"/>
    <cellStyle name="Percent 2 3 2 4 3 2 4 3" xfId="26992"/>
    <cellStyle name="Percent 2 3 2 4 3 2 5" xfId="11484"/>
    <cellStyle name="Percent 2 3 2 4 3 2 5 2" xfId="32161"/>
    <cellStyle name="Percent 2 3 2 4 3 2 6" xfId="21824"/>
    <cellStyle name="Percent 2 3 2 4 3 3" xfId="1793"/>
    <cellStyle name="Percent 2 3 2 4 3 3 2" xfId="4377"/>
    <cellStyle name="Percent 2 3 2 4 3 3 2 2" xfId="9545"/>
    <cellStyle name="Percent 2 3 2 4 3 3 2 2 2" xfId="19882"/>
    <cellStyle name="Percent 2 3 2 4 3 3 2 2 2 2" xfId="40559"/>
    <cellStyle name="Percent 2 3 2 4 3 3 2 2 3" xfId="30222"/>
    <cellStyle name="Percent 2 3 2 4 3 3 2 3" xfId="14714"/>
    <cellStyle name="Percent 2 3 2 4 3 3 2 3 2" xfId="35391"/>
    <cellStyle name="Percent 2 3 2 4 3 3 2 4" xfId="25054"/>
    <cellStyle name="Percent 2 3 2 4 3 3 3" xfId="6961"/>
    <cellStyle name="Percent 2 3 2 4 3 3 3 2" xfId="17298"/>
    <cellStyle name="Percent 2 3 2 4 3 3 3 2 2" xfId="37975"/>
    <cellStyle name="Percent 2 3 2 4 3 3 3 3" xfId="27638"/>
    <cellStyle name="Percent 2 3 2 4 3 3 4" xfId="12130"/>
    <cellStyle name="Percent 2 3 2 4 3 3 4 2" xfId="32807"/>
    <cellStyle name="Percent 2 3 2 4 3 3 5" xfId="22470"/>
    <cellStyle name="Percent 2 3 2 4 3 4" xfId="3085"/>
    <cellStyle name="Percent 2 3 2 4 3 4 2" xfId="8253"/>
    <cellStyle name="Percent 2 3 2 4 3 4 2 2" xfId="18590"/>
    <cellStyle name="Percent 2 3 2 4 3 4 2 2 2" xfId="39267"/>
    <cellStyle name="Percent 2 3 2 4 3 4 2 3" xfId="28930"/>
    <cellStyle name="Percent 2 3 2 4 3 4 3" xfId="13422"/>
    <cellStyle name="Percent 2 3 2 4 3 4 3 2" xfId="34099"/>
    <cellStyle name="Percent 2 3 2 4 3 4 4" xfId="23762"/>
    <cellStyle name="Percent 2 3 2 4 3 5" xfId="5669"/>
    <cellStyle name="Percent 2 3 2 4 3 5 2" xfId="16006"/>
    <cellStyle name="Percent 2 3 2 4 3 5 2 2" xfId="36683"/>
    <cellStyle name="Percent 2 3 2 4 3 5 3" xfId="26346"/>
    <cellStyle name="Percent 2 3 2 4 3 6" xfId="10838"/>
    <cellStyle name="Percent 2 3 2 4 3 6 2" xfId="31515"/>
    <cellStyle name="Percent 2 3 2 4 3 7" xfId="21178"/>
    <cellStyle name="Percent 2 3 2 4 4" xfId="824"/>
    <cellStyle name="Percent 2 3 2 4 4 2" xfId="2116"/>
    <cellStyle name="Percent 2 3 2 4 4 2 2" xfId="4700"/>
    <cellStyle name="Percent 2 3 2 4 4 2 2 2" xfId="9868"/>
    <cellStyle name="Percent 2 3 2 4 4 2 2 2 2" xfId="20205"/>
    <cellStyle name="Percent 2 3 2 4 4 2 2 2 2 2" xfId="40882"/>
    <cellStyle name="Percent 2 3 2 4 4 2 2 2 3" xfId="30545"/>
    <cellStyle name="Percent 2 3 2 4 4 2 2 3" xfId="15037"/>
    <cellStyle name="Percent 2 3 2 4 4 2 2 3 2" xfId="35714"/>
    <cellStyle name="Percent 2 3 2 4 4 2 2 4" xfId="25377"/>
    <cellStyle name="Percent 2 3 2 4 4 2 3" xfId="7284"/>
    <cellStyle name="Percent 2 3 2 4 4 2 3 2" xfId="17621"/>
    <cellStyle name="Percent 2 3 2 4 4 2 3 2 2" xfId="38298"/>
    <cellStyle name="Percent 2 3 2 4 4 2 3 3" xfId="27961"/>
    <cellStyle name="Percent 2 3 2 4 4 2 4" xfId="12453"/>
    <cellStyle name="Percent 2 3 2 4 4 2 4 2" xfId="33130"/>
    <cellStyle name="Percent 2 3 2 4 4 2 5" xfId="22793"/>
    <cellStyle name="Percent 2 3 2 4 4 3" xfId="3408"/>
    <cellStyle name="Percent 2 3 2 4 4 3 2" xfId="8576"/>
    <cellStyle name="Percent 2 3 2 4 4 3 2 2" xfId="18913"/>
    <cellStyle name="Percent 2 3 2 4 4 3 2 2 2" xfId="39590"/>
    <cellStyle name="Percent 2 3 2 4 4 3 2 3" xfId="29253"/>
    <cellStyle name="Percent 2 3 2 4 4 3 3" xfId="13745"/>
    <cellStyle name="Percent 2 3 2 4 4 3 3 2" xfId="34422"/>
    <cellStyle name="Percent 2 3 2 4 4 3 4" xfId="24085"/>
    <cellStyle name="Percent 2 3 2 4 4 4" xfId="5992"/>
    <cellStyle name="Percent 2 3 2 4 4 4 2" xfId="16329"/>
    <cellStyle name="Percent 2 3 2 4 4 4 2 2" xfId="37006"/>
    <cellStyle name="Percent 2 3 2 4 4 4 3" xfId="26669"/>
    <cellStyle name="Percent 2 3 2 4 4 5" xfId="11161"/>
    <cellStyle name="Percent 2 3 2 4 4 5 2" xfId="31838"/>
    <cellStyle name="Percent 2 3 2 4 4 6" xfId="21501"/>
    <cellStyle name="Percent 2 3 2 4 5" xfId="1470"/>
    <cellStyle name="Percent 2 3 2 4 5 2" xfId="4054"/>
    <cellStyle name="Percent 2 3 2 4 5 2 2" xfId="9222"/>
    <cellStyle name="Percent 2 3 2 4 5 2 2 2" xfId="19559"/>
    <cellStyle name="Percent 2 3 2 4 5 2 2 2 2" xfId="40236"/>
    <cellStyle name="Percent 2 3 2 4 5 2 2 3" xfId="29899"/>
    <cellStyle name="Percent 2 3 2 4 5 2 3" xfId="14391"/>
    <cellStyle name="Percent 2 3 2 4 5 2 3 2" xfId="35068"/>
    <cellStyle name="Percent 2 3 2 4 5 2 4" xfId="24731"/>
    <cellStyle name="Percent 2 3 2 4 5 3" xfId="6638"/>
    <cellStyle name="Percent 2 3 2 4 5 3 2" xfId="16975"/>
    <cellStyle name="Percent 2 3 2 4 5 3 2 2" xfId="37652"/>
    <cellStyle name="Percent 2 3 2 4 5 3 3" xfId="27315"/>
    <cellStyle name="Percent 2 3 2 4 5 4" xfId="11807"/>
    <cellStyle name="Percent 2 3 2 4 5 4 2" xfId="32484"/>
    <cellStyle name="Percent 2 3 2 4 5 5" xfId="22147"/>
    <cellStyle name="Percent 2 3 2 4 6" xfId="2762"/>
    <cellStyle name="Percent 2 3 2 4 6 2" xfId="7930"/>
    <cellStyle name="Percent 2 3 2 4 6 2 2" xfId="18267"/>
    <cellStyle name="Percent 2 3 2 4 6 2 2 2" xfId="38944"/>
    <cellStyle name="Percent 2 3 2 4 6 2 3" xfId="28607"/>
    <cellStyle name="Percent 2 3 2 4 6 3" xfId="13099"/>
    <cellStyle name="Percent 2 3 2 4 6 3 2" xfId="33776"/>
    <cellStyle name="Percent 2 3 2 4 6 4" xfId="23439"/>
    <cellStyle name="Percent 2 3 2 4 7" xfId="5346"/>
    <cellStyle name="Percent 2 3 2 4 7 2" xfId="15683"/>
    <cellStyle name="Percent 2 3 2 4 7 2 2" xfId="36360"/>
    <cellStyle name="Percent 2 3 2 4 7 3" xfId="26023"/>
    <cellStyle name="Percent 2 3 2 4 8" xfId="10515"/>
    <cellStyle name="Percent 2 3 2 4 8 2" xfId="31192"/>
    <cellStyle name="Percent 2 3 2 4 9" xfId="20855"/>
    <cellStyle name="Percent 2 3 2 5" xfId="260"/>
    <cellStyle name="Percent 2 3 2 5 2" xfId="584"/>
    <cellStyle name="Percent 2 3 2 5 2 2" xfId="1230"/>
    <cellStyle name="Percent 2 3 2 5 2 2 2" xfId="2522"/>
    <cellStyle name="Percent 2 3 2 5 2 2 2 2" xfId="5106"/>
    <cellStyle name="Percent 2 3 2 5 2 2 2 2 2" xfId="10274"/>
    <cellStyle name="Percent 2 3 2 5 2 2 2 2 2 2" xfId="20611"/>
    <cellStyle name="Percent 2 3 2 5 2 2 2 2 2 2 2" xfId="41288"/>
    <cellStyle name="Percent 2 3 2 5 2 2 2 2 2 3" xfId="30951"/>
    <cellStyle name="Percent 2 3 2 5 2 2 2 2 3" xfId="15443"/>
    <cellStyle name="Percent 2 3 2 5 2 2 2 2 3 2" xfId="36120"/>
    <cellStyle name="Percent 2 3 2 5 2 2 2 2 4" xfId="25783"/>
    <cellStyle name="Percent 2 3 2 5 2 2 2 3" xfId="7690"/>
    <cellStyle name="Percent 2 3 2 5 2 2 2 3 2" xfId="18027"/>
    <cellStyle name="Percent 2 3 2 5 2 2 2 3 2 2" xfId="38704"/>
    <cellStyle name="Percent 2 3 2 5 2 2 2 3 3" xfId="28367"/>
    <cellStyle name="Percent 2 3 2 5 2 2 2 4" xfId="12859"/>
    <cellStyle name="Percent 2 3 2 5 2 2 2 4 2" xfId="33536"/>
    <cellStyle name="Percent 2 3 2 5 2 2 2 5" xfId="23199"/>
    <cellStyle name="Percent 2 3 2 5 2 2 3" xfId="3814"/>
    <cellStyle name="Percent 2 3 2 5 2 2 3 2" xfId="8982"/>
    <cellStyle name="Percent 2 3 2 5 2 2 3 2 2" xfId="19319"/>
    <cellStyle name="Percent 2 3 2 5 2 2 3 2 2 2" xfId="39996"/>
    <cellStyle name="Percent 2 3 2 5 2 2 3 2 3" xfId="29659"/>
    <cellStyle name="Percent 2 3 2 5 2 2 3 3" xfId="14151"/>
    <cellStyle name="Percent 2 3 2 5 2 2 3 3 2" xfId="34828"/>
    <cellStyle name="Percent 2 3 2 5 2 2 3 4" xfId="24491"/>
    <cellStyle name="Percent 2 3 2 5 2 2 4" xfId="6398"/>
    <cellStyle name="Percent 2 3 2 5 2 2 4 2" xfId="16735"/>
    <cellStyle name="Percent 2 3 2 5 2 2 4 2 2" xfId="37412"/>
    <cellStyle name="Percent 2 3 2 5 2 2 4 3" xfId="27075"/>
    <cellStyle name="Percent 2 3 2 5 2 2 5" xfId="11567"/>
    <cellStyle name="Percent 2 3 2 5 2 2 5 2" xfId="32244"/>
    <cellStyle name="Percent 2 3 2 5 2 2 6" xfId="21907"/>
    <cellStyle name="Percent 2 3 2 5 2 3" xfId="1876"/>
    <cellStyle name="Percent 2 3 2 5 2 3 2" xfId="4460"/>
    <cellStyle name="Percent 2 3 2 5 2 3 2 2" xfId="9628"/>
    <cellStyle name="Percent 2 3 2 5 2 3 2 2 2" xfId="19965"/>
    <cellStyle name="Percent 2 3 2 5 2 3 2 2 2 2" xfId="40642"/>
    <cellStyle name="Percent 2 3 2 5 2 3 2 2 3" xfId="30305"/>
    <cellStyle name="Percent 2 3 2 5 2 3 2 3" xfId="14797"/>
    <cellStyle name="Percent 2 3 2 5 2 3 2 3 2" xfId="35474"/>
    <cellStyle name="Percent 2 3 2 5 2 3 2 4" xfId="25137"/>
    <cellStyle name="Percent 2 3 2 5 2 3 3" xfId="7044"/>
    <cellStyle name="Percent 2 3 2 5 2 3 3 2" xfId="17381"/>
    <cellStyle name="Percent 2 3 2 5 2 3 3 2 2" xfId="38058"/>
    <cellStyle name="Percent 2 3 2 5 2 3 3 3" xfId="27721"/>
    <cellStyle name="Percent 2 3 2 5 2 3 4" xfId="12213"/>
    <cellStyle name="Percent 2 3 2 5 2 3 4 2" xfId="32890"/>
    <cellStyle name="Percent 2 3 2 5 2 3 5" xfId="22553"/>
    <cellStyle name="Percent 2 3 2 5 2 4" xfId="3168"/>
    <cellStyle name="Percent 2 3 2 5 2 4 2" xfId="8336"/>
    <cellStyle name="Percent 2 3 2 5 2 4 2 2" xfId="18673"/>
    <cellStyle name="Percent 2 3 2 5 2 4 2 2 2" xfId="39350"/>
    <cellStyle name="Percent 2 3 2 5 2 4 2 3" xfId="29013"/>
    <cellStyle name="Percent 2 3 2 5 2 4 3" xfId="13505"/>
    <cellStyle name="Percent 2 3 2 5 2 4 3 2" xfId="34182"/>
    <cellStyle name="Percent 2 3 2 5 2 4 4" xfId="23845"/>
    <cellStyle name="Percent 2 3 2 5 2 5" xfId="5752"/>
    <cellStyle name="Percent 2 3 2 5 2 5 2" xfId="16089"/>
    <cellStyle name="Percent 2 3 2 5 2 5 2 2" xfId="36766"/>
    <cellStyle name="Percent 2 3 2 5 2 5 3" xfId="26429"/>
    <cellStyle name="Percent 2 3 2 5 2 6" xfId="10921"/>
    <cellStyle name="Percent 2 3 2 5 2 6 2" xfId="31598"/>
    <cellStyle name="Percent 2 3 2 5 2 7" xfId="21261"/>
    <cellStyle name="Percent 2 3 2 5 3" xfId="907"/>
    <cellStyle name="Percent 2 3 2 5 3 2" xfId="2199"/>
    <cellStyle name="Percent 2 3 2 5 3 2 2" xfId="4783"/>
    <cellStyle name="Percent 2 3 2 5 3 2 2 2" xfId="9951"/>
    <cellStyle name="Percent 2 3 2 5 3 2 2 2 2" xfId="20288"/>
    <cellStyle name="Percent 2 3 2 5 3 2 2 2 2 2" xfId="40965"/>
    <cellStyle name="Percent 2 3 2 5 3 2 2 2 3" xfId="30628"/>
    <cellStyle name="Percent 2 3 2 5 3 2 2 3" xfId="15120"/>
    <cellStyle name="Percent 2 3 2 5 3 2 2 3 2" xfId="35797"/>
    <cellStyle name="Percent 2 3 2 5 3 2 2 4" xfId="25460"/>
    <cellStyle name="Percent 2 3 2 5 3 2 3" xfId="7367"/>
    <cellStyle name="Percent 2 3 2 5 3 2 3 2" xfId="17704"/>
    <cellStyle name="Percent 2 3 2 5 3 2 3 2 2" xfId="38381"/>
    <cellStyle name="Percent 2 3 2 5 3 2 3 3" xfId="28044"/>
    <cellStyle name="Percent 2 3 2 5 3 2 4" xfId="12536"/>
    <cellStyle name="Percent 2 3 2 5 3 2 4 2" xfId="33213"/>
    <cellStyle name="Percent 2 3 2 5 3 2 5" xfId="22876"/>
    <cellStyle name="Percent 2 3 2 5 3 3" xfId="3491"/>
    <cellStyle name="Percent 2 3 2 5 3 3 2" xfId="8659"/>
    <cellStyle name="Percent 2 3 2 5 3 3 2 2" xfId="18996"/>
    <cellStyle name="Percent 2 3 2 5 3 3 2 2 2" xfId="39673"/>
    <cellStyle name="Percent 2 3 2 5 3 3 2 3" xfId="29336"/>
    <cellStyle name="Percent 2 3 2 5 3 3 3" xfId="13828"/>
    <cellStyle name="Percent 2 3 2 5 3 3 3 2" xfId="34505"/>
    <cellStyle name="Percent 2 3 2 5 3 3 4" xfId="24168"/>
    <cellStyle name="Percent 2 3 2 5 3 4" xfId="6075"/>
    <cellStyle name="Percent 2 3 2 5 3 4 2" xfId="16412"/>
    <cellStyle name="Percent 2 3 2 5 3 4 2 2" xfId="37089"/>
    <cellStyle name="Percent 2 3 2 5 3 4 3" xfId="26752"/>
    <cellStyle name="Percent 2 3 2 5 3 5" xfId="11244"/>
    <cellStyle name="Percent 2 3 2 5 3 5 2" xfId="31921"/>
    <cellStyle name="Percent 2 3 2 5 3 6" xfId="21584"/>
    <cellStyle name="Percent 2 3 2 5 4" xfId="1553"/>
    <cellStyle name="Percent 2 3 2 5 4 2" xfId="4137"/>
    <cellStyle name="Percent 2 3 2 5 4 2 2" xfId="9305"/>
    <cellStyle name="Percent 2 3 2 5 4 2 2 2" xfId="19642"/>
    <cellStyle name="Percent 2 3 2 5 4 2 2 2 2" xfId="40319"/>
    <cellStyle name="Percent 2 3 2 5 4 2 2 3" xfId="29982"/>
    <cellStyle name="Percent 2 3 2 5 4 2 3" xfId="14474"/>
    <cellStyle name="Percent 2 3 2 5 4 2 3 2" xfId="35151"/>
    <cellStyle name="Percent 2 3 2 5 4 2 4" xfId="24814"/>
    <cellStyle name="Percent 2 3 2 5 4 3" xfId="6721"/>
    <cellStyle name="Percent 2 3 2 5 4 3 2" xfId="17058"/>
    <cellStyle name="Percent 2 3 2 5 4 3 2 2" xfId="37735"/>
    <cellStyle name="Percent 2 3 2 5 4 3 3" xfId="27398"/>
    <cellStyle name="Percent 2 3 2 5 4 4" xfId="11890"/>
    <cellStyle name="Percent 2 3 2 5 4 4 2" xfId="32567"/>
    <cellStyle name="Percent 2 3 2 5 4 5" xfId="22230"/>
    <cellStyle name="Percent 2 3 2 5 5" xfId="2845"/>
    <cellStyle name="Percent 2 3 2 5 5 2" xfId="8013"/>
    <cellStyle name="Percent 2 3 2 5 5 2 2" xfId="18350"/>
    <cellStyle name="Percent 2 3 2 5 5 2 2 2" xfId="39027"/>
    <cellStyle name="Percent 2 3 2 5 5 2 3" xfId="28690"/>
    <cellStyle name="Percent 2 3 2 5 5 3" xfId="13182"/>
    <cellStyle name="Percent 2 3 2 5 5 3 2" xfId="33859"/>
    <cellStyle name="Percent 2 3 2 5 5 4" xfId="23522"/>
    <cellStyle name="Percent 2 3 2 5 6" xfId="5429"/>
    <cellStyle name="Percent 2 3 2 5 6 2" xfId="15766"/>
    <cellStyle name="Percent 2 3 2 5 6 2 2" xfId="36443"/>
    <cellStyle name="Percent 2 3 2 5 6 3" xfId="26106"/>
    <cellStyle name="Percent 2 3 2 5 7" xfId="10598"/>
    <cellStyle name="Percent 2 3 2 5 7 2" xfId="31275"/>
    <cellStyle name="Percent 2 3 2 5 8" xfId="20938"/>
    <cellStyle name="Percent 2 3 2 6" xfId="421"/>
    <cellStyle name="Percent 2 3 2 6 2" xfId="1067"/>
    <cellStyle name="Percent 2 3 2 6 2 2" xfId="2359"/>
    <cellStyle name="Percent 2 3 2 6 2 2 2" xfId="4943"/>
    <cellStyle name="Percent 2 3 2 6 2 2 2 2" xfId="10111"/>
    <cellStyle name="Percent 2 3 2 6 2 2 2 2 2" xfId="20448"/>
    <cellStyle name="Percent 2 3 2 6 2 2 2 2 2 2" xfId="41125"/>
    <cellStyle name="Percent 2 3 2 6 2 2 2 2 3" xfId="30788"/>
    <cellStyle name="Percent 2 3 2 6 2 2 2 3" xfId="15280"/>
    <cellStyle name="Percent 2 3 2 6 2 2 2 3 2" xfId="35957"/>
    <cellStyle name="Percent 2 3 2 6 2 2 2 4" xfId="25620"/>
    <cellStyle name="Percent 2 3 2 6 2 2 3" xfId="7527"/>
    <cellStyle name="Percent 2 3 2 6 2 2 3 2" xfId="17864"/>
    <cellStyle name="Percent 2 3 2 6 2 2 3 2 2" xfId="38541"/>
    <cellStyle name="Percent 2 3 2 6 2 2 3 3" xfId="28204"/>
    <cellStyle name="Percent 2 3 2 6 2 2 4" xfId="12696"/>
    <cellStyle name="Percent 2 3 2 6 2 2 4 2" xfId="33373"/>
    <cellStyle name="Percent 2 3 2 6 2 2 5" xfId="23036"/>
    <cellStyle name="Percent 2 3 2 6 2 3" xfId="3651"/>
    <cellStyle name="Percent 2 3 2 6 2 3 2" xfId="8819"/>
    <cellStyle name="Percent 2 3 2 6 2 3 2 2" xfId="19156"/>
    <cellStyle name="Percent 2 3 2 6 2 3 2 2 2" xfId="39833"/>
    <cellStyle name="Percent 2 3 2 6 2 3 2 3" xfId="29496"/>
    <cellStyle name="Percent 2 3 2 6 2 3 3" xfId="13988"/>
    <cellStyle name="Percent 2 3 2 6 2 3 3 2" xfId="34665"/>
    <cellStyle name="Percent 2 3 2 6 2 3 4" xfId="24328"/>
    <cellStyle name="Percent 2 3 2 6 2 4" xfId="6235"/>
    <cellStyle name="Percent 2 3 2 6 2 4 2" xfId="16572"/>
    <cellStyle name="Percent 2 3 2 6 2 4 2 2" xfId="37249"/>
    <cellStyle name="Percent 2 3 2 6 2 4 3" xfId="26912"/>
    <cellStyle name="Percent 2 3 2 6 2 5" xfId="11404"/>
    <cellStyle name="Percent 2 3 2 6 2 5 2" xfId="32081"/>
    <cellStyle name="Percent 2 3 2 6 2 6" xfId="21744"/>
    <cellStyle name="Percent 2 3 2 6 3" xfId="1713"/>
    <cellStyle name="Percent 2 3 2 6 3 2" xfId="4297"/>
    <cellStyle name="Percent 2 3 2 6 3 2 2" xfId="9465"/>
    <cellStyle name="Percent 2 3 2 6 3 2 2 2" xfId="19802"/>
    <cellStyle name="Percent 2 3 2 6 3 2 2 2 2" xfId="40479"/>
    <cellStyle name="Percent 2 3 2 6 3 2 2 3" xfId="30142"/>
    <cellStyle name="Percent 2 3 2 6 3 2 3" xfId="14634"/>
    <cellStyle name="Percent 2 3 2 6 3 2 3 2" xfId="35311"/>
    <cellStyle name="Percent 2 3 2 6 3 2 4" xfId="24974"/>
    <cellStyle name="Percent 2 3 2 6 3 3" xfId="6881"/>
    <cellStyle name="Percent 2 3 2 6 3 3 2" xfId="17218"/>
    <cellStyle name="Percent 2 3 2 6 3 3 2 2" xfId="37895"/>
    <cellStyle name="Percent 2 3 2 6 3 3 3" xfId="27558"/>
    <cellStyle name="Percent 2 3 2 6 3 4" xfId="12050"/>
    <cellStyle name="Percent 2 3 2 6 3 4 2" xfId="32727"/>
    <cellStyle name="Percent 2 3 2 6 3 5" xfId="22390"/>
    <cellStyle name="Percent 2 3 2 6 4" xfId="3005"/>
    <cellStyle name="Percent 2 3 2 6 4 2" xfId="8173"/>
    <cellStyle name="Percent 2 3 2 6 4 2 2" xfId="18510"/>
    <cellStyle name="Percent 2 3 2 6 4 2 2 2" xfId="39187"/>
    <cellStyle name="Percent 2 3 2 6 4 2 3" xfId="28850"/>
    <cellStyle name="Percent 2 3 2 6 4 3" xfId="13342"/>
    <cellStyle name="Percent 2 3 2 6 4 3 2" xfId="34019"/>
    <cellStyle name="Percent 2 3 2 6 4 4" xfId="23682"/>
    <cellStyle name="Percent 2 3 2 6 5" xfId="5589"/>
    <cellStyle name="Percent 2 3 2 6 5 2" xfId="15926"/>
    <cellStyle name="Percent 2 3 2 6 5 2 2" xfId="36603"/>
    <cellStyle name="Percent 2 3 2 6 5 3" xfId="26266"/>
    <cellStyle name="Percent 2 3 2 6 6" xfId="10758"/>
    <cellStyle name="Percent 2 3 2 6 6 2" xfId="31435"/>
    <cellStyle name="Percent 2 3 2 6 7" xfId="21098"/>
    <cellStyle name="Percent 2 3 2 7" xfId="744"/>
    <cellStyle name="Percent 2 3 2 7 2" xfId="2036"/>
    <cellStyle name="Percent 2 3 2 7 2 2" xfId="4620"/>
    <cellStyle name="Percent 2 3 2 7 2 2 2" xfId="9788"/>
    <cellStyle name="Percent 2 3 2 7 2 2 2 2" xfId="20125"/>
    <cellStyle name="Percent 2 3 2 7 2 2 2 2 2" xfId="40802"/>
    <cellStyle name="Percent 2 3 2 7 2 2 2 3" xfId="30465"/>
    <cellStyle name="Percent 2 3 2 7 2 2 3" xfId="14957"/>
    <cellStyle name="Percent 2 3 2 7 2 2 3 2" xfId="35634"/>
    <cellStyle name="Percent 2 3 2 7 2 2 4" xfId="25297"/>
    <cellStyle name="Percent 2 3 2 7 2 3" xfId="7204"/>
    <cellStyle name="Percent 2 3 2 7 2 3 2" xfId="17541"/>
    <cellStyle name="Percent 2 3 2 7 2 3 2 2" xfId="38218"/>
    <cellStyle name="Percent 2 3 2 7 2 3 3" xfId="27881"/>
    <cellStyle name="Percent 2 3 2 7 2 4" xfId="12373"/>
    <cellStyle name="Percent 2 3 2 7 2 4 2" xfId="33050"/>
    <cellStyle name="Percent 2 3 2 7 2 5" xfId="22713"/>
    <cellStyle name="Percent 2 3 2 7 3" xfId="3328"/>
    <cellStyle name="Percent 2 3 2 7 3 2" xfId="8496"/>
    <cellStyle name="Percent 2 3 2 7 3 2 2" xfId="18833"/>
    <cellStyle name="Percent 2 3 2 7 3 2 2 2" xfId="39510"/>
    <cellStyle name="Percent 2 3 2 7 3 2 3" xfId="29173"/>
    <cellStyle name="Percent 2 3 2 7 3 3" xfId="13665"/>
    <cellStyle name="Percent 2 3 2 7 3 3 2" xfId="34342"/>
    <cellStyle name="Percent 2 3 2 7 3 4" xfId="24005"/>
    <cellStyle name="Percent 2 3 2 7 4" xfId="5912"/>
    <cellStyle name="Percent 2 3 2 7 4 2" xfId="16249"/>
    <cellStyle name="Percent 2 3 2 7 4 2 2" xfId="36926"/>
    <cellStyle name="Percent 2 3 2 7 4 3" xfId="26589"/>
    <cellStyle name="Percent 2 3 2 7 5" xfId="11081"/>
    <cellStyle name="Percent 2 3 2 7 5 2" xfId="31758"/>
    <cellStyle name="Percent 2 3 2 7 6" xfId="21421"/>
    <cellStyle name="Percent 2 3 2 8" xfId="1390"/>
    <cellStyle name="Percent 2 3 2 8 2" xfId="3974"/>
    <cellStyle name="Percent 2 3 2 8 2 2" xfId="9142"/>
    <cellStyle name="Percent 2 3 2 8 2 2 2" xfId="19479"/>
    <cellStyle name="Percent 2 3 2 8 2 2 2 2" xfId="40156"/>
    <cellStyle name="Percent 2 3 2 8 2 2 3" xfId="29819"/>
    <cellStyle name="Percent 2 3 2 8 2 3" xfId="14311"/>
    <cellStyle name="Percent 2 3 2 8 2 3 2" xfId="34988"/>
    <cellStyle name="Percent 2 3 2 8 2 4" xfId="24651"/>
    <cellStyle name="Percent 2 3 2 8 3" xfId="6558"/>
    <cellStyle name="Percent 2 3 2 8 3 2" xfId="16895"/>
    <cellStyle name="Percent 2 3 2 8 3 2 2" xfId="37572"/>
    <cellStyle name="Percent 2 3 2 8 3 3" xfId="27235"/>
    <cellStyle name="Percent 2 3 2 8 4" xfId="11727"/>
    <cellStyle name="Percent 2 3 2 8 4 2" xfId="32404"/>
    <cellStyle name="Percent 2 3 2 8 5" xfId="22067"/>
    <cellStyle name="Percent 2 3 2 9" xfId="2682"/>
    <cellStyle name="Percent 2 3 2 9 2" xfId="7850"/>
    <cellStyle name="Percent 2 3 2 9 2 2" xfId="18187"/>
    <cellStyle name="Percent 2 3 2 9 2 2 2" xfId="38864"/>
    <cellStyle name="Percent 2 3 2 9 2 3" xfId="28527"/>
    <cellStyle name="Percent 2 3 2 9 3" xfId="13019"/>
    <cellStyle name="Percent 2 3 2 9 3 2" xfId="33696"/>
    <cellStyle name="Percent 2 3 2 9 4" xfId="23359"/>
    <cellStyle name="Percent 2 3 3" xfId="81"/>
    <cellStyle name="Percent 2 3 3 10" xfId="5272"/>
    <cellStyle name="Percent 2 3 3 10 2" xfId="15609"/>
    <cellStyle name="Percent 2 3 3 10 2 2" xfId="36286"/>
    <cellStyle name="Percent 2 3 3 10 3" xfId="25949"/>
    <cellStyle name="Percent 2 3 3 11" xfId="10441"/>
    <cellStyle name="Percent 2 3 3 11 2" xfId="31118"/>
    <cellStyle name="Percent 2 3 3 12" xfId="20781"/>
    <cellStyle name="Percent 2 3 3 2" xfId="116"/>
    <cellStyle name="Percent 2 3 3 2 10" xfId="10461"/>
    <cellStyle name="Percent 2 3 3 2 10 2" xfId="31138"/>
    <cellStyle name="Percent 2 3 3 2 11" xfId="20801"/>
    <cellStyle name="Percent 2 3 3 2 2" xfId="158"/>
    <cellStyle name="Percent 2 3 3 2 2 10" xfId="20841"/>
    <cellStyle name="Percent 2 3 3 2 2 2" xfId="239"/>
    <cellStyle name="Percent 2 3 3 2 2 2 2" xfId="407"/>
    <cellStyle name="Percent 2 3 3 2 2 2 2 2" xfId="730"/>
    <cellStyle name="Percent 2 3 3 2 2 2 2 2 2" xfId="1376"/>
    <cellStyle name="Percent 2 3 3 2 2 2 2 2 2 2" xfId="2668"/>
    <cellStyle name="Percent 2 3 3 2 2 2 2 2 2 2 2" xfId="5252"/>
    <cellStyle name="Percent 2 3 3 2 2 2 2 2 2 2 2 2" xfId="10420"/>
    <cellStyle name="Percent 2 3 3 2 2 2 2 2 2 2 2 2 2" xfId="20757"/>
    <cellStyle name="Percent 2 3 3 2 2 2 2 2 2 2 2 2 2 2" xfId="41434"/>
    <cellStyle name="Percent 2 3 3 2 2 2 2 2 2 2 2 2 3" xfId="31097"/>
    <cellStyle name="Percent 2 3 3 2 2 2 2 2 2 2 2 3" xfId="15589"/>
    <cellStyle name="Percent 2 3 3 2 2 2 2 2 2 2 2 3 2" xfId="36266"/>
    <cellStyle name="Percent 2 3 3 2 2 2 2 2 2 2 2 4" xfId="25929"/>
    <cellStyle name="Percent 2 3 3 2 2 2 2 2 2 2 3" xfId="7836"/>
    <cellStyle name="Percent 2 3 3 2 2 2 2 2 2 2 3 2" xfId="18173"/>
    <cellStyle name="Percent 2 3 3 2 2 2 2 2 2 2 3 2 2" xfId="38850"/>
    <cellStyle name="Percent 2 3 3 2 2 2 2 2 2 2 3 3" xfId="28513"/>
    <cellStyle name="Percent 2 3 3 2 2 2 2 2 2 2 4" xfId="13005"/>
    <cellStyle name="Percent 2 3 3 2 2 2 2 2 2 2 4 2" xfId="33682"/>
    <cellStyle name="Percent 2 3 3 2 2 2 2 2 2 2 5" xfId="23345"/>
    <cellStyle name="Percent 2 3 3 2 2 2 2 2 2 3" xfId="3960"/>
    <cellStyle name="Percent 2 3 3 2 2 2 2 2 2 3 2" xfId="9128"/>
    <cellStyle name="Percent 2 3 3 2 2 2 2 2 2 3 2 2" xfId="19465"/>
    <cellStyle name="Percent 2 3 3 2 2 2 2 2 2 3 2 2 2" xfId="40142"/>
    <cellStyle name="Percent 2 3 3 2 2 2 2 2 2 3 2 3" xfId="29805"/>
    <cellStyle name="Percent 2 3 3 2 2 2 2 2 2 3 3" xfId="14297"/>
    <cellStyle name="Percent 2 3 3 2 2 2 2 2 2 3 3 2" xfId="34974"/>
    <cellStyle name="Percent 2 3 3 2 2 2 2 2 2 3 4" xfId="24637"/>
    <cellStyle name="Percent 2 3 3 2 2 2 2 2 2 4" xfId="6544"/>
    <cellStyle name="Percent 2 3 3 2 2 2 2 2 2 4 2" xfId="16881"/>
    <cellStyle name="Percent 2 3 3 2 2 2 2 2 2 4 2 2" xfId="37558"/>
    <cellStyle name="Percent 2 3 3 2 2 2 2 2 2 4 3" xfId="27221"/>
    <cellStyle name="Percent 2 3 3 2 2 2 2 2 2 5" xfId="11713"/>
    <cellStyle name="Percent 2 3 3 2 2 2 2 2 2 5 2" xfId="32390"/>
    <cellStyle name="Percent 2 3 3 2 2 2 2 2 2 6" xfId="22053"/>
    <cellStyle name="Percent 2 3 3 2 2 2 2 2 3" xfId="2022"/>
    <cellStyle name="Percent 2 3 3 2 2 2 2 2 3 2" xfId="4606"/>
    <cellStyle name="Percent 2 3 3 2 2 2 2 2 3 2 2" xfId="9774"/>
    <cellStyle name="Percent 2 3 3 2 2 2 2 2 3 2 2 2" xfId="20111"/>
    <cellStyle name="Percent 2 3 3 2 2 2 2 2 3 2 2 2 2" xfId="40788"/>
    <cellStyle name="Percent 2 3 3 2 2 2 2 2 3 2 2 3" xfId="30451"/>
    <cellStyle name="Percent 2 3 3 2 2 2 2 2 3 2 3" xfId="14943"/>
    <cellStyle name="Percent 2 3 3 2 2 2 2 2 3 2 3 2" xfId="35620"/>
    <cellStyle name="Percent 2 3 3 2 2 2 2 2 3 2 4" xfId="25283"/>
    <cellStyle name="Percent 2 3 3 2 2 2 2 2 3 3" xfId="7190"/>
    <cellStyle name="Percent 2 3 3 2 2 2 2 2 3 3 2" xfId="17527"/>
    <cellStyle name="Percent 2 3 3 2 2 2 2 2 3 3 2 2" xfId="38204"/>
    <cellStyle name="Percent 2 3 3 2 2 2 2 2 3 3 3" xfId="27867"/>
    <cellStyle name="Percent 2 3 3 2 2 2 2 2 3 4" xfId="12359"/>
    <cellStyle name="Percent 2 3 3 2 2 2 2 2 3 4 2" xfId="33036"/>
    <cellStyle name="Percent 2 3 3 2 2 2 2 2 3 5" xfId="22699"/>
    <cellStyle name="Percent 2 3 3 2 2 2 2 2 4" xfId="3314"/>
    <cellStyle name="Percent 2 3 3 2 2 2 2 2 4 2" xfId="8482"/>
    <cellStyle name="Percent 2 3 3 2 2 2 2 2 4 2 2" xfId="18819"/>
    <cellStyle name="Percent 2 3 3 2 2 2 2 2 4 2 2 2" xfId="39496"/>
    <cellStyle name="Percent 2 3 3 2 2 2 2 2 4 2 3" xfId="29159"/>
    <cellStyle name="Percent 2 3 3 2 2 2 2 2 4 3" xfId="13651"/>
    <cellStyle name="Percent 2 3 3 2 2 2 2 2 4 3 2" xfId="34328"/>
    <cellStyle name="Percent 2 3 3 2 2 2 2 2 4 4" xfId="23991"/>
    <cellStyle name="Percent 2 3 3 2 2 2 2 2 5" xfId="5898"/>
    <cellStyle name="Percent 2 3 3 2 2 2 2 2 5 2" xfId="16235"/>
    <cellStyle name="Percent 2 3 3 2 2 2 2 2 5 2 2" xfId="36912"/>
    <cellStyle name="Percent 2 3 3 2 2 2 2 2 5 3" xfId="26575"/>
    <cellStyle name="Percent 2 3 3 2 2 2 2 2 6" xfId="11067"/>
    <cellStyle name="Percent 2 3 3 2 2 2 2 2 6 2" xfId="31744"/>
    <cellStyle name="Percent 2 3 3 2 2 2 2 2 7" xfId="21407"/>
    <cellStyle name="Percent 2 3 3 2 2 2 2 3" xfId="1053"/>
    <cellStyle name="Percent 2 3 3 2 2 2 2 3 2" xfId="2345"/>
    <cellStyle name="Percent 2 3 3 2 2 2 2 3 2 2" xfId="4929"/>
    <cellStyle name="Percent 2 3 3 2 2 2 2 3 2 2 2" xfId="10097"/>
    <cellStyle name="Percent 2 3 3 2 2 2 2 3 2 2 2 2" xfId="20434"/>
    <cellStyle name="Percent 2 3 3 2 2 2 2 3 2 2 2 2 2" xfId="41111"/>
    <cellStyle name="Percent 2 3 3 2 2 2 2 3 2 2 2 3" xfId="30774"/>
    <cellStyle name="Percent 2 3 3 2 2 2 2 3 2 2 3" xfId="15266"/>
    <cellStyle name="Percent 2 3 3 2 2 2 2 3 2 2 3 2" xfId="35943"/>
    <cellStyle name="Percent 2 3 3 2 2 2 2 3 2 2 4" xfId="25606"/>
    <cellStyle name="Percent 2 3 3 2 2 2 2 3 2 3" xfId="7513"/>
    <cellStyle name="Percent 2 3 3 2 2 2 2 3 2 3 2" xfId="17850"/>
    <cellStyle name="Percent 2 3 3 2 2 2 2 3 2 3 2 2" xfId="38527"/>
    <cellStyle name="Percent 2 3 3 2 2 2 2 3 2 3 3" xfId="28190"/>
    <cellStyle name="Percent 2 3 3 2 2 2 2 3 2 4" xfId="12682"/>
    <cellStyle name="Percent 2 3 3 2 2 2 2 3 2 4 2" xfId="33359"/>
    <cellStyle name="Percent 2 3 3 2 2 2 2 3 2 5" xfId="23022"/>
    <cellStyle name="Percent 2 3 3 2 2 2 2 3 3" xfId="3637"/>
    <cellStyle name="Percent 2 3 3 2 2 2 2 3 3 2" xfId="8805"/>
    <cellStyle name="Percent 2 3 3 2 2 2 2 3 3 2 2" xfId="19142"/>
    <cellStyle name="Percent 2 3 3 2 2 2 2 3 3 2 2 2" xfId="39819"/>
    <cellStyle name="Percent 2 3 3 2 2 2 2 3 3 2 3" xfId="29482"/>
    <cellStyle name="Percent 2 3 3 2 2 2 2 3 3 3" xfId="13974"/>
    <cellStyle name="Percent 2 3 3 2 2 2 2 3 3 3 2" xfId="34651"/>
    <cellStyle name="Percent 2 3 3 2 2 2 2 3 3 4" xfId="24314"/>
    <cellStyle name="Percent 2 3 3 2 2 2 2 3 4" xfId="6221"/>
    <cellStyle name="Percent 2 3 3 2 2 2 2 3 4 2" xfId="16558"/>
    <cellStyle name="Percent 2 3 3 2 2 2 2 3 4 2 2" xfId="37235"/>
    <cellStyle name="Percent 2 3 3 2 2 2 2 3 4 3" xfId="26898"/>
    <cellStyle name="Percent 2 3 3 2 2 2 2 3 5" xfId="11390"/>
    <cellStyle name="Percent 2 3 3 2 2 2 2 3 5 2" xfId="32067"/>
    <cellStyle name="Percent 2 3 3 2 2 2 2 3 6" xfId="21730"/>
    <cellStyle name="Percent 2 3 3 2 2 2 2 4" xfId="1699"/>
    <cellStyle name="Percent 2 3 3 2 2 2 2 4 2" xfId="4283"/>
    <cellStyle name="Percent 2 3 3 2 2 2 2 4 2 2" xfId="9451"/>
    <cellStyle name="Percent 2 3 3 2 2 2 2 4 2 2 2" xfId="19788"/>
    <cellStyle name="Percent 2 3 3 2 2 2 2 4 2 2 2 2" xfId="40465"/>
    <cellStyle name="Percent 2 3 3 2 2 2 2 4 2 2 3" xfId="30128"/>
    <cellStyle name="Percent 2 3 3 2 2 2 2 4 2 3" xfId="14620"/>
    <cellStyle name="Percent 2 3 3 2 2 2 2 4 2 3 2" xfId="35297"/>
    <cellStyle name="Percent 2 3 3 2 2 2 2 4 2 4" xfId="24960"/>
    <cellStyle name="Percent 2 3 3 2 2 2 2 4 3" xfId="6867"/>
    <cellStyle name="Percent 2 3 3 2 2 2 2 4 3 2" xfId="17204"/>
    <cellStyle name="Percent 2 3 3 2 2 2 2 4 3 2 2" xfId="37881"/>
    <cellStyle name="Percent 2 3 3 2 2 2 2 4 3 3" xfId="27544"/>
    <cellStyle name="Percent 2 3 3 2 2 2 2 4 4" xfId="12036"/>
    <cellStyle name="Percent 2 3 3 2 2 2 2 4 4 2" xfId="32713"/>
    <cellStyle name="Percent 2 3 3 2 2 2 2 4 5" xfId="22376"/>
    <cellStyle name="Percent 2 3 3 2 2 2 2 5" xfId="2991"/>
    <cellStyle name="Percent 2 3 3 2 2 2 2 5 2" xfId="8159"/>
    <cellStyle name="Percent 2 3 3 2 2 2 2 5 2 2" xfId="18496"/>
    <cellStyle name="Percent 2 3 3 2 2 2 2 5 2 2 2" xfId="39173"/>
    <cellStyle name="Percent 2 3 3 2 2 2 2 5 2 3" xfId="28836"/>
    <cellStyle name="Percent 2 3 3 2 2 2 2 5 3" xfId="13328"/>
    <cellStyle name="Percent 2 3 3 2 2 2 2 5 3 2" xfId="34005"/>
    <cellStyle name="Percent 2 3 3 2 2 2 2 5 4" xfId="23668"/>
    <cellStyle name="Percent 2 3 3 2 2 2 2 6" xfId="5575"/>
    <cellStyle name="Percent 2 3 3 2 2 2 2 6 2" xfId="15912"/>
    <cellStyle name="Percent 2 3 3 2 2 2 2 6 2 2" xfId="36589"/>
    <cellStyle name="Percent 2 3 3 2 2 2 2 6 3" xfId="26252"/>
    <cellStyle name="Percent 2 3 3 2 2 2 2 7" xfId="10744"/>
    <cellStyle name="Percent 2 3 3 2 2 2 2 7 2" xfId="31421"/>
    <cellStyle name="Percent 2 3 3 2 2 2 2 8" xfId="21084"/>
    <cellStyle name="Percent 2 3 3 2 2 2 3" xfId="567"/>
    <cellStyle name="Percent 2 3 3 2 2 2 3 2" xfId="1213"/>
    <cellStyle name="Percent 2 3 3 2 2 2 3 2 2" xfId="2505"/>
    <cellStyle name="Percent 2 3 3 2 2 2 3 2 2 2" xfId="5089"/>
    <cellStyle name="Percent 2 3 3 2 2 2 3 2 2 2 2" xfId="10257"/>
    <cellStyle name="Percent 2 3 3 2 2 2 3 2 2 2 2 2" xfId="20594"/>
    <cellStyle name="Percent 2 3 3 2 2 2 3 2 2 2 2 2 2" xfId="41271"/>
    <cellStyle name="Percent 2 3 3 2 2 2 3 2 2 2 2 3" xfId="30934"/>
    <cellStyle name="Percent 2 3 3 2 2 2 3 2 2 2 3" xfId="15426"/>
    <cellStyle name="Percent 2 3 3 2 2 2 3 2 2 2 3 2" xfId="36103"/>
    <cellStyle name="Percent 2 3 3 2 2 2 3 2 2 2 4" xfId="25766"/>
    <cellStyle name="Percent 2 3 3 2 2 2 3 2 2 3" xfId="7673"/>
    <cellStyle name="Percent 2 3 3 2 2 2 3 2 2 3 2" xfId="18010"/>
    <cellStyle name="Percent 2 3 3 2 2 2 3 2 2 3 2 2" xfId="38687"/>
    <cellStyle name="Percent 2 3 3 2 2 2 3 2 2 3 3" xfId="28350"/>
    <cellStyle name="Percent 2 3 3 2 2 2 3 2 2 4" xfId="12842"/>
    <cellStyle name="Percent 2 3 3 2 2 2 3 2 2 4 2" xfId="33519"/>
    <cellStyle name="Percent 2 3 3 2 2 2 3 2 2 5" xfId="23182"/>
    <cellStyle name="Percent 2 3 3 2 2 2 3 2 3" xfId="3797"/>
    <cellStyle name="Percent 2 3 3 2 2 2 3 2 3 2" xfId="8965"/>
    <cellStyle name="Percent 2 3 3 2 2 2 3 2 3 2 2" xfId="19302"/>
    <cellStyle name="Percent 2 3 3 2 2 2 3 2 3 2 2 2" xfId="39979"/>
    <cellStyle name="Percent 2 3 3 2 2 2 3 2 3 2 3" xfId="29642"/>
    <cellStyle name="Percent 2 3 3 2 2 2 3 2 3 3" xfId="14134"/>
    <cellStyle name="Percent 2 3 3 2 2 2 3 2 3 3 2" xfId="34811"/>
    <cellStyle name="Percent 2 3 3 2 2 2 3 2 3 4" xfId="24474"/>
    <cellStyle name="Percent 2 3 3 2 2 2 3 2 4" xfId="6381"/>
    <cellStyle name="Percent 2 3 3 2 2 2 3 2 4 2" xfId="16718"/>
    <cellStyle name="Percent 2 3 3 2 2 2 3 2 4 2 2" xfId="37395"/>
    <cellStyle name="Percent 2 3 3 2 2 2 3 2 4 3" xfId="27058"/>
    <cellStyle name="Percent 2 3 3 2 2 2 3 2 5" xfId="11550"/>
    <cellStyle name="Percent 2 3 3 2 2 2 3 2 5 2" xfId="32227"/>
    <cellStyle name="Percent 2 3 3 2 2 2 3 2 6" xfId="21890"/>
    <cellStyle name="Percent 2 3 3 2 2 2 3 3" xfId="1859"/>
    <cellStyle name="Percent 2 3 3 2 2 2 3 3 2" xfId="4443"/>
    <cellStyle name="Percent 2 3 3 2 2 2 3 3 2 2" xfId="9611"/>
    <cellStyle name="Percent 2 3 3 2 2 2 3 3 2 2 2" xfId="19948"/>
    <cellStyle name="Percent 2 3 3 2 2 2 3 3 2 2 2 2" xfId="40625"/>
    <cellStyle name="Percent 2 3 3 2 2 2 3 3 2 2 3" xfId="30288"/>
    <cellStyle name="Percent 2 3 3 2 2 2 3 3 2 3" xfId="14780"/>
    <cellStyle name="Percent 2 3 3 2 2 2 3 3 2 3 2" xfId="35457"/>
    <cellStyle name="Percent 2 3 3 2 2 2 3 3 2 4" xfId="25120"/>
    <cellStyle name="Percent 2 3 3 2 2 2 3 3 3" xfId="7027"/>
    <cellStyle name="Percent 2 3 3 2 2 2 3 3 3 2" xfId="17364"/>
    <cellStyle name="Percent 2 3 3 2 2 2 3 3 3 2 2" xfId="38041"/>
    <cellStyle name="Percent 2 3 3 2 2 2 3 3 3 3" xfId="27704"/>
    <cellStyle name="Percent 2 3 3 2 2 2 3 3 4" xfId="12196"/>
    <cellStyle name="Percent 2 3 3 2 2 2 3 3 4 2" xfId="32873"/>
    <cellStyle name="Percent 2 3 3 2 2 2 3 3 5" xfId="22536"/>
    <cellStyle name="Percent 2 3 3 2 2 2 3 4" xfId="3151"/>
    <cellStyle name="Percent 2 3 3 2 2 2 3 4 2" xfId="8319"/>
    <cellStyle name="Percent 2 3 3 2 2 2 3 4 2 2" xfId="18656"/>
    <cellStyle name="Percent 2 3 3 2 2 2 3 4 2 2 2" xfId="39333"/>
    <cellStyle name="Percent 2 3 3 2 2 2 3 4 2 3" xfId="28996"/>
    <cellStyle name="Percent 2 3 3 2 2 2 3 4 3" xfId="13488"/>
    <cellStyle name="Percent 2 3 3 2 2 2 3 4 3 2" xfId="34165"/>
    <cellStyle name="Percent 2 3 3 2 2 2 3 4 4" xfId="23828"/>
    <cellStyle name="Percent 2 3 3 2 2 2 3 5" xfId="5735"/>
    <cellStyle name="Percent 2 3 3 2 2 2 3 5 2" xfId="16072"/>
    <cellStyle name="Percent 2 3 3 2 2 2 3 5 2 2" xfId="36749"/>
    <cellStyle name="Percent 2 3 3 2 2 2 3 5 3" xfId="26412"/>
    <cellStyle name="Percent 2 3 3 2 2 2 3 6" xfId="10904"/>
    <cellStyle name="Percent 2 3 3 2 2 2 3 6 2" xfId="31581"/>
    <cellStyle name="Percent 2 3 3 2 2 2 3 7" xfId="21244"/>
    <cellStyle name="Percent 2 3 3 2 2 2 4" xfId="890"/>
    <cellStyle name="Percent 2 3 3 2 2 2 4 2" xfId="2182"/>
    <cellStyle name="Percent 2 3 3 2 2 2 4 2 2" xfId="4766"/>
    <cellStyle name="Percent 2 3 3 2 2 2 4 2 2 2" xfId="9934"/>
    <cellStyle name="Percent 2 3 3 2 2 2 4 2 2 2 2" xfId="20271"/>
    <cellStyle name="Percent 2 3 3 2 2 2 4 2 2 2 2 2" xfId="40948"/>
    <cellStyle name="Percent 2 3 3 2 2 2 4 2 2 2 3" xfId="30611"/>
    <cellStyle name="Percent 2 3 3 2 2 2 4 2 2 3" xfId="15103"/>
    <cellStyle name="Percent 2 3 3 2 2 2 4 2 2 3 2" xfId="35780"/>
    <cellStyle name="Percent 2 3 3 2 2 2 4 2 2 4" xfId="25443"/>
    <cellStyle name="Percent 2 3 3 2 2 2 4 2 3" xfId="7350"/>
    <cellStyle name="Percent 2 3 3 2 2 2 4 2 3 2" xfId="17687"/>
    <cellStyle name="Percent 2 3 3 2 2 2 4 2 3 2 2" xfId="38364"/>
    <cellStyle name="Percent 2 3 3 2 2 2 4 2 3 3" xfId="28027"/>
    <cellStyle name="Percent 2 3 3 2 2 2 4 2 4" xfId="12519"/>
    <cellStyle name="Percent 2 3 3 2 2 2 4 2 4 2" xfId="33196"/>
    <cellStyle name="Percent 2 3 3 2 2 2 4 2 5" xfId="22859"/>
    <cellStyle name="Percent 2 3 3 2 2 2 4 3" xfId="3474"/>
    <cellStyle name="Percent 2 3 3 2 2 2 4 3 2" xfId="8642"/>
    <cellStyle name="Percent 2 3 3 2 2 2 4 3 2 2" xfId="18979"/>
    <cellStyle name="Percent 2 3 3 2 2 2 4 3 2 2 2" xfId="39656"/>
    <cellStyle name="Percent 2 3 3 2 2 2 4 3 2 3" xfId="29319"/>
    <cellStyle name="Percent 2 3 3 2 2 2 4 3 3" xfId="13811"/>
    <cellStyle name="Percent 2 3 3 2 2 2 4 3 3 2" xfId="34488"/>
    <cellStyle name="Percent 2 3 3 2 2 2 4 3 4" xfId="24151"/>
    <cellStyle name="Percent 2 3 3 2 2 2 4 4" xfId="6058"/>
    <cellStyle name="Percent 2 3 3 2 2 2 4 4 2" xfId="16395"/>
    <cellStyle name="Percent 2 3 3 2 2 2 4 4 2 2" xfId="37072"/>
    <cellStyle name="Percent 2 3 3 2 2 2 4 4 3" xfId="26735"/>
    <cellStyle name="Percent 2 3 3 2 2 2 4 5" xfId="11227"/>
    <cellStyle name="Percent 2 3 3 2 2 2 4 5 2" xfId="31904"/>
    <cellStyle name="Percent 2 3 3 2 2 2 4 6" xfId="21567"/>
    <cellStyle name="Percent 2 3 3 2 2 2 5" xfId="1536"/>
    <cellStyle name="Percent 2 3 3 2 2 2 5 2" xfId="4120"/>
    <cellStyle name="Percent 2 3 3 2 2 2 5 2 2" xfId="9288"/>
    <cellStyle name="Percent 2 3 3 2 2 2 5 2 2 2" xfId="19625"/>
    <cellStyle name="Percent 2 3 3 2 2 2 5 2 2 2 2" xfId="40302"/>
    <cellStyle name="Percent 2 3 3 2 2 2 5 2 2 3" xfId="29965"/>
    <cellStyle name="Percent 2 3 3 2 2 2 5 2 3" xfId="14457"/>
    <cellStyle name="Percent 2 3 3 2 2 2 5 2 3 2" xfId="35134"/>
    <cellStyle name="Percent 2 3 3 2 2 2 5 2 4" xfId="24797"/>
    <cellStyle name="Percent 2 3 3 2 2 2 5 3" xfId="6704"/>
    <cellStyle name="Percent 2 3 3 2 2 2 5 3 2" xfId="17041"/>
    <cellStyle name="Percent 2 3 3 2 2 2 5 3 2 2" xfId="37718"/>
    <cellStyle name="Percent 2 3 3 2 2 2 5 3 3" xfId="27381"/>
    <cellStyle name="Percent 2 3 3 2 2 2 5 4" xfId="11873"/>
    <cellStyle name="Percent 2 3 3 2 2 2 5 4 2" xfId="32550"/>
    <cellStyle name="Percent 2 3 3 2 2 2 5 5" xfId="22213"/>
    <cellStyle name="Percent 2 3 3 2 2 2 6" xfId="2828"/>
    <cellStyle name="Percent 2 3 3 2 2 2 6 2" xfId="7996"/>
    <cellStyle name="Percent 2 3 3 2 2 2 6 2 2" xfId="18333"/>
    <cellStyle name="Percent 2 3 3 2 2 2 6 2 2 2" xfId="39010"/>
    <cellStyle name="Percent 2 3 3 2 2 2 6 2 3" xfId="28673"/>
    <cellStyle name="Percent 2 3 3 2 2 2 6 3" xfId="13165"/>
    <cellStyle name="Percent 2 3 3 2 2 2 6 3 2" xfId="33842"/>
    <cellStyle name="Percent 2 3 3 2 2 2 6 4" xfId="23505"/>
    <cellStyle name="Percent 2 3 3 2 2 2 7" xfId="5412"/>
    <cellStyle name="Percent 2 3 3 2 2 2 7 2" xfId="15749"/>
    <cellStyle name="Percent 2 3 3 2 2 2 7 2 2" xfId="36426"/>
    <cellStyle name="Percent 2 3 3 2 2 2 7 3" xfId="26089"/>
    <cellStyle name="Percent 2 3 3 2 2 2 8" xfId="10581"/>
    <cellStyle name="Percent 2 3 3 2 2 2 8 2" xfId="31258"/>
    <cellStyle name="Percent 2 3 3 2 2 2 9" xfId="20921"/>
    <cellStyle name="Percent 2 3 3 2 2 3" xfId="326"/>
    <cellStyle name="Percent 2 3 3 2 2 3 2" xfId="650"/>
    <cellStyle name="Percent 2 3 3 2 2 3 2 2" xfId="1296"/>
    <cellStyle name="Percent 2 3 3 2 2 3 2 2 2" xfId="2588"/>
    <cellStyle name="Percent 2 3 3 2 2 3 2 2 2 2" xfId="5172"/>
    <cellStyle name="Percent 2 3 3 2 2 3 2 2 2 2 2" xfId="10340"/>
    <cellStyle name="Percent 2 3 3 2 2 3 2 2 2 2 2 2" xfId="20677"/>
    <cellStyle name="Percent 2 3 3 2 2 3 2 2 2 2 2 2 2" xfId="41354"/>
    <cellStyle name="Percent 2 3 3 2 2 3 2 2 2 2 2 3" xfId="31017"/>
    <cellStyle name="Percent 2 3 3 2 2 3 2 2 2 2 3" xfId="15509"/>
    <cellStyle name="Percent 2 3 3 2 2 3 2 2 2 2 3 2" xfId="36186"/>
    <cellStyle name="Percent 2 3 3 2 2 3 2 2 2 2 4" xfId="25849"/>
    <cellStyle name="Percent 2 3 3 2 2 3 2 2 2 3" xfId="7756"/>
    <cellStyle name="Percent 2 3 3 2 2 3 2 2 2 3 2" xfId="18093"/>
    <cellStyle name="Percent 2 3 3 2 2 3 2 2 2 3 2 2" xfId="38770"/>
    <cellStyle name="Percent 2 3 3 2 2 3 2 2 2 3 3" xfId="28433"/>
    <cellStyle name="Percent 2 3 3 2 2 3 2 2 2 4" xfId="12925"/>
    <cellStyle name="Percent 2 3 3 2 2 3 2 2 2 4 2" xfId="33602"/>
    <cellStyle name="Percent 2 3 3 2 2 3 2 2 2 5" xfId="23265"/>
    <cellStyle name="Percent 2 3 3 2 2 3 2 2 3" xfId="3880"/>
    <cellStyle name="Percent 2 3 3 2 2 3 2 2 3 2" xfId="9048"/>
    <cellStyle name="Percent 2 3 3 2 2 3 2 2 3 2 2" xfId="19385"/>
    <cellStyle name="Percent 2 3 3 2 2 3 2 2 3 2 2 2" xfId="40062"/>
    <cellStyle name="Percent 2 3 3 2 2 3 2 2 3 2 3" xfId="29725"/>
    <cellStyle name="Percent 2 3 3 2 2 3 2 2 3 3" xfId="14217"/>
    <cellStyle name="Percent 2 3 3 2 2 3 2 2 3 3 2" xfId="34894"/>
    <cellStyle name="Percent 2 3 3 2 2 3 2 2 3 4" xfId="24557"/>
    <cellStyle name="Percent 2 3 3 2 2 3 2 2 4" xfId="6464"/>
    <cellStyle name="Percent 2 3 3 2 2 3 2 2 4 2" xfId="16801"/>
    <cellStyle name="Percent 2 3 3 2 2 3 2 2 4 2 2" xfId="37478"/>
    <cellStyle name="Percent 2 3 3 2 2 3 2 2 4 3" xfId="27141"/>
    <cellStyle name="Percent 2 3 3 2 2 3 2 2 5" xfId="11633"/>
    <cellStyle name="Percent 2 3 3 2 2 3 2 2 5 2" xfId="32310"/>
    <cellStyle name="Percent 2 3 3 2 2 3 2 2 6" xfId="21973"/>
    <cellStyle name="Percent 2 3 3 2 2 3 2 3" xfId="1942"/>
    <cellStyle name="Percent 2 3 3 2 2 3 2 3 2" xfId="4526"/>
    <cellStyle name="Percent 2 3 3 2 2 3 2 3 2 2" xfId="9694"/>
    <cellStyle name="Percent 2 3 3 2 2 3 2 3 2 2 2" xfId="20031"/>
    <cellStyle name="Percent 2 3 3 2 2 3 2 3 2 2 2 2" xfId="40708"/>
    <cellStyle name="Percent 2 3 3 2 2 3 2 3 2 2 3" xfId="30371"/>
    <cellStyle name="Percent 2 3 3 2 2 3 2 3 2 3" xfId="14863"/>
    <cellStyle name="Percent 2 3 3 2 2 3 2 3 2 3 2" xfId="35540"/>
    <cellStyle name="Percent 2 3 3 2 2 3 2 3 2 4" xfId="25203"/>
    <cellStyle name="Percent 2 3 3 2 2 3 2 3 3" xfId="7110"/>
    <cellStyle name="Percent 2 3 3 2 2 3 2 3 3 2" xfId="17447"/>
    <cellStyle name="Percent 2 3 3 2 2 3 2 3 3 2 2" xfId="38124"/>
    <cellStyle name="Percent 2 3 3 2 2 3 2 3 3 3" xfId="27787"/>
    <cellStyle name="Percent 2 3 3 2 2 3 2 3 4" xfId="12279"/>
    <cellStyle name="Percent 2 3 3 2 2 3 2 3 4 2" xfId="32956"/>
    <cellStyle name="Percent 2 3 3 2 2 3 2 3 5" xfId="22619"/>
    <cellStyle name="Percent 2 3 3 2 2 3 2 4" xfId="3234"/>
    <cellStyle name="Percent 2 3 3 2 2 3 2 4 2" xfId="8402"/>
    <cellStyle name="Percent 2 3 3 2 2 3 2 4 2 2" xfId="18739"/>
    <cellStyle name="Percent 2 3 3 2 2 3 2 4 2 2 2" xfId="39416"/>
    <cellStyle name="Percent 2 3 3 2 2 3 2 4 2 3" xfId="29079"/>
    <cellStyle name="Percent 2 3 3 2 2 3 2 4 3" xfId="13571"/>
    <cellStyle name="Percent 2 3 3 2 2 3 2 4 3 2" xfId="34248"/>
    <cellStyle name="Percent 2 3 3 2 2 3 2 4 4" xfId="23911"/>
    <cellStyle name="Percent 2 3 3 2 2 3 2 5" xfId="5818"/>
    <cellStyle name="Percent 2 3 3 2 2 3 2 5 2" xfId="16155"/>
    <cellStyle name="Percent 2 3 3 2 2 3 2 5 2 2" xfId="36832"/>
    <cellStyle name="Percent 2 3 3 2 2 3 2 5 3" xfId="26495"/>
    <cellStyle name="Percent 2 3 3 2 2 3 2 6" xfId="10987"/>
    <cellStyle name="Percent 2 3 3 2 2 3 2 6 2" xfId="31664"/>
    <cellStyle name="Percent 2 3 3 2 2 3 2 7" xfId="21327"/>
    <cellStyle name="Percent 2 3 3 2 2 3 3" xfId="973"/>
    <cellStyle name="Percent 2 3 3 2 2 3 3 2" xfId="2265"/>
    <cellStyle name="Percent 2 3 3 2 2 3 3 2 2" xfId="4849"/>
    <cellStyle name="Percent 2 3 3 2 2 3 3 2 2 2" xfId="10017"/>
    <cellStyle name="Percent 2 3 3 2 2 3 3 2 2 2 2" xfId="20354"/>
    <cellStyle name="Percent 2 3 3 2 2 3 3 2 2 2 2 2" xfId="41031"/>
    <cellStyle name="Percent 2 3 3 2 2 3 3 2 2 2 3" xfId="30694"/>
    <cellStyle name="Percent 2 3 3 2 2 3 3 2 2 3" xfId="15186"/>
    <cellStyle name="Percent 2 3 3 2 2 3 3 2 2 3 2" xfId="35863"/>
    <cellStyle name="Percent 2 3 3 2 2 3 3 2 2 4" xfId="25526"/>
    <cellStyle name="Percent 2 3 3 2 2 3 3 2 3" xfId="7433"/>
    <cellStyle name="Percent 2 3 3 2 2 3 3 2 3 2" xfId="17770"/>
    <cellStyle name="Percent 2 3 3 2 2 3 3 2 3 2 2" xfId="38447"/>
    <cellStyle name="Percent 2 3 3 2 2 3 3 2 3 3" xfId="28110"/>
    <cellStyle name="Percent 2 3 3 2 2 3 3 2 4" xfId="12602"/>
    <cellStyle name="Percent 2 3 3 2 2 3 3 2 4 2" xfId="33279"/>
    <cellStyle name="Percent 2 3 3 2 2 3 3 2 5" xfId="22942"/>
    <cellStyle name="Percent 2 3 3 2 2 3 3 3" xfId="3557"/>
    <cellStyle name="Percent 2 3 3 2 2 3 3 3 2" xfId="8725"/>
    <cellStyle name="Percent 2 3 3 2 2 3 3 3 2 2" xfId="19062"/>
    <cellStyle name="Percent 2 3 3 2 2 3 3 3 2 2 2" xfId="39739"/>
    <cellStyle name="Percent 2 3 3 2 2 3 3 3 2 3" xfId="29402"/>
    <cellStyle name="Percent 2 3 3 2 2 3 3 3 3" xfId="13894"/>
    <cellStyle name="Percent 2 3 3 2 2 3 3 3 3 2" xfId="34571"/>
    <cellStyle name="Percent 2 3 3 2 2 3 3 3 4" xfId="24234"/>
    <cellStyle name="Percent 2 3 3 2 2 3 3 4" xfId="6141"/>
    <cellStyle name="Percent 2 3 3 2 2 3 3 4 2" xfId="16478"/>
    <cellStyle name="Percent 2 3 3 2 2 3 3 4 2 2" xfId="37155"/>
    <cellStyle name="Percent 2 3 3 2 2 3 3 4 3" xfId="26818"/>
    <cellStyle name="Percent 2 3 3 2 2 3 3 5" xfId="11310"/>
    <cellStyle name="Percent 2 3 3 2 2 3 3 5 2" xfId="31987"/>
    <cellStyle name="Percent 2 3 3 2 2 3 3 6" xfId="21650"/>
    <cellStyle name="Percent 2 3 3 2 2 3 4" xfId="1619"/>
    <cellStyle name="Percent 2 3 3 2 2 3 4 2" xfId="4203"/>
    <cellStyle name="Percent 2 3 3 2 2 3 4 2 2" xfId="9371"/>
    <cellStyle name="Percent 2 3 3 2 2 3 4 2 2 2" xfId="19708"/>
    <cellStyle name="Percent 2 3 3 2 2 3 4 2 2 2 2" xfId="40385"/>
    <cellStyle name="Percent 2 3 3 2 2 3 4 2 2 3" xfId="30048"/>
    <cellStyle name="Percent 2 3 3 2 2 3 4 2 3" xfId="14540"/>
    <cellStyle name="Percent 2 3 3 2 2 3 4 2 3 2" xfId="35217"/>
    <cellStyle name="Percent 2 3 3 2 2 3 4 2 4" xfId="24880"/>
    <cellStyle name="Percent 2 3 3 2 2 3 4 3" xfId="6787"/>
    <cellStyle name="Percent 2 3 3 2 2 3 4 3 2" xfId="17124"/>
    <cellStyle name="Percent 2 3 3 2 2 3 4 3 2 2" xfId="37801"/>
    <cellStyle name="Percent 2 3 3 2 2 3 4 3 3" xfId="27464"/>
    <cellStyle name="Percent 2 3 3 2 2 3 4 4" xfId="11956"/>
    <cellStyle name="Percent 2 3 3 2 2 3 4 4 2" xfId="32633"/>
    <cellStyle name="Percent 2 3 3 2 2 3 4 5" xfId="22296"/>
    <cellStyle name="Percent 2 3 3 2 2 3 5" xfId="2911"/>
    <cellStyle name="Percent 2 3 3 2 2 3 5 2" xfId="8079"/>
    <cellStyle name="Percent 2 3 3 2 2 3 5 2 2" xfId="18416"/>
    <cellStyle name="Percent 2 3 3 2 2 3 5 2 2 2" xfId="39093"/>
    <cellStyle name="Percent 2 3 3 2 2 3 5 2 3" xfId="28756"/>
    <cellStyle name="Percent 2 3 3 2 2 3 5 3" xfId="13248"/>
    <cellStyle name="Percent 2 3 3 2 2 3 5 3 2" xfId="33925"/>
    <cellStyle name="Percent 2 3 3 2 2 3 5 4" xfId="23588"/>
    <cellStyle name="Percent 2 3 3 2 2 3 6" xfId="5495"/>
    <cellStyle name="Percent 2 3 3 2 2 3 6 2" xfId="15832"/>
    <cellStyle name="Percent 2 3 3 2 2 3 6 2 2" xfId="36509"/>
    <cellStyle name="Percent 2 3 3 2 2 3 6 3" xfId="26172"/>
    <cellStyle name="Percent 2 3 3 2 2 3 7" xfId="10664"/>
    <cellStyle name="Percent 2 3 3 2 2 3 7 2" xfId="31341"/>
    <cellStyle name="Percent 2 3 3 2 2 3 8" xfId="21004"/>
    <cellStyle name="Percent 2 3 3 2 2 4" xfId="487"/>
    <cellStyle name="Percent 2 3 3 2 2 4 2" xfId="1133"/>
    <cellStyle name="Percent 2 3 3 2 2 4 2 2" xfId="2425"/>
    <cellStyle name="Percent 2 3 3 2 2 4 2 2 2" xfId="5009"/>
    <cellStyle name="Percent 2 3 3 2 2 4 2 2 2 2" xfId="10177"/>
    <cellStyle name="Percent 2 3 3 2 2 4 2 2 2 2 2" xfId="20514"/>
    <cellStyle name="Percent 2 3 3 2 2 4 2 2 2 2 2 2" xfId="41191"/>
    <cellStyle name="Percent 2 3 3 2 2 4 2 2 2 2 3" xfId="30854"/>
    <cellStyle name="Percent 2 3 3 2 2 4 2 2 2 3" xfId="15346"/>
    <cellStyle name="Percent 2 3 3 2 2 4 2 2 2 3 2" xfId="36023"/>
    <cellStyle name="Percent 2 3 3 2 2 4 2 2 2 4" xfId="25686"/>
    <cellStyle name="Percent 2 3 3 2 2 4 2 2 3" xfId="7593"/>
    <cellStyle name="Percent 2 3 3 2 2 4 2 2 3 2" xfId="17930"/>
    <cellStyle name="Percent 2 3 3 2 2 4 2 2 3 2 2" xfId="38607"/>
    <cellStyle name="Percent 2 3 3 2 2 4 2 2 3 3" xfId="28270"/>
    <cellStyle name="Percent 2 3 3 2 2 4 2 2 4" xfId="12762"/>
    <cellStyle name="Percent 2 3 3 2 2 4 2 2 4 2" xfId="33439"/>
    <cellStyle name="Percent 2 3 3 2 2 4 2 2 5" xfId="23102"/>
    <cellStyle name="Percent 2 3 3 2 2 4 2 3" xfId="3717"/>
    <cellStyle name="Percent 2 3 3 2 2 4 2 3 2" xfId="8885"/>
    <cellStyle name="Percent 2 3 3 2 2 4 2 3 2 2" xfId="19222"/>
    <cellStyle name="Percent 2 3 3 2 2 4 2 3 2 2 2" xfId="39899"/>
    <cellStyle name="Percent 2 3 3 2 2 4 2 3 2 3" xfId="29562"/>
    <cellStyle name="Percent 2 3 3 2 2 4 2 3 3" xfId="14054"/>
    <cellStyle name="Percent 2 3 3 2 2 4 2 3 3 2" xfId="34731"/>
    <cellStyle name="Percent 2 3 3 2 2 4 2 3 4" xfId="24394"/>
    <cellStyle name="Percent 2 3 3 2 2 4 2 4" xfId="6301"/>
    <cellStyle name="Percent 2 3 3 2 2 4 2 4 2" xfId="16638"/>
    <cellStyle name="Percent 2 3 3 2 2 4 2 4 2 2" xfId="37315"/>
    <cellStyle name="Percent 2 3 3 2 2 4 2 4 3" xfId="26978"/>
    <cellStyle name="Percent 2 3 3 2 2 4 2 5" xfId="11470"/>
    <cellStyle name="Percent 2 3 3 2 2 4 2 5 2" xfId="32147"/>
    <cellStyle name="Percent 2 3 3 2 2 4 2 6" xfId="21810"/>
    <cellStyle name="Percent 2 3 3 2 2 4 3" xfId="1779"/>
    <cellStyle name="Percent 2 3 3 2 2 4 3 2" xfId="4363"/>
    <cellStyle name="Percent 2 3 3 2 2 4 3 2 2" xfId="9531"/>
    <cellStyle name="Percent 2 3 3 2 2 4 3 2 2 2" xfId="19868"/>
    <cellStyle name="Percent 2 3 3 2 2 4 3 2 2 2 2" xfId="40545"/>
    <cellStyle name="Percent 2 3 3 2 2 4 3 2 2 3" xfId="30208"/>
    <cellStyle name="Percent 2 3 3 2 2 4 3 2 3" xfId="14700"/>
    <cellStyle name="Percent 2 3 3 2 2 4 3 2 3 2" xfId="35377"/>
    <cellStyle name="Percent 2 3 3 2 2 4 3 2 4" xfId="25040"/>
    <cellStyle name="Percent 2 3 3 2 2 4 3 3" xfId="6947"/>
    <cellStyle name="Percent 2 3 3 2 2 4 3 3 2" xfId="17284"/>
    <cellStyle name="Percent 2 3 3 2 2 4 3 3 2 2" xfId="37961"/>
    <cellStyle name="Percent 2 3 3 2 2 4 3 3 3" xfId="27624"/>
    <cellStyle name="Percent 2 3 3 2 2 4 3 4" xfId="12116"/>
    <cellStyle name="Percent 2 3 3 2 2 4 3 4 2" xfId="32793"/>
    <cellStyle name="Percent 2 3 3 2 2 4 3 5" xfId="22456"/>
    <cellStyle name="Percent 2 3 3 2 2 4 4" xfId="3071"/>
    <cellStyle name="Percent 2 3 3 2 2 4 4 2" xfId="8239"/>
    <cellStyle name="Percent 2 3 3 2 2 4 4 2 2" xfId="18576"/>
    <cellStyle name="Percent 2 3 3 2 2 4 4 2 2 2" xfId="39253"/>
    <cellStyle name="Percent 2 3 3 2 2 4 4 2 3" xfId="28916"/>
    <cellStyle name="Percent 2 3 3 2 2 4 4 3" xfId="13408"/>
    <cellStyle name="Percent 2 3 3 2 2 4 4 3 2" xfId="34085"/>
    <cellStyle name="Percent 2 3 3 2 2 4 4 4" xfId="23748"/>
    <cellStyle name="Percent 2 3 3 2 2 4 5" xfId="5655"/>
    <cellStyle name="Percent 2 3 3 2 2 4 5 2" xfId="15992"/>
    <cellStyle name="Percent 2 3 3 2 2 4 5 2 2" xfId="36669"/>
    <cellStyle name="Percent 2 3 3 2 2 4 5 3" xfId="26332"/>
    <cellStyle name="Percent 2 3 3 2 2 4 6" xfId="10824"/>
    <cellStyle name="Percent 2 3 3 2 2 4 6 2" xfId="31501"/>
    <cellStyle name="Percent 2 3 3 2 2 4 7" xfId="21164"/>
    <cellStyle name="Percent 2 3 3 2 2 5" xfId="810"/>
    <cellStyle name="Percent 2 3 3 2 2 5 2" xfId="2102"/>
    <cellStyle name="Percent 2 3 3 2 2 5 2 2" xfId="4686"/>
    <cellStyle name="Percent 2 3 3 2 2 5 2 2 2" xfId="9854"/>
    <cellStyle name="Percent 2 3 3 2 2 5 2 2 2 2" xfId="20191"/>
    <cellStyle name="Percent 2 3 3 2 2 5 2 2 2 2 2" xfId="40868"/>
    <cellStyle name="Percent 2 3 3 2 2 5 2 2 2 3" xfId="30531"/>
    <cellStyle name="Percent 2 3 3 2 2 5 2 2 3" xfId="15023"/>
    <cellStyle name="Percent 2 3 3 2 2 5 2 2 3 2" xfId="35700"/>
    <cellStyle name="Percent 2 3 3 2 2 5 2 2 4" xfId="25363"/>
    <cellStyle name="Percent 2 3 3 2 2 5 2 3" xfId="7270"/>
    <cellStyle name="Percent 2 3 3 2 2 5 2 3 2" xfId="17607"/>
    <cellStyle name="Percent 2 3 3 2 2 5 2 3 2 2" xfId="38284"/>
    <cellStyle name="Percent 2 3 3 2 2 5 2 3 3" xfId="27947"/>
    <cellStyle name="Percent 2 3 3 2 2 5 2 4" xfId="12439"/>
    <cellStyle name="Percent 2 3 3 2 2 5 2 4 2" xfId="33116"/>
    <cellStyle name="Percent 2 3 3 2 2 5 2 5" xfId="22779"/>
    <cellStyle name="Percent 2 3 3 2 2 5 3" xfId="3394"/>
    <cellStyle name="Percent 2 3 3 2 2 5 3 2" xfId="8562"/>
    <cellStyle name="Percent 2 3 3 2 2 5 3 2 2" xfId="18899"/>
    <cellStyle name="Percent 2 3 3 2 2 5 3 2 2 2" xfId="39576"/>
    <cellStyle name="Percent 2 3 3 2 2 5 3 2 3" xfId="29239"/>
    <cellStyle name="Percent 2 3 3 2 2 5 3 3" xfId="13731"/>
    <cellStyle name="Percent 2 3 3 2 2 5 3 3 2" xfId="34408"/>
    <cellStyle name="Percent 2 3 3 2 2 5 3 4" xfId="24071"/>
    <cellStyle name="Percent 2 3 3 2 2 5 4" xfId="5978"/>
    <cellStyle name="Percent 2 3 3 2 2 5 4 2" xfId="16315"/>
    <cellStyle name="Percent 2 3 3 2 2 5 4 2 2" xfId="36992"/>
    <cellStyle name="Percent 2 3 3 2 2 5 4 3" xfId="26655"/>
    <cellStyle name="Percent 2 3 3 2 2 5 5" xfId="11147"/>
    <cellStyle name="Percent 2 3 3 2 2 5 5 2" xfId="31824"/>
    <cellStyle name="Percent 2 3 3 2 2 5 6" xfId="21487"/>
    <cellStyle name="Percent 2 3 3 2 2 6" xfId="1456"/>
    <cellStyle name="Percent 2 3 3 2 2 6 2" xfId="4040"/>
    <cellStyle name="Percent 2 3 3 2 2 6 2 2" xfId="9208"/>
    <cellStyle name="Percent 2 3 3 2 2 6 2 2 2" xfId="19545"/>
    <cellStyle name="Percent 2 3 3 2 2 6 2 2 2 2" xfId="40222"/>
    <cellStyle name="Percent 2 3 3 2 2 6 2 2 3" xfId="29885"/>
    <cellStyle name="Percent 2 3 3 2 2 6 2 3" xfId="14377"/>
    <cellStyle name="Percent 2 3 3 2 2 6 2 3 2" xfId="35054"/>
    <cellStyle name="Percent 2 3 3 2 2 6 2 4" xfId="24717"/>
    <cellStyle name="Percent 2 3 3 2 2 6 3" xfId="6624"/>
    <cellStyle name="Percent 2 3 3 2 2 6 3 2" xfId="16961"/>
    <cellStyle name="Percent 2 3 3 2 2 6 3 2 2" xfId="37638"/>
    <cellStyle name="Percent 2 3 3 2 2 6 3 3" xfId="27301"/>
    <cellStyle name="Percent 2 3 3 2 2 6 4" xfId="11793"/>
    <cellStyle name="Percent 2 3 3 2 2 6 4 2" xfId="32470"/>
    <cellStyle name="Percent 2 3 3 2 2 6 5" xfId="22133"/>
    <cellStyle name="Percent 2 3 3 2 2 7" xfId="2748"/>
    <cellStyle name="Percent 2 3 3 2 2 7 2" xfId="7916"/>
    <cellStyle name="Percent 2 3 3 2 2 7 2 2" xfId="18253"/>
    <cellStyle name="Percent 2 3 3 2 2 7 2 2 2" xfId="38930"/>
    <cellStyle name="Percent 2 3 3 2 2 7 2 3" xfId="28593"/>
    <cellStyle name="Percent 2 3 3 2 2 7 3" xfId="13085"/>
    <cellStyle name="Percent 2 3 3 2 2 7 3 2" xfId="33762"/>
    <cellStyle name="Percent 2 3 3 2 2 7 4" xfId="23425"/>
    <cellStyle name="Percent 2 3 3 2 2 8" xfId="5332"/>
    <cellStyle name="Percent 2 3 3 2 2 8 2" xfId="15669"/>
    <cellStyle name="Percent 2 3 3 2 2 8 2 2" xfId="36346"/>
    <cellStyle name="Percent 2 3 3 2 2 8 3" xfId="26009"/>
    <cellStyle name="Percent 2 3 3 2 2 9" xfId="10501"/>
    <cellStyle name="Percent 2 3 3 2 2 9 2" xfId="31178"/>
    <cellStyle name="Percent 2 3 3 2 3" xfId="199"/>
    <cellStyle name="Percent 2 3 3 2 3 2" xfId="367"/>
    <cellStyle name="Percent 2 3 3 2 3 2 2" xfId="690"/>
    <cellStyle name="Percent 2 3 3 2 3 2 2 2" xfId="1336"/>
    <cellStyle name="Percent 2 3 3 2 3 2 2 2 2" xfId="2628"/>
    <cellStyle name="Percent 2 3 3 2 3 2 2 2 2 2" xfId="5212"/>
    <cellStyle name="Percent 2 3 3 2 3 2 2 2 2 2 2" xfId="10380"/>
    <cellStyle name="Percent 2 3 3 2 3 2 2 2 2 2 2 2" xfId="20717"/>
    <cellStyle name="Percent 2 3 3 2 3 2 2 2 2 2 2 2 2" xfId="41394"/>
    <cellStyle name="Percent 2 3 3 2 3 2 2 2 2 2 2 3" xfId="31057"/>
    <cellStyle name="Percent 2 3 3 2 3 2 2 2 2 2 3" xfId="15549"/>
    <cellStyle name="Percent 2 3 3 2 3 2 2 2 2 2 3 2" xfId="36226"/>
    <cellStyle name="Percent 2 3 3 2 3 2 2 2 2 2 4" xfId="25889"/>
    <cellStyle name="Percent 2 3 3 2 3 2 2 2 2 3" xfId="7796"/>
    <cellStyle name="Percent 2 3 3 2 3 2 2 2 2 3 2" xfId="18133"/>
    <cellStyle name="Percent 2 3 3 2 3 2 2 2 2 3 2 2" xfId="38810"/>
    <cellStyle name="Percent 2 3 3 2 3 2 2 2 2 3 3" xfId="28473"/>
    <cellStyle name="Percent 2 3 3 2 3 2 2 2 2 4" xfId="12965"/>
    <cellStyle name="Percent 2 3 3 2 3 2 2 2 2 4 2" xfId="33642"/>
    <cellStyle name="Percent 2 3 3 2 3 2 2 2 2 5" xfId="23305"/>
    <cellStyle name="Percent 2 3 3 2 3 2 2 2 3" xfId="3920"/>
    <cellStyle name="Percent 2 3 3 2 3 2 2 2 3 2" xfId="9088"/>
    <cellStyle name="Percent 2 3 3 2 3 2 2 2 3 2 2" xfId="19425"/>
    <cellStyle name="Percent 2 3 3 2 3 2 2 2 3 2 2 2" xfId="40102"/>
    <cellStyle name="Percent 2 3 3 2 3 2 2 2 3 2 3" xfId="29765"/>
    <cellStyle name="Percent 2 3 3 2 3 2 2 2 3 3" xfId="14257"/>
    <cellStyle name="Percent 2 3 3 2 3 2 2 2 3 3 2" xfId="34934"/>
    <cellStyle name="Percent 2 3 3 2 3 2 2 2 3 4" xfId="24597"/>
    <cellStyle name="Percent 2 3 3 2 3 2 2 2 4" xfId="6504"/>
    <cellStyle name="Percent 2 3 3 2 3 2 2 2 4 2" xfId="16841"/>
    <cellStyle name="Percent 2 3 3 2 3 2 2 2 4 2 2" xfId="37518"/>
    <cellStyle name="Percent 2 3 3 2 3 2 2 2 4 3" xfId="27181"/>
    <cellStyle name="Percent 2 3 3 2 3 2 2 2 5" xfId="11673"/>
    <cellStyle name="Percent 2 3 3 2 3 2 2 2 5 2" xfId="32350"/>
    <cellStyle name="Percent 2 3 3 2 3 2 2 2 6" xfId="22013"/>
    <cellStyle name="Percent 2 3 3 2 3 2 2 3" xfId="1982"/>
    <cellStyle name="Percent 2 3 3 2 3 2 2 3 2" xfId="4566"/>
    <cellStyle name="Percent 2 3 3 2 3 2 2 3 2 2" xfId="9734"/>
    <cellStyle name="Percent 2 3 3 2 3 2 2 3 2 2 2" xfId="20071"/>
    <cellStyle name="Percent 2 3 3 2 3 2 2 3 2 2 2 2" xfId="40748"/>
    <cellStyle name="Percent 2 3 3 2 3 2 2 3 2 2 3" xfId="30411"/>
    <cellStyle name="Percent 2 3 3 2 3 2 2 3 2 3" xfId="14903"/>
    <cellStyle name="Percent 2 3 3 2 3 2 2 3 2 3 2" xfId="35580"/>
    <cellStyle name="Percent 2 3 3 2 3 2 2 3 2 4" xfId="25243"/>
    <cellStyle name="Percent 2 3 3 2 3 2 2 3 3" xfId="7150"/>
    <cellStyle name="Percent 2 3 3 2 3 2 2 3 3 2" xfId="17487"/>
    <cellStyle name="Percent 2 3 3 2 3 2 2 3 3 2 2" xfId="38164"/>
    <cellStyle name="Percent 2 3 3 2 3 2 2 3 3 3" xfId="27827"/>
    <cellStyle name="Percent 2 3 3 2 3 2 2 3 4" xfId="12319"/>
    <cellStyle name="Percent 2 3 3 2 3 2 2 3 4 2" xfId="32996"/>
    <cellStyle name="Percent 2 3 3 2 3 2 2 3 5" xfId="22659"/>
    <cellStyle name="Percent 2 3 3 2 3 2 2 4" xfId="3274"/>
    <cellStyle name="Percent 2 3 3 2 3 2 2 4 2" xfId="8442"/>
    <cellStyle name="Percent 2 3 3 2 3 2 2 4 2 2" xfId="18779"/>
    <cellStyle name="Percent 2 3 3 2 3 2 2 4 2 2 2" xfId="39456"/>
    <cellStyle name="Percent 2 3 3 2 3 2 2 4 2 3" xfId="29119"/>
    <cellStyle name="Percent 2 3 3 2 3 2 2 4 3" xfId="13611"/>
    <cellStyle name="Percent 2 3 3 2 3 2 2 4 3 2" xfId="34288"/>
    <cellStyle name="Percent 2 3 3 2 3 2 2 4 4" xfId="23951"/>
    <cellStyle name="Percent 2 3 3 2 3 2 2 5" xfId="5858"/>
    <cellStyle name="Percent 2 3 3 2 3 2 2 5 2" xfId="16195"/>
    <cellStyle name="Percent 2 3 3 2 3 2 2 5 2 2" xfId="36872"/>
    <cellStyle name="Percent 2 3 3 2 3 2 2 5 3" xfId="26535"/>
    <cellStyle name="Percent 2 3 3 2 3 2 2 6" xfId="11027"/>
    <cellStyle name="Percent 2 3 3 2 3 2 2 6 2" xfId="31704"/>
    <cellStyle name="Percent 2 3 3 2 3 2 2 7" xfId="21367"/>
    <cellStyle name="Percent 2 3 3 2 3 2 3" xfId="1013"/>
    <cellStyle name="Percent 2 3 3 2 3 2 3 2" xfId="2305"/>
    <cellStyle name="Percent 2 3 3 2 3 2 3 2 2" xfId="4889"/>
    <cellStyle name="Percent 2 3 3 2 3 2 3 2 2 2" xfId="10057"/>
    <cellStyle name="Percent 2 3 3 2 3 2 3 2 2 2 2" xfId="20394"/>
    <cellStyle name="Percent 2 3 3 2 3 2 3 2 2 2 2 2" xfId="41071"/>
    <cellStyle name="Percent 2 3 3 2 3 2 3 2 2 2 3" xfId="30734"/>
    <cellStyle name="Percent 2 3 3 2 3 2 3 2 2 3" xfId="15226"/>
    <cellStyle name="Percent 2 3 3 2 3 2 3 2 2 3 2" xfId="35903"/>
    <cellStyle name="Percent 2 3 3 2 3 2 3 2 2 4" xfId="25566"/>
    <cellStyle name="Percent 2 3 3 2 3 2 3 2 3" xfId="7473"/>
    <cellStyle name="Percent 2 3 3 2 3 2 3 2 3 2" xfId="17810"/>
    <cellStyle name="Percent 2 3 3 2 3 2 3 2 3 2 2" xfId="38487"/>
    <cellStyle name="Percent 2 3 3 2 3 2 3 2 3 3" xfId="28150"/>
    <cellStyle name="Percent 2 3 3 2 3 2 3 2 4" xfId="12642"/>
    <cellStyle name="Percent 2 3 3 2 3 2 3 2 4 2" xfId="33319"/>
    <cellStyle name="Percent 2 3 3 2 3 2 3 2 5" xfId="22982"/>
    <cellStyle name="Percent 2 3 3 2 3 2 3 3" xfId="3597"/>
    <cellStyle name="Percent 2 3 3 2 3 2 3 3 2" xfId="8765"/>
    <cellStyle name="Percent 2 3 3 2 3 2 3 3 2 2" xfId="19102"/>
    <cellStyle name="Percent 2 3 3 2 3 2 3 3 2 2 2" xfId="39779"/>
    <cellStyle name="Percent 2 3 3 2 3 2 3 3 2 3" xfId="29442"/>
    <cellStyle name="Percent 2 3 3 2 3 2 3 3 3" xfId="13934"/>
    <cellStyle name="Percent 2 3 3 2 3 2 3 3 3 2" xfId="34611"/>
    <cellStyle name="Percent 2 3 3 2 3 2 3 3 4" xfId="24274"/>
    <cellStyle name="Percent 2 3 3 2 3 2 3 4" xfId="6181"/>
    <cellStyle name="Percent 2 3 3 2 3 2 3 4 2" xfId="16518"/>
    <cellStyle name="Percent 2 3 3 2 3 2 3 4 2 2" xfId="37195"/>
    <cellStyle name="Percent 2 3 3 2 3 2 3 4 3" xfId="26858"/>
    <cellStyle name="Percent 2 3 3 2 3 2 3 5" xfId="11350"/>
    <cellStyle name="Percent 2 3 3 2 3 2 3 5 2" xfId="32027"/>
    <cellStyle name="Percent 2 3 3 2 3 2 3 6" xfId="21690"/>
    <cellStyle name="Percent 2 3 3 2 3 2 4" xfId="1659"/>
    <cellStyle name="Percent 2 3 3 2 3 2 4 2" xfId="4243"/>
    <cellStyle name="Percent 2 3 3 2 3 2 4 2 2" xfId="9411"/>
    <cellStyle name="Percent 2 3 3 2 3 2 4 2 2 2" xfId="19748"/>
    <cellStyle name="Percent 2 3 3 2 3 2 4 2 2 2 2" xfId="40425"/>
    <cellStyle name="Percent 2 3 3 2 3 2 4 2 2 3" xfId="30088"/>
    <cellStyle name="Percent 2 3 3 2 3 2 4 2 3" xfId="14580"/>
    <cellStyle name="Percent 2 3 3 2 3 2 4 2 3 2" xfId="35257"/>
    <cellStyle name="Percent 2 3 3 2 3 2 4 2 4" xfId="24920"/>
    <cellStyle name="Percent 2 3 3 2 3 2 4 3" xfId="6827"/>
    <cellStyle name="Percent 2 3 3 2 3 2 4 3 2" xfId="17164"/>
    <cellStyle name="Percent 2 3 3 2 3 2 4 3 2 2" xfId="37841"/>
    <cellStyle name="Percent 2 3 3 2 3 2 4 3 3" xfId="27504"/>
    <cellStyle name="Percent 2 3 3 2 3 2 4 4" xfId="11996"/>
    <cellStyle name="Percent 2 3 3 2 3 2 4 4 2" xfId="32673"/>
    <cellStyle name="Percent 2 3 3 2 3 2 4 5" xfId="22336"/>
    <cellStyle name="Percent 2 3 3 2 3 2 5" xfId="2951"/>
    <cellStyle name="Percent 2 3 3 2 3 2 5 2" xfId="8119"/>
    <cellStyle name="Percent 2 3 3 2 3 2 5 2 2" xfId="18456"/>
    <cellStyle name="Percent 2 3 3 2 3 2 5 2 2 2" xfId="39133"/>
    <cellStyle name="Percent 2 3 3 2 3 2 5 2 3" xfId="28796"/>
    <cellStyle name="Percent 2 3 3 2 3 2 5 3" xfId="13288"/>
    <cellStyle name="Percent 2 3 3 2 3 2 5 3 2" xfId="33965"/>
    <cellStyle name="Percent 2 3 3 2 3 2 5 4" xfId="23628"/>
    <cellStyle name="Percent 2 3 3 2 3 2 6" xfId="5535"/>
    <cellStyle name="Percent 2 3 3 2 3 2 6 2" xfId="15872"/>
    <cellStyle name="Percent 2 3 3 2 3 2 6 2 2" xfId="36549"/>
    <cellStyle name="Percent 2 3 3 2 3 2 6 3" xfId="26212"/>
    <cellStyle name="Percent 2 3 3 2 3 2 7" xfId="10704"/>
    <cellStyle name="Percent 2 3 3 2 3 2 7 2" xfId="31381"/>
    <cellStyle name="Percent 2 3 3 2 3 2 8" xfId="21044"/>
    <cellStyle name="Percent 2 3 3 2 3 3" xfId="527"/>
    <cellStyle name="Percent 2 3 3 2 3 3 2" xfId="1173"/>
    <cellStyle name="Percent 2 3 3 2 3 3 2 2" xfId="2465"/>
    <cellStyle name="Percent 2 3 3 2 3 3 2 2 2" xfId="5049"/>
    <cellStyle name="Percent 2 3 3 2 3 3 2 2 2 2" xfId="10217"/>
    <cellStyle name="Percent 2 3 3 2 3 3 2 2 2 2 2" xfId="20554"/>
    <cellStyle name="Percent 2 3 3 2 3 3 2 2 2 2 2 2" xfId="41231"/>
    <cellStyle name="Percent 2 3 3 2 3 3 2 2 2 2 3" xfId="30894"/>
    <cellStyle name="Percent 2 3 3 2 3 3 2 2 2 3" xfId="15386"/>
    <cellStyle name="Percent 2 3 3 2 3 3 2 2 2 3 2" xfId="36063"/>
    <cellStyle name="Percent 2 3 3 2 3 3 2 2 2 4" xfId="25726"/>
    <cellStyle name="Percent 2 3 3 2 3 3 2 2 3" xfId="7633"/>
    <cellStyle name="Percent 2 3 3 2 3 3 2 2 3 2" xfId="17970"/>
    <cellStyle name="Percent 2 3 3 2 3 3 2 2 3 2 2" xfId="38647"/>
    <cellStyle name="Percent 2 3 3 2 3 3 2 2 3 3" xfId="28310"/>
    <cellStyle name="Percent 2 3 3 2 3 3 2 2 4" xfId="12802"/>
    <cellStyle name="Percent 2 3 3 2 3 3 2 2 4 2" xfId="33479"/>
    <cellStyle name="Percent 2 3 3 2 3 3 2 2 5" xfId="23142"/>
    <cellStyle name="Percent 2 3 3 2 3 3 2 3" xfId="3757"/>
    <cellStyle name="Percent 2 3 3 2 3 3 2 3 2" xfId="8925"/>
    <cellStyle name="Percent 2 3 3 2 3 3 2 3 2 2" xfId="19262"/>
    <cellStyle name="Percent 2 3 3 2 3 3 2 3 2 2 2" xfId="39939"/>
    <cellStyle name="Percent 2 3 3 2 3 3 2 3 2 3" xfId="29602"/>
    <cellStyle name="Percent 2 3 3 2 3 3 2 3 3" xfId="14094"/>
    <cellStyle name="Percent 2 3 3 2 3 3 2 3 3 2" xfId="34771"/>
    <cellStyle name="Percent 2 3 3 2 3 3 2 3 4" xfId="24434"/>
    <cellStyle name="Percent 2 3 3 2 3 3 2 4" xfId="6341"/>
    <cellStyle name="Percent 2 3 3 2 3 3 2 4 2" xfId="16678"/>
    <cellStyle name="Percent 2 3 3 2 3 3 2 4 2 2" xfId="37355"/>
    <cellStyle name="Percent 2 3 3 2 3 3 2 4 3" xfId="27018"/>
    <cellStyle name="Percent 2 3 3 2 3 3 2 5" xfId="11510"/>
    <cellStyle name="Percent 2 3 3 2 3 3 2 5 2" xfId="32187"/>
    <cellStyle name="Percent 2 3 3 2 3 3 2 6" xfId="21850"/>
    <cellStyle name="Percent 2 3 3 2 3 3 3" xfId="1819"/>
    <cellStyle name="Percent 2 3 3 2 3 3 3 2" xfId="4403"/>
    <cellStyle name="Percent 2 3 3 2 3 3 3 2 2" xfId="9571"/>
    <cellStyle name="Percent 2 3 3 2 3 3 3 2 2 2" xfId="19908"/>
    <cellStyle name="Percent 2 3 3 2 3 3 3 2 2 2 2" xfId="40585"/>
    <cellStyle name="Percent 2 3 3 2 3 3 3 2 2 3" xfId="30248"/>
    <cellStyle name="Percent 2 3 3 2 3 3 3 2 3" xfId="14740"/>
    <cellStyle name="Percent 2 3 3 2 3 3 3 2 3 2" xfId="35417"/>
    <cellStyle name="Percent 2 3 3 2 3 3 3 2 4" xfId="25080"/>
    <cellStyle name="Percent 2 3 3 2 3 3 3 3" xfId="6987"/>
    <cellStyle name="Percent 2 3 3 2 3 3 3 3 2" xfId="17324"/>
    <cellStyle name="Percent 2 3 3 2 3 3 3 3 2 2" xfId="38001"/>
    <cellStyle name="Percent 2 3 3 2 3 3 3 3 3" xfId="27664"/>
    <cellStyle name="Percent 2 3 3 2 3 3 3 4" xfId="12156"/>
    <cellStyle name="Percent 2 3 3 2 3 3 3 4 2" xfId="32833"/>
    <cellStyle name="Percent 2 3 3 2 3 3 3 5" xfId="22496"/>
    <cellStyle name="Percent 2 3 3 2 3 3 4" xfId="3111"/>
    <cellStyle name="Percent 2 3 3 2 3 3 4 2" xfId="8279"/>
    <cellStyle name="Percent 2 3 3 2 3 3 4 2 2" xfId="18616"/>
    <cellStyle name="Percent 2 3 3 2 3 3 4 2 2 2" xfId="39293"/>
    <cellStyle name="Percent 2 3 3 2 3 3 4 2 3" xfId="28956"/>
    <cellStyle name="Percent 2 3 3 2 3 3 4 3" xfId="13448"/>
    <cellStyle name="Percent 2 3 3 2 3 3 4 3 2" xfId="34125"/>
    <cellStyle name="Percent 2 3 3 2 3 3 4 4" xfId="23788"/>
    <cellStyle name="Percent 2 3 3 2 3 3 5" xfId="5695"/>
    <cellStyle name="Percent 2 3 3 2 3 3 5 2" xfId="16032"/>
    <cellStyle name="Percent 2 3 3 2 3 3 5 2 2" xfId="36709"/>
    <cellStyle name="Percent 2 3 3 2 3 3 5 3" xfId="26372"/>
    <cellStyle name="Percent 2 3 3 2 3 3 6" xfId="10864"/>
    <cellStyle name="Percent 2 3 3 2 3 3 6 2" xfId="31541"/>
    <cellStyle name="Percent 2 3 3 2 3 3 7" xfId="21204"/>
    <cellStyle name="Percent 2 3 3 2 3 4" xfId="850"/>
    <cellStyle name="Percent 2 3 3 2 3 4 2" xfId="2142"/>
    <cellStyle name="Percent 2 3 3 2 3 4 2 2" xfId="4726"/>
    <cellStyle name="Percent 2 3 3 2 3 4 2 2 2" xfId="9894"/>
    <cellStyle name="Percent 2 3 3 2 3 4 2 2 2 2" xfId="20231"/>
    <cellStyle name="Percent 2 3 3 2 3 4 2 2 2 2 2" xfId="40908"/>
    <cellStyle name="Percent 2 3 3 2 3 4 2 2 2 3" xfId="30571"/>
    <cellStyle name="Percent 2 3 3 2 3 4 2 2 3" xfId="15063"/>
    <cellStyle name="Percent 2 3 3 2 3 4 2 2 3 2" xfId="35740"/>
    <cellStyle name="Percent 2 3 3 2 3 4 2 2 4" xfId="25403"/>
    <cellStyle name="Percent 2 3 3 2 3 4 2 3" xfId="7310"/>
    <cellStyle name="Percent 2 3 3 2 3 4 2 3 2" xfId="17647"/>
    <cellStyle name="Percent 2 3 3 2 3 4 2 3 2 2" xfId="38324"/>
    <cellStyle name="Percent 2 3 3 2 3 4 2 3 3" xfId="27987"/>
    <cellStyle name="Percent 2 3 3 2 3 4 2 4" xfId="12479"/>
    <cellStyle name="Percent 2 3 3 2 3 4 2 4 2" xfId="33156"/>
    <cellStyle name="Percent 2 3 3 2 3 4 2 5" xfId="22819"/>
    <cellStyle name="Percent 2 3 3 2 3 4 3" xfId="3434"/>
    <cellStyle name="Percent 2 3 3 2 3 4 3 2" xfId="8602"/>
    <cellStyle name="Percent 2 3 3 2 3 4 3 2 2" xfId="18939"/>
    <cellStyle name="Percent 2 3 3 2 3 4 3 2 2 2" xfId="39616"/>
    <cellStyle name="Percent 2 3 3 2 3 4 3 2 3" xfId="29279"/>
    <cellStyle name="Percent 2 3 3 2 3 4 3 3" xfId="13771"/>
    <cellStyle name="Percent 2 3 3 2 3 4 3 3 2" xfId="34448"/>
    <cellStyle name="Percent 2 3 3 2 3 4 3 4" xfId="24111"/>
    <cellStyle name="Percent 2 3 3 2 3 4 4" xfId="6018"/>
    <cellStyle name="Percent 2 3 3 2 3 4 4 2" xfId="16355"/>
    <cellStyle name="Percent 2 3 3 2 3 4 4 2 2" xfId="37032"/>
    <cellStyle name="Percent 2 3 3 2 3 4 4 3" xfId="26695"/>
    <cellStyle name="Percent 2 3 3 2 3 4 5" xfId="11187"/>
    <cellStyle name="Percent 2 3 3 2 3 4 5 2" xfId="31864"/>
    <cellStyle name="Percent 2 3 3 2 3 4 6" xfId="21527"/>
    <cellStyle name="Percent 2 3 3 2 3 5" xfId="1496"/>
    <cellStyle name="Percent 2 3 3 2 3 5 2" xfId="4080"/>
    <cellStyle name="Percent 2 3 3 2 3 5 2 2" xfId="9248"/>
    <cellStyle name="Percent 2 3 3 2 3 5 2 2 2" xfId="19585"/>
    <cellStyle name="Percent 2 3 3 2 3 5 2 2 2 2" xfId="40262"/>
    <cellStyle name="Percent 2 3 3 2 3 5 2 2 3" xfId="29925"/>
    <cellStyle name="Percent 2 3 3 2 3 5 2 3" xfId="14417"/>
    <cellStyle name="Percent 2 3 3 2 3 5 2 3 2" xfId="35094"/>
    <cellStyle name="Percent 2 3 3 2 3 5 2 4" xfId="24757"/>
    <cellStyle name="Percent 2 3 3 2 3 5 3" xfId="6664"/>
    <cellStyle name="Percent 2 3 3 2 3 5 3 2" xfId="17001"/>
    <cellStyle name="Percent 2 3 3 2 3 5 3 2 2" xfId="37678"/>
    <cellStyle name="Percent 2 3 3 2 3 5 3 3" xfId="27341"/>
    <cellStyle name="Percent 2 3 3 2 3 5 4" xfId="11833"/>
    <cellStyle name="Percent 2 3 3 2 3 5 4 2" xfId="32510"/>
    <cellStyle name="Percent 2 3 3 2 3 5 5" xfId="22173"/>
    <cellStyle name="Percent 2 3 3 2 3 6" xfId="2788"/>
    <cellStyle name="Percent 2 3 3 2 3 6 2" xfId="7956"/>
    <cellStyle name="Percent 2 3 3 2 3 6 2 2" xfId="18293"/>
    <cellStyle name="Percent 2 3 3 2 3 6 2 2 2" xfId="38970"/>
    <cellStyle name="Percent 2 3 3 2 3 6 2 3" xfId="28633"/>
    <cellStyle name="Percent 2 3 3 2 3 6 3" xfId="13125"/>
    <cellStyle name="Percent 2 3 3 2 3 6 3 2" xfId="33802"/>
    <cellStyle name="Percent 2 3 3 2 3 6 4" xfId="23465"/>
    <cellStyle name="Percent 2 3 3 2 3 7" xfId="5372"/>
    <cellStyle name="Percent 2 3 3 2 3 7 2" xfId="15709"/>
    <cellStyle name="Percent 2 3 3 2 3 7 2 2" xfId="36386"/>
    <cellStyle name="Percent 2 3 3 2 3 7 3" xfId="26049"/>
    <cellStyle name="Percent 2 3 3 2 3 8" xfId="10541"/>
    <cellStyle name="Percent 2 3 3 2 3 8 2" xfId="31218"/>
    <cellStyle name="Percent 2 3 3 2 3 9" xfId="20881"/>
    <cellStyle name="Percent 2 3 3 2 4" xfId="286"/>
    <cellStyle name="Percent 2 3 3 2 4 2" xfId="610"/>
    <cellStyle name="Percent 2 3 3 2 4 2 2" xfId="1256"/>
    <cellStyle name="Percent 2 3 3 2 4 2 2 2" xfId="2548"/>
    <cellStyle name="Percent 2 3 3 2 4 2 2 2 2" xfId="5132"/>
    <cellStyle name="Percent 2 3 3 2 4 2 2 2 2 2" xfId="10300"/>
    <cellStyle name="Percent 2 3 3 2 4 2 2 2 2 2 2" xfId="20637"/>
    <cellStyle name="Percent 2 3 3 2 4 2 2 2 2 2 2 2" xfId="41314"/>
    <cellStyle name="Percent 2 3 3 2 4 2 2 2 2 2 3" xfId="30977"/>
    <cellStyle name="Percent 2 3 3 2 4 2 2 2 2 3" xfId="15469"/>
    <cellStyle name="Percent 2 3 3 2 4 2 2 2 2 3 2" xfId="36146"/>
    <cellStyle name="Percent 2 3 3 2 4 2 2 2 2 4" xfId="25809"/>
    <cellStyle name="Percent 2 3 3 2 4 2 2 2 3" xfId="7716"/>
    <cellStyle name="Percent 2 3 3 2 4 2 2 2 3 2" xfId="18053"/>
    <cellStyle name="Percent 2 3 3 2 4 2 2 2 3 2 2" xfId="38730"/>
    <cellStyle name="Percent 2 3 3 2 4 2 2 2 3 3" xfId="28393"/>
    <cellStyle name="Percent 2 3 3 2 4 2 2 2 4" xfId="12885"/>
    <cellStyle name="Percent 2 3 3 2 4 2 2 2 4 2" xfId="33562"/>
    <cellStyle name="Percent 2 3 3 2 4 2 2 2 5" xfId="23225"/>
    <cellStyle name="Percent 2 3 3 2 4 2 2 3" xfId="3840"/>
    <cellStyle name="Percent 2 3 3 2 4 2 2 3 2" xfId="9008"/>
    <cellStyle name="Percent 2 3 3 2 4 2 2 3 2 2" xfId="19345"/>
    <cellStyle name="Percent 2 3 3 2 4 2 2 3 2 2 2" xfId="40022"/>
    <cellStyle name="Percent 2 3 3 2 4 2 2 3 2 3" xfId="29685"/>
    <cellStyle name="Percent 2 3 3 2 4 2 2 3 3" xfId="14177"/>
    <cellStyle name="Percent 2 3 3 2 4 2 2 3 3 2" xfId="34854"/>
    <cellStyle name="Percent 2 3 3 2 4 2 2 3 4" xfId="24517"/>
    <cellStyle name="Percent 2 3 3 2 4 2 2 4" xfId="6424"/>
    <cellStyle name="Percent 2 3 3 2 4 2 2 4 2" xfId="16761"/>
    <cellStyle name="Percent 2 3 3 2 4 2 2 4 2 2" xfId="37438"/>
    <cellStyle name="Percent 2 3 3 2 4 2 2 4 3" xfId="27101"/>
    <cellStyle name="Percent 2 3 3 2 4 2 2 5" xfId="11593"/>
    <cellStyle name="Percent 2 3 3 2 4 2 2 5 2" xfId="32270"/>
    <cellStyle name="Percent 2 3 3 2 4 2 2 6" xfId="21933"/>
    <cellStyle name="Percent 2 3 3 2 4 2 3" xfId="1902"/>
    <cellStyle name="Percent 2 3 3 2 4 2 3 2" xfId="4486"/>
    <cellStyle name="Percent 2 3 3 2 4 2 3 2 2" xfId="9654"/>
    <cellStyle name="Percent 2 3 3 2 4 2 3 2 2 2" xfId="19991"/>
    <cellStyle name="Percent 2 3 3 2 4 2 3 2 2 2 2" xfId="40668"/>
    <cellStyle name="Percent 2 3 3 2 4 2 3 2 2 3" xfId="30331"/>
    <cellStyle name="Percent 2 3 3 2 4 2 3 2 3" xfId="14823"/>
    <cellStyle name="Percent 2 3 3 2 4 2 3 2 3 2" xfId="35500"/>
    <cellStyle name="Percent 2 3 3 2 4 2 3 2 4" xfId="25163"/>
    <cellStyle name="Percent 2 3 3 2 4 2 3 3" xfId="7070"/>
    <cellStyle name="Percent 2 3 3 2 4 2 3 3 2" xfId="17407"/>
    <cellStyle name="Percent 2 3 3 2 4 2 3 3 2 2" xfId="38084"/>
    <cellStyle name="Percent 2 3 3 2 4 2 3 3 3" xfId="27747"/>
    <cellStyle name="Percent 2 3 3 2 4 2 3 4" xfId="12239"/>
    <cellStyle name="Percent 2 3 3 2 4 2 3 4 2" xfId="32916"/>
    <cellStyle name="Percent 2 3 3 2 4 2 3 5" xfId="22579"/>
    <cellStyle name="Percent 2 3 3 2 4 2 4" xfId="3194"/>
    <cellStyle name="Percent 2 3 3 2 4 2 4 2" xfId="8362"/>
    <cellStyle name="Percent 2 3 3 2 4 2 4 2 2" xfId="18699"/>
    <cellStyle name="Percent 2 3 3 2 4 2 4 2 2 2" xfId="39376"/>
    <cellStyle name="Percent 2 3 3 2 4 2 4 2 3" xfId="29039"/>
    <cellStyle name="Percent 2 3 3 2 4 2 4 3" xfId="13531"/>
    <cellStyle name="Percent 2 3 3 2 4 2 4 3 2" xfId="34208"/>
    <cellStyle name="Percent 2 3 3 2 4 2 4 4" xfId="23871"/>
    <cellStyle name="Percent 2 3 3 2 4 2 5" xfId="5778"/>
    <cellStyle name="Percent 2 3 3 2 4 2 5 2" xfId="16115"/>
    <cellStyle name="Percent 2 3 3 2 4 2 5 2 2" xfId="36792"/>
    <cellStyle name="Percent 2 3 3 2 4 2 5 3" xfId="26455"/>
    <cellStyle name="Percent 2 3 3 2 4 2 6" xfId="10947"/>
    <cellStyle name="Percent 2 3 3 2 4 2 6 2" xfId="31624"/>
    <cellStyle name="Percent 2 3 3 2 4 2 7" xfId="21287"/>
    <cellStyle name="Percent 2 3 3 2 4 3" xfId="933"/>
    <cellStyle name="Percent 2 3 3 2 4 3 2" xfId="2225"/>
    <cellStyle name="Percent 2 3 3 2 4 3 2 2" xfId="4809"/>
    <cellStyle name="Percent 2 3 3 2 4 3 2 2 2" xfId="9977"/>
    <cellStyle name="Percent 2 3 3 2 4 3 2 2 2 2" xfId="20314"/>
    <cellStyle name="Percent 2 3 3 2 4 3 2 2 2 2 2" xfId="40991"/>
    <cellStyle name="Percent 2 3 3 2 4 3 2 2 2 3" xfId="30654"/>
    <cellStyle name="Percent 2 3 3 2 4 3 2 2 3" xfId="15146"/>
    <cellStyle name="Percent 2 3 3 2 4 3 2 2 3 2" xfId="35823"/>
    <cellStyle name="Percent 2 3 3 2 4 3 2 2 4" xfId="25486"/>
    <cellStyle name="Percent 2 3 3 2 4 3 2 3" xfId="7393"/>
    <cellStyle name="Percent 2 3 3 2 4 3 2 3 2" xfId="17730"/>
    <cellStyle name="Percent 2 3 3 2 4 3 2 3 2 2" xfId="38407"/>
    <cellStyle name="Percent 2 3 3 2 4 3 2 3 3" xfId="28070"/>
    <cellStyle name="Percent 2 3 3 2 4 3 2 4" xfId="12562"/>
    <cellStyle name="Percent 2 3 3 2 4 3 2 4 2" xfId="33239"/>
    <cellStyle name="Percent 2 3 3 2 4 3 2 5" xfId="22902"/>
    <cellStyle name="Percent 2 3 3 2 4 3 3" xfId="3517"/>
    <cellStyle name="Percent 2 3 3 2 4 3 3 2" xfId="8685"/>
    <cellStyle name="Percent 2 3 3 2 4 3 3 2 2" xfId="19022"/>
    <cellStyle name="Percent 2 3 3 2 4 3 3 2 2 2" xfId="39699"/>
    <cellStyle name="Percent 2 3 3 2 4 3 3 2 3" xfId="29362"/>
    <cellStyle name="Percent 2 3 3 2 4 3 3 3" xfId="13854"/>
    <cellStyle name="Percent 2 3 3 2 4 3 3 3 2" xfId="34531"/>
    <cellStyle name="Percent 2 3 3 2 4 3 3 4" xfId="24194"/>
    <cellStyle name="Percent 2 3 3 2 4 3 4" xfId="6101"/>
    <cellStyle name="Percent 2 3 3 2 4 3 4 2" xfId="16438"/>
    <cellStyle name="Percent 2 3 3 2 4 3 4 2 2" xfId="37115"/>
    <cellStyle name="Percent 2 3 3 2 4 3 4 3" xfId="26778"/>
    <cellStyle name="Percent 2 3 3 2 4 3 5" xfId="11270"/>
    <cellStyle name="Percent 2 3 3 2 4 3 5 2" xfId="31947"/>
    <cellStyle name="Percent 2 3 3 2 4 3 6" xfId="21610"/>
    <cellStyle name="Percent 2 3 3 2 4 4" xfId="1579"/>
    <cellStyle name="Percent 2 3 3 2 4 4 2" xfId="4163"/>
    <cellStyle name="Percent 2 3 3 2 4 4 2 2" xfId="9331"/>
    <cellStyle name="Percent 2 3 3 2 4 4 2 2 2" xfId="19668"/>
    <cellStyle name="Percent 2 3 3 2 4 4 2 2 2 2" xfId="40345"/>
    <cellStyle name="Percent 2 3 3 2 4 4 2 2 3" xfId="30008"/>
    <cellStyle name="Percent 2 3 3 2 4 4 2 3" xfId="14500"/>
    <cellStyle name="Percent 2 3 3 2 4 4 2 3 2" xfId="35177"/>
    <cellStyle name="Percent 2 3 3 2 4 4 2 4" xfId="24840"/>
    <cellStyle name="Percent 2 3 3 2 4 4 3" xfId="6747"/>
    <cellStyle name="Percent 2 3 3 2 4 4 3 2" xfId="17084"/>
    <cellStyle name="Percent 2 3 3 2 4 4 3 2 2" xfId="37761"/>
    <cellStyle name="Percent 2 3 3 2 4 4 3 3" xfId="27424"/>
    <cellStyle name="Percent 2 3 3 2 4 4 4" xfId="11916"/>
    <cellStyle name="Percent 2 3 3 2 4 4 4 2" xfId="32593"/>
    <cellStyle name="Percent 2 3 3 2 4 4 5" xfId="22256"/>
    <cellStyle name="Percent 2 3 3 2 4 5" xfId="2871"/>
    <cellStyle name="Percent 2 3 3 2 4 5 2" xfId="8039"/>
    <cellStyle name="Percent 2 3 3 2 4 5 2 2" xfId="18376"/>
    <cellStyle name="Percent 2 3 3 2 4 5 2 2 2" xfId="39053"/>
    <cellStyle name="Percent 2 3 3 2 4 5 2 3" xfId="28716"/>
    <cellStyle name="Percent 2 3 3 2 4 5 3" xfId="13208"/>
    <cellStyle name="Percent 2 3 3 2 4 5 3 2" xfId="33885"/>
    <cellStyle name="Percent 2 3 3 2 4 5 4" xfId="23548"/>
    <cellStyle name="Percent 2 3 3 2 4 6" xfId="5455"/>
    <cellStyle name="Percent 2 3 3 2 4 6 2" xfId="15792"/>
    <cellStyle name="Percent 2 3 3 2 4 6 2 2" xfId="36469"/>
    <cellStyle name="Percent 2 3 3 2 4 6 3" xfId="26132"/>
    <cellStyle name="Percent 2 3 3 2 4 7" xfId="10624"/>
    <cellStyle name="Percent 2 3 3 2 4 7 2" xfId="31301"/>
    <cellStyle name="Percent 2 3 3 2 4 8" xfId="20964"/>
    <cellStyle name="Percent 2 3 3 2 5" xfId="447"/>
    <cellStyle name="Percent 2 3 3 2 5 2" xfId="1093"/>
    <cellStyle name="Percent 2 3 3 2 5 2 2" xfId="2385"/>
    <cellStyle name="Percent 2 3 3 2 5 2 2 2" xfId="4969"/>
    <cellStyle name="Percent 2 3 3 2 5 2 2 2 2" xfId="10137"/>
    <cellStyle name="Percent 2 3 3 2 5 2 2 2 2 2" xfId="20474"/>
    <cellStyle name="Percent 2 3 3 2 5 2 2 2 2 2 2" xfId="41151"/>
    <cellStyle name="Percent 2 3 3 2 5 2 2 2 2 3" xfId="30814"/>
    <cellStyle name="Percent 2 3 3 2 5 2 2 2 3" xfId="15306"/>
    <cellStyle name="Percent 2 3 3 2 5 2 2 2 3 2" xfId="35983"/>
    <cellStyle name="Percent 2 3 3 2 5 2 2 2 4" xfId="25646"/>
    <cellStyle name="Percent 2 3 3 2 5 2 2 3" xfId="7553"/>
    <cellStyle name="Percent 2 3 3 2 5 2 2 3 2" xfId="17890"/>
    <cellStyle name="Percent 2 3 3 2 5 2 2 3 2 2" xfId="38567"/>
    <cellStyle name="Percent 2 3 3 2 5 2 2 3 3" xfId="28230"/>
    <cellStyle name="Percent 2 3 3 2 5 2 2 4" xfId="12722"/>
    <cellStyle name="Percent 2 3 3 2 5 2 2 4 2" xfId="33399"/>
    <cellStyle name="Percent 2 3 3 2 5 2 2 5" xfId="23062"/>
    <cellStyle name="Percent 2 3 3 2 5 2 3" xfId="3677"/>
    <cellStyle name="Percent 2 3 3 2 5 2 3 2" xfId="8845"/>
    <cellStyle name="Percent 2 3 3 2 5 2 3 2 2" xfId="19182"/>
    <cellStyle name="Percent 2 3 3 2 5 2 3 2 2 2" xfId="39859"/>
    <cellStyle name="Percent 2 3 3 2 5 2 3 2 3" xfId="29522"/>
    <cellStyle name="Percent 2 3 3 2 5 2 3 3" xfId="14014"/>
    <cellStyle name="Percent 2 3 3 2 5 2 3 3 2" xfId="34691"/>
    <cellStyle name="Percent 2 3 3 2 5 2 3 4" xfId="24354"/>
    <cellStyle name="Percent 2 3 3 2 5 2 4" xfId="6261"/>
    <cellStyle name="Percent 2 3 3 2 5 2 4 2" xfId="16598"/>
    <cellStyle name="Percent 2 3 3 2 5 2 4 2 2" xfId="37275"/>
    <cellStyle name="Percent 2 3 3 2 5 2 4 3" xfId="26938"/>
    <cellStyle name="Percent 2 3 3 2 5 2 5" xfId="11430"/>
    <cellStyle name="Percent 2 3 3 2 5 2 5 2" xfId="32107"/>
    <cellStyle name="Percent 2 3 3 2 5 2 6" xfId="21770"/>
    <cellStyle name="Percent 2 3 3 2 5 3" xfId="1739"/>
    <cellStyle name="Percent 2 3 3 2 5 3 2" xfId="4323"/>
    <cellStyle name="Percent 2 3 3 2 5 3 2 2" xfId="9491"/>
    <cellStyle name="Percent 2 3 3 2 5 3 2 2 2" xfId="19828"/>
    <cellStyle name="Percent 2 3 3 2 5 3 2 2 2 2" xfId="40505"/>
    <cellStyle name="Percent 2 3 3 2 5 3 2 2 3" xfId="30168"/>
    <cellStyle name="Percent 2 3 3 2 5 3 2 3" xfId="14660"/>
    <cellStyle name="Percent 2 3 3 2 5 3 2 3 2" xfId="35337"/>
    <cellStyle name="Percent 2 3 3 2 5 3 2 4" xfId="25000"/>
    <cellStyle name="Percent 2 3 3 2 5 3 3" xfId="6907"/>
    <cellStyle name="Percent 2 3 3 2 5 3 3 2" xfId="17244"/>
    <cellStyle name="Percent 2 3 3 2 5 3 3 2 2" xfId="37921"/>
    <cellStyle name="Percent 2 3 3 2 5 3 3 3" xfId="27584"/>
    <cellStyle name="Percent 2 3 3 2 5 3 4" xfId="12076"/>
    <cellStyle name="Percent 2 3 3 2 5 3 4 2" xfId="32753"/>
    <cellStyle name="Percent 2 3 3 2 5 3 5" xfId="22416"/>
    <cellStyle name="Percent 2 3 3 2 5 4" xfId="3031"/>
    <cellStyle name="Percent 2 3 3 2 5 4 2" xfId="8199"/>
    <cellStyle name="Percent 2 3 3 2 5 4 2 2" xfId="18536"/>
    <cellStyle name="Percent 2 3 3 2 5 4 2 2 2" xfId="39213"/>
    <cellStyle name="Percent 2 3 3 2 5 4 2 3" xfId="28876"/>
    <cellStyle name="Percent 2 3 3 2 5 4 3" xfId="13368"/>
    <cellStyle name="Percent 2 3 3 2 5 4 3 2" xfId="34045"/>
    <cellStyle name="Percent 2 3 3 2 5 4 4" xfId="23708"/>
    <cellStyle name="Percent 2 3 3 2 5 5" xfId="5615"/>
    <cellStyle name="Percent 2 3 3 2 5 5 2" xfId="15952"/>
    <cellStyle name="Percent 2 3 3 2 5 5 2 2" xfId="36629"/>
    <cellStyle name="Percent 2 3 3 2 5 5 3" xfId="26292"/>
    <cellStyle name="Percent 2 3 3 2 5 6" xfId="10784"/>
    <cellStyle name="Percent 2 3 3 2 5 6 2" xfId="31461"/>
    <cellStyle name="Percent 2 3 3 2 5 7" xfId="21124"/>
    <cellStyle name="Percent 2 3 3 2 6" xfId="770"/>
    <cellStyle name="Percent 2 3 3 2 6 2" xfId="2062"/>
    <cellStyle name="Percent 2 3 3 2 6 2 2" xfId="4646"/>
    <cellStyle name="Percent 2 3 3 2 6 2 2 2" xfId="9814"/>
    <cellStyle name="Percent 2 3 3 2 6 2 2 2 2" xfId="20151"/>
    <cellStyle name="Percent 2 3 3 2 6 2 2 2 2 2" xfId="40828"/>
    <cellStyle name="Percent 2 3 3 2 6 2 2 2 3" xfId="30491"/>
    <cellStyle name="Percent 2 3 3 2 6 2 2 3" xfId="14983"/>
    <cellStyle name="Percent 2 3 3 2 6 2 2 3 2" xfId="35660"/>
    <cellStyle name="Percent 2 3 3 2 6 2 2 4" xfId="25323"/>
    <cellStyle name="Percent 2 3 3 2 6 2 3" xfId="7230"/>
    <cellStyle name="Percent 2 3 3 2 6 2 3 2" xfId="17567"/>
    <cellStyle name="Percent 2 3 3 2 6 2 3 2 2" xfId="38244"/>
    <cellStyle name="Percent 2 3 3 2 6 2 3 3" xfId="27907"/>
    <cellStyle name="Percent 2 3 3 2 6 2 4" xfId="12399"/>
    <cellStyle name="Percent 2 3 3 2 6 2 4 2" xfId="33076"/>
    <cellStyle name="Percent 2 3 3 2 6 2 5" xfId="22739"/>
    <cellStyle name="Percent 2 3 3 2 6 3" xfId="3354"/>
    <cellStyle name="Percent 2 3 3 2 6 3 2" xfId="8522"/>
    <cellStyle name="Percent 2 3 3 2 6 3 2 2" xfId="18859"/>
    <cellStyle name="Percent 2 3 3 2 6 3 2 2 2" xfId="39536"/>
    <cellStyle name="Percent 2 3 3 2 6 3 2 3" xfId="29199"/>
    <cellStyle name="Percent 2 3 3 2 6 3 3" xfId="13691"/>
    <cellStyle name="Percent 2 3 3 2 6 3 3 2" xfId="34368"/>
    <cellStyle name="Percent 2 3 3 2 6 3 4" xfId="24031"/>
    <cellStyle name="Percent 2 3 3 2 6 4" xfId="5938"/>
    <cellStyle name="Percent 2 3 3 2 6 4 2" xfId="16275"/>
    <cellStyle name="Percent 2 3 3 2 6 4 2 2" xfId="36952"/>
    <cellStyle name="Percent 2 3 3 2 6 4 3" xfId="26615"/>
    <cellStyle name="Percent 2 3 3 2 6 5" xfId="11107"/>
    <cellStyle name="Percent 2 3 3 2 6 5 2" xfId="31784"/>
    <cellStyle name="Percent 2 3 3 2 6 6" xfId="21447"/>
    <cellStyle name="Percent 2 3 3 2 7" xfId="1416"/>
    <cellStyle name="Percent 2 3 3 2 7 2" xfId="4000"/>
    <cellStyle name="Percent 2 3 3 2 7 2 2" xfId="9168"/>
    <cellStyle name="Percent 2 3 3 2 7 2 2 2" xfId="19505"/>
    <cellStyle name="Percent 2 3 3 2 7 2 2 2 2" xfId="40182"/>
    <cellStyle name="Percent 2 3 3 2 7 2 2 3" xfId="29845"/>
    <cellStyle name="Percent 2 3 3 2 7 2 3" xfId="14337"/>
    <cellStyle name="Percent 2 3 3 2 7 2 3 2" xfId="35014"/>
    <cellStyle name="Percent 2 3 3 2 7 2 4" xfId="24677"/>
    <cellStyle name="Percent 2 3 3 2 7 3" xfId="6584"/>
    <cellStyle name="Percent 2 3 3 2 7 3 2" xfId="16921"/>
    <cellStyle name="Percent 2 3 3 2 7 3 2 2" xfId="37598"/>
    <cellStyle name="Percent 2 3 3 2 7 3 3" xfId="27261"/>
    <cellStyle name="Percent 2 3 3 2 7 4" xfId="11753"/>
    <cellStyle name="Percent 2 3 3 2 7 4 2" xfId="32430"/>
    <cellStyle name="Percent 2 3 3 2 7 5" xfId="22093"/>
    <cellStyle name="Percent 2 3 3 2 8" xfId="2708"/>
    <cellStyle name="Percent 2 3 3 2 8 2" xfId="7876"/>
    <cellStyle name="Percent 2 3 3 2 8 2 2" xfId="18213"/>
    <cellStyle name="Percent 2 3 3 2 8 2 2 2" xfId="38890"/>
    <cellStyle name="Percent 2 3 3 2 8 2 3" xfId="28553"/>
    <cellStyle name="Percent 2 3 3 2 8 3" xfId="13045"/>
    <cellStyle name="Percent 2 3 3 2 8 3 2" xfId="33722"/>
    <cellStyle name="Percent 2 3 3 2 8 4" xfId="23385"/>
    <cellStyle name="Percent 2 3 3 2 9" xfId="5292"/>
    <cellStyle name="Percent 2 3 3 2 9 2" xfId="15629"/>
    <cellStyle name="Percent 2 3 3 2 9 2 2" xfId="36306"/>
    <cellStyle name="Percent 2 3 3 2 9 3" xfId="25969"/>
    <cellStyle name="Percent 2 3 3 3" xfId="138"/>
    <cellStyle name="Percent 2 3 3 3 10" xfId="20821"/>
    <cellStyle name="Percent 2 3 3 3 2" xfId="219"/>
    <cellStyle name="Percent 2 3 3 3 2 2" xfId="387"/>
    <cellStyle name="Percent 2 3 3 3 2 2 2" xfId="710"/>
    <cellStyle name="Percent 2 3 3 3 2 2 2 2" xfId="1356"/>
    <cellStyle name="Percent 2 3 3 3 2 2 2 2 2" xfId="2648"/>
    <cellStyle name="Percent 2 3 3 3 2 2 2 2 2 2" xfId="5232"/>
    <cellStyle name="Percent 2 3 3 3 2 2 2 2 2 2 2" xfId="10400"/>
    <cellStyle name="Percent 2 3 3 3 2 2 2 2 2 2 2 2" xfId="20737"/>
    <cellStyle name="Percent 2 3 3 3 2 2 2 2 2 2 2 2 2" xfId="41414"/>
    <cellStyle name="Percent 2 3 3 3 2 2 2 2 2 2 2 3" xfId="31077"/>
    <cellStyle name="Percent 2 3 3 3 2 2 2 2 2 2 3" xfId="15569"/>
    <cellStyle name="Percent 2 3 3 3 2 2 2 2 2 2 3 2" xfId="36246"/>
    <cellStyle name="Percent 2 3 3 3 2 2 2 2 2 2 4" xfId="25909"/>
    <cellStyle name="Percent 2 3 3 3 2 2 2 2 2 3" xfId="7816"/>
    <cellStyle name="Percent 2 3 3 3 2 2 2 2 2 3 2" xfId="18153"/>
    <cellStyle name="Percent 2 3 3 3 2 2 2 2 2 3 2 2" xfId="38830"/>
    <cellStyle name="Percent 2 3 3 3 2 2 2 2 2 3 3" xfId="28493"/>
    <cellStyle name="Percent 2 3 3 3 2 2 2 2 2 4" xfId="12985"/>
    <cellStyle name="Percent 2 3 3 3 2 2 2 2 2 4 2" xfId="33662"/>
    <cellStyle name="Percent 2 3 3 3 2 2 2 2 2 5" xfId="23325"/>
    <cellStyle name="Percent 2 3 3 3 2 2 2 2 3" xfId="3940"/>
    <cellStyle name="Percent 2 3 3 3 2 2 2 2 3 2" xfId="9108"/>
    <cellStyle name="Percent 2 3 3 3 2 2 2 2 3 2 2" xfId="19445"/>
    <cellStyle name="Percent 2 3 3 3 2 2 2 2 3 2 2 2" xfId="40122"/>
    <cellStyle name="Percent 2 3 3 3 2 2 2 2 3 2 3" xfId="29785"/>
    <cellStyle name="Percent 2 3 3 3 2 2 2 2 3 3" xfId="14277"/>
    <cellStyle name="Percent 2 3 3 3 2 2 2 2 3 3 2" xfId="34954"/>
    <cellStyle name="Percent 2 3 3 3 2 2 2 2 3 4" xfId="24617"/>
    <cellStyle name="Percent 2 3 3 3 2 2 2 2 4" xfId="6524"/>
    <cellStyle name="Percent 2 3 3 3 2 2 2 2 4 2" xfId="16861"/>
    <cellStyle name="Percent 2 3 3 3 2 2 2 2 4 2 2" xfId="37538"/>
    <cellStyle name="Percent 2 3 3 3 2 2 2 2 4 3" xfId="27201"/>
    <cellStyle name="Percent 2 3 3 3 2 2 2 2 5" xfId="11693"/>
    <cellStyle name="Percent 2 3 3 3 2 2 2 2 5 2" xfId="32370"/>
    <cellStyle name="Percent 2 3 3 3 2 2 2 2 6" xfId="22033"/>
    <cellStyle name="Percent 2 3 3 3 2 2 2 3" xfId="2002"/>
    <cellStyle name="Percent 2 3 3 3 2 2 2 3 2" xfId="4586"/>
    <cellStyle name="Percent 2 3 3 3 2 2 2 3 2 2" xfId="9754"/>
    <cellStyle name="Percent 2 3 3 3 2 2 2 3 2 2 2" xfId="20091"/>
    <cellStyle name="Percent 2 3 3 3 2 2 2 3 2 2 2 2" xfId="40768"/>
    <cellStyle name="Percent 2 3 3 3 2 2 2 3 2 2 3" xfId="30431"/>
    <cellStyle name="Percent 2 3 3 3 2 2 2 3 2 3" xfId="14923"/>
    <cellStyle name="Percent 2 3 3 3 2 2 2 3 2 3 2" xfId="35600"/>
    <cellStyle name="Percent 2 3 3 3 2 2 2 3 2 4" xfId="25263"/>
    <cellStyle name="Percent 2 3 3 3 2 2 2 3 3" xfId="7170"/>
    <cellStyle name="Percent 2 3 3 3 2 2 2 3 3 2" xfId="17507"/>
    <cellStyle name="Percent 2 3 3 3 2 2 2 3 3 2 2" xfId="38184"/>
    <cellStyle name="Percent 2 3 3 3 2 2 2 3 3 3" xfId="27847"/>
    <cellStyle name="Percent 2 3 3 3 2 2 2 3 4" xfId="12339"/>
    <cellStyle name="Percent 2 3 3 3 2 2 2 3 4 2" xfId="33016"/>
    <cellStyle name="Percent 2 3 3 3 2 2 2 3 5" xfId="22679"/>
    <cellStyle name="Percent 2 3 3 3 2 2 2 4" xfId="3294"/>
    <cellStyle name="Percent 2 3 3 3 2 2 2 4 2" xfId="8462"/>
    <cellStyle name="Percent 2 3 3 3 2 2 2 4 2 2" xfId="18799"/>
    <cellStyle name="Percent 2 3 3 3 2 2 2 4 2 2 2" xfId="39476"/>
    <cellStyle name="Percent 2 3 3 3 2 2 2 4 2 3" xfId="29139"/>
    <cellStyle name="Percent 2 3 3 3 2 2 2 4 3" xfId="13631"/>
    <cellStyle name="Percent 2 3 3 3 2 2 2 4 3 2" xfId="34308"/>
    <cellStyle name="Percent 2 3 3 3 2 2 2 4 4" xfId="23971"/>
    <cellStyle name="Percent 2 3 3 3 2 2 2 5" xfId="5878"/>
    <cellStyle name="Percent 2 3 3 3 2 2 2 5 2" xfId="16215"/>
    <cellStyle name="Percent 2 3 3 3 2 2 2 5 2 2" xfId="36892"/>
    <cellStyle name="Percent 2 3 3 3 2 2 2 5 3" xfId="26555"/>
    <cellStyle name="Percent 2 3 3 3 2 2 2 6" xfId="11047"/>
    <cellStyle name="Percent 2 3 3 3 2 2 2 6 2" xfId="31724"/>
    <cellStyle name="Percent 2 3 3 3 2 2 2 7" xfId="21387"/>
    <cellStyle name="Percent 2 3 3 3 2 2 3" xfId="1033"/>
    <cellStyle name="Percent 2 3 3 3 2 2 3 2" xfId="2325"/>
    <cellStyle name="Percent 2 3 3 3 2 2 3 2 2" xfId="4909"/>
    <cellStyle name="Percent 2 3 3 3 2 2 3 2 2 2" xfId="10077"/>
    <cellStyle name="Percent 2 3 3 3 2 2 3 2 2 2 2" xfId="20414"/>
    <cellStyle name="Percent 2 3 3 3 2 2 3 2 2 2 2 2" xfId="41091"/>
    <cellStyle name="Percent 2 3 3 3 2 2 3 2 2 2 3" xfId="30754"/>
    <cellStyle name="Percent 2 3 3 3 2 2 3 2 2 3" xfId="15246"/>
    <cellStyle name="Percent 2 3 3 3 2 2 3 2 2 3 2" xfId="35923"/>
    <cellStyle name="Percent 2 3 3 3 2 2 3 2 2 4" xfId="25586"/>
    <cellStyle name="Percent 2 3 3 3 2 2 3 2 3" xfId="7493"/>
    <cellStyle name="Percent 2 3 3 3 2 2 3 2 3 2" xfId="17830"/>
    <cellStyle name="Percent 2 3 3 3 2 2 3 2 3 2 2" xfId="38507"/>
    <cellStyle name="Percent 2 3 3 3 2 2 3 2 3 3" xfId="28170"/>
    <cellStyle name="Percent 2 3 3 3 2 2 3 2 4" xfId="12662"/>
    <cellStyle name="Percent 2 3 3 3 2 2 3 2 4 2" xfId="33339"/>
    <cellStyle name="Percent 2 3 3 3 2 2 3 2 5" xfId="23002"/>
    <cellStyle name="Percent 2 3 3 3 2 2 3 3" xfId="3617"/>
    <cellStyle name="Percent 2 3 3 3 2 2 3 3 2" xfId="8785"/>
    <cellStyle name="Percent 2 3 3 3 2 2 3 3 2 2" xfId="19122"/>
    <cellStyle name="Percent 2 3 3 3 2 2 3 3 2 2 2" xfId="39799"/>
    <cellStyle name="Percent 2 3 3 3 2 2 3 3 2 3" xfId="29462"/>
    <cellStyle name="Percent 2 3 3 3 2 2 3 3 3" xfId="13954"/>
    <cellStyle name="Percent 2 3 3 3 2 2 3 3 3 2" xfId="34631"/>
    <cellStyle name="Percent 2 3 3 3 2 2 3 3 4" xfId="24294"/>
    <cellStyle name="Percent 2 3 3 3 2 2 3 4" xfId="6201"/>
    <cellStyle name="Percent 2 3 3 3 2 2 3 4 2" xfId="16538"/>
    <cellStyle name="Percent 2 3 3 3 2 2 3 4 2 2" xfId="37215"/>
    <cellStyle name="Percent 2 3 3 3 2 2 3 4 3" xfId="26878"/>
    <cellStyle name="Percent 2 3 3 3 2 2 3 5" xfId="11370"/>
    <cellStyle name="Percent 2 3 3 3 2 2 3 5 2" xfId="32047"/>
    <cellStyle name="Percent 2 3 3 3 2 2 3 6" xfId="21710"/>
    <cellStyle name="Percent 2 3 3 3 2 2 4" xfId="1679"/>
    <cellStyle name="Percent 2 3 3 3 2 2 4 2" xfId="4263"/>
    <cellStyle name="Percent 2 3 3 3 2 2 4 2 2" xfId="9431"/>
    <cellStyle name="Percent 2 3 3 3 2 2 4 2 2 2" xfId="19768"/>
    <cellStyle name="Percent 2 3 3 3 2 2 4 2 2 2 2" xfId="40445"/>
    <cellStyle name="Percent 2 3 3 3 2 2 4 2 2 3" xfId="30108"/>
    <cellStyle name="Percent 2 3 3 3 2 2 4 2 3" xfId="14600"/>
    <cellStyle name="Percent 2 3 3 3 2 2 4 2 3 2" xfId="35277"/>
    <cellStyle name="Percent 2 3 3 3 2 2 4 2 4" xfId="24940"/>
    <cellStyle name="Percent 2 3 3 3 2 2 4 3" xfId="6847"/>
    <cellStyle name="Percent 2 3 3 3 2 2 4 3 2" xfId="17184"/>
    <cellStyle name="Percent 2 3 3 3 2 2 4 3 2 2" xfId="37861"/>
    <cellStyle name="Percent 2 3 3 3 2 2 4 3 3" xfId="27524"/>
    <cellStyle name="Percent 2 3 3 3 2 2 4 4" xfId="12016"/>
    <cellStyle name="Percent 2 3 3 3 2 2 4 4 2" xfId="32693"/>
    <cellStyle name="Percent 2 3 3 3 2 2 4 5" xfId="22356"/>
    <cellStyle name="Percent 2 3 3 3 2 2 5" xfId="2971"/>
    <cellStyle name="Percent 2 3 3 3 2 2 5 2" xfId="8139"/>
    <cellStyle name="Percent 2 3 3 3 2 2 5 2 2" xfId="18476"/>
    <cellStyle name="Percent 2 3 3 3 2 2 5 2 2 2" xfId="39153"/>
    <cellStyle name="Percent 2 3 3 3 2 2 5 2 3" xfId="28816"/>
    <cellStyle name="Percent 2 3 3 3 2 2 5 3" xfId="13308"/>
    <cellStyle name="Percent 2 3 3 3 2 2 5 3 2" xfId="33985"/>
    <cellStyle name="Percent 2 3 3 3 2 2 5 4" xfId="23648"/>
    <cellStyle name="Percent 2 3 3 3 2 2 6" xfId="5555"/>
    <cellStyle name="Percent 2 3 3 3 2 2 6 2" xfId="15892"/>
    <cellStyle name="Percent 2 3 3 3 2 2 6 2 2" xfId="36569"/>
    <cellStyle name="Percent 2 3 3 3 2 2 6 3" xfId="26232"/>
    <cellStyle name="Percent 2 3 3 3 2 2 7" xfId="10724"/>
    <cellStyle name="Percent 2 3 3 3 2 2 7 2" xfId="31401"/>
    <cellStyle name="Percent 2 3 3 3 2 2 8" xfId="21064"/>
    <cellStyle name="Percent 2 3 3 3 2 3" xfId="547"/>
    <cellStyle name="Percent 2 3 3 3 2 3 2" xfId="1193"/>
    <cellStyle name="Percent 2 3 3 3 2 3 2 2" xfId="2485"/>
    <cellStyle name="Percent 2 3 3 3 2 3 2 2 2" xfId="5069"/>
    <cellStyle name="Percent 2 3 3 3 2 3 2 2 2 2" xfId="10237"/>
    <cellStyle name="Percent 2 3 3 3 2 3 2 2 2 2 2" xfId="20574"/>
    <cellStyle name="Percent 2 3 3 3 2 3 2 2 2 2 2 2" xfId="41251"/>
    <cellStyle name="Percent 2 3 3 3 2 3 2 2 2 2 3" xfId="30914"/>
    <cellStyle name="Percent 2 3 3 3 2 3 2 2 2 3" xfId="15406"/>
    <cellStyle name="Percent 2 3 3 3 2 3 2 2 2 3 2" xfId="36083"/>
    <cellStyle name="Percent 2 3 3 3 2 3 2 2 2 4" xfId="25746"/>
    <cellStyle name="Percent 2 3 3 3 2 3 2 2 3" xfId="7653"/>
    <cellStyle name="Percent 2 3 3 3 2 3 2 2 3 2" xfId="17990"/>
    <cellStyle name="Percent 2 3 3 3 2 3 2 2 3 2 2" xfId="38667"/>
    <cellStyle name="Percent 2 3 3 3 2 3 2 2 3 3" xfId="28330"/>
    <cellStyle name="Percent 2 3 3 3 2 3 2 2 4" xfId="12822"/>
    <cellStyle name="Percent 2 3 3 3 2 3 2 2 4 2" xfId="33499"/>
    <cellStyle name="Percent 2 3 3 3 2 3 2 2 5" xfId="23162"/>
    <cellStyle name="Percent 2 3 3 3 2 3 2 3" xfId="3777"/>
    <cellStyle name="Percent 2 3 3 3 2 3 2 3 2" xfId="8945"/>
    <cellStyle name="Percent 2 3 3 3 2 3 2 3 2 2" xfId="19282"/>
    <cellStyle name="Percent 2 3 3 3 2 3 2 3 2 2 2" xfId="39959"/>
    <cellStyle name="Percent 2 3 3 3 2 3 2 3 2 3" xfId="29622"/>
    <cellStyle name="Percent 2 3 3 3 2 3 2 3 3" xfId="14114"/>
    <cellStyle name="Percent 2 3 3 3 2 3 2 3 3 2" xfId="34791"/>
    <cellStyle name="Percent 2 3 3 3 2 3 2 3 4" xfId="24454"/>
    <cellStyle name="Percent 2 3 3 3 2 3 2 4" xfId="6361"/>
    <cellStyle name="Percent 2 3 3 3 2 3 2 4 2" xfId="16698"/>
    <cellStyle name="Percent 2 3 3 3 2 3 2 4 2 2" xfId="37375"/>
    <cellStyle name="Percent 2 3 3 3 2 3 2 4 3" xfId="27038"/>
    <cellStyle name="Percent 2 3 3 3 2 3 2 5" xfId="11530"/>
    <cellStyle name="Percent 2 3 3 3 2 3 2 5 2" xfId="32207"/>
    <cellStyle name="Percent 2 3 3 3 2 3 2 6" xfId="21870"/>
    <cellStyle name="Percent 2 3 3 3 2 3 3" xfId="1839"/>
    <cellStyle name="Percent 2 3 3 3 2 3 3 2" xfId="4423"/>
    <cellStyle name="Percent 2 3 3 3 2 3 3 2 2" xfId="9591"/>
    <cellStyle name="Percent 2 3 3 3 2 3 3 2 2 2" xfId="19928"/>
    <cellStyle name="Percent 2 3 3 3 2 3 3 2 2 2 2" xfId="40605"/>
    <cellStyle name="Percent 2 3 3 3 2 3 3 2 2 3" xfId="30268"/>
    <cellStyle name="Percent 2 3 3 3 2 3 3 2 3" xfId="14760"/>
    <cellStyle name="Percent 2 3 3 3 2 3 3 2 3 2" xfId="35437"/>
    <cellStyle name="Percent 2 3 3 3 2 3 3 2 4" xfId="25100"/>
    <cellStyle name="Percent 2 3 3 3 2 3 3 3" xfId="7007"/>
    <cellStyle name="Percent 2 3 3 3 2 3 3 3 2" xfId="17344"/>
    <cellStyle name="Percent 2 3 3 3 2 3 3 3 2 2" xfId="38021"/>
    <cellStyle name="Percent 2 3 3 3 2 3 3 3 3" xfId="27684"/>
    <cellStyle name="Percent 2 3 3 3 2 3 3 4" xfId="12176"/>
    <cellStyle name="Percent 2 3 3 3 2 3 3 4 2" xfId="32853"/>
    <cellStyle name="Percent 2 3 3 3 2 3 3 5" xfId="22516"/>
    <cellStyle name="Percent 2 3 3 3 2 3 4" xfId="3131"/>
    <cellStyle name="Percent 2 3 3 3 2 3 4 2" xfId="8299"/>
    <cellStyle name="Percent 2 3 3 3 2 3 4 2 2" xfId="18636"/>
    <cellStyle name="Percent 2 3 3 3 2 3 4 2 2 2" xfId="39313"/>
    <cellStyle name="Percent 2 3 3 3 2 3 4 2 3" xfId="28976"/>
    <cellStyle name="Percent 2 3 3 3 2 3 4 3" xfId="13468"/>
    <cellStyle name="Percent 2 3 3 3 2 3 4 3 2" xfId="34145"/>
    <cellStyle name="Percent 2 3 3 3 2 3 4 4" xfId="23808"/>
    <cellStyle name="Percent 2 3 3 3 2 3 5" xfId="5715"/>
    <cellStyle name="Percent 2 3 3 3 2 3 5 2" xfId="16052"/>
    <cellStyle name="Percent 2 3 3 3 2 3 5 2 2" xfId="36729"/>
    <cellStyle name="Percent 2 3 3 3 2 3 5 3" xfId="26392"/>
    <cellStyle name="Percent 2 3 3 3 2 3 6" xfId="10884"/>
    <cellStyle name="Percent 2 3 3 3 2 3 6 2" xfId="31561"/>
    <cellStyle name="Percent 2 3 3 3 2 3 7" xfId="21224"/>
    <cellStyle name="Percent 2 3 3 3 2 4" xfId="870"/>
    <cellStyle name="Percent 2 3 3 3 2 4 2" xfId="2162"/>
    <cellStyle name="Percent 2 3 3 3 2 4 2 2" xfId="4746"/>
    <cellStyle name="Percent 2 3 3 3 2 4 2 2 2" xfId="9914"/>
    <cellStyle name="Percent 2 3 3 3 2 4 2 2 2 2" xfId="20251"/>
    <cellStyle name="Percent 2 3 3 3 2 4 2 2 2 2 2" xfId="40928"/>
    <cellStyle name="Percent 2 3 3 3 2 4 2 2 2 3" xfId="30591"/>
    <cellStyle name="Percent 2 3 3 3 2 4 2 2 3" xfId="15083"/>
    <cellStyle name="Percent 2 3 3 3 2 4 2 2 3 2" xfId="35760"/>
    <cellStyle name="Percent 2 3 3 3 2 4 2 2 4" xfId="25423"/>
    <cellStyle name="Percent 2 3 3 3 2 4 2 3" xfId="7330"/>
    <cellStyle name="Percent 2 3 3 3 2 4 2 3 2" xfId="17667"/>
    <cellStyle name="Percent 2 3 3 3 2 4 2 3 2 2" xfId="38344"/>
    <cellStyle name="Percent 2 3 3 3 2 4 2 3 3" xfId="28007"/>
    <cellStyle name="Percent 2 3 3 3 2 4 2 4" xfId="12499"/>
    <cellStyle name="Percent 2 3 3 3 2 4 2 4 2" xfId="33176"/>
    <cellStyle name="Percent 2 3 3 3 2 4 2 5" xfId="22839"/>
    <cellStyle name="Percent 2 3 3 3 2 4 3" xfId="3454"/>
    <cellStyle name="Percent 2 3 3 3 2 4 3 2" xfId="8622"/>
    <cellStyle name="Percent 2 3 3 3 2 4 3 2 2" xfId="18959"/>
    <cellStyle name="Percent 2 3 3 3 2 4 3 2 2 2" xfId="39636"/>
    <cellStyle name="Percent 2 3 3 3 2 4 3 2 3" xfId="29299"/>
    <cellStyle name="Percent 2 3 3 3 2 4 3 3" xfId="13791"/>
    <cellStyle name="Percent 2 3 3 3 2 4 3 3 2" xfId="34468"/>
    <cellStyle name="Percent 2 3 3 3 2 4 3 4" xfId="24131"/>
    <cellStyle name="Percent 2 3 3 3 2 4 4" xfId="6038"/>
    <cellStyle name="Percent 2 3 3 3 2 4 4 2" xfId="16375"/>
    <cellStyle name="Percent 2 3 3 3 2 4 4 2 2" xfId="37052"/>
    <cellStyle name="Percent 2 3 3 3 2 4 4 3" xfId="26715"/>
    <cellStyle name="Percent 2 3 3 3 2 4 5" xfId="11207"/>
    <cellStyle name="Percent 2 3 3 3 2 4 5 2" xfId="31884"/>
    <cellStyle name="Percent 2 3 3 3 2 4 6" xfId="21547"/>
    <cellStyle name="Percent 2 3 3 3 2 5" xfId="1516"/>
    <cellStyle name="Percent 2 3 3 3 2 5 2" xfId="4100"/>
    <cellStyle name="Percent 2 3 3 3 2 5 2 2" xfId="9268"/>
    <cellStyle name="Percent 2 3 3 3 2 5 2 2 2" xfId="19605"/>
    <cellStyle name="Percent 2 3 3 3 2 5 2 2 2 2" xfId="40282"/>
    <cellStyle name="Percent 2 3 3 3 2 5 2 2 3" xfId="29945"/>
    <cellStyle name="Percent 2 3 3 3 2 5 2 3" xfId="14437"/>
    <cellStyle name="Percent 2 3 3 3 2 5 2 3 2" xfId="35114"/>
    <cellStyle name="Percent 2 3 3 3 2 5 2 4" xfId="24777"/>
    <cellStyle name="Percent 2 3 3 3 2 5 3" xfId="6684"/>
    <cellStyle name="Percent 2 3 3 3 2 5 3 2" xfId="17021"/>
    <cellStyle name="Percent 2 3 3 3 2 5 3 2 2" xfId="37698"/>
    <cellStyle name="Percent 2 3 3 3 2 5 3 3" xfId="27361"/>
    <cellStyle name="Percent 2 3 3 3 2 5 4" xfId="11853"/>
    <cellStyle name="Percent 2 3 3 3 2 5 4 2" xfId="32530"/>
    <cellStyle name="Percent 2 3 3 3 2 5 5" xfId="22193"/>
    <cellStyle name="Percent 2 3 3 3 2 6" xfId="2808"/>
    <cellStyle name="Percent 2 3 3 3 2 6 2" xfId="7976"/>
    <cellStyle name="Percent 2 3 3 3 2 6 2 2" xfId="18313"/>
    <cellStyle name="Percent 2 3 3 3 2 6 2 2 2" xfId="38990"/>
    <cellStyle name="Percent 2 3 3 3 2 6 2 3" xfId="28653"/>
    <cellStyle name="Percent 2 3 3 3 2 6 3" xfId="13145"/>
    <cellStyle name="Percent 2 3 3 3 2 6 3 2" xfId="33822"/>
    <cellStyle name="Percent 2 3 3 3 2 6 4" xfId="23485"/>
    <cellStyle name="Percent 2 3 3 3 2 7" xfId="5392"/>
    <cellStyle name="Percent 2 3 3 3 2 7 2" xfId="15729"/>
    <cellStyle name="Percent 2 3 3 3 2 7 2 2" xfId="36406"/>
    <cellStyle name="Percent 2 3 3 3 2 7 3" xfId="26069"/>
    <cellStyle name="Percent 2 3 3 3 2 8" xfId="10561"/>
    <cellStyle name="Percent 2 3 3 3 2 8 2" xfId="31238"/>
    <cellStyle name="Percent 2 3 3 3 2 9" xfId="20901"/>
    <cellStyle name="Percent 2 3 3 3 3" xfId="306"/>
    <cellStyle name="Percent 2 3 3 3 3 2" xfId="630"/>
    <cellStyle name="Percent 2 3 3 3 3 2 2" xfId="1276"/>
    <cellStyle name="Percent 2 3 3 3 3 2 2 2" xfId="2568"/>
    <cellStyle name="Percent 2 3 3 3 3 2 2 2 2" xfId="5152"/>
    <cellStyle name="Percent 2 3 3 3 3 2 2 2 2 2" xfId="10320"/>
    <cellStyle name="Percent 2 3 3 3 3 2 2 2 2 2 2" xfId="20657"/>
    <cellStyle name="Percent 2 3 3 3 3 2 2 2 2 2 2 2" xfId="41334"/>
    <cellStyle name="Percent 2 3 3 3 3 2 2 2 2 2 3" xfId="30997"/>
    <cellStyle name="Percent 2 3 3 3 3 2 2 2 2 3" xfId="15489"/>
    <cellStyle name="Percent 2 3 3 3 3 2 2 2 2 3 2" xfId="36166"/>
    <cellStyle name="Percent 2 3 3 3 3 2 2 2 2 4" xfId="25829"/>
    <cellStyle name="Percent 2 3 3 3 3 2 2 2 3" xfId="7736"/>
    <cellStyle name="Percent 2 3 3 3 3 2 2 2 3 2" xfId="18073"/>
    <cellStyle name="Percent 2 3 3 3 3 2 2 2 3 2 2" xfId="38750"/>
    <cellStyle name="Percent 2 3 3 3 3 2 2 2 3 3" xfId="28413"/>
    <cellStyle name="Percent 2 3 3 3 3 2 2 2 4" xfId="12905"/>
    <cellStyle name="Percent 2 3 3 3 3 2 2 2 4 2" xfId="33582"/>
    <cellStyle name="Percent 2 3 3 3 3 2 2 2 5" xfId="23245"/>
    <cellStyle name="Percent 2 3 3 3 3 2 2 3" xfId="3860"/>
    <cellStyle name="Percent 2 3 3 3 3 2 2 3 2" xfId="9028"/>
    <cellStyle name="Percent 2 3 3 3 3 2 2 3 2 2" xfId="19365"/>
    <cellStyle name="Percent 2 3 3 3 3 2 2 3 2 2 2" xfId="40042"/>
    <cellStyle name="Percent 2 3 3 3 3 2 2 3 2 3" xfId="29705"/>
    <cellStyle name="Percent 2 3 3 3 3 2 2 3 3" xfId="14197"/>
    <cellStyle name="Percent 2 3 3 3 3 2 2 3 3 2" xfId="34874"/>
    <cellStyle name="Percent 2 3 3 3 3 2 2 3 4" xfId="24537"/>
    <cellStyle name="Percent 2 3 3 3 3 2 2 4" xfId="6444"/>
    <cellStyle name="Percent 2 3 3 3 3 2 2 4 2" xfId="16781"/>
    <cellStyle name="Percent 2 3 3 3 3 2 2 4 2 2" xfId="37458"/>
    <cellStyle name="Percent 2 3 3 3 3 2 2 4 3" xfId="27121"/>
    <cellStyle name="Percent 2 3 3 3 3 2 2 5" xfId="11613"/>
    <cellStyle name="Percent 2 3 3 3 3 2 2 5 2" xfId="32290"/>
    <cellStyle name="Percent 2 3 3 3 3 2 2 6" xfId="21953"/>
    <cellStyle name="Percent 2 3 3 3 3 2 3" xfId="1922"/>
    <cellStyle name="Percent 2 3 3 3 3 2 3 2" xfId="4506"/>
    <cellStyle name="Percent 2 3 3 3 3 2 3 2 2" xfId="9674"/>
    <cellStyle name="Percent 2 3 3 3 3 2 3 2 2 2" xfId="20011"/>
    <cellStyle name="Percent 2 3 3 3 3 2 3 2 2 2 2" xfId="40688"/>
    <cellStyle name="Percent 2 3 3 3 3 2 3 2 2 3" xfId="30351"/>
    <cellStyle name="Percent 2 3 3 3 3 2 3 2 3" xfId="14843"/>
    <cellStyle name="Percent 2 3 3 3 3 2 3 2 3 2" xfId="35520"/>
    <cellStyle name="Percent 2 3 3 3 3 2 3 2 4" xfId="25183"/>
    <cellStyle name="Percent 2 3 3 3 3 2 3 3" xfId="7090"/>
    <cellStyle name="Percent 2 3 3 3 3 2 3 3 2" xfId="17427"/>
    <cellStyle name="Percent 2 3 3 3 3 2 3 3 2 2" xfId="38104"/>
    <cellStyle name="Percent 2 3 3 3 3 2 3 3 3" xfId="27767"/>
    <cellStyle name="Percent 2 3 3 3 3 2 3 4" xfId="12259"/>
    <cellStyle name="Percent 2 3 3 3 3 2 3 4 2" xfId="32936"/>
    <cellStyle name="Percent 2 3 3 3 3 2 3 5" xfId="22599"/>
    <cellStyle name="Percent 2 3 3 3 3 2 4" xfId="3214"/>
    <cellStyle name="Percent 2 3 3 3 3 2 4 2" xfId="8382"/>
    <cellStyle name="Percent 2 3 3 3 3 2 4 2 2" xfId="18719"/>
    <cellStyle name="Percent 2 3 3 3 3 2 4 2 2 2" xfId="39396"/>
    <cellStyle name="Percent 2 3 3 3 3 2 4 2 3" xfId="29059"/>
    <cellStyle name="Percent 2 3 3 3 3 2 4 3" xfId="13551"/>
    <cellStyle name="Percent 2 3 3 3 3 2 4 3 2" xfId="34228"/>
    <cellStyle name="Percent 2 3 3 3 3 2 4 4" xfId="23891"/>
    <cellStyle name="Percent 2 3 3 3 3 2 5" xfId="5798"/>
    <cellStyle name="Percent 2 3 3 3 3 2 5 2" xfId="16135"/>
    <cellStyle name="Percent 2 3 3 3 3 2 5 2 2" xfId="36812"/>
    <cellStyle name="Percent 2 3 3 3 3 2 5 3" xfId="26475"/>
    <cellStyle name="Percent 2 3 3 3 3 2 6" xfId="10967"/>
    <cellStyle name="Percent 2 3 3 3 3 2 6 2" xfId="31644"/>
    <cellStyle name="Percent 2 3 3 3 3 2 7" xfId="21307"/>
    <cellStyle name="Percent 2 3 3 3 3 3" xfId="953"/>
    <cellStyle name="Percent 2 3 3 3 3 3 2" xfId="2245"/>
    <cellStyle name="Percent 2 3 3 3 3 3 2 2" xfId="4829"/>
    <cellStyle name="Percent 2 3 3 3 3 3 2 2 2" xfId="9997"/>
    <cellStyle name="Percent 2 3 3 3 3 3 2 2 2 2" xfId="20334"/>
    <cellStyle name="Percent 2 3 3 3 3 3 2 2 2 2 2" xfId="41011"/>
    <cellStyle name="Percent 2 3 3 3 3 3 2 2 2 3" xfId="30674"/>
    <cellStyle name="Percent 2 3 3 3 3 3 2 2 3" xfId="15166"/>
    <cellStyle name="Percent 2 3 3 3 3 3 2 2 3 2" xfId="35843"/>
    <cellStyle name="Percent 2 3 3 3 3 3 2 2 4" xfId="25506"/>
    <cellStyle name="Percent 2 3 3 3 3 3 2 3" xfId="7413"/>
    <cellStyle name="Percent 2 3 3 3 3 3 2 3 2" xfId="17750"/>
    <cellStyle name="Percent 2 3 3 3 3 3 2 3 2 2" xfId="38427"/>
    <cellStyle name="Percent 2 3 3 3 3 3 2 3 3" xfId="28090"/>
    <cellStyle name="Percent 2 3 3 3 3 3 2 4" xfId="12582"/>
    <cellStyle name="Percent 2 3 3 3 3 3 2 4 2" xfId="33259"/>
    <cellStyle name="Percent 2 3 3 3 3 3 2 5" xfId="22922"/>
    <cellStyle name="Percent 2 3 3 3 3 3 3" xfId="3537"/>
    <cellStyle name="Percent 2 3 3 3 3 3 3 2" xfId="8705"/>
    <cellStyle name="Percent 2 3 3 3 3 3 3 2 2" xfId="19042"/>
    <cellStyle name="Percent 2 3 3 3 3 3 3 2 2 2" xfId="39719"/>
    <cellStyle name="Percent 2 3 3 3 3 3 3 2 3" xfId="29382"/>
    <cellStyle name="Percent 2 3 3 3 3 3 3 3" xfId="13874"/>
    <cellStyle name="Percent 2 3 3 3 3 3 3 3 2" xfId="34551"/>
    <cellStyle name="Percent 2 3 3 3 3 3 3 4" xfId="24214"/>
    <cellStyle name="Percent 2 3 3 3 3 3 4" xfId="6121"/>
    <cellStyle name="Percent 2 3 3 3 3 3 4 2" xfId="16458"/>
    <cellStyle name="Percent 2 3 3 3 3 3 4 2 2" xfId="37135"/>
    <cellStyle name="Percent 2 3 3 3 3 3 4 3" xfId="26798"/>
    <cellStyle name="Percent 2 3 3 3 3 3 5" xfId="11290"/>
    <cellStyle name="Percent 2 3 3 3 3 3 5 2" xfId="31967"/>
    <cellStyle name="Percent 2 3 3 3 3 3 6" xfId="21630"/>
    <cellStyle name="Percent 2 3 3 3 3 4" xfId="1599"/>
    <cellStyle name="Percent 2 3 3 3 3 4 2" xfId="4183"/>
    <cellStyle name="Percent 2 3 3 3 3 4 2 2" xfId="9351"/>
    <cellStyle name="Percent 2 3 3 3 3 4 2 2 2" xfId="19688"/>
    <cellStyle name="Percent 2 3 3 3 3 4 2 2 2 2" xfId="40365"/>
    <cellStyle name="Percent 2 3 3 3 3 4 2 2 3" xfId="30028"/>
    <cellStyle name="Percent 2 3 3 3 3 4 2 3" xfId="14520"/>
    <cellStyle name="Percent 2 3 3 3 3 4 2 3 2" xfId="35197"/>
    <cellStyle name="Percent 2 3 3 3 3 4 2 4" xfId="24860"/>
    <cellStyle name="Percent 2 3 3 3 3 4 3" xfId="6767"/>
    <cellStyle name="Percent 2 3 3 3 3 4 3 2" xfId="17104"/>
    <cellStyle name="Percent 2 3 3 3 3 4 3 2 2" xfId="37781"/>
    <cellStyle name="Percent 2 3 3 3 3 4 3 3" xfId="27444"/>
    <cellStyle name="Percent 2 3 3 3 3 4 4" xfId="11936"/>
    <cellStyle name="Percent 2 3 3 3 3 4 4 2" xfId="32613"/>
    <cellStyle name="Percent 2 3 3 3 3 4 5" xfId="22276"/>
    <cellStyle name="Percent 2 3 3 3 3 5" xfId="2891"/>
    <cellStyle name="Percent 2 3 3 3 3 5 2" xfId="8059"/>
    <cellStyle name="Percent 2 3 3 3 3 5 2 2" xfId="18396"/>
    <cellStyle name="Percent 2 3 3 3 3 5 2 2 2" xfId="39073"/>
    <cellStyle name="Percent 2 3 3 3 3 5 2 3" xfId="28736"/>
    <cellStyle name="Percent 2 3 3 3 3 5 3" xfId="13228"/>
    <cellStyle name="Percent 2 3 3 3 3 5 3 2" xfId="33905"/>
    <cellStyle name="Percent 2 3 3 3 3 5 4" xfId="23568"/>
    <cellStyle name="Percent 2 3 3 3 3 6" xfId="5475"/>
    <cellStyle name="Percent 2 3 3 3 3 6 2" xfId="15812"/>
    <cellStyle name="Percent 2 3 3 3 3 6 2 2" xfId="36489"/>
    <cellStyle name="Percent 2 3 3 3 3 6 3" xfId="26152"/>
    <cellStyle name="Percent 2 3 3 3 3 7" xfId="10644"/>
    <cellStyle name="Percent 2 3 3 3 3 7 2" xfId="31321"/>
    <cellStyle name="Percent 2 3 3 3 3 8" xfId="20984"/>
    <cellStyle name="Percent 2 3 3 3 4" xfId="467"/>
    <cellStyle name="Percent 2 3 3 3 4 2" xfId="1113"/>
    <cellStyle name="Percent 2 3 3 3 4 2 2" xfId="2405"/>
    <cellStyle name="Percent 2 3 3 3 4 2 2 2" xfId="4989"/>
    <cellStyle name="Percent 2 3 3 3 4 2 2 2 2" xfId="10157"/>
    <cellStyle name="Percent 2 3 3 3 4 2 2 2 2 2" xfId="20494"/>
    <cellStyle name="Percent 2 3 3 3 4 2 2 2 2 2 2" xfId="41171"/>
    <cellStyle name="Percent 2 3 3 3 4 2 2 2 2 3" xfId="30834"/>
    <cellStyle name="Percent 2 3 3 3 4 2 2 2 3" xfId="15326"/>
    <cellStyle name="Percent 2 3 3 3 4 2 2 2 3 2" xfId="36003"/>
    <cellStyle name="Percent 2 3 3 3 4 2 2 2 4" xfId="25666"/>
    <cellStyle name="Percent 2 3 3 3 4 2 2 3" xfId="7573"/>
    <cellStyle name="Percent 2 3 3 3 4 2 2 3 2" xfId="17910"/>
    <cellStyle name="Percent 2 3 3 3 4 2 2 3 2 2" xfId="38587"/>
    <cellStyle name="Percent 2 3 3 3 4 2 2 3 3" xfId="28250"/>
    <cellStyle name="Percent 2 3 3 3 4 2 2 4" xfId="12742"/>
    <cellStyle name="Percent 2 3 3 3 4 2 2 4 2" xfId="33419"/>
    <cellStyle name="Percent 2 3 3 3 4 2 2 5" xfId="23082"/>
    <cellStyle name="Percent 2 3 3 3 4 2 3" xfId="3697"/>
    <cellStyle name="Percent 2 3 3 3 4 2 3 2" xfId="8865"/>
    <cellStyle name="Percent 2 3 3 3 4 2 3 2 2" xfId="19202"/>
    <cellStyle name="Percent 2 3 3 3 4 2 3 2 2 2" xfId="39879"/>
    <cellStyle name="Percent 2 3 3 3 4 2 3 2 3" xfId="29542"/>
    <cellStyle name="Percent 2 3 3 3 4 2 3 3" xfId="14034"/>
    <cellStyle name="Percent 2 3 3 3 4 2 3 3 2" xfId="34711"/>
    <cellStyle name="Percent 2 3 3 3 4 2 3 4" xfId="24374"/>
    <cellStyle name="Percent 2 3 3 3 4 2 4" xfId="6281"/>
    <cellStyle name="Percent 2 3 3 3 4 2 4 2" xfId="16618"/>
    <cellStyle name="Percent 2 3 3 3 4 2 4 2 2" xfId="37295"/>
    <cellStyle name="Percent 2 3 3 3 4 2 4 3" xfId="26958"/>
    <cellStyle name="Percent 2 3 3 3 4 2 5" xfId="11450"/>
    <cellStyle name="Percent 2 3 3 3 4 2 5 2" xfId="32127"/>
    <cellStyle name="Percent 2 3 3 3 4 2 6" xfId="21790"/>
    <cellStyle name="Percent 2 3 3 3 4 3" xfId="1759"/>
    <cellStyle name="Percent 2 3 3 3 4 3 2" xfId="4343"/>
    <cellStyle name="Percent 2 3 3 3 4 3 2 2" xfId="9511"/>
    <cellStyle name="Percent 2 3 3 3 4 3 2 2 2" xfId="19848"/>
    <cellStyle name="Percent 2 3 3 3 4 3 2 2 2 2" xfId="40525"/>
    <cellStyle name="Percent 2 3 3 3 4 3 2 2 3" xfId="30188"/>
    <cellStyle name="Percent 2 3 3 3 4 3 2 3" xfId="14680"/>
    <cellStyle name="Percent 2 3 3 3 4 3 2 3 2" xfId="35357"/>
    <cellStyle name="Percent 2 3 3 3 4 3 2 4" xfId="25020"/>
    <cellStyle name="Percent 2 3 3 3 4 3 3" xfId="6927"/>
    <cellStyle name="Percent 2 3 3 3 4 3 3 2" xfId="17264"/>
    <cellStyle name="Percent 2 3 3 3 4 3 3 2 2" xfId="37941"/>
    <cellStyle name="Percent 2 3 3 3 4 3 3 3" xfId="27604"/>
    <cellStyle name="Percent 2 3 3 3 4 3 4" xfId="12096"/>
    <cellStyle name="Percent 2 3 3 3 4 3 4 2" xfId="32773"/>
    <cellStyle name="Percent 2 3 3 3 4 3 5" xfId="22436"/>
    <cellStyle name="Percent 2 3 3 3 4 4" xfId="3051"/>
    <cellStyle name="Percent 2 3 3 3 4 4 2" xfId="8219"/>
    <cellStyle name="Percent 2 3 3 3 4 4 2 2" xfId="18556"/>
    <cellStyle name="Percent 2 3 3 3 4 4 2 2 2" xfId="39233"/>
    <cellStyle name="Percent 2 3 3 3 4 4 2 3" xfId="28896"/>
    <cellStyle name="Percent 2 3 3 3 4 4 3" xfId="13388"/>
    <cellStyle name="Percent 2 3 3 3 4 4 3 2" xfId="34065"/>
    <cellStyle name="Percent 2 3 3 3 4 4 4" xfId="23728"/>
    <cellStyle name="Percent 2 3 3 3 4 5" xfId="5635"/>
    <cellStyle name="Percent 2 3 3 3 4 5 2" xfId="15972"/>
    <cellStyle name="Percent 2 3 3 3 4 5 2 2" xfId="36649"/>
    <cellStyle name="Percent 2 3 3 3 4 5 3" xfId="26312"/>
    <cellStyle name="Percent 2 3 3 3 4 6" xfId="10804"/>
    <cellStyle name="Percent 2 3 3 3 4 6 2" xfId="31481"/>
    <cellStyle name="Percent 2 3 3 3 4 7" xfId="21144"/>
    <cellStyle name="Percent 2 3 3 3 5" xfId="790"/>
    <cellStyle name="Percent 2 3 3 3 5 2" xfId="2082"/>
    <cellStyle name="Percent 2 3 3 3 5 2 2" xfId="4666"/>
    <cellStyle name="Percent 2 3 3 3 5 2 2 2" xfId="9834"/>
    <cellStyle name="Percent 2 3 3 3 5 2 2 2 2" xfId="20171"/>
    <cellStyle name="Percent 2 3 3 3 5 2 2 2 2 2" xfId="40848"/>
    <cellStyle name="Percent 2 3 3 3 5 2 2 2 3" xfId="30511"/>
    <cellStyle name="Percent 2 3 3 3 5 2 2 3" xfId="15003"/>
    <cellStyle name="Percent 2 3 3 3 5 2 2 3 2" xfId="35680"/>
    <cellStyle name="Percent 2 3 3 3 5 2 2 4" xfId="25343"/>
    <cellStyle name="Percent 2 3 3 3 5 2 3" xfId="7250"/>
    <cellStyle name="Percent 2 3 3 3 5 2 3 2" xfId="17587"/>
    <cellStyle name="Percent 2 3 3 3 5 2 3 2 2" xfId="38264"/>
    <cellStyle name="Percent 2 3 3 3 5 2 3 3" xfId="27927"/>
    <cellStyle name="Percent 2 3 3 3 5 2 4" xfId="12419"/>
    <cellStyle name="Percent 2 3 3 3 5 2 4 2" xfId="33096"/>
    <cellStyle name="Percent 2 3 3 3 5 2 5" xfId="22759"/>
    <cellStyle name="Percent 2 3 3 3 5 3" xfId="3374"/>
    <cellStyle name="Percent 2 3 3 3 5 3 2" xfId="8542"/>
    <cellStyle name="Percent 2 3 3 3 5 3 2 2" xfId="18879"/>
    <cellStyle name="Percent 2 3 3 3 5 3 2 2 2" xfId="39556"/>
    <cellStyle name="Percent 2 3 3 3 5 3 2 3" xfId="29219"/>
    <cellStyle name="Percent 2 3 3 3 5 3 3" xfId="13711"/>
    <cellStyle name="Percent 2 3 3 3 5 3 3 2" xfId="34388"/>
    <cellStyle name="Percent 2 3 3 3 5 3 4" xfId="24051"/>
    <cellStyle name="Percent 2 3 3 3 5 4" xfId="5958"/>
    <cellStyle name="Percent 2 3 3 3 5 4 2" xfId="16295"/>
    <cellStyle name="Percent 2 3 3 3 5 4 2 2" xfId="36972"/>
    <cellStyle name="Percent 2 3 3 3 5 4 3" xfId="26635"/>
    <cellStyle name="Percent 2 3 3 3 5 5" xfId="11127"/>
    <cellStyle name="Percent 2 3 3 3 5 5 2" xfId="31804"/>
    <cellStyle name="Percent 2 3 3 3 5 6" xfId="21467"/>
    <cellStyle name="Percent 2 3 3 3 6" xfId="1436"/>
    <cellStyle name="Percent 2 3 3 3 6 2" xfId="4020"/>
    <cellStyle name="Percent 2 3 3 3 6 2 2" xfId="9188"/>
    <cellStyle name="Percent 2 3 3 3 6 2 2 2" xfId="19525"/>
    <cellStyle name="Percent 2 3 3 3 6 2 2 2 2" xfId="40202"/>
    <cellStyle name="Percent 2 3 3 3 6 2 2 3" xfId="29865"/>
    <cellStyle name="Percent 2 3 3 3 6 2 3" xfId="14357"/>
    <cellStyle name="Percent 2 3 3 3 6 2 3 2" xfId="35034"/>
    <cellStyle name="Percent 2 3 3 3 6 2 4" xfId="24697"/>
    <cellStyle name="Percent 2 3 3 3 6 3" xfId="6604"/>
    <cellStyle name="Percent 2 3 3 3 6 3 2" xfId="16941"/>
    <cellStyle name="Percent 2 3 3 3 6 3 2 2" xfId="37618"/>
    <cellStyle name="Percent 2 3 3 3 6 3 3" xfId="27281"/>
    <cellStyle name="Percent 2 3 3 3 6 4" xfId="11773"/>
    <cellStyle name="Percent 2 3 3 3 6 4 2" xfId="32450"/>
    <cellStyle name="Percent 2 3 3 3 6 5" xfId="22113"/>
    <cellStyle name="Percent 2 3 3 3 7" xfId="2728"/>
    <cellStyle name="Percent 2 3 3 3 7 2" xfId="7896"/>
    <cellStyle name="Percent 2 3 3 3 7 2 2" xfId="18233"/>
    <cellStyle name="Percent 2 3 3 3 7 2 2 2" xfId="38910"/>
    <cellStyle name="Percent 2 3 3 3 7 2 3" xfId="28573"/>
    <cellStyle name="Percent 2 3 3 3 7 3" xfId="13065"/>
    <cellStyle name="Percent 2 3 3 3 7 3 2" xfId="33742"/>
    <cellStyle name="Percent 2 3 3 3 7 4" xfId="23405"/>
    <cellStyle name="Percent 2 3 3 3 8" xfId="5312"/>
    <cellStyle name="Percent 2 3 3 3 8 2" xfId="15649"/>
    <cellStyle name="Percent 2 3 3 3 8 2 2" xfId="36326"/>
    <cellStyle name="Percent 2 3 3 3 8 3" xfId="25989"/>
    <cellStyle name="Percent 2 3 3 3 9" xfId="10481"/>
    <cellStyle name="Percent 2 3 3 3 9 2" xfId="31158"/>
    <cellStyle name="Percent 2 3 3 4" xfId="179"/>
    <cellStyle name="Percent 2 3 3 4 2" xfId="347"/>
    <cellStyle name="Percent 2 3 3 4 2 2" xfId="670"/>
    <cellStyle name="Percent 2 3 3 4 2 2 2" xfId="1316"/>
    <cellStyle name="Percent 2 3 3 4 2 2 2 2" xfId="2608"/>
    <cellStyle name="Percent 2 3 3 4 2 2 2 2 2" xfId="5192"/>
    <cellStyle name="Percent 2 3 3 4 2 2 2 2 2 2" xfId="10360"/>
    <cellStyle name="Percent 2 3 3 4 2 2 2 2 2 2 2" xfId="20697"/>
    <cellStyle name="Percent 2 3 3 4 2 2 2 2 2 2 2 2" xfId="41374"/>
    <cellStyle name="Percent 2 3 3 4 2 2 2 2 2 2 3" xfId="31037"/>
    <cellStyle name="Percent 2 3 3 4 2 2 2 2 2 3" xfId="15529"/>
    <cellStyle name="Percent 2 3 3 4 2 2 2 2 2 3 2" xfId="36206"/>
    <cellStyle name="Percent 2 3 3 4 2 2 2 2 2 4" xfId="25869"/>
    <cellStyle name="Percent 2 3 3 4 2 2 2 2 3" xfId="7776"/>
    <cellStyle name="Percent 2 3 3 4 2 2 2 2 3 2" xfId="18113"/>
    <cellStyle name="Percent 2 3 3 4 2 2 2 2 3 2 2" xfId="38790"/>
    <cellStyle name="Percent 2 3 3 4 2 2 2 2 3 3" xfId="28453"/>
    <cellStyle name="Percent 2 3 3 4 2 2 2 2 4" xfId="12945"/>
    <cellStyle name="Percent 2 3 3 4 2 2 2 2 4 2" xfId="33622"/>
    <cellStyle name="Percent 2 3 3 4 2 2 2 2 5" xfId="23285"/>
    <cellStyle name="Percent 2 3 3 4 2 2 2 3" xfId="3900"/>
    <cellStyle name="Percent 2 3 3 4 2 2 2 3 2" xfId="9068"/>
    <cellStyle name="Percent 2 3 3 4 2 2 2 3 2 2" xfId="19405"/>
    <cellStyle name="Percent 2 3 3 4 2 2 2 3 2 2 2" xfId="40082"/>
    <cellStyle name="Percent 2 3 3 4 2 2 2 3 2 3" xfId="29745"/>
    <cellStyle name="Percent 2 3 3 4 2 2 2 3 3" xfId="14237"/>
    <cellStyle name="Percent 2 3 3 4 2 2 2 3 3 2" xfId="34914"/>
    <cellStyle name="Percent 2 3 3 4 2 2 2 3 4" xfId="24577"/>
    <cellStyle name="Percent 2 3 3 4 2 2 2 4" xfId="6484"/>
    <cellStyle name="Percent 2 3 3 4 2 2 2 4 2" xfId="16821"/>
    <cellStyle name="Percent 2 3 3 4 2 2 2 4 2 2" xfId="37498"/>
    <cellStyle name="Percent 2 3 3 4 2 2 2 4 3" xfId="27161"/>
    <cellStyle name="Percent 2 3 3 4 2 2 2 5" xfId="11653"/>
    <cellStyle name="Percent 2 3 3 4 2 2 2 5 2" xfId="32330"/>
    <cellStyle name="Percent 2 3 3 4 2 2 2 6" xfId="21993"/>
    <cellStyle name="Percent 2 3 3 4 2 2 3" xfId="1962"/>
    <cellStyle name="Percent 2 3 3 4 2 2 3 2" xfId="4546"/>
    <cellStyle name="Percent 2 3 3 4 2 2 3 2 2" xfId="9714"/>
    <cellStyle name="Percent 2 3 3 4 2 2 3 2 2 2" xfId="20051"/>
    <cellStyle name="Percent 2 3 3 4 2 2 3 2 2 2 2" xfId="40728"/>
    <cellStyle name="Percent 2 3 3 4 2 2 3 2 2 3" xfId="30391"/>
    <cellStyle name="Percent 2 3 3 4 2 2 3 2 3" xfId="14883"/>
    <cellStyle name="Percent 2 3 3 4 2 2 3 2 3 2" xfId="35560"/>
    <cellStyle name="Percent 2 3 3 4 2 2 3 2 4" xfId="25223"/>
    <cellStyle name="Percent 2 3 3 4 2 2 3 3" xfId="7130"/>
    <cellStyle name="Percent 2 3 3 4 2 2 3 3 2" xfId="17467"/>
    <cellStyle name="Percent 2 3 3 4 2 2 3 3 2 2" xfId="38144"/>
    <cellStyle name="Percent 2 3 3 4 2 2 3 3 3" xfId="27807"/>
    <cellStyle name="Percent 2 3 3 4 2 2 3 4" xfId="12299"/>
    <cellStyle name="Percent 2 3 3 4 2 2 3 4 2" xfId="32976"/>
    <cellStyle name="Percent 2 3 3 4 2 2 3 5" xfId="22639"/>
    <cellStyle name="Percent 2 3 3 4 2 2 4" xfId="3254"/>
    <cellStyle name="Percent 2 3 3 4 2 2 4 2" xfId="8422"/>
    <cellStyle name="Percent 2 3 3 4 2 2 4 2 2" xfId="18759"/>
    <cellStyle name="Percent 2 3 3 4 2 2 4 2 2 2" xfId="39436"/>
    <cellStyle name="Percent 2 3 3 4 2 2 4 2 3" xfId="29099"/>
    <cellStyle name="Percent 2 3 3 4 2 2 4 3" xfId="13591"/>
    <cellStyle name="Percent 2 3 3 4 2 2 4 3 2" xfId="34268"/>
    <cellStyle name="Percent 2 3 3 4 2 2 4 4" xfId="23931"/>
    <cellStyle name="Percent 2 3 3 4 2 2 5" xfId="5838"/>
    <cellStyle name="Percent 2 3 3 4 2 2 5 2" xfId="16175"/>
    <cellStyle name="Percent 2 3 3 4 2 2 5 2 2" xfId="36852"/>
    <cellStyle name="Percent 2 3 3 4 2 2 5 3" xfId="26515"/>
    <cellStyle name="Percent 2 3 3 4 2 2 6" xfId="11007"/>
    <cellStyle name="Percent 2 3 3 4 2 2 6 2" xfId="31684"/>
    <cellStyle name="Percent 2 3 3 4 2 2 7" xfId="21347"/>
    <cellStyle name="Percent 2 3 3 4 2 3" xfId="993"/>
    <cellStyle name="Percent 2 3 3 4 2 3 2" xfId="2285"/>
    <cellStyle name="Percent 2 3 3 4 2 3 2 2" xfId="4869"/>
    <cellStyle name="Percent 2 3 3 4 2 3 2 2 2" xfId="10037"/>
    <cellStyle name="Percent 2 3 3 4 2 3 2 2 2 2" xfId="20374"/>
    <cellStyle name="Percent 2 3 3 4 2 3 2 2 2 2 2" xfId="41051"/>
    <cellStyle name="Percent 2 3 3 4 2 3 2 2 2 3" xfId="30714"/>
    <cellStyle name="Percent 2 3 3 4 2 3 2 2 3" xfId="15206"/>
    <cellStyle name="Percent 2 3 3 4 2 3 2 2 3 2" xfId="35883"/>
    <cellStyle name="Percent 2 3 3 4 2 3 2 2 4" xfId="25546"/>
    <cellStyle name="Percent 2 3 3 4 2 3 2 3" xfId="7453"/>
    <cellStyle name="Percent 2 3 3 4 2 3 2 3 2" xfId="17790"/>
    <cellStyle name="Percent 2 3 3 4 2 3 2 3 2 2" xfId="38467"/>
    <cellStyle name="Percent 2 3 3 4 2 3 2 3 3" xfId="28130"/>
    <cellStyle name="Percent 2 3 3 4 2 3 2 4" xfId="12622"/>
    <cellStyle name="Percent 2 3 3 4 2 3 2 4 2" xfId="33299"/>
    <cellStyle name="Percent 2 3 3 4 2 3 2 5" xfId="22962"/>
    <cellStyle name="Percent 2 3 3 4 2 3 3" xfId="3577"/>
    <cellStyle name="Percent 2 3 3 4 2 3 3 2" xfId="8745"/>
    <cellStyle name="Percent 2 3 3 4 2 3 3 2 2" xfId="19082"/>
    <cellStyle name="Percent 2 3 3 4 2 3 3 2 2 2" xfId="39759"/>
    <cellStyle name="Percent 2 3 3 4 2 3 3 2 3" xfId="29422"/>
    <cellStyle name="Percent 2 3 3 4 2 3 3 3" xfId="13914"/>
    <cellStyle name="Percent 2 3 3 4 2 3 3 3 2" xfId="34591"/>
    <cellStyle name="Percent 2 3 3 4 2 3 3 4" xfId="24254"/>
    <cellStyle name="Percent 2 3 3 4 2 3 4" xfId="6161"/>
    <cellStyle name="Percent 2 3 3 4 2 3 4 2" xfId="16498"/>
    <cellStyle name="Percent 2 3 3 4 2 3 4 2 2" xfId="37175"/>
    <cellStyle name="Percent 2 3 3 4 2 3 4 3" xfId="26838"/>
    <cellStyle name="Percent 2 3 3 4 2 3 5" xfId="11330"/>
    <cellStyle name="Percent 2 3 3 4 2 3 5 2" xfId="32007"/>
    <cellStyle name="Percent 2 3 3 4 2 3 6" xfId="21670"/>
    <cellStyle name="Percent 2 3 3 4 2 4" xfId="1639"/>
    <cellStyle name="Percent 2 3 3 4 2 4 2" xfId="4223"/>
    <cellStyle name="Percent 2 3 3 4 2 4 2 2" xfId="9391"/>
    <cellStyle name="Percent 2 3 3 4 2 4 2 2 2" xfId="19728"/>
    <cellStyle name="Percent 2 3 3 4 2 4 2 2 2 2" xfId="40405"/>
    <cellStyle name="Percent 2 3 3 4 2 4 2 2 3" xfId="30068"/>
    <cellStyle name="Percent 2 3 3 4 2 4 2 3" xfId="14560"/>
    <cellStyle name="Percent 2 3 3 4 2 4 2 3 2" xfId="35237"/>
    <cellStyle name="Percent 2 3 3 4 2 4 2 4" xfId="24900"/>
    <cellStyle name="Percent 2 3 3 4 2 4 3" xfId="6807"/>
    <cellStyle name="Percent 2 3 3 4 2 4 3 2" xfId="17144"/>
    <cellStyle name="Percent 2 3 3 4 2 4 3 2 2" xfId="37821"/>
    <cellStyle name="Percent 2 3 3 4 2 4 3 3" xfId="27484"/>
    <cellStyle name="Percent 2 3 3 4 2 4 4" xfId="11976"/>
    <cellStyle name="Percent 2 3 3 4 2 4 4 2" xfId="32653"/>
    <cellStyle name="Percent 2 3 3 4 2 4 5" xfId="22316"/>
    <cellStyle name="Percent 2 3 3 4 2 5" xfId="2931"/>
    <cellStyle name="Percent 2 3 3 4 2 5 2" xfId="8099"/>
    <cellStyle name="Percent 2 3 3 4 2 5 2 2" xfId="18436"/>
    <cellStyle name="Percent 2 3 3 4 2 5 2 2 2" xfId="39113"/>
    <cellStyle name="Percent 2 3 3 4 2 5 2 3" xfId="28776"/>
    <cellStyle name="Percent 2 3 3 4 2 5 3" xfId="13268"/>
    <cellStyle name="Percent 2 3 3 4 2 5 3 2" xfId="33945"/>
    <cellStyle name="Percent 2 3 3 4 2 5 4" xfId="23608"/>
    <cellStyle name="Percent 2 3 3 4 2 6" xfId="5515"/>
    <cellStyle name="Percent 2 3 3 4 2 6 2" xfId="15852"/>
    <cellStyle name="Percent 2 3 3 4 2 6 2 2" xfId="36529"/>
    <cellStyle name="Percent 2 3 3 4 2 6 3" xfId="26192"/>
    <cellStyle name="Percent 2 3 3 4 2 7" xfId="10684"/>
    <cellStyle name="Percent 2 3 3 4 2 7 2" xfId="31361"/>
    <cellStyle name="Percent 2 3 3 4 2 8" xfId="21024"/>
    <cellStyle name="Percent 2 3 3 4 3" xfId="507"/>
    <cellStyle name="Percent 2 3 3 4 3 2" xfId="1153"/>
    <cellStyle name="Percent 2 3 3 4 3 2 2" xfId="2445"/>
    <cellStyle name="Percent 2 3 3 4 3 2 2 2" xfId="5029"/>
    <cellStyle name="Percent 2 3 3 4 3 2 2 2 2" xfId="10197"/>
    <cellStyle name="Percent 2 3 3 4 3 2 2 2 2 2" xfId="20534"/>
    <cellStyle name="Percent 2 3 3 4 3 2 2 2 2 2 2" xfId="41211"/>
    <cellStyle name="Percent 2 3 3 4 3 2 2 2 2 3" xfId="30874"/>
    <cellStyle name="Percent 2 3 3 4 3 2 2 2 3" xfId="15366"/>
    <cellStyle name="Percent 2 3 3 4 3 2 2 2 3 2" xfId="36043"/>
    <cellStyle name="Percent 2 3 3 4 3 2 2 2 4" xfId="25706"/>
    <cellStyle name="Percent 2 3 3 4 3 2 2 3" xfId="7613"/>
    <cellStyle name="Percent 2 3 3 4 3 2 2 3 2" xfId="17950"/>
    <cellStyle name="Percent 2 3 3 4 3 2 2 3 2 2" xfId="38627"/>
    <cellStyle name="Percent 2 3 3 4 3 2 2 3 3" xfId="28290"/>
    <cellStyle name="Percent 2 3 3 4 3 2 2 4" xfId="12782"/>
    <cellStyle name="Percent 2 3 3 4 3 2 2 4 2" xfId="33459"/>
    <cellStyle name="Percent 2 3 3 4 3 2 2 5" xfId="23122"/>
    <cellStyle name="Percent 2 3 3 4 3 2 3" xfId="3737"/>
    <cellStyle name="Percent 2 3 3 4 3 2 3 2" xfId="8905"/>
    <cellStyle name="Percent 2 3 3 4 3 2 3 2 2" xfId="19242"/>
    <cellStyle name="Percent 2 3 3 4 3 2 3 2 2 2" xfId="39919"/>
    <cellStyle name="Percent 2 3 3 4 3 2 3 2 3" xfId="29582"/>
    <cellStyle name="Percent 2 3 3 4 3 2 3 3" xfId="14074"/>
    <cellStyle name="Percent 2 3 3 4 3 2 3 3 2" xfId="34751"/>
    <cellStyle name="Percent 2 3 3 4 3 2 3 4" xfId="24414"/>
    <cellStyle name="Percent 2 3 3 4 3 2 4" xfId="6321"/>
    <cellStyle name="Percent 2 3 3 4 3 2 4 2" xfId="16658"/>
    <cellStyle name="Percent 2 3 3 4 3 2 4 2 2" xfId="37335"/>
    <cellStyle name="Percent 2 3 3 4 3 2 4 3" xfId="26998"/>
    <cellStyle name="Percent 2 3 3 4 3 2 5" xfId="11490"/>
    <cellStyle name="Percent 2 3 3 4 3 2 5 2" xfId="32167"/>
    <cellStyle name="Percent 2 3 3 4 3 2 6" xfId="21830"/>
    <cellStyle name="Percent 2 3 3 4 3 3" xfId="1799"/>
    <cellStyle name="Percent 2 3 3 4 3 3 2" xfId="4383"/>
    <cellStyle name="Percent 2 3 3 4 3 3 2 2" xfId="9551"/>
    <cellStyle name="Percent 2 3 3 4 3 3 2 2 2" xfId="19888"/>
    <cellStyle name="Percent 2 3 3 4 3 3 2 2 2 2" xfId="40565"/>
    <cellStyle name="Percent 2 3 3 4 3 3 2 2 3" xfId="30228"/>
    <cellStyle name="Percent 2 3 3 4 3 3 2 3" xfId="14720"/>
    <cellStyle name="Percent 2 3 3 4 3 3 2 3 2" xfId="35397"/>
    <cellStyle name="Percent 2 3 3 4 3 3 2 4" xfId="25060"/>
    <cellStyle name="Percent 2 3 3 4 3 3 3" xfId="6967"/>
    <cellStyle name="Percent 2 3 3 4 3 3 3 2" xfId="17304"/>
    <cellStyle name="Percent 2 3 3 4 3 3 3 2 2" xfId="37981"/>
    <cellStyle name="Percent 2 3 3 4 3 3 3 3" xfId="27644"/>
    <cellStyle name="Percent 2 3 3 4 3 3 4" xfId="12136"/>
    <cellStyle name="Percent 2 3 3 4 3 3 4 2" xfId="32813"/>
    <cellStyle name="Percent 2 3 3 4 3 3 5" xfId="22476"/>
    <cellStyle name="Percent 2 3 3 4 3 4" xfId="3091"/>
    <cellStyle name="Percent 2 3 3 4 3 4 2" xfId="8259"/>
    <cellStyle name="Percent 2 3 3 4 3 4 2 2" xfId="18596"/>
    <cellStyle name="Percent 2 3 3 4 3 4 2 2 2" xfId="39273"/>
    <cellStyle name="Percent 2 3 3 4 3 4 2 3" xfId="28936"/>
    <cellStyle name="Percent 2 3 3 4 3 4 3" xfId="13428"/>
    <cellStyle name="Percent 2 3 3 4 3 4 3 2" xfId="34105"/>
    <cellStyle name="Percent 2 3 3 4 3 4 4" xfId="23768"/>
    <cellStyle name="Percent 2 3 3 4 3 5" xfId="5675"/>
    <cellStyle name="Percent 2 3 3 4 3 5 2" xfId="16012"/>
    <cellStyle name="Percent 2 3 3 4 3 5 2 2" xfId="36689"/>
    <cellStyle name="Percent 2 3 3 4 3 5 3" xfId="26352"/>
    <cellStyle name="Percent 2 3 3 4 3 6" xfId="10844"/>
    <cellStyle name="Percent 2 3 3 4 3 6 2" xfId="31521"/>
    <cellStyle name="Percent 2 3 3 4 3 7" xfId="21184"/>
    <cellStyle name="Percent 2 3 3 4 4" xfId="830"/>
    <cellStyle name="Percent 2 3 3 4 4 2" xfId="2122"/>
    <cellStyle name="Percent 2 3 3 4 4 2 2" xfId="4706"/>
    <cellStyle name="Percent 2 3 3 4 4 2 2 2" xfId="9874"/>
    <cellStyle name="Percent 2 3 3 4 4 2 2 2 2" xfId="20211"/>
    <cellStyle name="Percent 2 3 3 4 4 2 2 2 2 2" xfId="40888"/>
    <cellStyle name="Percent 2 3 3 4 4 2 2 2 3" xfId="30551"/>
    <cellStyle name="Percent 2 3 3 4 4 2 2 3" xfId="15043"/>
    <cellStyle name="Percent 2 3 3 4 4 2 2 3 2" xfId="35720"/>
    <cellStyle name="Percent 2 3 3 4 4 2 2 4" xfId="25383"/>
    <cellStyle name="Percent 2 3 3 4 4 2 3" xfId="7290"/>
    <cellStyle name="Percent 2 3 3 4 4 2 3 2" xfId="17627"/>
    <cellStyle name="Percent 2 3 3 4 4 2 3 2 2" xfId="38304"/>
    <cellStyle name="Percent 2 3 3 4 4 2 3 3" xfId="27967"/>
    <cellStyle name="Percent 2 3 3 4 4 2 4" xfId="12459"/>
    <cellStyle name="Percent 2 3 3 4 4 2 4 2" xfId="33136"/>
    <cellStyle name="Percent 2 3 3 4 4 2 5" xfId="22799"/>
    <cellStyle name="Percent 2 3 3 4 4 3" xfId="3414"/>
    <cellStyle name="Percent 2 3 3 4 4 3 2" xfId="8582"/>
    <cellStyle name="Percent 2 3 3 4 4 3 2 2" xfId="18919"/>
    <cellStyle name="Percent 2 3 3 4 4 3 2 2 2" xfId="39596"/>
    <cellStyle name="Percent 2 3 3 4 4 3 2 3" xfId="29259"/>
    <cellStyle name="Percent 2 3 3 4 4 3 3" xfId="13751"/>
    <cellStyle name="Percent 2 3 3 4 4 3 3 2" xfId="34428"/>
    <cellStyle name="Percent 2 3 3 4 4 3 4" xfId="24091"/>
    <cellStyle name="Percent 2 3 3 4 4 4" xfId="5998"/>
    <cellStyle name="Percent 2 3 3 4 4 4 2" xfId="16335"/>
    <cellStyle name="Percent 2 3 3 4 4 4 2 2" xfId="37012"/>
    <cellStyle name="Percent 2 3 3 4 4 4 3" xfId="26675"/>
    <cellStyle name="Percent 2 3 3 4 4 5" xfId="11167"/>
    <cellStyle name="Percent 2 3 3 4 4 5 2" xfId="31844"/>
    <cellStyle name="Percent 2 3 3 4 4 6" xfId="21507"/>
    <cellStyle name="Percent 2 3 3 4 5" xfId="1476"/>
    <cellStyle name="Percent 2 3 3 4 5 2" xfId="4060"/>
    <cellStyle name="Percent 2 3 3 4 5 2 2" xfId="9228"/>
    <cellStyle name="Percent 2 3 3 4 5 2 2 2" xfId="19565"/>
    <cellStyle name="Percent 2 3 3 4 5 2 2 2 2" xfId="40242"/>
    <cellStyle name="Percent 2 3 3 4 5 2 2 3" xfId="29905"/>
    <cellStyle name="Percent 2 3 3 4 5 2 3" xfId="14397"/>
    <cellStyle name="Percent 2 3 3 4 5 2 3 2" xfId="35074"/>
    <cellStyle name="Percent 2 3 3 4 5 2 4" xfId="24737"/>
    <cellStyle name="Percent 2 3 3 4 5 3" xfId="6644"/>
    <cellStyle name="Percent 2 3 3 4 5 3 2" xfId="16981"/>
    <cellStyle name="Percent 2 3 3 4 5 3 2 2" xfId="37658"/>
    <cellStyle name="Percent 2 3 3 4 5 3 3" xfId="27321"/>
    <cellStyle name="Percent 2 3 3 4 5 4" xfId="11813"/>
    <cellStyle name="Percent 2 3 3 4 5 4 2" xfId="32490"/>
    <cellStyle name="Percent 2 3 3 4 5 5" xfId="22153"/>
    <cellStyle name="Percent 2 3 3 4 6" xfId="2768"/>
    <cellStyle name="Percent 2 3 3 4 6 2" xfId="7936"/>
    <cellStyle name="Percent 2 3 3 4 6 2 2" xfId="18273"/>
    <cellStyle name="Percent 2 3 3 4 6 2 2 2" xfId="38950"/>
    <cellStyle name="Percent 2 3 3 4 6 2 3" xfId="28613"/>
    <cellStyle name="Percent 2 3 3 4 6 3" xfId="13105"/>
    <cellStyle name="Percent 2 3 3 4 6 3 2" xfId="33782"/>
    <cellStyle name="Percent 2 3 3 4 6 4" xfId="23445"/>
    <cellStyle name="Percent 2 3 3 4 7" xfId="5352"/>
    <cellStyle name="Percent 2 3 3 4 7 2" xfId="15689"/>
    <cellStyle name="Percent 2 3 3 4 7 2 2" xfId="36366"/>
    <cellStyle name="Percent 2 3 3 4 7 3" xfId="26029"/>
    <cellStyle name="Percent 2 3 3 4 8" xfId="10521"/>
    <cellStyle name="Percent 2 3 3 4 8 2" xfId="31198"/>
    <cellStyle name="Percent 2 3 3 4 9" xfId="20861"/>
    <cellStyle name="Percent 2 3 3 5" xfId="266"/>
    <cellStyle name="Percent 2 3 3 5 2" xfId="590"/>
    <cellStyle name="Percent 2 3 3 5 2 2" xfId="1236"/>
    <cellStyle name="Percent 2 3 3 5 2 2 2" xfId="2528"/>
    <cellStyle name="Percent 2 3 3 5 2 2 2 2" xfId="5112"/>
    <cellStyle name="Percent 2 3 3 5 2 2 2 2 2" xfId="10280"/>
    <cellStyle name="Percent 2 3 3 5 2 2 2 2 2 2" xfId="20617"/>
    <cellStyle name="Percent 2 3 3 5 2 2 2 2 2 2 2" xfId="41294"/>
    <cellStyle name="Percent 2 3 3 5 2 2 2 2 2 3" xfId="30957"/>
    <cellStyle name="Percent 2 3 3 5 2 2 2 2 3" xfId="15449"/>
    <cellStyle name="Percent 2 3 3 5 2 2 2 2 3 2" xfId="36126"/>
    <cellStyle name="Percent 2 3 3 5 2 2 2 2 4" xfId="25789"/>
    <cellStyle name="Percent 2 3 3 5 2 2 2 3" xfId="7696"/>
    <cellStyle name="Percent 2 3 3 5 2 2 2 3 2" xfId="18033"/>
    <cellStyle name="Percent 2 3 3 5 2 2 2 3 2 2" xfId="38710"/>
    <cellStyle name="Percent 2 3 3 5 2 2 2 3 3" xfId="28373"/>
    <cellStyle name="Percent 2 3 3 5 2 2 2 4" xfId="12865"/>
    <cellStyle name="Percent 2 3 3 5 2 2 2 4 2" xfId="33542"/>
    <cellStyle name="Percent 2 3 3 5 2 2 2 5" xfId="23205"/>
    <cellStyle name="Percent 2 3 3 5 2 2 3" xfId="3820"/>
    <cellStyle name="Percent 2 3 3 5 2 2 3 2" xfId="8988"/>
    <cellStyle name="Percent 2 3 3 5 2 2 3 2 2" xfId="19325"/>
    <cellStyle name="Percent 2 3 3 5 2 2 3 2 2 2" xfId="40002"/>
    <cellStyle name="Percent 2 3 3 5 2 2 3 2 3" xfId="29665"/>
    <cellStyle name="Percent 2 3 3 5 2 2 3 3" xfId="14157"/>
    <cellStyle name="Percent 2 3 3 5 2 2 3 3 2" xfId="34834"/>
    <cellStyle name="Percent 2 3 3 5 2 2 3 4" xfId="24497"/>
    <cellStyle name="Percent 2 3 3 5 2 2 4" xfId="6404"/>
    <cellStyle name="Percent 2 3 3 5 2 2 4 2" xfId="16741"/>
    <cellStyle name="Percent 2 3 3 5 2 2 4 2 2" xfId="37418"/>
    <cellStyle name="Percent 2 3 3 5 2 2 4 3" xfId="27081"/>
    <cellStyle name="Percent 2 3 3 5 2 2 5" xfId="11573"/>
    <cellStyle name="Percent 2 3 3 5 2 2 5 2" xfId="32250"/>
    <cellStyle name="Percent 2 3 3 5 2 2 6" xfId="21913"/>
    <cellStyle name="Percent 2 3 3 5 2 3" xfId="1882"/>
    <cellStyle name="Percent 2 3 3 5 2 3 2" xfId="4466"/>
    <cellStyle name="Percent 2 3 3 5 2 3 2 2" xfId="9634"/>
    <cellStyle name="Percent 2 3 3 5 2 3 2 2 2" xfId="19971"/>
    <cellStyle name="Percent 2 3 3 5 2 3 2 2 2 2" xfId="40648"/>
    <cellStyle name="Percent 2 3 3 5 2 3 2 2 3" xfId="30311"/>
    <cellStyle name="Percent 2 3 3 5 2 3 2 3" xfId="14803"/>
    <cellStyle name="Percent 2 3 3 5 2 3 2 3 2" xfId="35480"/>
    <cellStyle name="Percent 2 3 3 5 2 3 2 4" xfId="25143"/>
    <cellStyle name="Percent 2 3 3 5 2 3 3" xfId="7050"/>
    <cellStyle name="Percent 2 3 3 5 2 3 3 2" xfId="17387"/>
    <cellStyle name="Percent 2 3 3 5 2 3 3 2 2" xfId="38064"/>
    <cellStyle name="Percent 2 3 3 5 2 3 3 3" xfId="27727"/>
    <cellStyle name="Percent 2 3 3 5 2 3 4" xfId="12219"/>
    <cellStyle name="Percent 2 3 3 5 2 3 4 2" xfId="32896"/>
    <cellStyle name="Percent 2 3 3 5 2 3 5" xfId="22559"/>
    <cellStyle name="Percent 2 3 3 5 2 4" xfId="3174"/>
    <cellStyle name="Percent 2 3 3 5 2 4 2" xfId="8342"/>
    <cellStyle name="Percent 2 3 3 5 2 4 2 2" xfId="18679"/>
    <cellStyle name="Percent 2 3 3 5 2 4 2 2 2" xfId="39356"/>
    <cellStyle name="Percent 2 3 3 5 2 4 2 3" xfId="29019"/>
    <cellStyle name="Percent 2 3 3 5 2 4 3" xfId="13511"/>
    <cellStyle name="Percent 2 3 3 5 2 4 3 2" xfId="34188"/>
    <cellStyle name="Percent 2 3 3 5 2 4 4" xfId="23851"/>
    <cellStyle name="Percent 2 3 3 5 2 5" xfId="5758"/>
    <cellStyle name="Percent 2 3 3 5 2 5 2" xfId="16095"/>
    <cellStyle name="Percent 2 3 3 5 2 5 2 2" xfId="36772"/>
    <cellStyle name="Percent 2 3 3 5 2 5 3" xfId="26435"/>
    <cellStyle name="Percent 2 3 3 5 2 6" xfId="10927"/>
    <cellStyle name="Percent 2 3 3 5 2 6 2" xfId="31604"/>
    <cellStyle name="Percent 2 3 3 5 2 7" xfId="21267"/>
    <cellStyle name="Percent 2 3 3 5 3" xfId="913"/>
    <cellStyle name="Percent 2 3 3 5 3 2" xfId="2205"/>
    <cellStyle name="Percent 2 3 3 5 3 2 2" xfId="4789"/>
    <cellStyle name="Percent 2 3 3 5 3 2 2 2" xfId="9957"/>
    <cellStyle name="Percent 2 3 3 5 3 2 2 2 2" xfId="20294"/>
    <cellStyle name="Percent 2 3 3 5 3 2 2 2 2 2" xfId="40971"/>
    <cellStyle name="Percent 2 3 3 5 3 2 2 2 3" xfId="30634"/>
    <cellStyle name="Percent 2 3 3 5 3 2 2 3" xfId="15126"/>
    <cellStyle name="Percent 2 3 3 5 3 2 2 3 2" xfId="35803"/>
    <cellStyle name="Percent 2 3 3 5 3 2 2 4" xfId="25466"/>
    <cellStyle name="Percent 2 3 3 5 3 2 3" xfId="7373"/>
    <cellStyle name="Percent 2 3 3 5 3 2 3 2" xfId="17710"/>
    <cellStyle name="Percent 2 3 3 5 3 2 3 2 2" xfId="38387"/>
    <cellStyle name="Percent 2 3 3 5 3 2 3 3" xfId="28050"/>
    <cellStyle name="Percent 2 3 3 5 3 2 4" xfId="12542"/>
    <cellStyle name="Percent 2 3 3 5 3 2 4 2" xfId="33219"/>
    <cellStyle name="Percent 2 3 3 5 3 2 5" xfId="22882"/>
    <cellStyle name="Percent 2 3 3 5 3 3" xfId="3497"/>
    <cellStyle name="Percent 2 3 3 5 3 3 2" xfId="8665"/>
    <cellStyle name="Percent 2 3 3 5 3 3 2 2" xfId="19002"/>
    <cellStyle name="Percent 2 3 3 5 3 3 2 2 2" xfId="39679"/>
    <cellStyle name="Percent 2 3 3 5 3 3 2 3" xfId="29342"/>
    <cellStyle name="Percent 2 3 3 5 3 3 3" xfId="13834"/>
    <cellStyle name="Percent 2 3 3 5 3 3 3 2" xfId="34511"/>
    <cellStyle name="Percent 2 3 3 5 3 3 4" xfId="24174"/>
    <cellStyle name="Percent 2 3 3 5 3 4" xfId="6081"/>
    <cellStyle name="Percent 2 3 3 5 3 4 2" xfId="16418"/>
    <cellStyle name="Percent 2 3 3 5 3 4 2 2" xfId="37095"/>
    <cellStyle name="Percent 2 3 3 5 3 4 3" xfId="26758"/>
    <cellStyle name="Percent 2 3 3 5 3 5" xfId="11250"/>
    <cellStyle name="Percent 2 3 3 5 3 5 2" xfId="31927"/>
    <cellStyle name="Percent 2 3 3 5 3 6" xfId="21590"/>
    <cellStyle name="Percent 2 3 3 5 4" xfId="1559"/>
    <cellStyle name="Percent 2 3 3 5 4 2" xfId="4143"/>
    <cellStyle name="Percent 2 3 3 5 4 2 2" xfId="9311"/>
    <cellStyle name="Percent 2 3 3 5 4 2 2 2" xfId="19648"/>
    <cellStyle name="Percent 2 3 3 5 4 2 2 2 2" xfId="40325"/>
    <cellStyle name="Percent 2 3 3 5 4 2 2 3" xfId="29988"/>
    <cellStyle name="Percent 2 3 3 5 4 2 3" xfId="14480"/>
    <cellStyle name="Percent 2 3 3 5 4 2 3 2" xfId="35157"/>
    <cellStyle name="Percent 2 3 3 5 4 2 4" xfId="24820"/>
    <cellStyle name="Percent 2 3 3 5 4 3" xfId="6727"/>
    <cellStyle name="Percent 2 3 3 5 4 3 2" xfId="17064"/>
    <cellStyle name="Percent 2 3 3 5 4 3 2 2" xfId="37741"/>
    <cellStyle name="Percent 2 3 3 5 4 3 3" xfId="27404"/>
    <cellStyle name="Percent 2 3 3 5 4 4" xfId="11896"/>
    <cellStyle name="Percent 2 3 3 5 4 4 2" xfId="32573"/>
    <cellStyle name="Percent 2 3 3 5 4 5" xfId="22236"/>
    <cellStyle name="Percent 2 3 3 5 5" xfId="2851"/>
    <cellStyle name="Percent 2 3 3 5 5 2" xfId="8019"/>
    <cellStyle name="Percent 2 3 3 5 5 2 2" xfId="18356"/>
    <cellStyle name="Percent 2 3 3 5 5 2 2 2" xfId="39033"/>
    <cellStyle name="Percent 2 3 3 5 5 2 3" xfId="28696"/>
    <cellStyle name="Percent 2 3 3 5 5 3" xfId="13188"/>
    <cellStyle name="Percent 2 3 3 5 5 3 2" xfId="33865"/>
    <cellStyle name="Percent 2 3 3 5 5 4" xfId="23528"/>
    <cellStyle name="Percent 2 3 3 5 6" xfId="5435"/>
    <cellStyle name="Percent 2 3 3 5 6 2" xfId="15772"/>
    <cellStyle name="Percent 2 3 3 5 6 2 2" xfId="36449"/>
    <cellStyle name="Percent 2 3 3 5 6 3" xfId="26112"/>
    <cellStyle name="Percent 2 3 3 5 7" xfId="10604"/>
    <cellStyle name="Percent 2 3 3 5 7 2" xfId="31281"/>
    <cellStyle name="Percent 2 3 3 5 8" xfId="20944"/>
    <cellStyle name="Percent 2 3 3 6" xfId="427"/>
    <cellStyle name="Percent 2 3 3 6 2" xfId="1073"/>
    <cellStyle name="Percent 2 3 3 6 2 2" xfId="2365"/>
    <cellStyle name="Percent 2 3 3 6 2 2 2" xfId="4949"/>
    <cellStyle name="Percent 2 3 3 6 2 2 2 2" xfId="10117"/>
    <cellStyle name="Percent 2 3 3 6 2 2 2 2 2" xfId="20454"/>
    <cellStyle name="Percent 2 3 3 6 2 2 2 2 2 2" xfId="41131"/>
    <cellStyle name="Percent 2 3 3 6 2 2 2 2 3" xfId="30794"/>
    <cellStyle name="Percent 2 3 3 6 2 2 2 3" xfId="15286"/>
    <cellStyle name="Percent 2 3 3 6 2 2 2 3 2" xfId="35963"/>
    <cellStyle name="Percent 2 3 3 6 2 2 2 4" xfId="25626"/>
    <cellStyle name="Percent 2 3 3 6 2 2 3" xfId="7533"/>
    <cellStyle name="Percent 2 3 3 6 2 2 3 2" xfId="17870"/>
    <cellStyle name="Percent 2 3 3 6 2 2 3 2 2" xfId="38547"/>
    <cellStyle name="Percent 2 3 3 6 2 2 3 3" xfId="28210"/>
    <cellStyle name="Percent 2 3 3 6 2 2 4" xfId="12702"/>
    <cellStyle name="Percent 2 3 3 6 2 2 4 2" xfId="33379"/>
    <cellStyle name="Percent 2 3 3 6 2 2 5" xfId="23042"/>
    <cellStyle name="Percent 2 3 3 6 2 3" xfId="3657"/>
    <cellStyle name="Percent 2 3 3 6 2 3 2" xfId="8825"/>
    <cellStyle name="Percent 2 3 3 6 2 3 2 2" xfId="19162"/>
    <cellStyle name="Percent 2 3 3 6 2 3 2 2 2" xfId="39839"/>
    <cellStyle name="Percent 2 3 3 6 2 3 2 3" xfId="29502"/>
    <cellStyle name="Percent 2 3 3 6 2 3 3" xfId="13994"/>
    <cellStyle name="Percent 2 3 3 6 2 3 3 2" xfId="34671"/>
    <cellStyle name="Percent 2 3 3 6 2 3 4" xfId="24334"/>
    <cellStyle name="Percent 2 3 3 6 2 4" xfId="6241"/>
    <cellStyle name="Percent 2 3 3 6 2 4 2" xfId="16578"/>
    <cellStyle name="Percent 2 3 3 6 2 4 2 2" xfId="37255"/>
    <cellStyle name="Percent 2 3 3 6 2 4 3" xfId="26918"/>
    <cellStyle name="Percent 2 3 3 6 2 5" xfId="11410"/>
    <cellStyle name="Percent 2 3 3 6 2 5 2" xfId="32087"/>
    <cellStyle name="Percent 2 3 3 6 2 6" xfId="21750"/>
    <cellStyle name="Percent 2 3 3 6 3" xfId="1719"/>
    <cellStyle name="Percent 2 3 3 6 3 2" xfId="4303"/>
    <cellStyle name="Percent 2 3 3 6 3 2 2" xfId="9471"/>
    <cellStyle name="Percent 2 3 3 6 3 2 2 2" xfId="19808"/>
    <cellStyle name="Percent 2 3 3 6 3 2 2 2 2" xfId="40485"/>
    <cellStyle name="Percent 2 3 3 6 3 2 2 3" xfId="30148"/>
    <cellStyle name="Percent 2 3 3 6 3 2 3" xfId="14640"/>
    <cellStyle name="Percent 2 3 3 6 3 2 3 2" xfId="35317"/>
    <cellStyle name="Percent 2 3 3 6 3 2 4" xfId="24980"/>
    <cellStyle name="Percent 2 3 3 6 3 3" xfId="6887"/>
    <cellStyle name="Percent 2 3 3 6 3 3 2" xfId="17224"/>
    <cellStyle name="Percent 2 3 3 6 3 3 2 2" xfId="37901"/>
    <cellStyle name="Percent 2 3 3 6 3 3 3" xfId="27564"/>
    <cellStyle name="Percent 2 3 3 6 3 4" xfId="12056"/>
    <cellStyle name="Percent 2 3 3 6 3 4 2" xfId="32733"/>
    <cellStyle name="Percent 2 3 3 6 3 5" xfId="22396"/>
    <cellStyle name="Percent 2 3 3 6 4" xfId="3011"/>
    <cellStyle name="Percent 2 3 3 6 4 2" xfId="8179"/>
    <cellStyle name="Percent 2 3 3 6 4 2 2" xfId="18516"/>
    <cellStyle name="Percent 2 3 3 6 4 2 2 2" xfId="39193"/>
    <cellStyle name="Percent 2 3 3 6 4 2 3" xfId="28856"/>
    <cellStyle name="Percent 2 3 3 6 4 3" xfId="13348"/>
    <cellStyle name="Percent 2 3 3 6 4 3 2" xfId="34025"/>
    <cellStyle name="Percent 2 3 3 6 4 4" xfId="23688"/>
    <cellStyle name="Percent 2 3 3 6 5" xfId="5595"/>
    <cellStyle name="Percent 2 3 3 6 5 2" xfId="15932"/>
    <cellStyle name="Percent 2 3 3 6 5 2 2" xfId="36609"/>
    <cellStyle name="Percent 2 3 3 6 5 3" xfId="26272"/>
    <cellStyle name="Percent 2 3 3 6 6" xfId="10764"/>
    <cellStyle name="Percent 2 3 3 6 6 2" xfId="31441"/>
    <cellStyle name="Percent 2 3 3 6 7" xfId="21104"/>
    <cellStyle name="Percent 2 3 3 7" xfId="750"/>
    <cellStyle name="Percent 2 3 3 7 2" xfId="2042"/>
    <cellStyle name="Percent 2 3 3 7 2 2" xfId="4626"/>
    <cellStyle name="Percent 2 3 3 7 2 2 2" xfId="9794"/>
    <cellStyle name="Percent 2 3 3 7 2 2 2 2" xfId="20131"/>
    <cellStyle name="Percent 2 3 3 7 2 2 2 2 2" xfId="40808"/>
    <cellStyle name="Percent 2 3 3 7 2 2 2 3" xfId="30471"/>
    <cellStyle name="Percent 2 3 3 7 2 2 3" xfId="14963"/>
    <cellStyle name="Percent 2 3 3 7 2 2 3 2" xfId="35640"/>
    <cellStyle name="Percent 2 3 3 7 2 2 4" xfId="25303"/>
    <cellStyle name="Percent 2 3 3 7 2 3" xfId="7210"/>
    <cellStyle name="Percent 2 3 3 7 2 3 2" xfId="17547"/>
    <cellStyle name="Percent 2 3 3 7 2 3 2 2" xfId="38224"/>
    <cellStyle name="Percent 2 3 3 7 2 3 3" xfId="27887"/>
    <cellStyle name="Percent 2 3 3 7 2 4" xfId="12379"/>
    <cellStyle name="Percent 2 3 3 7 2 4 2" xfId="33056"/>
    <cellStyle name="Percent 2 3 3 7 2 5" xfId="22719"/>
    <cellStyle name="Percent 2 3 3 7 3" xfId="3334"/>
    <cellStyle name="Percent 2 3 3 7 3 2" xfId="8502"/>
    <cellStyle name="Percent 2 3 3 7 3 2 2" xfId="18839"/>
    <cellStyle name="Percent 2 3 3 7 3 2 2 2" xfId="39516"/>
    <cellStyle name="Percent 2 3 3 7 3 2 3" xfId="29179"/>
    <cellStyle name="Percent 2 3 3 7 3 3" xfId="13671"/>
    <cellStyle name="Percent 2 3 3 7 3 3 2" xfId="34348"/>
    <cellStyle name="Percent 2 3 3 7 3 4" xfId="24011"/>
    <cellStyle name="Percent 2 3 3 7 4" xfId="5918"/>
    <cellStyle name="Percent 2 3 3 7 4 2" xfId="16255"/>
    <cellStyle name="Percent 2 3 3 7 4 2 2" xfId="36932"/>
    <cellStyle name="Percent 2 3 3 7 4 3" xfId="26595"/>
    <cellStyle name="Percent 2 3 3 7 5" xfId="11087"/>
    <cellStyle name="Percent 2 3 3 7 5 2" xfId="31764"/>
    <cellStyle name="Percent 2 3 3 7 6" xfId="21427"/>
    <cellStyle name="Percent 2 3 3 8" xfId="1396"/>
    <cellStyle name="Percent 2 3 3 8 2" xfId="3980"/>
    <cellStyle name="Percent 2 3 3 8 2 2" xfId="9148"/>
    <cellStyle name="Percent 2 3 3 8 2 2 2" xfId="19485"/>
    <cellStyle name="Percent 2 3 3 8 2 2 2 2" xfId="40162"/>
    <cellStyle name="Percent 2 3 3 8 2 2 3" xfId="29825"/>
    <cellStyle name="Percent 2 3 3 8 2 3" xfId="14317"/>
    <cellStyle name="Percent 2 3 3 8 2 3 2" xfId="34994"/>
    <cellStyle name="Percent 2 3 3 8 2 4" xfId="24657"/>
    <cellStyle name="Percent 2 3 3 8 3" xfId="6564"/>
    <cellStyle name="Percent 2 3 3 8 3 2" xfId="16901"/>
    <cellStyle name="Percent 2 3 3 8 3 2 2" xfId="37578"/>
    <cellStyle name="Percent 2 3 3 8 3 3" xfId="27241"/>
    <cellStyle name="Percent 2 3 3 8 4" xfId="11733"/>
    <cellStyle name="Percent 2 3 3 8 4 2" xfId="32410"/>
    <cellStyle name="Percent 2 3 3 8 5" xfId="22073"/>
    <cellStyle name="Percent 2 3 3 9" xfId="2688"/>
    <cellStyle name="Percent 2 3 3 9 2" xfId="7856"/>
    <cellStyle name="Percent 2 3 3 9 2 2" xfId="18193"/>
    <cellStyle name="Percent 2 3 3 9 2 2 2" xfId="38870"/>
    <cellStyle name="Percent 2 3 3 9 2 3" xfId="28533"/>
    <cellStyle name="Percent 2 3 3 9 3" xfId="13025"/>
    <cellStyle name="Percent 2 3 3 9 3 2" xfId="33702"/>
    <cellStyle name="Percent 2 3 3 9 4" xfId="23365"/>
    <cellStyle name="Percent 2 3 4" xfId="94"/>
    <cellStyle name="Percent 2 3 4 10" xfId="10449"/>
    <cellStyle name="Percent 2 3 4 10 2" xfId="31126"/>
    <cellStyle name="Percent 2 3 4 11" xfId="20789"/>
    <cellStyle name="Percent 2 3 4 2" xfId="146"/>
    <cellStyle name="Percent 2 3 4 2 10" xfId="20829"/>
    <cellStyle name="Percent 2 3 4 2 2" xfId="227"/>
    <cellStyle name="Percent 2 3 4 2 2 2" xfId="395"/>
    <cellStyle name="Percent 2 3 4 2 2 2 2" xfId="718"/>
    <cellStyle name="Percent 2 3 4 2 2 2 2 2" xfId="1364"/>
    <cellStyle name="Percent 2 3 4 2 2 2 2 2 2" xfId="2656"/>
    <cellStyle name="Percent 2 3 4 2 2 2 2 2 2 2" xfId="5240"/>
    <cellStyle name="Percent 2 3 4 2 2 2 2 2 2 2 2" xfId="10408"/>
    <cellStyle name="Percent 2 3 4 2 2 2 2 2 2 2 2 2" xfId="20745"/>
    <cellStyle name="Percent 2 3 4 2 2 2 2 2 2 2 2 2 2" xfId="41422"/>
    <cellStyle name="Percent 2 3 4 2 2 2 2 2 2 2 2 3" xfId="31085"/>
    <cellStyle name="Percent 2 3 4 2 2 2 2 2 2 2 3" xfId="15577"/>
    <cellStyle name="Percent 2 3 4 2 2 2 2 2 2 2 3 2" xfId="36254"/>
    <cellStyle name="Percent 2 3 4 2 2 2 2 2 2 2 4" xfId="25917"/>
    <cellStyle name="Percent 2 3 4 2 2 2 2 2 2 3" xfId="7824"/>
    <cellStyle name="Percent 2 3 4 2 2 2 2 2 2 3 2" xfId="18161"/>
    <cellStyle name="Percent 2 3 4 2 2 2 2 2 2 3 2 2" xfId="38838"/>
    <cellStyle name="Percent 2 3 4 2 2 2 2 2 2 3 3" xfId="28501"/>
    <cellStyle name="Percent 2 3 4 2 2 2 2 2 2 4" xfId="12993"/>
    <cellStyle name="Percent 2 3 4 2 2 2 2 2 2 4 2" xfId="33670"/>
    <cellStyle name="Percent 2 3 4 2 2 2 2 2 2 5" xfId="23333"/>
    <cellStyle name="Percent 2 3 4 2 2 2 2 2 3" xfId="3948"/>
    <cellStyle name="Percent 2 3 4 2 2 2 2 2 3 2" xfId="9116"/>
    <cellStyle name="Percent 2 3 4 2 2 2 2 2 3 2 2" xfId="19453"/>
    <cellStyle name="Percent 2 3 4 2 2 2 2 2 3 2 2 2" xfId="40130"/>
    <cellStyle name="Percent 2 3 4 2 2 2 2 2 3 2 3" xfId="29793"/>
    <cellStyle name="Percent 2 3 4 2 2 2 2 2 3 3" xfId="14285"/>
    <cellStyle name="Percent 2 3 4 2 2 2 2 2 3 3 2" xfId="34962"/>
    <cellStyle name="Percent 2 3 4 2 2 2 2 2 3 4" xfId="24625"/>
    <cellStyle name="Percent 2 3 4 2 2 2 2 2 4" xfId="6532"/>
    <cellStyle name="Percent 2 3 4 2 2 2 2 2 4 2" xfId="16869"/>
    <cellStyle name="Percent 2 3 4 2 2 2 2 2 4 2 2" xfId="37546"/>
    <cellStyle name="Percent 2 3 4 2 2 2 2 2 4 3" xfId="27209"/>
    <cellStyle name="Percent 2 3 4 2 2 2 2 2 5" xfId="11701"/>
    <cellStyle name="Percent 2 3 4 2 2 2 2 2 5 2" xfId="32378"/>
    <cellStyle name="Percent 2 3 4 2 2 2 2 2 6" xfId="22041"/>
    <cellStyle name="Percent 2 3 4 2 2 2 2 3" xfId="2010"/>
    <cellStyle name="Percent 2 3 4 2 2 2 2 3 2" xfId="4594"/>
    <cellStyle name="Percent 2 3 4 2 2 2 2 3 2 2" xfId="9762"/>
    <cellStyle name="Percent 2 3 4 2 2 2 2 3 2 2 2" xfId="20099"/>
    <cellStyle name="Percent 2 3 4 2 2 2 2 3 2 2 2 2" xfId="40776"/>
    <cellStyle name="Percent 2 3 4 2 2 2 2 3 2 2 3" xfId="30439"/>
    <cellStyle name="Percent 2 3 4 2 2 2 2 3 2 3" xfId="14931"/>
    <cellStyle name="Percent 2 3 4 2 2 2 2 3 2 3 2" xfId="35608"/>
    <cellStyle name="Percent 2 3 4 2 2 2 2 3 2 4" xfId="25271"/>
    <cellStyle name="Percent 2 3 4 2 2 2 2 3 3" xfId="7178"/>
    <cellStyle name="Percent 2 3 4 2 2 2 2 3 3 2" xfId="17515"/>
    <cellStyle name="Percent 2 3 4 2 2 2 2 3 3 2 2" xfId="38192"/>
    <cellStyle name="Percent 2 3 4 2 2 2 2 3 3 3" xfId="27855"/>
    <cellStyle name="Percent 2 3 4 2 2 2 2 3 4" xfId="12347"/>
    <cellStyle name="Percent 2 3 4 2 2 2 2 3 4 2" xfId="33024"/>
    <cellStyle name="Percent 2 3 4 2 2 2 2 3 5" xfId="22687"/>
    <cellStyle name="Percent 2 3 4 2 2 2 2 4" xfId="3302"/>
    <cellStyle name="Percent 2 3 4 2 2 2 2 4 2" xfId="8470"/>
    <cellStyle name="Percent 2 3 4 2 2 2 2 4 2 2" xfId="18807"/>
    <cellStyle name="Percent 2 3 4 2 2 2 2 4 2 2 2" xfId="39484"/>
    <cellStyle name="Percent 2 3 4 2 2 2 2 4 2 3" xfId="29147"/>
    <cellStyle name="Percent 2 3 4 2 2 2 2 4 3" xfId="13639"/>
    <cellStyle name="Percent 2 3 4 2 2 2 2 4 3 2" xfId="34316"/>
    <cellStyle name="Percent 2 3 4 2 2 2 2 4 4" xfId="23979"/>
    <cellStyle name="Percent 2 3 4 2 2 2 2 5" xfId="5886"/>
    <cellStyle name="Percent 2 3 4 2 2 2 2 5 2" xfId="16223"/>
    <cellStyle name="Percent 2 3 4 2 2 2 2 5 2 2" xfId="36900"/>
    <cellStyle name="Percent 2 3 4 2 2 2 2 5 3" xfId="26563"/>
    <cellStyle name="Percent 2 3 4 2 2 2 2 6" xfId="11055"/>
    <cellStyle name="Percent 2 3 4 2 2 2 2 6 2" xfId="31732"/>
    <cellStyle name="Percent 2 3 4 2 2 2 2 7" xfId="21395"/>
    <cellStyle name="Percent 2 3 4 2 2 2 3" xfId="1041"/>
    <cellStyle name="Percent 2 3 4 2 2 2 3 2" xfId="2333"/>
    <cellStyle name="Percent 2 3 4 2 2 2 3 2 2" xfId="4917"/>
    <cellStyle name="Percent 2 3 4 2 2 2 3 2 2 2" xfId="10085"/>
    <cellStyle name="Percent 2 3 4 2 2 2 3 2 2 2 2" xfId="20422"/>
    <cellStyle name="Percent 2 3 4 2 2 2 3 2 2 2 2 2" xfId="41099"/>
    <cellStyle name="Percent 2 3 4 2 2 2 3 2 2 2 3" xfId="30762"/>
    <cellStyle name="Percent 2 3 4 2 2 2 3 2 2 3" xfId="15254"/>
    <cellStyle name="Percent 2 3 4 2 2 2 3 2 2 3 2" xfId="35931"/>
    <cellStyle name="Percent 2 3 4 2 2 2 3 2 2 4" xfId="25594"/>
    <cellStyle name="Percent 2 3 4 2 2 2 3 2 3" xfId="7501"/>
    <cellStyle name="Percent 2 3 4 2 2 2 3 2 3 2" xfId="17838"/>
    <cellStyle name="Percent 2 3 4 2 2 2 3 2 3 2 2" xfId="38515"/>
    <cellStyle name="Percent 2 3 4 2 2 2 3 2 3 3" xfId="28178"/>
    <cellStyle name="Percent 2 3 4 2 2 2 3 2 4" xfId="12670"/>
    <cellStyle name="Percent 2 3 4 2 2 2 3 2 4 2" xfId="33347"/>
    <cellStyle name="Percent 2 3 4 2 2 2 3 2 5" xfId="23010"/>
    <cellStyle name="Percent 2 3 4 2 2 2 3 3" xfId="3625"/>
    <cellStyle name="Percent 2 3 4 2 2 2 3 3 2" xfId="8793"/>
    <cellStyle name="Percent 2 3 4 2 2 2 3 3 2 2" xfId="19130"/>
    <cellStyle name="Percent 2 3 4 2 2 2 3 3 2 2 2" xfId="39807"/>
    <cellStyle name="Percent 2 3 4 2 2 2 3 3 2 3" xfId="29470"/>
    <cellStyle name="Percent 2 3 4 2 2 2 3 3 3" xfId="13962"/>
    <cellStyle name="Percent 2 3 4 2 2 2 3 3 3 2" xfId="34639"/>
    <cellStyle name="Percent 2 3 4 2 2 2 3 3 4" xfId="24302"/>
    <cellStyle name="Percent 2 3 4 2 2 2 3 4" xfId="6209"/>
    <cellStyle name="Percent 2 3 4 2 2 2 3 4 2" xfId="16546"/>
    <cellStyle name="Percent 2 3 4 2 2 2 3 4 2 2" xfId="37223"/>
    <cellStyle name="Percent 2 3 4 2 2 2 3 4 3" xfId="26886"/>
    <cellStyle name="Percent 2 3 4 2 2 2 3 5" xfId="11378"/>
    <cellStyle name="Percent 2 3 4 2 2 2 3 5 2" xfId="32055"/>
    <cellStyle name="Percent 2 3 4 2 2 2 3 6" xfId="21718"/>
    <cellStyle name="Percent 2 3 4 2 2 2 4" xfId="1687"/>
    <cellStyle name="Percent 2 3 4 2 2 2 4 2" xfId="4271"/>
    <cellStyle name="Percent 2 3 4 2 2 2 4 2 2" xfId="9439"/>
    <cellStyle name="Percent 2 3 4 2 2 2 4 2 2 2" xfId="19776"/>
    <cellStyle name="Percent 2 3 4 2 2 2 4 2 2 2 2" xfId="40453"/>
    <cellStyle name="Percent 2 3 4 2 2 2 4 2 2 3" xfId="30116"/>
    <cellStyle name="Percent 2 3 4 2 2 2 4 2 3" xfId="14608"/>
    <cellStyle name="Percent 2 3 4 2 2 2 4 2 3 2" xfId="35285"/>
    <cellStyle name="Percent 2 3 4 2 2 2 4 2 4" xfId="24948"/>
    <cellStyle name="Percent 2 3 4 2 2 2 4 3" xfId="6855"/>
    <cellStyle name="Percent 2 3 4 2 2 2 4 3 2" xfId="17192"/>
    <cellStyle name="Percent 2 3 4 2 2 2 4 3 2 2" xfId="37869"/>
    <cellStyle name="Percent 2 3 4 2 2 2 4 3 3" xfId="27532"/>
    <cellStyle name="Percent 2 3 4 2 2 2 4 4" xfId="12024"/>
    <cellStyle name="Percent 2 3 4 2 2 2 4 4 2" xfId="32701"/>
    <cellStyle name="Percent 2 3 4 2 2 2 4 5" xfId="22364"/>
    <cellStyle name="Percent 2 3 4 2 2 2 5" xfId="2979"/>
    <cellStyle name="Percent 2 3 4 2 2 2 5 2" xfId="8147"/>
    <cellStyle name="Percent 2 3 4 2 2 2 5 2 2" xfId="18484"/>
    <cellStyle name="Percent 2 3 4 2 2 2 5 2 2 2" xfId="39161"/>
    <cellStyle name="Percent 2 3 4 2 2 2 5 2 3" xfId="28824"/>
    <cellStyle name="Percent 2 3 4 2 2 2 5 3" xfId="13316"/>
    <cellStyle name="Percent 2 3 4 2 2 2 5 3 2" xfId="33993"/>
    <cellStyle name="Percent 2 3 4 2 2 2 5 4" xfId="23656"/>
    <cellStyle name="Percent 2 3 4 2 2 2 6" xfId="5563"/>
    <cellStyle name="Percent 2 3 4 2 2 2 6 2" xfId="15900"/>
    <cellStyle name="Percent 2 3 4 2 2 2 6 2 2" xfId="36577"/>
    <cellStyle name="Percent 2 3 4 2 2 2 6 3" xfId="26240"/>
    <cellStyle name="Percent 2 3 4 2 2 2 7" xfId="10732"/>
    <cellStyle name="Percent 2 3 4 2 2 2 7 2" xfId="31409"/>
    <cellStyle name="Percent 2 3 4 2 2 2 8" xfId="21072"/>
    <cellStyle name="Percent 2 3 4 2 2 3" xfId="555"/>
    <cellStyle name="Percent 2 3 4 2 2 3 2" xfId="1201"/>
    <cellStyle name="Percent 2 3 4 2 2 3 2 2" xfId="2493"/>
    <cellStyle name="Percent 2 3 4 2 2 3 2 2 2" xfId="5077"/>
    <cellStyle name="Percent 2 3 4 2 2 3 2 2 2 2" xfId="10245"/>
    <cellStyle name="Percent 2 3 4 2 2 3 2 2 2 2 2" xfId="20582"/>
    <cellStyle name="Percent 2 3 4 2 2 3 2 2 2 2 2 2" xfId="41259"/>
    <cellStyle name="Percent 2 3 4 2 2 3 2 2 2 2 3" xfId="30922"/>
    <cellStyle name="Percent 2 3 4 2 2 3 2 2 2 3" xfId="15414"/>
    <cellStyle name="Percent 2 3 4 2 2 3 2 2 2 3 2" xfId="36091"/>
    <cellStyle name="Percent 2 3 4 2 2 3 2 2 2 4" xfId="25754"/>
    <cellStyle name="Percent 2 3 4 2 2 3 2 2 3" xfId="7661"/>
    <cellStyle name="Percent 2 3 4 2 2 3 2 2 3 2" xfId="17998"/>
    <cellStyle name="Percent 2 3 4 2 2 3 2 2 3 2 2" xfId="38675"/>
    <cellStyle name="Percent 2 3 4 2 2 3 2 2 3 3" xfId="28338"/>
    <cellStyle name="Percent 2 3 4 2 2 3 2 2 4" xfId="12830"/>
    <cellStyle name="Percent 2 3 4 2 2 3 2 2 4 2" xfId="33507"/>
    <cellStyle name="Percent 2 3 4 2 2 3 2 2 5" xfId="23170"/>
    <cellStyle name="Percent 2 3 4 2 2 3 2 3" xfId="3785"/>
    <cellStyle name="Percent 2 3 4 2 2 3 2 3 2" xfId="8953"/>
    <cellStyle name="Percent 2 3 4 2 2 3 2 3 2 2" xfId="19290"/>
    <cellStyle name="Percent 2 3 4 2 2 3 2 3 2 2 2" xfId="39967"/>
    <cellStyle name="Percent 2 3 4 2 2 3 2 3 2 3" xfId="29630"/>
    <cellStyle name="Percent 2 3 4 2 2 3 2 3 3" xfId="14122"/>
    <cellStyle name="Percent 2 3 4 2 2 3 2 3 3 2" xfId="34799"/>
    <cellStyle name="Percent 2 3 4 2 2 3 2 3 4" xfId="24462"/>
    <cellStyle name="Percent 2 3 4 2 2 3 2 4" xfId="6369"/>
    <cellStyle name="Percent 2 3 4 2 2 3 2 4 2" xfId="16706"/>
    <cellStyle name="Percent 2 3 4 2 2 3 2 4 2 2" xfId="37383"/>
    <cellStyle name="Percent 2 3 4 2 2 3 2 4 3" xfId="27046"/>
    <cellStyle name="Percent 2 3 4 2 2 3 2 5" xfId="11538"/>
    <cellStyle name="Percent 2 3 4 2 2 3 2 5 2" xfId="32215"/>
    <cellStyle name="Percent 2 3 4 2 2 3 2 6" xfId="21878"/>
    <cellStyle name="Percent 2 3 4 2 2 3 3" xfId="1847"/>
    <cellStyle name="Percent 2 3 4 2 2 3 3 2" xfId="4431"/>
    <cellStyle name="Percent 2 3 4 2 2 3 3 2 2" xfId="9599"/>
    <cellStyle name="Percent 2 3 4 2 2 3 3 2 2 2" xfId="19936"/>
    <cellStyle name="Percent 2 3 4 2 2 3 3 2 2 2 2" xfId="40613"/>
    <cellStyle name="Percent 2 3 4 2 2 3 3 2 2 3" xfId="30276"/>
    <cellStyle name="Percent 2 3 4 2 2 3 3 2 3" xfId="14768"/>
    <cellStyle name="Percent 2 3 4 2 2 3 3 2 3 2" xfId="35445"/>
    <cellStyle name="Percent 2 3 4 2 2 3 3 2 4" xfId="25108"/>
    <cellStyle name="Percent 2 3 4 2 2 3 3 3" xfId="7015"/>
    <cellStyle name="Percent 2 3 4 2 2 3 3 3 2" xfId="17352"/>
    <cellStyle name="Percent 2 3 4 2 2 3 3 3 2 2" xfId="38029"/>
    <cellStyle name="Percent 2 3 4 2 2 3 3 3 3" xfId="27692"/>
    <cellStyle name="Percent 2 3 4 2 2 3 3 4" xfId="12184"/>
    <cellStyle name="Percent 2 3 4 2 2 3 3 4 2" xfId="32861"/>
    <cellStyle name="Percent 2 3 4 2 2 3 3 5" xfId="22524"/>
    <cellStyle name="Percent 2 3 4 2 2 3 4" xfId="3139"/>
    <cellStyle name="Percent 2 3 4 2 2 3 4 2" xfId="8307"/>
    <cellStyle name="Percent 2 3 4 2 2 3 4 2 2" xfId="18644"/>
    <cellStyle name="Percent 2 3 4 2 2 3 4 2 2 2" xfId="39321"/>
    <cellStyle name="Percent 2 3 4 2 2 3 4 2 3" xfId="28984"/>
    <cellStyle name="Percent 2 3 4 2 2 3 4 3" xfId="13476"/>
    <cellStyle name="Percent 2 3 4 2 2 3 4 3 2" xfId="34153"/>
    <cellStyle name="Percent 2 3 4 2 2 3 4 4" xfId="23816"/>
    <cellStyle name="Percent 2 3 4 2 2 3 5" xfId="5723"/>
    <cellStyle name="Percent 2 3 4 2 2 3 5 2" xfId="16060"/>
    <cellStyle name="Percent 2 3 4 2 2 3 5 2 2" xfId="36737"/>
    <cellStyle name="Percent 2 3 4 2 2 3 5 3" xfId="26400"/>
    <cellStyle name="Percent 2 3 4 2 2 3 6" xfId="10892"/>
    <cellStyle name="Percent 2 3 4 2 2 3 6 2" xfId="31569"/>
    <cellStyle name="Percent 2 3 4 2 2 3 7" xfId="21232"/>
    <cellStyle name="Percent 2 3 4 2 2 4" xfId="878"/>
    <cellStyle name="Percent 2 3 4 2 2 4 2" xfId="2170"/>
    <cellStyle name="Percent 2 3 4 2 2 4 2 2" xfId="4754"/>
    <cellStyle name="Percent 2 3 4 2 2 4 2 2 2" xfId="9922"/>
    <cellStyle name="Percent 2 3 4 2 2 4 2 2 2 2" xfId="20259"/>
    <cellStyle name="Percent 2 3 4 2 2 4 2 2 2 2 2" xfId="40936"/>
    <cellStyle name="Percent 2 3 4 2 2 4 2 2 2 3" xfId="30599"/>
    <cellStyle name="Percent 2 3 4 2 2 4 2 2 3" xfId="15091"/>
    <cellStyle name="Percent 2 3 4 2 2 4 2 2 3 2" xfId="35768"/>
    <cellStyle name="Percent 2 3 4 2 2 4 2 2 4" xfId="25431"/>
    <cellStyle name="Percent 2 3 4 2 2 4 2 3" xfId="7338"/>
    <cellStyle name="Percent 2 3 4 2 2 4 2 3 2" xfId="17675"/>
    <cellStyle name="Percent 2 3 4 2 2 4 2 3 2 2" xfId="38352"/>
    <cellStyle name="Percent 2 3 4 2 2 4 2 3 3" xfId="28015"/>
    <cellStyle name="Percent 2 3 4 2 2 4 2 4" xfId="12507"/>
    <cellStyle name="Percent 2 3 4 2 2 4 2 4 2" xfId="33184"/>
    <cellStyle name="Percent 2 3 4 2 2 4 2 5" xfId="22847"/>
    <cellStyle name="Percent 2 3 4 2 2 4 3" xfId="3462"/>
    <cellStyle name="Percent 2 3 4 2 2 4 3 2" xfId="8630"/>
    <cellStyle name="Percent 2 3 4 2 2 4 3 2 2" xfId="18967"/>
    <cellStyle name="Percent 2 3 4 2 2 4 3 2 2 2" xfId="39644"/>
    <cellStyle name="Percent 2 3 4 2 2 4 3 2 3" xfId="29307"/>
    <cellStyle name="Percent 2 3 4 2 2 4 3 3" xfId="13799"/>
    <cellStyle name="Percent 2 3 4 2 2 4 3 3 2" xfId="34476"/>
    <cellStyle name="Percent 2 3 4 2 2 4 3 4" xfId="24139"/>
    <cellStyle name="Percent 2 3 4 2 2 4 4" xfId="6046"/>
    <cellStyle name="Percent 2 3 4 2 2 4 4 2" xfId="16383"/>
    <cellStyle name="Percent 2 3 4 2 2 4 4 2 2" xfId="37060"/>
    <cellStyle name="Percent 2 3 4 2 2 4 4 3" xfId="26723"/>
    <cellStyle name="Percent 2 3 4 2 2 4 5" xfId="11215"/>
    <cellStyle name="Percent 2 3 4 2 2 4 5 2" xfId="31892"/>
    <cellStyle name="Percent 2 3 4 2 2 4 6" xfId="21555"/>
    <cellStyle name="Percent 2 3 4 2 2 5" xfId="1524"/>
    <cellStyle name="Percent 2 3 4 2 2 5 2" xfId="4108"/>
    <cellStyle name="Percent 2 3 4 2 2 5 2 2" xfId="9276"/>
    <cellStyle name="Percent 2 3 4 2 2 5 2 2 2" xfId="19613"/>
    <cellStyle name="Percent 2 3 4 2 2 5 2 2 2 2" xfId="40290"/>
    <cellStyle name="Percent 2 3 4 2 2 5 2 2 3" xfId="29953"/>
    <cellStyle name="Percent 2 3 4 2 2 5 2 3" xfId="14445"/>
    <cellStyle name="Percent 2 3 4 2 2 5 2 3 2" xfId="35122"/>
    <cellStyle name="Percent 2 3 4 2 2 5 2 4" xfId="24785"/>
    <cellStyle name="Percent 2 3 4 2 2 5 3" xfId="6692"/>
    <cellStyle name="Percent 2 3 4 2 2 5 3 2" xfId="17029"/>
    <cellStyle name="Percent 2 3 4 2 2 5 3 2 2" xfId="37706"/>
    <cellStyle name="Percent 2 3 4 2 2 5 3 3" xfId="27369"/>
    <cellStyle name="Percent 2 3 4 2 2 5 4" xfId="11861"/>
    <cellStyle name="Percent 2 3 4 2 2 5 4 2" xfId="32538"/>
    <cellStyle name="Percent 2 3 4 2 2 5 5" xfId="22201"/>
    <cellStyle name="Percent 2 3 4 2 2 6" xfId="2816"/>
    <cellStyle name="Percent 2 3 4 2 2 6 2" xfId="7984"/>
    <cellStyle name="Percent 2 3 4 2 2 6 2 2" xfId="18321"/>
    <cellStyle name="Percent 2 3 4 2 2 6 2 2 2" xfId="38998"/>
    <cellStyle name="Percent 2 3 4 2 2 6 2 3" xfId="28661"/>
    <cellStyle name="Percent 2 3 4 2 2 6 3" xfId="13153"/>
    <cellStyle name="Percent 2 3 4 2 2 6 3 2" xfId="33830"/>
    <cellStyle name="Percent 2 3 4 2 2 6 4" xfId="23493"/>
    <cellStyle name="Percent 2 3 4 2 2 7" xfId="5400"/>
    <cellStyle name="Percent 2 3 4 2 2 7 2" xfId="15737"/>
    <cellStyle name="Percent 2 3 4 2 2 7 2 2" xfId="36414"/>
    <cellStyle name="Percent 2 3 4 2 2 7 3" xfId="26077"/>
    <cellStyle name="Percent 2 3 4 2 2 8" xfId="10569"/>
    <cellStyle name="Percent 2 3 4 2 2 8 2" xfId="31246"/>
    <cellStyle name="Percent 2 3 4 2 2 9" xfId="20909"/>
    <cellStyle name="Percent 2 3 4 2 3" xfId="314"/>
    <cellStyle name="Percent 2 3 4 2 3 2" xfId="638"/>
    <cellStyle name="Percent 2 3 4 2 3 2 2" xfId="1284"/>
    <cellStyle name="Percent 2 3 4 2 3 2 2 2" xfId="2576"/>
    <cellStyle name="Percent 2 3 4 2 3 2 2 2 2" xfId="5160"/>
    <cellStyle name="Percent 2 3 4 2 3 2 2 2 2 2" xfId="10328"/>
    <cellStyle name="Percent 2 3 4 2 3 2 2 2 2 2 2" xfId="20665"/>
    <cellStyle name="Percent 2 3 4 2 3 2 2 2 2 2 2 2" xfId="41342"/>
    <cellStyle name="Percent 2 3 4 2 3 2 2 2 2 2 3" xfId="31005"/>
    <cellStyle name="Percent 2 3 4 2 3 2 2 2 2 3" xfId="15497"/>
    <cellStyle name="Percent 2 3 4 2 3 2 2 2 2 3 2" xfId="36174"/>
    <cellStyle name="Percent 2 3 4 2 3 2 2 2 2 4" xfId="25837"/>
    <cellStyle name="Percent 2 3 4 2 3 2 2 2 3" xfId="7744"/>
    <cellStyle name="Percent 2 3 4 2 3 2 2 2 3 2" xfId="18081"/>
    <cellStyle name="Percent 2 3 4 2 3 2 2 2 3 2 2" xfId="38758"/>
    <cellStyle name="Percent 2 3 4 2 3 2 2 2 3 3" xfId="28421"/>
    <cellStyle name="Percent 2 3 4 2 3 2 2 2 4" xfId="12913"/>
    <cellStyle name="Percent 2 3 4 2 3 2 2 2 4 2" xfId="33590"/>
    <cellStyle name="Percent 2 3 4 2 3 2 2 2 5" xfId="23253"/>
    <cellStyle name="Percent 2 3 4 2 3 2 2 3" xfId="3868"/>
    <cellStyle name="Percent 2 3 4 2 3 2 2 3 2" xfId="9036"/>
    <cellStyle name="Percent 2 3 4 2 3 2 2 3 2 2" xfId="19373"/>
    <cellStyle name="Percent 2 3 4 2 3 2 2 3 2 2 2" xfId="40050"/>
    <cellStyle name="Percent 2 3 4 2 3 2 2 3 2 3" xfId="29713"/>
    <cellStyle name="Percent 2 3 4 2 3 2 2 3 3" xfId="14205"/>
    <cellStyle name="Percent 2 3 4 2 3 2 2 3 3 2" xfId="34882"/>
    <cellStyle name="Percent 2 3 4 2 3 2 2 3 4" xfId="24545"/>
    <cellStyle name="Percent 2 3 4 2 3 2 2 4" xfId="6452"/>
    <cellStyle name="Percent 2 3 4 2 3 2 2 4 2" xfId="16789"/>
    <cellStyle name="Percent 2 3 4 2 3 2 2 4 2 2" xfId="37466"/>
    <cellStyle name="Percent 2 3 4 2 3 2 2 4 3" xfId="27129"/>
    <cellStyle name="Percent 2 3 4 2 3 2 2 5" xfId="11621"/>
    <cellStyle name="Percent 2 3 4 2 3 2 2 5 2" xfId="32298"/>
    <cellStyle name="Percent 2 3 4 2 3 2 2 6" xfId="21961"/>
    <cellStyle name="Percent 2 3 4 2 3 2 3" xfId="1930"/>
    <cellStyle name="Percent 2 3 4 2 3 2 3 2" xfId="4514"/>
    <cellStyle name="Percent 2 3 4 2 3 2 3 2 2" xfId="9682"/>
    <cellStyle name="Percent 2 3 4 2 3 2 3 2 2 2" xfId="20019"/>
    <cellStyle name="Percent 2 3 4 2 3 2 3 2 2 2 2" xfId="40696"/>
    <cellStyle name="Percent 2 3 4 2 3 2 3 2 2 3" xfId="30359"/>
    <cellStyle name="Percent 2 3 4 2 3 2 3 2 3" xfId="14851"/>
    <cellStyle name="Percent 2 3 4 2 3 2 3 2 3 2" xfId="35528"/>
    <cellStyle name="Percent 2 3 4 2 3 2 3 2 4" xfId="25191"/>
    <cellStyle name="Percent 2 3 4 2 3 2 3 3" xfId="7098"/>
    <cellStyle name="Percent 2 3 4 2 3 2 3 3 2" xfId="17435"/>
    <cellStyle name="Percent 2 3 4 2 3 2 3 3 2 2" xfId="38112"/>
    <cellStyle name="Percent 2 3 4 2 3 2 3 3 3" xfId="27775"/>
    <cellStyle name="Percent 2 3 4 2 3 2 3 4" xfId="12267"/>
    <cellStyle name="Percent 2 3 4 2 3 2 3 4 2" xfId="32944"/>
    <cellStyle name="Percent 2 3 4 2 3 2 3 5" xfId="22607"/>
    <cellStyle name="Percent 2 3 4 2 3 2 4" xfId="3222"/>
    <cellStyle name="Percent 2 3 4 2 3 2 4 2" xfId="8390"/>
    <cellStyle name="Percent 2 3 4 2 3 2 4 2 2" xfId="18727"/>
    <cellStyle name="Percent 2 3 4 2 3 2 4 2 2 2" xfId="39404"/>
    <cellStyle name="Percent 2 3 4 2 3 2 4 2 3" xfId="29067"/>
    <cellStyle name="Percent 2 3 4 2 3 2 4 3" xfId="13559"/>
    <cellStyle name="Percent 2 3 4 2 3 2 4 3 2" xfId="34236"/>
    <cellStyle name="Percent 2 3 4 2 3 2 4 4" xfId="23899"/>
    <cellStyle name="Percent 2 3 4 2 3 2 5" xfId="5806"/>
    <cellStyle name="Percent 2 3 4 2 3 2 5 2" xfId="16143"/>
    <cellStyle name="Percent 2 3 4 2 3 2 5 2 2" xfId="36820"/>
    <cellStyle name="Percent 2 3 4 2 3 2 5 3" xfId="26483"/>
    <cellStyle name="Percent 2 3 4 2 3 2 6" xfId="10975"/>
    <cellStyle name="Percent 2 3 4 2 3 2 6 2" xfId="31652"/>
    <cellStyle name="Percent 2 3 4 2 3 2 7" xfId="21315"/>
    <cellStyle name="Percent 2 3 4 2 3 3" xfId="961"/>
    <cellStyle name="Percent 2 3 4 2 3 3 2" xfId="2253"/>
    <cellStyle name="Percent 2 3 4 2 3 3 2 2" xfId="4837"/>
    <cellStyle name="Percent 2 3 4 2 3 3 2 2 2" xfId="10005"/>
    <cellStyle name="Percent 2 3 4 2 3 3 2 2 2 2" xfId="20342"/>
    <cellStyle name="Percent 2 3 4 2 3 3 2 2 2 2 2" xfId="41019"/>
    <cellStyle name="Percent 2 3 4 2 3 3 2 2 2 3" xfId="30682"/>
    <cellStyle name="Percent 2 3 4 2 3 3 2 2 3" xfId="15174"/>
    <cellStyle name="Percent 2 3 4 2 3 3 2 2 3 2" xfId="35851"/>
    <cellStyle name="Percent 2 3 4 2 3 3 2 2 4" xfId="25514"/>
    <cellStyle name="Percent 2 3 4 2 3 3 2 3" xfId="7421"/>
    <cellStyle name="Percent 2 3 4 2 3 3 2 3 2" xfId="17758"/>
    <cellStyle name="Percent 2 3 4 2 3 3 2 3 2 2" xfId="38435"/>
    <cellStyle name="Percent 2 3 4 2 3 3 2 3 3" xfId="28098"/>
    <cellStyle name="Percent 2 3 4 2 3 3 2 4" xfId="12590"/>
    <cellStyle name="Percent 2 3 4 2 3 3 2 4 2" xfId="33267"/>
    <cellStyle name="Percent 2 3 4 2 3 3 2 5" xfId="22930"/>
    <cellStyle name="Percent 2 3 4 2 3 3 3" xfId="3545"/>
    <cellStyle name="Percent 2 3 4 2 3 3 3 2" xfId="8713"/>
    <cellStyle name="Percent 2 3 4 2 3 3 3 2 2" xfId="19050"/>
    <cellStyle name="Percent 2 3 4 2 3 3 3 2 2 2" xfId="39727"/>
    <cellStyle name="Percent 2 3 4 2 3 3 3 2 3" xfId="29390"/>
    <cellStyle name="Percent 2 3 4 2 3 3 3 3" xfId="13882"/>
    <cellStyle name="Percent 2 3 4 2 3 3 3 3 2" xfId="34559"/>
    <cellStyle name="Percent 2 3 4 2 3 3 3 4" xfId="24222"/>
    <cellStyle name="Percent 2 3 4 2 3 3 4" xfId="6129"/>
    <cellStyle name="Percent 2 3 4 2 3 3 4 2" xfId="16466"/>
    <cellStyle name="Percent 2 3 4 2 3 3 4 2 2" xfId="37143"/>
    <cellStyle name="Percent 2 3 4 2 3 3 4 3" xfId="26806"/>
    <cellStyle name="Percent 2 3 4 2 3 3 5" xfId="11298"/>
    <cellStyle name="Percent 2 3 4 2 3 3 5 2" xfId="31975"/>
    <cellStyle name="Percent 2 3 4 2 3 3 6" xfId="21638"/>
    <cellStyle name="Percent 2 3 4 2 3 4" xfId="1607"/>
    <cellStyle name="Percent 2 3 4 2 3 4 2" xfId="4191"/>
    <cellStyle name="Percent 2 3 4 2 3 4 2 2" xfId="9359"/>
    <cellStyle name="Percent 2 3 4 2 3 4 2 2 2" xfId="19696"/>
    <cellStyle name="Percent 2 3 4 2 3 4 2 2 2 2" xfId="40373"/>
    <cellStyle name="Percent 2 3 4 2 3 4 2 2 3" xfId="30036"/>
    <cellStyle name="Percent 2 3 4 2 3 4 2 3" xfId="14528"/>
    <cellStyle name="Percent 2 3 4 2 3 4 2 3 2" xfId="35205"/>
    <cellStyle name="Percent 2 3 4 2 3 4 2 4" xfId="24868"/>
    <cellStyle name="Percent 2 3 4 2 3 4 3" xfId="6775"/>
    <cellStyle name="Percent 2 3 4 2 3 4 3 2" xfId="17112"/>
    <cellStyle name="Percent 2 3 4 2 3 4 3 2 2" xfId="37789"/>
    <cellStyle name="Percent 2 3 4 2 3 4 3 3" xfId="27452"/>
    <cellStyle name="Percent 2 3 4 2 3 4 4" xfId="11944"/>
    <cellStyle name="Percent 2 3 4 2 3 4 4 2" xfId="32621"/>
    <cellStyle name="Percent 2 3 4 2 3 4 5" xfId="22284"/>
    <cellStyle name="Percent 2 3 4 2 3 5" xfId="2899"/>
    <cellStyle name="Percent 2 3 4 2 3 5 2" xfId="8067"/>
    <cellStyle name="Percent 2 3 4 2 3 5 2 2" xfId="18404"/>
    <cellStyle name="Percent 2 3 4 2 3 5 2 2 2" xfId="39081"/>
    <cellStyle name="Percent 2 3 4 2 3 5 2 3" xfId="28744"/>
    <cellStyle name="Percent 2 3 4 2 3 5 3" xfId="13236"/>
    <cellStyle name="Percent 2 3 4 2 3 5 3 2" xfId="33913"/>
    <cellStyle name="Percent 2 3 4 2 3 5 4" xfId="23576"/>
    <cellStyle name="Percent 2 3 4 2 3 6" xfId="5483"/>
    <cellStyle name="Percent 2 3 4 2 3 6 2" xfId="15820"/>
    <cellStyle name="Percent 2 3 4 2 3 6 2 2" xfId="36497"/>
    <cellStyle name="Percent 2 3 4 2 3 6 3" xfId="26160"/>
    <cellStyle name="Percent 2 3 4 2 3 7" xfId="10652"/>
    <cellStyle name="Percent 2 3 4 2 3 7 2" xfId="31329"/>
    <cellStyle name="Percent 2 3 4 2 3 8" xfId="20992"/>
    <cellStyle name="Percent 2 3 4 2 4" xfId="475"/>
    <cellStyle name="Percent 2 3 4 2 4 2" xfId="1121"/>
    <cellStyle name="Percent 2 3 4 2 4 2 2" xfId="2413"/>
    <cellStyle name="Percent 2 3 4 2 4 2 2 2" xfId="4997"/>
    <cellStyle name="Percent 2 3 4 2 4 2 2 2 2" xfId="10165"/>
    <cellStyle name="Percent 2 3 4 2 4 2 2 2 2 2" xfId="20502"/>
    <cellStyle name="Percent 2 3 4 2 4 2 2 2 2 2 2" xfId="41179"/>
    <cellStyle name="Percent 2 3 4 2 4 2 2 2 2 3" xfId="30842"/>
    <cellStyle name="Percent 2 3 4 2 4 2 2 2 3" xfId="15334"/>
    <cellStyle name="Percent 2 3 4 2 4 2 2 2 3 2" xfId="36011"/>
    <cellStyle name="Percent 2 3 4 2 4 2 2 2 4" xfId="25674"/>
    <cellStyle name="Percent 2 3 4 2 4 2 2 3" xfId="7581"/>
    <cellStyle name="Percent 2 3 4 2 4 2 2 3 2" xfId="17918"/>
    <cellStyle name="Percent 2 3 4 2 4 2 2 3 2 2" xfId="38595"/>
    <cellStyle name="Percent 2 3 4 2 4 2 2 3 3" xfId="28258"/>
    <cellStyle name="Percent 2 3 4 2 4 2 2 4" xfId="12750"/>
    <cellStyle name="Percent 2 3 4 2 4 2 2 4 2" xfId="33427"/>
    <cellStyle name="Percent 2 3 4 2 4 2 2 5" xfId="23090"/>
    <cellStyle name="Percent 2 3 4 2 4 2 3" xfId="3705"/>
    <cellStyle name="Percent 2 3 4 2 4 2 3 2" xfId="8873"/>
    <cellStyle name="Percent 2 3 4 2 4 2 3 2 2" xfId="19210"/>
    <cellStyle name="Percent 2 3 4 2 4 2 3 2 2 2" xfId="39887"/>
    <cellStyle name="Percent 2 3 4 2 4 2 3 2 3" xfId="29550"/>
    <cellStyle name="Percent 2 3 4 2 4 2 3 3" xfId="14042"/>
    <cellStyle name="Percent 2 3 4 2 4 2 3 3 2" xfId="34719"/>
    <cellStyle name="Percent 2 3 4 2 4 2 3 4" xfId="24382"/>
    <cellStyle name="Percent 2 3 4 2 4 2 4" xfId="6289"/>
    <cellStyle name="Percent 2 3 4 2 4 2 4 2" xfId="16626"/>
    <cellStyle name="Percent 2 3 4 2 4 2 4 2 2" xfId="37303"/>
    <cellStyle name="Percent 2 3 4 2 4 2 4 3" xfId="26966"/>
    <cellStyle name="Percent 2 3 4 2 4 2 5" xfId="11458"/>
    <cellStyle name="Percent 2 3 4 2 4 2 5 2" xfId="32135"/>
    <cellStyle name="Percent 2 3 4 2 4 2 6" xfId="21798"/>
    <cellStyle name="Percent 2 3 4 2 4 3" xfId="1767"/>
    <cellStyle name="Percent 2 3 4 2 4 3 2" xfId="4351"/>
    <cellStyle name="Percent 2 3 4 2 4 3 2 2" xfId="9519"/>
    <cellStyle name="Percent 2 3 4 2 4 3 2 2 2" xfId="19856"/>
    <cellStyle name="Percent 2 3 4 2 4 3 2 2 2 2" xfId="40533"/>
    <cellStyle name="Percent 2 3 4 2 4 3 2 2 3" xfId="30196"/>
    <cellStyle name="Percent 2 3 4 2 4 3 2 3" xfId="14688"/>
    <cellStyle name="Percent 2 3 4 2 4 3 2 3 2" xfId="35365"/>
    <cellStyle name="Percent 2 3 4 2 4 3 2 4" xfId="25028"/>
    <cellStyle name="Percent 2 3 4 2 4 3 3" xfId="6935"/>
    <cellStyle name="Percent 2 3 4 2 4 3 3 2" xfId="17272"/>
    <cellStyle name="Percent 2 3 4 2 4 3 3 2 2" xfId="37949"/>
    <cellStyle name="Percent 2 3 4 2 4 3 3 3" xfId="27612"/>
    <cellStyle name="Percent 2 3 4 2 4 3 4" xfId="12104"/>
    <cellStyle name="Percent 2 3 4 2 4 3 4 2" xfId="32781"/>
    <cellStyle name="Percent 2 3 4 2 4 3 5" xfId="22444"/>
    <cellStyle name="Percent 2 3 4 2 4 4" xfId="3059"/>
    <cellStyle name="Percent 2 3 4 2 4 4 2" xfId="8227"/>
    <cellStyle name="Percent 2 3 4 2 4 4 2 2" xfId="18564"/>
    <cellStyle name="Percent 2 3 4 2 4 4 2 2 2" xfId="39241"/>
    <cellStyle name="Percent 2 3 4 2 4 4 2 3" xfId="28904"/>
    <cellStyle name="Percent 2 3 4 2 4 4 3" xfId="13396"/>
    <cellStyle name="Percent 2 3 4 2 4 4 3 2" xfId="34073"/>
    <cellStyle name="Percent 2 3 4 2 4 4 4" xfId="23736"/>
    <cellStyle name="Percent 2 3 4 2 4 5" xfId="5643"/>
    <cellStyle name="Percent 2 3 4 2 4 5 2" xfId="15980"/>
    <cellStyle name="Percent 2 3 4 2 4 5 2 2" xfId="36657"/>
    <cellStyle name="Percent 2 3 4 2 4 5 3" xfId="26320"/>
    <cellStyle name="Percent 2 3 4 2 4 6" xfId="10812"/>
    <cellStyle name="Percent 2 3 4 2 4 6 2" xfId="31489"/>
    <cellStyle name="Percent 2 3 4 2 4 7" xfId="21152"/>
    <cellStyle name="Percent 2 3 4 2 5" xfId="798"/>
    <cellStyle name="Percent 2 3 4 2 5 2" xfId="2090"/>
    <cellStyle name="Percent 2 3 4 2 5 2 2" xfId="4674"/>
    <cellStyle name="Percent 2 3 4 2 5 2 2 2" xfId="9842"/>
    <cellStyle name="Percent 2 3 4 2 5 2 2 2 2" xfId="20179"/>
    <cellStyle name="Percent 2 3 4 2 5 2 2 2 2 2" xfId="40856"/>
    <cellStyle name="Percent 2 3 4 2 5 2 2 2 3" xfId="30519"/>
    <cellStyle name="Percent 2 3 4 2 5 2 2 3" xfId="15011"/>
    <cellStyle name="Percent 2 3 4 2 5 2 2 3 2" xfId="35688"/>
    <cellStyle name="Percent 2 3 4 2 5 2 2 4" xfId="25351"/>
    <cellStyle name="Percent 2 3 4 2 5 2 3" xfId="7258"/>
    <cellStyle name="Percent 2 3 4 2 5 2 3 2" xfId="17595"/>
    <cellStyle name="Percent 2 3 4 2 5 2 3 2 2" xfId="38272"/>
    <cellStyle name="Percent 2 3 4 2 5 2 3 3" xfId="27935"/>
    <cellStyle name="Percent 2 3 4 2 5 2 4" xfId="12427"/>
    <cellStyle name="Percent 2 3 4 2 5 2 4 2" xfId="33104"/>
    <cellStyle name="Percent 2 3 4 2 5 2 5" xfId="22767"/>
    <cellStyle name="Percent 2 3 4 2 5 3" xfId="3382"/>
    <cellStyle name="Percent 2 3 4 2 5 3 2" xfId="8550"/>
    <cellStyle name="Percent 2 3 4 2 5 3 2 2" xfId="18887"/>
    <cellStyle name="Percent 2 3 4 2 5 3 2 2 2" xfId="39564"/>
    <cellStyle name="Percent 2 3 4 2 5 3 2 3" xfId="29227"/>
    <cellStyle name="Percent 2 3 4 2 5 3 3" xfId="13719"/>
    <cellStyle name="Percent 2 3 4 2 5 3 3 2" xfId="34396"/>
    <cellStyle name="Percent 2 3 4 2 5 3 4" xfId="24059"/>
    <cellStyle name="Percent 2 3 4 2 5 4" xfId="5966"/>
    <cellStyle name="Percent 2 3 4 2 5 4 2" xfId="16303"/>
    <cellStyle name="Percent 2 3 4 2 5 4 2 2" xfId="36980"/>
    <cellStyle name="Percent 2 3 4 2 5 4 3" xfId="26643"/>
    <cellStyle name="Percent 2 3 4 2 5 5" xfId="11135"/>
    <cellStyle name="Percent 2 3 4 2 5 5 2" xfId="31812"/>
    <cellStyle name="Percent 2 3 4 2 5 6" xfId="21475"/>
    <cellStyle name="Percent 2 3 4 2 6" xfId="1444"/>
    <cellStyle name="Percent 2 3 4 2 6 2" xfId="4028"/>
    <cellStyle name="Percent 2 3 4 2 6 2 2" xfId="9196"/>
    <cellStyle name="Percent 2 3 4 2 6 2 2 2" xfId="19533"/>
    <cellStyle name="Percent 2 3 4 2 6 2 2 2 2" xfId="40210"/>
    <cellStyle name="Percent 2 3 4 2 6 2 2 3" xfId="29873"/>
    <cellStyle name="Percent 2 3 4 2 6 2 3" xfId="14365"/>
    <cellStyle name="Percent 2 3 4 2 6 2 3 2" xfId="35042"/>
    <cellStyle name="Percent 2 3 4 2 6 2 4" xfId="24705"/>
    <cellStyle name="Percent 2 3 4 2 6 3" xfId="6612"/>
    <cellStyle name="Percent 2 3 4 2 6 3 2" xfId="16949"/>
    <cellStyle name="Percent 2 3 4 2 6 3 2 2" xfId="37626"/>
    <cellStyle name="Percent 2 3 4 2 6 3 3" xfId="27289"/>
    <cellStyle name="Percent 2 3 4 2 6 4" xfId="11781"/>
    <cellStyle name="Percent 2 3 4 2 6 4 2" xfId="32458"/>
    <cellStyle name="Percent 2 3 4 2 6 5" xfId="22121"/>
    <cellStyle name="Percent 2 3 4 2 7" xfId="2736"/>
    <cellStyle name="Percent 2 3 4 2 7 2" xfId="7904"/>
    <cellStyle name="Percent 2 3 4 2 7 2 2" xfId="18241"/>
    <cellStyle name="Percent 2 3 4 2 7 2 2 2" xfId="38918"/>
    <cellStyle name="Percent 2 3 4 2 7 2 3" xfId="28581"/>
    <cellStyle name="Percent 2 3 4 2 7 3" xfId="13073"/>
    <cellStyle name="Percent 2 3 4 2 7 3 2" xfId="33750"/>
    <cellStyle name="Percent 2 3 4 2 7 4" xfId="23413"/>
    <cellStyle name="Percent 2 3 4 2 8" xfId="5320"/>
    <cellStyle name="Percent 2 3 4 2 8 2" xfId="15657"/>
    <cellStyle name="Percent 2 3 4 2 8 2 2" xfId="36334"/>
    <cellStyle name="Percent 2 3 4 2 8 3" xfId="25997"/>
    <cellStyle name="Percent 2 3 4 2 9" xfId="10489"/>
    <cellStyle name="Percent 2 3 4 2 9 2" xfId="31166"/>
    <cellStyle name="Percent 2 3 4 3" xfId="187"/>
    <cellStyle name="Percent 2 3 4 3 2" xfId="355"/>
    <cellStyle name="Percent 2 3 4 3 2 2" xfId="678"/>
    <cellStyle name="Percent 2 3 4 3 2 2 2" xfId="1324"/>
    <cellStyle name="Percent 2 3 4 3 2 2 2 2" xfId="2616"/>
    <cellStyle name="Percent 2 3 4 3 2 2 2 2 2" xfId="5200"/>
    <cellStyle name="Percent 2 3 4 3 2 2 2 2 2 2" xfId="10368"/>
    <cellStyle name="Percent 2 3 4 3 2 2 2 2 2 2 2" xfId="20705"/>
    <cellStyle name="Percent 2 3 4 3 2 2 2 2 2 2 2 2" xfId="41382"/>
    <cellStyle name="Percent 2 3 4 3 2 2 2 2 2 2 3" xfId="31045"/>
    <cellStyle name="Percent 2 3 4 3 2 2 2 2 2 3" xfId="15537"/>
    <cellStyle name="Percent 2 3 4 3 2 2 2 2 2 3 2" xfId="36214"/>
    <cellStyle name="Percent 2 3 4 3 2 2 2 2 2 4" xfId="25877"/>
    <cellStyle name="Percent 2 3 4 3 2 2 2 2 3" xfId="7784"/>
    <cellStyle name="Percent 2 3 4 3 2 2 2 2 3 2" xfId="18121"/>
    <cellStyle name="Percent 2 3 4 3 2 2 2 2 3 2 2" xfId="38798"/>
    <cellStyle name="Percent 2 3 4 3 2 2 2 2 3 3" xfId="28461"/>
    <cellStyle name="Percent 2 3 4 3 2 2 2 2 4" xfId="12953"/>
    <cellStyle name="Percent 2 3 4 3 2 2 2 2 4 2" xfId="33630"/>
    <cellStyle name="Percent 2 3 4 3 2 2 2 2 5" xfId="23293"/>
    <cellStyle name="Percent 2 3 4 3 2 2 2 3" xfId="3908"/>
    <cellStyle name="Percent 2 3 4 3 2 2 2 3 2" xfId="9076"/>
    <cellStyle name="Percent 2 3 4 3 2 2 2 3 2 2" xfId="19413"/>
    <cellStyle name="Percent 2 3 4 3 2 2 2 3 2 2 2" xfId="40090"/>
    <cellStyle name="Percent 2 3 4 3 2 2 2 3 2 3" xfId="29753"/>
    <cellStyle name="Percent 2 3 4 3 2 2 2 3 3" xfId="14245"/>
    <cellStyle name="Percent 2 3 4 3 2 2 2 3 3 2" xfId="34922"/>
    <cellStyle name="Percent 2 3 4 3 2 2 2 3 4" xfId="24585"/>
    <cellStyle name="Percent 2 3 4 3 2 2 2 4" xfId="6492"/>
    <cellStyle name="Percent 2 3 4 3 2 2 2 4 2" xfId="16829"/>
    <cellStyle name="Percent 2 3 4 3 2 2 2 4 2 2" xfId="37506"/>
    <cellStyle name="Percent 2 3 4 3 2 2 2 4 3" xfId="27169"/>
    <cellStyle name="Percent 2 3 4 3 2 2 2 5" xfId="11661"/>
    <cellStyle name="Percent 2 3 4 3 2 2 2 5 2" xfId="32338"/>
    <cellStyle name="Percent 2 3 4 3 2 2 2 6" xfId="22001"/>
    <cellStyle name="Percent 2 3 4 3 2 2 3" xfId="1970"/>
    <cellStyle name="Percent 2 3 4 3 2 2 3 2" xfId="4554"/>
    <cellStyle name="Percent 2 3 4 3 2 2 3 2 2" xfId="9722"/>
    <cellStyle name="Percent 2 3 4 3 2 2 3 2 2 2" xfId="20059"/>
    <cellStyle name="Percent 2 3 4 3 2 2 3 2 2 2 2" xfId="40736"/>
    <cellStyle name="Percent 2 3 4 3 2 2 3 2 2 3" xfId="30399"/>
    <cellStyle name="Percent 2 3 4 3 2 2 3 2 3" xfId="14891"/>
    <cellStyle name="Percent 2 3 4 3 2 2 3 2 3 2" xfId="35568"/>
    <cellStyle name="Percent 2 3 4 3 2 2 3 2 4" xfId="25231"/>
    <cellStyle name="Percent 2 3 4 3 2 2 3 3" xfId="7138"/>
    <cellStyle name="Percent 2 3 4 3 2 2 3 3 2" xfId="17475"/>
    <cellStyle name="Percent 2 3 4 3 2 2 3 3 2 2" xfId="38152"/>
    <cellStyle name="Percent 2 3 4 3 2 2 3 3 3" xfId="27815"/>
    <cellStyle name="Percent 2 3 4 3 2 2 3 4" xfId="12307"/>
    <cellStyle name="Percent 2 3 4 3 2 2 3 4 2" xfId="32984"/>
    <cellStyle name="Percent 2 3 4 3 2 2 3 5" xfId="22647"/>
    <cellStyle name="Percent 2 3 4 3 2 2 4" xfId="3262"/>
    <cellStyle name="Percent 2 3 4 3 2 2 4 2" xfId="8430"/>
    <cellStyle name="Percent 2 3 4 3 2 2 4 2 2" xfId="18767"/>
    <cellStyle name="Percent 2 3 4 3 2 2 4 2 2 2" xfId="39444"/>
    <cellStyle name="Percent 2 3 4 3 2 2 4 2 3" xfId="29107"/>
    <cellStyle name="Percent 2 3 4 3 2 2 4 3" xfId="13599"/>
    <cellStyle name="Percent 2 3 4 3 2 2 4 3 2" xfId="34276"/>
    <cellStyle name="Percent 2 3 4 3 2 2 4 4" xfId="23939"/>
    <cellStyle name="Percent 2 3 4 3 2 2 5" xfId="5846"/>
    <cellStyle name="Percent 2 3 4 3 2 2 5 2" xfId="16183"/>
    <cellStyle name="Percent 2 3 4 3 2 2 5 2 2" xfId="36860"/>
    <cellStyle name="Percent 2 3 4 3 2 2 5 3" xfId="26523"/>
    <cellStyle name="Percent 2 3 4 3 2 2 6" xfId="11015"/>
    <cellStyle name="Percent 2 3 4 3 2 2 6 2" xfId="31692"/>
    <cellStyle name="Percent 2 3 4 3 2 2 7" xfId="21355"/>
    <cellStyle name="Percent 2 3 4 3 2 3" xfId="1001"/>
    <cellStyle name="Percent 2 3 4 3 2 3 2" xfId="2293"/>
    <cellStyle name="Percent 2 3 4 3 2 3 2 2" xfId="4877"/>
    <cellStyle name="Percent 2 3 4 3 2 3 2 2 2" xfId="10045"/>
    <cellStyle name="Percent 2 3 4 3 2 3 2 2 2 2" xfId="20382"/>
    <cellStyle name="Percent 2 3 4 3 2 3 2 2 2 2 2" xfId="41059"/>
    <cellStyle name="Percent 2 3 4 3 2 3 2 2 2 3" xfId="30722"/>
    <cellStyle name="Percent 2 3 4 3 2 3 2 2 3" xfId="15214"/>
    <cellStyle name="Percent 2 3 4 3 2 3 2 2 3 2" xfId="35891"/>
    <cellStyle name="Percent 2 3 4 3 2 3 2 2 4" xfId="25554"/>
    <cellStyle name="Percent 2 3 4 3 2 3 2 3" xfId="7461"/>
    <cellStyle name="Percent 2 3 4 3 2 3 2 3 2" xfId="17798"/>
    <cellStyle name="Percent 2 3 4 3 2 3 2 3 2 2" xfId="38475"/>
    <cellStyle name="Percent 2 3 4 3 2 3 2 3 3" xfId="28138"/>
    <cellStyle name="Percent 2 3 4 3 2 3 2 4" xfId="12630"/>
    <cellStyle name="Percent 2 3 4 3 2 3 2 4 2" xfId="33307"/>
    <cellStyle name="Percent 2 3 4 3 2 3 2 5" xfId="22970"/>
    <cellStyle name="Percent 2 3 4 3 2 3 3" xfId="3585"/>
    <cellStyle name="Percent 2 3 4 3 2 3 3 2" xfId="8753"/>
    <cellStyle name="Percent 2 3 4 3 2 3 3 2 2" xfId="19090"/>
    <cellStyle name="Percent 2 3 4 3 2 3 3 2 2 2" xfId="39767"/>
    <cellStyle name="Percent 2 3 4 3 2 3 3 2 3" xfId="29430"/>
    <cellStyle name="Percent 2 3 4 3 2 3 3 3" xfId="13922"/>
    <cellStyle name="Percent 2 3 4 3 2 3 3 3 2" xfId="34599"/>
    <cellStyle name="Percent 2 3 4 3 2 3 3 4" xfId="24262"/>
    <cellStyle name="Percent 2 3 4 3 2 3 4" xfId="6169"/>
    <cellStyle name="Percent 2 3 4 3 2 3 4 2" xfId="16506"/>
    <cellStyle name="Percent 2 3 4 3 2 3 4 2 2" xfId="37183"/>
    <cellStyle name="Percent 2 3 4 3 2 3 4 3" xfId="26846"/>
    <cellStyle name="Percent 2 3 4 3 2 3 5" xfId="11338"/>
    <cellStyle name="Percent 2 3 4 3 2 3 5 2" xfId="32015"/>
    <cellStyle name="Percent 2 3 4 3 2 3 6" xfId="21678"/>
    <cellStyle name="Percent 2 3 4 3 2 4" xfId="1647"/>
    <cellStyle name="Percent 2 3 4 3 2 4 2" xfId="4231"/>
    <cellStyle name="Percent 2 3 4 3 2 4 2 2" xfId="9399"/>
    <cellStyle name="Percent 2 3 4 3 2 4 2 2 2" xfId="19736"/>
    <cellStyle name="Percent 2 3 4 3 2 4 2 2 2 2" xfId="40413"/>
    <cellStyle name="Percent 2 3 4 3 2 4 2 2 3" xfId="30076"/>
    <cellStyle name="Percent 2 3 4 3 2 4 2 3" xfId="14568"/>
    <cellStyle name="Percent 2 3 4 3 2 4 2 3 2" xfId="35245"/>
    <cellStyle name="Percent 2 3 4 3 2 4 2 4" xfId="24908"/>
    <cellStyle name="Percent 2 3 4 3 2 4 3" xfId="6815"/>
    <cellStyle name="Percent 2 3 4 3 2 4 3 2" xfId="17152"/>
    <cellStyle name="Percent 2 3 4 3 2 4 3 2 2" xfId="37829"/>
    <cellStyle name="Percent 2 3 4 3 2 4 3 3" xfId="27492"/>
    <cellStyle name="Percent 2 3 4 3 2 4 4" xfId="11984"/>
    <cellStyle name="Percent 2 3 4 3 2 4 4 2" xfId="32661"/>
    <cellStyle name="Percent 2 3 4 3 2 4 5" xfId="22324"/>
    <cellStyle name="Percent 2 3 4 3 2 5" xfId="2939"/>
    <cellStyle name="Percent 2 3 4 3 2 5 2" xfId="8107"/>
    <cellStyle name="Percent 2 3 4 3 2 5 2 2" xfId="18444"/>
    <cellStyle name="Percent 2 3 4 3 2 5 2 2 2" xfId="39121"/>
    <cellStyle name="Percent 2 3 4 3 2 5 2 3" xfId="28784"/>
    <cellStyle name="Percent 2 3 4 3 2 5 3" xfId="13276"/>
    <cellStyle name="Percent 2 3 4 3 2 5 3 2" xfId="33953"/>
    <cellStyle name="Percent 2 3 4 3 2 5 4" xfId="23616"/>
    <cellStyle name="Percent 2 3 4 3 2 6" xfId="5523"/>
    <cellStyle name="Percent 2 3 4 3 2 6 2" xfId="15860"/>
    <cellStyle name="Percent 2 3 4 3 2 6 2 2" xfId="36537"/>
    <cellStyle name="Percent 2 3 4 3 2 6 3" xfId="26200"/>
    <cellStyle name="Percent 2 3 4 3 2 7" xfId="10692"/>
    <cellStyle name="Percent 2 3 4 3 2 7 2" xfId="31369"/>
    <cellStyle name="Percent 2 3 4 3 2 8" xfId="21032"/>
    <cellStyle name="Percent 2 3 4 3 3" xfId="515"/>
    <cellStyle name="Percent 2 3 4 3 3 2" xfId="1161"/>
    <cellStyle name="Percent 2 3 4 3 3 2 2" xfId="2453"/>
    <cellStyle name="Percent 2 3 4 3 3 2 2 2" xfId="5037"/>
    <cellStyle name="Percent 2 3 4 3 3 2 2 2 2" xfId="10205"/>
    <cellStyle name="Percent 2 3 4 3 3 2 2 2 2 2" xfId="20542"/>
    <cellStyle name="Percent 2 3 4 3 3 2 2 2 2 2 2" xfId="41219"/>
    <cellStyle name="Percent 2 3 4 3 3 2 2 2 2 3" xfId="30882"/>
    <cellStyle name="Percent 2 3 4 3 3 2 2 2 3" xfId="15374"/>
    <cellStyle name="Percent 2 3 4 3 3 2 2 2 3 2" xfId="36051"/>
    <cellStyle name="Percent 2 3 4 3 3 2 2 2 4" xfId="25714"/>
    <cellStyle name="Percent 2 3 4 3 3 2 2 3" xfId="7621"/>
    <cellStyle name="Percent 2 3 4 3 3 2 2 3 2" xfId="17958"/>
    <cellStyle name="Percent 2 3 4 3 3 2 2 3 2 2" xfId="38635"/>
    <cellStyle name="Percent 2 3 4 3 3 2 2 3 3" xfId="28298"/>
    <cellStyle name="Percent 2 3 4 3 3 2 2 4" xfId="12790"/>
    <cellStyle name="Percent 2 3 4 3 3 2 2 4 2" xfId="33467"/>
    <cellStyle name="Percent 2 3 4 3 3 2 2 5" xfId="23130"/>
    <cellStyle name="Percent 2 3 4 3 3 2 3" xfId="3745"/>
    <cellStyle name="Percent 2 3 4 3 3 2 3 2" xfId="8913"/>
    <cellStyle name="Percent 2 3 4 3 3 2 3 2 2" xfId="19250"/>
    <cellStyle name="Percent 2 3 4 3 3 2 3 2 2 2" xfId="39927"/>
    <cellStyle name="Percent 2 3 4 3 3 2 3 2 3" xfId="29590"/>
    <cellStyle name="Percent 2 3 4 3 3 2 3 3" xfId="14082"/>
    <cellStyle name="Percent 2 3 4 3 3 2 3 3 2" xfId="34759"/>
    <cellStyle name="Percent 2 3 4 3 3 2 3 4" xfId="24422"/>
    <cellStyle name="Percent 2 3 4 3 3 2 4" xfId="6329"/>
    <cellStyle name="Percent 2 3 4 3 3 2 4 2" xfId="16666"/>
    <cellStyle name="Percent 2 3 4 3 3 2 4 2 2" xfId="37343"/>
    <cellStyle name="Percent 2 3 4 3 3 2 4 3" xfId="27006"/>
    <cellStyle name="Percent 2 3 4 3 3 2 5" xfId="11498"/>
    <cellStyle name="Percent 2 3 4 3 3 2 5 2" xfId="32175"/>
    <cellStyle name="Percent 2 3 4 3 3 2 6" xfId="21838"/>
    <cellStyle name="Percent 2 3 4 3 3 3" xfId="1807"/>
    <cellStyle name="Percent 2 3 4 3 3 3 2" xfId="4391"/>
    <cellStyle name="Percent 2 3 4 3 3 3 2 2" xfId="9559"/>
    <cellStyle name="Percent 2 3 4 3 3 3 2 2 2" xfId="19896"/>
    <cellStyle name="Percent 2 3 4 3 3 3 2 2 2 2" xfId="40573"/>
    <cellStyle name="Percent 2 3 4 3 3 3 2 2 3" xfId="30236"/>
    <cellStyle name="Percent 2 3 4 3 3 3 2 3" xfId="14728"/>
    <cellStyle name="Percent 2 3 4 3 3 3 2 3 2" xfId="35405"/>
    <cellStyle name="Percent 2 3 4 3 3 3 2 4" xfId="25068"/>
    <cellStyle name="Percent 2 3 4 3 3 3 3" xfId="6975"/>
    <cellStyle name="Percent 2 3 4 3 3 3 3 2" xfId="17312"/>
    <cellStyle name="Percent 2 3 4 3 3 3 3 2 2" xfId="37989"/>
    <cellStyle name="Percent 2 3 4 3 3 3 3 3" xfId="27652"/>
    <cellStyle name="Percent 2 3 4 3 3 3 4" xfId="12144"/>
    <cellStyle name="Percent 2 3 4 3 3 3 4 2" xfId="32821"/>
    <cellStyle name="Percent 2 3 4 3 3 3 5" xfId="22484"/>
    <cellStyle name="Percent 2 3 4 3 3 4" xfId="3099"/>
    <cellStyle name="Percent 2 3 4 3 3 4 2" xfId="8267"/>
    <cellStyle name="Percent 2 3 4 3 3 4 2 2" xfId="18604"/>
    <cellStyle name="Percent 2 3 4 3 3 4 2 2 2" xfId="39281"/>
    <cellStyle name="Percent 2 3 4 3 3 4 2 3" xfId="28944"/>
    <cellStyle name="Percent 2 3 4 3 3 4 3" xfId="13436"/>
    <cellStyle name="Percent 2 3 4 3 3 4 3 2" xfId="34113"/>
    <cellStyle name="Percent 2 3 4 3 3 4 4" xfId="23776"/>
    <cellStyle name="Percent 2 3 4 3 3 5" xfId="5683"/>
    <cellStyle name="Percent 2 3 4 3 3 5 2" xfId="16020"/>
    <cellStyle name="Percent 2 3 4 3 3 5 2 2" xfId="36697"/>
    <cellStyle name="Percent 2 3 4 3 3 5 3" xfId="26360"/>
    <cellStyle name="Percent 2 3 4 3 3 6" xfId="10852"/>
    <cellStyle name="Percent 2 3 4 3 3 6 2" xfId="31529"/>
    <cellStyle name="Percent 2 3 4 3 3 7" xfId="21192"/>
    <cellStyle name="Percent 2 3 4 3 4" xfId="838"/>
    <cellStyle name="Percent 2 3 4 3 4 2" xfId="2130"/>
    <cellStyle name="Percent 2 3 4 3 4 2 2" xfId="4714"/>
    <cellStyle name="Percent 2 3 4 3 4 2 2 2" xfId="9882"/>
    <cellStyle name="Percent 2 3 4 3 4 2 2 2 2" xfId="20219"/>
    <cellStyle name="Percent 2 3 4 3 4 2 2 2 2 2" xfId="40896"/>
    <cellStyle name="Percent 2 3 4 3 4 2 2 2 3" xfId="30559"/>
    <cellStyle name="Percent 2 3 4 3 4 2 2 3" xfId="15051"/>
    <cellStyle name="Percent 2 3 4 3 4 2 2 3 2" xfId="35728"/>
    <cellStyle name="Percent 2 3 4 3 4 2 2 4" xfId="25391"/>
    <cellStyle name="Percent 2 3 4 3 4 2 3" xfId="7298"/>
    <cellStyle name="Percent 2 3 4 3 4 2 3 2" xfId="17635"/>
    <cellStyle name="Percent 2 3 4 3 4 2 3 2 2" xfId="38312"/>
    <cellStyle name="Percent 2 3 4 3 4 2 3 3" xfId="27975"/>
    <cellStyle name="Percent 2 3 4 3 4 2 4" xfId="12467"/>
    <cellStyle name="Percent 2 3 4 3 4 2 4 2" xfId="33144"/>
    <cellStyle name="Percent 2 3 4 3 4 2 5" xfId="22807"/>
    <cellStyle name="Percent 2 3 4 3 4 3" xfId="3422"/>
    <cellStyle name="Percent 2 3 4 3 4 3 2" xfId="8590"/>
    <cellStyle name="Percent 2 3 4 3 4 3 2 2" xfId="18927"/>
    <cellStyle name="Percent 2 3 4 3 4 3 2 2 2" xfId="39604"/>
    <cellStyle name="Percent 2 3 4 3 4 3 2 3" xfId="29267"/>
    <cellStyle name="Percent 2 3 4 3 4 3 3" xfId="13759"/>
    <cellStyle name="Percent 2 3 4 3 4 3 3 2" xfId="34436"/>
    <cellStyle name="Percent 2 3 4 3 4 3 4" xfId="24099"/>
    <cellStyle name="Percent 2 3 4 3 4 4" xfId="6006"/>
    <cellStyle name="Percent 2 3 4 3 4 4 2" xfId="16343"/>
    <cellStyle name="Percent 2 3 4 3 4 4 2 2" xfId="37020"/>
    <cellStyle name="Percent 2 3 4 3 4 4 3" xfId="26683"/>
    <cellStyle name="Percent 2 3 4 3 4 5" xfId="11175"/>
    <cellStyle name="Percent 2 3 4 3 4 5 2" xfId="31852"/>
    <cellStyle name="Percent 2 3 4 3 4 6" xfId="21515"/>
    <cellStyle name="Percent 2 3 4 3 5" xfId="1484"/>
    <cellStyle name="Percent 2 3 4 3 5 2" xfId="4068"/>
    <cellStyle name="Percent 2 3 4 3 5 2 2" xfId="9236"/>
    <cellStyle name="Percent 2 3 4 3 5 2 2 2" xfId="19573"/>
    <cellStyle name="Percent 2 3 4 3 5 2 2 2 2" xfId="40250"/>
    <cellStyle name="Percent 2 3 4 3 5 2 2 3" xfId="29913"/>
    <cellStyle name="Percent 2 3 4 3 5 2 3" xfId="14405"/>
    <cellStyle name="Percent 2 3 4 3 5 2 3 2" xfId="35082"/>
    <cellStyle name="Percent 2 3 4 3 5 2 4" xfId="24745"/>
    <cellStyle name="Percent 2 3 4 3 5 3" xfId="6652"/>
    <cellStyle name="Percent 2 3 4 3 5 3 2" xfId="16989"/>
    <cellStyle name="Percent 2 3 4 3 5 3 2 2" xfId="37666"/>
    <cellStyle name="Percent 2 3 4 3 5 3 3" xfId="27329"/>
    <cellStyle name="Percent 2 3 4 3 5 4" xfId="11821"/>
    <cellStyle name="Percent 2 3 4 3 5 4 2" xfId="32498"/>
    <cellStyle name="Percent 2 3 4 3 5 5" xfId="22161"/>
    <cellStyle name="Percent 2 3 4 3 6" xfId="2776"/>
    <cellStyle name="Percent 2 3 4 3 6 2" xfId="7944"/>
    <cellStyle name="Percent 2 3 4 3 6 2 2" xfId="18281"/>
    <cellStyle name="Percent 2 3 4 3 6 2 2 2" xfId="38958"/>
    <cellStyle name="Percent 2 3 4 3 6 2 3" xfId="28621"/>
    <cellStyle name="Percent 2 3 4 3 6 3" xfId="13113"/>
    <cellStyle name="Percent 2 3 4 3 6 3 2" xfId="33790"/>
    <cellStyle name="Percent 2 3 4 3 6 4" xfId="23453"/>
    <cellStyle name="Percent 2 3 4 3 7" xfId="5360"/>
    <cellStyle name="Percent 2 3 4 3 7 2" xfId="15697"/>
    <cellStyle name="Percent 2 3 4 3 7 2 2" xfId="36374"/>
    <cellStyle name="Percent 2 3 4 3 7 3" xfId="26037"/>
    <cellStyle name="Percent 2 3 4 3 8" xfId="10529"/>
    <cellStyle name="Percent 2 3 4 3 8 2" xfId="31206"/>
    <cellStyle name="Percent 2 3 4 3 9" xfId="20869"/>
    <cellStyle name="Percent 2 3 4 4" xfId="274"/>
    <cellStyle name="Percent 2 3 4 4 2" xfId="598"/>
    <cellStyle name="Percent 2 3 4 4 2 2" xfId="1244"/>
    <cellStyle name="Percent 2 3 4 4 2 2 2" xfId="2536"/>
    <cellStyle name="Percent 2 3 4 4 2 2 2 2" xfId="5120"/>
    <cellStyle name="Percent 2 3 4 4 2 2 2 2 2" xfId="10288"/>
    <cellStyle name="Percent 2 3 4 4 2 2 2 2 2 2" xfId="20625"/>
    <cellStyle name="Percent 2 3 4 4 2 2 2 2 2 2 2" xfId="41302"/>
    <cellStyle name="Percent 2 3 4 4 2 2 2 2 2 3" xfId="30965"/>
    <cellStyle name="Percent 2 3 4 4 2 2 2 2 3" xfId="15457"/>
    <cellStyle name="Percent 2 3 4 4 2 2 2 2 3 2" xfId="36134"/>
    <cellStyle name="Percent 2 3 4 4 2 2 2 2 4" xfId="25797"/>
    <cellStyle name="Percent 2 3 4 4 2 2 2 3" xfId="7704"/>
    <cellStyle name="Percent 2 3 4 4 2 2 2 3 2" xfId="18041"/>
    <cellStyle name="Percent 2 3 4 4 2 2 2 3 2 2" xfId="38718"/>
    <cellStyle name="Percent 2 3 4 4 2 2 2 3 3" xfId="28381"/>
    <cellStyle name="Percent 2 3 4 4 2 2 2 4" xfId="12873"/>
    <cellStyle name="Percent 2 3 4 4 2 2 2 4 2" xfId="33550"/>
    <cellStyle name="Percent 2 3 4 4 2 2 2 5" xfId="23213"/>
    <cellStyle name="Percent 2 3 4 4 2 2 3" xfId="3828"/>
    <cellStyle name="Percent 2 3 4 4 2 2 3 2" xfId="8996"/>
    <cellStyle name="Percent 2 3 4 4 2 2 3 2 2" xfId="19333"/>
    <cellStyle name="Percent 2 3 4 4 2 2 3 2 2 2" xfId="40010"/>
    <cellStyle name="Percent 2 3 4 4 2 2 3 2 3" xfId="29673"/>
    <cellStyle name="Percent 2 3 4 4 2 2 3 3" xfId="14165"/>
    <cellStyle name="Percent 2 3 4 4 2 2 3 3 2" xfId="34842"/>
    <cellStyle name="Percent 2 3 4 4 2 2 3 4" xfId="24505"/>
    <cellStyle name="Percent 2 3 4 4 2 2 4" xfId="6412"/>
    <cellStyle name="Percent 2 3 4 4 2 2 4 2" xfId="16749"/>
    <cellStyle name="Percent 2 3 4 4 2 2 4 2 2" xfId="37426"/>
    <cellStyle name="Percent 2 3 4 4 2 2 4 3" xfId="27089"/>
    <cellStyle name="Percent 2 3 4 4 2 2 5" xfId="11581"/>
    <cellStyle name="Percent 2 3 4 4 2 2 5 2" xfId="32258"/>
    <cellStyle name="Percent 2 3 4 4 2 2 6" xfId="21921"/>
    <cellStyle name="Percent 2 3 4 4 2 3" xfId="1890"/>
    <cellStyle name="Percent 2 3 4 4 2 3 2" xfId="4474"/>
    <cellStyle name="Percent 2 3 4 4 2 3 2 2" xfId="9642"/>
    <cellStyle name="Percent 2 3 4 4 2 3 2 2 2" xfId="19979"/>
    <cellStyle name="Percent 2 3 4 4 2 3 2 2 2 2" xfId="40656"/>
    <cellStyle name="Percent 2 3 4 4 2 3 2 2 3" xfId="30319"/>
    <cellStyle name="Percent 2 3 4 4 2 3 2 3" xfId="14811"/>
    <cellStyle name="Percent 2 3 4 4 2 3 2 3 2" xfId="35488"/>
    <cellStyle name="Percent 2 3 4 4 2 3 2 4" xfId="25151"/>
    <cellStyle name="Percent 2 3 4 4 2 3 3" xfId="7058"/>
    <cellStyle name="Percent 2 3 4 4 2 3 3 2" xfId="17395"/>
    <cellStyle name="Percent 2 3 4 4 2 3 3 2 2" xfId="38072"/>
    <cellStyle name="Percent 2 3 4 4 2 3 3 3" xfId="27735"/>
    <cellStyle name="Percent 2 3 4 4 2 3 4" xfId="12227"/>
    <cellStyle name="Percent 2 3 4 4 2 3 4 2" xfId="32904"/>
    <cellStyle name="Percent 2 3 4 4 2 3 5" xfId="22567"/>
    <cellStyle name="Percent 2 3 4 4 2 4" xfId="3182"/>
    <cellStyle name="Percent 2 3 4 4 2 4 2" xfId="8350"/>
    <cellStyle name="Percent 2 3 4 4 2 4 2 2" xfId="18687"/>
    <cellStyle name="Percent 2 3 4 4 2 4 2 2 2" xfId="39364"/>
    <cellStyle name="Percent 2 3 4 4 2 4 2 3" xfId="29027"/>
    <cellStyle name="Percent 2 3 4 4 2 4 3" xfId="13519"/>
    <cellStyle name="Percent 2 3 4 4 2 4 3 2" xfId="34196"/>
    <cellStyle name="Percent 2 3 4 4 2 4 4" xfId="23859"/>
    <cellStyle name="Percent 2 3 4 4 2 5" xfId="5766"/>
    <cellStyle name="Percent 2 3 4 4 2 5 2" xfId="16103"/>
    <cellStyle name="Percent 2 3 4 4 2 5 2 2" xfId="36780"/>
    <cellStyle name="Percent 2 3 4 4 2 5 3" xfId="26443"/>
    <cellStyle name="Percent 2 3 4 4 2 6" xfId="10935"/>
    <cellStyle name="Percent 2 3 4 4 2 6 2" xfId="31612"/>
    <cellStyle name="Percent 2 3 4 4 2 7" xfId="21275"/>
    <cellStyle name="Percent 2 3 4 4 3" xfId="921"/>
    <cellStyle name="Percent 2 3 4 4 3 2" xfId="2213"/>
    <cellStyle name="Percent 2 3 4 4 3 2 2" xfId="4797"/>
    <cellStyle name="Percent 2 3 4 4 3 2 2 2" xfId="9965"/>
    <cellStyle name="Percent 2 3 4 4 3 2 2 2 2" xfId="20302"/>
    <cellStyle name="Percent 2 3 4 4 3 2 2 2 2 2" xfId="40979"/>
    <cellStyle name="Percent 2 3 4 4 3 2 2 2 3" xfId="30642"/>
    <cellStyle name="Percent 2 3 4 4 3 2 2 3" xfId="15134"/>
    <cellStyle name="Percent 2 3 4 4 3 2 2 3 2" xfId="35811"/>
    <cellStyle name="Percent 2 3 4 4 3 2 2 4" xfId="25474"/>
    <cellStyle name="Percent 2 3 4 4 3 2 3" xfId="7381"/>
    <cellStyle name="Percent 2 3 4 4 3 2 3 2" xfId="17718"/>
    <cellStyle name="Percent 2 3 4 4 3 2 3 2 2" xfId="38395"/>
    <cellStyle name="Percent 2 3 4 4 3 2 3 3" xfId="28058"/>
    <cellStyle name="Percent 2 3 4 4 3 2 4" xfId="12550"/>
    <cellStyle name="Percent 2 3 4 4 3 2 4 2" xfId="33227"/>
    <cellStyle name="Percent 2 3 4 4 3 2 5" xfId="22890"/>
    <cellStyle name="Percent 2 3 4 4 3 3" xfId="3505"/>
    <cellStyle name="Percent 2 3 4 4 3 3 2" xfId="8673"/>
    <cellStyle name="Percent 2 3 4 4 3 3 2 2" xfId="19010"/>
    <cellStyle name="Percent 2 3 4 4 3 3 2 2 2" xfId="39687"/>
    <cellStyle name="Percent 2 3 4 4 3 3 2 3" xfId="29350"/>
    <cellStyle name="Percent 2 3 4 4 3 3 3" xfId="13842"/>
    <cellStyle name="Percent 2 3 4 4 3 3 3 2" xfId="34519"/>
    <cellStyle name="Percent 2 3 4 4 3 3 4" xfId="24182"/>
    <cellStyle name="Percent 2 3 4 4 3 4" xfId="6089"/>
    <cellStyle name="Percent 2 3 4 4 3 4 2" xfId="16426"/>
    <cellStyle name="Percent 2 3 4 4 3 4 2 2" xfId="37103"/>
    <cellStyle name="Percent 2 3 4 4 3 4 3" xfId="26766"/>
    <cellStyle name="Percent 2 3 4 4 3 5" xfId="11258"/>
    <cellStyle name="Percent 2 3 4 4 3 5 2" xfId="31935"/>
    <cellStyle name="Percent 2 3 4 4 3 6" xfId="21598"/>
    <cellStyle name="Percent 2 3 4 4 4" xfId="1567"/>
    <cellStyle name="Percent 2 3 4 4 4 2" xfId="4151"/>
    <cellStyle name="Percent 2 3 4 4 4 2 2" xfId="9319"/>
    <cellStyle name="Percent 2 3 4 4 4 2 2 2" xfId="19656"/>
    <cellStyle name="Percent 2 3 4 4 4 2 2 2 2" xfId="40333"/>
    <cellStyle name="Percent 2 3 4 4 4 2 2 3" xfId="29996"/>
    <cellStyle name="Percent 2 3 4 4 4 2 3" xfId="14488"/>
    <cellStyle name="Percent 2 3 4 4 4 2 3 2" xfId="35165"/>
    <cellStyle name="Percent 2 3 4 4 4 2 4" xfId="24828"/>
    <cellStyle name="Percent 2 3 4 4 4 3" xfId="6735"/>
    <cellStyle name="Percent 2 3 4 4 4 3 2" xfId="17072"/>
    <cellStyle name="Percent 2 3 4 4 4 3 2 2" xfId="37749"/>
    <cellStyle name="Percent 2 3 4 4 4 3 3" xfId="27412"/>
    <cellStyle name="Percent 2 3 4 4 4 4" xfId="11904"/>
    <cellStyle name="Percent 2 3 4 4 4 4 2" xfId="32581"/>
    <cellStyle name="Percent 2 3 4 4 4 5" xfId="22244"/>
    <cellStyle name="Percent 2 3 4 4 5" xfId="2859"/>
    <cellStyle name="Percent 2 3 4 4 5 2" xfId="8027"/>
    <cellStyle name="Percent 2 3 4 4 5 2 2" xfId="18364"/>
    <cellStyle name="Percent 2 3 4 4 5 2 2 2" xfId="39041"/>
    <cellStyle name="Percent 2 3 4 4 5 2 3" xfId="28704"/>
    <cellStyle name="Percent 2 3 4 4 5 3" xfId="13196"/>
    <cellStyle name="Percent 2 3 4 4 5 3 2" xfId="33873"/>
    <cellStyle name="Percent 2 3 4 4 5 4" xfId="23536"/>
    <cellStyle name="Percent 2 3 4 4 6" xfId="5443"/>
    <cellStyle name="Percent 2 3 4 4 6 2" xfId="15780"/>
    <cellStyle name="Percent 2 3 4 4 6 2 2" xfId="36457"/>
    <cellStyle name="Percent 2 3 4 4 6 3" xfId="26120"/>
    <cellStyle name="Percent 2 3 4 4 7" xfId="10612"/>
    <cellStyle name="Percent 2 3 4 4 7 2" xfId="31289"/>
    <cellStyle name="Percent 2 3 4 4 8" xfId="20952"/>
    <cellStyle name="Percent 2 3 4 5" xfId="435"/>
    <cellStyle name="Percent 2 3 4 5 2" xfId="1081"/>
    <cellStyle name="Percent 2 3 4 5 2 2" xfId="2373"/>
    <cellStyle name="Percent 2 3 4 5 2 2 2" xfId="4957"/>
    <cellStyle name="Percent 2 3 4 5 2 2 2 2" xfId="10125"/>
    <cellStyle name="Percent 2 3 4 5 2 2 2 2 2" xfId="20462"/>
    <cellStyle name="Percent 2 3 4 5 2 2 2 2 2 2" xfId="41139"/>
    <cellStyle name="Percent 2 3 4 5 2 2 2 2 3" xfId="30802"/>
    <cellStyle name="Percent 2 3 4 5 2 2 2 3" xfId="15294"/>
    <cellStyle name="Percent 2 3 4 5 2 2 2 3 2" xfId="35971"/>
    <cellStyle name="Percent 2 3 4 5 2 2 2 4" xfId="25634"/>
    <cellStyle name="Percent 2 3 4 5 2 2 3" xfId="7541"/>
    <cellStyle name="Percent 2 3 4 5 2 2 3 2" xfId="17878"/>
    <cellStyle name="Percent 2 3 4 5 2 2 3 2 2" xfId="38555"/>
    <cellStyle name="Percent 2 3 4 5 2 2 3 3" xfId="28218"/>
    <cellStyle name="Percent 2 3 4 5 2 2 4" xfId="12710"/>
    <cellStyle name="Percent 2 3 4 5 2 2 4 2" xfId="33387"/>
    <cellStyle name="Percent 2 3 4 5 2 2 5" xfId="23050"/>
    <cellStyle name="Percent 2 3 4 5 2 3" xfId="3665"/>
    <cellStyle name="Percent 2 3 4 5 2 3 2" xfId="8833"/>
    <cellStyle name="Percent 2 3 4 5 2 3 2 2" xfId="19170"/>
    <cellStyle name="Percent 2 3 4 5 2 3 2 2 2" xfId="39847"/>
    <cellStyle name="Percent 2 3 4 5 2 3 2 3" xfId="29510"/>
    <cellStyle name="Percent 2 3 4 5 2 3 3" xfId="14002"/>
    <cellStyle name="Percent 2 3 4 5 2 3 3 2" xfId="34679"/>
    <cellStyle name="Percent 2 3 4 5 2 3 4" xfId="24342"/>
    <cellStyle name="Percent 2 3 4 5 2 4" xfId="6249"/>
    <cellStyle name="Percent 2 3 4 5 2 4 2" xfId="16586"/>
    <cellStyle name="Percent 2 3 4 5 2 4 2 2" xfId="37263"/>
    <cellStyle name="Percent 2 3 4 5 2 4 3" xfId="26926"/>
    <cellStyle name="Percent 2 3 4 5 2 5" xfId="11418"/>
    <cellStyle name="Percent 2 3 4 5 2 5 2" xfId="32095"/>
    <cellStyle name="Percent 2 3 4 5 2 6" xfId="21758"/>
    <cellStyle name="Percent 2 3 4 5 3" xfId="1727"/>
    <cellStyle name="Percent 2 3 4 5 3 2" xfId="4311"/>
    <cellStyle name="Percent 2 3 4 5 3 2 2" xfId="9479"/>
    <cellStyle name="Percent 2 3 4 5 3 2 2 2" xfId="19816"/>
    <cellStyle name="Percent 2 3 4 5 3 2 2 2 2" xfId="40493"/>
    <cellStyle name="Percent 2 3 4 5 3 2 2 3" xfId="30156"/>
    <cellStyle name="Percent 2 3 4 5 3 2 3" xfId="14648"/>
    <cellStyle name="Percent 2 3 4 5 3 2 3 2" xfId="35325"/>
    <cellStyle name="Percent 2 3 4 5 3 2 4" xfId="24988"/>
    <cellStyle name="Percent 2 3 4 5 3 3" xfId="6895"/>
    <cellStyle name="Percent 2 3 4 5 3 3 2" xfId="17232"/>
    <cellStyle name="Percent 2 3 4 5 3 3 2 2" xfId="37909"/>
    <cellStyle name="Percent 2 3 4 5 3 3 3" xfId="27572"/>
    <cellStyle name="Percent 2 3 4 5 3 4" xfId="12064"/>
    <cellStyle name="Percent 2 3 4 5 3 4 2" xfId="32741"/>
    <cellStyle name="Percent 2 3 4 5 3 5" xfId="22404"/>
    <cellStyle name="Percent 2 3 4 5 4" xfId="3019"/>
    <cellStyle name="Percent 2 3 4 5 4 2" xfId="8187"/>
    <cellStyle name="Percent 2 3 4 5 4 2 2" xfId="18524"/>
    <cellStyle name="Percent 2 3 4 5 4 2 2 2" xfId="39201"/>
    <cellStyle name="Percent 2 3 4 5 4 2 3" xfId="28864"/>
    <cellStyle name="Percent 2 3 4 5 4 3" xfId="13356"/>
    <cellStyle name="Percent 2 3 4 5 4 3 2" xfId="34033"/>
    <cellStyle name="Percent 2 3 4 5 4 4" xfId="23696"/>
    <cellStyle name="Percent 2 3 4 5 5" xfId="5603"/>
    <cellStyle name="Percent 2 3 4 5 5 2" xfId="15940"/>
    <cellStyle name="Percent 2 3 4 5 5 2 2" xfId="36617"/>
    <cellStyle name="Percent 2 3 4 5 5 3" xfId="26280"/>
    <cellStyle name="Percent 2 3 4 5 6" xfId="10772"/>
    <cellStyle name="Percent 2 3 4 5 6 2" xfId="31449"/>
    <cellStyle name="Percent 2 3 4 5 7" xfId="21112"/>
    <cellStyle name="Percent 2 3 4 6" xfId="758"/>
    <cellStyle name="Percent 2 3 4 6 2" xfId="2050"/>
    <cellStyle name="Percent 2 3 4 6 2 2" xfId="4634"/>
    <cellStyle name="Percent 2 3 4 6 2 2 2" xfId="9802"/>
    <cellStyle name="Percent 2 3 4 6 2 2 2 2" xfId="20139"/>
    <cellStyle name="Percent 2 3 4 6 2 2 2 2 2" xfId="40816"/>
    <cellStyle name="Percent 2 3 4 6 2 2 2 3" xfId="30479"/>
    <cellStyle name="Percent 2 3 4 6 2 2 3" xfId="14971"/>
    <cellStyle name="Percent 2 3 4 6 2 2 3 2" xfId="35648"/>
    <cellStyle name="Percent 2 3 4 6 2 2 4" xfId="25311"/>
    <cellStyle name="Percent 2 3 4 6 2 3" xfId="7218"/>
    <cellStyle name="Percent 2 3 4 6 2 3 2" xfId="17555"/>
    <cellStyle name="Percent 2 3 4 6 2 3 2 2" xfId="38232"/>
    <cellStyle name="Percent 2 3 4 6 2 3 3" xfId="27895"/>
    <cellStyle name="Percent 2 3 4 6 2 4" xfId="12387"/>
    <cellStyle name="Percent 2 3 4 6 2 4 2" xfId="33064"/>
    <cellStyle name="Percent 2 3 4 6 2 5" xfId="22727"/>
    <cellStyle name="Percent 2 3 4 6 3" xfId="3342"/>
    <cellStyle name="Percent 2 3 4 6 3 2" xfId="8510"/>
    <cellStyle name="Percent 2 3 4 6 3 2 2" xfId="18847"/>
    <cellStyle name="Percent 2 3 4 6 3 2 2 2" xfId="39524"/>
    <cellStyle name="Percent 2 3 4 6 3 2 3" xfId="29187"/>
    <cellStyle name="Percent 2 3 4 6 3 3" xfId="13679"/>
    <cellStyle name="Percent 2 3 4 6 3 3 2" xfId="34356"/>
    <cellStyle name="Percent 2 3 4 6 3 4" xfId="24019"/>
    <cellStyle name="Percent 2 3 4 6 4" xfId="5926"/>
    <cellStyle name="Percent 2 3 4 6 4 2" xfId="16263"/>
    <cellStyle name="Percent 2 3 4 6 4 2 2" xfId="36940"/>
    <cellStyle name="Percent 2 3 4 6 4 3" xfId="26603"/>
    <cellStyle name="Percent 2 3 4 6 5" xfId="11095"/>
    <cellStyle name="Percent 2 3 4 6 5 2" xfId="31772"/>
    <cellStyle name="Percent 2 3 4 6 6" xfId="21435"/>
    <cellStyle name="Percent 2 3 4 7" xfId="1404"/>
    <cellStyle name="Percent 2 3 4 7 2" xfId="3988"/>
    <cellStyle name="Percent 2 3 4 7 2 2" xfId="9156"/>
    <cellStyle name="Percent 2 3 4 7 2 2 2" xfId="19493"/>
    <cellStyle name="Percent 2 3 4 7 2 2 2 2" xfId="40170"/>
    <cellStyle name="Percent 2 3 4 7 2 2 3" xfId="29833"/>
    <cellStyle name="Percent 2 3 4 7 2 3" xfId="14325"/>
    <cellStyle name="Percent 2 3 4 7 2 3 2" xfId="35002"/>
    <cellStyle name="Percent 2 3 4 7 2 4" xfId="24665"/>
    <cellStyle name="Percent 2 3 4 7 3" xfId="6572"/>
    <cellStyle name="Percent 2 3 4 7 3 2" xfId="16909"/>
    <cellStyle name="Percent 2 3 4 7 3 2 2" xfId="37586"/>
    <cellStyle name="Percent 2 3 4 7 3 3" xfId="27249"/>
    <cellStyle name="Percent 2 3 4 7 4" xfId="11741"/>
    <cellStyle name="Percent 2 3 4 7 4 2" xfId="32418"/>
    <cellStyle name="Percent 2 3 4 7 5" xfId="22081"/>
    <cellStyle name="Percent 2 3 4 8" xfId="2696"/>
    <cellStyle name="Percent 2 3 4 8 2" xfId="7864"/>
    <cellStyle name="Percent 2 3 4 8 2 2" xfId="18201"/>
    <cellStyle name="Percent 2 3 4 8 2 2 2" xfId="38878"/>
    <cellStyle name="Percent 2 3 4 8 2 3" xfId="28541"/>
    <cellStyle name="Percent 2 3 4 8 3" xfId="13033"/>
    <cellStyle name="Percent 2 3 4 8 3 2" xfId="33710"/>
    <cellStyle name="Percent 2 3 4 8 4" xfId="23373"/>
    <cellStyle name="Percent 2 3 4 9" xfId="5280"/>
    <cellStyle name="Percent 2 3 4 9 2" xfId="15617"/>
    <cellStyle name="Percent 2 3 4 9 2 2" xfId="36294"/>
    <cellStyle name="Percent 2 3 4 9 3" xfId="25957"/>
    <cellStyle name="Percent 2 3 5" xfId="126"/>
    <cellStyle name="Percent 2 3 5 10" xfId="20809"/>
    <cellStyle name="Percent 2 3 5 2" xfId="207"/>
    <cellStyle name="Percent 2 3 5 2 2" xfId="375"/>
    <cellStyle name="Percent 2 3 5 2 2 2" xfId="698"/>
    <cellStyle name="Percent 2 3 5 2 2 2 2" xfId="1344"/>
    <cellStyle name="Percent 2 3 5 2 2 2 2 2" xfId="2636"/>
    <cellStyle name="Percent 2 3 5 2 2 2 2 2 2" xfId="5220"/>
    <cellStyle name="Percent 2 3 5 2 2 2 2 2 2 2" xfId="10388"/>
    <cellStyle name="Percent 2 3 5 2 2 2 2 2 2 2 2" xfId="20725"/>
    <cellStyle name="Percent 2 3 5 2 2 2 2 2 2 2 2 2" xfId="41402"/>
    <cellStyle name="Percent 2 3 5 2 2 2 2 2 2 2 3" xfId="31065"/>
    <cellStyle name="Percent 2 3 5 2 2 2 2 2 2 3" xfId="15557"/>
    <cellStyle name="Percent 2 3 5 2 2 2 2 2 2 3 2" xfId="36234"/>
    <cellStyle name="Percent 2 3 5 2 2 2 2 2 2 4" xfId="25897"/>
    <cellStyle name="Percent 2 3 5 2 2 2 2 2 3" xfId="7804"/>
    <cellStyle name="Percent 2 3 5 2 2 2 2 2 3 2" xfId="18141"/>
    <cellStyle name="Percent 2 3 5 2 2 2 2 2 3 2 2" xfId="38818"/>
    <cellStyle name="Percent 2 3 5 2 2 2 2 2 3 3" xfId="28481"/>
    <cellStyle name="Percent 2 3 5 2 2 2 2 2 4" xfId="12973"/>
    <cellStyle name="Percent 2 3 5 2 2 2 2 2 4 2" xfId="33650"/>
    <cellStyle name="Percent 2 3 5 2 2 2 2 2 5" xfId="23313"/>
    <cellStyle name="Percent 2 3 5 2 2 2 2 3" xfId="3928"/>
    <cellStyle name="Percent 2 3 5 2 2 2 2 3 2" xfId="9096"/>
    <cellStyle name="Percent 2 3 5 2 2 2 2 3 2 2" xfId="19433"/>
    <cellStyle name="Percent 2 3 5 2 2 2 2 3 2 2 2" xfId="40110"/>
    <cellStyle name="Percent 2 3 5 2 2 2 2 3 2 3" xfId="29773"/>
    <cellStyle name="Percent 2 3 5 2 2 2 2 3 3" xfId="14265"/>
    <cellStyle name="Percent 2 3 5 2 2 2 2 3 3 2" xfId="34942"/>
    <cellStyle name="Percent 2 3 5 2 2 2 2 3 4" xfId="24605"/>
    <cellStyle name="Percent 2 3 5 2 2 2 2 4" xfId="6512"/>
    <cellStyle name="Percent 2 3 5 2 2 2 2 4 2" xfId="16849"/>
    <cellStyle name="Percent 2 3 5 2 2 2 2 4 2 2" xfId="37526"/>
    <cellStyle name="Percent 2 3 5 2 2 2 2 4 3" xfId="27189"/>
    <cellStyle name="Percent 2 3 5 2 2 2 2 5" xfId="11681"/>
    <cellStyle name="Percent 2 3 5 2 2 2 2 5 2" xfId="32358"/>
    <cellStyle name="Percent 2 3 5 2 2 2 2 6" xfId="22021"/>
    <cellStyle name="Percent 2 3 5 2 2 2 3" xfId="1990"/>
    <cellStyle name="Percent 2 3 5 2 2 2 3 2" xfId="4574"/>
    <cellStyle name="Percent 2 3 5 2 2 2 3 2 2" xfId="9742"/>
    <cellStyle name="Percent 2 3 5 2 2 2 3 2 2 2" xfId="20079"/>
    <cellStyle name="Percent 2 3 5 2 2 2 3 2 2 2 2" xfId="40756"/>
    <cellStyle name="Percent 2 3 5 2 2 2 3 2 2 3" xfId="30419"/>
    <cellStyle name="Percent 2 3 5 2 2 2 3 2 3" xfId="14911"/>
    <cellStyle name="Percent 2 3 5 2 2 2 3 2 3 2" xfId="35588"/>
    <cellStyle name="Percent 2 3 5 2 2 2 3 2 4" xfId="25251"/>
    <cellStyle name="Percent 2 3 5 2 2 2 3 3" xfId="7158"/>
    <cellStyle name="Percent 2 3 5 2 2 2 3 3 2" xfId="17495"/>
    <cellStyle name="Percent 2 3 5 2 2 2 3 3 2 2" xfId="38172"/>
    <cellStyle name="Percent 2 3 5 2 2 2 3 3 3" xfId="27835"/>
    <cellStyle name="Percent 2 3 5 2 2 2 3 4" xfId="12327"/>
    <cellStyle name="Percent 2 3 5 2 2 2 3 4 2" xfId="33004"/>
    <cellStyle name="Percent 2 3 5 2 2 2 3 5" xfId="22667"/>
    <cellStyle name="Percent 2 3 5 2 2 2 4" xfId="3282"/>
    <cellStyle name="Percent 2 3 5 2 2 2 4 2" xfId="8450"/>
    <cellStyle name="Percent 2 3 5 2 2 2 4 2 2" xfId="18787"/>
    <cellStyle name="Percent 2 3 5 2 2 2 4 2 2 2" xfId="39464"/>
    <cellStyle name="Percent 2 3 5 2 2 2 4 2 3" xfId="29127"/>
    <cellStyle name="Percent 2 3 5 2 2 2 4 3" xfId="13619"/>
    <cellStyle name="Percent 2 3 5 2 2 2 4 3 2" xfId="34296"/>
    <cellStyle name="Percent 2 3 5 2 2 2 4 4" xfId="23959"/>
    <cellStyle name="Percent 2 3 5 2 2 2 5" xfId="5866"/>
    <cellStyle name="Percent 2 3 5 2 2 2 5 2" xfId="16203"/>
    <cellStyle name="Percent 2 3 5 2 2 2 5 2 2" xfId="36880"/>
    <cellStyle name="Percent 2 3 5 2 2 2 5 3" xfId="26543"/>
    <cellStyle name="Percent 2 3 5 2 2 2 6" xfId="11035"/>
    <cellStyle name="Percent 2 3 5 2 2 2 6 2" xfId="31712"/>
    <cellStyle name="Percent 2 3 5 2 2 2 7" xfId="21375"/>
    <cellStyle name="Percent 2 3 5 2 2 3" xfId="1021"/>
    <cellStyle name="Percent 2 3 5 2 2 3 2" xfId="2313"/>
    <cellStyle name="Percent 2 3 5 2 2 3 2 2" xfId="4897"/>
    <cellStyle name="Percent 2 3 5 2 2 3 2 2 2" xfId="10065"/>
    <cellStyle name="Percent 2 3 5 2 2 3 2 2 2 2" xfId="20402"/>
    <cellStyle name="Percent 2 3 5 2 2 3 2 2 2 2 2" xfId="41079"/>
    <cellStyle name="Percent 2 3 5 2 2 3 2 2 2 3" xfId="30742"/>
    <cellStyle name="Percent 2 3 5 2 2 3 2 2 3" xfId="15234"/>
    <cellStyle name="Percent 2 3 5 2 2 3 2 2 3 2" xfId="35911"/>
    <cellStyle name="Percent 2 3 5 2 2 3 2 2 4" xfId="25574"/>
    <cellStyle name="Percent 2 3 5 2 2 3 2 3" xfId="7481"/>
    <cellStyle name="Percent 2 3 5 2 2 3 2 3 2" xfId="17818"/>
    <cellStyle name="Percent 2 3 5 2 2 3 2 3 2 2" xfId="38495"/>
    <cellStyle name="Percent 2 3 5 2 2 3 2 3 3" xfId="28158"/>
    <cellStyle name="Percent 2 3 5 2 2 3 2 4" xfId="12650"/>
    <cellStyle name="Percent 2 3 5 2 2 3 2 4 2" xfId="33327"/>
    <cellStyle name="Percent 2 3 5 2 2 3 2 5" xfId="22990"/>
    <cellStyle name="Percent 2 3 5 2 2 3 3" xfId="3605"/>
    <cellStyle name="Percent 2 3 5 2 2 3 3 2" xfId="8773"/>
    <cellStyle name="Percent 2 3 5 2 2 3 3 2 2" xfId="19110"/>
    <cellStyle name="Percent 2 3 5 2 2 3 3 2 2 2" xfId="39787"/>
    <cellStyle name="Percent 2 3 5 2 2 3 3 2 3" xfId="29450"/>
    <cellStyle name="Percent 2 3 5 2 2 3 3 3" xfId="13942"/>
    <cellStyle name="Percent 2 3 5 2 2 3 3 3 2" xfId="34619"/>
    <cellStyle name="Percent 2 3 5 2 2 3 3 4" xfId="24282"/>
    <cellStyle name="Percent 2 3 5 2 2 3 4" xfId="6189"/>
    <cellStyle name="Percent 2 3 5 2 2 3 4 2" xfId="16526"/>
    <cellStyle name="Percent 2 3 5 2 2 3 4 2 2" xfId="37203"/>
    <cellStyle name="Percent 2 3 5 2 2 3 4 3" xfId="26866"/>
    <cellStyle name="Percent 2 3 5 2 2 3 5" xfId="11358"/>
    <cellStyle name="Percent 2 3 5 2 2 3 5 2" xfId="32035"/>
    <cellStyle name="Percent 2 3 5 2 2 3 6" xfId="21698"/>
    <cellStyle name="Percent 2 3 5 2 2 4" xfId="1667"/>
    <cellStyle name="Percent 2 3 5 2 2 4 2" xfId="4251"/>
    <cellStyle name="Percent 2 3 5 2 2 4 2 2" xfId="9419"/>
    <cellStyle name="Percent 2 3 5 2 2 4 2 2 2" xfId="19756"/>
    <cellStyle name="Percent 2 3 5 2 2 4 2 2 2 2" xfId="40433"/>
    <cellStyle name="Percent 2 3 5 2 2 4 2 2 3" xfId="30096"/>
    <cellStyle name="Percent 2 3 5 2 2 4 2 3" xfId="14588"/>
    <cellStyle name="Percent 2 3 5 2 2 4 2 3 2" xfId="35265"/>
    <cellStyle name="Percent 2 3 5 2 2 4 2 4" xfId="24928"/>
    <cellStyle name="Percent 2 3 5 2 2 4 3" xfId="6835"/>
    <cellStyle name="Percent 2 3 5 2 2 4 3 2" xfId="17172"/>
    <cellStyle name="Percent 2 3 5 2 2 4 3 2 2" xfId="37849"/>
    <cellStyle name="Percent 2 3 5 2 2 4 3 3" xfId="27512"/>
    <cellStyle name="Percent 2 3 5 2 2 4 4" xfId="12004"/>
    <cellStyle name="Percent 2 3 5 2 2 4 4 2" xfId="32681"/>
    <cellStyle name="Percent 2 3 5 2 2 4 5" xfId="22344"/>
    <cellStyle name="Percent 2 3 5 2 2 5" xfId="2959"/>
    <cellStyle name="Percent 2 3 5 2 2 5 2" xfId="8127"/>
    <cellStyle name="Percent 2 3 5 2 2 5 2 2" xfId="18464"/>
    <cellStyle name="Percent 2 3 5 2 2 5 2 2 2" xfId="39141"/>
    <cellStyle name="Percent 2 3 5 2 2 5 2 3" xfId="28804"/>
    <cellStyle name="Percent 2 3 5 2 2 5 3" xfId="13296"/>
    <cellStyle name="Percent 2 3 5 2 2 5 3 2" xfId="33973"/>
    <cellStyle name="Percent 2 3 5 2 2 5 4" xfId="23636"/>
    <cellStyle name="Percent 2 3 5 2 2 6" xfId="5543"/>
    <cellStyle name="Percent 2 3 5 2 2 6 2" xfId="15880"/>
    <cellStyle name="Percent 2 3 5 2 2 6 2 2" xfId="36557"/>
    <cellStyle name="Percent 2 3 5 2 2 6 3" xfId="26220"/>
    <cellStyle name="Percent 2 3 5 2 2 7" xfId="10712"/>
    <cellStyle name="Percent 2 3 5 2 2 7 2" xfId="31389"/>
    <cellStyle name="Percent 2 3 5 2 2 8" xfId="21052"/>
    <cellStyle name="Percent 2 3 5 2 3" xfId="535"/>
    <cellStyle name="Percent 2 3 5 2 3 2" xfId="1181"/>
    <cellStyle name="Percent 2 3 5 2 3 2 2" xfId="2473"/>
    <cellStyle name="Percent 2 3 5 2 3 2 2 2" xfId="5057"/>
    <cellStyle name="Percent 2 3 5 2 3 2 2 2 2" xfId="10225"/>
    <cellStyle name="Percent 2 3 5 2 3 2 2 2 2 2" xfId="20562"/>
    <cellStyle name="Percent 2 3 5 2 3 2 2 2 2 2 2" xfId="41239"/>
    <cellStyle name="Percent 2 3 5 2 3 2 2 2 2 3" xfId="30902"/>
    <cellStyle name="Percent 2 3 5 2 3 2 2 2 3" xfId="15394"/>
    <cellStyle name="Percent 2 3 5 2 3 2 2 2 3 2" xfId="36071"/>
    <cellStyle name="Percent 2 3 5 2 3 2 2 2 4" xfId="25734"/>
    <cellStyle name="Percent 2 3 5 2 3 2 2 3" xfId="7641"/>
    <cellStyle name="Percent 2 3 5 2 3 2 2 3 2" xfId="17978"/>
    <cellStyle name="Percent 2 3 5 2 3 2 2 3 2 2" xfId="38655"/>
    <cellStyle name="Percent 2 3 5 2 3 2 2 3 3" xfId="28318"/>
    <cellStyle name="Percent 2 3 5 2 3 2 2 4" xfId="12810"/>
    <cellStyle name="Percent 2 3 5 2 3 2 2 4 2" xfId="33487"/>
    <cellStyle name="Percent 2 3 5 2 3 2 2 5" xfId="23150"/>
    <cellStyle name="Percent 2 3 5 2 3 2 3" xfId="3765"/>
    <cellStyle name="Percent 2 3 5 2 3 2 3 2" xfId="8933"/>
    <cellStyle name="Percent 2 3 5 2 3 2 3 2 2" xfId="19270"/>
    <cellStyle name="Percent 2 3 5 2 3 2 3 2 2 2" xfId="39947"/>
    <cellStyle name="Percent 2 3 5 2 3 2 3 2 3" xfId="29610"/>
    <cellStyle name="Percent 2 3 5 2 3 2 3 3" xfId="14102"/>
    <cellStyle name="Percent 2 3 5 2 3 2 3 3 2" xfId="34779"/>
    <cellStyle name="Percent 2 3 5 2 3 2 3 4" xfId="24442"/>
    <cellStyle name="Percent 2 3 5 2 3 2 4" xfId="6349"/>
    <cellStyle name="Percent 2 3 5 2 3 2 4 2" xfId="16686"/>
    <cellStyle name="Percent 2 3 5 2 3 2 4 2 2" xfId="37363"/>
    <cellStyle name="Percent 2 3 5 2 3 2 4 3" xfId="27026"/>
    <cellStyle name="Percent 2 3 5 2 3 2 5" xfId="11518"/>
    <cellStyle name="Percent 2 3 5 2 3 2 5 2" xfId="32195"/>
    <cellStyle name="Percent 2 3 5 2 3 2 6" xfId="21858"/>
    <cellStyle name="Percent 2 3 5 2 3 3" xfId="1827"/>
    <cellStyle name="Percent 2 3 5 2 3 3 2" xfId="4411"/>
    <cellStyle name="Percent 2 3 5 2 3 3 2 2" xfId="9579"/>
    <cellStyle name="Percent 2 3 5 2 3 3 2 2 2" xfId="19916"/>
    <cellStyle name="Percent 2 3 5 2 3 3 2 2 2 2" xfId="40593"/>
    <cellStyle name="Percent 2 3 5 2 3 3 2 2 3" xfId="30256"/>
    <cellStyle name="Percent 2 3 5 2 3 3 2 3" xfId="14748"/>
    <cellStyle name="Percent 2 3 5 2 3 3 2 3 2" xfId="35425"/>
    <cellStyle name="Percent 2 3 5 2 3 3 2 4" xfId="25088"/>
    <cellStyle name="Percent 2 3 5 2 3 3 3" xfId="6995"/>
    <cellStyle name="Percent 2 3 5 2 3 3 3 2" xfId="17332"/>
    <cellStyle name="Percent 2 3 5 2 3 3 3 2 2" xfId="38009"/>
    <cellStyle name="Percent 2 3 5 2 3 3 3 3" xfId="27672"/>
    <cellStyle name="Percent 2 3 5 2 3 3 4" xfId="12164"/>
    <cellStyle name="Percent 2 3 5 2 3 3 4 2" xfId="32841"/>
    <cellStyle name="Percent 2 3 5 2 3 3 5" xfId="22504"/>
    <cellStyle name="Percent 2 3 5 2 3 4" xfId="3119"/>
    <cellStyle name="Percent 2 3 5 2 3 4 2" xfId="8287"/>
    <cellStyle name="Percent 2 3 5 2 3 4 2 2" xfId="18624"/>
    <cellStyle name="Percent 2 3 5 2 3 4 2 2 2" xfId="39301"/>
    <cellStyle name="Percent 2 3 5 2 3 4 2 3" xfId="28964"/>
    <cellStyle name="Percent 2 3 5 2 3 4 3" xfId="13456"/>
    <cellStyle name="Percent 2 3 5 2 3 4 3 2" xfId="34133"/>
    <cellStyle name="Percent 2 3 5 2 3 4 4" xfId="23796"/>
    <cellStyle name="Percent 2 3 5 2 3 5" xfId="5703"/>
    <cellStyle name="Percent 2 3 5 2 3 5 2" xfId="16040"/>
    <cellStyle name="Percent 2 3 5 2 3 5 2 2" xfId="36717"/>
    <cellStyle name="Percent 2 3 5 2 3 5 3" xfId="26380"/>
    <cellStyle name="Percent 2 3 5 2 3 6" xfId="10872"/>
    <cellStyle name="Percent 2 3 5 2 3 6 2" xfId="31549"/>
    <cellStyle name="Percent 2 3 5 2 3 7" xfId="21212"/>
    <cellStyle name="Percent 2 3 5 2 4" xfId="858"/>
    <cellStyle name="Percent 2 3 5 2 4 2" xfId="2150"/>
    <cellStyle name="Percent 2 3 5 2 4 2 2" xfId="4734"/>
    <cellStyle name="Percent 2 3 5 2 4 2 2 2" xfId="9902"/>
    <cellStyle name="Percent 2 3 5 2 4 2 2 2 2" xfId="20239"/>
    <cellStyle name="Percent 2 3 5 2 4 2 2 2 2 2" xfId="40916"/>
    <cellStyle name="Percent 2 3 5 2 4 2 2 2 3" xfId="30579"/>
    <cellStyle name="Percent 2 3 5 2 4 2 2 3" xfId="15071"/>
    <cellStyle name="Percent 2 3 5 2 4 2 2 3 2" xfId="35748"/>
    <cellStyle name="Percent 2 3 5 2 4 2 2 4" xfId="25411"/>
    <cellStyle name="Percent 2 3 5 2 4 2 3" xfId="7318"/>
    <cellStyle name="Percent 2 3 5 2 4 2 3 2" xfId="17655"/>
    <cellStyle name="Percent 2 3 5 2 4 2 3 2 2" xfId="38332"/>
    <cellStyle name="Percent 2 3 5 2 4 2 3 3" xfId="27995"/>
    <cellStyle name="Percent 2 3 5 2 4 2 4" xfId="12487"/>
    <cellStyle name="Percent 2 3 5 2 4 2 4 2" xfId="33164"/>
    <cellStyle name="Percent 2 3 5 2 4 2 5" xfId="22827"/>
    <cellStyle name="Percent 2 3 5 2 4 3" xfId="3442"/>
    <cellStyle name="Percent 2 3 5 2 4 3 2" xfId="8610"/>
    <cellStyle name="Percent 2 3 5 2 4 3 2 2" xfId="18947"/>
    <cellStyle name="Percent 2 3 5 2 4 3 2 2 2" xfId="39624"/>
    <cellStyle name="Percent 2 3 5 2 4 3 2 3" xfId="29287"/>
    <cellStyle name="Percent 2 3 5 2 4 3 3" xfId="13779"/>
    <cellStyle name="Percent 2 3 5 2 4 3 3 2" xfId="34456"/>
    <cellStyle name="Percent 2 3 5 2 4 3 4" xfId="24119"/>
    <cellStyle name="Percent 2 3 5 2 4 4" xfId="6026"/>
    <cellStyle name="Percent 2 3 5 2 4 4 2" xfId="16363"/>
    <cellStyle name="Percent 2 3 5 2 4 4 2 2" xfId="37040"/>
    <cellStyle name="Percent 2 3 5 2 4 4 3" xfId="26703"/>
    <cellStyle name="Percent 2 3 5 2 4 5" xfId="11195"/>
    <cellStyle name="Percent 2 3 5 2 4 5 2" xfId="31872"/>
    <cellStyle name="Percent 2 3 5 2 4 6" xfId="21535"/>
    <cellStyle name="Percent 2 3 5 2 5" xfId="1504"/>
    <cellStyle name="Percent 2 3 5 2 5 2" xfId="4088"/>
    <cellStyle name="Percent 2 3 5 2 5 2 2" xfId="9256"/>
    <cellStyle name="Percent 2 3 5 2 5 2 2 2" xfId="19593"/>
    <cellStyle name="Percent 2 3 5 2 5 2 2 2 2" xfId="40270"/>
    <cellStyle name="Percent 2 3 5 2 5 2 2 3" xfId="29933"/>
    <cellStyle name="Percent 2 3 5 2 5 2 3" xfId="14425"/>
    <cellStyle name="Percent 2 3 5 2 5 2 3 2" xfId="35102"/>
    <cellStyle name="Percent 2 3 5 2 5 2 4" xfId="24765"/>
    <cellStyle name="Percent 2 3 5 2 5 3" xfId="6672"/>
    <cellStyle name="Percent 2 3 5 2 5 3 2" xfId="17009"/>
    <cellStyle name="Percent 2 3 5 2 5 3 2 2" xfId="37686"/>
    <cellStyle name="Percent 2 3 5 2 5 3 3" xfId="27349"/>
    <cellStyle name="Percent 2 3 5 2 5 4" xfId="11841"/>
    <cellStyle name="Percent 2 3 5 2 5 4 2" xfId="32518"/>
    <cellStyle name="Percent 2 3 5 2 5 5" xfId="22181"/>
    <cellStyle name="Percent 2 3 5 2 6" xfId="2796"/>
    <cellStyle name="Percent 2 3 5 2 6 2" xfId="7964"/>
    <cellStyle name="Percent 2 3 5 2 6 2 2" xfId="18301"/>
    <cellStyle name="Percent 2 3 5 2 6 2 2 2" xfId="38978"/>
    <cellStyle name="Percent 2 3 5 2 6 2 3" xfId="28641"/>
    <cellStyle name="Percent 2 3 5 2 6 3" xfId="13133"/>
    <cellStyle name="Percent 2 3 5 2 6 3 2" xfId="33810"/>
    <cellStyle name="Percent 2 3 5 2 6 4" xfId="23473"/>
    <cellStyle name="Percent 2 3 5 2 7" xfId="5380"/>
    <cellStyle name="Percent 2 3 5 2 7 2" xfId="15717"/>
    <cellStyle name="Percent 2 3 5 2 7 2 2" xfId="36394"/>
    <cellStyle name="Percent 2 3 5 2 7 3" xfId="26057"/>
    <cellStyle name="Percent 2 3 5 2 8" xfId="10549"/>
    <cellStyle name="Percent 2 3 5 2 8 2" xfId="31226"/>
    <cellStyle name="Percent 2 3 5 2 9" xfId="20889"/>
    <cellStyle name="Percent 2 3 5 3" xfId="294"/>
    <cellStyle name="Percent 2 3 5 3 2" xfId="618"/>
    <cellStyle name="Percent 2 3 5 3 2 2" xfId="1264"/>
    <cellStyle name="Percent 2 3 5 3 2 2 2" xfId="2556"/>
    <cellStyle name="Percent 2 3 5 3 2 2 2 2" xfId="5140"/>
    <cellStyle name="Percent 2 3 5 3 2 2 2 2 2" xfId="10308"/>
    <cellStyle name="Percent 2 3 5 3 2 2 2 2 2 2" xfId="20645"/>
    <cellStyle name="Percent 2 3 5 3 2 2 2 2 2 2 2" xfId="41322"/>
    <cellStyle name="Percent 2 3 5 3 2 2 2 2 2 3" xfId="30985"/>
    <cellStyle name="Percent 2 3 5 3 2 2 2 2 3" xfId="15477"/>
    <cellStyle name="Percent 2 3 5 3 2 2 2 2 3 2" xfId="36154"/>
    <cellStyle name="Percent 2 3 5 3 2 2 2 2 4" xfId="25817"/>
    <cellStyle name="Percent 2 3 5 3 2 2 2 3" xfId="7724"/>
    <cellStyle name="Percent 2 3 5 3 2 2 2 3 2" xfId="18061"/>
    <cellStyle name="Percent 2 3 5 3 2 2 2 3 2 2" xfId="38738"/>
    <cellStyle name="Percent 2 3 5 3 2 2 2 3 3" xfId="28401"/>
    <cellStyle name="Percent 2 3 5 3 2 2 2 4" xfId="12893"/>
    <cellStyle name="Percent 2 3 5 3 2 2 2 4 2" xfId="33570"/>
    <cellStyle name="Percent 2 3 5 3 2 2 2 5" xfId="23233"/>
    <cellStyle name="Percent 2 3 5 3 2 2 3" xfId="3848"/>
    <cellStyle name="Percent 2 3 5 3 2 2 3 2" xfId="9016"/>
    <cellStyle name="Percent 2 3 5 3 2 2 3 2 2" xfId="19353"/>
    <cellStyle name="Percent 2 3 5 3 2 2 3 2 2 2" xfId="40030"/>
    <cellStyle name="Percent 2 3 5 3 2 2 3 2 3" xfId="29693"/>
    <cellStyle name="Percent 2 3 5 3 2 2 3 3" xfId="14185"/>
    <cellStyle name="Percent 2 3 5 3 2 2 3 3 2" xfId="34862"/>
    <cellStyle name="Percent 2 3 5 3 2 2 3 4" xfId="24525"/>
    <cellStyle name="Percent 2 3 5 3 2 2 4" xfId="6432"/>
    <cellStyle name="Percent 2 3 5 3 2 2 4 2" xfId="16769"/>
    <cellStyle name="Percent 2 3 5 3 2 2 4 2 2" xfId="37446"/>
    <cellStyle name="Percent 2 3 5 3 2 2 4 3" xfId="27109"/>
    <cellStyle name="Percent 2 3 5 3 2 2 5" xfId="11601"/>
    <cellStyle name="Percent 2 3 5 3 2 2 5 2" xfId="32278"/>
    <cellStyle name="Percent 2 3 5 3 2 2 6" xfId="21941"/>
    <cellStyle name="Percent 2 3 5 3 2 3" xfId="1910"/>
    <cellStyle name="Percent 2 3 5 3 2 3 2" xfId="4494"/>
    <cellStyle name="Percent 2 3 5 3 2 3 2 2" xfId="9662"/>
    <cellStyle name="Percent 2 3 5 3 2 3 2 2 2" xfId="19999"/>
    <cellStyle name="Percent 2 3 5 3 2 3 2 2 2 2" xfId="40676"/>
    <cellStyle name="Percent 2 3 5 3 2 3 2 2 3" xfId="30339"/>
    <cellStyle name="Percent 2 3 5 3 2 3 2 3" xfId="14831"/>
    <cellStyle name="Percent 2 3 5 3 2 3 2 3 2" xfId="35508"/>
    <cellStyle name="Percent 2 3 5 3 2 3 2 4" xfId="25171"/>
    <cellStyle name="Percent 2 3 5 3 2 3 3" xfId="7078"/>
    <cellStyle name="Percent 2 3 5 3 2 3 3 2" xfId="17415"/>
    <cellStyle name="Percent 2 3 5 3 2 3 3 2 2" xfId="38092"/>
    <cellStyle name="Percent 2 3 5 3 2 3 3 3" xfId="27755"/>
    <cellStyle name="Percent 2 3 5 3 2 3 4" xfId="12247"/>
    <cellStyle name="Percent 2 3 5 3 2 3 4 2" xfId="32924"/>
    <cellStyle name="Percent 2 3 5 3 2 3 5" xfId="22587"/>
    <cellStyle name="Percent 2 3 5 3 2 4" xfId="3202"/>
    <cellStyle name="Percent 2 3 5 3 2 4 2" xfId="8370"/>
    <cellStyle name="Percent 2 3 5 3 2 4 2 2" xfId="18707"/>
    <cellStyle name="Percent 2 3 5 3 2 4 2 2 2" xfId="39384"/>
    <cellStyle name="Percent 2 3 5 3 2 4 2 3" xfId="29047"/>
    <cellStyle name="Percent 2 3 5 3 2 4 3" xfId="13539"/>
    <cellStyle name="Percent 2 3 5 3 2 4 3 2" xfId="34216"/>
    <cellStyle name="Percent 2 3 5 3 2 4 4" xfId="23879"/>
    <cellStyle name="Percent 2 3 5 3 2 5" xfId="5786"/>
    <cellStyle name="Percent 2 3 5 3 2 5 2" xfId="16123"/>
    <cellStyle name="Percent 2 3 5 3 2 5 2 2" xfId="36800"/>
    <cellStyle name="Percent 2 3 5 3 2 5 3" xfId="26463"/>
    <cellStyle name="Percent 2 3 5 3 2 6" xfId="10955"/>
    <cellStyle name="Percent 2 3 5 3 2 6 2" xfId="31632"/>
    <cellStyle name="Percent 2 3 5 3 2 7" xfId="21295"/>
    <cellStyle name="Percent 2 3 5 3 3" xfId="941"/>
    <cellStyle name="Percent 2 3 5 3 3 2" xfId="2233"/>
    <cellStyle name="Percent 2 3 5 3 3 2 2" xfId="4817"/>
    <cellStyle name="Percent 2 3 5 3 3 2 2 2" xfId="9985"/>
    <cellStyle name="Percent 2 3 5 3 3 2 2 2 2" xfId="20322"/>
    <cellStyle name="Percent 2 3 5 3 3 2 2 2 2 2" xfId="40999"/>
    <cellStyle name="Percent 2 3 5 3 3 2 2 2 3" xfId="30662"/>
    <cellStyle name="Percent 2 3 5 3 3 2 2 3" xfId="15154"/>
    <cellStyle name="Percent 2 3 5 3 3 2 2 3 2" xfId="35831"/>
    <cellStyle name="Percent 2 3 5 3 3 2 2 4" xfId="25494"/>
    <cellStyle name="Percent 2 3 5 3 3 2 3" xfId="7401"/>
    <cellStyle name="Percent 2 3 5 3 3 2 3 2" xfId="17738"/>
    <cellStyle name="Percent 2 3 5 3 3 2 3 2 2" xfId="38415"/>
    <cellStyle name="Percent 2 3 5 3 3 2 3 3" xfId="28078"/>
    <cellStyle name="Percent 2 3 5 3 3 2 4" xfId="12570"/>
    <cellStyle name="Percent 2 3 5 3 3 2 4 2" xfId="33247"/>
    <cellStyle name="Percent 2 3 5 3 3 2 5" xfId="22910"/>
    <cellStyle name="Percent 2 3 5 3 3 3" xfId="3525"/>
    <cellStyle name="Percent 2 3 5 3 3 3 2" xfId="8693"/>
    <cellStyle name="Percent 2 3 5 3 3 3 2 2" xfId="19030"/>
    <cellStyle name="Percent 2 3 5 3 3 3 2 2 2" xfId="39707"/>
    <cellStyle name="Percent 2 3 5 3 3 3 2 3" xfId="29370"/>
    <cellStyle name="Percent 2 3 5 3 3 3 3" xfId="13862"/>
    <cellStyle name="Percent 2 3 5 3 3 3 3 2" xfId="34539"/>
    <cellStyle name="Percent 2 3 5 3 3 3 4" xfId="24202"/>
    <cellStyle name="Percent 2 3 5 3 3 4" xfId="6109"/>
    <cellStyle name="Percent 2 3 5 3 3 4 2" xfId="16446"/>
    <cellStyle name="Percent 2 3 5 3 3 4 2 2" xfId="37123"/>
    <cellStyle name="Percent 2 3 5 3 3 4 3" xfId="26786"/>
    <cellStyle name="Percent 2 3 5 3 3 5" xfId="11278"/>
    <cellStyle name="Percent 2 3 5 3 3 5 2" xfId="31955"/>
    <cellStyle name="Percent 2 3 5 3 3 6" xfId="21618"/>
    <cellStyle name="Percent 2 3 5 3 4" xfId="1587"/>
    <cellStyle name="Percent 2 3 5 3 4 2" xfId="4171"/>
    <cellStyle name="Percent 2 3 5 3 4 2 2" xfId="9339"/>
    <cellStyle name="Percent 2 3 5 3 4 2 2 2" xfId="19676"/>
    <cellStyle name="Percent 2 3 5 3 4 2 2 2 2" xfId="40353"/>
    <cellStyle name="Percent 2 3 5 3 4 2 2 3" xfId="30016"/>
    <cellStyle name="Percent 2 3 5 3 4 2 3" xfId="14508"/>
    <cellStyle name="Percent 2 3 5 3 4 2 3 2" xfId="35185"/>
    <cellStyle name="Percent 2 3 5 3 4 2 4" xfId="24848"/>
    <cellStyle name="Percent 2 3 5 3 4 3" xfId="6755"/>
    <cellStyle name="Percent 2 3 5 3 4 3 2" xfId="17092"/>
    <cellStyle name="Percent 2 3 5 3 4 3 2 2" xfId="37769"/>
    <cellStyle name="Percent 2 3 5 3 4 3 3" xfId="27432"/>
    <cellStyle name="Percent 2 3 5 3 4 4" xfId="11924"/>
    <cellStyle name="Percent 2 3 5 3 4 4 2" xfId="32601"/>
    <cellStyle name="Percent 2 3 5 3 4 5" xfId="22264"/>
    <cellStyle name="Percent 2 3 5 3 5" xfId="2879"/>
    <cellStyle name="Percent 2 3 5 3 5 2" xfId="8047"/>
    <cellStyle name="Percent 2 3 5 3 5 2 2" xfId="18384"/>
    <cellStyle name="Percent 2 3 5 3 5 2 2 2" xfId="39061"/>
    <cellStyle name="Percent 2 3 5 3 5 2 3" xfId="28724"/>
    <cellStyle name="Percent 2 3 5 3 5 3" xfId="13216"/>
    <cellStyle name="Percent 2 3 5 3 5 3 2" xfId="33893"/>
    <cellStyle name="Percent 2 3 5 3 5 4" xfId="23556"/>
    <cellStyle name="Percent 2 3 5 3 6" xfId="5463"/>
    <cellStyle name="Percent 2 3 5 3 6 2" xfId="15800"/>
    <cellStyle name="Percent 2 3 5 3 6 2 2" xfId="36477"/>
    <cellStyle name="Percent 2 3 5 3 6 3" xfId="26140"/>
    <cellStyle name="Percent 2 3 5 3 7" xfId="10632"/>
    <cellStyle name="Percent 2 3 5 3 7 2" xfId="31309"/>
    <cellStyle name="Percent 2 3 5 3 8" xfId="20972"/>
    <cellStyle name="Percent 2 3 5 4" xfId="455"/>
    <cellStyle name="Percent 2 3 5 4 2" xfId="1101"/>
    <cellStyle name="Percent 2 3 5 4 2 2" xfId="2393"/>
    <cellStyle name="Percent 2 3 5 4 2 2 2" xfId="4977"/>
    <cellStyle name="Percent 2 3 5 4 2 2 2 2" xfId="10145"/>
    <cellStyle name="Percent 2 3 5 4 2 2 2 2 2" xfId="20482"/>
    <cellStyle name="Percent 2 3 5 4 2 2 2 2 2 2" xfId="41159"/>
    <cellStyle name="Percent 2 3 5 4 2 2 2 2 3" xfId="30822"/>
    <cellStyle name="Percent 2 3 5 4 2 2 2 3" xfId="15314"/>
    <cellStyle name="Percent 2 3 5 4 2 2 2 3 2" xfId="35991"/>
    <cellStyle name="Percent 2 3 5 4 2 2 2 4" xfId="25654"/>
    <cellStyle name="Percent 2 3 5 4 2 2 3" xfId="7561"/>
    <cellStyle name="Percent 2 3 5 4 2 2 3 2" xfId="17898"/>
    <cellStyle name="Percent 2 3 5 4 2 2 3 2 2" xfId="38575"/>
    <cellStyle name="Percent 2 3 5 4 2 2 3 3" xfId="28238"/>
    <cellStyle name="Percent 2 3 5 4 2 2 4" xfId="12730"/>
    <cellStyle name="Percent 2 3 5 4 2 2 4 2" xfId="33407"/>
    <cellStyle name="Percent 2 3 5 4 2 2 5" xfId="23070"/>
    <cellStyle name="Percent 2 3 5 4 2 3" xfId="3685"/>
    <cellStyle name="Percent 2 3 5 4 2 3 2" xfId="8853"/>
    <cellStyle name="Percent 2 3 5 4 2 3 2 2" xfId="19190"/>
    <cellStyle name="Percent 2 3 5 4 2 3 2 2 2" xfId="39867"/>
    <cellStyle name="Percent 2 3 5 4 2 3 2 3" xfId="29530"/>
    <cellStyle name="Percent 2 3 5 4 2 3 3" xfId="14022"/>
    <cellStyle name="Percent 2 3 5 4 2 3 3 2" xfId="34699"/>
    <cellStyle name="Percent 2 3 5 4 2 3 4" xfId="24362"/>
    <cellStyle name="Percent 2 3 5 4 2 4" xfId="6269"/>
    <cellStyle name="Percent 2 3 5 4 2 4 2" xfId="16606"/>
    <cellStyle name="Percent 2 3 5 4 2 4 2 2" xfId="37283"/>
    <cellStyle name="Percent 2 3 5 4 2 4 3" xfId="26946"/>
    <cellStyle name="Percent 2 3 5 4 2 5" xfId="11438"/>
    <cellStyle name="Percent 2 3 5 4 2 5 2" xfId="32115"/>
    <cellStyle name="Percent 2 3 5 4 2 6" xfId="21778"/>
    <cellStyle name="Percent 2 3 5 4 3" xfId="1747"/>
    <cellStyle name="Percent 2 3 5 4 3 2" xfId="4331"/>
    <cellStyle name="Percent 2 3 5 4 3 2 2" xfId="9499"/>
    <cellStyle name="Percent 2 3 5 4 3 2 2 2" xfId="19836"/>
    <cellStyle name="Percent 2 3 5 4 3 2 2 2 2" xfId="40513"/>
    <cellStyle name="Percent 2 3 5 4 3 2 2 3" xfId="30176"/>
    <cellStyle name="Percent 2 3 5 4 3 2 3" xfId="14668"/>
    <cellStyle name="Percent 2 3 5 4 3 2 3 2" xfId="35345"/>
    <cellStyle name="Percent 2 3 5 4 3 2 4" xfId="25008"/>
    <cellStyle name="Percent 2 3 5 4 3 3" xfId="6915"/>
    <cellStyle name="Percent 2 3 5 4 3 3 2" xfId="17252"/>
    <cellStyle name="Percent 2 3 5 4 3 3 2 2" xfId="37929"/>
    <cellStyle name="Percent 2 3 5 4 3 3 3" xfId="27592"/>
    <cellStyle name="Percent 2 3 5 4 3 4" xfId="12084"/>
    <cellStyle name="Percent 2 3 5 4 3 4 2" xfId="32761"/>
    <cellStyle name="Percent 2 3 5 4 3 5" xfId="22424"/>
    <cellStyle name="Percent 2 3 5 4 4" xfId="3039"/>
    <cellStyle name="Percent 2 3 5 4 4 2" xfId="8207"/>
    <cellStyle name="Percent 2 3 5 4 4 2 2" xfId="18544"/>
    <cellStyle name="Percent 2 3 5 4 4 2 2 2" xfId="39221"/>
    <cellStyle name="Percent 2 3 5 4 4 2 3" xfId="28884"/>
    <cellStyle name="Percent 2 3 5 4 4 3" xfId="13376"/>
    <cellStyle name="Percent 2 3 5 4 4 3 2" xfId="34053"/>
    <cellStyle name="Percent 2 3 5 4 4 4" xfId="23716"/>
    <cellStyle name="Percent 2 3 5 4 5" xfId="5623"/>
    <cellStyle name="Percent 2 3 5 4 5 2" xfId="15960"/>
    <cellStyle name="Percent 2 3 5 4 5 2 2" xfId="36637"/>
    <cellStyle name="Percent 2 3 5 4 5 3" xfId="26300"/>
    <cellStyle name="Percent 2 3 5 4 6" xfId="10792"/>
    <cellStyle name="Percent 2 3 5 4 6 2" xfId="31469"/>
    <cellStyle name="Percent 2 3 5 4 7" xfId="21132"/>
    <cellStyle name="Percent 2 3 5 5" xfId="778"/>
    <cellStyle name="Percent 2 3 5 5 2" xfId="2070"/>
    <cellStyle name="Percent 2 3 5 5 2 2" xfId="4654"/>
    <cellStyle name="Percent 2 3 5 5 2 2 2" xfId="9822"/>
    <cellStyle name="Percent 2 3 5 5 2 2 2 2" xfId="20159"/>
    <cellStyle name="Percent 2 3 5 5 2 2 2 2 2" xfId="40836"/>
    <cellStyle name="Percent 2 3 5 5 2 2 2 3" xfId="30499"/>
    <cellStyle name="Percent 2 3 5 5 2 2 3" xfId="14991"/>
    <cellStyle name="Percent 2 3 5 5 2 2 3 2" xfId="35668"/>
    <cellStyle name="Percent 2 3 5 5 2 2 4" xfId="25331"/>
    <cellStyle name="Percent 2 3 5 5 2 3" xfId="7238"/>
    <cellStyle name="Percent 2 3 5 5 2 3 2" xfId="17575"/>
    <cellStyle name="Percent 2 3 5 5 2 3 2 2" xfId="38252"/>
    <cellStyle name="Percent 2 3 5 5 2 3 3" xfId="27915"/>
    <cellStyle name="Percent 2 3 5 5 2 4" xfId="12407"/>
    <cellStyle name="Percent 2 3 5 5 2 4 2" xfId="33084"/>
    <cellStyle name="Percent 2 3 5 5 2 5" xfId="22747"/>
    <cellStyle name="Percent 2 3 5 5 3" xfId="3362"/>
    <cellStyle name="Percent 2 3 5 5 3 2" xfId="8530"/>
    <cellStyle name="Percent 2 3 5 5 3 2 2" xfId="18867"/>
    <cellStyle name="Percent 2 3 5 5 3 2 2 2" xfId="39544"/>
    <cellStyle name="Percent 2 3 5 5 3 2 3" xfId="29207"/>
    <cellStyle name="Percent 2 3 5 5 3 3" xfId="13699"/>
    <cellStyle name="Percent 2 3 5 5 3 3 2" xfId="34376"/>
    <cellStyle name="Percent 2 3 5 5 3 4" xfId="24039"/>
    <cellStyle name="Percent 2 3 5 5 4" xfId="5946"/>
    <cellStyle name="Percent 2 3 5 5 4 2" xfId="16283"/>
    <cellStyle name="Percent 2 3 5 5 4 2 2" xfId="36960"/>
    <cellStyle name="Percent 2 3 5 5 4 3" xfId="26623"/>
    <cellStyle name="Percent 2 3 5 5 5" xfId="11115"/>
    <cellStyle name="Percent 2 3 5 5 5 2" xfId="31792"/>
    <cellStyle name="Percent 2 3 5 5 6" xfId="21455"/>
    <cellStyle name="Percent 2 3 5 6" xfId="1424"/>
    <cellStyle name="Percent 2 3 5 6 2" xfId="4008"/>
    <cellStyle name="Percent 2 3 5 6 2 2" xfId="9176"/>
    <cellStyle name="Percent 2 3 5 6 2 2 2" xfId="19513"/>
    <cellStyle name="Percent 2 3 5 6 2 2 2 2" xfId="40190"/>
    <cellStyle name="Percent 2 3 5 6 2 2 3" xfId="29853"/>
    <cellStyle name="Percent 2 3 5 6 2 3" xfId="14345"/>
    <cellStyle name="Percent 2 3 5 6 2 3 2" xfId="35022"/>
    <cellStyle name="Percent 2 3 5 6 2 4" xfId="24685"/>
    <cellStyle name="Percent 2 3 5 6 3" xfId="6592"/>
    <cellStyle name="Percent 2 3 5 6 3 2" xfId="16929"/>
    <cellStyle name="Percent 2 3 5 6 3 2 2" xfId="37606"/>
    <cellStyle name="Percent 2 3 5 6 3 3" xfId="27269"/>
    <cellStyle name="Percent 2 3 5 6 4" xfId="11761"/>
    <cellStyle name="Percent 2 3 5 6 4 2" xfId="32438"/>
    <cellStyle name="Percent 2 3 5 6 5" xfId="22101"/>
    <cellStyle name="Percent 2 3 5 7" xfId="2716"/>
    <cellStyle name="Percent 2 3 5 7 2" xfId="7884"/>
    <cellStyle name="Percent 2 3 5 7 2 2" xfId="18221"/>
    <cellStyle name="Percent 2 3 5 7 2 2 2" xfId="38898"/>
    <cellStyle name="Percent 2 3 5 7 2 3" xfId="28561"/>
    <cellStyle name="Percent 2 3 5 7 3" xfId="13053"/>
    <cellStyle name="Percent 2 3 5 7 3 2" xfId="33730"/>
    <cellStyle name="Percent 2 3 5 7 4" xfId="23393"/>
    <cellStyle name="Percent 2 3 5 8" xfId="5300"/>
    <cellStyle name="Percent 2 3 5 8 2" xfId="15637"/>
    <cellStyle name="Percent 2 3 5 8 2 2" xfId="36314"/>
    <cellStyle name="Percent 2 3 5 8 3" xfId="25977"/>
    <cellStyle name="Percent 2 3 5 9" xfId="10469"/>
    <cellStyle name="Percent 2 3 5 9 2" xfId="31146"/>
    <cellStyle name="Percent 2 3 6" xfId="167"/>
    <cellStyle name="Percent 2 3 6 2" xfId="335"/>
    <cellStyle name="Percent 2 3 6 2 2" xfId="658"/>
    <cellStyle name="Percent 2 3 6 2 2 2" xfId="1304"/>
    <cellStyle name="Percent 2 3 6 2 2 2 2" xfId="2596"/>
    <cellStyle name="Percent 2 3 6 2 2 2 2 2" xfId="5180"/>
    <cellStyle name="Percent 2 3 6 2 2 2 2 2 2" xfId="10348"/>
    <cellStyle name="Percent 2 3 6 2 2 2 2 2 2 2" xfId="20685"/>
    <cellStyle name="Percent 2 3 6 2 2 2 2 2 2 2 2" xfId="41362"/>
    <cellStyle name="Percent 2 3 6 2 2 2 2 2 2 3" xfId="31025"/>
    <cellStyle name="Percent 2 3 6 2 2 2 2 2 3" xfId="15517"/>
    <cellStyle name="Percent 2 3 6 2 2 2 2 2 3 2" xfId="36194"/>
    <cellStyle name="Percent 2 3 6 2 2 2 2 2 4" xfId="25857"/>
    <cellStyle name="Percent 2 3 6 2 2 2 2 3" xfId="7764"/>
    <cellStyle name="Percent 2 3 6 2 2 2 2 3 2" xfId="18101"/>
    <cellStyle name="Percent 2 3 6 2 2 2 2 3 2 2" xfId="38778"/>
    <cellStyle name="Percent 2 3 6 2 2 2 2 3 3" xfId="28441"/>
    <cellStyle name="Percent 2 3 6 2 2 2 2 4" xfId="12933"/>
    <cellStyle name="Percent 2 3 6 2 2 2 2 4 2" xfId="33610"/>
    <cellStyle name="Percent 2 3 6 2 2 2 2 5" xfId="23273"/>
    <cellStyle name="Percent 2 3 6 2 2 2 3" xfId="3888"/>
    <cellStyle name="Percent 2 3 6 2 2 2 3 2" xfId="9056"/>
    <cellStyle name="Percent 2 3 6 2 2 2 3 2 2" xfId="19393"/>
    <cellStyle name="Percent 2 3 6 2 2 2 3 2 2 2" xfId="40070"/>
    <cellStyle name="Percent 2 3 6 2 2 2 3 2 3" xfId="29733"/>
    <cellStyle name="Percent 2 3 6 2 2 2 3 3" xfId="14225"/>
    <cellStyle name="Percent 2 3 6 2 2 2 3 3 2" xfId="34902"/>
    <cellStyle name="Percent 2 3 6 2 2 2 3 4" xfId="24565"/>
    <cellStyle name="Percent 2 3 6 2 2 2 4" xfId="6472"/>
    <cellStyle name="Percent 2 3 6 2 2 2 4 2" xfId="16809"/>
    <cellStyle name="Percent 2 3 6 2 2 2 4 2 2" xfId="37486"/>
    <cellStyle name="Percent 2 3 6 2 2 2 4 3" xfId="27149"/>
    <cellStyle name="Percent 2 3 6 2 2 2 5" xfId="11641"/>
    <cellStyle name="Percent 2 3 6 2 2 2 5 2" xfId="32318"/>
    <cellStyle name="Percent 2 3 6 2 2 2 6" xfId="21981"/>
    <cellStyle name="Percent 2 3 6 2 2 3" xfId="1950"/>
    <cellStyle name="Percent 2 3 6 2 2 3 2" xfId="4534"/>
    <cellStyle name="Percent 2 3 6 2 2 3 2 2" xfId="9702"/>
    <cellStyle name="Percent 2 3 6 2 2 3 2 2 2" xfId="20039"/>
    <cellStyle name="Percent 2 3 6 2 2 3 2 2 2 2" xfId="40716"/>
    <cellStyle name="Percent 2 3 6 2 2 3 2 2 3" xfId="30379"/>
    <cellStyle name="Percent 2 3 6 2 2 3 2 3" xfId="14871"/>
    <cellStyle name="Percent 2 3 6 2 2 3 2 3 2" xfId="35548"/>
    <cellStyle name="Percent 2 3 6 2 2 3 2 4" xfId="25211"/>
    <cellStyle name="Percent 2 3 6 2 2 3 3" xfId="7118"/>
    <cellStyle name="Percent 2 3 6 2 2 3 3 2" xfId="17455"/>
    <cellStyle name="Percent 2 3 6 2 2 3 3 2 2" xfId="38132"/>
    <cellStyle name="Percent 2 3 6 2 2 3 3 3" xfId="27795"/>
    <cellStyle name="Percent 2 3 6 2 2 3 4" xfId="12287"/>
    <cellStyle name="Percent 2 3 6 2 2 3 4 2" xfId="32964"/>
    <cellStyle name="Percent 2 3 6 2 2 3 5" xfId="22627"/>
    <cellStyle name="Percent 2 3 6 2 2 4" xfId="3242"/>
    <cellStyle name="Percent 2 3 6 2 2 4 2" xfId="8410"/>
    <cellStyle name="Percent 2 3 6 2 2 4 2 2" xfId="18747"/>
    <cellStyle name="Percent 2 3 6 2 2 4 2 2 2" xfId="39424"/>
    <cellStyle name="Percent 2 3 6 2 2 4 2 3" xfId="29087"/>
    <cellStyle name="Percent 2 3 6 2 2 4 3" xfId="13579"/>
    <cellStyle name="Percent 2 3 6 2 2 4 3 2" xfId="34256"/>
    <cellStyle name="Percent 2 3 6 2 2 4 4" xfId="23919"/>
    <cellStyle name="Percent 2 3 6 2 2 5" xfId="5826"/>
    <cellStyle name="Percent 2 3 6 2 2 5 2" xfId="16163"/>
    <cellStyle name="Percent 2 3 6 2 2 5 2 2" xfId="36840"/>
    <cellStyle name="Percent 2 3 6 2 2 5 3" xfId="26503"/>
    <cellStyle name="Percent 2 3 6 2 2 6" xfId="10995"/>
    <cellStyle name="Percent 2 3 6 2 2 6 2" xfId="31672"/>
    <cellStyle name="Percent 2 3 6 2 2 7" xfId="21335"/>
    <cellStyle name="Percent 2 3 6 2 3" xfId="981"/>
    <cellStyle name="Percent 2 3 6 2 3 2" xfId="2273"/>
    <cellStyle name="Percent 2 3 6 2 3 2 2" xfId="4857"/>
    <cellStyle name="Percent 2 3 6 2 3 2 2 2" xfId="10025"/>
    <cellStyle name="Percent 2 3 6 2 3 2 2 2 2" xfId="20362"/>
    <cellStyle name="Percent 2 3 6 2 3 2 2 2 2 2" xfId="41039"/>
    <cellStyle name="Percent 2 3 6 2 3 2 2 2 3" xfId="30702"/>
    <cellStyle name="Percent 2 3 6 2 3 2 2 3" xfId="15194"/>
    <cellStyle name="Percent 2 3 6 2 3 2 2 3 2" xfId="35871"/>
    <cellStyle name="Percent 2 3 6 2 3 2 2 4" xfId="25534"/>
    <cellStyle name="Percent 2 3 6 2 3 2 3" xfId="7441"/>
    <cellStyle name="Percent 2 3 6 2 3 2 3 2" xfId="17778"/>
    <cellStyle name="Percent 2 3 6 2 3 2 3 2 2" xfId="38455"/>
    <cellStyle name="Percent 2 3 6 2 3 2 3 3" xfId="28118"/>
    <cellStyle name="Percent 2 3 6 2 3 2 4" xfId="12610"/>
    <cellStyle name="Percent 2 3 6 2 3 2 4 2" xfId="33287"/>
    <cellStyle name="Percent 2 3 6 2 3 2 5" xfId="22950"/>
    <cellStyle name="Percent 2 3 6 2 3 3" xfId="3565"/>
    <cellStyle name="Percent 2 3 6 2 3 3 2" xfId="8733"/>
    <cellStyle name="Percent 2 3 6 2 3 3 2 2" xfId="19070"/>
    <cellStyle name="Percent 2 3 6 2 3 3 2 2 2" xfId="39747"/>
    <cellStyle name="Percent 2 3 6 2 3 3 2 3" xfId="29410"/>
    <cellStyle name="Percent 2 3 6 2 3 3 3" xfId="13902"/>
    <cellStyle name="Percent 2 3 6 2 3 3 3 2" xfId="34579"/>
    <cellStyle name="Percent 2 3 6 2 3 3 4" xfId="24242"/>
    <cellStyle name="Percent 2 3 6 2 3 4" xfId="6149"/>
    <cellStyle name="Percent 2 3 6 2 3 4 2" xfId="16486"/>
    <cellStyle name="Percent 2 3 6 2 3 4 2 2" xfId="37163"/>
    <cellStyle name="Percent 2 3 6 2 3 4 3" xfId="26826"/>
    <cellStyle name="Percent 2 3 6 2 3 5" xfId="11318"/>
    <cellStyle name="Percent 2 3 6 2 3 5 2" xfId="31995"/>
    <cellStyle name="Percent 2 3 6 2 3 6" xfId="21658"/>
    <cellStyle name="Percent 2 3 6 2 4" xfId="1627"/>
    <cellStyle name="Percent 2 3 6 2 4 2" xfId="4211"/>
    <cellStyle name="Percent 2 3 6 2 4 2 2" xfId="9379"/>
    <cellStyle name="Percent 2 3 6 2 4 2 2 2" xfId="19716"/>
    <cellStyle name="Percent 2 3 6 2 4 2 2 2 2" xfId="40393"/>
    <cellStyle name="Percent 2 3 6 2 4 2 2 3" xfId="30056"/>
    <cellStyle name="Percent 2 3 6 2 4 2 3" xfId="14548"/>
    <cellStyle name="Percent 2 3 6 2 4 2 3 2" xfId="35225"/>
    <cellStyle name="Percent 2 3 6 2 4 2 4" xfId="24888"/>
    <cellStyle name="Percent 2 3 6 2 4 3" xfId="6795"/>
    <cellStyle name="Percent 2 3 6 2 4 3 2" xfId="17132"/>
    <cellStyle name="Percent 2 3 6 2 4 3 2 2" xfId="37809"/>
    <cellStyle name="Percent 2 3 6 2 4 3 3" xfId="27472"/>
    <cellStyle name="Percent 2 3 6 2 4 4" xfId="11964"/>
    <cellStyle name="Percent 2 3 6 2 4 4 2" xfId="32641"/>
    <cellStyle name="Percent 2 3 6 2 4 5" xfId="22304"/>
    <cellStyle name="Percent 2 3 6 2 5" xfId="2919"/>
    <cellStyle name="Percent 2 3 6 2 5 2" xfId="8087"/>
    <cellStyle name="Percent 2 3 6 2 5 2 2" xfId="18424"/>
    <cellStyle name="Percent 2 3 6 2 5 2 2 2" xfId="39101"/>
    <cellStyle name="Percent 2 3 6 2 5 2 3" xfId="28764"/>
    <cellStyle name="Percent 2 3 6 2 5 3" xfId="13256"/>
    <cellStyle name="Percent 2 3 6 2 5 3 2" xfId="33933"/>
    <cellStyle name="Percent 2 3 6 2 5 4" xfId="23596"/>
    <cellStyle name="Percent 2 3 6 2 6" xfId="5503"/>
    <cellStyle name="Percent 2 3 6 2 6 2" xfId="15840"/>
    <cellStyle name="Percent 2 3 6 2 6 2 2" xfId="36517"/>
    <cellStyle name="Percent 2 3 6 2 6 3" xfId="26180"/>
    <cellStyle name="Percent 2 3 6 2 7" xfId="10672"/>
    <cellStyle name="Percent 2 3 6 2 7 2" xfId="31349"/>
    <cellStyle name="Percent 2 3 6 2 8" xfId="21012"/>
    <cellStyle name="Percent 2 3 6 3" xfId="495"/>
    <cellStyle name="Percent 2 3 6 3 2" xfId="1141"/>
    <cellStyle name="Percent 2 3 6 3 2 2" xfId="2433"/>
    <cellStyle name="Percent 2 3 6 3 2 2 2" xfId="5017"/>
    <cellStyle name="Percent 2 3 6 3 2 2 2 2" xfId="10185"/>
    <cellStyle name="Percent 2 3 6 3 2 2 2 2 2" xfId="20522"/>
    <cellStyle name="Percent 2 3 6 3 2 2 2 2 2 2" xfId="41199"/>
    <cellStyle name="Percent 2 3 6 3 2 2 2 2 3" xfId="30862"/>
    <cellStyle name="Percent 2 3 6 3 2 2 2 3" xfId="15354"/>
    <cellStyle name="Percent 2 3 6 3 2 2 2 3 2" xfId="36031"/>
    <cellStyle name="Percent 2 3 6 3 2 2 2 4" xfId="25694"/>
    <cellStyle name="Percent 2 3 6 3 2 2 3" xfId="7601"/>
    <cellStyle name="Percent 2 3 6 3 2 2 3 2" xfId="17938"/>
    <cellStyle name="Percent 2 3 6 3 2 2 3 2 2" xfId="38615"/>
    <cellStyle name="Percent 2 3 6 3 2 2 3 3" xfId="28278"/>
    <cellStyle name="Percent 2 3 6 3 2 2 4" xfId="12770"/>
    <cellStyle name="Percent 2 3 6 3 2 2 4 2" xfId="33447"/>
    <cellStyle name="Percent 2 3 6 3 2 2 5" xfId="23110"/>
    <cellStyle name="Percent 2 3 6 3 2 3" xfId="3725"/>
    <cellStyle name="Percent 2 3 6 3 2 3 2" xfId="8893"/>
    <cellStyle name="Percent 2 3 6 3 2 3 2 2" xfId="19230"/>
    <cellStyle name="Percent 2 3 6 3 2 3 2 2 2" xfId="39907"/>
    <cellStyle name="Percent 2 3 6 3 2 3 2 3" xfId="29570"/>
    <cellStyle name="Percent 2 3 6 3 2 3 3" xfId="14062"/>
    <cellStyle name="Percent 2 3 6 3 2 3 3 2" xfId="34739"/>
    <cellStyle name="Percent 2 3 6 3 2 3 4" xfId="24402"/>
    <cellStyle name="Percent 2 3 6 3 2 4" xfId="6309"/>
    <cellStyle name="Percent 2 3 6 3 2 4 2" xfId="16646"/>
    <cellStyle name="Percent 2 3 6 3 2 4 2 2" xfId="37323"/>
    <cellStyle name="Percent 2 3 6 3 2 4 3" xfId="26986"/>
    <cellStyle name="Percent 2 3 6 3 2 5" xfId="11478"/>
    <cellStyle name="Percent 2 3 6 3 2 5 2" xfId="32155"/>
    <cellStyle name="Percent 2 3 6 3 2 6" xfId="21818"/>
    <cellStyle name="Percent 2 3 6 3 3" xfId="1787"/>
    <cellStyle name="Percent 2 3 6 3 3 2" xfId="4371"/>
    <cellStyle name="Percent 2 3 6 3 3 2 2" xfId="9539"/>
    <cellStyle name="Percent 2 3 6 3 3 2 2 2" xfId="19876"/>
    <cellStyle name="Percent 2 3 6 3 3 2 2 2 2" xfId="40553"/>
    <cellStyle name="Percent 2 3 6 3 3 2 2 3" xfId="30216"/>
    <cellStyle name="Percent 2 3 6 3 3 2 3" xfId="14708"/>
    <cellStyle name="Percent 2 3 6 3 3 2 3 2" xfId="35385"/>
    <cellStyle name="Percent 2 3 6 3 3 2 4" xfId="25048"/>
    <cellStyle name="Percent 2 3 6 3 3 3" xfId="6955"/>
    <cellStyle name="Percent 2 3 6 3 3 3 2" xfId="17292"/>
    <cellStyle name="Percent 2 3 6 3 3 3 2 2" xfId="37969"/>
    <cellStyle name="Percent 2 3 6 3 3 3 3" xfId="27632"/>
    <cellStyle name="Percent 2 3 6 3 3 4" xfId="12124"/>
    <cellStyle name="Percent 2 3 6 3 3 4 2" xfId="32801"/>
    <cellStyle name="Percent 2 3 6 3 3 5" xfId="22464"/>
    <cellStyle name="Percent 2 3 6 3 4" xfId="3079"/>
    <cellStyle name="Percent 2 3 6 3 4 2" xfId="8247"/>
    <cellStyle name="Percent 2 3 6 3 4 2 2" xfId="18584"/>
    <cellStyle name="Percent 2 3 6 3 4 2 2 2" xfId="39261"/>
    <cellStyle name="Percent 2 3 6 3 4 2 3" xfId="28924"/>
    <cellStyle name="Percent 2 3 6 3 4 3" xfId="13416"/>
    <cellStyle name="Percent 2 3 6 3 4 3 2" xfId="34093"/>
    <cellStyle name="Percent 2 3 6 3 4 4" xfId="23756"/>
    <cellStyle name="Percent 2 3 6 3 5" xfId="5663"/>
    <cellStyle name="Percent 2 3 6 3 5 2" xfId="16000"/>
    <cellStyle name="Percent 2 3 6 3 5 2 2" xfId="36677"/>
    <cellStyle name="Percent 2 3 6 3 5 3" xfId="26340"/>
    <cellStyle name="Percent 2 3 6 3 6" xfId="10832"/>
    <cellStyle name="Percent 2 3 6 3 6 2" xfId="31509"/>
    <cellStyle name="Percent 2 3 6 3 7" xfId="21172"/>
    <cellStyle name="Percent 2 3 6 4" xfId="818"/>
    <cellStyle name="Percent 2 3 6 4 2" xfId="2110"/>
    <cellStyle name="Percent 2 3 6 4 2 2" xfId="4694"/>
    <cellStyle name="Percent 2 3 6 4 2 2 2" xfId="9862"/>
    <cellStyle name="Percent 2 3 6 4 2 2 2 2" xfId="20199"/>
    <cellStyle name="Percent 2 3 6 4 2 2 2 2 2" xfId="40876"/>
    <cellStyle name="Percent 2 3 6 4 2 2 2 3" xfId="30539"/>
    <cellStyle name="Percent 2 3 6 4 2 2 3" xfId="15031"/>
    <cellStyle name="Percent 2 3 6 4 2 2 3 2" xfId="35708"/>
    <cellStyle name="Percent 2 3 6 4 2 2 4" xfId="25371"/>
    <cellStyle name="Percent 2 3 6 4 2 3" xfId="7278"/>
    <cellStyle name="Percent 2 3 6 4 2 3 2" xfId="17615"/>
    <cellStyle name="Percent 2 3 6 4 2 3 2 2" xfId="38292"/>
    <cellStyle name="Percent 2 3 6 4 2 3 3" xfId="27955"/>
    <cellStyle name="Percent 2 3 6 4 2 4" xfId="12447"/>
    <cellStyle name="Percent 2 3 6 4 2 4 2" xfId="33124"/>
    <cellStyle name="Percent 2 3 6 4 2 5" xfId="22787"/>
    <cellStyle name="Percent 2 3 6 4 3" xfId="3402"/>
    <cellStyle name="Percent 2 3 6 4 3 2" xfId="8570"/>
    <cellStyle name="Percent 2 3 6 4 3 2 2" xfId="18907"/>
    <cellStyle name="Percent 2 3 6 4 3 2 2 2" xfId="39584"/>
    <cellStyle name="Percent 2 3 6 4 3 2 3" xfId="29247"/>
    <cellStyle name="Percent 2 3 6 4 3 3" xfId="13739"/>
    <cellStyle name="Percent 2 3 6 4 3 3 2" xfId="34416"/>
    <cellStyle name="Percent 2 3 6 4 3 4" xfId="24079"/>
    <cellStyle name="Percent 2 3 6 4 4" xfId="5986"/>
    <cellStyle name="Percent 2 3 6 4 4 2" xfId="16323"/>
    <cellStyle name="Percent 2 3 6 4 4 2 2" xfId="37000"/>
    <cellStyle name="Percent 2 3 6 4 4 3" xfId="26663"/>
    <cellStyle name="Percent 2 3 6 4 5" xfId="11155"/>
    <cellStyle name="Percent 2 3 6 4 5 2" xfId="31832"/>
    <cellStyle name="Percent 2 3 6 4 6" xfId="21495"/>
    <cellStyle name="Percent 2 3 6 5" xfId="1464"/>
    <cellStyle name="Percent 2 3 6 5 2" xfId="4048"/>
    <cellStyle name="Percent 2 3 6 5 2 2" xfId="9216"/>
    <cellStyle name="Percent 2 3 6 5 2 2 2" xfId="19553"/>
    <cellStyle name="Percent 2 3 6 5 2 2 2 2" xfId="40230"/>
    <cellStyle name="Percent 2 3 6 5 2 2 3" xfId="29893"/>
    <cellStyle name="Percent 2 3 6 5 2 3" xfId="14385"/>
    <cellStyle name="Percent 2 3 6 5 2 3 2" xfId="35062"/>
    <cellStyle name="Percent 2 3 6 5 2 4" xfId="24725"/>
    <cellStyle name="Percent 2 3 6 5 3" xfId="6632"/>
    <cellStyle name="Percent 2 3 6 5 3 2" xfId="16969"/>
    <cellStyle name="Percent 2 3 6 5 3 2 2" xfId="37646"/>
    <cellStyle name="Percent 2 3 6 5 3 3" xfId="27309"/>
    <cellStyle name="Percent 2 3 6 5 4" xfId="11801"/>
    <cellStyle name="Percent 2 3 6 5 4 2" xfId="32478"/>
    <cellStyle name="Percent 2 3 6 5 5" xfId="22141"/>
    <cellStyle name="Percent 2 3 6 6" xfId="2756"/>
    <cellStyle name="Percent 2 3 6 6 2" xfId="7924"/>
    <cellStyle name="Percent 2 3 6 6 2 2" xfId="18261"/>
    <cellStyle name="Percent 2 3 6 6 2 2 2" xfId="38938"/>
    <cellStyle name="Percent 2 3 6 6 2 3" xfId="28601"/>
    <cellStyle name="Percent 2 3 6 6 3" xfId="13093"/>
    <cellStyle name="Percent 2 3 6 6 3 2" xfId="33770"/>
    <cellStyle name="Percent 2 3 6 6 4" xfId="23433"/>
    <cellStyle name="Percent 2 3 6 7" xfId="5340"/>
    <cellStyle name="Percent 2 3 6 7 2" xfId="15677"/>
    <cellStyle name="Percent 2 3 6 7 2 2" xfId="36354"/>
    <cellStyle name="Percent 2 3 6 7 3" xfId="26017"/>
    <cellStyle name="Percent 2 3 6 8" xfId="10509"/>
    <cellStyle name="Percent 2 3 6 8 2" xfId="31186"/>
    <cellStyle name="Percent 2 3 6 9" xfId="20849"/>
    <cellStyle name="Percent 2 3 7" xfId="254"/>
    <cellStyle name="Percent 2 3 7 2" xfId="578"/>
    <cellStyle name="Percent 2 3 7 2 2" xfId="1224"/>
    <cellStyle name="Percent 2 3 7 2 2 2" xfId="2516"/>
    <cellStyle name="Percent 2 3 7 2 2 2 2" xfId="5100"/>
    <cellStyle name="Percent 2 3 7 2 2 2 2 2" xfId="10268"/>
    <cellStyle name="Percent 2 3 7 2 2 2 2 2 2" xfId="20605"/>
    <cellStyle name="Percent 2 3 7 2 2 2 2 2 2 2" xfId="41282"/>
    <cellStyle name="Percent 2 3 7 2 2 2 2 2 3" xfId="30945"/>
    <cellStyle name="Percent 2 3 7 2 2 2 2 3" xfId="15437"/>
    <cellStyle name="Percent 2 3 7 2 2 2 2 3 2" xfId="36114"/>
    <cellStyle name="Percent 2 3 7 2 2 2 2 4" xfId="25777"/>
    <cellStyle name="Percent 2 3 7 2 2 2 3" xfId="7684"/>
    <cellStyle name="Percent 2 3 7 2 2 2 3 2" xfId="18021"/>
    <cellStyle name="Percent 2 3 7 2 2 2 3 2 2" xfId="38698"/>
    <cellStyle name="Percent 2 3 7 2 2 2 3 3" xfId="28361"/>
    <cellStyle name="Percent 2 3 7 2 2 2 4" xfId="12853"/>
    <cellStyle name="Percent 2 3 7 2 2 2 4 2" xfId="33530"/>
    <cellStyle name="Percent 2 3 7 2 2 2 5" xfId="23193"/>
    <cellStyle name="Percent 2 3 7 2 2 3" xfId="3808"/>
    <cellStyle name="Percent 2 3 7 2 2 3 2" xfId="8976"/>
    <cellStyle name="Percent 2 3 7 2 2 3 2 2" xfId="19313"/>
    <cellStyle name="Percent 2 3 7 2 2 3 2 2 2" xfId="39990"/>
    <cellStyle name="Percent 2 3 7 2 2 3 2 3" xfId="29653"/>
    <cellStyle name="Percent 2 3 7 2 2 3 3" xfId="14145"/>
    <cellStyle name="Percent 2 3 7 2 2 3 3 2" xfId="34822"/>
    <cellStyle name="Percent 2 3 7 2 2 3 4" xfId="24485"/>
    <cellStyle name="Percent 2 3 7 2 2 4" xfId="6392"/>
    <cellStyle name="Percent 2 3 7 2 2 4 2" xfId="16729"/>
    <cellStyle name="Percent 2 3 7 2 2 4 2 2" xfId="37406"/>
    <cellStyle name="Percent 2 3 7 2 2 4 3" xfId="27069"/>
    <cellStyle name="Percent 2 3 7 2 2 5" xfId="11561"/>
    <cellStyle name="Percent 2 3 7 2 2 5 2" xfId="32238"/>
    <cellStyle name="Percent 2 3 7 2 2 6" xfId="21901"/>
    <cellStyle name="Percent 2 3 7 2 3" xfId="1870"/>
    <cellStyle name="Percent 2 3 7 2 3 2" xfId="4454"/>
    <cellStyle name="Percent 2 3 7 2 3 2 2" xfId="9622"/>
    <cellStyle name="Percent 2 3 7 2 3 2 2 2" xfId="19959"/>
    <cellStyle name="Percent 2 3 7 2 3 2 2 2 2" xfId="40636"/>
    <cellStyle name="Percent 2 3 7 2 3 2 2 3" xfId="30299"/>
    <cellStyle name="Percent 2 3 7 2 3 2 3" xfId="14791"/>
    <cellStyle name="Percent 2 3 7 2 3 2 3 2" xfId="35468"/>
    <cellStyle name="Percent 2 3 7 2 3 2 4" xfId="25131"/>
    <cellStyle name="Percent 2 3 7 2 3 3" xfId="7038"/>
    <cellStyle name="Percent 2 3 7 2 3 3 2" xfId="17375"/>
    <cellStyle name="Percent 2 3 7 2 3 3 2 2" xfId="38052"/>
    <cellStyle name="Percent 2 3 7 2 3 3 3" xfId="27715"/>
    <cellStyle name="Percent 2 3 7 2 3 4" xfId="12207"/>
    <cellStyle name="Percent 2 3 7 2 3 4 2" xfId="32884"/>
    <cellStyle name="Percent 2 3 7 2 3 5" xfId="22547"/>
    <cellStyle name="Percent 2 3 7 2 4" xfId="3162"/>
    <cellStyle name="Percent 2 3 7 2 4 2" xfId="8330"/>
    <cellStyle name="Percent 2 3 7 2 4 2 2" xfId="18667"/>
    <cellStyle name="Percent 2 3 7 2 4 2 2 2" xfId="39344"/>
    <cellStyle name="Percent 2 3 7 2 4 2 3" xfId="29007"/>
    <cellStyle name="Percent 2 3 7 2 4 3" xfId="13499"/>
    <cellStyle name="Percent 2 3 7 2 4 3 2" xfId="34176"/>
    <cellStyle name="Percent 2 3 7 2 4 4" xfId="23839"/>
    <cellStyle name="Percent 2 3 7 2 5" xfId="5746"/>
    <cellStyle name="Percent 2 3 7 2 5 2" xfId="16083"/>
    <cellStyle name="Percent 2 3 7 2 5 2 2" xfId="36760"/>
    <cellStyle name="Percent 2 3 7 2 5 3" xfId="26423"/>
    <cellStyle name="Percent 2 3 7 2 6" xfId="10915"/>
    <cellStyle name="Percent 2 3 7 2 6 2" xfId="31592"/>
    <cellStyle name="Percent 2 3 7 2 7" xfId="21255"/>
    <cellStyle name="Percent 2 3 7 3" xfId="901"/>
    <cellStyle name="Percent 2 3 7 3 2" xfId="2193"/>
    <cellStyle name="Percent 2 3 7 3 2 2" xfId="4777"/>
    <cellStyle name="Percent 2 3 7 3 2 2 2" xfId="9945"/>
    <cellStyle name="Percent 2 3 7 3 2 2 2 2" xfId="20282"/>
    <cellStyle name="Percent 2 3 7 3 2 2 2 2 2" xfId="40959"/>
    <cellStyle name="Percent 2 3 7 3 2 2 2 3" xfId="30622"/>
    <cellStyle name="Percent 2 3 7 3 2 2 3" xfId="15114"/>
    <cellStyle name="Percent 2 3 7 3 2 2 3 2" xfId="35791"/>
    <cellStyle name="Percent 2 3 7 3 2 2 4" xfId="25454"/>
    <cellStyle name="Percent 2 3 7 3 2 3" xfId="7361"/>
    <cellStyle name="Percent 2 3 7 3 2 3 2" xfId="17698"/>
    <cellStyle name="Percent 2 3 7 3 2 3 2 2" xfId="38375"/>
    <cellStyle name="Percent 2 3 7 3 2 3 3" xfId="28038"/>
    <cellStyle name="Percent 2 3 7 3 2 4" xfId="12530"/>
    <cellStyle name="Percent 2 3 7 3 2 4 2" xfId="33207"/>
    <cellStyle name="Percent 2 3 7 3 2 5" xfId="22870"/>
    <cellStyle name="Percent 2 3 7 3 3" xfId="3485"/>
    <cellStyle name="Percent 2 3 7 3 3 2" xfId="8653"/>
    <cellStyle name="Percent 2 3 7 3 3 2 2" xfId="18990"/>
    <cellStyle name="Percent 2 3 7 3 3 2 2 2" xfId="39667"/>
    <cellStyle name="Percent 2 3 7 3 3 2 3" xfId="29330"/>
    <cellStyle name="Percent 2 3 7 3 3 3" xfId="13822"/>
    <cellStyle name="Percent 2 3 7 3 3 3 2" xfId="34499"/>
    <cellStyle name="Percent 2 3 7 3 3 4" xfId="24162"/>
    <cellStyle name="Percent 2 3 7 3 4" xfId="6069"/>
    <cellStyle name="Percent 2 3 7 3 4 2" xfId="16406"/>
    <cellStyle name="Percent 2 3 7 3 4 2 2" xfId="37083"/>
    <cellStyle name="Percent 2 3 7 3 4 3" xfId="26746"/>
    <cellStyle name="Percent 2 3 7 3 5" xfId="11238"/>
    <cellStyle name="Percent 2 3 7 3 5 2" xfId="31915"/>
    <cellStyle name="Percent 2 3 7 3 6" xfId="21578"/>
    <cellStyle name="Percent 2 3 7 4" xfId="1547"/>
    <cellStyle name="Percent 2 3 7 4 2" xfId="4131"/>
    <cellStyle name="Percent 2 3 7 4 2 2" xfId="9299"/>
    <cellStyle name="Percent 2 3 7 4 2 2 2" xfId="19636"/>
    <cellStyle name="Percent 2 3 7 4 2 2 2 2" xfId="40313"/>
    <cellStyle name="Percent 2 3 7 4 2 2 3" xfId="29976"/>
    <cellStyle name="Percent 2 3 7 4 2 3" xfId="14468"/>
    <cellStyle name="Percent 2 3 7 4 2 3 2" xfId="35145"/>
    <cellStyle name="Percent 2 3 7 4 2 4" xfId="24808"/>
    <cellStyle name="Percent 2 3 7 4 3" xfId="6715"/>
    <cellStyle name="Percent 2 3 7 4 3 2" xfId="17052"/>
    <cellStyle name="Percent 2 3 7 4 3 2 2" xfId="37729"/>
    <cellStyle name="Percent 2 3 7 4 3 3" xfId="27392"/>
    <cellStyle name="Percent 2 3 7 4 4" xfId="11884"/>
    <cellStyle name="Percent 2 3 7 4 4 2" xfId="32561"/>
    <cellStyle name="Percent 2 3 7 4 5" xfId="22224"/>
    <cellStyle name="Percent 2 3 7 5" xfId="2839"/>
    <cellStyle name="Percent 2 3 7 5 2" xfId="8007"/>
    <cellStyle name="Percent 2 3 7 5 2 2" xfId="18344"/>
    <cellStyle name="Percent 2 3 7 5 2 2 2" xfId="39021"/>
    <cellStyle name="Percent 2 3 7 5 2 3" xfId="28684"/>
    <cellStyle name="Percent 2 3 7 5 3" xfId="13176"/>
    <cellStyle name="Percent 2 3 7 5 3 2" xfId="33853"/>
    <cellStyle name="Percent 2 3 7 5 4" xfId="23516"/>
    <cellStyle name="Percent 2 3 7 6" xfId="5423"/>
    <cellStyle name="Percent 2 3 7 6 2" xfId="15760"/>
    <cellStyle name="Percent 2 3 7 6 2 2" xfId="36437"/>
    <cellStyle name="Percent 2 3 7 6 3" xfId="26100"/>
    <cellStyle name="Percent 2 3 7 7" xfId="10592"/>
    <cellStyle name="Percent 2 3 7 7 2" xfId="31269"/>
    <cellStyle name="Percent 2 3 7 8" xfId="20932"/>
    <cellStyle name="Percent 2 3 8" xfId="415"/>
    <cellStyle name="Percent 2 3 8 2" xfId="1061"/>
    <cellStyle name="Percent 2 3 8 2 2" xfId="2353"/>
    <cellStyle name="Percent 2 3 8 2 2 2" xfId="4937"/>
    <cellStyle name="Percent 2 3 8 2 2 2 2" xfId="10105"/>
    <cellStyle name="Percent 2 3 8 2 2 2 2 2" xfId="20442"/>
    <cellStyle name="Percent 2 3 8 2 2 2 2 2 2" xfId="41119"/>
    <cellStyle name="Percent 2 3 8 2 2 2 2 3" xfId="30782"/>
    <cellStyle name="Percent 2 3 8 2 2 2 3" xfId="15274"/>
    <cellStyle name="Percent 2 3 8 2 2 2 3 2" xfId="35951"/>
    <cellStyle name="Percent 2 3 8 2 2 2 4" xfId="25614"/>
    <cellStyle name="Percent 2 3 8 2 2 3" xfId="7521"/>
    <cellStyle name="Percent 2 3 8 2 2 3 2" xfId="17858"/>
    <cellStyle name="Percent 2 3 8 2 2 3 2 2" xfId="38535"/>
    <cellStyle name="Percent 2 3 8 2 2 3 3" xfId="28198"/>
    <cellStyle name="Percent 2 3 8 2 2 4" xfId="12690"/>
    <cellStyle name="Percent 2 3 8 2 2 4 2" xfId="33367"/>
    <cellStyle name="Percent 2 3 8 2 2 5" xfId="23030"/>
    <cellStyle name="Percent 2 3 8 2 3" xfId="3645"/>
    <cellStyle name="Percent 2 3 8 2 3 2" xfId="8813"/>
    <cellStyle name="Percent 2 3 8 2 3 2 2" xfId="19150"/>
    <cellStyle name="Percent 2 3 8 2 3 2 2 2" xfId="39827"/>
    <cellStyle name="Percent 2 3 8 2 3 2 3" xfId="29490"/>
    <cellStyle name="Percent 2 3 8 2 3 3" xfId="13982"/>
    <cellStyle name="Percent 2 3 8 2 3 3 2" xfId="34659"/>
    <cellStyle name="Percent 2 3 8 2 3 4" xfId="24322"/>
    <cellStyle name="Percent 2 3 8 2 4" xfId="6229"/>
    <cellStyle name="Percent 2 3 8 2 4 2" xfId="16566"/>
    <cellStyle name="Percent 2 3 8 2 4 2 2" xfId="37243"/>
    <cellStyle name="Percent 2 3 8 2 4 3" xfId="26906"/>
    <cellStyle name="Percent 2 3 8 2 5" xfId="11398"/>
    <cellStyle name="Percent 2 3 8 2 5 2" xfId="32075"/>
    <cellStyle name="Percent 2 3 8 2 6" xfId="21738"/>
    <cellStyle name="Percent 2 3 8 3" xfId="1707"/>
    <cellStyle name="Percent 2 3 8 3 2" xfId="4291"/>
    <cellStyle name="Percent 2 3 8 3 2 2" xfId="9459"/>
    <cellStyle name="Percent 2 3 8 3 2 2 2" xfId="19796"/>
    <cellStyle name="Percent 2 3 8 3 2 2 2 2" xfId="40473"/>
    <cellStyle name="Percent 2 3 8 3 2 2 3" xfId="30136"/>
    <cellStyle name="Percent 2 3 8 3 2 3" xfId="14628"/>
    <cellStyle name="Percent 2 3 8 3 2 3 2" xfId="35305"/>
    <cellStyle name="Percent 2 3 8 3 2 4" xfId="24968"/>
    <cellStyle name="Percent 2 3 8 3 3" xfId="6875"/>
    <cellStyle name="Percent 2 3 8 3 3 2" xfId="17212"/>
    <cellStyle name="Percent 2 3 8 3 3 2 2" xfId="37889"/>
    <cellStyle name="Percent 2 3 8 3 3 3" xfId="27552"/>
    <cellStyle name="Percent 2 3 8 3 4" xfId="12044"/>
    <cellStyle name="Percent 2 3 8 3 4 2" xfId="32721"/>
    <cellStyle name="Percent 2 3 8 3 5" xfId="22384"/>
    <cellStyle name="Percent 2 3 8 4" xfId="2999"/>
    <cellStyle name="Percent 2 3 8 4 2" xfId="8167"/>
    <cellStyle name="Percent 2 3 8 4 2 2" xfId="18504"/>
    <cellStyle name="Percent 2 3 8 4 2 2 2" xfId="39181"/>
    <cellStyle name="Percent 2 3 8 4 2 3" xfId="28844"/>
    <cellStyle name="Percent 2 3 8 4 3" xfId="13336"/>
    <cellStyle name="Percent 2 3 8 4 3 2" xfId="34013"/>
    <cellStyle name="Percent 2 3 8 4 4" xfId="23676"/>
    <cellStyle name="Percent 2 3 8 5" xfId="5583"/>
    <cellStyle name="Percent 2 3 8 5 2" xfId="15920"/>
    <cellStyle name="Percent 2 3 8 5 2 2" xfId="36597"/>
    <cellStyle name="Percent 2 3 8 5 3" xfId="26260"/>
    <cellStyle name="Percent 2 3 8 6" xfId="10752"/>
    <cellStyle name="Percent 2 3 8 6 2" xfId="31429"/>
    <cellStyle name="Percent 2 3 8 7" xfId="21092"/>
    <cellStyle name="Percent 2 3 9" xfId="738"/>
    <cellStyle name="Percent 2 3 9 2" xfId="2030"/>
    <cellStyle name="Percent 2 3 9 2 2" xfId="4614"/>
    <cellStyle name="Percent 2 3 9 2 2 2" xfId="9782"/>
    <cellStyle name="Percent 2 3 9 2 2 2 2" xfId="20119"/>
    <cellStyle name="Percent 2 3 9 2 2 2 2 2" xfId="40796"/>
    <cellStyle name="Percent 2 3 9 2 2 2 3" xfId="30459"/>
    <cellStyle name="Percent 2 3 9 2 2 3" xfId="14951"/>
    <cellStyle name="Percent 2 3 9 2 2 3 2" xfId="35628"/>
    <cellStyle name="Percent 2 3 9 2 2 4" xfId="25291"/>
    <cellStyle name="Percent 2 3 9 2 3" xfId="7198"/>
    <cellStyle name="Percent 2 3 9 2 3 2" xfId="17535"/>
    <cellStyle name="Percent 2 3 9 2 3 2 2" xfId="38212"/>
    <cellStyle name="Percent 2 3 9 2 3 3" xfId="27875"/>
    <cellStyle name="Percent 2 3 9 2 4" xfId="12367"/>
    <cellStyle name="Percent 2 3 9 2 4 2" xfId="33044"/>
    <cellStyle name="Percent 2 3 9 2 5" xfId="22707"/>
    <cellStyle name="Percent 2 3 9 3" xfId="3322"/>
    <cellStyle name="Percent 2 3 9 3 2" xfId="8490"/>
    <cellStyle name="Percent 2 3 9 3 2 2" xfId="18827"/>
    <cellStyle name="Percent 2 3 9 3 2 2 2" xfId="39504"/>
    <cellStyle name="Percent 2 3 9 3 2 3" xfId="29167"/>
    <cellStyle name="Percent 2 3 9 3 3" xfId="13659"/>
    <cellStyle name="Percent 2 3 9 3 3 2" xfId="34336"/>
    <cellStyle name="Percent 2 3 9 3 4" xfId="23999"/>
    <cellStyle name="Percent 2 3 9 4" xfId="5906"/>
    <cellStyle name="Percent 2 3 9 4 2" xfId="16243"/>
    <cellStyle name="Percent 2 3 9 4 2 2" xfId="36920"/>
    <cellStyle name="Percent 2 3 9 4 3" xfId="26583"/>
    <cellStyle name="Percent 2 3 9 5" xfId="11075"/>
    <cellStyle name="Percent 2 3 9 5 2" xfId="31752"/>
    <cellStyle name="Percent 2 3 9 6" xfId="21415"/>
    <cellStyle name="Percent 2 4" xfId="52"/>
    <cellStyle name="Percent 2 4 10" xfId="5256"/>
    <cellStyle name="Percent 2 4 10 2" xfId="15593"/>
    <cellStyle name="Percent 2 4 10 2 2" xfId="36270"/>
    <cellStyle name="Percent 2 4 10 3" xfId="25933"/>
    <cellStyle name="Percent 2 4 11" xfId="10425"/>
    <cellStyle name="Percent 2 4 11 2" xfId="31102"/>
    <cellStyle name="Percent 2 4 12" xfId="20765"/>
    <cellStyle name="Percent 2 4 2" xfId="89"/>
    <cellStyle name="Percent 2 4 2 10" xfId="10445"/>
    <cellStyle name="Percent 2 4 2 10 2" xfId="31122"/>
    <cellStyle name="Percent 2 4 2 11" xfId="20785"/>
    <cellStyle name="Percent 2 4 2 2" xfId="142"/>
    <cellStyle name="Percent 2 4 2 2 10" xfId="20825"/>
    <cellStyle name="Percent 2 4 2 2 2" xfId="223"/>
    <cellStyle name="Percent 2 4 2 2 2 2" xfId="391"/>
    <cellStyle name="Percent 2 4 2 2 2 2 2" xfId="714"/>
    <cellStyle name="Percent 2 4 2 2 2 2 2 2" xfId="1360"/>
    <cellStyle name="Percent 2 4 2 2 2 2 2 2 2" xfId="2652"/>
    <cellStyle name="Percent 2 4 2 2 2 2 2 2 2 2" xfId="5236"/>
    <cellStyle name="Percent 2 4 2 2 2 2 2 2 2 2 2" xfId="10404"/>
    <cellStyle name="Percent 2 4 2 2 2 2 2 2 2 2 2 2" xfId="20741"/>
    <cellStyle name="Percent 2 4 2 2 2 2 2 2 2 2 2 2 2" xfId="41418"/>
    <cellStyle name="Percent 2 4 2 2 2 2 2 2 2 2 2 3" xfId="31081"/>
    <cellStyle name="Percent 2 4 2 2 2 2 2 2 2 2 3" xfId="15573"/>
    <cellStyle name="Percent 2 4 2 2 2 2 2 2 2 2 3 2" xfId="36250"/>
    <cellStyle name="Percent 2 4 2 2 2 2 2 2 2 2 4" xfId="25913"/>
    <cellStyle name="Percent 2 4 2 2 2 2 2 2 2 3" xfId="7820"/>
    <cellStyle name="Percent 2 4 2 2 2 2 2 2 2 3 2" xfId="18157"/>
    <cellStyle name="Percent 2 4 2 2 2 2 2 2 2 3 2 2" xfId="38834"/>
    <cellStyle name="Percent 2 4 2 2 2 2 2 2 2 3 3" xfId="28497"/>
    <cellStyle name="Percent 2 4 2 2 2 2 2 2 2 4" xfId="12989"/>
    <cellStyle name="Percent 2 4 2 2 2 2 2 2 2 4 2" xfId="33666"/>
    <cellStyle name="Percent 2 4 2 2 2 2 2 2 2 5" xfId="23329"/>
    <cellStyle name="Percent 2 4 2 2 2 2 2 2 3" xfId="3944"/>
    <cellStyle name="Percent 2 4 2 2 2 2 2 2 3 2" xfId="9112"/>
    <cellStyle name="Percent 2 4 2 2 2 2 2 2 3 2 2" xfId="19449"/>
    <cellStyle name="Percent 2 4 2 2 2 2 2 2 3 2 2 2" xfId="40126"/>
    <cellStyle name="Percent 2 4 2 2 2 2 2 2 3 2 3" xfId="29789"/>
    <cellStyle name="Percent 2 4 2 2 2 2 2 2 3 3" xfId="14281"/>
    <cellStyle name="Percent 2 4 2 2 2 2 2 2 3 3 2" xfId="34958"/>
    <cellStyle name="Percent 2 4 2 2 2 2 2 2 3 4" xfId="24621"/>
    <cellStyle name="Percent 2 4 2 2 2 2 2 2 4" xfId="6528"/>
    <cellStyle name="Percent 2 4 2 2 2 2 2 2 4 2" xfId="16865"/>
    <cellStyle name="Percent 2 4 2 2 2 2 2 2 4 2 2" xfId="37542"/>
    <cellStyle name="Percent 2 4 2 2 2 2 2 2 4 3" xfId="27205"/>
    <cellStyle name="Percent 2 4 2 2 2 2 2 2 5" xfId="11697"/>
    <cellStyle name="Percent 2 4 2 2 2 2 2 2 5 2" xfId="32374"/>
    <cellStyle name="Percent 2 4 2 2 2 2 2 2 6" xfId="22037"/>
    <cellStyle name="Percent 2 4 2 2 2 2 2 3" xfId="2006"/>
    <cellStyle name="Percent 2 4 2 2 2 2 2 3 2" xfId="4590"/>
    <cellStyle name="Percent 2 4 2 2 2 2 2 3 2 2" xfId="9758"/>
    <cellStyle name="Percent 2 4 2 2 2 2 2 3 2 2 2" xfId="20095"/>
    <cellStyle name="Percent 2 4 2 2 2 2 2 3 2 2 2 2" xfId="40772"/>
    <cellStyle name="Percent 2 4 2 2 2 2 2 3 2 2 3" xfId="30435"/>
    <cellStyle name="Percent 2 4 2 2 2 2 2 3 2 3" xfId="14927"/>
    <cellStyle name="Percent 2 4 2 2 2 2 2 3 2 3 2" xfId="35604"/>
    <cellStyle name="Percent 2 4 2 2 2 2 2 3 2 4" xfId="25267"/>
    <cellStyle name="Percent 2 4 2 2 2 2 2 3 3" xfId="7174"/>
    <cellStyle name="Percent 2 4 2 2 2 2 2 3 3 2" xfId="17511"/>
    <cellStyle name="Percent 2 4 2 2 2 2 2 3 3 2 2" xfId="38188"/>
    <cellStyle name="Percent 2 4 2 2 2 2 2 3 3 3" xfId="27851"/>
    <cellStyle name="Percent 2 4 2 2 2 2 2 3 4" xfId="12343"/>
    <cellStyle name="Percent 2 4 2 2 2 2 2 3 4 2" xfId="33020"/>
    <cellStyle name="Percent 2 4 2 2 2 2 2 3 5" xfId="22683"/>
    <cellStyle name="Percent 2 4 2 2 2 2 2 4" xfId="3298"/>
    <cellStyle name="Percent 2 4 2 2 2 2 2 4 2" xfId="8466"/>
    <cellStyle name="Percent 2 4 2 2 2 2 2 4 2 2" xfId="18803"/>
    <cellStyle name="Percent 2 4 2 2 2 2 2 4 2 2 2" xfId="39480"/>
    <cellStyle name="Percent 2 4 2 2 2 2 2 4 2 3" xfId="29143"/>
    <cellStyle name="Percent 2 4 2 2 2 2 2 4 3" xfId="13635"/>
    <cellStyle name="Percent 2 4 2 2 2 2 2 4 3 2" xfId="34312"/>
    <cellStyle name="Percent 2 4 2 2 2 2 2 4 4" xfId="23975"/>
    <cellStyle name="Percent 2 4 2 2 2 2 2 5" xfId="5882"/>
    <cellStyle name="Percent 2 4 2 2 2 2 2 5 2" xfId="16219"/>
    <cellStyle name="Percent 2 4 2 2 2 2 2 5 2 2" xfId="36896"/>
    <cellStyle name="Percent 2 4 2 2 2 2 2 5 3" xfId="26559"/>
    <cellStyle name="Percent 2 4 2 2 2 2 2 6" xfId="11051"/>
    <cellStyle name="Percent 2 4 2 2 2 2 2 6 2" xfId="31728"/>
    <cellStyle name="Percent 2 4 2 2 2 2 2 7" xfId="21391"/>
    <cellStyle name="Percent 2 4 2 2 2 2 3" xfId="1037"/>
    <cellStyle name="Percent 2 4 2 2 2 2 3 2" xfId="2329"/>
    <cellStyle name="Percent 2 4 2 2 2 2 3 2 2" xfId="4913"/>
    <cellStyle name="Percent 2 4 2 2 2 2 3 2 2 2" xfId="10081"/>
    <cellStyle name="Percent 2 4 2 2 2 2 3 2 2 2 2" xfId="20418"/>
    <cellStyle name="Percent 2 4 2 2 2 2 3 2 2 2 2 2" xfId="41095"/>
    <cellStyle name="Percent 2 4 2 2 2 2 3 2 2 2 3" xfId="30758"/>
    <cellStyle name="Percent 2 4 2 2 2 2 3 2 2 3" xfId="15250"/>
    <cellStyle name="Percent 2 4 2 2 2 2 3 2 2 3 2" xfId="35927"/>
    <cellStyle name="Percent 2 4 2 2 2 2 3 2 2 4" xfId="25590"/>
    <cellStyle name="Percent 2 4 2 2 2 2 3 2 3" xfId="7497"/>
    <cellStyle name="Percent 2 4 2 2 2 2 3 2 3 2" xfId="17834"/>
    <cellStyle name="Percent 2 4 2 2 2 2 3 2 3 2 2" xfId="38511"/>
    <cellStyle name="Percent 2 4 2 2 2 2 3 2 3 3" xfId="28174"/>
    <cellStyle name="Percent 2 4 2 2 2 2 3 2 4" xfId="12666"/>
    <cellStyle name="Percent 2 4 2 2 2 2 3 2 4 2" xfId="33343"/>
    <cellStyle name="Percent 2 4 2 2 2 2 3 2 5" xfId="23006"/>
    <cellStyle name="Percent 2 4 2 2 2 2 3 3" xfId="3621"/>
    <cellStyle name="Percent 2 4 2 2 2 2 3 3 2" xfId="8789"/>
    <cellStyle name="Percent 2 4 2 2 2 2 3 3 2 2" xfId="19126"/>
    <cellStyle name="Percent 2 4 2 2 2 2 3 3 2 2 2" xfId="39803"/>
    <cellStyle name="Percent 2 4 2 2 2 2 3 3 2 3" xfId="29466"/>
    <cellStyle name="Percent 2 4 2 2 2 2 3 3 3" xfId="13958"/>
    <cellStyle name="Percent 2 4 2 2 2 2 3 3 3 2" xfId="34635"/>
    <cellStyle name="Percent 2 4 2 2 2 2 3 3 4" xfId="24298"/>
    <cellStyle name="Percent 2 4 2 2 2 2 3 4" xfId="6205"/>
    <cellStyle name="Percent 2 4 2 2 2 2 3 4 2" xfId="16542"/>
    <cellStyle name="Percent 2 4 2 2 2 2 3 4 2 2" xfId="37219"/>
    <cellStyle name="Percent 2 4 2 2 2 2 3 4 3" xfId="26882"/>
    <cellStyle name="Percent 2 4 2 2 2 2 3 5" xfId="11374"/>
    <cellStyle name="Percent 2 4 2 2 2 2 3 5 2" xfId="32051"/>
    <cellStyle name="Percent 2 4 2 2 2 2 3 6" xfId="21714"/>
    <cellStyle name="Percent 2 4 2 2 2 2 4" xfId="1683"/>
    <cellStyle name="Percent 2 4 2 2 2 2 4 2" xfId="4267"/>
    <cellStyle name="Percent 2 4 2 2 2 2 4 2 2" xfId="9435"/>
    <cellStyle name="Percent 2 4 2 2 2 2 4 2 2 2" xfId="19772"/>
    <cellStyle name="Percent 2 4 2 2 2 2 4 2 2 2 2" xfId="40449"/>
    <cellStyle name="Percent 2 4 2 2 2 2 4 2 2 3" xfId="30112"/>
    <cellStyle name="Percent 2 4 2 2 2 2 4 2 3" xfId="14604"/>
    <cellStyle name="Percent 2 4 2 2 2 2 4 2 3 2" xfId="35281"/>
    <cellStyle name="Percent 2 4 2 2 2 2 4 2 4" xfId="24944"/>
    <cellStyle name="Percent 2 4 2 2 2 2 4 3" xfId="6851"/>
    <cellStyle name="Percent 2 4 2 2 2 2 4 3 2" xfId="17188"/>
    <cellStyle name="Percent 2 4 2 2 2 2 4 3 2 2" xfId="37865"/>
    <cellStyle name="Percent 2 4 2 2 2 2 4 3 3" xfId="27528"/>
    <cellStyle name="Percent 2 4 2 2 2 2 4 4" xfId="12020"/>
    <cellStyle name="Percent 2 4 2 2 2 2 4 4 2" xfId="32697"/>
    <cellStyle name="Percent 2 4 2 2 2 2 4 5" xfId="22360"/>
    <cellStyle name="Percent 2 4 2 2 2 2 5" xfId="2975"/>
    <cellStyle name="Percent 2 4 2 2 2 2 5 2" xfId="8143"/>
    <cellStyle name="Percent 2 4 2 2 2 2 5 2 2" xfId="18480"/>
    <cellStyle name="Percent 2 4 2 2 2 2 5 2 2 2" xfId="39157"/>
    <cellStyle name="Percent 2 4 2 2 2 2 5 2 3" xfId="28820"/>
    <cellStyle name="Percent 2 4 2 2 2 2 5 3" xfId="13312"/>
    <cellStyle name="Percent 2 4 2 2 2 2 5 3 2" xfId="33989"/>
    <cellStyle name="Percent 2 4 2 2 2 2 5 4" xfId="23652"/>
    <cellStyle name="Percent 2 4 2 2 2 2 6" xfId="5559"/>
    <cellStyle name="Percent 2 4 2 2 2 2 6 2" xfId="15896"/>
    <cellStyle name="Percent 2 4 2 2 2 2 6 2 2" xfId="36573"/>
    <cellStyle name="Percent 2 4 2 2 2 2 6 3" xfId="26236"/>
    <cellStyle name="Percent 2 4 2 2 2 2 7" xfId="10728"/>
    <cellStyle name="Percent 2 4 2 2 2 2 7 2" xfId="31405"/>
    <cellStyle name="Percent 2 4 2 2 2 2 8" xfId="21068"/>
    <cellStyle name="Percent 2 4 2 2 2 3" xfId="551"/>
    <cellStyle name="Percent 2 4 2 2 2 3 2" xfId="1197"/>
    <cellStyle name="Percent 2 4 2 2 2 3 2 2" xfId="2489"/>
    <cellStyle name="Percent 2 4 2 2 2 3 2 2 2" xfId="5073"/>
    <cellStyle name="Percent 2 4 2 2 2 3 2 2 2 2" xfId="10241"/>
    <cellStyle name="Percent 2 4 2 2 2 3 2 2 2 2 2" xfId="20578"/>
    <cellStyle name="Percent 2 4 2 2 2 3 2 2 2 2 2 2" xfId="41255"/>
    <cellStyle name="Percent 2 4 2 2 2 3 2 2 2 2 3" xfId="30918"/>
    <cellStyle name="Percent 2 4 2 2 2 3 2 2 2 3" xfId="15410"/>
    <cellStyle name="Percent 2 4 2 2 2 3 2 2 2 3 2" xfId="36087"/>
    <cellStyle name="Percent 2 4 2 2 2 3 2 2 2 4" xfId="25750"/>
    <cellStyle name="Percent 2 4 2 2 2 3 2 2 3" xfId="7657"/>
    <cellStyle name="Percent 2 4 2 2 2 3 2 2 3 2" xfId="17994"/>
    <cellStyle name="Percent 2 4 2 2 2 3 2 2 3 2 2" xfId="38671"/>
    <cellStyle name="Percent 2 4 2 2 2 3 2 2 3 3" xfId="28334"/>
    <cellStyle name="Percent 2 4 2 2 2 3 2 2 4" xfId="12826"/>
    <cellStyle name="Percent 2 4 2 2 2 3 2 2 4 2" xfId="33503"/>
    <cellStyle name="Percent 2 4 2 2 2 3 2 2 5" xfId="23166"/>
    <cellStyle name="Percent 2 4 2 2 2 3 2 3" xfId="3781"/>
    <cellStyle name="Percent 2 4 2 2 2 3 2 3 2" xfId="8949"/>
    <cellStyle name="Percent 2 4 2 2 2 3 2 3 2 2" xfId="19286"/>
    <cellStyle name="Percent 2 4 2 2 2 3 2 3 2 2 2" xfId="39963"/>
    <cellStyle name="Percent 2 4 2 2 2 3 2 3 2 3" xfId="29626"/>
    <cellStyle name="Percent 2 4 2 2 2 3 2 3 3" xfId="14118"/>
    <cellStyle name="Percent 2 4 2 2 2 3 2 3 3 2" xfId="34795"/>
    <cellStyle name="Percent 2 4 2 2 2 3 2 3 4" xfId="24458"/>
    <cellStyle name="Percent 2 4 2 2 2 3 2 4" xfId="6365"/>
    <cellStyle name="Percent 2 4 2 2 2 3 2 4 2" xfId="16702"/>
    <cellStyle name="Percent 2 4 2 2 2 3 2 4 2 2" xfId="37379"/>
    <cellStyle name="Percent 2 4 2 2 2 3 2 4 3" xfId="27042"/>
    <cellStyle name="Percent 2 4 2 2 2 3 2 5" xfId="11534"/>
    <cellStyle name="Percent 2 4 2 2 2 3 2 5 2" xfId="32211"/>
    <cellStyle name="Percent 2 4 2 2 2 3 2 6" xfId="21874"/>
    <cellStyle name="Percent 2 4 2 2 2 3 3" xfId="1843"/>
    <cellStyle name="Percent 2 4 2 2 2 3 3 2" xfId="4427"/>
    <cellStyle name="Percent 2 4 2 2 2 3 3 2 2" xfId="9595"/>
    <cellStyle name="Percent 2 4 2 2 2 3 3 2 2 2" xfId="19932"/>
    <cellStyle name="Percent 2 4 2 2 2 3 3 2 2 2 2" xfId="40609"/>
    <cellStyle name="Percent 2 4 2 2 2 3 3 2 2 3" xfId="30272"/>
    <cellStyle name="Percent 2 4 2 2 2 3 3 2 3" xfId="14764"/>
    <cellStyle name="Percent 2 4 2 2 2 3 3 2 3 2" xfId="35441"/>
    <cellStyle name="Percent 2 4 2 2 2 3 3 2 4" xfId="25104"/>
    <cellStyle name="Percent 2 4 2 2 2 3 3 3" xfId="7011"/>
    <cellStyle name="Percent 2 4 2 2 2 3 3 3 2" xfId="17348"/>
    <cellStyle name="Percent 2 4 2 2 2 3 3 3 2 2" xfId="38025"/>
    <cellStyle name="Percent 2 4 2 2 2 3 3 3 3" xfId="27688"/>
    <cellStyle name="Percent 2 4 2 2 2 3 3 4" xfId="12180"/>
    <cellStyle name="Percent 2 4 2 2 2 3 3 4 2" xfId="32857"/>
    <cellStyle name="Percent 2 4 2 2 2 3 3 5" xfId="22520"/>
    <cellStyle name="Percent 2 4 2 2 2 3 4" xfId="3135"/>
    <cellStyle name="Percent 2 4 2 2 2 3 4 2" xfId="8303"/>
    <cellStyle name="Percent 2 4 2 2 2 3 4 2 2" xfId="18640"/>
    <cellStyle name="Percent 2 4 2 2 2 3 4 2 2 2" xfId="39317"/>
    <cellStyle name="Percent 2 4 2 2 2 3 4 2 3" xfId="28980"/>
    <cellStyle name="Percent 2 4 2 2 2 3 4 3" xfId="13472"/>
    <cellStyle name="Percent 2 4 2 2 2 3 4 3 2" xfId="34149"/>
    <cellStyle name="Percent 2 4 2 2 2 3 4 4" xfId="23812"/>
    <cellStyle name="Percent 2 4 2 2 2 3 5" xfId="5719"/>
    <cellStyle name="Percent 2 4 2 2 2 3 5 2" xfId="16056"/>
    <cellStyle name="Percent 2 4 2 2 2 3 5 2 2" xfId="36733"/>
    <cellStyle name="Percent 2 4 2 2 2 3 5 3" xfId="26396"/>
    <cellStyle name="Percent 2 4 2 2 2 3 6" xfId="10888"/>
    <cellStyle name="Percent 2 4 2 2 2 3 6 2" xfId="31565"/>
    <cellStyle name="Percent 2 4 2 2 2 3 7" xfId="21228"/>
    <cellStyle name="Percent 2 4 2 2 2 4" xfId="874"/>
    <cellStyle name="Percent 2 4 2 2 2 4 2" xfId="2166"/>
    <cellStyle name="Percent 2 4 2 2 2 4 2 2" xfId="4750"/>
    <cellStyle name="Percent 2 4 2 2 2 4 2 2 2" xfId="9918"/>
    <cellStyle name="Percent 2 4 2 2 2 4 2 2 2 2" xfId="20255"/>
    <cellStyle name="Percent 2 4 2 2 2 4 2 2 2 2 2" xfId="40932"/>
    <cellStyle name="Percent 2 4 2 2 2 4 2 2 2 3" xfId="30595"/>
    <cellStyle name="Percent 2 4 2 2 2 4 2 2 3" xfId="15087"/>
    <cellStyle name="Percent 2 4 2 2 2 4 2 2 3 2" xfId="35764"/>
    <cellStyle name="Percent 2 4 2 2 2 4 2 2 4" xfId="25427"/>
    <cellStyle name="Percent 2 4 2 2 2 4 2 3" xfId="7334"/>
    <cellStyle name="Percent 2 4 2 2 2 4 2 3 2" xfId="17671"/>
    <cellStyle name="Percent 2 4 2 2 2 4 2 3 2 2" xfId="38348"/>
    <cellStyle name="Percent 2 4 2 2 2 4 2 3 3" xfId="28011"/>
    <cellStyle name="Percent 2 4 2 2 2 4 2 4" xfId="12503"/>
    <cellStyle name="Percent 2 4 2 2 2 4 2 4 2" xfId="33180"/>
    <cellStyle name="Percent 2 4 2 2 2 4 2 5" xfId="22843"/>
    <cellStyle name="Percent 2 4 2 2 2 4 3" xfId="3458"/>
    <cellStyle name="Percent 2 4 2 2 2 4 3 2" xfId="8626"/>
    <cellStyle name="Percent 2 4 2 2 2 4 3 2 2" xfId="18963"/>
    <cellStyle name="Percent 2 4 2 2 2 4 3 2 2 2" xfId="39640"/>
    <cellStyle name="Percent 2 4 2 2 2 4 3 2 3" xfId="29303"/>
    <cellStyle name="Percent 2 4 2 2 2 4 3 3" xfId="13795"/>
    <cellStyle name="Percent 2 4 2 2 2 4 3 3 2" xfId="34472"/>
    <cellStyle name="Percent 2 4 2 2 2 4 3 4" xfId="24135"/>
    <cellStyle name="Percent 2 4 2 2 2 4 4" xfId="6042"/>
    <cellStyle name="Percent 2 4 2 2 2 4 4 2" xfId="16379"/>
    <cellStyle name="Percent 2 4 2 2 2 4 4 2 2" xfId="37056"/>
    <cellStyle name="Percent 2 4 2 2 2 4 4 3" xfId="26719"/>
    <cellStyle name="Percent 2 4 2 2 2 4 5" xfId="11211"/>
    <cellStyle name="Percent 2 4 2 2 2 4 5 2" xfId="31888"/>
    <cellStyle name="Percent 2 4 2 2 2 4 6" xfId="21551"/>
    <cellStyle name="Percent 2 4 2 2 2 5" xfId="1520"/>
    <cellStyle name="Percent 2 4 2 2 2 5 2" xfId="4104"/>
    <cellStyle name="Percent 2 4 2 2 2 5 2 2" xfId="9272"/>
    <cellStyle name="Percent 2 4 2 2 2 5 2 2 2" xfId="19609"/>
    <cellStyle name="Percent 2 4 2 2 2 5 2 2 2 2" xfId="40286"/>
    <cellStyle name="Percent 2 4 2 2 2 5 2 2 3" xfId="29949"/>
    <cellStyle name="Percent 2 4 2 2 2 5 2 3" xfId="14441"/>
    <cellStyle name="Percent 2 4 2 2 2 5 2 3 2" xfId="35118"/>
    <cellStyle name="Percent 2 4 2 2 2 5 2 4" xfId="24781"/>
    <cellStyle name="Percent 2 4 2 2 2 5 3" xfId="6688"/>
    <cellStyle name="Percent 2 4 2 2 2 5 3 2" xfId="17025"/>
    <cellStyle name="Percent 2 4 2 2 2 5 3 2 2" xfId="37702"/>
    <cellStyle name="Percent 2 4 2 2 2 5 3 3" xfId="27365"/>
    <cellStyle name="Percent 2 4 2 2 2 5 4" xfId="11857"/>
    <cellStyle name="Percent 2 4 2 2 2 5 4 2" xfId="32534"/>
    <cellStyle name="Percent 2 4 2 2 2 5 5" xfId="22197"/>
    <cellStyle name="Percent 2 4 2 2 2 6" xfId="2812"/>
    <cellStyle name="Percent 2 4 2 2 2 6 2" xfId="7980"/>
    <cellStyle name="Percent 2 4 2 2 2 6 2 2" xfId="18317"/>
    <cellStyle name="Percent 2 4 2 2 2 6 2 2 2" xfId="38994"/>
    <cellStyle name="Percent 2 4 2 2 2 6 2 3" xfId="28657"/>
    <cellStyle name="Percent 2 4 2 2 2 6 3" xfId="13149"/>
    <cellStyle name="Percent 2 4 2 2 2 6 3 2" xfId="33826"/>
    <cellStyle name="Percent 2 4 2 2 2 6 4" xfId="23489"/>
    <cellStyle name="Percent 2 4 2 2 2 7" xfId="5396"/>
    <cellStyle name="Percent 2 4 2 2 2 7 2" xfId="15733"/>
    <cellStyle name="Percent 2 4 2 2 2 7 2 2" xfId="36410"/>
    <cellStyle name="Percent 2 4 2 2 2 7 3" xfId="26073"/>
    <cellStyle name="Percent 2 4 2 2 2 8" xfId="10565"/>
    <cellStyle name="Percent 2 4 2 2 2 8 2" xfId="31242"/>
    <cellStyle name="Percent 2 4 2 2 2 9" xfId="20905"/>
    <cellStyle name="Percent 2 4 2 2 3" xfId="310"/>
    <cellStyle name="Percent 2 4 2 2 3 2" xfId="634"/>
    <cellStyle name="Percent 2 4 2 2 3 2 2" xfId="1280"/>
    <cellStyle name="Percent 2 4 2 2 3 2 2 2" xfId="2572"/>
    <cellStyle name="Percent 2 4 2 2 3 2 2 2 2" xfId="5156"/>
    <cellStyle name="Percent 2 4 2 2 3 2 2 2 2 2" xfId="10324"/>
    <cellStyle name="Percent 2 4 2 2 3 2 2 2 2 2 2" xfId="20661"/>
    <cellStyle name="Percent 2 4 2 2 3 2 2 2 2 2 2 2" xfId="41338"/>
    <cellStyle name="Percent 2 4 2 2 3 2 2 2 2 2 3" xfId="31001"/>
    <cellStyle name="Percent 2 4 2 2 3 2 2 2 2 3" xfId="15493"/>
    <cellStyle name="Percent 2 4 2 2 3 2 2 2 2 3 2" xfId="36170"/>
    <cellStyle name="Percent 2 4 2 2 3 2 2 2 2 4" xfId="25833"/>
    <cellStyle name="Percent 2 4 2 2 3 2 2 2 3" xfId="7740"/>
    <cellStyle name="Percent 2 4 2 2 3 2 2 2 3 2" xfId="18077"/>
    <cellStyle name="Percent 2 4 2 2 3 2 2 2 3 2 2" xfId="38754"/>
    <cellStyle name="Percent 2 4 2 2 3 2 2 2 3 3" xfId="28417"/>
    <cellStyle name="Percent 2 4 2 2 3 2 2 2 4" xfId="12909"/>
    <cellStyle name="Percent 2 4 2 2 3 2 2 2 4 2" xfId="33586"/>
    <cellStyle name="Percent 2 4 2 2 3 2 2 2 5" xfId="23249"/>
    <cellStyle name="Percent 2 4 2 2 3 2 2 3" xfId="3864"/>
    <cellStyle name="Percent 2 4 2 2 3 2 2 3 2" xfId="9032"/>
    <cellStyle name="Percent 2 4 2 2 3 2 2 3 2 2" xfId="19369"/>
    <cellStyle name="Percent 2 4 2 2 3 2 2 3 2 2 2" xfId="40046"/>
    <cellStyle name="Percent 2 4 2 2 3 2 2 3 2 3" xfId="29709"/>
    <cellStyle name="Percent 2 4 2 2 3 2 2 3 3" xfId="14201"/>
    <cellStyle name="Percent 2 4 2 2 3 2 2 3 3 2" xfId="34878"/>
    <cellStyle name="Percent 2 4 2 2 3 2 2 3 4" xfId="24541"/>
    <cellStyle name="Percent 2 4 2 2 3 2 2 4" xfId="6448"/>
    <cellStyle name="Percent 2 4 2 2 3 2 2 4 2" xfId="16785"/>
    <cellStyle name="Percent 2 4 2 2 3 2 2 4 2 2" xfId="37462"/>
    <cellStyle name="Percent 2 4 2 2 3 2 2 4 3" xfId="27125"/>
    <cellStyle name="Percent 2 4 2 2 3 2 2 5" xfId="11617"/>
    <cellStyle name="Percent 2 4 2 2 3 2 2 5 2" xfId="32294"/>
    <cellStyle name="Percent 2 4 2 2 3 2 2 6" xfId="21957"/>
    <cellStyle name="Percent 2 4 2 2 3 2 3" xfId="1926"/>
    <cellStyle name="Percent 2 4 2 2 3 2 3 2" xfId="4510"/>
    <cellStyle name="Percent 2 4 2 2 3 2 3 2 2" xfId="9678"/>
    <cellStyle name="Percent 2 4 2 2 3 2 3 2 2 2" xfId="20015"/>
    <cellStyle name="Percent 2 4 2 2 3 2 3 2 2 2 2" xfId="40692"/>
    <cellStyle name="Percent 2 4 2 2 3 2 3 2 2 3" xfId="30355"/>
    <cellStyle name="Percent 2 4 2 2 3 2 3 2 3" xfId="14847"/>
    <cellStyle name="Percent 2 4 2 2 3 2 3 2 3 2" xfId="35524"/>
    <cellStyle name="Percent 2 4 2 2 3 2 3 2 4" xfId="25187"/>
    <cellStyle name="Percent 2 4 2 2 3 2 3 3" xfId="7094"/>
    <cellStyle name="Percent 2 4 2 2 3 2 3 3 2" xfId="17431"/>
    <cellStyle name="Percent 2 4 2 2 3 2 3 3 2 2" xfId="38108"/>
    <cellStyle name="Percent 2 4 2 2 3 2 3 3 3" xfId="27771"/>
    <cellStyle name="Percent 2 4 2 2 3 2 3 4" xfId="12263"/>
    <cellStyle name="Percent 2 4 2 2 3 2 3 4 2" xfId="32940"/>
    <cellStyle name="Percent 2 4 2 2 3 2 3 5" xfId="22603"/>
    <cellStyle name="Percent 2 4 2 2 3 2 4" xfId="3218"/>
    <cellStyle name="Percent 2 4 2 2 3 2 4 2" xfId="8386"/>
    <cellStyle name="Percent 2 4 2 2 3 2 4 2 2" xfId="18723"/>
    <cellStyle name="Percent 2 4 2 2 3 2 4 2 2 2" xfId="39400"/>
    <cellStyle name="Percent 2 4 2 2 3 2 4 2 3" xfId="29063"/>
    <cellStyle name="Percent 2 4 2 2 3 2 4 3" xfId="13555"/>
    <cellStyle name="Percent 2 4 2 2 3 2 4 3 2" xfId="34232"/>
    <cellStyle name="Percent 2 4 2 2 3 2 4 4" xfId="23895"/>
    <cellStyle name="Percent 2 4 2 2 3 2 5" xfId="5802"/>
    <cellStyle name="Percent 2 4 2 2 3 2 5 2" xfId="16139"/>
    <cellStyle name="Percent 2 4 2 2 3 2 5 2 2" xfId="36816"/>
    <cellStyle name="Percent 2 4 2 2 3 2 5 3" xfId="26479"/>
    <cellStyle name="Percent 2 4 2 2 3 2 6" xfId="10971"/>
    <cellStyle name="Percent 2 4 2 2 3 2 6 2" xfId="31648"/>
    <cellStyle name="Percent 2 4 2 2 3 2 7" xfId="21311"/>
    <cellStyle name="Percent 2 4 2 2 3 3" xfId="957"/>
    <cellStyle name="Percent 2 4 2 2 3 3 2" xfId="2249"/>
    <cellStyle name="Percent 2 4 2 2 3 3 2 2" xfId="4833"/>
    <cellStyle name="Percent 2 4 2 2 3 3 2 2 2" xfId="10001"/>
    <cellStyle name="Percent 2 4 2 2 3 3 2 2 2 2" xfId="20338"/>
    <cellStyle name="Percent 2 4 2 2 3 3 2 2 2 2 2" xfId="41015"/>
    <cellStyle name="Percent 2 4 2 2 3 3 2 2 2 3" xfId="30678"/>
    <cellStyle name="Percent 2 4 2 2 3 3 2 2 3" xfId="15170"/>
    <cellStyle name="Percent 2 4 2 2 3 3 2 2 3 2" xfId="35847"/>
    <cellStyle name="Percent 2 4 2 2 3 3 2 2 4" xfId="25510"/>
    <cellStyle name="Percent 2 4 2 2 3 3 2 3" xfId="7417"/>
    <cellStyle name="Percent 2 4 2 2 3 3 2 3 2" xfId="17754"/>
    <cellStyle name="Percent 2 4 2 2 3 3 2 3 2 2" xfId="38431"/>
    <cellStyle name="Percent 2 4 2 2 3 3 2 3 3" xfId="28094"/>
    <cellStyle name="Percent 2 4 2 2 3 3 2 4" xfId="12586"/>
    <cellStyle name="Percent 2 4 2 2 3 3 2 4 2" xfId="33263"/>
    <cellStyle name="Percent 2 4 2 2 3 3 2 5" xfId="22926"/>
    <cellStyle name="Percent 2 4 2 2 3 3 3" xfId="3541"/>
    <cellStyle name="Percent 2 4 2 2 3 3 3 2" xfId="8709"/>
    <cellStyle name="Percent 2 4 2 2 3 3 3 2 2" xfId="19046"/>
    <cellStyle name="Percent 2 4 2 2 3 3 3 2 2 2" xfId="39723"/>
    <cellStyle name="Percent 2 4 2 2 3 3 3 2 3" xfId="29386"/>
    <cellStyle name="Percent 2 4 2 2 3 3 3 3" xfId="13878"/>
    <cellStyle name="Percent 2 4 2 2 3 3 3 3 2" xfId="34555"/>
    <cellStyle name="Percent 2 4 2 2 3 3 3 4" xfId="24218"/>
    <cellStyle name="Percent 2 4 2 2 3 3 4" xfId="6125"/>
    <cellStyle name="Percent 2 4 2 2 3 3 4 2" xfId="16462"/>
    <cellStyle name="Percent 2 4 2 2 3 3 4 2 2" xfId="37139"/>
    <cellStyle name="Percent 2 4 2 2 3 3 4 3" xfId="26802"/>
    <cellStyle name="Percent 2 4 2 2 3 3 5" xfId="11294"/>
    <cellStyle name="Percent 2 4 2 2 3 3 5 2" xfId="31971"/>
    <cellStyle name="Percent 2 4 2 2 3 3 6" xfId="21634"/>
    <cellStyle name="Percent 2 4 2 2 3 4" xfId="1603"/>
    <cellStyle name="Percent 2 4 2 2 3 4 2" xfId="4187"/>
    <cellStyle name="Percent 2 4 2 2 3 4 2 2" xfId="9355"/>
    <cellStyle name="Percent 2 4 2 2 3 4 2 2 2" xfId="19692"/>
    <cellStyle name="Percent 2 4 2 2 3 4 2 2 2 2" xfId="40369"/>
    <cellStyle name="Percent 2 4 2 2 3 4 2 2 3" xfId="30032"/>
    <cellStyle name="Percent 2 4 2 2 3 4 2 3" xfId="14524"/>
    <cellStyle name="Percent 2 4 2 2 3 4 2 3 2" xfId="35201"/>
    <cellStyle name="Percent 2 4 2 2 3 4 2 4" xfId="24864"/>
    <cellStyle name="Percent 2 4 2 2 3 4 3" xfId="6771"/>
    <cellStyle name="Percent 2 4 2 2 3 4 3 2" xfId="17108"/>
    <cellStyle name="Percent 2 4 2 2 3 4 3 2 2" xfId="37785"/>
    <cellStyle name="Percent 2 4 2 2 3 4 3 3" xfId="27448"/>
    <cellStyle name="Percent 2 4 2 2 3 4 4" xfId="11940"/>
    <cellStyle name="Percent 2 4 2 2 3 4 4 2" xfId="32617"/>
    <cellStyle name="Percent 2 4 2 2 3 4 5" xfId="22280"/>
    <cellStyle name="Percent 2 4 2 2 3 5" xfId="2895"/>
    <cellStyle name="Percent 2 4 2 2 3 5 2" xfId="8063"/>
    <cellStyle name="Percent 2 4 2 2 3 5 2 2" xfId="18400"/>
    <cellStyle name="Percent 2 4 2 2 3 5 2 2 2" xfId="39077"/>
    <cellStyle name="Percent 2 4 2 2 3 5 2 3" xfId="28740"/>
    <cellStyle name="Percent 2 4 2 2 3 5 3" xfId="13232"/>
    <cellStyle name="Percent 2 4 2 2 3 5 3 2" xfId="33909"/>
    <cellStyle name="Percent 2 4 2 2 3 5 4" xfId="23572"/>
    <cellStyle name="Percent 2 4 2 2 3 6" xfId="5479"/>
    <cellStyle name="Percent 2 4 2 2 3 6 2" xfId="15816"/>
    <cellStyle name="Percent 2 4 2 2 3 6 2 2" xfId="36493"/>
    <cellStyle name="Percent 2 4 2 2 3 6 3" xfId="26156"/>
    <cellStyle name="Percent 2 4 2 2 3 7" xfId="10648"/>
    <cellStyle name="Percent 2 4 2 2 3 7 2" xfId="31325"/>
    <cellStyle name="Percent 2 4 2 2 3 8" xfId="20988"/>
    <cellStyle name="Percent 2 4 2 2 4" xfId="471"/>
    <cellStyle name="Percent 2 4 2 2 4 2" xfId="1117"/>
    <cellStyle name="Percent 2 4 2 2 4 2 2" xfId="2409"/>
    <cellStyle name="Percent 2 4 2 2 4 2 2 2" xfId="4993"/>
    <cellStyle name="Percent 2 4 2 2 4 2 2 2 2" xfId="10161"/>
    <cellStyle name="Percent 2 4 2 2 4 2 2 2 2 2" xfId="20498"/>
    <cellStyle name="Percent 2 4 2 2 4 2 2 2 2 2 2" xfId="41175"/>
    <cellStyle name="Percent 2 4 2 2 4 2 2 2 2 3" xfId="30838"/>
    <cellStyle name="Percent 2 4 2 2 4 2 2 2 3" xfId="15330"/>
    <cellStyle name="Percent 2 4 2 2 4 2 2 2 3 2" xfId="36007"/>
    <cellStyle name="Percent 2 4 2 2 4 2 2 2 4" xfId="25670"/>
    <cellStyle name="Percent 2 4 2 2 4 2 2 3" xfId="7577"/>
    <cellStyle name="Percent 2 4 2 2 4 2 2 3 2" xfId="17914"/>
    <cellStyle name="Percent 2 4 2 2 4 2 2 3 2 2" xfId="38591"/>
    <cellStyle name="Percent 2 4 2 2 4 2 2 3 3" xfId="28254"/>
    <cellStyle name="Percent 2 4 2 2 4 2 2 4" xfId="12746"/>
    <cellStyle name="Percent 2 4 2 2 4 2 2 4 2" xfId="33423"/>
    <cellStyle name="Percent 2 4 2 2 4 2 2 5" xfId="23086"/>
    <cellStyle name="Percent 2 4 2 2 4 2 3" xfId="3701"/>
    <cellStyle name="Percent 2 4 2 2 4 2 3 2" xfId="8869"/>
    <cellStyle name="Percent 2 4 2 2 4 2 3 2 2" xfId="19206"/>
    <cellStyle name="Percent 2 4 2 2 4 2 3 2 2 2" xfId="39883"/>
    <cellStyle name="Percent 2 4 2 2 4 2 3 2 3" xfId="29546"/>
    <cellStyle name="Percent 2 4 2 2 4 2 3 3" xfId="14038"/>
    <cellStyle name="Percent 2 4 2 2 4 2 3 3 2" xfId="34715"/>
    <cellStyle name="Percent 2 4 2 2 4 2 3 4" xfId="24378"/>
    <cellStyle name="Percent 2 4 2 2 4 2 4" xfId="6285"/>
    <cellStyle name="Percent 2 4 2 2 4 2 4 2" xfId="16622"/>
    <cellStyle name="Percent 2 4 2 2 4 2 4 2 2" xfId="37299"/>
    <cellStyle name="Percent 2 4 2 2 4 2 4 3" xfId="26962"/>
    <cellStyle name="Percent 2 4 2 2 4 2 5" xfId="11454"/>
    <cellStyle name="Percent 2 4 2 2 4 2 5 2" xfId="32131"/>
    <cellStyle name="Percent 2 4 2 2 4 2 6" xfId="21794"/>
    <cellStyle name="Percent 2 4 2 2 4 3" xfId="1763"/>
    <cellStyle name="Percent 2 4 2 2 4 3 2" xfId="4347"/>
    <cellStyle name="Percent 2 4 2 2 4 3 2 2" xfId="9515"/>
    <cellStyle name="Percent 2 4 2 2 4 3 2 2 2" xfId="19852"/>
    <cellStyle name="Percent 2 4 2 2 4 3 2 2 2 2" xfId="40529"/>
    <cellStyle name="Percent 2 4 2 2 4 3 2 2 3" xfId="30192"/>
    <cellStyle name="Percent 2 4 2 2 4 3 2 3" xfId="14684"/>
    <cellStyle name="Percent 2 4 2 2 4 3 2 3 2" xfId="35361"/>
    <cellStyle name="Percent 2 4 2 2 4 3 2 4" xfId="25024"/>
    <cellStyle name="Percent 2 4 2 2 4 3 3" xfId="6931"/>
    <cellStyle name="Percent 2 4 2 2 4 3 3 2" xfId="17268"/>
    <cellStyle name="Percent 2 4 2 2 4 3 3 2 2" xfId="37945"/>
    <cellStyle name="Percent 2 4 2 2 4 3 3 3" xfId="27608"/>
    <cellStyle name="Percent 2 4 2 2 4 3 4" xfId="12100"/>
    <cellStyle name="Percent 2 4 2 2 4 3 4 2" xfId="32777"/>
    <cellStyle name="Percent 2 4 2 2 4 3 5" xfId="22440"/>
    <cellStyle name="Percent 2 4 2 2 4 4" xfId="3055"/>
    <cellStyle name="Percent 2 4 2 2 4 4 2" xfId="8223"/>
    <cellStyle name="Percent 2 4 2 2 4 4 2 2" xfId="18560"/>
    <cellStyle name="Percent 2 4 2 2 4 4 2 2 2" xfId="39237"/>
    <cellStyle name="Percent 2 4 2 2 4 4 2 3" xfId="28900"/>
    <cellStyle name="Percent 2 4 2 2 4 4 3" xfId="13392"/>
    <cellStyle name="Percent 2 4 2 2 4 4 3 2" xfId="34069"/>
    <cellStyle name="Percent 2 4 2 2 4 4 4" xfId="23732"/>
    <cellStyle name="Percent 2 4 2 2 4 5" xfId="5639"/>
    <cellStyle name="Percent 2 4 2 2 4 5 2" xfId="15976"/>
    <cellStyle name="Percent 2 4 2 2 4 5 2 2" xfId="36653"/>
    <cellStyle name="Percent 2 4 2 2 4 5 3" xfId="26316"/>
    <cellStyle name="Percent 2 4 2 2 4 6" xfId="10808"/>
    <cellStyle name="Percent 2 4 2 2 4 6 2" xfId="31485"/>
    <cellStyle name="Percent 2 4 2 2 4 7" xfId="21148"/>
    <cellStyle name="Percent 2 4 2 2 5" xfId="794"/>
    <cellStyle name="Percent 2 4 2 2 5 2" xfId="2086"/>
    <cellStyle name="Percent 2 4 2 2 5 2 2" xfId="4670"/>
    <cellStyle name="Percent 2 4 2 2 5 2 2 2" xfId="9838"/>
    <cellStyle name="Percent 2 4 2 2 5 2 2 2 2" xfId="20175"/>
    <cellStyle name="Percent 2 4 2 2 5 2 2 2 2 2" xfId="40852"/>
    <cellStyle name="Percent 2 4 2 2 5 2 2 2 3" xfId="30515"/>
    <cellStyle name="Percent 2 4 2 2 5 2 2 3" xfId="15007"/>
    <cellStyle name="Percent 2 4 2 2 5 2 2 3 2" xfId="35684"/>
    <cellStyle name="Percent 2 4 2 2 5 2 2 4" xfId="25347"/>
    <cellStyle name="Percent 2 4 2 2 5 2 3" xfId="7254"/>
    <cellStyle name="Percent 2 4 2 2 5 2 3 2" xfId="17591"/>
    <cellStyle name="Percent 2 4 2 2 5 2 3 2 2" xfId="38268"/>
    <cellStyle name="Percent 2 4 2 2 5 2 3 3" xfId="27931"/>
    <cellStyle name="Percent 2 4 2 2 5 2 4" xfId="12423"/>
    <cellStyle name="Percent 2 4 2 2 5 2 4 2" xfId="33100"/>
    <cellStyle name="Percent 2 4 2 2 5 2 5" xfId="22763"/>
    <cellStyle name="Percent 2 4 2 2 5 3" xfId="3378"/>
    <cellStyle name="Percent 2 4 2 2 5 3 2" xfId="8546"/>
    <cellStyle name="Percent 2 4 2 2 5 3 2 2" xfId="18883"/>
    <cellStyle name="Percent 2 4 2 2 5 3 2 2 2" xfId="39560"/>
    <cellStyle name="Percent 2 4 2 2 5 3 2 3" xfId="29223"/>
    <cellStyle name="Percent 2 4 2 2 5 3 3" xfId="13715"/>
    <cellStyle name="Percent 2 4 2 2 5 3 3 2" xfId="34392"/>
    <cellStyle name="Percent 2 4 2 2 5 3 4" xfId="24055"/>
    <cellStyle name="Percent 2 4 2 2 5 4" xfId="5962"/>
    <cellStyle name="Percent 2 4 2 2 5 4 2" xfId="16299"/>
    <cellStyle name="Percent 2 4 2 2 5 4 2 2" xfId="36976"/>
    <cellStyle name="Percent 2 4 2 2 5 4 3" xfId="26639"/>
    <cellStyle name="Percent 2 4 2 2 5 5" xfId="11131"/>
    <cellStyle name="Percent 2 4 2 2 5 5 2" xfId="31808"/>
    <cellStyle name="Percent 2 4 2 2 5 6" xfId="21471"/>
    <cellStyle name="Percent 2 4 2 2 6" xfId="1440"/>
    <cellStyle name="Percent 2 4 2 2 6 2" xfId="4024"/>
    <cellStyle name="Percent 2 4 2 2 6 2 2" xfId="9192"/>
    <cellStyle name="Percent 2 4 2 2 6 2 2 2" xfId="19529"/>
    <cellStyle name="Percent 2 4 2 2 6 2 2 2 2" xfId="40206"/>
    <cellStyle name="Percent 2 4 2 2 6 2 2 3" xfId="29869"/>
    <cellStyle name="Percent 2 4 2 2 6 2 3" xfId="14361"/>
    <cellStyle name="Percent 2 4 2 2 6 2 3 2" xfId="35038"/>
    <cellStyle name="Percent 2 4 2 2 6 2 4" xfId="24701"/>
    <cellStyle name="Percent 2 4 2 2 6 3" xfId="6608"/>
    <cellStyle name="Percent 2 4 2 2 6 3 2" xfId="16945"/>
    <cellStyle name="Percent 2 4 2 2 6 3 2 2" xfId="37622"/>
    <cellStyle name="Percent 2 4 2 2 6 3 3" xfId="27285"/>
    <cellStyle name="Percent 2 4 2 2 6 4" xfId="11777"/>
    <cellStyle name="Percent 2 4 2 2 6 4 2" xfId="32454"/>
    <cellStyle name="Percent 2 4 2 2 6 5" xfId="22117"/>
    <cellStyle name="Percent 2 4 2 2 7" xfId="2732"/>
    <cellStyle name="Percent 2 4 2 2 7 2" xfId="7900"/>
    <cellStyle name="Percent 2 4 2 2 7 2 2" xfId="18237"/>
    <cellStyle name="Percent 2 4 2 2 7 2 2 2" xfId="38914"/>
    <cellStyle name="Percent 2 4 2 2 7 2 3" xfId="28577"/>
    <cellStyle name="Percent 2 4 2 2 7 3" xfId="13069"/>
    <cellStyle name="Percent 2 4 2 2 7 3 2" xfId="33746"/>
    <cellStyle name="Percent 2 4 2 2 7 4" xfId="23409"/>
    <cellStyle name="Percent 2 4 2 2 8" xfId="5316"/>
    <cellStyle name="Percent 2 4 2 2 8 2" xfId="15653"/>
    <cellStyle name="Percent 2 4 2 2 8 2 2" xfId="36330"/>
    <cellStyle name="Percent 2 4 2 2 8 3" xfId="25993"/>
    <cellStyle name="Percent 2 4 2 2 9" xfId="10485"/>
    <cellStyle name="Percent 2 4 2 2 9 2" xfId="31162"/>
    <cellStyle name="Percent 2 4 2 3" xfId="183"/>
    <cellStyle name="Percent 2 4 2 3 2" xfId="351"/>
    <cellStyle name="Percent 2 4 2 3 2 2" xfId="674"/>
    <cellStyle name="Percent 2 4 2 3 2 2 2" xfId="1320"/>
    <cellStyle name="Percent 2 4 2 3 2 2 2 2" xfId="2612"/>
    <cellStyle name="Percent 2 4 2 3 2 2 2 2 2" xfId="5196"/>
    <cellStyle name="Percent 2 4 2 3 2 2 2 2 2 2" xfId="10364"/>
    <cellStyle name="Percent 2 4 2 3 2 2 2 2 2 2 2" xfId="20701"/>
    <cellStyle name="Percent 2 4 2 3 2 2 2 2 2 2 2 2" xfId="41378"/>
    <cellStyle name="Percent 2 4 2 3 2 2 2 2 2 2 3" xfId="31041"/>
    <cellStyle name="Percent 2 4 2 3 2 2 2 2 2 3" xfId="15533"/>
    <cellStyle name="Percent 2 4 2 3 2 2 2 2 2 3 2" xfId="36210"/>
    <cellStyle name="Percent 2 4 2 3 2 2 2 2 2 4" xfId="25873"/>
    <cellStyle name="Percent 2 4 2 3 2 2 2 2 3" xfId="7780"/>
    <cellStyle name="Percent 2 4 2 3 2 2 2 2 3 2" xfId="18117"/>
    <cellStyle name="Percent 2 4 2 3 2 2 2 2 3 2 2" xfId="38794"/>
    <cellStyle name="Percent 2 4 2 3 2 2 2 2 3 3" xfId="28457"/>
    <cellStyle name="Percent 2 4 2 3 2 2 2 2 4" xfId="12949"/>
    <cellStyle name="Percent 2 4 2 3 2 2 2 2 4 2" xfId="33626"/>
    <cellStyle name="Percent 2 4 2 3 2 2 2 2 5" xfId="23289"/>
    <cellStyle name="Percent 2 4 2 3 2 2 2 3" xfId="3904"/>
    <cellStyle name="Percent 2 4 2 3 2 2 2 3 2" xfId="9072"/>
    <cellStyle name="Percent 2 4 2 3 2 2 2 3 2 2" xfId="19409"/>
    <cellStyle name="Percent 2 4 2 3 2 2 2 3 2 2 2" xfId="40086"/>
    <cellStyle name="Percent 2 4 2 3 2 2 2 3 2 3" xfId="29749"/>
    <cellStyle name="Percent 2 4 2 3 2 2 2 3 3" xfId="14241"/>
    <cellStyle name="Percent 2 4 2 3 2 2 2 3 3 2" xfId="34918"/>
    <cellStyle name="Percent 2 4 2 3 2 2 2 3 4" xfId="24581"/>
    <cellStyle name="Percent 2 4 2 3 2 2 2 4" xfId="6488"/>
    <cellStyle name="Percent 2 4 2 3 2 2 2 4 2" xfId="16825"/>
    <cellStyle name="Percent 2 4 2 3 2 2 2 4 2 2" xfId="37502"/>
    <cellStyle name="Percent 2 4 2 3 2 2 2 4 3" xfId="27165"/>
    <cellStyle name="Percent 2 4 2 3 2 2 2 5" xfId="11657"/>
    <cellStyle name="Percent 2 4 2 3 2 2 2 5 2" xfId="32334"/>
    <cellStyle name="Percent 2 4 2 3 2 2 2 6" xfId="21997"/>
    <cellStyle name="Percent 2 4 2 3 2 2 3" xfId="1966"/>
    <cellStyle name="Percent 2 4 2 3 2 2 3 2" xfId="4550"/>
    <cellStyle name="Percent 2 4 2 3 2 2 3 2 2" xfId="9718"/>
    <cellStyle name="Percent 2 4 2 3 2 2 3 2 2 2" xfId="20055"/>
    <cellStyle name="Percent 2 4 2 3 2 2 3 2 2 2 2" xfId="40732"/>
    <cellStyle name="Percent 2 4 2 3 2 2 3 2 2 3" xfId="30395"/>
    <cellStyle name="Percent 2 4 2 3 2 2 3 2 3" xfId="14887"/>
    <cellStyle name="Percent 2 4 2 3 2 2 3 2 3 2" xfId="35564"/>
    <cellStyle name="Percent 2 4 2 3 2 2 3 2 4" xfId="25227"/>
    <cellStyle name="Percent 2 4 2 3 2 2 3 3" xfId="7134"/>
    <cellStyle name="Percent 2 4 2 3 2 2 3 3 2" xfId="17471"/>
    <cellStyle name="Percent 2 4 2 3 2 2 3 3 2 2" xfId="38148"/>
    <cellStyle name="Percent 2 4 2 3 2 2 3 3 3" xfId="27811"/>
    <cellStyle name="Percent 2 4 2 3 2 2 3 4" xfId="12303"/>
    <cellStyle name="Percent 2 4 2 3 2 2 3 4 2" xfId="32980"/>
    <cellStyle name="Percent 2 4 2 3 2 2 3 5" xfId="22643"/>
    <cellStyle name="Percent 2 4 2 3 2 2 4" xfId="3258"/>
    <cellStyle name="Percent 2 4 2 3 2 2 4 2" xfId="8426"/>
    <cellStyle name="Percent 2 4 2 3 2 2 4 2 2" xfId="18763"/>
    <cellStyle name="Percent 2 4 2 3 2 2 4 2 2 2" xfId="39440"/>
    <cellStyle name="Percent 2 4 2 3 2 2 4 2 3" xfId="29103"/>
    <cellStyle name="Percent 2 4 2 3 2 2 4 3" xfId="13595"/>
    <cellStyle name="Percent 2 4 2 3 2 2 4 3 2" xfId="34272"/>
    <cellStyle name="Percent 2 4 2 3 2 2 4 4" xfId="23935"/>
    <cellStyle name="Percent 2 4 2 3 2 2 5" xfId="5842"/>
    <cellStyle name="Percent 2 4 2 3 2 2 5 2" xfId="16179"/>
    <cellStyle name="Percent 2 4 2 3 2 2 5 2 2" xfId="36856"/>
    <cellStyle name="Percent 2 4 2 3 2 2 5 3" xfId="26519"/>
    <cellStyle name="Percent 2 4 2 3 2 2 6" xfId="11011"/>
    <cellStyle name="Percent 2 4 2 3 2 2 6 2" xfId="31688"/>
    <cellStyle name="Percent 2 4 2 3 2 2 7" xfId="21351"/>
    <cellStyle name="Percent 2 4 2 3 2 3" xfId="997"/>
    <cellStyle name="Percent 2 4 2 3 2 3 2" xfId="2289"/>
    <cellStyle name="Percent 2 4 2 3 2 3 2 2" xfId="4873"/>
    <cellStyle name="Percent 2 4 2 3 2 3 2 2 2" xfId="10041"/>
    <cellStyle name="Percent 2 4 2 3 2 3 2 2 2 2" xfId="20378"/>
    <cellStyle name="Percent 2 4 2 3 2 3 2 2 2 2 2" xfId="41055"/>
    <cellStyle name="Percent 2 4 2 3 2 3 2 2 2 3" xfId="30718"/>
    <cellStyle name="Percent 2 4 2 3 2 3 2 2 3" xfId="15210"/>
    <cellStyle name="Percent 2 4 2 3 2 3 2 2 3 2" xfId="35887"/>
    <cellStyle name="Percent 2 4 2 3 2 3 2 2 4" xfId="25550"/>
    <cellStyle name="Percent 2 4 2 3 2 3 2 3" xfId="7457"/>
    <cellStyle name="Percent 2 4 2 3 2 3 2 3 2" xfId="17794"/>
    <cellStyle name="Percent 2 4 2 3 2 3 2 3 2 2" xfId="38471"/>
    <cellStyle name="Percent 2 4 2 3 2 3 2 3 3" xfId="28134"/>
    <cellStyle name="Percent 2 4 2 3 2 3 2 4" xfId="12626"/>
    <cellStyle name="Percent 2 4 2 3 2 3 2 4 2" xfId="33303"/>
    <cellStyle name="Percent 2 4 2 3 2 3 2 5" xfId="22966"/>
    <cellStyle name="Percent 2 4 2 3 2 3 3" xfId="3581"/>
    <cellStyle name="Percent 2 4 2 3 2 3 3 2" xfId="8749"/>
    <cellStyle name="Percent 2 4 2 3 2 3 3 2 2" xfId="19086"/>
    <cellStyle name="Percent 2 4 2 3 2 3 3 2 2 2" xfId="39763"/>
    <cellStyle name="Percent 2 4 2 3 2 3 3 2 3" xfId="29426"/>
    <cellStyle name="Percent 2 4 2 3 2 3 3 3" xfId="13918"/>
    <cellStyle name="Percent 2 4 2 3 2 3 3 3 2" xfId="34595"/>
    <cellStyle name="Percent 2 4 2 3 2 3 3 4" xfId="24258"/>
    <cellStyle name="Percent 2 4 2 3 2 3 4" xfId="6165"/>
    <cellStyle name="Percent 2 4 2 3 2 3 4 2" xfId="16502"/>
    <cellStyle name="Percent 2 4 2 3 2 3 4 2 2" xfId="37179"/>
    <cellStyle name="Percent 2 4 2 3 2 3 4 3" xfId="26842"/>
    <cellStyle name="Percent 2 4 2 3 2 3 5" xfId="11334"/>
    <cellStyle name="Percent 2 4 2 3 2 3 5 2" xfId="32011"/>
    <cellStyle name="Percent 2 4 2 3 2 3 6" xfId="21674"/>
    <cellStyle name="Percent 2 4 2 3 2 4" xfId="1643"/>
    <cellStyle name="Percent 2 4 2 3 2 4 2" xfId="4227"/>
    <cellStyle name="Percent 2 4 2 3 2 4 2 2" xfId="9395"/>
    <cellStyle name="Percent 2 4 2 3 2 4 2 2 2" xfId="19732"/>
    <cellStyle name="Percent 2 4 2 3 2 4 2 2 2 2" xfId="40409"/>
    <cellStyle name="Percent 2 4 2 3 2 4 2 2 3" xfId="30072"/>
    <cellStyle name="Percent 2 4 2 3 2 4 2 3" xfId="14564"/>
    <cellStyle name="Percent 2 4 2 3 2 4 2 3 2" xfId="35241"/>
    <cellStyle name="Percent 2 4 2 3 2 4 2 4" xfId="24904"/>
    <cellStyle name="Percent 2 4 2 3 2 4 3" xfId="6811"/>
    <cellStyle name="Percent 2 4 2 3 2 4 3 2" xfId="17148"/>
    <cellStyle name="Percent 2 4 2 3 2 4 3 2 2" xfId="37825"/>
    <cellStyle name="Percent 2 4 2 3 2 4 3 3" xfId="27488"/>
    <cellStyle name="Percent 2 4 2 3 2 4 4" xfId="11980"/>
    <cellStyle name="Percent 2 4 2 3 2 4 4 2" xfId="32657"/>
    <cellStyle name="Percent 2 4 2 3 2 4 5" xfId="22320"/>
    <cellStyle name="Percent 2 4 2 3 2 5" xfId="2935"/>
    <cellStyle name="Percent 2 4 2 3 2 5 2" xfId="8103"/>
    <cellStyle name="Percent 2 4 2 3 2 5 2 2" xfId="18440"/>
    <cellStyle name="Percent 2 4 2 3 2 5 2 2 2" xfId="39117"/>
    <cellStyle name="Percent 2 4 2 3 2 5 2 3" xfId="28780"/>
    <cellStyle name="Percent 2 4 2 3 2 5 3" xfId="13272"/>
    <cellStyle name="Percent 2 4 2 3 2 5 3 2" xfId="33949"/>
    <cellStyle name="Percent 2 4 2 3 2 5 4" xfId="23612"/>
    <cellStyle name="Percent 2 4 2 3 2 6" xfId="5519"/>
    <cellStyle name="Percent 2 4 2 3 2 6 2" xfId="15856"/>
    <cellStyle name="Percent 2 4 2 3 2 6 2 2" xfId="36533"/>
    <cellStyle name="Percent 2 4 2 3 2 6 3" xfId="26196"/>
    <cellStyle name="Percent 2 4 2 3 2 7" xfId="10688"/>
    <cellStyle name="Percent 2 4 2 3 2 7 2" xfId="31365"/>
    <cellStyle name="Percent 2 4 2 3 2 8" xfId="21028"/>
    <cellStyle name="Percent 2 4 2 3 3" xfId="511"/>
    <cellStyle name="Percent 2 4 2 3 3 2" xfId="1157"/>
    <cellStyle name="Percent 2 4 2 3 3 2 2" xfId="2449"/>
    <cellStyle name="Percent 2 4 2 3 3 2 2 2" xfId="5033"/>
    <cellStyle name="Percent 2 4 2 3 3 2 2 2 2" xfId="10201"/>
    <cellStyle name="Percent 2 4 2 3 3 2 2 2 2 2" xfId="20538"/>
    <cellStyle name="Percent 2 4 2 3 3 2 2 2 2 2 2" xfId="41215"/>
    <cellStyle name="Percent 2 4 2 3 3 2 2 2 2 3" xfId="30878"/>
    <cellStyle name="Percent 2 4 2 3 3 2 2 2 3" xfId="15370"/>
    <cellStyle name="Percent 2 4 2 3 3 2 2 2 3 2" xfId="36047"/>
    <cellStyle name="Percent 2 4 2 3 3 2 2 2 4" xfId="25710"/>
    <cellStyle name="Percent 2 4 2 3 3 2 2 3" xfId="7617"/>
    <cellStyle name="Percent 2 4 2 3 3 2 2 3 2" xfId="17954"/>
    <cellStyle name="Percent 2 4 2 3 3 2 2 3 2 2" xfId="38631"/>
    <cellStyle name="Percent 2 4 2 3 3 2 2 3 3" xfId="28294"/>
    <cellStyle name="Percent 2 4 2 3 3 2 2 4" xfId="12786"/>
    <cellStyle name="Percent 2 4 2 3 3 2 2 4 2" xfId="33463"/>
    <cellStyle name="Percent 2 4 2 3 3 2 2 5" xfId="23126"/>
    <cellStyle name="Percent 2 4 2 3 3 2 3" xfId="3741"/>
    <cellStyle name="Percent 2 4 2 3 3 2 3 2" xfId="8909"/>
    <cellStyle name="Percent 2 4 2 3 3 2 3 2 2" xfId="19246"/>
    <cellStyle name="Percent 2 4 2 3 3 2 3 2 2 2" xfId="39923"/>
    <cellStyle name="Percent 2 4 2 3 3 2 3 2 3" xfId="29586"/>
    <cellStyle name="Percent 2 4 2 3 3 2 3 3" xfId="14078"/>
    <cellStyle name="Percent 2 4 2 3 3 2 3 3 2" xfId="34755"/>
    <cellStyle name="Percent 2 4 2 3 3 2 3 4" xfId="24418"/>
    <cellStyle name="Percent 2 4 2 3 3 2 4" xfId="6325"/>
    <cellStyle name="Percent 2 4 2 3 3 2 4 2" xfId="16662"/>
    <cellStyle name="Percent 2 4 2 3 3 2 4 2 2" xfId="37339"/>
    <cellStyle name="Percent 2 4 2 3 3 2 4 3" xfId="27002"/>
    <cellStyle name="Percent 2 4 2 3 3 2 5" xfId="11494"/>
    <cellStyle name="Percent 2 4 2 3 3 2 5 2" xfId="32171"/>
    <cellStyle name="Percent 2 4 2 3 3 2 6" xfId="21834"/>
    <cellStyle name="Percent 2 4 2 3 3 3" xfId="1803"/>
    <cellStyle name="Percent 2 4 2 3 3 3 2" xfId="4387"/>
    <cellStyle name="Percent 2 4 2 3 3 3 2 2" xfId="9555"/>
    <cellStyle name="Percent 2 4 2 3 3 3 2 2 2" xfId="19892"/>
    <cellStyle name="Percent 2 4 2 3 3 3 2 2 2 2" xfId="40569"/>
    <cellStyle name="Percent 2 4 2 3 3 3 2 2 3" xfId="30232"/>
    <cellStyle name="Percent 2 4 2 3 3 3 2 3" xfId="14724"/>
    <cellStyle name="Percent 2 4 2 3 3 3 2 3 2" xfId="35401"/>
    <cellStyle name="Percent 2 4 2 3 3 3 2 4" xfId="25064"/>
    <cellStyle name="Percent 2 4 2 3 3 3 3" xfId="6971"/>
    <cellStyle name="Percent 2 4 2 3 3 3 3 2" xfId="17308"/>
    <cellStyle name="Percent 2 4 2 3 3 3 3 2 2" xfId="37985"/>
    <cellStyle name="Percent 2 4 2 3 3 3 3 3" xfId="27648"/>
    <cellStyle name="Percent 2 4 2 3 3 3 4" xfId="12140"/>
    <cellStyle name="Percent 2 4 2 3 3 3 4 2" xfId="32817"/>
    <cellStyle name="Percent 2 4 2 3 3 3 5" xfId="22480"/>
    <cellStyle name="Percent 2 4 2 3 3 4" xfId="3095"/>
    <cellStyle name="Percent 2 4 2 3 3 4 2" xfId="8263"/>
    <cellStyle name="Percent 2 4 2 3 3 4 2 2" xfId="18600"/>
    <cellStyle name="Percent 2 4 2 3 3 4 2 2 2" xfId="39277"/>
    <cellStyle name="Percent 2 4 2 3 3 4 2 3" xfId="28940"/>
    <cellStyle name="Percent 2 4 2 3 3 4 3" xfId="13432"/>
    <cellStyle name="Percent 2 4 2 3 3 4 3 2" xfId="34109"/>
    <cellStyle name="Percent 2 4 2 3 3 4 4" xfId="23772"/>
    <cellStyle name="Percent 2 4 2 3 3 5" xfId="5679"/>
    <cellStyle name="Percent 2 4 2 3 3 5 2" xfId="16016"/>
    <cellStyle name="Percent 2 4 2 3 3 5 2 2" xfId="36693"/>
    <cellStyle name="Percent 2 4 2 3 3 5 3" xfId="26356"/>
    <cellStyle name="Percent 2 4 2 3 3 6" xfId="10848"/>
    <cellStyle name="Percent 2 4 2 3 3 6 2" xfId="31525"/>
    <cellStyle name="Percent 2 4 2 3 3 7" xfId="21188"/>
    <cellStyle name="Percent 2 4 2 3 4" xfId="834"/>
    <cellStyle name="Percent 2 4 2 3 4 2" xfId="2126"/>
    <cellStyle name="Percent 2 4 2 3 4 2 2" xfId="4710"/>
    <cellStyle name="Percent 2 4 2 3 4 2 2 2" xfId="9878"/>
    <cellStyle name="Percent 2 4 2 3 4 2 2 2 2" xfId="20215"/>
    <cellStyle name="Percent 2 4 2 3 4 2 2 2 2 2" xfId="40892"/>
    <cellStyle name="Percent 2 4 2 3 4 2 2 2 3" xfId="30555"/>
    <cellStyle name="Percent 2 4 2 3 4 2 2 3" xfId="15047"/>
    <cellStyle name="Percent 2 4 2 3 4 2 2 3 2" xfId="35724"/>
    <cellStyle name="Percent 2 4 2 3 4 2 2 4" xfId="25387"/>
    <cellStyle name="Percent 2 4 2 3 4 2 3" xfId="7294"/>
    <cellStyle name="Percent 2 4 2 3 4 2 3 2" xfId="17631"/>
    <cellStyle name="Percent 2 4 2 3 4 2 3 2 2" xfId="38308"/>
    <cellStyle name="Percent 2 4 2 3 4 2 3 3" xfId="27971"/>
    <cellStyle name="Percent 2 4 2 3 4 2 4" xfId="12463"/>
    <cellStyle name="Percent 2 4 2 3 4 2 4 2" xfId="33140"/>
    <cellStyle name="Percent 2 4 2 3 4 2 5" xfId="22803"/>
    <cellStyle name="Percent 2 4 2 3 4 3" xfId="3418"/>
    <cellStyle name="Percent 2 4 2 3 4 3 2" xfId="8586"/>
    <cellStyle name="Percent 2 4 2 3 4 3 2 2" xfId="18923"/>
    <cellStyle name="Percent 2 4 2 3 4 3 2 2 2" xfId="39600"/>
    <cellStyle name="Percent 2 4 2 3 4 3 2 3" xfId="29263"/>
    <cellStyle name="Percent 2 4 2 3 4 3 3" xfId="13755"/>
    <cellStyle name="Percent 2 4 2 3 4 3 3 2" xfId="34432"/>
    <cellStyle name="Percent 2 4 2 3 4 3 4" xfId="24095"/>
    <cellStyle name="Percent 2 4 2 3 4 4" xfId="6002"/>
    <cellStyle name="Percent 2 4 2 3 4 4 2" xfId="16339"/>
    <cellStyle name="Percent 2 4 2 3 4 4 2 2" xfId="37016"/>
    <cellStyle name="Percent 2 4 2 3 4 4 3" xfId="26679"/>
    <cellStyle name="Percent 2 4 2 3 4 5" xfId="11171"/>
    <cellStyle name="Percent 2 4 2 3 4 5 2" xfId="31848"/>
    <cellStyle name="Percent 2 4 2 3 4 6" xfId="21511"/>
    <cellStyle name="Percent 2 4 2 3 5" xfId="1480"/>
    <cellStyle name="Percent 2 4 2 3 5 2" xfId="4064"/>
    <cellStyle name="Percent 2 4 2 3 5 2 2" xfId="9232"/>
    <cellStyle name="Percent 2 4 2 3 5 2 2 2" xfId="19569"/>
    <cellStyle name="Percent 2 4 2 3 5 2 2 2 2" xfId="40246"/>
    <cellStyle name="Percent 2 4 2 3 5 2 2 3" xfId="29909"/>
    <cellStyle name="Percent 2 4 2 3 5 2 3" xfId="14401"/>
    <cellStyle name="Percent 2 4 2 3 5 2 3 2" xfId="35078"/>
    <cellStyle name="Percent 2 4 2 3 5 2 4" xfId="24741"/>
    <cellStyle name="Percent 2 4 2 3 5 3" xfId="6648"/>
    <cellStyle name="Percent 2 4 2 3 5 3 2" xfId="16985"/>
    <cellStyle name="Percent 2 4 2 3 5 3 2 2" xfId="37662"/>
    <cellStyle name="Percent 2 4 2 3 5 3 3" xfId="27325"/>
    <cellStyle name="Percent 2 4 2 3 5 4" xfId="11817"/>
    <cellStyle name="Percent 2 4 2 3 5 4 2" xfId="32494"/>
    <cellStyle name="Percent 2 4 2 3 5 5" xfId="22157"/>
    <cellStyle name="Percent 2 4 2 3 6" xfId="2772"/>
    <cellStyle name="Percent 2 4 2 3 6 2" xfId="7940"/>
    <cellStyle name="Percent 2 4 2 3 6 2 2" xfId="18277"/>
    <cellStyle name="Percent 2 4 2 3 6 2 2 2" xfId="38954"/>
    <cellStyle name="Percent 2 4 2 3 6 2 3" xfId="28617"/>
    <cellStyle name="Percent 2 4 2 3 6 3" xfId="13109"/>
    <cellStyle name="Percent 2 4 2 3 6 3 2" xfId="33786"/>
    <cellStyle name="Percent 2 4 2 3 6 4" xfId="23449"/>
    <cellStyle name="Percent 2 4 2 3 7" xfId="5356"/>
    <cellStyle name="Percent 2 4 2 3 7 2" xfId="15693"/>
    <cellStyle name="Percent 2 4 2 3 7 2 2" xfId="36370"/>
    <cellStyle name="Percent 2 4 2 3 7 3" xfId="26033"/>
    <cellStyle name="Percent 2 4 2 3 8" xfId="10525"/>
    <cellStyle name="Percent 2 4 2 3 8 2" xfId="31202"/>
    <cellStyle name="Percent 2 4 2 3 9" xfId="20865"/>
    <cellStyle name="Percent 2 4 2 4" xfId="270"/>
    <cellStyle name="Percent 2 4 2 4 2" xfId="594"/>
    <cellStyle name="Percent 2 4 2 4 2 2" xfId="1240"/>
    <cellStyle name="Percent 2 4 2 4 2 2 2" xfId="2532"/>
    <cellStyle name="Percent 2 4 2 4 2 2 2 2" xfId="5116"/>
    <cellStyle name="Percent 2 4 2 4 2 2 2 2 2" xfId="10284"/>
    <cellStyle name="Percent 2 4 2 4 2 2 2 2 2 2" xfId="20621"/>
    <cellStyle name="Percent 2 4 2 4 2 2 2 2 2 2 2" xfId="41298"/>
    <cellStyle name="Percent 2 4 2 4 2 2 2 2 2 3" xfId="30961"/>
    <cellStyle name="Percent 2 4 2 4 2 2 2 2 3" xfId="15453"/>
    <cellStyle name="Percent 2 4 2 4 2 2 2 2 3 2" xfId="36130"/>
    <cellStyle name="Percent 2 4 2 4 2 2 2 2 4" xfId="25793"/>
    <cellStyle name="Percent 2 4 2 4 2 2 2 3" xfId="7700"/>
    <cellStyle name="Percent 2 4 2 4 2 2 2 3 2" xfId="18037"/>
    <cellStyle name="Percent 2 4 2 4 2 2 2 3 2 2" xfId="38714"/>
    <cellStyle name="Percent 2 4 2 4 2 2 2 3 3" xfId="28377"/>
    <cellStyle name="Percent 2 4 2 4 2 2 2 4" xfId="12869"/>
    <cellStyle name="Percent 2 4 2 4 2 2 2 4 2" xfId="33546"/>
    <cellStyle name="Percent 2 4 2 4 2 2 2 5" xfId="23209"/>
    <cellStyle name="Percent 2 4 2 4 2 2 3" xfId="3824"/>
    <cellStyle name="Percent 2 4 2 4 2 2 3 2" xfId="8992"/>
    <cellStyle name="Percent 2 4 2 4 2 2 3 2 2" xfId="19329"/>
    <cellStyle name="Percent 2 4 2 4 2 2 3 2 2 2" xfId="40006"/>
    <cellStyle name="Percent 2 4 2 4 2 2 3 2 3" xfId="29669"/>
    <cellStyle name="Percent 2 4 2 4 2 2 3 3" xfId="14161"/>
    <cellStyle name="Percent 2 4 2 4 2 2 3 3 2" xfId="34838"/>
    <cellStyle name="Percent 2 4 2 4 2 2 3 4" xfId="24501"/>
    <cellStyle name="Percent 2 4 2 4 2 2 4" xfId="6408"/>
    <cellStyle name="Percent 2 4 2 4 2 2 4 2" xfId="16745"/>
    <cellStyle name="Percent 2 4 2 4 2 2 4 2 2" xfId="37422"/>
    <cellStyle name="Percent 2 4 2 4 2 2 4 3" xfId="27085"/>
    <cellStyle name="Percent 2 4 2 4 2 2 5" xfId="11577"/>
    <cellStyle name="Percent 2 4 2 4 2 2 5 2" xfId="32254"/>
    <cellStyle name="Percent 2 4 2 4 2 2 6" xfId="21917"/>
    <cellStyle name="Percent 2 4 2 4 2 3" xfId="1886"/>
    <cellStyle name="Percent 2 4 2 4 2 3 2" xfId="4470"/>
    <cellStyle name="Percent 2 4 2 4 2 3 2 2" xfId="9638"/>
    <cellStyle name="Percent 2 4 2 4 2 3 2 2 2" xfId="19975"/>
    <cellStyle name="Percent 2 4 2 4 2 3 2 2 2 2" xfId="40652"/>
    <cellStyle name="Percent 2 4 2 4 2 3 2 2 3" xfId="30315"/>
    <cellStyle name="Percent 2 4 2 4 2 3 2 3" xfId="14807"/>
    <cellStyle name="Percent 2 4 2 4 2 3 2 3 2" xfId="35484"/>
    <cellStyle name="Percent 2 4 2 4 2 3 2 4" xfId="25147"/>
    <cellStyle name="Percent 2 4 2 4 2 3 3" xfId="7054"/>
    <cellStyle name="Percent 2 4 2 4 2 3 3 2" xfId="17391"/>
    <cellStyle name="Percent 2 4 2 4 2 3 3 2 2" xfId="38068"/>
    <cellStyle name="Percent 2 4 2 4 2 3 3 3" xfId="27731"/>
    <cellStyle name="Percent 2 4 2 4 2 3 4" xfId="12223"/>
    <cellStyle name="Percent 2 4 2 4 2 3 4 2" xfId="32900"/>
    <cellStyle name="Percent 2 4 2 4 2 3 5" xfId="22563"/>
    <cellStyle name="Percent 2 4 2 4 2 4" xfId="3178"/>
    <cellStyle name="Percent 2 4 2 4 2 4 2" xfId="8346"/>
    <cellStyle name="Percent 2 4 2 4 2 4 2 2" xfId="18683"/>
    <cellStyle name="Percent 2 4 2 4 2 4 2 2 2" xfId="39360"/>
    <cellStyle name="Percent 2 4 2 4 2 4 2 3" xfId="29023"/>
    <cellStyle name="Percent 2 4 2 4 2 4 3" xfId="13515"/>
    <cellStyle name="Percent 2 4 2 4 2 4 3 2" xfId="34192"/>
    <cellStyle name="Percent 2 4 2 4 2 4 4" xfId="23855"/>
    <cellStyle name="Percent 2 4 2 4 2 5" xfId="5762"/>
    <cellStyle name="Percent 2 4 2 4 2 5 2" xfId="16099"/>
    <cellStyle name="Percent 2 4 2 4 2 5 2 2" xfId="36776"/>
    <cellStyle name="Percent 2 4 2 4 2 5 3" xfId="26439"/>
    <cellStyle name="Percent 2 4 2 4 2 6" xfId="10931"/>
    <cellStyle name="Percent 2 4 2 4 2 6 2" xfId="31608"/>
    <cellStyle name="Percent 2 4 2 4 2 7" xfId="21271"/>
    <cellStyle name="Percent 2 4 2 4 3" xfId="917"/>
    <cellStyle name="Percent 2 4 2 4 3 2" xfId="2209"/>
    <cellStyle name="Percent 2 4 2 4 3 2 2" xfId="4793"/>
    <cellStyle name="Percent 2 4 2 4 3 2 2 2" xfId="9961"/>
    <cellStyle name="Percent 2 4 2 4 3 2 2 2 2" xfId="20298"/>
    <cellStyle name="Percent 2 4 2 4 3 2 2 2 2 2" xfId="40975"/>
    <cellStyle name="Percent 2 4 2 4 3 2 2 2 3" xfId="30638"/>
    <cellStyle name="Percent 2 4 2 4 3 2 2 3" xfId="15130"/>
    <cellStyle name="Percent 2 4 2 4 3 2 2 3 2" xfId="35807"/>
    <cellStyle name="Percent 2 4 2 4 3 2 2 4" xfId="25470"/>
    <cellStyle name="Percent 2 4 2 4 3 2 3" xfId="7377"/>
    <cellStyle name="Percent 2 4 2 4 3 2 3 2" xfId="17714"/>
    <cellStyle name="Percent 2 4 2 4 3 2 3 2 2" xfId="38391"/>
    <cellStyle name="Percent 2 4 2 4 3 2 3 3" xfId="28054"/>
    <cellStyle name="Percent 2 4 2 4 3 2 4" xfId="12546"/>
    <cellStyle name="Percent 2 4 2 4 3 2 4 2" xfId="33223"/>
    <cellStyle name="Percent 2 4 2 4 3 2 5" xfId="22886"/>
    <cellStyle name="Percent 2 4 2 4 3 3" xfId="3501"/>
    <cellStyle name="Percent 2 4 2 4 3 3 2" xfId="8669"/>
    <cellStyle name="Percent 2 4 2 4 3 3 2 2" xfId="19006"/>
    <cellStyle name="Percent 2 4 2 4 3 3 2 2 2" xfId="39683"/>
    <cellStyle name="Percent 2 4 2 4 3 3 2 3" xfId="29346"/>
    <cellStyle name="Percent 2 4 2 4 3 3 3" xfId="13838"/>
    <cellStyle name="Percent 2 4 2 4 3 3 3 2" xfId="34515"/>
    <cellStyle name="Percent 2 4 2 4 3 3 4" xfId="24178"/>
    <cellStyle name="Percent 2 4 2 4 3 4" xfId="6085"/>
    <cellStyle name="Percent 2 4 2 4 3 4 2" xfId="16422"/>
    <cellStyle name="Percent 2 4 2 4 3 4 2 2" xfId="37099"/>
    <cellStyle name="Percent 2 4 2 4 3 4 3" xfId="26762"/>
    <cellStyle name="Percent 2 4 2 4 3 5" xfId="11254"/>
    <cellStyle name="Percent 2 4 2 4 3 5 2" xfId="31931"/>
    <cellStyle name="Percent 2 4 2 4 3 6" xfId="21594"/>
    <cellStyle name="Percent 2 4 2 4 4" xfId="1563"/>
    <cellStyle name="Percent 2 4 2 4 4 2" xfId="4147"/>
    <cellStyle name="Percent 2 4 2 4 4 2 2" xfId="9315"/>
    <cellStyle name="Percent 2 4 2 4 4 2 2 2" xfId="19652"/>
    <cellStyle name="Percent 2 4 2 4 4 2 2 2 2" xfId="40329"/>
    <cellStyle name="Percent 2 4 2 4 4 2 2 3" xfId="29992"/>
    <cellStyle name="Percent 2 4 2 4 4 2 3" xfId="14484"/>
    <cellStyle name="Percent 2 4 2 4 4 2 3 2" xfId="35161"/>
    <cellStyle name="Percent 2 4 2 4 4 2 4" xfId="24824"/>
    <cellStyle name="Percent 2 4 2 4 4 3" xfId="6731"/>
    <cellStyle name="Percent 2 4 2 4 4 3 2" xfId="17068"/>
    <cellStyle name="Percent 2 4 2 4 4 3 2 2" xfId="37745"/>
    <cellStyle name="Percent 2 4 2 4 4 3 3" xfId="27408"/>
    <cellStyle name="Percent 2 4 2 4 4 4" xfId="11900"/>
    <cellStyle name="Percent 2 4 2 4 4 4 2" xfId="32577"/>
    <cellStyle name="Percent 2 4 2 4 4 5" xfId="22240"/>
    <cellStyle name="Percent 2 4 2 4 5" xfId="2855"/>
    <cellStyle name="Percent 2 4 2 4 5 2" xfId="8023"/>
    <cellStyle name="Percent 2 4 2 4 5 2 2" xfId="18360"/>
    <cellStyle name="Percent 2 4 2 4 5 2 2 2" xfId="39037"/>
    <cellStyle name="Percent 2 4 2 4 5 2 3" xfId="28700"/>
    <cellStyle name="Percent 2 4 2 4 5 3" xfId="13192"/>
    <cellStyle name="Percent 2 4 2 4 5 3 2" xfId="33869"/>
    <cellStyle name="Percent 2 4 2 4 5 4" xfId="23532"/>
    <cellStyle name="Percent 2 4 2 4 6" xfId="5439"/>
    <cellStyle name="Percent 2 4 2 4 6 2" xfId="15776"/>
    <cellStyle name="Percent 2 4 2 4 6 2 2" xfId="36453"/>
    <cellStyle name="Percent 2 4 2 4 6 3" xfId="26116"/>
    <cellStyle name="Percent 2 4 2 4 7" xfId="10608"/>
    <cellStyle name="Percent 2 4 2 4 7 2" xfId="31285"/>
    <cellStyle name="Percent 2 4 2 4 8" xfId="20948"/>
    <cellStyle name="Percent 2 4 2 5" xfId="431"/>
    <cellStyle name="Percent 2 4 2 5 2" xfId="1077"/>
    <cellStyle name="Percent 2 4 2 5 2 2" xfId="2369"/>
    <cellStyle name="Percent 2 4 2 5 2 2 2" xfId="4953"/>
    <cellStyle name="Percent 2 4 2 5 2 2 2 2" xfId="10121"/>
    <cellStyle name="Percent 2 4 2 5 2 2 2 2 2" xfId="20458"/>
    <cellStyle name="Percent 2 4 2 5 2 2 2 2 2 2" xfId="41135"/>
    <cellStyle name="Percent 2 4 2 5 2 2 2 2 3" xfId="30798"/>
    <cellStyle name="Percent 2 4 2 5 2 2 2 3" xfId="15290"/>
    <cellStyle name="Percent 2 4 2 5 2 2 2 3 2" xfId="35967"/>
    <cellStyle name="Percent 2 4 2 5 2 2 2 4" xfId="25630"/>
    <cellStyle name="Percent 2 4 2 5 2 2 3" xfId="7537"/>
    <cellStyle name="Percent 2 4 2 5 2 2 3 2" xfId="17874"/>
    <cellStyle name="Percent 2 4 2 5 2 2 3 2 2" xfId="38551"/>
    <cellStyle name="Percent 2 4 2 5 2 2 3 3" xfId="28214"/>
    <cellStyle name="Percent 2 4 2 5 2 2 4" xfId="12706"/>
    <cellStyle name="Percent 2 4 2 5 2 2 4 2" xfId="33383"/>
    <cellStyle name="Percent 2 4 2 5 2 2 5" xfId="23046"/>
    <cellStyle name="Percent 2 4 2 5 2 3" xfId="3661"/>
    <cellStyle name="Percent 2 4 2 5 2 3 2" xfId="8829"/>
    <cellStyle name="Percent 2 4 2 5 2 3 2 2" xfId="19166"/>
    <cellStyle name="Percent 2 4 2 5 2 3 2 2 2" xfId="39843"/>
    <cellStyle name="Percent 2 4 2 5 2 3 2 3" xfId="29506"/>
    <cellStyle name="Percent 2 4 2 5 2 3 3" xfId="13998"/>
    <cellStyle name="Percent 2 4 2 5 2 3 3 2" xfId="34675"/>
    <cellStyle name="Percent 2 4 2 5 2 3 4" xfId="24338"/>
    <cellStyle name="Percent 2 4 2 5 2 4" xfId="6245"/>
    <cellStyle name="Percent 2 4 2 5 2 4 2" xfId="16582"/>
    <cellStyle name="Percent 2 4 2 5 2 4 2 2" xfId="37259"/>
    <cellStyle name="Percent 2 4 2 5 2 4 3" xfId="26922"/>
    <cellStyle name="Percent 2 4 2 5 2 5" xfId="11414"/>
    <cellStyle name="Percent 2 4 2 5 2 5 2" xfId="32091"/>
    <cellStyle name="Percent 2 4 2 5 2 6" xfId="21754"/>
    <cellStyle name="Percent 2 4 2 5 3" xfId="1723"/>
    <cellStyle name="Percent 2 4 2 5 3 2" xfId="4307"/>
    <cellStyle name="Percent 2 4 2 5 3 2 2" xfId="9475"/>
    <cellStyle name="Percent 2 4 2 5 3 2 2 2" xfId="19812"/>
    <cellStyle name="Percent 2 4 2 5 3 2 2 2 2" xfId="40489"/>
    <cellStyle name="Percent 2 4 2 5 3 2 2 3" xfId="30152"/>
    <cellStyle name="Percent 2 4 2 5 3 2 3" xfId="14644"/>
    <cellStyle name="Percent 2 4 2 5 3 2 3 2" xfId="35321"/>
    <cellStyle name="Percent 2 4 2 5 3 2 4" xfId="24984"/>
    <cellStyle name="Percent 2 4 2 5 3 3" xfId="6891"/>
    <cellStyle name="Percent 2 4 2 5 3 3 2" xfId="17228"/>
    <cellStyle name="Percent 2 4 2 5 3 3 2 2" xfId="37905"/>
    <cellStyle name="Percent 2 4 2 5 3 3 3" xfId="27568"/>
    <cellStyle name="Percent 2 4 2 5 3 4" xfId="12060"/>
    <cellStyle name="Percent 2 4 2 5 3 4 2" xfId="32737"/>
    <cellStyle name="Percent 2 4 2 5 3 5" xfId="22400"/>
    <cellStyle name="Percent 2 4 2 5 4" xfId="3015"/>
    <cellStyle name="Percent 2 4 2 5 4 2" xfId="8183"/>
    <cellStyle name="Percent 2 4 2 5 4 2 2" xfId="18520"/>
    <cellStyle name="Percent 2 4 2 5 4 2 2 2" xfId="39197"/>
    <cellStyle name="Percent 2 4 2 5 4 2 3" xfId="28860"/>
    <cellStyle name="Percent 2 4 2 5 4 3" xfId="13352"/>
    <cellStyle name="Percent 2 4 2 5 4 3 2" xfId="34029"/>
    <cellStyle name="Percent 2 4 2 5 4 4" xfId="23692"/>
    <cellStyle name="Percent 2 4 2 5 5" xfId="5599"/>
    <cellStyle name="Percent 2 4 2 5 5 2" xfId="15936"/>
    <cellStyle name="Percent 2 4 2 5 5 2 2" xfId="36613"/>
    <cellStyle name="Percent 2 4 2 5 5 3" xfId="26276"/>
    <cellStyle name="Percent 2 4 2 5 6" xfId="10768"/>
    <cellStyle name="Percent 2 4 2 5 6 2" xfId="31445"/>
    <cellStyle name="Percent 2 4 2 5 7" xfId="21108"/>
    <cellStyle name="Percent 2 4 2 6" xfId="754"/>
    <cellStyle name="Percent 2 4 2 6 2" xfId="2046"/>
    <cellStyle name="Percent 2 4 2 6 2 2" xfId="4630"/>
    <cellStyle name="Percent 2 4 2 6 2 2 2" xfId="9798"/>
    <cellStyle name="Percent 2 4 2 6 2 2 2 2" xfId="20135"/>
    <cellStyle name="Percent 2 4 2 6 2 2 2 2 2" xfId="40812"/>
    <cellStyle name="Percent 2 4 2 6 2 2 2 3" xfId="30475"/>
    <cellStyle name="Percent 2 4 2 6 2 2 3" xfId="14967"/>
    <cellStyle name="Percent 2 4 2 6 2 2 3 2" xfId="35644"/>
    <cellStyle name="Percent 2 4 2 6 2 2 4" xfId="25307"/>
    <cellStyle name="Percent 2 4 2 6 2 3" xfId="7214"/>
    <cellStyle name="Percent 2 4 2 6 2 3 2" xfId="17551"/>
    <cellStyle name="Percent 2 4 2 6 2 3 2 2" xfId="38228"/>
    <cellStyle name="Percent 2 4 2 6 2 3 3" xfId="27891"/>
    <cellStyle name="Percent 2 4 2 6 2 4" xfId="12383"/>
    <cellStyle name="Percent 2 4 2 6 2 4 2" xfId="33060"/>
    <cellStyle name="Percent 2 4 2 6 2 5" xfId="22723"/>
    <cellStyle name="Percent 2 4 2 6 3" xfId="3338"/>
    <cellStyle name="Percent 2 4 2 6 3 2" xfId="8506"/>
    <cellStyle name="Percent 2 4 2 6 3 2 2" xfId="18843"/>
    <cellStyle name="Percent 2 4 2 6 3 2 2 2" xfId="39520"/>
    <cellStyle name="Percent 2 4 2 6 3 2 3" xfId="29183"/>
    <cellStyle name="Percent 2 4 2 6 3 3" xfId="13675"/>
    <cellStyle name="Percent 2 4 2 6 3 3 2" xfId="34352"/>
    <cellStyle name="Percent 2 4 2 6 3 4" xfId="24015"/>
    <cellStyle name="Percent 2 4 2 6 4" xfId="5922"/>
    <cellStyle name="Percent 2 4 2 6 4 2" xfId="16259"/>
    <cellStyle name="Percent 2 4 2 6 4 2 2" xfId="36936"/>
    <cellStyle name="Percent 2 4 2 6 4 3" xfId="26599"/>
    <cellStyle name="Percent 2 4 2 6 5" xfId="11091"/>
    <cellStyle name="Percent 2 4 2 6 5 2" xfId="31768"/>
    <cellStyle name="Percent 2 4 2 6 6" xfId="21431"/>
    <cellStyle name="Percent 2 4 2 7" xfId="1400"/>
    <cellStyle name="Percent 2 4 2 7 2" xfId="3984"/>
    <cellStyle name="Percent 2 4 2 7 2 2" xfId="9152"/>
    <cellStyle name="Percent 2 4 2 7 2 2 2" xfId="19489"/>
    <cellStyle name="Percent 2 4 2 7 2 2 2 2" xfId="40166"/>
    <cellStyle name="Percent 2 4 2 7 2 2 3" xfId="29829"/>
    <cellStyle name="Percent 2 4 2 7 2 3" xfId="14321"/>
    <cellStyle name="Percent 2 4 2 7 2 3 2" xfId="34998"/>
    <cellStyle name="Percent 2 4 2 7 2 4" xfId="24661"/>
    <cellStyle name="Percent 2 4 2 7 3" xfId="6568"/>
    <cellStyle name="Percent 2 4 2 7 3 2" xfId="16905"/>
    <cellStyle name="Percent 2 4 2 7 3 2 2" xfId="37582"/>
    <cellStyle name="Percent 2 4 2 7 3 3" xfId="27245"/>
    <cellStyle name="Percent 2 4 2 7 4" xfId="11737"/>
    <cellStyle name="Percent 2 4 2 7 4 2" xfId="32414"/>
    <cellStyle name="Percent 2 4 2 7 5" xfId="22077"/>
    <cellStyle name="Percent 2 4 2 8" xfId="2692"/>
    <cellStyle name="Percent 2 4 2 8 2" xfId="7860"/>
    <cellStyle name="Percent 2 4 2 8 2 2" xfId="18197"/>
    <cellStyle name="Percent 2 4 2 8 2 2 2" xfId="38874"/>
    <cellStyle name="Percent 2 4 2 8 2 3" xfId="28537"/>
    <cellStyle name="Percent 2 4 2 8 3" xfId="13029"/>
    <cellStyle name="Percent 2 4 2 8 3 2" xfId="33706"/>
    <cellStyle name="Percent 2 4 2 8 4" xfId="23369"/>
    <cellStyle name="Percent 2 4 2 9" xfId="5276"/>
    <cellStyle name="Percent 2 4 2 9 2" xfId="15613"/>
    <cellStyle name="Percent 2 4 2 9 2 2" xfId="36290"/>
    <cellStyle name="Percent 2 4 2 9 3" xfId="25953"/>
    <cellStyle name="Percent 2 4 3" xfId="122"/>
    <cellStyle name="Percent 2 4 3 10" xfId="20805"/>
    <cellStyle name="Percent 2 4 3 2" xfId="203"/>
    <cellStyle name="Percent 2 4 3 2 2" xfId="371"/>
    <cellStyle name="Percent 2 4 3 2 2 2" xfId="694"/>
    <cellStyle name="Percent 2 4 3 2 2 2 2" xfId="1340"/>
    <cellStyle name="Percent 2 4 3 2 2 2 2 2" xfId="2632"/>
    <cellStyle name="Percent 2 4 3 2 2 2 2 2 2" xfId="5216"/>
    <cellStyle name="Percent 2 4 3 2 2 2 2 2 2 2" xfId="10384"/>
    <cellStyle name="Percent 2 4 3 2 2 2 2 2 2 2 2" xfId="20721"/>
    <cellStyle name="Percent 2 4 3 2 2 2 2 2 2 2 2 2" xfId="41398"/>
    <cellStyle name="Percent 2 4 3 2 2 2 2 2 2 2 3" xfId="31061"/>
    <cellStyle name="Percent 2 4 3 2 2 2 2 2 2 3" xfId="15553"/>
    <cellStyle name="Percent 2 4 3 2 2 2 2 2 2 3 2" xfId="36230"/>
    <cellStyle name="Percent 2 4 3 2 2 2 2 2 2 4" xfId="25893"/>
    <cellStyle name="Percent 2 4 3 2 2 2 2 2 3" xfId="7800"/>
    <cellStyle name="Percent 2 4 3 2 2 2 2 2 3 2" xfId="18137"/>
    <cellStyle name="Percent 2 4 3 2 2 2 2 2 3 2 2" xfId="38814"/>
    <cellStyle name="Percent 2 4 3 2 2 2 2 2 3 3" xfId="28477"/>
    <cellStyle name="Percent 2 4 3 2 2 2 2 2 4" xfId="12969"/>
    <cellStyle name="Percent 2 4 3 2 2 2 2 2 4 2" xfId="33646"/>
    <cellStyle name="Percent 2 4 3 2 2 2 2 2 5" xfId="23309"/>
    <cellStyle name="Percent 2 4 3 2 2 2 2 3" xfId="3924"/>
    <cellStyle name="Percent 2 4 3 2 2 2 2 3 2" xfId="9092"/>
    <cellStyle name="Percent 2 4 3 2 2 2 2 3 2 2" xfId="19429"/>
    <cellStyle name="Percent 2 4 3 2 2 2 2 3 2 2 2" xfId="40106"/>
    <cellStyle name="Percent 2 4 3 2 2 2 2 3 2 3" xfId="29769"/>
    <cellStyle name="Percent 2 4 3 2 2 2 2 3 3" xfId="14261"/>
    <cellStyle name="Percent 2 4 3 2 2 2 2 3 3 2" xfId="34938"/>
    <cellStyle name="Percent 2 4 3 2 2 2 2 3 4" xfId="24601"/>
    <cellStyle name="Percent 2 4 3 2 2 2 2 4" xfId="6508"/>
    <cellStyle name="Percent 2 4 3 2 2 2 2 4 2" xfId="16845"/>
    <cellStyle name="Percent 2 4 3 2 2 2 2 4 2 2" xfId="37522"/>
    <cellStyle name="Percent 2 4 3 2 2 2 2 4 3" xfId="27185"/>
    <cellStyle name="Percent 2 4 3 2 2 2 2 5" xfId="11677"/>
    <cellStyle name="Percent 2 4 3 2 2 2 2 5 2" xfId="32354"/>
    <cellStyle name="Percent 2 4 3 2 2 2 2 6" xfId="22017"/>
    <cellStyle name="Percent 2 4 3 2 2 2 3" xfId="1986"/>
    <cellStyle name="Percent 2 4 3 2 2 2 3 2" xfId="4570"/>
    <cellStyle name="Percent 2 4 3 2 2 2 3 2 2" xfId="9738"/>
    <cellStyle name="Percent 2 4 3 2 2 2 3 2 2 2" xfId="20075"/>
    <cellStyle name="Percent 2 4 3 2 2 2 3 2 2 2 2" xfId="40752"/>
    <cellStyle name="Percent 2 4 3 2 2 2 3 2 2 3" xfId="30415"/>
    <cellStyle name="Percent 2 4 3 2 2 2 3 2 3" xfId="14907"/>
    <cellStyle name="Percent 2 4 3 2 2 2 3 2 3 2" xfId="35584"/>
    <cellStyle name="Percent 2 4 3 2 2 2 3 2 4" xfId="25247"/>
    <cellStyle name="Percent 2 4 3 2 2 2 3 3" xfId="7154"/>
    <cellStyle name="Percent 2 4 3 2 2 2 3 3 2" xfId="17491"/>
    <cellStyle name="Percent 2 4 3 2 2 2 3 3 2 2" xfId="38168"/>
    <cellStyle name="Percent 2 4 3 2 2 2 3 3 3" xfId="27831"/>
    <cellStyle name="Percent 2 4 3 2 2 2 3 4" xfId="12323"/>
    <cellStyle name="Percent 2 4 3 2 2 2 3 4 2" xfId="33000"/>
    <cellStyle name="Percent 2 4 3 2 2 2 3 5" xfId="22663"/>
    <cellStyle name="Percent 2 4 3 2 2 2 4" xfId="3278"/>
    <cellStyle name="Percent 2 4 3 2 2 2 4 2" xfId="8446"/>
    <cellStyle name="Percent 2 4 3 2 2 2 4 2 2" xfId="18783"/>
    <cellStyle name="Percent 2 4 3 2 2 2 4 2 2 2" xfId="39460"/>
    <cellStyle name="Percent 2 4 3 2 2 2 4 2 3" xfId="29123"/>
    <cellStyle name="Percent 2 4 3 2 2 2 4 3" xfId="13615"/>
    <cellStyle name="Percent 2 4 3 2 2 2 4 3 2" xfId="34292"/>
    <cellStyle name="Percent 2 4 3 2 2 2 4 4" xfId="23955"/>
    <cellStyle name="Percent 2 4 3 2 2 2 5" xfId="5862"/>
    <cellStyle name="Percent 2 4 3 2 2 2 5 2" xfId="16199"/>
    <cellStyle name="Percent 2 4 3 2 2 2 5 2 2" xfId="36876"/>
    <cellStyle name="Percent 2 4 3 2 2 2 5 3" xfId="26539"/>
    <cellStyle name="Percent 2 4 3 2 2 2 6" xfId="11031"/>
    <cellStyle name="Percent 2 4 3 2 2 2 6 2" xfId="31708"/>
    <cellStyle name="Percent 2 4 3 2 2 2 7" xfId="21371"/>
    <cellStyle name="Percent 2 4 3 2 2 3" xfId="1017"/>
    <cellStyle name="Percent 2 4 3 2 2 3 2" xfId="2309"/>
    <cellStyle name="Percent 2 4 3 2 2 3 2 2" xfId="4893"/>
    <cellStyle name="Percent 2 4 3 2 2 3 2 2 2" xfId="10061"/>
    <cellStyle name="Percent 2 4 3 2 2 3 2 2 2 2" xfId="20398"/>
    <cellStyle name="Percent 2 4 3 2 2 3 2 2 2 2 2" xfId="41075"/>
    <cellStyle name="Percent 2 4 3 2 2 3 2 2 2 3" xfId="30738"/>
    <cellStyle name="Percent 2 4 3 2 2 3 2 2 3" xfId="15230"/>
    <cellStyle name="Percent 2 4 3 2 2 3 2 2 3 2" xfId="35907"/>
    <cellStyle name="Percent 2 4 3 2 2 3 2 2 4" xfId="25570"/>
    <cellStyle name="Percent 2 4 3 2 2 3 2 3" xfId="7477"/>
    <cellStyle name="Percent 2 4 3 2 2 3 2 3 2" xfId="17814"/>
    <cellStyle name="Percent 2 4 3 2 2 3 2 3 2 2" xfId="38491"/>
    <cellStyle name="Percent 2 4 3 2 2 3 2 3 3" xfId="28154"/>
    <cellStyle name="Percent 2 4 3 2 2 3 2 4" xfId="12646"/>
    <cellStyle name="Percent 2 4 3 2 2 3 2 4 2" xfId="33323"/>
    <cellStyle name="Percent 2 4 3 2 2 3 2 5" xfId="22986"/>
    <cellStyle name="Percent 2 4 3 2 2 3 3" xfId="3601"/>
    <cellStyle name="Percent 2 4 3 2 2 3 3 2" xfId="8769"/>
    <cellStyle name="Percent 2 4 3 2 2 3 3 2 2" xfId="19106"/>
    <cellStyle name="Percent 2 4 3 2 2 3 3 2 2 2" xfId="39783"/>
    <cellStyle name="Percent 2 4 3 2 2 3 3 2 3" xfId="29446"/>
    <cellStyle name="Percent 2 4 3 2 2 3 3 3" xfId="13938"/>
    <cellStyle name="Percent 2 4 3 2 2 3 3 3 2" xfId="34615"/>
    <cellStyle name="Percent 2 4 3 2 2 3 3 4" xfId="24278"/>
    <cellStyle name="Percent 2 4 3 2 2 3 4" xfId="6185"/>
    <cellStyle name="Percent 2 4 3 2 2 3 4 2" xfId="16522"/>
    <cellStyle name="Percent 2 4 3 2 2 3 4 2 2" xfId="37199"/>
    <cellStyle name="Percent 2 4 3 2 2 3 4 3" xfId="26862"/>
    <cellStyle name="Percent 2 4 3 2 2 3 5" xfId="11354"/>
    <cellStyle name="Percent 2 4 3 2 2 3 5 2" xfId="32031"/>
    <cellStyle name="Percent 2 4 3 2 2 3 6" xfId="21694"/>
    <cellStyle name="Percent 2 4 3 2 2 4" xfId="1663"/>
    <cellStyle name="Percent 2 4 3 2 2 4 2" xfId="4247"/>
    <cellStyle name="Percent 2 4 3 2 2 4 2 2" xfId="9415"/>
    <cellStyle name="Percent 2 4 3 2 2 4 2 2 2" xfId="19752"/>
    <cellStyle name="Percent 2 4 3 2 2 4 2 2 2 2" xfId="40429"/>
    <cellStyle name="Percent 2 4 3 2 2 4 2 2 3" xfId="30092"/>
    <cellStyle name="Percent 2 4 3 2 2 4 2 3" xfId="14584"/>
    <cellStyle name="Percent 2 4 3 2 2 4 2 3 2" xfId="35261"/>
    <cellStyle name="Percent 2 4 3 2 2 4 2 4" xfId="24924"/>
    <cellStyle name="Percent 2 4 3 2 2 4 3" xfId="6831"/>
    <cellStyle name="Percent 2 4 3 2 2 4 3 2" xfId="17168"/>
    <cellStyle name="Percent 2 4 3 2 2 4 3 2 2" xfId="37845"/>
    <cellStyle name="Percent 2 4 3 2 2 4 3 3" xfId="27508"/>
    <cellStyle name="Percent 2 4 3 2 2 4 4" xfId="12000"/>
    <cellStyle name="Percent 2 4 3 2 2 4 4 2" xfId="32677"/>
    <cellStyle name="Percent 2 4 3 2 2 4 5" xfId="22340"/>
    <cellStyle name="Percent 2 4 3 2 2 5" xfId="2955"/>
    <cellStyle name="Percent 2 4 3 2 2 5 2" xfId="8123"/>
    <cellStyle name="Percent 2 4 3 2 2 5 2 2" xfId="18460"/>
    <cellStyle name="Percent 2 4 3 2 2 5 2 2 2" xfId="39137"/>
    <cellStyle name="Percent 2 4 3 2 2 5 2 3" xfId="28800"/>
    <cellStyle name="Percent 2 4 3 2 2 5 3" xfId="13292"/>
    <cellStyle name="Percent 2 4 3 2 2 5 3 2" xfId="33969"/>
    <cellStyle name="Percent 2 4 3 2 2 5 4" xfId="23632"/>
    <cellStyle name="Percent 2 4 3 2 2 6" xfId="5539"/>
    <cellStyle name="Percent 2 4 3 2 2 6 2" xfId="15876"/>
    <cellStyle name="Percent 2 4 3 2 2 6 2 2" xfId="36553"/>
    <cellStyle name="Percent 2 4 3 2 2 6 3" xfId="26216"/>
    <cellStyle name="Percent 2 4 3 2 2 7" xfId="10708"/>
    <cellStyle name="Percent 2 4 3 2 2 7 2" xfId="31385"/>
    <cellStyle name="Percent 2 4 3 2 2 8" xfId="21048"/>
    <cellStyle name="Percent 2 4 3 2 3" xfId="531"/>
    <cellStyle name="Percent 2 4 3 2 3 2" xfId="1177"/>
    <cellStyle name="Percent 2 4 3 2 3 2 2" xfId="2469"/>
    <cellStyle name="Percent 2 4 3 2 3 2 2 2" xfId="5053"/>
    <cellStyle name="Percent 2 4 3 2 3 2 2 2 2" xfId="10221"/>
    <cellStyle name="Percent 2 4 3 2 3 2 2 2 2 2" xfId="20558"/>
    <cellStyle name="Percent 2 4 3 2 3 2 2 2 2 2 2" xfId="41235"/>
    <cellStyle name="Percent 2 4 3 2 3 2 2 2 2 3" xfId="30898"/>
    <cellStyle name="Percent 2 4 3 2 3 2 2 2 3" xfId="15390"/>
    <cellStyle name="Percent 2 4 3 2 3 2 2 2 3 2" xfId="36067"/>
    <cellStyle name="Percent 2 4 3 2 3 2 2 2 4" xfId="25730"/>
    <cellStyle name="Percent 2 4 3 2 3 2 2 3" xfId="7637"/>
    <cellStyle name="Percent 2 4 3 2 3 2 2 3 2" xfId="17974"/>
    <cellStyle name="Percent 2 4 3 2 3 2 2 3 2 2" xfId="38651"/>
    <cellStyle name="Percent 2 4 3 2 3 2 2 3 3" xfId="28314"/>
    <cellStyle name="Percent 2 4 3 2 3 2 2 4" xfId="12806"/>
    <cellStyle name="Percent 2 4 3 2 3 2 2 4 2" xfId="33483"/>
    <cellStyle name="Percent 2 4 3 2 3 2 2 5" xfId="23146"/>
    <cellStyle name="Percent 2 4 3 2 3 2 3" xfId="3761"/>
    <cellStyle name="Percent 2 4 3 2 3 2 3 2" xfId="8929"/>
    <cellStyle name="Percent 2 4 3 2 3 2 3 2 2" xfId="19266"/>
    <cellStyle name="Percent 2 4 3 2 3 2 3 2 2 2" xfId="39943"/>
    <cellStyle name="Percent 2 4 3 2 3 2 3 2 3" xfId="29606"/>
    <cellStyle name="Percent 2 4 3 2 3 2 3 3" xfId="14098"/>
    <cellStyle name="Percent 2 4 3 2 3 2 3 3 2" xfId="34775"/>
    <cellStyle name="Percent 2 4 3 2 3 2 3 4" xfId="24438"/>
    <cellStyle name="Percent 2 4 3 2 3 2 4" xfId="6345"/>
    <cellStyle name="Percent 2 4 3 2 3 2 4 2" xfId="16682"/>
    <cellStyle name="Percent 2 4 3 2 3 2 4 2 2" xfId="37359"/>
    <cellStyle name="Percent 2 4 3 2 3 2 4 3" xfId="27022"/>
    <cellStyle name="Percent 2 4 3 2 3 2 5" xfId="11514"/>
    <cellStyle name="Percent 2 4 3 2 3 2 5 2" xfId="32191"/>
    <cellStyle name="Percent 2 4 3 2 3 2 6" xfId="21854"/>
    <cellStyle name="Percent 2 4 3 2 3 3" xfId="1823"/>
    <cellStyle name="Percent 2 4 3 2 3 3 2" xfId="4407"/>
    <cellStyle name="Percent 2 4 3 2 3 3 2 2" xfId="9575"/>
    <cellStyle name="Percent 2 4 3 2 3 3 2 2 2" xfId="19912"/>
    <cellStyle name="Percent 2 4 3 2 3 3 2 2 2 2" xfId="40589"/>
    <cellStyle name="Percent 2 4 3 2 3 3 2 2 3" xfId="30252"/>
    <cellStyle name="Percent 2 4 3 2 3 3 2 3" xfId="14744"/>
    <cellStyle name="Percent 2 4 3 2 3 3 2 3 2" xfId="35421"/>
    <cellStyle name="Percent 2 4 3 2 3 3 2 4" xfId="25084"/>
    <cellStyle name="Percent 2 4 3 2 3 3 3" xfId="6991"/>
    <cellStyle name="Percent 2 4 3 2 3 3 3 2" xfId="17328"/>
    <cellStyle name="Percent 2 4 3 2 3 3 3 2 2" xfId="38005"/>
    <cellStyle name="Percent 2 4 3 2 3 3 3 3" xfId="27668"/>
    <cellStyle name="Percent 2 4 3 2 3 3 4" xfId="12160"/>
    <cellStyle name="Percent 2 4 3 2 3 3 4 2" xfId="32837"/>
    <cellStyle name="Percent 2 4 3 2 3 3 5" xfId="22500"/>
    <cellStyle name="Percent 2 4 3 2 3 4" xfId="3115"/>
    <cellStyle name="Percent 2 4 3 2 3 4 2" xfId="8283"/>
    <cellStyle name="Percent 2 4 3 2 3 4 2 2" xfId="18620"/>
    <cellStyle name="Percent 2 4 3 2 3 4 2 2 2" xfId="39297"/>
    <cellStyle name="Percent 2 4 3 2 3 4 2 3" xfId="28960"/>
    <cellStyle name="Percent 2 4 3 2 3 4 3" xfId="13452"/>
    <cellStyle name="Percent 2 4 3 2 3 4 3 2" xfId="34129"/>
    <cellStyle name="Percent 2 4 3 2 3 4 4" xfId="23792"/>
    <cellStyle name="Percent 2 4 3 2 3 5" xfId="5699"/>
    <cellStyle name="Percent 2 4 3 2 3 5 2" xfId="16036"/>
    <cellStyle name="Percent 2 4 3 2 3 5 2 2" xfId="36713"/>
    <cellStyle name="Percent 2 4 3 2 3 5 3" xfId="26376"/>
    <cellStyle name="Percent 2 4 3 2 3 6" xfId="10868"/>
    <cellStyle name="Percent 2 4 3 2 3 6 2" xfId="31545"/>
    <cellStyle name="Percent 2 4 3 2 3 7" xfId="21208"/>
    <cellStyle name="Percent 2 4 3 2 4" xfId="854"/>
    <cellStyle name="Percent 2 4 3 2 4 2" xfId="2146"/>
    <cellStyle name="Percent 2 4 3 2 4 2 2" xfId="4730"/>
    <cellStyle name="Percent 2 4 3 2 4 2 2 2" xfId="9898"/>
    <cellStyle name="Percent 2 4 3 2 4 2 2 2 2" xfId="20235"/>
    <cellStyle name="Percent 2 4 3 2 4 2 2 2 2 2" xfId="40912"/>
    <cellStyle name="Percent 2 4 3 2 4 2 2 2 3" xfId="30575"/>
    <cellStyle name="Percent 2 4 3 2 4 2 2 3" xfId="15067"/>
    <cellStyle name="Percent 2 4 3 2 4 2 2 3 2" xfId="35744"/>
    <cellStyle name="Percent 2 4 3 2 4 2 2 4" xfId="25407"/>
    <cellStyle name="Percent 2 4 3 2 4 2 3" xfId="7314"/>
    <cellStyle name="Percent 2 4 3 2 4 2 3 2" xfId="17651"/>
    <cellStyle name="Percent 2 4 3 2 4 2 3 2 2" xfId="38328"/>
    <cellStyle name="Percent 2 4 3 2 4 2 3 3" xfId="27991"/>
    <cellStyle name="Percent 2 4 3 2 4 2 4" xfId="12483"/>
    <cellStyle name="Percent 2 4 3 2 4 2 4 2" xfId="33160"/>
    <cellStyle name="Percent 2 4 3 2 4 2 5" xfId="22823"/>
    <cellStyle name="Percent 2 4 3 2 4 3" xfId="3438"/>
    <cellStyle name="Percent 2 4 3 2 4 3 2" xfId="8606"/>
    <cellStyle name="Percent 2 4 3 2 4 3 2 2" xfId="18943"/>
    <cellStyle name="Percent 2 4 3 2 4 3 2 2 2" xfId="39620"/>
    <cellStyle name="Percent 2 4 3 2 4 3 2 3" xfId="29283"/>
    <cellStyle name="Percent 2 4 3 2 4 3 3" xfId="13775"/>
    <cellStyle name="Percent 2 4 3 2 4 3 3 2" xfId="34452"/>
    <cellStyle name="Percent 2 4 3 2 4 3 4" xfId="24115"/>
    <cellStyle name="Percent 2 4 3 2 4 4" xfId="6022"/>
    <cellStyle name="Percent 2 4 3 2 4 4 2" xfId="16359"/>
    <cellStyle name="Percent 2 4 3 2 4 4 2 2" xfId="37036"/>
    <cellStyle name="Percent 2 4 3 2 4 4 3" xfId="26699"/>
    <cellStyle name="Percent 2 4 3 2 4 5" xfId="11191"/>
    <cellStyle name="Percent 2 4 3 2 4 5 2" xfId="31868"/>
    <cellStyle name="Percent 2 4 3 2 4 6" xfId="21531"/>
    <cellStyle name="Percent 2 4 3 2 5" xfId="1500"/>
    <cellStyle name="Percent 2 4 3 2 5 2" xfId="4084"/>
    <cellStyle name="Percent 2 4 3 2 5 2 2" xfId="9252"/>
    <cellStyle name="Percent 2 4 3 2 5 2 2 2" xfId="19589"/>
    <cellStyle name="Percent 2 4 3 2 5 2 2 2 2" xfId="40266"/>
    <cellStyle name="Percent 2 4 3 2 5 2 2 3" xfId="29929"/>
    <cellStyle name="Percent 2 4 3 2 5 2 3" xfId="14421"/>
    <cellStyle name="Percent 2 4 3 2 5 2 3 2" xfId="35098"/>
    <cellStyle name="Percent 2 4 3 2 5 2 4" xfId="24761"/>
    <cellStyle name="Percent 2 4 3 2 5 3" xfId="6668"/>
    <cellStyle name="Percent 2 4 3 2 5 3 2" xfId="17005"/>
    <cellStyle name="Percent 2 4 3 2 5 3 2 2" xfId="37682"/>
    <cellStyle name="Percent 2 4 3 2 5 3 3" xfId="27345"/>
    <cellStyle name="Percent 2 4 3 2 5 4" xfId="11837"/>
    <cellStyle name="Percent 2 4 3 2 5 4 2" xfId="32514"/>
    <cellStyle name="Percent 2 4 3 2 5 5" xfId="22177"/>
    <cellStyle name="Percent 2 4 3 2 6" xfId="2792"/>
    <cellStyle name="Percent 2 4 3 2 6 2" xfId="7960"/>
    <cellStyle name="Percent 2 4 3 2 6 2 2" xfId="18297"/>
    <cellStyle name="Percent 2 4 3 2 6 2 2 2" xfId="38974"/>
    <cellStyle name="Percent 2 4 3 2 6 2 3" xfId="28637"/>
    <cellStyle name="Percent 2 4 3 2 6 3" xfId="13129"/>
    <cellStyle name="Percent 2 4 3 2 6 3 2" xfId="33806"/>
    <cellStyle name="Percent 2 4 3 2 6 4" xfId="23469"/>
    <cellStyle name="Percent 2 4 3 2 7" xfId="5376"/>
    <cellStyle name="Percent 2 4 3 2 7 2" xfId="15713"/>
    <cellStyle name="Percent 2 4 3 2 7 2 2" xfId="36390"/>
    <cellStyle name="Percent 2 4 3 2 7 3" xfId="26053"/>
    <cellStyle name="Percent 2 4 3 2 8" xfId="10545"/>
    <cellStyle name="Percent 2 4 3 2 8 2" xfId="31222"/>
    <cellStyle name="Percent 2 4 3 2 9" xfId="20885"/>
    <cellStyle name="Percent 2 4 3 3" xfId="290"/>
    <cellStyle name="Percent 2 4 3 3 2" xfId="614"/>
    <cellStyle name="Percent 2 4 3 3 2 2" xfId="1260"/>
    <cellStyle name="Percent 2 4 3 3 2 2 2" xfId="2552"/>
    <cellStyle name="Percent 2 4 3 3 2 2 2 2" xfId="5136"/>
    <cellStyle name="Percent 2 4 3 3 2 2 2 2 2" xfId="10304"/>
    <cellStyle name="Percent 2 4 3 3 2 2 2 2 2 2" xfId="20641"/>
    <cellStyle name="Percent 2 4 3 3 2 2 2 2 2 2 2" xfId="41318"/>
    <cellStyle name="Percent 2 4 3 3 2 2 2 2 2 3" xfId="30981"/>
    <cellStyle name="Percent 2 4 3 3 2 2 2 2 3" xfId="15473"/>
    <cellStyle name="Percent 2 4 3 3 2 2 2 2 3 2" xfId="36150"/>
    <cellStyle name="Percent 2 4 3 3 2 2 2 2 4" xfId="25813"/>
    <cellStyle name="Percent 2 4 3 3 2 2 2 3" xfId="7720"/>
    <cellStyle name="Percent 2 4 3 3 2 2 2 3 2" xfId="18057"/>
    <cellStyle name="Percent 2 4 3 3 2 2 2 3 2 2" xfId="38734"/>
    <cellStyle name="Percent 2 4 3 3 2 2 2 3 3" xfId="28397"/>
    <cellStyle name="Percent 2 4 3 3 2 2 2 4" xfId="12889"/>
    <cellStyle name="Percent 2 4 3 3 2 2 2 4 2" xfId="33566"/>
    <cellStyle name="Percent 2 4 3 3 2 2 2 5" xfId="23229"/>
    <cellStyle name="Percent 2 4 3 3 2 2 3" xfId="3844"/>
    <cellStyle name="Percent 2 4 3 3 2 2 3 2" xfId="9012"/>
    <cellStyle name="Percent 2 4 3 3 2 2 3 2 2" xfId="19349"/>
    <cellStyle name="Percent 2 4 3 3 2 2 3 2 2 2" xfId="40026"/>
    <cellStyle name="Percent 2 4 3 3 2 2 3 2 3" xfId="29689"/>
    <cellStyle name="Percent 2 4 3 3 2 2 3 3" xfId="14181"/>
    <cellStyle name="Percent 2 4 3 3 2 2 3 3 2" xfId="34858"/>
    <cellStyle name="Percent 2 4 3 3 2 2 3 4" xfId="24521"/>
    <cellStyle name="Percent 2 4 3 3 2 2 4" xfId="6428"/>
    <cellStyle name="Percent 2 4 3 3 2 2 4 2" xfId="16765"/>
    <cellStyle name="Percent 2 4 3 3 2 2 4 2 2" xfId="37442"/>
    <cellStyle name="Percent 2 4 3 3 2 2 4 3" xfId="27105"/>
    <cellStyle name="Percent 2 4 3 3 2 2 5" xfId="11597"/>
    <cellStyle name="Percent 2 4 3 3 2 2 5 2" xfId="32274"/>
    <cellStyle name="Percent 2 4 3 3 2 2 6" xfId="21937"/>
    <cellStyle name="Percent 2 4 3 3 2 3" xfId="1906"/>
    <cellStyle name="Percent 2 4 3 3 2 3 2" xfId="4490"/>
    <cellStyle name="Percent 2 4 3 3 2 3 2 2" xfId="9658"/>
    <cellStyle name="Percent 2 4 3 3 2 3 2 2 2" xfId="19995"/>
    <cellStyle name="Percent 2 4 3 3 2 3 2 2 2 2" xfId="40672"/>
    <cellStyle name="Percent 2 4 3 3 2 3 2 2 3" xfId="30335"/>
    <cellStyle name="Percent 2 4 3 3 2 3 2 3" xfId="14827"/>
    <cellStyle name="Percent 2 4 3 3 2 3 2 3 2" xfId="35504"/>
    <cellStyle name="Percent 2 4 3 3 2 3 2 4" xfId="25167"/>
    <cellStyle name="Percent 2 4 3 3 2 3 3" xfId="7074"/>
    <cellStyle name="Percent 2 4 3 3 2 3 3 2" xfId="17411"/>
    <cellStyle name="Percent 2 4 3 3 2 3 3 2 2" xfId="38088"/>
    <cellStyle name="Percent 2 4 3 3 2 3 3 3" xfId="27751"/>
    <cellStyle name="Percent 2 4 3 3 2 3 4" xfId="12243"/>
    <cellStyle name="Percent 2 4 3 3 2 3 4 2" xfId="32920"/>
    <cellStyle name="Percent 2 4 3 3 2 3 5" xfId="22583"/>
    <cellStyle name="Percent 2 4 3 3 2 4" xfId="3198"/>
    <cellStyle name="Percent 2 4 3 3 2 4 2" xfId="8366"/>
    <cellStyle name="Percent 2 4 3 3 2 4 2 2" xfId="18703"/>
    <cellStyle name="Percent 2 4 3 3 2 4 2 2 2" xfId="39380"/>
    <cellStyle name="Percent 2 4 3 3 2 4 2 3" xfId="29043"/>
    <cellStyle name="Percent 2 4 3 3 2 4 3" xfId="13535"/>
    <cellStyle name="Percent 2 4 3 3 2 4 3 2" xfId="34212"/>
    <cellStyle name="Percent 2 4 3 3 2 4 4" xfId="23875"/>
    <cellStyle name="Percent 2 4 3 3 2 5" xfId="5782"/>
    <cellStyle name="Percent 2 4 3 3 2 5 2" xfId="16119"/>
    <cellStyle name="Percent 2 4 3 3 2 5 2 2" xfId="36796"/>
    <cellStyle name="Percent 2 4 3 3 2 5 3" xfId="26459"/>
    <cellStyle name="Percent 2 4 3 3 2 6" xfId="10951"/>
    <cellStyle name="Percent 2 4 3 3 2 6 2" xfId="31628"/>
    <cellStyle name="Percent 2 4 3 3 2 7" xfId="21291"/>
    <cellStyle name="Percent 2 4 3 3 3" xfId="937"/>
    <cellStyle name="Percent 2 4 3 3 3 2" xfId="2229"/>
    <cellStyle name="Percent 2 4 3 3 3 2 2" xfId="4813"/>
    <cellStyle name="Percent 2 4 3 3 3 2 2 2" xfId="9981"/>
    <cellStyle name="Percent 2 4 3 3 3 2 2 2 2" xfId="20318"/>
    <cellStyle name="Percent 2 4 3 3 3 2 2 2 2 2" xfId="40995"/>
    <cellStyle name="Percent 2 4 3 3 3 2 2 2 3" xfId="30658"/>
    <cellStyle name="Percent 2 4 3 3 3 2 2 3" xfId="15150"/>
    <cellStyle name="Percent 2 4 3 3 3 2 2 3 2" xfId="35827"/>
    <cellStyle name="Percent 2 4 3 3 3 2 2 4" xfId="25490"/>
    <cellStyle name="Percent 2 4 3 3 3 2 3" xfId="7397"/>
    <cellStyle name="Percent 2 4 3 3 3 2 3 2" xfId="17734"/>
    <cellStyle name="Percent 2 4 3 3 3 2 3 2 2" xfId="38411"/>
    <cellStyle name="Percent 2 4 3 3 3 2 3 3" xfId="28074"/>
    <cellStyle name="Percent 2 4 3 3 3 2 4" xfId="12566"/>
    <cellStyle name="Percent 2 4 3 3 3 2 4 2" xfId="33243"/>
    <cellStyle name="Percent 2 4 3 3 3 2 5" xfId="22906"/>
    <cellStyle name="Percent 2 4 3 3 3 3" xfId="3521"/>
    <cellStyle name="Percent 2 4 3 3 3 3 2" xfId="8689"/>
    <cellStyle name="Percent 2 4 3 3 3 3 2 2" xfId="19026"/>
    <cellStyle name="Percent 2 4 3 3 3 3 2 2 2" xfId="39703"/>
    <cellStyle name="Percent 2 4 3 3 3 3 2 3" xfId="29366"/>
    <cellStyle name="Percent 2 4 3 3 3 3 3" xfId="13858"/>
    <cellStyle name="Percent 2 4 3 3 3 3 3 2" xfId="34535"/>
    <cellStyle name="Percent 2 4 3 3 3 3 4" xfId="24198"/>
    <cellStyle name="Percent 2 4 3 3 3 4" xfId="6105"/>
    <cellStyle name="Percent 2 4 3 3 3 4 2" xfId="16442"/>
    <cellStyle name="Percent 2 4 3 3 3 4 2 2" xfId="37119"/>
    <cellStyle name="Percent 2 4 3 3 3 4 3" xfId="26782"/>
    <cellStyle name="Percent 2 4 3 3 3 5" xfId="11274"/>
    <cellStyle name="Percent 2 4 3 3 3 5 2" xfId="31951"/>
    <cellStyle name="Percent 2 4 3 3 3 6" xfId="21614"/>
    <cellStyle name="Percent 2 4 3 3 4" xfId="1583"/>
    <cellStyle name="Percent 2 4 3 3 4 2" xfId="4167"/>
    <cellStyle name="Percent 2 4 3 3 4 2 2" xfId="9335"/>
    <cellStyle name="Percent 2 4 3 3 4 2 2 2" xfId="19672"/>
    <cellStyle name="Percent 2 4 3 3 4 2 2 2 2" xfId="40349"/>
    <cellStyle name="Percent 2 4 3 3 4 2 2 3" xfId="30012"/>
    <cellStyle name="Percent 2 4 3 3 4 2 3" xfId="14504"/>
    <cellStyle name="Percent 2 4 3 3 4 2 3 2" xfId="35181"/>
    <cellStyle name="Percent 2 4 3 3 4 2 4" xfId="24844"/>
    <cellStyle name="Percent 2 4 3 3 4 3" xfId="6751"/>
    <cellStyle name="Percent 2 4 3 3 4 3 2" xfId="17088"/>
    <cellStyle name="Percent 2 4 3 3 4 3 2 2" xfId="37765"/>
    <cellStyle name="Percent 2 4 3 3 4 3 3" xfId="27428"/>
    <cellStyle name="Percent 2 4 3 3 4 4" xfId="11920"/>
    <cellStyle name="Percent 2 4 3 3 4 4 2" xfId="32597"/>
    <cellStyle name="Percent 2 4 3 3 4 5" xfId="22260"/>
    <cellStyle name="Percent 2 4 3 3 5" xfId="2875"/>
    <cellStyle name="Percent 2 4 3 3 5 2" xfId="8043"/>
    <cellStyle name="Percent 2 4 3 3 5 2 2" xfId="18380"/>
    <cellStyle name="Percent 2 4 3 3 5 2 2 2" xfId="39057"/>
    <cellStyle name="Percent 2 4 3 3 5 2 3" xfId="28720"/>
    <cellStyle name="Percent 2 4 3 3 5 3" xfId="13212"/>
    <cellStyle name="Percent 2 4 3 3 5 3 2" xfId="33889"/>
    <cellStyle name="Percent 2 4 3 3 5 4" xfId="23552"/>
    <cellStyle name="Percent 2 4 3 3 6" xfId="5459"/>
    <cellStyle name="Percent 2 4 3 3 6 2" xfId="15796"/>
    <cellStyle name="Percent 2 4 3 3 6 2 2" xfId="36473"/>
    <cellStyle name="Percent 2 4 3 3 6 3" xfId="26136"/>
    <cellStyle name="Percent 2 4 3 3 7" xfId="10628"/>
    <cellStyle name="Percent 2 4 3 3 7 2" xfId="31305"/>
    <cellStyle name="Percent 2 4 3 3 8" xfId="20968"/>
    <cellStyle name="Percent 2 4 3 4" xfId="451"/>
    <cellStyle name="Percent 2 4 3 4 2" xfId="1097"/>
    <cellStyle name="Percent 2 4 3 4 2 2" xfId="2389"/>
    <cellStyle name="Percent 2 4 3 4 2 2 2" xfId="4973"/>
    <cellStyle name="Percent 2 4 3 4 2 2 2 2" xfId="10141"/>
    <cellStyle name="Percent 2 4 3 4 2 2 2 2 2" xfId="20478"/>
    <cellStyle name="Percent 2 4 3 4 2 2 2 2 2 2" xfId="41155"/>
    <cellStyle name="Percent 2 4 3 4 2 2 2 2 3" xfId="30818"/>
    <cellStyle name="Percent 2 4 3 4 2 2 2 3" xfId="15310"/>
    <cellStyle name="Percent 2 4 3 4 2 2 2 3 2" xfId="35987"/>
    <cellStyle name="Percent 2 4 3 4 2 2 2 4" xfId="25650"/>
    <cellStyle name="Percent 2 4 3 4 2 2 3" xfId="7557"/>
    <cellStyle name="Percent 2 4 3 4 2 2 3 2" xfId="17894"/>
    <cellStyle name="Percent 2 4 3 4 2 2 3 2 2" xfId="38571"/>
    <cellStyle name="Percent 2 4 3 4 2 2 3 3" xfId="28234"/>
    <cellStyle name="Percent 2 4 3 4 2 2 4" xfId="12726"/>
    <cellStyle name="Percent 2 4 3 4 2 2 4 2" xfId="33403"/>
    <cellStyle name="Percent 2 4 3 4 2 2 5" xfId="23066"/>
    <cellStyle name="Percent 2 4 3 4 2 3" xfId="3681"/>
    <cellStyle name="Percent 2 4 3 4 2 3 2" xfId="8849"/>
    <cellStyle name="Percent 2 4 3 4 2 3 2 2" xfId="19186"/>
    <cellStyle name="Percent 2 4 3 4 2 3 2 2 2" xfId="39863"/>
    <cellStyle name="Percent 2 4 3 4 2 3 2 3" xfId="29526"/>
    <cellStyle name="Percent 2 4 3 4 2 3 3" xfId="14018"/>
    <cellStyle name="Percent 2 4 3 4 2 3 3 2" xfId="34695"/>
    <cellStyle name="Percent 2 4 3 4 2 3 4" xfId="24358"/>
    <cellStyle name="Percent 2 4 3 4 2 4" xfId="6265"/>
    <cellStyle name="Percent 2 4 3 4 2 4 2" xfId="16602"/>
    <cellStyle name="Percent 2 4 3 4 2 4 2 2" xfId="37279"/>
    <cellStyle name="Percent 2 4 3 4 2 4 3" xfId="26942"/>
    <cellStyle name="Percent 2 4 3 4 2 5" xfId="11434"/>
    <cellStyle name="Percent 2 4 3 4 2 5 2" xfId="32111"/>
    <cellStyle name="Percent 2 4 3 4 2 6" xfId="21774"/>
    <cellStyle name="Percent 2 4 3 4 3" xfId="1743"/>
    <cellStyle name="Percent 2 4 3 4 3 2" xfId="4327"/>
    <cellStyle name="Percent 2 4 3 4 3 2 2" xfId="9495"/>
    <cellStyle name="Percent 2 4 3 4 3 2 2 2" xfId="19832"/>
    <cellStyle name="Percent 2 4 3 4 3 2 2 2 2" xfId="40509"/>
    <cellStyle name="Percent 2 4 3 4 3 2 2 3" xfId="30172"/>
    <cellStyle name="Percent 2 4 3 4 3 2 3" xfId="14664"/>
    <cellStyle name="Percent 2 4 3 4 3 2 3 2" xfId="35341"/>
    <cellStyle name="Percent 2 4 3 4 3 2 4" xfId="25004"/>
    <cellStyle name="Percent 2 4 3 4 3 3" xfId="6911"/>
    <cellStyle name="Percent 2 4 3 4 3 3 2" xfId="17248"/>
    <cellStyle name="Percent 2 4 3 4 3 3 2 2" xfId="37925"/>
    <cellStyle name="Percent 2 4 3 4 3 3 3" xfId="27588"/>
    <cellStyle name="Percent 2 4 3 4 3 4" xfId="12080"/>
    <cellStyle name="Percent 2 4 3 4 3 4 2" xfId="32757"/>
    <cellStyle name="Percent 2 4 3 4 3 5" xfId="22420"/>
    <cellStyle name="Percent 2 4 3 4 4" xfId="3035"/>
    <cellStyle name="Percent 2 4 3 4 4 2" xfId="8203"/>
    <cellStyle name="Percent 2 4 3 4 4 2 2" xfId="18540"/>
    <cellStyle name="Percent 2 4 3 4 4 2 2 2" xfId="39217"/>
    <cellStyle name="Percent 2 4 3 4 4 2 3" xfId="28880"/>
    <cellStyle name="Percent 2 4 3 4 4 3" xfId="13372"/>
    <cellStyle name="Percent 2 4 3 4 4 3 2" xfId="34049"/>
    <cellStyle name="Percent 2 4 3 4 4 4" xfId="23712"/>
    <cellStyle name="Percent 2 4 3 4 5" xfId="5619"/>
    <cellStyle name="Percent 2 4 3 4 5 2" xfId="15956"/>
    <cellStyle name="Percent 2 4 3 4 5 2 2" xfId="36633"/>
    <cellStyle name="Percent 2 4 3 4 5 3" xfId="26296"/>
    <cellStyle name="Percent 2 4 3 4 6" xfId="10788"/>
    <cellStyle name="Percent 2 4 3 4 6 2" xfId="31465"/>
    <cellStyle name="Percent 2 4 3 4 7" xfId="21128"/>
    <cellStyle name="Percent 2 4 3 5" xfId="774"/>
    <cellStyle name="Percent 2 4 3 5 2" xfId="2066"/>
    <cellStyle name="Percent 2 4 3 5 2 2" xfId="4650"/>
    <cellStyle name="Percent 2 4 3 5 2 2 2" xfId="9818"/>
    <cellStyle name="Percent 2 4 3 5 2 2 2 2" xfId="20155"/>
    <cellStyle name="Percent 2 4 3 5 2 2 2 2 2" xfId="40832"/>
    <cellStyle name="Percent 2 4 3 5 2 2 2 3" xfId="30495"/>
    <cellStyle name="Percent 2 4 3 5 2 2 3" xfId="14987"/>
    <cellStyle name="Percent 2 4 3 5 2 2 3 2" xfId="35664"/>
    <cellStyle name="Percent 2 4 3 5 2 2 4" xfId="25327"/>
    <cellStyle name="Percent 2 4 3 5 2 3" xfId="7234"/>
    <cellStyle name="Percent 2 4 3 5 2 3 2" xfId="17571"/>
    <cellStyle name="Percent 2 4 3 5 2 3 2 2" xfId="38248"/>
    <cellStyle name="Percent 2 4 3 5 2 3 3" xfId="27911"/>
    <cellStyle name="Percent 2 4 3 5 2 4" xfId="12403"/>
    <cellStyle name="Percent 2 4 3 5 2 4 2" xfId="33080"/>
    <cellStyle name="Percent 2 4 3 5 2 5" xfId="22743"/>
    <cellStyle name="Percent 2 4 3 5 3" xfId="3358"/>
    <cellStyle name="Percent 2 4 3 5 3 2" xfId="8526"/>
    <cellStyle name="Percent 2 4 3 5 3 2 2" xfId="18863"/>
    <cellStyle name="Percent 2 4 3 5 3 2 2 2" xfId="39540"/>
    <cellStyle name="Percent 2 4 3 5 3 2 3" xfId="29203"/>
    <cellStyle name="Percent 2 4 3 5 3 3" xfId="13695"/>
    <cellStyle name="Percent 2 4 3 5 3 3 2" xfId="34372"/>
    <cellStyle name="Percent 2 4 3 5 3 4" xfId="24035"/>
    <cellStyle name="Percent 2 4 3 5 4" xfId="5942"/>
    <cellStyle name="Percent 2 4 3 5 4 2" xfId="16279"/>
    <cellStyle name="Percent 2 4 3 5 4 2 2" xfId="36956"/>
    <cellStyle name="Percent 2 4 3 5 4 3" xfId="26619"/>
    <cellStyle name="Percent 2 4 3 5 5" xfId="11111"/>
    <cellStyle name="Percent 2 4 3 5 5 2" xfId="31788"/>
    <cellStyle name="Percent 2 4 3 5 6" xfId="21451"/>
    <cellStyle name="Percent 2 4 3 6" xfId="1420"/>
    <cellStyle name="Percent 2 4 3 6 2" xfId="4004"/>
    <cellStyle name="Percent 2 4 3 6 2 2" xfId="9172"/>
    <cellStyle name="Percent 2 4 3 6 2 2 2" xfId="19509"/>
    <cellStyle name="Percent 2 4 3 6 2 2 2 2" xfId="40186"/>
    <cellStyle name="Percent 2 4 3 6 2 2 3" xfId="29849"/>
    <cellStyle name="Percent 2 4 3 6 2 3" xfId="14341"/>
    <cellStyle name="Percent 2 4 3 6 2 3 2" xfId="35018"/>
    <cellStyle name="Percent 2 4 3 6 2 4" xfId="24681"/>
    <cellStyle name="Percent 2 4 3 6 3" xfId="6588"/>
    <cellStyle name="Percent 2 4 3 6 3 2" xfId="16925"/>
    <cellStyle name="Percent 2 4 3 6 3 2 2" xfId="37602"/>
    <cellStyle name="Percent 2 4 3 6 3 3" xfId="27265"/>
    <cellStyle name="Percent 2 4 3 6 4" xfId="11757"/>
    <cellStyle name="Percent 2 4 3 6 4 2" xfId="32434"/>
    <cellStyle name="Percent 2 4 3 6 5" xfId="22097"/>
    <cellStyle name="Percent 2 4 3 7" xfId="2712"/>
    <cellStyle name="Percent 2 4 3 7 2" xfId="7880"/>
    <cellStyle name="Percent 2 4 3 7 2 2" xfId="18217"/>
    <cellStyle name="Percent 2 4 3 7 2 2 2" xfId="38894"/>
    <cellStyle name="Percent 2 4 3 7 2 3" xfId="28557"/>
    <cellStyle name="Percent 2 4 3 7 3" xfId="13049"/>
    <cellStyle name="Percent 2 4 3 7 3 2" xfId="33726"/>
    <cellStyle name="Percent 2 4 3 7 4" xfId="23389"/>
    <cellStyle name="Percent 2 4 3 8" xfId="5296"/>
    <cellStyle name="Percent 2 4 3 8 2" xfId="15633"/>
    <cellStyle name="Percent 2 4 3 8 2 2" xfId="36310"/>
    <cellStyle name="Percent 2 4 3 8 3" xfId="25973"/>
    <cellStyle name="Percent 2 4 3 9" xfId="10465"/>
    <cellStyle name="Percent 2 4 3 9 2" xfId="31142"/>
    <cellStyle name="Percent 2 4 4" xfId="163"/>
    <cellStyle name="Percent 2 4 4 2" xfId="331"/>
    <cellStyle name="Percent 2 4 4 2 2" xfId="654"/>
    <cellStyle name="Percent 2 4 4 2 2 2" xfId="1300"/>
    <cellStyle name="Percent 2 4 4 2 2 2 2" xfId="2592"/>
    <cellStyle name="Percent 2 4 4 2 2 2 2 2" xfId="5176"/>
    <cellStyle name="Percent 2 4 4 2 2 2 2 2 2" xfId="10344"/>
    <cellStyle name="Percent 2 4 4 2 2 2 2 2 2 2" xfId="20681"/>
    <cellStyle name="Percent 2 4 4 2 2 2 2 2 2 2 2" xfId="41358"/>
    <cellStyle name="Percent 2 4 4 2 2 2 2 2 2 3" xfId="31021"/>
    <cellStyle name="Percent 2 4 4 2 2 2 2 2 3" xfId="15513"/>
    <cellStyle name="Percent 2 4 4 2 2 2 2 2 3 2" xfId="36190"/>
    <cellStyle name="Percent 2 4 4 2 2 2 2 2 4" xfId="25853"/>
    <cellStyle name="Percent 2 4 4 2 2 2 2 3" xfId="7760"/>
    <cellStyle name="Percent 2 4 4 2 2 2 2 3 2" xfId="18097"/>
    <cellStyle name="Percent 2 4 4 2 2 2 2 3 2 2" xfId="38774"/>
    <cellStyle name="Percent 2 4 4 2 2 2 2 3 3" xfId="28437"/>
    <cellStyle name="Percent 2 4 4 2 2 2 2 4" xfId="12929"/>
    <cellStyle name="Percent 2 4 4 2 2 2 2 4 2" xfId="33606"/>
    <cellStyle name="Percent 2 4 4 2 2 2 2 5" xfId="23269"/>
    <cellStyle name="Percent 2 4 4 2 2 2 3" xfId="3884"/>
    <cellStyle name="Percent 2 4 4 2 2 2 3 2" xfId="9052"/>
    <cellStyle name="Percent 2 4 4 2 2 2 3 2 2" xfId="19389"/>
    <cellStyle name="Percent 2 4 4 2 2 2 3 2 2 2" xfId="40066"/>
    <cellStyle name="Percent 2 4 4 2 2 2 3 2 3" xfId="29729"/>
    <cellStyle name="Percent 2 4 4 2 2 2 3 3" xfId="14221"/>
    <cellStyle name="Percent 2 4 4 2 2 2 3 3 2" xfId="34898"/>
    <cellStyle name="Percent 2 4 4 2 2 2 3 4" xfId="24561"/>
    <cellStyle name="Percent 2 4 4 2 2 2 4" xfId="6468"/>
    <cellStyle name="Percent 2 4 4 2 2 2 4 2" xfId="16805"/>
    <cellStyle name="Percent 2 4 4 2 2 2 4 2 2" xfId="37482"/>
    <cellStyle name="Percent 2 4 4 2 2 2 4 3" xfId="27145"/>
    <cellStyle name="Percent 2 4 4 2 2 2 5" xfId="11637"/>
    <cellStyle name="Percent 2 4 4 2 2 2 5 2" xfId="32314"/>
    <cellStyle name="Percent 2 4 4 2 2 2 6" xfId="21977"/>
    <cellStyle name="Percent 2 4 4 2 2 3" xfId="1946"/>
    <cellStyle name="Percent 2 4 4 2 2 3 2" xfId="4530"/>
    <cellStyle name="Percent 2 4 4 2 2 3 2 2" xfId="9698"/>
    <cellStyle name="Percent 2 4 4 2 2 3 2 2 2" xfId="20035"/>
    <cellStyle name="Percent 2 4 4 2 2 3 2 2 2 2" xfId="40712"/>
    <cellStyle name="Percent 2 4 4 2 2 3 2 2 3" xfId="30375"/>
    <cellStyle name="Percent 2 4 4 2 2 3 2 3" xfId="14867"/>
    <cellStyle name="Percent 2 4 4 2 2 3 2 3 2" xfId="35544"/>
    <cellStyle name="Percent 2 4 4 2 2 3 2 4" xfId="25207"/>
    <cellStyle name="Percent 2 4 4 2 2 3 3" xfId="7114"/>
    <cellStyle name="Percent 2 4 4 2 2 3 3 2" xfId="17451"/>
    <cellStyle name="Percent 2 4 4 2 2 3 3 2 2" xfId="38128"/>
    <cellStyle name="Percent 2 4 4 2 2 3 3 3" xfId="27791"/>
    <cellStyle name="Percent 2 4 4 2 2 3 4" xfId="12283"/>
    <cellStyle name="Percent 2 4 4 2 2 3 4 2" xfId="32960"/>
    <cellStyle name="Percent 2 4 4 2 2 3 5" xfId="22623"/>
    <cellStyle name="Percent 2 4 4 2 2 4" xfId="3238"/>
    <cellStyle name="Percent 2 4 4 2 2 4 2" xfId="8406"/>
    <cellStyle name="Percent 2 4 4 2 2 4 2 2" xfId="18743"/>
    <cellStyle name="Percent 2 4 4 2 2 4 2 2 2" xfId="39420"/>
    <cellStyle name="Percent 2 4 4 2 2 4 2 3" xfId="29083"/>
    <cellStyle name="Percent 2 4 4 2 2 4 3" xfId="13575"/>
    <cellStyle name="Percent 2 4 4 2 2 4 3 2" xfId="34252"/>
    <cellStyle name="Percent 2 4 4 2 2 4 4" xfId="23915"/>
    <cellStyle name="Percent 2 4 4 2 2 5" xfId="5822"/>
    <cellStyle name="Percent 2 4 4 2 2 5 2" xfId="16159"/>
    <cellStyle name="Percent 2 4 4 2 2 5 2 2" xfId="36836"/>
    <cellStyle name="Percent 2 4 4 2 2 5 3" xfId="26499"/>
    <cellStyle name="Percent 2 4 4 2 2 6" xfId="10991"/>
    <cellStyle name="Percent 2 4 4 2 2 6 2" xfId="31668"/>
    <cellStyle name="Percent 2 4 4 2 2 7" xfId="21331"/>
    <cellStyle name="Percent 2 4 4 2 3" xfId="977"/>
    <cellStyle name="Percent 2 4 4 2 3 2" xfId="2269"/>
    <cellStyle name="Percent 2 4 4 2 3 2 2" xfId="4853"/>
    <cellStyle name="Percent 2 4 4 2 3 2 2 2" xfId="10021"/>
    <cellStyle name="Percent 2 4 4 2 3 2 2 2 2" xfId="20358"/>
    <cellStyle name="Percent 2 4 4 2 3 2 2 2 2 2" xfId="41035"/>
    <cellStyle name="Percent 2 4 4 2 3 2 2 2 3" xfId="30698"/>
    <cellStyle name="Percent 2 4 4 2 3 2 2 3" xfId="15190"/>
    <cellStyle name="Percent 2 4 4 2 3 2 2 3 2" xfId="35867"/>
    <cellStyle name="Percent 2 4 4 2 3 2 2 4" xfId="25530"/>
    <cellStyle name="Percent 2 4 4 2 3 2 3" xfId="7437"/>
    <cellStyle name="Percent 2 4 4 2 3 2 3 2" xfId="17774"/>
    <cellStyle name="Percent 2 4 4 2 3 2 3 2 2" xfId="38451"/>
    <cellStyle name="Percent 2 4 4 2 3 2 3 3" xfId="28114"/>
    <cellStyle name="Percent 2 4 4 2 3 2 4" xfId="12606"/>
    <cellStyle name="Percent 2 4 4 2 3 2 4 2" xfId="33283"/>
    <cellStyle name="Percent 2 4 4 2 3 2 5" xfId="22946"/>
    <cellStyle name="Percent 2 4 4 2 3 3" xfId="3561"/>
    <cellStyle name="Percent 2 4 4 2 3 3 2" xfId="8729"/>
    <cellStyle name="Percent 2 4 4 2 3 3 2 2" xfId="19066"/>
    <cellStyle name="Percent 2 4 4 2 3 3 2 2 2" xfId="39743"/>
    <cellStyle name="Percent 2 4 4 2 3 3 2 3" xfId="29406"/>
    <cellStyle name="Percent 2 4 4 2 3 3 3" xfId="13898"/>
    <cellStyle name="Percent 2 4 4 2 3 3 3 2" xfId="34575"/>
    <cellStyle name="Percent 2 4 4 2 3 3 4" xfId="24238"/>
    <cellStyle name="Percent 2 4 4 2 3 4" xfId="6145"/>
    <cellStyle name="Percent 2 4 4 2 3 4 2" xfId="16482"/>
    <cellStyle name="Percent 2 4 4 2 3 4 2 2" xfId="37159"/>
    <cellStyle name="Percent 2 4 4 2 3 4 3" xfId="26822"/>
    <cellStyle name="Percent 2 4 4 2 3 5" xfId="11314"/>
    <cellStyle name="Percent 2 4 4 2 3 5 2" xfId="31991"/>
    <cellStyle name="Percent 2 4 4 2 3 6" xfId="21654"/>
    <cellStyle name="Percent 2 4 4 2 4" xfId="1623"/>
    <cellStyle name="Percent 2 4 4 2 4 2" xfId="4207"/>
    <cellStyle name="Percent 2 4 4 2 4 2 2" xfId="9375"/>
    <cellStyle name="Percent 2 4 4 2 4 2 2 2" xfId="19712"/>
    <cellStyle name="Percent 2 4 4 2 4 2 2 2 2" xfId="40389"/>
    <cellStyle name="Percent 2 4 4 2 4 2 2 3" xfId="30052"/>
    <cellStyle name="Percent 2 4 4 2 4 2 3" xfId="14544"/>
    <cellStyle name="Percent 2 4 4 2 4 2 3 2" xfId="35221"/>
    <cellStyle name="Percent 2 4 4 2 4 2 4" xfId="24884"/>
    <cellStyle name="Percent 2 4 4 2 4 3" xfId="6791"/>
    <cellStyle name="Percent 2 4 4 2 4 3 2" xfId="17128"/>
    <cellStyle name="Percent 2 4 4 2 4 3 2 2" xfId="37805"/>
    <cellStyle name="Percent 2 4 4 2 4 3 3" xfId="27468"/>
    <cellStyle name="Percent 2 4 4 2 4 4" xfId="11960"/>
    <cellStyle name="Percent 2 4 4 2 4 4 2" xfId="32637"/>
    <cellStyle name="Percent 2 4 4 2 4 5" xfId="22300"/>
    <cellStyle name="Percent 2 4 4 2 5" xfId="2915"/>
    <cellStyle name="Percent 2 4 4 2 5 2" xfId="8083"/>
    <cellStyle name="Percent 2 4 4 2 5 2 2" xfId="18420"/>
    <cellStyle name="Percent 2 4 4 2 5 2 2 2" xfId="39097"/>
    <cellStyle name="Percent 2 4 4 2 5 2 3" xfId="28760"/>
    <cellStyle name="Percent 2 4 4 2 5 3" xfId="13252"/>
    <cellStyle name="Percent 2 4 4 2 5 3 2" xfId="33929"/>
    <cellStyle name="Percent 2 4 4 2 5 4" xfId="23592"/>
    <cellStyle name="Percent 2 4 4 2 6" xfId="5499"/>
    <cellStyle name="Percent 2 4 4 2 6 2" xfId="15836"/>
    <cellStyle name="Percent 2 4 4 2 6 2 2" xfId="36513"/>
    <cellStyle name="Percent 2 4 4 2 6 3" xfId="26176"/>
    <cellStyle name="Percent 2 4 4 2 7" xfId="10668"/>
    <cellStyle name="Percent 2 4 4 2 7 2" xfId="31345"/>
    <cellStyle name="Percent 2 4 4 2 8" xfId="21008"/>
    <cellStyle name="Percent 2 4 4 3" xfId="491"/>
    <cellStyle name="Percent 2 4 4 3 2" xfId="1137"/>
    <cellStyle name="Percent 2 4 4 3 2 2" xfId="2429"/>
    <cellStyle name="Percent 2 4 4 3 2 2 2" xfId="5013"/>
    <cellStyle name="Percent 2 4 4 3 2 2 2 2" xfId="10181"/>
    <cellStyle name="Percent 2 4 4 3 2 2 2 2 2" xfId="20518"/>
    <cellStyle name="Percent 2 4 4 3 2 2 2 2 2 2" xfId="41195"/>
    <cellStyle name="Percent 2 4 4 3 2 2 2 2 3" xfId="30858"/>
    <cellStyle name="Percent 2 4 4 3 2 2 2 3" xfId="15350"/>
    <cellStyle name="Percent 2 4 4 3 2 2 2 3 2" xfId="36027"/>
    <cellStyle name="Percent 2 4 4 3 2 2 2 4" xfId="25690"/>
    <cellStyle name="Percent 2 4 4 3 2 2 3" xfId="7597"/>
    <cellStyle name="Percent 2 4 4 3 2 2 3 2" xfId="17934"/>
    <cellStyle name="Percent 2 4 4 3 2 2 3 2 2" xfId="38611"/>
    <cellStyle name="Percent 2 4 4 3 2 2 3 3" xfId="28274"/>
    <cellStyle name="Percent 2 4 4 3 2 2 4" xfId="12766"/>
    <cellStyle name="Percent 2 4 4 3 2 2 4 2" xfId="33443"/>
    <cellStyle name="Percent 2 4 4 3 2 2 5" xfId="23106"/>
    <cellStyle name="Percent 2 4 4 3 2 3" xfId="3721"/>
    <cellStyle name="Percent 2 4 4 3 2 3 2" xfId="8889"/>
    <cellStyle name="Percent 2 4 4 3 2 3 2 2" xfId="19226"/>
    <cellStyle name="Percent 2 4 4 3 2 3 2 2 2" xfId="39903"/>
    <cellStyle name="Percent 2 4 4 3 2 3 2 3" xfId="29566"/>
    <cellStyle name="Percent 2 4 4 3 2 3 3" xfId="14058"/>
    <cellStyle name="Percent 2 4 4 3 2 3 3 2" xfId="34735"/>
    <cellStyle name="Percent 2 4 4 3 2 3 4" xfId="24398"/>
    <cellStyle name="Percent 2 4 4 3 2 4" xfId="6305"/>
    <cellStyle name="Percent 2 4 4 3 2 4 2" xfId="16642"/>
    <cellStyle name="Percent 2 4 4 3 2 4 2 2" xfId="37319"/>
    <cellStyle name="Percent 2 4 4 3 2 4 3" xfId="26982"/>
    <cellStyle name="Percent 2 4 4 3 2 5" xfId="11474"/>
    <cellStyle name="Percent 2 4 4 3 2 5 2" xfId="32151"/>
    <cellStyle name="Percent 2 4 4 3 2 6" xfId="21814"/>
    <cellStyle name="Percent 2 4 4 3 3" xfId="1783"/>
    <cellStyle name="Percent 2 4 4 3 3 2" xfId="4367"/>
    <cellStyle name="Percent 2 4 4 3 3 2 2" xfId="9535"/>
    <cellStyle name="Percent 2 4 4 3 3 2 2 2" xfId="19872"/>
    <cellStyle name="Percent 2 4 4 3 3 2 2 2 2" xfId="40549"/>
    <cellStyle name="Percent 2 4 4 3 3 2 2 3" xfId="30212"/>
    <cellStyle name="Percent 2 4 4 3 3 2 3" xfId="14704"/>
    <cellStyle name="Percent 2 4 4 3 3 2 3 2" xfId="35381"/>
    <cellStyle name="Percent 2 4 4 3 3 2 4" xfId="25044"/>
    <cellStyle name="Percent 2 4 4 3 3 3" xfId="6951"/>
    <cellStyle name="Percent 2 4 4 3 3 3 2" xfId="17288"/>
    <cellStyle name="Percent 2 4 4 3 3 3 2 2" xfId="37965"/>
    <cellStyle name="Percent 2 4 4 3 3 3 3" xfId="27628"/>
    <cellStyle name="Percent 2 4 4 3 3 4" xfId="12120"/>
    <cellStyle name="Percent 2 4 4 3 3 4 2" xfId="32797"/>
    <cellStyle name="Percent 2 4 4 3 3 5" xfId="22460"/>
    <cellStyle name="Percent 2 4 4 3 4" xfId="3075"/>
    <cellStyle name="Percent 2 4 4 3 4 2" xfId="8243"/>
    <cellStyle name="Percent 2 4 4 3 4 2 2" xfId="18580"/>
    <cellStyle name="Percent 2 4 4 3 4 2 2 2" xfId="39257"/>
    <cellStyle name="Percent 2 4 4 3 4 2 3" xfId="28920"/>
    <cellStyle name="Percent 2 4 4 3 4 3" xfId="13412"/>
    <cellStyle name="Percent 2 4 4 3 4 3 2" xfId="34089"/>
    <cellStyle name="Percent 2 4 4 3 4 4" xfId="23752"/>
    <cellStyle name="Percent 2 4 4 3 5" xfId="5659"/>
    <cellStyle name="Percent 2 4 4 3 5 2" xfId="15996"/>
    <cellStyle name="Percent 2 4 4 3 5 2 2" xfId="36673"/>
    <cellStyle name="Percent 2 4 4 3 5 3" xfId="26336"/>
    <cellStyle name="Percent 2 4 4 3 6" xfId="10828"/>
    <cellStyle name="Percent 2 4 4 3 6 2" xfId="31505"/>
    <cellStyle name="Percent 2 4 4 3 7" xfId="21168"/>
    <cellStyle name="Percent 2 4 4 4" xfId="814"/>
    <cellStyle name="Percent 2 4 4 4 2" xfId="2106"/>
    <cellStyle name="Percent 2 4 4 4 2 2" xfId="4690"/>
    <cellStyle name="Percent 2 4 4 4 2 2 2" xfId="9858"/>
    <cellStyle name="Percent 2 4 4 4 2 2 2 2" xfId="20195"/>
    <cellStyle name="Percent 2 4 4 4 2 2 2 2 2" xfId="40872"/>
    <cellStyle name="Percent 2 4 4 4 2 2 2 3" xfId="30535"/>
    <cellStyle name="Percent 2 4 4 4 2 2 3" xfId="15027"/>
    <cellStyle name="Percent 2 4 4 4 2 2 3 2" xfId="35704"/>
    <cellStyle name="Percent 2 4 4 4 2 2 4" xfId="25367"/>
    <cellStyle name="Percent 2 4 4 4 2 3" xfId="7274"/>
    <cellStyle name="Percent 2 4 4 4 2 3 2" xfId="17611"/>
    <cellStyle name="Percent 2 4 4 4 2 3 2 2" xfId="38288"/>
    <cellStyle name="Percent 2 4 4 4 2 3 3" xfId="27951"/>
    <cellStyle name="Percent 2 4 4 4 2 4" xfId="12443"/>
    <cellStyle name="Percent 2 4 4 4 2 4 2" xfId="33120"/>
    <cellStyle name="Percent 2 4 4 4 2 5" xfId="22783"/>
    <cellStyle name="Percent 2 4 4 4 3" xfId="3398"/>
    <cellStyle name="Percent 2 4 4 4 3 2" xfId="8566"/>
    <cellStyle name="Percent 2 4 4 4 3 2 2" xfId="18903"/>
    <cellStyle name="Percent 2 4 4 4 3 2 2 2" xfId="39580"/>
    <cellStyle name="Percent 2 4 4 4 3 2 3" xfId="29243"/>
    <cellStyle name="Percent 2 4 4 4 3 3" xfId="13735"/>
    <cellStyle name="Percent 2 4 4 4 3 3 2" xfId="34412"/>
    <cellStyle name="Percent 2 4 4 4 3 4" xfId="24075"/>
    <cellStyle name="Percent 2 4 4 4 4" xfId="5982"/>
    <cellStyle name="Percent 2 4 4 4 4 2" xfId="16319"/>
    <cellStyle name="Percent 2 4 4 4 4 2 2" xfId="36996"/>
    <cellStyle name="Percent 2 4 4 4 4 3" xfId="26659"/>
    <cellStyle name="Percent 2 4 4 4 5" xfId="11151"/>
    <cellStyle name="Percent 2 4 4 4 5 2" xfId="31828"/>
    <cellStyle name="Percent 2 4 4 4 6" xfId="21491"/>
    <cellStyle name="Percent 2 4 4 5" xfId="1460"/>
    <cellStyle name="Percent 2 4 4 5 2" xfId="4044"/>
    <cellStyle name="Percent 2 4 4 5 2 2" xfId="9212"/>
    <cellStyle name="Percent 2 4 4 5 2 2 2" xfId="19549"/>
    <cellStyle name="Percent 2 4 4 5 2 2 2 2" xfId="40226"/>
    <cellStyle name="Percent 2 4 4 5 2 2 3" xfId="29889"/>
    <cellStyle name="Percent 2 4 4 5 2 3" xfId="14381"/>
    <cellStyle name="Percent 2 4 4 5 2 3 2" xfId="35058"/>
    <cellStyle name="Percent 2 4 4 5 2 4" xfId="24721"/>
    <cellStyle name="Percent 2 4 4 5 3" xfId="6628"/>
    <cellStyle name="Percent 2 4 4 5 3 2" xfId="16965"/>
    <cellStyle name="Percent 2 4 4 5 3 2 2" xfId="37642"/>
    <cellStyle name="Percent 2 4 4 5 3 3" xfId="27305"/>
    <cellStyle name="Percent 2 4 4 5 4" xfId="11797"/>
    <cellStyle name="Percent 2 4 4 5 4 2" xfId="32474"/>
    <cellStyle name="Percent 2 4 4 5 5" xfId="22137"/>
    <cellStyle name="Percent 2 4 4 6" xfId="2752"/>
    <cellStyle name="Percent 2 4 4 6 2" xfId="7920"/>
    <cellStyle name="Percent 2 4 4 6 2 2" xfId="18257"/>
    <cellStyle name="Percent 2 4 4 6 2 2 2" xfId="38934"/>
    <cellStyle name="Percent 2 4 4 6 2 3" xfId="28597"/>
    <cellStyle name="Percent 2 4 4 6 3" xfId="13089"/>
    <cellStyle name="Percent 2 4 4 6 3 2" xfId="33766"/>
    <cellStyle name="Percent 2 4 4 6 4" xfId="23429"/>
    <cellStyle name="Percent 2 4 4 7" xfId="5336"/>
    <cellStyle name="Percent 2 4 4 7 2" xfId="15673"/>
    <cellStyle name="Percent 2 4 4 7 2 2" xfId="36350"/>
    <cellStyle name="Percent 2 4 4 7 3" xfId="26013"/>
    <cellStyle name="Percent 2 4 4 8" xfId="10505"/>
    <cellStyle name="Percent 2 4 4 8 2" xfId="31182"/>
    <cellStyle name="Percent 2 4 4 9" xfId="20845"/>
    <cellStyle name="Percent 2 4 5" xfId="250"/>
    <cellStyle name="Percent 2 4 5 2" xfId="574"/>
    <cellStyle name="Percent 2 4 5 2 2" xfId="1220"/>
    <cellStyle name="Percent 2 4 5 2 2 2" xfId="2512"/>
    <cellStyle name="Percent 2 4 5 2 2 2 2" xfId="5096"/>
    <cellStyle name="Percent 2 4 5 2 2 2 2 2" xfId="10264"/>
    <cellStyle name="Percent 2 4 5 2 2 2 2 2 2" xfId="20601"/>
    <cellStyle name="Percent 2 4 5 2 2 2 2 2 2 2" xfId="41278"/>
    <cellStyle name="Percent 2 4 5 2 2 2 2 2 3" xfId="30941"/>
    <cellStyle name="Percent 2 4 5 2 2 2 2 3" xfId="15433"/>
    <cellStyle name="Percent 2 4 5 2 2 2 2 3 2" xfId="36110"/>
    <cellStyle name="Percent 2 4 5 2 2 2 2 4" xfId="25773"/>
    <cellStyle name="Percent 2 4 5 2 2 2 3" xfId="7680"/>
    <cellStyle name="Percent 2 4 5 2 2 2 3 2" xfId="18017"/>
    <cellStyle name="Percent 2 4 5 2 2 2 3 2 2" xfId="38694"/>
    <cellStyle name="Percent 2 4 5 2 2 2 3 3" xfId="28357"/>
    <cellStyle name="Percent 2 4 5 2 2 2 4" xfId="12849"/>
    <cellStyle name="Percent 2 4 5 2 2 2 4 2" xfId="33526"/>
    <cellStyle name="Percent 2 4 5 2 2 2 5" xfId="23189"/>
    <cellStyle name="Percent 2 4 5 2 2 3" xfId="3804"/>
    <cellStyle name="Percent 2 4 5 2 2 3 2" xfId="8972"/>
    <cellStyle name="Percent 2 4 5 2 2 3 2 2" xfId="19309"/>
    <cellStyle name="Percent 2 4 5 2 2 3 2 2 2" xfId="39986"/>
    <cellStyle name="Percent 2 4 5 2 2 3 2 3" xfId="29649"/>
    <cellStyle name="Percent 2 4 5 2 2 3 3" xfId="14141"/>
    <cellStyle name="Percent 2 4 5 2 2 3 3 2" xfId="34818"/>
    <cellStyle name="Percent 2 4 5 2 2 3 4" xfId="24481"/>
    <cellStyle name="Percent 2 4 5 2 2 4" xfId="6388"/>
    <cellStyle name="Percent 2 4 5 2 2 4 2" xfId="16725"/>
    <cellStyle name="Percent 2 4 5 2 2 4 2 2" xfId="37402"/>
    <cellStyle name="Percent 2 4 5 2 2 4 3" xfId="27065"/>
    <cellStyle name="Percent 2 4 5 2 2 5" xfId="11557"/>
    <cellStyle name="Percent 2 4 5 2 2 5 2" xfId="32234"/>
    <cellStyle name="Percent 2 4 5 2 2 6" xfId="21897"/>
    <cellStyle name="Percent 2 4 5 2 3" xfId="1866"/>
    <cellStyle name="Percent 2 4 5 2 3 2" xfId="4450"/>
    <cellStyle name="Percent 2 4 5 2 3 2 2" xfId="9618"/>
    <cellStyle name="Percent 2 4 5 2 3 2 2 2" xfId="19955"/>
    <cellStyle name="Percent 2 4 5 2 3 2 2 2 2" xfId="40632"/>
    <cellStyle name="Percent 2 4 5 2 3 2 2 3" xfId="30295"/>
    <cellStyle name="Percent 2 4 5 2 3 2 3" xfId="14787"/>
    <cellStyle name="Percent 2 4 5 2 3 2 3 2" xfId="35464"/>
    <cellStyle name="Percent 2 4 5 2 3 2 4" xfId="25127"/>
    <cellStyle name="Percent 2 4 5 2 3 3" xfId="7034"/>
    <cellStyle name="Percent 2 4 5 2 3 3 2" xfId="17371"/>
    <cellStyle name="Percent 2 4 5 2 3 3 2 2" xfId="38048"/>
    <cellStyle name="Percent 2 4 5 2 3 3 3" xfId="27711"/>
    <cellStyle name="Percent 2 4 5 2 3 4" xfId="12203"/>
    <cellStyle name="Percent 2 4 5 2 3 4 2" xfId="32880"/>
    <cellStyle name="Percent 2 4 5 2 3 5" xfId="22543"/>
    <cellStyle name="Percent 2 4 5 2 4" xfId="3158"/>
    <cellStyle name="Percent 2 4 5 2 4 2" xfId="8326"/>
    <cellStyle name="Percent 2 4 5 2 4 2 2" xfId="18663"/>
    <cellStyle name="Percent 2 4 5 2 4 2 2 2" xfId="39340"/>
    <cellStyle name="Percent 2 4 5 2 4 2 3" xfId="29003"/>
    <cellStyle name="Percent 2 4 5 2 4 3" xfId="13495"/>
    <cellStyle name="Percent 2 4 5 2 4 3 2" xfId="34172"/>
    <cellStyle name="Percent 2 4 5 2 4 4" xfId="23835"/>
    <cellStyle name="Percent 2 4 5 2 5" xfId="5742"/>
    <cellStyle name="Percent 2 4 5 2 5 2" xfId="16079"/>
    <cellStyle name="Percent 2 4 5 2 5 2 2" xfId="36756"/>
    <cellStyle name="Percent 2 4 5 2 5 3" xfId="26419"/>
    <cellStyle name="Percent 2 4 5 2 6" xfId="10911"/>
    <cellStyle name="Percent 2 4 5 2 6 2" xfId="31588"/>
    <cellStyle name="Percent 2 4 5 2 7" xfId="21251"/>
    <cellStyle name="Percent 2 4 5 3" xfId="897"/>
    <cellStyle name="Percent 2 4 5 3 2" xfId="2189"/>
    <cellStyle name="Percent 2 4 5 3 2 2" xfId="4773"/>
    <cellStyle name="Percent 2 4 5 3 2 2 2" xfId="9941"/>
    <cellStyle name="Percent 2 4 5 3 2 2 2 2" xfId="20278"/>
    <cellStyle name="Percent 2 4 5 3 2 2 2 2 2" xfId="40955"/>
    <cellStyle name="Percent 2 4 5 3 2 2 2 3" xfId="30618"/>
    <cellStyle name="Percent 2 4 5 3 2 2 3" xfId="15110"/>
    <cellStyle name="Percent 2 4 5 3 2 2 3 2" xfId="35787"/>
    <cellStyle name="Percent 2 4 5 3 2 2 4" xfId="25450"/>
    <cellStyle name="Percent 2 4 5 3 2 3" xfId="7357"/>
    <cellStyle name="Percent 2 4 5 3 2 3 2" xfId="17694"/>
    <cellStyle name="Percent 2 4 5 3 2 3 2 2" xfId="38371"/>
    <cellStyle name="Percent 2 4 5 3 2 3 3" xfId="28034"/>
    <cellStyle name="Percent 2 4 5 3 2 4" xfId="12526"/>
    <cellStyle name="Percent 2 4 5 3 2 4 2" xfId="33203"/>
    <cellStyle name="Percent 2 4 5 3 2 5" xfId="22866"/>
    <cellStyle name="Percent 2 4 5 3 3" xfId="3481"/>
    <cellStyle name="Percent 2 4 5 3 3 2" xfId="8649"/>
    <cellStyle name="Percent 2 4 5 3 3 2 2" xfId="18986"/>
    <cellStyle name="Percent 2 4 5 3 3 2 2 2" xfId="39663"/>
    <cellStyle name="Percent 2 4 5 3 3 2 3" xfId="29326"/>
    <cellStyle name="Percent 2 4 5 3 3 3" xfId="13818"/>
    <cellStyle name="Percent 2 4 5 3 3 3 2" xfId="34495"/>
    <cellStyle name="Percent 2 4 5 3 3 4" xfId="24158"/>
    <cellStyle name="Percent 2 4 5 3 4" xfId="6065"/>
    <cellStyle name="Percent 2 4 5 3 4 2" xfId="16402"/>
    <cellStyle name="Percent 2 4 5 3 4 2 2" xfId="37079"/>
    <cellStyle name="Percent 2 4 5 3 4 3" xfId="26742"/>
    <cellStyle name="Percent 2 4 5 3 5" xfId="11234"/>
    <cellStyle name="Percent 2 4 5 3 5 2" xfId="31911"/>
    <cellStyle name="Percent 2 4 5 3 6" xfId="21574"/>
    <cellStyle name="Percent 2 4 5 4" xfId="1543"/>
    <cellStyle name="Percent 2 4 5 4 2" xfId="4127"/>
    <cellStyle name="Percent 2 4 5 4 2 2" xfId="9295"/>
    <cellStyle name="Percent 2 4 5 4 2 2 2" xfId="19632"/>
    <cellStyle name="Percent 2 4 5 4 2 2 2 2" xfId="40309"/>
    <cellStyle name="Percent 2 4 5 4 2 2 3" xfId="29972"/>
    <cellStyle name="Percent 2 4 5 4 2 3" xfId="14464"/>
    <cellStyle name="Percent 2 4 5 4 2 3 2" xfId="35141"/>
    <cellStyle name="Percent 2 4 5 4 2 4" xfId="24804"/>
    <cellStyle name="Percent 2 4 5 4 3" xfId="6711"/>
    <cellStyle name="Percent 2 4 5 4 3 2" xfId="17048"/>
    <cellStyle name="Percent 2 4 5 4 3 2 2" xfId="37725"/>
    <cellStyle name="Percent 2 4 5 4 3 3" xfId="27388"/>
    <cellStyle name="Percent 2 4 5 4 4" xfId="11880"/>
    <cellStyle name="Percent 2 4 5 4 4 2" xfId="32557"/>
    <cellStyle name="Percent 2 4 5 4 5" xfId="22220"/>
    <cellStyle name="Percent 2 4 5 5" xfId="2835"/>
    <cellStyle name="Percent 2 4 5 5 2" xfId="8003"/>
    <cellStyle name="Percent 2 4 5 5 2 2" xfId="18340"/>
    <cellStyle name="Percent 2 4 5 5 2 2 2" xfId="39017"/>
    <cellStyle name="Percent 2 4 5 5 2 3" xfId="28680"/>
    <cellStyle name="Percent 2 4 5 5 3" xfId="13172"/>
    <cellStyle name="Percent 2 4 5 5 3 2" xfId="33849"/>
    <cellStyle name="Percent 2 4 5 5 4" xfId="23512"/>
    <cellStyle name="Percent 2 4 5 6" xfId="5419"/>
    <cellStyle name="Percent 2 4 5 6 2" xfId="15756"/>
    <cellStyle name="Percent 2 4 5 6 2 2" xfId="36433"/>
    <cellStyle name="Percent 2 4 5 6 3" xfId="26096"/>
    <cellStyle name="Percent 2 4 5 7" xfId="10588"/>
    <cellStyle name="Percent 2 4 5 7 2" xfId="31265"/>
    <cellStyle name="Percent 2 4 5 8" xfId="20928"/>
    <cellStyle name="Percent 2 4 6" xfId="411"/>
    <cellStyle name="Percent 2 4 6 2" xfId="1057"/>
    <cellStyle name="Percent 2 4 6 2 2" xfId="2349"/>
    <cellStyle name="Percent 2 4 6 2 2 2" xfId="4933"/>
    <cellStyle name="Percent 2 4 6 2 2 2 2" xfId="10101"/>
    <cellStyle name="Percent 2 4 6 2 2 2 2 2" xfId="20438"/>
    <cellStyle name="Percent 2 4 6 2 2 2 2 2 2" xfId="41115"/>
    <cellStyle name="Percent 2 4 6 2 2 2 2 3" xfId="30778"/>
    <cellStyle name="Percent 2 4 6 2 2 2 3" xfId="15270"/>
    <cellStyle name="Percent 2 4 6 2 2 2 3 2" xfId="35947"/>
    <cellStyle name="Percent 2 4 6 2 2 2 4" xfId="25610"/>
    <cellStyle name="Percent 2 4 6 2 2 3" xfId="7517"/>
    <cellStyle name="Percent 2 4 6 2 2 3 2" xfId="17854"/>
    <cellStyle name="Percent 2 4 6 2 2 3 2 2" xfId="38531"/>
    <cellStyle name="Percent 2 4 6 2 2 3 3" xfId="28194"/>
    <cellStyle name="Percent 2 4 6 2 2 4" xfId="12686"/>
    <cellStyle name="Percent 2 4 6 2 2 4 2" xfId="33363"/>
    <cellStyle name="Percent 2 4 6 2 2 5" xfId="23026"/>
    <cellStyle name="Percent 2 4 6 2 3" xfId="3641"/>
    <cellStyle name="Percent 2 4 6 2 3 2" xfId="8809"/>
    <cellStyle name="Percent 2 4 6 2 3 2 2" xfId="19146"/>
    <cellStyle name="Percent 2 4 6 2 3 2 2 2" xfId="39823"/>
    <cellStyle name="Percent 2 4 6 2 3 2 3" xfId="29486"/>
    <cellStyle name="Percent 2 4 6 2 3 3" xfId="13978"/>
    <cellStyle name="Percent 2 4 6 2 3 3 2" xfId="34655"/>
    <cellStyle name="Percent 2 4 6 2 3 4" xfId="24318"/>
    <cellStyle name="Percent 2 4 6 2 4" xfId="6225"/>
    <cellStyle name="Percent 2 4 6 2 4 2" xfId="16562"/>
    <cellStyle name="Percent 2 4 6 2 4 2 2" xfId="37239"/>
    <cellStyle name="Percent 2 4 6 2 4 3" xfId="26902"/>
    <cellStyle name="Percent 2 4 6 2 5" xfId="11394"/>
    <cellStyle name="Percent 2 4 6 2 5 2" xfId="32071"/>
    <cellStyle name="Percent 2 4 6 2 6" xfId="21734"/>
    <cellStyle name="Percent 2 4 6 3" xfId="1703"/>
    <cellStyle name="Percent 2 4 6 3 2" xfId="4287"/>
    <cellStyle name="Percent 2 4 6 3 2 2" xfId="9455"/>
    <cellStyle name="Percent 2 4 6 3 2 2 2" xfId="19792"/>
    <cellStyle name="Percent 2 4 6 3 2 2 2 2" xfId="40469"/>
    <cellStyle name="Percent 2 4 6 3 2 2 3" xfId="30132"/>
    <cellStyle name="Percent 2 4 6 3 2 3" xfId="14624"/>
    <cellStyle name="Percent 2 4 6 3 2 3 2" xfId="35301"/>
    <cellStyle name="Percent 2 4 6 3 2 4" xfId="24964"/>
    <cellStyle name="Percent 2 4 6 3 3" xfId="6871"/>
    <cellStyle name="Percent 2 4 6 3 3 2" xfId="17208"/>
    <cellStyle name="Percent 2 4 6 3 3 2 2" xfId="37885"/>
    <cellStyle name="Percent 2 4 6 3 3 3" xfId="27548"/>
    <cellStyle name="Percent 2 4 6 3 4" xfId="12040"/>
    <cellStyle name="Percent 2 4 6 3 4 2" xfId="32717"/>
    <cellStyle name="Percent 2 4 6 3 5" xfId="22380"/>
    <cellStyle name="Percent 2 4 6 4" xfId="2995"/>
    <cellStyle name="Percent 2 4 6 4 2" xfId="8163"/>
    <cellStyle name="Percent 2 4 6 4 2 2" xfId="18500"/>
    <cellStyle name="Percent 2 4 6 4 2 2 2" xfId="39177"/>
    <cellStyle name="Percent 2 4 6 4 2 3" xfId="28840"/>
    <cellStyle name="Percent 2 4 6 4 3" xfId="13332"/>
    <cellStyle name="Percent 2 4 6 4 3 2" xfId="34009"/>
    <cellStyle name="Percent 2 4 6 4 4" xfId="23672"/>
    <cellStyle name="Percent 2 4 6 5" xfId="5579"/>
    <cellStyle name="Percent 2 4 6 5 2" xfId="15916"/>
    <cellStyle name="Percent 2 4 6 5 2 2" xfId="36593"/>
    <cellStyle name="Percent 2 4 6 5 3" xfId="26256"/>
    <cellStyle name="Percent 2 4 6 6" xfId="10748"/>
    <cellStyle name="Percent 2 4 6 6 2" xfId="31425"/>
    <cellStyle name="Percent 2 4 6 7" xfId="21088"/>
    <cellStyle name="Percent 2 4 7" xfId="734"/>
    <cellStyle name="Percent 2 4 7 2" xfId="2026"/>
    <cellStyle name="Percent 2 4 7 2 2" xfId="4610"/>
    <cellStyle name="Percent 2 4 7 2 2 2" xfId="9778"/>
    <cellStyle name="Percent 2 4 7 2 2 2 2" xfId="20115"/>
    <cellStyle name="Percent 2 4 7 2 2 2 2 2" xfId="40792"/>
    <cellStyle name="Percent 2 4 7 2 2 2 3" xfId="30455"/>
    <cellStyle name="Percent 2 4 7 2 2 3" xfId="14947"/>
    <cellStyle name="Percent 2 4 7 2 2 3 2" xfId="35624"/>
    <cellStyle name="Percent 2 4 7 2 2 4" xfId="25287"/>
    <cellStyle name="Percent 2 4 7 2 3" xfId="7194"/>
    <cellStyle name="Percent 2 4 7 2 3 2" xfId="17531"/>
    <cellStyle name="Percent 2 4 7 2 3 2 2" xfId="38208"/>
    <cellStyle name="Percent 2 4 7 2 3 3" xfId="27871"/>
    <cellStyle name="Percent 2 4 7 2 4" xfId="12363"/>
    <cellStyle name="Percent 2 4 7 2 4 2" xfId="33040"/>
    <cellStyle name="Percent 2 4 7 2 5" xfId="22703"/>
    <cellStyle name="Percent 2 4 7 3" xfId="3318"/>
    <cellStyle name="Percent 2 4 7 3 2" xfId="8486"/>
    <cellStyle name="Percent 2 4 7 3 2 2" xfId="18823"/>
    <cellStyle name="Percent 2 4 7 3 2 2 2" xfId="39500"/>
    <cellStyle name="Percent 2 4 7 3 2 3" xfId="29163"/>
    <cellStyle name="Percent 2 4 7 3 3" xfId="13655"/>
    <cellStyle name="Percent 2 4 7 3 3 2" xfId="34332"/>
    <cellStyle name="Percent 2 4 7 3 4" xfId="23995"/>
    <cellStyle name="Percent 2 4 7 4" xfId="5902"/>
    <cellStyle name="Percent 2 4 7 4 2" xfId="16239"/>
    <cellStyle name="Percent 2 4 7 4 2 2" xfId="36916"/>
    <cellStyle name="Percent 2 4 7 4 3" xfId="26579"/>
    <cellStyle name="Percent 2 4 7 5" xfId="11071"/>
    <cellStyle name="Percent 2 4 7 5 2" xfId="31748"/>
    <cellStyle name="Percent 2 4 7 6" xfId="21411"/>
    <cellStyle name="Percent 2 4 8" xfId="1380"/>
    <cellStyle name="Percent 2 4 8 2" xfId="3964"/>
    <cellStyle name="Percent 2 4 8 2 2" xfId="9132"/>
    <cellStyle name="Percent 2 4 8 2 2 2" xfId="19469"/>
    <cellStyle name="Percent 2 4 8 2 2 2 2" xfId="40146"/>
    <cellStyle name="Percent 2 4 8 2 2 3" xfId="29809"/>
    <cellStyle name="Percent 2 4 8 2 3" xfId="14301"/>
    <cellStyle name="Percent 2 4 8 2 3 2" xfId="34978"/>
    <cellStyle name="Percent 2 4 8 2 4" xfId="24641"/>
    <cellStyle name="Percent 2 4 8 3" xfId="6548"/>
    <cellStyle name="Percent 2 4 8 3 2" xfId="16885"/>
    <cellStyle name="Percent 2 4 8 3 2 2" xfId="37562"/>
    <cellStyle name="Percent 2 4 8 3 3" xfId="27225"/>
    <cellStyle name="Percent 2 4 8 4" xfId="11717"/>
    <cellStyle name="Percent 2 4 8 4 2" xfId="32394"/>
    <cellStyle name="Percent 2 4 8 5" xfId="22057"/>
    <cellStyle name="Percent 2 4 9" xfId="2672"/>
    <cellStyle name="Percent 2 4 9 2" xfId="7840"/>
    <cellStyle name="Percent 2 4 9 2 2" xfId="18177"/>
    <cellStyle name="Percent 2 4 9 2 2 2" xfId="38854"/>
    <cellStyle name="Percent 2 4 9 2 3" xfId="28517"/>
    <cellStyle name="Percent 2 4 9 3" xfId="13009"/>
    <cellStyle name="Percent 2 4 9 3 2" xfId="33686"/>
    <cellStyle name="Percent 2 4 9 4" xfId="23349"/>
    <cellStyle name="Percent 2 5" xfId="65"/>
    <cellStyle name="Percent 2 5 10" xfId="5262"/>
    <cellStyle name="Percent 2 5 10 2" xfId="15599"/>
    <cellStyle name="Percent 2 5 10 2 2" xfId="36276"/>
    <cellStyle name="Percent 2 5 10 3" xfId="25939"/>
    <cellStyle name="Percent 2 5 11" xfId="10431"/>
    <cellStyle name="Percent 2 5 11 2" xfId="31108"/>
    <cellStyle name="Percent 2 5 12" xfId="20771"/>
    <cellStyle name="Percent 2 5 2" xfId="100"/>
    <cellStyle name="Percent 2 5 2 10" xfId="10451"/>
    <cellStyle name="Percent 2 5 2 10 2" xfId="31128"/>
    <cellStyle name="Percent 2 5 2 11" xfId="20791"/>
    <cellStyle name="Percent 2 5 2 2" xfId="148"/>
    <cellStyle name="Percent 2 5 2 2 10" xfId="20831"/>
    <cellStyle name="Percent 2 5 2 2 2" xfId="229"/>
    <cellStyle name="Percent 2 5 2 2 2 2" xfId="397"/>
    <cellStyle name="Percent 2 5 2 2 2 2 2" xfId="720"/>
    <cellStyle name="Percent 2 5 2 2 2 2 2 2" xfId="1366"/>
    <cellStyle name="Percent 2 5 2 2 2 2 2 2 2" xfId="2658"/>
    <cellStyle name="Percent 2 5 2 2 2 2 2 2 2 2" xfId="5242"/>
    <cellStyle name="Percent 2 5 2 2 2 2 2 2 2 2 2" xfId="10410"/>
    <cellStyle name="Percent 2 5 2 2 2 2 2 2 2 2 2 2" xfId="20747"/>
    <cellStyle name="Percent 2 5 2 2 2 2 2 2 2 2 2 2 2" xfId="41424"/>
    <cellStyle name="Percent 2 5 2 2 2 2 2 2 2 2 2 3" xfId="31087"/>
    <cellStyle name="Percent 2 5 2 2 2 2 2 2 2 2 3" xfId="15579"/>
    <cellStyle name="Percent 2 5 2 2 2 2 2 2 2 2 3 2" xfId="36256"/>
    <cellStyle name="Percent 2 5 2 2 2 2 2 2 2 2 4" xfId="25919"/>
    <cellStyle name="Percent 2 5 2 2 2 2 2 2 2 3" xfId="7826"/>
    <cellStyle name="Percent 2 5 2 2 2 2 2 2 2 3 2" xfId="18163"/>
    <cellStyle name="Percent 2 5 2 2 2 2 2 2 2 3 2 2" xfId="38840"/>
    <cellStyle name="Percent 2 5 2 2 2 2 2 2 2 3 3" xfId="28503"/>
    <cellStyle name="Percent 2 5 2 2 2 2 2 2 2 4" xfId="12995"/>
    <cellStyle name="Percent 2 5 2 2 2 2 2 2 2 4 2" xfId="33672"/>
    <cellStyle name="Percent 2 5 2 2 2 2 2 2 2 5" xfId="23335"/>
    <cellStyle name="Percent 2 5 2 2 2 2 2 2 3" xfId="3950"/>
    <cellStyle name="Percent 2 5 2 2 2 2 2 2 3 2" xfId="9118"/>
    <cellStyle name="Percent 2 5 2 2 2 2 2 2 3 2 2" xfId="19455"/>
    <cellStyle name="Percent 2 5 2 2 2 2 2 2 3 2 2 2" xfId="40132"/>
    <cellStyle name="Percent 2 5 2 2 2 2 2 2 3 2 3" xfId="29795"/>
    <cellStyle name="Percent 2 5 2 2 2 2 2 2 3 3" xfId="14287"/>
    <cellStyle name="Percent 2 5 2 2 2 2 2 2 3 3 2" xfId="34964"/>
    <cellStyle name="Percent 2 5 2 2 2 2 2 2 3 4" xfId="24627"/>
    <cellStyle name="Percent 2 5 2 2 2 2 2 2 4" xfId="6534"/>
    <cellStyle name="Percent 2 5 2 2 2 2 2 2 4 2" xfId="16871"/>
    <cellStyle name="Percent 2 5 2 2 2 2 2 2 4 2 2" xfId="37548"/>
    <cellStyle name="Percent 2 5 2 2 2 2 2 2 4 3" xfId="27211"/>
    <cellStyle name="Percent 2 5 2 2 2 2 2 2 5" xfId="11703"/>
    <cellStyle name="Percent 2 5 2 2 2 2 2 2 5 2" xfId="32380"/>
    <cellStyle name="Percent 2 5 2 2 2 2 2 2 6" xfId="22043"/>
    <cellStyle name="Percent 2 5 2 2 2 2 2 3" xfId="2012"/>
    <cellStyle name="Percent 2 5 2 2 2 2 2 3 2" xfId="4596"/>
    <cellStyle name="Percent 2 5 2 2 2 2 2 3 2 2" xfId="9764"/>
    <cellStyle name="Percent 2 5 2 2 2 2 2 3 2 2 2" xfId="20101"/>
    <cellStyle name="Percent 2 5 2 2 2 2 2 3 2 2 2 2" xfId="40778"/>
    <cellStyle name="Percent 2 5 2 2 2 2 2 3 2 2 3" xfId="30441"/>
    <cellStyle name="Percent 2 5 2 2 2 2 2 3 2 3" xfId="14933"/>
    <cellStyle name="Percent 2 5 2 2 2 2 2 3 2 3 2" xfId="35610"/>
    <cellStyle name="Percent 2 5 2 2 2 2 2 3 2 4" xfId="25273"/>
    <cellStyle name="Percent 2 5 2 2 2 2 2 3 3" xfId="7180"/>
    <cellStyle name="Percent 2 5 2 2 2 2 2 3 3 2" xfId="17517"/>
    <cellStyle name="Percent 2 5 2 2 2 2 2 3 3 2 2" xfId="38194"/>
    <cellStyle name="Percent 2 5 2 2 2 2 2 3 3 3" xfId="27857"/>
    <cellStyle name="Percent 2 5 2 2 2 2 2 3 4" xfId="12349"/>
    <cellStyle name="Percent 2 5 2 2 2 2 2 3 4 2" xfId="33026"/>
    <cellStyle name="Percent 2 5 2 2 2 2 2 3 5" xfId="22689"/>
    <cellStyle name="Percent 2 5 2 2 2 2 2 4" xfId="3304"/>
    <cellStyle name="Percent 2 5 2 2 2 2 2 4 2" xfId="8472"/>
    <cellStyle name="Percent 2 5 2 2 2 2 2 4 2 2" xfId="18809"/>
    <cellStyle name="Percent 2 5 2 2 2 2 2 4 2 2 2" xfId="39486"/>
    <cellStyle name="Percent 2 5 2 2 2 2 2 4 2 3" xfId="29149"/>
    <cellStyle name="Percent 2 5 2 2 2 2 2 4 3" xfId="13641"/>
    <cellStyle name="Percent 2 5 2 2 2 2 2 4 3 2" xfId="34318"/>
    <cellStyle name="Percent 2 5 2 2 2 2 2 4 4" xfId="23981"/>
    <cellStyle name="Percent 2 5 2 2 2 2 2 5" xfId="5888"/>
    <cellStyle name="Percent 2 5 2 2 2 2 2 5 2" xfId="16225"/>
    <cellStyle name="Percent 2 5 2 2 2 2 2 5 2 2" xfId="36902"/>
    <cellStyle name="Percent 2 5 2 2 2 2 2 5 3" xfId="26565"/>
    <cellStyle name="Percent 2 5 2 2 2 2 2 6" xfId="11057"/>
    <cellStyle name="Percent 2 5 2 2 2 2 2 6 2" xfId="31734"/>
    <cellStyle name="Percent 2 5 2 2 2 2 2 7" xfId="21397"/>
    <cellStyle name="Percent 2 5 2 2 2 2 3" xfId="1043"/>
    <cellStyle name="Percent 2 5 2 2 2 2 3 2" xfId="2335"/>
    <cellStyle name="Percent 2 5 2 2 2 2 3 2 2" xfId="4919"/>
    <cellStyle name="Percent 2 5 2 2 2 2 3 2 2 2" xfId="10087"/>
    <cellStyle name="Percent 2 5 2 2 2 2 3 2 2 2 2" xfId="20424"/>
    <cellStyle name="Percent 2 5 2 2 2 2 3 2 2 2 2 2" xfId="41101"/>
    <cellStyle name="Percent 2 5 2 2 2 2 3 2 2 2 3" xfId="30764"/>
    <cellStyle name="Percent 2 5 2 2 2 2 3 2 2 3" xfId="15256"/>
    <cellStyle name="Percent 2 5 2 2 2 2 3 2 2 3 2" xfId="35933"/>
    <cellStyle name="Percent 2 5 2 2 2 2 3 2 2 4" xfId="25596"/>
    <cellStyle name="Percent 2 5 2 2 2 2 3 2 3" xfId="7503"/>
    <cellStyle name="Percent 2 5 2 2 2 2 3 2 3 2" xfId="17840"/>
    <cellStyle name="Percent 2 5 2 2 2 2 3 2 3 2 2" xfId="38517"/>
    <cellStyle name="Percent 2 5 2 2 2 2 3 2 3 3" xfId="28180"/>
    <cellStyle name="Percent 2 5 2 2 2 2 3 2 4" xfId="12672"/>
    <cellStyle name="Percent 2 5 2 2 2 2 3 2 4 2" xfId="33349"/>
    <cellStyle name="Percent 2 5 2 2 2 2 3 2 5" xfId="23012"/>
    <cellStyle name="Percent 2 5 2 2 2 2 3 3" xfId="3627"/>
    <cellStyle name="Percent 2 5 2 2 2 2 3 3 2" xfId="8795"/>
    <cellStyle name="Percent 2 5 2 2 2 2 3 3 2 2" xfId="19132"/>
    <cellStyle name="Percent 2 5 2 2 2 2 3 3 2 2 2" xfId="39809"/>
    <cellStyle name="Percent 2 5 2 2 2 2 3 3 2 3" xfId="29472"/>
    <cellStyle name="Percent 2 5 2 2 2 2 3 3 3" xfId="13964"/>
    <cellStyle name="Percent 2 5 2 2 2 2 3 3 3 2" xfId="34641"/>
    <cellStyle name="Percent 2 5 2 2 2 2 3 3 4" xfId="24304"/>
    <cellStyle name="Percent 2 5 2 2 2 2 3 4" xfId="6211"/>
    <cellStyle name="Percent 2 5 2 2 2 2 3 4 2" xfId="16548"/>
    <cellStyle name="Percent 2 5 2 2 2 2 3 4 2 2" xfId="37225"/>
    <cellStyle name="Percent 2 5 2 2 2 2 3 4 3" xfId="26888"/>
    <cellStyle name="Percent 2 5 2 2 2 2 3 5" xfId="11380"/>
    <cellStyle name="Percent 2 5 2 2 2 2 3 5 2" xfId="32057"/>
    <cellStyle name="Percent 2 5 2 2 2 2 3 6" xfId="21720"/>
    <cellStyle name="Percent 2 5 2 2 2 2 4" xfId="1689"/>
    <cellStyle name="Percent 2 5 2 2 2 2 4 2" xfId="4273"/>
    <cellStyle name="Percent 2 5 2 2 2 2 4 2 2" xfId="9441"/>
    <cellStyle name="Percent 2 5 2 2 2 2 4 2 2 2" xfId="19778"/>
    <cellStyle name="Percent 2 5 2 2 2 2 4 2 2 2 2" xfId="40455"/>
    <cellStyle name="Percent 2 5 2 2 2 2 4 2 2 3" xfId="30118"/>
    <cellStyle name="Percent 2 5 2 2 2 2 4 2 3" xfId="14610"/>
    <cellStyle name="Percent 2 5 2 2 2 2 4 2 3 2" xfId="35287"/>
    <cellStyle name="Percent 2 5 2 2 2 2 4 2 4" xfId="24950"/>
    <cellStyle name="Percent 2 5 2 2 2 2 4 3" xfId="6857"/>
    <cellStyle name="Percent 2 5 2 2 2 2 4 3 2" xfId="17194"/>
    <cellStyle name="Percent 2 5 2 2 2 2 4 3 2 2" xfId="37871"/>
    <cellStyle name="Percent 2 5 2 2 2 2 4 3 3" xfId="27534"/>
    <cellStyle name="Percent 2 5 2 2 2 2 4 4" xfId="12026"/>
    <cellStyle name="Percent 2 5 2 2 2 2 4 4 2" xfId="32703"/>
    <cellStyle name="Percent 2 5 2 2 2 2 4 5" xfId="22366"/>
    <cellStyle name="Percent 2 5 2 2 2 2 5" xfId="2981"/>
    <cellStyle name="Percent 2 5 2 2 2 2 5 2" xfId="8149"/>
    <cellStyle name="Percent 2 5 2 2 2 2 5 2 2" xfId="18486"/>
    <cellStyle name="Percent 2 5 2 2 2 2 5 2 2 2" xfId="39163"/>
    <cellStyle name="Percent 2 5 2 2 2 2 5 2 3" xfId="28826"/>
    <cellStyle name="Percent 2 5 2 2 2 2 5 3" xfId="13318"/>
    <cellStyle name="Percent 2 5 2 2 2 2 5 3 2" xfId="33995"/>
    <cellStyle name="Percent 2 5 2 2 2 2 5 4" xfId="23658"/>
    <cellStyle name="Percent 2 5 2 2 2 2 6" xfId="5565"/>
    <cellStyle name="Percent 2 5 2 2 2 2 6 2" xfId="15902"/>
    <cellStyle name="Percent 2 5 2 2 2 2 6 2 2" xfId="36579"/>
    <cellStyle name="Percent 2 5 2 2 2 2 6 3" xfId="26242"/>
    <cellStyle name="Percent 2 5 2 2 2 2 7" xfId="10734"/>
    <cellStyle name="Percent 2 5 2 2 2 2 7 2" xfId="31411"/>
    <cellStyle name="Percent 2 5 2 2 2 2 8" xfId="21074"/>
    <cellStyle name="Percent 2 5 2 2 2 3" xfId="557"/>
    <cellStyle name="Percent 2 5 2 2 2 3 2" xfId="1203"/>
    <cellStyle name="Percent 2 5 2 2 2 3 2 2" xfId="2495"/>
    <cellStyle name="Percent 2 5 2 2 2 3 2 2 2" xfId="5079"/>
    <cellStyle name="Percent 2 5 2 2 2 3 2 2 2 2" xfId="10247"/>
    <cellStyle name="Percent 2 5 2 2 2 3 2 2 2 2 2" xfId="20584"/>
    <cellStyle name="Percent 2 5 2 2 2 3 2 2 2 2 2 2" xfId="41261"/>
    <cellStyle name="Percent 2 5 2 2 2 3 2 2 2 2 3" xfId="30924"/>
    <cellStyle name="Percent 2 5 2 2 2 3 2 2 2 3" xfId="15416"/>
    <cellStyle name="Percent 2 5 2 2 2 3 2 2 2 3 2" xfId="36093"/>
    <cellStyle name="Percent 2 5 2 2 2 3 2 2 2 4" xfId="25756"/>
    <cellStyle name="Percent 2 5 2 2 2 3 2 2 3" xfId="7663"/>
    <cellStyle name="Percent 2 5 2 2 2 3 2 2 3 2" xfId="18000"/>
    <cellStyle name="Percent 2 5 2 2 2 3 2 2 3 2 2" xfId="38677"/>
    <cellStyle name="Percent 2 5 2 2 2 3 2 2 3 3" xfId="28340"/>
    <cellStyle name="Percent 2 5 2 2 2 3 2 2 4" xfId="12832"/>
    <cellStyle name="Percent 2 5 2 2 2 3 2 2 4 2" xfId="33509"/>
    <cellStyle name="Percent 2 5 2 2 2 3 2 2 5" xfId="23172"/>
    <cellStyle name="Percent 2 5 2 2 2 3 2 3" xfId="3787"/>
    <cellStyle name="Percent 2 5 2 2 2 3 2 3 2" xfId="8955"/>
    <cellStyle name="Percent 2 5 2 2 2 3 2 3 2 2" xfId="19292"/>
    <cellStyle name="Percent 2 5 2 2 2 3 2 3 2 2 2" xfId="39969"/>
    <cellStyle name="Percent 2 5 2 2 2 3 2 3 2 3" xfId="29632"/>
    <cellStyle name="Percent 2 5 2 2 2 3 2 3 3" xfId="14124"/>
    <cellStyle name="Percent 2 5 2 2 2 3 2 3 3 2" xfId="34801"/>
    <cellStyle name="Percent 2 5 2 2 2 3 2 3 4" xfId="24464"/>
    <cellStyle name="Percent 2 5 2 2 2 3 2 4" xfId="6371"/>
    <cellStyle name="Percent 2 5 2 2 2 3 2 4 2" xfId="16708"/>
    <cellStyle name="Percent 2 5 2 2 2 3 2 4 2 2" xfId="37385"/>
    <cellStyle name="Percent 2 5 2 2 2 3 2 4 3" xfId="27048"/>
    <cellStyle name="Percent 2 5 2 2 2 3 2 5" xfId="11540"/>
    <cellStyle name="Percent 2 5 2 2 2 3 2 5 2" xfId="32217"/>
    <cellStyle name="Percent 2 5 2 2 2 3 2 6" xfId="21880"/>
    <cellStyle name="Percent 2 5 2 2 2 3 3" xfId="1849"/>
    <cellStyle name="Percent 2 5 2 2 2 3 3 2" xfId="4433"/>
    <cellStyle name="Percent 2 5 2 2 2 3 3 2 2" xfId="9601"/>
    <cellStyle name="Percent 2 5 2 2 2 3 3 2 2 2" xfId="19938"/>
    <cellStyle name="Percent 2 5 2 2 2 3 3 2 2 2 2" xfId="40615"/>
    <cellStyle name="Percent 2 5 2 2 2 3 3 2 2 3" xfId="30278"/>
    <cellStyle name="Percent 2 5 2 2 2 3 3 2 3" xfId="14770"/>
    <cellStyle name="Percent 2 5 2 2 2 3 3 2 3 2" xfId="35447"/>
    <cellStyle name="Percent 2 5 2 2 2 3 3 2 4" xfId="25110"/>
    <cellStyle name="Percent 2 5 2 2 2 3 3 3" xfId="7017"/>
    <cellStyle name="Percent 2 5 2 2 2 3 3 3 2" xfId="17354"/>
    <cellStyle name="Percent 2 5 2 2 2 3 3 3 2 2" xfId="38031"/>
    <cellStyle name="Percent 2 5 2 2 2 3 3 3 3" xfId="27694"/>
    <cellStyle name="Percent 2 5 2 2 2 3 3 4" xfId="12186"/>
    <cellStyle name="Percent 2 5 2 2 2 3 3 4 2" xfId="32863"/>
    <cellStyle name="Percent 2 5 2 2 2 3 3 5" xfId="22526"/>
    <cellStyle name="Percent 2 5 2 2 2 3 4" xfId="3141"/>
    <cellStyle name="Percent 2 5 2 2 2 3 4 2" xfId="8309"/>
    <cellStyle name="Percent 2 5 2 2 2 3 4 2 2" xfId="18646"/>
    <cellStyle name="Percent 2 5 2 2 2 3 4 2 2 2" xfId="39323"/>
    <cellStyle name="Percent 2 5 2 2 2 3 4 2 3" xfId="28986"/>
    <cellStyle name="Percent 2 5 2 2 2 3 4 3" xfId="13478"/>
    <cellStyle name="Percent 2 5 2 2 2 3 4 3 2" xfId="34155"/>
    <cellStyle name="Percent 2 5 2 2 2 3 4 4" xfId="23818"/>
    <cellStyle name="Percent 2 5 2 2 2 3 5" xfId="5725"/>
    <cellStyle name="Percent 2 5 2 2 2 3 5 2" xfId="16062"/>
    <cellStyle name="Percent 2 5 2 2 2 3 5 2 2" xfId="36739"/>
    <cellStyle name="Percent 2 5 2 2 2 3 5 3" xfId="26402"/>
    <cellStyle name="Percent 2 5 2 2 2 3 6" xfId="10894"/>
    <cellStyle name="Percent 2 5 2 2 2 3 6 2" xfId="31571"/>
    <cellStyle name="Percent 2 5 2 2 2 3 7" xfId="21234"/>
    <cellStyle name="Percent 2 5 2 2 2 4" xfId="880"/>
    <cellStyle name="Percent 2 5 2 2 2 4 2" xfId="2172"/>
    <cellStyle name="Percent 2 5 2 2 2 4 2 2" xfId="4756"/>
    <cellStyle name="Percent 2 5 2 2 2 4 2 2 2" xfId="9924"/>
    <cellStyle name="Percent 2 5 2 2 2 4 2 2 2 2" xfId="20261"/>
    <cellStyle name="Percent 2 5 2 2 2 4 2 2 2 2 2" xfId="40938"/>
    <cellStyle name="Percent 2 5 2 2 2 4 2 2 2 3" xfId="30601"/>
    <cellStyle name="Percent 2 5 2 2 2 4 2 2 3" xfId="15093"/>
    <cellStyle name="Percent 2 5 2 2 2 4 2 2 3 2" xfId="35770"/>
    <cellStyle name="Percent 2 5 2 2 2 4 2 2 4" xfId="25433"/>
    <cellStyle name="Percent 2 5 2 2 2 4 2 3" xfId="7340"/>
    <cellStyle name="Percent 2 5 2 2 2 4 2 3 2" xfId="17677"/>
    <cellStyle name="Percent 2 5 2 2 2 4 2 3 2 2" xfId="38354"/>
    <cellStyle name="Percent 2 5 2 2 2 4 2 3 3" xfId="28017"/>
    <cellStyle name="Percent 2 5 2 2 2 4 2 4" xfId="12509"/>
    <cellStyle name="Percent 2 5 2 2 2 4 2 4 2" xfId="33186"/>
    <cellStyle name="Percent 2 5 2 2 2 4 2 5" xfId="22849"/>
    <cellStyle name="Percent 2 5 2 2 2 4 3" xfId="3464"/>
    <cellStyle name="Percent 2 5 2 2 2 4 3 2" xfId="8632"/>
    <cellStyle name="Percent 2 5 2 2 2 4 3 2 2" xfId="18969"/>
    <cellStyle name="Percent 2 5 2 2 2 4 3 2 2 2" xfId="39646"/>
    <cellStyle name="Percent 2 5 2 2 2 4 3 2 3" xfId="29309"/>
    <cellStyle name="Percent 2 5 2 2 2 4 3 3" xfId="13801"/>
    <cellStyle name="Percent 2 5 2 2 2 4 3 3 2" xfId="34478"/>
    <cellStyle name="Percent 2 5 2 2 2 4 3 4" xfId="24141"/>
    <cellStyle name="Percent 2 5 2 2 2 4 4" xfId="6048"/>
    <cellStyle name="Percent 2 5 2 2 2 4 4 2" xfId="16385"/>
    <cellStyle name="Percent 2 5 2 2 2 4 4 2 2" xfId="37062"/>
    <cellStyle name="Percent 2 5 2 2 2 4 4 3" xfId="26725"/>
    <cellStyle name="Percent 2 5 2 2 2 4 5" xfId="11217"/>
    <cellStyle name="Percent 2 5 2 2 2 4 5 2" xfId="31894"/>
    <cellStyle name="Percent 2 5 2 2 2 4 6" xfId="21557"/>
    <cellStyle name="Percent 2 5 2 2 2 5" xfId="1526"/>
    <cellStyle name="Percent 2 5 2 2 2 5 2" xfId="4110"/>
    <cellStyle name="Percent 2 5 2 2 2 5 2 2" xfId="9278"/>
    <cellStyle name="Percent 2 5 2 2 2 5 2 2 2" xfId="19615"/>
    <cellStyle name="Percent 2 5 2 2 2 5 2 2 2 2" xfId="40292"/>
    <cellStyle name="Percent 2 5 2 2 2 5 2 2 3" xfId="29955"/>
    <cellStyle name="Percent 2 5 2 2 2 5 2 3" xfId="14447"/>
    <cellStyle name="Percent 2 5 2 2 2 5 2 3 2" xfId="35124"/>
    <cellStyle name="Percent 2 5 2 2 2 5 2 4" xfId="24787"/>
    <cellStyle name="Percent 2 5 2 2 2 5 3" xfId="6694"/>
    <cellStyle name="Percent 2 5 2 2 2 5 3 2" xfId="17031"/>
    <cellStyle name="Percent 2 5 2 2 2 5 3 2 2" xfId="37708"/>
    <cellStyle name="Percent 2 5 2 2 2 5 3 3" xfId="27371"/>
    <cellStyle name="Percent 2 5 2 2 2 5 4" xfId="11863"/>
    <cellStyle name="Percent 2 5 2 2 2 5 4 2" xfId="32540"/>
    <cellStyle name="Percent 2 5 2 2 2 5 5" xfId="22203"/>
    <cellStyle name="Percent 2 5 2 2 2 6" xfId="2818"/>
    <cellStyle name="Percent 2 5 2 2 2 6 2" xfId="7986"/>
    <cellStyle name="Percent 2 5 2 2 2 6 2 2" xfId="18323"/>
    <cellStyle name="Percent 2 5 2 2 2 6 2 2 2" xfId="39000"/>
    <cellStyle name="Percent 2 5 2 2 2 6 2 3" xfId="28663"/>
    <cellStyle name="Percent 2 5 2 2 2 6 3" xfId="13155"/>
    <cellStyle name="Percent 2 5 2 2 2 6 3 2" xfId="33832"/>
    <cellStyle name="Percent 2 5 2 2 2 6 4" xfId="23495"/>
    <cellStyle name="Percent 2 5 2 2 2 7" xfId="5402"/>
    <cellStyle name="Percent 2 5 2 2 2 7 2" xfId="15739"/>
    <cellStyle name="Percent 2 5 2 2 2 7 2 2" xfId="36416"/>
    <cellStyle name="Percent 2 5 2 2 2 7 3" xfId="26079"/>
    <cellStyle name="Percent 2 5 2 2 2 8" xfId="10571"/>
    <cellStyle name="Percent 2 5 2 2 2 8 2" xfId="31248"/>
    <cellStyle name="Percent 2 5 2 2 2 9" xfId="20911"/>
    <cellStyle name="Percent 2 5 2 2 3" xfId="316"/>
    <cellStyle name="Percent 2 5 2 2 3 2" xfId="640"/>
    <cellStyle name="Percent 2 5 2 2 3 2 2" xfId="1286"/>
    <cellStyle name="Percent 2 5 2 2 3 2 2 2" xfId="2578"/>
    <cellStyle name="Percent 2 5 2 2 3 2 2 2 2" xfId="5162"/>
    <cellStyle name="Percent 2 5 2 2 3 2 2 2 2 2" xfId="10330"/>
    <cellStyle name="Percent 2 5 2 2 3 2 2 2 2 2 2" xfId="20667"/>
    <cellStyle name="Percent 2 5 2 2 3 2 2 2 2 2 2 2" xfId="41344"/>
    <cellStyle name="Percent 2 5 2 2 3 2 2 2 2 2 3" xfId="31007"/>
    <cellStyle name="Percent 2 5 2 2 3 2 2 2 2 3" xfId="15499"/>
    <cellStyle name="Percent 2 5 2 2 3 2 2 2 2 3 2" xfId="36176"/>
    <cellStyle name="Percent 2 5 2 2 3 2 2 2 2 4" xfId="25839"/>
    <cellStyle name="Percent 2 5 2 2 3 2 2 2 3" xfId="7746"/>
    <cellStyle name="Percent 2 5 2 2 3 2 2 2 3 2" xfId="18083"/>
    <cellStyle name="Percent 2 5 2 2 3 2 2 2 3 2 2" xfId="38760"/>
    <cellStyle name="Percent 2 5 2 2 3 2 2 2 3 3" xfId="28423"/>
    <cellStyle name="Percent 2 5 2 2 3 2 2 2 4" xfId="12915"/>
    <cellStyle name="Percent 2 5 2 2 3 2 2 2 4 2" xfId="33592"/>
    <cellStyle name="Percent 2 5 2 2 3 2 2 2 5" xfId="23255"/>
    <cellStyle name="Percent 2 5 2 2 3 2 2 3" xfId="3870"/>
    <cellStyle name="Percent 2 5 2 2 3 2 2 3 2" xfId="9038"/>
    <cellStyle name="Percent 2 5 2 2 3 2 2 3 2 2" xfId="19375"/>
    <cellStyle name="Percent 2 5 2 2 3 2 2 3 2 2 2" xfId="40052"/>
    <cellStyle name="Percent 2 5 2 2 3 2 2 3 2 3" xfId="29715"/>
    <cellStyle name="Percent 2 5 2 2 3 2 2 3 3" xfId="14207"/>
    <cellStyle name="Percent 2 5 2 2 3 2 2 3 3 2" xfId="34884"/>
    <cellStyle name="Percent 2 5 2 2 3 2 2 3 4" xfId="24547"/>
    <cellStyle name="Percent 2 5 2 2 3 2 2 4" xfId="6454"/>
    <cellStyle name="Percent 2 5 2 2 3 2 2 4 2" xfId="16791"/>
    <cellStyle name="Percent 2 5 2 2 3 2 2 4 2 2" xfId="37468"/>
    <cellStyle name="Percent 2 5 2 2 3 2 2 4 3" xfId="27131"/>
    <cellStyle name="Percent 2 5 2 2 3 2 2 5" xfId="11623"/>
    <cellStyle name="Percent 2 5 2 2 3 2 2 5 2" xfId="32300"/>
    <cellStyle name="Percent 2 5 2 2 3 2 2 6" xfId="21963"/>
    <cellStyle name="Percent 2 5 2 2 3 2 3" xfId="1932"/>
    <cellStyle name="Percent 2 5 2 2 3 2 3 2" xfId="4516"/>
    <cellStyle name="Percent 2 5 2 2 3 2 3 2 2" xfId="9684"/>
    <cellStyle name="Percent 2 5 2 2 3 2 3 2 2 2" xfId="20021"/>
    <cellStyle name="Percent 2 5 2 2 3 2 3 2 2 2 2" xfId="40698"/>
    <cellStyle name="Percent 2 5 2 2 3 2 3 2 2 3" xfId="30361"/>
    <cellStyle name="Percent 2 5 2 2 3 2 3 2 3" xfId="14853"/>
    <cellStyle name="Percent 2 5 2 2 3 2 3 2 3 2" xfId="35530"/>
    <cellStyle name="Percent 2 5 2 2 3 2 3 2 4" xfId="25193"/>
    <cellStyle name="Percent 2 5 2 2 3 2 3 3" xfId="7100"/>
    <cellStyle name="Percent 2 5 2 2 3 2 3 3 2" xfId="17437"/>
    <cellStyle name="Percent 2 5 2 2 3 2 3 3 2 2" xfId="38114"/>
    <cellStyle name="Percent 2 5 2 2 3 2 3 3 3" xfId="27777"/>
    <cellStyle name="Percent 2 5 2 2 3 2 3 4" xfId="12269"/>
    <cellStyle name="Percent 2 5 2 2 3 2 3 4 2" xfId="32946"/>
    <cellStyle name="Percent 2 5 2 2 3 2 3 5" xfId="22609"/>
    <cellStyle name="Percent 2 5 2 2 3 2 4" xfId="3224"/>
    <cellStyle name="Percent 2 5 2 2 3 2 4 2" xfId="8392"/>
    <cellStyle name="Percent 2 5 2 2 3 2 4 2 2" xfId="18729"/>
    <cellStyle name="Percent 2 5 2 2 3 2 4 2 2 2" xfId="39406"/>
    <cellStyle name="Percent 2 5 2 2 3 2 4 2 3" xfId="29069"/>
    <cellStyle name="Percent 2 5 2 2 3 2 4 3" xfId="13561"/>
    <cellStyle name="Percent 2 5 2 2 3 2 4 3 2" xfId="34238"/>
    <cellStyle name="Percent 2 5 2 2 3 2 4 4" xfId="23901"/>
    <cellStyle name="Percent 2 5 2 2 3 2 5" xfId="5808"/>
    <cellStyle name="Percent 2 5 2 2 3 2 5 2" xfId="16145"/>
    <cellStyle name="Percent 2 5 2 2 3 2 5 2 2" xfId="36822"/>
    <cellStyle name="Percent 2 5 2 2 3 2 5 3" xfId="26485"/>
    <cellStyle name="Percent 2 5 2 2 3 2 6" xfId="10977"/>
    <cellStyle name="Percent 2 5 2 2 3 2 6 2" xfId="31654"/>
    <cellStyle name="Percent 2 5 2 2 3 2 7" xfId="21317"/>
    <cellStyle name="Percent 2 5 2 2 3 3" xfId="963"/>
    <cellStyle name="Percent 2 5 2 2 3 3 2" xfId="2255"/>
    <cellStyle name="Percent 2 5 2 2 3 3 2 2" xfId="4839"/>
    <cellStyle name="Percent 2 5 2 2 3 3 2 2 2" xfId="10007"/>
    <cellStyle name="Percent 2 5 2 2 3 3 2 2 2 2" xfId="20344"/>
    <cellStyle name="Percent 2 5 2 2 3 3 2 2 2 2 2" xfId="41021"/>
    <cellStyle name="Percent 2 5 2 2 3 3 2 2 2 3" xfId="30684"/>
    <cellStyle name="Percent 2 5 2 2 3 3 2 2 3" xfId="15176"/>
    <cellStyle name="Percent 2 5 2 2 3 3 2 2 3 2" xfId="35853"/>
    <cellStyle name="Percent 2 5 2 2 3 3 2 2 4" xfId="25516"/>
    <cellStyle name="Percent 2 5 2 2 3 3 2 3" xfId="7423"/>
    <cellStyle name="Percent 2 5 2 2 3 3 2 3 2" xfId="17760"/>
    <cellStyle name="Percent 2 5 2 2 3 3 2 3 2 2" xfId="38437"/>
    <cellStyle name="Percent 2 5 2 2 3 3 2 3 3" xfId="28100"/>
    <cellStyle name="Percent 2 5 2 2 3 3 2 4" xfId="12592"/>
    <cellStyle name="Percent 2 5 2 2 3 3 2 4 2" xfId="33269"/>
    <cellStyle name="Percent 2 5 2 2 3 3 2 5" xfId="22932"/>
    <cellStyle name="Percent 2 5 2 2 3 3 3" xfId="3547"/>
    <cellStyle name="Percent 2 5 2 2 3 3 3 2" xfId="8715"/>
    <cellStyle name="Percent 2 5 2 2 3 3 3 2 2" xfId="19052"/>
    <cellStyle name="Percent 2 5 2 2 3 3 3 2 2 2" xfId="39729"/>
    <cellStyle name="Percent 2 5 2 2 3 3 3 2 3" xfId="29392"/>
    <cellStyle name="Percent 2 5 2 2 3 3 3 3" xfId="13884"/>
    <cellStyle name="Percent 2 5 2 2 3 3 3 3 2" xfId="34561"/>
    <cellStyle name="Percent 2 5 2 2 3 3 3 4" xfId="24224"/>
    <cellStyle name="Percent 2 5 2 2 3 3 4" xfId="6131"/>
    <cellStyle name="Percent 2 5 2 2 3 3 4 2" xfId="16468"/>
    <cellStyle name="Percent 2 5 2 2 3 3 4 2 2" xfId="37145"/>
    <cellStyle name="Percent 2 5 2 2 3 3 4 3" xfId="26808"/>
    <cellStyle name="Percent 2 5 2 2 3 3 5" xfId="11300"/>
    <cellStyle name="Percent 2 5 2 2 3 3 5 2" xfId="31977"/>
    <cellStyle name="Percent 2 5 2 2 3 3 6" xfId="21640"/>
    <cellStyle name="Percent 2 5 2 2 3 4" xfId="1609"/>
    <cellStyle name="Percent 2 5 2 2 3 4 2" xfId="4193"/>
    <cellStyle name="Percent 2 5 2 2 3 4 2 2" xfId="9361"/>
    <cellStyle name="Percent 2 5 2 2 3 4 2 2 2" xfId="19698"/>
    <cellStyle name="Percent 2 5 2 2 3 4 2 2 2 2" xfId="40375"/>
    <cellStyle name="Percent 2 5 2 2 3 4 2 2 3" xfId="30038"/>
    <cellStyle name="Percent 2 5 2 2 3 4 2 3" xfId="14530"/>
    <cellStyle name="Percent 2 5 2 2 3 4 2 3 2" xfId="35207"/>
    <cellStyle name="Percent 2 5 2 2 3 4 2 4" xfId="24870"/>
    <cellStyle name="Percent 2 5 2 2 3 4 3" xfId="6777"/>
    <cellStyle name="Percent 2 5 2 2 3 4 3 2" xfId="17114"/>
    <cellStyle name="Percent 2 5 2 2 3 4 3 2 2" xfId="37791"/>
    <cellStyle name="Percent 2 5 2 2 3 4 3 3" xfId="27454"/>
    <cellStyle name="Percent 2 5 2 2 3 4 4" xfId="11946"/>
    <cellStyle name="Percent 2 5 2 2 3 4 4 2" xfId="32623"/>
    <cellStyle name="Percent 2 5 2 2 3 4 5" xfId="22286"/>
    <cellStyle name="Percent 2 5 2 2 3 5" xfId="2901"/>
    <cellStyle name="Percent 2 5 2 2 3 5 2" xfId="8069"/>
    <cellStyle name="Percent 2 5 2 2 3 5 2 2" xfId="18406"/>
    <cellStyle name="Percent 2 5 2 2 3 5 2 2 2" xfId="39083"/>
    <cellStyle name="Percent 2 5 2 2 3 5 2 3" xfId="28746"/>
    <cellStyle name="Percent 2 5 2 2 3 5 3" xfId="13238"/>
    <cellStyle name="Percent 2 5 2 2 3 5 3 2" xfId="33915"/>
    <cellStyle name="Percent 2 5 2 2 3 5 4" xfId="23578"/>
    <cellStyle name="Percent 2 5 2 2 3 6" xfId="5485"/>
    <cellStyle name="Percent 2 5 2 2 3 6 2" xfId="15822"/>
    <cellStyle name="Percent 2 5 2 2 3 6 2 2" xfId="36499"/>
    <cellStyle name="Percent 2 5 2 2 3 6 3" xfId="26162"/>
    <cellStyle name="Percent 2 5 2 2 3 7" xfId="10654"/>
    <cellStyle name="Percent 2 5 2 2 3 7 2" xfId="31331"/>
    <cellStyle name="Percent 2 5 2 2 3 8" xfId="20994"/>
    <cellStyle name="Percent 2 5 2 2 4" xfId="477"/>
    <cellStyle name="Percent 2 5 2 2 4 2" xfId="1123"/>
    <cellStyle name="Percent 2 5 2 2 4 2 2" xfId="2415"/>
    <cellStyle name="Percent 2 5 2 2 4 2 2 2" xfId="4999"/>
    <cellStyle name="Percent 2 5 2 2 4 2 2 2 2" xfId="10167"/>
    <cellStyle name="Percent 2 5 2 2 4 2 2 2 2 2" xfId="20504"/>
    <cellStyle name="Percent 2 5 2 2 4 2 2 2 2 2 2" xfId="41181"/>
    <cellStyle name="Percent 2 5 2 2 4 2 2 2 2 3" xfId="30844"/>
    <cellStyle name="Percent 2 5 2 2 4 2 2 2 3" xfId="15336"/>
    <cellStyle name="Percent 2 5 2 2 4 2 2 2 3 2" xfId="36013"/>
    <cellStyle name="Percent 2 5 2 2 4 2 2 2 4" xfId="25676"/>
    <cellStyle name="Percent 2 5 2 2 4 2 2 3" xfId="7583"/>
    <cellStyle name="Percent 2 5 2 2 4 2 2 3 2" xfId="17920"/>
    <cellStyle name="Percent 2 5 2 2 4 2 2 3 2 2" xfId="38597"/>
    <cellStyle name="Percent 2 5 2 2 4 2 2 3 3" xfId="28260"/>
    <cellStyle name="Percent 2 5 2 2 4 2 2 4" xfId="12752"/>
    <cellStyle name="Percent 2 5 2 2 4 2 2 4 2" xfId="33429"/>
    <cellStyle name="Percent 2 5 2 2 4 2 2 5" xfId="23092"/>
    <cellStyle name="Percent 2 5 2 2 4 2 3" xfId="3707"/>
    <cellStyle name="Percent 2 5 2 2 4 2 3 2" xfId="8875"/>
    <cellStyle name="Percent 2 5 2 2 4 2 3 2 2" xfId="19212"/>
    <cellStyle name="Percent 2 5 2 2 4 2 3 2 2 2" xfId="39889"/>
    <cellStyle name="Percent 2 5 2 2 4 2 3 2 3" xfId="29552"/>
    <cellStyle name="Percent 2 5 2 2 4 2 3 3" xfId="14044"/>
    <cellStyle name="Percent 2 5 2 2 4 2 3 3 2" xfId="34721"/>
    <cellStyle name="Percent 2 5 2 2 4 2 3 4" xfId="24384"/>
    <cellStyle name="Percent 2 5 2 2 4 2 4" xfId="6291"/>
    <cellStyle name="Percent 2 5 2 2 4 2 4 2" xfId="16628"/>
    <cellStyle name="Percent 2 5 2 2 4 2 4 2 2" xfId="37305"/>
    <cellStyle name="Percent 2 5 2 2 4 2 4 3" xfId="26968"/>
    <cellStyle name="Percent 2 5 2 2 4 2 5" xfId="11460"/>
    <cellStyle name="Percent 2 5 2 2 4 2 5 2" xfId="32137"/>
    <cellStyle name="Percent 2 5 2 2 4 2 6" xfId="21800"/>
    <cellStyle name="Percent 2 5 2 2 4 3" xfId="1769"/>
    <cellStyle name="Percent 2 5 2 2 4 3 2" xfId="4353"/>
    <cellStyle name="Percent 2 5 2 2 4 3 2 2" xfId="9521"/>
    <cellStyle name="Percent 2 5 2 2 4 3 2 2 2" xfId="19858"/>
    <cellStyle name="Percent 2 5 2 2 4 3 2 2 2 2" xfId="40535"/>
    <cellStyle name="Percent 2 5 2 2 4 3 2 2 3" xfId="30198"/>
    <cellStyle name="Percent 2 5 2 2 4 3 2 3" xfId="14690"/>
    <cellStyle name="Percent 2 5 2 2 4 3 2 3 2" xfId="35367"/>
    <cellStyle name="Percent 2 5 2 2 4 3 2 4" xfId="25030"/>
    <cellStyle name="Percent 2 5 2 2 4 3 3" xfId="6937"/>
    <cellStyle name="Percent 2 5 2 2 4 3 3 2" xfId="17274"/>
    <cellStyle name="Percent 2 5 2 2 4 3 3 2 2" xfId="37951"/>
    <cellStyle name="Percent 2 5 2 2 4 3 3 3" xfId="27614"/>
    <cellStyle name="Percent 2 5 2 2 4 3 4" xfId="12106"/>
    <cellStyle name="Percent 2 5 2 2 4 3 4 2" xfId="32783"/>
    <cellStyle name="Percent 2 5 2 2 4 3 5" xfId="22446"/>
    <cellStyle name="Percent 2 5 2 2 4 4" xfId="3061"/>
    <cellStyle name="Percent 2 5 2 2 4 4 2" xfId="8229"/>
    <cellStyle name="Percent 2 5 2 2 4 4 2 2" xfId="18566"/>
    <cellStyle name="Percent 2 5 2 2 4 4 2 2 2" xfId="39243"/>
    <cellStyle name="Percent 2 5 2 2 4 4 2 3" xfId="28906"/>
    <cellStyle name="Percent 2 5 2 2 4 4 3" xfId="13398"/>
    <cellStyle name="Percent 2 5 2 2 4 4 3 2" xfId="34075"/>
    <cellStyle name="Percent 2 5 2 2 4 4 4" xfId="23738"/>
    <cellStyle name="Percent 2 5 2 2 4 5" xfId="5645"/>
    <cellStyle name="Percent 2 5 2 2 4 5 2" xfId="15982"/>
    <cellStyle name="Percent 2 5 2 2 4 5 2 2" xfId="36659"/>
    <cellStyle name="Percent 2 5 2 2 4 5 3" xfId="26322"/>
    <cellStyle name="Percent 2 5 2 2 4 6" xfId="10814"/>
    <cellStyle name="Percent 2 5 2 2 4 6 2" xfId="31491"/>
    <cellStyle name="Percent 2 5 2 2 4 7" xfId="21154"/>
    <cellStyle name="Percent 2 5 2 2 5" xfId="800"/>
    <cellStyle name="Percent 2 5 2 2 5 2" xfId="2092"/>
    <cellStyle name="Percent 2 5 2 2 5 2 2" xfId="4676"/>
    <cellStyle name="Percent 2 5 2 2 5 2 2 2" xfId="9844"/>
    <cellStyle name="Percent 2 5 2 2 5 2 2 2 2" xfId="20181"/>
    <cellStyle name="Percent 2 5 2 2 5 2 2 2 2 2" xfId="40858"/>
    <cellStyle name="Percent 2 5 2 2 5 2 2 2 3" xfId="30521"/>
    <cellStyle name="Percent 2 5 2 2 5 2 2 3" xfId="15013"/>
    <cellStyle name="Percent 2 5 2 2 5 2 2 3 2" xfId="35690"/>
    <cellStyle name="Percent 2 5 2 2 5 2 2 4" xfId="25353"/>
    <cellStyle name="Percent 2 5 2 2 5 2 3" xfId="7260"/>
    <cellStyle name="Percent 2 5 2 2 5 2 3 2" xfId="17597"/>
    <cellStyle name="Percent 2 5 2 2 5 2 3 2 2" xfId="38274"/>
    <cellStyle name="Percent 2 5 2 2 5 2 3 3" xfId="27937"/>
    <cellStyle name="Percent 2 5 2 2 5 2 4" xfId="12429"/>
    <cellStyle name="Percent 2 5 2 2 5 2 4 2" xfId="33106"/>
    <cellStyle name="Percent 2 5 2 2 5 2 5" xfId="22769"/>
    <cellStyle name="Percent 2 5 2 2 5 3" xfId="3384"/>
    <cellStyle name="Percent 2 5 2 2 5 3 2" xfId="8552"/>
    <cellStyle name="Percent 2 5 2 2 5 3 2 2" xfId="18889"/>
    <cellStyle name="Percent 2 5 2 2 5 3 2 2 2" xfId="39566"/>
    <cellStyle name="Percent 2 5 2 2 5 3 2 3" xfId="29229"/>
    <cellStyle name="Percent 2 5 2 2 5 3 3" xfId="13721"/>
    <cellStyle name="Percent 2 5 2 2 5 3 3 2" xfId="34398"/>
    <cellStyle name="Percent 2 5 2 2 5 3 4" xfId="24061"/>
    <cellStyle name="Percent 2 5 2 2 5 4" xfId="5968"/>
    <cellStyle name="Percent 2 5 2 2 5 4 2" xfId="16305"/>
    <cellStyle name="Percent 2 5 2 2 5 4 2 2" xfId="36982"/>
    <cellStyle name="Percent 2 5 2 2 5 4 3" xfId="26645"/>
    <cellStyle name="Percent 2 5 2 2 5 5" xfId="11137"/>
    <cellStyle name="Percent 2 5 2 2 5 5 2" xfId="31814"/>
    <cellStyle name="Percent 2 5 2 2 5 6" xfId="21477"/>
    <cellStyle name="Percent 2 5 2 2 6" xfId="1446"/>
    <cellStyle name="Percent 2 5 2 2 6 2" xfId="4030"/>
    <cellStyle name="Percent 2 5 2 2 6 2 2" xfId="9198"/>
    <cellStyle name="Percent 2 5 2 2 6 2 2 2" xfId="19535"/>
    <cellStyle name="Percent 2 5 2 2 6 2 2 2 2" xfId="40212"/>
    <cellStyle name="Percent 2 5 2 2 6 2 2 3" xfId="29875"/>
    <cellStyle name="Percent 2 5 2 2 6 2 3" xfId="14367"/>
    <cellStyle name="Percent 2 5 2 2 6 2 3 2" xfId="35044"/>
    <cellStyle name="Percent 2 5 2 2 6 2 4" xfId="24707"/>
    <cellStyle name="Percent 2 5 2 2 6 3" xfId="6614"/>
    <cellStyle name="Percent 2 5 2 2 6 3 2" xfId="16951"/>
    <cellStyle name="Percent 2 5 2 2 6 3 2 2" xfId="37628"/>
    <cellStyle name="Percent 2 5 2 2 6 3 3" xfId="27291"/>
    <cellStyle name="Percent 2 5 2 2 6 4" xfId="11783"/>
    <cellStyle name="Percent 2 5 2 2 6 4 2" xfId="32460"/>
    <cellStyle name="Percent 2 5 2 2 6 5" xfId="22123"/>
    <cellStyle name="Percent 2 5 2 2 7" xfId="2738"/>
    <cellStyle name="Percent 2 5 2 2 7 2" xfId="7906"/>
    <cellStyle name="Percent 2 5 2 2 7 2 2" xfId="18243"/>
    <cellStyle name="Percent 2 5 2 2 7 2 2 2" xfId="38920"/>
    <cellStyle name="Percent 2 5 2 2 7 2 3" xfId="28583"/>
    <cellStyle name="Percent 2 5 2 2 7 3" xfId="13075"/>
    <cellStyle name="Percent 2 5 2 2 7 3 2" xfId="33752"/>
    <cellStyle name="Percent 2 5 2 2 7 4" xfId="23415"/>
    <cellStyle name="Percent 2 5 2 2 8" xfId="5322"/>
    <cellStyle name="Percent 2 5 2 2 8 2" xfId="15659"/>
    <cellStyle name="Percent 2 5 2 2 8 2 2" xfId="36336"/>
    <cellStyle name="Percent 2 5 2 2 8 3" xfId="25999"/>
    <cellStyle name="Percent 2 5 2 2 9" xfId="10491"/>
    <cellStyle name="Percent 2 5 2 2 9 2" xfId="31168"/>
    <cellStyle name="Percent 2 5 2 3" xfId="189"/>
    <cellStyle name="Percent 2 5 2 3 2" xfId="357"/>
    <cellStyle name="Percent 2 5 2 3 2 2" xfId="680"/>
    <cellStyle name="Percent 2 5 2 3 2 2 2" xfId="1326"/>
    <cellStyle name="Percent 2 5 2 3 2 2 2 2" xfId="2618"/>
    <cellStyle name="Percent 2 5 2 3 2 2 2 2 2" xfId="5202"/>
    <cellStyle name="Percent 2 5 2 3 2 2 2 2 2 2" xfId="10370"/>
    <cellStyle name="Percent 2 5 2 3 2 2 2 2 2 2 2" xfId="20707"/>
    <cellStyle name="Percent 2 5 2 3 2 2 2 2 2 2 2 2" xfId="41384"/>
    <cellStyle name="Percent 2 5 2 3 2 2 2 2 2 2 3" xfId="31047"/>
    <cellStyle name="Percent 2 5 2 3 2 2 2 2 2 3" xfId="15539"/>
    <cellStyle name="Percent 2 5 2 3 2 2 2 2 2 3 2" xfId="36216"/>
    <cellStyle name="Percent 2 5 2 3 2 2 2 2 2 4" xfId="25879"/>
    <cellStyle name="Percent 2 5 2 3 2 2 2 2 3" xfId="7786"/>
    <cellStyle name="Percent 2 5 2 3 2 2 2 2 3 2" xfId="18123"/>
    <cellStyle name="Percent 2 5 2 3 2 2 2 2 3 2 2" xfId="38800"/>
    <cellStyle name="Percent 2 5 2 3 2 2 2 2 3 3" xfId="28463"/>
    <cellStyle name="Percent 2 5 2 3 2 2 2 2 4" xfId="12955"/>
    <cellStyle name="Percent 2 5 2 3 2 2 2 2 4 2" xfId="33632"/>
    <cellStyle name="Percent 2 5 2 3 2 2 2 2 5" xfId="23295"/>
    <cellStyle name="Percent 2 5 2 3 2 2 2 3" xfId="3910"/>
    <cellStyle name="Percent 2 5 2 3 2 2 2 3 2" xfId="9078"/>
    <cellStyle name="Percent 2 5 2 3 2 2 2 3 2 2" xfId="19415"/>
    <cellStyle name="Percent 2 5 2 3 2 2 2 3 2 2 2" xfId="40092"/>
    <cellStyle name="Percent 2 5 2 3 2 2 2 3 2 3" xfId="29755"/>
    <cellStyle name="Percent 2 5 2 3 2 2 2 3 3" xfId="14247"/>
    <cellStyle name="Percent 2 5 2 3 2 2 2 3 3 2" xfId="34924"/>
    <cellStyle name="Percent 2 5 2 3 2 2 2 3 4" xfId="24587"/>
    <cellStyle name="Percent 2 5 2 3 2 2 2 4" xfId="6494"/>
    <cellStyle name="Percent 2 5 2 3 2 2 2 4 2" xfId="16831"/>
    <cellStyle name="Percent 2 5 2 3 2 2 2 4 2 2" xfId="37508"/>
    <cellStyle name="Percent 2 5 2 3 2 2 2 4 3" xfId="27171"/>
    <cellStyle name="Percent 2 5 2 3 2 2 2 5" xfId="11663"/>
    <cellStyle name="Percent 2 5 2 3 2 2 2 5 2" xfId="32340"/>
    <cellStyle name="Percent 2 5 2 3 2 2 2 6" xfId="22003"/>
    <cellStyle name="Percent 2 5 2 3 2 2 3" xfId="1972"/>
    <cellStyle name="Percent 2 5 2 3 2 2 3 2" xfId="4556"/>
    <cellStyle name="Percent 2 5 2 3 2 2 3 2 2" xfId="9724"/>
    <cellStyle name="Percent 2 5 2 3 2 2 3 2 2 2" xfId="20061"/>
    <cellStyle name="Percent 2 5 2 3 2 2 3 2 2 2 2" xfId="40738"/>
    <cellStyle name="Percent 2 5 2 3 2 2 3 2 2 3" xfId="30401"/>
    <cellStyle name="Percent 2 5 2 3 2 2 3 2 3" xfId="14893"/>
    <cellStyle name="Percent 2 5 2 3 2 2 3 2 3 2" xfId="35570"/>
    <cellStyle name="Percent 2 5 2 3 2 2 3 2 4" xfId="25233"/>
    <cellStyle name="Percent 2 5 2 3 2 2 3 3" xfId="7140"/>
    <cellStyle name="Percent 2 5 2 3 2 2 3 3 2" xfId="17477"/>
    <cellStyle name="Percent 2 5 2 3 2 2 3 3 2 2" xfId="38154"/>
    <cellStyle name="Percent 2 5 2 3 2 2 3 3 3" xfId="27817"/>
    <cellStyle name="Percent 2 5 2 3 2 2 3 4" xfId="12309"/>
    <cellStyle name="Percent 2 5 2 3 2 2 3 4 2" xfId="32986"/>
    <cellStyle name="Percent 2 5 2 3 2 2 3 5" xfId="22649"/>
    <cellStyle name="Percent 2 5 2 3 2 2 4" xfId="3264"/>
    <cellStyle name="Percent 2 5 2 3 2 2 4 2" xfId="8432"/>
    <cellStyle name="Percent 2 5 2 3 2 2 4 2 2" xfId="18769"/>
    <cellStyle name="Percent 2 5 2 3 2 2 4 2 2 2" xfId="39446"/>
    <cellStyle name="Percent 2 5 2 3 2 2 4 2 3" xfId="29109"/>
    <cellStyle name="Percent 2 5 2 3 2 2 4 3" xfId="13601"/>
    <cellStyle name="Percent 2 5 2 3 2 2 4 3 2" xfId="34278"/>
    <cellStyle name="Percent 2 5 2 3 2 2 4 4" xfId="23941"/>
    <cellStyle name="Percent 2 5 2 3 2 2 5" xfId="5848"/>
    <cellStyle name="Percent 2 5 2 3 2 2 5 2" xfId="16185"/>
    <cellStyle name="Percent 2 5 2 3 2 2 5 2 2" xfId="36862"/>
    <cellStyle name="Percent 2 5 2 3 2 2 5 3" xfId="26525"/>
    <cellStyle name="Percent 2 5 2 3 2 2 6" xfId="11017"/>
    <cellStyle name="Percent 2 5 2 3 2 2 6 2" xfId="31694"/>
    <cellStyle name="Percent 2 5 2 3 2 2 7" xfId="21357"/>
    <cellStyle name="Percent 2 5 2 3 2 3" xfId="1003"/>
    <cellStyle name="Percent 2 5 2 3 2 3 2" xfId="2295"/>
    <cellStyle name="Percent 2 5 2 3 2 3 2 2" xfId="4879"/>
    <cellStyle name="Percent 2 5 2 3 2 3 2 2 2" xfId="10047"/>
    <cellStyle name="Percent 2 5 2 3 2 3 2 2 2 2" xfId="20384"/>
    <cellStyle name="Percent 2 5 2 3 2 3 2 2 2 2 2" xfId="41061"/>
    <cellStyle name="Percent 2 5 2 3 2 3 2 2 2 3" xfId="30724"/>
    <cellStyle name="Percent 2 5 2 3 2 3 2 2 3" xfId="15216"/>
    <cellStyle name="Percent 2 5 2 3 2 3 2 2 3 2" xfId="35893"/>
    <cellStyle name="Percent 2 5 2 3 2 3 2 2 4" xfId="25556"/>
    <cellStyle name="Percent 2 5 2 3 2 3 2 3" xfId="7463"/>
    <cellStyle name="Percent 2 5 2 3 2 3 2 3 2" xfId="17800"/>
    <cellStyle name="Percent 2 5 2 3 2 3 2 3 2 2" xfId="38477"/>
    <cellStyle name="Percent 2 5 2 3 2 3 2 3 3" xfId="28140"/>
    <cellStyle name="Percent 2 5 2 3 2 3 2 4" xfId="12632"/>
    <cellStyle name="Percent 2 5 2 3 2 3 2 4 2" xfId="33309"/>
    <cellStyle name="Percent 2 5 2 3 2 3 2 5" xfId="22972"/>
    <cellStyle name="Percent 2 5 2 3 2 3 3" xfId="3587"/>
    <cellStyle name="Percent 2 5 2 3 2 3 3 2" xfId="8755"/>
    <cellStyle name="Percent 2 5 2 3 2 3 3 2 2" xfId="19092"/>
    <cellStyle name="Percent 2 5 2 3 2 3 3 2 2 2" xfId="39769"/>
    <cellStyle name="Percent 2 5 2 3 2 3 3 2 3" xfId="29432"/>
    <cellStyle name="Percent 2 5 2 3 2 3 3 3" xfId="13924"/>
    <cellStyle name="Percent 2 5 2 3 2 3 3 3 2" xfId="34601"/>
    <cellStyle name="Percent 2 5 2 3 2 3 3 4" xfId="24264"/>
    <cellStyle name="Percent 2 5 2 3 2 3 4" xfId="6171"/>
    <cellStyle name="Percent 2 5 2 3 2 3 4 2" xfId="16508"/>
    <cellStyle name="Percent 2 5 2 3 2 3 4 2 2" xfId="37185"/>
    <cellStyle name="Percent 2 5 2 3 2 3 4 3" xfId="26848"/>
    <cellStyle name="Percent 2 5 2 3 2 3 5" xfId="11340"/>
    <cellStyle name="Percent 2 5 2 3 2 3 5 2" xfId="32017"/>
    <cellStyle name="Percent 2 5 2 3 2 3 6" xfId="21680"/>
    <cellStyle name="Percent 2 5 2 3 2 4" xfId="1649"/>
    <cellStyle name="Percent 2 5 2 3 2 4 2" xfId="4233"/>
    <cellStyle name="Percent 2 5 2 3 2 4 2 2" xfId="9401"/>
    <cellStyle name="Percent 2 5 2 3 2 4 2 2 2" xfId="19738"/>
    <cellStyle name="Percent 2 5 2 3 2 4 2 2 2 2" xfId="40415"/>
    <cellStyle name="Percent 2 5 2 3 2 4 2 2 3" xfId="30078"/>
    <cellStyle name="Percent 2 5 2 3 2 4 2 3" xfId="14570"/>
    <cellStyle name="Percent 2 5 2 3 2 4 2 3 2" xfId="35247"/>
    <cellStyle name="Percent 2 5 2 3 2 4 2 4" xfId="24910"/>
    <cellStyle name="Percent 2 5 2 3 2 4 3" xfId="6817"/>
    <cellStyle name="Percent 2 5 2 3 2 4 3 2" xfId="17154"/>
    <cellStyle name="Percent 2 5 2 3 2 4 3 2 2" xfId="37831"/>
    <cellStyle name="Percent 2 5 2 3 2 4 3 3" xfId="27494"/>
    <cellStyle name="Percent 2 5 2 3 2 4 4" xfId="11986"/>
    <cellStyle name="Percent 2 5 2 3 2 4 4 2" xfId="32663"/>
    <cellStyle name="Percent 2 5 2 3 2 4 5" xfId="22326"/>
    <cellStyle name="Percent 2 5 2 3 2 5" xfId="2941"/>
    <cellStyle name="Percent 2 5 2 3 2 5 2" xfId="8109"/>
    <cellStyle name="Percent 2 5 2 3 2 5 2 2" xfId="18446"/>
    <cellStyle name="Percent 2 5 2 3 2 5 2 2 2" xfId="39123"/>
    <cellStyle name="Percent 2 5 2 3 2 5 2 3" xfId="28786"/>
    <cellStyle name="Percent 2 5 2 3 2 5 3" xfId="13278"/>
    <cellStyle name="Percent 2 5 2 3 2 5 3 2" xfId="33955"/>
    <cellStyle name="Percent 2 5 2 3 2 5 4" xfId="23618"/>
    <cellStyle name="Percent 2 5 2 3 2 6" xfId="5525"/>
    <cellStyle name="Percent 2 5 2 3 2 6 2" xfId="15862"/>
    <cellStyle name="Percent 2 5 2 3 2 6 2 2" xfId="36539"/>
    <cellStyle name="Percent 2 5 2 3 2 6 3" xfId="26202"/>
    <cellStyle name="Percent 2 5 2 3 2 7" xfId="10694"/>
    <cellStyle name="Percent 2 5 2 3 2 7 2" xfId="31371"/>
    <cellStyle name="Percent 2 5 2 3 2 8" xfId="21034"/>
    <cellStyle name="Percent 2 5 2 3 3" xfId="517"/>
    <cellStyle name="Percent 2 5 2 3 3 2" xfId="1163"/>
    <cellStyle name="Percent 2 5 2 3 3 2 2" xfId="2455"/>
    <cellStyle name="Percent 2 5 2 3 3 2 2 2" xfId="5039"/>
    <cellStyle name="Percent 2 5 2 3 3 2 2 2 2" xfId="10207"/>
    <cellStyle name="Percent 2 5 2 3 3 2 2 2 2 2" xfId="20544"/>
    <cellStyle name="Percent 2 5 2 3 3 2 2 2 2 2 2" xfId="41221"/>
    <cellStyle name="Percent 2 5 2 3 3 2 2 2 2 3" xfId="30884"/>
    <cellStyle name="Percent 2 5 2 3 3 2 2 2 3" xfId="15376"/>
    <cellStyle name="Percent 2 5 2 3 3 2 2 2 3 2" xfId="36053"/>
    <cellStyle name="Percent 2 5 2 3 3 2 2 2 4" xfId="25716"/>
    <cellStyle name="Percent 2 5 2 3 3 2 2 3" xfId="7623"/>
    <cellStyle name="Percent 2 5 2 3 3 2 2 3 2" xfId="17960"/>
    <cellStyle name="Percent 2 5 2 3 3 2 2 3 2 2" xfId="38637"/>
    <cellStyle name="Percent 2 5 2 3 3 2 2 3 3" xfId="28300"/>
    <cellStyle name="Percent 2 5 2 3 3 2 2 4" xfId="12792"/>
    <cellStyle name="Percent 2 5 2 3 3 2 2 4 2" xfId="33469"/>
    <cellStyle name="Percent 2 5 2 3 3 2 2 5" xfId="23132"/>
    <cellStyle name="Percent 2 5 2 3 3 2 3" xfId="3747"/>
    <cellStyle name="Percent 2 5 2 3 3 2 3 2" xfId="8915"/>
    <cellStyle name="Percent 2 5 2 3 3 2 3 2 2" xfId="19252"/>
    <cellStyle name="Percent 2 5 2 3 3 2 3 2 2 2" xfId="39929"/>
    <cellStyle name="Percent 2 5 2 3 3 2 3 2 3" xfId="29592"/>
    <cellStyle name="Percent 2 5 2 3 3 2 3 3" xfId="14084"/>
    <cellStyle name="Percent 2 5 2 3 3 2 3 3 2" xfId="34761"/>
    <cellStyle name="Percent 2 5 2 3 3 2 3 4" xfId="24424"/>
    <cellStyle name="Percent 2 5 2 3 3 2 4" xfId="6331"/>
    <cellStyle name="Percent 2 5 2 3 3 2 4 2" xfId="16668"/>
    <cellStyle name="Percent 2 5 2 3 3 2 4 2 2" xfId="37345"/>
    <cellStyle name="Percent 2 5 2 3 3 2 4 3" xfId="27008"/>
    <cellStyle name="Percent 2 5 2 3 3 2 5" xfId="11500"/>
    <cellStyle name="Percent 2 5 2 3 3 2 5 2" xfId="32177"/>
    <cellStyle name="Percent 2 5 2 3 3 2 6" xfId="21840"/>
    <cellStyle name="Percent 2 5 2 3 3 3" xfId="1809"/>
    <cellStyle name="Percent 2 5 2 3 3 3 2" xfId="4393"/>
    <cellStyle name="Percent 2 5 2 3 3 3 2 2" xfId="9561"/>
    <cellStyle name="Percent 2 5 2 3 3 3 2 2 2" xfId="19898"/>
    <cellStyle name="Percent 2 5 2 3 3 3 2 2 2 2" xfId="40575"/>
    <cellStyle name="Percent 2 5 2 3 3 3 2 2 3" xfId="30238"/>
    <cellStyle name="Percent 2 5 2 3 3 3 2 3" xfId="14730"/>
    <cellStyle name="Percent 2 5 2 3 3 3 2 3 2" xfId="35407"/>
    <cellStyle name="Percent 2 5 2 3 3 3 2 4" xfId="25070"/>
    <cellStyle name="Percent 2 5 2 3 3 3 3" xfId="6977"/>
    <cellStyle name="Percent 2 5 2 3 3 3 3 2" xfId="17314"/>
    <cellStyle name="Percent 2 5 2 3 3 3 3 2 2" xfId="37991"/>
    <cellStyle name="Percent 2 5 2 3 3 3 3 3" xfId="27654"/>
    <cellStyle name="Percent 2 5 2 3 3 3 4" xfId="12146"/>
    <cellStyle name="Percent 2 5 2 3 3 3 4 2" xfId="32823"/>
    <cellStyle name="Percent 2 5 2 3 3 3 5" xfId="22486"/>
    <cellStyle name="Percent 2 5 2 3 3 4" xfId="3101"/>
    <cellStyle name="Percent 2 5 2 3 3 4 2" xfId="8269"/>
    <cellStyle name="Percent 2 5 2 3 3 4 2 2" xfId="18606"/>
    <cellStyle name="Percent 2 5 2 3 3 4 2 2 2" xfId="39283"/>
    <cellStyle name="Percent 2 5 2 3 3 4 2 3" xfId="28946"/>
    <cellStyle name="Percent 2 5 2 3 3 4 3" xfId="13438"/>
    <cellStyle name="Percent 2 5 2 3 3 4 3 2" xfId="34115"/>
    <cellStyle name="Percent 2 5 2 3 3 4 4" xfId="23778"/>
    <cellStyle name="Percent 2 5 2 3 3 5" xfId="5685"/>
    <cellStyle name="Percent 2 5 2 3 3 5 2" xfId="16022"/>
    <cellStyle name="Percent 2 5 2 3 3 5 2 2" xfId="36699"/>
    <cellStyle name="Percent 2 5 2 3 3 5 3" xfId="26362"/>
    <cellStyle name="Percent 2 5 2 3 3 6" xfId="10854"/>
    <cellStyle name="Percent 2 5 2 3 3 6 2" xfId="31531"/>
    <cellStyle name="Percent 2 5 2 3 3 7" xfId="21194"/>
    <cellStyle name="Percent 2 5 2 3 4" xfId="840"/>
    <cellStyle name="Percent 2 5 2 3 4 2" xfId="2132"/>
    <cellStyle name="Percent 2 5 2 3 4 2 2" xfId="4716"/>
    <cellStyle name="Percent 2 5 2 3 4 2 2 2" xfId="9884"/>
    <cellStyle name="Percent 2 5 2 3 4 2 2 2 2" xfId="20221"/>
    <cellStyle name="Percent 2 5 2 3 4 2 2 2 2 2" xfId="40898"/>
    <cellStyle name="Percent 2 5 2 3 4 2 2 2 3" xfId="30561"/>
    <cellStyle name="Percent 2 5 2 3 4 2 2 3" xfId="15053"/>
    <cellStyle name="Percent 2 5 2 3 4 2 2 3 2" xfId="35730"/>
    <cellStyle name="Percent 2 5 2 3 4 2 2 4" xfId="25393"/>
    <cellStyle name="Percent 2 5 2 3 4 2 3" xfId="7300"/>
    <cellStyle name="Percent 2 5 2 3 4 2 3 2" xfId="17637"/>
    <cellStyle name="Percent 2 5 2 3 4 2 3 2 2" xfId="38314"/>
    <cellStyle name="Percent 2 5 2 3 4 2 3 3" xfId="27977"/>
    <cellStyle name="Percent 2 5 2 3 4 2 4" xfId="12469"/>
    <cellStyle name="Percent 2 5 2 3 4 2 4 2" xfId="33146"/>
    <cellStyle name="Percent 2 5 2 3 4 2 5" xfId="22809"/>
    <cellStyle name="Percent 2 5 2 3 4 3" xfId="3424"/>
    <cellStyle name="Percent 2 5 2 3 4 3 2" xfId="8592"/>
    <cellStyle name="Percent 2 5 2 3 4 3 2 2" xfId="18929"/>
    <cellStyle name="Percent 2 5 2 3 4 3 2 2 2" xfId="39606"/>
    <cellStyle name="Percent 2 5 2 3 4 3 2 3" xfId="29269"/>
    <cellStyle name="Percent 2 5 2 3 4 3 3" xfId="13761"/>
    <cellStyle name="Percent 2 5 2 3 4 3 3 2" xfId="34438"/>
    <cellStyle name="Percent 2 5 2 3 4 3 4" xfId="24101"/>
    <cellStyle name="Percent 2 5 2 3 4 4" xfId="6008"/>
    <cellStyle name="Percent 2 5 2 3 4 4 2" xfId="16345"/>
    <cellStyle name="Percent 2 5 2 3 4 4 2 2" xfId="37022"/>
    <cellStyle name="Percent 2 5 2 3 4 4 3" xfId="26685"/>
    <cellStyle name="Percent 2 5 2 3 4 5" xfId="11177"/>
    <cellStyle name="Percent 2 5 2 3 4 5 2" xfId="31854"/>
    <cellStyle name="Percent 2 5 2 3 4 6" xfId="21517"/>
    <cellStyle name="Percent 2 5 2 3 5" xfId="1486"/>
    <cellStyle name="Percent 2 5 2 3 5 2" xfId="4070"/>
    <cellStyle name="Percent 2 5 2 3 5 2 2" xfId="9238"/>
    <cellStyle name="Percent 2 5 2 3 5 2 2 2" xfId="19575"/>
    <cellStyle name="Percent 2 5 2 3 5 2 2 2 2" xfId="40252"/>
    <cellStyle name="Percent 2 5 2 3 5 2 2 3" xfId="29915"/>
    <cellStyle name="Percent 2 5 2 3 5 2 3" xfId="14407"/>
    <cellStyle name="Percent 2 5 2 3 5 2 3 2" xfId="35084"/>
    <cellStyle name="Percent 2 5 2 3 5 2 4" xfId="24747"/>
    <cellStyle name="Percent 2 5 2 3 5 3" xfId="6654"/>
    <cellStyle name="Percent 2 5 2 3 5 3 2" xfId="16991"/>
    <cellStyle name="Percent 2 5 2 3 5 3 2 2" xfId="37668"/>
    <cellStyle name="Percent 2 5 2 3 5 3 3" xfId="27331"/>
    <cellStyle name="Percent 2 5 2 3 5 4" xfId="11823"/>
    <cellStyle name="Percent 2 5 2 3 5 4 2" xfId="32500"/>
    <cellStyle name="Percent 2 5 2 3 5 5" xfId="22163"/>
    <cellStyle name="Percent 2 5 2 3 6" xfId="2778"/>
    <cellStyle name="Percent 2 5 2 3 6 2" xfId="7946"/>
    <cellStyle name="Percent 2 5 2 3 6 2 2" xfId="18283"/>
    <cellStyle name="Percent 2 5 2 3 6 2 2 2" xfId="38960"/>
    <cellStyle name="Percent 2 5 2 3 6 2 3" xfId="28623"/>
    <cellStyle name="Percent 2 5 2 3 6 3" xfId="13115"/>
    <cellStyle name="Percent 2 5 2 3 6 3 2" xfId="33792"/>
    <cellStyle name="Percent 2 5 2 3 6 4" xfId="23455"/>
    <cellStyle name="Percent 2 5 2 3 7" xfId="5362"/>
    <cellStyle name="Percent 2 5 2 3 7 2" xfId="15699"/>
    <cellStyle name="Percent 2 5 2 3 7 2 2" xfId="36376"/>
    <cellStyle name="Percent 2 5 2 3 7 3" xfId="26039"/>
    <cellStyle name="Percent 2 5 2 3 8" xfId="10531"/>
    <cellStyle name="Percent 2 5 2 3 8 2" xfId="31208"/>
    <cellStyle name="Percent 2 5 2 3 9" xfId="20871"/>
    <cellStyle name="Percent 2 5 2 4" xfId="276"/>
    <cellStyle name="Percent 2 5 2 4 2" xfId="600"/>
    <cellStyle name="Percent 2 5 2 4 2 2" xfId="1246"/>
    <cellStyle name="Percent 2 5 2 4 2 2 2" xfId="2538"/>
    <cellStyle name="Percent 2 5 2 4 2 2 2 2" xfId="5122"/>
    <cellStyle name="Percent 2 5 2 4 2 2 2 2 2" xfId="10290"/>
    <cellStyle name="Percent 2 5 2 4 2 2 2 2 2 2" xfId="20627"/>
    <cellStyle name="Percent 2 5 2 4 2 2 2 2 2 2 2" xfId="41304"/>
    <cellStyle name="Percent 2 5 2 4 2 2 2 2 2 3" xfId="30967"/>
    <cellStyle name="Percent 2 5 2 4 2 2 2 2 3" xfId="15459"/>
    <cellStyle name="Percent 2 5 2 4 2 2 2 2 3 2" xfId="36136"/>
    <cellStyle name="Percent 2 5 2 4 2 2 2 2 4" xfId="25799"/>
    <cellStyle name="Percent 2 5 2 4 2 2 2 3" xfId="7706"/>
    <cellStyle name="Percent 2 5 2 4 2 2 2 3 2" xfId="18043"/>
    <cellStyle name="Percent 2 5 2 4 2 2 2 3 2 2" xfId="38720"/>
    <cellStyle name="Percent 2 5 2 4 2 2 2 3 3" xfId="28383"/>
    <cellStyle name="Percent 2 5 2 4 2 2 2 4" xfId="12875"/>
    <cellStyle name="Percent 2 5 2 4 2 2 2 4 2" xfId="33552"/>
    <cellStyle name="Percent 2 5 2 4 2 2 2 5" xfId="23215"/>
    <cellStyle name="Percent 2 5 2 4 2 2 3" xfId="3830"/>
    <cellStyle name="Percent 2 5 2 4 2 2 3 2" xfId="8998"/>
    <cellStyle name="Percent 2 5 2 4 2 2 3 2 2" xfId="19335"/>
    <cellStyle name="Percent 2 5 2 4 2 2 3 2 2 2" xfId="40012"/>
    <cellStyle name="Percent 2 5 2 4 2 2 3 2 3" xfId="29675"/>
    <cellStyle name="Percent 2 5 2 4 2 2 3 3" xfId="14167"/>
    <cellStyle name="Percent 2 5 2 4 2 2 3 3 2" xfId="34844"/>
    <cellStyle name="Percent 2 5 2 4 2 2 3 4" xfId="24507"/>
    <cellStyle name="Percent 2 5 2 4 2 2 4" xfId="6414"/>
    <cellStyle name="Percent 2 5 2 4 2 2 4 2" xfId="16751"/>
    <cellStyle name="Percent 2 5 2 4 2 2 4 2 2" xfId="37428"/>
    <cellStyle name="Percent 2 5 2 4 2 2 4 3" xfId="27091"/>
    <cellStyle name="Percent 2 5 2 4 2 2 5" xfId="11583"/>
    <cellStyle name="Percent 2 5 2 4 2 2 5 2" xfId="32260"/>
    <cellStyle name="Percent 2 5 2 4 2 2 6" xfId="21923"/>
    <cellStyle name="Percent 2 5 2 4 2 3" xfId="1892"/>
    <cellStyle name="Percent 2 5 2 4 2 3 2" xfId="4476"/>
    <cellStyle name="Percent 2 5 2 4 2 3 2 2" xfId="9644"/>
    <cellStyle name="Percent 2 5 2 4 2 3 2 2 2" xfId="19981"/>
    <cellStyle name="Percent 2 5 2 4 2 3 2 2 2 2" xfId="40658"/>
    <cellStyle name="Percent 2 5 2 4 2 3 2 2 3" xfId="30321"/>
    <cellStyle name="Percent 2 5 2 4 2 3 2 3" xfId="14813"/>
    <cellStyle name="Percent 2 5 2 4 2 3 2 3 2" xfId="35490"/>
    <cellStyle name="Percent 2 5 2 4 2 3 2 4" xfId="25153"/>
    <cellStyle name="Percent 2 5 2 4 2 3 3" xfId="7060"/>
    <cellStyle name="Percent 2 5 2 4 2 3 3 2" xfId="17397"/>
    <cellStyle name="Percent 2 5 2 4 2 3 3 2 2" xfId="38074"/>
    <cellStyle name="Percent 2 5 2 4 2 3 3 3" xfId="27737"/>
    <cellStyle name="Percent 2 5 2 4 2 3 4" xfId="12229"/>
    <cellStyle name="Percent 2 5 2 4 2 3 4 2" xfId="32906"/>
    <cellStyle name="Percent 2 5 2 4 2 3 5" xfId="22569"/>
    <cellStyle name="Percent 2 5 2 4 2 4" xfId="3184"/>
    <cellStyle name="Percent 2 5 2 4 2 4 2" xfId="8352"/>
    <cellStyle name="Percent 2 5 2 4 2 4 2 2" xfId="18689"/>
    <cellStyle name="Percent 2 5 2 4 2 4 2 2 2" xfId="39366"/>
    <cellStyle name="Percent 2 5 2 4 2 4 2 3" xfId="29029"/>
    <cellStyle name="Percent 2 5 2 4 2 4 3" xfId="13521"/>
    <cellStyle name="Percent 2 5 2 4 2 4 3 2" xfId="34198"/>
    <cellStyle name="Percent 2 5 2 4 2 4 4" xfId="23861"/>
    <cellStyle name="Percent 2 5 2 4 2 5" xfId="5768"/>
    <cellStyle name="Percent 2 5 2 4 2 5 2" xfId="16105"/>
    <cellStyle name="Percent 2 5 2 4 2 5 2 2" xfId="36782"/>
    <cellStyle name="Percent 2 5 2 4 2 5 3" xfId="26445"/>
    <cellStyle name="Percent 2 5 2 4 2 6" xfId="10937"/>
    <cellStyle name="Percent 2 5 2 4 2 6 2" xfId="31614"/>
    <cellStyle name="Percent 2 5 2 4 2 7" xfId="21277"/>
    <cellStyle name="Percent 2 5 2 4 3" xfId="923"/>
    <cellStyle name="Percent 2 5 2 4 3 2" xfId="2215"/>
    <cellStyle name="Percent 2 5 2 4 3 2 2" xfId="4799"/>
    <cellStyle name="Percent 2 5 2 4 3 2 2 2" xfId="9967"/>
    <cellStyle name="Percent 2 5 2 4 3 2 2 2 2" xfId="20304"/>
    <cellStyle name="Percent 2 5 2 4 3 2 2 2 2 2" xfId="40981"/>
    <cellStyle name="Percent 2 5 2 4 3 2 2 2 3" xfId="30644"/>
    <cellStyle name="Percent 2 5 2 4 3 2 2 3" xfId="15136"/>
    <cellStyle name="Percent 2 5 2 4 3 2 2 3 2" xfId="35813"/>
    <cellStyle name="Percent 2 5 2 4 3 2 2 4" xfId="25476"/>
    <cellStyle name="Percent 2 5 2 4 3 2 3" xfId="7383"/>
    <cellStyle name="Percent 2 5 2 4 3 2 3 2" xfId="17720"/>
    <cellStyle name="Percent 2 5 2 4 3 2 3 2 2" xfId="38397"/>
    <cellStyle name="Percent 2 5 2 4 3 2 3 3" xfId="28060"/>
    <cellStyle name="Percent 2 5 2 4 3 2 4" xfId="12552"/>
    <cellStyle name="Percent 2 5 2 4 3 2 4 2" xfId="33229"/>
    <cellStyle name="Percent 2 5 2 4 3 2 5" xfId="22892"/>
    <cellStyle name="Percent 2 5 2 4 3 3" xfId="3507"/>
    <cellStyle name="Percent 2 5 2 4 3 3 2" xfId="8675"/>
    <cellStyle name="Percent 2 5 2 4 3 3 2 2" xfId="19012"/>
    <cellStyle name="Percent 2 5 2 4 3 3 2 2 2" xfId="39689"/>
    <cellStyle name="Percent 2 5 2 4 3 3 2 3" xfId="29352"/>
    <cellStyle name="Percent 2 5 2 4 3 3 3" xfId="13844"/>
    <cellStyle name="Percent 2 5 2 4 3 3 3 2" xfId="34521"/>
    <cellStyle name="Percent 2 5 2 4 3 3 4" xfId="24184"/>
    <cellStyle name="Percent 2 5 2 4 3 4" xfId="6091"/>
    <cellStyle name="Percent 2 5 2 4 3 4 2" xfId="16428"/>
    <cellStyle name="Percent 2 5 2 4 3 4 2 2" xfId="37105"/>
    <cellStyle name="Percent 2 5 2 4 3 4 3" xfId="26768"/>
    <cellStyle name="Percent 2 5 2 4 3 5" xfId="11260"/>
    <cellStyle name="Percent 2 5 2 4 3 5 2" xfId="31937"/>
    <cellStyle name="Percent 2 5 2 4 3 6" xfId="21600"/>
    <cellStyle name="Percent 2 5 2 4 4" xfId="1569"/>
    <cellStyle name="Percent 2 5 2 4 4 2" xfId="4153"/>
    <cellStyle name="Percent 2 5 2 4 4 2 2" xfId="9321"/>
    <cellStyle name="Percent 2 5 2 4 4 2 2 2" xfId="19658"/>
    <cellStyle name="Percent 2 5 2 4 4 2 2 2 2" xfId="40335"/>
    <cellStyle name="Percent 2 5 2 4 4 2 2 3" xfId="29998"/>
    <cellStyle name="Percent 2 5 2 4 4 2 3" xfId="14490"/>
    <cellStyle name="Percent 2 5 2 4 4 2 3 2" xfId="35167"/>
    <cellStyle name="Percent 2 5 2 4 4 2 4" xfId="24830"/>
    <cellStyle name="Percent 2 5 2 4 4 3" xfId="6737"/>
    <cellStyle name="Percent 2 5 2 4 4 3 2" xfId="17074"/>
    <cellStyle name="Percent 2 5 2 4 4 3 2 2" xfId="37751"/>
    <cellStyle name="Percent 2 5 2 4 4 3 3" xfId="27414"/>
    <cellStyle name="Percent 2 5 2 4 4 4" xfId="11906"/>
    <cellStyle name="Percent 2 5 2 4 4 4 2" xfId="32583"/>
    <cellStyle name="Percent 2 5 2 4 4 5" xfId="22246"/>
    <cellStyle name="Percent 2 5 2 4 5" xfId="2861"/>
    <cellStyle name="Percent 2 5 2 4 5 2" xfId="8029"/>
    <cellStyle name="Percent 2 5 2 4 5 2 2" xfId="18366"/>
    <cellStyle name="Percent 2 5 2 4 5 2 2 2" xfId="39043"/>
    <cellStyle name="Percent 2 5 2 4 5 2 3" xfId="28706"/>
    <cellStyle name="Percent 2 5 2 4 5 3" xfId="13198"/>
    <cellStyle name="Percent 2 5 2 4 5 3 2" xfId="33875"/>
    <cellStyle name="Percent 2 5 2 4 5 4" xfId="23538"/>
    <cellStyle name="Percent 2 5 2 4 6" xfId="5445"/>
    <cellStyle name="Percent 2 5 2 4 6 2" xfId="15782"/>
    <cellStyle name="Percent 2 5 2 4 6 2 2" xfId="36459"/>
    <cellStyle name="Percent 2 5 2 4 6 3" xfId="26122"/>
    <cellStyle name="Percent 2 5 2 4 7" xfId="10614"/>
    <cellStyle name="Percent 2 5 2 4 7 2" xfId="31291"/>
    <cellStyle name="Percent 2 5 2 4 8" xfId="20954"/>
    <cellStyle name="Percent 2 5 2 5" xfId="437"/>
    <cellStyle name="Percent 2 5 2 5 2" xfId="1083"/>
    <cellStyle name="Percent 2 5 2 5 2 2" xfId="2375"/>
    <cellStyle name="Percent 2 5 2 5 2 2 2" xfId="4959"/>
    <cellStyle name="Percent 2 5 2 5 2 2 2 2" xfId="10127"/>
    <cellStyle name="Percent 2 5 2 5 2 2 2 2 2" xfId="20464"/>
    <cellStyle name="Percent 2 5 2 5 2 2 2 2 2 2" xfId="41141"/>
    <cellStyle name="Percent 2 5 2 5 2 2 2 2 3" xfId="30804"/>
    <cellStyle name="Percent 2 5 2 5 2 2 2 3" xfId="15296"/>
    <cellStyle name="Percent 2 5 2 5 2 2 2 3 2" xfId="35973"/>
    <cellStyle name="Percent 2 5 2 5 2 2 2 4" xfId="25636"/>
    <cellStyle name="Percent 2 5 2 5 2 2 3" xfId="7543"/>
    <cellStyle name="Percent 2 5 2 5 2 2 3 2" xfId="17880"/>
    <cellStyle name="Percent 2 5 2 5 2 2 3 2 2" xfId="38557"/>
    <cellStyle name="Percent 2 5 2 5 2 2 3 3" xfId="28220"/>
    <cellStyle name="Percent 2 5 2 5 2 2 4" xfId="12712"/>
    <cellStyle name="Percent 2 5 2 5 2 2 4 2" xfId="33389"/>
    <cellStyle name="Percent 2 5 2 5 2 2 5" xfId="23052"/>
    <cellStyle name="Percent 2 5 2 5 2 3" xfId="3667"/>
    <cellStyle name="Percent 2 5 2 5 2 3 2" xfId="8835"/>
    <cellStyle name="Percent 2 5 2 5 2 3 2 2" xfId="19172"/>
    <cellStyle name="Percent 2 5 2 5 2 3 2 2 2" xfId="39849"/>
    <cellStyle name="Percent 2 5 2 5 2 3 2 3" xfId="29512"/>
    <cellStyle name="Percent 2 5 2 5 2 3 3" xfId="14004"/>
    <cellStyle name="Percent 2 5 2 5 2 3 3 2" xfId="34681"/>
    <cellStyle name="Percent 2 5 2 5 2 3 4" xfId="24344"/>
    <cellStyle name="Percent 2 5 2 5 2 4" xfId="6251"/>
    <cellStyle name="Percent 2 5 2 5 2 4 2" xfId="16588"/>
    <cellStyle name="Percent 2 5 2 5 2 4 2 2" xfId="37265"/>
    <cellStyle name="Percent 2 5 2 5 2 4 3" xfId="26928"/>
    <cellStyle name="Percent 2 5 2 5 2 5" xfId="11420"/>
    <cellStyle name="Percent 2 5 2 5 2 5 2" xfId="32097"/>
    <cellStyle name="Percent 2 5 2 5 2 6" xfId="21760"/>
    <cellStyle name="Percent 2 5 2 5 3" xfId="1729"/>
    <cellStyle name="Percent 2 5 2 5 3 2" xfId="4313"/>
    <cellStyle name="Percent 2 5 2 5 3 2 2" xfId="9481"/>
    <cellStyle name="Percent 2 5 2 5 3 2 2 2" xfId="19818"/>
    <cellStyle name="Percent 2 5 2 5 3 2 2 2 2" xfId="40495"/>
    <cellStyle name="Percent 2 5 2 5 3 2 2 3" xfId="30158"/>
    <cellStyle name="Percent 2 5 2 5 3 2 3" xfId="14650"/>
    <cellStyle name="Percent 2 5 2 5 3 2 3 2" xfId="35327"/>
    <cellStyle name="Percent 2 5 2 5 3 2 4" xfId="24990"/>
    <cellStyle name="Percent 2 5 2 5 3 3" xfId="6897"/>
    <cellStyle name="Percent 2 5 2 5 3 3 2" xfId="17234"/>
    <cellStyle name="Percent 2 5 2 5 3 3 2 2" xfId="37911"/>
    <cellStyle name="Percent 2 5 2 5 3 3 3" xfId="27574"/>
    <cellStyle name="Percent 2 5 2 5 3 4" xfId="12066"/>
    <cellStyle name="Percent 2 5 2 5 3 4 2" xfId="32743"/>
    <cellStyle name="Percent 2 5 2 5 3 5" xfId="22406"/>
    <cellStyle name="Percent 2 5 2 5 4" xfId="3021"/>
    <cellStyle name="Percent 2 5 2 5 4 2" xfId="8189"/>
    <cellStyle name="Percent 2 5 2 5 4 2 2" xfId="18526"/>
    <cellStyle name="Percent 2 5 2 5 4 2 2 2" xfId="39203"/>
    <cellStyle name="Percent 2 5 2 5 4 2 3" xfId="28866"/>
    <cellStyle name="Percent 2 5 2 5 4 3" xfId="13358"/>
    <cellStyle name="Percent 2 5 2 5 4 3 2" xfId="34035"/>
    <cellStyle name="Percent 2 5 2 5 4 4" xfId="23698"/>
    <cellStyle name="Percent 2 5 2 5 5" xfId="5605"/>
    <cellStyle name="Percent 2 5 2 5 5 2" xfId="15942"/>
    <cellStyle name="Percent 2 5 2 5 5 2 2" xfId="36619"/>
    <cellStyle name="Percent 2 5 2 5 5 3" xfId="26282"/>
    <cellStyle name="Percent 2 5 2 5 6" xfId="10774"/>
    <cellStyle name="Percent 2 5 2 5 6 2" xfId="31451"/>
    <cellStyle name="Percent 2 5 2 5 7" xfId="21114"/>
    <cellStyle name="Percent 2 5 2 6" xfId="760"/>
    <cellStyle name="Percent 2 5 2 6 2" xfId="2052"/>
    <cellStyle name="Percent 2 5 2 6 2 2" xfId="4636"/>
    <cellStyle name="Percent 2 5 2 6 2 2 2" xfId="9804"/>
    <cellStyle name="Percent 2 5 2 6 2 2 2 2" xfId="20141"/>
    <cellStyle name="Percent 2 5 2 6 2 2 2 2 2" xfId="40818"/>
    <cellStyle name="Percent 2 5 2 6 2 2 2 3" xfId="30481"/>
    <cellStyle name="Percent 2 5 2 6 2 2 3" xfId="14973"/>
    <cellStyle name="Percent 2 5 2 6 2 2 3 2" xfId="35650"/>
    <cellStyle name="Percent 2 5 2 6 2 2 4" xfId="25313"/>
    <cellStyle name="Percent 2 5 2 6 2 3" xfId="7220"/>
    <cellStyle name="Percent 2 5 2 6 2 3 2" xfId="17557"/>
    <cellStyle name="Percent 2 5 2 6 2 3 2 2" xfId="38234"/>
    <cellStyle name="Percent 2 5 2 6 2 3 3" xfId="27897"/>
    <cellStyle name="Percent 2 5 2 6 2 4" xfId="12389"/>
    <cellStyle name="Percent 2 5 2 6 2 4 2" xfId="33066"/>
    <cellStyle name="Percent 2 5 2 6 2 5" xfId="22729"/>
    <cellStyle name="Percent 2 5 2 6 3" xfId="3344"/>
    <cellStyle name="Percent 2 5 2 6 3 2" xfId="8512"/>
    <cellStyle name="Percent 2 5 2 6 3 2 2" xfId="18849"/>
    <cellStyle name="Percent 2 5 2 6 3 2 2 2" xfId="39526"/>
    <cellStyle name="Percent 2 5 2 6 3 2 3" xfId="29189"/>
    <cellStyle name="Percent 2 5 2 6 3 3" xfId="13681"/>
    <cellStyle name="Percent 2 5 2 6 3 3 2" xfId="34358"/>
    <cellStyle name="Percent 2 5 2 6 3 4" xfId="24021"/>
    <cellStyle name="Percent 2 5 2 6 4" xfId="5928"/>
    <cellStyle name="Percent 2 5 2 6 4 2" xfId="16265"/>
    <cellStyle name="Percent 2 5 2 6 4 2 2" xfId="36942"/>
    <cellStyle name="Percent 2 5 2 6 4 3" xfId="26605"/>
    <cellStyle name="Percent 2 5 2 6 5" xfId="11097"/>
    <cellStyle name="Percent 2 5 2 6 5 2" xfId="31774"/>
    <cellStyle name="Percent 2 5 2 6 6" xfId="21437"/>
    <cellStyle name="Percent 2 5 2 7" xfId="1406"/>
    <cellStyle name="Percent 2 5 2 7 2" xfId="3990"/>
    <cellStyle name="Percent 2 5 2 7 2 2" xfId="9158"/>
    <cellStyle name="Percent 2 5 2 7 2 2 2" xfId="19495"/>
    <cellStyle name="Percent 2 5 2 7 2 2 2 2" xfId="40172"/>
    <cellStyle name="Percent 2 5 2 7 2 2 3" xfId="29835"/>
    <cellStyle name="Percent 2 5 2 7 2 3" xfId="14327"/>
    <cellStyle name="Percent 2 5 2 7 2 3 2" xfId="35004"/>
    <cellStyle name="Percent 2 5 2 7 2 4" xfId="24667"/>
    <cellStyle name="Percent 2 5 2 7 3" xfId="6574"/>
    <cellStyle name="Percent 2 5 2 7 3 2" xfId="16911"/>
    <cellStyle name="Percent 2 5 2 7 3 2 2" xfId="37588"/>
    <cellStyle name="Percent 2 5 2 7 3 3" xfId="27251"/>
    <cellStyle name="Percent 2 5 2 7 4" xfId="11743"/>
    <cellStyle name="Percent 2 5 2 7 4 2" xfId="32420"/>
    <cellStyle name="Percent 2 5 2 7 5" xfId="22083"/>
    <cellStyle name="Percent 2 5 2 8" xfId="2698"/>
    <cellStyle name="Percent 2 5 2 8 2" xfId="7866"/>
    <cellStyle name="Percent 2 5 2 8 2 2" xfId="18203"/>
    <cellStyle name="Percent 2 5 2 8 2 2 2" xfId="38880"/>
    <cellStyle name="Percent 2 5 2 8 2 3" xfId="28543"/>
    <cellStyle name="Percent 2 5 2 8 3" xfId="13035"/>
    <cellStyle name="Percent 2 5 2 8 3 2" xfId="33712"/>
    <cellStyle name="Percent 2 5 2 8 4" xfId="23375"/>
    <cellStyle name="Percent 2 5 2 9" xfId="5282"/>
    <cellStyle name="Percent 2 5 2 9 2" xfId="15619"/>
    <cellStyle name="Percent 2 5 2 9 2 2" xfId="36296"/>
    <cellStyle name="Percent 2 5 2 9 3" xfId="25959"/>
    <cellStyle name="Percent 2 5 3" xfId="128"/>
    <cellStyle name="Percent 2 5 3 10" xfId="20811"/>
    <cellStyle name="Percent 2 5 3 2" xfId="209"/>
    <cellStyle name="Percent 2 5 3 2 2" xfId="377"/>
    <cellStyle name="Percent 2 5 3 2 2 2" xfId="700"/>
    <cellStyle name="Percent 2 5 3 2 2 2 2" xfId="1346"/>
    <cellStyle name="Percent 2 5 3 2 2 2 2 2" xfId="2638"/>
    <cellStyle name="Percent 2 5 3 2 2 2 2 2 2" xfId="5222"/>
    <cellStyle name="Percent 2 5 3 2 2 2 2 2 2 2" xfId="10390"/>
    <cellStyle name="Percent 2 5 3 2 2 2 2 2 2 2 2" xfId="20727"/>
    <cellStyle name="Percent 2 5 3 2 2 2 2 2 2 2 2 2" xfId="41404"/>
    <cellStyle name="Percent 2 5 3 2 2 2 2 2 2 2 3" xfId="31067"/>
    <cellStyle name="Percent 2 5 3 2 2 2 2 2 2 3" xfId="15559"/>
    <cellStyle name="Percent 2 5 3 2 2 2 2 2 2 3 2" xfId="36236"/>
    <cellStyle name="Percent 2 5 3 2 2 2 2 2 2 4" xfId="25899"/>
    <cellStyle name="Percent 2 5 3 2 2 2 2 2 3" xfId="7806"/>
    <cellStyle name="Percent 2 5 3 2 2 2 2 2 3 2" xfId="18143"/>
    <cellStyle name="Percent 2 5 3 2 2 2 2 2 3 2 2" xfId="38820"/>
    <cellStyle name="Percent 2 5 3 2 2 2 2 2 3 3" xfId="28483"/>
    <cellStyle name="Percent 2 5 3 2 2 2 2 2 4" xfId="12975"/>
    <cellStyle name="Percent 2 5 3 2 2 2 2 2 4 2" xfId="33652"/>
    <cellStyle name="Percent 2 5 3 2 2 2 2 2 5" xfId="23315"/>
    <cellStyle name="Percent 2 5 3 2 2 2 2 3" xfId="3930"/>
    <cellStyle name="Percent 2 5 3 2 2 2 2 3 2" xfId="9098"/>
    <cellStyle name="Percent 2 5 3 2 2 2 2 3 2 2" xfId="19435"/>
    <cellStyle name="Percent 2 5 3 2 2 2 2 3 2 2 2" xfId="40112"/>
    <cellStyle name="Percent 2 5 3 2 2 2 2 3 2 3" xfId="29775"/>
    <cellStyle name="Percent 2 5 3 2 2 2 2 3 3" xfId="14267"/>
    <cellStyle name="Percent 2 5 3 2 2 2 2 3 3 2" xfId="34944"/>
    <cellStyle name="Percent 2 5 3 2 2 2 2 3 4" xfId="24607"/>
    <cellStyle name="Percent 2 5 3 2 2 2 2 4" xfId="6514"/>
    <cellStyle name="Percent 2 5 3 2 2 2 2 4 2" xfId="16851"/>
    <cellStyle name="Percent 2 5 3 2 2 2 2 4 2 2" xfId="37528"/>
    <cellStyle name="Percent 2 5 3 2 2 2 2 4 3" xfId="27191"/>
    <cellStyle name="Percent 2 5 3 2 2 2 2 5" xfId="11683"/>
    <cellStyle name="Percent 2 5 3 2 2 2 2 5 2" xfId="32360"/>
    <cellStyle name="Percent 2 5 3 2 2 2 2 6" xfId="22023"/>
    <cellStyle name="Percent 2 5 3 2 2 2 3" xfId="1992"/>
    <cellStyle name="Percent 2 5 3 2 2 2 3 2" xfId="4576"/>
    <cellStyle name="Percent 2 5 3 2 2 2 3 2 2" xfId="9744"/>
    <cellStyle name="Percent 2 5 3 2 2 2 3 2 2 2" xfId="20081"/>
    <cellStyle name="Percent 2 5 3 2 2 2 3 2 2 2 2" xfId="40758"/>
    <cellStyle name="Percent 2 5 3 2 2 2 3 2 2 3" xfId="30421"/>
    <cellStyle name="Percent 2 5 3 2 2 2 3 2 3" xfId="14913"/>
    <cellStyle name="Percent 2 5 3 2 2 2 3 2 3 2" xfId="35590"/>
    <cellStyle name="Percent 2 5 3 2 2 2 3 2 4" xfId="25253"/>
    <cellStyle name="Percent 2 5 3 2 2 2 3 3" xfId="7160"/>
    <cellStyle name="Percent 2 5 3 2 2 2 3 3 2" xfId="17497"/>
    <cellStyle name="Percent 2 5 3 2 2 2 3 3 2 2" xfId="38174"/>
    <cellStyle name="Percent 2 5 3 2 2 2 3 3 3" xfId="27837"/>
    <cellStyle name="Percent 2 5 3 2 2 2 3 4" xfId="12329"/>
    <cellStyle name="Percent 2 5 3 2 2 2 3 4 2" xfId="33006"/>
    <cellStyle name="Percent 2 5 3 2 2 2 3 5" xfId="22669"/>
    <cellStyle name="Percent 2 5 3 2 2 2 4" xfId="3284"/>
    <cellStyle name="Percent 2 5 3 2 2 2 4 2" xfId="8452"/>
    <cellStyle name="Percent 2 5 3 2 2 2 4 2 2" xfId="18789"/>
    <cellStyle name="Percent 2 5 3 2 2 2 4 2 2 2" xfId="39466"/>
    <cellStyle name="Percent 2 5 3 2 2 2 4 2 3" xfId="29129"/>
    <cellStyle name="Percent 2 5 3 2 2 2 4 3" xfId="13621"/>
    <cellStyle name="Percent 2 5 3 2 2 2 4 3 2" xfId="34298"/>
    <cellStyle name="Percent 2 5 3 2 2 2 4 4" xfId="23961"/>
    <cellStyle name="Percent 2 5 3 2 2 2 5" xfId="5868"/>
    <cellStyle name="Percent 2 5 3 2 2 2 5 2" xfId="16205"/>
    <cellStyle name="Percent 2 5 3 2 2 2 5 2 2" xfId="36882"/>
    <cellStyle name="Percent 2 5 3 2 2 2 5 3" xfId="26545"/>
    <cellStyle name="Percent 2 5 3 2 2 2 6" xfId="11037"/>
    <cellStyle name="Percent 2 5 3 2 2 2 6 2" xfId="31714"/>
    <cellStyle name="Percent 2 5 3 2 2 2 7" xfId="21377"/>
    <cellStyle name="Percent 2 5 3 2 2 3" xfId="1023"/>
    <cellStyle name="Percent 2 5 3 2 2 3 2" xfId="2315"/>
    <cellStyle name="Percent 2 5 3 2 2 3 2 2" xfId="4899"/>
    <cellStyle name="Percent 2 5 3 2 2 3 2 2 2" xfId="10067"/>
    <cellStyle name="Percent 2 5 3 2 2 3 2 2 2 2" xfId="20404"/>
    <cellStyle name="Percent 2 5 3 2 2 3 2 2 2 2 2" xfId="41081"/>
    <cellStyle name="Percent 2 5 3 2 2 3 2 2 2 3" xfId="30744"/>
    <cellStyle name="Percent 2 5 3 2 2 3 2 2 3" xfId="15236"/>
    <cellStyle name="Percent 2 5 3 2 2 3 2 2 3 2" xfId="35913"/>
    <cellStyle name="Percent 2 5 3 2 2 3 2 2 4" xfId="25576"/>
    <cellStyle name="Percent 2 5 3 2 2 3 2 3" xfId="7483"/>
    <cellStyle name="Percent 2 5 3 2 2 3 2 3 2" xfId="17820"/>
    <cellStyle name="Percent 2 5 3 2 2 3 2 3 2 2" xfId="38497"/>
    <cellStyle name="Percent 2 5 3 2 2 3 2 3 3" xfId="28160"/>
    <cellStyle name="Percent 2 5 3 2 2 3 2 4" xfId="12652"/>
    <cellStyle name="Percent 2 5 3 2 2 3 2 4 2" xfId="33329"/>
    <cellStyle name="Percent 2 5 3 2 2 3 2 5" xfId="22992"/>
    <cellStyle name="Percent 2 5 3 2 2 3 3" xfId="3607"/>
    <cellStyle name="Percent 2 5 3 2 2 3 3 2" xfId="8775"/>
    <cellStyle name="Percent 2 5 3 2 2 3 3 2 2" xfId="19112"/>
    <cellStyle name="Percent 2 5 3 2 2 3 3 2 2 2" xfId="39789"/>
    <cellStyle name="Percent 2 5 3 2 2 3 3 2 3" xfId="29452"/>
    <cellStyle name="Percent 2 5 3 2 2 3 3 3" xfId="13944"/>
    <cellStyle name="Percent 2 5 3 2 2 3 3 3 2" xfId="34621"/>
    <cellStyle name="Percent 2 5 3 2 2 3 3 4" xfId="24284"/>
    <cellStyle name="Percent 2 5 3 2 2 3 4" xfId="6191"/>
    <cellStyle name="Percent 2 5 3 2 2 3 4 2" xfId="16528"/>
    <cellStyle name="Percent 2 5 3 2 2 3 4 2 2" xfId="37205"/>
    <cellStyle name="Percent 2 5 3 2 2 3 4 3" xfId="26868"/>
    <cellStyle name="Percent 2 5 3 2 2 3 5" xfId="11360"/>
    <cellStyle name="Percent 2 5 3 2 2 3 5 2" xfId="32037"/>
    <cellStyle name="Percent 2 5 3 2 2 3 6" xfId="21700"/>
    <cellStyle name="Percent 2 5 3 2 2 4" xfId="1669"/>
    <cellStyle name="Percent 2 5 3 2 2 4 2" xfId="4253"/>
    <cellStyle name="Percent 2 5 3 2 2 4 2 2" xfId="9421"/>
    <cellStyle name="Percent 2 5 3 2 2 4 2 2 2" xfId="19758"/>
    <cellStyle name="Percent 2 5 3 2 2 4 2 2 2 2" xfId="40435"/>
    <cellStyle name="Percent 2 5 3 2 2 4 2 2 3" xfId="30098"/>
    <cellStyle name="Percent 2 5 3 2 2 4 2 3" xfId="14590"/>
    <cellStyle name="Percent 2 5 3 2 2 4 2 3 2" xfId="35267"/>
    <cellStyle name="Percent 2 5 3 2 2 4 2 4" xfId="24930"/>
    <cellStyle name="Percent 2 5 3 2 2 4 3" xfId="6837"/>
    <cellStyle name="Percent 2 5 3 2 2 4 3 2" xfId="17174"/>
    <cellStyle name="Percent 2 5 3 2 2 4 3 2 2" xfId="37851"/>
    <cellStyle name="Percent 2 5 3 2 2 4 3 3" xfId="27514"/>
    <cellStyle name="Percent 2 5 3 2 2 4 4" xfId="12006"/>
    <cellStyle name="Percent 2 5 3 2 2 4 4 2" xfId="32683"/>
    <cellStyle name="Percent 2 5 3 2 2 4 5" xfId="22346"/>
    <cellStyle name="Percent 2 5 3 2 2 5" xfId="2961"/>
    <cellStyle name="Percent 2 5 3 2 2 5 2" xfId="8129"/>
    <cellStyle name="Percent 2 5 3 2 2 5 2 2" xfId="18466"/>
    <cellStyle name="Percent 2 5 3 2 2 5 2 2 2" xfId="39143"/>
    <cellStyle name="Percent 2 5 3 2 2 5 2 3" xfId="28806"/>
    <cellStyle name="Percent 2 5 3 2 2 5 3" xfId="13298"/>
    <cellStyle name="Percent 2 5 3 2 2 5 3 2" xfId="33975"/>
    <cellStyle name="Percent 2 5 3 2 2 5 4" xfId="23638"/>
    <cellStyle name="Percent 2 5 3 2 2 6" xfId="5545"/>
    <cellStyle name="Percent 2 5 3 2 2 6 2" xfId="15882"/>
    <cellStyle name="Percent 2 5 3 2 2 6 2 2" xfId="36559"/>
    <cellStyle name="Percent 2 5 3 2 2 6 3" xfId="26222"/>
    <cellStyle name="Percent 2 5 3 2 2 7" xfId="10714"/>
    <cellStyle name="Percent 2 5 3 2 2 7 2" xfId="31391"/>
    <cellStyle name="Percent 2 5 3 2 2 8" xfId="21054"/>
    <cellStyle name="Percent 2 5 3 2 3" xfId="537"/>
    <cellStyle name="Percent 2 5 3 2 3 2" xfId="1183"/>
    <cellStyle name="Percent 2 5 3 2 3 2 2" xfId="2475"/>
    <cellStyle name="Percent 2 5 3 2 3 2 2 2" xfId="5059"/>
    <cellStyle name="Percent 2 5 3 2 3 2 2 2 2" xfId="10227"/>
    <cellStyle name="Percent 2 5 3 2 3 2 2 2 2 2" xfId="20564"/>
    <cellStyle name="Percent 2 5 3 2 3 2 2 2 2 2 2" xfId="41241"/>
    <cellStyle name="Percent 2 5 3 2 3 2 2 2 2 3" xfId="30904"/>
    <cellStyle name="Percent 2 5 3 2 3 2 2 2 3" xfId="15396"/>
    <cellStyle name="Percent 2 5 3 2 3 2 2 2 3 2" xfId="36073"/>
    <cellStyle name="Percent 2 5 3 2 3 2 2 2 4" xfId="25736"/>
    <cellStyle name="Percent 2 5 3 2 3 2 2 3" xfId="7643"/>
    <cellStyle name="Percent 2 5 3 2 3 2 2 3 2" xfId="17980"/>
    <cellStyle name="Percent 2 5 3 2 3 2 2 3 2 2" xfId="38657"/>
    <cellStyle name="Percent 2 5 3 2 3 2 2 3 3" xfId="28320"/>
    <cellStyle name="Percent 2 5 3 2 3 2 2 4" xfId="12812"/>
    <cellStyle name="Percent 2 5 3 2 3 2 2 4 2" xfId="33489"/>
    <cellStyle name="Percent 2 5 3 2 3 2 2 5" xfId="23152"/>
    <cellStyle name="Percent 2 5 3 2 3 2 3" xfId="3767"/>
    <cellStyle name="Percent 2 5 3 2 3 2 3 2" xfId="8935"/>
    <cellStyle name="Percent 2 5 3 2 3 2 3 2 2" xfId="19272"/>
    <cellStyle name="Percent 2 5 3 2 3 2 3 2 2 2" xfId="39949"/>
    <cellStyle name="Percent 2 5 3 2 3 2 3 2 3" xfId="29612"/>
    <cellStyle name="Percent 2 5 3 2 3 2 3 3" xfId="14104"/>
    <cellStyle name="Percent 2 5 3 2 3 2 3 3 2" xfId="34781"/>
    <cellStyle name="Percent 2 5 3 2 3 2 3 4" xfId="24444"/>
    <cellStyle name="Percent 2 5 3 2 3 2 4" xfId="6351"/>
    <cellStyle name="Percent 2 5 3 2 3 2 4 2" xfId="16688"/>
    <cellStyle name="Percent 2 5 3 2 3 2 4 2 2" xfId="37365"/>
    <cellStyle name="Percent 2 5 3 2 3 2 4 3" xfId="27028"/>
    <cellStyle name="Percent 2 5 3 2 3 2 5" xfId="11520"/>
    <cellStyle name="Percent 2 5 3 2 3 2 5 2" xfId="32197"/>
    <cellStyle name="Percent 2 5 3 2 3 2 6" xfId="21860"/>
    <cellStyle name="Percent 2 5 3 2 3 3" xfId="1829"/>
    <cellStyle name="Percent 2 5 3 2 3 3 2" xfId="4413"/>
    <cellStyle name="Percent 2 5 3 2 3 3 2 2" xfId="9581"/>
    <cellStyle name="Percent 2 5 3 2 3 3 2 2 2" xfId="19918"/>
    <cellStyle name="Percent 2 5 3 2 3 3 2 2 2 2" xfId="40595"/>
    <cellStyle name="Percent 2 5 3 2 3 3 2 2 3" xfId="30258"/>
    <cellStyle name="Percent 2 5 3 2 3 3 2 3" xfId="14750"/>
    <cellStyle name="Percent 2 5 3 2 3 3 2 3 2" xfId="35427"/>
    <cellStyle name="Percent 2 5 3 2 3 3 2 4" xfId="25090"/>
    <cellStyle name="Percent 2 5 3 2 3 3 3" xfId="6997"/>
    <cellStyle name="Percent 2 5 3 2 3 3 3 2" xfId="17334"/>
    <cellStyle name="Percent 2 5 3 2 3 3 3 2 2" xfId="38011"/>
    <cellStyle name="Percent 2 5 3 2 3 3 3 3" xfId="27674"/>
    <cellStyle name="Percent 2 5 3 2 3 3 4" xfId="12166"/>
    <cellStyle name="Percent 2 5 3 2 3 3 4 2" xfId="32843"/>
    <cellStyle name="Percent 2 5 3 2 3 3 5" xfId="22506"/>
    <cellStyle name="Percent 2 5 3 2 3 4" xfId="3121"/>
    <cellStyle name="Percent 2 5 3 2 3 4 2" xfId="8289"/>
    <cellStyle name="Percent 2 5 3 2 3 4 2 2" xfId="18626"/>
    <cellStyle name="Percent 2 5 3 2 3 4 2 2 2" xfId="39303"/>
    <cellStyle name="Percent 2 5 3 2 3 4 2 3" xfId="28966"/>
    <cellStyle name="Percent 2 5 3 2 3 4 3" xfId="13458"/>
    <cellStyle name="Percent 2 5 3 2 3 4 3 2" xfId="34135"/>
    <cellStyle name="Percent 2 5 3 2 3 4 4" xfId="23798"/>
    <cellStyle name="Percent 2 5 3 2 3 5" xfId="5705"/>
    <cellStyle name="Percent 2 5 3 2 3 5 2" xfId="16042"/>
    <cellStyle name="Percent 2 5 3 2 3 5 2 2" xfId="36719"/>
    <cellStyle name="Percent 2 5 3 2 3 5 3" xfId="26382"/>
    <cellStyle name="Percent 2 5 3 2 3 6" xfId="10874"/>
    <cellStyle name="Percent 2 5 3 2 3 6 2" xfId="31551"/>
    <cellStyle name="Percent 2 5 3 2 3 7" xfId="21214"/>
    <cellStyle name="Percent 2 5 3 2 4" xfId="860"/>
    <cellStyle name="Percent 2 5 3 2 4 2" xfId="2152"/>
    <cellStyle name="Percent 2 5 3 2 4 2 2" xfId="4736"/>
    <cellStyle name="Percent 2 5 3 2 4 2 2 2" xfId="9904"/>
    <cellStyle name="Percent 2 5 3 2 4 2 2 2 2" xfId="20241"/>
    <cellStyle name="Percent 2 5 3 2 4 2 2 2 2 2" xfId="40918"/>
    <cellStyle name="Percent 2 5 3 2 4 2 2 2 3" xfId="30581"/>
    <cellStyle name="Percent 2 5 3 2 4 2 2 3" xfId="15073"/>
    <cellStyle name="Percent 2 5 3 2 4 2 2 3 2" xfId="35750"/>
    <cellStyle name="Percent 2 5 3 2 4 2 2 4" xfId="25413"/>
    <cellStyle name="Percent 2 5 3 2 4 2 3" xfId="7320"/>
    <cellStyle name="Percent 2 5 3 2 4 2 3 2" xfId="17657"/>
    <cellStyle name="Percent 2 5 3 2 4 2 3 2 2" xfId="38334"/>
    <cellStyle name="Percent 2 5 3 2 4 2 3 3" xfId="27997"/>
    <cellStyle name="Percent 2 5 3 2 4 2 4" xfId="12489"/>
    <cellStyle name="Percent 2 5 3 2 4 2 4 2" xfId="33166"/>
    <cellStyle name="Percent 2 5 3 2 4 2 5" xfId="22829"/>
    <cellStyle name="Percent 2 5 3 2 4 3" xfId="3444"/>
    <cellStyle name="Percent 2 5 3 2 4 3 2" xfId="8612"/>
    <cellStyle name="Percent 2 5 3 2 4 3 2 2" xfId="18949"/>
    <cellStyle name="Percent 2 5 3 2 4 3 2 2 2" xfId="39626"/>
    <cellStyle name="Percent 2 5 3 2 4 3 2 3" xfId="29289"/>
    <cellStyle name="Percent 2 5 3 2 4 3 3" xfId="13781"/>
    <cellStyle name="Percent 2 5 3 2 4 3 3 2" xfId="34458"/>
    <cellStyle name="Percent 2 5 3 2 4 3 4" xfId="24121"/>
    <cellStyle name="Percent 2 5 3 2 4 4" xfId="6028"/>
    <cellStyle name="Percent 2 5 3 2 4 4 2" xfId="16365"/>
    <cellStyle name="Percent 2 5 3 2 4 4 2 2" xfId="37042"/>
    <cellStyle name="Percent 2 5 3 2 4 4 3" xfId="26705"/>
    <cellStyle name="Percent 2 5 3 2 4 5" xfId="11197"/>
    <cellStyle name="Percent 2 5 3 2 4 5 2" xfId="31874"/>
    <cellStyle name="Percent 2 5 3 2 4 6" xfId="21537"/>
    <cellStyle name="Percent 2 5 3 2 5" xfId="1506"/>
    <cellStyle name="Percent 2 5 3 2 5 2" xfId="4090"/>
    <cellStyle name="Percent 2 5 3 2 5 2 2" xfId="9258"/>
    <cellStyle name="Percent 2 5 3 2 5 2 2 2" xfId="19595"/>
    <cellStyle name="Percent 2 5 3 2 5 2 2 2 2" xfId="40272"/>
    <cellStyle name="Percent 2 5 3 2 5 2 2 3" xfId="29935"/>
    <cellStyle name="Percent 2 5 3 2 5 2 3" xfId="14427"/>
    <cellStyle name="Percent 2 5 3 2 5 2 3 2" xfId="35104"/>
    <cellStyle name="Percent 2 5 3 2 5 2 4" xfId="24767"/>
    <cellStyle name="Percent 2 5 3 2 5 3" xfId="6674"/>
    <cellStyle name="Percent 2 5 3 2 5 3 2" xfId="17011"/>
    <cellStyle name="Percent 2 5 3 2 5 3 2 2" xfId="37688"/>
    <cellStyle name="Percent 2 5 3 2 5 3 3" xfId="27351"/>
    <cellStyle name="Percent 2 5 3 2 5 4" xfId="11843"/>
    <cellStyle name="Percent 2 5 3 2 5 4 2" xfId="32520"/>
    <cellStyle name="Percent 2 5 3 2 5 5" xfId="22183"/>
    <cellStyle name="Percent 2 5 3 2 6" xfId="2798"/>
    <cellStyle name="Percent 2 5 3 2 6 2" xfId="7966"/>
    <cellStyle name="Percent 2 5 3 2 6 2 2" xfId="18303"/>
    <cellStyle name="Percent 2 5 3 2 6 2 2 2" xfId="38980"/>
    <cellStyle name="Percent 2 5 3 2 6 2 3" xfId="28643"/>
    <cellStyle name="Percent 2 5 3 2 6 3" xfId="13135"/>
    <cellStyle name="Percent 2 5 3 2 6 3 2" xfId="33812"/>
    <cellStyle name="Percent 2 5 3 2 6 4" xfId="23475"/>
    <cellStyle name="Percent 2 5 3 2 7" xfId="5382"/>
    <cellStyle name="Percent 2 5 3 2 7 2" xfId="15719"/>
    <cellStyle name="Percent 2 5 3 2 7 2 2" xfId="36396"/>
    <cellStyle name="Percent 2 5 3 2 7 3" xfId="26059"/>
    <cellStyle name="Percent 2 5 3 2 8" xfId="10551"/>
    <cellStyle name="Percent 2 5 3 2 8 2" xfId="31228"/>
    <cellStyle name="Percent 2 5 3 2 9" xfId="20891"/>
    <cellStyle name="Percent 2 5 3 3" xfId="296"/>
    <cellStyle name="Percent 2 5 3 3 2" xfId="620"/>
    <cellStyle name="Percent 2 5 3 3 2 2" xfId="1266"/>
    <cellStyle name="Percent 2 5 3 3 2 2 2" xfId="2558"/>
    <cellStyle name="Percent 2 5 3 3 2 2 2 2" xfId="5142"/>
    <cellStyle name="Percent 2 5 3 3 2 2 2 2 2" xfId="10310"/>
    <cellStyle name="Percent 2 5 3 3 2 2 2 2 2 2" xfId="20647"/>
    <cellStyle name="Percent 2 5 3 3 2 2 2 2 2 2 2" xfId="41324"/>
    <cellStyle name="Percent 2 5 3 3 2 2 2 2 2 3" xfId="30987"/>
    <cellStyle name="Percent 2 5 3 3 2 2 2 2 3" xfId="15479"/>
    <cellStyle name="Percent 2 5 3 3 2 2 2 2 3 2" xfId="36156"/>
    <cellStyle name="Percent 2 5 3 3 2 2 2 2 4" xfId="25819"/>
    <cellStyle name="Percent 2 5 3 3 2 2 2 3" xfId="7726"/>
    <cellStyle name="Percent 2 5 3 3 2 2 2 3 2" xfId="18063"/>
    <cellStyle name="Percent 2 5 3 3 2 2 2 3 2 2" xfId="38740"/>
    <cellStyle name="Percent 2 5 3 3 2 2 2 3 3" xfId="28403"/>
    <cellStyle name="Percent 2 5 3 3 2 2 2 4" xfId="12895"/>
    <cellStyle name="Percent 2 5 3 3 2 2 2 4 2" xfId="33572"/>
    <cellStyle name="Percent 2 5 3 3 2 2 2 5" xfId="23235"/>
    <cellStyle name="Percent 2 5 3 3 2 2 3" xfId="3850"/>
    <cellStyle name="Percent 2 5 3 3 2 2 3 2" xfId="9018"/>
    <cellStyle name="Percent 2 5 3 3 2 2 3 2 2" xfId="19355"/>
    <cellStyle name="Percent 2 5 3 3 2 2 3 2 2 2" xfId="40032"/>
    <cellStyle name="Percent 2 5 3 3 2 2 3 2 3" xfId="29695"/>
    <cellStyle name="Percent 2 5 3 3 2 2 3 3" xfId="14187"/>
    <cellStyle name="Percent 2 5 3 3 2 2 3 3 2" xfId="34864"/>
    <cellStyle name="Percent 2 5 3 3 2 2 3 4" xfId="24527"/>
    <cellStyle name="Percent 2 5 3 3 2 2 4" xfId="6434"/>
    <cellStyle name="Percent 2 5 3 3 2 2 4 2" xfId="16771"/>
    <cellStyle name="Percent 2 5 3 3 2 2 4 2 2" xfId="37448"/>
    <cellStyle name="Percent 2 5 3 3 2 2 4 3" xfId="27111"/>
    <cellStyle name="Percent 2 5 3 3 2 2 5" xfId="11603"/>
    <cellStyle name="Percent 2 5 3 3 2 2 5 2" xfId="32280"/>
    <cellStyle name="Percent 2 5 3 3 2 2 6" xfId="21943"/>
    <cellStyle name="Percent 2 5 3 3 2 3" xfId="1912"/>
    <cellStyle name="Percent 2 5 3 3 2 3 2" xfId="4496"/>
    <cellStyle name="Percent 2 5 3 3 2 3 2 2" xfId="9664"/>
    <cellStyle name="Percent 2 5 3 3 2 3 2 2 2" xfId="20001"/>
    <cellStyle name="Percent 2 5 3 3 2 3 2 2 2 2" xfId="40678"/>
    <cellStyle name="Percent 2 5 3 3 2 3 2 2 3" xfId="30341"/>
    <cellStyle name="Percent 2 5 3 3 2 3 2 3" xfId="14833"/>
    <cellStyle name="Percent 2 5 3 3 2 3 2 3 2" xfId="35510"/>
    <cellStyle name="Percent 2 5 3 3 2 3 2 4" xfId="25173"/>
    <cellStyle name="Percent 2 5 3 3 2 3 3" xfId="7080"/>
    <cellStyle name="Percent 2 5 3 3 2 3 3 2" xfId="17417"/>
    <cellStyle name="Percent 2 5 3 3 2 3 3 2 2" xfId="38094"/>
    <cellStyle name="Percent 2 5 3 3 2 3 3 3" xfId="27757"/>
    <cellStyle name="Percent 2 5 3 3 2 3 4" xfId="12249"/>
    <cellStyle name="Percent 2 5 3 3 2 3 4 2" xfId="32926"/>
    <cellStyle name="Percent 2 5 3 3 2 3 5" xfId="22589"/>
    <cellStyle name="Percent 2 5 3 3 2 4" xfId="3204"/>
    <cellStyle name="Percent 2 5 3 3 2 4 2" xfId="8372"/>
    <cellStyle name="Percent 2 5 3 3 2 4 2 2" xfId="18709"/>
    <cellStyle name="Percent 2 5 3 3 2 4 2 2 2" xfId="39386"/>
    <cellStyle name="Percent 2 5 3 3 2 4 2 3" xfId="29049"/>
    <cellStyle name="Percent 2 5 3 3 2 4 3" xfId="13541"/>
    <cellStyle name="Percent 2 5 3 3 2 4 3 2" xfId="34218"/>
    <cellStyle name="Percent 2 5 3 3 2 4 4" xfId="23881"/>
    <cellStyle name="Percent 2 5 3 3 2 5" xfId="5788"/>
    <cellStyle name="Percent 2 5 3 3 2 5 2" xfId="16125"/>
    <cellStyle name="Percent 2 5 3 3 2 5 2 2" xfId="36802"/>
    <cellStyle name="Percent 2 5 3 3 2 5 3" xfId="26465"/>
    <cellStyle name="Percent 2 5 3 3 2 6" xfId="10957"/>
    <cellStyle name="Percent 2 5 3 3 2 6 2" xfId="31634"/>
    <cellStyle name="Percent 2 5 3 3 2 7" xfId="21297"/>
    <cellStyle name="Percent 2 5 3 3 3" xfId="943"/>
    <cellStyle name="Percent 2 5 3 3 3 2" xfId="2235"/>
    <cellStyle name="Percent 2 5 3 3 3 2 2" xfId="4819"/>
    <cellStyle name="Percent 2 5 3 3 3 2 2 2" xfId="9987"/>
    <cellStyle name="Percent 2 5 3 3 3 2 2 2 2" xfId="20324"/>
    <cellStyle name="Percent 2 5 3 3 3 2 2 2 2 2" xfId="41001"/>
    <cellStyle name="Percent 2 5 3 3 3 2 2 2 3" xfId="30664"/>
    <cellStyle name="Percent 2 5 3 3 3 2 2 3" xfId="15156"/>
    <cellStyle name="Percent 2 5 3 3 3 2 2 3 2" xfId="35833"/>
    <cellStyle name="Percent 2 5 3 3 3 2 2 4" xfId="25496"/>
    <cellStyle name="Percent 2 5 3 3 3 2 3" xfId="7403"/>
    <cellStyle name="Percent 2 5 3 3 3 2 3 2" xfId="17740"/>
    <cellStyle name="Percent 2 5 3 3 3 2 3 2 2" xfId="38417"/>
    <cellStyle name="Percent 2 5 3 3 3 2 3 3" xfId="28080"/>
    <cellStyle name="Percent 2 5 3 3 3 2 4" xfId="12572"/>
    <cellStyle name="Percent 2 5 3 3 3 2 4 2" xfId="33249"/>
    <cellStyle name="Percent 2 5 3 3 3 2 5" xfId="22912"/>
    <cellStyle name="Percent 2 5 3 3 3 3" xfId="3527"/>
    <cellStyle name="Percent 2 5 3 3 3 3 2" xfId="8695"/>
    <cellStyle name="Percent 2 5 3 3 3 3 2 2" xfId="19032"/>
    <cellStyle name="Percent 2 5 3 3 3 3 2 2 2" xfId="39709"/>
    <cellStyle name="Percent 2 5 3 3 3 3 2 3" xfId="29372"/>
    <cellStyle name="Percent 2 5 3 3 3 3 3" xfId="13864"/>
    <cellStyle name="Percent 2 5 3 3 3 3 3 2" xfId="34541"/>
    <cellStyle name="Percent 2 5 3 3 3 3 4" xfId="24204"/>
    <cellStyle name="Percent 2 5 3 3 3 4" xfId="6111"/>
    <cellStyle name="Percent 2 5 3 3 3 4 2" xfId="16448"/>
    <cellStyle name="Percent 2 5 3 3 3 4 2 2" xfId="37125"/>
    <cellStyle name="Percent 2 5 3 3 3 4 3" xfId="26788"/>
    <cellStyle name="Percent 2 5 3 3 3 5" xfId="11280"/>
    <cellStyle name="Percent 2 5 3 3 3 5 2" xfId="31957"/>
    <cellStyle name="Percent 2 5 3 3 3 6" xfId="21620"/>
    <cellStyle name="Percent 2 5 3 3 4" xfId="1589"/>
    <cellStyle name="Percent 2 5 3 3 4 2" xfId="4173"/>
    <cellStyle name="Percent 2 5 3 3 4 2 2" xfId="9341"/>
    <cellStyle name="Percent 2 5 3 3 4 2 2 2" xfId="19678"/>
    <cellStyle name="Percent 2 5 3 3 4 2 2 2 2" xfId="40355"/>
    <cellStyle name="Percent 2 5 3 3 4 2 2 3" xfId="30018"/>
    <cellStyle name="Percent 2 5 3 3 4 2 3" xfId="14510"/>
    <cellStyle name="Percent 2 5 3 3 4 2 3 2" xfId="35187"/>
    <cellStyle name="Percent 2 5 3 3 4 2 4" xfId="24850"/>
    <cellStyle name="Percent 2 5 3 3 4 3" xfId="6757"/>
    <cellStyle name="Percent 2 5 3 3 4 3 2" xfId="17094"/>
    <cellStyle name="Percent 2 5 3 3 4 3 2 2" xfId="37771"/>
    <cellStyle name="Percent 2 5 3 3 4 3 3" xfId="27434"/>
    <cellStyle name="Percent 2 5 3 3 4 4" xfId="11926"/>
    <cellStyle name="Percent 2 5 3 3 4 4 2" xfId="32603"/>
    <cellStyle name="Percent 2 5 3 3 4 5" xfId="22266"/>
    <cellStyle name="Percent 2 5 3 3 5" xfId="2881"/>
    <cellStyle name="Percent 2 5 3 3 5 2" xfId="8049"/>
    <cellStyle name="Percent 2 5 3 3 5 2 2" xfId="18386"/>
    <cellStyle name="Percent 2 5 3 3 5 2 2 2" xfId="39063"/>
    <cellStyle name="Percent 2 5 3 3 5 2 3" xfId="28726"/>
    <cellStyle name="Percent 2 5 3 3 5 3" xfId="13218"/>
    <cellStyle name="Percent 2 5 3 3 5 3 2" xfId="33895"/>
    <cellStyle name="Percent 2 5 3 3 5 4" xfId="23558"/>
    <cellStyle name="Percent 2 5 3 3 6" xfId="5465"/>
    <cellStyle name="Percent 2 5 3 3 6 2" xfId="15802"/>
    <cellStyle name="Percent 2 5 3 3 6 2 2" xfId="36479"/>
    <cellStyle name="Percent 2 5 3 3 6 3" xfId="26142"/>
    <cellStyle name="Percent 2 5 3 3 7" xfId="10634"/>
    <cellStyle name="Percent 2 5 3 3 7 2" xfId="31311"/>
    <cellStyle name="Percent 2 5 3 3 8" xfId="20974"/>
    <cellStyle name="Percent 2 5 3 4" xfId="457"/>
    <cellStyle name="Percent 2 5 3 4 2" xfId="1103"/>
    <cellStyle name="Percent 2 5 3 4 2 2" xfId="2395"/>
    <cellStyle name="Percent 2 5 3 4 2 2 2" xfId="4979"/>
    <cellStyle name="Percent 2 5 3 4 2 2 2 2" xfId="10147"/>
    <cellStyle name="Percent 2 5 3 4 2 2 2 2 2" xfId="20484"/>
    <cellStyle name="Percent 2 5 3 4 2 2 2 2 2 2" xfId="41161"/>
    <cellStyle name="Percent 2 5 3 4 2 2 2 2 3" xfId="30824"/>
    <cellStyle name="Percent 2 5 3 4 2 2 2 3" xfId="15316"/>
    <cellStyle name="Percent 2 5 3 4 2 2 2 3 2" xfId="35993"/>
    <cellStyle name="Percent 2 5 3 4 2 2 2 4" xfId="25656"/>
    <cellStyle name="Percent 2 5 3 4 2 2 3" xfId="7563"/>
    <cellStyle name="Percent 2 5 3 4 2 2 3 2" xfId="17900"/>
    <cellStyle name="Percent 2 5 3 4 2 2 3 2 2" xfId="38577"/>
    <cellStyle name="Percent 2 5 3 4 2 2 3 3" xfId="28240"/>
    <cellStyle name="Percent 2 5 3 4 2 2 4" xfId="12732"/>
    <cellStyle name="Percent 2 5 3 4 2 2 4 2" xfId="33409"/>
    <cellStyle name="Percent 2 5 3 4 2 2 5" xfId="23072"/>
    <cellStyle name="Percent 2 5 3 4 2 3" xfId="3687"/>
    <cellStyle name="Percent 2 5 3 4 2 3 2" xfId="8855"/>
    <cellStyle name="Percent 2 5 3 4 2 3 2 2" xfId="19192"/>
    <cellStyle name="Percent 2 5 3 4 2 3 2 2 2" xfId="39869"/>
    <cellStyle name="Percent 2 5 3 4 2 3 2 3" xfId="29532"/>
    <cellStyle name="Percent 2 5 3 4 2 3 3" xfId="14024"/>
    <cellStyle name="Percent 2 5 3 4 2 3 3 2" xfId="34701"/>
    <cellStyle name="Percent 2 5 3 4 2 3 4" xfId="24364"/>
    <cellStyle name="Percent 2 5 3 4 2 4" xfId="6271"/>
    <cellStyle name="Percent 2 5 3 4 2 4 2" xfId="16608"/>
    <cellStyle name="Percent 2 5 3 4 2 4 2 2" xfId="37285"/>
    <cellStyle name="Percent 2 5 3 4 2 4 3" xfId="26948"/>
    <cellStyle name="Percent 2 5 3 4 2 5" xfId="11440"/>
    <cellStyle name="Percent 2 5 3 4 2 5 2" xfId="32117"/>
    <cellStyle name="Percent 2 5 3 4 2 6" xfId="21780"/>
    <cellStyle name="Percent 2 5 3 4 3" xfId="1749"/>
    <cellStyle name="Percent 2 5 3 4 3 2" xfId="4333"/>
    <cellStyle name="Percent 2 5 3 4 3 2 2" xfId="9501"/>
    <cellStyle name="Percent 2 5 3 4 3 2 2 2" xfId="19838"/>
    <cellStyle name="Percent 2 5 3 4 3 2 2 2 2" xfId="40515"/>
    <cellStyle name="Percent 2 5 3 4 3 2 2 3" xfId="30178"/>
    <cellStyle name="Percent 2 5 3 4 3 2 3" xfId="14670"/>
    <cellStyle name="Percent 2 5 3 4 3 2 3 2" xfId="35347"/>
    <cellStyle name="Percent 2 5 3 4 3 2 4" xfId="25010"/>
    <cellStyle name="Percent 2 5 3 4 3 3" xfId="6917"/>
    <cellStyle name="Percent 2 5 3 4 3 3 2" xfId="17254"/>
    <cellStyle name="Percent 2 5 3 4 3 3 2 2" xfId="37931"/>
    <cellStyle name="Percent 2 5 3 4 3 3 3" xfId="27594"/>
    <cellStyle name="Percent 2 5 3 4 3 4" xfId="12086"/>
    <cellStyle name="Percent 2 5 3 4 3 4 2" xfId="32763"/>
    <cellStyle name="Percent 2 5 3 4 3 5" xfId="22426"/>
    <cellStyle name="Percent 2 5 3 4 4" xfId="3041"/>
    <cellStyle name="Percent 2 5 3 4 4 2" xfId="8209"/>
    <cellStyle name="Percent 2 5 3 4 4 2 2" xfId="18546"/>
    <cellStyle name="Percent 2 5 3 4 4 2 2 2" xfId="39223"/>
    <cellStyle name="Percent 2 5 3 4 4 2 3" xfId="28886"/>
    <cellStyle name="Percent 2 5 3 4 4 3" xfId="13378"/>
    <cellStyle name="Percent 2 5 3 4 4 3 2" xfId="34055"/>
    <cellStyle name="Percent 2 5 3 4 4 4" xfId="23718"/>
    <cellStyle name="Percent 2 5 3 4 5" xfId="5625"/>
    <cellStyle name="Percent 2 5 3 4 5 2" xfId="15962"/>
    <cellStyle name="Percent 2 5 3 4 5 2 2" xfId="36639"/>
    <cellStyle name="Percent 2 5 3 4 5 3" xfId="26302"/>
    <cellStyle name="Percent 2 5 3 4 6" xfId="10794"/>
    <cellStyle name="Percent 2 5 3 4 6 2" xfId="31471"/>
    <cellStyle name="Percent 2 5 3 4 7" xfId="21134"/>
    <cellStyle name="Percent 2 5 3 5" xfId="780"/>
    <cellStyle name="Percent 2 5 3 5 2" xfId="2072"/>
    <cellStyle name="Percent 2 5 3 5 2 2" xfId="4656"/>
    <cellStyle name="Percent 2 5 3 5 2 2 2" xfId="9824"/>
    <cellStyle name="Percent 2 5 3 5 2 2 2 2" xfId="20161"/>
    <cellStyle name="Percent 2 5 3 5 2 2 2 2 2" xfId="40838"/>
    <cellStyle name="Percent 2 5 3 5 2 2 2 3" xfId="30501"/>
    <cellStyle name="Percent 2 5 3 5 2 2 3" xfId="14993"/>
    <cellStyle name="Percent 2 5 3 5 2 2 3 2" xfId="35670"/>
    <cellStyle name="Percent 2 5 3 5 2 2 4" xfId="25333"/>
    <cellStyle name="Percent 2 5 3 5 2 3" xfId="7240"/>
    <cellStyle name="Percent 2 5 3 5 2 3 2" xfId="17577"/>
    <cellStyle name="Percent 2 5 3 5 2 3 2 2" xfId="38254"/>
    <cellStyle name="Percent 2 5 3 5 2 3 3" xfId="27917"/>
    <cellStyle name="Percent 2 5 3 5 2 4" xfId="12409"/>
    <cellStyle name="Percent 2 5 3 5 2 4 2" xfId="33086"/>
    <cellStyle name="Percent 2 5 3 5 2 5" xfId="22749"/>
    <cellStyle name="Percent 2 5 3 5 3" xfId="3364"/>
    <cellStyle name="Percent 2 5 3 5 3 2" xfId="8532"/>
    <cellStyle name="Percent 2 5 3 5 3 2 2" xfId="18869"/>
    <cellStyle name="Percent 2 5 3 5 3 2 2 2" xfId="39546"/>
    <cellStyle name="Percent 2 5 3 5 3 2 3" xfId="29209"/>
    <cellStyle name="Percent 2 5 3 5 3 3" xfId="13701"/>
    <cellStyle name="Percent 2 5 3 5 3 3 2" xfId="34378"/>
    <cellStyle name="Percent 2 5 3 5 3 4" xfId="24041"/>
    <cellStyle name="Percent 2 5 3 5 4" xfId="5948"/>
    <cellStyle name="Percent 2 5 3 5 4 2" xfId="16285"/>
    <cellStyle name="Percent 2 5 3 5 4 2 2" xfId="36962"/>
    <cellStyle name="Percent 2 5 3 5 4 3" xfId="26625"/>
    <cellStyle name="Percent 2 5 3 5 5" xfId="11117"/>
    <cellStyle name="Percent 2 5 3 5 5 2" xfId="31794"/>
    <cellStyle name="Percent 2 5 3 5 6" xfId="21457"/>
    <cellStyle name="Percent 2 5 3 6" xfId="1426"/>
    <cellStyle name="Percent 2 5 3 6 2" xfId="4010"/>
    <cellStyle name="Percent 2 5 3 6 2 2" xfId="9178"/>
    <cellStyle name="Percent 2 5 3 6 2 2 2" xfId="19515"/>
    <cellStyle name="Percent 2 5 3 6 2 2 2 2" xfId="40192"/>
    <cellStyle name="Percent 2 5 3 6 2 2 3" xfId="29855"/>
    <cellStyle name="Percent 2 5 3 6 2 3" xfId="14347"/>
    <cellStyle name="Percent 2 5 3 6 2 3 2" xfId="35024"/>
    <cellStyle name="Percent 2 5 3 6 2 4" xfId="24687"/>
    <cellStyle name="Percent 2 5 3 6 3" xfId="6594"/>
    <cellStyle name="Percent 2 5 3 6 3 2" xfId="16931"/>
    <cellStyle name="Percent 2 5 3 6 3 2 2" xfId="37608"/>
    <cellStyle name="Percent 2 5 3 6 3 3" xfId="27271"/>
    <cellStyle name="Percent 2 5 3 6 4" xfId="11763"/>
    <cellStyle name="Percent 2 5 3 6 4 2" xfId="32440"/>
    <cellStyle name="Percent 2 5 3 6 5" xfId="22103"/>
    <cellStyle name="Percent 2 5 3 7" xfId="2718"/>
    <cellStyle name="Percent 2 5 3 7 2" xfId="7886"/>
    <cellStyle name="Percent 2 5 3 7 2 2" xfId="18223"/>
    <cellStyle name="Percent 2 5 3 7 2 2 2" xfId="38900"/>
    <cellStyle name="Percent 2 5 3 7 2 3" xfId="28563"/>
    <cellStyle name="Percent 2 5 3 7 3" xfId="13055"/>
    <cellStyle name="Percent 2 5 3 7 3 2" xfId="33732"/>
    <cellStyle name="Percent 2 5 3 7 4" xfId="23395"/>
    <cellStyle name="Percent 2 5 3 8" xfId="5302"/>
    <cellStyle name="Percent 2 5 3 8 2" xfId="15639"/>
    <cellStyle name="Percent 2 5 3 8 2 2" xfId="36316"/>
    <cellStyle name="Percent 2 5 3 8 3" xfId="25979"/>
    <cellStyle name="Percent 2 5 3 9" xfId="10471"/>
    <cellStyle name="Percent 2 5 3 9 2" xfId="31148"/>
    <cellStyle name="Percent 2 5 4" xfId="169"/>
    <cellStyle name="Percent 2 5 4 2" xfId="337"/>
    <cellStyle name="Percent 2 5 4 2 2" xfId="660"/>
    <cellStyle name="Percent 2 5 4 2 2 2" xfId="1306"/>
    <cellStyle name="Percent 2 5 4 2 2 2 2" xfId="2598"/>
    <cellStyle name="Percent 2 5 4 2 2 2 2 2" xfId="5182"/>
    <cellStyle name="Percent 2 5 4 2 2 2 2 2 2" xfId="10350"/>
    <cellStyle name="Percent 2 5 4 2 2 2 2 2 2 2" xfId="20687"/>
    <cellStyle name="Percent 2 5 4 2 2 2 2 2 2 2 2" xfId="41364"/>
    <cellStyle name="Percent 2 5 4 2 2 2 2 2 2 3" xfId="31027"/>
    <cellStyle name="Percent 2 5 4 2 2 2 2 2 3" xfId="15519"/>
    <cellStyle name="Percent 2 5 4 2 2 2 2 2 3 2" xfId="36196"/>
    <cellStyle name="Percent 2 5 4 2 2 2 2 2 4" xfId="25859"/>
    <cellStyle name="Percent 2 5 4 2 2 2 2 3" xfId="7766"/>
    <cellStyle name="Percent 2 5 4 2 2 2 2 3 2" xfId="18103"/>
    <cellStyle name="Percent 2 5 4 2 2 2 2 3 2 2" xfId="38780"/>
    <cellStyle name="Percent 2 5 4 2 2 2 2 3 3" xfId="28443"/>
    <cellStyle name="Percent 2 5 4 2 2 2 2 4" xfId="12935"/>
    <cellStyle name="Percent 2 5 4 2 2 2 2 4 2" xfId="33612"/>
    <cellStyle name="Percent 2 5 4 2 2 2 2 5" xfId="23275"/>
    <cellStyle name="Percent 2 5 4 2 2 2 3" xfId="3890"/>
    <cellStyle name="Percent 2 5 4 2 2 2 3 2" xfId="9058"/>
    <cellStyle name="Percent 2 5 4 2 2 2 3 2 2" xfId="19395"/>
    <cellStyle name="Percent 2 5 4 2 2 2 3 2 2 2" xfId="40072"/>
    <cellStyle name="Percent 2 5 4 2 2 2 3 2 3" xfId="29735"/>
    <cellStyle name="Percent 2 5 4 2 2 2 3 3" xfId="14227"/>
    <cellStyle name="Percent 2 5 4 2 2 2 3 3 2" xfId="34904"/>
    <cellStyle name="Percent 2 5 4 2 2 2 3 4" xfId="24567"/>
    <cellStyle name="Percent 2 5 4 2 2 2 4" xfId="6474"/>
    <cellStyle name="Percent 2 5 4 2 2 2 4 2" xfId="16811"/>
    <cellStyle name="Percent 2 5 4 2 2 2 4 2 2" xfId="37488"/>
    <cellStyle name="Percent 2 5 4 2 2 2 4 3" xfId="27151"/>
    <cellStyle name="Percent 2 5 4 2 2 2 5" xfId="11643"/>
    <cellStyle name="Percent 2 5 4 2 2 2 5 2" xfId="32320"/>
    <cellStyle name="Percent 2 5 4 2 2 2 6" xfId="21983"/>
    <cellStyle name="Percent 2 5 4 2 2 3" xfId="1952"/>
    <cellStyle name="Percent 2 5 4 2 2 3 2" xfId="4536"/>
    <cellStyle name="Percent 2 5 4 2 2 3 2 2" xfId="9704"/>
    <cellStyle name="Percent 2 5 4 2 2 3 2 2 2" xfId="20041"/>
    <cellStyle name="Percent 2 5 4 2 2 3 2 2 2 2" xfId="40718"/>
    <cellStyle name="Percent 2 5 4 2 2 3 2 2 3" xfId="30381"/>
    <cellStyle name="Percent 2 5 4 2 2 3 2 3" xfId="14873"/>
    <cellStyle name="Percent 2 5 4 2 2 3 2 3 2" xfId="35550"/>
    <cellStyle name="Percent 2 5 4 2 2 3 2 4" xfId="25213"/>
    <cellStyle name="Percent 2 5 4 2 2 3 3" xfId="7120"/>
    <cellStyle name="Percent 2 5 4 2 2 3 3 2" xfId="17457"/>
    <cellStyle name="Percent 2 5 4 2 2 3 3 2 2" xfId="38134"/>
    <cellStyle name="Percent 2 5 4 2 2 3 3 3" xfId="27797"/>
    <cellStyle name="Percent 2 5 4 2 2 3 4" xfId="12289"/>
    <cellStyle name="Percent 2 5 4 2 2 3 4 2" xfId="32966"/>
    <cellStyle name="Percent 2 5 4 2 2 3 5" xfId="22629"/>
    <cellStyle name="Percent 2 5 4 2 2 4" xfId="3244"/>
    <cellStyle name="Percent 2 5 4 2 2 4 2" xfId="8412"/>
    <cellStyle name="Percent 2 5 4 2 2 4 2 2" xfId="18749"/>
    <cellStyle name="Percent 2 5 4 2 2 4 2 2 2" xfId="39426"/>
    <cellStyle name="Percent 2 5 4 2 2 4 2 3" xfId="29089"/>
    <cellStyle name="Percent 2 5 4 2 2 4 3" xfId="13581"/>
    <cellStyle name="Percent 2 5 4 2 2 4 3 2" xfId="34258"/>
    <cellStyle name="Percent 2 5 4 2 2 4 4" xfId="23921"/>
    <cellStyle name="Percent 2 5 4 2 2 5" xfId="5828"/>
    <cellStyle name="Percent 2 5 4 2 2 5 2" xfId="16165"/>
    <cellStyle name="Percent 2 5 4 2 2 5 2 2" xfId="36842"/>
    <cellStyle name="Percent 2 5 4 2 2 5 3" xfId="26505"/>
    <cellStyle name="Percent 2 5 4 2 2 6" xfId="10997"/>
    <cellStyle name="Percent 2 5 4 2 2 6 2" xfId="31674"/>
    <cellStyle name="Percent 2 5 4 2 2 7" xfId="21337"/>
    <cellStyle name="Percent 2 5 4 2 3" xfId="983"/>
    <cellStyle name="Percent 2 5 4 2 3 2" xfId="2275"/>
    <cellStyle name="Percent 2 5 4 2 3 2 2" xfId="4859"/>
    <cellStyle name="Percent 2 5 4 2 3 2 2 2" xfId="10027"/>
    <cellStyle name="Percent 2 5 4 2 3 2 2 2 2" xfId="20364"/>
    <cellStyle name="Percent 2 5 4 2 3 2 2 2 2 2" xfId="41041"/>
    <cellStyle name="Percent 2 5 4 2 3 2 2 2 3" xfId="30704"/>
    <cellStyle name="Percent 2 5 4 2 3 2 2 3" xfId="15196"/>
    <cellStyle name="Percent 2 5 4 2 3 2 2 3 2" xfId="35873"/>
    <cellStyle name="Percent 2 5 4 2 3 2 2 4" xfId="25536"/>
    <cellStyle name="Percent 2 5 4 2 3 2 3" xfId="7443"/>
    <cellStyle name="Percent 2 5 4 2 3 2 3 2" xfId="17780"/>
    <cellStyle name="Percent 2 5 4 2 3 2 3 2 2" xfId="38457"/>
    <cellStyle name="Percent 2 5 4 2 3 2 3 3" xfId="28120"/>
    <cellStyle name="Percent 2 5 4 2 3 2 4" xfId="12612"/>
    <cellStyle name="Percent 2 5 4 2 3 2 4 2" xfId="33289"/>
    <cellStyle name="Percent 2 5 4 2 3 2 5" xfId="22952"/>
    <cellStyle name="Percent 2 5 4 2 3 3" xfId="3567"/>
    <cellStyle name="Percent 2 5 4 2 3 3 2" xfId="8735"/>
    <cellStyle name="Percent 2 5 4 2 3 3 2 2" xfId="19072"/>
    <cellStyle name="Percent 2 5 4 2 3 3 2 2 2" xfId="39749"/>
    <cellStyle name="Percent 2 5 4 2 3 3 2 3" xfId="29412"/>
    <cellStyle name="Percent 2 5 4 2 3 3 3" xfId="13904"/>
    <cellStyle name="Percent 2 5 4 2 3 3 3 2" xfId="34581"/>
    <cellStyle name="Percent 2 5 4 2 3 3 4" xfId="24244"/>
    <cellStyle name="Percent 2 5 4 2 3 4" xfId="6151"/>
    <cellStyle name="Percent 2 5 4 2 3 4 2" xfId="16488"/>
    <cellStyle name="Percent 2 5 4 2 3 4 2 2" xfId="37165"/>
    <cellStyle name="Percent 2 5 4 2 3 4 3" xfId="26828"/>
    <cellStyle name="Percent 2 5 4 2 3 5" xfId="11320"/>
    <cellStyle name="Percent 2 5 4 2 3 5 2" xfId="31997"/>
    <cellStyle name="Percent 2 5 4 2 3 6" xfId="21660"/>
    <cellStyle name="Percent 2 5 4 2 4" xfId="1629"/>
    <cellStyle name="Percent 2 5 4 2 4 2" xfId="4213"/>
    <cellStyle name="Percent 2 5 4 2 4 2 2" xfId="9381"/>
    <cellStyle name="Percent 2 5 4 2 4 2 2 2" xfId="19718"/>
    <cellStyle name="Percent 2 5 4 2 4 2 2 2 2" xfId="40395"/>
    <cellStyle name="Percent 2 5 4 2 4 2 2 3" xfId="30058"/>
    <cellStyle name="Percent 2 5 4 2 4 2 3" xfId="14550"/>
    <cellStyle name="Percent 2 5 4 2 4 2 3 2" xfId="35227"/>
    <cellStyle name="Percent 2 5 4 2 4 2 4" xfId="24890"/>
    <cellStyle name="Percent 2 5 4 2 4 3" xfId="6797"/>
    <cellStyle name="Percent 2 5 4 2 4 3 2" xfId="17134"/>
    <cellStyle name="Percent 2 5 4 2 4 3 2 2" xfId="37811"/>
    <cellStyle name="Percent 2 5 4 2 4 3 3" xfId="27474"/>
    <cellStyle name="Percent 2 5 4 2 4 4" xfId="11966"/>
    <cellStyle name="Percent 2 5 4 2 4 4 2" xfId="32643"/>
    <cellStyle name="Percent 2 5 4 2 4 5" xfId="22306"/>
    <cellStyle name="Percent 2 5 4 2 5" xfId="2921"/>
    <cellStyle name="Percent 2 5 4 2 5 2" xfId="8089"/>
    <cellStyle name="Percent 2 5 4 2 5 2 2" xfId="18426"/>
    <cellStyle name="Percent 2 5 4 2 5 2 2 2" xfId="39103"/>
    <cellStyle name="Percent 2 5 4 2 5 2 3" xfId="28766"/>
    <cellStyle name="Percent 2 5 4 2 5 3" xfId="13258"/>
    <cellStyle name="Percent 2 5 4 2 5 3 2" xfId="33935"/>
    <cellStyle name="Percent 2 5 4 2 5 4" xfId="23598"/>
    <cellStyle name="Percent 2 5 4 2 6" xfId="5505"/>
    <cellStyle name="Percent 2 5 4 2 6 2" xfId="15842"/>
    <cellStyle name="Percent 2 5 4 2 6 2 2" xfId="36519"/>
    <cellStyle name="Percent 2 5 4 2 6 3" xfId="26182"/>
    <cellStyle name="Percent 2 5 4 2 7" xfId="10674"/>
    <cellStyle name="Percent 2 5 4 2 7 2" xfId="31351"/>
    <cellStyle name="Percent 2 5 4 2 8" xfId="21014"/>
    <cellStyle name="Percent 2 5 4 3" xfId="497"/>
    <cellStyle name="Percent 2 5 4 3 2" xfId="1143"/>
    <cellStyle name="Percent 2 5 4 3 2 2" xfId="2435"/>
    <cellStyle name="Percent 2 5 4 3 2 2 2" xfId="5019"/>
    <cellStyle name="Percent 2 5 4 3 2 2 2 2" xfId="10187"/>
    <cellStyle name="Percent 2 5 4 3 2 2 2 2 2" xfId="20524"/>
    <cellStyle name="Percent 2 5 4 3 2 2 2 2 2 2" xfId="41201"/>
    <cellStyle name="Percent 2 5 4 3 2 2 2 2 3" xfId="30864"/>
    <cellStyle name="Percent 2 5 4 3 2 2 2 3" xfId="15356"/>
    <cellStyle name="Percent 2 5 4 3 2 2 2 3 2" xfId="36033"/>
    <cellStyle name="Percent 2 5 4 3 2 2 2 4" xfId="25696"/>
    <cellStyle name="Percent 2 5 4 3 2 2 3" xfId="7603"/>
    <cellStyle name="Percent 2 5 4 3 2 2 3 2" xfId="17940"/>
    <cellStyle name="Percent 2 5 4 3 2 2 3 2 2" xfId="38617"/>
    <cellStyle name="Percent 2 5 4 3 2 2 3 3" xfId="28280"/>
    <cellStyle name="Percent 2 5 4 3 2 2 4" xfId="12772"/>
    <cellStyle name="Percent 2 5 4 3 2 2 4 2" xfId="33449"/>
    <cellStyle name="Percent 2 5 4 3 2 2 5" xfId="23112"/>
    <cellStyle name="Percent 2 5 4 3 2 3" xfId="3727"/>
    <cellStyle name="Percent 2 5 4 3 2 3 2" xfId="8895"/>
    <cellStyle name="Percent 2 5 4 3 2 3 2 2" xfId="19232"/>
    <cellStyle name="Percent 2 5 4 3 2 3 2 2 2" xfId="39909"/>
    <cellStyle name="Percent 2 5 4 3 2 3 2 3" xfId="29572"/>
    <cellStyle name="Percent 2 5 4 3 2 3 3" xfId="14064"/>
    <cellStyle name="Percent 2 5 4 3 2 3 3 2" xfId="34741"/>
    <cellStyle name="Percent 2 5 4 3 2 3 4" xfId="24404"/>
    <cellStyle name="Percent 2 5 4 3 2 4" xfId="6311"/>
    <cellStyle name="Percent 2 5 4 3 2 4 2" xfId="16648"/>
    <cellStyle name="Percent 2 5 4 3 2 4 2 2" xfId="37325"/>
    <cellStyle name="Percent 2 5 4 3 2 4 3" xfId="26988"/>
    <cellStyle name="Percent 2 5 4 3 2 5" xfId="11480"/>
    <cellStyle name="Percent 2 5 4 3 2 5 2" xfId="32157"/>
    <cellStyle name="Percent 2 5 4 3 2 6" xfId="21820"/>
    <cellStyle name="Percent 2 5 4 3 3" xfId="1789"/>
    <cellStyle name="Percent 2 5 4 3 3 2" xfId="4373"/>
    <cellStyle name="Percent 2 5 4 3 3 2 2" xfId="9541"/>
    <cellStyle name="Percent 2 5 4 3 3 2 2 2" xfId="19878"/>
    <cellStyle name="Percent 2 5 4 3 3 2 2 2 2" xfId="40555"/>
    <cellStyle name="Percent 2 5 4 3 3 2 2 3" xfId="30218"/>
    <cellStyle name="Percent 2 5 4 3 3 2 3" xfId="14710"/>
    <cellStyle name="Percent 2 5 4 3 3 2 3 2" xfId="35387"/>
    <cellStyle name="Percent 2 5 4 3 3 2 4" xfId="25050"/>
    <cellStyle name="Percent 2 5 4 3 3 3" xfId="6957"/>
    <cellStyle name="Percent 2 5 4 3 3 3 2" xfId="17294"/>
    <cellStyle name="Percent 2 5 4 3 3 3 2 2" xfId="37971"/>
    <cellStyle name="Percent 2 5 4 3 3 3 3" xfId="27634"/>
    <cellStyle name="Percent 2 5 4 3 3 4" xfId="12126"/>
    <cellStyle name="Percent 2 5 4 3 3 4 2" xfId="32803"/>
    <cellStyle name="Percent 2 5 4 3 3 5" xfId="22466"/>
    <cellStyle name="Percent 2 5 4 3 4" xfId="3081"/>
    <cellStyle name="Percent 2 5 4 3 4 2" xfId="8249"/>
    <cellStyle name="Percent 2 5 4 3 4 2 2" xfId="18586"/>
    <cellStyle name="Percent 2 5 4 3 4 2 2 2" xfId="39263"/>
    <cellStyle name="Percent 2 5 4 3 4 2 3" xfId="28926"/>
    <cellStyle name="Percent 2 5 4 3 4 3" xfId="13418"/>
    <cellStyle name="Percent 2 5 4 3 4 3 2" xfId="34095"/>
    <cellStyle name="Percent 2 5 4 3 4 4" xfId="23758"/>
    <cellStyle name="Percent 2 5 4 3 5" xfId="5665"/>
    <cellStyle name="Percent 2 5 4 3 5 2" xfId="16002"/>
    <cellStyle name="Percent 2 5 4 3 5 2 2" xfId="36679"/>
    <cellStyle name="Percent 2 5 4 3 5 3" xfId="26342"/>
    <cellStyle name="Percent 2 5 4 3 6" xfId="10834"/>
    <cellStyle name="Percent 2 5 4 3 6 2" xfId="31511"/>
    <cellStyle name="Percent 2 5 4 3 7" xfId="21174"/>
    <cellStyle name="Percent 2 5 4 4" xfId="820"/>
    <cellStyle name="Percent 2 5 4 4 2" xfId="2112"/>
    <cellStyle name="Percent 2 5 4 4 2 2" xfId="4696"/>
    <cellStyle name="Percent 2 5 4 4 2 2 2" xfId="9864"/>
    <cellStyle name="Percent 2 5 4 4 2 2 2 2" xfId="20201"/>
    <cellStyle name="Percent 2 5 4 4 2 2 2 2 2" xfId="40878"/>
    <cellStyle name="Percent 2 5 4 4 2 2 2 3" xfId="30541"/>
    <cellStyle name="Percent 2 5 4 4 2 2 3" xfId="15033"/>
    <cellStyle name="Percent 2 5 4 4 2 2 3 2" xfId="35710"/>
    <cellStyle name="Percent 2 5 4 4 2 2 4" xfId="25373"/>
    <cellStyle name="Percent 2 5 4 4 2 3" xfId="7280"/>
    <cellStyle name="Percent 2 5 4 4 2 3 2" xfId="17617"/>
    <cellStyle name="Percent 2 5 4 4 2 3 2 2" xfId="38294"/>
    <cellStyle name="Percent 2 5 4 4 2 3 3" xfId="27957"/>
    <cellStyle name="Percent 2 5 4 4 2 4" xfId="12449"/>
    <cellStyle name="Percent 2 5 4 4 2 4 2" xfId="33126"/>
    <cellStyle name="Percent 2 5 4 4 2 5" xfId="22789"/>
    <cellStyle name="Percent 2 5 4 4 3" xfId="3404"/>
    <cellStyle name="Percent 2 5 4 4 3 2" xfId="8572"/>
    <cellStyle name="Percent 2 5 4 4 3 2 2" xfId="18909"/>
    <cellStyle name="Percent 2 5 4 4 3 2 2 2" xfId="39586"/>
    <cellStyle name="Percent 2 5 4 4 3 2 3" xfId="29249"/>
    <cellStyle name="Percent 2 5 4 4 3 3" xfId="13741"/>
    <cellStyle name="Percent 2 5 4 4 3 3 2" xfId="34418"/>
    <cellStyle name="Percent 2 5 4 4 3 4" xfId="24081"/>
    <cellStyle name="Percent 2 5 4 4 4" xfId="5988"/>
    <cellStyle name="Percent 2 5 4 4 4 2" xfId="16325"/>
    <cellStyle name="Percent 2 5 4 4 4 2 2" xfId="37002"/>
    <cellStyle name="Percent 2 5 4 4 4 3" xfId="26665"/>
    <cellStyle name="Percent 2 5 4 4 5" xfId="11157"/>
    <cellStyle name="Percent 2 5 4 4 5 2" xfId="31834"/>
    <cellStyle name="Percent 2 5 4 4 6" xfId="21497"/>
    <cellStyle name="Percent 2 5 4 5" xfId="1466"/>
    <cellStyle name="Percent 2 5 4 5 2" xfId="4050"/>
    <cellStyle name="Percent 2 5 4 5 2 2" xfId="9218"/>
    <cellStyle name="Percent 2 5 4 5 2 2 2" xfId="19555"/>
    <cellStyle name="Percent 2 5 4 5 2 2 2 2" xfId="40232"/>
    <cellStyle name="Percent 2 5 4 5 2 2 3" xfId="29895"/>
    <cellStyle name="Percent 2 5 4 5 2 3" xfId="14387"/>
    <cellStyle name="Percent 2 5 4 5 2 3 2" xfId="35064"/>
    <cellStyle name="Percent 2 5 4 5 2 4" xfId="24727"/>
    <cellStyle name="Percent 2 5 4 5 3" xfId="6634"/>
    <cellStyle name="Percent 2 5 4 5 3 2" xfId="16971"/>
    <cellStyle name="Percent 2 5 4 5 3 2 2" xfId="37648"/>
    <cellStyle name="Percent 2 5 4 5 3 3" xfId="27311"/>
    <cellStyle name="Percent 2 5 4 5 4" xfId="11803"/>
    <cellStyle name="Percent 2 5 4 5 4 2" xfId="32480"/>
    <cellStyle name="Percent 2 5 4 5 5" xfId="22143"/>
    <cellStyle name="Percent 2 5 4 6" xfId="2758"/>
    <cellStyle name="Percent 2 5 4 6 2" xfId="7926"/>
    <cellStyle name="Percent 2 5 4 6 2 2" xfId="18263"/>
    <cellStyle name="Percent 2 5 4 6 2 2 2" xfId="38940"/>
    <cellStyle name="Percent 2 5 4 6 2 3" xfId="28603"/>
    <cellStyle name="Percent 2 5 4 6 3" xfId="13095"/>
    <cellStyle name="Percent 2 5 4 6 3 2" xfId="33772"/>
    <cellStyle name="Percent 2 5 4 6 4" xfId="23435"/>
    <cellStyle name="Percent 2 5 4 7" xfId="5342"/>
    <cellStyle name="Percent 2 5 4 7 2" xfId="15679"/>
    <cellStyle name="Percent 2 5 4 7 2 2" xfId="36356"/>
    <cellStyle name="Percent 2 5 4 7 3" xfId="26019"/>
    <cellStyle name="Percent 2 5 4 8" xfId="10511"/>
    <cellStyle name="Percent 2 5 4 8 2" xfId="31188"/>
    <cellStyle name="Percent 2 5 4 9" xfId="20851"/>
    <cellStyle name="Percent 2 5 5" xfId="256"/>
    <cellStyle name="Percent 2 5 5 2" xfId="580"/>
    <cellStyle name="Percent 2 5 5 2 2" xfId="1226"/>
    <cellStyle name="Percent 2 5 5 2 2 2" xfId="2518"/>
    <cellStyle name="Percent 2 5 5 2 2 2 2" xfId="5102"/>
    <cellStyle name="Percent 2 5 5 2 2 2 2 2" xfId="10270"/>
    <cellStyle name="Percent 2 5 5 2 2 2 2 2 2" xfId="20607"/>
    <cellStyle name="Percent 2 5 5 2 2 2 2 2 2 2" xfId="41284"/>
    <cellStyle name="Percent 2 5 5 2 2 2 2 2 3" xfId="30947"/>
    <cellStyle name="Percent 2 5 5 2 2 2 2 3" xfId="15439"/>
    <cellStyle name="Percent 2 5 5 2 2 2 2 3 2" xfId="36116"/>
    <cellStyle name="Percent 2 5 5 2 2 2 2 4" xfId="25779"/>
    <cellStyle name="Percent 2 5 5 2 2 2 3" xfId="7686"/>
    <cellStyle name="Percent 2 5 5 2 2 2 3 2" xfId="18023"/>
    <cellStyle name="Percent 2 5 5 2 2 2 3 2 2" xfId="38700"/>
    <cellStyle name="Percent 2 5 5 2 2 2 3 3" xfId="28363"/>
    <cellStyle name="Percent 2 5 5 2 2 2 4" xfId="12855"/>
    <cellStyle name="Percent 2 5 5 2 2 2 4 2" xfId="33532"/>
    <cellStyle name="Percent 2 5 5 2 2 2 5" xfId="23195"/>
    <cellStyle name="Percent 2 5 5 2 2 3" xfId="3810"/>
    <cellStyle name="Percent 2 5 5 2 2 3 2" xfId="8978"/>
    <cellStyle name="Percent 2 5 5 2 2 3 2 2" xfId="19315"/>
    <cellStyle name="Percent 2 5 5 2 2 3 2 2 2" xfId="39992"/>
    <cellStyle name="Percent 2 5 5 2 2 3 2 3" xfId="29655"/>
    <cellStyle name="Percent 2 5 5 2 2 3 3" xfId="14147"/>
    <cellStyle name="Percent 2 5 5 2 2 3 3 2" xfId="34824"/>
    <cellStyle name="Percent 2 5 5 2 2 3 4" xfId="24487"/>
    <cellStyle name="Percent 2 5 5 2 2 4" xfId="6394"/>
    <cellStyle name="Percent 2 5 5 2 2 4 2" xfId="16731"/>
    <cellStyle name="Percent 2 5 5 2 2 4 2 2" xfId="37408"/>
    <cellStyle name="Percent 2 5 5 2 2 4 3" xfId="27071"/>
    <cellStyle name="Percent 2 5 5 2 2 5" xfId="11563"/>
    <cellStyle name="Percent 2 5 5 2 2 5 2" xfId="32240"/>
    <cellStyle name="Percent 2 5 5 2 2 6" xfId="21903"/>
    <cellStyle name="Percent 2 5 5 2 3" xfId="1872"/>
    <cellStyle name="Percent 2 5 5 2 3 2" xfId="4456"/>
    <cellStyle name="Percent 2 5 5 2 3 2 2" xfId="9624"/>
    <cellStyle name="Percent 2 5 5 2 3 2 2 2" xfId="19961"/>
    <cellStyle name="Percent 2 5 5 2 3 2 2 2 2" xfId="40638"/>
    <cellStyle name="Percent 2 5 5 2 3 2 2 3" xfId="30301"/>
    <cellStyle name="Percent 2 5 5 2 3 2 3" xfId="14793"/>
    <cellStyle name="Percent 2 5 5 2 3 2 3 2" xfId="35470"/>
    <cellStyle name="Percent 2 5 5 2 3 2 4" xfId="25133"/>
    <cellStyle name="Percent 2 5 5 2 3 3" xfId="7040"/>
    <cellStyle name="Percent 2 5 5 2 3 3 2" xfId="17377"/>
    <cellStyle name="Percent 2 5 5 2 3 3 2 2" xfId="38054"/>
    <cellStyle name="Percent 2 5 5 2 3 3 3" xfId="27717"/>
    <cellStyle name="Percent 2 5 5 2 3 4" xfId="12209"/>
    <cellStyle name="Percent 2 5 5 2 3 4 2" xfId="32886"/>
    <cellStyle name="Percent 2 5 5 2 3 5" xfId="22549"/>
    <cellStyle name="Percent 2 5 5 2 4" xfId="3164"/>
    <cellStyle name="Percent 2 5 5 2 4 2" xfId="8332"/>
    <cellStyle name="Percent 2 5 5 2 4 2 2" xfId="18669"/>
    <cellStyle name="Percent 2 5 5 2 4 2 2 2" xfId="39346"/>
    <cellStyle name="Percent 2 5 5 2 4 2 3" xfId="29009"/>
    <cellStyle name="Percent 2 5 5 2 4 3" xfId="13501"/>
    <cellStyle name="Percent 2 5 5 2 4 3 2" xfId="34178"/>
    <cellStyle name="Percent 2 5 5 2 4 4" xfId="23841"/>
    <cellStyle name="Percent 2 5 5 2 5" xfId="5748"/>
    <cellStyle name="Percent 2 5 5 2 5 2" xfId="16085"/>
    <cellStyle name="Percent 2 5 5 2 5 2 2" xfId="36762"/>
    <cellStyle name="Percent 2 5 5 2 5 3" xfId="26425"/>
    <cellStyle name="Percent 2 5 5 2 6" xfId="10917"/>
    <cellStyle name="Percent 2 5 5 2 6 2" xfId="31594"/>
    <cellStyle name="Percent 2 5 5 2 7" xfId="21257"/>
    <cellStyle name="Percent 2 5 5 3" xfId="903"/>
    <cellStyle name="Percent 2 5 5 3 2" xfId="2195"/>
    <cellStyle name="Percent 2 5 5 3 2 2" xfId="4779"/>
    <cellStyle name="Percent 2 5 5 3 2 2 2" xfId="9947"/>
    <cellStyle name="Percent 2 5 5 3 2 2 2 2" xfId="20284"/>
    <cellStyle name="Percent 2 5 5 3 2 2 2 2 2" xfId="40961"/>
    <cellStyle name="Percent 2 5 5 3 2 2 2 3" xfId="30624"/>
    <cellStyle name="Percent 2 5 5 3 2 2 3" xfId="15116"/>
    <cellStyle name="Percent 2 5 5 3 2 2 3 2" xfId="35793"/>
    <cellStyle name="Percent 2 5 5 3 2 2 4" xfId="25456"/>
    <cellStyle name="Percent 2 5 5 3 2 3" xfId="7363"/>
    <cellStyle name="Percent 2 5 5 3 2 3 2" xfId="17700"/>
    <cellStyle name="Percent 2 5 5 3 2 3 2 2" xfId="38377"/>
    <cellStyle name="Percent 2 5 5 3 2 3 3" xfId="28040"/>
    <cellStyle name="Percent 2 5 5 3 2 4" xfId="12532"/>
    <cellStyle name="Percent 2 5 5 3 2 4 2" xfId="33209"/>
    <cellStyle name="Percent 2 5 5 3 2 5" xfId="22872"/>
    <cellStyle name="Percent 2 5 5 3 3" xfId="3487"/>
    <cellStyle name="Percent 2 5 5 3 3 2" xfId="8655"/>
    <cellStyle name="Percent 2 5 5 3 3 2 2" xfId="18992"/>
    <cellStyle name="Percent 2 5 5 3 3 2 2 2" xfId="39669"/>
    <cellStyle name="Percent 2 5 5 3 3 2 3" xfId="29332"/>
    <cellStyle name="Percent 2 5 5 3 3 3" xfId="13824"/>
    <cellStyle name="Percent 2 5 5 3 3 3 2" xfId="34501"/>
    <cellStyle name="Percent 2 5 5 3 3 4" xfId="24164"/>
    <cellStyle name="Percent 2 5 5 3 4" xfId="6071"/>
    <cellStyle name="Percent 2 5 5 3 4 2" xfId="16408"/>
    <cellStyle name="Percent 2 5 5 3 4 2 2" xfId="37085"/>
    <cellStyle name="Percent 2 5 5 3 4 3" xfId="26748"/>
    <cellStyle name="Percent 2 5 5 3 5" xfId="11240"/>
    <cellStyle name="Percent 2 5 5 3 5 2" xfId="31917"/>
    <cellStyle name="Percent 2 5 5 3 6" xfId="21580"/>
    <cellStyle name="Percent 2 5 5 4" xfId="1549"/>
    <cellStyle name="Percent 2 5 5 4 2" xfId="4133"/>
    <cellStyle name="Percent 2 5 5 4 2 2" xfId="9301"/>
    <cellStyle name="Percent 2 5 5 4 2 2 2" xfId="19638"/>
    <cellStyle name="Percent 2 5 5 4 2 2 2 2" xfId="40315"/>
    <cellStyle name="Percent 2 5 5 4 2 2 3" xfId="29978"/>
    <cellStyle name="Percent 2 5 5 4 2 3" xfId="14470"/>
    <cellStyle name="Percent 2 5 5 4 2 3 2" xfId="35147"/>
    <cellStyle name="Percent 2 5 5 4 2 4" xfId="24810"/>
    <cellStyle name="Percent 2 5 5 4 3" xfId="6717"/>
    <cellStyle name="Percent 2 5 5 4 3 2" xfId="17054"/>
    <cellStyle name="Percent 2 5 5 4 3 2 2" xfId="37731"/>
    <cellStyle name="Percent 2 5 5 4 3 3" xfId="27394"/>
    <cellStyle name="Percent 2 5 5 4 4" xfId="11886"/>
    <cellStyle name="Percent 2 5 5 4 4 2" xfId="32563"/>
    <cellStyle name="Percent 2 5 5 4 5" xfId="22226"/>
    <cellStyle name="Percent 2 5 5 5" xfId="2841"/>
    <cellStyle name="Percent 2 5 5 5 2" xfId="8009"/>
    <cellStyle name="Percent 2 5 5 5 2 2" xfId="18346"/>
    <cellStyle name="Percent 2 5 5 5 2 2 2" xfId="39023"/>
    <cellStyle name="Percent 2 5 5 5 2 3" xfId="28686"/>
    <cellStyle name="Percent 2 5 5 5 3" xfId="13178"/>
    <cellStyle name="Percent 2 5 5 5 3 2" xfId="33855"/>
    <cellStyle name="Percent 2 5 5 5 4" xfId="23518"/>
    <cellStyle name="Percent 2 5 5 6" xfId="5425"/>
    <cellStyle name="Percent 2 5 5 6 2" xfId="15762"/>
    <cellStyle name="Percent 2 5 5 6 2 2" xfId="36439"/>
    <cellStyle name="Percent 2 5 5 6 3" xfId="26102"/>
    <cellStyle name="Percent 2 5 5 7" xfId="10594"/>
    <cellStyle name="Percent 2 5 5 7 2" xfId="31271"/>
    <cellStyle name="Percent 2 5 5 8" xfId="20934"/>
    <cellStyle name="Percent 2 5 6" xfId="417"/>
    <cellStyle name="Percent 2 5 6 2" xfId="1063"/>
    <cellStyle name="Percent 2 5 6 2 2" xfId="2355"/>
    <cellStyle name="Percent 2 5 6 2 2 2" xfId="4939"/>
    <cellStyle name="Percent 2 5 6 2 2 2 2" xfId="10107"/>
    <cellStyle name="Percent 2 5 6 2 2 2 2 2" xfId="20444"/>
    <cellStyle name="Percent 2 5 6 2 2 2 2 2 2" xfId="41121"/>
    <cellStyle name="Percent 2 5 6 2 2 2 2 3" xfId="30784"/>
    <cellStyle name="Percent 2 5 6 2 2 2 3" xfId="15276"/>
    <cellStyle name="Percent 2 5 6 2 2 2 3 2" xfId="35953"/>
    <cellStyle name="Percent 2 5 6 2 2 2 4" xfId="25616"/>
    <cellStyle name="Percent 2 5 6 2 2 3" xfId="7523"/>
    <cellStyle name="Percent 2 5 6 2 2 3 2" xfId="17860"/>
    <cellStyle name="Percent 2 5 6 2 2 3 2 2" xfId="38537"/>
    <cellStyle name="Percent 2 5 6 2 2 3 3" xfId="28200"/>
    <cellStyle name="Percent 2 5 6 2 2 4" xfId="12692"/>
    <cellStyle name="Percent 2 5 6 2 2 4 2" xfId="33369"/>
    <cellStyle name="Percent 2 5 6 2 2 5" xfId="23032"/>
    <cellStyle name="Percent 2 5 6 2 3" xfId="3647"/>
    <cellStyle name="Percent 2 5 6 2 3 2" xfId="8815"/>
    <cellStyle name="Percent 2 5 6 2 3 2 2" xfId="19152"/>
    <cellStyle name="Percent 2 5 6 2 3 2 2 2" xfId="39829"/>
    <cellStyle name="Percent 2 5 6 2 3 2 3" xfId="29492"/>
    <cellStyle name="Percent 2 5 6 2 3 3" xfId="13984"/>
    <cellStyle name="Percent 2 5 6 2 3 3 2" xfId="34661"/>
    <cellStyle name="Percent 2 5 6 2 3 4" xfId="24324"/>
    <cellStyle name="Percent 2 5 6 2 4" xfId="6231"/>
    <cellStyle name="Percent 2 5 6 2 4 2" xfId="16568"/>
    <cellStyle name="Percent 2 5 6 2 4 2 2" xfId="37245"/>
    <cellStyle name="Percent 2 5 6 2 4 3" xfId="26908"/>
    <cellStyle name="Percent 2 5 6 2 5" xfId="11400"/>
    <cellStyle name="Percent 2 5 6 2 5 2" xfId="32077"/>
    <cellStyle name="Percent 2 5 6 2 6" xfId="21740"/>
    <cellStyle name="Percent 2 5 6 3" xfId="1709"/>
    <cellStyle name="Percent 2 5 6 3 2" xfId="4293"/>
    <cellStyle name="Percent 2 5 6 3 2 2" xfId="9461"/>
    <cellStyle name="Percent 2 5 6 3 2 2 2" xfId="19798"/>
    <cellStyle name="Percent 2 5 6 3 2 2 2 2" xfId="40475"/>
    <cellStyle name="Percent 2 5 6 3 2 2 3" xfId="30138"/>
    <cellStyle name="Percent 2 5 6 3 2 3" xfId="14630"/>
    <cellStyle name="Percent 2 5 6 3 2 3 2" xfId="35307"/>
    <cellStyle name="Percent 2 5 6 3 2 4" xfId="24970"/>
    <cellStyle name="Percent 2 5 6 3 3" xfId="6877"/>
    <cellStyle name="Percent 2 5 6 3 3 2" xfId="17214"/>
    <cellStyle name="Percent 2 5 6 3 3 2 2" xfId="37891"/>
    <cellStyle name="Percent 2 5 6 3 3 3" xfId="27554"/>
    <cellStyle name="Percent 2 5 6 3 4" xfId="12046"/>
    <cellStyle name="Percent 2 5 6 3 4 2" xfId="32723"/>
    <cellStyle name="Percent 2 5 6 3 5" xfId="22386"/>
    <cellStyle name="Percent 2 5 6 4" xfId="3001"/>
    <cellStyle name="Percent 2 5 6 4 2" xfId="8169"/>
    <cellStyle name="Percent 2 5 6 4 2 2" xfId="18506"/>
    <cellStyle name="Percent 2 5 6 4 2 2 2" xfId="39183"/>
    <cellStyle name="Percent 2 5 6 4 2 3" xfId="28846"/>
    <cellStyle name="Percent 2 5 6 4 3" xfId="13338"/>
    <cellStyle name="Percent 2 5 6 4 3 2" xfId="34015"/>
    <cellStyle name="Percent 2 5 6 4 4" xfId="23678"/>
    <cellStyle name="Percent 2 5 6 5" xfId="5585"/>
    <cellStyle name="Percent 2 5 6 5 2" xfId="15922"/>
    <cellStyle name="Percent 2 5 6 5 2 2" xfId="36599"/>
    <cellStyle name="Percent 2 5 6 5 3" xfId="26262"/>
    <cellStyle name="Percent 2 5 6 6" xfId="10754"/>
    <cellStyle name="Percent 2 5 6 6 2" xfId="31431"/>
    <cellStyle name="Percent 2 5 6 7" xfId="21094"/>
    <cellStyle name="Percent 2 5 7" xfId="740"/>
    <cellStyle name="Percent 2 5 7 2" xfId="2032"/>
    <cellStyle name="Percent 2 5 7 2 2" xfId="4616"/>
    <cellStyle name="Percent 2 5 7 2 2 2" xfId="9784"/>
    <cellStyle name="Percent 2 5 7 2 2 2 2" xfId="20121"/>
    <cellStyle name="Percent 2 5 7 2 2 2 2 2" xfId="40798"/>
    <cellStyle name="Percent 2 5 7 2 2 2 3" xfId="30461"/>
    <cellStyle name="Percent 2 5 7 2 2 3" xfId="14953"/>
    <cellStyle name="Percent 2 5 7 2 2 3 2" xfId="35630"/>
    <cellStyle name="Percent 2 5 7 2 2 4" xfId="25293"/>
    <cellStyle name="Percent 2 5 7 2 3" xfId="7200"/>
    <cellStyle name="Percent 2 5 7 2 3 2" xfId="17537"/>
    <cellStyle name="Percent 2 5 7 2 3 2 2" xfId="38214"/>
    <cellStyle name="Percent 2 5 7 2 3 3" xfId="27877"/>
    <cellStyle name="Percent 2 5 7 2 4" xfId="12369"/>
    <cellStyle name="Percent 2 5 7 2 4 2" xfId="33046"/>
    <cellStyle name="Percent 2 5 7 2 5" xfId="22709"/>
    <cellStyle name="Percent 2 5 7 3" xfId="3324"/>
    <cellStyle name="Percent 2 5 7 3 2" xfId="8492"/>
    <cellStyle name="Percent 2 5 7 3 2 2" xfId="18829"/>
    <cellStyle name="Percent 2 5 7 3 2 2 2" xfId="39506"/>
    <cellStyle name="Percent 2 5 7 3 2 3" xfId="29169"/>
    <cellStyle name="Percent 2 5 7 3 3" xfId="13661"/>
    <cellStyle name="Percent 2 5 7 3 3 2" xfId="34338"/>
    <cellStyle name="Percent 2 5 7 3 4" xfId="24001"/>
    <cellStyle name="Percent 2 5 7 4" xfId="5908"/>
    <cellStyle name="Percent 2 5 7 4 2" xfId="16245"/>
    <cellStyle name="Percent 2 5 7 4 2 2" xfId="36922"/>
    <cellStyle name="Percent 2 5 7 4 3" xfId="26585"/>
    <cellStyle name="Percent 2 5 7 5" xfId="11077"/>
    <cellStyle name="Percent 2 5 7 5 2" xfId="31754"/>
    <cellStyle name="Percent 2 5 7 6" xfId="21417"/>
    <cellStyle name="Percent 2 5 8" xfId="1386"/>
    <cellStyle name="Percent 2 5 8 2" xfId="3970"/>
    <cellStyle name="Percent 2 5 8 2 2" xfId="9138"/>
    <cellStyle name="Percent 2 5 8 2 2 2" xfId="19475"/>
    <cellStyle name="Percent 2 5 8 2 2 2 2" xfId="40152"/>
    <cellStyle name="Percent 2 5 8 2 2 3" xfId="29815"/>
    <cellStyle name="Percent 2 5 8 2 3" xfId="14307"/>
    <cellStyle name="Percent 2 5 8 2 3 2" xfId="34984"/>
    <cellStyle name="Percent 2 5 8 2 4" xfId="24647"/>
    <cellStyle name="Percent 2 5 8 3" xfId="6554"/>
    <cellStyle name="Percent 2 5 8 3 2" xfId="16891"/>
    <cellStyle name="Percent 2 5 8 3 2 2" xfId="37568"/>
    <cellStyle name="Percent 2 5 8 3 3" xfId="27231"/>
    <cellStyle name="Percent 2 5 8 4" xfId="11723"/>
    <cellStyle name="Percent 2 5 8 4 2" xfId="32400"/>
    <cellStyle name="Percent 2 5 8 5" xfId="22063"/>
    <cellStyle name="Percent 2 5 9" xfId="2678"/>
    <cellStyle name="Percent 2 5 9 2" xfId="7846"/>
    <cellStyle name="Percent 2 5 9 2 2" xfId="18183"/>
    <cellStyle name="Percent 2 5 9 2 2 2" xfId="38860"/>
    <cellStyle name="Percent 2 5 9 2 3" xfId="28523"/>
    <cellStyle name="Percent 2 5 9 3" xfId="13015"/>
    <cellStyle name="Percent 2 5 9 3 2" xfId="33692"/>
    <cellStyle name="Percent 2 5 9 4" xfId="23355"/>
    <cellStyle name="Percent 2 6" xfId="75"/>
    <cellStyle name="Percent 2 6 10" xfId="5268"/>
    <cellStyle name="Percent 2 6 10 2" xfId="15605"/>
    <cellStyle name="Percent 2 6 10 2 2" xfId="36282"/>
    <cellStyle name="Percent 2 6 10 3" xfId="25945"/>
    <cellStyle name="Percent 2 6 11" xfId="10437"/>
    <cellStyle name="Percent 2 6 11 2" xfId="31114"/>
    <cellStyle name="Percent 2 6 12" xfId="20777"/>
    <cellStyle name="Percent 2 6 2" xfId="110"/>
    <cellStyle name="Percent 2 6 2 10" xfId="10457"/>
    <cellStyle name="Percent 2 6 2 10 2" xfId="31134"/>
    <cellStyle name="Percent 2 6 2 11" xfId="20797"/>
    <cellStyle name="Percent 2 6 2 2" xfId="154"/>
    <cellStyle name="Percent 2 6 2 2 10" xfId="20837"/>
    <cellStyle name="Percent 2 6 2 2 2" xfId="235"/>
    <cellStyle name="Percent 2 6 2 2 2 2" xfId="403"/>
    <cellStyle name="Percent 2 6 2 2 2 2 2" xfId="726"/>
    <cellStyle name="Percent 2 6 2 2 2 2 2 2" xfId="1372"/>
    <cellStyle name="Percent 2 6 2 2 2 2 2 2 2" xfId="2664"/>
    <cellStyle name="Percent 2 6 2 2 2 2 2 2 2 2" xfId="5248"/>
    <cellStyle name="Percent 2 6 2 2 2 2 2 2 2 2 2" xfId="10416"/>
    <cellStyle name="Percent 2 6 2 2 2 2 2 2 2 2 2 2" xfId="20753"/>
    <cellStyle name="Percent 2 6 2 2 2 2 2 2 2 2 2 2 2" xfId="41430"/>
    <cellStyle name="Percent 2 6 2 2 2 2 2 2 2 2 2 3" xfId="31093"/>
    <cellStyle name="Percent 2 6 2 2 2 2 2 2 2 2 3" xfId="15585"/>
    <cellStyle name="Percent 2 6 2 2 2 2 2 2 2 2 3 2" xfId="36262"/>
    <cellStyle name="Percent 2 6 2 2 2 2 2 2 2 2 4" xfId="25925"/>
    <cellStyle name="Percent 2 6 2 2 2 2 2 2 2 3" xfId="7832"/>
    <cellStyle name="Percent 2 6 2 2 2 2 2 2 2 3 2" xfId="18169"/>
    <cellStyle name="Percent 2 6 2 2 2 2 2 2 2 3 2 2" xfId="38846"/>
    <cellStyle name="Percent 2 6 2 2 2 2 2 2 2 3 3" xfId="28509"/>
    <cellStyle name="Percent 2 6 2 2 2 2 2 2 2 4" xfId="13001"/>
    <cellStyle name="Percent 2 6 2 2 2 2 2 2 2 4 2" xfId="33678"/>
    <cellStyle name="Percent 2 6 2 2 2 2 2 2 2 5" xfId="23341"/>
    <cellStyle name="Percent 2 6 2 2 2 2 2 2 3" xfId="3956"/>
    <cellStyle name="Percent 2 6 2 2 2 2 2 2 3 2" xfId="9124"/>
    <cellStyle name="Percent 2 6 2 2 2 2 2 2 3 2 2" xfId="19461"/>
    <cellStyle name="Percent 2 6 2 2 2 2 2 2 3 2 2 2" xfId="40138"/>
    <cellStyle name="Percent 2 6 2 2 2 2 2 2 3 2 3" xfId="29801"/>
    <cellStyle name="Percent 2 6 2 2 2 2 2 2 3 3" xfId="14293"/>
    <cellStyle name="Percent 2 6 2 2 2 2 2 2 3 3 2" xfId="34970"/>
    <cellStyle name="Percent 2 6 2 2 2 2 2 2 3 4" xfId="24633"/>
    <cellStyle name="Percent 2 6 2 2 2 2 2 2 4" xfId="6540"/>
    <cellStyle name="Percent 2 6 2 2 2 2 2 2 4 2" xfId="16877"/>
    <cellStyle name="Percent 2 6 2 2 2 2 2 2 4 2 2" xfId="37554"/>
    <cellStyle name="Percent 2 6 2 2 2 2 2 2 4 3" xfId="27217"/>
    <cellStyle name="Percent 2 6 2 2 2 2 2 2 5" xfId="11709"/>
    <cellStyle name="Percent 2 6 2 2 2 2 2 2 5 2" xfId="32386"/>
    <cellStyle name="Percent 2 6 2 2 2 2 2 2 6" xfId="22049"/>
    <cellStyle name="Percent 2 6 2 2 2 2 2 3" xfId="2018"/>
    <cellStyle name="Percent 2 6 2 2 2 2 2 3 2" xfId="4602"/>
    <cellStyle name="Percent 2 6 2 2 2 2 2 3 2 2" xfId="9770"/>
    <cellStyle name="Percent 2 6 2 2 2 2 2 3 2 2 2" xfId="20107"/>
    <cellStyle name="Percent 2 6 2 2 2 2 2 3 2 2 2 2" xfId="40784"/>
    <cellStyle name="Percent 2 6 2 2 2 2 2 3 2 2 3" xfId="30447"/>
    <cellStyle name="Percent 2 6 2 2 2 2 2 3 2 3" xfId="14939"/>
    <cellStyle name="Percent 2 6 2 2 2 2 2 3 2 3 2" xfId="35616"/>
    <cellStyle name="Percent 2 6 2 2 2 2 2 3 2 4" xfId="25279"/>
    <cellStyle name="Percent 2 6 2 2 2 2 2 3 3" xfId="7186"/>
    <cellStyle name="Percent 2 6 2 2 2 2 2 3 3 2" xfId="17523"/>
    <cellStyle name="Percent 2 6 2 2 2 2 2 3 3 2 2" xfId="38200"/>
    <cellStyle name="Percent 2 6 2 2 2 2 2 3 3 3" xfId="27863"/>
    <cellStyle name="Percent 2 6 2 2 2 2 2 3 4" xfId="12355"/>
    <cellStyle name="Percent 2 6 2 2 2 2 2 3 4 2" xfId="33032"/>
    <cellStyle name="Percent 2 6 2 2 2 2 2 3 5" xfId="22695"/>
    <cellStyle name="Percent 2 6 2 2 2 2 2 4" xfId="3310"/>
    <cellStyle name="Percent 2 6 2 2 2 2 2 4 2" xfId="8478"/>
    <cellStyle name="Percent 2 6 2 2 2 2 2 4 2 2" xfId="18815"/>
    <cellStyle name="Percent 2 6 2 2 2 2 2 4 2 2 2" xfId="39492"/>
    <cellStyle name="Percent 2 6 2 2 2 2 2 4 2 3" xfId="29155"/>
    <cellStyle name="Percent 2 6 2 2 2 2 2 4 3" xfId="13647"/>
    <cellStyle name="Percent 2 6 2 2 2 2 2 4 3 2" xfId="34324"/>
    <cellStyle name="Percent 2 6 2 2 2 2 2 4 4" xfId="23987"/>
    <cellStyle name="Percent 2 6 2 2 2 2 2 5" xfId="5894"/>
    <cellStyle name="Percent 2 6 2 2 2 2 2 5 2" xfId="16231"/>
    <cellStyle name="Percent 2 6 2 2 2 2 2 5 2 2" xfId="36908"/>
    <cellStyle name="Percent 2 6 2 2 2 2 2 5 3" xfId="26571"/>
    <cellStyle name="Percent 2 6 2 2 2 2 2 6" xfId="11063"/>
    <cellStyle name="Percent 2 6 2 2 2 2 2 6 2" xfId="31740"/>
    <cellStyle name="Percent 2 6 2 2 2 2 2 7" xfId="21403"/>
    <cellStyle name="Percent 2 6 2 2 2 2 3" xfId="1049"/>
    <cellStyle name="Percent 2 6 2 2 2 2 3 2" xfId="2341"/>
    <cellStyle name="Percent 2 6 2 2 2 2 3 2 2" xfId="4925"/>
    <cellStyle name="Percent 2 6 2 2 2 2 3 2 2 2" xfId="10093"/>
    <cellStyle name="Percent 2 6 2 2 2 2 3 2 2 2 2" xfId="20430"/>
    <cellStyle name="Percent 2 6 2 2 2 2 3 2 2 2 2 2" xfId="41107"/>
    <cellStyle name="Percent 2 6 2 2 2 2 3 2 2 2 3" xfId="30770"/>
    <cellStyle name="Percent 2 6 2 2 2 2 3 2 2 3" xfId="15262"/>
    <cellStyle name="Percent 2 6 2 2 2 2 3 2 2 3 2" xfId="35939"/>
    <cellStyle name="Percent 2 6 2 2 2 2 3 2 2 4" xfId="25602"/>
    <cellStyle name="Percent 2 6 2 2 2 2 3 2 3" xfId="7509"/>
    <cellStyle name="Percent 2 6 2 2 2 2 3 2 3 2" xfId="17846"/>
    <cellStyle name="Percent 2 6 2 2 2 2 3 2 3 2 2" xfId="38523"/>
    <cellStyle name="Percent 2 6 2 2 2 2 3 2 3 3" xfId="28186"/>
    <cellStyle name="Percent 2 6 2 2 2 2 3 2 4" xfId="12678"/>
    <cellStyle name="Percent 2 6 2 2 2 2 3 2 4 2" xfId="33355"/>
    <cellStyle name="Percent 2 6 2 2 2 2 3 2 5" xfId="23018"/>
    <cellStyle name="Percent 2 6 2 2 2 2 3 3" xfId="3633"/>
    <cellStyle name="Percent 2 6 2 2 2 2 3 3 2" xfId="8801"/>
    <cellStyle name="Percent 2 6 2 2 2 2 3 3 2 2" xfId="19138"/>
    <cellStyle name="Percent 2 6 2 2 2 2 3 3 2 2 2" xfId="39815"/>
    <cellStyle name="Percent 2 6 2 2 2 2 3 3 2 3" xfId="29478"/>
    <cellStyle name="Percent 2 6 2 2 2 2 3 3 3" xfId="13970"/>
    <cellStyle name="Percent 2 6 2 2 2 2 3 3 3 2" xfId="34647"/>
    <cellStyle name="Percent 2 6 2 2 2 2 3 3 4" xfId="24310"/>
    <cellStyle name="Percent 2 6 2 2 2 2 3 4" xfId="6217"/>
    <cellStyle name="Percent 2 6 2 2 2 2 3 4 2" xfId="16554"/>
    <cellStyle name="Percent 2 6 2 2 2 2 3 4 2 2" xfId="37231"/>
    <cellStyle name="Percent 2 6 2 2 2 2 3 4 3" xfId="26894"/>
    <cellStyle name="Percent 2 6 2 2 2 2 3 5" xfId="11386"/>
    <cellStyle name="Percent 2 6 2 2 2 2 3 5 2" xfId="32063"/>
    <cellStyle name="Percent 2 6 2 2 2 2 3 6" xfId="21726"/>
    <cellStyle name="Percent 2 6 2 2 2 2 4" xfId="1695"/>
    <cellStyle name="Percent 2 6 2 2 2 2 4 2" xfId="4279"/>
    <cellStyle name="Percent 2 6 2 2 2 2 4 2 2" xfId="9447"/>
    <cellStyle name="Percent 2 6 2 2 2 2 4 2 2 2" xfId="19784"/>
    <cellStyle name="Percent 2 6 2 2 2 2 4 2 2 2 2" xfId="40461"/>
    <cellStyle name="Percent 2 6 2 2 2 2 4 2 2 3" xfId="30124"/>
    <cellStyle name="Percent 2 6 2 2 2 2 4 2 3" xfId="14616"/>
    <cellStyle name="Percent 2 6 2 2 2 2 4 2 3 2" xfId="35293"/>
    <cellStyle name="Percent 2 6 2 2 2 2 4 2 4" xfId="24956"/>
    <cellStyle name="Percent 2 6 2 2 2 2 4 3" xfId="6863"/>
    <cellStyle name="Percent 2 6 2 2 2 2 4 3 2" xfId="17200"/>
    <cellStyle name="Percent 2 6 2 2 2 2 4 3 2 2" xfId="37877"/>
    <cellStyle name="Percent 2 6 2 2 2 2 4 3 3" xfId="27540"/>
    <cellStyle name="Percent 2 6 2 2 2 2 4 4" xfId="12032"/>
    <cellStyle name="Percent 2 6 2 2 2 2 4 4 2" xfId="32709"/>
    <cellStyle name="Percent 2 6 2 2 2 2 4 5" xfId="22372"/>
    <cellStyle name="Percent 2 6 2 2 2 2 5" xfId="2987"/>
    <cellStyle name="Percent 2 6 2 2 2 2 5 2" xfId="8155"/>
    <cellStyle name="Percent 2 6 2 2 2 2 5 2 2" xfId="18492"/>
    <cellStyle name="Percent 2 6 2 2 2 2 5 2 2 2" xfId="39169"/>
    <cellStyle name="Percent 2 6 2 2 2 2 5 2 3" xfId="28832"/>
    <cellStyle name="Percent 2 6 2 2 2 2 5 3" xfId="13324"/>
    <cellStyle name="Percent 2 6 2 2 2 2 5 3 2" xfId="34001"/>
    <cellStyle name="Percent 2 6 2 2 2 2 5 4" xfId="23664"/>
    <cellStyle name="Percent 2 6 2 2 2 2 6" xfId="5571"/>
    <cellStyle name="Percent 2 6 2 2 2 2 6 2" xfId="15908"/>
    <cellStyle name="Percent 2 6 2 2 2 2 6 2 2" xfId="36585"/>
    <cellStyle name="Percent 2 6 2 2 2 2 6 3" xfId="26248"/>
    <cellStyle name="Percent 2 6 2 2 2 2 7" xfId="10740"/>
    <cellStyle name="Percent 2 6 2 2 2 2 7 2" xfId="31417"/>
    <cellStyle name="Percent 2 6 2 2 2 2 8" xfId="21080"/>
    <cellStyle name="Percent 2 6 2 2 2 3" xfId="563"/>
    <cellStyle name="Percent 2 6 2 2 2 3 2" xfId="1209"/>
    <cellStyle name="Percent 2 6 2 2 2 3 2 2" xfId="2501"/>
    <cellStyle name="Percent 2 6 2 2 2 3 2 2 2" xfId="5085"/>
    <cellStyle name="Percent 2 6 2 2 2 3 2 2 2 2" xfId="10253"/>
    <cellStyle name="Percent 2 6 2 2 2 3 2 2 2 2 2" xfId="20590"/>
    <cellStyle name="Percent 2 6 2 2 2 3 2 2 2 2 2 2" xfId="41267"/>
    <cellStyle name="Percent 2 6 2 2 2 3 2 2 2 2 3" xfId="30930"/>
    <cellStyle name="Percent 2 6 2 2 2 3 2 2 2 3" xfId="15422"/>
    <cellStyle name="Percent 2 6 2 2 2 3 2 2 2 3 2" xfId="36099"/>
    <cellStyle name="Percent 2 6 2 2 2 3 2 2 2 4" xfId="25762"/>
    <cellStyle name="Percent 2 6 2 2 2 3 2 2 3" xfId="7669"/>
    <cellStyle name="Percent 2 6 2 2 2 3 2 2 3 2" xfId="18006"/>
    <cellStyle name="Percent 2 6 2 2 2 3 2 2 3 2 2" xfId="38683"/>
    <cellStyle name="Percent 2 6 2 2 2 3 2 2 3 3" xfId="28346"/>
    <cellStyle name="Percent 2 6 2 2 2 3 2 2 4" xfId="12838"/>
    <cellStyle name="Percent 2 6 2 2 2 3 2 2 4 2" xfId="33515"/>
    <cellStyle name="Percent 2 6 2 2 2 3 2 2 5" xfId="23178"/>
    <cellStyle name="Percent 2 6 2 2 2 3 2 3" xfId="3793"/>
    <cellStyle name="Percent 2 6 2 2 2 3 2 3 2" xfId="8961"/>
    <cellStyle name="Percent 2 6 2 2 2 3 2 3 2 2" xfId="19298"/>
    <cellStyle name="Percent 2 6 2 2 2 3 2 3 2 2 2" xfId="39975"/>
    <cellStyle name="Percent 2 6 2 2 2 3 2 3 2 3" xfId="29638"/>
    <cellStyle name="Percent 2 6 2 2 2 3 2 3 3" xfId="14130"/>
    <cellStyle name="Percent 2 6 2 2 2 3 2 3 3 2" xfId="34807"/>
    <cellStyle name="Percent 2 6 2 2 2 3 2 3 4" xfId="24470"/>
    <cellStyle name="Percent 2 6 2 2 2 3 2 4" xfId="6377"/>
    <cellStyle name="Percent 2 6 2 2 2 3 2 4 2" xfId="16714"/>
    <cellStyle name="Percent 2 6 2 2 2 3 2 4 2 2" xfId="37391"/>
    <cellStyle name="Percent 2 6 2 2 2 3 2 4 3" xfId="27054"/>
    <cellStyle name="Percent 2 6 2 2 2 3 2 5" xfId="11546"/>
    <cellStyle name="Percent 2 6 2 2 2 3 2 5 2" xfId="32223"/>
    <cellStyle name="Percent 2 6 2 2 2 3 2 6" xfId="21886"/>
    <cellStyle name="Percent 2 6 2 2 2 3 3" xfId="1855"/>
    <cellStyle name="Percent 2 6 2 2 2 3 3 2" xfId="4439"/>
    <cellStyle name="Percent 2 6 2 2 2 3 3 2 2" xfId="9607"/>
    <cellStyle name="Percent 2 6 2 2 2 3 3 2 2 2" xfId="19944"/>
    <cellStyle name="Percent 2 6 2 2 2 3 3 2 2 2 2" xfId="40621"/>
    <cellStyle name="Percent 2 6 2 2 2 3 3 2 2 3" xfId="30284"/>
    <cellStyle name="Percent 2 6 2 2 2 3 3 2 3" xfId="14776"/>
    <cellStyle name="Percent 2 6 2 2 2 3 3 2 3 2" xfId="35453"/>
    <cellStyle name="Percent 2 6 2 2 2 3 3 2 4" xfId="25116"/>
    <cellStyle name="Percent 2 6 2 2 2 3 3 3" xfId="7023"/>
    <cellStyle name="Percent 2 6 2 2 2 3 3 3 2" xfId="17360"/>
    <cellStyle name="Percent 2 6 2 2 2 3 3 3 2 2" xfId="38037"/>
    <cellStyle name="Percent 2 6 2 2 2 3 3 3 3" xfId="27700"/>
    <cellStyle name="Percent 2 6 2 2 2 3 3 4" xfId="12192"/>
    <cellStyle name="Percent 2 6 2 2 2 3 3 4 2" xfId="32869"/>
    <cellStyle name="Percent 2 6 2 2 2 3 3 5" xfId="22532"/>
    <cellStyle name="Percent 2 6 2 2 2 3 4" xfId="3147"/>
    <cellStyle name="Percent 2 6 2 2 2 3 4 2" xfId="8315"/>
    <cellStyle name="Percent 2 6 2 2 2 3 4 2 2" xfId="18652"/>
    <cellStyle name="Percent 2 6 2 2 2 3 4 2 2 2" xfId="39329"/>
    <cellStyle name="Percent 2 6 2 2 2 3 4 2 3" xfId="28992"/>
    <cellStyle name="Percent 2 6 2 2 2 3 4 3" xfId="13484"/>
    <cellStyle name="Percent 2 6 2 2 2 3 4 3 2" xfId="34161"/>
    <cellStyle name="Percent 2 6 2 2 2 3 4 4" xfId="23824"/>
    <cellStyle name="Percent 2 6 2 2 2 3 5" xfId="5731"/>
    <cellStyle name="Percent 2 6 2 2 2 3 5 2" xfId="16068"/>
    <cellStyle name="Percent 2 6 2 2 2 3 5 2 2" xfId="36745"/>
    <cellStyle name="Percent 2 6 2 2 2 3 5 3" xfId="26408"/>
    <cellStyle name="Percent 2 6 2 2 2 3 6" xfId="10900"/>
    <cellStyle name="Percent 2 6 2 2 2 3 6 2" xfId="31577"/>
    <cellStyle name="Percent 2 6 2 2 2 3 7" xfId="21240"/>
    <cellStyle name="Percent 2 6 2 2 2 4" xfId="886"/>
    <cellStyle name="Percent 2 6 2 2 2 4 2" xfId="2178"/>
    <cellStyle name="Percent 2 6 2 2 2 4 2 2" xfId="4762"/>
    <cellStyle name="Percent 2 6 2 2 2 4 2 2 2" xfId="9930"/>
    <cellStyle name="Percent 2 6 2 2 2 4 2 2 2 2" xfId="20267"/>
    <cellStyle name="Percent 2 6 2 2 2 4 2 2 2 2 2" xfId="40944"/>
    <cellStyle name="Percent 2 6 2 2 2 4 2 2 2 3" xfId="30607"/>
    <cellStyle name="Percent 2 6 2 2 2 4 2 2 3" xfId="15099"/>
    <cellStyle name="Percent 2 6 2 2 2 4 2 2 3 2" xfId="35776"/>
    <cellStyle name="Percent 2 6 2 2 2 4 2 2 4" xfId="25439"/>
    <cellStyle name="Percent 2 6 2 2 2 4 2 3" xfId="7346"/>
    <cellStyle name="Percent 2 6 2 2 2 4 2 3 2" xfId="17683"/>
    <cellStyle name="Percent 2 6 2 2 2 4 2 3 2 2" xfId="38360"/>
    <cellStyle name="Percent 2 6 2 2 2 4 2 3 3" xfId="28023"/>
    <cellStyle name="Percent 2 6 2 2 2 4 2 4" xfId="12515"/>
    <cellStyle name="Percent 2 6 2 2 2 4 2 4 2" xfId="33192"/>
    <cellStyle name="Percent 2 6 2 2 2 4 2 5" xfId="22855"/>
    <cellStyle name="Percent 2 6 2 2 2 4 3" xfId="3470"/>
    <cellStyle name="Percent 2 6 2 2 2 4 3 2" xfId="8638"/>
    <cellStyle name="Percent 2 6 2 2 2 4 3 2 2" xfId="18975"/>
    <cellStyle name="Percent 2 6 2 2 2 4 3 2 2 2" xfId="39652"/>
    <cellStyle name="Percent 2 6 2 2 2 4 3 2 3" xfId="29315"/>
    <cellStyle name="Percent 2 6 2 2 2 4 3 3" xfId="13807"/>
    <cellStyle name="Percent 2 6 2 2 2 4 3 3 2" xfId="34484"/>
    <cellStyle name="Percent 2 6 2 2 2 4 3 4" xfId="24147"/>
    <cellStyle name="Percent 2 6 2 2 2 4 4" xfId="6054"/>
    <cellStyle name="Percent 2 6 2 2 2 4 4 2" xfId="16391"/>
    <cellStyle name="Percent 2 6 2 2 2 4 4 2 2" xfId="37068"/>
    <cellStyle name="Percent 2 6 2 2 2 4 4 3" xfId="26731"/>
    <cellStyle name="Percent 2 6 2 2 2 4 5" xfId="11223"/>
    <cellStyle name="Percent 2 6 2 2 2 4 5 2" xfId="31900"/>
    <cellStyle name="Percent 2 6 2 2 2 4 6" xfId="21563"/>
    <cellStyle name="Percent 2 6 2 2 2 5" xfId="1532"/>
    <cellStyle name="Percent 2 6 2 2 2 5 2" xfId="4116"/>
    <cellStyle name="Percent 2 6 2 2 2 5 2 2" xfId="9284"/>
    <cellStyle name="Percent 2 6 2 2 2 5 2 2 2" xfId="19621"/>
    <cellStyle name="Percent 2 6 2 2 2 5 2 2 2 2" xfId="40298"/>
    <cellStyle name="Percent 2 6 2 2 2 5 2 2 3" xfId="29961"/>
    <cellStyle name="Percent 2 6 2 2 2 5 2 3" xfId="14453"/>
    <cellStyle name="Percent 2 6 2 2 2 5 2 3 2" xfId="35130"/>
    <cellStyle name="Percent 2 6 2 2 2 5 2 4" xfId="24793"/>
    <cellStyle name="Percent 2 6 2 2 2 5 3" xfId="6700"/>
    <cellStyle name="Percent 2 6 2 2 2 5 3 2" xfId="17037"/>
    <cellStyle name="Percent 2 6 2 2 2 5 3 2 2" xfId="37714"/>
    <cellStyle name="Percent 2 6 2 2 2 5 3 3" xfId="27377"/>
    <cellStyle name="Percent 2 6 2 2 2 5 4" xfId="11869"/>
    <cellStyle name="Percent 2 6 2 2 2 5 4 2" xfId="32546"/>
    <cellStyle name="Percent 2 6 2 2 2 5 5" xfId="22209"/>
    <cellStyle name="Percent 2 6 2 2 2 6" xfId="2824"/>
    <cellStyle name="Percent 2 6 2 2 2 6 2" xfId="7992"/>
    <cellStyle name="Percent 2 6 2 2 2 6 2 2" xfId="18329"/>
    <cellStyle name="Percent 2 6 2 2 2 6 2 2 2" xfId="39006"/>
    <cellStyle name="Percent 2 6 2 2 2 6 2 3" xfId="28669"/>
    <cellStyle name="Percent 2 6 2 2 2 6 3" xfId="13161"/>
    <cellStyle name="Percent 2 6 2 2 2 6 3 2" xfId="33838"/>
    <cellStyle name="Percent 2 6 2 2 2 6 4" xfId="23501"/>
    <cellStyle name="Percent 2 6 2 2 2 7" xfId="5408"/>
    <cellStyle name="Percent 2 6 2 2 2 7 2" xfId="15745"/>
    <cellStyle name="Percent 2 6 2 2 2 7 2 2" xfId="36422"/>
    <cellStyle name="Percent 2 6 2 2 2 7 3" xfId="26085"/>
    <cellStyle name="Percent 2 6 2 2 2 8" xfId="10577"/>
    <cellStyle name="Percent 2 6 2 2 2 8 2" xfId="31254"/>
    <cellStyle name="Percent 2 6 2 2 2 9" xfId="20917"/>
    <cellStyle name="Percent 2 6 2 2 3" xfId="322"/>
    <cellStyle name="Percent 2 6 2 2 3 2" xfId="646"/>
    <cellStyle name="Percent 2 6 2 2 3 2 2" xfId="1292"/>
    <cellStyle name="Percent 2 6 2 2 3 2 2 2" xfId="2584"/>
    <cellStyle name="Percent 2 6 2 2 3 2 2 2 2" xfId="5168"/>
    <cellStyle name="Percent 2 6 2 2 3 2 2 2 2 2" xfId="10336"/>
    <cellStyle name="Percent 2 6 2 2 3 2 2 2 2 2 2" xfId="20673"/>
    <cellStyle name="Percent 2 6 2 2 3 2 2 2 2 2 2 2" xfId="41350"/>
    <cellStyle name="Percent 2 6 2 2 3 2 2 2 2 2 3" xfId="31013"/>
    <cellStyle name="Percent 2 6 2 2 3 2 2 2 2 3" xfId="15505"/>
    <cellStyle name="Percent 2 6 2 2 3 2 2 2 2 3 2" xfId="36182"/>
    <cellStyle name="Percent 2 6 2 2 3 2 2 2 2 4" xfId="25845"/>
    <cellStyle name="Percent 2 6 2 2 3 2 2 2 3" xfId="7752"/>
    <cellStyle name="Percent 2 6 2 2 3 2 2 2 3 2" xfId="18089"/>
    <cellStyle name="Percent 2 6 2 2 3 2 2 2 3 2 2" xfId="38766"/>
    <cellStyle name="Percent 2 6 2 2 3 2 2 2 3 3" xfId="28429"/>
    <cellStyle name="Percent 2 6 2 2 3 2 2 2 4" xfId="12921"/>
    <cellStyle name="Percent 2 6 2 2 3 2 2 2 4 2" xfId="33598"/>
    <cellStyle name="Percent 2 6 2 2 3 2 2 2 5" xfId="23261"/>
    <cellStyle name="Percent 2 6 2 2 3 2 2 3" xfId="3876"/>
    <cellStyle name="Percent 2 6 2 2 3 2 2 3 2" xfId="9044"/>
    <cellStyle name="Percent 2 6 2 2 3 2 2 3 2 2" xfId="19381"/>
    <cellStyle name="Percent 2 6 2 2 3 2 2 3 2 2 2" xfId="40058"/>
    <cellStyle name="Percent 2 6 2 2 3 2 2 3 2 3" xfId="29721"/>
    <cellStyle name="Percent 2 6 2 2 3 2 2 3 3" xfId="14213"/>
    <cellStyle name="Percent 2 6 2 2 3 2 2 3 3 2" xfId="34890"/>
    <cellStyle name="Percent 2 6 2 2 3 2 2 3 4" xfId="24553"/>
    <cellStyle name="Percent 2 6 2 2 3 2 2 4" xfId="6460"/>
    <cellStyle name="Percent 2 6 2 2 3 2 2 4 2" xfId="16797"/>
    <cellStyle name="Percent 2 6 2 2 3 2 2 4 2 2" xfId="37474"/>
    <cellStyle name="Percent 2 6 2 2 3 2 2 4 3" xfId="27137"/>
    <cellStyle name="Percent 2 6 2 2 3 2 2 5" xfId="11629"/>
    <cellStyle name="Percent 2 6 2 2 3 2 2 5 2" xfId="32306"/>
    <cellStyle name="Percent 2 6 2 2 3 2 2 6" xfId="21969"/>
    <cellStyle name="Percent 2 6 2 2 3 2 3" xfId="1938"/>
    <cellStyle name="Percent 2 6 2 2 3 2 3 2" xfId="4522"/>
    <cellStyle name="Percent 2 6 2 2 3 2 3 2 2" xfId="9690"/>
    <cellStyle name="Percent 2 6 2 2 3 2 3 2 2 2" xfId="20027"/>
    <cellStyle name="Percent 2 6 2 2 3 2 3 2 2 2 2" xfId="40704"/>
    <cellStyle name="Percent 2 6 2 2 3 2 3 2 2 3" xfId="30367"/>
    <cellStyle name="Percent 2 6 2 2 3 2 3 2 3" xfId="14859"/>
    <cellStyle name="Percent 2 6 2 2 3 2 3 2 3 2" xfId="35536"/>
    <cellStyle name="Percent 2 6 2 2 3 2 3 2 4" xfId="25199"/>
    <cellStyle name="Percent 2 6 2 2 3 2 3 3" xfId="7106"/>
    <cellStyle name="Percent 2 6 2 2 3 2 3 3 2" xfId="17443"/>
    <cellStyle name="Percent 2 6 2 2 3 2 3 3 2 2" xfId="38120"/>
    <cellStyle name="Percent 2 6 2 2 3 2 3 3 3" xfId="27783"/>
    <cellStyle name="Percent 2 6 2 2 3 2 3 4" xfId="12275"/>
    <cellStyle name="Percent 2 6 2 2 3 2 3 4 2" xfId="32952"/>
    <cellStyle name="Percent 2 6 2 2 3 2 3 5" xfId="22615"/>
    <cellStyle name="Percent 2 6 2 2 3 2 4" xfId="3230"/>
    <cellStyle name="Percent 2 6 2 2 3 2 4 2" xfId="8398"/>
    <cellStyle name="Percent 2 6 2 2 3 2 4 2 2" xfId="18735"/>
    <cellStyle name="Percent 2 6 2 2 3 2 4 2 2 2" xfId="39412"/>
    <cellStyle name="Percent 2 6 2 2 3 2 4 2 3" xfId="29075"/>
    <cellStyle name="Percent 2 6 2 2 3 2 4 3" xfId="13567"/>
    <cellStyle name="Percent 2 6 2 2 3 2 4 3 2" xfId="34244"/>
    <cellStyle name="Percent 2 6 2 2 3 2 4 4" xfId="23907"/>
    <cellStyle name="Percent 2 6 2 2 3 2 5" xfId="5814"/>
    <cellStyle name="Percent 2 6 2 2 3 2 5 2" xfId="16151"/>
    <cellStyle name="Percent 2 6 2 2 3 2 5 2 2" xfId="36828"/>
    <cellStyle name="Percent 2 6 2 2 3 2 5 3" xfId="26491"/>
    <cellStyle name="Percent 2 6 2 2 3 2 6" xfId="10983"/>
    <cellStyle name="Percent 2 6 2 2 3 2 6 2" xfId="31660"/>
    <cellStyle name="Percent 2 6 2 2 3 2 7" xfId="21323"/>
    <cellStyle name="Percent 2 6 2 2 3 3" xfId="969"/>
    <cellStyle name="Percent 2 6 2 2 3 3 2" xfId="2261"/>
    <cellStyle name="Percent 2 6 2 2 3 3 2 2" xfId="4845"/>
    <cellStyle name="Percent 2 6 2 2 3 3 2 2 2" xfId="10013"/>
    <cellStyle name="Percent 2 6 2 2 3 3 2 2 2 2" xfId="20350"/>
    <cellStyle name="Percent 2 6 2 2 3 3 2 2 2 2 2" xfId="41027"/>
    <cellStyle name="Percent 2 6 2 2 3 3 2 2 2 3" xfId="30690"/>
    <cellStyle name="Percent 2 6 2 2 3 3 2 2 3" xfId="15182"/>
    <cellStyle name="Percent 2 6 2 2 3 3 2 2 3 2" xfId="35859"/>
    <cellStyle name="Percent 2 6 2 2 3 3 2 2 4" xfId="25522"/>
    <cellStyle name="Percent 2 6 2 2 3 3 2 3" xfId="7429"/>
    <cellStyle name="Percent 2 6 2 2 3 3 2 3 2" xfId="17766"/>
    <cellStyle name="Percent 2 6 2 2 3 3 2 3 2 2" xfId="38443"/>
    <cellStyle name="Percent 2 6 2 2 3 3 2 3 3" xfId="28106"/>
    <cellStyle name="Percent 2 6 2 2 3 3 2 4" xfId="12598"/>
    <cellStyle name="Percent 2 6 2 2 3 3 2 4 2" xfId="33275"/>
    <cellStyle name="Percent 2 6 2 2 3 3 2 5" xfId="22938"/>
    <cellStyle name="Percent 2 6 2 2 3 3 3" xfId="3553"/>
    <cellStyle name="Percent 2 6 2 2 3 3 3 2" xfId="8721"/>
    <cellStyle name="Percent 2 6 2 2 3 3 3 2 2" xfId="19058"/>
    <cellStyle name="Percent 2 6 2 2 3 3 3 2 2 2" xfId="39735"/>
    <cellStyle name="Percent 2 6 2 2 3 3 3 2 3" xfId="29398"/>
    <cellStyle name="Percent 2 6 2 2 3 3 3 3" xfId="13890"/>
    <cellStyle name="Percent 2 6 2 2 3 3 3 3 2" xfId="34567"/>
    <cellStyle name="Percent 2 6 2 2 3 3 3 4" xfId="24230"/>
    <cellStyle name="Percent 2 6 2 2 3 3 4" xfId="6137"/>
    <cellStyle name="Percent 2 6 2 2 3 3 4 2" xfId="16474"/>
    <cellStyle name="Percent 2 6 2 2 3 3 4 2 2" xfId="37151"/>
    <cellStyle name="Percent 2 6 2 2 3 3 4 3" xfId="26814"/>
    <cellStyle name="Percent 2 6 2 2 3 3 5" xfId="11306"/>
    <cellStyle name="Percent 2 6 2 2 3 3 5 2" xfId="31983"/>
    <cellStyle name="Percent 2 6 2 2 3 3 6" xfId="21646"/>
    <cellStyle name="Percent 2 6 2 2 3 4" xfId="1615"/>
    <cellStyle name="Percent 2 6 2 2 3 4 2" xfId="4199"/>
    <cellStyle name="Percent 2 6 2 2 3 4 2 2" xfId="9367"/>
    <cellStyle name="Percent 2 6 2 2 3 4 2 2 2" xfId="19704"/>
    <cellStyle name="Percent 2 6 2 2 3 4 2 2 2 2" xfId="40381"/>
    <cellStyle name="Percent 2 6 2 2 3 4 2 2 3" xfId="30044"/>
    <cellStyle name="Percent 2 6 2 2 3 4 2 3" xfId="14536"/>
    <cellStyle name="Percent 2 6 2 2 3 4 2 3 2" xfId="35213"/>
    <cellStyle name="Percent 2 6 2 2 3 4 2 4" xfId="24876"/>
    <cellStyle name="Percent 2 6 2 2 3 4 3" xfId="6783"/>
    <cellStyle name="Percent 2 6 2 2 3 4 3 2" xfId="17120"/>
    <cellStyle name="Percent 2 6 2 2 3 4 3 2 2" xfId="37797"/>
    <cellStyle name="Percent 2 6 2 2 3 4 3 3" xfId="27460"/>
    <cellStyle name="Percent 2 6 2 2 3 4 4" xfId="11952"/>
    <cellStyle name="Percent 2 6 2 2 3 4 4 2" xfId="32629"/>
    <cellStyle name="Percent 2 6 2 2 3 4 5" xfId="22292"/>
    <cellStyle name="Percent 2 6 2 2 3 5" xfId="2907"/>
    <cellStyle name="Percent 2 6 2 2 3 5 2" xfId="8075"/>
    <cellStyle name="Percent 2 6 2 2 3 5 2 2" xfId="18412"/>
    <cellStyle name="Percent 2 6 2 2 3 5 2 2 2" xfId="39089"/>
    <cellStyle name="Percent 2 6 2 2 3 5 2 3" xfId="28752"/>
    <cellStyle name="Percent 2 6 2 2 3 5 3" xfId="13244"/>
    <cellStyle name="Percent 2 6 2 2 3 5 3 2" xfId="33921"/>
    <cellStyle name="Percent 2 6 2 2 3 5 4" xfId="23584"/>
    <cellStyle name="Percent 2 6 2 2 3 6" xfId="5491"/>
    <cellStyle name="Percent 2 6 2 2 3 6 2" xfId="15828"/>
    <cellStyle name="Percent 2 6 2 2 3 6 2 2" xfId="36505"/>
    <cellStyle name="Percent 2 6 2 2 3 6 3" xfId="26168"/>
    <cellStyle name="Percent 2 6 2 2 3 7" xfId="10660"/>
    <cellStyle name="Percent 2 6 2 2 3 7 2" xfId="31337"/>
    <cellStyle name="Percent 2 6 2 2 3 8" xfId="21000"/>
    <cellStyle name="Percent 2 6 2 2 4" xfId="483"/>
    <cellStyle name="Percent 2 6 2 2 4 2" xfId="1129"/>
    <cellStyle name="Percent 2 6 2 2 4 2 2" xfId="2421"/>
    <cellStyle name="Percent 2 6 2 2 4 2 2 2" xfId="5005"/>
    <cellStyle name="Percent 2 6 2 2 4 2 2 2 2" xfId="10173"/>
    <cellStyle name="Percent 2 6 2 2 4 2 2 2 2 2" xfId="20510"/>
    <cellStyle name="Percent 2 6 2 2 4 2 2 2 2 2 2" xfId="41187"/>
    <cellStyle name="Percent 2 6 2 2 4 2 2 2 2 3" xfId="30850"/>
    <cellStyle name="Percent 2 6 2 2 4 2 2 2 3" xfId="15342"/>
    <cellStyle name="Percent 2 6 2 2 4 2 2 2 3 2" xfId="36019"/>
    <cellStyle name="Percent 2 6 2 2 4 2 2 2 4" xfId="25682"/>
    <cellStyle name="Percent 2 6 2 2 4 2 2 3" xfId="7589"/>
    <cellStyle name="Percent 2 6 2 2 4 2 2 3 2" xfId="17926"/>
    <cellStyle name="Percent 2 6 2 2 4 2 2 3 2 2" xfId="38603"/>
    <cellStyle name="Percent 2 6 2 2 4 2 2 3 3" xfId="28266"/>
    <cellStyle name="Percent 2 6 2 2 4 2 2 4" xfId="12758"/>
    <cellStyle name="Percent 2 6 2 2 4 2 2 4 2" xfId="33435"/>
    <cellStyle name="Percent 2 6 2 2 4 2 2 5" xfId="23098"/>
    <cellStyle name="Percent 2 6 2 2 4 2 3" xfId="3713"/>
    <cellStyle name="Percent 2 6 2 2 4 2 3 2" xfId="8881"/>
    <cellStyle name="Percent 2 6 2 2 4 2 3 2 2" xfId="19218"/>
    <cellStyle name="Percent 2 6 2 2 4 2 3 2 2 2" xfId="39895"/>
    <cellStyle name="Percent 2 6 2 2 4 2 3 2 3" xfId="29558"/>
    <cellStyle name="Percent 2 6 2 2 4 2 3 3" xfId="14050"/>
    <cellStyle name="Percent 2 6 2 2 4 2 3 3 2" xfId="34727"/>
    <cellStyle name="Percent 2 6 2 2 4 2 3 4" xfId="24390"/>
    <cellStyle name="Percent 2 6 2 2 4 2 4" xfId="6297"/>
    <cellStyle name="Percent 2 6 2 2 4 2 4 2" xfId="16634"/>
    <cellStyle name="Percent 2 6 2 2 4 2 4 2 2" xfId="37311"/>
    <cellStyle name="Percent 2 6 2 2 4 2 4 3" xfId="26974"/>
    <cellStyle name="Percent 2 6 2 2 4 2 5" xfId="11466"/>
    <cellStyle name="Percent 2 6 2 2 4 2 5 2" xfId="32143"/>
    <cellStyle name="Percent 2 6 2 2 4 2 6" xfId="21806"/>
    <cellStyle name="Percent 2 6 2 2 4 3" xfId="1775"/>
    <cellStyle name="Percent 2 6 2 2 4 3 2" xfId="4359"/>
    <cellStyle name="Percent 2 6 2 2 4 3 2 2" xfId="9527"/>
    <cellStyle name="Percent 2 6 2 2 4 3 2 2 2" xfId="19864"/>
    <cellStyle name="Percent 2 6 2 2 4 3 2 2 2 2" xfId="40541"/>
    <cellStyle name="Percent 2 6 2 2 4 3 2 2 3" xfId="30204"/>
    <cellStyle name="Percent 2 6 2 2 4 3 2 3" xfId="14696"/>
    <cellStyle name="Percent 2 6 2 2 4 3 2 3 2" xfId="35373"/>
    <cellStyle name="Percent 2 6 2 2 4 3 2 4" xfId="25036"/>
    <cellStyle name="Percent 2 6 2 2 4 3 3" xfId="6943"/>
    <cellStyle name="Percent 2 6 2 2 4 3 3 2" xfId="17280"/>
    <cellStyle name="Percent 2 6 2 2 4 3 3 2 2" xfId="37957"/>
    <cellStyle name="Percent 2 6 2 2 4 3 3 3" xfId="27620"/>
    <cellStyle name="Percent 2 6 2 2 4 3 4" xfId="12112"/>
    <cellStyle name="Percent 2 6 2 2 4 3 4 2" xfId="32789"/>
    <cellStyle name="Percent 2 6 2 2 4 3 5" xfId="22452"/>
    <cellStyle name="Percent 2 6 2 2 4 4" xfId="3067"/>
    <cellStyle name="Percent 2 6 2 2 4 4 2" xfId="8235"/>
    <cellStyle name="Percent 2 6 2 2 4 4 2 2" xfId="18572"/>
    <cellStyle name="Percent 2 6 2 2 4 4 2 2 2" xfId="39249"/>
    <cellStyle name="Percent 2 6 2 2 4 4 2 3" xfId="28912"/>
    <cellStyle name="Percent 2 6 2 2 4 4 3" xfId="13404"/>
    <cellStyle name="Percent 2 6 2 2 4 4 3 2" xfId="34081"/>
    <cellStyle name="Percent 2 6 2 2 4 4 4" xfId="23744"/>
    <cellStyle name="Percent 2 6 2 2 4 5" xfId="5651"/>
    <cellStyle name="Percent 2 6 2 2 4 5 2" xfId="15988"/>
    <cellStyle name="Percent 2 6 2 2 4 5 2 2" xfId="36665"/>
    <cellStyle name="Percent 2 6 2 2 4 5 3" xfId="26328"/>
    <cellStyle name="Percent 2 6 2 2 4 6" xfId="10820"/>
    <cellStyle name="Percent 2 6 2 2 4 6 2" xfId="31497"/>
    <cellStyle name="Percent 2 6 2 2 4 7" xfId="21160"/>
    <cellStyle name="Percent 2 6 2 2 5" xfId="806"/>
    <cellStyle name="Percent 2 6 2 2 5 2" xfId="2098"/>
    <cellStyle name="Percent 2 6 2 2 5 2 2" xfId="4682"/>
    <cellStyle name="Percent 2 6 2 2 5 2 2 2" xfId="9850"/>
    <cellStyle name="Percent 2 6 2 2 5 2 2 2 2" xfId="20187"/>
    <cellStyle name="Percent 2 6 2 2 5 2 2 2 2 2" xfId="40864"/>
    <cellStyle name="Percent 2 6 2 2 5 2 2 2 3" xfId="30527"/>
    <cellStyle name="Percent 2 6 2 2 5 2 2 3" xfId="15019"/>
    <cellStyle name="Percent 2 6 2 2 5 2 2 3 2" xfId="35696"/>
    <cellStyle name="Percent 2 6 2 2 5 2 2 4" xfId="25359"/>
    <cellStyle name="Percent 2 6 2 2 5 2 3" xfId="7266"/>
    <cellStyle name="Percent 2 6 2 2 5 2 3 2" xfId="17603"/>
    <cellStyle name="Percent 2 6 2 2 5 2 3 2 2" xfId="38280"/>
    <cellStyle name="Percent 2 6 2 2 5 2 3 3" xfId="27943"/>
    <cellStyle name="Percent 2 6 2 2 5 2 4" xfId="12435"/>
    <cellStyle name="Percent 2 6 2 2 5 2 4 2" xfId="33112"/>
    <cellStyle name="Percent 2 6 2 2 5 2 5" xfId="22775"/>
    <cellStyle name="Percent 2 6 2 2 5 3" xfId="3390"/>
    <cellStyle name="Percent 2 6 2 2 5 3 2" xfId="8558"/>
    <cellStyle name="Percent 2 6 2 2 5 3 2 2" xfId="18895"/>
    <cellStyle name="Percent 2 6 2 2 5 3 2 2 2" xfId="39572"/>
    <cellStyle name="Percent 2 6 2 2 5 3 2 3" xfId="29235"/>
    <cellStyle name="Percent 2 6 2 2 5 3 3" xfId="13727"/>
    <cellStyle name="Percent 2 6 2 2 5 3 3 2" xfId="34404"/>
    <cellStyle name="Percent 2 6 2 2 5 3 4" xfId="24067"/>
    <cellStyle name="Percent 2 6 2 2 5 4" xfId="5974"/>
    <cellStyle name="Percent 2 6 2 2 5 4 2" xfId="16311"/>
    <cellStyle name="Percent 2 6 2 2 5 4 2 2" xfId="36988"/>
    <cellStyle name="Percent 2 6 2 2 5 4 3" xfId="26651"/>
    <cellStyle name="Percent 2 6 2 2 5 5" xfId="11143"/>
    <cellStyle name="Percent 2 6 2 2 5 5 2" xfId="31820"/>
    <cellStyle name="Percent 2 6 2 2 5 6" xfId="21483"/>
    <cellStyle name="Percent 2 6 2 2 6" xfId="1452"/>
    <cellStyle name="Percent 2 6 2 2 6 2" xfId="4036"/>
    <cellStyle name="Percent 2 6 2 2 6 2 2" xfId="9204"/>
    <cellStyle name="Percent 2 6 2 2 6 2 2 2" xfId="19541"/>
    <cellStyle name="Percent 2 6 2 2 6 2 2 2 2" xfId="40218"/>
    <cellStyle name="Percent 2 6 2 2 6 2 2 3" xfId="29881"/>
    <cellStyle name="Percent 2 6 2 2 6 2 3" xfId="14373"/>
    <cellStyle name="Percent 2 6 2 2 6 2 3 2" xfId="35050"/>
    <cellStyle name="Percent 2 6 2 2 6 2 4" xfId="24713"/>
    <cellStyle name="Percent 2 6 2 2 6 3" xfId="6620"/>
    <cellStyle name="Percent 2 6 2 2 6 3 2" xfId="16957"/>
    <cellStyle name="Percent 2 6 2 2 6 3 2 2" xfId="37634"/>
    <cellStyle name="Percent 2 6 2 2 6 3 3" xfId="27297"/>
    <cellStyle name="Percent 2 6 2 2 6 4" xfId="11789"/>
    <cellStyle name="Percent 2 6 2 2 6 4 2" xfId="32466"/>
    <cellStyle name="Percent 2 6 2 2 6 5" xfId="22129"/>
    <cellStyle name="Percent 2 6 2 2 7" xfId="2744"/>
    <cellStyle name="Percent 2 6 2 2 7 2" xfId="7912"/>
    <cellStyle name="Percent 2 6 2 2 7 2 2" xfId="18249"/>
    <cellStyle name="Percent 2 6 2 2 7 2 2 2" xfId="38926"/>
    <cellStyle name="Percent 2 6 2 2 7 2 3" xfId="28589"/>
    <cellStyle name="Percent 2 6 2 2 7 3" xfId="13081"/>
    <cellStyle name="Percent 2 6 2 2 7 3 2" xfId="33758"/>
    <cellStyle name="Percent 2 6 2 2 7 4" xfId="23421"/>
    <cellStyle name="Percent 2 6 2 2 8" xfId="5328"/>
    <cellStyle name="Percent 2 6 2 2 8 2" xfId="15665"/>
    <cellStyle name="Percent 2 6 2 2 8 2 2" xfId="36342"/>
    <cellStyle name="Percent 2 6 2 2 8 3" xfId="26005"/>
    <cellStyle name="Percent 2 6 2 2 9" xfId="10497"/>
    <cellStyle name="Percent 2 6 2 2 9 2" xfId="31174"/>
    <cellStyle name="Percent 2 6 2 3" xfId="195"/>
    <cellStyle name="Percent 2 6 2 3 2" xfId="363"/>
    <cellStyle name="Percent 2 6 2 3 2 2" xfId="686"/>
    <cellStyle name="Percent 2 6 2 3 2 2 2" xfId="1332"/>
    <cellStyle name="Percent 2 6 2 3 2 2 2 2" xfId="2624"/>
    <cellStyle name="Percent 2 6 2 3 2 2 2 2 2" xfId="5208"/>
    <cellStyle name="Percent 2 6 2 3 2 2 2 2 2 2" xfId="10376"/>
    <cellStyle name="Percent 2 6 2 3 2 2 2 2 2 2 2" xfId="20713"/>
    <cellStyle name="Percent 2 6 2 3 2 2 2 2 2 2 2 2" xfId="41390"/>
    <cellStyle name="Percent 2 6 2 3 2 2 2 2 2 2 3" xfId="31053"/>
    <cellStyle name="Percent 2 6 2 3 2 2 2 2 2 3" xfId="15545"/>
    <cellStyle name="Percent 2 6 2 3 2 2 2 2 2 3 2" xfId="36222"/>
    <cellStyle name="Percent 2 6 2 3 2 2 2 2 2 4" xfId="25885"/>
    <cellStyle name="Percent 2 6 2 3 2 2 2 2 3" xfId="7792"/>
    <cellStyle name="Percent 2 6 2 3 2 2 2 2 3 2" xfId="18129"/>
    <cellStyle name="Percent 2 6 2 3 2 2 2 2 3 2 2" xfId="38806"/>
    <cellStyle name="Percent 2 6 2 3 2 2 2 2 3 3" xfId="28469"/>
    <cellStyle name="Percent 2 6 2 3 2 2 2 2 4" xfId="12961"/>
    <cellStyle name="Percent 2 6 2 3 2 2 2 2 4 2" xfId="33638"/>
    <cellStyle name="Percent 2 6 2 3 2 2 2 2 5" xfId="23301"/>
    <cellStyle name="Percent 2 6 2 3 2 2 2 3" xfId="3916"/>
    <cellStyle name="Percent 2 6 2 3 2 2 2 3 2" xfId="9084"/>
    <cellStyle name="Percent 2 6 2 3 2 2 2 3 2 2" xfId="19421"/>
    <cellStyle name="Percent 2 6 2 3 2 2 2 3 2 2 2" xfId="40098"/>
    <cellStyle name="Percent 2 6 2 3 2 2 2 3 2 3" xfId="29761"/>
    <cellStyle name="Percent 2 6 2 3 2 2 2 3 3" xfId="14253"/>
    <cellStyle name="Percent 2 6 2 3 2 2 2 3 3 2" xfId="34930"/>
    <cellStyle name="Percent 2 6 2 3 2 2 2 3 4" xfId="24593"/>
    <cellStyle name="Percent 2 6 2 3 2 2 2 4" xfId="6500"/>
    <cellStyle name="Percent 2 6 2 3 2 2 2 4 2" xfId="16837"/>
    <cellStyle name="Percent 2 6 2 3 2 2 2 4 2 2" xfId="37514"/>
    <cellStyle name="Percent 2 6 2 3 2 2 2 4 3" xfId="27177"/>
    <cellStyle name="Percent 2 6 2 3 2 2 2 5" xfId="11669"/>
    <cellStyle name="Percent 2 6 2 3 2 2 2 5 2" xfId="32346"/>
    <cellStyle name="Percent 2 6 2 3 2 2 2 6" xfId="22009"/>
    <cellStyle name="Percent 2 6 2 3 2 2 3" xfId="1978"/>
    <cellStyle name="Percent 2 6 2 3 2 2 3 2" xfId="4562"/>
    <cellStyle name="Percent 2 6 2 3 2 2 3 2 2" xfId="9730"/>
    <cellStyle name="Percent 2 6 2 3 2 2 3 2 2 2" xfId="20067"/>
    <cellStyle name="Percent 2 6 2 3 2 2 3 2 2 2 2" xfId="40744"/>
    <cellStyle name="Percent 2 6 2 3 2 2 3 2 2 3" xfId="30407"/>
    <cellStyle name="Percent 2 6 2 3 2 2 3 2 3" xfId="14899"/>
    <cellStyle name="Percent 2 6 2 3 2 2 3 2 3 2" xfId="35576"/>
    <cellStyle name="Percent 2 6 2 3 2 2 3 2 4" xfId="25239"/>
    <cellStyle name="Percent 2 6 2 3 2 2 3 3" xfId="7146"/>
    <cellStyle name="Percent 2 6 2 3 2 2 3 3 2" xfId="17483"/>
    <cellStyle name="Percent 2 6 2 3 2 2 3 3 2 2" xfId="38160"/>
    <cellStyle name="Percent 2 6 2 3 2 2 3 3 3" xfId="27823"/>
    <cellStyle name="Percent 2 6 2 3 2 2 3 4" xfId="12315"/>
    <cellStyle name="Percent 2 6 2 3 2 2 3 4 2" xfId="32992"/>
    <cellStyle name="Percent 2 6 2 3 2 2 3 5" xfId="22655"/>
    <cellStyle name="Percent 2 6 2 3 2 2 4" xfId="3270"/>
    <cellStyle name="Percent 2 6 2 3 2 2 4 2" xfId="8438"/>
    <cellStyle name="Percent 2 6 2 3 2 2 4 2 2" xfId="18775"/>
    <cellStyle name="Percent 2 6 2 3 2 2 4 2 2 2" xfId="39452"/>
    <cellStyle name="Percent 2 6 2 3 2 2 4 2 3" xfId="29115"/>
    <cellStyle name="Percent 2 6 2 3 2 2 4 3" xfId="13607"/>
    <cellStyle name="Percent 2 6 2 3 2 2 4 3 2" xfId="34284"/>
    <cellStyle name="Percent 2 6 2 3 2 2 4 4" xfId="23947"/>
    <cellStyle name="Percent 2 6 2 3 2 2 5" xfId="5854"/>
    <cellStyle name="Percent 2 6 2 3 2 2 5 2" xfId="16191"/>
    <cellStyle name="Percent 2 6 2 3 2 2 5 2 2" xfId="36868"/>
    <cellStyle name="Percent 2 6 2 3 2 2 5 3" xfId="26531"/>
    <cellStyle name="Percent 2 6 2 3 2 2 6" xfId="11023"/>
    <cellStyle name="Percent 2 6 2 3 2 2 6 2" xfId="31700"/>
    <cellStyle name="Percent 2 6 2 3 2 2 7" xfId="21363"/>
    <cellStyle name="Percent 2 6 2 3 2 3" xfId="1009"/>
    <cellStyle name="Percent 2 6 2 3 2 3 2" xfId="2301"/>
    <cellStyle name="Percent 2 6 2 3 2 3 2 2" xfId="4885"/>
    <cellStyle name="Percent 2 6 2 3 2 3 2 2 2" xfId="10053"/>
    <cellStyle name="Percent 2 6 2 3 2 3 2 2 2 2" xfId="20390"/>
    <cellStyle name="Percent 2 6 2 3 2 3 2 2 2 2 2" xfId="41067"/>
    <cellStyle name="Percent 2 6 2 3 2 3 2 2 2 3" xfId="30730"/>
    <cellStyle name="Percent 2 6 2 3 2 3 2 2 3" xfId="15222"/>
    <cellStyle name="Percent 2 6 2 3 2 3 2 2 3 2" xfId="35899"/>
    <cellStyle name="Percent 2 6 2 3 2 3 2 2 4" xfId="25562"/>
    <cellStyle name="Percent 2 6 2 3 2 3 2 3" xfId="7469"/>
    <cellStyle name="Percent 2 6 2 3 2 3 2 3 2" xfId="17806"/>
    <cellStyle name="Percent 2 6 2 3 2 3 2 3 2 2" xfId="38483"/>
    <cellStyle name="Percent 2 6 2 3 2 3 2 3 3" xfId="28146"/>
    <cellStyle name="Percent 2 6 2 3 2 3 2 4" xfId="12638"/>
    <cellStyle name="Percent 2 6 2 3 2 3 2 4 2" xfId="33315"/>
    <cellStyle name="Percent 2 6 2 3 2 3 2 5" xfId="22978"/>
    <cellStyle name="Percent 2 6 2 3 2 3 3" xfId="3593"/>
    <cellStyle name="Percent 2 6 2 3 2 3 3 2" xfId="8761"/>
    <cellStyle name="Percent 2 6 2 3 2 3 3 2 2" xfId="19098"/>
    <cellStyle name="Percent 2 6 2 3 2 3 3 2 2 2" xfId="39775"/>
    <cellStyle name="Percent 2 6 2 3 2 3 3 2 3" xfId="29438"/>
    <cellStyle name="Percent 2 6 2 3 2 3 3 3" xfId="13930"/>
    <cellStyle name="Percent 2 6 2 3 2 3 3 3 2" xfId="34607"/>
    <cellStyle name="Percent 2 6 2 3 2 3 3 4" xfId="24270"/>
    <cellStyle name="Percent 2 6 2 3 2 3 4" xfId="6177"/>
    <cellStyle name="Percent 2 6 2 3 2 3 4 2" xfId="16514"/>
    <cellStyle name="Percent 2 6 2 3 2 3 4 2 2" xfId="37191"/>
    <cellStyle name="Percent 2 6 2 3 2 3 4 3" xfId="26854"/>
    <cellStyle name="Percent 2 6 2 3 2 3 5" xfId="11346"/>
    <cellStyle name="Percent 2 6 2 3 2 3 5 2" xfId="32023"/>
    <cellStyle name="Percent 2 6 2 3 2 3 6" xfId="21686"/>
    <cellStyle name="Percent 2 6 2 3 2 4" xfId="1655"/>
    <cellStyle name="Percent 2 6 2 3 2 4 2" xfId="4239"/>
    <cellStyle name="Percent 2 6 2 3 2 4 2 2" xfId="9407"/>
    <cellStyle name="Percent 2 6 2 3 2 4 2 2 2" xfId="19744"/>
    <cellStyle name="Percent 2 6 2 3 2 4 2 2 2 2" xfId="40421"/>
    <cellStyle name="Percent 2 6 2 3 2 4 2 2 3" xfId="30084"/>
    <cellStyle name="Percent 2 6 2 3 2 4 2 3" xfId="14576"/>
    <cellStyle name="Percent 2 6 2 3 2 4 2 3 2" xfId="35253"/>
    <cellStyle name="Percent 2 6 2 3 2 4 2 4" xfId="24916"/>
    <cellStyle name="Percent 2 6 2 3 2 4 3" xfId="6823"/>
    <cellStyle name="Percent 2 6 2 3 2 4 3 2" xfId="17160"/>
    <cellStyle name="Percent 2 6 2 3 2 4 3 2 2" xfId="37837"/>
    <cellStyle name="Percent 2 6 2 3 2 4 3 3" xfId="27500"/>
    <cellStyle name="Percent 2 6 2 3 2 4 4" xfId="11992"/>
    <cellStyle name="Percent 2 6 2 3 2 4 4 2" xfId="32669"/>
    <cellStyle name="Percent 2 6 2 3 2 4 5" xfId="22332"/>
    <cellStyle name="Percent 2 6 2 3 2 5" xfId="2947"/>
    <cellStyle name="Percent 2 6 2 3 2 5 2" xfId="8115"/>
    <cellStyle name="Percent 2 6 2 3 2 5 2 2" xfId="18452"/>
    <cellStyle name="Percent 2 6 2 3 2 5 2 2 2" xfId="39129"/>
    <cellStyle name="Percent 2 6 2 3 2 5 2 3" xfId="28792"/>
    <cellStyle name="Percent 2 6 2 3 2 5 3" xfId="13284"/>
    <cellStyle name="Percent 2 6 2 3 2 5 3 2" xfId="33961"/>
    <cellStyle name="Percent 2 6 2 3 2 5 4" xfId="23624"/>
    <cellStyle name="Percent 2 6 2 3 2 6" xfId="5531"/>
    <cellStyle name="Percent 2 6 2 3 2 6 2" xfId="15868"/>
    <cellStyle name="Percent 2 6 2 3 2 6 2 2" xfId="36545"/>
    <cellStyle name="Percent 2 6 2 3 2 6 3" xfId="26208"/>
    <cellStyle name="Percent 2 6 2 3 2 7" xfId="10700"/>
    <cellStyle name="Percent 2 6 2 3 2 7 2" xfId="31377"/>
    <cellStyle name="Percent 2 6 2 3 2 8" xfId="21040"/>
    <cellStyle name="Percent 2 6 2 3 3" xfId="523"/>
    <cellStyle name="Percent 2 6 2 3 3 2" xfId="1169"/>
    <cellStyle name="Percent 2 6 2 3 3 2 2" xfId="2461"/>
    <cellStyle name="Percent 2 6 2 3 3 2 2 2" xfId="5045"/>
    <cellStyle name="Percent 2 6 2 3 3 2 2 2 2" xfId="10213"/>
    <cellStyle name="Percent 2 6 2 3 3 2 2 2 2 2" xfId="20550"/>
    <cellStyle name="Percent 2 6 2 3 3 2 2 2 2 2 2" xfId="41227"/>
    <cellStyle name="Percent 2 6 2 3 3 2 2 2 2 3" xfId="30890"/>
    <cellStyle name="Percent 2 6 2 3 3 2 2 2 3" xfId="15382"/>
    <cellStyle name="Percent 2 6 2 3 3 2 2 2 3 2" xfId="36059"/>
    <cellStyle name="Percent 2 6 2 3 3 2 2 2 4" xfId="25722"/>
    <cellStyle name="Percent 2 6 2 3 3 2 2 3" xfId="7629"/>
    <cellStyle name="Percent 2 6 2 3 3 2 2 3 2" xfId="17966"/>
    <cellStyle name="Percent 2 6 2 3 3 2 2 3 2 2" xfId="38643"/>
    <cellStyle name="Percent 2 6 2 3 3 2 2 3 3" xfId="28306"/>
    <cellStyle name="Percent 2 6 2 3 3 2 2 4" xfId="12798"/>
    <cellStyle name="Percent 2 6 2 3 3 2 2 4 2" xfId="33475"/>
    <cellStyle name="Percent 2 6 2 3 3 2 2 5" xfId="23138"/>
    <cellStyle name="Percent 2 6 2 3 3 2 3" xfId="3753"/>
    <cellStyle name="Percent 2 6 2 3 3 2 3 2" xfId="8921"/>
    <cellStyle name="Percent 2 6 2 3 3 2 3 2 2" xfId="19258"/>
    <cellStyle name="Percent 2 6 2 3 3 2 3 2 2 2" xfId="39935"/>
    <cellStyle name="Percent 2 6 2 3 3 2 3 2 3" xfId="29598"/>
    <cellStyle name="Percent 2 6 2 3 3 2 3 3" xfId="14090"/>
    <cellStyle name="Percent 2 6 2 3 3 2 3 3 2" xfId="34767"/>
    <cellStyle name="Percent 2 6 2 3 3 2 3 4" xfId="24430"/>
    <cellStyle name="Percent 2 6 2 3 3 2 4" xfId="6337"/>
    <cellStyle name="Percent 2 6 2 3 3 2 4 2" xfId="16674"/>
    <cellStyle name="Percent 2 6 2 3 3 2 4 2 2" xfId="37351"/>
    <cellStyle name="Percent 2 6 2 3 3 2 4 3" xfId="27014"/>
    <cellStyle name="Percent 2 6 2 3 3 2 5" xfId="11506"/>
    <cellStyle name="Percent 2 6 2 3 3 2 5 2" xfId="32183"/>
    <cellStyle name="Percent 2 6 2 3 3 2 6" xfId="21846"/>
    <cellStyle name="Percent 2 6 2 3 3 3" xfId="1815"/>
    <cellStyle name="Percent 2 6 2 3 3 3 2" xfId="4399"/>
    <cellStyle name="Percent 2 6 2 3 3 3 2 2" xfId="9567"/>
    <cellStyle name="Percent 2 6 2 3 3 3 2 2 2" xfId="19904"/>
    <cellStyle name="Percent 2 6 2 3 3 3 2 2 2 2" xfId="40581"/>
    <cellStyle name="Percent 2 6 2 3 3 3 2 2 3" xfId="30244"/>
    <cellStyle name="Percent 2 6 2 3 3 3 2 3" xfId="14736"/>
    <cellStyle name="Percent 2 6 2 3 3 3 2 3 2" xfId="35413"/>
    <cellStyle name="Percent 2 6 2 3 3 3 2 4" xfId="25076"/>
    <cellStyle name="Percent 2 6 2 3 3 3 3" xfId="6983"/>
    <cellStyle name="Percent 2 6 2 3 3 3 3 2" xfId="17320"/>
    <cellStyle name="Percent 2 6 2 3 3 3 3 2 2" xfId="37997"/>
    <cellStyle name="Percent 2 6 2 3 3 3 3 3" xfId="27660"/>
    <cellStyle name="Percent 2 6 2 3 3 3 4" xfId="12152"/>
    <cellStyle name="Percent 2 6 2 3 3 3 4 2" xfId="32829"/>
    <cellStyle name="Percent 2 6 2 3 3 3 5" xfId="22492"/>
    <cellStyle name="Percent 2 6 2 3 3 4" xfId="3107"/>
    <cellStyle name="Percent 2 6 2 3 3 4 2" xfId="8275"/>
    <cellStyle name="Percent 2 6 2 3 3 4 2 2" xfId="18612"/>
    <cellStyle name="Percent 2 6 2 3 3 4 2 2 2" xfId="39289"/>
    <cellStyle name="Percent 2 6 2 3 3 4 2 3" xfId="28952"/>
    <cellStyle name="Percent 2 6 2 3 3 4 3" xfId="13444"/>
    <cellStyle name="Percent 2 6 2 3 3 4 3 2" xfId="34121"/>
    <cellStyle name="Percent 2 6 2 3 3 4 4" xfId="23784"/>
    <cellStyle name="Percent 2 6 2 3 3 5" xfId="5691"/>
    <cellStyle name="Percent 2 6 2 3 3 5 2" xfId="16028"/>
    <cellStyle name="Percent 2 6 2 3 3 5 2 2" xfId="36705"/>
    <cellStyle name="Percent 2 6 2 3 3 5 3" xfId="26368"/>
    <cellStyle name="Percent 2 6 2 3 3 6" xfId="10860"/>
    <cellStyle name="Percent 2 6 2 3 3 6 2" xfId="31537"/>
    <cellStyle name="Percent 2 6 2 3 3 7" xfId="21200"/>
    <cellStyle name="Percent 2 6 2 3 4" xfId="846"/>
    <cellStyle name="Percent 2 6 2 3 4 2" xfId="2138"/>
    <cellStyle name="Percent 2 6 2 3 4 2 2" xfId="4722"/>
    <cellStyle name="Percent 2 6 2 3 4 2 2 2" xfId="9890"/>
    <cellStyle name="Percent 2 6 2 3 4 2 2 2 2" xfId="20227"/>
    <cellStyle name="Percent 2 6 2 3 4 2 2 2 2 2" xfId="40904"/>
    <cellStyle name="Percent 2 6 2 3 4 2 2 2 3" xfId="30567"/>
    <cellStyle name="Percent 2 6 2 3 4 2 2 3" xfId="15059"/>
    <cellStyle name="Percent 2 6 2 3 4 2 2 3 2" xfId="35736"/>
    <cellStyle name="Percent 2 6 2 3 4 2 2 4" xfId="25399"/>
    <cellStyle name="Percent 2 6 2 3 4 2 3" xfId="7306"/>
    <cellStyle name="Percent 2 6 2 3 4 2 3 2" xfId="17643"/>
    <cellStyle name="Percent 2 6 2 3 4 2 3 2 2" xfId="38320"/>
    <cellStyle name="Percent 2 6 2 3 4 2 3 3" xfId="27983"/>
    <cellStyle name="Percent 2 6 2 3 4 2 4" xfId="12475"/>
    <cellStyle name="Percent 2 6 2 3 4 2 4 2" xfId="33152"/>
    <cellStyle name="Percent 2 6 2 3 4 2 5" xfId="22815"/>
    <cellStyle name="Percent 2 6 2 3 4 3" xfId="3430"/>
    <cellStyle name="Percent 2 6 2 3 4 3 2" xfId="8598"/>
    <cellStyle name="Percent 2 6 2 3 4 3 2 2" xfId="18935"/>
    <cellStyle name="Percent 2 6 2 3 4 3 2 2 2" xfId="39612"/>
    <cellStyle name="Percent 2 6 2 3 4 3 2 3" xfId="29275"/>
    <cellStyle name="Percent 2 6 2 3 4 3 3" xfId="13767"/>
    <cellStyle name="Percent 2 6 2 3 4 3 3 2" xfId="34444"/>
    <cellStyle name="Percent 2 6 2 3 4 3 4" xfId="24107"/>
    <cellStyle name="Percent 2 6 2 3 4 4" xfId="6014"/>
    <cellStyle name="Percent 2 6 2 3 4 4 2" xfId="16351"/>
    <cellStyle name="Percent 2 6 2 3 4 4 2 2" xfId="37028"/>
    <cellStyle name="Percent 2 6 2 3 4 4 3" xfId="26691"/>
    <cellStyle name="Percent 2 6 2 3 4 5" xfId="11183"/>
    <cellStyle name="Percent 2 6 2 3 4 5 2" xfId="31860"/>
    <cellStyle name="Percent 2 6 2 3 4 6" xfId="21523"/>
    <cellStyle name="Percent 2 6 2 3 5" xfId="1492"/>
    <cellStyle name="Percent 2 6 2 3 5 2" xfId="4076"/>
    <cellStyle name="Percent 2 6 2 3 5 2 2" xfId="9244"/>
    <cellStyle name="Percent 2 6 2 3 5 2 2 2" xfId="19581"/>
    <cellStyle name="Percent 2 6 2 3 5 2 2 2 2" xfId="40258"/>
    <cellStyle name="Percent 2 6 2 3 5 2 2 3" xfId="29921"/>
    <cellStyle name="Percent 2 6 2 3 5 2 3" xfId="14413"/>
    <cellStyle name="Percent 2 6 2 3 5 2 3 2" xfId="35090"/>
    <cellStyle name="Percent 2 6 2 3 5 2 4" xfId="24753"/>
    <cellStyle name="Percent 2 6 2 3 5 3" xfId="6660"/>
    <cellStyle name="Percent 2 6 2 3 5 3 2" xfId="16997"/>
    <cellStyle name="Percent 2 6 2 3 5 3 2 2" xfId="37674"/>
    <cellStyle name="Percent 2 6 2 3 5 3 3" xfId="27337"/>
    <cellStyle name="Percent 2 6 2 3 5 4" xfId="11829"/>
    <cellStyle name="Percent 2 6 2 3 5 4 2" xfId="32506"/>
    <cellStyle name="Percent 2 6 2 3 5 5" xfId="22169"/>
    <cellStyle name="Percent 2 6 2 3 6" xfId="2784"/>
    <cellStyle name="Percent 2 6 2 3 6 2" xfId="7952"/>
    <cellStyle name="Percent 2 6 2 3 6 2 2" xfId="18289"/>
    <cellStyle name="Percent 2 6 2 3 6 2 2 2" xfId="38966"/>
    <cellStyle name="Percent 2 6 2 3 6 2 3" xfId="28629"/>
    <cellStyle name="Percent 2 6 2 3 6 3" xfId="13121"/>
    <cellStyle name="Percent 2 6 2 3 6 3 2" xfId="33798"/>
    <cellStyle name="Percent 2 6 2 3 6 4" xfId="23461"/>
    <cellStyle name="Percent 2 6 2 3 7" xfId="5368"/>
    <cellStyle name="Percent 2 6 2 3 7 2" xfId="15705"/>
    <cellStyle name="Percent 2 6 2 3 7 2 2" xfId="36382"/>
    <cellStyle name="Percent 2 6 2 3 7 3" xfId="26045"/>
    <cellStyle name="Percent 2 6 2 3 8" xfId="10537"/>
    <cellStyle name="Percent 2 6 2 3 8 2" xfId="31214"/>
    <cellStyle name="Percent 2 6 2 3 9" xfId="20877"/>
    <cellStyle name="Percent 2 6 2 4" xfId="282"/>
    <cellStyle name="Percent 2 6 2 4 2" xfId="606"/>
    <cellStyle name="Percent 2 6 2 4 2 2" xfId="1252"/>
    <cellStyle name="Percent 2 6 2 4 2 2 2" xfId="2544"/>
    <cellStyle name="Percent 2 6 2 4 2 2 2 2" xfId="5128"/>
    <cellStyle name="Percent 2 6 2 4 2 2 2 2 2" xfId="10296"/>
    <cellStyle name="Percent 2 6 2 4 2 2 2 2 2 2" xfId="20633"/>
    <cellStyle name="Percent 2 6 2 4 2 2 2 2 2 2 2" xfId="41310"/>
    <cellStyle name="Percent 2 6 2 4 2 2 2 2 2 3" xfId="30973"/>
    <cellStyle name="Percent 2 6 2 4 2 2 2 2 3" xfId="15465"/>
    <cellStyle name="Percent 2 6 2 4 2 2 2 2 3 2" xfId="36142"/>
    <cellStyle name="Percent 2 6 2 4 2 2 2 2 4" xfId="25805"/>
    <cellStyle name="Percent 2 6 2 4 2 2 2 3" xfId="7712"/>
    <cellStyle name="Percent 2 6 2 4 2 2 2 3 2" xfId="18049"/>
    <cellStyle name="Percent 2 6 2 4 2 2 2 3 2 2" xfId="38726"/>
    <cellStyle name="Percent 2 6 2 4 2 2 2 3 3" xfId="28389"/>
    <cellStyle name="Percent 2 6 2 4 2 2 2 4" xfId="12881"/>
    <cellStyle name="Percent 2 6 2 4 2 2 2 4 2" xfId="33558"/>
    <cellStyle name="Percent 2 6 2 4 2 2 2 5" xfId="23221"/>
    <cellStyle name="Percent 2 6 2 4 2 2 3" xfId="3836"/>
    <cellStyle name="Percent 2 6 2 4 2 2 3 2" xfId="9004"/>
    <cellStyle name="Percent 2 6 2 4 2 2 3 2 2" xfId="19341"/>
    <cellStyle name="Percent 2 6 2 4 2 2 3 2 2 2" xfId="40018"/>
    <cellStyle name="Percent 2 6 2 4 2 2 3 2 3" xfId="29681"/>
    <cellStyle name="Percent 2 6 2 4 2 2 3 3" xfId="14173"/>
    <cellStyle name="Percent 2 6 2 4 2 2 3 3 2" xfId="34850"/>
    <cellStyle name="Percent 2 6 2 4 2 2 3 4" xfId="24513"/>
    <cellStyle name="Percent 2 6 2 4 2 2 4" xfId="6420"/>
    <cellStyle name="Percent 2 6 2 4 2 2 4 2" xfId="16757"/>
    <cellStyle name="Percent 2 6 2 4 2 2 4 2 2" xfId="37434"/>
    <cellStyle name="Percent 2 6 2 4 2 2 4 3" xfId="27097"/>
    <cellStyle name="Percent 2 6 2 4 2 2 5" xfId="11589"/>
    <cellStyle name="Percent 2 6 2 4 2 2 5 2" xfId="32266"/>
    <cellStyle name="Percent 2 6 2 4 2 2 6" xfId="21929"/>
    <cellStyle name="Percent 2 6 2 4 2 3" xfId="1898"/>
    <cellStyle name="Percent 2 6 2 4 2 3 2" xfId="4482"/>
    <cellStyle name="Percent 2 6 2 4 2 3 2 2" xfId="9650"/>
    <cellStyle name="Percent 2 6 2 4 2 3 2 2 2" xfId="19987"/>
    <cellStyle name="Percent 2 6 2 4 2 3 2 2 2 2" xfId="40664"/>
    <cellStyle name="Percent 2 6 2 4 2 3 2 2 3" xfId="30327"/>
    <cellStyle name="Percent 2 6 2 4 2 3 2 3" xfId="14819"/>
    <cellStyle name="Percent 2 6 2 4 2 3 2 3 2" xfId="35496"/>
    <cellStyle name="Percent 2 6 2 4 2 3 2 4" xfId="25159"/>
    <cellStyle name="Percent 2 6 2 4 2 3 3" xfId="7066"/>
    <cellStyle name="Percent 2 6 2 4 2 3 3 2" xfId="17403"/>
    <cellStyle name="Percent 2 6 2 4 2 3 3 2 2" xfId="38080"/>
    <cellStyle name="Percent 2 6 2 4 2 3 3 3" xfId="27743"/>
    <cellStyle name="Percent 2 6 2 4 2 3 4" xfId="12235"/>
    <cellStyle name="Percent 2 6 2 4 2 3 4 2" xfId="32912"/>
    <cellStyle name="Percent 2 6 2 4 2 3 5" xfId="22575"/>
    <cellStyle name="Percent 2 6 2 4 2 4" xfId="3190"/>
    <cellStyle name="Percent 2 6 2 4 2 4 2" xfId="8358"/>
    <cellStyle name="Percent 2 6 2 4 2 4 2 2" xfId="18695"/>
    <cellStyle name="Percent 2 6 2 4 2 4 2 2 2" xfId="39372"/>
    <cellStyle name="Percent 2 6 2 4 2 4 2 3" xfId="29035"/>
    <cellStyle name="Percent 2 6 2 4 2 4 3" xfId="13527"/>
    <cellStyle name="Percent 2 6 2 4 2 4 3 2" xfId="34204"/>
    <cellStyle name="Percent 2 6 2 4 2 4 4" xfId="23867"/>
    <cellStyle name="Percent 2 6 2 4 2 5" xfId="5774"/>
    <cellStyle name="Percent 2 6 2 4 2 5 2" xfId="16111"/>
    <cellStyle name="Percent 2 6 2 4 2 5 2 2" xfId="36788"/>
    <cellStyle name="Percent 2 6 2 4 2 5 3" xfId="26451"/>
    <cellStyle name="Percent 2 6 2 4 2 6" xfId="10943"/>
    <cellStyle name="Percent 2 6 2 4 2 6 2" xfId="31620"/>
    <cellStyle name="Percent 2 6 2 4 2 7" xfId="21283"/>
    <cellStyle name="Percent 2 6 2 4 3" xfId="929"/>
    <cellStyle name="Percent 2 6 2 4 3 2" xfId="2221"/>
    <cellStyle name="Percent 2 6 2 4 3 2 2" xfId="4805"/>
    <cellStyle name="Percent 2 6 2 4 3 2 2 2" xfId="9973"/>
    <cellStyle name="Percent 2 6 2 4 3 2 2 2 2" xfId="20310"/>
    <cellStyle name="Percent 2 6 2 4 3 2 2 2 2 2" xfId="40987"/>
    <cellStyle name="Percent 2 6 2 4 3 2 2 2 3" xfId="30650"/>
    <cellStyle name="Percent 2 6 2 4 3 2 2 3" xfId="15142"/>
    <cellStyle name="Percent 2 6 2 4 3 2 2 3 2" xfId="35819"/>
    <cellStyle name="Percent 2 6 2 4 3 2 2 4" xfId="25482"/>
    <cellStyle name="Percent 2 6 2 4 3 2 3" xfId="7389"/>
    <cellStyle name="Percent 2 6 2 4 3 2 3 2" xfId="17726"/>
    <cellStyle name="Percent 2 6 2 4 3 2 3 2 2" xfId="38403"/>
    <cellStyle name="Percent 2 6 2 4 3 2 3 3" xfId="28066"/>
    <cellStyle name="Percent 2 6 2 4 3 2 4" xfId="12558"/>
    <cellStyle name="Percent 2 6 2 4 3 2 4 2" xfId="33235"/>
    <cellStyle name="Percent 2 6 2 4 3 2 5" xfId="22898"/>
    <cellStyle name="Percent 2 6 2 4 3 3" xfId="3513"/>
    <cellStyle name="Percent 2 6 2 4 3 3 2" xfId="8681"/>
    <cellStyle name="Percent 2 6 2 4 3 3 2 2" xfId="19018"/>
    <cellStyle name="Percent 2 6 2 4 3 3 2 2 2" xfId="39695"/>
    <cellStyle name="Percent 2 6 2 4 3 3 2 3" xfId="29358"/>
    <cellStyle name="Percent 2 6 2 4 3 3 3" xfId="13850"/>
    <cellStyle name="Percent 2 6 2 4 3 3 3 2" xfId="34527"/>
    <cellStyle name="Percent 2 6 2 4 3 3 4" xfId="24190"/>
    <cellStyle name="Percent 2 6 2 4 3 4" xfId="6097"/>
    <cellStyle name="Percent 2 6 2 4 3 4 2" xfId="16434"/>
    <cellStyle name="Percent 2 6 2 4 3 4 2 2" xfId="37111"/>
    <cellStyle name="Percent 2 6 2 4 3 4 3" xfId="26774"/>
    <cellStyle name="Percent 2 6 2 4 3 5" xfId="11266"/>
    <cellStyle name="Percent 2 6 2 4 3 5 2" xfId="31943"/>
    <cellStyle name="Percent 2 6 2 4 3 6" xfId="21606"/>
    <cellStyle name="Percent 2 6 2 4 4" xfId="1575"/>
    <cellStyle name="Percent 2 6 2 4 4 2" xfId="4159"/>
    <cellStyle name="Percent 2 6 2 4 4 2 2" xfId="9327"/>
    <cellStyle name="Percent 2 6 2 4 4 2 2 2" xfId="19664"/>
    <cellStyle name="Percent 2 6 2 4 4 2 2 2 2" xfId="40341"/>
    <cellStyle name="Percent 2 6 2 4 4 2 2 3" xfId="30004"/>
    <cellStyle name="Percent 2 6 2 4 4 2 3" xfId="14496"/>
    <cellStyle name="Percent 2 6 2 4 4 2 3 2" xfId="35173"/>
    <cellStyle name="Percent 2 6 2 4 4 2 4" xfId="24836"/>
    <cellStyle name="Percent 2 6 2 4 4 3" xfId="6743"/>
    <cellStyle name="Percent 2 6 2 4 4 3 2" xfId="17080"/>
    <cellStyle name="Percent 2 6 2 4 4 3 2 2" xfId="37757"/>
    <cellStyle name="Percent 2 6 2 4 4 3 3" xfId="27420"/>
    <cellStyle name="Percent 2 6 2 4 4 4" xfId="11912"/>
    <cellStyle name="Percent 2 6 2 4 4 4 2" xfId="32589"/>
    <cellStyle name="Percent 2 6 2 4 4 5" xfId="22252"/>
    <cellStyle name="Percent 2 6 2 4 5" xfId="2867"/>
    <cellStyle name="Percent 2 6 2 4 5 2" xfId="8035"/>
    <cellStyle name="Percent 2 6 2 4 5 2 2" xfId="18372"/>
    <cellStyle name="Percent 2 6 2 4 5 2 2 2" xfId="39049"/>
    <cellStyle name="Percent 2 6 2 4 5 2 3" xfId="28712"/>
    <cellStyle name="Percent 2 6 2 4 5 3" xfId="13204"/>
    <cellStyle name="Percent 2 6 2 4 5 3 2" xfId="33881"/>
    <cellStyle name="Percent 2 6 2 4 5 4" xfId="23544"/>
    <cellStyle name="Percent 2 6 2 4 6" xfId="5451"/>
    <cellStyle name="Percent 2 6 2 4 6 2" xfId="15788"/>
    <cellStyle name="Percent 2 6 2 4 6 2 2" xfId="36465"/>
    <cellStyle name="Percent 2 6 2 4 6 3" xfId="26128"/>
    <cellStyle name="Percent 2 6 2 4 7" xfId="10620"/>
    <cellStyle name="Percent 2 6 2 4 7 2" xfId="31297"/>
    <cellStyle name="Percent 2 6 2 4 8" xfId="20960"/>
    <cellStyle name="Percent 2 6 2 5" xfId="443"/>
    <cellStyle name="Percent 2 6 2 5 2" xfId="1089"/>
    <cellStyle name="Percent 2 6 2 5 2 2" xfId="2381"/>
    <cellStyle name="Percent 2 6 2 5 2 2 2" xfId="4965"/>
    <cellStyle name="Percent 2 6 2 5 2 2 2 2" xfId="10133"/>
    <cellStyle name="Percent 2 6 2 5 2 2 2 2 2" xfId="20470"/>
    <cellStyle name="Percent 2 6 2 5 2 2 2 2 2 2" xfId="41147"/>
    <cellStyle name="Percent 2 6 2 5 2 2 2 2 3" xfId="30810"/>
    <cellStyle name="Percent 2 6 2 5 2 2 2 3" xfId="15302"/>
    <cellStyle name="Percent 2 6 2 5 2 2 2 3 2" xfId="35979"/>
    <cellStyle name="Percent 2 6 2 5 2 2 2 4" xfId="25642"/>
    <cellStyle name="Percent 2 6 2 5 2 2 3" xfId="7549"/>
    <cellStyle name="Percent 2 6 2 5 2 2 3 2" xfId="17886"/>
    <cellStyle name="Percent 2 6 2 5 2 2 3 2 2" xfId="38563"/>
    <cellStyle name="Percent 2 6 2 5 2 2 3 3" xfId="28226"/>
    <cellStyle name="Percent 2 6 2 5 2 2 4" xfId="12718"/>
    <cellStyle name="Percent 2 6 2 5 2 2 4 2" xfId="33395"/>
    <cellStyle name="Percent 2 6 2 5 2 2 5" xfId="23058"/>
    <cellStyle name="Percent 2 6 2 5 2 3" xfId="3673"/>
    <cellStyle name="Percent 2 6 2 5 2 3 2" xfId="8841"/>
    <cellStyle name="Percent 2 6 2 5 2 3 2 2" xfId="19178"/>
    <cellStyle name="Percent 2 6 2 5 2 3 2 2 2" xfId="39855"/>
    <cellStyle name="Percent 2 6 2 5 2 3 2 3" xfId="29518"/>
    <cellStyle name="Percent 2 6 2 5 2 3 3" xfId="14010"/>
    <cellStyle name="Percent 2 6 2 5 2 3 3 2" xfId="34687"/>
    <cellStyle name="Percent 2 6 2 5 2 3 4" xfId="24350"/>
    <cellStyle name="Percent 2 6 2 5 2 4" xfId="6257"/>
    <cellStyle name="Percent 2 6 2 5 2 4 2" xfId="16594"/>
    <cellStyle name="Percent 2 6 2 5 2 4 2 2" xfId="37271"/>
    <cellStyle name="Percent 2 6 2 5 2 4 3" xfId="26934"/>
    <cellStyle name="Percent 2 6 2 5 2 5" xfId="11426"/>
    <cellStyle name="Percent 2 6 2 5 2 5 2" xfId="32103"/>
    <cellStyle name="Percent 2 6 2 5 2 6" xfId="21766"/>
    <cellStyle name="Percent 2 6 2 5 3" xfId="1735"/>
    <cellStyle name="Percent 2 6 2 5 3 2" xfId="4319"/>
    <cellStyle name="Percent 2 6 2 5 3 2 2" xfId="9487"/>
    <cellStyle name="Percent 2 6 2 5 3 2 2 2" xfId="19824"/>
    <cellStyle name="Percent 2 6 2 5 3 2 2 2 2" xfId="40501"/>
    <cellStyle name="Percent 2 6 2 5 3 2 2 3" xfId="30164"/>
    <cellStyle name="Percent 2 6 2 5 3 2 3" xfId="14656"/>
    <cellStyle name="Percent 2 6 2 5 3 2 3 2" xfId="35333"/>
    <cellStyle name="Percent 2 6 2 5 3 2 4" xfId="24996"/>
    <cellStyle name="Percent 2 6 2 5 3 3" xfId="6903"/>
    <cellStyle name="Percent 2 6 2 5 3 3 2" xfId="17240"/>
    <cellStyle name="Percent 2 6 2 5 3 3 2 2" xfId="37917"/>
    <cellStyle name="Percent 2 6 2 5 3 3 3" xfId="27580"/>
    <cellStyle name="Percent 2 6 2 5 3 4" xfId="12072"/>
    <cellStyle name="Percent 2 6 2 5 3 4 2" xfId="32749"/>
    <cellStyle name="Percent 2 6 2 5 3 5" xfId="22412"/>
    <cellStyle name="Percent 2 6 2 5 4" xfId="3027"/>
    <cellStyle name="Percent 2 6 2 5 4 2" xfId="8195"/>
    <cellStyle name="Percent 2 6 2 5 4 2 2" xfId="18532"/>
    <cellStyle name="Percent 2 6 2 5 4 2 2 2" xfId="39209"/>
    <cellStyle name="Percent 2 6 2 5 4 2 3" xfId="28872"/>
    <cellStyle name="Percent 2 6 2 5 4 3" xfId="13364"/>
    <cellStyle name="Percent 2 6 2 5 4 3 2" xfId="34041"/>
    <cellStyle name="Percent 2 6 2 5 4 4" xfId="23704"/>
    <cellStyle name="Percent 2 6 2 5 5" xfId="5611"/>
    <cellStyle name="Percent 2 6 2 5 5 2" xfId="15948"/>
    <cellStyle name="Percent 2 6 2 5 5 2 2" xfId="36625"/>
    <cellStyle name="Percent 2 6 2 5 5 3" xfId="26288"/>
    <cellStyle name="Percent 2 6 2 5 6" xfId="10780"/>
    <cellStyle name="Percent 2 6 2 5 6 2" xfId="31457"/>
    <cellStyle name="Percent 2 6 2 5 7" xfId="21120"/>
    <cellStyle name="Percent 2 6 2 6" xfId="766"/>
    <cellStyle name="Percent 2 6 2 6 2" xfId="2058"/>
    <cellStyle name="Percent 2 6 2 6 2 2" xfId="4642"/>
    <cellStyle name="Percent 2 6 2 6 2 2 2" xfId="9810"/>
    <cellStyle name="Percent 2 6 2 6 2 2 2 2" xfId="20147"/>
    <cellStyle name="Percent 2 6 2 6 2 2 2 2 2" xfId="40824"/>
    <cellStyle name="Percent 2 6 2 6 2 2 2 3" xfId="30487"/>
    <cellStyle name="Percent 2 6 2 6 2 2 3" xfId="14979"/>
    <cellStyle name="Percent 2 6 2 6 2 2 3 2" xfId="35656"/>
    <cellStyle name="Percent 2 6 2 6 2 2 4" xfId="25319"/>
    <cellStyle name="Percent 2 6 2 6 2 3" xfId="7226"/>
    <cellStyle name="Percent 2 6 2 6 2 3 2" xfId="17563"/>
    <cellStyle name="Percent 2 6 2 6 2 3 2 2" xfId="38240"/>
    <cellStyle name="Percent 2 6 2 6 2 3 3" xfId="27903"/>
    <cellStyle name="Percent 2 6 2 6 2 4" xfId="12395"/>
    <cellStyle name="Percent 2 6 2 6 2 4 2" xfId="33072"/>
    <cellStyle name="Percent 2 6 2 6 2 5" xfId="22735"/>
    <cellStyle name="Percent 2 6 2 6 3" xfId="3350"/>
    <cellStyle name="Percent 2 6 2 6 3 2" xfId="8518"/>
    <cellStyle name="Percent 2 6 2 6 3 2 2" xfId="18855"/>
    <cellStyle name="Percent 2 6 2 6 3 2 2 2" xfId="39532"/>
    <cellStyle name="Percent 2 6 2 6 3 2 3" xfId="29195"/>
    <cellStyle name="Percent 2 6 2 6 3 3" xfId="13687"/>
    <cellStyle name="Percent 2 6 2 6 3 3 2" xfId="34364"/>
    <cellStyle name="Percent 2 6 2 6 3 4" xfId="24027"/>
    <cellStyle name="Percent 2 6 2 6 4" xfId="5934"/>
    <cellStyle name="Percent 2 6 2 6 4 2" xfId="16271"/>
    <cellStyle name="Percent 2 6 2 6 4 2 2" xfId="36948"/>
    <cellStyle name="Percent 2 6 2 6 4 3" xfId="26611"/>
    <cellStyle name="Percent 2 6 2 6 5" xfId="11103"/>
    <cellStyle name="Percent 2 6 2 6 5 2" xfId="31780"/>
    <cellStyle name="Percent 2 6 2 6 6" xfId="21443"/>
    <cellStyle name="Percent 2 6 2 7" xfId="1412"/>
    <cellStyle name="Percent 2 6 2 7 2" xfId="3996"/>
    <cellStyle name="Percent 2 6 2 7 2 2" xfId="9164"/>
    <cellStyle name="Percent 2 6 2 7 2 2 2" xfId="19501"/>
    <cellStyle name="Percent 2 6 2 7 2 2 2 2" xfId="40178"/>
    <cellStyle name="Percent 2 6 2 7 2 2 3" xfId="29841"/>
    <cellStyle name="Percent 2 6 2 7 2 3" xfId="14333"/>
    <cellStyle name="Percent 2 6 2 7 2 3 2" xfId="35010"/>
    <cellStyle name="Percent 2 6 2 7 2 4" xfId="24673"/>
    <cellStyle name="Percent 2 6 2 7 3" xfId="6580"/>
    <cellStyle name="Percent 2 6 2 7 3 2" xfId="16917"/>
    <cellStyle name="Percent 2 6 2 7 3 2 2" xfId="37594"/>
    <cellStyle name="Percent 2 6 2 7 3 3" xfId="27257"/>
    <cellStyle name="Percent 2 6 2 7 4" xfId="11749"/>
    <cellStyle name="Percent 2 6 2 7 4 2" xfId="32426"/>
    <cellStyle name="Percent 2 6 2 7 5" xfId="22089"/>
    <cellStyle name="Percent 2 6 2 8" xfId="2704"/>
    <cellStyle name="Percent 2 6 2 8 2" xfId="7872"/>
    <cellStyle name="Percent 2 6 2 8 2 2" xfId="18209"/>
    <cellStyle name="Percent 2 6 2 8 2 2 2" xfId="38886"/>
    <cellStyle name="Percent 2 6 2 8 2 3" xfId="28549"/>
    <cellStyle name="Percent 2 6 2 8 3" xfId="13041"/>
    <cellStyle name="Percent 2 6 2 8 3 2" xfId="33718"/>
    <cellStyle name="Percent 2 6 2 8 4" xfId="23381"/>
    <cellStyle name="Percent 2 6 2 9" xfId="5288"/>
    <cellStyle name="Percent 2 6 2 9 2" xfId="15625"/>
    <cellStyle name="Percent 2 6 2 9 2 2" xfId="36302"/>
    <cellStyle name="Percent 2 6 2 9 3" xfId="25965"/>
    <cellStyle name="Percent 2 6 3" xfId="134"/>
    <cellStyle name="Percent 2 6 3 10" xfId="20817"/>
    <cellStyle name="Percent 2 6 3 2" xfId="215"/>
    <cellStyle name="Percent 2 6 3 2 2" xfId="383"/>
    <cellStyle name="Percent 2 6 3 2 2 2" xfId="706"/>
    <cellStyle name="Percent 2 6 3 2 2 2 2" xfId="1352"/>
    <cellStyle name="Percent 2 6 3 2 2 2 2 2" xfId="2644"/>
    <cellStyle name="Percent 2 6 3 2 2 2 2 2 2" xfId="5228"/>
    <cellStyle name="Percent 2 6 3 2 2 2 2 2 2 2" xfId="10396"/>
    <cellStyle name="Percent 2 6 3 2 2 2 2 2 2 2 2" xfId="20733"/>
    <cellStyle name="Percent 2 6 3 2 2 2 2 2 2 2 2 2" xfId="41410"/>
    <cellStyle name="Percent 2 6 3 2 2 2 2 2 2 2 3" xfId="31073"/>
    <cellStyle name="Percent 2 6 3 2 2 2 2 2 2 3" xfId="15565"/>
    <cellStyle name="Percent 2 6 3 2 2 2 2 2 2 3 2" xfId="36242"/>
    <cellStyle name="Percent 2 6 3 2 2 2 2 2 2 4" xfId="25905"/>
    <cellStyle name="Percent 2 6 3 2 2 2 2 2 3" xfId="7812"/>
    <cellStyle name="Percent 2 6 3 2 2 2 2 2 3 2" xfId="18149"/>
    <cellStyle name="Percent 2 6 3 2 2 2 2 2 3 2 2" xfId="38826"/>
    <cellStyle name="Percent 2 6 3 2 2 2 2 2 3 3" xfId="28489"/>
    <cellStyle name="Percent 2 6 3 2 2 2 2 2 4" xfId="12981"/>
    <cellStyle name="Percent 2 6 3 2 2 2 2 2 4 2" xfId="33658"/>
    <cellStyle name="Percent 2 6 3 2 2 2 2 2 5" xfId="23321"/>
    <cellStyle name="Percent 2 6 3 2 2 2 2 3" xfId="3936"/>
    <cellStyle name="Percent 2 6 3 2 2 2 2 3 2" xfId="9104"/>
    <cellStyle name="Percent 2 6 3 2 2 2 2 3 2 2" xfId="19441"/>
    <cellStyle name="Percent 2 6 3 2 2 2 2 3 2 2 2" xfId="40118"/>
    <cellStyle name="Percent 2 6 3 2 2 2 2 3 2 3" xfId="29781"/>
    <cellStyle name="Percent 2 6 3 2 2 2 2 3 3" xfId="14273"/>
    <cellStyle name="Percent 2 6 3 2 2 2 2 3 3 2" xfId="34950"/>
    <cellStyle name="Percent 2 6 3 2 2 2 2 3 4" xfId="24613"/>
    <cellStyle name="Percent 2 6 3 2 2 2 2 4" xfId="6520"/>
    <cellStyle name="Percent 2 6 3 2 2 2 2 4 2" xfId="16857"/>
    <cellStyle name="Percent 2 6 3 2 2 2 2 4 2 2" xfId="37534"/>
    <cellStyle name="Percent 2 6 3 2 2 2 2 4 3" xfId="27197"/>
    <cellStyle name="Percent 2 6 3 2 2 2 2 5" xfId="11689"/>
    <cellStyle name="Percent 2 6 3 2 2 2 2 5 2" xfId="32366"/>
    <cellStyle name="Percent 2 6 3 2 2 2 2 6" xfId="22029"/>
    <cellStyle name="Percent 2 6 3 2 2 2 3" xfId="1998"/>
    <cellStyle name="Percent 2 6 3 2 2 2 3 2" xfId="4582"/>
    <cellStyle name="Percent 2 6 3 2 2 2 3 2 2" xfId="9750"/>
    <cellStyle name="Percent 2 6 3 2 2 2 3 2 2 2" xfId="20087"/>
    <cellStyle name="Percent 2 6 3 2 2 2 3 2 2 2 2" xfId="40764"/>
    <cellStyle name="Percent 2 6 3 2 2 2 3 2 2 3" xfId="30427"/>
    <cellStyle name="Percent 2 6 3 2 2 2 3 2 3" xfId="14919"/>
    <cellStyle name="Percent 2 6 3 2 2 2 3 2 3 2" xfId="35596"/>
    <cellStyle name="Percent 2 6 3 2 2 2 3 2 4" xfId="25259"/>
    <cellStyle name="Percent 2 6 3 2 2 2 3 3" xfId="7166"/>
    <cellStyle name="Percent 2 6 3 2 2 2 3 3 2" xfId="17503"/>
    <cellStyle name="Percent 2 6 3 2 2 2 3 3 2 2" xfId="38180"/>
    <cellStyle name="Percent 2 6 3 2 2 2 3 3 3" xfId="27843"/>
    <cellStyle name="Percent 2 6 3 2 2 2 3 4" xfId="12335"/>
    <cellStyle name="Percent 2 6 3 2 2 2 3 4 2" xfId="33012"/>
    <cellStyle name="Percent 2 6 3 2 2 2 3 5" xfId="22675"/>
    <cellStyle name="Percent 2 6 3 2 2 2 4" xfId="3290"/>
    <cellStyle name="Percent 2 6 3 2 2 2 4 2" xfId="8458"/>
    <cellStyle name="Percent 2 6 3 2 2 2 4 2 2" xfId="18795"/>
    <cellStyle name="Percent 2 6 3 2 2 2 4 2 2 2" xfId="39472"/>
    <cellStyle name="Percent 2 6 3 2 2 2 4 2 3" xfId="29135"/>
    <cellStyle name="Percent 2 6 3 2 2 2 4 3" xfId="13627"/>
    <cellStyle name="Percent 2 6 3 2 2 2 4 3 2" xfId="34304"/>
    <cellStyle name="Percent 2 6 3 2 2 2 4 4" xfId="23967"/>
    <cellStyle name="Percent 2 6 3 2 2 2 5" xfId="5874"/>
    <cellStyle name="Percent 2 6 3 2 2 2 5 2" xfId="16211"/>
    <cellStyle name="Percent 2 6 3 2 2 2 5 2 2" xfId="36888"/>
    <cellStyle name="Percent 2 6 3 2 2 2 5 3" xfId="26551"/>
    <cellStyle name="Percent 2 6 3 2 2 2 6" xfId="11043"/>
    <cellStyle name="Percent 2 6 3 2 2 2 6 2" xfId="31720"/>
    <cellStyle name="Percent 2 6 3 2 2 2 7" xfId="21383"/>
    <cellStyle name="Percent 2 6 3 2 2 3" xfId="1029"/>
    <cellStyle name="Percent 2 6 3 2 2 3 2" xfId="2321"/>
    <cellStyle name="Percent 2 6 3 2 2 3 2 2" xfId="4905"/>
    <cellStyle name="Percent 2 6 3 2 2 3 2 2 2" xfId="10073"/>
    <cellStyle name="Percent 2 6 3 2 2 3 2 2 2 2" xfId="20410"/>
    <cellStyle name="Percent 2 6 3 2 2 3 2 2 2 2 2" xfId="41087"/>
    <cellStyle name="Percent 2 6 3 2 2 3 2 2 2 3" xfId="30750"/>
    <cellStyle name="Percent 2 6 3 2 2 3 2 2 3" xfId="15242"/>
    <cellStyle name="Percent 2 6 3 2 2 3 2 2 3 2" xfId="35919"/>
    <cellStyle name="Percent 2 6 3 2 2 3 2 2 4" xfId="25582"/>
    <cellStyle name="Percent 2 6 3 2 2 3 2 3" xfId="7489"/>
    <cellStyle name="Percent 2 6 3 2 2 3 2 3 2" xfId="17826"/>
    <cellStyle name="Percent 2 6 3 2 2 3 2 3 2 2" xfId="38503"/>
    <cellStyle name="Percent 2 6 3 2 2 3 2 3 3" xfId="28166"/>
    <cellStyle name="Percent 2 6 3 2 2 3 2 4" xfId="12658"/>
    <cellStyle name="Percent 2 6 3 2 2 3 2 4 2" xfId="33335"/>
    <cellStyle name="Percent 2 6 3 2 2 3 2 5" xfId="22998"/>
    <cellStyle name="Percent 2 6 3 2 2 3 3" xfId="3613"/>
    <cellStyle name="Percent 2 6 3 2 2 3 3 2" xfId="8781"/>
    <cellStyle name="Percent 2 6 3 2 2 3 3 2 2" xfId="19118"/>
    <cellStyle name="Percent 2 6 3 2 2 3 3 2 2 2" xfId="39795"/>
    <cellStyle name="Percent 2 6 3 2 2 3 3 2 3" xfId="29458"/>
    <cellStyle name="Percent 2 6 3 2 2 3 3 3" xfId="13950"/>
    <cellStyle name="Percent 2 6 3 2 2 3 3 3 2" xfId="34627"/>
    <cellStyle name="Percent 2 6 3 2 2 3 3 4" xfId="24290"/>
    <cellStyle name="Percent 2 6 3 2 2 3 4" xfId="6197"/>
    <cellStyle name="Percent 2 6 3 2 2 3 4 2" xfId="16534"/>
    <cellStyle name="Percent 2 6 3 2 2 3 4 2 2" xfId="37211"/>
    <cellStyle name="Percent 2 6 3 2 2 3 4 3" xfId="26874"/>
    <cellStyle name="Percent 2 6 3 2 2 3 5" xfId="11366"/>
    <cellStyle name="Percent 2 6 3 2 2 3 5 2" xfId="32043"/>
    <cellStyle name="Percent 2 6 3 2 2 3 6" xfId="21706"/>
    <cellStyle name="Percent 2 6 3 2 2 4" xfId="1675"/>
    <cellStyle name="Percent 2 6 3 2 2 4 2" xfId="4259"/>
    <cellStyle name="Percent 2 6 3 2 2 4 2 2" xfId="9427"/>
    <cellStyle name="Percent 2 6 3 2 2 4 2 2 2" xfId="19764"/>
    <cellStyle name="Percent 2 6 3 2 2 4 2 2 2 2" xfId="40441"/>
    <cellStyle name="Percent 2 6 3 2 2 4 2 2 3" xfId="30104"/>
    <cellStyle name="Percent 2 6 3 2 2 4 2 3" xfId="14596"/>
    <cellStyle name="Percent 2 6 3 2 2 4 2 3 2" xfId="35273"/>
    <cellStyle name="Percent 2 6 3 2 2 4 2 4" xfId="24936"/>
    <cellStyle name="Percent 2 6 3 2 2 4 3" xfId="6843"/>
    <cellStyle name="Percent 2 6 3 2 2 4 3 2" xfId="17180"/>
    <cellStyle name="Percent 2 6 3 2 2 4 3 2 2" xfId="37857"/>
    <cellStyle name="Percent 2 6 3 2 2 4 3 3" xfId="27520"/>
    <cellStyle name="Percent 2 6 3 2 2 4 4" xfId="12012"/>
    <cellStyle name="Percent 2 6 3 2 2 4 4 2" xfId="32689"/>
    <cellStyle name="Percent 2 6 3 2 2 4 5" xfId="22352"/>
    <cellStyle name="Percent 2 6 3 2 2 5" xfId="2967"/>
    <cellStyle name="Percent 2 6 3 2 2 5 2" xfId="8135"/>
    <cellStyle name="Percent 2 6 3 2 2 5 2 2" xfId="18472"/>
    <cellStyle name="Percent 2 6 3 2 2 5 2 2 2" xfId="39149"/>
    <cellStyle name="Percent 2 6 3 2 2 5 2 3" xfId="28812"/>
    <cellStyle name="Percent 2 6 3 2 2 5 3" xfId="13304"/>
    <cellStyle name="Percent 2 6 3 2 2 5 3 2" xfId="33981"/>
    <cellStyle name="Percent 2 6 3 2 2 5 4" xfId="23644"/>
    <cellStyle name="Percent 2 6 3 2 2 6" xfId="5551"/>
    <cellStyle name="Percent 2 6 3 2 2 6 2" xfId="15888"/>
    <cellStyle name="Percent 2 6 3 2 2 6 2 2" xfId="36565"/>
    <cellStyle name="Percent 2 6 3 2 2 6 3" xfId="26228"/>
    <cellStyle name="Percent 2 6 3 2 2 7" xfId="10720"/>
    <cellStyle name="Percent 2 6 3 2 2 7 2" xfId="31397"/>
    <cellStyle name="Percent 2 6 3 2 2 8" xfId="21060"/>
    <cellStyle name="Percent 2 6 3 2 3" xfId="543"/>
    <cellStyle name="Percent 2 6 3 2 3 2" xfId="1189"/>
    <cellStyle name="Percent 2 6 3 2 3 2 2" xfId="2481"/>
    <cellStyle name="Percent 2 6 3 2 3 2 2 2" xfId="5065"/>
    <cellStyle name="Percent 2 6 3 2 3 2 2 2 2" xfId="10233"/>
    <cellStyle name="Percent 2 6 3 2 3 2 2 2 2 2" xfId="20570"/>
    <cellStyle name="Percent 2 6 3 2 3 2 2 2 2 2 2" xfId="41247"/>
    <cellStyle name="Percent 2 6 3 2 3 2 2 2 2 3" xfId="30910"/>
    <cellStyle name="Percent 2 6 3 2 3 2 2 2 3" xfId="15402"/>
    <cellStyle name="Percent 2 6 3 2 3 2 2 2 3 2" xfId="36079"/>
    <cellStyle name="Percent 2 6 3 2 3 2 2 2 4" xfId="25742"/>
    <cellStyle name="Percent 2 6 3 2 3 2 2 3" xfId="7649"/>
    <cellStyle name="Percent 2 6 3 2 3 2 2 3 2" xfId="17986"/>
    <cellStyle name="Percent 2 6 3 2 3 2 2 3 2 2" xfId="38663"/>
    <cellStyle name="Percent 2 6 3 2 3 2 2 3 3" xfId="28326"/>
    <cellStyle name="Percent 2 6 3 2 3 2 2 4" xfId="12818"/>
    <cellStyle name="Percent 2 6 3 2 3 2 2 4 2" xfId="33495"/>
    <cellStyle name="Percent 2 6 3 2 3 2 2 5" xfId="23158"/>
    <cellStyle name="Percent 2 6 3 2 3 2 3" xfId="3773"/>
    <cellStyle name="Percent 2 6 3 2 3 2 3 2" xfId="8941"/>
    <cellStyle name="Percent 2 6 3 2 3 2 3 2 2" xfId="19278"/>
    <cellStyle name="Percent 2 6 3 2 3 2 3 2 2 2" xfId="39955"/>
    <cellStyle name="Percent 2 6 3 2 3 2 3 2 3" xfId="29618"/>
    <cellStyle name="Percent 2 6 3 2 3 2 3 3" xfId="14110"/>
    <cellStyle name="Percent 2 6 3 2 3 2 3 3 2" xfId="34787"/>
    <cellStyle name="Percent 2 6 3 2 3 2 3 4" xfId="24450"/>
    <cellStyle name="Percent 2 6 3 2 3 2 4" xfId="6357"/>
    <cellStyle name="Percent 2 6 3 2 3 2 4 2" xfId="16694"/>
    <cellStyle name="Percent 2 6 3 2 3 2 4 2 2" xfId="37371"/>
    <cellStyle name="Percent 2 6 3 2 3 2 4 3" xfId="27034"/>
    <cellStyle name="Percent 2 6 3 2 3 2 5" xfId="11526"/>
    <cellStyle name="Percent 2 6 3 2 3 2 5 2" xfId="32203"/>
    <cellStyle name="Percent 2 6 3 2 3 2 6" xfId="21866"/>
    <cellStyle name="Percent 2 6 3 2 3 3" xfId="1835"/>
    <cellStyle name="Percent 2 6 3 2 3 3 2" xfId="4419"/>
    <cellStyle name="Percent 2 6 3 2 3 3 2 2" xfId="9587"/>
    <cellStyle name="Percent 2 6 3 2 3 3 2 2 2" xfId="19924"/>
    <cellStyle name="Percent 2 6 3 2 3 3 2 2 2 2" xfId="40601"/>
    <cellStyle name="Percent 2 6 3 2 3 3 2 2 3" xfId="30264"/>
    <cellStyle name="Percent 2 6 3 2 3 3 2 3" xfId="14756"/>
    <cellStyle name="Percent 2 6 3 2 3 3 2 3 2" xfId="35433"/>
    <cellStyle name="Percent 2 6 3 2 3 3 2 4" xfId="25096"/>
    <cellStyle name="Percent 2 6 3 2 3 3 3" xfId="7003"/>
    <cellStyle name="Percent 2 6 3 2 3 3 3 2" xfId="17340"/>
    <cellStyle name="Percent 2 6 3 2 3 3 3 2 2" xfId="38017"/>
    <cellStyle name="Percent 2 6 3 2 3 3 3 3" xfId="27680"/>
    <cellStyle name="Percent 2 6 3 2 3 3 4" xfId="12172"/>
    <cellStyle name="Percent 2 6 3 2 3 3 4 2" xfId="32849"/>
    <cellStyle name="Percent 2 6 3 2 3 3 5" xfId="22512"/>
    <cellStyle name="Percent 2 6 3 2 3 4" xfId="3127"/>
    <cellStyle name="Percent 2 6 3 2 3 4 2" xfId="8295"/>
    <cellStyle name="Percent 2 6 3 2 3 4 2 2" xfId="18632"/>
    <cellStyle name="Percent 2 6 3 2 3 4 2 2 2" xfId="39309"/>
    <cellStyle name="Percent 2 6 3 2 3 4 2 3" xfId="28972"/>
    <cellStyle name="Percent 2 6 3 2 3 4 3" xfId="13464"/>
    <cellStyle name="Percent 2 6 3 2 3 4 3 2" xfId="34141"/>
    <cellStyle name="Percent 2 6 3 2 3 4 4" xfId="23804"/>
    <cellStyle name="Percent 2 6 3 2 3 5" xfId="5711"/>
    <cellStyle name="Percent 2 6 3 2 3 5 2" xfId="16048"/>
    <cellStyle name="Percent 2 6 3 2 3 5 2 2" xfId="36725"/>
    <cellStyle name="Percent 2 6 3 2 3 5 3" xfId="26388"/>
    <cellStyle name="Percent 2 6 3 2 3 6" xfId="10880"/>
    <cellStyle name="Percent 2 6 3 2 3 6 2" xfId="31557"/>
    <cellStyle name="Percent 2 6 3 2 3 7" xfId="21220"/>
    <cellStyle name="Percent 2 6 3 2 4" xfId="866"/>
    <cellStyle name="Percent 2 6 3 2 4 2" xfId="2158"/>
    <cellStyle name="Percent 2 6 3 2 4 2 2" xfId="4742"/>
    <cellStyle name="Percent 2 6 3 2 4 2 2 2" xfId="9910"/>
    <cellStyle name="Percent 2 6 3 2 4 2 2 2 2" xfId="20247"/>
    <cellStyle name="Percent 2 6 3 2 4 2 2 2 2 2" xfId="40924"/>
    <cellStyle name="Percent 2 6 3 2 4 2 2 2 3" xfId="30587"/>
    <cellStyle name="Percent 2 6 3 2 4 2 2 3" xfId="15079"/>
    <cellStyle name="Percent 2 6 3 2 4 2 2 3 2" xfId="35756"/>
    <cellStyle name="Percent 2 6 3 2 4 2 2 4" xfId="25419"/>
    <cellStyle name="Percent 2 6 3 2 4 2 3" xfId="7326"/>
    <cellStyle name="Percent 2 6 3 2 4 2 3 2" xfId="17663"/>
    <cellStyle name="Percent 2 6 3 2 4 2 3 2 2" xfId="38340"/>
    <cellStyle name="Percent 2 6 3 2 4 2 3 3" xfId="28003"/>
    <cellStyle name="Percent 2 6 3 2 4 2 4" xfId="12495"/>
    <cellStyle name="Percent 2 6 3 2 4 2 4 2" xfId="33172"/>
    <cellStyle name="Percent 2 6 3 2 4 2 5" xfId="22835"/>
    <cellStyle name="Percent 2 6 3 2 4 3" xfId="3450"/>
    <cellStyle name="Percent 2 6 3 2 4 3 2" xfId="8618"/>
    <cellStyle name="Percent 2 6 3 2 4 3 2 2" xfId="18955"/>
    <cellStyle name="Percent 2 6 3 2 4 3 2 2 2" xfId="39632"/>
    <cellStyle name="Percent 2 6 3 2 4 3 2 3" xfId="29295"/>
    <cellStyle name="Percent 2 6 3 2 4 3 3" xfId="13787"/>
    <cellStyle name="Percent 2 6 3 2 4 3 3 2" xfId="34464"/>
    <cellStyle name="Percent 2 6 3 2 4 3 4" xfId="24127"/>
    <cellStyle name="Percent 2 6 3 2 4 4" xfId="6034"/>
    <cellStyle name="Percent 2 6 3 2 4 4 2" xfId="16371"/>
    <cellStyle name="Percent 2 6 3 2 4 4 2 2" xfId="37048"/>
    <cellStyle name="Percent 2 6 3 2 4 4 3" xfId="26711"/>
    <cellStyle name="Percent 2 6 3 2 4 5" xfId="11203"/>
    <cellStyle name="Percent 2 6 3 2 4 5 2" xfId="31880"/>
    <cellStyle name="Percent 2 6 3 2 4 6" xfId="21543"/>
    <cellStyle name="Percent 2 6 3 2 5" xfId="1512"/>
    <cellStyle name="Percent 2 6 3 2 5 2" xfId="4096"/>
    <cellStyle name="Percent 2 6 3 2 5 2 2" xfId="9264"/>
    <cellStyle name="Percent 2 6 3 2 5 2 2 2" xfId="19601"/>
    <cellStyle name="Percent 2 6 3 2 5 2 2 2 2" xfId="40278"/>
    <cellStyle name="Percent 2 6 3 2 5 2 2 3" xfId="29941"/>
    <cellStyle name="Percent 2 6 3 2 5 2 3" xfId="14433"/>
    <cellStyle name="Percent 2 6 3 2 5 2 3 2" xfId="35110"/>
    <cellStyle name="Percent 2 6 3 2 5 2 4" xfId="24773"/>
    <cellStyle name="Percent 2 6 3 2 5 3" xfId="6680"/>
    <cellStyle name="Percent 2 6 3 2 5 3 2" xfId="17017"/>
    <cellStyle name="Percent 2 6 3 2 5 3 2 2" xfId="37694"/>
    <cellStyle name="Percent 2 6 3 2 5 3 3" xfId="27357"/>
    <cellStyle name="Percent 2 6 3 2 5 4" xfId="11849"/>
    <cellStyle name="Percent 2 6 3 2 5 4 2" xfId="32526"/>
    <cellStyle name="Percent 2 6 3 2 5 5" xfId="22189"/>
    <cellStyle name="Percent 2 6 3 2 6" xfId="2804"/>
    <cellStyle name="Percent 2 6 3 2 6 2" xfId="7972"/>
    <cellStyle name="Percent 2 6 3 2 6 2 2" xfId="18309"/>
    <cellStyle name="Percent 2 6 3 2 6 2 2 2" xfId="38986"/>
    <cellStyle name="Percent 2 6 3 2 6 2 3" xfId="28649"/>
    <cellStyle name="Percent 2 6 3 2 6 3" xfId="13141"/>
    <cellStyle name="Percent 2 6 3 2 6 3 2" xfId="33818"/>
    <cellStyle name="Percent 2 6 3 2 6 4" xfId="23481"/>
    <cellStyle name="Percent 2 6 3 2 7" xfId="5388"/>
    <cellStyle name="Percent 2 6 3 2 7 2" xfId="15725"/>
    <cellStyle name="Percent 2 6 3 2 7 2 2" xfId="36402"/>
    <cellStyle name="Percent 2 6 3 2 7 3" xfId="26065"/>
    <cellStyle name="Percent 2 6 3 2 8" xfId="10557"/>
    <cellStyle name="Percent 2 6 3 2 8 2" xfId="31234"/>
    <cellStyle name="Percent 2 6 3 2 9" xfId="20897"/>
    <cellStyle name="Percent 2 6 3 3" xfId="302"/>
    <cellStyle name="Percent 2 6 3 3 2" xfId="626"/>
    <cellStyle name="Percent 2 6 3 3 2 2" xfId="1272"/>
    <cellStyle name="Percent 2 6 3 3 2 2 2" xfId="2564"/>
    <cellStyle name="Percent 2 6 3 3 2 2 2 2" xfId="5148"/>
    <cellStyle name="Percent 2 6 3 3 2 2 2 2 2" xfId="10316"/>
    <cellStyle name="Percent 2 6 3 3 2 2 2 2 2 2" xfId="20653"/>
    <cellStyle name="Percent 2 6 3 3 2 2 2 2 2 2 2" xfId="41330"/>
    <cellStyle name="Percent 2 6 3 3 2 2 2 2 2 3" xfId="30993"/>
    <cellStyle name="Percent 2 6 3 3 2 2 2 2 3" xfId="15485"/>
    <cellStyle name="Percent 2 6 3 3 2 2 2 2 3 2" xfId="36162"/>
    <cellStyle name="Percent 2 6 3 3 2 2 2 2 4" xfId="25825"/>
    <cellStyle name="Percent 2 6 3 3 2 2 2 3" xfId="7732"/>
    <cellStyle name="Percent 2 6 3 3 2 2 2 3 2" xfId="18069"/>
    <cellStyle name="Percent 2 6 3 3 2 2 2 3 2 2" xfId="38746"/>
    <cellStyle name="Percent 2 6 3 3 2 2 2 3 3" xfId="28409"/>
    <cellStyle name="Percent 2 6 3 3 2 2 2 4" xfId="12901"/>
    <cellStyle name="Percent 2 6 3 3 2 2 2 4 2" xfId="33578"/>
    <cellStyle name="Percent 2 6 3 3 2 2 2 5" xfId="23241"/>
    <cellStyle name="Percent 2 6 3 3 2 2 3" xfId="3856"/>
    <cellStyle name="Percent 2 6 3 3 2 2 3 2" xfId="9024"/>
    <cellStyle name="Percent 2 6 3 3 2 2 3 2 2" xfId="19361"/>
    <cellStyle name="Percent 2 6 3 3 2 2 3 2 2 2" xfId="40038"/>
    <cellStyle name="Percent 2 6 3 3 2 2 3 2 3" xfId="29701"/>
    <cellStyle name="Percent 2 6 3 3 2 2 3 3" xfId="14193"/>
    <cellStyle name="Percent 2 6 3 3 2 2 3 3 2" xfId="34870"/>
    <cellStyle name="Percent 2 6 3 3 2 2 3 4" xfId="24533"/>
    <cellStyle name="Percent 2 6 3 3 2 2 4" xfId="6440"/>
    <cellStyle name="Percent 2 6 3 3 2 2 4 2" xfId="16777"/>
    <cellStyle name="Percent 2 6 3 3 2 2 4 2 2" xfId="37454"/>
    <cellStyle name="Percent 2 6 3 3 2 2 4 3" xfId="27117"/>
    <cellStyle name="Percent 2 6 3 3 2 2 5" xfId="11609"/>
    <cellStyle name="Percent 2 6 3 3 2 2 5 2" xfId="32286"/>
    <cellStyle name="Percent 2 6 3 3 2 2 6" xfId="21949"/>
    <cellStyle name="Percent 2 6 3 3 2 3" xfId="1918"/>
    <cellStyle name="Percent 2 6 3 3 2 3 2" xfId="4502"/>
    <cellStyle name="Percent 2 6 3 3 2 3 2 2" xfId="9670"/>
    <cellStyle name="Percent 2 6 3 3 2 3 2 2 2" xfId="20007"/>
    <cellStyle name="Percent 2 6 3 3 2 3 2 2 2 2" xfId="40684"/>
    <cellStyle name="Percent 2 6 3 3 2 3 2 2 3" xfId="30347"/>
    <cellStyle name="Percent 2 6 3 3 2 3 2 3" xfId="14839"/>
    <cellStyle name="Percent 2 6 3 3 2 3 2 3 2" xfId="35516"/>
    <cellStyle name="Percent 2 6 3 3 2 3 2 4" xfId="25179"/>
    <cellStyle name="Percent 2 6 3 3 2 3 3" xfId="7086"/>
    <cellStyle name="Percent 2 6 3 3 2 3 3 2" xfId="17423"/>
    <cellStyle name="Percent 2 6 3 3 2 3 3 2 2" xfId="38100"/>
    <cellStyle name="Percent 2 6 3 3 2 3 3 3" xfId="27763"/>
    <cellStyle name="Percent 2 6 3 3 2 3 4" xfId="12255"/>
    <cellStyle name="Percent 2 6 3 3 2 3 4 2" xfId="32932"/>
    <cellStyle name="Percent 2 6 3 3 2 3 5" xfId="22595"/>
    <cellStyle name="Percent 2 6 3 3 2 4" xfId="3210"/>
    <cellStyle name="Percent 2 6 3 3 2 4 2" xfId="8378"/>
    <cellStyle name="Percent 2 6 3 3 2 4 2 2" xfId="18715"/>
    <cellStyle name="Percent 2 6 3 3 2 4 2 2 2" xfId="39392"/>
    <cellStyle name="Percent 2 6 3 3 2 4 2 3" xfId="29055"/>
    <cellStyle name="Percent 2 6 3 3 2 4 3" xfId="13547"/>
    <cellStyle name="Percent 2 6 3 3 2 4 3 2" xfId="34224"/>
    <cellStyle name="Percent 2 6 3 3 2 4 4" xfId="23887"/>
    <cellStyle name="Percent 2 6 3 3 2 5" xfId="5794"/>
    <cellStyle name="Percent 2 6 3 3 2 5 2" xfId="16131"/>
    <cellStyle name="Percent 2 6 3 3 2 5 2 2" xfId="36808"/>
    <cellStyle name="Percent 2 6 3 3 2 5 3" xfId="26471"/>
    <cellStyle name="Percent 2 6 3 3 2 6" xfId="10963"/>
    <cellStyle name="Percent 2 6 3 3 2 6 2" xfId="31640"/>
    <cellStyle name="Percent 2 6 3 3 2 7" xfId="21303"/>
    <cellStyle name="Percent 2 6 3 3 3" xfId="949"/>
    <cellStyle name="Percent 2 6 3 3 3 2" xfId="2241"/>
    <cellStyle name="Percent 2 6 3 3 3 2 2" xfId="4825"/>
    <cellStyle name="Percent 2 6 3 3 3 2 2 2" xfId="9993"/>
    <cellStyle name="Percent 2 6 3 3 3 2 2 2 2" xfId="20330"/>
    <cellStyle name="Percent 2 6 3 3 3 2 2 2 2 2" xfId="41007"/>
    <cellStyle name="Percent 2 6 3 3 3 2 2 2 3" xfId="30670"/>
    <cellStyle name="Percent 2 6 3 3 3 2 2 3" xfId="15162"/>
    <cellStyle name="Percent 2 6 3 3 3 2 2 3 2" xfId="35839"/>
    <cellStyle name="Percent 2 6 3 3 3 2 2 4" xfId="25502"/>
    <cellStyle name="Percent 2 6 3 3 3 2 3" xfId="7409"/>
    <cellStyle name="Percent 2 6 3 3 3 2 3 2" xfId="17746"/>
    <cellStyle name="Percent 2 6 3 3 3 2 3 2 2" xfId="38423"/>
    <cellStyle name="Percent 2 6 3 3 3 2 3 3" xfId="28086"/>
    <cellStyle name="Percent 2 6 3 3 3 2 4" xfId="12578"/>
    <cellStyle name="Percent 2 6 3 3 3 2 4 2" xfId="33255"/>
    <cellStyle name="Percent 2 6 3 3 3 2 5" xfId="22918"/>
    <cellStyle name="Percent 2 6 3 3 3 3" xfId="3533"/>
    <cellStyle name="Percent 2 6 3 3 3 3 2" xfId="8701"/>
    <cellStyle name="Percent 2 6 3 3 3 3 2 2" xfId="19038"/>
    <cellStyle name="Percent 2 6 3 3 3 3 2 2 2" xfId="39715"/>
    <cellStyle name="Percent 2 6 3 3 3 3 2 3" xfId="29378"/>
    <cellStyle name="Percent 2 6 3 3 3 3 3" xfId="13870"/>
    <cellStyle name="Percent 2 6 3 3 3 3 3 2" xfId="34547"/>
    <cellStyle name="Percent 2 6 3 3 3 3 4" xfId="24210"/>
    <cellStyle name="Percent 2 6 3 3 3 4" xfId="6117"/>
    <cellStyle name="Percent 2 6 3 3 3 4 2" xfId="16454"/>
    <cellStyle name="Percent 2 6 3 3 3 4 2 2" xfId="37131"/>
    <cellStyle name="Percent 2 6 3 3 3 4 3" xfId="26794"/>
    <cellStyle name="Percent 2 6 3 3 3 5" xfId="11286"/>
    <cellStyle name="Percent 2 6 3 3 3 5 2" xfId="31963"/>
    <cellStyle name="Percent 2 6 3 3 3 6" xfId="21626"/>
    <cellStyle name="Percent 2 6 3 3 4" xfId="1595"/>
    <cellStyle name="Percent 2 6 3 3 4 2" xfId="4179"/>
    <cellStyle name="Percent 2 6 3 3 4 2 2" xfId="9347"/>
    <cellStyle name="Percent 2 6 3 3 4 2 2 2" xfId="19684"/>
    <cellStyle name="Percent 2 6 3 3 4 2 2 2 2" xfId="40361"/>
    <cellStyle name="Percent 2 6 3 3 4 2 2 3" xfId="30024"/>
    <cellStyle name="Percent 2 6 3 3 4 2 3" xfId="14516"/>
    <cellStyle name="Percent 2 6 3 3 4 2 3 2" xfId="35193"/>
    <cellStyle name="Percent 2 6 3 3 4 2 4" xfId="24856"/>
    <cellStyle name="Percent 2 6 3 3 4 3" xfId="6763"/>
    <cellStyle name="Percent 2 6 3 3 4 3 2" xfId="17100"/>
    <cellStyle name="Percent 2 6 3 3 4 3 2 2" xfId="37777"/>
    <cellStyle name="Percent 2 6 3 3 4 3 3" xfId="27440"/>
    <cellStyle name="Percent 2 6 3 3 4 4" xfId="11932"/>
    <cellStyle name="Percent 2 6 3 3 4 4 2" xfId="32609"/>
    <cellStyle name="Percent 2 6 3 3 4 5" xfId="22272"/>
    <cellStyle name="Percent 2 6 3 3 5" xfId="2887"/>
    <cellStyle name="Percent 2 6 3 3 5 2" xfId="8055"/>
    <cellStyle name="Percent 2 6 3 3 5 2 2" xfId="18392"/>
    <cellStyle name="Percent 2 6 3 3 5 2 2 2" xfId="39069"/>
    <cellStyle name="Percent 2 6 3 3 5 2 3" xfId="28732"/>
    <cellStyle name="Percent 2 6 3 3 5 3" xfId="13224"/>
    <cellStyle name="Percent 2 6 3 3 5 3 2" xfId="33901"/>
    <cellStyle name="Percent 2 6 3 3 5 4" xfId="23564"/>
    <cellStyle name="Percent 2 6 3 3 6" xfId="5471"/>
    <cellStyle name="Percent 2 6 3 3 6 2" xfId="15808"/>
    <cellStyle name="Percent 2 6 3 3 6 2 2" xfId="36485"/>
    <cellStyle name="Percent 2 6 3 3 6 3" xfId="26148"/>
    <cellStyle name="Percent 2 6 3 3 7" xfId="10640"/>
    <cellStyle name="Percent 2 6 3 3 7 2" xfId="31317"/>
    <cellStyle name="Percent 2 6 3 3 8" xfId="20980"/>
    <cellStyle name="Percent 2 6 3 4" xfId="463"/>
    <cellStyle name="Percent 2 6 3 4 2" xfId="1109"/>
    <cellStyle name="Percent 2 6 3 4 2 2" xfId="2401"/>
    <cellStyle name="Percent 2 6 3 4 2 2 2" xfId="4985"/>
    <cellStyle name="Percent 2 6 3 4 2 2 2 2" xfId="10153"/>
    <cellStyle name="Percent 2 6 3 4 2 2 2 2 2" xfId="20490"/>
    <cellStyle name="Percent 2 6 3 4 2 2 2 2 2 2" xfId="41167"/>
    <cellStyle name="Percent 2 6 3 4 2 2 2 2 3" xfId="30830"/>
    <cellStyle name="Percent 2 6 3 4 2 2 2 3" xfId="15322"/>
    <cellStyle name="Percent 2 6 3 4 2 2 2 3 2" xfId="35999"/>
    <cellStyle name="Percent 2 6 3 4 2 2 2 4" xfId="25662"/>
    <cellStyle name="Percent 2 6 3 4 2 2 3" xfId="7569"/>
    <cellStyle name="Percent 2 6 3 4 2 2 3 2" xfId="17906"/>
    <cellStyle name="Percent 2 6 3 4 2 2 3 2 2" xfId="38583"/>
    <cellStyle name="Percent 2 6 3 4 2 2 3 3" xfId="28246"/>
    <cellStyle name="Percent 2 6 3 4 2 2 4" xfId="12738"/>
    <cellStyle name="Percent 2 6 3 4 2 2 4 2" xfId="33415"/>
    <cellStyle name="Percent 2 6 3 4 2 2 5" xfId="23078"/>
    <cellStyle name="Percent 2 6 3 4 2 3" xfId="3693"/>
    <cellStyle name="Percent 2 6 3 4 2 3 2" xfId="8861"/>
    <cellStyle name="Percent 2 6 3 4 2 3 2 2" xfId="19198"/>
    <cellStyle name="Percent 2 6 3 4 2 3 2 2 2" xfId="39875"/>
    <cellStyle name="Percent 2 6 3 4 2 3 2 3" xfId="29538"/>
    <cellStyle name="Percent 2 6 3 4 2 3 3" xfId="14030"/>
    <cellStyle name="Percent 2 6 3 4 2 3 3 2" xfId="34707"/>
    <cellStyle name="Percent 2 6 3 4 2 3 4" xfId="24370"/>
    <cellStyle name="Percent 2 6 3 4 2 4" xfId="6277"/>
    <cellStyle name="Percent 2 6 3 4 2 4 2" xfId="16614"/>
    <cellStyle name="Percent 2 6 3 4 2 4 2 2" xfId="37291"/>
    <cellStyle name="Percent 2 6 3 4 2 4 3" xfId="26954"/>
    <cellStyle name="Percent 2 6 3 4 2 5" xfId="11446"/>
    <cellStyle name="Percent 2 6 3 4 2 5 2" xfId="32123"/>
    <cellStyle name="Percent 2 6 3 4 2 6" xfId="21786"/>
    <cellStyle name="Percent 2 6 3 4 3" xfId="1755"/>
    <cellStyle name="Percent 2 6 3 4 3 2" xfId="4339"/>
    <cellStyle name="Percent 2 6 3 4 3 2 2" xfId="9507"/>
    <cellStyle name="Percent 2 6 3 4 3 2 2 2" xfId="19844"/>
    <cellStyle name="Percent 2 6 3 4 3 2 2 2 2" xfId="40521"/>
    <cellStyle name="Percent 2 6 3 4 3 2 2 3" xfId="30184"/>
    <cellStyle name="Percent 2 6 3 4 3 2 3" xfId="14676"/>
    <cellStyle name="Percent 2 6 3 4 3 2 3 2" xfId="35353"/>
    <cellStyle name="Percent 2 6 3 4 3 2 4" xfId="25016"/>
    <cellStyle name="Percent 2 6 3 4 3 3" xfId="6923"/>
    <cellStyle name="Percent 2 6 3 4 3 3 2" xfId="17260"/>
    <cellStyle name="Percent 2 6 3 4 3 3 2 2" xfId="37937"/>
    <cellStyle name="Percent 2 6 3 4 3 3 3" xfId="27600"/>
    <cellStyle name="Percent 2 6 3 4 3 4" xfId="12092"/>
    <cellStyle name="Percent 2 6 3 4 3 4 2" xfId="32769"/>
    <cellStyle name="Percent 2 6 3 4 3 5" xfId="22432"/>
    <cellStyle name="Percent 2 6 3 4 4" xfId="3047"/>
    <cellStyle name="Percent 2 6 3 4 4 2" xfId="8215"/>
    <cellStyle name="Percent 2 6 3 4 4 2 2" xfId="18552"/>
    <cellStyle name="Percent 2 6 3 4 4 2 2 2" xfId="39229"/>
    <cellStyle name="Percent 2 6 3 4 4 2 3" xfId="28892"/>
    <cellStyle name="Percent 2 6 3 4 4 3" xfId="13384"/>
    <cellStyle name="Percent 2 6 3 4 4 3 2" xfId="34061"/>
    <cellStyle name="Percent 2 6 3 4 4 4" xfId="23724"/>
    <cellStyle name="Percent 2 6 3 4 5" xfId="5631"/>
    <cellStyle name="Percent 2 6 3 4 5 2" xfId="15968"/>
    <cellStyle name="Percent 2 6 3 4 5 2 2" xfId="36645"/>
    <cellStyle name="Percent 2 6 3 4 5 3" xfId="26308"/>
    <cellStyle name="Percent 2 6 3 4 6" xfId="10800"/>
    <cellStyle name="Percent 2 6 3 4 6 2" xfId="31477"/>
    <cellStyle name="Percent 2 6 3 4 7" xfId="21140"/>
    <cellStyle name="Percent 2 6 3 5" xfId="786"/>
    <cellStyle name="Percent 2 6 3 5 2" xfId="2078"/>
    <cellStyle name="Percent 2 6 3 5 2 2" xfId="4662"/>
    <cellStyle name="Percent 2 6 3 5 2 2 2" xfId="9830"/>
    <cellStyle name="Percent 2 6 3 5 2 2 2 2" xfId="20167"/>
    <cellStyle name="Percent 2 6 3 5 2 2 2 2 2" xfId="40844"/>
    <cellStyle name="Percent 2 6 3 5 2 2 2 3" xfId="30507"/>
    <cellStyle name="Percent 2 6 3 5 2 2 3" xfId="14999"/>
    <cellStyle name="Percent 2 6 3 5 2 2 3 2" xfId="35676"/>
    <cellStyle name="Percent 2 6 3 5 2 2 4" xfId="25339"/>
    <cellStyle name="Percent 2 6 3 5 2 3" xfId="7246"/>
    <cellStyle name="Percent 2 6 3 5 2 3 2" xfId="17583"/>
    <cellStyle name="Percent 2 6 3 5 2 3 2 2" xfId="38260"/>
    <cellStyle name="Percent 2 6 3 5 2 3 3" xfId="27923"/>
    <cellStyle name="Percent 2 6 3 5 2 4" xfId="12415"/>
    <cellStyle name="Percent 2 6 3 5 2 4 2" xfId="33092"/>
    <cellStyle name="Percent 2 6 3 5 2 5" xfId="22755"/>
    <cellStyle name="Percent 2 6 3 5 3" xfId="3370"/>
    <cellStyle name="Percent 2 6 3 5 3 2" xfId="8538"/>
    <cellStyle name="Percent 2 6 3 5 3 2 2" xfId="18875"/>
    <cellStyle name="Percent 2 6 3 5 3 2 2 2" xfId="39552"/>
    <cellStyle name="Percent 2 6 3 5 3 2 3" xfId="29215"/>
    <cellStyle name="Percent 2 6 3 5 3 3" xfId="13707"/>
    <cellStyle name="Percent 2 6 3 5 3 3 2" xfId="34384"/>
    <cellStyle name="Percent 2 6 3 5 3 4" xfId="24047"/>
    <cellStyle name="Percent 2 6 3 5 4" xfId="5954"/>
    <cellStyle name="Percent 2 6 3 5 4 2" xfId="16291"/>
    <cellStyle name="Percent 2 6 3 5 4 2 2" xfId="36968"/>
    <cellStyle name="Percent 2 6 3 5 4 3" xfId="26631"/>
    <cellStyle name="Percent 2 6 3 5 5" xfId="11123"/>
    <cellStyle name="Percent 2 6 3 5 5 2" xfId="31800"/>
    <cellStyle name="Percent 2 6 3 5 6" xfId="21463"/>
    <cellStyle name="Percent 2 6 3 6" xfId="1432"/>
    <cellStyle name="Percent 2 6 3 6 2" xfId="4016"/>
    <cellStyle name="Percent 2 6 3 6 2 2" xfId="9184"/>
    <cellStyle name="Percent 2 6 3 6 2 2 2" xfId="19521"/>
    <cellStyle name="Percent 2 6 3 6 2 2 2 2" xfId="40198"/>
    <cellStyle name="Percent 2 6 3 6 2 2 3" xfId="29861"/>
    <cellStyle name="Percent 2 6 3 6 2 3" xfId="14353"/>
    <cellStyle name="Percent 2 6 3 6 2 3 2" xfId="35030"/>
    <cellStyle name="Percent 2 6 3 6 2 4" xfId="24693"/>
    <cellStyle name="Percent 2 6 3 6 3" xfId="6600"/>
    <cellStyle name="Percent 2 6 3 6 3 2" xfId="16937"/>
    <cellStyle name="Percent 2 6 3 6 3 2 2" xfId="37614"/>
    <cellStyle name="Percent 2 6 3 6 3 3" xfId="27277"/>
    <cellStyle name="Percent 2 6 3 6 4" xfId="11769"/>
    <cellStyle name="Percent 2 6 3 6 4 2" xfId="32446"/>
    <cellStyle name="Percent 2 6 3 6 5" xfId="22109"/>
    <cellStyle name="Percent 2 6 3 7" xfId="2724"/>
    <cellStyle name="Percent 2 6 3 7 2" xfId="7892"/>
    <cellStyle name="Percent 2 6 3 7 2 2" xfId="18229"/>
    <cellStyle name="Percent 2 6 3 7 2 2 2" xfId="38906"/>
    <cellStyle name="Percent 2 6 3 7 2 3" xfId="28569"/>
    <cellStyle name="Percent 2 6 3 7 3" xfId="13061"/>
    <cellStyle name="Percent 2 6 3 7 3 2" xfId="33738"/>
    <cellStyle name="Percent 2 6 3 7 4" xfId="23401"/>
    <cellStyle name="Percent 2 6 3 8" xfId="5308"/>
    <cellStyle name="Percent 2 6 3 8 2" xfId="15645"/>
    <cellStyle name="Percent 2 6 3 8 2 2" xfId="36322"/>
    <cellStyle name="Percent 2 6 3 8 3" xfId="25985"/>
    <cellStyle name="Percent 2 6 3 9" xfId="10477"/>
    <cellStyle name="Percent 2 6 3 9 2" xfId="31154"/>
    <cellStyle name="Percent 2 6 4" xfId="175"/>
    <cellStyle name="Percent 2 6 4 2" xfId="343"/>
    <cellStyle name="Percent 2 6 4 2 2" xfId="666"/>
    <cellStyle name="Percent 2 6 4 2 2 2" xfId="1312"/>
    <cellStyle name="Percent 2 6 4 2 2 2 2" xfId="2604"/>
    <cellStyle name="Percent 2 6 4 2 2 2 2 2" xfId="5188"/>
    <cellStyle name="Percent 2 6 4 2 2 2 2 2 2" xfId="10356"/>
    <cellStyle name="Percent 2 6 4 2 2 2 2 2 2 2" xfId="20693"/>
    <cellStyle name="Percent 2 6 4 2 2 2 2 2 2 2 2" xfId="41370"/>
    <cellStyle name="Percent 2 6 4 2 2 2 2 2 2 3" xfId="31033"/>
    <cellStyle name="Percent 2 6 4 2 2 2 2 2 3" xfId="15525"/>
    <cellStyle name="Percent 2 6 4 2 2 2 2 2 3 2" xfId="36202"/>
    <cellStyle name="Percent 2 6 4 2 2 2 2 2 4" xfId="25865"/>
    <cellStyle name="Percent 2 6 4 2 2 2 2 3" xfId="7772"/>
    <cellStyle name="Percent 2 6 4 2 2 2 2 3 2" xfId="18109"/>
    <cellStyle name="Percent 2 6 4 2 2 2 2 3 2 2" xfId="38786"/>
    <cellStyle name="Percent 2 6 4 2 2 2 2 3 3" xfId="28449"/>
    <cellStyle name="Percent 2 6 4 2 2 2 2 4" xfId="12941"/>
    <cellStyle name="Percent 2 6 4 2 2 2 2 4 2" xfId="33618"/>
    <cellStyle name="Percent 2 6 4 2 2 2 2 5" xfId="23281"/>
    <cellStyle name="Percent 2 6 4 2 2 2 3" xfId="3896"/>
    <cellStyle name="Percent 2 6 4 2 2 2 3 2" xfId="9064"/>
    <cellStyle name="Percent 2 6 4 2 2 2 3 2 2" xfId="19401"/>
    <cellStyle name="Percent 2 6 4 2 2 2 3 2 2 2" xfId="40078"/>
    <cellStyle name="Percent 2 6 4 2 2 2 3 2 3" xfId="29741"/>
    <cellStyle name="Percent 2 6 4 2 2 2 3 3" xfId="14233"/>
    <cellStyle name="Percent 2 6 4 2 2 2 3 3 2" xfId="34910"/>
    <cellStyle name="Percent 2 6 4 2 2 2 3 4" xfId="24573"/>
    <cellStyle name="Percent 2 6 4 2 2 2 4" xfId="6480"/>
    <cellStyle name="Percent 2 6 4 2 2 2 4 2" xfId="16817"/>
    <cellStyle name="Percent 2 6 4 2 2 2 4 2 2" xfId="37494"/>
    <cellStyle name="Percent 2 6 4 2 2 2 4 3" xfId="27157"/>
    <cellStyle name="Percent 2 6 4 2 2 2 5" xfId="11649"/>
    <cellStyle name="Percent 2 6 4 2 2 2 5 2" xfId="32326"/>
    <cellStyle name="Percent 2 6 4 2 2 2 6" xfId="21989"/>
    <cellStyle name="Percent 2 6 4 2 2 3" xfId="1958"/>
    <cellStyle name="Percent 2 6 4 2 2 3 2" xfId="4542"/>
    <cellStyle name="Percent 2 6 4 2 2 3 2 2" xfId="9710"/>
    <cellStyle name="Percent 2 6 4 2 2 3 2 2 2" xfId="20047"/>
    <cellStyle name="Percent 2 6 4 2 2 3 2 2 2 2" xfId="40724"/>
    <cellStyle name="Percent 2 6 4 2 2 3 2 2 3" xfId="30387"/>
    <cellStyle name="Percent 2 6 4 2 2 3 2 3" xfId="14879"/>
    <cellStyle name="Percent 2 6 4 2 2 3 2 3 2" xfId="35556"/>
    <cellStyle name="Percent 2 6 4 2 2 3 2 4" xfId="25219"/>
    <cellStyle name="Percent 2 6 4 2 2 3 3" xfId="7126"/>
    <cellStyle name="Percent 2 6 4 2 2 3 3 2" xfId="17463"/>
    <cellStyle name="Percent 2 6 4 2 2 3 3 2 2" xfId="38140"/>
    <cellStyle name="Percent 2 6 4 2 2 3 3 3" xfId="27803"/>
    <cellStyle name="Percent 2 6 4 2 2 3 4" xfId="12295"/>
    <cellStyle name="Percent 2 6 4 2 2 3 4 2" xfId="32972"/>
    <cellStyle name="Percent 2 6 4 2 2 3 5" xfId="22635"/>
    <cellStyle name="Percent 2 6 4 2 2 4" xfId="3250"/>
    <cellStyle name="Percent 2 6 4 2 2 4 2" xfId="8418"/>
    <cellStyle name="Percent 2 6 4 2 2 4 2 2" xfId="18755"/>
    <cellStyle name="Percent 2 6 4 2 2 4 2 2 2" xfId="39432"/>
    <cellStyle name="Percent 2 6 4 2 2 4 2 3" xfId="29095"/>
    <cellStyle name="Percent 2 6 4 2 2 4 3" xfId="13587"/>
    <cellStyle name="Percent 2 6 4 2 2 4 3 2" xfId="34264"/>
    <cellStyle name="Percent 2 6 4 2 2 4 4" xfId="23927"/>
    <cellStyle name="Percent 2 6 4 2 2 5" xfId="5834"/>
    <cellStyle name="Percent 2 6 4 2 2 5 2" xfId="16171"/>
    <cellStyle name="Percent 2 6 4 2 2 5 2 2" xfId="36848"/>
    <cellStyle name="Percent 2 6 4 2 2 5 3" xfId="26511"/>
    <cellStyle name="Percent 2 6 4 2 2 6" xfId="11003"/>
    <cellStyle name="Percent 2 6 4 2 2 6 2" xfId="31680"/>
    <cellStyle name="Percent 2 6 4 2 2 7" xfId="21343"/>
    <cellStyle name="Percent 2 6 4 2 3" xfId="989"/>
    <cellStyle name="Percent 2 6 4 2 3 2" xfId="2281"/>
    <cellStyle name="Percent 2 6 4 2 3 2 2" xfId="4865"/>
    <cellStyle name="Percent 2 6 4 2 3 2 2 2" xfId="10033"/>
    <cellStyle name="Percent 2 6 4 2 3 2 2 2 2" xfId="20370"/>
    <cellStyle name="Percent 2 6 4 2 3 2 2 2 2 2" xfId="41047"/>
    <cellStyle name="Percent 2 6 4 2 3 2 2 2 3" xfId="30710"/>
    <cellStyle name="Percent 2 6 4 2 3 2 2 3" xfId="15202"/>
    <cellStyle name="Percent 2 6 4 2 3 2 2 3 2" xfId="35879"/>
    <cellStyle name="Percent 2 6 4 2 3 2 2 4" xfId="25542"/>
    <cellStyle name="Percent 2 6 4 2 3 2 3" xfId="7449"/>
    <cellStyle name="Percent 2 6 4 2 3 2 3 2" xfId="17786"/>
    <cellStyle name="Percent 2 6 4 2 3 2 3 2 2" xfId="38463"/>
    <cellStyle name="Percent 2 6 4 2 3 2 3 3" xfId="28126"/>
    <cellStyle name="Percent 2 6 4 2 3 2 4" xfId="12618"/>
    <cellStyle name="Percent 2 6 4 2 3 2 4 2" xfId="33295"/>
    <cellStyle name="Percent 2 6 4 2 3 2 5" xfId="22958"/>
    <cellStyle name="Percent 2 6 4 2 3 3" xfId="3573"/>
    <cellStyle name="Percent 2 6 4 2 3 3 2" xfId="8741"/>
    <cellStyle name="Percent 2 6 4 2 3 3 2 2" xfId="19078"/>
    <cellStyle name="Percent 2 6 4 2 3 3 2 2 2" xfId="39755"/>
    <cellStyle name="Percent 2 6 4 2 3 3 2 3" xfId="29418"/>
    <cellStyle name="Percent 2 6 4 2 3 3 3" xfId="13910"/>
    <cellStyle name="Percent 2 6 4 2 3 3 3 2" xfId="34587"/>
    <cellStyle name="Percent 2 6 4 2 3 3 4" xfId="24250"/>
    <cellStyle name="Percent 2 6 4 2 3 4" xfId="6157"/>
    <cellStyle name="Percent 2 6 4 2 3 4 2" xfId="16494"/>
    <cellStyle name="Percent 2 6 4 2 3 4 2 2" xfId="37171"/>
    <cellStyle name="Percent 2 6 4 2 3 4 3" xfId="26834"/>
    <cellStyle name="Percent 2 6 4 2 3 5" xfId="11326"/>
    <cellStyle name="Percent 2 6 4 2 3 5 2" xfId="32003"/>
    <cellStyle name="Percent 2 6 4 2 3 6" xfId="21666"/>
    <cellStyle name="Percent 2 6 4 2 4" xfId="1635"/>
    <cellStyle name="Percent 2 6 4 2 4 2" xfId="4219"/>
    <cellStyle name="Percent 2 6 4 2 4 2 2" xfId="9387"/>
    <cellStyle name="Percent 2 6 4 2 4 2 2 2" xfId="19724"/>
    <cellStyle name="Percent 2 6 4 2 4 2 2 2 2" xfId="40401"/>
    <cellStyle name="Percent 2 6 4 2 4 2 2 3" xfId="30064"/>
    <cellStyle name="Percent 2 6 4 2 4 2 3" xfId="14556"/>
    <cellStyle name="Percent 2 6 4 2 4 2 3 2" xfId="35233"/>
    <cellStyle name="Percent 2 6 4 2 4 2 4" xfId="24896"/>
    <cellStyle name="Percent 2 6 4 2 4 3" xfId="6803"/>
    <cellStyle name="Percent 2 6 4 2 4 3 2" xfId="17140"/>
    <cellStyle name="Percent 2 6 4 2 4 3 2 2" xfId="37817"/>
    <cellStyle name="Percent 2 6 4 2 4 3 3" xfId="27480"/>
    <cellStyle name="Percent 2 6 4 2 4 4" xfId="11972"/>
    <cellStyle name="Percent 2 6 4 2 4 4 2" xfId="32649"/>
    <cellStyle name="Percent 2 6 4 2 4 5" xfId="22312"/>
    <cellStyle name="Percent 2 6 4 2 5" xfId="2927"/>
    <cellStyle name="Percent 2 6 4 2 5 2" xfId="8095"/>
    <cellStyle name="Percent 2 6 4 2 5 2 2" xfId="18432"/>
    <cellStyle name="Percent 2 6 4 2 5 2 2 2" xfId="39109"/>
    <cellStyle name="Percent 2 6 4 2 5 2 3" xfId="28772"/>
    <cellStyle name="Percent 2 6 4 2 5 3" xfId="13264"/>
    <cellStyle name="Percent 2 6 4 2 5 3 2" xfId="33941"/>
    <cellStyle name="Percent 2 6 4 2 5 4" xfId="23604"/>
    <cellStyle name="Percent 2 6 4 2 6" xfId="5511"/>
    <cellStyle name="Percent 2 6 4 2 6 2" xfId="15848"/>
    <cellStyle name="Percent 2 6 4 2 6 2 2" xfId="36525"/>
    <cellStyle name="Percent 2 6 4 2 6 3" xfId="26188"/>
    <cellStyle name="Percent 2 6 4 2 7" xfId="10680"/>
    <cellStyle name="Percent 2 6 4 2 7 2" xfId="31357"/>
    <cellStyle name="Percent 2 6 4 2 8" xfId="21020"/>
    <cellStyle name="Percent 2 6 4 3" xfId="503"/>
    <cellStyle name="Percent 2 6 4 3 2" xfId="1149"/>
    <cellStyle name="Percent 2 6 4 3 2 2" xfId="2441"/>
    <cellStyle name="Percent 2 6 4 3 2 2 2" xfId="5025"/>
    <cellStyle name="Percent 2 6 4 3 2 2 2 2" xfId="10193"/>
    <cellStyle name="Percent 2 6 4 3 2 2 2 2 2" xfId="20530"/>
    <cellStyle name="Percent 2 6 4 3 2 2 2 2 2 2" xfId="41207"/>
    <cellStyle name="Percent 2 6 4 3 2 2 2 2 3" xfId="30870"/>
    <cellStyle name="Percent 2 6 4 3 2 2 2 3" xfId="15362"/>
    <cellStyle name="Percent 2 6 4 3 2 2 2 3 2" xfId="36039"/>
    <cellStyle name="Percent 2 6 4 3 2 2 2 4" xfId="25702"/>
    <cellStyle name="Percent 2 6 4 3 2 2 3" xfId="7609"/>
    <cellStyle name="Percent 2 6 4 3 2 2 3 2" xfId="17946"/>
    <cellStyle name="Percent 2 6 4 3 2 2 3 2 2" xfId="38623"/>
    <cellStyle name="Percent 2 6 4 3 2 2 3 3" xfId="28286"/>
    <cellStyle name="Percent 2 6 4 3 2 2 4" xfId="12778"/>
    <cellStyle name="Percent 2 6 4 3 2 2 4 2" xfId="33455"/>
    <cellStyle name="Percent 2 6 4 3 2 2 5" xfId="23118"/>
    <cellStyle name="Percent 2 6 4 3 2 3" xfId="3733"/>
    <cellStyle name="Percent 2 6 4 3 2 3 2" xfId="8901"/>
    <cellStyle name="Percent 2 6 4 3 2 3 2 2" xfId="19238"/>
    <cellStyle name="Percent 2 6 4 3 2 3 2 2 2" xfId="39915"/>
    <cellStyle name="Percent 2 6 4 3 2 3 2 3" xfId="29578"/>
    <cellStyle name="Percent 2 6 4 3 2 3 3" xfId="14070"/>
    <cellStyle name="Percent 2 6 4 3 2 3 3 2" xfId="34747"/>
    <cellStyle name="Percent 2 6 4 3 2 3 4" xfId="24410"/>
    <cellStyle name="Percent 2 6 4 3 2 4" xfId="6317"/>
    <cellStyle name="Percent 2 6 4 3 2 4 2" xfId="16654"/>
    <cellStyle name="Percent 2 6 4 3 2 4 2 2" xfId="37331"/>
    <cellStyle name="Percent 2 6 4 3 2 4 3" xfId="26994"/>
    <cellStyle name="Percent 2 6 4 3 2 5" xfId="11486"/>
    <cellStyle name="Percent 2 6 4 3 2 5 2" xfId="32163"/>
    <cellStyle name="Percent 2 6 4 3 2 6" xfId="21826"/>
    <cellStyle name="Percent 2 6 4 3 3" xfId="1795"/>
    <cellStyle name="Percent 2 6 4 3 3 2" xfId="4379"/>
    <cellStyle name="Percent 2 6 4 3 3 2 2" xfId="9547"/>
    <cellStyle name="Percent 2 6 4 3 3 2 2 2" xfId="19884"/>
    <cellStyle name="Percent 2 6 4 3 3 2 2 2 2" xfId="40561"/>
    <cellStyle name="Percent 2 6 4 3 3 2 2 3" xfId="30224"/>
    <cellStyle name="Percent 2 6 4 3 3 2 3" xfId="14716"/>
    <cellStyle name="Percent 2 6 4 3 3 2 3 2" xfId="35393"/>
    <cellStyle name="Percent 2 6 4 3 3 2 4" xfId="25056"/>
    <cellStyle name="Percent 2 6 4 3 3 3" xfId="6963"/>
    <cellStyle name="Percent 2 6 4 3 3 3 2" xfId="17300"/>
    <cellStyle name="Percent 2 6 4 3 3 3 2 2" xfId="37977"/>
    <cellStyle name="Percent 2 6 4 3 3 3 3" xfId="27640"/>
    <cellStyle name="Percent 2 6 4 3 3 4" xfId="12132"/>
    <cellStyle name="Percent 2 6 4 3 3 4 2" xfId="32809"/>
    <cellStyle name="Percent 2 6 4 3 3 5" xfId="22472"/>
    <cellStyle name="Percent 2 6 4 3 4" xfId="3087"/>
    <cellStyle name="Percent 2 6 4 3 4 2" xfId="8255"/>
    <cellStyle name="Percent 2 6 4 3 4 2 2" xfId="18592"/>
    <cellStyle name="Percent 2 6 4 3 4 2 2 2" xfId="39269"/>
    <cellStyle name="Percent 2 6 4 3 4 2 3" xfId="28932"/>
    <cellStyle name="Percent 2 6 4 3 4 3" xfId="13424"/>
    <cellStyle name="Percent 2 6 4 3 4 3 2" xfId="34101"/>
    <cellStyle name="Percent 2 6 4 3 4 4" xfId="23764"/>
    <cellStyle name="Percent 2 6 4 3 5" xfId="5671"/>
    <cellStyle name="Percent 2 6 4 3 5 2" xfId="16008"/>
    <cellStyle name="Percent 2 6 4 3 5 2 2" xfId="36685"/>
    <cellStyle name="Percent 2 6 4 3 5 3" xfId="26348"/>
    <cellStyle name="Percent 2 6 4 3 6" xfId="10840"/>
    <cellStyle name="Percent 2 6 4 3 6 2" xfId="31517"/>
    <cellStyle name="Percent 2 6 4 3 7" xfId="21180"/>
    <cellStyle name="Percent 2 6 4 4" xfId="826"/>
    <cellStyle name="Percent 2 6 4 4 2" xfId="2118"/>
    <cellStyle name="Percent 2 6 4 4 2 2" xfId="4702"/>
    <cellStyle name="Percent 2 6 4 4 2 2 2" xfId="9870"/>
    <cellStyle name="Percent 2 6 4 4 2 2 2 2" xfId="20207"/>
    <cellStyle name="Percent 2 6 4 4 2 2 2 2 2" xfId="40884"/>
    <cellStyle name="Percent 2 6 4 4 2 2 2 3" xfId="30547"/>
    <cellStyle name="Percent 2 6 4 4 2 2 3" xfId="15039"/>
    <cellStyle name="Percent 2 6 4 4 2 2 3 2" xfId="35716"/>
    <cellStyle name="Percent 2 6 4 4 2 2 4" xfId="25379"/>
    <cellStyle name="Percent 2 6 4 4 2 3" xfId="7286"/>
    <cellStyle name="Percent 2 6 4 4 2 3 2" xfId="17623"/>
    <cellStyle name="Percent 2 6 4 4 2 3 2 2" xfId="38300"/>
    <cellStyle name="Percent 2 6 4 4 2 3 3" xfId="27963"/>
    <cellStyle name="Percent 2 6 4 4 2 4" xfId="12455"/>
    <cellStyle name="Percent 2 6 4 4 2 4 2" xfId="33132"/>
    <cellStyle name="Percent 2 6 4 4 2 5" xfId="22795"/>
    <cellStyle name="Percent 2 6 4 4 3" xfId="3410"/>
    <cellStyle name="Percent 2 6 4 4 3 2" xfId="8578"/>
    <cellStyle name="Percent 2 6 4 4 3 2 2" xfId="18915"/>
    <cellStyle name="Percent 2 6 4 4 3 2 2 2" xfId="39592"/>
    <cellStyle name="Percent 2 6 4 4 3 2 3" xfId="29255"/>
    <cellStyle name="Percent 2 6 4 4 3 3" xfId="13747"/>
    <cellStyle name="Percent 2 6 4 4 3 3 2" xfId="34424"/>
    <cellStyle name="Percent 2 6 4 4 3 4" xfId="24087"/>
    <cellStyle name="Percent 2 6 4 4 4" xfId="5994"/>
    <cellStyle name="Percent 2 6 4 4 4 2" xfId="16331"/>
    <cellStyle name="Percent 2 6 4 4 4 2 2" xfId="37008"/>
    <cellStyle name="Percent 2 6 4 4 4 3" xfId="26671"/>
    <cellStyle name="Percent 2 6 4 4 5" xfId="11163"/>
    <cellStyle name="Percent 2 6 4 4 5 2" xfId="31840"/>
    <cellStyle name="Percent 2 6 4 4 6" xfId="21503"/>
    <cellStyle name="Percent 2 6 4 5" xfId="1472"/>
    <cellStyle name="Percent 2 6 4 5 2" xfId="4056"/>
    <cellStyle name="Percent 2 6 4 5 2 2" xfId="9224"/>
    <cellStyle name="Percent 2 6 4 5 2 2 2" xfId="19561"/>
    <cellStyle name="Percent 2 6 4 5 2 2 2 2" xfId="40238"/>
    <cellStyle name="Percent 2 6 4 5 2 2 3" xfId="29901"/>
    <cellStyle name="Percent 2 6 4 5 2 3" xfId="14393"/>
    <cellStyle name="Percent 2 6 4 5 2 3 2" xfId="35070"/>
    <cellStyle name="Percent 2 6 4 5 2 4" xfId="24733"/>
    <cellStyle name="Percent 2 6 4 5 3" xfId="6640"/>
    <cellStyle name="Percent 2 6 4 5 3 2" xfId="16977"/>
    <cellStyle name="Percent 2 6 4 5 3 2 2" xfId="37654"/>
    <cellStyle name="Percent 2 6 4 5 3 3" xfId="27317"/>
    <cellStyle name="Percent 2 6 4 5 4" xfId="11809"/>
    <cellStyle name="Percent 2 6 4 5 4 2" xfId="32486"/>
    <cellStyle name="Percent 2 6 4 5 5" xfId="22149"/>
    <cellStyle name="Percent 2 6 4 6" xfId="2764"/>
    <cellStyle name="Percent 2 6 4 6 2" xfId="7932"/>
    <cellStyle name="Percent 2 6 4 6 2 2" xfId="18269"/>
    <cellStyle name="Percent 2 6 4 6 2 2 2" xfId="38946"/>
    <cellStyle name="Percent 2 6 4 6 2 3" xfId="28609"/>
    <cellStyle name="Percent 2 6 4 6 3" xfId="13101"/>
    <cellStyle name="Percent 2 6 4 6 3 2" xfId="33778"/>
    <cellStyle name="Percent 2 6 4 6 4" xfId="23441"/>
    <cellStyle name="Percent 2 6 4 7" xfId="5348"/>
    <cellStyle name="Percent 2 6 4 7 2" xfId="15685"/>
    <cellStyle name="Percent 2 6 4 7 2 2" xfId="36362"/>
    <cellStyle name="Percent 2 6 4 7 3" xfId="26025"/>
    <cellStyle name="Percent 2 6 4 8" xfId="10517"/>
    <cellStyle name="Percent 2 6 4 8 2" xfId="31194"/>
    <cellStyle name="Percent 2 6 4 9" xfId="20857"/>
    <cellStyle name="Percent 2 6 5" xfId="262"/>
    <cellStyle name="Percent 2 6 5 2" xfId="586"/>
    <cellStyle name="Percent 2 6 5 2 2" xfId="1232"/>
    <cellStyle name="Percent 2 6 5 2 2 2" xfId="2524"/>
    <cellStyle name="Percent 2 6 5 2 2 2 2" xfId="5108"/>
    <cellStyle name="Percent 2 6 5 2 2 2 2 2" xfId="10276"/>
    <cellStyle name="Percent 2 6 5 2 2 2 2 2 2" xfId="20613"/>
    <cellStyle name="Percent 2 6 5 2 2 2 2 2 2 2" xfId="41290"/>
    <cellStyle name="Percent 2 6 5 2 2 2 2 2 3" xfId="30953"/>
    <cellStyle name="Percent 2 6 5 2 2 2 2 3" xfId="15445"/>
    <cellStyle name="Percent 2 6 5 2 2 2 2 3 2" xfId="36122"/>
    <cellStyle name="Percent 2 6 5 2 2 2 2 4" xfId="25785"/>
    <cellStyle name="Percent 2 6 5 2 2 2 3" xfId="7692"/>
    <cellStyle name="Percent 2 6 5 2 2 2 3 2" xfId="18029"/>
    <cellStyle name="Percent 2 6 5 2 2 2 3 2 2" xfId="38706"/>
    <cellStyle name="Percent 2 6 5 2 2 2 3 3" xfId="28369"/>
    <cellStyle name="Percent 2 6 5 2 2 2 4" xfId="12861"/>
    <cellStyle name="Percent 2 6 5 2 2 2 4 2" xfId="33538"/>
    <cellStyle name="Percent 2 6 5 2 2 2 5" xfId="23201"/>
    <cellStyle name="Percent 2 6 5 2 2 3" xfId="3816"/>
    <cellStyle name="Percent 2 6 5 2 2 3 2" xfId="8984"/>
    <cellStyle name="Percent 2 6 5 2 2 3 2 2" xfId="19321"/>
    <cellStyle name="Percent 2 6 5 2 2 3 2 2 2" xfId="39998"/>
    <cellStyle name="Percent 2 6 5 2 2 3 2 3" xfId="29661"/>
    <cellStyle name="Percent 2 6 5 2 2 3 3" xfId="14153"/>
    <cellStyle name="Percent 2 6 5 2 2 3 3 2" xfId="34830"/>
    <cellStyle name="Percent 2 6 5 2 2 3 4" xfId="24493"/>
    <cellStyle name="Percent 2 6 5 2 2 4" xfId="6400"/>
    <cellStyle name="Percent 2 6 5 2 2 4 2" xfId="16737"/>
    <cellStyle name="Percent 2 6 5 2 2 4 2 2" xfId="37414"/>
    <cellStyle name="Percent 2 6 5 2 2 4 3" xfId="27077"/>
    <cellStyle name="Percent 2 6 5 2 2 5" xfId="11569"/>
    <cellStyle name="Percent 2 6 5 2 2 5 2" xfId="32246"/>
    <cellStyle name="Percent 2 6 5 2 2 6" xfId="21909"/>
    <cellStyle name="Percent 2 6 5 2 3" xfId="1878"/>
    <cellStyle name="Percent 2 6 5 2 3 2" xfId="4462"/>
    <cellStyle name="Percent 2 6 5 2 3 2 2" xfId="9630"/>
    <cellStyle name="Percent 2 6 5 2 3 2 2 2" xfId="19967"/>
    <cellStyle name="Percent 2 6 5 2 3 2 2 2 2" xfId="40644"/>
    <cellStyle name="Percent 2 6 5 2 3 2 2 3" xfId="30307"/>
    <cellStyle name="Percent 2 6 5 2 3 2 3" xfId="14799"/>
    <cellStyle name="Percent 2 6 5 2 3 2 3 2" xfId="35476"/>
    <cellStyle name="Percent 2 6 5 2 3 2 4" xfId="25139"/>
    <cellStyle name="Percent 2 6 5 2 3 3" xfId="7046"/>
    <cellStyle name="Percent 2 6 5 2 3 3 2" xfId="17383"/>
    <cellStyle name="Percent 2 6 5 2 3 3 2 2" xfId="38060"/>
    <cellStyle name="Percent 2 6 5 2 3 3 3" xfId="27723"/>
    <cellStyle name="Percent 2 6 5 2 3 4" xfId="12215"/>
    <cellStyle name="Percent 2 6 5 2 3 4 2" xfId="32892"/>
    <cellStyle name="Percent 2 6 5 2 3 5" xfId="22555"/>
    <cellStyle name="Percent 2 6 5 2 4" xfId="3170"/>
    <cellStyle name="Percent 2 6 5 2 4 2" xfId="8338"/>
    <cellStyle name="Percent 2 6 5 2 4 2 2" xfId="18675"/>
    <cellStyle name="Percent 2 6 5 2 4 2 2 2" xfId="39352"/>
    <cellStyle name="Percent 2 6 5 2 4 2 3" xfId="29015"/>
    <cellStyle name="Percent 2 6 5 2 4 3" xfId="13507"/>
    <cellStyle name="Percent 2 6 5 2 4 3 2" xfId="34184"/>
    <cellStyle name="Percent 2 6 5 2 4 4" xfId="23847"/>
    <cellStyle name="Percent 2 6 5 2 5" xfId="5754"/>
    <cellStyle name="Percent 2 6 5 2 5 2" xfId="16091"/>
    <cellStyle name="Percent 2 6 5 2 5 2 2" xfId="36768"/>
    <cellStyle name="Percent 2 6 5 2 5 3" xfId="26431"/>
    <cellStyle name="Percent 2 6 5 2 6" xfId="10923"/>
    <cellStyle name="Percent 2 6 5 2 6 2" xfId="31600"/>
    <cellStyle name="Percent 2 6 5 2 7" xfId="21263"/>
    <cellStyle name="Percent 2 6 5 3" xfId="909"/>
    <cellStyle name="Percent 2 6 5 3 2" xfId="2201"/>
    <cellStyle name="Percent 2 6 5 3 2 2" xfId="4785"/>
    <cellStyle name="Percent 2 6 5 3 2 2 2" xfId="9953"/>
    <cellStyle name="Percent 2 6 5 3 2 2 2 2" xfId="20290"/>
    <cellStyle name="Percent 2 6 5 3 2 2 2 2 2" xfId="40967"/>
    <cellStyle name="Percent 2 6 5 3 2 2 2 3" xfId="30630"/>
    <cellStyle name="Percent 2 6 5 3 2 2 3" xfId="15122"/>
    <cellStyle name="Percent 2 6 5 3 2 2 3 2" xfId="35799"/>
    <cellStyle name="Percent 2 6 5 3 2 2 4" xfId="25462"/>
    <cellStyle name="Percent 2 6 5 3 2 3" xfId="7369"/>
    <cellStyle name="Percent 2 6 5 3 2 3 2" xfId="17706"/>
    <cellStyle name="Percent 2 6 5 3 2 3 2 2" xfId="38383"/>
    <cellStyle name="Percent 2 6 5 3 2 3 3" xfId="28046"/>
    <cellStyle name="Percent 2 6 5 3 2 4" xfId="12538"/>
    <cellStyle name="Percent 2 6 5 3 2 4 2" xfId="33215"/>
    <cellStyle name="Percent 2 6 5 3 2 5" xfId="22878"/>
    <cellStyle name="Percent 2 6 5 3 3" xfId="3493"/>
    <cellStyle name="Percent 2 6 5 3 3 2" xfId="8661"/>
    <cellStyle name="Percent 2 6 5 3 3 2 2" xfId="18998"/>
    <cellStyle name="Percent 2 6 5 3 3 2 2 2" xfId="39675"/>
    <cellStyle name="Percent 2 6 5 3 3 2 3" xfId="29338"/>
    <cellStyle name="Percent 2 6 5 3 3 3" xfId="13830"/>
    <cellStyle name="Percent 2 6 5 3 3 3 2" xfId="34507"/>
    <cellStyle name="Percent 2 6 5 3 3 4" xfId="24170"/>
    <cellStyle name="Percent 2 6 5 3 4" xfId="6077"/>
    <cellStyle name="Percent 2 6 5 3 4 2" xfId="16414"/>
    <cellStyle name="Percent 2 6 5 3 4 2 2" xfId="37091"/>
    <cellStyle name="Percent 2 6 5 3 4 3" xfId="26754"/>
    <cellStyle name="Percent 2 6 5 3 5" xfId="11246"/>
    <cellStyle name="Percent 2 6 5 3 5 2" xfId="31923"/>
    <cellStyle name="Percent 2 6 5 3 6" xfId="21586"/>
    <cellStyle name="Percent 2 6 5 4" xfId="1555"/>
    <cellStyle name="Percent 2 6 5 4 2" xfId="4139"/>
    <cellStyle name="Percent 2 6 5 4 2 2" xfId="9307"/>
    <cellStyle name="Percent 2 6 5 4 2 2 2" xfId="19644"/>
    <cellStyle name="Percent 2 6 5 4 2 2 2 2" xfId="40321"/>
    <cellStyle name="Percent 2 6 5 4 2 2 3" xfId="29984"/>
    <cellStyle name="Percent 2 6 5 4 2 3" xfId="14476"/>
    <cellStyle name="Percent 2 6 5 4 2 3 2" xfId="35153"/>
    <cellStyle name="Percent 2 6 5 4 2 4" xfId="24816"/>
    <cellStyle name="Percent 2 6 5 4 3" xfId="6723"/>
    <cellStyle name="Percent 2 6 5 4 3 2" xfId="17060"/>
    <cellStyle name="Percent 2 6 5 4 3 2 2" xfId="37737"/>
    <cellStyle name="Percent 2 6 5 4 3 3" xfId="27400"/>
    <cellStyle name="Percent 2 6 5 4 4" xfId="11892"/>
    <cellStyle name="Percent 2 6 5 4 4 2" xfId="32569"/>
    <cellStyle name="Percent 2 6 5 4 5" xfId="22232"/>
    <cellStyle name="Percent 2 6 5 5" xfId="2847"/>
    <cellStyle name="Percent 2 6 5 5 2" xfId="8015"/>
    <cellStyle name="Percent 2 6 5 5 2 2" xfId="18352"/>
    <cellStyle name="Percent 2 6 5 5 2 2 2" xfId="39029"/>
    <cellStyle name="Percent 2 6 5 5 2 3" xfId="28692"/>
    <cellStyle name="Percent 2 6 5 5 3" xfId="13184"/>
    <cellStyle name="Percent 2 6 5 5 3 2" xfId="33861"/>
    <cellStyle name="Percent 2 6 5 5 4" xfId="23524"/>
    <cellStyle name="Percent 2 6 5 6" xfId="5431"/>
    <cellStyle name="Percent 2 6 5 6 2" xfId="15768"/>
    <cellStyle name="Percent 2 6 5 6 2 2" xfId="36445"/>
    <cellStyle name="Percent 2 6 5 6 3" xfId="26108"/>
    <cellStyle name="Percent 2 6 5 7" xfId="10600"/>
    <cellStyle name="Percent 2 6 5 7 2" xfId="31277"/>
    <cellStyle name="Percent 2 6 5 8" xfId="20940"/>
    <cellStyle name="Percent 2 6 6" xfId="423"/>
    <cellStyle name="Percent 2 6 6 2" xfId="1069"/>
    <cellStyle name="Percent 2 6 6 2 2" xfId="2361"/>
    <cellStyle name="Percent 2 6 6 2 2 2" xfId="4945"/>
    <cellStyle name="Percent 2 6 6 2 2 2 2" xfId="10113"/>
    <cellStyle name="Percent 2 6 6 2 2 2 2 2" xfId="20450"/>
    <cellStyle name="Percent 2 6 6 2 2 2 2 2 2" xfId="41127"/>
    <cellStyle name="Percent 2 6 6 2 2 2 2 3" xfId="30790"/>
    <cellStyle name="Percent 2 6 6 2 2 2 3" xfId="15282"/>
    <cellStyle name="Percent 2 6 6 2 2 2 3 2" xfId="35959"/>
    <cellStyle name="Percent 2 6 6 2 2 2 4" xfId="25622"/>
    <cellStyle name="Percent 2 6 6 2 2 3" xfId="7529"/>
    <cellStyle name="Percent 2 6 6 2 2 3 2" xfId="17866"/>
    <cellStyle name="Percent 2 6 6 2 2 3 2 2" xfId="38543"/>
    <cellStyle name="Percent 2 6 6 2 2 3 3" xfId="28206"/>
    <cellStyle name="Percent 2 6 6 2 2 4" xfId="12698"/>
    <cellStyle name="Percent 2 6 6 2 2 4 2" xfId="33375"/>
    <cellStyle name="Percent 2 6 6 2 2 5" xfId="23038"/>
    <cellStyle name="Percent 2 6 6 2 3" xfId="3653"/>
    <cellStyle name="Percent 2 6 6 2 3 2" xfId="8821"/>
    <cellStyle name="Percent 2 6 6 2 3 2 2" xfId="19158"/>
    <cellStyle name="Percent 2 6 6 2 3 2 2 2" xfId="39835"/>
    <cellStyle name="Percent 2 6 6 2 3 2 3" xfId="29498"/>
    <cellStyle name="Percent 2 6 6 2 3 3" xfId="13990"/>
    <cellStyle name="Percent 2 6 6 2 3 3 2" xfId="34667"/>
    <cellStyle name="Percent 2 6 6 2 3 4" xfId="24330"/>
    <cellStyle name="Percent 2 6 6 2 4" xfId="6237"/>
    <cellStyle name="Percent 2 6 6 2 4 2" xfId="16574"/>
    <cellStyle name="Percent 2 6 6 2 4 2 2" xfId="37251"/>
    <cellStyle name="Percent 2 6 6 2 4 3" xfId="26914"/>
    <cellStyle name="Percent 2 6 6 2 5" xfId="11406"/>
    <cellStyle name="Percent 2 6 6 2 5 2" xfId="32083"/>
    <cellStyle name="Percent 2 6 6 2 6" xfId="21746"/>
    <cellStyle name="Percent 2 6 6 3" xfId="1715"/>
    <cellStyle name="Percent 2 6 6 3 2" xfId="4299"/>
    <cellStyle name="Percent 2 6 6 3 2 2" xfId="9467"/>
    <cellStyle name="Percent 2 6 6 3 2 2 2" xfId="19804"/>
    <cellStyle name="Percent 2 6 6 3 2 2 2 2" xfId="40481"/>
    <cellStyle name="Percent 2 6 6 3 2 2 3" xfId="30144"/>
    <cellStyle name="Percent 2 6 6 3 2 3" xfId="14636"/>
    <cellStyle name="Percent 2 6 6 3 2 3 2" xfId="35313"/>
    <cellStyle name="Percent 2 6 6 3 2 4" xfId="24976"/>
    <cellStyle name="Percent 2 6 6 3 3" xfId="6883"/>
    <cellStyle name="Percent 2 6 6 3 3 2" xfId="17220"/>
    <cellStyle name="Percent 2 6 6 3 3 2 2" xfId="37897"/>
    <cellStyle name="Percent 2 6 6 3 3 3" xfId="27560"/>
    <cellStyle name="Percent 2 6 6 3 4" xfId="12052"/>
    <cellStyle name="Percent 2 6 6 3 4 2" xfId="32729"/>
    <cellStyle name="Percent 2 6 6 3 5" xfId="22392"/>
    <cellStyle name="Percent 2 6 6 4" xfId="3007"/>
    <cellStyle name="Percent 2 6 6 4 2" xfId="8175"/>
    <cellStyle name="Percent 2 6 6 4 2 2" xfId="18512"/>
    <cellStyle name="Percent 2 6 6 4 2 2 2" xfId="39189"/>
    <cellStyle name="Percent 2 6 6 4 2 3" xfId="28852"/>
    <cellStyle name="Percent 2 6 6 4 3" xfId="13344"/>
    <cellStyle name="Percent 2 6 6 4 3 2" xfId="34021"/>
    <cellStyle name="Percent 2 6 6 4 4" xfId="23684"/>
    <cellStyle name="Percent 2 6 6 5" xfId="5591"/>
    <cellStyle name="Percent 2 6 6 5 2" xfId="15928"/>
    <cellStyle name="Percent 2 6 6 5 2 2" xfId="36605"/>
    <cellStyle name="Percent 2 6 6 5 3" xfId="26268"/>
    <cellStyle name="Percent 2 6 6 6" xfId="10760"/>
    <cellStyle name="Percent 2 6 6 6 2" xfId="31437"/>
    <cellStyle name="Percent 2 6 6 7" xfId="21100"/>
    <cellStyle name="Percent 2 6 7" xfId="746"/>
    <cellStyle name="Percent 2 6 7 2" xfId="2038"/>
    <cellStyle name="Percent 2 6 7 2 2" xfId="4622"/>
    <cellStyle name="Percent 2 6 7 2 2 2" xfId="9790"/>
    <cellStyle name="Percent 2 6 7 2 2 2 2" xfId="20127"/>
    <cellStyle name="Percent 2 6 7 2 2 2 2 2" xfId="40804"/>
    <cellStyle name="Percent 2 6 7 2 2 2 3" xfId="30467"/>
    <cellStyle name="Percent 2 6 7 2 2 3" xfId="14959"/>
    <cellStyle name="Percent 2 6 7 2 2 3 2" xfId="35636"/>
    <cellStyle name="Percent 2 6 7 2 2 4" xfId="25299"/>
    <cellStyle name="Percent 2 6 7 2 3" xfId="7206"/>
    <cellStyle name="Percent 2 6 7 2 3 2" xfId="17543"/>
    <cellStyle name="Percent 2 6 7 2 3 2 2" xfId="38220"/>
    <cellStyle name="Percent 2 6 7 2 3 3" xfId="27883"/>
    <cellStyle name="Percent 2 6 7 2 4" xfId="12375"/>
    <cellStyle name="Percent 2 6 7 2 4 2" xfId="33052"/>
    <cellStyle name="Percent 2 6 7 2 5" xfId="22715"/>
    <cellStyle name="Percent 2 6 7 3" xfId="3330"/>
    <cellStyle name="Percent 2 6 7 3 2" xfId="8498"/>
    <cellStyle name="Percent 2 6 7 3 2 2" xfId="18835"/>
    <cellStyle name="Percent 2 6 7 3 2 2 2" xfId="39512"/>
    <cellStyle name="Percent 2 6 7 3 2 3" xfId="29175"/>
    <cellStyle name="Percent 2 6 7 3 3" xfId="13667"/>
    <cellStyle name="Percent 2 6 7 3 3 2" xfId="34344"/>
    <cellStyle name="Percent 2 6 7 3 4" xfId="24007"/>
    <cellStyle name="Percent 2 6 7 4" xfId="5914"/>
    <cellStyle name="Percent 2 6 7 4 2" xfId="16251"/>
    <cellStyle name="Percent 2 6 7 4 2 2" xfId="36928"/>
    <cellStyle name="Percent 2 6 7 4 3" xfId="26591"/>
    <cellStyle name="Percent 2 6 7 5" xfId="11083"/>
    <cellStyle name="Percent 2 6 7 5 2" xfId="31760"/>
    <cellStyle name="Percent 2 6 7 6" xfId="21423"/>
    <cellStyle name="Percent 2 6 8" xfId="1392"/>
    <cellStyle name="Percent 2 6 8 2" xfId="3976"/>
    <cellStyle name="Percent 2 6 8 2 2" xfId="9144"/>
    <cellStyle name="Percent 2 6 8 2 2 2" xfId="19481"/>
    <cellStyle name="Percent 2 6 8 2 2 2 2" xfId="40158"/>
    <cellStyle name="Percent 2 6 8 2 2 3" xfId="29821"/>
    <cellStyle name="Percent 2 6 8 2 3" xfId="14313"/>
    <cellStyle name="Percent 2 6 8 2 3 2" xfId="34990"/>
    <cellStyle name="Percent 2 6 8 2 4" xfId="24653"/>
    <cellStyle name="Percent 2 6 8 3" xfId="6560"/>
    <cellStyle name="Percent 2 6 8 3 2" xfId="16897"/>
    <cellStyle name="Percent 2 6 8 3 2 2" xfId="37574"/>
    <cellStyle name="Percent 2 6 8 3 3" xfId="27237"/>
    <cellStyle name="Percent 2 6 8 4" xfId="11729"/>
    <cellStyle name="Percent 2 6 8 4 2" xfId="32406"/>
    <cellStyle name="Percent 2 6 8 5" xfId="22069"/>
    <cellStyle name="Percent 2 6 9" xfId="2684"/>
    <cellStyle name="Percent 2 6 9 2" xfId="7852"/>
    <cellStyle name="Percent 2 6 9 2 2" xfId="18189"/>
    <cellStyle name="Percent 2 6 9 2 2 2" xfId="38866"/>
    <cellStyle name="Percent 2 6 9 2 3" xfId="28529"/>
    <cellStyle name="Percent 2 6 9 3" xfId="13021"/>
    <cellStyle name="Percent 2 6 9 3 2" xfId="33698"/>
    <cellStyle name="Percent 2 6 9 4" xfId="23361"/>
    <cellStyle name="Percent 2 7" xfId="85"/>
    <cellStyle name="Percent 2 7 10" xfId="10443"/>
    <cellStyle name="Percent 2 7 10 2" xfId="31120"/>
    <cellStyle name="Percent 2 7 11" xfId="20783"/>
    <cellStyle name="Percent 2 7 2" xfId="140"/>
    <cellStyle name="Percent 2 7 2 10" xfId="20823"/>
    <cellStyle name="Percent 2 7 2 2" xfId="221"/>
    <cellStyle name="Percent 2 7 2 2 2" xfId="389"/>
    <cellStyle name="Percent 2 7 2 2 2 2" xfId="712"/>
    <cellStyle name="Percent 2 7 2 2 2 2 2" xfId="1358"/>
    <cellStyle name="Percent 2 7 2 2 2 2 2 2" xfId="2650"/>
    <cellStyle name="Percent 2 7 2 2 2 2 2 2 2" xfId="5234"/>
    <cellStyle name="Percent 2 7 2 2 2 2 2 2 2 2" xfId="10402"/>
    <cellStyle name="Percent 2 7 2 2 2 2 2 2 2 2 2" xfId="20739"/>
    <cellStyle name="Percent 2 7 2 2 2 2 2 2 2 2 2 2" xfId="41416"/>
    <cellStyle name="Percent 2 7 2 2 2 2 2 2 2 2 3" xfId="31079"/>
    <cellStyle name="Percent 2 7 2 2 2 2 2 2 2 3" xfId="15571"/>
    <cellStyle name="Percent 2 7 2 2 2 2 2 2 2 3 2" xfId="36248"/>
    <cellStyle name="Percent 2 7 2 2 2 2 2 2 2 4" xfId="25911"/>
    <cellStyle name="Percent 2 7 2 2 2 2 2 2 3" xfId="7818"/>
    <cellStyle name="Percent 2 7 2 2 2 2 2 2 3 2" xfId="18155"/>
    <cellStyle name="Percent 2 7 2 2 2 2 2 2 3 2 2" xfId="38832"/>
    <cellStyle name="Percent 2 7 2 2 2 2 2 2 3 3" xfId="28495"/>
    <cellStyle name="Percent 2 7 2 2 2 2 2 2 4" xfId="12987"/>
    <cellStyle name="Percent 2 7 2 2 2 2 2 2 4 2" xfId="33664"/>
    <cellStyle name="Percent 2 7 2 2 2 2 2 2 5" xfId="23327"/>
    <cellStyle name="Percent 2 7 2 2 2 2 2 3" xfId="3942"/>
    <cellStyle name="Percent 2 7 2 2 2 2 2 3 2" xfId="9110"/>
    <cellStyle name="Percent 2 7 2 2 2 2 2 3 2 2" xfId="19447"/>
    <cellStyle name="Percent 2 7 2 2 2 2 2 3 2 2 2" xfId="40124"/>
    <cellStyle name="Percent 2 7 2 2 2 2 2 3 2 3" xfId="29787"/>
    <cellStyle name="Percent 2 7 2 2 2 2 2 3 3" xfId="14279"/>
    <cellStyle name="Percent 2 7 2 2 2 2 2 3 3 2" xfId="34956"/>
    <cellStyle name="Percent 2 7 2 2 2 2 2 3 4" xfId="24619"/>
    <cellStyle name="Percent 2 7 2 2 2 2 2 4" xfId="6526"/>
    <cellStyle name="Percent 2 7 2 2 2 2 2 4 2" xfId="16863"/>
    <cellStyle name="Percent 2 7 2 2 2 2 2 4 2 2" xfId="37540"/>
    <cellStyle name="Percent 2 7 2 2 2 2 2 4 3" xfId="27203"/>
    <cellStyle name="Percent 2 7 2 2 2 2 2 5" xfId="11695"/>
    <cellStyle name="Percent 2 7 2 2 2 2 2 5 2" xfId="32372"/>
    <cellStyle name="Percent 2 7 2 2 2 2 2 6" xfId="22035"/>
    <cellStyle name="Percent 2 7 2 2 2 2 3" xfId="2004"/>
    <cellStyle name="Percent 2 7 2 2 2 2 3 2" xfId="4588"/>
    <cellStyle name="Percent 2 7 2 2 2 2 3 2 2" xfId="9756"/>
    <cellStyle name="Percent 2 7 2 2 2 2 3 2 2 2" xfId="20093"/>
    <cellStyle name="Percent 2 7 2 2 2 2 3 2 2 2 2" xfId="40770"/>
    <cellStyle name="Percent 2 7 2 2 2 2 3 2 2 3" xfId="30433"/>
    <cellStyle name="Percent 2 7 2 2 2 2 3 2 3" xfId="14925"/>
    <cellStyle name="Percent 2 7 2 2 2 2 3 2 3 2" xfId="35602"/>
    <cellStyle name="Percent 2 7 2 2 2 2 3 2 4" xfId="25265"/>
    <cellStyle name="Percent 2 7 2 2 2 2 3 3" xfId="7172"/>
    <cellStyle name="Percent 2 7 2 2 2 2 3 3 2" xfId="17509"/>
    <cellStyle name="Percent 2 7 2 2 2 2 3 3 2 2" xfId="38186"/>
    <cellStyle name="Percent 2 7 2 2 2 2 3 3 3" xfId="27849"/>
    <cellStyle name="Percent 2 7 2 2 2 2 3 4" xfId="12341"/>
    <cellStyle name="Percent 2 7 2 2 2 2 3 4 2" xfId="33018"/>
    <cellStyle name="Percent 2 7 2 2 2 2 3 5" xfId="22681"/>
    <cellStyle name="Percent 2 7 2 2 2 2 4" xfId="3296"/>
    <cellStyle name="Percent 2 7 2 2 2 2 4 2" xfId="8464"/>
    <cellStyle name="Percent 2 7 2 2 2 2 4 2 2" xfId="18801"/>
    <cellStyle name="Percent 2 7 2 2 2 2 4 2 2 2" xfId="39478"/>
    <cellStyle name="Percent 2 7 2 2 2 2 4 2 3" xfId="29141"/>
    <cellStyle name="Percent 2 7 2 2 2 2 4 3" xfId="13633"/>
    <cellStyle name="Percent 2 7 2 2 2 2 4 3 2" xfId="34310"/>
    <cellStyle name="Percent 2 7 2 2 2 2 4 4" xfId="23973"/>
    <cellStyle name="Percent 2 7 2 2 2 2 5" xfId="5880"/>
    <cellStyle name="Percent 2 7 2 2 2 2 5 2" xfId="16217"/>
    <cellStyle name="Percent 2 7 2 2 2 2 5 2 2" xfId="36894"/>
    <cellStyle name="Percent 2 7 2 2 2 2 5 3" xfId="26557"/>
    <cellStyle name="Percent 2 7 2 2 2 2 6" xfId="11049"/>
    <cellStyle name="Percent 2 7 2 2 2 2 6 2" xfId="31726"/>
    <cellStyle name="Percent 2 7 2 2 2 2 7" xfId="21389"/>
    <cellStyle name="Percent 2 7 2 2 2 3" xfId="1035"/>
    <cellStyle name="Percent 2 7 2 2 2 3 2" xfId="2327"/>
    <cellStyle name="Percent 2 7 2 2 2 3 2 2" xfId="4911"/>
    <cellStyle name="Percent 2 7 2 2 2 3 2 2 2" xfId="10079"/>
    <cellStyle name="Percent 2 7 2 2 2 3 2 2 2 2" xfId="20416"/>
    <cellStyle name="Percent 2 7 2 2 2 3 2 2 2 2 2" xfId="41093"/>
    <cellStyle name="Percent 2 7 2 2 2 3 2 2 2 3" xfId="30756"/>
    <cellStyle name="Percent 2 7 2 2 2 3 2 2 3" xfId="15248"/>
    <cellStyle name="Percent 2 7 2 2 2 3 2 2 3 2" xfId="35925"/>
    <cellStyle name="Percent 2 7 2 2 2 3 2 2 4" xfId="25588"/>
    <cellStyle name="Percent 2 7 2 2 2 3 2 3" xfId="7495"/>
    <cellStyle name="Percent 2 7 2 2 2 3 2 3 2" xfId="17832"/>
    <cellStyle name="Percent 2 7 2 2 2 3 2 3 2 2" xfId="38509"/>
    <cellStyle name="Percent 2 7 2 2 2 3 2 3 3" xfId="28172"/>
    <cellStyle name="Percent 2 7 2 2 2 3 2 4" xfId="12664"/>
    <cellStyle name="Percent 2 7 2 2 2 3 2 4 2" xfId="33341"/>
    <cellStyle name="Percent 2 7 2 2 2 3 2 5" xfId="23004"/>
    <cellStyle name="Percent 2 7 2 2 2 3 3" xfId="3619"/>
    <cellStyle name="Percent 2 7 2 2 2 3 3 2" xfId="8787"/>
    <cellStyle name="Percent 2 7 2 2 2 3 3 2 2" xfId="19124"/>
    <cellStyle name="Percent 2 7 2 2 2 3 3 2 2 2" xfId="39801"/>
    <cellStyle name="Percent 2 7 2 2 2 3 3 2 3" xfId="29464"/>
    <cellStyle name="Percent 2 7 2 2 2 3 3 3" xfId="13956"/>
    <cellStyle name="Percent 2 7 2 2 2 3 3 3 2" xfId="34633"/>
    <cellStyle name="Percent 2 7 2 2 2 3 3 4" xfId="24296"/>
    <cellStyle name="Percent 2 7 2 2 2 3 4" xfId="6203"/>
    <cellStyle name="Percent 2 7 2 2 2 3 4 2" xfId="16540"/>
    <cellStyle name="Percent 2 7 2 2 2 3 4 2 2" xfId="37217"/>
    <cellStyle name="Percent 2 7 2 2 2 3 4 3" xfId="26880"/>
    <cellStyle name="Percent 2 7 2 2 2 3 5" xfId="11372"/>
    <cellStyle name="Percent 2 7 2 2 2 3 5 2" xfId="32049"/>
    <cellStyle name="Percent 2 7 2 2 2 3 6" xfId="21712"/>
    <cellStyle name="Percent 2 7 2 2 2 4" xfId="1681"/>
    <cellStyle name="Percent 2 7 2 2 2 4 2" xfId="4265"/>
    <cellStyle name="Percent 2 7 2 2 2 4 2 2" xfId="9433"/>
    <cellStyle name="Percent 2 7 2 2 2 4 2 2 2" xfId="19770"/>
    <cellStyle name="Percent 2 7 2 2 2 4 2 2 2 2" xfId="40447"/>
    <cellStyle name="Percent 2 7 2 2 2 4 2 2 3" xfId="30110"/>
    <cellStyle name="Percent 2 7 2 2 2 4 2 3" xfId="14602"/>
    <cellStyle name="Percent 2 7 2 2 2 4 2 3 2" xfId="35279"/>
    <cellStyle name="Percent 2 7 2 2 2 4 2 4" xfId="24942"/>
    <cellStyle name="Percent 2 7 2 2 2 4 3" xfId="6849"/>
    <cellStyle name="Percent 2 7 2 2 2 4 3 2" xfId="17186"/>
    <cellStyle name="Percent 2 7 2 2 2 4 3 2 2" xfId="37863"/>
    <cellStyle name="Percent 2 7 2 2 2 4 3 3" xfId="27526"/>
    <cellStyle name="Percent 2 7 2 2 2 4 4" xfId="12018"/>
    <cellStyle name="Percent 2 7 2 2 2 4 4 2" xfId="32695"/>
    <cellStyle name="Percent 2 7 2 2 2 4 5" xfId="22358"/>
    <cellStyle name="Percent 2 7 2 2 2 5" xfId="2973"/>
    <cellStyle name="Percent 2 7 2 2 2 5 2" xfId="8141"/>
    <cellStyle name="Percent 2 7 2 2 2 5 2 2" xfId="18478"/>
    <cellStyle name="Percent 2 7 2 2 2 5 2 2 2" xfId="39155"/>
    <cellStyle name="Percent 2 7 2 2 2 5 2 3" xfId="28818"/>
    <cellStyle name="Percent 2 7 2 2 2 5 3" xfId="13310"/>
    <cellStyle name="Percent 2 7 2 2 2 5 3 2" xfId="33987"/>
    <cellStyle name="Percent 2 7 2 2 2 5 4" xfId="23650"/>
    <cellStyle name="Percent 2 7 2 2 2 6" xfId="5557"/>
    <cellStyle name="Percent 2 7 2 2 2 6 2" xfId="15894"/>
    <cellStyle name="Percent 2 7 2 2 2 6 2 2" xfId="36571"/>
    <cellStyle name="Percent 2 7 2 2 2 6 3" xfId="26234"/>
    <cellStyle name="Percent 2 7 2 2 2 7" xfId="10726"/>
    <cellStyle name="Percent 2 7 2 2 2 7 2" xfId="31403"/>
    <cellStyle name="Percent 2 7 2 2 2 8" xfId="21066"/>
    <cellStyle name="Percent 2 7 2 2 3" xfId="549"/>
    <cellStyle name="Percent 2 7 2 2 3 2" xfId="1195"/>
    <cellStyle name="Percent 2 7 2 2 3 2 2" xfId="2487"/>
    <cellStyle name="Percent 2 7 2 2 3 2 2 2" xfId="5071"/>
    <cellStyle name="Percent 2 7 2 2 3 2 2 2 2" xfId="10239"/>
    <cellStyle name="Percent 2 7 2 2 3 2 2 2 2 2" xfId="20576"/>
    <cellStyle name="Percent 2 7 2 2 3 2 2 2 2 2 2" xfId="41253"/>
    <cellStyle name="Percent 2 7 2 2 3 2 2 2 2 3" xfId="30916"/>
    <cellStyle name="Percent 2 7 2 2 3 2 2 2 3" xfId="15408"/>
    <cellStyle name="Percent 2 7 2 2 3 2 2 2 3 2" xfId="36085"/>
    <cellStyle name="Percent 2 7 2 2 3 2 2 2 4" xfId="25748"/>
    <cellStyle name="Percent 2 7 2 2 3 2 2 3" xfId="7655"/>
    <cellStyle name="Percent 2 7 2 2 3 2 2 3 2" xfId="17992"/>
    <cellStyle name="Percent 2 7 2 2 3 2 2 3 2 2" xfId="38669"/>
    <cellStyle name="Percent 2 7 2 2 3 2 2 3 3" xfId="28332"/>
    <cellStyle name="Percent 2 7 2 2 3 2 2 4" xfId="12824"/>
    <cellStyle name="Percent 2 7 2 2 3 2 2 4 2" xfId="33501"/>
    <cellStyle name="Percent 2 7 2 2 3 2 2 5" xfId="23164"/>
    <cellStyle name="Percent 2 7 2 2 3 2 3" xfId="3779"/>
    <cellStyle name="Percent 2 7 2 2 3 2 3 2" xfId="8947"/>
    <cellStyle name="Percent 2 7 2 2 3 2 3 2 2" xfId="19284"/>
    <cellStyle name="Percent 2 7 2 2 3 2 3 2 2 2" xfId="39961"/>
    <cellStyle name="Percent 2 7 2 2 3 2 3 2 3" xfId="29624"/>
    <cellStyle name="Percent 2 7 2 2 3 2 3 3" xfId="14116"/>
    <cellStyle name="Percent 2 7 2 2 3 2 3 3 2" xfId="34793"/>
    <cellStyle name="Percent 2 7 2 2 3 2 3 4" xfId="24456"/>
    <cellStyle name="Percent 2 7 2 2 3 2 4" xfId="6363"/>
    <cellStyle name="Percent 2 7 2 2 3 2 4 2" xfId="16700"/>
    <cellStyle name="Percent 2 7 2 2 3 2 4 2 2" xfId="37377"/>
    <cellStyle name="Percent 2 7 2 2 3 2 4 3" xfId="27040"/>
    <cellStyle name="Percent 2 7 2 2 3 2 5" xfId="11532"/>
    <cellStyle name="Percent 2 7 2 2 3 2 5 2" xfId="32209"/>
    <cellStyle name="Percent 2 7 2 2 3 2 6" xfId="21872"/>
    <cellStyle name="Percent 2 7 2 2 3 3" xfId="1841"/>
    <cellStyle name="Percent 2 7 2 2 3 3 2" xfId="4425"/>
    <cellStyle name="Percent 2 7 2 2 3 3 2 2" xfId="9593"/>
    <cellStyle name="Percent 2 7 2 2 3 3 2 2 2" xfId="19930"/>
    <cellStyle name="Percent 2 7 2 2 3 3 2 2 2 2" xfId="40607"/>
    <cellStyle name="Percent 2 7 2 2 3 3 2 2 3" xfId="30270"/>
    <cellStyle name="Percent 2 7 2 2 3 3 2 3" xfId="14762"/>
    <cellStyle name="Percent 2 7 2 2 3 3 2 3 2" xfId="35439"/>
    <cellStyle name="Percent 2 7 2 2 3 3 2 4" xfId="25102"/>
    <cellStyle name="Percent 2 7 2 2 3 3 3" xfId="7009"/>
    <cellStyle name="Percent 2 7 2 2 3 3 3 2" xfId="17346"/>
    <cellStyle name="Percent 2 7 2 2 3 3 3 2 2" xfId="38023"/>
    <cellStyle name="Percent 2 7 2 2 3 3 3 3" xfId="27686"/>
    <cellStyle name="Percent 2 7 2 2 3 3 4" xfId="12178"/>
    <cellStyle name="Percent 2 7 2 2 3 3 4 2" xfId="32855"/>
    <cellStyle name="Percent 2 7 2 2 3 3 5" xfId="22518"/>
    <cellStyle name="Percent 2 7 2 2 3 4" xfId="3133"/>
    <cellStyle name="Percent 2 7 2 2 3 4 2" xfId="8301"/>
    <cellStyle name="Percent 2 7 2 2 3 4 2 2" xfId="18638"/>
    <cellStyle name="Percent 2 7 2 2 3 4 2 2 2" xfId="39315"/>
    <cellStyle name="Percent 2 7 2 2 3 4 2 3" xfId="28978"/>
    <cellStyle name="Percent 2 7 2 2 3 4 3" xfId="13470"/>
    <cellStyle name="Percent 2 7 2 2 3 4 3 2" xfId="34147"/>
    <cellStyle name="Percent 2 7 2 2 3 4 4" xfId="23810"/>
    <cellStyle name="Percent 2 7 2 2 3 5" xfId="5717"/>
    <cellStyle name="Percent 2 7 2 2 3 5 2" xfId="16054"/>
    <cellStyle name="Percent 2 7 2 2 3 5 2 2" xfId="36731"/>
    <cellStyle name="Percent 2 7 2 2 3 5 3" xfId="26394"/>
    <cellStyle name="Percent 2 7 2 2 3 6" xfId="10886"/>
    <cellStyle name="Percent 2 7 2 2 3 6 2" xfId="31563"/>
    <cellStyle name="Percent 2 7 2 2 3 7" xfId="21226"/>
    <cellStyle name="Percent 2 7 2 2 4" xfId="872"/>
    <cellStyle name="Percent 2 7 2 2 4 2" xfId="2164"/>
    <cellStyle name="Percent 2 7 2 2 4 2 2" xfId="4748"/>
    <cellStyle name="Percent 2 7 2 2 4 2 2 2" xfId="9916"/>
    <cellStyle name="Percent 2 7 2 2 4 2 2 2 2" xfId="20253"/>
    <cellStyle name="Percent 2 7 2 2 4 2 2 2 2 2" xfId="40930"/>
    <cellStyle name="Percent 2 7 2 2 4 2 2 2 3" xfId="30593"/>
    <cellStyle name="Percent 2 7 2 2 4 2 2 3" xfId="15085"/>
    <cellStyle name="Percent 2 7 2 2 4 2 2 3 2" xfId="35762"/>
    <cellStyle name="Percent 2 7 2 2 4 2 2 4" xfId="25425"/>
    <cellStyle name="Percent 2 7 2 2 4 2 3" xfId="7332"/>
    <cellStyle name="Percent 2 7 2 2 4 2 3 2" xfId="17669"/>
    <cellStyle name="Percent 2 7 2 2 4 2 3 2 2" xfId="38346"/>
    <cellStyle name="Percent 2 7 2 2 4 2 3 3" xfId="28009"/>
    <cellStyle name="Percent 2 7 2 2 4 2 4" xfId="12501"/>
    <cellStyle name="Percent 2 7 2 2 4 2 4 2" xfId="33178"/>
    <cellStyle name="Percent 2 7 2 2 4 2 5" xfId="22841"/>
    <cellStyle name="Percent 2 7 2 2 4 3" xfId="3456"/>
    <cellStyle name="Percent 2 7 2 2 4 3 2" xfId="8624"/>
    <cellStyle name="Percent 2 7 2 2 4 3 2 2" xfId="18961"/>
    <cellStyle name="Percent 2 7 2 2 4 3 2 2 2" xfId="39638"/>
    <cellStyle name="Percent 2 7 2 2 4 3 2 3" xfId="29301"/>
    <cellStyle name="Percent 2 7 2 2 4 3 3" xfId="13793"/>
    <cellStyle name="Percent 2 7 2 2 4 3 3 2" xfId="34470"/>
    <cellStyle name="Percent 2 7 2 2 4 3 4" xfId="24133"/>
    <cellStyle name="Percent 2 7 2 2 4 4" xfId="6040"/>
    <cellStyle name="Percent 2 7 2 2 4 4 2" xfId="16377"/>
    <cellStyle name="Percent 2 7 2 2 4 4 2 2" xfId="37054"/>
    <cellStyle name="Percent 2 7 2 2 4 4 3" xfId="26717"/>
    <cellStyle name="Percent 2 7 2 2 4 5" xfId="11209"/>
    <cellStyle name="Percent 2 7 2 2 4 5 2" xfId="31886"/>
    <cellStyle name="Percent 2 7 2 2 4 6" xfId="21549"/>
    <cellStyle name="Percent 2 7 2 2 5" xfId="1518"/>
    <cellStyle name="Percent 2 7 2 2 5 2" xfId="4102"/>
    <cellStyle name="Percent 2 7 2 2 5 2 2" xfId="9270"/>
    <cellStyle name="Percent 2 7 2 2 5 2 2 2" xfId="19607"/>
    <cellStyle name="Percent 2 7 2 2 5 2 2 2 2" xfId="40284"/>
    <cellStyle name="Percent 2 7 2 2 5 2 2 3" xfId="29947"/>
    <cellStyle name="Percent 2 7 2 2 5 2 3" xfId="14439"/>
    <cellStyle name="Percent 2 7 2 2 5 2 3 2" xfId="35116"/>
    <cellStyle name="Percent 2 7 2 2 5 2 4" xfId="24779"/>
    <cellStyle name="Percent 2 7 2 2 5 3" xfId="6686"/>
    <cellStyle name="Percent 2 7 2 2 5 3 2" xfId="17023"/>
    <cellStyle name="Percent 2 7 2 2 5 3 2 2" xfId="37700"/>
    <cellStyle name="Percent 2 7 2 2 5 3 3" xfId="27363"/>
    <cellStyle name="Percent 2 7 2 2 5 4" xfId="11855"/>
    <cellStyle name="Percent 2 7 2 2 5 4 2" xfId="32532"/>
    <cellStyle name="Percent 2 7 2 2 5 5" xfId="22195"/>
    <cellStyle name="Percent 2 7 2 2 6" xfId="2810"/>
    <cellStyle name="Percent 2 7 2 2 6 2" xfId="7978"/>
    <cellStyle name="Percent 2 7 2 2 6 2 2" xfId="18315"/>
    <cellStyle name="Percent 2 7 2 2 6 2 2 2" xfId="38992"/>
    <cellStyle name="Percent 2 7 2 2 6 2 3" xfId="28655"/>
    <cellStyle name="Percent 2 7 2 2 6 3" xfId="13147"/>
    <cellStyle name="Percent 2 7 2 2 6 3 2" xfId="33824"/>
    <cellStyle name="Percent 2 7 2 2 6 4" xfId="23487"/>
    <cellStyle name="Percent 2 7 2 2 7" xfId="5394"/>
    <cellStyle name="Percent 2 7 2 2 7 2" xfId="15731"/>
    <cellStyle name="Percent 2 7 2 2 7 2 2" xfId="36408"/>
    <cellStyle name="Percent 2 7 2 2 7 3" xfId="26071"/>
    <cellStyle name="Percent 2 7 2 2 8" xfId="10563"/>
    <cellStyle name="Percent 2 7 2 2 8 2" xfId="31240"/>
    <cellStyle name="Percent 2 7 2 2 9" xfId="20903"/>
    <cellStyle name="Percent 2 7 2 3" xfId="308"/>
    <cellStyle name="Percent 2 7 2 3 2" xfId="632"/>
    <cellStyle name="Percent 2 7 2 3 2 2" xfId="1278"/>
    <cellStyle name="Percent 2 7 2 3 2 2 2" xfId="2570"/>
    <cellStyle name="Percent 2 7 2 3 2 2 2 2" xfId="5154"/>
    <cellStyle name="Percent 2 7 2 3 2 2 2 2 2" xfId="10322"/>
    <cellStyle name="Percent 2 7 2 3 2 2 2 2 2 2" xfId="20659"/>
    <cellStyle name="Percent 2 7 2 3 2 2 2 2 2 2 2" xfId="41336"/>
    <cellStyle name="Percent 2 7 2 3 2 2 2 2 2 3" xfId="30999"/>
    <cellStyle name="Percent 2 7 2 3 2 2 2 2 3" xfId="15491"/>
    <cellStyle name="Percent 2 7 2 3 2 2 2 2 3 2" xfId="36168"/>
    <cellStyle name="Percent 2 7 2 3 2 2 2 2 4" xfId="25831"/>
    <cellStyle name="Percent 2 7 2 3 2 2 2 3" xfId="7738"/>
    <cellStyle name="Percent 2 7 2 3 2 2 2 3 2" xfId="18075"/>
    <cellStyle name="Percent 2 7 2 3 2 2 2 3 2 2" xfId="38752"/>
    <cellStyle name="Percent 2 7 2 3 2 2 2 3 3" xfId="28415"/>
    <cellStyle name="Percent 2 7 2 3 2 2 2 4" xfId="12907"/>
    <cellStyle name="Percent 2 7 2 3 2 2 2 4 2" xfId="33584"/>
    <cellStyle name="Percent 2 7 2 3 2 2 2 5" xfId="23247"/>
    <cellStyle name="Percent 2 7 2 3 2 2 3" xfId="3862"/>
    <cellStyle name="Percent 2 7 2 3 2 2 3 2" xfId="9030"/>
    <cellStyle name="Percent 2 7 2 3 2 2 3 2 2" xfId="19367"/>
    <cellStyle name="Percent 2 7 2 3 2 2 3 2 2 2" xfId="40044"/>
    <cellStyle name="Percent 2 7 2 3 2 2 3 2 3" xfId="29707"/>
    <cellStyle name="Percent 2 7 2 3 2 2 3 3" xfId="14199"/>
    <cellStyle name="Percent 2 7 2 3 2 2 3 3 2" xfId="34876"/>
    <cellStyle name="Percent 2 7 2 3 2 2 3 4" xfId="24539"/>
    <cellStyle name="Percent 2 7 2 3 2 2 4" xfId="6446"/>
    <cellStyle name="Percent 2 7 2 3 2 2 4 2" xfId="16783"/>
    <cellStyle name="Percent 2 7 2 3 2 2 4 2 2" xfId="37460"/>
    <cellStyle name="Percent 2 7 2 3 2 2 4 3" xfId="27123"/>
    <cellStyle name="Percent 2 7 2 3 2 2 5" xfId="11615"/>
    <cellStyle name="Percent 2 7 2 3 2 2 5 2" xfId="32292"/>
    <cellStyle name="Percent 2 7 2 3 2 2 6" xfId="21955"/>
    <cellStyle name="Percent 2 7 2 3 2 3" xfId="1924"/>
    <cellStyle name="Percent 2 7 2 3 2 3 2" xfId="4508"/>
    <cellStyle name="Percent 2 7 2 3 2 3 2 2" xfId="9676"/>
    <cellStyle name="Percent 2 7 2 3 2 3 2 2 2" xfId="20013"/>
    <cellStyle name="Percent 2 7 2 3 2 3 2 2 2 2" xfId="40690"/>
    <cellStyle name="Percent 2 7 2 3 2 3 2 2 3" xfId="30353"/>
    <cellStyle name="Percent 2 7 2 3 2 3 2 3" xfId="14845"/>
    <cellStyle name="Percent 2 7 2 3 2 3 2 3 2" xfId="35522"/>
    <cellStyle name="Percent 2 7 2 3 2 3 2 4" xfId="25185"/>
    <cellStyle name="Percent 2 7 2 3 2 3 3" xfId="7092"/>
    <cellStyle name="Percent 2 7 2 3 2 3 3 2" xfId="17429"/>
    <cellStyle name="Percent 2 7 2 3 2 3 3 2 2" xfId="38106"/>
    <cellStyle name="Percent 2 7 2 3 2 3 3 3" xfId="27769"/>
    <cellStyle name="Percent 2 7 2 3 2 3 4" xfId="12261"/>
    <cellStyle name="Percent 2 7 2 3 2 3 4 2" xfId="32938"/>
    <cellStyle name="Percent 2 7 2 3 2 3 5" xfId="22601"/>
    <cellStyle name="Percent 2 7 2 3 2 4" xfId="3216"/>
    <cellStyle name="Percent 2 7 2 3 2 4 2" xfId="8384"/>
    <cellStyle name="Percent 2 7 2 3 2 4 2 2" xfId="18721"/>
    <cellStyle name="Percent 2 7 2 3 2 4 2 2 2" xfId="39398"/>
    <cellStyle name="Percent 2 7 2 3 2 4 2 3" xfId="29061"/>
    <cellStyle name="Percent 2 7 2 3 2 4 3" xfId="13553"/>
    <cellStyle name="Percent 2 7 2 3 2 4 3 2" xfId="34230"/>
    <cellStyle name="Percent 2 7 2 3 2 4 4" xfId="23893"/>
    <cellStyle name="Percent 2 7 2 3 2 5" xfId="5800"/>
    <cellStyle name="Percent 2 7 2 3 2 5 2" xfId="16137"/>
    <cellStyle name="Percent 2 7 2 3 2 5 2 2" xfId="36814"/>
    <cellStyle name="Percent 2 7 2 3 2 5 3" xfId="26477"/>
    <cellStyle name="Percent 2 7 2 3 2 6" xfId="10969"/>
    <cellStyle name="Percent 2 7 2 3 2 6 2" xfId="31646"/>
    <cellStyle name="Percent 2 7 2 3 2 7" xfId="21309"/>
    <cellStyle name="Percent 2 7 2 3 3" xfId="955"/>
    <cellStyle name="Percent 2 7 2 3 3 2" xfId="2247"/>
    <cellStyle name="Percent 2 7 2 3 3 2 2" xfId="4831"/>
    <cellStyle name="Percent 2 7 2 3 3 2 2 2" xfId="9999"/>
    <cellStyle name="Percent 2 7 2 3 3 2 2 2 2" xfId="20336"/>
    <cellStyle name="Percent 2 7 2 3 3 2 2 2 2 2" xfId="41013"/>
    <cellStyle name="Percent 2 7 2 3 3 2 2 2 3" xfId="30676"/>
    <cellStyle name="Percent 2 7 2 3 3 2 2 3" xfId="15168"/>
    <cellStyle name="Percent 2 7 2 3 3 2 2 3 2" xfId="35845"/>
    <cellStyle name="Percent 2 7 2 3 3 2 2 4" xfId="25508"/>
    <cellStyle name="Percent 2 7 2 3 3 2 3" xfId="7415"/>
    <cellStyle name="Percent 2 7 2 3 3 2 3 2" xfId="17752"/>
    <cellStyle name="Percent 2 7 2 3 3 2 3 2 2" xfId="38429"/>
    <cellStyle name="Percent 2 7 2 3 3 2 3 3" xfId="28092"/>
    <cellStyle name="Percent 2 7 2 3 3 2 4" xfId="12584"/>
    <cellStyle name="Percent 2 7 2 3 3 2 4 2" xfId="33261"/>
    <cellStyle name="Percent 2 7 2 3 3 2 5" xfId="22924"/>
    <cellStyle name="Percent 2 7 2 3 3 3" xfId="3539"/>
    <cellStyle name="Percent 2 7 2 3 3 3 2" xfId="8707"/>
    <cellStyle name="Percent 2 7 2 3 3 3 2 2" xfId="19044"/>
    <cellStyle name="Percent 2 7 2 3 3 3 2 2 2" xfId="39721"/>
    <cellStyle name="Percent 2 7 2 3 3 3 2 3" xfId="29384"/>
    <cellStyle name="Percent 2 7 2 3 3 3 3" xfId="13876"/>
    <cellStyle name="Percent 2 7 2 3 3 3 3 2" xfId="34553"/>
    <cellStyle name="Percent 2 7 2 3 3 3 4" xfId="24216"/>
    <cellStyle name="Percent 2 7 2 3 3 4" xfId="6123"/>
    <cellStyle name="Percent 2 7 2 3 3 4 2" xfId="16460"/>
    <cellStyle name="Percent 2 7 2 3 3 4 2 2" xfId="37137"/>
    <cellStyle name="Percent 2 7 2 3 3 4 3" xfId="26800"/>
    <cellStyle name="Percent 2 7 2 3 3 5" xfId="11292"/>
    <cellStyle name="Percent 2 7 2 3 3 5 2" xfId="31969"/>
    <cellStyle name="Percent 2 7 2 3 3 6" xfId="21632"/>
    <cellStyle name="Percent 2 7 2 3 4" xfId="1601"/>
    <cellStyle name="Percent 2 7 2 3 4 2" xfId="4185"/>
    <cellStyle name="Percent 2 7 2 3 4 2 2" xfId="9353"/>
    <cellStyle name="Percent 2 7 2 3 4 2 2 2" xfId="19690"/>
    <cellStyle name="Percent 2 7 2 3 4 2 2 2 2" xfId="40367"/>
    <cellStyle name="Percent 2 7 2 3 4 2 2 3" xfId="30030"/>
    <cellStyle name="Percent 2 7 2 3 4 2 3" xfId="14522"/>
    <cellStyle name="Percent 2 7 2 3 4 2 3 2" xfId="35199"/>
    <cellStyle name="Percent 2 7 2 3 4 2 4" xfId="24862"/>
    <cellStyle name="Percent 2 7 2 3 4 3" xfId="6769"/>
    <cellStyle name="Percent 2 7 2 3 4 3 2" xfId="17106"/>
    <cellStyle name="Percent 2 7 2 3 4 3 2 2" xfId="37783"/>
    <cellStyle name="Percent 2 7 2 3 4 3 3" xfId="27446"/>
    <cellStyle name="Percent 2 7 2 3 4 4" xfId="11938"/>
    <cellStyle name="Percent 2 7 2 3 4 4 2" xfId="32615"/>
    <cellStyle name="Percent 2 7 2 3 4 5" xfId="22278"/>
    <cellStyle name="Percent 2 7 2 3 5" xfId="2893"/>
    <cellStyle name="Percent 2 7 2 3 5 2" xfId="8061"/>
    <cellStyle name="Percent 2 7 2 3 5 2 2" xfId="18398"/>
    <cellStyle name="Percent 2 7 2 3 5 2 2 2" xfId="39075"/>
    <cellStyle name="Percent 2 7 2 3 5 2 3" xfId="28738"/>
    <cellStyle name="Percent 2 7 2 3 5 3" xfId="13230"/>
    <cellStyle name="Percent 2 7 2 3 5 3 2" xfId="33907"/>
    <cellStyle name="Percent 2 7 2 3 5 4" xfId="23570"/>
    <cellStyle name="Percent 2 7 2 3 6" xfId="5477"/>
    <cellStyle name="Percent 2 7 2 3 6 2" xfId="15814"/>
    <cellStyle name="Percent 2 7 2 3 6 2 2" xfId="36491"/>
    <cellStyle name="Percent 2 7 2 3 6 3" xfId="26154"/>
    <cellStyle name="Percent 2 7 2 3 7" xfId="10646"/>
    <cellStyle name="Percent 2 7 2 3 7 2" xfId="31323"/>
    <cellStyle name="Percent 2 7 2 3 8" xfId="20986"/>
    <cellStyle name="Percent 2 7 2 4" xfId="469"/>
    <cellStyle name="Percent 2 7 2 4 2" xfId="1115"/>
    <cellStyle name="Percent 2 7 2 4 2 2" xfId="2407"/>
    <cellStyle name="Percent 2 7 2 4 2 2 2" xfId="4991"/>
    <cellStyle name="Percent 2 7 2 4 2 2 2 2" xfId="10159"/>
    <cellStyle name="Percent 2 7 2 4 2 2 2 2 2" xfId="20496"/>
    <cellStyle name="Percent 2 7 2 4 2 2 2 2 2 2" xfId="41173"/>
    <cellStyle name="Percent 2 7 2 4 2 2 2 2 3" xfId="30836"/>
    <cellStyle name="Percent 2 7 2 4 2 2 2 3" xfId="15328"/>
    <cellStyle name="Percent 2 7 2 4 2 2 2 3 2" xfId="36005"/>
    <cellStyle name="Percent 2 7 2 4 2 2 2 4" xfId="25668"/>
    <cellStyle name="Percent 2 7 2 4 2 2 3" xfId="7575"/>
    <cellStyle name="Percent 2 7 2 4 2 2 3 2" xfId="17912"/>
    <cellStyle name="Percent 2 7 2 4 2 2 3 2 2" xfId="38589"/>
    <cellStyle name="Percent 2 7 2 4 2 2 3 3" xfId="28252"/>
    <cellStyle name="Percent 2 7 2 4 2 2 4" xfId="12744"/>
    <cellStyle name="Percent 2 7 2 4 2 2 4 2" xfId="33421"/>
    <cellStyle name="Percent 2 7 2 4 2 2 5" xfId="23084"/>
    <cellStyle name="Percent 2 7 2 4 2 3" xfId="3699"/>
    <cellStyle name="Percent 2 7 2 4 2 3 2" xfId="8867"/>
    <cellStyle name="Percent 2 7 2 4 2 3 2 2" xfId="19204"/>
    <cellStyle name="Percent 2 7 2 4 2 3 2 2 2" xfId="39881"/>
    <cellStyle name="Percent 2 7 2 4 2 3 2 3" xfId="29544"/>
    <cellStyle name="Percent 2 7 2 4 2 3 3" xfId="14036"/>
    <cellStyle name="Percent 2 7 2 4 2 3 3 2" xfId="34713"/>
    <cellStyle name="Percent 2 7 2 4 2 3 4" xfId="24376"/>
    <cellStyle name="Percent 2 7 2 4 2 4" xfId="6283"/>
    <cellStyle name="Percent 2 7 2 4 2 4 2" xfId="16620"/>
    <cellStyle name="Percent 2 7 2 4 2 4 2 2" xfId="37297"/>
    <cellStyle name="Percent 2 7 2 4 2 4 3" xfId="26960"/>
    <cellStyle name="Percent 2 7 2 4 2 5" xfId="11452"/>
    <cellStyle name="Percent 2 7 2 4 2 5 2" xfId="32129"/>
    <cellStyle name="Percent 2 7 2 4 2 6" xfId="21792"/>
    <cellStyle name="Percent 2 7 2 4 3" xfId="1761"/>
    <cellStyle name="Percent 2 7 2 4 3 2" xfId="4345"/>
    <cellStyle name="Percent 2 7 2 4 3 2 2" xfId="9513"/>
    <cellStyle name="Percent 2 7 2 4 3 2 2 2" xfId="19850"/>
    <cellStyle name="Percent 2 7 2 4 3 2 2 2 2" xfId="40527"/>
    <cellStyle name="Percent 2 7 2 4 3 2 2 3" xfId="30190"/>
    <cellStyle name="Percent 2 7 2 4 3 2 3" xfId="14682"/>
    <cellStyle name="Percent 2 7 2 4 3 2 3 2" xfId="35359"/>
    <cellStyle name="Percent 2 7 2 4 3 2 4" xfId="25022"/>
    <cellStyle name="Percent 2 7 2 4 3 3" xfId="6929"/>
    <cellStyle name="Percent 2 7 2 4 3 3 2" xfId="17266"/>
    <cellStyle name="Percent 2 7 2 4 3 3 2 2" xfId="37943"/>
    <cellStyle name="Percent 2 7 2 4 3 3 3" xfId="27606"/>
    <cellStyle name="Percent 2 7 2 4 3 4" xfId="12098"/>
    <cellStyle name="Percent 2 7 2 4 3 4 2" xfId="32775"/>
    <cellStyle name="Percent 2 7 2 4 3 5" xfId="22438"/>
    <cellStyle name="Percent 2 7 2 4 4" xfId="3053"/>
    <cellStyle name="Percent 2 7 2 4 4 2" xfId="8221"/>
    <cellStyle name="Percent 2 7 2 4 4 2 2" xfId="18558"/>
    <cellStyle name="Percent 2 7 2 4 4 2 2 2" xfId="39235"/>
    <cellStyle name="Percent 2 7 2 4 4 2 3" xfId="28898"/>
    <cellStyle name="Percent 2 7 2 4 4 3" xfId="13390"/>
    <cellStyle name="Percent 2 7 2 4 4 3 2" xfId="34067"/>
    <cellStyle name="Percent 2 7 2 4 4 4" xfId="23730"/>
    <cellStyle name="Percent 2 7 2 4 5" xfId="5637"/>
    <cellStyle name="Percent 2 7 2 4 5 2" xfId="15974"/>
    <cellStyle name="Percent 2 7 2 4 5 2 2" xfId="36651"/>
    <cellStyle name="Percent 2 7 2 4 5 3" xfId="26314"/>
    <cellStyle name="Percent 2 7 2 4 6" xfId="10806"/>
    <cellStyle name="Percent 2 7 2 4 6 2" xfId="31483"/>
    <cellStyle name="Percent 2 7 2 4 7" xfId="21146"/>
    <cellStyle name="Percent 2 7 2 5" xfId="792"/>
    <cellStyle name="Percent 2 7 2 5 2" xfId="2084"/>
    <cellStyle name="Percent 2 7 2 5 2 2" xfId="4668"/>
    <cellStyle name="Percent 2 7 2 5 2 2 2" xfId="9836"/>
    <cellStyle name="Percent 2 7 2 5 2 2 2 2" xfId="20173"/>
    <cellStyle name="Percent 2 7 2 5 2 2 2 2 2" xfId="40850"/>
    <cellStyle name="Percent 2 7 2 5 2 2 2 3" xfId="30513"/>
    <cellStyle name="Percent 2 7 2 5 2 2 3" xfId="15005"/>
    <cellStyle name="Percent 2 7 2 5 2 2 3 2" xfId="35682"/>
    <cellStyle name="Percent 2 7 2 5 2 2 4" xfId="25345"/>
    <cellStyle name="Percent 2 7 2 5 2 3" xfId="7252"/>
    <cellStyle name="Percent 2 7 2 5 2 3 2" xfId="17589"/>
    <cellStyle name="Percent 2 7 2 5 2 3 2 2" xfId="38266"/>
    <cellStyle name="Percent 2 7 2 5 2 3 3" xfId="27929"/>
    <cellStyle name="Percent 2 7 2 5 2 4" xfId="12421"/>
    <cellStyle name="Percent 2 7 2 5 2 4 2" xfId="33098"/>
    <cellStyle name="Percent 2 7 2 5 2 5" xfId="22761"/>
    <cellStyle name="Percent 2 7 2 5 3" xfId="3376"/>
    <cellStyle name="Percent 2 7 2 5 3 2" xfId="8544"/>
    <cellStyle name="Percent 2 7 2 5 3 2 2" xfId="18881"/>
    <cellStyle name="Percent 2 7 2 5 3 2 2 2" xfId="39558"/>
    <cellStyle name="Percent 2 7 2 5 3 2 3" xfId="29221"/>
    <cellStyle name="Percent 2 7 2 5 3 3" xfId="13713"/>
    <cellStyle name="Percent 2 7 2 5 3 3 2" xfId="34390"/>
    <cellStyle name="Percent 2 7 2 5 3 4" xfId="24053"/>
    <cellStyle name="Percent 2 7 2 5 4" xfId="5960"/>
    <cellStyle name="Percent 2 7 2 5 4 2" xfId="16297"/>
    <cellStyle name="Percent 2 7 2 5 4 2 2" xfId="36974"/>
    <cellStyle name="Percent 2 7 2 5 4 3" xfId="26637"/>
    <cellStyle name="Percent 2 7 2 5 5" xfId="11129"/>
    <cellStyle name="Percent 2 7 2 5 5 2" xfId="31806"/>
    <cellStyle name="Percent 2 7 2 5 6" xfId="21469"/>
    <cellStyle name="Percent 2 7 2 6" xfId="1438"/>
    <cellStyle name="Percent 2 7 2 6 2" xfId="4022"/>
    <cellStyle name="Percent 2 7 2 6 2 2" xfId="9190"/>
    <cellStyle name="Percent 2 7 2 6 2 2 2" xfId="19527"/>
    <cellStyle name="Percent 2 7 2 6 2 2 2 2" xfId="40204"/>
    <cellStyle name="Percent 2 7 2 6 2 2 3" xfId="29867"/>
    <cellStyle name="Percent 2 7 2 6 2 3" xfId="14359"/>
    <cellStyle name="Percent 2 7 2 6 2 3 2" xfId="35036"/>
    <cellStyle name="Percent 2 7 2 6 2 4" xfId="24699"/>
    <cellStyle name="Percent 2 7 2 6 3" xfId="6606"/>
    <cellStyle name="Percent 2 7 2 6 3 2" xfId="16943"/>
    <cellStyle name="Percent 2 7 2 6 3 2 2" xfId="37620"/>
    <cellStyle name="Percent 2 7 2 6 3 3" xfId="27283"/>
    <cellStyle name="Percent 2 7 2 6 4" xfId="11775"/>
    <cellStyle name="Percent 2 7 2 6 4 2" xfId="32452"/>
    <cellStyle name="Percent 2 7 2 6 5" xfId="22115"/>
    <cellStyle name="Percent 2 7 2 7" xfId="2730"/>
    <cellStyle name="Percent 2 7 2 7 2" xfId="7898"/>
    <cellStyle name="Percent 2 7 2 7 2 2" xfId="18235"/>
    <cellStyle name="Percent 2 7 2 7 2 2 2" xfId="38912"/>
    <cellStyle name="Percent 2 7 2 7 2 3" xfId="28575"/>
    <cellStyle name="Percent 2 7 2 7 3" xfId="13067"/>
    <cellStyle name="Percent 2 7 2 7 3 2" xfId="33744"/>
    <cellStyle name="Percent 2 7 2 7 4" xfId="23407"/>
    <cellStyle name="Percent 2 7 2 8" xfId="5314"/>
    <cellStyle name="Percent 2 7 2 8 2" xfId="15651"/>
    <cellStyle name="Percent 2 7 2 8 2 2" xfId="36328"/>
    <cellStyle name="Percent 2 7 2 8 3" xfId="25991"/>
    <cellStyle name="Percent 2 7 2 9" xfId="10483"/>
    <cellStyle name="Percent 2 7 2 9 2" xfId="31160"/>
    <cellStyle name="Percent 2 7 3" xfId="181"/>
    <cellStyle name="Percent 2 7 3 2" xfId="349"/>
    <cellStyle name="Percent 2 7 3 2 2" xfId="672"/>
    <cellStyle name="Percent 2 7 3 2 2 2" xfId="1318"/>
    <cellStyle name="Percent 2 7 3 2 2 2 2" xfId="2610"/>
    <cellStyle name="Percent 2 7 3 2 2 2 2 2" xfId="5194"/>
    <cellStyle name="Percent 2 7 3 2 2 2 2 2 2" xfId="10362"/>
    <cellStyle name="Percent 2 7 3 2 2 2 2 2 2 2" xfId="20699"/>
    <cellStyle name="Percent 2 7 3 2 2 2 2 2 2 2 2" xfId="41376"/>
    <cellStyle name="Percent 2 7 3 2 2 2 2 2 2 3" xfId="31039"/>
    <cellStyle name="Percent 2 7 3 2 2 2 2 2 3" xfId="15531"/>
    <cellStyle name="Percent 2 7 3 2 2 2 2 2 3 2" xfId="36208"/>
    <cellStyle name="Percent 2 7 3 2 2 2 2 2 4" xfId="25871"/>
    <cellStyle name="Percent 2 7 3 2 2 2 2 3" xfId="7778"/>
    <cellStyle name="Percent 2 7 3 2 2 2 2 3 2" xfId="18115"/>
    <cellStyle name="Percent 2 7 3 2 2 2 2 3 2 2" xfId="38792"/>
    <cellStyle name="Percent 2 7 3 2 2 2 2 3 3" xfId="28455"/>
    <cellStyle name="Percent 2 7 3 2 2 2 2 4" xfId="12947"/>
    <cellStyle name="Percent 2 7 3 2 2 2 2 4 2" xfId="33624"/>
    <cellStyle name="Percent 2 7 3 2 2 2 2 5" xfId="23287"/>
    <cellStyle name="Percent 2 7 3 2 2 2 3" xfId="3902"/>
    <cellStyle name="Percent 2 7 3 2 2 2 3 2" xfId="9070"/>
    <cellStyle name="Percent 2 7 3 2 2 2 3 2 2" xfId="19407"/>
    <cellStyle name="Percent 2 7 3 2 2 2 3 2 2 2" xfId="40084"/>
    <cellStyle name="Percent 2 7 3 2 2 2 3 2 3" xfId="29747"/>
    <cellStyle name="Percent 2 7 3 2 2 2 3 3" xfId="14239"/>
    <cellStyle name="Percent 2 7 3 2 2 2 3 3 2" xfId="34916"/>
    <cellStyle name="Percent 2 7 3 2 2 2 3 4" xfId="24579"/>
    <cellStyle name="Percent 2 7 3 2 2 2 4" xfId="6486"/>
    <cellStyle name="Percent 2 7 3 2 2 2 4 2" xfId="16823"/>
    <cellStyle name="Percent 2 7 3 2 2 2 4 2 2" xfId="37500"/>
    <cellStyle name="Percent 2 7 3 2 2 2 4 3" xfId="27163"/>
    <cellStyle name="Percent 2 7 3 2 2 2 5" xfId="11655"/>
    <cellStyle name="Percent 2 7 3 2 2 2 5 2" xfId="32332"/>
    <cellStyle name="Percent 2 7 3 2 2 2 6" xfId="21995"/>
    <cellStyle name="Percent 2 7 3 2 2 3" xfId="1964"/>
    <cellStyle name="Percent 2 7 3 2 2 3 2" xfId="4548"/>
    <cellStyle name="Percent 2 7 3 2 2 3 2 2" xfId="9716"/>
    <cellStyle name="Percent 2 7 3 2 2 3 2 2 2" xfId="20053"/>
    <cellStyle name="Percent 2 7 3 2 2 3 2 2 2 2" xfId="40730"/>
    <cellStyle name="Percent 2 7 3 2 2 3 2 2 3" xfId="30393"/>
    <cellStyle name="Percent 2 7 3 2 2 3 2 3" xfId="14885"/>
    <cellStyle name="Percent 2 7 3 2 2 3 2 3 2" xfId="35562"/>
    <cellStyle name="Percent 2 7 3 2 2 3 2 4" xfId="25225"/>
    <cellStyle name="Percent 2 7 3 2 2 3 3" xfId="7132"/>
    <cellStyle name="Percent 2 7 3 2 2 3 3 2" xfId="17469"/>
    <cellStyle name="Percent 2 7 3 2 2 3 3 2 2" xfId="38146"/>
    <cellStyle name="Percent 2 7 3 2 2 3 3 3" xfId="27809"/>
    <cellStyle name="Percent 2 7 3 2 2 3 4" xfId="12301"/>
    <cellStyle name="Percent 2 7 3 2 2 3 4 2" xfId="32978"/>
    <cellStyle name="Percent 2 7 3 2 2 3 5" xfId="22641"/>
    <cellStyle name="Percent 2 7 3 2 2 4" xfId="3256"/>
    <cellStyle name="Percent 2 7 3 2 2 4 2" xfId="8424"/>
    <cellStyle name="Percent 2 7 3 2 2 4 2 2" xfId="18761"/>
    <cellStyle name="Percent 2 7 3 2 2 4 2 2 2" xfId="39438"/>
    <cellStyle name="Percent 2 7 3 2 2 4 2 3" xfId="29101"/>
    <cellStyle name="Percent 2 7 3 2 2 4 3" xfId="13593"/>
    <cellStyle name="Percent 2 7 3 2 2 4 3 2" xfId="34270"/>
    <cellStyle name="Percent 2 7 3 2 2 4 4" xfId="23933"/>
    <cellStyle name="Percent 2 7 3 2 2 5" xfId="5840"/>
    <cellStyle name="Percent 2 7 3 2 2 5 2" xfId="16177"/>
    <cellStyle name="Percent 2 7 3 2 2 5 2 2" xfId="36854"/>
    <cellStyle name="Percent 2 7 3 2 2 5 3" xfId="26517"/>
    <cellStyle name="Percent 2 7 3 2 2 6" xfId="11009"/>
    <cellStyle name="Percent 2 7 3 2 2 6 2" xfId="31686"/>
    <cellStyle name="Percent 2 7 3 2 2 7" xfId="21349"/>
    <cellStyle name="Percent 2 7 3 2 3" xfId="995"/>
    <cellStyle name="Percent 2 7 3 2 3 2" xfId="2287"/>
    <cellStyle name="Percent 2 7 3 2 3 2 2" xfId="4871"/>
    <cellStyle name="Percent 2 7 3 2 3 2 2 2" xfId="10039"/>
    <cellStyle name="Percent 2 7 3 2 3 2 2 2 2" xfId="20376"/>
    <cellStyle name="Percent 2 7 3 2 3 2 2 2 2 2" xfId="41053"/>
    <cellStyle name="Percent 2 7 3 2 3 2 2 2 3" xfId="30716"/>
    <cellStyle name="Percent 2 7 3 2 3 2 2 3" xfId="15208"/>
    <cellStyle name="Percent 2 7 3 2 3 2 2 3 2" xfId="35885"/>
    <cellStyle name="Percent 2 7 3 2 3 2 2 4" xfId="25548"/>
    <cellStyle name="Percent 2 7 3 2 3 2 3" xfId="7455"/>
    <cellStyle name="Percent 2 7 3 2 3 2 3 2" xfId="17792"/>
    <cellStyle name="Percent 2 7 3 2 3 2 3 2 2" xfId="38469"/>
    <cellStyle name="Percent 2 7 3 2 3 2 3 3" xfId="28132"/>
    <cellStyle name="Percent 2 7 3 2 3 2 4" xfId="12624"/>
    <cellStyle name="Percent 2 7 3 2 3 2 4 2" xfId="33301"/>
    <cellStyle name="Percent 2 7 3 2 3 2 5" xfId="22964"/>
    <cellStyle name="Percent 2 7 3 2 3 3" xfId="3579"/>
    <cellStyle name="Percent 2 7 3 2 3 3 2" xfId="8747"/>
    <cellStyle name="Percent 2 7 3 2 3 3 2 2" xfId="19084"/>
    <cellStyle name="Percent 2 7 3 2 3 3 2 2 2" xfId="39761"/>
    <cellStyle name="Percent 2 7 3 2 3 3 2 3" xfId="29424"/>
    <cellStyle name="Percent 2 7 3 2 3 3 3" xfId="13916"/>
    <cellStyle name="Percent 2 7 3 2 3 3 3 2" xfId="34593"/>
    <cellStyle name="Percent 2 7 3 2 3 3 4" xfId="24256"/>
    <cellStyle name="Percent 2 7 3 2 3 4" xfId="6163"/>
    <cellStyle name="Percent 2 7 3 2 3 4 2" xfId="16500"/>
    <cellStyle name="Percent 2 7 3 2 3 4 2 2" xfId="37177"/>
    <cellStyle name="Percent 2 7 3 2 3 4 3" xfId="26840"/>
    <cellStyle name="Percent 2 7 3 2 3 5" xfId="11332"/>
    <cellStyle name="Percent 2 7 3 2 3 5 2" xfId="32009"/>
    <cellStyle name="Percent 2 7 3 2 3 6" xfId="21672"/>
    <cellStyle name="Percent 2 7 3 2 4" xfId="1641"/>
    <cellStyle name="Percent 2 7 3 2 4 2" xfId="4225"/>
    <cellStyle name="Percent 2 7 3 2 4 2 2" xfId="9393"/>
    <cellStyle name="Percent 2 7 3 2 4 2 2 2" xfId="19730"/>
    <cellStyle name="Percent 2 7 3 2 4 2 2 2 2" xfId="40407"/>
    <cellStyle name="Percent 2 7 3 2 4 2 2 3" xfId="30070"/>
    <cellStyle name="Percent 2 7 3 2 4 2 3" xfId="14562"/>
    <cellStyle name="Percent 2 7 3 2 4 2 3 2" xfId="35239"/>
    <cellStyle name="Percent 2 7 3 2 4 2 4" xfId="24902"/>
    <cellStyle name="Percent 2 7 3 2 4 3" xfId="6809"/>
    <cellStyle name="Percent 2 7 3 2 4 3 2" xfId="17146"/>
    <cellStyle name="Percent 2 7 3 2 4 3 2 2" xfId="37823"/>
    <cellStyle name="Percent 2 7 3 2 4 3 3" xfId="27486"/>
    <cellStyle name="Percent 2 7 3 2 4 4" xfId="11978"/>
    <cellStyle name="Percent 2 7 3 2 4 4 2" xfId="32655"/>
    <cellStyle name="Percent 2 7 3 2 4 5" xfId="22318"/>
    <cellStyle name="Percent 2 7 3 2 5" xfId="2933"/>
    <cellStyle name="Percent 2 7 3 2 5 2" xfId="8101"/>
    <cellStyle name="Percent 2 7 3 2 5 2 2" xfId="18438"/>
    <cellStyle name="Percent 2 7 3 2 5 2 2 2" xfId="39115"/>
    <cellStyle name="Percent 2 7 3 2 5 2 3" xfId="28778"/>
    <cellStyle name="Percent 2 7 3 2 5 3" xfId="13270"/>
    <cellStyle name="Percent 2 7 3 2 5 3 2" xfId="33947"/>
    <cellStyle name="Percent 2 7 3 2 5 4" xfId="23610"/>
    <cellStyle name="Percent 2 7 3 2 6" xfId="5517"/>
    <cellStyle name="Percent 2 7 3 2 6 2" xfId="15854"/>
    <cellStyle name="Percent 2 7 3 2 6 2 2" xfId="36531"/>
    <cellStyle name="Percent 2 7 3 2 6 3" xfId="26194"/>
    <cellStyle name="Percent 2 7 3 2 7" xfId="10686"/>
    <cellStyle name="Percent 2 7 3 2 7 2" xfId="31363"/>
    <cellStyle name="Percent 2 7 3 2 8" xfId="21026"/>
    <cellStyle name="Percent 2 7 3 3" xfId="509"/>
    <cellStyle name="Percent 2 7 3 3 2" xfId="1155"/>
    <cellStyle name="Percent 2 7 3 3 2 2" xfId="2447"/>
    <cellStyle name="Percent 2 7 3 3 2 2 2" xfId="5031"/>
    <cellStyle name="Percent 2 7 3 3 2 2 2 2" xfId="10199"/>
    <cellStyle name="Percent 2 7 3 3 2 2 2 2 2" xfId="20536"/>
    <cellStyle name="Percent 2 7 3 3 2 2 2 2 2 2" xfId="41213"/>
    <cellStyle name="Percent 2 7 3 3 2 2 2 2 3" xfId="30876"/>
    <cellStyle name="Percent 2 7 3 3 2 2 2 3" xfId="15368"/>
    <cellStyle name="Percent 2 7 3 3 2 2 2 3 2" xfId="36045"/>
    <cellStyle name="Percent 2 7 3 3 2 2 2 4" xfId="25708"/>
    <cellStyle name="Percent 2 7 3 3 2 2 3" xfId="7615"/>
    <cellStyle name="Percent 2 7 3 3 2 2 3 2" xfId="17952"/>
    <cellStyle name="Percent 2 7 3 3 2 2 3 2 2" xfId="38629"/>
    <cellStyle name="Percent 2 7 3 3 2 2 3 3" xfId="28292"/>
    <cellStyle name="Percent 2 7 3 3 2 2 4" xfId="12784"/>
    <cellStyle name="Percent 2 7 3 3 2 2 4 2" xfId="33461"/>
    <cellStyle name="Percent 2 7 3 3 2 2 5" xfId="23124"/>
    <cellStyle name="Percent 2 7 3 3 2 3" xfId="3739"/>
    <cellStyle name="Percent 2 7 3 3 2 3 2" xfId="8907"/>
    <cellStyle name="Percent 2 7 3 3 2 3 2 2" xfId="19244"/>
    <cellStyle name="Percent 2 7 3 3 2 3 2 2 2" xfId="39921"/>
    <cellStyle name="Percent 2 7 3 3 2 3 2 3" xfId="29584"/>
    <cellStyle name="Percent 2 7 3 3 2 3 3" xfId="14076"/>
    <cellStyle name="Percent 2 7 3 3 2 3 3 2" xfId="34753"/>
    <cellStyle name="Percent 2 7 3 3 2 3 4" xfId="24416"/>
    <cellStyle name="Percent 2 7 3 3 2 4" xfId="6323"/>
    <cellStyle name="Percent 2 7 3 3 2 4 2" xfId="16660"/>
    <cellStyle name="Percent 2 7 3 3 2 4 2 2" xfId="37337"/>
    <cellStyle name="Percent 2 7 3 3 2 4 3" xfId="27000"/>
    <cellStyle name="Percent 2 7 3 3 2 5" xfId="11492"/>
    <cellStyle name="Percent 2 7 3 3 2 5 2" xfId="32169"/>
    <cellStyle name="Percent 2 7 3 3 2 6" xfId="21832"/>
    <cellStyle name="Percent 2 7 3 3 3" xfId="1801"/>
    <cellStyle name="Percent 2 7 3 3 3 2" xfId="4385"/>
    <cellStyle name="Percent 2 7 3 3 3 2 2" xfId="9553"/>
    <cellStyle name="Percent 2 7 3 3 3 2 2 2" xfId="19890"/>
    <cellStyle name="Percent 2 7 3 3 3 2 2 2 2" xfId="40567"/>
    <cellStyle name="Percent 2 7 3 3 3 2 2 3" xfId="30230"/>
    <cellStyle name="Percent 2 7 3 3 3 2 3" xfId="14722"/>
    <cellStyle name="Percent 2 7 3 3 3 2 3 2" xfId="35399"/>
    <cellStyle name="Percent 2 7 3 3 3 2 4" xfId="25062"/>
    <cellStyle name="Percent 2 7 3 3 3 3" xfId="6969"/>
    <cellStyle name="Percent 2 7 3 3 3 3 2" xfId="17306"/>
    <cellStyle name="Percent 2 7 3 3 3 3 2 2" xfId="37983"/>
    <cellStyle name="Percent 2 7 3 3 3 3 3" xfId="27646"/>
    <cellStyle name="Percent 2 7 3 3 3 4" xfId="12138"/>
    <cellStyle name="Percent 2 7 3 3 3 4 2" xfId="32815"/>
    <cellStyle name="Percent 2 7 3 3 3 5" xfId="22478"/>
    <cellStyle name="Percent 2 7 3 3 4" xfId="3093"/>
    <cellStyle name="Percent 2 7 3 3 4 2" xfId="8261"/>
    <cellStyle name="Percent 2 7 3 3 4 2 2" xfId="18598"/>
    <cellStyle name="Percent 2 7 3 3 4 2 2 2" xfId="39275"/>
    <cellStyle name="Percent 2 7 3 3 4 2 3" xfId="28938"/>
    <cellStyle name="Percent 2 7 3 3 4 3" xfId="13430"/>
    <cellStyle name="Percent 2 7 3 3 4 3 2" xfId="34107"/>
    <cellStyle name="Percent 2 7 3 3 4 4" xfId="23770"/>
    <cellStyle name="Percent 2 7 3 3 5" xfId="5677"/>
    <cellStyle name="Percent 2 7 3 3 5 2" xfId="16014"/>
    <cellStyle name="Percent 2 7 3 3 5 2 2" xfId="36691"/>
    <cellStyle name="Percent 2 7 3 3 5 3" xfId="26354"/>
    <cellStyle name="Percent 2 7 3 3 6" xfId="10846"/>
    <cellStyle name="Percent 2 7 3 3 6 2" xfId="31523"/>
    <cellStyle name="Percent 2 7 3 3 7" xfId="21186"/>
    <cellStyle name="Percent 2 7 3 4" xfId="832"/>
    <cellStyle name="Percent 2 7 3 4 2" xfId="2124"/>
    <cellStyle name="Percent 2 7 3 4 2 2" xfId="4708"/>
    <cellStyle name="Percent 2 7 3 4 2 2 2" xfId="9876"/>
    <cellStyle name="Percent 2 7 3 4 2 2 2 2" xfId="20213"/>
    <cellStyle name="Percent 2 7 3 4 2 2 2 2 2" xfId="40890"/>
    <cellStyle name="Percent 2 7 3 4 2 2 2 3" xfId="30553"/>
    <cellStyle name="Percent 2 7 3 4 2 2 3" xfId="15045"/>
    <cellStyle name="Percent 2 7 3 4 2 2 3 2" xfId="35722"/>
    <cellStyle name="Percent 2 7 3 4 2 2 4" xfId="25385"/>
    <cellStyle name="Percent 2 7 3 4 2 3" xfId="7292"/>
    <cellStyle name="Percent 2 7 3 4 2 3 2" xfId="17629"/>
    <cellStyle name="Percent 2 7 3 4 2 3 2 2" xfId="38306"/>
    <cellStyle name="Percent 2 7 3 4 2 3 3" xfId="27969"/>
    <cellStyle name="Percent 2 7 3 4 2 4" xfId="12461"/>
    <cellStyle name="Percent 2 7 3 4 2 4 2" xfId="33138"/>
    <cellStyle name="Percent 2 7 3 4 2 5" xfId="22801"/>
    <cellStyle name="Percent 2 7 3 4 3" xfId="3416"/>
    <cellStyle name="Percent 2 7 3 4 3 2" xfId="8584"/>
    <cellStyle name="Percent 2 7 3 4 3 2 2" xfId="18921"/>
    <cellStyle name="Percent 2 7 3 4 3 2 2 2" xfId="39598"/>
    <cellStyle name="Percent 2 7 3 4 3 2 3" xfId="29261"/>
    <cellStyle name="Percent 2 7 3 4 3 3" xfId="13753"/>
    <cellStyle name="Percent 2 7 3 4 3 3 2" xfId="34430"/>
    <cellStyle name="Percent 2 7 3 4 3 4" xfId="24093"/>
    <cellStyle name="Percent 2 7 3 4 4" xfId="6000"/>
    <cellStyle name="Percent 2 7 3 4 4 2" xfId="16337"/>
    <cellStyle name="Percent 2 7 3 4 4 2 2" xfId="37014"/>
    <cellStyle name="Percent 2 7 3 4 4 3" xfId="26677"/>
    <cellStyle name="Percent 2 7 3 4 5" xfId="11169"/>
    <cellStyle name="Percent 2 7 3 4 5 2" xfId="31846"/>
    <cellStyle name="Percent 2 7 3 4 6" xfId="21509"/>
    <cellStyle name="Percent 2 7 3 5" xfId="1478"/>
    <cellStyle name="Percent 2 7 3 5 2" xfId="4062"/>
    <cellStyle name="Percent 2 7 3 5 2 2" xfId="9230"/>
    <cellStyle name="Percent 2 7 3 5 2 2 2" xfId="19567"/>
    <cellStyle name="Percent 2 7 3 5 2 2 2 2" xfId="40244"/>
    <cellStyle name="Percent 2 7 3 5 2 2 3" xfId="29907"/>
    <cellStyle name="Percent 2 7 3 5 2 3" xfId="14399"/>
    <cellStyle name="Percent 2 7 3 5 2 3 2" xfId="35076"/>
    <cellStyle name="Percent 2 7 3 5 2 4" xfId="24739"/>
    <cellStyle name="Percent 2 7 3 5 3" xfId="6646"/>
    <cellStyle name="Percent 2 7 3 5 3 2" xfId="16983"/>
    <cellStyle name="Percent 2 7 3 5 3 2 2" xfId="37660"/>
    <cellStyle name="Percent 2 7 3 5 3 3" xfId="27323"/>
    <cellStyle name="Percent 2 7 3 5 4" xfId="11815"/>
    <cellStyle name="Percent 2 7 3 5 4 2" xfId="32492"/>
    <cellStyle name="Percent 2 7 3 5 5" xfId="22155"/>
    <cellStyle name="Percent 2 7 3 6" xfId="2770"/>
    <cellStyle name="Percent 2 7 3 6 2" xfId="7938"/>
    <cellStyle name="Percent 2 7 3 6 2 2" xfId="18275"/>
    <cellStyle name="Percent 2 7 3 6 2 2 2" xfId="38952"/>
    <cellStyle name="Percent 2 7 3 6 2 3" xfId="28615"/>
    <cellStyle name="Percent 2 7 3 6 3" xfId="13107"/>
    <cellStyle name="Percent 2 7 3 6 3 2" xfId="33784"/>
    <cellStyle name="Percent 2 7 3 6 4" xfId="23447"/>
    <cellStyle name="Percent 2 7 3 7" xfId="5354"/>
    <cellStyle name="Percent 2 7 3 7 2" xfId="15691"/>
    <cellStyle name="Percent 2 7 3 7 2 2" xfId="36368"/>
    <cellStyle name="Percent 2 7 3 7 3" xfId="26031"/>
    <cellStyle name="Percent 2 7 3 8" xfId="10523"/>
    <cellStyle name="Percent 2 7 3 8 2" xfId="31200"/>
    <cellStyle name="Percent 2 7 3 9" xfId="20863"/>
    <cellStyle name="Percent 2 7 4" xfId="268"/>
    <cellStyle name="Percent 2 7 4 2" xfId="592"/>
    <cellStyle name="Percent 2 7 4 2 2" xfId="1238"/>
    <cellStyle name="Percent 2 7 4 2 2 2" xfId="2530"/>
    <cellStyle name="Percent 2 7 4 2 2 2 2" xfId="5114"/>
    <cellStyle name="Percent 2 7 4 2 2 2 2 2" xfId="10282"/>
    <cellStyle name="Percent 2 7 4 2 2 2 2 2 2" xfId="20619"/>
    <cellStyle name="Percent 2 7 4 2 2 2 2 2 2 2" xfId="41296"/>
    <cellStyle name="Percent 2 7 4 2 2 2 2 2 3" xfId="30959"/>
    <cellStyle name="Percent 2 7 4 2 2 2 2 3" xfId="15451"/>
    <cellStyle name="Percent 2 7 4 2 2 2 2 3 2" xfId="36128"/>
    <cellStyle name="Percent 2 7 4 2 2 2 2 4" xfId="25791"/>
    <cellStyle name="Percent 2 7 4 2 2 2 3" xfId="7698"/>
    <cellStyle name="Percent 2 7 4 2 2 2 3 2" xfId="18035"/>
    <cellStyle name="Percent 2 7 4 2 2 2 3 2 2" xfId="38712"/>
    <cellStyle name="Percent 2 7 4 2 2 2 3 3" xfId="28375"/>
    <cellStyle name="Percent 2 7 4 2 2 2 4" xfId="12867"/>
    <cellStyle name="Percent 2 7 4 2 2 2 4 2" xfId="33544"/>
    <cellStyle name="Percent 2 7 4 2 2 2 5" xfId="23207"/>
    <cellStyle name="Percent 2 7 4 2 2 3" xfId="3822"/>
    <cellStyle name="Percent 2 7 4 2 2 3 2" xfId="8990"/>
    <cellStyle name="Percent 2 7 4 2 2 3 2 2" xfId="19327"/>
    <cellStyle name="Percent 2 7 4 2 2 3 2 2 2" xfId="40004"/>
    <cellStyle name="Percent 2 7 4 2 2 3 2 3" xfId="29667"/>
    <cellStyle name="Percent 2 7 4 2 2 3 3" xfId="14159"/>
    <cellStyle name="Percent 2 7 4 2 2 3 3 2" xfId="34836"/>
    <cellStyle name="Percent 2 7 4 2 2 3 4" xfId="24499"/>
    <cellStyle name="Percent 2 7 4 2 2 4" xfId="6406"/>
    <cellStyle name="Percent 2 7 4 2 2 4 2" xfId="16743"/>
    <cellStyle name="Percent 2 7 4 2 2 4 2 2" xfId="37420"/>
    <cellStyle name="Percent 2 7 4 2 2 4 3" xfId="27083"/>
    <cellStyle name="Percent 2 7 4 2 2 5" xfId="11575"/>
    <cellStyle name="Percent 2 7 4 2 2 5 2" xfId="32252"/>
    <cellStyle name="Percent 2 7 4 2 2 6" xfId="21915"/>
    <cellStyle name="Percent 2 7 4 2 3" xfId="1884"/>
    <cellStyle name="Percent 2 7 4 2 3 2" xfId="4468"/>
    <cellStyle name="Percent 2 7 4 2 3 2 2" xfId="9636"/>
    <cellStyle name="Percent 2 7 4 2 3 2 2 2" xfId="19973"/>
    <cellStyle name="Percent 2 7 4 2 3 2 2 2 2" xfId="40650"/>
    <cellStyle name="Percent 2 7 4 2 3 2 2 3" xfId="30313"/>
    <cellStyle name="Percent 2 7 4 2 3 2 3" xfId="14805"/>
    <cellStyle name="Percent 2 7 4 2 3 2 3 2" xfId="35482"/>
    <cellStyle name="Percent 2 7 4 2 3 2 4" xfId="25145"/>
    <cellStyle name="Percent 2 7 4 2 3 3" xfId="7052"/>
    <cellStyle name="Percent 2 7 4 2 3 3 2" xfId="17389"/>
    <cellStyle name="Percent 2 7 4 2 3 3 2 2" xfId="38066"/>
    <cellStyle name="Percent 2 7 4 2 3 3 3" xfId="27729"/>
    <cellStyle name="Percent 2 7 4 2 3 4" xfId="12221"/>
    <cellStyle name="Percent 2 7 4 2 3 4 2" xfId="32898"/>
    <cellStyle name="Percent 2 7 4 2 3 5" xfId="22561"/>
    <cellStyle name="Percent 2 7 4 2 4" xfId="3176"/>
    <cellStyle name="Percent 2 7 4 2 4 2" xfId="8344"/>
    <cellStyle name="Percent 2 7 4 2 4 2 2" xfId="18681"/>
    <cellStyle name="Percent 2 7 4 2 4 2 2 2" xfId="39358"/>
    <cellStyle name="Percent 2 7 4 2 4 2 3" xfId="29021"/>
    <cellStyle name="Percent 2 7 4 2 4 3" xfId="13513"/>
    <cellStyle name="Percent 2 7 4 2 4 3 2" xfId="34190"/>
    <cellStyle name="Percent 2 7 4 2 4 4" xfId="23853"/>
    <cellStyle name="Percent 2 7 4 2 5" xfId="5760"/>
    <cellStyle name="Percent 2 7 4 2 5 2" xfId="16097"/>
    <cellStyle name="Percent 2 7 4 2 5 2 2" xfId="36774"/>
    <cellStyle name="Percent 2 7 4 2 5 3" xfId="26437"/>
    <cellStyle name="Percent 2 7 4 2 6" xfId="10929"/>
    <cellStyle name="Percent 2 7 4 2 6 2" xfId="31606"/>
    <cellStyle name="Percent 2 7 4 2 7" xfId="21269"/>
    <cellStyle name="Percent 2 7 4 3" xfId="915"/>
    <cellStyle name="Percent 2 7 4 3 2" xfId="2207"/>
    <cellStyle name="Percent 2 7 4 3 2 2" xfId="4791"/>
    <cellStyle name="Percent 2 7 4 3 2 2 2" xfId="9959"/>
    <cellStyle name="Percent 2 7 4 3 2 2 2 2" xfId="20296"/>
    <cellStyle name="Percent 2 7 4 3 2 2 2 2 2" xfId="40973"/>
    <cellStyle name="Percent 2 7 4 3 2 2 2 3" xfId="30636"/>
    <cellStyle name="Percent 2 7 4 3 2 2 3" xfId="15128"/>
    <cellStyle name="Percent 2 7 4 3 2 2 3 2" xfId="35805"/>
    <cellStyle name="Percent 2 7 4 3 2 2 4" xfId="25468"/>
    <cellStyle name="Percent 2 7 4 3 2 3" xfId="7375"/>
    <cellStyle name="Percent 2 7 4 3 2 3 2" xfId="17712"/>
    <cellStyle name="Percent 2 7 4 3 2 3 2 2" xfId="38389"/>
    <cellStyle name="Percent 2 7 4 3 2 3 3" xfId="28052"/>
    <cellStyle name="Percent 2 7 4 3 2 4" xfId="12544"/>
    <cellStyle name="Percent 2 7 4 3 2 4 2" xfId="33221"/>
    <cellStyle name="Percent 2 7 4 3 2 5" xfId="22884"/>
    <cellStyle name="Percent 2 7 4 3 3" xfId="3499"/>
    <cellStyle name="Percent 2 7 4 3 3 2" xfId="8667"/>
    <cellStyle name="Percent 2 7 4 3 3 2 2" xfId="19004"/>
    <cellStyle name="Percent 2 7 4 3 3 2 2 2" xfId="39681"/>
    <cellStyle name="Percent 2 7 4 3 3 2 3" xfId="29344"/>
    <cellStyle name="Percent 2 7 4 3 3 3" xfId="13836"/>
    <cellStyle name="Percent 2 7 4 3 3 3 2" xfId="34513"/>
    <cellStyle name="Percent 2 7 4 3 3 4" xfId="24176"/>
    <cellStyle name="Percent 2 7 4 3 4" xfId="6083"/>
    <cellStyle name="Percent 2 7 4 3 4 2" xfId="16420"/>
    <cellStyle name="Percent 2 7 4 3 4 2 2" xfId="37097"/>
    <cellStyle name="Percent 2 7 4 3 4 3" xfId="26760"/>
    <cellStyle name="Percent 2 7 4 3 5" xfId="11252"/>
    <cellStyle name="Percent 2 7 4 3 5 2" xfId="31929"/>
    <cellStyle name="Percent 2 7 4 3 6" xfId="21592"/>
    <cellStyle name="Percent 2 7 4 4" xfId="1561"/>
    <cellStyle name="Percent 2 7 4 4 2" xfId="4145"/>
    <cellStyle name="Percent 2 7 4 4 2 2" xfId="9313"/>
    <cellStyle name="Percent 2 7 4 4 2 2 2" xfId="19650"/>
    <cellStyle name="Percent 2 7 4 4 2 2 2 2" xfId="40327"/>
    <cellStyle name="Percent 2 7 4 4 2 2 3" xfId="29990"/>
    <cellStyle name="Percent 2 7 4 4 2 3" xfId="14482"/>
    <cellStyle name="Percent 2 7 4 4 2 3 2" xfId="35159"/>
    <cellStyle name="Percent 2 7 4 4 2 4" xfId="24822"/>
    <cellStyle name="Percent 2 7 4 4 3" xfId="6729"/>
    <cellStyle name="Percent 2 7 4 4 3 2" xfId="17066"/>
    <cellStyle name="Percent 2 7 4 4 3 2 2" xfId="37743"/>
    <cellStyle name="Percent 2 7 4 4 3 3" xfId="27406"/>
    <cellStyle name="Percent 2 7 4 4 4" xfId="11898"/>
    <cellStyle name="Percent 2 7 4 4 4 2" xfId="32575"/>
    <cellStyle name="Percent 2 7 4 4 5" xfId="22238"/>
    <cellStyle name="Percent 2 7 4 5" xfId="2853"/>
    <cellStyle name="Percent 2 7 4 5 2" xfId="8021"/>
    <cellStyle name="Percent 2 7 4 5 2 2" xfId="18358"/>
    <cellStyle name="Percent 2 7 4 5 2 2 2" xfId="39035"/>
    <cellStyle name="Percent 2 7 4 5 2 3" xfId="28698"/>
    <cellStyle name="Percent 2 7 4 5 3" xfId="13190"/>
    <cellStyle name="Percent 2 7 4 5 3 2" xfId="33867"/>
    <cellStyle name="Percent 2 7 4 5 4" xfId="23530"/>
    <cellStyle name="Percent 2 7 4 6" xfId="5437"/>
    <cellStyle name="Percent 2 7 4 6 2" xfId="15774"/>
    <cellStyle name="Percent 2 7 4 6 2 2" xfId="36451"/>
    <cellStyle name="Percent 2 7 4 6 3" xfId="26114"/>
    <cellStyle name="Percent 2 7 4 7" xfId="10606"/>
    <cellStyle name="Percent 2 7 4 7 2" xfId="31283"/>
    <cellStyle name="Percent 2 7 4 8" xfId="20946"/>
    <cellStyle name="Percent 2 7 5" xfId="429"/>
    <cellStyle name="Percent 2 7 5 2" xfId="1075"/>
    <cellStyle name="Percent 2 7 5 2 2" xfId="2367"/>
    <cellStyle name="Percent 2 7 5 2 2 2" xfId="4951"/>
    <cellStyle name="Percent 2 7 5 2 2 2 2" xfId="10119"/>
    <cellStyle name="Percent 2 7 5 2 2 2 2 2" xfId="20456"/>
    <cellStyle name="Percent 2 7 5 2 2 2 2 2 2" xfId="41133"/>
    <cellStyle name="Percent 2 7 5 2 2 2 2 3" xfId="30796"/>
    <cellStyle name="Percent 2 7 5 2 2 2 3" xfId="15288"/>
    <cellStyle name="Percent 2 7 5 2 2 2 3 2" xfId="35965"/>
    <cellStyle name="Percent 2 7 5 2 2 2 4" xfId="25628"/>
    <cellStyle name="Percent 2 7 5 2 2 3" xfId="7535"/>
    <cellStyle name="Percent 2 7 5 2 2 3 2" xfId="17872"/>
    <cellStyle name="Percent 2 7 5 2 2 3 2 2" xfId="38549"/>
    <cellStyle name="Percent 2 7 5 2 2 3 3" xfId="28212"/>
    <cellStyle name="Percent 2 7 5 2 2 4" xfId="12704"/>
    <cellStyle name="Percent 2 7 5 2 2 4 2" xfId="33381"/>
    <cellStyle name="Percent 2 7 5 2 2 5" xfId="23044"/>
    <cellStyle name="Percent 2 7 5 2 3" xfId="3659"/>
    <cellStyle name="Percent 2 7 5 2 3 2" xfId="8827"/>
    <cellStyle name="Percent 2 7 5 2 3 2 2" xfId="19164"/>
    <cellStyle name="Percent 2 7 5 2 3 2 2 2" xfId="39841"/>
    <cellStyle name="Percent 2 7 5 2 3 2 3" xfId="29504"/>
    <cellStyle name="Percent 2 7 5 2 3 3" xfId="13996"/>
    <cellStyle name="Percent 2 7 5 2 3 3 2" xfId="34673"/>
    <cellStyle name="Percent 2 7 5 2 3 4" xfId="24336"/>
    <cellStyle name="Percent 2 7 5 2 4" xfId="6243"/>
    <cellStyle name="Percent 2 7 5 2 4 2" xfId="16580"/>
    <cellStyle name="Percent 2 7 5 2 4 2 2" xfId="37257"/>
    <cellStyle name="Percent 2 7 5 2 4 3" xfId="26920"/>
    <cellStyle name="Percent 2 7 5 2 5" xfId="11412"/>
    <cellStyle name="Percent 2 7 5 2 5 2" xfId="32089"/>
    <cellStyle name="Percent 2 7 5 2 6" xfId="21752"/>
    <cellStyle name="Percent 2 7 5 3" xfId="1721"/>
    <cellStyle name="Percent 2 7 5 3 2" xfId="4305"/>
    <cellStyle name="Percent 2 7 5 3 2 2" xfId="9473"/>
    <cellStyle name="Percent 2 7 5 3 2 2 2" xfId="19810"/>
    <cellStyle name="Percent 2 7 5 3 2 2 2 2" xfId="40487"/>
    <cellStyle name="Percent 2 7 5 3 2 2 3" xfId="30150"/>
    <cellStyle name="Percent 2 7 5 3 2 3" xfId="14642"/>
    <cellStyle name="Percent 2 7 5 3 2 3 2" xfId="35319"/>
    <cellStyle name="Percent 2 7 5 3 2 4" xfId="24982"/>
    <cellStyle name="Percent 2 7 5 3 3" xfId="6889"/>
    <cellStyle name="Percent 2 7 5 3 3 2" xfId="17226"/>
    <cellStyle name="Percent 2 7 5 3 3 2 2" xfId="37903"/>
    <cellStyle name="Percent 2 7 5 3 3 3" xfId="27566"/>
    <cellStyle name="Percent 2 7 5 3 4" xfId="12058"/>
    <cellStyle name="Percent 2 7 5 3 4 2" xfId="32735"/>
    <cellStyle name="Percent 2 7 5 3 5" xfId="22398"/>
    <cellStyle name="Percent 2 7 5 4" xfId="3013"/>
    <cellStyle name="Percent 2 7 5 4 2" xfId="8181"/>
    <cellStyle name="Percent 2 7 5 4 2 2" xfId="18518"/>
    <cellStyle name="Percent 2 7 5 4 2 2 2" xfId="39195"/>
    <cellStyle name="Percent 2 7 5 4 2 3" xfId="28858"/>
    <cellStyle name="Percent 2 7 5 4 3" xfId="13350"/>
    <cellStyle name="Percent 2 7 5 4 3 2" xfId="34027"/>
    <cellStyle name="Percent 2 7 5 4 4" xfId="23690"/>
    <cellStyle name="Percent 2 7 5 5" xfId="5597"/>
    <cellStyle name="Percent 2 7 5 5 2" xfId="15934"/>
    <cellStyle name="Percent 2 7 5 5 2 2" xfId="36611"/>
    <cellStyle name="Percent 2 7 5 5 3" xfId="26274"/>
    <cellStyle name="Percent 2 7 5 6" xfId="10766"/>
    <cellStyle name="Percent 2 7 5 6 2" xfId="31443"/>
    <cellStyle name="Percent 2 7 5 7" xfId="21106"/>
    <cellStyle name="Percent 2 7 6" xfId="752"/>
    <cellStyle name="Percent 2 7 6 2" xfId="2044"/>
    <cellStyle name="Percent 2 7 6 2 2" xfId="4628"/>
    <cellStyle name="Percent 2 7 6 2 2 2" xfId="9796"/>
    <cellStyle name="Percent 2 7 6 2 2 2 2" xfId="20133"/>
    <cellStyle name="Percent 2 7 6 2 2 2 2 2" xfId="40810"/>
    <cellStyle name="Percent 2 7 6 2 2 2 3" xfId="30473"/>
    <cellStyle name="Percent 2 7 6 2 2 3" xfId="14965"/>
    <cellStyle name="Percent 2 7 6 2 2 3 2" xfId="35642"/>
    <cellStyle name="Percent 2 7 6 2 2 4" xfId="25305"/>
    <cellStyle name="Percent 2 7 6 2 3" xfId="7212"/>
    <cellStyle name="Percent 2 7 6 2 3 2" xfId="17549"/>
    <cellStyle name="Percent 2 7 6 2 3 2 2" xfId="38226"/>
    <cellStyle name="Percent 2 7 6 2 3 3" xfId="27889"/>
    <cellStyle name="Percent 2 7 6 2 4" xfId="12381"/>
    <cellStyle name="Percent 2 7 6 2 4 2" xfId="33058"/>
    <cellStyle name="Percent 2 7 6 2 5" xfId="22721"/>
    <cellStyle name="Percent 2 7 6 3" xfId="3336"/>
    <cellStyle name="Percent 2 7 6 3 2" xfId="8504"/>
    <cellStyle name="Percent 2 7 6 3 2 2" xfId="18841"/>
    <cellStyle name="Percent 2 7 6 3 2 2 2" xfId="39518"/>
    <cellStyle name="Percent 2 7 6 3 2 3" xfId="29181"/>
    <cellStyle name="Percent 2 7 6 3 3" xfId="13673"/>
    <cellStyle name="Percent 2 7 6 3 3 2" xfId="34350"/>
    <cellStyle name="Percent 2 7 6 3 4" xfId="24013"/>
    <cellStyle name="Percent 2 7 6 4" xfId="5920"/>
    <cellStyle name="Percent 2 7 6 4 2" xfId="16257"/>
    <cellStyle name="Percent 2 7 6 4 2 2" xfId="36934"/>
    <cellStyle name="Percent 2 7 6 4 3" xfId="26597"/>
    <cellStyle name="Percent 2 7 6 5" xfId="11089"/>
    <cellStyle name="Percent 2 7 6 5 2" xfId="31766"/>
    <cellStyle name="Percent 2 7 6 6" xfId="21429"/>
    <cellStyle name="Percent 2 7 7" xfId="1398"/>
    <cellStyle name="Percent 2 7 7 2" xfId="3982"/>
    <cellStyle name="Percent 2 7 7 2 2" xfId="9150"/>
    <cellStyle name="Percent 2 7 7 2 2 2" xfId="19487"/>
    <cellStyle name="Percent 2 7 7 2 2 2 2" xfId="40164"/>
    <cellStyle name="Percent 2 7 7 2 2 3" xfId="29827"/>
    <cellStyle name="Percent 2 7 7 2 3" xfId="14319"/>
    <cellStyle name="Percent 2 7 7 2 3 2" xfId="34996"/>
    <cellStyle name="Percent 2 7 7 2 4" xfId="24659"/>
    <cellStyle name="Percent 2 7 7 3" xfId="6566"/>
    <cellStyle name="Percent 2 7 7 3 2" xfId="16903"/>
    <cellStyle name="Percent 2 7 7 3 2 2" xfId="37580"/>
    <cellStyle name="Percent 2 7 7 3 3" xfId="27243"/>
    <cellStyle name="Percent 2 7 7 4" xfId="11735"/>
    <cellStyle name="Percent 2 7 7 4 2" xfId="32412"/>
    <cellStyle name="Percent 2 7 7 5" xfId="22075"/>
    <cellStyle name="Percent 2 7 8" xfId="2690"/>
    <cellStyle name="Percent 2 7 8 2" xfId="7858"/>
    <cellStyle name="Percent 2 7 8 2 2" xfId="18195"/>
    <cellStyle name="Percent 2 7 8 2 2 2" xfId="38872"/>
    <cellStyle name="Percent 2 7 8 2 3" xfId="28535"/>
    <cellStyle name="Percent 2 7 8 3" xfId="13027"/>
    <cellStyle name="Percent 2 7 8 3 2" xfId="33704"/>
    <cellStyle name="Percent 2 7 8 4" xfId="23367"/>
    <cellStyle name="Percent 2 7 9" xfId="5274"/>
    <cellStyle name="Percent 2 7 9 2" xfId="15611"/>
    <cellStyle name="Percent 2 7 9 2 2" xfId="36288"/>
    <cellStyle name="Percent 2 7 9 3" xfId="25951"/>
    <cellStyle name="Percent 2 8" xfId="120"/>
    <cellStyle name="Percent 2 8 10" xfId="20803"/>
    <cellStyle name="Percent 2 8 2" xfId="201"/>
    <cellStyle name="Percent 2 8 2 2" xfId="369"/>
    <cellStyle name="Percent 2 8 2 2 2" xfId="692"/>
    <cellStyle name="Percent 2 8 2 2 2 2" xfId="1338"/>
    <cellStyle name="Percent 2 8 2 2 2 2 2" xfId="2630"/>
    <cellStyle name="Percent 2 8 2 2 2 2 2 2" xfId="5214"/>
    <cellStyle name="Percent 2 8 2 2 2 2 2 2 2" xfId="10382"/>
    <cellStyle name="Percent 2 8 2 2 2 2 2 2 2 2" xfId="20719"/>
    <cellStyle name="Percent 2 8 2 2 2 2 2 2 2 2 2" xfId="41396"/>
    <cellStyle name="Percent 2 8 2 2 2 2 2 2 2 3" xfId="31059"/>
    <cellStyle name="Percent 2 8 2 2 2 2 2 2 3" xfId="15551"/>
    <cellStyle name="Percent 2 8 2 2 2 2 2 2 3 2" xfId="36228"/>
    <cellStyle name="Percent 2 8 2 2 2 2 2 2 4" xfId="25891"/>
    <cellStyle name="Percent 2 8 2 2 2 2 2 3" xfId="7798"/>
    <cellStyle name="Percent 2 8 2 2 2 2 2 3 2" xfId="18135"/>
    <cellStyle name="Percent 2 8 2 2 2 2 2 3 2 2" xfId="38812"/>
    <cellStyle name="Percent 2 8 2 2 2 2 2 3 3" xfId="28475"/>
    <cellStyle name="Percent 2 8 2 2 2 2 2 4" xfId="12967"/>
    <cellStyle name="Percent 2 8 2 2 2 2 2 4 2" xfId="33644"/>
    <cellStyle name="Percent 2 8 2 2 2 2 2 5" xfId="23307"/>
    <cellStyle name="Percent 2 8 2 2 2 2 3" xfId="3922"/>
    <cellStyle name="Percent 2 8 2 2 2 2 3 2" xfId="9090"/>
    <cellStyle name="Percent 2 8 2 2 2 2 3 2 2" xfId="19427"/>
    <cellStyle name="Percent 2 8 2 2 2 2 3 2 2 2" xfId="40104"/>
    <cellStyle name="Percent 2 8 2 2 2 2 3 2 3" xfId="29767"/>
    <cellStyle name="Percent 2 8 2 2 2 2 3 3" xfId="14259"/>
    <cellStyle name="Percent 2 8 2 2 2 2 3 3 2" xfId="34936"/>
    <cellStyle name="Percent 2 8 2 2 2 2 3 4" xfId="24599"/>
    <cellStyle name="Percent 2 8 2 2 2 2 4" xfId="6506"/>
    <cellStyle name="Percent 2 8 2 2 2 2 4 2" xfId="16843"/>
    <cellStyle name="Percent 2 8 2 2 2 2 4 2 2" xfId="37520"/>
    <cellStyle name="Percent 2 8 2 2 2 2 4 3" xfId="27183"/>
    <cellStyle name="Percent 2 8 2 2 2 2 5" xfId="11675"/>
    <cellStyle name="Percent 2 8 2 2 2 2 5 2" xfId="32352"/>
    <cellStyle name="Percent 2 8 2 2 2 2 6" xfId="22015"/>
    <cellStyle name="Percent 2 8 2 2 2 3" xfId="1984"/>
    <cellStyle name="Percent 2 8 2 2 2 3 2" xfId="4568"/>
    <cellStyle name="Percent 2 8 2 2 2 3 2 2" xfId="9736"/>
    <cellStyle name="Percent 2 8 2 2 2 3 2 2 2" xfId="20073"/>
    <cellStyle name="Percent 2 8 2 2 2 3 2 2 2 2" xfId="40750"/>
    <cellStyle name="Percent 2 8 2 2 2 3 2 2 3" xfId="30413"/>
    <cellStyle name="Percent 2 8 2 2 2 3 2 3" xfId="14905"/>
    <cellStyle name="Percent 2 8 2 2 2 3 2 3 2" xfId="35582"/>
    <cellStyle name="Percent 2 8 2 2 2 3 2 4" xfId="25245"/>
    <cellStyle name="Percent 2 8 2 2 2 3 3" xfId="7152"/>
    <cellStyle name="Percent 2 8 2 2 2 3 3 2" xfId="17489"/>
    <cellStyle name="Percent 2 8 2 2 2 3 3 2 2" xfId="38166"/>
    <cellStyle name="Percent 2 8 2 2 2 3 3 3" xfId="27829"/>
    <cellStyle name="Percent 2 8 2 2 2 3 4" xfId="12321"/>
    <cellStyle name="Percent 2 8 2 2 2 3 4 2" xfId="32998"/>
    <cellStyle name="Percent 2 8 2 2 2 3 5" xfId="22661"/>
    <cellStyle name="Percent 2 8 2 2 2 4" xfId="3276"/>
    <cellStyle name="Percent 2 8 2 2 2 4 2" xfId="8444"/>
    <cellStyle name="Percent 2 8 2 2 2 4 2 2" xfId="18781"/>
    <cellStyle name="Percent 2 8 2 2 2 4 2 2 2" xfId="39458"/>
    <cellStyle name="Percent 2 8 2 2 2 4 2 3" xfId="29121"/>
    <cellStyle name="Percent 2 8 2 2 2 4 3" xfId="13613"/>
    <cellStyle name="Percent 2 8 2 2 2 4 3 2" xfId="34290"/>
    <cellStyle name="Percent 2 8 2 2 2 4 4" xfId="23953"/>
    <cellStyle name="Percent 2 8 2 2 2 5" xfId="5860"/>
    <cellStyle name="Percent 2 8 2 2 2 5 2" xfId="16197"/>
    <cellStyle name="Percent 2 8 2 2 2 5 2 2" xfId="36874"/>
    <cellStyle name="Percent 2 8 2 2 2 5 3" xfId="26537"/>
    <cellStyle name="Percent 2 8 2 2 2 6" xfId="11029"/>
    <cellStyle name="Percent 2 8 2 2 2 6 2" xfId="31706"/>
    <cellStyle name="Percent 2 8 2 2 2 7" xfId="21369"/>
    <cellStyle name="Percent 2 8 2 2 3" xfId="1015"/>
    <cellStyle name="Percent 2 8 2 2 3 2" xfId="2307"/>
    <cellStyle name="Percent 2 8 2 2 3 2 2" xfId="4891"/>
    <cellStyle name="Percent 2 8 2 2 3 2 2 2" xfId="10059"/>
    <cellStyle name="Percent 2 8 2 2 3 2 2 2 2" xfId="20396"/>
    <cellStyle name="Percent 2 8 2 2 3 2 2 2 2 2" xfId="41073"/>
    <cellStyle name="Percent 2 8 2 2 3 2 2 2 3" xfId="30736"/>
    <cellStyle name="Percent 2 8 2 2 3 2 2 3" xfId="15228"/>
    <cellStyle name="Percent 2 8 2 2 3 2 2 3 2" xfId="35905"/>
    <cellStyle name="Percent 2 8 2 2 3 2 2 4" xfId="25568"/>
    <cellStyle name="Percent 2 8 2 2 3 2 3" xfId="7475"/>
    <cellStyle name="Percent 2 8 2 2 3 2 3 2" xfId="17812"/>
    <cellStyle name="Percent 2 8 2 2 3 2 3 2 2" xfId="38489"/>
    <cellStyle name="Percent 2 8 2 2 3 2 3 3" xfId="28152"/>
    <cellStyle name="Percent 2 8 2 2 3 2 4" xfId="12644"/>
    <cellStyle name="Percent 2 8 2 2 3 2 4 2" xfId="33321"/>
    <cellStyle name="Percent 2 8 2 2 3 2 5" xfId="22984"/>
    <cellStyle name="Percent 2 8 2 2 3 3" xfId="3599"/>
    <cellStyle name="Percent 2 8 2 2 3 3 2" xfId="8767"/>
    <cellStyle name="Percent 2 8 2 2 3 3 2 2" xfId="19104"/>
    <cellStyle name="Percent 2 8 2 2 3 3 2 2 2" xfId="39781"/>
    <cellStyle name="Percent 2 8 2 2 3 3 2 3" xfId="29444"/>
    <cellStyle name="Percent 2 8 2 2 3 3 3" xfId="13936"/>
    <cellStyle name="Percent 2 8 2 2 3 3 3 2" xfId="34613"/>
    <cellStyle name="Percent 2 8 2 2 3 3 4" xfId="24276"/>
    <cellStyle name="Percent 2 8 2 2 3 4" xfId="6183"/>
    <cellStyle name="Percent 2 8 2 2 3 4 2" xfId="16520"/>
    <cellStyle name="Percent 2 8 2 2 3 4 2 2" xfId="37197"/>
    <cellStyle name="Percent 2 8 2 2 3 4 3" xfId="26860"/>
    <cellStyle name="Percent 2 8 2 2 3 5" xfId="11352"/>
    <cellStyle name="Percent 2 8 2 2 3 5 2" xfId="32029"/>
    <cellStyle name="Percent 2 8 2 2 3 6" xfId="21692"/>
    <cellStyle name="Percent 2 8 2 2 4" xfId="1661"/>
    <cellStyle name="Percent 2 8 2 2 4 2" xfId="4245"/>
    <cellStyle name="Percent 2 8 2 2 4 2 2" xfId="9413"/>
    <cellStyle name="Percent 2 8 2 2 4 2 2 2" xfId="19750"/>
    <cellStyle name="Percent 2 8 2 2 4 2 2 2 2" xfId="40427"/>
    <cellStyle name="Percent 2 8 2 2 4 2 2 3" xfId="30090"/>
    <cellStyle name="Percent 2 8 2 2 4 2 3" xfId="14582"/>
    <cellStyle name="Percent 2 8 2 2 4 2 3 2" xfId="35259"/>
    <cellStyle name="Percent 2 8 2 2 4 2 4" xfId="24922"/>
    <cellStyle name="Percent 2 8 2 2 4 3" xfId="6829"/>
    <cellStyle name="Percent 2 8 2 2 4 3 2" xfId="17166"/>
    <cellStyle name="Percent 2 8 2 2 4 3 2 2" xfId="37843"/>
    <cellStyle name="Percent 2 8 2 2 4 3 3" xfId="27506"/>
    <cellStyle name="Percent 2 8 2 2 4 4" xfId="11998"/>
    <cellStyle name="Percent 2 8 2 2 4 4 2" xfId="32675"/>
    <cellStyle name="Percent 2 8 2 2 4 5" xfId="22338"/>
    <cellStyle name="Percent 2 8 2 2 5" xfId="2953"/>
    <cellStyle name="Percent 2 8 2 2 5 2" xfId="8121"/>
    <cellStyle name="Percent 2 8 2 2 5 2 2" xfId="18458"/>
    <cellStyle name="Percent 2 8 2 2 5 2 2 2" xfId="39135"/>
    <cellStyle name="Percent 2 8 2 2 5 2 3" xfId="28798"/>
    <cellStyle name="Percent 2 8 2 2 5 3" xfId="13290"/>
    <cellStyle name="Percent 2 8 2 2 5 3 2" xfId="33967"/>
    <cellStyle name="Percent 2 8 2 2 5 4" xfId="23630"/>
    <cellStyle name="Percent 2 8 2 2 6" xfId="5537"/>
    <cellStyle name="Percent 2 8 2 2 6 2" xfId="15874"/>
    <cellStyle name="Percent 2 8 2 2 6 2 2" xfId="36551"/>
    <cellStyle name="Percent 2 8 2 2 6 3" xfId="26214"/>
    <cellStyle name="Percent 2 8 2 2 7" xfId="10706"/>
    <cellStyle name="Percent 2 8 2 2 7 2" xfId="31383"/>
    <cellStyle name="Percent 2 8 2 2 8" xfId="21046"/>
    <cellStyle name="Percent 2 8 2 3" xfId="529"/>
    <cellStyle name="Percent 2 8 2 3 2" xfId="1175"/>
    <cellStyle name="Percent 2 8 2 3 2 2" xfId="2467"/>
    <cellStyle name="Percent 2 8 2 3 2 2 2" xfId="5051"/>
    <cellStyle name="Percent 2 8 2 3 2 2 2 2" xfId="10219"/>
    <cellStyle name="Percent 2 8 2 3 2 2 2 2 2" xfId="20556"/>
    <cellStyle name="Percent 2 8 2 3 2 2 2 2 2 2" xfId="41233"/>
    <cellStyle name="Percent 2 8 2 3 2 2 2 2 3" xfId="30896"/>
    <cellStyle name="Percent 2 8 2 3 2 2 2 3" xfId="15388"/>
    <cellStyle name="Percent 2 8 2 3 2 2 2 3 2" xfId="36065"/>
    <cellStyle name="Percent 2 8 2 3 2 2 2 4" xfId="25728"/>
    <cellStyle name="Percent 2 8 2 3 2 2 3" xfId="7635"/>
    <cellStyle name="Percent 2 8 2 3 2 2 3 2" xfId="17972"/>
    <cellStyle name="Percent 2 8 2 3 2 2 3 2 2" xfId="38649"/>
    <cellStyle name="Percent 2 8 2 3 2 2 3 3" xfId="28312"/>
    <cellStyle name="Percent 2 8 2 3 2 2 4" xfId="12804"/>
    <cellStyle name="Percent 2 8 2 3 2 2 4 2" xfId="33481"/>
    <cellStyle name="Percent 2 8 2 3 2 2 5" xfId="23144"/>
    <cellStyle name="Percent 2 8 2 3 2 3" xfId="3759"/>
    <cellStyle name="Percent 2 8 2 3 2 3 2" xfId="8927"/>
    <cellStyle name="Percent 2 8 2 3 2 3 2 2" xfId="19264"/>
    <cellStyle name="Percent 2 8 2 3 2 3 2 2 2" xfId="39941"/>
    <cellStyle name="Percent 2 8 2 3 2 3 2 3" xfId="29604"/>
    <cellStyle name="Percent 2 8 2 3 2 3 3" xfId="14096"/>
    <cellStyle name="Percent 2 8 2 3 2 3 3 2" xfId="34773"/>
    <cellStyle name="Percent 2 8 2 3 2 3 4" xfId="24436"/>
    <cellStyle name="Percent 2 8 2 3 2 4" xfId="6343"/>
    <cellStyle name="Percent 2 8 2 3 2 4 2" xfId="16680"/>
    <cellStyle name="Percent 2 8 2 3 2 4 2 2" xfId="37357"/>
    <cellStyle name="Percent 2 8 2 3 2 4 3" xfId="27020"/>
    <cellStyle name="Percent 2 8 2 3 2 5" xfId="11512"/>
    <cellStyle name="Percent 2 8 2 3 2 5 2" xfId="32189"/>
    <cellStyle name="Percent 2 8 2 3 2 6" xfId="21852"/>
    <cellStyle name="Percent 2 8 2 3 3" xfId="1821"/>
    <cellStyle name="Percent 2 8 2 3 3 2" xfId="4405"/>
    <cellStyle name="Percent 2 8 2 3 3 2 2" xfId="9573"/>
    <cellStyle name="Percent 2 8 2 3 3 2 2 2" xfId="19910"/>
    <cellStyle name="Percent 2 8 2 3 3 2 2 2 2" xfId="40587"/>
    <cellStyle name="Percent 2 8 2 3 3 2 2 3" xfId="30250"/>
    <cellStyle name="Percent 2 8 2 3 3 2 3" xfId="14742"/>
    <cellStyle name="Percent 2 8 2 3 3 2 3 2" xfId="35419"/>
    <cellStyle name="Percent 2 8 2 3 3 2 4" xfId="25082"/>
    <cellStyle name="Percent 2 8 2 3 3 3" xfId="6989"/>
    <cellStyle name="Percent 2 8 2 3 3 3 2" xfId="17326"/>
    <cellStyle name="Percent 2 8 2 3 3 3 2 2" xfId="38003"/>
    <cellStyle name="Percent 2 8 2 3 3 3 3" xfId="27666"/>
    <cellStyle name="Percent 2 8 2 3 3 4" xfId="12158"/>
    <cellStyle name="Percent 2 8 2 3 3 4 2" xfId="32835"/>
    <cellStyle name="Percent 2 8 2 3 3 5" xfId="22498"/>
    <cellStyle name="Percent 2 8 2 3 4" xfId="3113"/>
    <cellStyle name="Percent 2 8 2 3 4 2" xfId="8281"/>
    <cellStyle name="Percent 2 8 2 3 4 2 2" xfId="18618"/>
    <cellStyle name="Percent 2 8 2 3 4 2 2 2" xfId="39295"/>
    <cellStyle name="Percent 2 8 2 3 4 2 3" xfId="28958"/>
    <cellStyle name="Percent 2 8 2 3 4 3" xfId="13450"/>
    <cellStyle name="Percent 2 8 2 3 4 3 2" xfId="34127"/>
    <cellStyle name="Percent 2 8 2 3 4 4" xfId="23790"/>
    <cellStyle name="Percent 2 8 2 3 5" xfId="5697"/>
    <cellStyle name="Percent 2 8 2 3 5 2" xfId="16034"/>
    <cellStyle name="Percent 2 8 2 3 5 2 2" xfId="36711"/>
    <cellStyle name="Percent 2 8 2 3 5 3" xfId="26374"/>
    <cellStyle name="Percent 2 8 2 3 6" xfId="10866"/>
    <cellStyle name="Percent 2 8 2 3 6 2" xfId="31543"/>
    <cellStyle name="Percent 2 8 2 3 7" xfId="21206"/>
    <cellStyle name="Percent 2 8 2 4" xfId="852"/>
    <cellStyle name="Percent 2 8 2 4 2" xfId="2144"/>
    <cellStyle name="Percent 2 8 2 4 2 2" xfId="4728"/>
    <cellStyle name="Percent 2 8 2 4 2 2 2" xfId="9896"/>
    <cellStyle name="Percent 2 8 2 4 2 2 2 2" xfId="20233"/>
    <cellStyle name="Percent 2 8 2 4 2 2 2 2 2" xfId="40910"/>
    <cellStyle name="Percent 2 8 2 4 2 2 2 3" xfId="30573"/>
    <cellStyle name="Percent 2 8 2 4 2 2 3" xfId="15065"/>
    <cellStyle name="Percent 2 8 2 4 2 2 3 2" xfId="35742"/>
    <cellStyle name="Percent 2 8 2 4 2 2 4" xfId="25405"/>
    <cellStyle name="Percent 2 8 2 4 2 3" xfId="7312"/>
    <cellStyle name="Percent 2 8 2 4 2 3 2" xfId="17649"/>
    <cellStyle name="Percent 2 8 2 4 2 3 2 2" xfId="38326"/>
    <cellStyle name="Percent 2 8 2 4 2 3 3" xfId="27989"/>
    <cellStyle name="Percent 2 8 2 4 2 4" xfId="12481"/>
    <cellStyle name="Percent 2 8 2 4 2 4 2" xfId="33158"/>
    <cellStyle name="Percent 2 8 2 4 2 5" xfId="22821"/>
    <cellStyle name="Percent 2 8 2 4 3" xfId="3436"/>
    <cellStyle name="Percent 2 8 2 4 3 2" xfId="8604"/>
    <cellStyle name="Percent 2 8 2 4 3 2 2" xfId="18941"/>
    <cellStyle name="Percent 2 8 2 4 3 2 2 2" xfId="39618"/>
    <cellStyle name="Percent 2 8 2 4 3 2 3" xfId="29281"/>
    <cellStyle name="Percent 2 8 2 4 3 3" xfId="13773"/>
    <cellStyle name="Percent 2 8 2 4 3 3 2" xfId="34450"/>
    <cellStyle name="Percent 2 8 2 4 3 4" xfId="24113"/>
    <cellStyle name="Percent 2 8 2 4 4" xfId="6020"/>
    <cellStyle name="Percent 2 8 2 4 4 2" xfId="16357"/>
    <cellStyle name="Percent 2 8 2 4 4 2 2" xfId="37034"/>
    <cellStyle name="Percent 2 8 2 4 4 3" xfId="26697"/>
    <cellStyle name="Percent 2 8 2 4 5" xfId="11189"/>
    <cellStyle name="Percent 2 8 2 4 5 2" xfId="31866"/>
    <cellStyle name="Percent 2 8 2 4 6" xfId="21529"/>
    <cellStyle name="Percent 2 8 2 5" xfId="1498"/>
    <cellStyle name="Percent 2 8 2 5 2" xfId="4082"/>
    <cellStyle name="Percent 2 8 2 5 2 2" xfId="9250"/>
    <cellStyle name="Percent 2 8 2 5 2 2 2" xfId="19587"/>
    <cellStyle name="Percent 2 8 2 5 2 2 2 2" xfId="40264"/>
    <cellStyle name="Percent 2 8 2 5 2 2 3" xfId="29927"/>
    <cellStyle name="Percent 2 8 2 5 2 3" xfId="14419"/>
    <cellStyle name="Percent 2 8 2 5 2 3 2" xfId="35096"/>
    <cellStyle name="Percent 2 8 2 5 2 4" xfId="24759"/>
    <cellStyle name="Percent 2 8 2 5 3" xfId="6666"/>
    <cellStyle name="Percent 2 8 2 5 3 2" xfId="17003"/>
    <cellStyle name="Percent 2 8 2 5 3 2 2" xfId="37680"/>
    <cellStyle name="Percent 2 8 2 5 3 3" xfId="27343"/>
    <cellStyle name="Percent 2 8 2 5 4" xfId="11835"/>
    <cellStyle name="Percent 2 8 2 5 4 2" xfId="32512"/>
    <cellStyle name="Percent 2 8 2 5 5" xfId="22175"/>
    <cellStyle name="Percent 2 8 2 6" xfId="2790"/>
    <cellStyle name="Percent 2 8 2 6 2" xfId="7958"/>
    <cellStyle name="Percent 2 8 2 6 2 2" xfId="18295"/>
    <cellStyle name="Percent 2 8 2 6 2 2 2" xfId="38972"/>
    <cellStyle name="Percent 2 8 2 6 2 3" xfId="28635"/>
    <cellStyle name="Percent 2 8 2 6 3" xfId="13127"/>
    <cellStyle name="Percent 2 8 2 6 3 2" xfId="33804"/>
    <cellStyle name="Percent 2 8 2 6 4" xfId="23467"/>
    <cellStyle name="Percent 2 8 2 7" xfId="5374"/>
    <cellStyle name="Percent 2 8 2 7 2" xfId="15711"/>
    <cellStyle name="Percent 2 8 2 7 2 2" xfId="36388"/>
    <cellStyle name="Percent 2 8 2 7 3" xfId="26051"/>
    <cellStyle name="Percent 2 8 2 8" xfId="10543"/>
    <cellStyle name="Percent 2 8 2 8 2" xfId="31220"/>
    <cellStyle name="Percent 2 8 2 9" xfId="20883"/>
    <cellStyle name="Percent 2 8 3" xfId="288"/>
    <cellStyle name="Percent 2 8 3 2" xfId="612"/>
    <cellStyle name="Percent 2 8 3 2 2" xfId="1258"/>
    <cellStyle name="Percent 2 8 3 2 2 2" xfId="2550"/>
    <cellStyle name="Percent 2 8 3 2 2 2 2" xfId="5134"/>
    <cellStyle name="Percent 2 8 3 2 2 2 2 2" xfId="10302"/>
    <cellStyle name="Percent 2 8 3 2 2 2 2 2 2" xfId="20639"/>
    <cellStyle name="Percent 2 8 3 2 2 2 2 2 2 2" xfId="41316"/>
    <cellStyle name="Percent 2 8 3 2 2 2 2 2 3" xfId="30979"/>
    <cellStyle name="Percent 2 8 3 2 2 2 2 3" xfId="15471"/>
    <cellStyle name="Percent 2 8 3 2 2 2 2 3 2" xfId="36148"/>
    <cellStyle name="Percent 2 8 3 2 2 2 2 4" xfId="25811"/>
    <cellStyle name="Percent 2 8 3 2 2 2 3" xfId="7718"/>
    <cellStyle name="Percent 2 8 3 2 2 2 3 2" xfId="18055"/>
    <cellStyle name="Percent 2 8 3 2 2 2 3 2 2" xfId="38732"/>
    <cellStyle name="Percent 2 8 3 2 2 2 3 3" xfId="28395"/>
    <cellStyle name="Percent 2 8 3 2 2 2 4" xfId="12887"/>
    <cellStyle name="Percent 2 8 3 2 2 2 4 2" xfId="33564"/>
    <cellStyle name="Percent 2 8 3 2 2 2 5" xfId="23227"/>
    <cellStyle name="Percent 2 8 3 2 2 3" xfId="3842"/>
    <cellStyle name="Percent 2 8 3 2 2 3 2" xfId="9010"/>
    <cellStyle name="Percent 2 8 3 2 2 3 2 2" xfId="19347"/>
    <cellStyle name="Percent 2 8 3 2 2 3 2 2 2" xfId="40024"/>
    <cellStyle name="Percent 2 8 3 2 2 3 2 3" xfId="29687"/>
    <cellStyle name="Percent 2 8 3 2 2 3 3" xfId="14179"/>
    <cellStyle name="Percent 2 8 3 2 2 3 3 2" xfId="34856"/>
    <cellStyle name="Percent 2 8 3 2 2 3 4" xfId="24519"/>
    <cellStyle name="Percent 2 8 3 2 2 4" xfId="6426"/>
    <cellStyle name="Percent 2 8 3 2 2 4 2" xfId="16763"/>
    <cellStyle name="Percent 2 8 3 2 2 4 2 2" xfId="37440"/>
    <cellStyle name="Percent 2 8 3 2 2 4 3" xfId="27103"/>
    <cellStyle name="Percent 2 8 3 2 2 5" xfId="11595"/>
    <cellStyle name="Percent 2 8 3 2 2 5 2" xfId="32272"/>
    <cellStyle name="Percent 2 8 3 2 2 6" xfId="21935"/>
    <cellStyle name="Percent 2 8 3 2 3" xfId="1904"/>
    <cellStyle name="Percent 2 8 3 2 3 2" xfId="4488"/>
    <cellStyle name="Percent 2 8 3 2 3 2 2" xfId="9656"/>
    <cellStyle name="Percent 2 8 3 2 3 2 2 2" xfId="19993"/>
    <cellStyle name="Percent 2 8 3 2 3 2 2 2 2" xfId="40670"/>
    <cellStyle name="Percent 2 8 3 2 3 2 2 3" xfId="30333"/>
    <cellStyle name="Percent 2 8 3 2 3 2 3" xfId="14825"/>
    <cellStyle name="Percent 2 8 3 2 3 2 3 2" xfId="35502"/>
    <cellStyle name="Percent 2 8 3 2 3 2 4" xfId="25165"/>
    <cellStyle name="Percent 2 8 3 2 3 3" xfId="7072"/>
    <cellStyle name="Percent 2 8 3 2 3 3 2" xfId="17409"/>
    <cellStyle name="Percent 2 8 3 2 3 3 2 2" xfId="38086"/>
    <cellStyle name="Percent 2 8 3 2 3 3 3" xfId="27749"/>
    <cellStyle name="Percent 2 8 3 2 3 4" xfId="12241"/>
    <cellStyle name="Percent 2 8 3 2 3 4 2" xfId="32918"/>
    <cellStyle name="Percent 2 8 3 2 3 5" xfId="22581"/>
    <cellStyle name="Percent 2 8 3 2 4" xfId="3196"/>
    <cellStyle name="Percent 2 8 3 2 4 2" xfId="8364"/>
    <cellStyle name="Percent 2 8 3 2 4 2 2" xfId="18701"/>
    <cellStyle name="Percent 2 8 3 2 4 2 2 2" xfId="39378"/>
    <cellStyle name="Percent 2 8 3 2 4 2 3" xfId="29041"/>
    <cellStyle name="Percent 2 8 3 2 4 3" xfId="13533"/>
    <cellStyle name="Percent 2 8 3 2 4 3 2" xfId="34210"/>
    <cellStyle name="Percent 2 8 3 2 4 4" xfId="23873"/>
    <cellStyle name="Percent 2 8 3 2 5" xfId="5780"/>
    <cellStyle name="Percent 2 8 3 2 5 2" xfId="16117"/>
    <cellStyle name="Percent 2 8 3 2 5 2 2" xfId="36794"/>
    <cellStyle name="Percent 2 8 3 2 5 3" xfId="26457"/>
    <cellStyle name="Percent 2 8 3 2 6" xfId="10949"/>
    <cellStyle name="Percent 2 8 3 2 6 2" xfId="31626"/>
    <cellStyle name="Percent 2 8 3 2 7" xfId="21289"/>
    <cellStyle name="Percent 2 8 3 3" xfId="935"/>
    <cellStyle name="Percent 2 8 3 3 2" xfId="2227"/>
    <cellStyle name="Percent 2 8 3 3 2 2" xfId="4811"/>
    <cellStyle name="Percent 2 8 3 3 2 2 2" xfId="9979"/>
    <cellStyle name="Percent 2 8 3 3 2 2 2 2" xfId="20316"/>
    <cellStyle name="Percent 2 8 3 3 2 2 2 2 2" xfId="40993"/>
    <cellStyle name="Percent 2 8 3 3 2 2 2 3" xfId="30656"/>
    <cellStyle name="Percent 2 8 3 3 2 2 3" xfId="15148"/>
    <cellStyle name="Percent 2 8 3 3 2 2 3 2" xfId="35825"/>
    <cellStyle name="Percent 2 8 3 3 2 2 4" xfId="25488"/>
    <cellStyle name="Percent 2 8 3 3 2 3" xfId="7395"/>
    <cellStyle name="Percent 2 8 3 3 2 3 2" xfId="17732"/>
    <cellStyle name="Percent 2 8 3 3 2 3 2 2" xfId="38409"/>
    <cellStyle name="Percent 2 8 3 3 2 3 3" xfId="28072"/>
    <cellStyle name="Percent 2 8 3 3 2 4" xfId="12564"/>
    <cellStyle name="Percent 2 8 3 3 2 4 2" xfId="33241"/>
    <cellStyle name="Percent 2 8 3 3 2 5" xfId="22904"/>
    <cellStyle name="Percent 2 8 3 3 3" xfId="3519"/>
    <cellStyle name="Percent 2 8 3 3 3 2" xfId="8687"/>
    <cellStyle name="Percent 2 8 3 3 3 2 2" xfId="19024"/>
    <cellStyle name="Percent 2 8 3 3 3 2 2 2" xfId="39701"/>
    <cellStyle name="Percent 2 8 3 3 3 2 3" xfId="29364"/>
    <cellStyle name="Percent 2 8 3 3 3 3" xfId="13856"/>
    <cellStyle name="Percent 2 8 3 3 3 3 2" xfId="34533"/>
    <cellStyle name="Percent 2 8 3 3 3 4" xfId="24196"/>
    <cellStyle name="Percent 2 8 3 3 4" xfId="6103"/>
    <cellStyle name="Percent 2 8 3 3 4 2" xfId="16440"/>
    <cellStyle name="Percent 2 8 3 3 4 2 2" xfId="37117"/>
    <cellStyle name="Percent 2 8 3 3 4 3" xfId="26780"/>
    <cellStyle name="Percent 2 8 3 3 5" xfId="11272"/>
    <cellStyle name="Percent 2 8 3 3 5 2" xfId="31949"/>
    <cellStyle name="Percent 2 8 3 3 6" xfId="21612"/>
    <cellStyle name="Percent 2 8 3 4" xfId="1581"/>
    <cellStyle name="Percent 2 8 3 4 2" xfId="4165"/>
    <cellStyle name="Percent 2 8 3 4 2 2" xfId="9333"/>
    <cellStyle name="Percent 2 8 3 4 2 2 2" xfId="19670"/>
    <cellStyle name="Percent 2 8 3 4 2 2 2 2" xfId="40347"/>
    <cellStyle name="Percent 2 8 3 4 2 2 3" xfId="30010"/>
    <cellStyle name="Percent 2 8 3 4 2 3" xfId="14502"/>
    <cellStyle name="Percent 2 8 3 4 2 3 2" xfId="35179"/>
    <cellStyle name="Percent 2 8 3 4 2 4" xfId="24842"/>
    <cellStyle name="Percent 2 8 3 4 3" xfId="6749"/>
    <cellStyle name="Percent 2 8 3 4 3 2" xfId="17086"/>
    <cellStyle name="Percent 2 8 3 4 3 2 2" xfId="37763"/>
    <cellStyle name="Percent 2 8 3 4 3 3" xfId="27426"/>
    <cellStyle name="Percent 2 8 3 4 4" xfId="11918"/>
    <cellStyle name="Percent 2 8 3 4 4 2" xfId="32595"/>
    <cellStyle name="Percent 2 8 3 4 5" xfId="22258"/>
    <cellStyle name="Percent 2 8 3 5" xfId="2873"/>
    <cellStyle name="Percent 2 8 3 5 2" xfId="8041"/>
    <cellStyle name="Percent 2 8 3 5 2 2" xfId="18378"/>
    <cellStyle name="Percent 2 8 3 5 2 2 2" xfId="39055"/>
    <cellStyle name="Percent 2 8 3 5 2 3" xfId="28718"/>
    <cellStyle name="Percent 2 8 3 5 3" xfId="13210"/>
    <cellStyle name="Percent 2 8 3 5 3 2" xfId="33887"/>
    <cellStyle name="Percent 2 8 3 5 4" xfId="23550"/>
    <cellStyle name="Percent 2 8 3 6" xfId="5457"/>
    <cellStyle name="Percent 2 8 3 6 2" xfId="15794"/>
    <cellStyle name="Percent 2 8 3 6 2 2" xfId="36471"/>
    <cellStyle name="Percent 2 8 3 6 3" xfId="26134"/>
    <cellStyle name="Percent 2 8 3 7" xfId="10626"/>
    <cellStyle name="Percent 2 8 3 7 2" xfId="31303"/>
    <cellStyle name="Percent 2 8 3 8" xfId="20966"/>
    <cellStyle name="Percent 2 8 4" xfId="449"/>
    <cellStyle name="Percent 2 8 4 2" xfId="1095"/>
    <cellStyle name="Percent 2 8 4 2 2" xfId="2387"/>
    <cellStyle name="Percent 2 8 4 2 2 2" xfId="4971"/>
    <cellStyle name="Percent 2 8 4 2 2 2 2" xfId="10139"/>
    <cellStyle name="Percent 2 8 4 2 2 2 2 2" xfId="20476"/>
    <cellStyle name="Percent 2 8 4 2 2 2 2 2 2" xfId="41153"/>
    <cellStyle name="Percent 2 8 4 2 2 2 2 3" xfId="30816"/>
    <cellStyle name="Percent 2 8 4 2 2 2 3" xfId="15308"/>
    <cellStyle name="Percent 2 8 4 2 2 2 3 2" xfId="35985"/>
    <cellStyle name="Percent 2 8 4 2 2 2 4" xfId="25648"/>
    <cellStyle name="Percent 2 8 4 2 2 3" xfId="7555"/>
    <cellStyle name="Percent 2 8 4 2 2 3 2" xfId="17892"/>
    <cellStyle name="Percent 2 8 4 2 2 3 2 2" xfId="38569"/>
    <cellStyle name="Percent 2 8 4 2 2 3 3" xfId="28232"/>
    <cellStyle name="Percent 2 8 4 2 2 4" xfId="12724"/>
    <cellStyle name="Percent 2 8 4 2 2 4 2" xfId="33401"/>
    <cellStyle name="Percent 2 8 4 2 2 5" xfId="23064"/>
    <cellStyle name="Percent 2 8 4 2 3" xfId="3679"/>
    <cellStyle name="Percent 2 8 4 2 3 2" xfId="8847"/>
    <cellStyle name="Percent 2 8 4 2 3 2 2" xfId="19184"/>
    <cellStyle name="Percent 2 8 4 2 3 2 2 2" xfId="39861"/>
    <cellStyle name="Percent 2 8 4 2 3 2 3" xfId="29524"/>
    <cellStyle name="Percent 2 8 4 2 3 3" xfId="14016"/>
    <cellStyle name="Percent 2 8 4 2 3 3 2" xfId="34693"/>
    <cellStyle name="Percent 2 8 4 2 3 4" xfId="24356"/>
    <cellStyle name="Percent 2 8 4 2 4" xfId="6263"/>
    <cellStyle name="Percent 2 8 4 2 4 2" xfId="16600"/>
    <cellStyle name="Percent 2 8 4 2 4 2 2" xfId="37277"/>
    <cellStyle name="Percent 2 8 4 2 4 3" xfId="26940"/>
    <cellStyle name="Percent 2 8 4 2 5" xfId="11432"/>
    <cellStyle name="Percent 2 8 4 2 5 2" xfId="32109"/>
    <cellStyle name="Percent 2 8 4 2 6" xfId="21772"/>
    <cellStyle name="Percent 2 8 4 3" xfId="1741"/>
    <cellStyle name="Percent 2 8 4 3 2" xfId="4325"/>
    <cellStyle name="Percent 2 8 4 3 2 2" xfId="9493"/>
    <cellStyle name="Percent 2 8 4 3 2 2 2" xfId="19830"/>
    <cellStyle name="Percent 2 8 4 3 2 2 2 2" xfId="40507"/>
    <cellStyle name="Percent 2 8 4 3 2 2 3" xfId="30170"/>
    <cellStyle name="Percent 2 8 4 3 2 3" xfId="14662"/>
    <cellStyle name="Percent 2 8 4 3 2 3 2" xfId="35339"/>
    <cellStyle name="Percent 2 8 4 3 2 4" xfId="25002"/>
    <cellStyle name="Percent 2 8 4 3 3" xfId="6909"/>
    <cellStyle name="Percent 2 8 4 3 3 2" xfId="17246"/>
    <cellStyle name="Percent 2 8 4 3 3 2 2" xfId="37923"/>
    <cellStyle name="Percent 2 8 4 3 3 3" xfId="27586"/>
    <cellStyle name="Percent 2 8 4 3 4" xfId="12078"/>
    <cellStyle name="Percent 2 8 4 3 4 2" xfId="32755"/>
    <cellStyle name="Percent 2 8 4 3 5" xfId="22418"/>
    <cellStyle name="Percent 2 8 4 4" xfId="3033"/>
    <cellStyle name="Percent 2 8 4 4 2" xfId="8201"/>
    <cellStyle name="Percent 2 8 4 4 2 2" xfId="18538"/>
    <cellStyle name="Percent 2 8 4 4 2 2 2" xfId="39215"/>
    <cellStyle name="Percent 2 8 4 4 2 3" xfId="28878"/>
    <cellStyle name="Percent 2 8 4 4 3" xfId="13370"/>
    <cellStyle name="Percent 2 8 4 4 3 2" xfId="34047"/>
    <cellStyle name="Percent 2 8 4 4 4" xfId="23710"/>
    <cellStyle name="Percent 2 8 4 5" xfId="5617"/>
    <cellStyle name="Percent 2 8 4 5 2" xfId="15954"/>
    <cellStyle name="Percent 2 8 4 5 2 2" xfId="36631"/>
    <cellStyle name="Percent 2 8 4 5 3" xfId="26294"/>
    <cellStyle name="Percent 2 8 4 6" xfId="10786"/>
    <cellStyle name="Percent 2 8 4 6 2" xfId="31463"/>
    <cellStyle name="Percent 2 8 4 7" xfId="21126"/>
    <cellStyle name="Percent 2 8 5" xfId="772"/>
    <cellStyle name="Percent 2 8 5 2" xfId="2064"/>
    <cellStyle name="Percent 2 8 5 2 2" xfId="4648"/>
    <cellStyle name="Percent 2 8 5 2 2 2" xfId="9816"/>
    <cellStyle name="Percent 2 8 5 2 2 2 2" xfId="20153"/>
    <cellStyle name="Percent 2 8 5 2 2 2 2 2" xfId="40830"/>
    <cellStyle name="Percent 2 8 5 2 2 2 3" xfId="30493"/>
    <cellStyle name="Percent 2 8 5 2 2 3" xfId="14985"/>
    <cellStyle name="Percent 2 8 5 2 2 3 2" xfId="35662"/>
    <cellStyle name="Percent 2 8 5 2 2 4" xfId="25325"/>
    <cellStyle name="Percent 2 8 5 2 3" xfId="7232"/>
    <cellStyle name="Percent 2 8 5 2 3 2" xfId="17569"/>
    <cellStyle name="Percent 2 8 5 2 3 2 2" xfId="38246"/>
    <cellStyle name="Percent 2 8 5 2 3 3" xfId="27909"/>
    <cellStyle name="Percent 2 8 5 2 4" xfId="12401"/>
    <cellStyle name="Percent 2 8 5 2 4 2" xfId="33078"/>
    <cellStyle name="Percent 2 8 5 2 5" xfId="22741"/>
    <cellStyle name="Percent 2 8 5 3" xfId="3356"/>
    <cellStyle name="Percent 2 8 5 3 2" xfId="8524"/>
    <cellStyle name="Percent 2 8 5 3 2 2" xfId="18861"/>
    <cellStyle name="Percent 2 8 5 3 2 2 2" xfId="39538"/>
    <cellStyle name="Percent 2 8 5 3 2 3" xfId="29201"/>
    <cellStyle name="Percent 2 8 5 3 3" xfId="13693"/>
    <cellStyle name="Percent 2 8 5 3 3 2" xfId="34370"/>
    <cellStyle name="Percent 2 8 5 3 4" xfId="24033"/>
    <cellStyle name="Percent 2 8 5 4" xfId="5940"/>
    <cellStyle name="Percent 2 8 5 4 2" xfId="16277"/>
    <cellStyle name="Percent 2 8 5 4 2 2" xfId="36954"/>
    <cellStyle name="Percent 2 8 5 4 3" xfId="26617"/>
    <cellStyle name="Percent 2 8 5 5" xfId="11109"/>
    <cellStyle name="Percent 2 8 5 5 2" xfId="31786"/>
    <cellStyle name="Percent 2 8 5 6" xfId="21449"/>
    <cellStyle name="Percent 2 8 6" xfId="1418"/>
    <cellStyle name="Percent 2 8 6 2" xfId="4002"/>
    <cellStyle name="Percent 2 8 6 2 2" xfId="9170"/>
    <cellStyle name="Percent 2 8 6 2 2 2" xfId="19507"/>
    <cellStyle name="Percent 2 8 6 2 2 2 2" xfId="40184"/>
    <cellStyle name="Percent 2 8 6 2 2 3" xfId="29847"/>
    <cellStyle name="Percent 2 8 6 2 3" xfId="14339"/>
    <cellStyle name="Percent 2 8 6 2 3 2" xfId="35016"/>
    <cellStyle name="Percent 2 8 6 2 4" xfId="24679"/>
    <cellStyle name="Percent 2 8 6 3" xfId="6586"/>
    <cellStyle name="Percent 2 8 6 3 2" xfId="16923"/>
    <cellStyle name="Percent 2 8 6 3 2 2" xfId="37600"/>
    <cellStyle name="Percent 2 8 6 3 3" xfId="27263"/>
    <cellStyle name="Percent 2 8 6 4" xfId="11755"/>
    <cellStyle name="Percent 2 8 6 4 2" xfId="32432"/>
    <cellStyle name="Percent 2 8 6 5" xfId="22095"/>
    <cellStyle name="Percent 2 8 7" xfId="2710"/>
    <cellStyle name="Percent 2 8 7 2" xfId="7878"/>
    <cellStyle name="Percent 2 8 7 2 2" xfId="18215"/>
    <cellStyle name="Percent 2 8 7 2 2 2" xfId="38892"/>
    <cellStyle name="Percent 2 8 7 2 3" xfId="28555"/>
    <cellStyle name="Percent 2 8 7 3" xfId="13047"/>
    <cellStyle name="Percent 2 8 7 3 2" xfId="33724"/>
    <cellStyle name="Percent 2 8 7 4" xfId="23387"/>
    <cellStyle name="Percent 2 8 8" xfId="5294"/>
    <cellStyle name="Percent 2 8 8 2" xfId="15631"/>
    <cellStyle name="Percent 2 8 8 2 2" xfId="36308"/>
    <cellStyle name="Percent 2 8 8 3" xfId="25971"/>
    <cellStyle name="Percent 2 8 9" xfId="10463"/>
    <cellStyle name="Percent 2 8 9 2" xfId="31140"/>
    <cellStyle name="Percent 2 9" xfId="161"/>
    <cellStyle name="Percent 2 9 2" xfId="329"/>
    <cellStyle name="Percent 2 9 2 2" xfId="652"/>
    <cellStyle name="Percent 2 9 2 2 2" xfId="1298"/>
    <cellStyle name="Percent 2 9 2 2 2 2" xfId="2590"/>
    <cellStyle name="Percent 2 9 2 2 2 2 2" xfId="5174"/>
    <cellStyle name="Percent 2 9 2 2 2 2 2 2" xfId="10342"/>
    <cellStyle name="Percent 2 9 2 2 2 2 2 2 2" xfId="20679"/>
    <cellStyle name="Percent 2 9 2 2 2 2 2 2 2 2" xfId="41356"/>
    <cellStyle name="Percent 2 9 2 2 2 2 2 2 3" xfId="31019"/>
    <cellStyle name="Percent 2 9 2 2 2 2 2 3" xfId="15511"/>
    <cellStyle name="Percent 2 9 2 2 2 2 2 3 2" xfId="36188"/>
    <cellStyle name="Percent 2 9 2 2 2 2 2 4" xfId="25851"/>
    <cellStyle name="Percent 2 9 2 2 2 2 3" xfId="7758"/>
    <cellStyle name="Percent 2 9 2 2 2 2 3 2" xfId="18095"/>
    <cellStyle name="Percent 2 9 2 2 2 2 3 2 2" xfId="38772"/>
    <cellStyle name="Percent 2 9 2 2 2 2 3 3" xfId="28435"/>
    <cellStyle name="Percent 2 9 2 2 2 2 4" xfId="12927"/>
    <cellStyle name="Percent 2 9 2 2 2 2 4 2" xfId="33604"/>
    <cellStyle name="Percent 2 9 2 2 2 2 5" xfId="23267"/>
    <cellStyle name="Percent 2 9 2 2 2 3" xfId="3882"/>
    <cellStyle name="Percent 2 9 2 2 2 3 2" xfId="9050"/>
    <cellStyle name="Percent 2 9 2 2 2 3 2 2" xfId="19387"/>
    <cellStyle name="Percent 2 9 2 2 2 3 2 2 2" xfId="40064"/>
    <cellStyle name="Percent 2 9 2 2 2 3 2 3" xfId="29727"/>
    <cellStyle name="Percent 2 9 2 2 2 3 3" xfId="14219"/>
    <cellStyle name="Percent 2 9 2 2 2 3 3 2" xfId="34896"/>
    <cellStyle name="Percent 2 9 2 2 2 3 4" xfId="24559"/>
    <cellStyle name="Percent 2 9 2 2 2 4" xfId="6466"/>
    <cellStyle name="Percent 2 9 2 2 2 4 2" xfId="16803"/>
    <cellStyle name="Percent 2 9 2 2 2 4 2 2" xfId="37480"/>
    <cellStyle name="Percent 2 9 2 2 2 4 3" xfId="27143"/>
    <cellStyle name="Percent 2 9 2 2 2 5" xfId="11635"/>
    <cellStyle name="Percent 2 9 2 2 2 5 2" xfId="32312"/>
    <cellStyle name="Percent 2 9 2 2 2 6" xfId="21975"/>
    <cellStyle name="Percent 2 9 2 2 3" xfId="1944"/>
    <cellStyle name="Percent 2 9 2 2 3 2" xfId="4528"/>
    <cellStyle name="Percent 2 9 2 2 3 2 2" xfId="9696"/>
    <cellStyle name="Percent 2 9 2 2 3 2 2 2" xfId="20033"/>
    <cellStyle name="Percent 2 9 2 2 3 2 2 2 2" xfId="40710"/>
    <cellStyle name="Percent 2 9 2 2 3 2 2 3" xfId="30373"/>
    <cellStyle name="Percent 2 9 2 2 3 2 3" xfId="14865"/>
    <cellStyle name="Percent 2 9 2 2 3 2 3 2" xfId="35542"/>
    <cellStyle name="Percent 2 9 2 2 3 2 4" xfId="25205"/>
    <cellStyle name="Percent 2 9 2 2 3 3" xfId="7112"/>
    <cellStyle name="Percent 2 9 2 2 3 3 2" xfId="17449"/>
    <cellStyle name="Percent 2 9 2 2 3 3 2 2" xfId="38126"/>
    <cellStyle name="Percent 2 9 2 2 3 3 3" xfId="27789"/>
    <cellStyle name="Percent 2 9 2 2 3 4" xfId="12281"/>
    <cellStyle name="Percent 2 9 2 2 3 4 2" xfId="32958"/>
    <cellStyle name="Percent 2 9 2 2 3 5" xfId="22621"/>
    <cellStyle name="Percent 2 9 2 2 4" xfId="3236"/>
    <cellStyle name="Percent 2 9 2 2 4 2" xfId="8404"/>
    <cellStyle name="Percent 2 9 2 2 4 2 2" xfId="18741"/>
    <cellStyle name="Percent 2 9 2 2 4 2 2 2" xfId="39418"/>
    <cellStyle name="Percent 2 9 2 2 4 2 3" xfId="29081"/>
    <cellStyle name="Percent 2 9 2 2 4 3" xfId="13573"/>
    <cellStyle name="Percent 2 9 2 2 4 3 2" xfId="34250"/>
    <cellStyle name="Percent 2 9 2 2 4 4" xfId="23913"/>
    <cellStyle name="Percent 2 9 2 2 5" xfId="5820"/>
    <cellStyle name="Percent 2 9 2 2 5 2" xfId="16157"/>
    <cellStyle name="Percent 2 9 2 2 5 2 2" xfId="36834"/>
    <cellStyle name="Percent 2 9 2 2 5 3" xfId="26497"/>
    <cellStyle name="Percent 2 9 2 2 6" xfId="10989"/>
    <cellStyle name="Percent 2 9 2 2 6 2" xfId="31666"/>
    <cellStyle name="Percent 2 9 2 2 7" xfId="21329"/>
    <cellStyle name="Percent 2 9 2 3" xfId="975"/>
    <cellStyle name="Percent 2 9 2 3 2" xfId="2267"/>
    <cellStyle name="Percent 2 9 2 3 2 2" xfId="4851"/>
    <cellStyle name="Percent 2 9 2 3 2 2 2" xfId="10019"/>
    <cellStyle name="Percent 2 9 2 3 2 2 2 2" xfId="20356"/>
    <cellStyle name="Percent 2 9 2 3 2 2 2 2 2" xfId="41033"/>
    <cellStyle name="Percent 2 9 2 3 2 2 2 3" xfId="30696"/>
    <cellStyle name="Percent 2 9 2 3 2 2 3" xfId="15188"/>
    <cellStyle name="Percent 2 9 2 3 2 2 3 2" xfId="35865"/>
    <cellStyle name="Percent 2 9 2 3 2 2 4" xfId="25528"/>
    <cellStyle name="Percent 2 9 2 3 2 3" xfId="7435"/>
    <cellStyle name="Percent 2 9 2 3 2 3 2" xfId="17772"/>
    <cellStyle name="Percent 2 9 2 3 2 3 2 2" xfId="38449"/>
    <cellStyle name="Percent 2 9 2 3 2 3 3" xfId="28112"/>
    <cellStyle name="Percent 2 9 2 3 2 4" xfId="12604"/>
    <cellStyle name="Percent 2 9 2 3 2 4 2" xfId="33281"/>
    <cellStyle name="Percent 2 9 2 3 2 5" xfId="22944"/>
    <cellStyle name="Percent 2 9 2 3 3" xfId="3559"/>
    <cellStyle name="Percent 2 9 2 3 3 2" xfId="8727"/>
    <cellStyle name="Percent 2 9 2 3 3 2 2" xfId="19064"/>
    <cellStyle name="Percent 2 9 2 3 3 2 2 2" xfId="39741"/>
    <cellStyle name="Percent 2 9 2 3 3 2 3" xfId="29404"/>
    <cellStyle name="Percent 2 9 2 3 3 3" xfId="13896"/>
    <cellStyle name="Percent 2 9 2 3 3 3 2" xfId="34573"/>
    <cellStyle name="Percent 2 9 2 3 3 4" xfId="24236"/>
    <cellStyle name="Percent 2 9 2 3 4" xfId="6143"/>
    <cellStyle name="Percent 2 9 2 3 4 2" xfId="16480"/>
    <cellStyle name="Percent 2 9 2 3 4 2 2" xfId="37157"/>
    <cellStyle name="Percent 2 9 2 3 4 3" xfId="26820"/>
    <cellStyle name="Percent 2 9 2 3 5" xfId="11312"/>
    <cellStyle name="Percent 2 9 2 3 5 2" xfId="31989"/>
    <cellStyle name="Percent 2 9 2 3 6" xfId="21652"/>
    <cellStyle name="Percent 2 9 2 4" xfId="1621"/>
    <cellStyle name="Percent 2 9 2 4 2" xfId="4205"/>
    <cellStyle name="Percent 2 9 2 4 2 2" xfId="9373"/>
    <cellStyle name="Percent 2 9 2 4 2 2 2" xfId="19710"/>
    <cellStyle name="Percent 2 9 2 4 2 2 2 2" xfId="40387"/>
    <cellStyle name="Percent 2 9 2 4 2 2 3" xfId="30050"/>
    <cellStyle name="Percent 2 9 2 4 2 3" xfId="14542"/>
    <cellStyle name="Percent 2 9 2 4 2 3 2" xfId="35219"/>
    <cellStyle name="Percent 2 9 2 4 2 4" xfId="24882"/>
    <cellStyle name="Percent 2 9 2 4 3" xfId="6789"/>
    <cellStyle name="Percent 2 9 2 4 3 2" xfId="17126"/>
    <cellStyle name="Percent 2 9 2 4 3 2 2" xfId="37803"/>
    <cellStyle name="Percent 2 9 2 4 3 3" xfId="27466"/>
    <cellStyle name="Percent 2 9 2 4 4" xfId="11958"/>
    <cellStyle name="Percent 2 9 2 4 4 2" xfId="32635"/>
    <cellStyle name="Percent 2 9 2 4 5" xfId="22298"/>
    <cellStyle name="Percent 2 9 2 5" xfId="2913"/>
    <cellStyle name="Percent 2 9 2 5 2" xfId="8081"/>
    <cellStyle name="Percent 2 9 2 5 2 2" xfId="18418"/>
    <cellStyle name="Percent 2 9 2 5 2 2 2" xfId="39095"/>
    <cellStyle name="Percent 2 9 2 5 2 3" xfId="28758"/>
    <cellStyle name="Percent 2 9 2 5 3" xfId="13250"/>
    <cellStyle name="Percent 2 9 2 5 3 2" xfId="33927"/>
    <cellStyle name="Percent 2 9 2 5 4" xfId="23590"/>
    <cellStyle name="Percent 2 9 2 6" xfId="5497"/>
    <cellStyle name="Percent 2 9 2 6 2" xfId="15834"/>
    <cellStyle name="Percent 2 9 2 6 2 2" xfId="36511"/>
    <cellStyle name="Percent 2 9 2 6 3" xfId="26174"/>
    <cellStyle name="Percent 2 9 2 7" xfId="10666"/>
    <cellStyle name="Percent 2 9 2 7 2" xfId="31343"/>
    <cellStyle name="Percent 2 9 2 8" xfId="21006"/>
    <cellStyle name="Percent 2 9 3" xfId="489"/>
    <cellStyle name="Percent 2 9 3 2" xfId="1135"/>
    <cellStyle name="Percent 2 9 3 2 2" xfId="2427"/>
    <cellStyle name="Percent 2 9 3 2 2 2" xfId="5011"/>
    <cellStyle name="Percent 2 9 3 2 2 2 2" xfId="10179"/>
    <cellStyle name="Percent 2 9 3 2 2 2 2 2" xfId="20516"/>
    <cellStyle name="Percent 2 9 3 2 2 2 2 2 2" xfId="41193"/>
    <cellStyle name="Percent 2 9 3 2 2 2 2 3" xfId="30856"/>
    <cellStyle name="Percent 2 9 3 2 2 2 3" xfId="15348"/>
    <cellStyle name="Percent 2 9 3 2 2 2 3 2" xfId="36025"/>
    <cellStyle name="Percent 2 9 3 2 2 2 4" xfId="25688"/>
    <cellStyle name="Percent 2 9 3 2 2 3" xfId="7595"/>
    <cellStyle name="Percent 2 9 3 2 2 3 2" xfId="17932"/>
    <cellStyle name="Percent 2 9 3 2 2 3 2 2" xfId="38609"/>
    <cellStyle name="Percent 2 9 3 2 2 3 3" xfId="28272"/>
    <cellStyle name="Percent 2 9 3 2 2 4" xfId="12764"/>
    <cellStyle name="Percent 2 9 3 2 2 4 2" xfId="33441"/>
    <cellStyle name="Percent 2 9 3 2 2 5" xfId="23104"/>
    <cellStyle name="Percent 2 9 3 2 3" xfId="3719"/>
    <cellStyle name="Percent 2 9 3 2 3 2" xfId="8887"/>
    <cellStyle name="Percent 2 9 3 2 3 2 2" xfId="19224"/>
    <cellStyle name="Percent 2 9 3 2 3 2 2 2" xfId="39901"/>
    <cellStyle name="Percent 2 9 3 2 3 2 3" xfId="29564"/>
    <cellStyle name="Percent 2 9 3 2 3 3" xfId="14056"/>
    <cellStyle name="Percent 2 9 3 2 3 3 2" xfId="34733"/>
    <cellStyle name="Percent 2 9 3 2 3 4" xfId="24396"/>
    <cellStyle name="Percent 2 9 3 2 4" xfId="6303"/>
    <cellStyle name="Percent 2 9 3 2 4 2" xfId="16640"/>
    <cellStyle name="Percent 2 9 3 2 4 2 2" xfId="37317"/>
    <cellStyle name="Percent 2 9 3 2 4 3" xfId="26980"/>
    <cellStyle name="Percent 2 9 3 2 5" xfId="11472"/>
    <cellStyle name="Percent 2 9 3 2 5 2" xfId="32149"/>
    <cellStyle name="Percent 2 9 3 2 6" xfId="21812"/>
    <cellStyle name="Percent 2 9 3 3" xfId="1781"/>
    <cellStyle name="Percent 2 9 3 3 2" xfId="4365"/>
    <cellStyle name="Percent 2 9 3 3 2 2" xfId="9533"/>
    <cellStyle name="Percent 2 9 3 3 2 2 2" xfId="19870"/>
    <cellStyle name="Percent 2 9 3 3 2 2 2 2" xfId="40547"/>
    <cellStyle name="Percent 2 9 3 3 2 2 3" xfId="30210"/>
    <cellStyle name="Percent 2 9 3 3 2 3" xfId="14702"/>
    <cellStyle name="Percent 2 9 3 3 2 3 2" xfId="35379"/>
    <cellStyle name="Percent 2 9 3 3 2 4" xfId="25042"/>
    <cellStyle name="Percent 2 9 3 3 3" xfId="6949"/>
    <cellStyle name="Percent 2 9 3 3 3 2" xfId="17286"/>
    <cellStyle name="Percent 2 9 3 3 3 2 2" xfId="37963"/>
    <cellStyle name="Percent 2 9 3 3 3 3" xfId="27626"/>
    <cellStyle name="Percent 2 9 3 3 4" xfId="12118"/>
    <cellStyle name="Percent 2 9 3 3 4 2" xfId="32795"/>
    <cellStyle name="Percent 2 9 3 3 5" xfId="22458"/>
    <cellStyle name="Percent 2 9 3 4" xfId="3073"/>
    <cellStyle name="Percent 2 9 3 4 2" xfId="8241"/>
    <cellStyle name="Percent 2 9 3 4 2 2" xfId="18578"/>
    <cellStyle name="Percent 2 9 3 4 2 2 2" xfId="39255"/>
    <cellStyle name="Percent 2 9 3 4 2 3" xfId="28918"/>
    <cellStyle name="Percent 2 9 3 4 3" xfId="13410"/>
    <cellStyle name="Percent 2 9 3 4 3 2" xfId="34087"/>
    <cellStyle name="Percent 2 9 3 4 4" xfId="23750"/>
    <cellStyle name="Percent 2 9 3 5" xfId="5657"/>
    <cellStyle name="Percent 2 9 3 5 2" xfId="15994"/>
    <cellStyle name="Percent 2 9 3 5 2 2" xfId="36671"/>
    <cellStyle name="Percent 2 9 3 5 3" xfId="26334"/>
    <cellStyle name="Percent 2 9 3 6" xfId="10826"/>
    <cellStyle name="Percent 2 9 3 6 2" xfId="31503"/>
    <cellStyle name="Percent 2 9 3 7" xfId="21166"/>
    <cellStyle name="Percent 2 9 4" xfId="812"/>
    <cellStyle name="Percent 2 9 4 2" xfId="2104"/>
    <cellStyle name="Percent 2 9 4 2 2" xfId="4688"/>
    <cellStyle name="Percent 2 9 4 2 2 2" xfId="9856"/>
    <cellStyle name="Percent 2 9 4 2 2 2 2" xfId="20193"/>
    <cellStyle name="Percent 2 9 4 2 2 2 2 2" xfId="40870"/>
    <cellStyle name="Percent 2 9 4 2 2 2 3" xfId="30533"/>
    <cellStyle name="Percent 2 9 4 2 2 3" xfId="15025"/>
    <cellStyle name="Percent 2 9 4 2 2 3 2" xfId="35702"/>
    <cellStyle name="Percent 2 9 4 2 2 4" xfId="25365"/>
    <cellStyle name="Percent 2 9 4 2 3" xfId="7272"/>
    <cellStyle name="Percent 2 9 4 2 3 2" xfId="17609"/>
    <cellStyle name="Percent 2 9 4 2 3 2 2" xfId="38286"/>
    <cellStyle name="Percent 2 9 4 2 3 3" xfId="27949"/>
    <cellStyle name="Percent 2 9 4 2 4" xfId="12441"/>
    <cellStyle name="Percent 2 9 4 2 4 2" xfId="33118"/>
    <cellStyle name="Percent 2 9 4 2 5" xfId="22781"/>
    <cellStyle name="Percent 2 9 4 3" xfId="3396"/>
    <cellStyle name="Percent 2 9 4 3 2" xfId="8564"/>
    <cellStyle name="Percent 2 9 4 3 2 2" xfId="18901"/>
    <cellStyle name="Percent 2 9 4 3 2 2 2" xfId="39578"/>
    <cellStyle name="Percent 2 9 4 3 2 3" xfId="29241"/>
    <cellStyle name="Percent 2 9 4 3 3" xfId="13733"/>
    <cellStyle name="Percent 2 9 4 3 3 2" xfId="34410"/>
    <cellStyle name="Percent 2 9 4 3 4" xfId="24073"/>
    <cellStyle name="Percent 2 9 4 4" xfId="5980"/>
    <cellStyle name="Percent 2 9 4 4 2" xfId="16317"/>
    <cellStyle name="Percent 2 9 4 4 2 2" xfId="36994"/>
    <cellStyle name="Percent 2 9 4 4 3" xfId="26657"/>
    <cellStyle name="Percent 2 9 4 5" xfId="11149"/>
    <cellStyle name="Percent 2 9 4 5 2" xfId="31826"/>
    <cellStyle name="Percent 2 9 4 6" xfId="21489"/>
    <cellStyle name="Percent 2 9 5" xfId="1458"/>
    <cellStyle name="Percent 2 9 5 2" xfId="4042"/>
    <cellStyle name="Percent 2 9 5 2 2" xfId="9210"/>
    <cellStyle name="Percent 2 9 5 2 2 2" xfId="19547"/>
    <cellStyle name="Percent 2 9 5 2 2 2 2" xfId="40224"/>
    <cellStyle name="Percent 2 9 5 2 2 3" xfId="29887"/>
    <cellStyle name="Percent 2 9 5 2 3" xfId="14379"/>
    <cellStyle name="Percent 2 9 5 2 3 2" xfId="35056"/>
    <cellStyle name="Percent 2 9 5 2 4" xfId="24719"/>
    <cellStyle name="Percent 2 9 5 3" xfId="6626"/>
    <cellStyle name="Percent 2 9 5 3 2" xfId="16963"/>
    <cellStyle name="Percent 2 9 5 3 2 2" xfId="37640"/>
    <cellStyle name="Percent 2 9 5 3 3" xfId="27303"/>
    <cellStyle name="Percent 2 9 5 4" xfId="11795"/>
    <cellStyle name="Percent 2 9 5 4 2" xfId="32472"/>
    <cellStyle name="Percent 2 9 5 5" xfId="22135"/>
    <cellStyle name="Percent 2 9 6" xfId="2750"/>
    <cellStyle name="Percent 2 9 6 2" xfId="7918"/>
    <cellStyle name="Percent 2 9 6 2 2" xfId="18255"/>
    <cellStyle name="Percent 2 9 6 2 2 2" xfId="38932"/>
    <cellStyle name="Percent 2 9 6 2 3" xfId="28595"/>
    <cellStyle name="Percent 2 9 6 3" xfId="13087"/>
    <cellStyle name="Percent 2 9 6 3 2" xfId="33764"/>
    <cellStyle name="Percent 2 9 6 4" xfId="23427"/>
    <cellStyle name="Percent 2 9 7" xfId="5334"/>
    <cellStyle name="Percent 2 9 7 2" xfId="15671"/>
    <cellStyle name="Percent 2 9 7 2 2" xfId="36348"/>
    <cellStyle name="Percent 2 9 7 3" xfId="26011"/>
    <cellStyle name="Percent 2 9 8" xfId="10503"/>
    <cellStyle name="Percent 2 9 8 2" xfId="31180"/>
    <cellStyle name="Percent 2 9 9" xfId="20843"/>
    <cellStyle name="Percent 3" xfId="53"/>
    <cellStyle name="Percent 3 2" xfId="42587"/>
    <cellStyle name="Percent 3 3" xfId="42481"/>
    <cellStyle name="Percent 3 4" xfId="42365"/>
    <cellStyle name="Percent 4" xfId="50"/>
    <cellStyle name="Percent 4 2" xfId="42588"/>
    <cellStyle name="Percent 4 3" xfId="42482"/>
    <cellStyle name="Percent 4 4" xfId="42366"/>
    <cellStyle name="Percent 5" xfId="246"/>
    <cellStyle name="Percent 5 2" xfId="42589"/>
    <cellStyle name="Percent 5 3" xfId="42483"/>
    <cellStyle name="Percent 5 4" xfId="42367"/>
    <cellStyle name="Percent 6" xfId="243"/>
    <cellStyle name="Percent 6 2" xfId="570"/>
    <cellStyle name="Percent 6 2 2" xfId="1216"/>
    <cellStyle name="Percent 6 2 2 2" xfId="2508"/>
    <cellStyle name="Percent 6 2 2 2 2" xfId="5092"/>
    <cellStyle name="Percent 6 2 2 2 2 2" xfId="10260"/>
    <cellStyle name="Percent 6 2 2 2 2 2 2" xfId="20597"/>
    <cellStyle name="Percent 6 2 2 2 2 2 2 2" xfId="41274"/>
    <cellStyle name="Percent 6 2 2 2 2 2 3" xfId="30937"/>
    <cellStyle name="Percent 6 2 2 2 2 3" xfId="15429"/>
    <cellStyle name="Percent 6 2 2 2 2 3 2" xfId="36106"/>
    <cellStyle name="Percent 6 2 2 2 2 4" xfId="25769"/>
    <cellStyle name="Percent 6 2 2 2 3" xfId="7676"/>
    <cellStyle name="Percent 6 2 2 2 3 2" xfId="18013"/>
    <cellStyle name="Percent 6 2 2 2 3 2 2" xfId="38690"/>
    <cellStyle name="Percent 6 2 2 2 3 3" xfId="28353"/>
    <cellStyle name="Percent 6 2 2 2 4" xfId="12845"/>
    <cellStyle name="Percent 6 2 2 2 4 2" xfId="33522"/>
    <cellStyle name="Percent 6 2 2 2 5" xfId="23185"/>
    <cellStyle name="Percent 6 2 2 3" xfId="3800"/>
    <cellStyle name="Percent 6 2 2 3 2" xfId="8968"/>
    <cellStyle name="Percent 6 2 2 3 2 2" xfId="19305"/>
    <cellStyle name="Percent 6 2 2 3 2 2 2" xfId="39982"/>
    <cellStyle name="Percent 6 2 2 3 2 3" xfId="29645"/>
    <cellStyle name="Percent 6 2 2 3 3" xfId="14137"/>
    <cellStyle name="Percent 6 2 2 3 3 2" xfId="34814"/>
    <cellStyle name="Percent 6 2 2 3 4" xfId="24477"/>
    <cellStyle name="Percent 6 2 2 4" xfId="6384"/>
    <cellStyle name="Percent 6 2 2 4 2" xfId="16721"/>
    <cellStyle name="Percent 6 2 2 4 2 2" xfId="37398"/>
    <cellStyle name="Percent 6 2 2 4 3" xfId="27061"/>
    <cellStyle name="Percent 6 2 2 5" xfId="11553"/>
    <cellStyle name="Percent 6 2 2 5 2" xfId="32230"/>
    <cellStyle name="Percent 6 2 2 6" xfId="21893"/>
    <cellStyle name="Percent 6 2 3" xfId="1862"/>
    <cellStyle name="Percent 6 2 3 2" xfId="4446"/>
    <cellStyle name="Percent 6 2 3 2 2" xfId="9614"/>
    <cellStyle name="Percent 6 2 3 2 2 2" xfId="19951"/>
    <cellStyle name="Percent 6 2 3 2 2 2 2" xfId="40628"/>
    <cellStyle name="Percent 6 2 3 2 2 3" xfId="30291"/>
    <cellStyle name="Percent 6 2 3 2 3" xfId="14783"/>
    <cellStyle name="Percent 6 2 3 2 3 2" xfId="35460"/>
    <cellStyle name="Percent 6 2 3 2 4" xfId="25123"/>
    <cellStyle name="Percent 6 2 3 3" xfId="7030"/>
    <cellStyle name="Percent 6 2 3 3 2" xfId="17367"/>
    <cellStyle name="Percent 6 2 3 3 2 2" xfId="38044"/>
    <cellStyle name="Percent 6 2 3 3 3" xfId="27707"/>
    <cellStyle name="Percent 6 2 3 4" xfId="12199"/>
    <cellStyle name="Percent 6 2 3 4 2" xfId="32876"/>
    <cellStyle name="Percent 6 2 3 5" xfId="22539"/>
    <cellStyle name="Percent 6 2 4" xfId="3154"/>
    <cellStyle name="Percent 6 2 4 2" xfId="8322"/>
    <cellStyle name="Percent 6 2 4 2 2" xfId="18659"/>
    <cellStyle name="Percent 6 2 4 2 2 2" xfId="39336"/>
    <cellStyle name="Percent 6 2 4 2 3" xfId="28999"/>
    <cellStyle name="Percent 6 2 4 3" xfId="13491"/>
    <cellStyle name="Percent 6 2 4 3 2" xfId="34168"/>
    <cellStyle name="Percent 6 2 4 4" xfId="23831"/>
    <cellStyle name="Percent 6 2 5" xfId="5738"/>
    <cellStyle name="Percent 6 2 5 2" xfId="16075"/>
    <cellStyle name="Percent 6 2 5 2 2" xfId="36752"/>
    <cellStyle name="Percent 6 2 5 3" xfId="26415"/>
    <cellStyle name="Percent 6 2 6" xfId="10907"/>
    <cellStyle name="Percent 6 2 6 2" xfId="31584"/>
    <cellStyle name="Percent 6 2 7" xfId="21247"/>
    <cellStyle name="Percent 6 3" xfId="893"/>
    <cellStyle name="Percent 6 3 2" xfId="2185"/>
    <cellStyle name="Percent 6 3 2 2" xfId="4769"/>
    <cellStyle name="Percent 6 3 2 2 2" xfId="9937"/>
    <cellStyle name="Percent 6 3 2 2 2 2" xfId="20274"/>
    <cellStyle name="Percent 6 3 2 2 2 2 2" xfId="40951"/>
    <cellStyle name="Percent 6 3 2 2 2 3" xfId="30614"/>
    <cellStyle name="Percent 6 3 2 2 3" xfId="15106"/>
    <cellStyle name="Percent 6 3 2 2 3 2" xfId="35783"/>
    <cellStyle name="Percent 6 3 2 2 4" xfId="25446"/>
    <cellStyle name="Percent 6 3 2 3" xfId="7353"/>
    <cellStyle name="Percent 6 3 2 3 2" xfId="17690"/>
    <cellStyle name="Percent 6 3 2 3 2 2" xfId="38367"/>
    <cellStyle name="Percent 6 3 2 3 3" xfId="28030"/>
    <cellStyle name="Percent 6 3 2 4" xfId="12522"/>
    <cellStyle name="Percent 6 3 2 4 2" xfId="33199"/>
    <cellStyle name="Percent 6 3 2 5" xfId="22862"/>
    <cellStyle name="Percent 6 3 3" xfId="3477"/>
    <cellStyle name="Percent 6 3 3 2" xfId="8645"/>
    <cellStyle name="Percent 6 3 3 2 2" xfId="18982"/>
    <cellStyle name="Percent 6 3 3 2 2 2" xfId="39659"/>
    <cellStyle name="Percent 6 3 3 2 3" xfId="29322"/>
    <cellStyle name="Percent 6 3 3 3" xfId="13814"/>
    <cellStyle name="Percent 6 3 3 3 2" xfId="34491"/>
    <cellStyle name="Percent 6 3 3 4" xfId="24154"/>
    <cellStyle name="Percent 6 3 4" xfId="6061"/>
    <cellStyle name="Percent 6 3 4 2" xfId="16398"/>
    <cellStyle name="Percent 6 3 4 2 2" xfId="37075"/>
    <cellStyle name="Percent 6 3 4 3" xfId="26738"/>
    <cellStyle name="Percent 6 3 5" xfId="11230"/>
    <cellStyle name="Percent 6 3 5 2" xfId="31907"/>
    <cellStyle name="Percent 6 3 6" xfId="21570"/>
    <cellStyle name="Percent 6 4" xfId="1539"/>
    <cellStyle name="Percent 6 4 2" xfId="4123"/>
    <cellStyle name="Percent 6 4 2 2" xfId="9291"/>
    <cellStyle name="Percent 6 4 2 2 2" xfId="19628"/>
    <cellStyle name="Percent 6 4 2 2 2 2" xfId="40305"/>
    <cellStyle name="Percent 6 4 2 2 3" xfId="29968"/>
    <cellStyle name="Percent 6 4 2 3" xfId="14460"/>
    <cellStyle name="Percent 6 4 2 3 2" xfId="35137"/>
    <cellStyle name="Percent 6 4 2 4" xfId="24800"/>
    <cellStyle name="Percent 6 4 3" xfId="6707"/>
    <cellStyle name="Percent 6 4 3 2" xfId="17044"/>
    <cellStyle name="Percent 6 4 3 2 2" xfId="37721"/>
    <cellStyle name="Percent 6 4 3 3" xfId="27384"/>
    <cellStyle name="Percent 6 4 4" xfId="11876"/>
    <cellStyle name="Percent 6 4 4 2" xfId="32553"/>
    <cellStyle name="Percent 6 4 5" xfId="22216"/>
    <cellStyle name="Percent 6 5" xfId="2831"/>
    <cellStyle name="Percent 6 5 2" xfId="7999"/>
    <cellStyle name="Percent 6 5 2 2" xfId="18336"/>
    <cellStyle name="Percent 6 5 2 2 2" xfId="39013"/>
    <cellStyle name="Percent 6 5 2 3" xfId="28676"/>
    <cellStyle name="Percent 6 5 3" xfId="13168"/>
    <cellStyle name="Percent 6 5 3 2" xfId="33845"/>
    <cellStyle name="Percent 6 5 4" xfId="23508"/>
    <cellStyle name="Percent 6 6" xfId="5415"/>
    <cellStyle name="Percent 6 6 2" xfId="15752"/>
    <cellStyle name="Percent 6 6 2 2" xfId="36429"/>
    <cellStyle name="Percent 6 6 3" xfId="26092"/>
    <cellStyle name="Percent 6 7" xfId="10584"/>
    <cellStyle name="Percent 6 7 2" xfId="31261"/>
    <cellStyle name="Percent 6 8" xfId="20924"/>
    <cellStyle name="Percent 7" xfId="45"/>
    <cellStyle name="Percent 8" xfId="42636"/>
    <cellStyle name="PSChar" xfId="42368"/>
    <cellStyle name="PSDate" xfId="42369"/>
    <cellStyle name="PSDec" xfId="42370"/>
    <cellStyle name="PSHeading" xfId="42371"/>
    <cellStyle name="PSInt" xfId="42372"/>
    <cellStyle name="PSSpacer" xfId="42373"/>
    <cellStyle name="ShortMonth" xfId="42374"/>
    <cellStyle name="ShortWeek" xfId="42375"/>
    <cellStyle name="SPECIAL" xfId="42376"/>
    <cellStyle name="Title 2" xfId="41493"/>
    <cellStyle name="Title 2 2" xfId="41551"/>
    <cellStyle name="Title 3" xfId="41605"/>
    <cellStyle name="Title 4" xfId="42669"/>
    <cellStyle name="Title 5" xfId="41444"/>
    <cellStyle name="Total" xfId="17" builtinId="25" customBuiltin="1"/>
    <cellStyle name="Total 2" xfId="41494"/>
    <cellStyle name="Total 2 2" xfId="41552"/>
    <cellStyle name="Total 2 3" xfId="42606"/>
    <cellStyle name="Total 3" xfId="41606"/>
    <cellStyle name="Warning Text" xfId="14" builtinId="11" customBuiltin="1"/>
    <cellStyle name="Warning Text 2" xfId="41495"/>
    <cellStyle name="Warning Text 2 2" xfId="42603"/>
    <cellStyle name="Year" xfId="42377"/>
  </cellStyles>
  <dxfs count="54">
    <dxf>
      <numFmt numFmtId="0" formatCode="General"/>
    </dxf>
    <dxf>
      <numFmt numFmtId="0" formatCode="General"/>
    </dxf>
    <dxf>
      <numFmt numFmtId="0" formatCode="General"/>
    </dxf>
    <dxf>
      <numFmt numFmtId="30" formatCode="@"/>
    </dxf>
    <dxf>
      <numFmt numFmtId="1" formatCode="0"/>
    </dxf>
    <dxf>
      <numFmt numFmtId="30" formatCode="@"/>
    </dxf>
    <dxf>
      <numFmt numFmtId="30" formatCode="@"/>
    </dxf>
    <dxf>
      <numFmt numFmtId="30" formatCode="@"/>
    </dxf>
    <dxf>
      <numFmt numFmtId="30" formatCode="@"/>
    </dxf>
    <dxf>
      <numFmt numFmtId="30" formatCode="@"/>
    </dxf>
    <dxf>
      <numFmt numFmtId="30" formatCode="@"/>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00B0F0"/>
        </patternFill>
      </fill>
    </dxf>
    <dxf>
      <alignment horizontal="center" vertical="center" textRotation="0" wrapText="0" indent="0" justifyLastLine="0" shrinkToFit="0" readingOrder="0"/>
      <protection locked="1" hidden="1"/>
    </dxf>
    <dxf>
      <alignment horizontal="left" vertical="center" textRotation="0" wrapText="0" indent="0" justifyLastLine="0" shrinkToFit="0" readingOrder="0"/>
      <protection locked="1" hidden="1"/>
    </dxf>
    <dxf>
      <alignment horizontal="left" vertical="center" textRotation="0" wrapText="0" indent="0" justifyLastLine="0" shrinkToFit="0" readingOrder="0"/>
      <protection locked="1" hidden="1"/>
    </dxf>
    <dxf>
      <alignment horizontal="left" vertical="center" textRotation="0" wrapText="0" indent="0" justifyLastLine="0" shrinkToFit="0" readingOrder="0"/>
      <protection locked="1" hidden="1"/>
    </dxf>
    <dxf>
      <alignment horizontal="left" vertical="center"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protection locked="1" hidden="1"/>
    </dxf>
    <dxf>
      <border outline="0">
        <left style="thin">
          <color indexed="64"/>
        </left>
        <right style="thin">
          <color indexed="64"/>
        </right>
        <top style="thin">
          <color indexed="64"/>
        </top>
      </border>
    </dxf>
    <dxf>
      <alignment horizontal="left" vertical="center" textRotation="0" wrapText="0" indent="0" justifyLastLine="0" shrinkToFit="0" readingOrder="0"/>
      <protection locked="1" hidden="1"/>
    </dxf>
    <dxf>
      <border outline="0">
        <bottom style="medium">
          <color indexed="64"/>
        </bottom>
      </border>
    </dxf>
    <dxf>
      <font>
        <b/>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protection locked="1" hidden="1"/>
    </dxf>
    <dxf>
      <font>
        <color rgb="FF9C0006"/>
      </font>
      <fill>
        <patternFill>
          <bgColor rgb="FFFFC7CE"/>
        </patternFill>
      </fill>
    </dxf>
    <dxf>
      <font>
        <color rgb="FF006100"/>
      </font>
      <fill>
        <patternFill>
          <bgColor rgb="FFC6EFCE"/>
        </patternFill>
      </fill>
    </dxf>
    <dxf>
      <alignment horizontal="center" vertical="center" textRotation="0" wrapText="0" indent="0" justifyLastLine="0" shrinkToFit="0" readingOrder="0"/>
      <protection locked="1" hidden="1"/>
    </dxf>
    <dxf>
      <alignment horizontal="left" vertical="center" textRotation="0" wrapText="0" indent="0" justifyLastLine="0" shrinkToFit="0" readingOrder="0"/>
      <protection locked="1" hidden="1"/>
    </dxf>
    <dxf>
      <numFmt numFmtId="1" formatCode="0"/>
      <alignment horizontal="left" vertical="center" textRotation="0" wrapText="0" indent="0" justifyLastLine="0" shrinkToFit="0" readingOrder="0"/>
      <protection locked="1" hidden="1"/>
    </dxf>
    <dxf>
      <alignment horizontal="left" vertical="center" textRotation="0" wrapText="0" indent="0" justifyLastLine="0" shrinkToFit="0" readingOrder="0"/>
      <protection locked="1" hidden="1"/>
    </dxf>
    <dxf>
      <alignment horizontal="left" vertical="center" textRotation="0" wrapText="0" indent="0" justifyLastLine="0" shrinkToFit="0" readingOrder="0"/>
      <border diagonalUp="0" diagonalDown="0">
        <left style="thin">
          <color indexed="64"/>
        </left>
        <right/>
        <top/>
        <bottom/>
        <vertical/>
        <horizontal/>
      </border>
      <protection locked="1" hidden="1"/>
    </dxf>
    <dxf>
      <alignment horizontal="left" vertical="center" textRotation="0" wrapText="0" indent="0" justifyLastLine="0" shrinkToFit="0" readingOrder="0"/>
      <protection locked="1" hidden="1"/>
    </dxf>
    <dxf>
      <border outline="0">
        <left style="thin">
          <color indexed="64"/>
        </left>
        <right style="thin">
          <color indexed="64"/>
        </right>
        <top style="thin">
          <color indexed="64"/>
        </top>
      </border>
    </dxf>
    <dxf>
      <border outline="0">
        <bottom style="medium">
          <color indexed="64"/>
        </bottom>
      </border>
    </dxf>
    <dxf>
      <font>
        <b/>
        <i val="0"/>
        <strike val="0"/>
        <condense val="0"/>
        <extend val="0"/>
        <outline val="0"/>
        <shadow val="0"/>
        <u val="none"/>
        <vertAlign val="baseline"/>
        <sz val="11"/>
        <color theme="1"/>
        <name val="Calibri"/>
        <scheme val="minor"/>
      </font>
      <numFmt numFmtId="30" formatCode="@"/>
      <alignment horizontal="center" vertical="center" textRotation="0" wrapText="0" indent="0" justifyLastLine="0" shrinkToFit="0" readingOrder="0"/>
      <protection locked="1" hidden="1"/>
    </dxf>
    <dxf>
      <font>
        <color rgb="FF006100"/>
      </font>
      <fill>
        <patternFill>
          <bgColor rgb="FFC6EFCE"/>
        </patternFill>
      </fill>
    </dxf>
    <dxf>
      <font>
        <color rgb="FF9C0006"/>
      </font>
      <fill>
        <patternFill>
          <bgColor rgb="FFFFC7CE"/>
        </patternFill>
      </fill>
    </dxf>
    <dxf>
      <fill>
        <patternFill patternType="solid">
          <fgColor rgb="FFDCE6F1"/>
          <bgColor rgb="FFDCE6F1"/>
        </patternFill>
      </fill>
    </dxf>
    <dxf>
      <fill>
        <patternFill patternType="solid">
          <fgColor rgb="FFDCE6F1"/>
          <bgColor rgb="FFDCE6F1"/>
        </patternFill>
      </fill>
    </dxf>
    <dxf>
      <font>
        <b/>
        <color rgb="FF000000"/>
      </font>
    </dxf>
    <dxf>
      <font>
        <b/>
        <color rgb="FF000000"/>
      </font>
      <fill>
        <patternFill patternType="solid">
          <fgColor rgb="FFDCE6F1"/>
          <bgColor rgb="FFDCE6F1"/>
        </patternFill>
      </fill>
    </dxf>
    <dxf>
      <font>
        <b/>
        <color rgb="FF000000"/>
      </font>
    </dxf>
    <dxf>
      <font>
        <b/>
        <color rgb="FF000000"/>
      </font>
      <fill>
        <patternFill patternType="solid">
          <fgColor rgb="FFB8CCE4"/>
          <bgColor rgb="FFB8CCE4"/>
        </patternFill>
      </fill>
    </dxf>
    <dxf>
      <font>
        <b/>
        <color rgb="FF000000"/>
      </font>
      <border>
        <left style="medium">
          <color rgb="FFB8CCE4"/>
        </left>
        <right style="medium">
          <color rgb="FFB8CCE4"/>
        </right>
        <top style="medium">
          <color rgb="FFB8CCE4"/>
        </top>
        <bottom style="medium">
          <color rgb="FFB8CCE4"/>
        </bottom>
      </border>
    </dxf>
    <dxf>
      <border>
        <left style="thin">
          <color rgb="FF95B3D7"/>
        </left>
        <right style="thin">
          <color rgb="FF95B3D7"/>
        </right>
      </border>
    </dxf>
    <dxf>
      <border>
        <top style="thin">
          <color rgb="FF95B3D7"/>
        </top>
        <bottom style="thin">
          <color rgb="FF95B3D7"/>
        </bottom>
        <horizontal style="thin">
          <color rgb="FF95B3D7"/>
        </horizontal>
      </border>
    </dxf>
    <dxf>
      <font>
        <b/>
        <color rgb="FF000000"/>
      </font>
      <border>
        <top style="thin">
          <color rgb="FF366092"/>
        </top>
        <bottom style="medium">
          <color rgb="FF366092"/>
        </bottom>
      </border>
    </dxf>
    <dxf>
      <font>
        <b/>
        <color rgb="FFFFFFFF"/>
      </font>
      <fill>
        <patternFill patternType="solid">
          <fgColor rgb="FF4F81BD"/>
          <bgColor rgb="FF4F81BD"/>
        </patternFill>
      </fill>
      <border>
        <top style="medium">
          <color rgb="FF366092"/>
        </top>
      </border>
    </dxf>
    <dxf>
      <font>
        <color rgb="FF000000"/>
      </font>
    </dxf>
  </dxfs>
  <tableStyles count="1" defaultTableStyle="TableStyleMedium2" defaultPivotStyle="PivotStyleLight16">
    <tableStyle name="PivotStyleMedium9 2" table="0" count="12">
      <tableStyleElement type="wholeTable" dxfId="53"/>
      <tableStyleElement type="headerRow" dxfId="52"/>
      <tableStyleElement type="totalRow" dxfId="51"/>
      <tableStyleElement type="firstRowStripe" dxfId="50"/>
      <tableStyleElement type="firstColumnStripe" dxfId="49"/>
      <tableStyleElement type="firstSubtotalColumn" dxfId="48"/>
      <tableStyleElement type="firstSubtotalRow" dxfId="47"/>
      <tableStyleElement type="secondSubtotalRow" dxfId="46"/>
      <tableStyleElement type="firstRowSubheading" dxfId="45"/>
      <tableStyleElement type="secondRowSubheading" dxfId="44"/>
      <tableStyleElement type="pageFieldLabels" dxfId="43"/>
      <tableStyleElement type="pageFieldValues" dxfId="42"/>
    </tableStyle>
  </tableStyles>
  <colors>
    <mruColors>
      <color rgb="FFFFFFCC"/>
      <color rgb="FFFFFF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552450</xdr:colOff>
      <xdr:row>0</xdr:row>
      <xdr:rowOff>24848</xdr:rowOff>
    </xdr:from>
    <xdr:to>
      <xdr:col>10</xdr:col>
      <xdr:colOff>0</xdr:colOff>
      <xdr:row>4</xdr:row>
      <xdr:rowOff>314739</xdr:rowOff>
    </xdr:to>
    <xdr:sp macro="" textlink="">
      <xdr:nvSpPr>
        <xdr:cNvPr id="2" name="TextBox 1"/>
        <xdr:cNvSpPr txBox="1"/>
      </xdr:nvSpPr>
      <xdr:spPr>
        <a:xfrm>
          <a:off x="5588276" y="24848"/>
          <a:ext cx="6686550" cy="155713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en-US" sz="1050" b="1"/>
            <a:t>Instructions</a:t>
          </a:r>
          <a:r>
            <a:rPr lang="en-US" sz="1050"/>
            <a:t>:</a:t>
          </a:r>
          <a:r>
            <a:rPr lang="en-US" sz="1050" baseline="0"/>
            <a:t> Where the word 'radio' appears (Cell F4), you can type a full or partial part number, NSN, part description, and you can use </a:t>
          </a:r>
          <a:r>
            <a:rPr lang="en-US" sz="1050" b="1" baseline="0"/>
            <a:t>*</a:t>
          </a:r>
          <a:r>
            <a:rPr lang="en-US" sz="1050" b="0" baseline="0"/>
            <a:t> as a wildcard charcter. </a:t>
          </a:r>
          <a:r>
            <a:rPr lang="en-US" sz="1050" baseline="0"/>
            <a:t>Results will appear in a list starting in row 7 and continue down. </a:t>
          </a:r>
          <a:r>
            <a:rPr lang="en-US" sz="1050" i="1" baseline="0">
              <a:solidFill>
                <a:schemeClr val="dk1"/>
              </a:solidFill>
              <a:effectLst/>
              <a:latin typeface="+mn-lt"/>
              <a:ea typeface="+mn-ea"/>
              <a:cs typeface="+mn-cs"/>
            </a:rPr>
            <a:t>Data shown is displayed as example you should overwrite the data in Cell F4.</a:t>
          </a:r>
        </a:p>
        <a:p>
          <a:pPr marL="0" marR="0" lvl="0" indent="0" defTabSz="914400" eaLnBrk="1" fontAlgn="auto" latinLnBrk="0" hangingPunct="1">
            <a:lnSpc>
              <a:spcPct val="100000"/>
            </a:lnSpc>
            <a:spcBef>
              <a:spcPts val="0"/>
            </a:spcBef>
            <a:spcAft>
              <a:spcPts val="0"/>
            </a:spcAft>
            <a:buClrTx/>
            <a:buSzTx/>
            <a:buFontTx/>
            <a:buNone/>
            <a:tabLst/>
            <a:defRPr/>
          </a:pPr>
          <a:endParaRPr lang="en-US" sz="1050" baseline="0"/>
        </a:p>
        <a:p>
          <a:r>
            <a:rPr lang="en-US" sz="1050" b="1" i="0">
              <a:solidFill>
                <a:schemeClr val="dk1"/>
              </a:solidFill>
              <a:effectLst/>
              <a:latin typeface="+mn-lt"/>
              <a:ea typeface="+mn-ea"/>
              <a:cs typeface="+mn-cs"/>
            </a:rPr>
            <a:t>Please Note: </a:t>
          </a:r>
          <a:r>
            <a:rPr lang="en-US" sz="1050" b="0" i="0">
              <a:solidFill>
                <a:schemeClr val="dk1"/>
              </a:solidFill>
              <a:effectLst/>
              <a:latin typeface="+mn-lt"/>
              <a:ea typeface="+mn-ea"/>
              <a:cs typeface="+mn-cs"/>
            </a:rPr>
            <a:t>This Repository does not represent the USG/DOD CID Database which is located in PIEE/EDA and for DoD officials only. This Repository is a collection of CIDs/Other-Than-Commercial Determinations made by the DCMA CIG. Additional or updated information made outside of the DCMA CIG may be available in PIEE/EDA. If the same part number shows as more than 1 search result, the affirmative CID would be the most recent record in this Repository.</a:t>
          </a:r>
          <a:r>
            <a:rPr lang="en-US" sz="1050" b="0" i="0" baseline="0">
              <a:solidFill>
                <a:schemeClr val="dk1"/>
              </a:solidFill>
              <a:effectLst/>
              <a:latin typeface="+mn-lt"/>
              <a:ea typeface="+mn-ea"/>
              <a:cs typeface="+mn-cs"/>
            </a:rPr>
            <a:t> </a:t>
          </a:r>
          <a:r>
            <a:rPr lang="en-US" sz="1050" b="0" i="0">
              <a:solidFill>
                <a:schemeClr val="dk1"/>
              </a:solidFill>
              <a:effectLst/>
              <a:latin typeface="+mn-lt"/>
              <a:ea typeface="+mn-ea"/>
              <a:cs typeface="+mn-cs"/>
            </a:rPr>
            <a:t>The CIG does not have the authority to overturn (turn from "Commercial" to "Other-Than-Commercial") other DoD PCO CIDs. </a:t>
          </a:r>
        </a:p>
      </xdr:txBody>
    </xdr:sp>
    <xdr:clientData/>
  </xdr:twoCellAnchor>
  <xdr:twoCellAnchor>
    <xdr:from>
      <xdr:col>5</xdr:col>
      <xdr:colOff>1806015</xdr:colOff>
      <xdr:row>1</xdr:row>
      <xdr:rowOff>87406</xdr:rowOff>
    </xdr:from>
    <xdr:to>
      <xdr:col>6</xdr:col>
      <xdr:colOff>507440</xdr:colOff>
      <xdr:row>2</xdr:row>
      <xdr:rowOff>195356</xdr:rowOff>
    </xdr:to>
    <xdr:sp macro="" textlink="">
      <xdr:nvSpPr>
        <xdr:cNvPr id="4" name="Down Arrow 3"/>
        <xdr:cNvSpPr/>
      </xdr:nvSpPr>
      <xdr:spPr>
        <a:xfrm>
          <a:off x="3486897" y="423582"/>
          <a:ext cx="527984" cy="44412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4</xdr:col>
      <xdr:colOff>184151</xdr:colOff>
      <xdr:row>0</xdr:row>
      <xdr:rowOff>31750</xdr:rowOff>
    </xdr:from>
    <xdr:ext cx="1422400" cy="510343"/>
    <xdr:pic>
      <xdr:nvPicPr>
        <xdr:cNvPr id="5" name="Picture 4"/>
        <xdr:cNvPicPr>
          <a:picLocks noChangeAspect="1"/>
        </xdr:cNvPicPr>
      </xdr:nvPicPr>
      <xdr:blipFill>
        <a:blip xmlns:r="http://schemas.openxmlformats.org/officeDocument/2006/relationships" r:embed="rId1"/>
        <a:stretch>
          <a:fillRect/>
        </a:stretch>
      </xdr:blipFill>
      <xdr:spPr>
        <a:xfrm>
          <a:off x="4700122" y="31750"/>
          <a:ext cx="1422400" cy="51034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38100</xdr:rowOff>
    </xdr:from>
    <xdr:to>
      <xdr:col>4</xdr:col>
      <xdr:colOff>76200</xdr:colOff>
      <xdr:row>2</xdr:row>
      <xdr:rowOff>168305</xdr:rowOff>
    </xdr:to>
    <xdr:pic>
      <xdr:nvPicPr>
        <xdr:cNvPr id="2" name="Picture 1"/>
        <xdr:cNvPicPr>
          <a:picLocks noChangeAspect="1"/>
        </xdr:cNvPicPr>
      </xdr:nvPicPr>
      <xdr:blipFill>
        <a:blip xmlns:r="http://schemas.openxmlformats.org/officeDocument/2006/relationships" r:embed="rId1"/>
        <a:stretch>
          <a:fillRect/>
        </a:stretch>
      </xdr:blipFill>
      <xdr:spPr>
        <a:xfrm>
          <a:off x="114300" y="38100"/>
          <a:ext cx="1422400" cy="498505"/>
        </a:xfrm>
        <a:prstGeom prst="rect">
          <a:avLst/>
        </a:prstGeom>
      </xdr:spPr>
    </xdr:pic>
    <xdr:clientData/>
  </xdr:twoCellAnchor>
  <xdr:twoCellAnchor>
    <xdr:from>
      <xdr:col>7</xdr:col>
      <xdr:colOff>419100</xdr:colOff>
      <xdr:row>0</xdr:row>
      <xdr:rowOff>44450</xdr:rowOff>
    </xdr:from>
    <xdr:to>
      <xdr:col>12</xdr:col>
      <xdr:colOff>9525</xdr:colOff>
      <xdr:row>3</xdr:row>
      <xdr:rowOff>25400</xdr:rowOff>
    </xdr:to>
    <xdr:sp macro="" textlink="">
      <xdr:nvSpPr>
        <xdr:cNvPr id="3" name="TextBox 2"/>
        <xdr:cNvSpPr txBox="1"/>
      </xdr:nvSpPr>
      <xdr:spPr>
        <a:xfrm>
          <a:off x="2785696" y="44450"/>
          <a:ext cx="10661406" cy="68433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a:t>Instructions</a:t>
          </a:r>
          <a:r>
            <a:rPr lang="en-US" sz="1100"/>
            <a:t>:</a:t>
          </a:r>
          <a:r>
            <a:rPr lang="en-US" sz="1100" baseline="0"/>
            <a:t> This sheet allows you search multiple part numbers/nsns at once, by either typing them or pasting them into column B, starting on row 6. </a:t>
          </a:r>
          <a:r>
            <a:rPr lang="en-US" sz="1100" i="1" baseline="0"/>
            <a:t>Existing Data shown is displayed as example, you should overwrite the data in column B. </a:t>
          </a:r>
          <a:r>
            <a:rPr lang="en-US" sz="1100" b="0" i="1" u="none" baseline="0">
              <a:solidFill>
                <a:srgbClr val="002060"/>
              </a:solidFill>
            </a:rPr>
            <a:t>If pasting a list of part nubmers, it is recommend to paste as values, using paste special, for best results.</a:t>
          </a:r>
        </a:p>
        <a:p>
          <a:pPr algn="l"/>
          <a:r>
            <a:rPr lang="en-US" sz="1100" baseline="0"/>
            <a:t>Note: The results shown are based on the most recent DCMA CIG case. If there are multiple potential hits, you can use the Fuzzy Search on the first sheet to get all results.</a:t>
          </a:r>
          <a:endParaRPr lang="en-US" sz="1100"/>
        </a:p>
      </xdr:txBody>
    </xdr:sp>
    <xdr:clientData/>
  </xdr:twoCellAnchor>
  <xdr:twoCellAnchor>
    <xdr:from>
      <xdr:col>1</xdr:col>
      <xdr:colOff>349250</xdr:colOff>
      <xdr:row>2</xdr:row>
      <xdr:rowOff>231775</xdr:rowOff>
    </xdr:from>
    <xdr:to>
      <xdr:col>1</xdr:col>
      <xdr:colOff>1003300</xdr:colOff>
      <xdr:row>4</xdr:row>
      <xdr:rowOff>3175</xdr:rowOff>
    </xdr:to>
    <xdr:sp macro="" textlink="">
      <xdr:nvSpPr>
        <xdr:cNvPr id="4" name="Down Arrow 3"/>
        <xdr:cNvSpPr/>
      </xdr:nvSpPr>
      <xdr:spPr>
        <a:xfrm>
          <a:off x="444500" y="612775"/>
          <a:ext cx="654050" cy="2857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2" name="FuzzySearchResults" displayName="FuzzySearchResults" ref="E6:J306" totalsRowShown="0" headerRowDxfId="39" headerRowBorderDxfId="38" tableBorderDxfId="37">
  <autoFilter ref="E6:J306"/>
  <tableColumns count="6">
    <tableColumn id="1" name="DCMA Case Number" dataDxfId="36">
      <calculatedColumnFormula>IFERROR(TRIM(INDEX(CID_DB[Case No],$C7)),"")</calculatedColumnFormula>
    </tableColumn>
    <tableColumn id="2" name="Known Part Number" dataDxfId="35">
      <calculatedColumnFormula>IFERROR(TRIM(INDEX(CID_DB[Known Contractor '#1 PN],$C7)),"")</calculatedColumnFormula>
    </tableColumn>
    <tableColumn id="3" name="Additional Known Part Number" dataDxfId="34">
      <calculatedColumnFormula>IFERROR(TRIM(INDEX(CID_DB[Known Contractor '#2 PN],$C7)),"")</calculatedColumnFormula>
    </tableColumn>
    <tableColumn id="4" name="NSN" dataDxfId="33">
      <calculatedColumnFormula>IFERROR(TRIM(INDEX(CID_DB[ [ NSN ] ],$C7)),"")</calculatedColumnFormula>
    </tableColumn>
    <tableColumn id="5" name="Description" dataDxfId="32">
      <calculatedColumnFormula>IFERROR(TRIM(INDEX(CID_DB[Description],$C7)),"")</calculatedColumnFormula>
    </tableColumn>
    <tableColumn id="6" name="Status" dataDxfId="31">
      <calculatedColumnFormula>IFERROR(TRIM(INDEX(CID_DB[Commercial Status],$C7)),"")</calculatedColumnFormula>
    </tableColumn>
  </tableColumns>
  <tableStyleInfo showFirstColumn="0" showLastColumn="0" showRowStripes="1" showColumnStripes="0"/>
</table>
</file>

<file path=xl/tables/table2.xml><?xml version="1.0" encoding="utf-8"?>
<table xmlns="http://schemas.openxmlformats.org/spreadsheetml/2006/main" id="3" name="MultiPartResults" displayName="MultiPartResults" ref="F5:L5005" totalsRowShown="0" headerRowDxfId="28" dataDxfId="26" headerRowBorderDxfId="27" tableBorderDxfId="25">
  <autoFilter ref="F5:L5005"/>
  <tableColumns count="7">
    <tableColumn id="1" name="Potential Hits" dataDxfId="24">
      <calculatedColumnFormula>IF($B6&lt;&gt;"",COUNTIFS(CID_DB[Search Key],"*"&amp;TRIM(SUBSTITUTE(B6,"-",""))&amp;"*"),"")</calculatedColumnFormula>
    </tableColumn>
    <tableColumn id="2" name="DCMA Case Number" dataDxfId="23">
      <calculatedColumnFormula>IFERROR(TRIM(INDEX(CID_DB[Case No],$D6)),"")</calculatedColumnFormula>
    </tableColumn>
    <tableColumn id="3" name="Known Part Number" dataDxfId="22">
      <calculatedColumnFormula>IFERROR(TRIM(INDEX(CID_DB[Known Contractor '#1 PN],$D6)),"")</calculatedColumnFormula>
    </tableColumn>
    <tableColumn id="4" name="Additional Known Part Number" dataDxfId="21">
      <calculatedColumnFormula>IFERROR(TRIM(INDEX(CID_DB[Known Contractor '#2 PN],$D6)),"")</calculatedColumnFormula>
    </tableColumn>
    <tableColumn id="5" name="NSN" dataDxfId="20">
      <calculatedColumnFormula>IFERROR(TRIM(INDEX(CID_DB[ [ NSN ] ],$D6)),"")</calculatedColumnFormula>
    </tableColumn>
    <tableColumn id="6" name="Description" dataDxfId="19">
      <calculatedColumnFormula>IFERROR(TRIM(INDEX(CID_DB[Description],$D6)),"")</calculatedColumnFormula>
    </tableColumn>
    <tableColumn id="7" name="Status" dataDxfId="18">
      <calculatedColumnFormula>IFERROR(TRIM(INDEX(CID_DB[Commercial Status],$D6)),"")</calculatedColumnFormula>
    </tableColumn>
  </tableColumns>
  <tableStyleInfo showFirstColumn="0" showLastColumn="0" showRowStripes="1" showColumnStripes="0"/>
</table>
</file>

<file path=xl/tables/table3.xml><?xml version="1.0" encoding="utf-8"?>
<table xmlns="http://schemas.openxmlformats.org/spreadsheetml/2006/main" id="1" name="CID_DB" displayName="CID_DB" ref="A1:J7377" totalsRowShown="0" headerRowDxfId="10">
  <autoFilter ref="A1:J7377"/>
  <sortState ref="A967:J967">
    <sortCondition ref="E1:E7377"/>
  </sortState>
  <tableColumns count="10">
    <tableColumn id="1" name="Unique PMC #" dataDxfId="9"/>
    <tableColumn id="2" name="Case No" dataDxfId="8"/>
    <tableColumn id="3" name="Known Contractor #1 PN" dataDxfId="7"/>
    <tableColumn id="5" name="Known Contractor #2 PN" dataDxfId="6"/>
    <tableColumn id="7" name="Description" dataDxfId="5"/>
    <tableColumn id="8" name=" NSN " dataDxfId="4"/>
    <tableColumn id="9" name="CID" dataDxfId="3"/>
    <tableColumn id="10" name="Commercial Status" dataDxfId="2">
      <calculatedColumnFormula>IF(G2="Y - CID","Commercial",IF(G2="N - CID","Other Than Commercial","N/A"))</calculatedColumnFormula>
    </tableColumn>
    <tableColumn id="12" name="Cleaned NSN" dataDxfId="1">
      <calculatedColumnFormula>IF(IFERROR(SEARCH("N/A",CID_DB[[#This Row],[ NSN ]]),-1)&lt;&gt;-1,"",LEFT(SUBSTITUTE(SUBSTITUTE(SUBSTITUTE(SUBSTITUTE(SUBSTITUTE(CID_DB[[#This Row],[ NSN ]],"-","")," ","")," ",""),"‐",""),"NA",""),13))</calculatedColumnFormula>
    </tableColumn>
    <tableColumn id="11" name="Search Key" dataDxfId="0" dataCellStyle="Normal">
      <calculatedColumnFormula>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s://pinpoint.xsb.com/content/query/nsn/info.do?query_type=v_flis_ncp%2Cv_flis_tc_mrc%2Cv_flis_niinfo_in%2Cv_classified_objects_info&amp;method=query&amp;nsn=1680010957349&amp;searchQueryName=NSN_SEARCH&amp;source=link" TargetMode="External"/><Relationship Id="rId7" Type="http://schemas.openxmlformats.org/officeDocument/2006/relationships/printerSettings" Target="../printerSettings/printerSettings3.bin"/><Relationship Id="rId2" Type="http://schemas.openxmlformats.org/officeDocument/2006/relationships/hyperlink" Target="https://pinpoint.xsb.com/content/query/nsn/info.do?query_type=v_flis_ncp%2Cv_flis_tc_mrc%2Cv_flis_niinfo_in%2Cv_classified_objects_info&amp;method=query&amp;nsn=1680011026007&amp;searchQueryName=NSN_SEARCH&amp;source=link" TargetMode="External"/><Relationship Id="rId1" Type="http://schemas.openxmlformats.org/officeDocument/2006/relationships/hyperlink" Target="https://pinpoint.xsb.com/content/query/nsn/info.do?query_type=v_flis_ncp%2Cv_flis_tc_mrc%2Cv_flis_niinfo_in%2Cv_classified_objects_info&amp;method=query&amp;nsn=4730010957032&amp;searchQueryName=NSN_SEARCH&amp;source=link" TargetMode="External"/><Relationship Id="rId6" Type="http://schemas.openxmlformats.org/officeDocument/2006/relationships/hyperlink" Target="https://pinpoint.xsb.com/content/query/nsn/info.do?query_type=v_flis_ncp%2Cv_flis_tc_mrc%2Cv_flis_niinfo_in%2Cv_classified_objects_info&amp;method=query&amp;nsn=4720011028814&amp;searchQueryName=NSN_SEARCH&amp;source=link" TargetMode="External"/><Relationship Id="rId5" Type="http://schemas.openxmlformats.org/officeDocument/2006/relationships/hyperlink" Target="https://pinpoint.xsb.com/content/query/nsn/info.do?query_type=v_flis_ncp%2Cv_flis_tc_mrc%2Cv_flis_niinfo_in%2Cv_classified_objects_info&amp;method=query&amp;nsn=4730011028812&amp;searchQueryName=NSN_SEARCH&amp;source=link" TargetMode="External"/><Relationship Id="rId4" Type="http://schemas.openxmlformats.org/officeDocument/2006/relationships/hyperlink" Target="https://pinpoint.xsb.com/content/query/nsn/info.do?query_type=v_flis_ncp%2Cv_flis_tc_mrc%2Cv_flis_niinfo_in%2Cv_classified_objects_info&amp;method=query&amp;nsn=1680011008296&amp;searchQueryName=NSN_SEARCH&amp;source=lin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C306"/>
  <sheetViews>
    <sheetView tabSelected="1" topLeftCell="A4" zoomScaleNormal="100" workbookViewId="0">
      <selection activeCell="G24" sqref="G24"/>
    </sheetView>
  </sheetViews>
  <sheetFormatPr defaultColWidth="9.1796875" defaultRowHeight="14.5" x14ac:dyDescent="0.35"/>
  <cols>
    <col min="1" max="1" width="1.453125" style="7" customWidth="1"/>
    <col min="2" max="2" width="5.7265625" style="7" hidden="1" customWidth="1"/>
    <col min="3" max="3" width="38.453125" style="7" hidden="1" customWidth="1"/>
    <col min="4" max="4" width="5.7265625" style="7" hidden="1" customWidth="1"/>
    <col min="5" max="5" width="23.7265625" style="7" bestFit="1" customWidth="1"/>
    <col min="6" max="6" width="27.453125" style="7" bestFit="1" customWidth="1"/>
    <col min="7" max="7" width="33.7265625" style="7" bestFit="1" customWidth="1"/>
    <col min="8" max="8" width="16.453125" style="7" bestFit="1" customWidth="1"/>
    <col min="9" max="9" width="117.81640625" style="7" customWidth="1"/>
    <col min="10" max="10" width="22.81640625" style="7" customWidth="1"/>
    <col min="11" max="11" width="10.453125" style="7" customWidth="1"/>
    <col min="12" max="12" width="15.81640625" style="8" bestFit="1" customWidth="1"/>
    <col min="13" max="13" width="17" style="8" bestFit="1" customWidth="1"/>
    <col min="14" max="14" width="42.26953125" style="8" bestFit="1" customWidth="1"/>
    <col min="15" max="15" width="15.81640625" style="8" bestFit="1" customWidth="1"/>
    <col min="16" max="29" width="8.7265625" style="7" customWidth="1"/>
    <col min="30" max="16384" width="9.1796875" style="9"/>
  </cols>
  <sheetData>
    <row r="1" spans="3:15" ht="26.25" customHeight="1" x14ac:dyDescent="0.35"/>
    <row r="2" spans="3:15" ht="26.25" customHeight="1" x14ac:dyDescent="0.35"/>
    <row r="3" spans="3:15" s="7" customFormat="1" ht="26.25" customHeight="1" x14ac:dyDescent="0.35">
      <c r="L3" s="8"/>
      <c r="M3" s="8"/>
      <c r="N3" s="8"/>
      <c r="O3" s="8"/>
    </row>
    <row r="4" spans="3:15" ht="21.75" customHeight="1" x14ac:dyDescent="0.35">
      <c r="E4" s="10" t="s">
        <v>11082</v>
      </c>
      <c r="F4" s="41" t="s">
        <v>11078</v>
      </c>
      <c r="G4" s="42"/>
    </row>
    <row r="5" spans="3:15" s="7" customFormat="1" ht="26.25" customHeight="1" x14ac:dyDescent="0.35">
      <c r="E5" s="10"/>
      <c r="F5" s="10"/>
      <c r="G5" s="11"/>
      <c r="H5" s="11"/>
      <c r="I5" s="11"/>
      <c r="L5" s="8"/>
      <c r="M5" s="8"/>
    </row>
    <row r="6" spans="3:15" ht="15" thickBot="1" x14ac:dyDescent="0.4">
      <c r="C6" s="19" t="s">
        <v>11354</v>
      </c>
      <c r="E6" s="25" t="s">
        <v>12891</v>
      </c>
      <c r="F6" s="26" t="s">
        <v>11084</v>
      </c>
      <c r="G6" s="25" t="s">
        <v>11085</v>
      </c>
      <c r="H6" s="25" t="s">
        <v>11080</v>
      </c>
      <c r="I6" s="25" t="s">
        <v>1</v>
      </c>
      <c r="J6" s="25" t="s">
        <v>11079</v>
      </c>
    </row>
    <row r="7" spans="3:15" x14ac:dyDescent="0.35">
      <c r="C7" s="16">
        <f t="array" ref="C7">IFERROR(LARGE(IF(ISNUMBER(SEARCH(TRIM(SUBSTITUTE($F$4,"-","")), CID_DB[Search Key])), MATCH(ROW(CID_DB[Search Key]), ROW(CID_DB[Search Key])), ""), ROWS($D$3:D3)),"")</f>
        <v>7190</v>
      </c>
      <c r="E7" s="27" t="str">
        <f>IFERROR(TRIM(INDEX(CID_DB[Case No],$C7)),"")</f>
        <v>S5113A22C0730</v>
      </c>
      <c r="F7" s="5" t="str">
        <f>IFERROR(TRIM(INDEX(CID_DB[Known Contractor '#1 PN],$C7)),"")</f>
        <v>N/A</v>
      </c>
      <c r="G7" s="5" t="str">
        <f>IFERROR(TRIM(INDEX(CID_DB[Known Contractor '#2 PN],$C7)),"")</f>
        <v>53220A</v>
      </c>
      <c r="H7" s="6" t="str">
        <f>IFERROR(TRIM(INDEX(CID_DB[ [ NSN ] ],$C7)),"")</f>
        <v>N/A</v>
      </c>
      <c r="I7" s="5" t="str">
        <f>IFERROR(TRIM(INDEX(CID_DB[Description],$C7)),"")</f>
        <v xml:space="preserve">350 MHz Universal Radio Frequency Counter/Timer, 12 digits/s, 100 ps (RF Counter/Timer)
</v>
      </c>
      <c r="J7" s="24" t="str">
        <f>IFERROR(TRIM(INDEX(CID_DB[Commercial Status],$C7)),"")</f>
        <v>Commercial</v>
      </c>
    </row>
    <row r="8" spans="3:15" x14ac:dyDescent="0.35">
      <c r="C8" s="16">
        <f t="array" ref="C8">IFERROR(LARGE(IF(ISNUMBER(SEARCH(TRIM(SUBSTITUTE($F$4,"-","")), CID_DB[Search Key])), MATCH(ROW(CID_DB[Search Key]), ROW(CID_DB[Search Key])), ""), ROWS($D$3:D4)),"")</f>
        <v>6688</v>
      </c>
      <c r="E8" s="5" t="str">
        <f>IFERROR(TRIM(INDEX(CID_DB[Case No],$C8)),"")</f>
        <v>S5113A22C0387</v>
      </c>
      <c r="F8" s="5" t="str">
        <f>IFERROR(TRIM(INDEX(CID_DB[Known Contractor '#1 PN],$C8)),"")</f>
        <v>ST00044MC-D</v>
      </c>
      <c r="G8" s="5" t="str">
        <f>IFERROR(TRIM(INDEX(CID_DB[Known Contractor '#2 PN],$C8)),"")</f>
        <v>N/A</v>
      </c>
      <c r="H8" s="6" t="str">
        <f>IFERROR(TRIM(INDEX(CID_DB[ [ NSN ] ],$C8)),"")</f>
        <v>N/A</v>
      </c>
      <c r="I8" s="5" t="str">
        <f>IFERROR(TRIM(INDEX(CID_DB[Description],$C8)),"")</f>
        <v>Cockpit ARC-210 V/UHFÂ Radio</v>
      </c>
      <c r="J8" s="24" t="str">
        <f>IFERROR(TRIM(INDEX(CID_DB[Commercial Status],$C8)),"")</f>
        <v>Commercial</v>
      </c>
    </row>
    <row r="9" spans="3:15" x14ac:dyDescent="0.35">
      <c r="C9" s="16">
        <f t="array" ref="C9">IFERROR(LARGE(IF(ISNUMBER(SEARCH(TRIM(SUBSTITUTE($F$4,"-","")), CID_DB[Search Key])), MATCH(ROW(CID_DB[Search Key]), ROW(CID_DB[Search Key])), ""), ROWS($D$3:D5)),"")</f>
        <v>6648</v>
      </c>
      <c r="E9" s="5" t="str">
        <f>IFERROR(TRIM(INDEX(CID_DB[Case No],$C9)),"")</f>
        <v>S5113A22C0369</v>
      </c>
      <c r="F9" s="5" t="str">
        <f>IFERROR(TRIM(INDEX(CID_DB[Known Contractor '#1 PN],$C9)),"")</f>
        <v>ALT-8000</v>
      </c>
      <c r="G9" s="5" t="str">
        <f>IFERROR(TRIM(INDEX(CID_DB[Known Contractor '#2 PN],$C9)),"")</f>
        <v>N/A</v>
      </c>
      <c r="H9" s="6" t="str">
        <f>IFERROR(TRIM(INDEX(CID_DB[ [ NSN ] ],$C9)),"")</f>
        <v>N/A</v>
      </c>
      <c r="I9" s="5" t="str">
        <f>IFERROR(TRIM(INDEX(CID_DB[Description],$C9)),"")</f>
        <v>Radio Test Set</v>
      </c>
      <c r="J9" s="24" t="str">
        <f>IFERROR(TRIM(INDEX(CID_DB[Commercial Status],$C9)),"")</f>
        <v>Commercial</v>
      </c>
    </row>
    <row r="10" spans="3:15" x14ac:dyDescent="0.35">
      <c r="C10" s="16">
        <f t="array" ref="C10">IFERROR(LARGE(IF(ISNUMBER(SEARCH(TRIM(SUBSTITUTE($F$4,"-","")), CID_DB[Search Key])), MATCH(ROW(CID_DB[Search Key]), ROW(CID_DB[Search Key])), ""), ROWS($D$3:D6)),"")</f>
        <v>6618</v>
      </c>
      <c r="E10" s="5" t="str">
        <f>IFERROR(TRIM(INDEX(CID_DB[Case No],$C10)),"")</f>
        <v>S5113A22C0368</v>
      </c>
      <c r="F10" s="5" t="str">
        <f>IFERROR(TRIM(INDEX(CID_DB[Known Contractor '#1 PN],$C10)),"")</f>
        <v>HPX-1</v>
      </c>
      <c r="G10" s="5" t="str">
        <f>IFERROR(TRIM(INDEX(CID_DB[Known Contractor '#2 PN],$C10)),"")</f>
        <v>N/A</v>
      </c>
      <c r="H10" s="6" t="str">
        <f>IFERROR(TRIM(INDEX(CID_DB[ [ NSN ] ],$C10)),"")</f>
        <v>6635-01-631-1310</v>
      </c>
      <c r="I10" s="5" t="str">
        <f>IFERROR(TRIM(INDEX(CID_DB[Description],$C10)),"")</f>
        <v>Radiographic Processing Machine</v>
      </c>
      <c r="J10" s="24" t="str">
        <f>IFERROR(TRIM(INDEX(CID_DB[Commercial Status],$C10)),"")</f>
        <v>Commercial</v>
      </c>
    </row>
    <row r="11" spans="3:15" x14ac:dyDescent="0.35">
      <c r="C11" s="16">
        <f t="array" ref="C11">IFERROR(LARGE(IF(ISNUMBER(SEARCH(TRIM(SUBSTITUTE($F$4,"-","")), CID_DB[Search Key])), MATCH(ROW(CID_DB[Search Key]), ROW(CID_DB[Search Key])), ""), ROWS($D$3:D7)),"")</f>
        <v>6335</v>
      </c>
      <c r="E11" s="5" t="str">
        <f>IFERROR(TRIM(INDEX(CID_DB[Case No],$C11)),"")</f>
        <v>S5113A22C0334</v>
      </c>
      <c r="F11" s="5" t="str">
        <f>IFERROR(TRIM(INDEX(CID_DB[Known Contractor '#1 PN],$C11)),"")</f>
        <v>MM2-M13-FCSR</v>
      </c>
      <c r="G11" s="5" t="str">
        <f>IFERROR(TRIM(INDEX(CID_DB[Known Contractor '#2 PN],$C11)),"")</f>
        <v>MM2-M13-FCSR</v>
      </c>
      <c r="H11" s="6" t="str">
        <f>IFERROR(TRIM(INDEX(CID_DB[ [ NSN ] ],$C11)),"")</f>
        <v>N/A</v>
      </c>
      <c r="I11" s="5" t="str">
        <f>IFERROR(TRIM(INDEX(CID_DB[Description],$C11)),"")</f>
        <v>RADIO ASSY, FREEWAVE, ENC2, L-BAND, SERIAL, FMW</v>
      </c>
      <c r="J11" s="24" t="str">
        <f>IFERROR(TRIM(INDEX(CID_DB[Commercial Status],$C11)),"")</f>
        <v>Commercial</v>
      </c>
    </row>
    <row r="12" spans="3:15" x14ac:dyDescent="0.35">
      <c r="C12" s="16">
        <f t="array" ref="C12">IFERROR(LARGE(IF(ISNUMBER(SEARCH(TRIM(SUBSTITUTE($F$4,"-","")), CID_DB[Search Key])), MATCH(ROW(CID_DB[Search Key]), ROW(CID_DB[Search Key])), ""), ROWS($D$3:D8)),"")</f>
        <v>6334</v>
      </c>
      <c r="E12" s="5" t="str">
        <f>IFERROR(TRIM(INDEX(CID_DB[Case No],$C12)),"")</f>
        <v>S5113A22C0334</v>
      </c>
      <c r="F12" s="5" t="str">
        <f>IFERROR(TRIM(INDEX(CID_DB[Known Contractor '#1 PN],$C12)),"")</f>
        <v>MM2-M13-P-SR-CC</v>
      </c>
      <c r="G12" s="5" t="str">
        <f>IFERROR(TRIM(INDEX(CID_DB[Known Contractor '#2 PN],$C12)),"")</f>
        <v>MM2-M13-P-SR-CC</v>
      </c>
      <c r="H12" s="6" t="str">
        <f>IFERROR(TRIM(INDEX(CID_DB[ [ NSN ] ],$C12)),"")</f>
        <v>N/A</v>
      </c>
      <c r="I12" s="5" t="str">
        <f>IFERROR(TRIM(INDEX(CID_DB[Description],$C12)),"")</f>
        <v>TRANSCEIVER UNIT, RADIO - 1.3 GHz, LOS IP, FIRMWARE</v>
      </c>
      <c r="J12" s="24" t="str">
        <f>IFERROR(TRIM(INDEX(CID_DB[Commercial Status],$C12)),"")</f>
        <v>Commercial</v>
      </c>
    </row>
    <row r="13" spans="3:15" x14ac:dyDescent="0.35">
      <c r="C13" s="16">
        <f t="array" ref="C13">IFERROR(LARGE(IF(ISNUMBER(SEARCH(TRIM(SUBSTITUTE($F$4,"-","")), CID_DB[Search Key])), MATCH(ROW(CID_DB[Search Key]), ROW(CID_DB[Search Key])), ""), ROWS($D$3:D9)),"")</f>
        <v>6029</v>
      </c>
      <c r="E13" s="5" t="str">
        <f>IFERROR(TRIM(INDEX(CID_DB[Case No],$C13)),"")</f>
        <v>S5113A22C0212</v>
      </c>
      <c r="F13" s="5" t="str">
        <f>IFERROR(TRIM(INDEX(CID_DB[Known Contractor '#1 PN],$C13)),"")</f>
        <v>N/A</v>
      </c>
      <c r="G13" s="5" t="str">
        <f>IFERROR(TRIM(INDEX(CID_DB[Known Contractor '#2 PN],$C13)),"")</f>
        <v>822-3137-002</v>
      </c>
      <c r="H13" s="6" t="str">
        <f>IFERROR(TRIM(INDEX(CID_DB[ [ NSN ] ],$C13)),"")</f>
        <v>5821-01-613-6580</v>
      </c>
      <c r="I13" s="5" t="str">
        <f>IFERROR(TRIM(INDEX(CID_DB[Description],$C13)),"")</f>
        <v>Receiver-Transmitter Radio, RT1990A (C)</v>
      </c>
      <c r="J13" s="24" t="str">
        <f>IFERROR(TRIM(INDEX(CID_DB[Commercial Status],$C13)),"")</f>
        <v>Commercial</v>
      </c>
    </row>
    <row r="14" spans="3:15" x14ac:dyDescent="0.35">
      <c r="C14" s="16">
        <f t="array" ref="C14">IFERROR(LARGE(IF(ISNUMBER(SEARCH(TRIM(SUBSTITUTE($F$4,"-","")), CID_DB[Search Key])), MATCH(ROW(CID_DB[Search Key]), ROW(CID_DB[Search Key])), ""), ROWS($D$3:D10)),"")</f>
        <v>5903</v>
      </c>
      <c r="E14" s="5" t="str">
        <f>IFERROR(TRIM(INDEX(CID_DB[Case No],$C14)),"")</f>
        <v>S5113A22C0068</v>
      </c>
      <c r="F14" s="5" t="str">
        <f>IFERROR(TRIM(INDEX(CID_DB[Known Contractor '#1 PN],$C14)),"")</f>
        <v>822-0297-001</v>
      </c>
      <c r="G14" s="5" t="str">
        <f>IFERROR(TRIM(INDEX(CID_DB[Known Contractor '#2 PN],$C14)),"")</f>
        <v>N/A</v>
      </c>
      <c r="H14" s="6" t="str">
        <f>IFERROR(TRIM(INDEX(CID_DB[ [ NSN ] ],$C14)),"")</f>
        <v>N/A</v>
      </c>
      <c r="I14" s="5" t="str">
        <f>IFERROR(TRIM(INDEX(CID_DB[Description],$C14)),"")</f>
        <v>Radio Navigation Receiver</v>
      </c>
      <c r="J14" s="24" t="str">
        <f>IFERROR(TRIM(INDEX(CID_DB[Commercial Status],$C14)),"")</f>
        <v>Commercial</v>
      </c>
    </row>
    <row r="15" spans="3:15" x14ac:dyDescent="0.35">
      <c r="C15" s="16">
        <f t="array" ref="C15">IFERROR(LARGE(IF(ISNUMBER(SEARCH(TRIM(SUBSTITUTE($F$4,"-","")), CID_DB[Search Key])), MATCH(ROW(CID_DB[Search Key]), ROW(CID_DB[Search Key])), ""), ROWS($D$3:D11)),"")</f>
        <v>5074</v>
      </c>
      <c r="E15" s="5" t="str">
        <f>IFERROR(TRIM(INDEX(CID_DB[Case No],$C15)),"")</f>
        <v>S5113A21C0939</v>
      </c>
      <c r="F15" s="5" t="str">
        <f>IFERROR(TRIM(INDEX(CID_DB[Known Contractor '#1 PN],$C15)),"")</f>
        <v>402-167-12</v>
      </c>
      <c r="G15" s="5" t="str">
        <f>IFERROR(TRIM(INDEX(CID_DB[Known Contractor '#2 PN],$C15)),"")</f>
        <v>N/A</v>
      </c>
      <c r="H15" s="6" t="str">
        <f>IFERROR(TRIM(INDEX(CID_DB[ [ NSN ] ],$C15)),"")</f>
        <v>N/A</v>
      </c>
      <c r="I15" s="5" t="str">
        <f>IFERROR(TRIM(INDEX(CID_DB[Description],$C15)),"")</f>
        <v>SWITCH,RADIO FREQUE</v>
      </c>
      <c r="J15" s="24" t="str">
        <f>IFERROR(TRIM(INDEX(CID_DB[Commercial Status],$C15)),"")</f>
        <v>Commercial</v>
      </c>
    </row>
    <row r="16" spans="3:15" x14ac:dyDescent="0.35">
      <c r="C16" s="16">
        <f t="array" ref="C16">IFERROR(LARGE(IF(ISNUMBER(SEARCH(TRIM(SUBSTITUTE($F$4,"-","")), CID_DB[Search Key])), MATCH(ROW(CID_DB[Search Key]), ROW(CID_DB[Search Key])), ""), ROWS($D$3:D12)),"")</f>
        <v>4926</v>
      </c>
      <c r="E16" s="5" t="str">
        <f>IFERROR(TRIM(INDEX(CID_DB[Case No],$C16)),"")</f>
        <v>S5113A21C0939</v>
      </c>
      <c r="F16" s="5" t="str">
        <f>IFERROR(TRIM(INDEX(CID_DB[Known Contractor '#1 PN],$C16)),"")</f>
        <v>822-2655-101</v>
      </c>
      <c r="G16" s="5" t="str">
        <f>IFERROR(TRIM(INDEX(CID_DB[Known Contractor '#2 PN],$C16)),"")</f>
        <v>N/A</v>
      </c>
      <c r="H16" s="6" t="str">
        <f>IFERROR(TRIM(INDEX(CID_DB[ [ NSN ] ],$C16)),"")</f>
        <v>N/A</v>
      </c>
      <c r="I16" s="5" t="str">
        <f>IFERROR(TRIM(INDEX(CID_DB[Description],$C16)),"")</f>
        <v>AMPLIFIER,RADIO FRE</v>
      </c>
      <c r="J16" s="24" t="str">
        <f>IFERROR(TRIM(INDEX(CID_DB[Commercial Status],$C16)),"")</f>
        <v>Commercial</v>
      </c>
    </row>
    <row r="17" spans="3:10" x14ac:dyDescent="0.35">
      <c r="C17" s="16">
        <f t="array" ref="C17">IFERROR(LARGE(IF(ISNUMBER(SEARCH(TRIM(SUBSTITUTE($F$4,"-","")), CID_DB[Search Key])), MATCH(ROW(CID_DB[Search Key]), ROW(CID_DB[Search Key])), ""), ROWS($D$3:D13)),"")</f>
        <v>4924</v>
      </c>
      <c r="E17" s="5" t="str">
        <f>IFERROR(TRIM(INDEX(CID_DB[Case No],$C17)),"")</f>
        <v>S5113A21C0939</v>
      </c>
      <c r="F17" s="5" t="str">
        <f>IFERROR(TRIM(INDEX(CID_DB[Known Contractor '#1 PN],$C17)),"")</f>
        <v>822-2557-101</v>
      </c>
      <c r="G17" s="5" t="str">
        <f>IFERROR(TRIM(INDEX(CID_DB[Known Contractor '#2 PN],$C17)),"")</f>
        <v>N/A</v>
      </c>
      <c r="H17" s="6" t="str">
        <f>IFERROR(TRIM(INDEX(CID_DB[ [ NSN ] ],$C17)),"")</f>
        <v>N/A</v>
      </c>
      <c r="I17" s="5" t="str">
        <f>IFERROR(TRIM(INDEX(CID_DB[Description],$C17)),"")</f>
        <v>AMPLIFIER,RADIO FRE</v>
      </c>
      <c r="J17" s="24" t="str">
        <f>IFERROR(TRIM(INDEX(CID_DB[Commercial Status],$C17)),"")</f>
        <v>Commercial</v>
      </c>
    </row>
    <row r="18" spans="3:10" x14ac:dyDescent="0.35">
      <c r="C18" s="16">
        <f t="array" ref="C18">IFERROR(LARGE(IF(ISNUMBER(SEARCH(TRIM(SUBSTITUTE($F$4,"-","")), CID_DB[Search Key])), MATCH(ROW(CID_DB[Search Key]), ROW(CID_DB[Search Key])), ""), ROWS($D$3:D14)),"")</f>
        <v>3833</v>
      </c>
      <c r="E18" s="5" t="str">
        <f>IFERROR(TRIM(INDEX(CID_DB[Case No],$C18)),"")</f>
        <v>S5113A21C0559</v>
      </c>
      <c r="F18" s="5" t="str">
        <f>IFERROR(TRIM(INDEX(CID_DB[Known Contractor '#1 PN],$C18)),"")</f>
        <v>RTL-quantumRadio-SGLS</v>
      </c>
      <c r="G18" s="5" t="str">
        <f>IFERROR(TRIM(INDEX(CID_DB[Known Contractor '#2 PN],$C18)),"")</f>
        <v>RTL-quantumRadio-SGLS</v>
      </c>
      <c r="H18" s="6" t="str">
        <f>IFERROR(TRIM(INDEX(CID_DB[ [ NSN ] ],$C18)),"")</f>
        <v>N/A</v>
      </c>
      <c r="I18" s="5" t="str">
        <f>IFERROR(TRIM(INDEX(CID_DB[Description],$C18)),"")</f>
        <v>SGLS plug-in for qRadio (Link 5 and Link 6)</v>
      </c>
      <c r="J18" s="24" t="str">
        <f>IFERROR(TRIM(INDEX(CID_DB[Commercial Status],$C18)),"")</f>
        <v>Other Than Commercial</v>
      </c>
    </row>
    <row r="19" spans="3:10" x14ac:dyDescent="0.35">
      <c r="C19" s="16">
        <f t="array" ref="C19">IFERROR(LARGE(IF(ISNUMBER(SEARCH(TRIM(SUBSTITUTE($F$4,"-","")), CID_DB[Search Key])), MATCH(ROW(CID_DB[Search Key]), ROW(CID_DB[Search Key])), ""), ROWS($D$3:D15)),"")</f>
        <v>3832</v>
      </c>
      <c r="E19" s="5" t="str">
        <f>IFERROR(TRIM(INDEX(CID_DB[Case No],$C19)),"")</f>
        <v>S5113A21C0559</v>
      </c>
      <c r="F19" s="5" t="str">
        <f>IFERROR(TRIM(INDEX(CID_DB[Known Contractor '#1 PN],$C19)),"")</f>
        <v>RTL-quantumRadio-AppOnly</v>
      </c>
      <c r="G19" s="5" t="str">
        <f>IFERROR(TRIM(INDEX(CID_DB[Known Contractor '#2 PN],$C19)),"")</f>
        <v>RTL-quantumRadio-AppOnly</v>
      </c>
      <c r="H19" s="6" t="str">
        <f>IFERROR(TRIM(INDEX(CID_DB[ [ NSN ] ],$C19)),"")</f>
        <v>N/A</v>
      </c>
      <c r="I19" s="5" t="str">
        <f>IFERROR(TRIM(INDEX(CID_DB[Description],$C19)),"")</f>
        <v>quantumRadio Application</v>
      </c>
      <c r="J19" s="24" t="str">
        <f>IFERROR(TRIM(INDEX(CID_DB[Commercial Status],$C19)),"")</f>
        <v>Other Than Commercial</v>
      </c>
    </row>
    <row r="20" spans="3:10" x14ac:dyDescent="0.35">
      <c r="C20" s="16">
        <f t="array" ref="C20">IFERROR(LARGE(IF(ISNUMBER(SEARCH(TRIM(SUBSTITUTE($F$4,"-","")), CID_DB[Search Key])), MATCH(ROW(CID_DB[Search Key]), ROW(CID_DB[Search Key])), ""), ROWS($D$3:D16)),"")</f>
        <v>3619</v>
      </c>
      <c r="E20" s="5" t="str">
        <f>IFERROR(TRIM(INDEX(CID_DB[Case No],$C20)),"")</f>
        <v>S5113A21C0444</v>
      </c>
      <c r="F20" s="5" t="str">
        <f>IFERROR(TRIM(INDEX(CID_DB[Known Contractor '#1 PN],$C20)),"")</f>
        <v>N/A</v>
      </c>
      <c r="G20" s="5" t="str">
        <f>IFERROR(TRIM(INDEX(CID_DB[Known Contractor '#2 PN],$C20)),"")</f>
        <v>270-2977-010</v>
      </c>
      <c r="H20" s="6" t="str">
        <f>IFERROR(TRIM(INDEX(CID_DB[ [ NSN ] ],$C20)),"")</f>
        <v>5975-01-690-2501</v>
      </c>
      <c r="I20" s="5" t="str">
        <f>IFERROR(TRIM(INDEX(CID_DB[Description],$C20)),"")</f>
        <v>Amplifier, Radio Frequency, TC-100LR</v>
      </c>
      <c r="J20" s="24" t="str">
        <f>IFERROR(TRIM(INDEX(CID_DB[Commercial Status],$C20)),"")</f>
        <v>Other Than Commercial</v>
      </c>
    </row>
    <row r="21" spans="3:10" x14ac:dyDescent="0.35">
      <c r="C21" s="16">
        <f t="array" ref="C21">IFERROR(LARGE(IF(ISNUMBER(SEARCH(TRIM(SUBSTITUTE($F$4,"-","")), CID_DB[Search Key])), MATCH(ROW(CID_DB[Search Key]), ROW(CID_DB[Search Key])), ""), ROWS($D$3:D17)),"")</f>
        <v>3618</v>
      </c>
      <c r="E21" s="5" t="str">
        <f>IFERROR(TRIM(INDEX(CID_DB[Case No],$C21)),"")</f>
        <v>S5113A21C0444</v>
      </c>
      <c r="F21" s="5" t="str">
        <f>IFERROR(TRIM(INDEX(CID_DB[Known Contractor '#1 PN],$C21)),"")</f>
        <v>N/A</v>
      </c>
      <c r="G21" s="5" t="str">
        <f>IFERROR(TRIM(INDEX(CID_DB[Known Contractor '#2 PN],$C21)),"")</f>
        <v>822-3137-002</v>
      </c>
      <c r="H21" s="6" t="str">
        <f>IFERROR(TRIM(INDEX(CID_DB[ [ NSN ] ],$C21)),"")</f>
        <v>5821-01-613-6580</v>
      </c>
      <c r="I21" s="5" t="str">
        <f>IFERROR(TRIM(INDEX(CID_DB[Description],$C21)),"")</f>
        <v>Receiver-Transmitter Radio, RT1990A (C)</v>
      </c>
      <c r="J21" s="24" t="str">
        <f>IFERROR(TRIM(INDEX(CID_DB[Commercial Status],$C21)),"")</f>
        <v>Other Than Commercial</v>
      </c>
    </row>
    <row r="22" spans="3:10" x14ac:dyDescent="0.35">
      <c r="C22" s="16">
        <f t="array" ref="C22">IFERROR(LARGE(IF(ISNUMBER(SEARCH(TRIM(SUBSTITUTE($F$4,"-","")), CID_DB[Search Key])), MATCH(ROW(CID_DB[Search Key]), ROW(CID_DB[Search Key])), ""), ROWS($D$3:D18)),"")</f>
        <v>3615</v>
      </c>
      <c r="E22" s="5" t="str">
        <f>IFERROR(TRIM(INDEX(CID_DB[Case No],$C22)),"")</f>
        <v>S5113A21C0444</v>
      </c>
      <c r="F22" s="5" t="str">
        <f>IFERROR(TRIM(INDEX(CID_DB[Known Contractor '#1 PN],$C22)),"")</f>
        <v>N/A</v>
      </c>
      <c r="G22" s="5" t="str">
        <f>IFERROR(TRIM(INDEX(CID_DB[Known Contractor '#2 PN],$C22)),"")</f>
        <v>822-3002-002</v>
      </c>
      <c r="H22" s="6" t="str">
        <f>IFERROR(TRIM(INDEX(CID_DB[ [ NSN ] ],$C22)),"")</f>
        <v>5895-01-690-5868</v>
      </c>
      <c r="I22" s="5" t="str">
        <f>IFERROR(TRIM(INDEX(CID_DB[Description],$C22)),"")</f>
        <v>Radio, TACNET, LINK 16</v>
      </c>
      <c r="J22" s="24" t="str">
        <f>IFERROR(TRIM(INDEX(CID_DB[Commercial Status],$C22)),"")</f>
        <v>Other Than Commercial</v>
      </c>
    </row>
    <row r="23" spans="3:10" x14ac:dyDescent="0.35">
      <c r="C23" s="16">
        <f t="array" ref="C23">IFERROR(LARGE(IF(ISNUMBER(SEARCH(TRIM(SUBSTITUTE($F$4,"-","")), CID_DB[Search Key])), MATCH(ROW(CID_DB[Search Key]), ROW(CID_DB[Search Key])), ""), ROWS($D$3:D19)),"")</f>
        <v>2067</v>
      </c>
      <c r="E23" s="5" t="str">
        <f>IFERROR(TRIM(INDEX(CID_DB[Case No],$C23)),"")</f>
        <v>FY20-162</v>
      </c>
      <c r="F23" s="5" t="str">
        <f>IFERROR(TRIM(INDEX(CID_DB[Known Contractor '#1 PN],$C23)),"")</f>
        <v>822-2168-101</v>
      </c>
      <c r="G23" s="5" t="str">
        <f>IFERROR(TRIM(INDEX(CID_DB[Known Contractor '#2 PN],$C23)),"")</f>
        <v>N/A</v>
      </c>
      <c r="H23" s="6" t="str">
        <f>IFERROR(TRIM(INDEX(CID_DB[ [ NSN ] ],$C23)),"")</f>
        <v>N/A</v>
      </c>
      <c r="I23" s="5" t="str">
        <f>IFERROR(TRIM(INDEX(CID_DB[Description],$C23)),"")</f>
        <v>VHF 2100E Radio</v>
      </c>
      <c r="J23" s="24" t="str">
        <f>IFERROR(TRIM(INDEX(CID_DB[Commercial Status],$C23)),"")</f>
        <v>Commercial</v>
      </c>
    </row>
    <row r="24" spans="3:10" x14ac:dyDescent="0.35">
      <c r="C24" s="16">
        <f t="array" ref="C24">IFERROR(LARGE(IF(ISNUMBER(SEARCH(TRIM(SUBSTITUTE($F$4,"-","")), CID_DB[Search Key])), MATCH(ROW(CID_DB[Search Key]), ROW(CID_DB[Search Key])), ""), ROWS($D$3:D20)),"")</f>
        <v>1472</v>
      </c>
      <c r="E24" s="5" t="str">
        <f>IFERROR(TRIM(INDEX(CID_DB[Case No],$C24)),"")</f>
        <v>FY20-099</v>
      </c>
      <c r="F24" s="5" t="str">
        <f>IFERROR(TRIM(INDEX(CID_DB[Known Contractor '#1 PN],$C24)),"")</f>
        <v>AN/PRC-117G(V)1</v>
      </c>
      <c r="G24" s="5" t="str">
        <f>IFERROR(TRIM(INDEX(CID_DB[Known Contractor '#2 PN],$C24)),"")</f>
        <v>AN/PRC-117G(V)1</v>
      </c>
      <c r="H24" s="6" t="str">
        <f>IFERROR(TRIM(INDEX(CID_DB[ [ NSN ] ],$C24)),"")</f>
        <v>5820-01-579-0452</v>
      </c>
      <c r="I24" s="5" t="str">
        <f>IFERROR(TRIM(INDEX(CID_DB[Description],$C24)),"")</f>
        <v>PL RADIO ASSY, TYPE 1 MB MANPACK, W/GPS, W/WB, PL</v>
      </c>
      <c r="J24" s="24" t="str">
        <f>IFERROR(TRIM(INDEX(CID_DB[Commercial Status],$C24)),"")</f>
        <v>Other Than Commercial</v>
      </c>
    </row>
    <row r="25" spans="3:10" x14ac:dyDescent="0.35">
      <c r="C25" s="16">
        <f t="array" ref="C25">IFERROR(LARGE(IF(ISNUMBER(SEARCH(TRIM(SUBSTITUTE($F$4,"-","")), CID_DB[Search Key])), MATCH(ROW(CID_DB[Search Key]), ROW(CID_DB[Search Key])), ""), ROWS($D$3:D21)),"")</f>
        <v>1471</v>
      </c>
      <c r="E25" s="5" t="str">
        <f>IFERROR(TRIM(INDEX(CID_DB[Case No],$C25)),"")</f>
        <v>FY20-099</v>
      </c>
      <c r="F25" s="5" t="str">
        <f>IFERROR(TRIM(INDEX(CID_DB[Known Contractor '#1 PN],$C25)),"")</f>
        <v>RF-7810N-RT001</v>
      </c>
      <c r="G25" s="5" t="str">
        <f>IFERROR(TRIM(INDEX(CID_DB[Known Contractor '#2 PN],$C25)),"")</f>
        <v>RF-7810N-RT001</v>
      </c>
      <c r="H25" s="6" t="str">
        <f>IFERROR(TRIM(INDEX(CID_DB[ [ NSN ] ],$C25)),"")</f>
        <v>N/A</v>
      </c>
      <c r="I25" s="5" t="str">
        <f>IFERROR(TRIM(INDEX(CID_DB[Description],$C25)),"")</f>
        <v>BASEBAND PROC UNIT, HIGHBAND NETWORKING RADIO</v>
      </c>
      <c r="J25" s="24" t="str">
        <f>IFERROR(TRIM(INDEX(CID_DB[Commercial Status],$C25)),"")</f>
        <v>Other Than Commercial</v>
      </c>
    </row>
    <row r="26" spans="3:10" x14ac:dyDescent="0.35">
      <c r="C26" s="16">
        <f t="array" ref="C26">IFERROR(LARGE(IF(ISNUMBER(SEARCH(TRIM(SUBSTITUTE($F$4,"-","")), CID_DB[Search Key])), MATCH(ROW(CID_DB[Search Key]), ROW(CID_DB[Search Key])), ""), ROWS($D$3:D22)),"")</f>
        <v>942</v>
      </c>
      <c r="E26" s="5" t="str">
        <f>IFERROR(TRIM(INDEX(CID_DB[Case No],$C26)),"")</f>
        <v>FY19-387</v>
      </c>
      <c r="F26" s="5" t="str">
        <f>IFERROR(TRIM(INDEX(CID_DB[Known Contractor '#1 PN],$C26)),"")</f>
        <v>6157046-101</v>
      </c>
      <c r="G26" s="5" t="str">
        <f>IFERROR(TRIM(INDEX(CID_DB[Known Contractor '#2 PN],$C26)),"")</f>
        <v>6157045-100</v>
      </c>
      <c r="H26" s="6" t="str">
        <f>IFERROR(TRIM(INDEX(CID_DB[ [ NSN ] ],$C26)),"")</f>
        <v>N/A</v>
      </c>
      <c r="I26" s="5" t="str">
        <f>IFERROR(TRIM(INDEX(CID_DB[Description],$C26)),"")</f>
        <v>X-Net Radio, (MIMO), Multiple-In/Multiple Out</v>
      </c>
      <c r="J26" s="24" t="str">
        <f>IFERROR(TRIM(INDEX(CID_DB[Commercial Status],$C26)),"")</f>
        <v>Commercial</v>
      </c>
    </row>
    <row r="27" spans="3:10" x14ac:dyDescent="0.35">
      <c r="C27" s="16">
        <f t="array" ref="C27">IFERROR(LARGE(IF(ISNUMBER(SEARCH(TRIM(SUBSTITUTE($F$4,"-","")), CID_DB[Search Key])), MATCH(ROW(CID_DB[Search Key]), ROW(CID_DB[Search Key])), ""), ROWS($D$3:D23)),"")</f>
        <v>941</v>
      </c>
      <c r="E27" s="5" t="str">
        <f>IFERROR(TRIM(INDEX(CID_DB[Case No],$C27)),"")</f>
        <v>FY19-387</v>
      </c>
      <c r="F27" s="5" t="str">
        <f>IFERROR(TRIM(INDEX(CID_DB[Known Contractor '#1 PN],$C27)),"")</f>
        <v>6157045-100</v>
      </c>
      <c r="G27" s="5" t="str">
        <f>IFERROR(TRIM(INDEX(CID_DB[Known Contractor '#2 PN],$C27)),"")</f>
        <v>6157045-100</v>
      </c>
      <c r="H27" s="6" t="str">
        <f>IFERROR(TRIM(INDEX(CID_DB[ [ NSN ] ],$C27)),"")</f>
        <v>N/A</v>
      </c>
      <c r="I27" s="5" t="str">
        <f>IFERROR(TRIM(INDEX(CID_DB[Description],$C27)),"")</f>
        <v>X-Net Radio, (SISO), Single-In/Single Out</v>
      </c>
      <c r="J27" s="24" t="str">
        <f>IFERROR(TRIM(INDEX(CID_DB[Commercial Status],$C27)),"")</f>
        <v>Commercial</v>
      </c>
    </row>
    <row r="28" spans="3:10" x14ac:dyDescent="0.35">
      <c r="C28" s="16">
        <f t="array" ref="C28">IFERROR(LARGE(IF(ISNUMBER(SEARCH(TRIM(SUBSTITUTE($F$4,"-","")), CID_DB[Search Key])), MATCH(ROW(CID_DB[Search Key]), ROW(CID_DB[Search Key])), ""), ROWS($D$3:D24)),"")</f>
        <v>859</v>
      </c>
      <c r="E28" s="5" t="str">
        <f>IFERROR(TRIM(INDEX(CID_DB[Case No],$C28)),"")</f>
        <v>FY19-341</v>
      </c>
      <c r="F28" s="5" t="str">
        <f>IFERROR(TRIM(INDEX(CID_DB[Known Contractor '#1 PN],$C28)),"")</f>
        <v>MD1007-1000-01</v>
      </c>
      <c r="G28" s="5" t="str">
        <f>IFERROR(TRIM(INDEX(CID_DB[Known Contractor '#2 PN],$C28)),"")</f>
        <v>N/A</v>
      </c>
      <c r="H28" s="6" t="str">
        <f>IFERROR(TRIM(INDEX(CID_DB[ [ NSN ] ],$C28)),"")</f>
        <v>N/A</v>
      </c>
      <c r="I28" s="5" t="str">
        <f>IFERROR(TRIM(INDEX(CID_DB[Description],$C28)),"")</f>
        <v>Beast Handheld Radio, Flat Dark Earth</v>
      </c>
      <c r="J28" s="24" t="str">
        <f>IFERROR(TRIM(INDEX(CID_DB[Commercial Status],$C28)),"")</f>
        <v>Other Than Commercial</v>
      </c>
    </row>
    <row r="29" spans="3:10" x14ac:dyDescent="0.35">
      <c r="C29" s="16">
        <f t="array" ref="C29">IFERROR(LARGE(IF(ISNUMBER(SEARCH(TRIM(SUBSTITUTE($F$4,"-","")), CID_DB[Search Key])), MATCH(ROW(CID_DB[Search Key]), ROW(CID_DB[Search Key])), ""), ROWS($D$3:D25)),"")</f>
        <v>381</v>
      </c>
      <c r="E29" s="5" t="str">
        <f>IFERROR(TRIM(INDEX(CID_DB[Case No],$C29)),"")</f>
        <v>FY19-189</v>
      </c>
      <c r="F29" s="5" t="str">
        <f>IFERROR(TRIM(INDEX(CID_DB[Known Contractor '#1 PN],$C29)),"")</f>
        <v>822-1634-002</v>
      </c>
      <c r="G29" s="5" t="str">
        <f>IFERROR(TRIM(INDEX(CID_DB[Known Contractor '#2 PN],$C29)),"")</f>
        <v>822-1634-002</v>
      </c>
      <c r="H29" s="6" t="str">
        <f>IFERROR(TRIM(INDEX(CID_DB[ [ NSN ] ],$C29)),"")</f>
        <v>5996-01-568-3701</v>
      </c>
      <c r="I29" s="5" t="str">
        <f>IFERROR(TRIM(INDEX(CID_DB[Description],$C29)),"")</f>
        <v>Radio, Receiver/Transmitter- HF-9087F</v>
      </c>
      <c r="J29" s="24" t="str">
        <f>IFERROR(TRIM(INDEX(CID_DB[Commercial Status],$C29)),"")</f>
        <v>Commercial</v>
      </c>
    </row>
    <row r="30" spans="3:10" x14ac:dyDescent="0.35">
      <c r="C30" s="16">
        <f t="array" ref="C30">IFERROR(LARGE(IF(ISNUMBER(SEARCH(TRIM(SUBSTITUTE($F$4,"-","")), CID_DB[Search Key])), MATCH(ROW(CID_DB[Search Key]), ROW(CID_DB[Search Key])), ""), ROWS($D$3:D26)),"")</f>
        <v>283</v>
      </c>
      <c r="E30" s="5" t="str">
        <f>IFERROR(TRIM(INDEX(CID_DB[Case No],$C30)),"")</f>
        <v>FY19-177</v>
      </c>
      <c r="F30" s="5" t="str">
        <f>IFERROR(TRIM(INDEX(CID_DB[Known Contractor '#1 PN],$C30)),"")</f>
        <v>1146547</v>
      </c>
      <c r="G30" s="5" t="str">
        <f>IFERROR(TRIM(INDEX(CID_DB[Known Contractor '#2 PN],$C30)),"")</f>
        <v>N/A</v>
      </c>
      <c r="H30" s="6" t="str">
        <f>IFERROR(TRIM(INDEX(CID_DB[ [ NSN ] ],$C30)),"")</f>
        <v>5894-01-659-7909</v>
      </c>
      <c r="I30" s="5" t="str">
        <f>IFERROR(TRIM(INDEX(CID_DB[Description],$C30)),"")</f>
        <v>Repair Services for STT WB (KOR-24A) Radio</v>
      </c>
      <c r="J30" s="24" t="str">
        <f>IFERROR(TRIM(INDEX(CID_DB[Commercial Status],$C30)),"")</f>
        <v>Other Than Commercial</v>
      </c>
    </row>
    <row r="31" spans="3:10" x14ac:dyDescent="0.35">
      <c r="C31" s="16">
        <f t="array" ref="C31">IFERROR(LARGE(IF(ISNUMBER(SEARCH(TRIM(SUBSTITUTE($F$4,"-","")), CID_DB[Search Key])), MATCH(ROW(CID_DB[Search Key]), ROW(CID_DB[Search Key])), ""), ROWS($D$3:D27)),"")</f>
        <v>282</v>
      </c>
      <c r="E31" s="5" t="str">
        <f>IFERROR(TRIM(INDEX(CID_DB[Case No],$C31)),"")</f>
        <v>FY19-177</v>
      </c>
      <c r="F31" s="5" t="str">
        <f>IFERROR(TRIM(INDEX(CID_DB[Known Contractor '#1 PN],$C31)),"")</f>
        <v>7-613200030001</v>
      </c>
      <c r="G31" s="5" t="str">
        <f>IFERROR(TRIM(INDEX(CID_DB[Known Contractor '#2 PN],$C31)),"")</f>
        <v>N/A</v>
      </c>
      <c r="H31" s="6" t="str">
        <f>IFERROR(TRIM(INDEX(CID_DB[ [ NSN ] ],$C31)),"")</f>
        <v>5894-01-659-7909</v>
      </c>
      <c r="I31" s="5" t="str">
        <f>IFERROR(TRIM(INDEX(CID_DB[Description],$C31)),"")</f>
        <v>Small Tactical Terminal (STT) Wide Band (WB) Radio (KOR-24A)</v>
      </c>
      <c r="J31" s="24" t="str">
        <f>IFERROR(TRIM(INDEX(CID_DB[Commercial Status],$C31)),"")</f>
        <v>Other Than Commercial</v>
      </c>
    </row>
    <row r="32" spans="3:10" x14ac:dyDescent="0.35">
      <c r="C32" s="16">
        <f t="array" ref="C32">IFERROR(LARGE(IF(ISNUMBER(SEARCH(TRIM(SUBSTITUTE($F$4,"-","")), CID_DB[Search Key])), MATCH(ROW(CID_DB[Search Key]), ROW(CID_DB[Search Key])), ""), ROWS($D$3:D28)),"")</f>
        <v>185</v>
      </c>
      <c r="E32" s="5" t="str">
        <f>IFERROR(TRIM(INDEX(CID_DB[Case No],$C32)),"")</f>
        <v>FY19-136</v>
      </c>
      <c r="F32" s="5" t="str">
        <f>IFERROR(TRIM(INDEX(CID_DB[Known Contractor '#1 PN],$C32)),"")</f>
        <v>6157046-100</v>
      </c>
      <c r="G32" s="5" t="str">
        <f>IFERROR(TRIM(INDEX(CID_DB[Known Contractor '#2 PN],$C32)),"")</f>
        <v>6157046-100</v>
      </c>
      <c r="H32" s="6" t="str">
        <f>IFERROR(TRIM(INDEX(CID_DB[ [ NSN ] ],$C32)),"")</f>
        <v>N/A</v>
      </c>
      <c r="I32" s="5" t="str">
        <f>IFERROR(TRIM(INDEX(CID_DB[Description],$C32)),"")</f>
        <v>X-Net Radio</v>
      </c>
      <c r="J32" s="24" t="str">
        <f>IFERROR(TRIM(INDEX(CID_DB[Commercial Status],$C32)),"")</f>
        <v>Other Than Commercial</v>
      </c>
    </row>
    <row r="33" spans="3:10" x14ac:dyDescent="0.35">
      <c r="C33" s="16">
        <f t="array" ref="C33">IFERROR(LARGE(IF(ISNUMBER(SEARCH(TRIM(SUBSTITUTE($F$4,"-","")), CID_DB[Search Key])), MATCH(ROW(CID_DB[Search Key]), ROW(CID_DB[Search Key])), ""), ROWS($D$3:D29)),"")</f>
        <v>184</v>
      </c>
      <c r="E33" s="5" t="str">
        <f>IFERROR(TRIM(INDEX(CID_DB[Case No],$C33)),"")</f>
        <v>FY19-136</v>
      </c>
      <c r="F33" s="5" t="str">
        <f>IFERROR(TRIM(INDEX(CID_DB[Known Contractor '#1 PN],$C33)),"")</f>
        <v>6157045-100</v>
      </c>
      <c r="G33" s="5" t="str">
        <f>IFERROR(TRIM(INDEX(CID_DB[Known Contractor '#2 PN],$C33)),"")</f>
        <v>6157045-100</v>
      </c>
      <c r="H33" s="6" t="str">
        <f>IFERROR(TRIM(INDEX(CID_DB[ [ NSN ] ],$C33)),"")</f>
        <v>N/A</v>
      </c>
      <c r="I33" s="5" t="str">
        <f>IFERROR(TRIM(INDEX(CID_DB[Description],$C33)),"")</f>
        <v>X-Net Radio</v>
      </c>
      <c r="J33" s="24" t="str">
        <f>IFERROR(TRIM(INDEX(CID_DB[Commercial Status],$C33)),"")</f>
        <v>Other Than Commercial</v>
      </c>
    </row>
    <row r="34" spans="3:10" x14ac:dyDescent="0.35">
      <c r="C34" s="16">
        <f t="array" ref="C34">IFERROR(LARGE(IF(ISNUMBER(SEARCH(TRIM(SUBSTITUTE($F$4,"-","")), CID_DB[Search Key])), MATCH(ROW(CID_DB[Search Key]), ROW(CID_DB[Search Key])), ""), ROWS($D$3:D30)),"")</f>
        <v>168</v>
      </c>
      <c r="E34" s="5" t="str">
        <f>IFERROR(TRIM(INDEX(CID_DB[Case No],$C34)),"")</f>
        <v>FY19-122</v>
      </c>
      <c r="F34" s="5" t="str">
        <f>IFERROR(TRIM(INDEX(CID_DB[Known Contractor '#1 PN],$C34)),"")</f>
        <v>1900-1</v>
      </c>
      <c r="G34" s="5" t="str">
        <f>IFERROR(TRIM(INDEX(CID_DB[Known Contractor '#2 PN],$C34)),"")</f>
        <v>N/A</v>
      </c>
      <c r="H34" s="6" t="str">
        <f>IFERROR(TRIM(INDEX(CID_DB[ [ NSN ] ],$C34)),"")</f>
        <v>N/A</v>
      </c>
      <c r="I34" s="5" t="str">
        <f>IFERROR(TRIM(INDEX(CID_DB[Description],$C34)),"")</f>
        <v>Multi-Band Radio Base System MUOS Simulator (Mighty MUOOS)</v>
      </c>
      <c r="J34" s="24" t="str">
        <f>IFERROR(TRIM(INDEX(CID_DB[Commercial Status],$C34)),"")</f>
        <v>Other Than Commercial</v>
      </c>
    </row>
    <row r="35" spans="3:10" x14ac:dyDescent="0.35">
      <c r="C35" s="16" t="str">
        <f t="array" ref="C35">IFERROR(LARGE(IF(ISNUMBER(SEARCH(TRIM(SUBSTITUTE($F$4,"-","")), CID_DB[Search Key])), MATCH(ROW(CID_DB[Search Key]), ROW(CID_DB[Search Key])), ""), ROWS($D$3:D31)),"")</f>
        <v/>
      </c>
      <c r="E35" s="5" t="str">
        <f>IFERROR(TRIM(INDEX(CID_DB[Case No],$C35)),"")</f>
        <v/>
      </c>
      <c r="F35" s="5" t="str">
        <f>IFERROR(TRIM(INDEX(CID_DB[Known Contractor '#1 PN],$C35)),"")</f>
        <v/>
      </c>
      <c r="G35" s="5" t="str">
        <f>IFERROR(TRIM(INDEX(CID_DB[Known Contractor '#2 PN],$C35)),"")</f>
        <v/>
      </c>
      <c r="H35" s="6" t="str">
        <f>IFERROR(TRIM(INDEX(CID_DB[ [ NSN ] ],$C35)),"")</f>
        <v/>
      </c>
      <c r="I35" s="5" t="str">
        <f>IFERROR(TRIM(INDEX(CID_DB[Description],$C35)),"")</f>
        <v/>
      </c>
      <c r="J35" s="24" t="str">
        <f>IFERROR(TRIM(INDEX(CID_DB[Commercial Status],$C35)),"")</f>
        <v/>
      </c>
    </row>
    <row r="36" spans="3:10" x14ac:dyDescent="0.35">
      <c r="C36" s="16" t="str">
        <f t="array" ref="C36">IFERROR(LARGE(IF(ISNUMBER(SEARCH(TRIM(SUBSTITUTE($F$4,"-","")), CID_DB[Search Key])), MATCH(ROW(CID_DB[Search Key]), ROW(CID_DB[Search Key])), ""), ROWS($D$3:D32)),"")</f>
        <v/>
      </c>
      <c r="E36" s="5" t="str">
        <f>IFERROR(TRIM(INDEX(CID_DB[Case No],$C36)),"")</f>
        <v/>
      </c>
      <c r="F36" s="5" t="str">
        <f>IFERROR(TRIM(INDEX(CID_DB[Known Contractor '#1 PN],$C36)),"")</f>
        <v/>
      </c>
      <c r="G36" s="5" t="str">
        <f>IFERROR(TRIM(INDEX(CID_DB[Known Contractor '#2 PN],$C36)),"")</f>
        <v/>
      </c>
      <c r="H36" s="6" t="str">
        <f>IFERROR(TRIM(INDEX(CID_DB[ [ NSN ] ],$C36)),"")</f>
        <v/>
      </c>
      <c r="I36" s="5" t="str">
        <f>IFERROR(TRIM(INDEX(CID_DB[Description],$C36)),"")</f>
        <v/>
      </c>
      <c r="J36" s="24" t="str">
        <f>IFERROR(TRIM(INDEX(CID_DB[Commercial Status],$C36)),"")</f>
        <v/>
      </c>
    </row>
    <row r="37" spans="3:10" x14ac:dyDescent="0.35">
      <c r="C37" s="16" t="str">
        <f t="array" ref="C37">IFERROR(LARGE(IF(ISNUMBER(SEARCH(TRIM(SUBSTITUTE($F$4,"-","")), CID_DB[Search Key])), MATCH(ROW(CID_DB[Search Key]), ROW(CID_DB[Search Key])), ""), ROWS($D$3:D33)),"")</f>
        <v/>
      </c>
      <c r="E37" s="5" t="str">
        <f>IFERROR(TRIM(INDEX(CID_DB[Case No],$C37)),"")</f>
        <v/>
      </c>
      <c r="F37" s="5" t="str">
        <f>IFERROR(TRIM(INDEX(CID_DB[Known Contractor '#1 PN],$C37)),"")</f>
        <v/>
      </c>
      <c r="G37" s="5" t="str">
        <f>IFERROR(TRIM(INDEX(CID_DB[Known Contractor '#2 PN],$C37)),"")</f>
        <v/>
      </c>
      <c r="H37" s="6" t="str">
        <f>IFERROR(TRIM(INDEX(CID_DB[ [ NSN ] ],$C37)),"")</f>
        <v/>
      </c>
      <c r="I37" s="5" t="str">
        <f>IFERROR(TRIM(INDEX(CID_DB[Description],$C37)),"")</f>
        <v/>
      </c>
      <c r="J37" s="24" t="str">
        <f>IFERROR(TRIM(INDEX(CID_DB[Commercial Status],$C37)),"")</f>
        <v/>
      </c>
    </row>
    <row r="38" spans="3:10" x14ac:dyDescent="0.35">
      <c r="C38" s="16" t="str">
        <f t="array" ref="C38">IFERROR(LARGE(IF(ISNUMBER(SEARCH(TRIM(SUBSTITUTE($F$4,"-","")), CID_DB[Search Key])), MATCH(ROW(CID_DB[Search Key]), ROW(CID_DB[Search Key])), ""), ROWS($D$3:D34)),"")</f>
        <v/>
      </c>
      <c r="E38" s="5" t="str">
        <f>IFERROR(TRIM(INDEX(CID_DB[Case No],$C38)),"")</f>
        <v/>
      </c>
      <c r="F38" s="5" t="str">
        <f>IFERROR(TRIM(INDEX(CID_DB[Known Contractor '#1 PN],$C38)),"")</f>
        <v/>
      </c>
      <c r="G38" s="5" t="str">
        <f>IFERROR(TRIM(INDEX(CID_DB[Known Contractor '#2 PN],$C38)),"")</f>
        <v/>
      </c>
      <c r="H38" s="6" t="str">
        <f>IFERROR(TRIM(INDEX(CID_DB[ [ NSN ] ],$C38)),"")</f>
        <v/>
      </c>
      <c r="I38" s="5" t="str">
        <f>IFERROR(TRIM(INDEX(CID_DB[Description],$C38)),"")</f>
        <v/>
      </c>
      <c r="J38" s="24" t="str">
        <f>IFERROR(TRIM(INDEX(CID_DB[Commercial Status],$C38)),"")</f>
        <v/>
      </c>
    </row>
    <row r="39" spans="3:10" x14ac:dyDescent="0.35">
      <c r="C39" s="16" t="str">
        <f t="array" ref="C39">IFERROR(LARGE(IF(ISNUMBER(SEARCH(TRIM(SUBSTITUTE($F$4,"-","")), CID_DB[Search Key])), MATCH(ROW(CID_DB[Search Key]), ROW(CID_DB[Search Key])), ""), ROWS($D$3:D35)),"")</f>
        <v/>
      </c>
      <c r="E39" s="5" t="str">
        <f>IFERROR(TRIM(INDEX(CID_DB[Case No],$C39)),"")</f>
        <v/>
      </c>
      <c r="F39" s="5" t="str">
        <f>IFERROR(TRIM(INDEX(CID_DB[Known Contractor '#1 PN],$C39)),"")</f>
        <v/>
      </c>
      <c r="G39" s="5" t="str">
        <f>IFERROR(TRIM(INDEX(CID_DB[Known Contractor '#2 PN],$C39)),"")</f>
        <v/>
      </c>
      <c r="H39" s="6" t="str">
        <f>IFERROR(TRIM(INDEX(CID_DB[ [ NSN ] ],$C39)),"")</f>
        <v/>
      </c>
      <c r="I39" s="5" t="str">
        <f>IFERROR(TRIM(INDEX(CID_DB[Description],$C39)),"")</f>
        <v/>
      </c>
      <c r="J39" s="24" t="str">
        <f>IFERROR(TRIM(INDEX(CID_DB[Commercial Status],$C39)),"")</f>
        <v/>
      </c>
    </row>
    <row r="40" spans="3:10" x14ac:dyDescent="0.35">
      <c r="C40" s="16" t="str">
        <f t="array" ref="C40">IFERROR(LARGE(IF(ISNUMBER(SEARCH(TRIM(SUBSTITUTE($F$4,"-","")), CID_DB[Search Key])), MATCH(ROW(CID_DB[Search Key]), ROW(CID_DB[Search Key])), ""), ROWS($D$3:D36)),"")</f>
        <v/>
      </c>
      <c r="E40" s="5" t="str">
        <f>IFERROR(TRIM(INDEX(CID_DB[Case No],$C40)),"")</f>
        <v/>
      </c>
      <c r="F40" s="5" t="str">
        <f>IFERROR(TRIM(INDEX(CID_DB[Known Contractor '#1 PN],$C40)),"")</f>
        <v/>
      </c>
      <c r="G40" s="5" t="str">
        <f>IFERROR(TRIM(INDEX(CID_DB[Known Contractor '#2 PN],$C40)),"")</f>
        <v/>
      </c>
      <c r="H40" s="6" t="str">
        <f>IFERROR(TRIM(INDEX(CID_DB[ [ NSN ] ],$C40)),"")</f>
        <v/>
      </c>
      <c r="I40" s="5" t="str">
        <f>IFERROR(TRIM(INDEX(CID_DB[Description],$C40)),"")</f>
        <v/>
      </c>
      <c r="J40" s="24" t="str">
        <f>IFERROR(TRIM(INDEX(CID_DB[Commercial Status],$C40)),"")</f>
        <v/>
      </c>
    </row>
    <row r="41" spans="3:10" x14ac:dyDescent="0.35">
      <c r="C41" s="16" t="str">
        <f t="array" ref="C41">IFERROR(LARGE(IF(ISNUMBER(SEARCH(TRIM(SUBSTITUTE($F$4,"-","")), CID_DB[Search Key])), MATCH(ROW(CID_DB[Search Key]), ROW(CID_DB[Search Key])), ""), ROWS($D$3:D37)),"")</f>
        <v/>
      </c>
      <c r="E41" s="5" t="str">
        <f>IFERROR(TRIM(INDEX(CID_DB[Case No],$C41)),"")</f>
        <v/>
      </c>
      <c r="F41" s="5" t="str">
        <f>IFERROR(TRIM(INDEX(CID_DB[Known Contractor '#1 PN],$C41)),"")</f>
        <v/>
      </c>
      <c r="G41" s="5" t="str">
        <f>IFERROR(TRIM(INDEX(CID_DB[Known Contractor '#2 PN],$C41)),"")</f>
        <v/>
      </c>
      <c r="H41" s="6" t="str">
        <f>IFERROR(TRIM(INDEX(CID_DB[ [ NSN ] ],$C41)),"")</f>
        <v/>
      </c>
      <c r="I41" s="5" t="str">
        <f>IFERROR(TRIM(INDEX(CID_DB[Description],$C41)),"")</f>
        <v/>
      </c>
      <c r="J41" s="24" t="str">
        <f>IFERROR(TRIM(INDEX(CID_DB[Commercial Status],$C41)),"")</f>
        <v/>
      </c>
    </row>
    <row r="42" spans="3:10" x14ac:dyDescent="0.35">
      <c r="C42" s="16" t="str">
        <f t="array" ref="C42">IFERROR(LARGE(IF(ISNUMBER(SEARCH(TRIM(SUBSTITUTE($F$4,"-","")), CID_DB[Search Key])), MATCH(ROW(CID_DB[Search Key]), ROW(CID_DB[Search Key])), ""), ROWS($D$3:D38)),"")</f>
        <v/>
      </c>
      <c r="E42" s="5" t="str">
        <f>IFERROR(TRIM(INDEX(CID_DB[Case No],$C42)),"")</f>
        <v/>
      </c>
      <c r="F42" s="5" t="str">
        <f>IFERROR(TRIM(INDEX(CID_DB[Known Contractor '#1 PN],$C42)),"")</f>
        <v/>
      </c>
      <c r="G42" s="5" t="str">
        <f>IFERROR(TRIM(INDEX(CID_DB[Known Contractor '#2 PN],$C42)),"")</f>
        <v/>
      </c>
      <c r="H42" s="6" t="str">
        <f>IFERROR(TRIM(INDEX(CID_DB[ [ NSN ] ],$C42)),"")</f>
        <v/>
      </c>
      <c r="I42" s="5" t="str">
        <f>IFERROR(TRIM(INDEX(CID_DB[Description],$C42)),"")</f>
        <v/>
      </c>
      <c r="J42" s="24" t="str">
        <f>IFERROR(TRIM(INDEX(CID_DB[Commercial Status],$C42)),"")</f>
        <v/>
      </c>
    </row>
    <row r="43" spans="3:10" x14ac:dyDescent="0.35">
      <c r="C43" s="16" t="str">
        <f t="array" ref="C43">IFERROR(LARGE(IF(ISNUMBER(SEARCH(TRIM(SUBSTITUTE($F$4,"-","")), CID_DB[Search Key])), MATCH(ROW(CID_DB[Search Key]), ROW(CID_DB[Search Key])), ""), ROWS($D$3:D39)),"")</f>
        <v/>
      </c>
      <c r="E43" s="5" t="str">
        <f>IFERROR(TRIM(INDEX(CID_DB[Case No],$C43)),"")</f>
        <v/>
      </c>
      <c r="F43" s="5" t="str">
        <f>IFERROR(TRIM(INDEX(CID_DB[Known Contractor '#1 PN],$C43)),"")</f>
        <v/>
      </c>
      <c r="G43" s="5" t="str">
        <f>IFERROR(TRIM(INDEX(CID_DB[Known Contractor '#2 PN],$C43)),"")</f>
        <v/>
      </c>
      <c r="H43" s="6" t="str">
        <f>IFERROR(TRIM(INDEX(CID_DB[ [ NSN ] ],$C43)),"")</f>
        <v/>
      </c>
      <c r="I43" s="5" t="str">
        <f>IFERROR(TRIM(INDEX(CID_DB[Description],$C43)),"")</f>
        <v/>
      </c>
      <c r="J43" s="24" t="str">
        <f>IFERROR(TRIM(INDEX(CID_DB[Commercial Status],$C43)),"")</f>
        <v/>
      </c>
    </row>
    <row r="44" spans="3:10" x14ac:dyDescent="0.35">
      <c r="C44" s="16" t="str">
        <f t="array" ref="C44">IFERROR(LARGE(IF(ISNUMBER(SEARCH(TRIM(SUBSTITUTE($F$4,"-","")), CID_DB[Search Key])), MATCH(ROW(CID_DB[Search Key]), ROW(CID_DB[Search Key])), ""), ROWS($D$3:D40)),"")</f>
        <v/>
      </c>
      <c r="E44" s="5" t="str">
        <f>IFERROR(TRIM(INDEX(CID_DB[Case No],$C44)),"")</f>
        <v/>
      </c>
      <c r="F44" s="5" t="str">
        <f>IFERROR(TRIM(INDEX(CID_DB[Known Contractor '#1 PN],$C44)),"")</f>
        <v/>
      </c>
      <c r="G44" s="5" t="str">
        <f>IFERROR(TRIM(INDEX(CID_DB[Known Contractor '#2 PN],$C44)),"")</f>
        <v/>
      </c>
      <c r="H44" s="6" t="str">
        <f>IFERROR(TRIM(INDEX(CID_DB[ [ NSN ] ],$C44)),"")</f>
        <v/>
      </c>
      <c r="I44" s="5" t="str">
        <f>IFERROR(TRIM(INDEX(CID_DB[Description],$C44)),"")</f>
        <v/>
      </c>
      <c r="J44" s="24" t="str">
        <f>IFERROR(TRIM(INDEX(CID_DB[Commercial Status],$C44)),"")</f>
        <v/>
      </c>
    </row>
    <row r="45" spans="3:10" x14ac:dyDescent="0.35">
      <c r="C45" s="16" t="str">
        <f t="array" ref="C45">IFERROR(LARGE(IF(ISNUMBER(SEARCH(TRIM(SUBSTITUTE($F$4,"-","")), CID_DB[Search Key])), MATCH(ROW(CID_DB[Search Key]), ROW(CID_DB[Search Key])), ""), ROWS($D$3:D41)),"")</f>
        <v/>
      </c>
      <c r="E45" s="5" t="str">
        <f>IFERROR(TRIM(INDEX(CID_DB[Case No],$C45)),"")</f>
        <v/>
      </c>
      <c r="F45" s="5" t="str">
        <f>IFERROR(TRIM(INDEX(CID_DB[Known Contractor '#1 PN],$C45)),"")</f>
        <v/>
      </c>
      <c r="G45" s="5" t="str">
        <f>IFERROR(TRIM(INDEX(CID_DB[Known Contractor '#2 PN],$C45)),"")</f>
        <v/>
      </c>
      <c r="H45" s="6" t="str">
        <f>IFERROR(TRIM(INDEX(CID_DB[ [ NSN ] ],$C45)),"")</f>
        <v/>
      </c>
      <c r="I45" s="5" t="str">
        <f>IFERROR(TRIM(INDEX(CID_DB[Description],$C45)),"")</f>
        <v/>
      </c>
      <c r="J45" s="24" t="str">
        <f>IFERROR(TRIM(INDEX(CID_DB[Commercial Status],$C45)),"")</f>
        <v/>
      </c>
    </row>
    <row r="46" spans="3:10" x14ac:dyDescent="0.35">
      <c r="C46" s="16" t="str">
        <f t="array" ref="C46">IFERROR(LARGE(IF(ISNUMBER(SEARCH(TRIM(SUBSTITUTE($F$4,"-","")), CID_DB[Search Key])), MATCH(ROW(CID_DB[Search Key]), ROW(CID_DB[Search Key])), ""), ROWS($D$3:D42)),"")</f>
        <v/>
      </c>
      <c r="E46" s="5" t="str">
        <f>IFERROR(TRIM(INDEX(CID_DB[Case No],$C46)),"")</f>
        <v/>
      </c>
      <c r="F46" s="5" t="str">
        <f>IFERROR(TRIM(INDEX(CID_DB[Known Contractor '#1 PN],$C46)),"")</f>
        <v/>
      </c>
      <c r="G46" s="5" t="str">
        <f>IFERROR(TRIM(INDEX(CID_DB[Known Contractor '#2 PN],$C46)),"")</f>
        <v/>
      </c>
      <c r="H46" s="6" t="str">
        <f>IFERROR(TRIM(INDEX(CID_DB[ [ NSN ] ],$C46)),"")</f>
        <v/>
      </c>
      <c r="I46" s="5" t="str">
        <f>IFERROR(TRIM(INDEX(CID_DB[Description],$C46)),"")</f>
        <v/>
      </c>
      <c r="J46" s="24" t="str">
        <f>IFERROR(TRIM(INDEX(CID_DB[Commercial Status],$C46)),"")</f>
        <v/>
      </c>
    </row>
    <row r="47" spans="3:10" x14ac:dyDescent="0.35">
      <c r="C47" s="16" t="str">
        <f t="array" ref="C47">IFERROR(LARGE(IF(ISNUMBER(SEARCH(TRIM(SUBSTITUTE($F$4,"-","")), CID_DB[Search Key])), MATCH(ROW(CID_DB[Search Key]), ROW(CID_DB[Search Key])), ""), ROWS($D$3:D43)),"")</f>
        <v/>
      </c>
      <c r="E47" s="5" t="str">
        <f>IFERROR(TRIM(INDEX(CID_DB[Case No],$C47)),"")</f>
        <v/>
      </c>
      <c r="F47" s="5" t="str">
        <f>IFERROR(TRIM(INDEX(CID_DB[Known Contractor '#1 PN],$C47)),"")</f>
        <v/>
      </c>
      <c r="G47" s="5" t="str">
        <f>IFERROR(TRIM(INDEX(CID_DB[Known Contractor '#2 PN],$C47)),"")</f>
        <v/>
      </c>
      <c r="H47" s="6" t="str">
        <f>IFERROR(TRIM(INDEX(CID_DB[ [ NSN ] ],$C47)),"")</f>
        <v/>
      </c>
      <c r="I47" s="5" t="str">
        <f>IFERROR(TRIM(INDEX(CID_DB[Description],$C47)),"")</f>
        <v/>
      </c>
      <c r="J47" s="24" t="str">
        <f>IFERROR(TRIM(INDEX(CID_DB[Commercial Status],$C47)),"")</f>
        <v/>
      </c>
    </row>
    <row r="48" spans="3:10" x14ac:dyDescent="0.35">
      <c r="C48" s="16" t="str">
        <f t="array" ref="C48">IFERROR(LARGE(IF(ISNUMBER(SEARCH(TRIM(SUBSTITUTE($F$4,"-","")), CID_DB[Search Key])), MATCH(ROW(CID_DB[Search Key]), ROW(CID_DB[Search Key])), ""), ROWS($D$3:D44)),"")</f>
        <v/>
      </c>
      <c r="E48" s="5" t="str">
        <f>IFERROR(TRIM(INDEX(CID_DB[Case No],$C48)),"")</f>
        <v/>
      </c>
      <c r="F48" s="5" t="str">
        <f>IFERROR(TRIM(INDEX(CID_DB[Known Contractor '#1 PN],$C48)),"")</f>
        <v/>
      </c>
      <c r="G48" s="5" t="str">
        <f>IFERROR(TRIM(INDEX(CID_DB[Known Contractor '#2 PN],$C48)),"")</f>
        <v/>
      </c>
      <c r="H48" s="6" t="str">
        <f>IFERROR(TRIM(INDEX(CID_DB[ [ NSN ] ],$C48)),"")</f>
        <v/>
      </c>
      <c r="I48" s="5" t="str">
        <f>IFERROR(TRIM(INDEX(CID_DB[Description],$C48)),"")</f>
        <v/>
      </c>
      <c r="J48" s="24" t="str">
        <f>IFERROR(TRIM(INDEX(CID_DB[Commercial Status],$C48)),"")</f>
        <v/>
      </c>
    </row>
    <row r="49" spans="3:10" x14ac:dyDescent="0.35">
      <c r="C49" s="16" t="str">
        <f t="array" ref="C49">IFERROR(LARGE(IF(ISNUMBER(SEARCH(TRIM(SUBSTITUTE($F$4,"-","")), CID_DB[Search Key])), MATCH(ROW(CID_DB[Search Key]), ROW(CID_DB[Search Key])), ""), ROWS($D$3:D45)),"")</f>
        <v/>
      </c>
      <c r="E49" s="5" t="str">
        <f>IFERROR(TRIM(INDEX(CID_DB[Case No],$C49)),"")</f>
        <v/>
      </c>
      <c r="F49" s="5" t="str">
        <f>IFERROR(TRIM(INDEX(CID_DB[Known Contractor '#1 PN],$C49)),"")</f>
        <v/>
      </c>
      <c r="G49" s="5" t="str">
        <f>IFERROR(TRIM(INDEX(CID_DB[Known Contractor '#2 PN],$C49)),"")</f>
        <v/>
      </c>
      <c r="H49" s="6" t="str">
        <f>IFERROR(TRIM(INDEX(CID_DB[ [ NSN ] ],$C49)),"")</f>
        <v/>
      </c>
      <c r="I49" s="5" t="str">
        <f>IFERROR(TRIM(INDEX(CID_DB[Description],$C49)),"")</f>
        <v/>
      </c>
      <c r="J49" s="24" t="str">
        <f>IFERROR(TRIM(INDEX(CID_DB[Commercial Status],$C49)),"")</f>
        <v/>
      </c>
    </row>
    <row r="50" spans="3:10" x14ac:dyDescent="0.35">
      <c r="C50" s="16" t="str">
        <f t="array" ref="C50">IFERROR(LARGE(IF(ISNUMBER(SEARCH(TRIM(SUBSTITUTE($F$4,"-","")), CID_DB[Search Key])), MATCH(ROW(CID_DB[Search Key]), ROW(CID_DB[Search Key])), ""), ROWS($D$3:D46)),"")</f>
        <v/>
      </c>
      <c r="E50" s="5" t="str">
        <f>IFERROR(TRIM(INDEX(CID_DB[Case No],$C50)),"")</f>
        <v/>
      </c>
      <c r="F50" s="5" t="str">
        <f>IFERROR(TRIM(INDEX(CID_DB[Known Contractor '#1 PN],$C50)),"")</f>
        <v/>
      </c>
      <c r="G50" s="5" t="str">
        <f>IFERROR(TRIM(INDEX(CID_DB[Known Contractor '#2 PN],$C50)),"")</f>
        <v/>
      </c>
      <c r="H50" s="6" t="str">
        <f>IFERROR(TRIM(INDEX(CID_DB[ [ NSN ] ],$C50)),"")</f>
        <v/>
      </c>
      <c r="I50" s="5" t="str">
        <f>IFERROR(TRIM(INDEX(CID_DB[Description],$C50)),"")</f>
        <v/>
      </c>
      <c r="J50" s="24" t="str">
        <f>IFERROR(TRIM(INDEX(CID_DB[Commercial Status],$C50)),"")</f>
        <v/>
      </c>
    </row>
    <row r="51" spans="3:10" x14ac:dyDescent="0.35">
      <c r="C51" s="16" t="str">
        <f t="array" ref="C51">IFERROR(LARGE(IF(ISNUMBER(SEARCH(TRIM(SUBSTITUTE($F$4,"-","")), CID_DB[Search Key])), MATCH(ROW(CID_DB[Search Key]), ROW(CID_DB[Search Key])), ""), ROWS($D$3:D47)),"")</f>
        <v/>
      </c>
      <c r="E51" s="5" t="str">
        <f>IFERROR(TRIM(INDEX(CID_DB[Case No],$C51)),"")</f>
        <v/>
      </c>
      <c r="F51" s="5" t="str">
        <f>IFERROR(TRIM(INDEX(CID_DB[Known Contractor '#1 PN],$C51)),"")</f>
        <v/>
      </c>
      <c r="G51" s="5" t="str">
        <f>IFERROR(TRIM(INDEX(CID_DB[Known Contractor '#2 PN],$C51)),"")</f>
        <v/>
      </c>
      <c r="H51" s="6" t="str">
        <f>IFERROR(TRIM(INDEX(CID_DB[ [ NSN ] ],$C51)),"")</f>
        <v/>
      </c>
      <c r="I51" s="5" t="str">
        <f>IFERROR(TRIM(INDEX(CID_DB[Description],$C51)),"")</f>
        <v/>
      </c>
      <c r="J51" s="24" t="str">
        <f>IFERROR(TRIM(INDEX(CID_DB[Commercial Status],$C51)),"")</f>
        <v/>
      </c>
    </row>
    <row r="52" spans="3:10" x14ac:dyDescent="0.35">
      <c r="C52" s="16" t="str">
        <f t="array" ref="C52">IFERROR(LARGE(IF(ISNUMBER(SEARCH(TRIM(SUBSTITUTE($F$4,"-","")), CID_DB[Search Key])), MATCH(ROW(CID_DB[Search Key]), ROW(CID_DB[Search Key])), ""), ROWS($D$3:D48)),"")</f>
        <v/>
      </c>
      <c r="E52" s="5" t="str">
        <f>IFERROR(TRIM(INDEX(CID_DB[Case No],$C52)),"")</f>
        <v/>
      </c>
      <c r="F52" s="5" t="str">
        <f>IFERROR(TRIM(INDEX(CID_DB[Known Contractor '#1 PN],$C52)),"")</f>
        <v/>
      </c>
      <c r="G52" s="5" t="str">
        <f>IFERROR(TRIM(INDEX(CID_DB[Known Contractor '#2 PN],$C52)),"")</f>
        <v/>
      </c>
      <c r="H52" s="6" t="str">
        <f>IFERROR(TRIM(INDEX(CID_DB[ [ NSN ] ],$C52)),"")</f>
        <v/>
      </c>
      <c r="I52" s="5" t="str">
        <f>IFERROR(TRIM(INDEX(CID_DB[Description],$C52)),"")</f>
        <v/>
      </c>
      <c r="J52" s="24" t="str">
        <f>IFERROR(TRIM(INDEX(CID_DB[Commercial Status],$C52)),"")</f>
        <v/>
      </c>
    </row>
    <row r="53" spans="3:10" x14ac:dyDescent="0.35">
      <c r="C53" s="16" t="str">
        <f t="array" ref="C53">IFERROR(LARGE(IF(ISNUMBER(SEARCH(TRIM(SUBSTITUTE($F$4,"-","")), CID_DB[Search Key])), MATCH(ROW(CID_DB[Search Key]), ROW(CID_DB[Search Key])), ""), ROWS($D$3:D49)),"")</f>
        <v/>
      </c>
      <c r="E53" s="5" t="str">
        <f>IFERROR(TRIM(INDEX(CID_DB[Case No],$C53)),"")</f>
        <v/>
      </c>
      <c r="F53" s="5" t="str">
        <f>IFERROR(TRIM(INDEX(CID_DB[Known Contractor '#1 PN],$C53)),"")</f>
        <v/>
      </c>
      <c r="G53" s="5" t="str">
        <f>IFERROR(TRIM(INDEX(CID_DB[Known Contractor '#2 PN],$C53)),"")</f>
        <v/>
      </c>
      <c r="H53" s="6" t="str">
        <f>IFERROR(TRIM(INDEX(CID_DB[ [ NSN ] ],$C53)),"")</f>
        <v/>
      </c>
      <c r="I53" s="5" t="str">
        <f>IFERROR(TRIM(INDEX(CID_DB[Description],$C53)),"")</f>
        <v/>
      </c>
      <c r="J53" s="24" t="str">
        <f>IFERROR(TRIM(INDEX(CID_DB[Commercial Status],$C53)),"")</f>
        <v/>
      </c>
    </row>
    <row r="54" spans="3:10" x14ac:dyDescent="0.35">
      <c r="C54" s="16" t="str">
        <f t="array" ref="C54">IFERROR(LARGE(IF(ISNUMBER(SEARCH(TRIM(SUBSTITUTE($F$4,"-","")), CID_DB[Search Key])), MATCH(ROW(CID_DB[Search Key]), ROW(CID_DB[Search Key])), ""), ROWS($D$3:D50)),"")</f>
        <v/>
      </c>
      <c r="E54" s="5" t="str">
        <f>IFERROR(TRIM(INDEX(CID_DB[Case No],$C54)),"")</f>
        <v/>
      </c>
      <c r="F54" s="5" t="str">
        <f>IFERROR(TRIM(INDEX(CID_DB[Known Contractor '#1 PN],$C54)),"")</f>
        <v/>
      </c>
      <c r="G54" s="5" t="str">
        <f>IFERROR(TRIM(INDEX(CID_DB[Known Contractor '#2 PN],$C54)),"")</f>
        <v/>
      </c>
      <c r="H54" s="6" t="str">
        <f>IFERROR(TRIM(INDEX(CID_DB[ [ NSN ] ],$C54)),"")</f>
        <v/>
      </c>
      <c r="I54" s="5" t="str">
        <f>IFERROR(TRIM(INDEX(CID_DB[Description],$C54)),"")</f>
        <v/>
      </c>
      <c r="J54" s="24" t="str">
        <f>IFERROR(TRIM(INDEX(CID_DB[Commercial Status],$C54)),"")</f>
        <v/>
      </c>
    </row>
    <row r="55" spans="3:10" x14ac:dyDescent="0.35">
      <c r="C55" s="16" t="str">
        <f t="array" ref="C55">IFERROR(LARGE(IF(ISNUMBER(SEARCH(TRIM(SUBSTITUTE($F$4,"-","")), CID_DB[Search Key])), MATCH(ROW(CID_DB[Search Key]), ROW(CID_DB[Search Key])), ""), ROWS($D$3:D51)),"")</f>
        <v/>
      </c>
      <c r="E55" s="5" t="str">
        <f>IFERROR(TRIM(INDEX(CID_DB[Case No],$C55)),"")</f>
        <v/>
      </c>
      <c r="F55" s="5" t="str">
        <f>IFERROR(TRIM(INDEX(CID_DB[Known Contractor '#1 PN],$C55)),"")</f>
        <v/>
      </c>
      <c r="G55" s="5" t="str">
        <f>IFERROR(TRIM(INDEX(CID_DB[Known Contractor '#2 PN],$C55)),"")</f>
        <v/>
      </c>
      <c r="H55" s="6" t="str">
        <f>IFERROR(TRIM(INDEX(CID_DB[ [ NSN ] ],$C55)),"")</f>
        <v/>
      </c>
      <c r="I55" s="5" t="str">
        <f>IFERROR(TRIM(INDEX(CID_DB[Description],$C55)),"")</f>
        <v/>
      </c>
      <c r="J55" s="24" t="str">
        <f>IFERROR(TRIM(INDEX(CID_DB[Commercial Status],$C55)),"")</f>
        <v/>
      </c>
    </row>
    <row r="56" spans="3:10" x14ac:dyDescent="0.35">
      <c r="C56" s="16" t="str">
        <f t="array" ref="C56">IFERROR(LARGE(IF(ISNUMBER(SEARCH(TRIM(SUBSTITUTE($F$4,"-","")), CID_DB[Search Key])), MATCH(ROW(CID_DB[Search Key]), ROW(CID_DB[Search Key])), ""), ROWS($D$3:D52)),"")</f>
        <v/>
      </c>
      <c r="E56" s="5" t="str">
        <f>IFERROR(TRIM(INDEX(CID_DB[Case No],$C56)),"")</f>
        <v/>
      </c>
      <c r="F56" s="5" t="str">
        <f>IFERROR(TRIM(INDEX(CID_DB[Known Contractor '#1 PN],$C56)),"")</f>
        <v/>
      </c>
      <c r="G56" s="5" t="str">
        <f>IFERROR(TRIM(INDEX(CID_DB[Known Contractor '#2 PN],$C56)),"")</f>
        <v/>
      </c>
      <c r="H56" s="6" t="str">
        <f>IFERROR(TRIM(INDEX(CID_DB[ [ NSN ] ],$C56)),"")</f>
        <v/>
      </c>
      <c r="I56" s="5" t="str">
        <f>IFERROR(TRIM(INDEX(CID_DB[Description],$C56)),"")</f>
        <v/>
      </c>
      <c r="J56" s="24" t="str">
        <f>IFERROR(TRIM(INDEX(CID_DB[Commercial Status],$C56)),"")</f>
        <v/>
      </c>
    </row>
    <row r="57" spans="3:10" x14ac:dyDescent="0.35">
      <c r="C57" s="16" t="str">
        <f t="array" ref="C57">IFERROR(LARGE(IF(ISNUMBER(SEARCH(TRIM(SUBSTITUTE($F$4,"-","")), CID_DB[Search Key])), MATCH(ROW(CID_DB[Search Key]), ROW(CID_DB[Search Key])), ""), ROWS($D$3:D53)),"")</f>
        <v/>
      </c>
      <c r="E57" s="5" t="str">
        <f>IFERROR(TRIM(INDEX(CID_DB[Case No],$C57)),"")</f>
        <v/>
      </c>
      <c r="F57" s="5" t="str">
        <f>IFERROR(TRIM(INDEX(CID_DB[Known Contractor '#1 PN],$C57)),"")</f>
        <v/>
      </c>
      <c r="G57" s="5" t="str">
        <f>IFERROR(TRIM(INDEX(CID_DB[Known Contractor '#2 PN],$C57)),"")</f>
        <v/>
      </c>
      <c r="H57" s="6" t="str">
        <f>IFERROR(TRIM(INDEX(CID_DB[ [ NSN ] ],$C57)),"")</f>
        <v/>
      </c>
      <c r="I57" s="5" t="str">
        <f>IFERROR(TRIM(INDEX(CID_DB[Description],$C57)),"")</f>
        <v/>
      </c>
      <c r="J57" s="24" t="str">
        <f>IFERROR(TRIM(INDEX(CID_DB[Commercial Status],$C57)),"")</f>
        <v/>
      </c>
    </row>
    <row r="58" spans="3:10" x14ac:dyDescent="0.35">
      <c r="C58" s="16" t="str">
        <f t="array" ref="C58">IFERROR(LARGE(IF(ISNUMBER(SEARCH(TRIM(SUBSTITUTE($F$4,"-","")), CID_DB[Search Key])), MATCH(ROW(CID_DB[Search Key]), ROW(CID_DB[Search Key])), ""), ROWS($D$3:D54)),"")</f>
        <v/>
      </c>
      <c r="E58" s="5" t="str">
        <f>IFERROR(TRIM(INDEX(CID_DB[Case No],$C58)),"")</f>
        <v/>
      </c>
      <c r="F58" s="5" t="str">
        <f>IFERROR(TRIM(INDEX(CID_DB[Known Contractor '#1 PN],$C58)),"")</f>
        <v/>
      </c>
      <c r="G58" s="5" t="str">
        <f>IFERROR(TRIM(INDEX(CID_DB[Known Contractor '#2 PN],$C58)),"")</f>
        <v/>
      </c>
      <c r="H58" s="6" t="str">
        <f>IFERROR(TRIM(INDEX(CID_DB[ [ NSN ] ],$C58)),"")</f>
        <v/>
      </c>
      <c r="I58" s="5" t="str">
        <f>IFERROR(TRIM(INDEX(CID_DB[Description],$C58)),"")</f>
        <v/>
      </c>
      <c r="J58" s="24" t="str">
        <f>IFERROR(TRIM(INDEX(CID_DB[Commercial Status],$C58)),"")</f>
        <v/>
      </c>
    </row>
    <row r="59" spans="3:10" x14ac:dyDescent="0.35">
      <c r="C59" s="16" t="str">
        <f t="array" ref="C59">IFERROR(LARGE(IF(ISNUMBER(SEARCH(TRIM(SUBSTITUTE($F$4,"-","")), CID_DB[Search Key])), MATCH(ROW(CID_DB[Search Key]), ROW(CID_DB[Search Key])), ""), ROWS($D$3:D55)),"")</f>
        <v/>
      </c>
      <c r="E59" s="5" t="str">
        <f>IFERROR(TRIM(INDEX(CID_DB[Case No],$C59)),"")</f>
        <v/>
      </c>
      <c r="F59" s="5" t="str">
        <f>IFERROR(TRIM(INDEX(CID_DB[Known Contractor '#1 PN],$C59)),"")</f>
        <v/>
      </c>
      <c r="G59" s="5" t="str">
        <f>IFERROR(TRIM(INDEX(CID_DB[Known Contractor '#2 PN],$C59)),"")</f>
        <v/>
      </c>
      <c r="H59" s="6" t="str">
        <f>IFERROR(TRIM(INDEX(CID_DB[ [ NSN ] ],$C59)),"")</f>
        <v/>
      </c>
      <c r="I59" s="5" t="str">
        <f>IFERROR(TRIM(INDEX(CID_DB[Description],$C59)),"")</f>
        <v/>
      </c>
      <c r="J59" s="24" t="str">
        <f>IFERROR(TRIM(INDEX(CID_DB[Commercial Status],$C59)),"")</f>
        <v/>
      </c>
    </row>
    <row r="60" spans="3:10" x14ac:dyDescent="0.35">
      <c r="C60" s="16" t="str">
        <f t="array" ref="C60">IFERROR(LARGE(IF(ISNUMBER(SEARCH(TRIM(SUBSTITUTE($F$4,"-","")), CID_DB[Search Key])), MATCH(ROW(CID_DB[Search Key]), ROW(CID_DB[Search Key])), ""), ROWS($D$3:D56)),"")</f>
        <v/>
      </c>
      <c r="E60" s="5" t="str">
        <f>IFERROR(TRIM(INDEX(CID_DB[Case No],$C60)),"")</f>
        <v/>
      </c>
      <c r="F60" s="5" t="str">
        <f>IFERROR(TRIM(INDEX(CID_DB[Known Contractor '#1 PN],$C60)),"")</f>
        <v/>
      </c>
      <c r="G60" s="5" t="str">
        <f>IFERROR(TRIM(INDEX(CID_DB[Known Contractor '#2 PN],$C60)),"")</f>
        <v/>
      </c>
      <c r="H60" s="6" t="str">
        <f>IFERROR(TRIM(INDEX(CID_DB[ [ NSN ] ],$C60)),"")</f>
        <v/>
      </c>
      <c r="I60" s="5" t="str">
        <f>IFERROR(TRIM(INDEX(CID_DB[Description],$C60)),"")</f>
        <v/>
      </c>
      <c r="J60" s="24" t="str">
        <f>IFERROR(TRIM(INDEX(CID_DB[Commercial Status],$C60)),"")</f>
        <v/>
      </c>
    </row>
    <row r="61" spans="3:10" x14ac:dyDescent="0.35">
      <c r="C61" s="16" t="str">
        <f t="array" ref="C61">IFERROR(LARGE(IF(ISNUMBER(SEARCH(TRIM(SUBSTITUTE($F$4,"-","")), CID_DB[Search Key])), MATCH(ROW(CID_DB[Search Key]), ROW(CID_DB[Search Key])), ""), ROWS($D$3:D57)),"")</f>
        <v/>
      </c>
      <c r="E61" s="5" t="str">
        <f>IFERROR(TRIM(INDEX(CID_DB[Case No],$C61)),"")</f>
        <v/>
      </c>
      <c r="F61" s="5" t="str">
        <f>IFERROR(TRIM(INDEX(CID_DB[Known Contractor '#1 PN],$C61)),"")</f>
        <v/>
      </c>
      <c r="G61" s="5" t="str">
        <f>IFERROR(TRIM(INDEX(CID_DB[Known Contractor '#2 PN],$C61)),"")</f>
        <v/>
      </c>
      <c r="H61" s="6" t="str">
        <f>IFERROR(TRIM(INDEX(CID_DB[ [ NSN ] ],$C61)),"")</f>
        <v/>
      </c>
      <c r="I61" s="5" t="str">
        <f>IFERROR(TRIM(INDEX(CID_DB[Description],$C61)),"")</f>
        <v/>
      </c>
      <c r="J61" s="24" t="str">
        <f>IFERROR(TRIM(INDEX(CID_DB[Commercial Status],$C61)),"")</f>
        <v/>
      </c>
    </row>
    <row r="62" spans="3:10" x14ac:dyDescent="0.35">
      <c r="C62" s="16" t="str">
        <f t="array" ref="C62">IFERROR(LARGE(IF(ISNUMBER(SEARCH(TRIM(SUBSTITUTE($F$4,"-","")), CID_DB[Search Key])), MATCH(ROW(CID_DB[Search Key]), ROW(CID_DB[Search Key])), ""), ROWS($D$3:D58)),"")</f>
        <v/>
      </c>
      <c r="E62" s="5" t="str">
        <f>IFERROR(TRIM(INDEX(CID_DB[Case No],$C62)),"")</f>
        <v/>
      </c>
      <c r="F62" s="5" t="str">
        <f>IFERROR(TRIM(INDEX(CID_DB[Known Contractor '#1 PN],$C62)),"")</f>
        <v/>
      </c>
      <c r="G62" s="5" t="str">
        <f>IFERROR(TRIM(INDEX(CID_DB[Known Contractor '#2 PN],$C62)),"")</f>
        <v/>
      </c>
      <c r="H62" s="6" t="str">
        <f>IFERROR(TRIM(INDEX(CID_DB[ [ NSN ] ],$C62)),"")</f>
        <v/>
      </c>
      <c r="I62" s="5" t="str">
        <f>IFERROR(TRIM(INDEX(CID_DB[Description],$C62)),"")</f>
        <v/>
      </c>
      <c r="J62" s="24" t="str">
        <f>IFERROR(TRIM(INDEX(CID_DB[Commercial Status],$C62)),"")</f>
        <v/>
      </c>
    </row>
    <row r="63" spans="3:10" x14ac:dyDescent="0.35">
      <c r="C63" s="16" t="str">
        <f t="array" ref="C63">IFERROR(LARGE(IF(ISNUMBER(SEARCH(TRIM(SUBSTITUTE($F$4,"-","")), CID_DB[Search Key])), MATCH(ROW(CID_DB[Search Key]), ROW(CID_DB[Search Key])), ""), ROWS($D$3:D59)),"")</f>
        <v/>
      </c>
      <c r="E63" s="5" t="str">
        <f>IFERROR(TRIM(INDEX(CID_DB[Case No],$C63)),"")</f>
        <v/>
      </c>
      <c r="F63" s="5" t="str">
        <f>IFERROR(TRIM(INDEX(CID_DB[Known Contractor '#1 PN],$C63)),"")</f>
        <v/>
      </c>
      <c r="G63" s="5" t="str">
        <f>IFERROR(TRIM(INDEX(CID_DB[Known Contractor '#2 PN],$C63)),"")</f>
        <v/>
      </c>
      <c r="H63" s="6" t="str">
        <f>IFERROR(TRIM(INDEX(CID_DB[ [ NSN ] ],$C63)),"")</f>
        <v/>
      </c>
      <c r="I63" s="5" t="str">
        <f>IFERROR(TRIM(INDEX(CID_DB[Description],$C63)),"")</f>
        <v/>
      </c>
      <c r="J63" s="24" t="str">
        <f>IFERROR(TRIM(INDEX(CID_DB[Commercial Status],$C63)),"")</f>
        <v/>
      </c>
    </row>
    <row r="64" spans="3:10" x14ac:dyDescent="0.35">
      <c r="C64" s="16" t="str">
        <f t="array" ref="C64">IFERROR(LARGE(IF(ISNUMBER(SEARCH(TRIM(SUBSTITUTE($F$4,"-","")), CID_DB[Search Key])), MATCH(ROW(CID_DB[Search Key]), ROW(CID_DB[Search Key])), ""), ROWS($D$3:D60)),"")</f>
        <v/>
      </c>
      <c r="E64" s="5" t="str">
        <f>IFERROR(TRIM(INDEX(CID_DB[Case No],$C64)),"")</f>
        <v/>
      </c>
      <c r="F64" s="5" t="str">
        <f>IFERROR(TRIM(INDEX(CID_DB[Known Contractor '#1 PN],$C64)),"")</f>
        <v/>
      </c>
      <c r="G64" s="5" t="str">
        <f>IFERROR(TRIM(INDEX(CID_DB[Known Contractor '#2 PN],$C64)),"")</f>
        <v/>
      </c>
      <c r="H64" s="6" t="str">
        <f>IFERROR(TRIM(INDEX(CID_DB[ [ NSN ] ],$C64)),"")</f>
        <v/>
      </c>
      <c r="I64" s="5" t="str">
        <f>IFERROR(TRIM(INDEX(CID_DB[Description],$C64)),"")</f>
        <v/>
      </c>
      <c r="J64" s="24" t="str">
        <f>IFERROR(TRIM(INDEX(CID_DB[Commercial Status],$C64)),"")</f>
        <v/>
      </c>
    </row>
    <row r="65" spans="3:10" x14ac:dyDescent="0.35">
      <c r="C65" s="16" t="str">
        <f t="array" ref="C65">IFERROR(LARGE(IF(ISNUMBER(SEARCH(TRIM(SUBSTITUTE($F$4,"-","")), CID_DB[Search Key])), MATCH(ROW(CID_DB[Search Key]), ROW(CID_DB[Search Key])), ""), ROWS($D$3:D61)),"")</f>
        <v/>
      </c>
      <c r="E65" s="5" t="str">
        <f>IFERROR(TRIM(INDEX(CID_DB[Case No],$C65)),"")</f>
        <v/>
      </c>
      <c r="F65" s="5" t="str">
        <f>IFERROR(TRIM(INDEX(CID_DB[Known Contractor '#1 PN],$C65)),"")</f>
        <v/>
      </c>
      <c r="G65" s="5" t="str">
        <f>IFERROR(TRIM(INDEX(CID_DB[Known Contractor '#2 PN],$C65)),"")</f>
        <v/>
      </c>
      <c r="H65" s="6" t="str">
        <f>IFERROR(TRIM(INDEX(CID_DB[ [ NSN ] ],$C65)),"")</f>
        <v/>
      </c>
      <c r="I65" s="5" t="str">
        <f>IFERROR(TRIM(INDEX(CID_DB[Description],$C65)),"")</f>
        <v/>
      </c>
      <c r="J65" s="24" t="str">
        <f>IFERROR(TRIM(INDEX(CID_DB[Commercial Status],$C65)),"")</f>
        <v/>
      </c>
    </row>
    <row r="66" spans="3:10" x14ac:dyDescent="0.35">
      <c r="C66" s="16" t="str">
        <f t="array" ref="C66">IFERROR(LARGE(IF(ISNUMBER(SEARCH(TRIM(SUBSTITUTE($F$4,"-","")), CID_DB[Search Key])), MATCH(ROW(CID_DB[Search Key]), ROW(CID_DB[Search Key])), ""), ROWS($D$3:D62)),"")</f>
        <v/>
      </c>
      <c r="E66" s="5" t="str">
        <f>IFERROR(TRIM(INDEX(CID_DB[Case No],$C66)),"")</f>
        <v/>
      </c>
      <c r="F66" s="5" t="str">
        <f>IFERROR(TRIM(INDEX(CID_DB[Known Contractor '#1 PN],$C66)),"")</f>
        <v/>
      </c>
      <c r="G66" s="5" t="str">
        <f>IFERROR(TRIM(INDEX(CID_DB[Known Contractor '#2 PN],$C66)),"")</f>
        <v/>
      </c>
      <c r="H66" s="6" t="str">
        <f>IFERROR(TRIM(INDEX(CID_DB[ [ NSN ] ],$C66)),"")</f>
        <v/>
      </c>
      <c r="I66" s="5" t="str">
        <f>IFERROR(TRIM(INDEX(CID_DB[Description],$C66)),"")</f>
        <v/>
      </c>
      <c r="J66" s="24" t="str">
        <f>IFERROR(TRIM(INDEX(CID_DB[Commercial Status],$C66)),"")</f>
        <v/>
      </c>
    </row>
    <row r="67" spans="3:10" x14ac:dyDescent="0.35">
      <c r="C67" s="16" t="str">
        <f t="array" ref="C67">IFERROR(LARGE(IF(ISNUMBER(SEARCH(TRIM(SUBSTITUTE($F$4,"-","")), CID_DB[Search Key])), MATCH(ROW(CID_DB[Search Key]), ROW(CID_DB[Search Key])), ""), ROWS($D$3:D63)),"")</f>
        <v/>
      </c>
      <c r="E67" s="5" t="str">
        <f>IFERROR(TRIM(INDEX(CID_DB[Case No],$C67)),"")</f>
        <v/>
      </c>
      <c r="F67" s="5" t="str">
        <f>IFERROR(TRIM(INDEX(CID_DB[Known Contractor '#1 PN],$C67)),"")</f>
        <v/>
      </c>
      <c r="G67" s="5" t="str">
        <f>IFERROR(TRIM(INDEX(CID_DB[Known Contractor '#2 PN],$C67)),"")</f>
        <v/>
      </c>
      <c r="H67" s="6" t="str">
        <f>IFERROR(TRIM(INDEX(CID_DB[ [ NSN ] ],$C67)),"")</f>
        <v/>
      </c>
      <c r="I67" s="5" t="str">
        <f>IFERROR(TRIM(INDEX(CID_DB[Description],$C67)),"")</f>
        <v/>
      </c>
      <c r="J67" s="24" t="str">
        <f>IFERROR(TRIM(INDEX(CID_DB[Commercial Status],$C67)),"")</f>
        <v/>
      </c>
    </row>
    <row r="68" spans="3:10" x14ac:dyDescent="0.35">
      <c r="C68" s="16" t="str">
        <f t="array" ref="C68">IFERROR(LARGE(IF(ISNUMBER(SEARCH(TRIM(SUBSTITUTE($F$4,"-","")), CID_DB[Search Key])), MATCH(ROW(CID_DB[Search Key]), ROW(CID_DB[Search Key])), ""), ROWS($D$3:D64)),"")</f>
        <v/>
      </c>
      <c r="E68" s="5" t="str">
        <f>IFERROR(TRIM(INDEX(CID_DB[Case No],$C68)),"")</f>
        <v/>
      </c>
      <c r="F68" s="5" t="str">
        <f>IFERROR(TRIM(INDEX(CID_DB[Known Contractor '#1 PN],$C68)),"")</f>
        <v/>
      </c>
      <c r="G68" s="5" t="str">
        <f>IFERROR(TRIM(INDEX(CID_DB[Known Contractor '#2 PN],$C68)),"")</f>
        <v/>
      </c>
      <c r="H68" s="6" t="str">
        <f>IFERROR(TRIM(INDEX(CID_DB[ [ NSN ] ],$C68)),"")</f>
        <v/>
      </c>
      <c r="I68" s="5" t="str">
        <f>IFERROR(TRIM(INDEX(CID_DB[Description],$C68)),"")</f>
        <v/>
      </c>
      <c r="J68" s="24" t="str">
        <f>IFERROR(TRIM(INDEX(CID_DB[Commercial Status],$C68)),"")</f>
        <v/>
      </c>
    </row>
    <row r="69" spans="3:10" x14ac:dyDescent="0.35">
      <c r="C69" s="16" t="str">
        <f t="array" ref="C69">IFERROR(LARGE(IF(ISNUMBER(SEARCH(TRIM(SUBSTITUTE($F$4,"-","")), CID_DB[Search Key])), MATCH(ROW(CID_DB[Search Key]), ROW(CID_DB[Search Key])), ""), ROWS($D$3:D65)),"")</f>
        <v/>
      </c>
      <c r="E69" s="5" t="str">
        <f>IFERROR(TRIM(INDEX(CID_DB[Case No],$C69)),"")</f>
        <v/>
      </c>
      <c r="F69" s="5" t="str">
        <f>IFERROR(TRIM(INDEX(CID_DB[Known Contractor '#1 PN],$C69)),"")</f>
        <v/>
      </c>
      <c r="G69" s="5" t="str">
        <f>IFERROR(TRIM(INDEX(CID_DB[Known Contractor '#2 PN],$C69)),"")</f>
        <v/>
      </c>
      <c r="H69" s="6" t="str">
        <f>IFERROR(TRIM(INDEX(CID_DB[ [ NSN ] ],$C69)),"")</f>
        <v/>
      </c>
      <c r="I69" s="5" t="str">
        <f>IFERROR(TRIM(INDEX(CID_DB[Description],$C69)),"")</f>
        <v/>
      </c>
      <c r="J69" s="24" t="str">
        <f>IFERROR(TRIM(INDEX(CID_DB[Commercial Status],$C69)),"")</f>
        <v/>
      </c>
    </row>
    <row r="70" spans="3:10" x14ac:dyDescent="0.35">
      <c r="C70" s="16" t="str">
        <f t="array" ref="C70">IFERROR(LARGE(IF(ISNUMBER(SEARCH(TRIM(SUBSTITUTE($F$4,"-","")), CID_DB[Search Key])), MATCH(ROW(CID_DB[Search Key]), ROW(CID_DB[Search Key])), ""), ROWS($D$3:D66)),"")</f>
        <v/>
      </c>
      <c r="E70" s="5" t="str">
        <f>IFERROR(TRIM(INDEX(CID_DB[Case No],$C70)),"")</f>
        <v/>
      </c>
      <c r="F70" s="5" t="str">
        <f>IFERROR(TRIM(INDEX(CID_DB[Known Contractor '#1 PN],$C70)),"")</f>
        <v/>
      </c>
      <c r="G70" s="5" t="str">
        <f>IFERROR(TRIM(INDEX(CID_DB[Known Contractor '#2 PN],$C70)),"")</f>
        <v/>
      </c>
      <c r="H70" s="6" t="str">
        <f>IFERROR(TRIM(INDEX(CID_DB[ [ NSN ] ],$C70)),"")</f>
        <v/>
      </c>
      <c r="I70" s="5" t="str">
        <f>IFERROR(TRIM(INDEX(CID_DB[Description],$C70)),"")</f>
        <v/>
      </c>
      <c r="J70" s="24" t="str">
        <f>IFERROR(TRIM(INDEX(CID_DB[Commercial Status],$C70)),"")</f>
        <v/>
      </c>
    </row>
    <row r="71" spans="3:10" x14ac:dyDescent="0.35">
      <c r="C71" s="16" t="str">
        <f t="array" ref="C71">IFERROR(LARGE(IF(ISNUMBER(SEARCH(TRIM(SUBSTITUTE($F$4,"-","")), CID_DB[Search Key])), MATCH(ROW(CID_DB[Search Key]), ROW(CID_DB[Search Key])), ""), ROWS($D$3:D67)),"")</f>
        <v/>
      </c>
      <c r="E71" s="5" t="str">
        <f>IFERROR(TRIM(INDEX(CID_DB[Case No],$C71)),"")</f>
        <v/>
      </c>
      <c r="F71" s="5" t="str">
        <f>IFERROR(TRIM(INDEX(CID_DB[Known Contractor '#1 PN],$C71)),"")</f>
        <v/>
      </c>
      <c r="G71" s="5" t="str">
        <f>IFERROR(TRIM(INDEX(CID_DB[Known Contractor '#2 PN],$C71)),"")</f>
        <v/>
      </c>
      <c r="H71" s="6" t="str">
        <f>IFERROR(TRIM(INDEX(CID_DB[ [ NSN ] ],$C71)),"")</f>
        <v/>
      </c>
      <c r="I71" s="5" t="str">
        <f>IFERROR(TRIM(INDEX(CID_DB[Description],$C71)),"")</f>
        <v/>
      </c>
      <c r="J71" s="24" t="str">
        <f>IFERROR(TRIM(INDEX(CID_DB[Commercial Status],$C71)),"")</f>
        <v/>
      </c>
    </row>
    <row r="72" spans="3:10" x14ac:dyDescent="0.35">
      <c r="C72" s="16" t="str">
        <f t="array" ref="C72">IFERROR(LARGE(IF(ISNUMBER(SEARCH(TRIM(SUBSTITUTE($F$4,"-","")), CID_DB[Search Key])), MATCH(ROW(CID_DB[Search Key]), ROW(CID_DB[Search Key])), ""), ROWS($D$3:D68)),"")</f>
        <v/>
      </c>
      <c r="E72" s="5" t="str">
        <f>IFERROR(TRIM(INDEX(CID_DB[Case No],$C72)),"")</f>
        <v/>
      </c>
      <c r="F72" s="5" t="str">
        <f>IFERROR(TRIM(INDEX(CID_DB[Known Contractor '#1 PN],$C72)),"")</f>
        <v/>
      </c>
      <c r="G72" s="5" t="str">
        <f>IFERROR(TRIM(INDEX(CID_DB[Known Contractor '#2 PN],$C72)),"")</f>
        <v/>
      </c>
      <c r="H72" s="6" t="str">
        <f>IFERROR(TRIM(INDEX(CID_DB[ [ NSN ] ],$C72)),"")</f>
        <v/>
      </c>
      <c r="I72" s="5" t="str">
        <f>IFERROR(TRIM(INDEX(CID_DB[Description],$C72)),"")</f>
        <v/>
      </c>
      <c r="J72" s="24" t="str">
        <f>IFERROR(TRIM(INDEX(CID_DB[Commercial Status],$C72)),"")</f>
        <v/>
      </c>
    </row>
    <row r="73" spans="3:10" x14ac:dyDescent="0.35">
      <c r="C73" s="16" t="str">
        <f t="array" ref="C73">IFERROR(LARGE(IF(ISNUMBER(SEARCH(TRIM(SUBSTITUTE($F$4,"-","")), CID_DB[Search Key])), MATCH(ROW(CID_DB[Search Key]), ROW(CID_DB[Search Key])), ""), ROWS($D$3:D69)),"")</f>
        <v/>
      </c>
      <c r="E73" s="5" t="str">
        <f>IFERROR(TRIM(INDEX(CID_DB[Case No],$C73)),"")</f>
        <v/>
      </c>
      <c r="F73" s="5" t="str">
        <f>IFERROR(TRIM(INDEX(CID_DB[Known Contractor '#1 PN],$C73)),"")</f>
        <v/>
      </c>
      <c r="G73" s="5" t="str">
        <f>IFERROR(TRIM(INDEX(CID_DB[Known Contractor '#2 PN],$C73)),"")</f>
        <v/>
      </c>
      <c r="H73" s="6" t="str">
        <f>IFERROR(TRIM(INDEX(CID_DB[ [ NSN ] ],$C73)),"")</f>
        <v/>
      </c>
      <c r="I73" s="5" t="str">
        <f>IFERROR(TRIM(INDEX(CID_DB[Description],$C73)),"")</f>
        <v/>
      </c>
      <c r="J73" s="24" t="str">
        <f>IFERROR(TRIM(INDEX(CID_DB[Commercial Status],$C73)),"")</f>
        <v/>
      </c>
    </row>
    <row r="74" spans="3:10" x14ac:dyDescent="0.35">
      <c r="C74" s="16" t="str">
        <f t="array" ref="C74">IFERROR(LARGE(IF(ISNUMBER(SEARCH(TRIM(SUBSTITUTE($F$4,"-","")), CID_DB[Search Key])), MATCH(ROW(CID_DB[Search Key]), ROW(CID_DB[Search Key])), ""), ROWS($D$3:D70)),"")</f>
        <v/>
      </c>
      <c r="E74" s="5" t="str">
        <f>IFERROR(TRIM(INDEX(CID_DB[Case No],$C74)),"")</f>
        <v/>
      </c>
      <c r="F74" s="5" t="str">
        <f>IFERROR(TRIM(INDEX(CID_DB[Known Contractor '#1 PN],$C74)),"")</f>
        <v/>
      </c>
      <c r="G74" s="5" t="str">
        <f>IFERROR(TRIM(INDEX(CID_DB[Known Contractor '#2 PN],$C74)),"")</f>
        <v/>
      </c>
      <c r="H74" s="6" t="str">
        <f>IFERROR(TRIM(INDEX(CID_DB[ [ NSN ] ],$C74)),"")</f>
        <v/>
      </c>
      <c r="I74" s="5" t="str">
        <f>IFERROR(TRIM(INDEX(CID_DB[Description],$C74)),"")</f>
        <v/>
      </c>
      <c r="J74" s="24" t="str">
        <f>IFERROR(TRIM(INDEX(CID_DB[Commercial Status],$C74)),"")</f>
        <v/>
      </c>
    </row>
    <row r="75" spans="3:10" x14ac:dyDescent="0.35">
      <c r="C75" s="16" t="str">
        <f t="array" ref="C75">IFERROR(LARGE(IF(ISNUMBER(SEARCH(TRIM(SUBSTITUTE($F$4,"-","")), CID_DB[Search Key])), MATCH(ROW(CID_DB[Search Key]), ROW(CID_DB[Search Key])), ""), ROWS($D$3:D71)),"")</f>
        <v/>
      </c>
      <c r="E75" s="5" t="str">
        <f>IFERROR(TRIM(INDEX(CID_DB[Case No],$C75)),"")</f>
        <v/>
      </c>
      <c r="F75" s="5" t="str">
        <f>IFERROR(TRIM(INDEX(CID_DB[Known Contractor '#1 PN],$C75)),"")</f>
        <v/>
      </c>
      <c r="G75" s="5" t="str">
        <f>IFERROR(TRIM(INDEX(CID_DB[Known Contractor '#2 PN],$C75)),"")</f>
        <v/>
      </c>
      <c r="H75" s="6" t="str">
        <f>IFERROR(TRIM(INDEX(CID_DB[ [ NSN ] ],$C75)),"")</f>
        <v/>
      </c>
      <c r="I75" s="5" t="str">
        <f>IFERROR(TRIM(INDEX(CID_DB[Description],$C75)),"")</f>
        <v/>
      </c>
      <c r="J75" s="24" t="str">
        <f>IFERROR(TRIM(INDEX(CID_DB[Commercial Status],$C75)),"")</f>
        <v/>
      </c>
    </row>
    <row r="76" spans="3:10" x14ac:dyDescent="0.35">
      <c r="C76" s="16" t="str">
        <f t="array" ref="C76">IFERROR(LARGE(IF(ISNUMBER(SEARCH(TRIM(SUBSTITUTE($F$4,"-","")), CID_DB[Search Key])), MATCH(ROW(CID_DB[Search Key]), ROW(CID_DB[Search Key])), ""), ROWS($D$3:D72)),"")</f>
        <v/>
      </c>
      <c r="E76" s="5" t="str">
        <f>IFERROR(TRIM(INDEX(CID_DB[Case No],$C76)),"")</f>
        <v/>
      </c>
      <c r="F76" s="5" t="str">
        <f>IFERROR(TRIM(INDEX(CID_DB[Known Contractor '#1 PN],$C76)),"")</f>
        <v/>
      </c>
      <c r="G76" s="5" t="str">
        <f>IFERROR(TRIM(INDEX(CID_DB[Known Contractor '#2 PN],$C76)),"")</f>
        <v/>
      </c>
      <c r="H76" s="6" t="str">
        <f>IFERROR(TRIM(INDEX(CID_DB[ [ NSN ] ],$C76)),"")</f>
        <v/>
      </c>
      <c r="I76" s="5" t="str">
        <f>IFERROR(TRIM(INDEX(CID_DB[Description],$C76)),"")</f>
        <v/>
      </c>
      <c r="J76" s="24" t="str">
        <f>IFERROR(TRIM(INDEX(CID_DB[Commercial Status],$C76)),"")</f>
        <v/>
      </c>
    </row>
    <row r="77" spans="3:10" x14ac:dyDescent="0.35">
      <c r="C77" s="16" t="str">
        <f t="array" ref="C77">IFERROR(LARGE(IF(ISNUMBER(SEARCH(TRIM(SUBSTITUTE($F$4,"-","")), CID_DB[Search Key])), MATCH(ROW(CID_DB[Search Key]), ROW(CID_DB[Search Key])), ""), ROWS($D$3:D73)),"")</f>
        <v/>
      </c>
      <c r="E77" s="5" t="str">
        <f>IFERROR(TRIM(INDEX(CID_DB[Case No],$C77)),"")</f>
        <v/>
      </c>
      <c r="F77" s="5" t="str">
        <f>IFERROR(TRIM(INDEX(CID_DB[Known Contractor '#1 PN],$C77)),"")</f>
        <v/>
      </c>
      <c r="G77" s="5" t="str">
        <f>IFERROR(TRIM(INDEX(CID_DB[Known Contractor '#2 PN],$C77)),"")</f>
        <v/>
      </c>
      <c r="H77" s="6" t="str">
        <f>IFERROR(TRIM(INDEX(CID_DB[ [ NSN ] ],$C77)),"")</f>
        <v/>
      </c>
      <c r="I77" s="5" t="str">
        <f>IFERROR(TRIM(INDEX(CID_DB[Description],$C77)),"")</f>
        <v/>
      </c>
      <c r="J77" s="24" t="str">
        <f>IFERROR(TRIM(INDEX(CID_DB[Commercial Status],$C77)),"")</f>
        <v/>
      </c>
    </row>
    <row r="78" spans="3:10" x14ac:dyDescent="0.35">
      <c r="C78" s="16" t="str">
        <f t="array" ref="C78">IFERROR(LARGE(IF(ISNUMBER(SEARCH(TRIM(SUBSTITUTE($F$4,"-","")), CID_DB[Search Key])), MATCH(ROW(CID_DB[Search Key]), ROW(CID_DB[Search Key])), ""), ROWS($D$3:D74)),"")</f>
        <v/>
      </c>
      <c r="E78" s="5" t="str">
        <f>IFERROR(TRIM(INDEX(CID_DB[Case No],$C78)),"")</f>
        <v/>
      </c>
      <c r="F78" s="5" t="str">
        <f>IFERROR(TRIM(INDEX(CID_DB[Known Contractor '#1 PN],$C78)),"")</f>
        <v/>
      </c>
      <c r="G78" s="5" t="str">
        <f>IFERROR(TRIM(INDEX(CID_DB[Known Contractor '#2 PN],$C78)),"")</f>
        <v/>
      </c>
      <c r="H78" s="6" t="str">
        <f>IFERROR(TRIM(INDEX(CID_DB[ [ NSN ] ],$C78)),"")</f>
        <v/>
      </c>
      <c r="I78" s="5" t="str">
        <f>IFERROR(TRIM(INDEX(CID_DB[Description],$C78)),"")</f>
        <v/>
      </c>
      <c r="J78" s="24" t="str">
        <f>IFERROR(TRIM(INDEX(CID_DB[Commercial Status],$C78)),"")</f>
        <v/>
      </c>
    </row>
    <row r="79" spans="3:10" x14ac:dyDescent="0.35">
      <c r="C79" s="16" t="str">
        <f t="array" ref="C79">IFERROR(LARGE(IF(ISNUMBER(SEARCH(TRIM(SUBSTITUTE($F$4,"-","")), CID_DB[Search Key])), MATCH(ROW(CID_DB[Search Key]), ROW(CID_DB[Search Key])), ""), ROWS($D$3:D75)),"")</f>
        <v/>
      </c>
      <c r="E79" s="5" t="str">
        <f>IFERROR(TRIM(INDEX(CID_DB[Case No],$C79)),"")</f>
        <v/>
      </c>
      <c r="F79" s="5" t="str">
        <f>IFERROR(TRIM(INDEX(CID_DB[Known Contractor '#1 PN],$C79)),"")</f>
        <v/>
      </c>
      <c r="G79" s="5" t="str">
        <f>IFERROR(TRIM(INDEX(CID_DB[Known Contractor '#2 PN],$C79)),"")</f>
        <v/>
      </c>
      <c r="H79" s="6" t="str">
        <f>IFERROR(TRIM(INDEX(CID_DB[ [ NSN ] ],$C79)),"")</f>
        <v/>
      </c>
      <c r="I79" s="5" t="str">
        <f>IFERROR(TRIM(INDEX(CID_DB[Description],$C79)),"")</f>
        <v/>
      </c>
      <c r="J79" s="24" t="str">
        <f>IFERROR(TRIM(INDEX(CID_DB[Commercial Status],$C79)),"")</f>
        <v/>
      </c>
    </row>
    <row r="80" spans="3:10" x14ac:dyDescent="0.35">
      <c r="C80" s="16" t="str">
        <f t="array" ref="C80">IFERROR(LARGE(IF(ISNUMBER(SEARCH(TRIM(SUBSTITUTE($F$4,"-","")), CID_DB[Search Key])), MATCH(ROW(CID_DB[Search Key]), ROW(CID_DB[Search Key])), ""), ROWS($D$3:D76)),"")</f>
        <v/>
      </c>
      <c r="E80" s="5" t="str">
        <f>IFERROR(TRIM(INDEX(CID_DB[Case No],$C80)),"")</f>
        <v/>
      </c>
      <c r="F80" s="5" t="str">
        <f>IFERROR(TRIM(INDEX(CID_DB[Known Contractor '#1 PN],$C80)),"")</f>
        <v/>
      </c>
      <c r="G80" s="5" t="str">
        <f>IFERROR(TRIM(INDEX(CID_DB[Known Contractor '#2 PN],$C80)),"")</f>
        <v/>
      </c>
      <c r="H80" s="6" t="str">
        <f>IFERROR(TRIM(INDEX(CID_DB[ [ NSN ] ],$C80)),"")</f>
        <v/>
      </c>
      <c r="I80" s="5" t="str">
        <f>IFERROR(TRIM(INDEX(CID_DB[Description],$C80)),"")</f>
        <v/>
      </c>
      <c r="J80" s="24" t="str">
        <f>IFERROR(TRIM(INDEX(CID_DB[Commercial Status],$C80)),"")</f>
        <v/>
      </c>
    </row>
    <row r="81" spans="3:10" x14ac:dyDescent="0.35">
      <c r="C81" s="16" t="str">
        <f t="array" ref="C81">IFERROR(LARGE(IF(ISNUMBER(SEARCH(TRIM(SUBSTITUTE($F$4,"-","")), CID_DB[Search Key])), MATCH(ROW(CID_DB[Search Key]), ROW(CID_DB[Search Key])), ""), ROWS($D$3:D77)),"")</f>
        <v/>
      </c>
      <c r="E81" s="5" t="str">
        <f>IFERROR(TRIM(INDEX(CID_DB[Case No],$C81)),"")</f>
        <v/>
      </c>
      <c r="F81" s="5" t="str">
        <f>IFERROR(TRIM(INDEX(CID_DB[Known Contractor '#1 PN],$C81)),"")</f>
        <v/>
      </c>
      <c r="G81" s="5" t="str">
        <f>IFERROR(TRIM(INDEX(CID_DB[Known Contractor '#2 PN],$C81)),"")</f>
        <v/>
      </c>
      <c r="H81" s="6" t="str">
        <f>IFERROR(TRIM(INDEX(CID_DB[ [ NSN ] ],$C81)),"")</f>
        <v/>
      </c>
      <c r="I81" s="5" t="str">
        <f>IFERROR(TRIM(INDEX(CID_DB[Description],$C81)),"")</f>
        <v/>
      </c>
      <c r="J81" s="24" t="str">
        <f>IFERROR(TRIM(INDEX(CID_DB[Commercial Status],$C81)),"")</f>
        <v/>
      </c>
    </row>
    <row r="82" spans="3:10" x14ac:dyDescent="0.35">
      <c r="C82" s="16" t="str">
        <f t="array" ref="C82">IFERROR(LARGE(IF(ISNUMBER(SEARCH(TRIM(SUBSTITUTE($F$4,"-","")), CID_DB[Search Key])), MATCH(ROW(CID_DB[Search Key]), ROW(CID_DB[Search Key])), ""), ROWS($D$3:D78)),"")</f>
        <v/>
      </c>
      <c r="E82" s="5" t="str">
        <f>IFERROR(TRIM(INDEX(CID_DB[Case No],$C82)),"")</f>
        <v/>
      </c>
      <c r="F82" s="5" t="str">
        <f>IFERROR(TRIM(INDEX(CID_DB[Known Contractor '#1 PN],$C82)),"")</f>
        <v/>
      </c>
      <c r="G82" s="5" t="str">
        <f>IFERROR(TRIM(INDEX(CID_DB[Known Contractor '#2 PN],$C82)),"")</f>
        <v/>
      </c>
      <c r="H82" s="6" t="str">
        <f>IFERROR(TRIM(INDEX(CID_DB[ [ NSN ] ],$C82)),"")</f>
        <v/>
      </c>
      <c r="I82" s="5" t="str">
        <f>IFERROR(TRIM(INDEX(CID_DB[Description],$C82)),"")</f>
        <v/>
      </c>
      <c r="J82" s="24" t="str">
        <f>IFERROR(TRIM(INDEX(CID_DB[Commercial Status],$C82)),"")</f>
        <v/>
      </c>
    </row>
    <row r="83" spans="3:10" x14ac:dyDescent="0.35">
      <c r="C83" s="16" t="str">
        <f t="array" ref="C83">IFERROR(LARGE(IF(ISNUMBER(SEARCH(TRIM(SUBSTITUTE($F$4,"-","")), CID_DB[Search Key])), MATCH(ROW(CID_DB[Search Key]), ROW(CID_DB[Search Key])), ""), ROWS($D$3:D79)),"")</f>
        <v/>
      </c>
      <c r="E83" s="5" t="str">
        <f>IFERROR(TRIM(INDEX(CID_DB[Case No],$C83)),"")</f>
        <v/>
      </c>
      <c r="F83" s="5" t="str">
        <f>IFERROR(TRIM(INDEX(CID_DB[Known Contractor '#1 PN],$C83)),"")</f>
        <v/>
      </c>
      <c r="G83" s="5" t="str">
        <f>IFERROR(TRIM(INDEX(CID_DB[Known Contractor '#2 PN],$C83)),"")</f>
        <v/>
      </c>
      <c r="H83" s="6" t="str">
        <f>IFERROR(TRIM(INDEX(CID_DB[ [ NSN ] ],$C83)),"")</f>
        <v/>
      </c>
      <c r="I83" s="5" t="str">
        <f>IFERROR(TRIM(INDEX(CID_DB[Description],$C83)),"")</f>
        <v/>
      </c>
      <c r="J83" s="24" t="str">
        <f>IFERROR(TRIM(INDEX(CID_DB[Commercial Status],$C83)),"")</f>
        <v/>
      </c>
    </row>
    <row r="84" spans="3:10" x14ac:dyDescent="0.35">
      <c r="C84" s="16" t="str">
        <f t="array" ref="C84">IFERROR(LARGE(IF(ISNUMBER(SEARCH(TRIM(SUBSTITUTE($F$4,"-","")), CID_DB[Search Key])), MATCH(ROW(CID_DB[Search Key]), ROW(CID_DB[Search Key])), ""), ROWS($D$3:D80)),"")</f>
        <v/>
      </c>
      <c r="E84" s="5" t="str">
        <f>IFERROR(TRIM(INDEX(CID_DB[Case No],$C84)),"")</f>
        <v/>
      </c>
      <c r="F84" s="5" t="str">
        <f>IFERROR(TRIM(INDEX(CID_DB[Known Contractor '#1 PN],$C84)),"")</f>
        <v/>
      </c>
      <c r="G84" s="5" t="str">
        <f>IFERROR(TRIM(INDEX(CID_DB[Known Contractor '#2 PN],$C84)),"")</f>
        <v/>
      </c>
      <c r="H84" s="6" t="str">
        <f>IFERROR(TRIM(INDEX(CID_DB[ [ NSN ] ],$C84)),"")</f>
        <v/>
      </c>
      <c r="I84" s="5" t="str">
        <f>IFERROR(TRIM(INDEX(CID_DB[Description],$C84)),"")</f>
        <v/>
      </c>
      <c r="J84" s="24" t="str">
        <f>IFERROR(TRIM(INDEX(CID_DB[Commercial Status],$C84)),"")</f>
        <v/>
      </c>
    </row>
    <row r="85" spans="3:10" x14ac:dyDescent="0.35">
      <c r="C85" s="16" t="str">
        <f t="array" ref="C85">IFERROR(LARGE(IF(ISNUMBER(SEARCH(TRIM(SUBSTITUTE($F$4,"-","")), CID_DB[Search Key])), MATCH(ROW(CID_DB[Search Key]), ROW(CID_DB[Search Key])), ""), ROWS($D$3:D81)),"")</f>
        <v/>
      </c>
      <c r="E85" s="5" t="str">
        <f>IFERROR(TRIM(INDEX(CID_DB[Case No],$C85)),"")</f>
        <v/>
      </c>
      <c r="F85" s="5" t="str">
        <f>IFERROR(TRIM(INDEX(CID_DB[Known Contractor '#1 PN],$C85)),"")</f>
        <v/>
      </c>
      <c r="G85" s="5" t="str">
        <f>IFERROR(TRIM(INDEX(CID_DB[Known Contractor '#2 PN],$C85)),"")</f>
        <v/>
      </c>
      <c r="H85" s="6" t="str">
        <f>IFERROR(TRIM(INDEX(CID_DB[ [ NSN ] ],$C85)),"")</f>
        <v/>
      </c>
      <c r="I85" s="5" t="str">
        <f>IFERROR(TRIM(INDEX(CID_DB[Description],$C85)),"")</f>
        <v/>
      </c>
      <c r="J85" s="24" t="str">
        <f>IFERROR(TRIM(INDEX(CID_DB[Commercial Status],$C85)),"")</f>
        <v/>
      </c>
    </row>
    <row r="86" spans="3:10" x14ac:dyDescent="0.35">
      <c r="C86" s="16" t="str">
        <f t="array" ref="C86">IFERROR(LARGE(IF(ISNUMBER(SEARCH(TRIM(SUBSTITUTE($F$4,"-","")), CID_DB[Search Key])), MATCH(ROW(CID_DB[Search Key]), ROW(CID_DB[Search Key])), ""), ROWS($D$3:D82)),"")</f>
        <v/>
      </c>
      <c r="E86" s="5" t="str">
        <f>IFERROR(TRIM(INDEX(CID_DB[Case No],$C86)),"")</f>
        <v/>
      </c>
      <c r="F86" s="5" t="str">
        <f>IFERROR(TRIM(INDEX(CID_DB[Known Contractor '#1 PN],$C86)),"")</f>
        <v/>
      </c>
      <c r="G86" s="5" t="str">
        <f>IFERROR(TRIM(INDEX(CID_DB[Known Contractor '#2 PN],$C86)),"")</f>
        <v/>
      </c>
      <c r="H86" s="6" t="str">
        <f>IFERROR(TRIM(INDEX(CID_DB[ [ NSN ] ],$C86)),"")</f>
        <v/>
      </c>
      <c r="I86" s="5" t="str">
        <f>IFERROR(TRIM(INDEX(CID_DB[Description],$C86)),"")</f>
        <v/>
      </c>
      <c r="J86" s="24" t="str">
        <f>IFERROR(TRIM(INDEX(CID_DB[Commercial Status],$C86)),"")</f>
        <v/>
      </c>
    </row>
    <row r="87" spans="3:10" x14ac:dyDescent="0.35">
      <c r="C87" s="16" t="str">
        <f t="array" ref="C87">IFERROR(LARGE(IF(ISNUMBER(SEARCH(TRIM(SUBSTITUTE($F$4,"-","")), CID_DB[Search Key])), MATCH(ROW(CID_DB[Search Key]), ROW(CID_DB[Search Key])), ""), ROWS($D$3:D83)),"")</f>
        <v/>
      </c>
      <c r="E87" s="5" t="str">
        <f>IFERROR(TRIM(INDEX(CID_DB[Case No],$C87)),"")</f>
        <v/>
      </c>
      <c r="F87" s="5" t="str">
        <f>IFERROR(TRIM(INDEX(CID_DB[Known Contractor '#1 PN],$C87)),"")</f>
        <v/>
      </c>
      <c r="G87" s="5" t="str">
        <f>IFERROR(TRIM(INDEX(CID_DB[Known Contractor '#2 PN],$C87)),"")</f>
        <v/>
      </c>
      <c r="H87" s="6" t="str">
        <f>IFERROR(TRIM(INDEX(CID_DB[ [ NSN ] ],$C87)),"")</f>
        <v/>
      </c>
      <c r="I87" s="5" t="str">
        <f>IFERROR(TRIM(INDEX(CID_DB[Description],$C87)),"")</f>
        <v/>
      </c>
      <c r="J87" s="24" t="str">
        <f>IFERROR(TRIM(INDEX(CID_DB[Commercial Status],$C87)),"")</f>
        <v/>
      </c>
    </row>
    <row r="88" spans="3:10" x14ac:dyDescent="0.35">
      <c r="C88" s="16" t="str">
        <f t="array" ref="C88">IFERROR(LARGE(IF(ISNUMBER(SEARCH(TRIM(SUBSTITUTE($F$4,"-","")), CID_DB[Search Key])), MATCH(ROW(CID_DB[Search Key]), ROW(CID_DB[Search Key])), ""), ROWS($D$3:D84)),"")</f>
        <v/>
      </c>
      <c r="E88" s="5" t="str">
        <f>IFERROR(TRIM(INDEX(CID_DB[Case No],$C88)),"")</f>
        <v/>
      </c>
      <c r="F88" s="5" t="str">
        <f>IFERROR(TRIM(INDEX(CID_DB[Known Contractor '#1 PN],$C88)),"")</f>
        <v/>
      </c>
      <c r="G88" s="5" t="str">
        <f>IFERROR(TRIM(INDEX(CID_DB[Known Contractor '#2 PN],$C88)),"")</f>
        <v/>
      </c>
      <c r="H88" s="6" t="str">
        <f>IFERROR(TRIM(INDEX(CID_DB[ [ NSN ] ],$C88)),"")</f>
        <v/>
      </c>
      <c r="I88" s="5" t="str">
        <f>IFERROR(TRIM(INDEX(CID_DB[Description],$C88)),"")</f>
        <v/>
      </c>
      <c r="J88" s="24" t="str">
        <f>IFERROR(TRIM(INDEX(CID_DB[Commercial Status],$C88)),"")</f>
        <v/>
      </c>
    </row>
    <row r="89" spans="3:10" x14ac:dyDescent="0.35">
      <c r="C89" s="16" t="str">
        <f t="array" ref="C89">IFERROR(LARGE(IF(ISNUMBER(SEARCH(TRIM(SUBSTITUTE($F$4,"-","")), CID_DB[Search Key])), MATCH(ROW(CID_DB[Search Key]), ROW(CID_DB[Search Key])), ""), ROWS($D$3:D85)),"")</f>
        <v/>
      </c>
      <c r="E89" s="5" t="str">
        <f>IFERROR(TRIM(INDEX(CID_DB[Case No],$C89)),"")</f>
        <v/>
      </c>
      <c r="F89" s="5" t="str">
        <f>IFERROR(TRIM(INDEX(CID_DB[Known Contractor '#1 PN],$C89)),"")</f>
        <v/>
      </c>
      <c r="G89" s="5" t="str">
        <f>IFERROR(TRIM(INDEX(CID_DB[Known Contractor '#2 PN],$C89)),"")</f>
        <v/>
      </c>
      <c r="H89" s="6" t="str">
        <f>IFERROR(TRIM(INDEX(CID_DB[ [ NSN ] ],$C89)),"")</f>
        <v/>
      </c>
      <c r="I89" s="5" t="str">
        <f>IFERROR(TRIM(INDEX(CID_DB[Description],$C89)),"")</f>
        <v/>
      </c>
      <c r="J89" s="24" t="str">
        <f>IFERROR(TRIM(INDEX(CID_DB[Commercial Status],$C89)),"")</f>
        <v/>
      </c>
    </row>
    <row r="90" spans="3:10" x14ac:dyDescent="0.35">
      <c r="C90" s="16" t="str">
        <f t="array" ref="C90">IFERROR(LARGE(IF(ISNUMBER(SEARCH(TRIM(SUBSTITUTE($F$4,"-","")), CID_DB[Search Key])), MATCH(ROW(CID_DB[Search Key]), ROW(CID_DB[Search Key])), ""), ROWS($D$3:D86)),"")</f>
        <v/>
      </c>
      <c r="E90" s="5" t="str">
        <f>IFERROR(TRIM(INDEX(CID_DB[Case No],$C90)),"")</f>
        <v/>
      </c>
      <c r="F90" s="5" t="str">
        <f>IFERROR(TRIM(INDEX(CID_DB[Known Contractor '#1 PN],$C90)),"")</f>
        <v/>
      </c>
      <c r="G90" s="5" t="str">
        <f>IFERROR(TRIM(INDEX(CID_DB[Known Contractor '#2 PN],$C90)),"")</f>
        <v/>
      </c>
      <c r="H90" s="6" t="str">
        <f>IFERROR(TRIM(INDEX(CID_DB[ [ NSN ] ],$C90)),"")</f>
        <v/>
      </c>
      <c r="I90" s="5" t="str">
        <f>IFERROR(TRIM(INDEX(CID_DB[Description],$C90)),"")</f>
        <v/>
      </c>
      <c r="J90" s="24" t="str">
        <f>IFERROR(TRIM(INDEX(CID_DB[Commercial Status],$C90)),"")</f>
        <v/>
      </c>
    </row>
    <row r="91" spans="3:10" x14ac:dyDescent="0.35">
      <c r="C91" s="16" t="str">
        <f t="array" ref="C91">IFERROR(LARGE(IF(ISNUMBER(SEARCH(TRIM(SUBSTITUTE($F$4,"-","")), CID_DB[Search Key])), MATCH(ROW(CID_DB[Search Key]), ROW(CID_DB[Search Key])), ""), ROWS($D$3:D87)),"")</f>
        <v/>
      </c>
      <c r="E91" s="5" t="str">
        <f>IFERROR(TRIM(INDEX(CID_DB[Case No],$C91)),"")</f>
        <v/>
      </c>
      <c r="F91" s="5" t="str">
        <f>IFERROR(TRIM(INDEX(CID_DB[Known Contractor '#1 PN],$C91)),"")</f>
        <v/>
      </c>
      <c r="G91" s="5" t="str">
        <f>IFERROR(TRIM(INDEX(CID_DB[Known Contractor '#2 PN],$C91)),"")</f>
        <v/>
      </c>
      <c r="H91" s="6" t="str">
        <f>IFERROR(TRIM(INDEX(CID_DB[ [ NSN ] ],$C91)),"")</f>
        <v/>
      </c>
      <c r="I91" s="5" t="str">
        <f>IFERROR(TRIM(INDEX(CID_DB[Description],$C91)),"")</f>
        <v/>
      </c>
      <c r="J91" s="24" t="str">
        <f>IFERROR(TRIM(INDEX(CID_DB[Commercial Status],$C91)),"")</f>
        <v/>
      </c>
    </row>
    <row r="92" spans="3:10" x14ac:dyDescent="0.35">
      <c r="C92" s="16" t="str">
        <f t="array" ref="C92">IFERROR(LARGE(IF(ISNUMBER(SEARCH(TRIM(SUBSTITUTE($F$4,"-","")), CID_DB[Search Key])), MATCH(ROW(CID_DB[Search Key]), ROW(CID_DB[Search Key])), ""), ROWS($D$3:D88)),"")</f>
        <v/>
      </c>
      <c r="E92" s="5" t="str">
        <f>IFERROR(TRIM(INDEX(CID_DB[Case No],$C92)),"")</f>
        <v/>
      </c>
      <c r="F92" s="5" t="str">
        <f>IFERROR(TRIM(INDEX(CID_DB[Known Contractor '#1 PN],$C92)),"")</f>
        <v/>
      </c>
      <c r="G92" s="5" t="str">
        <f>IFERROR(TRIM(INDEX(CID_DB[Known Contractor '#2 PN],$C92)),"")</f>
        <v/>
      </c>
      <c r="H92" s="6" t="str">
        <f>IFERROR(TRIM(INDEX(CID_DB[ [ NSN ] ],$C92)),"")</f>
        <v/>
      </c>
      <c r="I92" s="5" t="str">
        <f>IFERROR(TRIM(INDEX(CID_DB[Description],$C92)),"")</f>
        <v/>
      </c>
      <c r="J92" s="24" t="str">
        <f>IFERROR(TRIM(INDEX(CID_DB[Commercial Status],$C92)),"")</f>
        <v/>
      </c>
    </row>
    <row r="93" spans="3:10" x14ac:dyDescent="0.35">
      <c r="C93" s="16" t="str">
        <f t="array" ref="C93">IFERROR(LARGE(IF(ISNUMBER(SEARCH(TRIM(SUBSTITUTE($F$4,"-","")), CID_DB[Search Key])), MATCH(ROW(CID_DB[Search Key]), ROW(CID_DB[Search Key])), ""), ROWS($D$3:D89)),"")</f>
        <v/>
      </c>
      <c r="E93" s="5" t="str">
        <f>IFERROR(TRIM(INDEX(CID_DB[Case No],$C93)),"")</f>
        <v/>
      </c>
      <c r="F93" s="5" t="str">
        <f>IFERROR(TRIM(INDEX(CID_DB[Known Contractor '#1 PN],$C93)),"")</f>
        <v/>
      </c>
      <c r="G93" s="5" t="str">
        <f>IFERROR(TRIM(INDEX(CID_DB[Known Contractor '#2 PN],$C93)),"")</f>
        <v/>
      </c>
      <c r="H93" s="6" t="str">
        <f>IFERROR(TRIM(INDEX(CID_DB[ [ NSN ] ],$C93)),"")</f>
        <v/>
      </c>
      <c r="I93" s="5" t="str">
        <f>IFERROR(TRIM(INDEX(CID_DB[Description],$C93)),"")</f>
        <v/>
      </c>
      <c r="J93" s="24" t="str">
        <f>IFERROR(TRIM(INDEX(CID_DB[Commercial Status],$C93)),"")</f>
        <v/>
      </c>
    </row>
    <row r="94" spans="3:10" x14ac:dyDescent="0.35">
      <c r="C94" s="16" t="str">
        <f t="array" ref="C94">IFERROR(LARGE(IF(ISNUMBER(SEARCH(TRIM(SUBSTITUTE($F$4,"-","")), CID_DB[Search Key])), MATCH(ROW(CID_DB[Search Key]), ROW(CID_DB[Search Key])), ""), ROWS($D$3:D90)),"")</f>
        <v/>
      </c>
      <c r="E94" s="5" t="str">
        <f>IFERROR(TRIM(INDEX(CID_DB[Case No],$C94)),"")</f>
        <v/>
      </c>
      <c r="F94" s="5" t="str">
        <f>IFERROR(TRIM(INDEX(CID_DB[Known Contractor '#1 PN],$C94)),"")</f>
        <v/>
      </c>
      <c r="G94" s="5" t="str">
        <f>IFERROR(TRIM(INDEX(CID_DB[Known Contractor '#2 PN],$C94)),"")</f>
        <v/>
      </c>
      <c r="H94" s="6" t="str">
        <f>IFERROR(TRIM(INDEX(CID_DB[ [ NSN ] ],$C94)),"")</f>
        <v/>
      </c>
      <c r="I94" s="5" t="str">
        <f>IFERROR(TRIM(INDEX(CID_DB[Description],$C94)),"")</f>
        <v/>
      </c>
      <c r="J94" s="24" t="str">
        <f>IFERROR(TRIM(INDEX(CID_DB[Commercial Status],$C94)),"")</f>
        <v/>
      </c>
    </row>
    <row r="95" spans="3:10" x14ac:dyDescent="0.35">
      <c r="C95" s="16" t="str">
        <f t="array" ref="C95">IFERROR(LARGE(IF(ISNUMBER(SEARCH(TRIM(SUBSTITUTE($F$4,"-","")), CID_DB[Search Key])), MATCH(ROW(CID_DB[Search Key]), ROW(CID_DB[Search Key])), ""), ROWS($D$3:D91)),"")</f>
        <v/>
      </c>
      <c r="E95" s="5" t="str">
        <f>IFERROR(TRIM(INDEX(CID_DB[Case No],$C95)),"")</f>
        <v/>
      </c>
      <c r="F95" s="5" t="str">
        <f>IFERROR(TRIM(INDEX(CID_DB[Known Contractor '#1 PN],$C95)),"")</f>
        <v/>
      </c>
      <c r="G95" s="5" t="str">
        <f>IFERROR(TRIM(INDEX(CID_DB[Known Contractor '#2 PN],$C95)),"")</f>
        <v/>
      </c>
      <c r="H95" s="6" t="str">
        <f>IFERROR(TRIM(INDEX(CID_DB[ [ NSN ] ],$C95)),"")</f>
        <v/>
      </c>
      <c r="I95" s="5" t="str">
        <f>IFERROR(TRIM(INDEX(CID_DB[Description],$C95)),"")</f>
        <v/>
      </c>
      <c r="J95" s="24" t="str">
        <f>IFERROR(TRIM(INDEX(CID_DB[Commercial Status],$C95)),"")</f>
        <v/>
      </c>
    </row>
    <row r="96" spans="3:10" x14ac:dyDescent="0.35">
      <c r="C96" s="16" t="str">
        <f t="array" ref="C96">IFERROR(LARGE(IF(ISNUMBER(SEARCH(TRIM(SUBSTITUTE($F$4,"-","")), CID_DB[Search Key])), MATCH(ROW(CID_DB[Search Key]), ROW(CID_DB[Search Key])), ""), ROWS($D$3:D92)),"")</f>
        <v/>
      </c>
      <c r="E96" s="5" t="str">
        <f>IFERROR(TRIM(INDEX(CID_DB[Case No],$C96)),"")</f>
        <v/>
      </c>
      <c r="F96" s="5" t="str">
        <f>IFERROR(TRIM(INDEX(CID_DB[Known Contractor '#1 PN],$C96)),"")</f>
        <v/>
      </c>
      <c r="G96" s="5" t="str">
        <f>IFERROR(TRIM(INDEX(CID_DB[Known Contractor '#2 PN],$C96)),"")</f>
        <v/>
      </c>
      <c r="H96" s="6" t="str">
        <f>IFERROR(TRIM(INDEX(CID_DB[ [ NSN ] ],$C96)),"")</f>
        <v/>
      </c>
      <c r="I96" s="5" t="str">
        <f>IFERROR(TRIM(INDEX(CID_DB[Description],$C96)),"")</f>
        <v/>
      </c>
      <c r="J96" s="24" t="str">
        <f>IFERROR(TRIM(INDEX(CID_DB[Commercial Status],$C96)),"")</f>
        <v/>
      </c>
    </row>
    <row r="97" spans="3:10" x14ac:dyDescent="0.35">
      <c r="C97" s="16" t="str">
        <f t="array" ref="C97">IFERROR(LARGE(IF(ISNUMBER(SEARCH(TRIM(SUBSTITUTE($F$4,"-","")), CID_DB[Search Key])), MATCH(ROW(CID_DB[Search Key]), ROW(CID_DB[Search Key])), ""), ROWS($D$3:D93)),"")</f>
        <v/>
      </c>
      <c r="E97" s="5" t="str">
        <f>IFERROR(TRIM(INDEX(CID_DB[Case No],$C97)),"")</f>
        <v/>
      </c>
      <c r="F97" s="5" t="str">
        <f>IFERROR(TRIM(INDEX(CID_DB[Known Contractor '#1 PN],$C97)),"")</f>
        <v/>
      </c>
      <c r="G97" s="5" t="str">
        <f>IFERROR(TRIM(INDEX(CID_DB[Known Contractor '#2 PN],$C97)),"")</f>
        <v/>
      </c>
      <c r="H97" s="6" t="str">
        <f>IFERROR(TRIM(INDEX(CID_DB[ [ NSN ] ],$C97)),"")</f>
        <v/>
      </c>
      <c r="I97" s="5" t="str">
        <f>IFERROR(TRIM(INDEX(CID_DB[Description],$C97)),"")</f>
        <v/>
      </c>
      <c r="J97" s="24" t="str">
        <f>IFERROR(TRIM(INDEX(CID_DB[Commercial Status],$C97)),"")</f>
        <v/>
      </c>
    </row>
    <row r="98" spans="3:10" x14ac:dyDescent="0.35">
      <c r="C98" s="16" t="str">
        <f t="array" ref="C98">IFERROR(LARGE(IF(ISNUMBER(SEARCH(TRIM(SUBSTITUTE($F$4,"-","")), CID_DB[Search Key])), MATCH(ROW(CID_DB[Search Key]), ROW(CID_DB[Search Key])), ""), ROWS($D$3:D94)),"")</f>
        <v/>
      </c>
      <c r="E98" s="5" t="str">
        <f>IFERROR(TRIM(INDEX(CID_DB[Case No],$C98)),"")</f>
        <v/>
      </c>
      <c r="F98" s="5" t="str">
        <f>IFERROR(TRIM(INDEX(CID_DB[Known Contractor '#1 PN],$C98)),"")</f>
        <v/>
      </c>
      <c r="G98" s="5" t="str">
        <f>IFERROR(TRIM(INDEX(CID_DB[Known Contractor '#2 PN],$C98)),"")</f>
        <v/>
      </c>
      <c r="H98" s="6" t="str">
        <f>IFERROR(TRIM(INDEX(CID_DB[ [ NSN ] ],$C98)),"")</f>
        <v/>
      </c>
      <c r="I98" s="5" t="str">
        <f>IFERROR(TRIM(INDEX(CID_DB[Description],$C98)),"")</f>
        <v/>
      </c>
      <c r="J98" s="24" t="str">
        <f>IFERROR(TRIM(INDEX(CID_DB[Commercial Status],$C98)),"")</f>
        <v/>
      </c>
    </row>
    <row r="99" spans="3:10" x14ac:dyDescent="0.35">
      <c r="C99" s="16" t="str">
        <f t="array" ref="C99">IFERROR(LARGE(IF(ISNUMBER(SEARCH(TRIM(SUBSTITUTE($F$4,"-","")), CID_DB[Search Key])), MATCH(ROW(CID_DB[Search Key]), ROW(CID_DB[Search Key])), ""), ROWS($D$3:D95)),"")</f>
        <v/>
      </c>
      <c r="E99" s="5" t="str">
        <f>IFERROR(TRIM(INDEX(CID_DB[Case No],$C99)),"")</f>
        <v/>
      </c>
      <c r="F99" s="5" t="str">
        <f>IFERROR(TRIM(INDEX(CID_DB[Known Contractor '#1 PN],$C99)),"")</f>
        <v/>
      </c>
      <c r="G99" s="5" t="str">
        <f>IFERROR(TRIM(INDEX(CID_DB[Known Contractor '#2 PN],$C99)),"")</f>
        <v/>
      </c>
      <c r="H99" s="6" t="str">
        <f>IFERROR(TRIM(INDEX(CID_DB[ [ NSN ] ],$C99)),"")</f>
        <v/>
      </c>
      <c r="I99" s="5" t="str">
        <f>IFERROR(TRIM(INDEX(CID_DB[Description],$C99)),"")</f>
        <v/>
      </c>
      <c r="J99" s="24" t="str">
        <f>IFERROR(TRIM(INDEX(CID_DB[Commercial Status],$C99)),"")</f>
        <v/>
      </c>
    </row>
    <row r="100" spans="3:10" x14ac:dyDescent="0.35">
      <c r="C100" s="16" t="str">
        <f t="array" ref="C100">IFERROR(LARGE(IF(ISNUMBER(SEARCH(TRIM(SUBSTITUTE($F$4,"-","")), CID_DB[Search Key])), MATCH(ROW(CID_DB[Search Key]), ROW(CID_DB[Search Key])), ""), ROWS($D$3:D96)),"")</f>
        <v/>
      </c>
      <c r="E100" s="5" t="str">
        <f>IFERROR(TRIM(INDEX(CID_DB[Case No],$C100)),"")</f>
        <v/>
      </c>
      <c r="F100" s="5" t="str">
        <f>IFERROR(TRIM(INDEX(CID_DB[Known Contractor '#1 PN],$C100)),"")</f>
        <v/>
      </c>
      <c r="G100" s="5" t="str">
        <f>IFERROR(TRIM(INDEX(CID_DB[Known Contractor '#2 PN],$C100)),"")</f>
        <v/>
      </c>
      <c r="H100" s="6" t="str">
        <f>IFERROR(TRIM(INDEX(CID_DB[ [ NSN ] ],$C100)),"")</f>
        <v/>
      </c>
      <c r="I100" s="5" t="str">
        <f>IFERROR(TRIM(INDEX(CID_DB[Description],$C100)),"")</f>
        <v/>
      </c>
      <c r="J100" s="24" t="str">
        <f>IFERROR(TRIM(INDEX(CID_DB[Commercial Status],$C100)),"")</f>
        <v/>
      </c>
    </row>
    <row r="101" spans="3:10" x14ac:dyDescent="0.35">
      <c r="C101" s="16" t="str">
        <f t="array" ref="C101">IFERROR(LARGE(IF(ISNUMBER(SEARCH(TRIM(SUBSTITUTE($F$4,"-","")), CID_DB[Search Key])), MATCH(ROW(CID_DB[Search Key]), ROW(CID_DB[Search Key])), ""), ROWS($D$3:D97)),"")</f>
        <v/>
      </c>
      <c r="E101" s="5" t="str">
        <f>IFERROR(TRIM(INDEX(CID_DB[Case No],$C101)),"")</f>
        <v/>
      </c>
      <c r="F101" s="5" t="str">
        <f>IFERROR(TRIM(INDEX(CID_DB[Known Contractor '#1 PN],$C101)),"")</f>
        <v/>
      </c>
      <c r="G101" s="5" t="str">
        <f>IFERROR(TRIM(INDEX(CID_DB[Known Contractor '#2 PN],$C101)),"")</f>
        <v/>
      </c>
      <c r="H101" s="6" t="str">
        <f>IFERROR(TRIM(INDEX(CID_DB[ [ NSN ] ],$C101)),"")</f>
        <v/>
      </c>
      <c r="I101" s="5" t="str">
        <f>IFERROR(TRIM(INDEX(CID_DB[Description],$C101)),"")</f>
        <v/>
      </c>
      <c r="J101" s="24" t="str">
        <f>IFERROR(TRIM(INDEX(CID_DB[Commercial Status],$C101)),"")</f>
        <v/>
      </c>
    </row>
    <row r="102" spans="3:10" x14ac:dyDescent="0.35">
      <c r="C102" s="16" t="str">
        <f t="array" ref="C102">IFERROR(LARGE(IF(ISNUMBER(SEARCH(TRIM(SUBSTITUTE($F$4,"-","")), CID_DB[Search Key])), MATCH(ROW(CID_DB[Search Key]), ROW(CID_DB[Search Key])), ""), ROWS($D$3:D98)),"")</f>
        <v/>
      </c>
      <c r="E102" s="5" t="str">
        <f>IFERROR(TRIM(INDEX(CID_DB[Case No],$C102)),"")</f>
        <v/>
      </c>
      <c r="F102" s="5" t="str">
        <f>IFERROR(TRIM(INDEX(CID_DB[Known Contractor '#1 PN],$C102)),"")</f>
        <v/>
      </c>
      <c r="G102" s="5" t="str">
        <f>IFERROR(TRIM(INDEX(CID_DB[Known Contractor '#2 PN],$C102)),"")</f>
        <v/>
      </c>
      <c r="H102" s="6" t="str">
        <f>IFERROR(TRIM(INDEX(CID_DB[ [ NSN ] ],$C102)),"")</f>
        <v/>
      </c>
      <c r="I102" s="5" t="str">
        <f>IFERROR(TRIM(INDEX(CID_DB[Description],$C102)),"")</f>
        <v/>
      </c>
      <c r="J102" s="24" t="str">
        <f>IFERROR(TRIM(INDEX(CID_DB[Commercial Status],$C102)),"")</f>
        <v/>
      </c>
    </row>
    <row r="103" spans="3:10" x14ac:dyDescent="0.35">
      <c r="C103" s="16" t="str">
        <f t="array" ref="C103">IFERROR(LARGE(IF(ISNUMBER(SEARCH(TRIM(SUBSTITUTE($F$4,"-","")), CID_DB[Search Key])), MATCH(ROW(CID_DB[Search Key]), ROW(CID_DB[Search Key])), ""), ROWS($D$3:D99)),"")</f>
        <v/>
      </c>
      <c r="E103" s="5" t="str">
        <f>IFERROR(TRIM(INDEX(CID_DB[Case No],$C103)),"")</f>
        <v/>
      </c>
      <c r="F103" s="5" t="str">
        <f>IFERROR(TRIM(INDEX(CID_DB[Known Contractor '#1 PN],$C103)),"")</f>
        <v/>
      </c>
      <c r="G103" s="5" t="str">
        <f>IFERROR(TRIM(INDEX(CID_DB[Known Contractor '#2 PN],$C103)),"")</f>
        <v/>
      </c>
      <c r="H103" s="6" t="str">
        <f>IFERROR(TRIM(INDEX(CID_DB[ [ NSN ] ],$C103)),"")</f>
        <v/>
      </c>
      <c r="I103" s="5" t="str">
        <f>IFERROR(TRIM(INDEX(CID_DB[Description],$C103)),"")</f>
        <v/>
      </c>
      <c r="J103" s="24" t="str">
        <f>IFERROR(TRIM(INDEX(CID_DB[Commercial Status],$C103)),"")</f>
        <v/>
      </c>
    </row>
    <row r="104" spans="3:10" x14ac:dyDescent="0.35">
      <c r="C104" s="16" t="str">
        <f t="array" ref="C104">IFERROR(LARGE(IF(ISNUMBER(SEARCH(TRIM(SUBSTITUTE($F$4,"-","")), CID_DB[Search Key])), MATCH(ROW(CID_DB[Search Key]), ROW(CID_DB[Search Key])), ""), ROWS($D$3:D100)),"")</f>
        <v/>
      </c>
      <c r="E104" s="5" t="str">
        <f>IFERROR(TRIM(INDEX(CID_DB[Case No],$C104)),"")</f>
        <v/>
      </c>
      <c r="F104" s="5" t="str">
        <f>IFERROR(TRIM(INDEX(CID_DB[Known Contractor '#1 PN],$C104)),"")</f>
        <v/>
      </c>
      <c r="G104" s="5" t="str">
        <f>IFERROR(TRIM(INDEX(CID_DB[Known Contractor '#2 PN],$C104)),"")</f>
        <v/>
      </c>
      <c r="H104" s="6" t="str">
        <f>IFERROR(TRIM(INDEX(CID_DB[ [ NSN ] ],$C104)),"")</f>
        <v/>
      </c>
      <c r="I104" s="5" t="str">
        <f>IFERROR(TRIM(INDEX(CID_DB[Description],$C104)),"")</f>
        <v/>
      </c>
      <c r="J104" s="24" t="str">
        <f>IFERROR(TRIM(INDEX(CID_DB[Commercial Status],$C104)),"")</f>
        <v/>
      </c>
    </row>
    <row r="105" spans="3:10" x14ac:dyDescent="0.35">
      <c r="C105" s="16" t="str">
        <f t="array" ref="C105">IFERROR(LARGE(IF(ISNUMBER(SEARCH(TRIM(SUBSTITUTE($F$4,"-","")), CID_DB[Search Key])), MATCH(ROW(CID_DB[Search Key]), ROW(CID_DB[Search Key])), ""), ROWS($D$3:D101)),"")</f>
        <v/>
      </c>
      <c r="E105" s="5" t="str">
        <f>IFERROR(TRIM(INDEX(CID_DB[Case No],$C105)),"")</f>
        <v/>
      </c>
      <c r="F105" s="5" t="str">
        <f>IFERROR(TRIM(INDEX(CID_DB[Known Contractor '#1 PN],$C105)),"")</f>
        <v/>
      </c>
      <c r="G105" s="5" t="str">
        <f>IFERROR(TRIM(INDEX(CID_DB[Known Contractor '#2 PN],$C105)),"")</f>
        <v/>
      </c>
      <c r="H105" s="6" t="str">
        <f>IFERROR(TRIM(INDEX(CID_DB[ [ NSN ] ],$C105)),"")</f>
        <v/>
      </c>
      <c r="I105" s="5" t="str">
        <f>IFERROR(TRIM(INDEX(CID_DB[Description],$C105)),"")</f>
        <v/>
      </c>
      <c r="J105" s="24" t="str">
        <f>IFERROR(TRIM(INDEX(CID_DB[Commercial Status],$C105)),"")</f>
        <v/>
      </c>
    </row>
    <row r="106" spans="3:10" x14ac:dyDescent="0.35">
      <c r="C106" s="16" t="str">
        <f t="array" ref="C106">IFERROR(LARGE(IF(ISNUMBER(SEARCH(TRIM(SUBSTITUTE($F$4,"-","")), CID_DB[Search Key])), MATCH(ROW(CID_DB[Search Key]), ROW(CID_DB[Search Key])), ""), ROWS($D$3:D102)),"")</f>
        <v/>
      </c>
      <c r="E106" s="5" t="str">
        <f>IFERROR(TRIM(INDEX(CID_DB[Case No],$C106)),"")</f>
        <v/>
      </c>
      <c r="F106" s="5" t="str">
        <f>IFERROR(TRIM(INDEX(CID_DB[Known Contractor '#1 PN],$C106)),"")</f>
        <v/>
      </c>
      <c r="G106" s="5" t="str">
        <f>IFERROR(TRIM(INDEX(CID_DB[Known Contractor '#2 PN],$C106)),"")</f>
        <v/>
      </c>
      <c r="H106" s="6" t="str">
        <f>IFERROR(TRIM(INDEX(CID_DB[ [ NSN ] ],$C106)),"")</f>
        <v/>
      </c>
      <c r="I106" s="5" t="str">
        <f>IFERROR(TRIM(INDEX(CID_DB[Description],$C106)),"")</f>
        <v/>
      </c>
      <c r="J106" s="24" t="str">
        <f>IFERROR(TRIM(INDEX(CID_DB[Commercial Status],$C106)),"")</f>
        <v/>
      </c>
    </row>
    <row r="107" spans="3:10" x14ac:dyDescent="0.35">
      <c r="C107" s="16" t="str">
        <f t="array" ref="C107">IFERROR(LARGE(IF(ISNUMBER(SEARCH(TRIM(SUBSTITUTE($F$4,"-","")), CID_DB[Search Key])), MATCH(ROW(CID_DB[Search Key]), ROW(CID_DB[Search Key])), ""), ROWS($D$3:D103)),"")</f>
        <v/>
      </c>
      <c r="E107" s="5" t="str">
        <f>IFERROR(TRIM(INDEX(CID_DB[Case No],$C107)),"")</f>
        <v/>
      </c>
      <c r="F107" s="5" t="str">
        <f>IFERROR(TRIM(INDEX(CID_DB[Known Contractor '#1 PN],$C107)),"")</f>
        <v/>
      </c>
      <c r="G107" s="5" t="str">
        <f>IFERROR(TRIM(INDEX(CID_DB[Known Contractor '#2 PN],$C107)),"")</f>
        <v/>
      </c>
      <c r="H107" s="6" t="str">
        <f>IFERROR(TRIM(INDEX(CID_DB[ [ NSN ] ],$C107)),"")</f>
        <v/>
      </c>
      <c r="I107" s="5" t="str">
        <f>IFERROR(TRIM(INDEX(CID_DB[Description],$C107)),"")</f>
        <v/>
      </c>
      <c r="J107" s="24" t="str">
        <f>IFERROR(TRIM(INDEX(CID_DB[Commercial Status],$C107)),"")</f>
        <v/>
      </c>
    </row>
    <row r="108" spans="3:10" x14ac:dyDescent="0.35">
      <c r="C108" s="16" t="str">
        <f t="array" ref="C108">IFERROR(LARGE(IF(ISNUMBER(SEARCH(TRIM(SUBSTITUTE($F$4,"-","")), CID_DB[Search Key])), MATCH(ROW(CID_DB[Search Key]), ROW(CID_DB[Search Key])), ""), ROWS($D$3:D104)),"")</f>
        <v/>
      </c>
      <c r="E108" s="5" t="str">
        <f>IFERROR(TRIM(INDEX(CID_DB[Case No],$C108)),"")</f>
        <v/>
      </c>
      <c r="F108" s="5" t="str">
        <f>IFERROR(TRIM(INDEX(CID_DB[Known Contractor '#1 PN],$C108)),"")</f>
        <v/>
      </c>
      <c r="G108" s="5" t="str">
        <f>IFERROR(TRIM(INDEX(CID_DB[Known Contractor '#2 PN],$C108)),"")</f>
        <v/>
      </c>
      <c r="H108" s="6" t="str">
        <f>IFERROR(TRIM(INDEX(CID_DB[ [ NSN ] ],$C108)),"")</f>
        <v/>
      </c>
      <c r="I108" s="5" t="str">
        <f>IFERROR(TRIM(INDEX(CID_DB[Description],$C108)),"")</f>
        <v/>
      </c>
      <c r="J108" s="24" t="str">
        <f>IFERROR(TRIM(INDEX(CID_DB[Commercial Status],$C108)),"")</f>
        <v/>
      </c>
    </row>
    <row r="109" spans="3:10" x14ac:dyDescent="0.35">
      <c r="C109" s="16" t="str">
        <f t="array" ref="C109">IFERROR(LARGE(IF(ISNUMBER(SEARCH(TRIM(SUBSTITUTE($F$4,"-","")), CID_DB[Search Key])), MATCH(ROW(CID_DB[Search Key]), ROW(CID_DB[Search Key])), ""), ROWS($D$3:D105)),"")</f>
        <v/>
      </c>
      <c r="E109" s="5" t="str">
        <f>IFERROR(TRIM(INDEX(CID_DB[Case No],$C109)),"")</f>
        <v/>
      </c>
      <c r="F109" s="5" t="str">
        <f>IFERROR(TRIM(INDEX(CID_DB[Known Contractor '#1 PN],$C109)),"")</f>
        <v/>
      </c>
      <c r="G109" s="5" t="str">
        <f>IFERROR(TRIM(INDEX(CID_DB[Known Contractor '#2 PN],$C109)),"")</f>
        <v/>
      </c>
      <c r="H109" s="6" t="str">
        <f>IFERROR(TRIM(INDEX(CID_DB[ [ NSN ] ],$C109)),"")</f>
        <v/>
      </c>
      <c r="I109" s="5" t="str">
        <f>IFERROR(TRIM(INDEX(CID_DB[Description],$C109)),"")</f>
        <v/>
      </c>
      <c r="J109" s="24" t="str">
        <f>IFERROR(TRIM(INDEX(CID_DB[Commercial Status],$C109)),"")</f>
        <v/>
      </c>
    </row>
    <row r="110" spans="3:10" x14ac:dyDescent="0.35">
      <c r="C110" s="16" t="str">
        <f t="array" ref="C110">IFERROR(LARGE(IF(ISNUMBER(SEARCH(TRIM(SUBSTITUTE($F$4,"-","")), CID_DB[Search Key])), MATCH(ROW(CID_DB[Search Key]), ROW(CID_DB[Search Key])), ""), ROWS($D$3:D106)),"")</f>
        <v/>
      </c>
      <c r="E110" s="5" t="str">
        <f>IFERROR(TRIM(INDEX(CID_DB[Case No],$C110)),"")</f>
        <v/>
      </c>
      <c r="F110" s="5" t="str">
        <f>IFERROR(TRIM(INDEX(CID_DB[Known Contractor '#1 PN],$C110)),"")</f>
        <v/>
      </c>
      <c r="G110" s="5" t="str">
        <f>IFERROR(TRIM(INDEX(CID_DB[Known Contractor '#2 PN],$C110)),"")</f>
        <v/>
      </c>
      <c r="H110" s="6" t="str">
        <f>IFERROR(TRIM(INDEX(CID_DB[ [ NSN ] ],$C110)),"")</f>
        <v/>
      </c>
      <c r="I110" s="5" t="str">
        <f>IFERROR(TRIM(INDEX(CID_DB[Description],$C110)),"")</f>
        <v/>
      </c>
      <c r="J110" s="24" t="str">
        <f>IFERROR(TRIM(INDEX(CID_DB[Commercial Status],$C110)),"")</f>
        <v/>
      </c>
    </row>
    <row r="111" spans="3:10" x14ac:dyDescent="0.35">
      <c r="C111" s="16" t="str">
        <f t="array" ref="C111">IFERROR(LARGE(IF(ISNUMBER(SEARCH(TRIM(SUBSTITUTE($F$4,"-","")), CID_DB[Search Key])), MATCH(ROW(CID_DB[Search Key]), ROW(CID_DB[Search Key])), ""), ROWS($D$3:D107)),"")</f>
        <v/>
      </c>
      <c r="E111" s="5" t="str">
        <f>IFERROR(TRIM(INDEX(CID_DB[Case No],$C111)),"")</f>
        <v/>
      </c>
      <c r="F111" s="5" t="str">
        <f>IFERROR(TRIM(INDEX(CID_DB[Known Contractor '#1 PN],$C111)),"")</f>
        <v/>
      </c>
      <c r="G111" s="5" t="str">
        <f>IFERROR(TRIM(INDEX(CID_DB[Known Contractor '#2 PN],$C111)),"")</f>
        <v/>
      </c>
      <c r="H111" s="6" t="str">
        <f>IFERROR(TRIM(INDEX(CID_DB[ [ NSN ] ],$C111)),"")</f>
        <v/>
      </c>
      <c r="I111" s="5" t="str">
        <f>IFERROR(TRIM(INDEX(CID_DB[Description],$C111)),"")</f>
        <v/>
      </c>
      <c r="J111" s="24" t="str">
        <f>IFERROR(TRIM(INDEX(CID_DB[Commercial Status],$C111)),"")</f>
        <v/>
      </c>
    </row>
    <row r="112" spans="3:10" x14ac:dyDescent="0.35">
      <c r="C112" s="16" t="str">
        <f t="array" ref="C112">IFERROR(LARGE(IF(ISNUMBER(SEARCH(TRIM(SUBSTITUTE($F$4,"-","")), CID_DB[Search Key])), MATCH(ROW(CID_DB[Search Key]), ROW(CID_DB[Search Key])), ""), ROWS($D$3:D108)),"")</f>
        <v/>
      </c>
      <c r="E112" s="5" t="str">
        <f>IFERROR(TRIM(INDEX(CID_DB[Case No],$C112)),"")</f>
        <v/>
      </c>
      <c r="F112" s="5" t="str">
        <f>IFERROR(TRIM(INDEX(CID_DB[Known Contractor '#1 PN],$C112)),"")</f>
        <v/>
      </c>
      <c r="G112" s="5" t="str">
        <f>IFERROR(TRIM(INDEX(CID_DB[Known Contractor '#2 PN],$C112)),"")</f>
        <v/>
      </c>
      <c r="H112" s="6" t="str">
        <f>IFERROR(TRIM(INDEX(CID_DB[ [ NSN ] ],$C112)),"")</f>
        <v/>
      </c>
      <c r="I112" s="5" t="str">
        <f>IFERROR(TRIM(INDEX(CID_DB[Description],$C112)),"")</f>
        <v/>
      </c>
      <c r="J112" s="24" t="str">
        <f>IFERROR(TRIM(INDEX(CID_DB[Commercial Status],$C112)),"")</f>
        <v/>
      </c>
    </row>
    <row r="113" spans="3:10" x14ac:dyDescent="0.35">
      <c r="C113" s="16" t="str">
        <f t="array" ref="C113">IFERROR(LARGE(IF(ISNUMBER(SEARCH(TRIM(SUBSTITUTE($F$4,"-","")), CID_DB[Search Key])), MATCH(ROW(CID_DB[Search Key]), ROW(CID_DB[Search Key])), ""), ROWS($D$3:D109)),"")</f>
        <v/>
      </c>
      <c r="E113" s="5" t="str">
        <f>IFERROR(TRIM(INDEX(CID_DB[Case No],$C113)),"")</f>
        <v/>
      </c>
      <c r="F113" s="5" t="str">
        <f>IFERROR(TRIM(INDEX(CID_DB[Known Contractor '#1 PN],$C113)),"")</f>
        <v/>
      </c>
      <c r="G113" s="5" t="str">
        <f>IFERROR(TRIM(INDEX(CID_DB[Known Contractor '#2 PN],$C113)),"")</f>
        <v/>
      </c>
      <c r="H113" s="6" t="str">
        <f>IFERROR(TRIM(INDEX(CID_DB[ [ NSN ] ],$C113)),"")</f>
        <v/>
      </c>
      <c r="I113" s="5" t="str">
        <f>IFERROR(TRIM(INDEX(CID_DB[Description],$C113)),"")</f>
        <v/>
      </c>
      <c r="J113" s="24" t="str">
        <f>IFERROR(TRIM(INDEX(CID_DB[Commercial Status],$C113)),"")</f>
        <v/>
      </c>
    </row>
    <row r="114" spans="3:10" x14ac:dyDescent="0.35">
      <c r="C114" s="16" t="str">
        <f t="array" ref="C114">IFERROR(LARGE(IF(ISNUMBER(SEARCH(TRIM(SUBSTITUTE($F$4,"-","")), CID_DB[Search Key])), MATCH(ROW(CID_DB[Search Key]), ROW(CID_DB[Search Key])), ""), ROWS($D$3:D110)),"")</f>
        <v/>
      </c>
      <c r="E114" s="5" t="str">
        <f>IFERROR(TRIM(INDEX(CID_DB[Case No],$C114)),"")</f>
        <v/>
      </c>
      <c r="F114" s="5" t="str">
        <f>IFERROR(TRIM(INDEX(CID_DB[Known Contractor '#1 PN],$C114)),"")</f>
        <v/>
      </c>
      <c r="G114" s="5" t="str">
        <f>IFERROR(TRIM(INDEX(CID_DB[Known Contractor '#2 PN],$C114)),"")</f>
        <v/>
      </c>
      <c r="H114" s="6" t="str">
        <f>IFERROR(TRIM(INDEX(CID_DB[ [ NSN ] ],$C114)),"")</f>
        <v/>
      </c>
      <c r="I114" s="5" t="str">
        <f>IFERROR(TRIM(INDEX(CID_DB[Description],$C114)),"")</f>
        <v/>
      </c>
      <c r="J114" s="24" t="str">
        <f>IFERROR(TRIM(INDEX(CID_DB[Commercial Status],$C114)),"")</f>
        <v/>
      </c>
    </row>
    <row r="115" spans="3:10" x14ac:dyDescent="0.35">
      <c r="C115" s="16" t="str">
        <f t="array" ref="C115">IFERROR(LARGE(IF(ISNUMBER(SEARCH(TRIM(SUBSTITUTE($F$4,"-","")), CID_DB[Search Key])), MATCH(ROW(CID_DB[Search Key]), ROW(CID_DB[Search Key])), ""), ROWS($D$3:D111)),"")</f>
        <v/>
      </c>
      <c r="E115" s="5" t="str">
        <f>IFERROR(TRIM(INDEX(CID_DB[Case No],$C115)),"")</f>
        <v/>
      </c>
      <c r="F115" s="5" t="str">
        <f>IFERROR(TRIM(INDEX(CID_DB[Known Contractor '#1 PN],$C115)),"")</f>
        <v/>
      </c>
      <c r="G115" s="5" t="str">
        <f>IFERROR(TRIM(INDEX(CID_DB[Known Contractor '#2 PN],$C115)),"")</f>
        <v/>
      </c>
      <c r="H115" s="6" t="str">
        <f>IFERROR(TRIM(INDEX(CID_DB[ [ NSN ] ],$C115)),"")</f>
        <v/>
      </c>
      <c r="I115" s="5" t="str">
        <f>IFERROR(TRIM(INDEX(CID_DB[Description],$C115)),"")</f>
        <v/>
      </c>
      <c r="J115" s="24" t="str">
        <f>IFERROR(TRIM(INDEX(CID_DB[Commercial Status],$C115)),"")</f>
        <v/>
      </c>
    </row>
    <row r="116" spans="3:10" x14ac:dyDescent="0.35">
      <c r="C116" s="16" t="str">
        <f t="array" ref="C116">IFERROR(LARGE(IF(ISNUMBER(SEARCH(TRIM(SUBSTITUTE($F$4,"-","")), CID_DB[Search Key])), MATCH(ROW(CID_DB[Search Key]), ROW(CID_DB[Search Key])), ""), ROWS($D$3:D112)),"")</f>
        <v/>
      </c>
      <c r="E116" s="5" t="str">
        <f>IFERROR(TRIM(INDEX(CID_DB[Case No],$C116)),"")</f>
        <v/>
      </c>
      <c r="F116" s="5" t="str">
        <f>IFERROR(TRIM(INDEX(CID_DB[Known Contractor '#1 PN],$C116)),"")</f>
        <v/>
      </c>
      <c r="G116" s="5" t="str">
        <f>IFERROR(TRIM(INDEX(CID_DB[Known Contractor '#2 PN],$C116)),"")</f>
        <v/>
      </c>
      <c r="H116" s="6" t="str">
        <f>IFERROR(TRIM(INDEX(CID_DB[ [ NSN ] ],$C116)),"")</f>
        <v/>
      </c>
      <c r="I116" s="5" t="str">
        <f>IFERROR(TRIM(INDEX(CID_DB[Description],$C116)),"")</f>
        <v/>
      </c>
      <c r="J116" s="24" t="str">
        <f>IFERROR(TRIM(INDEX(CID_DB[Commercial Status],$C116)),"")</f>
        <v/>
      </c>
    </row>
    <row r="117" spans="3:10" x14ac:dyDescent="0.35">
      <c r="C117" s="16" t="str">
        <f t="array" ref="C117">IFERROR(LARGE(IF(ISNUMBER(SEARCH(TRIM(SUBSTITUTE($F$4,"-","")), CID_DB[Search Key])), MATCH(ROW(CID_DB[Search Key]), ROW(CID_DB[Search Key])), ""), ROWS($D$3:D113)),"")</f>
        <v/>
      </c>
      <c r="E117" s="5" t="str">
        <f>IFERROR(TRIM(INDEX(CID_DB[Case No],$C117)),"")</f>
        <v/>
      </c>
      <c r="F117" s="5" t="str">
        <f>IFERROR(TRIM(INDEX(CID_DB[Known Contractor '#1 PN],$C117)),"")</f>
        <v/>
      </c>
      <c r="G117" s="5" t="str">
        <f>IFERROR(TRIM(INDEX(CID_DB[Known Contractor '#2 PN],$C117)),"")</f>
        <v/>
      </c>
      <c r="H117" s="6" t="str">
        <f>IFERROR(TRIM(INDEX(CID_DB[ [ NSN ] ],$C117)),"")</f>
        <v/>
      </c>
      <c r="I117" s="5" t="str">
        <f>IFERROR(TRIM(INDEX(CID_DB[Description],$C117)),"")</f>
        <v/>
      </c>
      <c r="J117" s="24" t="str">
        <f>IFERROR(TRIM(INDEX(CID_DB[Commercial Status],$C117)),"")</f>
        <v/>
      </c>
    </row>
    <row r="118" spans="3:10" x14ac:dyDescent="0.35">
      <c r="C118" s="16" t="str">
        <f t="array" ref="C118">IFERROR(LARGE(IF(ISNUMBER(SEARCH(TRIM(SUBSTITUTE($F$4,"-","")), CID_DB[Search Key])), MATCH(ROW(CID_DB[Search Key]), ROW(CID_DB[Search Key])), ""), ROWS($D$3:D114)),"")</f>
        <v/>
      </c>
      <c r="E118" s="5" t="str">
        <f>IFERROR(TRIM(INDEX(CID_DB[Case No],$C118)),"")</f>
        <v/>
      </c>
      <c r="F118" s="5" t="str">
        <f>IFERROR(TRIM(INDEX(CID_DB[Known Contractor '#1 PN],$C118)),"")</f>
        <v/>
      </c>
      <c r="G118" s="5" t="str">
        <f>IFERROR(TRIM(INDEX(CID_DB[Known Contractor '#2 PN],$C118)),"")</f>
        <v/>
      </c>
      <c r="H118" s="6" t="str">
        <f>IFERROR(TRIM(INDEX(CID_DB[ [ NSN ] ],$C118)),"")</f>
        <v/>
      </c>
      <c r="I118" s="5" t="str">
        <f>IFERROR(TRIM(INDEX(CID_DB[Description],$C118)),"")</f>
        <v/>
      </c>
      <c r="J118" s="24" t="str">
        <f>IFERROR(TRIM(INDEX(CID_DB[Commercial Status],$C118)),"")</f>
        <v/>
      </c>
    </row>
    <row r="119" spans="3:10" x14ac:dyDescent="0.35">
      <c r="C119" s="16" t="str">
        <f t="array" ref="C119">IFERROR(LARGE(IF(ISNUMBER(SEARCH(TRIM(SUBSTITUTE($F$4,"-","")), CID_DB[Search Key])), MATCH(ROW(CID_DB[Search Key]), ROW(CID_DB[Search Key])), ""), ROWS($D$3:D115)),"")</f>
        <v/>
      </c>
      <c r="E119" s="5" t="str">
        <f>IFERROR(TRIM(INDEX(CID_DB[Case No],$C119)),"")</f>
        <v/>
      </c>
      <c r="F119" s="5" t="str">
        <f>IFERROR(TRIM(INDEX(CID_DB[Known Contractor '#1 PN],$C119)),"")</f>
        <v/>
      </c>
      <c r="G119" s="5" t="str">
        <f>IFERROR(TRIM(INDEX(CID_DB[Known Contractor '#2 PN],$C119)),"")</f>
        <v/>
      </c>
      <c r="H119" s="6" t="str">
        <f>IFERROR(TRIM(INDEX(CID_DB[ [ NSN ] ],$C119)),"")</f>
        <v/>
      </c>
      <c r="I119" s="5" t="str">
        <f>IFERROR(TRIM(INDEX(CID_DB[Description],$C119)),"")</f>
        <v/>
      </c>
      <c r="J119" s="24" t="str">
        <f>IFERROR(TRIM(INDEX(CID_DB[Commercial Status],$C119)),"")</f>
        <v/>
      </c>
    </row>
    <row r="120" spans="3:10" x14ac:dyDescent="0.35">
      <c r="C120" s="16" t="str">
        <f t="array" ref="C120">IFERROR(LARGE(IF(ISNUMBER(SEARCH(TRIM(SUBSTITUTE($F$4,"-","")), CID_DB[Search Key])), MATCH(ROW(CID_DB[Search Key]), ROW(CID_DB[Search Key])), ""), ROWS($D$3:D116)),"")</f>
        <v/>
      </c>
      <c r="E120" s="5" t="str">
        <f>IFERROR(TRIM(INDEX(CID_DB[Case No],$C120)),"")</f>
        <v/>
      </c>
      <c r="F120" s="5" t="str">
        <f>IFERROR(TRIM(INDEX(CID_DB[Known Contractor '#1 PN],$C120)),"")</f>
        <v/>
      </c>
      <c r="G120" s="5" t="str">
        <f>IFERROR(TRIM(INDEX(CID_DB[Known Contractor '#2 PN],$C120)),"")</f>
        <v/>
      </c>
      <c r="H120" s="6" t="str">
        <f>IFERROR(TRIM(INDEX(CID_DB[ [ NSN ] ],$C120)),"")</f>
        <v/>
      </c>
      <c r="I120" s="5" t="str">
        <f>IFERROR(TRIM(INDEX(CID_DB[Description],$C120)),"")</f>
        <v/>
      </c>
      <c r="J120" s="24" t="str">
        <f>IFERROR(TRIM(INDEX(CID_DB[Commercial Status],$C120)),"")</f>
        <v/>
      </c>
    </row>
    <row r="121" spans="3:10" x14ac:dyDescent="0.35">
      <c r="C121" s="16" t="str">
        <f t="array" ref="C121">IFERROR(LARGE(IF(ISNUMBER(SEARCH(TRIM(SUBSTITUTE($F$4,"-","")), CID_DB[Search Key])), MATCH(ROW(CID_DB[Search Key]), ROW(CID_DB[Search Key])), ""), ROWS($D$3:D117)),"")</f>
        <v/>
      </c>
      <c r="E121" s="5" t="str">
        <f>IFERROR(TRIM(INDEX(CID_DB[Case No],$C121)),"")</f>
        <v/>
      </c>
      <c r="F121" s="5" t="str">
        <f>IFERROR(TRIM(INDEX(CID_DB[Known Contractor '#1 PN],$C121)),"")</f>
        <v/>
      </c>
      <c r="G121" s="5" t="str">
        <f>IFERROR(TRIM(INDEX(CID_DB[Known Contractor '#2 PN],$C121)),"")</f>
        <v/>
      </c>
      <c r="H121" s="6" t="str">
        <f>IFERROR(TRIM(INDEX(CID_DB[ [ NSN ] ],$C121)),"")</f>
        <v/>
      </c>
      <c r="I121" s="5" t="str">
        <f>IFERROR(TRIM(INDEX(CID_DB[Description],$C121)),"")</f>
        <v/>
      </c>
      <c r="J121" s="24" t="str">
        <f>IFERROR(TRIM(INDEX(CID_DB[Commercial Status],$C121)),"")</f>
        <v/>
      </c>
    </row>
    <row r="122" spans="3:10" x14ac:dyDescent="0.35">
      <c r="C122" s="16" t="str">
        <f t="array" ref="C122">IFERROR(LARGE(IF(ISNUMBER(SEARCH(TRIM(SUBSTITUTE($F$4,"-","")), CID_DB[Search Key])), MATCH(ROW(CID_DB[Search Key]), ROW(CID_DB[Search Key])), ""), ROWS($D$3:D118)),"")</f>
        <v/>
      </c>
      <c r="E122" s="5" t="str">
        <f>IFERROR(TRIM(INDEX(CID_DB[Case No],$C122)),"")</f>
        <v/>
      </c>
      <c r="F122" s="5" t="str">
        <f>IFERROR(TRIM(INDEX(CID_DB[Known Contractor '#1 PN],$C122)),"")</f>
        <v/>
      </c>
      <c r="G122" s="5" t="str">
        <f>IFERROR(TRIM(INDEX(CID_DB[Known Contractor '#2 PN],$C122)),"")</f>
        <v/>
      </c>
      <c r="H122" s="6" t="str">
        <f>IFERROR(TRIM(INDEX(CID_DB[ [ NSN ] ],$C122)),"")</f>
        <v/>
      </c>
      <c r="I122" s="5" t="str">
        <f>IFERROR(TRIM(INDEX(CID_DB[Description],$C122)),"")</f>
        <v/>
      </c>
      <c r="J122" s="24" t="str">
        <f>IFERROR(TRIM(INDEX(CID_DB[Commercial Status],$C122)),"")</f>
        <v/>
      </c>
    </row>
    <row r="123" spans="3:10" x14ac:dyDescent="0.35">
      <c r="C123" s="16" t="str">
        <f t="array" ref="C123">IFERROR(LARGE(IF(ISNUMBER(SEARCH(TRIM(SUBSTITUTE($F$4,"-","")), CID_DB[Search Key])), MATCH(ROW(CID_DB[Search Key]), ROW(CID_DB[Search Key])), ""), ROWS($D$3:D119)),"")</f>
        <v/>
      </c>
      <c r="E123" s="5" t="str">
        <f>IFERROR(TRIM(INDEX(CID_DB[Case No],$C123)),"")</f>
        <v/>
      </c>
      <c r="F123" s="5" t="str">
        <f>IFERROR(TRIM(INDEX(CID_DB[Known Contractor '#1 PN],$C123)),"")</f>
        <v/>
      </c>
      <c r="G123" s="5" t="str">
        <f>IFERROR(TRIM(INDEX(CID_DB[Known Contractor '#2 PN],$C123)),"")</f>
        <v/>
      </c>
      <c r="H123" s="6" t="str">
        <f>IFERROR(TRIM(INDEX(CID_DB[ [ NSN ] ],$C123)),"")</f>
        <v/>
      </c>
      <c r="I123" s="5" t="str">
        <f>IFERROR(TRIM(INDEX(CID_DB[Description],$C123)),"")</f>
        <v/>
      </c>
      <c r="J123" s="24" t="str">
        <f>IFERROR(TRIM(INDEX(CID_DB[Commercial Status],$C123)),"")</f>
        <v/>
      </c>
    </row>
    <row r="124" spans="3:10" x14ac:dyDescent="0.35">
      <c r="C124" s="16" t="str">
        <f t="array" ref="C124">IFERROR(LARGE(IF(ISNUMBER(SEARCH(TRIM(SUBSTITUTE($F$4,"-","")), CID_DB[Search Key])), MATCH(ROW(CID_DB[Search Key]), ROW(CID_DB[Search Key])), ""), ROWS($D$3:D120)),"")</f>
        <v/>
      </c>
      <c r="E124" s="5" t="str">
        <f>IFERROR(TRIM(INDEX(CID_DB[Case No],$C124)),"")</f>
        <v/>
      </c>
      <c r="F124" s="5" t="str">
        <f>IFERROR(TRIM(INDEX(CID_DB[Known Contractor '#1 PN],$C124)),"")</f>
        <v/>
      </c>
      <c r="G124" s="5" t="str">
        <f>IFERROR(TRIM(INDEX(CID_DB[Known Contractor '#2 PN],$C124)),"")</f>
        <v/>
      </c>
      <c r="H124" s="6" t="str">
        <f>IFERROR(TRIM(INDEX(CID_DB[ [ NSN ] ],$C124)),"")</f>
        <v/>
      </c>
      <c r="I124" s="5" t="str">
        <f>IFERROR(TRIM(INDEX(CID_DB[Description],$C124)),"")</f>
        <v/>
      </c>
      <c r="J124" s="24" t="str">
        <f>IFERROR(TRIM(INDEX(CID_DB[Commercial Status],$C124)),"")</f>
        <v/>
      </c>
    </row>
    <row r="125" spans="3:10" x14ac:dyDescent="0.35">
      <c r="C125" s="16" t="str">
        <f t="array" ref="C125">IFERROR(LARGE(IF(ISNUMBER(SEARCH(TRIM(SUBSTITUTE($F$4,"-","")), CID_DB[Search Key])), MATCH(ROW(CID_DB[Search Key]), ROW(CID_DB[Search Key])), ""), ROWS($D$3:D121)),"")</f>
        <v/>
      </c>
      <c r="E125" s="5" t="str">
        <f>IFERROR(TRIM(INDEX(CID_DB[Case No],$C125)),"")</f>
        <v/>
      </c>
      <c r="F125" s="5" t="str">
        <f>IFERROR(TRIM(INDEX(CID_DB[Known Contractor '#1 PN],$C125)),"")</f>
        <v/>
      </c>
      <c r="G125" s="5" t="str">
        <f>IFERROR(TRIM(INDEX(CID_DB[Known Contractor '#2 PN],$C125)),"")</f>
        <v/>
      </c>
      <c r="H125" s="6" t="str">
        <f>IFERROR(TRIM(INDEX(CID_DB[ [ NSN ] ],$C125)),"")</f>
        <v/>
      </c>
      <c r="I125" s="5" t="str">
        <f>IFERROR(TRIM(INDEX(CID_DB[Description],$C125)),"")</f>
        <v/>
      </c>
      <c r="J125" s="24" t="str">
        <f>IFERROR(TRIM(INDEX(CID_DB[Commercial Status],$C125)),"")</f>
        <v/>
      </c>
    </row>
    <row r="126" spans="3:10" x14ac:dyDescent="0.35">
      <c r="C126" s="16" t="str">
        <f t="array" ref="C126">IFERROR(LARGE(IF(ISNUMBER(SEARCH(TRIM(SUBSTITUTE($F$4,"-","")), CID_DB[Search Key])), MATCH(ROW(CID_DB[Search Key]), ROW(CID_DB[Search Key])), ""), ROWS($D$3:D122)),"")</f>
        <v/>
      </c>
      <c r="E126" s="5" t="str">
        <f>IFERROR(TRIM(INDEX(CID_DB[Case No],$C126)),"")</f>
        <v/>
      </c>
      <c r="F126" s="5" t="str">
        <f>IFERROR(TRIM(INDEX(CID_DB[Known Contractor '#1 PN],$C126)),"")</f>
        <v/>
      </c>
      <c r="G126" s="5" t="str">
        <f>IFERROR(TRIM(INDEX(CID_DB[Known Contractor '#2 PN],$C126)),"")</f>
        <v/>
      </c>
      <c r="H126" s="6" t="str">
        <f>IFERROR(TRIM(INDEX(CID_DB[ [ NSN ] ],$C126)),"")</f>
        <v/>
      </c>
      <c r="I126" s="5" t="str">
        <f>IFERROR(TRIM(INDEX(CID_DB[Description],$C126)),"")</f>
        <v/>
      </c>
      <c r="J126" s="24" t="str">
        <f>IFERROR(TRIM(INDEX(CID_DB[Commercial Status],$C126)),"")</f>
        <v/>
      </c>
    </row>
    <row r="127" spans="3:10" x14ac:dyDescent="0.35">
      <c r="C127" s="16" t="str">
        <f t="array" ref="C127">IFERROR(LARGE(IF(ISNUMBER(SEARCH(TRIM(SUBSTITUTE($F$4,"-","")), CID_DB[Search Key])), MATCH(ROW(CID_DB[Search Key]), ROW(CID_DB[Search Key])), ""), ROWS($D$3:D123)),"")</f>
        <v/>
      </c>
      <c r="E127" s="5" t="str">
        <f>IFERROR(TRIM(INDEX(CID_DB[Case No],$C127)),"")</f>
        <v/>
      </c>
      <c r="F127" s="5" t="str">
        <f>IFERROR(TRIM(INDEX(CID_DB[Known Contractor '#1 PN],$C127)),"")</f>
        <v/>
      </c>
      <c r="G127" s="5" t="str">
        <f>IFERROR(TRIM(INDEX(CID_DB[Known Contractor '#2 PN],$C127)),"")</f>
        <v/>
      </c>
      <c r="H127" s="6" t="str">
        <f>IFERROR(TRIM(INDEX(CID_DB[ [ NSN ] ],$C127)),"")</f>
        <v/>
      </c>
      <c r="I127" s="5" t="str">
        <f>IFERROR(TRIM(INDEX(CID_DB[Description],$C127)),"")</f>
        <v/>
      </c>
      <c r="J127" s="24" t="str">
        <f>IFERROR(TRIM(INDEX(CID_DB[Commercial Status],$C127)),"")</f>
        <v/>
      </c>
    </row>
    <row r="128" spans="3:10" x14ac:dyDescent="0.35">
      <c r="C128" s="16" t="str">
        <f t="array" ref="C128">IFERROR(LARGE(IF(ISNUMBER(SEARCH(TRIM(SUBSTITUTE($F$4,"-","")), CID_DB[Search Key])), MATCH(ROW(CID_DB[Search Key]), ROW(CID_DB[Search Key])), ""), ROWS($D$3:D124)),"")</f>
        <v/>
      </c>
      <c r="E128" s="5" t="str">
        <f>IFERROR(TRIM(INDEX(CID_DB[Case No],$C128)),"")</f>
        <v/>
      </c>
      <c r="F128" s="5" t="str">
        <f>IFERROR(TRIM(INDEX(CID_DB[Known Contractor '#1 PN],$C128)),"")</f>
        <v/>
      </c>
      <c r="G128" s="5" t="str">
        <f>IFERROR(TRIM(INDEX(CID_DB[Known Contractor '#2 PN],$C128)),"")</f>
        <v/>
      </c>
      <c r="H128" s="6" t="str">
        <f>IFERROR(TRIM(INDEX(CID_DB[ [ NSN ] ],$C128)),"")</f>
        <v/>
      </c>
      <c r="I128" s="5" t="str">
        <f>IFERROR(TRIM(INDEX(CID_DB[Description],$C128)),"")</f>
        <v/>
      </c>
      <c r="J128" s="24" t="str">
        <f>IFERROR(TRIM(INDEX(CID_DB[Commercial Status],$C128)),"")</f>
        <v/>
      </c>
    </row>
    <row r="129" spans="3:10" x14ac:dyDescent="0.35">
      <c r="C129" s="16" t="str">
        <f t="array" ref="C129">IFERROR(LARGE(IF(ISNUMBER(SEARCH(TRIM(SUBSTITUTE($F$4,"-","")), CID_DB[Search Key])), MATCH(ROW(CID_DB[Search Key]), ROW(CID_DB[Search Key])), ""), ROWS($D$3:D125)),"")</f>
        <v/>
      </c>
      <c r="E129" s="5" t="str">
        <f>IFERROR(TRIM(INDEX(CID_DB[Case No],$C129)),"")</f>
        <v/>
      </c>
      <c r="F129" s="5" t="str">
        <f>IFERROR(TRIM(INDEX(CID_DB[Known Contractor '#1 PN],$C129)),"")</f>
        <v/>
      </c>
      <c r="G129" s="5" t="str">
        <f>IFERROR(TRIM(INDEX(CID_DB[Known Contractor '#2 PN],$C129)),"")</f>
        <v/>
      </c>
      <c r="H129" s="6" t="str">
        <f>IFERROR(TRIM(INDEX(CID_DB[ [ NSN ] ],$C129)),"")</f>
        <v/>
      </c>
      <c r="I129" s="5" t="str">
        <f>IFERROR(TRIM(INDEX(CID_DB[Description],$C129)),"")</f>
        <v/>
      </c>
      <c r="J129" s="24" t="str">
        <f>IFERROR(TRIM(INDEX(CID_DB[Commercial Status],$C129)),"")</f>
        <v/>
      </c>
    </row>
    <row r="130" spans="3:10" x14ac:dyDescent="0.35">
      <c r="C130" s="16" t="str">
        <f t="array" ref="C130">IFERROR(LARGE(IF(ISNUMBER(SEARCH(TRIM(SUBSTITUTE($F$4,"-","")), CID_DB[Search Key])), MATCH(ROW(CID_DB[Search Key]), ROW(CID_DB[Search Key])), ""), ROWS($D$3:D126)),"")</f>
        <v/>
      </c>
      <c r="E130" s="5" t="str">
        <f>IFERROR(TRIM(INDEX(CID_DB[Case No],$C130)),"")</f>
        <v/>
      </c>
      <c r="F130" s="5" t="str">
        <f>IFERROR(TRIM(INDEX(CID_DB[Known Contractor '#1 PN],$C130)),"")</f>
        <v/>
      </c>
      <c r="G130" s="5" t="str">
        <f>IFERROR(TRIM(INDEX(CID_DB[Known Contractor '#2 PN],$C130)),"")</f>
        <v/>
      </c>
      <c r="H130" s="6" t="str">
        <f>IFERROR(TRIM(INDEX(CID_DB[ [ NSN ] ],$C130)),"")</f>
        <v/>
      </c>
      <c r="I130" s="5" t="str">
        <f>IFERROR(TRIM(INDEX(CID_DB[Description],$C130)),"")</f>
        <v/>
      </c>
      <c r="J130" s="24" t="str">
        <f>IFERROR(TRIM(INDEX(CID_DB[Commercial Status],$C130)),"")</f>
        <v/>
      </c>
    </row>
    <row r="131" spans="3:10" x14ac:dyDescent="0.35">
      <c r="C131" s="16" t="str">
        <f t="array" ref="C131">IFERROR(LARGE(IF(ISNUMBER(SEARCH(TRIM(SUBSTITUTE($F$4,"-","")), CID_DB[Search Key])), MATCH(ROW(CID_DB[Search Key]), ROW(CID_DB[Search Key])), ""), ROWS($D$3:D127)),"")</f>
        <v/>
      </c>
      <c r="E131" s="5" t="str">
        <f>IFERROR(TRIM(INDEX(CID_DB[Case No],$C131)),"")</f>
        <v/>
      </c>
      <c r="F131" s="5" t="str">
        <f>IFERROR(TRIM(INDEX(CID_DB[Known Contractor '#1 PN],$C131)),"")</f>
        <v/>
      </c>
      <c r="G131" s="5" t="str">
        <f>IFERROR(TRIM(INDEX(CID_DB[Known Contractor '#2 PN],$C131)),"")</f>
        <v/>
      </c>
      <c r="H131" s="6" t="str">
        <f>IFERROR(TRIM(INDEX(CID_DB[ [ NSN ] ],$C131)),"")</f>
        <v/>
      </c>
      <c r="I131" s="5" t="str">
        <f>IFERROR(TRIM(INDEX(CID_DB[Description],$C131)),"")</f>
        <v/>
      </c>
      <c r="J131" s="24" t="str">
        <f>IFERROR(TRIM(INDEX(CID_DB[Commercial Status],$C131)),"")</f>
        <v/>
      </c>
    </row>
    <row r="132" spans="3:10" x14ac:dyDescent="0.35">
      <c r="C132" s="16" t="str">
        <f t="array" ref="C132">IFERROR(LARGE(IF(ISNUMBER(SEARCH(TRIM(SUBSTITUTE($F$4,"-","")), CID_DB[Search Key])), MATCH(ROW(CID_DB[Search Key]), ROW(CID_DB[Search Key])), ""), ROWS($D$3:D128)),"")</f>
        <v/>
      </c>
      <c r="E132" s="5" t="str">
        <f>IFERROR(TRIM(INDEX(CID_DB[Case No],$C132)),"")</f>
        <v/>
      </c>
      <c r="F132" s="5" t="str">
        <f>IFERROR(TRIM(INDEX(CID_DB[Known Contractor '#1 PN],$C132)),"")</f>
        <v/>
      </c>
      <c r="G132" s="5" t="str">
        <f>IFERROR(TRIM(INDEX(CID_DB[Known Contractor '#2 PN],$C132)),"")</f>
        <v/>
      </c>
      <c r="H132" s="6" t="str">
        <f>IFERROR(TRIM(INDEX(CID_DB[ [ NSN ] ],$C132)),"")</f>
        <v/>
      </c>
      <c r="I132" s="5" t="str">
        <f>IFERROR(TRIM(INDEX(CID_DB[Description],$C132)),"")</f>
        <v/>
      </c>
      <c r="J132" s="24" t="str">
        <f>IFERROR(TRIM(INDEX(CID_DB[Commercial Status],$C132)),"")</f>
        <v/>
      </c>
    </row>
    <row r="133" spans="3:10" x14ac:dyDescent="0.35">
      <c r="C133" s="16" t="str">
        <f t="array" ref="C133">IFERROR(LARGE(IF(ISNUMBER(SEARCH(TRIM(SUBSTITUTE($F$4,"-","")), CID_DB[Search Key])), MATCH(ROW(CID_DB[Search Key]), ROW(CID_DB[Search Key])), ""), ROWS($D$3:D129)),"")</f>
        <v/>
      </c>
      <c r="E133" s="5" t="str">
        <f>IFERROR(TRIM(INDEX(CID_DB[Case No],$C133)),"")</f>
        <v/>
      </c>
      <c r="F133" s="5" t="str">
        <f>IFERROR(TRIM(INDEX(CID_DB[Known Contractor '#1 PN],$C133)),"")</f>
        <v/>
      </c>
      <c r="G133" s="5" t="str">
        <f>IFERROR(TRIM(INDEX(CID_DB[Known Contractor '#2 PN],$C133)),"")</f>
        <v/>
      </c>
      <c r="H133" s="6" t="str">
        <f>IFERROR(TRIM(INDEX(CID_DB[ [ NSN ] ],$C133)),"")</f>
        <v/>
      </c>
      <c r="I133" s="5" t="str">
        <f>IFERROR(TRIM(INDEX(CID_DB[Description],$C133)),"")</f>
        <v/>
      </c>
      <c r="J133" s="24" t="str">
        <f>IFERROR(TRIM(INDEX(CID_DB[Commercial Status],$C133)),"")</f>
        <v/>
      </c>
    </row>
    <row r="134" spans="3:10" x14ac:dyDescent="0.35">
      <c r="C134" s="16" t="str">
        <f t="array" ref="C134">IFERROR(LARGE(IF(ISNUMBER(SEARCH(TRIM(SUBSTITUTE($F$4,"-","")), CID_DB[Search Key])), MATCH(ROW(CID_DB[Search Key]), ROW(CID_DB[Search Key])), ""), ROWS($D$3:D130)),"")</f>
        <v/>
      </c>
      <c r="E134" s="5" t="str">
        <f>IFERROR(TRIM(INDEX(CID_DB[Case No],$C134)),"")</f>
        <v/>
      </c>
      <c r="F134" s="5" t="str">
        <f>IFERROR(TRIM(INDEX(CID_DB[Known Contractor '#1 PN],$C134)),"")</f>
        <v/>
      </c>
      <c r="G134" s="5" t="str">
        <f>IFERROR(TRIM(INDEX(CID_DB[Known Contractor '#2 PN],$C134)),"")</f>
        <v/>
      </c>
      <c r="H134" s="6" t="str">
        <f>IFERROR(TRIM(INDEX(CID_DB[ [ NSN ] ],$C134)),"")</f>
        <v/>
      </c>
      <c r="I134" s="5" t="str">
        <f>IFERROR(TRIM(INDEX(CID_DB[Description],$C134)),"")</f>
        <v/>
      </c>
      <c r="J134" s="24" t="str">
        <f>IFERROR(TRIM(INDEX(CID_DB[Commercial Status],$C134)),"")</f>
        <v/>
      </c>
    </row>
    <row r="135" spans="3:10" x14ac:dyDescent="0.35">
      <c r="C135" s="16" t="str">
        <f t="array" ref="C135">IFERROR(LARGE(IF(ISNUMBER(SEARCH(TRIM(SUBSTITUTE($F$4,"-","")), CID_DB[Search Key])), MATCH(ROW(CID_DB[Search Key]), ROW(CID_DB[Search Key])), ""), ROWS($D$3:D131)),"")</f>
        <v/>
      </c>
      <c r="E135" s="5" t="str">
        <f>IFERROR(TRIM(INDEX(CID_DB[Case No],$C135)),"")</f>
        <v/>
      </c>
      <c r="F135" s="5" t="str">
        <f>IFERROR(TRIM(INDEX(CID_DB[Known Contractor '#1 PN],$C135)),"")</f>
        <v/>
      </c>
      <c r="G135" s="5" t="str">
        <f>IFERROR(TRIM(INDEX(CID_DB[Known Contractor '#2 PN],$C135)),"")</f>
        <v/>
      </c>
      <c r="H135" s="6" t="str">
        <f>IFERROR(TRIM(INDEX(CID_DB[ [ NSN ] ],$C135)),"")</f>
        <v/>
      </c>
      <c r="I135" s="5" t="str">
        <f>IFERROR(TRIM(INDEX(CID_DB[Description],$C135)),"")</f>
        <v/>
      </c>
      <c r="J135" s="24" t="str">
        <f>IFERROR(TRIM(INDEX(CID_DB[Commercial Status],$C135)),"")</f>
        <v/>
      </c>
    </row>
    <row r="136" spans="3:10" x14ac:dyDescent="0.35">
      <c r="C136" s="16" t="str">
        <f t="array" ref="C136">IFERROR(LARGE(IF(ISNUMBER(SEARCH(TRIM(SUBSTITUTE($F$4,"-","")), CID_DB[Search Key])), MATCH(ROW(CID_DB[Search Key]), ROW(CID_DB[Search Key])), ""), ROWS($D$3:D132)),"")</f>
        <v/>
      </c>
      <c r="E136" s="5" t="str">
        <f>IFERROR(TRIM(INDEX(CID_DB[Case No],$C136)),"")</f>
        <v/>
      </c>
      <c r="F136" s="5" t="str">
        <f>IFERROR(TRIM(INDEX(CID_DB[Known Contractor '#1 PN],$C136)),"")</f>
        <v/>
      </c>
      <c r="G136" s="5" t="str">
        <f>IFERROR(TRIM(INDEX(CID_DB[Known Contractor '#2 PN],$C136)),"")</f>
        <v/>
      </c>
      <c r="H136" s="6" t="str">
        <f>IFERROR(TRIM(INDEX(CID_DB[ [ NSN ] ],$C136)),"")</f>
        <v/>
      </c>
      <c r="I136" s="5" t="str">
        <f>IFERROR(TRIM(INDEX(CID_DB[Description],$C136)),"")</f>
        <v/>
      </c>
      <c r="J136" s="24" t="str">
        <f>IFERROR(TRIM(INDEX(CID_DB[Commercial Status],$C136)),"")</f>
        <v/>
      </c>
    </row>
    <row r="137" spans="3:10" x14ac:dyDescent="0.35">
      <c r="C137" s="16" t="str">
        <f t="array" ref="C137">IFERROR(LARGE(IF(ISNUMBER(SEARCH(TRIM(SUBSTITUTE($F$4,"-","")), CID_DB[Search Key])), MATCH(ROW(CID_DB[Search Key]), ROW(CID_DB[Search Key])), ""), ROWS($D$3:D133)),"")</f>
        <v/>
      </c>
      <c r="E137" s="5" t="str">
        <f>IFERROR(TRIM(INDEX(CID_DB[Case No],$C137)),"")</f>
        <v/>
      </c>
      <c r="F137" s="5" t="str">
        <f>IFERROR(TRIM(INDEX(CID_DB[Known Contractor '#1 PN],$C137)),"")</f>
        <v/>
      </c>
      <c r="G137" s="5" t="str">
        <f>IFERROR(TRIM(INDEX(CID_DB[Known Contractor '#2 PN],$C137)),"")</f>
        <v/>
      </c>
      <c r="H137" s="6" t="str">
        <f>IFERROR(TRIM(INDEX(CID_DB[ [ NSN ] ],$C137)),"")</f>
        <v/>
      </c>
      <c r="I137" s="5" t="str">
        <f>IFERROR(TRIM(INDEX(CID_DB[Description],$C137)),"")</f>
        <v/>
      </c>
      <c r="J137" s="24" t="str">
        <f>IFERROR(TRIM(INDEX(CID_DB[Commercial Status],$C137)),"")</f>
        <v/>
      </c>
    </row>
    <row r="138" spans="3:10" x14ac:dyDescent="0.35">
      <c r="C138" s="16" t="str">
        <f t="array" ref="C138">IFERROR(LARGE(IF(ISNUMBER(SEARCH(TRIM(SUBSTITUTE($F$4,"-","")), CID_DB[Search Key])), MATCH(ROW(CID_DB[Search Key]), ROW(CID_DB[Search Key])), ""), ROWS($D$3:D134)),"")</f>
        <v/>
      </c>
      <c r="E138" s="5" t="str">
        <f>IFERROR(TRIM(INDEX(CID_DB[Case No],$C138)),"")</f>
        <v/>
      </c>
      <c r="F138" s="5" t="str">
        <f>IFERROR(TRIM(INDEX(CID_DB[Known Contractor '#1 PN],$C138)),"")</f>
        <v/>
      </c>
      <c r="G138" s="5" t="str">
        <f>IFERROR(TRIM(INDEX(CID_DB[Known Contractor '#2 PN],$C138)),"")</f>
        <v/>
      </c>
      <c r="H138" s="6" t="str">
        <f>IFERROR(TRIM(INDEX(CID_DB[ [ NSN ] ],$C138)),"")</f>
        <v/>
      </c>
      <c r="I138" s="5" t="str">
        <f>IFERROR(TRIM(INDEX(CID_DB[Description],$C138)),"")</f>
        <v/>
      </c>
      <c r="J138" s="24" t="str">
        <f>IFERROR(TRIM(INDEX(CID_DB[Commercial Status],$C138)),"")</f>
        <v/>
      </c>
    </row>
    <row r="139" spans="3:10" x14ac:dyDescent="0.35">
      <c r="C139" s="16" t="str">
        <f t="array" ref="C139">IFERROR(LARGE(IF(ISNUMBER(SEARCH(TRIM(SUBSTITUTE($F$4,"-","")), CID_DB[Search Key])), MATCH(ROW(CID_DB[Search Key]), ROW(CID_DB[Search Key])), ""), ROWS($D$3:D135)),"")</f>
        <v/>
      </c>
      <c r="E139" s="5" t="str">
        <f>IFERROR(TRIM(INDEX(CID_DB[Case No],$C139)),"")</f>
        <v/>
      </c>
      <c r="F139" s="5" t="str">
        <f>IFERROR(TRIM(INDEX(CID_DB[Known Contractor '#1 PN],$C139)),"")</f>
        <v/>
      </c>
      <c r="G139" s="5" t="str">
        <f>IFERROR(TRIM(INDEX(CID_DB[Known Contractor '#2 PN],$C139)),"")</f>
        <v/>
      </c>
      <c r="H139" s="6" t="str">
        <f>IFERROR(TRIM(INDEX(CID_DB[ [ NSN ] ],$C139)),"")</f>
        <v/>
      </c>
      <c r="I139" s="5" t="str">
        <f>IFERROR(TRIM(INDEX(CID_DB[Description],$C139)),"")</f>
        <v/>
      </c>
      <c r="J139" s="24" t="str">
        <f>IFERROR(TRIM(INDEX(CID_DB[Commercial Status],$C139)),"")</f>
        <v/>
      </c>
    </row>
    <row r="140" spans="3:10" x14ac:dyDescent="0.35">
      <c r="C140" s="16" t="str">
        <f t="array" ref="C140">IFERROR(LARGE(IF(ISNUMBER(SEARCH(TRIM(SUBSTITUTE($F$4,"-","")), CID_DB[Search Key])), MATCH(ROW(CID_DB[Search Key]), ROW(CID_DB[Search Key])), ""), ROWS($D$3:D136)),"")</f>
        <v/>
      </c>
      <c r="E140" s="5" t="str">
        <f>IFERROR(TRIM(INDEX(CID_DB[Case No],$C140)),"")</f>
        <v/>
      </c>
      <c r="F140" s="5" t="str">
        <f>IFERROR(TRIM(INDEX(CID_DB[Known Contractor '#1 PN],$C140)),"")</f>
        <v/>
      </c>
      <c r="G140" s="5" t="str">
        <f>IFERROR(TRIM(INDEX(CID_DB[Known Contractor '#2 PN],$C140)),"")</f>
        <v/>
      </c>
      <c r="H140" s="6" t="str">
        <f>IFERROR(TRIM(INDEX(CID_DB[ [ NSN ] ],$C140)),"")</f>
        <v/>
      </c>
      <c r="I140" s="5" t="str">
        <f>IFERROR(TRIM(INDEX(CID_DB[Description],$C140)),"")</f>
        <v/>
      </c>
      <c r="J140" s="24" t="str">
        <f>IFERROR(TRIM(INDEX(CID_DB[Commercial Status],$C140)),"")</f>
        <v/>
      </c>
    </row>
    <row r="141" spans="3:10" x14ac:dyDescent="0.35">
      <c r="C141" s="16" t="str">
        <f t="array" ref="C141">IFERROR(LARGE(IF(ISNUMBER(SEARCH(TRIM(SUBSTITUTE($F$4,"-","")), CID_DB[Search Key])), MATCH(ROW(CID_DB[Search Key]), ROW(CID_DB[Search Key])), ""), ROWS($D$3:D137)),"")</f>
        <v/>
      </c>
      <c r="E141" s="5" t="str">
        <f>IFERROR(TRIM(INDEX(CID_DB[Case No],$C141)),"")</f>
        <v/>
      </c>
      <c r="F141" s="5" t="str">
        <f>IFERROR(TRIM(INDEX(CID_DB[Known Contractor '#1 PN],$C141)),"")</f>
        <v/>
      </c>
      <c r="G141" s="5" t="str">
        <f>IFERROR(TRIM(INDEX(CID_DB[Known Contractor '#2 PN],$C141)),"")</f>
        <v/>
      </c>
      <c r="H141" s="6" t="str">
        <f>IFERROR(TRIM(INDEX(CID_DB[ [ NSN ] ],$C141)),"")</f>
        <v/>
      </c>
      <c r="I141" s="5" t="str">
        <f>IFERROR(TRIM(INDEX(CID_DB[Description],$C141)),"")</f>
        <v/>
      </c>
      <c r="J141" s="24" t="str">
        <f>IFERROR(TRIM(INDEX(CID_DB[Commercial Status],$C141)),"")</f>
        <v/>
      </c>
    </row>
    <row r="142" spans="3:10" x14ac:dyDescent="0.35">
      <c r="C142" s="16" t="str">
        <f t="array" ref="C142">IFERROR(LARGE(IF(ISNUMBER(SEARCH(TRIM(SUBSTITUTE($F$4,"-","")), CID_DB[Search Key])), MATCH(ROW(CID_DB[Search Key]), ROW(CID_DB[Search Key])), ""), ROWS($D$3:D138)),"")</f>
        <v/>
      </c>
      <c r="E142" s="5" t="str">
        <f>IFERROR(TRIM(INDEX(CID_DB[Case No],$C142)),"")</f>
        <v/>
      </c>
      <c r="F142" s="5" t="str">
        <f>IFERROR(TRIM(INDEX(CID_DB[Known Contractor '#1 PN],$C142)),"")</f>
        <v/>
      </c>
      <c r="G142" s="5" t="str">
        <f>IFERROR(TRIM(INDEX(CID_DB[Known Contractor '#2 PN],$C142)),"")</f>
        <v/>
      </c>
      <c r="H142" s="6" t="str">
        <f>IFERROR(TRIM(INDEX(CID_DB[ [ NSN ] ],$C142)),"")</f>
        <v/>
      </c>
      <c r="I142" s="5" t="str">
        <f>IFERROR(TRIM(INDEX(CID_DB[Description],$C142)),"")</f>
        <v/>
      </c>
      <c r="J142" s="24" t="str">
        <f>IFERROR(TRIM(INDEX(CID_DB[Commercial Status],$C142)),"")</f>
        <v/>
      </c>
    </row>
    <row r="143" spans="3:10" x14ac:dyDescent="0.35">
      <c r="C143" s="16" t="str">
        <f t="array" ref="C143">IFERROR(LARGE(IF(ISNUMBER(SEARCH(TRIM(SUBSTITUTE($F$4,"-","")), CID_DB[Search Key])), MATCH(ROW(CID_DB[Search Key]), ROW(CID_DB[Search Key])), ""), ROWS($D$3:D139)),"")</f>
        <v/>
      </c>
      <c r="E143" s="5" t="str">
        <f>IFERROR(TRIM(INDEX(CID_DB[Case No],$C143)),"")</f>
        <v/>
      </c>
      <c r="F143" s="5" t="str">
        <f>IFERROR(TRIM(INDEX(CID_DB[Known Contractor '#1 PN],$C143)),"")</f>
        <v/>
      </c>
      <c r="G143" s="5" t="str">
        <f>IFERROR(TRIM(INDEX(CID_DB[Known Contractor '#2 PN],$C143)),"")</f>
        <v/>
      </c>
      <c r="H143" s="6" t="str">
        <f>IFERROR(TRIM(INDEX(CID_DB[ [ NSN ] ],$C143)),"")</f>
        <v/>
      </c>
      <c r="I143" s="5" t="str">
        <f>IFERROR(TRIM(INDEX(CID_DB[Description],$C143)),"")</f>
        <v/>
      </c>
      <c r="J143" s="24" t="str">
        <f>IFERROR(TRIM(INDEX(CID_DB[Commercial Status],$C143)),"")</f>
        <v/>
      </c>
    </row>
    <row r="144" spans="3:10" x14ac:dyDescent="0.35">
      <c r="C144" s="16" t="str">
        <f t="array" ref="C144">IFERROR(LARGE(IF(ISNUMBER(SEARCH(TRIM(SUBSTITUTE($F$4,"-","")), CID_DB[Search Key])), MATCH(ROW(CID_DB[Search Key]), ROW(CID_DB[Search Key])), ""), ROWS($D$3:D140)),"")</f>
        <v/>
      </c>
      <c r="E144" s="5" t="str">
        <f>IFERROR(TRIM(INDEX(CID_DB[Case No],$C144)),"")</f>
        <v/>
      </c>
      <c r="F144" s="5" t="str">
        <f>IFERROR(TRIM(INDEX(CID_DB[Known Contractor '#1 PN],$C144)),"")</f>
        <v/>
      </c>
      <c r="G144" s="5" t="str">
        <f>IFERROR(TRIM(INDEX(CID_DB[Known Contractor '#2 PN],$C144)),"")</f>
        <v/>
      </c>
      <c r="H144" s="6" t="str">
        <f>IFERROR(TRIM(INDEX(CID_DB[ [ NSN ] ],$C144)),"")</f>
        <v/>
      </c>
      <c r="I144" s="5" t="str">
        <f>IFERROR(TRIM(INDEX(CID_DB[Description],$C144)),"")</f>
        <v/>
      </c>
      <c r="J144" s="24" t="str">
        <f>IFERROR(TRIM(INDEX(CID_DB[Commercial Status],$C144)),"")</f>
        <v/>
      </c>
    </row>
    <row r="145" spans="3:10" x14ac:dyDescent="0.35">
      <c r="C145" s="16" t="str">
        <f t="array" ref="C145">IFERROR(LARGE(IF(ISNUMBER(SEARCH(TRIM(SUBSTITUTE($F$4,"-","")), CID_DB[Search Key])), MATCH(ROW(CID_DB[Search Key]), ROW(CID_DB[Search Key])), ""), ROWS($D$3:D141)),"")</f>
        <v/>
      </c>
      <c r="E145" s="5" t="str">
        <f>IFERROR(TRIM(INDEX(CID_DB[Case No],$C145)),"")</f>
        <v/>
      </c>
      <c r="F145" s="5" t="str">
        <f>IFERROR(TRIM(INDEX(CID_DB[Known Contractor '#1 PN],$C145)),"")</f>
        <v/>
      </c>
      <c r="G145" s="5" t="str">
        <f>IFERROR(TRIM(INDEX(CID_DB[Known Contractor '#2 PN],$C145)),"")</f>
        <v/>
      </c>
      <c r="H145" s="6" t="str">
        <f>IFERROR(TRIM(INDEX(CID_DB[ [ NSN ] ],$C145)),"")</f>
        <v/>
      </c>
      <c r="I145" s="5" t="str">
        <f>IFERROR(TRIM(INDEX(CID_DB[Description],$C145)),"")</f>
        <v/>
      </c>
      <c r="J145" s="24" t="str">
        <f>IFERROR(TRIM(INDEX(CID_DB[Commercial Status],$C145)),"")</f>
        <v/>
      </c>
    </row>
    <row r="146" spans="3:10" x14ac:dyDescent="0.35">
      <c r="C146" s="16" t="str">
        <f t="array" ref="C146">IFERROR(LARGE(IF(ISNUMBER(SEARCH(TRIM(SUBSTITUTE($F$4,"-","")), CID_DB[Search Key])), MATCH(ROW(CID_DB[Search Key]), ROW(CID_DB[Search Key])), ""), ROWS($D$3:D142)),"")</f>
        <v/>
      </c>
      <c r="E146" s="5" t="str">
        <f>IFERROR(TRIM(INDEX(CID_DB[Case No],$C146)),"")</f>
        <v/>
      </c>
      <c r="F146" s="5" t="str">
        <f>IFERROR(TRIM(INDEX(CID_DB[Known Contractor '#1 PN],$C146)),"")</f>
        <v/>
      </c>
      <c r="G146" s="5" t="str">
        <f>IFERROR(TRIM(INDEX(CID_DB[Known Contractor '#2 PN],$C146)),"")</f>
        <v/>
      </c>
      <c r="H146" s="6" t="str">
        <f>IFERROR(TRIM(INDEX(CID_DB[ [ NSN ] ],$C146)),"")</f>
        <v/>
      </c>
      <c r="I146" s="5" t="str">
        <f>IFERROR(TRIM(INDEX(CID_DB[Description],$C146)),"")</f>
        <v/>
      </c>
      <c r="J146" s="24" t="str">
        <f>IFERROR(TRIM(INDEX(CID_DB[Commercial Status],$C146)),"")</f>
        <v/>
      </c>
    </row>
    <row r="147" spans="3:10" x14ac:dyDescent="0.35">
      <c r="C147" s="16" t="str">
        <f t="array" ref="C147">IFERROR(LARGE(IF(ISNUMBER(SEARCH(TRIM(SUBSTITUTE($F$4,"-","")), CID_DB[Search Key])), MATCH(ROW(CID_DB[Search Key]), ROW(CID_DB[Search Key])), ""), ROWS($D$3:D143)),"")</f>
        <v/>
      </c>
      <c r="E147" s="5" t="str">
        <f>IFERROR(TRIM(INDEX(CID_DB[Case No],$C147)),"")</f>
        <v/>
      </c>
      <c r="F147" s="5" t="str">
        <f>IFERROR(TRIM(INDEX(CID_DB[Known Contractor '#1 PN],$C147)),"")</f>
        <v/>
      </c>
      <c r="G147" s="5" t="str">
        <f>IFERROR(TRIM(INDEX(CID_DB[Known Contractor '#2 PN],$C147)),"")</f>
        <v/>
      </c>
      <c r="H147" s="6" t="str">
        <f>IFERROR(TRIM(INDEX(CID_DB[ [ NSN ] ],$C147)),"")</f>
        <v/>
      </c>
      <c r="I147" s="5" t="str">
        <f>IFERROR(TRIM(INDEX(CID_DB[Description],$C147)),"")</f>
        <v/>
      </c>
      <c r="J147" s="24" t="str">
        <f>IFERROR(TRIM(INDEX(CID_DB[Commercial Status],$C147)),"")</f>
        <v/>
      </c>
    </row>
    <row r="148" spans="3:10" x14ac:dyDescent="0.35">
      <c r="C148" s="16" t="str">
        <f t="array" ref="C148">IFERROR(LARGE(IF(ISNUMBER(SEARCH(TRIM(SUBSTITUTE($F$4,"-","")), CID_DB[Search Key])), MATCH(ROW(CID_DB[Search Key]), ROW(CID_DB[Search Key])), ""), ROWS($D$3:D144)),"")</f>
        <v/>
      </c>
      <c r="E148" s="5" t="str">
        <f>IFERROR(TRIM(INDEX(CID_DB[Case No],$C148)),"")</f>
        <v/>
      </c>
      <c r="F148" s="5" t="str">
        <f>IFERROR(TRIM(INDEX(CID_DB[Known Contractor '#1 PN],$C148)),"")</f>
        <v/>
      </c>
      <c r="G148" s="5" t="str">
        <f>IFERROR(TRIM(INDEX(CID_DB[Known Contractor '#2 PN],$C148)),"")</f>
        <v/>
      </c>
      <c r="H148" s="6" t="str">
        <f>IFERROR(TRIM(INDEX(CID_DB[ [ NSN ] ],$C148)),"")</f>
        <v/>
      </c>
      <c r="I148" s="5" t="str">
        <f>IFERROR(TRIM(INDEX(CID_DB[Description],$C148)),"")</f>
        <v/>
      </c>
      <c r="J148" s="24" t="str">
        <f>IFERROR(TRIM(INDEX(CID_DB[Commercial Status],$C148)),"")</f>
        <v/>
      </c>
    </row>
    <row r="149" spans="3:10" x14ac:dyDescent="0.35">
      <c r="C149" s="16" t="str">
        <f t="array" ref="C149">IFERROR(LARGE(IF(ISNUMBER(SEARCH(TRIM(SUBSTITUTE($F$4,"-","")), CID_DB[Search Key])), MATCH(ROW(CID_DB[Search Key]), ROW(CID_DB[Search Key])), ""), ROWS($D$3:D145)),"")</f>
        <v/>
      </c>
      <c r="E149" s="5" t="str">
        <f>IFERROR(TRIM(INDEX(CID_DB[Case No],$C149)),"")</f>
        <v/>
      </c>
      <c r="F149" s="5" t="str">
        <f>IFERROR(TRIM(INDEX(CID_DB[Known Contractor '#1 PN],$C149)),"")</f>
        <v/>
      </c>
      <c r="G149" s="5" t="str">
        <f>IFERROR(TRIM(INDEX(CID_DB[Known Contractor '#2 PN],$C149)),"")</f>
        <v/>
      </c>
      <c r="H149" s="6" t="str">
        <f>IFERROR(TRIM(INDEX(CID_DB[ [ NSN ] ],$C149)),"")</f>
        <v/>
      </c>
      <c r="I149" s="5" t="str">
        <f>IFERROR(TRIM(INDEX(CID_DB[Description],$C149)),"")</f>
        <v/>
      </c>
      <c r="J149" s="24" t="str">
        <f>IFERROR(TRIM(INDEX(CID_DB[Commercial Status],$C149)),"")</f>
        <v/>
      </c>
    </row>
    <row r="150" spans="3:10" x14ac:dyDescent="0.35">
      <c r="C150" s="16" t="str">
        <f t="array" ref="C150">IFERROR(LARGE(IF(ISNUMBER(SEARCH(TRIM(SUBSTITUTE($F$4,"-","")), CID_DB[Search Key])), MATCH(ROW(CID_DB[Search Key]), ROW(CID_DB[Search Key])), ""), ROWS($D$3:D146)),"")</f>
        <v/>
      </c>
      <c r="E150" s="5" t="str">
        <f>IFERROR(TRIM(INDEX(CID_DB[Case No],$C150)),"")</f>
        <v/>
      </c>
      <c r="F150" s="5" t="str">
        <f>IFERROR(TRIM(INDEX(CID_DB[Known Contractor '#1 PN],$C150)),"")</f>
        <v/>
      </c>
      <c r="G150" s="5" t="str">
        <f>IFERROR(TRIM(INDEX(CID_DB[Known Contractor '#2 PN],$C150)),"")</f>
        <v/>
      </c>
      <c r="H150" s="6" t="str">
        <f>IFERROR(TRIM(INDEX(CID_DB[ [ NSN ] ],$C150)),"")</f>
        <v/>
      </c>
      <c r="I150" s="5" t="str">
        <f>IFERROR(TRIM(INDEX(CID_DB[Description],$C150)),"")</f>
        <v/>
      </c>
      <c r="J150" s="24" t="str">
        <f>IFERROR(TRIM(INDEX(CID_DB[Commercial Status],$C150)),"")</f>
        <v/>
      </c>
    </row>
    <row r="151" spans="3:10" x14ac:dyDescent="0.35">
      <c r="C151" s="16" t="str">
        <f t="array" ref="C151">IFERROR(LARGE(IF(ISNUMBER(SEARCH(TRIM(SUBSTITUTE($F$4,"-","")), CID_DB[Search Key])), MATCH(ROW(CID_DB[Search Key]), ROW(CID_DB[Search Key])), ""), ROWS($D$3:D147)),"")</f>
        <v/>
      </c>
      <c r="E151" s="5" t="str">
        <f>IFERROR(TRIM(INDEX(CID_DB[Case No],$C151)),"")</f>
        <v/>
      </c>
      <c r="F151" s="5" t="str">
        <f>IFERROR(TRIM(INDEX(CID_DB[Known Contractor '#1 PN],$C151)),"")</f>
        <v/>
      </c>
      <c r="G151" s="5" t="str">
        <f>IFERROR(TRIM(INDEX(CID_DB[Known Contractor '#2 PN],$C151)),"")</f>
        <v/>
      </c>
      <c r="H151" s="6" t="str">
        <f>IFERROR(TRIM(INDEX(CID_DB[ [ NSN ] ],$C151)),"")</f>
        <v/>
      </c>
      <c r="I151" s="5" t="str">
        <f>IFERROR(TRIM(INDEX(CID_DB[Description],$C151)),"")</f>
        <v/>
      </c>
      <c r="J151" s="24" t="str">
        <f>IFERROR(TRIM(INDEX(CID_DB[Commercial Status],$C151)),"")</f>
        <v/>
      </c>
    </row>
    <row r="152" spans="3:10" x14ac:dyDescent="0.35">
      <c r="C152" s="16" t="str">
        <f t="array" ref="C152">IFERROR(LARGE(IF(ISNUMBER(SEARCH(TRIM(SUBSTITUTE($F$4,"-","")), CID_DB[Search Key])), MATCH(ROW(CID_DB[Search Key]), ROW(CID_DB[Search Key])), ""), ROWS($D$3:D148)),"")</f>
        <v/>
      </c>
      <c r="E152" s="5" t="str">
        <f>IFERROR(TRIM(INDEX(CID_DB[Case No],$C152)),"")</f>
        <v/>
      </c>
      <c r="F152" s="5" t="str">
        <f>IFERROR(TRIM(INDEX(CID_DB[Known Contractor '#1 PN],$C152)),"")</f>
        <v/>
      </c>
      <c r="G152" s="5" t="str">
        <f>IFERROR(TRIM(INDEX(CID_DB[Known Contractor '#2 PN],$C152)),"")</f>
        <v/>
      </c>
      <c r="H152" s="6" t="str">
        <f>IFERROR(TRIM(INDEX(CID_DB[ [ NSN ] ],$C152)),"")</f>
        <v/>
      </c>
      <c r="I152" s="5" t="str">
        <f>IFERROR(TRIM(INDEX(CID_DB[Description],$C152)),"")</f>
        <v/>
      </c>
      <c r="J152" s="24" t="str">
        <f>IFERROR(TRIM(INDEX(CID_DB[Commercial Status],$C152)),"")</f>
        <v/>
      </c>
    </row>
    <row r="153" spans="3:10" x14ac:dyDescent="0.35">
      <c r="C153" s="16" t="str">
        <f t="array" ref="C153">IFERROR(LARGE(IF(ISNUMBER(SEARCH(TRIM(SUBSTITUTE($F$4,"-","")), CID_DB[Search Key])), MATCH(ROW(CID_DB[Search Key]), ROW(CID_DB[Search Key])), ""), ROWS($D$3:D149)),"")</f>
        <v/>
      </c>
      <c r="E153" s="5" t="str">
        <f>IFERROR(TRIM(INDEX(CID_DB[Case No],$C153)),"")</f>
        <v/>
      </c>
      <c r="F153" s="5" t="str">
        <f>IFERROR(TRIM(INDEX(CID_DB[Known Contractor '#1 PN],$C153)),"")</f>
        <v/>
      </c>
      <c r="G153" s="5" t="str">
        <f>IFERROR(TRIM(INDEX(CID_DB[Known Contractor '#2 PN],$C153)),"")</f>
        <v/>
      </c>
      <c r="H153" s="6" t="str">
        <f>IFERROR(TRIM(INDEX(CID_DB[ [ NSN ] ],$C153)),"")</f>
        <v/>
      </c>
      <c r="I153" s="5" t="str">
        <f>IFERROR(TRIM(INDEX(CID_DB[Description],$C153)),"")</f>
        <v/>
      </c>
      <c r="J153" s="24" t="str">
        <f>IFERROR(TRIM(INDEX(CID_DB[Commercial Status],$C153)),"")</f>
        <v/>
      </c>
    </row>
    <row r="154" spans="3:10" x14ac:dyDescent="0.35">
      <c r="C154" s="16" t="str">
        <f t="array" ref="C154">IFERROR(LARGE(IF(ISNUMBER(SEARCH(TRIM(SUBSTITUTE($F$4,"-","")), CID_DB[Search Key])), MATCH(ROW(CID_DB[Search Key]), ROW(CID_DB[Search Key])), ""), ROWS($D$3:D150)),"")</f>
        <v/>
      </c>
      <c r="E154" s="5" t="str">
        <f>IFERROR(TRIM(INDEX(CID_DB[Case No],$C154)),"")</f>
        <v/>
      </c>
      <c r="F154" s="5" t="str">
        <f>IFERROR(TRIM(INDEX(CID_DB[Known Contractor '#1 PN],$C154)),"")</f>
        <v/>
      </c>
      <c r="G154" s="5" t="str">
        <f>IFERROR(TRIM(INDEX(CID_DB[Known Contractor '#2 PN],$C154)),"")</f>
        <v/>
      </c>
      <c r="H154" s="6" t="str">
        <f>IFERROR(TRIM(INDEX(CID_DB[ [ NSN ] ],$C154)),"")</f>
        <v/>
      </c>
      <c r="I154" s="5" t="str">
        <f>IFERROR(TRIM(INDEX(CID_DB[Description],$C154)),"")</f>
        <v/>
      </c>
      <c r="J154" s="24" t="str">
        <f>IFERROR(TRIM(INDEX(CID_DB[Commercial Status],$C154)),"")</f>
        <v/>
      </c>
    </row>
    <row r="155" spans="3:10" x14ac:dyDescent="0.35">
      <c r="C155" s="16" t="str">
        <f t="array" ref="C155">IFERROR(LARGE(IF(ISNUMBER(SEARCH(TRIM(SUBSTITUTE($F$4,"-","")), CID_DB[Search Key])), MATCH(ROW(CID_DB[Search Key]), ROW(CID_DB[Search Key])), ""), ROWS($D$3:D151)),"")</f>
        <v/>
      </c>
      <c r="E155" s="5" t="str">
        <f>IFERROR(TRIM(INDEX(CID_DB[Case No],$C155)),"")</f>
        <v/>
      </c>
      <c r="F155" s="5" t="str">
        <f>IFERROR(TRIM(INDEX(CID_DB[Known Contractor '#1 PN],$C155)),"")</f>
        <v/>
      </c>
      <c r="G155" s="5" t="str">
        <f>IFERROR(TRIM(INDEX(CID_DB[Known Contractor '#2 PN],$C155)),"")</f>
        <v/>
      </c>
      <c r="H155" s="6" t="str">
        <f>IFERROR(TRIM(INDEX(CID_DB[ [ NSN ] ],$C155)),"")</f>
        <v/>
      </c>
      <c r="I155" s="5" t="str">
        <f>IFERROR(TRIM(INDEX(CID_DB[Description],$C155)),"")</f>
        <v/>
      </c>
      <c r="J155" s="24" t="str">
        <f>IFERROR(TRIM(INDEX(CID_DB[Commercial Status],$C155)),"")</f>
        <v/>
      </c>
    </row>
    <row r="156" spans="3:10" x14ac:dyDescent="0.35">
      <c r="C156" s="16" t="str">
        <f t="array" ref="C156">IFERROR(LARGE(IF(ISNUMBER(SEARCH(TRIM(SUBSTITUTE($F$4,"-","")), CID_DB[Search Key])), MATCH(ROW(CID_DB[Search Key]), ROW(CID_DB[Search Key])), ""), ROWS($D$3:D152)),"")</f>
        <v/>
      </c>
      <c r="E156" s="5" t="str">
        <f>IFERROR(TRIM(INDEX(CID_DB[Case No],$C156)),"")</f>
        <v/>
      </c>
      <c r="F156" s="5" t="str">
        <f>IFERROR(TRIM(INDEX(CID_DB[Known Contractor '#1 PN],$C156)),"")</f>
        <v/>
      </c>
      <c r="G156" s="5" t="str">
        <f>IFERROR(TRIM(INDEX(CID_DB[Known Contractor '#2 PN],$C156)),"")</f>
        <v/>
      </c>
      <c r="H156" s="6" t="str">
        <f>IFERROR(TRIM(INDEX(CID_DB[ [ NSN ] ],$C156)),"")</f>
        <v/>
      </c>
      <c r="I156" s="5" t="str">
        <f>IFERROR(TRIM(INDEX(CID_DB[Description],$C156)),"")</f>
        <v/>
      </c>
      <c r="J156" s="24" t="str">
        <f>IFERROR(TRIM(INDEX(CID_DB[Commercial Status],$C156)),"")</f>
        <v/>
      </c>
    </row>
    <row r="157" spans="3:10" x14ac:dyDescent="0.35">
      <c r="C157" s="16" t="str">
        <f t="array" ref="C157">IFERROR(LARGE(IF(ISNUMBER(SEARCH(TRIM(SUBSTITUTE($F$4,"-","")), CID_DB[Search Key])), MATCH(ROW(CID_DB[Search Key]), ROW(CID_DB[Search Key])), ""), ROWS($D$3:D153)),"")</f>
        <v/>
      </c>
      <c r="E157" s="5" t="str">
        <f>IFERROR(TRIM(INDEX(CID_DB[Case No],$C157)),"")</f>
        <v/>
      </c>
      <c r="F157" s="5" t="str">
        <f>IFERROR(TRIM(INDEX(CID_DB[Known Contractor '#1 PN],$C157)),"")</f>
        <v/>
      </c>
      <c r="G157" s="5" t="str">
        <f>IFERROR(TRIM(INDEX(CID_DB[Known Contractor '#2 PN],$C157)),"")</f>
        <v/>
      </c>
      <c r="H157" s="6" t="str">
        <f>IFERROR(TRIM(INDEX(CID_DB[ [ NSN ] ],$C157)),"")</f>
        <v/>
      </c>
      <c r="I157" s="5" t="str">
        <f>IFERROR(TRIM(INDEX(CID_DB[Description],$C157)),"")</f>
        <v/>
      </c>
      <c r="J157" s="24" t="str">
        <f>IFERROR(TRIM(INDEX(CID_DB[Commercial Status],$C157)),"")</f>
        <v/>
      </c>
    </row>
    <row r="158" spans="3:10" x14ac:dyDescent="0.35">
      <c r="C158" s="16" t="str">
        <f t="array" ref="C158">IFERROR(LARGE(IF(ISNUMBER(SEARCH(TRIM(SUBSTITUTE($F$4,"-","")), CID_DB[Search Key])), MATCH(ROW(CID_DB[Search Key]), ROW(CID_DB[Search Key])), ""), ROWS($D$3:D154)),"")</f>
        <v/>
      </c>
      <c r="E158" s="5" t="str">
        <f>IFERROR(TRIM(INDEX(CID_DB[Case No],$C158)),"")</f>
        <v/>
      </c>
      <c r="F158" s="5" t="str">
        <f>IFERROR(TRIM(INDEX(CID_DB[Known Contractor '#1 PN],$C158)),"")</f>
        <v/>
      </c>
      <c r="G158" s="5" t="str">
        <f>IFERROR(TRIM(INDEX(CID_DB[Known Contractor '#2 PN],$C158)),"")</f>
        <v/>
      </c>
      <c r="H158" s="6" t="str">
        <f>IFERROR(TRIM(INDEX(CID_DB[ [ NSN ] ],$C158)),"")</f>
        <v/>
      </c>
      <c r="I158" s="5" t="str">
        <f>IFERROR(TRIM(INDEX(CID_DB[Description],$C158)),"")</f>
        <v/>
      </c>
      <c r="J158" s="24" t="str">
        <f>IFERROR(TRIM(INDEX(CID_DB[Commercial Status],$C158)),"")</f>
        <v/>
      </c>
    </row>
    <row r="159" spans="3:10" x14ac:dyDescent="0.35">
      <c r="C159" s="16" t="str">
        <f t="array" ref="C159">IFERROR(LARGE(IF(ISNUMBER(SEARCH(TRIM(SUBSTITUTE($F$4,"-","")), CID_DB[Search Key])), MATCH(ROW(CID_DB[Search Key]), ROW(CID_DB[Search Key])), ""), ROWS($D$3:D155)),"")</f>
        <v/>
      </c>
      <c r="E159" s="5" t="str">
        <f>IFERROR(TRIM(INDEX(CID_DB[Case No],$C159)),"")</f>
        <v/>
      </c>
      <c r="F159" s="5" t="str">
        <f>IFERROR(TRIM(INDEX(CID_DB[Known Contractor '#1 PN],$C159)),"")</f>
        <v/>
      </c>
      <c r="G159" s="5" t="str">
        <f>IFERROR(TRIM(INDEX(CID_DB[Known Contractor '#2 PN],$C159)),"")</f>
        <v/>
      </c>
      <c r="H159" s="6" t="str">
        <f>IFERROR(TRIM(INDEX(CID_DB[ [ NSN ] ],$C159)),"")</f>
        <v/>
      </c>
      <c r="I159" s="5" t="str">
        <f>IFERROR(TRIM(INDEX(CID_DB[Description],$C159)),"")</f>
        <v/>
      </c>
      <c r="J159" s="24" t="str">
        <f>IFERROR(TRIM(INDEX(CID_DB[Commercial Status],$C159)),"")</f>
        <v/>
      </c>
    </row>
    <row r="160" spans="3:10" x14ac:dyDescent="0.35">
      <c r="C160" s="16" t="str">
        <f t="array" ref="C160">IFERROR(LARGE(IF(ISNUMBER(SEARCH(TRIM(SUBSTITUTE($F$4,"-","")), CID_DB[Search Key])), MATCH(ROW(CID_DB[Search Key]), ROW(CID_DB[Search Key])), ""), ROWS($D$3:D156)),"")</f>
        <v/>
      </c>
      <c r="E160" s="5" t="str">
        <f>IFERROR(TRIM(INDEX(CID_DB[Case No],$C160)),"")</f>
        <v/>
      </c>
      <c r="F160" s="5" t="str">
        <f>IFERROR(TRIM(INDEX(CID_DB[Known Contractor '#1 PN],$C160)),"")</f>
        <v/>
      </c>
      <c r="G160" s="5" t="str">
        <f>IFERROR(TRIM(INDEX(CID_DB[Known Contractor '#2 PN],$C160)),"")</f>
        <v/>
      </c>
      <c r="H160" s="6" t="str">
        <f>IFERROR(TRIM(INDEX(CID_DB[ [ NSN ] ],$C160)),"")</f>
        <v/>
      </c>
      <c r="I160" s="5" t="str">
        <f>IFERROR(TRIM(INDEX(CID_DB[Description],$C160)),"")</f>
        <v/>
      </c>
      <c r="J160" s="24" t="str">
        <f>IFERROR(TRIM(INDEX(CID_DB[Commercial Status],$C160)),"")</f>
        <v/>
      </c>
    </row>
    <row r="161" spans="3:10" x14ac:dyDescent="0.35">
      <c r="C161" s="16" t="str">
        <f t="array" ref="C161">IFERROR(LARGE(IF(ISNUMBER(SEARCH(TRIM(SUBSTITUTE($F$4,"-","")), CID_DB[Search Key])), MATCH(ROW(CID_DB[Search Key]), ROW(CID_DB[Search Key])), ""), ROWS($D$3:D157)),"")</f>
        <v/>
      </c>
      <c r="E161" s="5" t="str">
        <f>IFERROR(TRIM(INDEX(CID_DB[Case No],$C161)),"")</f>
        <v/>
      </c>
      <c r="F161" s="5" t="str">
        <f>IFERROR(TRIM(INDEX(CID_DB[Known Contractor '#1 PN],$C161)),"")</f>
        <v/>
      </c>
      <c r="G161" s="5" t="str">
        <f>IFERROR(TRIM(INDEX(CID_DB[Known Contractor '#2 PN],$C161)),"")</f>
        <v/>
      </c>
      <c r="H161" s="6" t="str">
        <f>IFERROR(TRIM(INDEX(CID_DB[ [ NSN ] ],$C161)),"")</f>
        <v/>
      </c>
      <c r="I161" s="5" t="str">
        <f>IFERROR(TRIM(INDEX(CID_DB[Description],$C161)),"")</f>
        <v/>
      </c>
      <c r="J161" s="24" t="str">
        <f>IFERROR(TRIM(INDEX(CID_DB[Commercial Status],$C161)),"")</f>
        <v/>
      </c>
    </row>
    <row r="162" spans="3:10" x14ac:dyDescent="0.35">
      <c r="C162" s="16" t="str">
        <f t="array" ref="C162">IFERROR(LARGE(IF(ISNUMBER(SEARCH(TRIM(SUBSTITUTE($F$4,"-","")), CID_DB[Search Key])), MATCH(ROW(CID_DB[Search Key]), ROW(CID_DB[Search Key])), ""), ROWS($D$3:D158)),"")</f>
        <v/>
      </c>
      <c r="E162" s="5" t="str">
        <f>IFERROR(TRIM(INDEX(CID_DB[Case No],$C162)),"")</f>
        <v/>
      </c>
      <c r="F162" s="5" t="str">
        <f>IFERROR(TRIM(INDEX(CID_DB[Known Contractor '#1 PN],$C162)),"")</f>
        <v/>
      </c>
      <c r="G162" s="5" t="str">
        <f>IFERROR(TRIM(INDEX(CID_DB[Known Contractor '#2 PN],$C162)),"")</f>
        <v/>
      </c>
      <c r="H162" s="6" t="str">
        <f>IFERROR(TRIM(INDEX(CID_DB[ [ NSN ] ],$C162)),"")</f>
        <v/>
      </c>
      <c r="I162" s="5" t="str">
        <f>IFERROR(TRIM(INDEX(CID_DB[Description],$C162)),"")</f>
        <v/>
      </c>
      <c r="J162" s="24" t="str">
        <f>IFERROR(TRIM(INDEX(CID_DB[Commercial Status],$C162)),"")</f>
        <v/>
      </c>
    </row>
    <row r="163" spans="3:10" x14ac:dyDescent="0.35">
      <c r="C163" s="16" t="str">
        <f t="array" ref="C163">IFERROR(LARGE(IF(ISNUMBER(SEARCH(TRIM(SUBSTITUTE($F$4,"-","")), CID_DB[Search Key])), MATCH(ROW(CID_DB[Search Key]), ROW(CID_DB[Search Key])), ""), ROWS($D$3:D159)),"")</f>
        <v/>
      </c>
      <c r="E163" s="5" t="str">
        <f>IFERROR(TRIM(INDEX(CID_DB[Case No],$C163)),"")</f>
        <v/>
      </c>
      <c r="F163" s="5" t="str">
        <f>IFERROR(TRIM(INDEX(CID_DB[Known Contractor '#1 PN],$C163)),"")</f>
        <v/>
      </c>
      <c r="G163" s="5" t="str">
        <f>IFERROR(TRIM(INDEX(CID_DB[Known Contractor '#2 PN],$C163)),"")</f>
        <v/>
      </c>
      <c r="H163" s="6" t="str">
        <f>IFERROR(TRIM(INDEX(CID_DB[ [ NSN ] ],$C163)),"")</f>
        <v/>
      </c>
      <c r="I163" s="5" t="str">
        <f>IFERROR(TRIM(INDEX(CID_DB[Description],$C163)),"")</f>
        <v/>
      </c>
      <c r="J163" s="24" t="str">
        <f>IFERROR(TRIM(INDEX(CID_DB[Commercial Status],$C163)),"")</f>
        <v/>
      </c>
    </row>
    <row r="164" spans="3:10" x14ac:dyDescent="0.35">
      <c r="C164" s="16" t="str">
        <f t="array" ref="C164">IFERROR(LARGE(IF(ISNUMBER(SEARCH(TRIM(SUBSTITUTE($F$4,"-","")), CID_DB[Search Key])), MATCH(ROW(CID_DB[Search Key]), ROW(CID_DB[Search Key])), ""), ROWS($D$3:D160)),"")</f>
        <v/>
      </c>
      <c r="E164" s="5" t="str">
        <f>IFERROR(TRIM(INDEX(CID_DB[Case No],$C164)),"")</f>
        <v/>
      </c>
      <c r="F164" s="5" t="str">
        <f>IFERROR(TRIM(INDEX(CID_DB[Known Contractor '#1 PN],$C164)),"")</f>
        <v/>
      </c>
      <c r="G164" s="5" t="str">
        <f>IFERROR(TRIM(INDEX(CID_DB[Known Contractor '#2 PN],$C164)),"")</f>
        <v/>
      </c>
      <c r="H164" s="6" t="str">
        <f>IFERROR(TRIM(INDEX(CID_DB[ [ NSN ] ],$C164)),"")</f>
        <v/>
      </c>
      <c r="I164" s="5" t="str">
        <f>IFERROR(TRIM(INDEX(CID_DB[Description],$C164)),"")</f>
        <v/>
      </c>
      <c r="J164" s="24" t="str">
        <f>IFERROR(TRIM(INDEX(CID_DB[Commercial Status],$C164)),"")</f>
        <v/>
      </c>
    </row>
    <row r="165" spans="3:10" x14ac:dyDescent="0.35">
      <c r="C165" s="16" t="str">
        <f t="array" ref="C165">IFERROR(LARGE(IF(ISNUMBER(SEARCH(TRIM(SUBSTITUTE($F$4,"-","")), CID_DB[Search Key])), MATCH(ROW(CID_DB[Search Key]), ROW(CID_DB[Search Key])), ""), ROWS($D$3:D161)),"")</f>
        <v/>
      </c>
      <c r="E165" s="5" t="str">
        <f>IFERROR(TRIM(INDEX(CID_DB[Case No],$C165)),"")</f>
        <v/>
      </c>
      <c r="F165" s="5" t="str">
        <f>IFERROR(TRIM(INDEX(CID_DB[Known Contractor '#1 PN],$C165)),"")</f>
        <v/>
      </c>
      <c r="G165" s="5" t="str">
        <f>IFERROR(TRIM(INDEX(CID_DB[Known Contractor '#2 PN],$C165)),"")</f>
        <v/>
      </c>
      <c r="H165" s="6" t="str">
        <f>IFERROR(TRIM(INDEX(CID_DB[ [ NSN ] ],$C165)),"")</f>
        <v/>
      </c>
      <c r="I165" s="5" t="str">
        <f>IFERROR(TRIM(INDEX(CID_DB[Description],$C165)),"")</f>
        <v/>
      </c>
      <c r="J165" s="24" t="str">
        <f>IFERROR(TRIM(INDEX(CID_DB[Commercial Status],$C165)),"")</f>
        <v/>
      </c>
    </row>
    <row r="166" spans="3:10" x14ac:dyDescent="0.35">
      <c r="C166" s="16" t="str">
        <f t="array" ref="C166">IFERROR(LARGE(IF(ISNUMBER(SEARCH(TRIM(SUBSTITUTE($F$4,"-","")), CID_DB[Search Key])), MATCH(ROW(CID_DB[Search Key]), ROW(CID_DB[Search Key])), ""), ROWS($D$3:D162)),"")</f>
        <v/>
      </c>
      <c r="E166" s="5" t="str">
        <f>IFERROR(TRIM(INDEX(CID_DB[Case No],$C166)),"")</f>
        <v/>
      </c>
      <c r="F166" s="5" t="str">
        <f>IFERROR(TRIM(INDEX(CID_DB[Known Contractor '#1 PN],$C166)),"")</f>
        <v/>
      </c>
      <c r="G166" s="5" t="str">
        <f>IFERROR(TRIM(INDEX(CID_DB[Known Contractor '#2 PN],$C166)),"")</f>
        <v/>
      </c>
      <c r="H166" s="6" t="str">
        <f>IFERROR(TRIM(INDEX(CID_DB[ [ NSN ] ],$C166)),"")</f>
        <v/>
      </c>
      <c r="I166" s="5" t="str">
        <f>IFERROR(TRIM(INDEX(CID_DB[Description],$C166)),"")</f>
        <v/>
      </c>
      <c r="J166" s="24" t="str">
        <f>IFERROR(TRIM(INDEX(CID_DB[Commercial Status],$C166)),"")</f>
        <v/>
      </c>
    </row>
    <row r="167" spans="3:10" x14ac:dyDescent="0.35">
      <c r="C167" s="16" t="str">
        <f t="array" ref="C167">IFERROR(LARGE(IF(ISNUMBER(SEARCH(TRIM(SUBSTITUTE($F$4,"-","")), CID_DB[Search Key])), MATCH(ROW(CID_DB[Search Key]), ROW(CID_DB[Search Key])), ""), ROWS($D$3:D163)),"")</f>
        <v/>
      </c>
      <c r="E167" s="5" t="str">
        <f>IFERROR(TRIM(INDEX(CID_DB[Case No],$C167)),"")</f>
        <v/>
      </c>
      <c r="F167" s="5" t="str">
        <f>IFERROR(TRIM(INDEX(CID_DB[Known Contractor '#1 PN],$C167)),"")</f>
        <v/>
      </c>
      <c r="G167" s="5" t="str">
        <f>IFERROR(TRIM(INDEX(CID_DB[Known Contractor '#2 PN],$C167)),"")</f>
        <v/>
      </c>
      <c r="H167" s="6" t="str">
        <f>IFERROR(TRIM(INDEX(CID_DB[ [ NSN ] ],$C167)),"")</f>
        <v/>
      </c>
      <c r="I167" s="5" t="str">
        <f>IFERROR(TRIM(INDEX(CID_DB[Description],$C167)),"")</f>
        <v/>
      </c>
      <c r="J167" s="24" t="str">
        <f>IFERROR(TRIM(INDEX(CID_DB[Commercial Status],$C167)),"")</f>
        <v/>
      </c>
    </row>
    <row r="168" spans="3:10" x14ac:dyDescent="0.35">
      <c r="C168" s="16" t="str">
        <f t="array" ref="C168">IFERROR(LARGE(IF(ISNUMBER(SEARCH(TRIM(SUBSTITUTE($F$4,"-","")), CID_DB[Search Key])), MATCH(ROW(CID_DB[Search Key]), ROW(CID_DB[Search Key])), ""), ROWS($D$3:D164)),"")</f>
        <v/>
      </c>
      <c r="E168" s="5" t="str">
        <f>IFERROR(TRIM(INDEX(CID_DB[Case No],$C168)),"")</f>
        <v/>
      </c>
      <c r="F168" s="5" t="str">
        <f>IFERROR(TRIM(INDEX(CID_DB[Known Contractor '#1 PN],$C168)),"")</f>
        <v/>
      </c>
      <c r="G168" s="5" t="str">
        <f>IFERROR(TRIM(INDEX(CID_DB[Known Contractor '#2 PN],$C168)),"")</f>
        <v/>
      </c>
      <c r="H168" s="6" t="str">
        <f>IFERROR(TRIM(INDEX(CID_DB[ [ NSN ] ],$C168)),"")</f>
        <v/>
      </c>
      <c r="I168" s="5" t="str">
        <f>IFERROR(TRIM(INDEX(CID_DB[Description],$C168)),"")</f>
        <v/>
      </c>
      <c r="J168" s="24" t="str">
        <f>IFERROR(TRIM(INDEX(CID_DB[Commercial Status],$C168)),"")</f>
        <v/>
      </c>
    </row>
    <row r="169" spans="3:10" x14ac:dyDescent="0.35">
      <c r="C169" s="16" t="str">
        <f t="array" ref="C169">IFERROR(LARGE(IF(ISNUMBER(SEARCH(TRIM(SUBSTITUTE($F$4,"-","")), CID_DB[Search Key])), MATCH(ROW(CID_DB[Search Key]), ROW(CID_DB[Search Key])), ""), ROWS($D$3:D165)),"")</f>
        <v/>
      </c>
      <c r="E169" s="5" t="str">
        <f>IFERROR(TRIM(INDEX(CID_DB[Case No],$C169)),"")</f>
        <v/>
      </c>
      <c r="F169" s="5" t="str">
        <f>IFERROR(TRIM(INDEX(CID_DB[Known Contractor '#1 PN],$C169)),"")</f>
        <v/>
      </c>
      <c r="G169" s="5" t="str">
        <f>IFERROR(TRIM(INDEX(CID_DB[Known Contractor '#2 PN],$C169)),"")</f>
        <v/>
      </c>
      <c r="H169" s="6" t="str">
        <f>IFERROR(TRIM(INDEX(CID_DB[ [ NSN ] ],$C169)),"")</f>
        <v/>
      </c>
      <c r="I169" s="5" t="str">
        <f>IFERROR(TRIM(INDEX(CID_DB[Description],$C169)),"")</f>
        <v/>
      </c>
      <c r="J169" s="24" t="str">
        <f>IFERROR(TRIM(INDEX(CID_DB[Commercial Status],$C169)),"")</f>
        <v/>
      </c>
    </row>
    <row r="170" spans="3:10" x14ac:dyDescent="0.35">
      <c r="C170" s="16" t="str">
        <f t="array" ref="C170">IFERROR(LARGE(IF(ISNUMBER(SEARCH(TRIM(SUBSTITUTE($F$4,"-","")), CID_DB[Search Key])), MATCH(ROW(CID_DB[Search Key]), ROW(CID_DB[Search Key])), ""), ROWS($D$3:D166)),"")</f>
        <v/>
      </c>
      <c r="E170" s="5" t="str">
        <f>IFERROR(TRIM(INDEX(CID_DB[Case No],$C170)),"")</f>
        <v/>
      </c>
      <c r="F170" s="5" t="str">
        <f>IFERROR(TRIM(INDEX(CID_DB[Known Contractor '#1 PN],$C170)),"")</f>
        <v/>
      </c>
      <c r="G170" s="5" t="str">
        <f>IFERROR(TRIM(INDEX(CID_DB[Known Contractor '#2 PN],$C170)),"")</f>
        <v/>
      </c>
      <c r="H170" s="6" t="str">
        <f>IFERROR(TRIM(INDEX(CID_DB[ [ NSN ] ],$C170)),"")</f>
        <v/>
      </c>
      <c r="I170" s="5" t="str">
        <f>IFERROR(TRIM(INDEX(CID_DB[Description],$C170)),"")</f>
        <v/>
      </c>
      <c r="J170" s="24" t="str">
        <f>IFERROR(TRIM(INDEX(CID_DB[Commercial Status],$C170)),"")</f>
        <v/>
      </c>
    </row>
    <row r="171" spans="3:10" x14ac:dyDescent="0.35">
      <c r="C171" s="16" t="str">
        <f t="array" ref="C171">IFERROR(LARGE(IF(ISNUMBER(SEARCH(TRIM(SUBSTITUTE($F$4,"-","")), CID_DB[Search Key])), MATCH(ROW(CID_DB[Search Key]), ROW(CID_DB[Search Key])), ""), ROWS($D$3:D167)),"")</f>
        <v/>
      </c>
      <c r="E171" s="5" t="str">
        <f>IFERROR(TRIM(INDEX(CID_DB[Case No],$C171)),"")</f>
        <v/>
      </c>
      <c r="F171" s="5" t="str">
        <f>IFERROR(TRIM(INDEX(CID_DB[Known Contractor '#1 PN],$C171)),"")</f>
        <v/>
      </c>
      <c r="G171" s="5" t="str">
        <f>IFERROR(TRIM(INDEX(CID_DB[Known Contractor '#2 PN],$C171)),"")</f>
        <v/>
      </c>
      <c r="H171" s="6" t="str">
        <f>IFERROR(TRIM(INDEX(CID_DB[ [ NSN ] ],$C171)),"")</f>
        <v/>
      </c>
      <c r="I171" s="5" t="str">
        <f>IFERROR(TRIM(INDEX(CID_DB[Description],$C171)),"")</f>
        <v/>
      </c>
      <c r="J171" s="24" t="str">
        <f>IFERROR(TRIM(INDEX(CID_DB[Commercial Status],$C171)),"")</f>
        <v/>
      </c>
    </row>
    <row r="172" spans="3:10" x14ac:dyDescent="0.35">
      <c r="C172" s="16" t="str">
        <f t="array" ref="C172">IFERROR(LARGE(IF(ISNUMBER(SEARCH(TRIM(SUBSTITUTE($F$4,"-","")), CID_DB[Search Key])), MATCH(ROW(CID_DB[Search Key]), ROW(CID_DB[Search Key])), ""), ROWS($D$3:D168)),"")</f>
        <v/>
      </c>
      <c r="E172" s="5" t="str">
        <f>IFERROR(TRIM(INDEX(CID_DB[Case No],$C172)),"")</f>
        <v/>
      </c>
      <c r="F172" s="5" t="str">
        <f>IFERROR(TRIM(INDEX(CID_DB[Known Contractor '#1 PN],$C172)),"")</f>
        <v/>
      </c>
      <c r="G172" s="5" t="str">
        <f>IFERROR(TRIM(INDEX(CID_DB[Known Contractor '#2 PN],$C172)),"")</f>
        <v/>
      </c>
      <c r="H172" s="6" t="str">
        <f>IFERROR(TRIM(INDEX(CID_DB[ [ NSN ] ],$C172)),"")</f>
        <v/>
      </c>
      <c r="I172" s="5" t="str">
        <f>IFERROR(TRIM(INDEX(CID_DB[Description],$C172)),"")</f>
        <v/>
      </c>
      <c r="J172" s="24" t="str">
        <f>IFERROR(TRIM(INDEX(CID_DB[Commercial Status],$C172)),"")</f>
        <v/>
      </c>
    </row>
    <row r="173" spans="3:10" x14ac:dyDescent="0.35">
      <c r="C173" s="16" t="str">
        <f t="array" ref="C173">IFERROR(LARGE(IF(ISNUMBER(SEARCH(TRIM(SUBSTITUTE($F$4,"-","")), CID_DB[Search Key])), MATCH(ROW(CID_DB[Search Key]), ROW(CID_DB[Search Key])), ""), ROWS($D$3:D169)),"")</f>
        <v/>
      </c>
      <c r="E173" s="5" t="str">
        <f>IFERROR(TRIM(INDEX(CID_DB[Case No],$C173)),"")</f>
        <v/>
      </c>
      <c r="F173" s="5" t="str">
        <f>IFERROR(TRIM(INDEX(CID_DB[Known Contractor '#1 PN],$C173)),"")</f>
        <v/>
      </c>
      <c r="G173" s="5" t="str">
        <f>IFERROR(TRIM(INDEX(CID_DB[Known Contractor '#2 PN],$C173)),"")</f>
        <v/>
      </c>
      <c r="H173" s="6" t="str">
        <f>IFERROR(TRIM(INDEX(CID_DB[ [ NSN ] ],$C173)),"")</f>
        <v/>
      </c>
      <c r="I173" s="5" t="str">
        <f>IFERROR(TRIM(INDEX(CID_DB[Description],$C173)),"")</f>
        <v/>
      </c>
      <c r="J173" s="24" t="str">
        <f>IFERROR(TRIM(INDEX(CID_DB[Commercial Status],$C173)),"")</f>
        <v/>
      </c>
    </row>
    <row r="174" spans="3:10" x14ac:dyDescent="0.35">
      <c r="C174" s="16" t="str">
        <f t="array" ref="C174">IFERROR(LARGE(IF(ISNUMBER(SEARCH(TRIM(SUBSTITUTE($F$4,"-","")), CID_DB[Search Key])), MATCH(ROW(CID_DB[Search Key]), ROW(CID_DB[Search Key])), ""), ROWS($D$3:D170)),"")</f>
        <v/>
      </c>
      <c r="E174" s="5" t="str">
        <f>IFERROR(TRIM(INDEX(CID_DB[Case No],$C174)),"")</f>
        <v/>
      </c>
      <c r="F174" s="5" t="str">
        <f>IFERROR(TRIM(INDEX(CID_DB[Known Contractor '#1 PN],$C174)),"")</f>
        <v/>
      </c>
      <c r="G174" s="5" t="str">
        <f>IFERROR(TRIM(INDEX(CID_DB[Known Contractor '#2 PN],$C174)),"")</f>
        <v/>
      </c>
      <c r="H174" s="6" t="str">
        <f>IFERROR(TRIM(INDEX(CID_DB[ [ NSN ] ],$C174)),"")</f>
        <v/>
      </c>
      <c r="I174" s="5" t="str">
        <f>IFERROR(TRIM(INDEX(CID_DB[Description],$C174)),"")</f>
        <v/>
      </c>
      <c r="J174" s="24" t="str">
        <f>IFERROR(TRIM(INDEX(CID_DB[Commercial Status],$C174)),"")</f>
        <v/>
      </c>
    </row>
    <row r="175" spans="3:10" x14ac:dyDescent="0.35">
      <c r="C175" s="16" t="str">
        <f t="array" ref="C175">IFERROR(LARGE(IF(ISNUMBER(SEARCH(TRIM(SUBSTITUTE($F$4,"-","")), CID_DB[Search Key])), MATCH(ROW(CID_DB[Search Key]), ROW(CID_DB[Search Key])), ""), ROWS($D$3:D171)),"")</f>
        <v/>
      </c>
      <c r="E175" s="5" t="str">
        <f>IFERROR(TRIM(INDEX(CID_DB[Case No],$C175)),"")</f>
        <v/>
      </c>
      <c r="F175" s="5" t="str">
        <f>IFERROR(TRIM(INDEX(CID_DB[Known Contractor '#1 PN],$C175)),"")</f>
        <v/>
      </c>
      <c r="G175" s="5" t="str">
        <f>IFERROR(TRIM(INDEX(CID_DB[Known Contractor '#2 PN],$C175)),"")</f>
        <v/>
      </c>
      <c r="H175" s="6" t="str">
        <f>IFERROR(TRIM(INDEX(CID_DB[ [ NSN ] ],$C175)),"")</f>
        <v/>
      </c>
      <c r="I175" s="5" t="str">
        <f>IFERROR(TRIM(INDEX(CID_DB[Description],$C175)),"")</f>
        <v/>
      </c>
      <c r="J175" s="24" t="str">
        <f>IFERROR(TRIM(INDEX(CID_DB[Commercial Status],$C175)),"")</f>
        <v/>
      </c>
    </row>
    <row r="176" spans="3:10" x14ac:dyDescent="0.35">
      <c r="C176" s="16" t="str">
        <f t="array" ref="C176">IFERROR(LARGE(IF(ISNUMBER(SEARCH(TRIM(SUBSTITUTE($F$4,"-","")), CID_DB[Search Key])), MATCH(ROW(CID_DB[Search Key]), ROW(CID_DB[Search Key])), ""), ROWS($D$3:D172)),"")</f>
        <v/>
      </c>
      <c r="E176" s="5" t="str">
        <f>IFERROR(TRIM(INDEX(CID_DB[Case No],$C176)),"")</f>
        <v/>
      </c>
      <c r="F176" s="5" t="str">
        <f>IFERROR(TRIM(INDEX(CID_DB[Known Contractor '#1 PN],$C176)),"")</f>
        <v/>
      </c>
      <c r="G176" s="5" t="str">
        <f>IFERROR(TRIM(INDEX(CID_DB[Known Contractor '#2 PN],$C176)),"")</f>
        <v/>
      </c>
      <c r="H176" s="6" t="str">
        <f>IFERROR(TRIM(INDEX(CID_DB[ [ NSN ] ],$C176)),"")</f>
        <v/>
      </c>
      <c r="I176" s="5" t="str">
        <f>IFERROR(TRIM(INDEX(CID_DB[Description],$C176)),"")</f>
        <v/>
      </c>
      <c r="J176" s="24" t="str">
        <f>IFERROR(TRIM(INDEX(CID_DB[Commercial Status],$C176)),"")</f>
        <v/>
      </c>
    </row>
    <row r="177" spans="3:10" x14ac:dyDescent="0.35">
      <c r="C177" s="16" t="str">
        <f t="array" ref="C177">IFERROR(LARGE(IF(ISNUMBER(SEARCH(TRIM(SUBSTITUTE($F$4,"-","")), CID_DB[Search Key])), MATCH(ROW(CID_DB[Search Key]), ROW(CID_DB[Search Key])), ""), ROWS($D$3:D173)),"")</f>
        <v/>
      </c>
      <c r="E177" s="5" t="str">
        <f>IFERROR(TRIM(INDEX(CID_DB[Case No],$C177)),"")</f>
        <v/>
      </c>
      <c r="F177" s="5" t="str">
        <f>IFERROR(TRIM(INDEX(CID_DB[Known Contractor '#1 PN],$C177)),"")</f>
        <v/>
      </c>
      <c r="G177" s="5" t="str">
        <f>IFERROR(TRIM(INDEX(CID_DB[Known Contractor '#2 PN],$C177)),"")</f>
        <v/>
      </c>
      <c r="H177" s="6" t="str">
        <f>IFERROR(TRIM(INDEX(CID_DB[ [ NSN ] ],$C177)),"")</f>
        <v/>
      </c>
      <c r="I177" s="5" t="str">
        <f>IFERROR(TRIM(INDEX(CID_DB[Description],$C177)),"")</f>
        <v/>
      </c>
      <c r="J177" s="24" t="str">
        <f>IFERROR(TRIM(INDEX(CID_DB[Commercial Status],$C177)),"")</f>
        <v/>
      </c>
    </row>
    <row r="178" spans="3:10" x14ac:dyDescent="0.35">
      <c r="C178" s="16" t="str">
        <f t="array" ref="C178">IFERROR(LARGE(IF(ISNUMBER(SEARCH(TRIM(SUBSTITUTE($F$4,"-","")), CID_DB[Search Key])), MATCH(ROW(CID_DB[Search Key]), ROW(CID_DB[Search Key])), ""), ROWS($D$3:D174)),"")</f>
        <v/>
      </c>
      <c r="E178" s="5" t="str">
        <f>IFERROR(TRIM(INDEX(CID_DB[Case No],$C178)),"")</f>
        <v/>
      </c>
      <c r="F178" s="5" t="str">
        <f>IFERROR(TRIM(INDEX(CID_DB[Known Contractor '#1 PN],$C178)),"")</f>
        <v/>
      </c>
      <c r="G178" s="5" t="str">
        <f>IFERROR(TRIM(INDEX(CID_DB[Known Contractor '#2 PN],$C178)),"")</f>
        <v/>
      </c>
      <c r="H178" s="6" t="str">
        <f>IFERROR(TRIM(INDEX(CID_DB[ [ NSN ] ],$C178)),"")</f>
        <v/>
      </c>
      <c r="I178" s="5" t="str">
        <f>IFERROR(TRIM(INDEX(CID_DB[Description],$C178)),"")</f>
        <v/>
      </c>
      <c r="J178" s="24" t="str">
        <f>IFERROR(TRIM(INDEX(CID_DB[Commercial Status],$C178)),"")</f>
        <v/>
      </c>
    </row>
    <row r="179" spans="3:10" x14ac:dyDescent="0.35">
      <c r="C179" s="16" t="str">
        <f t="array" ref="C179">IFERROR(LARGE(IF(ISNUMBER(SEARCH(TRIM(SUBSTITUTE($F$4,"-","")), CID_DB[Search Key])), MATCH(ROW(CID_DB[Search Key]), ROW(CID_DB[Search Key])), ""), ROWS($D$3:D175)),"")</f>
        <v/>
      </c>
      <c r="E179" s="5" t="str">
        <f>IFERROR(TRIM(INDEX(CID_DB[Case No],$C179)),"")</f>
        <v/>
      </c>
      <c r="F179" s="5" t="str">
        <f>IFERROR(TRIM(INDEX(CID_DB[Known Contractor '#1 PN],$C179)),"")</f>
        <v/>
      </c>
      <c r="G179" s="5" t="str">
        <f>IFERROR(TRIM(INDEX(CID_DB[Known Contractor '#2 PN],$C179)),"")</f>
        <v/>
      </c>
      <c r="H179" s="6" t="str">
        <f>IFERROR(TRIM(INDEX(CID_DB[ [ NSN ] ],$C179)),"")</f>
        <v/>
      </c>
      <c r="I179" s="5" t="str">
        <f>IFERROR(TRIM(INDEX(CID_DB[Description],$C179)),"")</f>
        <v/>
      </c>
      <c r="J179" s="24" t="str">
        <f>IFERROR(TRIM(INDEX(CID_DB[Commercial Status],$C179)),"")</f>
        <v/>
      </c>
    </row>
    <row r="180" spans="3:10" x14ac:dyDescent="0.35">
      <c r="C180" s="16" t="str">
        <f t="array" ref="C180">IFERROR(LARGE(IF(ISNUMBER(SEARCH(TRIM(SUBSTITUTE($F$4,"-","")), CID_DB[Search Key])), MATCH(ROW(CID_DB[Search Key]), ROW(CID_DB[Search Key])), ""), ROWS($D$3:D176)),"")</f>
        <v/>
      </c>
      <c r="E180" s="5" t="str">
        <f>IFERROR(TRIM(INDEX(CID_DB[Case No],$C180)),"")</f>
        <v/>
      </c>
      <c r="F180" s="5" t="str">
        <f>IFERROR(TRIM(INDEX(CID_DB[Known Contractor '#1 PN],$C180)),"")</f>
        <v/>
      </c>
      <c r="G180" s="5" t="str">
        <f>IFERROR(TRIM(INDEX(CID_DB[Known Contractor '#2 PN],$C180)),"")</f>
        <v/>
      </c>
      <c r="H180" s="6" t="str">
        <f>IFERROR(TRIM(INDEX(CID_DB[ [ NSN ] ],$C180)),"")</f>
        <v/>
      </c>
      <c r="I180" s="5" t="str">
        <f>IFERROR(TRIM(INDEX(CID_DB[Description],$C180)),"")</f>
        <v/>
      </c>
      <c r="J180" s="24" t="str">
        <f>IFERROR(TRIM(INDEX(CID_DB[Commercial Status],$C180)),"")</f>
        <v/>
      </c>
    </row>
    <row r="181" spans="3:10" x14ac:dyDescent="0.35">
      <c r="C181" s="16" t="str">
        <f t="array" ref="C181">IFERROR(LARGE(IF(ISNUMBER(SEARCH(TRIM(SUBSTITUTE($F$4,"-","")), CID_DB[Search Key])), MATCH(ROW(CID_DB[Search Key]), ROW(CID_DB[Search Key])), ""), ROWS($D$3:D177)),"")</f>
        <v/>
      </c>
      <c r="E181" s="5" t="str">
        <f>IFERROR(TRIM(INDEX(CID_DB[Case No],$C181)),"")</f>
        <v/>
      </c>
      <c r="F181" s="5" t="str">
        <f>IFERROR(TRIM(INDEX(CID_DB[Known Contractor '#1 PN],$C181)),"")</f>
        <v/>
      </c>
      <c r="G181" s="5" t="str">
        <f>IFERROR(TRIM(INDEX(CID_DB[Known Contractor '#2 PN],$C181)),"")</f>
        <v/>
      </c>
      <c r="H181" s="6" t="str">
        <f>IFERROR(TRIM(INDEX(CID_DB[ [ NSN ] ],$C181)),"")</f>
        <v/>
      </c>
      <c r="I181" s="5" t="str">
        <f>IFERROR(TRIM(INDEX(CID_DB[Description],$C181)),"")</f>
        <v/>
      </c>
      <c r="J181" s="24" t="str">
        <f>IFERROR(TRIM(INDEX(CID_DB[Commercial Status],$C181)),"")</f>
        <v/>
      </c>
    </row>
    <row r="182" spans="3:10" x14ac:dyDescent="0.35">
      <c r="C182" s="16" t="str">
        <f t="array" ref="C182">IFERROR(LARGE(IF(ISNUMBER(SEARCH(TRIM(SUBSTITUTE($F$4,"-","")), CID_DB[Search Key])), MATCH(ROW(CID_DB[Search Key]), ROW(CID_DB[Search Key])), ""), ROWS($D$3:D178)),"")</f>
        <v/>
      </c>
      <c r="E182" s="5" t="str">
        <f>IFERROR(TRIM(INDEX(CID_DB[Case No],$C182)),"")</f>
        <v/>
      </c>
      <c r="F182" s="5" t="str">
        <f>IFERROR(TRIM(INDEX(CID_DB[Known Contractor '#1 PN],$C182)),"")</f>
        <v/>
      </c>
      <c r="G182" s="5" t="str">
        <f>IFERROR(TRIM(INDEX(CID_DB[Known Contractor '#2 PN],$C182)),"")</f>
        <v/>
      </c>
      <c r="H182" s="6" t="str">
        <f>IFERROR(TRIM(INDEX(CID_DB[ [ NSN ] ],$C182)),"")</f>
        <v/>
      </c>
      <c r="I182" s="5" t="str">
        <f>IFERROR(TRIM(INDEX(CID_DB[Description],$C182)),"")</f>
        <v/>
      </c>
      <c r="J182" s="24" t="str">
        <f>IFERROR(TRIM(INDEX(CID_DB[Commercial Status],$C182)),"")</f>
        <v/>
      </c>
    </row>
    <row r="183" spans="3:10" x14ac:dyDescent="0.35">
      <c r="C183" s="16" t="str">
        <f t="array" ref="C183">IFERROR(LARGE(IF(ISNUMBER(SEARCH(TRIM(SUBSTITUTE($F$4,"-","")), CID_DB[Search Key])), MATCH(ROW(CID_DB[Search Key]), ROW(CID_DB[Search Key])), ""), ROWS($D$3:D179)),"")</f>
        <v/>
      </c>
      <c r="E183" s="5" t="str">
        <f>IFERROR(TRIM(INDEX(CID_DB[Case No],$C183)),"")</f>
        <v/>
      </c>
      <c r="F183" s="5" t="str">
        <f>IFERROR(TRIM(INDEX(CID_DB[Known Contractor '#1 PN],$C183)),"")</f>
        <v/>
      </c>
      <c r="G183" s="5" t="str">
        <f>IFERROR(TRIM(INDEX(CID_DB[Known Contractor '#2 PN],$C183)),"")</f>
        <v/>
      </c>
      <c r="H183" s="6" t="str">
        <f>IFERROR(TRIM(INDEX(CID_DB[ [ NSN ] ],$C183)),"")</f>
        <v/>
      </c>
      <c r="I183" s="5" t="str">
        <f>IFERROR(TRIM(INDEX(CID_DB[Description],$C183)),"")</f>
        <v/>
      </c>
      <c r="J183" s="24" t="str">
        <f>IFERROR(TRIM(INDEX(CID_DB[Commercial Status],$C183)),"")</f>
        <v/>
      </c>
    </row>
    <row r="184" spans="3:10" x14ac:dyDescent="0.35">
      <c r="C184" s="16" t="str">
        <f t="array" ref="C184">IFERROR(LARGE(IF(ISNUMBER(SEARCH(TRIM(SUBSTITUTE($F$4,"-","")), CID_DB[Search Key])), MATCH(ROW(CID_DB[Search Key]), ROW(CID_DB[Search Key])), ""), ROWS($D$3:D180)),"")</f>
        <v/>
      </c>
      <c r="E184" s="5" t="str">
        <f>IFERROR(TRIM(INDEX(CID_DB[Case No],$C184)),"")</f>
        <v/>
      </c>
      <c r="F184" s="5" t="str">
        <f>IFERROR(TRIM(INDEX(CID_DB[Known Contractor '#1 PN],$C184)),"")</f>
        <v/>
      </c>
      <c r="G184" s="5" t="str">
        <f>IFERROR(TRIM(INDEX(CID_DB[Known Contractor '#2 PN],$C184)),"")</f>
        <v/>
      </c>
      <c r="H184" s="6" t="str">
        <f>IFERROR(TRIM(INDEX(CID_DB[ [ NSN ] ],$C184)),"")</f>
        <v/>
      </c>
      <c r="I184" s="5" t="str">
        <f>IFERROR(TRIM(INDEX(CID_DB[Description],$C184)),"")</f>
        <v/>
      </c>
      <c r="J184" s="24" t="str">
        <f>IFERROR(TRIM(INDEX(CID_DB[Commercial Status],$C184)),"")</f>
        <v/>
      </c>
    </row>
    <row r="185" spans="3:10" x14ac:dyDescent="0.35">
      <c r="C185" s="16" t="str">
        <f t="array" ref="C185">IFERROR(LARGE(IF(ISNUMBER(SEARCH(TRIM(SUBSTITUTE($F$4,"-","")), CID_DB[Search Key])), MATCH(ROW(CID_DB[Search Key]), ROW(CID_DB[Search Key])), ""), ROWS($D$3:D181)),"")</f>
        <v/>
      </c>
      <c r="E185" s="5" t="str">
        <f>IFERROR(TRIM(INDEX(CID_DB[Case No],$C185)),"")</f>
        <v/>
      </c>
      <c r="F185" s="5" t="str">
        <f>IFERROR(TRIM(INDEX(CID_DB[Known Contractor '#1 PN],$C185)),"")</f>
        <v/>
      </c>
      <c r="G185" s="5" t="str">
        <f>IFERROR(TRIM(INDEX(CID_DB[Known Contractor '#2 PN],$C185)),"")</f>
        <v/>
      </c>
      <c r="H185" s="6" t="str">
        <f>IFERROR(TRIM(INDEX(CID_DB[ [ NSN ] ],$C185)),"")</f>
        <v/>
      </c>
      <c r="I185" s="5" t="str">
        <f>IFERROR(TRIM(INDEX(CID_DB[Description],$C185)),"")</f>
        <v/>
      </c>
      <c r="J185" s="24" t="str">
        <f>IFERROR(TRIM(INDEX(CID_DB[Commercial Status],$C185)),"")</f>
        <v/>
      </c>
    </row>
    <row r="186" spans="3:10" x14ac:dyDescent="0.35">
      <c r="C186" s="16" t="str">
        <f t="array" ref="C186">IFERROR(LARGE(IF(ISNUMBER(SEARCH(TRIM(SUBSTITUTE($F$4,"-","")), CID_DB[Search Key])), MATCH(ROW(CID_DB[Search Key]), ROW(CID_DB[Search Key])), ""), ROWS($D$3:D182)),"")</f>
        <v/>
      </c>
      <c r="E186" s="5" t="str">
        <f>IFERROR(TRIM(INDEX(CID_DB[Case No],$C186)),"")</f>
        <v/>
      </c>
      <c r="F186" s="5" t="str">
        <f>IFERROR(TRIM(INDEX(CID_DB[Known Contractor '#1 PN],$C186)),"")</f>
        <v/>
      </c>
      <c r="G186" s="5" t="str">
        <f>IFERROR(TRIM(INDEX(CID_DB[Known Contractor '#2 PN],$C186)),"")</f>
        <v/>
      </c>
      <c r="H186" s="6" t="str">
        <f>IFERROR(TRIM(INDEX(CID_DB[ [ NSN ] ],$C186)),"")</f>
        <v/>
      </c>
      <c r="I186" s="5" t="str">
        <f>IFERROR(TRIM(INDEX(CID_DB[Description],$C186)),"")</f>
        <v/>
      </c>
      <c r="J186" s="24" t="str">
        <f>IFERROR(TRIM(INDEX(CID_DB[Commercial Status],$C186)),"")</f>
        <v/>
      </c>
    </row>
    <row r="187" spans="3:10" x14ac:dyDescent="0.35">
      <c r="C187" s="16" t="str">
        <f t="array" ref="C187">IFERROR(LARGE(IF(ISNUMBER(SEARCH(TRIM(SUBSTITUTE($F$4,"-","")), CID_DB[Search Key])), MATCH(ROW(CID_DB[Search Key]), ROW(CID_DB[Search Key])), ""), ROWS($D$3:D183)),"")</f>
        <v/>
      </c>
      <c r="E187" s="5" t="str">
        <f>IFERROR(TRIM(INDEX(CID_DB[Case No],$C187)),"")</f>
        <v/>
      </c>
      <c r="F187" s="5" t="str">
        <f>IFERROR(TRIM(INDEX(CID_DB[Known Contractor '#1 PN],$C187)),"")</f>
        <v/>
      </c>
      <c r="G187" s="5" t="str">
        <f>IFERROR(TRIM(INDEX(CID_DB[Known Contractor '#2 PN],$C187)),"")</f>
        <v/>
      </c>
      <c r="H187" s="6" t="str">
        <f>IFERROR(TRIM(INDEX(CID_DB[ [ NSN ] ],$C187)),"")</f>
        <v/>
      </c>
      <c r="I187" s="5" t="str">
        <f>IFERROR(TRIM(INDEX(CID_DB[Description],$C187)),"")</f>
        <v/>
      </c>
      <c r="J187" s="24" t="str">
        <f>IFERROR(TRIM(INDEX(CID_DB[Commercial Status],$C187)),"")</f>
        <v/>
      </c>
    </row>
    <row r="188" spans="3:10" x14ac:dyDescent="0.35">
      <c r="C188" s="16" t="str">
        <f t="array" ref="C188">IFERROR(LARGE(IF(ISNUMBER(SEARCH(TRIM(SUBSTITUTE($F$4,"-","")), CID_DB[Search Key])), MATCH(ROW(CID_DB[Search Key]), ROW(CID_DB[Search Key])), ""), ROWS($D$3:D184)),"")</f>
        <v/>
      </c>
      <c r="E188" s="5" t="str">
        <f>IFERROR(TRIM(INDEX(CID_DB[Case No],$C188)),"")</f>
        <v/>
      </c>
      <c r="F188" s="5" t="str">
        <f>IFERROR(TRIM(INDEX(CID_DB[Known Contractor '#1 PN],$C188)),"")</f>
        <v/>
      </c>
      <c r="G188" s="5" t="str">
        <f>IFERROR(TRIM(INDEX(CID_DB[Known Contractor '#2 PN],$C188)),"")</f>
        <v/>
      </c>
      <c r="H188" s="6" t="str">
        <f>IFERROR(TRIM(INDEX(CID_DB[ [ NSN ] ],$C188)),"")</f>
        <v/>
      </c>
      <c r="I188" s="5" t="str">
        <f>IFERROR(TRIM(INDEX(CID_DB[Description],$C188)),"")</f>
        <v/>
      </c>
      <c r="J188" s="24" t="str">
        <f>IFERROR(TRIM(INDEX(CID_DB[Commercial Status],$C188)),"")</f>
        <v/>
      </c>
    </row>
    <row r="189" spans="3:10" x14ac:dyDescent="0.35">
      <c r="C189" s="16" t="str">
        <f t="array" ref="C189">IFERROR(LARGE(IF(ISNUMBER(SEARCH(TRIM(SUBSTITUTE($F$4,"-","")), CID_DB[Search Key])), MATCH(ROW(CID_DB[Search Key]), ROW(CID_DB[Search Key])), ""), ROWS($D$3:D185)),"")</f>
        <v/>
      </c>
      <c r="E189" s="5" t="str">
        <f>IFERROR(TRIM(INDEX(CID_DB[Case No],$C189)),"")</f>
        <v/>
      </c>
      <c r="F189" s="5" t="str">
        <f>IFERROR(TRIM(INDEX(CID_DB[Known Contractor '#1 PN],$C189)),"")</f>
        <v/>
      </c>
      <c r="G189" s="5" t="str">
        <f>IFERROR(TRIM(INDEX(CID_DB[Known Contractor '#2 PN],$C189)),"")</f>
        <v/>
      </c>
      <c r="H189" s="6" t="str">
        <f>IFERROR(TRIM(INDEX(CID_DB[ [ NSN ] ],$C189)),"")</f>
        <v/>
      </c>
      <c r="I189" s="5" t="str">
        <f>IFERROR(TRIM(INDEX(CID_DB[Description],$C189)),"")</f>
        <v/>
      </c>
      <c r="J189" s="24" t="str">
        <f>IFERROR(TRIM(INDEX(CID_DB[Commercial Status],$C189)),"")</f>
        <v/>
      </c>
    </row>
    <row r="190" spans="3:10" x14ac:dyDescent="0.35">
      <c r="C190" s="16" t="str">
        <f t="array" ref="C190">IFERROR(LARGE(IF(ISNUMBER(SEARCH(TRIM(SUBSTITUTE($F$4,"-","")), CID_DB[Search Key])), MATCH(ROW(CID_DB[Search Key]), ROW(CID_DB[Search Key])), ""), ROWS($D$3:D186)),"")</f>
        <v/>
      </c>
      <c r="E190" s="5" t="str">
        <f>IFERROR(TRIM(INDEX(CID_DB[Case No],$C190)),"")</f>
        <v/>
      </c>
      <c r="F190" s="5" t="str">
        <f>IFERROR(TRIM(INDEX(CID_DB[Known Contractor '#1 PN],$C190)),"")</f>
        <v/>
      </c>
      <c r="G190" s="5" t="str">
        <f>IFERROR(TRIM(INDEX(CID_DB[Known Contractor '#2 PN],$C190)),"")</f>
        <v/>
      </c>
      <c r="H190" s="6" t="str">
        <f>IFERROR(TRIM(INDEX(CID_DB[ [ NSN ] ],$C190)),"")</f>
        <v/>
      </c>
      <c r="I190" s="5" t="str">
        <f>IFERROR(TRIM(INDEX(CID_DB[Description],$C190)),"")</f>
        <v/>
      </c>
      <c r="J190" s="24" t="str">
        <f>IFERROR(TRIM(INDEX(CID_DB[Commercial Status],$C190)),"")</f>
        <v/>
      </c>
    </row>
    <row r="191" spans="3:10" x14ac:dyDescent="0.35">
      <c r="C191" s="16" t="str">
        <f t="array" ref="C191">IFERROR(LARGE(IF(ISNUMBER(SEARCH(TRIM(SUBSTITUTE($F$4,"-","")), CID_DB[Search Key])), MATCH(ROW(CID_DB[Search Key]), ROW(CID_DB[Search Key])), ""), ROWS($D$3:D187)),"")</f>
        <v/>
      </c>
      <c r="E191" s="5" t="str">
        <f>IFERROR(TRIM(INDEX(CID_DB[Case No],$C191)),"")</f>
        <v/>
      </c>
      <c r="F191" s="5" t="str">
        <f>IFERROR(TRIM(INDEX(CID_DB[Known Contractor '#1 PN],$C191)),"")</f>
        <v/>
      </c>
      <c r="G191" s="5" t="str">
        <f>IFERROR(TRIM(INDEX(CID_DB[Known Contractor '#2 PN],$C191)),"")</f>
        <v/>
      </c>
      <c r="H191" s="6" t="str">
        <f>IFERROR(TRIM(INDEX(CID_DB[ [ NSN ] ],$C191)),"")</f>
        <v/>
      </c>
      <c r="I191" s="5" t="str">
        <f>IFERROR(TRIM(INDEX(CID_DB[Description],$C191)),"")</f>
        <v/>
      </c>
      <c r="J191" s="24" t="str">
        <f>IFERROR(TRIM(INDEX(CID_DB[Commercial Status],$C191)),"")</f>
        <v/>
      </c>
    </row>
    <row r="192" spans="3:10" x14ac:dyDescent="0.35">
      <c r="C192" s="16" t="str">
        <f t="array" ref="C192">IFERROR(LARGE(IF(ISNUMBER(SEARCH(TRIM(SUBSTITUTE($F$4,"-","")), CID_DB[Search Key])), MATCH(ROW(CID_DB[Search Key]), ROW(CID_DB[Search Key])), ""), ROWS($D$3:D188)),"")</f>
        <v/>
      </c>
      <c r="E192" s="5" t="str">
        <f>IFERROR(TRIM(INDEX(CID_DB[Case No],$C192)),"")</f>
        <v/>
      </c>
      <c r="F192" s="5" t="str">
        <f>IFERROR(TRIM(INDEX(CID_DB[Known Contractor '#1 PN],$C192)),"")</f>
        <v/>
      </c>
      <c r="G192" s="5" t="str">
        <f>IFERROR(TRIM(INDEX(CID_DB[Known Contractor '#2 PN],$C192)),"")</f>
        <v/>
      </c>
      <c r="H192" s="6" t="str">
        <f>IFERROR(TRIM(INDEX(CID_DB[ [ NSN ] ],$C192)),"")</f>
        <v/>
      </c>
      <c r="I192" s="5" t="str">
        <f>IFERROR(TRIM(INDEX(CID_DB[Description],$C192)),"")</f>
        <v/>
      </c>
      <c r="J192" s="24" t="str">
        <f>IFERROR(TRIM(INDEX(CID_DB[Commercial Status],$C192)),"")</f>
        <v/>
      </c>
    </row>
    <row r="193" spans="3:10" x14ac:dyDescent="0.35">
      <c r="C193" s="16" t="str">
        <f t="array" ref="C193">IFERROR(LARGE(IF(ISNUMBER(SEARCH(TRIM(SUBSTITUTE($F$4,"-","")), CID_DB[Search Key])), MATCH(ROW(CID_DB[Search Key]), ROW(CID_DB[Search Key])), ""), ROWS($D$3:D189)),"")</f>
        <v/>
      </c>
      <c r="E193" s="5" t="str">
        <f>IFERROR(TRIM(INDEX(CID_DB[Case No],$C193)),"")</f>
        <v/>
      </c>
      <c r="F193" s="5" t="str">
        <f>IFERROR(TRIM(INDEX(CID_DB[Known Contractor '#1 PN],$C193)),"")</f>
        <v/>
      </c>
      <c r="G193" s="5" t="str">
        <f>IFERROR(TRIM(INDEX(CID_DB[Known Contractor '#2 PN],$C193)),"")</f>
        <v/>
      </c>
      <c r="H193" s="6" t="str">
        <f>IFERROR(TRIM(INDEX(CID_DB[ [ NSN ] ],$C193)),"")</f>
        <v/>
      </c>
      <c r="I193" s="5" t="str">
        <f>IFERROR(TRIM(INDEX(CID_DB[Description],$C193)),"")</f>
        <v/>
      </c>
      <c r="J193" s="24" t="str">
        <f>IFERROR(TRIM(INDEX(CID_DB[Commercial Status],$C193)),"")</f>
        <v/>
      </c>
    </row>
    <row r="194" spans="3:10" x14ac:dyDescent="0.35">
      <c r="C194" s="16" t="str">
        <f t="array" ref="C194">IFERROR(LARGE(IF(ISNUMBER(SEARCH(TRIM(SUBSTITUTE($F$4,"-","")), CID_DB[Search Key])), MATCH(ROW(CID_DB[Search Key]), ROW(CID_DB[Search Key])), ""), ROWS($D$3:D190)),"")</f>
        <v/>
      </c>
      <c r="E194" s="5" t="str">
        <f>IFERROR(TRIM(INDEX(CID_DB[Case No],$C194)),"")</f>
        <v/>
      </c>
      <c r="F194" s="5" t="str">
        <f>IFERROR(TRIM(INDEX(CID_DB[Known Contractor '#1 PN],$C194)),"")</f>
        <v/>
      </c>
      <c r="G194" s="5" t="str">
        <f>IFERROR(TRIM(INDEX(CID_DB[Known Contractor '#2 PN],$C194)),"")</f>
        <v/>
      </c>
      <c r="H194" s="6" t="str">
        <f>IFERROR(TRIM(INDEX(CID_DB[ [ NSN ] ],$C194)),"")</f>
        <v/>
      </c>
      <c r="I194" s="5" t="str">
        <f>IFERROR(TRIM(INDEX(CID_DB[Description],$C194)),"")</f>
        <v/>
      </c>
      <c r="J194" s="24" t="str">
        <f>IFERROR(TRIM(INDEX(CID_DB[Commercial Status],$C194)),"")</f>
        <v/>
      </c>
    </row>
    <row r="195" spans="3:10" x14ac:dyDescent="0.35">
      <c r="C195" s="16" t="str">
        <f t="array" ref="C195">IFERROR(LARGE(IF(ISNUMBER(SEARCH(TRIM(SUBSTITUTE($F$4,"-","")), CID_DB[Search Key])), MATCH(ROW(CID_DB[Search Key]), ROW(CID_DB[Search Key])), ""), ROWS($D$3:D191)),"")</f>
        <v/>
      </c>
      <c r="E195" s="5" t="str">
        <f>IFERROR(TRIM(INDEX(CID_DB[Case No],$C195)),"")</f>
        <v/>
      </c>
      <c r="F195" s="5" t="str">
        <f>IFERROR(TRIM(INDEX(CID_DB[Known Contractor '#1 PN],$C195)),"")</f>
        <v/>
      </c>
      <c r="G195" s="5" t="str">
        <f>IFERROR(TRIM(INDEX(CID_DB[Known Contractor '#2 PN],$C195)),"")</f>
        <v/>
      </c>
      <c r="H195" s="6" t="str">
        <f>IFERROR(TRIM(INDEX(CID_DB[ [ NSN ] ],$C195)),"")</f>
        <v/>
      </c>
      <c r="I195" s="5" t="str">
        <f>IFERROR(TRIM(INDEX(CID_DB[Description],$C195)),"")</f>
        <v/>
      </c>
      <c r="J195" s="24" t="str">
        <f>IFERROR(TRIM(INDEX(CID_DB[Commercial Status],$C195)),"")</f>
        <v/>
      </c>
    </row>
    <row r="196" spans="3:10" x14ac:dyDescent="0.35">
      <c r="C196" s="16" t="str">
        <f t="array" ref="C196">IFERROR(LARGE(IF(ISNUMBER(SEARCH(TRIM(SUBSTITUTE($F$4,"-","")), CID_DB[Search Key])), MATCH(ROW(CID_DB[Search Key]), ROW(CID_DB[Search Key])), ""), ROWS($D$3:D192)),"")</f>
        <v/>
      </c>
      <c r="E196" s="5" t="str">
        <f>IFERROR(TRIM(INDEX(CID_DB[Case No],$C196)),"")</f>
        <v/>
      </c>
      <c r="F196" s="5" t="str">
        <f>IFERROR(TRIM(INDEX(CID_DB[Known Contractor '#1 PN],$C196)),"")</f>
        <v/>
      </c>
      <c r="G196" s="5" t="str">
        <f>IFERROR(TRIM(INDEX(CID_DB[Known Contractor '#2 PN],$C196)),"")</f>
        <v/>
      </c>
      <c r="H196" s="6" t="str">
        <f>IFERROR(TRIM(INDEX(CID_DB[ [ NSN ] ],$C196)),"")</f>
        <v/>
      </c>
      <c r="I196" s="5" t="str">
        <f>IFERROR(TRIM(INDEX(CID_DB[Description],$C196)),"")</f>
        <v/>
      </c>
      <c r="J196" s="24" t="str">
        <f>IFERROR(TRIM(INDEX(CID_DB[Commercial Status],$C196)),"")</f>
        <v/>
      </c>
    </row>
    <row r="197" spans="3:10" x14ac:dyDescent="0.35">
      <c r="C197" s="16" t="str">
        <f t="array" ref="C197">IFERROR(LARGE(IF(ISNUMBER(SEARCH(TRIM(SUBSTITUTE($F$4,"-","")), CID_DB[Search Key])), MATCH(ROW(CID_DB[Search Key]), ROW(CID_DB[Search Key])), ""), ROWS($D$3:D193)),"")</f>
        <v/>
      </c>
      <c r="E197" s="5" t="str">
        <f>IFERROR(TRIM(INDEX(CID_DB[Case No],$C197)),"")</f>
        <v/>
      </c>
      <c r="F197" s="5" t="str">
        <f>IFERROR(TRIM(INDEX(CID_DB[Known Contractor '#1 PN],$C197)),"")</f>
        <v/>
      </c>
      <c r="G197" s="5" t="str">
        <f>IFERROR(TRIM(INDEX(CID_DB[Known Contractor '#2 PN],$C197)),"")</f>
        <v/>
      </c>
      <c r="H197" s="6" t="str">
        <f>IFERROR(TRIM(INDEX(CID_DB[ [ NSN ] ],$C197)),"")</f>
        <v/>
      </c>
      <c r="I197" s="5" t="str">
        <f>IFERROR(TRIM(INDEX(CID_DB[Description],$C197)),"")</f>
        <v/>
      </c>
      <c r="J197" s="24" t="str">
        <f>IFERROR(TRIM(INDEX(CID_DB[Commercial Status],$C197)),"")</f>
        <v/>
      </c>
    </row>
    <row r="198" spans="3:10" x14ac:dyDescent="0.35">
      <c r="C198" s="16" t="str">
        <f t="array" ref="C198">IFERROR(LARGE(IF(ISNUMBER(SEARCH(TRIM(SUBSTITUTE($F$4,"-","")), CID_DB[Search Key])), MATCH(ROW(CID_DB[Search Key]), ROW(CID_DB[Search Key])), ""), ROWS($D$3:D194)),"")</f>
        <v/>
      </c>
      <c r="E198" s="5" t="str">
        <f>IFERROR(TRIM(INDEX(CID_DB[Case No],$C198)),"")</f>
        <v/>
      </c>
      <c r="F198" s="5" t="str">
        <f>IFERROR(TRIM(INDEX(CID_DB[Known Contractor '#1 PN],$C198)),"")</f>
        <v/>
      </c>
      <c r="G198" s="5" t="str">
        <f>IFERROR(TRIM(INDEX(CID_DB[Known Contractor '#2 PN],$C198)),"")</f>
        <v/>
      </c>
      <c r="H198" s="6" t="str">
        <f>IFERROR(TRIM(INDEX(CID_DB[ [ NSN ] ],$C198)),"")</f>
        <v/>
      </c>
      <c r="I198" s="5" t="str">
        <f>IFERROR(TRIM(INDEX(CID_DB[Description],$C198)),"")</f>
        <v/>
      </c>
      <c r="J198" s="24" t="str">
        <f>IFERROR(TRIM(INDEX(CID_DB[Commercial Status],$C198)),"")</f>
        <v/>
      </c>
    </row>
    <row r="199" spans="3:10" x14ac:dyDescent="0.35">
      <c r="C199" s="16" t="str">
        <f t="array" ref="C199">IFERROR(LARGE(IF(ISNUMBER(SEARCH(TRIM(SUBSTITUTE($F$4,"-","")), CID_DB[Search Key])), MATCH(ROW(CID_DB[Search Key]), ROW(CID_DB[Search Key])), ""), ROWS($D$3:D195)),"")</f>
        <v/>
      </c>
      <c r="E199" s="5" t="str">
        <f>IFERROR(TRIM(INDEX(CID_DB[Case No],$C199)),"")</f>
        <v/>
      </c>
      <c r="F199" s="5" t="str">
        <f>IFERROR(TRIM(INDEX(CID_DB[Known Contractor '#1 PN],$C199)),"")</f>
        <v/>
      </c>
      <c r="G199" s="5" t="str">
        <f>IFERROR(TRIM(INDEX(CID_DB[Known Contractor '#2 PN],$C199)),"")</f>
        <v/>
      </c>
      <c r="H199" s="6" t="str">
        <f>IFERROR(TRIM(INDEX(CID_DB[ [ NSN ] ],$C199)),"")</f>
        <v/>
      </c>
      <c r="I199" s="5" t="str">
        <f>IFERROR(TRIM(INDEX(CID_DB[Description],$C199)),"")</f>
        <v/>
      </c>
      <c r="J199" s="24" t="str">
        <f>IFERROR(TRIM(INDEX(CID_DB[Commercial Status],$C199)),"")</f>
        <v/>
      </c>
    </row>
    <row r="200" spans="3:10" x14ac:dyDescent="0.35">
      <c r="C200" s="16" t="str">
        <f t="array" ref="C200">IFERROR(LARGE(IF(ISNUMBER(SEARCH(TRIM(SUBSTITUTE($F$4,"-","")), CID_DB[Search Key])), MATCH(ROW(CID_DB[Search Key]), ROW(CID_DB[Search Key])), ""), ROWS($D$3:D196)),"")</f>
        <v/>
      </c>
      <c r="E200" s="5" t="str">
        <f>IFERROR(TRIM(INDEX(CID_DB[Case No],$C200)),"")</f>
        <v/>
      </c>
      <c r="F200" s="5" t="str">
        <f>IFERROR(TRIM(INDEX(CID_DB[Known Contractor '#1 PN],$C200)),"")</f>
        <v/>
      </c>
      <c r="G200" s="5" t="str">
        <f>IFERROR(TRIM(INDEX(CID_DB[Known Contractor '#2 PN],$C200)),"")</f>
        <v/>
      </c>
      <c r="H200" s="6" t="str">
        <f>IFERROR(TRIM(INDEX(CID_DB[ [ NSN ] ],$C200)),"")</f>
        <v/>
      </c>
      <c r="I200" s="5" t="str">
        <f>IFERROR(TRIM(INDEX(CID_DB[Description],$C200)),"")</f>
        <v/>
      </c>
      <c r="J200" s="24" t="str">
        <f>IFERROR(TRIM(INDEX(CID_DB[Commercial Status],$C200)),"")</f>
        <v/>
      </c>
    </row>
    <row r="201" spans="3:10" x14ac:dyDescent="0.35">
      <c r="C201" s="16" t="str">
        <f t="array" ref="C201">IFERROR(LARGE(IF(ISNUMBER(SEARCH(TRIM(SUBSTITUTE($F$4,"-","")), CID_DB[Search Key])), MATCH(ROW(CID_DB[Search Key]), ROW(CID_DB[Search Key])), ""), ROWS($D$3:D197)),"")</f>
        <v/>
      </c>
      <c r="E201" s="5" t="str">
        <f>IFERROR(TRIM(INDEX(CID_DB[Case No],$C201)),"")</f>
        <v/>
      </c>
      <c r="F201" s="5" t="str">
        <f>IFERROR(TRIM(INDEX(CID_DB[Known Contractor '#1 PN],$C201)),"")</f>
        <v/>
      </c>
      <c r="G201" s="5" t="str">
        <f>IFERROR(TRIM(INDEX(CID_DB[Known Contractor '#2 PN],$C201)),"")</f>
        <v/>
      </c>
      <c r="H201" s="6" t="str">
        <f>IFERROR(TRIM(INDEX(CID_DB[ [ NSN ] ],$C201)),"")</f>
        <v/>
      </c>
      <c r="I201" s="5" t="str">
        <f>IFERROR(TRIM(INDEX(CID_DB[Description],$C201)),"")</f>
        <v/>
      </c>
      <c r="J201" s="24" t="str">
        <f>IFERROR(TRIM(INDEX(CID_DB[Commercial Status],$C201)),"")</f>
        <v/>
      </c>
    </row>
    <row r="202" spans="3:10" x14ac:dyDescent="0.35">
      <c r="C202" s="16" t="str">
        <f t="array" ref="C202">IFERROR(LARGE(IF(ISNUMBER(SEARCH(TRIM(SUBSTITUTE($F$4,"-","")), CID_DB[Search Key])), MATCH(ROW(CID_DB[Search Key]), ROW(CID_DB[Search Key])), ""), ROWS($D$3:D198)),"")</f>
        <v/>
      </c>
      <c r="E202" s="5" t="str">
        <f>IFERROR(TRIM(INDEX(CID_DB[Case No],$C202)),"")</f>
        <v/>
      </c>
      <c r="F202" s="5" t="str">
        <f>IFERROR(TRIM(INDEX(CID_DB[Known Contractor '#1 PN],$C202)),"")</f>
        <v/>
      </c>
      <c r="G202" s="5" t="str">
        <f>IFERROR(TRIM(INDEX(CID_DB[Known Contractor '#2 PN],$C202)),"")</f>
        <v/>
      </c>
      <c r="H202" s="6" t="str">
        <f>IFERROR(TRIM(INDEX(CID_DB[ [ NSN ] ],$C202)),"")</f>
        <v/>
      </c>
      <c r="I202" s="5" t="str">
        <f>IFERROR(TRIM(INDEX(CID_DB[Description],$C202)),"")</f>
        <v/>
      </c>
      <c r="J202" s="24" t="str">
        <f>IFERROR(TRIM(INDEX(CID_DB[Commercial Status],$C202)),"")</f>
        <v/>
      </c>
    </row>
    <row r="203" spans="3:10" x14ac:dyDescent="0.35">
      <c r="C203" s="16" t="str">
        <f t="array" ref="C203">IFERROR(LARGE(IF(ISNUMBER(SEARCH(TRIM(SUBSTITUTE($F$4,"-","")), CID_DB[Search Key])), MATCH(ROW(CID_DB[Search Key]), ROW(CID_DB[Search Key])), ""), ROWS($D$3:D199)),"")</f>
        <v/>
      </c>
      <c r="E203" s="5" t="str">
        <f>IFERROR(TRIM(INDEX(CID_DB[Case No],$C203)),"")</f>
        <v/>
      </c>
      <c r="F203" s="5" t="str">
        <f>IFERROR(TRIM(INDEX(CID_DB[Known Contractor '#1 PN],$C203)),"")</f>
        <v/>
      </c>
      <c r="G203" s="5" t="str">
        <f>IFERROR(TRIM(INDEX(CID_DB[Known Contractor '#2 PN],$C203)),"")</f>
        <v/>
      </c>
      <c r="H203" s="6" t="str">
        <f>IFERROR(TRIM(INDEX(CID_DB[ [ NSN ] ],$C203)),"")</f>
        <v/>
      </c>
      <c r="I203" s="5" t="str">
        <f>IFERROR(TRIM(INDEX(CID_DB[Description],$C203)),"")</f>
        <v/>
      </c>
      <c r="J203" s="24" t="str">
        <f>IFERROR(TRIM(INDEX(CID_DB[Commercial Status],$C203)),"")</f>
        <v/>
      </c>
    </row>
    <row r="204" spans="3:10" x14ac:dyDescent="0.35">
      <c r="C204" s="16" t="str">
        <f t="array" ref="C204">IFERROR(LARGE(IF(ISNUMBER(SEARCH(TRIM(SUBSTITUTE($F$4,"-","")), CID_DB[Search Key])), MATCH(ROW(CID_DB[Search Key]), ROW(CID_DB[Search Key])), ""), ROWS($D$3:D200)),"")</f>
        <v/>
      </c>
      <c r="E204" s="5" t="str">
        <f>IFERROR(TRIM(INDEX(CID_DB[Case No],$C204)),"")</f>
        <v/>
      </c>
      <c r="F204" s="5" t="str">
        <f>IFERROR(TRIM(INDEX(CID_DB[Known Contractor '#1 PN],$C204)),"")</f>
        <v/>
      </c>
      <c r="G204" s="5" t="str">
        <f>IFERROR(TRIM(INDEX(CID_DB[Known Contractor '#2 PN],$C204)),"")</f>
        <v/>
      </c>
      <c r="H204" s="6" t="str">
        <f>IFERROR(TRIM(INDEX(CID_DB[ [ NSN ] ],$C204)),"")</f>
        <v/>
      </c>
      <c r="I204" s="5" t="str">
        <f>IFERROR(TRIM(INDEX(CID_DB[Description],$C204)),"")</f>
        <v/>
      </c>
      <c r="J204" s="24" t="str">
        <f>IFERROR(TRIM(INDEX(CID_DB[Commercial Status],$C204)),"")</f>
        <v/>
      </c>
    </row>
    <row r="205" spans="3:10" x14ac:dyDescent="0.35">
      <c r="C205" s="16" t="str">
        <f t="array" ref="C205">IFERROR(LARGE(IF(ISNUMBER(SEARCH(TRIM(SUBSTITUTE($F$4,"-","")), CID_DB[Search Key])), MATCH(ROW(CID_DB[Search Key]), ROW(CID_DB[Search Key])), ""), ROWS($D$3:D201)),"")</f>
        <v/>
      </c>
      <c r="E205" s="5" t="str">
        <f>IFERROR(TRIM(INDEX(CID_DB[Case No],$C205)),"")</f>
        <v/>
      </c>
      <c r="F205" s="5" t="str">
        <f>IFERROR(TRIM(INDEX(CID_DB[Known Contractor '#1 PN],$C205)),"")</f>
        <v/>
      </c>
      <c r="G205" s="5" t="str">
        <f>IFERROR(TRIM(INDEX(CID_DB[Known Contractor '#2 PN],$C205)),"")</f>
        <v/>
      </c>
      <c r="H205" s="6" t="str">
        <f>IFERROR(TRIM(INDEX(CID_DB[ [ NSN ] ],$C205)),"")</f>
        <v/>
      </c>
      <c r="I205" s="5" t="str">
        <f>IFERROR(TRIM(INDEX(CID_DB[Description],$C205)),"")</f>
        <v/>
      </c>
      <c r="J205" s="24" t="str">
        <f>IFERROR(TRIM(INDEX(CID_DB[Commercial Status],$C205)),"")</f>
        <v/>
      </c>
    </row>
    <row r="206" spans="3:10" x14ac:dyDescent="0.35">
      <c r="C206" s="16" t="str">
        <f t="array" ref="C206">IFERROR(LARGE(IF(ISNUMBER(SEARCH(TRIM(SUBSTITUTE($F$4,"-","")), CID_DB[Search Key])), MATCH(ROW(CID_DB[Search Key]), ROW(CID_DB[Search Key])), ""), ROWS($D$3:D202)),"")</f>
        <v/>
      </c>
      <c r="E206" s="5" t="str">
        <f>IFERROR(TRIM(INDEX(CID_DB[Case No],$C206)),"")</f>
        <v/>
      </c>
      <c r="F206" s="5" t="str">
        <f>IFERROR(TRIM(INDEX(CID_DB[Known Contractor '#1 PN],$C206)),"")</f>
        <v/>
      </c>
      <c r="G206" s="5" t="str">
        <f>IFERROR(TRIM(INDEX(CID_DB[Known Contractor '#2 PN],$C206)),"")</f>
        <v/>
      </c>
      <c r="H206" s="6" t="str">
        <f>IFERROR(TRIM(INDEX(CID_DB[ [ NSN ] ],$C206)),"")</f>
        <v/>
      </c>
      <c r="I206" s="5" t="str">
        <f>IFERROR(TRIM(INDEX(CID_DB[Description],$C206)),"")</f>
        <v/>
      </c>
      <c r="J206" s="24" t="str">
        <f>IFERROR(TRIM(INDEX(CID_DB[Commercial Status],$C206)),"")</f>
        <v/>
      </c>
    </row>
    <row r="207" spans="3:10" x14ac:dyDescent="0.35">
      <c r="C207" s="16" t="str">
        <f t="array" ref="C207">IFERROR(LARGE(IF(ISNUMBER(SEARCH(TRIM(SUBSTITUTE($F$4,"-","")), CID_DB[Search Key])), MATCH(ROW(CID_DB[Search Key]), ROW(CID_DB[Search Key])), ""), ROWS($D$3:D203)),"")</f>
        <v/>
      </c>
      <c r="E207" s="5" t="str">
        <f>IFERROR(TRIM(INDEX(CID_DB[Case No],$C207)),"")</f>
        <v/>
      </c>
      <c r="F207" s="5" t="str">
        <f>IFERROR(TRIM(INDEX(CID_DB[Known Contractor '#1 PN],$C207)),"")</f>
        <v/>
      </c>
      <c r="G207" s="5" t="str">
        <f>IFERROR(TRIM(INDEX(CID_DB[Known Contractor '#2 PN],$C207)),"")</f>
        <v/>
      </c>
      <c r="H207" s="6" t="str">
        <f>IFERROR(TRIM(INDEX(CID_DB[ [ NSN ] ],$C207)),"")</f>
        <v/>
      </c>
      <c r="I207" s="5" t="str">
        <f>IFERROR(TRIM(INDEX(CID_DB[Description],$C207)),"")</f>
        <v/>
      </c>
      <c r="J207" s="24" t="str">
        <f>IFERROR(TRIM(INDEX(CID_DB[Commercial Status],$C207)),"")</f>
        <v/>
      </c>
    </row>
    <row r="208" spans="3:10" x14ac:dyDescent="0.35">
      <c r="C208" s="16" t="str">
        <f t="array" ref="C208">IFERROR(LARGE(IF(ISNUMBER(SEARCH(TRIM(SUBSTITUTE($F$4,"-","")), CID_DB[Search Key])), MATCH(ROW(CID_DB[Search Key]), ROW(CID_DB[Search Key])), ""), ROWS($D$3:D204)),"")</f>
        <v/>
      </c>
      <c r="E208" s="5" t="str">
        <f>IFERROR(TRIM(INDEX(CID_DB[Case No],$C208)),"")</f>
        <v/>
      </c>
      <c r="F208" s="5" t="str">
        <f>IFERROR(TRIM(INDEX(CID_DB[Known Contractor '#1 PN],$C208)),"")</f>
        <v/>
      </c>
      <c r="G208" s="5" t="str">
        <f>IFERROR(TRIM(INDEX(CID_DB[Known Contractor '#2 PN],$C208)),"")</f>
        <v/>
      </c>
      <c r="H208" s="6" t="str">
        <f>IFERROR(TRIM(INDEX(CID_DB[ [ NSN ] ],$C208)),"")</f>
        <v/>
      </c>
      <c r="I208" s="5" t="str">
        <f>IFERROR(TRIM(INDEX(CID_DB[Description],$C208)),"")</f>
        <v/>
      </c>
      <c r="J208" s="24" t="str">
        <f>IFERROR(TRIM(INDEX(CID_DB[Commercial Status],$C208)),"")</f>
        <v/>
      </c>
    </row>
    <row r="209" spans="3:10" x14ac:dyDescent="0.35">
      <c r="C209" s="16" t="str">
        <f t="array" ref="C209">IFERROR(LARGE(IF(ISNUMBER(SEARCH(TRIM(SUBSTITUTE($F$4,"-","")), CID_DB[Search Key])), MATCH(ROW(CID_DB[Search Key]), ROW(CID_DB[Search Key])), ""), ROWS($D$3:D205)),"")</f>
        <v/>
      </c>
      <c r="E209" s="5" t="str">
        <f>IFERROR(TRIM(INDEX(CID_DB[Case No],$C209)),"")</f>
        <v/>
      </c>
      <c r="F209" s="5" t="str">
        <f>IFERROR(TRIM(INDEX(CID_DB[Known Contractor '#1 PN],$C209)),"")</f>
        <v/>
      </c>
      <c r="G209" s="5" t="str">
        <f>IFERROR(TRIM(INDEX(CID_DB[Known Contractor '#2 PN],$C209)),"")</f>
        <v/>
      </c>
      <c r="H209" s="6" t="str">
        <f>IFERROR(TRIM(INDEX(CID_DB[ [ NSN ] ],$C209)),"")</f>
        <v/>
      </c>
      <c r="I209" s="5" t="str">
        <f>IFERROR(TRIM(INDEX(CID_DB[Description],$C209)),"")</f>
        <v/>
      </c>
      <c r="J209" s="24" t="str">
        <f>IFERROR(TRIM(INDEX(CID_DB[Commercial Status],$C209)),"")</f>
        <v/>
      </c>
    </row>
    <row r="210" spans="3:10" x14ac:dyDescent="0.35">
      <c r="C210" s="16" t="str">
        <f t="array" ref="C210">IFERROR(LARGE(IF(ISNUMBER(SEARCH(TRIM(SUBSTITUTE($F$4,"-","")), CID_DB[Search Key])), MATCH(ROW(CID_DB[Search Key]), ROW(CID_DB[Search Key])), ""), ROWS($D$3:D206)),"")</f>
        <v/>
      </c>
      <c r="E210" s="5" t="str">
        <f>IFERROR(TRIM(INDEX(CID_DB[Case No],$C210)),"")</f>
        <v/>
      </c>
      <c r="F210" s="5" t="str">
        <f>IFERROR(TRIM(INDEX(CID_DB[Known Contractor '#1 PN],$C210)),"")</f>
        <v/>
      </c>
      <c r="G210" s="5" t="str">
        <f>IFERROR(TRIM(INDEX(CID_DB[Known Contractor '#2 PN],$C210)),"")</f>
        <v/>
      </c>
      <c r="H210" s="6" t="str">
        <f>IFERROR(TRIM(INDEX(CID_DB[ [ NSN ] ],$C210)),"")</f>
        <v/>
      </c>
      <c r="I210" s="5" t="str">
        <f>IFERROR(TRIM(INDEX(CID_DB[Description],$C210)),"")</f>
        <v/>
      </c>
      <c r="J210" s="24" t="str">
        <f>IFERROR(TRIM(INDEX(CID_DB[Commercial Status],$C210)),"")</f>
        <v/>
      </c>
    </row>
    <row r="211" spans="3:10" x14ac:dyDescent="0.35">
      <c r="C211" s="16" t="str">
        <f t="array" ref="C211">IFERROR(LARGE(IF(ISNUMBER(SEARCH(TRIM(SUBSTITUTE($F$4,"-","")), CID_DB[Search Key])), MATCH(ROW(CID_DB[Search Key]), ROW(CID_DB[Search Key])), ""), ROWS($D$3:D207)),"")</f>
        <v/>
      </c>
      <c r="E211" s="5" t="str">
        <f>IFERROR(TRIM(INDEX(CID_DB[Case No],$C211)),"")</f>
        <v/>
      </c>
      <c r="F211" s="5" t="str">
        <f>IFERROR(TRIM(INDEX(CID_DB[Known Contractor '#1 PN],$C211)),"")</f>
        <v/>
      </c>
      <c r="G211" s="5" t="str">
        <f>IFERROR(TRIM(INDEX(CID_DB[Known Contractor '#2 PN],$C211)),"")</f>
        <v/>
      </c>
      <c r="H211" s="6" t="str">
        <f>IFERROR(TRIM(INDEX(CID_DB[ [ NSN ] ],$C211)),"")</f>
        <v/>
      </c>
      <c r="I211" s="5" t="str">
        <f>IFERROR(TRIM(INDEX(CID_DB[Description],$C211)),"")</f>
        <v/>
      </c>
      <c r="J211" s="24" t="str">
        <f>IFERROR(TRIM(INDEX(CID_DB[Commercial Status],$C211)),"")</f>
        <v/>
      </c>
    </row>
    <row r="212" spans="3:10" x14ac:dyDescent="0.35">
      <c r="C212" s="16" t="str">
        <f t="array" ref="C212">IFERROR(LARGE(IF(ISNUMBER(SEARCH(TRIM(SUBSTITUTE($F$4,"-","")), CID_DB[Search Key])), MATCH(ROW(CID_DB[Search Key]), ROW(CID_DB[Search Key])), ""), ROWS($D$3:D208)),"")</f>
        <v/>
      </c>
      <c r="E212" s="5" t="str">
        <f>IFERROR(TRIM(INDEX(CID_DB[Case No],$C212)),"")</f>
        <v/>
      </c>
      <c r="F212" s="5" t="str">
        <f>IFERROR(TRIM(INDEX(CID_DB[Known Contractor '#1 PN],$C212)),"")</f>
        <v/>
      </c>
      <c r="G212" s="5" t="str">
        <f>IFERROR(TRIM(INDEX(CID_DB[Known Contractor '#2 PN],$C212)),"")</f>
        <v/>
      </c>
      <c r="H212" s="6" t="str">
        <f>IFERROR(TRIM(INDEX(CID_DB[ [ NSN ] ],$C212)),"")</f>
        <v/>
      </c>
      <c r="I212" s="5" t="str">
        <f>IFERROR(TRIM(INDEX(CID_DB[Description],$C212)),"")</f>
        <v/>
      </c>
      <c r="J212" s="24" t="str">
        <f>IFERROR(TRIM(INDEX(CID_DB[Commercial Status],$C212)),"")</f>
        <v/>
      </c>
    </row>
    <row r="213" spans="3:10" x14ac:dyDescent="0.35">
      <c r="C213" s="16" t="str">
        <f t="array" ref="C213">IFERROR(LARGE(IF(ISNUMBER(SEARCH(TRIM(SUBSTITUTE($F$4,"-","")), CID_DB[Search Key])), MATCH(ROW(CID_DB[Search Key]), ROW(CID_DB[Search Key])), ""), ROWS($D$3:D209)),"")</f>
        <v/>
      </c>
      <c r="E213" s="5" t="str">
        <f>IFERROR(TRIM(INDEX(CID_DB[Case No],$C213)),"")</f>
        <v/>
      </c>
      <c r="F213" s="5" t="str">
        <f>IFERROR(TRIM(INDEX(CID_DB[Known Contractor '#1 PN],$C213)),"")</f>
        <v/>
      </c>
      <c r="G213" s="5" t="str">
        <f>IFERROR(TRIM(INDEX(CID_DB[Known Contractor '#2 PN],$C213)),"")</f>
        <v/>
      </c>
      <c r="H213" s="6" t="str">
        <f>IFERROR(TRIM(INDEX(CID_DB[ [ NSN ] ],$C213)),"")</f>
        <v/>
      </c>
      <c r="I213" s="5" t="str">
        <f>IFERROR(TRIM(INDEX(CID_DB[Description],$C213)),"")</f>
        <v/>
      </c>
      <c r="J213" s="24" t="str">
        <f>IFERROR(TRIM(INDEX(CID_DB[Commercial Status],$C213)),"")</f>
        <v/>
      </c>
    </row>
    <row r="214" spans="3:10" x14ac:dyDescent="0.35">
      <c r="C214" s="16" t="str">
        <f t="array" ref="C214">IFERROR(LARGE(IF(ISNUMBER(SEARCH(TRIM(SUBSTITUTE($F$4,"-","")), CID_DB[Search Key])), MATCH(ROW(CID_DB[Search Key]), ROW(CID_DB[Search Key])), ""), ROWS($D$3:D210)),"")</f>
        <v/>
      </c>
      <c r="E214" s="5" t="str">
        <f>IFERROR(TRIM(INDEX(CID_DB[Case No],$C214)),"")</f>
        <v/>
      </c>
      <c r="F214" s="5" t="str">
        <f>IFERROR(TRIM(INDEX(CID_DB[Known Contractor '#1 PN],$C214)),"")</f>
        <v/>
      </c>
      <c r="G214" s="5" t="str">
        <f>IFERROR(TRIM(INDEX(CID_DB[Known Contractor '#2 PN],$C214)),"")</f>
        <v/>
      </c>
      <c r="H214" s="6" t="str">
        <f>IFERROR(TRIM(INDEX(CID_DB[ [ NSN ] ],$C214)),"")</f>
        <v/>
      </c>
      <c r="I214" s="5" t="str">
        <f>IFERROR(TRIM(INDEX(CID_DB[Description],$C214)),"")</f>
        <v/>
      </c>
      <c r="J214" s="24" t="str">
        <f>IFERROR(TRIM(INDEX(CID_DB[Commercial Status],$C214)),"")</f>
        <v/>
      </c>
    </row>
    <row r="215" spans="3:10" x14ac:dyDescent="0.35">
      <c r="C215" s="16" t="str">
        <f t="array" ref="C215">IFERROR(LARGE(IF(ISNUMBER(SEARCH(TRIM(SUBSTITUTE($F$4,"-","")), CID_DB[Search Key])), MATCH(ROW(CID_DB[Search Key]), ROW(CID_DB[Search Key])), ""), ROWS($D$3:D211)),"")</f>
        <v/>
      </c>
      <c r="E215" s="5" t="str">
        <f>IFERROR(TRIM(INDEX(CID_DB[Case No],$C215)),"")</f>
        <v/>
      </c>
      <c r="F215" s="5" t="str">
        <f>IFERROR(TRIM(INDEX(CID_DB[Known Contractor '#1 PN],$C215)),"")</f>
        <v/>
      </c>
      <c r="G215" s="5" t="str">
        <f>IFERROR(TRIM(INDEX(CID_DB[Known Contractor '#2 PN],$C215)),"")</f>
        <v/>
      </c>
      <c r="H215" s="6" t="str">
        <f>IFERROR(TRIM(INDEX(CID_DB[ [ NSN ] ],$C215)),"")</f>
        <v/>
      </c>
      <c r="I215" s="5" t="str">
        <f>IFERROR(TRIM(INDEX(CID_DB[Description],$C215)),"")</f>
        <v/>
      </c>
      <c r="J215" s="24" t="str">
        <f>IFERROR(TRIM(INDEX(CID_DB[Commercial Status],$C215)),"")</f>
        <v/>
      </c>
    </row>
    <row r="216" spans="3:10" x14ac:dyDescent="0.35">
      <c r="C216" s="16" t="str">
        <f t="array" ref="C216">IFERROR(LARGE(IF(ISNUMBER(SEARCH(TRIM(SUBSTITUTE($F$4,"-","")), CID_DB[Search Key])), MATCH(ROW(CID_DB[Search Key]), ROW(CID_DB[Search Key])), ""), ROWS($D$3:D212)),"")</f>
        <v/>
      </c>
      <c r="E216" s="5" t="str">
        <f>IFERROR(TRIM(INDEX(CID_DB[Case No],$C216)),"")</f>
        <v/>
      </c>
      <c r="F216" s="5" t="str">
        <f>IFERROR(TRIM(INDEX(CID_DB[Known Contractor '#1 PN],$C216)),"")</f>
        <v/>
      </c>
      <c r="G216" s="5" t="str">
        <f>IFERROR(TRIM(INDEX(CID_DB[Known Contractor '#2 PN],$C216)),"")</f>
        <v/>
      </c>
      <c r="H216" s="6" t="str">
        <f>IFERROR(TRIM(INDEX(CID_DB[ [ NSN ] ],$C216)),"")</f>
        <v/>
      </c>
      <c r="I216" s="5" t="str">
        <f>IFERROR(TRIM(INDEX(CID_DB[Description],$C216)),"")</f>
        <v/>
      </c>
      <c r="J216" s="24" t="str">
        <f>IFERROR(TRIM(INDEX(CID_DB[Commercial Status],$C216)),"")</f>
        <v/>
      </c>
    </row>
    <row r="217" spans="3:10" x14ac:dyDescent="0.35">
      <c r="C217" s="16" t="str">
        <f t="array" ref="C217">IFERROR(LARGE(IF(ISNUMBER(SEARCH(TRIM(SUBSTITUTE($F$4,"-","")), CID_DB[Search Key])), MATCH(ROW(CID_DB[Search Key]), ROW(CID_DB[Search Key])), ""), ROWS($D$3:D213)),"")</f>
        <v/>
      </c>
      <c r="E217" s="5" t="str">
        <f>IFERROR(TRIM(INDEX(CID_DB[Case No],$C217)),"")</f>
        <v/>
      </c>
      <c r="F217" s="5" t="str">
        <f>IFERROR(TRIM(INDEX(CID_DB[Known Contractor '#1 PN],$C217)),"")</f>
        <v/>
      </c>
      <c r="G217" s="5" t="str">
        <f>IFERROR(TRIM(INDEX(CID_DB[Known Contractor '#2 PN],$C217)),"")</f>
        <v/>
      </c>
      <c r="H217" s="6" t="str">
        <f>IFERROR(TRIM(INDEX(CID_DB[ [ NSN ] ],$C217)),"")</f>
        <v/>
      </c>
      <c r="I217" s="5" t="str">
        <f>IFERROR(TRIM(INDEX(CID_DB[Description],$C217)),"")</f>
        <v/>
      </c>
      <c r="J217" s="24" t="str">
        <f>IFERROR(TRIM(INDEX(CID_DB[Commercial Status],$C217)),"")</f>
        <v/>
      </c>
    </row>
    <row r="218" spans="3:10" x14ac:dyDescent="0.35">
      <c r="C218" s="16" t="str">
        <f t="array" ref="C218">IFERROR(LARGE(IF(ISNUMBER(SEARCH(TRIM(SUBSTITUTE($F$4,"-","")), CID_DB[Search Key])), MATCH(ROW(CID_DB[Search Key]), ROW(CID_DB[Search Key])), ""), ROWS($D$3:D214)),"")</f>
        <v/>
      </c>
      <c r="E218" s="5" t="str">
        <f>IFERROR(TRIM(INDEX(CID_DB[Case No],$C218)),"")</f>
        <v/>
      </c>
      <c r="F218" s="5" t="str">
        <f>IFERROR(TRIM(INDEX(CID_DB[Known Contractor '#1 PN],$C218)),"")</f>
        <v/>
      </c>
      <c r="G218" s="5" t="str">
        <f>IFERROR(TRIM(INDEX(CID_DB[Known Contractor '#2 PN],$C218)),"")</f>
        <v/>
      </c>
      <c r="H218" s="6" t="str">
        <f>IFERROR(TRIM(INDEX(CID_DB[ [ NSN ] ],$C218)),"")</f>
        <v/>
      </c>
      <c r="I218" s="5" t="str">
        <f>IFERROR(TRIM(INDEX(CID_DB[Description],$C218)),"")</f>
        <v/>
      </c>
      <c r="J218" s="24" t="str">
        <f>IFERROR(TRIM(INDEX(CID_DB[Commercial Status],$C218)),"")</f>
        <v/>
      </c>
    </row>
    <row r="219" spans="3:10" x14ac:dyDescent="0.35">
      <c r="C219" s="16" t="str">
        <f t="array" ref="C219">IFERROR(LARGE(IF(ISNUMBER(SEARCH(TRIM(SUBSTITUTE($F$4,"-","")), CID_DB[Search Key])), MATCH(ROW(CID_DB[Search Key]), ROW(CID_DB[Search Key])), ""), ROWS($D$3:D215)),"")</f>
        <v/>
      </c>
      <c r="E219" s="5" t="str">
        <f>IFERROR(TRIM(INDEX(CID_DB[Case No],$C219)),"")</f>
        <v/>
      </c>
      <c r="F219" s="5" t="str">
        <f>IFERROR(TRIM(INDEX(CID_DB[Known Contractor '#1 PN],$C219)),"")</f>
        <v/>
      </c>
      <c r="G219" s="5" t="str">
        <f>IFERROR(TRIM(INDEX(CID_DB[Known Contractor '#2 PN],$C219)),"")</f>
        <v/>
      </c>
      <c r="H219" s="6" t="str">
        <f>IFERROR(TRIM(INDEX(CID_DB[ [ NSN ] ],$C219)),"")</f>
        <v/>
      </c>
      <c r="I219" s="5" t="str">
        <f>IFERROR(TRIM(INDEX(CID_DB[Description],$C219)),"")</f>
        <v/>
      </c>
      <c r="J219" s="24" t="str">
        <f>IFERROR(TRIM(INDEX(CID_DB[Commercial Status],$C219)),"")</f>
        <v/>
      </c>
    </row>
    <row r="220" spans="3:10" x14ac:dyDescent="0.35">
      <c r="C220" s="16" t="str">
        <f t="array" ref="C220">IFERROR(LARGE(IF(ISNUMBER(SEARCH(TRIM(SUBSTITUTE($F$4,"-","")), CID_DB[Search Key])), MATCH(ROW(CID_DB[Search Key]), ROW(CID_DB[Search Key])), ""), ROWS($D$3:D216)),"")</f>
        <v/>
      </c>
      <c r="E220" s="5" t="str">
        <f>IFERROR(TRIM(INDEX(CID_DB[Case No],$C220)),"")</f>
        <v/>
      </c>
      <c r="F220" s="5" t="str">
        <f>IFERROR(TRIM(INDEX(CID_DB[Known Contractor '#1 PN],$C220)),"")</f>
        <v/>
      </c>
      <c r="G220" s="5" t="str">
        <f>IFERROR(TRIM(INDEX(CID_DB[Known Contractor '#2 PN],$C220)),"")</f>
        <v/>
      </c>
      <c r="H220" s="6" t="str">
        <f>IFERROR(TRIM(INDEX(CID_DB[ [ NSN ] ],$C220)),"")</f>
        <v/>
      </c>
      <c r="I220" s="5" t="str">
        <f>IFERROR(TRIM(INDEX(CID_DB[Description],$C220)),"")</f>
        <v/>
      </c>
      <c r="J220" s="24" t="str">
        <f>IFERROR(TRIM(INDEX(CID_DB[Commercial Status],$C220)),"")</f>
        <v/>
      </c>
    </row>
    <row r="221" spans="3:10" x14ac:dyDescent="0.35">
      <c r="C221" s="16" t="str">
        <f t="array" ref="C221">IFERROR(LARGE(IF(ISNUMBER(SEARCH(TRIM(SUBSTITUTE($F$4,"-","")), CID_DB[Search Key])), MATCH(ROW(CID_DB[Search Key]), ROW(CID_DB[Search Key])), ""), ROWS($D$3:D217)),"")</f>
        <v/>
      </c>
      <c r="E221" s="5" t="str">
        <f>IFERROR(TRIM(INDEX(CID_DB[Case No],$C221)),"")</f>
        <v/>
      </c>
      <c r="F221" s="5" t="str">
        <f>IFERROR(TRIM(INDEX(CID_DB[Known Contractor '#1 PN],$C221)),"")</f>
        <v/>
      </c>
      <c r="G221" s="5" t="str">
        <f>IFERROR(TRIM(INDEX(CID_DB[Known Contractor '#2 PN],$C221)),"")</f>
        <v/>
      </c>
      <c r="H221" s="6" t="str">
        <f>IFERROR(TRIM(INDEX(CID_DB[ [ NSN ] ],$C221)),"")</f>
        <v/>
      </c>
      <c r="I221" s="5" t="str">
        <f>IFERROR(TRIM(INDEX(CID_DB[Description],$C221)),"")</f>
        <v/>
      </c>
      <c r="J221" s="24" t="str">
        <f>IFERROR(TRIM(INDEX(CID_DB[Commercial Status],$C221)),"")</f>
        <v/>
      </c>
    </row>
    <row r="222" spans="3:10" x14ac:dyDescent="0.35">
      <c r="C222" s="16" t="str">
        <f t="array" ref="C222">IFERROR(LARGE(IF(ISNUMBER(SEARCH(TRIM(SUBSTITUTE($F$4,"-","")), CID_DB[Search Key])), MATCH(ROW(CID_DB[Search Key]), ROW(CID_DB[Search Key])), ""), ROWS($D$3:D218)),"")</f>
        <v/>
      </c>
      <c r="E222" s="5" t="str">
        <f>IFERROR(TRIM(INDEX(CID_DB[Case No],$C222)),"")</f>
        <v/>
      </c>
      <c r="F222" s="5" t="str">
        <f>IFERROR(TRIM(INDEX(CID_DB[Known Contractor '#1 PN],$C222)),"")</f>
        <v/>
      </c>
      <c r="G222" s="5" t="str">
        <f>IFERROR(TRIM(INDEX(CID_DB[Known Contractor '#2 PN],$C222)),"")</f>
        <v/>
      </c>
      <c r="H222" s="6" t="str">
        <f>IFERROR(TRIM(INDEX(CID_DB[ [ NSN ] ],$C222)),"")</f>
        <v/>
      </c>
      <c r="I222" s="5" t="str">
        <f>IFERROR(TRIM(INDEX(CID_DB[Description],$C222)),"")</f>
        <v/>
      </c>
      <c r="J222" s="24" t="str">
        <f>IFERROR(TRIM(INDEX(CID_DB[Commercial Status],$C222)),"")</f>
        <v/>
      </c>
    </row>
    <row r="223" spans="3:10" x14ac:dyDescent="0.35">
      <c r="C223" s="16" t="str">
        <f t="array" ref="C223">IFERROR(LARGE(IF(ISNUMBER(SEARCH(TRIM(SUBSTITUTE($F$4,"-","")), CID_DB[Search Key])), MATCH(ROW(CID_DB[Search Key]), ROW(CID_DB[Search Key])), ""), ROWS($D$3:D219)),"")</f>
        <v/>
      </c>
      <c r="E223" s="5" t="str">
        <f>IFERROR(TRIM(INDEX(CID_DB[Case No],$C223)),"")</f>
        <v/>
      </c>
      <c r="F223" s="5" t="str">
        <f>IFERROR(TRIM(INDEX(CID_DB[Known Contractor '#1 PN],$C223)),"")</f>
        <v/>
      </c>
      <c r="G223" s="5" t="str">
        <f>IFERROR(TRIM(INDEX(CID_DB[Known Contractor '#2 PN],$C223)),"")</f>
        <v/>
      </c>
      <c r="H223" s="6" t="str">
        <f>IFERROR(TRIM(INDEX(CID_DB[ [ NSN ] ],$C223)),"")</f>
        <v/>
      </c>
      <c r="I223" s="5" t="str">
        <f>IFERROR(TRIM(INDEX(CID_DB[Description],$C223)),"")</f>
        <v/>
      </c>
      <c r="J223" s="24" t="str">
        <f>IFERROR(TRIM(INDEX(CID_DB[Commercial Status],$C223)),"")</f>
        <v/>
      </c>
    </row>
    <row r="224" spans="3:10" x14ac:dyDescent="0.35">
      <c r="C224" s="16" t="str">
        <f t="array" ref="C224">IFERROR(LARGE(IF(ISNUMBER(SEARCH(TRIM(SUBSTITUTE($F$4,"-","")), CID_DB[Search Key])), MATCH(ROW(CID_DB[Search Key]), ROW(CID_DB[Search Key])), ""), ROWS($D$3:D220)),"")</f>
        <v/>
      </c>
      <c r="E224" s="5" t="str">
        <f>IFERROR(TRIM(INDEX(CID_DB[Case No],$C224)),"")</f>
        <v/>
      </c>
      <c r="F224" s="5" t="str">
        <f>IFERROR(TRIM(INDEX(CID_DB[Known Contractor '#1 PN],$C224)),"")</f>
        <v/>
      </c>
      <c r="G224" s="5" t="str">
        <f>IFERROR(TRIM(INDEX(CID_DB[Known Contractor '#2 PN],$C224)),"")</f>
        <v/>
      </c>
      <c r="H224" s="6" t="str">
        <f>IFERROR(TRIM(INDEX(CID_DB[ [ NSN ] ],$C224)),"")</f>
        <v/>
      </c>
      <c r="I224" s="5" t="str">
        <f>IFERROR(TRIM(INDEX(CID_DB[Description],$C224)),"")</f>
        <v/>
      </c>
      <c r="J224" s="24" t="str">
        <f>IFERROR(TRIM(INDEX(CID_DB[Commercial Status],$C224)),"")</f>
        <v/>
      </c>
    </row>
    <row r="225" spans="3:10" x14ac:dyDescent="0.35">
      <c r="C225" s="16" t="str">
        <f t="array" ref="C225">IFERROR(LARGE(IF(ISNUMBER(SEARCH(TRIM(SUBSTITUTE($F$4,"-","")), CID_DB[Search Key])), MATCH(ROW(CID_DB[Search Key]), ROW(CID_DB[Search Key])), ""), ROWS($D$3:D221)),"")</f>
        <v/>
      </c>
      <c r="E225" s="5" t="str">
        <f>IFERROR(TRIM(INDEX(CID_DB[Case No],$C225)),"")</f>
        <v/>
      </c>
      <c r="F225" s="5" t="str">
        <f>IFERROR(TRIM(INDEX(CID_DB[Known Contractor '#1 PN],$C225)),"")</f>
        <v/>
      </c>
      <c r="G225" s="5" t="str">
        <f>IFERROR(TRIM(INDEX(CID_DB[Known Contractor '#2 PN],$C225)),"")</f>
        <v/>
      </c>
      <c r="H225" s="6" t="str">
        <f>IFERROR(TRIM(INDEX(CID_DB[ [ NSN ] ],$C225)),"")</f>
        <v/>
      </c>
      <c r="I225" s="5" t="str">
        <f>IFERROR(TRIM(INDEX(CID_DB[Description],$C225)),"")</f>
        <v/>
      </c>
      <c r="J225" s="24" t="str">
        <f>IFERROR(TRIM(INDEX(CID_DB[Commercial Status],$C225)),"")</f>
        <v/>
      </c>
    </row>
    <row r="226" spans="3:10" x14ac:dyDescent="0.35">
      <c r="C226" s="16" t="str">
        <f t="array" ref="C226">IFERROR(LARGE(IF(ISNUMBER(SEARCH(TRIM(SUBSTITUTE($F$4,"-","")), CID_DB[Search Key])), MATCH(ROW(CID_DB[Search Key]), ROW(CID_DB[Search Key])), ""), ROWS($D$3:D222)),"")</f>
        <v/>
      </c>
      <c r="E226" s="5" t="str">
        <f>IFERROR(TRIM(INDEX(CID_DB[Case No],$C226)),"")</f>
        <v/>
      </c>
      <c r="F226" s="5" t="str">
        <f>IFERROR(TRIM(INDEX(CID_DB[Known Contractor '#1 PN],$C226)),"")</f>
        <v/>
      </c>
      <c r="G226" s="5" t="str">
        <f>IFERROR(TRIM(INDEX(CID_DB[Known Contractor '#2 PN],$C226)),"")</f>
        <v/>
      </c>
      <c r="H226" s="6" t="str">
        <f>IFERROR(TRIM(INDEX(CID_DB[ [ NSN ] ],$C226)),"")</f>
        <v/>
      </c>
      <c r="I226" s="5" t="str">
        <f>IFERROR(TRIM(INDEX(CID_DB[Description],$C226)),"")</f>
        <v/>
      </c>
      <c r="J226" s="24" t="str">
        <f>IFERROR(TRIM(INDEX(CID_DB[Commercial Status],$C226)),"")</f>
        <v/>
      </c>
    </row>
    <row r="227" spans="3:10" x14ac:dyDescent="0.35">
      <c r="C227" s="16" t="str">
        <f t="array" ref="C227">IFERROR(LARGE(IF(ISNUMBER(SEARCH(TRIM(SUBSTITUTE($F$4,"-","")), CID_DB[Search Key])), MATCH(ROW(CID_DB[Search Key]), ROW(CID_DB[Search Key])), ""), ROWS($D$3:D223)),"")</f>
        <v/>
      </c>
      <c r="E227" s="5" t="str">
        <f>IFERROR(TRIM(INDEX(CID_DB[Case No],$C227)),"")</f>
        <v/>
      </c>
      <c r="F227" s="5" t="str">
        <f>IFERROR(TRIM(INDEX(CID_DB[Known Contractor '#1 PN],$C227)),"")</f>
        <v/>
      </c>
      <c r="G227" s="5" t="str">
        <f>IFERROR(TRIM(INDEX(CID_DB[Known Contractor '#2 PN],$C227)),"")</f>
        <v/>
      </c>
      <c r="H227" s="6" t="str">
        <f>IFERROR(TRIM(INDEX(CID_DB[ [ NSN ] ],$C227)),"")</f>
        <v/>
      </c>
      <c r="I227" s="5" t="str">
        <f>IFERROR(TRIM(INDEX(CID_DB[Description],$C227)),"")</f>
        <v/>
      </c>
      <c r="J227" s="24" t="str">
        <f>IFERROR(TRIM(INDEX(CID_DB[Commercial Status],$C227)),"")</f>
        <v/>
      </c>
    </row>
    <row r="228" spans="3:10" x14ac:dyDescent="0.35">
      <c r="C228" s="16" t="str">
        <f t="array" ref="C228">IFERROR(LARGE(IF(ISNUMBER(SEARCH(TRIM(SUBSTITUTE($F$4,"-","")), CID_DB[Search Key])), MATCH(ROW(CID_DB[Search Key]), ROW(CID_DB[Search Key])), ""), ROWS($D$3:D224)),"")</f>
        <v/>
      </c>
      <c r="E228" s="5" t="str">
        <f>IFERROR(TRIM(INDEX(CID_DB[Case No],$C228)),"")</f>
        <v/>
      </c>
      <c r="F228" s="5" t="str">
        <f>IFERROR(TRIM(INDEX(CID_DB[Known Contractor '#1 PN],$C228)),"")</f>
        <v/>
      </c>
      <c r="G228" s="5" t="str">
        <f>IFERROR(TRIM(INDEX(CID_DB[Known Contractor '#2 PN],$C228)),"")</f>
        <v/>
      </c>
      <c r="H228" s="6" t="str">
        <f>IFERROR(TRIM(INDEX(CID_DB[ [ NSN ] ],$C228)),"")</f>
        <v/>
      </c>
      <c r="I228" s="5" t="str">
        <f>IFERROR(TRIM(INDEX(CID_DB[Description],$C228)),"")</f>
        <v/>
      </c>
      <c r="J228" s="24" t="str">
        <f>IFERROR(TRIM(INDEX(CID_DB[Commercial Status],$C228)),"")</f>
        <v/>
      </c>
    </row>
    <row r="229" spans="3:10" x14ac:dyDescent="0.35">
      <c r="C229" s="16" t="str">
        <f t="array" ref="C229">IFERROR(LARGE(IF(ISNUMBER(SEARCH(TRIM(SUBSTITUTE($F$4,"-","")), CID_DB[Search Key])), MATCH(ROW(CID_DB[Search Key]), ROW(CID_DB[Search Key])), ""), ROWS($D$3:D225)),"")</f>
        <v/>
      </c>
      <c r="E229" s="5" t="str">
        <f>IFERROR(TRIM(INDEX(CID_DB[Case No],$C229)),"")</f>
        <v/>
      </c>
      <c r="F229" s="5" t="str">
        <f>IFERROR(TRIM(INDEX(CID_DB[Known Contractor '#1 PN],$C229)),"")</f>
        <v/>
      </c>
      <c r="G229" s="5" t="str">
        <f>IFERROR(TRIM(INDEX(CID_DB[Known Contractor '#2 PN],$C229)),"")</f>
        <v/>
      </c>
      <c r="H229" s="6" t="str">
        <f>IFERROR(TRIM(INDEX(CID_DB[ [ NSN ] ],$C229)),"")</f>
        <v/>
      </c>
      <c r="I229" s="5" t="str">
        <f>IFERROR(TRIM(INDEX(CID_DB[Description],$C229)),"")</f>
        <v/>
      </c>
      <c r="J229" s="24" t="str">
        <f>IFERROR(TRIM(INDEX(CID_DB[Commercial Status],$C229)),"")</f>
        <v/>
      </c>
    </row>
    <row r="230" spans="3:10" x14ac:dyDescent="0.35">
      <c r="C230" s="16" t="str">
        <f t="array" ref="C230">IFERROR(LARGE(IF(ISNUMBER(SEARCH(TRIM(SUBSTITUTE($F$4,"-","")), CID_DB[Search Key])), MATCH(ROW(CID_DB[Search Key]), ROW(CID_DB[Search Key])), ""), ROWS($D$3:D226)),"")</f>
        <v/>
      </c>
      <c r="E230" s="5" t="str">
        <f>IFERROR(TRIM(INDEX(CID_DB[Case No],$C230)),"")</f>
        <v/>
      </c>
      <c r="F230" s="5" t="str">
        <f>IFERROR(TRIM(INDEX(CID_DB[Known Contractor '#1 PN],$C230)),"")</f>
        <v/>
      </c>
      <c r="G230" s="5" t="str">
        <f>IFERROR(TRIM(INDEX(CID_DB[Known Contractor '#2 PN],$C230)),"")</f>
        <v/>
      </c>
      <c r="H230" s="6" t="str">
        <f>IFERROR(TRIM(INDEX(CID_DB[ [ NSN ] ],$C230)),"")</f>
        <v/>
      </c>
      <c r="I230" s="5" t="str">
        <f>IFERROR(TRIM(INDEX(CID_DB[Description],$C230)),"")</f>
        <v/>
      </c>
      <c r="J230" s="24" t="str">
        <f>IFERROR(TRIM(INDEX(CID_DB[Commercial Status],$C230)),"")</f>
        <v/>
      </c>
    </row>
    <row r="231" spans="3:10" x14ac:dyDescent="0.35">
      <c r="C231" s="16" t="str">
        <f t="array" ref="C231">IFERROR(LARGE(IF(ISNUMBER(SEARCH(TRIM(SUBSTITUTE($F$4,"-","")), CID_DB[Search Key])), MATCH(ROW(CID_DB[Search Key]), ROW(CID_DB[Search Key])), ""), ROWS($D$3:D227)),"")</f>
        <v/>
      </c>
      <c r="E231" s="5" t="str">
        <f>IFERROR(TRIM(INDEX(CID_DB[Case No],$C231)),"")</f>
        <v/>
      </c>
      <c r="F231" s="5" t="str">
        <f>IFERROR(TRIM(INDEX(CID_DB[Known Contractor '#1 PN],$C231)),"")</f>
        <v/>
      </c>
      <c r="G231" s="5" t="str">
        <f>IFERROR(TRIM(INDEX(CID_DB[Known Contractor '#2 PN],$C231)),"")</f>
        <v/>
      </c>
      <c r="H231" s="6" t="str">
        <f>IFERROR(TRIM(INDEX(CID_DB[ [ NSN ] ],$C231)),"")</f>
        <v/>
      </c>
      <c r="I231" s="5" t="str">
        <f>IFERROR(TRIM(INDEX(CID_DB[Description],$C231)),"")</f>
        <v/>
      </c>
      <c r="J231" s="24" t="str">
        <f>IFERROR(TRIM(INDEX(CID_DB[Commercial Status],$C231)),"")</f>
        <v/>
      </c>
    </row>
    <row r="232" spans="3:10" x14ac:dyDescent="0.35">
      <c r="C232" s="16" t="str">
        <f t="array" ref="C232">IFERROR(LARGE(IF(ISNUMBER(SEARCH(TRIM(SUBSTITUTE($F$4,"-","")), CID_DB[Search Key])), MATCH(ROW(CID_DB[Search Key]), ROW(CID_DB[Search Key])), ""), ROWS($D$3:D228)),"")</f>
        <v/>
      </c>
      <c r="E232" s="5" t="str">
        <f>IFERROR(TRIM(INDEX(CID_DB[Case No],$C232)),"")</f>
        <v/>
      </c>
      <c r="F232" s="5" t="str">
        <f>IFERROR(TRIM(INDEX(CID_DB[Known Contractor '#1 PN],$C232)),"")</f>
        <v/>
      </c>
      <c r="G232" s="5" t="str">
        <f>IFERROR(TRIM(INDEX(CID_DB[Known Contractor '#2 PN],$C232)),"")</f>
        <v/>
      </c>
      <c r="H232" s="6" t="str">
        <f>IFERROR(TRIM(INDEX(CID_DB[ [ NSN ] ],$C232)),"")</f>
        <v/>
      </c>
      <c r="I232" s="5" t="str">
        <f>IFERROR(TRIM(INDEX(CID_DB[Description],$C232)),"")</f>
        <v/>
      </c>
      <c r="J232" s="24" t="str">
        <f>IFERROR(TRIM(INDEX(CID_DB[Commercial Status],$C232)),"")</f>
        <v/>
      </c>
    </row>
    <row r="233" spans="3:10" x14ac:dyDescent="0.35">
      <c r="C233" s="16" t="str">
        <f t="array" ref="C233">IFERROR(LARGE(IF(ISNUMBER(SEARCH(TRIM(SUBSTITUTE($F$4,"-","")), CID_DB[Search Key])), MATCH(ROW(CID_DB[Search Key]), ROW(CID_DB[Search Key])), ""), ROWS($D$3:D229)),"")</f>
        <v/>
      </c>
      <c r="E233" s="5" t="str">
        <f>IFERROR(TRIM(INDEX(CID_DB[Case No],$C233)),"")</f>
        <v/>
      </c>
      <c r="F233" s="5" t="str">
        <f>IFERROR(TRIM(INDEX(CID_DB[Known Contractor '#1 PN],$C233)),"")</f>
        <v/>
      </c>
      <c r="G233" s="5" t="str">
        <f>IFERROR(TRIM(INDEX(CID_DB[Known Contractor '#2 PN],$C233)),"")</f>
        <v/>
      </c>
      <c r="H233" s="6" t="str">
        <f>IFERROR(TRIM(INDEX(CID_DB[ [ NSN ] ],$C233)),"")</f>
        <v/>
      </c>
      <c r="I233" s="5" t="str">
        <f>IFERROR(TRIM(INDEX(CID_DB[Description],$C233)),"")</f>
        <v/>
      </c>
      <c r="J233" s="24" t="str">
        <f>IFERROR(TRIM(INDEX(CID_DB[Commercial Status],$C233)),"")</f>
        <v/>
      </c>
    </row>
    <row r="234" spans="3:10" x14ac:dyDescent="0.35">
      <c r="C234" s="16" t="str">
        <f t="array" ref="C234">IFERROR(LARGE(IF(ISNUMBER(SEARCH(TRIM(SUBSTITUTE($F$4,"-","")), CID_DB[Search Key])), MATCH(ROW(CID_DB[Search Key]), ROW(CID_DB[Search Key])), ""), ROWS($D$3:D230)),"")</f>
        <v/>
      </c>
      <c r="E234" s="5" t="str">
        <f>IFERROR(TRIM(INDEX(CID_DB[Case No],$C234)),"")</f>
        <v/>
      </c>
      <c r="F234" s="5" t="str">
        <f>IFERROR(TRIM(INDEX(CID_DB[Known Contractor '#1 PN],$C234)),"")</f>
        <v/>
      </c>
      <c r="G234" s="5" t="str">
        <f>IFERROR(TRIM(INDEX(CID_DB[Known Contractor '#2 PN],$C234)),"")</f>
        <v/>
      </c>
      <c r="H234" s="6" t="str">
        <f>IFERROR(TRIM(INDEX(CID_DB[ [ NSN ] ],$C234)),"")</f>
        <v/>
      </c>
      <c r="I234" s="5" t="str">
        <f>IFERROR(TRIM(INDEX(CID_DB[Description],$C234)),"")</f>
        <v/>
      </c>
      <c r="J234" s="24" t="str">
        <f>IFERROR(TRIM(INDEX(CID_DB[Commercial Status],$C234)),"")</f>
        <v/>
      </c>
    </row>
    <row r="235" spans="3:10" x14ac:dyDescent="0.35">
      <c r="C235" s="16" t="str">
        <f t="array" ref="C235">IFERROR(LARGE(IF(ISNUMBER(SEARCH(TRIM(SUBSTITUTE($F$4,"-","")), CID_DB[Search Key])), MATCH(ROW(CID_DB[Search Key]), ROW(CID_DB[Search Key])), ""), ROWS($D$3:D231)),"")</f>
        <v/>
      </c>
      <c r="E235" s="5" t="str">
        <f>IFERROR(TRIM(INDEX(CID_DB[Case No],$C235)),"")</f>
        <v/>
      </c>
      <c r="F235" s="5" t="str">
        <f>IFERROR(TRIM(INDEX(CID_DB[Known Contractor '#1 PN],$C235)),"")</f>
        <v/>
      </c>
      <c r="G235" s="5" t="str">
        <f>IFERROR(TRIM(INDEX(CID_DB[Known Contractor '#2 PN],$C235)),"")</f>
        <v/>
      </c>
      <c r="H235" s="6" t="str">
        <f>IFERROR(TRIM(INDEX(CID_DB[ [ NSN ] ],$C235)),"")</f>
        <v/>
      </c>
      <c r="I235" s="5" t="str">
        <f>IFERROR(TRIM(INDEX(CID_DB[Description],$C235)),"")</f>
        <v/>
      </c>
      <c r="J235" s="24" t="str">
        <f>IFERROR(TRIM(INDEX(CID_DB[Commercial Status],$C235)),"")</f>
        <v/>
      </c>
    </row>
    <row r="236" spans="3:10" x14ac:dyDescent="0.35">
      <c r="C236" s="16" t="str">
        <f t="array" ref="C236">IFERROR(LARGE(IF(ISNUMBER(SEARCH(TRIM(SUBSTITUTE($F$4,"-","")), CID_DB[Search Key])), MATCH(ROW(CID_DB[Search Key]), ROW(CID_DB[Search Key])), ""), ROWS($D$3:D232)),"")</f>
        <v/>
      </c>
      <c r="E236" s="5" t="str">
        <f>IFERROR(TRIM(INDEX(CID_DB[Case No],$C236)),"")</f>
        <v/>
      </c>
      <c r="F236" s="5" t="str">
        <f>IFERROR(TRIM(INDEX(CID_DB[Known Contractor '#1 PN],$C236)),"")</f>
        <v/>
      </c>
      <c r="G236" s="5" t="str">
        <f>IFERROR(TRIM(INDEX(CID_DB[Known Contractor '#2 PN],$C236)),"")</f>
        <v/>
      </c>
      <c r="H236" s="6" t="str">
        <f>IFERROR(TRIM(INDEX(CID_DB[ [ NSN ] ],$C236)),"")</f>
        <v/>
      </c>
      <c r="I236" s="5" t="str">
        <f>IFERROR(TRIM(INDEX(CID_DB[Description],$C236)),"")</f>
        <v/>
      </c>
      <c r="J236" s="24" t="str">
        <f>IFERROR(TRIM(INDEX(CID_DB[Commercial Status],$C236)),"")</f>
        <v/>
      </c>
    </row>
    <row r="237" spans="3:10" x14ac:dyDescent="0.35">
      <c r="C237" s="16" t="str">
        <f t="array" ref="C237">IFERROR(LARGE(IF(ISNUMBER(SEARCH(TRIM(SUBSTITUTE($F$4,"-","")), CID_DB[Search Key])), MATCH(ROW(CID_DB[Search Key]), ROW(CID_DB[Search Key])), ""), ROWS($D$3:D233)),"")</f>
        <v/>
      </c>
      <c r="E237" s="5" t="str">
        <f>IFERROR(TRIM(INDEX(CID_DB[Case No],$C237)),"")</f>
        <v/>
      </c>
      <c r="F237" s="5" t="str">
        <f>IFERROR(TRIM(INDEX(CID_DB[Known Contractor '#1 PN],$C237)),"")</f>
        <v/>
      </c>
      <c r="G237" s="5" t="str">
        <f>IFERROR(TRIM(INDEX(CID_DB[Known Contractor '#2 PN],$C237)),"")</f>
        <v/>
      </c>
      <c r="H237" s="6" t="str">
        <f>IFERROR(TRIM(INDEX(CID_DB[ [ NSN ] ],$C237)),"")</f>
        <v/>
      </c>
      <c r="I237" s="5" t="str">
        <f>IFERROR(TRIM(INDEX(CID_DB[Description],$C237)),"")</f>
        <v/>
      </c>
      <c r="J237" s="24" t="str">
        <f>IFERROR(TRIM(INDEX(CID_DB[Commercial Status],$C237)),"")</f>
        <v/>
      </c>
    </row>
    <row r="238" spans="3:10" x14ac:dyDescent="0.35">
      <c r="C238" s="16" t="str">
        <f t="array" ref="C238">IFERROR(LARGE(IF(ISNUMBER(SEARCH(TRIM(SUBSTITUTE($F$4,"-","")), CID_DB[Search Key])), MATCH(ROW(CID_DB[Search Key]), ROW(CID_DB[Search Key])), ""), ROWS($D$3:D234)),"")</f>
        <v/>
      </c>
      <c r="E238" s="5" t="str">
        <f>IFERROR(TRIM(INDEX(CID_DB[Case No],$C238)),"")</f>
        <v/>
      </c>
      <c r="F238" s="5" t="str">
        <f>IFERROR(TRIM(INDEX(CID_DB[Known Contractor '#1 PN],$C238)),"")</f>
        <v/>
      </c>
      <c r="G238" s="5" t="str">
        <f>IFERROR(TRIM(INDEX(CID_DB[Known Contractor '#2 PN],$C238)),"")</f>
        <v/>
      </c>
      <c r="H238" s="6" t="str">
        <f>IFERROR(TRIM(INDEX(CID_DB[ [ NSN ] ],$C238)),"")</f>
        <v/>
      </c>
      <c r="I238" s="5" t="str">
        <f>IFERROR(TRIM(INDEX(CID_DB[Description],$C238)),"")</f>
        <v/>
      </c>
      <c r="J238" s="24" t="str">
        <f>IFERROR(TRIM(INDEX(CID_DB[Commercial Status],$C238)),"")</f>
        <v/>
      </c>
    </row>
    <row r="239" spans="3:10" x14ac:dyDescent="0.35">
      <c r="C239" s="16" t="str">
        <f t="array" ref="C239">IFERROR(LARGE(IF(ISNUMBER(SEARCH(TRIM(SUBSTITUTE($F$4,"-","")), CID_DB[Search Key])), MATCH(ROW(CID_DB[Search Key]), ROW(CID_DB[Search Key])), ""), ROWS($D$3:D235)),"")</f>
        <v/>
      </c>
      <c r="E239" s="5" t="str">
        <f>IFERROR(TRIM(INDEX(CID_DB[Case No],$C239)),"")</f>
        <v/>
      </c>
      <c r="F239" s="5" t="str">
        <f>IFERROR(TRIM(INDEX(CID_DB[Known Contractor '#1 PN],$C239)),"")</f>
        <v/>
      </c>
      <c r="G239" s="5" t="str">
        <f>IFERROR(TRIM(INDEX(CID_DB[Known Contractor '#2 PN],$C239)),"")</f>
        <v/>
      </c>
      <c r="H239" s="6" t="str">
        <f>IFERROR(TRIM(INDEX(CID_DB[ [ NSN ] ],$C239)),"")</f>
        <v/>
      </c>
      <c r="I239" s="5" t="str">
        <f>IFERROR(TRIM(INDEX(CID_DB[Description],$C239)),"")</f>
        <v/>
      </c>
      <c r="J239" s="24" t="str">
        <f>IFERROR(TRIM(INDEX(CID_DB[Commercial Status],$C239)),"")</f>
        <v/>
      </c>
    </row>
    <row r="240" spans="3:10" x14ac:dyDescent="0.35">
      <c r="C240" s="16" t="str">
        <f t="array" ref="C240">IFERROR(LARGE(IF(ISNUMBER(SEARCH(TRIM(SUBSTITUTE($F$4,"-","")), CID_DB[Search Key])), MATCH(ROW(CID_DB[Search Key]), ROW(CID_DB[Search Key])), ""), ROWS($D$3:D236)),"")</f>
        <v/>
      </c>
      <c r="E240" s="5" t="str">
        <f>IFERROR(TRIM(INDEX(CID_DB[Case No],$C240)),"")</f>
        <v/>
      </c>
      <c r="F240" s="5" t="str">
        <f>IFERROR(TRIM(INDEX(CID_DB[Known Contractor '#1 PN],$C240)),"")</f>
        <v/>
      </c>
      <c r="G240" s="5" t="str">
        <f>IFERROR(TRIM(INDEX(CID_DB[Known Contractor '#2 PN],$C240)),"")</f>
        <v/>
      </c>
      <c r="H240" s="6" t="str">
        <f>IFERROR(TRIM(INDEX(CID_DB[ [ NSN ] ],$C240)),"")</f>
        <v/>
      </c>
      <c r="I240" s="5" t="str">
        <f>IFERROR(TRIM(INDEX(CID_DB[Description],$C240)),"")</f>
        <v/>
      </c>
      <c r="J240" s="24" t="str">
        <f>IFERROR(TRIM(INDEX(CID_DB[Commercial Status],$C240)),"")</f>
        <v/>
      </c>
    </row>
    <row r="241" spans="3:10" x14ac:dyDescent="0.35">
      <c r="C241" s="16" t="str">
        <f t="array" ref="C241">IFERROR(LARGE(IF(ISNUMBER(SEARCH(TRIM(SUBSTITUTE($F$4,"-","")), CID_DB[Search Key])), MATCH(ROW(CID_DB[Search Key]), ROW(CID_DB[Search Key])), ""), ROWS($D$3:D237)),"")</f>
        <v/>
      </c>
      <c r="E241" s="5" t="str">
        <f>IFERROR(TRIM(INDEX(CID_DB[Case No],$C241)),"")</f>
        <v/>
      </c>
      <c r="F241" s="5" t="str">
        <f>IFERROR(TRIM(INDEX(CID_DB[Known Contractor '#1 PN],$C241)),"")</f>
        <v/>
      </c>
      <c r="G241" s="5" t="str">
        <f>IFERROR(TRIM(INDEX(CID_DB[Known Contractor '#2 PN],$C241)),"")</f>
        <v/>
      </c>
      <c r="H241" s="6" t="str">
        <f>IFERROR(TRIM(INDEX(CID_DB[ [ NSN ] ],$C241)),"")</f>
        <v/>
      </c>
      <c r="I241" s="5" t="str">
        <f>IFERROR(TRIM(INDEX(CID_DB[Description],$C241)),"")</f>
        <v/>
      </c>
      <c r="J241" s="24" t="str">
        <f>IFERROR(TRIM(INDEX(CID_DB[Commercial Status],$C241)),"")</f>
        <v/>
      </c>
    </row>
    <row r="242" spans="3:10" x14ac:dyDescent="0.35">
      <c r="C242" s="16" t="str">
        <f t="array" ref="C242">IFERROR(LARGE(IF(ISNUMBER(SEARCH(TRIM(SUBSTITUTE($F$4,"-","")), CID_DB[Search Key])), MATCH(ROW(CID_DB[Search Key]), ROW(CID_DB[Search Key])), ""), ROWS($D$3:D238)),"")</f>
        <v/>
      </c>
      <c r="E242" s="5" t="str">
        <f>IFERROR(TRIM(INDEX(CID_DB[Case No],$C242)),"")</f>
        <v/>
      </c>
      <c r="F242" s="5" t="str">
        <f>IFERROR(TRIM(INDEX(CID_DB[Known Contractor '#1 PN],$C242)),"")</f>
        <v/>
      </c>
      <c r="G242" s="5" t="str">
        <f>IFERROR(TRIM(INDEX(CID_DB[Known Contractor '#2 PN],$C242)),"")</f>
        <v/>
      </c>
      <c r="H242" s="6" t="str">
        <f>IFERROR(TRIM(INDEX(CID_DB[ [ NSN ] ],$C242)),"")</f>
        <v/>
      </c>
      <c r="I242" s="5" t="str">
        <f>IFERROR(TRIM(INDEX(CID_DB[Description],$C242)),"")</f>
        <v/>
      </c>
      <c r="J242" s="24" t="str">
        <f>IFERROR(TRIM(INDEX(CID_DB[Commercial Status],$C242)),"")</f>
        <v/>
      </c>
    </row>
    <row r="243" spans="3:10" x14ac:dyDescent="0.35">
      <c r="C243" s="16" t="str">
        <f t="array" ref="C243">IFERROR(LARGE(IF(ISNUMBER(SEARCH(TRIM(SUBSTITUTE($F$4,"-","")), CID_DB[Search Key])), MATCH(ROW(CID_DB[Search Key]), ROW(CID_DB[Search Key])), ""), ROWS($D$3:D239)),"")</f>
        <v/>
      </c>
      <c r="E243" s="5" t="str">
        <f>IFERROR(TRIM(INDEX(CID_DB[Case No],$C243)),"")</f>
        <v/>
      </c>
      <c r="F243" s="5" t="str">
        <f>IFERROR(TRIM(INDEX(CID_DB[Known Contractor '#1 PN],$C243)),"")</f>
        <v/>
      </c>
      <c r="G243" s="5" t="str">
        <f>IFERROR(TRIM(INDEX(CID_DB[Known Contractor '#2 PN],$C243)),"")</f>
        <v/>
      </c>
      <c r="H243" s="6" t="str">
        <f>IFERROR(TRIM(INDEX(CID_DB[ [ NSN ] ],$C243)),"")</f>
        <v/>
      </c>
      <c r="I243" s="5" t="str">
        <f>IFERROR(TRIM(INDEX(CID_DB[Description],$C243)),"")</f>
        <v/>
      </c>
      <c r="J243" s="24" t="str">
        <f>IFERROR(TRIM(INDEX(CID_DB[Commercial Status],$C243)),"")</f>
        <v/>
      </c>
    </row>
    <row r="244" spans="3:10" x14ac:dyDescent="0.35">
      <c r="C244" s="16" t="str">
        <f t="array" ref="C244">IFERROR(LARGE(IF(ISNUMBER(SEARCH(TRIM(SUBSTITUTE($F$4,"-","")), CID_DB[Search Key])), MATCH(ROW(CID_DB[Search Key]), ROW(CID_DB[Search Key])), ""), ROWS($D$3:D240)),"")</f>
        <v/>
      </c>
      <c r="E244" s="5" t="str">
        <f>IFERROR(TRIM(INDEX(CID_DB[Case No],$C244)),"")</f>
        <v/>
      </c>
      <c r="F244" s="5" t="str">
        <f>IFERROR(TRIM(INDEX(CID_DB[Known Contractor '#1 PN],$C244)),"")</f>
        <v/>
      </c>
      <c r="G244" s="5" t="str">
        <f>IFERROR(TRIM(INDEX(CID_DB[Known Contractor '#2 PN],$C244)),"")</f>
        <v/>
      </c>
      <c r="H244" s="6" t="str">
        <f>IFERROR(TRIM(INDEX(CID_DB[ [ NSN ] ],$C244)),"")</f>
        <v/>
      </c>
      <c r="I244" s="5" t="str">
        <f>IFERROR(TRIM(INDEX(CID_DB[Description],$C244)),"")</f>
        <v/>
      </c>
      <c r="J244" s="24" t="str">
        <f>IFERROR(TRIM(INDEX(CID_DB[Commercial Status],$C244)),"")</f>
        <v/>
      </c>
    </row>
    <row r="245" spans="3:10" x14ac:dyDescent="0.35">
      <c r="C245" s="16" t="str">
        <f t="array" ref="C245">IFERROR(LARGE(IF(ISNUMBER(SEARCH(TRIM(SUBSTITUTE($F$4,"-","")), CID_DB[Search Key])), MATCH(ROW(CID_DB[Search Key]), ROW(CID_DB[Search Key])), ""), ROWS($D$3:D241)),"")</f>
        <v/>
      </c>
      <c r="E245" s="5" t="str">
        <f>IFERROR(TRIM(INDEX(CID_DB[Case No],$C245)),"")</f>
        <v/>
      </c>
      <c r="F245" s="5" t="str">
        <f>IFERROR(TRIM(INDEX(CID_DB[Known Contractor '#1 PN],$C245)),"")</f>
        <v/>
      </c>
      <c r="G245" s="5" t="str">
        <f>IFERROR(TRIM(INDEX(CID_DB[Known Contractor '#2 PN],$C245)),"")</f>
        <v/>
      </c>
      <c r="H245" s="6" t="str">
        <f>IFERROR(TRIM(INDEX(CID_DB[ [ NSN ] ],$C245)),"")</f>
        <v/>
      </c>
      <c r="I245" s="5" t="str">
        <f>IFERROR(TRIM(INDEX(CID_DB[Description],$C245)),"")</f>
        <v/>
      </c>
      <c r="J245" s="24" t="str">
        <f>IFERROR(TRIM(INDEX(CID_DB[Commercial Status],$C245)),"")</f>
        <v/>
      </c>
    </row>
    <row r="246" spans="3:10" x14ac:dyDescent="0.35">
      <c r="C246" s="16" t="str">
        <f t="array" ref="C246">IFERROR(LARGE(IF(ISNUMBER(SEARCH(TRIM(SUBSTITUTE($F$4,"-","")), CID_DB[Search Key])), MATCH(ROW(CID_DB[Search Key]), ROW(CID_DB[Search Key])), ""), ROWS($D$3:D242)),"")</f>
        <v/>
      </c>
      <c r="E246" s="5" t="str">
        <f>IFERROR(TRIM(INDEX(CID_DB[Case No],$C246)),"")</f>
        <v/>
      </c>
      <c r="F246" s="5" t="str">
        <f>IFERROR(TRIM(INDEX(CID_DB[Known Contractor '#1 PN],$C246)),"")</f>
        <v/>
      </c>
      <c r="G246" s="5" t="str">
        <f>IFERROR(TRIM(INDEX(CID_DB[Known Contractor '#2 PN],$C246)),"")</f>
        <v/>
      </c>
      <c r="H246" s="6" t="str">
        <f>IFERROR(TRIM(INDEX(CID_DB[ [ NSN ] ],$C246)),"")</f>
        <v/>
      </c>
      <c r="I246" s="5" t="str">
        <f>IFERROR(TRIM(INDEX(CID_DB[Description],$C246)),"")</f>
        <v/>
      </c>
      <c r="J246" s="24" t="str">
        <f>IFERROR(TRIM(INDEX(CID_DB[Commercial Status],$C246)),"")</f>
        <v/>
      </c>
    </row>
    <row r="247" spans="3:10" x14ac:dyDescent="0.35">
      <c r="C247" s="16" t="str">
        <f t="array" ref="C247">IFERROR(LARGE(IF(ISNUMBER(SEARCH(TRIM(SUBSTITUTE($F$4,"-","")), CID_DB[Search Key])), MATCH(ROW(CID_DB[Search Key]), ROW(CID_DB[Search Key])), ""), ROWS($D$3:D243)),"")</f>
        <v/>
      </c>
      <c r="E247" s="5" t="str">
        <f>IFERROR(TRIM(INDEX(CID_DB[Case No],$C247)),"")</f>
        <v/>
      </c>
      <c r="F247" s="5" t="str">
        <f>IFERROR(TRIM(INDEX(CID_DB[Known Contractor '#1 PN],$C247)),"")</f>
        <v/>
      </c>
      <c r="G247" s="5" t="str">
        <f>IFERROR(TRIM(INDEX(CID_DB[Known Contractor '#2 PN],$C247)),"")</f>
        <v/>
      </c>
      <c r="H247" s="6" t="str">
        <f>IFERROR(TRIM(INDEX(CID_DB[ [ NSN ] ],$C247)),"")</f>
        <v/>
      </c>
      <c r="I247" s="5" t="str">
        <f>IFERROR(TRIM(INDEX(CID_DB[Description],$C247)),"")</f>
        <v/>
      </c>
      <c r="J247" s="24" t="str">
        <f>IFERROR(TRIM(INDEX(CID_DB[Commercial Status],$C247)),"")</f>
        <v/>
      </c>
    </row>
    <row r="248" spans="3:10" x14ac:dyDescent="0.35">
      <c r="C248" s="16" t="str">
        <f t="array" ref="C248">IFERROR(LARGE(IF(ISNUMBER(SEARCH(TRIM(SUBSTITUTE($F$4,"-","")), CID_DB[Search Key])), MATCH(ROW(CID_DB[Search Key]), ROW(CID_DB[Search Key])), ""), ROWS($D$3:D244)),"")</f>
        <v/>
      </c>
      <c r="E248" s="5" t="str">
        <f>IFERROR(TRIM(INDEX(CID_DB[Case No],$C248)),"")</f>
        <v/>
      </c>
      <c r="F248" s="5" t="str">
        <f>IFERROR(TRIM(INDEX(CID_DB[Known Contractor '#1 PN],$C248)),"")</f>
        <v/>
      </c>
      <c r="G248" s="5" t="str">
        <f>IFERROR(TRIM(INDEX(CID_DB[Known Contractor '#2 PN],$C248)),"")</f>
        <v/>
      </c>
      <c r="H248" s="6" t="str">
        <f>IFERROR(TRIM(INDEX(CID_DB[ [ NSN ] ],$C248)),"")</f>
        <v/>
      </c>
      <c r="I248" s="5" t="str">
        <f>IFERROR(TRIM(INDEX(CID_DB[Description],$C248)),"")</f>
        <v/>
      </c>
      <c r="J248" s="24" t="str">
        <f>IFERROR(TRIM(INDEX(CID_DB[Commercial Status],$C248)),"")</f>
        <v/>
      </c>
    </row>
    <row r="249" spans="3:10" x14ac:dyDescent="0.35">
      <c r="C249" s="16" t="str">
        <f t="array" ref="C249">IFERROR(LARGE(IF(ISNUMBER(SEARCH(TRIM(SUBSTITUTE($F$4,"-","")), CID_DB[Search Key])), MATCH(ROW(CID_DB[Search Key]), ROW(CID_DB[Search Key])), ""), ROWS($D$3:D245)),"")</f>
        <v/>
      </c>
      <c r="E249" s="5" t="str">
        <f>IFERROR(TRIM(INDEX(CID_DB[Case No],$C249)),"")</f>
        <v/>
      </c>
      <c r="F249" s="5" t="str">
        <f>IFERROR(TRIM(INDEX(CID_DB[Known Contractor '#1 PN],$C249)),"")</f>
        <v/>
      </c>
      <c r="G249" s="5" t="str">
        <f>IFERROR(TRIM(INDEX(CID_DB[Known Contractor '#2 PN],$C249)),"")</f>
        <v/>
      </c>
      <c r="H249" s="6" t="str">
        <f>IFERROR(TRIM(INDEX(CID_DB[ [ NSN ] ],$C249)),"")</f>
        <v/>
      </c>
      <c r="I249" s="5" t="str">
        <f>IFERROR(TRIM(INDEX(CID_DB[Description],$C249)),"")</f>
        <v/>
      </c>
      <c r="J249" s="24" t="str">
        <f>IFERROR(TRIM(INDEX(CID_DB[Commercial Status],$C249)),"")</f>
        <v/>
      </c>
    </row>
    <row r="250" spans="3:10" x14ac:dyDescent="0.35">
      <c r="C250" s="16" t="str">
        <f t="array" ref="C250">IFERROR(LARGE(IF(ISNUMBER(SEARCH(TRIM(SUBSTITUTE($F$4,"-","")), CID_DB[Search Key])), MATCH(ROW(CID_DB[Search Key]), ROW(CID_DB[Search Key])), ""), ROWS($D$3:D246)),"")</f>
        <v/>
      </c>
      <c r="E250" s="5" t="str">
        <f>IFERROR(TRIM(INDEX(CID_DB[Case No],$C250)),"")</f>
        <v/>
      </c>
      <c r="F250" s="5" t="str">
        <f>IFERROR(TRIM(INDEX(CID_DB[Known Contractor '#1 PN],$C250)),"")</f>
        <v/>
      </c>
      <c r="G250" s="5" t="str">
        <f>IFERROR(TRIM(INDEX(CID_DB[Known Contractor '#2 PN],$C250)),"")</f>
        <v/>
      </c>
      <c r="H250" s="6" t="str">
        <f>IFERROR(TRIM(INDEX(CID_DB[ [ NSN ] ],$C250)),"")</f>
        <v/>
      </c>
      <c r="I250" s="5" t="str">
        <f>IFERROR(TRIM(INDEX(CID_DB[Description],$C250)),"")</f>
        <v/>
      </c>
      <c r="J250" s="24" t="str">
        <f>IFERROR(TRIM(INDEX(CID_DB[Commercial Status],$C250)),"")</f>
        <v/>
      </c>
    </row>
    <row r="251" spans="3:10" x14ac:dyDescent="0.35">
      <c r="C251" s="16" t="str">
        <f t="array" ref="C251">IFERROR(LARGE(IF(ISNUMBER(SEARCH(TRIM(SUBSTITUTE($F$4,"-","")), CID_DB[Search Key])), MATCH(ROW(CID_DB[Search Key]), ROW(CID_DB[Search Key])), ""), ROWS($D$3:D247)),"")</f>
        <v/>
      </c>
      <c r="E251" s="5" t="str">
        <f>IFERROR(TRIM(INDEX(CID_DB[Case No],$C251)),"")</f>
        <v/>
      </c>
      <c r="F251" s="5" t="str">
        <f>IFERROR(TRIM(INDEX(CID_DB[Known Contractor '#1 PN],$C251)),"")</f>
        <v/>
      </c>
      <c r="G251" s="5" t="str">
        <f>IFERROR(TRIM(INDEX(CID_DB[Known Contractor '#2 PN],$C251)),"")</f>
        <v/>
      </c>
      <c r="H251" s="6" t="str">
        <f>IFERROR(TRIM(INDEX(CID_DB[ [ NSN ] ],$C251)),"")</f>
        <v/>
      </c>
      <c r="I251" s="5" t="str">
        <f>IFERROR(TRIM(INDEX(CID_DB[Description],$C251)),"")</f>
        <v/>
      </c>
      <c r="J251" s="24" t="str">
        <f>IFERROR(TRIM(INDEX(CID_DB[Commercial Status],$C251)),"")</f>
        <v/>
      </c>
    </row>
    <row r="252" spans="3:10" x14ac:dyDescent="0.35">
      <c r="C252" s="16" t="str">
        <f t="array" ref="C252">IFERROR(LARGE(IF(ISNUMBER(SEARCH(TRIM(SUBSTITUTE($F$4,"-","")), CID_DB[Search Key])), MATCH(ROW(CID_DB[Search Key]), ROW(CID_DB[Search Key])), ""), ROWS($D$3:D248)),"")</f>
        <v/>
      </c>
      <c r="E252" s="5" t="str">
        <f>IFERROR(TRIM(INDEX(CID_DB[Case No],$C252)),"")</f>
        <v/>
      </c>
      <c r="F252" s="5" t="str">
        <f>IFERROR(TRIM(INDEX(CID_DB[Known Contractor '#1 PN],$C252)),"")</f>
        <v/>
      </c>
      <c r="G252" s="5" t="str">
        <f>IFERROR(TRIM(INDEX(CID_DB[Known Contractor '#2 PN],$C252)),"")</f>
        <v/>
      </c>
      <c r="H252" s="6" t="str">
        <f>IFERROR(TRIM(INDEX(CID_DB[ [ NSN ] ],$C252)),"")</f>
        <v/>
      </c>
      <c r="I252" s="5" t="str">
        <f>IFERROR(TRIM(INDEX(CID_DB[Description],$C252)),"")</f>
        <v/>
      </c>
      <c r="J252" s="24" t="str">
        <f>IFERROR(TRIM(INDEX(CID_DB[Commercial Status],$C252)),"")</f>
        <v/>
      </c>
    </row>
    <row r="253" spans="3:10" x14ac:dyDescent="0.35">
      <c r="C253" s="16" t="str">
        <f t="array" ref="C253">IFERROR(LARGE(IF(ISNUMBER(SEARCH(TRIM(SUBSTITUTE($F$4,"-","")), CID_DB[Search Key])), MATCH(ROW(CID_DB[Search Key]), ROW(CID_DB[Search Key])), ""), ROWS($D$3:D249)),"")</f>
        <v/>
      </c>
      <c r="E253" s="5" t="str">
        <f>IFERROR(TRIM(INDEX(CID_DB[Case No],$C253)),"")</f>
        <v/>
      </c>
      <c r="F253" s="5" t="str">
        <f>IFERROR(TRIM(INDEX(CID_DB[Known Contractor '#1 PN],$C253)),"")</f>
        <v/>
      </c>
      <c r="G253" s="5" t="str">
        <f>IFERROR(TRIM(INDEX(CID_DB[Known Contractor '#2 PN],$C253)),"")</f>
        <v/>
      </c>
      <c r="H253" s="6" t="str">
        <f>IFERROR(TRIM(INDEX(CID_DB[ [ NSN ] ],$C253)),"")</f>
        <v/>
      </c>
      <c r="I253" s="5" t="str">
        <f>IFERROR(TRIM(INDEX(CID_DB[Description],$C253)),"")</f>
        <v/>
      </c>
      <c r="J253" s="24" t="str">
        <f>IFERROR(TRIM(INDEX(CID_DB[Commercial Status],$C253)),"")</f>
        <v/>
      </c>
    </row>
    <row r="254" spans="3:10" x14ac:dyDescent="0.35">
      <c r="C254" s="16" t="str">
        <f t="array" ref="C254">IFERROR(LARGE(IF(ISNUMBER(SEARCH(TRIM(SUBSTITUTE($F$4,"-","")), CID_DB[Search Key])), MATCH(ROW(CID_DB[Search Key]), ROW(CID_DB[Search Key])), ""), ROWS($D$3:D250)),"")</f>
        <v/>
      </c>
      <c r="E254" s="5" t="str">
        <f>IFERROR(TRIM(INDEX(CID_DB[Case No],$C254)),"")</f>
        <v/>
      </c>
      <c r="F254" s="5" t="str">
        <f>IFERROR(TRIM(INDEX(CID_DB[Known Contractor '#1 PN],$C254)),"")</f>
        <v/>
      </c>
      <c r="G254" s="5" t="str">
        <f>IFERROR(TRIM(INDEX(CID_DB[Known Contractor '#2 PN],$C254)),"")</f>
        <v/>
      </c>
      <c r="H254" s="6" t="str">
        <f>IFERROR(TRIM(INDEX(CID_DB[ [ NSN ] ],$C254)),"")</f>
        <v/>
      </c>
      <c r="I254" s="5" t="str">
        <f>IFERROR(TRIM(INDEX(CID_DB[Description],$C254)),"")</f>
        <v/>
      </c>
      <c r="J254" s="24" t="str">
        <f>IFERROR(TRIM(INDEX(CID_DB[Commercial Status],$C254)),"")</f>
        <v/>
      </c>
    </row>
    <row r="255" spans="3:10" x14ac:dyDescent="0.35">
      <c r="C255" s="16" t="str">
        <f t="array" ref="C255">IFERROR(LARGE(IF(ISNUMBER(SEARCH(TRIM(SUBSTITUTE($F$4,"-","")), CID_DB[Search Key])), MATCH(ROW(CID_DB[Search Key]), ROW(CID_DB[Search Key])), ""), ROWS($D$3:D251)),"")</f>
        <v/>
      </c>
      <c r="E255" s="5" t="str">
        <f>IFERROR(TRIM(INDEX(CID_DB[Case No],$C255)),"")</f>
        <v/>
      </c>
      <c r="F255" s="5" t="str">
        <f>IFERROR(TRIM(INDEX(CID_DB[Known Contractor '#1 PN],$C255)),"")</f>
        <v/>
      </c>
      <c r="G255" s="5" t="str">
        <f>IFERROR(TRIM(INDEX(CID_DB[Known Contractor '#2 PN],$C255)),"")</f>
        <v/>
      </c>
      <c r="H255" s="6" t="str">
        <f>IFERROR(TRIM(INDEX(CID_DB[ [ NSN ] ],$C255)),"")</f>
        <v/>
      </c>
      <c r="I255" s="5" t="str">
        <f>IFERROR(TRIM(INDEX(CID_DB[Description],$C255)),"")</f>
        <v/>
      </c>
      <c r="J255" s="24" t="str">
        <f>IFERROR(TRIM(INDEX(CID_DB[Commercial Status],$C255)),"")</f>
        <v/>
      </c>
    </row>
    <row r="256" spans="3:10" x14ac:dyDescent="0.35">
      <c r="C256" s="16" t="str">
        <f t="array" ref="C256">IFERROR(LARGE(IF(ISNUMBER(SEARCH(TRIM(SUBSTITUTE($F$4,"-","")), CID_DB[Search Key])), MATCH(ROW(CID_DB[Search Key]), ROW(CID_DB[Search Key])), ""), ROWS($D$3:D252)),"")</f>
        <v/>
      </c>
      <c r="E256" s="5" t="str">
        <f>IFERROR(TRIM(INDEX(CID_DB[Case No],$C256)),"")</f>
        <v/>
      </c>
      <c r="F256" s="5" t="str">
        <f>IFERROR(TRIM(INDEX(CID_DB[Known Contractor '#1 PN],$C256)),"")</f>
        <v/>
      </c>
      <c r="G256" s="5" t="str">
        <f>IFERROR(TRIM(INDEX(CID_DB[Known Contractor '#2 PN],$C256)),"")</f>
        <v/>
      </c>
      <c r="H256" s="6" t="str">
        <f>IFERROR(TRIM(INDEX(CID_DB[ [ NSN ] ],$C256)),"")</f>
        <v/>
      </c>
      <c r="I256" s="5" t="str">
        <f>IFERROR(TRIM(INDEX(CID_DB[Description],$C256)),"")</f>
        <v/>
      </c>
      <c r="J256" s="24" t="str">
        <f>IFERROR(TRIM(INDEX(CID_DB[Commercial Status],$C256)),"")</f>
        <v/>
      </c>
    </row>
    <row r="257" spans="3:10" x14ac:dyDescent="0.35">
      <c r="C257" s="16" t="str">
        <f t="array" ref="C257">IFERROR(LARGE(IF(ISNUMBER(SEARCH(TRIM(SUBSTITUTE($F$4,"-","")), CID_DB[Search Key])), MATCH(ROW(CID_DB[Search Key]), ROW(CID_DB[Search Key])), ""), ROWS($D$3:D253)),"")</f>
        <v/>
      </c>
      <c r="E257" s="5" t="str">
        <f>IFERROR(TRIM(INDEX(CID_DB[Case No],$C257)),"")</f>
        <v/>
      </c>
      <c r="F257" s="5" t="str">
        <f>IFERROR(TRIM(INDEX(CID_DB[Known Contractor '#1 PN],$C257)),"")</f>
        <v/>
      </c>
      <c r="G257" s="5" t="str">
        <f>IFERROR(TRIM(INDEX(CID_DB[Known Contractor '#2 PN],$C257)),"")</f>
        <v/>
      </c>
      <c r="H257" s="6" t="str">
        <f>IFERROR(TRIM(INDEX(CID_DB[ [ NSN ] ],$C257)),"")</f>
        <v/>
      </c>
      <c r="I257" s="5" t="str">
        <f>IFERROR(TRIM(INDEX(CID_DB[Description],$C257)),"")</f>
        <v/>
      </c>
      <c r="J257" s="24" t="str">
        <f>IFERROR(TRIM(INDEX(CID_DB[Commercial Status],$C257)),"")</f>
        <v/>
      </c>
    </row>
    <row r="258" spans="3:10" x14ac:dyDescent="0.35">
      <c r="C258" s="16" t="str">
        <f t="array" ref="C258">IFERROR(LARGE(IF(ISNUMBER(SEARCH(TRIM(SUBSTITUTE($F$4,"-","")), CID_DB[Search Key])), MATCH(ROW(CID_DB[Search Key]), ROW(CID_DB[Search Key])), ""), ROWS($D$3:D254)),"")</f>
        <v/>
      </c>
      <c r="E258" s="5" t="str">
        <f>IFERROR(TRIM(INDEX(CID_DB[Case No],$C258)),"")</f>
        <v/>
      </c>
      <c r="F258" s="5" t="str">
        <f>IFERROR(TRIM(INDEX(CID_DB[Known Contractor '#1 PN],$C258)),"")</f>
        <v/>
      </c>
      <c r="G258" s="5" t="str">
        <f>IFERROR(TRIM(INDEX(CID_DB[Known Contractor '#2 PN],$C258)),"")</f>
        <v/>
      </c>
      <c r="H258" s="6" t="str">
        <f>IFERROR(TRIM(INDEX(CID_DB[ [ NSN ] ],$C258)),"")</f>
        <v/>
      </c>
      <c r="I258" s="5" t="str">
        <f>IFERROR(TRIM(INDEX(CID_DB[Description],$C258)),"")</f>
        <v/>
      </c>
      <c r="J258" s="24" t="str">
        <f>IFERROR(TRIM(INDEX(CID_DB[Commercial Status],$C258)),"")</f>
        <v/>
      </c>
    </row>
    <row r="259" spans="3:10" x14ac:dyDescent="0.35">
      <c r="C259" s="16" t="str">
        <f t="array" ref="C259">IFERROR(LARGE(IF(ISNUMBER(SEARCH(TRIM(SUBSTITUTE($F$4,"-","")), CID_DB[Search Key])), MATCH(ROW(CID_DB[Search Key]), ROW(CID_DB[Search Key])), ""), ROWS($D$3:D255)),"")</f>
        <v/>
      </c>
      <c r="E259" s="5" t="str">
        <f>IFERROR(TRIM(INDEX(CID_DB[Case No],$C259)),"")</f>
        <v/>
      </c>
      <c r="F259" s="5" t="str">
        <f>IFERROR(TRIM(INDEX(CID_DB[Known Contractor '#1 PN],$C259)),"")</f>
        <v/>
      </c>
      <c r="G259" s="5" t="str">
        <f>IFERROR(TRIM(INDEX(CID_DB[Known Contractor '#2 PN],$C259)),"")</f>
        <v/>
      </c>
      <c r="H259" s="6" t="str">
        <f>IFERROR(TRIM(INDEX(CID_DB[ [ NSN ] ],$C259)),"")</f>
        <v/>
      </c>
      <c r="I259" s="5" t="str">
        <f>IFERROR(TRIM(INDEX(CID_DB[Description],$C259)),"")</f>
        <v/>
      </c>
      <c r="J259" s="24" t="str">
        <f>IFERROR(TRIM(INDEX(CID_DB[Commercial Status],$C259)),"")</f>
        <v/>
      </c>
    </row>
    <row r="260" spans="3:10" x14ac:dyDescent="0.35">
      <c r="C260" s="16" t="str">
        <f t="array" ref="C260">IFERROR(LARGE(IF(ISNUMBER(SEARCH(TRIM(SUBSTITUTE($F$4,"-","")), CID_DB[Search Key])), MATCH(ROW(CID_DB[Search Key]), ROW(CID_DB[Search Key])), ""), ROWS($D$3:D256)),"")</f>
        <v/>
      </c>
      <c r="E260" s="5" t="str">
        <f>IFERROR(TRIM(INDEX(CID_DB[Case No],$C260)),"")</f>
        <v/>
      </c>
      <c r="F260" s="5" t="str">
        <f>IFERROR(TRIM(INDEX(CID_DB[Known Contractor '#1 PN],$C260)),"")</f>
        <v/>
      </c>
      <c r="G260" s="5" t="str">
        <f>IFERROR(TRIM(INDEX(CID_DB[Known Contractor '#2 PN],$C260)),"")</f>
        <v/>
      </c>
      <c r="H260" s="6" t="str">
        <f>IFERROR(TRIM(INDEX(CID_DB[ [ NSN ] ],$C260)),"")</f>
        <v/>
      </c>
      <c r="I260" s="5" t="str">
        <f>IFERROR(TRIM(INDEX(CID_DB[Description],$C260)),"")</f>
        <v/>
      </c>
      <c r="J260" s="24" t="str">
        <f>IFERROR(TRIM(INDEX(CID_DB[Commercial Status],$C260)),"")</f>
        <v/>
      </c>
    </row>
    <row r="261" spans="3:10" x14ac:dyDescent="0.35">
      <c r="C261" s="16" t="str">
        <f t="array" ref="C261">IFERROR(LARGE(IF(ISNUMBER(SEARCH(TRIM(SUBSTITUTE($F$4,"-","")), CID_DB[Search Key])), MATCH(ROW(CID_DB[Search Key]), ROW(CID_DB[Search Key])), ""), ROWS($D$3:D257)),"")</f>
        <v/>
      </c>
      <c r="E261" s="5" t="str">
        <f>IFERROR(TRIM(INDEX(CID_DB[Case No],$C261)),"")</f>
        <v/>
      </c>
      <c r="F261" s="5" t="str">
        <f>IFERROR(TRIM(INDEX(CID_DB[Known Contractor '#1 PN],$C261)),"")</f>
        <v/>
      </c>
      <c r="G261" s="5" t="str">
        <f>IFERROR(TRIM(INDEX(CID_DB[Known Contractor '#2 PN],$C261)),"")</f>
        <v/>
      </c>
      <c r="H261" s="6" t="str">
        <f>IFERROR(TRIM(INDEX(CID_DB[ [ NSN ] ],$C261)),"")</f>
        <v/>
      </c>
      <c r="I261" s="5" t="str">
        <f>IFERROR(TRIM(INDEX(CID_DB[Description],$C261)),"")</f>
        <v/>
      </c>
      <c r="J261" s="24" t="str">
        <f>IFERROR(TRIM(INDEX(CID_DB[Commercial Status],$C261)),"")</f>
        <v/>
      </c>
    </row>
    <row r="262" spans="3:10" x14ac:dyDescent="0.35">
      <c r="C262" s="16" t="str">
        <f t="array" ref="C262">IFERROR(LARGE(IF(ISNUMBER(SEARCH(TRIM(SUBSTITUTE($F$4,"-","")), CID_DB[Search Key])), MATCH(ROW(CID_DB[Search Key]), ROW(CID_DB[Search Key])), ""), ROWS($D$3:D258)),"")</f>
        <v/>
      </c>
      <c r="E262" s="5" t="str">
        <f>IFERROR(TRIM(INDEX(CID_DB[Case No],$C262)),"")</f>
        <v/>
      </c>
      <c r="F262" s="5" t="str">
        <f>IFERROR(TRIM(INDEX(CID_DB[Known Contractor '#1 PN],$C262)),"")</f>
        <v/>
      </c>
      <c r="G262" s="5" t="str">
        <f>IFERROR(TRIM(INDEX(CID_DB[Known Contractor '#2 PN],$C262)),"")</f>
        <v/>
      </c>
      <c r="H262" s="6" t="str">
        <f>IFERROR(TRIM(INDEX(CID_DB[ [ NSN ] ],$C262)),"")</f>
        <v/>
      </c>
      <c r="I262" s="5" t="str">
        <f>IFERROR(TRIM(INDEX(CID_DB[Description],$C262)),"")</f>
        <v/>
      </c>
      <c r="J262" s="24" t="str">
        <f>IFERROR(TRIM(INDEX(CID_DB[Commercial Status],$C262)),"")</f>
        <v/>
      </c>
    </row>
    <row r="263" spans="3:10" x14ac:dyDescent="0.35">
      <c r="C263" s="16" t="str">
        <f t="array" ref="C263">IFERROR(LARGE(IF(ISNUMBER(SEARCH(TRIM(SUBSTITUTE($F$4,"-","")), CID_DB[Search Key])), MATCH(ROW(CID_DB[Search Key]), ROW(CID_DB[Search Key])), ""), ROWS($D$3:D259)),"")</f>
        <v/>
      </c>
      <c r="E263" s="5" t="str">
        <f>IFERROR(TRIM(INDEX(CID_DB[Case No],$C263)),"")</f>
        <v/>
      </c>
      <c r="F263" s="5" t="str">
        <f>IFERROR(TRIM(INDEX(CID_DB[Known Contractor '#1 PN],$C263)),"")</f>
        <v/>
      </c>
      <c r="G263" s="5" t="str">
        <f>IFERROR(TRIM(INDEX(CID_DB[Known Contractor '#2 PN],$C263)),"")</f>
        <v/>
      </c>
      <c r="H263" s="6" t="str">
        <f>IFERROR(TRIM(INDEX(CID_DB[ [ NSN ] ],$C263)),"")</f>
        <v/>
      </c>
      <c r="I263" s="5" t="str">
        <f>IFERROR(TRIM(INDEX(CID_DB[Description],$C263)),"")</f>
        <v/>
      </c>
      <c r="J263" s="24" t="str">
        <f>IFERROR(TRIM(INDEX(CID_DB[Commercial Status],$C263)),"")</f>
        <v/>
      </c>
    </row>
    <row r="264" spans="3:10" x14ac:dyDescent="0.35">
      <c r="C264" s="16" t="str">
        <f t="array" ref="C264">IFERROR(LARGE(IF(ISNUMBER(SEARCH(TRIM(SUBSTITUTE($F$4,"-","")), CID_DB[Search Key])), MATCH(ROW(CID_DB[Search Key]), ROW(CID_DB[Search Key])), ""), ROWS($D$3:D260)),"")</f>
        <v/>
      </c>
      <c r="E264" s="5" t="str">
        <f>IFERROR(TRIM(INDEX(CID_DB[Case No],$C264)),"")</f>
        <v/>
      </c>
      <c r="F264" s="5" t="str">
        <f>IFERROR(TRIM(INDEX(CID_DB[Known Contractor '#1 PN],$C264)),"")</f>
        <v/>
      </c>
      <c r="G264" s="5" t="str">
        <f>IFERROR(TRIM(INDEX(CID_DB[Known Contractor '#2 PN],$C264)),"")</f>
        <v/>
      </c>
      <c r="H264" s="6" t="str">
        <f>IFERROR(TRIM(INDEX(CID_DB[ [ NSN ] ],$C264)),"")</f>
        <v/>
      </c>
      <c r="I264" s="5" t="str">
        <f>IFERROR(TRIM(INDEX(CID_DB[Description],$C264)),"")</f>
        <v/>
      </c>
      <c r="J264" s="24" t="str">
        <f>IFERROR(TRIM(INDEX(CID_DB[Commercial Status],$C264)),"")</f>
        <v/>
      </c>
    </row>
    <row r="265" spans="3:10" x14ac:dyDescent="0.35">
      <c r="C265" s="16" t="str">
        <f t="array" ref="C265">IFERROR(LARGE(IF(ISNUMBER(SEARCH(TRIM(SUBSTITUTE($F$4,"-","")), CID_DB[Search Key])), MATCH(ROW(CID_DB[Search Key]), ROW(CID_DB[Search Key])), ""), ROWS($D$3:D261)),"")</f>
        <v/>
      </c>
      <c r="E265" s="5" t="str">
        <f>IFERROR(TRIM(INDEX(CID_DB[Case No],$C265)),"")</f>
        <v/>
      </c>
      <c r="F265" s="5" t="str">
        <f>IFERROR(TRIM(INDEX(CID_DB[Known Contractor '#1 PN],$C265)),"")</f>
        <v/>
      </c>
      <c r="G265" s="5" t="str">
        <f>IFERROR(TRIM(INDEX(CID_DB[Known Contractor '#2 PN],$C265)),"")</f>
        <v/>
      </c>
      <c r="H265" s="6" t="str">
        <f>IFERROR(TRIM(INDEX(CID_DB[ [ NSN ] ],$C265)),"")</f>
        <v/>
      </c>
      <c r="I265" s="5" t="str">
        <f>IFERROR(TRIM(INDEX(CID_DB[Description],$C265)),"")</f>
        <v/>
      </c>
      <c r="J265" s="24" t="str">
        <f>IFERROR(TRIM(INDEX(CID_DB[Commercial Status],$C265)),"")</f>
        <v/>
      </c>
    </row>
    <row r="266" spans="3:10" x14ac:dyDescent="0.35">
      <c r="C266" s="16" t="str">
        <f t="array" ref="C266">IFERROR(LARGE(IF(ISNUMBER(SEARCH(TRIM(SUBSTITUTE($F$4,"-","")), CID_DB[Search Key])), MATCH(ROW(CID_DB[Search Key]), ROW(CID_DB[Search Key])), ""), ROWS($D$3:D262)),"")</f>
        <v/>
      </c>
      <c r="E266" s="5" t="str">
        <f>IFERROR(TRIM(INDEX(CID_DB[Case No],$C266)),"")</f>
        <v/>
      </c>
      <c r="F266" s="5" t="str">
        <f>IFERROR(TRIM(INDEX(CID_DB[Known Contractor '#1 PN],$C266)),"")</f>
        <v/>
      </c>
      <c r="G266" s="5" t="str">
        <f>IFERROR(TRIM(INDEX(CID_DB[Known Contractor '#2 PN],$C266)),"")</f>
        <v/>
      </c>
      <c r="H266" s="6" t="str">
        <f>IFERROR(TRIM(INDEX(CID_DB[ [ NSN ] ],$C266)),"")</f>
        <v/>
      </c>
      <c r="I266" s="5" t="str">
        <f>IFERROR(TRIM(INDEX(CID_DB[Description],$C266)),"")</f>
        <v/>
      </c>
      <c r="J266" s="24" t="str">
        <f>IFERROR(TRIM(INDEX(CID_DB[Commercial Status],$C266)),"")</f>
        <v/>
      </c>
    </row>
    <row r="267" spans="3:10" x14ac:dyDescent="0.35">
      <c r="C267" s="16" t="str">
        <f t="array" ref="C267">IFERROR(LARGE(IF(ISNUMBER(SEARCH(TRIM(SUBSTITUTE($F$4,"-","")), CID_DB[Search Key])), MATCH(ROW(CID_DB[Search Key]), ROW(CID_DB[Search Key])), ""), ROWS($D$3:D263)),"")</f>
        <v/>
      </c>
      <c r="E267" s="5" t="str">
        <f>IFERROR(TRIM(INDEX(CID_DB[Case No],$C267)),"")</f>
        <v/>
      </c>
      <c r="F267" s="5" t="str">
        <f>IFERROR(TRIM(INDEX(CID_DB[Known Contractor '#1 PN],$C267)),"")</f>
        <v/>
      </c>
      <c r="G267" s="5" t="str">
        <f>IFERROR(TRIM(INDEX(CID_DB[Known Contractor '#2 PN],$C267)),"")</f>
        <v/>
      </c>
      <c r="H267" s="6" t="str">
        <f>IFERROR(TRIM(INDEX(CID_DB[ [ NSN ] ],$C267)),"")</f>
        <v/>
      </c>
      <c r="I267" s="5" t="str">
        <f>IFERROR(TRIM(INDEX(CID_DB[Description],$C267)),"")</f>
        <v/>
      </c>
      <c r="J267" s="24" t="str">
        <f>IFERROR(TRIM(INDEX(CID_DB[Commercial Status],$C267)),"")</f>
        <v/>
      </c>
    </row>
    <row r="268" spans="3:10" x14ac:dyDescent="0.35">
      <c r="C268" s="16" t="str">
        <f t="array" ref="C268">IFERROR(LARGE(IF(ISNUMBER(SEARCH(TRIM(SUBSTITUTE($F$4,"-","")), CID_DB[Search Key])), MATCH(ROW(CID_DB[Search Key]), ROW(CID_DB[Search Key])), ""), ROWS($D$3:D264)),"")</f>
        <v/>
      </c>
      <c r="E268" s="5" t="str">
        <f>IFERROR(TRIM(INDEX(CID_DB[Case No],$C268)),"")</f>
        <v/>
      </c>
      <c r="F268" s="5" t="str">
        <f>IFERROR(TRIM(INDEX(CID_DB[Known Contractor '#1 PN],$C268)),"")</f>
        <v/>
      </c>
      <c r="G268" s="5" t="str">
        <f>IFERROR(TRIM(INDEX(CID_DB[Known Contractor '#2 PN],$C268)),"")</f>
        <v/>
      </c>
      <c r="H268" s="6" t="str">
        <f>IFERROR(TRIM(INDEX(CID_DB[ [ NSN ] ],$C268)),"")</f>
        <v/>
      </c>
      <c r="I268" s="5" t="str">
        <f>IFERROR(TRIM(INDEX(CID_DB[Description],$C268)),"")</f>
        <v/>
      </c>
      <c r="J268" s="24" t="str">
        <f>IFERROR(TRIM(INDEX(CID_DB[Commercial Status],$C268)),"")</f>
        <v/>
      </c>
    </row>
    <row r="269" spans="3:10" x14ac:dyDescent="0.35">
      <c r="C269" s="16" t="str">
        <f t="array" ref="C269">IFERROR(LARGE(IF(ISNUMBER(SEARCH(TRIM(SUBSTITUTE($F$4,"-","")), CID_DB[Search Key])), MATCH(ROW(CID_DB[Search Key]), ROW(CID_DB[Search Key])), ""), ROWS($D$3:D265)),"")</f>
        <v/>
      </c>
      <c r="E269" s="5" t="str">
        <f>IFERROR(TRIM(INDEX(CID_DB[Case No],$C269)),"")</f>
        <v/>
      </c>
      <c r="F269" s="5" t="str">
        <f>IFERROR(TRIM(INDEX(CID_DB[Known Contractor '#1 PN],$C269)),"")</f>
        <v/>
      </c>
      <c r="G269" s="5" t="str">
        <f>IFERROR(TRIM(INDEX(CID_DB[Known Contractor '#2 PN],$C269)),"")</f>
        <v/>
      </c>
      <c r="H269" s="6" t="str">
        <f>IFERROR(TRIM(INDEX(CID_DB[ [ NSN ] ],$C269)),"")</f>
        <v/>
      </c>
      <c r="I269" s="5" t="str">
        <f>IFERROR(TRIM(INDEX(CID_DB[Description],$C269)),"")</f>
        <v/>
      </c>
      <c r="J269" s="24" t="str">
        <f>IFERROR(TRIM(INDEX(CID_DB[Commercial Status],$C269)),"")</f>
        <v/>
      </c>
    </row>
    <row r="270" spans="3:10" x14ac:dyDescent="0.35">
      <c r="C270" s="16" t="str">
        <f t="array" ref="C270">IFERROR(LARGE(IF(ISNUMBER(SEARCH(TRIM(SUBSTITUTE($F$4,"-","")), CID_DB[Search Key])), MATCH(ROW(CID_DB[Search Key]), ROW(CID_DB[Search Key])), ""), ROWS($D$3:D266)),"")</f>
        <v/>
      </c>
      <c r="E270" s="5" t="str">
        <f>IFERROR(TRIM(INDEX(CID_DB[Case No],$C270)),"")</f>
        <v/>
      </c>
      <c r="F270" s="5" t="str">
        <f>IFERROR(TRIM(INDEX(CID_DB[Known Contractor '#1 PN],$C270)),"")</f>
        <v/>
      </c>
      <c r="G270" s="5" t="str">
        <f>IFERROR(TRIM(INDEX(CID_DB[Known Contractor '#2 PN],$C270)),"")</f>
        <v/>
      </c>
      <c r="H270" s="6" t="str">
        <f>IFERROR(TRIM(INDEX(CID_DB[ [ NSN ] ],$C270)),"")</f>
        <v/>
      </c>
      <c r="I270" s="5" t="str">
        <f>IFERROR(TRIM(INDEX(CID_DB[Description],$C270)),"")</f>
        <v/>
      </c>
      <c r="J270" s="24" t="str">
        <f>IFERROR(TRIM(INDEX(CID_DB[Commercial Status],$C270)),"")</f>
        <v/>
      </c>
    </row>
    <row r="271" spans="3:10" x14ac:dyDescent="0.35">
      <c r="C271" s="16" t="str">
        <f t="array" ref="C271">IFERROR(LARGE(IF(ISNUMBER(SEARCH(TRIM(SUBSTITUTE($F$4,"-","")), CID_DB[Search Key])), MATCH(ROW(CID_DB[Search Key]), ROW(CID_DB[Search Key])), ""), ROWS($D$3:D267)),"")</f>
        <v/>
      </c>
      <c r="E271" s="5" t="str">
        <f>IFERROR(TRIM(INDEX(CID_DB[Case No],$C271)),"")</f>
        <v/>
      </c>
      <c r="F271" s="5" t="str">
        <f>IFERROR(TRIM(INDEX(CID_DB[Known Contractor '#1 PN],$C271)),"")</f>
        <v/>
      </c>
      <c r="G271" s="5" t="str">
        <f>IFERROR(TRIM(INDEX(CID_DB[Known Contractor '#2 PN],$C271)),"")</f>
        <v/>
      </c>
      <c r="H271" s="6" t="str">
        <f>IFERROR(TRIM(INDEX(CID_DB[ [ NSN ] ],$C271)),"")</f>
        <v/>
      </c>
      <c r="I271" s="5" t="str">
        <f>IFERROR(TRIM(INDEX(CID_DB[Description],$C271)),"")</f>
        <v/>
      </c>
      <c r="J271" s="24" t="str">
        <f>IFERROR(TRIM(INDEX(CID_DB[Commercial Status],$C271)),"")</f>
        <v/>
      </c>
    </row>
    <row r="272" spans="3:10" x14ac:dyDescent="0.35">
      <c r="C272" s="16" t="str">
        <f t="array" ref="C272">IFERROR(LARGE(IF(ISNUMBER(SEARCH(TRIM(SUBSTITUTE($F$4,"-","")), CID_DB[Search Key])), MATCH(ROW(CID_DB[Search Key]), ROW(CID_DB[Search Key])), ""), ROWS($D$3:D268)),"")</f>
        <v/>
      </c>
      <c r="E272" s="5" t="str">
        <f>IFERROR(TRIM(INDEX(CID_DB[Case No],$C272)),"")</f>
        <v/>
      </c>
      <c r="F272" s="5" t="str">
        <f>IFERROR(TRIM(INDEX(CID_DB[Known Contractor '#1 PN],$C272)),"")</f>
        <v/>
      </c>
      <c r="G272" s="5" t="str">
        <f>IFERROR(TRIM(INDEX(CID_DB[Known Contractor '#2 PN],$C272)),"")</f>
        <v/>
      </c>
      <c r="H272" s="6" t="str">
        <f>IFERROR(TRIM(INDEX(CID_DB[ [ NSN ] ],$C272)),"")</f>
        <v/>
      </c>
      <c r="I272" s="5" t="str">
        <f>IFERROR(TRIM(INDEX(CID_DB[Description],$C272)),"")</f>
        <v/>
      </c>
      <c r="J272" s="24" t="str">
        <f>IFERROR(TRIM(INDEX(CID_DB[Commercial Status],$C272)),"")</f>
        <v/>
      </c>
    </row>
    <row r="273" spans="3:10" x14ac:dyDescent="0.35">
      <c r="C273" s="16" t="str">
        <f t="array" ref="C273">IFERROR(LARGE(IF(ISNUMBER(SEARCH(TRIM(SUBSTITUTE($F$4,"-","")), CID_DB[Search Key])), MATCH(ROW(CID_DB[Search Key]), ROW(CID_DB[Search Key])), ""), ROWS($D$3:D269)),"")</f>
        <v/>
      </c>
      <c r="E273" s="5" t="str">
        <f>IFERROR(TRIM(INDEX(CID_DB[Case No],$C273)),"")</f>
        <v/>
      </c>
      <c r="F273" s="5" t="str">
        <f>IFERROR(TRIM(INDEX(CID_DB[Known Contractor '#1 PN],$C273)),"")</f>
        <v/>
      </c>
      <c r="G273" s="5" t="str">
        <f>IFERROR(TRIM(INDEX(CID_DB[Known Contractor '#2 PN],$C273)),"")</f>
        <v/>
      </c>
      <c r="H273" s="6" t="str">
        <f>IFERROR(TRIM(INDEX(CID_DB[ [ NSN ] ],$C273)),"")</f>
        <v/>
      </c>
      <c r="I273" s="5" t="str">
        <f>IFERROR(TRIM(INDEX(CID_DB[Description],$C273)),"")</f>
        <v/>
      </c>
      <c r="J273" s="24" t="str">
        <f>IFERROR(TRIM(INDEX(CID_DB[Commercial Status],$C273)),"")</f>
        <v/>
      </c>
    </row>
    <row r="274" spans="3:10" x14ac:dyDescent="0.35">
      <c r="C274" s="16" t="str">
        <f t="array" ref="C274">IFERROR(LARGE(IF(ISNUMBER(SEARCH(TRIM(SUBSTITUTE($F$4,"-","")), CID_DB[Search Key])), MATCH(ROW(CID_DB[Search Key]), ROW(CID_DB[Search Key])), ""), ROWS($D$3:D270)),"")</f>
        <v/>
      </c>
      <c r="E274" s="5" t="str">
        <f>IFERROR(TRIM(INDEX(CID_DB[Case No],$C274)),"")</f>
        <v/>
      </c>
      <c r="F274" s="5" t="str">
        <f>IFERROR(TRIM(INDEX(CID_DB[Known Contractor '#1 PN],$C274)),"")</f>
        <v/>
      </c>
      <c r="G274" s="5" t="str">
        <f>IFERROR(TRIM(INDEX(CID_DB[Known Contractor '#2 PN],$C274)),"")</f>
        <v/>
      </c>
      <c r="H274" s="6" t="str">
        <f>IFERROR(TRIM(INDEX(CID_DB[ [ NSN ] ],$C274)),"")</f>
        <v/>
      </c>
      <c r="I274" s="5" t="str">
        <f>IFERROR(TRIM(INDEX(CID_DB[Description],$C274)),"")</f>
        <v/>
      </c>
      <c r="J274" s="24" t="str">
        <f>IFERROR(TRIM(INDEX(CID_DB[Commercial Status],$C274)),"")</f>
        <v/>
      </c>
    </row>
    <row r="275" spans="3:10" x14ac:dyDescent="0.35">
      <c r="C275" s="16" t="str">
        <f t="array" ref="C275">IFERROR(LARGE(IF(ISNUMBER(SEARCH(TRIM(SUBSTITUTE($F$4,"-","")), CID_DB[Search Key])), MATCH(ROW(CID_DB[Search Key]), ROW(CID_DB[Search Key])), ""), ROWS($D$3:D271)),"")</f>
        <v/>
      </c>
      <c r="E275" s="5" t="str">
        <f>IFERROR(TRIM(INDEX(CID_DB[Case No],$C275)),"")</f>
        <v/>
      </c>
      <c r="F275" s="5" t="str">
        <f>IFERROR(TRIM(INDEX(CID_DB[Known Contractor '#1 PN],$C275)),"")</f>
        <v/>
      </c>
      <c r="G275" s="5" t="str">
        <f>IFERROR(TRIM(INDEX(CID_DB[Known Contractor '#2 PN],$C275)),"")</f>
        <v/>
      </c>
      <c r="H275" s="6" t="str">
        <f>IFERROR(TRIM(INDEX(CID_DB[ [ NSN ] ],$C275)),"")</f>
        <v/>
      </c>
      <c r="I275" s="5" t="str">
        <f>IFERROR(TRIM(INDEX(CID_DB[Description],$C275)),"")</f>
        <v/>
      </c>
      <c r="J275" s="24" t="str">
        <f>IFERROR(TRIM(INDEX(CID_DB[Commercial Status],$C275)),"")</f>
        <v/>
      </c>
    </row>
    <row r="276" spans="3:10" x14ac:dyDescent="0.35">
      <c r="C276" s="16" t="str">
        <f t="array" ref="C276">IFERROR(LARGE(IF(ISNUMBER(SEARCH(TRIM(SUBSTITUTE($F$4,"-","")), CID_DB[Search Key])), MATCH(ROW(CID_DB[Search Key]), ROW(CID_DB[Search Key])), ""), ROWS($D$3:D272)),"")</f>
        <v/>
      </c>
      <c r="E276" s="5" t="str">
        <f>IFERROR(TRIM(INDEX(CID_DB[Case No],$C276)),"")</f>
        <v/>
      </c>
      <c r="F276" s="5" t="str">
        <f>IFERROR(TRIM(INDEX(CID_DB[Known Contractor '#1 PN],$C276)),"")</f>
        <v/>
      </c>
      <c r="G276" s="5" t="str">
        <f>IFERROR(TRIM(INDEX(CID_DB[Known Contractor '#2 PN],$C276)),"")</f>
        <v/>
      </c>
      <c r="H276" s="6" t="str">
        <f>IFERROR(TRIM(INDEX(CID_DB[ [ NSN ] ],$C276)),"")</f>
        <v/>
      </c>
      <c r="I276" s="5" t="str">
        <f>IFERROR(TRIM(INDEX(CID_DB[Description],$C276)),"")</f>
        <v/>
      </c>
      <c r="J276" s="24" t="str">
        <f>IFERROR(TRIM(INDEX(CID_DB[Commercial Status],$C276)),"")</f>
        <v/>
      </c>
    </row>
    <row r="277" spans="3:10" x14ac:dyDescent="0.35">
      <c r="C277" s="16" t="str">
        <f t="array" ref="C277">IFERROR(LARGE(IF(ISNUMBER(SEARCH(TRIM(SUBSTITUTE($F$4,"-","")), CID_DB[Search Key])), MATCH(ROW(CID_DB[Search Key]), ROW(CID_DB[Search Key])), ""), ROWS($D$3:D273)),"")</f>
        <v/>
      </c>
      <c r="E277" s="5" t="str">
        <f>IFERROR(TRIM(INDEX(CID_DB[Case No],$C277)),"")</f>
        <v/>
      </c>
      <c r="F277" s="5" t="str">
        <f>IFERROR(TRIM(INDEX(CID_DB[Known Contractor '#1 PN],$C277)),"")</f>
        <v/>
      </c>
      <c r="G277" s="5" t="str">
        <f>IFERROR(TRIM(INDEX(CID_DB[Known Contractor '#2 PN],$C277)),"")</f>
        <v/>
      </c>
      <c r="H277" s="6" t="str">
        <f>IFERROR(TRIM(INDEX(CID_DB[ [ NSN ] ],$C277)),"")</f>
        <v/>
      </c>
      <c r="I277" s="5" t="str">
        <f>IFERROR(TRIM(INDEX(CID_DB[Description],$C277)),"")</f>
        <v/>
      </c>
      <c r="J277" s="24" t="str">
        <f>IFERROR(TRIM(INDEX(CID_DB[Commercial Status],$C277)),"")</f>
        <v/>
      </c>
    </row>
    <row r="278" spans="3:10" x14ac:dyDescent="0.35">
      <c r="C278" s="16" t="str">
        <f t="array" ref="C278">IFERROR(LARGE(IF(ISNUMBER(SEARCH(TRIM(SUBSTITUTE($F$4,"-","")), CID_DB[Search Key])), MATCH(ROW(CID_DB[Search Key]), ROW(CID_DB[Search Key])), ""), ROWS($D$3:D274)),"")</f>
        <v/>
      </c>
      <c r="E278" s="5" t="str">
        <f>IFERROR(TRIM(INDEX(CID_DB[Case No],$C278)),"")</f>
        <v/>
      </c>
      <c r="F278" s="5" t="str">
        <f>IFERROR(TRIM(INDEX(CID_DB[Known Contractor '#1 PN],$C278)),"")</f>
        <v/>
      </c>
      <c r="G278" s="5" t="str">
        <f>IFERROR(TRIM(INDEX(CID_DB[Known Contractor '#2 PN],$C278)),"")</f>
        <v/>
      </c>
      <c r="H278" s="6" t="str">
        <f>IFERROR(TRIM(INDEX(CID_DB[ [ NSN ] ],$C278)),"")</f>
        <v/>
      </c>
      <c r="I278" s="5" t="str">
        <f>IFERROR(TRIM(INDEX(CID_DB[Description],$C278)),"")</f>
        <v/>
      </c>
      <c r="J278" s="24" t="str">
        <f>IFERROR(TRIM(INDEX(CID_DB[Commercial Status],$C278)),"")</f>
        <v/>
      </c>
    </row>
    <row r="279" spans="3:10" x14ac:dyDescent="0.35">
      <c r="C279" s="16" t="str">
        <f t="array" ref="C279">IFERROR(LARGE(IF(ISNUMBER(SEARCH(TRIM(SUBSTITUTE($F$4,"-","")), CID_DB[Search Key])), MATCH(ROW(CID_DB[Search Key]), ROW(CID_DB[Search Key])), ""), ROWS($D$3:D275)),"")</f>
        <v/>
      </c>
      <c r="E279" s="5" t="str">
        <f>IFERROR(TRIM(INDEX(CID_DB[Case No],$C279)),"")</f>
        <v/>
      </c>
      <c r="F279" s="5" t="str">
        <f>IFERROR(TRIM(INDEX(CID_DB[Known Contractor '#1 PN],$C279)),"")</f>
        <v/>
      </c>
      <c r="G279" s="5" t="str">
        <f>IFERROR(TRIM(INDEX(CID_DB[Known Contractor '#2 PN],$C279)),"")</f>
        <v/>
      </c>
      <c r="H279" s="6" t="str">
        <f>IFERROR(TRIM(INDEX(CID_DB[ [ NSN ] ],$C279)),"")</f>
        <v/>
      </c>
      <c r="I279" s="5" t="str">
        <f>IFERROR(TRIM(INDEX(CID_DB[Description],$C279)),"")</f>
        <v/>
      </c>
      <c r="J279" s="24" t="str">
        <f>IFERROR(TRIM(INDEX(CID_DB[Commercial Status],$C279)),"")</f>
        <v/>
      </c>
    </row>
    <row r="280" spans="3:10" x14ac:dyDescent="0.35">
      <c r="C280" s="16" t="str">
        <f t="array" ref="C280">IFERROR(LARGE(IF(ISNUMBER(SEARCH(TRIM(SUBSTITUTE($F$4,"-","")), CID_DB[Search Key])), MATCH(ROW(CID_DB[Search Key]), ROW(CID_DB[Search Key])), ""), ROWS($D$3:D276)),"")</f>
        <v/>
      </c>
      <c r="E280" s="5" t="str">
        <f>IFERROR(TRIM(INDEX(CID_DB[Case No],$C280)),"")</f>
        <v/>
      </c>
      <c r="F280" s="5" t="str">
        <f>IFERROR(TRIM(INDEX(CID_DB[Known Contractor '#1 PN],$C280)),"")</f>
        <v/>
      </c>
      <c r="G280" s="5" t="str">
        <f>IFERROR(TRIM(INDEX(CID_DB[Known Contractor '#2 PN],$C280)),"")</f>
        <v/>
      </c>
      <c r="H280" s="6" t="str">
        <f>IFERROR(TRIM(INDEX(CID_DB[ [ NSN ] ],$C280)),"")</f>
        <v/>
      </c>
      <c r="I280" s="5" t="str">
        <f>IFERROR(TRIM(INDEX(CID_DB[Description],$C280)),"")</f>
        <v/>
      </c>
      <c r="J280" s="24" t="str">
        <f>IFERROR(TRIM(INDEX(CID_DB[Commercial Status],$C280)),"")</f>
        <v/>
      </c>
    </row>
    <row r="281" spans="3:10" x14ac:dyDescent="0.35">
      <c r="C281" s="16" t="str">
        <f t="array" ref="C281">IFERROR(LARGE(IF(ISNUMBER(SEARCH(TRIM(SUBSTITUTE($F$4,"-","")), CID_DB[Search Key])), MATCH(ROW(CID_DB[Search Key]), ROW(CID_DB[Search Key])), ""), ROWS($D$3:D277)),"")</f>
        <v/>
      </c>
      <c r="E281" s="5" t="str">
        <f>IFERROR(TRIM(INDEX(CID_DB[Case No],$C281)),"")</f>
        <v/>
      </c>
      <c r="F281" s="5" t="str">
        <f>IFERROR(TRIM(INDEX(CID_DB[Known Contractor '#1 PN],$C281)),"")</f>
        <v/>
      </c>
      <c r="G281" s="5" t="str">
        <f>IFERROR(TRIM(INDEX(CID_DB[Known Contractor '#2 PN],$C281)),"")</f>
        <v/>
      </c>
      <c r="H281" s="6" t="str">
        <f>IFERROR(TRIM(INDEX(CID_DB[ [ NSN ] ],$C281)),"")</f>
        <v/>
      </c>
      <c r="I281" s="5" t="str">
        <f>IFERROR(TRIM(INDEX(CID_DB[Description],$C281)),"")</f>
        <v/>
      </c>
      <c r="J281" s="24" t="str">
        <f>IFERROR(TRIM(INDEX(CID_DB[Commercial Status],$C281)),"")</f>
        <v/>
      </c>
    </row>
    <row r="282" spans="3:10" x14ac:dyDescent="0.35">
      <c r="C282" s="16" t="str">
        <f t="array" ref="C282">IFERROR(LARGE(IF(ISNUMBER(SEARCH(TRIM(SUBSTITUTE($F$4,"-","")), CID_DB[Search Key])), MATCH(ROW(CID_DB[Search Key]), ROW(CID_DB[Search Key])), ""), ROWS($D$3:D278)),"")</f>
        <v/>
      </c>
      <c r="E282" s="5" t="str">
        <f>IFERROR(TRIM(INDEX(CID_DB[Case No],$C282)),"")</f>
        <v/>
      </c>
      <c r="F282" s="5" t="str">
        <f>IFERROR(TRIM(INDEX(CID_DB[Known Contractor '#1 PN],$C282)),"")</f>
        <v/>
      </c>
      <c r="G282" s="5" t="str">
        <f>IFERROR(TRIM(INDEX(CID_DB[Known Contractor '#2 PN],$C282)),"")</f>
        <v/>
      </c>
      <c r="H282" s="6" t="str">
        <f>IFERROR(TRIM(INDEX(CID_DB[ [ NSN ] ],$C282)),"")</f>
        <v/>
      </c>
      <c r="I282" s="5" t="str">
        <f>IFERROR(TRIM(INDEX(CID_DB[Description],$C282)),"")</f>
        <v/>
      </c>
      <c r="J282" s="24" t="str">
        <f>IFERROR(TRIM(INDEX(CID_DB[Commercial Status],$C282)),"")</f>
        <v/>
      </c>
    </row>
    <row r="283" spans="3:10" x14ac:dyDescent="0.35">
      <c r="C283" s="16" t="str">
        <f t="array" ref="C283">IFERROR(LARGE(IF(ISNUMBER(SEARCH(TRIM(SUBSTITUTE($F$4,"-","")), CID_DB[Search Key])), MATCH(ROW(CID_DB[Search Key]), ROW(CID_DB[Search Key])), ""), ROWS($D$3:D279)),"")</f>
        <v/>
      </c>
      <c r="E283" s="5" t="str">
        <f>IFERROR(TRIM(INDEX(CID_DB[Case No],$C283)),"")</f>
        <v/>
      </c>
      <c r="F283" s="5" t="str">
        <f>IFERROR(TRIM(INDEX(CID_DB[Known Contractor '#1 PN],$C283)),"")</f>
        <v/>
      </c>
      <c r="G283" s="5" t="str">
        <f>IFERROR(TRIM(INDEX(CID_DB[Known Contractor '#2 PN],$C283)),"")</f>
        <v/>
      </c>
      <c r="H283" s="6" t="str">
        <f>IFERROR(TRIM(INDEX(CID_DB[ [ NSN ] ],$C283)),"")</f>
        <v/>
      </c>
      <c r="I283" s="5" t="str">
        <f>IFERROR(TRIM(INDEX(CID_DB[Description],$C283)),"")</f>
        <v/>
      </c>
      <c r="J283" s="24" t="str">
        <f>IFERROR(TRIM(INDEX(CID_DB[Commercial Status],$C283)),"")</f>
        <v/>
      </c>
    </row>
    <row r="284" spans="3:10" x14ac:dyDescent="0.35">
      <c r="C284" s="16" t="str">
        <f t="array" ref="C284">IFERROR(LARGE(IF(ISNUMBER(SEARCH(TRIM(SUBSTITUTE($F$4,"-","")), CID_DB[Search Key])), MATCH(ROW(CID_DB[Search Key]), ROW(CID_DB[Search Key])), ""), ROWS($D$3:D280)),"")</f>
        <v/>
      </c>
      <c r="E284" s="5" t="str">
        <f>IFERROR(TRIM(INDEX(CID_DB[Case No],$C284)),"")</f>
        <v/>
      </c>
      <c r="F284" s="5" t="str">
        <f>IFERROR(TRIM(INDEX(CID_DB[Known Contractor '#1 PN],$C284)),"")</f>
        <v/>
      </c>
      <c r="G284" s="5" t="str">
        <f>IFERROR(TRIM(INDEX(CID_DB[Known Contractor '#2 PN],$C284)),"")</f>
        <v/>
      </c>
      <c r="H284" s="6" t="str">
        <f>IFERROR(TRIM(INDEX(CID_DB[ [ NSN ] ],$C284)),"")</f>
        <v/>
      </c>
      <c r="I284" s="5" t="str">
        <f>IFERROR(TRIM(INDEX(CID_DB[Description],$C284)),"")</f>
        <v/>
      </c>
      <c r="J284" s="24" t="str">
        <f>IFERROR(TRIM(INDEX(CID_DB[Commercial Status],$C284)),"")</f>
        <v/>
      </c>
    </row>
    <row r="285" spans="3:10" x14ac:dyDescent="0.35">
      <c r="C285" s="16" t="str">
        <f t="array" ref="C285">IFERROR(LARGE(IF(ISNUMBER(SEARCH(TRIM(SUBSTITUTE($F$4,"-","")), CID_DB[Search Key])), MATCH(ROW(CID_DB[Search Key]), ROW(CID_DB[Search Key])), ""), ROWS($D$3:D281)),"")</f>
        <v/>
      </c>
      <c r="E285" s="5" t="str">
        <f>IFERROR(TRIM(INDEX(CID_DB[Case No],$C285)),"")</f>
        <v/>
      </c>
      <c r="F285" s="5" t="str">
        <f>IFERROR(TRIM(INDEX(CID_DB[Known Contractor '#1 PN],$C285)),"")</f>
        <v/>
      </c>
      <c r="G285" s="5" t="str">
        <f>IFERROR(TRIM(INDEX(CID_DB[Known Contractor '#2 PN],$C285)),"")</f>
        <v/>
      </c>
      <c r="H285" s="6" t="str">
        <f>IFERROR(TRIM(INDEX(CID_DB[ [ NSN ] ],$C285)),"")</f>
        <v/>
      </c>
      <c r="I285" s="5" t="str">
        <f>IFERROR(TRIM(INDEX(CID_DB[Description],$C285)),"")</f>
        <v/>
      </c>
      <c r="J285" s="24" t="str">
        <f>IFERROR(TRIM(INDEX(CID_DB[Commercial Status],$C285)),"")</f>
        <v/>
      </c>
    </row>
    <row r="286" spans="3:10" x14ac:dyDescent="0.35">
      <c r="C286" s="16" t="str">
        <f t="array" ref="C286">IFERROR(LARGE(IF(ISNUMBER(SEARCH(TRIM(SUBSTITUTE($F$4,"-","")), CID_DB[Search Key])), MATCH(ROW(CID_DB[Search Key]), ROW(CID_DB[Search Key])), ""), ROWS($D$3:D282)),"")</f>
        <v/>
      </c>
      <c r="E286" s="5" t="str">
        <f>IFERROR(TRIM(INDEX(CID_DB[Case No],$C286)),"")</f>
        <v/>
      </c>
      <c r="F286" s="5" t="str">
        <f>IFERROR(TRIM(INDEX(CID_DB[Known Contractor '#1 PN],$C286)),"")</f>
        <v/>
      </c>
      <c r="G286" s="5" t="str">
        <f>IFERROR(TRIM(INDEX(CID_DB[Known Contractor '#2 PN],$C286)),"")</f>
        <v/>
      </c>
      <c r="H286" s="6" t="str">
        <f>IFERROR(TRIM(INDEX(CID_DB[ [ NSN ] ],$C286)),"")</f>
        <v/>
      </c>
      <c r="I286" s="5" t="str">
        <f>IFERROR(TRIM(INDEX(CID_DB[Description],$C286)),"")</f>
        <v/>
      </c>
      <c r="J286" s="24" t="str">
        <f>IFERROR(TRIM(INDEX(CID_DB[Commercial Status],$C286)),"")</f>
        <v/>
      </c>
    </row>
    <row r="287" spans="3:10" x14ac:dyDescent="0.35">
      <c r="C287" s="16" t="str">
        <f t="array" ref="C287">IFERROR(LARGE(IF(ISNUMBER(SEARCH(TRIM(SUBSTITUTE($F$4,"-","")), CID_DB[Search Key])), MATCH(ROW(CID_DB[Search Key]), ROW(CID_DB[Search Key])), ""), ROWS($D$3:D283)),"")</f>
        <v/>
      </c>
      <c r="E287" s="5" t="str">
        <f>IFERROR(TRIM(INDEX(CID_DB[Case No],$C287)),"")</f>
        <v/>
      </c>
      <c r="F287" s="5" t="str">
        <f>IFERROR(TRIM(INDEX(CID_DB[Known Contractor '#1 PN],$C287)),"")</f>
        <v/>
      </c>
      <c r="G287" s="5" t="str">
        <f>IFERROR(TRIM(INDEX(CID_DB[Known Contractor '#2 PN],$C287)),"")</f>
        <v/>
      </c>
      <c r="H287" s="6" t="str">
        <f>IFERROR(TRIM(INDEX(CID_DB[ [ NSN ] ],$C287)),"")</f>
        <v/>
      </c>
      <c r="I287" s="5" t="str">
        <f>IFERROR(TRIM(INDEX(CID_DB[Description],$C287)),"")</f>
        <v/>
      </c>
      <c r="J287" s="24" t="str">
        <f>IFERROR(TRIM(INDEX(CID_DB[Commercial Status],$C287)),"")</f>
        <v/>
      </c>
    </row>
    <row r="288" spans="3:10" x14ac:dyDescent="0.35">
      <c r="C288" s="16" t="str">
        <f t="array" ref="C288">IFERROR(LARGE(IF(ISNUMBER(SEARCH(TRIM(SUBSTITUTE($F$4,"-","")), CID_DB[Search Key])), MATCH(ROW(CID_DB[Search Key]), ROW(CID_DB[Search Key])), ""), ROWS($D$3:D284)),"")</f>
        <v/>
      </c>
      <c r="E288" s="5" t="str">
        <f>IFERROR(TRIM(INDEX(CID_DB[Case No],$C288)),"")</f>
        <v/>
      </c>
      <c r="F288" s="5" t="str">
        <f>IFERROR(TRIM(INDEX(CID_DB[Known Contractor '#1 PN],$C288)),"")</f>
        <v/>
      </c>
      <c r="G288" s="5" t="str">
        <f>IFERROR(TRIM(INDEX(CID_DB[Known Contractor '#2 PN],$C288)),"")</f>
        <v/>
      </c>
      <c r="H288" s="6" t="str">
        <f>IFERROR(TRIM(INDEX(CID_DB[ [ NSN ] ],$C288)),"")</f>
        <v/>
      </c>
      <c r="I288" s="5" t="str">
        <f>IFERROR(TRIM(INDEX(CID_DB[Description],$C288)),"")</f>
        <v/>
      </c>
      <c r="J288" s="24" t="str">
        <f>IFERROR(TRIM(INDEX(CID_DB[Commercial Status],$C288)),"")</f>
        <v/>
      </c>
    </row>
    <row r="289" spans="3:10" x14ac:dyDescent="0.35">
      <c r="C289" s="16" t="str">
        <f t="array" ref="C289">IFERROR(LARGE(IF(ISNUMBER(SEARCH(TRIM(SUBSTITUTE($F$4,"-","")), CID_DB[Search Key])), MATCH(ROW(CID_DB[Search Key]), ROW(CID_DB[Search Key])), ""), ROWS($D$3:D285)),"")</f>
        <v/>
      </c>
      <c r="E289" s="5" t="str">
        <f>IFERROR(TRIM(INDEX(CID_DB[Case No],$C289)),"")</f>
        <v/>
      </c>
      <c r="F289" s="5" t="str">
        <f>IFERROR(TRIM(INDEX(CID_DB[Known Contractor '#1 PN],$C289)),"")</f>
        <v/>
      </c>
      <c r="G289" s="5" t="str">
        <f>IFERROR(TRIM(INDEX(CID_DB[Known Contractor '#2 PN],$C289)),"")</f>
        <v/>
      </c>
      <c r="H289" s="6" t="str">
        <f>IFERROR(TRIM(INDEX(CID_DB[ [ NSN ] ],$C289)),"")</f>
        <v/>
      </c>
      <c r="I289" s="5" t="str">
        <f>IFERROR(TRIM(INDEX(CID_DB[Description],$C289)),"")</f>
        <v/>
      </c>
      <c r="J289" s="24" t="str">
        <f>IFERROR(TRIM(INDEX(CID_DB[Commercial Status],$C289)),"")</f>
        <v/>
      </c>
    </row>
    <row r="290" spans="3:10" x14ac:dyDescent="0.35">
      <c r="C290" s="16" t="str">
        <f t="array" ref="C290">IFERROR(LARGE(IF(ISNUMBER(SEARCH(TRIM(SUBSTITUTE($F$4,"-","")), CID_DB[Search Key])), MATCH(ROW(CID_DB[Search Key]), ROW(CID_DB[Search Key])), ""), ROWS($D$3:D286)),"")</f>
        <v/>
      </c>
      <c r="E290" s="5" t="str">
        <f>IFERROR(TRIM(INDEX(CID_DB[Case No],$C290)),"")</f>
        <v/>
      </c>
      <c r="F290" s="5" t="str">
        <f>IFERROR(TRIM(INDEX(CID_DB[Known Contractor '#1 PN],$C290)),"")</f>
        <v/>
      </c>
      <c r="G290" s="5" t="str">
        <f>IFERROR(TRIM(INDEX(CID_DB[Known Contractor '#2 PN],$C290)),"")</f>
        <v/>
      </c>
      <c r="H290" s="6" t="str">
        <f>IFERROR(TRIM(INDEX(CID_DB[ [ NSN ] ],$C290)),"")</f>
        <v/>
      </c>
      <c r="I290" s="5" t="str">
        <f>IFERROR(TRIM(INDEX(CID_DB[Description],$C290)),"")</f>
        <v/>
      </c>
      <c r="J290" s="24" t="str">
        <f>IFERROR(TRIM(INDEX(CID_DB[Commercial Status],$C290)),"")</f>
        <v/>
      </c>
    </row>
    <row r="291" spans="3:10" x14ac:dyDescent="0.35">
      <c r="C291" s="16" t="str">
        <f t="array" ref="C291">IFERROR(LARGE(IF(ISNUMBER(SEARCH(TRIM(SUBSTITUTE($F$4,"-","")), CID_DB[Search Key])), MATCH(ROW(CID_DB[Search Key]), ROW(CID_DB[Search Key])), ""), ROWS($D$3:D287)),"")</f>
        <v/>
      </c>
      <c r="E291" s="5" t="str">
        <f>IFERROR(TRIM(INDEX(CID_DB[Case No],$C291)),"")</f>
        <v/>
      </c>
      <c r="F291" s="5" t="str">
        <f>IFERROR(TRIM(INDEX(CID_DB[Known Contractor '#1 PN],$C291)),"")</f>
        <v/>
      </c>
      <c r="G291" s="5" t="str">
        <f>IFERROR(TRIM(INDEX(CID_DB[Known Contractor '#2 PN],$C291)),"")</f>
        <v/>
      </c>
      <c r="H291" s="6" t="str">
        <f>IFERROR(TRIM(INDEX(CID_DB[ [ NSN ] ],$C291)),"")</f>
        <v/>
      </c>
      <c r="I291" s="5" t="str">
        <f>IFERROR(TRIM(INDEX(CID_DB[Description],$C291)),"")</f>
        <v/>
      </c>
      <c r="J291" s="24" t="str">
        <f>IFERROR(TRIM(INDEX(CID_DB[Commercial Status],$C291)),"")</f>
        <v/>
      </c>
    </row>
    <row r="292" spans="3:10" x14ac:dyDescent="0.35">
      <c r="C292" s="16" t="str">
        <f t="array" ref="C292">IFERROR(LARGE(IF(ISNUMBER(SEARCH(TRIM(SUBSTITUTE($F$4,"-","")), CID_DB[Search Key])), MATCH(ROW(CID_DB[Search Key]), ROW(CID_DB[Search Key])), ""), ROWS($D$3:D288)),"")</f>
        <v/>
      </c>
      <c r="E292" s="5" t="str">
        <f>IFERROR(TRIM(INDEX(CID_DB[Case No],$C292)),"")</f>
        <v/>
      </c>
      <c r="F292" s="5" t="str">
        <f>IFERROR(TRIM(INDEX(CID_DB[Known Contractor '#1 PN],$C292)),"")</f>
        <v/>
      </c>
      <c r="G292" s="5" t="str">
        <f>IFERROR(TRIM(INDEX(CID_DB[Known Contractor '#2 PN],$C292)),"")</f>
        <v/>
      </c>
      <c r="H292" s="6" t="str">
        <f>IFERROR(TRIM(INDEX(CID_DB[ [ NSN ] ],$C292)),"")</f>
        <v/>
      </c>
      <c r="I292" s="5" t="str">
        <f>IFERROR(TRIM(INDEX(CID_DB[Description],$C292)),"")</f>
        <v/>
      </c>
      <c r="J292" s="24" t="str">
        <f>IFERROR(TRIM(INDEX(CID_DB[Commercial Status],$C292)),"")</f>
        <v/>
      </c>
    </row>
    <row r="293" spans="3:10" x14ac:dyDescent="0.35">
      <c r="C293" s="16" t="str">
        <f t="array" ref="C293">IFERROR(LARGE(IF(ISNUMBER(SEARCH(TRIM(SUBSTITUTE($F$4,"-","")), CID_DB[Search Key])), MATCH(ROW(CID_DB[Search Key]), ROW(CID_DB[Search Key])), ""), ROWS($D$3:D289)),"")</f>
        <v/>
      </c>
      <c r="E293" s="5" t="str">
        <f>IFERROR(TRIM(INDEX(CID_DB[Case No],$C293)),"")</f>
        <v/>
      </c>
      <c r="F293" s="5" t="str">
        <f>IFERROR(TRIM(INDEX(CID_DB[Known Contractor '#1 PN],$C293)),"")</f>
        <v/>
      </c>
      <c r="G293" s="5" t="str">
        <f>IFERROR(TRIM(INDEX(CID_DB[Known Contractor '#2 PN],$C293)),"")</f>
        <v/>
      </c>
      <c r="H293" s="6" t="str">
        <f>IFERROR(TRIM(INDEX(CID_DB[ [ NSN ] ],$C293)),"")</f>
        <v/>
      </c>
      <c r="I293" s="5" t="str">
        <f>IFERROR(TRIM(INDEX(CID_DB[Description],$C293)),"")</f>
        <v/>
      </c>
      <c r="J293" s="24" t="str">
        <f>IFERROR(TRIM(INDEX(CID_DB[Commercial Status],$C293)),"")</f>
        <v/>
      </c>
    </row>
    <row r="294" spans="3:10" x14ac:dyDescent="0.35">
      <c r="C294" s="16" t="str">
        <f t="array" ref="C294">IFERROR(LARGE(IF(ISNUMBER(SEARCH(TRIM(SUBSTITUTE($F$4,"-","")), CID_DB[Search Key])), MATCH(ROW(CID_DB[Search Key]), ROW(CID_DB[Search Key])), ""), ROWS($D$3:D290)),"")</f>
        <v/>
      </c>
      <c r="E294" s="5" t="str">
        <f>IFERROR(TRIM(INDEX(CID_DB[Case No],$C294)),"")</f>
        <v/>
      </c>
      <c r="F294" s="5" t="str">
        <f>IFERROR(TRIM(INDEX(CID_DB[Known Contractor '#1 PN],$C294)),"")</f>
        <v/>
      </c>
      <c r="G294" s="5" t="str">
        <f>IFERROR(TRIM(INDEX(CID_DB[Known Contractor '#2 PN],$C294)),"")</f>
        <v/>
      </c>
      <c r="H294" s="6" t="str">
        <f>IFERROR(TRIM(INDEX(CID_DB[ [ NSN ] ],$C294)),"")</f>
        <v/>
      </c>
      <c r="I294" s="5" t="str">
        <f>IFERROR(TRIM(INDEX(CID_DB[Description],$C294)),"")</f>
        <v/>
      </c>
      <c r="J294" s="24" t="str">
        <f>IFERROR(TRIM(INDEX(CID_DB[Commercial Status],$C294)),"")</f>
        <v/>
      </c>
    </row>
    <row r="295" spans="3:10" x14ac:dyDescent="0.35">
      <c r="C295" s="16" t="str">
        <f t="array" ref="C295">IFERROR(LARGE(IF(ISNUMBER(SEARCH(TRIM(SUBSTITUTE($F$4,"-","")), CID_DB[Search Key])), MATCH(ROW(CID_DB[Search Key]), ROW(CID_DB[Search Key])), ""), ROWS($D$3:D291)),"")</f>
        <v/>
      </c>
      <c r="E295" s="5" t="str">
        <f>IFERROR(TRIM(INDEX(CID_DB[Case No],$C295)),"")</f>
        <v/>
      </c>
      <c r="F295" s="5" t="str">
        <f>IFERROR(TRIM(INDEX(CID_DB[Known Contractor '#1 PN],$C295)),"")</f>
        <v/>
      </c>
      <c r="G295" s="5" t="str">
        <f>IFERROR(TRIM(INDEX(CID_DB[Known Contractor '#2 PN],$C295)),"")</f>
        <v/>
      </c>
      <c r="H295" s="6" t="str">
        <f>IFERROR(TRIM(INDEX(CID_DB[ [ NSN ] ],$C295)),"")</f>
        <v/>
      </c>
      <c r="I295" s="5" t="str">
        <f>IFERROR(TRIM(INDEX(CID_DB[Description],$C295)),"")</f>
        <v/>
      </c>
      <c r="J295" s="24" t="str">
        <f>IFERROR(TRIM(INDEX(CID_DB[Commercial Status],$C295)),"")</f>
        <v/>
      </c>
    </row>
    <row r="296" spans="3:10" x14ac:dyDescent="0.35">
      <c r="C296" s="16" t="str">
        <f t="array" ref="C296">IFERROR(LARGE(IF(ISNUMBER(SEARCH(TRIM(SUBSTITUTE($F$4,"-","")), CID_DB[Search Key])), MATCH(ROW(CID_DB[Search Key]), ROW(CID_DB[Search Key])), ""), ROWS($D$3:D292)),"")</f>
        <v/>
      </c>
      <c r="E296" s="5" t="str">
        <f>IFERROR(TRIM(INDEX(CID_DB[Case No],$C296)),"")</f>
        <v/>
      </c>
      <c r="F296" s="5" t="str">
        <f>IFERROR(TRIM(INDEX(CID_DB[Known Contractor '#1 PN],$C296)),"")</f>
        <v/>
      </c>
      <c r="G296" s="5" t="str">
        <f>IFERROR(TRIM(INDEX(CID_DB[Known Contractor '#2 PN],$C296)),"")</f>
        <v/>
      </c>
      <c r="H296" s="6" t="str">
        <f>IFERROR(TRIM(INDEX(CID_DB[ [ NSN ] ],$C296)),"")</f>
        <v/>
      </c>
      <c r="I296" s="5" t="str">
        <f>IFERROR(TRIM(INDEX(CID_DB[Description],$C296)),"")</f>
        <v/>
      </c>
      <c r="J296" s="24" t="str">
        <f>IFERROR(TRIM(INDEX(CID_DB[Commercial Status],$C296)),"")</f>
        <v/>
      </c>
    </row>
    <row r="297" spans="3:10" x14ac:dyDescent="0.35">
      <c r="C297" s="16" t="str">
        <f t="array" ref="C297">IFERROR(LARGE(IF(ISNUMBER(SEARCH(TRIM(SUBSTITUTE($F$4,"-","")), CID_DB[Search Key])), MATCH(ROW(CID_DB[Search Key]), ROW(CID_DB[Search Key])), ""), ROWS($D$3:D293)),"")</f>
        <v/>
      </c>
      <c r="E297" s="5" t="str">
        <f>IFERROR(TRIM(INDEX(CID_DB[Case No],$C297)),"")</f>
        <v/>
      </c>
      <c r="F297" s="5" t="str">
        <f>IFERROR(TRIM(INDEX(CID_DB[Known Contractor '#1 PN],$C297)),"")</f>
        <v/>
      </c>
      <c r="G297" s="5" t="str">
        <f>IFERROR(TRIM(INDEX(CID_DB[Known Contractor '#2 PN],$C297)),"")</f>
        <v/>
      </c>
      <c r="H297" s="6" t="str">
        <f>IFERROR(TRIM(INDEX(CID_DB[ [ NSN ] ],$C297)),"")</f>
        <v/>
      </c>
      <c r="I297" s="5" t="str">
        <f>IFERROR(TRIM(INDEX(CID_DB[Description],$C297)),"")</f>
        <v/>
      </c>
      <c r="J297" s="24" t="str">
        <f>IFERROR(TRIM(INDEX(CID_DB[Commercial Status],$C297)),"")</f>
        <v/>
      </c>
    </row>
    <row r="298" spans="3:10" x14ac:dyDescent="0.35">
      <c r="C298" s="16" t="str">
        <f t="array" ref="C298">IFERROR(LARGE(IF(ISNUMBER(SEARCH(TRIM(SUBSTITUTE($F$4,"-","")), CID_DB[Search Key])), MATCH(ROW(CID_DB[Search Key]), ROW(CID_DB[Search Key])), ""), ROWS($D$3:D294)),"")</f>
        <v/>
      </c>
      <c r="E298" s="5" t="str">
        <f>IFERROR(TRIM(INDEX(CID_DB[Case No],$C298)),"")</f>
        <v/>
      </c>
      <c r="F298" s="5" t="str">
        <f>IFERROR(TRIM(INDEX(CID_DB[Known Contractor '#1 PN],$C298)),"")</f>
        <v/>
      </c>
      <c r="G298" s="5" t="str">
        <f>IFERROR(TRIM(INDEX(CID_DB[Known Contractor '#2 PN],$C298)),"")</f>
        <v/>
      </c>
      <c r="H298" s="6" t="str">
        <f>IFERROR(TRIM(INDEX(CID_DB[ [ NSN ] ],$C298)),"")</f>
        <v/>
      </c>
      <c r="I298" s="5" t="str">
        <f>IFERROR(TRIM(INDEX(CID_DB[Description],$C298)),"")</f>
        <v/>
      </c>
      <c r="J298" s="24" t="str">
        <f>IFERROR(TRIM(INDEX(CID_DB[Commercial Status],$C298)),"")</f>
        <v/>
      </c>
    </row>
    <row r="299" spans="3:10" x14ac:dyDescent="0.35">
      <c r="C299" s="16" t="str">
        <f t="array" ref="C299">IFERROR(LARGE(IF(ISNUMBER(SEARCH(TRIM(SUBSTITUTE($F$4,"-","")), CID_DB[Search Key])), MATCH(ROW(CID_DB[Search Key]), ROW(CID_DB[Search Key])), ""), ROWS($D$3:D295)),"")</f>
        <v/>
      </c>
      <c r="E299" s="5" t="str">
        <f>IFERROR(TRIM(INDEX(CID_DB[Case No],$C299)),"")</f>
        <v/>
      </c>
      <c r="F299" s="5" t="str">
        <f>IFERROR(TRIM(INDEX(CID_DB[Known Contractor '#1 PN],$C299)),"")</f>
        <v/>
      </c>
      <c r="G299" s="5" t="str">
        <f>IFERROR(TRIM(INDEX(CID_DB[Known Contractor '#2 PN],$C299)),"")</f>
        <v/>
      </c>
      <c r="H299" s="6" t="str">
        <f>IFERROR(TRIM(INDEX(CID_DB[ [ NSN ] ],$C299)),"")</f>
        <v/>
      </c>
      <c r="I299" s="5" t="str">
        <f>IFERROR(TRIM(INDEX(CID_DB[Description],$C299)),"")</f>
        <v/>
      </c>
      <c r="J299" s="24" t="str">
        <f>IFERROR(TRIM(INDEX(CID_DB[Commercial Status],$C299)),"")</f>
        <v/>
      </c>
    </row>
    <row r="300" spans="3:10" x14ac:dyDescent="0.35">
      <c r="C300" s="16" t="str">
        <f t="array" ref="C300">IFERROR(LARGE(IF(ISNUMBER(SEARCH(TRIM(SUBSTITUTE($F$4,"-","")), CID_DB[Search Key])), MATCH(ROW(CID_DB[Search Key]), ROW(CID_DB[Search Key])), ""), ROWS($D$3:D296)),"")</f>
        <v/>
      </c>
      <c r="E300" s="5" t="str">
        <f>IFERROR(TRIM(INDEX(CID_DB[Case No],$C300)),"")</f>
        <v/>
      </c>
      <c r="F300" s="5" t="str">
        <f>IFERROR(TRIM(INDEX(CID_DB[Known Contractor '#1 PN],$C300)),"")</f>
        <v/>
      </c>
      <c r="G300" s="5" t="str">
        <f>IFERROR(TRIM(INDEX(CID_DB[Known Contractor '#2 PN],$C300)),"")</f>
        <v/>
      </c>
      <c r="H300" s="6" t="str">
        <f>IFERROR(TRIM(INDEX(CID_DB[ [ NSN ] ],$C300)),"")</f>
        <v/>
      </c>
      <c r="I300" s="5" t="str">
        <f>IFERROR(TRIM(INDEX(CID_DB[Description],$C300)),"")</f>
        <v/>
      </c>
      <c r="J300" s="24" t="str">
        <f>IFERROR(TRIM(INDEX(CID_DB[Commercial Status],$C300)),"")</f>
        <v/>
      </c>
    </row>
    <row r="301" spans="3:10" x14ac:dyDescent="0.35">
      <c r="C301" s="16" t="str">
        <f t="array" ref="C301">IFERROR(LARGE(IF(ISNUMBER(SEARCH(TRIM(SUBSTITUTE($F$4,"-","")), CID_DB[Search Key])), MATCH(ROW(CID_DB[Search Key]), ROW(CID_DB[Search Key])), ""), ROWS($D$3:D297)),"")</f>
        <v/>
      </c>
      <c r="E301" s="5" t="str">
        <f>IFERROR(TRIM(INDEX(CID_DB[Case No],$C301)),"")</f>
        <v/>
      </c>
      <c r="F301" s="5" t="str">
        <f>IFERROR(TRIM(INDEX(CID_DB[Known Contractor '#1 PN],$C301)),"")</f>
        <v/>
      </c>
      <c r="G301" s="5" t="str">
        <f>IFERROR(TRIM(INDEX(CID_DB[Known Contractor '#2 PN],$C301)),"")</f>
        <v/>
      </c>
      <c r="H301" s="6" t="str">
        <f>IFERROR(TRIM(INDEX(CID_DB[ [ NSN ] ],$C301)),"")</f>
        <v/>
      </c>
      <c r="I301" s="5" t="str">
        <f>IFERROR(TRIM(INDEX(CID_DB[Description],$C301)),"")</f>
        <v/>
      </c>
      <c r="J301" s="24" t="str">
        <f>IFERROR(TRIM(INDEX(CID_DB[Commercial Status],$C301)),"")</f>
        <v/>
      </c>
    </row>
    <row r="302" spans="3:10" x14ac:dyDescent="0.35">
      <c r="C302" s="16" t="str">
        <f t="array" ref="C302">IFERROR(LARGE(IF(ISNUMBER(SEARCH(TRIM(SUBSTITUTE($F$4,"-","")), CID_DB[Search Key])), MATCH(ROW(CID_DB[Search Key]), ROW(CID_DB[Search Key])), ""), ROWS($D$3:D298)),"")</f>
        <v/>
      </c>
      <c r="E302" s="5" t="str">
        <f>IFERROR(TRIM(INDEX(CID_DB[Case No],$C302)),"")</f>
        <v/>
      </c>
      <c r="F302" s="5" t="str">
        <f>IFERROR(TRIM(INDEX(CID_DB[Known Contractor '#1 PN],$C302)),"")</f>
        <v/>
      </c>
      <c r="G302" s="5" t="str">
        <f>IFERROR(TRIM(INDEX(CID_DB[Known Contractor '#2 PN],$C302)),"")</f>
        <v/>
      </c>
      <c r="H302" s="6" t="str">
        <f>IFERROR(TRIM(INDEX(CID_DB[ [ NSN ] ],$C302)),"")</f>
        <v/>
      </c>
      <c r="I302" s="5" t="str">
        <f>IFERROR(TRIM(INDEX(CID_DB[Description],$C302)),"")</f>
        <v/>
      </c>
      <c r="J302" s="24" t="str">
        <f>IFERROR(TRIM(INDEX(CID_DB[Commercial Status],$C302)),"")</f>
        <v/>
      </c>
    </row>
    <row r="303" spans="3:10" x14ac:dyDescent="0.35">
      <c r="C303" s="16" t="str">
        <f t="array" ref="C303">IFERROR(LARGE(IF(ISNUMBER(SEARCH(TRIM(SUBSTITUTE($F$4,"-","")), CID_DB[Search Key])), MATCH(ROW(CID_DB[Search Key]), ROW(CID_DB[Search Key])), ""), ROWS($D$3:D299)),"")</f>
        <v/>
      </c>
      <c r="E303" s="5" t="str">
        <f>IFERROR(TRIM(INDEX(CID_DB[Case No],$C303)),"")</f>
        <v/>
      </c>
      <c r="F303" s="5" t="str">
        <f>IFERROR(TRIM(INDEX(CID_DB[Known Contractor '#1 PN],$C303)),"")</f>
        <v/>
      </c>
      <c r="G303" s="5" t="str">
        <f>IFERROR(TRIM(INDEX(CID_DB[Known Contractor '#2 PN],$C303)),"")</f>
        <v/>
      </c>
      <c r="H303" s="6" t="str">
        <f>IFERROR(TRIM(INDEX(CID_DB[ [ NSN ] ],$C303)),"")</f>
        <v/>
      </c>
      <c r="I303" s="5" t="str">
        <f>IFERROR(TRIM(INDEX(CID_DB[Description],$C303)),"")</f>
        <v/>
      </c>
      <c r="J303" s="24" t="str">
        <f>IFERROR(TRIM(INDEX(CID_DB[Commercial Status],$C303)),"")</f>
        <v/>
      </c>
    </row>
    <row r="304" spans="3:10" x14ac:dyDescent="0.35">
      <c r="C304" s="16" t="str">
        <f t="array" ref="C304">IFERROR(LARGE(IF(ISNUMBER(SEARCH(TRIM(SUBSTITUTE($F$4,"-","")), CID_DB[Search Key])), MATCH(ROW(CID_DB[Search Key]), ROW(CID_DB[Search Key])), ""), ROWS($D$3:D300)),"")</f>
        <v/>
      </c>
      <c r="E304" s="5" t="str">
        <f>IFERROR(TRIM(INDEX(CID_DB[Case No],$C304)),"")</f>
        <v/>
      </c>
      <c r="F304" s="5" t="str">
        <f>IFERROR(TRIM(INDEX(CID_DB[Known Contractor '#1 PN],$C304)),"")</f>
        <v/>
      </c>
      <c r="G304" s="5" t="str">
        <f>IFERROR(TRIM(INDEX(CID_DB[Known Contractor '#2 PN],$C304)),"")</f>
        <v/>
      </c>
      <c r="H304" s="6" t="str">
        <f>IFERROR(TRIM(INDEX(CID_DB[ [ NSN ] ],$C304)),"")</f>
        <v/>
      </c>
      <c r="I304" s="5" t="str">
        <f>IFERROR(TRIM(INDEX(CID_DB[Description],$C304)),"")</f>
        <v/>
      </c>
      <c r="J304" s="24" t="str">
        <f>IFERROR(TRIM(INDEX(CID_DB[Commercial Status],$C304)),"")</f>
        <v/>
      </c>
    </row>
    <row r="305" spans="3:10" x14ac:dyDescent="0.35">
      <c r="C305" s="16" t="str">
        <f t="array" ref="C305">IFERROR(LARGE(IF(ISNUMBER(SEARCH(TRIM(SUBSTITUTE($F$4,"-","")), CID_DB[Search Key])), MATCH(ROW(CID_DB[Search Key]), ROW(CID_DB[Search Key])), ""), ROWS($D$3:D301)),"")</f>
        <v/>
      </c>
      <c r="E305" s="5" t="str">
        <f>IFERROR(TRIM(INDEX(CID_DB[Case No],$C305)),"")</f>
        <v/>
      </c>
      <c r="F305" s="5" t="str">
        <f>IFERROR(TRIM(INDEX(CID_DB[Known Contractor '#1 PN],$C305)),"")</f>
        <v/>
      </c>
      <c r="G305" s="5" t="str">
        <f>IFERROR(TRIM(INDEX(CID_DB[Known Contractor '#2 PN],$C305)),"")</f>
        <v/>
      </c>
      <c r="H305" s="6" t="str">
        <f>IFERROR(TRIM(INDEX(CID_DB[ [ NSN ] ],$C305)),"")</f>
        <v/>
      </c>
      <c r="I305" s="5" t="str">
        <f>IFERROR(TRIM(INDEX(CID_DB[Description],$C305)),"")</f>
        <v/>
      </c>
      <c r="J305" s="24" t="str">
        <f>IFERROR(TRIM(INDEX(CID_DB[Commercial Status],$C305)),"")</f>
        <v/>
      </c>
    </row>
    <row r="306" spans="3:10" x14ac:dyDescent="0.35">
      <c r="C306" s="16" t="str">
        <f t="array" ref="C306">IFERROR(LARGE(IF(ISNUMBER(SEARCH(TRIM(SUBSTITUTE($F$4,"-","")), CID_DB[Search Key])), MATCH(ROW(CID_DB[Search Key]), ROW(CID_DB[Search Key])), ""), ROWS($D$3:D302)),"")</f>
        <v/>
      </c>
      <c r="E306" s="5" t="str">
        <f>IFERROR(TRIM(INDEX(CID_DB[Case No],$C306)),"")</f>
        <v/>
      </c>
      <c r="F306" s="5" t="str">
        <f>IFERROR(TRIM(INDEX(CID_DB[Known Contractor '#1 PN],$C306)),"")</f>
        <v/>
      </c>
      <c r="G306" s="5" t="str">
        <f>IFERROR(TRIM(INDEX(CID_DB[Known Contractor '#2 PN],$C306)),"")</f>
        <v/>
      </c>
      <c r="H306" s="6" t="str">
        <f>IFERROR(TRIM(INDEX(CID_DB[ [ NSN ] ],$C306)),"")</f>
        <v/>
      </c>
      <c r="I306" s="5" t="str">
        <f>IFERROR(TRIM(INDEX(CID_DB[Description],$C306)),"")</f>
        <v/>
      </c>
      <c r="J306" s="24" t="str">
        <f>IFERROR(TRIM(INDEX(CID_DB[Commercial Status],$C306)),"")</f>
        <v/>
      </c>
    </row>
  </sheetData>
  <sheetProtection algorithmName="SHA-512" hashValue="u7IiEtv4h4u4CDGGVEGFywkOlcCfwyqdCLwVMSf8SavuG7iGX5Wu6bAJtVLVvwR6PZpjmNEgynMkGSAcpL6QOw==" saltValue="3EEGf+smtpdq/WW+hwrRNg==" spinCount="100000" sheet="1" formatCells="0" formatColumns="0" formatRows="0" autoFilter="0" pivotTables="0"/>
  <mergeCells count="1">
    <mergeCell ref="F4:G4"/>
  </mergeCells>
  <conditionalFormatting sqref="J7:J306">
    <cfRule type="cellIs" dxfId="41" priority="1" operator="equal">
      <formula>"Other Than Commercial"</formula>
    </cfRule>
    <cfRule type="cellIs" dxfId="40" priority="2" operator="equal">
      <formula>"Commercial"</formula>
    </cfRule>
  </conditionalFormatting>
  <pageMargins left="0.7" right="0.7" top="0.75" bottom="0.75" header="0.3" footer="0.3"/>
  <pageSetup orientation="portrait" horizontalDpi="1200" verticalDpi="1200"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3:AY5005"/>
  <sheetViews>
    <sheetView zoomScale="110" zoomScaleNormal="110" workbookViewId="0">
      <selection activeCell="F25" sqref="F25"/>
    </sheetView>
  </sheetViews>
  <sheetFormatPr defaultColWidth="9.1796875" defaultRowHeight="14.5" x14ac:dyDescent="0.35"/>
  <cols>
    <col min="1" max="1" width="1.453125" style="12" customWidth="1"/>
    <col min="2" max="2" width="19.453125" style="12" customWidth="1"/>
    <col min="3" max="3" width="1.453125" style="12" hidden="1" customWidth="1"/>
    <col min="4" max="4" width="7.54296875" style="12" hidden="1" customWidth="1"/>
    <col min="5" max="5" width="1.453125" style="12" customWidth="1"/>
    <col min="6" max="6" width="17.7265625" style="12" bestFit="1" customWidth="1"/>
    <col min="7" max="7" width="23.7265625" style="12" bestFit="1" customWidth="1"/>
    <col min="8" max="8" width="23.7265625" style="12" customWidth="1"/>
    <col min="9" max="9" width="33.7265625" style="12" bestFit="1" customWidth="1"/>
    <col min="10" max="10" width="17.7265625" style="12" bestFit="1" customWidth="1"/>
    <col min="11" max="11" width="71.453125" style="12" customWidth="1"/>
    <col min="12" max="12" width="22.26953125" style="12" bestFit="1" customWidth="1"/>
    <col min="13" max="51" width="9.1796875" style="12"/>
    <col min="52" max="16384" width="9.1796875" style="13"/>
  </cols>
  <sheetData>
    <row r="3" spans="2:12" ht="26.15" customHeight="1" x14ac:dyDescent="0.35"/>
    <row r="5" spans="2:12" ht="24.65" customHeight="1" thickBot="1" x14ac:dyDescent="0.4">
      <c r="B5" s="19" t="s">
        <v>11081</v>
      </c>
      <c r="C5" s="14"/>
      <c r="D5" s="19" t="s">
        <v>11354</v>
      </c>
      <c r="E5" s="14"/>
      <c r="F5" s="28" t="s">
        <v>11355</v>
      </c>
      <c r="G5" s="28" t="s">
        <v>12891</v>
      </c>
      <c r="H5" s="25" t="s">
        <v>11084</v>
      </c>
      <c r="I5" s="25" t="s">
        <v>11085</v>
      </c>
      <c r="J5" s="29" t="s">
        <v>11080</v>
      </c>
      <c r="K5" s="29" t="s">
        <v>1</v>
      </c>
      <c r="L5" s="29" t="s">
        <v>11079</v>
      </c>
    </row>
    <row r="6" spans="2:12" x14ac:dyDescent="0.35">
      <c r="B6" s="15" t="s">
        <v>151</v>
      </c>
      <c r="D6" s="17">
        <f t="array" ref="D6">IFERROR(IF($B6&lt;&gt;"",LARGE(IF(ISNUMBER(SEARCH(TRIM(SUBSTITUTE($B6,"-","")),CID_DB[Search Key])),ROW(CID_DB[Search Key]),""),1)-1,""),"")</f>
        <v>77</v>
      </c>
      <c r="F6" s="23">
        <f>IF($B6&lt;&gt;"",COUNTIFS(CID_DB[Search Key],"*"&amp;TRIM(SUBSTITUTE(B6,"-",""))&amp;"*"),"")</f>
        <v>1</v>
      </c>
      <c r="G6" s="23" t="str">
        <f>IFERROR(TRIM(INDEX(CID_DB[Case No],$D6)),"")</f>
        <v>FY19-079</v>
      </c>
      <c r="H6" s="5" t="str">
        <f>IFERROR(TRIM(INDEX(CID_DB[Known Contractor '#1 PN],$D6)),"")</f>
        <v>70358-06618-103</v>
      </c>
      <c r="I6" s="5" t="str">
        <f>IFERROR(TRIM(INDEX(CID_DB[Known Contractor '#2 PN],$D6)),"")</f>
        <v>1C1878</v>
      </c>
      <c r="J6" s="5" t="str">
        <f>IFERROR(TRIM(INDEX(CID_DB[ [ NSN ] ],$D6)),"")</f>
        <v>2995-01-236-5097</v>
      </c>
      <c r="K6" s="5" t="str">
        <f>IFERROR(TRIM(INDEX(CID_DB[Description],$D6)),"")</f>
        <v>CHIP DETECTOR</v>
      </c>
      <c r="L6" s="24" t="str">
        <f>IFERROR(TRIM(INDEX(CID_DB[Commercial Status],$D6)),"")</f>
        <v>Commercial</v>
      </c>
    </row>
    <row r="7" spans="2:12" x14ac:dyDescent="0.35">
      <c r="B7" s="15" t="s">
        <v>155</v>
      </c>
      <c r="D7" s="17">
        <f t="array" ref="D7">IFERROR(IF($B7&lt;&gt;"",LARGE(IF(ISNUMBER(SEARCH(TRIM(SUBSTITUTE($B7,"-","")),CID_DB[Search Key])),ROW(CID_DB[Search Key]),""),1)-1,""),"")</f>
        <v>78</v>
      </c>
      <c r="F7" s="23">
        <f>IF($B7&lt;&gt;"",COUNTIFS(CID_DB[Search Key],"*"&amp;TRIM(SUBSTITUTE(B7,"-",""))&amp;"*"),"")</f>
        <v>1</v>
      </c>
      <c r="G7" s="23" t="str">
        <f>IFERROR(TRIM(INDEX(CID_DB[Case No],$D7)),"")</f>
        <v>FY19-079</v>
      </c>
      <c r="H7" s="5" t="str">
        <f>IFERROR(TRIM(INDEX(CID_DB[Known Contractor '#1 PN],$D7)),"")</f>
        <v>70358-06618-104</v>
      </c>
      <c r="I7" s="5" t="str">
        <f>IFERROR(TRIM(INDEX(CID_DB[Known Contractor '#2 PN],$D7)),"")</f>
        <v>2Z2937</v>
      </c>
      <c r="J7" s="5" t="str">
        <f>IFERROR(TRIM(INDEX(CID_DB[ [ NSN ] ],$D7)),"")</f>
        <v>5340-01-373-5378</v>
      </c>
      <c r="K7" s="5" t="str">
        <f>IFERROR(TRIM(INDEX(CID_DB[Description],$D7)),"")</f>
        <v>CLIP,SPRING</v>
      </c>
      <c r="L7" s="24" t="str">
        <f>IFERROR(TRIM(INDEX(CID_DB[Commercial Status],$D7)),"")</f>
        <v>Commercial</v>
      </c>
    </row>
    <row r="8" spans="2:12" x14ac:dyDescent="0.35">
      <c r="B8" s="15" t="s">
        <v>54</v>
      </c>
      <c r="D8" s="17">
        <f t="array" ref="D8">IFERROR(IF($B8&lt;&gt;"",LARGE(IF(ISNUMBER(SEARCH(TRIM(SUBSTITUTE($B8,"-","")),CID_DB[Search Key])),ROW(CID_DB[Search Key]),""),1)-1,""),"")</f>
        <v>30</v>
      </c>
      <c r="F8" s="23">
        <f>IF($B8&lt;&gt;"",COUNTIFS(CID_DB[Search Key],"*"&amp;TRIM(SUBSTITUTE(B8,"-",""))&amp;"*"),"")</f>
        <v>1</v>
      </c>
      <c r="G8" s="23" t="str">
        <f>IFERROR(TRIM(INDEX(CID_DB[Case No],$D8)),"")</f>
        <v>FY19-016</v>
      </c>
      <c r="H8" s="5" t="str">
        <f>IFERROR(TRIM(INDEX(CID_DB[Known Contractor '#1 PN],$D8)),"")</f>
        <v>312-111089-001</v>
      </c>
      <c r="I8" s="5" t="str">
        <f>IFERROR(TRIM(INDEX(CID_DB[Known Contractor '#2 PN],$D8)),"")</f>
        <v>N/A</v>
      </c>
      <c r="J8" s="5" t="str">
        <f>IFERROR(TRIM(INDEX(CID_DB[ [ NSN ] ],$D8)),"")</f>
        <v>N/A</v>
      </c>
      <c r="K8" s="5" t="str">
        <f>IFERROR(TRIM(INDEX(CID_DB[Description],$D8)),"")</f>
        <v>TUBE, STRUCTURAL</v>
      </c>
      <c r="L8" s="24" t="str">
        <f>IFERROR(TRIM(INDEX(CID_DB[Commercial Status],$D8)),"")</f>
        <v>Commercial</v>
      </c>
    </row>
    <row r="9" spans="2:12" x14ac:dyDescent="0.35">
      <c r="B9" s="15" t="s">
        <v>55</v>
      </c>
      <c r="D9" s="17">
        <f t="array" ref="D9">IFERROR(IF($B9&lt;&gt;"",LARGE(IF(ISNUMBER(SEARCH(TRIM(SUBSTITUTE($B9,"-","")),CID_DB[Search Key])),ROW(CID_DB[Search Key]),""),1)-1,""),"")</f>
        <v>31</v>
      </c>
      <c r="F9" s="23">
        <f>IF($B9&lt;&gt;"",COUNTIFS(CID_DB[Search Key],"*"&amp;TRIM(SUBSTITUTE(B9,"-",""))&amp;"*"),"")</f>
        <v>1</v>
      </c>
      <c r="G9" s="23" t="str">
        <f>IFERROR(TRIM(INDEX(CID_DB[Case No],$D9)),"")</f>
        <v>FY19-016</v>
      </c>
      <c r="H9" s="5" t="str">
        <f>IFERROR(TRIM(INDEX(CID_DB[Known Contractor '#1 PN],$D9)),"")</f>
        <v>312-112003-001</v>
      </c>
      <c r="I9" s="5" t="str">
        <f>IFERROR(TRIM(INDEX(CID_DB[Known Contractor '#2 PN],$D9)),"")</f>
        <v>N/A</v>
      </c>
      <c r="J9" s="5" t="str">
        <f>IFERROR(TRIM(INDEX(CID_DB[ [ NSN ] ],$D9)),"")</f>
        <v>N/A</v>
      </c>
      <c r="K9" s="5" t="str">
        <f>IFERROR(TRIM(INDEX(CID_DB[Description],$D9)),"")</f>
        <v>TUBE, STRUCTURAL, CROSSMEMBER</v>
      </c>
      <c r="L9" s="24" t="str">
        <f>IFERROR(TRIM(INDEX(CID_DB[Commercial Status],$D9)),"")</f>
        <v>Commercial</v>
      </c>
    </row>
    <row r="10" spans="2:12" x14ac:dyDescent="0.35">
      <c r="B10" s="15" t="s">
        <v>7326</v>
      </c>
      <c r="D10" s="17">
        <f t="array" ref="D10">IFERROR(IF($B10&lt;&gt;"",LARGE(IF(ISNUMBER(SEARCH(TRIM(SUBSTITUTE($B10,"-","")),CID_DB[Search Key])),ROW(CID_DB[Search Key]),""),1)-1,""),"")</f>
        <v>6027</v>
      </c>
      <c r="F10" s="23">
        <f>IF($B10&lt;&gt;"",COUNTIFS(CID_DB[Search Key],"*"&amp;TRIM(SUBSTITUTE(B10,"-",""))&amp;"*"),"")</f>
        <v>2</v>
      </c>
      <c r="G10" s="23" t="str">
        <f>IFERROR(TRIM(INDEX(CID_DB[Case No],$D10)),"")</f>
        <v>S5113A22C0212</v>
      </c>
      <c r="H10" s="5" t="str">
        <f>IFERROR(TRIM(INDEX(CID_DB[Known Contractor '#1 PN],$D10)),"")</f>
        <v>N/A</v>
      </c>
      <c r="I10" s="5" t="str">
        <f>IFERROR(TRIM(INDEX(CID_DB[Known Contractor '#2 PN],$D10)),"")</f>
        <v>622-8149-001</v>
      </c>
      <c r="J10" s="5" t="str">
        <f>IFERROR(TRIM(INDEX(CID_DB[ [ NSN ] ],$D10)),"")</f>
        <v>5826-01-386-8807</v>
      </c>
      <c r="K10" s="5" t="str">
        <f>IFERROR(TRIM(INDEX(CID_DB[Description],$D10)),"")</f>
        <v>RCVR/XMTR TACAN</v>
      </c>
      <c r="L10" s="24" t="str">
        <f>IFERROR(TRIM(INDEX(CID_DB[Commercial Status],$D10)),"")</f>
        <v>Commercial</v>
      </c>
    </row>
    <row r="11" spans="2:12" x14ac:dyDescent="0.35">
      <c r="B11" s="15" t="s">
        <v>7331</v>
      </c>
      <c r="D11" s="17">
        <f t="array" ref="D11">IFERROR(IF($B11&lt;&gt;"",LARGE(IF(ISNUMBER(SEARCH(TRIM(SUBSTITUTE($B11,"-","")),CID_DB[Search Key])),ROW(CID_DB[Search Key]),""),1)-1,""),"")</f>
        <v>6029</v>
      </c>
      <c r="F11" s="23">
        <f>IF($B11&lt;&gt;"",COUNTIFS(CID_DB[Search Key],"*"&amp;TRIM(SUBSTITUTE(B11,"-",""))&amp;"*"),"")</f>
        <v>2</v>
      </c>
      <c r="G11" s="23" t="str">
        <f>IFERROR(TRIM(INDEX(CID_DB[Case No],$D11)),"")</f>
        <v>S5113A22C0212</v>
      </c>
      <c r="H11" s="5" t="str">
        <f>IFERROR(TRIM(INDEX(CID_DB[Known Contractor '#1 PN],$D11)),"")</f>
        <v>N/A</v>
      </c>
      <c r="I11" s="5" t="str">
        <f>IFERROR(TRIM(INDEX(CID_DB[Known Contractor '#2 PN],$D11)),"")</f>
        <v>822-3137-002</v>
      </c>
      <c r="J11" s="5" t="str">
        <f>IFERROR(TRIM(INDEX(CID_DB[ [ NSN ] ],$D11)),"")</f>
        <v>5821-01-613-6580</v>
      </c>
      <c r="K11" s="5" t="str">
        <f>IFERROR(TRIM(INDEX(CID_DB[Description],$D11)),"")</f>
        <v>Receiver-Transmitter Radio, RT1990A (C)</v>
      </c>
      <c r="L11" s="24" t="str">
        <f>IFERROR(TRIM(INDEX(CID_DB[Commercial Status],$D11)),"")</f>
        <v>Commercial</v>
      </c>
    </row>
    <row r="12" spans="2:12" x14ac:dyDescent="0.35">
      <c r="B12" s="15" t="s">
        <v>7333</v>
      </c>
      <c r="D12" s="17">
        <f t="array" ref="D12">IFERROR(IF($B12&lt;&gt;"",LARGE(IF(ISNUMBER(SEARCH(TRIM(SUBSTITUTE($B12,"-","")),CID_DB[Search Key])),ROW(CID_DB[Search Key]),""),1)-1,""),"")</f>
        <v>6030</v>
      </c>
      <c r="F12" s="23">
        <f>IF($B12&lt;&gt;"",COUNTIFS(CID_DB[Search Key],"*"&amp;TRIM(SUBSTITUTE(B12,"-",""))&amp;"*"),"")</f>
        <v>2</v>
      </c>
      <c r="G12" s="23" t="str">
        <f>IFERROR(TRIM(INDEX(CID_DB[Case No],$D12)),"")</f>
        <v>S5113A22C0212</v>
      </c>
      <c r="H12" s="5" t="str">
        <f>IFERROR(TRIM(INDEX(CID_DB[Known Contractor '#1 PN],$D12)),"")</f>
        <v>N/A</v>
      </c>
      <c r="I12" s="5" t="str">
        <f>IFERROR(TRIM(INDEX(CID_DB[Known Contractor '#2 PN],$D12)),"")</f>
        <v>822-1276-006</v>
      </c>
      <c r="J12" s="5" t="str">
        <f>IFERROR(TRIM(INDEX(CID_DB[ [ NSN ] ],$D12)),"")</f>
        <v>5895-01-657-1362</v>
      </c>
      <c r="K12" s="5" t="str">
        <f>IFERROR(TRIM(INDEX(CID_DB[Description],$D12)),"")</f>
        <v>Remote Control Unit, C-12561B/ARC</v>
      </c>
      <c r="L12" s="24" t="str">
        <f>IFERROR(TRIM(INDEX(CID_DB[Commercial Status],$D12)),"")</f>
        <v>Commercial</v>
      </c>
    </row>
    <row r="13" spans="2:12" x14ac:dyDescent="0.35">
      <c r="B13" s="15" t="s">
        <v>7327</v>
      </c>
      <c r="D13" s="17">
        <f t="array" ref="D13">IFERROR(IF($B13&lt;&gt;"",LARGE(IF(ISNUMBER(SEARCH(TRIM(SUBSTITUTE($B13,"-","")),CID_DB[Search Key])),ROW(CID_DB[Search Key]),""),1)-1,""),"")</f>
        <v>6028</v>
      </c>
      <c r="F13" s="23">
        <f>IF($B13&lt;&gt;"",COUNTIFS(CID_DB[Search Key],"*"&amp;TRIM(SUBSTITUTE(B13,"-",""))&amp;"*"),"")</f>
        <v>2</v>
      </c>
      <c r="G13" s="23" t="str">
        <f>IFERROR(TRIM(INDEX(CID_DB[Case No],$D13)),"")</f>
        <v>S5113A22C0212</v>
      </c>
      <c r="H13" s="5" t="str">
        <f>IFERROR(TRIM(INDEX(CID_DB[Known Contractor '#1 PN],$D13)),"")</f>
        <v>N/A</v>
      </c>
      <c r="I13" s="5" t="str">
        <f>IFERROR(TRIM(INDEX(CID_DB[Known Contractor '#2 PN],$D13)),"")</f>
        <v>822-0727-001</v>
      </c>
      <c r="J13" s="5" t="str">
        <f>IFERROR(TRIM(INDEX(CID_DB[ [ NSN ] ],$D13)),"")</f>
        <v>5985-01-418-0680</v>
      </c>
      <c r="K13" s="5" t="str">
        <f>IFERROR(TRIM(INDEX(CID_DB[Description],$D13)),"")</f>
        <v>LNA/DIPLEXER</v>
      </c>
      <c r="L13" s="24" t="str">
        <f>IFERROR(TRIM(INDEX(CID_DB[Commercial Status],$D13)),"")</f>
        <v>Commercial</v>
      </c>
    </row>
    <row r="14" spans="2:12" x14ac:dyDescent="0.35">
      <c r="B14" s="15" t="s">
        <v>2433</v>
      </c>
      <c r="D14" s="17">
        <f t="array" ref="D14">IFERROR(IF($B14&lt;&gt;"",LARGE(IF(ISNUMBER(SEARCH(TRIM(SUBSTITUTE($B14,"-","")),CID_DB[Search Key])),ROW(CID_DB[Search Key]),""),1)-1,""),"")</f>
        <v>1471</v>
      </c>
      <c r="F14" s="23">
        <f>IF($B14&lt;&gt;"",COUNTIFS(CID_DB[Search Key],"*"&amp;TRIM(SUBSTITUTE(B14,"-",""))&amp;"*"),"")</f>
        <v>1</v>
      </c>
      <c r="G14" s="23" t="str">
        <f>IFERROR(TRIM(INDEX(CID_DB[Case No],$D14)),"")</f>
        <v>FY20-099</v>
      </c>
      <c r="H14" s="5" t="str">
        <f>IFERROR(TRIM(INDEX(CID_DB[Known Contractor '#1 PN],$D14)),"")</f>
        <v>RF-7810N-RT001</v>
      </c>
      <c r="I14" s="5" t="str">
        <f>IFERROR(TRIM(INDEX(CID_DB[Known Contractor '#2 PN],$D14)),"")</f>
        <v>RF-7810N-RT001</v>
      </c>
      <c r="J14" s="5" t="str">
        <f>IFERROR(TRIM(INDEX(CID_DB[ [ NSN ] ],$D14)),"")</f>
        <v>N/A</v>
      </c>
      <c r="K14" s="5" t="str">
        <f>IFERROR(TRIM(INDEX(CID_DB[Description],$D14)),"")</f>
        <v>BASEBAND PROC UNIT, HIGHBAND NETWORKING RADIO</v>
      </c>
      <c r="L14" s="24" t="str">
        <f>IFERROR(TRIM(INDEX(CID_DB[Commercial Status],$D14)),"")</f>
        <v>Other Than Commercial</v>
      </c>
    </row>
    <row r="15" spans="2:12" x14ac:dyDescent="0.35">
      <c r="B15" s="15"/>
      <c r="D15" s="17" t="str">
        <f t="array" ref="D15">IFERROR(IF($B15&lt;&gt;"",LARGE(IF(ISNUMBER(SEARCH(TRIM(SUBSTITUTE($B15,"-","")),CID_DB[Search Key])),ROW(CID_DB[Search Key]),""),1)-1,""),"")</f>
        <v/>
      </c>
      <c r="F15" s="23" t="str">
        <f>IF($B15&lt;&gt;"",COUNTIFS(CID_DB[Search Key],"*"&amp;TRIM(SUBSTITUTE(B15,"-",""))&amp;"*"),"")</f>
        <v/>
      </c>
      <c r="G15" s="23" t="str">
        <f>IFERROR(TRIM(INDEX(CID_DB[Case No],$D15)),"")</f>
        <v/>
      </c>
      <c r="H15" s="5" t="str">
        <f>IFERROR(TRIM(INDEX(CID_DB[Known Contractor '#1 PN],$D15)),"")</f>
        <v/>
      </c>
      <c r="I15" s="5" t="str">
        <f>IFERROR(TRIM(INDEX(CID_DB[Known Contractor '#2 PN],$D15)),"")</f>
        <v/>
      </c>
      <c r="J15" s="5" t="str">
        <f>IFERROR(TRIM(INDEX(CID_DB[ [ NSN ] ],$D15)),"")</f>
        <v/>
      </c>
      <c r="K15" s="5" t="str">
        <f>IFERROR(TRIM(INDEX(CID_DB[Description],$D15)),"")</f>
        <v/>
      </c>
      <c r="L15" s="24" t="str">
        <f>IFERROR(TRIM(INDEX(CID_DB[Commercial Status],$D15)),"")</f>
        <v/>
      </c>
    </row>
    <row r="16" spans="2:12" x14ac:dyDescent="0.35">
      <c r="B16" s="15"/>
      <c r="D16" s="17" t="str">
        <f t="array" ref="D16">IFERROR(IF($B16&lt;&gt;"",LARGE(IF(ISNUMBER(SEARCH(TRIM(SUBSTITUTE($B16,"-","")),CID_DB[Search Key])),ROW(CID_DB[Search Key]),""),1)-1,""),"")</f>
        <v/>
      </c>
      <c r="F16" s="23" t="str">
        <f>IF($B16&lt;&gt;"",COUNTIFS(CID_DB[Search Key],"*"&amp;TRIM(SUBSTITUTE(B16,"-",""))&amp;"*"),"")</f>
        <v/>
      </c>
      <c r="G16" s="23" t="str">
        <f>IFERROR(TRIM(INDEX(CID_DB[Case No],$D16)),"")</f>
        <v/>
      </c>
      <c r="H16" s="5" t="str">
        <f>IFERROR(TRIM(INDEX(CID_DB[Known Contractor '#1 PN],$D16)),"")</f>
        <v/>
      </c>
      <c r="I16" s="5" t="str">
        <f>IFERROR(TRIM(INDEX(CID_DB[Known Contractor '#2 PN],$D16)),"")</f>
        <v/>
      </c>
      <c r="J16" s="5" t="str">
        <f>IFERROR(TRIM(INDEX(CID_DB[ [ NSN ] ],$D16)),"")</f>
        <v/>
      </c>
      <c r="K16" s="5" t="str">
        <f>IFERROR(TRIM(INDEX(CID_DB[Description],$D16)),"")</f>
        <v/>
      </c>
      <c r="L16" s="24" t="str">
        <f>IFERROR(TRIM(INDEX(CID_DB[Commercial Status],$D16)),"")</f>
        <v/>
      </c>
    </row>
    <row r="17" spans="2:12" x14ac:dyDescent="0.35">
      <c r="B17" s="15"/>
      <c r="D17" s="17" t="str">
        <f t="array" ref="D17">IFERROR(IF($B17&lt;&gt;"",LARGE(IF(ISNUMBER(SEARCH(TRIM(SUBSTITUTE($B17,"-","")),CID_DB[Search Key])),ROW(CID_DB[Search Key]),""),1)-1,""),"")</f>
        <v/>
      </c>
      <c r="F17" s="23" t="str">
        <f>IF($B17&lt;&gt;"",COUNTIFS(CID_DB[Search Key],"*"&amp;TRIM(SUBSTITUTE(B17,"-",""))&amp;"*"),"")</f>
        <v/>
      </c>
      <c r="G17" s="23" t="str">
        <f>IFERROR(TRIM(INDEX(CID_DB[Case No],$D17)),"")</f>
        <v/>
      </c>
      <c r="H17" s="5" t="str">
        <f>IFERROR(TRIM(INDEX(CID_DB[Known Contractor '#1 PN],$D17)),"")</f>
        <v/>
      </c>
      <c r="I17" s="5" t="str">
        <f>IFERROR(TRIM(INDEX(CID_DB[Known Contractor '#2 PN],$D17)),"")</f>
        <v/>
      </c>
      <c r="J17" s="5" t="str">
        <f>IFERROR(TRIM(INDEX(CID_DB[ [ NSN ] ],$D17)),"")</f>
        <v/>
      </c>
      <c r="K17" s="5" t="str">
        <f>IFERROR(TRIM(INDEX(CID_DB[Description],$D17)),"")</f>
        <v/>
      </c>
      <c r="L17" s="24" t="str">
        <f>IFERROR(TRIM(INDEX(CID_DB[Commercial Status],$D17)),"")</f>
        <v/>
      </c>
    </row>
    <row r="18" spans="2:12" x14ac:dyDescent="0.35">
      <c r="B18" s="15"/>
      <c r="D18" s="17" t="str">
        <f t="array" ref="D18">IFERROR(IF($B18&lt;&gt;"",LARGE(IF(ISNUMBER(SEARCH(TRIM(SUBSTITUTE($B18,"-","")),CID_DB[Search Key])),ROW(CID_DB[Search Key]),""),1)-1,""),"")</f>
        <v/>
      </c>
      <c r="F18" s="23" t="str">
        <f>IF($B18&lt;&gt;"",COUNTIFS(CID_DB[Search Key],"*"&amp;TRIM(SUBSTITUTE(B18,"-",""))&amp;"*"),"")</f>
        <v/>
      </c>
      <c r="G18" s="23" t="str">
        <f>IFERROR(TRIM(INDEX(CID_DB[Case No],$D18)),"")</f>
        <v/>
      </c>
      <c r="H18" s="5" t="str">
        <f>IFERROR(TRIM(INDEX(CID_DB[Known Contractor '#1 PN],$D18)),"")</f>
        <v/>
      </c>
      <c r="I18" s="5" t="str">
        <f>IFERROR(TRIM(INDEX(CID_DB[Known Contractor '#2 PN],$D18)),"")</f>
        <v/>
      </c>
      <c r="J18" s="5" t="str">
        <f>IFERROR(TRIM(INDEX(CID_DB[ [ NSN ] ],$D18)),"")</f>
        <v/>
      </c>
      <c r="K18" s="5" t="str">
        <f>IFERROR(TRIM(INDEX(CID_DB[Description],$D18)),"")</f>
        <v/>
      </c>
      <c r="L18" s="24" t="str">
        <f>IFERROR(TRIM(INDEX(CID_DB[Commercial Status],$D18)),"")</f>
        <v/>
      </c>
    </row>
    <row r="19" spans="2:12" x14ac:dyDescent="0.35">
      <c r="B19" s="15"/>
      <c r="D19" s="17" t="str">
        <f t="array" ref="D19">IFERROR(IF($B19&lt;&gt;"",LARGE(IF(ISNUMBER(SEARCH(TRIM(SUBSTITUTE($B19,"-","")),CID_DB[Search Key])),ROW(CID_DB[Search Key]),""),1)-1,""),"")</f>
        <v/>
      </c>
      <c r="F19" s="23" t="str">
        <f>IF($B19&lt;&gt;"",COUNTIFS(CID_DB[Search Key],"*"&amp;TRIM(SUBSTITUTE(B19,"-",""))&amp;"*"),"")</f>
        <v/>
      </c>
      <c r="G19" s="23" t="str">
        <f>IFERROR(TRIM(INDEX(CID_DB[Case No],$D19)),"")</f>
        <v/>
      </c>
      <c r="H19" s="5" t="str">
        <f>IFERROR(TRIM(INDEX(CID_DB[Known Contractor '#1 PN],$D19)),"")</f>
        <v/>
      </c>
      <c r="I19" s="5" t="str">
        <f>IFERROR(TRIM(INDEX(CID_DB[Known Contractor '#2 PN],$D19)),"")</f>
        <v/>
      </c>
      <c r="J19" s="5" t="str">
        <f>IFERROR(TRIM(INDEX(CID_DB[ [ NSN ] ],$D19)),"")</f>
        <v/>
      </c>
      <c r="K19" s="5" t="str">
        <f>IFERROR(TRIM(INDEX(CID_DB[Description],$D19)),"")</f>
        <v/>
      </c>
      <c r="L19" s="24" t="str">
        <f>IFERROR(TRIM(INDEX(CID_DB[Commercial Status],$D19)),"")</f>
        <v/>
      </c>
    </row>
    <row r="20" spans="2:12" x14ac:dyDescent="0.35">
      <c r="B20" s="15"/>
      <c r="D20" s="17" t="str">
        <f t="array" ref="D20">IFERROR(IF($B20&lt;&gt;"",LARGE(IF(ISNUMBER(SEARCH(TRIM(SUBSTITUTE($B20,"-","")),CID_DB[Search Key])),ROW(CID_DB[Search Key]),""),1)-1,""),"")</f>
        <v/>
      </c>
      <c r="F20" s="23" t="str">
        <f>IF($B20&lt;&gt;"",COUNTIFS(CID_DB[Search Key],"*"&amp;TRIM(SUBSTITUTE(B20,"-",""))&amp;"*"),"")</f>
        <v/>
      </c>
      <c r="G20" s="23" t="str">
        <f>IFERROR(TRIM(INDEX(CID_DB[Case No],$D20)),"")</f>
        <v/>
      </c>
      <c r="H20" s="5" t="str">
        <f>IFERROR(TRIM(INDEX(CID_DB[Known Contractor '#1 PN],$D20)),"")</f>
        <v/>
      </c>
      <c r="I20" s="5" t="str">
        <f>IFERROR(TRIM(INDEX(CID_DB[Known Contractor '#2 PN],$D20)),"")</f>
        <v/>
      </c>
      <c r="J20" s="5" t="str">
        <f>IFERROR(TRIM(INDEX(CID_DB[ [ NSN ] ],$D20)),"")</f>
        <v/>
      </c>
      <c r="K20" s="5" t="str">
        <f>IFERROR(TRIM(INDEX(CID_DB[Description],$D20)),"")</f>
        <v/>
      </c>
      <c r="L20" s="24" t="str">
        <f>IFERROR(TRIM(INDEX(CID_DB[Commercial Status],$D20)),"")</f>
        <v/>
      </c>
    </row>
    <row r="21" spans="2:12" x14ac:dyDescent="0.35">
      <c r="B21" s="15"/>
      <c r="D21" s="17" t="str">
        <f t="array" ref="D21">IFERROR(IF($B21&lt;&gt;"",LARGE(IF(ISNUMBER(SEARCH(TRIM(SUBSTITUTE($B21,"-","")),CID_DB[Search Key])),ROW(CID_DB[Search Key]),""),1)-1,""),"")</f>
        <v/>
      </c>
      <c r="F21" s="23" t="str">
        <f>IF($B21&lt;&gt;"",COUNTIFS(CID_DB[Search Key],"*"&amp;TRIM(SUBSTITUTE(B21,"-",""))&amp;"*"),"")</f>
        <v/>
      </c>
      <c r="G21" s="23" t="str">
        <f>IFERROR(TRIM(INDEX(CID_DB[Case No],$D21)),"")</f>
        <v/>
      </c>
      <c r="H21" s="5" t="str">
        <f>IFERROR(TRIM(INDEX(CID_DB[Known Contractor '#1 PN],$D21)),"")</f>
        <v/>
      </c>
      <c r="I21" s="5" t="str">
        <f>IFERROR(TRIM(INDEX(CID_DB[Known Contractor '#2 PN],$D21)),"")</f>
        <v/>
      </c>
      <c r="J21" s="5" t="str">
        <f>IFERROR(TRIM(INDEX(CID_DB[ [ NSN ] ],$D21)),"")</f>
        <v/>
      </c>
      <c r="K21" s="5" t="str">
        <f>IFERROR(TRIM(INDEX(CID_DB[Description],$D21)),"")</f>
        <v/>
      </c>
      <c r="L21" s="24" t="str">
        <f>IFERROR(TRIM(INDEX(CID_DB[Commercial Status],$D21)),"")</f>
        <v/>
      </c>
    </row>
    <row r="22" spans="2:12" x14ac:dyDescent="0.35">
      <c r="B22" s="15"/>
      <c r="D22" s="17" t="str">
        <f t="array" ref="D22">IFERROR(IF($B22&lt;&gt;"",LARGE(IF(ISNUMBER(SEARCH(TRIM(SUBSTITUTE($B22,"-","")),CID_DB[Search Key])),ROW(CID_DB[Search Key]),""),1)-1,""),"")</f>
        <v/>
      </c>
      <c r="F22" s="23" t="str">
        <f>IF($B22&lt;&gt;"",COUNTIFS(CID_DB[Search Key],"*"&amp;TRIM(SUBSTITUTE(B22,"-",""))&amp;"*"),"")</f>
        <v/>
      </c>
      <c r="G22" s="23" t="str">
        <f>IFERROR(TRIM(INDEX(CID_DB[Case No],$D22)),"")</f>
        <v/>
      </c>
      <c r="H22" s="5" t="str">
        <f>IFERROR(TRIM(INDEX(CID_DB[Known Contractor '#1 PN],$D22)),"")</f>
        <v/>
      </c>
      <c r="I22" s="5" t="str">
        <f>IFERROR(TRIM(INDEX(CID_DB[Known Contractor '#2 PN],$D22)),"")</f>
        <v/>
      </c>
      <c r="J22" s="5" t="str">
        <f>IFERROR(TRIM(INDEX(CID_DB[ [ NSN ] ],$D22)),"")</f>
        <v/>
      </c>
      <c r="K22" s="5" t="str">
        <f>IFERROR(TRIM(INDEX(CID_DB[Description],$D22)),"")</f>
        <v/>
      </c>
      <c r="L22" s="24" t="str">
        <f>IFERROR(TRIM(INDEX(CID_DB[Commercial Status],$D22)),"")</f>
        <v/>
      </c>
    </row>
    <row r="23" spans="2:12" x14ac:dyDescent="0.35">
      <c r="B23" s="15"/>
      <c r="D23" s="17" t="str">
        <f t="array" ref="D23">IFERROR(IF($B23&lt;&gt;"",LARGE(IF(ISNUMBER(SEARCH(TRIM(SUBSTITUTE($B23,"-","")),CID_DB[Search Key])),ROW(CID_DB[Search Key]),""),1)-1,""),"")</f>
        <v/>
      </c>
      <c r="F23" s="23" t="str">
        <f>IF($B23&lt;&gt;"",COUNTIFS(CID_DB[Search Key],"*"&amp;TRIM(SUBSTITUTE(B23,"-",""))&amp;"*"),"")</f>
        <v/>
      </c>
      <c r="G23" s="23" t="str">
        <f>IFERROR(TRIM(INDEX(CID_DB[Case No],$D23)),"")</f>
        <v/>
      </c>
      <c r="H23" s="5" t="str">
        <f>IFERROR(TRIM(INDEX(CID_DB[Known Contractor '#1 PN],$D23)),"")</f>
        <v/>
      </c>
      <c r="I23" s="5" t="str">
        <f>IFERROR(TRIM(INDEX(CID_DB[Known Contractor '#2 PN],$D23)),"")</f>
        <v/>
      </c>
      <c r="J23" s="5" t="str">
        <f>IFERROR(TRIM(INDEX(CID_DB[ [ NSN ] ],$D23)),"")</f>
        <v/>
      </c>
      <c r="K23" s="5" t="str">
        <f>IFERROR(TRIM(INDEX(CID_DB[Description],$D23)),"")</f>
        <v/>
      </c>
      <c r="L23" s="24" t="str">
        <f>IFERROR(TRIM(INDEX(CID_DB[Commercial Status],$D23)),"")</f>
        <v/>
      </c>
    </row>
    <row r="24" spans="2:12" x14ac:dyDescent="0.35">
      <c r="B24" s="15"/>
      <c r="D24" s="17" t="str">
        <f t="array" ref="D24">IFERROR(IF($B24&lt;&gt;"",LARGE(IF(ISNUMBER(SEARCH(TRIM(SUBSTITUTE($B24,"-","")),CID_DB[Search Key])),ROW(CID_DB[Search Key]),""),1)-1,""),"")</f>
        <v/>
      </c>
      <c r="F24" s="23" t="str">
        <f>IF($B24&lt;&gt;"",COUNTIFS(CID_DB[Search Key],"*"&amp;TRIM(SUBSTITUTE(B24,"-",""))&amp;"*"),"")</f>
        <v/>
      </c>
      <c r="G24" s="23" t="str">
        <f>IFERROR(TRIM(INDEX(CID_DB[Case No],$D24)),"")</f>
        <v/>
      </c>
      <c r="H24" s="5" t="str">
        <f>IFERROR(TRIM(INDEX(CID_DB[Known Contractor '#1 PN],$D24)),"")</f>
        <v/>
      </c>
      <c r="I24" s="5" t="str">
        <f>IFERROR(TRIM(INDEX(CID_DB[Known Contractor '#2 PN],$D24)),"")</f>
        <v/>
      </c>
      <c r="J24" s="5" t="str">
        <f>IFERROR(TRIM(INDEX(CID_DB[ [ NSN ] ],$D24)),"")</f>
        <v/>
      </c>
      <c r="K24" s="5" t="str">
        <f>IFERROR(TRIM(INDEX(CID_DB[Description],$D24)),"")</f>
        <v/>
      </c>
      <c r="L24" s="24" t="str">
        <f>IFERROR(TRIM(INDEX(CID_DB[Commercial Status],$D24)),"")</f>
        <v/>
      </c>
    </row>
    <row r="25" spans="2:12" x14ac:dyDescent="0.35">
      <c r="B25" s="15"/>
      <c r="D25" s="17" t="str">
        <f t="array" ref="D25">IFERROR(IF($B25&lt;&gt;"",LARGE(IF(ISNUMBER(SEARCH(TRIM(SUBSTITUTE($B25,"-","")),CID_DB[Search Key])),ROW(CID_DB[Search Key]),""),1)-1,""),"")</f>
        <v/>
      </c>
      <c r="F25" s="23" t="str">
        <f>IF($B25&lt;&gt;"",COUNTIFS(CID_DB[Search Key],"*"&amp;TRIM(SUBSTITUTE(B25,"-",""))&amp;"*"),"")</f>
        <v/>
      </c>
      <c r="G25" s="23" t="str">
        <f>IFERROR(TRIM(INDEX(CID_DB[Case No],$D25)),"")</f>
        <v/>
      </c>
      <c r="H25" s="5" t="str">
        <f>IFERROR(TRIM(INDEX(CID_DB[Known Contractor '#1 PN],$D25)),"")</f>
        <v/>
      </c>
      <c r="I25" s="5" t="str">
        <f>IFERROR(TRIM(INDEX(CID_DB[Known Contractor '#2 PN],$D25)),"")</f>
        <v/>
      </c>
      <c r="J25" s="5" t="str">
        <f>IFERROR(TRIM(INDEX(CID_DB[ [ NSN ] ],$D25)),"")</f>
        <v/>
      </c>
      <c r="K25" s="5" t="str">
        <f>IFERROR(TRIM(INDEX(CID_DB[Description],$D25)),"")</f>
        <v/>
      </c>
      <c r="L25" s="24" t="str">
        <f>IFERROR(TRIM(INDEX(CID_DB[Commercial Status],$D25)),"")</f>
        <v/>
      </c>
    </row>
    <row r="26" spans="2:12" x14ac:dyDescent="0.35">
      <c r="B26" s="15"/>
      <c r="D26" s="17" t="str">
        <f t="array" ref="D26">IFERROR(IF($B26&lt;&gt;"",LARGE(IF(ISNUMBER(SEARCH(TRIM(SUBSTITUTE($B26,"-","")),CID_DB[Search Key])),ROW(CID_DB[Search Key]),""),1)-1,""),"")</f>
        <v/>
      </c>
      <c r="F26" s="23" t="str">
        <f>IF($B26&lt;&gt;"",COUNTIFS(CID_DB[Search Key],"*"&amp;TRIM(SUBSTITUTE(B26,"-",""))&amp;"*"),"")</f>
        <v/>
      </c>
      <c r="G26" s="23" t="str">
        <f>IFERROR(TRIM(INDEX(CID_DB[Case No],$D26)),"")</f>
        <v/>
      </c>
      <c r="H26" s="5" t="str">
        <f>IFERROR(TRIM(INDEX(CID_DB[Known Contractor '#1 PN],$D26)),"")</f>
        <v/>
      </c>
      <c r="I26" s="5" t="str">
        <f>IFERROR(TRIM(INDEX(CID_DB[Known Contractor '#2 PN],$D26)),"")</f>
        <v/>
      </c>
      <c r="J26" s="5" t="str">
        <f>IFERROR(TRIM(INDEX(CID_DB[ [ NSN ] ],$D26)),"")</f>
        <v/>
      </c>
      <c r="K26" s="5" t="str">
        <f>IFERROR(TRIM(INDEX(CID_DB[Description],$D26)),"")</f>
        <v/>
      </c>
      <c r="L26" s="24" t="str">
        <f>IFERROR(TRIM(INDEX(CID_DB[Commercial Status],$D26)),"")</f>
        <v/>
      </c>
    </row>
    <row r="27" spans="2:12" x14ac:dyDescent="0.35">
      <c r="B27" s="15"/>
      <c r="D27" s="17" t="str">
        <f t="array" ref="D27">IFERROR(IF($B27&lt;&gt;"",LARGE(IF(ISNUMBER(SEARCH(TRIM(SUBSTITUTE($B27,"-","")),CID_DB[Search Key])),ROW(CID_DB[Search Key]),""),1)-1,""),"")</f>
        <v/>
      </c>
      <c r="F27" s="23" t="str">
        <f>IF($B27&lt;&gt;"",COUNTIFS(CID_DB[Search Key],"*"&amp;TRIM(SUBSTITUTE(B27,"-",""))&amp;"*"),"")</f>
        <v/>
      </c>
      <c r="G27" s="23" t="str">
        <f>IFERROR(TRIM(INDEX(CID_DB[Case No],$D27)),"")</f>
        <v/>
      </c>
      <c r="H27" s="5" t="str">
        <f>IFERROR(TRIM(INDEX(CID_DB[Known Contractor '#1 PN],$D27)),"")</f>
        <v/>
      </c>
      <c r="I27" s="5" t="str">
        <f>IFERROR(TRIM(INDEX(CID_DB[Known Contractor '#2 PN],$D27)),"")</f>
        <v/>
      </c>
      <c r="J27" s="5" t="str">
        <f>IFERROR(TRIM(INDEX(CID_DB[ [ NSN ] ],$D27)),"")</f>
        <v/>
      </c>
      <c r="K27" s="5" t="str">
        <f>IFERROR(TRIM(INDEX(CID_DB[Description],$D27)),"")</f>
        <v/>
      </c>
      <c r="L27" s="24" t="str">
        <f>IFERROR(TRIM(INDEX(CID_DB[Commercial Status],$D27)),"")</f>
        <v/>
      </c>
    </row>
    <row r="28" spans="2:12" x14ac:dyDescent="0.35">
      <c r="B28" s="15"/>
      <c r="D28" s="17" t="str">
        <f t="array" ref="D28">IFERROR(IF($B28&lt;&gt;"",LARGE(IF(ISNUMBER(SEARCH(TRIM(SUBSTITUTE($B28,"-","")),CID_DB[Search Key])),ROW(CID_DB[Search Key]),""),1)-1,""),"")</f>
        <v/>
      </c>
      <c r="F28" s="23" t="str">
        <f>IF($B28&lt;&gt;"",COUNTIFS(CID_DB[Search Key],"*"&amp;TRIM(SUBSTITUTE(B28,"-",""))&amp;"*"),"")</f>
        <v/>
      </c>
      <c r="G28" s="23" t="str">
        <f>IFERROR(TRIM(INDEX(CID_DB[Case No],$D28)),"")</f>
        <v/>
      </c>
      <c r="H28" s="5" t="str">
        <f>IFERROR(TRIM(INDEX(CID_DB[Known Contractor '#1 PN],$D28)),"")</f>
        <v/>
      </c>
      <c r="I28" s="5" t="str">
        <f>IFERROR(TRIM(INDEX(CID_DB[Known Contractor '#2 PN],$D28)),"")</f>
        <v/>
      </c>
      <c r="J28" s="5" t="str">
        <f>IFERROR(TRIM(INDEX(CID_DB[ [ NSN ] ],$D28)),"")</f>
        <v/>
      </c>
      <c r="K28" s="5" t="str">
        <f>IFERROR(TRIM(INDEX(CID_DB[Description],$D28)),"")</f>
        <v/>
      </c>
      <c r="L28" s="24" t="str">
        <f>IFERROR(TRIM(INDEX(CID_DB[Commercial Status],$D28)),"")</f>
        <v/>
      </c>
    </row>
    <row r="29" spans="2:12" x14ac:dyDescent="0.35">
      <c r="B29" s="15"/>
      <c r="D29" s="17" t="str">
        <f t="array" ref="D29">IFERROR(IF($B29&lt;&gt;"",LARGE(IF(ISNUMBER(SEARCH(TRIM(SUBSTITUTE($B29,"-","")),CID_DB[Search Key])),ROW(CID_DB[Search Key]),""),1)-1,""),"")</f>
        <v/>
      </c>
      <c r="F29" s="23" t="str">
        <f>IF($B29&lt;&gt;"",COUNTIFS(CID_DB[Search Key],"*"&amp;TRIM(SUBSTITUTE(B29,"-",""))&amp;"*"),"")</f>
        <v/>
      </c>
      <c r="G29" s="23" t="str">
        <f>IFERROR(TRIM(INDEX(CID_DB[Case No],$D29)),"")</f>
        <v/>
      </c>
      <c r="H29" s="5" t="str">
        <f>IFERROR(TRIM(INDEX(CID_DB[Known Contractor '#1 PN],$D29)),"")</f>
        <v/>
      </c>
      <c r="I29" s="5" t="str">
        <f>IFERROR(TRIM(INDEX(CID_DB[Known Contractor '#2 PN],$D29)),"")</f>
        <v/>
      </c>
      <c r="J29" s="5" t="str">
        <f>IFERROR(TRIM(INDEX(CID_DB[ [ NSN ] ],$D29)),"")</f>
        <v/>
      </c>
      <c r="K29" s="5" t="str">
        <f>IFERROR(TRIM(INDEX(CID_DB[Description],$D29)),"")</f>
        <v/>
      </c>
      <c r="L29" s="24" t="str">
        <f>IFERROR(TRIM(INDEX(CID_DB[Commercial Status],$D29)),"")</f>
        <v/>
      </c>
    </row>
    <row r="30" spans="2:12" x14ac:dyDescent="0.35">
      <c r="B30" s="15"/>
      <c r="D30" s="17" t="str">
        <f t="array" ref="D30">IFERROR(IF($B30&lt;&gt;"",LARGE(IF(ISNUMBER(SEARCH(TRIM(SUBSTITUTE($B30,"-","")),CID_DB[Search Key])),ROW(CID_DB[Search Key]),""),1)-1,""),"")</f>
        <v/>
      </c>
      <c r="F30" s="23" t="str">
        <f>IF($B30&lt;&gt;"",COUNTIFS(CID_DB[Search Key],"*"&amp;TRIM(SUBSTITUTE(B30,"-",""))&amp;"*"),"")</f>
        <v/>
      </c>
      <c r="G30" s="23" t="str">
        <f>IFERROR(TRIM(INDEX(CID_DB[Case No],$D30)),"")</f>
        <v/>
      </c>
      <c r="H30" s="5" t="str">
        <f>IFERROR(TRIM(INDEX(CID_DB[Known Contractor '#1 PN],$D30)),"")</f>
        <v/>
      </c>
      <c r="I30" s="5" t="str">
        <f>IFERROR(TRIM(INDEX(CID_DB[Known Contractor '#2 PN],$D30)),"")</f>
        <v/>
      </c>
      <c r="J30" s="5" t="str">
        <f>IFERROR(TRIM(INDEX(CID_DB[ [ NSN ] ],$D30)),"")</f>
        <v/>
      </c>
      <c r="K30" s="5" t="str">
        <f>IFERROR(TRIM(INDEX(CID_DB[Description],$D30)),"")</f>
        <v/>
      </c>
      <c r="L30" s="24" t="str">
        <f>IFERROR(TRIM(INDEX(CID_DB[Commercial Status],$D30)),"")</f>
        <v/>
      </c>
    </row>
    <row r="31" spans="2:12" x14ac:dyDescent="0.35">
      <c r="B31" s="15"/>
      <c r="D31" s="17" t="str">
        <f t="array" ref="D31">IFERROR(IF($B31&lt;&gt;"",LARGE(IF(ISNUMBER(SEARCH(TRIM(SUBSTITUTE($B31,"-","")),CID_DB[Search Key])),ROW(CID_DB[Search Key]),""),1)-1,""),"")</f>
        <v/>
      </c>
      <c r="F31" s="23" t="str">
        <f>IF($B31&lt;&gt;"",COUNTIFS(CID_DB[Search Key],"*"&amp;TRIM(SUBSTITUTE(B31,"-",""))&amp;"*"),"")</f>
        <v/>
      </c>
      <c r="G31" s="23" t="str">
        <f>IFERROR(TRIM(INDEX(CID_DB[Case No],$D31)),"")</f>
        <v/>
      </c>
      <c r="H31" s="5" t="str">
        <f>IFERROR(TRIM(INDEX(CID_DB[Known Contractor '#1 PN],$D31)),"")</f>
        <v/>
      </c>
      <c r="I31" s="5" t="str">
        <f>IFERROR(TRIM(INDEX(CID_DB[Known Contractor '#2 PN],$D31)),"")</f>
        <v/>
      </c>
      <c r="J31" s="5" t="str">
        <f>IFERROR(TRIM(INDEX(CID_DB[ [ NSN ] ],$D31)),"")</f>
        <v/>
      </c>
      <c r="K31" s="5" t="str">
        <f>IFERROR(TRIM(INDEX(CID_DB[Description],$D31)),"")</f>
        <v/>
      </c>
      <c r="L31" s="24" t="str">
        <f>IFERROR(TRIM(INDEX(CID_DB[Commercial Status],$D31)),"")</f>
        <v/>
      </c>
    </row>
    <row r="32" spans="2:12" x14ac:dyDescent="0.35">
      <c r="B32" s="15"/>
      <c r="D32" s="17" t="str">
        <f t="array" ref="D32">IFERROR(IF($B32&lt;&gt;"",LARGE(IF(ISNUMBER(SEARCH(TRIM(SUBSTITUTE($B32,"-","")),CID_DB[Search Key])),ROW(CID_DB[Search Key]),""),1)-1,""),"")</f>
        <v/>
      </c>
      <c r="F32" s="23" t="str">
        <f>IF($B32&lt;&gt;"",COUNTIFS(CID_DB[Search Key],"*"&amp;TRIM(SUBSTITUTE(B32,"-",""))&amp;"*"),"")</f>
        <v/>
      </c>
      <c r="G32" s="23" t="str">
        <f>IFERROR(TRIM(INDEX(CID_DB[Case No],$D32)),"")</f>
        <v/>
      </c>
      <c r="H32" s="5" t="str">
        <f>IFERROR(TRIM(INDEX(CID_DB[Known Contractor '#1 PN],$D32)),"")</f>
        <v/>
      </c>
      <c r="I32" s="5" t="str">
        <f>IFERROR(TRIM(INDEX(CID_DB[Known Contractor '#2 PN],$D32)),"")</f>
        <v/>
      </c>
      <c r="J32" s="5" t="str">
        <f>IFERROR(TRIM(INDEX(CID_DB[ [ NSN ] ],$D32)),"")</f>
        <v/>
      </c>
      <c r="K32" s="5" t="str">
        <f>IFERROR(TRIM(INDEX(CID_DB[Description],$D32)),"")</f>
        <v/>
      </c>
      <c r="L32" s="24" t="str">
        <f>IFERROR(TRIM(INDEX(CID_DB[Commercial Status],$D32)),"")</f>
        <v/>
      </c>
    </row>
    <row r="33" spans="2:12" x14ac:dyDescent="0.35">
      <c r="B33" s="15"/>
      <c r="D33" s="17" t="str">
        <f t="array" ref="D33">IFERROR(IF($B33&lt;&gt;"",LARGE(IF(ISNUMBER(SEARCH(TRIM(SUBSTITUTE($B33,"-","")),CID_DB[Search Key])),ROW(CID_DB[Search Key]),""),1)-1,""),"")</f>
        <v/>
      </c>
      <c r="F33" s="23" t="str">
        <f>IF($B33&lt;&gt;"",COUNTIFS(CID_DB[Search Key],"*"&amp;TRIM(SUBSTITUTE(B33,"-",""))&amp;"*"),"")</f>
        <v/>
      </c>
      <c r="G33" s="23" t="str">
        <f>IFERROR(TRIM(INDEX(CID_DB[Case No],$D33)),"")</f>
        <v/>
      </c>
      <c r="H33" s="5" t="str">
        <f>IFERROR(TRIM(INDEX(CID_DB[Known Contractor '#1 PN],$D33)),"")</f>
        <v/>
      </c>
      <c r="I33" s="5" t="str">
        <f>IFERROR(TRIM(INDEX(CID_DB[Known Contractor '#2 PN],$D33)),"")</f>
        <v/>
      </c>
      <c r="J33" s="5" t="str">
        <f>IFERROR(TRIM(INDEX(CID_DB[ [ NSN ] ],$D33)),"")</f>
        <v/>
      </c>
      <c r="K33" s="5" t="str">
        <f>IFERROR(TRIM(INDEX(CID_DB[Description],$D33)),"")</f>
        <v/>
      </c>
      <c r="L33" s="24" t="str">
        <f>IFERROR(TRIM(INDEX(CID_DB[Commercial Status],$D33)),"")</f>
        <v/>
      </c>
    </row>
    <row r="34" spans="2:12" x14ac:dyDescent="0.35">
      <c r="B34" s="15"/>
      <c r="D34" s="17" t="str">
        <f t="array" ref="D34">IFERROR(IF($B34&lt;&gt;"",LARGE(IF(ISNUMBER(SEARCH(TRIM(SUBSTITUTE($B34,"-","")),CID_DB[Search Key])),ROW(CID_DB[Search Key]),""),1)-1,""),"")</f>
        <v/>
      </c>
      <c r="F34" s="23" t="str">
        <f>IF($B34&lt;&gt;"",COUNTIFS(CID_DB[Search Key],"*"&amp;TRIM(SUBSTITUTE(B34,"-",""))&amp;"*"),"")</f>
        <v/>
      </c>
      <c r="G34" s="23" t="str">
        <f>IFERROR(TRIM(INDEX(CID_DB[Case No],$D34)),"")</f>
        <v/>
      </c>
      <c r="H34" s="5" t="str">
        <f>IFERROR(TRIM(INDEX(CID_DB[Known Contractor '#1 PN],$D34)),"")</f>
        <v/>
      </c>
      <c r="I34" s="5" t="str">
        <f>IFERROR(TRIM(INDEX(CID_DB[Known Contractor '#2 PN],$D34)),"")</f>
        <v/>
      </c>
      <c r="J34" s="5" t="str">
        <f>IFERROR(TRIM(INDEX(CID_DB[ [ NSN ] ],$D34)),"")</f>
        <v/>
      </c>
      <c r="K34" s="5" t="str">
        <f>IFERROR(TRIM(INDEX(CID_DB[Description],$D34)),"")</f>
        <v/>
      </c>
      <c r="L34" s="24" t="str">
        <f>IFERROR(TRIM(INDEX(CID_DB[Commercial Status],$D34)),"")</f>
        <v/>
      </c>
    </row>
    <row r="35" spans="2:12" x14ac:dyDescent="0.35">
      <c r="B35" s="15"/>
      <c r="D35" s="17" t="str">
        <f t="array" ref="D35">IFERROR(IF($B35&lt;&gt;"",LARGE(IF(ISNUMBER(SEARCH(TRIM(SUBSTITUTE($B35,"-","")),CID_DB[Search Key])),ROW(CID_DB[Search Key]),""),1)-1,""),"")</f>
        <v/>
      </c>
      <c r="F35" s="23" t="str">
        <f>IF($B35&lt;&gt;"",COUNTIFS(CID_DB[Search Key],"*"&amp;TRIM(SUBSTITUTE(B35,"-",""))&amp;"*"),"")</f>
        <v/>
      </c>
      <c r="G35" s="23" t="str">
        <f>IFERROR(TRIM(INDEX(CID_DB[Case No],$D35)),"")</f>
        <v/>
      </c>
      <c r="H35" s="5" t="str">
        <f>IFERROR(TRIM(INDEX(CID_DB[Known Contractor '#1 PN],$D35)),"")</f>
        <v/>
      </c>
      <c r="I35" s="5" t="str">
        <f>IFERROR(TRIM(INDEX(CID_DB[Known Contractor '#2 PN],$D35)),"")</f>
        <v/>
      </c>
      <c r="J35" s="5" t="str">
        <f>IFERROR(TRIM(INDEX(CID_DB[ [ NSN ] ],$D35)),"")</f>
        <v/>
      </c>
      <c r="K35" s="5" t="str">
        <f>IFERROR(TRIM(INDEX(CID_DB[Description],$D35)),"")</f>
        <v/>
      </c>
      <c r="L35" s="24" t="str">
        <f>IFERROR(TRIM(INDEX(CID_DB[Commercial Status],$D35)),"")</f>
        <v/>
      </c>
    </row>
    <row r="36" spans="2:12" x14ac:dyDescent="0.35">
      <c r="B36" s="15"/>
      <c r="D36" s="17" t="str">
        <f t="array" ref="D36">IFERROR(IF($B36&lt;&gt;"",LARGE(IF(ISNUMBER(SEARCH(TRIM(SUBSTITUTE($B36,"-","")),CID_DB[Search Key])),ROW(CID_DB[Search Key]),""),1)-1,""),"")</f>
        <v/>
      </c>
      <c r="F36" s="23" t="str">
        <f>IF($B36&lt;&gt;"",COUNTIFS(CID_DB[Search Key],"*"&amp;TRIM(SUBSTITUTE(B36,"-",""))&amp;"*"),"")</f>
        <v/>
      </c>
      <c r="G36" s="23" t="str">
        <f>IFERROR(TRIM(INDEX(CID_DB[Case No],$D36)),"")</f>
        <v/>
      </c>
      <c r="H36" s="5" t="str">
        <f>IFERROR(TRIM(INDEX(CID_DB[Known Contractor '#1 PN],$D36)),"")</f>
        <v/>
      </c>
      <c r="I36" s="5" t="str">
        <f>IFERROR(TRIM(INDEX(CID_DB[Known Contractor '#2 PN],$D36)),"")</f>
        <v/>
      </c>
      <c r="J36" s="5" t="str">
        <f>IFERROR(TRIM(INDEX(CID_DB[ [ NSN ] ],$D36)),"")</f>
        <v/>
      </c>
      <c r="K36" s="5" t="str">
        <f>IFERROR(TRIM(INDEX(CID_DB[Description],$D36)),"")</f>
        <v/>
      </c>
      <c r="L36" s="24" t="str">
        <f>IFERROR(TRIM(INDEX(CID_DB[Commercial Status],$D36)),"")</f>
        <v/>
      </c>
    </row>
    <row r="37" spans="2:12" x14ac:dyDescent="0.35">
      <c r="B37" s="15"/>
      <c r="D37" s="17" t="str">
        <f t="array" ref="D37">IFERROR(IF($B37&lt;&gt;"",LARGE(IF(ISNUMBER(SEARCH(TRIM(SUBSTITUTE($B37,"-","")),CID_DB[Search Key])),ROW(CID_DB[Search Key]),""),1)-1,""),"")</f>
        <v/>
      </c>
      <c r="F37" s="23" t="str">
        <f>IF($B37&lt;&gt;"",COUNTIFS(CID_DB[Search Key],"*"&amp;TRIM(SUBSTITUTE(B37,"-",""))&amp;"*"),"")</f>
        <v/>
      </c>
      <c r="G37" s="23" t="str">
        <f>IFERROR(TRIM(INDEX(CID_DB[Case No],$D37)),"")</f>
        <v/>
      </c>
      <c r="H37" s="5" t="str">
        <f>IFERROR(TRIM(INDEX(CID_DB[Known Contractor '#1 PN],$D37)),"")</f>
        <v/>
      </c>
      <c r="I37" s="5" t="str">
        <f>IFERROR(TRIM(INDEX(CID_DB[Known Contractor '#2 PN],$D37)),"")</f>
        <v/>
      </c>
      <c r="J37" s="5" t="str">
        <f>IFERROR(TRIM(INDEX(CID_DB[ [ NSN ] ],$D37)),"")</f>
        <v/>
      </c>
      <c r="K37" s="5" t="str">
        <f>IFERROR(TRIM(INDEX(CID_DB[Description],$D37)),"")</f>
        <v/>
      </c>
      <c r="L37" s="24" t="str">
        <f>IFERROR(TRIM(INDEX(CID_DB[Commercial Status],$D37)),"")</f>
        <v/>
      </c>
    </row>
    <row r="38" spans="2:12" x14ac:dyDescent="0.35">
      <c r="B38" s="15"/>
      <c r="D38" s="17" t="str">
        <f t="array" ref="D38">IFERROR(IF($B38&lt;&gt;"",LARGE(IF(ISNUMBER(SEARCH(TRIM(SUBSTITUTE($B38,"-","")),CID_DB[Search Key])),ROW(CID_DB[Search Key]),""),1)-1,""),"")</f>
        <v/>
      </c>
      <c r="F38" s="23" t="str">
        <f>IF($B38&lt;&gt;"",COUNTIFS(CID_DB[Search Key],"*"&amp;TRIM(SUBSTITUTE(B38,"-",""))&amp;"*"),"")</f>
        <v/>
      </c>
      <c r="G38" s="23" t="str">
        <f>IFERROR(TRIM(INDEX(CID_DB[Case No],$D38)),"")</f>
        <v/>
      </c>
      <c r="H38" s="5" t="str">
        <f>IFERROR(TRIM(INDEX(CID_DB[Known Contractor '#1 PN],$D38)),"")</f>
        <v/>
      </c>
      <c r="I38" s="5" t="str">
        <f>IFERROR(TRIM(INDEX(CID_DB[Known Contractor '#2 PN],$D38)),"")</f>
        <v/>
      </c>
      <c r="J38" s="5" t="str">
        <f>IFERROR(TRIM(INDEX(CID_DB[ [ NSN ] ],$D38)),"")</f>
        <v/>
      </c>
      <c r="K38" s="5" t="str">
        <f>IFERROR(TRIM(INDEX(CID_DB[Description],$D38)),"")</f>
        <v/>
      </c>
      <c r="L38" s="24" t="str">
        <f>IFERROR(TRIM(INDEX(CID_DB[Commercial Status],$D38)),"")</f>
        <v/>
      </c>
    </row>
    <row r="39" spans="2:12" x14ac:dyDescent="0.35">
      <c r="B39" s="15"/>
      <c r="D39" s="17" t="str">
        <f t="array" ref="D39">IFERROR(IF($B39&lt;&gt;"",LARGE(IF(ISNUMBER(SEARCH(TRIM(SUBSTITUTE($B39,"-","")),CID_DB[Search Key])),ROW(CID_DB[Search Key]),""),1)-1,""),"")</f>
        <v/>
      </c>
      <c r="F39" s="23" t="str">
        <f>IF($B39&lt;&gt;"",COUNTIFS(CID_DB[Search Key],"*"&amp;TRIM(SUBSTITUTE(B39,"-",""))&amp;"*"),"")</f>
        <v/>
      </c>
      <c r="G39" s="23" t="str">
        <f>IFERROR(TRIM(INDEX(CID_DB[Case No],$D39)),"")</f>
        <v/>
      </c>
      <c r="H39" s="5" t="str">
        <f>IFERROR(TRIM(INDEX(CID_DB[Known Contractor '#1 PN],$D39)),"")</f>
        <v/>
      </c>
      <c r="I39" s="5" t="str">
        <f>IFERROR(TRIM(INDEX(CID_DB[Known Contractor '#2 PN],$D39)),"")</f>
        <v/>
      </c>
      <c r="J39" s="5" t="str">
        <f>IFERROR(TRIM(INDEX(CID_DB[ [ NSN ] ],$D39)),"")</f>
        <v/>
      </c>
      <c r="K39" s="5" t="str">
        <f>IFERROR(TRIM(INDEX(CID_DB[Description],$D39)),"")</f>
        <v/>
      </c>
      <c r="L39" s="24" t="str">
        <f>IFERROR(TRIM(INDEX(CID_DB[Commercial Status],$D39)),"")</f>
        <v/>
      </c>
    </row>
    <row r="40" spans="2:12" x14ac:dyDescent="0.35">
      <c r="B40" s="15"/>
      <c r="D40" s="17" t="str">
        <f t="array" ref="D40">IFERROR(IF($B40&lt;&gt;"",LARGE(IF(ISNUMBER(SEARCH(TRIM(SUBSTITUTE($B40,"-","")),CID_DB[Search Key])),ROW(CID_DB[Search Key]),""),1)-1,""),"")</f>
        <v/>
      </c>
      <c r="F40" s="23" t="str">
        <f>IF($B40&lt;&gt;"",COUNTIFS(CID_DB[Search Key],"*"&amp;TRIM(SUBSTITUTE(B40,"-",""))&amp;"*"),"")</f>
        <v/>
      </c>
      <c r="G40" s="23" t="str">
        <f>IFERROR(TRIM(INDEX(CID_DB[Case No],$D40)),"")</f>
        <v/>
      </c>
      <c r="H40" s="5" t="str">
        <f>IFERROR(TRIM(INDEX(CID_DB[Known Contractor '#1 PN],$D40)),"")</f>
        <v/>
      </c>
      <c r="I40" s="5" t="str">
        <f>IFERROR(TRIM(INDEX(CID_DB[Known Contractor '#2 PN],$D40)),"")</f>
        <v/>
      </c>
      <c r="J40" s="5" t="str">
        <f>IFERROR(TRIM(INDEX(CID_DB[ [ NSN ] ],$D40)),"")</f>
        <v/>
      </c>
      <c r="K40" s="5" t="str">
        <f>IFERROR(TRIM(INDEX(CID_DB[Description],$D40)),"")</f>
        <v/>
      </c>
      <c r="L40" s="24" t="str">
        <f>IFERROR(TRIM(INDEX(CID_DB[Commercial Status],$D40)),"")</f>
        <v/>
      </c>
    </row>
    <row r="41" spans="2:12" x14ac:dyDescent="0.35">
      <c r="B41" s="15"/>
      <c r="D41" s="17" t="str">
        <f t="array" ref="D41">IFERROR(IF($B41&lt;&gt;"",LARGE(IF(ISNUMBER(SEARCH(TRIM(SUBSTITUTE($B41,"-","")),CID_DB[Search Key])),ROW(CID_DB[Search Key]),""),1)-1,""),"")</f>
        <v/>
      </c>
      <c r="F41" s="23" t="str">
        <f>IF($B41&lt;&gt;"",COUNTIFS(CID_DB[Search Key],"*"&amp;TRIM(SUBSTITUTE(B41,"-",""))&amp;"*"),"")</f>
        <v/>
      </c>
      <c r="G41" s="23" t="str">
        <f>IFERROR(TRIM(INDEX(CID_DB[Case No],$D41)),"")</f>
        <v/>
      </c>
      <c r="H41" s="5" t="str">
        <f>IFERROR(TRIM(INDEX(CID_DB[Known Contractor '#1 PN],$D41)),"")</f>
        <v/>
      </c>
      <c r="I41" s="5" t="str">
        <f>IFERROR(TRIM(INDEX(CID_DB[Known Contractor '#2 PN],$D41)),"")</f>
        <v/>
      </c>
      <c r="J41" s="5" t="str">
        <f>IFERROR(TRIM(INDEX(CID_DB[ [ NSN ] ],$D41)),"")</f>
        <v/>
      </c>
      <c r="K41" s="5" t="str">
        <f>IFERROR(TRIM(INDEX(CID_DB[Description],$D41)),"")</f>
        <v/>
      </c>
      <c r="L41" s="24" t="str">
        <f>IFERROR(TRIM(INDEX(CID_DB[Commercial Status],$D41)),"")</f>
        <v/>
      </c>
    </row>
    <row r="42" spans="2:12" x14ac:dyDescent="0.35">
      <c r="B42" s="15"/>
      <c r="D42" s="17" t="str">
        <f t="array" ref="D42">IFERROR(IF($B42&lt;&gt;"",LARGE(IF(ISNUMBER(SEARCH(TRIM(SUBSTITUTE($B42,"-","")),CID_DB[Search Key])),ROW(CID_DB[Search Key]),""),1)-1,""),"")</f>
        <v/>
      </c>
      <c r="F42" s="23" t="str">
        <f>IF($B42&lt;&gt;"",COUNTIFS(CID_DB[Search Key],"*"&amp;TRIM(SUBSTITUTE(B42,"-",""))&amp;"*"),"")</f>
        <v/>
      </c>
      <c r="G42" s="23" t="str">
        <f>IFERROR(TRIM(INDEX(CID_DB[Case No],$D42)),"")</f>
        <v/>
      </c>
      <c r="H42" s="5" t="str">
        <f>IFERROR(TRIM(INDEX(CID_DB[Known Contractor '#1 PN],$D42)),"")</f>
        <v/>
      </c>
      <c r="I42" s="5" t="str">
        <f>IFERROR(TRIM(INDEX(CID_DB[Known Contractor '#2 PN],$D42)),"")</f>
        <v/>
      </c>
      <c r="J42" s="5" t="str">
        <f>IFERROR(TRIM(INDEX(CID_DB[ [ NSN ] ],$D42)),"")</f>
        <v/>
      </c>
      <c r="K42" s="5" t="str">
        <f>IFERROR(TRIM(INDEX(CID_DB[Description],$D42)),"")</f>
        <v/>
      </c>
      <c r="L42" s="24" t="str">
        <f>IFERROR(TRIM(INDEX(CID_DB[Commercial Status],$D42)),"")</f>
        <v/>
      </c>
    </row>
    <row r="43" spans="2:12" x14ac:dyDescent="0.35">
      <c r="B43" s="15"/>
      <c r="D43" s="17" t="str">
        <f t="array" ref="D43">IFERROR(IF($B43&lt;&gt;"",LARGE(IF(ISNUMBER(SEARCH(TRIM(SUBSTITUTE($B43,"-","")),CID_DB[Search Key])),ROW(CID_DB[Search Key]),""),1)-1,""),"")</f>
        <v/>
      </c>
      <c r="F43" s="23" t="str">
        <f>IF($B43&lt;&gt;"",COUNTIFS(CID_DB[Search Key],"*"&amp;TRIM(SUBSTITUTE(B43,"-",""))&amp;"*"),"")</f>
        <v/>
      </c>
      <c r="G43" s="23" t="str">
        <f>IFERROR(TRIM(INDEX(CID_DB[Case No],$D43)),"")</f>
        <v/>
      </c>
      <c r="H43" s="5" t="str">
        <f>IFERROR(TRIM(INDEX(CID_DB[Known Contractor '#1 PN],$D43)),"")</f>
        <v/>
      </c>
      <c r="I43" s="5" t="str">
        <f>IFERROR(TRIM(INDEX(CID_DB[Known Contractor '#2 PN],$D43)),"")</f>
        <v/>
      </c>
      <c r="J43" s="5" t="str">
        <f>IFERROR(TRIM(INDEX(CID_DB[ [ NSN ] ],$D43)),"")</f>
        <v/>
      </c>
      <c r="K43" s="5" t="str">
        <f>IFERROR(TRIM(INDEX(CID_DB[Description],$D43)),"")</f>
        <v/>
      </c>
      <c r="L43" s="24" t="str">
        <f>IFERROR(TRIM(INDEX(CID_DB[Commercial Status],$D43)),"")</f>
        <v/>
      </c>
    </row>
    <row r="44" spans="2:12" x14ac:dyDescent="0.35">
      <c r="B44" s="15"/>
      <c r="D44" s="17" t="str">
        <f t="array" ref="D44">IFERROR(IF($B44&lt;&gt;"",LARGE(IF(ISNUMBER(SEARCH(TRIM(SUBSTITUTE($B44,"-","")),CID_DB[Search Key])),ROW(CID_DB[Search Key]),""),1)-1,""),"")</f>
        <v/>
      </c>
      <c r="F44" s="23" t="str">
        <f>IF($B44&lt;&gt;"",COUNTIFS(CID_DB[Search Key],"*"&amp;TRIM(SUBSTITUTE(B44,"-",""))&amp;"*"),"")</f>
        <v/>
      </c>
      <c r="G44" s="23" t="str">
        <f>IFERROR(TRIM(INDEX(CID_DB[Case No],$D44)),"")</f>
        <v/>
      </c>
      <c r="H44" s="5" t="str">
        <f>IFERROR(TRIM(INDEX(CID_DB[Known Contractor '#1 PN],$D44)),"")</f>
        <v/>
      </c>
      <c r="I44" s="5" t="str">
        <f>IFERROR(TRIM(INDEX(CID_DB[Known Contractor '#2 PN],$D44)),"")</f>
        <v/>
      </c>
      <c r="J44" s="5" t="str">
        <f>IFERROR(TRIM(INDEX(CID_DB[ [ NSN ] ],$D44)),"")</f>
        <v/>
      </c>
      <c r="K44" s="5" t="str">
        <f>IFERROR(TRIM(INDEX(CID_DB[Description],$D44)),"")</f>
        <v/>
      </c>
      <c r="L44" s="24" t="str">
        <f>IFERROR(TRIM(INDEX(CID_DB[Commercial Status],$D44)),"")</f>
        <v/>
      </c>
    </row>
    <row r="45" spans="2:12" x14ac:dyDescent="0.35">
      <c r="B45" s="15"/>
      <c r="D45" s="17" t="str">
        <f t="array" ref="D45">IFERROR(IF($B45&lt;&gt;"",LARGE(IF(ISNUMBER(SEARCH(TRIM(SUBSTITUTE($B45,"-","")),CID_DB[Search Key])),ROW(CID_DB[Search Key]),""),1)-1,""),"")</f>
        <v/>
      </c>
      <c r="F45" s="23" t="str">
        <f>IF($B45&lt;&gt;"",COUNTIFS(CID_DB[Search Key],"*"&amp;TRIM(SUBSTITUTE(B45,"-",""))&amp;"*"),"")</f>
        <v/>
      </c>
      <c r="G45" s="23" t="str">
        <f>IFERROR(TRIM(INDEX(CID_DB[Case No],$D45)),"")</f>
        <v/>
      </c>
      <c r="H45" s="5" t="str">
        <f>IFERROR(TRIM(INDEX(CID_DB[Known Contractor '#1 PN],$D45)),"")</f>
        <v/>
      </c>
      <c r="I45" s="5" t="str">
        <f>IFERROR(TRIM(INDEX(CID_DB[Known Contractor '#2 PN],$D45)),"")</f>
        <v/>
      </c>
      <c r="J45" s="5" t="str">
        <f>IFERROR(TRIM(INDEX(CID_DB[ [ NSN ] ],$D45)),"")</f>
        <v/>
      </c>
      <c r="K45" s="5" t="str">
        <f>IFERROR(TRIM(INDEX(CID_DB[Description],$D45)),"")</f>
        <v/>
      </c>
      <c r="L45" s="24" t="str">
        <f>IFERROR(TRIM(INDEX(CID_DB[Commercial Status],$D45)),"")</f>
        <v/>
      </c>
    </row>
    <row r="46" spans="2:12" x14ac:dyDescent="0.35">
      <c r="B46" s="15"/>
      <c r="D46" s="17" t="str">
        <f t="array" ref="D46">IFERROR(IF($B46&lt;&gt;"",LARGE(IF(ISNUMBER(SEARCH(TRIM(SUBSTITUTE($B46,"-","")),CID_DB[Search Key])),ROW(CID_DB[Search Key]),""),1)-1,""),"")</f>
        <v/>
      </c>
      <c r="F46" s="23" t="str">
        <f>IF($B46&lt;&gt;"",COUNTIFS(CID_DB[Search Key],"*"&amp;TRIM(SUBSTITUTE(B46,"-",""))&amp;"*"),"")</f>
        <v/>
      </c>
      <c r="G46" s="23" t="str">
        <f>IFERROR(TRIM(INDEX(CID_DB[Case No],$D46)),"")</f>
        <v/>
      </c>
      <c r="H46" s="5" t="str">
        <f>IFERROR(TRIM(INDEX(CID_DB[Known Contractor '#1 PN],$D46)),"")</f>
        <v/>
      </c>
      <c r="I46" s="5" t="str">
        <f>IFERROR(TRIM(INDEX(CID_DB[Known Contractor '#2 PN],$D46)),"")</f>
        <v/>
      </c>
      <c r="J46" s="5" t="str">
        <f>IFERROR(TRIM(INDEX(CID_DB[ [ NSN ] ],$D46)),"")</f>
        <v/>
      </c>
      <c r="K46" s="5" t="str">
        <f>IFERROR(TRIM(INDEX(CID_DB[Description],$D46)),"")</f>
        <v/>
      </c>
      <c r="L46" s="24" t="str">
        <f>IFERROR(TRIM(INDEX(CID_DB[Commercial Status],$D46)),"")</f>
        <v/>
      </c>
    </row>
    <row r="47" spans="2:12" x14ac:dyDescent="0.35">
      <c r="B47" s="15"/>
      <c r="D47" s="17" t="str">
        <f t="array" ref="D47">IFERROR(IF($B47&lt;&gt;"",LARGE(IF(ISNUMBER(SEARCH(TRIM(SUBSTITUTE($B47,"-","")),CID_DB[Search Key])),ROW(CID_DB[Search Key]),""),1)-1,""),"")</f>
        <v/>
      </c>
      <c r="F47" s="23" t="str">
        <f>IF($B47&lt;&gt;"",COUNTIFS(CID_DB[Search Key],"*"&amp;TRIM(SUBSTITUTE(B47,"-",""))&amp;"*"),"")</f>
        <v/>
      </c>
      <c r="G47" s="23" t="str">
        <f>IFERROR(TRIM(INDEX(CID_DB[Case No],$D47)),"")</f>
        <v/>
      </c>
      <c r="H47" s="5" t="str">
        <f>IFERROR(TRIM(INDEX(CID_DB[Known Contractor '#1 PN],$D47)),"")</f>
        <v/>
      </c>
      <c r="I47" s="5" t="str">
        <f>IFERROR(TRIM(INDEX(CID_DB[Known Contractor '#2 PN],$D47)),"")</f>
        <v/>
      </c>
      <c r="J47" s="5" t="str">
        <f>IFERROR(TRIM(INDEX(CID_DB[ [ NSN ] ],$D47)),"")</f>
        <v/>
      </c>
      <c r="K47" s="5" t="str">
        <f>IFERROR(TRIM(INDEX(CID_DB[Description],$D47)),"")</f>
        <v/>
      </c>
      <c r="L47" s="24" t="str">
        <f>IFERROR(TRIM(INDEX(CID_DB[Commercial Status],$D47)),"")</f>
        <v/>
      </c>
    </row>
    <row r="48" spans="2:12" x14ac:dyDescent="0.35">
      <c r="B48" s="15"/>
      <c r="D48" s="17" t="str">
        <f t="array" ref="D48">IFERROR(IF($B48&lt;&gt;"",LARGE(IF(ISNUMBER(SEARCH(TRIM(SUBSTITUTE($B48,"-","")),CID_DB[Search Key])),ROW(CID_DB[Search Key]),""),1)-1,""),"")</f>
        <v/>
      </c>
      <c r="F48" s="23" t="str">
        <f>IF($B48&lt;&gt;"",COUNTIFS(CID_DB[Search Key],"*"&amp;TRIM(SUBSTITUTE(B48,"-",""))&amp;"*"),"")</f>
        <v/>
      </c>
      <c r="G48" s="23" t="str">
        <f>IFERROR(TRIM(INDEX(CID_DB[Case No],$D48)),"")</f>
        <v/>
      </c>
      <c r="H48" s="5" t="str">
        <f>IFERROR(TRIM(INDEX(CID_DB[Known Contractor '#1 PN],$D48)),"")</f>
        <v/>
      </c>
      <c r="I48" s="5" t="str">
        <f>IFERROR(TRIM(INDEX(CID_DB[Known Contractor '#2 PN],$D48)),"")</f>
        <v/>
      </c>
      <c r="J48" s="5" t="str">
        <f>IFERROR(TRIM(INDEX(CID_DB[ [ NSN ] ],$D48)),"")</f>
        <v/>
      </c>
      <c r="K48" s="5" t="str">
        <f>IFERROR(TRIM(INDEX(CID_DB[Description],$D48)),"")</f>
        <v/>
      </c>
      <c r="L48" s="24" t="str">
        <f>IFERROR(TRIM(INDEX(CID_DB[Commercial Status],$D48)),"")</f>
        <v/>
      </c>
    </row>
    <row r="49" spans="2:12" x14ac:dyDescent="0.35">
      <c r="B49" s="15"/>
      <c r="D49" s="17" t="str">
        <f t="array" ref="D49">IFERROR(IF($B49&lt;&gt;"",LARGE(IF(ISNUMBER(SEARCH(TRIM(SUBSTITUTE($B49,"-","")),CID_DB[Search Key])),ROW(CID_DB[Search Key]),""),1)-1,""),"")</f>
        <v/>
      </c>
      <c r="F49" s="23" t="str">
        <f>IF($B49&lt;&gt;"",COUNTIFS(CID_DB[Search Key],"*"&amp;TRIM(SUBSTITUTE(B49,"-",""))&amp;"*"),"")</f>
        <v/>
      </c>
      <c r="G49" s="23" t="str">
        <f>IFERROR(TRIM(INDEX(CID_DB[Case No],$D49)),"")</f>
        <v/>
      </c>
      <c r="H49" s="5" t="str">
        <f>IFERROR(TRIM(INDEX(CID_DB[Known Contractor '#1 PN],$D49)),"")</f>
        <v/>
      </c>
      <c r="I49" s="5" t="str">
        <f>IFERROR(TRIM(INDEX(CID_DB[Known Contractor '#2 PN],$D49)),"")</f>
        <v/>
      </c>
      <c r="J49" s="5" t="str">
        <f>IFERROR(TRIM(INDEX(CID_DB[ [ NSN ] ],$D49)),"")</f>
        <v/>
      </c>
      <c r="K49" s="5" t="str">
        <f>IFERROR(TRIM(INDEX(CID_DB[Description],$D49)),"")</f>
        <v/>
      </c>
      <c r="L49" s="24" t="str">
        <f>IFERROR(TRIM(INDEX(CID_DB[Commercial Status],$D49)),"")</f>
        <v/>
      </c>
    </row>
    <row r="50" spans="2:12" x14ac:dyDescent="0.35">
      <c r="B50" s="15"/>
      <c r="D50" s="17" t="str">
        <f t="array" ref="D50">IFERROR(IF($B50&lt;&gt;"",LARGE(IF(ISNUMBER(SEARCH(TRIM(SUBSTITUTE($B50,"-","")),CID_DB[Search Key])),ROW(CID_DB[Search Key]),""),1)-1,""),"")</f>
        <v/>
      </c>
      <c r="F50" s="23" t="str">
        <f>IF($B50&lt;&gt;"",COUNTIFS(CID_DB[Search Key],"*"&amp;TRIM(SUBSTITUTE(B50,"-",""))&amp;"*"),"")</f>
        <v/>
      </c>
      <c r="G50" s="23" t="str">
        <f>IFERROR(TRIM(INDEX(CID_DB[Case No],$D50)),"")</f>
        <v/>
      </c>
      <c r="H50" s="5" t="str">
        <f>IFERROR(TRIM(INDEX(CID_DB[Known Contractor '#1 PN],$D50)),"")</f>
        <v/>
      </c>
      <c r="I50" s="5" t="str">
        <f>IFERROR(TRIM(INDEX(CID_DB[Known Contractor '#2 PN],$D50)),"")</f>
        <v/>
      </c>
      <c r="J50" s="5" t="str">
        <f>IFERROR(TRIM(INDEX(CID_DB[ [ NSN ] ],$D50)),"")</f>
        <v/>
      </c>
      <c r="K50" s="5" t="str">
        <f>IFERROR(TRIM(INDEX(CID_DB[Description],$D50)),"")</f>
        <v/>
      </c>
      <c r="L50" s="24" t="str">
        <f>IFERROR(TRIM(INDEX(CID_DB[Commercial Status],$D50)),"")</f>
        <v/>
      </c>
    </row>
    <row r="51" spans="2:12" x14ac:dyDescent="0.35">
      <c r="B51" s="15"/>
      <c r="D51" s="17" t="str">
        <f t="array" ref="D51">IFERROR(IF($B51&lt;&gt;"",LARGE(IF(ISNUMBER(SEARCH(TRIM(SUBSTITUTE($B51,"-","")),CID_DB[Search Key])),ROW(CID_DB[Search Key]),""),1)-1,""),"")</f>
        <v/>
      </c>
      <c r="F51" s="23" t="str">
        <f>IF($B51&lt;&gt;"",COUNTIFS(CID_DB[Search Key],"*"&amp;TRIM(SUBSTITUTE(B51,"-",""))&amp;"*"),"")</f>
        <v/>
      </c>
      <c r="G51" s="23" t="str">
        <f>IFERROR(TRIM(INDEX(CID_DB[Case No],$D51)),"")</f>
        <v/>
      </c>
      <c r="H51" s="5" t="str">
        <f>IFERROR(TRIM(INDEX(CID_DB[Known Contractor '#1 PN],$D51)),"")</f>
        <v/>
      </c>
      <c r="I51" s="5" t="str">
        <f>IFERROR(TRIM(INDEX(CID_DB[Known Contractor '#2 PN],$D51)),"")</f>
        <v/>
      </c>
      <c r="J51" s="5" t="str">
        <f>IFERROR(TRIM(INDEX(CID_DB[ [ NSN ] ],$D51)),"")</f>
        <v/>
      </c>
      <c r="K51" s="5" t="str">
        <f>IFERROR(TRIM(INDEX(CID_DB[Description],$D51)),"")</f>
        <v/>
      </c>
      <c r="L51" s="24" t="str">
        <f>IFERROR(TRIM(INDEX(CID_DB[Commercial Status],$D51)),"")</f>
        <v/>
      </c>
    </row>
    <row r="52" spans="2:12" x14ac:dyDescent="0.35">
      <c r="B52" s="15"/>
      <c r="D52" s="17" t="str">
        <f t="array" ref="D52">IFERROR(IF($B52&lt;&gt;"",LARGE(IF(ISNUMBER(SEARCH(TRIM(SUBSTITUTE($B52,"-","")),CID_DB[Search Key])),ROW(CID_DB[Search Key]),""),1)-1,""),"")</f>
        <v/>
      </c>
      <c r="F52" s="23" t="str">
        <f>IF($B52&lt;&gt;"",COUNTIFS(CID_DB[Search Key],"*"&amp;TRIM(SUBSTITUTE(B52,"-",""))&amp;"*"),"")</f>
        <v/>
      </c>
      <c r="G52" s="23" t="str">
        <f>IFERROR(TRIM(INDEX(CID_DB[Case No],$D52)),"")</f>
        <v/>
      </c>
      <c r="H52" s="5" t="str">
        <f>IFERROR(TRIM(INDEX(CID_DB[Known Contractor '#1 PN],$D52)),"")</f>
        <v/>
      </c>
      <c r="I52" s="5" t="str">
        <f>IFERROR(TRIM(INDEX(CID_DB[Known Contractor '#2 PN],$D52)),"")</f>
        <v/>
      </c>
      <c r="J52" s="5" t="str">
        <f>IFERROR(TRIM(INDEX(CID_DB[ [ NSN ] ],$D52)),"")</f>
        <v/>
      </c>
      <c r="K52" s="5" t="str">
        <f>IFERROR(TRIM(INDEX(CID_DB[Description],$D52)),"")</f>
        <v/>
      </c>
      <c r="L52" s="24" t="str">
        <f>IFERROR(TRIM(INDEX(CID_DB[Commercial Status],$D52)),"")</f>
        <v/>
      </c>
    </row>
    <row r="53" spans="2:12" x14ac:dyDescent="0.35">
      <c r="B53" s="15"/>
      <c r="D53" s="17" t="str">
        <f t="array" ref="D53">IFERROR(IF($B53&lt;&gt;"",LARGE(IF(ISNUMBER(SEARCH(TRIM(SUBSTITUTE($B53,"-","")),CID_DB[Search Key])),ROW(CID_DB[Search Key]),""),1)-1,""),"")</f>
        <v/>
      </c>
      <c r="F53" s="23" t="str">
        <f>IF($B53&lt;&gt;"",COUNTIFS(CID_DB[Search Key],"*"&amp;TRIM(SUBSTITUTE(B53,"-",""))&amp;"*"),"")</f>
        <v/>
      </c>
      <c r="G53" s="23" t="str">
        <f>IFERROR(TRIM(INDEX(CID_DB[Case No],$D53)),"")</f>
        <v/>
      </c>
      <c r="H53" s="5" t="str">
        <f>IFERROR(TRIM(INDEX(CID_DB[Known Contractor '#1 PN],$D53)),"")</f>
        <v/>
      </c>
      <c r="I53" s="5" t="str">
        <f>IFERROR(TRIM(INDEX(CID_DB[Known Contractor '#2 PN],$D53)),"")</f>
        <v/>
      </c>
      <c r="J53" s="5" t="str">
        <f>IFERROR(TRIM(INDEX(CID_DB[ [ NSN ] ],$D53)),"")</f>
        <v/>
      </c>
      <c r="K53" s="5" t="str">
        <f>IFERROR(TRIM(INDEX(CID_DB[Description],$D53)),"")</f>
        <v/>
      </c>
      <c r="L53" s="24" t="str">
        <f>IFERROR(TRIM(INDEX(CID_DB[Commercial Status],$D53)),"")</f>
        <v/>
      </c>
    </row>
    <row r="54" spans="2:12" x14ac:dyDescent="0.35">
      <c r="B54" s="15"/>
      <c r="D54" s="17" t="str">
        <f t="array" ref="D54">IFERROR(IF($B54&lt;&gt;"",LARGE(IF(ISNUMBER(SEARCH(TRIM(SUBSTITUTE($B54,"-","")),CID_DB[Search Key])),ROW(CID_DB[Search Key]),""),1)-1,""),"")</f>
        <v/>
      </c>
      <c r="F54" s="23" t="str">
        <f>IF($B54&lt;&gt;"",COUNTIFS(CID_DB[Search Key],"*"&amp;TRIM(SUBSTITUTE(B54,"-",""))&amp;"*"),"")</f>
        <v/>
      </c>
      <c r="G54" s="23" t="str">
        <f>IFERROR(TRIM(INDEX(CID_DB[Case No],$D54)),"")</f>
        <v/>
      </c>
      <c r="H54" s="5" t="str">
        <f>IFERROR(TRIM(INDEX(CID_DB[Known Contractor '#1 PN],$D54)),"")</f>
        <v/>
      </c>
      <c r="I54" s="5" t="str">
        <f>IFERROR(TRIM(INDEX(CID_DB[Known Contractor '#2 PN],$D54)),"")</f>
        <v/>
      </c>
      <c r="J54" s="5" t="str">
        <f>IFERROR(TRIM(INDEX(CID_DB[ [ NSN ] ],$D54)),"")</f>
        <v/>
      </c>
      <c r="K54" s="5" t="str">
        <f>IFERROR(TRIM(INDEX(CID_DB[Description],$D54)),"")</f>
        <v/>
      </c>
      <c r="L54" s="24" t="str">
        <f>IFERROR(TRIM(INDEX(CID_DB[Commercial Status],$D54)),"")</f>
        <v/>
      </c>
    </row>
    <row r="55" spans="2:12" x14ac:dyDescent="0.35">
      <c r="B55" s="15"/>
      <c r="D55" s="17" t="str">
        <f t="array" ref="D55">IFERROR(IF($B55&lt;&gt;"",LARGE(IF(ISNUMBER(SEARCH(TRIM(SUBSTITUTE($B55,"-","")),CID_DB[Search Key])),ROW(CID_DB[Search Key]),""),1)-1,""),"")</f>
        <v/>
      </c>
      <c r="F55" s="23" t="str">
        <f>IF($B55&lt;&gt;"",COUNTIFS(CID_DB[Search Key],"*"&amp;TRIM(SUBSTITUTE(B55,"-",""))&amp;"*"),"")</f>
        <v/>
      </c>
      <c r="G55" s="23" t="str">
        <f>IFERROR(TRIM(INDEX(CID_DB[Case No],$D55)),"")</f>
        <v/>
      </c>
      <c r="H55" s="5" t="str">
        <f>IFERROR(TRIM(INDEX(CID_DB[Known Contractor '#1 PN],$D55)),"")</f>
        <v/>
      </c>
      <c r="I55" s="5" t="str">
        <f>IFERROR(TRIM(INDEX(CID_DB[Known Contractor '#2 PN],$D55)),"")</f>
        <v/>
      </c>
      <c r="J55" s="5" t="str">
        <f>IFERROR(TRIM(INDEX(CID_DB[ [ NSN ] ],$D55)),"")</f>
        <v/>
      </c>
      <c r="K55" s="5" t="str">
        <f>IFERROR(TRIM(INDEX(CID_DB[Description],$D55)),"")</f>
        <v/>
      </c>
      <c r="L55" s="24" t="str">
        <f>IFERROR(TRIM(INDEX(CID_DB[Commercial Status],$D55)),"")</f>
        <v/>
      </c>
    </row>
    <row r="56" spans="2:12" x14ac:dyDescent="0.35">
      <c r="B56" s="15"/>
      <c r="D56" s="17" t="str">
        <f t="array" ref="D56">IFERROR(IF($B56&lt;&gt;"",LARGE(IF(ISNUMBER(SEARCH(TRIM(SUBSTITUTE($B56,"-","")),CID_DB[Search Key])),ROW(CID_DB[Search Key]),""),1)-1,""),"")</f>
        <v/>
      </c>
      <c r="F56" s="23" t="str">
        <f>IF($B56&lt;&gt;"",COUNTIFS(CID_DB[Search Key],"*"&amp;TRIM(SUBSTITUTE(B56,"-",""))&amp;"*"),"")</f>
        <v/>
      </c>
      <c r="G56" s="23" t="str">
        <f>IFERROR(TRIM(INDEX(CID_DB[Case No],$D56)),"")</f>
        <v/>
      </c>
      <c r="H56" s="5" t="str">
        <f>IFERROR(TRIM(INDEX(CID_DB[Known Contractor '#1 PN],$D56)),"")</f>
        <v/>
      </c>
      <c r="I56" s="5" t="str">
        <f>IFERROR(TRIM(INDEX(CID_DB[Known Contractor '#2 PN],$D56)),"")</f>
        <v/>
      </c>
      <c r="J56" s="5" t="str">
        <f>IFERROR(TRIM(INDEX(CID_DB[ [ NSN ] ],$D56)),"")</f>
        <v/>
      </c>
      <c r="K56" s="5" t="str">
        <f>IFERROR(TRIM(INDEX(CID_DB[Description],$D56)),"")</f>
        <v/>
      </c>
      <c r="L56" s="24" t="str">
        <f>IFERROR(TRIM(INDEX(CID_DB[Commercial Status],$D56)),"")</f>
        <v/>
      </c>
    </row>
    <row r="57" spans="2:12" x14ac:dyDescent="0.35">
      <c r="B57" s="15"/>
      <c r="D57" s="17" t="str">
        <f t="array" ref="D57">IFERROR(IF($B57&lt;&gt;"",LARGE(IF(ISNUMBER(SEARCH(TRIM(SUBSTITUTE($B57,"-","")),CID_DB[Search Key])),ROW(CID_DB[Search Key]),""),1)-1,""),"")</f>
        <v/>
      </c>
      <c r="F57" s="23" t="str">
        <f>IF($B57&lt;&gt;"",COUNTIFS(CID_DB[Search Key],"*"&amp;TRIM(SUBSTITUTE(B57,"-",""))&amp;"*"),"")</f>
        <v/>
      </c>
      <c r="G57" s="23" t="str">
        <f>IFERROR(TRIM(INDEX(CID_DB[Case No],$D57)),"")</f>
        <v/>
      </c>
      <c r="H57" s="5" t="str">
        <f>IFERROR(TRIM(INDEX(CID_DB[Known Contractor '#1 PN],$D57)),"")</f>
        <v/>
      </c>
      <c r="I57" s="5" t="str">
        <f>IFERROR(TRIM(INDEX(CID_DB[Known Contractor '#2 PN],$D57)),"")</f>
        <v/>
      </c>
      <c r="J57" s="5" t="str">
        <f>IFERROR(TRIM(INDEX(CID_DB[ [ NSN ] ],$D57)),"")</f>
        <v/>
      </c>
      <c r="K57" s="5" t="str">
        <f>IFERROR(TRIM(INDEX(CID_DB[Description],$D57)),"")</f>
        <v/>
      </c>
      <c r="L57" s="24" t="str">
        <f>IFERROR(TRIM(INDEX(CID_DB[Commercial Status],$D57)),"")</f>
        <v/>
      </c>
    </row>
    <row r="58" spans="2:12" x14ac:dyDescent="0.35">
      <c r="B58" s="15"/>
      <c r="D58" s="17" t="str">
        <f t="array" ref="D58">IFERROR(IF($B58&lt;&gt;"",LARGE(IF(ISNUMBER(SEARCH(TRIM(SUBSTITUTE($B58,"-","")),CID_DB[Search Key])),ROW(CID_DB[Search Key]),""),1)-1,""),"")</f>
        <v/>
      </c>
      <c r="F58" s="23" t="str">
        <f>IF($B58&lt;&gt;"",COUNTIFS(CID_DB[Search Key],"*"&amp;TRIM(SUBSTITUTE(B58,"-",""))&amp;"*"),"")</f>
        <v/>
      </c>
      <c r="G58" s="23" t="str">
        <f>IFERROR(TRIM(INDEX(CID_DB[Case No],$D58)),"")</f>
        <v/>
      </c>
      <c r="H58" s="5" t="str">
        <f>IFERROR(TRIM(INDEX(CID_DB[Known Contractor '#1 PN],$D58)),"")</f>
        <v/>
      </c>
      <c r="I58" s="5" t="str">
        <f>IFERROR(TRIM(INDEX(CID_DB[Known Contractor '#2 PN],$D58)),"")</f>
        <v/>
      </c>
      <c r="J58" s="5" t="str">
        <f>IFERROR(TRIM(INDEX(CID_DB[ [ NSN ] ],$D58)),"")</f>
        <v/>
      </c>
      <c r="K58" s="5" t="str">
        <f>IFERROR(TRIM(INDEX(CID_DB[Description],$D58)),"")</f>
        <v/>
      </c>
      <c r="L58" s="24" t="str">
        <f>IFERROR(TRIM(INDEX(CID_DB[Commercial Status],$D58)),"")</f>
        <v/>
      </c>
    </row>
    <row r="59" spans="2:12" x14ac:dyDescent="0.35">
      <c r="B59" s="15"/>
      <c r="D59" s="17" t="str">
        <f t="array" ref="D59">IFERROR(IF($B59&lt;&gt;"",LARGE(IF(ISNUMBER(SEARCH(TRIM(SUBSTITUTE($B59,"-","")),CID_DB[Search Key])),ROW(CID_DB[Search Key]),""),1)-1,""),"")</f>
        <v/>
      </c>
      <c r="F59" s="23" t="str">
        <f>IF($B59&lt;&gt;"",COUNTIFS(CID_DB[Search Key],"*"&amp;TRIM(SUBSTITUTE(B59,"-",""))&amp;"*"),"")</f>
        <v/>
      </c>
      <c r="G59" s="23" t="str">
        <f>IFERROR(TRIM(INDEX(CID_DB[Case No],$D59)),"")</f>
        <v/>
      </c>
      <c r="H59" s="5" t="str">
        <f>IFERROR(TRIM(INDEX(CID_DB[Known Contractor '#1 PN],$D59)),"")</f>
        <v/>
      </c>
      <c r="I59" s="5" t="str">
        <f>IFERROR(TRIM(INDEX(CID_DB[Known Contractor '#2 PN],$D59)),"")</f>
        <v/>
      </c>
      <c r="J59" s="5" t="str">
        <f>IFERROR(TRIM(INDEX(CID_DB[ [ NSN ] ],$D59)),"")</f>
        <v/>
      </c>
      <c r="K59" s="5" t="str">
        <f>IFERROR(TRIM(INDEX(CID_DB[Description],$D59)),"")</f>
        <v/>
      </c>
      <c r="L59" s="24" t="str">
        <f>IFERROR(TRIM(INDEX(CID_DB[Commercial Status],$D59)),"")</f>
        <v/>
      </c>
    </row>
    <row r="60" spans="2:12" x14ac:dyDescent="0.35">
      <c r="B60" s="15"/>
      <c r="D60" s="17" t="str">
        <f t="array" ref="D60">IFERROR(IF($B60&lt;&gt;"",LARGE(IF(ISNUMBER(SEARCH(TRIM(SUBSTITUTE($B60,"-","")),CID_DB[Search Key])),ROW(CID_DB[Search Key]),""),1)-1,""),"")</f>
        <v/>
      </c>
      <c r="F60" s="23" t="str">
        <f>IF($B60&lt;&gt;"",COUNTIFS(CID_DB[Search Key],"*"&amp;TRIM(SUBSTITUTE(B60,"-",""))&amp;"*"),"")</f>
        <v/>
      </c>
      <c r="G60" s="23" t="str">
        <f>IFERROR(TRIM(INDEX(CID_DB[Case No],$D60)),"")</f>
        <v/>
      </c>
      <c r="H60" s="5" t="str">
        <f>IFERROR(TRIM(INDEX(CID_DB[Known Contractor '#1 PN],$D60)),"")</f>
        <v/>
      </c>
      <c r="I60" s="5" t="str">
        <f>IFERROR(TRIM(INDEX(CID_DB[Known Contractor '#2 PN],$D60)),"")</f>
        <v/>
      </c>
      <c r="J60" s="5" t="str">
        <f>IFERROR(TRIM(INDEX(CID_DB[ [ NSN ] ],$D60)),"")</f>
        <v/>
      </c>
      <c r="K60" s="5" t="str">
        <f>IFERROR(TRIM(INDEX(CID_DB[Description],$D60)),"")</f>
        <v/>
      </c>
      <c r="L60" s="24" t="str">
        <f>IFERROR(TRIM(INDEX(CID_DB[Commercial Status],$D60)),"")</f>
        <v/>
      </c>
    </row>
    <row r="61" spans="2:12" x14ac:dyDescent="0.35">
      <c r="B61" s="15"/>
      <c r="D61" s="17" t="str">
        <f t="array" ref="D61">IFERROR(IF($B61&lt;&gt;"",LARGE(IF(ISNUMBER(SEARCH(TRIM(SUBSTITUTE($B61,"-","")),CID_DB[Search Key])),ROW(CID_DB[Search Key]),""),1)-1,""),"")</f>
        <v/>
      </c>
      <c r="F61" s="23" t="str">
        <f>IF($B61&lt;&gt;"",COUNTIFS(CID_DB[Search Key],"*"&amp;TRIM(SUBSTITUTE(B61,"-",""))&amp;"*"),"")</f>
        <v/>
      </c>
      <c r="G61" s="23" t="str">
        <f>IFERROR(TRIM(INDEX(CID_DB[Case No],$D61)),"")</f>
        <v/>
      </c>
      <c r="H61" s="5" t="str">
        <f>IFERROR(TRIM(INDEX(CID_DB[Known Contractor '#1 PN],$D61)),"")</f>
        <v/>
      </c>
      <c r="I61" s="5" t="str">
        <f>IFERROR(TRIM(INDEX(CID_DB[Known Contractor '#2 PN],$D61)),"")</f>
        <v/>
      </c>
      <c r="J61" s="5" t="str">
        <f>IFERROR(TRIM(INDEX(CID_DB[ [ NSN ] ],$D61)),"")</f>
        <v/>
      </c>
      <c r="K61" s="5" t="str">
        <f>IFERROR(TRIM(INDEX(CID_DB[Description],$D61)),"")</f>
        <v/>
      </c>
      <c r="L61" s="24" t="str">
        <f>IFERROR(TRIM(INDEX(CID_DB[Commercial Status],$D61)),"")</f>
        <v/>
      </c>
    </row>
    <row r="62" spans="2:12" x14ac:dyDescent="0.35">
      <c r="B62" s="15"/>
      <c r="D62" s="17" t="str">
        <f t="array" ref="D62">IFERROR(IF($B62&lt;&gt;"",LARGE(IF(ISNUMBER(SEARCH(TRIM(SUBSTITUTE($B62,"-","")),CID_DB[Search Key])),ROW(CID_DB[Search Key]),""),1)-1,""),"")</f>
        <v/>
      </c>
      <c r="F62" s="23" t="str">
        <f>IF($B62&lt;&gt;"",COUNTIFS(CID_DB[Search Key],"*"&amp;TRIM(SUBSTITUTE(B62,"-",""))&amp;"*"),"")</f>
        <v/>
      </c>
      <c r="G62" s="23" t="str">
        <f>IFERROR(TRIM(INDEX(CID_DB[Case No],$D62)),"")</f>
        <v/>
      </c>
      <c r="H62" s="5" t="str">
        <f>IFERROR(TRIM(INDEX(CID_DB[Known Contractor '#1 PN],$D62)),"")</f>
        <v/>
      </c>
      <c r="I62" s="5" t="str">
        <f>IFERROR(TRIM(INDEX(CID_DB[Known Contractor '#2 PN],$D62)),"")</f>
        <v/>
      </c>
      <c r="J62" s="5" t="str">
        <f>IFERROR(TRIM(INDEX(CID_DB[ [ NSN ] ],$D62)),"")</f>
        <v/>
      </c>
      <c r="K62" s="5" t="str">
        <f>IFERROR(TRIM(INDEX(CID_DB[Description],$D62)),"")</f>
        <v/>
      </c>
      <c r="L62" s="24" t="str">
        <f>IFERROR(TRIM(INDEX(CID_DB[Commercial Status],$D62)),"")</f>
        <v/>
      </c>
    </row>
    <row r="63" spans="2:12" x14ac:dyDescent="0.35">
      <c r="B63" s="15"/>
      <c r="D63" s="17" t="str">
        <f t="array" ref="D63">IFERROR(IF($B63&lt;&gt;"",LARGE(IF(ISNUMBER(SEARCH(TRIM(SUBSTITUTE($B63,"-","")),CID_DB[Search Key])),ROW(CID_DB[Search Key]),""),1)-1,""),"")</f>
        <v/>
      </c>
      <c r="F63" s="23" t="str">
        <f>IF($B63&lt;&gt;"",COUNTIFS(CID_DB[Search Key],"*"&amp;TRIM(SUBSTITUTE(B63,"-",""))&amp;"*"),"")</f>
        <v/>
      </c>
      <c r="G63" s="23" t="str">
        <f>IFERROR(TRIM(INDEX(CID_DB[Case No],$D63)),"")</f>
        <v/>
      </c>
      <c r="H63" s="5" t="str">
        <f>IFERROR(TRIM(INDEX(CID_DB[Known Contractor '#1 PN],$D63)),"")</f>
        <v/>
      </c>
      <c r="I63" s="5" t="str">
        <f>IFERROR(TRIM(INDEX(CID_DB[Known Contractor '#2 PN],$D63)),"")</f>
        <v/>
      </c>
      <c r="J63" s="5" t="str">
        <f>IFERROR(TRIM(INDEX(CID_DB[ [ NSN ] ],$D63)),"")</f>
        <v/>
      </c>
      <c r="K63" s="5" t="str">
        <f>IFERROR(TRIM(INDEX(CID_DB[Description],$D63)),"")</f>
        <v/>
      </c>
      <c r="L63" s="24" t="str">
        <f>IFERROR(TRIM(INDEX(CID_DB[Commercial Status],$D63)),"")</f>
        <v/>
      </c>
    </row>
    <row r="64" spans="2:12" x14ac:dyDescent="0.35">
      <c r="B64" s="15"/>
      <c r="D64" s="17" t="str">
        <f t="array" ref="D64">IFERROR(IF($B64&lt;&gt;"",LARGE(IF(ISNUMBER(SEARCH(TRIM(SUBSTITUTE($B64,"-","")),CID_DB[Search Key])),ROW(CID_DB[Search Key]),""),1)-1,""),"")</f>
        <v/>
      </c>
      <c r="F64" s="23" t="str">
        <f>IF($B64&lt;&gt;"",COUNTIFS(CID_DB[Search Key],"*"&amp;TRIM(SUBSTITUTE(B64,"-",""))&amp;"*"),"")</f>
        <v/>
      </c>
      <c r="G64" s="23" t="str">
        <f>IFERROR(TRIM(INDEX(CID_DB[Case No],$D64)),"")</f>
        <v/>
      </c>
      <c r="H64" s="5" t="str">
        <f>IFERROR(TRIM(INDEX(CID_DB[Known Contractor '#1 PN],$D64)),"")</f>
        <v/>
      </c>
      <c r="I64" s="5" t="str">
        <f>IFERROR(TRIM(INDEX(CID_DB[Known Contractor '#2 PN],$D64)),"")</f>
        <v/>
      </c>
      <c r="J64" s="5" t="str">
        <f>IFERROR(TRIM(INDEX(CID_DB[ [ NSN ] ],$D64)),"")</f>
        <v/>
      </c>
      <c r="K64" s="5" t="str">
        <f>IFERROR(TRIM(INDEX(CID_DB[Description],$D64)),"")</f>
        <v/>
      </c>
      <c r="L64" s="24" t="str">
        <f>IFERROR(TRIM(INDEX(CID_DB[Commercial Status],$D64)),"")</f>
        <v/>
      </c>
    </row>
    <row r="65" spans="2:12" x14ac:dyDescent="0.35">
      <c r="B65" s="15"/>
      <c r="D65" s="17" t="str">
        <f t="array" ref="D65">IFERROR(IF($B65&lt;&gt;"",LARGE(IF(ISNUMBER(SEARCH(TRIM(SUBSTITUTE($B65,"-","")),CID_DB[Search Key])),ROW(CID_DB[Search Key]),""),1)-1,""),"")</f>
        <v/>
      </c>
      <c r="F65" s="23" t="str">
        <f>IF($B65&lt;&gt;"",COUNTIFS(CID_DB[Search Key],"*"&amp;TRIM(SUBSTITUTE(B65,"-",""))&amp;"*"),"")</f>
        <v/>
      </c>
      <c r="G65" s="23" t="str">
        <f>IFERROR(TRIM(INDEX(CID_DB[Case No],$D65)),"")</f>
        <v/>
      </c>
      <c r="H65" s="5" t="str">
        <f>IFERROR(TRIM(INDEX(CID_DB[Known Contractor '#1 PN],$D65)),"")</f>
        <v/>
      </c>
      <c r="I65" s="5" t="str">
        <f>IFERROR(TRIM(INDEX(CID_DB[Known Contractor '#2 PN],$D65)),"")</f>
        <v/>
      </c>
      <c r="J65" s="5" t="str">
        <f>IFERROR(TRIM(INDEX(CID_DB[ [ NSN ] ],$D65)),"")</f>
        <v/>
      </c>
      <c r="K65" s="5" t="str">
        <f>IFERROR(TRIM(INDEX(CID_DB[Description],$D65)),"")</f>
        <v/>
      </c>
      <c r="L65" s="24" t="str">
        <f>IFERROR(TRIM(INDEX(CID_DB[Commercial Status],$D65)),"")</f>
        <v/>
      </c>
    </row>
    <row r="66" spans="2:12" x14ac:dyDescent="0.35">
      <c r="B66" s="15"/>
      <c r="D66" s="17" t="str">
        <f t="array" ref="D66">IFERROR(IF($B66&lt;&gt;"",LARGE(IF(ISNUMBER(SEARCH(TRIM(SUBSTITUTE($B66,"-","")),CID_DB[Search Key])),ROW(CID_DB[Search Key]),""),1)-1,""),"")</f>
        <v/>
      </c>
      <c r="F66" s="23" t="str">
        <f>IF($B66&lt;&gt;"",COUNTIFS(CID_DB[Search Key],"*"&amp;TRIM(SUBSTITUTE(B66,"-",""))&amp;"*"),"")</f>
        <v/>
      </c>
      <c r="G66" s="23" t="str">
        <f>IFERROR(TRIM(INDEX(CID_DB[Case No],$D66)),"")</f>
        <v/>
      </c>
      <c r="H66" s="5" t="str">
        <f>IFERROR(TRIM(INDEX(CID_DB[Known Contractor '#1 PN],$D66)),"")</f>
        <v/>
      </c>
      <c r="I66" s="5" t="str">
        <f>IFERROR(TRIM(INDEX(CID_DB[Known Contractor '#2 PN],$D66)),"")</f>
        <v/>
      </c>
      <c r="J66" s="5" t="str">
        <f>IFERROR(TRIM(INDEX(CID_DB[ [ NSN ] ],$D66)),"")</f>
        <v/>
      </c>
      <c r="K66" s="5" t="str">
        <f>IFERROR(TRIM(INDEX(CID_DB[Description],$D66)),"")</f>
        <v/>
      </c>
      <c r="L66" s="24" t="str">
        <f>IFERROR(TRIM(INDEX(CID_DB[Commercial Status],$D66)),"")</f>
        <v/>
      </c>
    </row>
    <row r="67" spans="2:12" x14ac:dyDescent="0.35">
      <c r="B67" s="15"/>
      <c r="D67" s="17" t="str">
        <f t="array" ref="D67">IFERROR(IF($B67&lt;&gt;"",LARGE(IF(ISNUMBER(SEARCH(TRIM(SUBSTITUTE($B67,"-","")),CID_DB[Search Key])),ROW(CID_DB[Search Key]),""),1)-1,""),"")</f>
        <v/>
      </c>
      <c r="F67" s="23" t="str">
        <f>IF($B67&lt;&gt;"",COUNTIFS(CID_DB[Search Key],"*"&amp;TRIM(SUBSTITUTE(B67,"-",""))&amp;"*"),"")</f>
        <v/>
      </c>
      <c r="G67" s="23" t="str">
        <f>IFERROR(TRIM(INDEX(CID_DB[Case No],$D67)),"")</f>
        <v/>
      </c>
      <c r="H67" s="5" t="str">
        <f>IFERROR(TRIM(INDEX(CID_DB[Known Contractor '#1 PN],$D67)),"")</f>
        <v/>
      </c>
      <c r="I67" s="5" t="str">
        <f>IFERROR(TRIM(INDEX(CID_DB[Known Contractor '#2 PN],$D67)),"")</f>
        <v/>
      </c>
      <c r="J67" s="5" t="str">
        <f>IFERROR(TRIM(INDEX(CID_DB[ [ NSN ] ],$D67)),"")</f>
        <v/>
      </c>
      <c r="K67" s="5" t="str">
        <f>IFERROR(TRIM(INDEX(CID_DB[Description],$D67)),"")</f>
        <v/>
      </c>
      <c r="L67" s="24" t="str">
        <f>IFERROR(TRIM(INDEX(CID_DB[Commercial Status],$D67)),"")</f>
        <v/>
      </c>
    </row>
    <row r="68" spans="2:12" x14ac:dyDescent="0.35">
      <c r="B68" s="15"/>
      <c r="D68" s="17" t="str">
        <f t="array" ref="D68">IFERROR(IF($B68&lt;&gt;"",LARGE(IF(ISNUMBER(SEARCH(TRIM(SUBSTITUTE($B68,"-","")),CID_DB[Search Key])),ROW(CID_DB[Search Key]),""),1)-1,""),"")</f>
        <v/>
      </c>
      <c r="F68" s="23" t="str">
        <f>IF($B68&lt;&gt;"",COUNTIFS(CID_DB[Search Key],"*"&amp;TRIM(SUBSTITUTE(B68,"-",""))&amp;"*"),"")</f>
        <v/>
      </c>
      <c r="G68" s="23" t="str">
        <f>IFERROR(TRIM(INDEX(CID_DB[Case No],$D68)),"")</f>
        <v/>
      </c>
      <c r="H68" s="5" t="str">
        <f>IFERROR(TRIM(INDEX(CID_DB[Known Contractor '#1 PN],$D68)),"")</f>
        <v/>
      </c>
      <c r="I68" s="5" t="str">
        <f>IFERROR(TRIM(INDEX(CID_DB[Known Contractor '#2 PN],$D68)),"")</f>
        <v/>
      </c>
      <c r="J68" s="5" t="str">
        <f>IFERROR(TRIM(INDEX(CID_DB[ [ NSN ] ],$D68)),"")</f>
        <v/>
      </c>
      <c r="K68" s="5" t="str">
        <f>IFERROR(TRIM(INDEX(CID_DB[Description],$D68)),"")</f>
        <v/>
      </c>
      <c r="L68" s="24" t="str">
        <f>IFERROR(TRIM(INDEX(CID_DB[Commercial Status],$D68)),"")</f>
        <v/>
      </c>
    </row>
    <row r="69" spans="2:12" x14ac:dyDescent="0.35">
      <c r="B69" s="15"/>
      <c r="D69" s="17" t="str">
        <f t="array" ref="D69">IFERROR(IF($B69&lt;&gt;"",LARGE(IF(ISNUMBER(SEARCH(TRIM(SUBSTITUTE($B69,"-","")),CID_DB[Search Key])),ROW(CID_DB[Search Key]),""),1)-1,""),"")</f>
        <v/>
      </c>
      <c r="F69" s="23" t="str">
        <f>IF($B69&lt;&gt;"",COUNTIFS(CID_DB[Search Key],"*"&amp;TRIM(SUBSTITUTE(B69,"-",""))&amp;"*"),"")</f>
        <v/>
      </c>
      <c r="G69" s="23" t="str">
        <f>IFERROR(TRIM(INDEX(CID_DB[Case No],$D69)),"")</f>
        <v/>
      </c>
      <c r="H69" s="5" t="str">
        <f>IFERROR(TRIM(INDEX(CID_DB[Known Contractor '#1 PN],$D69)),"")</f>
        <v/>
      </c>
      <c r="I69" s="5" t="str">
        <f>IFERROR(TRIM(INDEX(CID_DB[Known Contractor '#2 PN],$D69)),"")</f>
        <v/>
      </c>
      <c r="J69" s="5" t="str">
        <f>IFERROR(TRIM(INDEX(CID_DB[ [ NSN ] ],$D69)),"")</f>
        <v/>
      </c>
      <c r="K69" s="5" t="str">
        <f>IFERROR(TRIM(INDEX(CID_DB[Description],$D69)),"")</f>
        <v/>
      </c>
      <c r="L69" s="24" t="str">
        <f>IFERROR(TRIM(INDEX(CID_DB[Commercial Status],$D69)),"")</f>
        <v/>
      </c>
    </row>
    <row r="70" spans="2:12" x14ac:dyDescent="0.35">
      <c r="B70" s="15"/>
      <c r="D70" s="17" t="str">
        <f t="array" ref="D70">IFERROR(IF($B70&lt;&gt;"",LARGE(IF(ISNUMBER(SEARCH(TRIM(SUBSTITUTE($B70,"-","")),CID_DB[Search Key])),ROW(CID_DB[Search Key]),""),1)-1,""),"")</f>
        <v/>
      </c>
      <c r="F70" s="23" t="str">
        <f>IF($B70&lt;&gt;"",COUNTIFS(CID_DB[Search Key],"*"&amp;TRIM(SUBSTITUTE(B70,"-",""))&amp;"*"),"")</f>
        <v/>
      </c>
      <c r="G70" s="23" t="str">
        <f>IFERROR(TRIM(INDEX(CID_DB[Case No],$D70)),"")</f>
        <v/>
      </c>
      <c r="H70" s="5" t="str">
        <f>IFERROR(TRIM(INDEX(CID_DB[Known Contractor '#1 PN],$D70)),"")</f>
        <v/>
      </c>
      <c r="I70" s="5" t="str">
        <f>IFERROR(TRIM(INDEX(CID_DB[Known Contractor '#2 PN],$D70)),"")</f>
        <v/>
      </c>
      <c r="J70" s="5" t="str">
        <f>IFERROR(TRIM(INDEX(CID_DB[ [ NSN ] ],$D70)),"")</f>
        <v/>
      </c>
      <c r="K70" s="5" t="str">
        <f>IFERROR(TRIM(INDEX(CID_DB[Description],$D70)),"")</f>
        <v/>
      </c>
      <c r="L70" s="24" t="str">
        <f>IFERROR(TRIM(INDEX(CID_DB[Commercial Status],$D70)),"")</f>
        <v/>
      </c>
    </row>
    <row r="71" spans="2:12" x14ac:dyDescent="0.35">
      <c r="B71" s="15"/>
      <c r="D71" s="17" t="str">
        <f t="array" ref="D71">IFERROR(IF($B71&lt;&gt;"",LARGE(IF(ISNUMBER(SEARCH(TRIM(SUBSTITUTE($B71,"-","")),CID_DB[Search Key])),ROW(CID_DB[Search Key]),""),1)-1,""),"")</f>
        <v/>
      </c>
      <c r="F71" s="23" t="str">
        <f>IF($B71&lt;&gt;"",COUNTIFS(CID_DB[Search Key],"*"&amp;TRIM(SUBSTITUTE(B71,"-",""))&amp;"*"),"")</f>
        <v/>
      </c>
      <c r="G71" s="23" t="str">
        <f>IFERROR(TRIM(INDEX(CID_DB[Case No],$D71)),"")</f>
        <v/>
      </c>
      <c r="H71" s="5" t="str">
        <f>IFERROR(TRIM(INDEX(CID_DB[Known Contractor '#1 PN],$D71)),"")</f>
        <v/>
      </c>
      <c r="I71" s="5" t="str">
        <f>IFERROR(TRIM(INDEX(CID_DB[Known Contractor '#2 PN],$D71)),"")</f>
        <v/>
      </c>
      <c r="J71" s="5" t="str">
        <f>IFERROR(TRIM(INDEX(CID_DB[ [ NSN ] ],$D71)),"")</f>
        <v/>
      </c>
      <c r="K71" s="5" t="str">
        <f>IFERROR(TRIM(INDEX(CID_DB[Description],$D71)),"")</f>
        <v/>
      </c>
      <c r="L71" s="24" t="str">
        <f>IFERROR(TRIM(INDEX(CID_DB[Commercial Status],$D71)),"")</f>
        <v/>
      </c>
    </row>
    <row r="72" spans="2:12" x14ac:dyDescent="0.35">
      <c r="B72" s="15"/>
      <c r="D72" s="17" t="str">
        <f t="array" ref="D72">IFERROR(IF($B72&lt;&gt;"",LARGE(IF(ISNUMBER(SEARCH(TRIM(SUBSTITUTE($B72,"-","")),CID_DB[Search Key])),ROW(CID_DB[Search Key]),""),1)-1,""),"")</f>
        <v/>
      </c>
      <c r="F72" s="23" t="str">
        <f>IF($B72&lt;&gt;"",COUNTIFS(CID_DB[Search Key],"*"&amp;TRIM(SUBSTITUTE(B72,"-",""))&amp;"*"),"")</f>
        <v/>
      </c>
      <c r="G72" s="23" t="str">
        <f>IFERROR(TRIM(INDEX(CID_DB[Case No],$D72)),"")</f>
        <v/>
      </c>
      <c r="H72" s="5" t="str">
        <f>IFERROR(TRIM(INDEX(CID_DB[Known Contractor '#1 PN],$D72)),"")</f>
        <v/>
      </c>
      <c r="I72" s="5" t="str">
        <f>IFERROR(TRIM(INDEX(CID_DB[Known Contractor '#2 PN],$D72)),"")</f>
        <v/>
      </c>
      <c r="J72" s="5" t="str">
        <f>IFERROR(TRIM(INDEX(CID_DB[ [ NSN ] ],$D72)),"")</f>
        <v/>
      </c>
      <c r="K72" s="5" t="str">
        <f>IFERROR(TRIM(INDEX(CID_DB[Description],$D72)),"")</f>
        <v/>
      </c>
      <c r="L72" s="24" t="str">
        <f>IFERROR(TRIM(INDEX(CID_DB[Commercial Status],$D72)),"")</f>
        <v/>
      </c>
    </row>
    <row r="73" spans="2:12" x14ac:dyDescent="0.35">
      <c r="B73" s="15"/>
      <c r="D73" s="17" t="str">
        <f t="array" ref="D73">IFERROR(IF($B73&lt;&gt;"",LARGE(IF(ISNUMBER(SEARCH(TRIM(SUBSTITUTE($B73,"-","")),CID_DB[Search Key])),ROW(CID_DB[Search Key]),""),1)-1,""),"")</f>
        <v/>
      </c>
      <c r="F73" s="23" t="str">
        <f>IF($B73&lt;&gt;"",COUNTIFS(CID_DB[Search Key],"*"&amp;TRIM(SUBSTITUTE(B73,"-",""))&amp;"*"),"")</f>
        <v/>
      </c>
      <c r="G73" s="23" t="str">
        <f>IFERROR(TRIM(INDEX(CID_DB[Case No],$D73)),"")</f>
        <v/>
      </c>
      <c r="H73" s="5" t="str">
        <f>IFERROR(TRIM(INDEX(CID_DB[Known Contractor '#1 PN],$D73)),"")</f>
        <v/>
      </c>
      <c r="I73" s="5" t="str">
        <f>IFERROR(TRIM(INDEX(CID_DB[Known Contractor '#2 PN],$D73)),"")</f>
        <v/>
      </c>
      <c r="J73" s="5" t="str">
        <f>IFERROR(TRIM(INDEX(CID_DB[ [ NSN ] ],$D73)),"")</f>
        <v/>
      </c>
      <c r="K73" s="5" t="str">
        <f>IFERROR(TRIM(INDEX(CID_DB[Description],$D73)),"")</f>
        <v/>
      </c>
      <c r="L73" s="24" t="str">
        <f>IFERROR(TRIM(INDEX(CID_DB[Commercial Status],$D73)),"")</f>
        <v/>
      </c>
    </row>
    <row r="74" spans="2:12" x14ac:dyDescent="0.35">
      <c r="B74" s="15"/>
      <c r="D74" s="17" t="str">
        <f t="array" ref="D74">IFERROR(IF($B74&lt;&gt;"",LARGE(IF(ISNUMBER(SEARCH(TRIM(SUBSTITUTE($B74,"-","")),CID_DB[Search Key])),ROW(CID_DB[Search Key]),""),1)-1,""),"")</f>
        <v/>
      </c>
      <c r="F74" s="23" t="str">
        <f>IF($B74&lt;&gt;"",COUNTIFS(CID_DB[Search Key],"*"&amp;TRIM(SUBSTITUTE(B74,"-",""))&amp;"*"),"")</f>
        <v/>
      </c>
      <c r="G74" s="23" t="str">
        <f>IFERROR(TRIM(INDEX(CID_DB[Case No],$D74)),"")</f>
        <v/>
      </c>
      <c r="H74" s="5" t="str">
        <f>IFERROR(TRIM(INDEX(CID_DB[Known Contractor '#1 PN],$D74)),"")</f>
        <v/>
      </c>
      <c r="I74" s="5" t="str">
        <f>IFERROR(TRIM(INDEX(CID_DB[Known Contractor '#2 PN],$D74)),"")</f>
        <v/>
      </c>
      <c r="J74" s="5" t="str">
        <f>IFERROR(TRIM(INDEX(CID_DB[ [ NSN ] ],$D74)),"")</f>
        <v/>
      </c>
      <c r="K74" s="5" t="str">
        <f>IFERROR(TRIM(INDEX(CID_DB[Description],$D74)),"")</f>
        <v/>
      </c>
      <c r="L74" s="24" t="str">
        <f>IFERROR(TRIM(INDEX(CID_DB[Commercial Status],$D74)),"")</f>
        <v/>
      </c>
    </row>
    <row r="75" spans="2:12" x14ac:dyDescent="0.35">
      <c r="B75" s="15"/>
      <c r="D75" s="17" t="str">
        <f t="array" ref="D75">IFERROR(IF($B75&lt;&gt;"",LARGE(IF(ISNUMBER(SEARCH(TRIM(SUBSTITUTE($B75,"-","")),CID_DB[Search Key])),ROW(CID_DB[Search Key]),""),1)-1,""),"")</f>
        <v/>
      </c>
      <c r="F75" s="23" t="str">
        <f>IF($B75&lt;&gt;"",COUNTIFS(CID_DB[Search Key],"*"&amp;TRIM(SUBSTITUTE(B75,"-",""))&amp;"*"),"")</f>
        <v/>
      </c>
      <c r="G75" s="23" t="str">
        <f>IFERROR(TRIM(INDEX(CID_DB[Case No],$D75)),"")</f>
        <v/>
      </c>
      <c r="H75" s="5" t="str">
        <f>IFERROR(TRIM(INDEX(CID_DB[Known Contractor '#1 PN],$D75)),"")</f>
        <v/>
      </c>
      <c r="I75" s="5" t="str">
        <f>IFERROR(TRIM(INDEX(CID_DB[Known Contractor '#2 PN],$D75)),"")</f>
        <v/>
      </c>
      <c r="J75" s="5" t="str">
        <f>IFERROR(TRIM(INDEX(CID_DB[ [ NSN ] ],$D75)),"")</f>
        <v/>
      </c>
      <c r="K75" s="5" t="str">
        <f>IFERROR(TRIM(INDEX(CID_DB[Description],$D75)),"")</f>
        <v/>
      </c>
      <c r="L75" s="24" t="str">
        <f>IFERROR(TRIM(INDEX(CID_DB[Commercial Status],$D75)),"")</f>
        <v/>
      </c>
    </row>
    <row r="76" spans="2:12" x14ac:dyDescent="0.35">
      <c r="B76" s="15"/>
      <c r="D76" s="17" t="str">
        <f t="array" ref="D76">IFERROR(IF($B76&lt;&gt;"",LARGE(IF(ISNUMBER(SEARCH(TRIM(SUBSTITUTE($B76,"-","")),CID_DB[Search Key])),ROW(CID_DB[Search Key]),""),1)-1,""),"")</f>
        <v/>
      </c>
      <c r="F76" s="23" t="str">
        <f>IF($B76&lt;&gt;"",COUNTIFS(CID_DB[Search Key],"*"&amp;TRIM(SUBSTITUTE(B76,"-",""))&amp;"*"),"")</f>
        <v/>
      </c>
      <c r="G76" s="23" t="str">
        <f>IFERROR(TRIM(INDEX(CID_DB[Case No],$D76)),"")</f>
        <v/>
      </c>
      <c r="H76" s="5" t="str">
        <f>IFERROR(TRIM(INDEX(CID_DB[Known Contractor '#1 PN],$D76)),"")</f>
        <v/>
      </c>
      <c r="I76" s="5" t="str">
        <f>IFERROR(TRIM(INDEX(CID_DB[Known Contractor '#2 PN],$D76)),"")</f>
        <v/>
      </c>
      <c r="J76" s="5" t="str">
        <f>IFERROR(TRIM(INDEX(CID_DB[ [ NSN ] ],$D76)),"")</f>
        <v/>
      </c>
      <c r="K76" s="5" t="str">
        <f>IFERROR(TRIM(INDEX(CID_DB[Description],$D76)),"")</f>
        <v/>
      </c>
      <c r="L76" s="24" t="str">
        <f>IFERROR(TRIM(INDEX(CID_DB[Commercial Status],$D76)),"")</f>
        <v/>
      </c>
    </row>
    <row r="77" spans="2:12" x14ac:dyDescent="0.35">
      <c r="B77" s="15"/>
      <c r="D77" s="17" t="str">
        <f t="array" ref="D77">IFERROR(IF($B77&lt;&gt;"",LARGE(IF(ISNUMBER(SEARCH(TRIM(SUBSTITUTE($B77,"-","")),CID_DB[Search Key])),ROW(CID_DB[Search Key]),""),1)-1,""),"")</f>
        <v/>
      </c>
      <c r="F77" s="23" t="str">
        <f>IF($B77&lt;&gt;"",COUNTIFS(CID_DB[Search Key],"*"&amp;TRIM(SUBSTITUTE(B77,"-",""))&amp;"*"),"")</f>
        <v/>
      </c>
      <c r="G77" s="23" t="str">
        <f>IFERROR(TRIM(INDEX(CID_DB[Case No],$D77)),"")</f>
        <v/>
      </c>
      <c r="H77" s="5" t="str">
        <f>IFERROR(TRIM(INDEX(CID_DB[Known Contractor '#1 PN],$D77)),"")</f>
        <v/>
      </c>
      <c r="I77" s="5" t="str">
        <f>IFERROR(TRIM(INDEX(CID_DB[Known Contractor '#2 PN],$D77)),"")</f>
        <v/>
      </c>
      <c r="J77" s="5" t="str">
        <f>IFERROR(TRIM(INDEX(CID_DB[ [ NSN ] ],$D77)),"")</f>
        <v/>
      </c>
      <c r="K77" s="5" t="str">
        <f>IFERROR(TRIM(INDEX(CID_DB[Description],$D77)),"")</f>
        <v/>
      </c>
      <c r="L77" s="24" t="str">
        <f>IFERROR(TRIM(INDEX(CID_DB[Commercial Status],$D77)),"")</f>
        <v/>
      </c>
    </row>
    <row r="78" spans="2:12" x14ac:dyDescent="0.35">
      <c r="B78" s="15"/>
      <c r="D78" s="17" t="str">
        <f t="array" ref="D78">IFERROR(IF($B78&lt;&gt;"",LARGE(IF(ISNUMBER(SEARCH(TRIM(SUBSTITUTE($B78,"-","")),CID_DB[Search Key])),ROW(CID_DB[Search Key]),""),1)-1,""),"")</f>
        <v/>
      </c>
      <c r="F78" s="23" t="str">
        <f>IF($B78&lt;&gt;"",COUNTIFS(CID_DB[Search Key],"*"&amp;TRIM(SUBSTITUTE(B78,"-",""))&amp;"*"),"")</f>
        <v/>
      </c>
      <c r="G78" s="23" t="str">
        <f>IFERROR(TRIM(INDEX(CID_DB[Case No],$D78)),"")</f>
        <v/>
      </c>
      <c r="H78" s="5" t="str">
        <f>IFERROR(TRIM(INDEX(CID_DB[Known Contractor '#1 PN],$D78)),"")</f>
        <v/>
      </c>
      <c r="I78" s="5" t="str">
        <f>IFERROR(TRIM(INDEX(CID_DB[Known Contractor '#2 PN],$D78)),"")</f>
        <v/>
      </c>
      <c r="J78" s="5" t="str">
        <f>IFERROR(TRIM(INDEX(CID_DB[ [ NSN ] ],$D78)),"")</f>
        <v/>
      </c>
      <c r="K78" s="5" t="str">
        <f>IFERROR(TRIM(INDEX(CID_DB[Description],$D78)),"")</f>
        <v/>
      </c>
      <c r="L78" s="24" t="str">
        <f>IFERROR(TRIM(INDEX(CID_DB[Commercial Status],$D78)),"")</f>
        <v/>
      </c>
    </row>
    <row r="79" spans="2:12" x14ac:dyDescent="0.35">
      <c r="B79" s="15"/>
      <c r="D79" s="17" t="str">
        <f t="array" ref="D79">IFERROR(IF($B79&lt;&gt;"",LARGE(IF(ISNUMBER(SEARCH(TRIM(SUBSTITUTE($B79,"-","")),CID_DB[Search Key])),ROW(CID_DB[Search Key]),""),1)-1,""),"")</f>
        <v/>
      </c>
      <c r="F79" s="23" t="str">
        <f>IF($B79&lt;&gt;"",COUNTIFS(CID_DB[Search Key],"*"&amp;TRIM(SUBSTITUTE(B79,"-",""))&amp;"*"),"")</f>
        <v/>
      </c>
      <c r="G79" s="23" t="str">
        <f>IFERROR(TRIM(INDEX(CID_DB[Case No],$D79)),"")</f>
        <v/>
      </c>
      <c r="H79" s="5" t="str">
        <f>IFERROR(TRIM(INDEX(CID_DB[Known Contractor '#1 PN],$D79)),"")</f>
        <v/>
      </c>
      <c r="I79" s="5" t="str">
        <f>IFERROR(TRIM(INDEX(CID_DB[Known Contractor '#2 PN],$D79)),"")</f>
        <v/>
      </c>
      <c r="J79" s="5" t="str">
        <f>IFERROR(TRIM(INDEX(CID_DB[ [ NSN ] ],$D79)),"")</f>
        <v/>
      </c>
      <c r="K79" s="5" t="str">
        <f>IFERROR(TRIM(INDEX(CID_DB[Description],$D79)),"")</f>
        <v/>
      </c>
      <c r="L79" s="24" t="str">
        <f>IFERROR(TRIM(INDEX(CID_DB[Commercial Status],$D79)),"")</f>
        <v/>
      </c>
    </row>
    <row r="80" spans="2:12" x14ac:dyDescent="0.35">
      <c r="B80" s="15"/>
      <c r="D80" s="17" t="str">
        <f t="array" ref="D80">IFERROR(IF($B80&lt;&gt;"",LARGE(IF(ISNUMBER(SEARCH(TRIM(SUBSTITUTE($B80,"-","")),CID_DB[Search Key])),ROW(CID_DB[Search Key]),""),1)-1,""),"")</f>
        <v/>
      </c>
      <c r="F80" s="23" t="str">
        <f>IF($B80&lt;&gt;"",COUNTIFS(CID_DB[Search Key],"*"&amp;TRIM(SUBSTITUTE(B80,"-",""))&amp;"*"),"")</f>
        <v/>
      </c>
      <c r="G80" s="23" t="str">
        <f>IFERROR(TRIM(INDEX(CID_DB[Case No],$D80)),"")</f>
        <v/>
      </c>
      <c r="H80" s="5" t="str">
        <f>IFERROR(TRIM(INDEX(CID_DB[Known Contractor '#1 PN],$D80)),"")</f>
        <v/>
      </c>
      <c r="I80" s="5" t="str">
        <f>IFERROR(TRIM(INDEX(CID_DB[Known Contractor '#2 PN],$D80)),"")</f>
        <v/>
      </c>
      <c r="J80" s="5" t="str">
        <f>IFERROR(TRIM(INDEX(CID_DB[ [ NSN ] ],$D80)),"")</f>
        <v/>
      </c>
      <c r="K80" s="5" t="str">
        <f>IFERROR(TRIM(INDEX(CID_DB[Description],$D80)),"")</f>
        <v/>
      </c>
      <c r="L80" s="24" t="str">
        <f>IFERROR(TRIM(INDEX(CID_DB[Commercial Status],$D80)),"")</f>
        <v/>
      </c>
    </row>
    <row r="81" spans="2:12" x14ac:dyDescent="0.35">
      <c r="B81" s="15"/>
      <c r="D81" s="17" t="str">
        <f t="array" ref="D81">IFERROR(IF($B81&lt;&gt;"",LARGE(IF(ISNUMBER(SEARCH(TRIM(SUBSTITUTE($B81,"-","")),CID_DB[Search Key])),ROW(CID_DB[Search Key]),""),1)-1,""),"")</f>
        <v/>
      </c>
      <c r="F81" s="23" t="str">
        <f>IF($B81&lt;&gt;"",COUNTIFS(CID_DB[Search Key],"*"&amp;TRIM(SUBSTITUTE(B81,"-",""))&amp;"*"),"")</f>
        <v/>
      </c>
      <c r="G81" s="23" t="str">
        <f>IFERROR(TRIM(INDEX(CID_DB[Case No],$D81)),"")</f>
        <v/>
      </c>
      <c r="H81" s="5" t="str">
        <f>IFERROR(TRIM(INDEX(CID_DB[Known Contractor '#1 PN],$D81)),"")</f>
        <v/>
      </c>
      <c r="I81" s="5" t="str">
        <f>IFERROR(TRIM(INDEX(CID_DB[Known Contractor '#2 PN],$D81)),"")</f>
        <v/>
      </c>
      <c r="J81" s="5" t="str">
        <f>IFERROR(TRIM(INDEX(CID_DB[ [ NSN ] ],$D81)),"")</f>
        <v/>
      </c>
      <c r="K81" s="5" t="str">
        <f>IFERROR(TRIM(INDEX(CID_DB[Description],$D81)),"")</f>
        <v/>
      </c>
      <c r="L81" s="24" t="str">
        <f>IFERROR(TRIM(INDEX(CID_DB[Commercial Status],$D81)),"")</f>
        <v/>
      </c>
    </row>
    <row r="82" spans="2:12" x14ac:dyDescent="0.35">
      <c r="B82" s="15"/>
      <c r="D82" s="17" t="str">
        <f t="array" ref="D82">IFERROR(IF($B82&lt;&gt;"",LARGE(IF(ISNUMBER(SEARCH(TRIM(SUBSTITUTE($B82,"-","")),CID_DB[Search Key])),ROW(CID_DB[Search Key]),""),1)-1,""),"")</f>
        <v/>
      </c>
      <c r="F82" s="23" t="str">
        <f>IF($B82&lt;&gt;"",COUNTIFS(CID_DB[Search Key],"*"&amp;TRIM(SUBSTITUTE(B82,"-",""))&amp;"*"),"")</f>
        <v/>
      </c>
      <c r="G82" s="23" t="str">
        <f>IFERROR(TRIM(INDEX(CID_DB[Case No],$D82)),"")</f>
        <v/>
      </c>
      <c r="H82" s="5" t="str">
        <f>IFERROR(TRIM(INDEX(CID_DB[Known Contractor '#1 PN],$D82)),"")</f>
        <v/>
      </c>
      <c r="I82" s="5" t="str">
        <f>IFERROR(TRIM(INDEX(CID_DB[Known Contractor '#2 PN],$D82)),"")</f>
        <v/>
      </c>
      <c r="J82" s="5" t="str">
        <f>IFERROR(TRIM(INDEX(CID_DB[ [ NSN ] ],$D82)),"")</f>
        <v/>
      </c>
      <c r="K82" s="5" t="str">
        <f>IFERROR(TRIM(INDEX(CID_DB[Description],$D82)),"")</f>
        <v/>
      </c>
      <c r="L82" s="24" t="str">
        <f>IFERROR(TRIM(INDEX(CID_DB[Commercial Status],$D82)),"")</f>
        <v/>
      </c>
    </row>
    <row r="83" spans="2:12" x14ac:dyDescent="0.35">
      <c r="B83" s="15"/>
      <c r="D83" s="17" t="str">
        <f t="array" ref="D83">IFERROR(IF($B83&lt;&gt;"",LARGE(IF(ISNUMBER(SEARCH(TRIM(SUBSTITUTE($B83,"-","")),CID_DB[Search Key])),ROW(CID_DB[Search Key]),""),1)-1,""),"")</f>
        <v/>
      </c>
      <c r="F83" s="23" t="str">
        <f>IF($B83&lt;&gt;"",COUNTIFS(CID_DB[Search Key],"*"&amp;TRIM(SUBSTITUTE(B83,"-",""))&amp;"*"),"")</f>
        <v/>
      </c>
      <c r="G83" s="23" t="str">
        <f>IFERROR(TRIM(INDEX(CID_DB[Case No],$D83)),"")</f>
        <v/>
      </c>
      <c r="H83" s="5" t="str">
        <f>IFERROR(TRIM(INDEX(CID_DB[Known Contractor '#1 PN],$D83)),"")</f>
        <v/>
      </c>
      <c r="I83" s="5" t="str">
        <f>IFERROR(TRIM(INDEX(CID_DB[Known Contractor '#2 PN],$D83)),"")</f>
        <v/>
      </c>
      <c r="J83" s="5" t="str">
        <f>IFERROR(TRIM(INDEX(CID_DB[ [ NSN ] ],$D83)),"")</f>
        <v/>
      </c>
      <c r="K83" s="5" t="str">
        <f>IFERROR(TRIM(INDEX(CID_DB[Description],$D83)),"")</f>
        <v/>
      </c>
      <c r="L83" s="24" t="str">
        <f>IFERROR(TRIM(INDEX(CID_DB[Commercial Status],$D83)),"")</f>
        <v/>
      </c>
    </row>
    <row r="84" spans="2:12" x14ac:dyDescent="0.35">
      <c r="B84" s="15"/>
      <c r="D84" s="17" t="str">
        <f t="array" ref="D84">IFERROR(IF($B84&lt;&gt;"",LARGE(IF(ISNUMBER(SEARCH(TRIM(SUBSTITUTE($B84,"-","")),CID_DB[Search Key])),ROW(CID_DB[Search Key]),""),1)-1,""),"")</f>
        <v/>
      </c>
      <c r="F84" s="23" t="str">
        <f>IF($B84&lt;&gt;"",COUNTIFS(CID_DB[Search Key],"*"&amp;TRIM(SUBSTITUTE(B84,"-",""))&amp;"*"),"")</f>
        <v/>
      </c>
      <c r="G84" s="23" t="str">
        <f>IFERROR(TRIM(INDEX(CID_DB[Case No],$D84)),"")</f>
        <v/>
      </c>
      <c r="H84" s="5" t="str">
        <f>IFERROR(TRIM(INDEX(CID_DB[Known Contractor '#1 PN],$D84)),"")</f>
        <v/>
      </c>
      <c r="I84" s="5" t="str">
        <f>IFERROR(TRIM(INDEX(CID_DB[Known Contractor '#2 PN],$D84)),"")</f>
        <v/>
      </c>
      <c r="J84" s="5" t="str">
        <f>IFERROR(TRIM(INDEX(CID_DB[ [ NSN ] ],$D84)),"")</f>
        <v/>
      </c>
      <c r="K84" s="5" t="str">
        <f>IFERROR(TRIM(INDEX(CID_DB[Description],$D84)),"")</f>
        <v/>
      </c>
      <c r="L84" s="24" t="str">
        <f>IFERROR(TRIM(INDEX(CID_DB[Commercial Status],$D84)),"")</f>
        <v/>
      </c>
    </row>
    <row r="85" spans="2:12" x14ac:dyDescent="0.35">
      <c r="B85" s="15"/>
      <c r="D85" s="17" t="str">
        <f t="array" ref="D85">IFERROR(IF($B85&lt;&gt;"",LARGE(IF(ISNUMBER(SEARCH(TRIM(SUBSTITUTE($B85,"-","")),CID_DB[Search Key])),ROW(CID_DB[Search Key]),""),1)-1,""),"")</f>
        <v/>
      </c>
      <c r="F85" s="23" t="str">
        <f>IF($B85&lt;&gt;"",COUNTIFS(CID_DB[Search Key],"*"&amp;TRIM(SUBSTITUTE(B85,"-",""))&amp;"*"),"")</f>
        <v/>
      </c>
      <c r="G85" s="23" t="str">
        <f>IFERROR(TRIM(INDEX(CID_DB[Case No],$D85)),"")</f>
        <v/>
      </c>
      <c r="H85" s="5" t="str">
        <f>IFERROR(TRIM(INDEX(CID_DB[Known Contractor '#1 PN],$D85)),"")</f>
        <v/>
      </c>
      <c r="I85" s="5" t="str">
        <f>IFERROR(TRIM(INDEX(CID_DB[Known Contractor '#2 PN],$D85)),"")</f>
        <v/>
      </c>
      <c r="J85" s="5" t="str">
        <f>IFERROR(TRIM(INDEX(CID_DB[ [ NSN ] ],$D85)),"")</f>
        <v/>
      </c>
      <c r="K85" s="5" t="str">
        <f>IFERROR(TRIM(INDEX(CID_DB[Description],$D85)),"")</f>
        <v/>
      </c>
      <c r="L85" s="24" t="str">
        <f>IFERROR(TRIM(INDEX(CID_DB[Commercial Status],$D85)),"")</f>
        <v/>
      </c>
    </row>
    <row r="86" spans="2:12" x14ac:dyDescent="0.35">
      <c r="B86" s="15"/>
      <c r="D86" s="17" t="str">
        <f t="array" ref="D86">IFERROR(IF($B86&lt;&gt;"",LARGE(IF(ISNUMBER(SEARCH(TRIM(SUBSTITUTE($B86,"-","")),CID_DB[Search Key])),ROW(CID_DB[Search Key]),""),1)-1,""),"")</f>
        <v/>
      </c>
      <c r="F86" s="23" t="str">
        <f>IF($B86&lt;&gt;"",COUNTIFS(CID_DB[Search Key],"*"&amp;TRIM(SUBSTITUTE(B86,"-",""))&amp;"*"),"")</f>
        <v/>
      </c>
      <c r="G86" s="23" t="str">
        <f>IFERROR(TRIM(INDEX(CID_DB[Case No],$D86)),"")</f>
        <v/>
      </c>
      <c r="H86" s="5" t="str">
        <f>IFERROR(TRIM(INDEX(CID_DB[Known Contractor '#1 PN],$D86)),"")</f>
        <v/>
      </c>
      <c r="I86" s="5" t="str">
        <f>IFERROR(TRIM(INDEX(CID_DB[Known Contractor '#2 PN],$D86)),"")</f>
        <v/>
      </c>
      <c r="J86" s="5" t="str">
        <f>IFERROR(TRIM(INDEX(CID_DB[ [ NSN ] ],$D86)),"")</f>
        <v/>
      </c>
      <c r="K86" s="5" t="str">
        <f>IFERROR(TRIM(INDEX(CID_DB[Description],$D86)),"")</f>
        <v/>
      </c>
      <c r="L86" s="24" t="str">
        <f>IFERROR(TRIM(INDEX(CID_DB[Commercial Status],$D86)),"")</f>
        <v/>
      </c>
    </row>
    <row r="87" spans="2:12" x14ac:dyDescent="0.35">
      <c r="B87" s="15"/>
      <c r="D87" s="17" t="str">
        <f t="array" ref="D87">IFERROR(IF($B87&lt;&gt;"",LARGE(IF(ISNUMBER(SEARCH(TRIM(SUBSTITUTE($B87,"-","")),CID_DB[Search Key])),ROW(CID_DB[Search Key]),""),1)-1,""),"")</f>
        <v/>
      </c>
      <c r="F87" s="23" t="str">
        <f>IF($B87&lt;&gt;"",COUNTIFS(CID_DB[Search Key],"*"&amp;TRIM(SUBSTITUTE(B87,"-",""))&amp;"*"),"")</f>
        <v/>
      </c>
      <c r="G87" s="23" t="str">
        <f>IFERROR(TRIM(INDEX(CID_DB[Case No],$D87)),"")</f>
        <v/>
      </c>
      <c r="H87" s="5" t="str">
        <f>IFERROR(TRIM(INDEX(CID_DB[Known Contractor '#1 PN],$D87)),"")</f>
        <v/>
      </c>
      <c r="I87" s="5" t="str">
        <f>IFERROR(TRIM(INDEX(CID_DB[Known Contractor '#2 PN],$D87)),"")</f>
        <v/>
      </c>
      <c r="J87" s="5" t="str">
        <f>IFERROR(TRIM(INDEX(CID_DB[ [ NSN ] ],$D87)),"")</f>
        <v/>
      </c>
      <c r="K87" s="5" t="str">
        <f>IFERROR(TRIM(INDEX(CID_DB[Description],$D87)),"")</f>
        <v/>
      </c>
      <c r="L87" s="24" t="str">
        <f>IFERROR(TRIM(INDEX(CID_DB[Commercial Status],$D87)),"")</f>
        <v/>
      </c>
    </row>
    <row r="88" spans="2:12" x14ac:dyDescent="0.35">
      <c r="B88" s="15"/>
      <c r="D88" s="17" t="str">
        <f t="array" ref="D88">IFERROR(IF($B88&lt;&gt;"",LARGE(IF(ISNUMBER(SEARCH(TRIM(SUBSTITUTE($B88,"-","")),CID_DB[Search Key])),ROW(CID_DB[Search Key]),""),1)-1,""),"")</f>
        <v/>
      </c>
      <c r="F88" s="23" t="str">
        <f>IF($B88&lt;&gt;"",COUNTIFS(CID_DB[Search Key],"*"&amp;TRIM(SUBSTITUTE(B88,"-",""))&amp;"*"),"")</f>
        <v/>
      </c>
      <c r="G88" s="23" t="str">
        <f>IFERROR(TRIM(INDEX(CID_DB[Case No],$D88)),"")</f>
        <v/>
      </c>
      <c r="H88" s="5" t="str">
        <f>IFERROR(TRIM(INDEX(CID_DB[Known Contractor '#1 PN],$D88)),"")</f>
        <v/>
      </c>
      <c r="I88" s="5" t="str">
        <f>IFERROR(TRIM(INDEX(CID_DB[Known Contractor '#2 PN],$D88)),"")</f>
        <v/>
      </c>
      <c r="J88" s="5" t="str">
        <f>IFERROR(TRIM(INDEX(CID_DB[ [ NSN ] ],$D88)),"")</f>
        <v/>
      </c>
      <c r="K88" s="5" t="str">
        <f>IFERROR(TRIM(INDEX(CID_DB[Description],$D88)),"")</f>
        <v/>
      </c>
      <c r="L88" s="24" t="str">
        <f>IFERROR(TRIM(INDEX(CID_DB[Commercial Status],$D88)),"")</f>
        <v/>
      </c>
    </row>
    <row r="89" spans="2:12" x14ac:dyDescent="0.35">
      <c r="B89" s="15"/>
      <c r="D89" s="17" t="str">
        <f t="array" ref="D89">IFERROR(IF($B89&lt;&gt;"",LARGE(IF(ISNUMBER(SEARCH(TRIM(SUBSTITUTE($B89,"-","")),CID_DB[Search Key])),ROW(CID_DB[Search Key]),""),1)-1,""),"")</f>
        <v/>
      </c>
      <c r="F89" s="23" t="str">
        <f>IF($B89&lt;&gt;"",COUNTIFS(CID_DB[Search Key],"*"&amp;TRIM(SUBSTITUTE(B89,"-",""))&amp;"*"),"")</f>
        <v/>
      </c>
      <c r="G89" s="23" t="str">
        <f>IFERROR(TRIM(INDEX(CID_DB[Case No],$D89)),"")</f>
        <v/>
      </c>
      <c r="H89" s="5" t="str">
        <f>IFERROR(TRIM(INDEX(CID_DB[Known Contractor '#1 PN],$D89)),"")</f>
        <v/>
      </c>
      <c r="I89" s="5" t="str">
        <f>IFERROR(TRIM(INDEX(CID_DB[Known Contractor '#2 PN],$D89)),"")</f>
        <v/>
      </c>
      <c r="J89" s="5" t="str">
        <f>IFERROR(TRIM(INDEX(CID_DB[ [ NSN ] ],$D89)),"")</f>
        <v/>
      </c>
      <c r="K89" s="5" t="str">
        <f>IFERROR(TRIM(INDEX(CID_DB[Description],$D89)),"")</f>
        <v/>
      </c>
      <c r="L89" s="24" t="str">
        <f>IFERROR(TRIM(INDEX(CID_DB[Commercial Status],$D89)),"")</f>
        <v/>
      </c>
    </row>
    <row r="90" spans="2:12" x14ac:dyDescent="0.35">
      <c r="B90" s="15"/>
      <c r="D90" s="17" t="str">
        <f t="array" ref="D90">IFERROR(IF($B90&lt;&gt;"",LARGE(IF(ISNUMBER(SEARCH(TRIM(SUBSTITUTE($B90,"-","")),CID_DB[Search Key])),ROW(CID_DB[Search Key]),""),1)-1,""),"")</f>
        <v/>
      </c>
      <c r="F90" s="23" t="str">
        <f>IF($B90&lt;&gt;"",COUNTIFS(CID_DB[Search Key],"*"&amp;TRIM(SUBSTITUTE(B90,"-",""))&amp;"*"),"")</f>
        <v/>
      </c>
      <c r="G90" s="23" t="str">
        <f>IFERROR(TRIM(INDEX(CID_DB[Case No],$D90)),"")</f>
        <v/>
      </c>
      <c r="H90" s="5" t="str">
        <f>IFERROR(TRIM(INDEX(CID_DB[Known Contractor '#1 PN],$D90)),"")</f>
        <v/>
      </c>
      <c r="I90" s="5" t="str">
        <f>IFERROR(TRIM(INDEX(CID_DB[Known Contractor '#2 PN],$D90)),"")</f>
        <v/>
      </c>
      <c r="J90" s="5" t="str">
        <f>IFERROR(TRIM(INDEX(CID_DB[ [ NSN ] ],$D90)),"")</f>
        <v/>
      </c>
      <c r="K90" s="5" t="str">
        <f>IFERROR(TRIM(INDEX(CID_DB[Description],$D90)),"")</f>
        <v/>
      </c>
      <c r="L90" s="24" t="str">
        <f>IFERROR(TRIM(INDEX(CID_DB[Commercial Status],$D90)),"")</f>
        <v/>
      </c>
    </row>
    <row r="91" spans="2:12" x14ac:dyDescent="0.35">
      <c r="B91" s="15"/>
      <c r="D91" s="17" t="str">
        <f t="array" ref="D91">IFERROR(IF($B91&lt;&gt;"",LARGE(IF(ISNUMBER(SEARCH(TRIM(SUBSTITUTE($B91,"-","")),CID_DB[Search Key])),ROW(CID_DB[Search Key]),""),1)-1,""),"")</f>
        <v/>
      </c>
      <c r="F91" s="23" t="str">
        <f>IF($B91&lt;&gt;"",COUNTIFS(CID_DB[Search Key],"*"&amp;TRIM(SUBSTITUTE(B91,"-",""))&amp;"*"),"")</f>
        <v/>
      </c>
      <c r="G91" s="23" t="str">
        <f>IFERROR(TRIM(INDEX(CID_DB[Case No],$D91)),"")</f>
        <v/>
      </c>
      <c r="H91" s="5" t="str">
        <f>IFERROR(TRIM(INDEX(CID_DB[Known Contractor '#1 PN],$D91)),"")</f>
        <v/>
      </c>
      <c r="I91" s="5" t="str">
        <f>IFERROR(TRIM(INDEX(CID_DB[Known Contractor '#2 PN],$D91)),"")</f>
        <v/>
      </c>
      <c r="J91" s="5" t="str">
        <f>IFERROR(TRIM(INDEX(CID_DB[ [ NSN ] ],$D91)),"")</f>
        <v/>
      </c>
      <c r="K91" s="5" t="str">
        <f>IFERROR(TRIM(INDEX(CID_DB[Description],$D91)),"")</f>
        <v/>
      </c>
      <c r="L91" s="24" t="str">
        <f>IFERROR(TRIM(INDEX(CID_DB[Commercial Status],$D91)),"")</f>
        <v/>
      </c>
    </row>
    <row r="92" spans="2:12" x14ac:dyDescent="0.35">
      <c r="B92" s="15"/>
      <c r="D92" s="17" t="str">
        <f t="array" ref="D92">IFERROR(IF($B92&lt;&gt;"",LARGE(IF(ISNUMBER(SEARCH(TRIM(SUBSTITUTE($B92,"-","")),CID_DB[Search Key])),ROW(CID_DB[Search Key]),""),1)-1,""),"")</f>
        <v/>
      </c>
      <c r="F92" s="23" t="str">
        <f>IF($B92&lt;&gt;"",COUNTIFS(CID_DB[Search Key],"*"&amp;TRIM(SUBSTITUTE(B92,"-",""))&amp;"*"),"")</f>
        <v/>
      </c>
      <c r="G92" s="23" t="str">
        <f>IFERROR(TRIM(INDEX(CID_DB[Case No],$D92)),"")</f>
        <v/>
      </c>
      <c r="H92" s="5" t="str">
        <f>IFERROR(TRIM(INDEX(CID_DB[Known Contractor '#1 PN],$D92)),"")</f>
        <v/>
      </c>
      <c r="I92" s="5" t="str">
        <f>IFERROR(TRIM(INDEX(CID_DB[Known Contractor '#2 PN],$D92)),"")</f>
        <v/>
      </c>
      <c r="J92" s="5" t="str">
        <f>IFERROR(TRIM(INDEX(CID_DB[ [ NSN ] ],$D92)),"")</f>
        <v/>
      </c>
      <c r="K92" s="5" t="str">
        <f>IFERROR(TRIM(INDEX(CID_DB[Description],$D92)),"")</f>
        <v/>
      </c>
      <c r="L92" s="24" t="str">
        <f>IFERROR(TRIM(INDEX(CID_DB[Commercial Status],$D92)),"")</f>
        <v/>
      </c>
    </row>
    <row r="93" spans="2:12" x14ac:dyDescent="0.35">
      <c r="B93" s="15"/>
      <c r="D93" s="17" t="str">
        <f t="array" ref="D93">IFERROR(IF($B93&lt;&gt;"",LARGE(IF(ISNUMBER(SEARCH(TRIM(SUBSTITUTE($B93,"-","")),CID_DB[Search Key])),ROW(CID_DB[Search Key]),""),1)-1,""),"")</f>
        <v/>
      </c>
      <c r="F93" s="23" t="str">
        <f>IF($B93&lt;&gt;"",COUNTIFS(CID_DB[Search Key],"*"&amp;TRIM(SUBSTITUTE(B93,"-",""))&amp;"*"),"")</f>
        <v/>
      </c>
      <c r="G93" s="23" t="str">
        <f>IFERROR(TRIM(INDEX(CID_DB[Case No],$D93)),"")</f>
        <v/>
      </c>
      <c r="H93" s="5" t="str">
        <f>IFERROR(TRIM(INDEX(CID_DB[Known Contractor '#1 PN],$D93)),"")</f>
        <v/>
      </c>
      <c r="I93" s="5" t="str">
        <f>IFERROR(TRIM(INDEX(CID_DB[Known Contractor '#2 PN],$D93)),"")</f>
        <v/>
      </c>
      <c r="J93" s="5" t="str">
        <f>IFERROR(TRIM(INDEX(CID_DB[ [ NSN ] ],$D93)),"")</f>
        <v/>
      </c>
      <c r="K93" s="5" t="str">
        <f>IFERROR(TRIM(INDEX(CID_DB[Description],$D93)),"")</f>
        <v/>
      </c>
      <c r="L93" s="24" t="str">
        <f>IFERROR(TRIM(INDEX(CID_DB[Commercial Status],$D93)),"")</f>
        <v/>
      </c>
    </row>
    <row r="94" spans="2:12" x14ac:dyDescent="0.35">
      <c r="B94" s="15"/>
      <c r="D94" s="17" t="str">
        <f t="array" ref="D94">IFERROR(IF($B94&lt;&gt;"",LARGE(IF(ISNUMBER(SEARCH(TRIM(SUBSTITUTE($B94,"-","")),CID_DB[Search Key])),ROW(CID_DB[Search Key]),""),1)-1,""),"")</f>
        <v/>
      </c>
      <c r="F94" s="23" t="str">
        <f>IF($B94&lt;&gt;"",COUNTIFS(CID_DB[Search Key],"*"&amp;TRIM(SUBSTITUTE(B94,"-",""))&amp;"*"),"")</f>
        <v/>
      </c>
      <c r="G94" s="23" t="str">
        <f>IFERROR(TRIM(INDEX(CID_DB[Case No],$D94)),"")</f>
        <v/>
      </c>
      <c r="H94" s="5" t="str">
        <f>IFERROR(TRIM(INDEX(CID_DB[Known Contractor '#1 PN],$D94)),"")</f>
        <v/>
      </c>
      <c r="I94" s="5" t="str">
        <f>IFERROR(TRIM(INDEX(CID_DB[Known Contractor '#2 PN],$D94)),"")</f>
        <v/>
      </c>
      <c r="J94" s="5" t="str">
        <f>IFERROR(TRIM(INDEX(CID_DB[ [ NSN ] ],$D94)),"")</f>
        <v/>
      </c>
      <c r="K94" s="5" t="str">
        <f>IFERROR(TRIM(INDEX(CID_DB[Description],$D94)),"")</f>
        <v/>
      </c>
      <c r="L94" s="24" t="str">
        <f>IFERROR(TRIM(INDEX(CID_DB[Commercial Status],$D94)),"")</f>
        <v/>
      </c>
    </row>
    <row r="95" spans="2:12" x14ac:dyDescent="0.35">
      <c r="B95" s="15"/>
      <c r="D95" s="17" t="str">
        <f t="array" ref="D95">IFERROR(IF($B95&lt;&gt;"",LARGE(IF(ISNUMBER(SEARCH(TRIM(SUBSTITUTE($B95,"-","")),CID_DB[Search Key])),ROW(CID_DB[Search Key]),""),1)-1,""),"")</f>
        <v/>
      </c>
      <c r="F95" s="23" t="str">
        <f>IF($B95&lt;&gt;"",COUNTIFS(CID_DB[Search Key],"*"&amp;TRIM(SUBSTITUTE(B95,"-",""))&amp;"*"),"")</f>
        <v/>
      </c>
      <c r="G95" s="23" t="str">
        <f>IFERROR(TRIM(INDEX(CID_DB[Case No],$D95)),"")</f>
        <v/>
      </c>
      <c r="H95" s="5" t="str">
        <f>IFERROR(TRIM(INDEX(CID_DB[Known Contractor '#1 PN],$D95)),"")</f>
        <v/>
      </c>
      <c r="I95" s="5" t="str">
        <f>IFERROR(TRIM(INDEX(CID_DB[Known Contractor '#2 PN],$D95)),"")</f>
        <v/>
      </c>
      <c r="J95" s="5" t="str">
        <f>IFERROR(TRIM(INDEX(CID_DB[ [ NSN ] ],$D95)),"")</f>
        <v/>
      </c>
      <c r="K95" s="5" t="str">
        <f>IFERROR(TRIM(INDEX(CID_DB[Description],$D95)),"")</f>
        <v/>
      </c>
      <c r="L95" s="24" t="str">
        <f>IFERROR(TRIM(INDEX(CID_DB[Commercial Status],$D95)),"")</f>
        <v/>
      </c>
    </row>
    <row r="96" spans="2:12" x14ac:dyDescent="0.35">
      <c r="B96" s="15"/>
      <c r="D96" s="17" t="str">
        <f t="array" ref="D96">IFERROR(IF($B96&lt;&gt;"",LARGE(IF(ISNUMBER(SEARCH(TRIM(SUBSTITUTE($B96,"-","")),CID_DB[Search Key])),ROW(CID_DB[Search Key]),""),1)-1,""),"")</f>
        <v/>
      </c>
      <c r="F96" s="23" t="str">
        <f>IF($B96&lt;&gt;"",COUNTIFS(CID_DB[Search Key],"*"&amp;TRIM(SUBSTITUTE(B96,"-",""))&amp;"*"),"")</f>
        <v/>
      </c>
      <c r="G96" s="23" t="str">
        <f>IFERROR(TRIM(INDEX(CID_DB[Case No],$D96)),"")</f>
        <v/>
      </c>
      <c r="H96" s="5" t="str">
        <f>IFERROR(TRIM(INDEX(CID_DB[Known Contractor '#1 PN],$D96)),"")</f>
        <v/>
      </c>
      <c r="I96" s="5" t="str">
        <f>IFERROR(TRIM(INDEX(CID_DB[Known Contractor '#2 PN],$D96)),"")</f>
        <v/>
      </c>
      <c r="J96" s="5" t="str">
        <f>IFERROR(TRIM(INDEX(CID_DB[ [ NSN ] ],$D96)),"")</f>
        <v/>
      </c>
      <c r="K96" s="5" t="str">
        <f>IFERROR(TRIM(INDEX(CID_DB[Description],$D96)),"")</f>
        <v/>
      </c>
      <c r="L96" s="24" t="str">
        <f>IFERROR(TRIM(INDEX(CID_DB[Commercial Status],$D96)),"")</f>
        <v/>
      </c>
    </row>
    <row r="97" spans="2:12" x14ac:dyDescent="0.35">
      <c r="B97" s="15"/>
      <c r="D97" s="17" t="str">
        <f t="array" ref="D97">IFERROR(IF($B97&lt;&gt;"",LARGE(IF(ISNUMBER(SEARCH(TRIM(SUBSTITUTE($B97,"-","")),CID_DB[Search Key])),ROW(CID_DB[Search Key]),""),1)-1,""),"")</f>
        <v/>
      </c>
      <c r="F97" s="23" t="str">
        <f>IF($B97&lt;&gt;"",COUNTIFS(CID_DB[Search Key],"*"&amp;TRIM(SUBSTITUTE(B97,"-",""))&amp;"*"),"")</f>
        <v/>
      </c>
      <c r="G97" s="23" t="str">
        <f>IFERROR(TRIM(INDEX(CID_DB[Case No],$D97)),"")</f>
        <v/>
      </c>
      <c r="H97" s="5" t="str">
        <f>IFERROR(TRIM(INDEX(CID_DB[Known Contractor '#1 PN],$D97)),"")</f>
        <v/>
      </c>
      <c r="I97" s="5" t="str">
        <f>IFERROR(TRIM(INDEX(CID_DB[Known Contractor '#2 PN],$D97)),"")</f>
        <v/>
      </c>
      <c r="J97" s="5" t="str">
        <f>IFERROR(TRIM(INDEX(CID_DB[ [ NSN ] ],$D97)),"")</f>
        <v/>
      </c>
      <c r="K97" s="5" t="str">
        <f>IFERROR(TRIM(INDEX(CID_DB[Description],$D97)),"")</f>
        <v/>
      </c>
      <c r="L97" s="24" t="str">
        <f>IFERROR(TRIM(INDEX(CID_DB[Commercial Status],$D97)),"")</f>
        <v/>
      </c>
    </row>
    <row r="98" spans="2:12" x14ac:dyDescent="0.35">
      <c r="B98" s="15"/>
      <c r="D98" s="17" t="str">
        <f t="array" ref="D98">IFERROR(IF($B98&lt;&gt;"",LARGE(IF(ISNUMBER(SEARCH(TRIM(SUBSTITUTE($B98,"-","")),CID_DB[Search Key])),ROW(CID_DB[Search Key]),""),1)-1,""),"")</f>
        <v/>
      </c>
      <c r="F98" s="23" t="str">
        <f>IF($B98&lt;&gt;"",COUNTIFS(CID_DB[Search Key],"*"&amp;TRIM(SUBSTITUTE(B98,"-",""))&amp;"*"),"")</f>
        <v/>
      </c>
      <c r="G98" s="23" t="str">
        <f>IFERROR(TRIM(INDEX(CID_DB[Case No],$D98)),"")</f>
        <v/>
      </c>
      <c r="H98" s="5" t="str">
        <f>IFERROR(TRIM(INDEX(CID_DB[Known Contractor '#1 PN],$D98)),"")</f>
        <v/>
      </c>
      <c r="I98" s="5" t="str">
        <f>IFERROR(TRIM(INDEX(CID_DB[Known Contractor '#2 PN],$D98)),"")</f>
        <v/>
      </c>
      <c r="J98" s="5" t="str">
        <f>IFERROR(TRIM(INDEX(CID_DB[ [ NSN ] ],$D98)),"")</f>
        <v/>
      </c>
      <c r="K98" s="5" t="str">
        <f>IFERROR(TRIM(INDEX(CID_DB[Description],$D98)),"")</f>
        <v/>
      </c>
      <c r="L98" s="24" t="str">
        <f>IFERROR(TRIM(INDEX(CID_DB[Commercial Status],$D98)),"")</f>
        <v/>
      </c>
    </row>
    <row r="99" spans="2:12" x14ac:dyDescent="0.35">
      <c r="B99" s="15"/>
      <c r="D99" s="17" t="str">
        <f t="array" ref="D99">IFERROR(IF($B99&lt;&gt;"",LARGE(IF(ISNUMBER(SEARCH(TRIM(SUBSTITUTE($B99,"-","")),CID_DB[Search Key])),ROW(CID_DB[Search Key]),""),1)-1,""),"")</f>
        <v/>
      </c>
      <c r="F99" s="23" t="str">
        <f>IF($B99&lt;&gt;"",COUNTIFS(CID_DB[Search Key],"*"&amp;TRIM(SUBSTITUTE(B99,"-",""))&amp;"*"),"")</f>
        <v/>
      </c>
      <c r="G99" s="23" t="str">
        <f>IFERROR(TRIM(INDEX(CID_DB[Case No],$D99)),"")</f>
        <v/>
      </c>
      <c r="H99" s="5" t="str">
        <f>IFERROR(TRIM(INDEX(CID_DB[Known Contractor '#1 PN],$D99)),"")</f>
        <v/>
      </c>
      <c r="I99" s="5" t="str">
        <f>IFERROR(TRIM(INDEX(CID_DB[Known Contractor '#2 PN],$D99)),"")</f>
        <v/>
      </c>
      <c r="J99" s="5" t="str">
        <f>IFERROR(TRIM(INDEX(CID_DB[ [ NSN ] ],$D99)),"")</f>
        <v/>
      </c>
      <c r="K99" s="5" t="str">
        <f>IFERROR(TRIM(INDEX(CID_DB[Description],$D99)),"")</f>
        <v/>
      </c>
      <c r="L99" s="24" t="str">
        <f>IFERROR(TRIM(INDEX(CID_DB[Commercial Status],$D99)),"")</f>
        <v/>
      </c>
    </row>
    <row r="100" spans="2:12" x14ac:dyDescent="0.35">
      <c r="B100" s="15"/>
      <c r="D100" s="17" t="str">
        <f t="array" ref="D100">IFERROR(IF($B100&lt;&gt;"",LARGE(IF(ISNUMBER(SEARCH(TRIM(SUBSTITUTE($B100,"-","")),CID_DB[Search Key])),ROW(CID_DB[Search Key]),""),1)-1,""),"")</f>
        <v/>
      </c>
      <c r="F100" s="23" t="str">
        <f>IF($B100&lt;&gt;"",COUNTIFS(CID_DB[Search Key],"*"&amp;TRIM(SUBSTITUTE(B100,"-",""))&amp;"*"),"")</f>
        <v/>
      </c>
      <c r="G100" s="23" t="str">
        <f>IFERROR(TRIM(INDEX(CID_DB[Case No],$D100)),"")</f>
        <v/>
      </c>
      <c r="H100" s="5" t="str">
        <f>IFERROR(TRIM(INDEX(CID_DB[Known Contractor '#1 PN],$D100)),"")</f>
        <v/>
      </c>
      <c r="I100" s="5" t="str">
        <f>IFERROR(TRIM(INDEX(CID_DB[Known Contractor '#2 PN],$D100)),"")</f>
        <v/>
      </c>
      <c r="J100" s="5" t="str">
        <f>IFERROR(TRIM(INDEX(CID_DB[ [ NSN ] ],$D100)),"")</f>
        <v/>
      </c>
      <c r="K100" s="5" t="str">
        <f>IFERROR(TRIM(INDEX(CID_DB[Description],$D100)),"")</f>
        <v/>
      </c>
      <c r="L100" s="24" t="str">
        <f>IFERROR(TRIM(INDEX(CID_DB[Commercial Status],$D100)),"")</f>
        <v/>
      </c>
    </row>
    <row r="101" spans="2:12" x14ac:dyDescent="0.35">
      <c r="B101" s="15"/>
      <c r="D101" s="17" t="str">
        <f t="array" ref="D101">IFERROR(IF($B101&lt;&gt;"",LARGE(IF(ISNUMBER(SEARCH(TRIM(SUBSTITUTE($B101,"-","")),CID_DB[Search Key])),ROW(CID_DB[Search Key]),""),1)-1,""),"")</f>
        <v/>
      </c>
      <c r="F101" s="23" t="str">
        <f>IF($B101&lt;&gt;"",COUNTIFS(CID_DB[Search Key],"*"&amp;TRIM(SUBSTITUTE(B101,"-",""))&amp;"*"),"")</f>
        <v/>
      </c>
      <c r="G101" s="23" t="str">
        <f>IFERROR(TRIM(INDEX(CID_DB[Case No],$D101)),"")</f>
        <v/>
      </c>
      <c r="H101" s="5" t="str">
        <f>IFERROR(TRIM(INDEX(CID_DB[Known Contractor '#1 PN],$D101)),"")</f>
        <v/>
      </c>
      <c r="I101" s="5" t="str">
        <f>IFERROR(TRIM(INDEX(CID_DB[Known Contractor '#2 PN],$D101)),"")</f>
        <v/>
      </c>
      <c r="J101" s="5" t="str">
        <f>IFERROR(TRIM(INDEX(CID_DB[ [ NSN ] ],$D101)),"")</f>
        <v/>
      </c>
      <c r="K101" s="5" t="str">
        <f>IFERROR(TRIM(INDEX(CID_DB[Description],$D101)),"")</f>
        <v/>
      </c>
      <c r="L101" s="24" t="str">
        <f>IFERROR(TRIM(INDEX(CID_DB[Commercial Status],$D101)),"")</f>
        <v/>
      </c>
    </row>
    <row r="102" spans="2:12" x14ac:dyDescent="0.35">
      <c r="B102" s="15"/>
      <c r="D102" s="17" t="str">
        <f t="array" ref="D102">IFERROR(IF($B102&lt;&gt;"",LARGE(IF(ISNUMBER(SEARCH(TRIM(SUBSTITUTE($B102,"-","")),CID_DB[Search Key])),ROW(CID_DB[Search Key]),""),1)-1,""),"")</f>
        <v/>
      </c>
      <c r="F102" s="23" t="str">
        <f>IF($B102&lt;&gt;"",COUNTIFS(CID_DB[Search Key],"*"&amp;TRIM(SUBSTITUTE(B102,"-",""))&amp;"*"),"")</f>
        <v/>
      </c>
      <c r="G102" s="23" t="str">
        <f>IFERROR(TRIM(INDEX(CID_DB[Case No],$D102)),"")</f>
        <v/>
      </c>
      <c r="H102" s="5" t="str">
        <f>IFERROR(TRIM(INDEX(CID_DB[Known Contractor '#1 PN],$D102)),"")</f>
        <v/>
      </c>
      <c r="I102" s="5" t="str">
        <f>IFERROR(TRIM(INDEX(CID_DB[Known Contractor '#2 PN],$D102)),"")</f>
        <v/>
      </c>
      <c r="J102" s="5" t="str">
        <f>IFERROR(TRIM(INDEX(CID_DB[ [ NSN ] ],$D102)),"")</f>
        <v/>
      </c>
      <c r="K102" s="5" t="str">
        <f>IFERROR(TRIM(INDEX(CID_DB[Description],$D102)),"")</f>
        <v/>
      </c>
      <c r="L102" s="24" t="str">
        <f>IFERROR(TRIM(INDEX(CID_DB[Commercial Status],$D102)),"")</f>
        <v/>
      </c>
    </row>
    <row r="103" spans="2:12" x14ac:dyDescent="0.35">
      <c r="B103" s="15"/>
      <c r="D103" s="17" t="str">
        <f t="array" ref="D103">IFERROR(IF($B103&lt;&gt;"",LARGE(IF(ISNUMBER(SEARCH(TRIM(SUBSTITUTE($B103,"-","")),CID_DB[Search Key])),ROW(CID_DB[Search Key]),""),1)-1,""),"")</f>
        <v/>
      </c>
      <c r="F103" s="23" t="str">
        <f>IF($B103&lt;&gt;"",COUNTIFS(CID_DB[Search Key],"*"&amp;TRIM(SUBSTITUTE(B103,"-",""))&amp;"*"),"")</f>
        <v/>
      </c>
      <c r="G103" s="23" t="str">
        <f>IFERROR(TRIM(INDEX(CID_DB[Case No],$D103)),"")</f>
        <v/>
      </c>
      <c r="H103" s="5" t="str">
        <f>IFERROR(TRIM(INDEX(CID_DB[Known Contractor '#1 PN],$D103)),"")</f>
        <v/>
      </c>
      <c r="I103" s="5" t="str">
        <f>IFERROR(TRIM(INDEX(CID_DB[Known Contractor '#2 PN],$D103)),"")</f>
        <v/>
      </c>
      <c r="J103" s="5" t="str">
        <f>IFERROR(TRIM(INDEX(CID_DB[ [ NSN ] ],$D103)),"")</f>
        <v/>
      </c>
      <c r="K103" s="5" t="str">
        <f>IFERROR(TRIM(INDEX(CID_DB[Description],$D103)),"")</f>
        <v/>
      </c>
      <c r="L103" s="24" t="str">
        <f>IFERROR(TRIM(INDEX(CID_DB[Commercial Status],$D103)),"")</f>
        <v/>
      </c>
    </row>
    <row r="104" spans="2:12" x14ac:dyDescent="0.35">
      <c r="B104" s="15"/>
      <c r="D104" s="17" t="str">
        <f t="array" ref="D104">IFERROR(IF($B104&lt;&gt;"",LARGE(IF(ISNUMBER(SEARCH(TRIM(SUBSTITUTE($B104,"-","")),CID_DB[Search Key])),ROW(CID_DB[Search Key]),""),1)-1,""),"")</f>
        <v/>
      </c>
      <c r="F104" s="23" t="str">
        <f>IF($B104&lt;&gt;"",COUNTIFS(CID_DB[Search Key],"*"&amp;TRIM(SUBSTITUTE(B104,"-",""))&amp;"*"),"")</f>
        <v/>
      </c>
      <c r="G104" s="23" t="str">
        <f>IFERROR(TRIM(INDEX(CID_DB[Case No],$D104)),"")</f>
        <v/>
      </c>
      <c r="H104" s="5" t="str">
        <f>IFERROR(TRIM(INDEX(CID_DB[Known Contractor '#1 PN],$D104)),"")</f>
        <v/>
      </c>
      <c r="I104" s="5" t="str">
        <f>IFERROR(TRIM(INDEX(CID_DB[Known Contractor '#2 PN],$D104)),"")</f>
        <v/>
      </c>
      <c r="J104" s="5" t="str">
        <f>IFERROR(TRIM(INDEX(CID_DB[ [ NSN ] ],$D104)),"")</f>
        <v/>
      </c>
      <c r="K104" s="5" t="str">
        <f>IFERROR(TRIM(INDEX(CID_DB[Description],$D104)),"")</f>
        <v/>
      </c>
      <c r="L104" s="24" t="str">
        <f>IFERROR(TRIM(INDEX(CID_DB[Commercial Status],$D104)),"")</f>
        <v/>
      </c>
    </row>
    <row r="105" spans="2:12" x14ac:dyDescent="0.35">
      <c r="B105" s="15"/>
      <c r="D105" s="17" t="str">
        <f t="array" ref="D105">IFERROR(IF($B105&lt;&gt;"",LARGE(IF(ISNUMBER(SEARCH(TRIM(SUBSTITUTE($B105,"-","")),CID_DB[Search Key])),ROW(CID_DB[Search Key]),""),1)-1,""),"")</f>
        <v/>
      </c>
      <c r="F105" s="23" t="str">
        <f>IF($B105&lt;&gt;"",COUNTIFS(CID_DB[Search Key],"*"&amp;TRIM(SUBSTITUTE(B105,"-",""))&amp;"*"),"")</f>
        <v/>
      </c>
      <c r="G105" s="23" t="str">
        <f>IFERROR(TRIM(INDEX(CID_DB[Case No],$D105)),"")</f>
        <v/>
      </c>
      <c r="H105" s="5" t="str">
        <f>IFERROR(TRIM(INDEX(CID_DB[Known Contractor '#1 PN],$D105)),"")</f>
        <v/>
      </c>
      <c r="I105" s="5" t="str">
        <f>IFERROR(TRIM(INDEX(CID_DB[Known Contractor '#2 PN],$D105)),"")</f>
        <v/>
      </c>
      <c r="J105" s="5" t="str">
        <f>IFERROR(TRIM(INDEX(CID_DB[ [ NSN ] ],$D105)),"")</f>
        <v/>
      </c>
      <c r="K105" s="5" t="str">
        <f>IFERROR(TRIM(INDEX(CID_DB[Description],$D105)),"")</f>
        <v/>
      </c>
      <c r="L105" s="24" t="str">
        <f>IFERROR(TRIM(INDEX(CID_DB[Commercial Status],$D105)),"")</f>
        <v/>
      </c>
    </row>
    <row r="106" spans="2:12" x14ac:dyDescent="0.35">
      <c r="B106" s="15"/>
      <c r="D106" s="17" t="str">
        <f t="array" ref="D106">IFERROR(IF($B106&lt;&gt;"",LARGE(IF(ISNUMBER(SEARCH(TRIM(SUBSTITUTE($B106,"-","")),CID_DB[Search Key])),ROW(CID_DB[Search Key]),""),1)-1,""),"")</f>
        <v/>
      </c>
      <c r="F106" s="23" t="str">
        <f>IF($B106&lt;&gt;"",COUNTIFS(CID_DB[Search Key],"*"&amp;TRIM(SUBSTITUTE(B106,"-",""))&amp;"*"),"")</f>
        <v/>
      </c>
      <c r="G106" s="23" t="str">
        <f>IFERROR(TRIM(INDEX(CID_DB[Case No],$D106)),"")</f>
        <v/>
      </c>
      <c r="H106" s="5" t="str">
        <f>IFERROR(TRIM(INDEX(CID_DB[Known Contractor '#1 PN],$D106)),"")</f>
        <v/>
      </c>
      <c r="I106" s="5" t="str">
        <f>IFERROR(TRIM(INDEX(CID_DB[Known Contractor '#2 PN],$D106)),"")</f>
        <v/>
      </c>
      <c r="J106" s="5" t="str">
        <f>IFERROR(TRIM(INDEX(CID_DB[ [ NSN ] ],$D106)),"")</f>
        <v/>
      </c>
      <c r="K106" s="5" t="str">
        <f>IFERROR(TRIM(INDEX(CID_DB[Description],$D106)),"")</f>
        <v/>
      </c>
      <c r="L106" s="24" t="str">
        <f>IFERROR(TRIM(INDEX(CID_DB[Commercial Status],$D106)),"")</f>
        <v/>
      </c>
    </row>
    <row r="107" spans="2:12" x14ac:dyDescent="0.35">
      <c r="B107" s="15"/>
      <c r="D107" s="17" t="str">
        <f t="array" ref="D107">IFERROR(IF($B107&lt;&gt;"",LARGE(IF(ISNUMBER(SEARCH(TRIM(SUBSTITUTE($B107,"-","")),CID_DB[Search Key])),ROW(CID_DB[Search Key]),""),1)-1,""),"")</f>
        <v/>
      </c>
      <c r="F107" s="23" t="str">
        <f>IF($B107&lt;&gt;"",COUNTIFS(CID_DB[Search Key],"*"&amp;TRIM(SUBSTITUTE(B107,"-",""))&amp;"*"),"")</f>
        <v/>
      </c>
      <c r="G107" s="23" t="str">
        <f>IFERROR(TRIM(INDEX(CID_DB[Case No],$D107)),"")</f>
        <v/>
      </c>
      <c r="H107" s="5" t="str">
        <f>IFERROR(TRIM(INDEX(CID_DB[Known Contractor '#1 PN],$D107)),"")</f>
        <v/>
      </c>
      <c r="I107" s="5" t="str">
        <f>IFERROR(TRIM(INDEX(CID_DB[Known Contractor '#2 PN],$D107)),"")</f>
        <v/>
      </c>
      <c r="J107" s="5" t="str">
        <f>IFERROR(TRIM(INDEX(CID_DB[ [ NSN ] ],$D107)),"")</f>
        <v/>
      </c>
      <c r="K107" s="5" t="str">
        <f>IFERROR(TRIM(INDEX(CID_DB[Description],$D107)),"")</f>
        <v/>
      </c>
      <c r="L107" s="24" t="str">
        <f>IFERROR(TRIM(INDEX(CID_DB[Commercial Status],$D107)),"")</f>
        <v/>
      </c>
    </row>
    <row r="108" spans="2:12" x14ac:dyDescent="0.35">
      <c r="B108" s="15"/>
      <c r="D108" s="17" t="str">
        <f t="array" ref="D108">IFERROR(IF($B108&lt;&gt;"",LARGE(IF(ISNUMBER(SEARCH(TRIM(SUBSTITUTE($B108,"-","")),CID_DB[Search Key])),ROW(CID_DB[Search Key]),""),1)-1,""),"")</f>
        <v/>
      </c>
      <c r="F108" s="23" t="str">
        <f>IF($B108&lt;&gt;"",COUNTIFS(CID_DB[Search Key],"*"&amp;TRIM(SUBSTITUTE(B108,"-",""))&amp;"*"),"")</f>
        <v/>
      </c>
      <c r="G108" s="23" t="str">
        <f>IFERROR(TRIM(INDEX(CID_DB[Case No],$D108)),"")</f>
        <v/>
      </c>
      <c r="H108" s="5" t="str">
        <f>IFERROR(TRIM(INDEX(CID_DB[Known Contractor '#1 PN],$D108)),"")</f>
        <v/>
      </c>
      <c r="I108" s="5" t="str">
        <f>IFERROR(TRIM(INDEX(CID_DB[Known Contractor '#2 PN],$D108)),"")</f>
        <v/>
      </c>
      <c r="J108" s="5" t="str">
        <f>IFERROR(TRIM(INDEX(CID_DB[ [ NSN ] ],$D108)),"")</f>
        <v/>
      </c>
      <c r="K108" s="5" t="str">
        <f>IFERROR(TRIM(INDEX(CID_DB[Description],$D108)),"")</f>
        <v/>
      </c>
      <c r="L108" s="24" t="str">
        <f>IFERROR(TRIM(INDEX(CID_DB[Commercial Status],$D108)),"")</f>
        <v/>
      </c>
    </row>
    <row r="109" spans="2:12" x14ac:dyDescent="0.35">
      <c r="B109" s="15"/>
      <c r="D109" s="17" t="str">
        <f t="array" ref="D109">IFERROR(IF($B109&lt;&gt;"",LARGE(IF(ISNUMBER(SEARCH(TRIM(SUBSTITUTE($B109,"-","")),CID_DB[Search Key])),ROW(CID_DB[Search Key]),""),1)-1,""),"")</f>
        <v/>
      </c>
      <c r="F109" s="23" t="str">
        <f>IF($B109&lt;&gt;"",COUNTIFS(CID_DB[Search Key],"*"&amp;TRIM(SUBSTITUTE(B109,"-",""))&amp;"*"),"")</f>
        <v/>
      </c>
      <c r="G109" s="23" t="str">
        <f>IFERROR(TRIM(INDEX(CID_DB[Case No],$D109)),"")</f>
        <v/>
      </c>
      <c r="H109" s="5" t="str">
        <f>IFERROR(TRIM(INDEX(CID_DB[Known Contractor '#1 PN],$D109)),"")</f>
        <v/>
      </c>
      <c r="I109" s="5" t="str">
        <f>IFERROR(TRIM(INDEX(CID_DB[Known Contractor '#2 PN],$D109)),"")</f>
        <v/>
      </c>
      <c r="J109" s="5" t="str">
        <f>IFERROR(TRIM(INDEX(CID_DB[ [ NSN ] ],$D109)),"")</f>
        <v/>
      </c>
      <c r="K109" s="5" t="str">
        <f>IFERROR(TRIM(INDEX(CID_DB[Description],$D109)),"")</f>
        <v/>
      </c>
      <c r="L109" s="24" t="str">
        <f>IFERROR(TRIM(INDEX(CID_DB[Commercial Status],$D109)),"")</f>
        <v/>
      </c>
    </row>
    <row r="110" spans="2:12" x14ac:dyDescent="0.35">
      <c r="B110" s="15"/>
      <c r="D110" s="17" t="str">
        <f t="array" ref="D110">IFERROR(IF($B110&lt;&gt;"",LARGE(IF(ISNUMBER(SEARCH(TRIM(SUBSTITUTE($B110,"-","")),CID_DB[Search Key])),ROW(CID_DB[Search Key]),""),1)-1,""),"")</f>
        <v/>
      </c>
      <c r="F110" s="23" t="str">
        <f>IF($B110&lt;&gt;"",COUNTIFS(CID_DB[Search Key],"*"&amp;TRIM(SUBSTITUTE(B110,"-",""))&amp;"*"),"")</f>
        <v/>
      </c>
      <c r="G110" s="23" t="str">
        <f>IFERROR(TRIM(INDEX(CID_DB[Case No],$D110)),"")</f>
        <v/>
      </c>
      <c r="H110" s="5" t="str">
        <f>IFERROR(TRIM(INDEX(CID_DB[Known Contractor '#1 PN],$D110)),"")</f>
        <v/>
      </c>
      <c r="I110" s="5" t="str">
        <f>IFERROR(TRIM(INDEX(CID_DB[Known Contractor '#2 PN],$D110)),"")</f>
        <v/>
      </c>
      <c r="J110" s="5" t="str">
        <f>IFERROR(TRIM(INDEX(CID_DB[ [ NSN ] ],$D110)),"")</f>
        <v/>
      </c>
      <c r="K110" s="5" t="str">
        <f>IFERROR(TRIM(INDEX(CID_DB[Description],$D110)),"")</f>
        <v/>
      </c>
      <c r="L110" s="24" t="str">
        <f>IFERROR(TRIM(INDEX(CID_DB[Commercial Status],$D110)),"")</f>
        <v/>
      </c>
    </row>
    <row r="111" spans="2:12" x14ac:dyDescent="0.35">
      <c r="B111" s="15"/>
      <c r="D111" s="17" t="str">
        <f t="array" ref="D111">IFERROR(IF($B111&lt;&gt;"",LARGE(IF(ISNUMBER(SEARCH(TRIM(SUBSTITUTE($B111,"-","")),CID_DB[Search Key])),ROW(CID_DB[Search Key]),""),1)-1,""),"")</f>
        <v/>
      </c>
      <c r="F111" s="23" t="str">
        <f>IF($B111&lt;&gt;"",COUNTIFS(CID_DB[Search Key],"*"&amp;TRIM(SUBSTITUTE(B111,"-",""))&amp;"*"),"")</f>
        <v/>
      </c>
      <c r="G111" s="23" t="str">
        <f>IFERROR(TRIM(INDEX(CID_DB[Case No],$D111)),"")</f>
        <v/>
      </c>
      <c r="H111" s="5" t="str">
        <f>IFERROR(TRIM(INDEX(CID_DB[Known Contractor '#1 PN],$D111)),"")</f>
        <v/>
      </c>
      <c r="I111" s="5" t="str">
        <f>IFERROR(TRIM(INDEX(CID_DB[Known Contractor '#2 PN],$D111)),"")</f>
        <v/>
      </c>
      <c r="J111" s="5" t="str">
        <f>IFERROR(TRIM(INDEX(CID_DB[ [ NSN ] ],$D111)),"")</f>
        <v/>
      </c>
      <c r="K111" s="5" t="str">
        <f>IFERROR(TRIM(INDEX(CID_DB[Description],$D111)),"")</f>
        <v/>
      </c>
      <c r="L111" s="24" t="str">
        <f>IFERROR(TRIM(INDEX(CID_DB[Commercial Status],$D111)),"")</f>
        <v/>
      </c>
    </row>
    <row r="112" spans="2:12" x14ac:dyDescent="0.35">
      <c r="B112" s="15"/>
      <c r="D112" s="17" t="str">
        <f t="array" ref="D112">IFERROR(IF($B112&lt;&gt;"",LARGE(IF(ISNUMBER(SEARCH(TRIM(SUBSTITUTE($B112,"-","")),CID_DB[Search Key])),ROW(CID_DB[Search Key]),""),1)-1,""),"")</f>
        <v/>
      </c>
      <c r="F112" s="23" t="str">
        <f>IF($B112&lt;&gt;"",COUNTIFS(CID_DB[Search Key],"*"&amp;TRIM(SUBSTITUTE(B112,"-",""))&amp;"*"),"")</f>
        <v/>
      </c>
      <c r="G112" s="23" t="str">
        <f>IFERROR(TRIM(INDEX(CID_DB[Case No],$D112)),"")</f>
        <v/>
      </c>
      <c r="H112" s="5" t="str">
        <f>IFERROR(TRIM(INDEX(CID_DB[Known Contractor '#1 PN],$D112)),"")</f>
        <v/>
      </c>
      <c r="I112" s="5" t="str">
        <f>IFERROR(TRIM(INDEX(CID_DB[Known Contractor '#2 PN],$D112)),"")</f>
        <v/>
      </c>
      <c r="J112" s="5" t="str">
        <f>IFERROR(TRIM(INDEX(CID_DB[ [ NSN ] ],$D112)),"")</f>
        <v/>
      </c>
      <c r="K112" s="5" t="str">
        <f>IFERROR(TRIM(INDEX(CID_DB[Description],$D112)),"")</f>
        <v/>
      </c>
      <c r="L112" s="24" t="str">
        <f>IFERROR(TRIM(INDEX(CID_DB[Commercial Status],$D112)),"")</f>
        <v/>
      </c>
    </row>
    <row r="113" spans="2:12" x14ac:dyDescent="0.35">
      <c r="B113" s="15"/>
      <c r="D113" s="17" t="str">
        <f t="array" ref="D113">IFERROR(IF($B113&lt;&gt;"",LARGE(IF(ISNUMBER(SEARCH(TRIM(SUBSTITUTE($B113,"-","")),CID_DB[Search Key])),ROW(CID_DB[Search Key]),""),1)-1,""),"")</f>
        <v/>
      </c>
      <c r="F113" s="23" t="str">
        <f>IF($B113&lt;&gt;"",COUNTIFS(CID_DB[Search Key],"*"&amp;TRIM(SUBSTITUTE(B113,"-",""))&amp;"*"),"")</f>
        <v/>
      </c>
      <c r="G113" s="23" t="str">
        <f>IFERROR(TRIM(INDEX(CID_DB[Case No],$D113)),"")</f>
        <v/>
      </c>
      <c r="H113" s="5" t="str">
        <f>IFERROR(TRIM(INDEX(CID_DB[Known Contractor '#1 PN],$D113)),"")</f>
        <v/>
      </c>
      <c r="I113" s="5" t="str">
        <f>IFERROR(TRIM(INDEX(CID_DB[Known Contractor '#2 PN],$D113)),"")</f>
        <v/>
      </c>
      <c r="J113" s="5" t="str">
        <f>IFERROR(TRIM(INDEX(CID_DB[ [ NSN ] ],$D113)),"")</f>
        <v/>
      </c>
      <c r="K113" s="5" t="str">
        <f>IFERROR(TRIM(INDEX(CID_DB[Description],$D113)),"")</f>
        <v/>
      </c>
      <c r="L113" s="24" t="str">
        <f>IFERROR(TRIM(INDEX(CID_DB[Commercial Status],$D113)),"")</f>
        <v/>
      </c>
    </row>
    <row r="114" spans="2:12" x14ac:dyDescent="0.35">
      <c r="B114" s="15"/>
      <c r="D114" s="17" t="str">
        <f t="array" ref="D114">IFERROR(IF($B114&lt;&gt;"",LARGE(IF(ISNUMBER(SEARCH(TRIM(SUBSTITUTE($B114,"-","")),CID_DB[Search Key])),ROW(CID_DB[Search Key]),""),1)-1,""),"")</f>
        <v/>
      </c>
      <c r="F114" s="23" t="str">
        <f>IF($B114&lt;&gt;"",COUNTIFS(CID_DB[Search Key],"*"&amp;TRIM(SUBSTITUTE(B114,"-",""))&amp;"*"),"")</f>
        <v/>
      </c>
      <c r="G114" s="23" t="str">
        <f>IFERROR(TRIM(INDEX(CID_DB[Case No],$D114)),"")</f>
        <v/>
      </c>
      <c r="H114" s="5" t="str">
        <f>IFERROR(TRIM(INDEX(CID_DB[Known Contractor '#1 PN],$D114)),"")</f>
        <v/>
      </c>
      <c r="I114" s="5" t="str">
        <f>IFERROR(TRIM(INDEX(CID_DB[Known Contractor '#2 PN],$D114)),"")</f>
        <v/>
      </c>
      <c r="J114" s="5" t="str">
        <f>IFERROR(TRIM(INDEX(CID_DB[ [ NSN ] ],$D114)),"")</f>
        <v/>
      </c>
      <c r="K114" s="5" t="str">
        <f>IFERROR(TRIM(INDEX(CID_DB[Description],$D114)),"")</f>
        <v/>
      </c>
      <c r="L114" s="24" t="str">
        <f>IFERROR(TRIM(INDEX(CID_DB[Commercial Status],$D114)),"")</f>
        <v/>
      </c>
    </row>
    <row r="115" spans="2:12" x14ac:dyDescent="0.35">
      <c r="B115" s="15"/>
      <c r="D115" s="17" t="str">
        <f t="array" ref="D115">IFERROR(IF($B115&lt;&gt;"",LARGE(IF(ISNUMBER(SEARCH(TRIM(SUBSTITUTE($B115,"-","")),CID_DB[Search Key])),ROW(CID_DB[Search Key]),""),1)-1,""),"")</f>
        <v/>
      </c>
      <c r="F115" s="23" t="str">
        <f>IF($B115&lt;&gt;"",COUNTIFS(CID_DB[Search Key],"*"&amp;TRIM(SUBSTITUTE(B115,"-",""))&amp;"*"),"")</f>
        <v/>
      </c>
      <c r="G115" s="23" t="str">
        <f>IFERROR(TRIM(INDEX(CID_DB[Case No],$D115)),"")</f>
        <v/>
      </c>
      <c r="H115" s="5" t="str">
        <f>IFERROR(TRIM(INDEX(CID_DB[Known Contractor '#1 PN],$D115)),"")</f>
        <v/>
      </c>
      <c r="I115" s="5" t="str">
        <f>IFERROR(TRIM(INDEX(CID_DB[Known Contractor '#2 PN],$D115)),"")</f>
        <v/>
      </c>
      <c r="J115" s="5" t="str">
        <f>IFERROR(TRIM(INDEX(CID_DB[ [ NSN ] ],$D115)),"")</f>
        <v/>
      </c>
      <c r="K115" s="5" t="str">
        <f>IFERROR(TRIM(INDEX(CID_DB[Description],$D115)),"")</f>
        <v/>
      </c>
      <c r="L115" s="24" t="str">
        <f>IFERROR(TRIM(INDEX(CID_DB[Commercial Status],$D115)),"")</f>
        <v/>
      </c>
    </row>
    <row r="116" spans="2:12" x14ac:dyDescent="0.35">
      <c r="B116" s="15"/>
      <c r="D116" s="17" t="str">
        <f t="array" ref="D116">IFERROR(IF($B116&lt;&gt;"",LARGE(IF(ISNUMBER(SEARCH(TRIM(SUBSTITUTE($B116,"-","")),CID_DB[Search Key])),ROW(CID_DB[Search Key]),""),1)-1,""),"")</f>
        <v/>
      </c>
      <c r="F116" s="23" t="str">
        <f>IF($B116&lt;&gt;"",COUNTIFS(CID_DB[Search Key],"*"&amp;TRIM(SUBSTITUTE(B116,"-",""))&amp;"*"),"")</f>
        <v/>
      </c>
      <c r="G116" s="23" t="str">
        <f>IFERROR(TRIM(INDEX(CID_DB[Case No],$D116)),"")</f>
        <v/>
      </c>
      <c r="H116" s="5" t="str">
        <f>IFERROR(TRIM(INDEX(CID_DB[Known Contractor '#1 PN],$D116)),"")</f>
        <v/>
      </c>
      <c r="I116" s="5" t="str">
        <f>IFERROR(TRIM(INDEX(CID_DB[Known Contractor '#2 PN],$D116)),"")</f>
        <v/>
      </c>
      <c r="J116" s="5" t="str">
        <f>IFERROR(TRIM(INDEX(CID_DB[ [ NSN ] ],$D116)),"")</f>
        <v/>
      </c>
      <c r="K116" s="5" t="str">
        <f>IFERROR(TRIM(INDEX(CID_DB[Description],$D116)),"")</f>
        <v/>
      </c>
      <c r="L116" s="24" t="str">
        <f>IFERROR(TRIM(INDEX(CID_DB[Commercial Status],$D116)),"")</f>
        <v/>
      </c>
    </row>
    <row r="117" spans="2:12" x14ac:dyDescent="0.35">
      <c r="B117" s="15"/>
      <c r="D117" s="17" t="str">
        <f t="array" ref="D117">IFERROR(IF($B117&lt;&gt;"",LARGE(IF(ISNUMBER(SEARCH(TRIM(SUBSTITUTE($B117,"-","")),CID_DB[Search Key])),ROW(CID_DB[Search Key]),""),1)-1,""),"")</f>
        <v/>
      </c>
      <c r="F117" s="23" t="str">
        <f>IF($B117&lt;&gt;"",COUNTIFS(CID_DB[Search Key],"*"&amp;TRIM(SUBSTITUTE(B117,"-",""))&amp;"*"),"")</f>
        <v/>
      </c>
      <c r="G117" s="23" t="str">
        <f>IFERROR(TRIM(INDEX(CID_DB[Case No],$D117)),"")</f>
        <v/>
      </c>
      <c r="H117" s="5" t="str">
        <f>IFERROR(TRIM(INDEX(CID_DB[Known Contractor '#1 PN],$D117)),"")</f>
        <v/>
      </c>
      <c r="I117" s="5" t="str">
        <f>IFERROR(TRIM(INDEX(CID_DB[Known Contractor '#2 PN],$D117)),"")</f>
        <v/>
      </c>
      <c r="J117" s="5" t="str">
        <f>IFERROR(TRIM(INDEX(CID_DB[ [ NSN ] ],$D117)),"")</f>
        <v/>
      </c>
      <c r="K117" s="5" t="str">
        <f>IFERROR(TRIM(INDEX(CID_DB[Description],$D117)),"")</f>
        <v/>
      </c>
      <c r="L117" s="24" t="str">
        <f>IFERROR(TRIM(INDEX(CID_DB[Commercial Status],$D117)),"")</f>
        <v/>
      </c>
    </row>
    <row r="118" spans="2:12" x14ac:dyDescent="0.35">
      <c r="B118" s="15"/>
      <c r="D118" s="17" t="str">
        <f t="array" ref="D118">IFERROR(IF($B118&lt;&gt;"",LARGE(IF(ISNUMBER(SEARCH(TRIM(SUBSTITUTE($B118,"-","")),CID_DB[Search Key])),ROW(CID_DB[Search Key]),""),1)-1,""),"")</f>
        <v/>
      </c>
      <c r="F118" s="23" t="str">
        <f>IF($B118&lt;&gt;"",COUNTIFS(CID_DB[Search Key],"*"&amp;TRIM(SUBSTITUTE(B118,"-",""))&amp;"*"),"")</f>
        <v/>
      </c>
      <c r="G118" s="23" t="str">
        <f>IFERROR(TRIM(INDEX(CID_DB[Case No],$D118)),"")</f>
        <v/>
      </c>
      <c r="H118" s="5" t="str">
        <f>IFERROR(TRIM(INDEX(CID_DB[Known Contractor '#1 PN],$D118)),"")</f>
        <v/>
      </c>
      <c r="I118" s="5" t="str">
        <f>IFERROR(TRIM(INDEX(CID_DB[Known Contractor '#2 PN],$D118)),"")</f>
        <v/>
      </c>
      <c r="J118" s="5" t="str">
        <f>IFERROR(TRIM(INDEX(CID_DB[ [ NSN ] ],$D118)),"")</f>
        <v/>
      </c>
      <c r="K118" s="5" t="str">
        <f>IFERROR(TRIM(INDEX(CID_DB[Description],$D118)),"")</f>
        <v/>
      </c>
      <c r="L118" s="24" t="str">
        <f>IFERROR(TRIM(INDEX(CID_DB[Commercial Status],$D118)),"")</f>
        <v/>
      </c>
    </row>
    <row r="119" spans="2:12" x14ac:dyDescent="0.35">
      <c r="B119" s="15"/>
      <c r="D119" s="17" t="str">
        <f t="array" ref="D119">IFERROR(IF($B119&lt;&gt;"",LARGE(IF(ISNUMBER(SEARCH(TRIM(SUBSTITUTE($B119,"-","")),CID_DB[Search Key])),ROW(CID_DB[Search Key]),""),1)-1,""),"")</f>
        <v/>
      </c>
      <c r="F119" s="23" t="str">
        <f>IF($B119&lt;&gt;"",COUNTIFS(CID_DB[Search Key],"*"&amp;TRIM(SUBSTITUTE(B119,"-",""))&amp;"*"),"")</f>
        <v/>
      </c>
      <c r="G119" s="23" t="str">
        <f>IFERROR(TRIM(INDEX(CID_DB[Case No],$D119)),"")</f>
        <v/>
      </c>
      <c r="H119" s="5" t="str">
        <f>IFERROR(TRIM(INDEX(CID_DB[Known Contractor '#1 PN],$D119)),"")</f>
        <v/>
      </c>
      <c r="I119" s="5" t="str">
        <f>IFERROR(TRIM(INDEX(CID_DB[Known Contractor '#2 PN],$D119)),"")</f>
        <v/>
      </c>
      <c r="J119" s="5" t="str">
        <f>IFERROR(TRIM(INDEX(CID_DB[ [ NSN ] ],$D119)),"")</f>
        <v/>
      </c>
      <c r="K119" s="5" t="str">
        <f>IFERROR(TRIM(INDEX(CID_DB[Description],$D119)),"")</f>
        <v/>
      </c>
      <c r="L119" s="24" t="str">
        <f>IFERROR(TRIM(INDEX(CID_DB[Commercial Status],$D119)),"")</f>
        <v/>
      </c>
    </row>
    <row r="120" spans="2:12" x14ac:dyDescent="0.35">
      <c r="B120" s="15"/>
      <c r="D120" s="17" t="str">
        <f t="array" ref="D120">IFERROR(IF($B120&lt;&gt;"",LARGE(IF(ISNUMBER(SEARCH(TRIM(SUBSTITUTE($B120,"-","")),CID_DB[Search Key])),ROW(CID_DB[Search Key]),""),1)-1,""),"")</f>
        <v/>
      </c>
      <c r="F120" s="23" t="str">
        <f>IF($B120&lt;&gt;"",COUNTIFS(CID_DB[Search Key],"*"&amp;TRIM(SUBSTITUTE(B120,"-",""))&amp;"*"),"")</f>
        <v/>
      </c>
      <c r="G120" s="23" t="str">
        <f>IFERROR(TRIM(INDEX(CID_DB[Case No],$D120)),"")</f>
        <v/>
      </c>
      <c r="H120" s="5" t="str">
        <f>IFERROR(TRIM(INDEX(CID_DB[Known Contractor '#1 PN],$D120)),"")</f>
        <v/>
      </c>
      <c r="I120" s="5" t="str">
        <f>IFERROR(TRIM(INDEX(CID_DB[Known Contractor '#2 PN],$D120)),"")</f>
        <v/>
      </c>
      <c r="J120" s="5" t="str">
        <f>IFERROR(TRIM(INDEX(CID_DB[ [ NSN ] ],$D120)),"")</f>
        <v/>
      </c>
      <c r="K120" s="5" t="str">
        <f>IFERROR(TRIM(INDEX(CID_DB[Description],$D120)),"")</f>
        <v/>
      </c>
      <c r="L120" s="24" t="str">
        <f>IFERROR(TRIM(INDEX(CID_DB[Commercial Status],$D120)),"")</f>
        <v/>
      </c>
    </row>
    <row r="121" spans="2:12" x14ac:dyDescent="0.35">
      <c r="B121" s="15"/>
      <c r="D121" s="17" t="str">
        <f t="array" ref="D121">IFERROR(IF($B121&lt;&gt;"",LARGE(IF(ISNUMBER(SEARCH(TRIM(SUBSTITUTE($B121,"-","")),CID_DB[Search Key])),ROW(CID_DB[Search Key]),""),1)-1,""),"")</f>
        <v/>
      </c>
      <c r="F121" s="23" t="str">
        <f>IF($B121&lt;&gt;"",COUNTIFS(CID_DB[Search Key],"*"&amp;TRIM(SUBSTITUTE(B121,"-",""))&amp;"*"),"")</f>
        <v/>
      </c>
      <c r="G121" s="23" t="str">
        <f>IFERROR(TRIM(INDEX(CID_DB[Case No],$D121)),"")</f>
        <v/>
      </c>
      <c r="H121" s="5" t="str">
        <f>IFERROR(TRIM(INDEX(CID_DB[Known Contractor '#1 PN],$D121)),"")</f>
        <v/>
      </c>
      <c r="I121" s="5" t="str">
        <f>IFERROR(TRIM(INDEX(CID_DB[Known Contractor '#2 PN],$D121)),"")</f>
        <v/>
      </c>
      <c r="J121" s="5" t="str">
        <f>IFERROR(TRIM(INDEX(CID_DB[ [ NSN ] ],$D121)),"")</f>
        <v/>
      </c>
      <c r="K121" s="5" t="str">
        <f>IFERROR(TRIM(INDEX(CID_DB[Description],$D121)),"")</f>
        <v/>
      </c>
      <c r="L121" s="24" t="str">
        <f>IFERROR(TRIM(INDEX(CID_DB[Commercial Status],$D121)),"")</f>
        <v/>
      </c>
    </row>
    <row r="122" spans="2:12" x14ac:dyDescent="0.35">
      <c r="B122" s="15"/>
      <c r="D122" s="17" t="str">
        <f t="array" ref="D122">IFERROR(IF($B122&lt;&gt;"",LARGE(IF(ISNUMBER(SEARCH(TRIM(SUBSTITUTE($B122,"-","")),CID_DB[Search Key])),ROW(CID_DB[Search Key]),""),1)-1,""),"")</f>
        <v/>
      </c>
      <c r="F122" s="23" t="str">
        <f>IF($B122&lt;&gt;"",COUNTIFS(CID_DB[Search Key],"*"&amp;TRIM(SUBSTITUTE(B122,"-",""))&amp;"*"),"")</f>
        <v/>
      </c>
      <c r="G122" s="23" t="str">
        <f>IFERROR(TRIM(INDEX(CID_DB[Case No],$D122)),"")</f>
        <v/>
      </c>
      <c r="H122" s="5" t="str">
        <f>IFERROR(TRIM(INDEX(CID_DB[Known Contractor '#1 PN],$D122)),"")</f>
        <v/>
      </c>
      <c r="I122" s="5" t="str">
        <f>IFERROR(TRIM(INDEX(CID_DB[Known Contractor '#2 PN],$D122)),"")</f>
        <v/>
      </c>
      <c r="J122" s="5" t="str">
        <f>IFERROR(TRIM(INDEX(CID_DB[ [ NSN ] ],$D122)),"")</f>
        <v/>
      </c>
      <c r="K122" s="5" t="str">
        <f>IFERROR(TRIM(INDEX(CID_DB[Description],$D122)),"")</f>
        <v/>
      </c>
      <c r="L122" s="24" t="str">
        <f>IFERROR(TRIM(INDEX(CID_DB[Commercial Status],$D122)),"")</f>
        <v/>
      </c>
    </row>
    <row r="123" spans="2:12" x14ac:dyDescent="0.35">
      <c r="B123" s="15"/>
      <c r="D123" s="17" t="str">
        <f t="array" ref="D123">IFERROR(IF($B123&lt;&gt;"",LARGE(IF(ISNUMBER(SEARCH(TRIM(SUBSTITUTE($B123,"-","")),CID_DB[Search Key])),ROW(CID_DB[Search Key]),""),1)-1,""),"")</f>
        <v/>
      </c>
      <c r="F123" s="23" t="str">
        <f>IF($B123&lt;&gt;"",COUNTIFS(CID_DB[Search Key],"*"&amp;TRIM(SUBSTITUTE(B123,"-",""))&amp;"*"),"")</f>
        <v/>
      </c>
      <c r="G123" s="23" t="str">
        <f>IFERROR(TRIM(INDEX(CID_DB[Case No],$D123)),"")</f>
        <v/>
      </c>
      <c r="H123" s="5" t="str">
        <f>IFERROR(TRIM(INDEX(CID_DB[Known Contractor '#1 PN],$D123)),"")</f>
        <v/>
      </c>
      <c r="I123" s="5" t="str">
        <f>IFERROR(TRIM(INDEX(CID_DB[Known Contractor '#2 PN],$D123)),"")</f>
        <v/>
      </c>
      <c r="J123" s="5" t="str">
        <f>IFERROR(TRIM(INDEX(CID_DB[ [ NSN ] ],$D123)),"")</f>
        <v/>
      </c>
      <c r="K123" s="5" t="str">
        <f>IFERROR(TRIM(INDEX(CID_DB[Description],$D123)),"")</f>
        <v/>
      </c>
      <c r="L123" s="24" t="str">
        <f>IFERROR(TRIM(INDEX(CID_DB[Commercial Status],$D123)),"")</f>
        <v/>
      </c>
    </row>
    <row r="124" spans="2:12" x14ac:dyDescent="0.35">
      <c r="B124" s="15"/>
      <c r="D124" s="17" t="str">
        <f t="array" ref="D124">IFERROR(IF($B124&lt;&gt;"",LARGE(IF(ISNUMBER(SEARCH(TRIM(SUBSTITUTE($B124,"-","")),CID_DB[Search Key])),ROW(CID_DB[Search Key]),""),1)-1,""),"")</f>
        <v/>
      </c>
      <c r="F124" s="23" t="str">
        <f>IF($B124&lt;&gt;"",COUNTIFS(CID_DB[Search Key],"*"&amp;TRIM(SUBSTITUTE(B124,"-",""))&amp;"*"),"")</f>
        <v/>
      </c>
      <c r="G124" s="23" t="str">
        <f>IFERROR(TRIM(INDEX(CID_DB[Case No],$D124)),"")</f>
        <v/>
      </c>
      <c r="H124" s="5" t="str">
        <f>IFERROR(TRIM(INDEX(CID_DB[Known Contractor '#1 PN],$D124)),"")</f>
        <v/>
      </c>
      <c r="I124" s="5" t="str">
        <f>IFERROR(TRIM(INDEX(CID_DB[Known Contractor '#2 PN],$D124)),"")</f>
        <v/>
      </c>
      <c r="J124" s="5" t="str">
        <f>IFERROR(TRIM(INDEX(CID_DB[ [ NSN ] ],$D124)),"")</f>
        <v/>
      </c>
      <c r="K124" s="5" t="str">
        <f>IFERROR(TRIM(INDEX(CID_DB[Description],$D124)),"")</f>
        <v/>
      </c>
      <c r="L124" s="24" t="str">
        <f>IFERROR(TRIM(INDEX(CID_DB[Commercial Status],$D124)),"")</f>
        <v/>
      </c>
    </row>
    <row r="125" spans="2:12" x14ac:dyDescent="0.35">
      <c r="B125" s="15"/>
      <c r="D125" s="17" t="str">
        <f t="array" ref="D125">IFERROR(IF($B125&lt;&gt;"",LARGE(IF(ISNUMBER(SEARCH(TRIM(SUBSTITUTE($B125,"-","")),CID_DB[Search Key])),ROW(CID_DB[Search Key]),""),1)-1,""),"")</f>
        <v/>
      </c>
      <c r="F125" s="23" t="str">
        <f>IF($B125&lt;&gt;"",COUNTIFS(CID_DB[Search Key],"*"&amp;TRIM(SUBSTITUTE(B125,"-",""))&amp;"*"),"")</f>
        <v/>
      </c>
      <c r="G125" s="23" t="str">
        <f>IFERROR(TRIM(INDEX(CID_DB[Case No],$D125)),"")</f>
        <v/>
      </c>
      <c r="H125" s="5" t="str">
        <f>IFERROR(TRIM(INDEX(CID_DB[Known Contractor '#1 PN],$D125)),"")</f>
        <v/>
      </c>
      <c r="I125" s="5" t="str">
        <f>IFERROR(TRIM(INDEX(CID_DB[Known Contractor '#2 PN],$D125)),"")</f>
        <v/>
      </c>
      <c r="J125" s="5" t="str">
        <f>IFERROR(TRIM(INDEX(CID_DB[ [ NSN ] ],$D125)),"")</f>
        <v/>
      </c>
      <c r="K125" s="5" t="str">
        <f>IFERROR(TRIM(INDEX(CID_DB[Description],$D125)),"")</f>
        <v/>
      </c>
      <c r="L125" s="24" t="str">
        <f>IFERROR(TRIM(INDEX(CID_DB[Commercial Status],$D125)),"")</f>
        <v/>
      </c>
    </row>
    <row r="126" spans="2:12" x14ac:dyDescent="0.35">
      <c r="B126" s="15"/>
      <c r="D126" s="17" t="str">
        <f t="array" ref="D126">IFERROR(IF($B126&lt;&gt;"",LARGE(IF(ISNUMBER(SEARCH(TRIM(SUBSTITUTE($B126,"-","")),CID_DB[Search Key])),ROW(CID_DB[Search Key]),""),1)-1,""),"")</f>
        <v/>
      </c>
      <c r="F126" s="23" t="str">
        <f>IF($B126&lt;&gt;"",COUNTIFS(CID_DB[Search Key],"*"&amp;TRIM(SUBSTITUTE(B126,"-",""))&amp;"*"),"")</f>
        <v/>
      </c>
      <c r="G126" s="23" t="str">
        <f>IFERROR(TRIM(INDEX(CID_DB[Case No],$D126)),"")</f>
        <v/>
      </c>
      <c r="H126" s="5" t="str">
        <f>IFERROR(TRIM(INDEX(CID_DB[Known Contractor '#1 PN],$D126)),"")</f>
        <v/>
      </c>
      <c r="I126" s="5" t="str">
        <f>IFERROR(TRIM(INDEX(CID_DB[Known Contractor '#2 PN],$D126)),"")</f>
        <v/>
      </c>
      <c r="J126" s="5" t="str">
        <f>IFERROR(TRIM(INDEX(CID_DB[ [ NSN ] ],$D126)),"")</f>
        <v/>
      </c>
      <c r="K126" s="5" t="str">
        <f>IFERROR(TRIM(INDEX(CID_DB[Description],$D126)),"")</f>
        <v/>
      </c>
      <c r="L126" s="24" t="str">
        <f>IFERROR(TRIM(INDEX(CID_DB[Commercial Status],$D126)),"")</f>
        <v/>
      </c>
    </row>
    <row r="127" spans="2:12" x14ac:dyDescent="0.35">
      <c r="B127" s="15"/>
      <c r="D127" s="17" t="str">
        <f t="array" ref="D127">IFERROR(IF($B127&lt;&gt;"",LARGE(IF(ISNUMBER(SEARCH(TRIM(SUBSTITUTE($B127,"-","")),CID_DB[Search Key])),ROW(CID_DB[Search Key]),""),1)-1,""),"")</f>
        <v/>
      </c>
      <c r="F127" s="23" t="str">
        <f>IF($B127&lt;&gt;"",COUNTIFS(CID_DB[Search Key],"*"&amp;TRIM(SUBSTITUTE(B127,"-",""))&amp;"*"),"")</f>
        <v/>
      </c>
      <c r="G127" s="23" t="str">
        <f>IFERROR(TRIM(INDEX(CID_DB[Case No],$D127)),"")</f>
        <v/>
      </c>
      <c r="H127" s="5" t="str">
        <f>IFERROR(TRIM(INDEX(CID_DB[Known Contractor '#1 PN],$D127)),"")</f>
        <v/>
      </c>
      <c r="I127" s="5" t="str">
        <f>IFERROR(TRIM(INDEX(CID_DB[Known Contractor '#2 PN],$D127)),"")</f>
        <v/>
      </c>
      <c r="J127" s="5" t="str">
        <f>IFERROR(TRIM(INDEX(CID_DB[ [ NSN ] ],$D127)),"")</f>
        <v/>
      </c>
      <c r="K127" s="5" t="str">
        <f>IFERROR(TRIM(INDEX(CID_DB[Description],$D127)),"")</f>
        <v/>
      </c>
      <c r="L127" s="24" t="str">
        <f>IFERROR(TRIM(INDEX(CID_DB[Commercial Status],$D127)),"")</f>
        <v/>
      </c>
    </row>
    <row r="128" spans="2:12" x14ac:dyDescent="0.35">
      <c r="B128" s="15"/>
      <c r="D128" s="17" t="str">
        <f t="array" ref="D128">IFERROR(IF($B128&lt;&gt;"",LARGE(IF(ISNUMBER(SEARCH(TRIM(SUBSTITUTE($B128,"-","")),CID_DB[Search Key])),ROW(CID_DB[Search Key]),""),1)-1,""),"")</f>
        <v/>
      </c>
      <c r="F128" s="23" t="str">
        <f>IF($B128&lt;&gt;"",COUNTIFS(CID_DB[Search Key],"*"&amp;TRIM(SUBSTITUTE(B128,"-",""))&amp;"*"),"")</f>
        <v/>
      </c>
      <c r="G128" s="23" t="str">
        <f>IFERROR(TRIM(INDEX(CID_DB[Case No],$D128)),"")</f>
        <v/>
      </c>
      <c r="H128" s="5" t="str">
        <f>IFERROR(TRIM(INDEX(CID_DB[Known Contractor '#1 PN],$D128)),"")</f>
        <v/>
      </c>
      <c r="I128" s="5" t="str">
        <f>IFERROR(TRIM(INDEX(CID_DB[Known Contractor '#2 PN],$D128)),"")</f>
        <v/>
      </c>
      <c r="J128" s="5" t="str">
        <f>IFERROR(TRIM(INDEX(CID_DB[ [ NSN ] ],$D128)),"")</f>
        <v/>
      </c>
      <c r="K128" s="5" t="str">
        <f>IFERROR(TRIM(INDEX(CID_DB[Description],$D128)),"")</f>
        <v/>
      </c>
      <c r="L128" s="24" t="str">
        <f>IFERROR(TRIM(INDEX(CID_DB[Commercial Status],$D128)),"")</f>
        <v/>
      </c>
    </row>
    <row r="129" spans="2:12" x14ac:dyDescent="0.35">
      <c r="B129" s="15"/>
      <c r="D129" s="17" t="str">
        <f t="array" ref="D129">IFERROR(IF($B129&lt;&gt;"",LARGE(IF(ISNUMBER(SEARCH(TRIM(SUBSTITUTE($B129,"-","")),CID_DB[Search Key])),ROW(CID_DB[Search Key]),""),1)-1,""),"")</f>
        <v/>
      </c>
      <c r="F129" s="23" t="str">
        <f>IF($B129&lt;&gt;"",COUNTIFS(CID_DB[Search Key],"*"&amp;TRIM(SUBSTITUTE(B129,"-",""))&amp;"*"),"")</f>
        <v/>
      </c>
      <c r="G129" s="23" t="str">
        <f>IFERROR(TRIM(INDEX(CID_DB[Case No],$D129)),"")</f>
        <v/>
      </c>
      <c r="H129" s="5" t="str">
        <f>IFERROR(TRIM(INDEX(CID_DB[Known Contractor '#1 PN],$D129)),"")</f>
        <v/>
      </c>
      <c r="I129" s="5" t="str">
        <f>IFERROR(TRIM(INDEX(CID_DB[Known Contractor '#2 PN],$D129)),"")</f>
        <v/>
      </c>
      <c r="J129" s="5" t="str">
        <f>IFERROR(TRIM(INDEX(CID_DB[ [ NSN ] ],$D129)),"")</f>
        <v/>
      </c>
      <c r="K129" s="5" t="str">
        <f>IFERROR(TRIM(INDEX(CID_DB[Description],$D129)),"")</f>
        <v/>
      </c>
      <c r="L129" s="24" t="str">
        <f>IFERROR(TRIM(INDEX(CID_DB[Commercial Status],$D129)),"")</f>
        <v/>
      </c>
    </row>
    <row r="130" spans="2:12" x14ac:dyDescent="0.35">
      <c r="B130" s="15"/>
      <c r="D130" s="17" t="str">
        <f t="array" ref="D130">IFERROR(IF($B130&lt;&gt;"",LARGE(IF(ISNUMBER(SEARCH(TRIM(SUBSTITUTE($B130,"-","")),CID_DB[Search Key])),ROW(CID_DB[Search Key]),""),1)-1,""),"")</f>
        <v/>
      </c>
      <c r="F130" s="23" t="str">
        <f>IF($B130&lt;&gt;"",COUNTIFS(CID_DB[Search Key],"*"&amp;TRIM(SUBSTITUTE(B130,"-",""))&amp;"*"),"")</f>
        <v/>
      </c>
      <c r="G130" s="23" t="str">
        <f>IFERROR(TRIM(INDEX(CID_DB[Case No],$D130)),"")</f>
        <v/>
      </c>
      <c r="H130" s="5" t="str">
        <f>IFERROR(TRIM(INDEX(CID_DB[Known Contractor '#1 PN],$D130)),"")</f>
        <v/>
      </c>
      <c r="I130" s="5" t="str">
        <f>IFERROR(TRIM(INDEX(CID_DB[Known Contractor '#2 PN],$D130)),"")</f>
        <v/>
      </c>
      <c r="J130" s="5" t="str">
        <f>IFERROR(TRIM(INDEX(CID_DB[ [ NSN ] ],$D130)),"")</f>
        <v/>
      </c>
      <c r="K130" s="5" t="str">
        <f>IFERROR(TRIM(INDEX(CID_DB[Description],$D130)),"")</f>
        <v/>
      </c>
      <c r="L130" s="24" t="str">
        <f>IFERROR(TRIM(INDEX(CID_DB[Commercial Status],$D130)),"")</f>
        <v/>
      </c>
    </row>
    <row r="131" spans="2:12" x14ac:dyDescent="0.35">
      <c r="B131" s="15"/>
      <c r="D131" s="17" t="str">
        <f t="array" ref="D131">IFERROR(IF($B131&lt;&gt;"",LARGE(IF(ISNUMBER(SEARCH(TRIM(SUBSTITUTE($B131,"-","")),CID_DB[Search Key])),ROW(CID_DB[Search Key]),""),1)-1,""),"")</f>
        <v/>
      </c>
      <c r="F131" s="23" t="str">
        <f>IF($B131&lt;&gt;"",COUNTIFS(CID_DB[Search Key],"*"&amp;TRIM(SUBSTITUTE(B131,"-",""))&amp;"*"),"")</f>
        <v/>
      </c>
      <c r="G131" s="23" t="str">
        <f>IFERROR(TRIM(INDEX(CID_DB[Case No],$D131)),"")</f>
        <v/>
      </c>
      <c r="H131" s="5" t="str">
        <f>IFERROR(TRIM(INDEX(CID_DB[Known Contractor '#1 PN],$D131)),"")</f>
        <v/>
      </c>
      <c r="I131" s="5" t="str">
        <f>IFERROR(TRIM(INDEX(CID_DB[Known Contractor '#2 PN],$D131)),"")</f>
        <v/>
      </c>
      <c r="J131" s="5" t="str">
        <f>IFERROR(TRIM(INDEX(CID_DB[ [ NSN ] ],$D131)),"")</f>
        <v/>
      </c>
      <c r="K131" s="5" t="str">
        <f>IFERROR(TRIM(INDEX(CID_DB[Description],$D131)),"")</f>
        <v/>
      </c>
      <c r="L131" s="24" t="str">
        <f>IFERROR(TRIM(INDEX(CID_DB[Commercial Status],$D131)),"")</f>
        <v/>
      </c>
    </row>
    <row r="132" spans="2:12" x14ac:dyDescent="0.35">
      <c r="B132" s="15"/>
      <c r="D132" s="17" t="str">
        <f t="array" ref="D132">IFERROR(IF($B132&lt;&gt;"",LARGE(IF(ISNUMBER(SEARCH(TRIM(SUBSTITUTE($B132,"-","")),CID_DB[Search Key])),ROW(CID_DB[Search Key]),""),1)-1,""),"")</f>
        <v/>
      </c>
      <c r="F132" s="23" t="str">
        <f>IF($B132&lt;&gt;"",COUNTIFS(CID_DB[Search Key],"*"&amp;TRIM(SUBSTITUTE(B132,"-",""))&amp;"*"),"")</f>
        <v/>
      </c>
      <c r="G132" s="23" t="str">
        <f>IFERROR(TRIM(INDEX(CID_DB[Case No],$D132)),"")</f>
        <v/>
      </c>
      <c r="H132" s="5" t="str">
        <f>IFERROR(TRIM(INDEX(CID_DB[Known Contractor '#1 PN],$D132)),"")</f>
        <v/>
      </c>
      <c r="I132" s="5" t="str">
        <f>IFERROR(TRIM(INDEX(CID_DB[Known Contractor '#2 PN],$D132)),"")</f>
        <v/>
      </c>
      <c r="J132" s="5" t="str">
        <f>IFERROR(TRIM(INDEX(CID_DB[ [ NSN ] ],$D132)),"")</f>
        <v/>
      </c>
      <c r="K132" s="5" t="str">
        <f>IFERROR(TRIM(INDEX(CID_DB[Description],$D132)),"")</f>
        <v/>
      </c>
      <c r="L132" s="24" t="str">
        <f>IFERROR(TRIM(INDEX(CID_DB[Commercial Status],$D132)),"")</f>
        <v/>
      </c>
    </row>
    <row r="133" spans="2:12" x14ac:dyDescent="0.35">
      <c r="B133" s="15"/>
      <c r="D133" s="17" t="str">
        <f t="array" ref="D133">IFERROR(IF($B133&lt;&gt;"",LARGE(IF(ISNUMBER(SEARCH(TRIM(SUBSTITUTE($B133,"-","")),CID_DB[Search Key])),ROW(CID_DB[Search Key]),""),1)-1,""),"")</f>
        <v/>
      </c>
      <c r="F133" s="23" t="str">
        <f>IF($B133&lt;&gt;"",COUNTIFS(CID_DB[Search Key],"*"&amp;TRIM(SUBSTITUTE(B133,"-",""))&amp;"*"),"")</f>
        <v/>
      </c>
      <c r="G133" s="23" t="str">
        <f>IFERROR(TRIM(INDEX(CID_DB[Case No],$D133)),"")</f>
        <v/>
      </c>
      <c r="H133" s="5" t="str">
        <f>IFERROR(TRIM(INDEX(CID_DB[Known Contractor '#1 PN],$D133)),"")</f>
        <v/>
      </c>
      <c r="I133" s="5" t="str">
        <f>IFERROR(TRIM(INDEX(CID_DB[Known Contractor '#2 PN],$D133)),"")</f>
        <v/>
      </c>
      <c r="J133" s="5" t="str">
        <f>IFERROR(TRIM(INDEX(CID_DB[ [ NSN ] ],$D133)),"")</f>
        <v/>
      </c>
      <c r="K133" s="5" t="str">
        <f>IFERROR(TRIM(INDEX(CID_DB[Description],$D133)),"")</f>
        <v/>
      </c>
      <c r="L133" s="24" t="str">
        <f>IFERROR(TRIM(INDEX(CID_DB[Commercial Status],$D133)),"")</f>
        <v/>
      </c>
    </row>
    <row r="134" spans="2:12" x14ac:dyDescent="0.35">
      <c r="B134" s="15"/>
      <c r="D134" s="17" t="str">
        <f t="array" ref="D134">IFERROR(IF($B134&lt;&gt;"",LARGE(IF(ISNUMBER(SEARCH(TRIM(SUBSTITUTE($B134,"-","")),CID_DB[Search Key])),ROW(CID_DB[Search Key]),""),1)-1,""),"")</f>
        <v/>
      </c>
      <c r="F134" s="23" t="str">
        <f>IF($B134&lt;&gt;"",COUNTIFS(CID_DB[Search Key],"*"&amp;TRIM(SUBSTITUTE(B134,"-",""))&amp;"*"),"")</f>
        <v/>
      </c>
      <c r="G134" s="23" t="str">
        <f>IFERROR(TRIM(INDEX(CID_DB[Case No],$D134)),"")</f>
        <v/>
      </c>
      <c r="H134" s="5" t="str">
        <f>IFERROR(TRIM(INDEX(CID_DB[Known Contractor '#1 PN],$D134)),"")</f>
        <v/>
      </c>
      <c r="I134" s="5" t="str">
        <f>IFERROR(TRIM(INDEX(CID_DB[Known Contractor '#2 PN],$D134)),"")</f>
        <v/>
      </c>
      <c r="J134" s="5" t="str">
        <f>IFERROR(TRIM(INDEX(CID_DB[ [ NSN ] ],$D134)),"")</f>
        <v/>
      </c>
      <c r="K134" s="5" t="str">
        <f>IFERROR(TRIM(INDEX(CID_DB[Description],$D134)),"")</f>
        <v/>
      </c>
      <c r="L134" s="24" t="str">
        <f>IFERROR(TRIM(INDEX(CID_DB[Commercial Status],$D134)),"")</f>
        <v/>
      </c>
    </row>
    <row r="135" spans="2:12" x14ac:dyDescent="0.35">
      <c r="B135" s="15"/>
      <c r="D135" s="17" t="str">
        <f t="array" ref="D135">IFERROR(IF($B135&lt;&gt;"",LARGE(IF(ISNUMBER(SEARCH(TRIM(SUBSTITUTE($B135,"-","")),CID_DB[Search Key])),ROW(CID_DB[Search Key]),""),1)-1,""),"")</f>
        <v/>
      </c>
      <c r="F135" s="23" t="str">
        <f>IF($B135&lt;&gt;"",COUNTIFS(CID_DB[Search Key],"*"&amp;TRIM(SUBSTITUTE(B135,"-",""))&amp;"*"),"")</f>
        <v/>
      </c>
      <c r="G135" s="23" t="str">
        <f>IFERROR(TRIM(INDEX(CID_DB[Case No],$D135)),"")</f>
        <v/>
      </c>
      <c r="H135" s="5" t="str">
        <f>IFERROR(TRIM(INDEX(CID_DB[Known Contractor '#1 PN],$D135)),"")</f>
        <v/>
      </c>
      <c r="I135" s="5" t="str">
        <f>IFERROR(TRIM(INDEX(CID_DB[Known Contractor '#2 PN],$D135)),"")</f>
        <v/>
      </c>
      <c r="J135" s="5" t="str">
        <f>IFERROR(TRIM(INDEX(CID_DB[ [ NSN ] ],$D135)),"")</f>
        <v/>
      </c>
      <c r="K135" s="5" t="str">
        <f>IFERROR(TRIM(INDEX(CID_DB[Description],$D135)),"")</f>
        <v/>
      </c>
      <c r="L135" s="24" t="str">
        <f>IFERROR(TRIM(INDEX(CID_DB[Commercial Status],$D135)),"")</f>
        <v/>
      </c>
    </row>
    <row r="136" spans="2:12" x14ac:dyDescent="0.35">
      <c r="B136" s="15"/>
      <c r="D136" s="17" t="str">
        <f t="array" ref="D136">IFERROR(IF($B136&lt;&gt;"",LARGE(IF(ISNUMBER(SEARCH(TRIM(SUBSTITUTE($B136,"-","")),CID_DB[Search Key])),ROW(CID_DB[Search Key]),""),1)-1,""),"")</f>
        <v/>
      </c>
      <c r="F136" s="23" t="str">
        <f>IF($B136&lt;&gt;"",COUNTIFS(CID_DB[Search Key],"*"&amp;TRIM(SUBSTITUTE(B136,"-",""))&amp;"*"),"")</f>
        <v/>
      </c>
      <c r="G136" s="23" t="str">
        <f>IFERROR(TRIM(INDEX(CID_DB[Case No],$D136)),"")</f>
        <v/>
      </c>
      <c r="H136" s="5" t="str">
        <f>IFERROR(TRIM(INDEX(CID_DB[Known Contractor '#1 PN],$D136)),"")</f>
        <v/>
      </c>
      <c r="I136" s="5" t="str">
        <f>IFERROR(TRIM(INDEX(CID_DB[Known Contractor '#2 PN],$D136)),"")</f>
        <v/>
      </c>
      <c r="J136" s="5" t="str">
        <f>IFERROR(TRIM(INDEX(CID_DB[ [ NSN ] ],$D136)),"")</f>
        <v/>
      </c>
      <c r="K136" s="5" t="str">
        <f>IFERROR(TRIM(INDEX(CID_DB[Description],$D136)),"")</f>
        <v/>
      </c>
      <c r="L136" s="24" t="str">
        <f>IFERROR(TRIM(INDEX(CID_DB[Commercial Status],$D136)),"")</f>
        <v/>
      </c>
    </row>
    <row r="137" spans="2:12" x14ac:dyDescent="0.35">
      <c r="B137" s="15"/>
      <c r="D137" s="17" t="str">
        <f t="array" ref="D137">IFERROR(IF($B137&lt;&gt;"",LARGE(IF(ISNUMBER(SEARCH(TRIM(SUBSTITUTE($B137,"-","")),CID_DB[Search Key])),ROW(CID_DB[Search Key]),""),1)-1,""),"")</f>
        <v/>
      </c>
      <c r="F137" s="23" t="str">
        <f>IF($B137&lt;&gt;"",COUNTIFS(CID_DB[Search Key],"*"&amp;TRIM(SUBSTITUTE(B137,"-",""))&amp;"*"),"")</f>
        <v/>
      </c>
      <c r="G137" s="23" t="str">
        <f>IFERROR(TRIM(INDEX(CID_DB[Case No],$D137)),"")</f>
        <v/>
      </c>
      <c r="H137" s="5" t="str">
        <f>IFERROR(TRIM(INDEX(CID_DB[Known Contractor '#1 PN],$D137)),"")</f>
        <v/>
      </c>
      <c r="I137" s="5" t="str">
        <f>IFERROR(TRIM(INDEX(CID_DB[Known Contractor '#2 PN],$D137)),"")</f>
        <v/>
      </c>
      <c r="J137" s="5" t="str">
        <f>IFERROR(TRIM(INDEX(CID_DB[ [ NSN ] ],$D137)),"")</f>
        <v/>
      </c>
      <c r="K137" s="5" t="str">
        <f>IFERROR(TRIM(INDEX(CID_DB[Description],$D137)),"")</f>
        <v/>
      </c>
      <c r="L137" s="24" t="str">
        <f>IFERROR(TRIM(INDEX(CID_DB[Commercial Status],$D137)),"")</f>
        <v/>
      </c>
    </row>
    <row r="138" spans="2:12" x14ac:dyDescent="0.35">
      <c r="B138" s="15"/>
      <c r="D138" s="17" t="str">
        <f t="array" ref="D138">IFERROR(IF($B138&lt;&gt;"",LARGE(IF(ISNUMBER(SEARCH(TRIM(SUBSTITUTE($B138,"-","")),CID_DB[Search Key])),ROW(CID_DB[Search Key]),""),1)-1,""),"")</f>
        <v/>
      </c>
      <c r="F138" s="23" t="str">
        <f>IF($B138&lt;&gt;"",COUNTIFS(CID_DB[Search Key],"*"&amp;TRIM(SUBSTITUTE(B138,"-",""))&amp;"*"),"")</f>
        <v/>
      </c>
      <c r="G138" s="23" t="str">
        <f>IFERROR(TRIM(INDEX(CID_DB[Case No],$D138)),"")</f>
        <v/>
      </c>
      <c r="H138" s="5" t="str">
        <f>IFERROR(TRIM(INDEX(CID_DB[Known Contractor '#1 PN],$D138)),"")</f>
        <v/>
      </c>
      <c r="I138" s="5" t="str">
        <f>IFERROR(TRIM(INDEX(CID_DB[Known Contractor '#2 PN],$D138)),"")</f>
        <v/>
      </c>
      <c r="J138" s="5" t="str">
        <f>IFERROR(TRIM(INDEX(CID_DB[ [ NSN ] ],$D138)),"")</f>
        <v/>
      </c>
      <c r="K138" s="5" t="str">
        <f>IFERROR(TRIM(INDEX(CID_DB[Description],$D138)),"")</f>
        <v/>
      </c>
      <c r="L138" s="24" t="str">
        <f>IFERROR(TRIM(INDEX(CID_DB[Commercial Status],$D138)),"")</f>
        <v/>
      </c>
    </row>
    <row r="139" spans="2:12" x14ac:dyDescent="0.35">
      <c r="B139" s="15"/>
      <c r="D139" s="17" t="str">
        <f t="array" ref="D139">IFERROR(IF($B139&lt;&gt;"",LARGE(IF(ISNUMBER(SEARCH(TRIM(SUBSTITUTE($B139,"-","")),CID_DB[Search Key])),ROW(CID_DB[Search Key]),""),1)-1,""),"")</f>
        <v/>
      </c>
      <c r="F139" s="23" t="str">
        <f>IF($B139&lt;&gt;"",COUNTIFS(CID_DB[Search Key],"*"&amp;TRIM(SUBSTITUTE(B139,"-",""))&amp;"*"),"")</f>
        <v/>
      </c>
      <c r="G139" s="23" t="str">
        <f>IFERROR(TRIM(INDEX(CID_DB[Case No],$D139)),"")</f>
        <v/>
      </c>
      <c r="H139" s="5" t="str">
        <f>IFERROR(TRIM(INDEX(CID_DB[Known Contractor '#1 PN],$D139)),"")</f>
        <v/>
      </c>
      <c r="I139" s="5" t="str">
        <f>IFERROR(TRIM(INDEX(CID_DB[Known Contractor '#2 PN],$D139)),"")</f>
        <v/>
      </c>
      <c r="J139" s="5" t="str">
        <f>IFERROR(TRIM(INDEX(CID_DB[ [ NSN ] ],$D139)),"")</f>
        <v/>
      </c>
      <c r="K139" s="5" t="str">
        <f>IFERROR(TRIM(INDEX(CID_DB[Description],$D139)),"")</f>
        <v/>
      </c>
      <c r="L139" s="24" t="str">
        <f>IFERROR(TRIM(INDEX(CID_DB[Commercial Status],$D139)),"")</f>
        <v/>
      </c>
    </row>
    <row r="140" spans="2:12" x14ac:dyDescent="0.35">
      <c r="B140" s="15"/>
      <c r="D140" s="17" t="str">
        <f t="array" ref="D140">IFERROR(IF($B140&lt;&gt;"",LARGE(IF(ISNUMBER(SEARCH(TRIM(SUBSTITUTE($B140,"-","")),CID_DB[Search Key])),ROW(CID_DB[Search Key]),""),1)-1,""),"")</f>
        <v/>
      </c>
      <c r="F140" s="23" t="str">
        <f>IF($B140&lt;&gt;"",COUNTIFS(CID_DB[Search Key],"*"&amp;TRIM(SUBSTITUTE(B140,"-",""))&amp;"*"),"")</f>
        <v/>
      </c>
      <c r="G140" s="23" t="str">
        <f>IFERROR(TRIM(INDEX(CID_DB[Case No],$D140)),"")</f>
        <v/>
      </c>
      <c r="H140" s="5" t="str">
        <f>IFERROR(TRIM(INDEX(CID_DB[Known Contractor '#1 PN],$D140)),"")</f>
        <v/>
      </c>
      <c r="I140" s="5" t="str">
        <f>IFERROR(TRIM(INDEX(CID_DB[Known Contractor '#2 PN],$D140)),"")</f>
        <v/>
      </c>
      <c r="J140" s="5" t="str">
        <f>IFERROR(TRIM(INDEX(CID_DB[ [ NSN ] ],$D140)),"")</f>
        <v/>
      </c>
      <c r="K140" s="5" t="str">
        <f>IFERROR(TRIM(INDEX(CID_DB[Description],$D140)),"")</f>
        <v/>
      </c>
      <c r="L140" s="24" t="str">
        <f>IFERROR(TRIM(INDEX(CID_DB[Commercial Status],$D140)),"")</f>
        <v/>
      </c>
    </row>
    <row r="141" spans="2:12" x14ac:dyDescent="0.35">
      <c r="B141" s="15"/>
      <c r="D141" s="17" t="str">
        <f t="array" ref="D141">IFERROR(IF($B141&lt;&gt;"",LARGE(IF(ISNUMBER(SEARCH(TRIM(SUBSTITUTE($B141,"-","")),CID_DB[Search Key])),ROW(CID_DB[Search Key]),""),1)-1,""),"")</f>
        <v/>
      </c>
      <c r="F141" s="23" t="str">
        <f>IF($B141&lt;&gt;"",COUNTIFS(CID_DB[Search Key],"*"&amp;TRIM(SUBSTITUTE(B141,"-",""))&amp;"*"),"")</f>
        <v/>
      </c>
      <c r="G141" s="23" t="str">
        <f>IFERROR(TRIM(INDEX(CID_DB[Case No],$D141)),"")</f>
        <v/>
      </c>
      <c r="H141" s="5" t="str">
        <f>IFERROR(TRIM(INDEX(CID_DB[Known Contractor '#1 PN],$D141)),"")</f>
        <v/>
      </c>
      <c r="I141" s="5" t="str">
        <f>IFERROR(TRIM(INDEX(CID_DB[Known Contractor '#2 PN],$D141)),"")</f>
        <v/>
      </c>
      <c r="J141" s="5" t="str">
        <f>IFERROR(TRIM(INDEX(CID_DB[ [ NSN ] ],$D141)),"")</f>
        <v/>
      </c>
      <c r="K141" s="5" t="str">
        <f>IFERROR(TRIM(INDEX(CID_DB[Description],$D141)),"")</f>
        <v/>
      </c>
      <c r="L141" s="24" t="str">
        <f>IFERROR(TRIM(INDEX(CID_DB[Commercial Status],$D141)),"")</f>
        <v/>
      </c>
    </row>
    <row r="142" spans="2:12" x14ac:dyDescent="0.35">
      <c r="B142" s="15"/>
      <c r="D142" s="17" t="str">
        <f t="array" ref="D142">IFERROR(IF($B142&lt;&gt;"",LARGE(IF(ISNUMBER(SEARCH(TRIM(SUBSTITUTE($B142,"-","")),CID_DB[Search Key])),ROW(CID_DB[Search Key]),""),1)-1,""),"")</f>
        <v/>
      </c>
      <c r="F142" s="23" t="str">
        <f>IF($B142&lt;&gt;"",COUNTIFS(CID_DB[Search Key],"*"&amp;TRIM(SUBSTITUTE(B142,"-",""))&amp;"*"),"")</f>
        <v/>
      </c>
      <c r="G142" s="23" t="str">
        <f>IFERROR(TRIM(INDEX(CID_DB[Case No],$D142)),"")</f>
        <v/>
      </c>
      <c r="H142" s="5" t="str">
        <f>IFERROR(TRIM(INDEX(CID_DB[Known Contractor '#1 PN],$D142)),"")</f>
        <v/>
      </c>
      <c r="I142" s="5" t="str">
        <f>IFERROR(TRIM(INDEX(CID_DB[Known Contractor '#2 PN],$D142)),"")</f>
        <v/>
      </c>
      <c r="J142" s="5" t="str">
        <f>IFERROR(TRIM(INDEX(CID_DB[ [ NSN ] ],$D142)),"")</f>
        <v/>
      </c>
      <c r="K142" s="5" t="str">
        <f>IFERROR(TRIM(INDEX(CID_DB[Description],$D142)),"")</f>
        <v/>
      </c>
      <c r="L142" s="24" t="str">
        <f>IFERROR(TRIM(INDEX(CID_DB[Commercial Status],$D142)),"")</f>
        <v/>
      </c>
    </row>
    <row r="143" spans="2:12" x14ac:dyDescent="0.35">
      <c r="B143" s="15"/>
      <c r="D143" s="17" t="str">
        <f t="array" ref="D143">IFERROR(IF($B143&lt;&gt;"",LARGE(IF(ISNUMBER(SEARCH(TRIM(SUBSTITUTE($B143,"-","")),CID_DB[Search Key])),ROW(CID_DB[Search Key]),""),1)-1,""),"")</f>
        <v/>
      </c>
      <c r="F143" s="23" t="str">
        <f>IF($B143&lt;&gt;"",COUNTIFS(CID_DB[Search Key],"*"&amp;TRIM(SUBSTITUTE(B143,"-",""))&amp;"*"),"")</f>
        <v/>
      </c>
      <c r="G143" s="23" t="str">
        <f>IFERROR(TRIM(INDEX(CID_DB[Case No],$D143)),"")</f>
        <v/>
      </c>
      <c r="H143" s="5" t="str">
        <f>IFERROR(TRIM(INDEX(CID_DB[Known Contractor '#1 PN],$D143)),"")</f>
        <v/>
      </c>
      <c r="I143" s="5" t="str">
        <f>IFERROR(TRIM(INDEX(CID_DB[Known Contractor '#2 PN],$D143)),"")</f>
        <v/>
      </c>
      <c r="J143" s="5" t="str">
        <f>IFERROR(TRIM(INDEX(CID_DB[ [ NSN ] ],$D143)),"")</f>
        <v/>
      </c>
      <c r="K143" s="5" t="str">
        <f>IFERROR(TRIM(INDEX(CID_DB[Description],$D143)),"")</f>
        <v/>
      </c>
      <c r="L143" s="24" t="str">
        <f>IFERROR(TRIM(INDEX(CID_DB[Commercial Status],$D143)),"")</f>
        <v/>
      </c>
    </row>
    <row r="144" spans="2:12" x14ac:dyDescent="0.35">
      <c r="B144" s="15"/>
      <c r="D144" s="17" t="str">
        <f t="array" ref="D144">IFERROR(IF($B144&lt;&gt;"",LARGE(IF(ISNUMBER(SEARCH(TRIM(SUBSTITUTE($B144,"-","")),CID_DB[Search Key])),ROW(CID_DB[Search Key]),""),1)-1,""),"")</f>
        <v/>
      </c>
      <c r="F144" s="23" t="str">
        <f>IF($B144&lt;&gt;"",COUNTIFS(CID_DB[Search Key],"*"&amp;TRIM(SUBSTITUTE(B144,"-",""))&amp;"*"),"")</f>
        <v/>
      </c>
      <c r="G144" s="23" t="str">
        <f>IFERROR(TRIM(INDEX(CID_DB[Case No],$D144)),"")</f>
        <v/>
      </c>
      <c r="H144" s="5" t="str">
        <f>IFERROR(TRIM(INDEX(CID_DB[Known Contractor '#1 PN],$D144)),"")</f>
        <v/>
      </c>
      <c r="I144" s="5" t="str">
        <f>IFERROR(TRIM(INDEX(CID_DB[Known Contractor '#2 PN],$D144)),"")</f>
        <v/>
      </c>
      <c r="J144" s="5" t="str">
        <f>IFERROR(TRIM(INDEX(CID_DB[ [ NSN ] ],$D144)),"")</f>
        <v/>
      </c>
      <c r="K144" s="5" t="str">
        <f>IFERROR(TRIM(INDEX(CID_DB[Description],$D144)),"")</f>
        <v/>
      </c>
      <c r="L144" s="24" t="str">
        <f>IFERROR(TRIM(INDEX(CID_DB[Commercial Status],$D144)),"")</f>
        <v/>
      </c>
    </row>
    <row r="145" spans="2:12" x14ac:dyDescent="0.35">
      <c r="B145" s="15"/>
      <c r="D145" s="17" t="str">
        <f t="array" ref="D145">IFERROR(IF($B145&lt;&gt;"",LARGE(IF(ISNUMBER(SEARCH(TRIM(SUBSTITUTE($B145,"-","")),CID_DB[Search Key])),ROW(CID_DB[Search Key]),""),1)-1,""),"")</f>
        <v/>
      </c>
      <c r="F145" s="23" t="str">
        <f>IF($B145&lt;&gt;"",COUNTIFS(CID_DB[Search Key],"*"&amp;TRIM(SUBSTITUTE(B145,"-",""))&amp;"*"),"")</f>
        <v/>
      </c>
      <c r="G145" s="23" t="str">
        <f>IFERROR(TRIM(INDEX(CID_DB[Case No],$D145)),"")</f>
        <v/>
      </c>
      <c r="H145" s="5" t="str">
        <f>IFERROR(TRIM(INDEX(CID_DB[Known Contractor '#1 PN],$D145)),"")</f>
        <v/>
      </c>
      <c r="I145" s="5" t="str">
        <f>IFERROR(TRIM(INDEX(CID_DB[Known Contractor '#2 PN],$D145)),"")</f>
        <v/>
      </c>
      <c r="J145" s="5" t="str">
        <f>IFERROR(TRIM(INDEX(CID_DB[ [ NSN ] ],$D145)),"")</f>
        <v/>
      </c>
      <c r="K145" s="5" t="str">
        <f>IFERROR(TRIM(INDEX(CID_DB[Description],$D145)),"")</f>
        <v/>
      </c>
      <c r="L145" s="24" t="str">
        <f>IFERROR(TRIM(INDEX(CID_DB[Commercial Status],$D145)),"")</f>
        <v/>
      </c>
    </row>
    <row r="146" spans="2:12" x14ac:dyDescent="0.35">
      <c r="B146" s="15"/>
      <c r="D146" s="17" t="str">
        <f t="array" ref="D146">IFERROR(IF($B146&lt;&gt;"",LARGE(IF(ISNUMBER(SEARCH(TRIM(SUBSTITUTE($B146,"-","")),CID_DB[Search Key])),ROW(CID_DB[Search Key]),""),1)-1,""),"")</f>
        <v/>
      </c>
      <c r="F146" s="23" t="str">
        <f>IF($B146&lt;&gt;"",COUNTIFS(CID_DB[Search Key],"*"&amp;TRIM(SUBSTITUTE(B146,"-",""))&amp;"*"),"")</f>
        <v/>
      </c>
      <c r="G146" s="23" t="str">
        <f>IFERROR(TRIM(INDEX(CID_DB[Case No],$D146)),"")</f>
        <v/>
      </c>
      <c r="H146" s="5" t="str">
        <f>IFERROR(TRIM(INDEX(CID_DB[Known Contractor '#1 PN],$D146)),"")</f>
        <v/>
      </c>
      <c r="I146" s="5" t="str">
        <f>IFERROR(TRIM(INDEX(CID_DB[Known Contractor '#2 PN],$D146)),"")</f>
        <v/>
      </c>
      <c r="J146" s="5" t="str">
        <f>IFERROR(TRIM(INDEX(CID_DB[ [ NSN ] ],$D146)),"")</f>
        <v/>
      </c>
      <c r="K146" s="5" t="str">
        <f>IFERROR(TRIM(INDEX(CID_DB[Description],$D146)),"")</f>
        <v/>
      </c>
      <c r="L146" s="24" t="str">
        <f>IFERROR(TRIM(INDEX(CID_DB[Commercial Status],$D146)),"")</f>
        <v/>
      </c>
    </row>
    <row r="147" spans="2:12" x14ac:dyDescent="0.35">
      <c r="B147" s="15"/>
      <c r="D147" s="17" t="str">
        <f t="array" ref="D147">IFERROR(IF($B147&lt;&gt;"",LARGE(IF(ISNUMBER(SEARCH(TRIM(SUBSTITUTE($B147,"-","")),CID_DB[Search Key])),ROW(CID_DB[Search Key]),""),1)-1,""),"")</f>
        <v/>
      </c>
      <c r="F147" s="23" t="str">
        <f>IF($B147&lt;&gt;"",COUNTIFS(CID_DB[Search Key],"*"&amp;TRIM(SUBSTITUTE(B147,"-",""))&amp;"*"),"")</f>
        <v/>
      </c>
      <c r="G147" s="23" t="str">
        <f>IFERROR(TRIM(INDEX(CID_DB[Case No],$D147)),"")</f>
        <v/>
      </c>
      <c r="H147" s="5" t="str">
        <f>IFERROR(TRIM(INDEX(CID_DB[Known Contractor '#1 PN],$D147)),"")</f>
        <v/>
      </c>
      <c r="I147" s="5" t="str">
        <f>IFERROR(TRIM(INDEX(CID_DB[Known Contractor '#2 PN],$D147)),"")</f>
        <v/>
      </c>
      <c r="J147" s="5" t="str">
        <f>IFERROR(TRIM(INDEX(CID_DB[ [ NSN ] ],$D147)),"")</f>
        <v/>
      </c>
      <c r="K147" s="5" t="str">
        <f>IFERROR(TRIM(INDEX(CID_DB[Description],$D147)),"")</f>
        <v/>
      </c>
      <c r="L147" s="24" t="str">
        <f>IFERROR(TRIM(INDEX(CID_DB[Commercial Status],$D147)),"")</f>
        <v/>
      </c>
    </row>
    <row r="148" spans="2:12" x14ac:dyDescent="0.35">
      <c r="B148" s="15"/>
      <c r="D148" s="17" t="str">
        <f t="array" ref="D148">IFERROR(IF($B148&lt;&gt;"",LARGE(IF(ISNUMBER(SEARCH(TRIM(SUBSTITUTE($B148,"-","")),CID_DB[Search Key])),ROW(CID_DB[Search Key]),""),1)-1,""),"")</f>
        <v/>
      </c>
      <c r="F148" s="23" t="str">
        <f>IF($B148&lt;&gt;"",COUNTIFS(CID_DB[Search Key],"*"&amp;TRIM(SUBSTITUTE(B148,"-",""))&amp;"*"),"")</f>
        <v/>
      </c>
      <c r="G148" s="23" t="str">
        <f>IFERROR(TRIM(INDEX(CID_DB[Case No],$D148)),"")</f>
        <v/>
      </c>
      <c r="H148" s="5" t="str">
        <f>IFERROR(TRIM(INDEX(CID_DB[Known Contractor '#1 PN],$D148)),"")</f>
        <v/>
      </c>
      <c r="I148" s="5" t="str">
        <f>IFERROR(TRIM(INDEX(CID_DB[Known Contractor '#2 PN],$D148)),"")</f>
        <v/>
      </c>
      <c r="J148" s="5" t="str">
        <f>IFERROR(TRIM(INDEX(CID_DB[ [ NSN ] ],$D148)),"")</f>
        <v/>
      </c>
      <c r="K148" s="5" t="str">
        <f>IFERROR(TRIM(INDEX(CID_DB[Description],$D148)),"")</f>
        <v/>
      </c>
      <c r="L148" s="24" t="str">
        <f>IFERROR(TRIM(INDEX(CID_DB[Commercial Status],$D148)),"")</f>
        <v/>
      </c>
    </row>
    <row r="149" spans="2:12" x14ac:dyDescent="0.35">
      <c r="B149" s="15"/>
      <c r="D149" s="17" t="str">
        <f t="array" ref="D149">IFERROR(IF($B149&lt;&gt;"",LARGE(IF(ISNUMBER(SEARCH(TRIM(SUBSTITUTE($B149,"-","")),CID_DB[Search Key])),ROW(CID_DB[Search Key]),""),1)-1,""),"")</f>
        <v/>
      </c>
      <c r="F149" s="23" t="str">
        <f>IF($B149&lt;&gt;"",COUNTIFS(CID_DB[Search Key],"*"&amp;TRIM(SUBSTITUTE(B149,"-",""))&amp;"*"),"")</f>
        <v/>
      </c>
      <c r="G149" s="23" t="str">
        <f>IFERROR(TRIM(INDEX(CID_DB[Case No],$D149)),"")</f>
        <v/>
      </c>
      <c r="H149" s="5" t="str">
        <f>IFERROR(TRIM(INDEX(CID_DB[Known Contractor '#1 PN],$D149)),"")</f>
        <v/>
      </c>
      <c r="I149" s="5" t="str">
        <f>IFERROR(TRIM(INDEX(CID_DB[Known Contractor '#2 PN],$D149)),"")</f>
        <v/>
      </c>
      <c r="J149" s="5" t="str">
        <f>IFERROR(TRIM(INDEX(CID_DB[ [ NSN ] ],$D149)),"")</f>
        <v/>
      </c>
      <c r="K149" s="5" t="str">
        <f>IFERROR(TRIM(INDEX(CID_DB[Description],$D149)),"")</f>
        <v/>
      </c>
      <c r="L149" s="24" t="str">
        <f>IFERROR(TRIM(INDEX(CID_DB[Commercial Status],$D149)),"")</f>
        <v/>
      </c>
    </row>
    <row r="150" spans="2:12" x14ac:dyDescent="0.35">
      <c r="B150" s="15"/>
      <c r="D150" s="17" t="str">
        <f t="array" ref="D150">IFERROR(IF($B150&lt;&gt;"",LARGE(IF(ISNUMBER(SEARCH(TRIM(SUBSTITUTE($B150,"-","")),CID_DB[Search Key])),ROW(CID_DB[Search Key]),""),1)-1,""),"")</f>
        <v/>
      </c>
      <c r="F150" s="23" t="str">
        <f>IF($B150&lt;&gt;"",COUNTIFS(CID_DB[Search Key],"*"&amp;TRIM(SUBSTITUTE(B150,"-",""))&amp;"*"),"")</f>
        <v/>
      </c>
      <c r="G150" s="23" t="str">
        <f>IFERROR(TRIM(INDEX(CID_DB[Case No],$D150)),"")</f>
        <v/>
      </c>
      <c r="H150" s="5" t="str">
        <f>IFERROR(TRIM(INDEX(CID_DB[Known Contractor '#1 PN],$D150)),"")</f>
        <v/>
      </c>
      <c r="I150" s="5" t="str">
        <f>IFERROR(TRIM(INDEX(CID_DB[Known Contractor '#2 PN],$D150)),"")</f>
        <v/>
      </c>
      <c r="J150" s="5" t="str">
        <f>IFERROR(TRIM(INDEX(CID_DB[ [ NSN ] ],$D150)),"")</f>
        <v/>
      </c>
      <c r="K150" s="5" t="str">
        <f>IFERROR(TRIM(INDEX(CID_DB[Description],$D150)),"")</f>
        <v/>
      </c>
      <c r="L150" s="24" t="str">
        <f>IFERROR(TRIM(INDEX(CID_DB[Commercial Status],$D150)),"")</f>
        <v/>
      </c>
    </row>
    <row r="151" spans="2:12" x14ac:dyDescent="0.35">
      <c r="B151" s="15"/>
      <c r="D151" s="17" t="str">
        <f t="array" ref="D151">IFERROR(IF($B151&lt;&gt;"",LARGE(IF(ISNUMBER(SEARCH(TRIM(SUBSTITUTE($B151,"-","")),CID_DB[Search Key])),ROW(CID_DB[Search Key]),""),1)-1,""),"")</f>
        <v/>
      </c>
      <c r="F151" s="23" t="str">
        <f>IF($B151&lt;&gt;"",COUNTIFS(CID_DB[Search Key],"*"&amp;TRIM(SUBSTITUTE(B151,"-",""))&amp;"*"),"")</f>
        <v/>
      </c>
      <c r="G151" s="23" t="str">
        <f>IFERROR(TRIM(INDEX(CID_DB[Case No],$D151)),"")</f>
        <v/>
      </c>
      <c r="H151" s="5" t="str">
        <f>IFERROR(TRIM(INDEX(CID_DB[Known Contractor '#1 PN],$D151)),"")</f>
        <v/>
      </c>
      <c r="I151" s="5" t="str">
        <f>IFERROR(TRIM(INDEX(CID_DB[Known Contractor '#2 PN],$D151)),"")</f>
        <v/>
      </c>
      <c r="J151" s="5" t="str">
        <f>IFERROR(TRIM(INDEX(CID_DB[ [ NSN ] ],$D151)),"")</f>
        <v/>
      </c>
      <c r="K151" s="5" t="str">
        <f>IFERROR(TRIM(INDEX(CID_DB[Description],$D151)),"")</f>
        <v/>
      </c>
      <c r="L151" s="24" t="str">
        <f>IFERROR(TRIM(INDEX(CID_DB[Commercial Status],$D151)),"")</f>
        <v/>
      </c>
    </row>
    <row r="152" spans="2:12" x14ac:dyDescent="0.35">
      <c r="B152" s="15"/>
      <c r="D152" s="17" t="str">
        <f t="array" ref="D152">IFERROR(IF($B152&lt;&gt;"",LARGE(IF(ISNUMBER(SEARCH(TRIM(SUBSTITUTE($B152,"-","")),CID_DB[Search Key])),ROW(CID_DB[Search Key]),""),1)-1,""),"")</f>
        <v/>
      </c>
      <c r="F152" s="23" t="str">
        <f>IF($B152&lt;&gt;"",COUNTIFS(CID_DB[Search Key],"*"&amp;TRIM(SUBSTITUTE(B152,"-",""))&amp;"*"),"")</f>
        <v/>
      </c>
      <c r="G152" s="23" t="str">
        <f>IFERROR(TRIM(INDEX(CID_DB[Case No],$D152)),"")</f>
        <v/>
      </c>
      <c r="H152" s="5" t="str">
        <f>IFERROR(TRIM(INDEX(CID_DB[Known Contractor '#1 PN],$D152)),"")</f>
        <v/>
      </c>
      <c r="I152" s="5" t="str">
        <f>IFERROR(TRIM(INDEX(CID_DB[Known Contractor '#2 PN],$D152)),"")</f>
        <v/>
      </c>
      <c r="J152" s="5" t="str">
        <f>IFERROR(TRIM(INDEX(CID_DB[ [ NSN ] ],$D152)),"")</f>
        <v/>
      </c>
      <c r="K152" s="5" t="str">
        <f>IFERROR(TRIM(INDEX(CID_DB[Description],$D152)),"")</f>
        <v/>
      </c>
      <c r="L152" s="24" t="str">
        <f>IFERROR(TRIM(INDEX(CID_DB[Commercial Status],$D152)),"")</f>
        <v/>
      </c>
    </row>
    <row r="153" spans="2:12" x14ac:dyDescent="0.35">
      <c r="B153" s="15"/>
      <c r="D153" s="17" t="str">
        <f t="array" ref="D153">IFERROR(IF($B153&lt;&gt;"",LARGE(IF(ISNUMBER(SEARCH(TRIM(SUBSTITUTE($B153,"-","")),CID_DB[Search Key])),ROW(CID_DB[Search Key]),""),1)-1,""),"")</f>
        <v/>
      </c>
      <c r="F153" s="23" t="str">
        <f>IF($B153&lt;&gt;"",COUNTIFS(CID_DB[Search Key],"*"&amp;TRIM(SUBSTITUTE(B153,"-",""))&amp;"*"),"")</f>
        <v/>
      </c>
      <c r="G153" s="23" t="str">
        <f>IFERROR(TRIM(INDEX(CID_DB[Case No],$D153)),"")</f>
        <v/>
      </c>
      <c r="H153" s="5" t="str">
        <f>IFERROR(TRIM(INDEX(CID_DB[Known Contractor '#1 PN],$D153)),"")</f>
        <v/>
      </c>
      <c r="I153" s="5" t="str">
        <f>IFERROR(TRIM(INDEX(CID_DB[Known Contractor '#2 PN],$D153)),"")</f>
        <v/>
      </c>
      <c r="J153" s="5" t="str">
        <f>IFERROR(TRIM(INDEX(CID_DB[ [ NSN ] ],$D153)),"")</f>
        <v/>
      </c>
      <c r="K153" s="5" t="str">
        <f>IFERROR(TRIM(INDEX(CID_DB[Description],$D153)),"")</f>
        <v/>
      </c>
      <c r="L153" s="24" t="str">
        <f>IFERROR(TRIM(INDEX(CID_DB[Commercial Status],$D153)),"")</f>
        <v/>
      </c>
    </row>
    <row r="154" spans="2:12" x14ac:dyDescent="0.35">
      <c r="B154" s="15"/>
      <c r="D154" s="17" t="str">
        <f t="array" ref="D154">IFERROR(IF($B154&lt;&gt;"",LARGE(IF(ISNUMBER(SEARCH(TRIM(SUBSTITUTE($B154,"-","")),CID_DB[Search Key])),ROW(CID_DB[Search Key]),""),1)-1,""),"")</f>
        <v/>
      </c>
      <c r="F154" s="23" t="str">
        <f>IF($B154&lt;&gt;"",COUNTIFS(CID_DB[Search Key],"*"&amp;TRIM(SUBSTITUTE(B154,"-",""))&amp;"*"),"")</f>
        <v/>
      </c>
      <c r="G154" s="23" t="str">
        <f>IFERROR(TRIM(INDEX(CID_DB[Case No],$D154)),"")</f>
        <v/>
      </c>
      <c r="H154" s="5" t="str">
        <f>IFERROR(TRIM(INDEX(CID_DB[Known Contractor '#1 PN],$D154)),"")</f>
        <v/>
      </c>
      <c r="I154" s="5" t="str">
        <f>IFERROR(TRIM(INDEX(CID_DB[Known Contractor '#2 PN],$D154)),"")</f>
        <v/>
      </c>
      <c r="J154" s="5" t="str">
        <f>IFERROR(TRIM(INDEX(CID_DB[ [ NSN ] ],$D154)),"")</f>
        <v/>
      </c>
      <c r="K154" s="5" t="str">
        <f>IFERROR(TRIM(INDEX(CID_DB[Description],$D154)),"")</f>
        <v/>
      </c>
      <c r="L154" s="24" t="str">
        <f>IFERROR(TRIM(INDEX(CID_DB[Commercial Status],$D154)),"")</f>
        <v/>
      </c>
    </row>
    <row r="155" spans="2:12" x14ac:dyDescent="0.35">
      <c r="B155" s="15"/>
      <c r="D155" s="17" t="str">
        <f t="array" ref="D155">IFERROR(IF($B155&lt;&gt;"",LARGE(IF(ISNUMBER(SEARCH(TRIM(SUBSTITUTE($B155,"-","")),CID_DB[Search Key])),ROW(CID_DB[Search Key]),""),1)-1,""),"")</f>
        <v/>
      </c>
      <c r="F155" s="23" t="str">
        <f>IF($B155&lt;&gt;"",COUNTIFS(CID_DB[Search Key],"*"&amp;TRIM(SUBSTITUTE(B155,"-",""))&amp;"*"),"")</f>
        <v/>
      </c>
      <c r="G155" s="23" t="str">
        <f>IFERROR(TRIM(INDEX(CID_DB[Case No],$D155)),"")</f>
        <v/>
      </c>
      <c r="H155" s="5" t="str">
        <f>IFERROR(TRIM(INDEX(CID_DB[Known Contractor '#1 PN],$D155)),"")</f>
        <v/>
      </c>
      <c r="I155" s="5" t="str">
        <f>IFERROR(TRIM(INDEX(CID_DB[Known Contractor '#2 PN],$D155)),"")</f>
        <v/>
      </c>
      <c r="J155" s="5" t="str">
        <f>IFERROR(TRIM(INDEX(CID_DB[ [ NSN ] ],$D155)),"")</f>
        <v/>
      </c>
      <c r="K155" s="5" t="str">
        <f>IFERROR(TRIM(INDEX(CID_DB[Description],$D155)),"")</f>
        <v/>
      </c>
      <c r="L155" s="24" t="str">
        <f>IFERROR(TRIM(INDEX(CID_DB[Commercial Status],$D155)),"")</f>
        <v/>
      </c>
    </row>
    <row r="156" spans="2:12" x14ac:dyDescent="0.35">
      <c r="B156" s="15"/>
      <c r="D156" s="17" t="str">
        <f t="array" ref="D156">IFERROR(IF($B156&lt;&gt;"",LARGE(IF(ISNUMBER(SEARCH(TRIM(SUBSTITUTE($B156,"-","")),CID_DB[Search Key])),ROW(CID_DB[Search Key]),""),1)-1,""),"")</f>
        <v/>
      </c>
      <c r="F156" s="23" t="str">
        <f>IF($B156&lt;&gt;"",COUNTIFS(CID_DB[Search Key],"*"&amp;TRIM(SUBSTITUTE(B156,"-",""))&amp;"*"),"")</f>
        <v/>
      </c>
      <c r="G156" s="23" t="str">
        <f>IFERROR(TRIM(INDEX(CID_DB[Case No],$D156)),"")</f>
        <v/>
      </c>
      <c r="H156" s="5" t="str">
        <f>IFERROR(TRIM(INDEX(CID_DB[Known Contractor '#1 PN],$D156)),"")</f>
        <v/>
      </c>
      <c r="I156" s="5" t="str">
        <f>IFERROR(TRIM(INDEX(CID_DB[Known Contractor '#2 PN],$D156)),"")</f>
        <v/>
      </c>
      <c r="J156" s="5" t="str">
        <f>IFERROR(TRIM(INDEX(CID_DB[ [ NSN ] ],$D156)),"")</f>
        <v/>
      </c>
      <c r="K156" s="5" t="str">
        <f>IFERROR(TRIM(INDEX(CID_DB[Description],$D156)),"")</f>
        <v/>
      </c>
      <c r="L156" s="24" t="str">
        <f>IFERROR(TRIM(INDEX(CID_DB[Commercial Status],$D156)),"")</f>
        <v/>
      </c>
    </row>
    <row r="157" spans="2:12" x14ac:dyDescent="0.35">
      <c r="B157" s="15"/>
      <c r="D157" s="17" t="str">
        <f t="array" ref="D157">IFERROR(IF($B157&lt;&gt;"",LARGE(IF(ISNUMBER(SEARCH(TRIM(SUBSTITUTE($B157,"-","")),CID_DB[Search Key])),ROW(CID_DB[Search Key]),""),1)-1,""),"")</f>
        <v/>
      </c>
      <c r="F157" s="23" t="str">
        <f>IF($B157&lt;&gt;"",COUNTIFS(CID_DB[Search Key],"*"&amp;TRIM(SUBSTITUTE(B157,"-",""))&amp;"*"),"")</f>
        <v/>
      </c>
      <c r="G157" s="23" t="str">
        <f>IFERROR(TRIM(INDEX(CID_DB[Case No],$D157)),"")</f>
        <v/>
      </c>
      <c r="H157" s="5" t="str">
        <f>IFERROR(TRIM(INDEX(CID_DB[Known Contractor '#1 PN],$D157)),"")</f>
        <v/>
      </c>
      <c r="I157" s="5" t="str">
        <f>IFERROR(TRIM(INDEX(CID_DB[Known Contractor '#2 PN],$D157)),"")</f>
        <v/>
      </c>
      <c r="J157" s="5" t="str">
        <f>IFERROR(TRIM(INDEX(CID_DB[ [ NSN ] ],$D157)),"")</f>
        <v/>
      </c>
      <c r="K157" s="5" t="str">
        <f>IFERROR(TRIM(INDEX(CID_DB[Description],$D157)),"")</f>
        <v/>
      </c>
      <c r="L157" s="24" t="str">
        <f>IFERROR(TRIM(INDEX(CID_DB[Commercial Status],$D157)),"")</f>
        <v/>
      </c>
    </row>
    <row r="158" spans="2:12" x14ac:dyDescent="0.35">
      <c r="B158" s="15"/>
      <c r="D158" s="17" t="str">
        <f t="array" ref="D158">IFERROR(IF($B158&lt;&gt;"",LARGE(IF(ISNUMBER(SEARCH(TRIM(SUBSTITUTE($B158,"-","")),CID_DB[Search Key])),ROW(CID_DB[Search Key]),""),1)-1,""),"")</f>
        <v/>
      </c>
      <c r="F158" s="23" t="str">
        <f>IF($B158&lt;&gt;"",COUNTIFS(CID_DB[Search Key],"*"&amp;TRIM(SUBSTITUTE(B158,"-",""))&amp;"*"),"")</f>
        <v/>
      </c>
      <c r="G158" s="23" t="str">
        <f>IFERROR(TRIM(INDEX(CID_DB[Case No],$D158)),"")</f>
        <v/>
      </c>
      <c r="H158" s="5" t="str">
        <f>IFERROR(TRIM(INDEX(CID_DB[Known Contractor '#1 PN],$D158)),"")</f>
        <v/>
      </c>
      <c r="I158" s="5" t="str">
        <f>IFERROR(TRIM(INDEX(CID_DB[Known Contractor '#2 PN],$D158)),"")</f>
        <v/>
      </c>
      <c r="J158" s="5" t="str">
        <f>IFERROR(TRIM(INDEX(CID_DB[ [ NSN ] ],$D158)),"")</f>
        <v/>
      </c>
      <c r="K158" s="5" t="str">
        <f>IFERROR(TRIM(INDEX(CID_DB[Description],$D158)),"")</f>
        <v/>
      </c>
      <c r="L158" s="24" t="str">
        <f>IFERROR(TRIM(INDEX(CID_DB[Commercial Status],$D158)),"")</f>
        <v/>
      </c>
    </row>
    <row r="159" spans="2:12" x14ac:dyDescent="0.35">
      <c r="B159" s="15"/>
      <c r="D159" s="17" t="str">
        <f t="array" ref="D159">IFERROR(IF($B159&lt;&gt;"",LARGE(IF(ISNUMBER(SEARCH(TRIM(SUBSTITUTE($B159,"-","")),CID_DB[Search Key])),ROW(CID_DB[Search Key]),""),1)-1,""),"")</f>
        <v/>
      </c>
      <c r="F159" s="23" t="str">
        <f>IF($B159&lt;&gt;"",COUNTIFS(CID_DB[Search Key],"*"&amp;TRIM(SUBSTITUTE(B159,"-",""))&amp;"*"),"")</f>
        <v/>
      </c>
      <c r="G159" s="23" t="str">
        <f>IFERROR(TRIM(INDEX(CID_DB[Case No],$D159)),"")</f>
        <v/>
      </c>
      <c r="H159" s="5" t="str">
        <f>IFERROR(TRIM(INDEX(CID_DB[Known Contractor '#1 PN],$D159)),"")</f>
        <v/>
      </c>
      <c r="I159" s="5" t="str">
        <f>IFERROR(TRIM(INDEX(CID_DB[Known Contractor '#2 PN],$D159)),"")</f>
        <v/>
      </c>
      <c r="J159" s="5" t="str">
        <f>IFERROR(TRIM(INDEX(CID_DB[ [ NSN ] ],$D159)),"")</f>
        <v/>
      </c>
      <c r="K159" s="5" t="str">
        <f>IFERROR(TRIM(INDEX(CID_DB[Description],$D159)),"")</f>
        <v/>
      </c>
      <c r="L159" s="24" t="str">
        <f>IFERROR(TRIM(INDEX(CID_DB[Commercial Status],$D159)),"")</f>
        <v/>
      </c>
    </row>
    <row r="160" spans="2:12" x14ac:dyDescent="0.35">
      <c r="B160" s="15"/>
      <c r="D160" s="17" t="str">
        <f t="array" ref="D160">IFERROR(IF($B160&lt;&gt;"",LARGE(IF(ISNUMBER(SEARCH(TRIM(SUBSTITUTE($B160,"-","")),CID_DB[Search Key])),ROW(CID_DB[Search Key]),""),1)-1,""),"")</f>
        <v/>
      </c>
      <c r="F160" s="23" t="str">
        <f>IF($B160&lt;&gt;"",COUNTIFS(CID_DB[Search Key],"*"&amp;TRIM(SUBSTITUTE(B160,"-",""))&amp;"*"),"")</f>
        <v/>
      </c>
      <c r="G160" s="23" t="str">
        <f>IFERROR(TRIM(INDEX(CID_DB[Case No],$D160)),"")</f>
        <v/>
      </c>
      <c r="H160" s="5" t="str">
        <f>IFERROR(TRIM(INDEX(CID_DB[Known Contractor '#1 PN],$D160)),"")</f>
        <v/>
      </c>
      <c r="I160" s="5" t="str">
        <f>IFERROR(TRIM(INDEX(CID_DB[Known Contractor '#2 PN],$D160)),"")</f>
        <v/>
      </c>
      <c r="J160" s="5" t="str">
        <f>IFERROR(TRIM(INDEX(CID_DB[ [ NSN ] ],$D160)),"")</f>
        <v/>
      </c>
      <c r="K160" s="5" t="str">
        <f>IFERROR(TRIM(INDEX(CID_DB[Description],$D160)),"")</f>
        <v/>
      </c>
      <c r="L160" s="24" t="str">
        <f>IFERROR(TRIM(INDEX(CID_DB[Commercial Status],$D160)),"")</f>
        <v/>
      </c>
    </row>
    <row r="161" spans="2:12" x14ac:dyDescent="0.35">
      <c r="B161" s="15"/>
      <c r="D161" s="17" t="str">
        <f t="array" ref="D161">IFERROR(IF($B161&lt;&gt;"",LARGE(IF(ISNUMBER(SEARCH(TRIM(SUBSTITUTE($B161,"-","")),CID_DB[Search Key])),ROW(CID_DB[Search Key]),""),1)-1,""),"")</f>
        <v/>
      </c>
      <c r="F161" s="23" t="str">
        <f>IF($B161&lt;&gt;"",COUNTIFS(CID_DB[Search Key],"*"&amp;TRIM(SUBSTITUTE(B161,"-",""))&amp;"*"),"")</f>
        <v/>
      </c>
      <c r="G161" s="23" t="str">
        <f>IFERROR(TRIM(INDEX(CID_DB[Case No],$D161)),"")</f>
        <v/>
      </c>
      <c r="H161" s="5" t="str">
        <f>IFERROR(TRIM(INDEX(CID_DB[Known Contractor '#1 PN],$D161)),"")</f>
        <v/>
      </c>
      <c r="I161" s="5" t="str">
        <f>IFERROR(TRIM(INDEX(CID_DB[Known Contractor '#2 PN],$D161)),"")</f>
        <v/>
      </c>
      <c r="J161" s="5" t="str">
        <f>IFERROR(TRIM(INDEX(CID_DB[ [ NSN ] ],$D161)),"")</f>
        <v/>
      </c>
      <c r="K161" s="5" t="str">
        <f>IFERROR(TRIM(INDEX(CID_DB[Description],$D161)),"")</f>
        <v/>
      </c>
      <c r="L161" s="24" t="str">
        <f>IFERROR(TRIM(INDEX(CID_DB[Commercial Status],$D161)),"")</f>
        <v/>
      </c>
    </row>
    <row r="162" spans="2:12" x14ac:dyDescent="0.35">
      <c r="B162" s="15"/>
      <c r="D162" s="17" t="str">
        <f t="array" ref="D162">IFERROR(IF($B162&lt;&gt;"",LARGE(IF(ISNUMBER(SEARCH(TRIM(SUBSTITUTE($B162,"-","")),CID_DB[Search Key])),ROW(CID_DB[Search Key]),""),1)-1,""),"")</f>
        <v/>
      </c>
      <c r="F162" s="23" t="str">
        <f>IF($B162&lt;&gt;"",COUNTIFS(CID_DB[Search Key],"*"&amp;TRIM(SUBSTITUTE(B162,"-",""))&amp;"*"),"")</f>
        <v/>
      </c>
      <c r="G162" s="23" t="str">
        <f>IFERROR(TRIM(INDEX(CID_DB[Case No],$D162)),"")</f>
        <v/>
      </c>
      <c r="H162" s="5" t="str">
        <f>IFERROR(TRIM(INDEX(CID_DB[Known Contractor '#1 PN],$D162)),"")</f>
        <v/>
      </c>
      <c r="I162" s="5" t="str">
        <f>IFERROR(TRIM(INDEX(CID_DB[Known Contractor '#2 PN],$D162)),"")</f>
        <v/>
      </c>
      <c r="J162" s="5" t="str">
        <f>IFERROR(TRIM(INDEX(CID_DB[ [ NSN ] ],$D162)),"")</f>
        <v/>
      </c>
      <c r="K162" s="5" t="str">
        <f>IFERROR(TRIM(INDEX(CID_DB[Description],$D162)),"")</f>
        <v/>
      </c>
      <c r="L162" s="24" t="str">
        <f>IFERROR(TRIM(INDEX(CID_DB[Commercial Status],$D162)),"")</f>
        <v/>
      </c>
    </row>
    <row r="163" spans="2:12" x14ac:dyDescent="0.35">
      <c r="B163" s="15"/>
      <c r="D163" s="17" t="str">
        <f t="array" ref="D163">IFERROR(IF($B163&lt;&gt;"",LARGE(IF(ISNUMBER(SEARCH(TRIM(SUBSTITUTE($B163,"-","")),CID_DB[Search Key])),ROW(CID_DB[Search Key]),""),1)-1,""),"")</f>
        <v/>
      </c>
      <c r="F163" s="23" t="str">
        <f>IF($B163&lt;&gt;"",COUNTIFS(CID_DB[Search Key],"*"&amp;TRIM(SUBSTITUTE(B163,"-",""))&amp;"*"),"")</f>
        <v/>
      </c>
      <c r="G163" s="23" t="str">
        <f>IFERROR(TRIM(INDEX(CID_DB[Case No],$D163)),"")</f>
        <v/>
      </c>
      <c r="H163" s="5" t="str">
        <f>IFERROR(TRIM(INDEX(CID_DB[Known Contractor '#1 PN],$D163)),"")</f>
        <v/>
      </c>
      <c r="I163" s="5" t="str">
        <f>IFERROR(TRIM(INDEX(CID_DB[Known Contractor '#2 PN],$D163)),"")</f>
        <v/>
      </c>
      <c r="J163" s="5" t="str">
        <f>IFERROR(TRIM(INDEX(CID_DB[ [ NSN ] ],$D163)),"")</f>
        <v/>
      </c>
      <c r="K163" s="5" t="str">
        <f>IFERROR(TRIM(INDEX(CID_DB[Description],$D163)),"")</f>
        <v/>
      </c>
      <c r="L163" s="24" t="str">
        <f>IFERROR(TRIM(INDEX(CID_DB[Commercial Status],$D163)),"")</f>
        <v/>
      </c>
    </row>
    <row r="164" spans="2:12" x14ac:dyDescent="0.35">
      <c r="B164" s="15"/>
      <c r="D164" s="17" t="str">
        <f t="array" ref="D164">IFERROR(IF($B164&lt;&gt;"",LARGE(IF(ISNUMBER(SEARCH(TRIM(SUBSTITUTE($B164,"-","")),CID_DB[Search Key])),ROW(CID_DB[Search Key]),""),1)-1,""),"")</f>
        <v/>
      </c>
      <c r="F164" s="23" t="str">
        <f>IF($B164&lt;&gt;"",COUNTIFS(CID_DB[Search Key],"*"&amp;TRIM(SUBSTITUTE(B164,"-",""))&amp;"*"),"")</f>
        <v/>
      </c>
      <c r="G164" s="23" t="str">
        <f>IFERROR(TRIM(INDEX(CID_DB[Case No],$D164)),"")</f>
        <v/>
      </c>
      <c r="H164" s="5" t="str">
        <f>IFERROR(TRIM(INDEX(CID_DB[Known Contractor '#1 PN],$D164)),"")</f>
        <v/>
      </c>
      <c r="I164" s="5" t="str">
        <f>IFERROR(TRIM(INDEX(CID_DB[Known Contractor '#2 PN],$D164)),"")</f>
        <v/>
      </c>
      <c r="J164" s="5" t="str">
        <f>IFERROR(TRIM(INDEX(CID_DB[ [ NSN ] ],$D164)),"")</f>
        <v/>
      </c>
      <c r="K164" s="5" t="str">
        <f>IFERROR(TRIM(INDEX(CID_DB[Description],$D164)),"")</f>
        <v/>
      </c>
      <c r="L164" s="24" t="str">
        <f>IFERROR(TRIM(INDEX(CID_DB[Commercial Status],$D164)),"")</f>
        <v/>
      </c>
    </row>
    <row r="165" spans="2:12" x14ac:dyDescent="0.35">
      <c r="B165" s="15"/>
      <c r="D165" s="17" t="str">
        <f t="array" ref="D165">IFERROR(IF($B165&lt;&gt;"",LARGE(IF(ISNUMBER(SEARCH(TRIM(SUBSTITUTE($B165,"-","")),CID_DB[Search Key])),ROW(CID_DB[Search Key]),""),1)-1,""),"")</f>
        <v/>
      </c>
      <c r="F165" s="23" t="str">
        <f>IF($B165&lt;&gt;"",COUNTIFS(CID_DB[Search Key],"*"&amp;TRIM(SUBSTITUTE(B165,"-",""))&amp;"*"),"")</f>
        <v/>
      </c>
      <c r="G165" s="23" t="str">
        <f>IFERROR(TRIM(INDEX(CID_DB[Case No],$D165)),"")</f>
        <v/>
      </c>
      <c r="H165" s="5" t="str">
        <f>IFERROR(TRIM(INDEX(CID_DB[Known Contractor '#1 PN],$D165)),"")</f>
        <v/>
      </c>
      <c r="I165" s="5" t="str">
        <f>IFERROR(TRIM(INDEX(CID_DB[Known Contractor '#2 PN],$D165)),"")</f>
        <v/>
      </c>
      <c r="J165" s="5" t="str">
        <f>IFERROR(TRIM(INDEX(CID_DB[ [ NSN ] ],$D165)),"")</f>
        <v/>
      </c>
      <c r="K165" s="5" t="str">
        <f>IFERROR(TRIM(INDEX(CID_DB[Description],$D165)),"")</f>
        <v/>
      </c>
      <c r="L165" s="24" t="str">
        <f>IFERROR(TRIM(INDEX(CID_DB[Commercial Status],$D165)),"")</f>
        <v/>
      </c>
    </row>
    <row r="166" spans="2:12" x14ac:dyDescent="0.35">
      <c r="B166" s="15"/>
      <c r="D166" s="17" t="str">
        <f t="array" ref="D166">IFERROR(IF($B166&lt;&gt;"",LARGE(IF(ISNUMBER(SEARCH(TRIM(SUBSTITUTE($B166,"-","")),CID_DB[Search Key])),ROW(CID_DB[Search Key]),""),1)-1,""),"")</f>
        <v/>
      </c>
      <c r="F166" s="23" t="str">
        <f>IF($B166&lt;&gt;"",COUNTIFS(CID_DB[Search Key],"*"&amp;TRIM(SUBSTITUTE(B166,"-",""))&amp;"*"),"")</f>
        <v/>
      </c>
      <c r="G166" s="23" t="str">
        <f>IFERROR(TRIM(INDEX(CID_DB[Case No],$D166)),"")</f>
        <v/>
      </c>
      <c r="H166" s="5" t="str">
        <f>IFERROR(TRIM(INDEX(CID_DB[Known Contractor '#1 PN],$D166)),"")</f>
        <v/>
      </c>
      <c r="I166" s="5" t="str">
        <f>IFERROR(TRIM(INDEX(CID_DB[Known Contractor '#2 PN],$D166)),"")</f>
        <v/>
      </c>
      <c r="J166" s="5" t="str">
        <f>IFERROR(TRIM(INDEX(CID_DB[ [ NSN ] ],$D166)),"")</f>
        <v/>
      </c>
      <c r="K166" s="5" t="str">
        <f>IFERROR(TRIM(INDEX(CID_DB[Description],$D166)),"")</f>
        <v/>
      </c>
      <c r="L166" s="24" t="str">
        <f>IFERROR(TRIM(INDEX(CID_DB[Commercial Status],$D166)),"")</f>
        <v/>
      </c>
    </row>
    <row r="167" spans="2:12" x14ac:dyDescent="0.35">
      <c r="B167" s="15"/>
      <c r="D167" s="17" t="str">
        <f t="array" ref="D167">IFERROR(IF($B167&lt;&gt;"",LARGE(IF(ISNUMBER(SEARCH(TRIM(SUBSTITUTE($B167,"-","")),CID_DB[Search Key])),ROW(CID_DB[Search Key]),""),1)-1,""),"")</f>
        <v/>
      </c>
      <c r="F167" s="23" t="str">
        <f>IF($B167&lt;&gt;"",COUNTIFS(CID_DB[Search Key],"*"&amp;TRIM(SUBSTITUTE(B167,"-",""))&amp;"*"),"")</f>
        <v/>
      </c>
      <c r="G167" s="23" t="str">
        <f>IFERROR(TRIM(INDEX(CID_DB[Case No],$D167)),"")</f>
        <v/>
      </c>
      <c r="H167" s="5" t="str">
        <f>IFERROR(TRIM(INDEX(CID_DB[Known Contractor '#1 PN],$D167)),"")</f>
        <v/>
      </c>
      <c r="I167" s="5" t="str">
        <f>IFERROR(TRIM(INDEX(CID_DB[Known Contractor '#2 PN],$D167)),"")</f>
        <v/>
      </c>
      <c r="J167" s="5" t="str">
        <f>IFERROR(TRIM(INDEX(CID_DB[ [ NSN ] ],$D167)),"")</f>
        <v/>
      </c>
      <c r="K167" s="5" t="str">
        <f>IFERROR(TRIM(INDEX(CID_DB[Description],$D167)),"")</f>
        <v/>
      </c>
      <c r="L167" s="24" t="str">
        <f>IFERROR(TRIM(INDEX(CID_DB[Commercial Status],$D167)),"")</f>
        <v/>
      </c>
    </row>
    <row r="168" spans="2:12" x14ac:dyDescent="0.35">
      <c r="B168" s="15"/>
      <c r="D168" s="17" t="str">
        <f t="array" ref="D168">IFERROR(IF($B168&lt;&gt;"",LARGE(IF(ISNUMBER(SEARCH(TRIM(SUBSTITUTE($B168,"-","")),CID_DB[Search Key])),ROW(CID_DB[Search Key]),""),1)-1,""),"")</f>
        <v/>
      </c>
      <c r="F168" s="23" t="str">
        <f>IF($B168&lt;&gt;"",COUNTIFS(CID_DB[Search Key],"*"&amp;TRIM(SUBSTITUTE(B168,"-",""))&amp;"*"),"")</f>
        <v/>
      </c>
      <c r="G168" s="23" t="str">
        <f>IFERROR(TRIM(INDEX(CID_DB[Case No],$D168)),"")</f>
        <v/>
      </c>
      <c r="H168" s="5" t="str">
        <f>IFERROR(TRIM(INDEX(CID_DB[Known Contractor '#1 PN],$D168)),"")</f>
        <v/>
      </c>
      <c r="I168" s="5" t="str">
        <f>IFERROR(TRIM(INDEX(CID_DB[Known Contractor '#2 PN],$D168)),"")</f>
        <v/>
      </c>
      <c r="J168" s="5" t="str">
        <f>IFERROR(TRIM(INDEX(CID_DB[ [ NSN ] ],$D168)),"")</f>
        <v/>
      </c>
      <c r="K168" s="5" t="str">
        <f>IFERROR(TRIM(INDEX(CID_DB[Description],$D168)),"")</f>
        <v/>
      </c>
      <c r="L168" s="24" t="str">
        <f>IFERROR(TRIM(INDEX(CID_DB[Commercial Status],$D168)),"")</f>
        <v/>
      </c>
    </row>
    <row r="169" spans="2:12" x14ac:dyDescent="0.35">
      <c r="B169" s="15"/>
      <c r="D169" s="17" t="str">
        <f t="array" ref="D169">IFERROR(IF($B169&lt;&gt;"",LARGE(IF(ISNUMBER(SEARCH(TRIM(SUBSTITUTE($B169,"-","")),CID_DB[Search Key])),ROW(CID_DB[Search Key]),""),1)-1,""),"")</f>
        <v/>
      </c>
      <c r="F169" s="23" t="str">
        <f>IF($B169&lt;&gt;"",COUNTIFS(CID_DB[Search Key],"*"&amp;TRIM(SUBSTITUTE(B169,"-",""))&amp;"*"),"")</f>
        <v/>
      </c>
      <c r="G169" s="23" t="str">
        <f>IFERROR(TRIM(INDEX(CID_DB[Case No],$D169)),"")</f>
        <v/>
      </c>
      <c r="H169" s="5" t="str">
        <f>IFERROR(TRIM(INDEX(CID_DB[Known Contractor '#1 PN],$D169)),"")</f>
        <v/>
      </c>
      <c r="I169" s="5" t="str">
        <f>IFERROR(TRIM(INDEX(CID_DB[Known Contractor '#2 PN],$D169)),"")</f>
        <v/>
      </c>
      <c r="J169" s="5" t="str">
        <f>IFERROR(TRIM(INDEX(CID_DB[ [ NSN ] ],$D169)),"")</f>
        <v/>
      </c>
      <c r="K169" s="5" t="str">
        <f>IFERROR(TRIM(INDEX(CID_DB[Description],$D169)),"")</f>
        <v/>
      </c>
      <c r="L169" s="24" t="str">
        <f>IFERROR(TRIM(INDEX(CID_DB[Commercial Status],$D169)),"")</f>
        <v/>
      </c>
    </row>
    <row r="170" spans="2:12" x14ac:dyDescent="0.35">
      <c r="B170" s="15"/>
      <c r="D170" s="17" t="str">
        <f t="array" ref="D170">IFERROR(IF($B170&lt;&gt;"",LARGE(IF(ISNUMBER(SEARCH(TRIM(SUBSTITUTE($B170,"-","")),CID_DB[Search Key])),ROW(CID_DB[Search Key]),""),1)-1,""),"")</f>
        <v/>
      </c>
      <c r="F170" s="23" t="str">
        <f>IF($B170&lt;&gt;"",COUNTIFS(CID_DB[Search Key],"*"&amp;TRIM(SUBSTITUTE(B170,"-",""))&amp;"*"),"")</f>
        <v/>
      </c>
      <c r="G170" s="23" t="str">
        <f>IFERROR(TRIM(INDEX(CID_DB[Case No],$D170)),"")</f>
        <v/>
      </c>
      <c r="H170" s="5" t="str">
        <f>IFERROR(TRIM(INDEX(CID_DB[Known Contractor '#1 PN],$D170)),"")</f>
        <v/>
      </c>
      <c r="I170" s="5" t="str">
        <f>IFERROR(TRIM(INDEX(CID_DB[Known Contractor '#2 PN],$D170)),"")</f>
        <v/>
      </c>
      <c r="J170" s="5" t="str">
        <f>IFERROR(TRIM(INDEX(CID_DB[ [ NSN ] ],$D170)),"")</f>
        <v/>
      </c>
      <c r="K170" s="5" t="str">
        <f>IFERROR(TRIM(INDEX(CID_DB[Description],$D170)),"")</f>
        <v/>
      </c>
      <c r="L170" s="24" t="str">
        <f>IFERROR(TRIM(INDEX(CID_DB[Commercial Status],$D170)),"")</f>
        <v/>
      </c>
    </row>
    <row r="171" spans="2:12" x14ac:dyDescent="0.35">
      <c r="B171" s="15"/>
      <c r="D171" s="17" t="str">
        <f t="array" ref="D171">IFERROR(IF($B171&lt;&gt;"",LARGE(IF(ISNUMBER(SEARCH(TRIM(SUBSTITUTE($B171,"-","")),CID_DB[Search Key])),ROW(CID_DB[Search Key]),""),1)-1,""),"")</f>
        <v/>
      </c>
      <c r="F171" s="23" t="str">
        <f>IF($B171&lt;&gt;"",COUNTIFS(CID_DB[Search Key],"*"&amp;TRIM(SUBSTITUTE(B171,"-",""))&amp;"*"),"")</f>
        <v/>
      </c>
      <c r="G171" s="23" t="str">
        <f>IFERROR(TRIM(INDEX(CID_DB[Case No],$D171)),"")</f>
        <v/>
      </c>
      <c r="H171" s="5" t="str">
        <f>IFERROR(TRIM(INDEX(CID_DB[Known Contractor '#1 PN],$D171)),"")</f>
        <v/>
      </c>
      <c r="I171" s="5" t="str">
        <f>IFERROR(TRIM(INDEX(CID_DB[Known Contractor '#2 PN],$D171)),"")</f>
        <v/>
      </c>
      <c r="J171" s="5" t="str">
        <f>IFERROR(TRIM(INDEX(CID_DB[ [ NSN ] ],$D171)),"")</f>
        <v/>
      </c>
      <c r="K171" s="5" t="str">
        <f>IFERROR(TRIM(INDEX(CID_DB[Description],$D171)),"")</f>
        <v/>
      </c>
      <c r="L171" s="24" t="str">
        <f>IFERROR(TRIM(INDEX(CID_DB[Commercial Status],$D171)),"")</f>
        <v/>
      </c>
    </row>
    <row r="172" spans="2:12" x14ac:dyDescent="0.35">
      <c r="B172" s="15"/>
      <c r="D172" s="17" t="str">
        <f t="array" ref="D172">IFERROR(IF($B172&lt;&gt;"",LARGE(IF(ISNUMBER(SEARCH(TRIM(SUBSTITUTE($B172,"-","")),CID_DB[Search Key])),ROW(CID_DB[Search Key]),""),1)-1,""),"")</f>
        <v/>
      </c>
      <c r="F172" s="23" t="str">
        <f>IF($B172&lt;&gt;"",COUNTIFS(CID_DB[Search Key],"*"&amp;TRIM(SUBSTITUTE(B172,"-",""))&amp;"*"),"")</f>
        <v/>
      </c>
      <c r="G172" s="23" t="str">
        <f>IFERROR(TRIM(INDEX(CID_DB[Case No],$D172)),"")</f>
        <v/>
      </c>
      <c r="H172" s="5" t="str">
        <f>IFERROR(TRIM(INDEX(CID_DB[Known Contractor '#1 PN],$D172)),"")</f>
        <v/>
      </c>
      <c r="I172" s="5" t="str">
        <f>IFERROR(TRIM(INDEX(CID_DB[Known Contractor '#2 PN],$D172)),"")</f>
        <v/>
      </c>
      <c r="J172" s="5" t="str">
        <f>IFERROR(TRIM(INDEX(CID_DB[ [ NSN ] ],$D172)),"")</f>
        <v/>
      </c>
      <c r="K172" s="5" t="str">
        <f>IFERROR(TRIM(INDEX(CID_DB[Description],$D172)),"")</f>
        <v/>
      </c>
      <c r="L172" s="24" t="str">
        <f>IFERROR(TRIM(INDEX(CID_DB[Commercial Status],$D172)),"")</f>
        <v/>
      </c>
    </row>
    <row r="173" spans="2:12" x14ac:dyDescent="0.35">
      <c r="B173" s="15"/>
      <c r="D173" s="17" t="str">
        <f t="array" ref="D173">IFERROR(IF($B173&lt;&gt;"",LARGE(IF(ISNUMBER(SEARCH(TRIM(SUBSTITUTE($B173,"-","")),CID_DB[Search Key])),ROW(CID_DB[Search Key]),""),1)-1,""),"")</f>
        <v/>
      </c>
      <c r="F173" s="23" t="str">
        <f>IF($B173&lt;&gt;"",COUNTIFS(CID_DB[Search Key],"*"&amp;TRIM(SUBSTITUTE(B173,"-",""))&amp;"*"),"")</f>
        <v/>
      </c>
      <c r="G173" s="23" t="str">
        <f>IFERROR(TRIM(INDEX(CID_DB[Case No],$D173)),"")</f>
        <v/>
      </c>
      <c r="H173" s="5" t="str">
        <f>IFERROR(TRIM(INDEX(CID_DB[Known Contractor '#1 PN],$D173)),"")</f>
        <v/>
      </c>
      <c r="I173" s="5" t="str">
        <f>IFERROR(TRIM(INDEX(CID_DB[Known Contractor '#2 PN],$D173)),"")</f>
        <v/>
      </c>
      <c r="J173" s="5" t="str">
        <f>IFERROR(TRIM(INDEX(CID_DB[ [ NSN ] ],$D173)),"")</f>
        <v/>
      </c>
      <c r="K173" s="5" t="str">
        <f>IFERROR(TRIM(INDEX(CID_DB[Description],$D173)),"")</f>
        <v/>
      </c>
      <c r="L173" s="24" t="str">
        <f>IFERROR(TRIM(INDEX(CID_DB[Commercial Status],$D173)),"")</f>
        <v/>
      </c>
    </row>
    <row r="174" spans="2:12" x14ac:dyDescent="0.35">
      <c r="B174" s="15"/>
      <c r="D174" s="17" t="str">
        <f t="array" ref="D174">IFERROR(IF($B174&lt;&gt;"",LARGE(IF(ISNUMBER(SEARCH(TRIM(SUBSTITUTE($B174,"-","")),CID_DB[Search Key])),ROW(CID_DB[Search Key]),""),1)-1,""),"")</f>
        <v/>
      </c>
      <c r="F174" s="23" t="str">
        <f>IF($B174&lt;&gt;"",COUNTIFS(CID_DB[Search Key],"*"&amp;TRIM(SUBSTITUTE(B174,"-",""))&amp;"*"),"")</f>
        <v/>
      </c>
      <c r="G174" s="23" t="str">
        <f>IFERROR(TRIM(INDEX(CID_DB[Case No],$D174)),"")</f>
        <v/>
      </c>
      <c r="H174" s="5" t="str">
        <f>IFERROR(TRIM(INDEX(CID_DB[Known Contractor '#1 PN],$D174)),"")</f>
        <v/>
      </c>
      <c r="I174" s="5" t="str">
        <f>IFERROR(TRIM(INDEX(CID_DB[Known Contractor '#2 PN],$D174)),"")</f>
        <v/>
      </c>
      <c r="J174" s="5" t="str">
        <f>IFERROR(TRIM(INDEX(CID_DB[ [ NSN ] ],$D174)),"")</f>
        <v/>
      </c>
      <c r="K174" s="5" t="str">
        <f>IFERROR(TRIM(INDEX(CID_DB[Description],$D174)),"")</f>
        <v/>
      </c>
      <c r="L174" s="24" t="str">
        <f>IFERROR(TRIM(INDEX(CID_DB[Commercial Status],$D174)),"")</f>
        <v/>
      </c>
    </row>
    <row r="175" spans="2:12" x14ac:dyDescent="0.35">
      <c r="B175" s="15"/>
      <c r="D175" s="17" t="str">
        <f t="array" ref="D175">IFERROR(IF($B175&lt;&gt;"",LARGE(IF(ISNUMBER(SEARCH(TRIM(SUBSTITUTE($B175,"-","")),CID_DB[Search Key])),ROW(CID_DB[Search Key]),""),1)-1,""),"")</f>
        <v/>
      </c>
      <c r="F175" s="23" t="str">
        <f>IF($B175&lt;&gt;"",COUNTIFS(CID_DB[Search Key],"*"&amp;TRIM(SUBSTITUTE(B175,"-",""))&amp;"*"),"")</f>
        <v/>
      </c>
      <c r="G175" s="23" t="str">
        <f>IFERROR(TRIM(INDEX(CID_DB[Case No],$D175)),"")</f>
        <v/>
      </c>
      <c r="H175" s="5" t="str">
        <f>IFERROR(TRIM(INDEX(CID_DB[Known Contractor '#1 PN],$D175)),"")</f>
        <v/>
      </c>
      <c r="I175" s="5" t="str">
        <f>IFERROR(TRIM(INDEX(CID_DB[Known Contractor '#2 PN],$D175)),"")</f>
        <v/>
      </c>
      <c r="J175" s="5" t="str">
        <f>IFERROR(TRIM(INDEX(CID_DB[ [ NSN ] ],$D175)),"")</f>
        <v/>
      </c>
      <c r="K175" s="5" t="str">
        <f>IFERROR(TRIM(INDEX(CID_DB[Description],$D175)),"")</f>
        <v/>
      </c>
      <c r="L175" s="24" t="str">
        <f>IFERROR(TRIM(INDEX(CID_DB[Commercial Status],$D175)),"")</f>
        <v/>
      </c>
    </row>
    <row r="176" spans="2:12" x14ac:dyDescent="0.35">
      <c r="B176" s="15"/>
      <c r="D176" s="17" t="str">
        <f t="array" ref="D176">IFERROR(IF($B176&lt;&gt;"",LARGE(IF(ISNUMBER(SEARCH(TRIM(SUBSTITUTE($B176,"-","")),CID_DB[Search Key])),ROW(CID_DB[Search Key]),""),1)-1,""),"")</f>
        <v/>
      </c>
      <c r="F176" s="23" t="str">
        <f>IF($B176&lt;&gt;"",COUNTIFS(CID_DB[Search Key],"*"&amp;TRIM(SUBSTITUTE(B176,"-",""))&amp;"*"),"")</f>
        <v/>
      </c>
      <c r="G176" s="23" t="str">
        <f>IFERROR(TRIM(INDEX(CID_DB[Case No],$D176)),"")</f>
        <v/>
      </c>
      <c r="H176" s="5" t="str">
        <f>IFERROR(TRIM(INDEX(CID_DB[Known Contractor '#1 PN],$D176)),"")</f>
        <v/>
      </c>
      <c r="I176" s="5" t="str">
        <f>IFERROR(TRIM(INDEX(CID_DB[Known Contractor '#2 PN],$D176)),"")</f>
        <v/>
      </c>
      <c r="J176" s="5" t="str">
        <f>IFERROR(TRIM(INDEX(CID_DB[ [ NSN ] ],$D176)),"")</f>
        <v/>
      </c>
      <c r="K176" s="5" t="str">
        <f>IFERROR(TRIM(INDEX(CID_DB[Description],$D176)),"")</f>
        <v/>
      </c>
      <c r="L176" s="24" t="str">
        <f>IFERROR(TRIM(INDEX(CID_DB[Commercial Status],$D176)),"")</f>
        <v/>
      </c>
    </row>
    <row r="177" spans="2:12" x14ac:dyDescent="0.35">
      <c r="B177" s="15"/>
      <c r="D177" s="17" t="str">
        <f t="array" ref="D177">IFERROR(IF($B177&lt;&gt;"",LARGE(IF(ISNUMBER(SEARCH(TRIM(SUBSTITUTE($B177,"-","")),CID_DB[Search Key])),ROW(CID_DB[Search Key]),""),1)-1,""),"")</f>
        <v/>
      </c>
      <c r="F177" s="23" t="str">
        <f>IF($B177&lt;&gt;"",COUNTIFS(CID_DB[Search Key],"*"&amp;TRIM(SUBSTITUTE(B177,"-",""))&amp;"*"),"")</f>
        <v/>
      </c>
      <c r="G177" s="23" t="str">
        <f>IFERROR(TRIM(INDEX(CID_DB[Case No],$D177)),"")</f>
        <v/>
      </c>
      <c r="H177" s="5" t="str">
        <f>IFERROR(TRIM(INDEX(CID_DB[Known Contractor '#1 PN],$D177)),"")</f>
        <v/>
      </c>
      <c r="I177" s="5" t="str">
        <f>IFERROR(TRIM(INDEX(CID_DB[Known Contractor '#2 PN],$D177)),"")</f>
        <v/>
      </c>
      <c r="J177" s="5" t="str">
        <f>IFERROR(TRIM(INDEX(CID_DB[ [ NSN ] ],$D177)),"")</f>
        <v/>
      </c>
      <c r="K177" s="5" t="str">
        <f>IFERROR(TRIM(INDEX(CID_DB[Description],$D177)),"")</f>
        <v/>
      </c>
      <c r="L177" s="24" t="str">
        <f>IFERROR(TRIM(INDEX(CID_DB[Commercial Status],$D177)),"")</f>
        <v/>
      </c>
    </row>
    <row r="178" spans="2:12" x14ac:dyDescent="0.35">
      <c r="B178" s="15"/>
      <c r="D178" s="17" t="str">
        <f t="array" ref="D178">IFERROR(IF($B178&lt;&gt;"",LARGE(IF(ISNUMBER(SEARCH(TRIM(SUBSTITUTE($B178,"-","")),CID_DB[Search Key])),ROW(CID_DB[Search Key]),""),1)-1,""),"")</f>
        <v/>
      </c>
      <c r="F178" s="23" t="str">
        <f>IF($B178&lt;&gt;"",COUNTIFS(CID_DB[Search Key],"*"&amp;TRIM(SUBSTITUTE(B178,"-",""))&amp;"*"),"")</f>
        <v/>
      </c>
      <c r="G178" s="23" t="str">
        <f>IFERROR(TRIM(INDEX(CID_DB[Case No],$D178)),"")</f>
        <v/>
      </c>
      <c r="H178" s="5" t="str">
        <f>IFERROR(TRIM(INDEX(CID_DB[Known Contractor '#1 PN],$D178)),"")</f>
        <v/>
      </c>
      <c r="I178" s="5" t="str">
        <f>IFERROR(TRIM(INDEX(CID_DB[Known Contractor '#2 PN],$D178)),"")</f>
        <v/>
      </c>
      <c r="J178" s="5" t="str">
        <f>IFERROR(TRIM(INDEX(CID_DB[ [ NSN ] ],$D178)),"")</f>
        <v/>
      </c>
      <c r="K178" s="5" t="str">
        <f>IFERROR(TRIM(INDEX(CID_DB[Description],$D178)),"")</f>
        <v/>
      </c>
      <c r="L178" s="24" t="str">
        <f>IFERROR(TRIM(INDEX(CID_DB[Commercial Status],$D178)),"")</f>
        <v/>
      </c>
    </row>
    <row r="179" spans="2:12" x14ac:dyDescent="0.35">
      <c r="B179" s="15"/>
      <c r="D179" s="17" t="str">
        <f t="array" ref="D179">IFERROR(IF($B179&lt;&gt;"",LARGE(IF(ISNUMBER(SEARCH(TRIM(SUBSTITUTE($B179,"-","")),CID_DB[Search Key])),ROW(CID_DB[Search Key]),""),1)-1,""),"")</f>
        <v/>
      </c>
      <c r="F179" s="23" t="str">
        <f>IF($B179&lt;&gt;"",COUNTIFS(CID_DB[Search Key],"*"&amp;TRIM(SUBSTITUTE(B179,"-",""))&amp;"*"),"")</f>
        <v/>
      </c>
      <c r="G179" s="23" t="str">
        <f>IFERROR(TRIM(INDEX(CID_DB[Case No],$D179)),"")</f>
        <v/>
      </c>
      <c r="H179" s="5" t="str">
        <f>IFERROR(TRIM(INDEX(CID_DB[Known Contractor '#1 PN],$D179)),"")</f>
        <v/>
      </c>
      <c r="I179" s="5" t="str">
        <f>IFERROR(TRIM(INDEX(CID_DB[Known Contractor '#2 PN],$D179)),"")</f>
        <v/>
      </c>
      <c r="J179" s="5" t="str">
        <f>IFERROR(TRIM(INDEX(CID_DB[ [ NSN ] ],$D179)),"")</f>
        <v/>
      </c>
      <c r="K179" s="5" t="str">
        <f>IFERROR(TRIM(INDEX(CID_DB[Description],$D179)),"")</f>
        <v/>
      </c>
      <c r="L179" s="24" t="str">
        <f>IFERROR(TRIM(INDEX(CID_DB[Commercial Status],$D179)),"")</f>
        <v/>
      </c>
    </row>
    <row r="180" spans="2:12" x14ac:dyDescent="0.35">
      <c r="B180" s="15"/>
      <c r="D180" s="17" t="str">
        <f t="array" ref="D180">IFERROR(IF($B180&lt;&gt;"",LARGE(IF(ISNUMBER(SEARCH(TRIM(SUBSTITUTE($B180,"-","")),CID_DB[Search Key])),ROW(CID_DB[Search Key]),""),1)-1,""),"")</f>
        <v/>
      </c>
      <c r="F180" s="23" t="str">
        <f>IF($B180&lt;&gt;"",COUNTIFS(CID_DB[Search Key],"*"&amp;TRIM(SUBSTITUTE(B180,"-",""))&amp;"*"),"")</f>
        <v/>
      </c>
      <c r="G180" s="23" t="str">
        <f>IFERROR(TRIM(INDEX(CID_DB[Case No],$D180)),"")</f>
        <v/>
      </c>
      <c r="H180" s="5" t="str">
        <f>IFERROR(TRIM(INDEX(CID_DB[Known Contractor '#1 PN],$D180)),"")</f>
        <v/>
      </c>
      <c r="I180" s="5" t="str">
        <f>IFERROR(TRIM(INDEX(CID_DB[Known Contractor '#2 PN],$D180)),"")</f>
        <v/>
      </c>
      <c r="J180" s="5" t="str">
        <f>IFERROR(TRIM(INDEX(CID_DB[ [ NSN ] ],$D180)),"")</f>
        <v/>
      </c>
      <c r="K180" s="5" t="str">
        <f>IFERROR(TRIM(INDEX(CID_DB[Description],$D180)),"")</f>
        <v/>
      </c>
      <c r="L180" s="24" t="str">
        <f>IFERROR(TRIM(INDEX(CID_DB[Commercial Status],$D180)),"")</f>
        <v/>
      </c>
    </row>
    <row r="181" spans="2:12" x14ac:dyDescent="0.35">
      <c r="B181" s="15"/>
      <c r="D181" s="17" t="str">
        <f t="array" ref="D181">IFERROR(IF($B181&lt;&gt;"",LARGE(IF(ISNUMBER(SEARCH(TRIM(SUBSTITUTE($B181,"-","")),CID_DB[Search Key])),ROW(CID_DB[Search Key]),""),1)-1,""),"")</f>
        <v/>
      </c>
      <c r="F181" s="23" t="str">
        <f>IF($B181&lt;&gt;"",COUNTIFS(CID_DB[Search Key],"*"&amp;TRIM(SUBSTITUTE(B181,"-",""))&amp;"*"),"")</f>
        <v/>
      </c>
      <c r="G181" s="23" t="str">
        <f>IFERROR(TRIM(INDEX(CID_DB[Case No],$D181)),"")</f>
        <v/>
      </c>
      <c r="H181" s="5" t="str">
        <f>IFERROR(TRIM(INDEX(CID_DB[Known Contractor '#1 PN],$D181)),"")</f>
        <v/>
      </c>
      <c r="I181" s="5" t="str">
        <f>IFERROR(TRIM(INDEX(CID_DB[Known Contractor '#2 PN],$D181)),"")</f>
        <v/>
      </c>
      <c r="J181" s="5" t="str">
        <f>IFERROR(TRIM(INDEX(CID_DB[ [ NSN ] ],$D181)),"")</f>
        <v/>
      </c>
      <c r="K181" s="5" t="str">
        <f>IFERROR(TRIM(INDEX(CID_DB[Description],$D181)),"")</f>
        <v/>
      </c>
      <c r="L181" s="24" t="str">
        <f>IFERROR(TRIM(INDEX(CID_DB[Commercial Status],$D181)),"")</f>
        <v/>
      </c>
    </row>
    <row r="182" spans="2:12" x14ac:dyDescent="0.35">
      <c r="B182" s="15"/>
      <c r="D182" s="17" t="str">
        <f t="array" ref="D182">IFERROR(IF($B182&lt;&gt;"",LARGE(IF(ISNUMBER(SEARCH(TRIM(SUBSTITUTE($B182,"-","")),CID_DB[Search Key])),ROW(CID_DB[Search Key]),""),1)-1,""),"")</f>
        <v/>
      </c>
      <c r="F182" s="23" t="str">
        <f>IF($B182&lt;&gt;"",COUNTIFS(CID_DB[Search Key],"*"&amp;TRIM(SUBSTITUTE(B182,"-",""))&amp;"*"),"")</f>
        <v/>
      </c>
      <c r="G182" s="23" t="str">
        <f>IFERROR(TRIM(INDEX(CID_DB[Case No],$D182)),"")</f>
        <v/>
      </c>
      <c r="H182" s="5" t="str">
        <f>IFERROR(TRIM(INDEX(CID_DB[Known Contractor '#1 PN],$D182)),"")</f>
        <v/>
      </c>
      <c r="I182" s="5" t="str">
        <f>IFERROR(TRIM(INDEX(CID_DB[Known Contractor '#2 PN],$D182)),"")</f>
        <v/>
      </c>
      <c r="J182" s="5" t="str">
        <f>IFERROR(TRIM(INDEX(CID_DB[ [ NSN ] ],$D182)),"")</f>
        <v/>
      </c>
      <c r="K182" s="5" t="str">
        <f>IFERROR(TRIM(INDEX(CID_DB[Description],$D182)),"")</f>
        <v/>
      </c>
      <c r="L182" s="24" t="str">
        <f>IFERROR(TRIM(INDEX(CID_DB[Commercial Status],$D182)),"")</f>
        <v/>
      </c>
    </row>
    <row r="183" spans="2:12" x14ac:dyDescent="0.35">
      <c r="B183" s="15"/>
      <c r="D183" s="17" t="str">
        <f t="array" ref="D183">IFERROR(IF($B183&lt;&gt;"",LARGE(IF(ISNUMBER(SEARCH(TRIM(SUBSTITUTE($B183,"-","")),CID_DB[Search Key])),ROW(CID_DB[Search Key]),""),1)-1,""),"")</f>
        <v/>
      </c>
      <c r="F183" s="23" t="str">
        <f>IF($B183&lt;&gt;"",COUNTIFS(CID_DB[Search Key],"*"&amp;TRIM(SUBSTITUTE(B183,"-",""))&amp;"*"),"")</f>
        <v/>
      </c>
      <c r="G183" s="23" t="str">
        <f>IFERROR(TRIM(INDEX(CID_DB[Case No],$D183)),"")</f>
        <v/>
      </c>
      <c r="H183" s="5" t="str">
        <f>IFERROR(TRIM(INDEX(CID_DB[Known Contractor '#1 PN],$D183)),"")</f>
        <v/>
      </c>
      <c r="I183" s="5" t="str">
        <f>IFERROR(TRIM(INDEX(CID_DB[Known Contractor '#2 PN],$D183)),"")</f>
        <v/>
      </c>
      <c r="J183" s="5" t="str">
        <f>IFERROR(TRIM(INDEX(CID_DB[ [ NSN ] ],$D183)),"")</f>
        <v/>
      </c>
      <c r="K183" s="5" t="str">
        <f>IFERROR(TRIM(INDEX(CID_DB[Description],$D183)),"")</f>
        <v/>
      </c>
      <c r="L183" s="24" t="str">
        <f>IFERROR(TRIM(INDEX(CID_DB[Commercial Status],$D183)),"")</f>
        <v/>
      </c>
    </row>
    <row r="184" spans="2:12" x14ac:dyDescent="0.35">
      <c r="B184" s="15"/>
      <c r="D184" s="17" t="str">
        <f t="array" ref="D184">IFERROR(IF($B184&lt;&gt;"",LARGE(IF(ISNUMBER(SEARCH(TRIM(SUBSTITUTE($B184,"-","")),CID_DB[Search Key])),ROW(CID_DB[Search Key]),""),1)-1,""),"")</f>
        <v/>
      </c>
      <c r="F184" s="23" t="str">
        <f>IF($B184&lt;&gt;"",COUNTIFS(CID_DB[Search Key],"*"&amp;TRIM(SUBSTITUTE(B184,"-",""))&amp;"*"),"")</f>
        <v/>
      </c>
      <c r="G184" s="23" t="str">
        <f>IFERROR(TRIM(INDEX(CID_DB[Case No],$D184)),"")</f>
        <v/>
      </c>
      <c r="H184" s="5" t="str">
        <f>IFERROR(TRIM(INDEX(CID_DB[Known Contractor '#1 PN],$D184)),"")</f>
        <v/>
      </c>
      <c r="I184" s="5" t="str">
        <f>IFERROR(TRIM(INDEX(CID_DB[Known Contractor '#2 PN],$D184)),"")</f>
        <v/>
      </c>
      <c r="J184" s="5" t="str">
        <f>IFERROR(TRIM(INDEX(CID_DB[ [ NSN ] ],$D184)),"")</f>
        <v/>
      </c>
      <c r="K184" s="5" t="str">
        <f>IFERROR(TRIM(INDEX(CID_DB[Description],$D184)),"")</f>
        <v/>
      </c>
      <c r="L184" s="24" t="str">
        <f>IFERROR(TRIM(INDEX(CID_DB[Commercial Status],$D184)),"")</f>
        <v/>
      </c>
    </row>
    <row r="185" spans="2:12" x14ac:dyDescent="0.35">
      <c r="B185" s="15"/>
      <c r="D185" s="17" t="str">
        <f t="array" ref="D185">IFERROR(IF($B185&lt;&gt;"",LARGE(IF(ISNUMBER(SEARCH(TRIM(SUBSTITUTE($B185,"-","")),CID_DB[Search Key])),ROW(CID_DB[Search Key]),""),1)-1,""),"")</f>
        <v/>
      </c>
      <c r="F185" s="23" t="str">
        <f>IF($B185&lt;&gt;"",COUNTIFS(CID_DB[Search Key],"*"&amp;TRIM(SUBSTITUTE(B185,"-",""))&amp;"*"),"")</f>
        <v/>
      </c>
      <c r="G185" s="23" t="str">
        <f>IFERROR(TRIM(INDEX(CID_DB[Case No],$D185)),"")</f>
        <v/>
      </c>
      <c r="H185" s="5" t="str">
        <f>IFERROR(TRIM(INDEX(CID_DB[Known Contractor '#1 PN],$D185)),"")</f>
        <v/>
      </c>
      <c r="I185" s="5" t="str">
        <f>IFERROR(TRIM(INDEX(CID_DB[Known Contractor '#2 PN],$D185)),"")</f>
        <v/>
      </c>
      <c r="J185" s="5" t="str">
        <f>IFERROR(TRIM(INDEX(CID_DB[ [ NSN ] ],$D185)),"")</f>
        <v/>
      </c>
      <c r="K185" s="5" t="str">
        <f>IFERROR(TRIM(INDEX(CID_DB[Description],$D185)),"")</f>
        <v/>
      </c>
      <c r="L185" s="24" t="str">
        <f>IFERROR(TRIM(INDEX(CID_DB[Commercial Status],$D185)),"")</f>
        <v/>
      </c>
    </row>
    <row r="186" spans="2:12" x14ac:dyDescent="0.35">
      <c r="B186" s="15"/>
      <c r="D186" s="17" t="str">
        <f t="array" ref="D186">IFERROR(IF($B186&lt;&gt;"",LARGE(IF(ISNUMBER(SEARCH(TRIM(SUBSTITUTE($B186,"-","")),CID_DB[Search Key])),ROW(CID_DB[Search Key]),""),1)-1,""),"")</f>
        <v/>
      </c>
      <c r="F186" s="23" t="str">
        <f>IF($B186&lt;&gt;"",COUNTIFS(CID_DB[Search Key],"*"&amp;TRIM(SUBSTITUTE(B186,"-",""))&amp;"*"),"")</f>
        <v/>
      </c>
      <c r="G186" s="23" t="str">
        <f>IFERROR(TRIM(INDEX(CID_DB[Case No],$D186)),"")</f>
        <v/>
      </c>
      <c r="H186" s="5" t="str">
        <f>IFERROR(TRIM(INDEX(CID_DB[Known Contractor '#1 PN],$D186)),"")</f>
        <v/>
      </c>
      <c r="I186" s="5" t="str">
        <f>IFERROR(TRIM(INDEX(CID_DB[Known Contractor '#2 PN],$D186)),"")</f>
        <v/>
      </c>
      <c r="J186" s="5" t="str">
        <f>IFERROR(TRIM(INDEX(CID_DB[ [ NSN ] ],$D186)),"")</f>
        <v/>
      </c>
      <c r="K186" s="5" t="str">
        <f>IFERROR(TRIM(INDEX(CID_DB[Description],$D186)),"")</f>
        <v/>
      </c>
      <c r="L186" s="24" t="str">
        <f>IFERROR(TRIM(INDEX(CID_DB[Commercial Status],$D186)),"")</f>
        <v/>
      </c>
    </row>
    <row r="187" spans="2:12" x14ac:dyDescent="0.35">
      <c r="B187" s="15"/>
      <c r="D187" s="17" t="str">
        <f t="array" ref="D187">IFERROR(IF($B187&lt;&gt;"",LARGE(IF(ISNUMBER(SEARCH(TRIM(SUBSTITUTE($B187,"-","")),CID_DB[Search Key])),ROW(CID_DB[Search Key]),""),1)-1,""),"")</f>
        <v/>
      </c>
      <c r="F187" s="23" t="str">
        <f>IF($B187&lt;&gt;"",COUNTIFS(CID_DB[Search Key],"*"&amp;TRIM(SUBSTITUTE(B187,"-",""))&amp;"*"),"")</f>
        <v/>
      </c>
      <c r="G187" s="23" t="str">
        <f>IFERROR(TRIM(INDEX(CID_DB[Case No],$D187)),"")</f>
        <v/>
      </c>
      <c r="H187" s="5" t="str">
        <f>IFERROR(TRIM(INDEX(CID_DB[Known Contractor '#1 PN],$D187)),"")</f>
        <v/>
      </c>
      <c r="I187" s="5" t="str">
        <f>IFERROR(TRIM(INDEX(CID_DB[Known Contractor '#2 PN],$D187)),"")</f>
        <v/>
      </c>
      <c r="J187" s="5" t="str">
        <f>IFERROR(TRIM(INDEX(CID_DB[ [ NSN ] ],$D187)),"")</f>
        <v/>
      </c>
      <c r="K187" s="5" t="str">
        <f>IFERROR(TRIM(INDEX(CID_DB[Description],$D187)),"")</f>
        <v/>
      </c>
      <c r="L187" s="24" t="str">
        <f>IFERROR(TRIM(INDEX(CID_DB[Commercial Status],$D187)),"")</f>
        <v/>
      </c>
    </row>
    <row r="188" spans="2:12" x14ac:dyDescent="0.35">
      <c r="B188" s="15"/>
      <c r="D188" s="17" t="str">
        <f t="array" ref="D188">IFERROR(IF($B188&lt;&gt;"",LARGE(IF(ISNUMBER(SEARCH(TRIM(SUBSTITUTE($B188,"-","")),CID_DB[Search Key])),ROW(CID_DB[Search Key]),""),1)-1,""),"")</f>
        <v/>
      </c>
      <c r="F188" s="23" t="str">
        <f>IF($B188&lt;&gt;"",COUNTIFS(CID_DB[Search Key],"*"&amp;TRIM(SUBSTITUTE(B188,"-",""))&amp;"*"),"")</f>
        <v/>
      </c>
      <c r="G188" s="23" t="str">
        <f>IFERROR(TRIM(INDEX(CID_DB[Case No],$D188)),"")</f>
        <v/>
      </c>
      <c r="H188" s="5" t="str">
        <f>IFERROR(TRIM(INDEX(CID_DB[Known Contractor '#1 PN],$D188)),"")</f>
        <v/>
      </c>
      <c r="I188" s="5" t="str">
        <f>IFERROR(TRIM(INDEX(CID_DB[Known Contractor '#2 PN],$D188)),"")</f>
        <v/>
      </c>
      <c r="J188" s="5" t="str">
        <f>IFERROR(TRIM(INDEX(CID_DB[ [ NSN ] ],$D188)),"")</f>
        <v/>
      </c>
      <c r="K188" s="5" t="str">
        <f>IFERROR(TRIM(INDEX(CID_DB[Description],$D188)),"")</f>
        <v/>
      </c>
      <c r="L188" s="24" t="str">
        <f>IFERROR(TRIM(INDEX(CID_DB[Commercial Status],$D188)),"")</f>
        <v/>
      </c>
    </row>
    <row r="189" spans="2:12" x14ac:dyDescent="0.35">
      <c r="B189" s="15"/>
      <c r="D189" s="17" t="str">
        <f t="array" ref="D189">IFERROR(IF($B189&lt;&gt;"",LARGE(IF(ISNUMBER(SEARCH(TRIM(SUBSTITUTE($B189,"-","")),CID_DB[Search Key])),ROW(CID_DB[Search Key]),""),1)-1,""),"")</f>
        <v/>
      </c>
      <c r="F189" s="23" t="str">
        <f>IF($B189&lt;&gt;"",COUNTIFS(CID_DB[Search Key],"*"&amp;TRIM(SUBSTITUTE(B189,"-",""))&amp;"*"),"")</f>
        <v/>
      </c>
      <c r="G189" s="23" t="str">
        <f>IFERROR(TRIM(INDEX(CID_DB[Case No],$D189)),"")</f>
        <v/>
      </c>
      <c r="H189" s="5" t="str">
        <f>IFERROR(TRIM(INDEX(CID_DB[Known Contractor '#1 PN],$D189)),"")</f>
        <v/>
      </c>
      <c r="I189" s="5" t="str">
        <f>IFERROR(TRIM(INDEX(CID_DB[Known Contractor '#2 PN],$D189)),"")</f>
        <v/>
      </c>
      <c r="J189" s="5" t="str">
        <f>IFERROR(TRIM(INDEX(CID_DB[ [ NSN ] ],$D189)),"")</f>
        <v/>
      </c>
      <c r="K189" s="5" t="str">
        <f>IFERROR(TRIM(INDEX(CID_DB[Description],$D189)),"")</f>
        <v/>
      </c>
      <c r="L189" s="24" t="str">
        <f>IFERROR(TRIM(INDEX(CID_DB[Commercial Status],$D189)),"")</f>
        <v/>
      </c>
    </row>
    <row r="190" spans="2:12" x14ac:dyDescent="0.35">
      <c r="B190" s="15"/>
      <c r="D190" s="17" t="str">
        <f t="array" ref="D190">IFERROR(IF($B190&lt;&gt;"",LARGE(IF(ISNUMBER(SEARCH(TRIM(SUBSTITUTE($B190,"-","")),CID_DB[Search Key])),ROW(CID_DB[Search Key]),""),1)-1,""),"")</f>
        <v/>
      </c>
      <c r="F190" s="23" t="str">
        <f>IF($B190&lt;&gt;"",COUNTIFS(CID_DB[Search Key],"*"&amp;TRIM(SUBSTITUTE(B190,"-",""))&amp;"*"),"")</f>
        <v/>
      </c>
      <c r="G190" s="23" t="str">
        <f>IFERROR(TRIM(INDEX(CID_DB[Case No],$D190)),"")</f>
        <v/>
      </c>
      <c r="H190" s="5" t="str">
        <f>IFERROR(TRIM(INDEX(CID_DB[Known Contractor '#1 PN],$D190)),"")</f>
        <v/>
      </c>
      <c r="I190" s="5" t="str">
        <f>IFERROR(TRIM(INDEX(CID_DB[Known Contractor '#2 PN],$D190)),"")</f>
        <v/>
      </c>
      <c r="J190" s="5" t="str">
        <f>IFERROR(TRIM(INDEX(CID_DB[ [ NSN ] ],$D190)),"")</f>
        <v/>
      </c>
      <c r="K190" s="5" t="str">
        <f>IFERROR(TRIM(INDEX(CID_DB[Description],$D190)),"")</f>
        <v/>
      </c>
      <c r="L190" s="24" t="str">
        <f>IFERROR(TRIM(INDEX(CID_DB[Commercial Status],$D190)),"")</f>
        <v/>
      </c>
    </row>
    <row r="191" spans="2:12" x14ac:dyDescent="0.35">
      <c r="B191" s="15"/>
      <c r="D191" s="17" t="str">
        <f t="array" ref="D191">IFERROR(IF($B191&lt;&gt;"",LARGE(IF(ISNUMBER(SEARCH(TRIM(SUBSTITUTE($B191,"-","")),CID_DB[Search Key])),ROW(CID_DB[Search Key]),""),1)-1,""),"")</f>
        <v/>
      </c>
      <c r="F191" s="23" t="str">
        <f>IF($B191&lt;&gt;"",COUNTIFS(CID_DB[Search Key],"*"&amp;TRIM(SUBSTITUTE(B191,"-",""))&amp;"*"),"")</f>
        <v/>
      </c>
      <c r="G191" s="23" t="str">
        <f>IFERROR(TRIM(INDEX(CID_DB[Case No],$D191)),"")</f>
        <v/>
      </c>
      <c r="H191" s="5" t="str">
        <f>IFERROR(TRIM(INDEX(CID_DB[Known Contractor '#1 PN],$D191)),"")</f>
        <v/>
      </c>
      <c r="I191" s="5" t="str">
        <f>IFERROR(TRIM(INDEX(CID_DB[Known Contractor '#2 PN],$D191)),"")</f>
        <v/>
      </c>
      <c r="J191" s="5" t="str">
        <f>IFERROR(TRIM(INDEX(CID_DB[ [ NSN ] ],$D191)),"")</f>
        <v/>
      </c>
      <c r="K191" s="5" t="str">
        <f>IFERROR(TRIM(INDEX(CID_DB[Description],$D191)),"")</f>
        <v/>
      </c>
      <c r="L191" s="24" t="str">
        <f>IFERROR(TRIM(INDEX(CID_DB[Commercial Status],$D191)),"")</f>
        <v/>
      </c>
    </row>
    <row r="192" spans="2:12" x14ac:dyDescent="0.35">
      <c r="B192" s="15"/>
      <c r="D192" s="17" t="str">
        <f t="array" ref="D192">IFERROR(IF($B192&lt;&gt;"",LARGE(IF(ISNUMBER(SEARCH(TRIM(SUBSTITUTE($B192,"-","")),CID_DB[Search Key])),ROW(CID_DB[Search Key]),""),1)-1,""),"")</f>
        <v/>
      </c>
      <c r="F192" s="23" t="str">
        <f>IF($B192&lt;&gt;"",COUNTIFS(CID_DB[Search Key],"*"&amp;TRIM(SUBSTITUTE(B192,"-",""))&amp;"*"),"")</f>
        <v/>
      </c>
      <c r="G192" s="23" t="str">
        <f>IFERROR(TRIM(INDEX(CID_DB[Case No],$D192)),"")</f>
        <v/>
      </c>
      <c r="H192" s="5" t="str">
        <f>IFERROR(TRIM(INDEX(CID_DB[Known Contractor '#1 PN],$D192)),"")</f>
        <v/>
      </c>
      <c r="I192" s="5" t="str">
        <f>IFERROR(TRIM(INDEX(CID_DB[Known Contractor '#2 PN],$D192)),"")</f>
        <v/>
      </c>
      <c r="J192" s="5" t="str">
        <f>IFERROR(TRIM(INDEX(CID_DB[ [ NSN ] ],$D192)),"")</f>
        <v/>
      </c>
      <c r="K192" s="5" t="str">
        <f>IFERROR(TRIM(INDEX(CID_DB[Description],$D192)),"")</f>
        <v/>
      </c>
      <c r="L192" s="24" t="str">
        <f>IFERROR(TRIM(INDEX(CID_DB[Commercial Status],$D192)),"")</f>
        <v/>
      </c>
    </row>
    <row r="193" spans="2:12" x14ac:dyDescent="0.35">
      <c r="B193" s="15"/>
      <c r="D193" s="17" t="str">
        <f t="array" ref="D193">IFERROR(IF($B193&lt;&gt;"",LARGE(IF(ISNUMBER(SEARCH(TRIM(SUBSTITUTE($B193,"-","")),CID_DB[Search Key])),ROW(CID_DB[Search Key]),""),1)-1,""),"")</f>
        <v/>
      </c>
      <c r="F193" s="23" t="str">
        <f>IF($B193&lt;&gt;"",COUNTIFS(CID_DB[Search Key],"*"&amp;TRIM(SUBSTITUTE(B193,"-",""))&amp;"*"),"")</f>
        <v/>
      </c>
      <c r="G193" s="23" t="str">
        <f>IFERROR(TRIM(INDEX(CID_DB[Case No],$D193)),"")</f>
        <v/>
      </c>
      <c r="H193" s="5" t="str">
        <f>IFERROR(TRIM(INDEX(CID_DB[Known Contractor '#1 PN],$D193)),"")</f>
        <v/>
      </c>
      <c r="I193" s="5" t="str">
        <f>IFERROR(TRIM(INDEX(CID_DB[Known Contractor '#2 PN],$D193)),"")</f>
        <v/>
      </c>
      <c r="J193" s="5" t="str">
        <f>IFERROR(TRIM(INDEX(CID_DB[ [ NSN ] ],$D193)),"")</f>
        <v/>
      </c>
      <c r="K193" s="5" t="str">
        <f>IFERROR(TRIM(INDEX(CID_DB[Description],$D193)),"")</f>
        <v/>
      </c>
      <c r="L193" s="24" t="str">
        <f>IFERROR(TRIM(INDEX(CID_DB[Commercial Status],$D193)),"")</f>
        <v/>
      </c>
    </row>
    <row r="194" spans="2:12" x14ac:dyDescent="0.35">
      <c r="B194" s="15"/>
      <c r="D194" s="17" t="str">
        <f t="array" ref="D194">IFERROR(IF($B194&lt;&gt;"",LARGE(IF(ISNUMBER(SEARCH(TRIM(SUBSTITUTE($B194,"-","")),CID_DB[Search Key])),ROW(CID_DB[Search Key]),""),1)-1,""),"")</f>
        <v/>
      </c>
      <c r="F194" s="23" t="str">
        <f>IF($B194&lt;&gt;"",COUNTIFS(CID_DB[Search Key],"*"&amp;TRIM(SUBSTITUTE(B194,"-",""))&amp;"*"),"")</f>
        <v/>
      </c>
      <c r="G194" s="23" t="str">
        <f>IFERROR(TRIM(INDEX(CID_DB[Case No],$D194)),"")</f>
        <v/>
      </c>
      <c r="H194" s="5" t="str">
        <f>IFERROR(TRIM(INDEX(CID_DB[Known Contractor '#1 PN],$D194)),"")</f>
        <v/>
      </c>
      <c r="I194" s="5" t="str">
        <f>IFERROR(TRIM(INDEX(CID_DB[Known Contractor '#2 PN],$D194)),"")</f>
        <v/>
      </c>
      <c r="J194" s="5" t="str">
        <f>IFERROR(TRIM(INDEX(CID_DB[ [ NSN ] ],$D194)),"")</f>
        <v/>
      </c>
      <c r="K194" s="5" t="str">
        <f>IFERROR(TRIM(INDEX(CID_DB[Description],$D194)),"")</f>
        <v/>
      </c>
      <c r="L194" s="24" t="str">
        <f>IFERROR(TRIM(INDEX(CID_DB[Commercial Status],$D194)),"")</f>
        <v/>
      </c>
    </row>
    <row r="195" spans="2:12" x14ac:dyDescent="0.35">
      <c r="B195" s="15"/>
      <c r="D195" s="17" t="str">
        <f t="array" ref="D195">IFERROR(IF($B195&lt;&gt;"",LARGE(IF(ISNUMBER(SEARCH(TRIM(SUBSTITUTE($B195,"-","")),CID_DB[Search Key])),ROW(CID_DB[Search Key]),""),1)-1,""),"")</f>
        <v/>
      </c>
      <c r="F195" s="23" t="str">
        <f>IF($B195&lt;&gt;"",COUNTIFS(CID_DB[Search Key],"*"&amp;TRIM(SUBSTITUTE(B195,"-",""))&amp;"*"),"")</f>
        <v/>
      </c>
      <c r="G195" s="23" t="str">
        <f>IFERROR(TRIM(INDEX(CID_DB[Case No],$D195)),"")</f>
        <v/>
      </c>
      <c r="H195" s="5" t="str">
        <f>IFERROR(TRIM(INDEX(CID_DB[Known Contractor '#1 PN],$D195)),"")</f>
        <v/>
      </c>
      <c r="I195" s="5" t="str">
        <f>IFERROR(TRIM(INDEX(CID_DB[Known Contractor '#2 PN],$D195)),"")</f>
        <v/>
      </c>
      <c r="J195" s="5" t="str">
        <f>IFERROR(TRIM(INDEX(CID_DB[ [ NSN ] ],$D195)),"")</f>
        <v/>
      </c>
      <c r="K195" s="5" t="str">
        <f>IFERROR(TRIM(INDEX(CID_DB[Description],$D195)),"")</f>
        <v/>
      </c>
      <c r="L195" s="24" t="str">
        <f>IFERROR(TRIM(INDEX(CID_DB[Commercial Status],$D195)),"")</f>
        <v/>
      </c>
    </row>
    <row r="196" spans="2:12" x14ac:dyDescent="0.35">
      <c r="B196" s="15"/>
      <c r="D196" s="17" t="str">
        <f t="array" ref="D196">IFERROR(IF($B196&lt;&gt;"",LARGE(IF(ISNUMBER(SEARCH(TRIM(SUBSTITUTE($B196,"-","")),CID_DB[Search Key])),ROW(CID_DB[Search Key]),""),1)-1,""),"")</f>
        <v/>
      </c>
      <c r="F196" s="23" t="str">
        <f>IF($B196&lt;&gt;"",COUNTIFS(CID_DB[Search Key],"*"&amp;TRIM(SUBSTITUTE(B196,"-",""))&amp;"*"),"")</f>
        <v/>
      </c>
      <c r="G196" s="23" t="str">
        <f>IFERROR(TRIM(INDEX(CID_DB[Case No],$D196)),"")</f>
        <v/>
      </c>
      <c r="H196" s="5" t="str">
        <f>IFERROR(TRIM(INDEX(CID_DB[Known Contractor '#1 PN],$D196)),"")</f>
        <v/>
      </c>
      <c r="I196" s="5" t="str">
        <f>IFERROR(TRIM(INDEX(CID_DB[Known Contractor '#2 PN],$D196)),"")</f>
        <v/>
      </c>
      <c r="J196" s="5" t="str">
        <f>IFERROR(TRIM(INDEX(CID_DB[ [ NSN ] ],$D196)),"")</f>
        <v/>
      </c>
      <c r="K196" s="5" t="str">
        <f>IFERROR(TRIM(INDEX(CID_DB[Description],$D196)),"")</f>
        <v/>
      </c>
      <c r="L196" s="24" t="str">
        <f>IFERROR(TRIM(INDEX(CID_DB[Commercial Status],$D196)),"")</f>
        <v/>
      </c>
    </row>
    <row r="197" spans="2:12" x14ac:dyDescent="0.35">
      <c r="B197" s="15"/>
      <c r="D197" s="17" t="str">
        <f t="array" ref="D197">IFERROR(IF($B197&lt;&gt;"",LARGE(IF(ISNUMBER(SEARCH(TRIM(SUBSTITUTE($B197,"-","")),CID_DB[Search Key])),ROW(CID_DB[Search Key]),""),1)-1,""),"")</f>
        <v/>
      </c>
      <c r="F197" s="23" t="str">
        <f>IF($B197&lt;&gt;"",COUNTIFS(CID_DB[Search Key],"*"&amp;TRIM(SUBSTITUTE(B197,"-",""))&amp;"*"),"")</f>
        <v/>
      </c>
      <c r="G197" s="23" t="str">
        <f>IFERROR(TRIM(INDEX(CID_DB[Case No],$D197)),"")</f>
        <v/>
      </c>
      <c r="H197" s="5" t="str">
        <f>IFERROR(TRIM(INDEX(CID_DB[Known Contractor '#1 PN],$D197)),"")</f>
        <v/>
      </c>
      <c r="I197" s="5" t="str">
        <f>IFERROR(TRIM(INDEX(CID_DB[Known Contractor '#2 PN],$D197)),"")</f>
        <v/>
      </c>
      <c r="J197" s="5" t="str">
        <f>IFERROR(TRIM(INDEX(CID_DB[ [ NSN ] ],$D197)),"")</f>
        <v/>
      </c>
      <c r="K197" s="5" t="str">
        <f>IFERROR(TRIM(INDEX(CID_DB[Description],$D197)),"")</f>
        <v/>
      </c>
      <c r="L197" s="24" t="str">
        <f>IFERROR(TRIM(INDEX(CID_DB[Commercial Status],$D197)),"")</f>
        <v/>
      </c>
    </row>
    <row r="198" spans="2:12" x14ac:dyDescent="0.35">
      <c r="B198" s="15"/>
      <c r="D198" s="17" t="str">
        <f t="array" ref="D198">IFERROR(IF($B198&lt;&gt;"",LARGE(IF(ISNUMBER(SEARCH(TRIM(SUBSTITUTE($B198,"-","")),CID_DB[Search Key])),ROW(CID_DB[Search Key]),""),1)-1,""),"")</f>
        <v/>
      </c>
      <c r="F198" s="23" t="str">
        <f>IF($B198&lt;&gt;"",COUNTIFS(CID_DB[Search Key],"*"&amp;TRIM(SUBSTITUTE(B198,"-",""))&amp;"*"),"")</f>
        <v/>
      </c>
      <c r="G198" s="23" t="str">
        <f>IFERROR(TRIM(INDEX(CID_DB[Case No],$D198)),"")</f>
        <v/>
      </c>
      <c r="H198" s="5" t="str">
        <f>IFERROR(TRIM(INDEX(CID_DB[Known Contractor '#1 PN],$D198)),"")</f>
        <v/>
      </c>
      <c r="I198" s="5" t="str">
        <f>IFERROR(TRIM(INDEX(CID_DB[Known Contractor '#2 PN],$D198)),"")</f>
        <v/>
      </c>
      <c r="J198" s="5" t="str">
        <f>IFERROR(TRIM(INDEX(CID_DB[ [ NSN ] ],$D198)),"")</f>
        <v/>
      </c>
      <c r="K198" s="5" t="str">
        <f>IFERROR(TRIM(INDEX(CID_DB[Description],$D198)),"")</f>
        <v/>
      </c>
      <c r="L198" s="24" t="str">
        <f>IFERROR(TRIM(INDEX(CID_DB[Commercial Status],$D198)),"")</f>
        <v/>
      </c>
    </row>
    <row r="199" spans="2:12" x14ac:dyDescent="0.35">
      <c r="B199" s="15"/>
      <c r="D199" s="17" t="str">
        <f t="array" ref="D199">IFERROR(IF($B199&lt;&gt;"",LARGE(IF(ISNUMBER(SEARCH(TRIM(SUBSTITUTE($B199,"-","")),CID_DB[Search Key])),ROW(CID_DB[Search Key]),""),1)-1,""),"")</f>
        <v/>
      </c>
      <c r="F199" s="23" t="str">
        <f>IF($B199&lt;&gt;"",COUNTIFS(CID_DB[Search Key],"*"&amp;TRIM(SUBSTITUTE(B199,"-",""))&amp;"*"),"")</f>
        <v/>
      </c>
      <c r="G199" s="23" t="str">
        <f>IFERROR(TRIM(INDEX(CID_DB[Case No],$D199)),"")</f>
        <v/>
      </c>
      <c r="H199" s="5" t="str">
        <f>IFERROR(TRIM(INDEX(CID_DB[Known Contractor '#1 PN],$D199)),"")</f>
        <v/>
      </c>
      <c r="I199" s="5" t="str">
        <f>IFERROR(TRIM(INDEX(CID_DB[Known Contractor '#2 PN],$D199)),"")</f>
        <v/>
      </c>
      <c r="J199" s="5" t="str">
        <f>IFERROR(TRIM(INDEX(CID_DB[ [ NSN ] ],$D199)),"")</f>
        <v/>
      </c>
      <c r="K199" s="5" t="str">
        <f>IFERROR(TRIM(INDEX(CID_DB[Description],$D199)),"")</f>
        <v/>
      </c>
      <c r="L199" s="24" t="str">
        <f>IFERROR(TRIM(INDEX(CID_DB[Commercial Status],$D199)),"")</f>
        <v/>
      </c>
    </row>
    <row r="200" spans="2:12" x14ac:dyDescent="0.35">
      <c r="B200" s="15"/>
      <c r="D200" s="17" t="str">
        <f t="array" ref="D200">IFERROR(IF($B200&lt;&gt;"",LARGE(IF(ISNUMBER(SEARCH(TRIM(SUBSTITUTE($B200,"-","")),CID_DB[Search Key])),ROW(CID_DB[Search Key]),""),1)-1,""),"")</f>
        <v/>
      </c>
      <c r="F200" s="23" t="str">
        <f>IF($B200&lt;&gt;"",COUNTIFS(CID_DB[Search Key],"*"&amp;TRIM(SUBSTITUTE(B200,"-",""))&amp;"*"),"")</f>
        <v/>
      </c>
      <c r="G200" s="23" t="str">
        <f>IFERROR(TRIM(INDEX(CID_DB[Case No],$D200)),"")</f>
        <v/>
      </c>
      <c r="H200" s="5" t="str">
        <f>IFERROR(TRIM(INDEX(CID_DB[Known Contractor '#1 PN],$D200)),"")</f>
        <v/>
      </c>
      <c r="I200" s="5" t="str">
        <f>IFERROR(TRIM(INDEX(CID_DB[Known Contractor '#2 PN],$D200)),"")</f>
        <v/>
      </c>
      <c r="J200" s="5" t="str">
        <f>IFERROR(TRIM(INDEX(CID_DB[ [ NSN ] ],$D200)),"")</f>
        <v/>
      </c>
      <c r="K200" s="5" t="str">
        <f>IFERROR(TRIM(INDEX(CID_DB[Description],$D200)),"")</f>
        <v/>
      </c>
      <c r="L200" s="24" t="str">
        <f>IFERROR(TRIM(INDEX(CID_DB[Commercial Status],$D200)),"")</f>
        <v/>
      </c>
    </row>
    <row r="201" spans="2:12" x14ac:dyDescent="0.35">
      <c r="B201" s="15"/>
      <c r="D201" s="17" t="str">
        <f t="array" ref="D201">IFERROR(IF($B201&lt;&gt;"",LARGE(IF(ISNUMBER(SEARCH(TRIM(SUBSTITUTE($B201,"-","")),CID_DB[Search Key])),ROW(CID_DB[Search Key]),""),1)-1,""),"")</f>
        <v/>
      </c>
      <c r="F201" s="23" t="str">
        <f>IF($B201&lt;&gt;"",COUNTIFS(CID_DB[Search Key],"*"&amp;TRIM(SUBSTITUTE(B201,"-",""))&amp;"*"),"")</f>
        <v/>
      </c>
      <c r="G201" s="23" t="str">
        <f>IFERROR(TRIM(INDEX(CID_DB[Case No],$D201)),"")</f>
        <v/>
      </c>
      <c r="H201" s="5" t="str">
        <f>IFERROR(TRIM(INDEX(CID_DB[Known Contractor '#1 PN],$D201)),"")</f>
        <v/>
      </c>
      <c r="I201" s="5" t="str">
        <f>IFERROR(TRIM(INDEX(CID_DB[Known Contractor '#2 PN],$D201)),"")</f>
        <v/>
      </c>
      <c r="J201" s="5" t="str">
        <f>IFERROR(TRIM(INDEX(CID_DB[ [ NSN ] ],$D201)),"")</f>
        <v/>
      </c>
      <c r="K201" s="5" t="str">
        <f>IFERROR(TRIM(INDEX(CID_DB[Description],$D201)),"")</f>
        <v/>
      </c>
      <c r="L201" s="24" t="str">
        <f>IFERROR(TRIM(INDEX(CID_DB[Commercial Status],$D201)),"")</f>
        <v/>
      </c>
    </row>
    <row r="202" spans="2:12" x14ac:dyDescent="0.35">
      <c r="B202" s="15"/>
      <c r="D202" s="17" t="str">
        <f t="array" ref="D202">IFERROR(IF($B202&lt;&gt;"",LARGE(IF(ISNUMBER(SEARCH(TRIM(SUBSTITUTE($B202,"-","")),CID_DB[Search Key])),ROW(CID_DB[Search Key]),""),1)-1,""),"")</f>
        <v/>
      </c>
      <c r="F202" s="23" t="str">
        <f>IF($B202&lt;&gt;"",COUNTIFS(CID_DB[Search Key],"*"&amp;TRIM(SUBSTITUTE(B202,"-",""))&amp;"*"),"")</f>
        <v/>
      </c>
      <c r="G202" s="23" t="str">
        <f>IFERROR(TRIM(INDEX(CID_DB[Case No],$D202)),"")</f>
        <v/>
      </c>
      <c r="H202" s="5" t="str">
        <f>IFERROR(TRIM(INDEX(CID_DB[Known Contractor '#1 PN],$D202)),"")</f>
        <v/>
      </c>
      <c r="I202" s="5" t="str">
        <f>IFERROR(TRIM(INDEX(CID_DB[Known Contractor '#2 PN],$D202)),"")</f>
        <v/>
      </c>
      <c r="J202" s="5" t="str">
        <f>IFERROR(TRIM(INDEX(CID_DB[ [ NSN ] ],$D202)),"")</f>
        <v/>
      </c>
      <c r="K202" s="5" t="str">
        <f>IFERROR(TRIM(INDEX(CID_DB[Description],$D202)),"")</f>
        <v/>
      </c>
      <c r="L202" s="24" t="str">
        <f>IFERROR(TRIM(INDEX(CID_DB[Commercial Status],$D202)),"")</f>
        <v/>
      </c>
    </row>
    <row r="203" spans="2:12" x14ac:dyDescent="0.35">
      <c r="B203" s="15"/>
      <c r="D203" s="17" t="str">
        <f t="array" ref="D203">IFERROR(IF($B203&lt;&gt;"",LARGE(IF(ISNUMBER(SEARCH(TRIM(SUBSTITUTE($B203,"-","")),CID_DB[Search Key])),ROW(CID_DB[Search Key]),""),1)-1,""),"")</f>
        <v/>
      </c>
      <c r="F203" s="23" t="str">
        <f>IF($B203&lt;&gt;"",COUNTIFS(CID_DB[Search Key],"*"&amp;TRIM(SUBSTITUTE(B203,"-",""))&amp;"*"),"")</f>
        <v/>
      </c>
      <c r="G203" s="23" t="str">
        <f>IFERROR(TRIM(INDEX(CID_DB[Case No],$D203)),"")</f>
        <v/>
      </c>
      <c r="H203" s="5" t="str">
        <f>IFERROR(TRIM(INDEX(CID_DB[Known Contractor '#1 PN],$D203)),"")</f>
        <v/>
      </c>
      <c r="I203" s="5" t="str">
        <f>IFERROR(TRIM(INDEX(CID_DB[Known Contractor '#2 PN],$D203)),"")</f>
        <v/>
      </c>
      <c r="J203" s="5" t="str">
        <f>IFERROR(TRIM(INDEX(CID_DB[ [ NSN ] ],$D203)),"")</f>
        <v/>
      </c>
      <c r="K203" s="5" t="str">
        <f>IFERROR(TRIM(INDEX(CID_DB[Description],$D203)),"")</f>
        <v/>
      </c>
      <c r="L203" s="24" t="str">
        <f>IFERROR(TRIM(INDEX(CID_DB[Commercial Status],$D203)),"")</f>
        <v/>
      </c>
    </row>
    <row r="204" spans="2:12" x14ac:dyDescent="0.35">
      <c r="B204" s="15"/>
      <c r="D204" s="17" t="str">
        <f t="array" ref="D204">IFERROR(IF($B204&lt;&gt;"",LARGE(IF(ISNUMBER(SEARCH(TRIM(SUBSTITUTE($B204,"-","")),CID_DB[Search Key])),ROW(CID_DB[Search Key]),""),1)-1,""),"")</f>
        <v/>
      </c>
      <c r="F204" s="23" t="str">
        <f>IF($B204&lt;&gt;"",COUNTIFS(CID_DB[Search Key],"*"&amp;TRIM(SUBSTITUTE(B204,"-",""))&amp;"*"),"")</f>
        <v/>
      </c>
      <c r="G204" s="23" t="str">
        <f>IFERROR(TRIM(INDEX(CID_DB[Case No],$D204)),"")</f>
        <v/>
      </c>
      <c r="H204" s="5" t="str">
        <f>IFERROR(TRIM(INDEX(CID_DB[Known Contractor '#1 PN],$D204)),"")</f>
        <v/>
      </c>
      <c r="I204" s="5" t="str">
        <f>IFERROR(TRIM(INDEX(CID_DB[Known Contractor '#2 PN],$D204)),"")</f>
        <v/>
      </c>
      <c r="J204" s="5" t="str">
        <f>IFERROR(TRIM(INDEX(CID_DB[ [ NSN ] ],$D204)),"")</f>
        <v/>
      </c>
      <c r="K204" s="5" t="str">
        <f>IFERROR(TRIM(INDEX(CID_DB[Description],$D204)),"")</f>
        <v/>
      </c>
      <c r="L204" s="24" t="str">
        <f>IFERROR(TRIM(INDEX(CID_DB[Commercial Status],$D204)),"")</f>
        <v/>
      </c>
    </row>
    <row r="205" spans="2:12" x14ac:dyDescent="0.35">
      <c r="B205" s="15"/>
      <c r="D205" s="17" t="str">
        <f t="array" ref="D205">IFERROR(IF($B205&lt;&gt;"",LARGE(IF(ISNUMBER(SEARCH(TRIM(SUBSTITUTE($B205,"-","")),CID_DB[Search Key])),ROW(CID_DB[Search Key]),""),1)-1,""),"")</f>
        <v/>
      </c>
      <c r="F205" s="23" t="str">
        <f>IF($B205&lt;&gt;"",COUNTIFS(CID_DB[Search Key],"*"&amp;TRIM(SUBSTITUTE(B205,"-",""))&amp;"*"),"")</f>
        <v/>
      </c>
      <c r="G205" s="23" t="str">
        <f>IFERROR(TRIM(INDEX(CID_DB[Case No],$D205)),"")</f>
        <v/>
      </c>
      <c r="H205" s="5" t="str">
        <f>IFERROR(TRIM(INDEX(CID_DB[Known Contractor '#1 PN],$D205)),"")</f>
        <v/>
      </c>
      <c r="I205" s="5" t="str">
        <f>IFERROR(TRIM(INDEX(CID_DB[Known Contractor '#2 PN],$D205)),"")</f>
        <v/>
      </c>
      <c r="J205" s="5" t="str">
        <f>IFERROR(TRIM(INDEX(CID_DB[ [ NSN ] ],$D205)),"")</f>
        <v/>
      </c>
      <c r="K205" s="5" t="str">
        <f>IFERROR(TRIM(INDEX(CID_DB[Description],$D205)),"")</f>
        <v/>
      </c>
      <c r="L205" s="24" t="str">
        <f>IFERROR(TRIM(INDEX(CID_DB[Commercial Status],$D205)),"")</f>
        <v/>
      </c>
    </row>
    <row r="206" spans="2:12" x14ac:dyDescent="0.35">
      <c r="B206" s="15"/>
      <c r="D206" s="17" t="str">
        <f t="array" ref="D206">IFERROR(IF($B206&lt;&gt;"",LARGE(IF(ISNUMBER(SEARCH(TRIM(SUBSTITUTE($B206,"-","")),CID_DB[Search Key])),ROW(CID_DB[Search Key]),""),1)-1,""),"")</f>
        <v/>
      </c>
      <c r="F206" s="23" t="str">
        <f>IF($B206&lt;&gt;"",COUNTIFS(CID_DB[Search Key],"*"&amp;TRIM(SUBSTITUTE(B206,"-",""))&amp;"*"),"")</f>
        <v/>
      </c>
      <c r="G206" s="23" t="str">
        <f>IFERROR(TRIM(INDEX(CID_DB[Case No],$D206)),"")</f>
        <v/>
      </c>
      <c r="H206" s="5" t="str">
        <f>IFERROR(TRIM(INDEX(CID_DB[Known Contractor '#1 PN],$D206)),"")</f>
        <v/>
      </c>
      <c r="I206" s="5" t="str">
        <f>IFERROR(TRIM(INDEX(CID_DB[Known Contractor '#2 PN],$D206)),"")</f>
        <v/>
      </c>
      <c r="J206" s="5" t="str">
        <f>IFERROR(TRIM(INDEX(CID_DB[ [ NSN ] ],$D206)),"")</f>
        <v/>
      </c>
      <c r="K206" s="5" t="str">
        <f>IFERROR(TRIM(INDEX(CID_DB[Description],$D206)),"")</f>
        <v/>
      </c>
      <c r="L206" s="24" t="str">
        <f>IFERROR(TRIM(INDEX(CID_DB[Commercial Status],$D206)),"")</f>
        <v/>
      </c>
    </row>
    <row r="207" spans="2:12" x14ac:dyDescent="0.35">
      <c r="B207" s="15"/>
      <c r="D207" s="17" t="str">
        <f t="array" ref="D207">IFERROR(IF($B207&lt;&gt;"",LARGE(IF(ISNUMBER(SEARCH(TRIM(SUBSTITUTE($B207,"-","")),CID_DB[Search Key])),ROW(CID_DB[Search Key]),""),1)-1,""),"")</f>
        <v/>
      </c>
      <c r="F207" s="23" t="str">
        <f>IF($B207&lt;&gt;"",COUNTIFS(CID_DB[Search Key],"*"&amp;TRIM(SUBSTITUTE(B207,"-",""))&amp;"*"),"")</f>
        <v/>
      </c>
      <c r="G207" s="23" t="str">
        <f>IFERROR(TRIM(INDEX(CID_DB[Case No],$D207)),"")</f>
        <v/>
      </c>
      <c r="H207" s="5" t="str">
        <f>IFERROR(TRIM(INDEX(CID_DB[Known Contractor '#1 PN],$D207)),"")</f>
        <v/>
      </c>
      <c r="I207" s="5" t="str">
        <f>IFERROR(TRIM(INDEX(CID_DB[Known Contractor '#2 PN],$D207)),"")</f>
        <v/>
      </c>
      <c r="J207" s="5" t="str">
        <f>IFERROR(TRIM(INDEX(CID_DB[ [ NSN ] ],$D207)),"")</f>
        <v/>
      </c>
      <c r="K207" s="5" t="str">
        <f>IFERROR(TRIM(INDEX(CID_DB[Description],$D207)),"")</f>
        <v/>
      </c>
      <c r="L207" s="24" t="str">
        <f>IFERROR(TRIM(INDEX(CID_DB[Commercial Status],$D207)),"")</f>
        <v/>
      </c>
    </row>
    <row r="208" spans="2:12" x14ac:dyDescent="0.35">
      <c r="B208" s="15"/>
      <c r="D208" s="17" t="str">
        <f t="array" ref="D208">IFERROR(IF($B208&lt;&gt;"",LARGE(IF(ISNUMBER(SEARCH(TRIM(SUBSTITUTE($B208,"-","")),CID_DB[Search Key])),ROW(CID_DB[Search Key]),""),1)-1,""),"")</f>
        <v/>
      </c>
      <c r="F208" s="23" t="str">
        <f>IF($B208&lt;&gt;"",COUNTIFS(CID_DB[Search Key],"*"&amp;TRIM(SUBSTITUTE(B208,"-",""))&amp;"*"),"")</f>
        <v/>
      </c>
      <c r="G208" s="23" t="str">
        <f>IFERROR(TRIM(INDEX(CID_DB[Case No],$D208)),"")</f>
        <v/>
      </c>
      <c r="H208" s="5" t="str">
        <f>IFERROR(TRIM(INDEX(CID_DB[Known Contractor '#1 PN],$D208)),"")</f>
        <v/>
      </c>
      <c r="I208" s="5" t="str">
        <f>IFERROR(TRIM(INDEX(CID_DB[Known Contractor '#2 PN],$D208)),"")</f>
        <v/>
      </c>
      <c r="J208" s="5" t="str">
        <f>IFERROR(TRIM(INDEX(CID_DB[ [ NSN ] ],$D208)),"")</f>
        <v/>
      </c>
      <c r="K208" s="5" t="str">
        <f>IFERROR(TRIM(INDEX(CID_DB[Description],$D208)),"")</f>
        <v/>
      </c>
      <c r="L208" s="24" t="str">
        <f>IFERROR(TRIM(INDEX(CID_DB[Commercial Status],$D208)),"")</f>
        <v/>
      </c>
    </row>
    <row r="209" spans="2:12" x14ac:dyDescent="0.35">
      <c r="B209" s="15"/>
      <c r="D209" s="17" t="str">
        <f t="array" ref="D209">IFERROR(IF($B209&lt;&gt;"",LARGE(IF(ISNUMBER(SEARCH(TRIM(SUBSTITUTE($B209,"-","")),CID_DB[Search Key])),ROW(CID_DB[Search Key]),""),1)-1,""),"")</f>
        <v/>
      </c>
      <c r="F209" s="23" t="str">
        <f>IF($B209&lt;&gt;"",COUNTIFS(CID_DB[Search Key],"*"&amp;TRIM(SUBSTITUTE(B209,"-",""))&amp;"*"),"")</f>
        <v/>
      </c>
      <c r="G209" s="23" t="str">
        <f>IFERROR(TRIM(INDEX(CID_DB[Case No],$D209)),"")</f>
        <v/>
      </c>
      <c r="H209" s="5" t="str">
        <f>IFERROR(TRIM(INDEX(CID_DB[Known Contractor '#1 PN],$D209)),"")</f>
        <v/>
      </c>
      <c r="I209" s="5" t="str">
        <f>IFERROR(TRIM(INDEX(CID_DB[Known Contractor '#2 PN],$D209)),"")</f>
        <v/>
      </c>
      <c r="J209" s="5" t="str">
        <f>IFERROR(TRIM(INDEX(CID_DB[ [ NSN ] ],$D209)),"")</f>
        <v/>
      </c>
      <c r="K209" s="5" t="str">
        <f>IFERROR(TRIM(INDEX(CID_DB[Description],$D209)),"")</f>
        <v/>
      </c>
      <c r="L209" s="24" t="str">
        <f>IFERROR(TRIM(INDEX(CID_DB[Commercial Status],$D209)),"")</f>
        <v/>
      </c>
    </row>
    <row r="210" spans="2:12" x14ac:dyDescent="0.35">
      <c r="B210" s="15"/>
      <c r="D210" s="17" t="str">
        <f t="array" ref="D210">IFERROR(IF($B210&lt;&gt;"",LARGE(IF(ISNUMBER(SEARCH(TRIM(SUBSTITUTE($B210,"-","")),CID_DB[Search Key])),ROW(CID_DB[Search Key]),""),1)-1,""),"")</f>
        <v/>
      </c>
      <c r="F210" s="23" t="str">
        <f>IF($B210&lt;&gt;"",COUNTIFS(CID_DB[Search Key],"*"&amp;TRIM(SUBSTITUTE(B210,"-",""))&amp;"*"),"")</f>
        <v/>
      </c>
      <c r="G210" s="23" t="str">
        <f>IFERROR(TRIM(INDEX(CID_DB[Case No],$D210)),"")</f>
        <v/>
      </c>
      <c r="H210" s="5" t="str">
        <f>IFERROR(TRIM(INDEX(CID_DB[Known Contractor '#1 PN],$D210)),"")</f>
        <v/>
      </c>
      <c r="I210" s="5" t="str">
        <f>IFERROR(TRIM(INDEX(CID_DB[Known Contractor '#2 PN],$D210)),"")</f>
        <v/>
      </c>
      <c r="J210" s="5" t="str">
        <f>IFERROR(TRIM(INDEX(CID_DB[ [ NSN ] ],$D210)),"")</f>
        <v/>
      </c>
      <c r="K210" s="5" t="str">
        <f>IFERROR(TRIM(INDEX(CID_DB[Description],$D210)),"")</f>
        <v/>
      </c>
      <c r="L210" s="24" t="str">
        <f>IFERROR(TRIM(INDEX(CID_DB[Commercial Status],$D210)),"")</f>
        <v/>
      </c>
    </row>
    <row r="211" spans="2:12" x14ac:dyDescent="0.35">
      <c r="B211" s="15"/>
      <c r="D211" s="17" t="str">
        <f t="array" ref="D211">IFERROR(IF($B211&lt;&gt;"",LARGE(IF(ISNUMBER(SEARCH(TRIM(SUBSTITUTE($B211,"-","")),CID_DB[Search Key])),ROW(CID_DB[Search Key]),""),1)-1,""),"")</f>
        <v/>
      </c>
      <c r="F211" s="23" t="str">
        <f>IF($B211&lt;&gt;"",COUNTIFS(CID_DB[Search Key],"*"&amp;TRIM(SUBSTITUTE(B211,"-",""))&amp;"*"),"")</f>
        <v/>
      </c>
      <c r="G211" s="23" t="str">
        <f>IFERROR(TRIM(INDEX(CID_DB[Case No],$D211)),"")</f>
        <v/>
      </c>
      <c r="H211" s="5" t="str">
        <f>IFERROR(TRIM(INDEX(CID_DB[Known Contractor '#1 PN],$D211)),"")</f>
        <v/>
      </c>
      <c r="I211" s="5" t="str">
        <f>IFERROR(TRIM(INDEX(CID_DB[Known Contractor '#2 PN],$D211)),"")</f>
        <v/>
      </c>
      <c r="J211" s="5" t="str">
        <f>IFERROR(TRIM(INDEX(CID_DB[ [ NSN ] ],$D211)),"")</f>
        <v/>
      </c>
      <c r="K211" s="5" t="str">
        <f>IFERROR(TRIM(INDEX(CID_DB[Description],$D211)),"")</f>
        <v/>
      </c>
      <c r="L211" s="24" t="str">
        <f>IFERROR(TRIM(INDEX(CID_DB[Commercial Status],$D211)),"")</f>
        <v/>
      </c>
    </row>
    <row r="212" spans="2:12" x14ac:dyDescent="0.35">
      <c r="B212" s="15"/>
      <c r="D212" s="17" t="str">
        <f t="array" ref="D212">IFERROR(IF($B212&lt;&gt;"",LARGE(IF(ISNUMBER(SEARCH(TRIM(SUBSTITUTE($B212,"-","")),CID_DB[Search Key])),ROW(CID_DB[Search Key]),""),1)-1,""),"")</f>
        <v/>
      </c>
      <c r="F212" s="23" t="str">
        <f>IF($B212&lt;&gt;"",COUNTIFS(CID_DB[Search Key],"*"&amp;TRIM(SUBSTITUTE(B212,"-",""))&amp;"*"),"")</f>
        <v/>
      </c>
      <c r="G212" s="23" t="str">
        <f>IFERROR(TRIM(INDEX(CID_DB[Case No],$D212)),"")</f>
        <v/>
      </c>
      <c r="H212" s="5" t="str">
        <f>IFERROR(TRIM(INDEX(CID_DB[Known Contractor '#1 PN],$D212)),"")</f>
        <v/>
      </c>
      <c r="I212" s="5" t="str">
        <f>IFERROR(TRIM(INDEX(CID_DB[Known Contractor '#2 PN],$D212)),"")</f>
        <v/>
      </c>
      <c r="J212" s="5" t="str">
        <f>IFERROR(TRIM(INDEX(CID_DB[ [ NSN ] ],$D212)),"")</f>
        <v/>
      </c>
      <c r="K212" s="5" t="str">
        <f>IFERROR(TRIM(INDEX(CID_DB[Description],$D212)),"")</f>
        <v/>
      </c>
      <c r="L212" s="24" t="str">
        <f>IFERROR(TRIM(INDEX(CID_DB[Commercial Status],$D212)),"")</f>
        <v/>
      </c>
    </row>
    <row r="213" spans="2:12" x14ac:dyDescent="0.35">
      <c r="B213" s="15"/>
      <c r="D213" s="17" t="str">
        <f t="array" ref="D213">IFERROR(IF($B213&lt;&gt;"",LARGE(IF(ISNUMBER(SEARCH(TRIM(SUBSTITUTE($B213,"-","")),CID_DB[Search Key])),ROW(CID_DB[Search Key]),""),1)-1,""),"")</f>
        <v/>
      </c>
      <c r="F213" s="23" t="str">
        <f>IF($B213&lt;&gt;"",COUNTIFS(CID_DB[Search Key],"*"&amp;TRIM(SUBSTITUTE(B213,"-",""))&amp;"*"),"")</f>
        <v/>
      </c>
      <c r="G213" s="23" t="str">
        <f>IFERROR(TRIM(INDEX(CID_DB[Case No],$D213)),"")</f>
        <v/>
      </c>
      <c r="H213" s="5" t="str">
        <f>IFERROR(TRIM(INDEX(CID_DB[Known Contractor '#1 PN],$D213)),"")</f>
        <v/>
      </c>
      <c r="I213" s="5" t="str">
        <f>IFERROR(TRIM(INDEX(CID_DB[Known Contractor '#2 PN],$D213)),"")</f>
        <v/>
      </c>
      <c r="J213" s="5" t="str">
        <f>IFERROR(TRIM(INDEX(CID_DB[ [ NSN ] ],$D213)),"")</f>
        <v/>
      </c>
      <c r="K213" s="5" t="str">
        <f>IFERROR(TRIM(INDEX(CID_DB[Description],$D213)),"")</f>
        <v/>
      </c>
      <c r="L213" s="24" t="str">
        <f>IFERROR(TRIM(INDEX(CID_DB[Commercial Status],$D213)),"")</f>
        <v/>
      </c>
    </row>
    <row r="214" spans="2:12" x14ac:dyDescent="0.35">
      <c r="B214" s="15"/>
      <c r="D214" s="17" t="str">
        <f t="array" ref="D214">IFERROR(IF($B214&lt;&gt;"",LARGE(IF(ISNUMBER(SEARCH(TRIM(SUBSTITUTE($B214,"-","")),CID_DB[Search Key])),ROW(CID_DB[Search Key]),""),1)-1,""),"")</f>
        <v/>
      </c>
      <c r="F214" s="23" t="str">
        <f>IF($B214&lt;&gt;"",COUNTIFS(CID_DB[Search Key],"*"&amp;TRIM(SUBSTITUTE(B214,"-",""))&amp;"*"),"")</f>
        <v/>
      </c>
      <c r="G214" s="23" t="str">
        <f>IFERROR(TRIM(INDEX(CID_DB[Case No],$D214)),"")</f>
        <v/>
      </c>
      <c r="H214" s="5" t="str">
        <f>IFERROR(TRIM(INDEX(CID_DB[Known Contractor '#1 PN],$D214)),"")</f>
        <v/>
      </c>
      <c r="I214" s="5" t="str">
        <f>IFERROR(TRIM(INDEX(CID_DB[Known Contractor '#2 PN],$D214)),"")</f>
        <v/>
      </c>
      <c r="J214" s="5" t="str">
        <f>IFERROR(TRIM(INDEX(CID_DB[ [ NSN ] ],$D214)),"")</f>
        <v/>
      </c>
      <c r="K214" s="5" t="str">
        <f>IFERROR(TRIM(INDEX(CID_DB[Description],$D214)),"")</f>
        <v/>
      </c>
      <c r="L214" s="24" t="str">
        <f>IFERROR(TRIM(INDEX(CID_DB[Commercial Status],$D214)),"")</f>
        <v/>
      </c>
    </row>
    <row r="215" spans="2:12" x14ac:dyDescent="0.35">
      <c r="B215" s="15"/>
      <c r="D215" s="17" t="str">
        <f t="array" ref="D215">IFERROR(IF($B215&lt;&gt;"",LARGE(IF(ISNUMBER(SEARCH(TRIM(SUBSTITUTE($B215,"-","")),CID_DB[Search Key])),ROW(CID_DB[Search Key]),""),1)-1,""),"")</f>
        <v/>
      </c>
      <c r="F215" s="23" t="str">
        <f>IF($B215&lt;&gt;"",COUNTIFS(CID_DB[Search Key],"*"&amp;TRIM(SUBSTITUTE(B215,"-",""))&amp;"*"),"")</f>
        <v/>
      </c>
      <c r="G215" s="23" t="str">
        <f>IFERROR(TRIM(INDEX(CID_DB[Case No],$D215)),"")</f>
        <v/>
      </c>
      <c r="H215" s="5" t="str">
        <f>IFERROR(TRIM(INDEX(CID_DB[Known Contractor '#1 PN],$D215)),"")</f>
        <v/>
      </c>
      <c r="I215" s="5" t="str">
        <f>IFERROR(TRIM(INDEX(CID_DB[Known Contractor '#2 PN],$D215)),"")</f>
        <v/>
      </c>
      <c r="J215" s="5" t="str">
        <f>IFERROR(TRIM(INDEX(CID_DB[ [ NSN ] ],$D215)),"")</f>
        <v/>
      </c>
      <c r="K215" s="5" t="str">
        <f>IFERROR(TRIM(INDEX(CID_DB[Description],$D215)),"")</f>
        <v/>
      </c>
      <c r="L215" s="24" t="str">
        <f>IFERROR(TRIM(INDEX(CID_DB[Commercial Status],$D215)),"")</f>
        <v/>
      </c>
    </row>
    <row r="216" spans="2:12" x14ac:dyDescent="0.35">
      <c r="B216" s="15"/>
      <c r="D216" s="17" t="str">
        <f t="array" ref="D216">IFERROR(IF($B216&lt;&gt;"",LARGE(IF(ISNUMBER(SEARCH(TRIM(SUBSTITUTE($B216,"-","")),CID_DB[Search Key])),ROW(CID_DB[Search Key]),""),1)-1,""),"")</f>
        <v/>
      </c>
      <c r="F216" s="23" t="str">
        <f>IF($B216&lt;&gt;"",COUNTIFS(CID_DB[Search Key],"*"&amp;TRIM(SUBSTITUTE(B216,"-",""))&amp;"*"),"")</f>
        <v/>
      </c>
      <c r="G216" s="23" t="str">
        <f>IFERROR(TRIM(INDEX(CID_DB[Case No],$D216)),"")</f>
        <v/>
      </c>
      <c r="H216" s="5" t="str">
        <f>IFERROR(TRIM(INDEX(CID_DB[Known Contractor '#1 PN],$D216)),"")</f>
        <v/>
      </c>
      <c r="I216" s="5" t="str">
        <f>IFERROR(TRIM(INDEX(CID_DB[Known Contractor '#2 PN],$D216)),"")</f>
        <v/>
      </c>
      <c r="J216" s="5" t="str">
        <f>IFERROR(TRIM(INDEX(CID_DB[ [ NSN ] ],$D216)),"")</f>
        <v/>
      </c>
      <c r="K216" s="5" t="str">
        <f>IFERROR(TRIM(INDEX(CID_DB[Description],$D216)),"")</f>
        <v/>
      </c>
      <c r="L216" s="24" t="str">
        <f>IFERROR(TRIM(INDEX(CID_DB[Commercial Status],$D216)),"")</f>
        <v/>
      </c>
    </row>
    <row r="217" spans="2:12" x14ac:dyDescent="0.35">
      <c r="B217" s="15"/>
      <c r="D217" s="17" t="str">
        <f t="array" ref="D217">IFERROR(IF($B217&lt;&gt;"",LARGE(IF(ISNUMBER(SEARCH(TRIM(SUBSTITUTE($B217,"-","")),CID_DB[Search Key])),ROW(CID_DB[Search Key]),""),1)-1,""),"")</f>
        <v/>
      </c>
      <c r="F217" s="23" t="str">
        <f>IF($B217&lt;&gt;"",COUNTIFS(CID_DB[Search Key],"*"&amp;TRIM(SUBSTITUTE(B217,"-",""))&amp;"*"),"")</f>
        <v/>
      </c>
      <c r="G217" s="23" t="str">
        <f>IFERROR(TRIM(INDEX(CID_DB[Case No],$D217)),"")</f>
        <v/>
      </c>
      <c r="H217" s="5" t="str">
        <f>IFERROR(TRIM(INDEX(CID_DB[Known Contractor '#1 PN],$D217)),"")</f>
        <v/>
      </c>
      <c r="I217" s="5" t="str">
        <f>IFERROR(TRIM(INDEX(CID_DB[Known Contractor '#2 PN],$D217)),"")</f>
        <v/>
      </c>
      <c r="J217" s="5" t="str">
        <f>IFERROR(TRIM(INDEX(CID_DB[ [ NSN ] ],$D217)),"")</f>
        <v/>
      </c>
      <c r="K217" s="5" t="str">
        <f>IFERROR(TRIM(INDEX(CID_DB[Description],$D217)),"")</f>
        <v/>
      </c>
      <c r="L217" s="24" t="str">
        <f>IFERROR(TRIM(INDEX(CID_DB[Commercial Status],$D217)),"")</f>
        <v/>
      </c>
    </row>
    <row r="218" spans="2:12" x14ac:dyDescent="0.35">
      <c r="B218" s="15"/>
      <c r="D218" s="17" t="str">
        <f t="array" ref="D218">IFERROR(IF($B218&lt;&gt;"",LARGE(IF(ISNUMBER(SEARCH(TRIM(SUBSTITUTE($B218,"-","")),CID_DB[Search Key])),ROW(CID_DB[Search Key]),""),1)-1,""),"")</f>
        <v/>
      </c>
      <c r="F218" s="23" t="str">
        <f>IF($B218&lt;&gt;"",COUNTIFS(CID_DB[Search Key],"*"&amp;TRIM(SUBSTITUTE(B218,"-",""))&amp;"*"),"")</f>
        <v/>
      </c>
      <c r="G218" s="23" t="str">
        <f>IFERROR(TRIM(INDEX(CID_DB[Case No],$D218)),"")</f>
        <v/>
      </c>
      <c r="H218" s="5" t="str">
        <f>IFERROR(TRIM(INDEX(CID_DB[Known Contractor '#1 PN],$D218)),"")</f>
        <v/>
      </c>
      <c r="I218" s="5" t="str">
        <f>IFERROR(TRIM(INDEX(CID_DB[Known Contractor '#2 PN],$D218)),"")</f>
        <v/>
      </c>
      <c r="J218" s="5" t="str">
        <f>IFERROR(TRIM(INDEX(CID_DB[ [ NSN ] ],$D218)),"")</f>
        <v/>
      </c>
      <c r="K218" s="5" t="str">
        <f>IFERROR(TRIM(INDEX(CID_DB[Description],$D218)),"")</f>
        <v/>
      </c>
      <c r="L218" s="24" t="str">
        <f>IFERROR(TRIM(INDEX(CID_DB[Commercial Status],$D218)),"")</f>
        <v/>
      </c>
    </row>
    <row r="219" spans="2:12" x14ac:dyDescent="0.35">
      <c r="B219" s="15"/>
      <c r="D219" s="17" t="str">
        <f t="array" ref="D219">IFERROR(IF($B219&lt;&gt;"",LARGE(IF(ISNUMBER(SEARCH(TRIM(SUBSTITUTE($B219,"-","")),CID_DB[Search Key])),ROW(CID_DB[Search Key]),""),1)-1,""),"")</f>
        <v/>
      </c>
      <c r="F219" s="23" t="str">
        <f>IF($B219&lt;&gt;"",COUNTIFS(CID_DB[Search Key],"*"&amp;TRIM(SUBSTITUTE(B219,"-",""))&amp;"*"),"")</f>
        <v/>
      </c>
      <c r="G219" s="23" t="str">
        <f>IFERROR(TRIM(INDEX(CID_DB[Case No],$D219)),"")</f>
        <v/>
      </c>
      <c r="H219" s="5" t="str">
        <f>IFERROR(TRIM(INDEX(CID_DB[Known Contractor '#1 PN],$D219)),"")</f>
        <v/>
      </c>
      <c r="I219" s="5" t="str">
        <f>IFERROR(TRIM(INDEX(CID_DB[Known Contractor '#2 PN],$D219)),"")</f>
        <v/>
      </c>
      <c r="J219" s="5" t="str">
        <f>IFERROR(TRIM(INDEX(CID_DB[ [ NSN ] ],$D219)),"")</f>
        <v/>
      </c>
      <c r="K219" s="5" t="str">
        <f>IFERROR(TRIM(INDEX(CID_DB[Description],$D219)),"")</f>
        <v/>
      </c>
      <c r="L219" s="24" t="str">
        <f>IFERROR(TRIM(INDEX(CID_DB[Commercial Status],$D219)),"")</f>
        <v/>
      </c>
    </row>
    <row r="220" spans="2:12" x14ac:dyDescent="0.35">
      <c r="B220" s="15"/>
      <c r="D220" s="17" t="str">
        <f t="array" ref="D220">IFERROR(IF($B220&lt;&gt;"",LARGE(IF(ISNUMBER(SEARCH(TRIM(SUBSTITUTE($B220,"-","")),CID_DB[Search Key])),ROW(CID_DB[Search Key]),""),1)-1,""),"")</f>
        <v/>
      </c>
      <c r="F220" s="23" t="str">
        <f>IF($B220&lt;&gt;"",COUNTIFS(CID_DB[Search Key],"*"&amp;TRIM(SUBSTITUTE(B220,"-",""))&amp;"*"),"")</f>
        <v/>
      </c>
      <c r="G220" s="23" t="str">
        <f>IFERROR(TRIM(INDEX(CID_DB[Case No],$D220)),"")</f>
        <v/>
      </c>
      <c r="H220" s="5" t="str">
        <f>IFERROR(TRIM(INDEX(CID_DB[Known Contractor '#1 PN],$D220)),"")</f>
        <v/>
      </c>
      <c r="I220" s="5" t="str">
        <f>IFERROR(TRIM(INDEX(CID_DB[Known Contractor '#2 PN],$D220)),"")</f>
        <v/>
      </c>
      <c r="J220" s="5" t="str">
        <f>IFERROR(TRIM(INDEX(CID_DB[ [ NSN ] ],$D220)),"")</f>
        <v/>
      </c>
      <c r="K220" s="5" t="str">
        <f>IFERROR(TRIM(INDEX(CID_DB[Description],$D220)),"")</f>
        <v/>
      </c>
      <c r="L220" s="24" t="str">
        <f>IFERROR(TRIM(INDEX(CID_DB[Commercial Status],$D220)),"")</f>
        <v/>
      </c>
    </row>
    <row r="221" spans="2:12" x14ac:dyDescent="0.35">
      <c r="B221" s="15"/>
      <c r="D221" s="17" t="str">
        <f t="array" ref="D221">IFERROR(IF($B221&lt;&gt;"",LARGE(IF(ISNUMBER(SEARCH(TRIM(SUBSTITUTE($B221,"-","")),CID_DB[Search Key])),ROW(CID_DB[Search Key]),""),1)-1,""),"")</f>
        <v/>
      </c>
      <c r="F221" s="23" t="str">
        <f>IF($B221&lt;&gt;"",COUNTIFS(CID_DB[Search Key],"*"&amp;TRIM(SUBSTITUTE(B221,"-",""))&amp;"*"),"")</f>
        <v/>
      </c>
      <c r="G221" s="23" t="str">
        <f>IFERROR(TRIM(INDEX(CID_DB[Case No],$D221)),"")</f>
        <v/>
      </c>
      <c r="H221" s="5" t="str">
        <f>IFERROR(TRIM(INDEX(CID_DB[Known Contractor '#1 PN],$D221)),"")</f>
        <v/>
      </c>
      <c r="I221" s="5" t="str">
        <f>IFERROR(TRIM(INDEX(CID_DB[Known Contractor '#2 PN],$D221)),"")</f>
        <v/>
      </c>
      <c r="J221" s="5" t="str">
        <f>IFERROR(TRIM(INDEX(CID_DB[ [ NSN ] ],$D221)),"")</f>
        <v/>
      </c>
      <c r="K221" s="5" t="str">
        <f>IFERROR(TRIM(INDEX(CID_DB[Description],$D221)),"")</f>
        <v/>
      </c>
      <c r="L221" s="24" t="str">
        <f>IFERROR(TRIM(INDEX(CID_DB[Commercial Status],$D221)),"")</f>
        <v/>
      </c>
    </row>
    <row r="222" spans="2:12" x14ac:dyDescent="0.35">
      <c r="B222" s="15"/>
      <c r="D222" s="17" t="str">
        <f t="array" ref="D222">IFERROR(IF($B222&lt;&gt;"",LARGE(IF(ISNUMBER(SEARCH(TRIM(SUBSTITUTE($B222,"-","")),CID_DB[Search Key])),ROW(CID_DB[Search Key]),""),1)-1,""),"")</f>
        <v/>
      </c>
      <c r="F222" s="23" t="str">
        <f>IF($B222&lt;&gt;"",COUNTIFS(CID_DB[Search Key],"*"&amp;TRIM(SUBSTITUTE(B222,"-",""))&amp;"*"),"")</f>
        <v/>
      </c>
      <c r="G222" s="23" t="str">
        <f>IFERROR(TRIM(INDEX(CID_DB[Case No],$D222)),"")</f>
        <v/>
      </c>
      <c r="H222" s="5" t="str">
        <f>IFERROR(TRIM(INDEX(CID_DB[Known Contractor '#1 PN],$D222)),"")</f>
        <v/>
      </c>
      <c r="I222" s="5" t="str">
        <f>IFERROR(TRIM(INDEX(CID_DB[Known Contractor '#2 PN],$D222)),"")</f>
        <v/>
      </c>
      <c r="J222" s="5" t="str">
        <f>IFERROR(TRIM(INDEX(CID_DB[ [ NSN ] ],$D222)),"")</f>
        <v/>
      </c>
      <c r="K222" s="5" t="str">
        <f>IFERROR(TRIM(INDEX(CID_DB[Description],$D222)),"")</f>
        <v/>
      </c>
      <c r="L222" s="24" t="str">
        <f>IFERROR(TRIM(INDEX(CID_DB[Commercial Status],$D222)),"")</f>
        <v/>
      </c>
    </row>
    <row r="223" spans="2:12" x14ac:dyDescent="0.35">
      <c r="B223" s="15"/>
      <c r="D223" s="17" t="str">
        <f t="array" ref="D223">IFERROR(IF($B223&lt;&gt;"",LARGE(IF(ISNUMBER(SEARCH(TRIM(SUBSTITUTE($B223,"-","")),CID_DB[Search Key])),ROW(CID_DB[Search Key]),""),1)-1,""),"")</f>
        <v/>
      </c>
      <c r="F223" s="23" t="str">
        <f>IF($B223&lt;&gt;"",COUNTIFS(CID_DB[Search Key],"*"&amp;TRIM(SUBSTITUTE(B223,"-",""))&amp;"*"),"")</f>
        <v/>
      </c>
      <c r="G223" s="23" t="str">
        <f>IFERROR(TRIM(INDEX(CID_DB[Case No],$D223)),"")</f>
        <v/>
      </c>
      <c r="H223" s="5" t="str">
        <f>IFERROR(TRIM(INDEX(CID_DB[Known Contractor '#1 PN],$D223)),"")</f>
        <v/>
      </c>
      <c r="I223" s="5" t="str">
        <f>IFERROR(TRIM(INDEX(CID_DB[Known Contractor '#2 PN],$D223)),"")</f>
        <v/>
      </c>
      <c r="J223" s="5" t="str">
        <f>IFERROR(TRIM(INDEX(CID_DB[ [ NSN ] ],$D223)),"")</f>
        <v/>
      </c>
      <c r="K223" s="5" t="str">
        <f>IFERROR(TRIM(INDEX(CID_DB[Description],$D223)),"")</f>
        <v/>
      </c>
      <c r="L223" s="24" t="str">
        <f>IFERROR(TRIM(INDEX(CID_DB[Commercial Status],$D223)),"")</f>
        <v/>
      </c>
    </row>
    <row r="224" spans="2:12" x14ac:dyDescent="0.35">
      <c r="B224" s="15"/>
      <c r="D224" s="17" t="str">
        <f t="array" ref="D224">IFERROR(IF($B224&lt;&gt;"",LARGE(IF(ISNUMBER(SEARCH(TRIM(SUBSTITUTE($B224,"-","")),CID_DB[Search Key])),ROW(CID_DB[Search Key]),""),1)-1,""),"")</f>
        <v/>
      </c>
      <c r="F224" s="23" t="str">
        <f>IF($B224&lt;&gt;"",COUNTIFS(CID_DB[Search Key],"*"&amp;TRIM(SUBSTITUTE(B224,"-",""))&amp;"*"),"")</f>
        <v/>
      </c>
      <c r="G224" s="23" t="str">
        <f>IFERROR(TRIM(INDEX(CID_DB[Case No],$D224)),"")</f>
        <v/>
      </c>
      <c r="H224" s="5" t="str">
        <f>IFERROR(TRIM(INDEX(CID_DB[Known Contractor '#1 PN],$D224)),"")</f>
        <v/>
      </c>
      <c r="I224" s="5" t="str">
        <f>IFERROR(TRIM(INDEX(CID_DB[Known Contractor '#2 PN],$D224)),"")</f>
        <v/>
      </c>
      <c r="J224" s="5" t="str">
        <f>IFERROR(TRIM(INDEX(CID_DB[ [ NSN ] ],$D224)),"")</f>
        <v/>
      </c>
      <c r="K224" s="5" t="str">
        <f>IFERROR(TRIM(INDEX(CID_DB[Description],$D224)),"")</f>
        <v/>
      </c>
      <c r="L224" s="24" t="str">
        <f>IFERROR(TRIM(INDEX(CID_DB[Commercial Status],$D224)),"")</f>
        <v/>
      </c>
    </row>
    <row r="225" spans="2:12" x14ac:dyDescent="0.35">
      <c r="B225" s="15"/>
      <c r="D225" s="17" t="str">
        <f t="array" ref="D225">IFERROR(IF($B225&lt;&gt;"",LARGE(IF(ISNUMBER(SEARCH(TRIM(SUBSTITUTE($B225,"-","")),CID_DB[Search Key])),ROW(CID_DB[Search Key]),""),1)-1,""),"")</f>
        <v/>
      </c>
      <c r="F225" s="23" t="str">
        <f>IF($B225&lt;&gt;"",COUNTIFS(CID_DB[Search Key],"*"&amp;TRIM(SUBSTITUTE(B225,"-",""))&amp;"*"),"")</f>
        <v/>
      </c>
      <c r="G225" s="23" t="str">
        <f>IFERROR(TRIM(INDEX(CID_DB[Case No],$D225)),"")</f>
        <v/>
      </c>
      <c r="H225" s="5" t="str">
        <f>IFERROR(TRIM(INDEX(CID_DB[Known Contractor '#1 PN],$D225)),"")</f>
        <v/>
      </c>
      <c r="I225" s="5" t="str">
        <f>IFERROR(TRIM(INDEX(CID_DB[Known Contractor '#2 PN],$D225)),"")</f>
        <v/>
      </c>
      <c r="J225" s="5" t="str">
        <f>IFERROR(TRIM(INDEX(CID_DB[ [ NSN ] ],$D225)),"")</f>
        <v/>
      </c>
      <c r="K225" s="5" t="str">
        <f>IFERROR(TRIM(INDEX(CID_DB[Description],$D225)),"")</f>
        <v/>
      </c>
      <c r="L225" s="24" t="str">
        <f>IFERROR(TRIM(INDEX(CID_DB[Commercial Status],$D225)),"")</f>
        <v/>
      </c>
    </row>
    <row r="226" spans="2:12" x14ac:dyDescent="0.35">
      <c r="B226" s="15"/>
      <c r="D226" s="17" t="str">
        <f t="array" ref="D226">IFERROR(IF($B226&lt;&gt;"",LARGE(IF(ISNUMBER(SEARCH(TRIM(SUBSTITUTE($B226,"-","")),CID_DB[Search Key])),ROW(CID_DB[Search Key]),""),1)-1,""),"")</f>
        <v/>
      </c>
      <c r="F226" s="23" t="str">
        <f>IF($B226&lt;&gt;"",COUNTIFS(CID_DB[Search Key],"*"&amp;TRIM(SUBSTITUTE(B226,"-",""))&amp;"*"),"")</f>
        <v/>
      </c>
      <c r="G226" s="23" t="str">
        <f>IFERROR(TRIM(INDEX(CID_DB[Case No],$D226)),"")</f>
        <v/>
      </c>
      <c r="H226" s="5" t="str">
        <f>IFERROR(TRIM(INDEX(CID_DB[Known Contractor '#1 PN],$D226)),"")</f>
        <v/>
      </c>
      <c r="I226" s="5" t="str">
        <f>IFERROR(TRIM(INDEX(CID_DB[Known Contractor '#2 PN],$D226)),"")</f>
        <v/>
      </c>
      <c r="J226" s="5" t="str">
        <f>IFERROR(TRIM(INDEX(CID_DB[ [ NSN ] ],$D226)),"")</f>
        <v/>
      </c>
      <c r="K226" s="5" t="str">
        <f>IFERROR(TRIM(INDEX(CID_DB[Description],$D226)),"")</f>
        <v/>
      </c>
      <c r="L226" s="24" t="str">
        <f>IFERROR(TRIM(INDEX(CID_DB[Commercial Status],$D226)),"")</f>
        <v/>
      </c>
    </row>
    <row r="227" spans="2:12" x14ac:dyDescent="0.35">
      <c r="B227" s="15"/>
      <c r="D227" s="17" t="str">
        <f t="array" ref="D227">IFERROR(IF($B227&lt;&gt;"",LARGE(IF(ISNUMBER(SEARCH(TRIM(SUBSTITUTE($B227,"-","")),CID_DB[Search Key])),ROW(CID_DB[Search Key]),""),1)-1,""),"")</f>
        <v/>
      </c>
      <c r="F227" s="23" t="str">
        <f>IF($B227&lt;&gt;"",COUNTIFS(CID_DB[Search Key],"*"&amp;TRIM(SUBSTITUTE(B227,"-",""))&amp;"*"),"")</f>
        <v/>
      </c>
      <c r="G227" s="23" t="str">
        <f>IFERROR(TRIM(INDEX(CID_DB[Case No],$D227)),"")</f>
        <v/>
      </c>
      <c r="H227" s="5" t="str">
        <f>IFERROR(TRIM(INDEX(CID_DB[Known Contractor '#1 PN],$D227)),"")</f>
        <v/>
      </c>
      <c r="I227" s="5" t="str">
        <f>IFERROR(TRIM(INDEX(CID_DB[Known Contractor '#2 PN],$D227)),"")</f>
        <v/>
      </c>
      <c r="J227" s="5" t="str">
        <f>IFERROR(TRIM(INDEX(CID_DB[ [ NSN ] ],$D227)),"")</f>
        <v/>
      </c>
      <c r="K227" s="5" t="str">
        <f>IFERROR(TRIM(INDEX(CID_DB[Description],$D227)),"")</f>
        <v/>
      </c>
      <c r="L227" s="24" t="str">
        <f>IFERROR(TRIM(INDEX(CID_DB[Commercial Status],$D227)),"")</f>
        <v/>
      </c>
    </row>
    <row r="228" spans="2:12" x14ac:dyDescent="0.35">
      <c r="B228" s="15"/>
      <c r="D228" s="17" t="str">
        <f t="array" ref="D228">IFERROR(IF($B228&lt;&gt;"",LARGE(IF(ISNUMBER(SEARCH(TRIM(SUBSTITUTE($B228,"-","")),CID_DB[Search Key])),ROW(CID_DB[Search Key]),""),1)-1,""),"")</f>
        <v/>
      </c>
      <c r="F228" s="23" t="str">
        <f>IF($B228&lt;&gt;"",COUNTIFS(CID_DB[Search Key],"*"&amp;TRIM(SUBSTITUTE(B228,"-",""))&amp;"*"),"")</f>
        <v/>
      </c>
      <c r="G228" s="23" t="str">
        <f>IFERROR(TRIM(INDEX(CID_DB[Case No],$D228)),"")</f>
        <v/>
      </c>
      <c r="H228" s="5" t="str">
        <f>IFERROR(TRIM(INDEX(CID_DB[Known Contractor '#1 PN],$D228)),"")</f>
        <v/>
      </c>
      <c r="I228" s="5" t="str">
        <f>IFERROR(TRIM(INDEX(CID_DB[Known Contractor '#2 PN],$D228)),"")</f>
        <v/>
      </c>
      <c r="J228" s="5" t="str">
        <f>IFERROR(TRIM(INDEX(CID_DB[ [ NSN ] ],$D228)),"")</f>
        <v/>
      </c>
      <c r="K228" s="5" t="str">
        <f>IFERROR(TRIM(INDEX(CID_DB[Description],$D228)),"")</f>
        <v/>
      </c>
      <c r="L228" s="24" t="str">
        <f>IFERROR(TRIM(INDEX(CID_DB[Commercial Status],$D228)),"")</f>
        <v/>
      </c>
    </row>
    <row r="229" spans="2:12" x14ac:dyDescent="0.35">
      <c r="B229" s="15"/>
      <c r="D229" s="17" t="str">
        <f t="array" ref="D229">IFERROR(IF($B229&lt;&gt;"",LARGE(IF(ISNUMBER(SEARCH(TRIM(SUBSTITUTE($B229,"-","")),CID_DB[Search Key])),ROW(CID_DB[Search Key]),""),1)-1,""),"")</f>
        <v/>
      </c>
      <c r="F229" s="23" t="str">
        <f>IF($B229&lt;&gt;"",COUNTIFS(CID_DB[Search Key],"*"&amp;TRIM(SUBSTITUTE(B229,"-",""))&amp;"*"),"")</f>
        <v/>
      </c>
      <c r="G229" s="23" t="str">
        <f>IFERROR(TRIM(INDEX(CID_DB[Case No],$D229)),"")</f>
        <v/>
      </c>
      <c r="H229" s="5" t="str">
        <f>IFERROR(TRIM(INDEX(CID_DB[Known Contractor '#1 PN],$D229)),"")</f>
        <v/>
      </c>
      <c r="I229" s="5" t="str">
        <f>IFERROR(TRIM(INDEX(CID_DB[Known Contractor '#2 PN],$D229)),"")</f>
        <v/>
      </c>
      <c r="J229" s="5" t="str">
        <f>IFERROR(TRIM(INDEX(CID_DB[ [ NSN ] ],$D229)),"")</f>
        <v/>
      </c>
      <c r="K229" s="5" t="str">
        <f>IFERROR(TRIM(INDEX(CID_DB[Description],$D229)),"")</f>
        <v/>
      </c>
      <c r="L229" s="24" t="str">
        <f>IFERROR(TRIM(INDEX(CID_DB[Commercial Status],$D229)),"")</f>
        <v/>
      </c>
    </row>
    <row r="230" spans="2:12" x14ac:dyDescent="0.35">
      <c r="B230" s="15"/>
      <c r="D230" s="17" t="str">
        <f t="array" ref="D230">IFERROR(IF($B230&lt;&gt;"",LARGE(IF(ISNUMBER(SEARCH(TRIM(SUBSTITUTE($B230,"-","")),CID_DB[Search Key])),ROW(CID_DB[Search Key]),""),1)-1,""),"")</f>
        <v/>
      </c>
      <c r="F230" s="23" t="str">
        <f>IF($B230&lt;&gt;"",COUNTIFS(CID_DB[Search Key],"*"&amp;TRIM(SUBSTITUTE(B230,"-",""))&amp;"*"),"")</f>
        <v/>
      </c>
      <c r="G230" s="23" t="str">
        <f>IFERROR(TRIM(INDEX(CID_DB[Case No],$D230)),"")</f>
        <v/>
      </c>
      <c r="H230" s="5" t="str">
        <f>IFERROR(TRIM(INDEX(CID_DB[Known Contractor '#1 PN],$D230)),"")</f>
        <v/>
      </c>
      <c r="I230" s="5" t="str">
        <f>IFERROR(TRIM(INDEX(CID_DB[Known Contractor '#2 PN],$D230)),"")</f>
        <v/>
      </c>
      <c r="J230" s="5" t="str">
        <f>IFERROR(TRIM(INDEX(CID_DB[ [ NSN ] ],$D230)),"")</f>
        <v/>
      </c>
      <c r="K230" s="5" t="str">
        <f>IFERROR(TRIM(INDEX(CID_DB[Description],$D230)),"")</f>
        <v/>
      </c>
      <c r="L230" s="24" t="str">
        <f>IFERROR(TRIM(INDEX(CID_DB[Commercial Status],$D230)),"")</f>
        <v/>
      </c>
    </row>
    <row r="231" spans="2:12" x14ac:dyDescent="0.35">
      <c r="B231" s="15"/>
      <c r="D231" s="17" t="str">
        <f t="array" ref="D231">IFERROR(IF($B231&lt;&gt;"",LARGE(IF(ISNUMBER(SEARCH(TRIM(SUBSTITUTE($B231,"-","")),CID_DB[Search Key])),ROW(CID_DB[Search Key]),""),1)-1,""),"")</f>
        <v/>
      </c>
      <c r="F231" s="23" t="str">
        <f>IF($B231&lt;&gt;"",COUNTIFS(CID_DB[Search Key],"*"&amp;TRIM(SUBSTITUTE(B231,"-",""))&amp;"*"),"")</f>
        <v/>
      </c>
      <c r="G231" s="23" t="str">
        <f>IFERROR(TRIM(INDEX(CID_DB[Case No],$D231)),"")</f>
        <v/>
      </c>
      <c r="H231" s="5" t="str">
        <f>IFERROR(TRIM(INDEX(CID_DB[Known Contractor '#1 PN],$D231)),"")</f>
        <v/>
      </c>
      <c r="I231" s="5" t="str">
        <f>IFERROR(TRIM(INDEX(CID_DB[Known Contractor '#2 PN],$D231)),"")</f>
        <v/>
      </c>
      <c r="J231" s="5" t="str">
        <f>IFERROR(TRIM(INDEX(CID_DB[ [ NSN ] ],$D231)),"")</f>
        <v/>
      </c>
      <c r="K231" s="5" t="str">
        <f>IFERROR(TRIM(INDEX(CID_DB[Description],$D231)),"")</f>
        <v/>
      </c>
      <c r="L231" s="24" t="str">
        <f>IFERROR(TRIM(INDEX(CID_DB[Commercial Status],$D231)),"")</f>
        <v/>
      </c>
    </row>
    <row r="232" spans="2:12" x14ac:dyDescent="0.35">
      <c r="B232" s="15"/>
      <c r="D232" s="17" t="str">
        <f t="array" ref="D232">IFERROR(IF($B232&lt;&gt;"",LARGE(IF(ISNUMBER(SEARCH(TRIM(SUBSTITUTE($B232,"-","")),CID_DB[Search Key])),ROW(CID_DB[Search Key]),""),1)-1,""),"")</f>
        <v/>
      </c>
      <c r="F232" s="23" t="str">
        <f>IF($B232&lt;&gt;"",COUNTIFS(CID_DB[Search Key],"*"&amp;TRIM(SUBSTITUTE(B232,"-",""))&amp;"*"),"")</f>
        <v/>
      </c>
      <c r="G232" s="23" t="str">
        <f>IFERROR(TRIM(INDEX(CID_DB[Case No],$D232)),"")</f>
        <v/>
      </c>
      <c r="H232" s="5" t="str">
        <f>IFERROR(TRIM(INDEX(CID_DB[Known Contractor '#1 PN],$D232)),"")</f>
        <v/>
      </c>
      <c r="I232" s="5" t="str">
        <f>IFERROR(TRIM(INDEX(CID_DB[Known Contractor '#2 PN],$D232)),"")</f>
        <v/>
      </c>
      <c r="J232" s="5" t="str">
        <f>IFERROR(TRIM(INDEX(CID_DB[ [ NSN ] ],$D232)),"")</f>
        <v/>
      </c>
      <c r="K232" s="5" t="str">
        <f>IFERROR(TRIM(INDEX(CID_DB[Description],$D232)),"")</f>
        <v/>
      </c>
      <c r="L232" s="24" t="str">
        <f>IFERROR(TRIM(INDEX(CID_DB[Commercial Status],$D232)),"")</f>
        <v/>
      </c>
    </row>
    <row r="233" spans="2:12" x14ac:dyDescent="0.35">
      <c r="B233" s="15"/>
      <c r="D233" s="17" t="str">
        <f t="array" ref="D233">IFERROR(IF($B233&lt;&gt;"",LARGE(IF(ISNUMBER(SEARCH(TRIM(SUBSTITUTE($B233,"-","")),CID_DB[Search Key])),ROW(CID_DB[Search Key]),""),1)-1,""),"")</f>
        <v/>
      </c>
      <c r="F233" s="23" t="str">
        <f>IF($B233&lt;&gt;"",COUNTIFS(CID_DB[Search Key],"*"&amp;TRIM(SUBSTITUTE(B233,"-",""))&amp;"*"),"")</f>
        <v/>
      </c>
      <c r="G233" s="23" t="str">
        <f>IFERROR(TRIM(INDEX(CID_DB[Case No],$D233)),"")</f>
        <v/>
      </c>
      <c r="H233" s="5" t="str">
        <f>IFERROR(TRIM(INDEX(CID_DB[Known Contractor '#1 PN],$D233)),"")</f>
        <v/>
      </c>
      <c r="I233" s="5" t="str">
        <f>IFERROR(TRIM(INDEX(CID_DB[Known Contractor '#2 PN],$D233)),"")</f>
        <v/>
      </c>
      <c r="J233" s="5" t="str">
        <f>IFERROR(TRIM(INDEX(CID_DB[ [ NSN ] ],$D233)),"")</f>
        <v/>
      </c>
      <c r="K233" s="5" t="str">
        <f>IFERROR(TRIM(INDEX(CID_DB[Description],$D233)),"")</f>
        <v/>
      </c>
      <c r="L233" s="24" t="str">
        <f>IFERROR(TRIM(INDEX(CID_DB[Commercial Status],$D233)),"")</f>
        <v/>
      </c>
    </row>
    <row r="234" spans="2:12" x14ac:dyDescent="0.35">
      <c r="B234" s="15"/>
      <c r="D234" s="17" t="str">
        <f t="array" ref="D234">IFERROR(IF($B234&lt;&gt;"",LARGE(IF(ISNUMBER(SEARCH(TRIM(SUBSTITUTE($B234,"-","")),CID_DB[Search Key])),ROW(CID_DB[Search Key]),""),1)-1,""),"")</f>
        <v/>
      </c>
      <c r="F234" s="23" t="str">
        <f>IF($B234&lt;&gt;"",COUNTIFS(CID_DB[Search Key],"*"&amp;TRIM(SUBSTITUTE(B234,"-",""))&amp;"*"),"")</f>
        <v/>
      </c>
      <c r="G234" s="23" t="str">
        <f>IFERROR(TRIM(INDEX(CID_DB[Case No],$D234)),"")</f>
        <v/>
      </c>
      <c r="H234" s="5" t="str">
        <f>IFERROR(TRIM(INDEX(CID_DB[Known Contractor '#1 PN],$D234)),"")</f>
        <v/>
      </c>
      <c r="I234" s="5" t="str">
        <f>IFERROR(TRIM(INDEX(CID_DB[Known Contractor '#2 PN],$D234)),"")</f>
        <v/>
      </c>
      <c r="J234" s="5" t="str">
        <f>IFERROR(TRIM(INDEX(CID_DB[ [ NSN ] ],$D234)),"")</f>
        <v/>
      </c>
      <c r="K234" s="5" t="str">
        <f>IFERROR(TRIM(INDEX(CID_DB[Description],$D234)),"")</f>
        <v/>
      </c>
      <c r="L234" s="24" t="str">
        <f>IFERROR(TRIM(INDEX(CID_DB[Commercial Status],$D234)),"")</f>
        <v/>
      </c>
    </row>
    <row r="235" spans="2:12" x14ac:dyDescent="0.35">
      <c r="B235" s="15"/>
      <c r="D235" s="17" t="str">
        <f t="array" ref="D235">IFERROR(IF($B235&lt;&gt;"",LARGE(IF(ISNUMBER(SEARCH(TRIM(SUBSTITUTE($B235,"-","")),CID_DB[Search Key])),ROW(CID_DB[Search Key]),""),1)-1,""),"")</f>
        <v/>
      </c>
      <c r="F235" s="23" t="str">
        <f>IF($B235&lt;&gt;"",COUNTIFS(CID_DB[Search Key],"*"&amp;TRIM(SUBSTITUTE(B235,"-",""))&amp;"*"),"")</f>
        <v/>
      </c>
      <c r="G235" s="23" t="str">
        <f>IFERROR(TRIM(INDEX(CID_DB[Case No],$D235)),"")</f>
        <v/>
      </c>
      <c r="H235" s="5" t="str">
        <f>IFERROR(TRIM(INDEX(CID_DB[Known Contractor '#1 PN],$D235)),"")</f>
        <v/>
      </c>
      <c r="I235" s="5" t="str">
        <f>IFERROR(TRIM(INDEX(CID_DB[Known Contractor '#2 PN],$D235)),"")</f>
        <v/>
      </c>
      <c r="J235" s="5" t="str">
        <f>IFERROR(TRIM(INDEX(CID_DB[ [ NSN ] ],$D235)),"")</f>
        <v/>
      </c>
      <c r="K235" s="5" t="str">
        <f>IFERROR(TRIM(INDEX(CID_DB[Description],$D235)),"")</f>
        <v/>
      </c>
      <c r="L235" s="24" t="str">
        <f>IFERROR(TRIM(INDEX(CID_DB[Commercial Status],$D235)),"")</f>
        <v/>
      </c>
    </row>
    <row r="236" spans="2:12" x14ac:dyDescent="0.35">
      <c r="B236" s="15"/>
      <c r="D236" s="17" t="str">
        <f t="array" ref="D236">IFERROR(IF($B236&lt;&gt;"",LARGE(IF(ISNUMBER(SEARCH(TRIM(SUBSTITUTE($B236,"-","")),CID_DB[Search Key])),ROW(CID_DB[Search Key]),""),1)-1,""),"")</f>
        <v/>
      </c>
      <c r="F236" s="23" t="str">
        <f>IF($B236&lt;&gt;"",COUNTIFS(CID_DB[Search Key],"*"&amp;TRIM(SUBSTITUTE(B236,"-",""))&amp;"*"),"")</f>
        <v/>
      </c>
      <c r="G236" s="23" t="str">
        <f>IFERROR(TRIM(INDEX(CID_DB[Case No],$D236)),"")</f>
        <v/>
      </c>
      <c r="H236" s="5" t="str">
        <f>IFERROR(TRIM(INDEX(CID_DB[Known Contractor '#1 PN],$D236)),"")</f>
        <v/>
      </c>
      <c r="I236" s="5" t="str">
        <f>IFERROR(TRIM(INDEX(CID_DB[Known Contractor '#2 PN],$D236)),"")</f>
        <v/>
      </c>
      <c r="J236" s="5" t="str">
        <f>IFERROR(TRIM(INDEX(CID_DB[ [ NSN ] ],$D236)),"")</f>
        <v/>
      </c>
      <c r="K236" s="5" t="str">
        <f>IFERROR(TRIM(INDEX(CID_DB[Description],$D236)),"")</f>
        <v/>
      </c>
      <c r="L236" s="24" t="str">
        <f>IFERROR(TRIM(INDEX(CID_DB[Commercial Status],$D236)),"")</f>
        <v/>
      </c>
    </row>
    <row r="237" spans="2:12" x14ac:dyDescent="0.35">
      <c r="B237" s="15"/>
      <c r="D237" s="17" t="str">
        <f t="array" ref="D237">IFERROR(IF($B237&lt;&gt;"",LARGE(IF(ISNUMBER(SEARCH(TRIM(SUBSTITUTE($B237,"-","")),CID_DB[Search Key])),ROW(CID_DB[Search Key]),""),1)-1,""),"")</f>
        <v/>
      </c>
      <c r="F237" s="23" t="str">
        <f>IF($B237&lt;&gt;"",COUNTIFS(CID_DB[Search Key],"*"&amp;TRIM(SUBSTITUTE(B237,"-",""))&amp;"*"),"")</f>
        <v/>
      </c>
      <c r="G237" s="23" t="str">
        <f>IFERROR(TRIM(INDEX(CID_DB[Case No],$D237)),"")</f>
        <v/>
      </c>
      <c r="H237" s="5" t="str">
        <f>IFERROR(TRIM(INDEX(CID_DB[Known Contractor '#1 PN],$D237)),"")</f>
        <v/>
      </c>
      <c r="I237" s="5" t="str">
        <f>IFERROR(TRIM(INDEX(CID_DB[Known Contractor '#2 PN],$D237)),"")</f>
        <v/>
      </c>
      <c r="J237" s="5" t="str">
        <f>IFERROR(TRIM(INDEX(CID_DB[ [ NSN ] ],$D237)),"")</f>
        <v/>
      </c>
      <c r="K237" s="5" t="str">
        <f>IFERROR(TRIM(INDEX(CID_DB[Description],$D237)),"")</f>
        <v/>
      </c>
      <c r="L237" s="24" t="str">
        <f>IFERROR(TRIM(INDEX(CID_DB[Commercial Status],$D237)),"")</f>
        <v/>
      </c>
    </row>
    <row r="238" spans="2:12" x14ac:dyDescent="0.35">
      <c r="B238" s="15"/>
      <c r="D238" s="17" t="str">
        <f t="array" ref="D238">IFERROR(IF($B238&lt;&gt;"",LARGE(IF(ISNUMBER(SEARCH(TRIM(SUBSTITUTE($B238,"-","")),CID_DB[Search Key])),ROW(CID_DB[Search Key]),""),1)-1,""),"")</f>
        <v/>
      </c>
      <c r="F238" s="23" t="str">
        <f>IF($B238&lt;&gt;"",COUNTIFS(CID_DB[Search Key],"*"&amp;TRIM(SUBSTITUTE(B238,"-",""))&amp;"*"),"")</f>
        <v/>
      </c>
      <c r="G238" s="23" t="str">
        <f>IFERROR(TRIM(INDEX(CID_DB[Case No],$D238)),"")</f>
        <v/>
      </c>
      <c r="H238" s="5" t="str">
        <f>IFERROR(TRIM(INDEX(CID_DB[Known Contractor '#1 PN],$D238)),"")</f>
        <v/>
      </c>
      <c r="I238" s="5" t="str">
        <f>IFERROR(TRIM(INDEX(CID_DB[Known Contractor '#2 PN],$D238)),"")</f>
        <v/>
      </c>
      <c r="J238" s="5" t="str">
        <f>IFERROR(TRIM(INDEX(CID_DB[ [ NSN ] ],$D238)),"")</f>
        <v/>
      </c>
      <c r="K238" s="5" t="str">
        <f>IFERROR(TRIM(INDEX(CID_DB[Description],$D238)),"")</f>
        <v/>
      </c>
      <c r="L238" s="24" t="str">
        <f>IFERROR(TRIM(INDEX(CID_DB[Commercial Status],$D238)),"")</f>
        <v/>
      </c>
    </row>
    <row r="239" spans="2:12" x14ac:dyDescent="0.35">
      <c r="B239" s="15"/>
      <c r="D239" s="17" t="str">
        <f t="array" ref="D239">IFERROR(IF($B239&lt;&gt;"",LARGE(IF(ISNUMBER(SEARCH(TRIM(SUBSTITUTE($B239,"-","")),CID_DB[Search Key])),ROW(CID_DB[Search Key]),""),1)-1,""),"")</f>
        <v/>
      </c>
      <c r="F239" s="23" t="str">
        <f>IF($B239&lt;&gt;"",COUNTIFS(CID_DB[Search Key],"*"&amp;TRIM(SUBSTITUTE(B239,"-",""))&amp;"*"),"")</f>
        <v/>
      </c>
      <c r="G239" s="23" t="str">
        <f>IFERROR(TRIM(INDEX(CID_DB[Case No],$D239)),"")</f>
        <v/>
      </c>
      <c r="H239" s="5" t="str">
        <f>IFERROR(TRIM(INDEX(CID_DB[Known Contractor '#1 PN],$D239)),"")</f>
        <v/>
      </c>
      <c r="I239" s="5" t="str">
        <f>IFERROR(TRIM(INDEX(CID_DB[Known Contractor '#2 PN],$D239)),"")</f>
        <v/>
      </c>
      <c r="J239" s="5" t="str">
        <f>IFERROR(TRIM(INDEX(CID_DB[ [ NSN ] ],$D239)),"")</f>
        <v/>
      </c>
      <c r="K239" s="5" t="str">
        <f>IFERROR(TRIM(INDEX(CID_DB[Description],$D239)),"")</f>
        <v/>
      </c>
      <c r="L239" s="24" t="str">
        <f>IFERROR(TRIM(INDEX(CID_DB[Commercial Status],$D239)),"")</f>
        <v/>
      </c>
    </row>
    <row r="240" spans="2:12" x14ac:dyDescent="0.35">
      <c r="B240" s="15"/>
      <c r="D240" s="17" t="str">
        <f t="array" ref="D240">IFERROR(IF($B240&lt;&gt;"",LARGE(IF(ISNUMBER(SEARCH(TRIM(SUBSTITUTE($B240,"-","")),CID_DB[Search Key])),ROW(CID_DB[Search Key]),""),1)-1,""),"")</f>
        <v/>
      </c>
      <c r="F240" s="23" t="str">
        <f>IF($B240&lt;&gt;"",COUNTIFS(CID_DB[Search Key],"*"&amp;TRIM(SUBSTITUTE(B240,"-",""))&amp;"*"),"")</f>
        <v/>
      </c>
      <c r="G240" s="23" t="str">
        <f>IFERROR(TRIM(INDEX(CID_DB[Case No],$D240)),"")</f>
        <v/>
      </c>
      <c r="H240" s="5" t="str">
        <f>IFERROR(TRIM(INDEX(CID_DB[Known Contractor '#1 PN],$D240)),"")</f>
        <v/>
      </c>
      <c r="I240" s="5" t="str">
        <f>IFERROR(TRIM(INDEX(CID_DB[Known Contractor '#2 PN],$D240)),"")</f>
        <v/>
      </c>
      <c r="J240" s="5" t="str">
        <f>IFERROR(TRIM(INDEX(CID_DB[ [ NSN ] ],$D240)),"")</f>
        <v/>
      </c>
      <c r="K240" s="5" t="str">
        <f>IFERROR(TRIM(INDEX(CID_DB[Description],$D240)),"")</f>
        <v/>
      </c>
      <c r="L240" s="24" t="str">
        <f>IFERROR(TRIM(INDEX(CID_DB[Commercial Status],$D240)),"")</f>
        <v/>
      </c>
    </row>
    <row r="241" spans="2:12" x14ac:dyDescent="0.35">
      <c r="B241" s="15"/>
      <c r="D241" s="17" t="str">
        <f t="array" ref="D241">IFERROR(IF($B241&lt;&gt;"",LARGE(IF(ISNUMBER(SEARCH(TRIM(SUBSTITUTE($B241,"-","")),CID_DB[Search Key])),ROW(CID_DB[Search Key]),""),1)-1,""),"")</f>
        <v/>
      </c>
      <c r="F241" s="23" t="str">
        <f>IF($B241&lt;&gt;"",COUNTIFS(CID_DB[Search Key],"*"&amp;TRIM(SUBSTITUTE(B241,"-",""))&amp;"*"),"")</f>
        <v/>
      </c>
      <c r="G241" s="23" t="str">
        <f>IFERROR(TRIM(INDEX(CID_DB[Case No],$D241)),"")</f>
        <v/>
      </c>
      <c r="H241" s="5" t="str">
        <f>IFERROR(TRIM(INDEX(CID_DB[Known Contractor '#1 PN],$D241)),"")</f>
        <v/>
      </c>
      <c r="I241" s="5" t="str">
        <f>IFERROR(TRIM(INDEX(CID_DB[Known Contractor '#2 PN],$D241)),"")</f>
        <v/>
      </c>
      <c r="J241" s="5" t="str">
        <f>IFERROR(TRIM(INDEX(CID_DB[ [ NSN ] ],$D241)),"")</f>
        <v/>
      </c>
      <c r="K241" s="5" t="str">
        <f>IFERROR(TRIM(INDEX(CID_DB[Description],$D241)),"")</f>
        <v/>
      </c>
      <c r="L241" s="24" t="str">
        <f>IFERROR(TRIM(INDEX(CID_DB[Commercial Status],$D241)),"")</f>
        <v/>
      </c>
    </row>
    <row r="242" spans="2:12" x14ac:dyDescent="0.35">
      <c r="B242" s="15"/>
      <c r="D242" s="17" t="str">
        <f t="array" ref="D242">IFERROR(IF($B242&lt;&gt;"",LARGE(IF(ISNUMBER(SEARCH(TRIM(SUBSTITUTE($B242,"-","")),CID_DB[Search Key])),ROW(CID_DB[Search Key]),""),1)-1,""),"")</f>
        <v/>
      </c>
      <c r="F242" s="23" t="str">
        <f>IF($B242&lt;&gt;"",COUNTIFS(CID_DB[Search Key],"*"&amp;TRIM(SUBSTITUTE(B242,"-",""))&amp;"*"),"")</f>
        <v/>
      </c>
      <c r="G242" s="23" t="str">
        <f>IFERROR(TRIM(INDEX(CID_DB[Case No],$D242)),"")</f>
        <v/>
      </c>
      <c r="H242" s="5" t="str">
        <f>IFERROR(TRIM(INDEX(CID_DB[Known Contractor '#1 PN],$D242)),"")</f>
        <v/>
      </c>
      <c r="I242" s="5" t="str">
        <f>IFERROR(TRIM(INDEX(CID_DB[Known Contractor '#2 PN],$D242)),"")</f>
        <v/>
      </c>
      <c r="J242" s="5" t="str">
        <f>IFERROR(TRIM(INDEX(CID_DB[ [ NSN ] ],$D242)),"")</f>
        <v/>
      </c>
      <c r="K242" s="5" t="str">
        <f>IFERROR(TRIM(INDEX(CID_DB[Description],$D242)),"")</f>
        <v/>
      </c>
      <c r="L242" s="24" t="str">
        <f>IFERROR(TRIM(INDEX(CID_DB[Commercial Status],$D242)),"")</f>
        <v/>
      </c>
    </row>
    <row r="243" spans="2:12" x14ac:dyDescent="0.35">
      <c r="B243" s="15"/>
      <c r="D243" s="17" t="str">
        <f t="array" ref="D243">IFERROR(IF($B243&lt;&gt;"",LARGE(IF(ISNUMBER(SEARCH(TRIM(SUBSTITUTE($B243,"-","")),CID_DB[Search Key])),ROW(CID_DB[Search Key]),""),1)-1,""),"")</f>
        <v/>
      </c>
      <c r="F243" s="23" t="str">
        <f>IF($B243&lt;&gt;"",COUNTIFS(CID_DB[Search Key],"*"&amp;TRIM(SUBSTITUTE(B243,"-",""))&amp;"*"),"")</f>
        <v/>
      </c>
      <c r="G243" s="23" t="str">
        <f>IFERROR(TRIM(INDEX(CID_DB[Case No],$D243)),"")</f>
        <v/>
      </c>
      <c r="H243" s="5" t="str">
        <f>IFERROR(TRIM(INDEX(CID_DB[Known Contractor '#1 PN],$D243)),"")</f>
        <v/>
      </c>
      <c r="I243" s="5" t="str">
        <f>IFERROR(TRIM(INDEX(CID_DB[Known Contractor '#2 PN],$D243)),"")</f>
        <v/>
      </c>
      <c r="J243" s="5" t="str">
        <f>IFERROR(TRIM(INDEX(CID_DB[ [ NSN ] ],$D243)),"")</f>
        <v/>
      </c>
      <c r="K243" s="5" t="str">
        <f>IFERROR(TRIM(INDEX(CID_DB[Description],$D243)),"")</f>
        <v/>
      </c>
      <c r="L243" s="24" t="str">
        <f>IFERROR(TRIM(INDEX(CID_DB[Commercial Status],$D243)),"")</f>
        <v/>
      </c>
    </row>
    <row r="244" spans="2:12" x14ac:dyDescent="0.35">
      <c r="B244" s="15"/>
      <c r="D244" s="17" t="str">
        <f t="array" ref="D244">IFERROR(IF($B244&lt;&gt;"",LARGE(IF(ISNUMBER(SEARCH(TRIM(SUBSTITUTE($B244,"-","")),CID_DB[Search Key])),ROW(CID_DB[Search Key]),""),1)-1,""),"")</f>
        <v/>
      </c>
      <c r="F244" s="23" t="str">
        <f>IF($B244&lt;&gt;"",COUNTIFS(CID_DB[Search Key],"*"&amp;TRIM(SUBSTITUTE(B244,"-",""))&amp;"*"),"")</f>
        <v/>
      </c>
      <c r="G244" s="23" t="str">
        <f>IFERROR(TRIM(INDEX(CID_DB[Case No],$D244)),"")</f>
        <v/>
      </c>
      <c r="H244" s="5" t="str">
        <f>IFERROR(TRIM(INDEX(CID_DB[Known Contractor '#1 PN],$D244)),"")</f>
        <v/>
      </c>
      <c r="I244" s="5" t="str">
        <f>IFERROR(TRIM(INDEX(CID_DB[Known Contractor '#2 PN],$D244)),"")</f>
        <v/>
      </c>
      <c r="J244" s="5" t="str">
        <f>IFERROR(TRIM(INDEX(CID_DB[ [ NSN ] ],$D244)),"")</f>
        <v/>
      </c>
      <c r="K244" s="5" t="str">
        <f>IFERROR(TRIM(INDEX(CID_DB[Description],$D244)),"")</f>
        <v/>
      </c>
      <c r="L244" s="24" t="str">
        <f>IFERROR(TRIM(INDEX(CID_DB[Commercial Status],$D244)),"")</f>
        <v/>
      </c>
    </row>
    <row r="245" spans="2:12" x14ac:dyDescent="0.35">
      <c r="B245" s="15"/>
      <c r="D245" s="17" t="str">
        <f t="array" ref="D245">IFERROR(IF($B245&lt;&gt;"",LARGE(IF(ISNUMBER(SEARCH(TRIM(SUBSTITUTE($B245,"-","")),CID_DB[Search Key])),ROW(CID_DB[Search Key]),""),1)-1,""),"")</f>
        <v/>
      </c>
      <c r="F245" s="23" t="str">
        <f>IF($B245&lt;&gt;"",COUNTIFS(CID_DB[Search Key],"*"&amp;TRIM(SUBSTITUTE(B245,"-",""))&amp;"*"),"")</f>
        <v/>
      </c>
      <c r="G245" s="23" t="str">
        <f>IFERROR(TRIM(INDEX(CID_DB[Case No],$D245)),"")</f>
        <v/>
      </c>
      <c r="H245" s="5" t="str">
        <f>IFERROR(TRIM(INDEX(CID_DB[Known Contractor '#1 PN],$D245)),"")</f>
        <v/>
      </c>
      <c r="I245" s="5" t="str">
        <f>IFERROR(TRIM(INDEX(CID_DB[Known Contractor '#2 PN],$D245)),"")</f>
        <v/>
      </c>
      <c r="J245" s="5" t="str">
        <f>IFERROR(TRIM(INDEX(CID_DB[ [ NSN ] ],$D245)),"")</f>
        <v/>
      </c>
      <c r="K245" s="5" t="str">
        <f>IFERROR(TRIM(INDEX(CID_DB[Description],$D245)),"")</f>
        <v/>
      </c>
      <c r="L245" s="24" t="str">
        <f>IFERROR(TRIM(INDEX(CID_DB[Commercial Status],$D245)),"")</f>
        <v/>
      </c>
    </row>
    <row r="246" spans="2:12" x14ac:dyDescent="0.35">
      <c r="B246" s="15"/>
      <c r="D246" s="17" t="str">
        <f t="array" ref="D246">IFERROR(IF($B246&lt;&gt;"",LARGE(IF(ISNUMBER(SEARCH(TRIM(SUBSTITUTE($B246,"-","")),CID_DB[Search Key])),ROW(CID_DB[Search Key]),""),1)-1,""),"")</f>
        <v/>
      </c>
      <c r="F246" s="23" t="str">
        <f>IF($B246&lt;&gt;"",COUNTIFS(CID_DB[Search Key],"*"&amp;TRIM(SUBSTITUTE(B246,"-",""))&amp;"*"),"")</f>
        <v/>
      </c>
      <c r="G246" s="23" t="str">
        <f>IFERROR(TRIM(INDEX(CID_DB[Case No],$D246)),"")</f>
        <v/>
      </c>
      <c r="H246" s="5" t="str">
        <f>IFERROR(TRIM(INDEX(CID_DB[Known Contractor '#1 PN],$D246)),"")</f>
        <v/>
      </c>
      <c r="I246" s="5" t="str">
        <f>IFERROR(TRIM(INDEX(CID_DB[Known Contractor '#2 PN],$D246)),"")</f>
        <v/>
      </c>
      <c r="J246" s="5" t="str">
        <f>IFERROR(TRIM(INDEX(CID_DB[ [ NSN ] ],$D246)),"")</f>
        <v/>
      </c>
      <c r="K246" s="5" t="str">
        <f>IFERROR(TRIM(INDEX(CID_DB[Description],$D246)),"")</f>
        <v/>
      </c>
      <c r="L246" s="24" t="str">
        <f>IFERROR(TRIM(INDEX(CID_DB[Commercial Status],$D246)),"")</f>
        <v/>
      </c>
    </row>
    <row r="247" spans="2:12" x14ac:dyDescent="0.35">
      <c r="B247" s="15"/>
      <c r="D247" s="17" t="str">
        <f t="array" ref="D247">IFERROR(IF($B247&lt;&gt;"",LARGE(IF(ISNUMBER(SEARCH(TRIM(SUBSTITUTE($B247,"-","")),CID_DB[Search Key])),ROW(CID_DB[Search Key]),""),1)-1,""),"")</f>
        <v/>
      </c>
      <c r="F247" s="23" t="str">
        <f>IF($B247&lt;&gt;"",COUNTIFS(CID_DB[Search Key],"*"&amp;TRIM(SUBSTITUTE(B247,"-",""))&amp;"*"),"")</f>
        <v/>
      </c>
      <c r="G247" s="23" t="str">
        <f>IFERROR(TRIM(INDEX(CID_DB[Case No],$D247)),"")</f>
        <v/>
      </c>
      <c r="H247" s="5" t="str">
        <f>IFERROR(TRIM(INDEX(CID_DB[Known Contractor '#1 PN],$D247)),"")</f>
        <v/>
      </c>
      <c r="I247" s="5" t="str">
        <f>IFERROR(TRIM(INDEX(CID_DB[Known Contractor '#2 PN],$D247)),"")</f>
        <v/>
      </c>
      <c r="J247" s="5" t="str">
        <f>IFERROR(TRIM(INDEX(CID_DB[ [ NSN ] ],$D247)),"")</f>
        <v/>
      </c>
      <c r="K247" s="5" t="str">
        <f>IFERROR(TRIM(INDEX(CID_DB[Description],$D247)),"")</f>
        <v/>
      </c>
      <c r="L247" s="24" t="str">
        <f>IFERROR(TRIM(INDEX(CID_DB[Commercial Status],$D247)),"")</f>
        <v/>
      </c>
    </row>
    <row r="248" spans="2:12" x14ac:dyDescent="0.35">
      <c r="B248" s="15"/>
      <c r="D248" s="17" t="str">
        <f t="array" ref="D248">IFERROR(IF($B248&lt;&gt;"",LARGE(IF(ISNUMBER(SEARCH(TRIM(SUBSTITUTE($B248,"-","")),CID_DB[Search Key])),ROW(CID_DB[Search Key]),""),1)-1,""),"")</f>
        <v/>
      </c>
      <c r="F248" s="23" t="str">
        <f>IF($B248&lt;&gt;"",COUNTIFS(CID_DB[Search Key],"*"&amp;TRIM(SUBSTITUTE(B248,"-",""))&amp;"*"),"")</f>
        <v/>
      </c>
      <c r="G248" s="23" t="str">
        <f>IFERROR(TRIM(INDEX(CID_DB[Case No],$D248)),"")</f>
        <v/>
      </c>
      <c r="H248" s="5" t="str">
        <f>IFERROR(TRIM(INDEX(CID_DB[Known Contractor '#1 PN],$D248)),"")</f>
        <v/>
      </c>
      <c r="I248" s="5" t="str">
        <f>IFERROR(TRIM(INDEX(CID_DB[Known Contractor '#2 PN],$D248)),"")</f>
        <v/>
      </c>
      <c r="J248" s="5" t="str">
        <f>IFERROR(TRIM(INDEX(CID_DB[ [ NSN ] ],$D248)),"")</f>
        <v/>
      </c>
      <c r="K248" s="5" t="str">
        <f>IFERROR(TRIM(INDEX(CID_DB[Description],$D248)),"")</f>
        <v/>
      </c>
      <c r="L248" s="24" t="str">
        <f>IFERROR(TRIM(INDEX(CID_DB[Commercial Status],$D248)),"")</f>
        <v/>
      </c>
    </row>
    <row r="249" spans="2:12" x14ac:dyDescent="0.35">
      <c r="B249" s="15"/>
      <c r="D249" s="17" t="str">
        <f t="array" ref="D249">IFERROR(IF($B249&lt;&gt;"",LARGE(IF(ISNUMBER(SEARCH(TRIM(SUBSTITUTE($B249,"-","")),CID_DB[Search Key])),ROW(CID_DB[Search Key]),""),1)-1,""),"")</f>
        <v/>
      </c>
      <c r="F249" s="23" t="str">
        <f>IF($B249&lt;&gt;"",COUNTIFS(CID_DB[Search Key],"*"&amp;TRIM(SUBSTITUTE(B249,"-",""))&amp;"*"),"")</f>
        <v/>
      </c>
      <c r="G249" s="23" t="str">
        <f>IFERROR(TRIM(INDEX(CID_DB[Case No],$D249)),"")</f>
        <v/>
      </c>
      <c r="H249" s="5" t="str">
        <f>IFERROR(TRIM(INDEX(CID_DB[Known Contractor '#1 PN],$D249)),"")</f>
        <v/>
      </c>
      <c r="I249" s="5" t="str">
        <f>IFERROR(TRIM(INDEX(CID_DB[Known Contractor '#2 PN],$D249)),"")</f>
        <v/>
      </c>
      <c r="J249" s="5" t="str">
        <f>IFERROR(TRIM(INDEX(CID_DB[ [ NSN ] ],$D249)),"")</f>
        <v/>
      </c>
      <c r="K249" s="5" t="str">
        <f>IFERROR(TRIM(INDEX(CID_DB[Description],$D249)),"")</f>
        <v/>
      </c>
      <c r="L249" s="24" t="str">
        <f>IFERROR(TRIM(INDEX(CID_DB[Commercial Status],$D249)),"")</f>
        <v/>
      </c>
    </row>
    <row r="250" spans="2:12" x14ac:dyDescent="0.35">
      <c r="B250" s="15"/>
      <c r="D250" s="17" t="str">
        <f t="array" ref="D250">IFERROR(IF($B250&lt;&gt;"",LARGE(IF(ISNUMBER(SEARCH(TRIM(SUBSTITUTE($B250,"-","")),CID_DB[Search Key])),ROW(CID_DB[Search Key]),""),1)-1,""),"")</f>
        <v/>
      </c>
      <c r="F250" s="23" t="str">
        <f>IF($B250&lt;&gt;"",COUNTIFS(CID_DB[Search Key],"*"&amp;TRIM(SUBSTITUTE(B250,"-",""))&amp;"*"),"")</f>
        <v/>
      </c>
      <c r="G250" s="23" t="str">
        <f>IFERROR(TRIM(INDEX(CID_DB[Case No],$D250)),"")</f>
        <v/>
      </c>
      <c r="H250" s="5" t="str">
        <f>IFERROR(TRIM(INDEX(CID_DB[Known Contractor '#1 PN],$D250)),"")</f>
        <v/>
      </c>
      <c r="I250" s="5" t="str">
        <f>IFERROR(TRIM(INDEX(CID_DB[Known Contractor '#2 PN],$D250)),"")</f>
        <v/>
      </c>
      <c r="J250" s="5" t="str">
        <f>IFERROR(TRIM(INDEX(CID_DB[ [ NSN ] ],$D250)),"")</f>
        <v/>
      </c>
      <c r="K250" s="5" t="str">
        <f>IFERROR(TRIM(INDEX(CID_DB[Description],$D250)),"")</f>
        <v/>
      </c>
      <c r="L250" s="24" t="str">
        <f>IFERROR(TRIM(INDEX(CID_DB[Commercial Status],$D250)),"")</f>
        <v/>
      </c>
    </row>
    <row r="251" spans="2:12" x14ac:dyDescent="0.35">
      <c r="B251" s="15"/>
      <c r="D251" s="17" t="str">
        <f t="array" ref="D251">IFERROR(IF($B251&lt;&gt;"",LARGE(IF(ISNUMBER(SEARCH(TRIM(SUBSTITUTE($B251,"-","")),CID_DB[Search Key])),ROW(CID_DB[Search Key]),""),1)-1,""),"")</f>
        <v/>
      </c>
      <c r="F251" s="23" t="str">
        <f>IF($B251&lt;&gt;"",COUNTIFS(CID_DB[Search Key],"*"&amp;TRIM(SUBSTITUTE(B251,"-",""))&amp;"*"),"")</f>
        <v/>
      </c>
      <c r="G251" s="23" t="str">
        <f>IFERROR(TRIM(INDEX(CID_DB[Case No],$D251)),"")</f>
        <v/>
      </c>
      <c r="H251" s="5" t="str">
        <f>IFERROR(TRIM(INDEX(CID_DB[Known Contractor '#1 PN],$D251)),"")</f>
        <v/>
      </c>
      <c r="I251" s="5" t="str">
        <f>IFERROR(TRIM(INDEX(CID_DB[Known Contractor '#2 PN],$D251)),"")</f>
        <v/>
      </c>
      <c r="J251" s="5" t="str">
        <f>IFERROR(TRIM(INDEX(CID_DB[ [ NSN ] ],$D251)),"")</f>
        <v/>
      </c>
      <c r="K251" s="5" t="str">
        <f>IFERROR(TRIM(INDEX(CID_DB[Description],$D251)),"")</f>
        <v/>
      </c>
      <c r="L251" s="24" t="str">
        <f>IFERROR(TRIM(INDEX(CID_DB[Commercial Status],$D251)),"")</f>
        <v/>
      </c>
    </row>
    <row r="252" spans="2:12" x14ac:dyDescent="0.35">
      <c r="B252" s="15"/>
      <c r="D252" s="17" t="str">
        <f t="array" ref="D252">IFERROR(IF($B252&lt;&gt;"",LARGE(IF(ISNUMBER(SEARCH(TRIM(SUBSTITUTE($B252,"-","")),CID_DB[Search Key])),ROW(CID_DB[Search Key]),""),1)-1,""),"")</f>
        <v/>
      </c>
      <c r="F252" s="23" t="str">
        <f>IF($B252&lt;&gt;"",COUNTIFS(CID_DB[Search Key],"*"&amp;TRIM(SUBSTITUTE(B252,"-",""))&amp;"*"),"")</f>
        <v/>
      </c>
      <c r="G252" s="23" t="str">
        <f>IFERROR(TRIM(INDEX(CID_DB[Case No],$D252)),"")</f>
        <v/>
      </c>
      <c r="H252" s="5" t="str">
        <f>IFERROR(TRIM(INDEX(CID_DB[Known Contractor '#1 PN],$D252)),"")</f>
        <v/>
      </c>
      <c r="I252" s="5" t="str">
        <f>IFERROR(TRIM(INDEX(CID_DB[Known Contractor '#2 PN],$D252)),"")</f>
        <v/>
      </c>
      <c r="J252" s="5" t="str">
        <f>IFERROR(TRIM(INDEX(CID_DB[ [ NSN ] ],$D252)),"")</f>
        <v/>
      </c>
      <c r="K252" s="5" t="str">
        <f>IFERROR(TRIM(INDEX(CID_DB[Description],$D252)),"")</f>
        <v/>
      </c>
      <c r="L252" s="24" t="str">
        <f>IFERROR(TRIM(INDEX(CID_DB[Commercial Status],$D252)),"")</f>
        <v/>
      </c>
    </row>
    <row r="253" spans="2:12" x14ac:dyDescent="0.35">
      <c r="B253" s="15"/>
      <c r="D253" s="17" t="str">
        <f t="array" ref="D253">IFERROR(IF($B253&lt;&gt;"",LARGE(IF(ISNUMBER(SEARCH(TRIM(SUBSTITUTE($B253,"-","")),CID_DB[Search Key])),ROW(CID_DB[Search Key]),""),1)-1,""),"")</f>
        <v/>
      </c>
      <c r="F253" s="23" t="str">
        <f>IF($B253&lt;&gt;"",COUNTIFS(CID_DB[Search Key],"*"&amp;TRIM(SUBSTITUTE(B253,"-",""))&amp;"*"),"")</f>
        <v/>
      </c>
      <c r="G253" s="23" t="str">
        <f>IFERROR(TRIM(INDEX(CID_DB[Case No],$D253)),"")</f>
        <v/>
      </c>
      <c r="H253" s="5" t="str">
        <f>IFERROR(TRIM(INDEX(CID_DB[Known Contractor '#1 PN],$D253)),"")</f>
        <v/>
      </c>
      <c r="I253" s="5" t="str">
        <f>IFERROR(TRIM(INDEX(CID_DB[Known Contractor '#2 PN],$D253)),"")</f>
        <v/>
      </c>
      <c r="J253" s="5" t="str">
        <f>IFERROR(TRIM(INDEX(CID_DB[ [ NSN ] ],$D253)),"")</f>
        <v/>
      </c>
      <c r="K253" s="5" t="str">
        <f>IFERROR(TRIM(INDEX(CID_DB[Description],$D253)),"")</f>
        <v/>
      </c>
      <c r="L253" s="24" t="str">
        <f>IFERROR(TRIM(INDEX(CID_DB[Commercial Status],$D253)),"")</f>
        <v/>
      </c>
    </row>
    <row r="254" spans="2:12" x14ac:dyDescent="0.35">
      <c r="B254" s="15"/>
      <c r="D254" s="17" t="str">
        <f t="array" ref="D254">IFERROR(IF($B254&lt;&gt;"",LARGE(IF(ISNUMBER(SEARCH(TRIM(SUBSTITUTE($B254,"-","")),CID_DB[Search Key])),ROW(CID_DB[Search Key]),""),1)-1,""),"")</f>
        <v/>
      </c>
      <c r="F254" s="23" t="str">
        <f>IF($B254&lt;&gt;"",COUNTIFS(CID_DB[Search Key],"*"&amp;TRIM(SUBSTITUTE(B254,"-",""))&amp;"*"),"")</f>
        <v/>
      </c>
      <c r="G254" s="23" t="str">
        <f>IFERROR(TRIM(INDEX(CID_DB[Case No],$D254)),"")</f>
        <v/>
      </c>
      <c r="H254" s="5" t="str">
        <f>IFERROR(TRIM(INDEX(CID_DB[Known Contractor '#1 PN],$D254)),"")</f>
        <v/>
      </c>
      <c r="I254" s="5" t="str">
        <f>IFERROR(TRIM(INDEX(CID_DB[Known Contractor '#2 PN],$D254)),"")</f>
        <v/>
      </c>
      <c r="J254" s="5" t="str">
        <f>IFERROR(TRIM(INDEX(CID_DB[ [ NSN ] ],$D254)),"")</f>
        <v/>
      </c>
      <c r="K254" s="5" t="str">
        <f>IFERROR(TRIM(INDEX(CID_DB[Description],$D254)),"")</f>
        <v/>
      </c>
      <c r="L254" s="24" t="str">
        <f>IFERROR(TRIM(INDEX(CID_DB[Commercial Status],$D254)),"")</f>
        <v/>
      </c>
    </row>
    <row r="255" spans="2:12" x14ac:dyDescent="0.35">
      <c r="B255" s="15"/>
      <c r="D255" s="17" t="str">
        <f t="array" ref="D255">IFERROR(IF($B255&lt;&gt;"",LARGE(IF(ISNUMBER(SEARCH(TRIM(SUBSTITUTE($B255,"-","")),CID_DB[Search Key])),ROW(CID_DB[Search Key]),""),1)-1,""),"")</f>
        <v/>
      </c>
      <c r="F255" s="23" t="str">
        <f>IF($B255&lt;&gt;"",COUNTIFS(CID_DB[Search Key],"*"&amp;TRIM(SUBSTITUTE(B255,"-",""))&amp;"*"),"")</f>
        <v/>
      </c>
      <c r="G255" s="23" t="str">
        <f>IFERROR(TRIM(INDEX(CID_DB[Case No],$D255)),"")</f>
        <v/>
      </c>
      <c r="H255" s="5" t="str">
        <f>IFERROR(TRIM(INDEX(CID_DB[Known Contractor '#1 PN],$D255)),"")</f>
        <v/>
      </c>
      <c r="I255" s="5" t="str">
        <f>IFERROR(TRIM(INDEX(CID_DB[Known Contractor '#2 PN],$D255)),"")</f>
        <v/>
      </c>
      <c r="J255" s="5" t="str">
        <f>IFERROR(TRIM(INDEX(CID_DB[ [ NSN ] ],$D255)),"")</f>
        <v/>
      </c>
      <c r="K255" s="5" t="str">
        <f>IFERROR(TRIM(INDEX(CID_DB[Description],$D255)),"")</f>
        <v/>
      </c>
      <c r="L255" s="24" t="str">
        <f>IFERROR(TRIM(INDEX(CID_DB[Commercial Status],$D255)),"")</f>
        <v/>
      </c>
    </row>
    <row r="256" spans="2:12" x14ac:dyDescent="0.35">
      <c r="B256" s="15"/>
      <c r="D256" s="17" t="str">
        <f t="array" ref="D256">IFERROR(IF($B256&lt;&gt;"",LARGE(IF(ISNUMBER(SEARCH(TRIM(SUBSTITUTE($B256,"-","")),CID_DB[Search Key])),ROW(CID_DB[Search Key]),""),1)-1,""),"")</f>
        <v/>
      </c>
      <c r="F256" s="23" t="str">
        <f>IF($B256&lt;&gt;"",COUNTIFS(CID_DB[Search Key],"*"&amp;TRIM(SUBSTITUTE(B256,"-",""))&amp;"*"),"")</f>
        <v/>
      </c>
      <c r="G256" s="23" t="str">
        <f>IFERROR(TRIM(INDEX(CID_DB[Case No],$D256)),"")</f>
        <v/>
      </c>
      <c r="H256" s="5" t="str">
        <f>IFERROR(TRIM(INDEX(CID_DB[Known Contractor '#1 PN],$D256)),"")</f>
        <v/>
      </c>
      <c r="I256" s="5" t="str">
        <f>IFERROR(TRIM(INDEX(CID_DB[Known Contractor '#2 PN],$D256)),"")</f>
        <v/>
      </c>
      <c r="J256" s="5" t="str">
        <f>IFERROR(TRIM(INDEX(CID_DB[ [ NSN ] ],$D256)),"")</f>
        <v/>
      </c>
      <c r="K256" s="5" t="str">
        <f>IFERROR(TRIM(INDEX(CID_DB[Description],$D256)),"")</f>
        <v/>
      </c>
      <c r="L256" s="24" t="str">
        <f>IFERROR(TRIM(INDEX(CID_DB[Commercial Status],$D256)),"")</f>
        <v/>
      </c>
    </row>
    <row r="257" spans="2:12" x14ac:dyDescent="0.35">
      <c r="B257" s="15"/>
      <c r="D257" s="17" t="str">
        <f t="array" ref="D257">IFERROR(IF($B257&lt;&gt;"",LARGE(IF(ISNUMBER(SEARCH(TRIM(SUBSTITUTE($B257,"-","")),CID_DB[Search Key])),ROW(CID_DB[Search Key]),""),1)-1,""),"")</f>
        <v/>
      </c>
      <c r="F257" s="23" t="str">
        <f>IF($B257&lt;&gt;"",COUNTIFS(CID_DB[Search Key],"*"&amp;TRIM(SUBSTITUTE(B257,"-",""))&amp;"*"),"")</f>
        <v/>
      </c>
      <c r="G257" s="23" t="str">
        <f>IFERROR(TRIM(INDEX(CID_DB[Case No],$D257)),"")</f>
        <v/>
      </c>
      <c r="H257" s="5" t="str">
        <f>IFERROR(TRIM(INDEX(CID_DB[Known Contractor '#1 PN],$D257)),"")</f>
        <v/>
      </c>
      <c r="I257" s="5" t="str">
        <f>IFERROR(TRIM(INDEX(CID_DB[Known Contractor '#2 PN],$D257)),"")</f>
        <v/>
      </c>
      <c r="J257" s="5" t="str">
        <f>IFERROR(TRIM(INDEX(CID_DB[ [ NSN ] ],$D257)),"")</f>
        <v/>
      </c>
      <c r="K257" s="5" t="str">
        <f>IFERROR(TRIM(INDEX(CID_DB[Description],$D257)),"")</f>
        <v/>
      </c>
      <c r="L257" s="24" t="str">
        <f>IFERROR(TRIM(INDEX(CID_DB[Commercial Status],$D257)),"")</f>
        <v/>
      </c>
    </row>
    <row r="258" spans="2:12" x14ac:dyDescent="0.35">
      <c r="B258" s="15"/>
      <c r="D258" s="17" t="str">
        <f t="array" ref="D258">IFERROR(IF($B258&lt;&gt;"",LARGE(IF(ISNUMBER(SEARCH(TRIM(SUBSTITUTE($B258,"-","")),CID_DB[Search Key])),ROW(CID_DB[Search Key]),""),1)-1,""),"")</f>
        <v/>
      </c>
      <c r="F258" s="23" t="str">
        <f>IF($B258&lt;&gt;"",COUNTIFS(CID_DB[Search Key],"*"&amp;TRIM(SUBSTITUTE(B258,"-",""))&amp;"*"),"")</f>
        <v/>
      </c>
      <c r="G258" s="23" t="str">
        <f>IFERROR(TRIM(INDEX(CID_DB[Case No],$D258)),"")</f>
        <v/>
      </c>
      <c r="H258" s="5" t="str">
        <f>IFERROR(TRIM(INDEX(CID_DB[Known Contractor '#1 PN],$D258)),"")</f>
        <v/>
      </c>
      <c r="I258" s="5" t="str">
        <f>IFERROR(TRIM(INDEX(CID_DB[Known Contractor '#2 PN],$D258)),"")</f>
        <v/>
      </c>
      <c r="J258" s="5" t="str">
        <f>IFERROR(TRIM(INDEX(CID_DB[ [ NSN ] ],$D258)),"")</f>
        <v/>
      </c>
      <c r="K258" s="5" t="str">
        <f>IFERROR(TRIM(INDEX(CID_DB[Description],$D258)),"")</f>
        <v/>
      </c>
      <c r="L258" s="24" t="str">
        <f>IFERROR(TRIM(INDEX(CID_DB[Commercial Status],$D258)),"")</f>
        <v/>
      </c>
    </row>
    <row r="259" spans="2:12" x14ac:dyDescent="0.35">
      <c r="B259" s="15"/>
      <c r="D259" s="17" t="str">
        <f t="array" ref="D259">IFERROR(IF($B259&lt;&gt;"",LARGE(IF(ISNUMBER(SEARCH(TRIM(SUBSTITUTE($B259,"-","")),CID_DB[Search Key])),ROW(CID_DB[Search Key]),""),1)-1,""),"")</f>
        <v/>
      </c>
      <c r="F259" s="23" t="str">
        <f>IF($B259&lt;&gt;"",COUNTIFS(CID_DB[Search Key],"*"&amp;TRIM(SUBSTITUTE(B259,"-",""))&amp;"*"),"")</f>
        <v/>
      </c>
      <c r="G259" s="23" t="str">
        <f>IFERROR(TRIM(INDEX(CID_DB[Case No],$D259)),"")</f>
        <v/>
      </c>
      <c r="H259" s="5" t="str">
        <f>IFERROR(TRIM(INDEX(CID_DB[Known Contractor '#1 PN],$D259)),"")</f>
        <v/>
      </c>
      <c r="I259" s="5" t="str">
        <f>IFERROR(TRIM(INDEX(CID_DB[Known Contractor '#2 PN],$D259)),"")</f>
        <v/>
      </c>
      <c r="J259" s="5" t="str">
        <f>IFERROR(TRIM(INDEX(CID_DB[ [ NSN ] ],$D259)),"")</f>
        <v/>
      </c>
      <c r="K259" s="5" t="str">
        <f>IFERROR(TRIM(INDEX(CID_DB[Description],$D259)),"")</f>
        <v/>
      </c>
      <c r="L259" s="24" t="str">
        <f>IFERROR(TRIM(INDEX(CID_DB[Commercial Status],$D259)),"")</f>
        <v/>
      </c>
    </row>
    <row r="260" spans="2:12" x14ac:dyDescent="0.35">
      <c r="B260" s="15"/>
      <c r="D260" s="17" t="str">
        <f t="array" ref="D260">IFERROR(IF($B260&lt;&gt;"",LARGE(IF(ISNUMBER(SEARCH(TRIM(SUBSTITUTE($B260,"-","")),CID_DB[Search Key])),ROW(CID_DB[Search Key]),""),1)-1,""),"")</f>
        <v/>
      </c>
      <c r="F260" s="23" t="str">
        <f>IF($B260&lt;&gt;"",COUNTIFS(CID_DB[Search Key],"*"&amp;TRIM(SUBSTITUTE(B260,"-",""))&amp;"*"),"")</f>
        <v/>
      </c>
      <c r="G260" s="23" t="str">
        <f>IFERROR(TRIM(INDEX(CID_DB[Case No],$D260)),"")</f>
        <v/>
      </c>
      <c r="H260" s="5" t="str">
        <f>IFERROR(TRIM(INDEX(CID_DB[Known Contractor '#1 PN],$D260)),"")</f>
        <v/>
      </c>
      <c r="I260" s="5" t="str">
        <f>IFERROR(TRIM(INDEX(CID_DB[Known Contractor '#2 PN],$D260)),"")</f>
        <v/>
      </c>
      <c r="J260" s="5" t="str">
        <f>IFERROR(TRIM(INDEX(CID_DB[ [ NSN ] ],$D260)),"")</f>
        <v/>
      </c>
      <c r="K260" s="5" t="str">
        <f>IFERROR(TRIM(INDEX(CID_DB[Description],$D260)),"")</f>
        <v/>
      </c>
      <c r="L260" s="24" t="str">
        <f>IFERROR(TRIM(INDEX(CID_DB[Commercial Status],$D260)),"")</f>
        <v/>
      </c>
    </row>
    <row r="261" spans="2:12" x14ac:dyDescent="0.35">
      <c r="B261" s="15"/>
      <c r="D261" s="17" t="str">
        <f t="array" ref="D261">IFERROR(IF($B261&lt;&gt;"",LARGE(IF(ISNUMBER(SEARCH(TRIM(SUBSTITUTE($B261,"-","")),CID_DB[Search Key])),ROW(CID_DB[Search Key]),""),1)-1,""),"")</f>
        <v/>
      </c>
      <c r="F261" s="23" t="str">
        <f>IF($B261&lt;&gt;"",COUNTIFS(CID_DB[Search Key],"*"&amp;TRIM(SUBSTITUTE(B261,"-",""))&amp;"*"),"")</f>
        <v/>
      </c>
      <c r="G261" s="23" t="str">
        <f>IFERROR(TRIM(INDEX(CID_DB[Case No],$D261)),"")</f>
        <v/>
      </c>
      <c r="H261" s="5" t="str">
        <f>IFERROR(TRIM(INDEX(CID_DB[Known Contractor '#1 PN],$D261)),"")</f>
        <v/>
      </c>
      <c r="I261" s="5" t="str">
        <f>IFERROR(TRIM(INDEX(CID_DB[Known Contractor '#2 PN],$D261)),"")</f>
        <v/>
      </c>
      <c r="J261" s="5" t="str">
        <f>IFERROR(TRIM(INDEX(CID_DB[ [ NSN ] ],$D261)),"")</f>
        <v/>
      </c>
      <c r="K261" s="5" t="str">
        <f>IFERROR(TRIM(INDEX(CID_DB[Description],$D261)),"")</f>
        <v/>
      </c>
      <c r="L261" s="24" t="str">
        <f>IFERROR(TRIM(INDEX(CID_DB[Commercial Status],$D261)),"")</f>
        <v/>
      </c>
    </row>
    <row r="262" spans="2:12" x14ac:dyDescent="0.35">
      <c r="B262" s="15"/>
      <c r="D262" s="17" t="str">
        <f t="array" ref="D262">IFERROR(IF($B262&lt;&gt;"",LARGE(IF(ISNUMBER(SEARCH(TRIM(SUBSTITUTE($B262,"-","")),CID_DB[Search Key])),ROW(CID_DB[Search Key]),""),1)-1,""),"")</f>
        <v/>
      </c>
      <c r="F262" s="23" t="str">
        <f>IF($B262&lt;&gt;"",COUNTIFS(CID_DB[Search Key],"*"&amp;TRIM(SUBSTITUTE(B262,"-",""))&amp;"*"),"")</f>
        <v/>
      </c>
      <c r="G262" s="23" t="str">
        <f>IFERROR(TRIM(INDEX(CID_DB[Case No],$D262)),"")</f>
        <v/>
      </c>
      <c r="H262" s="5" t="str">
        <f>IFERROR(TRIM(INDEX(CID_DB[Known Contractor '#1 PN],$D262)),"")</f>
        <v/>
      </c>
      <c r="I262" s="5" t="str">
        <f>IFERROR(TRIM(INDEX(CID_DB[Known Contractor '#2 PN],$D262)),"")</f>
        <v/>
      </c>
      <c r="J262" s="5" t="str">
        <f>IFERROR(TRIM(INDEX(CID_DB[ [ NSN ] ],$D262)),"")</f>
        <v/>
      </c>
      <c r="K262" s="5" t="str">
        <f>IFERROR(TRIM(INDEX(CID_DB[Description],$D262)),"")</f>
        <v/>
      </c>
      <c r="L262" s="24" t="str">
        <f>IFERROR(TRIM(INDEX(CID_DB[Commercial Status],$D262)),"")</f>
        <v/>
      </c>
    </row>
    <row r="263" spans="2:12" x14ac:dyDescent="0.35">
      <c r="B263" s="15"/>
      <c r="D263" s="17" t="str">
        <f t="array" ref="D263">IFERROR(IF($B263&lt;&gt;"",LARGE(IF(ISNUMBER(SEARCH(TRIM(SUBSTITUTE($B263,"-","")),CID_DB[Search Key])),ROW(CID_DB[Search Key]),""),1)-1,""),"")</f>
        <v/>
      </c>
      <c r="F263" s="23" t="str">
        <f>IF($B263&lt;&gt;"",COUNTIFS(CID_DB[Search Key],"*"&amp;TRIM(SUBSTITUTE(B263,"-",""))&amp;"*"),"")</f>
        <v/>
      </c>
      <c r="G263" s="23" t="str">
        <f>IFERROR(TRIM(INDEX(CID_DB[Case No],$D263)),"")</f>
        <v/>
      </c>
      <c r="H263" s="5" t="str">
        <f>IFERROR(TRIM(INDEX(CID_DB[Known Contractor '#1 PN],$D263)),"")</f>
        <v/>
      </c>
      <c r="I263" s="5" t="str">
        <f>IFERROR(TRIM(INDEX(CID_DB[Known Contractor '#2 PN],$D263)),"")</f>
        <v/>
      </c>
      <c r="J263" s="5" t="str">
        <f>IFERROR(TRIM(INDEX(CID_DB[ [ NSN ] ],$D263)),"")</f>
        <v/>
      </c>
      <c r="K263" s="5" t="str">
        <f>IFERROR(TRIM(INDEX(CID_DB[Description],$D263)),"")</f>
        <v/>
      </c>
      <c r="L263" s="24" t="str">
        <f>IFERROR(TRIM(INDEX(CID_DB[Commercial Status],$D263)),"")</f>
        <v/>
      </c>
    </row>
    <row r="264" spans="2:12" x14ac:dyDescent="0.35">
      <c r="B264" s="15"/>
      <c r="D264" s="17" t="str">
        <f t="array" ref="D264">IFERROR(IF($B264&lt;&gt;"",LARGE(IF(ISNUMBER(SEARCH(TRIM(SUBSTITUTE($B264,"-","")),CID_DB[Search Key])),ROW(CID_DB[Search Key]),""),1)-1,""),"")</f>
        <v/>
      </c>
      <c r="F264" s="23" t="str">
        <f>IF($B264&lt;&gt;"",COUNTIFS(CID_DB[Search Key],"*"&amp;TRIM(SUBSTITUTE(B264,"-",""))&amp;"*"),"")</f>
        <v/>
      </c>
      <c r="G264" s="23" t="str">
        <f>IFERROR(TRIM(INDEX(CID_DB[Case No],$D264)),"")</f>
        <v/>
      </c>
      <c r="H264" s="5" t="str">
        <f>IFERROR(TRIM(INDEX(CID_DB[Known Contractor '#1 PN],$D264)),"")</f>
        <v/>
      </c>
      <c r="I264" s="5" t="str">
        <f>IFERROR(TRIM(INDEX(CID_DB[Known Contractor '#2 PN],$D264)),"")</f>
        <v/>
      </c>
      <c r="J264" s="5" t="str">
        <f>IFERROR(TRIM(INDEX(CID_DB[ [ NSN ] ],$D264)),"")</f>
        <v/>
      </c>
      <c r="K264" s="5" t="str">
        <f>IFERROR(TRIM(INDEX(CID_DB[Description],$D264)),"")</f>
        <v/>
      </c>
      <c r="L264" s="24" t="str">
        <f>IFERROR(TRIM(INDEX(CID_DB[Commercial Status],$D264)),"")</f>
        <v/>
      </c>
    </row>
    <row r="265" spans="2:12" x14ac:dyDescent="0.35">
      <c r="B265" s="15"/>
      <c r="D265" s="17" t="str">
        <f t="array" ref="D265">IFERROR(IF($B265&lt;&gt;"",LARGE(IF(ISNUMBER(SEARCH(TRIM(SUBSTITUTE($B265,"-","")),CID_DB[Search Key])),ROW(CID_DB[Search Key]),""),1)-1,""),"")</f>
        <v/>
      </c>
      <c r="F265" s="23" t="str">
        <f>IF($B265&lt;&gt;"",COUNTIFS(CID_DB[Search Key],"*"&amp;TRIM(SUBSTITUTE(B265,"-",""))&amp;"*"),"")</f>
        <v/>
      </c>
      <c r="G265" s="23" t="str">
        <f>IFERROR(TRIM(INDEX(CID_DB[Case No],$D265)),"")</f>
        <v/>
      </c>
      <c r="H265" s="5" t="str">
        <f>IFERROR(TRIM(INDEX(CID_DB[Known Contractor '#1 PN],$D265)),"")</f>
        <v/>
      </c>
      <c r="I265" s="5" t="str">
        <f>IFERROR(TRIM(INDEX(CID_DB[Known Contractor '#2 PN],$D265)),"")</f>
        <v/>
      </c>
      <c r="J265" s="5" t="str">
        <f>IFERROR(TRIM(INDEX(CID_DB[ [ NSN ] ],$D265)),"")</f>
        <v/>
      </c>
      <c r="K265" s="5" t="str">
        <f>IFERROR(TRIM(INDEX(CID_DB[Description],$D265)),"")</f>
        <v/>
      </c>
      <c r="L265" s="24" t="str">
        <f>IFERROR(TRIM(INDEX(CID_DB[Commercial Status],$D265)),"")</f>
        <v/>
      </c>
    </row>
    <row r="266" spans="2:12" x14ac:dyDescent="0.35">
      <c r="B266" s="15"/>
      <c r="D266" s="17" t="str">
        <f t="array" ref="D266">IFERROR(IF($B266&lt;&gt;"",LARGE(IF(ISNUMBER(SEARCH(TRIM(SUBSTITUTE($B266,"-","")),CID_DB[Search Key])),ROW(CID_DB[Search Key]),""),1)-1,""),"")</f>
        <v/>
      </c>
      <c r="F266" s="23" t="str">
        <f>IF($B266&lt;&gt;"",COUNTIFS(CID_DB[Search Key],"*"&amp;TRIM(SUBSTITUTE(B266,"-",""))&amp;"*"),"")</f>
        <v/>
      </c>
      <c r="G266" s="23" t="str">
        <f>IFERROR(TRIM(INDEX(CID_DB[Case No],$D266)),"")</f>
        <v/>
      </c>
      <c r="H266" s="5" t="str">
        <f>IFERROR(TRIM(INDEX(CID_DB[Known Contractor '#1 PN],$D266)),"")</f>
        <v/>
      </c>
      <c r="I266" s="5" t="str">
        <f>IFERROR(TRIM(INDEX(CID_DB[Known Contractor '#2 PN],$D266)),"")</f>
        <v/>
      </c>
      <c r="J266" s="5" t="str">
        <f>IFERROR(TRIM(INDEX(CID_DB[ [ NSN ] ],$D266)),"")</f>
        <v/>
      </c>
      <c r="K266" s="5" t="str">
        <f>IFERROR(TRIM(INDEX(CID_DB[Description],$D266)),"")</f>
        <v/>
      </c>
      <c r="L266" s="24" t="str">
        <f>IFERROR(TRIM(INDEX(CID_DB[Commercial Status],$D266)),"")</f>
        <v/>
      </c>
    </row>
    <row r="267" spans="2:12" x14ac:dyDescent="0.35">
      <c r="B267" s="15"/>
      <c r="D267" s="17" t="str">
        <f t="array" ref="D267">IFERROR(IF($B267&lt;&gt;"",LARGE(IF(ISNUMBER(SEARCH(TRIM(SUBSTITUTE($B267,"-","")),CID_DB[Search Key])),ROW(CID_DB[Search Key]),""),1)-1,""),"")</f>
        <v/>
      </c>
      <c r="F267" s="23" t="str">
        <f>IF($B267&lt;&gt;"",COUNTIFS(CID_DB[Search Key],"*"&amp;TRIM(SUBSTITUTE(B267,"-",""))&amp;"*"),"")</f>
        <v/>
      </c>
      <c r="G267" s="23" t="str">
        <f>IFERROR(TRIM(INDEX(CID_DB[Case No],$D267)),"")</f>
        <v/>
      </c>
      <c r="H267" s="5" t="str">
        <f>IFERROR(TRIM(INDEX(CID_DB[Known Contractor '#1 PN],$D267)),"")</f>
        <v/>
      </c>
      <c r="I267" s="5" t="str">
        <f>IFERROR(TRIM(INDEX(CID_DB[Known Contractor '#2 PN],$D267)),"")</f>
        <v/>
      </c>
      <c r="J267" s="5" t="str">
        <f>IFERROR(TRIM(INDEX(CID_DB[ [ NSN ] ],$D267)),"")</f>
        <v/>
      </c>
      <c r="K267" s="5" t="str">
        <f>IFERROR(TRIM(INDEX(CID_DB[Description],$D267)),"")</f>
        <v/>
      </c>
      <c r="L267" s="24" t="str">
        <f>IFERROR(TRIM(INDEX(CID_DB[Commercial Status],$D267)),"")</f>
        <v/>
      </c>
    </row>
    <row r="268" spans="2:12" x14ac:dyDescent="0.35">
      <c r="B268" s="15"/>
      <c r="D268" s="17" t="str">
        <f t="array" ref="D268">IFERROR(IF($B268&lt;&gt;"",LARGE(IF(ISNUMBER(SEARCH(TRIM(SUBSTITUTE($B268,"-","")),CID_DB[Search Key])),ROW(CID_DB[Search Key]),""),1)-1,""),"")</f>
        <v/>
      </c>
      <c r="F268" s="23" t="str">
        <f>IF($B268&lt;&gt;"",COUNTIFS(CID_DB[Search Key],"*"&amp;TRIM(SUBSTITUTE(B268,"-",""))&amp;"*"),"")</f>
        <v/>
      </c>
      <c r="G268" s="23" t="str">
        <f>IFERROR(TRIM(INDEX(CID_DB[Case No],$D268)),"")</f>
        <v/>
      </c>
      <c r="H268" s="5" t="str">
        <f>IFERROR(TRIM(INDEX(CID_DB[Known Contractor '#1 PN],$D268)),"")</f>
        <v/>
      </c>
      <c r="I268" s="5" t="str">
        <f>IFERROR(TRIM(INDEX(CID_DB[Known Contractor '#2 PN],$D268)),"")</f>
        <v/>
      </c>
      <c r="J268" s="5" t="str">
        <f>IFERROR(TRIM(INDEX(CID_DB[ [ NSN ] ],$D268)),"")</f>
        <v/>
      </c>
      <c r="K268" s="5" t="str">
        <f>IFERROR(TRIM(INDEX(CID_DB[Description],$D268)),"")</f>
        <v/>
      </c>
      <c r="L268" s="24" t="str">
        <f>IFERROR(TRIM(INDEX(CID_DB[Commercial Status],$D268)),"")</f>
        <v/>
      </c>
    </row>
    <row r="269" spans="2:12" x14ac:dyDescent="0.35">
      <c r="B269" s="15"/>
      <c r="D269" s="17" t="str">
        <f t="array" ref="D269">IFERROR(IF($B269&lt;&gt;"",LARGE(IF(ISNUMBER(SEARCH(TRIM(SUBSTITUTE($B269,"-","")),CID_DB[Search Key])),ROW(CID_DB[Search Key]),""),1)-1,""),"")</f>
        <v/>
      </c>
      <c r="F269" s="23" t="str">
        <f>IF($B269&lt;&gt;"",COUNTIFS(CID_DB[Search Key],"*"&amp;TRIM(SUBSTITUTE(B269,"-",""))&amp;"*"),"")</f>
        <v/>
      </c>
      <c r="G269" s="23" t="str">
        <f>IFERROR(TRIM(INDEX(CID_DB[Case No],$D269)),"")</f>
        <v/>
      </c>
      <c r="H269" s="5" t="str">
        <f>IFERROR(TRIM(INDEX(CID_DB[Known Contractor '#1 PN],$D269)),"")</f>
        <v/>
      </c>
      <c r="I269" s="5" t="str">
        <f>IFERROR(TRIM(INDEX(CID_DB[Known Contractor '#2 PN],$D269)),"")</f>
        <v/>
      </c>
      <c r="J269" s="5" t="str">
        <f>IFERROR(TRIM(INDEX(CID_DB[ [ NSN ] ],$D269)),"")</f>
        <v/>
      </c>
      <c r="K269" s="5" t="str">
        <f>IFERROR(TRIM(INDEX(CID_DB[Description],$D269)),"")</f>
        <v/>
      </c>
      <c r="L269" s="24" t="str">
        <f>IFERROR(TRIM(INDEX(CID_DB[Commercial Status],$D269)),"")</f>
        <v/>
      </c>
    </row>
    <row r="270" spans="2:12" x14ac:dyDescent="0.35">
      <c r="B270" s="15"/>
      <c r="D270" s="17" t="str">
        <f t="array" ref="D270">IFERROR(IF($B270&lt;&gt;"",LARGE(IF(ISNUMBER(SEARCH(TRIM(SUBSTITUTE($B270,"-","")),CID_DB[Search Key])),ROW(CID_DB[Search Key]),""),1)-1,""),"")</f>
        <v/>
      </c>
      <c r="F270" s="23" t="str">
        <f>IF($B270&lt;&gt;"",COUNTIFS(CID_DB[Search Key],"*"&amp;TRIM(SUBSTITUTE(B270,"-",""))&amp;"*"),"")</f>
        <v/>
      </c>
      <c r="G270" s="23" t="str">
        <f>IFERROR(TRIM(INDEX(CID_DB[Case No],$D270)),"")</f>
        <v/>
      </c>
      <c r="H270" s="5" t="str">
        <f>IFERROR(TRIM(INDEX(CID_DB[Known Contractor '#1 PN],$D270)),"")</f>
        <v/>
      </c>
      <c r="I270" s="5" t="str">
        <f>IFERROR(TRIM(INDEX(CID_DB[Known Contractor '#2 PN],$D270)),"")</f>
        <v/>
      </c>
      <c r="J270" s="5" t="str">
        <f>IFERROR(TRIM(INDEX(CID_DB[ [ NSN ] ],$D270)),"")</f>
        <v/>
      </c>
      <c r="K270" s="5" t="str">
        <f>IFERROR(TRIM(INDEX(CID_DB[Description],$D270)),"")</f>
        <v/>
      </c>
      <c r="L270" s="24" t="str">
        <f>IFERROR(TRIM(INDEX(CID_DB[Commercial Status],$D270)),"")</f>
        <v/>
      </c>
    </row>
    <row r="271" spans="2:12" x14ac:dyDescent="0.35">
      <c r="B271" s="15"/>
      <c r="D271" s="17" t="str">
        <f t="array" ref="D271">IFERROR(IF($B271&lt;&gt;"",LARGE(IF(ISNUMBER(SEARCH(TRIM(SUBSTITUTE($B271,"-","")),CID_DB[Search Key])),ROW(CID_DB[Search Key]),""),1)-1,""),"")</f>
        <v/>
      </c>
      <c r="F271" s="23" t="str">
        <f>IF($B271&lt;&gt;"",COUNTIFS(CID_DB[Search Key],"*"&amp;TRIM(SUBSTITUTE(B271,"-",""))&amp;"*"),"")</f>
        <v/>
      </c>
      <c r="G271" s="23" t="str">
        <f>IFERROR(TRIM(INDEX(CID_DB[Case No],$D271)),"")</f>
        <v/>
      </c>
      <c r="H271" s="5" t="str">
        <f>IFERROR(TRIM(INDEX(CID_DB[Known Contractor '#1 PN],$D271)),"")</f>
        <v/>
      </c>
      <c r="I271" s="5" t="str">
        <f>IFERROR(TRIM(INDEX(CID_DB[Known Contractor '#2 PN],$D271)),"")</f>
        <v/>
      </c>
      <c r="J271" s="5" t="str">
        <f>IFERROR(TRIM(INDEX(CID_DB[ [ NSN ] ],$D271)),"")</f>
        <v/>
      </c>
      <c r="K271" s="5" t="str">
        <f>IFERROR(TRIM(INDEX(CID_DB[Description],$D271)),"")</f>
        <v/>
      </c>
      <c r="L271" s="24" t="str">
        <f>IFERROR(TRIM(INDEX(CID_DB[Commercial Status],$D271)),"")</f>
        <v/>
      </c>
    </row>
    <row r="272" spans="2:12" x14ac:dyDescent="0.35">
      <c r="B272" s="15"/>
      <c r="D272" s="17" t="str">
        <f t="array" ref="D272">IFERROR(IF($B272&lt;&gt;"",LARGE(IF(ISNUMBER(SEARCH(TRIM(SUBSTITUTE($B272,"-","")),CID_DB[Search Key])),ROW(CID_DB[Search Key]),""),1)-1,""),"")</f>
        <v/>
      </c>
      <c r="F272" s="23" t="str">
        <f>IF($B272&lt;&gt;"",COUNTIFS(CID_DB[Search Key],"*"&amp;TRIM(SUBSTITUTE(B272,"-",""))&amp;"*"),"")</f>
        <v/>
      </c>
      <c r="G272" s="23" t="str">
        <f>IFERROR(TRIM(INDEX(CID_DB[Case No],$D272)),"")</f>
        <v/>
      </c>
      <c r="H272" s="5" t="str">
        <f>IFERROR(TRIM(INDEX(CID_DB[Known Contractor '#1 PN],$D272)),"")</f>
        <v/>
      </c>
      <c r="I272" s="5" t="str">
        <f>IFERROR(TRIM(INDEX(CID_DB[Known Contractor '#2 PN],$D272)),"")</f>
        <v/>
      </c>
      <c r="J272" s="5" t="str">
        <f>IFERROR(TRIM(INDEX(CID_DB[ [ NSN ] ],$D272)),"")</f>
        <v/>
      </c>
      <c r="K272" s="5" t="str">
        <f>IFERROR(TRIM(INDEX(CID_DB[Description],$D272)),"")</f>
        <v/>
      </c>
      <c r="L272" s="24" t="str">
        <f>IFERROR(TRIM(INDEX(CID_DB[Commercial Status],$D272)),"")</f>
        <v/>
      </c>
    </row>
    <row r="273" spans="2:12" x14ac:dyDescent="0.35">
      <c r="B273" s="15"/>
      <c r="D273" s="17" t="str">
        <f t="array" ref="D273">IFERROR(IF($B273&lt;&gt;"",LARGE(IF(ISNUMBER(SEARCH(TRIM(SUBSTITUTE($B273,"-","")),CID_DB[Search Key])),ROW(CID_DB[Search Key]),""),1)-1,""),"")</f>
        <v/>
      </c>
      <c r="F273" s="23" t="str">
        <f>IF($B273&lt;&gt;"",COUNTIFS(CID_DB[Search Key],"*"&amp;TRIM(SUBSTITUTE(B273,"-",""))&amp;"*"),"")</f>
        <v/>
      </c>
      <c r="G273" s="23" t="str">
        <f>IFERROR(TRIM(INDEX(CID_DB[Case No],$D273)),"")</f>
        <v/>
      </c>
      <c r="H273" s="5" t="str">
        <f>IFERROR(TRIM(INDEX(CID_DB[Known Contractor '#1 PN],$D273)),"")</f>
        <v/>
      </c>
      <c r="I273" s="5" t="str">
        <f>IFERROR(TRIM(INDEX(CID_DB[Known Contractor '#2 PN],$D273)),"")</f>
        <v/>
      </c>
      <c r="J273" s="5" t="str">
        <f>IFERROR(TRIM(INDEX(CID_DB[ [ NSN ] ],$D273)),"")</f>
        <v/>
      </c>
      <c r="K273" s="5" t="str">
        <f>IFERROR(TRIM(INDEX(CID_DB[Description],$D273)),"")</f>
        <v/>
      </c>
      <c r="L273" s="24" t="str">
        <f>IFERROR(TRIM(INDEX(CID_DB[Commercial Status],$D273)),"")</f>
        <v/>
      </c>
    </row>
    <row r="274" spans="2:12" x14ac:dyDescent="0.35">
      <c r="B274" s="15"/>
      <c r="D274" s="17" t="str">
        <f t="array" ref="D274">IFERROR(IF($B274&lt;&gt;"",LARGE(IF(ISNUMBER(SEARCH(TRIM(SUBSTITUTE($B274,"-","")),CID_DB[Search Key])),ROW(CID_DB[Search Key]),""),1)-1,""),"")</f>
        <v/>
      </c>
      <c r="F274" s="23" t="str">
        <f>IF($B274&lt;&gt;"",COUNTIFS(CID_DB[Search Key],"*"&amp;TRIM(SUBSTITUTE(B274,"-",""))&amp;"*"),"")</f>
        <v/>
      </c>
      <c r="G274" s="23" t="str">
        <f>IFERROR(TRIM(INDEX(CID_DB[Case No],$D274)),"")</f>
        <v/>
      </c>
      <c r="H274" s="5" t="str">
        <f>IFERROR(TRIM(INDEX(CID_DB[Known Contractor '#1 PN],$D274)),"")</f>
        <v/>
      </c>
      <c r="I274" s="5" t="str">
        <f>IFERROR(TRIM(INDEX(CID_DB[Known Contractor '#2 PN],$D274)),"")</f>
        <v/>
      </c>
      <c r="J274" s="5" t="str">
        <f>IFERROR(TRIM(INDEX(CID_DB[ [ NSN ] ],$D274)),"")</f>
        <v/>
      </c>
      <c r="K274" s="5" t="str">
        <f>IFERROR(TRIM(INDEX(CID_DB[Description],$D274)),"")</f>
        <v/>
      </c>
      <c r="L274" s="24" t="str">
        <f>IFERROR(TRIM(INDEX(CID_DB[Commercial Status],$D274)),"")</f>
        <v/>
      </c>
    </row>
    <row r="275" spans="2:12" x14ac:dyDescent="0.35">
      <c r="B275" s="15"/>
      <c r="D275" s="17" t="str">
        <f t="array" ref="D275">IFERROR(IF($B275&lt;&gt;"",LARGE(IF(ISNUMBER(SEARCH(TRIM(SUBSTITUTE($B275,"-","")),CID_DB[Search Key])),ROW(CID_DB[Search Key]),""),1)-1,""),"")</f>
        <v/>
      </c>
      <c r="F275" s="23" t="str">
        <f>IF($B275&lt;&gt;"",COUNTIFS(CID_DB[Search Key],"*"&amp;TRIM(SUBSTITUTE(B275,"-",""))&amp;"*"),"")</f>
        <v/>
      </c>
      <c r="G275" s="23" t="str">
        <f>IFERROR(TRIM(INDEX(CID_DB[Case No],$D275)),"")</f>
        <v/>
      </c>
      <c r="H275" s="5" t="str">
        <f>IFERROR(TRIM(INDEX(CID_DB[Known Contractor '#1 PN],$D275)),"")</f>
        <v/>
      </c>
      <c r="I275" s="5" t="str">
        <f>IFERROR(TRIM(INDEX(CID_DB[Known Contractor '#2 PN],$D275)),"")</f>
        <v/>
      </c>
      <c r="J275" s="5" t="str">
        <f>IFERROR(TRIM(INDEX(CID_DB[ [ NSN ] ],$D275)),"")</f>
        <v/>
      </c>
      <c r="K275" s="5" t="str">
        <f>IFERROR(TRIM(INDEX(CID_DB[Description],$D275)),"")</f>
        <v/>
      </c>
      <c r="L275" s="24" t="str">
        <f>IFERROR(TRIM(INDEX(CID_DB[Commercial Status],$D275)),"")</f>
        <v/>
      </c>
    </row>
    <row r="276" spans="2:12" x14ac:dyDescent="0.35">
      <c r="B276" s="15"/>
      <c r="D276" s="17" t="str">
        <f t="array" ref="D276">IFERROR(IF($B276&lt;&gt;"",LARGE(IF(ISNUMBER(SEARCH(TRIM(SUBSTITUTE($B276,"-","")),CID_DB[Search Key])),ROW(CID_DB[Search Key]),""),1)-1,""),"")</f>
        <v/>
      </c>
      <c r="F276" s="23" t="str">
        <f>IF($B276&lt;&gt;"",COUNTIFS(CID_DB[Search Key],"*"&amp;TRIM(SUBSTITUTE(B276,"-",""))&amp;"*"),"")</f>
        <v/>
      </c>
      <c r="G276" s="23" t="str">
        <f>IFERROR(TRIM(INDEX(CID_DB[Case No],$D276)),"")</f>
        <v/>
      </c>
      <c r="H276" s="5" t="str">
        <f>IFERROR(TRIM(INDEX(CID_DB[Known Contractor '#1 PN],$D276)),"")</f>
        <v/>
      </c>
      <c r="I276" s="5" t="str">
        <f>IFERROR(TRIM(INDEX(CID_DB[Known Contractor '#2 PN],$D276)),"")</f>
        <v/>
      </c>
      <c r="J276" s="5" t="str">
        <f>IFERROR(TRIM(INDEX(CID_DB[ [ NSN ] ],$D276)),"")</f>
        <v/>
      </c>
      <c r="K276" s="5" t="str">
        <f>IFERROR(TRIM(INDEX(CID_DB[Description],$D276)),"")</f>
        <v/>
      </c>
      <c r="L276" s="24" t="str">
        <f>IFERROR(TRIM(INDEX(CID_DB[Commercial Status],$D276)),"")</f>
        <v/>
      </c>
    </row>
    <row r="277" spans="2:12" x14ac:dyDescent="0.35">
      <c r="B277" s="15"/>
      <c r="D277" s="17" t="str">
        <f t="array" ref="D277">IFERROR(IF($B277&lt;&gt;"",LARGE(IF(ISNUMBER(SEARCH(TRIM(SUBSTITUTE($B277,"-","")),CID_DB[Search Key])),ROW(CID_DB[Search Key]),""),1)-1,""),"")</f>
        <v/>
      </c>
      <c r="F277" s="23" t="str">
        <f>IF($B277&lt;&gt;"",COUNTIFS(CID_DB[Search Key],"*"&amp;TRIM(SUBSTITUTE(B277,"-",""))&amp;"*"),"")</f>
        <v/>
      </c>
      <c r="G277" s="23" t="str">
        <f>IFERROR(TRIM(INDEX(CID_DB[Case No],$D277)),"")</f>
        <v/>
      </c>
      <c r="H277" s="5" t="str">
        <f>IFERROR(TRIM(INDEX(CID_DB[Known Contractor '#1 PN],$D277)),"")</f>
        <v/>
      </c>
      <c r="I277" s="5" t="str">
        <f>IFERROR(TRIM(INDEX(CID_DB[Known Contractor '#2 PN],$D277)),"")</f>
        <v/>
      </c>
      <c r="J277" s="5" t="str">
        <f>IFERROR(TRIM(INDEX(CID_DB[ [ NSN ] ],$D277)),"")</f>
        <v/>
      </c>
      <c r="K277" s="5" t="str">
        <f>IFERROR(TRIM(INDEX(CID_DB[Description],$D277)),"")</f>
        <v/>
      </c>
      <c r="L277" s="24" t="str">
        <f>IFERROR(TRIM(INDEX(CID_DB[Commercial Status],$D277)),"")</f>
        <v/>
      </c>
    </row>
    <row r="278" spans="2:12" x14ac:dyDescent="0.35">
      <c r="B278" s="15"/>
      <c r="D278" s="17" t="str">
        <f t="array" ref="D278">IFERROR(IF($B278&lt;&gt;"",LARGE(IF(ISNUMBER(SEARCH(TRIM(SUBSTITUTE($B278,"-","")),CID_DB[Search Key])),ROW(CID_DB[Search Key]),""),1)-1,""),"")</f>
        <v/>
      </c>
      <c r="F278" s="23" t="str">
        <f>IF($B278&lt;&gt;"",COUNTIFS(CID_DB[Search Key],"*"&amp;TRIM(SUBSTITUTE(B278,"-",""))&amp;"*"),"")</f>
        <v/>
      </c>
      <c r="G278" s="23" t="str">
        <f>IFERROR(TRIM(INDEX(CID_DB[Case No],$D278)),"")</f>
        <v/>
      </c>
      <c r="H278" s="5" t="str">
        <f>IFERROR(TRIM(INDEX(CID_DB[Known Contractor '#1 PN],$D278)),"")</f>
        <v/>
      </c>
      <c r="I278" s="5" t="str">
        <f>IFERROR(TRIM(INDEX(CID_DB[Known Contractor '#2 PN],$D278)),"")</f>
        <v/>
      </c>
      <c r="J278" s="5" t="str">
        <f>IFERROR(TRIM(INDEX(CID_DB[ [ NSN ] ],$D278)),"")</f>
        <v/>
      </c>
      <c r="K278" s="5" t="str">
        <f>IFERROR(TRIM(INDEX(CID_DB[Description],$D278)),"")</f>
        <v/>
      </c>
      <c r="L278" s="24" t="str">
        <f>IFERROR(TRIM(INDEX(CID_DB[Commercial Status],$D278)),"")</f>
        <v/>
      </c>
    </row>
    <row r="279" spans="2:12" x14ac:dyDescent="0.35">
      <c r="B279" s="15"/>
      <c r="D279" s="17" t="str">
        <f t="array" ref="D279">IFERROR(IF($B279&lt;&gt;"",LARGE(IF(ISNUMBER(SEARCH(TRIM(SUBSTITUTE($B279,"-","")),CID_DB[Search Key])),ROW(CID_DB[Search Key]),""),1)-1,""),"")</f>
        <v/>
      </c>
      <c r="F279" s="23" t="str">
        <f>IF($B279&lt;&gt;"",COUNTIFS(CID_DB[Search Key],"*"&amp;TRIM(SUBSTITUTE(B279,"-",""))&amp;"*"),"")</f>
        <v/>
      </c>
      <c r="G279" s="23" t="str">
        <f>IFERROR(TRIM(INDEX(CID_DB[Case No],$D279)),"")</f>
        <v/>
      </c>
      <c r="H279" s="5" t="str">
        <f>IFERROR(TRIM(INDEX(CID_DB[Known Contractor '#1 PN],$D279)),"")</f>
        <v/>
      </c>
      <c r="I279" s="5" t="str">
        <f>IFERROR(TRIM(INDEX(CID_DB[Known Contractor '#2 PN],$D279)),"")</f>
        <v/>
      </c>
      <c r="J279" s="5" t="str">
        <f>IFERROR(TRIM(INDEX(CID_DB[ [ NSN ] ],$D279)),"")</f>
        <v/>
      </c>
      <c r="K279" s="5" t="str">
        <f>IFERROR(TRIM(INDEX(CID_DB[Description],$D279)),"")</f>
        <v/>
      </c>
      <c r="L279" s="24" t="str">
        <f>IFERROR(TRIM(INDEX(CID_DB[Commercial Status],$D279)),"")</f>
        <v/>
      </c>
    </row>
    <row r="280" spans="2:12" x14ac:dyDescent="0.35">
      <c r="B280" s="15"/>
      <c r="D280" s="17" t="str">
        <f t="array" ref="D280">IFERROR(IF($B280&lt;&gt;"",LARGE(IF(ISNUMBER(SEARCH(TRIM(SUBSTITUTE($B280,"-","")),CID_DB[Search Key])),ROW(CID_DB[Search Key]),""),1)-1,""),"")</f>
        <v/>
      </c>
      <c r="F280" s="23" t="str">
        <f>IF($B280&lt;&gt;"",COUNTIFS(CID_DB[Search Key],"*"&amp;TRIM(SUBSTITUTE(B280,"-",""))&amp;"*"),"")</f>
        <v/>
      </c>
      <c r="G280" s="23" t="str">
        <f>IFERROR(TRIM(INDEX(CID_DB[Case No],$D280)),"")</f>
        <v/>
      </c>
      <c r="H280" s="5" t="str">
        <f>IFERROR(TRIM(INDEX(CID_DB[Known Contractor '#1 PN],$D280)),"")</f>
        <v/>
      </c>
      <c r="I280" s="5" t="str">
        <f>IFERROR(TRIM(INDEX(CID_DB[Known Contractor '#2 PN],$D280)),"")</f>
        <v/>
      </c>
      <c r="J280" s="5" t="str">
        <f>IFERROR(TRIM(INDEX(CID_DB[ [ NSN ] ],$D280)),"")</f>
        <v/>
      </c>
      <c r="K280" s="5" t="str">
        <f>IFERROR(TRIM(INDEX(CID_DB[Description],$D280)),"")</f>
        <v/>
      </c>
      <c r="L280" s="24" t="str">
        <f>IFERROR(TRIM(INDEX(CID_DB[Commercial Status],$D280)),"")</f>
        <v/>
      </c>
    </row>
    <row r="281" spans="2:12" x14ac:dyDescent="0.35">
      <c r="B281" s="15"/>
      <c r="D281" s="17" t="str">
        <f t="array" ref="D281">IFERROR(IF($B281&lt;&gt;"",LARGE(IF(ISNUMBER(SEARCH(TRIM(SUBSTITUTE($B281,"-","")),CID_DB[Search Key])),ROW(CID_DB[Search Key]),""),1)-1,""),"")</f>
        <v/>
      </c>
      <c r="F281" s="23" t="str">
        <f>IF($B281&lt;&gt;"",COUNTIFS(CID_DB[Search Key],"*"&amp;TRIM(SUBSTITUTE(B281,"-",""))&amp;"*"),"")</f>
        <v/>
      </c>
      <c r="G281" s="23" t="str">
        <f>IFERROR(TRIM(INDEX(CID_DB[Case No],$D281)),"")</f>
        <v/>
      </c>
      <c r="H281" s="5" t="str">
        <f>IFERROR(TRIM(INDEX(CID_DB[Known Contractor '#1 PN],$D281)),"")</f>
        <v/>
      </c>
      <c r="I281" s="5" t="str">
        <f>IFERROR(TRIM(INDEX(CID_DB[Known Contractor '#2 PN],$D281)),"")</f>
        <v/>
      </c>
      <c r="J281" s="5" t="str">
        <f>IFERROR(TRIM(INDEX(CID_DB[ [ NSN ] ],$D281)),"")</f>
        <v/>
      </c>
      <c r="K281" s="5" t="str">
        <f>IFERROR(TRIM(INDEX(CID_DB[Description],$D281)),"")</f>
        <v/>
      </c>
      <c r="L281" s="24" t="str">
        <f>IFERROR(TRIM(INDEX(CID_DB[Commercial Status],$D281)),"")</f>
        <v/>
      </c>
    </row>
    <row r="282" spans="2:12" x14ac:dyDescent="0.35">
      <c r="B282" s="15"/>
      <c r="D282" s="17" t="str">
        <f t="array" ref="D282">IFERROR(IF($B282&lt;&gt;"",LARGE(IF(ISNUMBER(SEARCH(TRIM(SUBSTITUTE($B282,"-","")),CID_DB[Search Key])),ROW(CID_DB[Search Key]),""),1)-1,""),"")</f>
        <v/>
      </c>
      <c r="F282" s="23" t="str">
        <f>IF($B282&lt;&gt;"",COUNTIFS(CID_DB[Search Key],"*"&amp;TRIM(SUBSTITUTE(B282,"-",""))&amp;"*"),"")</f>
        <v/>
      </c>
      <c r="G282" s="23" t="str">
        <f>IFERROR(TRIM(INDEX(CID_DB[Case No],$D282)),"")</f>
        <v/>
      </c>
      <c r="H282" s="5" t="str">
        <f>IFERROR(TRIM(INDEX(CID_DB[Known Contractor '#1 PN],$D282)),"")</f>
        <v/>
      </c>
      <c r="I282" s="5" t="str">
        <f>IFERROR(TRIM(INDEX(CID_DB[Known Contractor '#2 PN],$D282)),"")</f>
        <v/>
      </c>
      <c r="J282" s="5" t="str">
        <f>IFERROR(TRIM(INDEX(CID_DB[ [ NSN ] ],$D282)),"")</f>
        <v/>
      </c>
      <c r="K282" s="5" t="str">
        <f>IFERROR(TRIM(INDEX(CID_DB[Description],$D282)),"")</f>
        <v/>
      </c>
      <c r="L282" s="24" t="str">
        <f>IFERROR(TRIM(INDEX(CID_DB[Commercial Status],$D282)),"")</f>
        <v/>
      </c>
    </row>
    <row r="283" spans="2:12" x14ac:dyDescent="0.35">
      <c r="B283" s="15"/>
      <c r="D283" s="17" t="str">
        <f t="array" ref="D283">IFERROR(IF($B283&lt;&gt;"",LARGE(IF(ISNUMBER(SEARCH(TRIM(SUBSTITUTE($B283,"-","")),CID_DB[Search Key])),ROW(CID_DB[Search Key]),""),1)-1,""),"")</f>
        <v/>
      </c>
      <c r="F283" s="23" t="str">
        <f>IF($B283&lt;&gt;"",COUNTIFS(CID_DB[Search Key],"*"&amp;TRIM(SUBSTITUTE(B283,"-",""))&amp;"*"),"")</f>
        <v/>
      </c>
      <c r="G283" s="23" t="str">
        <f>IFERROR(TRIM(INDEX(CID_DB[Case No],$D283)),"")</f>
        <v/>
      </c>
      <c r="H283" s="5" t="str">
        <f>IFERROR(TRIM(INDEX(CID_DB[Known Contractor '#1 PN],$D283)),"")</f>
        <v/>
      </c>
      <c r="I283" s="5" t="str">
        <f>IFERROR(TRIM(INDEX(CID_DB[Known Contractor '#2 PN],$D283)),"")</f>
        <v/>
      </c>
      <c r="J283" s="5" t="str">
        <f>IFERROR(TRIM(INDEX(CID_DB[ [ NSN ] ],$D283)),"")</f>
        <v/>
      </c>
      <c r="K283" s="5" t="str">
        <f>IFERROR(TRIM(INDEX(CID_DB[Description],$D283)),"")</f>
        <v/>
      </c>
      <c r="L283" s="24" t="str">
        <f>IFERROR(TRIM(INDEX(CID_DB[Commercial Status],$D283)),"")</f>
        <v/>
      </c>
    </row>
    <row r="284" spans="2:12" x14ac:dyDescent="0.35">
      <c r="B284" s="15"/>
      <c r="D284" s="17" t="str">
        <f t="array" ref="D284">IFERROR(IF($B284&lt;&gt;"",LARGE(IF(ISNUMBER(SEARCH(TRIM(SUBSTITUTE($B284,"-","")),CID_DB[Search Key])),ROW(CID_DB[Search Key]),""),1)-1,""),"")</f>
        <v/>
      </c>
      <c r="F284" s="23" t="str">
        <f>IF($B284&lt;&gt;"",COUNTIFS(CID_DB[Search Key],"*"&amp;TRIM(SUBSTITUTE(B284,"-",""))&amp;"*"),"")</f>
        <v/>
      </c>
      <c r="G284" s="23" t="str">
        <f>IFERROR(TRIM(INDEX(CID_DB[Case No],$D284)),"")</f>
        <v/>
      </c>
      <c r="H284" s="5" t="str">
        <f>IFERROR(TRIM(INDEX(CID_DB[Known Contractor '#1 PN],$D284)),"")</f>
        <v/>
      </c>
      <c r="I284" s="5" t="str">
        <f>IFERROR(TRIM(INDEX(CID_DB[Known Contractor '#2 PN],$D284)),"")</f>
        <v/>
      </c>
      <c r="J284" s="5" t="str">
        <f>IFERROR(TRIM(INDEX(CID_DB[ [ NSN ] ],$D284)),"")</f>
        <v/>
      </c>
      <c r="K284" s="5" t="str">
        <f>IFERROR(TRIM(INDEX(CID_DB[Description],$D284)),"")</f>
        <v/>
      </c>
      <c r="L284" s="24" t="str">
        <f>IFERROR(TRIM(INDEX(CID_DB[Commercial Status],$D284)),"")</f>
        <v/>
      </c>
    </row>
    <row r="285" spans="2:12" x14ac:dyDescent="0.35">
      <c r="B285" s="15"/>
      <c r="D285" s="17" t="str">
        <f t="array" ref="D285">IFERROR(IF($B285&lt;&gt;"",LARGE(IF(ISNUMBER(SEARCH(TRIM(SUBSTITUTE($B285,"-","")),CID_DB[Search Key])),ROW(CID_DB[Search Key]),""),1)-1,""),"")</f>
        <v/>
      </c>
      <c r="F285" s="23" t="str">
        <f>IF($B285&lt;&gt;"",COUNTIFS(CID_DB[Search Key],"*"&amp;TRIM(SUBSTITUTE(B285,"-",""))&amp;"*"),"")</f>
        <v/>
      </c>
      <c r="G285" s="23" t="str">
        <f>IFERROR(TRIM(INDEX(CID_DB[Case No],$D285)),"")</f>
        <v/>
      </c>
      <c r="H285" s="5" t="str">
        <f>IFERROR(TRIM(INDEX(CID_DB[Known Contractor '#1 PN],$D285)),"")</f>
        <v/>
      </c>
      <c r="I285" s="5" t="str">
        <f>IFERROR(TRIM(INDEX(CID_DB[Known Contractor '#2 PN],$D285)),"")</f>
        <v/>
      </c>
      <c r="J285" s="5" t="str">
        <f>IFERROR(TRIM(INDEX(CID_DB[ [ NSN ] ],$D285)),"")</f>
        <v/>
      </c>
      <c r="K285" s="5" t="str">
        <f>IFERROR(TRIM(INDEX(CID_DB[Description],$D285)),"")</f>
        <v/>
      </c>
      <c r="L285" s="24" t="str">
        <f>IFERROR(TRIM(INDEX(CID_DB[Commercial Status],$D285)),"")</f>
        <v/>
      </c>
    </row>
    <row r="286" spans="2:12" x14ac:dyDescent="0.35">
      <c r="B286" s="15"/>
      <c r="D286" s="17" t="str">
        <f t="array" ref="D286">IFERROR(IF($B286&lt;&gt;"",LARGE(IF(ISNUMBER(SEARCH(TRIM(SUBSTITUTE($B286,"-","")),CID_DB[Search Key])),ROW(CID_DB[Search Key]),""),1)-1,""),"")</f>
        <v/>
      </c>
      <c r="F286" s="23" t="str">
        <f>IF($B286&lt;&gt;"",COUNTIFS(CID_DB[Search Key],"*"&amp;TRIM(SUBSTITUTE(B286,"-",""))&amp;"*"),"")</f>
        <v/>
      </c>
      <c r="G286" s="23" t="str">
        <f>IFERROR(TRIM(INDEX(CID_DB[Case No],$D286)),"")</f>
        <v/>
      </c>
      <c r="H286" s="5" t="str">
        <f>IFERROR(TRIM(INDEX(CID_DB[Known Contractor '#1 PN],$D286)),"")</f>
        <v/>
      </c>
      <c r="I286" s="5" t="str">
        <f>IFERROR(TRIM(INDEX(CID_DB[Known Contractor '#2 PN],$D286)),"")</f>
        <v/>
      </c>
      <c r="J286" s="5" t="str">
        <f>IFERROR(TRIM(INDEX(CID_DB[ [ NSN ] ],$D286)),"")</f>
        <v/>
      </c>
      <c r="K286" s="5" t="str">
        <f>IFERROR(TRIM(INDEX(CID_DB[Description],$D286)),"")</f>
        <v/>
      </c>
      <c r="L286" s="24" t="str">
        <f>IFERROR(TRIM(INDEX(CID_DB[Commercial Status],$D286)),"")</f>
        <v/>
      </c>
    </row>
    <row r="287" spans="2:12" x14ac:dyDescent="0.35">
      <c r="B287" s="15"/>
      <c r="D287" s="17" t="str">
        <f t="array" ref="D287">IFERROR(IF($B287&lt;&gt;"",LARGE(IF(ISNUMBER(SEARCH(TRIM(SUBSTITUTE($B287,"-","")),CID_DB[Search Key])),ROW(CID_DB[Search Key]),""),1)-1,""),"")</f>
        <v/>
      </c>
      <c r="F287" s="23" t="str">
        <f>IF($B287&lt;&gt;"",COUNTIFS(CID_DB[Search Key],"*"&amp;TRIM(SUBSTITUTE(B287,"-",""))&amp;"*"),"")</f>
        <v/>
      </c>
      <c r="G287" s="23" t="str">
        <f>IFERROR(TRIM(INDEX(CID_DB[Case No],$D287)),"")</f>
        <v/>
      </c>
      <c r="H287" s="5" t="str">
        <f>IFERROR(TRIM(INDEX(CID_DB[Known Contractor '#1 PN],$D287)),"")</f>
        <v/>
      </c>
      <c r="I287" s="5" t="str">
        <f>IFERROR(TRIM(INDEX(CID_DB[Known Contractor '#2 PN],$D287)),"")</f>
        <v/>
      </c>
      <c r="J287" s="5" t="str">
        <f>IFERROR(TRIM(INDEX(CID_DB[ [ NSN ] ],$D287)),"")</f>
        <v/>
      </c>
      <c r="K287" s="5" t="str">
        <f>IFERROR(TRIM(INDEX(CID_DB[Description],$D287)),"")</f>
        <v/>
      </c>
      <c r="L287" s="24" t="str">
        <f>IFERROR(TRIM(INDEX(CID_DB[Commercial Status],$D287)),"")</f>
        <v/>
      </c>
    </row>
    <row r="288" spans="2:12" x14ac:dyDescent="0.35">
      <c r="B288" s="15"/>
      <c r="D288" s="17" t="str">
        <f t="array" ref="D288">IFERROR(IF($B288&lt;&gt;"",LARGE(IF(ISNUMBER(SEARCH(TRIM(SUBSTITUTE($B288,"-","")),CID_DB[Search Key])),ROW(CID_DB[Search Key]),""),1)-1,""),"")</f>
        <v/>
      </c>
      <c r="F288" s="23" t="str">
        <f>IF($B288&lt;&gt;"",COUNTIFS(CID_DB[Search Key],"*"&amp;TRIM(SUBSTITUTE(B288,"-",""))&amp;"*"),"")</f>
        <v/>
      </c>
      <c r="G288" s="23" t="str">
        <f>IFERROR(TRIM(INDEX(CID_DB[Case No],$D288)),"")</f>
        <v/>
      </c>
      <c r="H288" s="5" t="str">
        <f>IFERROR(TRIM(INDEX(CID_DB[Known Contractor '#1 PN],$D288)),"")</f>
        <v/>
      </c>
      <c r="I288" s="5" t="str">
        <f>IFERROR(TRIM(INDEX(CID_DB[Known Contractor '#2 PN],$D288)),"")</f>
        <v/>
      </c>
      <c r="J288" s="5" t="str">
        <f>IFERROR(TRIM(INDEX(CID_DB[ [ NSN ] ],$D288)),"")</f>
        <v/>
      </c>
      <c r="K288" s="5" t="str">
        <f>IFERROR(TRIM(INDEX(CID_DB[Description],$D288)),"")</f>
        <v/>
      </c>
      <c r="L288" s="24" t="str">
        <f>IFERROR(TRIM(INDEX(CID_DB[Commercial Status],$D288)),"")</f>
        <v/>
      </c>
    </row>
    <row r="289" spans="2:12" x14ac:dyDescent="0.35">
      <c r="B289" s="15"/>
      <c r="D289" s="17" t="str">
        <f t="array" ref="D289">IFERROR(IF($B289&lt;&gt;"",LARGE(IF(ISNUMBER(SEARCH(TRIM(SUBSTITUTE($B289,"-","")),CID_DB[Search Key])),ROW(CID_DB[Search Key]),""),1)-1,""),"")</f>
        <v/>
      </c>
      <c r="F289" s="23" t="str">
        <f>IF($B289&lt;&gt;"",COUNTIFS(CID_DB[Search Key],"*"&amp;TRIM(SUBSTITUTE(B289,"-",""))&amp;"*"),"")</f>
        <v/>
      </c>
      <c r="G289" s="23" t="str">
        <f>IFERROR(TRIM(INDEX(CID_DB[Case No],$D289)),"")</f>
        <v/>
      </c>
      <c r="H289" s="5" t="str">
        <f>IFERROR(TRIM(INDEX(CID_DB[Known Contractor '#1 PN],$D289)),"")</f>
        <v/>
      </c>
      <c r="I289" s="5" t="str">
        <f>IFERROR(TRIM(INDEX(CID_DB[Known Contractor '#2 PN],$D289)),"")</f>
        <v/>
      </c>
      <c r="J289" s="5" t="str">
        <f>IFERROR(TRIM(INDEX(CID_DB[ [ NSN ] ],$D289)),"")</f>
        <v/>
      </c>
      <c r="K289" s="5" t="str">
        <f>IFERROR(TRIM(INDEX(CID_DB[Description],$D289)),"")</f>
        <v/>
      </c>
      <c r="L289" s="24" t="str">
        <f>IFERROR(TRIM(INDEX(CID_DB[Commercial Status],$D289)),"")</f>
        <v/>
      </c>
    </row>
    <row r="290" spans="2:12" x14ac:dyDescent="0.35">
      <c r="B290" s="15"/>
      <c r="D290" s="17" t="str">
        <f t="array" ref="D290">IFERROR(IF($B290&lt;&gt;"",LARGE(IF(ISNUMBER(SEARCH(TRIM(SUBSTITUTE($B290,"-","")),CID_DB[Search Key])),ROW(CID_DB[Search Key]),""),1)-1,""),"")</f>
        <v/>
      </c>
      <c r="F290" s="23" t="str">
        <f>IF($B290&lt;&gt;"",COUNTIFS(CID_DB[Search Key],"*"&amp;TRIM(SUBSTITUTE(B290,"-",""))&amp;"*"),"")</f>
        <v/>
      </c>
      <c r="G290" s="23" t="str">
        <f>IFERROR(TRIM(INDEX(CID_DB[Case No],$D290)),"")</f>
        <v/>
      </c>
      <c r="H290" s="5" t="str">
        <f>IFERROR(TRIM(INDEX(CID_DB[Known Contractor '#1 PN],$D290)),"")</f>
        <v/>
      </c>
      <c r="I290" s="5" t="str">
        <f>IFERROR(TRIM(INDEX(CID_DB[Known Contractor '#2 PN],$D290)),"")</f>
        <v/>
      </c>
      <c r="J290" s="5" t="str">
        <f>IFERROR(TRIM(INDEX(CID_DB[ [ NSN ] ],$D290)),"")</f>
        <v/>
      </c>
      <c r="K290" s="5" t="str">
        <f>IFERROR(TRIM(INDEX(CID_DB[Description],$D290)),"")</f>
        <v/>
      </c>
      <c r="L290" s="24" t="str">
        <f>IFERROR(TRIM(INDEX(CID_DB[Commercial Status],$D290)),"")</f>
        <v/>
      </c>
    </row>
    <row r="291" spans="2:12" x14ac:dyDescent="0.35">
      <c r="B291" s="15"/>
      <c r="D291" s="17" t="str">
        <f t="array" ref="D291">IFERROR(IF($B291&lt;&gt;"",LARGE(IF(ISNUMBER(SEARCH(TRIM(SUBSTITUTE($B291,"-","")),CID_DB[Search Key])),ROW(CID_DB[Search Key]),""),1)-1,""),"")</f>
        <v/>
      </c>
      <c r="F291" s="23" t="str">
        <f>IF($B291&lt;&gt;"",COUNTIFS(CID_DB[Search Key],"*"&amp;TRIM(SUBSTITUTE(B291,"-",""))&amp;"*"),"")</f>
        <v/>
      </c>
      <c r="G291" s="23" t="str">
        <f>IFERROR(TRIM(INDEX(CID_DB[Case No],$D291)),"")</f>
        <v/>
      </c>
      <c r="H291" s="5" t="str">
        <f>IFERROR(TRIM(INDEX(CID_DB[Known Contractor '#1 PN],$D291)),"")</f>
        <v/>
      </c>
      <c r="I291" s="5" t="str">
        <f>IFERROR(TRIM(INDEX(CID_DB[Known Contractor '#2 PN],$D291)),"")</f>
        <v/>
      </c>
      <c r="J291" s="5" t="str">
        <f>IFERROR(TRIM(INDEX(CID_DB[ [ NSN ] ],$D291)),"")</f>
        <v/>
      </c>
      <c r="K291" s="5" t="str">
        <f>IFERROR(TRIM(INDEX(CID_DB[Description],$D291)),"")</f>
        <v/>
      </c>
      <c r="L291" s="24" t="str">
        <f>IFERROR(TRIM(INDEX(CID_DB[Commercial Status],$D291)),"")</f>
        <v/>
      </c>
    </row>
    <row r="292" spans="2:12" x14ac:dyDescent="0.35">
      <c r="B292" s="15"/>
      <c r="D292" s="17" t="str">
        <f t="array" ref="D292">IFERROR(IF($B292&lt;&gt;"",LARGE(IF(ISNUMBER(SEARCH(TRIM(SUBSTITUTE($B292,"-","")),CID_DB[Search Key])),ROW(CID_DB[Search Key]),""),1)-1,""),"")</f>
        <v/>
      </c>
      <c r="F292" s="23" t="str">
        <f>IF($B292&lt;&gt;"",COUNTIFS(CID_DB[Search Key],"*"&amp;TRIM(SUBSTITUTE(B292,"-",""))&amp;"*"),"")</f>
        <v/>
      </c>
      <c r="G292" s="23" t="str">
        <f>IFERROR(TRIM(INDEX(CID_DB[Case No],$D292)),"")</f>
        <v/>
      </c>
      <c r="H292" s="5" t="str">
        <f>IFERROR(TRIM(INDEX(CID_DB[Known Contractor '#1 PN],$D292)),"")</f>
        <v/>
      </c>
      <c r="I292" s="5" t="str">
        <f>IFERROR(TRIM(INDEX(CID_DB[Known Contractor '#2 PN],$D292)),"")</f>
        <v/>
      </c>
      <c r="J292" s="5" t="str">
        <f>IFERROR(TRIM(INDEX(CID_DB[ [ NSN ] ],$D292)),"")</f>
        <v/>
      </c>
      <c r="K292" s="5" t="str">
        <f>IFERROR(TRIM(INDEX(CID_DB[Description],$D292)),"")</f>
        <v/>
      </c>
      <c r="L292" s="24" t="str">
        <f>IFERROR(TRIM(INDEX(CID_DB[Commercial Status],$D292)),"")</f>
        <v/>
      </c>
    </row>
    <row r="293" spans="2:12" x14ac:dyDescent="0.35">
      <c r="B293" s="15"/>
      <c r="D293" s="17" t="str">
        <f t="array" ref="D293">IFERROR(IF($B293&lt;&gt;"",LARGE(IF(ISNUMBER(SEARCH(TRIM(SUBSTITUTE($B293,"-","")),CID_DB[Search Key])),ROW(CID_DB[Search Key]),""),1)-1,""),"")</f>
        <v/>
      </c>
      <c r="F293" s="23" t="str">
        <f>IF($B293&lt;&gt;"",COUNTIFS(CID_DB[Search Key],"*"&amp;TRIM(SUBSTITUTE(B293,"-",""))&amp;"*"),"")</f>
        <v/>
      </c>
      <c r="G293" s="23" t="str">
        <f>IFERROR(TRIM(INDEX(CID_DB[Case No],$D293)),"")</f>
        <v/>
      </c>
      <c r="H293" s="5" t="str">
        <f>IFERROR(TRIM(INDEX(CID_DB[Known Contractor '#1 PN],$D293)),"")</f>
        <v/>
      </c>
      <c r="I293" s="5" t="str">
        <f>IFERROR(TRIM(INDEX(CID_DB[Known Contractor '#2 PN],$D293)),"")</f>
        <v/>
      </c>
      <c r="J293" s="5" t="str">
        <f>IFERROR(TRIM(INDEX(CID_DB[ [ NSN ] ],$D293)),"")</f>
        <v/>
      </c>
      <c r="K293" s="5" t="str">
        <f>IFERROR(TRIM(INDEX(CID_DB[Description],$D293)),"")</f>
        <v/>
      </c>
      <c r="L293" s="24" t="str">
        <f>IFERROR(TRIM(INDEX(CID_DB[Commercial Status],$D293)),"")</f>
        <v/>
      </c>
    </row>
    <row r="294" spans="2:12" x14ac:dyDescent="0.35">
      <c r="B294" s="15"/>
      <c r="D294" s="17" t="str">
        <f t="array" ref="D294">IFERROR(IF($B294&lt;&gt;"",LARGE(IF(ISNUMBER(SEARCH(TRIM(SUBSTITUTE($B294,"-","")),CID_DB[Search Key])),ROW(CID_DB[Search Key]),""),1)-1,""),"")</f>
        <v/>
      </c>
      <c r="F294" s="23" t="str">
        <f>IF($B294&lt;&gt;"",COUNTIFS(CID_DB[Search Key],"*"&amp;TRIM(SUBSTITUTE(B294,"-",""))&amp;"*"),"")</f>
        <v/>
      </c>
      <c r="G294" s="23" t="str">
        <f>IFERROR(TRIM(INDEX(CID_DB[Case No],$D294)),"")</f>
        <v/>
      </c>
      <c r="H294" s="5" t="str">
        <f>IFERROR(TRIM(INDEX(CID_DB[Known Contractor '#1 PN],$D294)),"")</f>
        <v/>
      </c>
      <c r="I294" s="5" t="str">
        <f>IFERROR(TRIM(INDEX(CID_DB[Known Contractor '#2 PN],$D294)),"")</f>
        <v/>
      </c>
      <c r="J294" s="5" t="str">
        <f>IFERROR(TRIM(INDEX(CID_DB[ [ NSN ] ],$D294)),"")</f>
        <v/>
      </c>
      <c r="K294" s="5" t="str">
        <f>IFERROR(TRIM(INDEX(CID_DB[Description],$D294)),"")</f>
        <v/>
      </c>
      <c r="L294" s="24" t="str">
        <f>IFERROR(TRIM(INDEX(CID_DB[Commercial Status],$D294)),"")</f>
        <v/>
      </c>
    </row>
    <row r="295" spans="2:12" x14ac:dyDescent="0.35">
      <c r="B295" s="15"/>
      <c r="D295" s="17" t="str">
        <f t="array" ref="D295">IFERROR(IF($B295&lt;&gt;"",LARGE(IF(ISNUMBER(SEARCH(TRIM(SUBSTITUTE($B295,"-","")),CID_DB[Search Key])),ROW(CID_DB[Search Key]),""),1)-1,""),"")</f>
        <v/>
      </c>
      <c r="F295" s="23" t="str">
        <f>IF($B295&lt;&gt;"",COUNTIFS(CID_DB[Search Key],"*"&amp;TRIM(SUBSTITUTE(B295,"-",""))&amp;"*"),"")</f>
        <v/>
      </c>
      <c r="G295" s="23" t="str">
        <f>IFERROR(TRIM(INDEX(CID_DB[Case No],$D295)),"")</f>
        <v/>
      </c>
      <c r="H295" s="5" t="str">
        <f>IFERROR(TRIM(INDEX(CID_DB[Known Contractor '#1 PN],$D295)),"")</f>
        <v/>
      </c>
      <c r="I295" s="5" t="str">
        <f>IFERROR(TRIM(INDEX(CID_DB[Known Contractor '#2 PN],$D295)),"")</f>
        <v/>
      </c>
      <c r="J295" s="5" t="str">
        <f>IFERROR(TRIM(INDEX(CID_DB[ [ NSN ] ],$D295)),"")</f>
        <v/>
      </c>
      <c r="K295" s="5" t="str">
        <f>IFERROR(TRIM(INDEX(CID_DB[Description],$D295)),"")</f>
        <v/>
      </c>
      <c r="L295" s="24" t="str">
        <f>IFERROR(TRIM(INDEX(CID_DB[Commercial Status],$D295)),"")</f>
        <v/>
      </c>
    </row>
    <row r="296" spans="2:12" x14ac:dyDescent="0.35">
      <c r="B296" s="15"/>
      <c r="D296" s="17" t="str">
        <f t="array" ref="D296">IFERROR(IF($B296&lt;&gt;"",LARGE(IF(ISNUMBER(SEARCH(TRIM(SUBSTITUTE($B296,"-","")),CID_DB[Search Key])),ROW(CID_DB[Search Key]),""),1)-1,""),"")</f>
        <v/>
      </c>
      <c r="F296" s="23" t="str">
        <f>IF($B296&lt;&gt;"",COUNTIFS(CID_DB[Search Key],"*"&amp;TRIM(SUBSTITUTE(B296,"-",""))&amp;"*"),"")</f>
        <v/>
      </c>
      <c r="G296" s="23" t="str">
        <f>IFERROR(TRIM(INDEX(CID_DB[Case No],$D296)),"")</f>
        <v/>
      </c>
      <c r="H296" s="5" t="str">
        <f>IFERROR(TRIM(INDEX(CID_DB[Known Contractor '#1 PN],$D296)),"")</f>
        <v/>
      </c>
      <c r="I296" s="5" t="str">
        <f>IFERROR(TRIM(INDEX(CID_DB[Known Contractor '#2 PN],$D296)),"")</f>
        <v/>
      </c>
      <c r="J296" s="5" t="str">
        <f>IFERROR(TRIM(INDEX(CID_DB[ [ NSN ] ],$D296)),"")</f>
        <v/>
      </c>
      <c r="K296" s="5" t="str">
        <f>IFERROR(TRIM(INDEX(CID_DB[Description],$D296)),"")</f>
        <v/>
      </c>
      <c r="L296" s="24" t="str">
        <f>IFERROR(TRIM(INDEX(CID_DB[Commercial Status],$D296)),"")</f>
        <v/>
      </c>
    </row>
    <row r="297" spans="2:12" x14ac:dyDescent="0.35">
      <c r="B297" s="15"/>
      <c r="D297" s="17" t="str">
        <f t="array" ref="D297">IFERROR(IF($B297&lt;&gt;"",LARGE(IF(ISNUMBER(SEARCH(TRIM(SUBSTITUTE($B297,"-","")),CID_DB[Search Key])),ROW(CID_DB[Search Key]),""),1)-1,""),"")</f>
        <v/>
      </c>
      <c r="F297" s="23" t="str">
        <f>IF($B297&lt;&gt;"",COUNTIFS(CID_DB[Search Key],"*"&amp;TRIM(SUBSTITUTE(B297,"-",""))&amp;"*"),"")</f>
        <v/>
      </c>
      <c r="G297" s="23" t="str">
        <f>IFERROR(TRIM(INDEX(CID_DB[Case No],$D297)),"")</f>
        <v/>
      </c>
      <c r="H297" s="5" t="str">
        <f>IFERROR(TRIM(INDEX(CID_DB[Known Contractor '#1 PN],$D297)),"")</f>
        <v/>
      </c>
      <c r="I297" s="5" t="str">
        <f>IFERROR(TRIM(INDEX(CID_DB[Known Contractor '#2 PN],$D297)),"")</f>
        <v/>
      </c>
      <c r="J297" s="5" t="str">
        <f>IFERROR(TRIM(INDEX(CID_DB[ [ NSN ] ],$D297)),"")</f>
        <v/>
      </c>
      <c r="K297" s="5" t="str">
        <f>IFERROR(TRIM(INDEX(CID_DB[Description],$D297)),"")</f>
        <v/>
      </c>
      <c r="L297" s="24" t="str">
        <f>IFERROR(TRIM(INDEX(CID_DB[Commercial Status],$D297)),"")</f>
        <v/>
      </c>
    </row>
    <row r="298" spans="2:12" x14ac:dyDescent="0.35">
      <c r="B298" s="15"/>
      <c r="D298" s="17" t="str">
        <f t="array" ref="D298">IFERROR(IF($B298&lt;&gt;"",LARGE(IF(ISNUMBER(SEARCH(TRIM(SUBSTITUTE($B298,"-","")),CID_DB[Search Key])),ROW(CID_DB[Search Key]),""),1)-1,""),"")</f>
        <v/>
      </c>
      <c r="F298" s="23" t="str">
        <f>IF($B298&lt;&gt;"",COUNTIFS(CID_DB[Search Key],"*"&amp;TRIM(SUBSTITUTE(B298,"-",""))&amp;"*"),"")</f>
        <v/>
      </c>
      <c r="G298" s="23" t="str">
        <f>IFERROR(TRIM(INDEX(CID_DB[Case No],$D298)),"")</f>
        <v/>
      </c>
      <c r="H298" s="5" t="str">
        <f>IFERROR(TRIM(INDEX(CID_DB[Known Contractor '#1 PN],$D298)),"")</f>
        <v/>
      </c>
      <c r="I298" s="5" t="str">
        <f>IFERROR(TRIM(INDEX(CID_DB[Known Contractor '#2 PN],$D298)),"")</f>
        <v/>
      </c>
      <c r="J298" s="5" t="str">
        <f>IFERROR(TRIM(INDEX(CID_DB[ [ NSN ] ],$D298)),"")</f>
        <v/>
      </c>
      <c r="K298" s="5" t="str">
        <f>IFERROR(TRIM(INDEX(CID_DB[Description],$D298)),"")</f>
        <v/>
      </c>
      <c r="L298" s="24" t="str">
        <f>IFERROR(TRIM(INDEX(CID_DB[Commercial Status],$D298)),"")</f>
        <v/>
      </c>
    </row>
    <row r="299" spans="2:12" x14ac:dyDescent="0.35">
      <c r="B299" s="15"/>
      <c r="D299" s="17" t="str">
        <f t="array" ref="D299">IFERROR(IF($B299&lt;&gt;"",LARGE(IF(ISNUMBER(SEARCH(TRIM(SUBSTITUTE($B299,"-","")),CID_DB[Search Key])),ROW(CID_DB[Search Key]),""),1)-1,""),"")</f>
        <v/>
      </c>
      <c r="F299" s="23" t="str">
        <f>IF($B299&lt;&gt;"",COUNTIFS(CID_DB[Search Key],"*"&amp;TRIM(SUBSTITUTE(B299,"-",""))&amp;"*"),"")</f>
        <v/>
      </c>
      <c r="G299" s="23" t="str">
        <f>IFERROR(TRIM(INDEX(CID_DB[Case No],$D299)),"")</f>
        <v/>
      </c>
      <c r="H299" s="5" t="str">
        <f>IFERROR(TRIM(INDEX(CID_DB[Known Contractor '#1 PN],$D299)),"")</f>
        <v/>
      </c>
      <c r="I299" s="5" t="str">
        <f>IFERROR(TRIM(INDEX(CID_DB[Known Contractor '#2 PN],$D299)),"")</f>
        <v/>
      </c>
      <c r="J299" s="5" t="str">
        <f>IFERROR(TRIM(INDEX(CID_DB[ [ NSN ] ],$D299)),"")</f>
        <v/>
      </c>
      <c r="K299" s="5" t="str">
        <f>IFERROR(TRIM(INDEX(CID_DB[Description],$D299)),"")</f>
        <v/>
      </c>
      <c r="L299" s="24" t="str">
        <f>IFERROR(TRIM(INDEX(CID_DB[Commercial Status],$D299)),"")</f>
        <v/>
      </c>
    </row>
    <row r="300" spans="2:12" x14ac:dyDescent="0.35">
      <c r="B300" s="15"/>
      <c r="D300" s="17" t="str">
        <f t="array" ref="D300">IFERROR(IF($B300&lt;&gt;"",LARGE(IF(ISNUMBER(SEARCH(TRIM(SUBSTITUTE($B300,"-","")),CID_DB[Search Key])),ROW(CID_DB[Search Key]),""),1)-1,""),"")</f>
        <v/>
      </c>
      <c r="F300" s="23" t="str">
        <f>IF($B300&lt;&gt;"",COUNTIFS(CID_DB[Search Key],"*"&amp;TRIM(SUBSTITUTE(B300,"-",""))&amp;"*"),"")</f>
        <v/>
      </c>
      <c r="G300" s="23" t="str">
        <f>IFERROR(TRIM(INDEX(CID_DB[Case No],$D300)),"")</f>
        <v/>
      </c>
      <c r="H300" s="5" t="str">
        <f>IFERROR(TRIM(INDEX(CID_DB[Known Contractor '#1 PN],$D300)),"")</f>
        <v/>
      </c>
      <c r="I300" s="5" t="str">
        <f>IFERROR(TRIM(INDEX(CID_DB[Known Contractor '#2 PN],$D300)),"")</f>
        <v/>
      </c>
      <c r="J300" s="5" t="str">
        <f>IFERROR(TRIM(INDEX(CID_DB[ [ NSN ] ],$D300)),"")</f>
        <v/>
      </c>
      <c r="K300" s="5" t="str">
        <f>IFERROR(TRIM(INDEX(CID_DB[Description],$D300)),"")</f>
        <v/>
      </c>
      <c r="L300" s="24" t="str">
        <f>IFERROR(TRIM(INDEX(CID_DB[Commercial Status],$D300)),"")</f>
        <v/>
      </c>
    </row>
    <row r="301" spans="2:12" x14ac:dyDescent="0.35">
      <c r="B301" s="15"/>
      <c r="D301" s="17" t="str">
        <f t="array" ref="D301">IFERROR(IF($B301&lt;&gt;"",LARGE(IF(ISNUMBER(SEARCH(TRIM(SUBSTITUTE($B301,"-","")),CID_DB[Search Key])),ROW(CID_DB[Search Key]),""),1)-1,""),"")</f>
        <v/>
      </c>
      <c r="F301" s="23" t="str">
        <f>IF($B301&lt;&gt;"",COUNTIFS(CID_DB[Search Key],"*"&amp;TRIM(SUBSTITUTE(B301,"-",""))&amp;"*"),"")</f>
        <v/>
      </c>
      <c r="G301" s="23" t="str">
        <f>IFERROR(TRIM(INDEX(CID_DB[Case No],$D301)),"")</f>
        <v/>
      </c>
      <c r="H301" s="5" t="str">
        <f>IFERROR(TRIM(INDEX(CID_DB[Known Contractor '#1 PN],$D301)),"")</f>
        <v/>
      </c>
      <c r="I301" s="5" t="str">
        <f>IFERROR(TRIM(INDEX(CID_DB[Known Contractor '#2 PN],$D301)),"")</f>
        <v/>
      </c>
      <c r="J301" s="5" t="str">
        <f>IFERROR(TRIM(INDEX(CID_DB[ [ NSN ] ],$D301)),"")</f>
        <v/>
      </c>
      <c r="K301" s="5" t="str">
        <f>IFERROR(TRIM(INDEX(CID_DB[Description],$D301)),"")</f>
        <v/>
      </c>
      <c r="L301" s="24" t="str">
        <f>IFERROR(TRIM(INDEX(CID_DB[Commercial Status],$D301)),"")</f>
        <v/>
      </c>
    </row>
    <row r="302" spans="2:12" x14ac:dyDescent="0.35">
      <c r="B302" s="15"/>
      <c r="D302" s="17" t="str">
        <f t="array" ref="D302">IFERROR(IF($B302&lt;&gt;"",LARGE(IF(ISNUMBER(SEARCH(TRIM(SUBSTITUTE($B302,"-","")),CID_DB[Search Key])),ROW(CID_DB[Search Key]),""),1)-1,""),"")</f>
        <v/>
      </c>
      <c r="F302" s="23" t="str">
        <f>IF($B302&lt;&gt;"",COUNTIFS(CID_DB[Search Key],"*"&amp;TRIM(SUBSTITUTE(B302,"-",""))&amp;"*"),"")</f>
        <v/>
      </c>
      <c r="G302" s="23" t="str">
        <f>IFERROR(TRIM(INDEX(CID_DB[Case No],$D302)),"")</f>
        <v/>
      </c>
      <c r="H302" s="5" t="str">
        <f>IFERROR(TRIM(INDEX(CID_DB[Known Contractor '#1 PN],$D302)),"")</f>
        <v/>
      </c>
      <c r="I302" s="5" t="str">
        <f>IFERROR(TRIM(INDEX(CID_DB[Known Contractor '#2 PN],$D302)),"")</f>
        <v/>
      </c>
      <c r="J302" s="5" t="str">
        <f>IFERROR(TRIM(INDEX(CID_DB[ [ NSN ] ],$D302)),"")</f>
        <v/>
      </c>
      <c r="K302" s="5" t="str">
        <f>IFERROR(TRIM(INDEX(CID_DB[Description],$D302)),"")</f>
        <v/>
      </c>
      <c r="L302" s="24" t="str">
        <f>IFERROR(TRIM(INDEX(CID_DB[Commercial Status],$D302)),"")</f>
        <v/>
      </c>
    </row>
    <row r="303" spans="2:12" x14ac:dyDescent="0.35">
      <c r="B303" s="15"/>
      <c r="D303" s="17" t="str">
        <f t="array" ref="D303">IFERROR(IF($B303&lt;&gt;"",LARGE(IF(ISNUMBER(SEARCH(TRIM(SUBSTITUTE($B303,"-","")),CID_DB[Search Key])),ROW(CID_DB[Search Key]),""),1)-1,""),"")</f>
        <v/>
      </c>
      <c r="F303" s="23" t="str">
        <f>IF($B303&lt;&gt;"",COUNTIFS(CID_DB[Search Key],"*"&amp;TRIM(SUBSTITUTE(B303,"-",""))&amp;"*"),"")</f>
        <v/>
      </c>
      <c r="G303" s="23" t="str">
        <f>IFERROR(TRIM(INDEX(CID_DB[Case No],$D303)),"")</f>
        <v/>
      </c>
      <c r="H303" s="5" t="str">
        <f>IFERROR(TRIM(INDEX(CID_DB[Known Contractor '#1 PN],$D303)),"")</f>
        <v/>
      </c>
      <c r="I303" s="5" t="str">
        <f>IFERROR(TRIM(INDEX(CID_DB[Known Contractor '#2 PN],$D303)),"")</f>
        <v/>
      </c>
      <c r="J303" s="5" t="str">
        <f>IFERROR(TRIM(INDEX(CID_DB[ [ NSN ] ],$D303)),"")</f>
        <v/>
      </c>
      <c r="K303" s="5" t="str">
        <f>IFERROR(TRIM(INDEX(CID_DB[Description],$D303)),"")</f>
        <v/>
      </c>
      <c r="L303" s="24" t="str">
        <f>IFERROR(TRIM(INDEX(CID_DB[Commercial Status],$D303)),"")</f>
        <v/>
      </c>
    </row>
    <row r="304" spans="2:12" x14ac:dyDescent="0.35">
      <c r="B304" s="15"/>
      <c r="D304" s="17" t="str">
        <f t="array" ref="D304">IFERROR(IF($B304&lt;&gt;"",LARGE(IF(ISNUMBER(SEARCH(TRIM(SUBSTITUTE($B304,"-","")),CID_DB[Search Key])),ROW(CID_DB[Search Key]),""),1)-1,""),"")</f>
        <v/>
      </c>
      <c r="F304" s="23" t="str">
        <f>IF($B304&lt;&gt;"",COUNTIFS(CID_DB[Search Key],"*"&amp;TRIM(SUBSTITUTE(B304,"-",""))&amp;"*"),"")</f>
        <v/>
      </c>
      <c r="G304" s="23" t="str">
        <f>IFERROR(TRIM(INDEX(CID_DB[Case No],$D304)),"")</f>
        <v/>
      </c>
      <c r="H304" s="5" t="str">
        <f>IFERROR(TRIM(INDEX(CID_DB[Known Contractor '#1 PN],$D304)),"")</f>
        <v/>
      </c>
      <c r="I304" s="5" t="str">
        <f>IFERROR(TRIM(INDEX(CID_DB[Known Contractor '#2 PN],$D304)),"")</f>
        <v/>
      </c>
      <c r="J304" s="5" t="str">
        <f>IFERROR(TRIM(INDEX(CID_DB[ [ NSN ] ],$D304)),"")</f>
        <v/>
      </c>
      <c r="K304" s="5" t="str">
        <f>IFERROR(TRIM(INDEX(CID_DB[Description],$D304)),"")</f>
        <v/>
      </c>
      <c r="L304" s="24" t="str">
        <f>IFERROR(TRIM(INDEX(CID_DB[Commercial Status],$D304)),"")</f>
        <v/>
      </c>
    </row>
    <row r="305" spans="2:12" x14ac:dyDescent="0.35">
      <c r="B305" s="15"/>
      <c r="D305" s="17" t="str">
        <f t="array" ref="D305">IFERROR(IF($B305&lt;&gt;"",LARGE(IF(ISNUMBER(SEARCH(TRIM(SUBSTITUTE($B305,"-","")),CID_DB[Search Key])),ROW(CID_DB[Search Key]),""),1)-1,""),"")</f>
        <v/>
      </c>
      <c r="F305" s="23" t="str">
        <f>IF($B305&lt;&gt;"",COUNTIFS(CID_DB[Search Key],"*"&amp;TRIM(SUBSTITUTE(B305,"-",""))&amp;"*"),"")</f>
        <v/>
      </c>
      <c r="G305" s="23" t="str">
        <f>IFERROR(TRIM(INDEX(CID_DB[Case No],$D305)),"")</f>
        <v/>
      </c>
      <c r="H305" s="5" t="str">
        <f>IFERROR(TRIM(INDEX(CID_DB[Known Contractor '#1 PN],$D305)),"")</f>
        <v/>
      </c>
      <c r="I305" s="5" t="str">
        <f>IFERROR(TRIM(INDEX(CID_DB[Known Contractor '#2 PN],$D305)),"")</f>
        <v/>
      </c>
      <c r="J305" s="5" t="str">
        <f>IFERROR(TRIM(INDEX(CID_DB[ [ NSN ] ],$D305)),"")</f>
        <v/>
      </c>
      <c r="K305" s="5" t="str">
        <f>IFERROR(TRIM(INDEX(CID_DB[Description],$D305)),"")</f>
        <v/>
      </c>
      <c r="L305" s="24" t="str">
        <f>IFERROR(TRIM(INDEX(CID_DB[Commercial Status],$D305)),"")</f>
        <v/>
      </c>
    </row>
    <row r="306" spans="2:12" x14ac:dyDescent="0.35">
      <c r="B306" s="15"/>
      <c r="D306" s="17" t="str">
        <f t="array" ref="D306">IFERROR(IF($B306&lt;&gt;"",LARGE(IF(ISNUMBER(SEARCH(TRIM(SUBSTITUTE($B306,"-","")),CID_DB[Search Key])),ROW(CID_DB[Search Key]),""),1)-1,""),"")</f>
        <v/>
      </c>
      <c r="F306" s="23" t="str">
        <f>IF($B306&lt;&gt;"",COUNTIFS(CID_DB[Search Key],"*"&amp;TRIM(SUBSTITUTE(B306,"-",""))&amp;"*"),"")</f>
        <v/>
      </c>
      <c r="G306" s="23" t="str">
        <f>IFERROR(TRIM(INDEX(CID_DB[Case No],$D306)),"")</f>
        <v/>
      </c>
      <c r="H306" s="5" t="str">
        <f>IFERROR(TRIM(INDEX(CID_DB[Known Contractor '#1 PN],$D306)),"")</f>
        <v/>
      </c>
      <c r="I306" s="5" t="str">
        <f>IFERROR(TRIM(INDEX(CID_DB[Known Contractor '#2 PN],$D306)),"")</f>
        <v/>
      </c>
      <c r="J306" s="5" t="str">
        <f>IFERROR(TRIM(INDEX(CID_DB[ [ NSN ] ],$D306)),"")</f>
        <v/>
      </c>
      <c r="K306" s="5" t="str">
        <f>IFERROR(TRIM(INDEX(CID_DB[Description],$D306)),"")</f>
        <v/>
      </c>
      <c r="L306" s="24" t="str">
        <f>IFERROR(TRIM(INDEX(CID_DB[Commercial Status],$D306)),"")</f>
        <v/>
      </c>
    </row>
    <row r="307" spans="2:12" x14ac:dyDescent="0.35">
      <c r="B307" s="15"/>
      <c r="D307" s="17" t="str">
        <f t="array" ref="D307">IFERROR(IF($B307&lt;&gt;"",LARGE(IF(ISNUMBER(SEARCH(TRIM(SUBSTITUTE($B307,"-","")),CID_DB[Search Key])),ROW(CID_DB[Search Key]),""),1)-1,""),"")</f>
        <v/>
      </c>
      <c r="F307" s="23" t="str">
        <f>IF($B307&lt;&gt;"",COUNTIFS(CID_DB[Search Key],"*"&amp;TRIM(SUBSTITUTE(B307,"-",""))&amp;"*"),"")</f>
        <v/>
      </c>
      <c r="G307" s="23" t="str">
        <f>IFERROR(TRIM(INDEX(CID_DB[Case No],$D307)),"")</f>
        <v/>
      </c>
      <c r="H307" s="5" t="str">
        <f>IFERROR(TRIM(INDEX(CID_DB[Known Contractor '#1 PN],$D307)),"")</f>
        <v/>
      </c>
      <c r="I307" s="5" t="str">
        <f>IFERROR(TRIM(INDEX(CID_DB[Known Contractor '#2 PN],$D307)),"")</f>
        <v/>
      </c>
      <c r="J307" s="5" t="str">
        <f>IFERROR(TRIM(INDEX(CID_DB[ [ NSN ] ],$D307)),"")</f>
        <v/>
      </c>
      <c r="K307" s="5" t="str">
        <f>IFERROR(TRIM(INDEX(CID_DB[Description],$D307)),"")</f>
        <v/>
      </c>
      <c r="L307" s="24" t="str">
        <f>IFERROR(TRIM(INDEX(CID_DB[Commercial Status],$D307)),"")</f>
        <v/>
      </c>
    </row>
    <row r="308" spans="2:12" x14ac:dyDescent="0.35">
      <c r="B308" s="15"/>
      <c r="D308" s="17" t="str">
        <f t="array" ref="D308">IFERROR(IF($B308&lt;&gt;"",LARGE(IF(ISNUMBER(SEARCH(TRIM(SUBSTITUTE($B308,"-","")),CID_DB[Search Key])),ROW(CID_DB[Search Key]),""),1)-1,""),"")</f>
        <v/>
      </c>
      <c r="F308" s="23" t="str">
        <f>IF($B308&lt;&gt;"",COUNTIFS(CID_DB[Search Key],"*"&amp;TRIM(SUBSTITUTE(B308,"-",""))&amp;"*"),"")</f>
        <v/>
      </c>
      <c r="G308" s="23" t="str">
        <f>IFERROR(TRIM(INDEX(CID_DB[Case No],$D308)),"")</f>
        <v/>
      </c>
      <c r="H308" s="5" t="str">
        <f>IFERROR(TRIM(INDEX(CID_DB[Known Contractor '#1 PN],$D308)),"")</f>
        <v/>
      </c>
      <c r="I308" s="5" t="str">
        <f>IFERROR(TRIM(INDEX(CID_DB[Known Contractor '#2 PN],$D308)),"")</f>
        <v/>
      </c>
      <c r="J308" s="5" t="str">
        <f>IFERROR(TRIM(INDEX(CID_DB[ [ NSN ] ],$D308)),"")</f>
        <v/>
      </c>
      <c r="K308" s="5" t="str">
        <f>IFERROR(TRIM(INDEX(CID_DB[Description],$D308)),"")</f>
        <v/>
      </c>
      <c r="L308" s="24" t="str">
        <f>IFERROR(TRIM(INDEX(CID_DB[Commercial Status],$D308)),"")</f>
        <v/>
      </c>
    </row>
    <row r="309" spans="2:12" x14ac:dyDescent="0.35">
      <c r="B309" s="15"/>
      <c r="D309" s="17" t="str">
        <f t="array" ref="D309">IFERROR(IF($B309&lt;&gt;"",LARGE(IF(ISNUMBER(SEARCH(TRIM(SUBSTITUTE($B309,"-","")),CID_DB[Search Key])),ROW(CID_DB[Search Key]),""),1)-1,""),"")</f>
        <v/>
      </c>
      <c r="F309" s="23" t="str">
        <f>IF($B309&lt;&gt;"",COUNTIFS(CID_DB[Search Key],"*"&amp;TRIM(SUBSTITUTE(B309,"-",""))&amp;"*"),"")</f>
        <v/>
      </c>
      <c r="G309" s="23" t="str">
        <f>IFERROR(TRIM(INDEX(CID_DB[Case No],$D309)),"")</f>
        <v/>
      </c>
      <c r="H309" s="5" t="str">
        <f>IFERROR(TRIM(INDEX(CID_DB[Known Contractor '#1 PN],$D309)),"")</f>
        <v/>
      </c>
      <c r="I309" s="5" t="str">
        <f>IFERROR(TRIM(INDEX(CID_DB[Known Contractor '#2 PN],$D309)),"")</f>
        <v/>
      </c>
      <c r="J309" s="5" t="str">
        <f>IFERROR(TRIM(INDEX(CID_DB[ [ NSN ] ],$D309)),"")</f>
        <v/>
      </c>
      <c r="K309" s="5" t="str">
        <f>IFERROR(TRIM(INDEX(CID_DB[Description],$D309)),"")</f>
        <v/>
      </c>
      <c r="L309" s="24" t="str">
        <f>IFERROR(TRIM(INDEX(CID_DB[Commercial Status],$D309)),"")</f>
        <v/>
      </c>
    </row>
    <row r="310" spans="2:12" x14ac:dyDescent="0.35">
      <c r="B310" s="15"/>
      <c r="D310" s="17" t="str">
        <f t="array" ref="D310">IFERROR(IF($B310&lt;&gt;"",LARGE(IF(ISNUMBER(SEARCH(TRIM(SUBSTITUTE($B310,"-","")),CID_DB[Search Key])),ROW(CID_DB[Search Key]),""),1)-1,""),"")</f>
        <v/>
      </c>
      <c r="F310" s="23" t="str">
        <f>IF($B310&lt;&gt;"",COUNTIFS(CID_DB[Search Key],"*"&amp;TRIM(SUBSTITUTE(B310,"-",""))&amp;"*"),"")</f>
        <v/>
      </c>
      <c r="G310" s="23" t="str">
        <f>IFERROR(TRIM(INDEX(CID_DB[Case No],$D310)),"")</f>
        <v/>
      </c>
      <c r="H310" s="5" t="str">
        <f>IFERROR(TRIM(INDEX(CID_DB[Known Contractor '#1 PN],$D310)),"")</f>
        <v/>
      </c>
      <c r="I310" s="5" t="str">
        <f>IFERROR(TRIM(INDEX(CID_DB[Known Contractor '#2 PN],$D310)),"")</f>
        <v/>
      </c>
      <c r="J310" s="5" t="str">
        <f>IFERROR(TRIM(INDEX(CID_DB[ [ NSN ] ],$D310)),"")</f>
        <v/>
      </c>
      <c r="K310" s="5" t="str">
        <f>IFERROR(TRIM(INDEX(CID_DB[Description],$D310)),"")</f>
        <v/>
      </c>
      <c r="L310" s="24" t="str">
        <f>IFERROR(TRIM(INDEX(CID_DB[Commercial Status],$D310)),"")</f>
        <v/>
      </c>
    </row>
    <row r="311" spans="2:12" x14ac:dyDescent="0.35">
      <c r="B311" s="15"/>
      <c r="D311" s="17" t="str">
        <f t="array" ref="D311">IFERROR(IF($B311&lt;&gt;"",LARGE(IF(ISNUMBER(SEARCH(TRIM(SUBSTITUTE($B311,"-","")),CID_DB[Search Key])),ROW(CID_DB[Search Key]),""),1)-1,""),"")</f>
        <v/>
      </c>
      <c r="F311" s="23" t="str">
        <f>IF($B311&lt;&gt;"",COUNTIFS(CID_DB[Search Key],"*"&amp;TRIM(SUBSTITUTE(B311,"-",""))&amp;"*"),"")</f>
        <v/>
      </c>
      <c r="G311" s="23" t="str">
        <f>IFERROR(TRIM(INDEX(CID_DB[Case No],$D311)),"")</f>
        <v/>
      </c>
      <c r="H311" s="5" t="str">
        <f>IFERROR(TRIM(INDEX(CID_DB[Known Contractor '#1 PN],$D311)),"")</f>
        <v/>
      </c>
      <c r="I311" s="5" t="str">
        <f>IFERROR(TRIM(INDEX(CID_DB[Known Contractor '#2 PN],$D311)),"")</f>
        <v/>
      </c>
      <c r="J311" s="5" t="str">
        <f>IFERROR(TRIM(INDEX(CID_DB[ [ NSN ] ],$D311)),"")</f>
        <v/>
      </c>
      <c r="K311" s="5" t="str">
        <f>IFERROR(TRIM(INDEX(CID_DB[Description],$D311)),"")</f>
        <v/>
      </c>
      <c r="L311" s="24" t="str">
        <f>IFERROR(TRIM(INDEX(CID_DB[Commercial Status],$D311)),"")</f>
        <v/>
      </c>
    </row>
    <row r="312" spans="2:12" x14ac:dyDescent="0.35">
      <c r="B312" s="15"/>
      <c r="D312" s="17" t="str">
        <f t="array" ref="D312">IFERROR(IF($B312&lt;&gt;"",LARGE(IF(ISNUMBER(SEARCH(TRIM(SUBSTITUTE($B312,"-","")),CID_DB[Search Key])),ROW(CID_DB[Search Key]),""),1)-1,""),"")</f>
        <v/>
      </c>
      <c r="F312" s="23" t="str">
        <f>IF($B312&lt;&gt;"",COUNTIFS(CID_DB[Search Key],"*"&amp;TRIM(SUBSTITUTE(B312,"-",""))&amp;"*"),"")</f>
        <v/>
      </c>
      <c r="G312" s="23" t="str">
        <f>IFERROR(TRIM(INDEX(CID_DB[Case No],$D312)),"")</f>
        <v/>
      </c>
      <c r="H312" s="5" t="str">
        <f>IFERROR(TRIM(INDEX(CID_DB[Known Contractor '#1 PN],$D312)),"")</f>
        <v/>
      </c>
      <c r="I312" s="5" t="str">
        <f>IFERROR(TRIM(INDEX(CID_DB[Known Contractor '#2 PN],$D312)),"")</f>
        <v/>
      </c>
      <c r="J312" s="5" t="str">
        <f>IFERROR(TRIM(INDEX(CID_DB[ [ NSN ] ],$D312)),"")</f>
        <v/>
      </c>
      <c r="K312" s="5" t="str">
        <f>IFERROR(TRIM(INDEX(CID_DB[Description],$D312)),"")</f>
        <v/>
      </c>
      <c r="L312" s="24" t="str">
        <f>IFERROR(TRIM(INDEX(CID_DB[Commercial Status],$D312)),"")</f>
        <v/>
      </c>
    </row>
    <row r="313" spans="2:12" x14ac:dyDescent="0.35">
      <c r="B313" s="15"/>
      <c r="D313" s="17" t="str">
        <f t="array" ref="D313">IFERROR(IF($B313&lt;&gt;"",LARGE(IF(ISNUMBER(SEARCH(TRIM(SUBSTITUTE($B313,"-","")),CID_DB[Search Key])),ROW(CID_DB[Search Key]),""),1)-1,""),"")</f>
        <v/>
      </c>
      <c r="F313" s="23" t="str">
        <f>IF($B313&lt;&gt;"",COUNTIFS(CID_DB[Search Key],"*"&amp;TRIM(SUBSTITUTE(B313,"-",""))&amp;"*"),"")</f>
        <v/>
      </c>
      <c r="G313" s="23" t="str">
        <f>IFERROR(TRIM(INDEX(CID_DB[Case No],$D313)),"")</f>
        <v/>
      </c>
      <c r="H313" s="5" t="str">
        <f>IFERROR(TRIM(INDEX(CID_DB[Known Contractor '#1 PN],$D313)),"")</f>
        <v/>
      </c>
      <c r="I313" s="5" t="str">
        <f>IFERROR(TRIM(INDEX(CID_DB[Known Contractor '#2 PN],$D313)),"")</f>
        <v/>
      </c>
      <c r="J313" s="5" t="str">
        <f>IFERROR(TRIM(INDEX(CID_DB[ [ NSN ] ],$D313)),"")</f>
        <v/>
      </c>
      <c r="K313" s="5" t="str">
        <f>IFERROR(TRIM(INDEX(CID_DB[Description],$D313)),"")</f>
        <v/>
      </c>
      <c r="L313" s="24" t="str">
        <f>IFERROR(TRIM(INDEX(CID_DB[Commercial Status],$D313)),"")</f>
        <v/>
      </c>
    </row>
    <row r="314" spans="2:12" x14ac:dyDescent="0.35">
      <c r="B314" s="15"/>
      <c r="D314" s="17" t="str">
        <f t="array" ref="D314">IFERROR(IF($B314&lt;&gt;"",LARGE(IF(ISNUMBER(SEARCH(TRIM(SUBSTITUTE($B314,"-","")),CID_DB[Search Key])),ROW(CID_DB[Search Key]),""),1)-1,""),"")</f>
        <v/>
      </c>
      <c r="F314" s="23" t="str">
        <f>IF($B314&lt;&gt;"",COUNTIFS(CID_DB[Search Key],"*"&amp;TRIM(SUBSTITUTE(B314,"-",""))&amp;"*"),"")</f>
        <v/>
      </c>
      <c r="G314" s="23" t="str">
        <f>IFERROR(TRIM(INDEX(CID_DB[Case No],$D314)),"")</f>
        <v/>
      </c>
      <c r="H314" s="5" t="str">
        <f>IFERROR(TRIM(INDEX(CID_DB[Known Contractor '#1 PN],$D314)),"")</f>
        <v/>
      </c>
      <c r="I314" s="5" t="str">
        <f>IFERROR(TRIM(INDEX(CID_DB[Known Contractor '#2 PN],$D314)),"")</f>
        <v/>
      </c>
      <c r="J314" s="5" t="str">
        <f>IFERROR(TRIM(INDEX(CID_DB[ [ NSN ] ],$D314)),"")</f>
        <v/>
      </c>
      <c r="K314" s="5" t="str">
        <f>IFERROR(TRIM(INDEX(CID_DB[Description],$D314)),"")</f>
        <v/>
      </c>
      <c r="L314" s="24" t="str">
        <f>IFERROR(TRIM(INDEX(CID_DB[Commercial Status],$D314)),"")</f>
        <v/>
      </c>
    </row>
    <row r="315" spans="2:12" x14ac:dyDescent="0.35">
      <c r="B315" s="15"/>
      <c r="D315" s="17" t="str">
        <f t="array" ref="D315">IFERROR(IF($B315&lt;&gt;"",LARGE(IF(ISNUMBER(SEARCH(TRIM(SUBSTITUTE($B315,"-","")),CID_DB[Search Key])),ROW(CID_DB[Search Key]),""),1)-1,""),"")</f>
        <v/>
      </c>
      <c r="F315" s="23" t="str">
        <f>IF($B315&lt;&gt;"",COUNTIFS(CID_DB[Search Key],"*"&amp;TRIM(SUBSTITUTE(B315,"-",""))&amp;"*"),"")</f>
        <v/>
      </c>
      <c r="G315" s="23" t="str">
        <f>IFERROR(TRIM(INDEX(CID_DB[Case No],$D315)),"")</f>
        <v/>
      </c>
      <c r="H315" s="5" t="str">
        <f>IFERROR(TRIM(INDEX(CID_DB[Known Contractor '#1 PN],$D315)),"")</f>
        <v/>
      </c>
      <c r="I315" s="5" t="str">
        <f>IFERROR(TRIM(INDEX(CID_DB[Known Contractor '#2 PN],$D315)),"")</f>
        <v/>
      </c>
      <c r="J315" s="5" t="str">
        <f>IFERROR(TRIM(INDEX(CID_DB[ [ NSN ] ],$D315)),"")</f>
        <v/>
      </c>
      <c r="K315" s="5" t="str">
        <f>IFERROR(TRIM(INDEX(CID_DB[Description],$D315)),"")</f>
        <v/>
      </c>
      <c r="L315" s="24" t="str">
        <f>IFERROR(TRIM(INDEX(CID_DB[Commercial Status],$D315)),"")</f>
        <v/>
      </c>
    </row>
    <row r="316" spans="2:12" x14ac:dyDescent="0.35">
      <c r="B316" s="15"/>
      <c r="D316" s="17" t="str">
        <f t="array" ref="D316">IFERROR(IF($B316&lt;&gt;"",LARGE(IF(ISNUMBER(SEARCH(TRIM(SUBSTITUTE($B316,"-","")),CID_DB[Search Key])),ROW(CID_DB[Search Key]),""),1)-1,""),"")</f>
        <v/>
      </c>
      <c r="F316" s="23" t="str">
        <f>IF($B316&lt;&gt;"",COUNTIFS(CID_DB[Search Key],"*"&amp;TRIM(SUBSTITUTE(B316,"-",""))&amp;"*"),"")</f>
        <v/>
      </c>
      <c r="G316" s="23" t="str">
        <f>IFERROR(TRIM(INDEX(CID_DB[Case No],$D316)),"")</f>
        <v/>
      </c>
      <c r="H316" s="5" t="str">
        <f>IFERROR(TRIM(INDEX(CID_DB[Known Contractor '#1 PN],$D316)),"")</f>
        <v/>
      </c>
      <c r="I316" s="5" t="str">
        <f>IFERROR(TRIM(INDEX(CID_DB[Known Contractor '#2 PN],$D316)),"")</f>
        <v/>
      </c>
      <c r="J316" s="5" t="str">
        <f>IFERROR(TRIM(INDEX(CID_DB[ [ NSN ] ],$D316)),"")</f>
        <v/>
      </c>
      <c r="K316" s="5" t="str">
        <f>IFERROR(TRIM(INDEX(CID_DB[Description],$D316)),"")</f>
        <v/>
      </c>
      <c r="L316" s="24" t="str">
        <f>IFERROR(TRIM(INDEX(CID_DB[Commercial Status],$D316)),"")</f>
        <v/>
      </c>
    </row>
    <row r="317" spans="2:12" x14ac:dyDescent="0.35">
      <c r="B317" s="15"/>
      <c r="D317" s="17" t="str">
        <f t="array" ref="D317">IFERROR(IF($B317&lt;&gt;"",LARGE(IF(ISNUMBER(SEARCH(TRIM(SUBSTITUTE($B317,"-","")),CID_DB[Search Key])),ROW(CID_DB[Search Key]),""),1)-1,""),"")</f>
        <v/>
      </c>
      <c r="F317" s="23" t="str">
        <f>IF($B317&lt;&gt;"",COUNTIFS(CID_DB[Search Key],"*"&amp;TRIM(SUBSTITUTE(B317,"-",""))&amp;"*"),"")</f>
        <v/>
      </c>
      <c r="G317" s="23" t="str">
        <f>IFERROR(TRIM(INDEX(CID_DB[Case No],$D317)),"")</f>
        <v/>
      </c>
      <c r="H317" s="5" t="str">
        <f>IFERROR(TRIM(INDEX(CID_DB[Known Contractor '#1 PN],$D317)),"")</f>
        <v/>
      </c>
      <c r="I317" s="5" t="str">
        <f>IFERROR(TRIM(INDEX(CID_DB[Known Contractor '#2 PN],$D317)),"")</f>
        <v/>
      </c>
      <c r="J317" s="5" t="str">
        <f>IFERROR(TRIM(INDEX(CID_DB[ [ NSN ] ],$D317)),"")</f>
        <v/>
      </c>
      <c r="K317" s="5" t="str">
        <f>IFERROR(TRIM(INDEX(CID_DB[Description],$D317)),"")</f>
        <v/>
      </c>
      <c r="L317" s="24" t="str">
        <f>IFERROR(TRIM(INDEX(CID_DB[Commercial Status],$D317)),"")</f>
        <v/>
      </c>
    </row>
    <row r="318" spans="2:12" x14ac:dyDescent="0.35">
      <c r="B318" s="15"/>
      <c r="D318" s="17" t="str">
        <f t="array" ref="D318">IFERROR(IF($B318&lt;&gt;"",LARGE(IF(ISNUMBER(SEARCH(TRIM(SUBSTITUTE($B318,"-","")),CID_DB[Search Key])),ROW(CID_DB[Search Key]),""),1)-1,""),"")</f>
        <v/>
      </c>
      <c r="F318" s="23" t="str">
        <f>IF($B318&lt;&gt;"",COUNTIFS(CID_DB[Search Key],"*"&amp;TRIM(SUBSTITUTE(B318,"-",""))&amp;"*"),"")</f>
        <v/>
      </c>
      <c r="G318" s="23" t="str">
        <f>IFERROR(TRIM(INDEX(CID_DB[Case No],$D318)),"")</f>
        <v/>
      </c>
      <c r="H318" s="5" t="str">
        <f>IFERROR(TRIM(INDEX(CID_DB[Known Contractor '#1 PN],$D318)),"")</f>
        <v/>
      </c>
      <c r="I318" s="5" t="str">
        <f>IFERROR(TRIM(INDEX(CID_DB[Known Contractor '#2 PN],$D318)),"")</f>
        <v/>
      </c>
      <c r="J318" s="5" t="str">
        <f>IFERROR(TRIM(INDEX(CID_DB[ [ NSN ] ],$D318)),"")</f>
        <v/>
      </c>
      <c r="K318" s="5" t="str">
        <f>IFERROR(TRIM(INDEX(CID_DB[Description],$D318)),"")</f>
        <v/>
      </c>
      <c r="L318" s="24" t="str">
        <f>IFERROR(TRIM(INDEX(CID_DB[Commercial Status],$D318)),"")</f>
        <v/>
      </c>
    </row>
    <row r="319" spans="2:12" x14ac:dyDescent="0.35">
      <c r="B319" s="15"/>
      <c r="D319" s="17" t="str">
        <f t="array" ref="D319">IFERROR(IF($B319&lt;&gt;"",LARGE(IF(ISNUMBER(SEARCH(TRIM(SUBSTITUTE($B319,"-","")),CID_DB[Search Key])),ROW(CID_DB[Search Key]),""),1)-1,""),"")</f>
        <v/>
      </c>
      <c r="F319" s="23" t="str">
        <f>IF($B319&lt;&gt;"",COUNTIFS(CID_DB[Search Key],"*"&amp;TRIM(SUBSTITUTE(B319,"-",""))&amp;"*"),"")</f>
        <v/>
      </c>
      <c r="G319" s="23" t="str">
        <f>IFERROR(TRIM(INDEX(CID_DB[Case No],$D319)),"")</f>
        <v/>
      </c>
      <c r="H319" s="5" t="str">
        <f>IFERROR(TRIM(INDEX(CID_DB[Known Contractor '#1 PN],$D319)),"")</f>
        <v/>
      </c>
      <c r="I319" s="5" t="str">
        <f>IFERROR(TRIM(INDEX(CID_DB[Known Contractor '#2 PN],$D319)),"")</f>
        <v/>
      </c>
      <c r="J319" s="5" t="str">
        <f>IFERROR(TRIM(INDEX(CID_DB[ [ NSN ] ],$D319)),"")</f>
        <v/>
      </c>
      <c r="K319" s="5" t="str">
        <f>IFERROR(TRIM(INDEX(CID_DB[Description],$D319)),"")</f>
        <v/>
      </c>
      <c r="L319" s="24" t="str">
        <f>IFERROR(TRIM(INDEX(CID_DB[Commercial Status],$D319)),"")</f>
        <v/>
      </c>
    </row>
    <row r="320" spans="2:12" x14ac:dyDescent="0.35">
      <c r="B320" s="15"/>
      <c r="D320" s="17" t="str">
        <f t="array" ref="D320">IFERROR(IF($B320&lt;&gt;"",LARGE(IF(ISNUMBER(SEARCH(TRIM(SUBSTITUTE($B320,"-","")),CID_DB[Search Key])),ROW(CID_DB[Search Key]),""),1)-1,""),"")</f>
        <v/>
      </c>
      <c r="F320" s="23" t="str">
        <f>IF($B320&lt;&gt;"",COUNTIFS(CID_DB[Search Key],"*"&amp;TRIM(SUBSTITUTE(B320,"-",""))&amp;"*"),"")</f>
        <v/>
      </c>
      <c r="G320" s="23" t="str">
        <f>IFERROR(TRIM(INDEX(CID_DB[Case No],$D320)),"")</f>
        <v/>
      </c>
      <c r="H320" s="5" t="str">
        <f>IFERROR(TRIM(INDEX(CID_DB[Known Contractor '#1 PN],$D320)),"")</f>
        <v/>
      </c>
      <c r="I320" s="5" t="str">
        <f>IFERROR(TRIM(INDEX(CID_DB[Known Contractor '#2 PN],$D320)),"")</f>
        <v/>
      </c>
      <c r="J320" s="5" t="str">
        <f>IFERROR(TRIM(INDEX(CID_DB[ [ NSN ] ],$D320)),"")</f>
        <v/>
      </c>
      <c r="K320" s="5" t="str">
        <f>IFERROR(TRIM(INDEX(CID_DB[Description],$D320)),"")</f>
        <v/>
      </c>
      <c r="L320" s="24" t="str">
        <f>IFERROR(TRIM(INDEX(CID_DB[Commercial Status],$D320)),"")</f>
        <v/>
      </c>
    </row>
    <row r="321" spans="2:12" x14ac:dyDescent="0.35">
      <c r="B321" s="15"/>
      <c r="D321" s="17" t="str">
        <f t="array" ref="D321">IFERROR(IF($B321&lt;&gt;"",LARGE(IF(ISNUMBER(SEARCH(TRIM(SUBSTITUTE($B321,"-","")),CID_DB[Search Key])),ROW(CID_DB[Search Key]),""),1)-1,""),"")</f>
        <v/>
      </c>
      <c r="F321" s="23" t="str">
        <f>IF($B321&lt;&gt;"",COUNTIFS(CID_DB[Search Key],"*"&amp;TRIM(SUBSTITUTE(B321,"-",""))&amp;"*"),"")</f>
        <v/>
      </c>
      <c r="G321" s="23" t="str">
        <f>IFERROR(TRIM(INDEX(CID_DB[Case No],$D321)),"")</f>
        <v/>
      </c>
      <c r="H321" s="5" t="str">
        <f>IFERROR(TRIM(INDEX(CID_DB[Known Contractor '#1 PN],$D321)),"")</f>
        <v/>
      </c>
      <c r="I321" s="5" t="str">
        <f>IFERROR(TRIM(INDEX(CID_DB[Known Contractor '#2 PN],$D321)),"")</f>
        <v/>
      </c>
      <c r="J321" s="5" t="str">
        <f>IFERROR(TRIM(INDEX(CID_DB[ [ NSN ] ],$D321)),"")</f>
        <v/>
      </c>
      <c r="K321" s="5" t="str">
        <f>IFERROR(TRIM(INDEX(CID_DB[Description],$D321)),"")</f>
        <v/>
      </c>
      <c r="L321" s="24" t="str">
        <f>IFERROR(TRIM(INDEX(CID_DB[Commercial Status],$D321)),"")</f>
        <v/>
      </c>
    </row>
    <row r="322" spans="2:12" x14ac:dyDescent="0.35">
      <c r="B322" s="15"/>
      <c r="D322" s="17" t="str">
        <f t="array" ref="D322">IFERROR(IF($B322&lt;&gt;"",LARGE(IF(ISNUMBER(SEARCH(TRIM(SUBSTITUTE($B322,"-","")),CID_DB[Search Key])),ROW(CID_DB[Search Key]),""),1)-1,""),"")</f>
        <v/>
      </c>
      <c r="F322" s="23" t="str">
        <f>IF($B322&lt;&gt;"",COUNTIFS(CID_DB[Search Key],"*"&amp;TRIM(SUBSTITUTE(B322,"-",""))&amp;"*"),"")</f>
        <v/>
      </c>
      <c r="G322" s="23" t="str">
        <f>IFERROR(TRIM(INDEX(CID_DB[Case No],$D322)),"")</f>
        <v/>
      </c>
      <c r="H322" s="5" t="str">
        <f>IFERROR(TRIM(INDEX(CID_DB[Known Contractor '#1 PN],$D322)),"")</f>
        <v/>
      </c>
      <c r="I322" s="5" t="str">
        <f>IFERROR(TRIM(INDEX(CID_DB[Known Contractor '#2 PN],$D322)),"")</f>
        <v/>
      </c>
      <c r="J322" s="5" t="str">
        <f>IFERROR(TRIM(INDEX(CID_DB[ [ NSN ] ],$D322)),"")</f>
        <v/>
      </c>
      <c r="K322" s="5" t="str">
        <f>IFERROR(TRIM(INDEX(CID_DB[Description],$D322)),"")</f>
        <v/>
      </c>
      <c r="L322" s="24" t="str">
        <f>IFERROR(TRIM(INDEX(CID_DB[Commercial Status],$D322)),"")</f>
        <v/>
      </c>
    </row>
    <row r="323" spans="2:12" x14ac:dyDescent="0.35">
      <c r="B323" s="15"/>
      <c r="D323" s="17" t="str">
        <f t="array" ref="D323">IFERROR(IF($B323&lt;&gt;"",LARGE(IF(ISNUMBER(SEARCH(TRIM(SUBSTITUTE($B323,"-","")),CID_DB[Search Key])),ROW(CID_DB[Search Key]),""),1)-1,""),"")</f>
        <v/>
      </c>
      <c r="F323" s="23" t="str">
        <f>IF($B323&lt;&gt;"",COUNTIFS(CID_DB[Search Key],"*"&amp;TRIM(SUBSTITUTE(B323,"-",""))&amp;"*"),"")</f>
        <v/>
      </c>
      <c r="G323" s="23" t="str">
        <f>IFERROR(TRIM(INDEX(CID_DB[Case No],$D323)),"")</f>
        <v/>
      </c>
      <c r="H323" s="5" t="str">
        <f>IFERROR(TRIM(INDEX(CID_DB[Known Contractor '#1 PN],$D323)),"")</f>
        <v/>
      </c>
      <c r="I323" s="5" t="str">
        <f>IFERROR(TRIM(INDEX(CID_DB[Known Contractor '#2 PN],$D323)),"")</f>
        <v/>
      </c>
      <c r="J323" s="5" t="str">
        <f>IFERROR(TRIM(INDEX(CID_DB[ [ NSN ] ],$D323)),"")</f>
        <v/>
      </c>
      <c r="K323" s="5" t="str">
        <f>IFERROR(TRIM(INDEX(CID_DB[Description],$D323)),"")</f>
        <v/>
      </c>
      <c r="L323" s="24" t="str">
        <f>IFERROR(TRIM(INDEX(CID_DB[Commercial Status],$D323)),"")</f>
        <v/>
      </c>
    </row>
    <row r="324" spans="2:12" x14ac:dyDescent="0.35">
      <c r="B324" s="15"/>
      <c r="D324" s="17" t="str">
        <f t="array" ref="D324">IFERROR(IF($B324&lt;&gt;"",LARGE(IF(ISNUMBER(SEARCH(TRIM(SUBSTITUTE($B324,"-","")),CID_DB[Search Key])),ROW(CID_DB[Search Key]),""),1)-1,""),"")</f>
        <v/>
      </c>
      <c r="F324" s="23" t="str">
        <f>IF($B324&lt;&gt;"",COUNTIFS(CID_DB[Search Key],"*"&amp;TRIM(SUBSTITUTE(B324,"-",""))&amp;"*"),"")</f>
        <v/>
      </c>
      <c r="G324" s="23" t="str">
        <f>IFERROR(TRIM(INDEX(CID_DB[Case No],$D324)),"")</f>
        <v/>
      </c>
      <c r="H324" s="5" t="str">
        <f>IFERROR(TRIM(INDEX(CID_DB[Known Contractor '#1 PN],$D324)),"")</f>
        <v/>
      </c>
      <c r="I324" s="5" t="str">
        <f>IFERROR(TRIM(INDEX(CID_DB[Known Contractor '#2 PN],$D324)),"")</f>
        <v/>
      </c>
      <c r="J324" s="5" t="str">
        <f>IFERROR(TRIM(INDEX(CID_DB[ [ NSN ] ],$D324)),"")</f>
        <v/>
      </c>
      <c r="K324" s="5" t="str">
        <f>IFERROR(TRIM(INDEX(CID_DB[Description],$D324)),"")</f>
        <v/>
      </c>
      <c r="L324" s="24" t="str">
        <f>IFERROR(TRIM(INDEX(CID_DB[Commercial Status],$D324)),"")</f>
        <v/>
      </c>
    </row>
    <row r="325" spans="2:12" x14ac:dyDescent="0.35">
      <c r="B325" s="15"/>
      <c r="D325" s="17" t="str">
        <f t="array" ref="D325">IFERROR(IF($B325&lt;&gt;"",LARGE(IF(ISNUMBER(SEARCH(TRIM(SUBSTITUTE($B325,"-","")),CID_DB[Search Key])),ROW(CID_DB[Search Key]),""),1)-1,""),"")</f>
        <v/>
      </c>
      <c r="F325" s="23" t="str">
        <f>IF($B325&lt;&gt;"",COUNTIFS(CID_DB[Search Key],"*"&amp;TRIM(SUBSTITUTE(B325,"-",""))&amp;"*"),"")</f>
        <v/>
      </c>
      <c r="G325" s="23" t="str">
        <f>IFERROR(TRIM(INDEX(CID_DB[Case No],$D325)),"")</f>
        <v/>
      </c>
      <c r="H325" s="5" t="str">
        <f>IFERROR(TRIM(INDEX(CID_DB[Known Contractor '#1 PN],$D325)),"")</f>
        <v/>
      </c>
      <c r="I325" s="5" t="str">
        <f>IFERROR(TRIM(INDEX(CID_DB[Known Contractor '#2 PN],$D325)),"")</f>
        <v/>
      </c>
      <c r="J325" s="5" t="str">
        <f>IFERROR(TRIM(INDEX(CID_DB[ [ NSN ] ],$D325)),"")</f>
        <v/>
      </c>
      <c r="K325" s="5" t="str">
        <f>IFERROR(TRIM(INDEX(CID_DB[Description],$D325)),"")</f>
        <v/>
      </c>
      <c r="L325" s="24" t="str">
        <f>IFERROR(TRIM(INDEX(CID_DB[Commercial Status],$D325)),"")</f>
        <v/>
      </c>
    </row>
    <row r="326" spans="2:12" x14ac:dyDescent="0.35">
      <c r="B326" s="15"/>
      <c r="D326" s="17" t="str">
        <f t="array" ref="D326">IFERROR(IF($B326&lt;&gt;"",LARGE(IF(ISNUMBER(SEARCH(TRIM(SUBSTITUTE($B326,"-","")),CID_DB[Search Key])),ROW(CID_DB[Search Key]),""),1)-1,""),"")</f>
        <v/>
      </c>
      <c r="F326" s="23" t="str">
        <f>IF($B326&lt;&gt;"",COUNTIFS(CID_DB[Search Key],"*"&amp;TRIM(SUBSTITUTE(B326,"-",""))&amp;"*"),"")</f>
        <v/>
      </c>
      <c r="G326" s="23" t="str">
        <f>IFERROR(TRIM(INDEX(CID_DB[Case No],$D326)),"")</f>
        <v/>
      </c>
      <c r="H326" s="5" t="str">
        <f>IFERROR(TRIM(INDEX(CID_DB[Known Contractor '#1 PN],$D326)),"")</f>
        <v/>
      </c>
      <c r="I326" s="5" t="str">
        <f>IFERROR(TRIM(INDEX(CID_DB[Known Contractor '#2 PN],$D326)),"")</f>
        <v/>
      </c>
      <c r="J326" s="5" t="str">
        <f>IFERROR(TRIM(INDEX(CID_DB[ [ NSN ] ],$D326)),"")</f>
        <v/>
      </c>
      <c r="K326" s="5" t="str">
        <f>IFERROR(TRIM(INDEX(CID_DB[Description],$D326)),"")</f>
        <v/>
      </c>
      <c r="L326" s="24" t="str">
        <f>IFERROR(TRIM(INDEX(CID_DB[Commercial Status],$D326)),"")</f>
        <v/>
      </c>
    </row>
    <row r="327" spans="2:12" x14ac:dyDescent="0.35">
      <c r="B327" s="15"/>
      <c r="D327" s="17" t="str">
        <f t="array" ref="D327">IFERROR(IF($B327&lt;&gt;"",LARGE(IF(ISNUMBER(SEARCH(TRIM(SUBSTITUTE($B327,"-","")),CID_DB[Search Key])),ROW(CID_DB[Search Key]),""),1)-1,""),"")</f>
        <v/>
      </c>
      <c r="F327" s="23" t="str">
        <f>IF($B327&lt;&gt;"",COUNTIFS(CID_DB[Search Key],"*"&amp;TRIM(SUBSTITUTE(B327,"-",""))&amp;"*"),"")</f>
        <v/>
      </c>
      <c r="G327" s="23" t="str">
        <f>IFERROR(TRIM(INDEX(CID_DB[Case No],$D327)),"")</f>
        <v/>
      </c>
      <c r="H327" s="5" t="str">
        <f>IFERROR(TRIM(INDEX(CID_DB[Known Contractor '#1 PN],$D327)),"")</f>
        <v/>
      </c>
      <c r="I327" s="5" t="str">
        <f>IFERROR(TRIM(INDEX(CID_DB[Known Contractor '#2 PN],$D327)),"")</f>
        <v/>
      </c>
      <c r="J327" s="5" t="str">
        <f>IFERROR(TRIM(INDEX(CID_DB[ [ NSN ] ],$D327)),"")</f>
        <v/>
      </c>
      <c r="K327" s="5" t="str">
        <f>IFERROR(TRIM(INDEX(CID_DB[Description],$D327)),"")</f>
        <v/>
      </c>
      <c r="L327" s="24" t="str">
        <f>IFERROR(TRIM(INDEX(CID_DB[Commercial Status],$D327)),"")</f>
        <v/>
      </c>
    </row>
    <row r="328" spans="2:12" x14ac:dyDescent="0.35">
      <c r="B328" s="15"/>
      <c r="D328" s="17" t="str">
        <f t="array" ref="D328">IFERROR(IF($B328&lt;&gt;"",LARGE(IF(ISNUMBER(SEARCH(TRIM(SUBSTITUTE($B328,"-","")),CID_DB[Search Key])),ROW(CID_DB[Search Key]),""),1)-1,""),"")</f>
        <v/>
      </c>
      <c r="F328" s="23" t="str">
        <f>IF($B328&lt;&gt;"",COUNTIFS(CID_DB[Search Key],"*"&amp;TRIM(SUBSTITUTE(B328,"-",""))&amp;"*"),"")</f>
        <v/>
      </c>
      <c r="G328" s="23" t="str">
        <f>IFERROR(TRIM(INDEX(CID_DB[Case No],$D328)),"")</f>
        <v/>
      </c>
      <c r="H328" s="5" t="str">
        <f>IFERROR(TRIM(INDEX(CID_DB[Known Contractor '#1 PN],$D328)),"")</f>
        <v/>
      </c>
      <c r="I328" s="5" t="str">
        <f>IFERROR(TRIM(INDEX(CID_DB[Known Contractor '#2 PN],$D328)),"")</f>
        <v/>
      </c>
      <c r="J328" s="5" t="str">
        <f>IFERROR(TRIM(INDEX(CID_DB[ [ NSN ] ],$D328)),"")</f>
        <v/>
      </c>
      <c r="K328" s="5" t="str">
        <f>IFERROR(TRIM(INDEX(CID_DB[Description],$D328)),"")</f>
        <v/>
      </c>
      <c r="L328" s="24" t="str">
        <f>IFERROR(TRIM(INDEX(CID_DB[Commercial Status],$D328)),"")</f>
        <v/>
      </c>
    </row>
    <row r="329" spans="2:12" x14ac:dyDescent="0.35">
      <c r="B329" s="15"/>
      <c r="D329" s="17" t="str">
        <f t="array" ref="D329">IFERROR(IF($B329&lt;&gt;"",LARGE(IF(ISNUMBER(SEARCH(TRIM(SUBSTITUTE($B329,"-","")),CID_DB[Search Key])),ROW(CID_DB[Search Key]),""),1)-1,""),"")</f>
        <v/>
      </c>
      <c r="F329" s="23" t="str">
        <f>IF($B329&lt;&gt;"",COUNTIFS(CID_DB[Search Key],"*"&amp;TRIM(SUBSTITUTE(B329,"-",""))&amp;"*"),"")</f>
        <v/>
      </c>
      <c r="G329" s="23" t="str">
        <f>IFERROR(TRIM(INDEX(CID_DB[Case No],$D329)),"")</f>
        <v/>
      </c>
      <c r="H329" s="5" t="str">
        <f>IFERROR(TRIM(INDEX(CID_DB[Known Contractor '#1 PN],$D329)),"")</f>
        <v/>
      </c>
      <c r="I329" s="5" t="str">
        <f>IFERROR(TRIM(INDEX(CID_DB[Known Contractor '#2 PN],$D329)),"")</f>
        <v/>
      </c>
      <c r="J329" s="5" t="str">
        <f>IFERROR(TRIM(INDEX(CID_DB[ [ NSN ] ],$D329)),"")</f>
        <v/>
      </c>
      <c r="K329" s="5" t="str">
        <f>IFERROR(TRIM(INDEX(CID_DB[Description],$D329)),"")</f>
        <v/>
      </c>
      <c r="L329" s="24" t="str">
        <f>IFERROR(TRIM(INDEX(CID_DB[Commercial Status],$D329)),"")</f>
        <v/>
      </c>
    </row>
    <row r="330" spans="2:12" x14ac:dyDescent="0.35">
      <c r="B330" s="15"/>
      <c r="D330" s="17" t="str">
        <f t="array" ref="D330">IFERROR(IF($B330&lt;&gt;"",LARGE(IF(ISNUMBER(SEARCH(TRIM(SUBSTITUTE($B330,"-","")),CID_DB[Search Key])),ROW(CID_DB[Search Key]),""),1)-1,""),"")</f>
        <v/>
      </c>
      <c r="F330" s="23" t="str">
        <f>IF($B330&lt;&gt;"",COUNTIFS(CID_DB[Search Key],"*"&amp;TRIM(SUBSTITUTE(B330,"-",""))&amp;"*"),"")</f>
        <v/>
      </c>
      <c r="G330" s="23" t="str">
        <f>IFERROR(TRIM(INDEX(CID_DB[Case No],$D330)),"")</f>
        <v/>
      </c>
      <c r="H330" s="5" t="str">
        <f>IFERROR(TRIM(INDEX(CID_DB[Known Contractor '#1 PN],$D330)),"")</f>
        <v/>
      </c>
      <c r="I330" s="5" t="str">
        <f>IFERROR(TRIM(INDEX(CID_DB[Known Contractor '#2 PN],$D330)),"")</f>
        <v/>
      </c>
      <c r="J330" s="5" t="str">
        <f>IFERROR(TRIM(INDEX(CID_DB[ [ NSN ] ],$D330)),"")</f>
        <v/>
      </c>
      <c r="K330" s="5" t="str">
        <f>IFERROR(TRIM(INDEX(CID_DB[Description],$D330)),"")</f>
        <v/>
      </c>
      <c r="L330" s="24" t="str">
        <f>IFERROR(TRIM(INDEX(CID_DB[Commercial Status],$D330)),"")</f>
        <v/>
      </c>
    </row>
    <row r="331" spans="2:12" x14ac:dyDescent="0.35">
      <c r="B331" s="15"/>
      <c r="D331" s="17" t="str">
        <f t="array" ref="D331">IFERROR(IF($B331&lt;&gt;"",LARGE(IF(ISNUMBER(SEARCH(TRIM(SUBSTITUTE($B331,"-","")),CID_DB[Search Key])),ROW(CID_DB[Search Key]),""),1)-1,""),"")</f>
        <v/>
      </c>
      <c r="F331" s="23" t="str">
        <f>IF($B331&lt;&gt;"",COUNTIFS(CID_DB[Search Key],"*"&amp;TRIM(SUBSTITUTE(B331,"-",""))&amp;"*"),"")</f>
        <v/>
      </c>
      <c r="G331" s="23" t="str">
        <f>IFERROR(TRIM(INDEX(CID_DB[Case No],$D331)),"")</f>
        <v/>
      </c>
      <c r="H331" s="5" t="str">
        <f>IFERROR(TRIM(INDEX(CID_DB[Known Contractor '#1 PN],$D331)),"")</f>
        <v/>
      </c>
      <c r="I331" s="5" t="str">
        <f>IFERROR(TRIM(INDEX(CID_DB[Known Contractor '#2 PN],$D331)),"")</f>
        <v/>
      </c>
      <c r="J331" s="5" t="str">
        <f>IFERROR(TRIM(INDEX(CID_DB[ [ NSN ] ],$D331)),"")</f>
        <v/>
      </c>
      <c r="K331" s="5" t="str">
        <f>IFERROR(TRIM(INDEX(CID_DB[Description],$D331)),"")</f>
        <v/>
      </c>
      <c r="L331" s="24" t="str">
        <f>IFERROR(TRIM(INDEX(CID_DB[Commercial Status],$D331)),"")</f>
        <v/>
      </c>
    </row>
    <row r="332" spans="2:12" x14ac:dyDescent="0.35">
      <c r="B332" s="15"/>
      <c r="D332" s="17" t="str">
        <f t="array" ref="D332">IFERROR(IF($B332&lt;&gt;"",LARGE(IF(ISNUMBER(SEARCH(TRIM(SUBSTITUTE($B332,"-","")),CID_DB[Search Key])),ROW(CID_DB[Search Key]),""),1)-1,""),"")</f>
        <v/>
      </c>
      <c r="F332" s="23" t="str">
        <f>IF($B332&lt;&gt;"",COUNTIFS(CID_DB[Search Key],"*"&amp;TRIM(SUBSTITUTE(B332,"-",""))&amp;"*"),"")</f>
        <v/>
      </c>
      <c r="G332" s="23" t="str">
        <f>IFERROR(TRIM(INDEX(CID_DB[Case No],$D332)),"")</f>
        <v/>
      </c>
      <c r="H332" s="5" t="str">
        <f>IFERROR(TRIM(INDEX(CID_DB[Known Contractor '#1 PN],$D332)),"")</f>
        <v/>
      </c>
      <c r="I332" s="5" t="str">
        <f>IFERROR(TRIM(INDEX(CID_DB[Known Contractor '#2 PN],$D332)),"")</f>
        <v/>
      </c>
      <c r="J332" s="5" t="str">
        <f>IFERROR(TRIM(INDEX(CID_DB[ [ NSN ] ],$D332)),"")</f>
        <v/>
      </c>
      <c r="K332" s="5" t="str">
        <f>IFERROR(TRIM(INDEX(CID_DB[Description],$D332)),"")</f>
        <v/>
      </c>
      <c r="L332" s="24" t="str">
        <f>IFERROR(TRIM(INDEX(CID_DB[Commercial Status],$D332)),"")</f>
        <v/>
      </c>
    </row>
    <row r="333" spans="2:12" x14ac:dyDescent="0.35">
      <c r="B333" s="15"/>
      <c r="D333" s="17" t="str">
        <f t="array" ref="D333">IFERROR(IF($B333&lt;&gt;"",LARGE(IF(ISNUMBER(SEARCH(TRIM(SUBSTITUTE($B333,"-","")),CID_DB[Search Key])),ROW(CID_DB[Search Key]),""),1)-1,""),"")</f>
        <v/>
      </c>
      <c r="F333" s="23" t="str">
        <f>IF($B333&lt;&gt;"",COUNTIFS(CID_DB[Search Key],"*"&amp;TRIM(SUBSTITUTE(B333,"-",""))&amp;"*"),"")</f>
        <v/>
      </c>
      <c r="G333" s="23" t="str">
        <f>IFERROR(TRIM(INDEX(CID_DB[Case No],$D333)),"")</f>
        <v/>
      </c>
      <c r="H333" s="5" t="str">
        <f>IFERROR(TRIM(INDEX(CID_DB[Known Contractor '#1 PN],$D333)),"")</f>
        <v/>
      </c>
      <c r="I333" s="5" t="str">
        <f>IFERROR(TRIM(INDEX(CID_DB[Known Contractor '#2 PN],$D333)),"")</f>
        <v/>
      </c>
      <c r="J333" s="5" t="str">
        <f>IFERROR(TRIM(INDEX(CID_DB[ [ NSN ] ],$D333)),"")</f>
        <v/>
      </c>
      <c r="K333" s="5" t="str">
        <f>IFERROR(TRIM(INDEX(CID_DB[Description],$D333)),"")</f>
        <v/>
      </c>
      <c r="L333" s="24" t="str">
        <f>IFERROR(TRIM(INDEX(CID_DB[Commercial Status],$D333)),"")</f>
        <v/>
      </c>
    </row>
    <row r="334" spans="2:12" x14ac:dyDescent="0.35">
      <c r="B334" s="15"/>
      <c r="D334" s="17" t="str">
        <f t="array" ref="D334">IFERROR(IF($B334&lt;&gt;"",LARGE(IF(ISNUMBER(SEARCH(TRIM(SUBSTITUTE($B334,"-","")),CID_DB[Search Key])),ROW(CID_DB[Search Key]),""),1)-1,""),"")</f>
        <v/>
      </c>
      <c r="F334" s="23" t="str">
        <f>IF($B334&lt;&gt;"",COUNTIFS(CID_DB[Search Key],"*"&amp;TRIM(SUBSTITUTE(B334,"-",""))&amp;"*"),"")</f>
        <v/>
      </c>
      <c r="G334" s="23" t="str">
        <f>IFERROR(TRIM(INDEX(CID_DB[Case No],$D334)),"")</f>
        <v/>
      </c>
      <c r="H334" s="5" t="str">
        <f>IFERROR(TRIM(INDEX(CID_DB[Known Contractor '#1 PN],$D334)),"")</f>
        <v/>
      </c>
      <c r="I334" s="5" t="str">
        <f>IFERROR(TRIM(INDEX(CID_DB[Known Contractor '#2 PN],$D334)),"")</f>
        <v/>
      </c>
      <c r="J334" s="5" t="str">
        <f>IFERROR(TRIM(INDEX(CID_DB[ [ NSN ] ],$D334)),"")</f>
        <v/>
      </c>
      <c r="K334" s="5" t="str">
        <f>IFERROR(TRIM(INDEX(CID_DB[Description],$D334)),"")</f>
        <v/>
      </c>
      <c r="L334" s="24" t="str">
        <f>IFERROR(TRIM(INDEX(CID_DB[Commercial Status],$D334)),"")</f>
        <v/>
      </c>
    </row>
    <row r="335" spans="2:12" x14ac:dyDescent="0.35">
      <c r="B335" s="15"/>
      <c r="D335" s="17" t="str">
        <f t="array" ref="D335">IFERROR(IF($B335&lt;&gt;"",LARGE(IF(ISNUMBER(SEARCH(TRIM(SUBSTITUTE($B335,"-","")),CID_DB[Search Key])),ROW(CID_DB[Search Key]),""),1)-1,""),"")</f>
        <v/>
      </c>
      <c r="F335" s="23" t="str">
        <f>IF($B335&lt;&gt;"",COUNTIFS(CID_DB[Search Key],"*"&amp;TRIM(SUBSTITUTE(B335,"-",""))&amp;"*"),"")</f>
        <v/>
      </c>
      <c r="G335" s="23" t="str">
        <f>IFERROR(TRIM(INDEX(CID_DB[Case No],$D335)),"")</f>
        <v/>
      </c>
      <c r="H335" s="5" t="str">
        <f>IFERROR(TRIM(INDEX(CID_DB[Known Contractor '#1 PN],$D335)),"")</f>
        <v/>
      </c>
      <c r="I335" s="5" t="str">
        <f>IFERROR(TRIM(INDEX(CID_DB[Known Contractor '#2 PN],$D335)),"")</f>
        <v/>
      </c>
      <c r="J335" s="5" t="str">
        <f>IFERROR(TRIM(INDEX(CID_DB[ [ NSN ] ],$D335)),"")</f>
        <v/>
      </c>
      <c r="K335" s="5" t="str">
        <f>IFERROR(TRIM(INDEX(CID_DB[Description],$D335)),"")</f>
        <v/>
      </c>
      <c r="L335" s="24" t="str">
        <f>IFERROR(TRIM(INDEX(CID_DB[Commercial Status],$D335)),"")</f>
        <v/>
      </c>
    </row>
    <row r="336" spans="2:12" x14ac:dyDescent="0.35">
      <c r="B336" s="15"/>
      <c r="D336" s="17" t="str">
        <f t="array" ref="D336">IFERROR(IF($B336&lt;&gt;"",LARGE(IF(ISNUMBER(SEARCH(TRIM(SUBSTITUTE($B336,"-","")),CID_DB[Search Key])),ROW(CID_DB[Search Key]),""),1)-1,""),"")</f>
        <v/>
      </c>
      <c r="F336" s="23" t="str">
        <f>IF($B336&lt;&gt;"",COUNTIFS(CID_DB[Search Key],"*"&amp;TRIM(SUBSTITUTE(B336,"-",""))&amp;"*"),"")</f>
        <v/>
      </c>
      <c r="G336" s="23" t="str">
        <f>IFERROR(TRIM(INDEX(CID_DB[Case No],$D336)),"")</f>
        <v/>
      </c>
      <c r="H336" s="5" t="str">
        <f>IFERROR(TRIM(INDEX(CID_DB[Known Contractor '#1 PN],$D336)),"")</f>
        <v/>
      </c>
      <c r="I336" s="5" t="str">
        <f>IFERROR(TRIM(INDEX(CID_DB[Known Contractor '#2 PN],$D336)),"")</f>
        <v/>
      </c>
      <c r="J336" s="5" t="str">
        <f>IFERROR(TRIM(INDEX(CID_DB[ [ NSN ] ],$D336)),"")</f>
        <v/>
      </c>
      <c r="K336" s="5" t="str">
        <f>IFERROR(TRIM(INDEX(CID_DB[Description],$D336)),"")</f>
        <v/>
      </c>
      <c r="L336" s="24" t="str">
        <f>IFERROR(TRIM(INDEX(CID_DB[Commercial Status],$D336)),"")</f>
        <v/>
      </c>
    </row>
    <row r="337" spans="2:12" x14ac:dyDescent="0.35">
      <c r="B337" s="15"/>
      <c r="D337" s="17" t="str">
        <f t="array" ref="D337">IFERROR(IF($B337&lt;&gt;"",LARGE(IF(ISNUMBER(SEARCH(TRIM(SUBSTITUTE($B337,"-","")),CID_DB[Search Key])),ROW(CID_DB[Search Key]),""),1)-1,""),"")</f>
        <v/>
      </c>
      <c r="F337" s="23" t="str">
        <f>IF($B337&lt;&gt;"",COUNTIFS(CID_DB[Search Key],"*"&amp;TRIM(SUBSTITUTE(B337,"-",""))&amp;"*"),"")</f>
        <v/>
      </c>
      <c r="G337" s="23" t="str">
        <f>IFERROR(TRIM(INDEX(CID_DB[Case No],$D337)),"")</f>
        <v/>
      </c>
      <c r="H337" s="5" t="str">
        <f>IFERROR(TRIM(INDEX(CID_DB[Known Contractor '#1 PN],$D337)),"")</f>
        <v/>
      </c>
      <c r="I337" s="5" t="str">
        <f>IFERROR(TRIM(INDEX(CID_DB[Known Contractor '#2 PN],$D337)),"")</f>
        <v/>
      </c>
      <c r="J337" s="5" t="str">
        <f>IFERROR(TRIM(INDEX(CID_DB[ [ NSN ] ],$D337)),"")</f>
        <v/>
      </c>
      <c r="K337" s="5" t="str">
        <f>IFERROR(TRIM(INDEX(CID_DB[Description],$D337)),"")</f>
        <v/>
      </c>
      <c r="L337" s="24" t="str">
        <f>IFERROR(TRIM(INDEX(CID_DB[Commercial Status],$D337)),"")</f>
        <v/>
      </c>
    </row>
    <row r="338" spans="2:12" x14ac:dyDescent="0.35">
      <c r="B338" s="15"/>
      <c r="D338" s="17" t="str">
        <f t="array" ref="D338">IFERROR(IF($B338&lt;&gt;"",LARGE(IF(ISNUMBER(SEARCH(TRIM(SUBSTITUTE($B338,"-","")),CID_DB[Search Key])),ROW(CID_DB[Search Key]),""),1)-1,""),"")</f>
        <v/>
      </c>
      <c r="F338" s="23" t="str">
        <f>IF($B338&lt;&gt;"",COUNTIFS(CID_DB[Search Key],"*"&amp;TRIM(SUBSTITUTE(B338,"-",""))&amp;"*"),"")</f>
        <v/>
      </c>
      <c r="G338" s="23" t="str">
        <f>IFERROR(TRIM(INDEX(CID_DB[Case No],$D338)),"")</f>
        <v/>
      </c>
      <c r="H338" s="5" t="str">
        <f>IFERROR(TRIM(INDEX(CID_DB[Known Contractor '#1 PN],$D338)),"")</f>
        <v/>
      </c>
      <c r="I338" s="5" t="str">
        <f>IFERROR(TRIM(INDEX(CID_DB[Known Contractor '#2 PN],$D338)),"")</f>
        <v/>
      </c>
      <c r="J338" s="5" t="str">
        <f>IFERROR(TRIM(INDEX(CID_DB[ [ NSN ] ],$D338)),"")</f>
        <v/>
      </c>
      <c r="K338" s="5" t="str">
        <f>IFERROR(TRIM(INDEX(CID_DB[Description],$D338)),"")</f>
        <v/>
      </c>
      <c r="L338" s="24" t="str">
        <f>IFERROR(TRIM(INDEX(CID_DB[Commercial Status],$D338)),"")</f>
        <v/>
      </c>
    </row>
    <row r="339" spans="2:12" x14ac:dyDescent="0.35">
      <c r="B339" s="15"/>
      <c r="D339" s="17" t="str">
        <f t="array" ref="D339">IFERROR(IF($B339&lt;&gt;"",LARGE(IF(ISNUMBER(SEARCH(TRIM(SUBSTITUTE($B339,"-","")),CID_DB[Search Key])),ROW(CID_DB[Search Key]),""),1)-1,""),"")</f>
        <v/>
      </c>
      <c r="F339" s="23" t="str">
        <f>IF($B339&lt;&gt;"",COUNTIFS(CID_DB[Search Key],"*"&amp;TRIM(SUBSTITUTE(B339,"-",""))&amp;"*"),"")</f>
        <v/>
      </c>
      <c r="G339" s="23" t="str">
        <f>IFERROR(TRIM(INDEX(CID_DB[Case No],$D339)),"")</f>
        <v/>
      </c>
      <c r="H339" s="5" t="str">
        <f>IFERROR(TRIM(INDEX(CID_DB[Known Contractor '#1 PN],$D339)),"")</f>
        <v/>
      </c>
      <c r="I339" s="5" t="str">
        <f>IFERROR(TRIM(INDEX(CID_DB[Known Contractor '#2 PN],$D339)),"")</f>
        <v/>
      </c>
      <c r="J339" s="5" t="str">
        <f>IFERROR(TRIM(INDEX(CID_DB[ [ NSN ] ],$D339)),"")</f>
        <v/>
      </c>
      <c r="K339" s="5" t="str">
        <f>IFERROR(TRIM(INDEX(CID_DB[Description],$D339)),"")</f>
        <v/>
      </c>
      <c r="L339" s="24" t="str">
        <f>IFERROR(TRIM(INDEX(CID_DB[Commercial Status],$D339)),"")</f>
        <v/>
      </c>
    </row>
    <row r="340" spans="2:12" x14ac:dyDescent="0.35">
      <c r="B340" s="15"/>
      <c r="D340" s="17" t="str">
        <f t="array" ref="D340">IFERROR(IF($B340&lt;&gt;"",LARGE(IF(ISNUMBER(SEARCH(TRIM(SUBSTITUTE($B340,"-","")),CID_DB[Search Key])),ROW(CID_DB[Search Key]),""),1)-1,""),"")</f>
        <v/>
      </c>
      <c r="F340" s="23" t="str">
        <f>IF($B340&lt;&gt;"",COUNTIFS(CID_DB[Search Key],"*"&amp;TRIM(SUBSTITUTE(B340,"-",""))&amp;"*"),"")</f>
        <v/>
      </c>
      <c r="G340" s="23" t="str">
        <f>IFERROR(TRIM(INDEX(CID_DB[Case No],$D340)),"")</f>
        <v/>
      </c>
      <c r="H340" s="5" t="str">
        <f>IFERROR(TRIM(INDEX(CID_DB[Known Contractor '#1 PN],$D340)),"")</f>
        <v/>
      </c>
      <c r="I340" s="5" t="str">
        <f>IFERROR(TRIM(INDEX(CID_DB[Known Contractor '#2 PN],$D340)),"")</f>
        <v/>
      </c>
      <c r="J340" s="5" t="str">
        <f>IFERROR(TRIM(INDEX(CID_DB[ [ NSN ] ],$D340)),"")</f>
        <v/>
      </c>
      <c r="K340" s="5" t="str">
        <f>IFERROR(TRIM(INDEX(CID_DB[Description],$D340)),"")</f>
        <v/>
      </c>
      <c r="L340" s="24" t="str">
        <f>IFERROR(TRIM(INDEX(CID_DB[Commercial Status],$D340)),"")</f>
        <v/>
      </c>
    </row>
    <row r="341" spans="2:12" x14ac:dyDescent="0.35">
      <c r="B341" s="15"/>
      <c r="D341" s="17" t="str">
        <f t="array" ref="D341">IFERROR(IF($B341&lt;&gt;"",LARGE(IF(ISNUMBER(SEARCH(TRIM(SUBSTITUTE($B341,"-","")),CID_DB[Search Key])),ROW(CID_DB[Search Key]),""),1)-1,""),"")</f>
        <v/>
      </c>
      <c r="F341" s="23" t="str">
        <f>IF($B341&lt;&gt;"",COUNTIFS(CID_DB[Search Key],"*"&amp;TRIM(SUBSTITUTE(B341,"-",""))&amp;"*"),"")</f>
        <v/>
      </c>
      <c r="G341" s="23" t="str">
        <f>IFERROR(TRIM(INDEX(CID_DB[Case No],$D341)),"")</f>
        <v/>
      </c>
      <c r="H341" s="5" t="str">
        <f>IFERROR(TRIM(INDEX(CID_DB[Known Contractor '#1 PN],$D341)),"")</f>
        <v/>
      </c>
      <c r="I341" s="5" t="str">
        <f>IFERROR(TRIM(INDEX(CID_DB[Known Contractor '#2 PN],$D341)),"")</f>
        <v/>
      </c>
      <c r="J341" s="5" t="str">
        <f>IFERROR(TRIM(INDEX(CID_DB[ [ NSN ] ],$D341)),"")</f>
        <v/>
      </c>
      <c r="K341" s="5" t="str">
        <f>IFERROR(TRIM(INDEX(CID_DB[Description],$D341)),"")</f>
        <v/>
      </c>
      <c r="L341" s="24" t="str">
        <f>IFERROR(TRIM(INDEX(CID_DB[Commercial Status],$D341)),"")</f>
        <v/>
      </c>
    </row>
    <row r="342" spans="2:12" x14ac:dyDescent="0.35">
      <c r="B342" s="15"/>
      <c r="D342" s="17" t="str">
        <f t="array" ref="D342">IFERROR(IF($B342&lt;&gt;"",LARGE(IF(ISNUMBER(SEARCH(TRIM(SUBSTITUTE($B342,"-","")),CID_DB[Search Key])),ROW(CID_DB[Search Key]),""),1)-1,""),"")</f>
        <v/>
      </c>
      <c r="F342" s="23" t="str">
        <f>IF($B342&lt;&gt;"",COUNTIFS(CID_DB[Search Key],"*"&amp;TRIM(SUBSTITUTE(B342,"-",""))&amp;"*"),"")</f>
        <v/>
      </c>
      <c r="G342" s="23" t="str">
        <f>IFERROR(TRIM(INDEX(CID_DB[Case No],$D342)),"")</f>
        <v/>
      </c>
      <c r="H342" s="5" t="str">
        <f>IFERROR(TRIM(INDEX(CID_DB[Known Contractor '#1 PN],$D342)),"")</f>
        <v/>
      </c>
      <c r="I342" s="5" t="str">
        <f>IFERROR(TRIM(INDEX(CID_DB[Known Contractor '#2 PN],$D342)),"")</f>
        <v/>
      </c>
      <c r="J342" s="5" t="str">
        <f>IFERROR(TRIM(INDEX(CID_DB[ [ NSN ] ],$D342)),"")</f>
        <v/>
      </c>
      <c r="K342" s="5" t="str">
        <f>IFERROR(TRIM(INDEX(CID_DB[Description],$D342)),"")</f>
        <v/>
      </c>
      <c r="L342" s="24" t="str">
        <f>IFERROR(TRIM(INDEX(CID_DB[Commercial Status],$D342)),"")</f>
        <v/>
      </c>
    </row>
    <row r="343" spans="2:12" x14ac:dyDescent="0.35">
      <c r="B343" s="15"/>
      <c r="D343" s="17" t="str">
        <f t="array" ref="D343">IFERROR(IF($B343&lt;&gt;"",LARGE(IF(ISNUMBER(SEARCH(TRIM(SUBSTITUTE($B343,"-","")),CID_DB[Search Key])),ROW(CID_DB[Search Key]),""),1)-1,""),"")</f>
        <v/>
      </c>
      <c r="F343" s="23" t="str">
        <f>IF($B343&lt;&gt;"",COUNTIFS(CID_DB[Search Key],"*"&amp;TRIM(SUBSTITUTE(B343,"-",""))&amp;"*"),"")</f>
        <v/>
      </c>
      <c r="G343" s="23" t="str">
        <f>IFERROR(TRIM(INDEX(CID_DB[Case No],$D343)),"")</f>
        <v/>
      </c>
      <c r="H343" s="5" t="str">
        <f>IFERROR(TRIM(INDEX(CID_DB[Known Contractor '#1 PN],$D343)),"")</f>
        <v/>
      </c>
      <c r="I343" s="5" t="str">
        <f>IFERROR(TRIM(INDEX(CID_DB[Known Contractor '#2 PN],$D343)),"")</f>
        <v/>
      </c>
      <c r="J343" s="5" t="str">
        <f>IFERROR(TRIM(INDEX(CID_DB[ [ NSN ] ],$D343)),"")</f>
        <v/>
      </c>
      <c r="K343" s="5" t="str">
        <f>IFERROR(TRIM(INDEX(CID_DB[Description],$D343)),"")</f>
        <v/>
      </c>
      <c r="L343" s="24" t="str">
        <f>IFERROR(TRIM(INDEX(CID_DB[Commercial Status],$D343)),"")</f>
        <v/>
      </c>
    </row>
    <row r="344" spans="2:12" x14ac:dyDescent="0.35">
      <c r="B344" s="15"/>
      <c r="D344" s="17" t="str">
        <f t="array" ref="D344">IFERROR(IF($B344&lt;&gt;"",LARGE(IF(ISNUMBER(SEARCH(TRIM(SUBSTITUTE($B344,"-","")),CID_DB[Search Key])),ROW(CID_DB[Search Key]),""),1)-1,""),"")</f>
        <v/>
      </c>
      <c r="F344" s="23" t="str">
        <f>IF($B344&lt;&gt;"",COUNTIFS(CID_DB[Search Key],"*"&amp;TRIM(SUBSTITUTE(B344,"-",""))&amp;"*"),"")</f>
        <v/>
      </c>
      <c r="G344" s="23" t="str">
        <f>IFERROR(TRIM(INDEX(CID_DB[Case No],$D344)),"")</f>
        <v/>
      </c>
      <c r="H344" s="5" t="str">
        <f>IFERROR(TRIM(INDEX(CID_DB[Known Contractor '#1 PN],$D344)),"")</f>
        <v/>
      </c>
      <c r="I344" s="5" t="str">
        <f>IFERROR(TRIM(INDEX(CID_DB[Known Contractor '#2 PN],$D344)),"")</f>
        <v/>
      </c>
      <c r="J344" s="5" t="str">
        <f>IFERROR(TRIM(INDEX(CID_DB[ [ NSN ] ],$D344)),"")</f>
        <v/>
      </c>
      <c r="K344" s="5" t="str">
        <f>IFERROR(TRIM(INDEX(CID_DB[Description],$D344)),"")</f>
        <v/>
      </c>
      <c r="L344" s="24" t="str">
        <f>IFERROR(TRIM(INDEX(CID_DB[Commercial Status],$D344)),"")</f>
        <v/>
      </c>
    </row>
    <row r="345" spans="2:12" x14ac:dyDescent="0.35">
      <c r="B345" s="15"/>
      <c r="D345" s="17" t="str">
        <f t="array" ref="D345">IFERROR(IF($B345&lt;&gt;"",LARGE(IF(ISNUMBER(SEARCH(TRIM(SUBSTITUTE($B345,"-","")),CID_DB[Search Key])),ROW(CID_DB[Search Key]),""),1)-1,""),"")</f>
        <v/>
      </c>
      <c r="F345" s="23" t="str">
        <f>IF($B345&lt;&gt;"",COUNTIFS(CID_DB[Search Key],"*"&amp;TRIM(SUBSTITUTE(B345,"-",""))&amp;"*"),"")</f>
        <v/>
      </c>
      <c r="G345" s="23" t="str">
        <f>IFERROR(TRIM(INDEX(CID_DB[Case No],$D345)),"")</f>
        <v/>
      </c>
      <c r="H345" s="5" t="str">
        <f>IFERROR(TRIM(INDEX(CID_DB[Known Contractor '#1 PN],$D345)),"")</f>
        <v/>
      </c>
      <c r="I345" s="5" t="str">
        <f>IFERROR(TRIM(INDEX(CID_DB[Known Contractor '#2 PN],$D345)),"")</f>
        <v/>
      </c>
      <c r="J345" s="5" t="str">
        <f>IFERROR(TRIM(INDEX(CID_DB[ [ NSN ] ],$D345)),"")</f>
        <v/>
      </c>
      <c r="K345" s="5" t="str">
        <f>IFERROR(TRIM(INDEX(CID_DB[Description],$D345)),"")</f>
        <v/>
      </c>
      <c r="L345" s="24" t="str">
        <f>IFERROR(TRIM(INDEX(CID_DB[Commercial Status],$D345)),"")</f>
        <v/>
      </c>
    </row>
    <row r="346" spans="2:12" x14ac:dyDescent="0.35">
      <c r="B346" s="15"/>
      <c r="D346" s="17" t="str">
        <f t="array" ref="D346">IFERROR(IF($B346&lt;&gt;"",LARGE(IF(ISNUMBER(SEARCH(TRIM(SUBSTITUTE($B346,"-","")),CID_DB[Search Key])),ROW(CID_DB[Search Key]),""),1)-1,""),"")</f>
        <v/>
      </c>
      <c r="F346" s="23" t="str">
        <f>IF($B346&lt;&gt;"",COUNTIFS(CID_DB[Search Key],"*"&amp;TRIM(SUBSTITUTE(B346,"-",""))&amp;"*"),"")</f>
        <v/>
      </c>
      <c r="G346" s="23" t="str">
        <f>IFERROR(TRIM(INDEX(CID_DB[Case No],$D346)),"")</f>
        <v/>
      </c>
      <c r="H346" s="5" t="str">
        <f>IFERROR(TRIM(INDEX(CID_DB[Known Contractor '#1 PN],$D346)),"")</f>
        <v/>
      </c>
      <c r="I346" s="5" t="str">
        <f>IFERROR(TRIM(INDEX(CID_DB[Known Contractor '#2 PN],$D346)),"")</f>
        <v/>
      </c>
      <c r="J346" s="5" t="str">
        <f>IFERROR(TRIM(INDEX(CID_DB[ [ NSN ] ],$D346)),"")</f>
        <v/>
      </c>
      <c r="K346" s="5" t="str">
        <f>IFERROR(TRIM(INDEX(CID_DB[Description],$D346)),"")</f>
        <v/>
      </c>
      <c r="L346" s="24" t="str">
        <f>IFERROR(TRIM(INDEX(CID_DB[Commercial Status],$D346)),"")</f>
        <v/>
      </c>
    </row>
    <row r="347" spans="2:12" x14ac:dyDescent="0.35">
      <c r="B347" s="15"/>
      <c r="D347" s="17" t="str">
        <f t="array" ref="D347">IFERROR(IF($B347&lt;&gt;"",LARGE(IF(ISNUMBER(SEARCH(TRIM(SUBSTITUTE($B347,"-","")),CID_DB[Search Key])),ROW(CID_DB[Search Key]),""),1)-1,""),"")</f>
        <v/>
      </c>
      <c r="F347" s="23" t="str">
        <f>IF($B347&lt;&gt;"",COUNTIFS(CID_DB[Search Key],"*"&amp;TRIM(SUBSTITUTE(B347,"-",""))&amp;"*"),"")</f>
        <v/>
      </c>
      <c r="G347" s="23" t="str">
        <f>IFERROR(TRIM(INDEX(CID_DB[Case No],$D347)),"")</f>
        <v/>
      </c>
      <c r="H347" s="5" t="str">
        <f>IFERROR(TRIM(INDEX(CID_DB[Known Contractor '#1 PN],$D347)),"")</f>
        <v/>
      </c>
      <c r="I347" s="5" t="str">
        <f>IFERROR(TRIM(INDEX(CID_DB[Known Contractor '#2 PN],$D347)),"")</f>
        <v/>
      </c>
      <c r="J347" s="5" t="str">
        <f>IFERROR(TRIM(INDEX(CID_DB[ [ NSN ] ],$D347)),"")</f>
        <v/>
      </c>
      <c r="K347" s="5" t="str">
        <f>IFERROR(TRIM(INDEX(CID_DB[Description],$D347)),"")</f>
        <v/>
      </c>
      <c r="L347" s="24" t="str">
        <f>IFERROR(TRIM(INDEX(CID_DB[Commercial Status],$D347)),"")</f>
        <v/>
      </c>
    </row>
    <row r="348" spans="2:12" x14ac:dyDescent="0.35">
      <c r="B348" s="15"/>
      <c r="D348" s="17" t="str">
        <f t="array" ref="D348">IFERROR(IF($B348&lt;&gt;"",LARGE(IF(ISNUMBER(SEARCH(TRIM(SUBSTITUTE($B348,"-","")),CID_DB[Search Key])),ROW(CID_DB[Search Key]),""),1)-1,""),"")</f>
        <v/>
      </c>
      <c r="F348" s="23" t="str">
        <f>IF($B348&lt;&gt;"",COUNTIFS(CID_DB[Search Key],"*"&amp;TRIM(SUBSTITUTE(B348,"-",""))&amp;"*"),"")</f>
        <v/>
      </c>
      <c r="G348" s="23" t="str">
        <f>IFERROR(TRIM(INDEX(CID_DB[Case No],$D348)),"")</f>
        <v/>
      </c>
      <c r="H348" s="5" t="str">
        <f>IFERROR(TRIM(INDEX(CID_DB[Known Contractor '#1 PN],$D348)),"")</f>
        <v/>
      </c>
      <c r="I348" s="5" t="str">
        <f>IFERROR(TRIM(INDEX(CID_DB[Known Contractor '#2 PN],$D348)),"")</f>
        <v/>
      </c>
      <c r="J348" s="5" t="str">
        <f>IFERROR(TRIM(INDEX(CID_DB[ [ NSN ] ],$D348)),"")</f>
        <v/>
      </c>
      <c r="K348" s="5" t="str">
        <f>IFERROR(TRIM(INDEX(CID_DB[Description],$D348)),"")</f>
        <v/>
      </c>
      <c r="L348" s="24" t="str">
        <f>IFERROR(TRIM(INDEX(CID_DB[Commercial Status],$D348)),"")</f>
        <v/>
      </c>
    </row>
    <row r="349" spans="2:12" x14ac:dyDescent="0.35">
      <c r="B349" s="15"/>
      <c r="D349" s="17" t="str">
        <f t="array" ref="D349">IFERROR(IF($B349&lt;&gt;"",LARGE(IF(ISNUMBER(SEARCH(TRIM(SUBSTITUTE($B349,"-","")),CID_DB[Search Key])),ROW(CID_DB[Search Key]),""),1)-1,""),"")</f>
        <v/>
      </c>
      <c r="F349" s="23" t="str">
        <f>IF($B349&lt;&gt;"",COUNTIFS(CID_DB[Search Key],"*"&amp;TRIM(SUBSTITUTE(B349,"-",""))&amp;"*"),"")</f>
        <v/>
      </c>
      <c r="G349" s="23" t="str">
        <f>IFERROR(TRIM(INDEX(CID_DB[Case No],$D349)),"")</f>
        <v/>
      </c>
      <c r="H349" s="5" t="str">
        <f>IFERROR(TRIM(INDEX(CID_DB[Known Contractor '#1 PN],$D349)),"")</f>
        <v/>
      </c>
      <c r="I349" s="5" t="str">
        <f>IFERROR(TRIM(INDEX(CID_DB[Known Contractor '#2 PN],$D349)),"")</f>
        <v/>
      </c>
      <c r="J349" s="5" t="str">
        <f>IFERROR(TRIM(INDEX(CID_DB[ [ NSN ] ],$D349)),"")</f>
        <v/>
      </c>
      <c r="K349" s="5" t="str">
        <f>IFERROR(TRIM(INDEX(CID_DB[Description],$D349)),"")</f>
        <v/>
      </c>
      <c r="L349" s="24" t="str">
        <f>IFERROR(TRIM(INDEX(CID_DB[Commercial Status],$D349)),"")</f>
        <v/>
      </c>
    </row>
    <row r="350" spans="2:12" x14ac:dyDescent="0.35">
      <c r="B350" s="15"/>
      <c r="D350" s="17" t="str">
        <f t="array" ref="D350">IFERROR(IF($B350&lt;&gt;"",LARGE(IF(ISNUMBER(SEARCH(TRIM(SUBSTITUTE($B350,"-","")),CID_DB[Search Key])),ROW(CID_DB[Search Key]),""),1)-1,""),"")</f>
        <v/>
      </c>
      <c r="F350" s="23" t="str">
        <f>IF($B350&lt;&gt;"",COUNTIFS(CID_DB[Search Key],"*"&amp;TRIM(SUBSTITUTE(B350,"-",""))&amp;"*"),"")</f>
        <v/>
      </c>
      <c r="G350" s="23" t="str">
        <f>IFERROR(TRIM(INDEX(CID_DB[Case No],$D350)),"")</f>
        <v/>
      </c>
      <c r="H350" s="5" t="str">
        <f>IFERROR(TRIM(INDEX(CID_DB[Known Contractor '#1 PN],$D350)),"")</f>
        <v/>
      </c>
      <c r="I350" s="5" t="str">
        <f>IFERROR(TRIM(INDEX(CID_DB[Known Contractor '#2 PN],$D350)),"")</f>
        <v/>
      </c>
      <c r="J350" s="5" t="str">
        <f>IFERROR(TRIM(INDEX(CID_DB[ [ NSN ] ],$D350)),"")</f>
        <v/>
      </c>
      <c r="K350" s="5" t="str">
        <f>IFERROR(TRIM(INDEX(CID_DB[Description],$D350)),"")</f>
        <v/>
      </c>
      <c r="L350" s="24" t="str">
        <f>IFERROR(TRIM(INDEX(CID_DB[Commercial Status],$D350)),"")</f>
        <v/>
      </c>
    </row>
    <row r="351" spans="2:12" x14ac:dyDescent="0.35">
      <c r="B351" s="15"/>
      <c r="D351" s="17" t="str">
        <f t="array" ref="D351">IFERROR(IF($B351&lt;&gt;"",LARGE(IF(ISNUMBER(SEARCH(TRIM(SUBSTITUTE($B351,"-","")),CID_DB[Search Key])),ROW(CID_DB[Search Key]),""),1)-1,""),"")</f>
        <v/>
      </c>
      <c r="F351" s="23" t="str">
        <f>IF($B351&lt;&gt;"",COUNTIFS(CID_DB[Search Key],"*"&amp;TRIM(SUBSTITUTE(B351,"-",""))&amp;"*"),"")</f>
        <v/>
      </c>
      <c r="G351" s="23" t="str">
        <f>IFERROR(TRIM(INDEX(CID_DB[Case No],$D351)),"")</f>
        <v/>
      </c>
      <c r="H351" s="5" t="str">
        <f>IFERROR(TRIM(INDEX(CID_DB[Known Contractor '#1 PN],$D351)),"")</f>
        <v/>
      </c>
      <c r="I351" s="5" t="str">
        <f>IFERROR(TRIM(INDEX(CID_DB[Known Contractor '#2 PN],$D351)),"")</f>
        <v/>
      </c>
      <c r="J351" s="5" t="str">
        <f>IFERROR(TRIM(INDEX(CID_DB[ [ NSN ] ],$D351)),"")</f>
        <v/>
      </c>
      <c r="K351" s="5" t="str">
        <f>IFERROR(TRIM(INDEX(CID_DB[Description],$D351)),"")</f>
        <v/>
      </c>
      <c r="L351" s="24" t="str">
        <f>IFERROR(TRIM(INDEX(CID_DB[Commercial Status],$D351)),"")</f>
        <v/>
      </c>
    </row>
    <row r="352" spans="2:12" x14ac:dyDescent="0.35">
      <c r="B352" s="15"/>
      <c r="D352" s="17" t="str">
        <f t="array" ref="D352">IFERROR(IF($B352&lt;&gt;"",LARGE(IF(ISNUMBER(SEARCH(TRIM(SUBSTITUTE($B352,"-","")),CID_DB[Search Key])),ROW(CID_DB[Search Key]),""),1)-1,""),"")</f>
        <v/>
      </c>
      <c r="F352" s="23" t="str">
        <f>IF($B352&lt;&gt;"",COUNTIFS(CID_DB[Search Key],"*"&amp;TRIM(SUBSTITUTE(B352,"-",""))&amp;"*"),"")</f>
        <v/>
      </c>
      <c r="G352" s="23" t="str">
        <f>IFERROR(TRIM(INDEX(CID_DB[Case No],$D352)),"")</f>
        <v/>
      </c>
      <c r="H352" s="5" t="str">
        <f>IFERROR(TRIM(INDEX(CID_DB[Known Contractor '#1 PN],$D352)),"")</f>
        <v/>
      </c>
      <c r="I352" s="5" t="str">
        <f>IFERROR(TRIM(INDEX(CID_DB[Known Contractor '#2 PN],$D352)),"")</f>
        <v/>
      </c>
      <c r="J352" s="5" t="str">
        <f>IFERROR(TRIM(INDEX(CID_DB[ [ NSN ] ],$D352)),"")</f>
        <v/>
      </c>
      <c r="K352" s="5" t="str">
        <f>IFERROR(TRIM(INDEX(CID_DB[Description],$D352)),"")</f>
        <v/>
      </c>
      <c r="L352" s="24" t="str">
        <f>IFERROR(TRIM(INDEX(CID_DB[Commercial Status],$D352)),"")</f>
        <v/>
      </c>
    </row>
    <row r="353" spans="2:12" x14ac:dyDescent="0.35">
      <c r="B353" s="15"/>
      <c r="D353" s="17" t="str">
        <f t="array" ref="D353">IFERROR(IF($B353&lt;&gt;"",LARGE(IF(ISNUMBER(SEARCH(TRIM(SUBSTITUTE($B353,"-","")),CID_DB[Search Key])),ROW(CID_DB[Search Key]),""),1)-1,""),"")</f>
        <v/>
      </c>
      <c r="F353" s="23" t="str">
        <f>IF($B353&lt;&gt;"",COUNTIFS(CID_DB[Search Key],"*"&amp;TRIM(SUBSTITUTE(B353,"-",""))&amp;"*"),"")</f>
        <v/>
      </c>
      <c r="G353" s="23" t="str">
        <f>IFERROR(TRIM(INDEX(CID_DB[Case No],$D353)),"")</f>
        <v/>
      </c>
      <c r="H353" s="5" t="str">
        <f>IFERROR(TRIM(INDEX(CID_DB[Known Contractor '#1 PN],$D353)),"")</f>
        <v/>
      </c>
      <c r="I353" s="5" t="str">
        <f>IFERROR(TRIM(INDEX(CID_DB[Known Contractor '#2 PN],$D353)),"")</f>
        <v/>
      </c>
      <c r="J353" s="5" t="str">
        <f>IFERROR(TRIM(INDEX(CID_DB[ [ NSN ] ],$D353)),"")</f>
        <v/>
      </c>
      <c r="K353" s="5" t="str">
        <f>IFERROR(TRIM(INDEX(CID_DB[Description],$D353)),"")</f>
        <v/>
      </c>
      <c r="L353" s="24" t="str">
        <f>IFERROR(TRIM(INDEX(CID_DB[Commercial Status],$D353)),"")</f>
        <v/>
      </c>
    </row>
    <row r="354" spans="2:12" x14ac:dyDescent="0.35">
      <c r="B354" s="15"/>
      <c r="D354" s="17" t="str">
        <f t="array" ref="D354">IFERROR(IF($B354&lt;&gt;"",LARGE(IF(ISNUMBER(SEARCH(TRIM(SUBSTITUTE($B354,"-","")),CID_DB[Search Key])),ROW(CID_DB[Search Key]),""),1)-1,""),"")</f>
        <v/>
      </c>
      <c r="F354" s="23" t="str">
        <f>IF($B354&lt;&gt;"",COUNTIFS(CID_DB[Search Key],"*"&amp;TRIM(SUBSTITUTE(B354,"-",""))&amp;"*"),"")</f>
        <v/>
      </c>
      <c r="G354" s="23" t="str">
        <f>IFERROR(TRIM(INDEX(CID_DB[Case No],$D354)),"")</f>
        <v/>
      </c>
      <c r="H354" s="5" t="str">
        <f>IFERROR(TRIM(INDEX(CID_DB[Known Contractor '#1 PN],$D354)),"")</f>
        <v/>
      </c>
      <c r="I354" s="5" t="str">
        <f>IFERROR(TRIM(INDEX(CID_DB[Known Contractor '#2 PN],$D354)),"")</f>
        <v/>
      </c>
      <c r="J354" s="5" t="str">
        <f>IFERROR(TRIM(INDEX(CID_DB[ [ NSN ] ],$D354)),"")</f>
        <v/>
      </c>
      <c r="K354" s="5" t="str">
        <f>IFERROR(TRIM(INDEX(CID_DB[Description],$D354)),"")</f>
        <v/>
      </c>
      <c r="L354" s="24" t="str">
        <f>IFERROR(TRIM(INDEX(CID_DB[Commercial Status],$D354)),"")</f>
        <v/>
      </c>
    </row>
    <row r="355" spans="2:12" x14ac:dyDescent="0.35">
      <c r="B355" s="15"/>
      <c r="D355" s="17" t="str">
        <f t="array" ref="D355">IFERROR(IF($B355&lt;&gt;"",LARGE(IF(ISNUMBER(SEARCH(TRIM(SUBSTITUTE($B355,"-","")),CID_DB[Search Key])),ROW(CID_DB[Search Key]),""),1)-1,""),"")</f>
        <v/>
      </c>
      <c r="F355" s="23" t="str">
        <f>IF($B355&lt;&gt;"",COUNTIFS(CID_DB[Search Key],"*"&amp;TRIM(SUBSTITUTE(B355,"-",""))&amp;"*"),"")</f>
        <v/>
      </c>
      <c r="G355" s="23" t="str">
        <f>IFERROR(TRIM(INDEX(CID_DB[Case No],$D355)),"")</f>
        <v/>
      </c>
      <c r="H355" s="5" t="str">
        <f>IFERROR(TRIM(INDEX(CID_DB[Known Contractor '#1 PN],$D355)),"")</f>
        <v/>
      </c>
      <c r="I355" s="5" t="str">
        <f>IFERROR(TRIM(INDEX(CID_DB[Known Contractor '#2 PN],$D355)),"")</f>
        <v/>
      </c>
      <c r="J355" s="5" t="str">
        <f>IFERROR(TRIM(INDEX(CID_DB[ [ NSN ] ],$D355)),"")</f>
        <v/>
      </c>
      <c r="K355" s="5" t="str">
        <f>IFERROR(TRIM(INDEX(CID_DB[Description],$D355)),"")</f>
        <v/>
      </c>
      <c r="L355" s="24" t="str">
        <f>IFERROR(TRIM(INDEX(CID_DB[Commercial Status],$D355)),"")</f>
        <v/>
      </c>
    </row>
    <row r="356" spans="2:12" x14ac:dyDescent="0.35">
      <c r="B356" s="15"/>
      <c r="D356" s="17" t="str">
        <f t="array" ref="D356">IFERROR(IF($B356&lt;&gt;"",LARGE(IF(ISNUMBER(SEARCH(TRIM(SUBSTITUTE($B356,"-","")),CID_DB[Search Key])),ROW(CID_DB[Search Key]),""),1)-1,""),"")</f>
        <v/>
      </c>
      <c r="F356" s="23" t="str">
        <f>IF($B356&lt;&gt;"",COUNTIFS(CID_DB[Search Key],"*"&amp;TRIM(SUBSTITUTE(B356,"-",""))&amp;"*"),"")</f>
        <v/>
      </c>
      <c r="G356" s="23" t="str">
        <f>IFERROR(TRIM(INDEX(CID_DB[Case No],$D356)),"")</f>
        <v/>
      </c>
      <c r="H356" s="5" t="str">
        <f>IFERROR(TRIM(INDEX(CID_DB[Known Contractor '#1 PN],$D356)),"")</f>
        <v/>
      </c>
      <c r="I356" s="5" t="str">
        <f>IFERROR(TRIM(INDEX(CID_DB[Known Contractor '#2 PN],$D356)),"")</f>
        <v/>
      </c>
      <c r="J356" s="5" t="str">
        <f>IFERROR(TRIM(INDEX(CID_DB[ [ NSN ] ],$D356)),"")</f>
        <v/>
      </c>
      <c r="K356" s="5" t="str">
        <f>IFERROR(TRIM(INDEX(CID_DB[Description],$D356)),"")</f>
        <v/>
      </c>
      <c r="L356" s="24" t="str">
        <f>IFERROR(TRIM(INDEX(CID_DB[Commercial Status],$D356)),"")</f>
        <v/>
      </c>
    </row>
    <row r="357" spans="2:12" x14ac:dyDescent="0.35">
      <c r="B357" s="15"/>
      <c r="D357" s="17" t="str">
        <f t="array" ref="D357">IFERROR(IF($B357&lt;&gt;"",LARGE(IF(ISNUMBER(SEARCH(TRIM(SUBSTITUTE($B357,"-","")),CID_DB[Search Key])),ROW(CID_DB[Search Key]),""),1)-1,""),"")</f>
        <v/>
      </c>
      <c r="F357" s="23" t="str">
        <f>IF($B357&lt;&gt;"",COUNTIFS(CID_DB[Search Key],"*"&amp;TRIM(SUBSTITUTE(B357,"-",""))&amp;"*"),"")</f>
        <v/>
      </c>
      <c r="G357" s="23" t="str">
        <f>IFERROR(TRIM(INDEX(CID_DB[Case No],$D357)),"")</f>
        <v/>
      </c>
      <c r="H357" s="5" t="str">
        <f>IFERROR(TRIM(INDEX(CID_DB[Known Contractor '#1 PN],$D357)),"")</f>
        <v/>
      </c>
      <c r="I357" s="5" t="str">
        <f>IFERROR(TRIM(INDEX(CID_DB[Known Contractor '#2 PN],$D357)),"")</f>
        <v/>
      </c>
      <c r="J357" s="5" t="str">
        <f>IFERROR(TRIM(INDEX(CID_DB[ [ NSN ] ],$D357)),"")</f>
        <v/>
      </c>
      <c r="K357" s="5" t="str">
        <f>IFERROR(TRIM(INDEX(CID_DB[Description],$D357)),"")</f>
        <v/>
      </c>
      <c r="L357" s="24" t="str">
        <f>IFERROR(TRIM(INDEX(CID_DB[Commercial Status],$D357)),"")</f>
        <v/>
      </c>
    </row>
    <row r="358" spans="2:12" x14ac:dyDescent="0.35">
      <c r="B358" s="15"/>
      <c r="D358" s="17" t="str">
        <f t="array" ref="D358">IFERROR(IF($B358&lt;&gt;"",LARGE(IF(ISNUMBER(SEARCH(TRIM(SUBSTITUTE($B358,"-","")),CID_DB[Search Key])),ROW(CID_DB[Search Key]),""),1)-1,""),"")</f>
        <v/>
      </c>
      <c r="F358" s="23" t="str">
        <f>IF($B358&lt;&gt;"",COUNTIFS(CID_DB[Search Key],"*"&amp;TRIM(SUBSTITUTE(B358,"-",""))&amp;"*"),"")</f>
        <v/>
      </c>
      <c r="G358" s="23" t="str">
        <f>IFERROR(TRIM(INDEX(CID_DB[Case No],$D358)),"")</f>
        <v/>
      </c>
      <c r="H358" s="5" t="str">
        <f>IFERROR(TRIM(INDEX(CID_DB[Known Contractor '#1 PN],$D358)),"")</f>
        <v/>
      </c>
      <c r="I358" s="5" t="str">
        <f>IFERROR(TRIM(INDEX(CID_DB[Known Contractor '#2 PN],$D358)),"")</f>
        <v/>
      </c>
      <c r="J358" s="5" t="str">
        <f>IFERROR(TRIM(INDEX(CID_DB[ [ NSN ] ],$D358)),"")</f>
        <v/>
      </c>
      <c r="K358" s="5" t="str">
        <f>IFERROR(TRIM(INDEX(CID_DB[Description],$D358)),"")</f>
        <v/>
      </c>
      <c r="L358" s="24" t="str">
        <f>IFERROR(TRIM(INDEX(CID_DB[Commercial Status],$D358)),"")</f>
        <v/>
      </c>
    </row>
    <row r="359" spans="2:12" x14ac:dyDescent="0.35">
      <c r="B359" s="15"/>
      <c r="D359" s="17" t="str">
        <f t="array" ref="D359">IFERROR(IF($B359&lt;&gt;"",LARGE(IF(ISNUMBER(SEARCH(TRIM(SUBSTITUTE($B359,"-","")),CID_DB[Search Key])),ROW(CID_DB[Search Key]),""),1)-1,""),"")</f>
        <v/>
      </c>
      <c r="F359" s="23" t="str">
        <f>IF($B359&lt;&gt;"",COUNTIFS(CID_DB[Search Key],"*"&amp;TRIM(SUBSTITUTE(B359,"-",""))&amp;"*"),"")</f>
        <v/>
      </c>
      <c r="G359" s="23" t="str">
        <f>IFERROR(TRIM(INDEX(CID_DB[Case No],$D359)),"")</f>
        <v/>
      </c>
      <c r="H359" s="5" t="str">
        <f>IFERROR(TRIM(INDEX(CID_DB[Known Contractor '#1 PN],$D359)),"")</f>
        <v/>
      </c>
      <c r="I359" s="5" t="str">
        <f>IFERROR(TRIM(INDEX(CID_DB[Known Contractor '#2 PN],$D359)),"")</f>
        <v/>
      </c>
      <c r="J359" s="5" t="str">
        <f>IFERROR(TRIM(INDEX(CID_DB[ [ NSN ] ],$D359)),"")</f>
        <v/>
      </c>
      <c r="K359" s="5" t="str">
        <f>IFERROR(TRIM(INDEX(CID_DB[Description],$D359)),"")</f>
        <v/>
      </c>
      <c r="L359" s="24" t="str">
        <f>IFERROR(TRIM(INDEX(CID_DB[Commercial Status],$D359)),"")</f>
        <v/>
      </c>
    </row>
    <row r="360" spans="2:12" x14ac:dyDescent="0.35">
      <c r="B360" s="15"/>
      <c r="D360" s="17" t="str">
        <f t="array" ref="D360">IFERROR(IF($B360&lt;&gt;"",LARGE(IF(ISNUMBER(SEARCH(TRIM(SUBSTITUTE($B360,"-","")),CID_DB[Search Key])),ROW(CID_DB[Search Key]),""),1)-1,""),"")</f>
        <v/>
      </c>
      <c r="F360" s="23" t="str">
        <f>IF($B360&lt;&gt;"",COUNTIFS(CID_DB[Search Key],"*"&amp;TRIM(SUBSTITUTE(B360,"-",""))&amp;"*"),"")</f>
        <v/>
      </c>
      <c r="G360" s="23" t="str">
        <f>IFERROR(TRIM(INDEX(CID_DB[Case No],$D360)),"")</f>
        <v/>
      </c>
      <c r="H360" s="5" t="str">
        <f>IFERROR(TRIM(INDEX(CID_DB[Known Contractor '#1 PN],$D360)),"")</f>
        <v/>
      </c>
      <c r="I360" s="5" t="str">
        <f>IFERROR(TRIM(INDEX(CID_DB[Known Contractor '#2 PN],$D360)),"")</f>
        <v/>
      </c>
      <c r="J360" s="5" t="str">
        <f>IFERROR(TRIM(INDEX(CID_DB[ [ NSN ] ],$D360)),"")</f>
        <v/>
      </c>
      <c r="K360" s="5" t="str">
        <f>IFERROR(TRIM(INDEX(CID_DB[Description],$D360)),"")</f>
        <v/>
      </c>
      <c r="L360" s="24" t="str">
        <f>IFERROR(TRIM(INDEX(CID_DB[Commercial Status],$D360)),"")</f>
        <v/>
      </c>
    </row>
    <row r="361" spans="2:12" x14ac:dyDescent="0.35">
      <c r="B361" s="15"/>
      <c r="D361" s="17" t="str">
        <f t="array" ref="D361">IFERROR(IF($B361&lt;&gt;"",LARGE(IF(ISNUMBER(SEARCH(TRIM(SUBSTITUTE($B361,"-","")),CID_DB[Search Key])),ROW(CID_DB[Search Key]),""),1)-1,""),"")</f>
        <v/>
      </c>
      <c r="F361" s="23" t="str">
        <f>IF($B361&lt;&gt;"",COUNTIFS(CID_DB[Search Key],"*"&amp;TRIM(SUBSTITUTE(B361,"-",""))&amp;"*"),"")</f>
        <v/>
      </c>
      <c r="G361" s="23" t="str">
        <f>IFERROR(TRIM(INDEX(CID_DB[Case No],$D361)),"")</f>
        <v/>
      </c>
      <c r="H361" s="5" t="str">
        <f>IFERROR(TRIM(INDEX(CID_DB[Known Contractor '#1 PN],$D361)),"")</f>
        <v/>
      </c>
      <c r="I361" s="5" t="str">
        <f>IFERROR(TRIM(INDEX(CID_DB[Known Contractor '#2 PN],$D361)),"")</f>
        <v/>
      </c>
      <c r="J361" s="5" t="str">
        <f>IFERROR(TRIM(INDEX(CID_DB[ [ NSN ] ],$D361)),"")</f>
        <v/>
      </c>
      <c r="K361" s="5" t="str">
        <f>IFERROR(TRIM(INDEX(CID_DB[Description],$D361)),"")</f>
        <v/>
      </c>
      <c r="L361" s="24" t="str">
        <f>IFERROR(TRIM(INDEX(CID_DB[Commercial Status],$D361)),"")</f>
        <v/>
      </c>
    </row>
    <row r="362" spans="2:12" x14ac:dyDescent="0.35">
      <c r="B362" s="15"/>
      <c r="D362" s="17" t="str">
        <f t="array" ref="D362">IFERROR(IF($B362&lt;&gt;"",LARGE(IF(ISNUMBER(SEARCH(TRIM(SUBSTITUTE($B362,"-","")),CID_DB[Search Key])),ROW(CID_DB[Search Key]),""),1)-1,""),"")</f>
        <v/>
      </c>
      <c r="F362" s="23" t="str">
        <f>IF($B362&lt;&gt;"",COUNTIFS(CID_DB[Search Key],"*"&amp;TRIM(SUBSTITUTE(B362,"-",""))&amp;"*"),"")</f>
        <v/>
      </c>
      <c r="G362" s="23" t="str">
        <f>IFERROR(TRIM(INDEX(CID_DB[Case No],$D362)),"")</f>
        <v/>
      </c>
      <c r="H362" s="5" t="str">
        <f>IFERROR(TRIM(INDEX(CID_DB[Known Contractor '#1 PN],$D362)),"")</f>
        <v/>
      </c>
      <c r="I362" s="5" t="str">
        <f>IFERROR(TRIM(INDEX(CID_DB[Known Contractor '#2 PN],$D362)),"")</f>
        <v/>
      </c>
      <c r="J362" s="5" t="str">
        <f>IFERROR(TRIM(INDEX(CID_DB[ [ NSN ] ],$D362)),"")</f>
        <v/>
      </c>
      <c r="K362" s="5" t="str">
        <f>IFERROR(TRIM(INDEX(CID_DB[Description],$D362)),"")</f>
        <v/>
      </c>
      <c r="L362" s="24" t="str">
        <f>IFERROR(TRIM(INDEX(CID_DB[Commercial Status],$D362)),"")</f>
        <v/>
      </c>
    </row>
    <row r="363" spans="2:12" x14ac:dyDescent="0.35">
      <c r="B363" s="15"/>
      <c r="D363" s="17" t="str">
        <f t="array" ref="D363">IFERROR(IF($B363&lt;&gt;"",LARGE(IF(ISNUMBER(SEARCH(TRIM(SUBSTITUTE($B363,"-","")),CID_DB[Search Key])),ROW(CID_DB[Search Key]),""),1)-1,""),"")</f>
        <v/>
      </c>
      <c r="F363" s="23" t="str">
        <f>IF($B363&lt;&gt;"",COUNTIFS(CID_DB[Search Key],"*"&amp;TRIM(SUBSTITUTE(B363,"-",""))&amp;"*"),"")</f>
        <v/>
      </c>
      <c r="G363" s="23" t="str">
        <f>IFERROR(TRIM(INDEX(CID_DB[Case No],$D363)),"")</f>
        <v/>
      </c>
      <c r="H363" s="5" t="str">
        <f>IFERROR(TRIM(INDEX(CID_DB[Known Contractor '#1 PN],$D363)),"")</f>
        <v/>
      </c>
      <c r="I363" s="5" t="str">
        <f>IFERROR(TRIM(INDEX(CID_DB[Known Contractor '#2 PN],$D363)),"")</f>
        <v/>
      </c>
      <c r="J363" s="5" t="str">
        <f>IFERROR(TRIM(INDEX(CID_DB[ [ NSN ] ],$D363)),"")</f>
        <v/>
      </c>
      <c r="K363" s="5" t="str">
        <f>IFERROR(TRIM(INDEX(CID_DB[Description],$D363)),"")</f>
        <v/>
      </c>
      <c r="L363" s="24" t="str">
        <f>IFERROR(TRIM(INDEX(CID_DB[Commercial Status],$D363)),"")</f>
        <v/>
      </c>
    </row>
    <row r="364" spans="2:12" x14ac:dyDescent="0.35">
      <c r="B364" s="15"/>
      <c r="D364" s="17" t="str">
        <f t="array" ref="D364">IFERROR(IF($B364&lt;&gt;"",LARGE(IF(ISNUMBER(SEARCH(TRIM(SUBSTITUTE($B364,"-","")),CID_DB[Search Key])),ROW(CID_DB[Search Key]),""),1)-1,""),"")</f>
        <v/>
      </c>
      <c r="F364" s="23" t="str">
        <f>IF($B364&lt;&gt;"",COUNTIFS(CID_DB[Search Key],"*"&amp;TRIM(SUBSTITUTE(B364,"-",""))&amp;"*"),"")</f>
        <v/>
      </c>
      <c r="G364" s="23" t="str">
        <f>IFERROR(TRIM(INDEX(CID_DB[Case No],$D364)),"")</f>
        <v/>
      </c>
      <c r="H364" s="5" t="str">
        <f>IFERROR(TRIM(INDEX(CID_DB[Known Contractor '#1 PN],$D364)),"")</f>
        <v/>
      </c>
      <c r="I364" s="5" t="str">
        <f>IFERROR(TRIM(INDEX(CID_DB[Known Contractor '#2 PN],$D364)),"")</f>
        <v/>
      </c>
      <c r="J364" s="5" t="str">
        <f>IFERROR(TRIM(INDEX(CID_DB[ [ NSN ] ],$D364)),"")</f>
        <v/>
      </c>
      <c r="K364" s="5" t="str">
        <f>IFERROR(TRIM(INDEX(CID_DB[Description],$D364)),"")</f>
        <v/>
      </c>
      <c r="L364" s="24" t="str">
        <f>IFERROR(TRIM(INDEX(CID_DB[Commercial Status],$D364)),"")</f>
        <v/>
      </c>
    </row>
    <row r="365" spans="2:12" x14ac:dyDescent="0.35">
      <c r="B365" s="15"/>
      <c r="D365" s="17" t="str">
        <f t="array" ref="D365">IFERROR(IF($B365&lt;&gt;"",LARGE(IF(ISNUMBER(SEARCH(TRIM(SUBSTITUTE($B365,"-","")),CID_DB[Search Key])),ROW(CID_DB[Search Key]),""),1)-1,""),"")</f>
        <v/>
      </c>
      <c r="F365" s="23" t="str">
        <f>IF($B365&lt;&gt;"",COUNTIFS(CID_DB[Search Key],"*"&amp;TRIM(SUBSTITUTE(B365,"-",""))&amp;"*"),"")</f>
        <v/>
      </c>
      <c r="G365" s="23" t="str">
        <f>IFERROR(TRIM(INDEX(CID_DB[Case No],$D365)),"")</f>
        <v/>
      </c>
      <c r="H365" s="5" t="str">
        <f>IFERROR(TRIM(INDEX(CID_DB[Known Contractor '#1 PN],$D365)),"")</f>
        <v/>
      </c>
      <c r="I365" s="5" t="str">
        <f>IFERROR(TRIM(INDEX(CID_DB[Known Contractor '#2 PN],$D365)),"")</f>
        <v/>
      </c>
      <c r="J365" s="5" t="str">
        <f>IFERROR(TRIM(INDEX(CID_DB[ [ NSN ] ],$D365)),"")</f>
        <v/>
      </c>
      <c r="K365" s="5" t="str">
        <f>IFERROR(TRIM(INDEX(CID_DB[Description],$D365)),"")</f>
        <v/>
      </c>
      <c r="L365" s="24" t="str">
        <f>IFERROR(TRIM(INDEX(CID_DB[Commercial Status],$D365)),"")</f>
        <v/>
      </c>
    </row>
    <row r="366" spans="2:12" x14ac:dyDescent="0.35">
      <c r="B366" s="15"/>
      <c r="D366" s="17" t="str">
        <f t="array" ref="D366">IFERROR(IF($B366&lt;&gt;"",LARGE(IF(ISNUMBER(SEARCH(TRIM(SUBSTITUTE($B366,"-","")),CID_DB[Search Key])),ROW(CID_DB[Search Key]),""),1)-1,""),"")</f>
        <v/>
      </c>
      <c r="F366" s="23" t="str">
        <f>IF($B366&lt;&gt;"",COUNTIFS(CID_DB[Search Key],"*"&amp;TRIM(SUBSTITUTE(B366,"-",""))&amp;"*"),"")</f>
        <v/>
      </c>
      <c r="G366" s="23" t="str">
        <f>IFERROR(TRIM(INDEX(CID_DB[Case No],$D366)),"")</f>
        <v/>
      </c>
      <c r="H366" s="5" t="str">
        <f>IFERROR(TRIM(INDEX(CID_DB[Known Contractor '#1 PN],$D366)),"")</f>
        <v/>
      </c>
      <c r="I366" s="5" t="str">
        <f>IFERROR(TRIM(INDEX(CID_DB[Known Contractor '#2 PN],$D366)),"")</f>
        <v/>
      </c>
      <c r="J366" s="5" t="str">
        <f>IFERROR(TRIM(INDEX(CID_DB[ [ NSN ] ],$D366)),"")</f>
        <v/>
      </c>
      <c r="K366" s="5" t="str">
        <f>IFERROR(TRIM(INDEX(CID_DB[Description],$D366)),"")</f>
        <v/>
      </c>
      <c r="L366" s="24" t="str">
        <f>IFERROR(TRIM(INDEX(CID_DB[Commercial Status],$D366)),"")</f>
        <v/>
      </c>
    </row>
    <row r="367" spans="2:12" x14ac:dyDescent="0.35">
      <c r="B367" s="15"/>
      <c r="D367" s="17" t="str">
        <f t="array" ref="D367">IFERROR(IF($B367&lt;&gt;"",LARGE(IF(ISNUMBER(SEARCH(TRIM(SUBSTITUTE($B367,"-","")),CID_DB[Search Key])),ROW(CID_DB[Search Key]),""),1)-1,""),"")</f>
        <v/>
      </c>
      <c r="F367" s="23" t="str">
        <f>IF($B367&lt;&gt;"",COUNTIFS(CID_DB[Search Key],"*"&amp;TRIM(SUBSTITUTE(B367,"-",""))&amp;"*"),"")</f>
        <v/>
      </c>
      <c r="G367" s="23" t="str">
        <f>IFERROR(TRIM(INDEX(CID_DB[Case No],$D367)),"")</f>
        <v/>
      </c>
      <c r="H367" s="5" t="str">
        <f>IFERROR(TRIM(INDEX(CID_DB[Known Contractor '#1 PN],$D367)),"")</f>
        <v/>
      </c>
      <c r="I367" s="5" t="str">
        <f>IFERROR(TRIM(INDEX(CID_DB[Known Contractor '#2 PN],$D367)),"")</f>
        <v/>
      </c>
      <c r="J367" s="5" t="str">
        <f>IFERROR(TRIM(INDEX(CID_DB[ [ NSN ] ],$D367)),"")</f>
        <v/>
      </c>
      <c r="K367" s="5" t="str">
        <f>IFERROR(TRIM(INDEX(CID_DB[Description],$D367)),"")</f>
        <v/>
      </c>
      <c r="L367" s="24" t="str">
        <f>IFERROR(TRIM(INDEX(CID_DB[Commercial Status],$D367)),"")</f>
        <v/>
      </c>
    </row>
    <row r="368" spans="2:12" x14ac:dyDescent="0.35">
      <c r="B368" s="15"/>
      <c r="D368" s="17" t="str">
        <f t="array" ref="D368">IFERROR(IF($B368&lt;&gt;"",LARGE(IF(ISNUMBER(SEARCH(TRIM(SUBSTITUTE($B368,"-","")),CID_DB[Search Key])),ROW(CID_DB[Search Key]),""),1)-1,""),"")</f>
        <v/>
      </c>
      <c r="F368" s="23" t="str">
        <f>IF($B368&lt;&gt;"",COUNTIFS(CID_DB[Search Key],"*"&amp;TRIM(SUBSTITUTE(B368,"-",""))&amp;"*"),"")</f>
        <v/>
      </c>
      <c r="G368" s="23" t="str">
        <f>IFERROR(TRIM(INDEX(CID_DB[Case No],$D368)),"")</f>
        <v/>
      </c>
      <c r="H368" s="5" t="str">
        <f>IFERROR(TRIM(INDEX(CID_DB[Known Contractor '#1 PN],$D368)),"")</f>
        <v/>
      </c>
      <c r="I368" s="5" t="str">
        <f>IFERROR(TRIM(INDEX(CID_DB[Known Contractor '#2 PN],$D368)),"")</f>
        <v/>
      </c>
      <c r="J368" s="5" t="str">
        <f>IFERROR(TRIM(INDEX(CID_DB[ [ NSN ] ],$D368)),"")</f>
        <v/>
      </c>
      <c r="K368" s="5" t="str">
        <f>IFERROR(TRIM(INDEX(CID_DB[Description],$D368)),"")</f>
        <v/>
      </c>
      <c r="L368" s="24" t="str">
        <f>IFERROR(TRIM(INDEX(CID_DB[Commercial Status],$D368)),"")</f>
        <v/>
      </c>
    </row>
    <row r="369" spans="2:12" x14ac:dyDescent="0.35">
      <c r="B369" s="15"/>
      <c r="D369" s="17" t="str">
        <f t="array" ref="D369">IFERROR(IF($B369&lt;&gt;"",LARGE(IF(ISNUMBER(SEARCH(TRIM(SUBSTITUTE($B369,"-","")),CID_DB[Search Key])),ROW(CID_DB[Search Key]),""),1)-1,""),"")</f>
        <v/>
      </c>
      <c r="F369" s="23" t="str">
        <f>IF($B369&lt;&gt;"",COUNTIFS(CID_DB[Search Key],"*"&amp;TRIM(SUBSTITUTE(B369,"-",""))&amp;"*"),"")</f>
        <v/>
      </c>
      <c r="G369" s="23" t="str">
        <f>IFERROR(TRIM(INDEX(CID_DB[Case No],$D369)),"")</f>
        <v/>
      </c>
      <c r="H369" s="5" t="str">
        <f>IFERROR(TRIM(INDEX(CID_DB[Known Contractor '#1 PN],$D369)),"")</f>
        <v/>
      </c>
      <c r="I369" s="5" t="str">
        <f>IFERROR(TRIM(INDEX(CID_DB[Known Contractor '#2 PN],$D369)),"")</f>
        <v/>
      </c>
      <c r="J369" s="5" t="str">
        <f>IFERROR(TRIM(INDEX(CID_DB[ [ NSN ] ],$D369)),"")</f>
        <v/>
      </c>
      <c r="K369" s="5" t="str">
        <f>IFERROR(TRIM(INDEX(CID_DB[Description],$D369)),"")</f>
        <v/>
      </c>
      <c r="L369" s="24" t="str">
        <f>IFERROR(TRIM(INDEX(CID_DB[Commercial Status],$D369)),"")</f>
        <v/>
      </c>
    </row>
    <row r="370" spans="2:12" x14ac:dyDescent="0.35">
      <c r="B370" s="15"/>
      <c r="D370" s="17" t="str">
        <f t="array" ref="D370">IFERROR(IF($B370&lt;&gt;"",LARGE(IF(ISNUMBER(SEARCH(TRIM(SUBSTITUTE($B370,"-","")),CID_DB[Search Key])),ROW(CID_DB[Search Key]),""),1)-1,""),"")</f>
        <v/>
      </c>
      <c r="F370" s="23" t="str">
        <f>IF($B370&lt;&gt;"",COUNTIFS(CID_DB[Search Key],"*"&amp;TRIM(SUBSTITUTE(B370,"-",""))&amp;"*"),"")</f>
        <v/>
      </c>
      <c r="G370" s="23" t="str">
        <f>IFERROR(TRIM(INDEX(CID_DB[Case No],$D370)),"")</f>
        <v/>
      </c>
      <c r="H370" s="5" t="str">
        <f>IFERROR(TRIM(INDEX(CID_DB[Known Contractor '#1 PN],$D370)),"")</f>
        <v/>
      </c>
      <c r="I370" s="5" t="str">
        <f>IFERROR(TRIM(INDEX(CID_DB[Known Contractor '#2 PN],$D370)),"")</f>
        <v/>
      </c>
      <c r="J370" s="5" t="str">
        <f>IFERROR(TRIM(INDEX(CID_DB[ [ NSN ] ],$D370)),"")</f>
        <v/>
      </c>
      <c r="K370" s="5" t="str">
        <f>IFERROR(TRIM(INDEX(CID_DB[Description],$D370)),"")</f>
        <v/>
      </c>
      <c r="L370" s="24" t="str">
        <f>IFERROR(TRIM(INDEX(CID_DB[Commercial Status],$D370)),"")</f>
        <v/>
      </c>
    </row>
    <row r="371" spans="2:12" x14ac:dyDescent="0.35">
      <c r="B371" s="15"/>
      <c r="D371" s="17" t="str">
        <f t="array" ref="D371">IFERROR(IF($B371&lt;&gt;"",LARGE(IF(ISNUMBER(SEARCH(TRIM(SUBSTITUTE($B371,"-","")),CID_DB[Search Key])),ROW(CID_DB[Search Key]),""),1)-1,""),"")</f>
        <v/>
      </c>
      <c r="F371" s="23" t="str">
        <f>IF($B371&lt;&gt;"",COUNTIFS(CID_DB[Search Key],"*"&amp;TRIM(SUBSTITUTE(B371,"-",""))&amp;"*"),"")</f>
        <v/>
      </c>
      <c r="G371" s="23" t="str">
        <f>IFERROR(TRIM(INDEX(CID_DB[Case No],$D371)),"")</f>
        <v/>
      </c>
      <c r="H371" s="5" t="str">
        <f>IFERROR(TRIM(INDEX(CID_DB[Known Contractor '#1 PN],$D371)),"")</f>
        <v/>
      </c>
      <c r="I371" s="5" t="str">
        <f>IFERROR(TRIM(INDEX(CID_DB[Known Contractor '#2 PN],$D371)),"")</f>
        <v/>
      </c>
      <c r="J371" s="5" t="str">
        <f>IFERROR(TRIM(INDEX(CID_DB[ [ NSN ] ],$D371)),"")</f>
        <v/>
      </c>
      <c r="K371" s="5" t="str">
        <f>IFERROR(TRIM(INDEX(CID_DB[Description],$D371)),"")</f>
        <v/>
      </c>
      <c r="L371" s="24" t="str">
        <f>IFERROR(TRIM(INDEX(CID_DB[Commercial Status],$D371)),"")</f>
        <v/>
      </c>
    </row>
    <row r="372" spans="2:12" x14ac:dyDescent="0.35">
      <c r="B372" s="15"/>
      <c r="D372" s="17" t="str">
        <f t="array" ref="D372">IFERROR(IF($B372&lt;&gt;"",LARGE(IF(ISNUMBER(SEARCH(TRIM(SUBSTITUTE($B372,"-","")),CID_DB[Search Key])),ROW(CID_DB[Search Key]),""),1)-1,""),"")</f>
        <v/>
      </c>
      <c r="F372" s="23" t="str">
        <f>IF($B372&lt;&gt;"",COUNTIFS(CID_DB[Search Key],"*"&amp;TRIM(SUBSTITUTE(B372,"-",""))&amp;"*"),"")</f>
        <v/>
      </c>
      <c r="G372" s="23" t="str">
        <f>IFERROR(TRIM(INDEX(CID_DB[Case No],$D372)),"")</f>
        <v/>
      </c>
      <c r="H372" s="5" t="str">
        <f>IFERROR(TRIM(INDEX(CID_DB[Known Contractor '#1 PN],$D372)),"")</f>
        <v/>
      </c>
      <c r="I372" s="5" t="str">
        <f>IFERROR(TRIM(INDEX(CID_DB[Known Contractor '#2 PN],$D372)),"")</f>
        <v/>
      </c>
      <c r="J372" s="5" t="str">
        <f>IFERROR(TRIM(INDEX(CID_DB[ [ NSN ] ],$D372)),"")</f>
        <v/>
      </c>
      <c r="K372" s="5" t="str">
        <f>IFERROR(TRIM(INDEX(CID_DB[Description],$D372)),"")</f>
        <v/>
      </c>
      <c r="L372" s="24" t="str">
        <f>IFERROR(TRIM(INDEX(CID_DB[Commercial Status],$D372)),"")</f>
        <v/>
      </c>
    </row>
    <row r="373" spans="2:12" x14ac:dyDescent="0.35">
      <c r="B373" s="15"/>
      <c r="D373" s="17" t="str">
        <f t="array" ref="D373">IFERROR(IF($B373&lt;&gt;"",LARGE(IF(ISNUMBER(SEARCH(TRIM(SUBSTITUTE($B373,"-","")),CID_DB[Search Key])),ROW(CID_DB[Search Key]),""),1)-1,""),"")</f>
        <v/>
      </c>
      <c r="F373" s="23" t="str">
        <f>IF($B373&lt;&gt;"",COUNTIFS(CID_DB[Search Key],"*"&amp;TRIM(SUBSTITUTE(B373,"-",""))&amp;"*"),"")</f>
        <v/>
      </c>
      <c r="G373" s="23" t="str">
        <f>IFERROR(TRIM(INDEX(CID_DB[Case No],$D373)),"")</f>
        <v/>
      </c>
      <c r="H373" s="5" t="str">
        <f>IFERROR(TRIM(INDEX(CID_DB[Known Contractor '#1 PN],$D373)),"")</f>
        <v/>
      </c>
      <c r="I373" s="5" t="str">
        <f>IFERROR(TRIM(INDEX(CID_DB[Known Contractor '#2 PN],$D373)),"")</f>
        <v/>
      </c>
      <c r="J373" s="5" t="str">
        <f>IFERROR(TRIM(INDEX(CID_DB[ [ NSN ] ],$D373)),"")</f>
        <v/>
      </c>
      <c r="K373" s="5" t="str">
        <f>IFERROR(TRIM(INDEX(CID_DB[Description],$D373)),"")</f>
        <v/>
      </c>
      <c r="L373" s="24" t="str">
        <f>IFERROR(TRIM(INDEX(CID_DB[Commercial Status],$D373)),"")</f>
        <v/>
      </c>
    </row>
    <row r="374" spans="2:12" x14ac:dyDescent="0.35">
      <c r="B374" s="15"/>
      <c r="D374" s="17" t="str">
        <f t="array" ref="D374">IFERROR(IF($B374&lt;&gt;"",LARGE(IF(ISNUMBER(SEARCH(TRIM(SUBSTITUTE($B374,"-","")),CID_DB[Search Key])),ROW(CID_DB[Search Key]),""),1)-1,""),"")</f>
        <v/>
      </c>
      <c r="F374" s="23" t="str">
        <f>IF($B374&lt;&gt;"",COUNTIFS(CID_DB[Search Key],"*"&amp;TRIM(SUBSTITUTE(B374,"-",""))&amp;"*"),"")</f>
        <v/>
      </c>
      <c r="G374" s="23" t="str">
        <f>IFERROR(TRIM(INDEX(CID_DB[Case No],$D374)),"")</f>
        <v/>
      </c>
      <c r="H374" s="5" t="str">
        <f>IFERROR(TRIM(INDEX(CID_DB[Known Contractor '#1 PN],$D374)),"")</f>
        <v/>
      </c>
      <c r="I374" s="5" t="str">
        <f>IFERROR(TRIM(INDEX(CID_DB[Known Contractor '#2 PN],$D374)),"")</f>
        <v/>
      </c>
      <c r="J374" s="5" t="str">
        <f>IFERROR(TRIM(INDEX(CID_DB[ [ NSN ] ],$D374)),"")</f>
        <v/>
      </c>
      <c r="K374" s="5" t="str">
        <f>IFERROR(TRIM(INDEX(CID_DB[Description],$D374)),"")</f>
        <v/>
      </c>
      <c r="L374" s="24" t="str">
        <f>IFERROR(TRIM(INDEX(CID_DB[Commercial Status],$D374)),"")</f>
        <v/>
      </c>
    </row>
    <row r="375" spans="2:12" x14ac:dyDescent="0.35">
      <c r="B375" s="15"/>
      <c r="D375" s="17" t="str">
        <f t="array" ref="D375">IFERROR(IF($B375&lt;&gt;"",LARGE(IF(ISNUMBER(SEARCH(TRIM(SUBSTITUTE($B375,"-","")),CID_DB[Search Key])),ROW(CID_DB[Search Key]),""),1)-1,""),"")</f>
        <v/>
      </c>
      <c r="F375" s="23" t="str">
        <f>IF($B375&lt;&gt;"",COUNTIFS(CID_DB[Search Key],"*"&amp;TRIM(SUBSTITUTE(B375,"-",""))&amp;"*"),"")</f>
        <v/>
      </c>
      <c r="G375" s="23" t="str">
        <f>IFERROR(TRIM(INDEX(CID_DB[Case No],$D375)),"")</f>
        <v/>
      </c>
      <c r="H375" s="5" t="str">
        <f>IFERROR(TRIM(INDEX(CID_DB[Known Contractor '#1 PN],$D375)),"")</f>
        <v/>
      </c>
      <c r="I375" s="5" t="str">
        <f>IFERROR(TRIM(INDEX(CID_DB[Known Contractor '#2 PN],$D375)),"")</f>
        <v/>
      </c>
      <c r="J375" s="5" t="str">
        <f>IFERROR(TRIM(INDEX(CID_DB[ [ NSN ] ],$D375)),"")</f>
        <v/>
      </c>
      <c r="K375" s="5" t="str">
        <f>IFERROR(TRIM(INDEX(CID_DB[Description],$D375)),"")</f>
        <v/>
      </c>
      <c r="L375" s="24" t="str">
        <f>IFERROR(TRIM(INDEX(CID_DB[Commercial Status],$D375)),"")</f>
        <v/>
      </c>
    </row>
    <row r="376" spans="2:12" x14ac:dyDescent="0.35">
      <c r="B376" s="15"/>
      <c r="D376" s="17" t="str">
        <f t="array" ref="D376">IFERROR(IF($B376&lt;&gt;"",LARGE(IF(ISNUMBER(SEARCH(TRIM(SUBSTITUTE($B376,"-","")),CID_DB[Search Key])),ROW(CID_DB[Search Key]),""),1)-1,""),"")</f>
        <v/>
      </c>
      <c r="F376" s="23" t="str">
        <f>IF($B376&lt;&gt;"",COUNTIFS(CID_DB[Search Key],"*"&amp;TRIM(SUBSTITUTE(B376,"-",""))&amp;"*"),"")</f>
        <v/>
      </c>
      <c r="G376" s="23" t="str">
        <f>IFERROR(TRIM(INDEX(CID_DB[Case No],$D376)),"")</f>
        <v/>
      </c>
      <c r="H376" s="5" t="str">
        <f>IFERROR(TRIM(INDEX(CID_DB[Known Contractor '#1 PN],$D376)),"")</f>
        <v/>
      </c>
      <c r="I376" s="5" t="str">
        <f>IFERROR(TRIM(INDEX(CID_DB[Known Contractor '#2 PN],$D376)),"")</f>
        <v/>
      </c>
      <c r="J376" s="5" t="str">
        <f>IFERROR(TRIM(INDEX(CID_DB[ [ NSN ] ],$D376)),"")</f>
        <v/>
      </c>
      <c r="K376" s="5" t="str">
        <f>IFERROR(TRIM(INDEX(CID_DB[Description],$D376)),"")</f>
        <v/>
      </c>
      <c r="L376" s="24" t="str">
        <f>IFERROR(TRIM(INDEX(CID_DB[Commercial Status],$D376)),"")</f>
        <v/>
      </c>
    </row>
    <row r="377" spans="2:12" x14ac:dyDescent="0.35">
      <c r="B377" s="15"/>
      <c r="D377" s="17" t="str">
        <f t="array" ref="D377">IFERROR(IF($B377&lt;&gt;"",LARGE(IF(ISNUMBER(SEARCH(TRIM(SUBSTITUTE($B377,"-","")),CID_DB[Search Key])),ROW(CID_DB[Search Key]),""),1)-1,""),"")</f>
        <v/>
      </c>
      <c r="F377" s="23" t="str">
        <f>IF($B377&lt;&gt;"",COUNTIFS(CID_DB[Search Key],"*"&amp;TRIM(SUBSTITUTE(B377,"-",""))&amp;"*"),"")</f>
        <v/>
      </c>
      <c r="G377" s="23" t="str">
        <f>IFERROR(TRIM(INDEX(CID_DB[Case No],$D377)),"")</f>
        <v/>
      </c>
      <c r="H377" s="5" t="str">
        <f>IFERROR(TRIM(INDEX(CID_DB[Known Contractor '#1 PN],$D377)),"")</f>
        <v/>
      </c>
      <c r="I377" s="5" t="str">
        <f>IFERROR(TRIM(INDEX(CID_DB[Known Contractor '#2 PN],$D377)),"")</f>
        <v/>
      </c>
      <c r="J377" s="5" t="str">
        <f>IFERROR(TRIM(INDEX(CID_DB[ [ NSN ] ],$D377)),"")</f>
        <v/>
      </c>
      <c r="K377" s="5" t="str">
        <f>IFERROR(TRIM(INDEX(CID_DB[Description],$D377)),"")</f>
        <v/>
      </c>
      <c r="L377" s="24" t="str">
        <f>IFERROR(TRIM(INDEX(CID_DB[Commercial Status],$D377)),"")</f>
        <v/>
      </c>
    </row>
    <row r="378" spans="2:12" x14ac:dyDescent="0.35">
      <c r="B378" s="15"/>
      <c r="D378" s="17" t="str">
        <f t="array" ref="D378">IFERROR(IF($B378&lt;&gt;"",LARGE(IF(ISNUMBER(SEARCH(TRIM(SUBSTITUTE($B378,"-","")),CID_DB[Search Key])),ROW(CID_DB[Search Key]),""),1)-1,""),"")</f>
        <v/>
      </c>
      <c r="F378" s="23" t="str">
        <f>IF($B378&lt;&gt;"",COUNTIFS(CID_DB[Search Key],"*"&amp;TRIM(SUBSTITUTE(B378,"-",""))&amp;"*"),"")</f>
        <v/>
      </c>
      <c r="G378" s="23" t="str">
        <f>IFERROR(TRIM(INDEX(CID_DB[Case No],$D378)),"")</f>
        <v/>
      </c>
      <c r="H378" s="5" t="str">
        <f>IFERROR(TRIM(INDEX(CID_DB[Known Contractor '#1 PN],$D378)),"")</f>
        <v/>
      </c>
      <c r="I378" s="5" t="str">
        <f>IFERROR(TRIM(INDEX(CID_DB[Known Contractor '#2 PN],$D378)),"")</f>
        <v/>
      </c>
      <c r="J378" s="5" t="str">
        <f>IFERROR(TRIM(INDEX(CID_DB[ [ NSN ] ],$D378)),"")</f>
        <v/>
      </c>
      <c r="K378" s="5" t="str">
        <f>IFERROR(TRIM(INDEX(CID_DB[Description],$D378)),"")</f>
        <v/>
      </c>
      <c r="L378" s="24" t="str">
        <f>IFERROR(TRIM(INDEX(CID_DB[Commercial Status],$D378)),"")</f>
        <v/>
      </c>
    </row>
    <row r="379" spans="2:12" x14ac:dyDescent="0.35">
      <c r="B379" s="15"/>
      <c r="D379" s="17" t="str">
        <f t="array" ref="D379">IFERROR(IF($B379&lt;&gt;"",LARGE(IF(ISNUMBER(SEARCH(TRIM(SUBSTITUTE($B379,"-","")),CID_DB[Search Key])),ROW(CID_DB[Search Key]),""),1)-1,""),"")</f>
        <v/>
      </c>
      <c r="F379" s="23" t="str">
        <f>IF($B379&lt;&gt;"",COUNTIFS(CID_DB[Search Key],"*"&amp;TRIM(SUBSTITUTE(B379,"-",""))&amp;"*"),"")</f>
        <v/>
      </c>
      <c r="G379" s="23" t="str">
        <f>IFERROR(TRIM(INDEX(CID_DB[Case No],$D379)),"")</f>
        <v/>
      </c>
      <c r="H379" s="5" t="str">
        <f>IFERROR(TRIM(INDEX(CID_DB[Known Contractor '#1 PN],$D379)),"")</f>
        <v/>
      </c>
      <c r="I379" s="5" t="str">
        <f>IFERROR(TRIM(INDEX(CID_DB[Known Contractor '#2 PN],$D379)),"")</f>
        <v/>
      </c>
      <c r="J379" s="5" t="str">
        <f>IFERROR(TRIM(INDEX(CID_DB[ [ NSN ] ],$D379)),"")</f>
        <v/>
      </c>
      <c r="K379" s="5" t="str">
        <f>IFERROR(TRIM(INDEX(CID_DB[Description],$D379)),"")</f>
        <v/>
      </c>
      <c r="L379" s="24" t="str">
        <f>IFERROR(TRIM(INDEX(CID_DB[Commercial Status],$D379)),"")</f>
        <v/>
      </c>
    </row>
    <row r="380" spans="2:12" x14ac:dyDescent="0.35">
      <c r="B380" s="15"/>
      <c r="D380" s="17" t="str">
        <f t="array" ref="D380">IFERROR(IF($B380&lt;&gt;"",LARGE(IF(ISNUMBER(SEARCH(TRIM(SUBSTITUTE($B380,"-","")),CID_DB[Search Key])),ROW(CID_DB[Search Key]),""),1)-1,""),"")</f>
        <v/>
      </c>
      <c r="F380" s="23" t="str">
        <f>IF($B380&lt;&gt;"",COUNTIFS(CID_DB[Search Key],"*"&amp;TRIM(SUBSTITUTE(B380,"-",""))&amp;"*"),"")</f>
        <v/>
      </c>
      <c r="G380" s="23" t="str">
        <f>IFERROR(TRIM(INDEX(CID_DB[Case No],$D380)),"")</f>
        <v/>
      </c>
      <c r="H380" s="5" t="str">
        <f>IFERROR(TRIM(INDEX(CID_DB[Known Contractor '#1 PN],$D380)),"")</f>
        <v/>
      </c>
      <c r="I380" s="5" t="str">
        <f>IFERROR(TRIM(INDEX(CID_DB[Known Contractor '#2 PN],$D380)),"")</f>
        <v/>
      </c>
      <c r="J380" s="5" t="str">
        <f>IFERROR(TRIM(INDEX(CID_DB[ [ NSN ] ],$D380)),"")</f>
        <v/>
      </c>
      <c r="K380" s="5" t="str">
        <f>IFERROR(TRIM(INDEX(CID_DB[Description],$D380)),"")</f>
        <v/>
      </c>
      <c r="L380" s="24" t="str">
        <f>IFERROR(TRIM(INDEX(CID_DB[Commercial Status],$D380)),"")</f>
        <v/>
      </c>
    </row>
    <row r="381" spans="2:12" x14ac:dyDescent="0.35">
      <c r="B381" s="15"/>
      <c r="D381" s="17" t="str">
        <f t="array" ref="D381">IFERROR(IF($B381&lt;&gt;"",LARGE(IF(ISNUMBER(SEARCH(TRIM(SUBSTITUTE($B381,"-","")),CID_DB[Search Key])),ROW(CID_DB[Search Key]),""),1)-1,""),"")</f>
        <v/>
      </c>
      <c r="F381" s="23" t="str">
        <f>IF($B381&lt;&gt;"",COUNTIFS(CID_DB[Search Key],"*"&amp;TRIM(SUBSTITUTE(B381,"-",""))&amp;"*"),"")</f>
        <v/>
      </c>
      <c r="G381" s="23" t="str">
        <f>IFERROR(TRIM(INDEX(CID_DB[Case No],$D381)),"")</f>
        <v/>
      </c>
      <c r="H381" s="5" t="str">
        <f>IFERROR(TRIM(INDEX(CID_DB[Known Contractor '#1 PN],$D381)),"")</f>
        <v/>
      </c>
      <c r="I381" s="5" t="str">
        <f>IFERROR(TRIM(INDEX(CID_DB[Known Contractor '#2 PN],$D381)),"")</f>
        <v/>
      </c>
      <c r="J381" s="5" t="str">
        <f>IFERROR(TRIM(INDEX(CID_DB[ [ NSN ] ],$D381)),"")</f>
        <v/>
      </c>
      <c r="K381" s="5" t="str">
        <f>IFERROR(TRIM(INDEX(CID_DB[Description],$D381)),"")</f>
        <v/>
      </c>
      <c r="L381" s="24" t="str">
        <f>IFERROR(TRIM(INDEX(CID_DB[Commercial Status],$D381)),"")</f>
        <v/>
      </c>
    </row>
    <row r="382" spans="2:12" x14ac:dyDescent="0.35">
      <c r="B382" s="15"/>
      <c r="D382" s="17" t="str">
        <f t="array" ref="D382">IFERROR(IF($B382&lt;&gt;"",LARGE(IF(ISNUMBER(SEARCH(TRIM(SUBSTITUTE($B382,"-","")),CID_DB[Search Key])),ROW(CID_DB[Search Key]),""),1)-1,""),"")</f>
        <v/>
      </c>
      <c r="F382" s="23" t="str">
        <f>IF($B382&lt;&gt;"",COUNTIFS(CID_DB[Search Key],"*"&amp;TRIM(SUBSTITUTE(B382,"-",""))&amp;"*"),"")</f>
        <v/>
      </c>
      <c r="G382" s="23" t="str">
        <f>IFERROR(TRIM(INDEX(CID_DB[Case No],$D382)),"")</f>
        <v/>
      </c>
      <c r="H382" s="5" t="str">
        <f>IFERROR(TRIM(INDEX(CID_DB[Known Contractor '#1 PN],$D382)),"")</f>
        <v/>
      </c>
      <c r="I382" s="5" t="str">
        <f>IFERROR(TRIM(INDEX(CID_DB[Known Contractor '#2 PN],$D382)),"")</f>
        <v/>
      </c>
      <c r="J382" s="5" t="str">
        <f>IFERROR(TRIM(INDEX(CID_DB[ [ NSN ] ],$D382)),"")</f>
        <v/>
      </c>
      <c r="K382" s="5" t="str">
        <f>IFERROR(TRIM(INDEX(CID_DB[Description],$D382)),"")</f>
        <v/>
      </c>
      <c r="L382" s="24" t="str">
        <f>IFERROR(TRIM(INDEX(CID_DB[Commercial Status],$D382)),"")</f>
        <v/>
      </c>
    </row>
    <row r="383" spans="2:12" x14ac:dyDescent="0.35">
      <c r="B383" s="15"/>
      <c r="D383" s="17" t="str">
        <f t="array" ref="D383">IFERROR(IF($B383&lt;&gt;"",LARGE(IF(ISNUMBER(SEARCH(TRIM(SUBSTITUTE($B383,"-","")),CID_DB[Search Key])),ROW(CID_DB[Search Key]),""),1)-1,""),"")</f>
        <v/>
      </c>
      <c r="F383" s="23" t="str">
        <f>IF($B383&lt;&gt;"",COUNTIFS(CID_DB[Search Key],"*"&amp;TRIM(SUBSTITUTE(B383,"-",""))&amp;"*"),"")</f>
        <v/>
      </c>
      <c r="G383" s="23" t="str">
        <f>IFERROR(TRIM(INDEX(CID_DB[Case No],$D383)),"")</f>
        <v/>
      </c>
      <c r="H383" s="5" t="str">
        <f>IFERROR(TRIM(INDEX(CID_DB[Known Contractor '#1 PN],$D383)),"")</f>
        <v/>
      </c>
      <c r="I383" s="5" t="str">
        <f>IFERROR(TRIM(INDEX(CID_DB[Known Contractor '#2 PN],$D383)),"")</f>
        <v/>
      </c>
      <c r="J383" s="5" t="str">
        <f>IFERROR(TRIM(INDEX(CID_DB[ [ NSN ] ],$D383)),"")</f>
        <v/>
      </c>
      <c r="K383" s="5" t="str">
        <f>IFERROR(TRIM(INDEX(CID_DB[Description],$D383)),"")</f>
        <v/>
      </c>
      <c r="L383" s="24" t="str">
        <f>IFERROR(TRIM(INDEX(CID_DB[Commercial Status],$D383)),"")</f>
        <v/>
      </c>
    </row>
    <row r="384" spans="2:12" x14ac:dyDescent="0.35">
      <c r="B384" s="15"/>
      <c r="D384" s="17" t="str">
        <f t="array" ref="D384">IFERROR(IF($B384&lt;&gt;"",LARGE(IF(ISNUMBER(SEARCH(TRIM(SUBSTITUTE($B384,"-","")),CID_DB[Search Key])),ROW(CID_DB[Search Key]),""),1)-1,""),"")</f>
        <v/>
      </c>
      <c r="F384" s="23" t="str">
        <f>IF($B384&lt;&gt;"",COUNTIFS(CID_DB[Search Key],"*"&amp;TRIM(SUBSTITUTE(B384,"-",""))&amp;"*"),"")</f>
        <v/>
      </c>
      <c r="G384" s="23" t="str">
        <f>IFERROR(TRIM(INDEX(CID_DB[Case No],$D384)),"")</f>
        <v/>
      </c>
      <c r="H384" s="5" t="str">
        <f>IFERROR(TRIM(INDEX(CID_DB[Known Contractor '#1 PN],$D384)),"")</f>
        <v/>
      </c>
      <c r="I384" s="5" t="str">
        <f>IFERROR(TRIM(INDEX(CID_DB[Known Contractor '#2 PN],$D384)),"")</f>
        <v/>
      </c>
      <c r="J384" s="5" t="str">
        <f>IFERROR(TRIM(INDEX(CID_DB[ [ NSN ] ],$D384)),"")</f>
        <v/>
      </c>
      <c r="K384" s="5" t="str">
        <f>IFERROR(TRIM(INDEX(CID_DB[Description],$D384)),"")</f>
        <v/>
      </c>
      <c r="L384" s="24" t="str">
        <f>IFERROR(TRIM(INDEX(CID_DB[Commercial Status],$D384)),"")</f>
        <v/>
      </c>
    </row>
    <row r="385" spans="2:12" x14ac:dyDescent="0.35">
      <c r="B385" s="15"/>
      <c r="D385" s="17" t="str">
        <f t="array" ref="D385">IFERROR(IF($B385&lt;&gt;"",LARGE(IF(ISNUMBER(SEARCH(TRIM(SUBSTITUTE($B385,"-","")),CID_DB[Search Key])),ROW(CID_DB[Search Key]),""),1)-1,""),"")</f>
        <v/>
      </c>
      <c r="F385" s="23" t="str">
        <f>IF($B385&lt;&gt;"",COUNTIFS(CID_DB[Search Key],"*"&amp;TRIM(SUBSTITUTE(B385,"-",""))&amp;"*"),"")</f>
        <v/>
      </c>
      <c r="G385" s="23" t="str">
        <f>IFERROR(TRIM(INDEX(CID_DB[Case No],$D385)),"")</f>
        <v/>
      </c>
      <c r="H385" s="5" t="str">
        <f>IFERROR(TRIM(INDEX(CID_DB[Known Contractor '#1 PN],$D385)),"")</f>
        <v/>
      </c>
      <c r="I385" s="5" t="str">
        <f>IFERROR(TRIM(INDEX(CID_DB[Known Contractor '#2 PN],$D385)),"")</f>
        <v/>
      </c>
      <c r="J385" s="5" t="str">
        <f>IFERROR(TRIM(INDEX(CID_DB[ [ NSN ] ],$D385)),"")</f>
        <v/>
      </c>
      <c r="K385" s="5" t="str">
        <f>IFERROR(TRIM(INDEX(CID_DB[Description],$D385)),"")</f>
        <v/>
      </c>
      <c r="L385" s="24" t="str">
        <f>IFERROR(TRIM(INDEX(CID_DB[Commercial Status],$D385)),"")</f>
        <v/>
      </c>
    </row>
    <row r="386" spans="2:12" x14ac:dyDescent="0.35">
      <c r="B386" s="15"/>
      <c r="D386" s="17" t="str">
        <f t="array" ref="D386">IFERROR(IF($B386&lt;&gt;"",LARGE(IF(ISNUMBER(SEARCH(TRIM(SUBSTITUTE($B386,"-","")),CID_DB[Search Key])),ROW(CID_DB[Search Key]),""),1)-1,""),"")</f>
        <v/>
      </c>
      <c r="F386" s="23" t="str">
        <f>IF($B386&lt;&gt;"",COUNTIFS(CID_DB[Search Key],"*"&amp;TRIM(SUBSTITUTE(B386,"-",""))&amp;"*"),"")</f>
        <v/>
      </c>
      <c r="G386" s="23" t="str">
        <f>IFERROR(TRIM(INDEX(CID_DB[Case No],$D386)),"")</f>
        <v/>
      </c>
      <c r="H386" s="5" t="str">
        <f>IFERROR(TRIM(INDEX(CID_DB[Known Contractor '#1 PN],$D386)),"")</f>
        <v/>
      </c>
      <c r="I386" s="5" t="str">
        <f>IFERROR(TRIM(INDEX(CID_DB[Known Contractor '#2 PN],$D386)),"")</f>
        <v/>
      </c>
      <c r="J386" s="5" t="str">
        <f>IFERROR(TRIM(INDEX(CID_DB[ [ NSN ] ],$D386)),"")</f>
        <v/>
      </c>
      <c r="K386" s="5" t="str">
        <f>IFERROR(TRIM(INDEX(CID_DB[Description],$D386)),"")</f>
        <v/>
      </c>
      <c r="L386" s="24" t="str">
        <f>IFERROR(TRIM(INDEX(CID_DB[Commercial Status],$D386)),"")</f>
        <v/>
      </c>
    </row>
    <row r="387" spans="2:12" x14ac:dyDescent="0.35">
      <c r="B387" s="15"/>
      <c r="D387" s="17" t="str">
        <f t="array" ref="D387">IFERROR(IF($B387&lt;&gt;"",LARGE(IF(ISNUMBER(SEARCH(TRIM(SUBSTITUTE($B387,"-","")),CID_DB[Search Key])),ROW(CID_DB[Search Key]),""),1)-1,""),"")</f>
        <v/>
      </c>
      <c r="F387" s="23" t="str">
        <f>IF($B387&lt;&gt;"",COUNTIFS(CID_DB[Search Key],"*"&amp;TRIM(SUBSTITUTE(B387,"-",""))&amp;"*"),"")</f>
        <v/>
      </c>
      <c r="G387" s="23" t="str">
        <f>IFERROR(TRIM(INDEX(CID_DB[Case No],$D387)),"")</f>
        <v/>
      </c>
      <c r="H387" s="5" t="str">
        <f>IFERROR(TRIM(INDEX(CID_DB[Known Contractor '#1 PN],$D387)),"")</f>
        <v/>
      </c>
      <c r="I387" s="5" t="str">
        <f>IFERROR(TRIM(INDEX(CID_DB[Known Contractor '#2 PN],$D387)),"")</f>
        <v/>
      </c>
      <c r="J387" s="5" t="str">
        <f>IFERROR(TRIM(INDEX(CID_DB[ [ NSN ] ],$D387)),"")</f>
        <v/>
      </c>
      <c r="K387" s="5" t="str">
        <f>IFERROR(TRIM(INDEX(CID_DB[Description],$D387)),"")</f>
        <v/>
      </c>
      <c r="L387" s="24" t="str">
        <f>IFERROR(TRIM(INDEX(CID_DB[Commercial Status],$D387)),"")</f>
        <v/>
      </c>
    </row>
    <row r="388" spans="2:12" x14ac:dyDescent="0.35">
      <c r="B388" s="15"/>
      <c r="D388" s="17" t="str">
        <f t="array" ref="D388">IFERROR(IF($B388&lt;&gt;"",LARGE(IF(ISNUMBER(SEARCH(TRIM(SUBSTITUTE($B388,"-","")),CID_DB[Search Key])),ROW(CID_DB[Search Key]),""),1)-1,""),"")</f>
        <v/>
      </c>
      <c r="F388" s="23" t="str">
        <f>IF($B388&lt;&gt;"",COUNTIFS(CID_DB[Search Key],"*"&amp;TRIM(SUBSTITUTE(B388,"-",""))&amp;"*"),"")</f>
        <v/>
      </c>
      <c r="G388" s="23" t="str">
        <f>IFERROR(TRIM(INDEX(CID_DB[Case No],$D388)),"")</f>
        <v/>
      </c>
      <c r="H388" s="5" t="str">
        <f>IFERROR(TRIM(INDEX(CID_DB[Known Contractor '#1 PN],$D388)),"")</f>
        <v/>
      </c>
      <c r="I388" s="5" t="str">
        <f>IFERROR(TRIM(INDEX(CID_DB[Known Contractor '#2 PN],$D388)),"")</f>
        <v/>
      </c>
      <c r="J388" s="5" t="str">
        <f>IFERROR(TRIM(INDEX(CID_DB[ [ NSN ] ],$D388)),"")</f>
        <v/>
      </c>
      <c r="K388" s="5" t="str">
        <f>IFERROR(TRIM(INDEX(CID_DB[Description],$D388)),"")</f>
        <v/>
      </c>
      <c r="L388" s="24" t="str">
        <f>IFERROR(TRIM(INDEX(CID_DB[Commercial Status],$D388)),"")</f>
        <v/>
      </c>
    </row>
    <row r="389" spans="2:12" x14ac:dyDescent="0.35">
      <c r="B389" s="15"/>
      <c r="D389" s="17" t="str">
        <f t="array" ref="D389">IFERROR(IF($B389&lt;&gt;"",LARGE(IF(ISNUMBER(SEARCH(TRIM(SUBSTITUTE($B389,"-","")),CID_DB[Search Key])),ROW(CID_DB[Search Key]),""),1)-1,""),"")</f>
        <v/>
      </c>
      <c r="F389" s="23" t="str">
        <f>IF($B389&lt;&gt;"",COUNTIFS(CID_DB[Search Key],"*"&amp;TRIM(SUBSTITUTE(B389,"-",""))&amp;"*"),"")</f>
        <v/>
      </c>
      <c r="G389" s="23" t="str">
        <f>IFERROR(TRIM(INDEX(CID_DB[Case No],$D389)),"")</f>
        <v/>
      </c>
      <c r="H389" s="5" t="str">
        <f>IFERROR(TRIM(INDEX(CID_DB[Known Contractor '#1 PN],$D389)),"")</f>
        <v/>
      </c>
      <c r="I389" s="5" t="str">
        <f>IFERROR(TRIM(INDEX(CID_DB[Known Contractor '#2 PN],$D389)),"")</f>
        <v/>
      </c>
      <c r="J389" s="5" t="str">
        <f>IFERROR(TRIM(INDEX(CID_DB[ [ NSN ] ],$D389)),"")</f>
        <v/>
      </c>
      <c r="K389" s="5" t="str">
        <f>IFERROR(TRIM(INDEX(CID_DB[Description],$D389)),"")</f>
        <v/>
      </c>
      <c r="L389" s="24" t="str">
        <f>IFERROR(TRIM(INDEX(CID_DB[Commercial Status],$D389)),"")</f>
        <v/>
      </c>
    </row>
    <row r="390" spans="2:12" x14ac:dyDescent="0.35">
      <c r="B390" s="15"/>
      <c r="D390" s="17" t="str">
        <f t="array" ref="D390">IFERROR(IF($B390&lt;&gt;"",LARGE(IF(ISNUMBER(SEARCH(TRIM(SUBSTITUTE($B390,"-","")),CID_DB[Search Key])),ROW(CID_DB[Search Key]),""),1)-1,""),"")</f>
        <v/>
      </c>
      <c r="F390" s="23" t="str">
        <f>IF($B390&lt;&gt;"",COUNTIFS(CID_DB[Search Key],"*"&amp;TRIM(SUBSTITUTE(B390,"-",""))&amp;"*"),"")</f>
        <v/>
      </c>
      <c r="G390" s="23" t="str">
        <f>IFERROR(TRIM(INDEX(CID_DB[Case No],$D390)),"")</f>
        <v/>
      </c>
      <c r="H390" s="5" t="str">
        <f>IFERROR(TRIM(INDEX(CID_DB[Known Contractor '#1 PN],$D390)),"")</f>
        <v/>
      </c>
      <c r="I390" s="5" t="str">
        <f>IFERROR(TRIM(INDEX(CID_DB[Known Contractor '#2 PN],$D390)),"")</f>
        <v/>
      </c>
      <c r="J390" s="5" t="str">
        <f>IFERROR(TRIM(INDEX(CID_DB[ [ NSN ] ],$D390)),"")</f>
        <v/>
      </c>
      <c r="K390" s="5" t="str">
        <f>IFERROR(TRIM(INDEX(CID_DB[Description],$D390)),"")</f>
        <v/>
      </c>
      <c r="L390" s="24" t="str">
        <f>IFERROR(TRIM(INDEX(CID_DB[Commercial Status],$D390)),"")</f>
        <v/>
      </c>
    </row>
    <row r="391" spans="2:12" x14ac:dyDescent="0.35">
      <c r="B391" s="15"/>
      <c r="D391" s="17" t="str">
        <f t="array" ref="D391">IFERROR(IF($B391&lt;&gt;"",LARGE(IF(ISNUMBER(SEARCH(TRIM(SUBSTITUTE($B391,"-","")),CID_DB[Search Key])),ROW(CID_DB[Search Key]),""),1)-1,""),"")</f>
        <v/>
      </c>
      <c r="F391" s="23" t="str">
        <f>IF($B391&lt;&gt;"",COUNTIFS(CID_DB[Search Key],"*"&amp;TRIM(SUBSTITUTE(B391,"-",""))&amp;"*"),"")</f>
        <v/>
      </c>
      <c r="G391" s="23" t="str">
        <f>IFERROR(TRIM(INDEX(CID_DB[Case No],$D391)),"")</f>
        <v/>
      </c>
      <c r="H391" s="5" t="str">
        <f>IFERROR(TRIM(INDEX(CID_DB[Known Contractor '#1 PN],$D391)),"")</f>
        <v/>
      </c>
      <c r="I391" s="5" t="str">
        <f>IFERROR(TRIM(INDEX(CID_DB[Known Contractor '#2 PN],$D391)),"")</f>
        <v/>
      </c>
      <c r="J391" s="5" t="str">
        <f>IFERROR(TRIM(INDEX(CID_DB[ [ NSN ] ],$D391)),"")</f>
        <v/>
      </c>
      <c r="K391" s="5" t="str">
        <f>IFERROR(TRIM(INDEX(CID_DB[Description],$D391)),"")</f>
        <v/>
      </c>
      <c r="L391" s="24" t="str">
        <f>IFERROR(TRIM(INDEX(CID_DB[Commercial Status],$D391)),"")</f>
        <v/>
      </c>
    </row>
    <row r="392" spans="2:12" x14ac:dyDescent="0.35">
      <c r="B392" s="15"/>
      <c r="D392" s="17" t="str">
        <f t="array" ref="D392">IFERROR(IF($B392&lt;&gt;"",LARGE(IF(ISNUMBER(SEARCH(TRIM(SUBSTITUTE($B392,"-","")),CID_DB[Search Key])),ROW(CID_DB[Search Key]),""),1)-1,""),"")</f>
        <v/>
      </c>
      <c r="F392" s="23" t="str">
        <f>IF($B392&lt;&gt;"",COUNTIFS(CID_DB[Search Key],"*"&amp;TRIM(SUBSTITUTE(B392,"-",""))&amp;"*"),"")</f>
        <v/>
      </c>
      <c r="G392" s="23" t="str">
        <f>IFERROR(TRIM(INDEX(CID_DB[Case No],$D392)),"")</f>
        <v/>
      </c>
      <c r="H392" s="5" t="str">
        <f>IFERROR(TRIM(INDEX(CID_DB[Known Contractor '#1 PN],$D392)),"")</f>
        <v/>
      </c>
      <c r="I392" s="5" t="str">
        <f>IFERROR(TRIM(INDEX(CID_DB[Known Contractor '#2 PN],$D392)),"")</f>
        <v/>
      </c>
      <c r="J392" s="5" t="str">
        <f>IFERROR(TRIM(INDEX(CID_DB[ [ NSN ] ],$D392)),"")</f>
        <v/>
      </c>
      <c r="K392" s="5" t="str">
        <f>IFERROR(TRIM(INDEX(CID_DB[Description],$D392)),"")</f>
        <v/>
      </c>
      <c r="L392" s="24" t="str">
        <f>IFERROR(TRIM(INDEX(CID_DB[Commercial Status],$D392)),"")</f>
        <v/>
      </c>
    </row>
    <row r="393" spans="2:12" x14ac:dyDescent="0.35">
      <c r="B393" s="15"/>
      <c r="D393" s="17" t="str">
        <f t="array" ref="D393">IFERROR(IF($B393&lt;&gt;"",LARGE(IF(ISNUMBER(SEARCH(TRIM(SUBSTITUTE($B393,"-","")),CID_DB[Search Key])),ROW(CID_DB[Search Key]),""),1)-1,""),"")</f>
        <v/>
      </c>
      <c r="F393" s="23" t="str">
        <f>IF($B393&lt;&gt;"",COUNTIFS(CID_DB[Search Key],"*"&amp;TRIM(SUBSTITUTE(B393,"-",""))&amp;"*"),"")</f>
        <v/>
      </c>
      <c r="G393" s="23" t="str">
        <f>IFERROR(TRIM(INDEX(CID_DB[Case No],$D393)),"")</f>
        <v/>
      </c>
      <c r="H393" s="5" t="str">
        <f>IFERROR(TRIM(INDEX(CID_DB[Known Contractor '#1 PN],$D393)),"")</f>
        <v/>
      </c>
      <c r="I393" s="5" t="str">
        <f>IFERROR(TRIM(INDEX(CID_DB[Known Contractor '#2 PN],$D393)),"")</f>
        <v/>
      </c>
      <c r="J393" s="5" t="str">
        <f>IFERROR(TRIM(INDEX(CID_DB[ [ NSN ] ],$D393)),"")</f>
        <v/>
      </c>
      <c r="K393" s="5" t="str">
        <f>IFERROR(TRIM(INDEX(CID_DB[Description],$D393)),"")</f>
        <v/>
      </c>
      <c r="L393" s="24" t="str">
        <f>IFERROR(TRIM(INDEX(CID_DB[Commercial Status],$D393)),"")</f>
        <v/>
      </c>
    </row>
    <row r="394" spans="2:12" x14ac:dyDescent="0.35">
      <c r="B394" s="15"/>
      <c r="D394" s="17" t="str">
        <f t="array" ref="D394">IFERROR(IF($B394&lt;&gt;"",LARGE(IF(ISNUMBER(SEARCH(TRIM(SUBSTITUTE($B394,"-","")),CID_DB[Search Key])),ROW(CID_DB[Search Key]),""),1)-1,""),"")</f>
        <v/>
      </c>
      <c r="F394" s="23" t="str">
        <f>IF($B394&lt;&gt;"",COUNTIFS(CID_DB[Search Key],"*"&amp;TRIM(SUBSTITUTE(B394,"-",""))&amp;"*"),"")</f>
        <v/>
      </c>
      <c r="G394" s="23" t="str">
        <f>IFERROR(TRIM(INDEX(CID_DB[Case No],$D394)),"")</f>
        <v/>
      </c>
      <c r="H394" s="5" t="str">
        <f>IFERROR(TRIM(INDEX(CID_DB[Known Contractor '#1 PN],$D394)),"")</f>
        <v/>
      </c>
      <c r="I394" s="5" t="str">
        <f>IFERROR(TRIM(INDEX(CID_DB[Known Contractor '#2 PN],$D394)),"")</f>
        <v/>
      </c>
      <c r="J394" s="5" t="str">
        <f>IFERROR(TRIM(INDEX(CID_DB[ [ NSN ] ],$D394)),"")</f>
        <v/>
      </c>
      <c r="K394" s="5" t="str">
        <f>IFERROR(TRIM(INDEX(CID_DB[Description],$D394)),"")</f>
        <v/>
      </c>
      <c r="L394" s="24" t="str">
        <f>IFERROR(TRIM(INDEX(CID_DB[Commercial Status],$D394)),"")</f>
        <v/>
      </c>
    </row>
    <row r="395" spans="2:12" x14ac:dyDescent="0.35">
      <c r="B395" s="15"/>
      <c r="D395" s="17" t="str">
        <f t="array" ref="D395">IFERROR(IF($B395&lt;&gt;"",LARGE(IF(ISNUMBER(SEARCH(TRIM(SUBSTITUTE($B395,"-","")),CID_DB[Search Key])),ROW(CID_DB[Search Key]),""),1)-1,""),"")</f>
        <v/>
      </c>
      <c r="F395" s="23" t="str">
        <f>IF($B395&lt;&gt;"",COUNTIFS(CID_DB[Search Key],"*"&amp;TRIM(SUBSTITUTE(B395,"-",""))&amp;"*"),"")</f>
        <v/>
      </c>
      <c r="G395" s="23" t="str">
        <f>IFERROR(TRIM(INDEX(CID_DB[Case No],$D395)),"")</f>
        <v/>
      </c>
      <c r="H395" s="5" t="str">
        <f>IFERROR(TRIM(INDEX(CID_DB[Known Contractor '#1 PN],$D395)),"")</f>
        <v/>
      </c>
      <c r="I395" s="5" t="str">
        <f>IFERROR(TRIM(INDEX(CID_DB[Known Contractor '#2 PN],$D395)),"")</f>
        <v/>
      </c>
      <c r="J395" s="5" t="str">
        <f>IFERROR(TRIM(INDEX(CID_DB[ [ NSN ] ],$D395)),"")</f>
        <v/>
      </c>
      <c r="K395" s="5" t="str">
        <f>IFERROR(TRIM(INDEX(CID_DB[Description],$D395)),"")</f>
        <v/>
      </c>
      <c r="L395" s="24" t="str">
        <f>IFERROR(TRIM(INDEX(CID_DB[Commercial Status],$D395)),"")</f>
        <v/>
      </c>
    </row>
    <row r="396" spans="2:12" x14ac:dyDescent="0.35">
      <c r="B396" s="15"/>
      <c r="D396" s="17" t="str">
        <f t="array" ref="D396">IFERROR(IF($B396&lt;&gt;"",LARGE(IF(ISNUMBER(SEARCH(TRIM(SUBSTITUTE($B396,"-","")),CID_DB[Search Key])),ROW(CID_DB[Search Key]),""),1)-1,""),"")</f>
        <v/>
      </c>
      <c r="F396" s="23" t="str">
        <f>IF($B396&lt;&gt;"",COUNTIFS(CID_DB[Search Key],"*"&amp;TRIM(SUBSTITUTE(B396,"-",""))&amp;"*"),"")</f>
        <v/>
      </c>
      <c r="G396" s="23" t="str">
        <f>IFERROR(TRIM(INDEX(CID_DB[Case No],$D396)),"")</f>
        <v/>
      </c>
      <c r="H396" s="5" t="str">
        <f>IFERROR(TRIM(INDEX(CID_DB[Known Contractor '#1 PN],$D396)),"")</f>
        <v/>
      </c>
      <c r="I396" s="5" t="str">
        <f>IFERROR(TRIM(INDEX(CID_DB[Known Contractor '#2 PN],$D396)),"")</f>
        <v/>
      </c>
      <c r="J396" s="5" t="str">
        <f>IFERROR(TRIM(INDEX(CID_DB[ [ NSN ] ],$D396)),"")</f>
        <v/>
      </c>
      <c r="K396" s="5" t="str">
        <f>IFERROR(TRIM(INDEX(CID_DB[Description],$D396)),"")</f>
        <v/>
      </c>
      <c r="L396" s="24" t="str">
        <f>IFERROR(TRIM(INDEX(CID_DB[Commercial Status],$D396)),"")</f>
        <v/>
      </c>
    </row>
    <row r="397" spans="2:12" x14ac:dyDescent="0.35">
      <c r="B397" s="15"/>
      <c r="D397" s="17" t="str">
        <f t="array" ref="D397">IFERROR(IF($B397&lt;&gt;"",LARGE(IF(ISNUMBER(SEARCH(TRIM(SUBSTITUTE($B397,"-","")),CID_DB[Search Key])),ROW(CID_DB[Search Key]),""),1)-1,""),"")</f>
        <v/>
      </c>
      <c r="F397" s="23" t="str">
        <f>IF($B397&lt;&gt;"",COUNTIFS(CID_DB[Search Key],"*"&amp;TRIM(SUBSTITUTE(B397,"-",""))&amp;"*"),"")</f>
        <v/>
      </c>
      <c r="G397" s="23" t="str">
        <f>IFERROR(TRIM(INDEX(CID_DB[Case No],$D397)),"")</f>
        <v/>
      </c>
      <c r="H397" s="5" t="str">
        <f>IFERROR(TRIM(INDEX(CID_DB[Known Contractor '#1 PN],$D397)),"")</f>
        <v/>
      </c>
      <c r="I397" s="5" t="str">
        <f>IFERROR(TRIM(INDEX(CID_DB[Known Contractor '#2 PN],$D397)),"")</f>
        <v/>
      </c>
      <c r="J397" s="5" t="str">
        <f>IFERROR(TRIM(INDEX(CID_DB[ [ NSN ] ],$D397)),"")</f>
        <v/>
      </c>
      <c r="K397" s="5" t="str">
        <f>IFERROR(TRIM(INDEX(CID_DB[Description],$D397)),"")</f>
        <v/>
      </c>
      <c r="L397" s="24" t="str">
        <f>IFERROR(TRIM(INDEX(CID_DB[Commercial Status],$D397)),"")</f>
        <v/>
      </c>
    </row>
    <row r="398" spans="2:12" x14ac:dyDescent="0.35">
      <c r="B398" s="15"/>
      <c r="D398" s="17" t="str">
        <f t="array" ref="D398">IFERROR(IF($B398&lt;&gt;"",LARGE(IF(ISNUMBER(SEARCH(TRIM(SUBSTITUTE($B398,"-","")),CID_DB[Search Key])),ROW(CID_DB[Search Key]),""),1)-1,""),"")</f>
        <v/>
      </c>
      <c r="F398" s="23" t="str">
        <f>IF($B398&lt;&gt;"",COUNTIFS(CID_DB[Search Key],"*"&amp;TRIM(SUBSTITUTE(B398,"-",""))&amp;"*"),"")</f>
        <v/>
      </c>
      <c r="G398" s="23" t="str">
        <f>IFERROR(TRIM(INDEX(CID_DB[Case No],$D398)),"")</f>
        <v/>
      </c>
      <c r="H398" s="5" t="str">
        <f>IFERROR(TRIM(INDEX(CID_DB[Known Contractor '#1 PN],$D398)),"")</f>
        <v/>
      </c>
      <c r="I398" s="5" t="str">
        <f>IFERROR(TRIM(INDEX(CID_DB[Known Contractor '#2 PN],$D398)),"")</f>
        <v/>
      </c>
      <c r="J398" s="5" t="str">
        <f>IFERROR(TRIM(INDEX(CID_DB[ [ NSN ] ],$D398)),"")</f>
        <v/>
      </c>
      <c r="K398" s="5" t="str">
        <f>IFERROR(TRIM(INDEX(CID_DB[Description],$D398)),"")</f>
        <v/>
      </c>
      <c r="L398" s="24" t="str">
        <f>IFERROR(TRIM(INDEX(CID_DB[Commercial Status],$D398)),"")</f>
        <v/>
      </c>
    </row>
    <row r="399" spans="2:12" x14ac:dyDescent="0.35">
      <c r="B399" s="15"/>
      <c r="D399" s="17" t="str">
        <f t="array" ref="D399">IFERROR(IF($B399&lt;&gt;"",LARGE(IF(ISNUMBER(SEARCH(TRIM(SUBSTITUTE($B399,"-","")),CID_DB[Search Key])),ROW(CID_DB[Search Key]),""),1)-1,""),"")</f>
        <v/>
      </c>
      <c r="F399" s="23" t="str">
        <f>IF($B399&lt;&gt;"",COUNTIFS(CID_DB[Search Key],"*"&amp;TRIM(SUBSTITUTE(B399,"-",""))&amp;"*"),"")</f>
        <v/>
      </c>
      <c r="G399" s="23" t="str">
        <f>IFERROR(TRIM(INDEX(CID_DB[Case No],$D399)),"")</f>
        <v/>
      </c>
      <c r="H399" s="5" t="str">
        <f>IFERROR(TRIM(INDEX(CID_DB[Known Contractor '#1 PN],$D399)),"")</f>
        <v/>
      </c>
      <c r="I399" s="5" t="str">
        <f>IFERROR(TRIM(INDEX(CID_DB[Known Contractor '#2 PN],$D399)),"")</f>
        <v/>
      </c>
      <c r="J399" s="5" t="str">
        <f>IFERROR(TRIM(INDEX(CID_DB[ [ NSN ] ],$D399)),"")</f>
        <v/>
      </c>
      <c r="K399" s="5" t="str">
        <f>IFERROR(TRIM(INDEX(CID_DB[Description],$D399)),"")</f>
        <v/>
      </c>
      <c r="L399" s="24" t="str">
        <f>IFERROR(TRIM(INDEX(CID_DB[Commercial Status],$D399)),"")</f>
        <v/>
      </c>
    </row>
    <row r="400" spans="2:12" x14ac:dyDescent="0.35">
      <c r="B400" s="15"/>
      <c r="D400" s="17" t="str">
        <f t="array" ref="D400">IFERROR(IF($B400&lt;&gt;"",LARGE(IF(ISNUMBER(SEARCH(TRIM(SUBSTITUTE($B400,"-","")),CID_DB[Search Key])),ROW(CID_DB[Search Key]),""),1)-1,""),"")</f>
        <v/>
      </c>
      <c r="F400" s="23" t="str">
        <f>IF($B400&lt;&gt;"",COUNTIFS(CID_DB[Search Key],"*"&amp;TRIM(SUBSTITUTE(B400,"-",""))&amp;"*"),"")</f>
        <v/>
      </c>
      <c r="G400" s="23" t="str">
        <f>IFERROR(TRIM(INDEX(CID_DB[Case No],$D400)),"")</f>
        <v/>
      </c>
      <c r="H400" s="5" t="str">
        <f>IFERROR(TRIM(INDEX(CID_DB[Known Contractor '#1 PN],$D400)),"")</f>
        <v/>
      </c>
      <c r="I400" s="5" t="str">
        <f>IFERROR(TRIM(INDEX(CID_DB[Known Contractor '#2 PN],$D400)),"")</f>
        <v/>
      </c>
      <c r="J400" s="5" t="str">
        <f>IFERROR(TRIM(INDEX(CID_DB[ [ NSN ] ],$D400)),"")</f>
        <v/>
      </c>
      <c r="K400" s="5" t="str">
        <f>IFERROR(TRIM(INDEX(CID_DB[Description],$D400)),"")</f>
        <v/>
      </c>
      <c r="L400" s="24" t="str">
        <f>IFERROR(TRIM(INDEX(CID_DB[Commercial Status],$D400)),"")</f>
        <v/>
      </c>
    </row>
    <row r="401" spans="2:12" x14ac:dyDescent="0.35">
      <c r="B401" s="15"/>
      <c r="D401" s="17" t="str">
        <f t="array" ref="D401">IFERROR(IF($B401&lt;&gt;"",LARGE(IF(ISNUMBER(SEARCH(TRIM(SUBSTITUTE($B401,"-","")),CID_DB[Search Key])),ROW(CID_DB[Search Key]),""),1)-1,""),"")</f>
        <v/>
      </c>
      <c r="F401" s="23" t="str">
        <f>IF($B401&lt;&gt;"",COUNTIFS(CID_DB[Search Key],"*"&amp;TRIM(SUBSTITUTE(B401,"-",""))&amp;"*"),"")</f>
        <v/>
      </c>
      <c r="G401" s="23" t="str">
        <f>IFERROR(TRIM(INDEX(CID_DB[Case No],$D401)),"")</f>
        <v/>
      </c>
      <c r="H401" s="5" t="str">
        <f>IFERROR(TRIM(INDEX(CID_DB[Known Contractor '#1 PN],$D401)),"")</f>
        <v/>
      </c>
      <c r="I401" s="5" t="str">
        <f>IFERROR(TRIM(INDEX(CID_DB[Known Contractor '#2 PN],$D401)),"")</f>
        <v/>
      </c>
      <c r="J401" s="5" t="str">
        <f>IFERROR(TRIM(INDEX(CID_DB[ [ NSN ] ],$D401)),"")</f>
        <v/>
      </c>
      <c r="K401" s="5" t="str">
        <f>IFERROR(TRIM(INDEX(CID_DB[Description],$D401)),"")</f>
        <v/>
      </c>
      <c r="L401" s="24" t="str">
        <f>IFERROR(TRIM(INDEX(CID_DB[Commercial Status],$D401)),"")</f>
        <v/>
      </c>
    </row>
    <row r="402" spans="2:12" x14ac:dyDescent="0.35">
      <c r="B402" s="15"/>
      <c r="D402" s="17" t="str">
        <f t="array" ref="D402">IFERROR(IF($B402&lt;&gt;"",LARGE(IF(ISNUMBER(SEARCH(TRIM(SUBSTITUTE($B402,"-","")),CID_DB[Search Key])),ROW(CID_DB[Search Key]),""),1)-1,""),"")</f>
        <v/>
      </c>
      <c r="F402" s="23" t="str">
        <f>IF($B402&lt;&gt;"",COUNTIFS(CID_DB[Search Key],"*"&amp;TRIM(SUBSTITUTE(B402,"-",""))&amp;"*"),"")</f>
        <v/>
      </c>
      <c r="G402" s="23" t="str">
        <f>IFERROR(TRIM(INDEX(CID_DB[Case No],$D402)),"")</f>
        <v/>
      </c>
      <c r="H402" s="5" t="str">
        <f>IFERROR(TRIM(INDEX(CID_DB[Known Contractor '#1 PN],$D402)),"")</f>
        <v/>
      </c>
      <c r="I402" s="5" t="str">
        <f>IFERROR(TRIM(INDEX(CID_DB[Known Contractor '#2 PN],$D402)),"")</f>
        <v/>
      </c>
      <c r="J402" s="5" t="str">
        <f>IFERROR(TRIM(INDEX(CID_DB[ [ NSN ] ],$D402)),"")</f>
        <v/>
      </c>
      <c r="K402" s="5" t="str">
        <f>IFERROR(TRIM(INDEX(CID_DB[Description],$D402)),"")</f>
        <v/>
      </c>
      <c r="L402" s="24" t="str">
        <f>IFERROR(TRIM(INDEX(CID_DB[Commercial Status],$D402)),"")</f>
        <v/>
      </c>
    </row>
    <row r="403" spans="2:12" x14ac:dyDescent="0.35">
      <c r="B403" s="15"/>
      <c r="D403" s="17" t="str">
        <f t="array" ref="D403">IFERROR(IF($B403&lt;&gt;"",LARGE(IF(ISNUMBER(SEARCH(TRIM(SUBSTITUTE($B403,"-","")),CID_DB[Search Key])),ROW(CID_DB[Search Key]),""),1)-1,""),"")</f>
        <v/>
      </c>
      <c r="F403" s="23" t="str">
        <f>IF($B403&lt;&gt;"",COUNTIFS(CID_DB[Search Key],"*"&amp;TRIM(SUBSTITUTE(B403,"-",""))&amp;"*"),"")</f>
        <v/>
      </c>
      <c r="G403" s="23" t="str">
        <f>IFERROR(TRIM(INDEX(CID_DB[Case No],$D403)),"")</f>
        <v/>
      </c>
      <c r="H403" s="5" t="str">
        <f>IFERROR(TRIM(INDEX(CID_DB[Known Contractor '#1 PN],$D403)),"")</f>
        <v/>
      </c>
      <c r="I403" s="5" t="str">
        <f>IFERROR(TRIM(INDEX(CID_DB[Known Contractor '#2 PN],$D403)),"")</f>
        <v/>
      </c>
      <c r="J403" s="5" t="str">
        <f>IFERROR(TRIM(INDEX(CID_DB[ [ NSN ] ],$D403)),"")</f>
        <v/>
      </c>
      <c r="K403" s="5" t="str">
        <f>IFERROR(TRIM(INDEX(CID_DB[Description],$D403)),"")</f>
        <v/>
      </c>
      <c r="L403" s="24" t="str">
        <f>IFERROR(TRIM(INDEX(CID_DB[Commercial Status],$D403)),"")</f>
        <v/>
      </c>
    </row>
    <row r="404" spans="2:12" x14ac:dyDescent="0.35">
      <c r="B404" s="15"/>
      <c r="D404" s="17" t="str">
        <f t="array" ref="D404">IFERROR(IF($B404&lt;&gt;"",LARGE(IF(ISNUMBER(SEARCH(TRIM(SUBSTITUTE($B404,"-","")),CID_DB[Search Key])),ROW(CID_DB[Search Key]),""),1)-1,""),"")</f>
        <v/>
      </c>
      <c r="F404" s="23" t="str">
        <f>IF($B404&lt;&gt;"",COUNTIFS(CID_DB[Search Key],"*"&amp;TRIM(SUBSTITUTE(B404,"-",""))&amp;"*"),"")</f>
        <v/>
      </c>
      <c r="G404" s="23" t="str">
        <f>IFERROR(TRIM(INDEX(CID_DB[Case No],$D404)),"")</f>
        <v/>
      </c>
      <c r="H404" s="5" t="str">
        <f>IFERROR(TRIM(INDEX(CID_DB[Known Contractor '#1 PN],$D404)),"")</f>
        <v/>
      </c>
      <c r="I404" s="5" t="str">
        <f>IFERROR(TRIM(INDEX(CID_DB[Known Contractor '#2 PN],$D404)),"")</f>
        <v/>
      </c>
      <c r="J404" s="5" t="str">
        <f>IFERROR(TRIM(INDEX(CID_DB[ [ NSN ] ],$D404)),"")</f>
        <v/>
      </c>
      <c r="K404" s="5" t="str">
        <f>IFERROR(TRIM(INDEX(CID_DB[Description],$D404)),"")</f>
        <v/>
      </c>
      <c r="L404" s="24" t="str">
        <f>IFERROR(TRIM(INDEX(CID_DB[Commercial Status],$D404)),"")</f>
        <v/>
      </c>
    </row>
    <row r="405" spans="2:12" x14ac:dyDescent="0.35">
      <c r="B405" s="15"/>
      <c r="D405" s="17" t="str">
        <f t="array" ref="D405">IFERROR(IF($B405&lt;&gt;"",LARGE(IF(ISNUMBER(SEARCH(TRIM(SUBSTITUTE($B405,"-","")),CID_DB[Search Key])),ROW(CID_DB[Search Key]),""),1)-1,""),"")</f>
        <v/>
      </c>
      <c r="F405" s="23" t="str">
        <f>IF($B405&lt;&gt;"",COUNTIFS(CID_DB[Search Key],"*"&amp;TRIM(SUBSTITUTE(B405,"-",""))&amp;"*"),"")</f>
        <v/>
      </c>
      <c r="G405" s="23" t="str">
        <f>IFERROR(TRIM(INDEX(CID_DB[Case No],$D405)),"")</f>
        <v/>
      </c>
      <c r="H405" s="5" t="str">
        <f>IFERROR(TRIM(INDEX(CID_DB[Known Contractor '#1 PN],$D405)),"")</f>
        <v/>
      </c>
      <c r="I405" s="5" t="str">
        <f>IFERROR(TRIM(INDEX(CID_DB[Known Contractor '#2 PN],$D405)),"")</f>
        <v/>
      </c>
      <c r="J405" s="5" t="str">
        <f>IFERROR(TRIM(INDEX(CID_DB[ [ NSN ] ],$D405)),"")</f>
        <v/>
      </c>
      <c r="K405" s="5" t="str">
        <f>IFERROR(TRIM(INDEX(CID_DB[Description],$D405)),"")</f>
        <v/>
      </c>
      <c r="L405" s="24" t="str">
        <f>IFERROR(TRIM(INDEX(CID_DB[Commercial Status],$D405)),"")</f>
        <v/>
      </c>
    </row>
    <row r="406" spans="2:12" x14ac:dyDescent="0.35">
      <c r="B406" s="15"/>
      <c r="D406" s="17" t="str">
        <f t="array" ref="D406">IFERROR(IF($B406&lt;&gt;"",LARGE(IF(ISNUMBER(SEARCH(TRIM(SUBSTITUTE($B406,"-","")),CID_DB[Search Key])),ROW(CID_DB[Search Key]),""),1)-1,""),"")</f>
        <v/>
      </c>
      <c r="F406" s="23" t="str">
        <f>IF($B406&lt;&gt;"",COUNTIFS(CID_DB[Search Key],"*"&amp;TRIM(SUBSTITUTE(B406,"-",""))&amp;"*"),"")</f>
        <v/>
      </c>
      <c r="G406" s="23" t="str">
        <f>IFERROR(TRIM(INDEX(CID_DB[Case No],$D406)),"")</f>
        <v/>
      </c>
      <c r="H406" s="5" t="str">
        <f>IFERROR(TRIM(INDEX(CID_DB[Known Contractor '#1 PN],$D406)),"")</f>
        <v/>
      </c>
      <c r="I406" s="5" t="str">
        <f>IFERROR(TRIM(INDEX(CID_DB[Known Contractor '#2 PN],$D406)),"")</f>
        <v/>
      </c>
      <c r="J406" s="5" t="str">
        <f>IFERROR(TRIM(INDEX(CID_DB[ [ NSN ] ],$D406)),"")</f>
        <v/>
      </c>
      <c r="K406" s="5" t="str">
        <f>IFERROR(TRIM(INDEX(CID_DB[Description],$D406)),"")</f>
        <v/>
      </c>
      <c r="L406" s="24" t="str">
        <f>IFERROR(TRIM(INDEX(CID_DB[Commercial Status],$D406)),"")</f>
        <v/>
      </c>
    </row>
    <row r="407" spans="2:12" x14ac:dyDescent="0.35">
      <c r="B407" s="15"/>
      <c r="D407" s="17" t="str">
        <f t="array" ref="D407">IFERROR(IF($B407&lt;&gt;"",LARGE(IF(ISNUMBER(SEARCH(TRIM(SUBSTITUTE($B407,"-","")),CID_DB[Search Key])),ROW(CID_DB[Search Key]),""),1)-1,""),"")</f>
        <v/>
      </c>
      <c r="F407" s="23" t="str">
        <f>IF($B407&lt;&gt;"",COUNTIFS(CID_DB[Search Key],"*"&amp;TRIM(SUBSTITUTE(B407,"-",""))&amp;"*"),"")</f>
        <v/>
      </c>
      <c r="G407" s="23" t="str">
        <f>IFERROR(TRIM(INDEX(CID_DB[Case No],$D407)),"")</f>
        <v/>
      </c>
      <c r="H407" s="5" t="str">
        <f>IFERROR(TRIM(INDEX(CID_DB[Known Contractor '#1 PN],$D407)),"")</f>
        <v/>
      </c>
      <c r="I407" s="5" t="str">
        <f>IFERROR(TRIM(INDEX(CID_DB[Known Contractor '#2 PN],$D407)),"")</f>
        <v/>
      </c>
      <c r="J407" s="5" t="str">
        <f>IFERROR(TRIM(INDEX(CID_DB[ [ NSN ] ],$D407)),"")</f>
        <v/>
      </c>
      <c r="K407" s="5" t="str">
        <f>IFERROR(TRIM(INDEX(CID_DB[Description],$D407)),"")</f>
        <v/>
      </c>
      <c r="L407" s="24" t="str">
        <f>IFERROR(TRIM(INDEX(CID_DB[Commercial Status],$D407)),"")</f>
        <v/>
      </c>
    </row>
    <row r="408" spans="2:12" x14ac:dyDescent="0.35">
      <c r="B408" s="15"/>
      <c r="D408" s="17" t="str">
        <f t="array" ref="D408">IFERROR(IF($B408&lt;&gt;"",LARGE(IF(ISNUMBER(SEARCH(TRIM(SUBSTITUTE($B408,"-","")),CID_DB[Search Key])),ROW(CID_DB[Search Key]),""),1)-1,""),"")</f>
        <v/>
      </c>
      <c r="F408" s="23" t="str">
        <f>IF($B408&lt;&gt;"",COUNTIFS(CID_DB[Search Key],"*"&amp;TRIM(SUBSTITUTE(B408,"-",""))&amp;"*"),"")</f>
        <v/>
      </c>
      <c r="G408" s="23" t="str">
        <f>IFERROR(TRIM(INDEX(CID_DB[Case No],$D408)),"")</f>
        <v/>
      </c>
      <c r="H408" s="5" t="str">
        <f>IFERROR(TRIM(INDEX(CID_DB[Known Contractor '#1 PN],$D408)),"")</f>
        <v/>
      </c>
      <c r="I408" s="5" t="str">
        <f>IFERROR(TRIM(INDEX(CID_DB[Known Contractor '#2 PN],$D408)),"")</f>
        <v/>
      </c>
      <c r="J408" s="5" t="str">
        <f>IFERROR(TRIM(INDEX(CID_DB[ [ NSN ] ],$D408)),"")</f>
        <v/>
      </c>
      <c r="K408" s="5" t="str">
        <f>IFERROR(TRIM(INDEX(CID_DB[Description],$D408)),"")</f>
        <v/>
      </c>
      <c r="L408" s="24" t="str">
        <f>IFERROR(TRIM(INDEX(CID_DB[Commercial Status],$D408)),"")</f>
        <v/>
      </c>
    </row>
    <row r="409" spans="2:12" x14ac:dyDescent="0.35">
      <c r="B409" s="15"/>
      <c r="D409" s="17" t="str">
        <f t="array" ref="D409">IFERROR(IF($B409&lt;&gt;"",LARGE(IF(ISNUMBER(SEARCH(TRIM(SUBSTITUTE($B409,"-","")),CID_DB[Search Key])),ROW(CID_DB[Search Key]),""),1)-1,""),"")</f>
        <v/>
      </c>
      <c r="F409" s="23" t="str">
        <f>IF($B409&lt;&gt;"",COUNTIFS(CID_DB[Search Key],"*"&amp;TRIM(SUBSTITUTE(B409,"-",""))&amp;"*"),"")</f>
        <v/>
      </c>
      <c r="G409" s="23" t="str">
        <f>IFERROR(TRIM(INDEX(CID_DB[Case No],$D409)),"")</f>
        <v/>
      </c>
      <c r="H409" s="5" t="str">
        <f>IFERROR(TRIM(INDEX(CID_DB[Known Contractor '#1 PN],$D409)),"")</f>
        <v/>
      </c>
      <c r="I409" s="5" t="str">
        <f>IFERROR(TRIM(INDEX(CID_DB[Known Contractor '#2 PN],$D409)),"")</f>
        <v/>
      </c>
      <c r="J409" s="5" t="str">
        <f>IFERROR(TRIM(INDEX(CID_DB[ [ NSN ] ],$D409)),"")</f>
        <v/>
      </c>
      <c r="K409" s="5" t="str">
        <f>IFERROR(TRIM(INDEX(CID_DB[Description],$D409)),"")</f>
        <v/>
      </c>
      <c r="L409" s="24" t="str">
        <f>IFERROR(TRIM(INDEX(CID_DB[Commercial Status],$D409)),"")</f>
        <v/>
      </c>
    </row>
    <row r="410" spans="2:12" x14ac:dyDescent="0.35">
      <c r="B410" s="15"/>
      <c r="D410" s="17" t="str">
        <f t="array" ref="D410">IFERROR(IF($B410&lt;&gt;"",LARGE(IF(ISNUMBER(SEARCH(TRIM(SUBSTITUTE($B410,"-","")),CID_DB[Search Key])),ROW(CID_DB[Search Key]),""),1)-1,""),"")</f>
        <v/>
      </c>
      <c r="F410" s="23" t="str">
        <f>IF($B410&lt;&gt;"",COUNTIFS(CID_DB[Search Key],"*"&amp;TRIM(SUBSTITUTE(B410,"-",""))&amp;"*"),"")</f>
        <v/>
      </c>
      <c r="G410" s="23" t="str">
        <f>IFERROR(TRIM(INDEX(CID_DB[Case No],$D410)),"")</f>
        <v/>
      </c>
      <c r="H410" s="5" t="str">
        <f>IFERROR(TRIM(INDEX(CID_DB[Known Contractor '#1 PN],$D410)),"")</f>
        <v/>
      </c>
      <c r="I410" s="5" t="str">
        <f>IFERROR(TRIM(INDEX(CID_DB[Known Contractor '#2 PN],$D410)),"")</f>
        <v/>
      </c>
      <c r="J410" s="5" t="str">
        <f>IFERROR(TRIM(INDEX(CID_DB[ [ NSN ] ],$D410)),"")</f>
        <v/>
      </c>
      <c r="K410" s="5" t="str">
        <f>IFERROR(TRIM(INDEX(CID_DB[Description],$D410)),"")</f>
        <v/>
      </c>
      <c r="L410" s="24" t="str">
        <f>IFERROR(TRIM(INDEX(CID_DB[Commercial Status],$D410)),"")</f>
        <v/>
      </c>
    </row>
    <row r="411" spans="2:12" x14ac:dyDescent="0.35">
      <c r="B411" s="15"/>
      <c r="D411" s="17" t="str">
        <f t="array" ref="D411">IFERROR(IF($B411&lt;&gt;"",LARGE(IF(ISNUMBER(SEARCH(TRIM(SUBSTITUTE($B411,"-","")),CID_DB[Search Key])),ROW(CID_DB[Search Key]),""),1)-1,""),"")</f>
        <v/>
      </c>
      <c r="F411" s="23" t="str">
        <f>IF($B411&lt;&gt;"",COUNTIFS(CID_DB[Search Key],"*"&amp;TRIM(SUBSTITUTE(B411,"-",""))&amp;"*"),"")</f>
        <v/>
      </c>
      <c r="G411" s="23" t="str">
        <f>IFERROR(TRIM(INDEX(CID_DB[Case No],$D411)),"")</f>
        <v/>
      </c>
      <c r="H411" s="5" t="str">
        <f>IFERROR(TRIM(INDEX(CID_DB[Known Contractor '#1 PN],$D411)),"")</f>
        <v/>
      </c>
      <c r="I411" s="5" t="str">
        <f>IFERROR(TRIM(INDEX(CID_DB[Known Contractor '#2 PN],$D411)),"")</f>
        <v/>
      </c>
      <c r="J411" s="5" t="str">
        <f>IFERROR(TRIM(INDEX(CID_DB[ [ NSN ] ],$D411)),"")</f>
        <v/>
      </c>
      <c r="K411" s="5" t="str">
        <f>IFERROR(TRIM(INDEX(CID_DB[Description],$D411)),"")</f>
        <v/>
      </c>
      <c r="L411" s="24" t="str">
        <f>IFERROR(TRIM(INDEX(CID_DB[Commercial Status],$D411)),"")</f>
        <v/>
      </c>
    </row>
    <row r="412" spans="2:12" x14ac:dyDescent="0.35">
      <c r="B412" s="15"/>
      <c r="D412" s="17" t="str">
        <f t="array" ref="D412">IFERROR(IF($B412&lt;&gt;"",LARGE(IF(ISNUMBER(SEARCH(TRIM(SUBSTITUTE($B412,"-","")),CID_DB[Search Key])),ROW(CID_DB[Search Key]),""),1)-1,""),"")</f>
        <v/>
      </c>
      <c r="F412" s="23" t="str">
        <f>IF($B412&lt;&gt;"",COUNTIFS(CID_DB[Search Key],"*"&amp;TRIM(SUBSTITUTE(B412,"-",""))&amp;"*"),"")</f>
        <v/>
      </c>
      <c r="G412" s="23" t="str">
        <f>IFERROR(TRIM(INDEX(CID_DB[Case No],$D412)),"")</f>
        <v/>
      </c>
      <c r="H412" s="5" t="str">
        <f>IFERROR(TRIM(INDEX(CID_DB[Known Contractor '#1 PN],$D412)),"")</f>
        <v/>
      </c>
      <c r="I412" s="5" t="str">
        <f>IFERROR(TRIM(INDEX(CID_DB[Known Contractor '#2 PN],$D412)),"")</f>
        <v/>
      </c>
      <c r="J412" s="5" t="str">
        <f>IFERROR(TRIM(INDEX(CID_DB[ [ NSN ] ],$D412)),"")</f>
        <v/>
      </c>
      <c r="K412" s="5" t="str">
        <f>IFERROR(TRIM(INDEX(CID_DB[Description],$D412)),"")</f>
        <v/>
      </c>
      <c r="L412" s="24" t="str">
        <f>IFERROR(TRIM(INDEX(CID_DB[Commercial Status],$D412)),"")</f>
        <v/>
      </c>
    </row>
    <row r="413" spans="2:12" x14ac:dyDescent="0.35">
      <c r="B413" s="15"/>
      <c r="D413" s="17" t="str">
        <f t="array" ref="D413">IFERROR(IF($B413&lt;&gt;"",LARGE(IF(ISNUMBER(SEARCH(TRIM(SUBSTITUTE($B413,"-","")),CID_DB[Search Key])),ROW(CID_DB[Search Key]),""),1)-1,""),"")</f>
        <v/>
      </c>
      <c r="F413" s="23" t="str">
        <f>IF($B413&lt;&gt;"",COUNTIFS(CID_DB[Search Key],"*"&amp;TRIM(SUBSTITUTE(B413,"-",""))&amp;"*"),"")</f>
        <v/>
      </c>
      <c r="G413" s="23" t="str">
        <f>IFERROR(TRIM(INDEX(CID_DB[Case No],$D413)),"")</f>
        <v/>
      </c>
      <c r="H413" s="5" t="str">
        <f>IFERROR(TRIM(INDEX(CID_DB[Known Contractor '#1 PN],$D413)),"")</f>
        <v/>
      </c>
      <c r="I413" s="5" t="str">
        <f>IFERROR(TRIM(INDEX(CID_DB[Known Contractor '#2 PN],$D413)),"")</f>
        <v/>
      </c>
      <c r="J413" s="5" t="str">
        <f>IFERROR(TRIM(INDEX(CID_DB[ [ NSN ] ],$D413)),"")</f>
        <v/>
      </c>
      <c r="K413" s="5" t="str">
        <f>IFERROR(TRIM(INDEX(CID_DB[Description],$D413)),"")</f>
        <v/>
      </c>
      <c r="L413" s="24" t="str">
        <f>IFERROR(TRIM(INDEX(CID_DB[Commercial Status],$D413)),"")</f>
        <v/>
      </c>
    </row>
    <row r="414" spans="2:12" x14ac:dyDescent="0.35">
      <c r="B414" s="15"/>
      <c r="D414" s="17" t="str">
        <f t="array" ref="D414">IFERROR(IF($B414&lt;&gt;"",LARGE(IF(ISNUMBER(SEARCH(TRIM(SUBSTITUTE($B414,"-","")),CID_DB[Search Key])),ROW(CID_DB[Search Key]),""),1)-1,""),"")</f>
        <v/>
      </c>
      <c r="F414" s="23" t="str">
        <f>IF($B414&lt;&gt;"",COUNTIFS(CID_DB[Search Key],"*"&amp;TRIM(SUBSTITUTE(B414,"-",""))&amp;"*"),"")</f>
        <v/>
      </c>
      <c r="G414" s="23" t="str">
        <f>IFERROR(TRIM(INDEX(CID_DB[Case No],$D414)),"")</f>
        <v/>
      </c>
      <c r="H414" s="5" t="str">
        <f>IFERROR(TRIM(INDEX(CID_DB[Known Contractor '#1 PN],$D414)),"")</f>
        <v/>
      </c>
      <c r="I414" s="5" t="str">
        <f>IFERROR(TRIM(INDEX(CID_DB[Known Contractor '#2 PN],$D414)),"")</f>
        <v/>
      </c>
      <c r="J414" s="5" t="str">
        <f>IFERROR(TRIM(INDEX(CID_DB[ [ NSN ] ],$D414)),"")</f>
        <v/>
      </c>
      <c r="K414" s="5" t="str">
        <f>IFERROR(TRIM(INDEX(CID_DB[Description],$D414)),"")</f>
        <v/>
      </c>
      <c r="L414" s="24" t="str">
        <f>IFERROR(TRIM(INDEX(CID_DB[Commercial Status],$D414)),"")</f>
        <v/>
      </c>
    </row>
    <row r="415" spans="2:12" x14ac:dyDescent="0.35">
      <c r="B415" s="15"/>
      <c r="D415" s="17" t="str">
        <f t="array" ref="D415">IFERROR(IF($B415&lt;&gt;"",LARGE(IF(ISNUMBER(SEARCH(TRIM(SUBSTITUTE($B415,"-","")),CID_DB[Search Key])),ROW(CID_DB[Search Key]),""),1)-1,""),"")</f>
        <v/>
      </c>
      <c r="F415" s="23" t="str">
        <f>IF($B415&lt;&gt;"",COUNTIFS(CID_DB[Search Key],"*"&amp;TRIM(SUBSTITUTE(B415,"-",""))&amp;"*"),"")</f>
        <v/>
      </c>
      <c r="G415" s="23" t="str">
        <f>IFERROR(TRIM(INDEX(CID_DB[Case No],$D415)),"")</f>
        <v/>
      </c>
      <c r="H415" s="5" t="str">
        <f>IFERROR(TRIM(INDEX(CID_DB[Known Contractor '#1 PN],$D415)),"")</f>
        <v/>
      </c>
      <c r="I415" s="5" t="str">
        <f>IFERROR(TRIM(INDEX(CID_DB[Known Contractor '#2 PN],$D415)),"")</f>
        <v/>
      </c>
      <c r="J415" s="5" t="str">
        <f>IFERROR(TRIM(INDEX(CID_DB[ [ NSN ] ],$D415)),"")</f>
        <v/>
      </c>
      <c r="K415" s="5" t="str">
        <f>IFERROR(TRIM(INDEX(CID_DB[Description],$D415)),"")</f>
        <v/>
      </c>
      <c r="L415" s="24" t="str">
        <f>IFERROR(TRIM(INDEX(CID_DB[Commercial Status],$D415)),"")</f>
        <v/>
      </c>
    </row>
    <row r="416" spans="2:12" x14ac:dyDescent="0.35">
      <c r="B416" s="15"/>
      <c r="D416" s="17" t="str">
        <f t="array" ref="D416">IFERROR(IF($B416&lt;&gt;"",LARGE(IF(ISNUMBER(SEARCH(TRIM(SUBSTITUTE($B416,"-","")),CID_DB[Search Key])),ROW(CID_DB[Search Key]),""),1)-1,""),"")</f>
        <v/>
      </c>
      <c r="F416" s="23" t="str">
        <f>IF($B416&lt;&gt;"",COUNTIFS(CID_DB[Search Key],"*"&amp;TRIM(SUBSTITUTE(B416,"-",""))&amp;"*"),"")</f>
        <v/>
      </c>
      <c r="G416" s="23" t="str">
        <f>IFERROR(TRIM(INDEX(CID_DB[Case No],$D416)),"")</f>
        <v/>
      </c>
      <c r="H416" s="5" t="str">
        <f>IFERROR(TRIM(INDEX(CID_DB[Known Contractor '#1 PN],$D416)),"")</f>
        <v/>
      </c>
      <c r="I416" s="5" t="str">
        <f>IFERROR(TRIM(INDEX(CID_DB[Known Contractor '#2 PN],$D416)),"")</f>
        <v/>
      </c>
      <c r="J416" s="5" t="str">
        <f>IFERROR(TRIM(INDEX(CID_DB[ [ NSN ] ],$D416)),"")</f>
        <v/>
      </c>
      <c r="K416" s="5" t="str">
        <f>IFERROR(TRIM(INDEX(CID_DB[Description],$D416)),"")</f>
        <v/>
      </c>
      <c r="L416" s="24" t="str">
        <f>IFERROR(TRIM(INDEX(CID_DB[Commercial Status],$D416)),"")</f>
        <v/>
      </c>
    </row>
    <row r="417" spans="2:12" x14ac:dyDescent="0.35">
      <c r="B417" s="15"/>
      <c r="D417" s="17" t="str">
        <f t="array" ref="D417">IFERROR(IF($B417&lt;&gt;"",LARGE(IF(ISNUMBER(SEARCH(TRIM(SUBSTITUTE($B417,"-","")),CID_DB[Search Key])),ROW(CID_DB[Search Key]),""),1)-1,""),"")</f>
        <v/>
      </c>
      <c r="F417" s="23" t="str">
        <f>IF($B417&lt;&gt;"",COUNTIFS(CID_DB[Search Key],"*"&amp;TRIM(SUBSTITUTE(B417,"-",""))&amp;"*"),"")</f>
        <v/>
      </c>
      <c r="G417" s="23" t="str">
        <f>IFERROR(TRIM(INDEX(CID_DB[Case No],$D417)),"")</f>
        <v/>
      </c>
      <c r="H417" s="5" t="str">
        <f>IFERROR(TRIM(INDEX(CID_DB[Known Contractor '#1 PN],$D417)),"")</f>
        <v/>
      </c>
      <c r="I417" s="5" t="str">
        <f>IFERROR(TRIM(INDEX(CID_DB[Known Contractor '#2 PN],$D417)),"")</f>
        <v/>
      </c>
      <c r="J417" s="5" t="str">
        <f>IFERROR(TRIM(INDEX(CID_DB[ [ NSN ] ],$D417)),"")</f>
        <v/>
      </c>
      <c r="K417" s="5" t="str">
        <f>IFERROR(TRIM(INDEX(CID_DB[Description],$D417)),"")</f>
        <v/>
      </c>
      <c r="L417" s="24" t="str">
        <f>IFERROR(TRIM(INDEX(CID_DB[Commercial Status],$D417)),"")</f>
        <v/>
      </c>
    </row>
    <row r="418" spans="2:12" x14ac:dyDescent="0.35">
      <c r="B418" s="15"/>
      <c r="D418" s="17" t="str">
        <f t="array" ref="D418">IFERROR(IF($B418&lt;&gt;"",LARGE(IF(ISNUMBER(SEARCH(TRIM(SUBSTITUTE($B418,"-","")),CID_DB[Search Key])),ROW(CID_DB[Search Key]),""),1)-1,""),"")</f>
        <v/>
      </c>
      <c r="F418" s="23" t="str">
        <f>IF($B418&lt;&gt;"",COUNTIFS(CID_DB[Search Key],"*"&amp;TRIM(SUBSTITUTE(B418,"-",""))&amp;"*"),"")</f>
        <v/>
      </c>
      <c r="G418" s="23" t="str">
        <f>IFERROR(TRIM(INDEX(CID_DB[Case No],$D418)),"")</f>
        <v/>
      </c>
      <c r="H418" s="5" t="str">
        <f>IFERROR(TRIM(INDEX(CID_DB[Known Contractor '#1 PN],$D418)),"")</f>
        <v/>
      </c>
      <c r="I418" s="5" t="str">
        <f>IFERROR(TRIM(INDEX(CID_DB[Known Contractor '#2 PN],$D418)),"")</f>
        <v/>
      </c>
      <c r="J418" s="5" t="str">
        <f>IFERROR(TRIM(INDEX(CID_DB[ [ NSN ] ],$D418)),"")</f>
        <v/>
      </c>
      <c r="K418" s="5" t="str">
        <f>IFERROR(TRIM(INDEX(CID_DB[Description],$D418)),"")</f>
        <v/>
      </c>
      <c r="L418" s="24" t="str">
        <f>IFERROR(TRIM(INDEX(CID_DB[Commercial Status],$D418)),"")</f>
        <v/>
      </c>
    </row>
    <row r="419" spans="2:12" x14ac:dyDescent="0.35">
      <c r="B419" s="15"/>
      <c r="D419" s="17" t="str">
        <f t="array" ref="D419">IFERROR(IF($B419&lt;&gt;"",LARGE(IF(ISNUMBER(SEARCH(TRIM(SUBSTITUTE($B419,"-","")),CID_DB[Search Key])),ROW(CID_DB[Search Key]),""),1)-1,""),"")</f>
        <v/>
      </c>
      <c r="F419" s="23" t="str">
        <f>IF($B419&lt;&gt;"",COUNTIFS(CID_DB[Search Key],"*"&amp;TRIM(SUBSTITUTE(B419,"-",""))&amp;"*"),"")</f>
        <v/>
      </c>
      <c r="G419" s="23" t="str">
        <f>IFERROR(TRIM(INDEX(CID_DB[Case No],$D419)),"")</f>
        <v/>
      </c>
      <c r="H419" s="5" t="str">
        <f>IFERROR(TRIM(INDEX(CID_DB[Known Contractor '#1 PN],$D419)),"")</f>
        <v/>
      </c>
      <c r="I419" s="5" t="str">
        <f>IFERROR(TRIM(INDEX(CID_DB[Known Contractor '#2 PN],$D419)),"")</f>
        <v/>
      </c>
      <c r="J419" s="5" t="str">
        <f>IFERROR(TRIM(INDEX(CID_DB[ [ NSN ] ],$D419)),"")</f>
        <v/>
      </c>
      <c r="K419" s="5" t="str">
        <f>IFERROR(TRIM(INDEX(CID_DB[Description],$D419)),"")</f>
        <v/>
      </c>
      <c r="L419" s="24" t="str">
        <f>IFERROR(TRIM(INDEX(CID_DB[Commercial Status],$D419)),"")</f>
        <v/>
      </c>
    </row>
    <row r="420" spans="2:12" x14ac:dyDescent="0.35">
      <c r="B420" s="15"/>
      <c r="D420" s="17" t="str">
        <f t="array" ref="D420">IFERROR(IF($B420&lt;&gt;"",LARGE(IF(ISNUMBER(SEARCH(TRIM(SUBSTITUTE($B420,"-","")),CID_DB[Search Key])),ROW(CID_DB[Search Key]),""),1)-1,""),"")</f>
        <v/>
      </c>
      <c r="F420" s="23" t="str">
        <f>IF($B420&lt;&gt;"",COUNTIFS(CID_DB[Search Key],"*"&amp;TRIM(SUBSTITUTE(B420,"-",""))&amp;"*"),"")</f>
        <v/>
      </c>
      <c r="G420" s="23" t="str">
        <f>IFERROR(TRIM(INDEX(CID_DB[Case No],$D420)),"")</f>
        <v/>
      </c>
      <c r="H420" s="5" t="str">
        <f>IFERROR(TRIM(INDEX(CID_DB[Known Contractor '#1 PN],$D420)),"")</f>
        <v/>
      </c>
      <c r="I420" s="5" t="str">
        <f>IFERROR(TRIM(INDEX(CID_DB[Known Contractor '#2 PN],$D420)),"")</f>
        <v/>
      </c>
      <c r="J420" s="5" t="str">
        <f>IFERROR(TRIM(INDEX(CID_DB[ [ NSN ] ],$D420)),"")</f>
        <v/>
      </c>
      <c r="K420" s="5" t="str">
        <f>IFERROR(TRIM(INDEX(CID_DB[Description],$D420)),"")</f>
        <v/>
      </c>
      <c r="L420" s="24" t="str">
        <f>IFERROR(TRIM(INDEX(CID_DB[Commercial Status],$D420)),"")</f>
        <v/>
      </c>
    </row>
    <row r="421" spans="2:12" x14ac:dyDescent="0.35">
      <c r="B421" s="15"/>
      <c r="D421" s="17" t="str">
        <f t="array" ref="D421">IFERROR(IF($B421&lt;&gt;"",LARGE(IF(ISNUMBER(SEARCH(TRIM(SUBSTITUTE($B421,"-","")),CID_DB[Search Key])),ROW(CID_DB[Search Key]),""),1)-1,""),"")</f>
        <v/>
      </c>
      <c r="F421" s="23" t="str">
        <f>IF($B421&lt;&gt;"",COUNTIFS(CID_DB[Search Key],"*"&amp;TRIM(SUBSTITUTE(B421,"-",""))&amp;"*"),"")</f>
        <v/>
      </c>
      <c r="G421" s="23" t="str">
        <f>IFERROR(TRIM(INDEX(CID_DB[Case No],$D421)),"")</f>
        <v/>
      </c>
      <c r="H421" s="5" t="str">
        <f>IFERROR(TRIM(INDEX(CID_DB[Known Contractor '#1 PN],$D421)),"")</f>
        <v/>
      </c>
      <c r="I421" s="5" t="str">
        <f>IFERROR(TRIM(INDEX(CID_DB[Known Contractor '#2 PN],$D421)),"")</f>
        <v/>
      </c>
      <c r="J421" s="5" t="str">
        <f>IFERROR(TRIM(INDEX(CID_DB[ [ NSN ] ],$D421)),"")</f>
        <v/>
      </c>
      <c r="K421" s="5" t="str">
        <f>IFERROR(TRIM(INDEX(CID_DB[Description],$D421)),"")</f>
        <v/>
      </c>
      <c r="L421" s="24" t="str">
        <f>IFERROR(TRIM(INDEX(CID_DB[Commercial Status],$D421)),"")</f>
        <v/>
      </c>
    </row>
    <row r="422" spans="2:12" x14ac:dyDescent="0.35">
      <c r="B422" s="15"/>
      <c r="D422" s="17" t="str">
        <f t="array" ref="D422">IFERROR(IF($B422&lt;&gt;"",LARGE(IF(ISNUMBER(SEARCH(TRIM(SUBSTITUTE($B422,"-","")),CID_DB[Search Key])),ROW(CID_DB[Search Key]),""),1)-1,""),"")</f>
        <v/>
      </c>
      <c r="F422" s="23" t="str">
        <f>IF($B422&lt;&gt;"",COUNTIFS(CID_DB[Search Key],"*"&amp;TRIM(SUBSTITUTE(B422,"-",""))&amp;"*"),"")</f>
        <v/>
      </c>
      <c r="G422" s="23" t="str">
        <f>IFERROR(TRIM(INDEX(CID_DB[Case No],$D422)),"")</f>
        <v/>
      </c>
      <c r="H422" s="5" t="str">
        <f>IFERROR(TRIM(INDEX(CID_DB[Known Contractor '#1 PN],$D422)),"")</f>
        <v/>
      </c>
      <c r="I422" s="5" t="str">
        <f>IFERROR(TRIM(INDEX(CID_DB[Known Contractor '#2 PN],$D422)),"")</f>
        <v/>
      </c>
      <c r="J422" s="5" t="str">
        <f>IFERROR(TRIM(INDEX(CID_DB[ [ NSN ] ],$D422)),"")</f>
        <v/>
      </c>
      <c r="K422" s="5" t="str">
        <f>IFERROR(TRIM(INDEX(CID_DB[Description],$D422)),"")</f>
        <v/>
      </c>
      <c r="L422" s="24" t="str">
        <f>IFERROR(TRIM(INDEX(CID_DB[Commercial Status],$D422)),"")</f>
        <v/>
      </c>
    </row>
    <row r="423" spans="2:12" x14ac:dyDescent="0.35">
      <c r="B423" s="15"/>
      <c r="D423" s="17" t="str">
        <f t="array" ref="D423">IFERROR(IF($B423&lt;&gt;"",LARGE(IF(ISNUMBER(SEARCH(TRIM(SUBSTITUTE($B423,"-","")),CID_DB[Search Key])),ROW(CID_DB[Search Key]),""),1)-1,""),"")</f>
        <v/>
      </c>
      <c r="F423" s="23" t="str">
        <f>IF($B423&lt;&gt;"",COUNTIFS(CID_DB[Search Key],"*"&amp;TRIM(SUBSTITUTE(B423,"-",""))&amp;"*"),"")</f>
        <v/>
      </c>
      <c r="G423" s="23" t="str">
        <f>IFERROR(TRIM(INDEX(CID_DB[Case No],$D423)),"")</f>
        <v/>
      </c>
      <c r="H423" s="5" t="str">
        <f>IFERROR(TRIM(INDEX(CID_DB[Known Contractor '#1 PN],$D423)),"")</f>
        <v/>
      </c>
      <c r="I423" s="5" t="str">
        <f>IFERROR(TRIM(INDEX(CID_DB[Known Contractor '#2 PN],$D423)),"")</f>
        <v/>
      </c>
      <c r="J423" s="5" t="str">
        <f>IFERROR(TRIM(INDEX(CID_DB[ [ NSN ] ],$D423)),"")</f>
        <v/>
      </c>
      <c r="K423" s="5" t="str">
        <f>IFERROR(TRIM(INDEX(CID_DB[Description],$D423)),"")</f>
        <v/>
      </c>
      <c r="L423" s="24" t="str">
        <f>IFERROR(TRIM(INDEX(CID_DB[Commercial Status],$D423)),"")</f>
        <v/>
      </c>
    </row>
    <row r="424" spans="2:12" x14ac:dyDescent="0.35">
      <c r="B424" s="15"/>
      <c r="D424" s="17" t="str">
        <f t="array" ref="D424">IFERROR(IF($B424&lt;&gt;"",LARGE(IF(ISNUMBER(SEARCH(TRIM(SUBSTITUTE($B424,"-","")),CID_DB[Search Key])),ROW(CID_DB[Search Key]),""),1)-1,""),"")</f>
        <v/>
      </c>
      <c r="F424" s="23" t="str">
        <f>IF($B424&lt;&gt;"",COUNTIFS(CID_DB[Search Key],"*"&amp;TRIM(SUBSTITUTE(B424,"-",""))&amp;"*"),"")</f>
        <v/>
      </c>
      <c r="G424" s="23" t="str">
        <f>IFERROR(TRIM(INDEX(CID_DB[Case No],$D424)),"")</f>
        <v/>
      </c>
      <c r="H424" s="5" t="str">
        <f>IFERROR(TRIM(INDEX(CID_DB[Known Contractor '#1 PN],$D424)),"")</f>
        <v/>
      </c>
      <c r="I424" s="5" t="str">
        <f>IFERROR(TRIM(INDEX(CID_DB[Known Contractor '#2 PN],$D424)),"")</f>
        <v/>
      </c>
      <c r="J424" s="5" t="str">
        <f>IFERROR(TRIM(INDEX(CID_DB[ [ NSN ] ],$D424)),"")</f>
        <v/>
      </c>
      <c r="K424" s="5" t="str">
        <f>IFERROR(TRIM(INDEX(CID_DB[Description],$D424)),"")</f>
        <v/>
      </c>
      <c r="L424" s="24" t="str">
        <f>IFERROR(TRIM(INDEX(CID_DB[Commercial Status],$D424)),"")</f>
        <v/>
      </c>
    </row>
    <row r="425" spans="2:12" x14ac:dyDescent="0.35">
      <c r="B425" s="15"/>
      <c r="D425" s="17" t="str">
        <f t="array" ref="D425">IFERROR(IF($B425&lt;&gt;"",LARGE(IF(ISNUMBER(SEARCH(TRIM(SUBSTITUTE($B425,"-","")),CID_DB[Search Key])),ROW(CID_DB[Search Key]),""),1)-1,""),"")</f>
        <v/>
      </c>
      <c r="F425" s="23" t="str">
        <f>IF($B425&lt;&gt;"",COUNTIFS(CID_DB[Search Key],"*"&amp;TRIM(SUBSTITUTE(B425,"-",""))&amp;"*"),"")</f>
        <v/>
      </c>
      <c r="G425" s="23" t="str">
        <f>IFERROR(TRIM(INDEX(CID_DB[Case No],$D425)),"")</f>
        <v/>
      </c>
      <c r="H425" s="5" t="str">
        <f>IFERROR(TRIM(INDEX(CID_DB[Known Contractor '#1 PN],$D425)),"")</f>
        <v/>
      </c>
      <c r="I425" s="5" t="str">
        <f>IFERROR(TRIM(INDEX(CID_DB[Known Contractor '#2 PN],$D425)),"")</f>
        <v/>
      </c>
      <c r="J425" s="5" t="str">
        <f>IFERROR(TRIM(INDEX(CID_DB[ [ NSN ] ],$D425)),"")</f>
        <v/>
      </c>
      <c r="K425" s="5" t="str">
        <f>IFERROR(TRIM(INDEX(CID_DB[Description],$D425)),"")</f>
        <v/>
      </c>
      <c r="L425" s="24" t="str">
        <f>IFERROR(TRIM(INDEX(CID_DB[Commercial Status],$D425)),"")</f>
        <v/>
      </c>
    </row>
    <row r="426" spans="2:12" x14ac:dyDescent="0.35">
      <c r="B426" s="15"/>
      <c r="D426" s="17" t="str">
        <f t="array" ref="D426">IFERROR(IF($B426&lt;&gt;"",LARGE(IF(ISNUMBER(SEARCH(TRIM(SUBSTITUTE($B426,"-","")),CID_DB[Search Key])),ROW(CID_DB[Search Key]),""),1)-1,""),"")</f>
        <v/>
      </c>
      <c r="F426" s="23" t="str">
        <f>IF($B426&lt;&gt;"",COUNTIFS(CID_DB[Search Key],"*"&amp;TRIM(SUBSTITUTE(B426,"-",""))&amp;"*"),"")</f>
        <v/>
      </c>
      <c r="G426" s="23" t="str">
        <f>IFERROR(TRIM(INDEX(CID_DB[Case No],$D426)),"")</f>
        <v/>
      </c>
      <c r="H426" s="5" t="str">
        <f>IFERROR(TRIM(INDEX(CID_DB[Known Contractor '#1 PN],$D426)),"")</f>
        <v/>
      </c>
      <c r="I426" s="5" t="str">
        <f>IFERROR(TRIM(INDEX(CID_DB[Known Contractor '#2 PN],$D426)),"")</f>
        <v/>
      </c>
      <c r="J426" s="5" t="str">
        <f>IFERROR(TRIM(INDEX(CID_DB[ [ NSN ] ],$D426)),"")</f>
        <v/>
      </c>
      <c r="K426" s="5" t="str">
        <f>IFERROR(TRIM(INDEX(CID_DB[Description],$D426)),"")</f>
        <v/>
      </c>
      <c r="L426" s="24" t="str">
        <f>IFERROR(TRIM(INDEX(CID_DB[Commercial Status],$D426)),"")</f>
        <v/>
      </c>
    </row>
    <row r="427" spans="2:12" x14ac:dyDescent="0.35">
      <c r="B427" s="15"/>
      <c r="D427" s="17" t="str">
        <f t="array" ref="D427">IFERROR(IF($B427&lt;&gt;"",LARGE(IF(ISNUMBER(SEARCH(TRIM(SUBSTITUTE($B427,"-","")),CID_DB[Search Key])),ROW(CID_DB[Search Key]),""),1)-1,""),"")</f>
        <v/>
      </c>
      <c r="F427" s="23" t="str">
        <f>IF($B427&lt;&gt;"",COUNTIFS(CID_DB[Search Key],"*"&amp;TRIM(SUBSTITUTE(B427,"-",""))&amp;"*"),"")</f>
        <v/>
      </c>
      <c r="G427" s="23" t="str">
        <f>IFERROR(TRIM(INDEX(CID_DB[Case No],$D427)),"")</f>
        <v/>
      </c>
      <c r="H427" s="5" t="str">
        <f>IFERROR(TRIM(INDEX(CID_DB[Known Contractor '#1 PN],$D427)),"")</f>
        <v/>
      </c>
      <c r="I427" s="5" t="str">
        <f>IFERROR(TRIM(INDEX(CID_DB[Known Contractor '#2 PN],$D427)),"")</f>
        <v/>
      </c>
      <c r="J427" s="5" t="str">
        <f>IFERROR(TRIM(INDEX(CID_DB[ [ NSN ] ],$D427)),"")</f>
        <v/>
      </c>
      <c r="K427" s="5" t="str">
        <f>IFERROR(TRIM(INDEX(CID_DB[Description],$D427)),"")</f>
        <v/>
      </c>
      <c r="L427" s="24" t="str">
        <f>IFERROR(TRIM(INDEX(CID_DB[Commercial Status],$D427)),"")</f>
        <v/>
      </c>
    </row>
    <row r="428" spans="2:12" x14ac:dyDescent="0.35">
      <c r="B428" s="15"/>
      <c r="D428" s="17" t="str">
        <f t="array" ref="D428">IFERROR(IF($B428&lt;&gt;"",LARGE(IF(ISNUMBER(SEARCH(TRIM(SUBSTITUTE($B428,"-","")),CID_DB[Search Key])),ROW(CID_DB[Search Key]),""),1)-1,""),"")</f>
        <v/>
      </c>
      <c r="F428" s="23" t="str">
        <f>IF($B428&lt;&gt;"",COUNTIFS(CID_DB[Search Key],"*"&amp;TRIM(SUBSTITUTE(B428,"-",""))&amp;"*"),"")</f>
        <v/>
      </c>
      <c r="G428" s="23" t="str">
        <f>IFERROR(TRIM(INDEX(CID_DB[Case No],$D428)),"")</f>
        <v/>
      </c>
      <c r="H428" s="5" t="str">
        <f>IFERROR(TRIM(INDEX(CID_DB[Known Contractor '#1 PN],$D428)),"")</f>
        <v/>
      </c>
      <c r="I428" s="5" t="str">
        <f>IFERROR(TRIM(INDEX(CID_DB[Known Contractor '#2 PN],$D428)),"")</f>
        <v/>
      </c>
      <c r="J428" s="5" t="str">
        <f>IFERROR(TRIM(INDEX(CID_DB[ [ NSN ] ],$D428)),"")</f>
        <v/>
      </c>
      <c r="K428" s="5" t="str">
        <f>IFERROR(TRIM(INDEX(CID_DB[Description],$D428)),"")</f>
        <v/>
      </c>
      <c r="L428" s="24" t="str">
        <f>IFERROR(TRIM(INDEX(CID_DB[Commercial Status],$D428)),"")</f>
        <v/>
      </c>
    </row>
    <row r="429" spans="2:12" x14ac:dyDescent="0.35">
      <c r="B429" s="15"/>
      <c r="D429" s="17" t="str">
        <f t="array" ref="D429">IFERROR(IF($B429&lt;&gt;"",LARGE(IF(ISNUMBER(SEARCH(TRIM(SUBSTITUTE($B429,"-","")),CID_DB[Search Key])),ROW(CID_DB[Search Key]),""),1)-1,""),"")</f>
        <v/>
      </c>
      <c r="F429" s="23" t="str">
        <f>IF($B429&lt;&gt;"",COUNTIFS(CID_DB[Search Key],"*"&amp;TRIM(SUBSTITUTE(B429,"-",""))&amp;"*"),"")</f>
        <v/>
      </c>
      <c r="G429" s="23" t="str">
        <f>IFERROR(TRIM(INDEX(CID_DB[Case No],$D429)),"")</f>
        <v/>
      </c>
      <c r="H429" s="5" t="str">
        <f>IFERROR(TRIM(INDEX(CID_DB[Known Contractor '#1 PN],$D429)),"")</f>
        <v/>
      </c>
      <c r="I429" s="5" t="str">
        <f>IFERROR(TRIM(INDEX(CID_DB[Known Contractor '#2 PN],$D429)),"")</f>
        <v/>
      </c>
      <c r="J429" s="5" t="str">
        <f>IFERROR(TRIM(INDEX(CID_DB[ [ NSN ] ],$D429)),"")</f>
        <v/>
      </c>
      <c r="K429" s="5" t="str">
        <f>IFERROR(TRIM(INDEX(CID_DB[Description],$D429)),"")</f>
        <v/>
      </c>
      <c r="L429" s="24" t="str">
        <f>IFERROR(TRIM(INDEX(CID_DB[Commercial Status],$D429)),"")</f>
        <v/>
      </c>
    </row>
    <row r="430" spans="2:12" x14ac:dyDescent="0.35">
      <c r="B430" s="15"/>
      <c r="D430" s="17" t="str">
        <f t="array" ref="D430">IFERROR(IF($B430&lt;&gt;"",LARGE(IF(ISNUMBER(SEARCH(TRIM(SUBSTITUTE($B430,"-","")),CID_DB[Search Key])),ROW(CID_DB[Search Key]),""),1)-1,""),"")</f>
        <v/>
      </c>
      <c r="F430" s="23" t="str">
        <f>IF($B430&lt;&gt;"",COUNTIFS(CID_DB[Search Key],"*"&amp;TRIM(SUBSTITUTE(B430,"-",""))&amp;"*"),"")</f>
        <v/>
      </c>
      <c r="G430" s="23" t="str">
        <f>IFERROR(TRIM(INDEX(CID_DB[Case No],$D430)),"")</f>
        <v/>
      </c>
      <c r="H430" s="5" t="str">
        <f>IFERROR(TRIM(INDEX(CID_DB[Known Contractor '#1 PN],$D430)),"")</f>
        <v/>
      </c>
      <c r="I430" s="5" t="str">
        <f>IFERROR(TRIM(INDEX(CID_DB[Known Contractor '#2 PN],$D430)),"")</f>
        <v/>
      </c>
      <c r="J430" s="5" t="str">
        <f>IFERROR(TRIM(INDEX(CID_DB[ [ NSN ] ],$D430)),"")</f>
        <v/>
      </c>
      <c r="K430" s="5" t="str">
        <f>IFERROR(TRIM(INDEX(CID_DB[Description],$D430)),"")</f>
        <v/>
      </c>
      <c r="L430" s="24" t="str">
        <f>IFERROR(TRIM(INDEX(CID_DB[Commercial Status],$D430)),"")</f>
        <v/>
      </c>
    </row>
    <row r="431" spans="2:12" x14ac:dyDescent="0.35">
      <c r="B431" s="15"/>
      <c r="D431" s="17" t="str">
        <f t="array" ref="D431">IFERROR(IF($B431&lt;&gt;"",LARGE(IF(ISNUMBER(SEARCH(TRIM(SUBSTITUTE($B431,"-","")),CID_DB[Search Key])),ROW(CID_DB[Search Key]),""),1)-1,""),"")</f>
        <v/>
      </c>
      <c r="F431" s="23" t="str">
        <f>IF($B431&lt;&gt;"",COUNTIFS(CID_DB[Search Key],"*"&amp;TRIM(SUBSTITUTE(B431,"-",""))&amp;"*"),"")</f>
        <v/>
      </c>
      <c r="G431" s="23" t="str">
        <f>IFERROR(TRIM(INDEX(CID_DB[Case No],$D431)),"")</f>
        <v/>
      </c>
      <c r="H431" s="5" t="str">
        <f>IFERROR(TRIM(INDEX(CID_DB[Known Contractor '#1 PN],$D431)),"")</f>
        <v/>
      </c>
      <c r="I431" s="5" t="str">
        <f>IFERROR(TRIM(INDEX(CID_DB[Known Contractor '#2 PN],$D431)),"")</f>
        <v/>
      </c>
      <c r="J431" s="5" t="str">
        <f>IFERROR(TRIM(INDEX(CID_DB[ [ NSN ] ],$D431)),"")</f>
        <v/>
      </c>
      <c r="K431" s="5" t="str">
        <f>IFERROR(TRIM(INDEX(CID_DB[Description],$D431)),"")</f>
        <v/>
      </c>
      <c r="L431" s="24" t="str">
        <f>IFERROR(TRIM(INDEX(CID_DB[Commercial Status],$D431)),"")</f>
        <v/>
      </c>
    </row>
    <row r="432" spans="2:12" x14ac:dyDescent="0.35">
      <c r="B432" s="15"/>
      <c r="D432" s="17" t="str">
        <f t="array" ref="D432">IFERROR(IF($B432&lt;&gt;"",LARGE(IF(ISNUMBER(SEARCH(TRIM(SUBSTITUTE($B432,"-","")),CID_DB[Search Key])),ROW(CID_DB[Search Key]),""),1)-1,""),"")</f>
        <v/>
      </c>
      <c r="F432" s="23" t="str">
        <f>IF($B432&lt;&gt;"",COUNTIFS(CID_DB[Search Key],"*"&amp;TRIM(SUBSTITUTE(B432,"-",""))&amp;"*"),"")</f>
        <v/>
      </c>
      <c r="G432" s="23" t="str">
        <f>IFERROR(TRIM(INDEX(CID_DB[Case No],$D432)),"")</f>
        <v/>
      </c>
      <c r="H432" s="5" t="str">
        <f>IFERROR(TRIM(INDEX(CID_DB[Known Contractor '#1 PN],$D432)),"")</f>
        <v/>
      </c>
      <c r="I432" s="5" t="str">
        <f>IFERROR(TRIM(INDEX(CID_DB[Known Contractor '#2 PN],$D432)),"")</f>
        <v/>
      </c>
      <c r="J432" s="5" t="str">
        <f>IFERROR(TRIM(INDEX(CID_DB[ [ NSN ] ],$D432)),"")</f>
        <v/>
      </c>
      <c r="K432" s="5" t="str">
        <f>IFERROR(TRIM(INDEX(CID_DB[Description],$D432)),"")</f>
        <v/>
      </c>
      <c r="L432" s="24" t="str">
        <f>IFERROR(TRIM(INDEX(CID_DB[Commercial Status],$D432)),"")</f>
        <v/>
      </c>
    </row>
    <row r="433" spans="2:12" x14ac:dyDescent="0.35">
      <c r="B433" s="15"/>
      <c r="D433" s="17" t="str">
        <f t="array" ref="D433">IFERROR(IF($B433&lt;&gt;"",LARGE(IF(ISNUMBER(SEARCH(TRIM(SUBSTITUTE($B433,"-","")),CID_DB[Search Key])),ROW(CID_DB[Search Key]),""),1)-1,""),"")</f>
        <v/>
      </c>
      <c r="F433" s="23" t="str">
        <f>IF($B433&lt;&gt;"",COUNTIFS(CID_DB[Search Key],"*"&amp;TRIM(SUBSTITUTE(B433,"-",""))&amp;"*"),"")</f>
        <v/>
      </c>
      <c r="G433" s="23" t="str">
        <f>IFERROR(TRIM(INDEX(CID_DB[Case No],$D433)),"")</f>
        <v/>
      </c>
      <c r="H433" s="5" t="str">
        <f>IFERROR(TRIM(INDEX(CID_DB[Known Contractor '#1 PN],$D433)),"")</f>
        <v/>
      </c>
      <c r="I433" s="5" t="str">
        <f>IFERROR(TRIM(INDEX(CID_DB[Known Contractor '#2 PN],$D433)),"")</f>
        <v/>
      </c>
      <c r="J433" s="5" t="str">
        <f>IFERROR(TRIM(INDEX(CID_DB[ [ NSN ] ],$D433)),"")</f>
        <v/>
      </c>
      <c r="K433" s="5" t="str">
        <f>IFERROR(TRIM(INDEX(CID_DB[Description],$D433)),"")</f>
        <v/>
      </c>
      <c r="L433" s="24" t="str">
        <f>IFERROR(TRIM(INDEX(CID_DB[Commercial Status],$D433)),"")</f>
        <v/>
      </c>
    </row>
    <row r="434" spans="2:12" x14ac:dyDescent="0.35">
      <c r="B434" s="15"/>
      <c r="D434" s="17" t="str">
        <f t="array" ref="D434">IFERROR(IF($B434&lt;&gt;"",LARGE(IF(ISNUMBER(SEARCH(TRIM(SUBSTITUTE($B434,"-","")),CID_DB[Search Key])),ROW(CID_DB[Search Key]),""),1)-1,""),"")</f>
        <v/>
      </c>
      <c r="F434" s="23" t="str">
        <f>IF($B434&lt;&gt;"",COUNTIFS(CID_DB[Search Key],"*"&amp;TRIM(SUBSTITUTE(B434,"-",""))&amp;"*"),"")</f>
        <v/>
      </c>
      <c r="G434" s="23" t="str">
        <f>IFERROR(TRIM(INDEX(CID_DB[Case No],$D434)),"")</f>
        <v/>
      </c>
      <c r="H434" s="5" t="str">
        <f>IFERROR(TRIM(INDEX(CID_DB[Known Contractor '#1 PN],$D434)),"")</f>
        <v/>
      </c>
      <c r="I434" s="5" t="str">
        <f>IFERROR(TRIM(INDEX(CID_DB[Known Contractor '#2 PN],$D434)),"")</f>
        <v/>
      </c>
      <c r="J434" s="5" t="str">
        <f>IFERROR(TRIM(INDEX(CID_DB[ [ NSN ] ],$D434)),"")</f>
        <v/>
      </c>
      <c r="K434" s="5" t="str">
        <f>IFERROR(TRIM(INDEX(CID_DB[Description],$D434)),"")</f>
        <v/>
      </c>
      <c r="L434" s="24" t="str">
        <f>IFERROR(TRIM(INDEX(CID_DB[Commercial Status],$D434)),"")</f>
        <v/>
      </c>
    </row>
    <row r="435" spans="2:12" x14ac:dyDescent="0.35">
      <c r="B435" s="15"/>
      <c r="D435" s="17" t="str">
        <f t="array" ref="D435">IFERROR(IF($B435&lt;&gt;"",LARGE(IF(ISNUMBER(SEARCH(TRIM(SUBSTITUTE($B435,"-","")),CID_DB[Search Key])),ROW(CID_DB[Search Key]),""),1)-1,""),"")</f>
        <v/>
      </c>
      <c r="F435" s="23" t="str">
        <f>IF($B435&lt;&gt;"",COUNTIFS(CID_DB[Search Key],"*"&amp;TRIM(SUBSTITUTE(B435,"-",""))&amp;"*"),"")</f>
        <v/>
      </c>
      <c r="G435" s="23" t="str">
        <f>IFERROR(TRIM(INDEX(CID_DB[Case No],$D435)),"")</f>
        <v/>
      </c>
      <c r="H435" s="5" t="str">
        <f>IFERROR(TRIM(INDEX(CID_DB[Known Contractor '#1 PN],$D435)),"")</f>
        <v/>
      </c>
      <c r="I435" s="5" t="str">
        <f>IFERROR(TRIM(INDEX(CID_DB[Known Contractor '#2 PN],$D435)),"")</f>
        <v/>
      </c>
      <c r="J435" s="5" t="str">
        <f>IFERROR(TRIM(INDEX(CID_DB[ [ NSN ] ],$D435)),"")</f>
        <v/>
      </c>
      <c r="K435" s="5" t="str">
        <f>IFERROR(TRIM(INDEX(CID_DB[Description],$D435)),"")</f>
        <v/>
      </c>
      <c r="L435" s="24" t="str">
        <f>IFERROR(TRIM(INDEX(CID_DB[Commercial Status],$D435)),"")</f>
        <v/>
      </c>
    </row>
    <row r="436" spans="2:12" x14ac:dyDescent="0.35">
      <c r="B436" s="15"/>
      <c r="D436" s="17" t="str">
        <f t="array" ref="D436">IFERROR(IF($B436&lt;&gt;"",LARGE(IF(ISNUMBER(SEARCH(TRIM(SUBSTITUTE($B436,"-","")),CID_DB[Search Key])),ROW(CID_DB[Search Key]),""),1)-1,""),"")</f>
        <v/>
      </c>
      <c r="F436" s="23" t="str">
        <f>IF($B436&lt;&gt;"",COUNTIFS(CID_DB[Search Key],"*"&amp;TRIM(SUBSTITUTE(B436,"-",""))&amp;"*"),"")</f>
        <v/>
      </c>
      <c r="G436" s="23" t="str">
        <f>IFERROR(TRIM(INDEX(CID_DB[Case No],$D436)),"")</f>
        <v/>
      </c>
      <c r="H436" s="5" t="str">
        <f>IFERROR(TRIM(INDEX(CID_DB[Known Contractor '#1 PN],$D436)),"")</f>
        <v/>
      </c>
      <c r="I436" s="5" t="str">
        <f>IFERROR(TRIM(INDEX(CID_DB[Known Contractor '#2 PN],$D436)),"")</f>
        <v/>
      </c>
      <c r="J436" s="5" t="str">
        <f>IFERROR(TRIM(INDEX(CID_DB[ [ NSN ] ],$D436)),"")</f>
        <v/>
      </c>
      <c r="K436" s="5" t="str">
        <f>IFERROR(TRIM(INDEX(CID_DB[Description],$D436)),"")</f>
        <v/>
      </c>
      <c r="L436" s="24" t="str">
        <f>IFERROR(TRIM(INDEX(CID_DB[Commercial Status],$D436)),"")</f>
        <v/>
      </c>
    </row>
    <row r="437" spans="2:12" x14ac:dyDescent="0.35">
      <c r="B437" s="15"/>
      <c r="D437" s="17" t="str">
        <f t="array" ref="D437">IFERROR(IF($B437&lt;&gt;"",LARGE(IF(ISNUMBER(SEARCH(TRIM(SUBSTITUTE($B437,"-","")),CID_DB[Search Key])),ROW(CID_DB[Search Key]),""),1)-1,""),"")</f>
        <v/>
      </c>
      <c r="F437" s="23" t="str">
        <f>IF($B437&lt;&gt;"",COUNTIFS(CID_DB[Search Key],"*"&amp;TRIM(SUBSTITUTE(B437,"-",""))&amp;"*"),"")</f>
        <v/>
      </c>
      <c r="G437" s="23" t="str">
        <f>IFERROR(TRIM(INDEX(CID_DB[Case No],$D437)),"")</f>
        <v/>
      </c>
      <c r="H437" s="5" t="str">
        <f>IFERROR(TRIM(INDEX(CID_DB[Known Contractor '#1 PN],$D437)),"")</f>
        <v/>
      </c>
      <c r="I437" s="5" t="str">
        <f>IFERROR(TRIM(INDEX(CID_DB[Known Contractor '#2 PN],$D437)),"")</f>
        <v/>
      </c>
      <c r="J437" s="5" t="str">
        <f>IFERROR(TRIM(INDEX(CID_DB[ [ NSN ] ],$D437)),"")</f>
        <v/>
      </c>
      <c r="K437" s="5" t="str">
        <f>IFERROR(TRIM(INDEX(CID_DB[Description],$D437)),"")</f>
        <v/>
      </c>
      <c r="L437" s="24" t="str">
        <f>IFERROR(TRIM(INDEX(CID_DB[Commercial Status],$D437)),"")</f>
        <v/>
      </c>
    </row>
    <row r="438" spans="2:12" x14ac:dyDescent="0.35">
      <c r="B438" s="15"/>
      <c r="D438" s="17" t="str">
        <f t="array" ref="D438">IFERROR(IF($B438&lt;&gt;"",LARGE(IF(ISNUMBER(SEARCH(TRIM(SUBSTITUTE($B438,"-","")),CID_DB[Search Key])),ROW(CID_DB[Search Key]),""),1)-1,""),"")</f>
        <v/>
      </c>
      <c r="F438" s="23" t="str">
        <f>IF($B438&lt;&gt;"",COUNTIFS(CID_DB[Search Key],"*"&amp;TRIM(SUBSTITUTE(B438,"-",""))&amp;"*"),"")</f>
        <v/>
      </c>
      <c r="G438" s="23" t="str">
        <f>IFERROR(TRIM(INDEX(CID_DB[Case No],$D438)),"")</f>
        <v/>
      </c>
      <c r="H438" s="5" t="str">
        <f>IFERROR(TRIM(INDEX(CID_DB[Known Contractor '#1 PN],$D438)),"")</f>
        <v/>
      </c>
      <c r="I438" s="5" t="str">
        <f>IFERROR(TRIM(INDEX(CID_DB[Known Contractor '#2 PN],$D438)),"")</f>
        <v/>
      </c>
      <c r="J438" s="5" t="str">
        <f>IFERROR(TRIM(INDEX(CID_DB[ [ NSN ] ],$D438)),"")</f>
        <v/>
      </c>
      <c r="K438" s="5" t="str">
        <f>IFERROR(TRIM(INDEX(CID_DB[Description],$D438)),"")</f>
        <v/>
      </c>
      <c r="L438" s="24" t="str">
        <f>IFERROR(TRIM(INDEX(CID_DB[Commercial Status],$D438)),"")</f>
        <v/>
      </c>
    </row>
    <row r="439" spans="2:12" x14ac:dyDescent="0.35">
      <c r="B439" s="15"/>
      <c r="D439" s="17" t="str">
        <f t="array" ref="D439">IFERROR(IF($B439&lt;&gt;"",LARGE(IF(ISNUMBER(SEARCH(TRIM(SUBSTITUTE($B439,"-","")),CID_DB[Search Key])),ROW(CID_DB[Search Key]),""),1)-1,""),"")</f>
        <v/>
      </c>
      <c r="F439" s="23" t="str">
        <f>IF($B439&lt;&gt;"",COUNTIFS(CID_DB[Search Key],"*"&amp;TRIM(SUBSTITUTE(B439,"-",""))&amp;"*"),"")</f>
        <v/>
      </c>
      <c r="G439" s="23" t="str">
        <f>IFERROR(TRIM(INDEX(CID_DB[Case No],$D439)),"")</f>
        <v/>
      </c>
      <c r="H439" s="5" t="str">
        <f>IFERROR(TRIM(INDEX(CID_DB[Known Contractor '#1 PN],$D439)),"")</f>
        <v/>
      </c>
      <c r="I439" s="5" t="str">
        <f>IFERROR(TRIM(INDEX(CID_DB[Known Contractor '#2 PN],$D439)),"")</f>
        <v/>
      </c>
      <c r="J439" s="5" t="str">
        <f>IFERROR(TRIM(INDEX(CID_DB[ [ NSN ] ],$D439)),"")</f>
        <v/>
      </c>
      <c r="K439" s="5" t="str">
        <f>IFERROR(TRIM(INDEX(CID_DB[Description],$D439)),"")</f>
        <v/>
      </c>
      <c r="L439" s="24" t="str">
        <f>IFERROR(TRIM(INDEX(CID_DB[Commercial Status],$D439)),"")</f>
        <v/>
      </c>
    </row>
    <row r="440" spans="2:12" x14ac:dyDescent="0.35">
      <c r="B440" s="15"/>
      <c r="D440" s="17" t="str">
        <f t="array" ref="D440">IFERROR(IF($B440&lt;&gt;"",LARGE(IF(ISNUMBER(SEARCH(TRIM(SUBSTITUTE($B440,"-","")),CID_DB[Search Key])),ROW(CID_DB[Search Key]),""),1)-1,""),"")</f>
        <v/>
      </c>
      <c r="F440" s="23" t="str">
        <f>IF($B440&lt;&gt;"",COUNTIFS(CID_DB[Search Key],"*"&amp;TRIM(SUBSTITUTE(B440,"-",""))&amp;"*"),"")</f>
        <v/>
      </c>
      <c r="G440" s="23" t="str">
        <f>IFERROR(TRIM(INDEX(CID_DB[Case No],$D440)),"")</f>
        <v/>
      </c>
      <c r="H440" s="5" t="str">
        <f>IFERROR(TRIM(INDEX(CID_DB[Known Contractor '#1 PN],$D440)),"")</f>
        <v/>
      </c>
      <c r="I440" s="5" t="str">
        <f>IFERROR(TRIM(INDEX(CID_DB[Known Contractor '#2 PN],$D440)),"")</f>
        <v/>
      </c>
      <c r="J440" s="5" t="str">
        <f>IFERROR(TRIM(INDEX(CID_DB[ [ NSN ] ],$D440)),"")</f>
        <v/>
      </c>
      <c r="K440" s="5" t="str">
        <f>IFERROR(TRIM(INDEX(CID_DB[Description],$D440)),"")</f>
        <v/>
      </c>
      <c r="L440" s="24" t="str">
        <f>IFERROR(TRIM(INDEX(CID_DB[Commercial Status],$D440)),"")</f>
        <v/>
      </c>
    </row>
    <row r="441" spans="2:12" x14ac:dyDescent="0.35">
      <c r="B441" s="15"/>
      <c r="D441" s="17" t="str">
        <f t="array" ref="D441">IFERROR(IF($B441&lt;&gt;"",LARGE(IF(ISNUMBER(SEARCH(TRIM(SUBSTITUTE($B441,"-","")),CID_DB[Search Key])),ROW(CID_DB[Search Key]),""),1)-1,""),"")</f>
        <v/>
      </c>
      <c r="F441" s="23" t="str">
        <f>IF($B441&lt;&gt;"",COUNTIFS(CID_DB[Search Key],"*"&amp;TRIM(SUBSTITUTE(B441,"-",""))&amp;"*"),"")</f>
        <v/>
      </c>
      <c r="G441" s="23" t="str">
        <f>IFERROR(TRIM(INDEX(CID_DB[Case No],$D441)),"")</f>
        <v/>
      </c>
      <c r="H441" s="5" t="str">
        <f>IFERROR(TRIM(INDEX(CID_DB[Known Contractor '#1 PN],$D441)),"")</f>
        <v/>
      </c>
      <c r="I441" s="5" t="str">
        <f>IFERROR(TRIM(INDEX(CID_DB[Known Contractor '#2 PN],$D441)),"")</f>
        <v/>
      </c>
      <c r="J441" s="5" t="str">
        <f>IFERROR(TRIM(INDEX(CID_DB[ [ NSN ] ],$D441)),"")</f>
        <v/>
      </c>
      <c r="K441" s="5" t="str">
        <f>IFERROR(TRIM(INDEX(CID_DB[Description],$D441)),"")</f>
        <v/>
      </c>
      <c r="L441" s="24" t="str">
        <f>IFERROR(TRIM(INDEX(CID_DB[Commercial Status],$D441)),"")</f>
        <v/>
      </c>
    </row>
    <row r="442" spans="2:12" x14ac:dyDescent="0.35">
      <c r="B442" s="15"/>
      <c r="D442" s="17" t="str">
        <f t="array" ref="D442">IFERROR(IF($B442&lt;&gt;"",LARGE(IF(ISNUMBER(SEARCH(TRIM(SUBSTITUTE($B442,"-","")),CID_DB[Search Key])),ROW(CID_DB[Search Key]),""),1)-1,""),"")</f>
        <v/>
      </c>
      <c r="F442" s="23" t="str">
        <f>IF($B442&lt;&gt;"",COUNTIFS(CID_DB[Search Key],"*"&amp;TRIM(SUBSTITUTE(B442,"-",""))&amp;"*"),"")</f>
        <v/>
      </c>
      <c r="G442" s="23" t="str">
        <f>IFERROR(TRIM(INDEX(CID_DB[Case No],$D442)),"")</f>
        <v/>
      </c>
      <c r="H442" s="5" t="str">
        <f>IFERROR(TRIM(INDEX(CID_DB[Known Contractor '#1 PN],$D442)),"")</f>
        <v/>
      </c>
      <c r="I442" s="5" t="str">
        <f>IFERROR(TRIM(INDEX(CID_DB[Known Contractor '#2 PN],$D442)),"")</f>
        <v/>
      </c>
      <c r="J442" s="5" t="str">
        <f>IFERROR(TRIM(INDEX(CID_DB[ [ NSN ] ],$D442)),"")</f>
        <v/>
      </c>
      <c r="K442" s="5" t="str">
        <f>IFERROR(TRIM(INDEX(CID_DB[Description],$D442)),"")</f>
        <v/>
      </c>
      <c r="L442" s="24" t="str">
        <f>IFERROR(TRIM(INDEX(CID_DB[Commercial Status],$D442)),"")</f>
        <v/>
      </c>
    </row>
    <row r="443" spans="2:12" x14ac:dyDescent="0.35">
      <c r="B443" s="15"/>
      <c r="D443" s="17" t="str">
        <f t="array" ref="D443">IFERROR(IF($B443&lt;&gt;"",LARGE(IF(ISNUMBER(SEARCH(TRIM(SUBSTITUTE($B443,"-","")),CID_DB[Search Key])),ROW(CID_DB[Search Key]),""),1)-1,""),"")</f>
        <v/>
      </c>
      <c r="F443" s="23" t="str">
        <f>IF($B443&lt;&gt;"",COUNTIFS(CID_DB[Search Key],"*"&amp;TRIM(SUBSTITUTE(B443,"-",""))&amp;"*"),"")</f>
        <v/>
      </c>
      <c r="G443" s="23" t="str">
        <f>IFERROR(TRIM(INDEX(CID_DB[Case No],$D443)),"")</f>
        <v/>
      </c>
      <c r="H443" s="5" t="str">
        <f>IFERROR(TRIM(INDEX(CID_DB[Known Contractor '#1 PN],$D443)),"")</f>
        <v/>
      </c>
      <c r="I443" s="5" t="str">
        <f>IFERROR(TRIM(INDEX(CID_DB[Known Contractor '#2 PN],$D443)),"")</f>
        <v/>
      </c>
      <c r="J443" s="5" t="str">
        <f>IFERROR(TRIM(INDEX(CID_DB[ [ NSN ] ],$D443)),"")</f>
        <v/>
      </c>
      <c r="K443" s="5" t="str">
        <f>IFERROR(TRIM(INDEX(CID_DB[Description],$D443)),"")</f>
        <v/>
      </c>
      <c r="L443" s="24" t="str">
        <f>IFERROR(TRIM(INDEX(CID_DB[Commercial Status],$D443)),"")</f>
        <v/>
      </c>
    </row>
    <row r="444" spans="2:12" x14ac:dyDescent="0.35">
      <c r="B444" s="15"/>
      <c r="D444" s="17" t="str">
        <f t="array" ref="D444">IFERROR(IF($B444&lt;&gt;"",LARGE(IF(ISNUMBER(SEARCH(TRIM(SUBSTITUTE($B444,"-","")),CID_DB[Search Key])),ROW(CID_DB[Search Key]),""),1)-1,""),"")</f>
        <v/>
      </c>
      <c r="F444" s="23" t="str">
        <f>IF($B444&lt;&gt;"",COUNTIFS(CID_DB[Search Key],"*"&amp;TRIM(SUBSTITUTE(B444,"-",""))&amp;"*"),"")</f>
        <v/>
      </c>
      <c r="G444" s="23" t="str">
        <f>IFERROR(TRIM(INDEX(CID_DB[Case No],$D444)),"")</f>
        <v/>
      </c>
      <c r="H444" s="5" t="str">
        <f>IFERROR(TRIM(INDEX(CID_DB[Known Contractor '#1 PN],$D444)),"")</f>
        <v/>
      </c>
      <c r="I444" s="5" t="str">
        <f>IFERROR(TRIM(INDEX(CID_DB[Known Contractor '#2 PN],$D444)),"")</f>
        <v/>
      </c>
      <c r="J444" s="5" t="str">
        <f>IFERROR(TRIM(INDEX(CID_DB[ [ NSN ] ],$D444)),"")</f>
        <v/>
      </c>
      <c r="K444" s="5" t="str">
        <f>IFERROR(TRIM(INDEX(CID_DB[Description],$D444)),"")</f>
        <v/>
      </c>
      <c r="L444" s="24" t="str">
        <f>IFERROR(TRIM(INDEX(CID_DB[Commercial Status],$D444)),"")</f>
        <v/>
      </c>
    </row>
    <row r="445" spans="2:12" x14ac:dyDescent="0.35">
      <c r="B445" s="15"/>
      <c r="D445" s="17" t="str">
        <f t="array" ref="D445">IFERROR(IF($B445&lt;&gt;"",LARGE(IF(ISNUMBER(SEARCH(TRIM(SUBSTITUTE($B445,"-","")),CID_DB[Search Key])),ROW(CID_DB[Search Key]),""),1)-1,""),"")</f>
        <v/>
      </c>
      <c r="F445" s="23" t="str">
        <f>IF($B445&lt;&gt;"",COUNTIFS(CID_DB[Search Key],"*"&amp;TRIM(SUBSTITUTE(B445,"-",""))&amp;"*"),"")</f>
        <v/>
      </c>
      <c r="G445" s="23" t="str">
        <f>IFERROR(TRIM(INDEX(CID_DB[Case No],$D445)),"")</f>
        <v/>
      </c>
      <c r="H445" s="5" t="str">
        <f>IFERROR(TRIM(INDEX(CID_DB[Known Contractor '#1 PN],$D445)),"")</f>
        <v/>
      </c>
      <c r="I445" s="5" t="str">
        <f>IFERROR(TRIM(INDEX(CID_DB[Known Contractor '#2 PN],$D445)),"")</f>
        <v/>
      </c>
      <c r="J445" s="5" t="str">
        <f>IFERROR(TRIM(INDEX(CID_DB[ [ NSN ] ],$D445)),"")</f>
        <v/>
      </c>
      <c r="K445" s="5" t="str">
        <f>IFERROR(TRIM(INDEX(CID_DB[Description],$D445)),"")</f>
        <v/>
      </c>
      <c r="L445" s="24" t="str">
        <f>IFERROR(TRIM(INDEX(CID_DB[Commercial Status],$D445)),"")</f>
        <v/>
      </c>
    </row>
    <row r="446" spans="2:12" x14ac:dyDescent="0.35">
      <c r="B446" s="15"/>
      <c r="D446" s="17" t="str">
        <f t="array" ref="D446">IFERROR(IF($B446&lt;&gt;"",LARGE(IF(ISNUMBER(SEARCH(TRIM(SUBSTITUTE($B446,"-","")),CID_DB[Search Key])),ROW(CID_DB[Search Key]),""),1)-1,""),"")</f>
        <v/>
      </c>
      <c r="F446" s="23" t="str">
        <f>IF($B446&lt;&gt;"",COUNTIFS(CID_DB[Search Key],"*"&amp;TRIM(SUBSTITUTE(B446,"-",""))&amp;"*"),"")</f>
        <v/>
      </c>
      <c r="G446" s="23" t="str">
        <f>IFERROR(TRIM(INDEX(CID_DB[Case No],$D446)),"")</f>
        <v/>
      </c>
      <c r="H446" s="5" t="str">
        <f>IFERROR(TRIM(INDEX(CID_DB[Known Contractor '#1 PN],$D446)),"")</f>
        <v/>
      </c>
      <c r="I446" s="5" t="str">
        <f>IFERROR(TRIM(INDEX(CID_DB[Known Contractor '#2 PN],$D446)),"")</f>
        <v/>
      </c>
      <c r="J446" s="5" t="str">
        <f>IFERROR(TRIM(INDEX(CID_DB[ [ NSN ] ],$D446)),"")</f>
        <v/>
      </c>
      <c r="K446" s="5" t="str">
        <f>IFERROR(TRIM(INDEX(CID_DB[Description],$D446)),"")</f>
        <v/>
      </c>
      <c r="L446" s="24" t="str">
        <f>IFERROR(TRIM(INDEX(CID_DB[Commercial Status],$D446)),"")</f>
        <v/>
      </c>
    </row>
    <row r="447" spans="2:12" x14ac:dyDescent="0.35">
      <c r="B447" s="15"/>
      <c r="D447" s="17" t="str">
        <f t="array" ref="D447">IFERROR(IF($B447&lt;&gt;"",LARGE(IF(ISNUMBER(SEARCH(TRIM(SUBSTITUTE($B447,"-","")),CID_DB[Search Key])),ROW(CID_DB[Search Key]),""),1)-1,""),"")</f>
        <v/>
      </c>
      <c r="F447" s="23" t="str">
        <f>IF($B447&lt;&gt;"",COUNTIFS(CID_DB[Search Key],"*"&amp;TRIM(SUBSTITUTE(B447,"-",""))&amp;"*"),"")</f>
        <v/>
      </c>
      <c r="G447" s="23" t="str">
        <f>IFERROR(TRIM(INDEX(CID_DB[Case No],$D447)),"")</f>
        <v/>
      </c>
      <c r="H447" s="5" t="str">
        <f>IFERROR(TRIM(INDEX(CID_DB[Known Contractor '#1 PN],$D447)),"")</f>
        <v/>
      </c>
      <c r="I447" s="5" t="str">
        <f>IFERROR(TRIM(INDEX(CID_DB[Known Contractor '#2 PN],$D447)),"")</f>
        <v/>
      </c>
      <c r="J447" s="5" t="str">
        <f>IFERROR(TRIM(INDEX(CID_DB[ [ NSN ] ],$D447)),"")</f>
        <v/>
      </c>
      <c r="K447" s="5" t="str">
        <f>IFERROR(TRIM(INDEX(CID_DB[Description],$D447)),"")</f>
        <v/>
      </c>
      <c r="L447" s="24" t="str">
        <f>IFERROR(TRIM(INDEX(CID_DB[Commercial Status],$D447)),"")</f>
        <v/>
      </c>
    </row>
    <row r="448" spans="2:12" x14ac:dyDescent="0.35">
      <c r="B448" s="15"/>
      <c r="D448" s="17" t="str">
        <f t="array" ref="D448">IFERROR(IF($B448&lt;&gt;"",LARGE(IF(ISNUMBER(SEARCH(TRIM(SUBSTITUTE($B448,"-","")),CID_DB[Search Key])),ROW(CID_DB[Search Key]),""),1)-1,""),"")</f>
        <v/>
      </c>
      <c r="F448" s="23" t="str">
        <f>IF($B448&lt;&gt;"",COUNTIFS(CID_DB[Search Key],"*"&amp;TRIM(SUBSTITUTE(B448,"-",""))&amp;"*"),"")</f>
        <v/>
      </c>
      <c r="G448" s="23" t="str">
        <f>IFERROR(TRIM(INDEX(CID_DB[Case No],$D448)),"")</f>
        <v/>
      </c>
      <c r="H448" s="5" t="str">
        <f>IFERROR(TRIM(INDEX(CID_DB[Known Contractor '#1 PN],$D448)),"")</f>
        <v/>
      </c>
      <c r="I448" s="5" t="str">
        <f>IFERROR(TRIM(INDEX(CID_DB[Known Contractor '#2 PN],$D448)),"")</f>
        <v/>
      </c>
      <c r="J448" s="5" t="str">
        <f>IFERROR(TRIM(INDEX(CID_DB[ [ NSN ] ],$D448)),"")</f>
        <v/>
      </c>
      <c r="K448" s="5" t="str">
        <f>IFERROR(TRIM(INDEX(CID_DB[Description],$D448)),"")</f>
        <v/>
      </c>
      <c r="L448" s="24" t="str">
        <f>IFERROR(TRIM(INDEX(CID_DB[Commercial Status],$D448)),"")</f>
        <v/>
      </c>
    </row>
    <row r="449" spans="2:12" x14ac:dyDescent="0.35">
      <c r="B449" s="15"/>
      <c r="D449" s="17" t="str">
        <f t="array" ref="D449">IFERROR(IF($B449&lt;&gt;"",LARGE(IF(ISNUMBER(SEARCH(TRIM(SUBSTITUTE($B449,"-","")),CID_DB[Search Key])),ROW(CID_DB[Search Key]),""),1)-1,""),"")</f>
        <v/>
      </c>
      <c r="F449" s="23" t="str">
        <f>IF($B449&lt;&gt;"",COUNTIFS(CID_DB[Search Key],"*"&amp;TRIM(SUBSTITUTE(B449,"-",""))&amp;"*"),"")</f>
        <v/>
      </c>
      <c r="G449" s="23" t="str">
        <f>IFERROR(TRIM(INDEX(CID_DB[Case No],$D449)),"")</f>
        <v/>
      </c>
      <c r="H449" s="5" t="str">
        <f>IFERROR(TRIM(INDEX(CID_DB[Known Contractor '#1 PN],$D449)),"")</f>
        <v/>
      </c>
      <c r="I449" s="5" t="str">
        <f>IFERROR(TRIM(INDEX(CID_DB[Known Contractor '#2 PN],$D449)),"")</f>
        <v/>
      </c>
      <c r="J449" s="5" t="str">
        <f>IFERROR(TRIM(INDEX(CID_DB[ [ NSN ] ],$D449)),"")</f>
        <v/>
      </c>
      <c r="K449" s="5" t="str">
        <f>IFERROR(TRIM(INDEX(CID_DB[Description],$D449)),"")</f>
        <v/>
      </c>
      <c r="L449" s="24" t="str">
        <f>IFERROR(TRIM(INDEX(CID_DB[Commercial Status],$D449)),"")</f>
        <v/>
      </c>
    </row>
    <row r="450" spans="2:12" x14ac:dyDescent="0.35">
      <c r="B450" s="15"/>
      <c r="D450" s="17" t="str">
        <f t="array" ref="D450">IFERROR(IF($B450&lt;&gt;"",LARGE(IF(ISNUMBER(SEARCH(TRIM(SUBSTITUTE($B450,"-","")),CID_DB[Search Key])),ROW(CID_DB[Search Key]),""),1)-1,""),"")</f>
        <v/>
      </c>
      <c r="F450" s="23" t="str">
        <f>IF($B450&lt;&gt;"",COUNTIFS(CID_DB[Search Key],"*"&amp;TRIM(SUBSTITUTE(B450,"-",""))&amp;"*"),"")</f>
        <v/>
      </c>
      <c r="G450" s="23" t="str">
        <f>IFERROR(TRIM(INDEX(CID_DB[Case No],$D450)),"")</f>
        <v/>
      </c>
      <c r="H450" s="5" t="str">
        <f>IFERROR(TRIM(INDEX(CID_DB[Known Contractor '#1 PN],$D450)),"")</f>
        <v/>
      </c>
      <c r="I450" s="5" t="str">
        <f>IFERROR(TRIM(INDEX(CID_DB[Known Contractor '#2 PN],$D450)),"")</f>
        <v/>
      </c>
      <c r="J450" s="5" t="str">
        <f>IFERROR(TRIM(INDEX(CID_DB[ [ NSN ] ],$D450)),"")</f>
        <v/>
      </c>
      <c r="K450" s="5" t="str">
        <f>IFERROR(TRIM(INDEX(CID_DB[Description],$D450)),"")</f>
        <v/>
      </c>
      <c r="L450" s="24" t="str">
        <f>IFERROR(TRIM(INDEX(CID_DB[Commercial Status],$D450)),"")</f>
        <v/>
      </c>
    </row>
    <row r="451" spans="2:12" x14ac:dyDescent="0.35">
      <c r="B451" s="15"/>
      <c r="D451" s="17" t="str">
        <f t="array" ref="D451">IFERROR(IF($B451&lt;&gt;"",LARGE(IF(ISNUMBER(SEARCH(TRIM(SUBSTITUTE($B451,"-","")),CID_DB[Search Key])),ROW(CID_DB[Search Key]),""),1)-1,""),"")</f>
        <v/>
      </c>
      <c r="F451" s="23" t="str">
        <f>IF($B451&lt;&gt;"",COUNTIFS(CID_DB[Search Key],"*"&amp;TRIM(SUBSTITUTE(B451,"-",""))&amp;"*"),"")</f>
        <v/>
      </c>
      <c r="G451" s="23" t="str">
        <f>IFERROR(TRIM(INDEX(CID_DB[Case No],$D451)),"")</f>
        <v/>
      </c>
      <c r="H451" s="5" t="str">
        <f>IFERROR(TRIM(INDEX(CID_DB[Known Contractor '#1 PN],$D451)),"")</f>
        <v/>
      </c>
      <c r="I451" s="5" t="str">
        <f>IFERROR(TRIM(INDEX(CID_DB[Known Contractor '#2 PN],$D451)),"")</f>
        <v/>
      </c>
      <c r="J451" s="5" t="str">
        <f>IFERROR(TRIM(INDEX(CID_DB[ [ NSN ] ],$D451)),"")</f>
        <v/>
      </c>
      <c r="K451" s="5" t="str">
        <f>IFERROR(TRIM(INDEX(CID_DB[Description],$D451)),"")</f>
        <v/>
      </c>
      <c r="L451" s="24" t="str">
        <f>IFERROR(TRIM(INDEX(CID_DB[Commercial Status],$D451)),"")</f>
        <v/>
      </c>
    </row>
    <row r="452" spans="2:12" x14ac:dyDescent="0.35">
      <c r="B452" s="15"/>
      <c r="D452" s="17" t="str">
        <f t="array" ref="D452">IFERROR(IF($B452&lt;&gt;"",LARGE(IF(ISNUMBER(SEARCH(TRIM(SUBSTITUTE($B452,"-","")),CID_DB[Search Key])),ROW(CID_DB[Search Key]),""),1)-1,""),"")</f>
        <v/>
      </c>
      <c r="F452" s="23" t="str">
        <f>IF($B452&lt;&gt;"",COUNTIFS(CID_DB[Search Key],"*"&amp;TRIM(SUBSTITUTE(B452,"-",""))&amp;"*"),"")</f>
        <v/>
      </c>
      <c r="G452" s="23" t="str">
        <f>IFERROR(TRIM(INDEX(CID_DB[Case No],$D452)),"")</f>
        <v/>
      </c>
      <c r="H452" s="5" t="str">
        <f>IFERROR(TRIM(INDEX(CID_DB[Known Contractor '#1 PN],$D452)),"")</f>
        <v/>
      </c>
      <c r="I452" s="5" t="str">
        <f>IFERROR(TRIM(INDEX(CID_DB[Known Contractor '#2 PN],$D452)),"")</f>
        <v/>
      </c>
      <c r="J452" s="5" t="str">
        <f>IFERROR(TRIM(INDEX(CID_DB[ [ NSN ] ],$D452)),"")</f>
        <v/>
      </c>
      <c r="K452" s="5" t="str">
        <f>IFERROR(TRIM(INDEX(CID_DB[Description],$D452)),"")</f>
        <v/>
      </c>
      <c r="L452" s="24" t="str">
        <f>IFERROR(TRIM(INDEX(CID_DB[Commercial Status],$D452)),"")</f>
        <v/>
      </c>
    </row>
    <row r="453" spans="2:12" x14ac:dyDescent="0.35">
      <c r="B453" s="15"/>
      <c r="D453" s="17" t="str">
        <f t="array" ref="D453">IFERROR(IF($B453&lt;&gt;"",LARGE(IF(ISNUMBER(SEARCH(TRIM(SUBSTITUTE($B453,"-","")),CID_DB[Search Key])),ROW(CID_DB[Search Key]),""),1)-1,""),"")</f>
        <v/>
      </c>
      <c r="F453" s="23" t="str">
        <f>IF($B453&lt;&gt;"",COUNTIFS(CID_DB[Search Key],"*"&amp;TRIM(SUBSTITUTE(B453,"-",""))&amp;"*"),"")</f>
        <v/>
      </c>
      <c r="G453" s="23" t="str">
        <f>IFERROR(TRIM(INDEX(CID_DB[Case No],$D453)),"")</f>
        <v/>
      </c>
      <c r="H453" s="5" t="str">
        <f>IFERROR(TRIM(INDEX(CID_DB[Known Contractor '#1 PN],$D453)),"")</f>
        <v/>
      </c>
      <c r="I453" s="5" t="str">
        <f>IFERROR(TRIM(INDEX(CID_DB[Known Contractor '#2 PN],$D453)),"")</f>
        <v/>
      </c>
      <c r="J453" s="5" t="str">
        <f>IFERROR(TRIM(INDEX(CID_DB[ [ NSN ] ],$D453)),"")</f>
        <v/>
      </c>
      <c r="K453" s="5" t="str">
        <f>IFERROR(TRIM(INDEX(CID_DB[Description],$D453)),"")</f>
        <v/>
      </c>
      <c r="L453" s="24" t="str">
        <f>IFERROR(TRIM(INDEX(CID_DB[Commercial Status],$D453)),"")</f>
        <v/>
      </c>
    </row>
    <row r="454" spans="2:12" x14ac:dyDescent="0.35">
      <c r="B454" s="15"/>
      <c r="D454" s="17" t="str">
        <f t="array" ref="D454">IFERROR(IF($B454&lt;&gt;"",LARGE(IF(ISNUMBER(SEARCH(TRIM(SUBSTITUTE($B454,"-","")),CID_DB[Search Key])),ROW(CID_DB[Search Key]),""),1)-1,""),"")</f>
        <v/>
      </c>
      <c r="F454" s="23" t="str">
        <f>IF($B454&lt;&gt;"",COUNTIFS(CID_DB[Search Key],"*"&amp;TRIM(SUBSTITUTE(B454,"-",""))&amp;"*"),"")</f>
        <v/>
      </c>
      <c r="G454" s="23" t="str">
        <f>IFERROR(TRIM(INDEX(CID_DB[Case No],$D454)),"")</f>
        <v/>
      </c>
      <c r="H454" s="5" t="str">
        <f>IFERROR(TRIM(INDEX(CID_DB[Known Contractor '#1 PN],$D454)),"")</f>
        <v/>
      </c>
      <c r="I454" s="5" t="str">
        <f>IFERROR(TRIM(INDEX(CID_DB[Known Contractor '#2 PN],$D454)),"")</f>
        <v/>
      </c>
      <c r="J454" s="5" t="str">
        <f>IFERROR(TRIM(INDEX(CID_DB[ [ NSN ] ],$D454)),"")</f>
        <v/>
      </c>
      <c r="K454" s="5" t="str">
        <f>IFERROR(TRIM(INDEX(CID_DB[Description],$D454)),"")</f>
        <v/>
      </c>
      <c r="L454" s="24" t="str">
        <f>IFERROR(TRIM(INDEX(CID_DB[Commercial Status],$D454)),"")</f>
        <v/>
      </c>
    </row>
    <row r="455" spans="2:12" x14ac:dyDescent="0.35">
      <c r="B455" s="15"/>
      <c r="D455" s="17" t="str">
        <f t="array" ref="D455">IFERROR(IF($B455&lt;&gt;"",LARGE(IF(ISNUMBER(SEARCH(TRIM(SUBSTITUTE($B455,"-","")),CID_DB[Search Key])),ROW(CID_DB[Search Key]),""),1)-1,""),"")</f>
        <v/>
      </c>
      <c r="F455" s="23" t="str">
        <f>IF($B455&lt;&gt;"",COUNTIFS(CID_DB[Search Key],"*"&amp;TRIM(SUBSTITUTE(B455,"-",""))&amp;"*"),"")</f>
        <v/>
      </c>
      <c r="G455" s="23" t="str">
        <f>IFERROR(TRIM(INDEX(CID_DB[Case No],$D455)),"")</f>
        <v/>
      </c>
      <c r="H455" s="5" t="str">
        <f>IFERROR(TRIM(INDEX(CID_DB[Known Contractor '#1 PN],$D455)),"")</f>
        <v/>
      </c>
      <c r="I455" s="5" t="str">
        <f>IFERROR(TRIM(INDEX(CID_DB[Known Contractor '#2 PN],$D455)),"")</f>
        <v/>
      </c>
      <c r="J455" s="5" t="str">
        <f>IFERROR(TRIM(INDEX(CID_DB[ [ NSN ] ],$D455)),"")</f>
        <v/>
      </c>
      <c r="K455" s="5" t="str">
        <f>IFERROR(TRIM(INDEX(CID_DB[Description],$D455)),"")</f>
        <v/>
      </c>
      <c r="L455" s="24" t="str">
        <f>IFERROR(TRIM(INDEX(CID_DB[Commercial Status],$D455)),"")</f>
        <v/>
      </c>
    </row>
    <row r="456" spans="2:12" x14ac:dyDescent="0.35">
      <c r="B456" s="15"/>
      <c r="D456" s="17" t="str">
        <f t="array" ref="D456">IFERROR(IF($B456&lt;&gt;"",LARGE(IF(ISNUMBER(SEARCH(TRIM(SUBSTITUTE($B456,"-","")),CID_DB[Search Key])),ROW(CID_DB[Search Key]),""),1)-1,""),"")</f>
        <v/>
      </c>
      <c r="F456" s="23" t="str">
        <f>IF($B456&lt;&gt;"",COUNTIFS(CID_DB[Search Key],"*"&amp;TRIM(SUBSTITUTE(B456,"-",""))&amp;"*"),"")</f>
        <v/>
      </c>
      <c r="G456" s="23" t="str">
        <f>IFERROR(TRIM(INDEX(CID_DB[Case No],$D456)),"")</f>
        <v/>
      </c>
      <c r="H456" s="5" t="str">
        <f>IFERROR(TRIM(INDEX(CID_DB[Known Contractor '#1 PN],$D456)),"")</f>
        <v/>
      </c>
      <c r="I456" s="5" t="str">
        <f>IFERROR(TRIM(INDEX(CID_DB[Known Contractor '#2 PN],$D456)),"")</f>
        <v/>
      </c>
      <c r="J456" s="5" t="str">
        <f>IFERROR(TRIM(INDEX(CID_DB[ [ NSN ] ],$D456)),"")</f>
        <v/>
      </c>
      <c r="K456" s="5" t="str">
        <f>IFERROR(TRIM(INDEX(CID_DB[Description],$D456)),"")</f>
        <v/>
      </c>
      <c r="L456" s="24" t="str">
        <f>IFERROR(TRIM(INDEX(CID_DB[Commercial Status],$D456)),"")</f>
        <v/>
      </c>
    </row>
    <row r="457" spans="2:12" x14ac:dyDescent="0.35">
      <c r="B457" s="15"/>
      <c r="D457" s="17" t="str">
        <f t="array" ref="D457">IFERROR(IF($B457&lt;&gt;"",LARGE(IF(ISNUMBER(SEARCH(TRIM(SUBSTITUTE($B457,"-","")),CID_DB[Search Key])),ROW(CID_DB[Search Key]),""),1)-1,""),"")</f>
        <v/>
      </c>
      <c r="F457" s="23" t="str">
        <f>IF($B457&lt;&gt;"",COUNTIFS(CID_DB[Search Key],"*"&amp;TRIM(SUBSTITUTE(B457,"-",""))&amp;"*"),"")</f>
        <v/>
      </c>
      <c r="G457" s="23" t="str">
        <f>IFERROR(TRIM(INDEX(CID_DB[Case No],$D457)),"")</f>
        <v/>
      </c>
      <c r="H457" s="5" t="str">
        <f>IFERROR(TRIM(INDEX(CID_DB[Known Contractor '#1 PN],$D457)),"")</f>
        <v/>
      </c>
      <c r="I457" s="5" t="str">
        <f>IFERROR(TRIM(INDEX(CID_DB[Known Contractor '#2 PN],$D457)),"")</f>
        <v/>
      </c>
      <c r="J457" s="5" t="str">
        <f>IFERROR(TRIM(INDEX(CID_DB[ [ NSN ] ],$D457)),"")</f>
        <v/>
      </c>
      <c r="K457" s="5" t="str">
        <f>IFERROR(TRIM(INDEX(CID_DB[Description],$D457)),"")</f>
        <v/>
      </c>
      <c r="L457" s="24" t="str">
        <f>IFERROR(TRIM(INDEX(CID_DB[Commercial Status],$D457)),"")</f>
        <v/>
      </c>
    </row>
    <row r="458" spans="2:12" x14ac:dyDescent="0.35">
      <c r="B458" s="15"/>
      <c r="D458" s="17" t="str">
        <f t="array" ref="D458">IFERROR(IF($B458&lt;&gt;"",LARGE(IF(ISNUMBER(SEARCH(TRIM(SUBSTITUTE($B458,"-","")),CID_DB[Search Key])),ROW(CID_DB[Search Key]),""),1)-1,""),"")</f>
        <v/>
      </c>
      <c r="F458" s="23" t="str">
        <f>IF($B458&lt;&gt;"",COUNTIFS(CID_DB[Search Key],"*"&amp;TRIM(SUBSTITUTE(B458,"-",""))&amp;"*"),"")</f>
        <v/>
      </c>
      <c r="G458" s="23" t="str">
        <f>IFERROR(TRIM(INDEX(CID_DB[Case No],$D458)),"")</f>
        <v/>
      </c>
      <c r="H458" s="5" t="str">
        <f>IFERROR(TRIM(INDEX(CID_DB[Known Contractor '#1 PN],$D458)),"")</f>
        <v/>
      </c>
      <c r="I458" s="5" t="str">
        <f>IFERROR(TRIM(INDEX(CID_DB[Known Contractor '#2 PN],$D458)),"")</f>
        <v/>
      </c>
      <c r="J458" s="5" t="str">
        <f>IFERROR(TRIM(INDEX(CID_DB[ [ NSN ] ],$D458)),"")</f>
        <v/>
      </c>
      <c r="K458" s="5" t="str">
        <f>IFERROR(TRIM(INDEX(CID_DB[Description],$D458)),"")</f>
        <v/>
      </c>
      <c r="L458" s="24" t="str">
        <f>IFERROR(TRIM(INDEX(CID_DB[Commercial Status],$D458)),"")</f>
        <v/>
      </c>
    </row>
    <row r="459" spans="2:12" x14ac:dyDescent="0.35">
      <c r="B459" s="15"/>
      <c r="D459" s="17" t="str">
        <f t="array" ref="D459">IFERROR(IF($B459&lt;&gt;"",LARGE(IF(ISNUMBER(SEARCH(TRIM(SUBSTITUTE($B459,"-","")),CID_DB[Search Key])),ROW(CID_DB[Search Key]),""),1)-1,""),"")</f>
        <v/>
      </c>
      <c r="F459" s="23" t="str">
        <f>IF($B459&lt;&gt;"",COUNTIFS(CID_DB[Search Key],"*"&amp;TRIM(SUBSTITUTE(B459,"-",""))&amp;"*"),"")</f>
        <v/>
      </c>
      <c r="G459" s="23" t="str">
        <f>IFERROR(TRIM(INDEX(CID_DB[Case No],$D459)),"")</f>
        <v/>
      </c>
      <c r="H459" s="5" t="str">
        <f>IFERROR(TRIM(INDEX(CID_DB[Known Contractor '#1 PN],$D459)),"")</f>
        <v/>
      </c>
      <c r="I459" s="5" t="str">
        <f>IFERROR(TRIM(INDEX(CID_DB[Known Contractor '#2 PN],$D459)),"")</f>
        <v/>
      </c>
      <c r="J459" s="5" t="str">
        <f>IFERROR(TRIM(INDEX(CID_DB[ [ NSN ] ],$D459)),"")</f>
        <v/>
      </c>
      <c r="K459" s="5" t="str">
        <f>IFERROR(TRIM(INDEX(CID_DB[Description],$D459)),"")</f>
        <v/>
      </c>
      <c r="L459" s="24" t="str">
        <f>IFERROR(TRIM(INDEX(CID_DB[Commercial Status],$D459)),"")</f>
        <v/>
      </c>
    </row>
    <row r="460" spans="2:12" x14ac:dyDescent="0.35">
      <c r="B460" s="15"/>
      <c r="D460" s="17" t="str">
        <f t="array" ref="D460">IFERROR(IF($B460&lt;&gt;"",LARGE(IF(ISNUMBER(SEARCH(TRIM(SUBSTITUTE($B460,"-","")),CID_DB[Search Key])),ROW(CID_DB[Search Key]),""),1)-1,""),"")</f>
        <v/>
      </c>
      <c r="F460" s="23" t="str">
        <f>IF($B460&lt;&gt;"",COUNTIFS(CID_DB[Search Key],"*"&amp;TRIM(SUBSTITUTE(B460,"-",""))&amp;"*"),"")</f>
        <v/>
      </c>
      <c r="G460" s="23" t="str">
        <f>IFERROR(TRIM(INDEX(CID_DB[Case No],$D460)),"")</f>
        <v/>
      </c>
      <c r="H460" s="5" t="str">
        <f>IFERROR(TRIM(INDEX(CID_DB[Known Contractor '#1 PN],$D460)),"")</f>
        <v/>
      </c>
      <c r="I460" s="5" t="str">
        <f>IFERROR(TRIM(INDEX(CID_DB[Known Contractor '#2 PN],$D460)),"")</f>
        <v/>
      </c>
      <c r="J460" s="5" t="str">
        <f>IFERROR(TRIM(INDEX(CID_DB[ [ NSN ] ],$D460)),"")</f>
        <v/>
      </c>
      <c r="K460" s="5" t="str">
        <f>IFERROR(TRIM(INDEX(CID_DB[Description],$D460)),"")</f>
        <v/>
      </c>
      <c r="L460" s="24" t="str">
        <f>IFERROR(TRIM(INDEX(CID_DB[Commercial Status],$D460)),"")</f>
        <v/>
      </c>
    </row>
    <row r="461" spans="2:12" x14ac:dyDescent="0.35">
      <c r="B461" s="15"/>
      <c r="D461" s="17" t="str">
        <f t="array" ref="D461">IFERROR(IF($B461&lt;&gt;"",LARGE(IF(ISNUMBER(SEARCH(TRIM(SUBSTITUTE($B461,"-","")),CID_DB[Search Key])),ROW(CID_DB[Search Key]),""),1)-1,""),"")</f>
        <v/>
      </c>
      <c r="F461" s="23" t="str">
        <f>IF($B461&lt;&gt;"",COUNTIFS(CID_DB[Search Key],"*"&amp;TRIM(SUBSTITUTE(B461,"-",""))&amp;"*"),"")</f>
        <v/>
      </c>
      <c r="G461" s="23" t="str">
        <f>IFERROR(TRIM(INDEX(CID_DB[Case No],$D461)),"")</f>
        <v/>
      </c>
      <c r="H461" s="5" t="str">
        <f>IFERROR(TRIM(INDEX(CID_DB[Known Contractor '#1 PN],$D461)),"")</f>
        <v/>
      </c>
      <c r="I461" s="5" t="str">
        <f>IFERROR(TRIM(INDEX(CID_DB[Known Contractor '#2 PN],$D461)),"")</f>
        <v/>
      </c>
      <c r="J461" s="5" t="str">
        <f>IFERROR(TRIM(INDEX(CID_DB[ [ NSN ] ],$D461)),"")</f>
        <v/>
      </c>
      <c r="K461" s="5" t="str">
        <f>IFERROR(TRIM(INDEX(CID_DB[Description],$D461)),"")</f>
        <v/>
      </c>
      <c r="L461" s="24" t="str">
        <f>IFERROR(TRIM(INDEX(CID_DB[Commercial Status],$D461)),"")</f>
        <v/>
      </c>
    </row>
    <row r="462" spans="2:12" x14ac:dyDescent="0.35">
      <c r="B462" s="15"/>
      <c r="D462" s="17" t="str">
        <f t="array" ref="D462">IFERROR(IF($B462&lt;&gt;"",LARGE(IF(ISNUMBER(SEARCH(TRIM(SUBSTITUTE($B462,"-","")),CID_DB[Search Key])),ROW(CID_DB[Search Key]),""),1)-1,""),"")</f>
        <v/>
      </c>
      <c r="F462" s="23" t="str">
        <f>IF($B462&lt;&gt;"",COUNTIFS(CID_DB[Search Key],"*"&amp;TRIM(SUBSTITUTE(B462,"-",""))&amp;"*"),"")</f>
        <v/>
      </c>
      <c r="G462" s="23" t="str">
        <f>IFERROR(TRIM(INDEX(CID_DB[Case No],$D462)),"")</f>
        <v/>
      </c>
      <c r="H462" s="5" t="str">
        <f>IFERROR(TRIM(INDEX(CID_DB[Known Contractor '#1 PN],$D462)),"")</f>
        <v/>
      </c>
      <c r="I462" s="5" t="str">
        <f>IFERROR(TRIM(INDEX(CID_DB[Known Contractor '#2 PN],$D462)),"")</f>
        <v/>
      </c>
      <c r="J462" s="5" t="str">
        <f>IFERROR(TRIM(INDEX(CID_DB[ [ NSN ] ],$D462)),"")</f>
        <v/>
      </c>
      <c r="K462" s="5" t="str">
        <f>IFERROR(TRIM(INDEX(CID_DB[Description],$D462)),"")</f>
        <v/>
      </c>
      <c r="L462" s="24" t="str">
        <f>IFERROR(TRIM(INDEX(CID_DB[Commercial Status],$D462)),"")</f>
        <v/>
      </c>
    </row>
    <row r="463" spans="2:12" x14ac:dyDescent="0.35">
      <c r="B463" s="15"/>
      <c r="D463" s="17" t="str">
        <f t="array" ref="D463">IFERROR(IF($B463&lt;&gt;"",LARGE(IF(ISNUMBER(SEARCH(TRIM(SUBSTITUTE($B463,"-","")),CID_DB[Search Key])),ROW(CID_DB[Search Key]),""),1)-1,""),"")</f>
        <v/>
      </c>
      <c r="F463" s="23" t="str">
        <f>IF($B463&lt;&gt;"",COUNTIFS(CID_DB[Search Key],"*"&amp;TRIM(SUBSTITUTE(B463,"-",""))&amp;"*"),"")</f>
        <v/>
      </c>
      <c r="G463" s="23" t="str">
        <f>IFERROR(TRIM(INDEX(CID_DB[Case No],$D463)),"")</f>
        <v/>
      </c>
      <c r="H463" s="5" t="str">
        <f>IFERROR(TRIM(INDEX(CID_DB[Known Contractor '#1 PN],$D463)),"")</f>
        <v/>
      </c>
      <c r="I463" s="5" t="str">
        <f>IFERROR(TRIM(INDEX(CID_DB[Known Contractor '#2 PN],$D463)),"")</f>
        <v/>
      </c>
      <c r="J463" s="5" t="str">
        <f>IFERROR(TRIM(INDEX(CID_DB[ [ NSN ] ],$D463)),"")</f>
        <v/>
      </c>
      <c r="K463" s="5" t="str">
        <f>IFERROR(TRIM(INDEX(CID_DB[Description],$D463)),"")</f>
        <v/>
      </c>
      <c r="L463" s="24" t="str">
        <f>IFERROR(TRIM(INDEX(CID_DB[Commercial Status],$D463)),"")</f>
        <v/>
      </c>
    </row>
    <row r="464" spans="2:12" x14ac:dyDescent="0.35">
      <c r="B464" s="15"/>
      <c r="D464" s="17" t="str">
        <f t="array" ref="D464">IFERROR(IF($B464&lt;&gt;"",LARGE(IF(ISNUMBER(SEARCH(TRIM(SUBSTITUTE($B464,"-","")),CID_DB[Search Key])),ROW(CID_DB[Search Key]),""),1)-1,""),"")</f>
        <v/>
      </c>
      <c r="F464" s="23" t="str">
        <f>IF($B464&lt;&gt;"",COUNTIFS(CID_DB[Search Key],"*"&amp;TRIM(SUBSTITUTE(B464,"-",""))&amp;"*"),"")</f>
        <v/>
      </c>
      <c r="G464" s="23" t="str">
        <f>IFERROR(TRIM(INDEX(CID_DB[Case No],$D464)),"")</f>
        <v/>
      </c>
      <c r="H464" s="5" t="str">
        <f>IFERROR(TRIM(INDEX(CID_DB[Known Contractor '#1 PN],$D464)),"")</f>
        <v/>
      </c>
      <c r="I464" s="5" t="str">
        <f>IFERROR(TRIM(INDEX(CID_DB[Known Contractor '#2 PN],$D464)),"")</f>
        <v/>
      </c>
      <c r="J464" s="5" t="str">
        <f>IFERROR(TRIM(INDEX(CID_DB[ [ NSN ] ],$D464)),"")</f>
        <v/>
      </c>
      <c r="K464" s="5" t="str">
        <f>IFERROR(TRIM(INDEX(CID_DB[Description],$D464)),"")</f>
        <v/>
      </c>
      <c r="L464" s="24" t="str">
        <f>IFERROR(TRIM(INDEX(CID_DB[Commercial Status],$D464)),"")</f>
        <v/>
      </c>
    </row>
    <row r="465" spans="2:12" x14ac:dyDescent="0.35">
      <c r="B465" s="15"/>
      <c r="D465" s="17" t="str">
        <f t="array" ref="D465">IFERROR(IF($B465&lt;&gt;"",LARGE(IF(ISNUMBER(SEARCH(TRIM(SUBSTITUTE($B465,"-","")),CID_DB[Search Key])),ROW(CID_DB[Search Key]),""),1)-1,""),"")</f>
        <v/>
      </c>
      <c r="F465" s="23" t="str">
        <f>IF($B465&lt;&gt;"",COUNTIFS(CID_DB[Search Key],"*"&amp;TRIM(SUBSTITUTE(B465,"-",""))&amp;"*"),"")</f>
        <v/>
      </c>
      <c r="G465" s="23" t="str">
        <f>IFERROR(TRIM(INDEX(CID_DB[Case No],$D465)),"")</f>
        <v/>
      </c>
      <c r="H465" s="5" t="str">
        <f>IFERROR(TRIM(INDEX(CID_DB[Known Contractor '#1 PN],$D465)),"")</f>
        <v/>
      </c>
      <c r="I465" s="5" t="str">
        <f>IFERROR(TRIM(INDEX(CID_DB[Known Contractor '#2 PN],$D465)),"")</f>
        <v/>
      </c>
      <c r="J465" s="5" t="str">
        <f>IFERROR(TRIM(INDEX(CID_DB[ [ NSN ] ],$D465)),"")</f>
        <v/>
      </c>
      <c r="K465" s="5" t="str">
        <f>IFERROR(TRIM(INDEX(CID_DB[Description],$D465)),"")</f>
        <v/>
      </c>
      <c r="L465" s="24" t="str">
        <f>IFERROR(TRIM(INDEX(CID_DB[Commercial Status],$D465)),"")</f>
        <v/>
      </c>
    </row>
    <row r="466" spans="2:12" x14ac:dyDescent="0.35">
      <c r="B466" s="15"/>
      <c r="D466" s="17" t="str">
        <f t="array" ref="D466">IFERROR(IF($B466&lt;&gt;"",LARGE(IF(ISNUMBER(SEARCH(TRIM(SUBSTITUTE($B466,"-","")),CID_DB[Search Key])),ROW(CID_DB[Search Key]),""),1)-1,""),"")</f>
        <v/>
      </c>
      <c r="F466" s="23" t="str">
        <f>IF($B466&lt;&gt;"",COUNTIFS(CID_DB[Search Key],"*"&amp;TRIM(SUBSTITUTE(B466,"-",""))&amp;"*"),"")</f>
        <v/>
      </c>
      <c r="G466" s="23" t="str">
        <f>IFERROR(TRIM(INDEX(CID_DB[Case No],$D466)),"")</f>
        <v/>
      </c>
      <c r="H466" s="5" t="str">
        <f>IFERROR(TRIM(INDEX(CID_DB[Known Contractor '#1 PN],$D466)),"")</f>
        <v/>
      </c>
      <c r="I466" s="5" t="str">
        <f>IFERROR(TRIM(INDEX(CID_DB[Known Contractor '#2 PN],$D466)),"")</f>
        <v/>
      </c>
      <c r="J466" s="5" t="str">
        <f>IFERROR(TRIM(INDEX(CID_DB[ [ NSN ] ],$D466)),"")</f>
        <v/>
      </c>
      <c r="K466" s="5" t="str">
        <f>IFERROR(TRIM(INDEX(CID_DB[Description],$D466)),"")</f>
        <v/>
      </c>
      <c r="L466" s="24" t="str">
        <f>IFERROR(TRIM(INDEX(CID_DB[Commercial Status],$D466)),"")</f>
        <v/>
      </c>
    </row>
    <row r="467" spans="2:12" x14ac:dyDescent="0.35">
      <c r="B467" s="15"/>
      <c r="D467" s="17" t="str">
        <f t="array" ref="D467">IFERROR(IF($B467&lt;&gt;"",LARGE(IF(ISNUMBER(SEARCH(TRIM(SUBSTITUTE($B467,"-","")),CID_DB[Search Key])),ROW(CID_DB[Search Key]),""),1)-1,""),"")</f>
        <v/>
      </c>
      <c r="F467" s="23" t="str">
        <f>IF($B467&lt;&gt;"",COUNTIFS(CID_DB[Search Key],"*"&amp;TRIM(SUBSTITUTE(B467,"-",""))&amp;"*"),"")</f>
        <v/>
      </c>
      <c r="G467" s="23" t="str">
        <f>IFERROR(TRIM(INDEX(CID_DB[Case No],$D467)),"")</f>
        <v/>
      </c>
      <c r="H467" s="5" t="str">
        <f>IFERROR(TRIM(INDEX(CID_DB[Known Contractor '#1 PN],$D467)),"")</f>
        <v/>
      </c>
      <c r="I467" s="5" t="str">
        <f>IFERROR(TRIM(INDEX(CID_DB[Known Contractor '#2 PN],$D467)),"")</f>
        <v/>
      </c>
      <c r="J467" s="5" t="str">
        <f>IFERROR(TRIM(INDEX(CID_DB[ [ NSN ] ],$D467)),"")</f>
        <v/>
      </c>
      <c r="K467" s="5" t="str">
        <f>IFERROR(TRIM(INDEX(CID_DB[Description],$D467)),"")</f>
        <v/>
      </c>
      <c r="L467" s="24" t="str">
        <f>IFERROR(TRIM(INDEX(CID_DB[Commercial Status],$D467)),"")</f>
        <v/>
      </c>
    </row>
    <row r="468" spans="2:12" x14ac:dyDescent="0.35">
      <c r="B468" s="15"/>
      <c r="D468" s="17" t="str">
        <f t="array" ref="D468">IFERROR(IF($B468&lt;&gt;"",LARGE(IF(ISNUMBER(SEARCH(TRIM(SUBSTITUTE($B468,"-","")),CID_DB[Search Key])),ROW(CID_DB[Search Key]),""),1)-1,""),"")</f>
        <v/>
      </c>
      <c r="F468" s="23" t="str">
        <f>IF($B468&lt;&gt;"",COUNTIFS(CID_DB[Search Key],"*"&amp;TRIM(SUBSTITUTE(B468,"-",""))&amp;"*"),"")</f>
        <v/>
      </c>
      <c r="G468" s="23" t="str">
        <f>IFERROR(TRIM(INDEX(CID_DB[Case No],$D468)),"")</f>
        <v/>
      </c>
      <c r="H468" s="5" t="str">
        <f>IFERROR(TRIM(INDEX(CID_DB[Known Contractor '#1 PN],$D468)),"")</f>
        <v/>
      </c>
      <c r="I468" s="5" t="str">
        <f>IFERROR(TRIM(INDEX(CID_DB[Known Contractor '#2 PN],$D468)),"")</f>
        <v/>
      </c>
      <c r="J468" s="5" t="str">
        <f>IFERROR(TRIM(INDEX(CID_DB[ [ NSN ] ],$D468)),"")</f>
        <v/>
      </c>
      <c r="K468" s="5" t="str">
        <f>IFERROR(TRIM(INDEX(CID_DB[Description],$D468)),"")</f>
        <v/>
      </c>
      <c r="L468" s="24" t="str">
        <f>IFERROR(TRIM(INDEX(CID_DB[Commercial Status],$D468)),"")</f>
        <v/>
      </c>
    </row>
    <row r="469" spans="2:12" x14ac:dyDescent="0.35">
      <c r="B469" s="15"/>
      <c r="D469" s="17" t="str">
        <f t="array" ref="D469">IFERROR(IF($B469&lt;&gt;"",LARGE(IF(ISNUMBER(SEARCH(TRIM(SUBSTITUTE($B469,"-","")),CID_DB[Search Key])),ROW(CID_DB[Search Key]),""),1)-1,""),"")</f>
        <v/>
      </c>
      <c r="F469" s="23" t="str">
        <f>IF($B469&lt;&gt;"",COUNTIFS(CID_DB[Search Key],"*"&amp;TRIM(SUBSTITUTE(B469,"-",""))&amp;"*"),"")</f>
        <v/>
      </c>
      <c r="G469" s="23" t="str">
        <f>IFERROR(TRIM(INDEX(CID_DB[Case No],$D469)),"")</f>
        <v/>
      </c>
      <c r="H469" s="5" t="str">
        <f>IFERROR(TRIM(INDEX(CID_DB[Known Contractor '#1 PN],$D469)),"")</f>
        <v/>
      </c>
      <c r="I469" s="5" t="str">
        <f>IFERROR(TRIM(INDEX(CID_DB[Known Contractor '#2 PN],$D469)),"")</f>
        <v/>
      </c>
      <c r="J469" s="5" t="str">
        <f>IFERROR(TRIM(INDEX(CID_DB[ [ NSN ] ],$D469)),"")</f>
        <v/>
      </c>
      <c r="K469" s="5" t="str">
        <f>IFERROR(TRIM(INDEX(CID_DB[Description],$D469)),"")</f>
        <v/>
      </c>
      <c r="L469" s="24" t="str">
        <f>IFERROR(TRIM(INDEX(CID_DB[Commercial Status],$D469)),"")</f>
        <v/>
      </c>
    </row>
    <row r="470" spans="2:12" x14ac:dyDescent="0.35">
      <c r="B470" s="15"/>
      <c r="D470" s="17" t="str">
        <f t="array" ref="D470">IFERROR(IF($B470&lt;&gt;"",LARGE(IF(ISNUMBER(SEARCH(TRIM(SUBSTITUTE($B470,"-","")),CID_DB[Search Key])),ROW(CID_DB[Search Key]),""),1)-1,""),"")</f>
        <v/>
      </c>
      <c r="F470" s="23" t="str">
        <f>IF($B470&lt;&gt;"",COUNTIFS(CID_DB[Search Key],"*"&amp;TRIM(SUBSTITUTE(B470,"-",""))&amp;"*"),"")</f>
        <v/>
      </c>
      <c r="G470" s="23" t="str">
        <f>IFERROR(TRIM(INDEX(CID_DB[Case No],$D470)),"")</f>
        <v/>
      </c>
      <c r="H470" s="5" t="str">
        <f>IFERROR(TRIM(INDEX(CID_DB[Known Contractor '#1 PN],$D470)),"")</f>
        <v/>
      </c>
      <c r="I470" s="5" t="str">
        <f>IFERROR(TRIM(INDEX(CID_DB[Known Contractor '#2 PN],$D470)),"")</f>
        <v/>
      </c>
      <c r="J470" s="5" t="str">
        <f>IFERROR(TRIM(INDEX(CID_DB[ [ NSN ] ],$D470)),"")</f>
        <v/>
      </c>
      <c r="K470" s="5" t="str">
        <f>IFERROR(TRIM(INDEX(CID_DB[Description],$D470)),"")</f>
        <v/>
      </c>
      <c r="L470" s="24" t="str">
        <f>IFERROR(TRIM(INDEX(CID_DB[Commercial Status],$D470)),"")</f>
        <v/>
      </c>
    </row>
    <row r="471" spans="2:12" x14ac:dyDescent="0.35">
      <c r="B471" s="15"/>
      <c r="D471" s="17" t="str">
        <f t="array" ref="D471">IFERROR(IF($B471&lt;&gt;"",LARGE(IF(ISNUMBER(SEARCH(TRIM(SUBSTITUTE($B471,"-","")),CID_DB[Search Key])),ROW(CID_DB[Search Key]),""),1)-1,""),"")</f>
        <v/>
      </c>
      <c r="F471" s="23" t="str">
        <f>IF($B471&lt;&gt;"",COUNTIFS(CID_DB[Search Key],"*"&amp;TRIM(SUBSTITUTE(B471,"-",""))&amp;"*"),"")</f>
        <v/>
      </c>
      <c r="G471" s="23" t="str">
        <f>IFERROR(TRIM(INDEX(CID_DB[Case No],$D471)),"")</f>
        <v/>
      </c>
      <c r="H471" s="5" t="str">
        <f>IFERROR(TRIM(INDEX(CID_DB[Known Contractor '#1 PN],$D471)),"")</f>
        <v/>
      </c>
      <c r="I471" s="5" t="str">
        <f>IFERROR(TRIM(INDEX(CID_DB[Known Contractor '#2 PN],$D471)),"")</f>
        <v/>
      </c>
      <c r="J471" s="5" t="str">
        <f>IFERROR(TRIM(INDEX(CID_DB[ [ NSN ] ],$D471)),"")</f>
        <v/>
      </c>
      <c r="K471" s="5" t="str">
        <f>IFERROR(TRIM(INDEX(CID_DB[Description],$D471)),"")</f>
        <v/>
      </c>
      <c r="L471" s="24" t="str">
        <f>IFERROR(TRIM(INDEX(CID_DB[Commercial Status],$D471)),"")</f>
        <v/>
      </c>
    </row>
    <row r="472" spans="2:12" x14ac:dyDescent="0.35">
      <c r="B472" s="15"/>
      <c r="D472" s="17" t="str">
        <f t="array" ref="D472">IFERROR(IF($B472&lt;&gt;"",LARGE(IF(ISNUMBER(SEARCH(TRIM(SUBSTITUTE($B472,"-","")),CID_DB[Search Key])),ROW(CID_DB[Search Key]),""),1)-1,""),"")</f>
        <v/>
      </c>
      <c r="F472" s="23" t="str">
        <f>IF($B472&lt;&gt;"",COUNTIFS(CID_DB[Search Key],"*"&amp;TRIM(SUBSTITUTE(B472,"-",""))&amp;"*"),"")</f>
        <v/>
      </c>
      <c r="G472" s="23" t="str">
        <f>IFERROR(TRIM(INDEX(CID_DB[Case No],$D472)),"")</f>
        <v/>
      </c>
      <c r="H472" s="5" t="str">
        <f>IFERROR(TRIM(INDEX(CID_DB[Known Contractor '#1 PN],$D472)),"")</f>
        <v/>
      </c>
      <c r="I472" s="5" t="str">
        <f>IFERROR(TRIM(INDEX(CID_DB[Known Contractor '#2 PN],$D472)),"")</f>
        <v/>
      </c>
      <c r="J472" s="5" t="str">
        <f>IFERROR(TRIM(INDEX(CID_DB[ [ NSN ] ],$D472)),"")</f>
        <v/>
      </c>
      <c r="K472" s="5" t="str">
        <f>IFERROR(TRIM(INDEX(CID_DB[Description],$D472)),"")</f>
        <v/>
      </c>
      <c r="L472" s="24" t="str">
        <f>IFERROR(TRIM(INDEX(CID_DB[Commercial Status],$D472)),"")</f>
        <v/>
      </c>
    </row>
    <row r="473" spans="2:12" x14ac:dyDescent="0.35">
      <c r="B473" s="15"/>
      <c r="D473" s="17" t="str">
        <f t="array" ref="D473">IFERROR(IF($B473&lt;&gt;"",LARGE(IF(ISNUMBER(SEARCH(TRIM(SUBSTITUTE($B473,"-","")),CID_DB[Search Key])),ROW(CID_DB[Search Key]),""),1)-1,""),"")</f>
        <v/>
      </c>
      <c r="F473" s="23" t="str">
        <f>IF($B473&lt;&gt;"",COUNTIFS(CID_DB[Search Key],"*"&amp;TRIM(SUBSTITUTE(B473,"-",""))&amp;"*"),"")</f>
        <v/>
      </c>
      <c r="G473" s="23" t="str">
        <f>IFERROR(TRIM(INDEX(CID_DB[Case No],$D473)),"")</f>
        <v/>
      </c>
      <c r="H473" s="5" t="str">
        <f>IFERROR(TRIM(INDEX(CID_DB[Known Contractor '#1 PN],$D473)),"")</f>
        <v/>
      </c>
      <c r="I473" s="5" t="str">
        <f>IFERROR(TRIM(INDEX(CID_DB[Known Contractor '#2 PN],$D473)),"")</f>
        <v/>
      </c>
      <c r="J473" s="5" t="str">
        <f>IFERROR(TRIM(INDEX(CID_DB[ [ NSN ] ],$D473)),"")</f>
        <v/>
      </c>
      <c r="K473" s="5" t="str">
        <f>IFERROR(TRIM(INDEX(CID_DB[Description],$D473)),"")</f>
        <v/>
      </c>
      <c r="L473" s="24" t="str">
        <f>IFERROR(TRIM(INDEX(CID_DB[Commercial Status],$D473)),"")</f>
        <v/>
      </c>
    </row>
    <row r="474" spans="2:12" x14ac:dyDescent="0.35">
      <c r="B474" s="15"/>
      <c r="D474" s="17" t="str">
        <f t="array" ref="D474">IFERROR(IF($B474&lt;&gt;"",LARGE(IF(ISNUMBER(SEARCH(TRIM(SUBSTITUTE($B474,"-","")),CID_DB[Search Key])),ROW(CID_DB[Search Key]),""),1)-1,""),"")</f>
        <v/>
      </c>
      <c r="F474" s="23" t="str">
        <f>IF($B474&lt;&gt;"",COUNTIFS(CID_DB[Search Key],"*"&amp;TRIM(SUBSTITUTE(B474,"-",""))&amp;"*"),"")</f>
        <v/>
      </c>
      <c r="G474" s="23" t="str">
        <f>IFERROR(TRIM(INDEX(CID_DB[Case No],$D474)),"")</f>
        <v/>
      </c>
      <c r="H474" s="5" t="str">
        <f>IFERROR(TRIM(INDEX(CID_DB[Known Contractor '#1 PN],$D474)),"")</f>
        <v/>
      </c>
      <c r="I474" s="5" t="str">
        <f>IFERROR(TRIM(INDEX(CID_DB[Known Contractor '#2 PN],$D474)),"")</f>
        <v/>
      </c>
      <c r="J474" s="5" t="str">
        <f>IFERROR(TRIM(INDEX(CID_DB[ [ NSN ] ],$D474)),"")</f>
        <v/>
      </c>
      <c r="K474" s="5" t="str">
        <f>IFERROR(TRIM(INDEX(CID_DB[Description],$D474)),"")</f>
        <v/>
      </c>
      <c r="L474" s="24" t="str">
        <f>IFERROR(TRIM(INDEX(CID_DB[Commercial Status],$D474)),"")</f>
        <v/>
      </c>
    </row>
    <row r="475" spans="2:12" x14ac:dyDescent="0.35">
      <c r="B475" s="15"/>
      <c r="D475" s="17" t="str">
        <f t="array" ref="D475">IFERROR(IF($B475&lt;&gt;"",LARGE(IF(ISNUMBER(SEARCH(TRIM(SUBSTITUTE($B475,"-","")),CID_DB[Search Key])),ROW(CID_DB[Search Key]),""),1)-1,""),"")</f>
        <v/>
      </c>
      <c r="F475" s="23" t="str">
        <f>IF($B475&lt;&gt;"",COUNTIFS(CID_DB[Search Key],"*"&amp;TRIM(SUBSTITUTE(B475,"-",""))&amp;"*"),"")</f>
        <v/>
      </c>
      <c r="G475" s="23" t="str">
        <f>IFERROR(TRIM(INDEX(CID_DB[Case No],$D475)),"")</f>
        <v/>
      </c>
      <c r="H475" s="5" t="str">
        <f>IFERROR(TRIM(INDEX(CID_DB[Known Contractor '#1 PN],$D475)),"")</f>
        <v/>
      </c>
      <c r="I475" s="5" t="str">
        <f>IFERROR(TRIM(INDEX(CID_DB[Known Contractor '#2 PN],$D475)),"")</f>
        <v/>
      </c>
      <c r="J475" s="5" t="str">
        <f>IFERROR(TRIM(INDEX(CID_DB[ [ NSN ] ],$D475)),"")</f>
        <v/>
      </c>
      <c r="K475" s="5" t="str">
        <f>IFERROR(TRIM(INDEX(CID_DB[Description],$D475)),"")</f>
        <v/>
      </c>
      <c r="L475" s="24" t="str">
        <f>IFERROR(TRIM(INDEX(CID_DB[Commercial Status],$D475)),"")</f>
        <v/>
      </c>
    </row>
    <row r="476" spans="2:12" x14ac:dyDescent="0.35">
      <c r="B476" s="15"/>
      <c r="D476" s="17" t="str">
        <f t="array" ref="D476">IFERROR(IF($B476&lt;&gt;"",LARGE(IF(ISNUMBER(SEARCH(TRIM(SUBSTITUTE($B476,"-","")),CID_DB[Search Key])),ROW(CID_DB[Search Key]),""),1)-1,""),"")</f>
        <v/>
      </c>
      <c r="F476" s="23" t="str">
        <f>IF($B476&lt;&gt;"",COUNTIFS(CID_DB[Search Key],"*"&amp;TRIM(SUBSTITUTE(B476,"-",""))&amp;"*"),"")</f>
        <v/>
      </c>
      <c r="G476" s="23" t="str">
        <f>IFERROR(TRIM(INDEX(CID_DB[Case No],$D476)),"")</f>
        <v/>
      </c>
      <c r="H476" s="5" t="str">
        <f>IFERROR(TRIM(INDEX(CID_DB[Known Contractor '#1 PN],$D476)),"")</f>
        <v/>
      </c>
      <c r="I476" s="5" t="str">
        <f>IFERROR(TRIM(INDEX(CID_DB[Known Contractor '#2 PN],$D476)),"")</f>
        <v/>
      </c>
      <c r="J476" s="5" t="str">
        <f>IFERROR(TRIM(INDEX(CID_DB[ [ NSN ] ],$D476)),"")</f>
        <v/>
      </c>
      <c r="K476" s="5" t="str">
        <f>IFERROR(TRIM(INDEX(CID_DB[Description],$D476)),"")</f>
        <v/>
      </c>
      <c r="L476" s="24" t="str">
        <f>IFERROR(TRIM(INDEX(CID_DB[Commercial Status],$D476)),"")</f>
        <v/>
      </c>
    </row>
    <row r="477" spans="2:12" x14ac:dyDescent="0.35">
      <c r="B477" s="15"/>
      <c r="D477" s="17" t="str">
        <f t="array" ref="D477">IFERROR(IF($B477&lt;&gt;"",LARGE(IF(ISNUMBER(SEARCH(TRIM(SUBSTITUTE($B477,"-","")),CID_DB[Search Key])),ROW(CID_DB[Search Key]),""),1)-1,""),"")</f>
        <v/>
      </c>
      <c r="F477" s="23" t="str">
        <f>IF($B477&lt;&gt;"",COUNTIFS(CID_DB[Search Key],"*"&amp;TRIM(SUBSTITUTE(B477,"-",""))&amp;"*"),"")</f>
        <v/>
      </c>
      <c r="G477" s="23" t="str">
        <f>IFERROR(TRIM(INDEX(CID_DB[Case No],$D477)),"")</f>
        <v/>
      </c>
      <c r="H477" s="5" t="str">
        <f>IFERROR(TRIM(INDEX(CID_DB[Known Contractor '#1 PN],$D477)),"")</f>
        <v/>
      </c>
      <c r="I477" s="5" t="str">
        <f>IFERROR(TRIM(INDEX(CID_DB[Known Contractor '#2 PN],$D477)),"")</f>
        <v/>
      </c>
      <c r="J477" s="5" t="str">
        <f>IFERROR(TRIM(INDEX(CID_DB[ [ NSN ] ],$D477)),"")</f>
        <v/>
      </c>
      <c r="K477" s="5" t="str">
        <f>IFERROR(TRIM(INDEX(CID_DB[Description],$D477)),"")</f>
        <v/>
      </c>
      <c r="L477" s="24" t="str">
        <f>IFERROR(TRIM(INDEX(CID_DB[Commercial Status],$D477)),"")</f>
        <v/>
      </c>
    </row>
    <row r="478" spans="2:12" x14ac:dyDescent="0.35">
      <c r="B478" s="15"/>
      <c r="D478" s="17" t="str">
        <f t="array" ref="D478">IFERROR(IF($B478&lt;&gt;"",LARGE(IF(ISNUMBER(SEARCH(TRIM(SUBSTITUTE($B478,"-","")),CID_DB[Search Key])),ROW(CID_DB[Search Key]),""),1)-1,""),"")</f>
        <v/>
      </c>
      <c r="F478" s="23" t="str">
        <f>IF($B478&lt;&gt;"",COUNTIFS(CID_DB[Search Key],"*"&amp;TRIM(SUBSTITUTE(B478,"-",""))&amp;"*"),"")</f>
        <v/>
      </c>
      <c r="G478" s="23" t="str">
        <f>IFERROR(TRIM(INDEX(CID_DB[Case No],$D478)),"")</f>
        <v/>
      </c>
      <c r="H478" s="5" t="str">
        <f>IFERROR(TRIM(INDEX(CID_DB[Known Contractor '#1 PN],$D478)),"")</f>
        <v/>
      </c>
      <c r="I478" s="5" t="str">
        <f>IFERROR(TRIM(INDEX(CID_DB[Known Contractor '#2 PN],$D478)),"")</f>
        <v/>
      </c>
      <c r="J478" s="5" t="str">
        <f>IFERROR(TRIM(INDEX(CID_DB[ [ NSN ] ],$D478)),"")</f>
        <v/>
      </c>
      <c r="K478" s="5" t="str">
        <f>IFERROR(TRIM(INDEX(CID_DB[Description],$D478)),"")</f>
        <v/>
      </c>
      <c r="L478" s="24" t="str">
        <f>IFERROR(TRIM(INDEX(CID_DB[Commercial Status],$D478)),"")</f>
        <v/>
      </c>
    </row>
    <row r="479" spans="2:12" x14ac:dyDescent="0.35">
      <c r="B479" s="15"/>
      <c r="D479" s="17" t="str">
        <f t="array" ref="D479">IFERROR(IF($B479&lt;&gt;"",LARGE(IF(ISNUMBER(SEARCH(TRIM(SUBSTITUTE($B479,"-","")),CID_DB[Search Key])),ROW(CID_DB[Search Key]),""),1)-1,""),"")</f>
        <v/>
      </c>
      <c r="F479" s="23" t="str">
        <f>IF($B479&lt;&gt;"",COUNTIFS(CID_DB[Search Key],"*"&amp;TRIM(SUBSTITUTE(B479,"-",""))&amp;"*"),"")</f>
        <v/>
      </c>
      <c r="G479" s="23" t="str">
        <f>IFERROR(TRIM(INDEX(CID_DB[Case No],$D479)),"")</f>
        <v/>
      </c>
      <c r="H479" s="5" t="str">
        <f>IFERROR(TRIM(INDEX(CID_DB[Known Contractor '#1 PN],$D479)),"")</f>
        <v/>
      </c>
      <c r="I479" s="5" t="str">
        <f>IFERROR(TRIM(INDEX(CID_DB[Known Contractor '#2 PN],$D479)),"")</f>
        <v/>
      </c>
      <c r="J479" s="5" t="str">
        <f>IFERROR(TRIM(INDEX(CID_DB[ [ NSN ] ],$D479)),"")</f>
        <v/>
      </c>
      <c r="K479" s="5" t="str">
        <f>IFERROR(TRIM(INDEX(CID_DB[Description],$D479)),"")</f>
        <v/>
      </c>
      <c r="L479" s="24" t="str">
        <f>IFERROR(TRIM(INDEX(CID_DB[Commercial Status],$D479)),"")</f>
        <v/>
      </c>
    </row>
    <row r="480" spans="2:12" x14ac:dyDescent="0.35">
      <c r="B480" s="15"/>
      <c r="D480" s="17" t="str">
        <f t="array" ref="D480">IFERROR(IF($B480&lt;&gt;"",LARGE(IF(ISNUMBER(SEARCH(TRIM(SUBSTITUTE($B480,"-","")),CID_DB[Search Key])),ROW(CID_DB[Search Key]),""),1)-1,""),"")</f>
        <v/>
      </c>
      <c r="F480" s="23" t="str">
        <f>IF($B480&lt;&gt;"",COUNTIFS(CID_DB[Search Key],"*"&amp;TRIM(SUBSTITUTE(B480,"-",""))&amp;"*"),"")</f>
        <v/>
      </c>
      <c r="G480" s="23" t="str">
        <f>IFERROR(TRIM(INDEX(CID_DB[Case No],$D480)),"")</f>
        <v/>
      </c>
      <c r="H480" s="5" t="str">
        <f>IFERROR(TRIM(INDEX(CID_DB[Known Contractor '#1 PN],$D480)),"")</f>
        <v/>
      </c>
      <c r="I480" s="5" t="str">
        <f>IFERROR(TRIM(INDEX(CID_DB[Known Contractor '#2 PN],$D480)),"")</f>
        <v/>
      </c>
      <c r="J480" s="5" t="str">
        <f>IFERROR(TRIM(INDEX(CID_DB[ [ NSN ] ],$D480)),"")</f>
        <v/>
      </c>
      <c r="K480" s="5" t="str">
        <f>IFERROR(TRIM(INDEX(CID_DB[Description],$D480)),"")</f>
        <v/>
      </c>
      <c r="L480" s="24" t="str">
        <f>IFERROR(TRIM(INDEX(CID_DB[Commercial Status],$D480)),"")</f>
        <v/>
      </c>
    </row>
    <row r="481" spans="2:12" x14ac:dyDescent="0.35">
      <c r="B481" s="15"/>
      <c r="D481" s="17" t="str">
        <f t="array" ref="D481">IFERROR(IF($B481&lt;&gt;"",LARGE(IF(ISNUMBER(SEARCH(TRIM(SUBSTITUTE($B481,"-","")),CID_DB[Search Key])),ROW(CID_DB[Search Key]),""),1)-1,""),"")</f>
        <v/>
      </c>
      <c r="F481" s="23" t="str">
        <f>IF($B481&lt;&gt;"",COUNTIFS(CID_DB[Search Key],"*"&amp;TRIM(SUBSTITUTE(B481,"-",""))&amp;"*"),"")</f>
        <v/>
      </c>
      <c r="G481" s="23" t="str">
        <f>IFERROR(TRIM(INDEX(CID_DB[Case No],$D481)),"")</f>
        <v/>
      </c>
      <c r="H481" s="5" t="str">
        <f>IFERROR(TRIM(INDEX(CID_DB[Known Contractor '#1 PN],$D481)),"")</f>
        <v/>
      </c>
      <c r="I481" s="5" t="str">
        <f>IFERROR(TRIM(INDEX(CID_DB[Known Contractor '#2 PN],$D481)),"")</f>
        <v/>
      </c>
      <c r="J481" s="5" t="str">
        <f>IFERROR(TRIM(INDEX(CID_DB[ [ NSN ] ],$D481)),"")</f>
        <v/>
      </c>
      <c r="K481" s="5" t="str">
        <f>IFERROR(TRIM(INDEX(CID_DB[Description],$D481)),"")</f>
        <v/>
      </c>
      <c r="L481" s="24" t="str">
        <f>IFERROR(TRIM(INDEX(CID_DB[Commercial Status],$D481)),"")</f>
        <v/>
      </c>
    </row>
    <row r="482" spans="2:12" x14ac:dyDescent="0.35">
      <c r="B482" s="15"/>
      <c r="D482" s="17" t="str">
        <f t="array" ref="D482">IFERROR(IF($B482&lt;&gt;"",LARGE(IF(ISNUMBER(SEARCH(TRIM(SUBSTITUTE($B482,"-","")),CID_DB[Search Key])),ROW(CID_DB[Search Key]),""),1)-1,""),"")</f>
        <v/>
      </c>
      <c r="F482" s="23" t="str">
        <f>IF($B482&lt;&gt;"",COUNTIFS(CID_DB[Search Key],"*"&amp;TRIM(SUBSTITUTE(B482,"-",""))&amp;"*"),"")</f>
        <v/>
      </c>
      <c r="G482" s="23" t="str">
        <f>IFERROR(TRIM(INDEX(CID_DB[Case No],$D482)),"")</f>
        <v/>
      </c>
      <c r="H482" s="5" t="str">
        <f>IFERROR(TRIM(INDEX(CID_DB[Known Contractor '#1 PN],$D482)),"")</f>
        <v/>
      </c>
      <c r="I482" s="5" t="str">
        <f>IFERROR(TRIM(INDEX(CID_DB[Known Contractor '#2 PN],$D482)),"")</f>
        <v/>
      </c>
      <c r="J482" s="5" t="str">
        <f>IFERROR(TRIM(INDEX(CID_DB[ [ NSN ] ],$D482)),"")</f>
        <v/>
      </c>
      <c r="K482" s="5" t="str">
        <f>IFERROR(TRIM(INDEX(CID_DB[Description],$D482)),"")</f>
        <v/>
      </c>
      <c r="L482" s="24" t="str">
        <f>IFERROR(TRIM(INDEX(CID_DB[Commercial Status],$D482)),"")</f>
        <v/>
      </c>
    </row>
    <row r="483" spans="2:12" x14ac:dyDescent="0.35">
      <c r="B483" s="15"/>
      <c r="D483" s="17" t="str">
        <f t="array" ref="D483">IFERROR(IF($B483&lt;&gt;"",LARGE(IF(ISNUMBER(SEARCH(TRIM(SUBSTITUTE($B483,"-","")),CID_DB[Search Key])),ROW(CID_DB[Search Key]),""),1)-1,""),"")</f>
        <v/>
      </c>
      <c r="F483" s="23" t="str">
        <f>IF($B483&lt;&gt;"",COUNTIFS(CID_DB[Search Key],"*"&amp;TRIM(SUBSTITUTE(B483,"-",""))&amp;"*"),"")</f>
        <v/>
      </c>
      <c r="G483" s="23" t="str">
        <f>IFERROR(TRIM(INDEX(CID_DB[Case No],$D483)),"")</f>
        <v/>
      </c>
      <c r="H483" s="5" t="str">
        <f>IFERROR(TRIM(INDEX(CID_DB[Known Contractor '#1 PN],$D483)),"")</f>
        <v/>
      </c>
      <c r="I483" s="5" t="str">
        <f>IFERROR(TRIM(INDEX(CID_DB[Known Contractor '#2 PN],$D483)),"")</f>
        <v/>
      </c>
      <c r="J483" s="5" t="str">
        <f>IFERROR(TRIM(INDEX(CID_DB[ [ NSN ] ],$D483)),"")</f>
        <v/>
      </c>
      <c r="K483" s="5" t="str">
        <f>IFERROR(TRIM(INDEX(CID_DB[Description],$D483)),"")</f>
        <v/>
      </c>
      <c r="L483" s="24" t="str">
        <f>IFERROR(TRIM(INDEX(CID_DB[Commercial Status],$D483)),"")</f>
        <v/>
      </c>
    </row>
    <row r="484" spans="2:12" x14ac:dyDescent="0.35">
      <c r="B484" s="15"/>
      <c r="D484" s="17" t="str">
        <f t="array" ref="D484">IFERROR(IF($B484&lt;&gt;"",LARGE(IF(ISNUMBER(SEARCH(TRIM(SUBSTITUTE($B484,"-","")),CID_DB[Search Key])),ROW(CID_DB[Search Key]),""),1)-1,""),"")</f>
        <v/>
      </c>
      <c r="F484" s="23" t="str">
        <f>IF($B484&lt;&gt;"",COUNTIFS(CID_DB[Search Key],"*"&amp;TRIM(SUBSTITUTE(B484,"-",""))&amp;"*"),"")</f>
        <v/>
      </c>
      <c r="G484" s="23" t="str">
        <f>IFERROR(TRIM(INDEX(CID_DB[Case No],$D484)),"")</f>
        <v/>
      </c>
      <c r="H484" s="5" t="str">
        <f>IFERROR(TRIM(INDEX(CID_DB[Known Contractor '#1 PN],$D484)),"")</f>
        <v/>
      </c>
      <c r="I484" s="5" t="str">
        <f>IFERROR(TRIM(INDEX(CID_DB[Known Contractor '#2 PN],$D484)),"")</f>
        <v/>
      </c>
      <c r="J484" s="5" t="str">
        <f>IFERROR(TRIM(INDEX(CID_DB[ [ NSN ] ],$D484)),"")</f>
        <v/>
      </c>
      <c r="K484" s="5" t="str">
        <f>IFERROR(TRIM(INDEX(CID_DB[Description],$D484)),"")</f>
        <v/>
      </c>
      <c r="L484" s="24" t="str">
        <f>IFERROR(TRIM(INDEX(CID_DB[Commercial Status],$D484)),"")</f>
        <v/>
      </c>
    </row>
    <row r="485" spans="2:12" x14ac:dyDescent="0.35">
      <c r="B485" s="15"/>
      <c r="D485" s="17" t="str">
        <f t="array" ref="D485">IFERROR(IF($B485&lt;&gt;"",LARGE(IF(ISNUMBER(SEARCH(TRIM(SUBSTITUTE($B485,"-","")),CID_DB[Search Key])),ROW(CID_DB[Search Key]),""),1)-1,""),"")</f>
        <v/>
      </c>
      <c r="F485" s="23" t="str">
        <f>IF($B485&lt;&gt;"",COUNTIFS(CID_DB[Search Key],"*"&amp;TRIM(SUBSTITUTE(B485,"-",""))&amp;"*"),"")</f>
        <v/>
      </c>
      <c r="G485" s="23" t="str">
        <f>IFERROR(TRIM(INDEX(CID_DB[Case No],$D485)),"")</f>
        <v/>
      </c>
      <c r="H485" s="5" t="str">
        <f>IFERROR(TRIM(INDEX(CID_DB[Known Contractor '#1 PN],$D485)),"")</f>
        <v/>
      </c>
      <c r="I485" s="5" t="str">
        <f>IFERROR(TRIM(INDEX(CID_DB[Known Contractor '#2 PN],$D485)),"")</f>
        <v/>
      </c>
      <c r="J485" s="5" t="str">
        <f>IFERROR(TRIM(INDEX(CID_DB[ [ NSN ] ],$D485)),"")</f>
        <v/>
      </c>
      <c r="K485" s="5" t="str">
        <f>IFERROR(TRIM(INDEX(CID_DB[Description],$D485)),"")</f>
        <v/>
      </c>
      <c r="L485" s="24" t="str">
        <f>IFERROR(TRIM(INDEX(CID_DB[Commercial Status],$D485)),"")</f>
        <v/>
      </c>
    </row>
    <row r="486" spans="2:12" x14ac:dyDescent="0.35">
      <c r="B486" s="15"/>
      <c r="D486" s="17" t="str">
        <f t="array" ref="D486">IFERROR(IF($B486&lt;&gt;"",LARGE(IF(ISNUMBER(SEARCH(TRIM(SUBSTITUTE($B486,"-","")),CID_DB[Search Key])),ROW(CID_DB[Search Key]),""),1)-1,""),"")</f>
        <v/>
      </c>
      <c r="F486" s="23" t="str">
        <f>IF($B486&lt;&gt;"",COUNTIFS(CID_DB[Search Key],"*"&amp;TRIM(SUBSTITUTE(B486,"-",""))&amp;"*"),"")</f>
        <v/>
      </c>
      <c r="G486" s="23" t="str">
        <f>IFERROR(TRIM(INDEX(CID_DB[Case No],$D486)),"")</f>
        <v/>
      </c>
      <c r="H486" s="5" t="str">
        <f>IFERROR(TRIM(INDEX(CID_DB[Known Contractor '#1 PN],$D486)),"")</f>
        <v/>
      </c>
      <c r="I486" s="5" t="str">
        <f>IFERROR(TRIM(INDEX(CID_DB[Known Contractor '#2 PN],$D486)),"")</f>
        <v/>
      </c>
      <c r="J486" s="5" t="str">
        <f>IFERROR(TRIM(INDEX(CID_DB[ [ NSN ] ],$D486)),"")</f>
        <v/>
      </c>
      <c r="K486" s="5" t="str">
        <f>IFERROR(TRIM(INDEX(CID_DB[Description],$D486)),"")</f>
        <v/>
      </c>
      <c r="L486" s="24" t="str">
        <f>IFERROR(TRIM(INDEX(CID_DB[Commercial Status],$D486)),"")</f>
        <v/>
      </c>
    </row>
    <row r="487" spans="2:12" x14ac:dyDescent="0.35">
      <c r="B487" s="15"/>
      <c r="D487" s="17" t="str">
        <f t="array" ref="D487">IFERROR(IF($B487&lt;&gt;"",LARGE(IF(ISNUMBER(SEARCH(TRIM(SUBSTITUTE($B487,"-","")),CID_DB[Search Key])),ROW(CID_DB[Search Key]),""),1)-1,""),"")</f>
        <v/>
      </c>
      <c r="F487" s="23" t="str">
        <f>IF($B487&lt;&gt;"",COUNTIFS(CID_DB[Search Key],"*"&amp;TRIM(SUBSTITUTE(B487,"-",""))&amp;"*"),"")</f>
        <v/>
      </c>
      <c r="G487" s="23" t="str">
        <f>IFERROR(TRIM(INDEX(CID_DB[Case No],$D487)),"")</f>
        <v/>
      </c>
      <c r="H487" s="5" t="str">
        <f>IFERROR(TRIM(INDEX(CID_DB[Known Contractor '#1 PN],$D487)),"")</f>
        <v/>
      </c>
      <c r="I487" s="5" t="str">
        <f>IFERROR(TRIM(INDEX(CID_DB[Known Contractor '#2 PN],$D487)),"")</f>
        <v/>
      </c>
      <c r="J487" s="5" t="str">
        <f>IFERROR(TRIM(INDEX(CID_DB[ [ NSN ] ],$D487)),"")</f>
        <v/>
      </c>
      <c r="K487" s="5" t="str">
        <f>IFERROR(TRIM(INDEX(CID_DB[Description],$D487)),"")</f>
        <v/>
      </c>
      <c r="L487" s="24" t="str">
        <f>IFERROR(TRIM(INDEX(CID_DB[Commercial Status],$D487)),"")</f>
        <v/>
      </c>
    </row>
    <row r="488" spans="2:12" x14ac:dyDescent="0.35">
      <c r="B488" s="15"/>
      <c r="D488" s="17" t="str">
        <f t="array" ref="D488">IFERROR(IF($B488&lt;&gt;"",LARGE(IF(ISNUMBER(SEARCH(TRIM(SUBSTITUTE($B488,"-","")),CID_DB[Search Key])),ROW(CID_DB[Search Key]),""),1)-1,""),"")</f>
        <v/>
      </c>
      <c r="F488" s="23" t="str">
        <f>IF($B488&lt;&gt;"",COUNTIFS(CID_DB[Search Key],"*"&amp;TRIM(SUBSTITUTE(B488,"-",""))&amp;"*"),"")</f>
        <v/>
      </c>
      <c r="G488" s="23" t="str">
        <f>IFERROR(TRIM(INDEX(CID_DB[Case No],$D488)),"")</f>
        <v/>
      </c>
      <c r="H488" s="5" t="str">
        <f>IFERROR(TRIM(INDEX(CID_DB[Known Contractor '#1 PN],$D488)),"")</f>
        <v/>
      </c>
      <c r="I488" s="5" t="str">
        <f>IFERROR(TRIM(INDEX(CID_DB[Known Contractor '#2 PN],$D488)),"")</f>
        <v/>
      </c>
      <c r="J488" s="5" t="str">
        <f>IFERROR(TRIM(INDEX(CID_DB[ [ NSN ] ],$D488)),"")</f>
        <v/>
      </c>
      <c r="K488" s="5" t="str">
        <f>IFERROR(TRIM(INDEX(CID_DB[Description],$D488)),"")</f>
        <v/>
      </c>
      <c r="L488" s="24" t="str">
        <f>IFERROR(TRIM(INDEX(CID_DB[Commercial Status],$D488)),"")</f>
        <v/>
      </c>
    </row>
    <row r="489" spans="2:12" x14ac:dyDescent="0.35">
      <c r="B489" s="15"/>
      <c r="D489" s="17" t="str">
        <f t="array" ref="D489">IFERROR(IF($B489&lt;&gt;"",LARGE(IF(ISNUMBER(SEARCH(TRIM(SUBSTITUTE($B489,"-","")),CID_DB[Search Key])),ROW(CID_DB[Search Key]),""),1)-1,""),"")</f>
        <v/>
      </c>
      <c r="F489" s="23" t="str">
        <f>IF($B489&lt;&gt;"",COUNTIFS(CID_DB[Search Key],"*"&amp;TRIM(SUBSTITUTE(B489,"-",""))&amp;"*"),"")</f>
        <v/>
      </c>
      <c r="G489" s="23" t="str">
        <f>IFERROR(TRIM(INDEX(CID_DB[Case No],$D489)),"")</f>
        <v/>
      </c>
      <c r="H489" s="5" t="str">
        <f>IFERROR(TRIM(INDEX(CID_DB[Known Contractor '#1 PN],$D489)),"")</f>
        <v/>
      </c>
      <c r="I489" s="5" t="str">
        <f>IFERROR(TRIM(INDEX(CID_DB[Known Contractor '#2 PN],$D489)),"")</f>
        <v/>
      </c>
      <c r="J489" s="5" t="str">
        <f>IFERROR(TRIM(INDEX(CID_DB[ [ NSN ] ],$D489)),"")</f>
        <v/>
      </c>
      <c r="K489" s="5" t="str">
        <f>IFERROR(TRIM(INDEX(CID_DB[Description],$D489)),"")</f>
        <v/>
      </c>
      <c r="L489" s="24" t="str">
        <f>IFERROR(TRIM(INDEX(CID_DB[Commercial Status],$D489)),"")</f>
        <v/>
      </c>
    </row>
    <row r="490" spans="2:12" x14ac:dyDescent="0.35">
      <c r="B490" s="15"/>
      <c r="D490" s="17" t="str">
        <f t="array" ref="D490">IFERROR(IF($B490&lt;&gt;"",LARGE(IF(ISNUMBER(SEARCH(TRIM(SUBSTITUTE($B490,"-","")),CID_DB[Search Key])),ROW(CID_DB[Search Key]),""),1)-1,""),"")</f>
        <v/>
      </c>
      <c r="F490" s="23" t="str">
        <f>IF($B490&lt;&gt;"",COUNTIFS(CID_DB[Search Key],"*"&amp;TRIM(SUBSTITUTE(B490,"-",""))&amp;"*"),"")</f>
        <v/>
      </c>
      <c r="G490" s="23" t="str">
        <f>IFERROR(TRIM(INDEX(CID_DB[Case No],$D490)),"")</f>
        <v/>
      </c>
      <c r="H490" s="5" t="str">
        <f>IFERROR(TRIM(INDEX(CID_DB[Known Contractor '#1 PN],$D490)),"")</f>
        <v/>
      </c>
      <c r="I490" s="5" t="str">
        <f>IFERROR(TRIM(INDEX(CID_DB[Known Contractor '#2 PN],$D490)),"")</f>
        <v/>
      </c>
      <c r="J490" s="5" t="str">
        <f>IFERROR(TRIM(INDEX(CID_DB[ [ NSN ] ],$D490)),"")</f>
        <v/>
      </c>
      <c r="K490" s="5" t="str">
        <f>IFERROR(TRIM(INDEX(CID_DB[Description],$D490)),"")</f>
        <v/>
      </c>
      <c r="L490" s="24" t="str">
        <f>IFERROR(TRIM(INDEX(CID_DB[Commercial Status],$D490)),"")</f>
        <v/>
      </c>
    </row>
    <row r="491" spans="2:12" x14ac:dyDescent="0.35">
      <c r="B491" s="15"/>
      <c r="D491" s="17" t="str">
        <f t="array" ref="D491">IFERROR(IF($B491&lt;&gt;"",LARGE(IF(ISNUMBER(SEARCH(TRIM(SUBSTITUTE($B491,"-","")),CID_DB[Search Key])),ROW(CID_DB[Search Key]),""),1)-1,""),"")</f>
        <v/>
      </c>
      <c r="F491" s="23" t="str">
        <f>IF($B491&lt;&gt;"",COUNTIFS(CID_DB[Search Key],"*"&amp;TRIM(SUBSTITUTE(B491,"-",""))&amp;"*"),"")</f>
        <v/>
      </c>
      <c r="G491" s="23" t="str">
        <f>IFERROR(TRIM(INDEX(CID_DB[Case No],$D491)),"")</f>
        <v/>
      </c>
      <c r="H491" s="5" t="str">
        <f>IFERROR(TRIM(INDEX(CID_DB[Known Contractor '#1 PN],$D491)),"")</f>
        <v/>
      </c>
      <c r="I491" s="5" t="str">
        <f>IFERROR(TRIM(INDEX(CID_DB[Known Contractor '#2 PN],$D491)),"")</f>
        <v/>
      </c>
      <c r="J491" s="5" t="str">
        <f>IFERROR(TRIM(INDEX(CID_DB[ [ NSN ] ],$D491)),"")</f>
        <v/>
      </c>
      <c r="K491" s="5" t="str">
        <f>IFERROR(TRIM(INDEX(CID_DB[Description],$D491)),"")</f>
        <v/>
      </c>
      <c r="L491" s="24" t="str">
        <f>IFERROR(TRIM(INDEX(CID_DB[Commercial Status],$D491)),"")</f>
        <v/>
      </c>
    </row>
    <row r="492" spans="2:12" x14ac:dyDescent="0.35">
      <c r="B492" s="15"/>
      <c r="D492" s="17" t="str">
        <f t="array" ref="D492">IFERROR(IF($B492&lt;&gt;"",LARGE(IF(ISNUMBER(SEARCH(TRIM(SUBSTITUTE($B492,"-","")),CID_DB[Search Key])),ROW(CID_DB[Search Key]),""),1)-1,""),"")</f>
        <v/>
      </c>
      <c r="F492" s="23" t="str">
        <f>IF($B492&lt;&gt;"",COUNTIFS(CID_DB[Search Key],"*"&amp;TRIM(SUBSTITUTE(B492,"-",""))&amp;"*"),"")</f>
        <v/>
      </c>
      <c r="G492" s="23" t="str">
        <f>IFERROR(TRIM(INDEX(CID_DB[Case No],$D492)),"")</f>
        <v/>
      </c>
      <c r="H492" s="5" t="str">
        <f>IFERROR(TRIM(INDEX(CID_DB[Known Contractor '#1 PN],$D492)),"")</f>
        <v/>
      </c>
      <c r="I492" s="5" t="str">
        <f>IFERROR(TRIM(INDEX(CID_DB[Known Contractor '#2 PN],$D492)),"")</f>
        <v/>
      </c>
      <c r="J492" s="5" t="str">
        <f>IFERROR(TRIM(INDEX(CID_DB[ [ NSN ] ],$D492)),"")</f>
        <v/>
      </c>
      <c r="K492" s="5" t="str">
        <f>IFERROR(TRIM(INDEX(CID_DB[Description],$D492)),"")</f>
        <v/>
      </c>
      <c r="L492" s="24" t="str">
        <f>IFERROR(TRIM(INDEX(CID_DB[Commercial Status],$D492)),"")</f>
        <v/>
      </c>
    </row>
    <row r="493" spans="2:12" x14ac:dyDescent="0.35">
      <c r="B493" s="15"/>
      <c r="D493" s="17" t="str">
        <f t="array" ref="D493">IFERROR(IF($B493&lt;&gt;"",LARGE(IF(ISNUMBER(SEARCH(TRIM(SUBSTITUTE($B493,"-","")),CID_DB[Search Key])),ROW(CID_DB[Search Key]),""),1)-1,""),"")</f>
        <v/>
      </c>
      <c r="F493" s="23" t="str">
        <f>IF($B493&lt;&gt;"",COUNTIFS(CID_DB[Search Key],"*"&amp;TRIM(SUBSTITUTE(B493,"-",""))&amp;"*"),"")</f>
        <v/>
      </c>
      <c r="G493" s="23" t="str">
        <f>IFERROR(TRIM(INDEX(CID_DB[Case No],$D493)),"")</f>
        <v/>
      </c>
      <c r="H493" s="5" t="str">
        <f>IFERROR(TRIM(INDEX(CID_DB[Known Contractor '#1 PN],$D493)),"")</f>
        <v/>
      </c>
      <c r="I493" s="5" t="str">
        <f>IFERROR(TRIM(INDEX(CID_DB[Known Contractor '#2 PN],$D493)),"")</f>
        <v/>
      </c>
      <c r="J493" s="5" t="str">
        <f>IFERROR(TRIM(INDEX(CID_DB[ [ NSN ] ],$D493)),"")</f>
        <v/>
      </c>
      <c r="K493" s="5" t="str">
        <f>IFERROR(TRIM(INDEX(CID_DB[Description],$D493)),"")</f>
        <v/>
      </c>
      <c r="L493" s="24" t="str">
        <f>IFERROR(TRIM(INDEX(CID_DB[Commercial Status],$D493)),"")</f>
        <v/>
      </c>
    </row>
    <row r="494" spans="2:12" x14ac:dyDescent="0.35">
      <c r="B494" s="15"/>
      <c r="D494" s="17" t="str">
        <f t="array" ref="D494">IFERROR(IF($B494&lt;&gt;"",LARGE(IF(ISNUMBER(SEARCH(TRIM(SUBSTITUTE($B494,"-","")),CID_DB[Search Key])),ROW(CID_DB[Search Key]),""),1)-1,""),"")</f>
        <v/>
      </c>
      <c r="F494" s="23" t="str">
        <f>IF($B494&lt;&gt;"",COUNTIFS(CID_DB[Search Key],"*"&amp;TRIM(SUBSTITUTE(B494,"-",""))&amp;"*"),"")</f>
        <v/>
      </c>
      <c r="G494" s="23" t="str">
        <f>IFERROR(TRIM(INDEX(CID_DB[Case No],$D494)),"")</f>
        <v/>
      </c>
      <c r="H494" s="5" t="str">
        <f>IFERROR(TRIM(INDEX(CID_DB[Known Contractor '#1 PN],$D494)),"")</f>
        <v/>
      </c>
      <c r="I494" s="5" t="str">
        <f>IFERROR(TRIM(INDEX(CID_DB[Known Contractor '#2 PN],$D494)),"")</f>
        <v/>
      </c>
      <c r="J494" s="5" t="str">
        <f>IFERROR(TRIM(INDEX(CID_DB[ [ NSN ] ],$D494)),"")</f>
        <v/>
      </c>
      <c r="K494" s="5" t="str">
        <f>IFERROR(TRIM(INDEX(CID_DB[Description],$D494)),"")</f>
        <v/>
      </c>
      <c r="L494" s="24" t="str">
        <f>IFERROR(TRIM(INDEX(CID_DB[Commercial Status],$D494)),"")</f>
        <v/>
      </c>
    </row>
    <row r="495" spans="2:12" x14ac:dyDescent="0.35">
      <c r="B495" s="15"/>
      <c r="D495" s="17" t="str">
        <f t="array" ref="D495">IFERROR(IF($B495&lt;&gt;"",LARGE(IF(ISNUMBER(SEARCH(TRIM(SUBSTITUTE($B495,"-","")),CID_DB[Search Key])),ROW(CID_DB[Search Key]),""),1)-1,""),"")</f>
        <v/>
      </c>
      <c r="F495" s="23" t="str">
        <f>IF($B495&lt;&gt;"",COUNTIFS(CID_DB[Search Key],"*"&amp;TRIM(SUBSTITUTE(B495,"-",""))&amp;"*"),"")</f>
        <v/>
      </c>
      <c r="G495" s="23" t="str">
        <f>IFERROR(TRIM(INDEX(CID_DB[Case No],$D495)),"")</f>
        <v/>
      </c>
      <c r="H495" s="5" t="str">
        <f>IFERROR(TRIM(INDEX(CID_DB[Known Contractor '#1 PN],$D495)),"")</f>
        <v/>
      </c>
      <c r="I495" s="5" t="str">
        <f>IFERROR(TRIM(INDEX(CID_DB[Known Contractor '#2 PN],$D495)),"")</f>
        <v/>
      </c>
      <c r="J495" s="5" t="str">
        <f>IFERROR(TRIM(INDEX(CID_DB[ [ NSN ] ],$D495)),"")</f>
        <v/>
      </c>
      <c r="K495" s="5" t="str">
        <f>IFERROR(TRIM(INDEX(CID_DB[Description],$D495)),"")</f>
        <v/>
      </c>
      <c r="L495" s="24" t="str">
        <f>IFERROR(TRIM(INDEX(CID_DB[Commercial Status],$D495)),"")</f>
        <v/>
      </c>
    </row>
    <row r="496" spans="2:12" x14ac:dyDescent="0.35">
      <c r="B496" s="15"/>
      <c r="D496" s="17" t="str">
        <f t="array" ref="D496">IFERROR(IF($B496&lt;&gt;"",LARGE(IF(ISNUMBER(SEARCH(TRIM(SUBSTITUTE($B496,"-","")),CID_DB[Search Key])),ROW(CID_DB[Search Key]),""),1)-1,""),"")</f>
        <v/>
      </c>
      <c r="F496" s="23" t="str">
        <f>IF($B496&lt;&gt;"",COUNTIFS(CID_DB[Search Key],"*"&amp;TRIM(SUBSTITUTE(B496,"-",""))&amp;"*"),"")</f>
        <v/>
      </c>
      <c r="G496" s="23" t="str">
        <f>IFERROR(TRIM(INDEX(CID_DB[Case No],$D496)),"")</f>
        <v/>
      </c>
      <c r="H496" s="5" t="str">
        <f>IFERROR(TRIM(INDEX(CID_DB[Known Contractor '#1 PN],$D496)),"")</f>
        <v/>
      </c>
      <c r="I496" s="5" t="str">
        <f>IFERROR(TRIM(INDEX(CID_DB[Known Contractor '#2 PN],$D496)),"")</f>
        <v/>
      </c>
      <c r="J496" s="5" t="str">
        <f>IFERROR(TRIM(INDEX(CID_DB[ [ NSN ] ],$D496)),"")</f>
        <v/>
      </c>
      <c r="K496" s="5" t="str">
        <f>IFERROR(TRIM(INDEX(CID_DB[Description],$D496)),"")</f>
        <v/>
      </c>
      <c r="L496" s="24" t="str">
        <f>IFERROR(TRIM(INDEX(CID_DB[Commercial Status],$D496)),"")</f>
        <v/>
      </c>
    </row>
    <row r="497" spans="2:12" x14ac:dyDescent="0.35">
      <c r="B497" s="15"/>
      <c r="D497" s="17" t="str">
        <f t="array" ref="D497">IFERROR(IF($B497&lt;&gt;"",LARGE(IF(ISNUMBER(SEARCH(TRIM(SUBSTITUTE($B497,"-","")),CID_DB[Search Key])),ROW(CID_DB[Search Key]),""),1)-1,""),"")</f>
        <v/>
      </c>
      <c r="F497" s="23" t="str">
        <f>IF($B497&lt;&gt;"",COUNTIFS(CID_DB[Search Key],"*"&amp;TRIM(SUBSTITUTE(B497,"-",""))&amp;"*"),"")</f>
        <v/>
      </c>
      <c r="G497" s="23" t="str">
        <f>IFERROR(TRIM(INDEX(CID_DB[Case No],$D497)),"")</f>
        <v/>
      </c>
      <c r="H497" s="5" t="str">
        <f>IFERROR(TRIM(INDEX(CID_DB[Known Contractor '#1 PN],$D497)),"")</f>
        <v/>
      </c>
      <c r="I497" s="5" t="str">
        <f>IFERROR(TRIM(INDEX(CID_DB[Known Contractor '#2 PN],$D497)),"")</f>
        <v/>
      </c>
      <c r="J497" s="5" t="str">
        <f>IFERROR(TRIM(INDEX(CID_DB[ [ NSN ] ],$D497)),"")</f>
        <v/>
      </c>
      <c r="K497" s="5" t="str">
        <f>IFERROR(TRIM(INDEX(CID_DB[Description],$D497)),"")</f>
        <v/>
      </c>
      <c r="L497" s="24" t="str">
        <f>IFERROR(TRIM(INDEX(CID_DB[Commercial Status],$D497)),"")</f>
        <v/>
      </c>
    </row>
    <row r="498" spans="2:12" x14ac:dyDescent="0.35">
      <c r="B498" s="15"/>
      <c r="D498" s="17" t="str">
        <f t="array" ref="D498">IFERROR(IF($B498&lt;&gt;"",LARGE(IF(ISNUMBER(SEARCH(TRIM(SUBSTITUTE($B498,"-","")),CID_DB[Search Key])),ROW(CID_DB[Search Key]),""),1)-1,""),"")</f>
        <v/>
      </c>
      <c r="F498" s="23" t="str">
        <f>IF($B498&lt;&gt;"",COUNTIFS(CID_DB[Search Key],"*"&amp;TRIM(SUBSTITUTE(B498,"-",""))&amp;"*"),"")</f>
        <v/>
      </c>
      <c r="G498" s="23" t="str">
        <f>IFERROR(TRIM(INDEX(CID_DB[Case No],$D498)),"")</f>
        <v/>
      </c>
      <c r="H498" s="5" t="str">
        <f>IFERROR(TRIM(INDEX(CID_DB[Known Contractor '#1 PN],$D498)),"")</f>
        <v/>
      </c>
      <c r="I498" s="5" t="str">
        <f>IFERROR(TRIM(INDEX(CID_DB[Known Contractor '#2 PN],$D498)),"")</f>
        <v/>
      </c>
      <c r="J498" s="5" t="str">
        <f>IFERROR(TRIM(INDEX(CID_DB[ [ NSN ] ],$D498)),"")</f>
        <v/>
      </c>
      <c r="K498" s="5" t="str">
        <f>IFERROR(TRIM(INDEX(CID_DB[Description],$D498)),"")</f>
        <v/>
      </c>
      <c r="L498" s="24" t="str">
        <f>IFERROR(TRIM(INDEX(CID_DB[Commercial Status],$D498)),"")</f>
        <v/>
      </c>
    </row>
    <row r="499" spans="2:12" x14ac:dyDescent="0.35">
      <c r="B499" s="15"/>
      <c r="D499" s="17" t="str">
        <f t="array" ref="D499">IFERROR(IF($B499&lt;&gt;"",LARGE(IF(ISNUMBER(SEARCH(TRIM(SUBSTITUTE($B499,"-","")),CID_DB[Search Key])),ROW(CID_DB[Search Key]),""),1)-1,""),"")</f>
        <v/>
      </c>
      <c r="F499" s="23" t="str">
        <f>IF($B499&lt;&gt;"",COUNTIFS(CID_DB[Search Key],"*"&amp;TRIM(SUBSTITUTE(B499,"-",""))&amp;"*"),"")</f>
        <v/>
      </c>
      <c r="G499" s="23" t="str">
        <f>IFERROR(TRIM(INDEX(CID_DB[Case No],$D499)),"")</f>
        <v/>
      </c>
      <c r="H499" s="5" t="str">
        <f>IFERROR(TRIM(INDEX(CID_DB[Known Contractor '#1 PN],$D499)),"")</f>
        <v/>
      </c>
      <c r="I499" s="5" t="str">
        <f>IFERROR(TRIM(INDEX(CID_DB[Known Contractor '#2 PN],$D499)),"")</f>
        <v/>
      </c>
      <c r="J499" s="5" t="str">
        <f>IFERROR(TRIM(INDEX(CID_DB[ [ NSN ] ],$D499)),"")</f>
        <v/>
      </c>
      <c r="K499" s="5" t="str">
        <f>IFERROR(TRIM(INDEX(CID_DB[Description],$D499)),"")</f>
        <v/>
      </c>
      <c r="L499" s="24" t="str">
        <f>IFERROR(TRIM(INDEX(CID_DB[Commercial Status],$D499)),"")</f>
        <v/>
      </c>
    </row>
    <row r="500" spans="2:12" x14ac:dyDescent="0.35">
      <c r="B500" s="15"/>
      <c r="D500" s="17" t="str">
        <f t="array" ref="D500">IFERROR(IF($B500&lt;&gt;"",LARGE(IF(ISNUMBER(SEARCH(TRIM(SUBSTITUTE($B500,"-","")),CID_DB[Search Key])),ROW(CID_DB[Search Key]),""),1)-1,""),"")</f>
        <v/>
      </c>
      <c r="F500" s="23" t="str">
        <f>IF($B500&lt;&gt;"",COUNTIFS(CID_DB[Search Key],"*"&amp;TRIM(SUBSTITUTE(B500,"-",""))&amp;"*"),"")</f>
        <v/>
      </c>
      <c r="G500" s="23" t="str">
        <f>IFERROR(TRIM(INDEX(CID_DB[Case No],$D500)),"")</f>
        <v/>
      </c>
      <c r="H500" s="5" t="str">
        <f>IFERROR(TRIM(INDEX(CID_DB[Known Contractor '#1 PN],$D500)),"")</f>
        <v/>
      </c>
      <c r="I500" s="5" t="str">
        <f>IFERROR(TRIM(INDEX(CID_DB[Known Contractor '#2 PN],$D500)),"")</f>
        <v/>
      </c>
      <c r="J500" s="5" t="str">
        <f>IFERROR(TRIM(INDEX(CID_DB[ [ NSN ] ],$D500)),"")</f>
        <v/>
      </c>
      <c r="K500" s="5" t="str">
        <f>IFERROR(TRIM(INDEX(CID_DB[Description],$D500)),"")</f>
        <v/>
      </c>
      <c r="L500" s="24" t="str">
        <f>IFERROR(TRIM(INDEX(CID_DB[Commercial Status],$D500)),"")</f>
        <v/>
      </c>
    </row>
    <row r="501" spans="2:12" x14ac:dyDescent="0.35">
      <c r="B501" s="15"/>
      <c r="D501" s="17" t="str">
        <f t="array" ref="D501">IFERROR(IF($B501&lt;&gt;"",LARGE(IF(ISNUMBER(SEARCH(TRIM(SUBSTITUTE($B501,"-","")),CID_DB[Search Key])),ROW(CID_DB[Search Key]),""),1)-1,""),"")</f>
        <v/>
      </c>
      <c r="F501" s="23" t="str">
        <f>IF($B501&lt;&gt;"",COUNTIFS(CID_DB[Search Key],"*"&amp;TRIM(SUBSTITUTE(B501,"-",""))&amp;"*"),"")</f>
        <v/>
      </c>
      <c r="G501" s="23" t="str">
        <f>IFERROR(TRIM(INDEX(CID_DB[Case No],$D501)),"")</f>
        <v/>
      </c>
      <c r="H501" s="5" t="str">
        <f>IFERROR(TRIM(INDEX(CID_DB[Known Contractor '#1 PN],$D501)),"")</f>
        <v/>
      </c>
      <c r="I501" s="5" t="str">
        <f>IFERROR(TRIM(INDEX(CID_DB[Known Contractor '#2 PN],$D501)),"")</f>
        <v/>
      </c>
      <c r="J501" s="5" t="str">
        <f>IFERROR(TRIM(INDEX(CID_DB[ [ NSN ] ],$D501)),"")</f>
        <v/>
      </c>
      <c r="K501" s="5" t="str">
        <f>IFERROR(TRIM(INDEX(CID_DB[Description],$D501)),"")</f>
        <v/>
      </c>
      <c r="L501" s="24" t="str">
        <f>IFERROR(TRIM(INDEX(CID_DB[Commercial Status],$D501)),"")</f>
        <v/>
      </c>
    </row>
    <row r="502" spans="2:12" x14ac:dyDescent="0.35">
      <c r="B502" s="15"/>
      <c r="D502" s="17" t="str">
        <f t="array" ref="D502">IFERROR(IF($B502&lt;&gt;"",LARGE(IF(ISNUMBER(SEARCH(TRIM(SUBSTITUTE($B502,"-","")),CID_DB[Search Key])),ROW(CID_DB[Search Key]),""),1)-1,""),"")</f>
        <v/>
      </c>
      <c r="F502" s="23" t="str">
        <f>IF($B502&lt;&gt;"",COUNTIFS(CID_DB[Search Key],"*"&amp;TRIM(SUBSTITUTE(B502,"-",""))&amp;"*"),"")</f>
        <v/>
      </c>
      <c r="G502" s="23" t="str">
        <f>IFERROR(TRIM(INDEX(CID_DB[Case No],$D502)),"")</f>
        <v/>
      </c>
      <c r="H502" s="5" t="str">
        <f>IFERROR(TRIM(INDEX(CID_DB[Known Contractor '#1 PN],$D502)),"")</f>
        <v/>
      </c>
      <c r="I502" s="5" t="str">
        <f>IFERROR(TRIM(INDEX(CID_DB[Known Contractor '#2 PN],$D502)),"")</f>
        <v/>
      </c>
      <c r="J502" s="5" t="str">
        <f>IFERROR(TRIM(INDEX(CID_DB[ [ NSN ] ],$D502)),"")</f>
        <v/>
      </c>
      <c r="K502" s="5" t="str">
        <f>IFERROR(TRIM(INDEX(CID_DB[Description],$D502)),"")</f>
        <v/>
      </c>
      <c r="L502" s="24" t="str">
        <f>IFERROR(TRIM(INDEX(CID_DB[Commercial Status],$D502)),"")</f>
        <v/>
      </c>
    </row>
    <row r="503" spans="2:12" x14ac:dyDescent="0.35">
      <c r="B503" s="15"/>
      <c r="D503" s="17" t="str">
        <f t="array" ref="D503">IFERROR(IF($B503&lt;&gt;"",LARGE(IF(ISNUMBER(SEARCH(TRIM(SUBSTITUTE($B503,"-","")),CID_DB[Search Key])),ROW(CID_DB[Search Key]),""),1)-1,""),"")</f>
        <v/>
      </c>
      <c r="F503" s="23" t="str">
        <f>IF($B503&lt;&gt;"",COUNTIFS(CID_DB[Search Key],"*"&amp;TRIM(SUBSTITUTE(B503,"-",""))&amp;"*"),"")</f>
        <v/>
      </c>
      <c r="G503" s="23" t="str">
        <f>IFERROR(TRIM(INDEX(CID_DB[Case No],$D503)),"")</f>
        <v/>
      </c>
      <c r="H503" s="5" t="str">
        <f>IFERROR(TRIM(INDEX(CID_DB[Known Contractor '#1 PN],$D503)),"")</f>
        <v/>
      </c>
      <c r="I503" s="5" t="str">
        <f>IFERROR(TRIM(INDEX(CID_DB[Known Contractor '#2 PN],$D503)),"")</f>
        <v/>
      </c>
      <c r="J503" s="5" t="str">
        <f>IFERROR(TRIM(INDEX(CID_DB[ [ NSN ] ],$D503)),"")</f>
        <v/>
      </c>
      <c r="K503" s="5" t="str">
        <f>IFERROR(TRIM(INDEX(CID_DB[Description],$D503)),"")</f>
        <v/>
      </c>
      <c r="L503" s="24" t="str">
        <f>IFERROR(TRIM(INDEX(CID_DB[Commercial Status],$D503)),"")</f>
        <v/>
      </c>
    </row>
    <row r="504" spans="2:12" x14ac:dyDescent="0.35">
      <c r="B504" s="15"/>
      <c r="D504" s="17" t="str">
        <f t="array" ref="D504">IFERROR(IF($B504&lt;&gt;"",LARGE(IF(ISNUMBER(SEARCH(TRIM(SUBSTITUTE($B504,"-","")),CID_DB[Search Key])),ROW(CID_DB[Search Key]),""),1)-1,""),"")</f>
        <v/>
      </c>
      <c r="F504" s="23" t="str">
        <f>IF($B504&lt;&gt;"",COUNTIFS(CID_DB[Search Key],"*"&amp;TRIM(SUBSTITUTE(B504,"-",""))&amp;"*"),"")</f>
        <v/>
      </c>
      <c r="G504" s="23" t="str">
        <f>IFERROR(TRIM(INDEX(CID_DB[Case No],$D504)),"")</f>
        <v/>
      </c>
      <c r="H504" s="5" t="str">
        <f>IFERROR(TRIM(INDEX(CID_DB[Known Contractor '#1 PN],$D504)),"")</f>
        <v/>
      </c>
      <c r="I504" s="5" t="str">
        <f>IFERROR(TRIM(INDEX(CID_DB[Known Contractor '#2 PN],$D504)),"")</f>
        <v/>
      </c>
      <c r="J504" s="5" t="str">
        <f>IFERROR(TRIM(INDEX(CID_DB[ [ NSN ] ],$D504)),"")</f>
        <v/>
      </c>
      <c r="K504" s="5" t="str">
        <f>IFERROR(TRIM(INDEX(CID_DB[Description],$D504)),"")</f>
        <v/>
      </c>
      <c r="L504" s="24" t="str">
        <f>IFERROR(TRIM(INDEX(CID_DB[Commercial Status],$D504)),"")</f>
        <v/>
      </c>
    </row>
    <row r="505" spans="2:12" x14ac:dyDescent="0.35">
      <c r="B505" s="15"/>
      <c r="D505" s="17" t="str">
        <f t="array" ref="D505">IFERROR(IF($B505&lt;&gt;"",LARGE(IF(ISNUMBER(SEARCH(TRIM(SUBSTITUTE($B505,"-","")),CID_DB[Search Key])),ROW(CID_DB[Search Key]),""),1)-1,""),"")</f>
        <v/>
      </c>
      <c r="F505" s="23" t="str">
        <f>IF($B505&lt;&gt;"",COUNTIFS(CID_DB[Search Key],"*"&amp;TRIM(SUBSTITUTE(B505,"-",""))&amp;"*"),"")</f>
        <v/>
      </c>
      <c r="G505" s="23" t="str">
        <f>IFERROR(TRIM(INDEX(CID_DB[Case No],$D505)),"")</f>
        <v/>
      </c>
      <c r="H505" s="5" t="str">
        <f>IFERROR(TRIM(INDEX(CID_DB[Known Contractor '#1 PN],$D505)),"")</f>
        <v/>
      </c>
      <c r="I505" s="5" t="str">
        <f>IFERROR(TRIM(INDEX(CID_DB[Known Contractor '#2 PN],$D505)),"")</f>
        <v/>
      </c>
      <c r="J505" s="5" t="str">
        <f>IFERROR(TRIM(INDEX(CID_DB[ [ NSN ] ],$D505)),"")</f>
        <v/>
      </c>
      <c r="K505" s="5" t="str">
        <f>IFERROR(TRIM(INDEX(CID_DB[Description],$D505)),"")</f>
        <v/>
      </c>
      <c r="L505" s="24" t="str">
        <f>IFERROR(TRIM(INDEX(CID_DB[Commercial Status],$D505)),"")</f>
        <v/>
      </c>
    </row>
    <row r="506" spans="2:12" x14ac:dyDescent="0.35">
      <c r="B506" s="15"/>
      <c r="D506" s="17" t="str">
        <f t="array" ref="D506">IFERROR(IF($B506&lt;&gt;"",LARGE(IF(ISNUMBER(SEARCH(TRIM(SUBSTITUTE($B506,"-","")),CID_DB[Search Key])),ROW(CID_DB[Search Key]),""),1)-1,""),"")</f>
        <v/>
      </c>
      <c r="F506" s="23" t="str">
        <f>IF($B506&lt;&gt;"",COUNTIFS(CID_DB[Search Key],"*"&amp;TRIM(SUBSTITUTE(B506,"-",""))&amp;"*"),"")</f>
        <v/>
      </c>
      <c r="G506" s="23" t="str">
        <f>IFERROR(TRIM(INDEX(CID_DB[Case No],$D506)),"")</f>
        <v/>
      </c>
      <c r="H506" s="5" t="str">
        <f>IFERROR(TRIM(INDEX(CID_DB[Known Contractor '#1 PN],$D506)),"")</f>
        <v/>
      </c>
      <c r="I506" s="5" t="str">
        <f>IFERROR(TRIM(INDEX(CID_DB[Known Contractor '#2 PN],$D506)),"")</f>
        <v/>
      </c>
      <c r="J506" s="5" t="str">
        <f>IFERROR(TRIM(INDEX(CID_DB[ [ NSN ] ],$D506)),"")</f>
        <v/>
      </c>
      <c r="K506" s="5" t="str">
        <f>IFERROR(TRIM(INDEX(CID_DB[Description],$D506)),"")</f>
        <v/>
      </c>
      <c r="L506" s="24" t="str">
        <f>IFERROR(TRIM(INDEX(CID_DB[Commercial Status],$D506)),"")</f>
        <v/>
      </c>
    </row>
    <row r="507" spans="2:12" x14ac:dyDescent="0.35">
      <c r="B507" s="15"/>
      <c r="D507" s="17" t="str">
        <f t="array" ref="D507">IFERROR(IF($B507&lt;&gt;"",LARGE(IF(ISNUMBER(SEARCH(TRIM(SUBSTITUTE($B507,"-","")),CID_DB[Search Key])),ROW(CID_DB[Search Key]),""),1)-1,""),"")</f>
        <v/>
      </c>
      <c r="F507" s="23" t="str">
        <f>IF($B507&lt;&gt;"",COUNTIFS(CID_DB[Search Key],"*"&amp;TRIM(SUBSTITUTE(B507,"-",""))&amp;"*"),"")</f>
        <v/>
      </c>
      <c r="G507" s="23" t="str">
        <f>IFERROR(TRIM(INDEX(CID_DB[Case No],$D507)),"")</f>
        <v/>
      </c>
      <c r="H507" s="5" t="str">
        <f>IFERROR(TRIM(INDEX(CID_DB[Known Contractor '#1 PN],$D507)),"")</f>
        <v/>
      </c>
      <c r="I507" s="5" t="str">
        <f>IFERROR(TRIM(INDEX(CID_DB[Known Contractor '#2 PN],$D507)),"")</f>
        <v/>
      </c>
      <c r="J507" s="5" t="str">
        <f>IFERROR(TRIM(INDEX(CID_DB[ [ NSN ] ],$D507)),"")</f>
        <v/>
      </c>
      <c r="K507" s="5" t="str">
        <f>IFERROR(TRIM(INDEX(CID_DB[Description],$D507)),"")</f>
        <v/>
      </c>
      <c r="L507" s="24" t="str">
        <f>IFERROR(TRIM(INDEX(CID_DB[Commercial Status],$D507)),"")</f>
        <v/>
      </c>
    </row>
    <row r="508" spans="2:12" x14ac:dyDescent="0.35">
      <c r="B508" s="15"/>
      <c r="D508" s="17" t="str">
        <f t="array" ref="D508">IFERROR(IF($B508&lt;&gt;"",LARGE(IF(ISNUMBER(SEARCH(TRIM(SUBSTITUTE($B508,"-","")),CID_DB[Search Key])),ROW(CID_DB[Search Key]),""),1)-1,""),"")</f>
        <v/>
      </c>
      <c r="F508" s="23" t="str">
        <f>IF($B508&lt;&gt;"",COUNTIFS(CID_DB[Search Key],"*"&amp;TRIM(SUBSTITUTE(B508,"-",""))&amp;"*"),"")</f>
        <v/>
      </c>
      <c r="G508" s="23" t="str">
        <f>IFERROR(TRIM(INDEX(CID_DB[Case No],$D508)),"")</f>
        <v/>
      </c>
      <c r="H508" s="5" t="str">
        <f>IFERROR(TRIM(INDEX(CID_DB[Known Contractor '#1 PN],$D508)),"")</f>
        <v/>
      </c>
      <c r="I508" s="5" t="str">
        <f>IFERROR(TRIM(INDEX(CID_DB[Known Contractor '#2 PN],$D508)),"")</f>
        <v/>
      </c>
      <c r="J508" s="5" t="str">
        <f>IFERROR(TRIM(INDEX(CID_DB[ [ NSN ] ],$D508)),"")</f>
        <v/>
      </c>
      <c r="K508" s="5" t="str">
        <f>IFERROR(TRIM(INDEX(CID_DB[Description],$D508)),"")</f>
        <v/>
      </c>
      <c r="L508" s="24" t="str">
        <f>IFERROR(TRIM(INDEX(CID_DB[Commercial Status],$D508)),"")</f>
        <v/>
      </c>
    </row>
    <row r="509" spans="2:12" x14ac:dyDescent="0.35">
      <c r="B509" s="15"/>
      <c r="D509" s="17" t="str">
        <f t="array" ref="D509">IFERROR(IF($B509&lt;&gt;"",LARGE(IF(ISNUMBER(SEARCH(TRIM(SUBSTITUTE($B509,"-","")),CID_DB[Search Key])),ROW(CID_DB[Search Key]),""),1)-1,""),"")</f>
        <v/>
      </c>
      <c r="F509" s="23" t="str">
        <f>IF($B509&lt;&gt;"",COUNTIFS(CID_DB[Search Key],"*"&amp;TRIM(SUBSTITUTE(B509,"-",""))&amp;"*"),"")</f>
        <v/>
      </c>
      <c r="G509" s="23" t="str">
        <f>IFERROR(TRIM(INDEX(CID_DB[Case No],$D509)),"")</f>
        <v/>
      </c>
      <c r="H509" s="5" t="str">
        <f>IFERROR(TRIM(INDEX(CID_DB[Known Contractor '#1 PN],$D509)),"")</f>
        <v/>
      </c>
      <c r="I509" s="5" t="str">
        <f>IFERROR(TRIM(INDEX(CID_DB[Known Contractor '#2 PN],$D509)),"")</f>
        <v/>
      </c>
      <c r="J509" s="5" t="str">
        <f>IFERROR(TRIM(INDEX(CID_DB[ [ NSN ] ],$D509)),"")</f>
        <v/>
      </c>
      <c r="K509" s="5" t="str">
        <f>IFERROR(TRIM(INDEX(CID_DB[Description],$D509)),"")</f>
        <v/>
      </c>
      <c r="L509" s="24" t="str">
        <f>IFERROR(TRIM(INDEX(CID_DB[Commercial Status],$D509)),"")</f>
        <v/>
      </c>
    </row>
    <row r="510" spans="2:12" x14ac:dyDescent="0.35">
      <c r="B510" s="15"/>
      <c r="D510" s="17" t="str">
        <f t="array" ref="D510">IFERROR(IF($B510&lt;&gt;"",LARGE(IF(ISNUMBER(SEARCH(TRIM(SUBSTITUTE($B510,"-","")),CID_DB[Search Key])),ROW(CID_DB[Search Key]),""),1)-1,""),"")</f>
        <v/>
      </c>
      <c r="F510" s="23" t="str">
        <f>IF($B510&lt;&gt;"",COUNTIFS(CID_DB[Search Key],"*"&amp;TRIM(SUBSTITUTE(B510,"-",""))&amp;"*"),"")</f>
        <v/>
      </c>
      <c r="G510" s="23" t="str">
        <f>IFERROR(TRIM(INDEX(CID_DB[Case No],$D510)),"")</f>
        <v/>
      </c>
      <c r="H510" s="5" t="str">
        <f>IFERROR(TRIM(INDEX(CID_DB[Known Contractor '#1 PN],$D510)),"")</f>
        <v/>
      </c>
      <c r="I510" s="5" t="str">
        <f>IFERROR(TRIM(INDEX(CID_DB[Known Contractor '#2 PN],$D510)),"")</f>
        <v/>
      </c>
      <c r="J510" s="5" t="str">
        <f>IFERROR(TRIM(INDEX(CID_DB[ [ NSN ] ],$D510)),"")</f>
        <v/>
      </c>
      <c r="K510" s="5" t="str">
        <f>IFERROR(TRIM(INDEX(CID_DB[Description],$D510)),"")</f>
        <v/>
      </c>
      <c r="L510" s="24" t="str">
        <f>IFERROR(TRIM(INDEX(CID_DB[Commercial Status],$D510)),"")</f>
        <v/>
      </c>
    </row>
    <row r="511" spans="2:12" x14ac:dyDescent="0.35">
      <c r="B511" s="15"/>
      <c r="D511" s="17" t="str">
        <f t="array" ref="D511">IFERROR(IF($B511&lt;&gt;"",LARGE(IF(ISNUMBER(SEARCH(TRIM(SUBSTITUTE($B511,"-","")),CID_DB[Search Key])),ROW(CID_DB[Search Key]),""),1)-1,""),"")</f>
        <v/>
      </c>
      <c r="F511" s="23" t="str">
        <f>IF($B511&lt;&gt;"",COUNTIFS(CID_DB[Search Key],"*"&amp;TRIM(SUBSTITUTE(B511,"-",""))&amp;"*"),"")</f>
        <v/>
      </c>
      <c r="G511" s="23" t="str">
        <f>IFERROR(TRIM(INDEX(CID_DB[Case No],$D511)),"")</f>
        <v/>
      </c>
      <c r="H511" s="5" t="str">
        <f>IFERROR(TRIM(INDEX(CID_DB[Known Contractor '#1 PN],$D511)),"")</f>
        <v/>
      </c>
      <c r="I511" s="5" t="str">
        <f>IFERROR(TRIM(INDEX(CID_DB[Known Contractor '#2 PN],$D511)),"")</f>
        <v/>
      </c>
      <c r="J511" s="5" t="str">
        <f>IFERROR(TRIM(INDEX(CID_DB[ [ NSN ] ],$D511)),"")</f>
        <v/>
      </c>
      <c r="K511" s="5" t="str">
        <f>IFERROR(TRIM(INDEX(CID_DB[Description],$D511)),"")</f>
        <v/>
      </c>
      <c r="L511" s="24" t="str">
        <f>IFERROR(TRIM(INDEX(CID_DB[Commercial Status],$D511)),"")</f>
        <v/>
      </c>
    </row>
    <row r="512" spans="2:12" x14ac:dyDescent="0.35">
      <c r="B512" s="15"/>
      <c r="D512" s="17" t="str">
        <f t="array" ref="D512">IFERROR(IF($B512&lt;&gt;"",LARGE(IF(ISNUMBER(SEARCH(TRIM(SUBSTITUTE($B512,"-","")),CID_DB[Search Key])),ROW(CID_DB[Search Key]),""),1)-1,""),"")</f>
        <v/>
      </c>
      <c r="F512" s="23" t="str">
        <f>IF($B512&lt;&gt;"",COUNTIFS(CID_DB[Search Key],"*"&amp;TRIM(SUBSTITUTE(B512,"-",""))&amp;"*"),"")</f>
        <v/>
      </c>
      <c r="G512" s="23" t="str">
        <f>IFERROR(TRIM(INDEX(CID_DB[Case No],$D512)),"")</f>
        <v/>
      </c>
      <c r="H512" s="5" t="str">
        <f>IFERROR(TRIM(INDEX(CID_DB[Known Contractor '#1 PN],$D512)),"")</f>
        <v/>
      </c>
      <c r="I512" s="5" t="str">
        <f>IFERROR(TRIM(INDEX(CID_DB[Known Contractor '#2 PN],$D512)),"")</f>
        <v/>
      </c>
      <c r="J512" s="5" t="str">
        <f>IFERROR(TRIM(INDEX(CID_DB[ [ NSN ] ],$D512)),"")</f>
        <v/>
      </c>
      <c r="K512" s="5" t="str">
        <f>IFERROR(TRIM(INDEX(CID_DB[Description],$D512)),"")</f>
        <v/>
      </c>
      <c r="L512" s="24" t="str">
        <f>IFERROR(TRIM(INDEX(CID_DB[Commercial Status],$D512)),"")</f>
        <v/>
      </c>
    </row>
    <row r="513" spans="2:12" x14ac:dyDescent="0.35">
      <c r="B513" s="15"/>
      <c r="D513" s="17" t="str">
        <f t="array" ref="D513">IFERROR(IF($B513&lt;&gt;"",LARGE(IF(ISNUMBER(SEARCH(TRIM(SUBSTITUTE($B513,"-","")),CID_DB[Search Key])),ROW(CID_DB[Search Key]),""),1)-1,""),"")</f>
        <v/>
      </c>
      <c r="F513" s="23" t="str">
        <f>IF($B513&lt;&gt;"",COUNTIFS(CID_DB[Search Key],"*"&amp;TRIM(SUBSTITUTE(B513,"-",""))&amp;"*"),"")</f>
        <v/>
      </c>
      <c r="G513" s="23" t="str">
        <f>IFERROR(TRIM(INDEX(CID_DB[Case No],$D513)),"")</f>
        <v/>
      </c>
      <c r="H513" s="5" t="str">
        <f>IFERROR(TRIM(INDEX(CID_DB[Known Contractor '#1 PN],$D513)),"")</f>
        <v/>
      </c>
      <c r="I513" s="5" t="str">
        <f>IFERROR(TRIM(INDEX(CID_DB[Known Contractor '#2 PN],$D513)),"")</f>
        <v/>
      </c>
      <c r="J513" s="5" t="str">
        <f>IFERROR(TRIM(INDEX(CID_DB[ [ NSN ] ],$D513)),"")</f>
        <v/>
      </c>
      <c r="K513" s="5" t="str">
        <f>IFERROR(TRIM(INDEX(CID_DB[Description],$D513)),"")</f>
        <v/>
      </c>
      <c r="L513" s="24" t="str">
        <f>IFERROR(TRIM(INDEX(CID_DB[Commercial Status],$D513)),"")</f>
        <v/>
      </c>
    </row>
    <row r="514" spans="2:12" x14ac:dyDescent="0.35">
      <c r="B514" s="15"/>
      <c r="D514" s="17" t="str">
        <f t="array" ref="D514">IFERROR(IF($B514&lt;&gt;"",LARGE(IF(ISNUMBER(SEARCH(TRIM(SUBSTITUTE($B514,"-","")),CID_DB[Search Key])),ROW(CID_DB[Search Key]),""),1)-1,""),"")</f>
        <v/>
      </c>
      <c r="F514" s="23" t="str">
        <f>IF($B514&lt;&gt;"",COUNTIFS(CID_DB[Search Key],"*"&amp;TRIM(SUBSTITUTE(B514,"-",""))&amp;"*"),"")</f>
        <v/>
      </c>
      <c r="G514" s="23" t="str">
        <f>IFERROR(TRIM(INDEX(CID_DB[Case No],$D514)),"")</f>
        <v/>
      </c>
      <c r="H514" s="5" t="str">
        <f>IFERROR(TRIM(INDEX(CID_DB[Known Contractor '#1 PN],$D514)),"")</f>
        <v/>
      </c>
      <c r="I514" s="5" t="str">
        <f>IFERROR(TRIM(INDEX(CID_DB[Known Contractor '#2 PN],$D514)),"")</f>
        <v/>
      </c>
      <c r="J514" s="5" t="str">
        <f>IFERROR(TRIM(INDEX(CID_DB[ [ NSN ] ],$D514)),"")</f>
        <v/>
      </c>
      <c r="K514" s="5" t="str">
        <f>IFERROR(TRIM(INDEX(CID_DB[Description],$D514)),"")</f>
        <v/>
      </c>
      <c r="L514" s="24" t="str">
        <f>IFERROR(TRIM(INDEX(CID_DB[Commercial Status],$D514)),"")</f>
        <v/>
      </c>
    </row>
    <row r="515" spans="2:12" x14ac:dyDescent="0.35">
      <c r="B515" s="15"/>
      <c r="D515" s="17" t="str">
        <f t="array" ref="D515">IFERROR(IF($B515&lt;&gt;"",LARGE(IF(ISNUMBER(SEARCH(TRIM(SUBSTITUTE($B515,"-","")),CID_DB[Search Key])),ROW(CID_DB[Search Key]),""),1)-1,""),"")</f>
        <v/>
      </c>
      <c r="F515" s="23" t="str">
        <f>IF($B515&lt;&gt;"",COUNTIFS(CID_DB[Search Key],"*"&amp;TRIM(SUBSTITUTE(B515,"-",""))&amp;"*"),"")</f>
        <v/>
      </c>
      <c r="G515" s="23" t="str">
        <f>IFERROR(TRIM(INDEX(CID_DB[Case No],$D515)),"")</f>
        <v/>
      </c>
      <c r="H515" s="5" t="str">
        <f>IFERROR(TRIM(INDEX(CID_DB[Known Contractor '#1 PN],$D515)),"")</f>
        <v/>
      </c>
      <c r="I515" s="5" t="str">
        <f>IFERROR(TRIM(INDEX(CID_DB[Known Contractor '#2 PN],$D515)),"")</f>
        <v/>
      </c>
      <c r="J515" s="5" t="str">
        <f>IFERROR(TRIM(INDEX(CID_DB[ [ NSN ] ],$D515)),"")</f>
        <v/>
      </c>
      <c r="K515" s="5" t="str">
        <f>IFERROR(TRIM(INDEX(CID_DB[Description],$D515)),"")</f>
        <v/>
      </c>
      <c r="L515" s="24" t="str">
        <f>IFERROR(TRIM(INDEX(CID_DB[Commercial Status],$D515)),"")</f>
        <v/>
      </c>
    </row>
    <row r="516" spans="2:12" x14ac:dyDescent="0.35">
      <c r="B516" s="15"/>
      <c r="D516" s="17" t="str">
        <f t="array" ref="D516">IFERROR(IF($B516&lt;&gt;"",LARGE(IF(ISNUMBER(SEARCH(TRIM(SUBSTITUTE($B516,"-","")),CID_DB[Search Key])),ROW(CID_DB[Search Key]),""),1)-1,""),"")</f>
        <v/>
      </c>
      <c r="F516" s="23" t="str">
        <f>IF($B516&lt;&gt;"",COUNTIFS(CID_DB[Search Key],"*"&amp;TRIM(SUBSTITUTE(B516,"-",""))&amp;"*"),"")</f>
        <v/>
      </c>
      <c r="G516" s="23" t="str">
        <f>IFERROR(TRIM(INDEX(CID_DB[Case No],$D516)),"")</f>
        <v/>
      </c>
      <c r="H516" s="5" t="str">
        <f>IFERROR(TRIM(INDEX(CID_DB[Known Contractor '#1 PN],$D516)),"")</f>
        <v/>
      </c>
      <c r="I516" s="5" t="str">
        <f>IFERROR(TRIM(INDEX(CID_DB[Known Contractor '#2 PN],$D516)),"")</f>
        <v/>
      </c>
      <c r="J516" s="5" t="str">
        <f>IFERROR(TRIM(INDEX(CID_DB[ [ NSN ] ],$D516)),"")</f>
        <v/>
      </c>
      <c r="K516" s="5" t="str">
        <f>IFERROR(TRIM(INDEX(CID_DB[Description],$D516)),"")</f>
        <v/>
      </c>
      <c r="L516" s="24" t="str">
        <f>IFERROR(TRIM(INDEX(CID_DB[Commercial Status],$D516)),"")</f>
        <v/>
      </c>
    </row>
    <row r="517" spans="2:12" x14ac:dyDescent="0.35">
      <c r="B517" s="15"/>
      <c r="D517" s="17" t="str">
        <f t="array" ref="D517">IFERROR(IF($B517&lt;&gt;"",LARGE(IF(ISNUMBER(SEARCH(TRIM(SUBSTITUTE($B517,"-","")),CID_DB[Search Key])),ROW(CID_DB[Search Key]),""),1)-1,""),"")</f>
        <v/>
      </c>
      <c r="F517" s="23" t="str">
        <f>IF($B517&lt;&gt;"",COUNTIFS(CID_DB[Search Key],"*"&amp;TRIM(SUBSTITUTE(B517,"-",""))&amp;"*"),"")</f>
        <v/>
      </c>
      <c r="G517" s="23" t="str">
        <f>IFERROR(TRIM(INDEX(CID_DB[Case No],$D517)),"")</f>
        <v/>
      </c>
      <c r="H517" s="5" t="str">
        <f>IFERROR(TRIM(INDEX(CID_DB[Known Contractor '#1 PN],$D517)),"")</f>
        <v/>
      </c>
      <c r="I517" s="5" t="str">
        <f>IFERROR(TRIM(INDEX(CID_DB[Known Contractor '#2 PN],$D517)),"")</f>
        <v/>
      </c>
      <c r="J517" s="5" t="str">
        <f>IFERROR(TRIM(INDEX(CID_DB[ [ NSN ] ],$D517)),"")</f>
        <v/>
      </c>
      <c r="K517" s="5" t="str">
        <f>IFERROR(TRIM(INDEX(CID_DB[Description],$D517)),"")</f>
        <v/>
      </c>
      <c r="L517" s="24" t="str">
        <f>IFERROR(TRIM(INDEX(CID_DB[Commercial Status],$D517)),"")</f>
        <v/>
      </c>
    </row>
    <row r="518" spans="2:12" x14ac:dyDescent="0.35">
      <c r="B518" s="15"/>
      <c r="D518" s="17" t="str">
        <f t="array" ref="D518">IFERROR(IF($B518&lt;&gt;"",LARGE(IF(ISNUMBER(SEARCH(TRIM(SUBSTITUTE($B518,"-","")),CID_DB[Search Key])),ROW(CID_DB[Search Key]),""),1)-1,""),"")</f>
        <v/>
      </c>
      <c r="F518" s="23" t="str">
        <f>IF($B518&lt;&gt;"",COUNTIFS(CID_DB[Search Key],"*"&amp;TRIM(SUBSTITUTE(B518,"-",""))&amp;"*"),"")</f>
        <v/>
      </c>
      <c r="G518" s="23" t="str">
        <f>IFERROR(TRIM(INDEX(CID_DB[Case No],$D518)),"")</f>
        <v/>
      </c>
      <c r="H518" s="5" t="str">
        <f>IFERROR(TRIM(INDEX(CID_DB[Known Contractor '#1 PN],$D518)),"")</f>
        <v/>
      </c>
      <c r="I518" s="5" t="str">
        <f>IFERROR(TRIM(INDEX(CID_DB[Known Contractor '#2 PN],$D518)),"")</f>
        <v/>
      </c>
      <c r="J518" s="5" t="str">
        <f>IFERROR(TRIM(INDEX(CID_DB[ [ NSN ] ],$D518)),"")</f>
        <v/>
      </c>
      <c r="K518" s="5" t="str">
        <f>IFERROR(TRIM(INDEX(CID_DB[Description],$D518)),"")</f>
        <v/>
      </c>
      <c r="L518" s="24" t="str">
        <f>IFERROR(TRIM(INDEX(CID_DB[Commercial Status],$D518)),"")</f>
        <v/>
      </c>
    </row>
    <row r="519" spans="2:12" x14ac:dyDescent="0.35">
      <c r="B519" s="15"/>
      <c r="D519" s="17" t="str">
        <f t="array" ref="D519">IFERROR(IF($B519&lt;&gt;"",LARGE(IF(ISNUMBER(SEARCH(TRIM(SUBSTITUTE($B519,"-","")),CID_DB[Search Key])),ROW(CID_DB[Search Key]),""),1)-1,""),"")</f>
        <v/>
      </c>
      <c r="F519" s="23" t="str">
        <f>IF($B519&lt;&gt;"",COUNTIFS(CID_DB[Search Key],"*"&amp;TRIM(SUBSTITUTE(B519,"-",""))&amp;"*"),"")</f>
        <v/>
      </c>
      <c r="G519" s="23" t="str">
        <f>IFERROR(TRIM(INDEX(CID_DB[Case No],$D519)),"")</f>
        <v/>
      </c>
      <c r="H519" s="5" t="str">
        <f>IFERROR(TRIM(INDEX(CID_DB[Known Contractor '#1 PN],$D519)),"")</f>
        <v/>
      </c>
      <c r="I519" s="5" t="str">
        <f>IFERROR(TRIM(INDEX(CID_DB[Known Contractor '#2 PN],$D519)),"")</f>
        <v/>
      </c>
      <c r="J519" s="5" t="str">
        <f>IFERROR(TRIM(INDEX(CID_DB[ [ NSN ] ],$D519)),"")</f>
        <v/>
      </c>
      <c r="K519" s="5" t="str">
        <f>IFERROR(TRIM(INDEX(CID_DB[Description],$D519)),"")</f>
        <v/>
      </c>
      <c r="L519" s="24" t="str">
        <f>IFERROR(TRIM(INDEX(CID_DB[Commercial Status],$D519)),"")</f>
        <v/>
      </c>
    </row>
    <row r="520" spans="2:12" x14ac:dyDescent="0.35">
      <c r="B520" s="15"/>
      <c r="D520" s="17" t="str">
        <f t="array" ref="D520">IFERROR(IF($B520&lt;&gt;"",LARGE(IF(ISNUMBER(SEARCH(TRIM(SUBSTITUTE($B520,"-","")),CID_DB[Search Key])),ROW(CID_DB[Search Key]),""),1)-1,""),"")</f>
        <v/>
      </c>
      <c r="F520" s="23" t="str">
        <f>IF($B520&lt;&gt;"",COUNTIFS(CID_DB[Search Key],"*"&amp;TRIM(SUBSTITUTE(B520,"-",""))&amp;"*"),"")</f>
        <v/>
      </c>
      <c r="G520" s="23" t="str">
        <f>IFERROR(TRIM(INDEX(CID_DB[Case No],$D520)),"")</f>
        <v/>
      </c>
      <c r="H520" s="5" t="str">
        <f>IFERROR(TRIM(INDEX(CID_DB[Known Contractor '#1 PN],$D520)),"")</f>
        <v/>
      </c>
      <c r="I520" s="5" t="str">
        <f>IFERROR(TRIM(INDEX(CID_DB[Known Contractor '#2 PN],$D520)),"")</f>
        <v/>
      </c>
      <c r="J520" s="5" t="str">
        <f>IFERROR(TRIM(INDEX(CID_DB[ [ NSN ] ],$D520)),"")</f>
        <v/>
      </c>
      <c r="K520" s="5" t="str">
        <f>IFERROR(TRIM(INDEX(CID_DB[Description],$D520)),"")</f>
        <v/>
      </c>
      <c r="L520" s="24" t="str">
        <f>IFERROR(TRIM(INDEX(CID_DB[Commercial Status],$D520)),"")</f>
        <v/>
      </c>
    </row>
    <row r="521" spans="2:12" x14ac:dyDescent="0.35">
      <c r="B521" s="15"/>
      <c r="D521" s="17" t="str">
        <f t="array" ref="D521">IFERROR(IF($B521&lt;&gt;"",LARGE(IF(ISNUMBER(SEARCH(TRIM(SUBSTITUTE($B521,"-","")),CID_DB[Search Key])),ROW(CID_DB[Search Key]),""),1)-1,""),"")</f>
        <v/>
      </c>
      <c r="F521" s="23" t="str">
        <f>IF($B521&lt;&gt;"",COUNTIFS(CID_DB[Search Key],"*"&amp;TRIM(SUBSTITUTE(B521,"-",""))&amp;"*"),"")</f>
        <v/>
      </c>
      <c r="G521" s="23" t="str">
        <f>IFERROR(TRIM(INDEX(CID_DB[Case No],$D521)),"")</f>
        <v/>
      </c>
      <c r="H521" s="5" t="str">
        <f>IFERROR(TRIM(INDEX(CID_DB[Known Contractor '#1 PN],$D521)),"")</f>
        <v/>
      </c>
      <c r="I521" s="5" t="str">
        <f>IFERROR(TRIM(INDEX(CID_DB[Known Contractor '#2 PN],$D521)),"")</f>
        <v/>
      </c>
      <c r="J521" s="5" t="str">
        <f>IFERROR(TRIM(INDEX(CID_DB[ [ NSN ] ],$D521)),"")</f>
        <v/>
      </c>
      <c r="K521" s="5" t="str">
        <f>IFERROR(TRIM(INDEX(CID_DB[Description],$D521)),"")</f>
        <v/>
      </c>
      <c r="L521" s="24" t="str">
        <f>IFERROR(TRIM(INDEX(CID_DB[Commercial Status],$D521)),"")</f>
        <v/>
      </c>
    </row>
    <row r="522" spans="2:12" x14ac:dyDescent="0.35">
      <c r="B522" s="15"/>
      <c r="D522" s="17" t="str">
        <f t="array" ref="D522">IFERROR(IF($B522&lt;&gt;"",LARGE(IF(ISNUMBER(SEARCH(TRIM(SUBSTITUTE($B522,"-","")),CID_DB[Search Key])),ROW(CID_DB[Search Key]),""),1)-1,""),"")</f>
        <v/>
      </c>
      <c r="F522" s="23" t="str">
        <f>IF($B522&lt;&gt;"",COUNTIFS(CID_DB[Search Key],"*"&amp;TRIM(SUBSTITUTE(B522,"-",""))&amp;"*"),"")</f>
        <v/>
      </c>
      <c r="G522" s="23" t="str">
        <f>IFERROR(TRIM(INDEX(CID_DB[Case No],$D522)),"")</f>
        <v/>
      </c>
      <c r="H522" s="5" t="str">
        <f>IFERROR(TRIM(INDEX(CID_DB[Known Contractor '#1 PN],$D522)),"")</f>
        <v/>
      </c>
      <c r="I522" s="5" t="str">
        <f>IFERROR(TRIM(INDEX(CID_DB[Known Contractor '#2 PN],$D522)),"")</f>
        <v/>
      </c>
      <c r="J522" s="5" t="str">
        <f>IFERROR(TRIM(INDEX(CID_DB[ [ NSN ] ],$D522)),"")</f>
        <v/>
      </c>
      <c r="K522" s="5" t="str">
        <f>IFERROR(TRIM(INDEX(CID_DB[Description],$D522)),"")</f>
        <v/>
      </c>
      <c r="L522" s="24" t="str">
        <f>IFERROR(TRIM(INDEX(CID_DB[Commercial Status],$D522)),"")</f>
        <v/>
      </c>
    </row>
    <row r="523" spans="2:12" x14ac:dyDescent="0.35">
      <c r="B523" s="15"/>
      <c r="D523" s="17" t="str">
        <f t="array" ref="D523">IFERROR(IF($B523&lt;&gt;"",LARGE(IF(ISNUMBER(SEARCH(TRIM(SUBSTITUTE($B523,"-","")),CID_DB[Search Key])),ROW(CID_DB[Search Key]),""),1)-1,""),"")</f>
        <v/>
      </c>
      <c r="F523" s="23" t="str">
        <f>IF($B523&lt;&gt;"",COUNTIFS(CID_DB[Search Key],"*"&amp;TRIM(SUBSTITUTE(B523,"-",""))&amp;"*"),"")</f>
        <v/>
      </c>
      <c r="G523" s="23" t="str">
        <f>IFERROR(TRIM(INDEX(CID_DB[Case No],$D523)),"")</f>
        <v/>
      </c>
      <c r="H523" s="5" t="str">
        <f>IFERROR(TRIM(INDEX(CID_DB[Known Contractor '#1 PN],$D523)),"")</f>
        <v/>
      </c>
      <c r="I523" s="5" t="str">
        <f>IFERROR(TRIM(INDEX(CID_DB[Known Contractor '#2 PN],$D523)),"")</f>
        <v/>
      </c>
      <c r="J523" s="5" t="str">
        <f>IFERROR(TRIM(INDEX(CID_DB[ [ NSN ] ],$D523)),"")</f>
        <v/>
      </c>
      <c r="K523" s="5" t="str">
        <f>IFERROR(TRIM(INDEX(CID_DB[Description],$D523)),"")</f>
        <v/>
      </c>
      <c r="L523" s="24" t="str">
        <f>IFERROR(TRIM(INDEX(CID_DB[Commercial Status],$D523)),"")</f>
        <v/>
      </c>
    </row>
    <row r="524" spans="2:12" x14ac:dyDescent="0.35">
      <c r="B524" s="15"/>
      <c r="D524" s="17" t="str">
        <f t="array" ref="D524">IFERROR(IF($B524&lt;&gt;"",LARGE(IF(ISNUMBER(SEARCH(TRIM(SUBSTITUTE($B524,"-","")),CID_DB[Search Key])),ROW(CID_DB[Search Key]),""),1)-1,""),"")</f>
        <v/>
      </c>
      <c r="F524" s="23" t="str">
        <f>IF($B524&lt;&gt;"",COUNTIFS(CID_DB[Search Key],"*"&amp;TRIM(SUBSTITUTE(B524,"-",""))&amp;"*"),"")</f>
        <v/>
      </c>
      <c r="G524" s="23" t="str">
        <f>IFERROR(TRIM(INDEX(CID_DB[Case No],$D524)),"")</f>
        <v/>
      </c>
      <c r="H524" s="5" t="str">
        <f>IFERROR(TRIM(INDEX(CID_DB[Known Contractor '#1 PN],$D524)),"")</f>
        <v/>
      </c>
      <c r="I524" s="5" t="str">
        <f>IFERROR(TRIM(INDEX(CID_DB[Known Contractor '#2 PN],$D524)),"")</f>
        <v/>
      </c>
      <c r="J524" s="5" t="str">
        <f>IFERROR(TRIM(INDEX(CID_DB[ [ NSN ] ],$D524)),"")</f>
        <v/>
      </c>
      <c r="K524" s="5" t="str">
        <f>IFERROR(TRIM(INDEX(CID_DB[Description],$D524)),"")</f>
        <v/>
      </c>
      <c r="L524" s="24" t="str">
        <f>IFERROR(TRIM(INDEX(CID_DB[Commercial Status],$D524)),"")</f>
        <v/>
      </c>
    </row>
    <row r="525" spans="2:12" x14ac:dyDescent="0.35">
      <c r="B525" s="15"/>
      <c r="D525" s="17" t="str">
        <f t="array" ref="D525">IFERROR(IF($B525&lt;&gt;"",LARGE(IF(ISNUMBER(SEARCH(TRIM(SUBSTITUTE($B525,"-","")),CID_DB[Search Key])),ROW(CID_DB[Search Key]),""),1)-1,""),"")</f>
        <v/>
      </c>
      <c r="F525" s="23" t="str">
        <f>IF($B525&lt;&gt;"",COUNTIFS(CID_DB[Search Key],"*"&amp;TRIM(SUBSTITUTE(B525,"-",""))&amp;"*"),"")</f>
        <v/>
      </c>
      <c r="G525" s="23" t="str">
        <f>IFERROR(TRIM(INDEX(CID_DB[Case No],$D525)),"")</f>
        <v/>
      </c>
      <c r="H525" s="5" t="str">
        <f>IFERROR(TRIM(INDEX(CID_DB[Known Contractor '#1 PN],$D525)),"")</f>
        <v/>
      </c>
      <c r="I525" s="5" t="str">
        <f>IFERROR(TRIM(INDEX(CID_DB[Known Contractor '#2 PN],$D525)),"")</f>
        <v/>
      </c>
      <c r="J525" s="5" t="str">
        <f>IFERROR(TRIM(INDEX(CID_DB[ [ NSN ] ],$D525)),"")</f>
        <v/>
      </c>
      <c r="K525" s="5" t="str">
        <f>IFERROR(TRIM(INDEX(CID_DB[Description],$D525)),"")</f>
        <v/>
      </c>
      <c r="L525" s="24" t="str">
        <f>IFERROR(TRIM(INDEX(CID_DB[Commercial Status],$D525)),"")</f>
        <v/>
      </c>
    </row>
    <row r="526" spans="2:12" x14ac:dyDescent="0.35">
      <c r="B526" s="15"/>
      <c r="D526" s="17" t="str">
        <f t="array" ref="D526">IFERROR(IF($B526&lt;&gt;"",LARGE(IF(ISNUMBER(SEARCH(TRIM(SUBSTITUTE($B526,"-","")),CID_DB[Search Key])),ROW(CID_DB[Search Key]),""),1)-1,""),"")</f>
        <v/>
      </c>
      <c r="F526" s="23" t="str">
        <f>IF($B526&lt;&gt;"",COUNTIFS(CID_DB[Search Key],"*"&amp;TRIM(SUBSTITUTE(B526,"-",""))&amp;"*"),"")</f>
        <v/>
      </c>
      <c r="G526" s="23" t="str">
        <f>IFERROR(TRIM(INDEX(CID_DB[Case No],$D526)),"")</f>
        <v/>
      </c>
      <c r="H526" s="5" t="str">
        <f>IFERROR(TRIM(INDEX(CID_DB[Known Contractor '#1 PN],$D526)),"")</f>
        <v/>
      </c>
      <c r="I526" s="5" t="str">
        <f>IFERROR(TRIM(INDEX(CID_DB[Known Contractor '#2 PN],$D526)),"")</f>
        <v/>
      </c>
      <c r="J526" s="5" t="str">
        <f>IFERROR(TRIM(INDEX(CID_DB[ [ NSN ] ],$D526)),"")</f>
        <v/>
      </c>
      <c r="K526" s="5" t="str">
        <f>IFERROR(TRIM(INDEX(CID_DB[Description],$D526)),"")</f>
        <v/>
      </c>
      <c r="L526" s="24" t="str">
        <f>IFERROR(TRIM(INDEX(CID_DB[Commercial Status],$D526)),"")</f>
        <v/>
      </c>
    </row>
    <row r="527" spans="2:12" x14ac:dyDescent="0.35">
      <c r="B527" s="15"/>
      <c r="D527" s="17" t="str">
        <f t="array" ref="D527">IFERROR(IF($B527&lt;&gt;"",LARGE(IF(ISNUMBER(SEARCH(TRIM(SUBSTITUTE($B527,"-","")),CID_DB[Search Key])),ROW(CID_DB[Search Key]),""),1)-1,""),"")</f>
        <v/>
      </c>
      <c r="F527" s="23" t="str">
        <f>IF($B527&lt;&gt;"",COUNTIFS(CID_DB[Search Key],"*"&amp;TRIM(SUBSTITUTE(B527,"-",""))&amp;"*"),"")</f>
        <v/>
      </c>
      <c r="G527" s="23" t="str">
        <f>IFERROR(TRIM(INDEX(CID_DB[Case No],$D527)),"")</f>
        <v/>
      </c>
      <c r="H527" s="5" t="str">
        <f>IFERROR(TRIM(INDEX(CID_DB[Known Contractor '#1 PN],$D527)),"")</f>
        <v/>
      </c>
      <c r="I527" s="5" t="str">
        <f>IFERROR(TRIM(INDEX(CID_DB[Known Contractor '#2 PN],$D527)),"")</f>
        <v/>
      </c>
      <c r="J527" s="5" t="str">
        <f>IFERROR(TRIM(INDEX(CID_DB[ [ NSN ] ],$D527)),"")</f>
        <v/>
      </c>
      <c r="K527" s="5" t="str">
        <f>IFERROR(TRIM(INDEX(CID_DB[Description],$D527)),"")</f>
        <v/>
      </c>
      <c r="L527" s="24" t="str">
        <f>IFERROR(TRIM(INDEX(CID_DB[Commercial Status],$D527)),"")</f>
        <v/>
      </c>
    </row>
    <row r="528" spans="2:12" x14ac:dyDescent="0.35">
      <c r="B528" s="15"/>
      <c r="D528" s="17" t="str">
        <f t="array" ref="D528">IFERROR(IF($B528&lt;&gt;"",LARGE(IF(ISNUMBER(SEARCH(TRIM(SUBSTITUTE($B528,"-","")),CID_DB[Search Key])),ROW(CID_DB[Search Key]),""),1)-1,""),"")</f>
        <v/>
      </c>
      <c r="F528" s="23" t="str">
        <f>IF($B528&lt;&gt;"",COUNTIFS(CID_DB[Search Key],"*"&amp;TRIM(SUBSTITUTE(B528,"-",""))&amp;"*"),"")</f>
        <v/>
      </c>
      <c r="G528" s="23" t="str">
        <f>IFERROR(TRIM(INDEX(CID_DB[Case No],$D528)),"")</f>
        <v/>
      </c>
      <c r="H528" s="5" t="str">
        <f>IFERROR(TRIM(INDEX(CID_DB[Known Contractor '#1 PN],$D528)),"")</f>
        <v/>
      </c>
      <c r="I528" s="5" t="str">
        <f>IFERROR(TRIM(INDEX(CID_DB[Known Contractor '#2 PN],$D528)),"")</f>
        <v/>
      </c>
      <c r="J528" s="5" t="str">
        <f>IFERROR(TRIM(INDEX(CID_DB[ [ NSN ] ],$D528)),"")</f>
        <v/>
      </c>
      <c r="K528" s="5" t="str">
        <f>IFERROR(TRIM(INDEX(CID_DB[Description],$D528)),"")</f>
        <v/>
      </c>
      <c r="L528" s="24" t="str">
        <f>IFERROR(TRIM(INDEX(CID_DB[Commercial Status],$D528)),"")</f>
        <v/>
      </c>
    </row>
    <row r="529" spans="2:12" x14ac:dyDescent="0.35">
      <c r="B529" s="15"/>
      <c r="D529" s="17" t="str">
        <f t="array" ref="D529">IFERROR(IF($B529&lt;&gt;"",LARGE(IF(ISNUMBER(SEARCH(TRIM(SUBSTITUTE($B529,"-","")),CID_DB[Search Key])),ROW(CID_DB[Search Key]),""),1)-1,""),"")</f>
        <v/>
      </c>
      <c r="F529" s="23" t="str">
        <f>IF($B529&lt;&gt;"",COUNTIFS(CID_DB[Search Key],"*"&amp;TRIM(SUBSTITUTE(B529,"-",""))&amp;"*"),"")</f>
        <v/>
      </c>
      <c r="G529" s="23" t="str">
        <f>IFERROR(TRIM(INDEX(CID_DB[Case No],$D529)),"")</f>
        <v/>
      </c>
      <c r="H529" s="5" t="str">
        <f>IFERROR(TRIM(INDEX(CID_DB[Known Contractor '#1 PN],$D529)),"")</f>
        <v/>
      </c>
      <c r="I529" s="5" t="str">
        <f>IFERROR(TRIM(INDEX(CID_DB[Known Contractor '#2 PN],$D529)),"")</f>
        <v/>
      </c>
      <c r="J529" s="5" t="str">
        <f>IFERROR(TRIM(INDEX(CID_DB[ [ NSN ] ],$D529)),"")</f>
        <v/>
      </c>
      <c r="K529" s="5" t="str">
        <f>IFERROR(TRIM(INDEX(CID_DB[Description],$D529)),"")</f>
        <v/>
      </c>
      <c r="L529" s="24" t="str">
        <f>IFERROR(TRIM(INDEX(CID_DB[Commercial Status],$D529)),"")</f>
        <v/>
      </c>
    </row>
    <row r="530" spans="2:12" x14ac:dyDescent="0.35">
      <c r="B530" s="15"/>
      <c r="D530" s="17" t="str">
        <f t="array" ref="D530">IFERROR(IF($B530&lt;&gt;"",LARGE(IF(ISNUMBER(SEARCH(TRIM(SUBSTITUTE($B530,"-","")),CID_DB[Search Key])),ROW(CID_DB[Search Key]),""),1)-1,""),"")</f>
        <v/>
      </c>
      <c r="F530" s="23" t="str">
        <f>IF($B530&lt;&gt;"",COUNTIFS(CID_DB[Search Key],"*"&amp;TRIM(SUBSTITUTE(B530,"-",""))&amp;"*"),"")</f>
        <v/>
      </c>
      <c r="G530" s="23" t="str">
        <f>IFERROR(TRIM(INDEX(CID_DB[Case No],$D530)),"")</f>
        <v/>
      </c>
      <c r="H530" s="5" t="str">
        <f>IFERROR(TRIM(INDEX(CID_DB[Known Contractor '#1 PN],$D530)),"")</f>
        <v/>
      </c>
      <c r="I530" s="5" t="str">
        <f>IFERROR(TRIM(INDEX(CID_DB[Known Contractor '#2 PN],$D530)),"")</f>
        <v/>
      </c>
      <c r="J530" s="5" t="str">
        <f>IFERROR(TRIM(INDEX(CID_DB[ [ NSN ] ],$D530)),"")</f>
        <v/>
      </c>
      <c r="K530" s="5" t="str">
        <f>IFERROR(TRIM(INDEX(CID_DB[Description],$D530)),"")</f>
        <v/>
      </c>
      <c r="L530" s="24" t="str">
        <f>IFERROR(TRIM(INDEX(CID_DB[Commercial Status],$D530)),"")</f>
        <v/>
      </c>
    </row>
    <row r="531" spans="2:12" x14ac:dyDescent="0.35">
      <c r="B531" s="15"/>
      <c r="D531" s="17" t="str">
        <f t="array" ref="D531">IFERROR(IF($B531&lt;&gt;"",LARGE(IF(ISNUMBER(SEARCH(TRIM(SUBSTITUTE($B531,"-","")),CID_DB[Search Key])),ROW(CID_DB[Search Key]),""),1)-1,""),"")</f>
        <v/>
      </c>
      <c r="F531" s="23" t="str">
        <f>IF($B531&lt;&gt;"",COUNTIFS(CID_DB[Search Key],"*"&amp;TRIM(SUBSTITUTE(B531,"-",""))&amp;"*"),"")</f>
        <v/>
      </c>
      <c r="G531" s="23" t="str">
        <f>IFERROR(TRIM(INDEX(CID_DB[Case No],$D531)),"")</f>
        <v/>
      </c>
      <c r="H531" s="5" t="str">
        <f>IFERROR(TRIM(INDEX(CID_DB[Known Contractor '#1 PN],$D531)),"")</f>
        <v/>
      </c>
      <c r="I531" s="5" t="str">
        <f>IFERROR(TRIM(INDEX(CID_DB[Known Contractor '#2 PN],$D531)),"")</f>
        <v/>
      </c>
      <c r="J531" s="5" t="str">
        <f>IFERROR(TRIM(INDEX(CID_DB[ [ NSN ] ],$D531)),"")</f>
        <v/>
      </c>
      <c r="K531" s="5" t="str">
        <f>IFERROR(TRIM(INDEX(CID_DB[Description],$D531)),"")</f>
        <v/>
      </c>
      <c r="L531" s="24" t="str">
        <f>IFERROR(TRIM(INDEX(CID_DB[Commercial Status],$D531)),"")</f>
        <v/>
      </c>
    </row>
    <row r="532" spans="2:12" x14ac:dyDescent="0.35">
      <c r="B532" s="15"/>
      <c r="D532" s="17" t="str">
        <f t="array" ref="D532">IFERROR(IF($B532&lt;&gt;"",LARGE(IF(ISNUMBER(SEARCH(TRIM(SUBSTITUTE($B532,"-","")),CID_DB[Search Key])),ROW(CID_DB[Search Key]),""),1)-1,""),"")</f>
        <v/>
      </c>
      <c r="F532" s="23" t="str">
        <f>IF($B532&lt;&gt;"",COUNTIFS(CID_DB[Search Key],"*"&amp;TRIM(SUBSTITUTE(B532,"-",""))&amp;"*"),"")</f>
        <v/>
      </c>
      <c r="G532" s="23" t="str">
        <f>IFERROR(TRIM(INDEX(CID_DB[Case No],$D532)),"")</f>
        <v/>
      </c>
      <c r="H532" s="5" t="str">
        <f>IFERROR(TRIM(INDEX(CID_DB[Known Contractor '#1 PN],$D532)),"")</f>
        <v/>
      </c>
      <c r="I532" s="5" t="str">
        <f>IFERROR(TRIM(INDEX(CID_DB[Known Contractor '#2 PN],$D532)),"")</f>
        <v/>
      </c>
      <c r="J532" s="5" t="str">
        <f>IFERROR(TRIM(INDEX(CID_DB[ [ NSN ] ],$D532)),"")</f>
        <v/>
      </c>
      <c r="K532" s="5" t="str">
        <f>IFERROR(TRIM(INDEX(CID_DB[Description],$D532)),"")</f>
        <v/>
      </c>
      <c r="L532" s="24" t="str">
        <f>IFERROR(TRIM(INDEX(CID_DB[Commercial Status],$D532)),"")</f>
        <v/>
      </c>
    </row>
    <row r="533" spans="2:12" x14ac:dyDescent="0.35">
      <c r="B533" s="15"/>
      <c r="D533" s="17" t="str">
        <f t="array" ref="D533">IFERROR(IF($B533&lt;&gt;"",LARGE(IF(ISNUMBER(SEARCH(TRIM(SUBSTITUTE($B533,"-","")),CID_DB[Search Key])),ROW(CID_DB[Search Key]),""),1)-1,""),"")</f>
        <v/>
      </c>
      <c r="F533" s="23" t="str">
        <f>IF($B533&lt;&gt;"",COUNTIFS(CID_DB[Search Key],"*"&amp;TRIM(SUBSTITUTE(B533,"-",""))&amp;"*"),"")</f>
        <v/>
      </c>
      <c r="G533" s="23" t="str">
        <f>IFERROR(TRIM(INDEX(CID_DB[Case No],$D533)),"")</f>
        <v/>
      </c>
      <c r="H533" s="5" t="str">
        <f>IFERROR(TRIM(INDEX(CID_DB[Known Contractor '#1 PN],$D533)),"")</f>
        <v/>
      </c>
      <c r="I533" s="5" t="str">
        <f>IFERROR(TRIM(INDEX(CID_DB[Known Contractor '#2 PN],$D533)),"")</f>
        <v/>
      </c>
      <c r="J533" s="5" t="str">
        <f>IFERROR(TRIM(INDEX(CID_DB[ [ NSN ] ],$D533)),"")</f>
        <v/>
      </c>
      <c r="K533" s="5" t="str">
        <f>IFERROR(TRIM(INDEX(CID_DB[Description],$D533)),"")</f>
        <v/>
      </c>
      <c r="L533" s="24" t="str">
        <f>IFERROR(TRIM(INDEX(CID_DB[Commercial Status],$D533)),"")</f>
        <v/>
      </c>
    </row>
    <row r="534" spans="2:12" x14ac:dyDescent="0.35">
      <c r="B534" s="15"/>
      <c r="D534" s="17" t="str">
        <f t="array" ref="D534">IFERROR(IF($B534&lt;&gt;"",LARGE(IF(ISNUMBER(SEARCH(TRIM(SUBSTITUTE($B534,"-","")),CID_DB[Search Key])),ROW(CID_DB[Search Key]),""),1)-1,""),"")</f>
        <v/>
      </c>
      <c r="F534" s="23" t="str">
        <f>IF($B534&lt;&gt;"",COUNTIFS(CID_DB[Search Key],"*"&amp;TRIM(SUBSTITUTE(B534,"-",""))&amp;"*"),"")</f>
        <v/>
      </c>
      <c r="G534" s="23" t="str">
        <f>IFERROR(TRIM(INDEX(CID_DB[Case No],$D534)),"")</f>
        <v/>
      </c>
      <c r="H534" s="5" t="str">
        <f>IFERROR(TRIM(INDEX(CID_DB[Known Contractor '#1 PN],$D534)),"")</f>
        <v/>
      </c>
      <c r="I534" s="5" t="str">
        <f>IFERROR(TRIM(INDEX(CID_DB[Known Contractor '#2 PN],$D534)),"")</f>
        <v/>
      </c>
      <c r="J534" s="5" t="str">
        <f>IFERROR(TRIM(INDEX(CID_DB[ [ NSN ] ],$D534)),"")</f>
        <v/>
      </c>
      <c r="K534" s="5" t="str">
        <f>IFERROR(TRIM(INDEX(CID_DB[Description],$D534)),"")</f>
        <v/>
      </c>
      <c r="L534" s="24" t="str">
        <f>IFERROR(TRIM(INDEX(CID_DB[Commercial Status],$D534)),"")</f>
        <v/>
      </c>
    </row>
    <row r="535" spans="2:12" x14ac:dyDescent="0.35">
      <c r="B535" s="15"/>
      <c r="D535" s="17" t="str">
        <f t="array" ref="D535">IFERROR(IF($B535&lt;&gt;"",LARGE(IF(ISNUMBER(SEARCH(TRIM(SUBSTITUTE($B535,"-","")),CID_DB[Search Key])),ROW(CID_DB[Search Key]),""),1)-1,""),"")</f>
        <v/>
      </c>
      <c r="F535" s="23" t="str">
        <f>IF($B535&lt;&gt;"",COUNTIFS(CID_DB[Search Key],"*"&amp;TRIM(SUBSTITUTE(B535,"-",""))&amp;"*"),"")</f>
        <v/>
      </c>
      <c r="G535" s="23" t="str">
        <f>IFERROR(TRIM(INDEX(CID_DB[Case No],$D535)),"")</f>
        <v/>
      </c>
      <c r="H535" s="5" t="str">
        <f>IFERROR(TRIM(INDEX(CID_DB[Known Contractor '#1 PN],$D535)),"")</f>
        <v/>
      </c>
      <c r="I535" s="5" t="str">
        <f>IFERROR(TRIM(INDEX(CID_DB[Known Contractor '#2 PN],$D535)),"")</f>
        <v/>
      </c>
      <c r="J535" s="5" t="str">
        <f>IFERROR(TRIM(INDEX(CID_DB[ [ NSN ] ],$D535)),"")</f>
        <v/>
      </c>
      <c r="K535" s="5" t="str">
        <f>IFERROR(TRIM(INDEX(CID_DB[Description],$D535)),"")</f>
        <v/>
      </c>
      <c r="L535" s="24" t="str">
        <f>IFERROR(TRIM(INDEX(CID_DB[Commercial Status],$D535)),"")</f>
        <v/>
      </c>
    </row>
    <row r="536" spans="2:12" x14ac:dyDescent="0.35">
      <c r="B536" s="15"/>
      <c r="D536" s="17" t="str">
        <f t="array" ref="D536">IFERROR(IF($B536&lt;&gt;"",LARGE(IF(ISNUMBER(SEARCH(TRIM(SUBSTITUTE($B536,"-","")),CID_DB[Search Key])),ROW(CID_DB[Search Key]),""),1)-1,""),"")</f>
        <v/>
      </c>
      <c r="F536" s="23" t="str">
        <f>IF($B536&lt;&gt;"",COUNTIFS(CID_DB[Search Key],"*"&amp;TRIM(SUBSTITUTE(B536,"-",""))&amp;"*"),"")</f>
        <v/>
      </c>
      <c r="G536" s="23" t="str">
        <f>IFERROR(TRIM(INDEX(CID_DB[Case No],$D536)),"")</f>
        <v/>
      </c>
      <c r="H536" s="5" t="str">
        <f>IFERROR(TRIM(INDEX(CID_DB[Known Contractor '#1 PN],$D536)),"")</f>
        <v/>
      </c>
      <c r="I536" s="5" t="str">
        <f>IFERROR(TRIM(INDEX(CID_DB[Known Contractor '#2 PN],$D536)),"")</f>
        <v/>
      </c>
      <c r="J536" s="5" t="str">
        <f>IFERROR(TRIM(INDEX(CID_DB[ [ NSN ] ],$D536)),"")</f>
        <v/>
      </c>
      <c r="K536" s="5" t="str">
        <f>IFERROR(TRIM(INDEX(CID_DB[Description],$D536)),"")</f>
        <v/>
      </c>
      <c r="L536" s="24" t="str">
        <f>IFERROR(TRIM(INDEX(CID_DB[Commercial Status],$D536)),"")</f>
        <v/>
      </c>
    </row>
    <row r="537" spans="2:12" x14ac:dyDescent="0.35">
      <c r="B537" s="15"/>
      <c r="D537" s="17" t="str">
        <f t="array" ref="D537">IFERROR(IF($B537&lt;&gt;"",LARGE(IF(ISNUMBER(SEARCH(TRIM(SUBSTITUTE($B537,"-","")),CID_DB[Search Key])),ROW(CID_DB[Search Key]),""),1)-1,""),"")</f>
        <v/>
      </c>
      <c r="F537" s="23" t="str">
        <f>IF($B537&lt;&gt;"",COUNTIFS(CID_DB[Search Key],"*"&amp;TRIM(SUBSTITUTE(B537,"-",""))&amp;"*"),"")</f>
        <v/>
      </c>
      <c r="G537" s="23" t="str">
        <f>IFERROR(TRIM(INDEX(CID_DB[Case No],$D537)),"")</f>
        <v/>
      </c>
      <c r="H537" s="5" t="str">
        <f>IFERROR(TRIM(INDEX(CID_DB[Known Contractor '#1 PN],$D537)),"")</f>
        <v/>
      </c>
      <c r="I537" s="5" t="str">
        <f>IFERROR(TRIM(INDEX(CID_DB[Known Contractor '#2 PN],$D537)),"")</f>
        <v/>
      </c>
      <c r="J537" s="5" t="str">
        <f>IFERROR(TRIM(INDEX(CID_DB[ [ NSN ] ],$D537)),"")</f>
        <v/>
      </c>
      <c r="K537" s="5" t="str">
        <f>IFERROR(TRIM(INDEX(CID_DB[Description],$D537)),"")</f>
        <v/>
      </c>
      <c r="L537" s="24" t="str">
        <f>IFERROR(TRIM(INDEX(CID_DB[Commercial Status],$D537)),"")</f>
        <v/>
      </c>
    </row>
    <row r="538" spans="2:12" x14ac:dyDescent="0.35">
      <c r="B538" s="15"/>
      <c r="D538" s="17" t="str">
        <f t="array" ref="D538">IFERROR(IF($B538&lt;&gt;"",LARGE(IF(ISNUMBER(SEARCH(TRIM(SUBSTITUTE($B538,"-","")),CID_DB[Search Key])),ROW(CID_DB[Search Key]),""),1)-1,""),"")</f>
        <v/>
      </c>
      <c r="F538" s="23" t="str">
        <f>IF($B538&lt;&gt;"",COUNTIFS(CID_DB[Search Key],"*"&amp;TRIM(SUBSTITUTE(B538,"-",""))&amp;"*"),"")</f>
        <v/>
      </c>
      <c r="G538" s="23" t="str">
        <f>IFERROR(TRIM(INDEX(CID_DB[Case No],$D538)),"")</f>
        <v/>
      </c>
      <c r="H538" s="5" t="str">
        <f>IFERROR(TRIM(INDEX(CID_DB[Known Contractor '#1 PN],$D538)),"")</f>
        <v/>
      </c>
      <c r="I538" s="5" t="str">
        <f>IFERROR(TRIM(INDEX(CID_DB[Known Contractor '#2 PN],$D538)),"")</f>
        <v/>
      </c>
      <c r="J538" s="5" t="str">
        <f>IFERROR(TRIM(INDEX(CID_DB[ [ NSN ] ],$D538)),"")</f>
        <v/>
      </c>
      <c r="K538" s="5" t="str">
        <f>IFERROR(TRIM(INDEX(CID_DB[Description],$D538)),"")</f>
        <v/>
      </c>
      <c r="L538" s="24" t="str">
        <f>IFERROR(TRIM(INDEX(CID_DB[Commercial Status],$D538)),"")</f>
        <v/>
      </c>
    </row>
    <row r="539" spans="2:12" x14ac:dyDescent="0.35">
      <c r="B539" s="15"/>
      <c r="D539" s="17" t="str">
        <f t="array" ref="D539">IFERROR(IF($B539&lt;&gt;"",LARGE(IF(ISNUMBER(SEARCH(TRIM(SUBSTITUTE($B539,"-","")),CID_DB[Search Key])),ROW(CID_DB[Search Key]),""),1)-1,""),"")</f>
        <v/>
      </c>
      <c r="F539" s="23" t="str">
        <f>IF($B539&lt;&gt;"",COUNTIFS(CID_DB[Search Key],"*"&amp;TRIM(SUBSTITUTE(B539,"-",""))&amp;"*"),"")</f>
        <v/>
      </c>
      <c r="G539" s="23" t="str">
        <f>IFERROR(TRIM(INDEX(CID_DB[Case No],$D539)),"")</f>
        <v/>
      </c>
      <c r="H539" s="5" t="str">
        <f>IFERROR(TRIM(INDEX(CID_DB[Known Contractor '#1 PN],$D539)),"")</f>
        <v/>
      </c>
      <c r="I539" s="5" t="str">
        <f>IFERROR(TRIM(INDEX(CID_DB[Known Contractor '#2 PN],$D539)),"")</f>
        <v/>
      </c>
      <c r="J539" s="5" t="str">
        <f>IFERROR(TRIM(INDEX(CID_DB[ [ NSN ] ],$D539)),"")</f>
        <v/>
      </c>
      <c r="K539" s="5" t="str">
        <f>IFERROR(TRIM(INDEX(CID_DB[Description],$D539)),"")</f>
        <v/>
      </c>
      <c r="L539" s="24" t="str">
        <f>IFERROR(TRIM(INDEX(CID_DB[Commercial Status],$D539)),"")</f>
        <v/>
      </c>
    </row>
    <row r="540" spans="2:12" x14ac:dyDescent="0.35">
      <c r="B540" s="15"/>
      <c r="D540" s="17" t="str">
        <f t="array" ref="D540">IFERROR(IF($B540&lt;&gt;"",LARGE(IF(ISNUMBER(SEARCH(TRIM(SUBSTITUTE($B540,"-","")),CID_DB[Search Key])),ROW(CID_DB[Search Key]),""),1)-1,""),"")</f>
        <v/>
      </c>
      <c r="F540" s="23" t="str">
        <f>IF($B540&lt;&gt;"",COUNTIFS(CID_DB[Search Key],"*"&amp;TRIM(SUBSTITUTE(B540,"-",""))&amp;"*"),"")</f>
        <v/>
      </c>
      <c r="G540" s="23" t="str">
        <f>IFERROR(TRIM(INDEX(CID_DB[Case No],$D540)),"")</f>
        <v/>
      </c>
      <c r="H540" s="5" t="str">
        <f>IFERROR(TRIM(INDEX(CID_DB[Known Contractor '#1 PN],$D540)),"")</f>
        <v/>
      </c>
      <c r="I540" s="5" t="str">
        <f>IFERROR(TRIM(INDEX(CID_DB[Known Contractor '#2 PN],$D540)),"")</f>
        <v/>
      </c>
      <c r="J540" s="5" t="str">
        <f>IFERROR(TRIM(INDEX(CID_DB[ [ NSN ] ],$D540)),"")</f>
        <v/>
      </c>
      <c r="K540" s="5" t="str">
        <f>IFERROR(TRIM(INDEX(CID_DB[Description],$D540)),"")</f>
        <v/>
      </c>
      <c r="L540" s="24" t="str">
        <f>IFERROR(TRIM(INDEX(CID_DB[Commercial Status],$D540)),"")</f>
        <v/>
      </c>
    </row>
    <row r="541" spans="2:12" x14ac:dyDescent="0.35">
      <c r="B541" s="15"/>
      <c r="D541" s="17" t="str">
        <f t="array" ref="D541">IFERROR(IF($B541&lt;&gt;"",LARGE(IF(ISNUMBER(SEARCH(TRIM(SUBSTITUTE($B541,"-","")),CID_DB[Search Key])),ROW(CID_DB[Search Key]),""),1)-1,""),"")</f>
        <v/>
      </c>
      <c r="F541" s="23" t="str">
        <f>IF($B541&lt;&gt;"",COUNTIFS(CID_DB[Search Key],"*"&amp;TRIM(SUBSTITUTE(B541,"-",""))&amp;"*"),"")</f>
        <v/>
      </c>
      <c r="G541" s="23" t="str">
        <f>IFERROR(TRIM(INDEX(CID_DB[Case No],$D541)),"")</f>
        <v/>
      </c>
      <c r="H541" s="5" t="str">
        <f>IFERROR(TRIM(INDEX(CID_DB[Known Contractor '#1 PN],$D541)),"")</f>
        <v/>
      </c>
      <c r="I541" s="5" t="str">
        <f>IFERROR(TRIM(INDEX(CID_DB[Known Contractor '#2 PN],$D541)),"")</f>
        <v/>
      </c>
      <c r="J541" s="5" t="str">
        <f>IFERROR(TRIM(INDEX(CID_DB[ [ NSN ] ],$D541)),"")</f>
        <v/>
      </c>
      <c r="K541" s="5" t="str">
        <f>IFERROR(TRIM(INDEX(CID_DB[Description],$D541)),"")</f>
        <v/>
      </c>
      <c r="L541" s="24" t="str">
        <f>IFERROR(TRIM(INDEX(CID_DB[Commercial Status],$D541)),"")</f>
        <v/>
      </c>
    </row>
    <row r="542" spans="2:12" x14ac:dyDescent="0.35">
      <c r="B542" s="15"/>
      <c r="D542" s="17" t="str">
        <f t="array" ref="D542">IFERROR(IF($B542&lt;&gt;"",LARGE(IF(ISNUMBER(SEARCH(TRIM(SUBSTITUTE($B542,"-","")),CID_DB[Search Key])),ROW(CID_DB[Search Key]),""),1)-1,""),"")</f>
        <v/>
      </c>
      <c r="F542" s="23" t="str">
        <f>IF($B542&lt;&gt;"",COUNTIFS(CID_DB[Search Key],"*"&amp;TRIM(SUBSTITUTE(B542,"-",""))&amp;"*"),"")</f>
        <v/>
      </c>
      <c r="G542" s="23" t="str">
        <f>IFERROR(TRIM(INDEX(CID_DB[Case No],$D542)),"")</f>
        <v/>
      </c>
      <c r="H542" s="5" t="str">
        <f>IFERROR(TRIM(INDEX(CID_DB[Known Contractor '#1 PN],$D542)),"")</f>
        <v/>
      </c>
      <c r="I542" s="5" t="str">
        <f>IFERROR(TRIM(INDEX(CID_DB[Known Contractor '#2 PN],$D542)),"")</f>
        <v/>
      </c>
      <c r="J542" s="5" t="str">
        <f>IFERROR(TRIM(INDEX(CID_DB[ [ NSN ] ],$D542)),"")</f>
        <v/>
      </c>
      <c r="K542" s="5" t="str">
        <f>IFERROR(TRIM(INDEX(CID_DB[Description],$D542)),"")</f>
        <v/>
      </c>
      <c r="L542" s="24" t="str">
        <f>IFERROR(TRIM(INDEX(CID_DB[Commercial Status],$D542)),"")</f>
        <v/>
      </c>
    </row>
    <row r="543" spans="2:12" x14ac:dyDescent="0.35">
      <c r="B543" s="15"/>
      <c r="D543" s="17" t="str">
        <f t="array" ref="D543">IFERROR(IF($B543&lt;&gt;"",LARGE(IF(ISNUMBER(SEARCH(TRIM(SUBSTITUTE($B543,"-","")),CID_DB[Search Key])),ROW(CID_DB[Search Key]),""),1)-1,""),"")</f>
        <v/>
      </c>
      <c r="F543" s="23" t="str">
        <f>IF($B543&lt;&gt;"",COUNTIFS(CID_DB[Search Key],"*"&amp;TRIM(SUBSTITUTE(B543,"-",""))&amp;"*"),"")</f>
        <v/>
      </c>
      <c r="G543" s="23" t="str">
        <f>IFERROR(TRIM(INDEX(CID_DB[Case No],$D543)),"")</f>
        <v/>
      </c>
      <c r="H543" s="5" t="str">
        <f>IFERROR(TRIM(INDEX(CID_DB[Known Contractor '#1 PN],$D543)),"")</f>
        <v/>
      </c>
      <c r="I543" s="5" t="str">
        <f>IFERROR(TRIM(INDEX(CID_DB[Known Contractor '#2 PN],$D543)),"")</f>
        <v/>
      </c>
      <c r="J543" s="5" t="str">
        <f>IFERROR(TRIM(INDEX(CID_DB[ [ NSN ] ],$D543)),"")</f>
        <v/>
      </c>
      <c r="K543" s="5" t="str">
        <f>IFERROR(TRIM(INDEX(CID_DB[Description],$D543)),"")</f>
        <v/>
      </c>
      <c r="L543" s="24" t="str">
        <f>IFERROR(TRIM(INDEX(CID_DB[Commercial Status],$D543)),"")</f>
        <v/>
      </c>
    </row>
    <row r="544" spans="2:12" x14ac:dyDescent="0.35">
      <c r="B544" s="15"/>
      <c r="D544" s="17" t="str">
        <f t="array" ref="D544">IFERROR(IF($B544&lt;&gt;"",LARGE(IF(ISNUMBER(SEARCH(TRIM(SUBSTITUTE($B544,"-","")),CID_DB[Search Key])),ROW(CID_DB[Search Key]),""),1)-1,""),"")</f>
        <v/>
      </c>
      <c r="F544" s="23" t="str">
        <f>IF($B544&lt;&gt;"",COUNTIFS(CID_DB[Search Key],"*"&amp;TRIM(SUBSTITUTE(B544,"-",""))&amp;"*"),"")</f>
        <v/>
      </c>
      <c r="G544" s="23" t="str">
        <f>IFERROR(TRIM(INDEX(CID_DB[Case No],$D544)),"")</f>
        <v/>
      </c>
      <c r="H544" s="5" t="str">
        <f>IFERROR(TRIM(INDEX(CID_DB[Known Contractor '#1 PN],$D544)),"")</f>
        <v/>
      </c>
      <c r="I544" s="5" t="str">
        <f>IFERROR(TRIM(INDEX(CID_DB[Known Contractor '#2 PN],$D544)),"")</f>
        <v/>
      </c>
      <c r="J544" s="5" t="str">
        <f>IFERROR(TRIM(INDEX(CID_DB[ [ NSN ] ],$D544)),"")</f>
        <v/>
      </c>
      <c r="K544" s="5" t="str">
        <f>IFERROR(TRIM(INDEX(CID_DB[Description],$D544)),"")</f>
        <v/>
      </c>
      <c r="L544" s="24" t="str">
        <f>IFERROR(TRIM(INDEX(CID_DB[Commercial Status],$D544)),"")</f>
        <v/>
      </c>
    </row>
    <row r="545" spans="2:12" x14ac:dyDescent="0.35">
      <c r="B545" s="15"/>
      <c r="D545" s="17" t="str">
        <f t="array" ref="D545">IFERROR(IF($B545&lt;&gt;"",LARGE(IF(ISNUMBER(SEARCH(TRIM(SUBSTITUTE($B545,"-","")),CID_DB[Search Key])),ROW(CID_DB[Search Key]),""),1)-1,""),"")</f>
        <v/>
      </c>
      <c r="F545" s="23" t="str">
        <f>IF($B545&lt;&gt;"",COUNTIFS(CID_DB[Search Key],"*"&amp;TRIM(SUBSTITUTE(B545,"-",""))&amp;"*"),"")</f>
        <v/>
      </c>
      <c r="G545" s="23" t="str">
        <f>IFERROR(TRIM(INDEX(CID_DB[Case No],$D545)),"")</f>
        <v/>
      </c>
      <c r="H545" s="5" t="str">
        <f>IFERROR(TRIM(INDEX(CID_DB[Known Contractor '#1 PN],$D545)),"")</f>
        <v/>
      </c>
      <c r="I545" s="5" t="str">
        <f>IFERROR(TRIM(INDEX(CID_DB[Known Contractor '#2 PN],$D545)),"")</f>
        <v/>
      </c>
      <c r="J545" s="5" t="str">
        <f>IFERROR(TRIM(INDEX(CID_DB[ [ NSN ] ],$D545)),"")</f>
        <v/>
      </c>
      <c r="K545" s="5" t="str">
        <f>IFERROR(TRIM(INDEX(CID_DB[Description],$D545)),"")</f>
        <v/>
      </c>
      <c r="L545" s="24" t="str">
        <f>IFERROR(TRIM(INDEX(CID_DB[Commercial Status],$D545)),"")</f>
        <v/>
      </c>
    </row>
    <row r="546" spans="2:12" x14ac:dyDescent="0.35">
      <c r="B546" s="15"/>
      <c r="D546" s="17" t="str">
        <f t="array" ref="D546">IFERROR(IF($B546&lt;&gt;"",LARGE(IF(ISNUMBER(SEARCH(TRIM(SUBSTITUTE($B546,"-","")),CID_DB[Search Key])),ROW(CID_DB[Search Key]),""),1)-1,""),"")</f>
        <v/>
      </c>
      <c r="F546" s="23" t="str">
        <f>IF($B546&lt;&gt;"",COUNTIFS(CID_DB[Search Key],"*"&amp;TRIM(SUBSTITUTE(B546,"-",""))&amp;"*"),"")</f>
        <v/>
      </c>
      <c r="G546" s="23" t="str">
        <f>IFERROR(TRIM(INDEX(CID_DB[Case No],$D546)),"")</f>
        <v/>
      </c>
      <c r="H546" s="5" t="str">
        <f>IFERROR(TRIM(INDEX(CID_DB[Known Contractor '#1 PN],$D546)),"")</f>
        <v/>
      </c>
      <c r="I546" s="5" t="str">
        <f>IFERROR(TRIM(INDEX(CID_DB[Known Contractor '#2 PN],$D546)),"")</f>
        <v/>
      </c>
      <c r="J546" s="5" t="str">
        <f>IFERROR(TRIM(INDEX(CID_DB[ [ NSN ] ],$D546)),"")</f>
        <v/>
      </c>
      <c r="K546" s="5" t="str">
        <f>IFERROR(TRIM(INDEX(CID_DB[Description],$D546)),"")</f>
        <v/>
      </c>
      <c r="L546" s="24" t="str">
        <f>IFERROR(TRIM(INDEX(CID_DB[Commercial Status],$D546)),"")</f>
        <v/>
      </c>
    </row>
    <row r="547" spans="2:12" x14ac:dyDescent="0.35">
      <c r="B547" s="15"/>
      <c r="D547" s="17" t="str">
        <f t="array" ref="D547">IFERROR(IF($B547&lt;&gt;"",LARGE(IF(ISNUMBER(SEARCH(TRIM(SUBSTITUTE($B547,"-","")),CID_DB[Search Key])),ROW(CID_DB[Search Key]),""),1)-1,""),"")</f>
        <v/>
      </c>
      <c r="F547" s="23" t="str">
        <f>IF($B547&lt;&gt;"",COUNTIFS(CID_DB[Search Key],"*"&amp;TRIM(SUBSTITUTE(B547,"-",""))&amp;"*"),"")</f>
        <v/>
      </c>
      <c r="G547" s="23" t="str">
        <f>IFERROR(TRIM(INDEX(CID_DB[Case No],$D547)),"")</f>
        <v/>
      </c>
      <c r="H547" s="5" t="str">
        <f>IFERROR(TRIM(INDEX(CID_DB[Known Contractor '#1 PN],$D547)),"")</f>
        <v/>
      </c>
      <c r="I547" s="5" t="str">
        <f>IFERROR(TRIM(INDEX(CID_DB[Known Contractor '#2 PN],$D547)),"")</f>
        <v/>
      </c>
      <c r="J547" s="5" t="str">
        <f>IFERROR(TRIM(INDEX(CID_DB[ [ NSN ] ],$D547)),"")</f>
        <v/>
      </c>
      <c r="K547" s="5" t="str">
        <f>IFERROR(TRIM(INDEX(CID_DB[Description],$D547)),"")</f>
        <v/>
      </c>
      <c r="L547" s="24" t="str">
        <f>IFERROR(TRIM(INDEX(CID_DB[Commercial Status],$D547)),"")</f>
        <v/>
      </c>
    </row>
    <row r="548" spans="2:12" x14ac:dyDescent="0.35">
      <c r="B548" s="15"/>
      <c r="D548" s="17" t="str">
        <f t="array" ref="D548">IFERROR(IF($B548&lt;&gt;"",LARGE(IF(ISNUMBER(SEARCH(TRIM(SUBSTITUTE($B548,"-","")),CID_DB[Search Key])),ROW(CID_DB[Search Key]),""),1)-1,""),"")</f>
        <v/>
      </c>
      <c r="F548" s="23" t="str">
        <f>IF($B548&lt;&gt;"",COUNTIFS(CID_DB[Search Key],"*"&amp;TRIM(SUBSTITUTE(B548,"-",""))&amp;"*"),"")</f>
        <v/>
      </c>
      <c r="G548" s="23" t="str">
        <f>IFERROR(TRIM(INDEX(CID_DB[Case No],$D548)),"")</f>
        <v/>
      </c>
      <c r="H548" s="5" t="str">
        <f>IFERROR(TRIM(INDEX(CID_DB[Known Contractor '#1 PN],$D548)),"")</f>
        <v/>
      </c>
      <c r="I548" s="5" t="str">
        <f>IFERROR(TRIM(INDEX(CID_DB[Known Contractor '#2 PN],$D548)),"")</f>
        <v/>
      </c>
      <c r="J548" s="5" t="str">
        <f>IFERROR(TRIM(INDEX(CID_DB[ [ NSN ] ],$D548)),"")</f>
        <v/>
      </c>
      <c r="K548" s="5" t="str">
        <f>IFERROR(TRIM(INDEX(CID_DB[Description],$D548)),"")</f>
        <v/>
      </c>
      <c r="L548" s="24" t="str">
        <f>IFERROR(TRIM(INDEX(CID_DB[Commercial Status],$D548)),"")</f>
        <v/>
      </c>
    </row>
    <row r="549" spans="2:12" x14ac:dyDescent="0.35">
      <c r="B549" s="15"/>
      <c r="D549" s="17" t="str">
        <f t="array" ref="D549">IFERROR(IF($B549&lt;&gt;"",LARGE(IF(ISNUMBER(SEARCH(TRIM(SUBSTITUTE($B549,"-","")),CID_DB[Search Key])),ROW(CID_DB[Search Key]),""),1)-1,""),"")</f>
        <v/>
      </c>
      <c r="F549" s="23" t="str">
        <f>IF($B549&lt;&gt;"",COUNTIFS(CID_DB[Search Key],"*"&amp;TRIM(SUBSTITUTE(B549,"-",""))&amp;"*"),"")</f>
        <v/>
      </c>
      <c r="G549" s="23" t="str">
        <f>IFERROR(TRIM(INDEX(CID_DB[Case No],$D549)),"")</f>
        <v/>
      </c>
      <c r="H549" s="5" t="str">
        <f>IFERROR(TRIM(INDEX(CID_DB[Known Contractor '#1 PN],$D549)),"")</f>
        <v/>
      </c>
      <c r="I549" s="5" t="str">
        <f>IFERROR(TRIM(INDEX(CID_DB[Known Contractor '#2 PN],$D549)),"")</f>
        <v/>
      </c>
      <c r="J549" s="5" t="str">
        <f>IFERROR(TRIM(INDEX(CID_DB[ [ NSN ] ],$D549)),"")</f>
        <v/>
      </c>
      <c r="K549" s="5" t="str">
        <f>IFERROR(TRIM(INDEX(CID_DB[Description],$D549)),"")</f>
        <v/>
      </c>
      <c r="L549" s="24" t="str">
        <f>IFERROR(TRIM(INDEX(CID_DB[Commercial Status],$D549)),"")</f>
        <v/>
      </c>
    </row>
    <row r="550" spans="2:12" x14ac:dyDescent="0.35">
      <c r="B550" s="15"/>
      <c r="D550" s="17" t="str">
        <f t="array" ref="D550">IFERROR(IF($B550&lt;&gt;"",LARGE(IF(ISNUMBER(SEARCH(TRIM(SUBSTITUTE($B550,"-","")),CID_DB[Search Key])),ROW(CID_DB[Search Key]),""),1)-1,""),"")</f>
        <v/>
      </c>
      <c r="F550" s="23" t="str">
        <f>IF($B550&lt;&gt;"",COUNTIFS(CID_DB[Search Key],"*"&amp;TRIM(SUBSTITUTE(B550,"-",""))&amp;"*"),"")</f>
        <v/>
      </c>
      <c r="G550" s="23" t="str">
        <f>IFERROR(TRIM(INDEX(CID_DB[Case No],$D550)),"")</f>
        <v/>
      </c>
      <c r="H550" s="5" t="str">
        <f>IFERROR(TRIM(INDEX(CID_DB[Known Contractor '#1 PN],$D550)),"")</f>
        <v/>
      </c>
      <c r="I550" s="5" t="str">
        <f>IFERROR(TRIM(INDEX(CID_DB[Known Contractor '#2 PN],$D550)),"")</f>
        <v/>
      </c>
      <c r="J550" s="5" t="str">
        <f>IFERROR(TRIM(INDEX(CID_DB[ [ NSN ] ],$D550)),"")</f>
        <v/>
      </c>
      <c r="K550" s="5" t="str">
        <f>IFERROR(TRIM(INDEX(CID_DB[Description],$D550)),"")</f>
        <v/>
      </c>
      <c r="L550" s="24" t="str">
        <f>IFERROR(TRIM(INDEX(CID_DB[Commercial Status],$D550)),"")</f>
        <v/>
      </c>
    </row>
    <row r="551" spans="2:12" x14ac:dyDescent="0.35">
      <c r="B551" s="15"/>
      <c r="D551" s="17" t="str">
        <f t="array" ref="D551">IFERROR(IF($B551&lt;&gt;"",LARGE(IF(ISNUMBER(SEARCH(TRIM(SUBSTITUTE($B551,"-","")),CID_DB[Search Key])),ROW(CID_DB[Search Key]),""),1)-1,""),"")</f>
        <v/>
      </c>
      <c r="F551" s="23" t="str">
        <f>IF($B551&lt;&gt;"",COUNTIFS(CID_DB[Search Key],"*"&amp;TRIM(SUBSTITUTE(B551,"-",""))&amp;"*"),"")</f>
        <v/>
      </c>
      <c r="G551" s="23" t="str">
        <f>IFERROR(TRIM(INDEX(CID_DB[Case No],$D551)),"")</f>
        <v/>
      </c>
      <c r="H551" s="5" t="str">
        <f>IFERROR(TRIM(INDEX(CID_DB[Known Contractor '#1 PN],$D551)),"")</f>
        <v/>
      </c>
      <c r="I551" s="5" t="str">
        <f>IFERROR(TRIM(INDEX(CID_DB[Known Contractor '#2 PN],$D551)),"")</f>
        <v/>
      </c>
      <c r="J551" s="5" t="str">
        <f>IFERROR(TRIM(INDEX(CID_DB[ [ NSN ] ],$D551)),"")</f>
        <v/>
      </c>
      <c r="K551" s="5" t="str">
        <f>IFERROR(TRIM(INDEX(CID_DB[Description],$D551)),"")</f>
        <v/>
      </c>
      <c r="L551" s="24" t="str">
        <f>IFERROR(TRIM(INDEX(CID_DB[Commercial Status],$D551)),"")</f>
        <v/>
      </c>
    </row>
    <row r="552" spans="2:12" x14ac:dyDescent="0.35">
      <c r="B552" s="15"/>
      <c r="D552" s="17" t="str">
        <f t="array" ref="D552">IFERROR(IF($B552&lt;&gt;"",LARGE(IF(ISNUMBER(SEARCH(TRIM(SUBSTITUTE($B552,"-","")),CID_DB[Search Key])),ROW(CID_DB[Search Key]),""),1)-1,""),"")</f>
        <v/>
      </c>
      <c r="F552" s="23" t="str">
        <f>IF($B552&lt;&gt;"",COUNTIFS(CID_DB[Search Key],"*"&amp;TRIM(SUBSTITUTE(B552,"-",""))&amp;"*"),"")</f>
        <v/>
      </c>
      <c r="G552" s="23" t="str">
        <f>IFERROR(TRIM(INDEX(CID_DB[Case No],$D552)),"")</f>
        <v/>
      </c>
      <c r="H552" s="5" t="str">
        <f>IFERROR(TRIM(INDEX(CID_DB[Known Contractor '#1 PN],$D552)),"")</f>
        <v/>
      </c>
      <c r="I552" s="5" t="str">
        <f>IFERROR(TRIM(INDEX(CID_DB[Known Contractor '#2 PN],$D552)),"")</f>
        <v/>
      </c>
      <c r="J552" s="5" t="str">
        <f>IFERROR(TRIM(INDEX(CID_DB[ [ NSN ] ],$D552)),"")</f>
        <v/>
      </c>
      <c r="K552" s="5" t="str">
        <f>IFERROR(TRIM(INDEX(CID_DB[Description],$D552)),"")</f>
        <v/>
      </c>
      <c r="L552" s="24" t="str">
        <f>IFERROR(TRIM(INDEX(CID_DB[Commercial Status],$D552)),"")</f>
        <v/>
      </c>
    </row>
    <row r="553" spans="2:12" x14ac:dyDescent="0.35">
      <c r="B553" s="15"/>
      <c r="D553" s="17" t="str">
        <f t="array" ref="D553">IFERROR(IF($B553&lt;&gt;"",LARGE(IF(ISNUMBER(SEARCH(TRIM(SUBSTITUTE($B553,"-","")),CID_DB[Search Key])),ROW(CID_DB[Search Key]),""),1)-1,""),"")</f>
        <v/>
      </c>
      <c r="F553" s="23" t="str">
        <f>IF($B553&lt;&gt;"",COUNTIFS(CID_DB[Search Key],"*"&amp;TRIM(SUBSTITUTE(B553,"-",""))&amp;"*"),"")</f>
        <v/>
      </c>
      <c r="G553" s="23" t="str">
        <f>IFERROR(TRIM(INDEX(CID_DB[Case No],$D553)),"")</f>
        <v/>
      </c>
      <c r="H553" s="5" t="str">
        <f>IFERROR(TRIM(INDEX(CID_DB[Known Contractor '#1 PN],$D553)),"")</f>
        <v/>
      </c>
      <c r="I553" s="5" t="str">
        <f>IFERROR(TRIM(INDEX(CID_DB[Known Contractor '#2 PN],$D553)),"")</f>
        <v/>
      </c>
      <c r="J553" s="5" t="str">
        <f>IFERROR(TRIM(INDEX(CID_DB[ [ NSN ] ],$D553)),"")</f>
        <v/>
      </c>
      <c r="K553" s="5" t="str">
        <f>IFERROR(TRIM(INDEX(CID_DB[Description],$D553)),"")</f>
        <v/>
      </c>
      <c r="L553" s="24" t="str">
        <f>IFERROR(TRIM(INDEX(CID_DB[Commercial Status],$D553)),"")</f>
        <v/>
      </c>
    </row>
    <row r="554" spans="2:12" x14ac:dyDescent="0.35">
      <c r="B554" s="15"/>
      <c r="D554" s="17" t="str">
        <f t="array" ref="D554">IFERROR(IF($B554&lt;&gt;"",LARGE(IF(ISNUMBER(SEARCH(TRIM(SUBSTITUTE($B554,"-","")),CID_DB[Search Key])),ROW(CID_DB[Search Key]),""),1)-1,""),"")</f>
        <v/>
      </c>
      <c r="F554" s="23" t="str">
        <f>IF($B554&lt;&gt;"",COUNTIFS(CID_DB[Search Key],"*"&amp;TRIM(SUBSTITUTE(B554,"-",""))&amp;"*"),"")</f>
        <v/>
      </c>
      <c r="G554" s="23" t="str">
        <f>IFERROR(TRIM(INDEX(CID_DB[Case No],$D554)),"")</f>
        <v/>
      </c>
      <c r="H554" s="5" t="str">
        <f>IFERROR(TRIM(INDEX(CID_DB[Known Contractor '#1 PN],$D554)),"")</f>
        <v/>
      </c>
      <c r="I554" s="5" t="str">
        <f>IFERROR(TRIM(INDEX(CID_DB[Known Contractor '#2 PN],$D554)),"")</f>
        <v/>
      </c>
      <c r="J554" s="5" t="str">
        <f>IFERROR(TRIM(INDEX(CID_DB[ [ NSN ] ],$D554)),"")</f>
        <v/>
      </c>
      <c r="K554" s="5" t="str">
        <f>IFERROR(TRIM(INDEX(CID_DB[Description],$D554)),"")</f>
        <v/>
      </c>
      <c r="L554" s="24" t="str">
        <f>IFERROR(TRIM(INDEX(CID_DB[Commercial Status],$D554)),"")</f>
        <v/>
      </c>
    </row>
    <row r="555" spans="2:12" x14ac:dyDescent="0.35">
      <c r="B555" s="15"/>
      <c r="D555" s="17" t="str">
        <f t="array" ref="D555">IFERROR(IF($B555&lt;&gt;"",LARGE(IF(ISNUMBER(SEARCH(TRIM(SUBSTITUTE($B555,"-","")),CID_DB[Search Key])),ROW(CID_DB[Search Key]),""),1)-1,""),"")</f>
        <v/>
      </c>
      <c r="F555" s="23" t="str">
        <f>IF($B555&lt;&gt;"",COUNTIFS(CID_DB[Search Key],"*"&amp;TRIM(SUBSTITUTE(B555,"-",""))&amp;"*"),"")</f>
        <v/>
      </c>
      <c r="G555" s="23" t="str">
        <f>IFERROR(TRIM(INDEX(CID_DB[Case No],$D555)),"")</f>
        <v/>
      </c>
      <c r="H555" s="5" t="str">
        <f>IFERROR(TRIM(INDEX(CID_DB[Known Contractor '#1 PN],$D555)),"")</f>
        <v/>
      </c>
      <c r="I555" s="5" t="str">
        <f>IFERROR(TRIM(INDEX(CID_DB[Known Contractor '#2 PN],$D555)),"")</f>
        <v/>
      </c>
      <c r="J555" s="5" t="str">
        <f>IFERROR(TRIM(INDEX(CID_DB[ [ NSN ] ],$D555)),"")</f>
        <v/>
      </c>
      <c r="K555" s="5" t="str">
        <f>IFERROR(TRIM(INDEX(CID_DB[Description],$D555)),"")</f>
        <v/>
      </c>
      <c r="L555" s="24" t="str">
        <f>IFERROR(TRIM(INDEX(CID_DB[Commercial Status],$D555)),"")</f>
        <v/>
      </c>
    </row>
    <row r="556" spans="2:12" x14ac:dyDescent="0.35">
      <c r="B556" s="15"/>
      <c r="D556" s="17" t="str">
        <f t="array" ref="D556">IFERROR(IF($B556&lt;&gt;"",LARGE(IF(ISNUMBER(SEARCH(TRIM(SUBSTITUTE($B556,"-","")),CID_DB[Search Key])),ROW(CID_DB[Search Key]),""),1)-1,""),"")</f>
        <v/>
      </c>
      <c r="F556" s="23" t="str">
        <f>IF($B556&lt;&gt;"",COUNTIFS(CID_DB[Search Key],"*"&amp;TRIM(SUBSTITUTE(B556,"-",""))&amp;"*"),"")</f>
        <v/>
      </c>
      <c r="G556" s="23" t="str">
        <f>IFERROR(TRIM(INDEX(CID_DB[Case No],$D556)),"")</f>
        <v/>
      </c>
      <c r="H556" s="5" t="str">
        <f>IFERROR(TRIM(INDEX(CID_DB[Known Contractor '#1 PN],$D556)),"")</f>
        <v/>
      </c>
      <c r="I556" s="5" t="str">
        <f>IFERROR(TRIM(INDEX(CID_DB[Known Contractor '#2 PN],$D556)),"")</f>
        <v/>
      </c>
      <c r="J556" s="5" t="str">
        <f>IFERROR(TRIM(INDEX(CID_DB[ [ NSN ] ],$D556)),"")</f>
        <v/>
      </c>
      <c r="K556" s="5" t="str">
        <f>IFERROR(TRIM(INDEX(CID_DB[Description],$D556)),"")</f>
        <v/>
      </c>
      <c r="L556" s="24" t="str">
        <f>IFERROR(TRIM(INDEX(CID_DB[Commercial Status],$D556)),"")</f>
        <v/>
      </c>
    </row>
    <row r="557" spans="2:12" x14ac:dyDescent="0.35">
      <c r="B557" s="15"/>
      <c r="D557" s="17" t="str">
        <f t="array" ref="D557">IFERROR(IF($B557&lt;&gt;"",LARGE(IF(ISNUMBER(SEARCH(TRIM(SUBSTITUTE($B557,"-","")),CID_DB[Search Key])),ROW(CID_DB[Search Key]),""),1)-1,""),"")</f>
        <v/>
      </c>
      <c r="F557" s="23" t="str">
        <f>IF($B557&lt;&gt;"",COUNTIFS(CID_DB[Search Key],"*"&amp;TRIM(SUBSTITUTE(B557,"-",""))&amp;"*"),"")</f>
        <v/>
      </c>
      <c r="G557" s="23" t="str">
        <f>IFERROR(TRIM(INDEX(CID_DB[Case No],$D557)),"")</f>
        <v/>
      </c>
      <c r="H557" s="5" t="str">
        <f>IFERROR(TRIM(INDEX(CID_DB[Known Contractor '#1 PN],$D557)),"")</f>
        <v/>
      </c>
      <c r="I557" s="5" t="str">
        <f>IFERROR(TRIM(INDEX(CID_DB[Known Contractor '#2 PN],$D557)),"")</f>
        <v/>
      </c>
      <c r="J557" s="5" t="str">
        <f>IFERROR(TRIM(INDEX(CID_DB[ [ NSN ] ],$D557)),"")</f>
        <v/>
      </c>
      <c r="K557" s="5" t="str">
        <f>IFERROR(TRIM(INDEX(CID_DB[Description],$D557)),"")</f>
        <v/>
      </c>
      <c r="L557" s="24" t="str">
        <f>IFERROR(TRIM(INDEX(CID_DB[Commercial Status],$D557)),"")</f>
        <v/>
      </c>
    </row>
    <row r="558" spans="2:12" x14ac:dyDescent="0.35">
      <c r="B558" s="15"/>
      <c r="D558" s="17" t="str">
        <f t="array" ref="D558">IFERROR(IF($B558&lt;&gt;"",LARGE(IF(ISNUMBER(SEARCH(TRIM(SUBSTITUTE($B558,"-","")),CID_DB[Search Key])),ROW(CID_DB[Search Key]),""),1)-1,""),"")</f>
        <v/>
      </c>
      <c r="F558" s="23" t="str">
        <f>IF($B558&lt;&gt;"",COUNTIFS(CID_DB[Search Key],"*"&amp;TRIM(SUBSTITUTE(B558,"-",""))&amp;"*"),"")</f>
        <v/>
      </c>
      <c r="G558" s="23" t="str">
        <f>IFERROR(TRIM(INDEX(CID_DB[Case No],$D558)),"")</f>
        <v/>
      </c>
      <c r="H558" s="5" t="str">
        <f>IFERROR(TRIM(INDEX(CID_DB[Known Contractor '#1 PN],$D558)),"")</f>
        <v/>
      </c>
      <c r="I558" s="5" t="str">
        <f>IFERROR(TRIM(INDEX(CID_DB[Known Contractor '#2 PN],$D558)),"")</f>
        <v/>
      </c>
      <c r="J558" s="5" t="str">
        <f>IFERROR(TRIM(INDEX(CID_DB[ [ NSN ] ],$D558)),"")</f>
        <v/>
      </c>
      <c r="K558" s="5" t="str">
        <f>IFERROR(TRIM(INDEX(CID_DB[Description],$D558)),"")</f>
        <v/>
      </c>
      <c r="L558" s="24" t="str">
        <f>IFERROR(TRIM(INDEX(CID_DB[Commercial Status],$D558)),"")</f>
        <v/>
      </c>
    </row>
    <row r="559" spans="2:12" x14ac:dyDescent="0.35">
      <c r="B559" s="15"/>
      <c r="D559" s="17" t="str">
        <f t="array" ref="D559">IFERROR(IF($B559&lt;&gt;"",LARGE(IF(ISNUMBER(SEARCH(TRIM(SUBSTITUTE($B559,"-","")),CID_DB[Search Key])),ROW(CID_DB[Search Key]),""),1)-1,""),"")</f>
        <v/>
      </c>
      <c r="F559" s="23" t="str">
        <f>IF($B559&lt;&gt;"",COUNTIFS(CID_DB[Search Key],"*"&amp;TRIM(SUBSTITUTE(B559,"-",""))&amp;"*"),"")</f>
        <v/>
      </c>
      <c r="G559" s="23" t="str">
        <f>IFERROR(TRIM(INDEX(CID_DB[Case No],$D559)),"")</f>
        <v/>
      </c>
      <c r="H559" s="5" t="str">
        <f>IFERROR(TRIM(INDEX(CID_DB[Known Contractor '#1 PN],$D559)),"")</f>
        <v/>
      </c>
      <c r="I559" s="5" t="str">
        <f>IFERROR(TRIM(INDEX(CID_DB[Known Contractor '#2 PN],$D559)),"")</f>
        <v/>
      </c>
      <c r="J559" s="5" t="str">
        <f>IFERROR(TRIM(INDEX(CID_DB[ [ NSN ] ],$D559)),"")</f>
        <v/>
      </c>
      <c r="K559" s="5" t="str">
        <f>IFERROR(TRIM(INDEX(CID_DB[Description],$D559)),"")</f>
        <v/>
      </c>
      <c r="L559" s="24" t="str">
        <f>IFERROR(TRIM(INDEX(CID_DB[Commercial Status],$D559)),"")</f>
        <v/>
      </c>
    </row>
    <row r="560" spans="2:12" x14ac:dyDescent="0.35">
      <c r="B560" s="15"/>
      <c r="D560" s="17" t="str">
        <f t="array" ref="D560">IFERROR(IF($B560&lt;&gt;"",LARGE(IF(ISNUMBER(SEARCH(TRIM(SUBSTITUTE($B560,"-","")),CID_DB[Search Key])),ROW(CID_DB[Search Key]),""),1)-1,""),"")</f>
        <v/>
      </c>
      <c r="F560" s="23" t="str">
        <f>IF($B560&lt;&gt;"",COUNTIFS(CID_DB[Search Key],"*"&amp;TRIM(SUBSTITUTE(B560,"-",""))&amp;"*"),"")</f>
        <v/>
      </c>
      <c r="G560" s="23" t="str">
        <f>IFERROR(TRIM(INDEX(CID_DB[Case No],$D560)),"")</f>
        <v/>
      </c>
      <c r="H560" s="5" t="str">
        <f>IFERROR(TRIM(INDEX(CID_DB[Known Contractor '#1 PN],$D560)),"")</f>
        <v/>
      </c>
      <c r="I560" s="5" t="str">
        <f>IFERROR(TRIM(INDEX(CID_DB[Known Contractor '#2 PN],$D560)),"")</f>
        <v/>
      </c>
      <c r="J560" s="5" t="str">
        <f>IFERROR(TRIM(INDEX(CID_DB[ [ NSN ] ],$D560)),"")</f>
        <v/>
      </c>
      <c r="K560" s="5" t="str">
        <f>IFERROR(TRIM(INDEX(CID_DB[Description],$D560)),"")</f>
        <v/>
      </c>
      <c r="L560" s="24" t="str">
        <f>IFERROR(TRIM(INDEX(CID_DB[Commercial Status],$D560)),"")</f>
        <v/>
      </c>
    </row>
    <row r="561" spans="2:12" x14ac:dyDescent="0.35">
      <c r="B561" s="15"/>
      <c r="D561" s="17" t="str">
        <f t="array" ref="D561">IFERROR(IF($B561&lt;&gt;"",LARGE(IF(ISNUMBER(SEARCH(TRIM(SUBSTITUTE($B561,"-","")),CID_DB[Search Key])),ROW(CID_DB[Search Key]),""),1)-1,""),"")</f>
        <v/>
      </c>
      <c r="F561" s="23" t="str">
        <f>IF($B561&lt;&gt;"",COUNTIFS(CID_DB[Search Key],"*"&amp;TRIM(SUBSTITUTE(B561,"-",""))&amp;"*"),"")</f>
        <v/>
      </c>
      <c r="G561" s="23" t="str">
        <f>IFERROR(TRIM(INDEX(CID_DB[Case No],$D561)),"")</f>
        <v/>
      </c>
      <c r="H561" s="5" t="str">
        <f>IFERROR(TRIM(INDEX(CID_DB[Known Contractor '#1 PN],$D561)),"")</f>
        <v/>
      </c>
      <c r="I561" s="5" t="str">
        <f>IFERROR(TRIM(INDEX(CID_DB[Known Contractor '#2 PN],$D561)),"")</f>
        <v/>
      </c>
      <c r="J561" s="5" t="str">
        <f>IFERROR(TRIM(INDEX(CID_DB[ [ NSN ] ],$D561)),"")</f>
        <v/>
      </c>
      <c r="K561" s="5" t="str">
        <f>IFERROR(TRIM(INDEX(CID_DB[Description],$D561)),"")</f>
        <v/>
      </c>
      <c r="L561" s="24" t="str">
        <f>IFERROR(TRIM(INDEX(CID_DB[Commercial Status],$D561)),"")</f>
        <v/>
      </c>
    </row>
    <row r="562" spans="2:12" x14ac:dyDescent="0.35">
      <c r="B562" s="15"/>
      <c r="D562" s="17" t="str">
        <f t="array" ref="D562">IFERROR(IF($B562&lt;&gt;"",LARGE(IF(ISNUMBER(SEARCH(TRIM(SUBSTITUTE($B562,"-","")),CID_DB[Search Key])),ROW(CID_DB[Search Key]),""),1)-1,""),"")</f>
        <v/>
      </c>
      <c r="F562" s="23" t="str">
        <f>IF($B562&lt;&gt;"",COUNTIFS(CID_DB[Search Key],"*"&amp;TRIM(SUBSTITUTE(B562,"-",""))&amp;"*"),"")</f>
        <v/>
      </c>
      <c r="G562" s="23" t="str">
        <f>IFERROR(TRIM(INDEX(CID_DB[Case No],$D562)),"")</f>
        <v/>
      </c>
      <c r="H562" s="5" t="str">
        <f>IFERROR(TRIM(INDEX(CID_DB[Known Contractor '#1 PN],$D562)),"")</f>
        <v/>
      </c>
      <c r="I562" s="5" t="str">
        <f>IFERROR(TRIM(INDEX(CID_DB[Known Contractor '#2 PN],$D562)),"")</f>
        <v/>
      </c>
      <c r="J562" s="5" t="str">
        <f>IFERROR(TRIM(INDEX(CID_DB[ [ NSN ] ],$D562)),"")</f>
        <v/>
      </c>
      <c r="K562" s="5" t="str">
        <f>IFERROR(TRIM(INDEX(CID_DB[Description],$D562)),"")</f>
        <v/>
      </c>
      <c r="L562" s="24" t="str">
        <f>IFERROR(TRIM(INDEX(CID_DB[Commercial Status],$D562)),"")</f>
        <v/>
      </c>
    </row>
    <row r="563" spans="2:12" x14ac:dyDescent="0.35">
      <c r="B563" s="15"/>
      <c r="D563" s="17" t="str">
        <f t="array" ref="D563">IFERROR(IF($B563&lt;&gt;"",LARGE(IF(ISNUMBER(SEARCH(TRIM(SUBSTITUTE($B563,"-","")),CID_DB[Search Key])),ROW(CID_DB[Search Key]),""),1)-1,""),"")</f>
        <v/>
      </c>
      <c r="F563" s="23" t="str">
        <f>IF($B563&lt;&gt;"",COUNTIFS(CID_DB[Search Key],"*"&amp;TRIM(SUBSTITUTE(B563,"-",""))&amp;"*"),"")</f>
        <v/>
      </c>
      <c r="G563" s="23" t="str">
        <f>IFERROR(TRIM(INDEX(CID_DB[Case No],$D563)),"")</f>
        <v/>
      </c>
      <c r="H563" s="5" t="str">
        <f>IFERROR(TRIM(INDEX(CID_DB[Known Contractor '#1 PN],$D563)),"")</f>
        <v/>
      </c>
      <c r="I563" s="5" t="str">
        <f>IFERROR(TRIM(INDEX(CID_DB[Known Contractor '#2 PN],$D563)),"")</f>
        <v/>
      </c>
      <c r="J563" s="5" t="str">
        <f>IFERROR(TRIM(INDEX(CID_DB[ [ NSN ] ],$D563)),"")</f>
        <v/>
      </c>
      <c r="K563" s="5" t="str">
        <f>IFERROR(TRIM(INDEX(CID_DB[Description],$D563)),"")</f>
        <v/>
      </c>
      <c r="L563" s="24" t="str">
        <f>IFERROR(TRIM(INDEX(CID_DB[Commercial Status],$D563)),"")</f>
        <v/>
      </c>
    </row>
    <row r="564" spans="2:12" x14ac:dyDescent="0.35">
      <c r="B564" s="15"/>
      <c r="D564" s="17" t="str">
        <f t="array" ref="D564">IFERROR(IF($B564&lt;&gt;"",LARGE(IF(ISNUMBER(SEARCH(TRIM(SUBSTITUTE($B564,"-","")),CID_DB[Search Key])),ROW(CID_DB[Search Key]),""),1)-1,""),"")</f>
        <v/>
      </c>
      <c r="F564" s="23" t="str">
        <f>IF($B564&lt;&gt;"",COUNTIFS(CID_DB[Search Key],"*"&amp;TRIM(SUBSTITUTE(B564,"-",""))&amp;"*"),"")</f>
        <v/>
      </c>
      <c r="G564" s="23" t="str">
        <f>IFERROR(TRIM(INDEX(CID_DB[Case No],$D564)),"")</f>
        <v/>
      </c>
      <c r="H564" s="5" t="str">
        <f>IFERROR(TRIM(INDEX(CID_DB[Known Contractor '#1 PN],$D564)),"")</f>
        <v/>
      </c>
      <c r="I564" s="5" t="str">
        <f>IFERROR(TRIM(INDEX(CID_DB[Known Contractor '#2 PN],$D564)),"")</f>
        <v/>
      </c>
      <c r="J564" s="5" t="str">
        <f>IFERROR(TRIM(INDEX(CID_DB[ [ NSN ] ],$D564)),"")</f>
        <v/>
      </c>
      <c r="K564" s="5" t="str">
        <f>IFERROR(TRIM(INDEX(CID_DB[Description],$D564)),"")</f>
        <v/>
      </c>
      <c r="L564" s="24" t="str">
        <f>IFERROR(TRIM(INDEX(CID_DB[Commercial Status],$D564)),"")</f>
        <v/>
      </c>
    </row>
    <row r="565" spans="2:12" x14ac:dyDescent="0.35">
      <c r="B565" s="15"/>
      <c r="D565" s="17" t="str">
        <f t="array" ref="D565">IFERROR(IF($B565&lt;&gt;"",LARGE(IF(ISNUMBER(SEARCH(TRIM(SUBSTITUTE($B565,"-","")),CID_DB[Search Key])),ROW(CID_DB[Search Key]),""),1)-1,""),"")</f>
        <v/>
      </c>
      <c r="F565" s="23" t="str">
        <f>IF($B565&lt;&gt;"",COUNTIFS(CID_DB[Search Key],"*"&amp;TRIM(SUBSTITUTE(B565,"-",""))&amp;"*"),"")</f>
        <v/>
      </c>
      <c r="G565" s="23" t="str">
        <f>IFERROR(TRIM(INDEX(CID_DB[Case No],$D565)),"")</f>
        <v/>
      </c>
      <c r="H565" s="5" t="str">
        <f>IFERROR(TRIM(INDEX(CID_DB[Known Contractor '#1 PN],$D565)),"")</f>
        <v/>
      </c>
      <c r="I565" s="5" t="str">
        <f>IFERROR(TRIM(INDEX(CID_DB[Known Contractor '#2 PN],$D565)),"")</f>
        <v/>
      </c>
      <c r="J565" s="5" t="str">
        <f>IFERROR(TRIM(INDEX(CID_DB[ [ NSN ] ],$D565)),"")</f>
        <v/>
      </c>
      <c r="K565" s="5" t="str">
        <f>IFERROR(TRIM(INDEX(CID_DB[Description],$D565)),"")</f>
        <v/>
      </c>
      <c r="L565" s="24" t="str">
        <f>IFERROR(TRIM(INDEX(CID_DB[Commercial Status],$D565)),"")</f>
        <v/>
      </c>
    </row>
    <row r="566" spans="2:12" x14ac:dyDescent="0.35">
      <c r="B566" s="15"/>
      <c r="D566" s="17" t="str">
        <f t="array" ref="D566">IFERROR(IF($B566&lt;&gt;"",LARGE(IF(ISNUMBER(SEARCH(TRIM(SUBSTITUTE($B566,"-","")),CID_DB[Search Key])),ROW(CID_DB[Search Key]),""),1)-1,""),"")</f>
        <v/>
      </c>
      <c r="F566" s="23" t="str">
        <f>IF($B566&lt;&gt;"",COUNTIFS(CID_DB[Search Key],"*"&amp;TRIM(SUBSTITUTE(B566,"-",""))&amp;"*"),"")</f>
        <v/>
      </c>
      <c r="G566" s="23" t="str">
        <f>IFERROR(TRIM(INDEX(CID_DB[Case No],$D566)),"")</f>
        <v/>
      </c>
      <c r="H566" s="5" t="str">
        <f>IFERROR(TRIM(INDEX(CID_DB[Known Contractor '#1 PN],$D566)),"")</f>
        <v/>
      </c>
      <c r="I566" s="5" t="str">
        <f>IFERROR(TRIM(INDEX(CID_DB[Known Contractor '#2 PN],$D566)),"")</f>
        <v/>
      </c>
      <c r="J566" s="5" t="str">
        <f>IFERROR(TRIM(INDEX(CID_DB[ [ NSN ] ],$D566)),"")</f>
        <v/>
      </c>
      <c r="K566" s="5" t="str">
        <f>IFERROR(TRIM(INDEX(CID_DB[Description],$D566)),"")</f>
        <v/>
      </c>
      <c r="L566" s="24" t="str">
        <f>IFERROR(TRIM(INDEX(CID_DB[Commercial Status],$D566)),"")</f>
        <v/>
      </c>
    </row>
    <row r="567" spans="2:12" x14ac:dyDescent="0.35">
      <c r="B567" s="15"/>
      <c r="D567" s="17" t="str">
        <f t="array" ref="D567">IFERROR(IF($B567&lt;&gt;"",LARGE(IF(ISNUMBER(SEARCH(TRIM(SUBSTITUTE($B567,"-","")),CID_DB[Search Key])),ROW(CID_DB[Search Key]),""),1)-1,""),"")</f>
        <v/>
      </c>
      <c r="F567" s="23" t="str">
        <f>IF($B567&lt;&gt;"",COUNTIFS(CID_DB[Search Key],"*"&amp;TRIM(SUBSTITUTE(B567,"-",""))&amp;"*"),"")</f>
        <v/>
      </c>
      <c r="G567" s="23" t="str">
        <f>IFERROR(TRIM(INDEX(CID_DB[Case No],$D567)),"")</f>
        <v/>
      </c>
      <c r="H567" s="5" t="str">
        <f>IFERROR(TRIM(INDEX(CID_DB[Known Contractor '#1 PN],$D567)),"")</f>
        <v/>
      </c>
      <c r="I567" s="5" t="str">
        <f>IFERROR(TRIM(INDEX(CID_DB[Known Contractor '#2 PN],$D567)),"")</f>
        <v/>
      </c>
      <c r="J567" s="5" t="str">
        <f>IFERROR(TRIM(INDEX(CID_DB[ [ NSN ] ],$D567)),"")</f>
        <v/>
      </c>
      <c r="K567" s="5" t="str">
        <f>IFERROR(TRIM(INDEX(CID_DB[Description],$D567)),"")</f>
        <v/>
      </c>
      <c r="L567" s="24" t="str">
        <f>IFERROR(TRIM(INDEX(CID_DB[Commercial Status],$D567)),"")</f>
        <v/>
      </c>
    </row>
    <row r="568" spans="2:12" x14ac:dyDescent="0.35">
      <c r="B568" s="15"/>
      <c r="D568" s="17" t="str">
        <f t="array" ref="D568">IFERROR(IF($B568&lt;&gt;"",LARGE(IF(ISNUMBER(SEARCH(TRIM(SUBSTITUTE($B568,"-","")),CID_DB[Search Key])),ROW(CID_DB[Search Key]),""),1)-1,""),"")</f>
        <v/>
      </c>
      <c r="F568" s="23" t="str">
        <f>IF($B568&lt;&gt;"",COUNTIFS(CID_DB[Search Key],"*"&amp;TRIM(SUBSTITUTE(B568,"-",""))&amp;"*"),"")</f>
        <v/>
      </c>
      <c r="G568" s="23" t="str">
        <f>IFERROR(TRIM(INDEX(CID_DB[Case No],$D568)),"")</f>
        <v/>
      </c>
      <c r="H568" s="5" t="str">
        <f>IFERROR(TRIM(INDEX(CID_DB[Known Contractor '#1 PN],$D568)),"")</f>
        <v/>
      </c>
      <c r="I568" s="5" t="str">
        <f>IFERROR(TRIM(INDEX(CID_DB[Known Contractor '#2 PN],$D568)),"")</f>
        <v/>
      </c>
      <c r="J568" s="5" t="str">
        <f>IFERROR(TRIM(INDEX(CID_DB[ [ NSN ] ],$D568)),"")</f>
        <v/>
      </c>
      <c r="K568" s="5" t="str">
        <f>IFERROR(TRIM(INDEX(CID_DB[Description],$D568)),"")</f>
        <v/>
      </c>
      <c r="L568" s="24" t="str">
        <f>IFERROR(TRIM(INDEX(CID_DB[Commercial Status],$D568)),"")</f>
        <v/>
      </c>
    </row>
    <row r="569" spans="2:12" x14ac:dyDescent="0.35">
      <c r="B569" s="15"/>
      <c r="D569" s="17" t="str">
        <f t="array" ref="D569">IFERROR(IF($B569&lt;&gt;"",LARGE(IF(ISNUMBER(SEARCH(TRIM(SUBSTITUTE($B569,"-","")),CID_DB[Search Key])),ROW(CID_DB[Search Key]),""),1)-1,""),"")</f>
        <v/>
      </c>
      <c r="F569" s="23" t="str">
        <f>IF($B569&lt;&gt;"",COUNTIFS(CID_DB[Search Key],"*"&amp;TRIM(SUBSTITUTE(B569,"-",""))&amp;"*"),"")</f>
        <v/>
      </c>
      <c r="G569" s="23" t="str">
        <f>IFERROR(TRIM(INDEX(CID_DB[Case No],$D569)),"")</f>
        <v/>
      </c>
      <c r="H569" s="5" t="str">
        <f>IFERROR(TRIM(INDEX(CID_DB[Known Contractor '#1 PN],$D569)),"")</f>
        <v/>
      </c>
      <c r="I569" s="5" t="str">
        <f>IFERROR(TRIM(INDEX(CID_DB[Known Contractor '#2 PN],$D569)),"")</f>
        <v/>
      </c>
      <c r="J569" s="5" t="str">
        <f>IFERROR(TRIM(INDEX(CID_DB[ [ NSN ] ],$D569)),"")</f>
        <v/>
      </c>
      <c r="K569" s="5" t="str">
        <f>IFERROR(TRIM(INDEX(CID_DB[Description],$D569)),"")</f>
        <v/>
      </c>
      <c r="L569" s="24" t="str">
        <f>IFERROR(TRIM(INDEX(CID_DB[Commercial Status],$D569)),"")</f>
        <v/>
      </c>
    </row>
    <row r="570" spans="2:12" x14ac:dyDescent="0.35">
      <c r="B570" s="15"/>
      <c r="D570" s="17" t="str">
        <f t="array" ref="D570">IFERROR(IF($B570&lt;&gt;"",LARGE(IF(ISNUMBER(SEARCH(TRIM(SUBSTITUTE($B570,"-","")),CID_DB[Search Key])),ROW(CID_DB[Search Key]),""),1)-1,""),"")</f>
        <v/>
      </c>
      <c r="F570" s="23" t="str">
        <f>IF($B570&lt;&gt;"",COUNTIFS(CID_DB[Search Key],"*"&amp;TRIM(SUBSTITUTE(B570,"-",""))&amp;"*"),"")</f>
        <v/>
      </c>
      <c r="G570" s="23" t="str">
        <f>IFERROR(TRIM(INDEX(CID_DB[Case No],$D570)),"")</f>
        <v/>
      </c>
      <c r="H570" s="5" t="str">
        <f>IFERROR(TRIM(INDEX(CID_DB[Known Contractor '#1 PN],$D570)),"")</f>
        <v/>
      </c>
      <c r="I570" s="5" t="str">
        <f>IFERROR(TRIM(INDEX(CID_DB[Known Contractor '#2 PN],$D570)),"")</f>
        <v/>
      </c>
      <c r="J570" s="5" t="str">
        <f>IFERROR(TRIM(INDEX(CID_DB[ [ NSN ] ],$D570)),"")</f>
        <v/>
      </c>
      <c r="K570" s="5" t="str">
        <f>IFERROR(TRIM(INDEX(CID_DB[Description],$D570)),"")</f>
        <v/>
      </c>
      <c r="L570" s="24" t="str">
        <f>IFERROR(TRIM(INDEX(CID_DB[Commercial Status],$D570)),"")</f>
        <v/>
      </c>
    </row>
    <row r="571" spans="2:12" x14ac:dyDescent="0.35">
      <c r="B571" s="15"/>
      <c r="D571" s="17" t="str">
        <f t="array" ref="D571">IFERROR(IF($B571&lt;&gt;"",LARGE(IF(ISNUMBER(SEARCH(TRIM(SUBSTITUTE($B571,"-","")),CID_DB[Search Key])),ROW(CID_DB[Search Key]),""),1)-1,""),"")</f>
        <v/>
      </c>
      <c r="F571" s="23" t="str">
        <f>IF($B571&lt;&gt;"",COUNTIFS(CID_DB[Search Key],"*"&amp;TRIM(SUBSTITUTE(B571,"-",""))&amp;"*"),"")</f>
        <v/>
      </c>
      <c r="G571" s="23" t="str">
        <f>IFERROR(TRIM(INDEX(CID_DB[Case No],$D571)),"")</f>
        <v/>
      </c>
      <c r="H571" s="5" t="str">
        <f>IFERROR(TRIM(INDEX(CID_DB[Known Contractor '#1 PN],$D571)),"")</f>
        <v/>
      </c>
      <c r="I571" s="5" t="str">
        <f>IFERROR(TRIM(INDEX(CID_DB[Known Contractor '#2 PN],$D571)),"")</f>
        <v/>
      </c>
      <c r="J571" s="5" t="str">
        <f>IFERROR(TRIM(INDEX(CID_DB[ [ NSN ] ],$D571)),"")</f>
        <v/>
      </c>
      <c r="K571" s="5" t="str">
        <f>IFERROR(TRIM(INDEX(CID_DB[Description],$D571)),"")</f>
        <v/>
      </c>
      <c r="L571" s="24" t="str">
        <f>IFERROR(TRIM(INDEX(CID_DB[Commercial Status],$D571)),"")</f>
        <v/>
      </c>
    </row>
    <row r="572" spans="2:12" x14ac:dyDescent="0.35">
      <c r="B572" s="15"/>
      <c r="D572" s="17" t="str">
        <f t="array" ref="D572">IFERROR(IF($B572&lt;&gt;"",LARGE(IF(ISNUMBER(SEARCH(TRIM(SUBSTITUTE($B572,"-","")),CID_DB[Search Key])),ROW(CID_DB[Search Key]),""),1)-1,""),"")</f>
        <v/>
      </c>
      <c r="F572" s="23" t="str">
        <f>IF($B572&lt;&gt;"",COUNTIFS(CID_DB[Search Key],"*"&amp;TRIM(SUBSTITUTE(B572,"-",""))&amp;"*"),"")</f>
        <v/>
      </c>
      <c r="G572" s="23" t="str">
        <f>IFERROR(TRIM(INDEX(CID_DB[Case No],$D572)),"")</f>
        <v/>
      </c>
      <c r="H572" s="5" t="str">
        <f>IFERROR(TRIM(INDEX(CID_DB[Known Contractor '#1 PN],$D572)),"")</f>
        <v/>
      </c>
      <c r="I572" s="5" t="str">
        <f>IFERROR(TRIM(INDEX(CID_DB[Known Contractor '#2 PN],$D572)),"")</f>
        <v/>
      </c>
      <c r="J572" s="5" t="str">
        <f>IFERROR(TRIM(INDEX(CID_DB[ [ NSN ] ],$D572)),"")</f>
        <v/>
      </c>
      <c r="K572" s="5" t="str">
        <f>IFERROR(TRIM(INDEX(CID_DB[Description],$D572)),"")</f>
        <v/>
      </c>
      <c r="L572" s="24" t="str">
        <f>IFERROR(TRIM(INDEX(CID_DB[Commercial Status],$D572)),"")</f>
        <v/>
      </c>
    </row>
    <row r="573" spans="2:12" x14ac:dyDescent="0.35">
      <c r="B573" s="15"/>
      <c r="D573" s="17" t="str">
        <f t="array" ref="D573">IFERROR(IF($B573&lt;&gt;"",LARGE(IF(ISNUMBER(SEARCH(TRIM(SUBSTITUTE($B573,"-","")),CID_DB[Search Key])),ROW(CID_DB[Search Key]),""),1)-1,""),"")</f>
        <v/>
      </c>
      <c r="F573" s="23" t="str">
        <f>IF($B573&lt;&gt;"",COUNTIFS(CID_DB[Search Key],"*"&amp;TRIM(SUBSTITUTE(B573,"-",""))&amp;"*"),"")</f>
        <v/>
      </c>
      <c r="G573" s="23" t="str">
        <f>IFERROR(TRIM(INDEX(CID_DB[Case No],$D573)),"")</f>
        <v/>
      </c>
      <c r="H573" s="5" t="str">
        <f>IFERROR(TRIM(INDEX(CID_DB[Known Contractor '#1 PN],$D573)),"")</f>
        <v/>
      </c>
      <c r="I573" s="5" t="str">
        <f>IFERROR(TRIM(INDEX(CID_DB[Known Contractor '#2 PN],$D573)),"")</f>
        <v/>
      </c>
      <c r="J573" s="5" t="str">
        <f>IFERROR(TRIM(INDEX(CID_DB[ [ NSN ] ],$D573)),"")</f>
        <v/>
      </c>
      <c r="K573" s="5" t="str">
        <f>IFERROR(TRIM(INDEX(CID_DB[Description],$D573)),"")</f>
        <v/>
      </c>
      <c r="L573" s="24" t="str">
        <f>IFERROR(TRIM(INDEX(CID_DB[Commercial Status],$D573)),"")</f>
        <v/>
      </c>
    </row>
    <row r="574" spans="2:12" x14ac:dyDescent="0.35">
      <c r="B574" s="15"/>
      <c r="D574" s="17" t="str">
        <f t="array" ref="D574">IFERROR(IF($B574&lt;&gt;"",LARGE(IF(ISNUMBER(SEARCH(TRIM(SUBSTITUTE($B574,"-","")),CID_DB[Search Key])),ROW(CID_DB[Search Key]),""),1)-1,""),"")</f>
        <v/>
      </c>
      <c r="F574" s="23" t="str">
        <f>IF($B574&lt;&gt;"",COUNTIFS(CID_DB[Search Key],"*"&amp;TRIM(SUBSTITUTE(B574,"-",""))&amp;"*"),"")</f>
        <v/>
      </c>
      <c r="G574" s="23" t="str">
        <f>IFERROR(TRIM(INDEX(CID_DB[Case No],$D574)),"")</f>
        <v/>
      </c>
      <c r="H574" s="5" t="str">
        <f>IFERROR(TRIM(INDEX(CID_DB[Known Contractor '#1 PN],$D574)),"")</f>
        <v/>
      </c>
      <c r="I574" s="5" t="str">
        <f>IFERROR(TRIM(INDEX(CID_DB[Known Contractor '#2 PN],$D574)),"")</f>
        <v/>
      </c>
      <c r="J574" s="5" t="str">
        <f>IFERROR(TRIM(INDEX(CID_DB[ [ NSN ] ],$D574)),"")</f>
        <v/>
      </c>
      <c r="K574" s="5" t="str">
        <f>IFERROR(TRIM(INDEX(CID_DB[Description],$D574)),"")</f>
        <v/>
      </c>
      <c r="L574" s="24" t="str">
        <f>IFERROR(TRIM(INDEX(CID_DB[Commercial Status],$D574)),"")</f>
        <v/>
      </c>
    </row>
    <row r="575" spans="2:12" x14ac:dyDescent="0.35">
      <c r="B575" s="15"/>
      <c r="D575" s="17" t="str">
        <f t="array" ref="D575">IFERROR(IF($B575&lt;&gt;"",LARGE(IF(ISNUMBER(SEARCH(TRIM(SUBSTITUTE($B575,"-","")),CID_DB[Search Key])),ROW(CID_DB[Search Key]),""),1)-1,""),"")</f>
        <v/>
      </c>
      <c r="F575" s="23" t="str">
        <f>IF($B575&lt;&gt;"",COUNTIFS(CID_DB[Search Key],"*"&amp;TRIM(SUBSTITUTE(B575,"-",""))&amp;"*"),"")</f>
        <v/>
      </c>
      <c r="G575" s="23" t="str">
        <f>IFERROR(TRIM(INDEX(CID_DB[Case No],$D575)),"")</f>
        <v/>
      </c>
      <c r="H575" s="5" t="str">
        <f>IFERROR(TRIM(INDEX(CID_DB[Known Contractor '#1 PN],$D575)),"")</f>
        <v/>
      </c>
      <c r="I575" s="5" t="str">
        <f>IFERROR(TRIM(INDEX(CID_DB[Known Contractor '#2 PN],$D575)),"")</f>
        <v/>
      </c>
      <c r="J575" s="5" t="str">
        <f>IFERROR(TRIM(INDEX(CID_DB[ [ NSN ] ],$D575)),"")</f>
        <v/>
      </c>
      <c r="K575" s="5" t="str">
        <f>IFERROR(TRIM(INDEX(CID_DB[Description],$D575)),"")</f>
        <v/>
      </c>
      <c r="L575" s="24" t="str">
        <f>IFERROR(TRIM(INDEX(CID_DB[Commercial Status],$D575)),"")</f>
        <v/>
      </c>
    </row>
    <row r="576" spans="2:12" x14ac:dyDescent="0.35">
      <c r="B576" s="15"/>
      <c r="D576" s="17" t="str">
        <f t="array" ref="D576">IFERROR(IF($B576&lt;&gt;"",LARGE(IF(ISNUMBER(SEARCH(TRIM(SUBSTITUTE($B576,"-","")),CID_DB[Search Key])),ROW(CID_DB[Search Key]),""),1)-1,""),"")</f>
        <v/>
      </c>
      <c r="F576" s="23" t="str">
        <f>IF($B576&lt;&gt;"",COUNTIFS(CID_DB[Search Key],"*"&amp;TRIM(SUBSTITUTE(B576,"-",""))&amp;"*"),"")</f>
        <v/>
      </c>
      <c r="G576" s="23" t="str">
        <f>IFERROR(TRIM(INDEX(CID_DB[Case No],$D576)),"")</f>
        <v/>
      </c>
      <c r="H576" s="5" t="str">
        <f>IFERROR(TRIM(INDEX(CID_DB[Known Contractor '#1 PN],$D576)),"")</f>
        <v/>
      </c>
      <c r="I576" s="5" t="str">
        <f>IFERROR(TRIM(INDEX(CID_DB[Known Contractor '#2 PN],$D576)),"")</f>
        <v/>
      </c>
      <c r="J576" s="5" t="str">
        <f>IFERROR(TRIM(INDEX(CID_DB[ [ NSN ] ],$D576)),"")</f>
        <v/>
      </c>
      <c r="K576" s="5" t="str">
        <f>IFERROR(TRIM(INDEX(CID_DB[Description],$D576)),"")</f>
        <v/>
      </c>
      <c r="L576" s="24" t="str">
        <f>IFERROR(TRIM(INDEX(CID_DB[Commercial Status],$D576)),"")</f>
        <v/>
      </c>
    </row>
    <row r="577" spans="2:12" x14ac:dyDescent="0.35">
      <c r="B577" s="15"/>
      <c r="D577" s="17" t="str">
        <f t="array" ref="D577">IFERROR(IF($B577&lt;&gt;"",LARGE(IF(ISNUMBER(SEARCH(TRIM(SUBSTITUTE($B577,"-","")),CID_DB[Search Key])),ROW(CID_DB[Search Key]),""),1)-1,""),"")</f>
        <v/>
      </c>
      <c r="F577" s="23" t="str">
        <f>IF($B577&lt;&gt;"",COUNTIFS(CID_DB[Search Key],"*"&amp;TRIM(SUBSTITUTE(B577,"-",""))&amp;"*"),"")</f>
        <v/>
      </c>
      <c r="G577" s="23" t="str">
        <f>IFERROR(TRIM(INDEX(CID_DB[Case No],$D577)),"")</f>
        <v/>
      </c>
      <c r="H577" s="5" t="str">
        <f>IFERROR(TRIM(INDEX(CID_DB[Known Contractor '#1 PN],$D577)),"")</f>
        <v/>
      </c>
      <c r="I577" s="5" t="str">
        <f>IFERROR(TRIM(INDEX(CID_DB[Known Contractor '#2 PN],$D577)),"")</f>
        <v/>
      </c>
      <c r="J577" s="5" t="str">
        <f>IFERROR(TRIM(INDEX(CID_DB[ [ NSN ] ],$D577)),"")</f>
        <v/>
      </c>
      <c r="K577" s="5" t="str">
        <f>IFERROR(TRIM(INDEX(CID_DB[Description],$D577)),"")</f>
        <v/>
      </c>
      <c r="L577" s="24" t="str">
        <f>IFERROR(TRIM(INDEX(CID_DB[Commercial Status],$D577)),"")</f>
        <v/>
      </c>
    </row>
    <row r="578" spans="2:12" x14ac:dyDescent="0.35">
      <c r="B578" s="15"/>
      <c r="D578" s="17" t="str">
        <f t="array" ref="D578">IFERROR(IF($B578&lt;&gt;"",LARGE(IF(ISNUMBER(SEARCH(TRIM(SUBSTITUTE($B578,"-","")),CID_DB[Search Key])),ROW(CID_DB[Search Key]),""),1)-1,""),"")</f>
        <v/>
      </c>
      <c r="F578" s="23" t="str">
        <f>IF($B578&lt;&gt;"",COUNTIFS(CID_DB[Search Key],"*"&amp;TRIM(SUBSTITUTE(B578,"-",""))&amp;"*"),"")</f>
        <v/>
      </c>
      <c r="G578" s="23" t="str">
        <f>IFERROR(TRIM(INDEX(CID_DB[Case No],$D578)),"")</f>
        <v/>
      </c>
      <c r="H578" s="5" t="str">
        <f>IFERROR(TRIM(INDEX(CID_DB[Known Contractor '#1 PN],$D578)),"")</f>
        <v/>
      </c>
      <c r="I578" s="5" t="str">
        <f>IFERROR(TRIM(INDEX(CID_DB[Known Contractor '#2 PN],$D578)),"")</f>
        <v/>
      </c>
      <c r="J578" s="5" t="str">
        <f>IFERROR(TRIM(INDEX(CID_DB[ [ NSN ] ],$D578)),"")</f>
        <v/>
      </c>
      <c r="K578" s="5" t="str">
        <f>IFERROR(TRIM(INDEX(CID_DB[Description],$D578)),"")</f>
        <v/>
      </c>
      <c r="L578" s="24" t="str">
        <f>IFERROR(TRIM(INDEX(CID_DB[Commercial Status],$D578)),"")</f>
        <v/>
      </c>
    </row>
    <row r="579" spans="2:12" x14ac:dyDescent="0.35">
      <c r="B579" s="15"/>
      <c r="D579" s="17" t="str">
        <f t="array" ref="D579">IFERROR(IF($B579&lt;&gt;"",LARGE(IF(ISNUMBER(SEARCH(TRIM(SUBSTITUTE($B579,"-","")),CID_DB[Search Key])),ROW(CID_DB[Search Key]),""),1)-1,""),"")</f>
        <v/>
      </c>
      <c r="F579" s="23" t="str">
        <f>IF($B579&lt;&gt;"",COUNTIFS(CID_DB[Search Key],"*"&amp;TRIM(SUBSTITUTE(B579,"-",""))&amp;"*"),"")</f>
        <v/>
      </c>
      <c r="G579" s="23" t="str">
        <f>IFERROR(TRIM(INDEX(CID_DB[Case No],$D579)),"")</f>
        <v/>
      </c>
      <c r="H579" s="5" t="str">
        <f>IFERROR(TRIM(INDEX(CID_DB[Known Contractor '#1 PN],$D579)),"")</f>
        <v/>
      </c>
      <c r="I579" s="5" t="str">
        <f>IFERROR(TRIM(INDEX(CID_DB[Known Contractor '#2 PN],$D579)),"")</f>
        <v/>
      </c>
      <c r="J579" s="5" t="str">
        <f>IFERROR(TRIM(INDEX(CID_DB[ [ NSN ] ],$D579)),"")</f>
        <v/>
      </c>
      <c r="K579" s="5" t="str">
        <f>IFERROR(TRIM(INDEX(CID_DB[Description],$D579)),"")</f>
        <v/>
      </c>
      <c r="L579" s="24" t="str">
        <f>IFERROR(TRIM(INDEX(CID_DB[Commercial Status],$D579)),"")</f>
        <v/>
      </c>
    </row>
    <row r="580" spans="2:12" x14ac:dyDescent="0.35">
      <c r="B580" s="15"/>
      <c r="D580" s="17" t="str">
        <f t="array" ref="D580">IFERROR(IF($B580&lt;&gt;"",LARGE(IF(ISNUMBER(SEARCH(TRIM(SUBSTITUTE($B580,"-","")),CID_DB[Search Key])),ROW(CID_DB[Search Key]),""),1)-1,""),"")</f>
        <v/>
      </c>
      <c r="F580" s="23" t="str">
        <f>IF($B580&lt;&gt;"",COUNTIFS(CID_DB[Search Key],"*"&amp;TRIM(SUBSTITUTE(B580,"-",""))&amp;"*"),"")</f>
        <v/>
      </c>
      <c r="G580" s="23" t="str">
        <f>IFERROR(TRIM(INDEX(CID_DB[Case No],$D580)),"")</f>
        <v/>
      </c>
      <c r="H580" s="5" t="str">
        <f>IFERROR(TRIM(INDEX(CID_DB[Known Contractor '#1 PN],$D580)),"")</f>
        <v/>
      </c>
      <c r="I580" s="5" t="str">
        <f>IFERROR(TRIM(INDEX(CID_DB[Known Contractor '#2 PN],$D580)),"")</f>
        <v/>
      </c>
      <c r="J580" s="5" t="str">
        <f>IFERROR(TRIM(INDEX(CID_DB[ [ NSN ] ],$D580)),"")</f>
        <v/>
      </c>
      <c r="K580" s="5" t="str">
        <f>IFERROR(TRIM(INDEX(CID_DB[Description],$D580)),"")</f>
        <v/>
      </c>
      <c r="L580" s="24" t="str">
        <f>IFERROR(TRIM(INDEX(CID_DB[Commercial Status],$D580)),"")</f>
        <v/>
      </c>
    </row>
    <row r="581" spans="2:12" x14ac:dyDescent="0.35">
      <c r="B581" s="15"/>
      <c r="D581" s="17" t="str">
        <f t="array" ref="D581">IFERROR(IF($B581&lt;&gt;"",LARGE(IF(ISNUMBER(SEARCH(TRIM(SUBSTITUTE($B581,"-","")),CID_DB[Search Key])),ROW(CID_DB[Search Key]),""),1)-1,""),"")</f>
        <v/>
      </c>
      <c r="F581" s="23" t="str">
        <f>IF($B581&lt;&gt;"",COUNTIFS(CID_DB[Search Key],"*"&amp;TRIM(SUBSTITUTE(B581,"-",""))&amp;"*"),"")</f>
        <v/>
      </c>
      <c r="G581" s="23" t="str">
        <f>IFERROR(TRIM(INDEX(CID_DB[Case No],$D581)),"")</f>
        <v/>
      </c>
      <c r="H581" s="5" t="str">
        <f>IFERROR(TRIM(INDEX(CID_DB[Known Contractor '#1 PN],$D581)),"")</f>
        <v/>
      </c>
      <c r="I581" s="5" t="str">
        <f>IFERROR(TRIM(INDEX(CID_DB[Known Contractor '#2 PN],$D581)),"")</f>
        <v/>
      </c>
      <c r="J581" s="5" t="str">
        <f>IFERROR(TRIM(INDEX(CID_DB[ [ NSN ] ],$D581)),"")</f>
        <v/>
      </c>
      <c r="K581" s="5" t="str">
        <f>IFERROR(TRIM(INDEX(CID_DB[Description],$D581)),"")</f>
        <v/>
      </c>
      <c r="L581" s="24" t="str">
        <f>IFERROR(TRIM(INDEX(CID_DB[Commercial Status],$D581)),"")</f>
        <v/>
      </c>
    </row>
    <row r="582" spans="2:12" x14ac:dyDescent="0.35">
      <c r="B582" s="15"/>
      <c r="D582" s="17" t="str">
        <f t="array" ref="D582">IFERROR(IF($B582&lt;&gt;"",LARGE(IF(ISNUMBER(SEARCH(TRIM(SUBSTITUTE($B582,"-","")),CID_DB[Search Key])),ROW(CID_DB[Search Key]),""),1)-1,""),"")</f>
        <v/>
      </c>
      <c r="F582" s="23" t="str">
        <f>IF($B582&lt;&gt;"",COUNTIFS(CID_DB[Search Key],"*"&amp;TRIM(SUBSTITUTE(B582,"-",""))&amp;"*"),"")</f>
        <v/>
      </c>
      <c r="G582" s="23" t="str">
        <f>IFERROR(TRIM(INDEX(CID_DB[Case No],$D582)),"")</f>
        <v/>
      </c>
      <c r="H582" s="5" t="str">
        <f>IFERROR(TRIM(INDEX(CID_DB[Known Contractor '#1 PN],$D582)),"")</f>
        <v/>
      </c>
      <c r="I582" s="5" t="str">
        <f>IFERROR(TRIM(INDEX(CID_DB[Known Contractor '#2 PN],$D582)),"")</f>
        <v/>
      </c>
      <c r="J582" s="5" t="str">
        <f>IFERROR(TRIM(INDEX(CID_DB[ [ NSN ] ],$D582)),"")</f>
        <v/>
      </c>
      <c r="K582" s="5" t="str">
        <f>IFERROR(TRIM(INDEX(CID_DB[Description],$D582)),"")</f>
        <v/>
      </c>
      <c r="L582" s="24" t="str">
        <f>IFERROR(TRIM(INDEX(CID_DB[Commercial Status],$D582)),"")</f>
        <v/>
      </c>
    </row>
    <row r="583" spans="2:12" x14ac:dyDescent="0.35">
      <c r="B583" s="15"/>
      <c r="D583" s="17" t="str">
        <f t="array" ref="D583">IFERROR(IF($B583&lt;&gt;"",LARGE(IF(ISNUMBER(SEARCH(TRIM(SUBSTITUTE($B583,"-","")),CID_DB[Search Key])),ROW(CID_DB[Search Key]),""),1)-1,""),"")</f>
        <v/>
      </c>
      <c r="F583" s="23" t="str">
        <f>IF($B583&lt;&gt;"",COUNTIFS(CID_DB[Search Key],"*"&amp;TRIM(SUBSTITUTE(B583,"-",""))&amp;"*"),"")</f>
        <v/>
      </c>
      <c r="G583" s="23" t="str">
        <f>IFERROR(TRIM(INDEX(CID_DB[Case No],$D583)),"")</f>
        <v/>
      </c>
      <c r="H583" s="5" t="str">
        <f>IFERROR(TRIM(INDEX(CID_DB[Known Contractor '#1 PN],$D583)),"")</f>
        <v/>
      </c>
      <c r="I583" s="5" t="str">
        <f>IFERROR(TRIM(INDEX(CID_DB[Known Contractor '#2 PN],$D583)),"")</f>
        <v/>
      </c>
      <c r="J583" s="5" t="str">
        <f>IFERROR(TRIM(INDEX(CID_DB[ [ NSN ] ],$D583)),"")</f>
        <v/>
      </c>
      <c r="K583" s="5" t="str">
        <f>IFERROR(TRIM(INDEX(CID_DB[Description],$D583)),"")</f>
        <v/>
      </c>
      <c r="L583" s="24" t="str">
        <f>IFERROR(TRIM(INDEX(CID_DB[Commercial Status],$D583)),"")</f>
        <v/>
      </c>
    </row>
    <row r="584" spans="2:12" x14ac:dyDescent="0.35">
      <c r="B584" s="15"/>
      <c r="D584" s="17" t="str">
        <f t="array" ref="D584">IFERROR(IF($B584&lt;&gt;"",LARGE(IF(ISNUMBER(SEARCH(TRIM(SUBSTITUTE($B584,"-","")),CID_DB[Search Key])),ROW(CID_DB[Search Key]),""),1)-1,""),"")</f>
        <v/>
      </c>
      <c r="F584" s="23" t="str">
        <f>IF($B584&lt;&gt;"",COUNTIFS(CID_DB[Search Key],"*"&amp;TRIM(SUBSTITUTE(B584,"-",""))&amp;"*"),"")</f>
        <v/>
      </c>
      <c r="G584" s="23" t="str">
        <f>IFERROR(TRIM(INDEX(CID_DB[Case No],$D584)),"")</f>
        <v/>
      </c>
      <c r="H584" s="5" t="str">
        <f>IFERROR(TRIM(INDEX(CID_DB[Known Contractor '#1 PN],$D584)),"")</f>
        <v/>
      </c>
      <c r="I584" s="5" t="str">
        <f>IFERROR(TRIM(INDEX(CID_DB[Known Contractor '#2 PN],$D584)),"")</f>
        <v/>
      </c>
      <c r="J584" s="5" t="str">
        <f>IFERROR(TRIM(INDEX(CID_DB[ [ NSN ] ],$D584)),"")</f>
        <v/>
      </c>
      <c r="K584" s="5" t="str">
        <f>IFERROR(TRIM(INDEX(CID_DB[Description],$D584)),"")</f>
        <v/>
      </c>
      <c r="L584" s="24" t="str">
        <f>IFERROR(TRIM(INDEX(CID_DB[Commercial Status],$D584)),"")</f>
        <v/>
      </c>
    </row>
    <row r="585" spans="2:12" x14ac:dyDescent="0.35">
      <c r="B585" s="15"/>
      <c r="D585" s="17" t="str">
        <f t="array" ref="D585">IFERROR(IF($B585&lt;&gt;"",LARGE(IF(ISNUMBER(SEARCH(TRIM(SUBSTITUTE($B585,"-","")),CID_DB[Search Key])),ROW(CID_DB[Search Key]),""),1)-1,""),"")</f>
        <v/>
      </c>
      <c r="F585" s="23" t="str">
        <f>IF($B585&lt;&gt;"",COUNTIFS(CID_DB[Search Key],"*"&amp;TRIM(SUBSTITUTE(B585,"-",""))&amp;"*"),"")</f>
        <v/>
      </c>
      <c r="G585" s="23" t="str">
        <f>IFERROR(TRIM(INDEX(CID_DB[Case No],$D585)),"")</f>
        <v/>
      </c>
      <c r="H585" s="5" t="str">
        <f>IFERROR(TRIM(INDEX(CID_DB[Known Contractor '#1 PN],$D585)),"")</f>
        <v/>
      </c>
      <c r="I585" s="5" t="str">
        <f>IFERROR(TRIM(INDEX(CID_DB[Known Contractor '#2 PN],$D585)),"")</f>
        <v/>
      </c>
      <c r="J585" s="5" t="str">
        <f>IFERROR(TRIM(INDEX(CID_DB[ [ NSN ] ],$D585)),"")</f>
        <v/>
      </c>
      <c r="K585" s="5" t="str">
        <f>IFERROR(TRIM(INDEX(CID_DB[Description],$D585)),"")</f>
        <v/>
      </c>
      <c r="L585" s="24" t="str">
        <f>IFERROR(TRIM(INDEX(CID_DB[Commercial Status],$D585)),"")</f>
        <v/>
      </c>
    </row>
    <row r="586" spans="2:12" x14ac:dyDescent="0.35">
      <c r="B586" s="15"/>
      <c r="D586" s="17" t="str">
        <f t="array" ref="D586">IFERROR(IF($B586&lt;&gt;"",LARGE(IF(ISNUMBER(SEARCH(TRIM(SUBSTITUTE($B586,"-","")),CID_DB[Search Key])),ROW(CID_DB[Search Key]),""),1)-1,""),"")</f>
        <v/>
      </c>
      <c r="F586" s="23" t="str">
        <f>IF($B586&lt;&gt;"",COUNTIFS(CID_DB[Search Key],"*"&amp;TRIM(SUBSTITUTE(B586,"-",""))&amp;"*"),"")</f>
        <v/>
      </c>
      <c r="G586" s="23" t="str">
        <f>IFERROR(TRIM(INDEX(CID_DB[Case No],$D586)),"")</f>
        <v/>
      </c>
      <c r="H586" s="5" t="str">
        <f>IFERROR(TRIM(INDEX(CID_DB[Known Contractor '#1 PN],$D586)),"")</f>
        <v/>
      </c>
      <c r="I586" s="5" t="str">
        <f>IFERROR(TRIM(INDEX(CID_DB[Known Contractor '#2 PN],$D586)),"")</f>
        <v/>
      </c>
      <c r="J586" s="5" t="str">
        <f>IFERROR(TRIM(INDEX(CID_DB[ [ NSN ] ],$D586)),"")</f>
        <v/>
      </c>
      <c r="K586" s="5" t="str">
        <f>IFERROR(TRIM(INDEX(CID_DB[Description],$D586)),"")</f>
        <v/>
      </c>
      <c r="L586" s="24" t="str">
        <f>IFERROR(TRIM(INDEX(CID_DB[Commercial Status],$D586)),"")</f>
        <v/>
      </c>
    </row>
    <row r="587" spans="2:12" x14ac:dyDescent="0.35">
      <c r="B587" s="15"/>
      <c r="D587" s="17" t="str">
        <f t="array" ref="D587">IFERROR(IF($B587&lt;&gt;"",LARGE(IF(ISNUMBER(SEARCH(TRIM(SUBSTITUTE($B587,"-","")),CID_DB[Search Key])),ROW(CID_DB[Search Key]),""),1)-1,""),"")</f>
        <v/>
      </c>
      <c r="F587" s="23" t="str">
        <f>IF($B587&lt;&gt;"",COUNTIFS(CID_DB[Search Key],"*"&amp;TRIM(SUBSTITUTE(B587,"-",""))&amp;"*"),"")</f>
        <v/>
      </c>
      <c r="G587" s="23" t="str">
        <f>IFERROR(TRIM(INDEX(CID_DB[Case No],$D587)),"")</f>
        <v/>
      </c>
      <c r="H587" s="5" t="str">
        <f>IFERROR(TRIM(INDEX(CID_DB[Known Contractor '#1 PN],$D587)),"")</f>
        <v/>
      </c>
      <c r="I587" s="5" t="str">
        <f>IFERROR(TRIM(INDEX(CID_DB[Known Contractor '#2 PN],$D587)),"")</f>
        <v/>
      </c>
      <c r="J587" s="5" t="str">
        <f>IFERROR(TRIM(INDEX(CID_DB[ [ NSN ] ],$D587)),"")</f>
        <v/>
      </c>
      <c r="K587" s="5" t="str">
        <f>IFERROR(TRIM(INDEX(CID_DB[Description],$D587)),"")</f>
        <v/>
      </c>
      <c r="L587" s="24" t="str">
        <f>IFERROR(TRIM(INDEX(CID_DB[Commercial Status],$D587)),"")</f>
        <v/>
      </c>
    </row>
    <row r="588" spans="2:12" x14ac:dyDescent="0.35">
      <c r="B588" s="15"/>
      <c r="D588" s="17" t="str">
        <f t="array" ref="D588">IFERROR(IF($B588&lt;&gt;"",LARGE(IF(ISNUMBER(SEARCH(TRIM(SUBSTITUTE($B588,"-","")),CID_DB[Search Key])),ROW(CID_DB[Search Key]),""),1)-1,""),"")</f>
        <v/>
      </c>
      <c r="F588" s="23" t="str">
        <f>IF($B588&lt;&gt;"",COUNTIFS(CID_DB[Search Key],"*"&amp;TRIM(SUBSTITUTE(B588,"-",""))&amp;"*"),"")</f>
        <v/>
      </c>
      <c r="G588" s="23" t="str">
        <f>IFERROR(TRIM(INDEX(CID_DB[Case No],$D588)),"")</f>
        <v/>
      </c>
      <c r="H588" s="5" t="str">
        <f>IFERROR(TRIM(INDEX(CID_DB[Known Contractor '#1 PN],$D588)),"")</f>
        <v/>
      </c>
      <c r="I588" s="5" t="str">
        <f>IFERROR(TRIM(INDEX(CID_DB[Known Contractor '#2 PN],$D588)),"")</f>
        <v/>
      </c>
      <c r="J588" s="5" t="str">
        <f>IFERROR(TRIM(INDEX(CID_DB[ [ NSN ] ],$D588)),"")</f>
        <v/>
      </c>
      <c r="K588" s="5" t="str">
        <f>IFERROR(TRIM(INDEX(CID_DB[Description],$D588)),"")</f>
        <v/>
      </c>
      <c r="L588" s="24" t="str">
        <f>IFERROR(TRIM(INDEX(CID_DB[Commercial Status],$D588)),"")</f>
        <v/>
      </c>
    </row>
    <row r="589" spans="2:12" x14ac:dyDescent="0.35">
      <c r="B589" s="15"/>
      <c r="D589" s="17" t="str">
        <f t="array" ref="D589">IFERROR(IF($B589&lt;&gt;"",LARGE(IF(ISNUMBER(SEARCH(TRIM(SUBSTITUTE($B589,"-","")),CID_DB[Search Key])),ROW(CID_DB[Search Key]),""),1)-1,""),"")</f>
        <v/>
      </c>
      <c r="F589" s="23" t="str">
        <f>IF($B589&lt;&gt;"",COUNTIFS(CID_DB[Search Key],"*"&amp;TRIM(SUBSTITUTE(B589,"-",""))&amp;"*"),"")</f>
        <v/>
      </c>
      <c r="G589" s="23" t="str">
        <f>IFERROR(TRIM(INDEX(CID_DB[Case No],$D589)),"")</f>
        <v/>
      </c>
      <c r="H589" s="5" t="str">
        <f>IFERROR(TRIM(INDEX(CID_DB[Known Contractor '#1 PN],$D589)),"")</f>
        <v/>
      </c>
      <c r="I589" s="5" t="str">
        <f>IFERROR(TRIM(INDEX(CID_DB[Known Contractor '#2 PN],$D589)),"")</f>
        <v/>
      </c>
      <c r="J589" s="5" t="str">
        <f>IFERROR(TRIM(INDEX(CID_DB[ [ NSN ] ],$D589)),"")</f>
        <v/>
      </c>
      <c r="K589" s="5" t="str">
        <f>IFERROR(TRIM(INDEX(CID_DB[Description],$D589)),"")</f>
        <v/>
      </c>
      <c r="L589" s="24" t="str">
        <f>IFERROR(TRIM(INDEX(CID_DB[Commercial Status],$D589)),"")</f>
        <v/>
      </c>
    </row>
    <row r="590" spans="2:12" x14ac:dyDescent="0.35">
      <c r="B590" s="15"/>
      <c r="D590" s="17" t="str">
        <f t="array" ref="D590">IFERROR(IF($B590&lt;&gt;"",LARGE(IF(ISNUMBER(SEARCH(TRIM(SUBSTITUTE($B590,"-","")),CID_DB[Search Key])),ROW(CID_DB[Search Key]),""),1)-1,""),"")</f>
        <v/>
      </c>
      <c r="F590" s="23" t="str">
        <f>IF($B590&lt;&gt;"",COUNTIFS(CID_DB[Search Key],"*"&amp;TRIM(SUBSTITUTE(B590,"-",""))&amp;"*"),"")</f>
        <v/>
      </c>
      <c r="G590" s="23" t="str">
        <f>IFERROR(TRIM(INDEX(CID_DB[Case No],$D590)),"")</f>
        <v/>
      </c>
      <c r="H590" s="5" t="str">
        <f>IFERROR(TRIM(INDEX(CID_DB[Known Contractor '#1 PN],$D590)),"")</f>
        <v/>
      </c>
      <c r="I590" s="5" t="str">
        <f>IFERROR(TRIM(INDEX(CID_DB[Known Contractor '#2 PN],$D590)),"")</f>
        <v/>
      </c>
      <c r="J590" s="5" t="str">
        <f>IFERROR(TRIM(INDEX(CID_DB[ [ NSN ] ],$D590)),"")</f>
        <v/>
      </c>
      <c r="K590" s="5" t="str">
        <f>IFERROR(TRIM(INDEX(CID_DB[Description],$D590)),"")</f>
        <v/>
      </c>
      <c r="L590" s="24" t="str">
        <f>IFERROR(TRIM(INDEX(CID_DB[Commercial Status],$D590)),"")</f>
        <v/>
      </c>
    </row>
    <row r="591" spans="2:12" x14ac:dyDescent="0.35">
      <c r="B591" s="15"/>
      <c r="D591" s="17" t="str">
        <f t="array" ref="D591">IFERROR(IF($B591&lt;&gt;"",LARGE(IF(ISNUMBER(SEARCH(TRIM(SUBSTITUTE($B591,"-","")),CID_DB[Search Key])),ROW(CID_DB[Search Key]),""),1)-1,""),"")</f>
        <v/>
      </c>
      <c r="F591" s="23" t="str">
        <f>IF($B591&lt;&gt;"",COUNTIFS(CID_DB[Search Key],"*"&amp;TRIM(SUBSTITUTE(B591,"-",""))&amp;"*"),"")</f>
        <v/>
      </c>
      <c r="G591" s="23" t="str">
        <f>IFERROR(TRIM(INDEX(CID_DB[Case No],$D591)),"")</f>
        <v/>
      </c>
      <c r="H591" s="5" t="str">
        <f>IFERROR(TRIM(INDEX(CID_DB[Known Contractor '#1 PN],$D591)),"")</f>
        <v/>
      </c>
      <c r="I591" s="5" t="str">
        <f>IFERROR(TRIM(INDEX(CID_DB[Known Contractor '#2 PN],$D591)),"")</f>
        <v/>
      </c>
      <c r="J591" s="5" t="str">
        <f>IFERROR(TRIM(INDEX(CID_DB[ [ NSN ] ],$D591)),"")</f>
        <v/>
      </c>
      <c r="K591" s="5" t="str">
        <f>IFERROR(TRIM(INDEX(CID_DB[Description],$D591)),"")</f>
        <v/>
      </c>
      <c r="L591" s="24" t="str">
        <f>IFERROR(TRIM(INDEX(CID_DB[Commercial Status],$D591)),"")</f>
        <v/>
      </c>
    </row>
    <row r="592" spans="2:12" x14ac:dyDescent="0.35">
      <c r="B592" s="15"/>
      <c r="D592" s="17" t="str">
        <f t="array" ref="D592">IFERROR(IF($B592&lt;&gt;"",LARGE(IF(ISNUMBER(SEARCH(TRIM(SUBSTITUTE($B592,"-","")),CID_DB[Search Key])),ROW(CID_DB[Search Key]),""),1)-1,""),"")</f>
        <v/>
      </c>
      <c r="F592" s="23" t="str">
        <f>IF($B592&lt;&gt;"",COUNTIFS(CID_DB[Search Key],"*"&amp;TRIM(SUBSTITUTE(B592,"-",""))&amp;"*"),"")</f>
        <v/>
      </c>
      <c r="G592" s="23" t="str">
        <f>IFERROR(TRIM(INDEX(CID_DB[Case No],$D592)),"")</f>
        <v/>
      </c>
      <c r="H592" s="5" t="str">
        <f>IFERROR(TRIM(INDEX(CID_DB[Known Contractor '#1 PN],$D592)),"")</f>
        <v/>
      </c>
      <c r="I592" s="5" t="str">
        <f>IFERROR(TRIM(INDEX(CID_DB[Known Contractor '#2 PN],$D592)),"")</f>
        <v/>
      </c>
      <c r="J592" s="5" t="str">
        <f>IFERROR(TRIM(INDEX(CID_DB[ [ NSN ] ],$D592)),"")</f>
        <v/>
      </c>
      <c r="K592" s="5" t="str">
        <f>IFERROR(TRIM(INDEX(CID_DB[Description],$D592)),"")</f>
        <v/>
      </c>
      <c r="L592" s="24" t="str">
        <f>IFERROR(TRIM(INDEX(CID_DB[Commercial Status],$D592)),"")</f>
        <v/>
      </c>
    </row>
    <row r="593" spans="2:12" x14ac:dyDescent="0.35">
      <c r="B593" s="15"/>
      <c r="D593" s="17" t="str">
        <f t="array" ref="D593">IFERROR(IF($B593&lt;&gt;"",LARGE(IF(ISNUMBER(SEARCH(TRIM(SUBSTITUTE($B593,"-","")),CID_DB[Search Key])),ROW(CID_DB[Search Key]),""),1)-1,""),"")</f>
        <v/>
      </c>
      <c r="F593" s="23" t="str">
        <f>IF($B593&lt;&gt;"",COUNTIFS(CID_DB[Search Key],"*"&amp;TRIM(SUBSTITUTE(B593,"-",""))&amp;"*"),"")</f>
        <v/>
      </c>
      <c r="G593" s="23" t="str">
        <f>IFERROR(TRIM(INDEX(CID_DB[Case No],$D593)),"")</f>
        <v/>
      </c>
      <c r="H593" s="5" t="str">
        <f>IFERROR(TRIM(INDEX(CID_DB[Known Contractor '#1 PN],$D593)),"")</f>
        <v/>
      </c>
      <c r="I593" s="5" t="str">
        <f>IFERROR(TRIM(INDEX(CID_DB[Known Contractor '#2 PN],$D593)),"")</f>
        <v/>
      </c>
      <c r="J593" s="5" t="str">
        <f>IFERROR(TRIM(INDEX(CID_DB[ [ NSN ] ],$D593)),"")</f>
        <v/>
      </c>
      <c r="K593" s="5" t="str">
        <f>IFERROR(TRIM(INDEX(CID_DB[Description],$D593)),"")</f>
        <v/>
      </c>
      <c r="L593" s="24" t="str">
        <f>IFERROR(TRIM(INDEX(CID_DB[Commercial Status],$D593)),"")</f>
        <v/>
      </c>
    </row>
    <row r="594" spans="2:12" x14ac:dyDescent="0.35">
      <c r="B594" s="15"/>
      <c r="D594" s="17" t="str">
        <f t="array" ref="D594">IFERROR(IF($B594&lt;&gt;"",LARGE(IF(ISNUMBER(SEARCH(TRIM(SUBSTITUTE($B594,"-","")),CID_DB[Search Key])),ROW(CID_DB[Search Key]),""),1)-1,""),"")</f>
        <v/>
      </c>
      <c r="F594" s="23" t="str">
        <f>IF($B594&lt;&gt;"",COUNTIFS(CID_DB[Search Key],"*"&amp;TRIM(SUBSTITUTE(B594,"-",""))&amp;"*"),"")</f>
        <v/>
      </c>
      <c r="G594" s="23" t="str">
        <f>IFERROR(TRIM(INDEX(CID_DB[Case No],$D594)),"")</f>
        <v/>
      </c>
      <c r="H594" s="5" t="str">
        <f>IFERROR(TRIM(INDEX(CID_DB[Known Contractor '#1 PN],$D594)),"")</f>
        <v/>
      </c>
      <c r="I594" s="5" t="str">
        <f>IFERROR(TRIM(INDEX(CID_DB[Known Contractor '#2 PN],$D594)),"")</f>
        <v/>
      </c>
      <c r="J594" s="5" t="str">
        <f>IFERROR(TRIM(INDEX(CID_DB[ [ NSN ] ],$D594)),"")</f>
        <v/>
      </c>
      <c r="K594" s="5" t="str">
        <f>IFERROR(TRIM(INDEX(CID_DB[Description],$D594)),"")</f>
        <v/>
      </c>
      <c r="L594" s="24" t="str">
        <f>IFERROR(TRIM(INDEX(CID_DB[Commercial Status],$D594)),"")</f>
        <v/>
      </c>
    </row>
    <row r="595" spans="2:12" x14ac:dyDescent="0.35">
      <c r="B595" s="15"/>
      <c r="D595" s="17" t="str">
        <f t="array" ref="D595">IFERROR(IF($B595&lt;&gt;"",LARGE(IF(ISNUMBER(SEARCH(TRIM(SUBSTITUTE($B595,"-","")),CID_DB[Search Key])),ROW(CID_DB[Search Key]),""),1)-1,""),"")</f>
        <v/>
      </c>
      <c r="F595" s="23" t="str">
        <f>IF($B595&lt;&gt;"",COUNTIFS(CID_DB[Search Key],"*"&amp;TRIM(SUBSTITUTE(B595,"-",""))&amp;"*"),"")</f>
        <v/>
      </c>
      <c r="G595" s="23" t="str">
        <f>IFERROR(TRIM(INDEX(CID_DB[Case No],$D595)),"")</f>
        <v/>
      </c>
      <c r="H595" s="5" t="str">
        <f>IFERROR(TRIM(INDEX(CID_DB[Known Contractor '#1 PN],$D595)),"")</f>
        <v/>
      </c>
      <c r="I595" s="5" t="str">
        <f>IFERROR(TRIM(INDEX(CID_DB[Known Contractor '#2 PN],$D595)),"")</f>
        <v/>
      </c>
      <c r="J595" s="5" t="str">
        <f>IFERROR(TRIM(INDEX(CID_DB[ [ NSN ] ],$D595)),"")</f>
        <v/>
      </c>
      <c r="K595" s="5" t="str">
        <f>IFERROR(TRIM(INDEX(CID_DB[Description],$D595)),"")</f>
        <v/>
      </c>
      <c r="L595" s="24" t="str">
        <f>IFERROR(TRIM(INDEX(CID_DB[Commercial Status],$D595)),"")</f>
        <v/>
      </c>
    </row>
    <row r="596" spans="2:12" x14ac:dyDescent="0.35">
      <c r="B596" s="15"/>
      <c r="D596" s="17" t="str">
        <f t="array" ref="D596">IFERROR(IF($B596&lt;&gt;"",LARGE(IF(ISNUMBER(SEARCH(TRIM(SUBSTITUTE($B596,"-","")),CID_DB[Search Key])),ROW(CID_DB[Search Key]),""),1)-1,""),"")</f>
        <v/>
      </c>
      <c r="F596" s="23" t="str">
        <f>IF($B596&lt;&gt;"",COUNTIFS(CID_DB[Search Key],"*"&amp;TRIM(SUBSTITUTE(B596,"-",""))&amp;"*"),"")</f>
        <v/>
      </c>
      <c r="G596" s="23" t="str">
        <f>IFERROR(TRIM(INDEX(CID_DB[Case No],$D596)),"")</f>
        <v/>
      </c>
      <c r="H596" s="5" t="str">
        <f>IFERROR(TRIM(INDEX(CID_DB[Known Contractor '#1 PN],$D596)),"")</f>
        <v/>
      </c>
      <c r="I596" s="5" t="str">
        <f>IFERROR(TRIM(INDEX(CID_DB[Known Contractor '#2 PN],$D596)),"")</f>
        <v/>
      </c>
      <c r="J596" s="5" t="str">
        <f>IFERROR(TRIM(INDEX(CID_DB[ [ NSN ] ],$D596)),"")</f>
        <v/>
      </c>
      <c r="K596" s="5" t="str">
        <f>IFERROR(TRIM(INDEX(CID_DB[Description],$D596)),"")</f>
        <v/>
      </c>
      <c r="L596" s="24" t="str">
        <f>IFERROR(TRIM(INDEX(CID_DB[Commercial Status],$D596)),"")</f>
        <v/>
      </c>
    </row>
    <row r="597" spans="2:12" x14ac:dyDescent="0.35">
      <c r="B597" s="15"/>
      <c r="D597" s="17" t="str">
        <f t="array" ref="D597">IFERROR(IF($B597&lt;&gt;"",LARGE(IF(ISNUMBER(SEARCH(TRIM(SUBSTITUTE($B597,"-","")),CID_DB[Search Key])),ROW(CID_DB[Search Key]),""),1)-1,""),"")</f>
        <v/>
      </c>
      <c r="F597" s="23" t="str">
        <f>IF($B597&lt;&gt;"",COUNTIFS(CID_DB[Search Key],"*"&amp;TRIM(SUBSTITUTE(B597,"-",""))&amp;"*"),"")</f>
        <v/>
      </c>
      <c r="G597" s="23" t="str">
        <f>IFERROR(TRIM(INDEX(CID_DB[Case No],$D597)),"")</f>
        <v/>
      </c>
      <c r="H597" s="5" t="str">
        <f>IFERROR(TRIM(INDEX(CID_DB[Known Contractor '#1 PN],$D597)),"")</f>
        <v/>
      </c>
      <c r="I597" s="5" t="str">
        <f>IFERROR(TRIM(INDEX(CID_DB[Known Contractor '#2 PN],$D597)),"")</f>
        <v/>
      </c>
      <c r="J597" s="5" t="str">
        <f>IFERROR(TRIM(INDEX(CID_DB[ [ NSN ] ],$D597)),"")</f>
        <v/>
      </c>
      <c r="K597" s="5" t="str">
        <f>IFERROR(TRIM(INDEX(CID_DB[Description],$D597)),"")</f>
        <v/>
      </c>
      <c r="L597" s="24" t="str">
        <f>IFERROR(TRIM(INDEX(CID_DB[Commercial Status],$D597)),"")</f>
        <v/>
      </c>
    </row>
    <row r="598" spans="2:12" x14ac:dyDescent="0.35">
      <c r="B598" s="15"/>
      <c r="D598" s="17" t="str">
        <f t="array" ref="D598">IFERROR(IF($B598&lt;&gt;"",LARGE(IF(ISNUMBER(SEARCH(TRIM(SUBSTITUTE($B598,"-","")),CID_DB[Search Key])),ROW(CID_DB[Search Key]),""),1)-1,""),"")</f>
        <v/>
      </c>
      <c r="F598" s="23" t="str">
        <f>IF($B598&lt;&gt;"",COUNTIFS(CID_DB[Search Key],"*"&amp;TRIM(SUBSTITUTE(B598,"-",""))&amp;"*"),"")</f>
        <v/>
      </c>
      <c r="G598" s="23" t="str">
        <f>IFERROR(TRIM(INDEX(CID_DB[Case No],$D598)),"")</f>
        <v/>
      </c>
      <c r="H598" s="5" t="str">
        <f>IFERROR(TRIM(INDEX(CID_DB[Known Contractor '#1 PN],$D598)),"")</f>
        <v/>
      </c>
      <c r="I598" s="5" t="str">
        <f>IFERROR(TRIM(INDEX(CID_DB[Known Contractor '#2 PN],$D598)),"")</f>
        <v/>
      </c>
      <c r="J598" s="5" t="str">
        <f>IFERROR(TRIM(INDEX(CID_DB[ [ NSN ] ],$D598)),"")</f>
        <v/>
      </c>
      <c r="K598" s="5" t="str">
        <f>IFERROR(TRIM(INDEX(CID_DB[Description],$D598)),"")</f>
        <v/>
      </c>
      <c r="L598" s="24" t="str">
        <f>IFERROR(TRIM(INDEX(CID_DB[Commercial Status],$D598)),"")</f>
        <v/>
      </c>
    </row>
    <row r="599" spans="2:12" x14ac:dyDescent="0.35">
      <c r="B599" s="15"/>
      <c r="D599" s="17" t="str">
        <f t="array" ref="D599">IFERROR(IF($B599&lt;&gt;"",LARGE(IF(ISNUMBER(SEARCH(TRIM(SUBSTITUTE($B599,"-","")),CID_DB[Search Key])),ROW(CID_DB[Search Key]),""),1)-1,""),"")</f>
        <v/>
      </c>
      <c r="F599" s="23" t="str">
        <f>IF($B599&lt;&gt;"",COUNTIFS(CID_DB[Search Key],"*"&amp;TRIM(SUBSTITUTE(B599,"-",""))&amp;"*"),"")</f>
        <v/>
      </c>
      <c r="G599" s="23" t="str">
        <f>IFERROR(TRIM(INDEX(CID_DB[Case No],$D599)),"")</f>
        <v/>
      </c>
      <c r="H599" s="5" t="str">
        <f>IFERROR(TRIM(INDEX(CID_DB[Known Contractor '#1 PN],$D599)),"")</f>
        <v/>
      </c>
      <c r="I599" s="5" t="str">
        <f>IFERROR(TRIM(INDEX(CID_DB[Known Contractor '#2 PN],$D599)),"")</f>
        <v/>
      </c>
      <c r="J599" s="5" t="str">
        <f>IFERROR(TRIM(INDEX(CID_DB[ [ NSN ] ],$D599)),"")</f>
        <v/>
      </c>
      <c r="K599" s="5" t="str">
        <f>IFERROR(TRIM(INDEX(CID_DB[Description],$D599)),"")</f>
        <v/>
      </c>
      <c r="L599" s="24" t="str">
        <f>IFERROR(TRIM(INDEX(CID_DB[Commercial Status],$D599)),"")</f>
        <v/>
      </c>
    </row>
    <row r="600" spans="2:12" x14ac:dyDescent="0.35">
      <c r="B600" s="15"/>
      <c r="D600" s="17" t="str">
        <f t="array" ref="D600">IFERROR(IF($B600&lt;&gt;"",LARGE(IF(ISNUMBER(SEARCH(TRIM(SUBSTITUTE($B600,"-","")),CID_DB[Search Key])),ROW(CID_DB[Search Key]),""),1)-1,""),"")</f>
        <v/>
      </c>
      <c r="F600" s="23" t="str">
        <f>IF($B600&lt;&gt;"",COUNTIFS(CID_DB[Search Key],"*"&amp;TRIM(SUBSTITUTE(B600,"-",""))&amp;"*"),"")</f>
        <v/>
      </c>
      <c r="G600" s="23" t="str">
        <f>IFERROR(TRIM(INDEX(CID_DB[Case No],$D600)),"")</f>
        <v/>
      </c>
      <c r="H600" s="5" t="str">
        <f>IFERROR(TRIM(INDEX(CID_DB[Known Contractor '#1 PN],$D600)),"")</f>
        <v/>
      </c>
      <c r="I600" s="5" t="str">
        <f>IFERROR(TRIM(INDEX(CID_DB[Known Contractor '#2 PN],$D600)),"")</f>
        <v/>
      </c>
      <c r="J600" s="5" t="str">
        <f>IFERROR(TRIM(INDEX(CID_DB[ [ NSN ] ],$D600)),"")</f>
        <v/>
      </c>
      <c r="K600" s="5" t="str">
        <f>IFERROR(TRIM(INDEX(CID_DB[Description],$D600)),"")</f>
        <v/>
      </c>
      <c r="L600" s="24" t="str">
        <f>IFERROR(TRIM(INDEX(CID_DB[Commercial Status],$D600)),"")</f>
        <v/>
      </c>
    </row>
    <row r="601" spans="2:12" x14ac:dyDescent="0.35">
      <c r="B601" s="15"/>
      <c r="D601" s="17" t="str">
        <f t="array" ref="D601">IFERROR(IF($B601&lt;&gt;"",LARGE(IF(ISNUMBER(SEARCH(TRIM(SUBSTITUTE($B601,"-","")),CID_DB[Search Key])),ROW(CID_DB[Search Key]),""),1)-1,""),"")</f>
        <v/>
      </c>
      <c r="F601" s="23" t="str">
        <f>IF($B601&lt;&gt;"",COUNTIFS(CID_DB[Search Key],"*"&amp;TRIM(SUBSTITUTE(B601,"-",""))&amp;"*"),"")</f>
        <v/>
      </c>
      <c r="G601" s="23" t="str">
        <f>IFERROR(TRIM(INDEX(CID_DB[Case No],$D601)),"")</f>
        <v/>
      </c>
      <c r="H601" s="5" t="str">
        <f>IFERROR(TRIM(INDEX(CID_DB[Known Contractor '#1 PN],$D601)),"")</f>
        <v/>
      </c>
      <c r="I601" s="5" t="str">
        <f>IFERROR(TRIM(INDEX(CID_DB[Known Contractor '#2 PN],$D601)),"")</f>
        <v/>
      </c>
      <c r="J601" s="5" t="str">
        <f>IFERROR(TRIM(INDEX(CID_DB[ [ NSN ] ],$D601)),"")</f>
        <v/>
      </c>
      <c r="K601" s="5" t="str">
        <f>IFERROR(TRIM(INDEX(CID_DB[Description],$D601)),"")</f>
        <v/>
      </c>
      <c r="L601" s="24" t="str">
        <f>IFERROR(TRIM(INDEX(CID_DB[Commercial Status],$D601)),"")</f>
        <v/>
      </c>
    </row>
    <row r="602" spans="2:12" x14ac:dyDescent="0.35">
      <c r="B602" s="15"/>
      <c r="D602" s="17" t="str">
        <f t="array" ref="D602">IFERROR(IF($B602&lt;&gt;"",LARGE(IF(ISNUMBER(SEARCH(TRIM(SUBSTITUTE($B602,"-","")),CID_DB[Search Key])),ROW(CID_DB[Search Key]),""),1)-1,""),"")</f>
        <v/>
      </c>
      <c r="F602" s="23" t="str">
        <f>IF($B602&lt;&gt;"",COUNTIFS(CID_DB[Search Key],"*"&amp;TRIM(SUBSTITUTE(B602,"-",""))&amp;"*"),"")</f>
        <v/>
      </c>
      <c r="G602" s="23" t="str">
        <f>IFERROR(TRIM(INDEX(CID_DB[Case No],$D602)),"")</f>
        <v/>
      </c>
      <c r="H602" s="5" t="str">
        <f>IFERROR(TRIM(INDEX(CID_DB[Known Contractor '#1 PN],$D602)),"")</f>
        <v/>
      </c>
      <c r="I602" s="5" t="str">
        <f>IFERROR(TRIM(INDEX(CID_DB[Known Contractor '#2 PN],$D602)),"")</f>
        <v/>
      </c>
      <c r="J602" s="5" t="str">
        <f>IFERROR(TRIM(INDEX(CID_DB[ [ NSN ] ],$D602)),"")</f>
        <v/>
      </c>
      <c r="K602" s="5" t="str">
        <f>IFERROR(TRIM(INDEX(CID_DB[Description],$D602)),"")</f>
        <v/>
      </c>
      <c r="L602" s="24" t="str">
        <f>IFERROR(TRIM(INDEX(CID_DB[Commercial Status],$D602)),"")</f>
        <v/>
      </c>
    </row>
    <row r="603" spans="2:12" x14ac:dyDescent="0.35">
      <c r="B603" s="15"/>
      <c r="D603" s="17" t="str">
        <f t="array" ref="D603">IFERROR(IF($B603&lt;&gt;"",LARGE(IF(ISNUMBER(SEARCH(TRIM(SUBSTITUTE($B603,"-","")),CID_DB[Search Key])),ROW(CID_DB[Search Key]),""),1)-1,""),"")</f>
        <v/>
      </c>
      <c r="F603" s="23" t="str">
        <f>IF($B603&lt;&gt;"",COUNTIFS(CID_DB[Search Key],"*"&amp;TRIM(SUBSTITUTE(B603,"-",""))&amp;"*"),"")</f>
        <v/>
      </c>
      <c r="G603" s="23" t="str">
        <f>IFERROR(TRIM(INDEX(CID_DB[Case No],$D603)),"")</f>
        <v/>
      </c>
      <c r="H603" s="5" t="str">
        <f>IFERROR(TRIM(INDEX(CID_DB[Known Contractor '#1 PN],$D603)),"")</f>
        <v/>
      </c>
      <c r="I603" s="5" t="str">
        <f>IFERROR(TRIM(INDEX(CID_DB[Known Contractor '#2 PN],$D603)),"")</f>
        <v/>
      </c>
      <c r="J603" s="5" t="str">
        <f>IFERROR(TRIM(INDEX(CID_DB[ [ NSN ] ],$D603)),"")</f>
        <v/>
      </c>
      <c r="K603" s="5" t="str">
        <f>IFERROR(TRIM(INDEX(CID_DB[Description],$D603)),"")</f>
        <v/>
      </c>
      <c r="L603" s="24" t="str">
        <f>IFERROR(TRIM(INDEX(CID_DB[Commercial Status],$D603)),"")</f>
        <v/>
      </c>
    </row>
    <row r="604" spans="2:12" x14ac:dyDescent="0.35">
      <c r="B604" s="15"/>
      <c r="D604" s="17" t="str">
        <f t="array" ref="D604">IFERROR(IF($B604&lt;&gt;"",LARGE(IF(ISNUMBER(SEARCH(TRIM(SUBSTITUTE($B604,"-","")),CID_DB[Search Key])),ROW(CID_DB[Search Key]),""),1)-1,""),"")</f>
        <v/>
      </c>
      <c r="F604" s="23" t="str">
        <f>IF($B604&lt;&gt;"",COUNTIFS(CID_DB[Search Key],"*"&amp;TRIM(SUBSTITUTE(B604,"-",""))&amp;"*"),"")</f>
        <v/>
      </c>
      <c r="G604" s="23" t="str">
        <f>IFERROR(TRIM(INDEX(CID_DB[Case No],$D604)),"")</f>
        <v/>
      </c>
      <c r="H604" s="5" t="str">
        <f>IFERROR(TRIM(INDEX(CID_DB[Known Contractor '#1 PN],$D604)),"")</f>
        <v/>
      </c>
      <c r="I604" s="5" t="str">
        <f>IFERROR(TRIM(INDEX(CID_DB[Known Contractor '#2 PN],$D604)),"")</f>
        <v/>
      </c>
      <c r="J604" s="5" t="str">
        <f>IFERROR(TRIM(INDEX(CID_DB[ [ NSN ] ],$D604)),"")</f>
        <v/>
      </c>
      <c r="K604" s="5" t="str">
        <f>IFERROR(TRIM(INDEX(CID_DB[Description],$D604)),"")</f>
        <v/>
      </c>
      <c r="L604" s="24" t="str">
        <f>IFERROR(TRIM(INDEX(CID_DB[Commercial Status],$D604)),"")</f>
        <v/>
      </c>
    </row>
    <row r="605" spans="2:12" x14ac:dyDescent="0.35">
      <c r="B605" s="15"/>
      <c r="D605" s="17" t="str">
        <f t="array" ref="D605">IFERROR(IF($B605&lt;&gt;"",LARGE(IF(ISNUMBER(SEARCH(TRIM(SUBSTITUTE($B605,"-","")),CID_DB[Search Key])),ROW(CID_DB[Search Key]),""),1)-1,""),"")</f>
        <v/>
      </c>
      <c r="F605" s="23" t="str">
        <f>IF($B605&lt;&gt;"",COUNTIFS(CID_DB[Search Key],"*"&amp;TRIM(SUBSTITUTE(B605,"-",""))&amp;"*"),"")</f>
        <v/>
      </c>
      <c r="G605" s="23" t="str">
        <f>IFERROR(TRIM(INDEX(CID_DB[Case No],$D605)),"")</f>
        <v/>
      </c>
      <c r="H605" s="5" t="str">
        <f>IFERROR(TRIM(INDEX(CID_DB[Known Contractor '#1 PN],$D605)),"")</f>
        <v/>
      </c>
      <c r="I605" s="5" t="str">
        <f>IFERROR(TRIM(INDEX(CID_DB[Known Contractor '#2 PN],$D605)),"")</f>
        <v/>
      </c>
      <c r="J605" s="5" t="str">
        <f>IFERROR(TRIM(INDEX(CID_DB[ [ NSN ] ],$D605)),"")</f>
        <v/>
      </c>
      <c r="K605" s="5" t="str">
        <f>IFERROR(TRIM(INDEX(CID_DB[Description],$D605)),"")</f>
        <v/>
      </c>
      <c r="L605" s="24" t="str">
        <f>IFERROR(TRIM(INDEX(CID_DB[Commercial Status],$D605)),"")</f>
        <v/>
      </c>
    </row>
    <row r="606" spans="2:12" x14ac:dyDescent="0.35">
      <c r="B606" s="15"/>
      <c r="D606" s="17" t="str">
        <f t="array" ref="D606">IFERROR(IF($B606&lt;&gt;"",LARGE(IF(ISNUMBER(SEARCH(TRIM(SUBSTITUTE($B606,"-","")),CID_DB[Search Key])),ROW(CID_DB[Search Key]),""),1)-1,""),"")</f>
        <v/>
      </c>
      <c r="F606" s="23" t="str">
        <f>IF($B606&lt;&gt;"",COUNTIFS(CID_DB[Search Key],"*"&amp;TRIM(SUBSTITUTE(B606,"-",""))&amp;"*"),"")</f>
        <v/>
      </c>
      <c r="G606" s="23" t="str">
        <f>IFERROR(TRIM(INDEX(CID_DB[Case No],$D606)),"")</f>
        <v/>
      </c>
      <c r="H606" s="5" t="str">
        <f>IFERROR(TRIM(INDEX(CID_DB[Known Contractor '#1 PN],$D606)),"")</f>
        <v/>
      </c>
      <c r="I606" s="5" t="str">
        <f>IFERROR(TRIM(INDEX(CID_DB[Known Contractor '#2 PN],$D606)),"")</f>
        <v/>
      </c>
      <c r="J606" s="5" t="str">
        <f>IFERROR(TRIM(INDEX(CID_DB[ [ NSN ] ],$D606)),"")</f>
        <v/>
      </c>
      <c r="K606" s="5" t="str">
        <f>IFERROR(TRIM(INDEX(CID_DB[Description],$D606)),"")</f>
        <v/>
      </c>
      <c r="L606" s="24" t="str">
        <f>IFERROR(TRIM(INDEX(CID_DB[Commercial Status],$D606)),"")</f>
        <v/>
      </c>
    </row>
    <row r="607" spans="2:12" x14ac:dyDescent="0.35">
      <c r="B607" s="15"/>
      <c r="D607" s="17" t="str">
        <f t="array" ref="D607">IFERROR(IF($B607&lt;&gt;"",LARGE(IF(ISNUMBER(SEARCH(TRIM(SUBSTITUTE($B607,"-","")),CID_DB[Search Key])),ROW(CID_DB[Search Key]),""),1)-1,""),"")</f>
        <v/>
      </c>
      <c r="F607" s="23" t="str">
        <f>IF($B607&lt;&gt;"",COUNTIFS(CID_DB[Search Key],"*"&amp;TRIM(SUBSTITUTE(B607,"-",""))&amp;"*"),"")</f>
        <v/>
      </c>
      <c r="G607" s="23" t="str">
        <f>IFERROR(TRIM(INDEX(CID_DB[Case No],$D607)),"")</f>
        <v/>
      </c>
      <c r="H607" s="5" t="str">
        <f>IFERROR(TRIM(INDEX(CID_DB[Known Contractor '#1 PN],$D607)),"")</f>
        <v/>
      </c>
      <c r="I607" s="5" t="str">
        <f>IFERROR(TRIM(INDEX(CID_DB[Known Contractor '#2 PN],$D607)),"")</f>
        <v/>
      </c>
      <c r="J607" s="5" t="str">
        <f>IFERROR(TRIM(INDEX(CID_DB[ [ NSN ] ],$D607)),"")</f>
        <v/>
      </c>
      <c r="K607" s="5" t="str">
        <f>IFERROR(TRIM(INDEX(CID_DB[Description],$D607)),"")</f>
        <v/>
      </c>
      <c r="L607" s="24" t="str">
        <f>IFERROR(TRIM(INDEX(CID_DB[Commercial Status],$D607)),"")</f>
        <v/>
      </c>
    </row>
    <row r="608" spans="2:12" x14ac:dyDescent="0.35">
      <c r="B608" s="15"/>
      <c r="D608" s="17" t="str">
        <f t="array" ref="D608">IFERROR(IF($B608&lt;&gt;"",LARGE(IF(ISNUMBER(SEARCH(TRIM(SUBSTITUTE($B608,"-","")),CID_DB[Search Key])),ROW(CID_DB[Search Key]),""),1)-1,""),"")</f>
        <v/>
      </c>
      <c r="F608" s="23" t="str">
        <f>IF($B608&lt;&gt;"",COUNTIFS(CID_DB[Search Key],"*"&amp;TRIM(SUBSTITUTE(B608,"-",""))&amp;"*"),"")</f>
        <v/>
      </c>
      <c r="G608" s="23" t="str">
        <f>IFERROR(TRIM(INDEX(CID_DB[Case No],$D608)),"")</f>
        <v/>
      </c>
      <c r="H608" s="5" t="str">
        <f>IFERROR(TRIM(INDEX(CID_DB[Known Contractor '#1 PN],$D608)),"")</f>
        <v/>
      </c>
      <c r="I608" s="5" t="str">
        <f>IFERROR(TRIM(INDEX(CID_DB[Known Contractor '#2 PN],$D608)),"")</f>
        <v/>
      </c>
      <c r="J608" s="5" t="str">
        <f>IFERROR(TRIM(INDEX(CID_DB[ [ NSN ] ],$D608)),"")</f>
        <v/>
      </c>
      <c r="K608" s="5" t="str">
        <f>IFERROR(TRIM(INDEX(CID_DB[Description],$D608)),"")</f>
        <v/>
      </c>
      <c r="L608" s="24" t="str">
        <f>IFERROR(TRIM(INDEX(CID_DB[Commercial Status],$D608)),"")</f>
        <v/>
      </c>
    </row>
    <row r="609" spans="2:12" x14ac:dyDescent="0.35">
      <c r="B609" s="15"/>
      <c r="D609" s="17" t="str">
        <f t="array" ref="D609">IFERROR(IF($B609&lt;&gt;"",LARGE(IF(ISNUMBER(SEARCH(TRIM(SUBSTITUTE($B609,"-","")),CID_DB[Search Key])),ROW(CID_DB[Search Key]),""),1)-1,""),"")</f>
        <v/>
      </c>
      <c r="F609" s="23" t="str">
        <f>IF($B609&lt;&gt;"",COUNTIFS(CID_DB[Search Key],"*"&amp;TRIM(SUBSTITUTE(B609,"-",""))&amp;"*"),"")</f>
        <v/>
      </c>
      <c r="G609" s="23" t="str">
        <f>IFERROR(TRIM(INDEX(CID_DB[Case No],$D609)),"")</f>
        <v/>
      </c>
      <c r="H609" s="5" t="str">
        <f>IFERROR(TRIM(INDEX(CID_DB[Known Contractor '#1 PN],$D609)),"")</f>
        <v/>
      </c>
      <c r="I609" s="5" t="str">
        <f>IFERROR(TRIM(INDEX(CID_DB[Known Contractor '#2 PN],$D609)),"")</f>
        <v/>
      </c>
      <c r="J609" s="5" t="str">
        <f>IFERROR(TRIM(INDEX(CID_DB[ [ NSN ] ],$D609)),"")</f>
        <v/>
      </c>
      <c r="K609" s="5" t="str">
        <f>IFERROR(TRIM(INDEX(CID_DB[Description],$D609)),"")</f>
        <v/>
      </c>
      <c r="L609" s="24" t="str">
        <f>IFERROR(TRIM(INDEX(CID_DB[Commercial Status],$D609)),"")</f>
        <v/>
      </c>
    </row>
    <row r="610" spans="2:12" x14ac:dyDescent="0.35">
      <c r="B610" s="15"/>
      <c r="D610" s="17" t="str">
        <f t="array" ref="D610">IFERROR(IF($B610&lt;&gt;"",LARGE(IF(ISNUMBER(SEARCH(TRIM(SUBSTITUTE($B610,"-","")),CID_DB[Search Key])),ROW(CID_DB[Search Key]),""),1)-1,""),"")</f>
        <v/>
      </c>
      <c r="F610" s="23" t="str">
        <f>IF($B610&lt;&gt;"",COUNTIFS(CID_DB[Search Key],"*"&amp;TRIM(SUBSTITUTE(B610,"-",""))&amp;"*"),"")</f>
        <v/>
      </c>
      <c r="G610" s="23" t="str">
        <f>IFERROR(TRIM(INDEX(CID_DB[Case No],$D610)),"")</f>
        <v/>
      </c>
      <c r="H610" s="5" t="str">
        <f>IFERROR(TRIM(INDEX(CID_DB[Known Contractor '#1 PN],$D610)),"")</f>
        <v/>
      </c>
      <c r="I610" s="5" t="str">
        <f>IFERROR(TRIM(INDEX(CID_DB[Known Contractor '#2 PN],$D610)),"")</f>
        <v/>
      </c>
      <c r="J610" s="5" t="str">
        <f>IFERROR(TRIM(INDEX(CID_DB[ [ NSN ] ],$D610)),"")</f>
        <v/>
      </c>
      <c r="K610" s="5" t="str">
        <f>IFERROR(TRIM(INDEX(CID_DB[Description],$D610)),"")</f>
        <v/>
      </c>
      <c r="L610" s="24" t="str">
        <f>IFERROR(TRIM(INDEX(CID_DB[Commercial Status],$D610)),"")</f>
        <v/>
      </c>
    </row>
    <row r="611" spans="2:12" x14ac:dyDescent="0.35">
      <c r="B611" s="15"/>
      <c r="D611" s="17" t="str">
        <f t="array" ref="D611">IFERROR(IF($B611&lt;&gt;"",LARGE(IF(ISNUMBER(SEARCH(TRIM(SUBSTITUTE($B611,"-","")),CID_DB[Search Key])),ROW(CID_DB[Search Key]),""),1)-1,""),"")</f>
        <v/>
      </c>
      <c r="F611" s="23" t="str">
        <f>IF($B611&lt;&gt;"",COUNTIFS(CID_DB[Search Key],"*"&amp;TRIM(SUBSTITUTE(B611,"-",""))&amp;"*"),"")</f>
        <v/>
      </c>
      <c r="G611" s="23" t="str">
        <f>IFERROR(TRIM(INDEX(CID_DB[Case No],$D611)),"")</f>
        <v/>
      </c>
      <c r="H611" s="5" t="str">
        <f>IFERROR(TRIM(INDEX(CID_DB[Known Contractor '#1 PN],$D611)),"")</f>
        <v/>
      </c>
      <c r="I611" s="5" t="str">
        <f>IFERROR(TRIM(INDEX(CID_DB[Known Contractor '#2 PN],$D611)),"")</f>
        <v/>
      </c>
      <c r="J611" s="5" t="str">
        <f>IFERROR(TRIM(INDEX(CID_DB[ [ NSN ] ],$D611)),"")</f>
        <v/>
      </c>
      <c r="K611" s="5" t="str">
        <f>IFERROR(TRIM(INDEX(CID_DB[Description],$D611)),"")</f>
        <v/>
      </c>
      <c r="L611" s="24" t="str">
        <f>IFERROR(TRIM(INDEX(CID_DB[Commercial Status],$D611)),"")</f>
        <v/>
      </c>
    </row>
    <row r="612" spans="2:12" x14ac:dyDescent="0.35">
      <c r="B612" s="15"/>
      <c r="D612" s="17" t="str">
        <f t="array" ref="D612">IFERROR(IF($B612&lt;&gt;"",LARGE(IF(ISNUMBER(SEARCH(TRIM(SUBSTITUTE($B612,"-","")),CID_DB[Search Key])),ROW(CID_DB[Search Key]),""),1)-1,""),"")</f>
        <v/>
      </c>
      <c r="F612" s="23" t="str">
        <f>IF($B612&lt;&gt;"",COUNTIFS(CID_DB[Search Key],"*"&amp;TRIM(SUBSTITUTE(B612,"-",""))&amp;"*"),"")</f>
        <v/>
      </c>
      <c r="G612" s="23" t="str">
        <f>IFERROR(TRIM(INDEX(CID_DB[Case No],$D612)),"")</f>
        <v/>
      </c>
      <c r="H612" s="5" t="str">
        <f>IFERROR(TRIM(INDEX(CID_DB[Known Contractor '#1 PN],$D612)),"")</f>
        <v/>
      </c>
      <c r="I612" s="5" t="str">
        <f>IFERROR(TRIM(INDEX(CID_DB[Known Contractor '#2 PN],$D612)),"")</f>
        <v/>
      </c>
      <c r="J612" s="5" t="str">
        <f>IFERROR(TRIM(INDEX(CID_DB[ [ NSN ] ],$D612)),"")</f>
        <v/>
      </c>
      <c r="K612" s="5" t="str">
        <f>IFERROR(TRIM(INDEX(CID_DB[Description],$D612)),"")</f>
        <v/>
      </c>
      <c r="L612" s="24" t="str">
        <f>IFERROR(TRIM(INDEX(CID_DB[Commercial Status],$D612)),"")</f>
        <v/>
      </c>
    </row>
    <row r="613" spans="2:12" x14ac:dyDescent="0.35">
      <c r="B613" s="15"/>
      <c r="D613" s="17" t="str">
        <f t="array" ref="D613">IFERROR(IF($B613&lt;&gt;"",LARGE(IF(ISNUMBER(SEARCH(TRIM(SUBSTITUTE($B613,"-","")),CID_DB[Search Key])),ROW(CID_DB[Search Key]),""),1)-1,""),"")</f>
        <v/>
      </c>
      <c r="F613" s="23" t="str">
        <f>IF($B613&lt;&gt;"",COUNTIFS(CID_DB[Search Key],"*"&amp;TRIM(SUBSTITUTE(B613,"-",""))&amp;"*"),"")</f>
        <v/>
      </c>
      <c r="G613" s="23" t="str">
        <f>IFERROR(TRIM(INDEX(CID_DB[Case No],$D613)),"")</f>
        <v/>
      </c>
      <c r="H613" s="5" t="str">
        <f>IFERROR(TRIM(INDEX(CID_DB[Known Contractor '#1 PN],$D613)),"")</f>
        <v/>
      </c>
      <c r="I613" s="5" t="str">
        <f>IFERROR(TRIM(INDEX(CID_DB[Known Contractor '#2 PN],$D613)),"")</f>
        <v/>
      </c>
      <c r="J613" s="5" t="str">
        <f>IFERROR(TRIM(INDEX(CID_DB[ [ NSN ] ],$D613)),"")</f>
        <v/>
      </c>
      <c r="K613" s="5" t="str">
        <f>IFERROR(TRIM(INDEX(CID_DB[Description],$D613)),"")</f>
        <v/>
      </c>
      <c r="L613" s="24" t="str">
        <f>IFERROR(TRIM(INDEX(CID_DB[Commercial Status],$D613)),"")</f>
        <v/>
      </c>
    </row>
    <row r="614" spans="2:12" x14ac:dyDescent="0.35">
      <c r="B614" s="15"/>
      <c r="D614" s="17" t="str">
        <f t="array" ref="D614">IFERROR(IF($B614&lt;&gt;"",LARGE(IF(ISNUMBER(SEARCH(TRIM(SUBSTITUTE($B614,"-","")),CID_DB[Search Key])),ROW(CID_DB[Search Key]),""),1)-1,""),"")</f>
        <v/>
      </c>
      <c r="F614" s="23" t="str">
        <f>IF($B614&lt;&gt;"",COUNTIFS(CID_DB[Search Key],"*"&amp;TRIM(SUBSTITUTE(B614,"-",""))&amp;"*"),"")</f>
        <v/>
      </c>
      <c r="G614" s="23" t="str">
        <f>IFERROR(TRIM(INDEX(CID_DB[Case No],$D614)),"")</f>
        <v/>
      </c>
      <c r="H614" s="5" t="str">
        <f>IFERROR(TRIM(INDEX(CID_DB[Known Contractor '#1 PN],$D614)),"")</f>
        <v/>
      </c>
      <c r="I614" s="5" t="str">
        <f>IFERROR(TRIM(INDEX(CID_DB[Known Contractor '#2 PN],$D614)),"")</f>
        <v/>
      </c>
      <c r="J614" s="5" t="str">
        <f>IFERROR(TRIM(INDEX(CID_DB[ [ NSN ] ],$D614)),"")</f>
        <v/>
      </c>
      <c r="K614" s="5" t="str">
        <f>IFERROR(TRIM(INDEX(CID_DB[Description],$D614)),"")</f>
        <v/>
      </c>
      <c r="L614" s="24" t="str">
        <f>IFERROR(TRIM(INDEX(CID_DB[Commercial Status],$D614)),"")</f>
        <v/>
      </c>
    </row>
    <row r="615" spans="2:12" x14ac:dyDescent="0.35">
      <c r="B615" s="15"/>
      <c r="D615" s="17" t="str">
        <f t="array" ref="D615">IFERROR(IF($B615&lt;&gt;"",LARGE(IF(ISNUMBER(SEARCH(TRIM(SUBSTITUTE($B615,"-","")),CID_DB[Search Key])),ROW(CID_DB[Search Key]),""),1)-1,""),"")</f>
        <v/>
      </c>
      <c r="F615" s="23" t="str">
        <f>IF($B615&lt;&gt;"",COUNTIFS(CID_DB[Search Key],"*"&amp;TRIM(SUBSTITUTE(B615,"-",""))&amp;"*"),"")</f>
        <v/>
      </c>
      <c r="G615" s="23" t="str">
        <f>IFERROR(TRIM(INDEX(CID_DB[Case No],$D615)),"")</f>
        <v/>
      </c>
      <c r="H615" s="5" t="str">
        <f>IFERROR(TRIM(INDEX(CID_DB[Known Contractor '#1 PN],$D615)),"")</f>
        <v/>
      </c>
      <c r="I615" s="5" t="str">
        <f>IFERROR(TRIM(INDEX(CID_DB[Known Contractor '#2 PN],$D615)),"")</f>
        <v/>
      </c>
      <c r="J615" s="5" t="str">
        <f>IFERROR(TRIM(INDEX(CID_DB[ [ NSN ] ],$D615)),"")</f>
        <v/>
      </c>
      <c r="K615" s="5" t="str">
        <f>IFERROR(TRIM(INDEX(CID_DB[Description],$D615)),"")</f>
        <v/>
      </c>
      <c r="L615" s="24" t="str">
        <f>IFERROR(TRIM(INDEX(CID_DB[Commercial Status],$D615)),"")</f>
        <v/>
      </c>
    </row>
    <row r="616" spans="2:12" x14ac:dyDescent="0.35">
      <c r="B616" s="15"/>
      <c r="D616" s="17" t="str">
        <f t="array" ref="D616">IFERROR(IF($B616&lt;&gt;"",LARGE(IF(ISNUMBER(SEARCH(TRIM(SUBSTITUTE($B616,"-","")),CID_DB[Search Key])),ROW(CID_DB[Search Key]),""),1)-1,""),"")</f>
        <v/>
      </c>
      <c r="F616" s="23" t="str">
        <f>IF($B616&lt;&gt;"",COUNTIFS(CID_DB[Search Key],"*"&amp;TRIM(SUBSTITUTE(B616,"-",""))&amp;"*"),"")</f>
        <v/>
      </c>
      <c r="G616" s="23" t="str">
        <f>IFERROR(TRIM(INDEX(CID_DB[Case No],$D616)),"")</f>
        <v/>
      </c>
      <c r="H616" s="5" t="str">
        <f>IFERROR(TRIM(INDEX(CID_DB[Known Contractor '#1 PN],$D616)),"")</f>
        <v/>
      </c>
      <c r="I616" s="5" t="str">
        <f>IFERROR(TRIM(INDEX(CID_DB[Known Contractor '#2 PN],$D616)),"")</f>
        <v/>
      </c>
      <c r="J616" s="5" t="str">
        <f>IFERROR(TRIM(INDEX(CID_DB[ [ NSN ] ],$D616)),"")</f>
        <v/>
      </c>
      <c r="K616" s="5" t="str">
        <f>IFERROR(TRIM(INDEX(CID_DB[Description],$D616)),"")</f>
        <v/>
      </c>
      <c r="L616" s="24" t="str">
        <f>IFERROR(TRIM(INDEX(CID_DB[Commercial Status],$D616)),"")</f>
        <v/>
      </c>
    </row>
    <row r="617" spans="2:12" x14ac:dyDescent="0.35">
      <c r="B617" s="15"/>
      <c r="D617" s="17" t="str">
        <f t="array" ref="D617">IFERROR(IF($B617&lt;&gt;"",LARGE(IF(ISNUMBER(SEARCH(TRIM(SUBSTITUTE($B617,"-","")),CID_DB[Search Key])),ROW(CID_DB[Search Key]),""),1)-1,""),"")</f>
        <v/>
      </c>
      <c r="F617" s="23" t="str">
        <f>IF($B617&lt;&gt;"",COUNTIFS(CID_DB[Search Key],"*"&amp;TRIM(SUBSTITUTE(B617,"-",""))&amp;"*"),"")</f>
        <v/>
      </c>
      <c r="G617" s="23" t="str">
        <f>IFERROR(TRIM(INDEX(CID_DB[Case No],$D617)),"")</f>
        <v/>
      </c>
      <c r="H617" s="5" t="str">
        <f>IFERROR(TRIM(INDEX(CID_DB[Known Contractor '#1 PN],$D617)),"")</f>
        <v/>
      </c>
      <c r="I617" s="5" t="str">
        <f>IFERROR(TRIM(INDEX(CID_DB[Known Contractor '#2 PN],$D617)),"")</f>
        <v/>
      </c>
      <c r="J617" s="5" t="str">
        <f>IFERROR(TRIM(INDEX(CID_DB[ [ NSN ] ],$D617)),"")</f>
        <v/>
      </c>
      <c r="K617" s="5" t="str">
        <f>IFERROR(TRIM(INDEX(CID_DB[Description],$D617)),"")</f>
        <v/>
      </c>
      <c r="L617" s="24" t="str">
        <f>IFERROR(TRIM(INDEX(CID_DB[Commercial Status],$D617)),"")</f>
        <v/>
      </c>
    </row>
    <row r="618" spans="2:12" x14ac:dyDescent="0.35">
      <c r="B618" s="15"/>
      <c r="D618" s="17" t="str">
        <f t="array" ref="D618">IFERROR(IF($B618&lt;&gt;"",LARGE(IF(ISNUMBER(SEARCH(TRIM(SUBSTITUTE($B618,"-","")),CID_DB[Search Key])),ROW(CID_DB[Search Key]),""),1)-1,""),"")</f>
        <v/>
      </c>
      <c r="F618" s="23" t="str">
        <f>IF($B618&lt;&gt;"",COUNTIFS(CID_DB[Search Key],"*"&amp;TRIM(SUBSTITUTE(B618,"-",""))&amp;"*"),"")</f>
        <v/>
      </c>
      <c r="G618" s="23" t="str">
        <f>IFERROR(TRIM(INDEX(CID_DB[Case No],$D618)),"")</f>
        <v/>
      </c>
      <c r="H618" s="5" t="str">
        <f>IFERROR(TRIM(INDEX(CID_DB[Known Contractor '#1 PN],$D618)),"")</f>
        <v/>
      </c>
      <c r="I618" s="5" t="str">
        <f>IFERROR(TRIM(INDEX(CID_DB[Known Contractor '#2 PN],$D618)),"")</f>
        <v/>
      </c>
      <c r="J618" s="5" t="str">
        <f>IFERROR(TRIM(INDEX(CID_DB[ [ NSN ] ],$D618)),"")</f>
        <v/>
      </c>
      <c r="K618" s="5" t="str">
        <f>IFERROR(TRIM(INDEX(CID_DB[Description],$D618)),"")</f>
        <v/>
      </c>
      <c r="L618" s="24" t="str">
        <f>IFERROR(TRIM(INDEX(CID_DB[Commercial Status],$D618)),"")</f>
        <v/>
      </c>
    </row>
    <row r="619" spans="2:12" x14ac:dyDescent="0.35">
      <c r="B619" s="15"/>
      <c r="D619" s="17" t="str">
        <f t="array" ref="D619">IFERROR(IF($B619&lt;&gt;"",LARGE(IF(ISNUMBER(SEARCH(TRIM(SUBSTITUTE($B619,"-","")),CID_DB[Search Key])),ROW(CID_DB[Search Key]),""),1)-1,""),"")</f>
        <v/>
      </c>
      <c r="F619" s="23" t="str">
        <f>IF($B619&lt;&gt;"",COUNTIFS(CID_DB[Search Key],"*"&amp;TRIM(SUBSTITUTE(B619,"-",""))&amp;"*"),"")</f>
        <v/>
      </c>
      <c r="G619" s="23" t="str">
        <f>IFERROR(TRIM(INDEX(CID_DB[Case No],$D619)),"")</f>
        <v/>
      </c>
      <c r="H619" s="5" t="str">
        <f>IFERROR(TRIM(INDEX(CID_DB[Known Contractor '#1 PN],$D619)),"")</f>
        <v/>
      </c>
      <c r="I619" s="5" t="str">
        <f>IFERROR(TRIM(INDEX(CID_DB[Known Contractor '#2 PN],$D619)),"")</f>
        <v/>
      </c>
      <c r="J619" s="5" t="str">
        <f>IFERROR(TRIM(INDEX(CID_DB[ [ NSN ] ],$D619)),"")</f>
        <v/>
      </c>
      <c r="K619" s="5" t="str">
        <f>IFERROR(TRIM(INDEX(CID_DB[Description],$D619)),"")</f>
        <v/>
      </c>
      <c r="L619" s="24" t="str">
        <f>IFERROR(TRIM(INDEX(CID_DB[Commercial Status],$D619)),"")</f>
        <v/>
      </c>
    </row>
    <row r="620" spans="2:12" x14ac:dyDescent="0.35">
      <c r="B620" s="15"/>
      <c r="D620" s="17" t="str">
        <f t="array" ref="D620">IFERROR(IF($B620&lt;&gt;"",LARGE(IF(ISNUMBER(SEARCH(TRIM(SUBSTITUTE($B620,"-","")),CID_DB[Search Key])),ROW(CID_DB[Search Key]),""),1)-1,""),"")</f>
        <v/>
      </c>
      <c r="F620" s="23" t="str">
        <f>IF($B620&lt;&gt;"",COUNTIFS(CID_DB[Search Key],"*"&amp;TRIM(SUBSTITUTE(B620,"-",""))&amp;"*"),"")</f>
        <v/>
      </c>
      <c r="G620" s="23" t="str">
        <f>IFERROR(TRIM(INDEX(CID_DB[Case No],$D620)),"")</f>
        <v/>
      </c>
      <c r="H620" s="5" t="str">
        <f>IFERROR(TRIM(INDEX(CID_DB[Known Contractor '#1 PN],$D620)),"")</f>
        <v/>
      </c>
      <c r="I620" s="5" t="str">
        <f>IFERROR(TRIM(INDEX(CID_DB[Known Contractor '#2 PN],$D620)),"")</f>
        <v/>
      </c>
      <c r="J620" s="5" t="str">
        <f>IFERROR(TRIM(INDEX(CID_DB[ [ NSN ] ],$D620)),"")</f>
        <v/>
      </c>
      <c r="K620" s="5" t="str">
        <f>IFERROR(TRIM(INDEX(CID_DB[Description],$D620)),"")</f>
        <v/>
      </c>
      <c r="L620" s="24" t="str">
        <f>IFERROR(TRIM(INDEX(CID_DB[Commercial Status],$D620)),"")</f>
        <v/>
      </c>
    </row>
    <row r="621" spans="2:12" x14ac:dyDescent="0.35">
      <c r="B621" s="15"/>
      <c r="D621" s="17" t="str">
        <f t="array" ref="D621">IFERROR(IF($B621&lt;&gt;"",LARGE(IF(ISNUMBER(SEARCH(TRIM(SUBSTITUTE($B621,"-","")),CID_DB[Search Key])),ROW(CID_DB[Search Key]),""),1)-1,""),"")</f>
        <v/>
      </c>
      <c r="F621" s="23" t="str">
        <f>IF($B621&lt;&gt;"",COUNTIFS(CID_DB[Search Key],"*"&amp;TRIM(SUBSTITUTE(B621,"-",""))&amp;"*"),"")</f>
        <v/>
      </c>
      <c r="G621" s="23" t="str">
        <f>IFERROR(TRIM(INDEX(CID_DB[Case No],$D621)),"")</f>
        <v/>
      </c>
      <c r="H621" s="5" t="str">
        <f>IFERROR(TRIM(INDEX(CID_DB[Known Contractor '#1 PN],$D621)),"")</f>
        <v/>
      </c>
      <c r="I621" s="5" t="str">
        <f>IFERROR(TRIM(INDEX(CID_DB[Known Contractor '#2 PN],$D621)),"")</f>
        <v/>
      </c>
      <c r="J621" s="5" t="str">
        <f>IFERROR(TRIM(INDEX(CID_DB[ [ NSN ] ],$D621)),"")</f>
        <v/>
      </c>
      <c r="K621" s="5" t="str">
        <f>IFERROR(TRIM(INDEX(CID_DB[Description],$D621)),"")</f>
        <v/>
      </c>
      <c r="L621" s="24" t="str">
        <f>IFERROR(TRIM(INDEX(CID_DB[Commercial Status],$D621)),"")</f>
        <v/>
      </c>
    </row>
    <row r="622" spans="2:12" x14ac:dyDescent="0.35">
      <c r="B622" s="15"/>
      <c r="D622" s="17" t="str">
        <f t="array" ref="D622">IFERROR(IF($B622&lt;&gt;"",LARGE(IF(ISNUMBER(SEARCH(TRIM(SUBSTITUTE($B622,"-","")),CID_DB[Search Key])),ROW(CID_DB[Search Key]),""),1)-1,""),"")</f>
        <v/>
      </c>
      <c r="F622" s="23" t="str">
        <f>IF($B622&lt;&gt;"",COUNTIFS(CID_DB[Search Key],"*"&amp;TRIM(SUBSTITUTE(B622,"-",""))&amp;"*"),"")</f>
        <v/>
      </c>
      <c r="G622" s="23" t="str">
        <f>IFERROR(TRIM(INDEX(CID_DB[Case No],$D622)),"")</f>
        <v/>
      </c>
      <c r="H622" s="5" t="str">
        <f>IFERROR(TRIM(INDEX(CID_DB[Known Contractor '#1 PN],$D622)),"")</f>
        <v/>
      </c>
      <c r="I622" s="5" t="str">
        <f>IFERROR(TRIM(INDEX(CID_DB[Known Contractor '#2 PN],$D622)),"")</f>
        <v/>
      </c>
      <c r="J622" s="5" t="str">
        <f>IFERROR(TRIM(INDEX(CID_DB[ [ NSN ] ],$D622)),"")</f>
        <v/>
      </c>
      <c r="K622" s="5" t="str">
        <f>IFERROR(TRIM(INDEX(CID_DB[Description],$D622)),"")</f>
        <v/>
      </c>
      <c r="L622" s="24" t="str">
        <f>IFERROR(TRIM(INDEX(CID_DB[Commercial Status],$D622)),"")</f>
        <v/>
      </c>
    </row>
    <row r="623" spans="2:12" x14ac:dyDescent="0.35">
      <c r="B623" s="15"/>
      <c r="D623" s="17" t="str">
        <f t="array" ref="D623">IFERROR(IF($B623&lt;&gt;"",LARGE(IF(ISNUMBER(SEARCH(TRIM(SUBSTITUTE($B623,"-","")),CID_DB[Search Key])),ROW(CID_DB[Search Key]),""),1)-1,""),"")</f>
        <v/>
      </c>
      <c r="F623" s="23" t="str">
        <f>IF($B623&lt;&gt;"",COUNTIFS(CID_DB[Search Key],"*"&amp;TRIM(SUBSTITUTE(B623,"-",""))&amp;"*"),"")</f>
        <v/>
      </c>
      <c r="G623" s="23" t="str">
        <f>IFERROR(TRIM(INDEX(CID_DB[Case No],$D623)),"")</f>
        <v/>
      </c>
      <c r="H623" s="5" t="str">
        <f>IFERROR(TRIM(INDEX(CID_DB[Known Contractor '#1 PN],$D623)),"")</f>
        <v/>
      </c>
      <c r="I623" s="5" t="str">
        <f>IFERROR(TRIM(INDEX(CID_DB[Known Contractor '#2 PN],$D623)),"")</f>
        <v/>
      </c>
      <c r="J623" s="5" t="str">
        <f>IFERROR(TRIM(INDEX(CID_DB[ [ NSN ] ],$D623)),"")</f>
        <v/>
      </c>
      <c r="K623" s="5" t="str">
        <f>IFERROR(TRIM(INDEX(CID_DB[Description],$D623)),"")</f>
        <v/>
      </c>
      <c r="L623" s="24" t="str">
        <f>IFERROR(TRIM(INDEX(CID_DB[Commercial Status],$D623)),"")</f>
        <v/>
      </c>
    </row>
    <row r="624" spans="2:12" x14ac:dyDescent="0.35">
      <c r="B624" s="15"/>
      <c r="D624" s="17" t="str">
        <f t="array" ref="D624">IFERROR(IF($B624&lt;&gt;"",LARGE(IF(ISNUMBER(SEARCH(TRIM(SUBSTITUTE($B624,"-","")),CID_DB[Search Key])),ROW(CID_DB[Search Key]),""),1)-1,""),"")</f>
        <v/>
      </c>
      <c r="F624" s="23" t="str">
        <f>IF($B624&lt;&gt;"",COUNTIFS(CID_DB[Search Key],"*"&amp;TRIM(SUBSTITUTE(B624,"-",""))&amp;"*"),"")</f>
        <v/>
      </c>
      <c r="G624" s="23" t="str">
        <f>IFERROR(TRIM(INDEX(CID_DB[Case No],$D624)),"")</f>
        <v/>
      </c>
      <c r="H624" s="5" t="str">
        <f>IFERROR(TRIM(INDEX(CID_DB[Known Contractor '#1 PN],$D624)),"")</f>
        <v/>
      </c>
      <c r="I624" s="5" t="str">
        <f>IFERROR(TRIM(INDEX(CID_DB[Known Contractor '#2 PN],$D624)),"")</f>
        <v/>
      </c>
      <c r="J624" s="5" t="str">
        <f>IFERROR(TRIM(INDEX(CID_DB[ [ NSN ] ],$D624)),"")</f>
        <v/>
      </c>
      <c r="K624" s="5" t="str">
        <f>IFERROR(TRIM(INDEX(CID_DB[Description],$D624)),"")</f>
        <v/>
      </c>
      <c r="L624" s="24" t="str">
        <f>IFERROR(TRIM(INDEX(CID_DB[Commercial Status],$D624)),"")</f>
        <v/>
      </c>
    </row>
    <row r="625" spans="2:12" x14ac:dyDescent="0.35">
      <c r="B625" s="15"/>
      <c r="D625" s="17" t="str">
        <f t="array" ref="D625">IFERROR(IF($B625&lt;&gt;"",LARGE(IF(ISNUMBER(SEARCH(TRIM(SUBSTITUTE($B625,"-","")),CID_DB[Search Key])),ROW(CID_DB[Search Key]),""),1)-1,""),"")</f>
        <v/>
      </c>
      <c r="F625" s="23" t="str">
        <f>IF($B625&lt;&gt;"",COUNTIFS(CID_DB[Search Key],"*"&amp;TRIM(SUBSTITUTE(B625,"-",""))&amp;"*"),"")</f>
        <v/>
      </c>
      <c r="G625" s="23" t="str">
        <f>IFERROR(TRIM(INDEX(CID_DB[Case No],$D625)),"")</f>
        <v/>
      </c>
      <c r="H625" s="5" t="str">
        <f>IFERROR(TRIM(INDEX(CID_DB[Known Contractor '#1 PN],$D625)),"")</f>
        <v/>
      </c>
      <c r="I625" s="5" t="str">
        <f>IFERROR(TRIM(INDEX(CID_DB[Known Contractor '#2 PN],$D625)),"")</f>
        <v/>
      </c>
      <c r="J625" s="5" t="str">
        <f>IFERROR(TRIM(INDEX(CID_DB[ [ NSN ] ],$D625)),"")</f>
        <v/>
      </c>
      <c r="K625" s="5" t="str">
        <f>IFERROR(TRIM(INDEX(CID_DB[Description],$D625)),"")</f>
        <v/>
      </c>
      <c r="L625" s="24" t="str">
        <f>IFERROR(TRIM(INDEX(CID_DB[Commercial Status],$D625)),"")</f>
        <v/>
      </c>
    </row>
    <row r="626" spans="2:12" x14ac:dyDescent="0.35">
      <c r="B626" s="15"/>
      <c r="D626" s="17" t="str">
        <f t="array" ref="D626">IFERROR(IF($B626&lt;&gt;"",LARGE(IF(ISNUMBER(SEARCH(TRIM(SUBSTITUTE($B626,"-","")),CID_DB[Search Key])),ROW(CID_DB[Search Key]),""),1)-1,""),"")</f>
        <v/>
      </c>
      <c r="F626" s="23" t="str">
        <f>IF($B626&lt;&gt;"",COUNTIFS(CID_DB[Search Key],"*"&amp;TRIM(SUBSTITUTE(B626,"-",""))&amp;"*"),"")</f>
        <v/>
      </c>
      <c r="G626" s="23" t="str">
        <f>IFERROR(TRIM(INDEX(CID_DB[Case No],$D626)),"")</f>
        <v/>
      </c>
      <c r="H626" s="5" t="str">
        <f>IFERROR(TRIM(INDEX(CID_DB[Known Contractor '#1 PN],$D626)),"")</f>
        <v/>
      </c>
      <c r="I626" s="5" t="str">
        <f>IFERROR(TRIM(INDEX(CID_DB[Known Contractor '#2 PN],$D626)),"")</f>
        <v/>
      </c>
      <c r="J626" s="5" t="str">
        <f>IFERROR(TRIM(INDEX(CID_DB[ [ NSN ] ],$D626)),"")</f>
        <v/>
      </c>
      <c r="K626" s="5" t="str">
        <f>IFERROR(TRIM(INDEX(CID_DB[Description],$D626)),"")</f>
        <v/>
      </c>
      <c r="L626" s="24" t="str">
        <f>IFERROR(TRIM(INDEX(CID_DB[Commercial Status],$D626)),"")</f>
        <v/>
      </c>
    </row>
    <row r="627" spans="2:12" x14ac:dyDescent="0.35">
      <c r="B627" s="15"/>
      <c r="D627" s="17" t="str">
        <f t="array" ref="D627">IFERROR(IF($B627&lt;&gt;"",LARGE(IF(ISNUMBER(SEARCH(TRIM(SUBSTITUTE($B627,"-","")),CID_DB[Search Key])),ROW(CID_DB[Search Key]),""),1)-1,""),"")</f>
        <v/>
      </c>
      <c r="F627" s="23" t="str">
        <f>IF($B627&lt;&gt;"",COUNTIFS(CID_DB[Search Key],"*"&amp;TRIM(SUBSTITUTE(B627,"-",""))&amp;"*"),"")</f>
        <v/>
      </c>
      <c r="G627" s="23" t="str">
        <f>IFERROR(TRIM(INDEX(CID_DB[Case No],$D627)),"")</f>
        <v/>
      </c>
      <c r="H627" s="5" t="str">
        <f>IFERROR(TRIM(INDEX(CID_DB[Known Contractor '#1 PN],$D627)),"")</f>
        <v/>
      </c>
      <c r="I627" s="5" t="str">
        <f>IFERROR(TRIM(INDEX(CID_DB[Known Contractor '#2 PN],$D627)),"")</f>
        <v/>
      </c>
      <c r="J627" s="5" t="str">
        <f>IFERROR(TRIM(INDEX(CID_DB[ [ NSN ] ],$D627)),"")</f>
        <v/>
      </c>
      <c r="K627" s="5" t="str">
        <f>IFERROR(TRIM(INDEX(CID_DB[Description],$D627)),"")</f>
        <v/>
      </c>
      <c r="L627" s="24" t="str">
        <f>IFERROR(TRIM(INDEX(CID_DB[Commercial Status],$D627)),"")</f>
        <v/>
      </c>
    </row>
    <row r="628" spans="2:12" x14ac:dyDescent="0.35">
      <c r="B628" s="15"/>
      <c r="D628" s="17" t="str">
        <f t="array" ref="D628">IFERROR(IF($B628&lt;&gt;"",LARGE(IF(ISNUMBER(SEARCH(TRIM(SUBSTITUTE($B628,"-","")),CID_DB[Search Key])),ROW(CID_DB[Search Key]),""),1)-1,""),"")</f>
        <v/>
      </c>
      <c r="F628" s="23" t="str">
        <f>IF($B628&lt;&gt;"",COUNTIFS(CID_DB[Search Key],"*"&amp;TRIM(SUBSTITUTE(B628,"-",""))&amp;"*"),"")</f>
        <v/>
      </c>
      <c r="G628" s="23" t="str">
        <f>IFERROR(TRIM(INDEX(CID_DB[Case No],$D628)),"")</f>
        <v/>
      </c>
      <c r="H628" s="5" t="str">
        <f>IFERROR(TRIM(INDEX(CID_DB[Known Contractor '#1 PN],$D628)),"")</f>
        <v/>
      </c>
      <c r="I628" s="5" t="str">
        <f>IFERROR(TRIM(INDEX(CID_DB[Known Contractor '#2 PN],$D628)),"")</f>
        <v/>
      </c>
      <c r="J628" s="5" t="str">
        <f>IFERROR(TRIM(INDEX(CID_DB[ [ NSN ] ],$D628)),"")</f>
        <v/>
      </c>
      <c r="K628" s="5" t="str">
        <f>IFERROR(TRIM(INDEX(CID_DB[Description],$D628)),"")</f>
        <v/>
      </c>
      <c r="L628" s="24" t="str">
        <f>IFERROR(TRIM(INDEX(CID_DB[Commercial Status],$D628)),"")</f>
        <v/>
      </c>
    </row>
    <row r="629" spans="2:12" x14ac:dyDescent="0.35">
      <c r="B629" s="15"/>
      <c r="D629" s="17" t="str">
        <f t="array" ref="D629">IFERROR(IF($B629&lt;&gt;"",LARGE(IF(ISNUMBER(SEARCH(TRIM(SUBSTITUTE($B629,"-","")),CID_DB[Search Key])),ROW(CID_DB[Search Key]),""),1)-1,""),"")</f>
        <v/>
      </c>
      <c r="F629" s="23" t="str">
        <f>IF($B629&lt;&gt;"",COUNTIFS(CID_DB[Search Key],"*"&amp;TRIM(SUBSTITUTE(B629,"-",""))&amp;"*"),"")</f>
        <v/>
      </c>
      <c r="G629" s="23" t="str">
        <f>IFERROR(TRIM(INDEX(CID_DB[Case No],$D629)),"")</f>
        <v/>
      </c>
      <c r="H629" s="5" t="str">
        <f>IFERROR(TRIM(INDEX(CID_DB[Known Contractor '#1 PN],$D629)),"")</f>
        <v/>
      </c>
      <c r="I629" s="5" t="str">
        <f>IFERROR(TRIM(INDEX(CID_DB[Known Contractor '#2 PN],$D629)),"")</f>
        <v/>
      </c>
      <c r="J629" s="5" t="str">
        <f>IFERROR(TRIM(INDEX(CID_DB[ [ NSN ] ],$D629)),"")</f>
        <v/>
      </c>
      <c r="K629" s="5" t="str">
        <f>IFERROR(TRIM(INDEX(CID_DB[Description],$D629)),"")</f>
        <v/>
      </c>
      <c r="L629" s="24" t="str">
        <f>IFERROR(TRIM(INDEX(CID_DB[Commercial Status],$D629)),"")</f>
        <v/>
      </c>
    </row>
    <row r="630" spans="2:12" x14ac:dyDescent="0.35">
      <c r="B630" s="15"/>
      <c r="D630" s="17" t="str">
        <f t="array" ref="D630">IFERROR(IF($B630&lt;&gt;"",LARGE(IF(ISNUMBER(SEARCH(TRIM(SUBSTITUTE($B630,"-","")),CID_DB[Search Key])),ROW(CID_DB[Search Key]),""),1)-1,""),"")</f>
        <v/>
      </c>
      <c r="F630" s="23" t="str">
        <f>IF($B630&lt;&gt;"",COUNTIFS(CID_DB[Search Key],"*"&amp;TRIM(SUBSTITUTE(B630,"-",""))&amp;"*"),"")</f>
        <v/>
      </c>
      <c r="G630" s="23" t="str">
        <f>IFERROR(TRIM(INDEX(CID_DB[Case No],$D630)),"")</f>
        <v/>
      </c>
      <c r="H630" s="5" t="str">
        <f>IFERROR(TRIM(INDEX(CID_DB[Known Contractor '#1 PN],$D630)),"")</f>
        <v/>
      </c>
      <c r="I630" s="5" t="str">
        <f>IFERROR(TRIM(INDEX(CID_DB[Known Contractor '#2 PN],$D630)),"")</f>
        <v/>
      </c>
      <c r="J630" s="5" t="str">
        <f>IFERROR(TRIM(INDEX(CID_DB[ [ NSN ] ],$D630)),"")</f>
        <v/>
      </c>
      <c r="K630" s="5" t="str">
        <f>IFERROR(TRIM(INDEX(CID_DB[Description],$D630)),"")</f>
        <v/>
      </c>
      <c r="L630" s="24" t="str">
        <f>IFERROR(TRIM(INDEX(CID_DB[Commercial Status],$D630)),"")</f>
        <v/>
      </c>
    </row>
    <row r="631" spans="2:12" x14ac:dyDescent="0.35">
      <c r="B631" s="15"/>
      <c r="D631" s="17" t="str">
        <f t="array" ref="D631">IFERROR(IF($B631&lt;&gt;"",LARGE(IF(ISNUMBER(SEARCH(TRIM(SUBSTITUTE($B631,"-","")),CID_DB[Search Key])),ROW(CID_DB[Search Key]),""),1)-1,""),"")</f>
        <v/>
      </c>
      <c r="F631" s="23" t="str">
        <f>IF($B631&lt;&gt;"",COUNTIFS(CID_DB[Search Key],"*"&amp;TRIM(SUBSTITUTE(B631,"-",""))&amp;"*"),"")</f>
        <v/>
      </c>
      <c r="G631" s="23" t="str">
        <f>IFERROR(TRIM(INDEX(CID_DB[Case No],$D631)),"")</f>
        <v/>
      </c>
      <c r="H631" s="5" t="str">
        <f>IFERROR(TRIM(INDEX(CID_DB[Known Contractor '#1 PN],$D631)),"")</f>
        <v/>
      </c>
      <c r="I631" s="5" t="str">
        <f>IFERROR(TRIM(INDEX(CID_DB[Known Contractor '#2 PN],$D631)),"")</f>
        <v/>
      </c>
      <c r="J631" s="5" t="str">
        <f>IFERROR(TRIM(INDEX(CID_DB[ [ NSN ] ],$D631)),"")</f>
        <v/>
      </c>
      <c r="K631" s="5" t="str">
        <f>IFERROR(TRIM(INDEX(CID_DB[Description],$D631)),"")</f>
        <v/>
      </c>
      <c r="L631" s="24" t="str">
        <f>IFERROR(TRIM(INDEX(CID_DB[Commercial Status],$D631)),"")</f>
        <v/>
      </c>
    </row>
    <row r="632" spans="2:12" x14ac:dyDescent="0.35">
      <c r="B632" s="15"/>
      <c r="D632" s="17" t="str">
        <f t="array" ref="D632">IFERROR(IF($B632&lt;&gt;"",LARGE(IF(ISNUMBER(SEARCH(TRIM(SUBSTITUTE($B632,"-","")),CID_DB[Search Key])),ROW(CID_DB[Search Key]),""),1)-1,""),"")</f>
        <v/>
      </c>
      <c r="F632" s="23" t="str">
        <f>IF($B632&lt;&gt;"",COUNTIFS(CID_DB[Search Key],"*"&amp;TRIM(SUBSTITUTE(B632,"-",""))&amp;"*"),"")</f>
        <v/>
      </c>
      <c r="G632" s="23" t="str">
        <f>IFERROR(TRIM(INDEX(CID_DB[Case No],$D632)),"")</f>
        <v/>
      </c>
      <c r="H632" s="5" t="str">
        <f>IFERROR(TRIM(INDEX(CID_DB[Known Contractor '#1 PN],$D632)),"")</f>
        <v/>
      </c>
      <c r="I632" s="5" t="str">
        <f>IFERROR(TRIM(INDEX(CID_DB[Known Contractor '#2 PN],$D632)),"")</f>
        <v/>
      </c>
      <c r="J632" s="5" t="str">
        <f>IFERROR(TRIM(INDEX(CID_DB[ [ NSN ] ],$D632)),"")</f>
        <v/>
      </c>
      <c r="K632" s="5" t="str">
        <f>IFERROR(TRIM(INDEX(CID_DB[Description],$D632)),"")</f>
        <v/>
      </c>
      <c r="L632" s="24" t="str">
        <f>IFERROR(TRIM(INDEX(CID_DB[Commercial Status],$D632)),"")</f>
        <v/>
      </c>
    </row>
    <row r="633" spans="2:12" x14ac:dyDescent="0.35">
      <c r="B633" s="15"/>
      <c r="D633" s="17" t="str">
        <f t="array" ref="D633">IFERROR(IF($B633&lt;&gt;"",LARGE(IF(ISNUMBER(SEARCH(TRIM(SUBSTITUTE($B633,"-","")),CID_DB[Search Key])),ROW(CID_DB[Search Key]),""),1)-1,""),"")</f>
        <v/>
      </c>
      <c r="F633" s="23" t="str">
        <f>IF($B633&lt;&gt;"",COUNTIFS(CID_DB[Search Key],"*"&amp;TRIM(SUBSTITUTE(B633,"-",""))&amp;"*"),"")</f>
        <v/>
      </c>
      <c r="G633" s="23" t="str">
        <f>IFERROR(TRIM(INDEX(CID_DB[Case No],$D633)),"")</f>
        <v/>
      </c>
      <c r="H633" s="5" t="str">
        <f>IFERROR(TRIM(INDEX(CID_DB[Known Contractor '#1 PN],$D633)),"")</f>
        <v/>
      </c>
      <c r="I633" s="5" t="str">
        <f>IFERROR(TRIM(INDEX(CID_DB[Known Contractor '#2 PN],$D633)),"")</f>
        <v/>
      </c>
      <c r="J633" s="5" t="str">
        <f>IFERROR(TRIM(INDEX(CID_DB[ [ NSN ] ],$D633)),"")</f>
        <v/>
      </c>
      <c r="K633" s="5" t="str">
        <f>IFERROR(TRIM(INDEX(CID_DB[Description],$D633)),"")</f>
        <v/>
      </c>
      <c r="L633" s="24" t="str">
        <f>IFERROR(TRIM(INDEX(CID_DB[Commercial Status],$D633)),"")</f>
        <v/>
      </c>
    </row>
    <row r="634" spans="2:12" x14ac:dyDescent="0.35">
      <c r="B634" s="15"/>
      <c r="D634" s="17" t="str">
        <f t="array" ref="D634">IFERROR(IF($B634&lt;&gt;"",LARGE(IF(ISNUMBER(SEARCH(TRIM(SUBSTITUTE($B634,"-","")),CID_DB[Search Key])),ROW(CID_DB[Search Key]),""),1)-1,""),"")</f>
        <v/>
      </c>
      <c r="F634" s="23" t="str">
        <f>IF($B634&lt;&gt;"",COUNTIFS(CID_DB[Search Key],"*"&amp;TRIM(SUBSTITUTE(B634,"-",""))&amp;"*"),"")</f>
        <v/>
      </c>
      <c r="G634" s="23" t="str">
        <f>IFERROR(TRIM(INDEX(CID_DB[Case No],$D634)),"")</f>
        <v/>
      </c>
      <c r="H634" s="5" t="str">
        <f>IFERROR(TRIM(INDEX(CID_DB[Known Contractor '#1 PN],$D634)),"")</f>
        <v/>
      </c>
      <c r="I634" s="5" t="str">
        <f>IFERROR(TRIM(INDEX(CID_DB[Known Contractor '#2 PN],$D634)),"")</f>
        <v/>
      </c>
      <c r="J634" s="5" t="str">
        <f>IFERROR(TRIM(INDEX(CID_DB[ [ NSN ] ],$D634)),"")</f>
        <v/>
      </c>
      <c r="K634" s="5" t="str">
        <f>IFERROR(TRIM(INDEX(CID_DB[Description],$D634)),"")</f>
        <v/>
      </c>
      <c r="L634" s="24" t="str">
        <f>IFERROR(TRIM(INDEX(CID_DB[Commercial Status],$D634)),"")</f>
        <v/>
      </c>
    </row>
    <row r="635" spans="2:12" x14ac:dyDescent="0.35">
      <c r="B635" s="15"/>
      <c r="D635" s="17" t="str">
        <f t="array" ref="D635">IFERROR(IF($B635&lt;&gt;"",LARGE(IF(ISNUMBER(SEARCH(TRIM(SUBSTITUTE($B635,"-","")),CID_DB[Search Key])),ROW(CID_DB[Search Key]),""),1)-1,""),"")</f>
        <v/>
      </c>
      <c r="F635" s="23" t="str">
        <f>IF($B635&lt;&gt;"",COUNTIFS(CID_DB[Search Key],"*"&amp;TRIM(SUBSTITUTE(B635,"-",""))&amp;"*"),"")</f>
        <v/>
      </c>
      <c r="G635" s="23" t="str">
        <f>IFERROR(TRIM(INDEX(CID_DB[Case No],$D635)),"")</f>
        <v/>
      </c>
      <c r="H635" s="5" t="str">
        <f>IFERROR(TRIM(INDEX(CID_DB[Known Contractor '#1 PN],$D635)),"")</f>
        <v/>
      </c>
      <c r="I635" s="5" t="str">
        <f>IFERROR(TRIM(INDEX(CID_DB[Known Contractor '#2 PN],$D635)),"")</f>
        <v/>
      </c>
      <c r="J635" s="5" t="str">
        <f>IFERROR(TRIM(INDEX(CID_DB[ [ NSN ] ],$D635)),"")</f>
        <v/>
      </c>
      <c r="K635" s="5" t="str">
        <f>IFERROR(TRIM(INDEX(CID_DB[Description],$D635)),"")</f>
        <v/>
      </c>
      <c r="L635" s="24" t="str">
        <f>IFERROR(TRIM(INDEX(CID_DB[Commercial Status],$D635)),"")</f>
        <v/>
      </c>
    </row>
    <row r="636" spans="2:12" x14ac:dyDescent="0.35">
      <c r="B636" s="15"/>
      <c r="D636" s="17" t="str">
        <f t="array" ref="D636">IFERROR(IF($B636&lt;&gt;"",LARGE(IF(ISNUMBER(SEARCH(TRIM(SUBSTITUTE($B636,"-","")),CID_DB[Search Key])),ROW(CID_DB[Search Key]),""),1)-1,""),"")</f>
        <v/>
      </c>
      <c r="F636" s="23" t="str">
        <f>IF($B636&lt;&gt;"",COUNTIFS(CID_DB[Search Key],"*"&amp;TRIM(SUBSTITUTE(B636,"-",""))&amp;"*"),"")</f>
        <v/>
      </c>
      <c r="G636" s="23" t="str">
        <f>IFERROR(TRIM(INDEX(CID_DB[Case No],$D636)),"")</f>
        <v/>
      </c>
      <c r="H636" s="5" t="str">
        <f>IFERROR(TRIM(INDEX(CID_DB[Known Contractor '#1 PN],$D636)),"")</f>
        <v/>
      </c>
      <c r="I636" s="5" t="str">
        <f>IFERROR(TRIM(INDEX(CID_DB[Known Contractor '#2 PN],$D636)),"")</f>
        <v/>
      </c>
      <c r="J636" s="5" t="str">
        <f>IFERROR(TRIM(INDEX(CID_DB[ [ NSN ] ],$D636)),"")</f>
        <v/>
      </c>
      <c r="K636" s="5" t="str">
        <f>IFERROR(TRIM(INDEX(CID_DB[Description],$D636)),"")</f>
        <v/>
      </c>
      <c r="L636" s="24" t="str">
        <f>IFERROR(TRIM(INDEX(CID_DB[Commercial Status],$D636)),"")</f>
        <v/>
      </c>
    </row>
    <row r="637" spans="2:12" x14ac:dyDescent="0.35">
      <c r="B637" s="15"/>
      <c r="D637" s="17" t="str">
        <f t="array" ref="D637">IFERROR(IF($B637&lt;&gt;"",LARGE(IF(ISNUMBER(SEARCH(TRIM(SUBSTITUTE($B637,"-","")),CID_DB[Search Key])),ROW(CID_DB[Search Key]),""),1)-1,""),"")</f>
        <v/>
      </c>
      <c r="F637" s="23" t="str">
        <f>IF($B637&lt;&gt;"",COUNTIFS(CID_DB[Search Key],"*"&amp;TRIM(SUBSTITUTE(B637,"-",""))&amp;"*"),"")</f>
        <v/>
      </c>
      <c r="G637" s="23" t="str">
        <f>IFERROR(TRIM(INDEX(CID_DB[Case No],$D637)),"")</f>
        <v/>
      </c>
      <c r="H637" s="5" t="str">
        <f>IFERROR(TRIM(INDEX(CID_DB[Known Contractor '#1 PN],$D637)),"")</f>
        <v/>
      </c>
      <c r="I637" s="5" t="str">
        <f>IFERROR(TRIM(INDEX(CID_DB[Known Contractor '#2 PN],$D637)),"")</f>
        <v/>
      </c>
      <c r="J637" s="5" t="str">
        <f>IFERROR(TRIM(INDEX(CID_DB[ [ NSN ] ],$D637)),"")</f>
        <v/>
      </c>
      <c r="K637" s="5" t="str">
        <f>IFERROR(TRIM(INDEX(CID_DB[Description],$D637)),"")</f>
        <v/>
      </c>
      <c r="L637" s="24" t="str">
        <f>IFERROR(TRIM(INDEX(CID_DB[Commercial Status],$D637)),"")</f>
        <v/>
      </c>
    </row>
    <row r="638" spans="2:12" x14ac:dyDescent="0.35">
      <c r="B638" s="15"/>
      <c r="D638" s="17" t="str">
        <f t="array" ref="D638">IFERROR(IF($B638&lt;&gt;"",LARGE(IF(ISNUMBER(SEARCH(TRIM(SUBSTITUTE($B638,"-","")),CID_DB[Search Key])),ROW(CID_DB[Search Key]),""),1)-1,""),"")</f>
        <v/>
      </c>
      <c r="F638" s="23" t="str">
        <f>IF($B638&lt;&gt;"",COUNTIFS(CID_DB[Search Key],"*"&amp;TRIM(SUBSTITUTE(B638,"-",""))&amp;"*"),"")</f>
        <v/>
      </c>
      <c r="G638" s="23" t="str">
        <f>IFERROR(TRIM(INDEX(CID_DB[Case No],$D638)),"")</f>
        <v/>
      </c>
      <c r="H638" s="5" t="str">
        <f>IFERROR(TRIM(INDEX(CID_DB[Known Contractor '#1 PN],$D638)),"")</f>
        <v/>
      </c>
      <c r="I638" s="5" t="str">
        <f>IFERROR(TRIM(INDEX(CID_DB[Known Contractor '#2 PN],$D638)),"")</f>
        <v/>
      </c>
      <c r="J638" s="5" t="str">
        <f>IFERROR(TRIM(INDEX(CID_DB[ [ NSN ] ],$D638)),"")</f>
        <v/>
      </c>
      <c r="K638" s="5" t="str">
        <f>IFERROR(TRIM(INDEX(CID_DB[Description],$D638)),"")</f>
        <v/>
      </c>
      <c r="L638" s="24" t="str">
        <f>IFERROR(TRIM(INDEX(CID_DB[Commercial Status],$D638)),"")</f>
        <v/>
      </c>
    </row>
    <row r="639" spans="2:12" x14ac:dyDescent="0.35">
      <c r="B639" s="15"/>
      <c r="D639" s="17" t="str">
        <f t="array" ref="D639">IFERROR(IF($B639&lt;&gt;"",LARGE(IF(ISNUMBER(SEARCH(TRIM(SUBSTITUTE($B639,"-","")),CID_DB[Search Key])),ROW(CID_DB[Search Key]),""),1)-1,""),"")</f>
        <v/>
      </c>
      <c r="F639" s="23" t="str">
        <f>IF($B639&lt;&gt;"",COUNTIFS(CID_DB[Search Key],"*"&amp;TRIM(SUBSTITUTE(B639,"-",""))&amp;"*"),"")</f>
        <v/>
      </c>
      <c r="G639" s="23" t="str">
        <f>IFERROR(TRIM(INDEX(CID_DB[Case No],$D639)),"")</f>
        <v/>
      </c>
      <c r="H639" s="5" t="str">
        <f>IFERROR(TRIM(INDEX(CID_DB[Known Contractor '#1 PN],$D639)),"")</f>
        <v/>
      </c>
      <c r="I639" s="5" t="str">
        <f>IFERROR(TRIM(INDEX(CID_DB[Known Contractor '#2 PN],$D639)),"")</f>
        <v/>
      </c>
      <c r="J639" s="5" t="str">
        <f>IFERROR(TRIM(INDEX(CID_DB[ [ NSN ] ],$D639)),"")</f>
        <v/>
      </c>
      <c r="K639" s="5" t="str">
        <f>IFERROR(TRIM(INDEX(CID_DB[Description],$D639)),"")</f>
        <v/>
      </c>
      <c r="L639" s="24" t="str">
        <f>IFERROR(TRIM(INDEX(CID_DB[Commercial Status],$D639)),"")</f>
        <v/>
      </c>
    </row>
    <row r="640" spans="2:12" x14ac:dyDescent="0.35">
      <c r="B640" s="15"/>
      <c r="D640" s="17" t="str">
        <f t="array" ref="D640">IFERROR(IF($B640&lt;&gt;"",LARGE(IF(ISNUMBER(SEARCH(TRIM(SUBSTITUTE($B640,"-","")),CID_DB[Search Key])),ROW(CID_DB[Search Key]),""),1)-1,""),"")</f>
        <v/>
      </c>
      <c r="F640" s="23" t="str">
        <f>IF($B640&lt;&gt;"",COUNTIFS(CID_DB[Search Key],"*"&amp;TRIM(SUBSTITUTE(B640,"-",""))&amp;"*"),"")</f>
        <v/>
      </c>
      <c r="G640" s="23" t="str">
        <f>IFERROR(TRIM(INDEX(CID_DB[Case No],$D640)),"")</f>
        <v/>
      </c>
      <c r="H640" s="5" t="str">
        <f>IFERROR(TRIM(INDEX(CID_DB[Known Contractor '#1 PN],$D640)),"")</f>
        <v/>
      </c>
      <c r="I640" s="5" t="str">
        <f>IFERROR(TRIM(INDEX(CID_DB[Known Contractor '#2 PN],$D640)),"")</f>
        <v/>
      </c>
      <c r="J640" s="5" t="str">
        <f>IFERROR(TRIM(INDEX(CID_DB[ [ NSN ] ],$D640)),"")</f>
        <v/>
      </c>
      <c r="K640" s="5" t="str">
        <f>IFERROR(TRIM(INDEX(CID_DB[Description],$D640)),"")</f>
        <v/>
      </c>
      <c r="L640" s="24" t="str">
        <f>IFERROR(TRIM(INDEX(CID_DB[Commercial Status],$D640)),"")</f>
        <v/>
      </c>
    </row>
    <row r="641" spans="2:12" x14ac:dyDescent="0.35">
      <c r="B641" s="15"/>
      <c r="D641" s="17" t="str">
        <f t="array" ref="D641">IFERROR(IF($B641&lt;&gt;"",LARGE(IF(ISNUMBER(SEARCH(TRIM(SUBSTITUTE($B641,"-","")),CID_DB[Search Key])),ROW(CID_DB[Search Key]),""),1)-1,""),"")</f>
        <v/>
      </c>
      <c r="F641" s="23" t="str">
        <f>IF($B641&lt;&gt;"",COUNTIFS(CID_DB[Search Key],"*"&amp;TRIM(SUBSTITUTE(B641,"-",""))&amp;"*"),"")</f>
        <v/>
      </c>
      <c r="G641" s="23" t="str">
        <f>IFERROR(TRIM(INDEX(CID_DB[Case No],$D641)),"")</f>
        <v/>
      </c>
      <c r="H641" s="5" t="str">
        <f>IFERROR(TRIM(INDEX(CID_DB[Known Contractor '#1 PN],$D641)),"")</f>
        <v/>
      </c>
      <c r="I641" s="5" t="str">
        <f>IFERROR(TRIM(INDEX(CID_DB[Known Contractor '#2 PN],$D641)),"")</f>
        <v/>
      </c>
      <c r="J641" s="5" t="str">
        <f>IFERROR(TRIM(INDEX(CID_DB[ [ NSN ] ],$D641)),"")</f>
        <v/>
      </c>
      <c r="K641" s="5" t="str">
        <f>IFERROR(TRIM(INDEX(CID_DB[Description],$D641)),"")</f>
        <v/>
      </c>
      <c r="L641" s="24" t="str">
        <f>IFERROR(TRIM(INDEX(CID_DB[Commercial Status],$D641)),"")</f>
        <v/>
      </c>
    </row>
    <row r="642" spans="2:12" x14ac:dyDescent="0.35">
      <c r="B642" s="15"/>
      <c r="D642" s="17" t="str">
        <f t="array" ref="D642">IFERROR(IF($B642&lt;&gt;"",LARGE(IF(ISNUMBER(SEARCH(TRIM(SUBSTITUTE($B642,"-","")),CID_DB[Search Key])),ROW(CID_DB[Search Key]),""),1)-1,""),"")</f>
        <v/>
      </c>
      <c r="F642" s="23" t="str">
        <f>IF($B642&lt;&gt;"",COUNTIFS(CID_DB[Search Key],"*"&amp;TRIM(SUBSTITUTE(B642,"-",""))&amp;"*"),"")</f>
        <v/>
      </c>
      <c r="G642" s="23" t="str">
        <f>IFERROR(TRIM(INDEX(CID_DB[Case No],$D642)),"")</f>
        <v/>
      </c>
      <c r="H642" s="5" t="str">
        <f>IFERROR(TRIM(INDEX(CID_DB[Known Contractor '#1 PN],$D642)),"")</f>
        <v/>
      </c>
      <c r="I642" s="5" t="str">
        <f>IFERROR(TRIM(INDEX(CID_DB[Known Contractor '#2 PN],$D642)),"")</f>
        <v/>
      </c>
      <c r="J642" s="5" t="str">
        <f>IFERROR(TRIM(INDEX(CID_DB[ [ NSN ] ],$D642)),"")</f>
        <v/>
      </c>
      <c r="K642" s="5" t="str">
        <f>IFERROR(TRIM(INDEX(CID_DB[Description],$D642)),"")</f>
        <v/>
      </c>
      <c r="L642" s="24" t="str">
        <f>IFERROR(TRIM(INDEX(CID_DB[Commercial Status],$D642)),"")</f>
        <v/>
      </c>
    </row>
    <row r="643" spans="2:12" x14ac:dyDescent="0.35">
      <c r="B643" s="15"/>
      <c r="D643" s="17" t="str">
        <f t="array" ref="D643">IFERROR(IF($B643&lt;&gt;"",LARGE(IF(ISNUMBER(SEARCH(TRIM(SUBSTITUTE($B643,"-","")),CID_DB[Search Key])),ROW(CID_DB[Search Key]),""),1)-1,""),"")</f>
        <v/>
      </c>
      <c r="F643" s="23" t="str">
        <f>IF($B643&lt;&gt;"",COUNTIFS(CID_DB[Search Key],"*"&amp;TRIM(SUBSTITUTE(B643,"-",""))&amp;"*"),"")</f>
        <v/>
      </c>
      <c r="G643" s="23" t="str">
        <f>IFERROR(TRIM(INDEX(CID_DB[Case No],$D643)),"")</f>
        <v/>
      </c>
      <c r="H643" s="5" t="str">
        <f>IFERROR(TRIM(INDEX(CID_DB[Known Contractor '#1 PN],$D643)),"")</f>
        <v/>
      </c>
      <c r="I643" s="5" t="str">
        <f>IFERROR(TRIM(INDEX(CID_DB[Known Contractor '#2 PN],$D643)),"")</f>
        <v/>
      </c>
      <c r="J643" s="5" t="str">
        <f>IFERROR(TRIM(INDEX(CID_DB[ [ NSN ] ],$D643)),"")</f>
        <v/>
      </c>
      <c r="K643" s="5" t="str">
        <f>IFERROR(TRIM(INDEX(CID_DB[Description],$D643)),"")</f>
        <v/>
      </c>
      <c r="L643" s="24" t="str">
        <f>IFERROR(TRIM(INDEX(CID_DB[Commercial Status],$D643)),"")</f>
        <v/>
      </c>
    </row>
    <row r="644" spans="2:12" x14ac:dyDescent="0.35">
      <c r="B644" s="15"/>
      <c r="D644" s="17" t="str">
        <f t="array" ref="D644">IFERROR(IF($B644&lt;&gt;"",LARGE(IF(ISNUMBER(SEARCH(TRIM(SUBSTITUTE($B644,"-","")),CID_DB[Search Key])),ROW(CID_DB[Search Key]),""),1)-1,""),"")</f>
        <v/>
      </c>
      <c r="F644" s="23" t="str">
        <f>IF($B644&lt;&gt;"",COUNTIFS(CID_DB[Search Key],"*"&amp;TRIM(SUBSTITUTE(B644,"-",""))&amp;"*"),"")</f>
        <v/>
      </c>
      <c r="G644" s="23" t="str">
        <f>IFERROR(TRIM(INDEX(CID_DB[Case No],$D644)),"")</f>
        <v/>
      </c>
      <c r="H644" s="5" t="str">
        <f>IFERROR(TRIM(INDEX(CID_DB[Known Contractor '#1 PN],$D644)),"")</f>
        <v/>
      </c>
      <c r="I644" s="5" t="str">
        <f>IFERROR(TRIM(INDEX(CID_DB[Known Contractor '#2 PN],$D644)),"")</f>
        <v/>
      </c>
      <c r="J644" s="5" t="str">
        <f>IFERROR(TRIM(INDEX(CID_DB[ [ NSN ] ],$D644)),"")</f>
        <v/>
      </c>
      <c r="K644" s="5" t="str">
        <f>IFERROR(TRIM(INDEX(CID_DB[Description],$D644)),"")</f>
        <v/>
      </c>
      <c r="L644" s="24" t="str">
        <f>IFERROR(TRIM(INDEX(CID_DB[Commercial Status],$D644)),"")</f>
        <v/>
      </c>
    </row>
    <row r="645" spans="2:12" x14ac:dyDescent="0.35">
      <c r="B645" s="15"/>
      <c r="D645" s="17" t="str">
        <f t="array" ref="D645">IFERROR(IF($B645&lt;&gt;"",LARGE(IF(ISNUMBER(SEARCH(TRIM(SUBSTITUTE($B645,"-","")),CID_DB[Search Key])),ROW(CID_DB[Search Key]),""),1)-1,""),"")</f>
        <v/>
      </c>
      <c r="F645" s="23" t="str">
        <f>IF($B645&lt;&gt;"",COUNTIFS(CID_DB[Search Key],"*"&amp;TRIM(SUBSTITUTE(B645,"-",""))&amp;"*"),"")</f>
        <v/>
      </c>
      <c r="G645" s="23" t="str">
        <f>IFERROR(TRIM(INDEX(CID_DB[Case No],$D645)),"")</f>
        <v/>
      </c>
      <c r="H645" s="5" t="str">
        <f>IFERROR(TRIM(INDEX(CID_DB[Known Contractor '#1 PN],$D645)),"")</f>
        <v/>
      </c>
      <c r="I645" s="5" t="str">
        <f>IFERROR(TRIM(INDEX(CID_DB[Known Contractor '#2 PN],$D645)),"")</f>
        <v/>
      </c>
      <c r="J645" s="5" t="str">
        <f>IFERROR(TRIM(INDEX(CID_DB[ [ NSN ] ],$D645)),"")</f>
        <v/>
      </c>
      <c r="K645" s="5" t="str">
        <f>IFERROR(TRIM(INDEX(CID_DB[Description],$D645)),"")</f>
        <v/>
      </c>
      <c r="L645" s="24" t="str">
        <f>IFERROR(TRIM(INDEX(CID_DB[Commercial Status],$D645)),"")</f>
        <v/>
      </c>
    </row>
    <row r="646" spans="2:12" x14ac:dyDescent="0.35">
      <c r="B646" s="15"/>
      <c r="D646" s="17" t="str">
        <f t="array" ref="D646">IFERROR(IF($B646&lt;&gt;"",LARGE(IF(ISNUMBER(SEARCH(TRIM(SUBSTITUTE($B646,"-","")),CID_DB[Search Key])),ROW(CID_DB[Search Key]),""),1)-1,""),"")</f>
        <v/>
      </c>
      <c r="F646" s="23" t="str">
        <f>IF($B646&lt;&gt;"",COUNTIFS(CID_DB[Search Key],"*"&amp;TRIM(SUBSTITUTE(B646,"-",""))&amp;"*"),"")</f>
        <v/>
      </c>
      <c r="G646" s="23" t="str">
        <f>IFERROR(TRIM(INDEX(CID_DB[Case No],$D646)),"")</f>
        <v/>
      </c>
      <c r="H646" s="5" t="str">
        <f>IFERROR(TRIM(INDEX(CID_DB[Known Contractor '#1 PN],$D646)),"")</f>
        <v/>
      </c>
      <c r="I646" s="5" t="str">
        <f>IFERROR(TRIM(INDEX(CID_DB[Known Contractor '#2 PN],$D646)),"")</f>
        <v/>
      </c>
      <c r="J646" s="5" t="str">
        <f>IFERROR(TRIM(INDEX(CID_DB[ [ NSN ] ],$D646)),"")</f>
        <v/>
      </c>
      <c r="K646" s="5" t="str">
        <f>IFERROR(TRIM(INDEX(CID_DB[Description],$D646)),"")</f>
        <v/>
      </c>
      <c r="L646" s="24" t="str">
        <f>IFERROR(TRIM(INDEX(CID_DB[Commercial Status],$D646)),"")</f>
        <v/>
      </c>
    </row>
    <row r="647" spans="2:12" x14ac:dyDescent="0.35">
      <c r="B647" s="15"/>
      <c r="D647" s="17" t="str">
        <f t="array" ref="D647">IFERROR(IF($B647&lt;&gt;"",LARGE(IF(ISNUMBER(SEARCH(TRIM(SUBSTITUTE($B647,"-","")),CID_DB[Search Key])),ROW(CID_DB[Search Key]),""),1)-1,""),"")</f>
        <v/>
      </c>
      <c r="F647" s="23" t="str">
        <f>IF($B647&lt;&gt;"",COUNTIFS(CID_DB[Search Key],"*"&amp;TRIM(SUBSTITUTE(B647,"-",""))&amp;"*"),"")</f>
        <v/>
      </c>
      <c r="G647" s="23" t="str">
        <f>IFERROR(TRIM(INDEX(CID_DB[Case No],$D647)),"")</f>
        <v/>
      </c>
      <c r="H647" s="5" t="str">
        <f>IFERROR(TRIM(INDEX(CID_DB[Known Contractor '#1 PN],$D647)),"")</f>
        <v/>
      </c>
      <c r="I647" s="5" t="str">
        <f>IFERROR(TRIM(INDEX(CID_DB[Known Contractor '#2 PN],$D647)),"")</f>
        <v/>
      </c>
      <c r="J647" s="5" t="str">
        <f>IFERROR(TRIM(INDEX(CID_DB[ [ NSN ] ],$D647)),"")</f>
        <v/>
      </c>
      <c r="K647" s="5" t="str">
        <f>IFERROR(TRIM(INDEX(CID_DB[Description],$D647)),"")</f>
        <v/>
      </c>
      <c r="L647" s="24" t="str">
        <f>IFERROR(TRIM(INDEX(CID_DB[Commercial Status],$D647)),"")</f>
        <v/>
      </c>
    </row>
    <row r="648" spans="2:12" x14ac:dyDescent="0.35">
      <c r="B648" s="15"/>
      <c r="D648" s="17" t="str">
        <f t="array" ref="D648">IFERROR(IF($B648&lt;&gt;"",LARGE(IF(ISNUMBER(SEARCH(TRIM(SUBSTITUTE($B648,"-","")),CID_DB[Search Key])),ROW(CID_DB[Search Key]),""),1)-1,""),"")</f>
        <v/>
      </c>
      <c r="F648" s="23" t="str">
        <f>IF($B648&lt;&gt;"",COUNTIFS(CID_DB[Search Key],"*"&amp;TRIM(SUBSTITUTE(B648,"-",""))&amp;"*"),"")</f>
        <v/>
      </c>
      <c r="G648" s="23" t="str">
        <f>IFERROR(TRIM(INDEX(CID_DB[Case No],$D648)),"")</f>
        <v/>
      </c>
      <c r="H648" s="5" t="str">
        <f>IFERROR(TRIM(INDEX(CID_DB[Known Contractor '#1 PN],$D648)),"")</f>
        <v/>
      </c>
      <c r="I648" s="5" t="str">
        <f>IFERROR(TRIM(INDEX(CID_DB[Known Contractor '#2 PN],$D648)),"")</f>
        <v/>
      </c>
      <c r="J648" s="5" t="str">
        <f>IFERROR(TRIM(INDEX(CID_DB[ [ NSN ] ],$D648)),"")</f>
        <v/>
      </c>
      <c r="K648" s="5" t="str">
        <f>IFERROR(TRIM(INDEX(CID_DB[Description],$D648)),"")</f>
        <v/>
      </c>
      <c r="L648" s="24" t="str">
        <f>IFERROR(TRIM(INDEX(CID_DB[Commercial Status],$D648)),"")</f>
        <v/>
      </c>
    </row>
    <row r="649" spans="2:12" x14ac:dyDescent="0.35">
      <c r="B649" s="15"/>
      <c r="D649" s="17" t="str">
        <f t="array" ref="D649">IFERROR(IF($B649&lt;&gt;"",LARGE(IF(ISNUMBER(SEARCH(TRIM(SUBSTITUTE($B649,"-","")),CID_DB[Search Key])),ROW(CID_DB[Search Key]),""),1)-1,""),"")</f>
        <v/>
      </c>
      <c r="F649" s="23" t="str">
        <f>IF($B649&lt;&gt;"",COUNTIFS(CID_DB[Search Key],"*"&amp;TRIM(SUBSTITUTE(B649,"-",""))&amp;"*"),"")</f>
        <v/>
      </c>
      <c r="G649" s="23" t="str">
        <f>IFERROR(TRIM(INDEX(CID_DB[Case No],$D649)),"")</f>
        <v/>
      </c>
      <c r="H649" s="5" t="str">
        <f>IFERROR(TRIM(INDEX(CID_DB[Known Contractor '#1 PN],$D649)),"")</f>
        <v/>
      </c>
      <c r="I649" s="5" t="str">
        <f>IFERROR(TRIM(INDEX(CID_DB[Known Contractor '#2 PN],$D649)),"")</f>
        <v/>
      </c>
      <c r="J649" s="5" t="str">
        <f>IFERROR(TRIM(INDEX(CID_DB[ [ NSN ] ],$D649)),"")</f>
        <v/>
      </c>
      <c r="K649" s="5" t="str">
        <f>IFERROR(TRIM(INDEX(CID_DB[Description],$D649)),"")</f>
        <v/>
      </c>
      <c r="L649" s="24" t="str">
        <f>IFERROR(TRIM(INDEX(CID_DB[Commercial Status],$D649)),"")</f>
        <v/>
      </c>
    </row>
    <row r="650" spans="2:12" x14ac:dyDescent="0.35">
      <c r="B650" s="15"/>
      <c r="D650" s="17" t="str">
        <f t="array" ref="D650">IFERROR(IF($B650&lt;&gt;"",LARGE(IF(ISNUMBER(SEARCH(TRIM(SUBSTITUTE($B650,"-","")),CID_DB[Search Key])),ROW(CID_DB[Search Key]),""),1)-1,""),"")</f>
        <v/>
      </c>
      <c r="F650" s="23" t="str">
        <f>IF($B650&lt;&gt;"",COUNTIFS(CID_DB[Search Key],"*"&amp;TRIM(SUBSTITUTE(B650,"-",""))&amp;"*"),"")</f>
        <v/>
      </c>
      <c r="G650" s="23" t="str">
        <f>IFERROR(TRIM(INDEX(CID_DB[Case No],$D650)),"")</f>
        <v/>
      </c>
      <c r="H650" s="5" t="str">
        <f>IFERROR(TRIM(INDEX(CID_DB[Known Contractor '#1 PN],$D650)),"")</f>
        <v/>
      </c>
      <c r="I650" s="5" t="str">
        <f>IFERROR(TRIM(INDEX(CID_DB[Known Contractor '#2 PN],$D650)),"")</f>
        <v/>
      </c>
      <c r="J650" s="5" t="str">
        <f>IFERROR(TRIM(INDEX(CID_DB[ [ NSN ] ],$D650)),"")</f>
        <v/>
      </c>
      <c r="K650" s="5" t="str">
        <f>IFERROR(TRIM(INDEX(CID_DB[Description],$D650)),"")</f>
        <v/>
      </c>
      <c r="L650" s="24" t="str">
        <f>IFERROR(TRIM(INDEX(CID_DB[Commercial Status],$D650)),"")</f>
        <v/>
      </c>
    </row>
    <row r="651" spans="2:12" x14ac:dyDescent="0.35">
      <c r="B651" s="15"/>
      <c r="D651" s="17" t="str">
        <f t="array" ref="D651">IFERROR(IF($B651&lt;&gt;"",LARGE(IF(ISNUMBER(SEARCH(TRIM(SUBSTITUTE($B651,"-","")),CID_DB[Search Key])),ROW(CID_DB[Search Key]),""),1)-1,""),"")</f>
        <v/>
      </c>
      <c r="F651" s="23" t="str">
        <f>IF($B651&lt;&gt;"",COUNTIFS(CID_DB[Search Key],"*"&amp;TRIM(SUBSTITUTE(B651,"-",""))&amp;"*"),"")</f>
        <v/>
      </c>
      <c r="G651" s="23" t="str">
        <f>IFERROR(TRIM(INDEX(CID_DB[Case No],$D651)),"")</f>
        <v/>
      </c>
      <c r="H651" s="5" t="str">
        <f>IFERROR(TRIM(INDEX(CID_DB[Known Contractor '#1 PN],$D651)),"")</f>
        <v/>
      </c>
      <c r="I651" s="5" t="str">
        <f>IFERROR(TRIM(INDEX(CID_DB[Known Contractor '#2 PN],$D651)),"")</f>
        <v/>
      </c>
      <c r="J651" s="5" t="str">
        <f>IFERROR(TRIM(INDEX(CID_DB[ [ NSN ] ],$D651)),"")</f>
        <v/>
      </c>
      <c r="K651" s="5" t="str">
        <f>IFERROR(TRIM(INDEX(CID_DB[Description],$D651)),"")</f>
        <v/>
      </c>
      <c r="L651" s="24" t="str">
        <f>IFERROR(TRIM(INDEX(CID_DB[Commercial Status],$D651)),"")</f>
        <v/>
      </c>
    </row>
    <row r="652" spans="2:12" x14ac:dyDescent="0.35">
      <c r="B652" s="15"/>
      <c r="D652" s="17" t="str">
        <f t="array" ref="D652">IFERROR(IF($B652&lt;&gt;"",LARGE(IF(ISNUMBER(SEARCH(TRIM(SUBSTITUTE($B652,"-","")),CID_DB[Search Key])),ROW(CID_DB[Search Key]),""),1)-1,""),"")</f>
        <v/>
      </c>
      <c r="F652" s="23" t="str">
        <f>IF($B652&lt;&gt;"",COUNTIFS(CID_DB[Search Key],"*"&amp;TRIM(SUBSTITUTE(B652,"-",""))&amp;"*"),"")</f>
        <v/>
      </c>
      <c r="G652" s="23" t="str">
        <f>IFERROR(TRIM(INDEX(CID_DB[Case No],$D652)),"")</f>
        <v/>
      </c>
      <c r="H652" s="5" t="str">
        <f>IFERROR(TRIM(INDEX(CID_DB[Known Contractor '#1 PN],$D652)),"")</f>
        <v/>
      </c>
      <c r="I652" s="5" t="str">
        <f>IFERROR(TRIM(INDEX(CID_DB[Known Contractor '#2 PN],$D652)),"")</f>
        <v/>
      </c>
      <c r="J652" s="5" t="str">
        <f>IFERROR(TRIM(INDEX(CID_DB[ [ NSN ] ],$D652)),"")</f>
        <v/>
      </c>
      <c r="K652" s="5" t="str">
        <f>IFERROR(TRIM(INDEX(CID_DB[Description],$D652)),"")</f>
        <v/>
      </c>
      <c r="L652" s="24" t="str">
        <f>IFERROR(TRIM(INDEX(CID_DB[Commercial Status],$D652)),"")</f>
        <v/>
      </c>
    </row>
    <row r="653" spans="2:12" x14ac:dyDescent="0.35">
      <c r="B653" s="15"/>
      <c r="D653" s="17" t="str">
        <f t="array" ref="D653">IFERROR(IF($B653&lt;&gt;"",LARGE(IF(ISNUMBER(SEARCH(TRIM(SUBSTITUTE($B653,"-","")),CID_DB[Search Key])),ROW(CID_DB[Search Key]),""),1)-1,""),"")</f>
        <v/>
      </c>
      <c r="F653" s="23" t="str">
        <f>IF($B653&lt;&gt;"",COUNTIFS(CID_DB[Search Key],"*"&amp;TRIM(SUBSTITUTE(B653,"-",""))&amp;"*"),"")</f>
        <v/>
      </c>
      <c r="G653" s="23" t="str">
        <f>IFERROR(TRIM(INDEX(CID_DB[Case No],$D653)),"")</f>
        <v/>
      </c>
      <c r="H653" s="5" t="str">
        <f>IFERROR(TRIM(INDEX(CID_DB[Known Contractor '#1 PN],$D653)),"")</f>
        <v/>
      </c>
      <c r="I653" s="5" t="str">
        <f>IFERROR(TRIM(INDEX(CID_DB[Known Contractor '#2 PN],$D653)),"")</f>
        <v/>
      </c>
      <c r="J653" s="5" t="str">
        <f>IFERROR(TRIM(INDEX(CID_DB[ [ NSN ] ],$D653)),"")</f>
        <v/>
      </c>
      <c r="K653" s="5" t="str">
        <f>IFERROR(TRIM(INDEX(CID_DB[Description],$D653)),"")</f>
        <v/>
      </c>
      <c r="L653" s="24" t="str">
        <f>IFERROR(TRIM(INDEX(CID_DB[Commercial Status],$D653)),"")</f>
        <v/>
      </c>
    </row>
    <row r="654" spans="2:12" x14ac:dyDescent="0.35">
      <c r="B654" s="15"/>
      <c r="D654" s="17" t="str">
        <f t="array" ref="D654">IFERROR(IF($B654&lt;&gt;"",LARGE(IF(ISNUMBER(SEARCH(TRIM(SUBSTITUTE($B654,"-","")),CID_DB[Search Key])),ROW(CID_DB[Search Key]),""),1)-1,""),"")</f>
        <v/>
      </c>
      <c r="F654" s="23" t="str">
        <f>IF($B654&lt;&gt;"",COUNTIFS(CID_DB[Search Key],"*"&amp;TRIM(SUBSTITUTE(B654,"-",""))&amp;"*"),"")</f>
        <v/>
      </c>
      <c r="G654" s="23" t="str">
        <f>IFERROR(TRIM(INDEX(CID_DB[Case No],$D654)),"")</f>
        <v/>
      </c>
      <c r="H654" s="5" t="str">
        <f>IFERROR(TRIM(INDEX(CID_DB[Known Contractor '#1 PN],$D654)),"")</f>
        <v/>
      </c>
      <c r="I654" s="5" t="str">
        <f>IFERROR(TRIM(INDEX(CID_DB[Known Contractor '#2 PN],$D654)),"")</f>
        <v/>
      </c>
      <c r="J654" s="5" t="str">
        <f>IFERROR(TRIM(INDEX(CID_DB[ [ NSN ] ],$D654)),"")</f>
        <v/>
      </c>
      <c r="K654" s="5" t="str">
        <f>IFERROR(TRIM(INDEX(CID_DB[Description],$D654)),"")</f>
        <v/>
      </c>
      <c r="L654" s="24" t="str">
        <f>IFERROR(TRIM(INDEX(CID_DB[Commercial Status],$D654)),"")</f>
        <v/>
      </c>
    </row>
    <row r="655" spans="2:12" x14ac:dyDescent="0.35">
      <c r="B655" s="15"/>
      <c r="D655" s="17" t="str">
        <f t="array" ref="D655">IFERROR(IF($B655&lt;&gt;"",LARGE(IF(ISNUMBER(SEARCH(TRIM(SUBSTITUTE($B655,"-","")),CID_DB[Search Key])),ROW(CID_DB[Search Key]),""),1)-1,""),"")</f>
        <v/>
      </c>
      <c r="F655" s="23" t="str">
        <f>IF($B655&lt;&gt;"",COUNTIFS(CID_DB[Search Key],"*"&amp;TRIM(SUBSTITUTE(B655,"-",""))&amp;"*"),"")</f>
        <v/>
      </c>
      <c r="G655" s="23" t="str">
        <f>IFERROR(TRIM(INDEX(CID_DB[Case No],$D655)),"")</f>
        <v/>
      </c>
      <c r="H655" s="5" t="str">
        <f>IFERROR(TRIM(INDEX(CID_DB[Known Contractor '#1 PN],$D655)),"")</f>
        <v/>
      </c>
      <c r="I655" s="5" t="str">
        <f>IFERROR(TRIM(INDEX(CID_DB[Known Contractor '#2 PN],$D655)),"")</f>
        <v/>
      </c>
      <c r="J655" s="5" t="str">
        <f>IFERROR(TRIM(INDEX(CID_DB[ [ NSN ] ],$D655)),"")</f>
        <v/>
      </c>
      <c r="K655" s="5" t="str">
        <f>IFERROR(TRIM(INDEX(CID_DB[Description],$D655)),"")</f>
        <v/>
      </c>
      <c r="L655" s="24" t="str">
        <f>IFERROR(TRIM(INDEX(CID_DB[Commercial Status],$D655)),"")</f>
        <v/>
      </c>
    </row>
    <row r="656" spans="2:12" x14ac:dyDescent="0.35">
      <c r="B656" s="15"/>
      <c r="D656" s="17" t="str">
        <f t="array" ref="D656">IFERROR(IF($B656&lt;&gt;"",LARGE(IF(ISNUMBER(SEARCH(TRIM(SUBSTITUTE($B656,"-","")),CID_DB[Search Key])),ROW(CID_DB[Search Key]),""),1)-1,""),"")</f>
        <v/>
      </c>
      <c r="F656" s="23" t="str">
        <f>IF($B656&lt;&gt;"",COUNTIFS(CID_DB[Search Key],"*"&amp;TRIM(SUBSTITUTE(B656,"-",""))&amp;"*"),"")</f>
        <v/>
      </c>
      <c r="G656" s="23" t="str">
        <f>IFERROR(TRIM(INDEX(CID_DB[Case No],$D656)),"")</f>
        <v/>
      </c>
      <c r="H656" s="5" t="str">
        <f>IFERROR(TRIM(INDEX(CID_DB[Known Contractor '#1 PN],$D656)),"")</f>
        <v/>
      </c>
      <c r="I656" s="5" t="str">
        <f>IFERROR(TRIM(INDEX(CID_DB[Known Contractor '#2 PN],$D656)),"")</f>
        <v/>
      </c>
      <c r="J656" s="5" t="str">
        <f>IFERROR(TRIM(INDEX(CID_DB[ [ NSN ] ],$D656)),"")</f>
        <v/>
      </c>
      <c r="K656" s="5" t="str">
        <f>IFERROR(TRIM(INDEX(CID_DB[Description],$D656)),"")</f>
        <v/>
      </c>
      <c r="L656" s="24" t="str">
        <f>IFERROR(TRIM(INDEX(CID_DB[Commercial Status],$D656)),"")</f>
        <v/>
      </c>
    </row>
    <row r="657" spans="2:12" x14ac:dyDescent="0.35">
      <c r="B657" s="15"/>
      <c r="D657" s="17" t="str">
        <f t="array" ref="D657">IFERROR(IF($B657&lt;&gt;"",LARGE(IF(ISNUMBER(SEARCH(TRIM(SUBSTITUTE($B657,"-","")),CID_DB[Search Key])),ROW(CID_DB[Search Key]),""),1)-1,""),"")</f>
        <v/>
      </c>
      <c r="F657" s="23" t="str">
        <f>IF($B657&lt;&gt;"",COUNTIFS(CID_DB[Search Key],"*"&amp;TRIM(SUBSTITUTE(B657,"-",""))&amp;"*"),"")</f>
        <v/>
      </c>
      <c r="G657" s="23" t="str">
        <f>IFERROR(TRIM(INDEX(CID_DB[Case No],$D657)),"")</f>
        <v/>
      </c>
      <c r="H657" s="5" t="str">
        <f>IFERROR(TRIM(INDEX(CID_DB[Known Contractor '#1 PN],$D657)),"")</f>
        <v/>
      </c>
      <c r="I657" s="5" t="str">
        <f>IFERROR(TRIM(INDEX(CID_DB[Known Contractor '#2 PN],$D657)),"")</f>
        <v/>
      </c>
      <c r="J657" s="5" t="str">
        <f>IFERROR(TRIM(INDEX(CID_DB[ [ NSN ] ],$D657)),"")</f>
        <v/>
      </c>
      <c r="K657" s="5" t="str">
        <f>IFERROR(TRIM(INDEX(CID_DB[Description],$D657)),"")</f>
        <v/>
      </c>
      <c r="L657" s="24" t="str">
        <f>IFERROR(TRIM(INDEX(CID_DB[Commercial Status],$D657)),"")</f>
        <v/>
      </c>
    </row>
    <row r="658" spans="2:12" x14ac:dyDescent="0.35">
      <c r="B658" s="15"/>
      <c r="D658" s="17" t="str">
        <f t="array" ref="D658">IFERROR(IF($B658&lt;&gt;"",LARGE(IF(ISNUMBER(SEARCH(TRIM(SUBSTITUTE($B658,"-","")),CID_DB[Search Key])),ROW(CID_DB[Search Key]),""),1)-1,""),"")</f>
        <v/>
      </c>
      <c r="F658" s="23" t="str">
        <f>IF($B658&lt;&gt;"",COUNTIFS(CID_DB[Search Key],"*"&amp;TRIM(SUBSTITUTE(B658,"-",""))&amp;"*"),"")</f>
        <v/>
      </c>
      <c r="G658" s="23" t="str">
        <f>IFERROR(TRIM(INDEX(CID_DB[Case No],$D658)),"")</f>
        <v/>
      </c>
      <c r="H658" s="5" t="str">
        <f>IFERROR(TRIM(INDEX(CID_DB[Known Contractor '#1 PN],$D658)),"")</f>
        <v/>
      </c>
      <c r="I658" s="5" t="str">
        <f>IFERROR(TRIM(INDEX(CID_DB[Known Contractor '#2 PN],$D658)),"")</f>
        <v/>
      </c>
      <c r="J658" s="5" t="str">
        <f>IFERROR(TRIM(INDEX(CID_DB[ [ NSN ] ],$D658)),"")</f>
        <v/>
      </c>
      <c r="K658" s="5" t="str">
        <f>IFERROR(TRIM(INDEX(CID_DB[Description],$D658)),"")</f>
        <v/>
      </c>
      <c r="L658" s="24" t="str">
        <f>IFERROR(TRIM(INDEX(CID_DB[Commercial Status],$D658)),"")</f>
        <v/>
      </c>
    </row>
    <row r="659" spans="2:12" x14ac:dyDescent="0.35">
      <c r="B659" s="15"/>
      <c r="D659" s="17" t="str">
        <f t="array" ref="D659">IFERROR(IF($B659&lt;&gt;"",LARGE(IF(ISNUMBER(SEARCH(TRIM(SUBSTITUTE($B659,"-","")),CID_DB[Search Key])),ROW(CID_DB[Search Key]),""),1)-1,""),"")</f>
        <v/>
      </c>
      <c r="F659" s="23" t="str">
        <f>IF($B659&lt;&gt;"",COUNTIFS(CID_DB[Search Key],"*"&amp;TRIM(SUBSTITUTE(B659,"-",""))&amp;"*"),"")</f>
        <v/>
      </c>
      <c r="G659" s="23" t="str">
        <f>IFERROR(TRIM(INDEX(CID_DB[Case No],$D659)),"")</f>
        <v/>
      </c>
      <c r="H659" s="5" t="str">
        <f>IFERROR(TRIM(INDEX(CID_DB[Known Contractor '#1 PN],$D659)),"")</f>
        <v/>
      </c>
      <c r="I659" s="5" t="str">
        <f>IFERROR(TRIM(INDEX(CID_DB[Known Contractor '#2 PN],$D659)),"")</f>
        <v/>
      </c>
      <c r="J659" s="5" t="str">
        <f>IFERROR(TRIM(INDEX(CID_DB[ [ NSN ] ],$D659)),"")</f>
        <v/>
      </c>
      <c r="K659" s="5" t="str">
        <f>IFERROR(TRIM(INDEX(CID_DB[Description],$D659)),"")</f>
        <v/>
      </c>
      <c r="L659" s="24" t="str">
        <f>IFERROR(TRIM(INDEX(CID_DB[Commercial Status],$D659)),"")</f>
        <v/>
      </c>
    </row>
    <row r="660" spans="2:12" x14ac:dyDescent="0.35">
      <c r="B660" s="15"/>
      <c r="D660" s="17" t="str">
        <f t="array" ref="D660">IFERROR(IF($B660&lt;&gt;"",LARGE(IF(ISNUMBER(SEARCH(TRIM(SUBSTITUTE($B660,"-","")),CID_DB[Search Key])),ROW(CID_DB[Search Key]),""),1)-1,""),"")</f>
        <v/>
      </c>
      <c r="F660" s="23" t="str">
        <f>IF($B660&lt;&gt;"",COUNTIFS(CID_DB[Search Key],"*"&amp;TRIM(SUBSTITUTE(B660,"-",""))&amp;"*"),"")</f>
        <v/>
      </c>
      <c r="G660" s="23" t="str">
        <f>IFERROR(TRIM(INDEX(CID_DB[Case No],$D660)),"")</f>
        <v/>
      </c>
      <c r="H660" s="5" t="str">
        <f>IFERROR(TRIM(INDEX(CID_DB[Known Contractor '#1 PN],$D660)),"")</f>
        <v/>
      </c>
      <c r="I660" s="5" t="str">
        <f>IFERROR(TRIM(INDEX(CID_DB[Known Contractor '#2 PN],$D660)),"")</f>
        <v/>
      </c>
      <c r="J660" s="5" t="str">
        <f>IFERROR(TRIM(INDEX(CID_DB[ [ NSN ] ],$D660)),"")</f>
        <v/>
      </c>
      <c r="K660" s="5" t="str">
        <f>IFERROR(TRIM(INDEX(CID_DB[Description],$D660)),"")</f>
        <v/>
      </c>
      <c r="L660" s="24" t="str">
        <f>IFERROR(TRIM(INDEX(CID_DB[Commercial Status],$D660)),"")</f>
        <v/>
      </c>
    </row>
    <row r="661" spans="2:12" x14ac:dyDescent="0.35">
      <c r="B661" s="15"/>
      <c r="D661" s="17" t="str">
        <f t="array" ref="D661">IFERROR(IF($B661&lt;&gt;"",LARGE(IF(ISNUMBER(SEARCH(TRIM(SUBSTITUTE($B661,"-","")),CID_DB[Search Key])),ROW(CID_DB[Search Key]),""),1)-1,""),"")</f>
        <v/>
      </c>
      <c r="F661" s="23" t="str">
        <f>IF($B661&lt;&gt;"",COUNTIFS(CID_DB[Search Key],"*"&amp;TRIM(SUBSTITUTE(B661,"-",""))&amp;"*"),"")</f>
        <v/>
      </c>
      <c r="G661" s="23" t="str">
        <f>IFERROR(TRIM(INDEX(CID_DB[Case No],$D661)),"")</f>
        <v/>
      </c>
      <c r="H661" s="5" t="str">
        <f>IFERROR(TRIM(INDEX(CID_DB[Known Contractor '#1 PN],$D661)),"")</f>
        <v/>
      </c>
      <c r="I661" s="5" t="str">
        <f>IFERROR(TRIM(INDEX(CID_DB[Known Contractor '#2 PN],$D661)),"")</f>
        <v/>
      </c>
      <c r="J661" s="5" t="str">
        <f>IFERROR(TRIM(INDEX(CID_DB[ [ NSN ] ],$D661)),"")</f>
        <v/>
      </c>
      <c r="K661" s="5" t="str">
        <f>IFERROR(TRIM(INDEX(CID_DB[Description],$D661)),"")</f>
        <v/>
      </c>
      <c r="L661" s="24" t="str">
        <f>IFERROR(TRIM(INDEX(CID_DB[Commercial Status],$D661)),"")</f>
        <v/>
      </c>
    </row>
    <row r="662" spans="2:12" x14ac:dyDescent="0.35">
      <c r="B662" s="15"/>
      <c r="D662" s="17" t="str">
        <f t="array" ref="D662">IFERROR(IF($B662&lt;&gt;"",LARGE(IF(ISNUMBER(SEARCH(TRIM(SUBSTITUTE($B662,"-","")),CID_DB[Search Key])),ROW(CID_DB[Search Key]),""),1)-1,""),"")</f>
        <v/>
      </c>
      <c r="F662" s="23" t="str">
        <f>IF($B662&lt;&gt;"",COUNTIFS(CID_DB[Search Key],"*"&amp;TRIM(SUBSTITUTE(B662,"-",""))&amp;"*"),"")</f>
        <v/>
      </c>
      <c r="G662" s="23" t="str">
        <f>IFERROR(TRIM(INDEX(CID_DB[Case No],$D662)),"")</f>
        <v/>
      </c>
      <c r="H662" s="5" t="str">
        <f>IFERROR(TRIM(INDEX(CID_DB[Known Contractor '#1 PN],$D662)),"")</f>
        <v/>
      </c>
      <c r="I662" s="5" t="str">
        <f>IFERROR(TRIM(INDEX(CID_DB[Known Contractor '#2 PN],$D662)),"")</f>
        <v/>
      </c>
      <c r="J662" s="5" t="str">
        <f>IFERROR(TRIM(INDEX(CID_DB[ [ NSN ] ],$D662)),"")</f>
        <v/>
      </c>
      <c r="K662" s="5" t="str">
        <f>IFERROR(TRIM(INDEX(CID_DB[Description],$D662)),"")</f>
        <v/>
      </c>
      <c r="L662" s="24" t="str">
        <f>IFERROR(TRIM(INDEX(CID_DB[Commercial Status],$D662)),"")</f>
        <v/>
      </c>
    </row>
    <row r="663" spans="2:12" x14ac:dyDescent="0.35">
      <c r="B663" s="15"/>
      <c r="D663" s="17" t="str">
        <f t="array" ref="D663">IFERROR(IF($B663&lt;&gt;"",LARGE(IF(ISNUMBER(SEARCH(TRIM(SUBSTITUTE($B663,"-","")),CID_DB[Search Key])),ROW(CID_DB[Search Key]),""),1)-1,""),"")</f>
        <v/>
      </c>
      <c r="F663" s="23" t="str">
        <f>IF($B663&lt;&gt;"",COUNTIFS(CID_DB[Search Key],"*"&amp;TRIM(SUBSTITUTE(B663,"-",""))&amp;"*"),"")</f>
        <v/>
      </c>
      <c r="G663" s="23" t="str">
        <f>IFERROR(TRIM(INDEX(CID_DB[Case No],$D663)),"")</f>
        <v/>
      </c>
      <c r="H663" s="5" t="str">
        <f>IFERROR(TRIM(INDEX(CID_DB[Known Contractor '#1 PN],$D663)),"")</f>
        <v/>
      </c>
      <c r="I663" s="5" t="str">
        <f>IFERROR(TRIM(INDEX(CID_DB[Known Contractor '#2 PN],$D663)),"")</f>
        <v/>
      </c>
      <c r="J663" s="5" t="str">
        <f>IFERROR(TRIM(INDEX(CID_DB[ [ NSN ] ],$D663)),"")</f>
        <v/>
      </c>
      <c r="K663" s="5" t="str">
        <f>IFERROR(TRIM(INDEX(CID_DB[Description],$D663)),"")</f>
        <v/>
      </c>
      <c r="L663" s="24" t="str">
        <f>IFERROR(TRIM(INDEX(CID_DB[Commercial Status],$D663)),"")</f>
        <v/>
      </c>
    </row>
    <row r="664" spans="2:12" x14ac:dyDescent="0.35">
      <c r="B664" s="15"/>
      <c r="D664" s="17" t="str">
        <f t="array" ref="D664">IFERROR(IF($B664&lt;&gt;"",LARGE(IF(ISNUMBER(SEARCH(TRIM(SUBSTITUTE($B664,"-","")),CID_DB[Search Key])),ROW(CID_DB[Search Key]),""),1)-1,""),"")</f>
        <v/>
      </c>
      <c r="F664" s="23" t="str">
        <f>IF($B664&lt;&gt;"",COUNTIFS(CID_DB[Search Key],"*"&amp;TRIM(SUBSTITUTE(B664,"-",""))&amp;"*"),"")</f>
        <v/>
      </c>
      <c r="G664" s="23" t="str">
        <f>IFERROR(TRIM(INDEX(CID_DB[Case No],$D664)),"")</f>
        <v/>
      </c>
      <c r="H664" s="5" t="str">
        <f>IFERROR(TRIM(INDEX(CID_DB[Known Contractor '#1 PN],$D664)),"")</f>
        <v/>
      </c>
      <c r="I664" s="5" t="str">
        <f>IFERROR(TRIM(INDEX(CID_DB[Known Contractor '#2 PN],$D664)),"")</f>
        <v/>
      </c>
      <c r="J664" s="5" t="str">
        <f>IFERROR(TRIM(INDEX(CID_DB[ [ NSN ] ],$D664)),"")</f>
        <v/>
      </c>
      <c r="K664" s="5" t="str">
        <f>IFERROR(TRIM(INDEX(CID_DB[Description],$D664)),"")</f>
        <v/>
      </c>
      <c r="L664" s="24" t="str">
        <f>IFERROR(TRIM(INDEX(CID_DB[Commercial Status],$D664)),"")</f>
        <v/>
      </c>
    </row>
    <row r="665" spans="2:12" x14ac:dyDescent="0.35">
      <c r="B665" s="15"/>
      <c r="D665" s="17" t="str">
        <f t="array" ref="D665">IFERROR(IF($B665&lt;&gt;"",LARGE(IF(ISNUMBER(SEARCH(TRIM(SUBSTITUTE($B665,"-","")),CID_DB[Search Key])),ROW(CID_DB[Search Key]),""),1)-1,""),"")</f>
        <v/>
      </c>
      <c r="F665" s="23" t="str">
        <f>IF($B665&lt;&gt;"",COUNTIFS(CID_DB[Search Key],"*"&amp;TRIM(SUBSTITUTE(B665,"-",""))&amp;"*"),"")</f>
        <v/>
      </c>
      <c r="G665" s="23" t="str">
        <f>IFERROR(TRIM(INDEX(CID_DB[Case No],$D665)),"")</f>
        <v/>
      </c>
      <c r="H665" s="5" t="str">
        <f>IFERROR(TRIM(INDEX(CID_DB[Known Contractor '#1 PN],$D665)),"")</f>
        <v/>
      </c>
      <c r="I665" s="5" t="str">
        <f>IFERROR(TRIM(INDEX(CID_DB[Known Contractor '#2 PN],$D665)),"")</f>
        <v/>
      </c>
      <c r="J665" s="5" t="str">
        <f>IFERROR(TRIM(INDEX(CID_DB[ [ NSN ] ],$D665)),"")</f>
        <v/>
      </c>
      <c r="K665" s="5" t="str">
        <f>IFERROR(TRIM(INDEX(CID_DB[Description],$D665)),"")</f>
        <v/>
      </c>
      <c r="L665" s="24" t="str">
        <f>IFERROR(TRIM(INDEX(CID_DB[Commercial Status],$D665)),"")</f>
        <v/>
      </c>
    </row>
    <row r="666" spans="2:12" x14ac:dyDescent="0.35">
      <c r="B666" s="15"/>
      <c r="D666" s="17" t="str">
        <f t="array" ref="D666">IFERROR(IF($B666&lt;&gt;"",LARGE(IF(ISNUMBER(SEARCH(TRIM(SUBSTITUTE($B666,"-","")),CID_DB[Search Key])),ROW(CID_DB[Search Key]),""),1)-1,""),"")</f>
        <v/>
      </c>
      <c r="F666" s="23" t="str">
        <f>IF($B666&lt;&gt;"",COUNTIFS(CID_DB[Search Key],"*"&amp;TRIM(SUBSTITUTE(B666,"-",""))&amp;"*"),"")</f>
        <v/>
      </c>
      <c r="G666" s="23" t="str">
        <f>IFERROR(TRIM(INDEX(CID_DB[Case No],$D666)),"")</f>
        <v/>
      </c>
      <c r="H666" s="5" t="str">
        <f>IFERROR(TRIM(INDEX(CID_DB[Known Contractor '#1 PN],$D666)),"")</f>
        <v/>
      </c>
      <c r="I666" s="5" t="str">
        <f>IFERROR(TRIM(INDEX(CID_DB[Known Contractor '#2 PN],$D666)),"")</f>
        <v/>
      </c>
      <c r="J666" s="5" t="str">
        <f>IFERROR(TRIM(INDEX(CID_DB[ [ NSN ] ],$D666)),"")</f>
        <v/>
      </c>
      <c r="K666" s="5" t="str">
        <f>IFERROR(TRIM(INDEX(CID_DB[Description],$D666)),"")</f>
        <v/>
      </c>
      <c r="L666" s="24" t="str">
        <f>IFERROR(TRIM(INDEX(CID_DB[Commercial Status],$D666)),"")</f>
        <v/>
      </c>
    </row>
    <row r="667" spans="2:12" x14ac:dyDescent="0.35">
      <c r="B667" s="15"/>
      <c r="D667" s="17" t="str">
        <f t="array" ref="D667">IFERROR(IF($B667&lt;&gt;"",LARGE(IF(ISNUMBER(SEARCH(TRIM(SUBSTITUTE($B667,"-","")),CID_DB[Search Key])),ROW(CID_DB[Search Key]),""),1)-1,""),"")</f>
        <v/>
      </c>
      <c r="F667" s="23" t="str">
        <f>IF($B667&lt;&gt;"",COUNTIFS(CID_DB[Search Key],"*"&amp;TRIM(SUBSTITUTE(B667,"-",""))&amp;"*"),"")</f>
        <v/>
      </c>
      <c r="G667" s="23" t="str">
        <f>IFERROR(TRIM(INDEX(CID_DB[Case No],$D667)),"")</f>
        <v/>
      </c>
      <c r="H667" s="5" t="str">
        <f>IFERROR(TRIM(INDEX(CID_DB[Known Contractor '#1 PN],$D667)),"")</f>
        <v/>
      </c>
      <c r="I667" s="5" t="str">
        <f>IFERROR(TRIM(INDEX(CID_DB[Known Contractor '#2 PN],$D667)),"")</f>
        <v/>
      </c>
      <c r="J667" s="5" t="str">
        <f>IFERROR(TRIM(INDEX(CID_DB[ [ NSN ] ],$D667)),"")</f>
        <v/>
      </c>
      <c r="K667" s="5" t="str">
        <f>IFERROR(TRIM(INDEX(CID_DB[Description],$D667)),"")</f>
        <v/>
      </c>
      <c r="L667" s="24" t="str">
        <f>IFERROR(TRIM(INDEX(CID_DB[Commercial Status],$D667)),"")</f>
        <v/>
      </c>
    </row>
    <row r="668" spans="2:12" x14ac:dyDescent="0.35">
      <c r="B668" s="15"/>
      <c r="D668" s="17" t="str">
        <f t="array" ref="D668">IFERROR(IF($B668&lt;&gt;"",LARGE(IF(ISNUMBER(SEARCH(TRIM(SUBSTITUTE($B668,"-","")),CID_DB[Search Key])),ROW(CID_DB[Search Key]),""),1)-1,""),"")</f>
        <v/>
      </c>
      <c r="F668" s="23" t="str">
        <f>IF($B668&lt;&gt;"",COUNTIFS(CID_DB[Search Key],"*"&amp;TRIM(SUBSTITUTE(B668,"-",""))&amp;"*"),"")</f>
        <v/>
      </c>
      <c r="G668" s="23" t="str">
        <f>IFERROR(TRIM(INDEX(CID_DB[Case No],$D668)),"")</f>
        <v/>
      </c>
      <c r="H668" s="5" t="str">
        <f>IFERROR(TRIM(INDEX(CID_DB[Known Contractor '#1 PN],$D668)),"")</f>
        <v/>
      </c>
      <c r="I668" s="5" t="str">
        <f>IFERROR(TRIM(INDEX(CID_DB[Known Contractor '#2 PN],$D668)),"")</f>
        <v/>
      </c>
      <c r="J668" s="5" t="str">
        <f>IFERROR(TRIM(INDEX(CID_DB[ [ NSN ] ],$D668)),"")</f>
        <v/>
      </c>
      <c r="K668" s="5" t="str">
        <f>IFERROR(TRIM(INDEX(CID_DB[Description],$D668)),"")</f>
        <v/>
      </c>
      <c r="L668" s="24" t="str">
        <f>IFERROR(TRIM(INDEX(CID_DB[Commercial Status],$D668)),"")</f>
        <v/>
      </c>
    </row>
    <row r="669" spans="2:12" x14ac:dyDescent="0.35">
      <c r="B669" s="15"/>
      <c r="D669" s="17" t="str">
        <f t="array" ref="D669">IFERROR(IF($B669&lt;&gt;"",LARGE(IF(ISNUMBER(SEARCH(TRIM(SUBSTITUTE($B669,"-","")),CID_DB[Search Key])),ROW(CID_DB[Search Key]),""),1)-1,""),"")</f>
        <v/>
      </c>
      <c r="F669" s="23" t="str">
        <f>IF($B669&lt;&gt;"",COUNTIFS(CID_DB[Search Key],"*"&amp;TRIM(SUBSTITUTE(B669,"-",""))&amp;"*"),"")</f>
        <v/>
      </c>
      <c r="G669" s="23" t="str">
        <f>IFERROR(TRIM(INDEX(CID_DB[Case No],$D669)),"")</f>
        <v/>
      </c>
      <c r="H669" s="5" t="str">
        <f>IFERROR(TRIM(INDEX(CID_DB[Known Contractor '#1 PN],$D669)),"")</f>
        <v/>
      </c>
      <c r="I669" s="5" t="str">
        <f>IFERROR(TRIM(INDEX(CID_DB[Known Contractor '#2 PN],$D669)),"")</f>
        <v/>
      </c>
      <c r="J669" s="5" t="str">
        <f>IFERROR(TRIM(INDEX(CID_DB[ [ NSN ] ],$D669)),"")</f>
        <v/>
      </c>
      <c r="K669" s="5" t="str">
        <f>IFERROR(TRIM(INDEX(CID_DB[Description],$D669)),"")</f>
        <v/>
      </c>
      <c r="L669" s="24" t="str">
        <f>IFERROR(TRIM(INDEX(CID_DB[Commercial Status],$D669)),"")</f>
        <v/>
      </c>
    </row>
    <row r="670" spans="2:12" x14ac:dyDescent="0.35">
      <c r="B670" s="15"/>
      <c r="D670" s="17" t="str">
        <f t="array" ref="D670">IFERROR(IF($B670&lt;&gt;"",LARGE(IF(ISNUMBER(SEARCH(TRIM(SUBSTITUTE($B670,"-","")),CID_DB[Search Key])),ROW(CID_DB[Search Key]),""),1)-1,""),"")</f>
        <v/>
      </c>
      <c r="F670" s="23" t="str">
        <f>IF($B670&lt;&gt;"",COUNTIFS(CID_DB[Search Key],"*"&amp;TRIM(SUBSTITUTE(B670,"-",""))&amp;"*"),"")</f>
        <v/>
      </c>
      <c r="G670" s="23" t="str">
        <f>IFERROR(TRIM(INDEX(CID_DB[Case No],$D670)),"")</f>
        <v/>
      </c>
      <c r="H670" s="5" t="str">
        <f>IFERROR(TRIM(INDEX(CID_DB[Known Contractor '#1 PN],$D670)),"")</f>
        <v/>
      </c>
      <c r="I670" s="5" t="str">
        <f>IFERROR(TRIM(INDEX(CID_DB[Known Contractor '#2 PN],$D670)),"")</f>
        <v/>
      </c>
      <c r="J670" s="5" t="str">
        <f>IFERROR(TRIM(INDEX(CID_DB[ [ NSN ] ],$D670)),"")</f>
        <v/>
      </c>
      <c r="K670" s="5" t="str">
        <f>IFERROR(TRIM(INDEX(CID_DB[Description],$D670)),"")</f>
        <v/>
      </c>
      <c r="L670" s="24" t="str">
        <f>IFERROR(TRIM(INDEX(CID_DB[Commercial Status],$D670)),"")</f>
        <v/>
      </c>
    </row>
    <row r="671" spans="2:12" x14ac:dyDescent="0.35">
      <c r="B671" s="15"/>
      <c r="D671" s="17" t="str">
        <f t="array" ref="D671">IFERROR(IF($B671&lt;&gt;"",LARGE(IF(ISNUMBER(SEARCH(TRIM(SUBSTITUTE($B671,"-","")),CID_DB[Search Key])),ROW(CID_DB[Search Key]),""),1)-1,""),"")</f>
        <v/>
      </c>
      <c r="F671" s="23" t="str">
        <f>IF($B671&lt;&gt;"",COUNTIFS(CID_DB[Search Key],"*"&amp;TRIM(SUBSTITUTE(B671,"-",""))&amp;"*"),"")</f>
        <v/>
      </c>
      <c r="G671" s="23" t="str">
        <f>IFERROR(TRIM(INDEX(CID_DB[Case No],$D671)),"")</f>
        <v/>
      </c>
      <c r="H671" s="5" t="str">
        <f>IFERROR(TRIM(INDEX(CID_DB[Known Contractor '#1 PN],$D671)),"")</f>
        <v/>
      </c>
      <c r="I671" s="5" t="str">
        <f>IFERROR(TRIM(INDEX(CID_DB[Known Contractor '#2 PN],$D671)),"")</f>
        <v/>
      </c>
      <c r="J671" s="5" t="str">
        <f>IFERROR(TRIM(INDEX(CID_DB[ [ NSN ] ],$D671)),"")</f>
        <v/>
      </c>
      <c r="K671" s="5" t="str">
        <f>IFERROR(TRIM(INDEX(CID_DB[Description],$D671)),"")</f>
        <v/>
      </c>
      <c r="L671" s="24" t="str">
        <f>IFERROR(TRIM(INDEX(CID_DB[Commercial Status],$D671)),"")</f>
        <v/>
      </c>
    </row>
    <row r="672" spans="2:12" x14ac:dyDescent="0.35">
      <c r="B672" s="15"/>
      <c r="D672" s="17" t="str">
        <f t="array" ref="D672">IFERROR(IF($B672&lt;&gt;"",LARGE(IF(ISNUMBER(SEARCH(TRIM(SUBSTITUTE($B672,"-","")),CID_DB[Search Key])),ROW(CID_DB[Search Key]),""),1)-1,""),"")</f>
        <v/>
      </c>
      <c r="F672" s="23" t="str">
        <f>IF($B672&lt;&gt;"",COUNTIFS(CID_DB[Search Key],"*"&amp;TRIM(SUBSTITUTE(B672,"-",""))&amp;"*"),"")</f>
        <v/>
      </c>
      <c r="G672" s="23" t="str">
        <f>IFERROR(TRIM(INDEX(CID_DB[Case No],$D672)),"")</f>
        <v/>
      </c>
      <c r="H672" s="5" t="str">
        <f>IFERROR(TRIM(INDEX(CID_DB[Known Contractor '#1 PN],$D672)),"")</f>
        <v/>
      </c>
      <c r="I672" s="5" t="str">
        <f>IFERROR(TRIM(INDEX(CID_DB[Known Contractor '#2 PN],$D672)),"")</f>
        <v/>
      </c>
      <c r="J672" s="5" t="str">
        <f>IFERROR(TRIM(INDEX(CID_DB[ [ NSN ] ],$D672)),"")</f>
        <v/>
      </c>
      <c r="K672" s="5" t="str">
        <f>IFERROR(TRIM(INDEX(CID_DB[Description],$D672)),"")</f>
        <v/>
      </c>
      <c r="L672" s="24" t="str">
        <f>IFERROR(TRIM(INDEX(CID_DB[Commercial Status],$D672)),"")</f>
        <v/>
      </c>
    </row>
    <row r="673" spans="2:12" x14ac:dyDescent="0.35">
      <c r="B673" s="15"/>
      <c r="D673" s="17" t="str">
        <f t="array" ref="D673">IFERROR(IF($B673&lt;&gt;"",LARGE(IF(ISNUMBER(SEARCH(TRIM(SUBSTITUTE($B673,"-","")),CID_DB[Search Key])),ROW(CID_DB[Search Key]),""),1)-1,""),"")</f>
        <v/>
      </c>
      <c r="F673" s="23" t="str">
        <f>IF($B673&lt;&gt;"",COUNTIFS(CID_DB[Search Key],"*"&amp;TRIM(SUBSTITUTE(B673,"-",""))&amp;"*"),"")</f>
        <v/>
      </c>
      <c r="G673" s="23" t="str">
        <f>IFERROR(TRIM(INDEX(CID_DB[Case No],$D673)),"")</f>
        <v/>
      </c>
      <c r="H673" s="5" t="str">
        <f>IFERROR(TRIM(INDEX(CID_DB[Known Contractor '#1 PN],$D673)),"")</f>
        <v/>
      </c>
      <c r="I673" s="5" t="str">
        <f>IFERROR(TRIM(INDEX(CID_DB[Known Contractor '#2 PN],$D673)),"")</f>
        <v/>
      </c>
      <c r="J673" s="5" t="str">
        <f>IFERROR(TRIM(INDEX(CID_DB[ [ NSN ] ],$D673)),"")</f>
        <v/>
      </c>
      <c r="K673" s="5" t="str">
        <f>IFERROR(TRIM(INDEX(CID_DB[Description],$D673)),"")</f>
        <v/>
      </c>
      <c r="L673" s="24" t="str">
        <f>IFERROR(TRIM(INDEX(CID_DB[Commercial Status],$D673)),"")</f>
        <v/>
      </c>
    </row>
    <row r="674" spans="2:12" x14ac:dyDescent="0.35">
      <c r="B674" s="15"/>
      <c r="D674" s="17" t="str">
        <f t="array" ref="D674">IFERROR(IF($B674&lt;&gt;"",LARGE(IF(ISNUMBER(SEARCH(TRIM(SUBSTITUTE($B674,"-","")),CID_DB[Search Key])),ROW(CID_DB[Search Key]),""),1)-1,""),"")</f>
        <v/>
      </c>
      <c r="F674" s="23" t="str">
        <f>IF($B674&lt;&gt;"",COUNTIFS(CID_DB[Search Key],"*"&amp;TRIM(SUBSTITUTE(B674,"-",""))&amp;"*"),"")</f>
        <v/>
      </c>
      <c r="G674" s="23" t="str">
        <f>IFERROR(TRIM(INDEX(CID_DB[Case No],$D674)),"")</f>
        <v/>
      </c>
      <c r="H674" s="5" t="str">
        <f>IFERROR(TRIM(INDEX(CID_DB[Known Contractor '#1 PN],$D674)),"")</f>
        <v/>
      </c>
      <c r="I674" s="5" t="str">
        <f>IFERROR(TRIM(INDEX(CID_DB[Known Contractor '#2 PN],$D674)),"")</f>
        <v/>
      </c>
      <c r="J674" s="5" t="str">
        <f>IFERROR(TRIM(INDEX(CID_DB[ [ NSN ] ],$D674)),"")</f>
        <v/>
      </c>
      <c r="K674" s="5" t="str">
        <f>IFERROR(TRIM(INDEX(CID_DB[Description],$D674)),"")</f>
        <v/>
      </c>
      <c r="L674" s="24" t="str">
        <f>IFERROR(TRIM(INDEX(CID_DB[Commercial Status],$D674)),"")</f>
        <v/>
      </c>
    </row>
    <row r="675" spans="2:12" x14ac:dyDescent="0.35">
      <c r="B675" s="15"/>
      <c r="D675" s="17" t="str">
        <f t="array" ref="D675">IFERROR(IF($B675&lt;&gt;"",LARGE(IF(ISNUMBER(SEARCH(TRIM(SUBSTITUTE($B675,"-","")),CID_DB[Search Key])),ROW(CID_DB[Search Key]),""),1)-1,""),"")</f>
        <v/>
      </c>
      <c r="F675" s="23" t="str">
        <f>IF($B675&lt;&gt;"",COUNTIFS(CID_DB[Search Key],"*"&amp;TRIM(SUBSTITUTE(B675,"-",""))&amp;"*"),"")</f>
        <v/>
      </c>
      <c r="G675" s="23" t="str">
        <f>IFERROR(TRIM(INDEX(CID_DB[Case No],$D675)),"")</f>
        <v/>
      </c>
      <c r="H675" s="5" t="str">
        <f>IFERROR(TRIM(INDEX(CID_DB[Known Contractor '#1 PN],$D675)),"")</f>
        <v/>
      </c>
      <c r="I675" s="5" t="str">
        <f>IFERROR(TRIM(INDEX(CID_DB[Known Contractor '#2 PN],$D675)),"")</f>
        <v/>
      </c>
      <c r="J675" s="5" t="str">
        <f>IFERROR(TRIM(INDEX(CID_DB[ [ NSN ] ],$D675)),"")</f>
        <v/>
      </c>
      <c r="K675" s="5" t="str">
        <f>IFERROR(TRIM(INDEX(CID_DB[Description],$D675)),"")</f>
        <v/>
      </c>
      <c r="L675" s="24" t="str">
        <f>IFERROR(TRIM(INDEX(CID_DB[Commercial Status],$D675)),"")</f>
        <v/>
      </c>
    </row>
    <row r="676" spans="2:12" x14ac:dyDescent="0.35">
      <c r="B676" s="15"/>
      <c r="D676" s="17" t="str">
        <f t="array" ref="D676">IFERROR(IF($B676&lt;&gt;"",LARGE(IF(ISNUMBER(SEARCH(TRIM(SUBSTITUTE($B676,"-","")),CID_DB[Search Key])),ROW(CID_DB[Search Key]),""),1)-1,""),"")</f>
        <v/>
      </c>
      <c r="F676" s="23" t="str">
        <f>IF($B676&lt;&gt;"",COUNTIFS(CID_DB[Search Key],"*"&amp;TRIM(SUBSTITUTE(B676,"-",""))&amp;"*"),"")</f>
        <v/>
      </c>
      <c r="G676" s="23" t="str">
        <f>IFERROR(TRIM(INDEX(CID_DB[Case No],$D676)),"")</f>
        <v/>
      </c>
      <c r="H676" s="5" t="str">
        <f>IFERROR(TRIM(INDEX(CID_DB[Known Contractor '#1 PN],$D676)),"")</f>
        <v/>
      </c>
      <c r="I676" s="5" t="str">
        <f>IFERROR(TRIM(INDEX(CID_DB[Known Contractor '#2 PN],$D676)),"")</f>
        <v/>
      </c>
      <c r="J676" s="5" t="str">
        <f>IFERROR(TRIM(INDEX(CID_DB[ [ NSN ] ],$D676)),"")</f>
        <v/>
      </c>
      <c r="K676" s="5" t="str">
        <f>IFERROR(TRIM(INDEX(CID_DB[Description],$D676)),"")</f>
        <v/>
      </c>
      <c r="L676" s="24" t="str">
        <f>IFERROR(TRIM(INDEX(CID_DB[Commercial Status],$D676)),"")</f>
        <v/>
      </c>
    </row>
    <row r="677" spans="2:12" x14ac:dyDescent="0.35">
      <c r="B677" s="15"/>
      <c r="D677" s="17" t="str">
        <f t="array" ref="D677">IFERROR(IF($B677&lt;&gt;"",LARGE(IF(ISNUMBER(SEARCH(TRIM(SUBSTITUTE($B677,"-","")),CID_DB[Search Key])),ROW(CID_DB[Search Key]),""),1)-1,""),"")</f>
        <v/>
      </c>
      <c r="F677" s="23" t="str">
        <f>IF($B677&lt;&gt;"",COUNTIFS(CID_DB[Search Key],"*"&amp;TRIM(SUBSTITUTE(B677,"-",""))&amp;"*"),"")</f>
        <v/>
      </c>
      <c r="G677" s="23" t="str">
        <f>IFERROR(TRIM(INDEX(CID_DB[Case No],$D677)),"")</f>
        <v/>
      </c>
      <c r="H677" s="5" t="str">
        <f>IFERROR(TRIM(INDEX(CID_DB[Known Contractor '#1 PN],$D677)),"")</f>
        <v/>
      </c>
      <c r="I677" s="5" t="str">
        <f>IFERROR(TRIM(INDEX(CID_DB[Known Contractor '#2 PN],$D677)),"")</f>
        <v/>
      </c>
      <c r="J677" s="5" t="str">
        <f>IFERROR(TRIM(INDEX(CID_DB[ [ NSN ] ],$D677)),"")</f>
        <v/>
      </c>
      <c r="K677" s="5" t="str">
        <f>IFERROR(TRIM(INDEX(CID_DB[Description],$D677)),"")</f>
        <v/>
      </c>
      <c r="L677" s="24" t="str">
        <f>IFERROR(TRIM(INDEX(CID_DB[Commercial Status],$D677)),"")</f>
        <v/>
      </c>
    </row>
    <row r="678" spans="2:12" x14ac:dyDescent="0.35">
      <c r="B678" s="15"/>
      <c r="D678" s="17" t="str">
        <f t="array" ref="D678">IFERROR(IF($B678&lt;&gt;"",LARGE(IF(ISNUMBER(SEARCH(TRIM(SUBSTITUTE($B678,"-","")),CID_DB[Search Key])),ROW(CID_DB[Search Key]),""),1)-1,""),"")</f>
        <v/>
      </c>
      <c r="F678" s="23" t="str">
        <f>IF($B678&lt;&gt;"",COUNTIFS(CID_DB[Search Key],"*"&amp;TRIM(SUBSTITUTE(B678,"-",""))&amp;"*"),"")</f>
        <v/>
      </c>
      <c r="G678" s="23" t="str">
        <f>IFERROR(TRIM(INDEX(CID_DB[Case No],$D678)),"")</f>
        <v/>
      </c>
      <c r="H678" s="5" t="str">
        <f>IFERROR(TRIM(INDEX(CID_DB[Known Contractor '#1 PN],$D678)),"")</f>
        <v/>
      </c>
      <c r="I678" s="5" t="str">
        <f>IFERROR(TRIM(INDEX(CID_DB[Known Contractor '#2 PN],$D678)),"")</f>
        <v/>
      </c>
      <c r="J678" s="5" t="str">
        <f>IFERROR(TRIM(INDEX(CID_DB[ [ NSN ] ],$D678)),"")</f>
        <v/>
      </c>
      <c r="K678" s="5" t="str">
        <f>IFERROR(TRIM(INDEX(CID_DB[Description],$D678)),"")</f>
        <v/>
      </c>
      <c r="L678" s="24" t="str">
        <f>IFERROR(TRIM(INDEX(CID_DB[Commercial Status],$D678)),"")</f>
        <v/>
      </c>
    </row>
    <row r="679" spans="2:12" x14ac:dyDescent="0.35">
      <c r="B679" s="15"/>
      <c r="D679" s="17" t="str">
        <f t="array" ref="D679">IFERROR(IF($B679&lt;&gt;"",LARGE(IF(ISNUMBER(SEARCH(TRIM(SUBSTITUTE($B679,"-","")),CID_DB[Search Key])),ROW(CID_DB[Search Key]),""),1)-1,""),"")</f>
        <v/>
      </c>
      <c r="F679" s="23" t="str">
        <f>IF($B679&lt;&gt;"",COUNTIFS(CID_DB[Search Key],"*"&amp;TRIM(SUBSTITUTE(B679,"-",""))&amp;"*"),"")</f>
        <v/>
      </c>
      <c r="G679" s="23" t="str">
        <f>IFERROR(TRIM(INDEX(CID_DB[Case No],$D679)),"")</f>
        <v/>
      </c>
      <c r="H679" s="5" t="str">
        <f>IFERROR(TRIM(INDEX(CID_DB[Known Contractor '#1 PN],$D679)),"")</f>
        <v/>
      </c>
      <c r="I679" s="5" t="str">
        <f>IFERROR(TRIM(INDEX(CID_DB[Known Contractor '#2 PN],$D679)),"")</f>
        <v/>
      </c>
      <c r="J679" s="5" t="str">
        <f>IFERROR(TRIM(INDEX(CID_DB[ [ NSN ] ],$D679)),"")</f>
        <v/>
      </c>
      <c r="K679" s="5" t="str">
        <f>IFERROR(TRIM(INDEX(CID_DB[Description],$D679)),"")</f>
        <v/>
      </c>
      <c r="L679" s="24" t="str">
        <f>IFERROR(TRIM(INDEX(CID_DB[Commercial Status],$D679)),"")</f>
        <v/>
      </c>
    </row>
    <row r="680" spans="2:12" x14ac:dyDescent="0.35">
      <c r="B680" s="15"/>
      <c r="D680" s="17" t="str">
        <f t="array" ref="D680">IFERROR(IF($B680&lt;&gt;"",LARGE(IF(ISNUMBER(SEARCH(TRIM(SUBSTITUTE($B680,"-","")),CID_DB[Search Key])),ROW(CID_DB[Search Key]),""),1)-1,""),"")</f>
        <v/>
      </c>
      <c r="F680" s="23" t="str">
        <f>IF($B680&lt;&gt;"",COUNTIFS(CID_DB[Search Key],"*"&amp;TRIM(SUBSTITUTE(B680,"-",""))&amp;"*"),"")</f>
        <v/>
      </c>
      <c r="G680" s="23" t="str">
        <f>IFERROR(TRIM(INDEX(CID_DB[Case No],$D680)),"")</f>
        <v/>
      </c>
      <c r="H680" s="5" t="str">
        <f>IFERROR(TRIM(INDEX(CID_DB[Known Contractor '#1 PN],$D680)),"")</f>
        <v/>
      </c>
      <c r="I680" s="5" t="str">
        <f>IFERROR(TRIM(INDEX(CID_DB[Known Contractor '#2 PN],$D680)),"")</f>
        <v/>
      </c>
      <c r="J680" s="5" t="str">
        <f>IFERROR(TRIM(INDEX(CID_DB[ [ NSN ] ],$D680)),"")</f>
        <v/>
      </c>
      <c r="K680" s="5" t="str">
        <f>IFERROR(TRIM(INDEX(CID_DB[Description],$D680)),"")</f>
        <v/>
      </c>
      <c r="L680" s="24" t="str">
        <f>IFERROR(TRIM(INDEX(CID_DB[Commercial Status],$D680)),"")</f>
        <v/>
      </c>
    </row>
    <row r="681" spans="2:12" x14ac:dyDescent="0.35">
      <c r="B681" s="15"/>
      <c r="D681" s="17" t="str">
        <f t="array" ref="D681">IFERROR(IF($B681&lt;&gt;"",LARGE(IF(ISNUMBER(SEARCH(TRIM(SUBSTITUTE($B681,"-","")),CID_DB[Search Key])),ROW(CID_DB[Search Key]),""),1)-1,""),"")</f>
        <v/>
      </c>
      <c r="F681" s="23" t="str">
        <f>IF($B681&lt;&gt;"",COUNTIFS(CID_DB[Search Key],"*"&amp;TRIM(SUBSTITUTE(B681,"-",""))&amp;"*"),"")</f>
        <v/>
      </c>
      <c r="G681" s="23" t="str">
        <f>IFERROR(TRIM(INDEX(CID_DB[Case No],$D681)),"")</f>
        <v/>
      </c>
      <c r="H681" s="5" t="str">
        <f>IFERROR(TRIM(INDEX(CID_DB[Known Contractor '#1 PN],$D681)),"")</f>
        <v/>
      </c>
      <c r="I681" s="5" t="str">
        <f>IFERROR(TRIM(INDEX(CID_DB[Known Contractor '#2 PN],$D681)),"")</f>
        <v/>
      </c>
      <c r="J681" s="5" t="str">
        <f>IFERROR(TRIM(INDEX(CID_DB[ [ NSN ] ],$D681)),"")</f>
        <v/>
      </c>
      <c r="K681" s="5" t="str">
        <f>IFERROR(TRIM(INDEX(CID_DB[Description],$D681)),"")</f>
        <v/>
      </c>
      <c r="L681" s="24" t="str">
        <f>IFERROR(TRIM(INDEX(CID_DB[Commercial Status],$D681)),"")</f>
        <v/>
      </c>
    </row>
    <row r="682" spans="2:12" x14ac:dyDescent="0.35">
      <c r="B682" s="15"/>
      <c r="D682" s="17" t="str">
        <f t="array" ref="D682">IFERROR(IF($B682&lt;&gt;"",LARGE(IF(ISNUMBER(SEARCH(TRIM(SUBSTITUTE($B682,"-","")),CID_DB[Search Key])),ROW(CID_DB[Search Key]),""),1)-1,""),"")</f>
        <v/>
      </c>
      <c r="F682" s="23" t="str">
        <f>IF($B682&lt;&gt;"",COUNTIFS(CID_DB[Search Key],"*"&amp;TRIM(SUBSTITUTE(B682,"-",""))&amp;"*"),"")</f>
        <v/>
      </c>
      <c r="G682" s="23" t="str">
        <f>IFERROR(TRIM(INDEX(CID_DB[Case No],$D682)),"")</f>
        <v/>
      </c>
      <c r="H682" s="5" t="str">
        <f>IFERROR(TRIM(INDEX(CID_DB[Known Contractor '#1 PN],$D682)),"")</f>
        <v/>
      </c>
      <c r="I682" s="5" t="str">
        <f>IFERROR(TRIM(INDEX(CID_DB[Known Contractor '#2 PN],$D682)),"")</f>
        <v/>
      </c>
      <c r="J682" s="5" t="str">
        <f>IFERROR(TRIM(INDEX(CID_DB[ [ NSN ] ],$D682)),"")</f>
        <v/>
      </c>
      <c r="K682" s="5" t="str">
        <f>IFERROR(TRIM(INDEX(CID_DB[Description],$D682)),"")</f>
        <v/>
      </c>
      <c r="L682" s="24" t="str">
        <f>IFERROR(TRIM(INDEX(CID_DB[Commercial Status],$D682)),"")</f>
        <v/>
      </c>
    </row>
    <row r="683" spans="2:12" x14ac:dyDescent="0.35">
      <c r="B683" s="15"/>
      <c r="D683" s="17" t="str">
        <f t="array" ref="D683">IFERROR(IF($B683&lt;&gt;"",LARGE(IF(ISNUMBER(SEARCH(TRIM(SUBSTITUTE($B683,"-","")),CID_DB[Search Key])),ROW(CID_DB[Search Key]),""),1)-1,""),"")</f>
        <v/>
      </c>
      <c r="F683" s="23" t="str">
        <f>IF($B683&lt;&gt;"",COUNTIFS(CID_DB[Search Key],"*"&amp;TRIM(SUBSTITUTE(B683,"-",""))&amp;"*"),"")</f>
        <v/>
      </c>
      <c r="G683" s="23" t="str">
        <f>IFERROR(TRIM(INDEX(CID_DB[Case No],$D683)),"")</f>
        <v/>
      </c>
      <c r="H683" s="5" t="str">
        <f>IFERROR(TRIM(INDEX(CID_DB[Known Contractor '#1 PN],$D683)),"")</f>
        <v/>
      </c>
      <c r="I683" s="5" t="str">
        <f>IFERROR(TRIM(INDEX(CID_DB[Known Contractor '#2 PN],$D683)),"")</f>
        <v/>
      </c>
      <c r="J683" s="5" t="str">
        <f>IFERROR(TRIM(INDEX(CID_DB[ [ NSN ] ],$D683)),"")</f>
        <v/>
      </c>
      <c r="K683" s="5" t="str">
        <f>IFERROR(TRIM(INDEX(CID_DB[Description],$D683)),"")</f>
        <v/>
      </c>
      <c r="L683" s="24" t="str">
        <f>IFERROR(TRIM(INDEX(CID_DB[Commercial Status],$D683)),"")</f>
        <v/>
      </c>
    </row>
    <row r="684" spans="2:12" x14ac:dyDescent="0.35">
      <c r="B684" s="15"/>
      <c r="D684" s="17" t="str">
        <f t="array" ref="D684">IFERROR(IF($B684&lt;&gt;"",LARGE(IF(ISNUMBER(SEARCH(TRIM(SUBSTITUTE($B684,"-","")),CID_DB[Search Key])),ROW(CID_DB[Search Key]),""),1)-1,""),"")</f>
        <v/>
      </c>
      <c r="F684" s="23" t="str">
        <f>IF($B684&lt;&gt;"",COUNTIFS(CID_DB[Search Key],"*"&amp;TRIM(SUBSTITUTE(B684,"-",""))&amp;"*"),"")</f>
        <v/>
      </c>
      <c r="G684" s="23" t="str">
        <f>IFERROR(TRIM(INDEX(CID_DB[Case No],$D684)),"")</f>
        <v/>
      </c>
      <c r="H684" s="5" t="str">
        <f>IFERROR(TRIM(INDEX(CID_DB[Known Contractor '#1 PN],$D684)),"")</f>
        <v/>
      </c>
      <c r="I684" s="5" t="str">
        <f>IFERROR(TRIM(INDEX(CID_DB[Known Contractor '#2 PN],$D684)),"")</f>
        <v/>
      </c>
      <c r="J684" s="5" t="str">
        <f>IFERROR(TRIM(INDEX(CID_DB[ [ NSN ] ],$D684)),"")</f>
        <v/>
      </c>
      <c r="K684" s="5" t="str">
        <f>IFERROR(TRIM(INDEX(CID_DB[Description],$D684)),"")</f>
        <v/>
      </c>
      <c r="L684" s="24" t="str">
        <f>IFERROR(TRIM(INDEX(CID_DB[Commercial Status],$D684)),"")</f>
        <v/>
      </c>
    </row>
    <row r="685" spans="2:12" x14ac:dyDescent="0.35">
      <c r="B685" s="15"/>
      <c r="D685" s="17" t="str">
        <f t="array" ref="D685">IFERROR(IF($B685&lt;&gt;"",LARGE(IF(ISNUMBER(SEARCH(TRIM(SUBSTITUTE($B685,"-","")),CID_DB[Search Key])),ROW(CID_DB[Search Key]),""),1)-1,""),"")</f>
        <v/>
      </c>
      <c r="F685" s="23" t="str">
        <f>IF($B685&lt;&gt;"",COUNTIFS(CID_DB[Search Key],"*"&amp;TRIM(SUBSTITUTE(B685,"-",""))&amp;"*"),"")</f>
        <v/>
      </c>
      <c r="G685" s="23" t="str">
        <f>IFERROR(TRIM(INDEX(CID_DB[Case No],$D685)),"")</f>
        <v/>
      </c>
      <c r="H685" s="5" t="str">
        <f>IFERROR(TRIM(INDEX(CID_DB[Known Contractor '#1 PN],$D685)),"")</f>
        <v/>
      </c>
      <c r="I685" s="5" t="str">
        <f>IFERROR(TRIM(INDEX(CID_DB[Known Contractor '#2 PN],$D685)),"")</f>
        <v/>
      </c>
      <c r="J685" s="5" t="str">
        <f>IFERROR(TRIM(INDEX(CID_DB[ [ NSN ] ],$D685)),"")</f>
        <v/>
      </c>
      <c r="K685" s="5" t="str">
        <f>IFERROR(TRIM(INDEX(CID_DB[Description],$D685)),"")</f>
        <v/>
      </c>
      <c r="L685" s="24" t="str">
        <f>IFERROR(TRIM(INDEX(CID_DB[Commercial Status],$D685)),"")</f>
        <v/>
      </c>
    </row>
    <row r="686" spans="2:12" x14ac:dyDescent="0.35">
      <c r="B686" s="15"/>
      <c r="D686" s="17" t="str">
        <f t="array" ref="D686">IFERROR(IF($B686&lt;&gt;"",LARGE(IF(ISNUMBER(SEARCH(TRIM(SUBSTITUTE($B686,"-","")),CID_DB[Search Key])),ROW(CID_DB[Search Key]),""),1)-1,""),"")</f>
        <v/>
      </c>
      <c r="F686" s="23" t="str">
        <f>IF($B686&lt;&gt;"",COUNTIFS(CID_DB[Search Key],"*"&amp;TRIM(SUBSTITUTE(B686,"-",""))&amp;"*"),"")</f>
        <v/>
      </c>
      <c r="G686" s="23" t="str">
        <f>IFERROR(TRIM(INDEX(CID_DB[Case No],$D686)),"")</f>
        <v/>
      </c>
      <c r="H686" s="5" t="str">
        <f>IFERROR(TRIM(INDEX(CID_DB[Known Contractor '#1 PN],$D686)),"")</f>
        <v/>
      </c>
      <c r="I686" s="5" t="str">
        <f>IFERROR(TRIM(INDEX(CID_DB[Known Contractor '#2 PN],$D686)),"")</f>
        <v/>
      </c>
      <c r="J686" s="5" t="str">
        <f>IFERROR(TRIM(INDEX(CID_DB[ [ NSN ] ],$D686)),"")</f>
        <v/>
      </c>
      <c r="K686" s="5" t="str">
        <f>IFERROR(TRIM(INDEX(CID_DB[Description],$D686)),"")</f>
        <v/>
      </c>
      <c r="L686" s="24" t="str">
        <f>IFERROR(TRIM(INDEX(CID_DB[Commercial Status],$D686)),"")</f>
        <v/>
      </c>
    </row>
    <row r="687" spans="2:12" x14ac:dyDescent="0.35">
      <c r="B687" s="15"/>
      <c r="D687" s="17" t="str">
        <f t="array" ref="D687">IFERROR(IF($B687&lt;&gt;"",LARGE(IF(ISNUMBER(SEARCH(TRIM(SUBSTITUTE($B687,"-","")),CID_DB[Search Key])),ROW(CID_DB[Search Key]),""),1)-1,""),"")</f>
        <v/>
      </c>
      <c r="F687" s="23" t="str">
        <f>IF($B687&lt;&gt;"",COUNTIFS(CID_DB[Search Key],"*"&amp;TRIM(SUBSTITUTE(B687,"-",""))&amp;"*"),"")</f>
        <v/>
      </c>
      <c r="G687" s="23" t="str">
        <f>IFERROR(TRIM(INDEX(CID_DB[Case No],$D687)),"")</f>
        <v/>
      </c>
      <c r="H687" s="5" t="str">
        <f>IFERROR(TRIM(INDEX(CID_DB[Known Contractor '#1 PN],$D687)),"")</f>
        <v/>
      </c>
      <c r="I687" s="5" t="str">
        <f>IFERROR(TRIM(INDEX(CID_DB[Known Contractor '#2 PN],$D687)),"")</f>
        <v/>
      </c>
      <c r="J687" s="5" t="str">
        <f>IFERROR(TRIM(INDEX(CID_DB[ [ NSN ] ],$D687)),"")</f>
        <v/>
      </c>
      <c r="K687" s="5" t="str">
        <f>IFERROR(TRIM(INDEX(CID_DB[Description],$D687)),"")</f>
        <v/>
      </c>
      <c r="L687" s="24" t="str">
        <f>IFERROR(TRIM(INDEX(CID_DB[Commercial Status],$D687)),"")</f>
        <v/>
      </c>
    </row>
    <row r="688" spans="2:12" x14ac:dyDescent="0.35">
      <c r="B688" s="15"/>
      <c r="D688" s="17" t="str">
        <f t="array" ref="D688">IFERROR(IF($B688&lt;&gt;"",LARGE(IF(ISNUMBER(SEARCH(TRIM(SUBSTITUTE($B688,"-","")),CID_DB[Search Key])),ROW(CID_DB[Search Key]),""),1)-1,""),"")</f>
        <v/>
      </c>
      <c r="F688" s="23" t="str">
        <f>IF($B688&lt;&gt;"",COUNTIFS(CID_DB[Search Key],"*"&amp;TRIM(SUBSTITUTE(B688,"-",""))&amp;"*"),"")</f>
        <v/>
      </c>
      <c r="G688" s="23" t="str">
        <f>IFERROR(TRIM(INDEX(CID_DB[Case No],$D688)),"")</f>
        <v/>
      </c>
      <c r="H688" s="5" t="str">
        <f>IFERROR(TRIM(INDEX(CID_DB[Known Contractor '#1 PN],$D688)),"")</f>
        <v/>
      </c>
      <c r="I688" s="5" t="str">
        <f>IFERROR(TRIM(INDEX(CID_DB[Known Contractor '#2 PN],$D688)),"")</f>
        <v/>
      </c>
      <c r="J688" s="5" t="str">
        <f>IFERROR(TRIM(INDEX(CID_DB[ [ NSN ] ],$D688)),"")</f>
        <v/>
      </c>
      <c r="K688" s="5" t="str">
        <f>IFERROR(TRIM(INDEX(CID_DB[Description],$D688)),"")</f>
        <v/>
      </c>
      <c r="L688" s="24" t="str">
        <f>IFERROR(TRIM(INDEX(CID_DB[Commercial Status],$D688)),"")</f>
        <v/>
      </c>
    </row>
    <row r="689" spans="2:12" x14ac:dyDescent="0.35">
      <c r="B689" s="15"/>
      <c r="D689" s="17" t="str">
        <f t="array" ref="D689">IFERROR(IF($B689&lt;&gt;"",LARGE(IF(ISNUMBER(SEARCH(TRIM(SUBSTITUTE($B689,"-","")),CID_DB[Search Key])),ROW(CID_DB[Search Key]),""),1)-1,""),"")</f>
        <v/>
      </c>
      <c r="F689" s="23" t="str">
        <f>IF($B689&lt;&gt;"",COUNTIFS(CID_DB[Search Key],"*"&amp;TRIM(SUBSTITUTE(B689,"-",""))&amp;"*"),"")</f>
        <v/>
      </c>
      <c r="G689" s="23" t="str">
        <f>IFERROR(TRIM(INDEX(CID_DB[Case No],$D689)),"")</f>
        <v/>
      </c>
      <c r="H689" s="5" t="str">
        <f>IFERROR(TRIM(INDEX(CID_DB[Known Contractor '#1 PN],$D689)),"")</f>
        <v/>
      </c>
      <c r="I689" s="5" t="str">
        <f>IFERROR(TRIM(INDEX(CID_DB[Known Contractor '#2 PN],$D689)),"")</f>
        <v/>
      </c>
      <c r="J689" s="5" t="str">
        <f>IFERROR(TRIM(INDEX(CID_DB[ [ NSN ] ],$D689)),"")</f>
        <v/>
      </c>
      <c r="K689" s="5" t="str">
        <f>IFERROR(TRIM(INDEX(CID_DB[Description],$D689)),"")</f>
        <v/>
      </c>
      <c r="L689" s="24" t="str">
        <f>IFERROR(TRIM(INDEX(CID_DB[Commercial Status],$D689)),"")</f>
        <v/>
      </c>
    </row>
    <row r="690" spans="2:12" x14ac:dyDescent="0.35">
      <c r="B690" s="15"/>
      <c r="D690" s="17" t="str">
        <f t="array" ref="D690">IFERROR(IF($B690&lt;&gt;"",LARGE(IF(ISNUMBER(SEARCH(TRIM(SUBSTITUTE($B690,"-","")),CID_DB[Search Key])),ROW(CID_DB[Search Key]),""),1)-1,""),"")</f>
        <v/>
      </c>
      <c r="F690" s="23" t="str">
        <f>IF($B690&lt;&gt;"",COUNTIFS(CID_DB[Search Key],"*"&amp;TRIM(SUBSTITUTE(B690,"-",""))&amp;"*"),"")</f>
        <v/>
      </c>
      <c r="G690" s="23" t="str">
        <f>IFERROR(TRIM(INDEX(CID_DB[Case No],$D690)),"")</f>
        <v/>
      </c>
      <c r="H690" s="5" t="str">
        <f>IFERROR(TRIM(INDEX(CID_DB[Known Contractor '#1 PN],$D690)),"")</f>
        <v/>
      </c>
      <c r="I690" s="5" t="str">
        <f>IFERROR(TRIM(INDEX(CID_DB[Known Contractor '#2 PN],$D690)),"")</f>
        <v/>
      </c>
      <c r="J690" s="5" t="str">
        <f>IFERROR(TRIM(INDEX(CID_DB[ [ NSN ] ],$D690)),"")</f>
        <v/>
      </c>
      <c r="K690" s="5" t="str">
        <f>IFERROR(TRIM(INDEX(CID_DB[Description],$D690)),"")</f>
        <v/>
      </c>
      <c r="L690" s="24" t="str">
        <f>IFERROR(TRIM(INDEX(CID_DB[Commercial Status],$D690)),"")</f>
        <v/>
      </c>
    </row>
    <row r="691" spans="2:12" x14ac:dyDescent="0.35">
      <c r="B691" s="15"/>
      <c r="D691" s="17" t="str">
        <f t="array" ref="D691">IFERROR(IF($B691&lt;&gt;"",LARGE(IF(ISNUMBER(SEARCH(TRIM(SUBSTITUTE($B691,"-","")),CID_DB[Search Key])),ROW(CID_DB[Search Key]),""),1)-1,""),"")</f>
        <v/>
      </c>
      <c r="F691" s="23" t="str">
        <f>IF($B691&lt;&gt;"",COUNTIFS(CID_DB[Search Key],"*"&amp;TRIM(SUBSTITUTE(B691,"-",""))&amp;"*"),"")</f>
        <v/>
      </c>
      <c r="G691" s="23" t="str">
        <f>IFERROR(TRIM(INDEX(CID_DB[Case No],$D691)),"")</f>
        <v/>
      </c>
      <c r="H691" s="5" t="str">
        <f>IFERROR(TRIM(INDEX(CID_DB[Known Contractor '#1 PN],$D691)),"")</f>
        <v/>
      </c>
      <c r="I691" s="5" t="str">
        <f>IFERROR(TRIM(INDEX(CID_DB[Known Contractor '#2 PN],$D691)),"")</f>
        <v/>
      </c>
      <c r="J691" s="5" t="str">
        <f>IFERROR(TRIM(INDEX(CID_DB[ [ NSN ] ],$D691)),"")</f>
        <v/>
      </c>
      <c r="K691" s="5" t="str">
        <f>IFERROR(TRIM(INDEX(CID_DB[Description],$D691)),"")</f>
        <v/>
      </c>
      <c r="L691" s="24" t="str">
        <f>IFERROR(TRIM(INDEX(CID_DB[Commercial Status],$D691)),"")</f>
        <v/>
      </c>
    </row>
    <row r="692" spans="2:12" x14ac:dyDescent="0.35">
      <c r="B692" s="15"/>
      <c r="D692" s="17" t="str">
        <f t="array" ref="D692">IFERROR(IF($B692&lt;&gt;"",LARGE(IF(ISNUMBER(SEARCH(TRIM(SUBSTITUTE($B692,"-","")),CID_DB[Search Key])),ROW(CID_DB[Search Key]),""),1)-1,""),"")</f>
        <v/>
      </c>
      <c r="F692" s="23" t="str">
        <f>IF($B692&lt;&gt;"",COUNTIFS(CID_DB[Search Key],"*"&amp;TRIM(SUBSTITUTE(B692,"-",""))&amp;"*"),"")</f>
        <v/>
      </c>
      <c r="G692" s="23" t="str">
        <f>IFERROR(TRIM(INDEX(CID_DB[Case No],$D692)),"")</f>
        <v/>
      </c>
      <c r="H692" s="5" t="str">
        <f>IFERROR(TRIM(INDEX(CID_DB[Known Contractor '#1 PN],$D692)),"")</f>
        <v/>
      </c>
      <c r="I692" s="5" t="str">
        <f>IFERROR(TRIM(INDEX(CID_DB[Known Contractor '#2 PN],$D692)),"")</f>
        <v/>
      </c>
      <c r="J692" s="5" t="str">
        <f>IFERROR(TRIM(INDEX(CID_DB[ [ NSN ] ],$D692)),"")</f>
        <v/>
      </c>
      <c r="K692" s="5" t="str">
        <f>IFERROR(TRIM(INDEX(CID_DB[Description],$D692)),"")</f>
        <v/>
      </c>
      <c r="L692" s="24" t="str">
        <f>IFERROR(TRIM(INDEX(CID_DB[Commercial Status],$D692)),"")</f>
        <v/>
      </c>
    </row>
    <row r="693" spans="2:12" x14ac:dyDescent="0.35">
      <c r="B693" s="15"/>
      <c r="D693" s="17" t="str">
        <f t="array" ref="D693">IFERROR(IF($B693&lt;&gt;"",LARGE(IF(ISNUMBER(SEARCH(TRIM(SUBSTITUTE($B693,"-","")),CID_DB[Search Key])),ROW(CID_DB[Search Key]),""),1)-1,""),"")</f>
        <v/>
      </c>
      <c r="F693" s="23" t="str">
        <f>IF($B693&lt;&gt;"",COUNTIFS(CID_DB[Search Key],"*"&amp;TRIM(SUBSTITUTE(B693,"-",""))&amp;"*"),"")</f>
        <v/>
      </c>
      <c r="G693" s="23" t="str">
        <f>IFERROR(TRIM(INDEX(CID_DB[Case No],$D693)),"")</f>
        <v/>
      </c>
      <c r="H693" s="5" t="str">
        <f>IFERROR(TRIM(INDEX(CID_DB[Known Contractor '#1 PN],$D693)),"")</f>
        <v/>
      </c>
      <c r="I693" s="5" t="str">
        <f>IFERROR(TRIM(INDEX(CID_DB[Known Contractor '#2 PN],$D693)),"")</f>
        <v/>
      </c>
      <c r="J693" s="5" t="str">
        <f>IFERROR(TRIM(INDEX(CID_DB[ [ NSN ] ],$D693)),"")</f>
        <v/>
      </c>
      <c r="K693" s="5" t="str">
        <f>IFERROR(TRIM(INDEX(CID_DB[Description],$D693)),"")</f>
        <v/>
      </c>
      <c r="L693" s="24" t="str">
        <f>IFERROR(TRIM(INDEX(CID_DB[Commercial Status],$D693)),"")</f>
        <v/>
      </c>
    </row>
    <row r="694" spans="2:12" x14ac:dyDescent="0.35">
      <c r="B694" s="15"/>
      <c r="D694" s="17" t="str">
        <f t="array" ref="D694">IFERROR(IF($B694&lt;&gt;"",LARGE(IF(ISNUMBER(SEARCH(TRIM(SUBSTITUTE($B694,"-","")),CID_DB[Search Key])),ROW(CID_DB[Search Key]),""),1)-1,""),"")</f>
        <v/>
      </c>
      <c r="F694" s="23" t="str">
        <f>IF($B694&lt;&gt;"",COUNTIFS(CID_DB[Search Key],"*"&amp;TRIM(SUBSTITUTE(B694,"-",""))&amp;"*"),"")</f>
        <v/>
      </c>
      <c r="G694" s="23" t="str">
        <f>IFERROR(TRIM(INDEX(CID_DB[Case No],$D694)),"")</f>
        <v/>
      </c>
      <c r="H694" s="5" t="str">
        <f>IFERROR(TRIM(INDEX(CID_DB[Known Contractor '#1 PN],$D694)),"")</f>
        <v/>
      </c>
      <c r="I694" s="5" t="str">
        <f>IFERROR(TRIM(INDEX(CID_DB[Known Contractor '#2 PN],$D694)),"")</f>
        <v/>
      </c>
      <c r="J694" s="5" t="str">
        <f>IFERROR(TRIM(INDEX(CID_DB[ [ NSN ] ],$D694)),"")</f>
        <v/>
      </c>
      <c r="K694" s="5" t="str">
        <f>IFERROR(TRIM(INDEX(CID_DB[Description],$D694)),"")</f>
        <v/>
      </c>
      <c r="L694" s="24" t="str">
        <f>IFERROR(TRIM(INDEX(CID_DB[Commercial Status],$D694)),"")</f>
        <v/>
      </c>
    </row>
    <row r="695" spans="2:12" x14ac:dyDescent="0.35">
      <c r="B695" s="15"/>
      <c r="D695" s="17" t="str">
        <f t="array" ref="D695">IFERROR(IF($B695&lt;&gt;"",LARGE(IF(ISNUMBER(SEARCH(TRIM(SUBSTITUTE($B695,"-","")),CID_DB[Search Key])),ROW(CID_DB[Search Key]),""),1)-1,""),"")</f>
        <v/>
      </c>
      <c r="F695" s="23" t="str">
        <f>IF($B695&lt;&gt;"",COUNTIFS(CID_DB[Search Key],"*"&amp;TRIM(SUBSTITUTE(B695,"-",""))&amp;"*"),"")</f>
        <v/>
      </c>
      <c r="G695" s="23" t="str">
        <f>IFERROR(TRIM(INDEX(CID_DB[Case No],$D695)),"")</f>
        <v/>
      </c>
      <c r="H695" s="5" t="str">
        <f>IFERROR(TRIM(INDEX(CID_DB[Known Contractor '#1 PN],$D695)),"")</f>
        <v/>
      </c>
      <c r="I695" s="5" t="str">
        <f>IFERROR(TRIM(INDEX(CID_DB[Known Contractor '#2 PN],$D695)),"")</f>
        <v/>
      </c>
      <c r="J695" s="5" t="str">
        <f>IFERROR(TRIM(INDEX(CID_DB[ [ NSN ] ],$D695)),"")</f>
        <v/>
      </c>
      <c r="K695" s="5" t="str">
        <f>IFERROR(TRIM(INDEX(CID_DB[Description],$D695)),"")</f>
        <v/>
      </c>
      <c r="L695" s="24" t="str">
        <f>IFERROR(TRIM(INDEX(CID_DB[Commercial Status],$D695)),"")</f>
        <v/>
      </c>
    </row>
    <row r="696" spans="2:12" x14ac:dyDescent="0.35">
      <c r="B696" s="15"/>
      <c r="D696" s="17" t="str">
        <f t="array" ref="D696">IFERROR(IF($B696&lt;&gt;"",LARGE(IF(ISNUMBER(SEARCH(TRIM(SUBSTITUTE($B696,"-","")),CID_DB[Search Key])),ROW(CID_DB[Search Key]),""),1)-1,""),"")</f>
        <v/>
      </c>
      <c r="F696" s="23" t="str">
        <f>IF($B696&lt;&gt;"",COUNTIFS(CID_DB[Search Key],"*"&amp;TRIM(SUBSTITUTE(B696,"-",""))&amp;"*"),"")</f>
        <v/>
      </c>
      <c r="G696" s="23" t="str">
        <f>IFERROR(TRIM(INDEX(CID_DB[Case No],$D696)),"")</f>
        <v/>
      </c>
      <c r="H696" s="5" t="str">
        <f>IFERROR(TRIM(INDEX(CID_DB[Known Contractor '#1 PN],$D696)),"")</f>
        <v/>
      </c>
      <c r="I696" s="5" t="str">
        <f>IFERROR(TRIM(INDEX(CID_DB[Known Contractor '#2 PN],$D696)),"")</f>
        <v/>
      </c>
      <c r="J696" s="5" t="str">
        <f>IFERROR(TRIM(INDEX(CID_DB[ [ NSN ] ],$D696)),"")</f>
        <v/>
      </c>
      <c r="K696" s="5" t="str">
        <f>IFERROR(TRIM(INDEX(CID_DB[Description],$D696)),"")</f>
        <v/>
      </c>
      <c r="L696" s="24" t="str">
        <f>IFERROR(TRIM(INDEX(CID_DB[Commercial Status],$D696)),"")</f>
        <v/>
      </c>
    </row>
    <row r="697" spans="2:12" x14ac:dyDescent="0.35">
      <c r="B697" s="15"/>
      <c r="D697" s="17" t="str">
        <f t="array" ref="D697">IFERROR(IF($B697&lt;&gt;"",LARGE(IF(ISNUMBER(SEARCH(TRIM(SUBSTITUTE($B697,"-","")),CID_DB[Search Key])),ROW(CID_DB[Search Key]),""),1)-1,""),"")</f>
        <v/>
      </c>
      <c r="F697" s="23" t="str">
        <f>IF($B697&lt;&gt;"",COUNTIFS(CID_DB[Search Key],"*"&amp;TRIM(SUBSTITUTE(B697,"-",""))&amp;"*"),"")</f>
        <v/>
      </c>
      <c r="G697" s="23" t="str">
        <f>IFERROR(TRIM(INDEX(CID_DB[Case No],$D697)),"")</f>
        <v/>
      </c>
      <c r="H697" s="5" t="str">
        <f>IFERROR(TRIM(INDEX(CID_DB[Known Contractor '#1 PN],$D697)),"")</f>
        <v/>
      </c>
      <c r="I697" s="5" t="str">
        <f>IFERROR(TRIM(INDEX(CID_DB[Known Contractor '#2 PN],$D697)),"")</f>
        <v/>
      </c>
      <c r="J697" s="5" t="str">
        <f>IFERROR(TRIM(INDEX(CID_DB[ [ NSN ] ],$D697)),"")</f>
        <v/>
      </c>
      <c r="K697" s="5" t="str">
        <f>IFERROR(TRIM(INDEX(CID_DB[Description],$D697)),"")</f>
        <v/>
      </c>
      <c r="L697" s="24" t="str">
        <f>IFERROR(TRIM(INDEX(CID_DB[Commercial Status],$D697)),"")</f>
        <v/>
      </c>
    </row>
    <row r="698" spans="2:12" x14ac:dyDescent="0.35">
      <c r="B698" s="15"/>
      <c r="D698" s="17" t="str">
        <f t="array" ref="D698">IFERROR(IF($B698&lt;&gt;"",LARGE(IF(ISNUMBER(SEARCH(TRIM(SUBSTITUTE($B698,"-","")),CID_DB[Search Key])),ROW(CID_DB[Search Key]),""),1)-1,""),"")</f>
        <v/>
      </c>
      <c r="F698" s="23" t="str">
        <f>IF($B698&lt;&gt;"",COUNTIFS(CID_DB[Search Key],"*"&amp;TRIM(SUBSTITUTE(B698,"-",""))&amp;"*"),"")</f>
        <v/>
      </c>
      <c r="G698" s="23" t="str">
        <f>IFERROR(TRIM(INDEX(CID_DB[Case No],$D698)),"")</f>
        <v/>
      </c>
      <c r="H698" s="5" t="str">
        <f>IFERROR(TRIM(INDEX(CID_DB[Known Contractor '#1 PN],$D698)),"")</f>
        <v/>
      </c>
      <c r="I698" s="5" t="str">
        <f>IFERROR(TRIM(INDEX(CID_DB[Known Contractor '#2 PN],$D698)),"")</f>
        <v/>
      </c>
      <c r="J698" s="5" t="str">
        <f>IFERROR(TRIM(INDEX(CID_DB[ [ NSN ] ],$D698)),"")</f>
        <v/>
      </c>
      <c r="K698" s="5" t="str">
        <f>IFERROR(TRIM(INDEX(CID_DB[Description],$D698)),"")</f>
        <v/>
      </c>
      <c r="L698" s="24" t="str">
        <f>IFERROR(TRIM(INDEX(CID_DB[Commercial Status],$D698)),"")</f>
        <v/>
      </c>
    </row>
    <row r="699" spans="2:12" x14ac:dyDescent="0.35">
      <c r="B699" s="15"/>
      <c r="D699" s="17" t="str">
        <f t="array" ref="D699">IFERROR(IF($B699&lt;&gt;"",LARGE(IF(ISNUMBER(SEARCH(TRIM(SUBSTITUTE($B699,"-","")),CID_DB[Search Key])),ROW(CID_DB[Search Key]),""),1)-1,""),"")</f>
        <v/>
      </c>
      <c r="F699" s="23" t="str">
        <f>IF($B699&lt;&gt;"",COUNTIFS(CID_DB[Search Key],"*"&amp;TRIM(SUBSTITUTE(B699,"-",""))&amp;"*"),"")</f>
        <v/>
      </c>
      <c r="G699" s="23" t="str">
        <f>IFERROR(TRIM(INDEX(CID_DB[Case No],$D699)),"")</f>
        <v/>
      </c>
      <c r="H699" s="5" t="str">
        <f>IFERROR(TRIM(INDEX(CID_DB[Known Contractor '#1 PN],$D699)),"")</f>
        <v/>
      </c>
      <c r="I699" s="5" t="str">
        <f>IFERROR(TRIM(INDEX(CID_DB[Known Contractor '#2 PN],$D699)),"")</f>
        <v/>
      </c>
      <c r="J699" s="5" t="str">
        <f>IFERROR(TRIM(INDEX(CID_DB[ [ NSN ] ],$D699)),"")</f>
        <v/>
      </c>
      <c r="K699" s="5" t="str">
        <f>IFERROR(TRIM(INDEX(CID_DB[Description],$D699)),"")</f>
        <v/>
      </c>
      <c r="L699" s="24" t="str">
        <f>IFERROR(TRIM(INDEX(CID_DB[Commercial Status],$D699)),"")</f>
        <v/>
      </c>
    </row>
    <row r="700" spans="2:12" x14ac:dyDescent="0.35">
      <c r="B700" s="15"/>
      <c r="D700" s="17" t="str">
        <f t="array" ref="D700">IFERROR(IF($B700&lt;&gt;"",LARGE(IF(ISNUMBER(SEARCH(TRIM(SUBSTITUTE($B700,"-","")),CID_DB[Search Key])),ROW(CID_DB[Search Key]),""),1)-1,""),"")</f>
        <v/>
      </c>
      <c r="F700" s="23" t="str">
        <f>IF($B700&lt;&gt;"",COUNTIFS(CID_DB[Search Key],"*"&amp;TRIM(SUBSTITUTE(B700,"-",""))&amp;"*"),"")</f>
        <v/>
      </c>
      <c r="G700" s="23" t="str">
        <f>IFERROR(TRIM(INDEX(CID_DB[Case No],$D700)),"")</f>
        <v/>
      </c>
      <c r="H700" s="5" t="str">
        <f>IFERROR(TRIM(INDEX(CID_DB[Known Contractor '#1 PN],$D700)),"")</f>
        <v/>
      </c>
      <c r="I700" s="5" t="str">
        <f>IFERROR(TRIM(INDEX(CID_DB[Known Contractor '#2 PN],$D700)),"")</f>
        <v/>
      </c>
      <c r="J700" s="5" t="str">
        <f>IFERROR(TRIM(INDEX(CID_DB[ [ NSN ] ],$D700)),"")</f>
        <v/>
      </c>
      <c r="K700" s="5" t="str">
        <f>IFERROR(TRIM(INDEX(CID_DB[Description],$D700)),"")</f>
        <v/>
      </c>
      <c r="L700" s="24" t="str">
        <f>IFERROR(TRIM(INDEX(CID_DB[Commercial Status],$D700)),"")</f>
        <v/>
      </c>
    </row>
    <row r="701" spans="2:12" x14ac:dyDescent="0.35">
      <c r="B701" s="15"/>
      <c r="D701" s="17" t="str">
        <f t="array" ref="D701">IFERROR(IF($B701&lt;&gt;"",LARGE(IF(ISNUMBER(SEARCH(TRIM(SUBSTITUTE($B701,"-","")),CID_DB[Search Key])),ROW(CID_DB[Search Key]),""),1)-1,""),"")</f>
        <v/>
      </c>
      <c r="F701" s="23" t="str">
        <f>IF($B701&lt;&gt;"",COUNTIFS(CID_DB[Search Key],"*"&amp;TRIM(SUBSTITUTE(B701,"-",""))&amp;"*"),"")</f>
        <v/>
      </c>
      <c r="G701" s="23" t="str">
        <f>IFERROR(TRIM(INDEX(CID_DB[Case No],$D701)),"")</f>
        <v/>
      </c>
      <c r="H701" s="5" t="str">
        <f>IFERROR(TRIM(INDEX(CID_DB[Known Contractor '#1 PN],$D701)),"")</f>
        <v/>
      </c>
      <c r="I701" s="5" t="str">
        <f>IFERROR(TRIM(INDEX(CID_DB[Known Contractor '#2 PN],$D701)),"")</f>
        <v/>
      </c>
      <c r="J701" s="5" t="str">
        <f>IFERROR(TRIM(INDEX(CID_DB[ [ NSN ] ],$D701)),"")</f>
        <v/>
      </c>
      <c r="K701" s="5" t="str">
        <f>IFERROR(TRIM(INDEX(CID_DB[Description],$D701)),"")</f>
        <v/>
      </c>
      <c r="L701" s="24" t="str">
        <f>IFERROR(TRIM(INDEX(CID_DB[Commercial Status],$D701)),"")</f>
        <v/>
      </c>
    </row>
    <row r="702" spans="2:12" x14ac:dyDescent="0.35">
      <c r="B702" s="15"/>
      <c r="D702" s="17" t="str">
        <f t="array" ref="D702">IFERROR(IF($B702&lt;&gt;"",LARGE(IF(ISNUMBER(SEARCH(TRIM(SUBSTITUTE($B702,"-","")),CID_DB[Search Key])),ROW(CID_DB[Search Key]),""),1)-1,""),"")</f>
        <v/>
      </c>
      <c r="F702" s="23" t="str">
        <f>IF($B702&lt;&gt;"",COUNTIFS(CID_DB[Search Key],"*"&amp;TRIM(SUBSTITUTE(B702,"-",""))&amp;"*"),"")</f>
        <v/>
      </c>
      <c r="G702" s="23" t="str">
        <f>IFERROR(TRIM(INDEX(CID_DB[Case No],$D702)),"")</f>
        <v/>
      </c>
      <c r="H702" s="5" t="str">
        <f>IFERROR(TRIM(INDEX(CID_DB[Known Contractor '#1 PN],$D702)),"")</f>
        <v/>
      </c>
      <c r="I702" s="5" t="str">
        <f>IFERROR(TRIM(INDEX(CID_DB[Known Contractor '#2 PN],$D702)),"")</f>
        <v/>
      </c>
      <c r="J702" s="5" t="str">
        <f>IFERROR(TRIM(INDEX(CID_DB[ [ NSN ] ],$D702)),"")</f>
        <v/>
      </c>
      <c r="K702" s="5" t="str">
        <f>IFERROR(TRIM(INDEX(CID_DB[Description],$D702)),"")</f>
        <v/>
      </c>
      <c r="L702" s="24" t="str">
        <f>IFERROR(TRIM(INDEX(CID_DB[Commercial Status],$D702)),"")</f>
        <v/>
      </c>
    </row>
    <row r="703" spans="2:12" x14ac:dyDescent="0.35">
      <c r="B703" s="15"/>
      <c r="D703" s="17" t="str">
        <f t="array" ref="D703">IFERROR(IF($B703&lt;&gt;"",LARGE(IF(ISNUMBER(SEARCH(TRIM(SUBSTITUTE($B703,"-","")),CID_DB[Search Key])),ROW(CID_DB[Search Key]),""),1)-1,""),"")</f>
        <v/>
      </c>
      <c r="F703" s="23" t="str">
        <f>IF($B703&lt;&gt;"",COUNTIFS(CID_DB[Search Key],"*"&amp;TRIM(SUBSTITUTE(B703,"-",""))&amp;"*"),"")</f>
        <v/>
      </c>
      <c r="G703" s="23" t="str">
        <f>IFERROR(TRIM(INDEX(CID_DB[Case No],$D703)),"")</f>
        <v/>
      </c>
      <c r="H703" s="5" t="str">
        <f>IFERROR(TRIM(INDEX(CID_DB[Known Contractor '#1 PN],$D703)),"")</f>
        <v/>
      </c>
      <c r="I703" s="5" t="str">
        <f>IFERROR(TRIM(INDEX(CID_DB[Known Contractor '#2 PN],$D703)),"")</f>
        <v/>
      </c>
      <c r="J703" s="5" t="str">
        <f>IFERROR(TRIM(INDEX(CID_DB[ [ NSN ] ],$D703)),"")</f>
        <v/>
      </c>
      <c r="K703" s="5" t="str">
        <f>IFERROR(TRIM(INDEX(CID_DB[Description],$D703)),"")</f>
        <v/>
      </c>
      <c r="L703" s="24" t="str">
        <f>IFERROR(TRIM(INDEX(CID_DB[Commercial Status],$D703)),"")</f>
        <v/>
      </c>
    </row>
    <row r="704" spans="2:12" x14ac:dyDescent="0.35">
      <c r="B704" s="15"/>
      <c r="D704" s="17" t="str">
        <f t="array" ref="D704">IFERROR(IF($B704&lt;&gt;"",LARGE(IF(ISNUMBER(SEARCH(TRIM(SUBSTITUTE($B704,"-","")),CID_DB[Search Key])),ROW(CID_DB[Search Key]),""),1)-1,""),"")</f>
        <v/>
      </c>
      <c r="F704" s="23" t="str">
        <f>IF($B704&lt;&gt;"",COUNTIFS(CID_DB[Search Key],"*"&amp;TRIM(SUBSTITUTE(B704,"-",""))&amp;"*"),"")</f>
        <v/>
      </c>
      <c r="G704" s="23" t="str">
        <f>IFERROR(TRIM(INDEX(CID_DB[Case No],$D704)),"")</f>
        <v/>
      </c>
      <c r="H704" s="5" t="str">
        <f>IFERROR(TRIM(INDEX(CID_DB[Known Contractor '#1 PN],$D704)),"")</f>
        <v/>
      </c>
      <c r="I704" s="5" t="str">
        <f>IFERROR(TRIM(INDEX(CID_DB[Known Contractor '#2 PN],$D704)),"")</f>
        <v/>
      </c>
      <c r="J704" s="5" t="str">
        <f>IFERROR(TRIM(INDEX(CID_DB[ [ NSN ] ],$D704)),"")</f>
        <v/>
      </c>
      <c r="K704" s="5" t="str">
        <f>IFERROR(TRIM(INDEX(CID_DB[Description],$D704)),"")</f>
        <v/>
      </c>
      <c r="L704" s="24" t="str">
        <f>IFERROR(TRIM(INDEX(CID_DB[Commercial Status],$D704)),"")</f>
        <v/>
      </c>
    </row>
    <row r="705" spans="2:12" x14ac:dyDescent="0.35">
      <c r="B705" s="15"/>
      <c r="D705" s="17" t="str">
        <f t="array" ref="D705">IFERROR(IF($B705&lt;&gt;"",LARGE(IF(ISNUMBER(SEARCH(TRIM(SUBSTITUTE($B705,"-","")),CID_DB[Search Key])),ROW(CID_DB[Search Key]),""),1)-1,""),"")</f>
        <v/>
      </c>
      <c r="F705" s="23" t="str">
        <f>IF($B705&lt;&gt;"",COUNTIFS(CID_DB[Search Key],"*"&amp;TRIM(SUBSTITUTE(B705,"-",""))&amp;"*"),"")</f>
        <v/>
      </c>
      <c r="G705" s="23" t="str">
        <f>IFERROR(TRIM(INDEX(CID_DB[Case No],$D705)),"")</f>
        <v/>
      </c>
      <c r="H705" s="5" t="str">
        <f>IFERROR(TRIM(INDEX(CID_DB[Known Contractor '#1 PN],$D705)),"")</f>
        <v/>
      </c>
      <c r="I705" s="5" t="str">
        <f>IFERROR(TRIM(INDEX(CID_DB[Known Contractor '#2 PN],$D705)),"")</f>
        <v/>
      </c>
      <c r="J705" s="5" t="str">
        <f>IFERROR(TRIM(INDEX(CID_DB[ [ NSN ] ],$D705)),"")</f>
        <v/>
      </c>
      <c r="K705" s="5" t="str">
        <f>IFERROR(TRIM(INDEX(CID_DB[Description],$D705)),"")</f>
        <v/>
      </c>
      <c r="L705" s="24" t="str">
        <f>IFERROR(TRIM(INDEX(CID_DB[Commercial Status],$D705)),"")</f>
        <v/>
      </c>
    </row>
    <row r="706" spans="2:12" x14ac:dyDescent="0.35">
      <c r="B706" s="15"/>
      <c r="D706" s="17" t="str">
        <f t="array" ref="D706">IFERROR(IF($B706&lt;&gt;"",LARGE(IF(ISNUMBER(SEARCH(TRIM(SUBSTITUTE($B706,"-","")),CID_DB[Search Key])),ROW(CID_DB[Search Key]),""),1)-1,""),"")</f>
        <v/>
      </c>
      <c r="F706" s="23" t="str">
        <f>IF($B706&lt;&gt;"",COUNTIFS(CID_DB[Search Key],"*"&amp;TRIM(SUBSTITUTE(B706,"-",""))&amp;"*"),"")</f>
        <v/>
      </c>
      <c r="G706" s="23" t="str">
        <f>IFERROR(TRIM(INDEX(CID_DB[Case No],$D706)),"")</f>
        <v/>
      </c>
      <c r="H706" s="5" t="str">
        <f>IFERROR(TRIM(INDEX(CID_DB[Known Contractor '#1 PN],$D706)),"")</f>
        <v/>
      </c>
      <c r="I706" s="5" t="str">
        <f>IFERROR(TRIM(INDEX(CID_DB[Known Contractor '#2 PN],$D706)),"")</f>
        <v/>
      </c>
      <c r="J706" s="5" t="str">
        <f>IFERROR(TRIM(INDEX(CID_DB[ [ NSN ] ],$D706)),"")</f>
        <v/>
      </c>
      <c r="K706" s="5" t="str">
        <f>IFERROR(TRIM(INDEX(CID_DB[Description],$D706)),"")</f>
        <v/>
      </c>
      <c r="L706" s="24" t="str">
        <f>IFERROR(TRIM(INDEX(CID_DB[Commercial Status],$D706)),"")</f>
        <v/>
      </c>
    </row>
    <row r="707" spans="2:12" x14ac:dyDescent="0.35">
      <c r="B707" s="15"/>
      <c r="D707" s="17" t="str">
        <f t="array" ref="D707">IFERROR(IF($B707&lt;&gt;"",LARGE(IF(ISNUMBER(SEARCH(TRIM(SUBSTITUTE($B707,"-","")),CID_DB[Search Key])),ROW(CID_DB[Search Key]),""),1)-1,""),"")</f>
        <v/>
      </c>
      <c r="F707" s="23" t="str">
        <f>IF($B707&lt;&gt;"",COUNTIFS(CID_DB[Search Key],"*"&amp;TRIM(SUBSTITUTE(B707,"-",""))&amp;"*"),"")</f>
        <v/>
      </c>
      <c r="G707" s="23" t="str">
        <f>IFERROR(TRIM(INDEX(CID_DB[Case No],$D707)),"")</f>
        <v/>
      </c>
      <c r="H707" s="5" t="str">
        <f>IFERROR(TRIM(INDEX(CID_DB[Known Contractor '#1 PN],$D707)),"")</f>
        <v/>
      </c>
      <c r="I707" s="5" t="str">
        <f>IFERROR(TRIM(INDEX(CID_DB[Known Contractor '#2 PN],$D707)),"")</f>
        <v/>
      </c>
      <c r="J707" s="5" t="str">
        <f>IFERROR(TRIM(INDEX(CID_DB[ [ NSN ] ],$D707)),"")</f>
        <v/>
      </c>
      <c r="K707" s="5" t="str">
        <f>IFERROR(TRIM(INDEX(CID_DB[Description],$D707)),"")</f>
        <v/>
      </c>
      <c r="L707" s="24" t="str">
        <f>IFERROR(TRIM(INDEX(CID_DB[Commercial Status],$D707)),"")</f>
        <v/>
      </c>
    </row>
    <row r="708" spans="2:12" x14ac:dyDescent="0.35">
      <c r="B708" s="15"/>
      <c r="D708" s="17" t="str">
        <f t="array" ref="D708">IFERROR(IF($B708&lt;&gt;"",LARGE(IF(ISNUMBER(SEARCH(TRIM(SUBSTITUTE($B708,"-","")),CID_DB[Search Key])),ROW(CID_DB[Search Key]),""),1)-1,""),"")</f>
        <v/>
      </c>
      <c r="F708" s="23" t="str">
        <f>IF($B708&lt;&gt;"",COUNTIFS(CID_DB[Search Key],"*"&amp;TRIM(SUBSTITUTE(B708,"-",""))&amp;"*"),"")</f>
        <v/>
      </c>
      <c r="G708" s="23" t="str">
        <f>IFERROR(TRIM(INDEX(CID_DB[Case No],$D708)),"")</f>
        <v/>
      </c>
      <c r="H708" s="5" t="str">
        <f>IFERROR(TRIM(INDEX(CID_DB[Known Contractor '#1 PN],$D708)),"")</f>
        <v/>
      </c>
      <c r="I708" s="5" t="str">
        <f>IFERROR(TRIM(INDEX(CID_DB[Known Contractor '#2 PN],$D708)),"")</f>
        <v/>
      </c>
      <c r="J708" s="5" t="str">
        <f>IFERROR(TRIM(INDEX(CID_DB[ [ NSN ] ],$D708)),"")</f>
        <v/>
      </c>
      <c r="K708" s="5" t="str">
        <f>IFERROR(TRIM(INDEX(CID_DB[Description],$D708)),"")</f>
        <v/>
      </c>
      <c r="L708" s="24" t="str">
        <f>IFERROR(TRIM(INDEX(CID_DB[Commercial Status],$D708)),"")</f>
        <v/>
      </c>
    </row>
    <row r="709" spans="2:12" x14ac:dyDescent="0.35">
      <c r="B709" s="15"/>
      <c r="D709" s="17" t="str">
        <f t="array" ref="D709">IFERROR(IF($B709&lt;&gt;"",LARGE(IF(ISNUMBER(SEARCH(TRIM(SUBSTITUTE($B709,"-","")),CID_DB[Search Key])),ROW(CID_DB[Search Key]),""),1)-1,""),"")</f>
        <v/>
      </c>
      <c r="F709" s="23" t="str">
        <f>IF($B709&lt;&gt;"",COUNTIFS(CID_DB[Search Key],"*"&amp;TRIM(SUBSTITUTE(B709,"-",""))&amp;"*"),"")</f>
        <v/>
      </c>
      <c r="G709" s="23" t="str">
        <f>IFERROR(TRIM(INDEX(CID_DB[Case No],$D709)),"")</f>
        <v/>
      </c>
      <c r="H709" s="5" t="str">
        <f>IFERROR(TRIM(INDEX(CID_DB[Known Contractor '#1 PN],$D709)),"")</f>
        <v/>
      </c>
      <c r="I709" s="5" t="str">
        <f>IFERROR(TRIM(INDEX(CID_DB[Known Contractor '#2 PN],$D709)),"")</f>
        <v/>
      </c>
      <c r="J709" s="5" t="str">
        <f>IFERROR(TRIM(INDEX(CID_DB[ [ NSN ] ],$D709)),"")</f>
        <v/>
      </c>
      <c r="K709" s="5" t="str">
        <f>IFERROR(TRIM(INDEX(CID_DB[Description],$D709)),"")</f>
        <v/>
      </c>
      <c r="L709" s="24" t="str">
        <f>IFERROR(TRIM(INDEX(CID_DB[Commercial Status],$D709)),"")</f>
        <v/>
      </c>
    </row>
    <row r="710" spans="2:12" x14ac:dyDescent="0.35">
      <c r="B710" s="15"/>
      <c r="D710" s="17" t="str">
        <f t="array" ref="D710">IFERROR(IF($B710&lt;&gt;"",LARGE(IF(ISNUMBER(SEARCH(TRIM(SUBSTITUTE($B710,"-","")),CID_DB[Search Key])),ROW(CID_DB[Search Key]),""),1)-1,""),"")</f>
        <v/>
      </c>
      <c r="F710" s="23" t="str">
        <f>IF($B710&lt;&gt;"",COUNTIFS(CID_DB[Search Key],"*"&amp;TRIM(SUBSTITUTE(B710,"-",""))&amp;"*"),"")</f>
        <v/>
      </c>
      <c r="G710" s="23" t="str">
        <f>IFERROR(TRIM(INDEX(CID_DB[Case No],$D710)),"")</f>
        <v/>
      </c>
      <c r="H710" s="5" t="str">
        <f>IFERROR(TRIM(INDEX(CID_DB[Known Contractor '#1 PN],$D710)),"")</f>
        <v/>
      </c>
      <c r="I710" s="5" t="str">
        <f>IFERROR(TRIM(INDEX(CID_DB[Known Contractor '#2 PN],$D710)),"")</f>
        <v/>
      </c>
      <c r="J710" s="5" t="str">
        <f>IFERROR(TRIM(INDEX(CID_DB[ [ NSN ] ],$D710)),"")</f>
        <v/>
      </c>
      <c r="K710" s="5" t="str">
        <f>IFERROR(TRIM(INDEX(CID_DB[Description],$D710)),"")</f>
        <v/>
      </c>
      <c r="L710" s="24" t="str">
        <f>IFERROR(TRIM(INDEX(CID_DB[Commercial Status],$D710)),"")</f>
        <v/>
      </c>
    </row>
    <row r="711" spans="2:12" x14ac:dyDescent="0.35">
      <c r="B711" s="15"/>
      <c r="D711" s="17" t="str">
        <f t="array" ref="D711">IFERROR(IF($B711&lt;&gt;"",LARGE(IF(ISNUMBER(SEARCH(TRIM(SUBSTITUTE($B711,"-","")),CID_DB[Search Key])),ROW(CID_DB[Search Key]),""),1)-1,""),"")</f>
        <v/>
      </c>
      <c r="F711" s="23" t="str">
        <f>IF($B711&lt;&gt;"",COUNTIFS(CID_DB[Search Key],"*"&amp;TRIM(SUBSTITUTE(B711,"-",""))&amp;"*"),"")</f>
        <v/>
      </c>
      <c r="G711" s="23" t="str">
        <f>IFERROR(TRIM(INDEX(CID_DB[Case No],$D711)),"")</f>
        <v/>
      </c>
      <c r="H711" s="5" t="str">
        <f>IFERROR(TRIM(INDEX(CID_DB[Known Contractor '#1 PN],$D711)),"")</f>
        <v/>
      </c>
      <c r="I711" s="5" t="str">
        <f>IFERROR(TRIM(INDEX(CID_DB[Known Contractor '#2 PN],$D711)),"")</f>
        <v/>
      </c>
      <c r="J711" s="5" t="str">
        <f>IFERROR(TRIM(INDEX(CID_DB[ [ NSN ] ],$D711)),"")</f>
        <v/>
      </c>
      <c r="K711" s="5" t="str">
        <f>IFERROR(TRIM(INDEX(CID_DB[Description],$D711)),"")</f>
        <v/>
      </c>
      <c r="L711" s="24" t="str">
        <f>IFERROR(TRIM(INDEX(CID_DB[Commercial Status],$D711)),"")</f>
        <v/>
      </c>
    </row>
    <row r="712" spans="2:12" x14ac:dyDescent="0.35">
      <c r="B712" s="15"/>
      <c r="D712" s="17" t="str">
        <f t="array" ref="D712">IFERROR(IF($B712&lt;&gt;"",LARGE(IF(ISNUMBER(SEARCH(TRIM(SUBSTITUTE($B712,"-","")),CID_DB[Search Key])),ROW(CID_DB[Search Key]),""),1)-1,""),"")</f>
        <v/>
      </c>
      <c r="F712" s="23" t="str">
        <f>IF($B712&lt;&gt;"",COUNTIFS(CID_DB[Search Key],"*"&amp;TRIM(SUBSTITUTE(B712,"-",""))&amp;"*"),"")</f>
        <v/>
      </c>
      <c r="G712" s="23" t="str">
        <f>IFERROR(TRIM(INDEX(CID_DB[Case No],$D712)),"")</f>
        <v/>
      </c>
      <c r="H712" s="5" t="str">
        <f>IFERROR(TRIM(INDEX(CID_DB[Known Contractor '#1 PN],$D712)),"")</f>
        <v/>
      </c>
      <c r="I712" s="5" t="str">
        <f>IFERROR(TRIM(INDEX(CID_DB[Known Contractor '#2 PN],$D712)),"")</f>
        <v/>
      </c>
      <c r="J712" s="5" t="str">
        <f>IFERROR(TRIM(INDEX(CID_DB[ [ NSN ] ],$D712)),"")</f>
        <v/>
      </c>
      <c r="K712" s="5" t="str">
        <f>IFERROR(TRIM(INDEX(CID_DB[Description],$D712)),"")</f>
        <v/>
      </c>
      <c r="L712" s="24" t="str">
        <f>IFERROR(TRIM(INDEX(CID_DB[Commercial Status],$D712)),"")</f>
        <v/>
      </c>
    </row>
    <row r="713" spans="2:12" x14ac:dyDescent="0.35">
      <c r="B713" s="15"/>
      <c r="D713" s="17" t="str">
        <f t="array" ref="D713">IFERROR(IF($B713&lt;&gt;"",LARGE(IF(ISNUMBER(SEARCH(TRIM(SUBSTITUTE($B713,"-","")),CID_DB[Search Key])),ROW(CID_DB[Search Key]),""),1)-1,""),"")</f>
        <v/>
      </c>
      <c r="F713" s="23" t="str">
        <f>IF($B713&lt;&gt;"",COUNTIFS(CID_DB[Search Key],"*"&amp;TRIM(SUBSTITUTE(B713,"-",""))&amp;"*"),"")</f>
        <v/>
      </c>
      <c r="G713" s="23" t="str">
        <f>IFERROR(TRIM(INDEX(CID_DB[Case No],$D713)),"")</f>
        <v/>
      </c>
      <c r="H713" s="5" t="str">
        <f>IFERROR(TRIM(INDEX(CID_DB[Known Contractor '#1 PN],$D713)),"")</f>
        <v/>
      </c>
      <c r="I713" s="5" t="str">
        <f>IFERROR(TRIM(INDEX(CID_DB[Known Contractor '#2 PN],$D713)),"")</f>
        <v/>
      </c>
      <c r="J713" s="5" t="str">
        <f>IFERROR(TRIM(INDEX(CID_DB[ [ NSN ] ],$D713)),"")</f>
        <v/>
      </c>
      <c r="K713" s="5" t="str">
        <f>IFERROR(TRIM(INDEX(CID_DB[Description],$D713)),"")</f>
        <v/>
      </c>
      <c r="L713" s="24" t="str">
        <f>IFERROR(TRIM(INDEX(CID_DB[Commercial Status],$D713)),"")</f>
        <v/>
      </c>
    </row>
    <row r="714" spans="2:12" x14ac:dyDescent="0.35">
      <c r="B714" s="15"/>
      <c r="D714" s="17" t="str">
        <f t="array" ref="D714">IFERROR(IF($B714&lt;&gt;"",LARGE(IF(ISNUMBER(SEARCH(TRIM(SUBSTITUTE($B714,"-","")),CID_DB[Search Key])),ROW(CID_DB[Search Key]),""),1)-1,""),"")</f>
        <v/>
      </c>
      <c r="F714" s="23" t="str">
        <f>IF($B714&lt;&gt;"",COUNTIFS(CID_DB[Search Key],"*"&amp;TRIM(SUBSTITUTE(B714,"-",""))&amp;"*"),"")</f>
        <v/>
      </c>
      <c r="G714" s="23" t="str">
        <f>IFERROR(TRIM(INDEX(CID_DB[Case No],$D714)),"")</f>
        <v/>
      </c>
      <c r="H714" s="5" t="str">
        <f>IFERROR(TRIM(INDEX(CID_DB[Known Contractor '#1 PN],$D714)),"")</f>
        <v/>
      </c>
      <c r="I714" s="5" t="str">
        <f>IFERROR(TRIM(INDEX(CID_DB[Known Contractor '#2 PN],$D714)),"")</f>
        <v/>
      </c>
      <c r="J714" s="5" t="str">
        <f>IFERROR(TRIM(INDEX(CID_DB[ [ NSN ] ],$D714)),"")</f>
        <v/>
      </c>
      <c r="K714" s="5" t="str">
        <f>IFERROR(TRIM(INDEX(CID_DB[Description],$D714)),"")</f>
        <v/>
      </c>
      <c r="L714" s="24" t="str">
        <f>IFERROR(TRIM(INDEX(CID_DB[Commercial Status],$D714)),"")</f>
        <v/>
      </c>
    </row>
    <row r="715" spans="2:12" x14ac:dyDescent="0.35">
      <c r="B715" s="15"/>
      <c r="D715" s="17" t="str">
        <f t="array" ref="D715">IFERROR(IF($B715&lt;&gt;"",LARGE(IF(ISNUMBER(SEARCH(TRIM(SUBSTITUTE($B715,"-","")),CID_DB[Search Key])),ROW(CID_DB[Search Key]),""),1)-1,""),"")</f>
        <v/>
      </c>
      <c r="F715" s="23" t="str">
        <f>IF($B715&lt;&gt;"",COUNTIFS(CID_DB[Search Key],"*"&amp;TRIM(SUBSTITUTE(B715,"-",""))&amp;"*"),"")</f>
        <v/>
      </c>
      <c r="G715" s="23" t="str">
        <f>IFERROR(TRIM(INDEX(CID_DB[Case No],$D715)),"")</f>
        <v/>
      </c>
      <c r="H715" s="5" t="str">
        <f>IFERROR(TRIM(INDEX(CID_DB[Known Contractor '#1 PN],$D715)),"")</f>
        <v/>
      </c>
      <c r="I715" s="5" t="str">
        <f>IFERROR(TRIM(INDEX(CID_DB[Known Contractor '#2 PN],$D715)),"")</f>
        <v/>
      </c>
      <c r="J715" s="5" t="str">
        <f>IFERROR(TRIM(INDEX(CID_DB[ [ NSN ] ],$D715)),"")</f>
        <v/>
      </c>
      <c r="K715" s="5" t="str">
        <f>IFERROR(TRIM(INDEX(CID_DB[Description],$D715)),"")</f>
        <v/>
      </c>
      <c r="L715" s="24" t="str">
        <f>IFERROR(TRIM(INDEX(CID_DB[Commercial Status],$D715)),"")</f>
        <v/>
      </c>
    </row>
    <row r="716" spans="2:12" x14ac:dyDescent="0.35">
      <c r="B716" s="15"/>
      <c r="D716" s="17" t="str">
        <f t="array" ref="D716">IFERROR(IF($B716&lt;&gt;"",LARGE(IF(ISNUMBER(SEARCH(TRIM(SUBSTITUTE($B716,"-","")),CID_DB[Search Key])),ROW(CID_DB[Search Key]),""),1)-1,""),"")</f>
        <v/>
      </c>
      <c r="F716" s="23" t="str">
        <f>IF($B716&lt;&gt;"",COUNTIFS(CID_DB[Search Key],"*"&amp;TRIM(SUBSTITUTE(B716,"-",""))&amp;"*"),"")</f>
        <v/>
      </c>
      <c r="G716" s="23" t="str">
        <f>IFERROR(TRIM(INDEX(CID_DB[Case No],$D716)),"")</f>
        <v/>
      </c>
      <c r="H716" s="5" t="str">
        <f>IFERROR(TRIM(INDEX(CID_DB[Known Contractor '#1 PN],$D716)),"")</f>
        <v/>
      </c>
      <c r="I716" s="5" t="str">
        <f>IFERROR(TRIM(INDEX(CID_DB[Known Contractor '#2 PN],$D716)),"")</f>
        <v/>
      </c>
      <c r="J716" s="5" t="str">
        <f>IFERROR(TRIM(INDEX(CID_DB[ [ NSN ] ],$D716)),"")</f>
        <v/>
      </c>
      <c r="K716" s="5" t="str">
        <f>IFERROR(TRIM(INDEX(CID_DB[Description],$D716)),"")</f>
        <v/>
      </c>
      <c r="L716" s="24" t="str">
        <f>IFERROR(TRIM(INDEX(CID_DB[Commercial Status],$D716)),"")</f>
        <v/>
      </c>
    </row>
    <row r="717" spans="2:12" x14ac:dyDescent="0.35">
      <c r="B717" s="15"/>
      <c r="D717" s="17" t="str">
        <f t="array" ref="D717">IFERROR(IF($B717&lt;&gt;"",LARGE(IF(ISNUMBER(SEARCH(TRIM(SUBSTITUTE($B717,"-","")),CID_DB[Search Key])),ROW(CID_DB[Search Key]),""),1)-1,""),"")</f>
        <v/>
      </c>
      <c r="F717" s="23" t="str">
        <f>IF($B717&lt;&gt;"",COUNTIFS(CID_DB[Search Key],"*"&amp;TRIM(SUBSTITUTE(B717,"-",""))&amp;"*"),"")</f>
        <v/>
      </c>
      <c r="G717" s="23" t="str">
        <f>IFERROR(TRIM(INDEX(CID_DB[Case No],$D717)),"")</f>
        <v/>
      </c>
      <c r="H717" s="5" t="str">
        <f>IFERROR(TRIM(INDEX(CID_DB[Known Contractor '#1 PN],$D717)),"")</f>
        <v/>
      </c>
      <c r="I717" s="5" t="str">
        <f>IFERROR(TRIM(INDEX(CID_DB[Known Contractor '#2 PN],$D717)),"")</f>
        <v/>
      </c>
      <c r="J717" s="5" t="str">
        <f>IFERROR(TRIM(INDEX(CID_DB[ [ NSN ] ],$D717)),"")</f>
        <v/>
      </c>
      <c r="K717" s="5" t="str">
        <f>IFERROR(TRIM(INDEX(CID_DB[Description],$D717)),"")</f>
        <v/>
      </c>
      <c r="L717" s="24" t="str">
        <f>IFERROR(TRIM(INDEX(CID_DB[Commercial Status],$D717)),"")</f>
        <v/>
      </c>
    </row>
    <row r="718" spans="2:12" x14ac:dyDescent="0.35">
      <c r="B718" s="15"/>
      <c r="D718" s="17" t="str">
        <f t="array" ref="D718">IFERROR(IF($B718&lt;&gt;"",LARGE(IF(ISNUMBER(SEARCH(TRIM(SUBSTITUTE($B718,"-","")),CID_DB[Search Key])),ROW(CID_DB[Search Key]),""),1)-1,""),"")</f>
        <v/>
      </c>
      <c r="F718" s="23" t="str">
        <f>IF($B718&lt;&gt;"",COUNTIFS(CID_DB[Search Key],"*"&amp;TRIM(SUBSTITUTE(B718,"-",""))&amp;"*"),"")</f>
        <v/>
      </c>
      <c r="G718" s="23" t="str">
        <f>IFERROR(TRIM(INDEX(CID_DB[Case No],$D718)),"")</f>
        <v/>
      </c>
      <c r="H718" s="5" t="str">
        <f>IFERROR(TRIM(INDEX(CID_DB[Known Contractor '#1 PN],$D718)),"")</f>
        <v/>
      </c>
      <c r="I718" s="5" t="str">
        <f>IFERROR(TRIM(INDEX(CID_DB[Known Contractor '#2 PN],$D718)),"")</f>
        <v/>
      </c>
      <c r="J718" s="5" t="str">
        <f>IFERROR(TRIM(INDEX(CID_DB[ [ NSN ] ],$D718)),"")</f>
        <v/>
      </c>
      <c r="K718" s="5" t="str">
        <f>IFERROR(TRIM(INDEX(CID_DB[Description],$D718)),"")</f>
        <v/>
      </c>
      <c r="L718" s="24" t="str">
        <f>IFERROR(TRIM(INDEX(CID_DB[Commercial Status],$D718)),"")</f>
        <v/>
      </c>
    </row>
    <row r="719" spans="2:12" x14ac:dyDescent="0.35">
      <c r="B719" s="15"/>
      <c r="D719" s="17" t="str">
        <f t="array" ref="D719">IFERROR(IF($B719&lt;&gt;"",LARGE(IF(ISNUMBER(SEARCH(TRIM(SUBSTITUTE($B719,"-","")),CID_DB[Search Key])),ROW(CID_DB[Search Key]),""),1)-1,""),"")</f>
        <v/>
      </c>
      <c r="F719" s="23" t="str">
        <f>IF($B719&lt;&gt;"",COUNTIFS(CID_DB[Search Key],"*"&amp;TRIM(SUBSTITUTE(B719,"-",""))&amp;"*"),"")</f>
        <v/>
      </c>
      <c r="G719" s="23" t="str">
        <f>IFERROR(TRIM(INDEX(CID_DB[Case No],$D719)),"")</f>
        <v/>
      </c>
      <c r="H719" s="5" t="str">
        <f>IFERROR(TRIM(INDEX(CID_DB[Known Contractor '#1 PN],$D719)),"")</f>
        <v/>
      </c>
      <c r="I719" s="5" t="str">
        <f>IFERROR(TRIM(INDEX(CID_DB[Known Contractor '#2 PN],$D719)),"")</f>
        <v/>
      </c>
      <c r="J719" s="5" t="str">
        <f>IFERROR(TRIM(INDEX(CID_DB[ [ NSN ] ],$D719)),"")</f>
        <v/>
      </c>
      <c r="K719" s="5" t="str">
        <f>IFERROR(TRIM(INDEX(CID_DB[Description],$D719)),"")</f>
        <v/>
      </c>
      <c r="L719" s="24" t="str">
        <f>IFERROR(TRIM(INDEX(CID_DB[Commercial Status],$D719)),"")</f>
        <v/>
      </c>
    </row>
    <row r="720" spans="2:12" x14ac:dyDescent="0.35">
      <c r="B720" s="15"/>
      <c r="D720" s="17" t="str">
        <f t="array" ref="D720">IFERROR(IF($B720&lt;&gt;"",LARGE(IF(ISNUMBER(SEARCH(TRIM(SUBSTITUTE($B720,"-","")),CID_DB[Search Key])),ROW(CID_DB[Search Key]),""),1)-1,""),"")</f>
        <v/>
      </c>
      <c r="F720" s="23" t="str">
        <f>IF($B720&lt;&gt;"",COUNTIFS(CID_DB[Search Key],"*"&amp;TRIM(SUBSTITUTE(B720,"-",""))&amp;"*"),"")</f>
        <v/>
      </c>
      <c r="G720" s="23" t="str">
        <f>IFERROR(TRIM(INDEX(CID_DB[Case No],$D720)),"")</f>
        <v/>
      </c>
      <c r="H720" s="5" t="str">
        <f>IFERROR(TRIM(INDEX(CID_DB[Known Contractor '#1 PN],$D720)),"")</f>
        <v/>
      </c>
      <c r="I720" s="5" t="str">
        <f>IFERROR(TRIM(INDEX(CID_DB[Known Contractor '#2 PN],$D720)),"")</f>
        <v/>
      </c>
      <c r="J720" s="5" t="str">
        <f>IFERROR(TRIM(INDEX(CID_DB[ [ NSN ] ],$D720)),"")</f>
        <v/>
      </c>
      <c r="K720" s="5" t="str">
        <f>IFERROR(TRIM(INDEX(CID_DB[Description],$D720)),"")</f>
        <v/>
      </c>
      <c r="L720" s="24" t="str">
        <f>IFERROR(TRIM(INDEX(CID_DB[Commercial Status],$D720)),"")</f>
        <v/>
      </c>
    </row>
    <row r="721" spans="2:12" x14ac:dyDescent="0.35">
      <c r="B721" s="15"/>
      <c r="D721" s="17" t="str">
        <f t="array" ref="D721">IFERROR(IF($B721&lt;&gt;"",LARGE(IF(ISNUMBER(SEARCH(TRIM(SUBSTITUTE($B721,"-","")),CID_DB[Search Key])),ROW(CID_DB[Search Key]),""),1)-1,""),"")</f>
        <v/>
      </c>
      <c r="F721" s="23" t="str">
        <f>IF($B721&lt;&gt;"",COUNTIFS(CID_DB[Search Key],"*"&amp;TRIM(SUBSTITUTE(B721,"-",""))&amp;"*"),"")</f>
        <v/>
      </c>
      <c r="G721" s="23" t="str">
        <f>IFERROR(TRIM(INDEX(CID_DB[Case No],$D721)),"")</f>
        <v/>
      </c>
      <c r="H721" s="5" t="str">
        <f>IFERROR(TRIM(INDEX(CID_DB[Known Contractor '#1 PN],$D721)),"")</f>
        <v/>
      </c>
      <c r="I721" s="5" t="str">
        <f>IFERROR(TRIM(INDEX(CID_DB[Known Contractor '#2 PN],$D721)),"")</f>
        <v/>
      </c>
      <c r="J721" s="5" t="str">
        <f>IFERROR(TRIM(INDEX(CID_DB[ [ NSN ] ],$D721)),"")</f>
        <v/>
      </c>
      <c r="K721" s="5" t="str">
        <f>IFERROR(TRIM(INDEX(CID_DB[Description],$D721)),"")</f>
        <v/>
      </c>
      <c r="L721" s="24" t="str">
        <f>IFERROR(TRIM(INDEX(CID_DB[Commercial Status],$D721)),"")</f>
        <v/>
      </c>
    </row>
    <row r="722" spans="2:12" x14ac:dyDescent="0.35">
      <c r="B722" s="15"/>
      <c r="D722" s="17" t="str">
        <f t="array" ref="D722">IFERROR(IF($B722&lt;&gt;"",LARGE(IF(ISNUMBER(SEARCH(TRIM(SUBSTITUTE($B722,"-","")),CID_DB[Search Key])),ROW(CID_DB[Search Key]),""),1)-1,""),"")</f>
        <v/>
      </c>
      <c r="F722" s="23" t="str">
        <f>IF($B722&lt;&gt;"",COUNTIFS(CID_DB[Search Key],"*"&amp;TRIM(SUBSTITUTE(B722,"-",""))&amp;"*"),"")</f>
        <v/>
      </c>
      <c r="G722" s="23" t="str">
        <f>IFERROR(TRIM(INDEX(CID_DB[Case No],$D722)),"")</f>
        <v/>
      </c>
      <c r="H722" s="5" t="str">
        <f>IFERROR(TRIM(INDEX(CID_DB[Known Contractor '#1 PN],$D722)),"")</f>
        <v/>
      </c>
      <c r="I722" s="5" t="str">
        <f>IFERROR(TRIM(INDEX(CID_DB[Known Contractor '#2 PN],$D722)),"")</f>
        <v/>
      </c>
      <c r="J722" s="5" t="str">
        <f>IFERROR(TRIM(INDEX(CID_DB[ [ NSN ] ],$D722)),"")</f>
        <v/>
      </c>
      <c r="K722" s="5" t="str">
        <f>IFERROR(TRIM(INDEX(CID_DB[Description],$D722)),"")</f>
        <v/>
      </c>
      <c r="L722" s="24" t="str">
        <f>IFERROR(TRIM(INDEX(CID_DB[Commercial Status],$D722)),"")</f>
        <v/>
      </c>
    </row>
    <row r="723" spans="2:12" x14ac:dyDescent="0.35">
      <c r="B723" s="15"/>
      <c r="D723" s="17" t="str">
        <f t="array" ref="D723">IFERROR(IF($B723&lt;&gt;"",LARGE(IF(ISNUMBER(SEARCH(TRIM(SUBSTITUTE($B723,"-","")),CID_DB[Search Key])),ROW(CID_DB[Search Key]),""),1)-1,""),"")</f>
        <v/>
      </c>
      <c r="F723" s="23" t="str">
        <f>IF($B723&lt;&gt;"",COUNTIFS(CID_DB[Search Key],"*"&amp;TRIM(SUBSTITUTE(B723,"-",""))&amp;"*"),"")</f>
        <v/>
      </c>
      <c r="G723" s="23" t="str">
        <f>IFERROR(TRIM(INDEX(CID_DB[Case No],$D723)),"")</f>
        <v/>
      </c>
      <c r="H723" s="5" t="str">
        <f>IFERROR(TRIM(INDEX(CID_DB[Known Contractor '#1 PN],$D723)),"")</f>
        <v/>
      </c>
      <c r="I723" s="5" t="str">
        <f>IFERROR(TRIM(INDEX(CID_DB[Known Contractor '#2 PN],$D723)),"")</f>
        <v/>
      </c>
      <c r="J723" s="5" t="str">
        <f>IFERROR(TRIM(INDEX(CID_DB[ [ NSN ] ],$D723)),"")</f>
        <v/>
      </c>
      <c r="K723" s="5" t="str">
        <f>IFERROR(TRIM(INDEX(CID_DB[Description],$D723)),"")</f>
        <v/>
      </c>
      <c r="L723" s="24" t="str">
        <f>IFERROR(TRIM(INDEX(CID_DB[Commercial Status],$D723)),"")</f>
        <v/>
      </c>
    </row>
    <row r="724" spans="2:12" x14ac:dyDescent="0.35">
      <c r="B724" s="15"/>
      <c r="D724" s="17" t="str">
        <f t="array" ref="D724">IFERROR(IF($B724&lt;&gt;"",LARGE(IF(ISNUMBER(SEARCH(TRIM(SUBSTITUTE($B724,"-","")),CID_DB[Search Key])),ROW(CID_DB[Search Key]),""),1)-1,""),"")</f>
        <v/>
      </c>
      <c r="F724" s="23" t="str">
        <f>IF($B724&lt;&gt;"",COUNTIFS(CID_DB[Search Key],"*"&amp;TRIM(SUBSTITUTE(B724,"-",""))&amp;"*"),"")</f>
        <v/>
      </c>
      <c r="G724" s="23" t="str">
        <f>IFERROR(TRIM(INDEX(CID_DB[Case No],$D724)),"")</f>
        <v/>
      </c>
      <c r="H724" s="5" t="str">
        <f>IFERROR(TRIM(INDEX(CID_DB[Known Contractor '#1 PN],$D724)),"")</f>
        <v/>
      </c>
      <c r="I724" s="5" t="str">
        <f>IFERROR(TRIM(INDEX(CID_DB[Known Contractor '#2 PN],$D724)),"")</f>
        <v/>
      </c>
      <c r="J724" s="5" t="str">
        <f>IFERROR(TRIM(INDEX(CID_DB[ [ NSN ] ],$D724)),"")</f>
        <v/>
      </c>
      <c r="K724" s="5" t="str">
        <f>IFERROR(TRIM(INDEX(CID_DB[Description],$D724)),"")</f>
        <v/>
      </c>
      <c r="L724" s="24" t="str">
        <f>IFERROR(TRIM(INDEX(CID_DB[Commercial Status],$D724)),"")</f>
        <v/>
      </c>
    </row>
    <row r="725" spans="2:12" x14ac:dyDescent="0.35">
      <c r="B725" s="15"/>
      <c r="D725" s="17" t="str">
        <f t="array" ref="D725">IFERROR(IF($B725&lt;&gt;"",LARGE(IF(ISNUMBER(SEARCH(TRIM(SUBSTITUTE($B725,"-","")),CID_DB[Search Key])),ROW(CID_DB[Search Key]),""),1)-1,""),"")</f>
        <v/>
      </c>
      <c r="F725" s="23" t="str">
        <f>IF($B725&lt;&gt;"",COUNTIFS(CID_DB[Search Key],"*"&amp;TRIM(SUBSTITUTE(B725,"-",""))&amp;"*"),"")</f>
        <v/>
      </c>
      <c r="G725" s="23" t="str">
        <f>IFERROR(TRIM(INDEX(CID_DB[Case No],$D725)),"")</f>
        <v/>
      </c>
      <c r="H725" s="5" t="str">
        <f>IFERROR(TRIM(INDEX(CID_DB[Known Contractor '#1 PN],$D725)),"")</f>
        <v/>
      </c>
      <c r="I725" s="5" t="str">
        <f>IFERROR(TRIM(INDEX(CID_DB[Known Contractor '#2 PN],$D725)),"")</f>
        <v/>
      </c>
      <c r="J725" s="5" t="str">
        <f>IFERROR(TRIM(INDEX(CID_DB[ [ NSN ] ],$D725)),"")</f>
        <v/>
      </c>
      <c r="K725" s="5" t="str">
        <f>IFERROR(TRIM(INDEX(CID_DB[Description],$D725)),"")</f>
        <v/>
      </c>
      <c r="L725" s="24" t="str">
        <f>IFERROR(TRIM(INDEX(CID_DB[Commercial Status],$D725)),"")</f>
        <v/>
      </c>
    </row>
    <row r="726" spans="2:12" x14ac:dyDescent="0.35">
      <c r="B726" s="15"/>
      <c r="D726" s="17" t="str">
        <f t="array" ref="D726">IFERROR(IF($B726&lt;&gt;"",LARGE(IF(ISNUMBER(SEARCH(TRIM(SUBSTITUTE($B726,"-","")),CID_DB[Search Key])),ROW(CID_DB[Search Key]),""),1)-1,""),"")</f>
        <v/>
      </c>
      <c r="F726" s="23" t="str">
        <f>IF($B726&lt;&gt;"",COUNTIFS(CID_DB[Search Key],"*"&amp;TRIM(SUBSTITUTE(B726,"-",""))&amp;"*"),"")</f>
        <v/>
      </c>
      <c r="G726" s="23" t="str">
        <f>IFERROR(TRIM(INDEX(CID_DB[Case No],$D726)),"")</f>
        <v/>
      </c>
      <c r="H726" s="5" t="str">
        <f>IFERROR(TRIM(INDEX(CID_DB[Known Contractor '#1 PN],$D726)),"")</f>
        <v/>
      </c>
      <c r="I726" s="5" t="str">
        <f>IFERROR(TRIM(INDEX(CID_DB[Known Contractor '#2 PN],$D726)),"")</f>
        <v/>
      </c>
      <c r="J726" s="5" t="str">
        <f>IFERROR(TRIM(INDEX(CID_DB[ [ NSN ] ],$D726)),"")</f>
        <v/>
      </c>
      <c r="K726" s="5" t="str">
        <f>IFERROR(TRIM(INDEX(CID_DB[Description],$D726)),"")</f>
        <v/>
      </c>
      <c r="L726" s="24" t="str">
        <f>IFERROR(TRIM(INDEX(CID_DB[Commercial Status],$D726)),"")</f>
        <v/>
      </c>
    </row>
    <row r="727" spans="2:12" x14ac:dyDescent="0.35">
      <c r="B727" s="15"/>
      <c r="D727" s="17" t="str">
        <f t="array" ref="D727">IFERROR(IF($B727&lt;&gt;"",LARGE(IF(ISNUMBER(SEARCH(TRIM(SUBSTITUTE($B727,"-","")),CID_DB[Search Key])),ROW(CID_DB[Search Key]),""),1)-1,""),"")</f>
        <v/>
      </c>
      <c r="F727" s="23" t="str">
        <f>IF($B727&lt;&gt;"",COUNTIFS(CID_DB[Search Key],"*"&amp;TRIM(SUBSTITUTE(B727,"-",""))&amp;"*"),"")</f>
        <v/>
      </c>
      <c r="G727" s="23" t="str">
        <f>IFERROR(TRIM(INDEX(CID_DB[Case No],$D727)),"")</f>
        <v/>
      </c>
      <c r="H727" s="5" t="str">
        <f>IFERROR(TRIM(INDEX(CID_DB[Known Contractor '#1 PN],$D727)),"")</f>
        <v/>
      </c>
      <c r="I727" s="5" t="str">
        <f>IFERROR(TRIM(INDEX(CID_DB[Known Contractor '#2 PN],$D727)),"")</f>
        <v/>
      </c>
      <c r="J727" s="5" t="str">
        <f>IFERROR(TRIM(INDEX(CID_DB[ [ NSN ] ],$D727)),"")</f>
        <v/>
      </c>
      <c r="K727" s="5" t="str">
        <f>IFERROR(TRIM(INDEX(CID_DB[Description],$D727)),"")</f>
        <v/>
      </c>
      <c r="L727" s="24" t="str">
        <f>IFERROR(TRIM(INDEX(CID_DB[Commercial Status],$D727)),"")</f>
        <v/>
      </c>
    </row>
    <row r="728" spans="2:12" x14ac:dyDescent="0.35">
      <c r="B728" s="15"/>
      <c r="D728" s="17" t="str">
        <f t="array" ref="D728">IFERROR(IF($B728&lt;&gt;"",LARGE(IF(ISNUMBER(SEARCH(TRIM(SUBSTITUTE($B728,"-","")),CID_DB[Search Key])),ROW(CID_DB[Search Key]),""),1)-1,""),"")</f>
        <v/>
      </c>
      <c r="F728" s="23" t="str">
        <f>IF($B728&lt;&gt;"",COUNTIFS(CID_DB[Search Key],"*"&amp;TRIM(SUBSTITUTE(B728,"-",""))&amp;"*"),"")</f>
        <v/>
      </c>
      <c r="G728" s="23" t="str">
        <f>IFERROR(TRIM(INDEX(CID_DB[Case No],$D728)),"")</f>
        <v/>
      </c>
      <c r="H728" s="5" t="str">
        <f>IFERROR(TRIM(INDEX(CID_DB[Known Contractor '#1 PN],$D728)),"")</f>
        <v/>
      </c>
      <c r="I728" s="5" t="str">
        <f>IFERROR(TRIM(INDEX(CID_DB[Known Contractor '#2 PN],$D728)),"")</f>
        <v/>
      </c>
      <c r="J728" s="5" t="str">
        <f>IFERROR(TRIM(INDEX(CID_DB[ [ NSN ] ],$D728)),"")</f>
        <v/>
      </c>
      <c r="K728" s="5" t="str">
        <f>IFERROR(TRIM(INDEX(CID_DB[Description],$D728)),"")</f>
        <v/>
      </c>
      <c r="L728" s="24" t="str">
        <f>IFERROR(TRIM(INDEX(CID_DB[Commercial Status],$D728)),"")</f>
        <v/>
      </c>
    </row>
    <row r="729" spans="2:12" x14ac:dyDescent="0.35">
      <c r="B729" s="15"/>
      <c r="D729" s="17" t="str">
        <f t="array" ref="D729">IFERROR(IF($B729&lt;&gt;"",LARGE(IF(ISNUMBER(SEARCH(TRIM(SUBSTITUTE($B729,"-","")),CID_DB[Search Key])),ROW(CID_DB[Search Key]),""),1)-1,""),"")</f>
        <v/>
      </c>
      <c r="F729" s="23" t="str">
        <f>IF($B729&lt;&gt;"",COUNTIFS(CID_DB[Search Key],"*"&amp;TRIM(SUBSTITUTE(B729,"-",""))&amp;"*"),"")</f>
        <v/>
      </c>
      <c r="G729" s="23" t="str">
        <f>IFERROR(TRIM(INDEX(CID_DB[Case No],$D729)),"")</f>
        <v/>
      </c>
      <c r="H729" s="5" t="str">
        <f>IFERROR(TRIM(INDEX(CID_DB[Known Contractor '#1 PN],$D729)),"")</f>
        <v/>
      </c>
      <c r="I729" s="5" t="str">
        <f>IFERROR(TRIM(INDEX(CID_DB[Known Contractor '#2 PN],$D729)),"")</f>
        <v/>
      </c>
      <c r="J729" s="5" t="str">
        <f>IFERROR(TRIM(INDEX(CID_DB[ [ NSN ] ],$D729)),"")</f>
        <v/>
      </c>
      <c r="K729" s="5" t="str">
        <f>IFERROR(TRIM(INDEX(CID_DB[Description],$D729)),"")</f>
        <v/>
      </c>
      <c r="L729" s="24" t="str">
        <f>IFERROR(TRIM(INDEX(CID_DB[Commercial Status],$D729)),"")</f>
        <v/>
      </c>
    </row>
    <row r="730" spans="2:12" x14ac:dyDescent="0.35">
      <c r="B730" s="15"/>
      <c r="D730" s="17" t="str">
        <f t="array" ref="D730">IFERROR(IF($B730&lt;&gt;"",LARGE(IF(ISNUMBER(SEARCH(TRIM(SUBSTITUTE($B730,"-","")),CID_DB[Search Key])),ROW(CID_DB[Search Key]),""),1)-1,""),"")</f>
        <v/>
      </c>
      <c r="F730" s="23" t="str">
        <f>IF($B730&lt;&gt;"",COUNTIFS(CID_DB[Search Key],"*"&amp;TRIM(SUBSTITUTE(B730,"-",""))&amp;"*"),"")</f>
        <v/>
      </c>
      <c r="G730" s="23" t="str">
        <f>IFERROR(TRIM(INDEX(CID_DB[Case No],$D730)),"")</f>
        <v/>
      </c>
      <c r="H730" s="5" t="str">
        <f>IFERROR(TRIM(INDEX(CID_DB[Known Contractor '#1 PN],$D730)),"")</f>
        <v/>
      </c>
      <c r="I730" s="5" t="str">
        <f>IFERROR(TRIM(INDEX(CID_DB[Known Contractor '#2 PN],$D730)),"")</f>
        <v/>
      </c>
      <c r="J730" s="5" t="str">
        <f>IFERROR(TRIM(INDEX(CID_DB[ [ NSN ] ],$D730)),"")</f>
        <v/>
      </c>
      <c r="K730" s="5" t="str">
        <f>IFERROR(TRIM(INDEX(CID_DB[Description],$D730)),"")</f>
        <v/>
      </c>
      <c r="L730" s="24" t="str">
        <f>IFERROR(TRIM(INDEX(CID_DB[Commercial Status],$D730)),"")</f>
        <v/>
      </c>
    </row>
    <row r="731" spans="2:12" x14ac:dyDescent="0.35">
      <c r="B731" s="15"/>
      <c r="D731" s="17" t="str">
        <f t="array" ref="D731">IFERROR(IF($B731&lt;&gt;"",LARGE(IF(ISNUMBER(SEARCH(TRIM(SUBSTITUTE($B731,"-","")),CID_DB[Search Key])),ROW(CID_DB[Search Key]),""),1)-1,""),"")</f>
        <v/>
      </c>
      <c r="F731" s="23" t="str">
        <f>IF($B731&lt;&gt;"",COUNTIFS(CID_DB[Search Key],"*"&amp;TRIM(SUBSTITUTE(B731,"-",""))&amp;"*"),"")</f>
        <v/>
      </c>
      <c r="G731" s="23" t="str">
        <f>IFERROR(TRIM(INDEX(CID_DB[Case No],$D731)),"")</f>
        <v/>
      </c>
      <c r="H731" s="5" t="str">
        <f>IFERROR(TRIM(INDEX(CID_DB[Known Contractor '#1 PN],$D731)),"")</f>
        <v/>
      </c>
      <c r="I731" s="5" t="str">
        <f>IFERROR(TRIM(INDEX(CID_DB[Known Contractor '#2 PN],$D731)),"")</f>
        <v/>
      </c>
      <c r="J731" s="5" t="str">
        <f>IFERROR(TRIM(INDEX(CID_DB[ [ NSN ] ],$D731)),"")</f>
        <v/>
      </c>
      <c r="K731" s="5" t="str">
        <f>IFERROR(TRIM(INDEX(CID_DB[Description],$D731)),"")</f>
        <v/>
      </c>
      <c r="L731" s="24" t="str">
        <f>IFERROR(TRIM(INDEX(CID_DB[Commercial Status],$D731)),"")</f>
        <v/>
      </c>
    </row>
    <row r="732" spans="2:12" x14ac:dyDescent="0.35">
      <c r="B732" s="15"/>
      <c r="D732" s="17" t="str">
        <f t="array" ref="D732">IFERROR(IF($B732&lt;&gt;"",LARGE(IF(ISNUMBER(SEARCH(TRIM(SUBSTITUTE($B732,"-","")),CID_DB[Search Key])),ROW(CID_DB[Search Key]),""),1)-1,""),"")</f>
        <v/>
      </c>
      <c r="F732" s="23" t="str">
        <f>IF($B732&lt;&gt;"",COUNTIFS(CID_DB[Search Key],"*"&amp;TRIM(SUBSTITUTE(B732,"-",""))&amp;"*"),"")</f>
        <v/>
      </c>
      <c r="G732" s="23" t="str">
        <f>IFERROR(TRIM(INDEX(CID_DB[Case No],$D732)),"")</f>
        <v/>
      </c>
      <c r="H732" s="5" t="str">
        <f>IFERROR(TRIM(INDEX(CID_DB[Known Contractor '#1 PN],$D732)),"")</f>
        <v/>
      </c>
      <c r="I732" s="5" t="str">
        <f>IFERROR(TRIM(INDEX(CID_DB[Known Contractor '#2 PN],$D732)),"")</f>
        <v/>
      </c>
      <c r="J732" s="5" t="str">
        <f>IFERROR(TRIM(INDEX(CID_DB[ [ NSN ] ],$D732)),"")</f>
        <v/>
      </c>
      <c r="K732" s="5" t="str">
        <f>IFERROR(TRIM(INDEX(CID_DB[Description],$D732)),"")</f>
        <v/>
      </c>
      <c r="L732" s="24" t="str">
        <f>IFERROR(TRIM(INDEX(CID_DB[Commercial Status],$D732)),"")</f>
        <v/>
      </c>
    </row>
    <row r="733" spans="2:12" x14ac:dyDescent="0.35">
      <c r="B733" s="15"/>
      <c r="D733" s="17" t="str">
        <f t="array" ref="D733">IFERROR(IF($B733&lt;&gt;"",LARGE(IF(ISNUMBER(SEARCH(TRIM(SUBSTITUTE($B733,"-","")),CID_DB[Search Key])),ROW(CID_DB[Search Key]),""),1)-1,""),"")</f>
        <v/>
      </c>
      <c r="F733" s="23" t="str">
        <f>IF($B733&lt;&gt;"",COUNTIFS(CID_DB[Search Key],"*"&amp;TRIM(SUBSTITUTE(B733,"-",""))&amp;"*"),"")</f>
        <v/>
      </c>
      <c r="G733" s="23" t="str">
        <f>IFERROR(TRIM(INDEX(CID_DB[Case No],$D733)),"")</f>
        <v/>
      </c>
      <c r="H733" s="5" t="str">
        <f>IFERROR(TRIM(INDEX(CID_DB[Known Contractor '#1 PN],$D733)),"")</f>
        <v/>
      </c>
      <c r="I733" s="5" t="str">
        <f>IFERROR(TRIM(INDEX(CID_DB[Known Contractor '#2 PN],$D733)),"")</f>
        <v/>
      </c>
      <c r="J733" s="5" t="str">
        <f>IFERROR(TRIM(INDEX(CID_DB[ [ NSN ] ],$D733)),"")</f>
        <v/>
      </c>
      <c r="K733" s="5" t="str">
        <f>IFERROR(TRIM(INDEX(CID_DB[Description],$D733)),"")</f>
        <v/>
      </c>
      <c r="L733" s="24" t="str">
        <f>IFERROR(TRIM(INDEX(CID_DB[Commercial Status],$D733)),"")</f>
        <v/>
      </c>
    </row>
    <row r="734" spans="2:12" x14ac:dyDescent="0.35">
      <c r="B734" s="15"/>
      <c r="D734" s="17" t="str">
        <f t="array" ref="D734">IFERROR(IF($B734&lt;&gt;"",LARGE(IF(ISNUMBER(SEARCH(TRIM(SUBSTITUTE($B734,"-","")),CID_DB[Search Key])),ROW(CID_DB[Search Key]),""),1)-1,""),"")</f>
        <v/>
      </c>
      <c r="F734" s="23" t="str">
        <f>IF($B734&lt;&gt;"",COUNTIFS(CID_DB[Search Key],"*"&amp;TRIM(SUBSTITUTE(B734,"-",""))&amp;"*"),"")</f>
        <v/>
      </c>
      <c r="G734" s="23" t="str">
        <f>IFERROR(TRIM(INDEX(CID_DB[Case No],$D734)),"")</f>
        <v/>
      </c>
      <c r="H734" s="5" t="str">
        <f>IFERROR(TRIM(INDEX(CID_DB[Known Contractor '#1 PN],$D734)),"")</f>
        <v/>
      </c>
      <c r="I734" s="5" t="str">
        <f>IFERROR(TRIM(INDEX(CID_DB[Known Contractor '#2 PN],$D734)),"")</f>
        <v/>
      </c>
      <c r="J734" s="5" t="str">
        <f>IFERROR(TRIM(INDEX(CID_DB[ [ NSN ] ],$D734)),"")</f>
        <v/>
      </c>
      <c r="K734" s="5" t="str">
        <f>IFERROR(TRIM(INDEX(CID_DB[Description],$D734)),"")</f>
        <v/>
      </c>
      <c r="L734" s="24" t="str">
        <f>IFERROR(TRIM(INDEX(CID_DB[Commercial Status],$D734)),"")</f>
        <v/>
      </c>
    </row>
    <row r="735" spans="2:12" x14ac:dyDescent="0.35">
      <c r="B735" s="15"/>
      <c r="D735" s="17" t="str">
        <f t="array" ref="D735">IFERROR(IF($B735&lt;&gt;"",LARGE(IF(ISNUMBER(SEARCH(TRIM(SUBSTITUTE($B735,"-","")),CID_DB[Search Key])),ROW(CID_DB[Search Key]),""),1)-1,""),"")</f>
        <v/>
      </c>
      <c r="F735" s="23" t="str">
        <f>IF($B735&lt;&gt;"",COUNTIFS(CID_DB[Search Key],"*"&amp;TRIM(SUBSTITUTE(B735,"-",""))&amp;"*"),"")</f>
        <v/>
      </c>
      <c r="G735" s="23" t="str">
        <f>IFERROR(TRIM(INDEX(CID_DB[Case No],$D735)),"")</f>
        <v/>
      </c>
      <c r="H735" s="5" t="str">
        <f>IFERROR(TRIM(INDEX(CID_DB[Known Contractor '#1 PN],$D735)),"")</f>
        <v/>
      </c>
      <c r="I735" s="5" t="str">
        <f>IFERROR(TRIM(INDEX(CID_DB[Known Contractor '#2 PN],$D735)),"")</f>
        <v/>
      </c>
      <c r="J735" s="5" t="str">
        <f>IFERROR(TRIM(INDEX(CID_DB[ [ NSN ] ],$D735)),"")</f>
        <v/>
      </c>
      <c r="K735" s="5" t="str">
        <f>IFERROR(TRIM(INDEX(CID_DB[Description],$D735)),"")</f>
        <v/>
      </c>
      <c r="L735" s="24" t="str">
        <f>IFERROR(TRIM(INDEX(CID_DB[Commercial Status],$D735)),"")</f>
        <v/>
      </c>
    </row>
    <row r="736" spans="2:12" x14ac:dyDescent="0.35">
      <c r="B736" s="15"/>
      <c r="D736" s="17" t="str">
        <f t="array" ref="D736">IFERROR(IF($B736&lt;&gt;"",LARGE(IF(ISNUMBER(SEARCH(TRIM(SUBSTITUTE($B736,"-","")),CID_DB[Search Key])),ROW(CID_DB[Search Key]),""),1)-1,""),"")</f>
        <v/>
      </c>
      <c r="F736" s="23" t="str">
        <f>IF($B736&lt;&gt;"",COUNTIFS(CID_DB[Search Key],"*"&amp;TRIM(SUBSTITUTE(B736,"-",""))&amp;"*"),"")</f>
        <v/>
      </c>
      <c r="G736" s="23" t="str">
        <f>IFERROR(TRIM(INDEX(CID_DB[Case No],$D736)),"")</f>
        <v/>
      </c>
      <c r="H736" s="5" t="str">
        <f>IFERROR(TRIM(INDEX(CID_DB[Known Contractor '#1 PN],$D736)),"")</f>
        <v/>
      </c>
      <c r="I736" s="5" t="str">
        <f>IFERROR(TRIM(INDEX(CID_DB[Known Contractor '#2 PN],$D736)),"")</f>
        <v/>
      </c>
      <c r="J736" s="5" t="str">
        <f>IFERROR(TRIM(INDEX(CID_DB[ [ NSN ] ],$D736)),"")</f>
        <v/>
      </c>
      <c r="K736" s="5" t="str">
        <f>IFERROR(TRIM(INDEX(CID_DB[Description],$D736)),"")</f>
        <v/>
      </c>
      <c r="L736" s="24" t="str">
        <f>IFERROR(TRIM(INDEX(CID_DB[Commercial Status],$D736)),"")</f>
        <v/>
      </c>
    </row>
    <row r="737" spans="2:12" x14ac:dyDescent="0.35">
      <c r="B737" s="15"/>
      <c r="D737" s="17" t="str">
        <f t="array" ref="D737">IFERROR(IF($B737&lt;&gt;"",LARGE(IF(ISNUMBER(SEARCH(TRIM(SUBSTITUTE($B737,"-","")),CID_DB[Search Key])),ROW(CID_DB[Search Key]),""),1)-1,""),"")</f>
        <v/>
      </c>
      <c r="F737" s="23" t="str">
        <f>IF($B737&lt;&gt;"",COUNTIFS(CID_DB[Search Key],"*"&amp;TRIM(SUBSTITUTE(B737,"-",""))&amp;"*"),"")</f>
        <v/>
      </c>
      <c r="G737" s="23" t="str">
        <f>IFERROR(TRIM(INDEX(CID_DB[Case No],$D737)),"")</f>
        <v/>
      </c>
      <c r="H737" s="5" t="str">
        <f>IFERROR(TRIM(INDEX(CID_DB[Known Contractor '#1 PN],$D737)),"")</f>
        <v/>
      </c>
      <c r="I737" s="5" t="str">
        <f>IFERROR(TRIM(INDEX(CID_DB[Known Contractor '#2 PN],$D737)),"")</f>
        <v/>
      </c>
      <c r="J737" s="5" t="str">
        <f>IFERROR(TRIM(INDEX(CID_DB[ [ NSN ] ],$D737)),"")</f>
        <v/>
      </c>
      <c r="K737" s="5" t="str">
        <f>IFERROR(TRIM(INDEX(CID_DB[Description],$D737)),"")</f>
        <v/>
      </c>
      <c r="L737" s="24" t="str">
        <f>IFERROR(TRIM(INDEX(CID_DB[Commercial Status],$D737)),"")</f>
        <v/>
      </c>
    </row>
    <row r="738" spans="2:12" x14ac:dyDescent="0.35">
      <c r="B738" s="15"/>
      <c r="D738" s="17" t="str">
        <f t="array" ref="D738">IFERROR(IF($B738&lt;&gt;"",LARGE(IF(ISNUMBER(SEARCH(TRIM(SUBSTITUTE($B738,"-","")),CID_DB[Search Key])),ROW(CID_DB[Search Key]),""),1)-1,""),"")</f>
        <v/>
      </c>
      <c r="F738" s="23" t="str">
        <f>IF($B738&lt;&gt;"",COUNTIFS(CID_DB[Search Key],"*"&amp;TRIM(SUBSTITUTE(B738,"-",""))&amp;"*"),"")</f>
        <v/>
      </c>
      <c r="G738" s="23" t="str">
        <f>IFERROR(TRIM(INDEX(CID_DB[Case No],$D738)),"")</f>
        <v/>
      </c>
      <c r="H738" s="5" t="str">
        <f>IFERROR(TRIM(INDEX(CID_DB[Known Contractor '#1 PN],$D738)),"")</f>
        <v/>
      </c>
      <c r="I738" s="5" t="str">
        <f>IFERROR(TRIM(INDEX(CID_DB[Known Contractor '#2 PN],$D738)),"")</f>
        <v/>
      </c>
      <c r="J738" s="5" t="str">
        <f>IFERROR(TRIM(INDEX(CID_DB[ [ NSN ] ],$D738)),"")</f>
        <v/>
      </c>
      <c r="K738" s="5" t="str">
        <f>IFERROR(TRIM(INDEX(CID_DB[Description],$D738)),"")</f>
        <v/>
      </c>
      <c r="L738" s="24" t="str">
        <f>IFERROR(TRIM(INDEX(CID_DB[Commercial Status],$D738)),"")</f>
        <v/>
      </c>
    </row>
    <row r="739" spans="2:12" x14ac:dyDescent="0.35">
      <c r="B739" s="15"/>
      <c r="D739" s="17" t="str">
        <f t="array" ref="D739">IFERROR(IF($B739&lt;&gt;"",LARGE(IF(ISNUMBER(SEARCH(TRIM(SUBSTITUTE($B739,"-","")),CID_DB[Search Key])),ROW(CID_DB[Search Key]),""),1)-1,""),"")</f>
        <v/>
      </c>
      <c r="F739" s="23" t="str">
        <f>IF($B739&lt;&gt;"",COUNTIFS(CID_DB[Search Key],"*"&amp;TRIM(SUBSTITUTE(B739,"-",""))&amp;"*"),"")</f>
        <v/>
      </c>
      <c r="G739" s="23" t="str">
        <f>IFERROR(TRIM(INDEX(CID_DB[Case No],$D739)),"")</f>
        <v/>
      </c>
      <c r="H739" s="5" t="str">
        <f>IFERROR(TRIM(INDEX(CID_DB[Known Contractor '#1 PN],$D739)),"")</f>
        <v/>
      </c>
      <c r="I739" s="5" t="str">
        <f>IFERROR(TRIM(INDEX(CID_DB[Known Contractor '#2 PN],$D739)),"")</f>
        <v/>
      </c>
      <c r="J739" s="5" t="str">
        <f>IFERROR(TRIM(INDEX(CID_DB[ [ NSN ] ],$D739)),"")</f>
        <v/>
      </c>
      <c r="K739" s="5" t="str">
        <f>IFERROR(TRIM(INDEX(CID_DB[Description],$D739)),"")</f>
        <v/>
      </c>
      <c r="L739" s="24" t="str">
        <f>IFERROR(TRIM(INDEX(CID_DB[Commercial Status],$D739)),"")</f>
        <v/>
      </c>
    </row>
    <row r="740" spans="2:12" x14ac:dyDescent="0.35">
      <c r="B740" s="15"/>
      <c r="D740" s="17" t="str">
        <f t="array" ref="D740">IFERROR(IF($B740&lt;&gt;"",LARGE(IF(ISNUMBER(SEARCH(TRIM(SUBSTITUTE($B740,"-","")),CID_DB[Search Key])),ROW(CID_DB[Search Key]),""),1)-1,""),"")</f>
        <v/>
      </c>
      <c r="F740" s="23" t="str">
        <f>IF($B740&lt;&gt;"",COUNTIFS(CID_DB[Search Key],"*"&amp;TRIM(SUBSTITUTE(B740,"-",""))&amp;"*"),"")</f>
        <v/>
      </c>
      <c r="G740" s="23" t="str">
        <f>IFERROR(TRIM(INDEX(CID_DB[Case No],$D740)),"")</f>
        <v/>
      </c>
      <c r="H740" s="5" t="str">
        <f>IFERROR(TRIM(INDEX(CID_DB[Known Contractor '#1 PN],$D740)),"")</f>
        <v/>
      </c>
      <c r="I740" s="5" t="str">
        <f>IFERROR(TRIM(INDEX(CID_DB[Known Contractor '#2 PN],$D740)),"")</f>
        <v/>
      </c>
      <c r="J740" s="5" t="str">
        <f>IFERROR(TRIM(INDEX(CID_DB[ [ NSN ] ],$D740)),"")</f>
        <v/>
      </c>
      <c r="K740" s="5" t="str">
        <f>IFERROR(TRIM(INDEX(CID_DB[Description],$D740)),"")</f>
        <v/>
      </c>
      <c r="L740" s="24" t="str">
        <f>IFERROR(TRIM(INDEX(CID_DB[Commercial Status],$D740)),"")</f>
        <v/>
      </c>
    </row>
    <row r="741" spans="2:12" x14ac:dyDescent="0.35">
      <c r="B741" s="15"/>
      <c r="D741" s="17" t="str">
        <f t="array" ref="D741">IFERROR(IF($B741&lt;&gt;"",LARGE(IF(ISNUMBER(SEARCH(TRIM(SUBSTITUTE($B741,"-","")),CID_DB[Search Key])),ROW(CID_DB[Search Key]),""),1)-1,""),"")</f>
        <v/>
      </c>
      <c r="F741" s="23" t="str">
        <f>IF($B741&lt;&gt;"",COUNTIFS(CID_DB[Search Key],"*"&amp;TRIM(SUBSTITUTE(B741,"-",""))&amp;"*"),"")</f>
        <v/>
      </c>
      <c r="G741" s="23" t="str">
        <f>IFERROR(TRIM(INDEX(CID_DB[Case No],$D741)),"")</f>
        <v/>
      </c>
      <c r="H741" s="5" t="str">
        <f>IFERROR(TRIM(INDEX(CID_DB[Known Contractor '#1 PN],$D741)),"")</f>
        <v/>
      </c>
      <c r="I741" s="5" t="str">
        <f>IFERROR(TRIM(INDEX(CID_DB[Known Contractor '#2 PN],$D741)),"")</f>
        <v/>
      </c>
      <c r="J741" s="5" t="str">
        <f>IFERROR(TRIM(INDEX(CID_DB[ [ NSN ] ],$D741)),"")</f>
        <v/>
      </c>
      <c r="K741" s="5" t="str">
        <f>IFERROR(TRIM(INDEX(CID_DB[Description],$D741)),"")</f>
        <v/>
      </c>
      <c r="L741" s="24" t="str">
        <f>IFERROR(TRIM(INDEX(CID_DB[Commercial Status],$D741)),"")</f>
        <v/>
      </c>
    </row>
    <row r="742" spans="2:12" x14ac:dyDescent="0.35">
      <c r="B742" s="15"/>
      <c r="D742" s="17" t="str">
        <f t="array" ref="D742">IFERROR(IF($B742&lt;&gt;"",LARGE(IF(ISNUMBER(SEARCH(TRIM(SUBSTITUTE($B742,"-","")),CID_DB[Search Key])),ROW(CID_DB[Search Key]),""),1)-1,""),"")</f>
        <v/>
      </c>
      <c r="F742" s="23" t="str">
        <f>IF($B742&lt;&gt;"",COUNTIFS(CID_DB[Search Key],"*"&amp;TRIM(SUBSTITUTE(B742,"-",""))&amp;"*"),"")</f>
        <v/>
      </c>
      <c r="G742" s="23" t="str">
        <f>IFERROR(TRIM(INDEX(CID_DB[Case No],$D742)),"")</f>
        <v/>
      </c>
      <c r="H742" s="5" t="str">
        <f>IFERROR(TRIM(INDEX(CID_DB[Known Contractor '#1 PN],$D742)),"")</f>
        <v/>
      </c>
      <c r="I742" s="5" t="str">
        <f>IFERROR(TRIM(INDEX(CID_DB[Known Contractor '#2 PN],$D742)),"")</f>
        <v/>
      </c>
      <c r="J742" s="5" t="str">
        <f>IFERROR(TRIM(INDEX(CID_DB[ [ NSN ] ],$D742)),"")</f>
        <v/>
      </c>
      <c r="K742" s="5" t="str">
        <f>IFERROR(TRIM(INDEX(CID_DB[Description],$D742)),"")</f>
        <v/>
      </c>
      <c r="L742" s="24" t="str">
        <f>IFERROR(TRIM(INDEX(CID_DB[Commercial Status],$D742)),"")</f>
        <v/>
      </c>
    </row>
    <row r="743" spans="2:12" x14ac:dyDescent="0.35">
      <c r="B743" s="15"/>
      <c r="D743" s="17" t="str">
        <f t="array" ref="D743">IFERROR(IF($B743&lt;&gt;"",LARGE(IF(ISNUMBER(SEARCH(TRIM(SUBSTITUTE($B743,"-","")),CID_DB[Search Key])),ROW(CID_DB[Search Key]),""),1)-1,""),"")</f>
        <v/>
      </c>
      <c r="F743" s="23" t="str">
        <f>IF($B743&lt;&gt;"",COUNTIFS(CID_DB[Search Key],"*"&amp;TRIM(SUBSTITUTE(B743,"-",""))&amp;"*"),"")</f>
        <v/>
      </c>
      <c r="G743" s="23" t="str">
        <f>IFERROR(TRIM(INDEX(CID_DB[Case No],$D743)),"")</f>
        <v/>
      </c>
      <c r="H743" s="5" t="str">
        <f>IFERROR(TRIM(INDEX(CID_DB[Known Contractor '#1 PN],$D743)),"")</f>
        <v/>
      </c>
      <c r="I743" s="5" t="str">
        <f>IFERROR(TRIM(INDEX(CID_DB[Known Contractor '#2 PN],$D743)),"")</f>
        <v/>
      </c>
      <c r="J743" s="5" t="str">
        <f>IFERROR(TRIM(INDEX(CID_DB[ [ NSN ] ],$D743)),"")</f>
        <v/>
      </c>
      <c r="K743" s="5" t="str">
        <f>IFERROR(TRIM(INDEX(CID_DB[Description],$D743)),"")</f>
        <v/>
      </c>
      <c r="L743" s="24" t="str">
        <f>IFERROR(TRIM(INDEX(CID_DB[Commercial Status],$D743)),"")</f>
        <v/>
      </c>
    </row>
    <row r="744" spans="2:12" x14ac:dyDescent="0.35">
      <c r="B744" s="15"/>
      <c r="D744" s="17" t="str">
        <f t="array" ref="D744">IFERROR(IF($B744&lt;&gt;"",LARGE(IF(ISNUMBER(SEARCH(TRIM(SUBSTITUTE($B744,"-","")),CID_DB[Search Key])),ROW(CID_DB[Search Key]),""),1)-1,""),"")</f>
        <v/>
      </c>
      <c r="F744" s="23" t="str">
        <f>IF($B744&lt;&gt;"",COUNTIFS(CID_DB[Search Key],"*"&amp;TRIM(SUBSTITUTE(B744,"-",""))&amp;"*"),"")</f>
        <v/>
      </c>
      <c r="G744" s="23" t="str">
        <f>IFERROR(TRIM(INDEX(CID_DB[Case No],$D744)),"")</f>
        <v/>
      </c>
      <c r="H744" s="5" t="str">
        <f>IFERROR(TRIM(INDEX(CID_DB[Known Contractor '#1 PN],$D744)),"")</f>
        <v/>
      </c>
      <c r="I744" s="5" t="str">
        <f>IFERROR(TRIM(INDEX(CID_DB[Known Contractor '#2 PN],$D744)),"")</f>
        <v/>
      </c>
      <c r="J744" s="5" t="str">
        <f>IFERROR(TRIM(INDEX(CID_DB[ [ NSN ] ],$D744)),"")</f>
        <v/>
      </c>
      <c r="K744" s="5" t="str">
        <f>IFERROR(TRIM(INDEX(CID_DB[Description],$D744)),"")</f>
        <v/>
      </c>
      <c r="L744" s="24" t="str">
        <f>IFERROR(TRIM(INDEX(CID_DB[Commercial Status],$D744)),"")</f>
        <v/>
      </c>
    </row>
    <row r="745" spans="2:12" x14ac:dyDescent="0.35">
      <c r="B745" s="15"/>
      <c r="D745" s="17" t="str">
        <f t="array" ref="D745">IFERROR(IF($B745&lt;&gt;"",LARGE(IF(ISNUMBER(SEARCH(TRIM(SUBSTITUTE($B745,"-","")),CID_DB[Search Key])),ROW(CID_DB[Search Key]),""),1)-1,""),"")</f>
        <v/>
      </c>
      <c r="F745" s="23" t="str">
        <f>IF($B745&lt;&gt;"",COUNTIFS(CID_DB[Search Key],"*"&amp;TRIM(SUBSTITUTE(B745,"-",""))&amp;"*"),"")</f>
        <v/>
      </c>
      <c r="G745" s="23" t="str">
        <f>IFERROR(TRIM(INDEX(CID_DB[Case No],$D745)),"")</f>
        <v/>
      </c>
      <c r="H745" s="5" t="str">
        <f>IFERROR(TRIM(INDEX(CID_DB[Known Contractor '#1 PN],$D745)),"")</f>
        <v/>
      </c>
      <c r="I745" s="5" t="str">
        <f>IFERROR(TRIM(INDEX(CID_DB[Known Contractor '#2 PN],$D745)),"")</f>
        <v/>
      </c>
      <c r="J745" s="5" t="str">
        <f>IFERROR(TRIM(INDEX(CID_DB[ [ NSN ] ],$D745)),"")</f>
        <v/>
      </c>
      <c r="K745" s="5" t="str">
        <f>IFERROR(TRIM(INDEX(CID_DB[Description],$D745)),"")</f>
        <v/>
      </c>
      <c r="L745" s="24" t="str">
        <f>IFERROR(TRIM(INDEX(CID_DB[Commercial Status],$D745)),"")</f>
        <v/>
      </c>
    </row>
    <row r="746" spans="2:12" x14ac:dyDescent="0.35">
      <c r="B746" s="15"/>
      <c r="D746" s="17" t="str">
        <f t="array" ref="D746">IFERROR(IF($B746&lt;&gt;"",LARGE(IF(ISNUMBER(SEARCH(TRIM(SUBSTITUTE($B746,"-","")),CID_DB[Search Key])),ROW(CID_DB[Search Key]),""),1)-1,""),"")</f>
        <v/>
      </c>
      <c r="F746" s="23" t="str">
        <f>IF($B746&lt;&gt;"",COUNTIFS(CID_DB[Search Key],"*"&amp;TRIM(SUBSTITUTE(B746,"-",""))&amp;"*"),"")</f>
        <v/>
      </c>
      <c r="G746" s="23" t="str">
        <f>IFERROR(TRIM(INDEX(CID_DB[Case No],$D746)),"")</f>
        <v/>
      </c>
      <c r="H746" s="5" t="str">
        <f>IFERROR(TRIM(INDEX(CID_DB[Known Contractor '#1 PN],$D746)),"")</f>
        <v/>
      </c>
      <c r="I746" s="5" t="str">
        <f>IFERROR(TRIM(INDEX(CID_DB[Known Contractor '#2 PN],$D746)),"")</f>
        <v/>
      </c>
      <c r="J746" s="5" t="str">
        <f>IFERROR(TRIM(INDEX(CID_DB[ [ NSN ] ],$D746)),"")</f>
        <v/>
      </c>
      <c r="K746" s="5" t="str">
        <f>IFERROR(TRIM(INDEX(CID_DB[Description],$D746)),"")</f>
        <v/>
      </c>
      <c r="L746" s="24" t="str">
        <f>IFERROR(TRIM(INDEX(CID_DB[Commercial Status],$D746)),"")</f>
        <v/>
      </c>
    </row>
    <row r="747" spans="2:12" x14ac:dyDescent="0.35">
      <c r="B747" s="15"/>
      <c r="D747" s="17" t="str">
        <f t="array" ref="D747">IFERROR(IF($B747&lt;&gt;"",LARGE(IF(ISNUMBER(SEARCH(TRIM(SUBSTITUTE($B747,"-","")),CID_DB[Search Key])),ROW(CID_DB[Search Key]),""),1)-1,""),"")</f>
        <v/>
      </c>
      <c r="F747" s="23" t="str">
        <f>IF($B747&lt;&gt;"",COUNTIFS(CID_DB[Search Key],"*"&amp;TRIM(SUBSTITUTE(B747,"-",""))&amp;"*"),"")</f>
        <v/>
      </c>
      <c r="G747" s="23" t="str">
        <f>IFERROR(TRIM(INDEX(CID_DB[Case No],$D747)),"")</f>
        <v/>
      </c>
      <c r="H747" s="5" t="str">
        <f>IFERROR(TRIM(INDEX(CID_DB[Known Contractor '#1 PN],$D747)),"")</f>
        <v/>
      </c>
      <c r="I747" s="5" t="str">
        <f>IFERROR(TRIM(INDEX(CID_DB[Known Contractor '#2 PN],$D747)),"")</f>
        <v/>
      </c>
      <c r="J747" s="5" t="str">
        <f>IFERROR(TRIM(INDEX(CID_DB[ [ NSN ] ],$D747)),"")</f>
        <v/>
      </c>
      <c r="K747" s="5" t="str">
        <f>IFERROR(TRIM(INDEX(CID_DB[Description],$D747)),"")</f>
        <v/>
      </c>
      <c r="L747" s="24" t="str">
        <f>IFERROR(TRIM(INDEX(CID_DB[Commercial Status],$D747)),"")</f>
        <v/>
      </c>
    </row>
    <row r="748" spans="2:12" x14ac:dyDescent="0.35">
      <c r="B748" s="15"/>
      <c r="D748" s="17" t="str">
        <f t="array" ref="D748">IFERROR(IF($B748&lt;&gt;"",LARGE(IF(ISNUMBER(SEARCH(TRIM(SUBSTITUTE($B748,"-","")),CID_DB[Search Key])),ROW(CID_DB[Search Key]),""),1)-1,""),"")</f>
        <v/>
      </c>
      <c r="F748" s="23" t="str">
        <f>IF($B748&lt;&gt;"",COUNTIFS(CID_DB[Search Key],"*"&amp;TRIM(SUBSTITUTE(B748,"-",""))&amp;"*"),"")</f>
        <v/>
      </c>
      <c r="G748" s="23" t="str">
        <f>IFERROR(TRIM(INDEX(CID_DB[Case No],$D748)),"")</f>
        <v/>
      </c>
      <c r="H748" s="5" t="str">
        <f>IFERROR(TRIM(INDEX(CID_DB[Known Contractor '#1 PN],$D748)),"")</f>
        <v/>
      </c>
      <c r="I748" s="5" t="str">
        <f>IFERROR(TRIM(INDEX(CID_DB[Known Contractor '#2 PN],$D748)),"")</f>
        <v/>
      </c>
      <c r="J748" s="5" t="str">
        <f>IFERROR(TRIM(INDEX(CID_DB[ [ NSN ] ],$D748)),"")</f>
        <v/>
      </c>
      <c r="K748" s="5" t="str">
        <f>IFERROR(TRIM(INDEX(CID_DB[Description],$D748)),"")</f>
        <v/>
      </c>
      <c r="L748" s="24" t="str">
        <f>IFERROR(TRIM(INDEX(CID_DB[Commercial Status],$D748)),"")</f>
        <v/>
      </c>
    </row>
    <row r="749" spans="2:12" x14ac:dyDescent="0.35">
      <c r="B749" s="15"/>
      <c r="D749" s="17" t="str">
        <f t="array" ref="D749">IFERROR(IF($B749&lt;&gt;"",LARGE(IF(ISNUMBER(SEARCH(TRIM(SUBSTITUTE($B749,"-","")),CID_DB[Search Key])),ROW(CID_DB[Search Key]),""),1)-1,""),"")</f>
        <v/>
      </c>
      <c r="F749" s="23" t="str">
        <f>IF($B749&lt;&gt;"",COUNTIFS(CID_DB[Search Key],"*"&amp;TRIM(SUBSTITUTE(B749,"-",""))&amp;"*"),"")</f>
        <v/>
      </c>
      <c r="G749" s="23" t="str">
        <f>IFERROR(TRIM(INDEX(CID_DB[Case No],$D749)),"")</f>
        <v/>
      </c>
      <c r="H749" s="5" t="str">
        <f>IFERROR(TRIM(INDEX(CID_DB[Known Contractor '#1 PN],$D749)),"")</f>
        <v/>
      </c>
      <c r="I749" s="5" t="str">
        <f>IFERROR(TRIM(INDEX(CID_DB[Known Contractor '#2 PN],$D749)),"")</f>
        <v/>
      </c>
      <c r="J749" s="5" t="str">
        <f>IFERROR(TRIM(INDEX(CID_DB[ [ NSN ] ],$D749)),"")</f>
        <v/>
      </c>
      <c r="K749" s="5" t="str">
        <f>IFERROR(TRIM(INDEX(CID_DB[Description],$D749)),"")</f>
        <v/>
      </c>
      <c r="L749" s="24" t="str">
        <f>IFERROR(TRIM(INDEX(CID_DB[Commercial Status],$D749)),"")</f>
        <v/>
      </c>
    </row>
    <row r="750" spans="2:12" x14ac:dyDescent="0.35">
      <c r="B750" s="15"/>
      <c r="D750" s="17" t="str">
        <f t="array" ref="D750">IFERROR(IF($B750&lt;&gt;"",LARGE(IF(ISNUMBER(SEARCH(TRIM(SUBSTITUTE($B750,"-","")),CID_DB[Search Key])),ROW(CID_DB[Search Key]),""),1)-1,""),"")</f>
        <v/>
      </c>
      <c r="F750" s="23" t="str">
        <f>IF($B750&lt;&gt;"",COUNTIFS(CID_DB[Search Key],"*"&amp;TRIM(SUBSTITUTE(B750,"-",""))&amp;"*"),"")</f>
        <v/>
      </c>
      <c r="G750" s="23" t="str">
        <f>IFERROR(TRIM(INDEX(CID_DB[Case No],$D750)),"")</f>
        <v/>
      </c>
      <c r="H750" s="5" t="str">
        <f>IFERROR(TRIM(INDEX(CID_DB[Known Contractor '#1 PN],$D750)),"")</f>
        <v/>
      </c>
      <c r="I750" s="5" t="str">
        <f>IFERROR(TRIM(INDEX(CID_DB[Known Contractor '#2 PN],$D750)),"")</f>
        <v/>
      </c>
      <c r="J750" s="5" t="str">
        <f>IFERROR(TRIM(INDEX(CID_DB[ [ NSN ] ],$D750)),"")</f>
        <v/>
      </c>
      <c r="K750" s="5" t="str">
        <f>IFERROR(TRIM(INDEX(CID_DB[Description],$D750)),"")</f>
        <v/>
      </c>
      <c r="L750" s="24" t="str">
        <f>IFERROR(TRIM(INDEX(CID_DB[Commercial Status],$D750)),"")</f>
        <v/>
      </c>
    </row>
    <row r="751" spans="2:12" x14ac:dyDescent="0.35">
      <c r="B751" s="15"/>
      <c r="D751" s="17" t="str">
        <f t="array" ref="D751">IFERROR(IF($B751&lt;&gt;"",LARGE(IF(ISNUMBER(SEARCH(TRIM(SUBSTITUTE($B751,"-","")),CID_DB[Search Key])),ROW(CID_DB[Search Key]),""),1)-1,""),"")</f>
        <v/>
      </c>
      <c r="F751" s="23" t="str">
        <f>IF($B751&lt;&gt;"",COUNTIFS(CID_DB[Search Key],"*"&amp;TRIM(SUBSTITUTE(B751,"-",""))&amp;"*"),"")</f>
        <v/>
      </c>
      <c r="G751" s="23" t="str">
        <f>IFERROR(TRIM(INDEX(CID_DB[Case No],$D751)),"")</f>
        <v/>
      </c>
      <c r="H751" s="5" t="str">
        <f>IFERROR(TRIM(INDEX(CID_DB[Known Contractor '#1 PN],$D751)),"")</f>
        <v/>
      </c>
      <c r="I751" s="5" t="str">
        <f>IFERROR(TRIM(INDEX(CID_DB[Known Contractor '#2 PN],$D751)),"")</f>
        <v/>
      </c>
      <c r="J751" s="5" t="str">
        <f>IFERROR(TRIM(INDEX(CID_DB[ [ NSN ] ],$D751)),"")</f>
        <v/>
      </c>
      <c r="K751" s="5" t="str">
        <f>IFERROR(TRIM(INDEX(CID_DB[Description],$D751)),"")</f>
        <v/>
      </c>
      <c r="L751" s="24" t="str">
        <f>IFERROR(TRIM(INDEX(CID_DB[Commercial Status],$D751)),"")</f>
        <v/>
      </c>
    </row>
    <row r="752" spans="2:12" x14ac:dyDescent="0.35">
      <c r="B752" s="15"/>
      <c r="D752" s="17" t="str">
        <f t="array" ref="D752">IFERROR(IF($B752&lt;&gt;"",LARGE(IF(ISNUMBER(SEARCH(TRIM(SUBSTITUTE($B752,"-","")),CID_DB[Search Key])),ROW(CID_DB[Search Key]),""),1)-1,""),"")</f>
        <v/>
      </c>
      <c r="F752" s="23" t="str">
        <f>IF($B752&lt;&gt;"",COUNTIFS(CID_DB[Search Key],"*"&amp;TRIM(SUBSTITUTE(B752,"-",""))&amp;"*"),"")</f>
        <v/>
      </c>
      <c r="G752" s="23" t="str">
        <f>IFERROR(TRIM(INDEX(CID_DB[Case No],$D752)),"")</f>
        <v/>
      </c>
      <c r="H752" s="5" t="str">
        <f>IFERROR(TRIM(INDEX(CID_DB[Known Contractor '#1 PN],$D752)),"")</f>
        <v/>
      </c>
      <c r="I752" s="5" t="str">
        <f>IFERROR(TRIM(INDEX(CID_DB[Known Contractor '#2 PN],$D752)),"")</f>
        <v/>
      </c>
      <c r="J752" s="5" t="str">
        <f>IFERROR(TRIM(INDEX(CID_DB[ [ NSN ] ],$D752)),"")</f>
        <v/>
      </c>
      <c r="K752" s="5" t="str">
        <f>IFERROR(TRIM(INDEX(CID_DB[Description],$D752)),"")</f>
        <v/>
      </c>
      <c r="L752" s="24" t="str">
        <f>IFERROR(TRIM(INDEX(CID_DB[Commercial Status],$D752)),"")</f>
        <v/>
      </c>
    </row>
    <row r="753" spans="2:12" x14ac:dyDescent="0.35">
      <c r="B753" s="15"/>
      <c r="D753" s="17" t="str">
        <f t="array" ref="D753">IFERROR(IF($B753&lt;&gt;"",LARGE(IF(ISNUMBER(SEARCH(TRIM(SUBSTITUTE($B753,"-","")),CID_DB[Search Key])),ROW(CID_DB[Search Key]),""),1)-1,""),"")</f>
        <v/>
      </c>
      <c r="F753" s="23" t="str">
        <f>IF($B753&lt;&gt;"",COUNTIFS(CID_DB[Search Key],"*"&amp;TRIM(SUBSTITUTE(B753,"-",""))&amp;"*"),"")</f>
        <v/>
      </c>
      <c r="G753" s="23" t="str">
        <f>IFERROR(TRIM(INDEX(CID_DB[Case No],$D753)),"")</f>
        <v/>
      </c>
      <c r="H753" s="5" t="str">
        <f>IFERROR(TRIM(INDEX(CID_DB[Known Contractor '#1 PN],$D753)),"")</f>
        <v/>
      </c>
      <c r="I753" s="5" t="str">
        <f>IFERROR(TRIM(INDEX(CID_DB[Known Contractor '#2 PN],$D753)),"")</f>
        <v/>
      </c>
      <c r="J753" s="5" t="str">
        <f>IFERROR(TRIM(INDEX(CID_DB[ [ NSN ] ],$D753)),"")</f>
        <v/>
      </c>
      <c r="K753" s="5" t="str">
        <f>IFERROR(TRIM(INDEX(CID_DB[Description],$D753)),"")</f>
        <v/>
      </c>
      <c r="L753" s="24" t="str">
        <f>IFERROR(TRIM(INDEX(CID_DB[Commercial Status],$D753)),"")</f>
        <v/>
      </c>
    </row>
    <row r="754" spans="2:12" x14ac:dyDescent="0.35">
      <c r="B754" s="15"/>
      <c r="D754" s="17" t="str">
        <f t="array" ref="D754">IFERROR(IF($B754&lt;&gt;"",LARGE(IF(ISNUMBER(SEARCH(TRIM(SUBSTITUTE($B754,"-","")),CID_DB[Search Key])),ROW(CID_DB[Search Key]),""),1)-1,""),"")</f>
        <v/>
      </c>
      <c r="F754" s="23" t="str">
        <f>IF($B754&lt;&gt;"",COUNTIFS(CID_DB[Search Key],"*"&amp;TRIM(SUBSTITUTE(B754,"-",""))&amp;"*"),"")</f>
        <v/>
      </c>
      <c r="G754" s="23" t="str">
        <f>IFERROR(TRIM(INDEX(CID_DB[Case No],$D754)),"")</f>
        <v/>
      </c>
      <c r="H754" s="5" t="str">
        <f>IFERROR(TRIM(INDEX(CID_DB[Known Contractor '#1 PN],$D754)),"")</f>
        <v/>
      </c>
      <c r="I754" s="5" t="str">
        <f>IFERROR(TRIM(INDEX(CID_DB[Known Contractor '#2 PN],$D754)),"")</f>
        <v/>
      </c>
      <c r="J754" s="5" t="str">
        <f>IFERROR(TRIM(INDEX(CID_DB[ [ NSN ] ],$D754)),"")</f>
        <v/>
      </c>
      <c r="K754" s="5" t="str">
        <f>IFERROR(TRIM(INDEX(CID_DB[Description],$D754)),"")</f>
        <v/>
      </c>
      <c r="L754" s="24" t="str">
        <f>IFERROR(TRIM(INDEX(CID_DB[Commercial Status],$D754)),"")</f>
        <v/>
      </c>
    </row>
    <row r="755" spans="2:12" x14ac:dyDescent="0.35">
      <c r="B755" s="15"/>
      <c r="D755" s="17" t="str">
        <f t="array" ref="D755">IFERROR(IF($B755&lt;&gt;"",LARGE(IF(ISNUMBER(SEARCH(TRIM(SUBSTITUTE($B755,"-","")),CID_DB[Search Key])),ROW(CID_DB[Search Key]),""),1)-1,""),"")</f>
        <v/>
      </c>
      <c r="F755" s="23" t="str">
        <f>IF($B755&lt;&gt;"",COUNTIFS(CID_DB[Search Key],"*"&amp;TRIM(SUBSTITUTE(B755,"-",""))&amp;"*"),"")</f>
        <v/>
      </c>
      <c r="G755" s="23" t="str">
        <f>IFERROR(TRIM(INDEX(CID_DB[Case No],$D755)),"")</f>
        <v/>
      </c>
      <c r="H755" s="5" t="str">
        <f>IFERROR(TRIM(INDEX(CID_DB[Known Contractor '#1 PN],$D755)),"")</f>
        <v/>
      </c>
      <c r="I755" s="5" t="str">
        <f>IFERROR(TRIM(INDEX(CID_DB[Known Contractor '#2 PN],$D755)),"")</f>
        <v/>
      </c>
      <c r="J755" s="5" t="str">
        <f>IFERROR(TRIM(INDEX(CID_DB[ [ NSN ] ],$D755)),"")</f>
        <v/>
      </c>
      <c r="K755" s="5" t="str">
        <f>IFERROR(TRIM(INDEX(CID_DB[Description],$D755)),"")</f>
        <v/>
      </c>
      <c r="L755" s="24" t="str">
        <f>IFERROR(TRIM(INDEX(CID_DB[Commercial Status],$D755)),"")</f>
        <v/>
      </c>
    </row>
    <row r="756" spans="2:12" x14ac:dyDescent="0.35">
      <c r="B756" s="15"/>
      <c r="D756" s="17" t="str">
        <f t="array" ref="D756">IFERROR(IF($B756&lt;&gt;"",LARGE(IF(ISNUMBER(SEARCH(TRIM(SUBSTITUTE($B756,"-","")),CID_DB[Search Key])),ROW(CID_DB[Search Key]),""),1)-1,""),"")</f>
        <v/>
      </c>
      <c r="F756" s="23" t="str">
        <f>IF($B756&lt;&gt;"",COUNTIFS(CID_DB[Search Key],"*"&amp;TRIM(SUBSTITUTE(B756,"-",""))&amp;"*"),"")</f>
        <v/>
      </c>
      <c r="G756" s="23" t="str">
        <f>IFERROR(TRIM(INDEX(CID_DB[Case No],$D756)),"")</f>
        <v/>
      </c>
      <c r="H756" s="5" t="str">
        <f>IFERROR(TRIM(INDEX(CID_DB[Known Contractor '#1 PN],$D756)),"")</f>
        <v/>
      </c>
      <c r="I756" s="5" t="str">
        <f>IFERROR(TRIM(INDEX(CID_DB[Known Contractor '#2 PN],$D756)),"")</f>
        <v/>
      </c>
      <c r="J756" s="5" t="str">
        <f>IFERROR(TRIM(INDEX(CID_DB[ [ NSN ] ],$D756)),"")</f>
        <v/>
      </c>
      <c r="K756" s="5" t="str">
        <f>IFERROR(TRIM(INDEX(CID_DB[Description],$D756)),"")</f>
        <v/>
      </c>
      <c r="L756" s="24" t="str">
        <f>IFERROR(TRIM(INDEX(CID_DB[Commercial Status],$D756)),"")</f>
        <v/>
      </c>
    </row>
    <row r="757" spans="2:12" x14ac:dyDescent="0.35">
      <c r="B757" s="15"/>
      <c r="D757" s="17" t="str">
        <f t="array" ref="D757">IFERROR(IF($B757&lt;&gt;"",LARGE(IF(ISNUMBER(SEARCH(TRIM(SUBSTITUTE($B757,"-","")),CID_DB[Search Key])),ROW(CID_DB[Search Key]),""),1)-1,""),"")</f>
        <v/>
      </c>
      <c r="F757" s="23" t="str">
        <f>IF($B757&lt;&gt;"",COUNTIFS(CID_DB[Search Key],"*"&amp;TRIM(SUBSTITUTE(B757,"-",""))&amp;"*"),"")</f>
        <v/>
      </c>
      <c r="G757" s="23" t="str">
        <f>IFERROR(TRIM(INDEX(CID_DB[Case No],$D757)),"")</f>
        <v/>
      </c>
      <c r="H757" s="5" t="str">
        <f>IFERROR(TRIM(INDEX(CID_DB[Known Contractor '#1 PN],$D757)),"")</f>
        <v/>
      </c>
      <c r="I757" s="5" t="str">
        <f>IFERROR(TRIM(INDEX(CID_DB[Known Contractor '#2 PN],$D757)),"")</f>
        <v/>
      </c>
      <c r="J757" s="5" t="str">
        <f>IFERROR(TRIM(INDEX(CID_DB[ [ NSN ] ],$D757)),"")</f>
        <v/>
      </c>
      <c r="K757" s="5" t="str">
        <f>IFERROR(TRIM(INDEX(CID_DB[Description],$D757)),"")</f>
        <v/>
      </c>
      <c r="L757" s="24" t="str">
        <f>IFERROR(TRIM(INDEX(CID_DB[Commercial Status],$D757)),"")</f>
        <v/>
      </c>
    </row>
    <row r="758" spans="2:12" x14ac:dyDescent="0.35">
      <c r="B758" s="15"/>
      <c r="D758" s="17" t="str">
        <f t="array" ref="D758">IFERROR(IF($B758&lt;&gt;"",LARGE(IF(ISNUMBER(SEARCH(TRIM(SUBSTITUTE($B758,"-","")),CID_DB[Search Key])),ROW(CID_DB[Search Key]),""),1)-1,""),"")</f>
        <v/>
      </c>
      <c r="F758" s="23" t="str">
        <f>IF($B758&lt;&gt;"",COUNTIFS(CID_DB[Search Key],"*"&amp;TRIM(SUBSTITUTE(B758,"-",""))&amp;"*"),"")</f>
        <v/>
      </c>
      <c r="G758" s="23" t="str">
        <f>IFERROR(TRIM(INDEX(CID_DB[Case No],$D758)),"")</f>
        <v/>
      </c>
      <c r="H758" s="5" t="str">
        <f>IFERROR(TRIM(INDEX(CID_DB[Known Contractor '#1 PN],$D758)),"")</f>
        <v/>
      </c>
      <c r="I758" s="5" t="str">
        <f>IFERROR(TRIM(INDEX(CID_DB[Known Contractor '#2 PN],$D758)),"")</f>
        <v/>
      </c>
      <c r="J758" s="5" t="str">
        <f>IFERROR(TRIM(INDEX(CID_DB[ [ NSN ] ],$D758)),"")</f>
        <v/>
      </c>
      <c r="K758" s="5" t="str">
        <f>IFERROR(TRIM(INDEX(CID_DB[Description],$D758)),"")</f>
        <v/>
      </c>
      <c r="L758" s="24" t="str">
        <f>IFERROR(TRIM(INDEX(CID_DB[Commercial Status],$D758)),"")</f>
        <v/>
      </c>
    </row>
    <row r="759" spans="2:12" x14ac:dyDescent="0.35">
      <c r="B759" s="15"/>
      <c r="D759" s="17" t="str">
        <f t="array" ref="D759">IFERROR(IF($B759&lt;&gt;"",LARGE(IF(ISNUMBER(SEARCH(TRIM(SUBSTITUTE($B759,"-","")),CID_DB[Search Key])),ROW(CID_DB[Search Key]),""),1)-1,""),"")</f>
        <v/>
      </c>
      <c r="F759" s="23" t="str">
        <f>IF($B759&lt;&gt;"",COUNTIFS(CID_DB[Search Key],"*"&amp;TRIM(SUBSTITUTE(B759,"-",""))&amp;"*"),"")</f>
        <v/>
      </c>
      <c r="G759" s="23" t="str">
        <f>IFERROR(TRIM(INDEX(CID_DB[Case No],$D759)),"")</f>
        <v/>
      </c>
      <c r="H759" s="5" t="str">
        <f>IFERROR(TRIM(INDEX(CID_DB[Known Contractor '#1 PN],$D759)),"")</f>
        <v/>
      </c>
      <c r="I759" s="5" t="str">
        <f>IFERROR(TRIM(INDEX(CID_DB[Known Contractor '#2 PN],$D759)),"")</f>
        <v/>
      </c>
      <c r="J759" s="5" t="str">
        <f>IFERROR(TRIM(INDEX(CID_DB[ [ NSN ] ],$D759)),"")</f>
        <v/>
      </c>
      <c r="K759" s="5" t="str">
        <f>IFERROR(TRIM(INDEX(CID_DB[Description],$D759)),"")</f>
        <v/>
      </c>
      <c r="L759" s="24" t="str">
        <f>IFERROR(TRIM(INDEX(CID_DB[Commercial Status],$D759)),"")</f>
        <v/>
      </c>
    </row>
    <row r="760" spans="2:12" x14ac:dyDescent="0.35">
      <c r="B760" s="15"/>
      <c r="D760" s="17" t="str">
        <f t="array" ref="D760">IFERROR(IF($B760&lt;&gt;"",LARGE(IF(ISNUMBER(SEARCH(TRIM(SUBSTITUTE($B760,"-","")),CID_DB[Search Key])),ROW(CID_DB[Search Key]),""),1)-1,""),"")</f>
        <v/>
      </c>
      <c r="F760" s="23" t="str">
        <f>IF($B760&lt;&gt;"",COUNTIFS(CID_DB[Search Key],"*"&amp;TRIM(SUBSTITUTE(B760,"-",""))&amp;"*"),"")</f>
        <v/>
      </c>
      <c r="G760" s="23" t="str">
        <f>IFERROR(TRIM(INDEX(CID_DB[Case No],$D760)),"")</f>
        <v/>
      </c>
      <c r="H760" s="5" t="str">
        <f>IFERROR(TRIM(INDEX(CID_DB[Known Contractor '#1 PN],$D760)),"")</f>
        <v/>
      </c>
      <c r="I760" s="5" t="str">
        <f>IFERROR(TRIM(INDEX(CID_DB[Known Contractor '#2 PN],$D760)),"")</f>
        <v/>
      </c>
      <c r="J760" s="5" t="str">
        <f>IFERROR(TRIM(INDEX(CID_DB[ [ NSN ] ],$D760)),"")</f>
        <v/>
      </c>
      <c r="K760" s="5" t="str">
        <f>IFERROR(TRIM(INDEX(CID_DB[Description],$D760)),"")</f>
        <v/>
      </c>
      <c r="L760" s="24" t="str">
        <f>IFERROR(TRIM(INDEX(CID_DB[Commercial Status],$D760)),"")</f>
        <v/>
      </c>
    </row>
    <row r="761" spans="2:12" x14ac:dyDescent="0.35">
      <c r="B761" s="15"/>
      <c r="D761" s="17" t="str">
        <f t="array" ref="D761">IFERROR(IF($B761&lt;&gt;"",LARGE(IF(ISNUMBER(SEARCH(TRIM(SUBSTITUTE($B761,"-","")),CID_DB[Search Key])),ROW(CID_DB[Search Key]),""),1)-1,""),"")</f>
        <v/>
      </c>
      <c r="F761" s="23" t="str">
        <f>IF($B761&lt;&gt;"",COUNTIFS(CID_DB[Search Key],"*"&amp;TRIM(SUBSTITUTE(B761,"-",""))&amp;"*"),"")</f>
        <v/>
      </c>
      <c r="G761" s="23" t="str">
        <f>IFERROR(TRIM(INDEX(CID_DB[Case No],$D761)),"")</f>
        <v/>
      </c>
      <c r="H761" s="5" t="str">
        <f>IFERROR(TRIM(INDEX(CID_DB[Known Contractor '#1 PN],$D761)),"")</f>
        <v/>
      </c>
      <c r="I761" s="5" t="str">
        <f>IFERROR(TRIM(INDEX(CID_DB[Known Contractor '#2 PN],$D761)),"")</f>
        <v/>
      </c>
      <c r="J761" s="5" t="str">
        <f>IFERROR(TRIM(INDEX(CID_DB[ [ NSN ] ],$D761)),"")</f>
        <v/>
      </c>
      <c r="K761" s="5" t="str">
        <f>IFERROR(TRIM(INDEX(CID_DB[Description],$D761)),"")</f>
        <v/>
      </c>
      <c r="L761" s="24" t="str">
        <f>IFERROR(TRIM(INDEX(CID_DB[Commercial Status],$D761)),"")</f>
        <v/>
      </c>
    </row>
    <row r="762" spans="2:12" x14ac:dyDescent="0.35">
      <c r="B762" s="15"/>
      <c r="D762" s="17" t="str">
        <f t="array" ref="D762">IFERROR(IF($B762&lt;&gt;"",LARGE(IF(ISNUMBER(SEARCH(TRIM(SUBSTITUTE($B762,"-","")),CID_DB[Search Key])),ROW(CID_DB[Search Key]),""),1)-1,""),"")</f>
        <v/>
      </c>
      <c r="F762" s="23" t="str">
        <f>IF($B762&lt;&gt;"",COUNTIFS(CID_DB[Search Key],"*"&amp;TRIM(SUBSTITUTE(B762,"-",""))&amp;"*"),"")</f>
        <v/>
      </c>
      <c r="G762" s="23" t="str">
        <f>IFERROR(TRIM(INDEX(CID_DB[Case No],$D762)),"")</f>
        <v/>
      </c>
      <c r="H762" s="5" t="str">
        <f>IFERROR(TRIM(INDEX(CID_DB[Known Contractor '#1 PN],$D762)),"")</f>
        <v/>
      </c>
      <c r="I762" s="5" t="str">
        <f>IFERROR(TRIM(INDEX(CID_DB[Known Contractor '#2 PN],$D762)),"")</f>
        <v/>
      </c>
      <c r="J762" s="5" t="str">
        <f>IFERROR(TRIM(INDEX(CID_DB[ [ NSN ] ],$D762)),"")</f>
        <v/>
      </c>
      <c r="K762" s="5" t="str">
        <f>IFERROR(TRIM(INDEX(CID_DB[Description],$D762)),"")</f>
        <v/>
      </c>
      <c r="L762" s="24" t="str">
        <f>IFERROR(TRIM(INDEX(CID_DB[Commercial Status],$D762)),"")</f>
        <v/>
      </c>
    </row>
    <row r="763" spans="2:12" x14ac:dyDescent="0.35">
      <c r="B763" s="15"/>
      <c r="D763" s="17" t="str">
        <f t="array" ref="D763">IFERROR(IF($B763&lt;&gt;"",LARGE(IF(ISNUMBER(SEARCH(TRIM(SUBSTITUTE($B763,"-","")),CID_DB[Search Key])),ROW(CID_DB[Search Key]),""),1)-1,""),"")</f>
        <v/>
      </c>
      <c r="F763" s="23" t="str">
        <f>IF($B763&lt;&gt;"",COUNTIFS(CID_DB[Search Key],"*"&amp;TRIM(SUBSTITUTE(B763,"-",""))&amp;"*"),"")</f>
        <v/>
      </c>
      <c r="G763" s="23" t="str">
        <f>IFERROR(TRIM(INDEX(CID_DB[Case No],$D763)),"")</f>
        <v/>
      </c>
      <c r="H763" s="5" t="str">
        <f>IFERROR(TRIM(INDEX(CID_DB[Known Contractor '#1 PN],$D763)),"")</f>
        <v/>
      </c>
      <c r="I763" s="5" t="str">
        <f>IFERROR(TRIM(INDEX(CID_DB[Known Contractor '#2 PN],$D763)),"")</f>
        <v/>
      </c>
      <c r="J763" s="5" t="str">
        <f>IFERROR(TRIM(INDEX(CID_DB[ [ NSN ] ],$D763)),"")</f>
        <v/>
      </c>
      <c r="K763" s="5" t="str">
        <f>IFERROR(TRIM(INDEX(CID_DB[Description],$D763)),"")</f>
        <v/>
      </c>
      <c r="L763" s="24" t="str">
        <f>IFERROR(TRIM(INDEX(CID_DB[Commercial Status],$D763)),"")</f>
        <v/>
      </c>
    </row>
    <row r="764" spans="2:12" x14ac:dyDescent="0.35">
      <c r="B764" s="15"/>
      <c r="D764" s="17" t="str">
        <f t="array" ref="D764">IFERROR(IF($B764&lt;&gt;"",LARGE(IF(ISNUMBER(SEARCH(TRIM(SUBSTITUTE($B764,"-","")),CID_DB[Search Key])),ROW(CID_DB[Search Key]),""),1)-1,""),"")</f>
        <v/>
      </c>
      <c r="F764" s="23" t="str">
        <f>IF($B764&lt;&gt;"",COUNTIFS(CID_DB[Search Key],"*"&amp;TRIM(SUBSTITUTE(B764,"-",""))&amp;"*"),"")</f>
        <v/>
      </c>
      <c r="G764" s="23" t="str">
        <f>IFERROR(TRIM(INDEX(CID_DB[Case No],$D764)),"")</f>
        <v/>
      </c>
      <c r="H764" s="5" t="str">
        <f>IFERROR(TRIM(INDEX(CID_DB[Known Contractor '#1 PN],$D764)),"")</f>
        <v/>
      </c>
      <c r="I764" s="5" t="str">
        <f>IFERROR(TRIM(INDEX(CID_DB[Known Contractor '#2 PN],$D764)),"")</f>
        <v/>
      </c>
      <c r="J764" s="5" t="str">
        <f>IFERROR(TRIM(INDEX(CID_DB[ [ NSN ] ],$D764)),"")</f>
        <v/>
      </c>
      <c r="K764" s="5" t="str">
        <f>IFERROR(TRIM(INDEX(CID_DB[Description],$D764)),"")</f>
        <v/>
      </c>
      <c r="L764" s="24" t="str">
        <f>IFERROR(TRIM(INDEX(CID_DB[Commercial Status],$D764)),"")</f>
        <v/>
      </c>
    </row>
    <row r="765" spans="2:12" x14ac:dyDescent="0.35">
      <c r="B765" s="15"/>
      <c r="D765" s="17" t="str">
        <f t="array" ref="D765">IFERROR(IF($B765&lt;&gt;"",LARGE(IF(ISNUMBER(SEARCH(TRIM(SUBSTITUTE($B765,"-","")),CID_DB[Search Key])),ROW(CID_DB[Search Key]),""),1)-1,""),"")</f>
        <v/>
      </c>
      <c r="F765" s="23" t="str">
        <f>IF($B765&lt;&gt;"",COUNTIFS(CID_DB[Search Key],"*"&amp;TRIM(SUBSTITUTE(B765,"-",""))&amp;"*"),"")</f>
        <v/>
      </c>
      <c r="G765" s="23" t="str">
        <f>IFERROR(TRIM(INDEX(CID_DB[Case No],$D765)),"")</f>
        <v/>
      </c>
      <c r="H765" s="5" t="str">
        <f>IFERROR(TRIM(INDEX(CID_DB[Known Contractor '#1 PN],$D765)),"")</f>
        <v/>
      </c>
      <c r="I765" s="5" t="str">
        <f>IFERROR(TRIM(INDEX(CID_DB[Known Contractor '#2 PN],$D765)),"")</f>
        <v/>
      </c>
      <c r="J765" s="5" t="str">
        <f>IFERROR(TRIM(INDEX(CID_DB[ [ NSN ] ],$D765)),"")</f>
        <v/>
      </c>
      <c r="K765" s="5" t="str">
        <f>IFERROR(TRIM(INDEX(CID_DB[Description],$D765)),"")</f>
        <v/>
      </c>
      <c r="L765" s="24" t="str">
        <f>IFERROR(TRIM(INDEX(CID_DB[Commercial Status],$D765)),"")</f>
        <v/>
      </c>
    </row>
    <row r="766" spans="2:12" x14ac:dyDescent="0.35">
      <c r="B766" s="15"/>
      <c r="D766" s="17" t="str">
        <f t="array" ref="D766">IFERROR(IF($B766&lt;&gt;"",LARGE(IF(ISNUMBER(SEARCH(TRIM(SUBSTITUTE($B766,"-","")),CID_DB[Search Key])),ROW(CID_DB[Search Key]),""),1)-1,""),"")</f>
        <v/>
      </c>
      <c r="F766" s="23" t="str">
        <f>IF($B766&lt;&gt;"",COUNTIFS(CID_DB[Search Key],"*"&amp;TRIM(SUBSTITUTE(B766,"-",""))&amp;"*"),"")</f>
        <v/>
      </c>
      <c r="G766" s="23" t="str">
        <f>IFERROR(TRIM(INDEX(CID_DB[Case No],$D766)),"")</f>
        <v/>
      </c>
      <c r="H766" s="5" t="str">
        <f>IFERROR(TRIM(INDEX(CID_DB[Known Contractor '#1 PN],$D766)),"")</f>
        <v/>
      </c>
      <c r="I766" s="5" t="str">
        <f>IFERROR(TRIM(INDEX(CID_DB[Known Contractor '#2 PN],$D766)),"")</f>
        <v/>
      </c>
      <c r="J766" s="5" t="str">
        <f>IFERROR(TRIM(INDEX(CID_DB[ [ NSN ] ],$D766)),"")</f>
        <v/>
      </c>
      <c r="K766" s="5" t="str">
        <f>IFERROR(TRIM(INDEX(CID_DB[Description],$D766)),"")</f>
        <v/>
      </c>
      <c r="L766" s="24" t="str">
        <f>IFERROR(TRIM(INDEX(CID_DB[Commercial Status],$D766)),"")</f>
        <v/>
      </c>
    </row>
    <row r="767" spans="2:12" x14ac:dyDescent="0.35">
      <c r="B767" s="15"/>
      <c r="D767" s="17" t="str">
        <f t="array" ref="D767">IFERROR(IF($B767&lt;&gt;"",LARGE(IF(ISNUMBER(SEARCH(TRIM(SUBSTITUTE($B767,"-","")),CID_DB[Search Key])),ROW(CID_DB[Search Key]),""),1)-1,""),"")</f>
        <v/>
      </c>
      <c r="F767" s="23" t="str">
        <f>IF($B767&lt;&gt;"",COUNTIFS(CID_DB[Search Key],"*"&amp;TRIM(SUBSTITUTE(B767,"-",""))&amp;"*"),"")</f>
        <v/>
      </c>
      <c r="G767" s="23" t="str">
        <f>IFERROR(TRIM(INDEX(CID_DB[Case No],$D767)),"")</f>
        <v/>
      </c>
      <c r="H767" s="5" t="str">
        <f>IFERROR(TRIM(INDEX(CID_DB[Known Contractor '#1 PN],$D767)),"")</f>
        <v/>
      </c>
      <c r="I767" s="5" t="str">
        <f>IFERROR(TRIM(INDEX(CID_DB[Known Contractor '#2 PN],$D767)),"")</f>
        <v/>
      </c>
      <c r="J767" s="5" t="str">
        <f>IFERROR(TRIM(INDEX(CID_DB[ [ NSN ] ],$D767)),"")</f>
        <v/>
      </c>
      <c r="K767" s="5" t="str">
        <f>IFERROR(TRIM(INDEX(CID_DB[Description],$D767)),"")</f>
        <v/>
      </c>
      <c r="L767" s="24" t="str">
        <f>IFERROR(TRIM(INDEX(CID_DB[Commercial Status],$D767)),"")</f>
        <v/>
      </c>
    </row>
    <row r="768" spans="2:12" x14ac:dyDescent="0.35">
      <c r="B768" s="15"/>
      <c r="D768" s="17" t="str">
        <f t="array" ref="D768">IFERROR(IF($B768&lt;&gt;"",LARGE(IF(ISNUMBER(SEARCH(TRIM(SUBSTITUTE($B768,"-","")),CID_DB[Search Key])),ROW(CID_DB[Search Key]),""),1)-1,""),"")</f>
        <v/>
      </c>
      <c r="F768" s="23" t="str">
        <f>IF($B768&lt;&gt;"",COUNTIFS(CID_DB[Search Key],"*"&amp;TRIM(SUBSTITUTE(B768,"-",""))&amp;"*"),"")</f>
        <v/>
      </c>
      <c r="G768" s="23" t="str">
        <f>IFERROR(TRIM(INDEX(CID_DB[Case No],$D768)),"")</f>
        <v/>
      </c>
      <c r="H768" s="5" t="str">
        <f>IFERROR(TRIM(INDEX(CID_DB[Known Contractor '#1 PN],$D768)),"")</f>
        <v/>
      </c>
      <c r="I768" s="5" t="str">
        <f>IFERROR(TRIM(INDEX(CID_DB[Known Contractor '#2 PN],$D768)),"")</f>
        <v/>
      </c>
      <c r="J768" s="5" t="str">
        <f>IFERROR(TRIM(INDEX(CID_DB[ [ NSN ] ],$D768)),"")</f>
        <v/>
      </c>
      <c r="K768" s="5" t="str">
        <f>IFERROR(TRIM(INDEX(CID_DB[Description],$D768)),"")</f>
        <v/>
      </c>
      <c r="L768" s="24" t="str">
        <f>IFERROR(TRIM(INDEX(CID_DB[Commercial Status],$D768)),"")</f>
        <v/>
      </c>
    </row>
    <row r="769" spans="2:12" x14ac:dyDescent="0.35">
      <c r="B769" s="15"/>
      <c r="D769" s="17" t="str">
        <f t="array" ref="D769">IFERROR(IF($B769&lt;&gt;"",LARGE(IF(ISNUMBER(SEARCH(TRIM(SUBSTITUTE($B769,"-","")),CID_DB[Search Key])),ROW(CID_DB[Search Key]),""),1)-1,""),"")</f>
        <v/>
      </c>
      <c r="F769" s="23" t="str">
        <f>IF($B769&lt;&gt;"",COUNTIFS(CID_DB[Search Key],"*"&amp;TRIM(SUBSTITUTE(B769,"-",""))&amp;"*"),"")</f>
        <v/>
      </c>
      <c r="G769" s="23" t="str">
        <f>IFERROR(TRIM(INDEX(CID_DB[Case No],$D769)),"")</f>
        <v/>
      </c>
      <c r="H769" s="5" t="str">
        <f>IFERROR(TRIM(INDEX(CID_DB[Known Contractor '#1 PN],$D769)),"")</f>
        <v/>
      </c>
      <c r="I769" s="5" t="str">
        <f>IFERROR(TRIM(INDEX(CID_DB[Known Contractor '#2 PN],$D769)),"")</f>
        <v/>
      </c>
      <c r="J769" s="5" t="str">
        <f>IFERROR(TRIM(INDEX(CID_DB[ [ NSN ] ],$D769)),"")</f>
        <v/>
      </c>
      <c r="K769" s="5" t="str">
        <f>IFERROR(TRIM(INDEX(CID_DB[Description],$D769)),"")</f>
        <v/>
      </c>
      <c r="L769" s="24" t="str">
        <f>IFERROR(TRIM(INDEX(CID_DB[Commercial Status],$D769)),"")</f>
        <v/>
      </c>
    </row>
    <row r="770" spans="2:12" x14ac:dyDescent="0.35">
      <c r="B770" s="15"/>
      <c r="D770" s="17" t="str">
        <f t="array" ref="D770">IFERROR(IF($B770&lt;&gt;"",LARGE(IF(ISNUMBER(SEARCH(TRIM(SUBSTITUTE($B770,"-","")),CID_DB[Search Key])),ROW(CID_DB[Search Key]),""),1)-1,""),"")</f>
        <v/>
      </c>
      <c r="F770" s="23" t="str">
        <f>IF($B770&lt;&gt;"",COUNTIFS(CID_DB[Search Key],"*"&amp;TRIM(SUBSTITUTE(B770,"-",""))&amp;"*"),"")</f>
        <v/>
      </c>
      <c r="G770" s="23" t="str">
        <f>IFERROR(TRIM(INDEX(CID_DB[Case No],$D770)),"")</f>
        <v/>
      </c>
      <c r="H770" s="5" t="str">
        <f>IFERROR(TRIM(INDEX(CID_DB[Known Contractor '#1 PN],$D770)),"")</f>
        <v/>
      </c>
      <c r="I770" s="5" t="str">
        <f>IFERROR(TRIM(INDEX(CID_DB[Known Contractor '#2 PN],$D770)),"")</f>
        <v/>
      </c>
      <c r="J770" s="5" t="str">
        <f>IFERROR(TRIM(INDEX(CID_DB[ [ NSN ] ],$D770)),"")</f>
        <v/>
      </c>
      <c r="K770" s="5" t="str">
        <f>IFERROR(TRIM(INDEX(CID_DB[Description],$D770)),"")</f>
        <v/>
      </c>
      <c r="L770" s="24" t="str">
        <f>IFERROR(TRIM(INDEX(CID_DB[Commercial Status],$D770)),"")</f>
        <v/>
      </c>
    </row>
    <row r="771" spans="2:12" x14ac:dyDescent="0.35">
      <c r="B771" s="15"/>
      <c r="D771" s="17" t="str">
        <f t="array" ref="D771">IFERROR(IF($B771&lt;&gt;"",LARGE(IF(ISNUMBER(SEARCH(TRIM(SUBSTITUTE($B771,"-","")),CID_DB[Search Key])),ROW(CID_DB[Search Key]),""),1)-1,""),"")</f>
        <v/>
      </c>
      <c r="F771" s="23" t="str">
        <f>IF($B771&lt;&gt;"",COUNTIFS(CID_DB[Search Key],"*"&amp;TRIM(SUBSTITUTE(B771,"-",""))&amp;"*"),"")</f>
        <v/>
      </c>
      <c r="G771" s="23" t="str">
        <f>IFERROR(TRIM(INDEX(CID_DB[Case No],$D771)),"")</f>
        <v/>
      </c>
      <c r="H771" s="5" t="str">
        <f>IFERROR(TRIM(INDEX(CID_DB[Known Contractor '#1 PN],$D771)),"")</f>
        <v/>
      </c>
      <c r="I771" s="5" t="str">
        <f>IFERROR(TRIM(INDEX(CID_DB[Known Contractor '#2 PN],$D771)),"")</f>
        <v/>
      </c>
      <c r="J771" s="5" t="str">
        <f>IFERROR(TRIM(INDEX(CID_DB[ [ NSN ] ],$D771)),"")</f>
        <v/>
      </c>
      <c r="K771" s="5" t="str">
        <f>IFERROR(TRIM(INDEX(CID_DB[Description],$D771)),"")</f>
        <v/>
      </c>
      <c r="L771" s="24" t="str">
        <f>IFERROR(TRIM(INDEX(CID_DB[Commercial Status],$D771)),"")</f>
        <v/>
      </c>
    </row>
    <row r="772" spans="2:12" x14ac:dyDescent="0.35">
      <c r="B772" s="15"/>
      <c r="D772" s="17" t="str">
        <f t="array" ref="D772">IFERROR(IF($B772&lt;&gt;"",LARGE(IF(ISNUMBER(SEARCH(TRIM(SUBSTITUTE($B772,"-","")),CID_DB[Search Key])),ROW(CID_DB[Search Key]),""),1)-1,""),"")</f>
        <v/>
      </c>
      <c r="F772" s="23" t="str">
        <f>IF($B772&lt;&gt;"",COUNTIFS(CID_DB[Search Key],"*"&amp;TRIM(SUBSTITUTE(B772,"-",""))&amp;"*"),"")</f>
        <v/>
      </c>
      <c r="G772" s="23" t="str">
        <f>IFERROR(TRIM(INDEX(CID_DB[Case No],$D772)),"")</f>
        <v/>
      </c>
      <c r="H772" s="5" t="str">
        <f>IFERROR(TRIM(INDEX(CID_DB[Known Contractor '#1 PN],$D772)),"")</f>
        <v/>
      </c>
      <c r="I772" s="5" t="str">
        <f>IFERROR(TRIM(INDEX(CID_DB[Known Contractor '#2 PN],$D772)),"")</f>
        <v/>
      </c>
      <c r="J772" s="5" t="str">
        <f>IFERROR(TRIM(INDEX(CID_DB[ [ NSN ] ],$D772)),"")</f>
        <v/>
      </c>
      <c r="K772" s="5" t="str">
        <f>IFERROR(TRIM(INDEX(CID_DB[Description],$D772)),"")</f>
        <v/>
      </c>
      <c r="L772" s="24" t="str">
        <f>IFERROR(TRIM(INDEX(CID_DB[Commercial Status],$D772)),"")</f>
        <v/>
      </c>
    </row>
    <row r="773" spans="2:12" x14ac:dyDescent="0.35">
      <c r="B773" s="15"/>
      <c r="D773" s="17" t="str">
        <f t="array" ref="D773">IFERROR(IF($B773&lt;&gt;"",LARGE(IF(ISNUMBER(SEARCH(TRIM(SUBSTITUTE($B773,"-","")),CID_DB[Search Key])),ROW(CID_DB[Search Key]),""),1)-1,""),"")</f>
        <v/>
      </c>
      <c r="F773" s="23" t="str">
        <f>IF($B773&lt;&gt;"",COUNTIFS(CID_DB[Search Key],"*"&amp;TRIM(SUBSTITUTE(B773,"-",""))&amp;"*"),"")</f>
        <v/>
      </c>
      <c r="G773" s="23" t="str">
        <f>IFERROR(TRIM(INDEX(CID_DB[Case No],$D773)),"")</f>
        <v/>
      </c>
      <c r="H773" s="5" t="str">
        <f>IFERROR(TRIM(INDEX(CID_DB[Known Contractor '#1 PN],$D773)),"")</f>
        <v/>
      </c>
      <c r="I773" s="5" t="str">
        <f>IFERROR(TRIM(INDEX(CID_DB[Known Contractor '#2 PN],$D773)),"")</f>
        <v/>
      </c>
      <c r="J773" s="5" t="str">
        <f>IFERROR(TRIM(INDEX(CID_DB[ [ NSN ] ],$D773)),"")</f>
        <v/>
      </c>
      <c r="K773" s="5" t="str">
        <f>IFERROR(TRIM(INDEX(CID_DB[Description],$D773)),"")</f>
        <v/>
      </c>
      <c r="L773" s="24" t="str">
        <f>IFERROR(TRIM(INDEX(CID_DB[Commercial Status],$D773)),"")</f>
        <v/>
      </c>
    </row>
    <row r="774" spans="2:12" x14ac:dyDescent="0.35">
      <c r="B774" s="15"/>
      <c r="D774" s="17" t="str">
        <f t="array" ref="D774">IFERROR(IF($B774&lt;&gt;"",LARGE(IF(ISNUMBER(SEARCH(TRIM(SUBSTITUTE($B774,"-","")),CID_DB[Search Key])),ROW(CID_DB[Search Key]),""),1)-1,""),"")</f>
        <v/>
      </c>
      <c r="F774" s="23" t="str">
        <f>IF($B774&lt;&gt;"",COUNTIFS(CID_DB[Search Key],"*"&amp;TRIM(SUBSTITUTE(B774,"-",""))&amp;"*"),"")</f>
        <v/>
      </c>
      <c r="G774" s="23" t="str">
        <f>IFERROR(TRIM(INDEX(CID_DB[Case No],$D774)),"")</f>
        <v/>
      </c>
      <c r="H774" s="5" t="str">
        <f>IFERROR(TRIM(INDEX(CID_DB[Known Contractor '#1 PN],$D774)),"")</f>
        <v/>
      </c>
      <c r="I774" s="5" t="str">
        <f>IFERROR(TRIM(INDEX(CID_DB[Known Contractor '#2 PN],$D774)),"")</f>
        <v/>
      </c>
      <c r="J774" s="5" t="str">
        <f>IFERROR(TRIM(INDEX(CID_DB[ [ NSN ] ],$D774)),"")</f>
        <v/>
      </c>
      <c r="K774" s="5" t="str">
        <f>IFERROR(TRIM(INDEX(CID_DB[Description],$D774)),"")</f>
        <v/>
      </c>
      <c r="L774" s="24" t="str">
        <f>IFERROR(TRIM(INDEX(CID_DB[Commercial Status],$D774)),"")</f>
        <v/>
      </c>
    </row>
    <row r="775" spans="2:12" x14ac:dyDescent="0.35">
      <c r="B775" s="15"/>
      <c r="D775" s="17" t="str">
        <f t="array" ref="D775">IFERROR(IF($B775&lt;&gt;"",LARGE(IF(ISNUMBER(SEARCH(TRIM(SUBSTITUTE($B775,"-","")),CID_DB[Search Key])),ROW(CID_DB[Search Key]),""),1)-1,""),"")</f>
        <v/>
      </c>
      <c r="F775" s="23" t="str">
        <f>IF($B775&lt;&gt;"",COUNTIFS(CID_DB[Search Key],"*"&amp;TRIM(SUBSTITUTE(B775,"-",""))&amp;"*"),"")</f>
        <v/>
      </c>
      <c r="G775" s="23" t="str">
        <f>IFERROR(TRIM(INDEX(CID_DB[Case No],$D775)),"")</f>
        <v/>
      </c>
      <c r="H775" s="5" t="str">
        <f>IFERROR(TRIM(INDEX(CID_DB[Known Contractor '#1 PN],$D775)),"")</f>
        <v/>
      </c>
      <c r="I775" s="5" t="str">
        <f>IFERROR(TRIM(INDEX(CID_DB[Known Contractor '#2 PN],$D775)),"")</f>
        <v/>
      </c>
      <c r="J775" s="5" t="str">
        <f>IFERROR(TRIM(INDEX(CID_DB[ [ NSN ] ],$D775)),"")</f>
        <v/>
      </c>
      <c r="K775" s="5" t="str">
        <f>IFERROR(TRIM(INDEX(CID_DB[Description],$D775)),"")</f>
        <v/>
      </c>
      <c r="L775" s="24" t="str">
        <f>IFERROR(TRIM(INDEX(CID_DB[Commercial Status],$D775)),"")</f>
        <v/>
      </c>
    </row>
    <row r="776" spans="2:12" x14ac:dyDescent="0.35">
      <c r="B776" s="15"/>
      <c r="D776" s="17" t="str">
        <f t="array" ref="D776">IFERROR(IF($B776&lt;&gt;"",LARGE(IF(ISNUMBER(SEARCH(TRIM(SUBSTITUTE($B776,"-","")),CID_DB[Search Key])),ROW(CID_DB[Search Key]),""),1)-1,""),"")</f>
        <v/>
      </c>
      <c r="F776" s="23" t="str">
        <f>IF($B776&lt;&gt;"",COUNTIFS(CID_DB[Search Key],"*"&amp;TRIM(SUBSTITUTE(B776,"-",""))&amp;"*"),"")</f>
        <v/>
      </c>
      <c r="G776" s="23" t="str">
        <f>IFERROR(TRIM(INDEX(CID_DB[Case No],$D776)),"")</f>
        <v/>
      </c>
      <c r="H776" s="5" t="str">
        <f>IFERROR(TRIM(INDEX(CID_DB[Known Contractor '#1 PN],$D776)),"")</f>
        <v/>
      </c>
      <c r="I776" s="5" t="str">
        <f>IFERROR(TRIM(INDEX(CID_DB[Known Contractor '#2 PN],$D776)),"")</f>
        <v/>
      </c>
      <c r="J776" s="5" t="str">
        <f>IFERROR(TRIM(INDEX(CID_DB[ [ NSN ] ],$D776)),"")</f>
        <v/>
      </c>
      <c r="K776" s="5" t="str">
        <f>IFERROR(TRIM(INDEX(CID_DB[Description],$D776)),"")</f>
        <v/>
      </c>
      <c r="L776" s="24" t="str">
        <f>IFERROR(TRIM(INDEX(CID_DB[Commercial Status],$D776)),"")</f>
        <v/>
      </c>
    </row>
    <row r="777" spans="2:12" x14ac:dyDescent="0.35">
      <c r="B777" s="15"/>
      <c r="D777" s="17" t="str">
        <f t="array" ref="D777">IFERROR(IF($B777&lt;&gt;"",LARGE(IF(ISNUMBER(SEARCH(TRIM(SUBSTITUTE($B777,"-","")),CID_DB[Search Key])),ROW(CID_DB[Search Key]),""),1)-1,""),"")</f>
        <v/>
      </c>
      <c r="F777" s="23" t="str">
        <f>IF($B777&lt;&gt;"",COUNTIFS(CID_DB[Search Key],"*"&amp;TRIM(SUBSTITUTE(B777,"-",""))&amp;"*"),"")</f>
        <v/>
      </c>
      <c r="G777" s="23" t="str">
        <f>IFERROR(TRIM(INDEX(CID_DB[Case No],$D777)),"")</f>
        <v/>
      </c>
      <c r="H777" s="5" t="str">
        <f>IFERROR(TRIM(INDEX(CID_DB[Known Contractor '#1 PN],$D777)),"")</f>
        <v/>
      </c>
      <c r="I777" s="5" t="str">
        <f>IFERROR(TRIM(INDEX(CID_DB[Known Contractor '#2 PN],$D777)),"")</f>
        <v/>
      </c>
      <c r="J777" s="5" t="str">
        <f>IFERROR(TRIM(INDEX(CID_DB[ [ NSN ] ],$D777)),"")</f>
        <v/>
      </c>
      <c r="K777" s="5" t="str">
        <f>IFERROR(TRIM(INDEX(CID_DB[Description],$D777)),"")</f>
        <v/>
      </c>
      <c r="L777" s="24" t="str">
        <f>IFERROR(TRIM(INDEX(CID_DB[Commercial Status],$D777)),"")</f>
        <v/>
      </c>
    </row>
    <row r="778" spans="2:12" x14ac:dyDescent="0.35">
      <c r="B778" s="15"/>
      <c r="D778" s="17" t="str">
        <f t="array" ref="D778">IFERROR(IF($B778&lt;&gt;"",LARGE(IF(ISNUMBER(SEARCH(TRIM(SUBSTITUTE($B778,"-","")),CID_DB[Search Key])),ROW(CID_DB[Search Key]),""),1)-1,""),"")</f>
        <v/>
      </c>
      <c r="F778" s="23" t="str">
        <f>IF($B778&lt;&gt;"",COUNTIFS(CID_DB[Search Key],"*"&amp;TRIM(SUBSTITUTE(B778,"-",""))&amp;"*"),"")</f>
        <v/>
      </c>
      <c r="G778" s="23" t="str">
        <f>IFERROR(TRIM(INDEX(CID_DB[Case No],$D778)),"")</f>
        <v/>
      </c>
      <c r="H778" s="5" t="str">
        <f>IFERROR(TRIM(INDEX(CID_DB[Known Contractor '#1 PN],$D778)),"")</f>
        <v/>
      </c>
      <c r="I778" s="5" t="str">
        <f>IFERROR(TRIM(INDEX(CID_DB[Known Contractor '#2 PN],$D778)),"")</f>
        <v/>
      </c>
      <c r="J778" s="5" t="str">
        <f>IFERROR(TRIM(INDEX(CID_DB[ [ NSN ] ],$D778)),"")</f>
        <v/>
      </c>
      <c r="K778" s="5" t="str">
        <f>IFERROR(TRIM(INDEX(CID_DB[Description],$D778)),"")</f>
        <v/>
      </c>
      <c r="L778" s="24" t="str">
        <f>IFERROR(TRIM(INDEX(CID_DB[Commercial Status],$D778)),"")</f>
        <v/>
      </c>
    </row>
    <row r="779" spans="2:12" x14ac:dyDescent="0.35">
      <c r="B779" s="15"/>
      <c r="D779" s="17" t="str">
        <f t="array" ref="D779">IFERROR(IF($B779&lt;&gt;"",LARGE(IF(ISNUMBER(SEARCH(TRIM(SUBSTITUTE($B779,"-","")),CID_DB[Search Key])),ROW(CID_DB[Search Key]),""),1)-1,""),"")</f>
        <v/>
      </c>
      <c r="F779" s="23" t="str">
        <f>IF($B779&lt;&gt;"",COUNTIFS(CID_DB[Search Key],"*"&amp;TRIM(SUBSTITUTE(B779,"-",""))&amp;"*"),"")</f>
        <v/>
      </c>
      <c r="G779" s="23" t="str">
        <f>IFERROR(TRIM(INDEX(CID_DB[Case No],$D779)),"")</f>
        <v/>
      </c>
      <c r="H779" s="5" t="str">
        <f>IFERROR(TRIM(INDEX(CID_DB[Known Contractor '#1 PN],$D779)),"")</f>
        <v/>
      </c>
      <c r="I779" s="5" t="str">
        <f>IFERROR(TRIM(INDEX(CID_DB[Known Contractor '#2 PN],$D779)),"")</f>
        <v/>
      </c>
      <c r="J779" s="5" t="str">
        <f>IFERROR(TRIM(INDEX(CID_DB[ [ NSN ] ],$D779)),"")</f>
        <v/>
      </c>
      <c r="K779" s="5" t="str">
        <f>IFERROR(TRIM(INDEX(CID_DB[Description],$D779)),"")</f>
        <v/>
      </c>
      <c r="L779" s="24" t="str">
        <f>IFERROR(TRIM(INDEX(CID_DB[Commercial Status],$D779)),"")</f>
        <v/>
      </c>
    </row>
    <row r="780" spans="2:12" x14ac:dyDescent="0.35">
      <c r="B780" s="15"/>
      <c r="D780" s="17" t="str">
        <f t="array" ref="D780">IFERROR(IF($B780&lt;&gt;"",LARGE(IF(ISNUMBER(SEARCH(TRIM(SUBSTITUTE($B780,"-","")),CID_DB[Search Key])),ROW(CID_DB[Search Key]),""),1)-1,""),"")</f>
        <v/>
      </c>
      <c r="F780" s="23" t="str">
        <f>IF($B780&lt;&gt;"",COUNTIFS(CID_DB[Search Key],"*"&amp;TRIM(SUBSTITUTE(B780,"-",""))&amp;"*"),"")</f>
        <v/>
      </c>
      <c r="G780" s="23" t="str">
        <f>IFERROR(TRIM(INDEX(CID_DB[Case No],$D780)),"")</f>
        <v/>
      </c>
      <c r="H780" s="5" t="str">
        <f>IFERROR(TRIM(INDEX(CID_DB[Known Contractor '#1 PN],$D780)),"")</f>
        <v/>
      </c>
      <c r="I780" s="5" t="str">
        <f>IFERROR(TRIM(INDEX(CID_DB[Known Contractor '#2 PN],$D780)),"")</f>
        <v/>
      </c>
      <c r="J780" s="5" t="str">
        <f>IFERROR(TRIM(INDEX(CID_DB[ [ NSN ] ],$D780)),"")</f>
        <v/>
      </c>
      <c r="K780" s="5" t="str">
        <f>IFERROR(TRIM(INDEX(CID_DB[Description],$D780)),"")</f>
        <v/>
      </c>
      <c r="L780" s="24" t="str">
        <f>IFERROR(TRIM(INDEX(CID_DB[Commercial Status],$D780)),"")</f>
        <v/>
      </c>
    </row>
    <row r="781" spans="2:12" x14ac:dyDescent="0.35">
      <c r="B781" s="15"/>
      <c r="D781" s="17" t="str">
        <f t="array" ref="D781">IFERROR(IF($B781&lt;&gt;"",LARGE(IF(ISNUMBER(SEARCH(TRIM(SUBSTITUTE($B781,"-","")),CID_DB[Search Key])),ROW(CID_DB[Search Key]),""),1)-1,""),"")</f>
        <v/>
      </c>
      <c r="F781" s="23" t="str">
        <f>IF($B781&lt;&gt;"",COUNTIFS(CID_DB[Search Key],"*"&amp;TRIM(SUBSTITUTE(B781,"-",""))&amp;"*"),"")</f>
        <v/>
      </c>
      <c r="G781" s="23" t="str">
        <f>IFERROR(TRIM(INDEX(CID_DB[Case No],$D781)),"")</f>
        <v/>
      </c>
      <c r="H781" s="5" t="str">
        <f>IFERROR(TRIM(INDEX(CID_DB[Known Contractor '#1 PN],$D781)),"")</f>
        <v/>
      </c>
      <c r="I781" s="5" t="str">
        <f>IFERROR(TRIM(INDEX(CID_DB[Known Contractor '#2 PN],$D781)),"")</f>
        <v/>
      </c>
      <c r="J781" s="5" t="str">
        <f>IFERROR(TRIM(INDEX(CID_DB[ [ NSN ] ],$D781)),"")</f>
        <v/>
      </c>
      <c r="K781" s="5" t="str">
        <f>IFERROR(TRIM(INDEX(CID_DB[Description],$D781)),"")</f>
        <v/>
      </c>
      <c r="L781" s="24" t="str">
        <f>IFERROR(TRIM(INDEX(CID_DB[Commercial Status],$D781)),"")</f>
        <v/>
      </c>
    </row>
    <row r="782" spans="2:12" x14ac:dyDescent="0.35">
      <c r="B782" s="15"/>
      <c r="D782" s="17" t="str">
        <f t="array" ref="D782">IFERROR(IF($B782&lt;&gt;"",LARGE(IF(ISNUMBER(SEARCH(TRIM(SUBSTITUTE($B782,"-","")),CID_DB[Search Key])),ROW(CID_DB[Search Key]),""),1)-1,""),"")</f>
        <v/>
      </c>
      <c r="F782" s="23" t="str">
        <f>IF($B782&lt;&gt;"",COUNTIFS(CID_DB[Search Key],"*"&amp;TRIM(SUBSTITUTE(B782,"-",""))&amp;"*"),"")</f>
        <v/>
      </c>
      <c r="G782" s="23" t="str">
        <f>IFERROR(TRIM(INDEX(CID_DB[Case No],$D782)),"")</f>
        <v/>
      </c>
      <c r="H782" s="5" t="str">
        <f>IFERROR(TRIM(INDEX(CID_DB[Known Contractor '#1 PN],$D782)),"")</f>
        <v/>
      </c>
      <c r="I782" s="5" t="str">
        <f>IFERROR(TRIM(INDEX(CID_DB[Known Contractor '#2 PN],$D782)),"")</f>
        <v/>
      </c>
      <c r="J782" s="5" t="str">
        <f>IFERROR(TRIM(INDEX(CID_DB[ [ NSN ] ],$D782)),"")</f>
        <v/>
      </c>
      <c r="K782" s="5" t="str">
        <f>IFERROR(TRIM(INDEX(CID_DB[Description],$D782)),"")</f>
        <v/>
      </c>
      <c r="L782" s="24" t="str">
        <f>IFERROR(TRIM(INDEX(CID_DB[Commercial Status],$D782)),"")</f>
        <v/>
      </c>
    </row>
    <row r="783" spans="2:12" x14ac:dyDescent="0.35">
      <c r="B783" s="15"/>
      <c r="D783" s="17" t="str">
        <f t="array" ref="D783">IFERROR(IF($B783&lt;&gt;"",LARGE(IF(ISNUMBER(SEARCH(TRIM(SUBSTITUTE($B783,"-","")),CID_DB[Search Key])),ROW(CID_DB[Search Key]),""),1)-1,""),"")</f>
        <v/>
      </c>
      <c r="F783" s="23" t="str">
        <f>IF($B783&lt;&gt;"",COUNTIFS(CID_DB[Search Key],"*"&amp;TRIM(SUBSTITUTE(B783,"-",""))&amp;"*"),"")</f>
        <v/>
      </c>
      <c r="G783" s="23" t="str">
        <f>IFERROR(TRIM(INDEX(CID_DB[Case No],$D783)),"")</f>
        <v/>
      </c>
      <c r="H783" s="5" t="str">
        <f>IFERROR(TRIM(INDEX(CID_DB[Known Contractor '#1 PN],$D783)),"")</f>
        <v/>
      </c>
      <c r="I783" s="5" t="str">
        <f>IFERROR(TRIM(INDEX(CID_DB[Known Contractor '#2 PN],$D783)),"")</f>
        <v/>
      </c>
      <c r="J783" s="5" t="str">
        <f>IFERROR(TRIM(INDEX(CID_DB[ [ NSN ] ],$D783)),"")</f>
        <v/>
      </c>
      <c r="K783" s="5" t="str">
        <f>IFERROR(TRIM(INDEX(CID_DB[Description],$D783)),"")</f>
        <v/>
      </c>
      <c r="L783" s="24" t="str">
        <f>IFERROR(TRIM(INDEX(CID_DB[Commercial Status],$D783)),"")</f>
        <v/>
      </c>
    </row>
    <row r="784" spans="2:12" x14ac:dyDescent="0.35">
      <c r="B784" s="15"/>
      <c r="D784" s="17" t="str">
        <f t="array" ref="D784">IFERROR(IF($B784&lt;&gt;"",LARGE(IF(ISNUMBER(SEARCH(TRIM(SUBSTITUTE($B784,"-","")),CID_DB[Search Key])),ROW(CID_DB[Search Key]),""),1)-1,""),"")</f>
        <v/>
      </c>
      <c r="F784" s="23" t="str">
        <f>IF($B784&lt;&gt;"",COUNTIFS(CID_DB[Search Key],"*"&amp;TRIM(SUBSTITUTE(B784,"-",""))&amp;"*"),"")</f>
        <v/>
      </c>
      <c r="G784" s="23" t="str">
        <f>IFERROR(TRIM(INDEX(CID_DB[Case No],$D784)),"")</f>
        <v/>
      </c>
      <c r="H784" s="5" t="str">
        <f>IFERROR(TRIM(INDEX(CID_DB[Known Contractor '#1 PN],$D784)),"")</f>
        <v/>
      </c>
      <c r="I784" s="5" t="str">
        <f>IFERROR(TRIM(INDEX(CID_DB[Known Contractor '#2 PN],$D784)),"")</f>
        <v/>
      </c>
      <c r="J784" s="5" t="str">
        <f>IFERROR(TRIM(INDEX(CID_DB[ [ NSN ] ],$D784)),"")</f>
        <v/>
      </c>
      <c r="K784" s="5" t="str">
        <f>IFERROR(TRIM(INDEX(CID_DB[Description],$D784)),"")</f>
        <v/>
      </c>
      <c r="L784" s="24" t="str">
        <f>IFERROR(TRIM(INDEX(CID_DB[Commercial Status],$D784)),"")</f>
        <v/>
      </c>
    </row>
    <row r="785" spans="2:12" x14ac:dyDescent="0.35">
      <c r="B785" s="15"/>
      <c r="D785" s="17" t="str">
        <f t="array" ref="D785">IFERROR(IF($B785&lt;&gt;"",LARGE(IF(ISNUMBER(SEARCH(TRIM(SUBSTITUTE($B785,"-","")),CID_DB[Search Key])),ROW(CID_DB[Search Key]),""),1)-1,""),"")</f>
        <v/>
      </c>
      <c r="F785" s="23" t="str">
        <f>IF($B785&lt;&gt;"",COUNTIFS(CID_DB[Search Key],"*"&amp;TRIM(SUBSTITUTE(B785,"-",""))&amp;"*"),"")</f>
        <v/>
      </c>
      <c r="G785" s="23" t="str">
        <f>IFERROR(TRIM(INDEX(CID_DB[Case No],$D785)),"")</f>
        <v/>
      </c>
      <c r="H785" s="5" t="str">
        <f>IFERROR(TRIM(INDEX(CID_DB[Known Contractor '#1 PN],$D785)),"")</f>
        <v/>
      </c>
      <c r="I785" s="5" t="str">
        <f>IFERROR(TRIM(INDEX(CID_DB[Known Contractor '#2 PN],$D785)),"")</f>
        <v/>
      </c>
      <c r="J785" s="5" t="str">
        <f>IFERROR(TRIM(INDEX(CID_DB[ [ NSN ] ],$D785)),"")</f>
        <v/>
      </c>
      <c r="K785" s="5" t="str">
        <f>IFERROR(TRIM(INDEX(CID_DB[Description],$D785)),"")</f>
        <v/>
      </c>
      <c r="L785" s="24" t="str">
        <f>IFERROR(TRIM(INDEX(CID_DB[Commercial Status],$D785)),"")</f>
        <v/>
      </c>
    </row>
    <row r="786" spans="2:12" x14ac:dyDescent="0.35">
      <c r="B786" s="15"/>
      <c r="D786" s="17" t="str">
        <f t="array" ref="D786">IFERROR(IF($B786&lt;&gt;"",LARGE(IF(ISNUMBER(SEARCH(TRIM(SUBSTITUTE($B786,"-","")),CID_DB[Search Key])),ROW(CID_DB[Search Key]),""),1)-1,""),"")</f>
        <v/>
      </c>
      <c r="F786" s="23" t="str">
        <f>IF($B786&lt;&gt;"",COUNTIFS(CID_DB[Search Key],"*"&amp;TRIM(SUBSTITUTE(B786,"-",""))&amp;"*"),"")</f>
        <v/>
      </c>
      <c r="G786" s="23" t="str">
        <f>IFERROR(TRIM(INDEX(CID_DB[Case No],$D786)),"")</f>
        <v/>
      </c>
      <c r="H786" s="5" t="str">
        <f>IFERROR(TRIM(INDEX(CID_DB[Known Contractor '#1 PN],$D786)),"")</f>
        <v/>
      </c>
      <c r="I786" s="5" t="str">
        <f>IFERROR(TRIM(INDEX(CID_DB[Known Contractor '#2 PN],$D786)),"")</f>
        <v/>
      </c>
      <c r="J786" s="5" t="str">
        <f>IFERROR(TRIM(INDEX(CID_DB[ [ NSN ] ],$D786)),"")</f>
        <v/>
      </c>
      <c r="K786" s="5" t="str">
        <f>IFERROR(TRIM(INDEX(CID_DB[Description],$D786)),"")</f>
        <v/>
      </c>
      <c r="L786" s="24" t="str">
        <f>IFERROR(TRIM(INDEX(CID_DB[Commercial Status],$D786)),"")</f>
        <v/>
      </c>
    </row>
    <row r="787" spans="2:12" x14ac:dyDescent="0.35">
      <c r="B787" s="15"/>
      <c r="D787" s="17" t="str">
        <f t="array" ref="D787">IFERROR(IF($B787&lt;&gt;"",LARGE(IF(ISNUMBER(SEARCH(TRIM(SUBSTITUTE($B787,"-","")),CID_DB[Search Key])),ROW(CID_DB[Search Key]),""),1)-1,""),"")</f>
        <v/>
      </c>
      <c r="F787" s="23" t="str">
        <f>IF($B787&lt;&gt;"",COUNTIFS(CID_DB[Search Key],"*"&amp;TRIM(SUBSTITUTE(B787,"-",""))&amp;"*"),"")</f>
        <v/>
      </c>
      <c r="G787" s="23" t="str">
        <f>IFERROR(TRIM(INDEX(CID_DB[Case No],$D787)),"")</f>
        <v/>
      </c>
      <c r="H787" s="5" t="str">
        <f>IFERROR(TRIM(INDEX(CID_DB[Known Contractor '#1 PN],$D787)),"")</f>
        <v/>
      </c>
      <c r="I787" s="5" t="str">
        <f>IFERROR(TRIM(INDEX(CID_DB[Known Contractor '#2 PN],$D787)),"")</f>
        <v/>
      </c>
      <c r="J787" s="5" t="str">
        <f>IFERROR(TRIM(INDEX(CID_DB[ [ NSN ] ],$D787)),"")</f>
        <v/>
      </c>
      <c r="K787" s="5" t="str">
        <f>IFERROR(TRIM(INDEX(CID_DB[Description],$D787)),"")</f>
        <v/>
      </c>
      <c r="L787" s="24" t="str">
        <f>IFERROR(TRIM(INDEX(CID_DB[Commercial Status],$D787)),"")</f>
        <v/>
      </c>
    </row>
    <row r="788" spans="2:12" x14ac:dyDescent="0.35">
      <c r="B788" s="15"/>
      <c r="D788" s="17" t="str">
        <f t="array" ref="D788">IFERROR(IF($B788&lt;&gt;"",LARGE(IF(ISNUMBER(SEARCH(TRIM(SUBSTITUTE($B788,"-","")),CID_DB[Search Key])),ROW(CID_DB[Search Key]),""),1)-1,""),"")</f>
        <v/>
      </c>
      <c r="F788" s="23" t="str">
        <f>IF($B788&lt;&gt;"",COUNTIFS(CID_DB[Search Key],"*"&amp;TRIM(SUBSTITUTE(B788,"-",""))&amp;"*"),"")</f>
        <v/>
      </c>
      <c r="G788" s="23" t="str">
        <f>IFERROR(TRIM(INDEX(CID_DB[Case No],$D788)),"")</f>
        <v/>
      </c>
      <c r="H788" s="5" t="str">
        <f>IFERROR(TRIM(INDEX(CID_DB[Known Contractor '#1 PN],$D788)),"")</f>
        <v/>
      </c>
      <c r="I788" s="5" t="str">
        <f>IFERROR(TRIM(INDEX(CID_DB[Known Contractor '#2 PN],$D788)),"")</f>
        <v/>
      </c>
      <c r="J788" s="5" t="str">
        <f>IFERROR(TRIM(INDEX(CID_DB[ [ NSN ] ],$D788)),"")</f>
        <v/>
      </c>
      <c r="K788" s="5" t="str">
        <f>IFERROR(TRIM(INDEX(CID_DB[Description],$D788)),"")</f>
        <v/>
      </c>
      <c r="L788" s="24" t="str">
        <f>IFERROR(TRIM(INDEX(CID_DB[Commercial Status],$D788)),"")</f>
        <v/>
      </c>
    </row>
    <row r="789" spans="2:12" x14ac:dyDescent="0.35">
      <c r="B789" s="15"/>
      <c r="D789" s="17" t="str">
        <f t="array" ref="D789">IFERROR(IF($B789&lt;&gt;"",LARGE(IF(ISNUMBER(SEARCH(TRIM(SUBSTITUTE($B789,"-","")),CID_DB[Search Key])),ROW(CID_DB[Search Key]),""),1)-1,""),"")</f>
        <v/>
      </c>
      <c r="F789" s="23" t="str">
        <f>IF($B789&lt;&gt;"",COUNTIFS(CID_DB[Search Key],"*"&amp;TRIM(SUBSTITUTE(B789,"-",""))&amp;"*"),"")</f>
        <v/>
      </c>
      <c r="G789" s="23" t="str">
        <f>IFERROR(TRIM(INDEX(CID_DB[Case No],$D789)),"")</f>
        <v/>
      </c>
      <c r="H789" s="5" t="str">
        <f>IFERROR(TRIM(INDEX(CID_DB[Known Contractor '#1 PN],$D789)),"")</f>
        <v/>
      </c>
      <c r="I789" s="5" t="str">
        <f>IFERROR(TRIM(INDEX(CID_DB[Known Contractor '#2 PN],$D789)),"")</f>
        <v/>
      </c>
      <c r="J789" s="5" t="str">
        <f>IFERROR(TRIM(INDEX(CID_DB[ [ NSN ] ],$D789)),"")</f>
        <v/>
      </c>
      <c r="K789" s="5" t="str">
        <f>IFERROR(TRIM(INDEX(CID_DB[Description],$D789)),"")</f>
        <v/>
      </c>
      <c r="L789" s="24" t="str">
        <f>IFERROR(TRIM(INDEX(CID_DB[Commercial Status],$D789)),"")</f>
        <v/>
      </c>
    </row>
    <row r="790" spans="2:12" x14ac:dyDescent="0.35">
      <c r="B790" s="15"/>
      <c r="D790" s="17" t="str">
        <f t="array" ref="D790">IFERROR(IF($B790&lt;&gt;"",LARGE(IF(ISNUMBER(SEARCH(TRIM(SUBSTITUTE($B790,"-","")),CID_DB[Search Key])),ROW(CID_DB[Search Key]),""),1)-1,""),"")</f>
        <v/>
      </c>
      <c r="F790" s="23" t="str">
        <f>IF($B790&lt;&gt;"",COUNTIFS(CID_DB[Search Key],"*"&amp;TRIM(SUBSTITUTE(B790,"-",""))&amp;"*"),"")</f>
        <v/>
      </c>
      <c r="G790" s="23" t="str">
        <f>IFERROR(TRIM(INDEX(CID_DB[Case No],$D790)),"")</f>
        <v/>
      </c>
      <c r="H790" s="5" t="str">
        <f>IFERROR(TRIM(INDEX(CID_DB[Known Contractor '#1 PN],$D790)),"")</f>
        <v/>
      </c>
      <c r="I790" s="5" t="str">
        <f>IFERROR(TRIM(INDEX(CID_DB[Known Contractor '#2 PN],$D790)),"")</f>
        <v/>
      </c>
      <c r="J790" s="5" t="str">
        <f>IFERROR(TRIM(INDEX(CID_DB[ [ NSN ] ],$D790)),"")</f>
        <v/>
      </c>
      <c r="K790" s="5" t="str">
        <f>IFERROR(TRIM(INDEX(CID_DB[Description],$D790)),"")</f>
        <v/>
      </c>
      <c r="L790" s="24" t="str">
        <f>IFERROR(TRIM(INDEX(CID_DB[Commercial Status],$D790)),"")</f>
        <v/>
      </c>
    </row>
    <row r="791" spans="2:12" x14ac:dyDescent="0.35">
      <c r="B791" s="15"/>
      <c r="D791" s="17" t="str">
        <f t="array" ref="D791">IFERROR(IF($B791&lt;&gt;"",LARGE(IF(ISNUMBER(SEARCH(TRIM(SUBSTITUTE($B791,"-","")),CID_DB[Search Key])),ROW(CID_DB[Search Key]),""),1)-1,""),"")</f>
        <v/>
      </c>
      <c r="F791" s="23" t="str">
        <f>IF($B791&lt;&gt;"",COUNTIFS(CID_DB[Search Key],"*"&amp;TRIM(SUBSTITUTE(B791,"-",""))&amp;"*"),"")</f>
        <v/>
      </c>
      <c r="G791" s="23" t="str">
        <f>IFERROR(TRIM(INDEX(CID_DB[Case No],$D791)),"")</f>
        <v/>
      </c>
      <c r="H791" s="5" t="str">
        <f>IFERROR(TRIM(INDEX(CID_DB[Known Contractor '#1 PN],$D791)),"")</f>
        <v/>
      </c>
      <c r="I791" s="5" t="str">
        <f>IFERROR(TRIM(INDEX(CID_DB[Known Contractor '#2 PN],$D791)),"")</f>
        <v/>
      </c>
      <c r="J791" s="5" t="str">
        <f>IFERROR(TRIM(INDEX(CID_DB[ [ NSN ] ],$D791)),"")</f>
        <v/>
      </c>
      <c r="K791" s="5" t="str">
        <f>IFERROR(TRIM(INDEX(CID_DB[Description],$D791)),"")</f>
        <v/>
      </c>
      <c r="L791" s="24" t="str">
        <f>IFERROR(TRIM(INDEX(CID_DB[Commercial Status],$D791)),"")</f>
        <v/>
      </c>
    </row>
    <row r="792" spans="2:12" x14ac:dyDescent="0.35">
      <c r="B792" s="15"/>
      <c r="D792" s="17" t="str">
        <f t="array" ref="D792">IFERROR(IF($B792&lt;&gt;"",LARGE(IF(ISNUMBER(SEARCH(TRIM(SUBSTITUTE($B792,"-","")),CID_DB[Search Key])),ROW(CID_DB[Search Key]),""),1)-1,""),"")</f>
        <v/>
      </c>
      <c r="F792" s="23" t="str">
        <f>IF($B792&lt;&gt;"",COUNTIFS(CID_DB[Search Key],"*"&amp;TRIM(SUBSTITUTE(B792,"-",""))&amp;"*"),"")</f>
        <v/>
      </c>
      <c r="G792" s="23" t="str">
        <f>IFERROR(TRIM(INDEX(CID_DB[Case No],$D792)),"")</f>
        <v/>
      </c>
      <c r="H792" s="5" t="str">
        <f>IFERROR(TRIM(INDEX(CID_DB[Known Contractor '#1 PN],$D792)),"")</f>
        <v/>
      </c>
      <c r="I792" s="5" t="str">
        <f>IFERROR(TRIM(INDEX(CID_DB[Known Contractor '#2 PN],$D792)),"")</f>
        <v/>
      </c>
      <c r="J792" s="5" t="str">
        <f>IFERROR(TRIM(INDEX(CID_DB[ [ NSN ] ],$D792)),"")</f>
        <v/>
      </c>
      <c r="K792" s="5" t="str">
        <f>IFERROR(TRIM(INDEX(CID_DB[Description],$D792)),"")</f>
        <v/>
      </c>
      <c r="L792" s="24" t="str">
        <f>IFERROR(TRIM(INDEX(CID_DB[Commercial Status],$D792)),"")</f>
        <v/>
      </c>
    </row>
    <row r="793" spans="2:12" x14ac:dyDescent="0.35">
      <c r="B793" s="15"/>
      <c r="D793" s="17" t="str">
        <f t="array" ref="D793">IFERROR(IF($B793&lt;&gt;"",LARGE(IF(ISNUMBER(SEARCH(TRIM(SUBSTITUTE($B793,"-","")),CID_DB[Search Key])),ROW(CID_DB[Search Key]),""),1)-1,""),"")</f>
        <v/>
      </c>
      <c r="F793" s="23" t="str">
        <f>IF($B793&lt;&gt;"",COUNTIFS(CID_DB[Search Key],"*"&amp;TRIM(SUBSTITUTE(B793,"-",""))&amp;"*"),"")</f>
        <v/>
      </c>
      <c r="G793" s="23" t="str">
        <f>IFERROR(TRIM(INDEX(CID_DB[Case No],$D793)),"")</f>
        <v/>
      </c>
      <c r="H793" s="5" t="str">
        <f>IFERROR(TRIM(INDEX(CID_DB[Known Contractor '#1 PN],$D793)),"")</f>
        <v/>
      </c>
      <c r="I793" s="5" t="str">
        <f>IFERROR(TRIM(INDEX(CID_DB[Known Contractor '#2 PN],$D793)),"")</f>
        <v/>
      </c>
      <c r="J793" s="5" t="str">
        <f>IFERROR(TRIM(INDEX(CID_DB[ [ NSN ] ],$D793)),"")</f>
        <v/>
      </c>
      <c r="K793" s="5" t="str">
        <f>IFERROR(TRIM(INDEX(CID_DB[Description],$D793)),"")</f>
        <v/>
      </c>
      <c r="L793" s="24" t="str">
        <f>IFERROR(TRIM(INDEX(CID_DB[Commercial Status],$D793)),"")</f>
        <v/>
      </c>
    </row>
    <row r="794" spans="2:12" x14ac:dyDescent="0.35">
      <c r="B794" s="15"/>
      <c r="D794" s="17" t="str">
        <f t="array" ref="D794">IFERROR(IF($B794&lt;&gt;"",LARGE(IF(ISNUMBER(SEARCH(TRIM(SUBSTITUTE($B794,"-","")),CID_DB[Search Key])),ROW(CID_DB[Search Key]),""),1)-1,""),"")</f>
        <v/>
      </c>
      <c r="F794" s="23" t="str">
        <f>IF($B794&lt;&gt;"",COUNTIFS(CID_DB[Search Key],"*"&amp;TRIM(SUBSTITUTE(B794,"-",""))&amp;"*"),"")</f>
        <v/>
      </c>
      <c r="G794" s="23" t="str">
        <f>IFERROR(TRIM(INDEX(CID_DB[Case No],$D794)),"")</f>
        <v/>
      </c>
      <c r="H794" s="5" t="str">
        <f>IFERROR(TRIM(INDEX(CID_DB[Known Contractor '#1 PN],$D794)),"")</f>
        <v/>
      </c>
      <c r="I794" s="5" t="str">
        <f>IFERROR(TRIM(INDEX(CID_DB[Known Contractor '#2 PN],$D794)),"")</f>
        <v/>
      </c>
      <c r="J794" s="5" t="str">
        <f>IFERROR(TRIM(INDEX(CID_DB[ [ NSN ] ],$D794)),"")</f>
        <v/>
      </c>
      <c r="K794" s="5" t="str">
        <f>IFERROR(TRIM(INDEX(CID_DB[Description],$D794)),"")</f>
        <v/>
      </c>
      <c r="L794" s="24" t="str">
        <f>IFERROR(TRIM(INDEX(CID_DB[Commercial Status],$D794)),"")</f>
        <v/>
      </c>
    </row>
    <row r="795" spans="2:12" x14ac:dyDescent="0.35">
      <c r="B795" s="15"/>
      <c r="D795" s="17" t="str">
        <f t="array" ref="D795">IFERROR(IF($B795&lt;&gt;"",LARGE(IF(ISNUMBER(SEARCH(TRIM(SUBSTITUTE($B795,"-","")),CID_DB[Search Key])),ROW(CID_DB[Search Key]),""),1)-1,""),"")</f>
        <v/>
      </c>
      <c r="F795" s="23" t="str">
        <f>IF($B795&lt;&gt;"",COUNTIFS(CID_DB[Search Key],"*"&amp;TRIM(SUBSTITUTE(B795,"-",""))&amp;"*"),"")</f>
        <v/>
      </c>
      <c r="G795" s="23" t="str">
        <f>IFERROR(TRIM(INDEX(CID_DB[Case No],$D795)),"")</f>
        <v/>
      </c>
      <c r="H795" s="5" t="str">
        <f>IFERROR(TRIM(INDEX(CID_DB[Known Contractor '#1 PN],$D795)),"")</f>
        <v/>
      </c>
      <c r="I795" s="5" t="str">
        <f>IFERROR(TRIM(INDEX(CID_DB[Known Contractor '#2 PN],$D795)),"")</f>
        <v/>
      </c>
      <c r="J795" s="5" t="str">
        <f>IFERROR(TRIM(INDEX(CID_DB[ [ NSN ] ],$D795)),"")</f>
        <v/>
      </c>
      <c r="K795" s="5" t="str">
        <f>IFERROR(TRIM(INDEX(CID_DB[Description],$D795)),"")</f>
        <v/>
      </c>
      <c r="L795" s="24" t="str">
        <f>IFERROR(TRIM(INDEX(CID_DB[Commercial Status],$D795)),"")</f>
        <v/>
      </c>
    </row>
    <row r="796" spans="2:12" x14ac:dyDescent="0.35">
      <c r="B796" s="15"/>
      <c r="D796" s="17" t="str">
        <f t="array" ref="D796">IFERROR(IF($B796&lt;&gt;"",LARGE(IF(ISNUMBER(SEARCH(TRIM(SUBSTITUTE($B796,"-","")),CID_DB[Search Key])),ROW(CID_DB[Search Key]),""),1)-1,""),"")</f>
        <v/>
      </c>
      <c r="F796" s="23" t="str">
        <f>IF($B796&lt;&gt;"",COUNTIFS(CID_DB[Search Key],"*"&amp;TRIM(SUBSTITUTE(B796,"-",""))&amp;"*"),"")</f>
        <v/>
      </c>
      <c r="G796" s="23" t="str">
        <f>IFERROR(TRIM(INDEX(CID_DB[Case No],$D796)),"")</f>
        <v/>
      </c>
      <c r="H796" s="5" t="str">
        <f>IFERROR(TRIM(INDEX(CID_DB[Known Contractor '#1 PN],$D796)),"")</f>
        <v/>
      </c>
      <c r="I796" s="5" t="str">
        <f>IFERROR(TRIM(INDEX(CID_DB[Known Contractor '#2 PN],$D796)),"")</f>
        <v/>
      </c>
      <c r="J796" s="5" t="str">
        <f>IFERROR(TRIM(INDEX(CID_DB[ [ NSN ] ],$D796)),"")</f>
        <v/>
      </c>
      <c r="K796" s="5" t="str">
        <f>IFERROR(TRIM(INDEX(CID_DB[Description],$D796)),"")</f>
        <v/>
      </c>
      <c r="L796" s="24" t="str">
        <f>IFERROR(TRIM(INDEX(CID_DB[Commercial Status],$D796)),"")</f>
        <v/>
      </c>
    </row>
    <row r="797" spans="2:12" x14ac:dyDescent="0.35">
      <c r="B797" s="15"/>
      <c r="D797" s="17" t="str">
        <f t="array" ref="D797">IFERROR(IF($B797&lt;&gt;"",LARGE(IF(ISNUMBER(SEARCH(TRIM(SUBSTITUTE($B797,"-","")),CID_DB[Search Key])),ROW(CID_DB[Search Key]),""),1)-1,""),"")</f>
        <v/>
      </c>
      <c r="F797" s="23" t="str">
        <f>IF($B797&lt;&gt;"",COUNTIFS(CID_DB[Search Key],"*"&amp;TRIM(SUBSTITUTE(B797,"-",""))&amp;"*"),"")</f>
        <v/>
      </c>
      <c r="G797" s="23" t="str">
        <f>IFERROR(TRIM(INDEX(CID_DB[Case No],$D797)),"")</f>
        <v/>
      </c>
      <c r="H797" s="5" t="str">
        <f>IFERROR(TRIM(INDEX(CID_DB[Known Contractor '#1 PN],$D797)),"")</f>
        <v/>
      </c>
      <c r="I797" s="5" t="str">
        <f>IFERROR(TRIM(INDEX(CID_DB[Known Contractor '#2 PN],$D797)),"")</f>
        <v/>
      </c>
      <c r="J797" s="5" t="str">
        <f>IFERROR(TRIM(INDEX(CID_DB[ [ NSN ] ],$D797)),"")</f>
        <v/>
      </c>
      <c r="K797" s="5" t="str">
        <f>IFERROR(TRIM(INDEX(CID_DB[Description],$D797)),"")</f>
        <v/>
      </c>
      <c r="L797" s="24" t="str">
        <f>IFERROR(TRIM(INDEX(CID_DB[Commercial Status],$D797)),"")</f>
        <v/>
      </c>
    </row>
    <row r="798" spans="2:12" x14ac:dyDescent="0.35">
      <c r="B798" s="15"/>
      <c r="D798" s="17" t="str">
        <f t="array" ref="D798">IFERROR(IF($B798&lt;&gt;"",LARGE(IF(ISNUMBER(SEARCH(TRIM(SUBSTITUTE($B798,"-","")),CID_DB[Search Key])),ROW(CID_DB[Search Key]),""),1)-1,""),"")</f>
        <v/>
      </c>
      <c r="F798" s="23" t="str">
        <f>IF($B798&lt;&gt;"",COUNTIFS(CID_DB[Search Key],"*"&amp;TRIM(SUBSTITUTE(B798,"-",""))&amp;"*"),"")</f>
        <v/>
      </c>
      <c r="G798" s="23" t="str">
        <f>IFERROR(TRIM(INDEX(CID_DB[Case No],$D798)),"")</f>
        <v/>
      </c>
      <c r="H798" s="5" t="str">
        <f>IFERROR(TRIM(INDEX(CID_DB[Known Contractor '#1 PN],$D798)),"")</f>
        <v/>
      </c>
      <c r="I798" s="5" t="str">
        <f>IFERROR(TRIM(INDEX(CID_DB[Known Contractor '#2 PN],$D798)),"")</f>
        <v/>
      </c>
      <c r="J798" s="5" t="str">
        <f>IFERROR(TRIM(INDEX(CID_DB[ [ NSN ] ],$D798)),"")</f>
        <v/>
      </c>
      <c r="K798" s="5" t="str">
        <f>IFERROR(TRIM(INDEX(CID_DB[Description],$D798)),"")</f>
        <v/>
      </c>
      <c r="L798" s="24" t="str">
        <f>IFERROR(TRIM(INDEX(CID_DB[Commercial Status],$D798)),"")</f>
        <v/>
      </c>
    </row>
    <row r="799" spans="2:12" x14ac:dyDescent="0.35">
      <c r="B799" s="15"/>
      <c r="D799" s="17" t="str">
        <f t="array" ref="D799">IFERROR(IF($B799&lt;&gt;"",LARGE(IF(ISNUMBER(SEARCH(TRIM(SUBSTITUTE($B799,"-","")),CID_DB[Search Key])),ROW(CID_DB[Search Key]),""),1)-1,""),"")</f>
        <v/>
      </c>
      <c r="F799" s="23" t="str">
        <f>IF($B799&lt;&gt;"",COUNTIFS(CID_DB[Search Key],"*"&amp;TRIM(SUBSTITUTE(B799,"-",""))&amp;"*"),"")</f>
        <v/>
      </c>
      <c r="G799" s="23" t="str">
        <f>IFERROR(TRIM(INDEX(CID_DB[Case No],$D799)),"")</f>
        <v/>
      </c>
      <c r="H799" s="5" t="str">
        <f>IFERROR(TRIM(INDEX(CID_DB[Known Contractor '#1 PN],$D799)),"")</f>
        <v/>
      </c>
      <c r="I799" s="5" t="str">
        <f>IFERROR(TRIM(INDEX(CID_DB[Known Contractor '#2 PN],$D799)),"")</f>
        <v/>
      </c>
      <c r="J799" s="5" t="str">
        <f>IFERROR(TRIM(INDEX(CID_DB[ [ NSN ] ],$D799)),"")</f>
        <v/>
      </c>
      <c r="K799" s="5" t="str">
        <f>IFERROR(TRIM(INDEX(CID_DB[Description],$D799)),"")</f>
        <v/>
      </c>
      <c r="L799" s="24" t="str">
        <f>IFERROR(TRIM(INDEX(CID_DB[Commercial Status],$D799)),"")</f>
        <v/>
      </c>
    </row>
    <row r="800" spans="2:12" x14ac:dyDescent="0.35">
      <c r="B800" s="15"/>
      <c r="D800" s="17" t="str">
        <f t="array" ref="D800">IFERROR(IF($B800&lt;&gt;"",LARGE(IF(ISNUMBER(SEARCH(TRIM(SUBSTITUTE($B800,"-","")),CID_DB[Search Key])),ROW(CID_DB[Search Key]),""),1)-1,""),"")</f>
        <v/>
      </c>
      <c r="F800" s="23" t="str">
        <f>IF($B800&lt;&gt;"",COUNTIFS(CID_DB[Search Key],"*"&amp;TRIM(SUBSTITUTE(B800,"-",""))&amp;"*"),"")</f>
        <v/>
      </c>
      <c r="G800" s="23" t="str">
        <f>IFERROR(TRIM(INDEX(CID_DB[Case No],$D800)),"")</f>
        <v/>
      </c>
      <c r="H800" s="5" t="str">
        <f>IFERROR(TRIM(INDEX(CID_DB[Known Contractor '#1 PN],$D800)),"")</f>
        <v/>
      </c>
      <c r="I800" s="5" t="str">
        <f>IFERROR(TRIM(INDEX(CID_DB[Known Contractor '#2 PN],$D800)),"")</f>
        <v/>
      </c>
      <c r="J800" s="5" t="str">
        <f>IFERROR(TRIM(INDEX(CID_DB[ [ NSN ] ],$D800)),"")</f>
        <v/>
      </c>
      <c r="K800" s="5" t="str">
        <f>IFERROR(TRIM(INDEX(CID_DB[Description],$D800)),"")</f>
        <v/>
      </c>
      <c r="L800" s="24" t="str">
        <f>IFERROR(TRIM(INDEX(CID_DB[Commercial Status],$D800)),"")</f>
        <v/>
      </c>
    </row>
    <row r="801" spans="2:12" x14ac:dyDescent="0.35">
      <c r="B801" s="15"/>
      <c r="D801" s="17" t="str">
        <f t="array" ref="D801">IFERROR(IF($B801&lt;&gt;"",LARGE(IF(ISNUMBER(SEARCH(TRIM(SUBSTITUTE($B801,"-","")),CID_DB[Search Key])),ROW(CID_DB[Search Key]),""),1)-1,""),"")</f>
        <v/>
      </c>
      <c r="F801" s="23" t="str">
        <f>IF($B801&lt;&gt;"",COUNTIFS(CID_DB[Search Key],"*"&amp;TRIM(SUBSTITUTE(B801,"-",""))&amp;"*"),"")</f>
        <v/>
      </c>
      <c r="G801" s="23" t="str">
        <f>IFERROR(TRIM(INDEX(CID_DB[Case No],$D801)),"")</f>
        <v/>
      </c>
      <c r="H801" s="5" t="str">
        <f>IFERROR(TRIM(INDEX(CID_DB[Known Contractor '#1 PN],$D801)),"")</f>
        <v/>
      </c>
      <c r="I801" s="5" t="str">
        <f>IFERROR(TRIM(INDEX(CID_DB[Known Contractor '#2 PN],$D801)),"")</f>
        <v/>
      </c>
      <c r="J801" s="5" t="str">
        <f>IFERROR(TRIM(INDEX(CID_DB[ [ NSN ] ],$D801)),"")</f>
        <v/>
      </c>
      <c r="K801" s="5" t="str">
        <f>IFERROR(TRIM(INDEX(CID_DB[Description],$D801)),"")</f>
        <v/>
      </c>
      <c r="L801" s="24" t="str">
        <f>IFERROR(TRIM(INDEX(CID_DB[Commercial Status],$D801)),"")</f>
        <v/>
      </c>
    </row>
    <row r="802" spans="2:12" x14ac:dyDescent="0.35">
      <c r="B802" s="15"/>
      <c r="D802" s="17" t="str">
        <f t="array" ref="D802">IFERROR(IF($B802&lt;&gt;"",LARGE(IF(ISNUMBER(SEARCH(TRIM(SUBSTITUTE($B802,"-","")),CID_DB[Search Key])),ROW(CID_DB[Search Key]),""),1)-1,""),"")</f>
        <v/>
      </c>
      <c r="F802" s="23" t="str">
        <f>IF($B802&lt;&gt;"",COUNTIFS(CID_DB[Search Key],"*"&amp;TRIM(SUBSTITUTE(B802,"-",""))&amp;"*"),"")</f>
        <v/>
      </c>
      <c r="G802" s="23" t="str">
        <f>IFERROR(TRIM(INDEX(CID_DB[Case No],$D802)),"")</f>
        <v/>
      </c>
      <c r="H802" s="5" t="str">
        <f>IFERROR(TRIM(INDEX(CID_DB[Known Contractor '#1 PN],$D802)),"")</f>
        <v/>
      </c>
      <c r="I802" s="5" t="str">
        <f>IFERROR(TRIM(INDEX(CID_DB[Known Contractor '#2 PN],$D802)),"")</f>
        <v/>
      </c>
      <c r="J802" s="5" t="str">
        <f>IFERROR(TRIM(INDEX(CID_DB[ [ NSN ] ],$D802)),"")</f>
        <v/>
      </c>
      <c r="K802" s="5" t="str">
        <f>IFERROR(TRIM(INDEX(CID_DB[Description],$D802)),"")</f>
        <v/>
      </c>
      <c r="L802" s="24" t="str">
        <f>IFERROR(TRIM(INDEX(CID_DB[Commercial Status],$D802)),"")</f>
        <v/>
      </c>
    </row>
    <row r="803" spans="2:12" x14ac:dyDescent="0.35">
      <c r="B803" s="15"/>
      <c r="D803" s="17" t="str">
        <f t="array" ref="D803">IFERROR(IF($B803&lt;&gt;"",LARGE(IF(ISNUMBER(SEARCH(TRIM(SUBSTITUTE($B803,"-","")),CID_DB[Search Key])),ROW(CID_DB[Search Key]),""),1)-1,""),"")</f>
        <v/>
      </c>
      <c r="F803" s="23" t="str">
        <f>IF($B803&lt;&gt;"",COUNTIFS(CID_DB[Search Key],"*"&amp;TRIM(SUBSTITUTE(B803,"-",""))&amp;"*"),"")</f>
        <v/>
      </c>
      <c r="G803" s="23" t="str">
        <f>IFERROR(TRIM(INDEX(CID_DB[Case No],$D803)),"")</f>
        <v/>
      </c>
      <c r="H803" s="5" t="str">
        <f>IFERROR(TRIM(INDEX(CID_DB[Known Contractor '#1 PN],$D803)),"")</f>
        <v/>
      </c>
      <c r="I803" s="5" t="str">
        <f>IFERROR(TRIM(INDEX(CID_DB[Known Contractor '#2 PN],$D803)),"")</f>
        <v/>
      </c>
      <c r="J803" s="5" t="str">
        <f>IFERROR(TRIM(INDEX(CID_DB[ [ NSN ] ],$D803)),"")</f>
        <v/>
      </c>
      <c r="K803" s="5" t="str">
        <f>IFERROR(TRIM(INDEX(CID_DB[Description],$D803)),"")</f>
        <v/>
      </c>
      <c r="L803" s="24" t="str">
        <f>IFERROR(TRIM(INDEX(CID_DB[Commercial Status],$D803)),"")</f>
        <v/>
      </c>
    </row>
    <row r="804" spans="2:12" x14ac:dyDescent="0.35">
      <c r="B804" s="15"/>
      <c r="D804" s="17" t="str">
        <f t="array" ref="D804">IFERROR(IF($B804&lt;&gt;"",LARGE(IF(ISNUMBER(SEARCH(TRIM(SUBSTITUTE($B804,"-","")),CID_DB[Search Key])),ROW(CID_DB[Search Key]),""),1)-1,""),"")</f>
        <v/>
      </c>
      <c r="F804" s="23" t="str">
        <f>IF($B804&lt;&gt;"",COUNTIFS(CID_DB[Search Key],"*"&amp;TRIM(SUBSTITUTE(B804,"-",""))&amp;"*"),"")</f>
        <v/>
      </c>
      <c r="G804" s="23" t="str">
        <f>IFERROR(TRIM(INDEX(CID_DB[Case No],$D804)),"")</f>
        <v/>
      </c>
      <c r="H804" s="5" t="str">
        <f>IFERROR(TRIM(INDEX(CID_DB[Known Contractor '#1 PN],$D804)),"")</f>
        <v/>
      </c>
      <c r="I804" s="5" t="str">
        <f>IFERROR(TRIM(INDEX(CID_DB[Known Contractor '#2 PN],$D804)),"")</f>
        <v/>
      </c>
      <c r="J804" s="5" t="str">
        <f>IFERROR(TRIM(INDEX(CID_DB[ [ NSN ] ],$D804)),"")</f>
        <v/>
      </c>
      <c r="K804" s="5" t="str">
        <f>IFERROR(TRIM(INDEX(CID_DB[Description],$D804)),"")</f>
        <v/>
      </c>
      <c r="L804" s="24" t="str">
        <f>IFERROR(TRIM(INDEX(CID_DB[Commercial Status],$D804)),"")</f>
        <v/>
      </c>
    </row>
    <row r="805" spans="2:12" x14ac:dyDescent="0.35">
      <c r="B805" s="15"/>
      <c r="D805" s="17" t="str">
        <f t="array" ref="D805">IFERROR(IF($B805&lt;&gt;"",LARGE(IF(ISNUMBER(SEARCH(TRIM(SUBSTITUTE($B805,"-","")),CID_DB[Search Key])),ROW(CID_DB[Search Key]),""),1)-1,""),"")</f>
        <v/>
      </c>
      <c r="F805" s="23" t="str">
        <f>IF($B805&lt;&gt;"",COUNTIFS(CID_DB[Search Key],"*"&amp;TRIM(SUBSTITUTE(B805,"-",""))&amp;"*"),"")</f>
        <v/>
      </c>
      <c r="G805" s="23" t="str">
        <f>IFERROR(TRIM(INDEX(CID_DB[Case No],$D805)),"")</f>
        <v/>
      </c>
      <c r="H805" s="5" t="str">
        <f>IFERROR(TRIM(INDEX(CID_DB[Known Contractor '#1 PN],$D805)),"")</f>
        <v/>
      </c>
      <c r="I805" s="5" t="str">
        <f>IFERROR(TRIM(INDEX(CID_DB[Known Contractor '#2 PN],$D805)),"")</f>
        <v/>
      </c>
      <c r="J805" s="5" t="str">
        <f>IFERROR(TRIM(INDEX(CID_DB[ [ NSN ] ],$D805)),"")</f>
        <v/>
      </c>
      <c r="K805" s="5" t="str">
        <f>IFERROR(TRIM(INDEX(CID_DB[Description],$D805)),"")</f>
        <v/>
      </c>
      <c r="L805" s="24" t="str">
        <f>IFERROR(TRIM(INDEX(CID_DB[Commercial Status],$D805)),"")</f>
        <v/>
      </c>
    </row>
    <row r="806" spans="2:12" x14ac:dyDescent="0.35">
      <c r="B806" s="15"/>
      <c r="D806" s="17" t="str">
        <f t="array" ref="D806">IFERROR(IF($B806&lt;&gt;"",LARGE(IF(ISNUMBER(SEARCH(TRIM(SUBSTITUTE($B806,"-","")),CID_DB[Search Key])),ROW(CID_DB[Search Key]),""),1)-1,""),"")</f>
        <v/>
      </c>
      <c r="F806" s="23" t="str">
        <f>IF($B806&lt;&gt;"",COUNTIFS(CID_DB[Search Key],"*"&amp;TRIM(SUBSTITUTE(B806,"-",""))&amp;"*"),"")</f>
        <v/>
      </c>
      <c r="G806" s="23" t="str">
        <f>IFERROR(TRIM(INDEX(CID_DB[Case No],$D806)),"")</f>
        <v/>
      </c>
      <c r="H806" s="5" t="str">
        <f>IFERROR(TRIM(INDEX(CID_DB[Known Contractor '#1 PN],$D806)),"")</f>
        <v/>
      </c>
      <c r="I806" s="5" t="str">
        <f>IFERROR(TRIM(INDEX(CID_DB[Known Contractor '#2 PN],$D806)),"")</f>
        <v/>
      </c>
      <c r="J806" s="5" t="str">
        <f>IFERROR(TRIM(INDEX(CID_DB[ [ NSN ] ],$D806)),"")</f>
        <v/>
      </c>
      <c r="K806" s="5" t="str">
        <f>IFERROR(TRIM(INDEX(CID_DB[Description],$D806)),"")</f>
        <v/>
      </c>
      <c r="L806" s="24" t="str">
        <f>IFERROR(TRIM(INDEX(CID_DB[Commercial Status],$D806)),"")</f>
        <v/>
      </c>
    </row>
    <row r="807" spans="2:12" x14ac:dyDescent="0.35">
      <c r="B807" s="15"/>
      <c r="D807" s="17" t="str">
        <f t="array" ref="D807">IFERROR(IF($B807&lt;&gt;"",LARGE(IF(ISNUMBER(SEARCH(TRIM(SUBSTITUTE($B807,"-","")),CID_DB[Search Key])),ROW(CID_DB[Search Key]),""),1)-1,""),"")</f>
        <v/>
      </c>
      <c r="F807" s="23" t="str">
        <f>IF($B807&lt;&gt;"",COUNTIFS(CID_DB[Search Key],"*"&amp;TRIM(SUBSTITUTE(B807,"-",""))&amp;"*"),"")</f>
        <v/>
      </c>
      <c r="G807" s="23" t="str">
        <f>IFERROR(TRIM(INDEX(CID_DB[Case No],$D807)),"")</f>
        <v/>
      </c>
      <c r="H807" s="5" t="str">
        <f>IFERROR(TRIM(INDEX(CID_DB[Known Contractor '#1 PN],$D807)),"")</f>
        <v/>
      </c>
      <c r="I807" s="5" t="str">
        <f>IFERROR(TRIM(INDEX(CID_DB[Known Contractor '#2 PN],$D807)),"")</f>
        <v/>
      </c>
      <c r="J807" s="5" t="str">
        <f>IFERROR(TRIM(INDEX(CID_DB[ [ NSN ] ],$D807)),"")</f>
        <v/>
      </c>
      <c r="K807" s="5" t="str">
        <f>IFERROR(TRIM(INDEX(CID_DB[Description],$D807)),"")</f>
        <v/>
      </c>
      <c r="L807" s="24" t="str">
        <f>IFERROR(TRIM(INDEX(CID_DB[Commercial Status],$D807)),"")</f>
        <v/>
      </c>
    </row>
    <row r="808" spans="2:12" x14ac:dyDescent="0.35">
      <c r="B808" s="15"/>
      <c r="D808" s="17" t="str">
        <f t="array" ref="D808">IFERROR(IF($B808&lt;&gt;"",LARGE(IF(ISNUMBER(SEARCH(TRIM(SUBSTITUTE($B808,"-","")),CID_DB[Search Key])),ROW(CID_DB[Search Key]),""),1)-1,""),"")</f>
        <v/>
      </c>
      <c r="F808" s="23" t="str">
        <f>IF($B808&lt;&gt;"",COUNTIFS(CID_DB[Search Key],"*"&amp;TRIM(SUBSTITUTE(B808,"-",""))&amp;"*"),"")</f>
        <v/>
      </c>
      <c r="G808" s="23" t="str">
        <f>IFERROR(TRIM(INDEX(CID_DB[Case No],$D808)),"")</f>
        <v/>
      </c>
      <c r="H808" s="5" t="str">
        <f>IFERROR(TRIM(INDEX(CID_DB[Known Contractor '#1 PN],$D808)),"")</f>
        <v/>
      </c>
      <c r="I808" s="5" t="str">
        <f>IFERROR(TRIM(INDEX(CID_DB[Known Contractor '#2 PN],$D808)),"")</f>
        <v/>
      </c>
      <c r="J808" s="5" t="str">
        <f>IFERROR(TRIM(INDEX(CID_DB[ [ NSN ] ],$D808)),"")</f>
        <v/>
      </c>
      <c r="K808" s="5" t="str">
        <f>IFERROR(TRIM(INDEX(CID_DB[Description],$D808)),"")</f>
        <v/>
      </c>
      <c r="L808" s="24" t="str">
        <f>IFERROR(TRIM(INDEX(CID_DB[Commercial Status],$D808)),"")</f>
        <v/>
      </c>
    </row>
    <row r="809" spans="2:12" x14ac:dyDescent="0.35">
      <c r="B809" s="15"/>
      <c r="D809" s="17" t="str">
        <f t="array" ref="D809">IFERROR(IF($B809&lt;&gt;"",LARGE(IF(ISNUMBER(SEARCH(TRIM(SUBSTITUTE($B809,"-","")),CID_DB[Search Key])),ROW(CID_DB[Search Key]),""),1)-1,""),"")</f>
        <v/>
      </c>
      <c r="F809" s="23" t="str">
        <f>IF($B809&lt;&gt;"",COUNTIFS(CID_DB[Search Key],"*"&amp;TRIM(SUBSTITUTE(B809,"-",""))&amp;"*"),"")</f>
        <v/>
      </c>
      <c r="G809" s="23" t="str">
        <f>IFERROR(TRIM(INDEX(CID_DB[Case No],$D809)),"")</f>
        <v/>
      </c>
      <c r="H809" s="5" t="str">
        <f>IFERROR(TRIM(INDEX(CID_DB[Known Contractor '#1 PN],$D809)),"")</f>
        <v/>
      </c>
      <c r="I809" s="5" t="str">
        <f>IFERROR(TRIM(INDEX(CID_DB[Known Contractor '#2 PN],$D809)),"")</f>
        <v/>
      </c>
      <c r="J809" s="5" t="str">
        <f>IFERROR(TRIM(INDEX(CID_DB[ [ NSN ] ],$D809)),"")</f>
        <v/>
      </c>
      <c r="K809" s="5" t="str">
        <f>IFERROR(TRIM(INDEX(CID_DB[Description],$D809)),"")</f>
        <v/>
      </c>
      <c r="L809" s="24" t="str">
        <f>IFERROR(TRIM(INDEX(CID_DB[Commercial Status],$D809)),"")</f>
        <v/>
      </c>
    </row>
    <row r="810" spans="2:12" x14ac:dyDescent="0.35">
      <c r="B810" s="15"/>
      <c r="D810" s="17" t="str">
        <f t="array" ref="D810">IFERROR(IF($B810&lt;&gt;"",LARGE(IF(ISNUMBER(SEARCH(TRIM(SUBSTITUTE($B810,"-","")),CID_DB[Search Key])),ROW(CID_DB[Search Key]),""),1)-1,""),"")</f>
        <v/>
      </c>
      <c r="F810" s="23" t="str">
        <f>IF($B810&lt;&gt;"",COUNTIFS(CID_DB[Search Key],"*"&amp;TRIM(SUBSTITUTE(B810,"-",""))&amp;"*"),"")</f>
        <v/>
      </c>
      <c r="G810" s="23" t="str">
        <f>IFERROR(TRIM(INDEX(CID_DB[Case No],$D810)),"")</f>
        <v/>
      </c>
      <c r="H810" s="5" t="str">
        <f>IFERROR(TRIM(INDEX(CID_DB[Known Contractor '#1 PN],$D810)),"")</f>
        <v/>
      </c>
      <c r="I810" s="5" t="str">
        <f>IFERROR(TRIM(INDEX(CID_DB[Known Contractor '#2 PN],$D810)),"")</f>
        <v/>
      </c>
      <c r="J810" s="5" t="str">
        <f>IFERROR(TRIM(INDEX(CID_DB[ [ NSN ] ],$D810)),"")</f>
        <v/>
      </c>
      <c r="K810" s="5" t="str">
        <f>IFERROR(TRIM(INDEX(CID_DB[Description],$D810)),"")</f>
        <v/>
      </c>
      <c r="L810" s="24" t="str">
        <f>IFERROR(TRIM(INDEX(CID_DB[Commercial Status],$D810)),"")</f>
        <v/>
      </c>
    </row>
    <row r="811" spans="2:12" x14ac:dyDescent="0.35">
      <c r="B811" s="15"/>
      <c r="D811" s="17" t="str">
        <f t="array" ref="D811">IFERROR(IF($B811&lt;&gt;"",LARGE(IF(ISNUMBER(SEARCH(TRIM(SUBSTITUTE($B811,"-","")),CID_DB[Search Key])),ROW(CID_DB[Search Key]),""),1)-1,""),"")</f>
        <v/>
      </c>
      <c r="F811" s="23" t="str">
        <f>IF($B811&lt;&gt;"",COUNTIFS(CID_DB[Search Key],"*"&amp;TRIM(SUBSTITUTE(B811,"-",""))&amp;"*"),"")</f>
        <v/>
      </c>
      <c r="G811" s="23" t="str">
        <f>IFERROR(TRIM(INDEX(CID_DB[Case No],$D811)),"")</f>
        <v/>
      </c>
      <c r="H811" s="5" t="str">
        <f>IFERROR(TRIM(INDEX(CID_DB[Known Contractor '#1 PN],$D811)),"")</f>
        <v/>
      </c>
      <c r="I811" s="5" t="str">
        <f>IFERROR(TRIM(INDEX(CID_DB[Known Contractor '#2 PN],$D811)),"")</f>
        <v/>
      </c>
      <c r="J811" s="5" t="str">
        <f>IFERROR(TRIM(INDEX(CID_DB[ [ NSN ] ],$D811)),"")</f>
        <v/>
      </c>
      <c r="K811" s="5" t="str">
        <f>IFERROR(TRIM(INDEX(CID_DB[Description],$D811)),"")</f>
        <v/>
      </c>
      <c r="L811" s="24" t="str">
        <f>IFERROR(TRIM(INDEX(CID_DB[Commercial Status],$D811)),"")</f>
        <v/>
      </c>
    </row>
    <row r="812" spans="2:12" x14ac:dyDescent="0.35">
      <c r="B812" s="15"/>
      <c r="D812" s="17" t="str">
        <f t="array" ref="D812">IFERROR(IF($B812&lt;&gt;"",LARGE(IF(ISNUMBER(SEARCH(TRIM(SUBSTITUTE($B812,"-","")),CID_DB[Search Key])),ROW(CID_DB[Search Key]),""),1)-1,""),"")</f>
        <v/>
      </c>
      <c r="F812" s="23" t="str">
        <f>IF($B812&lt;&gt;"",COUNTIFS(CID_DB[Search Key],"*"&amp;TRIM(SUBSTITUTE(B812,"-",""))&amp;"*"),"")</f>
        <v/>
      </c>
      <c r="G812" s="23" t="str">
        <f>IFERROR(TRIM(INDEX(CID_DB[Case No],$D812)),"")</f>
        <v/>
      </c>
      <c r="H812" s="5" t="str">
        <f>IFERROR(TRIM(INDEX(CID_DB[Known Contractor '#1 PN],$D812)),"")</f>
        <v/>
      </c>
      <c r="I812" s="5" t="str">
        <f>IFERROR(TRIM(INDEX(CID_DB[Known Contractor '#2 PN],$D812)),"")</f>
        <v/>
      </c>
      <c r="J812" s="5" t="str">
        <f>IFERROR(TRIM(INDEX(CID_DB[ [ NSN ] ],$D812)),"")</f>
        <v/>
      </c>
      <c r="K812" s="5" t="str">
        <f>IFERROR(TRIM(INDEX(CID_DB[Description],$D812)),"")</f>
        <v/>
      </c>
      <c r="L812" s="24" t="str">
        <f>IFERROR(TRIM(INDEX(CID_DB[Commercial Status],$D812)),"")</f>
        <v/>
      </c>
    </row>
    <row r="813" spans="2:12" x14ac:dyDescent="0.35">
      <c r="B813" s="15"/>
      <c r="D813" s="17" t="str">
        <f t="array" ref="D813">IFERROR(IF($B813&lt;&gt;"",LARGE(IF(ISNUMBER(SEARCH(TRIM(SUBSTITUTE($B813,"-","")),CID_DB[Search Key])),ROW(CID_DB[Search Key]),""),1)-1,""),"")</f>
        <v/>
      </c>
      <c r="F813" s="23" t="str">
        <f>IF($B813&lt;&gt;"",COUNTIFS(CID_DB[Search Key],"*"&amp;TRIM(SUBSTITUTE(B813,"-",""))&amp;"*"),"")</f>
        <v/>
      </c>
      <c r="G813" s="23" t="str">
        <f>IFERROR(TRIM(INDEX(CID_DB[Case No],$D813)),"")</f>
        <v/>
      </c>
      <c r="H813" s="5" t="str">
        <f>IFERROR(TRIM(INDEX(CID_DB[Known Contractor '#1 PN],$D813)),"")</f>
        <v/>
      </c>
      <c r="I813" s="5" t="str">
        <f>IFERROR(TRIM(INDEX(CID_DB[Known Contractor '#2 PN],$D813)),"")</f>
        <v/>
      </c>
      <c r="J813" s="5" t="str">
        <f>IFERROR(TRIM(INDEX(CID_DB[ [ NSN ] ],$D813)),"")</f>
        <v/>
      </c>
      <c r="K813" s="5" t="str">
        <f>IFERROR(TRIM(INDEX(CID_DB[Description],$D813)),"")</f>
        <v/>
      </c>
      <c r="L813" s="24" t="str">
        <f>IFERROR(TRIM(INDEX(CID_DB[Commercial Status],$D813)),"")</f>
        <v/>
      </c>
    </row>
    <row r="814" spans="2:12" x14ac:dyDescent="0.35">
      <c r="B814" s="15"/>
      <c r="D814" s="17" t="str">
        <f t="array" ref="D814">IFERROR(IF($B814&lt;&gt;"",LARGE(IF(ISNUMBER(SEARCH(TRIM(SUBSTITUTE($B814,"-","")),CID_DB[Search Key])),ROW(CID_DB[Search Key]),""),1)-1,""),"")</f>
        <v/>
      </c>
      <c r="F814" s="23" t="str">
        <f>IF($B814&lt;&gt;"",COUNTIFS(CID_DB[Search Key],"*"&amp;TRIM(SUBSTITUTE(B814,"-",""))&amp;"*"),"")</f>
        <v/>
      </c>
      <c r="G814" s="23" t="str">
        <f>IFERROR(TRIM(INDEX(CID_DB[Case No],$D814)),"")</f>
        <v/>
      </c>
      <c r="H814" s="5" t="str">
        <f>IFERROR(TRIM(INDEX(CID_DB[Known Contractor '#1 PN],$D814)),"")</f>
        <v/>
      </c>
      <c r="I814" s="5" t="str">
        <f>IFERROR(TRIM(INDEX(CID_DB[Known Contractor '#2 PN],$D814)),"")</f>
        <v/>
      </c>
      <c r="J814" s="5" t="str">
        <f>IFERROR(TRIM(INDEX(CID_DB[ [ NSN ] ],$D814)),"")</f>
        <v/>
      </c>
      <c r="K814" s="5" t="str">
        <f>IFERROR(TRIM(INDEX(CID_DB[Description],$D814)),"")</f>
        <v/>
      </c>
      <c r="L814" s="24" t="str">
        <f>IFERROR(TRIM(INDEX(CID_DB[Commercial Status],$D814)),"")</f>
        <v/>
      </c>
    </row>
    <row r="815" spans="2:12" x14ac:dyDescent="0.35">
      <c r="B815" s="15"/>
      <c r="D815" s="17" t="str">
        <f t="array" ref="D815">IFERROR(IF($B815&lt;&gt;"",LARGE(IF(ISNUMBER(SEARCH(TRIM(SUBSTITUTE($B815,"-","")),CID_DB[Search Key])),ROW(CID_DB[Search Key]),""),1)-1,""),"")</f>
        <v/>
      </c>
      <c r="F815" s="23" t="str">
        <f>IF($B815&lt;&gt;"",COUNTIFS(CID_DB[Search Key],"*"&amp;TRIM(SUBSTITUTE(B815,"-",""))&amp;"*"),"")</f>
        <v/>
      </c>
      <c r="G815" s="23" t="str">
        <f>IFERROR(TRIM(INDEX(CID_DB[Case No],$D815)),"")</f>
        <v/>
      </c>
      <c r="H815" s="5" t="str">
        <f>IFERROR(TRIM(INDEX(CID_DB[Known Contractor '#1 PN],$D815)),"")</f>
        <v/>
      </c>
      <c r="I815" s="5" t="str">
        <f>IFERROR(TRIM(INDEX(CID_DB[Known Contractor '#2 PN],$D815)),"")</f>
        <v/>
      </c>
      <c r="J815" s="5" t="str">
        <f>IFERROR(TRIM(INDEX(CID_DB[ [ NSN ] ],$D815)),"")</f>
        <v/>
      </c>
      <c r="K815" s="5" t="str">
        <f>IFERROR(TRIM(INDEX(CID_DB[Description],$D815)),"")</f>
        <v/>
      </c>
      <c r="L815" s="24" t="str">
        <f>IFERROR(TRIM(INDEX(CID_DB[Commercial Status],$D815)),"")</f>
        <v/>
      </c>
    </row>
    <row r="816" spans="2:12" x14ac:dyDescent="0.35">
      <c r="B816" s="15"/>
      <c r="D816" s="17" t="str">
        <f t="array" ref="D816">IFERROR(IF($B816&lt;&gt;"",LARGE(IF(ISNUMBER(SEARCH(TRIM(SUBSTITUTE($B816,"-","")),CID_DB[Search Key])),ROW(CID_DB[Search Key]),""),1)-1,""),"")</f>
        <v/>
      </c>
      <c r="F816" s="23" t="str">
        <f>IF($B816&lt;&gt;"",COUNTIFS(CID_DB[Search Key],"*"&amp;TRIM(SUBSTITUTE(B816,"-",""))&amp;"*"),"")</f>
        <v/>
      </c>
      <c r="G816" s="23" t="str">
        <f>IFERROR(TRIM(INDEX(CID_DB[Case No],$D816)),"")</f>
        <v/>
      </c>
      <c r="H816" s="5" t="str">
        <f>IFERROR(TRIM(INDEX(CID_DB[Known Contractor '#1 PN],$D816)),"")</f>
        <v/>
      </c>
      <c r="I816" s="5" t="str">
        <f>IFERROR(TRIM(INDEX(CID_DB[Known Contractor '#2 PN],$D816)),"")</f>
        <v/>
      </c>
      <c r="J816" s="5" t="str">
        <f>IFERROR(TRIM(INDEX(CID_DB[ [ NSN ] ],$D816)),"")</f>
        <v/>
      </c>
      <c r="K816" s="5" t="str">
        <f>IFERROR(TRIM(INDEX(CID_DB[Description],$D816)),"")</f>
        <v/>
      </c>
      <c r="L816" s="24" t="str">
        <f>IFERROR(TRIM(INDEX(CID_DB[Commercial Status],$D816)),"")</f>
        <v/>
      </c>
    </row>
    <row r="817" spans="2:12" x14ac:dyDescent="0.35">
      <c r="B817" s="15"/>
      <c r="D817" s="17" t="str">
        <f t="array" ref="D817">IFERROR(IF($B817&lt;&gt;"",LARGE(IF(ISNUMBER(SEARCH(TRIM(SUBSTITUTE($B817,"-","")),CID_DB[Search Key])),ROW(CID_DB[Search Key]),""),1)-1,""),"")</f>
        <v/>
      </c>
      <c r="F817" s="23" t="str">
        <f>IF($B817&lt;&gt;"",COUNTIFS(CID_DB[Search Key],"*"&amp;TRIM(SUBSTITUTE(B817,"-",""))&amp;"*"),"")</f>
        <v/>
      </c>
      <c r="G817" s="23" t="str">
        <f>IFERROR(TRIM(INDEX(CID_DB[Case No],$D817)),"")</f>
        <v/>
      </c>
      <c r="H817" s="5" t="str">
        <f>IFERROR(TRIM(INDEX(CID_DB[Known Contractor '#1 PN],$D817)),"")</f>
        <v/>
      </c>
      <c r="I817" s="5" t="str">
        <f>IFERROR(TRIM(INDEX(CID_DB[Known Contractor '#2 PN],$D817)),"")</f>
        <v/>
      </c>
      <c r="J817" s="5" t="str">
        <f>IFERROR(TRIM(INDEX(CID_DB[ [ NSN ] ],$D817)),"")</f>
        <v/>
      </c>
      <c r="K817" s="5" t="str">
        <f>IFERROR(TRIM(INDEX(CID_DB[Description],$D817)),"")</f>
        <v/>
      </c>
      <c r="L817" s="24" t="str">
        <f>IFERROR(TRIM(INDEX(CID_DB[Commercial Status],$D817)),"")</f>
        <v/>
      </c>
    </row>
    <row r="818" spans="2:12" x14ac:dyDescent="0.35">
      <c r="B818" s="15"/>
      <c r="D818" s="17" t="str">
        <f t="array" ref="D818">IFERROR(IF($B818&lt;&gt;"",LARGE(IF(ISNUMBER(SEARCH(TRIM(SUBSTITUTE($B818,"-","")),CID_DB[Search Key])),ROW(CID_DB[Search Key]),""),1)-1,""),"")</f>
        <v/>
      </c>
      <c r="F818" s="23" t="str">
        <f>IF($B818&lt;&gt;"",COUNTIFS(CID_DB[Search Key],"*"&amp;TRIM(SUBSTITUTE(B818,"-",""))&amp;"*"),"")</f>
        <v/>
      </c>
      <c r="G818" s="23" t="str">
        <f>IFERROR(TRIM(INDEX(CID_DB[Case No],$D818)),"")</f>
        <v/>
      </c>
      <c r="H818" s="5" t="str">
        <f>IFERROR(TRIM(INDEX(CID_DB[Known Contractor '#1 PN],$D818)),"")</f>
        <v/>
      </c>
      <c r="I818" s="5" t="str">
        <f>IFERROR(TRIM(INDEX(CID_DB[Known Contractor '#2 PN],$D818)),"")</f>
        <v/>
      </c>
      <c r="J818" s="5" t="str">
        <f>IFERROR(TRIM(INDEX(CID_DB[ [ NSN ] ],$D818)),"")</f>
        <v/>
      </c>
      <c r="K818" s="5" t="str">
        <f>IFERROR(TRIM(INDEX(CID_DB[Description],$D818)),"")</f>
        <v/>
      </c>
      <c r="L818" s="24" t="str">
        <f>IFERROR(TRIM(INDEX(CID_DB[Commercial Status],$D818)),"")</f>
        <v/>
      </c>
    </row>
    <row r="819" spans="2:12" x14ac:dyDescent="0.35">
      <c r="B819" s="15"/>
      <c r="D819" s="17" t="str">
        <f t="array" ref="D819">IFERROR(IF($B819&lt;&gt;"",LARGE(IF(ISNUMBER(SEARCH(TRIM(SUBSTITUTE($B819,"-","")),CID_DB[Search Key])),ROW(CID_DB[Search Key]),""),1)-1,""),"")</f>
        <v/>
      </c>
      <c r="F819" s="23" t="str">
        <f>IF($B819&lt;&gt;"",COUNTIFS(CID_DB[Search Key],"*"&amp;TRIM(SUBSTITUTE(B819,"-",""))&amp;"*"),"")</f>
        <v/>
      </c>
      <c r="G819" s="23" t="str">
        <f>IFERROR(TRIM(INDEX(CID_DB[Case No],$D819)),"")</f>
        <v/>
      </c>
      <c r="H819" s="5" t="str">
        <f>IFERROR(TRIM(INDEX(CID_DB[Known Contractor '#1 PN],$D819)),"")</f>
        <v/>
      </c>
      <c r="I819" s="5" t="str">
        <f>IFERROR(TRIM(INDEX(CID_DB[Known Contractor '#2 PN],$D819)),"")</f>
        <v/>
      </c>
      <c r="J819" s="5" t="str">
        <f>IFERROR(TRIM(INDEX(CID_DB[ [ NSN ] ],$D819)),"")</f>
        <v/>
      </c>
      <c r="K819" s="5" t="str">
        <f>IFERROR(TRIM(INDEX(CID_DB[Description],$D819)),"")</f>
        <v/>
      </c>
      <c r="L819" s="24" t="str">
        <f>IFERROR(TRIM(INDEX(CID_DB[Commercial Status],$D819)),"")</f>
        <v/>
      </c>
    </row>
    <row r="820" spans="2:12" x14ac:dyDescent="0.35">
      <c r="B820" s="15"/>
      <c r="D820" s="17" t="str">
        <f t="array" ref="D820">IFERROR(IF($B820&lt;&gt;"",LARGE(IF(ISNUMBER(SEARCH(TRIM(SUBSTITUTE($B820,"-","")),CID_DB[Search Key])),ROW(CID_DB[Search Key]),""),1)-1,""),"")</f>
        <v/>
      </c>
      <c r="F820" s="23" t="str">
        <f>IF($B820&lt;&gt;"",COUNTIFS(CID_DB[Search Key],"*"&amp;TRIM(SUBSTITUTE(B820,"-",""))&amp;"*"),"")</f>
        <v/>
      </c>
      <c r="G820" s="23" t="str">
        <f>IFERROR(TRIM(INDEX(CID_DB[Case No],$D820)),"")</f>
        <v/>
      </c>
      <c r="H820" s="5" t="str">
        <f>IFERROR(TRIM(INDEX(CID_DB[Known Contractor '#1 PN],$D820)),"")</f>
        <v/>
      </c>
      <c r="I820" s="5" t="str">
        <f>IFERROR(TRIM(INDEX(CID_DB[Known Contractor '#2 PN],$D820)),"")</f>
        <v/>
      </c>
      <c r="J820" s="5" t="str">
        <f>IFERROR(TRIM(INDEX(CID_DB[ [ NSN ] ],$D820)),"")</f>
        <v/>
      </c>
      <c r="K820" s="5" t="str">
        <f>IFERROR(TRIM(INDEX(CID_DB[Description],$D820)),"")</f>
        <v/>
      </c>
      <c r="L820" s="24" t="str">
        <f>IFERROR(TRIM(INDEX(CID_DB[Commercial Status],$D820)),"")</f>
        <v/>
      </c>
    </row>
    <row r="821" spans="2:12" x14ac:dyDescent="0.35">
      <c r="B821" s="15"/>
      <c r="D821" s="17" t="str">
        <f t="array" ref="D821">IFERROR(IF($B821&lt;&gt;"",LARGE(IF(ISNUMBER(SEARCH(TRIM(SUBSTITUTE($B821,"-","")),CID_DB[Search Key])),ROW(CID_DB[Search Key]),""),1)-1,""),"")</f>
        <v/>
      </c>
      <c r="F821" s="23" t="str">
        <f>IF($B821&lt;&gt;"",COUNTIFS(CID_DB[Search Key],"*"&amp;TRIM(SUBSTITUTE(B821,"-",""))&amp;"*"),"")</f>
        <v/>
      </c>
      <c r="G821" s="23" t="str">
        <f>IFERROR(TRIM(INDEX(CID_DB[Case No],$D821)),"")</f>
        <v/>
      </c>
      <c r="H821" s="5" t="str">
        <f>IFERROR(TRIM(INDEX(CID_DB[Known Contractor '#1 PN],$D821)),"")</f>
        <v/>
      </c>
      <c r="I821" s="5" t="str">
        <f>IFERROR(TRIM(INDEX(CID_DB[Known Contractor '#2 PN],$D821)),"")</f>
        <v/>
      </c>
      <c r="J821" s="5" t="str">
        <f>IFERROR(TRIM(INDEX(CID_DB[ [ NSN ] ],$D821)),"")</f>
        <v/>
      </c>
      <c r="K821" s="5" t="str">
        <f>IFERROR(TRIM(INDEX(CID_DB[Description],$D821)),"")</f>
        <v/>
      </c>
      <c r="L821" s="24" t="str">
        <f>IFERROR(TRIM(INDEX(CID_DB[Commercial Status],$D821)),"")</f>
        <v/>
      </c>
    </row>
    <row r="822" spans="2:12" x14ac:dyDescent="0.35">
      <c r="B822" s="15"/>
      <c r="D822" s="17" t="str">
        <f t="array" ref="D822">IFERROR(IF($B822&lt;&gt;"",LARGE(IF(ISNUMBER(SEARCH(TRIM(SUBSTITUTE($B822,"-","")),CID_DB[Search Key])),ROW(CID_DB[Search Key]),""),1)-1,""),"")</f>
        <v/>
      </c>
      <c r="F822" s="23" t="str">
        <f>IF($B822&lt;&gt;"",COUNTIFS(CID_DB[Search Key],"*"&amp;TRIM(SUBSTITUTE(B822,"-",""))&amp;"*"),"")</f>
        <v/>
      </c>
      <c r="G822" s="23" t="str">
        <f>IFERROR(TRIM(INDEX(CID_DB[Case No],$D822)),"")</f>
        <v/>
      </c>
      <c r="H822" s="5" t="str">
        <f>IFERROR(TRIM(INDEX(CID_DB[Known Contractor '#1 PN],$D822)),"")</f>
        <v/>
      </c>
      <c r="I822" s="5" t="str">
        <f>IFERROR(TRIM(INDEX(CID_DB[Known Contractor '#2 PN],$D822)),"")</f>
        <v/>
      </c>
      <c r="J822" s="5" t="str">
        <f>IFERROR(TRIM(INDEX(CID_DB[ [ NSN ] ],$D822)),"")</f>
        <v/>
      </c>
      <c r="K822" s="5" t="str">
        <f>IFERROR(TRIM(INDEX(CID_DB[Description],$D822)),"")</f>
        <v/>
      </c>
      <c r="L822" s="24" t="str">
        <f>IFERROR(TRIM(INDEX(CID_DB[Commercial Status],$D822)),"")</f>
        <v/>
      </c>
    </row>
    <row r="823" spans="2:12" x14ac:dyDescent="0.35">
      <c r="B823" s="15"/>
      <c r="D823" s="17" t="str">
        <f t="array" ref="D823">IFERROR(IF($B823&lt;&gt;"",LARGE(IF(ISNUMBER(SEARCH(TRIM(SUBSTITUTE($B823,"-","")),CID_DB[Search Key])),ROW(CID_DB[Search Key]),""),1)-1,""),"")</f>
        <v/>
      </c>
      <c r="F823" s="23" t="str">
        <f>IF($B823&lt;&gt;"",COUNTIFS(CID_DB[Search Key],"*"&amp;TRIM(SUBSTITUTE(B823,"-",""))&amp;"*"),"")</f>
        <v/>
      </c>
      <c r="G823" s="23" t="str">
        <f>IFERROR(TRIM(INDEX(CID_DB[Case No],$D823)),"")</f>
        <v/>
      </c>
      <c r="H823" s="5" t="str">
        <f>IFERROR(TRIM(INDEX(CID_DB[Known Contractor '#1 PN],$D823)),"")</f>
        <v/>
      </c>
      <c r="I823" s="5" t="str">
        <f>IFERROR(TRIM(INDEX(CID_DB[Known Contractor '#2 PN],$D823)),"")</f>
        <v/>
      </c>
      <c r="J823" s="5" t="str">
        <f>IFERROR(TRIM(INDEX(CID_DB[ [ NSN ] ],$D823)),"")</f>
        <v/>
      </c>
      <c r="K823" s="5" t="str">
        <f>IFERROR(TRIM(INDEX(CID_DB[Description],$D823)),"")</f>
        <v/>
      </c>
      <c r="L823" s="24" t="str">
        <f>IFERROR(TRIM(INDEX(CID_DB[Commercial Status],$D823)),"")</f>
        <v/>
      </c>
    </row>
    <row r="824" spans="2:12" x14ac:dyDescent="0.35">
      <c r="B824" s="15"/>
      <c r="D824" s="17" t="str">
        <f t="array" ref="D824">IFERROR(IF($B824&lt;&gt;"",LARGE(IF(ISNUMBER(SEARCH(TRIM(SUBSTITUTE($B824,"-","")),CID_DB[Search Key])),ROW(CID_DB[Search Key]),""),1)-1,""),"")</f>
        <v/>
      </c>
      <c r="F824" s="23" t="str">
        <f>IF($B824&lt;&gt;"",COUNTIFS(CID_DB[Search Key],"*"&amp;TRIM(SUBSTITUTE(B824,"-",""))&amp;"*"),"")</f>
        <v/>
      </c>
      <c r="G824" s="23" t="str">
        <f>IFERROR(TRIM(INDEX(CID_DB[Case No],$D824)),"")</f>
        <v/>
      </c>
      <c r="H824" s="5" t="str">
        <f>IFERROR(TRIM(INDEX(CID_DB[Known Contractor '#1 PN],$D824)),"")</f>
        <v/>
      </c>
      <c r="I824" s="5" t="str">
        <f>IFERROR(TRIM(INDEX(CID_DB[Known Contractor '#2 PN],$D824)),"")</f>
        <v/>
      </c>
      <c r="J824" s="5" t="str">
        <f>IFERROR(TRIM(INDEX(CID_DB[ [ NSN ] ],$D824)),"")</f>
        <v/>
      </c>
      <c r="K824" s="5" t="str">
        <f>IFERROR(TRIM(INDEX(CID_DB[Description],$D824)),"")</f>
        <v/>
      </c>
      <c r="L824" s="24" t="str">
        <f>IFERROR(TRIM(INDEX(CID_DB[Commercial Status],$D824)),"")</f>
        <v/>
      </c>
    </row>
    <row r="825" spans="2:12" x14ac:dyDescent="0.35">
      <c r="B825" s="15"/>
      <c r="D825" s="17" t="str">
        <f t="array" ref="D825">IFERROR(IF($B825&lt;&gt;"",LARGE(IF(ISNUMBER(SEARCH(TRIM(SUBSTITUTE($B825,"-","")),CID_DB[Search Key])),ROW(CID_DB[Search Key]),""),1)-1,""),"")</f>
        <v/>
      </c>
      <c r="F825" s="23" t="str">
        <f>IF($B825&lt;&gt;"",COUNTIFS(CID_DB[Search Key],"*"&amp;TRIM(SUBSTITUTE(B825,"-",""))&amp;"*"),"")</f>
        <v/>
      </c>
      <c r="G825" s="23" t="str">
        <f>IFERROR(TRIM(INDEX(CID_DB[Case No],$D825)),"")</f>
        <v/>
      </c>
      <c r="H825" s="5" t="str">
        <f>IFERROR(TRIM(INDEX(CID_DB[Known Contractor '#1 PN],$D825)),"")</f>
        <v/>
      </c>
      <c r="I825" s="5" t="str">
        <f>IFERROR(TRIM(INDEX(CID_DB[Known Contractor '#2 PN],$D825)),"")</f>
        <v/>
      </c>
      <c r="J825" s="5" t="str">
        <f>IFERROR(TRIM(INDEX(CID_DB[ [ NSN ] ],$D825)),"")</f>
        <v/>
      </c>
      <c r="K825" s="5" t="str">
        <f>IFERROR(TRIM(INDEX(CID_DB[Description],$D825)),"")</f>
        <v/>
      </c>
      <c r="L825" s="24" t="str">
        <f>IFERROR(TRIM(INDEX(CID_DB[Commercial Status],$D825)),"")</f>
        <v/>
      </c>
    </row>
    <row r="826" spans="2:12" x14ac:dyDescent="0.35">
      <c r="B826" s="15"/>
      <c r="D826" s="17" t="str">
        <f t="array" ref="D826">IFERROR(IF($B826&lt;&gt;"",LARGE(IF(ISNUMBER(SEARCH(TRIM(SUBSTITUTE($B826,"-","")),CID_DB[Search Key])),ROW(CID_DB[Search Key]),""),1)-1,""),"")</f>
        <v/>
      </c>
      <c r="F826" s="23" t="str">
        <f>IF($B826&lt;&gt;"",COUNTIFS(CID_DB[Search Key],"*"&amp;TRIM(SUBSTITUTE(B826,"-",""))&amp;"*"),"")</f>
        <v/>
      </c>
      <c r="G826" s="23" t="str">
        <f>IFERROR(TRIM(INDEX(CID_DB[Case No],$D826)),"")</f>
        <v/>
      </c>
      <c r="H826" s="5" t="str">
        <f>IFERROR(TRIM(INDEX(CID_DB[Known Contractor '#1 PN],$D826)),"")</f>
        <v/>
      </c>
      <c r="I826" s="5" t="str">
        <f>IFERROR(TRIM(INDEX(CID_DB[Known Contractor '#2 PN],$D826)),"")</f>
        <v/>
      </c>
      <c r="J826" s="5" t="str">
        <f>IFERROR(TRIM(INDEX(CID_DB[ [ NSN ] ],$D826)),"")</f>
        <v/>
      </c>
      <c r="K826" s="5" t="str">
        <f>IFERROR(TRIM(INDEX(CID_DB[Description],$D826)),"")</f>
        <v/>
      </c>
      <c r="L826" s="24" t="str">
        <f>IFERROR(TRIM(INDEX(CID_DB[Commercial Status],$D826)),"")</f>
        <v/>
      </c>
    </row>
    <row r="827" spans="2:12" x14ac:dyDescent="0.35">
      <c r="B827" s="15"/>
      <c r="D827" s="17" t="str">
        <f t="array" ref="D827">IFERROR(IF($B827&lt;&gt;"",LARGE(IF(ISNUMBER(SEARCH(TRIM(SUBSTITUTE($B827,"-","")),CID_DB[Search Key])),ROW(CID_DB[Search Key]),""),1)-1,""),"")</f>
        <v/>
      </c>
      <c r="F827" s="23" t="str">
        <f>IF($B827&lt;&gt;"",COUNTIFS(CID_DB[Search Key],"*"&amp;TRIM(SUBSTITUTE(B827,"-",""))&amp;"*"),"")</f>
        <v/>
      </c>
      <c r="G827" s="23" t="str">
        <f>IFERROR(TRIM(INDEX(CID_DB[Case No],$D827)),"")</f>
        <v/>
      </c>
      <c r="H827" s="5" t="str">
        <f>IFERROR(TRIM(INDEX(CID_DB[Known Contractor '#1 PN],$D827)),"")</f>
        <v/>
      </c>
      <c r="I827" s="5" t="str">
        <f>IFERROR(TRIM(INDEX(CID_DB[Known Contractor '#2 PN],$D827)),"")</f>
        <v/>
      </c>
      <c r="J827" s="5" t="str">
        <f>IFERROR(TRIM(INDEX(CID_DB[ [ NSN ] ],$D827)),"")</f>
        <v/>
      </c>
      <c r="K827" s="5" t="str">
        <f>IFERROR(TRIM(INDEX(CID_DB[Description],$D827)),"")</f>
        <v/>
      </c>
      <c r="L827" s="24" t="str">
        <f>IFERROR(TRIM(INDEX(CID_DB[Commercial Status],$D827)),"")</f>
        <v/>
      </c>
    </row>
    <row r="828" spans="2:12" x14ac:dyDescent="0.35">
      <c r="B828" s="15"/>
      <c r="D828" s="17" t="str">
        <f t="array" ref="D828">IFERROR(IF($B828&lt;&gt;"",LARGE(IF(ISNUMBER(SEARCH(TRIM(SUBSTITUTE($B828,"-","")),CID_DB[Search Key])),ROW(CID_DB[Search Key]),""),1)-1,""),"")</f>
        <v/>
      </c>
      <c r="F828" s="23" t="str">
        <f>IF($B828&lt;&gt;"",COUNTIFS(CID_DB[Search Key],"*"&amp;TRIM(SUBSTITUTE(B828,"-",""))&amp;"*"),"")</f>
        <v/>
      </c>
      <c r="G828" s="23" t="str">
        <f>IFERROR(TRIM(INDEX(CID_DB[Case No],$D828)),"")</f>
        <v/>
      </c>
      <c r="H828" s="5" t="str">
        <f>IFERROR(TRIM(INDEX(CID_DB[Known Contractor '#1 PN],$D828)),"")</f>
        <v/>
      </c>
      <c r="I828" s="5" t="str">
        <f>IFERROR(TRIM(INDEX(CID_DB[Known Contractor '#2 PN],$D828)),"")</f>
        <v/>
      </c>
      <c r="J828" s="5" t="str">
        <f>IFERROR(TRIM(INDEX(CID_DB[ [ NSN ] ],$D828)),"")</f>
        <v/>
      </c>
      <c r="K828" s="5" t="str">
        <f>IFERROR(TRIM(INDEX(CID_DB[Description],$D828)),"")</f>
        <v/>
      </c>
      <c r="L828" s="24" t="str">
        <f>IFERROR(TRIM(INDEX(CID_DB[Commercial Status],$D828)),"")</f>
        <v/>
      </c>
    </row>
    <row r="829" spans="2:12" x14ac:dyDescent="0.35">
      <c r="B829" s="15"/>
      <c r="D829" s="17" t="str">
        <f t="array" ref="D829">IFERROR(IF($B829&lt;&gt;"",LARGE(IF(ISNUMBER(SEARCH(TRIM(SUBSTITUTE($B829,"-","")),CID_DB[Search Key])),ROW(CID_DB[Search Key]),""),1)-1,""),"")</f>
        <v/>
      </c>
      <c r="F829" s="23" t="str">
        <f>IF($B829&lt;&gt;"",COUNTIFS(CID_DB[Search Key],"*"&amp;TRIM(SUBSTITUTE(B829,"-",""))&amp;"*"),"")</f>
        <v/>
      </c>
      <c r="G829" s="23" t="str">
        <f>IFERROR(TRIM(INDEX(CID_DB[Case No],$D829)),"")</f>
        <v/>
      </c>
      <c r="H829" s="5" t="str">
        <f>IFERROR(TRIM(INDEX(CID_DB[Known Contractor '#1 PN],$D829)),"")</f>
        <v/>
      </c>
      <c r="I829" s="5" t="str">
        <f>IFERROR(TRIM(INDEX(CID_DB[Known Contractor '#2 PN],$D829)),"")</f>
        <v/>
      </c>
      <c r="J829" s="5" t="str">
        <f>IFERROR(TRIM(INDEX(CID_DB[ [ NSN ] ],$D829)),"")</f>
        <v/>
      </c>
      <c r="K829" s="5" t="str">
        <f>IFERROR(TRIM(INDEX(CID_DB[Description],$D829)),"")</f>
        <v/>
      </c>
      <c r="L829" s="24" t="str">
        <f>IFERROR(TRIM(INDEX(CID_DB[Commercial Status],$D829)),"")</f>
        <v/>
      </c>
    </row>
    <row r="830" spans="2:12" x14ac:dyDescent="0.35">
      <c r="B830" s="15"/>
      <c r="D830" s="17" t="str">
        <f t="array" ref="D830">IFERROR(IF($B830&lt;&gt;"",LARGE(IF(ISNUMBER(SEARCH(TRIM(SUBSTITUTE($B830,"-","")),CID_DB[Search Key])),ROW(CID_DB[Search Key]),""),1)-1,""),"")</f>
        <v/>
      </c>
      <c r="F830" s="23" t="str">
        <f>IF($B830&lt;&gt;"",COUNTIFS(CID_DB[Search Key],"*"&amp;TRIM(SUBSTITUTE(B830,"-",""))&amp;"*"),"")</f>
        <v/>
      </c>
      <c r="G830" s="23" t="str">
        <f>IFERROR(TRIM(INDEX(CID_DB[Case No],$D830)),"")</f>
        <v/>
      </c>
      <c r="H830" s="5" t="str">
        <f>IFERROR(TRIM(INDEX(CID_DB[Known Contractor '#1 PN],$D830)),"")</f>
        <v/>
      </c>
      <c r="I830" s="5" t="str">
        <f>IFERROR(TRIM(INDEX(CID_DB[Known Contractor '#2 PN],$D830)),"")</f>
        <v/>
      </c>
      <c r="J830" s="5" t="str">
        <f>IFERROR(TRIM(INDEX(CID_DB[ [ NSN ] ],$D830)),"")</f>
        <v/>
      </c>
      <c r="K830" s="5" t="str">
        <f>IFERROR(TRIM(INDEX(CID_DB[Description],$D830)),"")</f>
        <v/>
      </c>
      <c r="L830" s="24" t="str">
        <f>IFERROR(TRIM(INDEX(CID_DB[Commercial Status],$D830)),"")</f>
        <v/>
      </c>
    </row>
    <row r="831" spans="2:12" x14ac:dyDescent="0.35">
      <c r="B831" s="15"/>
      <c r="D831" s="17" t="str">
        <f t="array" ref="D831">IFERROR(IF($B831&lt;&gt;"",LARGE(IF(ISNUMBER(SEARCH(TRIM(SUBSTITUTE($B831,"-","")),CID_DB[Search Key])),ROW(CID_DB[Search Key]),""),1)-1,""),"")</f>
        <v/>
      </c>
      <c r="F831" s="23" t="str">
        <f>IF($B831&lt;&gt;"",COUNTIFS(CID_DB[Search Key],"*"&amp;TRIM(SUBSTITUTE(B831,"-",""))&amp;"*"),"")</f>
        <v/>
      </c>
      <c r="G831" s="23" t="str">
        <f>IFERROR(TRIM(INDEX(CID_DB[Case No],$D831)),"")</f>
        <v/>
      </c>
      <c r="H831" s="5" t="str">
        <f>IFERROR(TRIM(INDEX(CID_DB[Known Contractor '#1 PN],$D831)),"")</f>
        <v/>
      </c>
      <c r="I831" s="5" t="str">
        <f>IFERROR(TRIM(INDEX(CID_DB[Known Contractor '#2 PN],$D831)),"")</f>
        <v/>
      </c>
      <c r="J831" s="5" t="str">
        <f>IFERROR(TRIM(INDEX(CID_DB[ [ NSN ] ],$D831)),"")</f>
        <v/>
      </c>
      <c r="K831" s="5" t="str">
        <f>IFERROR(TRIM(INDEX(CID_DB[Description],$D831)),"")</f>
        <v/>
      </c>
      <c r="L831" s="24" t="str">
        <f>IFERROR(TRIM(INDEX(CID_DB[Commercial Status],$D831)),"")</f>
        <v/>
      </c>
    </row>
    <row r="832" spans="2:12" x14ac:dyDescent="0.35">
      <c r="B832" s="15"/>
      <c r="D832" s="17" t="str">
        <f t="array" ref="D832">IFERROR(IF($B832&lt;&gt;"",LARGE(IF(ISNUMBER(SEARCH(TRIM(SUBSTITUTE($B832,"-","")),CID_DB[Search Key])),ROW(CID_DB[Search Key]),""),1)-1,""),"")</f>
        <v/>
      </c>
      <c r="F832" s="23" t="str">
        <f>IF($B832&lt;&gt;"",COUNTIFS(CID_DB[Search Key],"*"&amp;TRIM(SUBSTITUTE(B832,"-",""))&amp;"*"),"")</f>
        <v/>
      </c>
      <c r="G832" s="23" t="str">
        <f>IFERROR(TRIM(INDEX(CID_DB[Case No],$D832)),"")</f>
        <v/>
      </c>
      <c r="H832" s="5" t="str">
        <f>IFERROR(TRIM(INDEX(CID_DB[Known Contractor '#1 PN],$D832)),"")</f>
        <v/>
      </c>
      <c r="I832" s="5" t="str">
        <f>IFERROR(TRIM(INDEX(CID_DB[Known Contractor '#2 PN],$D832)),"")</f>
        <v/>
      </c>
      <c r="J832" s="5" t="str">
        <f>IFERROR(TRIM(INDEX(CID_DB[ [ NSN ] ],$D832)),"")</f>
        <v/>
      </c>
      <c r="K832" s="5" t="str">
        <f>IFERROR(TRIM(INDEX(CID_DB[Description],$D832)),"")</f>
        <v/>
      </c>
      <c r="L832" s="24" t="str">
        <f>IFERROR(TRIM(INDEX(CID_DB[Commercial Status],$D832)),"")</f>
        <v/>
      </c>
    </row>
    <row r="833" spans="2:12" x14ac:dyDescent="0.35">
      <c r="B833" s="15"/>
      <c r="D833" s="17" t="str">
        <f t="array" ref="D833">IFERROR(IF($B833&lt;&gt;"",LARGE(IF(ISNUMBER(SEARCH(TRIM(SUBSTITUTE($B833,"-","")),CID_DB[Search Key])),ROW(CID_DB[Search Key]),""),1)-1,""),"")</f>
        <v/>
      </c>
      <c r="F833" s="23" t="str">
        <f>IF($B833&lt;&gt;"",COUNTIFS(CID_DB[Search Key],"*"&amp;TRIM(SUBSTITUTE(B833,"-",""))&amp;"*"),"")</f>
        <v/>
      </c>
      <c r="G833" s="23" t="str">
        <f>IFERROR(TRIM(INDEX(CID_DB[Case No],$D833)),"")</f>
        <v/>
      </c>
      <c r="H833" s="5" t="str">
        <f>IFERROR(TRIM(INDEX(CID_DB[Known Contractor '#1 PN],$D833)),"")</f>
        <v/>
      </c>
      <c r="I833" s="5" t="str">
        <f>IFERROR(TRIM(INDEX(CID_DB[Known Contractor '#2 PN],$D833)),"")</f>
        <v/>
      </c>
      <c r="J833" s="5" t="str">
        <f>IFERROR(TRIM(INDEX(CID_DB[ [ NSN ] ],$D833)),"")</f>
        <v/>
      </c>
      <c r="K833" s="5" t="str">
        <f>IFERROR(TRIM(INDEX(CID_DB[Description],$D833)),"")</f>
        <v/>
      </c>
      <c r="L833" s="24" t="str">
        <f>IFERROR(TRIM(INDEX(CID_DB[Commercial Status],$D833)),"")</f>
        <v/>
      </c>
    </row>
    <row r="834" spans="2:12" x14ac:dyDescent="0.35">
      <c r="B834" s="15"/>
      <c r="D834" s="17" t="str">
        <f t="array" ref="D834">IFERROR(IF($B834&lt;&gt;"",LARGE(IF(ISNUMBER(SEARCH(TRIM(SUBSTITUTE($B834,"-","")),CID_DB[Search Key])),ROW(CID_DB[Search Key]),""),1)-1,""),"")</f>
        <v/>
      </c>
      <c r="F834" s="23" t="str">
        <f>IF($B834&lt;&gt;"",COUNTIFS(CID_DB[Search Key],"*"&amp;TRIM(SUBSTITUTE(B834,"-",""))&amp;"*"),"")</f>
        <v/>
      </c>
      <c r="G834" s="23" t="str">
        <f>IFERROR(TRIM(INDEX(CID_DB[Case No],$D834)),"")</f>
        <v/>
      </c>
      <c r="H834" s="5" t="str">
        <f>IFERROR(TRIM(INDEX(CID_DB[Known Contractor '#1 PN],$D834)),"")</f>
        <v/>
      </c>
      <c r="I834" s="5" t="str">
        <f>IFERROR(TRIM(INDEX(CID_DB[Known Contractor '#2 PN],$D834)),"")</f>
        <v/>
      </c>
      <c r="J834" s="5" t="str">
        <f>IFERROR(TRIM(INDEX(CID_DB[ [ NSN ] ],$D834)),"")</f>
        <v/>
      </c>
      <c r="K834" s="5" t="str">
        <f>IFERROR(TRIM(INDEX(CID_DB[Description],$D834)),"")</f>
        <v/>
      </c>
      <c r="L834" s="24" t="str">
        <f>IFERROR(TRIM(INDEX(CID_DB[Commercial Status],$D834)),"")</f>
        <v/>
      </c>
    </row>
    <row r="835" spans="2:12" x14ac:dyDescent="0.35">
      <c r="B835" s="15"/>
      <c r="D835" s="17" t="str">
        <f t="array" ref="D835">IFERROR(IF($B835&lt;&gt;"",LARGE(IF(ISNUMBER(SEARCH(TRIM(SUBSTITUTE($B835,"-","")),CID_DB[Search Key])),ROW(CID_DB[Search Key]),""),1)-1,""),"")</f>
        <v/>
      </c>
      <c r="F835" s="23" t="str">
        <f>IF($B835&lt;&gt;"",COUNTIFS(CID_DB[Search Key],"*"&amp;TRIM(SUBSTITUTE(B835,"-",""))&amp;"*"),"")</f>
        <v/>
      </c>
      <c r="G835" s="23" t="str">
        <f>IFERROR(TRIM(INDEX(CID_DB[Case No],$D835)),"")</f>
        <v/>
      </c>
      <c r="H835" s="5" t="str">
        <f>IFERROR(TRIM(INDEX(CID_DB[Known Contractor '#1 PN],$D835)),"")</f>
        <v/>
      </c>
      <c r="I835" s="5" t="str">
        <f>IFERROR(TRIM(INDEX(CID_DB[Known Contractor '#2 PN],$D835)),"")</f>
        <v/>
      </c>
      <c r="J835" s="5" t="str">
        <f>IFERROR(TRIM(INDEX(CID_DB[ [ NSN ] ],$D835)),"")</f>
        <v/>
      </c>
      <c r="K835" s="5" t="str">
        <f>IFERROR(TRIM(INDEX(CID_DB[Description],$D835)),"")</f>
        <v/>
      </c>
      <c r="L835" s="24" t="str">
        <f>IFERROR(TRIM(INDEX(CID_DB[Commercial Status],$D835)),"")</f>
        <v/>
      </c>
    </row>
    <row r="836" spans="2:12" x14ac:dyDescent="0.35">
      <c r="B836" s="15"/>
      <c r="D836" s="17" t="str">
        <f t="array" ref="D836">IFERROR(IF($B836&lt;&gt;"",LARGE(IF(ISNUMBER(SEARCH(TRIM(SUBSTITUTE($B836,"-","")),CID_DB[Search Key])),ROW(CID_DB[Search Key]),""),1)-1,""),"")</f>
        <v/>
      </c>
      <c r="F836" s="23" t="str">
        <f>IF($B836&lt;&gt;"",COUNTIFS(CID_DB[Search Key],"*"&amp;TRIM(SUBSTITUTE(B836,"-",""))&amp;"*"),"")</f>
        <v/>
      </c>
      <c r="G836" s="23" t="str">
        <f>IFERROR(TRIM(INDEX(CID_DB[Case No],$D836)),"")</f>
        <v/>
      </c>
      <c r="H836" s="5" t="str">
        <f>IFERROR(TRIM(INDEX(CID_DB[Known Contractor '#1 PN],$D836)),"")</f>
        <v/>
      </c>
      <c r="I836" s="5" t="str">
        <f>IFERROR(TRIM(INDEX(CID_DB[Known Contractor '#2 PN],$D836)),"")</f>
        <v/>
      </c>
      <c r="J836" s="5" t="str">
        <f>IFERROR(TRIM(INDEX(CID_DB[ [ NSN ] ],$D836)),"")</f>
        <v/>
      </c>
      <c r="K836" s="5" t="str">
        <f>IFERROR(TRIM(INDEX(CID_DB[Description],$D836)),"")</f>
        <v/>
      </c>
      <c r="L836" s="24" t="str">
        <f>IFERROR(TRIM(INDEX(CID_DB[Commercial Status],$D836)),"")</f>
        <v/>
      </c>
    </row>
    <row r="837" spans="2:12" x14ac:dyDescent="0.35">
      <c r="B837" s="15"/>
      <c r="D837" s="17" t="str">
        <f t="array" ref="D837">IFERROR(IF($B837&lt;&gt;"",LARGE(IF(ISNUMBER(SEARCH(TRIM(SUBSTITUTE($B837,"-","")),CID_DB[Search Key])),ROW(CID_DB[Search Key]),""),1)-1,""),"")</f>
        <v/>
      </c>
      <c r="F837" s="23" t="str">
        <f>IF($B837&lt;&gt;"",COUNTIFS(CID_DB[Search Key],"*"&amp;TRIM(SUBSTITUTE(B837,"-",""))&amp;"*"),"")</f>
        <v/>
      </c>
      <c r="G837" s="23" t="str">
        <f>IFERROR(TRIM(INDEX(CID_DB[Case No],$D837)),"")</f>
        <v/>
      </c>
      <c r="H837" s="5" t="str">
        <f>IFERROR(TRIM(INDEX(CID_DB[Known Contractor '#1 PN],$D837)),"")</f>
        <v/>
      </c>
      <c r="I837" s="5" t="str">
        <f>IFERROR(TRIM(INDEX(CID_DB[Known Contractor '#2 PN],$D837)),"")</f>
        <v/>
      </c>
      <c r="J837" s="5" t="str">
        <f>IFERROR(TRIM(INDEX(CID_DB[ [ NSN ] ],$D837)),"")</f>
        <v/>
      </c>
      <c r="K837" s="5" t="str">
        <f>IFERROR(TRIM(INDEX(CID_DB[Description],$D837)),"")</f>
        <v/>
      </c>
      <c r="L837" s="24" t="str">
        <f>IFERROR(TRIM(INDEX(CID_DB[Commercial Status],$D837)),"")</f>
        <v/>
      </c>
    </row>
    <row r="838" spans="2:12" x14ac:dyDescent="0.35">
      <c r="B838" s="15"/>
      <c r="D838" s="17" t="str">
        <f t="array" ref="D838">IFERROR(IF($B838&lt;&gt;"",LARGE(IF(ISNUMBER(SEARCH(TRIM(SUBSTITUTE($B838,"-","")),CID_DB[Search Key])),ROW(CID_DB[Search Key]),""),1)-1,""),"")</f>
        <v/>
      </c>
      <c r="F838" s="23" t="str">
        <f>IF($B838&lt;&gt;"",COUNTIFS(CID_DB[Search Key],"*"&amp;TRIM(SUBSTITUTE(B838,"-",""))&amp;"*"),"")</f>
        <v/>
      </c>
      <c r="G838" s="23" t="str">
        <f>IFERROR(TRIM(INDEX(CID_DB[Case No],$D838)),"")</f>
        <v/>
      </c>
      <c r="H838" s="5" t="str">
        <f>IFERROR(TRIM(INDEX(CID_DB[Known Contractor '#1 PN],$D838)),"")</f>
        <v/>
      </c>
      <c r="I838" s="5" t="str">
        <f>IFERROR(TRIM(INDEX(CID_DB[Known Contractor '#2 PN],$D838)),"")</f>
        <v/>
      </c>
      <c r="J838" s="5" t="str">
        <f>IFERROR(TRIM(INDEX(CID_DB[ [ NSN ] ],$D838)),"")</f>
        <v/>
      </c>
      <c r="K838" s="5" t="str">
        <f>IFERROR(TRIM(INDEX(CID_DB[Description],$D838)),"")</f>
        <v/>
      </c>
      <c r="L838" s="24" t="str">
        <f>IFERROR(TRIM(INDEX(CID_DB[Commercial Status],$D838)),"")</f>
        <v/>
      </c>
    </row>
    <row r="839" spans="2:12" x14ac:dyDescent="0.35">
      <c r="B839" s="15"/>
      <c r="D839" s="17" t="str">
        <f t="array" ref="D839">IFERROR(IF($B839&lt;&gt;"",LARGE(IF(ISNUMBER(SEARCH(TRIM(SUBSTITUTE($B839,"-","")),CID_DB[Search Key])),ROW(CID_DB[Search Key]),""),1)-1,""),"")</f>
        <v/>
      </c>
      <c r="F839" s="23" t="str">
        <f>IF($B839&lt;&gt;"",COUNTIFS(CID_DB[Search Key],"*"&amp;TRIM(SUBSTITUTE(B839,"-",""))&amp;"*"),"")</f>
        <v/>
      </c>
      <c r="G839" s="23" t="str">
        <f>IFERROR(TRIM(INDEX(CID_DB[Case No],$D839)),"")</f>
        <v/>
      </c>
      <c r="H839" s="5" t="str">
        <f>IFERROR(TRIM(INDEX(CID_DB[Known Contractor '#1 PN],$D839)),"")</f>
        <v/>
      </c>
      <c r="I839" s="5" t="str">
        <f>IFERROR(TRIM(INDEX(CID_DB[Known Contractor '#2 PN],$D839)),"")</f>
        <v/>
      </c>
      <c r="J839" s="5" t="str">
        <f>IFERROR(TRIM(INDEX(CID_DB[ [ NSN ] ],$D839)),"")</f>
        <v/>
      </c>
      <c r="K839" s="5" t="str">
        <f>IFERROR(TRIM(INDEX(CID_DB[Description],$D839)),"")</f>
        <v/>
      </c>
      <c r="L839" s="24" t="str">
        <f>IFERROR(TRIM(INDEX(CID_DB[Commercial Status],$D839)),"")</f>
        <v/>
      </c>
    </row>
    <row r="840" spans="2:12" x14ac:dyDescent="0.35">
      <c r="B840" s="15"/>
      <c r="D840" s="17" t="str">
        <f t="array" ref="D840">IFERROR(IF($B840&lt;&gt;"",LARGE(IF(ISNUMBER(SEARCH(TRIM(SUBSTITUTE($B840,"-","")),CID_DB[Search Key])),ROW(CID_DB[Search Key]),""),1)-1,""),"")</f>
        <v/>
      </c>
      <c r="F840" s="23" t="str">
        <f>IF($B840&lt;&gt;"",COUNTIFS(CID_DB[Search Key],"*"&amp;TRIM(SUBSTITUTE(B840,"-",""))&amp;"*"),"")</f>
        <v/>
      </c>
      <c r="G840" s="23" t="str">
        <f>IFERROR(TRIM(INDEX(CID_DB[Case No],$D840)),"")</f>
        <v/>
      </c>
      <c r="H840" s="5" t="str">
        <f>IFERROR(TRIM(INDEX(CID_DB[Known Contractor '#1 PN],$D840)),"")</f>
        <v/>
      </c>
      <c r="I840" s="5" t="str">
        <f>IFERROR(TRIM(INDEX(CID_DB[Known Contractor '#2 PN],$D840)),"")</f>
        <v/>
      </c>
      <c r="J840" s="5" t="str">
        <f>IFERROR(TRIM(INDEX(CID_DB[ [ NSN ] ],$D840)),"")</f>
        <v/>
      </c>
      <c r="K840" s="5" t="str">
        <f>IFERROR(TRIM(INDEX(CID_DB[Description],$D840)),"")</f>
        <v/>
      </c>
      <c r="L840" s="24" t="str">
        <f>IFERROR(TRIM(INDEX(CID_DB[Commercial Status],$D840)),"")</f>
        <v/>
      </c>
    </row>
    <row r="841" spans="2:12" x14ac:dyDescent="0.35">
      <c r="B841" s="15"/>
      <c r="D841" s="17" t="str">
        <f t="array" ref="D841">IFERROR(IF($B841&lt;&gt;"",LARGE(IF(ISNUMBER(SEARCH(TRIM(SUBSTITUTE($B841,"-","")),CID_DB[Search Key])),ROW(CID_DB[Search Key]),""),1)-1,""),"")</f>
        <v/>
      </c>
      <c r="F841" s="23" t="str">
        <f>IF($B841&lt;&gt;"",COUNTIFS(CID_DB[Search Key],"*"&amp;TRIM(SUBSTITUTE(B841,"-",""))&amp;"*"),"")</f>
        <v/>
      </c>
      <c r="G841" s="23" t="str">
        <f>IFERROR(TRIM(INDEX(CID_DB[Case No],$D841)),"")</f>
        <v/>
      </c>
      <c r="H841" s="5" t="str">
        <f>IFERROR(TRIM(INDEX(CID_DB[Known Contractor '#1 PN],$D841)),"")</f>
        <v/>
      </c>
      <c r="I841" s="5" t="str">
        <f>IFERROR(TRIM(INDEX(CID_DB[Known Contractor '#2 PN],$D841)),"")</f>
        <v/>
      </c>
      <c r="J841" s="5" t="str">
        <f>IFERROR(TRIM(INDEX(CID_DB[ [ NSN ] ],$D841)),"")</f>
        <v/>
      </c>
      <c r="K841" s="5" t="str">
        <f>IFERROR(TRIM(INDEX(CID_DB[Description],$D841)),"")</f>
        <v/>
      </c>
      <c r="L841" s="24" t="str">
        <f>IFERROR(TRIM(INDEX(CID_DB[Commercial Status],$D841)),"")</f>
        <v/>
      </c>
    </row>
    <row r="842" spans="2:12" x14ac:dyDescent="0.35">
      <c r="B842" s="15"/>
      <c r="D842" s="17" t="str">
        <f t="array" ref="D842">IFERROR(IF($B842&lt;&gt;"",LARGE(IF(ISNUMBER(SEARCH(TRIM(SUBSTITUTE($B842,"-","")),CID_DB[Search Key])),ROW(CID_DB[Search Key]),""),1)-1,""),"")</f>
        <v/>
      </c>
      <c r="F842" s="23" t="str">
        <f>IF($B842&lt;&gt;"",COUNTIFS(CID_DB[Search Key],"*"&amp;TRIM(SUBSTITUTE(B842,"-",""))&amp;"*"),"")</f>
        <v/>
      </c>
      <c r="G842" s="23" t="str">
        <f>IFERROR(TRIM(INDEX(CID_DB[Case No],$D842)),"")</f>
        <v/>
      </c>
      <c r="H842" s="5" t="str">
        <f>IFERROR(TRIM(INDEX(CID_DB[Known Contractor '#1 PN],$D842)),"")</f>
        <v/>
      </c>
      <c r="I842" s="5" t="str">
        <f>IFERROR(TRIM(INDEX(CID_DB[Known Contractor '#2 PN],$D842)),"")</f>
        <v/>
      </c>
      <c r="J842" s="5" t="str">
        <f>IFERROR(TRIM(INDEX(CID_DB[ [ NSN ] ],$D842)),"")</f>
        <v/>
      </c>
      <c r="K842" s="5" t="str">
        <f>IFERROR(TRIM(INDEX(CID_DB[Description],$D842)),"")</f>
        <v/>
      </c>
      <c r="L842" s="24" t="str">
        <f>IFERROR(TRIM(INDEX(CID_DB[Commercial Status],$D842)),"")</f>
        <v/>
      </c>
    </row>
    <row r="843" spans="2:12" x14ac:dyDescent="0.35">
      <c r="B843" s="15"/>
      <c r="D843" s="17" t="str">
        <f t="array" ref="D843">IFERROR(IF($B843&lt;&gt;"",LARGE(IF(ISNUMBER(SEARCH(TRIM(SUBSTITUTE($B843,"-","")),CID_DB[Search Key])),ROW(CID_DB[Search Key]),""),1)-1,""),"")</f>
        <v/>
      </c>
      <c r="F843" s="23" t="str">
        <f>IF($B843&lt;&gt;"",COUNTIFS(CID_DB[Search Key],"*"&amp;TRIM(SUBSTITUTE(B843,"-",""))&amp;"*"),"")</f>
        <v/>
      </c>
      <c r="G843" s="23" t="str">
        <f>IFERROR(TRIM(INDEX(CID_DB[Case No],$D843)),"")</f>
        <v/>
      </c>
      <c r="H843" s="5" t="str">
        <f>IFERROR(TRIM(INDEX(CID_DB[Known Contractor '#1 PN],$D843)),"")</f>
        <v/>
      </c>
      <c r="I843" s="5" t="str">
        <f>IFERROR(TRIM(INDEX(CID_DB[Known Contractor '#2 PN],$D843)),"")</f>
        <v/>
      </c>
      <c r="J843" s="5" t="str">
        <f>IFERROR(TRIM(INDEX(CID_DB[ [ NSN ] ],$D843)),"")</f>
        <v/>
      </c>
      <c r="K843" s="5" t="str">
        <f>IFERROR(TRIM(INDEX(CID_DB[Description],$D843)),"")</f>
        <v/>
      </c>
      <c r="L843" s="24" t="str">
        <f>IFERROR(TRIM(INDEX(CID_DB[Commercial Status],$D843)),"")</f>
        <v/>
      </c>
    </row>
    <row r="844" spans="2:12" x14ac:dyDescent="0.35">
      <c r="B844" s="15"/>
      <c r="D844" s="17" t="str">
        <f t="array" ref="D844">IFERROR(IF($B844&lt;&gt;"",LARGE(IF(ISNUMBER(SEARCH(TRIM(SUBSTITUTE($B844,"-","")),CID_DB[Search Key])),ROW(CID_DB[Search Key]),""),1)-1,""),"")</f>
        <v/>
      </c>
      <c r="F844" s="23" t="str">
        <f>IF($B844&lt;&gt;"",COUNTIFS(CID_DB[Search Key],"*"&amp;TRIM(SUBSTITUTE(B844,"-",""))&amp;"*"),"")</f>
        <v/>
      </c>
      <c r="G844" s="23" t="str">
        <f>IFERROR(TRIM(INDEX(CID_DB[Case No],$D844)),"")</f>
        <v/>
      </c>
      <c r="H844" s="5" t="str">
        <f>IFERROR(TRIM(INDEX(CID_DB[Known Contractor '#1 PN],$D844)),"")</f>
        <v/>
      </c>
      <c r="I844" s="5" t="str">
        <f>IFERROR(TRIM(INDEX(CID_DB[Known Contractor '#2 PN],$D844)),"")</f>
        <v/>
      </c>
      <c r="J844" s="5" t="str">
        <f>IFERROR(TRIM(INDEX(CID_DB[ [ NSN ] ],$D844)),"")</f>
        <v/>
      </c>
      <c r="K844" s="5" t="str">
        <f>IFERROR(TRIM(INDEX(CID_DB[Description],$D844)),"")</f>
        <v/>
      </c>
      <c r="L844" s="24" t="str">
        <f>IFERROR(TRIM(INDEX(CID_DB[Commercial Status],$D844)),"")</f>
        <v/>
      </c>
    </row>
    <row r="845" spans="2:12" x14ac:dyDescent="0.35">
      <c r="B845" s="15"/>
      <c r="D845" s="17" t="str">
        <f t="array" ref="D845">IFERROR(IF($B845&lt;&gt;"",LARGE(IF(ISNUMBER(SEARCH(TRIM(SUBSTITUTE($B845,"-","")),CID_DB[Search Key])),ROW(CID_DB[Search Key]),""),1)-1,""),"")</f>
        <v/>
      </c>
      <c r="F845" s="23" t="str">
        <f>IF($B845&lt;&gt;"",COUNTIFS(CID_DB[Search Key],"*"&amp;TRIM(SUBSTITUTE(B845,"-",""))&amp;"*"),"")</f>
        <v/>
      </c>
      <c r="G845" s="23" t="str">
        <f>IFERROR(TRIM(INDEX(CID_DB[Case No],$D845)),"")</f>
        <v/>
      </c>
      <c r="H845" s="5" t="str">
        <f>IFERROR(TRIM(INDEX(CID_DB[Known Contractor '#1 PN],$D845)),"")</f>
        <v/>
      </c>
      <c r="I845" s="5" t="str">
        <f>IFERROR(TRIM(INDEX(CID_DB[Known Contractor '#2 PN],$D845)),"")</f>
        <v/>
      </c>
      <c r="J845" s="5" t="str">
        <f>IFERROR(TRIM(INDEX(CID_DB[ [ NSN ] ],$D845)),"")</f>
        <v/>
      </c>
      <c r="K845" s="5" t="str">
        <f>IFERROR(TRIM(INDEX(CID_DB[Description],$D845)),"")</f>
        <v/>
      </c>
      <c r="L845" s="24" t="str">
        <f>IFERROR(TRIM(INDEX(CID_DB[Commercial Status],$D845)),"")</f>
        <v/>
      </c>
    </row>
    <row r="846" spans="2:12" x14ac:dyDescent="0.35">
      <c r="B846" s="15"/>
      <c r="D846" s="17" t="str">
        <f t="array" ref="D846">IFERROR(IF($B846&lt;&gt;"",LARGE(IF(ISNUMBER(SEARCH(TRIM(SUBSTITUTE($B846,"-","")),CID_DB[Search Key])),ROW(CID_DB[Search Key]),""),1)-1,""),"")</f>
        <v/>
      </c>
      <c r="F846" s="23" t="str">
        <f>IF($B846&lt;&gt;"",COUNTIFS(CID_DB[Search Key],"*"&amp;TRIM(SUBSTITUTE(B846,"-",""))&amp;"*"),"")</f>
        <v/>
      </c>
      <c r="G846" s="23" t="str">
        <f>IFERROR(TRIM(INDEX(CID_DB[Case No],$D846)),"")</f>
        <v/>
      </c>
      <c r="H846" s="5" t="str">
        <f>IFERROR(TRIM(INDEX(CID_DB[Known Contractor '#1 PN],$D846)),"")</f>
        <v/>
      </c>
      <c r="I846" s="5" t="str">
        <f>IFERROR(TRIM(INDEX(CID_DB[Known Contractor '#2 PN],$D846)),"")</f>
        <v/>
      </c>
      <c r="J846" s="5" t="str">
        <f>IFERROR(TRIM(INDEX(CID_DB[ [ NSN ] ],$D846)),"")</f>
        <v/>
      </c>
      <c r="K846" s="5" t="str">
        <f>IFERROR(TRIM(INDEX(CID_DB[Description],$D846)),"")</f>
        <v/>
      </c>
      <c r="L846" s="24" t="str">
        <f>IFERROR(TRIM(INDEX(CID_DB[Commercial Status],$D846)),"")</f>
        <v/>
      </c>
    </row>
    <row r="847" spans="2:12" x14ac:dyDescent="0.35">
      <c r="B847" s="15"/>
      <c r="D847" s="17" t="str">
        <f t="array" ref="D847">IFERROR(IF($B847&lt;&gt;"",LARGE(IF(ISNUMBER(SEARCH(TRIM(SUBSTITUTE($B847,"-","")),CID_DB[Search Key])),ROW(CID_DB[Search Key]),""),1)-1,""),"")</f>
        <v/>
      </c>
      <c r="F847" s="23" t="str">
        <f>IF($B847&lt;&gt;"",COUNTIFS(CID_DB[Search Key],"*"&amp;TRIM(SUBSTITUTE(B847,"-",""))&amp;"*"),"")</f>
        <v/>
      </c>
      <c r="G847" s="23" t="str">
        <f>IFERROR(TRIM(INDEX(CID_DB[Case No],$D847)),"")</f>
        <v/>
      </c>
      <c r="H847" s="5" t="str">
        <f>IFERROR(TRIM(INDEX(CID_DB[Known Contractor '#1 PN],$D847)),"")</f>
        <v/>
      </c>
      <c r="I847" s="5" t="str">
        <f>IFERROR(TRIM(INDEX(CID_DB[Known Contractor '#2 PN],$D847)),"")</f>
        <v/>
      </c>
      <c r="J847" s="5" t="str">
        <f>IFERROR(TRIM(INDEX(CID_DB[ [ NSN ] ],$D847)),"")</f>
        <v/>
      </c>
      <c r="K847" s="5" t="str">
        <f>IFERROR(TRIM(INDEX(CID_DB[Description],$D847)),"")</f>
        <v/>
      </c>
      <c r="L847" s="24" t="str">
        <f>IFERROR(TRIM(INDEX(CID_DB[Commercial Status],$D847)),"")</f>
        <v/>
      </c>
    </row>
    <row r="848" spans="2:12" x14ac:dyDescent="0.35">
      <c r="B848" s="15"/>
      <c r="D848" s="17" t="str">
        <f t="array" ref="D848">IFERROR(IF($B848&lt;&gt;"",LARGE(IF(ISNUMBER(SEARCH(TRIM(SUBSTITUTE($B848,"-","")),CID_DB[Search Key])),ROW(CID_DB[Search Key]),""),1)-1,""),"")</f>
        <v/>
      </c>
      <c r="F848" s="23" t="str">
        <f>IF($B848&lt;&gt;"",COUNTIFS(CID_DB[Search Key],"*"&amp;TRIM(SUBSTITUTE(B848,"-",""))&amp;"*"),"")</f>
        <v/>
      </c>
      <c r="G848" s="23" t="str">
        <f>IFERROR(TRIM(INDEX(CID_DB[Case No],$D848)),"")</f>
        <v/>
      </c>
      <c r="H848" s="5" t="str">
        <f>IFERROR(TRIM(INDEX(CID_DB[Known Contractor '#1 PN],$D848)),"")</f>
        <v/>
      </c>
      <c r="I848" s="5" t="str">
        <f>IFERROR(TRIM(INDEX(CID_DB[Known Contractor '#2 PN],$D848)),"")</f>
        <v/>
      </c>
      <c r="J848" s="5" t="str">
        <f>IFERROR(TRIM(INDEX(CID_DB[ [ NSN ] ],$D848)),"")</f>
        <v/>
      </c>
      <c r="K848" s="5" t="str">
        <f>IFERROR(TRIM(INDEX(CID_DB[Description],$D848)),"")</f>
        <v/>
      </c>
      <c r="L848" s="24" t="str">
        <f>IFERROR(TRIM(INDEX(CID_DB[Commercial Status],$D848)),"")</f>
        <v/>
      </c>
    </row>
    <row r="849" spans="2:12" x14ac:dyDescent="0.35">
      <c r="B849" s="15"/>
      <c r="D849" s="17" t="str">
        <f t="array" ref="D849">IFERROR(IF($B849&lt;&gt;"",LARGE(IF(ISNUMBER(SEARCH(TRIM(SUBSTITUTE($B849,"-","")),CID_DB[Search Key])),ROW(CID_DB[Search Key]),""),1)-1,""),"")</f>
        <v/>
      </c>
      <c r="F849" s="23" t="str">
        <f>IF($B849&lt;&gt;"",COUNTIFS(CID_DB[Search Key],"*"&amp;TRIM(SUBSTITUTE(B849,"-",""))&amp;"*"),"")</f>
        <v/>
      </c>
      <c r="G849" s="23" t="str">
        <f>IFERROR(TRIM(INDEX(CID_DB[Case No],$D849)),"")</f>
        <v/>
      </c>
      <c r="H849" s="5" t="str">
        <f>IFERROR(TRIM(INDEX(CID_DB[Known Contractor '#1 PN],$D849)),"")</f>
        <v/>
      </c>
      <c r="I849" s="5" t="str">
        <f>IFERROR(TRIM(INDEX(CID_DB[Known Contractor '#2 PN],$D849)),"")</f>
        <v/>
      </c>
      <c r="J849" s="5" t="str">
        <f>IFERROR(TRIM(INDEX(CID_DB[ [ NSN ] ],$D849)),"")</f>
        <v/>
      </c>
      <c r="K849" s="5" t="str">
        <f>IFERROR(TRIM(INDEX(CID_DB[Description],$D849)),"")</f>
        <v/>
      </c>
      <c r="L849" s="24" t="str">
        <f>IFERROR(TRIM(INDEX(CID_DB[Commercial Status],$D849)),"")</f>
        <v/>
      </c>
    </row>
    <row r="850" spans="2:12" x14ac:dyDescent="0.35">
      <c r="B850" s="15"/>
      <c r="D850" s="17" t="str">
        <f t="array" ref="D850">IFERROR(IF($B850&lt;&gt;"",LARGE(IF(ISNUMBER(SEARCH(TRIM(SUBSTITUTE($B850,"-","")),CID_DB[Search Key])),ROW(CID_DB[Search Key]),""),1)-1,""),"")</f>
        <v/>
      </c>
      <c r="F850" s="23" t="str">
        <f>IF($B850&lt;&gt;"",COUNTIFS(CID_DB[Search Key],"*"&amp;TRIM(SUBSTITUTE(B850,"-",""))&amp;"*"),"")</f>
        <v/>
      </c>
      <c r="G850" s="23" t="str">
        <f>IFERROR(TRIM(INDEX(CID_DB[Case No],$D850)),"")</f>
        <v/>
      </c>
      <c r="H850" s="5" t="str">
        <f>IFERROR(TRIM(INDEX(CID_DB[Known Contractor '#1 PN],$D850)),"")</f>
        <v/>
      </c>
      <c r="I850" s="5" t="str">
        <f>IFERROR(TRIM(INDEX(CID_DB[Known Contractor '#2 PN],$D850)),"")</f>
        <v/>
      </c>
      <c r="J850" s="5" t="str">
        <f>IFERROR(TRIM(INDEX(CID_DB[ [ NSN ] ],$D850)),"")</f>
        <v/>
      </c>
      <c r="K850" s="5" t="str">
        <f>IFERROR(TRIM(INDEX(CID_DB[Description],$D850)),"")</f>
        <v/>
      </c>
      <c r="L850" s="24" t="str">
        <f>IFERROR(TRIM(INDEX(CID_DB[Commercial Status],$D850)),"")</f>
        <v/>
      </c>
    </row>
    <row r="851" spans="2:12" x14ac:dyDescent="0.35">
      <c r="B851" s="15"/>
      <c r="D851" s="17" t="str">
        <f t="array" ref="D851">IFERROR(IF($B851&lt;&gt;"",LARGE(IF(ISNUMBER(SEARCH(TRIM(SUBSTITUTE($B851,"-","")),CID_DB[Search Key])),ROW(CID_DB[Search Key]),""),1)-1,""),"")</f>
        <v/>
      </c>
      <c r="F851" s="23" t="str">
        <f>IF($B851&lt;&gt;"",COUNTIFS(CID_DB[Search Key],"*"&amp;TRIM(SUBSTITUTE(B851,"-",""))&amp;"*"),"")</f>
        <v/>
      </c>
      <c r="G851" s="23" t="str">
        <f>IFERROR(TRIM(INDEX(CID_DB[Case No],$D851)),"")</f>
        <v/>
      </c>
      <c r="H851" s="5" t="str">
        <f>IFERROR(TRIM(INDEX(CID_DB[Known Contractor '#1 PN],$D851)),"")</f>
        <v/>
      </c>
      <c r="I851" s="5" t="str">
        <f>IFERROR(TRIM(INDEX(CID_DB[Known Contractor '#2 PN],$D851)),"")</f>
        <v/>
      </c>
      <c r="J851" s="5" t="str">
        <f>IFERROR(TRIM(INDEX(CID_DB[ [ NSN ] ],$D851)),"")</f>
        <v/>
      </c>
      <c r="K851" s="5" t="str">
        <f>IFERROR(TRIM(INDEX(CID_DB[Description],$D851)),"")</f>
        <v/>
      </c>
      <c r="L851" s="24" t="str">
        <f>IFERROR(TRIM(INDEX(CID_DB[Commercial Status],$D851)),"")</f>
        <v/>
      </c>
    </row>
    <row r="852" spans="2:12" x14ac:dyDescent="0.35">
      <c r="B852" s="15"/>
      <c r="D852" s="17" t="str">
        <f t="array" ref="D852">IFERROR(IF($B852&lt;&gt;"",LARGE(IF(ISNUMBER(SEARCH(TRIM(SUBSTITUTE($B852,"-","")),CID_DB[Search Key])),ROW(CID_DB[Search Key]),""),1)-1,""),"")</f>
        <v/>
      </c>
      <c r="F852" s="23" t="str">
        <f>IF($B852&lt;&gt;"",COUNTIFS(CID_DB[Search Key],"*"&amp;TRIM(SUBSTITUTE(B852,"-",""))&amp;"*"),"")</f>
        <v/>
      </c>
      <c r="G852" s="23" t="str">
        <f>IFERROR(TRIM(INDEX(CID_DB[Case No],$D852)),"")</f>
        <v/>
      </c>
      <c r="H852" s="5" t="str">
        <f>IFERROR(TRIM(INDEX(CID_DB[Known Contractor '#1 PN],$D852)),"")</f>
        <v/>
      </c>
      <c r="I852" s="5" t="str">
        <f>IFERROR(TRIM(INDEX(CID_DB[Known Contractor '#2 PN],$D852)),"")</f>
        <v/>
      </c>
      <c r="J852" s="5" t="str">
        <f>IFERROR(TRIM(INDEX(CID_DB[ [ NSN ] ],$D852)),"")</f>
        <v/>
      </c>
      <c r="K852" s="5" t="str">
        <f>IFERROR(TRIM(INDEX(CID_DB[Description],$D852)),"")</f>
        <v/>
      </c>
      <c r="L852" s="24" t="str">
        <f>IFERROR(TRIM(INDEX(CID_DB[Commercial Status],$D852)),"")</f>
        <v/>
      </c>
    </row>
    <row r="853" spans="2:12" x14ac:dyDescent="0.35">
      <c r="B853" s="15"/>
      <c r="D853" s="17" t="str">
        <f t="array" ref="D853">IFERROR(IF($B853&lt;&gt;"",LARGE(IF(ISNUMBER(SEARCH(TRIM(SUBSTITUTE($B853,"-","")),CID_DB[Search Key])),ROW(CID_DB[Search Key]),""),1)-1,""),"")</f>
        <v/>
      </c>
      <c r="F853" s="23" t="str">
        <f>IF($B853&lt;&gt;"",COUNTIFS(CID_DB[Search Key],"*"&amp;TRIM(SUBSTITUTE(B853,"-",""))&amp;"*"),"")</f>
        <v/>
      </c>
      <c r="G853" s="23" t="str">
        <f>IFERROR(TRIM(INDEX(CID_DB[Case No],$D853)),"")</f>
        <v/>
      </c>
      <c r="H853" s="5" t="str">
        <f>IFERROR(TRIM(INDEX(CID_DB[Known Contractor '#1 PN],$D853)),"")</f>
        <v/>
      </c>
      <c r="I853" s="5" t="str">
        <f>IFERROR(TRIM(INDEX(CID_DB[Known Contractor '#2 PN],$D853)),"")</f>
        <v/>
      </c>
      <c r="J853" s="5" t="str">
        <f>IFERROR(TRIM(INDEX(CID_DB[ [ NSN ] ],$D853)),"")</f>
        <v/>
      </c>
      <c r="K853" s="5" t="str">
        <f>IFERROR(TRIM(INDEX(CID_DB[Description],$D853)),"")</f>
        <v/>
      </c>
      <c r="L853" s="24" t="str">
        <f>IFERROR(TRIM(INDEX(CID_DB[Commercial Status],$D853)),"")</f>
        <v/>
      </c>
    </row>
    <row r="854" spans="2:12" x14ac:dyDescent="0.35">
      <c r="B854" s="15"/>
      <c r="D854" s="17" t="str">
        <f t="array" ref="D854">IFERROR(IF($B854&lt;&gt;"",LARGE(IF(ISNUMBER(SEARCH(TRIM(SUBSTITUTE($B854,"-","")),CID_DB[Search Key])),ROW(CID_DB[Search Key]),""),1)-1,""),"")</f>
        <v/>
      </c>
      <c r="F854" s="23" t="str">
        <f>IF($B854&lt;&gt;"",COUNTIFS(CID_DB[Search Key],"*"&amp;TRIM(SUBSTITUTE(B854,"-",""))&amp;"*"),"")</f>
        <v/>
      </c>
      <c r="G854" s="23" t="str">
        <f>IFERROR(TRIM(INDEX(CID_DB[Case No],$D854)),"")</f>
        <v/>
      </c>
      <c r="H854" s="5" t="str">
        <f>IFERROR(TRIM(INDEX(CID_DB[Known Contractor '#1 PN],$D854)),"")</f>
        <v/>
      </c>
      <c r="I854" s="5" t="str">
        <f>IFERROR(TRIM(INDEX(CID_DB[Known Contractor '#2 PN],$D854)),"")</f>
        <v/>
      </c>
      <c r="J854" s="5" t="str">
        <f>IFERROR(TRIM(INDEX(CID_DB[ [ NSN ] ],$D854)),"")</f>
        <v/>
      </c>
      <c r="K854" s="5" t="str">
        <f>IFERROR(TRIM(INDEX(CID_DB[Description],$D854)),"")</f>
        <v/>
      </c>
      <c r="L854" s="24" t="str">
        <f>IFERROR(TRIM(INDEX(CID_DB[Commercial Status],$D854)),"")</f>
        <v/>
      </c>
    </row>
    <row r="855" spans="2:12" x14ac:dyDescent="0.35">
      <c r="B855" s="15"/>
      <c r="D855" s="17" t="str">
        <f t="array" ref="D855">IFERROR(IF($B855&lt;&gt;"",LARGE(IF(ISNUMBER(SEARCH(TRIM(SUBSTITUTE($B855,"-","")),CID_DB[Search Key])),ROW(CID_DB[Search Key]),""),1)-1,""),"")</f>
        <v/>
      </c>
      <c r="F855" s="23" t="str">
        <f>IF($B855&lt;&gt;"",COUNTIFS(CID_DB[Search Key],"*"&amp;TRIM(SUBSTITUTE(B855,"-",""))&amp;"*"),"")</f>
        <v/>
      </c>
      <c r="G855" s="23" t="str">
        <f>IFERROR(TRIM(INDEX(CID_DB[Case No],$D855)),"")</f>
        <v/>
      </c>
      <c r="H855" s="5" t="str">
        <f>IFERROR(TRIM(INDEX(CID_DB[Known Contractor '#1 PN],$D855)),"")</f>
        <v/>
      </c>
      <c r="I855" s="5" t="str">
        <f>IFERROR(TRIM(INDEX(CID_DB[Known Contractor '#2 PN],$D855)),"")</f>
        <v/>
      </c>
      <c r="J855" s="5" t="str">
        <f>IFERROR(TRIM(INDEX(CID_DB[ [ NSN ] ],$D855)),"")</f>
        <v/>
      </c>
      <c r="K855" s="5" t="str">
        <f>IFERROR(TRIM(INDEX(CID_DB[Description],$D855)),"")</f>
        <v/>
      </c>
      <c r="L855" s="24" t="str">
        <f>IFERROR(TRIM(INDEX(CID_DB[Commercial Status],$D855)),"")</f>
        <v/>
      </c>
    </row>
    <row r="856" spans="2:12" x14ac:dyDescent="0.35">
      <c r="B856" s="15"/>
      <c r="D856" s="17" t="str">
        <f t="array" ref="D856">IFERROR(IF($B856&lt;&gt;"",LARGE(IF(ISNUMBER(SEARCH(TRIM(SUBSTITUTE($B856,"-","")),CID_DB[Search Key])),ROW(CID_DB[Search Key]),""),1)-1,""),"")</f>
        <v/>
      </c>
      <c r="F856" s="23" t="str">
        <f>IF($B856&lt;&gt;"",COUNTIFS(CID_DB[Search Key],"*"&amp;TRIM(SUBSTITUTE(B856,"-",""))&amp;"*"),"")</f>
        <v/>
      </c>
      <c r="G856" s="23" t="str">
        <f>IFERROR(TRIM(INDEX(CID_DB[Case No],$D856)),"")</f>
        <v/>
      </c>
      <c r="H856" s="5" t="str">
        <f>IFERROR(TRIM(INDEX(CID_DB[Known Contractor '#1 PN],$D856)),"")</f>
        <v/>
      </c>
      <c r="I856" s="5" t="str">
        <f>IFERROR(TRIM(INDEX(CID_DB[Known Contractor '#2 PN],$D856)),"")</f>
        <v/>
      </c>
      <c r="J856" s="5" t="str">
        <f>IFERROR(TRIM(INDEX(CID_DB[ [ NSN ] ],$D856)),"")</f>
        <v/>
      </c>
      <c r="K856" s="5" t="str">
        <f>IFERROR(TRIM(INDEX(CID_DB[Description],$D856)),"")</f>
        <v/>
      </c>
      <c r="L856" s="24" t="str">
        <f>IFERROR(TRIM(INDEX(CID_DB[Commercial Status],$D856)),"")</f>
        <v/>
      </c>
    </row>
    <row r="857" spans="2:12" x14ac:dyDescent="0.35">
      <c r="B857" s="15"/>
      <c r="D857" s="17" t="str">
        <f t="array" ref="D857">IFERROR(IF($B857&lt;&gt;"",LARGE(IF(ISNUMBER(SEARCH(TRIM(SUBSTITUTE($B857,"-","")),CID_DB[Search Key])),ROW(CID_DB[Search Key]),""),1)-1,""),"")</f>
        <v/>
      </c>
      <c r="F857" s="23" t="str">
        <f>IF($B857&lt;&gt;"",COUNTIFS(CID_DB[Search Key],"*"&amp;TRIM(SUBSTITUTE(B857,"-",""))&amp;"*"),"")</f>
        <v/>
      </c>
      <c r="G857" s="23" t="str">
        <f>IFERROR(TRIM(INDEX(CID_DB[Case No],$D857)),"")</f>
        <v/>
      </c>
      <c r="H857" s="5" t="str">
        <f>IFERROR(TRIM(INDEX(CID_DB[Known Contractor '#1 PN],$D857)),"")</f>
        <v/>
      </c>
      <c r="I857" s="5" t="str">
        <f>IFERROR(TRIM(INDEX(CID_DB[Known Contractor '#2 PN],$D857)),"")</f>
        <v/>
      </c>
      <c r="J857" s="5" t="str">
        <f>IFERROR(TRIM(INDEX(CID_DB[ [ NSN ] ],$D857)),"")</f>
        <v/>
      </c>
      <c r="K857" s="5" t="str">
        <f>IFERROR(TRIM(INDEX(CID_DB[Description],$D857)),"")</f>
        <v/>
      </c>
      <c r="L857" s="24" t="str">
        <f>IFERROR(TRIM(INDEX(CID_DB[Commercial Status],$D857)),"")</f>
        <v/>
      </c>
    </row>
    <row r="858" spans="2:12" x14ac:dyDescent="0.35">
      <c r="B858" s="15"/>
      <c r="D858" s="17" t="str">
        <f t="array" ref="D858">IFERROR(IF($B858&lt;&gt;"",LARGE(IF(ISNUMBER(SEARCH(TRIM(SUBSTITUTE($B858,"-","")),CID_DB[Search Key])),ROW(CID_DB[Search Key]),""),1)-1,""),"")</f>
        <v/>
      </c>
      <c r="F858" s="23" t="str">
        <f>IF($B858&lt;&gt;"",COUNTIFS(CID_DB[Search Key],"*"&amp;TRIM(SUBSTITUTE(B858,"-",""))&amp;"*"),"")</f>
        <v/>
      </c>
      <c r="G858" s="23" t="str">
        <f>IFERROR(TRIM(INDEX(CID_DB[Case No],$D858)),"")</f>
        <v/>
      </c>
      <c r="H858" s="5" t="str">
        <f>IFERROR(TRIM(INDEX(CID_DB[Known Contractor '#1 PN],$D858)),"")</f>
        <v/>
      </c>
      <c r="I858" s="5" t="str">
        <f>IFERROR(TRIM(INDEX(CID_DB[Known Contractor '#2 PN],$D858)),"")</f>
        <v/>
      </c>
      <c r="J858" s="5" t="str">
        <f>IFERROR(TRIM(INDEX(CID_DB[ [ NSN ] ],$D858)),"")</f>
        <v/>
      </c>
      <c r="K858" s="5" t="str">
        <f>IFERROR(TRIM(INDEX(CID_DB[Description],$D858)),"")</f>
        <v/>
      </c>
      <c r="L858" s="24" t="str">
        <f>IFERROR(TRIM(INDEX(CID_DB[Commercial Status],$D858)),"")</f>
        <v/>
      </c>
    </row>
    <row r="859" spans="2:12" x14ac:dyDescent="0.35">
      <c r="B859" s="15"/>
      <c r="D859" s="17" t="str">
        <f t="array" ref="D859">IFERROR(IF($B859&lt;&gt;"",LARGE(IF(ISNUMBER(SEARCH(TRIM(SUBSTITUTE($B859,"-","")),CID_DB[Search Key])),ROW(CID_DB[Search Key]),""),1)-1,""),"")</f>
        <v/>
      </c>
      <c r="F859" s="23" t="str">
        <f>IF($B859&lt;&gt;"",COUNTIFS(CID_DB[Search Key],"*"&amp;TRIM(SUBSTITUTE(B859,"-",""))&amp;"*"),"")</f>
        <v/>
      </c>
      <c r="G859" s="23" t="str">
        <f>IFERROR(TRIM(INDEX(CID_DB[Case No],$D859)),"")</f>
        <v/>
      </c>
      <c r="H859" s="5" t="str">
        <f>IFERROR(TRIM(INDEX(CID_DB[Known Contractor '#1 PN],$D859)),"")</f>
        <v/>
      </c>
      <c r="I859" s="5" t="str">
        <f>IFERROR(TRIM(INDEX(CID_DB[Known Contractor '#2 PN],$D859)),"")</f>
        <v/>
      </c>
      <c r="J859" s="5" t="str">
        <f>IFERROR(TRIM(INDEX(CID_DB[ [ NSN ] ],$D859)),"")</f>
        <v/>
      </c>
      <c r="K859" s="5" t="str">
        <f>IFERROR(TRIM(INDEX(CID_DB[Description],$D859)),"")</f>
        <v/>
      </c>
      <c r="L859" s="24" t="str">
        <f>IFERROR(TRIM(INDEX(CID_DB[Commercial Status],$D859)),"")</f>
        <v/>
      </c>
    </row>
    <row r="860" spans="2:12" x14ac:dyDescent="0.35">
      <c r="B860" s="15"/>
      <c r="D860" s="17" t="str">
        <f t="array" ref="D860">IFERROR(IF($B860&lt;&gt;"",LARGE(IF(ISNUMBER(SEARCH(TRIM(SUBSTITUTE($B860,"-","")),CID_DB[Search Key])),ROW(CID_DB[Search Key]),""),1)-1,""),"")</f>
        <v/>
      </c>
      <c r="F860" s="23" t="str">
        <f>IF($B860&lt;&gt;"",COUNTIFS(CID_DB[Search Key],"*"&amp;TRIM(SUBSTITUTE(B860,"-",""))&amp;"*"),"")</f>
        <v/>
      </c>
      <c r="G860" s="23" t="str">
        <f>IFERROR(TRIM(INDEX(CID_DB[Case No],$D860)),"")</f>
        <v/>
      </c>
      <c r="H860" s="5" t="str">
        <f>IFERROR(TRIM(INDEX(CID_DB[Known Contractor '#1 PN],$D860)),"")</f>
        <v/>
      </c>
      <c r="I860" s="5" t="str">
        <f>IFERROR(TRIM(INDEX(CID_DB[Known Contractor '#2 PN],$D860)),"")</f>
        <v/>
      </c>
      <c r="J860" s="5" t="str">
        <f>IFERROR(TRIM(INDEX(CID_DB[ [ NSN ] ],$D860)),"")</f>
        <v/>
      </c>
      <c r="K860" s="5" t="str">
        <f>IFERROR(TRIM(INDEX(CID_DB[Description],$D860)),"")</f>
        <v/>
      </c>
      <c r="L860" s="24" t="str">
        <f>IFERROR(TRIM(INDEX(CID_DB[Commercial Status],$D860)),"")</f>
        <v/>
      </c>
    </row>
    <row r="861" spans="2:12" x14ac:dyDescent="0.35">
      <c r="B861" s="15"/>
      <c r="D861" s="17" t="str">
        <f t="array" ref="D861">IFERROR(IF($B861&lt;&gt;"",LARGE(IF(ISNUMBER(SEARCH(TRIM(SUBSTITUTE($B861,"-","")),CID_DB[Search Key])),ROW(CID_DB[Search Key]),""),1)-1,""),"")</f>
        <v/>
      </c>
      <c r="F861" s="23" t="str">
        <f>IF($B861&lt;&gt;"",COUNTIFS(CID_DB[Search Key],"*"&amp;TRIM(SUBSTITUTE(B861,"-",""))&amp;"*"),"")</f>
        <v/>
      </c>
      <c r="G861" s="23" t="str">
        <f>IFERROR(TRIM(INDEX(CID_DB[Case No],$D861)),"")</f>
        <v/>
      </c>
      <c r="H861" s="5" t="str">
        <f>IFERROR(TRIM(INDEX(CID_DB[Known Contractor '#1 PN],$D861)),"")</f>
        <v/>
      </c>
      <c r="I861" s="5" t="str">
        <f>IFERROR(TRIM(INDEX(CID_DB[Known Contractor '#2 PN],$D861)),"")</f>
        <v/>
      </c>
      <c r="J861" s="5" t="str">
        <f>IFERROR(TRIM(INDEX(CID_DB[ [ NSN ] ],$D861)),"")</f>
        <v/>
      </c>
      <c r="K861" s="5" t="str">
        <f>IFERROR(TRIM(INDEX(CID_DB[Description],$D861)),"")</f>
        <v/>
      </c>
      <c r="L861" s="24" t="str">
        <f>IFERROR(TRIM(INDEX(CID_DB[Commercial Status],$D861)),"")</f>
        <v/>
      </c>
    </row>
    <row r="862" spans="2:12" x14ac:dyDescent="0.35">
      <c r="B862" s="15"/>
      <c r="D862" s="17" t="str">
        <f t="array" ref="D862">IFERROR(IF($B862&lt;&gt;"",LARGE(IF(ISNUMBER(SEARCH(TRIM(SUBSTITUTE($B862,"-","")),CID_DB[Search Key])),ROW(CID_DB[Search Key]),""),1)-1,""),"")</f>
        <v/>
      </c>
      <c r="F862" s="23" t="str">
        <f>IF($B862&lt;&gt;"",COUNTIFS(CID_DB[Search Key],"*"&amp;TRIM(SUBSTITUTE(B862,"-",""))&amp;"*"),"")</f>
        <v/>
      </c>
      <c r="G862" s="23" t="str">
        <f>IFERROR(TRIM(INDEX(CID_DB[Case No],$D862)),"")</f>
        <v/>
      </c>
      <c r="H862" s="5" t="str">
        <f>IFERROR(TRIM(INDEX(CID_DB[Known Contractor '#1 PN],$D862)),"")</f>
        <v/>
      </c>
      <c r="I862" s="5" t="str">
        <f>IFERROR(TRIM(INDEX(CID_DB[Known Contractor '#2 PN],$D862)),"")</f>
        <v/>
      </c>
      <c r="J862" s="5" t="str">
        <f>IFERROR(TRIM(INDEX(CID_DB[ [ NSN ] ],$D862)),"")</f>
        <v/>
      </c>
      <c r="K862" s="5" t="str">
        <f>IFERROR(TRIM(INDEX(CID_DB[Description],$D862)),"")</f>
        <v/>
      </c>
      <c r="L862" s="24" t="str">
        <f>IFERROR(TRIM(INDEX(CID_DB[Commercial Status],$D862)),"")</f>
        <v/>
      </c>
    </row>
    <row r="863" spans="2:12" x14ac:dyDescent="0.35">
      <c r="B863" s="15"/>
      <c r="D863" s="17" t="str">
        <f t="array" ref="D863">IFERROR(IF($B863&lt;&gt;"",LARGE(IF(ISNUMBER(SEARCH(TRIM(SUBSTITUTE($B863,"-","")),CID_DB[Search Key])),ROW(CID_DB[Search Key]),""),1)-1,""),"")</f>
        <v/>
      </c>
      <c r="F863" s="23" t="str">
        <f>IF($B863&lt;&gt;"",COUNTIFS(CID_DB[Search Key],"*"&amp;TRIM(SUBSTITUTE(B863,"-",""))&amp;"*"),"")</f>
        <v/>
      </c>
      <c r="G863" s="23" t="str">
        <f>IFERROR(TRIM(INDEX(CID_DB[Case No],$D863)),"")</f>
        <v/>
      </c>
      <c r="H863" s="5" t="str">
        <f>IFERROR(TRIM(INDEX(CID_DB[Known Contractor '#1 PN],$D863)),"")</f>
        <v/>
      </c>
      <c r="I863" s="5" t="str">
        <f>IFERROR(TRIM(INDEX(CID_DB[Known Contractor '#2 PN],$D863)),"")</f>
        <v/>
      </c>
      <c r="J863" s="5" t="str">
        <f>IFERROR(TRIM(INDEX(CID_DB[ [ NSN ] ],$D863)),"")</f>
        <v/>
      </c>
      <c r="K863" s="5" t="str">
        <f>IFERROR(TRIM(INDEX(CID_DB[Description],$D863)),"")</f>
        <v/>
      </c>
      <c r="L863" s="24" t="str">
        <f>IFERROR(TRIM(INDEX(CID_DB[Commercial Status],$D863)),"")</f>
        <v/>
      </c>
    </row>
    <row r="864" spans="2:12" x14ac:dyDescent="0.35">
      <c r="B864" s="15"/>
      <c r="D864" s="17" t="str">
        <f t="array" ref="D864">IFERROR(IF($B864&lt;&gt;"",LARGE(IF(ISNUMBER(SEARCH(TRIM(SUBSTITUTE($B864,"-","")),CID_DB[Search Key])),ROW(CID_DB[Search Key]),""),1)-1,""),"")</f>
        <v/>
      </c>
      <c r="F864" s="23" t="str">
        <f>IF($B864&lt;&gt;"",COUNTIFS(CID_DB[Search Key],"*"&amp;TRIM(SUBSTITUTE(B864,"-",""))&amp;"*"),"")</f>
        <v/>
      </c>
      <c r="G864" s="23" t="str">
        <f>IFERROR(TRIM(INDEX(CID_DB[Case No],$D864)),"")</f>
        <v/>
      </c>
      <c r="H864" s="5" t="str">
        <f>IFERROR(TRIM(INDEX(CID_DB[Known Contractor '#1 PN],$D864)),"")</f>
        <v/>
      </c>
      <c r="I864" s="5" t="str">
        <f>IFERROR(TRIM(INDEX(CID_DB[Known Contractor '#2 PN],$D864)),"")</f>
        <v/>
      </c>
      <c r="J864" s="5" t="str">
        <f>IFERROR(TRIM(INDEX(CID_DB[ [ NSN ] ],$D864)),"")</f>
        <v/>
      </c>
      <c r="K864" s="5" t="str">
        <f>IFERROR(TRIM(INDEX(CID_DB[Description],$D864)),"")</f>
        <v/>
      </c>
      <c r="L864" s="24" t="str">
        <f>IFERROR(TRIM(INDEX(CID_DB[Commercial Status],$D864)),"")</f>
        <v/>
      </c>
    </row>
    <row r="865" spans="2:12" x14ac:dyDescent="0.35">
      <c r="B865" s="15"/>
      <c r="D865" s="17" t="str">
        <f t="array" ref="D865">IFERROR(IF($B865&lt;&gt;"",LARGE(IF(ISNUMBER(SEARCH(TRIM(SUBSTITUTE($B865,"-","")),CID_DB[Search Key])),ROW(CID_DB[Search Key]),""),1)-1,""),"")</f>
        <v/>
      </c>
      <c r="F865" s="23" t="str">
        <f>IF($B865&lt;&gt;"",COUNTIFS(CID_DB[Search Key],"*"&amp;TRIM(SUBSTITUTE(B865,"-",""))&amp;"*"),"")</f>
        <v/>
      </c>
      <c r="G865" s="23" t="str">
        <f>IFERROR(TRIM(INDEX(CID_DB[Case No],$D865)),"")</f>
        <v/>
      </c>
      <c r="H865" s="5" t="str">
        <f>IFERROR(TRIM(INDEX(CID_DB[Known Contractor '#1 PN],$D865)),"")</f>
        <v/>
      </c>
      <c r="I865" s="5" t="str">
        <f>IFERROR(TRIM(INDEX(CID_DB[Known Contractor '#2 PN],$D865)),"")</f>
        <v/>
      </c>
      <c r="J865" s="5" t="str">
        <f>IFERROR(TRIM(INDEX(CID_DB[ [ NSN ] ],$D865)),"")</f>
        <v/>
      </c>
      <c r="K865" s="5" t="str">
        <f>IFERROR(TRIM(INDEX(CID_DB[Description],$D865)),"")</f>
        <v/>
      </c>
      <c r="L865" s="24" t="str">
        <f>IFERROR(TRIM(INDEX(CID_DB[Commercial Status],$D865)),"")</f>
        <v/>
      </c>
    </row>
    <row r="866" spans="2:12" x14ac:dyDescent="0.35">
      <c r="B866" s="15"/>
      <c r="D866" s="17" t="str">
        <f t="array" ref="D866">IFERROR(IF($B866&lt;&gt;"",LARGE(IF(ISNUMBER(SEARCH(TRIM(SUBSTITUTE($B866,"-","")),CID_DB[Search Key])),ROW(CID_DB[Search Key]),""),1)-1,""),"")</f>
        <v/>
      </c>
      <c r="F866" s="23" t="str">
        <f>IF($B866&lt;&gt;"",COUNTIFS(CID_DB[Search Key],"*"&amp;TRIM(SUBSTITUTE(B866,"-",""))&amp;"*"),"")</f>
        <v/>
      </c>
      <c r="G866" s="23" t="str">
        <f>IFERROR(TRIM(INDEX(CID_DB[Case No],$D866)),"")</f>
        <v/>
      </c>
      <c r="H866" s="5" t="str">
        <f>IFERROR(TRIM(INDEX(CID_DB[Known Contractor '#1 PN],$D866)),"")</f>
        <v/>
      </c>
      <c r="I866" s="5" t="str">
        <f>IFERROR(TRIM(INDEX(CID_DB[Known Contractor '#2 PN],$D866)),"")</f>
        <v/>
      </c>
      <c r="J866" s="5" t="str">
        <f>IFERROR(TRIM(INDEX(CID_DB[ [ NSN ] ],$D866)),"")</f>
        <v/>
      </c>
      <c r="K866" s="5" t="str">
        <f>IFERROR(TRIM(INDEX(CID_DB[Description],$D866)),"")</f>
        <v/>
      </c>
      <c r="L866" s="24" t="str">
        <f>IFERROR(TRIM(INDEX(CID_DB[Commercial Status],$D866)),"")</f>
        <v/>
      </c>
    </row>
    <row r="867" spans="2:12" x14ac:dyDescent="0.35">
      <c r="B867" s="15"/>
      <c r="D867" s="17" t="str">
        <f t="array" ref="D867">IFERROR(IF($B867&lt;&gt;"",LARGE(IF(ISNUMBER(SEARCH(TRIM(SUBSTITUTE($B867,"-","")),CID_DB[Search Key])),ROW(CID_DB[Search Key]),""),1)-1,""),"")</f>
        <v/>
      </c>
      <c r="F867" s="23" t="str">
        <f>IF($B867&lt;&gt;"",COUNTIFS(CID_DB[Search Key],"*"&amp;TRIM(SUBSTITUTE(B867,"-",""))&amp;"*"),"")</f>
        <v/>
      </c>
      <c r="G867" s="23" t="str">
        <f>IFERROR(TRIM(INDEX(CID_DB[Case No],$D867)),"")</f>
        <v/>
      </c>
      <c r="H867" s="5" t="str">
        <f>IFERROR(TRIM(INDEX(CID_DB[Known Contractor '#1 PN],$D867)),"")</f>
        <v/>
      </c>
      <c r="I867" s="5" t="str">
        <f>IFERROR(TRIM(INDEX(CID_DB[Known Contractor '#2 PN],$D867)),"")</f>
        <v/>
      </c>
      <c r="J867" s="5" t="str">
        <f>IFERROR(TRIM(INDEX(CID_DB[ [ NSN ] ],$D867)),"")</f>
        <v/>
      </c>
      <c r="K867" s="5" t="str">
        <f>IFERROR(TRIM(INDEX(CID_DB[Description],$D867)),"")</f>
        <v/>
      </c>
      <c r="L867" s="24" t="str">
        <f>IFERROR(TRIM(INDEX(CID_DB[Commercial Status],$D867)),"")</f>
        <v/>
      </c>
    </row>
    <row r="868" spans="2:12" x14ac:dyDescent="0.35">
      <c r="B868" s="15"/>
      <c r="D868" s="17" t="str">
        <f t="array" ref="D868">IFERROR(IF($B868&lt;&gt;"",LARGE(IF(ISNUMBER(SEARCH(TRIM(SUBSTITUTE($B868,"-","")),CID_DB[Search Key])),ROW(CID_DB[Search Key]),""),1)-1,""),"")</f>
        <v/>
      </c>
      <c r="F868" s="23" t="str">
        <f>IF($B868&lt;&gt;"",COUNTIFS(CID_DB[Search Key],"*"&amp;TRIM(SUBSTITUTE(B868,"-",""))&amp;"*"),"")</f>
        <v/>
      </c>
      <c r="G868" s="23" t="str">
        <f>IFERROR(TRIM(INDEX(CID_DB[Case No],$D868)),"")</f>
        <v/>
      </c>
      <c r="H868" s="5" t="str">
        <f>IFERROR(TRIM(INDEX(CID_DB[Known Contractor '#1 PN],$D868)),"")</f>
        <v/>
      </c>
      <c r="I868" s="5" t="str">
        <f>IFERROR(TRIM(INDEX(CID_DB[Known Contractor '#2 PN],$D868)),"")</f>
        <v/>
      </c>
      <c r="J868" s="5" t="str">
        <f>IFERROR(TRIM(INDEX(CID_DB[ [ NSN ] ],$D868)),"")</f>
        <v/>
      </c>
      <c r="K868" s="5" t="str">
        <f>IFERROR(TRIM(INDEX(CID_DB[Description],$D868)),"")</f>
        <v/>
      </c>
      <c r="L868" s="24" t="str">
        <f>IFERROR(TRIM(INDEX(CID_DB[Commercial Status],$D868)),"")</f>
        <v/>
      </c>
    </row>
    <row r="869" spans="2:12" x14ac:dyDescent="0.35">
      <c r="B869" s="15"/>
      <c r="D869" s="17" t="str">
        <f t="array" ref="D869">IFERROR(IF($B869&lt;&gt;"",LARGE(IF(ISNUMBER(SEARCH(TRIM(SUBSTITUTE($B869,"-","")),CID_DB[Search Key])),ROW(CID_DB[Search Key]),""),1)-1,""),"")</f>
        <v/>
      </c>
      <c r="F869" s="23" t="str">
        <f>IF($B869&lt;&gt;"",COUNTIFS(CID_DB[Search Key],"*"&amp;TRIM(SUBSTITUTE(B869,"-",""))&amp;"*"),"")</f>
        <v/>
      </c>
      <c r="G869" s="23" t="str">
        <f>IFERROR(TRIM(INDEX(CID_DB[Case No],$D869)),"")</f>
        <v/>
      </c>
      <c r="H869" s="5" t="str">
        <f>IFERROR(TRIM(INDEX(CID_DB[Known Contractor '#1 PN],$D869)),"")</f>
        <v/>
      </c>
      <c r="I869" s="5" t="str">
        <f>IFERROR(TRIM(INDEX(CID_DB[Known Contractor '#2 PN],$D869)),"")</f>
        <v/>
      </c>
      <c r="J869" s="5" t="str">
        <f>IFERROR(TRIM(INDEX(CID_DB[ [ NSN ] ],$D869)),"")</f>
        <v/>
      </c>
      <c r="K869" s="5" t="str">
        <f>IFERROR(TRIM(INDEX(CID_DB[Description],$D869)),"")</f>
        <v/>
      </c>
      <c r="L869" s="24" t="str">
        <f>IFERROR(TRIM(INDEX(CID_DB[Commercial Status],$D869)),"")</f>
        <v/>
      </c>
    </row>
    <row r="870" spans="2:12" x14ac:dyDescent="0.35">
      <c r="B870" s="15"/>
      <c r="D870" s="17" t="str">
        <f t="array" ref="D870">IFERROR(IF($B870&lt;&gt;"",LARGE(IF(ISNUMBER(SEARCH(TRIM(SUBSTITUTE($B870,"-","")),CID_DB[Search Key])),ROW(CID_DB[Search Key]),""),1)-1,""),"")</f>
        <v/>
      </c>
      <c r="F870" s="23" t="str">
        <f>IF($B870&lt;&gt;"",COUNTIFS(CID_DB[Search Key],"*"&amp;TRIM(SUBSTITUTE(B870,"-",""))&amp;"*"),"")</f>
        <v/>
      </c>
      <c r="G870" s="23" t="str">
        <f>IFERROR(TRIM(INDEX(CID_DB[Case No],$D870)),"")</f>
        <v/>
      </c>
      <c r="H870" s="5" t="str">
        <f>IFERROR(TRIM(INDEX(CID_DB[Known Contractor '#1 PN],$D870)),"")</f>
        <v/>
      </c>
      <c r="I870" s="5" t="str">
        <f>IFERROR(TRIM(INDEX(CID_DB[Known Contractor '#2 PN],$D870)),"")</f>
        <v/>
      </c>
      <c r="J870" s="5" t="str">
        <f>IFERROR(TRIM(INDEX(CID_DB[ [ NSN ] ],$D870)),"")</f>
        <v/>
      </c>
      <c r="K870" s="5" t="str">
        <f>IFERROR(TRIM(INDEX(CID_DB[Description],$D870)),"")</f>
        <v/>
      </c>
      <c r="L870" s="24" t="str">
        <f>IFERROR(TRIM(INDEX(CID_DB[Commercial Status],$D870)),"")</f>
        <v/>
      </c>
    </row>
    <row r="871" spans="2:12" x14ac:dyDescent="0.35">
      <c r="B871" s="15"/>
      <c r="D871" s="17" t="str">
        <f t="array" ref="D871">IFERROR(IF($B871&lt;&gt;"",LARGE(IF(ISNUMBER(SEARCH(TRIM(SUBSTITUTE($B871,"-","")),CID_DB[Search Key])),ROW(CID_DB[Search Key]),""),1)-1,""),"")</f>
        <v/>
      </c>
      <c r="F871" s="23" t="str">
        <f>IF($B871&lt;&gt;"",COUNTIFS(CID_DB[Search Key],"*"&amp;TRIM(SUBSTITUTE(B871,"-",""))&amp;"*"),"")</f>
        <v/>
      </c>
      <c r="G871" s="23" t="str">
        <f>IFERROR(TRIM(INDEX(CID_DB[Case No],$D871)),"")</f>
        <v/>
      </c>
      <c r="H871" s="5" t="str">
        <f>IFERROR(TRIM(INDEX(CID_DB[Known Contractor '#1 PN],$D871)),"")</f>
        <v/>
      </c>
      <c r="I871" s="5" t="str">
        <f>IFERROR(TRIM(INDEX(CID_DB[Known Contractor '#2 PN],$D871)),"")</f>
        <v/>
      </c>
      <c r="J871" s="5" t="str">
        <f>IFERROR(TRIM(INDEX(CID_DB[ [ NSN ] ],$D871)),"")</f>
        <v/>
      </c>
      <c r="K871" s="5" t="str">
        <f>IFERROR(TRIM(INDEX(CID_DB[Description],$D871)),"")</f>
        <v/>
      </c>
      <c r="L871" s="24" t="str">
        <f>IFERROR(TRIM(INDEX(CID_DB[Commercial Status],$D871)),"")</f>
        <v/>
      </c>
    </row>
    <row r="872" spans="2:12" x14ac:dyDescent="0.35">
      <c r="B872" s="15"/>
      <c r="D872" s="17" t="str">
        <f t="array" ref="D872">IFERROR(IF($B872&lt;&gt;"",LARGE(IF(ISNUMBER(SEARCH(TRIM(SUBSTITUTE($B872,"-","")),CID_DB[Search Key])),ROW(CID_DB[Search Key]),""),1)-1,""),"")</f>
        <v/>
      </c>
      <c r="F872" s="23" t="str">
        <f>IF($B872&lt;&gt;"",COUNTIFS(CID_DB[Search Key],"*"&amp;TRIM(SUBSTITUTE(B872,"-",""))&amp;"*"),"")</f>
        <v/>
      </c>
      <c r="G872" s="23" t="str">
        <f>IFERROR(TRIM(INDEX(CID_DB[Case No],$D872)),"")</f>
        <v/>
      </c>
      <c r="H872" s="5" t="str">
        <f>IFERROR(TRIM(INDEX(CID_DB[Known Contractor '#1 PN],$D872)),"")</f>
        <v/>
      </c>
      <c r="I872" s="5" t="str">
        <f>IFERROR(TRIM(INDEX(CID_DB[Known Contractor '#2 PN],$D872)),"")</f>
        <v/>
      </c>
      <c r="J872" s="5" t="str">
        <f>IFERROR(TRIM(INDEX(CID_DB[ [ NSN ] ],$D872)),"")</f>
        <v/>
      </c>
      <c r="K872" s="5" t="str">
        <f>IFERROR(TRIM(INDEX(CID_DB[Description],$D872)),"")</f>
        <v/>
      </c>
      <c r="L872" s="24" t="str">
        <f>IFERROR(TRIM(INDEX(CID_DB[Commercial Status],$D872)),"")</f>
        <v/>
      </c>
    </row>
    <row r="873" spans="2:12" x14ac:dyDescent="0.35">
      <c r="B873" s="15"/>
      <c r="D873" s="17" t="str">
        <f t="array" ref="D873">IFERROR(IF($B873&lt;&gt;"",LARGE(IF(ISNUMBER(SEARCH(TRIM(SUBSTITUTE($B873,"-","")),CID_DB[Search Key])),ROW(CID_DB[Search Key]),""),1)-1,""),"")</f>
        <v/>
      </c>
      <c r="F873" s="23" t="str">
        <f>IF($B873&lt;&gt;"",COUNTIFS(CID_DB[Search Key],"*"&amp;TRIM(SUBSTITUTE(B873,"-",""))&amp;"*"),"")</f>
        <v/>
      </c>
      <c r="G873" s="23" t="str">
        <f>IFERROR(TRIM(INDEX(CID_DB[Case No],$D873)),"")</f>
        <v/>
      </c>
      <c r="H873" s="5" t="str">
        <f>IFERROR(TRIM(INDEX(CID_DB[Known Contractor '#1 PN],$D873)),"")</f>
        <v/>
      </c>
      <c r="I873" s="5" t="str">
        <f>IFERROR(TRIM(INDEX(CID_DB[Known Contractor '#2 PN],$D873)),"")</f>
        <v/>
      </c>
      <c r="J873" s="5" t="str">
        <f>IFERROR(TRIM(INDEX(CID_DB[ [ NSN ] ],$D873)),"")</f>
        <v/>
      </c>
      <c r="K873" s="5" t="str">
        <f>IFERROR(TRIM(INDEX(CID_DB[Description],$D873)),"")</f>
        <v/>
      </c>
      <c r="L873" s="24" t="str">
        <f>IFERROR(TRIM(INDEX(CID_DB[Commercial Status],$D873)),"")</f>
        <v/>
      </c>
    </row>
    <row r="874" spans="2:12" x14ac:dyDescent="0.35">
      <c r="B874" s="15"/>
      <c r="D874" s="17" t="str">
        <f t="array" ref="D874">IFERROR(IF($B874&lt;&gt;"",LARGE(IF(ISNUMBER(SEARCH(TRIM(SUBSTITUTE($B874,"-","")),CID_DB[Search Key])),ROW(CID_DB[Search Key]),""),1)-1,""),"")</f>
        <v/>
      </c>
      <c r="F874" s="23" t="str">
        <f>IF($B874&lt;&gt;"",COUNTIFS(CID_DB[Search Key],"*"&amp;TRIM(SUBSTITUTE(B874,"-",""))&amp;"*"),"")</f>
        <v/>
      </c>
      <c r="G874" s="23" t="str">
        <f>IFERROR(TRIM(INDEX(CID_DB[Case No],$D874)),"")</f>
        <v/>
      </c>
      <c r="H874" s="5" t="str">
        <f>IFERROR(TRIM(INDEX(CID_DB[Known Contractor '#1 PN],$D874)),"")</f>
        <v/>
      </c>
      <c r="I874" s="5" t="str">
        <f>IFERROR(TRIM(INDEX(CID_DB[Known Contractor '#2 PN],$D874)),"")</f>
        <v/>
      </c>
      <c r="J874" s="5" t="str">
        <f>IFERROR(TRIM(INDEX(CID_DB[ [ NSN ] ],$D874)),"")</f>
        <v/>
      </c>
      <c r="K874" s="5" t="str">
        <f>IFERROR(TRIM(INDEX(CID_DB[Description],$D874)),"")</f>
        <v/>
      </c>
      <c r="L874" s="24" t="str">
        <f>IFERROR(TRIM(INDEX(CID_DB[Commercial Status],$D874)),"")</f>
        <v/>
      </c>
    </row>
    <row r="875" spans="2:12" x14ac:dyDescent="0.35">
      <c r="B875" s="15"/>
      <c r="D875" s="17" t="str">
        <f t="array" ref="D875">IFERROR(IF($B875&lt;&gt;"",LARGE(IF(ISNUMBER(SEARCH(TRIM(SUBSTITUTE($B875,"-","")),CID_DB[Search Key])),ROW(CID_DB[Search Key]),""),1)-1,""),"")</f>
        <v/>
      </c>
      <c r="F875" s="23" t="str">
        <f>IF($B875&lt;&gt;"",COUNTIFS(CID_DB[Search Key],"*"&amp;TRIM(SUBSTITUTE(B875,"-",""))&amp;"*"),"")</f>
        <v/>
      </c>
      <c r="G875" s="23" t="str">
        <f>IFERROR(TRIM(INDEX(CID_DB[Case No],$D875)),"")</f>
        <v/>
      </c>
      <c r="H875" s="5" t="str">
        <f>IFERROR(TRIM(INDEX(CID_DB[Known Contractor '#1 PN],$D875)),"")</f>
        <v/>
      </c>
      <c r="I875" s="5" t="str">
        <f>IFERROR(TRIM(INDEX(CID_DB[Known Contractor '#2 PN],$D875)),"")</f>
        <v/>
      </c>
      <c r="J875" s="5" t="str">
        <f>IFERROR(TRIM(INDEX(CID_DB[ [ NSN ] ],$D875)),"")</f>
        <v/>
      </c>
      <c r="K875" s="5" t="str">
        <f>IFERROR(TRIM(INDEX(CID_DB[Description],$D875)),"")</f>
        <v/>
      </c>
      <c r="L875" s="24" t="str">
        <f>IFERROR(TRIM(INDEX(CID_DB[Commercial Status],$D875)),"")</f>
        <v/>
      </c>
    </row>
    <row r="876" spans="2:12" x14ac:dyDescent="0.35">
      <c r="B876" s="15"/>
      <c r="D876" s="17" t="str">
        <f t="array" ref="D876">IFERROR(IF($B876&lt;&gt;"",LARGE(IF(ISNUMBER(SEARCH(TRIM(SUBSTITUTE($B876,"-","")),CID_DB[Search Key])),ROW(CID_DB[Search Key]),""),1)-1,""),"")</f>
        <v/>
      </c>
      <c r="F876" s="23" t="str">
        <f>IF($B876&lt;&gt;"",COUNTIFS(CID_DB[Search Key],"*"&amp;TRIM(SUBSTITUTE(B876,"-",""))&amp;"*"),"")</f>
        <v/>
      </c>
      <c r="G876" s="23" t="str">
        <f>IFERROR(TRIM(INDEX(CID_DB[Case No],$D876)),"")</f>
        <v/>
      </c>
      <c r="H876" s="5" t="str">
        <f>IFERROR(TRIM(INDEX(CID_DB[Known Contractor '#1 PN],$D876)),"")</f>
        <v/>
      </c>
      <c r="I876" s="5" t="str">
        <f>IFERROR(TRIM(INDEX(CID_DB[Known Contractor '#2 PN],$D876)),"")</f>
        <v/>
      </c>
      <c r="J876" s="5" t="str">
        <f>IFERROR(TRIM(INDEX(CID_DB[ [ NSN ] ],$D876)),"")</f>
        <v/>
      </c>
      <c r="K876" s="5" t="str">
        <f>IFERROR(TRIM(INDEX(CID_DB[Description],$D876)),"")</f>
        <v/>
      </c>
      <c r="L876" s="24" t="str">
        <f>IFERROR(TRIM(INDEX(CID_DB[Commercial Status],$D876)),"")</f>
        <v/>
      </c>
    </row>
    <row r="877" spans="2:12" x14ac:dyDescent="0.35">
      <c r="B877" s="15"/>
      <c r="D877" s="17" t="str">
        <f t="array" ref="D877">IFERROR(IF($B877&lt;&gt;"",LARGE(IF(ISNUMBER(SEARCH(TRIM(SUBSTITUTE($B877,"-","")),CID_DB[Search Key])),ROW(CID_DB[Search Key]),""),1)-1,""),"")</f>
        <v/>
      </c>
      <c r="F877" s="23" t="str">
        <f>IF($B877&lt;&gt;"",COUNTIFS(CID_DB[Search Key],"*"&amp;TRIM(SUBSTITUTE(B877,"-",""))&amp;"*"),"")</f>
        <v/>
      </c>
      <c r="G877" s="23" t="str">
        <f>IFERROR(TRIM(INDEX(CID_DB[Case No],$D877)),"")</f>
        <v/>
      </c>
      <c r="H877" s="5" t="str">
        <f>IFERROR(TRIM(INDEX(CID_DB[Known Contractor '#1 PN],$D877)),"")</f>
        <v/>
      </c>
      <c r="I877" s="5" t="str">
        <f>IFERROR(TRIM(INDEX(CID_DB[Known Contractor '#2 PN],$D877)),"")</f>
        <v/>
      </c>
      <c r="J877" s="5" t="str">
        <f>IFERROR(TRIM(INDEX(CID_DB[ [ NSN ] ],$D877)),"")</f>
        <v/>
      </c>
      <c r="K877" s="5" t="str">
        <f>IFERROR(TRIM(INDEX(CID_DB[Description],$D877)),"")</f>
        <v/>
      </c>
      <c r="L877" s="24" t="str">
        <f>IFERROR(TRIM(INDEX(CID_DB[Commercial Status],$D877)),"")</f>
        <v/>
      </c>
    </row>
    <row r="878" spans="2:12" x14ac:dyDescent="0.35">
      <c r="B878" s="15"/>
      <c r="D878" s="17" t="str">
        <f t="array" ref="D878">IFERROR(IF($B878&lt;&gt;"",LARGE(IF(ISNUMBER(SEARCH(TRIM(SUBSTITUTE($B878,"-","")),CID_DB[Search Key])),ROW(CID_DB[Search Key]),""),1)-1,""),"")</f>
        <v/>
      </c>
      <c r="F878" s="23" t="str">
        <f>IF($B878&lt;&gt;"",COUNTIFS(CID_DB[Search Key],"*"&amp;TRIM(SUBSTITUTE(B878,"-",""))&amp;"*"),"")</f>
        <v/>
      </c>
      <c r="G878" s="23" t="str">
        <f>IFERROR(TRIM(INDEX(CID_DB[Case No],$D878)),"")</f>
        <v/>
      </c>
      <c r="H878" s="5" t="str">
        <f>IFERROR(TRIM(INDEX(CID_DB[Known Contractor '#1 PN],$D878)),"")</f>
        <v/>
      </c>
      <c r="I878" s="5" t="str">
        <f>IFERROR(TRIM(INDEX(CID_DB[Known Contractor '#2 PN],$D878)),"")</f>
        <v/>
      </c>
      <c r="J878" s="5" t="str">
        <f>IFERROR(TRIM(INDEX(CID_DB[ [ NSN ] ],$D878)),"")</f>
        <v/>
      </c>
      <c r="K878" s="5" t="str">
        <f>IFERROR(TRIM(INDEX(CID_DB[Description],$D878)),"")</f>
        <v/>
      </c>
      <c r="L878" s="24" t="str">
        <f>IFERROR(TRIM(INDEX(CID_DB[Commercial Status],$D878)),"")</f>
        <v/>
      </c>
    </row>
    <row r="879" spans="2:12" x14ac:dyDescent="0.35">
      <c r="B879" s="15"/>
      <c r="D879" s="17" t="str">
        <f t="array" ref="D879">IFERROR(IF($B879&lt;&gt;"",LARGE(IF(ISNUMBER(SEARCH(TRIM(SUBSTITUTE($B879,"-","")),CID_DB[Search Key])),ROW(CID_DB[Search Key]),""),1)-1,""),"")</f>
        <v/>
      </c>
      <c r="F879" s="23" t="str">
        <f>IF($B879&lt;&gt;"",COUNTIFS(CID_DB[Search Key],"*"&amp;TRIM(SUBSTITUTE(B879,"-",""))&amp;"*"),"")</f>
        <v/>
      </c>
      <c r="G879" s="23" t="str">
        <f>IFERROR(TRIM(INDEX(CID_DB[Case No],$D879)),"")</f>
        <v/>
      </c>
      <c r="H879" s="5" t="str">
        <f>IFERROR(TRIM(INDEX(CID_DB[Known Contractor '#1 PN],$D879)),"")</f>
        <v/>
      </c>
      <c r="I879" s="5" t="str">
        <f>IFERROR(TRIM(INDEX(CID_DB[Known Contractor '#2 PN],$D879)),"")</f>
        <v/>
      </c>
      <c r="J879" s="5" t="str">
        <f>IFERROR(TRIM(INDEX(CID_DB[ [ NSN ] ],$D879)),"")</f>
        <v/>
      </c>
      <c r="K879" s="5" t="str">
        <f>IFERROR(TRIM(INDEX(CID_DB[Description],$D879)),"")</f>
        <v/>
      </c>
      <c r="L879" s="24" t="str">
        <f>IFERROR(TRIM(INDEX(CID_DB[Commercial Status],$D879)),"")</f>
        <v/>
      </c>
    </row>
    <row r="880" spans="2:12" x14ac:dyDescent="0.35">
      <c r="B880" s="15"/>
      <c r="D880" s="17" t="str">
        <f t="array" ref="D880">IFERROR(IF($B880&lt;&gt;"",LARGE(IF(ISNUMBER(SEARCH(TRIM(SUBSTITUTE($B880,"-","")),CID_DB[Search Key])),ROW(CID_DB[Search Key]),""),1)-1,""),"")</f>
        <v/>
      </c>
      <c r="F880" s="23" t="str">
        <f>IF($B880&lt;&gt;"",COUNTIFS(CID_DB[Search Key],"*"&amp;TRIM(SUBSTITUTE(B880,"-",""))&amp;"*"),"")</f>
        <v/>
      </c>
      <c r="G880" s="23" t="str">
        <f>IFERROR(TRIM(INDEX(CID_DB[Case No],$D880)),"")</f>
        <v/>
      </c>
      <c r="H880" s="5" t="str">
        <f>IFERROR(TRIM(INDEX(CID_DB[Known Contractor '#1 PN],$D880)),"")</f>
        <v/>
      </c>
      <c r="I880" s="5" t="str">
        <f>IFERROR(TRIM(INDEX(CID_DB[Known Contractor '#2 PN],$D880)),"")</f>
        <v/>
      </c>
      <c r="J880" s="5" t="str">
        <f>IFERROR(TRIM(INDEX(CID_DB[ [ NSN ] ],$D880)),"")</f>
        <v/>
      </c>
      <c r="K880" s="5" t="str">
        <f>IFERROR(TRIM(INDEX(CID_DB[Description],$D880)),"")</f>
        <v/>
      </c>
      <c r="L880" s="24" t="str">
        <f>IFERROR(TRIM(INDEX(CID_DB[Commercial Status],$D880)),"")</f>
        <v/>
      </c>
    </row>
    <row r="881" spans="2:12" x14ac:dyDescent="0.35">
      <c r="B881" s="15"/>
      <c r="D881" s="17" t="str">
        <f t="array" ref="D881">IFERROR(IF($B881&lt;&gt;"",LARGE(IF(ISNUMBER(SEARCH(TRIM(SUBSTITUTE($B881,"-","")),CID_DB[Search Key])),ROW(CID_DB[Search Key]),""),1)-1,""),"")</f>
        <v/>
      </c>
      <c r="F881" s="23" t="str">
        <f>IF($B881&lt;&gt;"",COUNTIFS(CID_DB[Search Key],"*"&amp;TRIM(SUBSTITUTE(B881,"-",""))&amp;"*"),"")</f>
        <v/>
      </c>
      <c r="G881" s="23" t="str">
        <f>IFERROR(TRIM(INDEX(CID_DB[Case No],$D881)),"")</f>
        <v/>
      </c>
      <c r="H881" s="5" t="str">
        <f>IFERROR(TRIM(INDEX(CID_DB[Known Contractor '#1 PN],$D881)),"")</f>
        <v/>
      </c>
      <c r="I881" s="5" t="str">
        <f>IFERROR(TRIM(INDEX(CID_DB[Known Contractor '#2 PN],$D881)),"")</f>
        <v/>
      </c>
      <c r="J881" s="5" t="str">
        <f>IFERROR(TRIM(INDEX(CID_DB[ [ NSN ] ],$D881)),"")</f>
        <v/>
      </c>
      <c r="K881" s="5" t="str">
        <f>IFERROR(TRIM(INDEX(CID_DB[Description],$D881)),"")</f>
        <v/>
      </c>
      <c r="L881" s="24" t="str">
        <f>IFERROR(TRIM(INDEX(CID_DB[Commercial Status],$D881)),"")</f>
        <v/>
      </c>
    </row>
    <row r="882" spans="2:12" x14ac:dyDescent="0.35">
      <c r="B882" s="15"/>
      <c r="D882" s="17" t="str">
        <f t="array" ref="D882">IFERROR(IF($B882&lt;&gt;"",LARGE(IF(ISNUMBER(SEARCH(TRIM(SUBSTITUTE($B882,"-","")),CID_DB[Search Key])),ROW(CID_DB[Search Key]),""),1)-1,""),"")</f>
        <v/>
      </c>
      <c r="F882" s="23" t="str">
        <f>IF($B882&lt;&gt;"",COUNTIFS(CID_DB[Search Key],"*"&amp;TRIM(SUBSTITUTE(B882,"-",""))&amp;"*"),"")</f>
        <v/>
      </c>
      <c r="G882" s="23" t="str">
        <f>IFERROR(TRIM(INDEX(CID_DB[Case No],$D882)),"")</f>
        <v/>
      </c>
      <c r="H882" s="5" t="str">
        <f>IFERROR(TRIM(INDEX(CID_DB[Known Contractor '#1 PN],$D882)),"")</f>
        <v/>
      </c>
      <c r="I882" s="5" t="str">
        <f>IFERROR(TRIM(INDEX(CID_DB[Known Contractor '#2 PN],$D882)),"")</f>
        <v/>
      </c>
      <c r="J882" s="5" t="str">
        <f>IFERROR(TRIM(INDEX(CID_DB[ [ NSN ] ],$D882)),"")</f>
        <v/>
      </c>
      <c r="K882" s="5" t="str">
        <f>IFERROR(TRIM(INDEX(CID_DB[Description],$D882)),"")</f>
        <v/>
      </c>
      <c r="L882" s="24" t="str">
        <f>IFERROR(TRIM(INDEX(CID_DB[Commercial Status],$D882)),"")</f>
        <v/>
      </c>
    </row>
    <row r="883" spans="2:12" x14ac:dyDescent="0.35">
      <c r="B883" s="15"/>
      <c r="D883" s="17" t="str">
        <f t="array" ref="D883">IFERROR(IF($B883&lt;&gt;"",LARGE(IF(ISNUMBER(SEARCH(TRIM(SUBSTITUTE($B883,"-","")),CID_DB[Search Key])),ROW(CID_DB[Search Key]),""),1)-1,""),"")</f>
        <v/>
      </c>
      <c r="F883" s="23" t="str">
        <f>IF($B883&lt;&gt;"",COUNTIFS(CID_DB[Search Key],"*"&amp;TRIM(SUBSTITUTE(B883,"-",""))&amp;"*"),"")</f>
        <v/>
      </c>
      <c r="G883" s="23" t="str">
        <f>IFERROR(TRIM(INDEX(CID_DB[Case No],$D883)),"")</f>
        <v/>
      </c>
      <c r="H883" s="5" t="str">
        <f>IFERROR(TRIM(INDEX(CID_DB[Known Contractor '#1 PN],$D883)),"")</f>
        <v/>
      </c>
      <c r="I883" s="5" t="str">
        <f>IFERROR(TRIM(INDEX(CID_DB[Known Contractor '#2 PN],$D883)),"")</f>
        <v/>
      </c>
      <c r="J883" s="5" t="str">
        <f>IFERROR(TRIM(INDEX(CID_DB[ [ NSN ] ],$D883)),"")</f>
        <v/>
      </c>
      <c r="K883" s="5" t="str">
        <f>IFERROR(TRIM(INDEX(CID_DB[Description],$D883)),"")</f>
        <v/>
      </c>
      <c r="L883" s="24" t="str">
        <f>IFERROR(TRIM(INDEX(CID_DB[Commercial Status],$D883)),"")</f>
        <v/>
      </c>
    </row>
    <row r="884" spans="2:12" x14ac:dyDescent="0.35">
      <c r="B884" s="15"/>
      <c r="D884" s="17" t="str">
        <f t="array" ref="D884">IFERROR(IF($B884&lt;&gt;"",LARGE(IF(ISNUMBER(SEARCH(TRIM(SUBSTITUTE($B884,"-","")),CID_DB[Search Key])),ROW(CID_DB[Search Key]),""),1)-1,""),"")</f>
        <v/>
      </c>
      <c r="F884" s="23" t="str">
        <f>IF($B884&lt;&gt;"",COUNTIFS(CID_DB[Search Key],"*"&amp;TRIM(SUBSTITUTE(B884,"-",""))&amp;"*"),"")</f>
        <v/>
      </c>
      <c r="G884" s="23" t="str">
        <f>IFERROR(TRIM(INDEX(CID_DB[Case No],$D884)),"")</f>
        <v/>
      </c>
      <c r="H884" s="5" t="str">
        <f>IFERROR(TRIM(INDEX(CID_DB[Known Contractor '#1 PN],$D884)),"")</f>
        <v/>
      </c>
      <c r="I884" s="5" t="str">
        <f>IFERROR(TRIM(INDEX(CID_DB[Known Contractor '#2 PN],$D884)),"")</f>
        <v/>
      </c>
      <c r="J884" s="5" t="str">
        <f>IFERROR(TRIM(INDEX(CID_DB[ [ NSN ] ],$D884)),"")</f>
        <v/>
      </c>
      <c r="K884" s="5" t="str">
        <f>IFERROR(TRIM(INDEX(CID_DB[Description],$D884)),"")</f>
        <v/>
      </c>
      <c r="L884" s="24" t="str">
        <f>IFERROR(TRIM(INDEX(CID_DB[Commercial Status],$D884)),"")</f>
        <v/>
      </c>
    </row>
    <row r="885" spans="2:12" x14ac:dyDescent="0.35">
      <c r="B885" s="15"/>
      <c r="D885" s="17" t="str">
        <f t="array" ref="D885">IFERROR(IF($B885&lt;&gt;"",LARGE(IF(ISNUMBER(SEARCH(TRIM(SUBSTITUTE($B885,"-","")),CID_DB[Search Key])),ROW(CID_DB[Search Key]),""),1)-1,""),"")</f>
        <v/>
      </c>
      <c r="F885" s="23" t="str">
        <f>IF($B885&lt;&gt;"",COUNTIFS(CID_DB[Search Key],"*"&amp;TRIM(SUBSTITUTE(B885,"-",""))&amp;"*"),"")</f>
        <v/>
      </c>
      <c r="G885" s="23" t="str">
        <f>IFERROR(TRIM(INDEX(CID_DB[Case No],$D885)),"")</f>
        <v/>
      </c>
      <c r="H885" s="5" t="str">
        <f>IFERROR(TRIM(INDEX(CID_DB[Known Contractor '#1 PN],$D885)),"")</f>
        <v/>
      </c>
      <c r="I885" s="5" t="str">
        <f>IFERROR(TRIM(INDEX(CID_DB[Known Contractor '#2 PN],$D885)),"")</f>
        <v/>
      </c>
      <c r="J885" s="5" t="str">
        <f>IFERROR(TRIM(INDEX(CID_DB[ [ NSN ] ],$D885)),"")</f>
        <v/>
      </c>
      <c r="K885" s="5" t="str">
        <f>IFERROR(TRIM(INDEX(CID_DB[Description],$D885)),"")</f>
        <v/>
      </c>
      <c r="L885" s="24" t="str">
        <f>IFERROR(TRIM(INDEX(CID_DB[Commercial Status],$D885)),"")</f>
        <v/>
      </c>
    </row>
    <row r="886" spans="2:12" x14ac:dyDescent="0.35">
      <c r="B886" s="15"/>
      <c r="D886" s="17" t="str">
        <f t="array" ref="D886">IFERROR(IF($B886&lt;&gt;"",LARGE(IF(ISNUMBER(SEARCH(TRIM(SUBSTITUTE($B886,"-","")),CID_DB[Search Key])),ROW(CID_DB[Search Key]),""),1)-1,""),"")</f>
        <v/>
      </c>
      <c r="F886" s="23" t="str">
        <f>IF($B886&lt;&gt;"",COUNTIFS(CID_DB[Search Key],"*"&amp;TRIM(SUBSTITUTE(B886,"-",""))&amp;"*"),"")</f>
        <v/>
      </c>
      <c r="G886" s="23" t="str">
        <f>IFERROR(TRIM(INDEX(CID_DB[Case No],$D886)),"")</f>
        <v/>
      </c>
      <c r="H886" s="5" t="str">
        <f>IFERROR(TRIM(INDEX(CID_DB[Known Contractor '#1 PN],$D886)),"")</f>
        <v/>
      </c>
      <c r="I886" s="5" t="str">
        <f>IFERROR(TRIM(INDEX(CID_DB[Known Contractor '#2 PN],$D886)),"")</f>
        <v/>
      </c>
      <c r="J886" s="5" t="str">
        <f>IFERROR(TRIM(INDEX(CID_DB[ [ NSN ] ],$D886)),"")</f>
        <v/>
      </c>
      <c r="K886" s="5" t="str">
        <f>IFERROR(TRIM(INDEX(CID_DB[Description],$D886)),"")</f>
        <v/>
      </c>
      <c r="L886" s="24" t="str">
        <f>IFERROR(TRIM(INDEX(CID_DB[Commercial Status],$D886)),"")</f>
        <v/>
      </c>
    </row>
    <row r="887" spans="2:12" x14ac:dyDescent="0.35">
      <c r="B887" s="15"/>
      <c r="D887" s="17" t="str">
        <f t="array" ref="D887">IFERROR(IF($B887&lt;&gt;"",LARGE(IF(ISNUMBER(SEARCH(TRIM(SUBSTITUTE($B887,"-","")),CID_DB[Search Key])),ROW(CID_DB[Search Key]),""),1)-1,""),"")</f>
        <v/>
      </c>
      <c r="F887" s="23" t="str">
        <f>IF($B887&lt;&gt;"",COUNTIFS(CID_DB[Search Key],"*"&amp;TRIM(SUBSTITUTE(B887,"-",""))&amp;"*"),"")</f>
        <v/>
      </c>
      <c r="G887" s="23" t="str">
        <f>IFERROR(TRIM(INDEX(CID_DB[Case No],$D887)),"")</f>
        <v/>
      </c>
      <c r="H887" s="5" t="str">
        <f>IFERROR(TRIM(INDEX(CID_DB[Known Contractor '#1 PN],$D887)),"")</f>
        <v/>
      </c>
      <c r="I887" s="5" t="str">
        <f>IFERROR(TRIM(INDEX(CID_DB[Known Contractor '#2 PN],$D887)),"")</f>
        <v/>
      </c>
      <c r="J887" s="5" t="str">
        <f>IFERROR(TRIM(INDEX(CID_DB[ [ NSN ] ],$D887)),"")</f>
        <v/>
      </c>
      <c r="K887" s="5" t="str">
        <f>IFERROR(TRIM(INDEX(CID_DB[Description],$D887)),"")</f>
        <v/>
      </c>
      <c r="L887" s="24" t="str">
        <f>IFERROR(TRIM(INDEX(CID_DB[Commercial Status],$D887)),"")</f>
        <v/>
      </c>
    </row>
    <row r="888" spans="2:12" x14ac:dyDescent="0.35">
      <c r="B888" s="15"/>
      <c r="D888" s="17" t="str">
        <f t="array" ref="D888">IFERROR(IF($B888&lt;&gt;"",LARGE(IF(ISNUMBER(SEARCH(TRIM(SUBSTITUTE($B888,"-","")),CID_DB[Search Key])),ROW(CID_DB[Search Key]),""),1)-1,""),"")</f>
        <v/>
      </c>
      <c r="F888" s="23" t="str">
        <f>IF($B888&lt;&gt;"",COUNTIFS(CID_DB[Search Key],"*"&amp;TRIM(SUBSTITUTE(B888,"-",""))&amp;"*"),"")</f>
        <v/>
      </c>
      <c r="G888" s="23" t="str">
        <f>IFERROR(TRIM(INDEX(CID_DB[Case No],$D888)),"")</f>
        <v/>
      </c>
      <c r="H888" s="5" t="str">
        <f>IFERROR(TRIM(INDEX(CID_DB[Known Contractor '#1 PN],$D888)),"")</f>
        <v/>
      </c>
      <c r="I888" s="5" t="str">
        <f>IFERROR(TRIM(INDEX(CID_DB[Known Contractor '#2 PN],$D888)),"")</f>
        <v/>
      </c>
      <c r="J888" s="5" t="str">
        <f>IFERROR(TRIM(INDEX(CID_DB[ [ NSN ] ],$D888)),"")</f>
        <v/>
      </c>
      <c r="K888" s="5" t="str">
        <f>IFERROR(TRIM(INDEX(CID_DB[Description],$D888)),"")</f>
        <v/>
      </c>
      <c r="L888" s="24" t="str">
        <f>IFERROR(TRIM(INDEX(CID_DB[Commercial Status],$D888)),"")</f>
        <v/>
      </c>
    </row>
    <row r="889" spans="2:12" x14ac:dyDescent="0.35">
      <c r="B889" s="15"/>
      <c r="D889" s="17" t="str">
        <f t="array" ref="D889">IFERROR(IF($B889&lt;&gt;"",LARGE(IF(ISNUMBER(SEARCH(TRIM(SUBSTITUTE($B889,"-","")),CID_DB[Search Key])),ROW(CID_DB[Search Key]),""),1)-1,""),"")</f>
        <v/>
      </c>
      <c r="F889" s="23" t="str">
        <f>IF($B889&lt;&gt;"",COUNTIFS(CID_DB[Search Key],"*"&amp;TRIM(SUBSTITUTE(B889,"-",""))&amp;"*"),"")</f>
        <v/>
      </c>
      <c r="G889" s="23" t="str">
        <f>IFERROR(TRIM(INDEX(CID_DB[Case No],$D889)),"")</f>
        <v/>
      </c>
      <c r="H889" s="5" t="str">
        <f>IFERROR(TRIM(INDEX(CID_DB[Known Contractor '#1 PN],$D889)),"")</f>
        <v/>
      </c>
      <c r="I889" s="5" t="str">
        <f>IFERROR(TRIM(INDEX(CID_DB[Known Contractor '#2 PN],$D889)),"")</f>
        <v/>
      </c>
      <c r="J889" s="5" t="str">
        <f>IFERROR(TRIM(INDEX(CID_DB[ [ NSN ] ],$D889)),"")</f>
        <v/>
      </c>
      <c r="K889" s="5" t="str">
        <f>IFERROR(TRIM(INDEX(CID_DB[Description],$D889)),"")</f>
        <v/>
      </c>
      <c r="L889" s="24" t="str">
        <f>IFERROR(TRIM(INDEX(CID_DB[Commercial Status],$D889)),"")</f>
        <v/>
      </c>
    </row>
    <row r="890" spans="2:12" x14ac:dyDescent="0.35">
      <c r="B890" s="15"/>
      <c r="D890" s="17" t="str">
        <f t="array" ref="D890">IFERROR(IF($B890&lt;&gt;"",LARGE(IF(ISNUMBER(SEARCH(TRIM(SUBSTITUTE($B890,"-","")),CID_DB[Search Key])),ROW(CID_DB[Search Key]),""),1)-1,""),"")</f>
        <v/>
      </c>
      <c r="F890" s="23" t="str">
        <f>IF($B890&lt;&gt;"",COUNTIFS(CID_DB[Search Key],"*"&amp;TRIM(SUBSTITUTE(B890,"-",""))&amp;"*"),"")</f>
        <v/>
      </c>
      <c r="G890" s="23" t="str">
        <f>IFERROR(TRIM(INDEX(CID_DB[Case No],$D890)),"")</f>
        <v/>
      </c>
      <c r="H890" s="5" t="str">
        <f>IFERROR(TRIM(INDEX(CID_DB[Known Contractor '#1 PN],$D890)),"")</f>
        <v/>
      </c>
      <c r="I890" s="5" t="str">
        <f>IFERROR(TRIM(INDEX(CID_DB[Known Contractor '#2 PN],$D890)),"")</f>
        <v/>
      </c>
      <c r="J890" s="5" t="str">
        <f>IFERROR(TRIM(INDEX(CID_DB[ [ NSN ] ],$D890)),"")</f>
        <v/>
      </c>
      <c r="K890" s="5" t="str">
        <f>IFERROR(TRIM(INDEX(CID_DB[Description],$D890)),"")</f>
        <v/>
      </c>
      <c r="L890" s="24" t="str">
        <f>IFERROR(TRIM(INDEX(CID_DB[Commercial Status],$D890)),"")</f>
        <v/>
      </c>
    </row>
    <row r="891" spans="2:12" x14ac:dyDescent="0.35">
      <c r="B891" s="15"/>
      <c r="D891" s="17" t="str">
        <f t="array" ref="D891">IFERROR(IF($B891&lt;&gt;"",LARGE(IF(ISNUMBER(SEARCH(TRIM(SUBSTITUTE($B891,"-","")),CID_DB[Search Key])),ROW(CID_DB[Search Key]),""),1)-1,""),"")</f>
        <v/>
      </c>
      <c r="F891" s="23" t="str">
        <f>IF($B891&lt;&gt;"",COUNTIFS(CID_DB[Search Key],"*"&amp;TRIM(SUBSTITUTE(B891,"-",""))&amp;"*"),"")</f>
        <v/>
      </c>
      <c r="G891" s="23" t="str">
        <f>IFERROR(TRIM(INDEX(CID_DB[Case No],$D891)),"")</f>
        <v/>
      </c>
      <c r="H891" s="5" t="str">
        <f>IFERROR(TRIM(INDEX(CID_DB[Known Contractor '#1 PN],$D891)),"")</f>
        <v/>
      </c>
      <c r="I891" s="5" t="str">
        <f>IFERROR(TRIM(INDEX(CID_DB[Known Contractor '#2 PN],$D891)),"")</f>
        <v/>
      </c>
      <c r="J891" s="5" t="str">
        <f>IFERROR(TRIM(INDEX(CID_DB[ [ NSN ] ],$D891)),"")</f>
        <v/>
      </c>
      <c r="K891" s="5" t="str">
        <f>IFERROR(TRIM(INDEX(CID_DB[Description],$D891)),"")</f>
        <v/>
      </c>
      <c r="L891" s="24" t="str">
        <f>IFERROR(TRIM(INDEX(CID_DB[Commercial Status],$D891)),"")</f>
        <v/>
      </c>
    </row>
    <row r="892" spans="2:12" x14ac:dyDescent="0.35">
      <c r="B892" s="15"/>
      <c r="D892" s="17" t="str">
        <f t="array" ref="D892">IFERROR(IF($B892&lt;&gt;"",LARGE(IF(ISNUMBER(SEARCH(TRIM(SUBSTITUTE($B892,"-","")),CID_DB[Search Key])),ROW(CID_DB[Search Key]),""),1)-1,""),"")</f>
        <v/>
      </c>
      <c r="F892" s="23" t="str">
        <f>IF($B892&lt;&gt;"",COUNTIFS(CID_DB[Search Key],"*"&amp;TRIM(SUBSTITUTE(B892,"-",""))&amp;"*"),"")</f>
        <v/>
      </c>
      <c r="G892" s="23" t="str">
        <f>IFERROR(TRIM(INDEX(CID_DB[Case No],$D892)),"")</f>
        <v/>
      </c>
      <c r="H892" s="5" t="str">
        <f>IFERROR(TRIM(INDEX(CID_DB[Known Contractor '#1 PN],$D892)),"")</f>
        <v/>
      </c>
      <c r="I892" s="5" t="str">
        <f>IFERROR(TRIM(INDEX(CID_DB[Known Contractor '#2 PN],$D892)),"")</f>
        <v/>
      </c>
      <c r="J892" s="5" t="str">
        <f>IFERROR(TRIM(INDEX(CID_DB[ [ NSN ] ],$D892)),"")</f>
        <v/>
      </c>
      <c r="K892" s="5" t="str">
        <f>IFERROR(TRIM(INDEX(CID_DB[Description],$D892)),"")</f>
        <v/>
      </c>
      <c r="L892" s="24" t="str">
        <f>IFERROR(TRIM(INDEX(CID_DB[Commercial Status],$D892)),"")</f>
        <v/>
      </c>
    </row>
    <row r="893" spans="2:12" x14ac:dyDescent="0.35">
      <c r="B893" s="15"/>
      <c r="D893" s="17" t="str">
        <f t="array" ref="D893">IFERROR(IF($B893&lt;&gt;"",LARGE(IF(ISNUMBER(SEARCH(TRIM(SUBSTITUTE($B893,"-","")),CID_DB[Search Key])),ROW(CID_DB[Search Key]),""),1)-1,""),"")</f>
        <v/>
      </c>
      <c r="F893" s="23" t="str">
        <f>IF($B893&lt;&gt;"",COUNTIFS(CID_DB[Search Key],"*"&amp;TRIM(SUBSTITUTE(B893,"-",""))&amp;"*"),"")</f>
        <v/>
      </c>
      <c r="G893" s="23" t="str">
        <f>IFERROR(TRIM(INDEX(CID_DB[Case No],$D893)),"")</f>
        <v/>
      </c>
      <c r="H893" s="5" t="str">
        <f>IFERROR(TRIM(INDEX(CID_DB[Known Contractor '#1 PN],$D893)),"")</f>
        <v/>
      </c>
      <c r="I893" s="5" t="str">
        <f>IFERROR(TRIM(INDEX(CID_DB[Known Contractor '#2 PN],$D893)),"")</f>
        <v/>
      </c>
      <c r="J893" s="5" t="str">
        <f>IFERROR(TRIM(INDEX(CID_DB[ [ NSN ] ],$D893)),"")</f>
        <v/>
      </c>
      <c r="K893" s="5" t="str">
        <f>IFERROR(TRIM(INDEX(CID_DB[Description],$D893)),"")</f>
        <v/>
      </c>
      <c r="L893" s="24" t="str">
        <f>IFERROR(TRIM(INDEX(CID_DB[Commercial Status],$D893)),"")</f>
        <v/>
      </c>
    </row>
    <row r="894" spans="2:12" x14ac:dyDescent="0.35">
      <c r="B894" s="15"/>
      <c r="D894" s="17" t="str">
        <f t="array" ref="D894">IFERROR(IF($B894&lt;&gt;"",LARGE(IF(ISNUMBER(SEARCH(TRIM(SUBSTITUTE($B894,"-","")),CID_DB[Search Key])),ROW(CID_DB[Search Key]),""),1)-1,""),"")</f>
        <v/>
      </c>
      <c r="F894" s="23" t="str">
        <f>IF($B894&lt;&gt;"",COUNTIFS(CID_DB[Search Key],"*"&amp;TRIM(SUBSTITUTE(B894,"-",""))&amp;"*"),"")</f>
        <v/>
      </c>
      <c r="G894" s="23" t="str">
        <f>IFERROR(TRIM(INDEX(CID_DB[Case No],$D894)),"")</f>
        <v/>
      </c>
      <c r="H894" s="5" t="str">
        <f>IFERROR(TRIM(INDEX(CID_DB[Known Contractor '#1 PN],$D894)),"")</f>
        <v/>
      </c>
      <c r="I894" s="5" t="str">
        <f>IFERROR(TRIM(INDEX(CID_DB[Known Contractor '#2 PN],$D894)),"")</f>
        <v/>
      </c>
      <c r="J894" s="5" t="str">
        <f>IFERROR(TRIM(INDEX(CID_DB[ [ NSN ] ],$D894)),"")</f>
        <v/>
      </c>
      <c r="K894" s="5" t="str">
        <f>IFERROR(TRIM(INDEX(CID_DB[Description],$D894)),"")</f>
        <v/>
      </c>
      <c r="L894" s="24" t="str">
        <f>IFERROR(TRIM(INDEX(CID_DB[Commercial Status],$D894)),"")</f>
        <v/>
      </c>
    </row>
    <row r="895" spans="2:12" x14ac:dyDescent="0.35">
      <c r="B895" s="15"/>
      <c r="D895" s="17" t="str">
        <f t="array" ref="D895">IFERROR(IF($B895&lt;&gt;"",LARGE(IF(ISNUMBER(SEARCH(TRIM(SUBSTITUTE($B895,"-","")),CID_DB[Search Key])),ROW(CID_DB[Search Key]),""),1)-1,""),"")</f>
        <v/>
      </c>
      <c r="F895" s="23" t="str">
        <f>IF($B895&lt;&gt;"",COUNTIFS(CID_DB[Search Key],"*"&amp;TRIM(SUBSTITUTE(B895,"-",""))&amp;"*"),"")</f>
        <v/>
      </c>
      <c r="G895" s="23" t="str">
        <f>IFERROR(TRIM(INDEX(CID_DB[Case No],$D895)),"")</f>
        <v/>
      </c>
      <c r="H895" s="5" t="str">
        <f>IFERROR(TRIM(INDEX(CID_DB[Known Contractor '#1 PN],$D895)),"")</f>
        <v/>
      </c>
      <c r="I895" s="5" t="str">
        <f>IFERROR(TRIM(INDEX(CID_DB[Known Contractor '#2 PN],$D895)),"")</f>
        <v/>
      </c>
      <c r="J895" s="5" t="str">
        <f>IFERROR(TRIM(INDEX(CID_DB[ [ NSN ] ],$D895)),"")</f>
        <v/>
      </c>
      <c r="K895" s="5" t="str">
        <f>IFERROR(TRIM(INDEX(CID_DB[Description],$D895)),"")</f>
        <v/>
      </c>
      <c r="L895" s="24" t="str">
        <f>IFERROR(TRIM(INDEX(CID_DB[Commercial Status],$D895)),"")</f>
        <v/>
      </c>
    </row>
    <row r="896" spans="2:12" x14ac:dyDescent="0.35">
      <c r="B896" s="15"/>
      <c r="D896" s="17" t="str">
        <f t="array" ref="D896">IFERROR(IF($B896&lt;&gt;"",LARGE(IF(ISNUMBER(SEARCH(TRIM(SUBSTITUTE($B896,"-","")),CID_DB[Search Key])),ROW(CID_DB[Search Key]),""),1)-1,""),"")</f>
        <v/>
      </c>
      <c r="F896" s="23" t="str">
        <f>IF($B896&lt;&gt;"",COUNTIFS(CID_DB[Search Key],"*"&amp;TRIM(SUBSTITUTE(B896,"-",""))&amp;"*"),"")</f>
        <v/>
      </c>
      <c r="G896" s="23" t="str">
        <f>IFERROR(TRIM(INDEX(CID_DB[Case No],$D896)),"")</f>
        <v/>
      </c>
      <c r="H896" s="5" t="str">
        <f>IFERROR(TRIM(INDEX(CID_DB[Known Contractor '#1 PN],$D896)),"")</f>
        <v/>
      </c>
      <c r="I896" s="5" t="str">
        <f>IFERROR(TRIM(INDEX(CID_DB[Known Contractor '#2 PN],$D896)),"")</f>
        <v/>
      </c>
      <c r="J896" s="5" t="str">
        <f>IFERROR(TRIM(INDEX(CID_DB[ [ NSN ] ],$D896)),"")</f>
        <v/>
      </c>
      <c r="K896" s="5" t="str">
        <f>IFERROR(TRIM(INDEX(CID_DB[Description],$D896)),"")</f>
        <v/>
      </c>
      <c r="L896" s="24" t="str">
        <f>IFERROR(TRIM(INDEX(CID_DB[Commercial Status],$D896)),"")</f>
        <v/>
      </c>
    </row>
    <row r="897" spans="2:12" x14ac:dyDescent="0.35">
      <c r="B897" s="15"/>
      <c r="D897" s="17" t="str">
        <f t="array" ref="D897">IFERROR(IF($B897&lt;&gt;"",LARGE(IF(ISNUMBER(SEARCH(TRIM(SUBSTITUTE($B897,"-","")),CID_DB[Search Key])),ROW(CID_DB[Search Key]),""),1)-1,""),"")</f>
        <v/>
      </c>
      <c r="F897" s="23" t="str">
        <f>IF($B897&lt;&gt;"",COUNTIFS(CID_DB[Search Key],"*"&amp;TRIM(SUBSTITUTE(B897,"-",""))&amp;"*"),"")</f>
        <v/>
      </c>
      <c r="G897" s="23" t="str">
        <f>IFERROR(TRIM(INDEX(CID_DB[Case No],$D897)),"")</f>
        <v/>
      </c>
      <c r="H897" s="5" t="str">
        <f>IFERROR(TRIM(INDEX(CID_DB[Known Contractor '#1 PN],$D897)),"")</f>
        <v/>
      </c>
      <c r="I897" s="5" t="str">
        <f>IFERROR(TRIM(INDEX(CID_DB[Known Contractor '#2 PN],$D897)),"")</f>
        <v/>
      </c>
      <c r="J897" s="5" t="str">
        <f>IFERROR(TRIM(INDEX(CID_DB[ [ NSN ] ],$D897)),"")</f>
        <v/>
      </c>
      <c r="K897" s="5" t="str">
        <f>IFERROR(TRIM(INDEX(CID_DB[Description],$D897)),"")</f>
        <v/>
      </c>
      <c r="L897" s="24" t="str">
        <f>IFERROR(TRIM(INDEX(CID_DB[Commercial Status],$D897)),"")</f>
        <v/>
      </c>
    </row>
    <row r="898" spans="2:12" x14ac:dyDescent="0.35">
      <c r="B898" s="15"/>
      <c r="D898" s="17" t="str">
        <f t="array" ref="D898">IFERROR(IF($B898&lt;&gt;"",LARGE(IF(ISNUMBER(SEARCH(TRIM(SUBSTITUTE($B898,"-","")),CID_DB[Search Key])),ROW(CID_DB[Search Key]),""),1)-1,""),"")</f>
        <v/>
      </c>
      <c r="F898" s="23" t="str">
        <f>IF($B898&lt;&gt;"",COUNTIFS(CID_DB[Search Key],"*"&amp;TRIM(SUBSTITUTE(B898,"-",""))&amp;"*"),"")</f>
        <v/>
      </c>
      <c r="G898" s="23" t="str">
        <f>IFERROR(TRIM(INDEX(CID_DB[Case No],$D898)),"")</f>
        <v/>
      </c>
      <c r="H898" s="5" t="str">
        <f>IFERROR(TRIM(INDEX(CID_DB[Known Contractor '#1 PN],$D898)),"")</f>
        <v/>
      </c>
      <c r="I898" s="5" t="str">
        <f>IFERROR(TRIM(INDEX(CID_DB[Known Contractor '#2 PN],$D898)),"")</f>
        <v/>
      </c>
      <c r="J898" s="5" t="str">
        <f>IFERROR(TRIM(INDEX(CID_DB[ [ NSN ] ],$D898)),"")</f>
        <v/>
      </c>
      <c r="K898" s="5" t="str">
        <f>IFERROR(TRIM(INDEX(CID_DB[Description],$D898)),"")</f>
        <v/>
      </c>
      <c r="L898" s="24" t="str">
        <f>IFERROR(TRIM(INDEX(CID_DB[Commercial Status],$D898)),"")</f>
        <v/>
      </c>
    </row>
    <row r="899" spans="2:12" x14ac:dyDescent="0.35">
      <c r="B899" s="15"/>
      <c r="D899" s="17" t="str">
        <f t="array" ref="D899">IFERROR(IF($B899&lt;&gt;"",LARGE(IF(ISNUMBER(SEARCH(TRIM(SUBSTITUTE($B899,"-","")),CID_DB[Search Key])),ROW(CID_DB[Search Key]),""),1)-1,""),"")</f>
        <v/>
      </c>
      <c r="F899" s="23" t="str">
        <f>IF($B899&lt;&gt;"",COUNTIFS(CID_DB[Search Key],"*"&amp;TRIM(SUBSTITUTE(B899,"-",""))&amp;"*"),"")</f>
        <v/>
      </c>
      <c r="G899" s="23" t="str">
        <f>IFERROR(TRIM(INDEX(CID_DB[Case No],$D899)),"")</f>
        <v/>
      </c>
      <c r="H899" s="5" t="str">
        <f>IFERROR(TRIM(INDEX(CID_DB[Known Contractor '#1 PN],$D899)),"")</f>
        <v/>
      </c>
      <c r="I899" s="5" t="str">
        <f>IFERROR(TRIM(INDEX(CID_DB[Known Contractor '#2 PN],$D899)),"")</f>
        <v/>
      </c>
      <c r="J899" s="5" t="str">
        <f>IFERROR(TRIM(INDEX(CID_DB[ [ NSN ] ],$D899)),"")</f>
        <v/>
      </c>
      <c r="K899" s="5" t="str">
        <f>IFERROR(TRIM(INDEX(CID_DB[Description],$D899)),"")</f>
        <v/>
      </c>
      <c r="L899" s="24" t="str">
        <f>IFERROR(TRIM(INDEX(CID_DB[Commercial Status],$D899)),"")</f>
        <v/>
      </c>
    </row>
    <row r="900" spans="2:12" x14ac:dyDescent="0.35">
      <c r="B900" s="15"/>
      <c r="D900" s="17" t="str">
        <f t="array" ref="D900">IFERROR(IF($B900&lt;&gt;"",LARGE(IF(ISNUMBER(SEARCH(TRIM(SUBSTITUTE($B900,"-","")),CID_DB[Search Key])),ROW(CID_DB[Search Key]),""),1)-1,""),"")</f>
        <v/>
      </c>
      <c r="F900" s="23" t="str">
        <f>IF($B900&lt;&gt;"",COUNTIFS(CID_DB[Search Key],"*"&amp;TRIM(SUBSTITUTE(B900,"-",""))&amp;"*"),"")</f>
        <v/>
      </c>
      <c r="G900" s="23" t="str">
        <f>IFERROR(TRIM(INDEX(CID_DB[Case No],$D900)),"")</f>
        <v/>
      </c>
      <c r="H900" s="5" t="str">
        <f>IFERROR(TRIM(INDEX(CID_DB[Known Contractor '#1 PN],$D900)),"")</f>
        <v/>
      </c>
      <c r="I900" s="5" t="str">
        <f>IFERROR(TRIM(INDEX(CID_DB[Known Contractor '#2 PN],$D900)),"")</f>
        <v/>
      </c>
      <c r="J900" s="5" t="str">
        <f>IFERROR(TRIM(INDEX(CID_DB[ [ NSN ] ],$D900)),"")</f>
        <v/>
      </c>
      <c r="K900" s="5" t="str">
        <f>IFERROR(TRIM(INDEX(CID_DB[Description],$D900)),"")</f>
        <v/>
      </c>
      <c r="L900" s="24" t="str">
        <f>IFERROR(TRIM(INDEX(CID_DB[Commercial Status],$D900)),"")</f>
        <v/>
      </c>
    </row>
    <row r="901" spans="2:12" x14ac:dyDescent="0.35">
      <c r="B901" s="15"/>
      <c r="D901" s="17" t="str">
        <f t="array" ref="D901">IFERROR(IF($B901&lt;&gt;"",LARGE(IF(ISNUMBER(SEARCH(TRIM(SUBSTITUTE($B901,"-","")),CID_DB[Search Key])),ROW(CID_DB[Search Key]),""),1)-1,""),"")</f>
        <v/>
      </c>
      <c r="F901" s="23" t="str">
        <f>IF($B901&lt;&gt;"",COUNTIFS(CID_DB[Search Key],"*"&amp;TRIM(SUBSTITUTE(B901,"-",""))&amp;"*"),"")</f>
        <v/>
      </c>
      <c r="G901" s="23" t="str">
        <f>IFERROR(TRIM(INDEX(CID_DB[Case No],$D901)),"")</f>
        <v/>
      </c>
      <c r="H901" s="5" t="str">
        <f>IFERROR(TRIM(INDEX(CID_DB[Known Contractor '#1 PN],$D901)),"")</f>
        <v/>
      </c>
      <c r="I901" s="5" t="str">
        <f>IFERROR(TRIM(INDEX(CID_DB[Known Contractor '#2 PN],$D901)),"")</f>
        <v/>
      </c>
      <c r="J901" s="5" t="str">
        <f>IFERROR(TRIM(INDEX(CID_DB[ [ NSN ] ],$D901)),"")</f>
        <v/>
      </c>
      <c r="K901" s="5" t="str">
        <f>IFERROR(TRIM(INDEX(CID_DB[Description],$D901)),"")</f>
        <v/>
      </c>
      <c r="L901" s="24" t="str">
        <f>IFERROR(TRIM(INDEX(CID_DB[Commercial Status],$D901)),"")</f>
        <v/>
      </c>
    </row>
    <row r="902" spans="2:12" x14ac:dyDescent="0.35">
      <c r="B902" s="15"/>
      <c r="D902" s="17" t="str">
        <f t="array" ref="D902">IFERROR(IF($B902&lt;&gt;"",LARGE(IF(ISNUMBER(SEARCH(TRIM(SUBSTITUTE($B902,"-","")),CID_DB[Search Key])),ROW(CID_DB[Search Key]),""),1)-1,""),"")</f>
        <v/>
      </c>
      <c r="F902" s="23" t="str">
        <f>IF($B902&lt;&gt;"",COUNTIFS(CID_DB[Search Key],"*"&amp;TRIM(SUBSTITUTE(B902,"-",""))&amp;"*"),"")</f>
        <v/>
      </c>
      <c r="G902" s="23" t="str">
        <f>IFERROR(TRIM(INDEX(CID_DB[Case No],$D902)),"")</f>
        <v/>
      </c>
      <c r="H902" s="5" t="str">
        <f>IFERROR(TRIM(INDEX(CID_DB[Known Contractor '#1 PN],$D902)),"")</f>
        <v/>
      </c>
      <c r="I902" s="5" t="str">
        <f>IFERROR(TRIM(INDEX(CID_DB[Known Contractor '#2 PN],$D902)),"")</f>
        <v/>
      </c>
      <c r="J902" s="5" t="str">
        <f>IFERROR(TRIM(INDEX(CID_DB[ [ NSN ] ],$D902)),"")</f>
        <v/>
      </c>
      <c r="K902" s="5" t="str">
        <f>IFERROR(TRIM(INDEX(CID_DB[Description],$D902)),"")</f>
        <v/>
      </c>
      <c r="L902" s="24" t="str">
        <f>IFERROR(TRIM(INDEX(CID_DB[Commercial Status],$D902)),"")</f>
        <v/>
      </c>
    </row>
    <row r="903" spans="2:12" x14ac:dyDescent="0.35">
      <c r="B903" s="15"/>
      <c r="D903" s="17" t="str">
        <f t="array" ref="D903">IFERROR(IF($B903&lt;&gt;"",LARGE(IF(ISNUMBER(SEARCH(TRIM(SUBSTITUTE($B903,"-","")),CID_DB[Search Key])),ROW(CID_DB[Search Key]),""),1)-1,""),"")</f>
        <v/>
      </c>
      <c r="F903" s="23" t="str">
        <f>IF($B903&lt;&gt;"",COUNTIFS(CID_DB[Search Key],"*"&amp;TRIM(SUBSTITUTE(B903,"-",""))&amp;"*"),"")</f>
        <v/>
      </c>
      <c r="G903" s="23" t="str">
        <f>IFERROR(TRIM(INDEX(CID_DB[Case No],$D903)),"")</f>
        <v/>
      </c>
      <c r="H903" s="5" t="str">
        <f>IFERROR(TRIM(INDEX(CID_DB[Known Contractor '#1 PN],$D903)),"")</f>
        <v/>
      </c>
      <c r="I903" s="5" t="str">
        <f>IFERROR(TRIM(INDEX(CID_DB[Known Contractor '#2 PN],$D903)),"")</f>
        <v/>
      </c>
      <c r="J903" s="5" t="str">
        <f>IFERROR(TRIM(INDEX(CID_DB[ [ NSN ] ],$D903)),"")</f>
        <v/>
      </c>
      <c r="K903" s="5" t="str">
        <f>IFERROR(TRIM(INDEX(CID_DB[Description],$D903)),"")</f>
        <v/>
      </c>
      <c r="L903" s="24" t="str">
        <f>IFERROR(TRIM(INDEX(CID_DB[Commercial Status],$D903)),"")</f>
        <v/>
      </c>
    </row>
    <row r="904" spans="2:12" x14ac:dyDescent="0.35">
      <c r="B904" s="15"/>
      <c r="D904" s="17" t="str">
        <f t="array" ref="D904">IFERROR(IF($B904&lt;&gt;"",LARGE(IF(ISNUMBER(SEARCH(TRIM(SUBSTITUTE($B904,"-","")),CID_DB[Search Key])),ROW(CID_DB[Search Key]),""),1)-1,""),"")</f>
        <v/>
      </c>
      <c r="F904" s="23" t="str">
        <f>IF($B904&lt;&gt;"",COUNTIFS(CID_DB[Search Key],"*"&amp;TRIM(SUBSTITUTE(B904,"-",""))&amp;"*"),"")</f>
        <v/>
      </c>
      <c r="G904" s="23" t="str">
        <f>IFERROR(TRIM(INDEX(CID_DB[Case No],$D904)),"")</f>
        <v/>
      </c>
      <c r="H904" s="5" t="str">
        <f>IFERROR(TRIM(INDEX(CID_DB[Known Contractor '#1 PN],$D904)),"")</f>
        <v/>
      </c>
      <c r="I904" s="5" t="str">
        <f>IFERROR(TRIM(INDEX(CID_DB[Known Contractor '#2 PN],$D904)),"")</f>
        <v/>
      </c>
      <c r="J904" s="5" t="str">
        <f>IFERROR(TRIM(INDEX(CID_DB[ [ NSN ] ],$D904)),"")</f>
        <v/>
      </c>
      <c r="K904" s="5" t="str">
        <f>IFERROR(TRIM(INDEX(CID_DB[Description],$D904)),"")</f>
        <v/>
      </c>
      <c r="L904" s="24" t="str">
        <f>IFERROR(TRIM(INDEX(CID_DB[Commercial Status],$D904)),"")</f>
        <v/>
      </c>
    </row>
    <row r="905" spans="2:12" x14ac:dyDescent="0.35">
      <c r="B905" s="15"/>
      <c r="D905" s="17" t="str">
        <f t="array" ref="D905">IFERROR(IF($B905&lt;&gt;"",LARGE(IF(ISNUMBER(SEARCH(TRIM(SUBSTITUTE($B905,"-","")),CID_DB[Search Key])),ROW(CID_DB[Search Key]),""),1)-1,""),"")</f>
        <v/>
      </c>
      <c r="F905" s="23" t="str">
        <f>IF($B905&lt;&gt;"",COUNTIFS(CID_DB[Search Key],"*"&amp;TRIM(SUBSTITUTE(B905,"-",""))&amp;"*"),"")</f>
        <v/>
      </c>
      <c r="G905" s="23" t="str">
        <f>IFERROR(TRIM(INDEX(CID_DB[Case No],$D905)),"")</f>
        <v/>
      </c>
      <c r="H905" s="5" t="str">
        <f>IFERROR(TRIM(INDEX(CID_DB[Known Contractor '#1 PN],$D905)),"")</f>
        <v/>
      </c>
      <c r="I905" s="5" t="str">
        <f>IFERROR(TRIM(INDEX(CID_DB[Known Contractor '#2 PN],$D905)),"")</f>
        <v/>
      </c>
      <c r="J905" s="5" t="str">
        <f>IFERROR(TRIM(INDEX(CID_DB[ [ NSN ] ],$D905)),"")</f>
        <v/>
      </c>
      <c r="K905" s="5" t="str">
        <f>IFERROR(TRIM(INDEX(CID_DB[Description],$D905)),"")</f>
        <v/>
      </c>
      <c r="L905" s="24" t="str">
        <f>IFERROR(TRIM(INDEX(CID_DB[Commercial Status],$D905)),"")</f>
        <v/>
      </c>
    </row>
    <row r="906" spans="2:12" x14ac:dyDescent="0.35">
      <c r="B906" s="15"/>
      <c r="D906" s="17" t="str">
        <f t="array" ref="D906">IFERROR(IF($B906&lt;&gt;"",LARGE(IF(ISNUMBER(SEARCH(TRIM(SUBSTITUTE($B906,"-","")),CID_DB[Search Key])),ROW(CID_DB[Search Key]),""),1)-1,""),"")</f>
        <v/>
      </c>
      <c r="F906" s="23" t="str">
        <f>IF($B906&lt;&gt;"",COUNTIFS(CID_DB[Search Key],"*"&amp;TRIM(SUBSTITUTE(B906,"-",""))&amp;"*"),"")</f>
        <v/>
      </c>
      <c r="G906" s="23" t="str">
        <f>IFERROR(TRIM(INDEX(CID_DB[Case No],$D906)),"")</f>
        <v/>
      </c>
      <c r="H906" s="5" t="str">
        <f>IFERROR(TRIM(INDEX(CID_DB[Known Contractor '#1 PN],$D906)),"")</f>
        <v/>
      </c>
      <c r="I906" s="5" t="str">
        <f>IFERROR(TRIM(INDEX(CID_DB[Known Contractor '#2 PN],$D906)),"")</f>
        <v/>
      </c>
      <c r="J906" s="5" t="str">
        <f>IFERROR(TRIM(INDEX(CID_DB[ [ NSN ] ],$D906)),"")</f>
        <v/>
      </c>
      <c r="K906" s="5" t="str">
        <f>IFERROR(TRIM(INDEX(CID_DB[Description],$D906)),"")</f>
        <v/>
      </c>
      <c r="L906" s="24" t="str">
        <f>IFERROR(TRIM(INDEX(CID_DB[Commercial Status],$D906)),"")</f>
        <v/>
      </c>
    </row>
    <row r="907" spans="2:12" x14ac:dyDescent="0.35">
      <c r="B907" s="15"/>
      <c r="D907" s="17" t="str">
        <f t="array" ref="D907">IFERROR(IF($B907&lt;&gt;"",LARGE(IF(ISNUMBER(SEARCH(TRIM(SUBSTITUTE($B907,"-","")),CID_DB[Search Key])),ROW(CID_DB[Search Key]),""),1)-1,""),"")</f>
        <v/>
      </c>
      <c r="F907" s="23" t="str">
        <f>IF($B907&lt;&gt;"",COUNTIFS(CID_DB[Search Key],"*"&amp;TRIM(SUBSTITUTE(B907,"-",""))&amp;"*"),"")</f>
        <v/>
      </c>
      <c r="G907" s="23" t="str">
        <f>IFERROR(TRIM(INDEX(CID_DB[Case No],$D907)),"")</f>
        <v/>
      </c>
      <c r="H907" s="5" t="str">
        <f>IFERROR(TRIM(INDEX(CID_DB[Known Contractor '#1 PN],$D907)),"")</f>
        <v/>
      </c>
      <c r="I907" s="5" t="str">
        <f>IFERROR(TRIM(INDEX(CID_DB[Known Contractor '#2 PN],$D907)),"")</f>
        <v/>
      </c>
      <c r="J907" s="5" t="str">
        <f>IFERROR(TRIM(INDEX(CID_DB[ [ NSN ] ],$D907)),"")</f>
        <v/>
      </c>
      <c r="K907" s="5" t="str">
        <f>IFERROR(TRIM(INDEX(CID_DB[Description],$D907)),"")</f>
        <v/>
      </c>
      <c r="L907" s="24" t="str">
        <f>IFERROR(TRIM(INDEX(CID_DB[Commercial Status],$D907)),"")</f>
        <v/>
      </c>
    </row>
    <row r="908" spans="2:12" x14ac:dyDescent="0.35">
      <c r="B908" s="15"/>
      <c r="D908" s="17" t="str">
        <f t="array" ref="D908">IFERROR(IF($B908&lt;&gt;"",LARGE(IF(ISNUMBER(SEARCH(TRIM(SUBSTITUTE($B908,"-","")),CID_DB[Search Key])),ROW(CID_DB[Search Key]),""),1)-1,""),"")</f>
        <v/>
      </c>
      <c r="F908" s="23" t="str">
        <f>IF($B908&lt;&gt;"",COUNTIFS(CID_DB[Search Key],"*"&amp;TRIM(SUBSTITUTE(B908,"-",""))&amp;"*"),"")</f>
        <v/>
      </c>
      <c r="G908" s="23" t="str">
        <f>IFERROR(TRIM(INDEX(CID_DB[Case No],$D908)),"")</f>
        <v/>
      </c>
      <c r="H908" s="5" t="str">
        <f>IFERROR(TRIM(INDEX(CID_DB[Known Contractor '#1 PN],$D908)),"")</f>
        <v/>
      </c>
      <c r="I908" s="5" t="str">
        <f>IFERROR(TRIM(INDEX(CID_DB[Known Contractor '#2 PN],$D908)),"")</f>
        <v/>
      </c>
      <c r="J908" s="5" t="str">
        <f>IFERROR(TRIM(INDEX(CID_DB[ [ NSN ] ],$D908)),"")</f>
        <v/>
      </c>
      <c r="K908" s="5" t="str">
        <f>IFERROR(TRIM(INDEX(CID_DB[Description],$D908)),"")</f>
        <v/>
      </c>
      <c r="L908" s="24" t="str">
        <f>IFERROR(TRIM(INDEX(CID_DB[Commercial Status],$D908)),"")</f>
        <v/>
      </c>
    </row>
    <row r="909" spans="2:12" x14ac:dyDescent="0.35">
      <c r="B909" s="15"/>
      <c r="D909" s="17" t="str">
        <f t="array" ref="D909">IFERROR(IF($B909&lt;&gt;"",LARGE(IF(ISNUMBER(SEARCH(TRIM(SUBSTITUTE($B909,"-","")),CID_DB[Search Key])),ROW(CID_DB[Search Key]),""),1)-1,""),"")</f>
        <v/>
      </c>
      <c r="F909" s="23" t="str">
        <f>IF($B909&lt;&gt;"",COUNTIFS(CID_DB[Search Key],"*"&amp;TRIM(SUBSTITUTE(B909,"-",""))&amp;"*"),"")</f>
        <v/>
      </c>
      <c r="G909" s="23" t="str">
        <f>IFERROR(TRIM(INDEX(CID_DB[Case No],$D909)),"")</f>
        <v/>
      </c>
      <c r="H909" s="5" t="str">
        <f>IFERROR(TRIM(INDEX(CID_DB[Known Contractor '#1 PN],$D909)),"")</f>
        <v/>
      </c>
      <c r="I909" s="5" t="str">
        <f>IFERROR(TRIM(INDEX(CID_DB[Known Contractor '#2 PN],$D909)),"")</f>
        <v/>
      </c>
      <c r="J909" s="5" t="str">
        <f>IFERROR(TRIM(INDEX(CID_DB[ [ NSN ] ],$D909)),"")</f>
        <v/>
      </c>
      <c r="K909" s="5" t="str">
        <f>IFERROR(TRIM(INDEX(CID_DB[Description],$D909)),"")</f>
        <v/>
      </c>
      <c r="L909" s="24" t="str">
        <f>IFERROR(TRIM(INDEX(CID_DB[Commercial Status],$D909)),"")</f>
        <v/>
      </c>
    </row>
    <row r="910" spans="2:12" x14ac:dyDescent="0.35">
      <c r="B910" s="15"/>
      <c r="D910" s="17" t="str">
        <f t="array" ref="D910">IFERROR(IF($B910&lt;&gt;"",LARGE(IF(ISNUMBER(SEARCH(TRIM(SUBSTITUTE($B910,"-","")),CID_DB[Search Key])),ROW(CID_DB[Search Key]),""),1)-1,""),"")</f>
        <v/>
      </c>
      <c r="F910" s="23" t="str">
        <f>IF($B910&lt;&gt;"",COUNTIFS(CID_DB[Search Key],"*"&amp;TRIM(SUBSTITUTE(B910,"-",""))&amp;"*"),"")</f>
        <v/>
      </c>
      <c r="G910" s="23" t="str">
        <f>IFERROR(TRIM(INDEX(CID_DB[Case No],$D910)),"")</f>
        <v/>
      </c>
      <c r="H910" s="5" t="str">
        <f>IFERROR(TRIM(INDEX(CID_DB[Known Contractor '#1 PN],$D910)),"")</f>
        <v/>
      </c>
      <c r="I910" s="5" t="str">
        <f>IFERROR(TRIM(INDEX(CID_DB[Known Contractor '#2 PN],$D910)),"")</f>
        <v/>
      </c>
      <c r="J910" s="5" t="str">
        <f>IFERROR(TRIM(INDEX(CID_DB[ [ NSN ] ],$D910)),"")</f>
        <v/>
      </c>
      <c r="K910" s="5" t="str">
        <f>IFERROR(TRIM(INDEX(CID_DB[Description],$D910)),"")</f>
        <v/>
      </c>
      <c r="L910" s="24" t="str">
        <f>IFERROR(TRIM(INDEX(CID_DB[Commercial Status],$D910)),"")</f>
        <v/>
      </c>
    </row>
    <row r="911" spans="2:12" x14ac:dyDescent="0.35">
      <c r="B911" s="15"/>
      <c r="D911" s="17" t="str">
        <f t="array" ref="D911">IFERROR(IF($B911&lt;&gt;"",LARGE(IF(ISNUMBER(SEARCH(TRIM(SUBSTITUTE($B911,"-","")),CID_DB[Search Key])),ROW(CID_DB[Search Key]),""),1)-1,""),"")</f>
        <v/>
      </c>
      <c r="F911" s="23" t="str">
        <f>IF($B911&lt;&gt;"",COUNTIFS(CID_DB[Search Key],"*"&amp;TRIM(SUBSTITUTE(B911,"-",""))&amp;"*"),"")</f>
        <v/>
      </c>
      <c r="G911" s="23" t="str">
        <f>IFERROR(TRIM(INDEX(CID_DB[Case No],$D911)),"")</f>
        <v/>
      </c>
      <c r="H911" s="5" t="str">
        <f>IFERROR(TRIM(INDEX(CID_DB[Known Contractor '#1 PN],$D911)),"")</f>
        <v/>
      </c>
      <c r="I911" s="5" t="str">
        <f>IFERROR(TRIM(INDEX(CID_DB[Known Contractor '#2 PN],$D911)),"")</f>
        <v/>
      </c>
      <c r="J911" s="5" t="str">
        <f>IFERROR(TRIM(INDEX(CID_DB[ [ NSN ] ],$D911)),"")</f>
        <v/>
      </c>
      <c r="K911" s="5" t="str">
        <f>IFERROR(TRIM(INDEX(CID_DB[Description],$D911)),"")</f>
        <v/>
      </c>
      <c r="L911" s="24" t="str">
        <f>IFERROR(TRIM(INDEX(CID_DB[Commercial Status],$D911)),"")</f>
        <v/>
      </c>
    </row>
    <row r="912" spans="2:12" x14ac:dyDescent="0.35">
      <c r="B912" s="15"/>
      <c r="D912" s="17" t="str">
        <f t="array" ref="D912">IFERROR(IF($B912&lt;&gt;"",LARGE(IF(ISNUMBER(SEARCH(TRIM(SUBSTITUTE($B912,"-","")),CID_DB[Search Key])),ROW(CID_DB[Search Key]),""),1)-1,""),"")</f>
        <v/>
      </c>
      <c r="F912" s="23" t="str">
        <f>IF($B912&lt;&gt;"",COUNTIFS(CID_DB[Search Key],"*"&amp;TRIM(SUBSTITUTE(B912,"-",""))&amp;"*"),"")</f>
        <v/>
      </c>
      <c r="G912" s="23" t="str">
        <f>IFERROR(TRIM(INDEX(CID_DB[Case No],$D912)),"")</f>
        <v/>
      </c>
      <c r="H912" s="5" t="str">
        <f>IFERROR(TRIM(INDEX(CID_DB[Known Contractor '#1 PN],$D912)),"")</f>
        <v/>
      </c>
      <c r="I912" s="5" t="str">
        <f>IFERROR(TRIM(INDEX(CID_DB[Known Contractor '#2 PN],$D912)),"")</f>
        <v/>
      </c>
      <c r="J912" s="5" t="str">
        <f>IFERROR(TRIM(INDEX(CID_DB[ [ NSN ] ],$D912)),"")</f>
        <v/>
      </c>
      <c r="K912" s="5" t="str">
        <f>IFERROR(TRIM(INDEX(CID_DB[Description],$D912)),"")</f>
        <v/>
      </c>
      <c r="L912" s="24" t="str">
        <f>IFERROR(TRIM(INDEX(CID_DB[Commercial Status],$D912)),"")</f>
        <v/>
      </c>
    </row>
    <row r="913" spans="2:12" x14ac:dyDescent="0.35">
      <c r="B913" s="15"/>
      <c r="D913" s="17" t="str">
        <f t="array" ref="D913">IFERROR(IF($B913&lt;&gt;"",LARGE(IF(ISNUMBER(SEARCH(TRIM(SUBSTITUTE($B913,"-","")),CID_DB[Search Key])),ROW(CID_DB[Search Key]),""),1)-1,""),"")</f>
        <v/>
      </c>
      <c r="F913" s="23" t="str">
        <f>IF($B913&lt;&gt;"",COUNTIFS(CID_DB[Search Key],"*"&amp;TRIM(SUBSTITUTE(B913,"-",""))&amp;"*"),"")</f>
        <v/>
      </c>
      <c r="G913" s="23" t="str">
        <f>IFERROR(TRIM(INDEX(CID_DB[Case No],$D913)),"")</f>
        <v/>
      </c>
      <c r="H913" s="5" t="str">
        <f>IFERROR(TRIM(INDEX(CID_DB[Known Contractor '#1 PN],$D913)),"")</f>
        <v/>
      </c>
      <c r="I913" s="5" t="str">
        <f>IFERROR(TRIM(INDEX(CID_DB[Known Contractor '#2 PN],$D913)),"")</f>
        <v/>
      </c>
      <c r="J913" s="5" t="str">
        <f>IFERROR(TRIM(INDEX(CID_DB[ [ NSN ] ],$D913)),"")</f>
        <v/>
      </c>
      <c r="K913" s="5" t="str">
        <f>IFERROR(TRIM(INDEX(CID_DB[Description],$D913)),"")</f>
        <v/>
      </c>
      <c r="L913" s="24" t="str">
        <f>IFERROR(TRIM(INDEX(CID_DB[Commercial Status],$D913)),"")</f>
        <v/>
      </c>
    </row>
    <row r="914" spans="2:12" x14ac:dyDescent="0.35">
      <c r="B914" s="15"/>
      <c r="D914" s="17" t="str">
        <f t="array" ref="D914">IFERROR(IF($B914&lt;&gt;"",LARGE(IF(ISNUMBER(SEARCH(TRIM(SUBSTITUTE($B914,"-","")),CID_DB[Search Key])),ROW(CID_DB[Search Key]),""),1)-1,""),"")</f>
        <v/>
      </c>
      <c r="F914" s="23" t="str">
        <f>IF($B914&lt;&gt;"",COUNTIFS(CID_DB[Search Key],"*"&amp;TRIM(SUBSTITUTE(B914,"-",""))&amp;"*"),"")</f>
        <v/>
      </c>
      <c r="G914" s="23" t="str">
        <f>IFERROR(TRIM(INDEX(CID_DB[Case No],$D914)),"")</f>
        <v/>
      </c>
      <c r="H914" s="5" t="str">
        <f>IFERROR(TRIM(INDEX(CID_DB[Known Contractor '#1 PN],$D914)),"")</f>
        <v/>
      </c>
      <c r="I914" s="5" t="str">
        <f>IFERROR(TRIM(INDEX(CID_DB[Known Contractor '#2 PN],$D914)),"")</f>
        <v/>
      </c>
      <c r="J914" s="5" t="str">
        <f>IFERROR(TRIM(INDEX(CID_DB[ [ NSN ] ],$D914)),"")</f>
        <v/>
      </c>
      <c r="K914" s="5" t="str">
        <f>IFERROR(TRIM(INDEX(CID_DB[Description],$D914)),"")</f>
        <v/>
      </c>
      <c r="L914" s="24" t="str">
        <f>IFERROR(TRIM(INDEX(CID_DB[Commercial Status],$D914)),"")</f>
        <v/>
      </c>
    </row>
    <row r="915" spans="2:12" x14ac:dyDescent="0.35">
      <c r="B915" s="15"/>
      <c r="D915" s="17" t="str">
        <f t="array" ref="D915">IFERROR(IF($B915&lt;&gt;"",LARGE(IF(ISNUMBER(SEARCH(TRIM(SUBSTITUTE($B915,"-","")),CID_DB[Search Key])),ROW(CID_DB[Search Key]),""),1)-1,""),"")</f>
        <v/>
      </c>
      <c r="F915" s="23" t="str">
        <f>IF($B915&lt;&gt;"",COUNTIFS(CID_DB[Search Key],"*"&amp;TRIM(SUBSTITUTE(B915,"-",""))&amp;"*"),"")</f>
        <v/>
      </c>
      <c r="G915" s="23" t="str">
        <f>IFERROR(TRIM(INDEX(CID_DB[Case No],$D915)),"")</f>
        <v/>
      </c>
      <c r="H915" s="5" t="str">
        <f>IFERROR(TRIM(INDEX(CID_DB[Known Contractor '#1 PN],$D915)),"")</f>
        <v/>
      </c>
      <c r="I915" s="5" t="str">
        <f>IFERROR(TRIM(INDEX(CID_DB[Known Contractor '#2 PN],$D915)),"")</f>
        <v/>
      </c>
      <c r="J915" s="5" t="str">
        <f>IFERROR(TRIM(INDEX(CID_DB[ [ NSN ] ],$D915)),"")</f>
        <v/>
      </c>
      <c r="K915" s="5" t="str">
        <f>IFERROR(TRIM(INDEX(CID_DB[Description],$D915)),"")</f>
        <v/>
      </c>
      <c r="L915" s="24" t="str">
        <f>IFERROR(TRIM(INDEX(CID_DB[Commercial Status],$D915)),"")</f>
        <v/>
      </c>
    </row>
    <row r="916" spans="2:12" x14ac:dyDescent="0.35">
      <c r="B916" s="15"/>
      <c r="D916" s="17" t="str">
        <f t="array" ref="D916">IFERROR(IF($B916&lt;&gt;"",LARGE(IF(ISNUMBER(SEARCH(TRIM(SUBSTITUTE($B916,"-","")),CID_DB[Search Key])),ROW(CID_DB[Search Key]),""),1)-1,""),"")</f>
        <v/>
      </c>
      <c r="F916" s="23" t="str">
        <f>IF($B916&lt;&gt;"",COUNTIFS(CID_DB[Search Key],"*"&amp;TRIM(SUBSTITUTE(B916,"-",""))&amp;"*"),"")</f>
        <v/>
      </c>
      <c r="G916" s="23" t="str">
        <f>IFERROR(TRIM(INDEX(CID_DB[Case No],$D916)),"")</f>
        <v/>
      </c>
      <c r="H916" s="5" t="str">
        <f>IFERROR(TRIM(INDEX(CID_DB[Known Contractor '#1 PN],$D916)),"")</f>
        <v/>
      </c>
      <c r="I916" s="5" t="str">
        <f>IFERROR(TRIM(INDEX(CID_DB[Known Contractor '#2 PN],$D916)),"")</f>
        <v/>
      </c>
      <c r="J916" s="5" t="str">
        <f>IFERROR(TRIM(INDEX(CID_DB[ [ NSN ] ],$D916)),"")</f>
        <v/>
      </c>
      <c r="K916" s="5" t="str">
        <f>IFERROR(TRIM(INDEX(CID_DB[Description],$D916)),"")</f>
        <v/>
      </c>
      <c r="L916" s="24" t="str">
        <f>IFERROR(TRIM(INDEX(CID_DB[Commercial Status],$D916)),"")</f>
        <v/>
      </c>
    </row>
    <row r="917" spans="2:12" x14ac:dyDescent="0.35">
      <c r="B917" s="15"/>
      <c r="D917" s="17" t="str">
        <f t="array" ref="D917">IFERROR(IF($B917&lt;&gt;"",LARGE(IF(ISNUMBER(SEARCH(TRIM(SUBSTITUTE($B917,"-","")),CID_DB[Search Key])),ROW(CID_DB[Search Key]),""),1)-1,""),"")</f>
        <v/>
      </c>
      <c r="F917" s="23" t="str">
        <f>IF($B917&lt;&gt;"",COUNTIFS(CID_DB[Search Key],"*"&amp;TRIM(SUBSTITUTE(B917,"-",""))&amp;"*"),"")</f>
        <v/>
      </c>
      <c r="G917" s="23" t="str">
        <f>IFERROR(TRIM(INDEX(CID_DB[Case No],$D917)),"")</f>
        <v/>
      </c>
      <c r="H917" s="5" t="str">
        <f>IFERROR(TRIM(INDEX(CID_DB[Known Contractor '#1 PN],$D917)),"")</f>
        <v/>
      </c>
      <c r="I917" s="5" t="str">
        <f>IFERROR(TRIM(INDEX(CID_DB[Known Contractor '#2 PN],$D917)),"")</f>
        <v/>
      </c>
      <c r="J917" s="5" t="str">
        <f>IFERROR(TRIM(INDEX(CID_DB[ [ NSN ] ],$D917)),"")</f>
        <v/>
      </c>
      <c r="K917" s="5" t="str">
        <f>IFERROR(TRIM(INDEX(CID_DB[Description],$D917)),"")</f>
        <v/>
      </c>
      <c r="L917" s="24" t="str">
        <f>IFERROR(TRIM(INDEX(CID_DB[Commercial Status],$D917)),"")</f>
        <v/>
      </c>
    </row>
    <row r="918" spans="2:12" x14ac:dyDescent="0.35">
      <c r="B918" s="15"/>
      <c r="D918" s="17" t="str">
        <f t="array" ref="D918">IFERROR(IF($B918&lt;&gt;"",LARGE(IF(ISNUMBER(SEARCH(TRIM(SUBSTITUTE($B918,"-","")),CID_DB[Search Key])),ROW(CID_DB[Search Key]),""),1)-1,""),"")</f>
        <v/>
      </c>
      <c r="F918" s="23" t="str">
        <f>IF($B918&lt;&gt;"",COUNTIFS(CID_DB[Search Key],"*"&amp;TRIM(SUBSTITUTE(B918,"-",""))&amp;"*"),"")</f>
        <v/>
      </c>
      <c r="G918" s="23" t="str">
        <f>IFERROR(TRIM(INDEX(CID_DB[Case No],$D918)),"")</f>
        <v/>
      </c>
      <c r="H918" s="5" t="str">
        <f>IFERROR(TRIM(INDEX(CID_DB[Known Contractor '#1 PN],$D918)),"")</f>
        <v/>
      </c>
      <c r="I918" s="5" t="str">
        <f>IFERROR(TRIM(INDEX(CID_DB[Known Contractor '#2 PN],$D918)),"")</f>
        <v/>
      </c>
      <c r="J918" s="5" t="str">
        <f>IFERROR(TRIM(INDEX(CID_DB[ [ NSN ] ],$D918)),"")</f>
        <v/>
      </c>
      <c r="K918" s="5" t="str">
        <f>IFERROR(TRIM(INDEX(CID_DB[Description],$D918)),"")</f>
        <v/>
      </c>
      <c r="L918" s="24" t="str">
        <f>IFERROR(TRIM(INDEX(CID_DB[Commercial Status],$D918)),"")</f>
        <v/>
      </c>
    </row>
    <row r="919" spans="2:12" x14ac:dyDescent="0.35">
      <c r="B919" s="15"/>
      <c r="D919" s="17" t="str">
        <f t="array" ref="D919">IFERROR(IF($B919&lt;&gt;"",LARGE(IF(ISNUMBER(SEARCH(TRIM(SUBSTITUTE($B919,"-","")),CID_DB[Search Key])),ROW(CID_DB[Search Key]),""),1)-1,""),"")</f>
        <v/>
      </c>
      <c r="F919" s="23" t="str">
        <f>IF($B919&lt;&gt;"",COUNTIFS(CID_DB[Search Key],"*"&amp;TRIM(SUBSTITUTE(B919,"-",""))&amp;"*"),"")</f>
        <v/>
      </c>
      <c r="G919" s="23" t="str">
        <f>IFERROR(TRIM(INDEX(CID_DB[Case No],$D919)),"")</f>
        <v/>
      </c>
      <c r="H919" s="5" t="str">
        <f>IFERROR(TRIM(INDEX(CID_DB[Known Contractor '#1 PN],$D919)),"")</f>
        <v/>
      </c>
      <c r="I919" s="5" t="str">
        <f>IFERROR(TRIM(INDEX(CID_DB[Known Contractor '#2 PN],$D919)),"")</f>
        <v/>
      </c>
      <c r="J919" s="5" t="str">
        <f>IFERROR(TRIM(INDEX(CID_DB[ [ NSN ] ],$D919)),"")</f>
        <v/>
      </c>
      <c r="K919" s="5" t="str">
        <f>IFERROR(TRIM(INDEX(CID_DB[Description],$D919)),"")</f>
        <v/>
      </c>
      <c r="L919" s="24" t="str">
        <f>IFERROR(TRIM(INDEX(CID_DB[Commercial Status],$D919)),"")</f>
        <v/>
      </c>
    </row>
    <row r="920" spans="2:12" x14ac:dyDescent="0.35">
      <c r="B920" s="15"/>
      <c r="D920" s="17" t="str">
        <f t="array" ref="D920">IFERROR(IF($B920&lt;&gt;"",LARGE(IF(ISNUMBER(SEARCH(TRIM(SUBSTITUTE($B920,"-","")),CID_DB[Search Key])),ROW(CID_DB[Search Key]),""),1)-1,""),"")</f>
        <v/>
      </c>
      <c r="F920" s="23" t="str">
        <f>IF($B920&lt;&gt;"",COUNTIFS(CID_DB[Search Key],"*"&amp;TRIM(SUBSTITUTE(B920,"-",""))&amp;"*"),"")</f>
        <v/>
      </c>
      <c r="G920" s="23" t="str">
        <f>IFERROR(TRIM(INDEX(CID_DB[Case No],$D920)),"")</f>
        <v/>
      </c>
      <c r="H920" s="5" t="str">
        <f>IFERROR(TRIM(INDEX(CID_DB[Known Contractor '#1 PN],$D920)),"")</f>
        <v/>
      </c>
      <c r="I920" s="5" t="str">
        <f>IFERROR(TRIM(INDEX(CID_DB[Known Contractor '#2 PN],$D920)),"")</f>
        <v/>
      </c>
      <c r="J920" s="5" t="str">
        <f>IFERROR(TRIM(INDEX(CID_DB[ [ NSN ] ],$D920)),"")</f>
        <v/>
      </c>
      <c r="K920" s="5" t="str">
        <f>IFERROR(TRIM(INDEX(CID_DB[Description],$D920)),"")</f>
        <v/>
      </c>
      <c r="L920" s="24" t="str">
        <f>IFERROR(TRIM(INDEX(CID_DB[Commercial Status],$D920)),"")</f>
        <v/>
      </c>
    </row>
    <row r="921" spans="2:12" x14ac:dyDescent="0.35">
      <c r="B921" s="15"/>
      <c r="D921" s="17" t="str">
        <f t="array" ref="D921">IFERROR(IF($B921&lt;&gt;"",LARGE(IF(ISNUMBER(SEARCH(TRIM(SUBSTITUTE($B921,"-","")),CID_DB[Search Key])),ROW(CID_DB[Search Key]),""),1)-1,""),"")</f>
        <v/>
      </c>
      <c r="F921" s="23" t="str">
        <f>IF($B921&lt;&gt;"",COUNTIFS(CID_DB[Search Key],"*"&amp;TRIM(SUBSTITUTE(B921,"-",""))&amp;"*"),"")</f>
        <v/>
      </c>
      <c r="G921" s="23" t="str">
        <f>IFERROR(TRIM(INDEX(CID_DB[Case No],$D921)),"")</f>
        <v/>
      </c>
      <c r="H921" s="5" t="str">
        <f>IFERROR(TRIM(INDEX(CID_DB[Known Contractor '#1 PN],$D921)),"")</f>
        <v/>
      </c>
      <c r="I921" s="5" t="str">
        <f>IFERROR(TRIM(INDEX(CID_DB[Known Contractor '#2 PN],$D921)),"")</f>
        <v/>
      </c>
      <c r="J921" s="5" t="str">
        <f>IFERROR(TRIM(INDEX(CID_DB[ [ NSN ] ],$D921)),"")</f>
        <v/>
      </c>
      <c r="K921" s="5" t="str">
        <f>IFERROR(TRIM(INDEX(CID_DB[Description],$D921)),"")</f>
        <v/>
      </c>
      <c r="L921" s="24" t="str">
        <f>IFERROR(TRIM(INDEX(CID_DB[Commercial Status],$D921)),"")</f>
        <v/>
      </c>
    </row>
    <row r="922" spans="2:12" x14ac:dyDescent="0.35">
      <c r="B922" s="15"/>
      <c r="D922" s="17" t="str">
        <f t="array" ref="D922">IFERROR(IF($B922&lt;&gt;"",LARGE(IF(ISNUMBER(SEARCH(TRIM(SUBSTITUTE($B922,"-","")),CID_DB[Search Key])),ROW(CID_DB[Search Key]),""),1)-1,""),"")</f>
        <v/>
      </c>
      <c r="F922" s="23" t="str">
        <f>IF($B922&lt;&gt;"",COUNTIFS(CID_DB[Search Key],"*"&amp;TRIM(SUBSTITUTE(B922,"-",""))&amp;"*"),"")</f>
        <v/>
      </c>
      <c r="G922" s="23" t="str">
        <f>IFERROR(TRIM(INDEX(CID_DB[Case No],$D922)),"")</f>
        <v/>
      </c>
      <c r="H922" s="5" t="str">
        <f>IFERROR(TRIM(INDEX(CID_DB[Known Contractor '#1 PN],$D922)),"")</f>
        <v/>
      </c>
      <c r="I922" s="5" t="str">
        <f>IFERROR(TRIM(INDEX(CID_DB[Known Contractor '#2 PN],$D922)),"")</f>
        <v/>
      </c>
      <c r="J922" s="5" t="str">
        <f>IFERROR(TRIM(INDEX(CID_DB[ [ NSN ] ],$D922)),"")</f>
        <v/>
      </c>
      <c r="K922" s="5" t="str">
        <f>IFERROR(TRIM(INDEX(CID_DB[Description],$D922)),"")</f>
        <v/>
      </c>
      <c r="L922" s="24" t="str">
        <f>IFERROR(TRIM(INDEX(CID_DB[Commercial Status],$D922)),"")</f>
        <v/>
      </c>
    </row>
    <row r="923" spans="2:12" x14ac:dyDescent="0.35">
      <c r="B923" s="15"/>
      <c r="D923" s="17" t="str">
        <f t="array" ref="D923">IFERROR(IF($B923&lt;&gt;"",LARGE(IF(ISNUMBER(SEARCH(TRIM(SUBSTITUTE($B923,"-","")),CID_DB[Search Key])),ROW(CID_DB[Search Key]),""),1)-1,""),"")</f>
        <v/>
      </c>
      <c r="F923" s="23" t="str">
        <f>IF($B923&lt;&gt;"",COUNTIFS(CID_DB[Search Key],"*"&amp;TRIM(SUBSTITUTE(B923,"-",""))&amp;"*"),"")</f>
        <v/>
      </c>
      <c r="G923" s="23" t="str">
        <f>IFERROR(TRIM(INDEX(CID_DB[Case No],$D923)),"")</f>
        <v/>
      </c>
      <c r="H923" s="5" t="str">
        <f>IFERROR(TRIM(INDEX(CID_DB[Known Contractor '#1 PN],$D923)),"")</f>
        <v/>
      </c>
      <c r="I923" s="5" t="str">
        <f>IFERROR(TRIM(INDEX(CID_DB[Known Contractor '#2 PN],$D923)),"")</f>
        <v/>
      </c>
      <c r="J923" s="5" t="str">
        <f>IFERROR(TRIM(INDEX(CID_DB[ [ NSN ] ],$D923)),"")</f>
        <v/>
      </c>
      <c r="K923" s="5" t="str">
        <f>IFERROR(TRIM(INDEX(CID_DB[Description],$D923)),"")</f>
        <v/>
      </c>
      <c r="L923" s="24" t="str">
        <f>IFERROR(TRIM(INDEX(CID_DB[Commercial Status],$D923)),"")</f>
        <v/>
      </c>
    </row>
    <row r="924" spans="2:12" x14ac:dyDescent="0.35">
      <c r="B924" s="15"/>
      <c r="D924" s="17" t="str">
        <f t="array" ref="D924">IFERROR(IF($B924&lt;&gt;"",LARGE(IF(ISNUMBER(SEARCH(TRIM(SUBSTITUTE($B924,"-","")),CID_DB[Search Key])),ROW(CID_DB[Search Key]),""),1)-1,""),"")</f>
        <v/>
      </c>
      <c r="F924" s="23" t="str">
        <f>IF($B924&lt;&gt;"",COUNTIFS(CID_DB[Search Key],"*"&amp;TRIM(SUBSTITUTE(B924,"-",""))&amp;"*"),"")</f>
        <v/>
      </c>
      <c r="G924" s="23" t="str">
        <f>IFERROR(TRIM(INDEX(CID_DB[Case No],$D924)),"")</f>
        <v/>
      </c>
      <c r="H924" s="5" t="str">
        <f>IFERROR(TRIM(INDEX(CID_DB[Known Contractor '#1 PN],$D924)),"")</f>
        <v/>
      </c>
      <c r="I924" s="5" t="str">
        <f>IFERROR(TRIM(INDEX(CID_DB[Known Contractor '#2 PN],$D924)),"")</f>
        <v/>
      </c>
      <c r="J924" s="5" t="str">
        <f>IFERROR(TRIM(INDEX(CID_DB[ [ NSN ] ],$D924)),"")</f>
        <v/>
      </c>
      <c r="K924" s="5" t="str">
        <f>IFERROR(TRIM(INDEX(CID_DB[Description],$D924)),"")</f>
        <v/>
      </c>
      <c r="L924" s="24" t="str">
        <f>IFERROR(TRIM(INDEX(CID_DB[Commercial Status],$D924)),"")</f>
        <v/>
      </c>
    </row>
    <row r="925" spans="2:12" x14ac:dyDescent="0.35">
      <c r="B925" s="15"/>
      <c r="D925" s="17" t="str">
        <f t="array" ref="D925">IFERROR(IF($B925&lt;&gt;"",LARGE(IF(ISNUMBER(SEARCH(TRIM(SUBSTITUTE($B925,"-","")),CID_DB[Search Key])),ROW(CID_DB[Search Key]),""),1)-1,""),"")</f>
        <v/>
      </c>
      <c r="F925" s="23" t="str">
        <f>IF($B925&lt;&gt;"",COUNTIFS(CID_DB[Search Key],"*"&amp;TRIM(SUBSTITUTE(B925,"-",""))&amp;"*"),"")</f>
        <v/>
      </c>
      <c r="G925" s="23" t="str">
        <f>IFERROR(TRIM(INDEX(CID_DB[Case No],$D925)),"")</f>
        <v/>
      </c>
      <c r="H925" s="5" t="str">
        <f>IFERROR(TRIM(INDEX(CID_DB[Known Contractor '#1 PN],$D925)),"")</f>
        <v/>
      </c>
      <c r="I925" s="5" t="str">
        <f>IFERROR(TRIM(INDEX(CID_DB[Known Contractor '#2 PN],$D925)),"")</f>
        <v/>
      </c>
      <c r="J925" s="5" t="str">
        <f>IFERROR(TRIM(INDEX(CID_DB[ [ NSN ] ],$D925)),"")</f>
        <v/>
      </c>
      <c r="K925" s="5" t="str">
        <f>IFERROR(TRIM(INDEX(CID_DB[Description],$D925)),"")</f>
        <v/>
      </c>
      <c r="L925" s="24" t="str">
        <f>IFERROR(TRIM(INDEX(CID_DB[Commercial Status],$D925)),"")</f>
        <v/>
      </c>
    </row>
    <row r="926" spans="2:12" x14ac:dyDescent="0.35">
      <c r="B926" s="15"/>
      <c r="D926" s="17" t="str">
        <f t="array" ref="D926">IFERROR(IF($B926&lt;&gt;"",LARGE(IF(ISNUMBER(SEARCH(TRIM(SUBSTITUTE($B926,"-","")),CID_DB[Search Key])),ROW(CID_DB[Search Key]),""),1)-1,""),"")</f>
        <v/>
      </c>
      <c r="F926" s="23" t="str">
        <f>IF($B926&lt;&gt;"",COUNTIFS(CID_DB[Search Key],"*"&amp;TRIM(SUBSTITUTE(B926,"-",""))&amp;"*"),"")</f>
        <v/>
      </c>
      <c r="G926" s="23" t="str">
        <f>IFERROR(TRIM(INDEX(CID_DB[Case No],$D926)),"")</f>
        <v/>
      </c>
      <c r="H926" s="5" t="str">
        <f>IFERROR(TRIM(INDEX(CID_DB[Known Contractor '#1 PN],$D926)),"")</f>
        <v/>
      </c>
      <c r="I926" s="5" t="str">
        <f>IFERROR(TRIM(INDEX(CID_DB[Known Contractor '#2 PN],$D926)),"")</f>
        <v/>
      </c>
      <c r="J926" s="5" t="str">
        <f>IFERROR(TRIM(INDEX(CID_DB[ [ NSN ] ],$D926)),"")</f>
        <v/>
      </c>
      <c r="K926" s="5" t="str">
        <f>IFERROR(TRIM(INDEX(CID_DB[Description],$D926)),"")</f>
        <v/>
      </c>
      <c r="L926" s="24" t="str">
        <f>IFERROR(TRIM(INDEX(CID_DB[Commercial Status],$D926)),"")</f>
        <v/>
      </c>
    </row>
    <row r="927" spans="2:12" x14ac:dyDescent="0.35">
      <c r="B927" s="15"/>
      <c r="D927" s="17" t="str">
        <f t="array" ref="D927">IFERROR(IF($B927&lt;&gt;"",LARGE(IF(ISNUMBER(SEARCH(TRIM(SUBSTITUTE($B927,"-","")),CID_DB[Search Key])),ROW(CID_DB[Search Key]),""),1)-1,""),"")</f>
        <v/>
      </c>
      <c r="F927" s="23" t="str">
        <f>IF($B927&lt;&gt;"",COUNTIFS(CID_DB[Search Key],"*"&amp;TRIM(SUBSTITUTE(B927,"-",""))&amp;"*"),"")</f>
        <v/>
      </c>
      <c r="G927" s="23" t="str">
        <f>IFERROR(TRIM(INDEX(CID_DB[Case No],$D927)),"")</f>
        <v/>
      </c>
      <c r="H927" s="5" t="str">
        <f>IFERROR(TRIM(INDEX(CID_DB[Known Contractor '#1 PN],$D927)),"")</f>
        <v/>
      </c>
      <c r="I927" s="5" t="str">
        <f>IFERROR(TRIM(INDEX(CID_DB[Known Contractor '#2 PN],$D927)),"")</f>
        <v/>
      </c>
      <c r="J927" s="5" t="str">
        <f>IFERROR(TRIM(INDEX(CID_DB[ [ NSN ] ],$D927)),"")</f>
        <v/>
      </c>
      <c r="K927" s="5" t="str">
        <f>IFERROR(TRIM(INDEX(CID_DB[Description],$D927)),"")</f>
        <v/>
      </c>
      <c r="L927" s="24" t="str">
        <f>IFERROR(TRIM(INDEX(CID_DB[Commercial Status],$D927)),"")</f>
        <v/>
      </c>
    </row>
    <row r="928" spans="2:12" x14ac:dyDescent="0.35">
      <c r="B928" s="15"/>
      <c r="D928" s="17" t="str">
        <f t="array" ref="D928">IFERROR(IF($B928&lt;&gt;"",LARGE(IF(ISNUMBER(SEARCH(TRIM(SUBSTITUTE($B928,"-","")),CID_DB[Search Key])),ROW(CID_DB[Search Key]),""),1)-1,""),"")</f>
        <v/>
      </c>
      <c r="F928" s="23" t="str">
        <f>IF($B928&lt;&gt;"",COUNTIFS(CID_DB[Search Key],"*"&amp;TRIM(SUBSTITUTE(B928,"-",""))&amp;"*"),"")</f>
        <v/>
      </c>
      <c r="G928" s="23" t="str">
        <f>IFERROR(TRIM(INDEX(CID_DB[Case No],$D928)),"")</f>
        <v/>
      </c>
      <c r="H928" s="5" t="str">
        <f>IFERROR(TRIM(INDEX(CID_DB[Known Contractor '#1 PN],$D928)),"")</f>
        <v/>
      </c>
      <c r="I928" s="5" t="str">
        <f>IFERROR(TRIM(INDEX(CID_DB[Known Contractor '#2 PN],$D928)),"")</f>
        <v/>
      </c>
      <c r="J928" s="5" t="str">
        <f>IFERROR(TRIM(INDEX(CID_DB[ [ NSN ] ],$D928)),"")</f>
        <v/>
      </c>
      <c r="K928" s="5" t="str">
        <f>IFERROR(TRIM(INDEX(CID_DB[Description],$D928)),"")</f>
        <v/>
      </c>
      <c r="L928" s="24" t="str">
        <f>IFERROR(TRIM(INDEX(CID_DB[Commercial Status],$D928)),"")</f>
        <v/>
      </c>
    </row>
    <row r="929" spans="2:12" x14ac:dyDescent="0.35">
      <c r="B929" s="15"/>
      <c r="D929" s="17" t="str">
        <f t="array" ref="D929">IFERROR(IF($B929&lt;&gt;"",LARGE(IF(ISNUMBER(SEARCH(TRIM(SUBSTITUTE($B929,"-","")),CID_DB[Search Key])),ROW(CID_DB[Search Key]),""),1)-1,""),"")</f>
        <v/>
      </c>
      <c r="F929" s="23" t="str">
        <f>IF($B929&lt;&gt;"",COUNTIFS(CID_DB[Search Key],"*"&amp;TRIM(SUBSTITUTE(B929,"-",""))&amp;"*"),"")</f>
        <v/>
      </c>
      <c r="G929" s="23" t="str">
        <f>IFERROR(TRIM(INDEX(CID_DB[Case No],$D929)),"")</f>
        <v/>
      </c>
      <c r="H929" s="5" t="str">
        <f>IFERROR(TRIM(INDEX(CID_DB[Known Contractor '#1 PN],$D929)),"")</f>
        <v/>
      </c>
      <c r="I929" s="5" t="str">
        <f>IFERROR(TRIM(INDEX(CID_DB[Known Contractor '#2 PN],$D929)),"")</f>
        <v/>
      </c>
      <c r="J929" s="5" t="str">
        <f>IFERROR(TRIM(INDEX(CID_DB[ [ NSN ] ],$D929)),"")</f>
        <v/>
      </c>
      <c r="K929" s="5" t="str">
        <f>IFERROR(TRIM(INDEX(CID_DB[Description],$D929)),"")</f>
        <v/>
      </c>
      <c r="L929" s="24" t="str">
        <f>IFERROR(TRIM(INDEX(CID_DB[Commercial Status],$D929)),"")</f>
        <v/>
      </c>
    </row>
    <row r="930" spans="2:12" x14ac:dyDescent="0.35">
      <c r="B930" s="15"/>
      <c r="D930" s="17" t="str">
        <f t="array" ref="D930">IFERROR(IF($B930&lt;&gt;"",LARGE(IF(ISNUMBER(SEARCH(TRIM(SUBSTITUTE($B930,"-","")),CID_DB[Search Key])),ROW(CID_DB[Search Key]),""),1)-1,""),"")</f>
        <v/>
      </c>
      <c r="F930" s="23" t="str">
        <f>IF($B930&lt;&gt;"",COUNTIFS(CID_DB[Search Key],"*"&amp;TRIM(SUBSTITUTE(B930,"-",""))&amp;"*"),"")</f>
        <v/>
      </c>
      <c r="G930" s="23" t="str">
        <f>IFERROR(TRIM(INDEX(CID_DB[Case No],$D930)),"")</f>
        <v/>
      </c>
      <c r="H930" s="5" t="str">
        <f>IFERROR(TRIM(INDEX(CID_DB[Known Contractor '#1 PN],$D930)),"")</f>
        <v/>
      </c>
      <c r="I930" s="5" t="str">
        <f>IFERROR(TRIM(INDEX(CID_DB[Known Contractor '#2 PN],$D930)),"")</f>
        <v/>
      </c>
      <c r="J930" s="5" t="str">
        <f>IFERROR(TRIM(INDEX(CID_DB[ [ NSN ] ],$D930)),"")</f>
        <v/>
      </c>
      <c r="K930" s="5" t="str">
        <f>IFERROR(TRIM(INDEX(CID_DB[Description],$D930)),"")</f>
        <v/>
      </c>
      <c r="L930" s="24" t="str">
        <f>IFERROR(TRIM(INDEX(CID_DB[Commercial Status],$D930)),"")</f>
        <v/>
      </c>
    </row>
    <row r="931" spans="2:12" x14ac:dyDescent="0.35">
      <c r="B931" s="15"/>
      <c r="D931" s="17" t="str">
        <f t="array" ref="D931">IFERROR(IF($B931&lt;&gt;"",LARGE(IF(ISNUMBER(SEARCH(TRIM(SUBSTITUTE($B931,"-","")),CID_DB[Search Key])),ROW(CID_DB[Search Key]),""),1)-1,""),"")</f>
        <v/>
      </c>
      <c r="F931" s="23" t="str">
        <f>IF($B931&lt;&gt;"",COUNTIFS(CID_DB[Search Key],"*"&amp;TRIM(SUBSTITUTE(B931,"-",""))&amp;"*"),"")</f>
        <v/>
      </c>
      <c r="G931" s="23" t="str">
        <f>IFERROR(TRIM(INDEX(CID_DB[Case No],$D931)),"")</f>
        <v/>
      </c>
      <c r="H931" s="5" t="str">
        <f>IFERROR(TRIM(INDEX(CID_DB[Known Contractor '#1 PN],$D931)),"")</f>
        <v/>
      </c>
      <c r="I931" s="5" t="str">
        <f>IFERROR(TRIM(INDEX(CID_DB[Known Contractor '#2 PN],$D931)),"")</f>
        <v/>
      </c>
      <c r="J931" s="5" t="str">
        <f>IFERROR(TRIM(INDEX(CID_DB[ [ NSN ] ],$D931)),"")</f>
        <v/>
      </c>
      <c r="K931" s="5" t="str">
        <f>IFERROR(TRIM(INDEX(CID_DB[Description],$D931)),"")</f>
        <v/>
      </c>
      <c r="L931" s="24" t="str">
        <f>IFERROR(TRIM(INDEX(CID_DB[Commercial Status],$D931)),"")</f>
        <v/>
      </c>
    </row>
    <row r="932" spans="2:12" x14ac:dyDescent="0.35">
      <c r="B932" s="15"/>
      <c r="D932" s="17" t="str">
        <f t="array" ref="D932">IFERROR(IF($B932&lt;&gt;"",LARGE(IF(ISNUMBER(SEARCH(TRIM(SUBSTITUTE($B932,"-","")),CID_DB[Search Key])),ROW(CID_DB[Search Key]),""),1)-1,""),"")</f>
        <v/>
      </c>
      <c r="F932" s="23" t="str">
        <f>IF($B932&lt;&gt;"",COUNTIFS(CID_DB[Search Key],"*"&amp;TRIM(SUBSTITUTE(B932,"-",""))&amp;"*"),"")</f>
        <v/>
      </c>
      <c r="G932" s="23" t="str">
        <f>IFERROR(TRIM(INDEX(CID_DB[Case No],$D932)),"")</f>
        <v/>
      </c>
      <c r="H932" s="5" t="str">
        <f>IFERROR(TRIM(INDEX(CID_DB[Known Contractor '#1 PN],$D932)),"")</f>
        <v/>
      </c>
      <c r="I932" s="5" t="str">
        <f>IFERROR(TRIM(INDEX(CID_DB[Known Contractor '#2 PN],$D932)),"")</f>
        <v/>
      </c>
      <c r="J932" s="5" t="str">
        <f>IFERROR(TRIM(INDEX(CID_DB[ [ NSN ] ],$D932)),"")</f>
        <v/>
      </c>
      <c r="K932" s="5" t="str">
        <f>IFERROR(TRIM(INDEX(CID_DB[Description],$D932)),"")</f>
        <v/>
      </c>
      <c r="L932" s="24" t="str">
        <f>IFERROR(TRIM(INDEX(CID_DB[Commercial Status],$D932)),"")</f>
        <v/>
      </c>
    </row>
    <row r="933" spans="2:12" x14ac:dyDescent="0.35">
      <c r="B933" s="15"/>
      <c r="D933" s="17" t="str">
        <f t="array" ref="D933">IFERROR(IF($B933&lt;&gt;"",LARGE(IF(ISNUMBER(SEARCH(TRIM(SUBSTITUTE($B933,"-","")),CID_DB[Search Key])),ROW(CID_DB[Search Key]),""),1)-1,""),"")</f>
        <v/>
      </c>
      <c r="F933" s="23" t="str">
        <f>IF($B933&lt;&gt;"",COUNTIFS(CID_DB[Search Key],"*"&amp;TRIM(SUBSTITUTE(B933,"-",""))&amp;"*"),"")</f>
        <v/>
      </c>
      <c r="G933" s="23" t="str">
        <f>IFERROR(TRIM(INDEX(CID_DB[Case No],$D933)),"")</f>
        <v/>
      </c>
      <c r="H933" s="5" t="str">
        <f>IFERROR(TRIM(INDEX(CID_DB[Known Contractor '#1 PN],$D933)),"")</f>
        <v/>
      </c>
      <c r="I933" s="5" t="str">
        <f>IFERROR(TRIM(INDEX(CID_DB[Known Contractor '#2 PN],$D933)),"")</f>
        <v/>
      </c>
      <c r="J933" s="5" t="str">
        <f>IFERROR(TRIM(INDEX(CID_DB[ [ NSN ] ],$D933)),"")</f>
        <v/>
      </c>
      <c r="K933" s="5" t="str">
        <f>IFERROR(TRIM(INDEX(CID_DB[Description],$D933)),"")</f>
        <v/>
      </c>
      <c r="L933" s="24" t="str">
        <f>IFERROR(TRIM(INDEX(CID_DB[Commercial Status],$D933)),"")</f>
        <v/>
      </c>
    </row>
    <row r="934" spans="2:12" x14ac:dyDescent="0.35">
      <c r="B934" s="15"/>
      <c r="D934" s="17" t="str">
        <f t="array" ref="D934">IFERROR(IF($B934&lt;&gt;"",LARGE(IF(ISNUMBER(SEARCH(TRIM(SUBSTITUTE($B934,"-","")),CID_DB[Search Key])),ROW(CID_DB[Search Key]),""),1)-1,""),"")</f>
        <v/>
      </c>
      <c r="F934" s="23" t="str">
        <f>IF($B934&lt;&gt;"",COUNTIFS(CID_DB[Search Key],"*"&amp;TRIM(SUBSTITUTE(B934,"-",""))&amp;"*"),"")</f>
        <v/>
      </c>
      <c r="G934" s="23" t="str">
        <f>IFERROR(TRIM(INDEX(CID_DB[Case No],$D934)),"")</f>
        <v/>
      </c>
      <c r="H934" s="5" t="str">
        <f>IFERROR(TRIM(INDEX(CID_DB[Known Contractor '#1 PN],$D934)),"")</f>
        <v/>
      </c>
      <c r="I934" s="5" t="str">
        <f>IFERROR(TRIM(INDEX(CID_DB[Known Contractor '#2 PN],$D934)),"")</f>
        <v/>
      </c>
      <c r="J934" s="5" t="str">
        <f>IFERROR(TRIM(INDEX(CID_DB[ [ NSN ] ],$D934)),"")</f>
        <v/>
      </c>
      <c r="K934" s="5" t="str">
        <f>IFERROR(TRIM(INDEX(CID_DB[Description],$D934)),"")</f>
        <v/>
      </c>
      <c r="L934" s="24" t="str">
        <f>IFERROR(TRIM(INDEX(CID_DB[Commercial Status],$D934)),"")</f>
        <v/>
      </c>
    </row>
    <row r="935" spans="2:12" x14ac:dyDescent="0.35">
      <c r="B935" s="15"/>
      <c r="D935" s="17" t="str">
        <f t="array" ref="D935">IFERROR(IF($B935&lt;&gt;"",LARGE(IF(ISNUMBER(SEARCH(TRIM(SUBSTITUTE($B935,"-","")),CID_DB[Search Key])),ROW(CID_DB[Search Key]),""),1)-1,""),"")</f>
        <v/>
      </c>
      <c r="F935" s="23" t="str">
        <f>IF($B935&lt;&gt;"",COUNTIFS(CID_DB[Search Key],"*"&amp;TRIM(SUBSTITUTE(B935,"-",""))&amp;"*"),"")</f>
        <v/>
      </c>
      <c r="G935" s="23" t="str">
        <f>IFERROR(TRIM(INDEX(CID_DB[Case No],$D935)),"")</f>
        <v/>
      </c>
      <c r="H935" s="5" t="str">
        <f>IFERROR(TRIM(INDEX(CID_DB[Known Contractor '#1 PN],$D935)),"")</f>
        <v/>
      </c>
      <c r="I935" s="5" t="str">
        <f>IFERROR(TRIM(INDEX(CID_DB[Known Contractor '#2 PN],$D935)),"")</f>
        <v/>
      </c>
      <c r="J935" s="5" t="str">
        <f>IFERROR(TRIM(INDEX(CID_DB[ [ NSN ] ],$D935)),"")</f>
        <v/>
      </c>
      <c r="K935" s="5" t="str">
        <f>IFERROR(TRIM(INDEX(CID_DB[Description],$D935)),"")</f>
        <v/>
      </c>
      <c r="L935" s="24" t="str">
        <f>IFERROR(TRIM(INDEX(CID_DB[Commercial Status],$D935)),"")</f>
        <v/>
      </c>
    </row>
    <row r="936" spans="2:12" x14ac:dyDescent="0.35">
      <c r="B936" s="15"/>
      <c r="D936" s="17" t="str">
        <f t="array" ref="D936">IFERROR(IF($B936&lt;&gt;"",LARGE(IF(ISNUMBER(SEARCH(TRIM(SUBSTITUTE($B936,"-","")),CID_DB[Search Key])),ROW(CID_DB[Search Key]),""),1)-1,""),"")</f>
        <v/>
      </c>
      <c r="F936" s="23" t="str">
        <f>IF($B936&lt;&gt;"",COUNTIFS(CID_DB[Search Key],"*"&amp;TRIM(SUBSTITUTE(B936,"-",""))&amp;"*"),"")</f>
        <v/>
      </c>
      <c r="G936" s="23" t="str">
        <f>IFERROR(TRIM(INDEX(CID_DB[Case No],$D936)),"")</f>
        <v/>
      </c>
      <c r="H936" s="5" t="str">
        <f>IFERROR(TRIM(INDEX(CID_DB[Known Contractor '#1 PN],$D936)),"")</f>
        <v/>
      </c>
      <c r="I936" s="5" t="str">
        <f>IFERROR(TRIM(INDEX(CID_DB[Known Contractor '#2 PN],$D936)),"")</f>
        <v/>
      </c>
      <c r="J936" s="5" t="str">
        <f>IFERROR(TRIM(INDEX(CID_DB[ [ NSN ] ],$D936)),"")</f>
        <v/>
      </c>
      <c r="K936" s="5" t="str">
        <f>IFERROR(TRIM(INDEX(CID_DB[Description],$D936)),"")</f>
        <v/>
      </c>
      <c r="L936" s="24" t="str">
        <f>IFERROR(TRIM(INDEX(CID_DB[Commercial Status],$D936)),"")</f>
        <v/>
      </c>
    </row>
    <row r="937" spans="2:12" x14ac:dyDescent="0.35">
      <c r="B937" s="15"/>
      <c r="D937" s="17" t="str">
        <f t="array" ref="D937">IFERROR(IF($B937&lt;&gt;"",LARGE(IF(ISNUMBER(SEARCH(TRIM(SUBSTITUTE($B937,"-","")),CID_DB[Search Key])),ROW(CID_DB[Search Key]),""),1)-1,""),"")</f>
        <v/>
      </c>
      <c r="F937" s="23" t="str">
        <f>IF($B937&lt;&gt;"",COUNTIFS(CID_DB[Search Key],"*"&amp;TRIM(SUBSTITUTE(B937,"-",""))&amp;"*"),"")</f>
        <v/>
      </c>
      <c r="G937" s="23" t="str">
        <f>IFERROR(TRIM(INDEX(CID_DB[Case No],$D937)),"")</f>
        <v/>
      </c>
      <c r="H937" s="5" t="str">
        <f>IFERROR(TRIM(INDEX(CID_DB[Known Contractor '#1 PN],$D937)),"")</f>
        <v/>
      </c>
      <c r="I937" s="5" t="str">
        <f>IFERROR(TRIM(INDEX(CID_DB[Known Contractor '#2 PN],$D937)),"")</f>
        <v/>
      </c>
      <c r="J937" s="5" t="str">
        <f>IFERROR(TRIM(INDEX(CID_DB[ [ NSN ] ],$D937)),"")</f>
        <v/>
      </c>
      <c r="K937" s="5" t="str">
        <f>IFERROR(TRIM(INDEX(CID_DB[Description],$D937)),"")</f>
        <v/>
      </c>
      <c r="L937" s="24" t="str">
        <f>IFERROR(TRIM(INDEX(CID_DB[Commercial Status],$D937)),"")</f>
        <v/>
      </c>
    </row>
    <row r="938" spans="2:12" x14ac:dyDescent="0.35">
      <c r="B938" s="15"/>
      <c r="D938" s="17" t="str">
        <f t="array" ref="D938">IFERROR(IF($B938&lt;&gt;"",LARGE(IF(ISNUMBER(SEARCH(TRIM(SUBSTITUTE($B938,"-","")),CID_DB[Search Key])),ROW(CID_DB[Search Key]),""),1)-1,""),"")</f>
        <v/>
      </c>
      <c r="F938" s="23" t="str">
        <f>IF($B938&lt;&gt;"",COUNTIFS(CID_DB[Search Key],"*"&amp;TRIM(SUBSTITUTE(B938,"-",""))&amp;"*"),"")</f>
        <v/>
      </c>
      <c r="G938" s="23" t="str">
        <f>IFERROR(TRIM(INDEX(CID_DB[Case No],$D938)),"")</f>
        <v/>
      </c>
      <c r="H938" s="5" t="str">
        <f>IFERROR(TRIM(INDEX(CID_DB[Known Contractor '#1 PN],$D938)),"")</f>
        <v/>
      </c>
      <c r="I938" s="5" t="str">
        <f>IFERROR(TRIM(INDEX(CID_DB[Known Contractor '#2 PN],$D938)),"")</f>
        <v/>
      </c>
      <c r="J938" s="5" t="str">
        <f>IFERROR(TRIM(INDEX(CID_DB[ [ NSN ] ],$D938)),"")</f>
        <v/>
      </c>
      <c r="K938" s="5" t="str">
        <f>IFERROR(TRIM(INDEX(CID_DB[Description],$D938)),"")</f>
        <v/>
      </c>
      <c r="L938" s="24" t="str">
        <f>IFERROR(TRIM(INDEX(CID_DB[Commercial Status],$D938)),"")</f>
        <v/>
      </c>
    </row>
    <row r="939" spans="2:12" x14ac:dyDescent="0.35">
      <c r="B939" s="15"/>
      <c r="D939" s="17" t="str">
        <f t="array" ref="D939">IFERROR(IF($B939&lt;&gt;"",LARGE(IF(ISNUMBER(SEARCH(TRIM(SUBSTITUTE($B939,"-","")),CID_DB[Search Key])),ROW(CID_DB[Search Key]),""),1)-1,""),"")</f>
        <v/>
      </c>
      <c r="F939" s="23" t="str">
        <f>IF($B939&lt;&gt;"",COUNTIFS(CID_DB[Search Key],"*"&amp;TRIM(SUBSTITUTE(B939,"-",""))&amp;"*"),"")</f>
        <v/>
      </c>
      <c r="G939" s="23" t="str">
        <f>IFERROR(TRIM(INDEX(CID_DB[Case No],$D939)),"")</f>
        <v/>
      </c>
      <c r="H939" s="5" t="str">
        <f>IFERROR(TRIM(INDEX(CID_DB[Known Contractor '#1 PN],$D939)),"")</f>
        <v/>
      </c>
      <c r="I939" s="5" t="str">
        <f>IFERROR(TRIM(INDEX(CID_DB[Known Contractor '#2 PN],$D939)),"")</f>
        <v/>
      </c>
      <c r="J939" s="5" t="str">
        <f>IFERROR(TRIM(INDEX(CID_DB[ [ NSN ] ],$D939)),"")</f>
        <v/>
      </c>
      <c r="K939" s="5" t="str">
        <f>IFERROR(TRIM(INDEX(CID_DB[Description],$D939)),"")</f>
        <v/>
      </c>
      <c r="L939" s="24" t="str">
        <f>IFERROR(TRIM(INDEX(CID_DB[Commercial Status],$D939)),"")</f>
        <v/>
      </c>
    </row>
    <row r="940" spans="2:12" x14ac:dyDescent="0.35">
      <c r="B940" s="15"/>
      <c r="D940" s="17" t="str">
        <f t="array" ref="D940">IFERROR(IF($B940&lt;&gt;"",LARGE(IF(ISNUMBER(SEARCH(TRIM(SUBSTITUTE($B940,"-","")),CID_DB[Search Key])),ROW(CID_DB[Search Key]),""),1)-1,""),"")</f>
        <v/>
      </c>
      <c r="F940" s="23" t="str">
        <f>IF($B940&lt;&gt;"",COUNTIFS(CID_DB[Search Key],"*"&amp;TRIM(SUBSTITUTE(B940,"-",""))&amp;"*"),"")</f>
        <v/>
      </c>
      <c r="G940" s="23" t="str">
        <f>IFERROR(TRIM(INDEX(CID_DB[Case No],$D940)),"")</f>
        <v/>
      </c>
      <c r="H940" s="5" t="str">
        <f>IFERROR(TRIM(INDEX(CID_DB[Known Contractor '#1 PN],$D940)),"")</f>
        <v/>
      </c>
      <c r="I940" s="5" t="str">
        <f>IFERROR(TRIM(INDEX(CID_DB[Known Contractor '#2 PN],$D940)),"")</f>
        <v/>
      </c>
      <c r="J940" s="5" t="str">
        <f>IFERROR(TRIM(INDEX(CID_DB[ [ NSN ] ],$D940)),"")</f>
        <v/>
      </c>
      <c r="K940" s="5" t="str">
        <f>IFERROR(TRIM(INDEX(CID_DB[Description],$D940)),"")</f>
        <v/>
      </c>
      <c r="L940" s="24" t="str">
        <f>IFERROR(TRIM(INDEX(CID_DB[Commercial Status],$D940)),"")</f>
        <v/>
      </c>
    </row>
    <row r="941" spans="2:12" x14ac:dyDescent="0.35">
      <c r="B941" s="15"/>
      <c r="D941" s="17" t="str">
        <f t="array" ref="D941">IFERROR(IF($B941&lt;&gt;"",LARGE(IF(ISNUMBER(SEARCH(TRIM(SUBSTITUTE($B941,"-","")),CID_DB[Search Key])),ROW(CID_DB[Search Key]),""),1)-1,""),"")</f>
        <v/>
      </c>
      <c r="F941" s="23" t="str">
        <f>IF($B941&lt;&gt;"",COUNTIFS(CID_DB[Search Key],"*"&amp;TRIM(SUBSTITUTE(B941,"-",""))&amp;"*"),"")</f>
        <v/>
      </c>
      <c r="G941" s="23" t="str">
        <f>IFERROR(TRIM(INDEX(CID_DB[Case No],$D941)),"")</f>
        <v/>
      </c>
      <c r="H941" s="5" t="str">
        <f>IFERROR(TRIM(INDEX(CID_DB[Known Contractor '#1 PN],$D941)),"")</f>
        <v/>
      </c>
      <c r="I941" s="5" t="str">
        <f>IFERROR(TRIM(INDEX(CID_DB[Known Contractor '#2 PN],$D941)),"")</f>
        <v/>
      </c>
      <c r="J941" s="5" t="str">
        <f>IFERROR(TRIM(INDEX(CID_DB[ [ NSN ] ],$D941)),"")</f>
        <v/>
      </c>
      <c r="K941" s="5" t="str">
        <f>IFERROR(TRIM(INDEX(CID_DB[Description],$D941)),"")</f>
        <v/>
      </c>
      <c r="L941" s="24" t="str">
        <f>IFERROR(TRIM(INDEX(CID_DB[Commercial Status],$D941)),"")</f>
        <v/>
      </c>
    </row>
    <row r="942" spans="2:12" x14ac:dyDescent="0.35">
      <c r="B942" s="15"/>
      <c r="D942" s="17" t="str">
        <f t="array" ref="D942">IFERROR(IF($B942&lt;&gt;"",LARGE(IF(ISNUMBER(SEARCH(TRIM(SUBSTITUTE($B942,"-","")),CID_DB[Search Key])),ROW(CID_DB[Search Key]),""),1)-1,""),"")</f>
        <v/>
      </c>
      <c r="F942" s="23" t="str">
        <f>IF($B942&lt;&gt;"",COUNTIFS(CID_DB[Search Key],"*"&amp;TRIM(SUBSTITUTE(B942,"-",""))&amp;"*"),"")</f>
        <v/>
      </c>
      <c r="G942" s="23" t="str">
        <f>IFERROR(TRIM(INDEX(CID_DB[Case No],$D942)),"")</f>
        <v/>
      </c>
      <c r="H942" s="5" t="str">
        <f>IFERROR(TRIM(INDEX(CID_DB[Known Contractor '#1 PN],$D942)),"")</f>
        <v/>
      </c>
      <c r="I942" s="5" t="str">
        <f>IFERROR(TRIM(INDEX(CID_DB[Known Contractor '#2 PN],$D942)),"")</f>
        <v/>
      </c>
      <c r="J942" s="5" t="str">
        <f>IFERROR(TRIM(INDEX(CID_DB[ [ NSN ] ],$D942)),"")</f>
        <v/>
      </c>
      <c r="K942" s="5" t="str">
        <f>IFERROR(TRIM(INDEX(CID_DB[Description],$D942)),"")</f>
        <v/>
      </c>
      <c r="L942" s="24" t="str">
        <f>IFERROR(TRIM(INDEX(CID_DB[Commercial Status],$D942)),"")</f>
        <v/>
      </c>
    </row>
    <row r="943" spans="2:12" x14ac:dyDescent="0.35">
      <c r="B943" s="15"/>
      <c r="D943" s="17" t="str">
        <f t="array" ref="D943">IFERROR(IF($B943&lt;&gt;"",LARGE(IF(ISNUMBER(SEARCH(TRIM(SUBSTITUTE($B943,"-","")),CID_DB[Search Key])),ROW(CID_DB[Search Key]),""),1)-1,""),"")</f>
        <v/>
      </c>
      <c r="F943" s="23" t="str">
        <f>IF($B943&lt;&gt;"",COUNTIFS(CID_DB[Search Key],"*"&amp;TRIM(SUBSTITUTE(B943,"-",""))&amp;"*"),"")</f>
        <v/>
      </c>
      <c r="G943" s="23" t="str">
        <f>IFERROR(TRIM(INDEX(CID_DB[Case No],$D943)),"")</f>
        <v/>
      </c>
      <c r="H943" s="5" t="str">
        <f>IFERROR(TRIM(INDEX(CID_DB[Known Contractor '#1 PN],$D943)),"")</f>
        <v/>
      </c>
      <c r="I943" s="5" t="str">
        <f>IFERROR(TRIM(INDEX(CID_DB[Known Contractor '#2 PN],$D943)),"")</f>
        <v/>
      </c>
      <c r="J943" s="5" t="str">
        <f>IFERROR(TRIM(INDEX(CID_DB[ [ NSN ] ],$D943)),"")</f>
        <v/>
      </c>
      <c r="K943" s="5" t="str">
        <f>IFERROR(TRIM(INDEX(CID_DB[Description],$D943)),"")</f>
        <v/>
      </c>
      <c r="L943" s="24" t="str">
        <f>IFERROR(TRIM(INDEX(CID_DB[Commercial Status],$D943)),"")</f>
        <v/>
      </c>
    </row>
    <row r="944" spans="2:12" x14ac:dyDescent="0.35">
      <c r="B944" s="15"/>
      <c r="D944" s="17" t="str">
        <f t="array" ref="D944">IFERROR(IF($B944&lt;&gt;"",LARGE(IF(ISNUMBER(SEARCH(TRIM(SUBSTITUTE($B944,"-","")),CID_DB[Search Key])),ROW(CID_DB[Search Key]),""),1)-1,""),"")</f>
        <v/>
      </c>
      <c r="F944" s="23" t="str">
        <f>IF($B944&lt;&gt;"",COUNTIFS(CID_DB[Search Key],"*"&amp;TRIM(SUBSTITUTE(B944,"-",""))&amp;"*"),"")</f>
        <v/>
      </c>
      <c r="G944" s="23" t="str">
        <f>IFERROR(TRIM(INDEX(CID_DB[Case No],$D944)),"")</f>
        <v/>
      </c>
      <c r="H944" s="5" t="str">
        <f>IFERROR(TRIM(INDEX(CID_DB[Known Contractor '#1 PN],$D944)),"")</f>
        <v/>
      </c>
      <c r="I944" s="5" t="str">
        <f>IFERROR(TRIM(INDEX(CID_DB[Known Contractor '#2 PN],$D944)),"")</f>
        <v/>
      </c>
      <c r="J944" s="5" t="str">
        <f>IFERROR(TRIM(INDEX(CID_DB[ [ NSN ] ],$D944)),"")</f>
        <v/>
      </c>
      <c r="K944" s="5" t="str">
        <f>IFERROR(TRIM(INDEX(CID_DB[Description],$D944)),"")</f>
        <v/>
      </c>
      <c r="L944" s="24" t="str">
        <f>IFERROR(TRIM(INDEX(CID_DB[Commercial Status],$D944)),"")</f>
        <v/>
      </c>
    </row>
    <row r="945" spans="2:12" x14ac:dyDescent="0.35">
      <c r="B945" s="15"/>
      <c r="D945" s="17" t="str">
        <f t="array" ref="D945">IFERROR(IF($B945&lt;&gt;"",LARGE(IF(ISNUMBER(SEARCH(TRIM(SUBSTITUTE($B945,"-","")),CID_DB[Search Key])),ROW(CID_DB[Search Key]),""),1)-1,""),"")</f>
        <v/>
      </c>
      <c r="F945" s="23" t="str">
        <f>IF($B945&lt;&gt;"",COUNTIFS(CID_DB[Search Key],"*"&amp;TRIM(SUBSTITUTE(B945,"-",""))&amp;"*"),"")</f>
        <v/>
      </c>
      <c r="G945" s="23" t="str">
        <f>IFERROR(TRIM(INDEX(CID_DB[Case No],$D945)),"")</f>
        <v/>
      </c>
      <c r="H945" s="5" t="str">
        <f>IFERROR(TRIM(INDEX(CID_DB[Known Contractor '#1 PN],$D945)),"")</f>
        <v/>
      </c>
      <c r="I945" s="5" t="str">
        <f>IFERROR(TRIM(INDEX(CID_DB[Known Contractor '#2 PN],$D945)),"")</f>
        <v/>
      </c>
      <c r="J945" s="5" t="str">
        <f>IFERROR(TRIM(INDEX(CID_DB[ [ NSN ] ],$D945)),"")</f>
        <v/>
      </c>
      <c r="K945" s="5" t="str">
        <f>IFERROR(TRIM(INDEX(CID_DB[Description],$D945)),"")</f>
        <v/>
      </c>
      <c r="L945" s="24" t="str">
        <f>IFERROR(TRIM(INDEX(CID_DB[Commercial Status],$D945)),"")</f>
        <v/>
      </c>
    </row>
    <row r="946" spans="2:12" x14ac:dyDescent="0.35">
      <c r="B946" s="15"/>
      <c r="D946" s="17" t="str">
        <f t="array" ref="D946">IFERROR(IF($B946&lt;&gt;"",LARGE(IF(ISNUMBER(SEARCH(TRIM(SUBSTITUTE($B946,"-","")),CID_DB[Search Key])),ROW(CID_DB[Search Key]),""),1)-1,""),"")</f>
        <v/>
      </c>
      <c r="F946" s="23" t="str">
        <f>IF($B946&lt;&gt;"",COUNTIFS(CID_DB[Search Key],"*"&amp;TRIM(SUBSTITUTE(B946,"-",""))&amp;"*"),"")</f>
        <v/>
      </c>
      <c r="G946" s="23" t="str">
        <f>IFERROR(TRIM(INDEX(CID_DB[Case No],$D946)),"")</f>
        <v/>
      </c>
      <c r="H946" s="5" t="str">
        <f>IFERROR(TRIM(INDEX(CID_DB[Known Contractor '#1 PN],$D946)),"")</f>
        <v/>
      </c>
      <c r="I946" s="5" t="str">
        <f>IFERROR(TRIM(INDEX(CID_DB[Known Contractor '#2 PN],$D946)),"")</f>
        <v/>
      </c>
      <c r="J946" s="5" t="str">
        <f>IFERROR(TRIM(INDEX(CID_DB[ [ NSN ] ],$D946)),"")</f>
        <v/>
      </c>
      <c r="K946" s="5" t="str">
        <f>IFERROR(TRIM(INDEX(CID_DB[Description],$D946)),"")</f>
        <v/>
      </c>
      <c r="L946" s="24" t="str">
        <f>IFERROR(TRIM(INDEX(CID_DB[Commercial Status],$D946)),"")</f>
        <v/>
      </c>
    </row>
    <row r="947" spans="2:12" x14ac:dyDescent="0.35">
      <c r="B947" s="15"/>
      <c r="D947" s="17" t="str">
        <f t="array" ref="D947">IFERROR(IF($B947&lt;&gt;"",LARGE(IF(ISNUMBER(SEARCH(TRIM(SUBSTITUTE($B947,"-","")),CID_DB[Search Key])),ROW(CID_DB[Search Key]),""),1)-1,""),"")</f>
        <v/>
      </c>
      <c r="F947" s="23" t="str">
        <f>IF($B947&lt;&gt;"",COUNTIFS(CID_DB[Search Key],"*"&amp;TRIM(SUBSTITUTE(B947,"-",""))&amp;"*"),"")</f>
        <v/>
      </c>
      <c r="G947" s="23" t="str">
        <f>IFERROR(TRIM(INDEX(CID_DB[Case No],$D947)),"")</f>
        <v/>
      </c>
      <c r="H947" s="5" t="str">
        <f>IFERROR(TRIM(INDEX(CID_DB[Known Contractor '#1 PN],$D947)),"")</f>
        <v/>
      </c>
      <c r="I947" s="5" t="str">
        <f>IFERROR(TRIM(INDEX(CID_DB[Known Contractor '#2 PN],$D947)),"")</f>
        <v/>
      </c>
      <c r="J947" s="5" t="str">
        <f>IFERROR(TRIM(INDEX(CID_DB[ [ NSN ] ],$D947)),"")</f>
        <v/>
      </c>
      <c r="K947" s="5" t="str">
        <f>IFERROR(TRIM(INDEX(CID_DB[Description],$D947)),"")</f>
        <v/>
      </c>
      <c r="L947" s="24" t="str">
        <f>IFERROR(TRIM(INDEX(CID_DB[Commercial Status],$D947)),"")</f>
        <v/>
      </c>
    </row>
    <row r="948" spans="2:12" x14ac:dyDescent="0.35">
      <c r="B948" s="15"/>
      <c r="D948" s="17" t="str">
        <f t="array" ref="D948">IFERROR(IF($B948&lt;&gt;"",LARGE(IF(ISNUMBER(SEARCH(TRIM(SUBSTITUTE($B948,"-","")),CID_DB[Search Key])),ROW(CID_DB[Search Key]),""),1)-1,""),"")</f>
        <v/>
      </c>
      <c r="F948" s="23" t="str">
        <f>IF($B948&lt;&gt;"",COUNTIFS(CID_DB[Search Key],"*"&amp;TRIM(SUBSTITUTE(B948,"-",""))&amp;"*"),"")</f>
        <v/>
      </c>
      <c r="G948" s="23" t="str">
        <f>IFERROR(TRIM(INDEX(CID_DB[Case No],$D948)),"")</f>
        <v/>
      </c>
      <c r="H948" s="5" t="str">
        <f>IFERROR(TRIM(INDEX(CID_DB[Known Contractor '#1 PN],$D948)),"")</f>
        <v/>
      </c>
      <c r="I948" s="5" t="str">
        <f>IFERROR(TRIM(INDEX(CID_DB[Known Contractor '#2 PN],$D948)),"")</f>
        <v/>
      </c>
      <c r="J948" s="5" t="str">
        <f>IFERROR(TRIM(INDEX(CID_DB[ [ NSN ] ],$D948)),"")</f>
        <v/>
      </c>
      <c r="K948" s="5" t="str">
        <f>IFERROR(TRIM(INDEX(CID_DB[Description],$D948)),"")</f>
        <v/>
      </c>
      <c r="L948" s="24" t="str">
        <f>IFERROR(TRIM(INDEX(CID_DB[Commercial Status],$D948)),"")</f>
        <v/>
      </c>
    </row>
    <row r="949" spans="2:12" x14ac:dyDescent="0.35">
      <c r="B949" s="15"/>
      <c r="D949" s="17" t="str">
        <f t="array" ref="D949">IFERROR(IF($B949&lt;&gt;"",LARGE(IF(ISNUMBER(SEARCH(TRIM(SUBSTITUTE($B949,"-","")),CID_DB[Search Key])),ROW(CID_DB[Search Key]),""),1)-1,""),"")</f>
        <v/>
      </c>
      <c r="F949" s="23" t="str">
        <f>IF($B949&lt;&gt;"",COUNTIFS(CID_DB[Search Key],"*"&amp;TRIM(SUBSTITUTE(B949,"-",""))&amp;"*"),"")</f>
        <v/>
      </c>
      <c r="G949" s="23" t="str">
        <f>IFERROR(TRIM(INDEX(CID_DB[Case No],$D949)),"")</f>
        <v/>
      </c>
      <c r="H949" s="5" t="str">
        <f>IFERROR(TRIM(INDEX(CID_DB[Known Contractor '#1 PN],$D949)),"")</f>
        <v/>
      </c>
      <c r="I949" s="5" t="str">
        <f>IFERROR(TRIM(INDEX(CID_DB[Known Contractor '#2 PN],$D949)),"")</f>
        <v/>
      </c>
      <c r="J949" s="5" t="str">
        <f>IFERROR(TRIM(INDEX(CID_DB[ [ NSN ] ],$D949)),"")</f>
        <v/>
      </c>
      <c r="K949" s="5" t="str">
        <f>IFERROR(TRIM(INDEX(CID_DB[Description],$D949)),"")</f>
        <v/>
      </c>
      <c r="L949" s="24" t="str">
        <f>IFERROR(TRIM(INDEX(CID_DB[Commercial Status],$D949)),"")</f>
        <v/>
      </c>
    </row>
    <row r="950" spans="2:12" x14ac:dyDescent="0.35">
      <c r="B950" s="15"/>
      <c r="D950" s="17" t="str">
        <f t="array" ref="D950">IFERROR(IF($B950&lt;&gt;"",LARGE(IF(ISNUMBER(SEARCH(TRIM(SUBSTITUTE($B950,"-","")),CID_DB[Search Key])),ROW(CID_DB[Search Key]),""),1)-1,""),"")</f>
        <v/>
      </c>
      <c r="F950" s="23" t="str">
        <f>IF($B950&lt;&gt;"",COUNTIFS(CID_DB[Search Key],"*"&amp;TRIM(SUBSTITUTE(B950,"-",""))&amp;"*"),"")</f>
        <v/>
      </c>
      <c r="G950" s="23" t="str">
        <f>IFERROR(TRIM(INDEX(CID_DB[Case No],$D950)),"")</f>
        <v/>
      </c>
      <c r="H950" s="5" t="str">
        <f>IFERROR(TRIM(INDEX(CID_DB[Known Contractor '#1 PN],$D950)),"")</f>
        <v/>
      </c>
      <c r="I950" s="5" t="str">
        <f>IFERROR(TRIM(INDEX(CID_DB[Known Contractor '#2 PN],$D950)),"")</f>
        <v/>
      </c>
      <c r="J950" s="5" t="str">
        <f>IFERROR(TRIM(INDEX(CID_DB[ [ NSN ] ],$D950)),"")</f>
        <v/>
      </c>
      <c r="K950" s="5" t="str">
        <f>IFERROR(TRIM(INDEX(CID_DB[Description],$D950)),"")</f>
        <v/>
      </c>
      <c r="L950" s="24" t="str">
        <f>IFERROR(TRIM(INDEX(CID_DB[Commercial Status],$D950)),"")</f>
        <v/>
      </c>
    </row>
    <row r="951" spans="2:12" x14ac:dyDescent="0.35">
      <c r="B951" s="15"/>
      <c r="D951" s="17" t="str">
        <f t="array" ref="D951">IFERROR(IF($B951&lt;&gt;"",LARGE(IF(ISNUMBER(SEARCH(TRIM(SUBSTITUTE($B951,"-","")),CID_DB[Search Key])),ROW(CID_DB[Search Key]),""),1)-1,""),"")</f>
        <v/>
      </c>
      <c r="F951" s="23" t="str">
        <f>IF($B951&lt;&gt;"",COUNTIFS(CID_DB[Search Key],"*"&amp;TRIM(SUBSTITUTE(B951,"-",""))&amp;"*"),"")</f>
        <v/>
      </c>
      <c r="G951" s="23" t="str">
        <f>IFERROR(TRIM(INDEX(CID_DB[Case No],$D951)),"")</f>
        <v/>
      </c>
      <c r="H951" s="5" t="str">
        <f>IFERROR(TRIM(INDEX(CID_DB[Known Contractor '#1 PN],$D951)),"")</f>
        <v/>
      </c>
      <c r="I951" s="5" t="str">
        <f>IFERROR(TRIM(INDEX(CID_DB[Known Contractor '#2 PN],$D951)),"")</f>
        <v/>
      </c>
      <c r="J951" s="5" t="str">
        <f>IFERROR(TRIM(INDEX(CID_DB[ [ NSN ] ],$D951)),"")</f>
        <v/>
      </c>
      <c r="K951" s="5" t="str">
        <f>IFERROR(TRIM(INDEX(CID_DB[Description],$D951)),"")</f>
        <v/>
      </c>
      <c r="L951" s="24" t="str">
        <f>IFERROR(TRIM(INDEX(CID_DB[Commercial Status],$D951)),"")</f>
        <v/>
      </c>
    </row>
    <row r="952" spans="2:12" x14ac:dyDescent="0.35">
      <c r="B952" s="15"/>
      <c r="D952" s="17" t="str">
        <f t="array" ref="D952">IFERROR(IF($B952&lt;&gt;"",LARGE(IF(ISNUMBER(SEARCH(TRIM(SUBSTITUTE($B952,"-","")),CID_DB[Search Key])),ROW(CID_DB[Search Key]),""),1)-1,""),"")</f>
        <v/>
      </c>
      <c r="F952" s="23" t="str">
        <f>IF($B952&lt;&gt;"",COUNTIFS(CID_DB[Search Key],"*"&amp;TRIM(SUBSTITUTE(B952,"-",""))&amp;"*"),"")</f>
        <v/>
      </c>
      <c r="G952" s="23" t="str">
        <f>IFERROR(TRIM(INDEX(CID_DB[Case No],$D952)),"")</f>
        <v/>
      </c>
      <c r="H952" s="5" t="str">
        <f>IFERROR(TRIM(INDEX(CID_DB[Known Contractor '#1 PN],$D952)),"")</f>
        <v/>
      </c>
      <c r="I952" s="5" t="str">
        <f>IFERROR(TRIM(INDEX(CID_DB[Known Contractor '#2 PN],$D952)),"")</f>
        <v/>
      </c>
      <c r="J952" s="5" t="str">
        <f>IFERROR(TRIM(INDEX(CID_DB[ [ NSN ] ],$D952)),"")</f>
        <v/>
      </c>
      <c r="K952" s="5" t="str">
        <f>IFERROR(TRIM(INDEX(CID_DB[Description],$D952)),"")</f>
        <v/>
      </c>
      <c r="L952" s="24" t="str">
        <f>IFERROR(TRIM(INDEX(CID_DB[Commercial Status],$D952)),"")</f>
        <v/>
      </c>
    </row>
    <row r="953" spans="2:12" x14ac:dyDescent="0.35">
      <c r="B953" s="15"/>
      <c r="D953" s="17" t="str">
        <f t="array" ref="D953">IFERROR(IF($B953&lt;&gt;"",LARGE(IF(ISNUMBER(SEARCH(TRIM(SUBSTITUTE($B953,"-","")),CID_DB[Search Key])),ROW(CID_DB[Search Key]),""),1)-1,""),"")</f>
        <v/>
      </c>
      <c r="F953" s="23" t="str">
        <f>IF($B953&lt;&gt;"",COUNTIFS(CID_DB[Search Key],"*"&amp;TRIM(SUBSTITUTE(B953,"-",""))&amp;"*"),"")</f>
        <v/>
      </c>
      <c r="G953" s="23" t="str">
        <f>IFERROR(TRIM(INDEX(CID_DB[Case No],$D953)),"")</f>
        <v/>
      </c>
      <c r="H953" s="5" t="str">
        <f>IFERROR(TRIM(INDEX(CID_DB[Known Contractor '#1 PN],$D953)),"")</f>
        <v/>
      </c>
      <c r="I953" s="5" t="str">
        <f>IFERROR(TRIM(INDEX(CID_DB[Known Contractor '#2 PN],$D953)),"")</f>
        <v/>
      </c>
      <c r="J953" s="5" t="str">
        <f>IFERROR(TRIM(INDEX(CID_DB[ [ NSN ] ],$D953)),"")</f>
        <v/>
      </c>
      <c r="K953" s="5" t="str">
        <f>IFERROR(TRIM(INDEX(CID_DB[Description],$D953)),"")</f>
        <v/>
      </c>
      <c r="L953" s="24" t="str">
        <f>IFERROR(TRIM(INDEX(CID_DB[Commercial Status],$D953)),"")</f>
        <v/>
      </c>
    </row>
    <row r="954" spans="2:12" x14ac:dyDescent="0.35">
      <c r="B954" s="15"/>
      <c r="D954" s="17" t="str">
        <f t="array" ref="D954">IFERROR(IF($B954&lt;&gt;"",LARGE(IF(ISNUMBER(SEARCH(TRIM(SUBSTITUTE($B954,"-","")),CID_DB[Search Key])),ROW(CID_DB[Search Key]),""),1)-1,""),"")</f>
        <v/>
      </c>
      <c r="F954" s="23" t="str">
        <f>IF($B954&lt;&gt;"",COUNTIFS(CID_DB[Search Key],"*"&amp;TRIM(SUBSTITUTE(B954,"-",""))&amp;"*"),"")</f>
        <v/>
      </c>
      <c r="G954" s="23" t="str">
        <f>IFERROR(TRIM(INDEX(CID_DB[Case No],$D954)),"")</f>
        <v/>
      </c>
      <c r="H954" s="5" t="str">
        <f>IFERROR(TRIM(INDEX(CID_DB[Known Contractor '#1 PN],$D954)),"")</f>
        <v/>
      </c>
      <c r="I954" s="5" t="str">
        <f>IFERROR(TRIM(INDEX(CID_DB[Known Contractor '#2 PN],$D954)),"")</f>
        <v/>
      </c>
      <c r="J954" s="5" t="str">
        <f>IFERROR(TRIM(INDEX(CID_DB[ [ NSN ] ],$D954)),"")</f>
        <v/>
      </c>
      <c r="K954" s="5" t="str">
        <f>IFERROR(TRIM(INDEX(CID_DB[Description],$D954)),"")</f>
        <v/>
      </c>
      <c r="L954" s="24" t="str">
        <f>IFERROR(TRIM(INDEX(CID_DB[Commercial Status],$D954)),"")</f>
        <v/>
      </c>
    </row>
    <row r="955" spans="2:12" x14ac:dyDescent="0.35">
      <c r="B955" s="15"/>
      <c r="D955" s="17" t="str">
        <f t="array" ref="D955">IFERROR(IF($B955&lt;&gt;"",LARGE(IF(ISNUMBER(SEARCH(TRIM(SUBSTITUTE($B955,"-","")),CID_DB[Search Key])),ROW(CID_DB[Search Key]),""),1)-1,""),"")</f>
        <v/>
      </c>
      <c r="F955" s="23" t="str">
        <f>IF($B955&lt;&gt;"",COUNTIFS(CID_DB[Search Key],"*"&amp;TRIM(SUBSTITUTE(B955,"-",""))&amp;"*"),"")</f>
        <v/>
      </c>
      <c r="G955" s="23" t="str">
        <f>IFERROR(TRIM(INDEX(CID_DB[Case No],$D955)),"")</f>
        <v/>
      </c>
      <c r="H955" s="5" t="str">
        <f>IFERROR(TRIM(INDEX(CID_DB[Known Contractor '#1 PN],$D955)),"")</f>
        <v/>
      </c>
      <c r="I955" s="5" t="str">
        <f>IFERROR(TRIM(INDEX(CID_DB[Known Contractor '#2 PN],$D955)),"")</f>
        <v/>
      </c>
      <c r="J955" s="5" t="str">
        <f>IFERROR(TRIM(INDEX(CID_DB[ [ NSN ] ],$D955)),"")</f>
        <v/>
      </c>
      <c r="K955" s="5" t="str">
        <f>IFERROR(TRIM(INDEX(CID_DB[Description],$D955)),"")</f>
        <v/>
      </c>
      <c r="L955" s="24" t="str">
        <f>IFERROR(TRIM(INDEX(CID_DB[Commercial Status],$D955)),"")</f>
        <v/>
      </c>
    </row>
    <row r="956" spans="2:12" x14ac:dyDescent="0.35">
      <c r="B956" s="15"/>
      <c r="D956" s="17" t="str">
        <f t="array" ref="D956">IFERROR(IF($B956&lt;&gt;"",LARGE(IF(ISNUMBER(SEARCH(TRIM(SUBSTITUTE($B956,"-","")),CID_DB[Search Key])),ROW(CID_DB[Search Key]),""),1)-1,""),"")</f>
        <v/>
      </c>
      <c r="F956" s="23" t="str">
        <f>IF($B956&lt;&gt;"",COUNTIFS(CID_DB[Search Key],"*"&amp;TRIM(SUBSTITUTE(B956,"-",""))&amp;"*"),"")</f>
        <v/>
      </c>
      <c r="G956" s="23" t="str">
        <f>IFERROR(TRIM(INDEX(CID_DB[Case No],$D956)),"")</f>
        <v/>
      </c>
      <c r="H956" s="5" t="str">
        <f>IFERROR(TRIM(INDEX(CID_DB[Known Contractor '#1 PN],$D956)),"")</f>
        <v/>
      </c>
      <c r="I956" s="5" t="str">
        <f>IFERROR(TRIM(INDEX(CID_DB[Known Contractor '#2 PN],$D956)),"")</f>
        <v/>
      </c>
      <c r="J956" s="5" t="str">
        <f>IFERROR(TRIM(INDEX(CID_DB[ [ NSN ] ],$D956)),"")</f>
        <v/>
      </c>
      <c r="K956" s="5" t="str">
        <f>IFERROR(TRIM(INDEX(CID_DB[Description],$D956)),"")</f>
        <v/>
      </c>
      <c r="L956" s="24" t="str">
        <f>IFERROR(TRIM(INDEX(CID_DB[Commercial Status],$D956)),"")</f>
        <v/>
      </c>
    </row>
    <row r="957" spans="2:12" x14ac:dyDescent="0.35">
      <c r="B957" s="15"/>
      <c r="D957" s="17" t="str">
        <f t="array" ref="D957">IFERROR(IF($B957&lt;&gt;"",LARGE(IF(ISNUMBER(SEARCH(TRIM(SUBSTITUTE($B957,"-","")),CID_DB[Search Key])),ROW(CID_DB[Search Key]),""),1)-1,""),"")</f>
        <v/>
      </c>
      <c r="F957" s="23" t="str">
        <f>IF($B957&lt;&gt;"",COUNTIFS(CID_DB[Search Key],"*"&amp;TRIM(SUBSTITUTE(B957,"-",""))&amp;"*"),"")</f>
        <v/>
      </c>
      <c r="G957" s="23" t="str">
        <f>IFERROR(TRIM(INDEX(CID_DB[Case No],$D957)),"")</f>
        <v/>
      </c>
      <c r="H957" s="5" t="str">
        <f>IFERROR(TRIM(INDEX(CID_DB[Known Contractor '#1 PN],$D957)),"")</f>
        <v/>
      </c>
      <c r="I957" s="5" t="str">
        <f>IFERROR(TRIM(INDEX(CID_DB[Known Contractor '#2 PN],$D957)),"")</f>
        <v/>
      </c>
      <c r="J957" s="5" t="str">
        <f>IFERROR(TRIM(INDEX(CID_DB[ [ NSN ] ],$D957)),"")</f>
        <v/>
      </c>
      <c r="K957" s="5" t="str">
        <f>IFERROR(TRIM(INDEX(CID_DB[Description],$D957)),"")</f>
        <v/>
      </c>
      <c r="L957" s="24" t="str">
        <f>IFERROR(TRIM(INDEX(CID_DB[Commercial Status],$D957)),"")</f>
        <v/>
      </c>
    </row>
    <row r="958" spans="2:12" x14ac:dyDescent="0.35">
      <c r="B958" s="15"/>
      <c r="D958" s="17" t="str">
        <f t="array" ref="D958">IFERROR(IF($B958&lt;&gt;"",LARGE(IF(ISNUMBER(SEARCH(TRIM(SUBSTITUTE($B958,"-","")),CID_DB[Search Key])),ROW(CID_DB[Search Key]),""),1)-1,""),"")</f>
        <v/>
      </c>
      <c r="F958" s="23" t="str">
        <f>IF($B958&lt;&gt;"",COUNTIFS(CID_DB[Search Key],"*"&amp;TRIM(SUBSTITUTE(B958,"-",""))&amp;"*"),"")</f>
        <v/>
      </c>
      <c r="G958" s="23" t="str">
        <f>IFERROR(TRIM(INDEX(CID_DB[Case No],$D958)),"")</f>
        <v/>
      </c>
      <c r="H958" s="5" t="str">
        <f>IFERROR(TRIM(INDEX(CID_DB[Known Contractor '#1 PN],$D958)),"")</f>
        <v/>
      </c>
      <c r="I958" s="5" t="str">
        <f>IFERROR(TRIM(INDEX(CID_DB[Known Contractor '#2 PN],$D958)),"")</f>
        <v/>
      </c>
      <c r="J958" s="5" t="str">
        <f>IFERROR(TRIM(INDEX(CID_DB[ [ NSN ] ],$D958)),"")</f>
        <v/>
      </c>
      <c r="K958" s="5" t="str">
        <f>IFERROR(TRIM(INDEX(CID_DB[Description],$D958)),"")</f>
        <v/>
      </c>
      <c r="L958" s="24" t="str">
        <f>IFERROR(TRIM(INDEX(CID_DB[Commercial Status],$D958)),"")</f>
        <v/>
      </c>
    </row>
    <row r="959" spans="2:12" x14ac:dyDescent="0.35">
      <c r="B959" s="15"/>
      <c r="D959" s="17" t="str">
        <f t="array" ref="D959">IFERROR(IF($B959&lt;&gt;"",LARGE(IF(ISNUMBER(SEARCH(TRIM(SUBSTITUTE($B959,"-","")),CID_DB[Search Key])),ROW(CID_DB[Search Key]),""),1)-1,""),"")</f>
        <v/>
      </c>
      <c r="F959" s="23" t="str">
        <f>IF($B959&lt;&gt;"",COUNTIFS(CID_DB[Search Key],"*"&amp;TRIM(SUBSTITUTE(B959,"-",""))&amp;"*"),"")</f>
        <v/>
      </c>
      <c r="G959" s="23" t="str">
        <f>IFERROR(TRIM(INDEX(CID_DB[Case No],$D959)),"")</f>
        <v/>
      </c>
      <c r="H959" s="5" t="str">
        <f>IFERROR(TRIM(INDEX(CID_DB[Known Contractor '#1 PN],$D959)),"")</f>
        <v/>
      </c>
      <c r="I959" s="5" t="str">
        <f>IFERROR(TRIM(INDEX(CID_DB[Known Contractor '#2 PN],$D959)),"")</f>
        <v/>
      </c>
      <c r="J959" s="5" t="str">
        <f>IFERROR(TRIM(INDEX(CID_DB[ [ NSN ] ],$D959)),"")</f>
        <v/>
      </c>
      <c r="K959" s="5" t="str">
        <f>IFERROR(TRIM(INDEX(CID_DB[Description],$D959)),"")</f>
        <v/>
      </c>
      <c r="L959" s="24" t="str">
        <f>IFERROR(TRIM(INDEX(CID_DB[Commercial Status],$D959)),"")</f>
        <v/>
      </c>
    </row>
    <row r="960" spans="2:12" x14ac:dyDescent="0.35">
      <c r="B960" s="15"/>
      <c r="D960" s="17" t="str">
        <f t="array" ref="D960">IFERROR(IF($B960&lt;&gt;"",LARGE(IF(ISNUMBER(SEARCH(TRIM(SUBSTITUTE($B960,"-","")),CID_DB[Search Key])),ROW(CID_DB[Search Key]),""),1)-1,""),"")</f>
        <v/>
      </c>
      <c r="F960" s="23" t="str">
        <f>IF($B960&lt;&gt;"",COUNTIFS(CID_DB[Search Key],"*"&amp;TRIM(SUBSTITUTE(B960,"-",""))&amp;"*"),"")</f>
        <v/>
      </c>
      <c r="G960" s="23" t="str">
        <f>IFERROR(TRIM(INDEX(CID_DB[Case No],$D960)),"")</f>
        <v/>
      </c>
      <c r="H960" s="5" t="str">
        <f>IFERROR(TRIM(INDEX(CID_DB[Known Contractor '#1 PN],$D960)),"")</f>
        <v/>
      </c>
      <c r="I960" s="5" t="str">
        <f>IFERROR(TRIM(INDEX(CID_DB[Known Contractor '#2 PN],$D960)),"")</f>
        <v/>
      </c>
      <c r="J960" s="5" t="str">
        <f>IFERROR(TRIM(INDEX(CID_DB[ [ NSN ] ],$D960)),"")</f>
        <v/>
      </c>
      <c r="K960" s="5" t="str">
        <f>IFERROR(TRIM(INDEX(CID_DB[Description],$D960)),"")</f>
        <v/>
      </c>
      <c r="L960" s="24" t="str">
        <f>IFERROR(TRIM(INDEX(CID_DB[Commercial Status],$D960)),"")</f>
        <v/>
      </c>
    </row>
    <row r="961" spans="2:12" x14ac:dyDescent="0.35">
      <c r="B961" s="15"/>
      <c r="D961" s="17" t="str">
        <f t="array" ref="D961">IFERROR(IF($B961&lt;&gt;"",LARGE(IF(ISNUMBER(SEARCH(TRIM(SUBSTITUTE($B961,"-","")),CID_DB[Search Key])),ROW(CID_DB[Search Key]),""),1)-1,""),"")</f>
        <v/>
      </c>
      <c r="F961" s="23" t="str">
        <f>IF($B961&lt;&gt;"",COUNTIFS(CID_DB[Search Key],"*"&amp;TRIM(SUBSTITUTE(B961,"-",""))&amp;"*"),"")</f>
        <v/>
      </c>
      <c r="G961" s="23" t="str">
        <f>IFERROR(TRIM(INDEX(CID_DB[Case No],$D961)),"")</f>
        <v/>
      </c>
      <c r="H961" s="5" t="str">
        <f>IFERROR(TRIM(INDEX(CID_DB[Known Contractor '#1 PN],$D961)),"")</f>
        <v/>
      </c>
      <c r="I961" s="5" t="str">
        <f>IFERROR(TRIM(INDEX(CID_DB[Known Contractor '#2 PN],$D961)),"")</f>
        <v/>
      </c>
      <c r="J961" s="5" t="str">
        <f>IFERROR(TRIM(INDEX(CID_DB[ [ NSN ] ],$D961)),"")</f>
        <v/>
      </c>
      <c r="K961" s="5" t="str">
        <f>IFERROR(TRIM(INDEX(CID_DB[Description],$D961)),"")</f>
        <v/>
      </c>
      <c r="L961" s="24" t="str">
        <f>IFERROR(TRIM(INDEX(CID_DB[Commercial Status],$D961)),"")</f>
        <v/>
      </c>
    </row>
    <row r="962" spans="2:12" x14ac:dyDescent="0.35">
      <c r="B962" s="15"/>
      <c r="D962" s="17" t="str">
        <f t="array" ref="D962">IFERROR(IF($B962&lt;&gt;"",LARGE(IF(ISNUMBER(SEARCH(TRIM(SUBSTITUTE($B962,"-","")),CID_DB[Search Key])),ROW(CID_DB[Search Key]),""),1)-1,""),"")</f>
        <v/>
      </c>
      <c r="F962" s="23" t="str">
        <f>IF($B962&lt;&gt;"",COUNTIFS(CID_DB[Search Key],"*"&amp;TRIM(SUBSTITUTE(B962,"-",""))&amp;"*"),"")</f>
        <v/>
      </c>
      <c r="G962" s="23" t="str">
        <f>IFERROR(TRIM(INDEX(CID_DB[Case No],$D962)),"")</f>
        <v/>
      </c>
      <c r="H962" s="5" t="str">
        <f>IFERROR(TRIM(INDEX(CID_DB[Known Contractor '#1 PN],$D962)),"")</f>
        <v/>
      </c>
      <c r="I962" s="5" t="str">
        <f>IFERROR(TRIM(INDEX(CID_DB[Known Contractor '#2 PN],$D962)),"")</f>
        <v/>
      </c>
      <c r="J962" s="5" t="str">
        <f>IFERROR(TRIM(INDEX(CID_DB[ [ NSN ] ],$D962)),"")</f>
        <v/>
      </c>
      <c r="K962" s="5" t="str">
        <f>IFERROR(TRIM(INDEX(CID_DB[Description],$D962)),"")</f>
        <v/>
      </c>
      <c r="L962" s="24" t="str">
        <f>IFERROR(TRIM(INDEX(CID_DB[Commercial Status],$D962)),"")</f>
        <v/>
      </c>
    </row>
    <row r="963" spans="2:12" x14ac:dyDescent="0.35">
      <c r="B963" s="15"/>
      <c r="D963" s="17" t="str">
        <f t="array" ref="D963">IFERROR(IF($B963&lt;&gt;"",LARGE(IF(ISNUMBER(SEARCH(TRIM(SUBSTITUTE($B963,"-","")),CID_DB[Search Key])),ROW(CID_DB[Search Key]),""),1)-1,""),"")</f>
        <v/>
      </c>
      <c r="F963" s="23" t="str">
        <f>IF($B963&lt;&gt;"",COUNTIFS(CID_DB[Search Key],"*"&amp;TRIM(SUBSTITUTE(B963,"-",""))&amp;"*"),"")</f>
        <v/>
      </c>
      <c r="G963" s="23" t="str">
        <f>IFERROR(TRIM(INDEX(CID_DB[Case No],$D963)),"")</f>
        <v/>
      </c>
      <c r="H963" s="5" t="str">
        <f>IFERROR(TRIM(INDEX(CID_DB[Known Contractor '#1 PN],$D963)),"")</f>
        <v/>
      </c>
      <c r="I963" s="5" t="str">
        <f>IFERROR(TRIM(INDEX(CID_DB[Known Contractor '#2 PN],$D963)),"")</f>
        <v/>
      </c>
      <c r="J963" s="5" t="str">
        <f>IFERROR(TRIM(INDEX(CID_DB[ [ NSN ] ],$D963)),"")</f>
        <v/>
      </c>
      <c r="K963" s="5" t="str">
        <f>IFERROR(TRIM(INDEX(CID_DB[Description],$D963)),"")</f>
        <v/>
      </c>
      <c r="L963" s="24" t="str">
        <f>IFERROR(TRIM(INDEX(CID_DB[Commercial Status],$D963)),"")</f>
        <v/>
      </c>
    </row>
    <row r="964" spans="2:12" x14ac:dyDescent="0.35">
      <c r="B964" s="15"/>
      <c r="D964" s="17" t="str">
        <f t="array" ref="D964">IFERROR(IF($B964&lt;&gt;"",LARGE(IF(ISNUMBER(SEARCH(TRIM(SUBSTITUTE($B964,"-","")),CID_DB[Search Key])),ROW(CID_DB[Search Key]),""),1)-1,""),"")</f>
        <v/>
      </c>
      <c r="F964" s="23" t="str">
        <f>IF($B964&lt;&gt;"",COUNTIFS(CID_DB[Search Key],"*"&amp;TRIM(SUBSTITUTE(B964,"-",""))&amp;"*"),"")</f>
        <v/>
      </c>
      <c r="G964" s="23" t="str">
        <f>IFERROR(TRIM(INDEX(CID_DB[Case No],$D964)),"")</f>
        <v/>
      </c>
      <c r="H964" s="5" t="str">
        <f>IFERROR(TRIM(INDEX(CID_DB[Known Contractor '#1 PN],$D964)),"")</f>
        <v/>
      </c>
      <c r="I964" s="5" t="str">
        <f>IFERROR(TRIM(INDEX(CID_DB[Known Contractor '#2 PN],$D964)),"")</f>
        <v/>
      </c>
      <c r="J964" s="5" t="str">
        <f>IFERROR(TRIM(INDEX(CID_DB[ [ NSN ] ],$D964)),"")</f>
        <v/>
      </c>
      <c r="K964" s="5" t="str">
        <f>IFERROR(TRIM(INDEX(CID_DB[Description],$D964)),"")</f>
        <v/>
      </c>
      <c r="L964" s="24" t="str">
        <f>IFERROR(TRIM(INDEX(CID_DB[Commercial Status],$D964)),"")</f>
        <v/>
      </c>
    </row>
    <row r="965" spans="2:12" x14ac:dyDescent="0.35">
      <c r="B965" s="15"/>
      <c r="D965" s="17" t="str">
        <f t="array" ref="D965">IFERROR(IF($B965&lt;&gt;"",LARGE(IF(ISNUMBER(SEARCH(TRIM(SUBSTITUTE($B965,"-","")),CID_DB[Search Key])),ROW(CID_DB[Search Key]),""),1)-1,""),"")</f>
        <v/>
      </c>
      <c r="F965" s="23" t="str">
        <f>IF($B965&lt;&gt;"",COUNTIFS(CID_DB[Search Key],"*"&amp;TRIM(SUBSTITUTE(B965,"-",""))&amp;"*"),"")</f>
        <v/>
      </c>
      <c r="G965" s="23" t="str">
        <f>IFERROR(TRIM(INDEX(CID_DB[Case No],$D965)),"")</f>
        <v/>
      </c>
      <c r="H965" s="5" t="str">
        <f>IFERROR(TRIM(INDEX(CID_DB[Known Contractor '#1 PN],$D965)),"")</f>
        <v/>
      </c>
      <c r="I965" s="5" t="str">
        <f>IFERROR(TRIM(INDEX(CID_DB[Known Contractor '#2 PN],$D965)),"")</f>
        <v/>
      </c>
      <c r="J965" s="5" t="str">
        <f>IFERROR(TRIM(INDEX(CID_DB[ [ NSN ] ],$D965)),"")</f>
        <v/>
      </c>
      <c r="K965" s="5" t="str">
        <f>IFERROR(TRIM(INDEX(CID_DB[Description],$D965)),"")</f>
        <v/>
      </c>
      <c r="L965" s="24" t="str">
        <f>IFERROR(TRIM(INDEX(CID_DB[Commercial Status],$D965)),"")</f>
        <v/>
      </c>
    </row>
    <row r="966" spans="2:12" x14ac:dyDescent="0.35">
      <c r="B966" s="15"/>
      <c r="D966" s="17" t="str">
        <f t="array" ref="D966">IFERROR(IF($B966&lt;&gt;"",LARGE(IF(ISNUMBER(SEARCH(TRIM(SUBSTITUTE($B966,"-","")),CID_DB[Search Key])),ROW(CID_DB[Search Key]),""),1)-1,""),"")</f>
        <v/>
      </c>
      <c r="F966" s="23" t="str">
        <f>IF($B966&lt;&gt;"",COUNTIFS(CID_DB[Search Key],"*"&amp;TRIM(SUBSTITUTE(B966,"-",""))&amp;"*"),"")</f>
        <v/>
      </c>
      <c r="G966" s="23" t="str">
        <f>IFERROR(TRIM(INDEX(CID_DB[Case No],$D966)),"")</f>
        <v/>
      </c>
      <c r="H966" s="5" t="str">
        <f>IFERROR(TRIM(INDEX(CID_DB[Known Contractor '#1 PN],$D966)),"")</f>
        <v/>
      </c>
      <c r="I966" s="5" t="str">
        <f>IFERROR(TRIM(INDEX(CID_DB[Known Contractor '#2 PN],$D966)),"")</f>
        <v/>
      </c>
      <c r="J966" s="5" t="str">
        <f>IFERROR(TRIM(INDEX(CID_DB[ [ NSN ] ],$D966)),"")</f>
        <v/>
      </c>
      <c r="K966" s="5" t="str">
        <f>IFERROR(TRIM(INDEX(CID_DB[Description],$D966)),"")</f>
        <v/>
      </c>
      <c r="L966" s="24" t="str">
        <f>IFERROR(TRIM(INDEX(CID_DB[Commercial Status],$D966)),"")</f>
        <v/>
      </c>
    </row>
    <row r="967" spans="2:12" x14ac:dyDescent="0.35">
      <c r="B967" s="15"/>
      <c r="D967" s="17" t="str">
        <f t="array" ref="D967">IFERROR(IF($B967&lt;&gt;"",LARGE(IF(ISNUMBER(SEARCH(TRIM(SUBSTITUTE($B967,"-","")),CID_DB[Search Key])),ROW(CID_DB[Search Key]),""),1)-1,""),"")</f>
        <v/>
      </c>
      <c r="F967" s="23" t="str">
        <f>IF($B967&lt;&gt;"",COUNTIFS(CID_DB[Search Key],"*"&amp;TRIM(SUBSTITUTE(B967,"-",""))&amp;"*"),"")</f>
        <v/>
      </c>
      <c r="G967" s="23" t="str">
        <f>IFERROR(TRIM(INDEX(CID_DB[Case No],$D967)),"")</f>
        <v/>
      </c>
      <c r="H967" s="5" t="str">
        <f>IFERROR(TRIM(INDEX(CID_DB[Known Contractor '#1 PN],$D967)),"")</f>
        <v/>
      </c>
      <c r="I967" s="5" t="str">
        <f>IFERROR(TRIM(INDEX(CID_DB[Known Contractor '#2 PN],$D967)),"")</f>
        <v/>
      </c>
      <c r="J967" s="5" t="str">
        <f>IFERROR(TRIM(INDEX(CID_DB[ [ NSN ] ],$D967)),"")</f>
        <v/>
      </c>
      <c r="K967" s="5" t="str">
        <f>IFERROR(TRIM(INDEX(CID_DB[Description],$D967)),"")</f>
        <v/>
      </c>
      <c r="L967" s="24" t="str">
        <f>IFERROR(TRIM(INDEX(CID_DB[Commercial Status],$D967)),"")</f>
        <v/>
      </c>
    </row>
    <row r="968" spans="2:12" x14ac:dyDescent="0.35">
      <c r="B968" s="15"/>
      <c r="D968" s="17" t="str">
        <f t="array" ref="D968">IFERROR(IF($B968&lt;&gt;"",LARGE(IF(ISNUMBER(SEARCH(TRIM(SUBSTITUTE($B968,"-","")),CID_DB[Search Key])),ROW(CID_DB[Search Key]),""),1)-1,""),"")</f>
        <v/>
      </c>
      <c r="F968" s="23" t="str">
        <f>IF($B968&lt;&gt;"",COUNTIFS(CID_DB[Search Key],"*"&amp;TRIM(SUBSTITUTE(B968,"-",""))&amp;"*"),"")</f>
        <v/>
      </c>
      <c r="G968" s="23" t="str">
        <f>IFERROR(TRIM(INDEX(CID_DB[Case No],$D968)),"")</f>
        <v/>
      </c>
      <c r="H968" s="5" t="str">
        <f>IFERROR(TRIM(INDEX(CID_DB[Known Contractor '#1 PN],$D968)),"")</f>
        <v/>
      </c>
      <c r="I968" s="5" t="str">
        <f>IFERROR(TRIM(INDEX(CID_DB[Known Contractor '#2 PN],$D968)),"")</f>
        <v/>
      </c>
      <c r="J968" s="5" t="str">
        <f>IFERROR(TRIM(INDEX(CID_DB[ [ NSN ] ],$D968)),"")</f>
        <v/>
      </c>
      <c r="K968" s="5" t="str">
        <f>IFERROR(TRIM(INDEX(CID_DB[Description],$D968)),"")</f>
        <v/>
      </c>
      <c r="L968" s="24" t="str">
        <f>IFERROR(TRIM(INDEX(CID_DB[Commercial Status],$D968)),"")</f>
        <v/>
      </c>
    </row>
    <row r="969" spans="2:12" x14ac:dyDescent="0.35">
      <c r="B969" s="15"/>
      <c r="D969" s="17" t="str">
        <f t="array" ref="D969">IFERROR(IF($B969&lt;&gt;"",LARGE(IF(ISNUMBER(SEARCH(TRIM(SUBSTITUTE($B969,"-","")),CID_DB[Search Key])),ROW(CID_DB[Search Key]),""),1)-1,""),"")</f>
        <v/>
      </c>
      <c r="F969" s="23" t="str">
        <f>IF($B969&lt;&gt;"",COUNTIFS(CID_DB[Search Key],"*"&amp;TRIM(SUBSTITUTE(B969,"-",""))&amp;"*"),"")</f>
        <v/>
      </c>
      <c r="G969" s="23" t="str">
        <f>IFERROR(TRIM(INDEX(CID_DB[Case No],$D969)),"")</f>
        <v/>
      </c>
      <c r="H969" s="5" t="str">
        <f>IFERROR(TRIM(INDEX(CID_DB[Known Contractor '#1 PN],$D969)),"")</f>
        <v/>
      </c>
      <c r="I969" s="5" t="str">
        <f>IFERROR(TRIM(INDEX(CID_DB[Known Contractor '#2 PN],$D969)),"")</f>
        <v/>
      </c>
      <c r="J969" s="5" t="str">
        <f>IFERROR(TRIM(INDEX(CID_DB[ [ NSN ] ],$D969)),"")</f>
        <v/>
      </c>
      <c r="K969" s="5" t="str">
        <f>IFERROR(TRIM(INDEX(CID_DB[Description],$D969)),"")</f>
        <v/>
      </c>
      <c r="L969" s="24" t="str">
        <f>IFERROR(TRIM(INDEX(CID_DB[Commercial Status],$D969)),"")</f>
        <v/>
      </c>
    </row>
    <row r="970" spans="2:12" x14ac:dyDescent="0.35">
      <c r="B970" s="15"/>
      <c r="D970" s="17" t="str">
        <f t="array" ref="D970">IFERROR(IF($B970&lt;&gt;"",LARGE(IF(ISNUMBER(SEARCH(TRIM(SUBSTITUTE($B970,"-","")),CID_DB[Search Key])),ROW(CID_DB[Search Key]),""),1)-1,""),"")</f>
        <v/>
      </c>
      <c r="F970" s="23" t="str">
        <f>IF($B970&lt;&gt;"",COUNTIFS(CID_DB[Search Key],"*"&amp;TRIM(SUBSTITUTE(B970,"-",""))&amp;"*"),"")</f>
        <v/>
      </c>
      <c r="G970" s="23" t="str">
        <f>IFERROR(TRIM(INDEX(CID_DB[Case No],$D970)),"")</f>
        <v/>
      </c>
      <c r="H970" s="5" t="str">
        <f>IFERROR(TRIM(INDEX(CID_DB[Known Contractor '#1 PN],$D970)),"")</f>
        <v/>
      </c>
      <c r="I970" s="5" t="str">
        <f>IFERROR(TRIM(INDEX(CID_DB[Known Contractor '#2 PN],$D970)),"")</f>
        <v/>
      </c>
      <c r="J970" s="5" t="str">
        <f>IFERROR(TRIM(INDEX(CID_DB[ [ NSN ] ],$D970)),"")</f>
        <v/>
      </c>
      <c r="K970" s="5" t="str">
        <f>IFERROR(TRIM(INDEX(CID_DB[Description],$D970)),"")</f>
        <v/>
      </c>
      <c r="L970" s="24" t="str">
        <f>IFERROR(TRIM(INDEX(CID_DB[Commercial Status],$D970)),"")</f>
        <v/>
      </c>
    </row>
    <row r="971" spans="2:12" x14ac:dyDescent="0.35">
      <c r="B971" s="15"/>
      <c r="D971" s="17" t="str">
        <f t="array" ref="D971">IFERROR(IF($B971&lt;&gt;"",LARGE(IF(ISNUMBER(SEARCH(TRIM(SUBSTITUTE($B971,"-","")),CID_DB[Search Key])),ROW(CID_DB[Search Key]),""),1)-1,""),"")</f>
        <v/>
      </c>
      <c r="F971" s="23" t="str">
        <f>IF($B971&lt;&gt;"",COUNTIFS(CID_DB[Search Key],"*"&amp;TRIM(SUBSTITUTE(B971,"-",""))&amp;"*"),"")</f>
        <v/>
      </c>
      <c r="G971" s="23" t="str">
        <f>IFERROR(TRIM(INDEX(CID_DB[Case No],$D971)),"")</f>
        <v/>
      </c>
      <c r="H971" s="5" t="str">
        <f>IFERROR(TRIM(INDEX(CID_DB[Known Contractor '#1 PN],$D971)),"")</f>
        <v/>
      </c>
      <c r="I971" s="5" t="str">
        <f>IFERROR(TRIM(INDEX(CID_DB[Known Contractor '#2 PN],$D971)),"")</f>
        <v/>
      </c>
      <c r="J971" s="5" t="str">
        <f>IFERROR(TRIM(INDEX(CID_DB[ [ NSN ] ],$D971)),"")</f>
        <v/>
      </c>
      <c r="K971" s="5" t="str">
        <f>IFERROR(TRIM(INDEX(CID_DB[Description],$D971)),"")</f>
        <v/>
      </c>
      <c r="L971" s="24" t="str">
        <f>IFERROR(TRIM(INDEX(CID_DB[Commercial Status],$D971)),"")</f>
        <v/>
      </c>
    </row>
    <row r="972" spans="2:12" x14ac:dyDescent="0.35">
      <c r="B972" s="15"/>
      <c r="D972" s="17" t="str">
        <f t="array" ref="D972">IFERROR(IF($B972&lt;&gt;"",LARGE(IF(ISNUMBER(SEARCH(TRIM(SUBSTITUTE($B972,"-","")),CID_DB[Search Key])),ROW(CID_DB[Search Key]),""),1)-1,""),"")</f>
        <v/>
      </c>
      <c r="F972" s="23" t="str">
        <f>IF($B972&lt;&gt;"",COUNTIFS(CID_DB[Search Key],"*"&amp;TRIM(SUBSTITUTE(B972,"-",""))&amp;"*"),"")</f>
        <v/>
      </c>
      <c r="G972" s="23" t="str">
        <f>IFERROR(TRIM(INDEX(CID_DB[Case No],$D972)),"")</f>
        <v/>
      </c>
      <c r="H972" s="5" t="str">
        <f>IFERROR(TRIM(INDEX(CID_DB[Known Contractor '#1 PN],$D972)),"")</f>
        <v/>
      </c>
      <c r="I972" s="5" t="str">
        <f>IFERROR(TRIM(INDEX(CID_DB[Known Contractor '#2 PN],$D972)),"")</f>
        <v/>
      </c>
      <c r="J972" s="5" t="str">
        <f>IFERROR(TRIM(INDEX(CID_DB[ [ NSN ] ],$D972)),"")</f>
        <v/>
      </c>
      <c r="K972" s="5" t="str">
        <f>IFERROR(TRIM(INDEX(CID_DB[Description],$D972)),"")</f>
        <v/>
      </c>
      <c r="L972" s="24" t="str">
        <f>IFERROR(TRIM(INDEX(CID_DB[Commercial Status],$D972)),"")</f>
        <v/>
      </c>
    </row>
    <row r="973" spans="2:12" x14ac:dyDescent="0.35">
      <c r="B973" s="15"/>
      <c r="D973" s="17" t="str">
        <f t="array" ref="D973">IFERROR(IF($B973&lt;&gt;"",LARGE(IF(ISNUMBER(SEARCH(TRIM(SUBSTITUTE($B973,"-","")),CID_DB[Search Key])),ROW(CID_DB[Search Key]),""),1)-1,""),"")</f>
        <v/>
      </c>
      <c r="F973" s="23" t="str">
        <f>IF($B973&lt;&gt;"",COUNTIFS(CID_DB[Search Key],"*"&amp;TRIM(SUBSTITUTE(B973,"-",""))&amp;"*"),"")</f>
        <v/>
      </c>
      <c r="G973" s="23" t="str">
        <f>IFERROR(TRIM(INDEX(CID_DB[Case No],$D973)),"")</f>
        <v/>
      </c>
      <c r="H973" s="5" t="str">
        <f>IFERROR(TRIM(INDEX(CID_DB[Known Contractor '#1 PN],$D973)),"")</f>
        <v/>
      </c>
      <c r="I973" s="5" t="str">
        <f>IFERROR(TRIM(INDEX(CID_DB[Known Contractor '#2 PN],$D973)),"")</f>
        <v/>
      </c>
      <c r="J973" s="5" t="str">
        <f>IFERROR(TRIM(INDEX(CID_DB[ [ NSN ] ],$D973)),"")</f>
        <v/>
      </c>
      <c r="K973" s="5" t="str">
        <f>IFERROR(TRIM(INDEX(CID_DB[Description],$D973)),"")</f>
        <v/>
      </c>
      <c r="L973" s="24" t="str">
        <f>IFERROR(TRIM(INDEX(CID_DB[Commercial Status],$D973)),"")</f>
        <v/>
      </c>
    </row>
    <row r="974" spans="2:12" x14ac:dyDescent="0.35">
      <c r="B974" s="15"/>
      <c r="D974" s="17" t="str">
        <f t="array" ref="D974">IFERROR(IF($B974&lt;&gt;"",LARGE(IF(ISNUMBER(SEARCH(TRIM(SUBSTITUTE($B974,"-","")),CID_DB[Search Key])),ROW(CID_DB[Search Key]),""),1)-1,""),"")</f>
        <v/>
      </c>
      <c r="F974" s="23" t="str">
        <f>IF($B974&lt;&gt;"",COUNTIFS(CID_DB[Search Key],"*"&amp;TRIM(SUBSTITUTE(B974,"-",""))&amp;"*"),"")</f>
        <v/>
      </c>
      <c r="G974" s="23" t="str">
        <f>IFERROR(TRIM(INDEX(CID_DB[Case No],$D974)),"")</f>
        <v/>
      </c>
      <c r="H974" s="5" t="str">
        <f>IFERROR(TRIM(INDEX(CID_DB[Known Contractor '#1 PN],$D974)),"")</f>
        <v/>
      </c>
      <c r="I974" s="5" t="str">
        <f>IFERROR(TRIM(INDEX(CID_DB[Known Contractor '#2 PN],$D974)),"")</f>
        <v/>
      </c>
      <c r="J974" s="5" t="str">
        <f>IFERROR(TRIM(INDEX(CID_DB[ [ NSN ] ],$D974)),"")</f>
        <v/>
      </c>
      <c r="K974" s="5" t="str">
        <f>IFERROR(TRIM(INDEX(CID_DB[Description],$D974)),"")</f>
        <v/>
      </c>
      <c r="L974" s="24" t="str">
        <f>IFERROR(TRIM(INDEX(CID_DB[Commercial Status],$D974)),"")</f>
        <v/>
      </c>
    </row>
    <row r="975" spans="2:12" x14ac:dyDescent="0.35">
      <c r="B975" s="15"/>
      <c r="D975" s="17" t="str">
        <f t="array" ref="D975">IFERROR(IF($B975&lt;&gt;"",LARGE(IF(ISNUMBER(SEARCH(TRIM(SUBSTITUTE($B975,"-","")),CID_DB[Search Key])),ROW(CID_DB[Search Key]),""),1)-1,""),"")</f>
        <v/>
      </c>
      <c r="F975" s="23" t="str">
        <f>IF($B975&lt;&gt;"",COUNTIFS(CID_DB[Search Key],"*"&amp;TRIM(SUBSTITUTE(B975,"-",""))&amp;"*"),"")</f>
        <v/>
      </c>
      <c r="G975" s="23" t="str">
        <f>IFERROR(TRIM(INDEX(CID_DB[Case No],$D975)),"")</f>
        <v/>
      </c>
      <c r="H975" s="5" t="str">
        <f>IFERROR(TRIM(INDEX(CID_DB[Known Contractor '#1 PN],$D975)),"")</f>
        <v/>
      </c>
      <c r="I975" s="5" t="str">
        <f>IFERROR(TRIM(INDEX(CID_DB[Known Contractor '#2 PN],$D975)),"")</f>
        <v/>
      </c>
      <c r="J975" s="5" t="str">
        <f>IFERROR(TRIM(INDEX(CID_DB[ [ NSN ] ],$D975)),"")</f>
        <v/>
      </c>
      <c r="K975" s="5" t="str">
        <f>IFERROR(TRIM(INDEX(CID_DB[Description],$D975)),"")</f>
        <v/>
      </c>
      <c r="L975" s="24" t="str">
        <f>IFERROR(TRIM(INDEX(CID_DB[Commercial Status],$D975)),"")</f>
        <v/>
      </c>
    </row>
    <row r="976" spans="2:12" x14ac:dyDescent="0.35">
      <c r="B976" s="15"/>
      <c r="D976" s="17" t="str">
        <f t="array" ref="D976">IFERROR(IF($B976&lt;&gt;"",LARGE(IF(ISNUMBER(SEARCH(TRIM(SUBSTITUTE($B976,"-","")),CID_DB[Search Key])),ROW(CID_DB[Search Key]),""),1)-1,""),"")</f>
        <v/>
      </c>
      <c r="F976" s="23" t="str">
        <f>IF($B976&lt;&gt;"",COUNTIFS(CID_DB[Search Key],"*"&amp;TRIM(SUBSTITUTE(B976,"-",""))&amp;"*"),"")</f>
        <v/>
      </c>
      <c r="G976" s="23" t="str">
        <f>IFERROR(TRIM(INDEX(CID_DB[Case No],$D976)),"")</f>
        <v/>
      </c>
      <c r="H976" s="5" t="str">
        <f>IFERROR(TRIM(INDEX(CID_DB[Known Contractor '#1 PN],$D976)),"")</f>
        <v/>
      </c>
      <c r="I976" s="5" t="str">
        <f>IFERROR(TRIM(INDEX(CID_DB[Known Contractor '#2 PN],$D976)),"")</f>
        <v/>
      </c>
      <c r="J976" s="5" t="str">
        <f>IFERROR(TRIM(INDEX(CID_DB[ [ NSN ] ],$D976)),"")</f>
        <v/>
      </c>
      <c r="K976" s="5" t="str">
        <f>IFERROR(TRIM(INDEX(CID_DB[Description],$D976)),"")</f>
        <v/>
      </c>
      <c r="L976" s="24" t="str">
        <f>IFERROR(TRIM(INDEX(CID_DB[Commercial Status],$D976)),"")</f>
        <v/>
      </c>
    </row>
    <row r="977" spans="2:12" x14ac:dyDescent="0.35">
      <c r="B977" s="15"/>
      <c r="D977" s="17" t="str">
        <f t="array" ref="D977">IFERROR(IF($B977&lt;&gt;"",LARGE(IF(ISNUMBER(SEARCH(TRIM(SUBSTITUTE($B977,"-","")),CID_DB[Search Key])),ROW(CID_DB[Search Key]),""),1)-1,""),"")</f>
        <v/>
      </c>
      <c r="F977" s="23" t="str">
        <f>IF($B977&lt;&gt;"",COUNTIFS(CID_DB[Search Key],"*"&amp;TRIM(SUBSTITUTE(B977,"-",""))&amp;"*"),"")</f>
        <v/>
      </c>
      <c r="G977" s="23" t="str">
        <f>IFERROR(TRIM(INDEX(CID_DB[Case No],$D977)),"")</f>
        <v/>
      </c>
      <c r="H977" s="5" t="str">
        <f>IFERROR(TRIM(INDEX(CID_DB[Known Contractor '#1 PN],$D977)),"")</f>
        <v/>
      </c>
      <c r="I977" s="5" t="str">
        <f>IFERROR(TRIM(INDEX(CID_DB[Known Contractor '#2 PN],$D977)),"")</f>
        <v/>
      </c>
      <c r="J977" s="5" t="str">
        <f>IFERROR(TRIM(INDEX(CID_DB[ [ NSN ] ],$D977)),"")</f>
        <v/>
      </c>
      <c r="K977" s="5" t="str">
        <f>IFERROR(TRIM(INDEX(CID_DB[Description],$D977)),"")</f>
        <v/>
      </c>
      <c r="L977" s="24" t="str">
        <f>IFERROR(TRIM(INDEX(CID_DB[Commercial Status],$D977)),"")</f>
        <v/>
      </c>
    </row>
    <row r="978" spans="2:12" x14ac:dyDescent="0.35">
      <c r="B978" s="15"/>
      <c r="D978" s="17" t="str">
        <f t="array" ref="D978">IFERROR(IF($B978&lt;&gt;"",LARGE(IF(ISNUMBER(SEARCH(TRIM(SUBSTITUTE($B978,"-","")),CID_DB[Search Key])),ROW(CID_DB[Search Key]),""),1)-1,""),"")</f>
        <v/>
      </c>
      <c r="F978" s="23" t="str">
        <f>IF($B978&lt;&gt;"",COUNTIFS(CID_DB[Search Key],"*"&amp;TRIM(SUBSTITUTE(B978,"-",""))&amp;"*"),"")</f>
        <v/>
      </c>
      <c r="G978" s="23" t="str">
        <f>IFERROR(TRIM(INDEX(CID_DB[Case No],$D978)),"")</f>
        <v/>
      </c>
      <c r="H978" s="5" t="str">
        <f>IFERROR(TRIM(INDEX(CID_DB[Known Contractor '#1 PN],$D978)),"")</f>
        <v/>
      </c>
      <c r="I978" s="5" t="str">
        <f>IFERROR(TRIM(INDEX(CID_DB[Known Contractor '#2 PN],$D978)),"")</f>
        <v/>
      </c>
      <c r="J978" s="5" t="str">
        <f>IFERROR(TRIM(INDEX(CID_DB[ [ NSN ] ],$D978)),"")</f>
        <v/>
      </c>
      <c r="K978" s="5" t="str">
        <f>IFERROR(TRIM(INDEX(CID_DB[Description],$D978)),"")</f>
        <v/>
      </c>
      <c r="L978" s="24" t="str">
        <f>IFERROR(TRIM(INDEX(CID_DB[Commercial Status],$D978)),"")</f>
        <v/>
      </c>
    </row>
    <row r="979" spans="2:12" x14ac:dyDescent="0.35">
      <c r="B979" s="15"/>
      <c r="D979" s="17" t="str">
        <f t="array" ref="D979">IFERROR(IF($B979&lt;&gt;"",LARGE(IF(ISNUMBER(SEARCH(TRIM(SUBSTITUTE($B979,"-","")),CID_DB[Search Key])),ROW(CID_DB[Search Key]),""),1)-1,""),"")</f>
        <v/>
      </c>
      <c r="F979" s="23" t="str">
        <f>IF($B979&lt;&gt;"",COUNTIFS(CID_DB[Search Key],"*"&amp;TRIM(SUBSTITUTE(B979,"-",""))&amp;"*"),"")</f>
        <v/>
      </c>
      <c r="G979" s="23" t="str">
        <f>IFERROR(TRIM(INDEX(CID_DB[Case No],$D979)),"")</f>
        <v/>
      </c>
      <c r="H979" s="5" t="str">
        <f>IFERROR(TRIM(INDEX(CID_DB[Known Contractor '#1 PN],$D979)),"")</f>
        <v/>
      </c>
      <c r="I979" s="5" t="str">
        <f>IFERROR(TRIM(INDEX(CID_DB[Known Contractor '#2 PN],$D979)),"")</f>
        <v/>
      </c>
      <c r="J979" s="5" t="str">
        <f>IFERROR(TRIM(INDEX(CID_DB[ [ NSN ] ],$D979)),"")</f>
        <v/>
      </c>
      <c r="K979" s="5" t="str">
        <f>IFERROR(TRIM(INDEX(CID_DB[Description],$D979)),"")</f>
        <v/>
      </c>
      <c r="L979" s="24" t="str">
        <f>IFERROR(TRIM(INDEX(CID_DB[Commercial Status],$D979)),"")</f>
        <v/>
      </c>
    </row>
    <row r="980" spans="2:12" x14ac:dyDescent="0.35">
      <c r="B980" s="15"/>
      <c r="D980" s="17" t="str">
        <f t="array" ref="D980">IFERROR(IF($B980&lt;&gt;"",LARGE(IF(ISNUMBER(SEARCH(TRIM(SUBSTITUTE($B980,"-","")),CID_DB[Search Key])),ROW(CID_DB[Search Key]),""),1)-1,""),"")</f>
        <v/>
      </c>
      <c r="F980" s="23" t="str">
        <f>IF($B980&lt;&gt;"",COUNTIFS(CID_DB[Search Key],"*"&amp;TRIM(SUBSTITUTE(B980,"-",""))&amp;"*"),"")</f>
        <v/>
      </c>
      <c r="G980" s="23" t="str">
        <f>IFERROR(TRIM(INDEX(CID_DB[Case No],$D980)),"")</f>
        <v/>
      </c>
      <c r="H980" s="5" t="str">
        <f>IFERROR(TRIM(INDEX(CID_DB[Known Contractor '#1 PN],$D980)),"")</f>
        <v/>
      </c>
      <c r="I980" s="5" t="str">
        <f>IFERROR(TRIM(INDEX(CID_DB[Known Contractor '#2 PN],$D980)),"")</f>
        <v/>
      </c>
      <c r="J980" s="5" t="str">
        <f>IFERROR(TRIM(INDEX(CID_DB[ [ NSN ] ],$D980)),"")</f>
        <v/>
      </c>
      <c r="K980" s="5" t="str">
        <f>IFERROR(TRIM(INDEX(CID_DB[Description],$D980)),"")</f>
        <v/>
      </c>
      <c r="L980" s="24" t="str">
        <f>IFERROR(TRIM(INDEX(CID_DB[Commercial Status],$D980)),"")</f>
        <v/>
      </c>
    </row>
    <row r="981" spans="2:12" x14ac:dyDescent="0.35">
      <c r="B981" s="15"/>
      <c r="D981" s="17" t="str">
        <f t="array" ref="D981">IFERROR(IF($B981&lt;&gt;"",LARGE(IF(ISNUMBER(SEARCH(TRIM(SUBSTITUTE($B981,"-","")),CID_DB[Search Key])),ROW(CID_DB[Search Key]),""),1)-1,""),"")</f>
        <v/>
      </c>
      <c r="F981" s="23" t="str">
        <f>IF($B981&lt;&gt;"",COUNTIFS(CID_DB[Search Key],"*"&amp;TRIM(SUBSTITUTE(B981,"-",""))&amp;"*"),"")</f>
        <v/>
      </c>
      <c r="G981" s="23" t="str">
        <f>IFERROR(TRIM(INDEX(CID_DB[Case No],$D981)),"")</f>
        <v/>
      </c>
      <c r="H981" s="5" t="str">
        <f>IFERROR(TRIM(INDEX(CID_DB[Known Contractor '#1 PN],$D981)),"")</f>
        <v/>
      </c>
      <c r="I981" s="5" t="str">
        <f>IFERROR(TRIM(INDEX(CID_DB[Known Contractor '#2 PN],$D981)),"")</f>
        <v/>
      </c>
      <c r="J981" s="5" t="str">
        <f>IFERROR(TRIM(INDEX(CID_DB[ [ NSN ] ],$D981)),"")</f>
        <v/>
      </c>
      <c r="K981" s="5" t="str">
        <f>IFERROR(TRIM(INDEX(CID_DB[Description],$D981)),"")</f>
        <v/>
      </c>
      <c r="L981" s="24" t="str">
        <f>IFERROR(TRIM(INDEX(CID_DB[Commercial Status],$D981)),"")</f>
        <v/>
      </c>
    </row>
    <row r="982" spans="2:12" x14ac:dyDescent="0.35">
      <c r="B982" s="15"/>
      <c r="D982" s="17" t="str">
        <f t="array" ref="D982">IFERROR(IF($B982&lt;&gt;"",LARGE(IF(ISNUMBER(SEARCH(TRIM(SUBSTITUTE($B982,"-","")),CID_DB[Search Key])),ROW(CID_DB[Search Key]),""),1)-1,""),"")</f>
        <v/>
      </c>
      <c r="F982" s="23" t="str">
        <f>IF($B982&lt;&gt;"",COUNTIFS(CID_DB[Search Key],"*"&amp;TRIM(SUBSTITUTE(B982,"-",""))&amp;"*"),"")</f>
        <v/>
      </c>
      <c r="G982" s="23" t="str">
        <f>IFERROR(TRIM(INDEX(CID_DB[Case No],$D982)),"")</f>
        <v/>
      </c>
      <c r="H982" s="5" t="str">
        <f>IFERROR(TRIM(INDEX(CID_DB[Known Contractor '#1 PN],$D982)),"")</f>
        <v/>
      </c>
      <c r="I982" s="5" t="str">
        <f>IFERROR(TRIM(INDEX(CID_DB[Known Contractor '#2 PN],$D982)),"")</f>
        <v/>
      </c>
      <c r="J982" s="5" t="str">
        <f>IFERROR(TRIM(INDEX(CID_DB[ [ NSN ] ],$D982)),"")</f>
        <v/>
      </c>
      <c r="K982" s="5" t="str">
        <f>IFERROR(TRIM(INDEX(CID_DB[Description],$D982)),"")</f>
        <v/>
      </c>
      <c r="L982" s="24" t="str">
        <f>IFERROR(TRIM(INDEX(CID_DB[Commercial Status],$D982)),"")</f>
        <v/>
      </c>
    </row>
    <row r="983" spans="2:12" x14ac:dyDescent="0.35">
      <c r="B983" s="15"/>
      <c r="D983" s="17" t="str">
        <f t="array" ref="D983">IFERROR(IF($B983&lt;&gt;"",LARGE(IF(ISNUMBER(SEARCH(TRIM(SUBSTITUTE($B983,"-","")),CID_DB[Search Key])),ROW(CID_DB[Search Key]),""),1)-1,""),"")</f>
        <v/>
      </c>
      <c r="F983" s="23" t="str">
        <f>IF($B983&lt;&gt;"",COUNTIFS(CID_DB[Search Key],"*"&amp;TRIM(SUBSTITUTE(B983,"-",""))&amp;"*"),"")</f>
        <v/>
      </c>
      <c r="G983" s="23" t="str">
        <f>IFERROR(TRIM(INDEX(CID_DB[Case No],$D983)),"")</f>
        <v/>
      </c>
      <c r="H983" s="5" t="str">
        <f>IFERROR(TRIM(INDEX(CID_DB[Known Contractor '#1 PN],$D983)),"")</f>
        <v/>
      </c>
      <c r="I983" s="5" t="str">
        <f>IFERROR(TRIM(INDEX(CID_DB[Known Contractor '#2 PN],$D983)),"")</f>
        <v/>
      </c>
      <c r="J983" s="5" t="str">
        <f>IFERROR(TRIM(INDEX(CID_DB[ [ NSN ] ],$D983)),"")</f>
        <v/>
      </c>
      <c r="K983" s="5" t="str">
        <f>IFERROR(TRIM(INDEX(CID_DB[Description],$D983)),"")</f>
        <v/>
      </c>
      <c r="L983" s="24" t="str">
        <f>IFERROR(TRIM(INDEX(CID_DB[Commercial Status],$D983)),"")</f>
        <v/>
      </c>
    </row>
    <row r="984" spans="2:12" x14ac:dyDescent="0.35">
      <c r="B984" s="15"/>
      <c r="D984" s="17" t="str">
        <f t="array" ref="D984">IFERROR(IF($B984&lt;&gt;"",LARGE(IF(ISNUMBER(SEARCH(TRIM(SUBSTITUTE($B984,"-","")),CID_DB[Search Key])),ROW(CID_DB[Search Key]),""),1)-1,""),"")</f>
        <v/>
      </c>
      <c r="F984" s="23" t="str">
        <f>IF($B984&lt;&gt;"",COUNTIFS(CID_DB[Search Key],"*"&amp;TRIM(SUBSTITUTE(B984,"-",""))&amp;"*"),"")</f>
        <v/>
      </c>
      <c r="G984" s="23" t="str">
        <f>IFERROR(TRIM(INDEX(CID_DB[Case No],$D984)),"")</f>
        <v/>
      </c>
      <c r="H984" s="5" t="str">
        <f>IFERROR(TRIM(INDEX(CID_DB[Known Contractor '#1 PN],$D984)),"")</f>
        <v/>
      </c>
      <c r="I984" s="5" t="str">
        <f>IFERROR(TRIM(INDEX(CID_DB[Known Contractor '#2 PN],$D984)),"")</f>
        <v/>
      </c>
      <c r="J984" s="5" t="str">
        <f>IFERROR(TRIM(INDEX(CID_DB[ [ NSN ] ],$D984)),"")</f>
        <v/>
      </c>
      <c r="K984" s="5" t="str">
        <f>IFERROR(TRIM(INDEX(CID_DB[Description],$D984)),"")</f>
        <v/>
      </c>
      <c r="L984" s="24" t="str">
        <f>IFERROR(TRIM(INDEX(CID_DB[Commercial Status],$D984)),"")</f>
        <v/>
      </c>
    </row>
    <row r="985" spans="2:12" x14ac:dyDescent="0.35">
      <c r="B985" s="15"/>
      <c r="D985" s="17" t="str">
        <f t="array" ref="D985">IFERROR(IF($B985&lt;&gt;"",LARGE(IF(ISNUMBER(SEARCH(TRIM(SUBSTITUTE($B985,"-","")),CID_DB[Search Key])),ROW(CID_DB[Search Key]),""),1)-1,""),"")</f>
        <v/>
      </c>
      <c r="F985" s="23" t="str">
        <f>IF($B985&lt;&gt;"",COUNTIFS(CID_DB[Search Key],"*"&amp;TRIM(SUBSTITUTE(B985,"-",""))&amp;"*"),"")</f>
        <v/>
      </c>
      <c r="G985" s="23" t="str">
        <f>IFERROR(TRIM(INDEX(CID_DB[Case No],$D985)),"")</f>
        <v/>
      </c>
      <c r="H985" s="5" t="str">
        <f>IFERROR(TRIM(INDEX(CID_DB[Known Contractor '#1 PN],$D985)),"")</f>
        <v/>
      </c>
      <c r="I985" s="5" t="str">
        <f>IFERROR(TRIM(INDEX(CID_DB[Known Contractor '#2 PN],$D985)),"")</f>
        <v/>
      </c>
      <c r="J985" s="5" t="str">
        <f>IFERROR(TRIM(INDEX(CID_DB[ [ NSN ] ],$D985)),"")</f>
        <v/>
      </c>
      <c r="K985" s="5" t="str">
        <f>IFERROR(TRIM(INDEX(CID_DB[Description],$D985)),"")</f>
        <v/>
      </c>
      <c r="L985" s="24" t="str">
        <f>IFERROR(TRIM(INDEX(CID_DB[Commercial Status],$D985)),"")</f>
        <v/>
      </c>
    </row>
    <row r="986" spans="2:12" x14ac:dyDescent="0.35">
      <c r="B986" s="15"/>
      <c r="D986" s="17" t="str">
        <f t="array" ref="D986">IFERROR(IF($B986&lt;&gt;"",LARGE(IF(ISNUMBER(SEARCH(TRIM(SUBSTITUTE($B986,"-","")),CID_DB[Search Key])),ROW(CID_DB[Search Key]),""),1)-1,""),"")</f>
        <v/>
      </c>
      <c r="F986" s="23" t="str">
        <f>IF($B986&lt;&gt;"",COUNTIFS(CID_DB[Search Key],"*"&amp;TRIM(SUBSTITUTE(B986,"-",""))&amp;"*"),"")</f>
        <v/>
      </c>
      <c r="G986" s="23" t="str">
        <f>IFERROR(TRIM(INDEX(CID_DB[Case No],$D986)),"")</f>
        <v/>
      </c>
      <c r="H986" s="5" t="str">
        <f>IFERROR(TRIM(INDEX(CID_DB[Known Contractor '#1 PN],$D986)),"")</f>
        <v/>
      </c>
      <c r="I986" s="5" t="str">
        <f>IFERROR(TRIM(INDEX(CID_DB[Known Contractor '#2 PN],$D986)),"")</f>
        <v/>
      </c>
      <c r="J986" s="5" t="str">
        <f>IFERROR(TRIM(INDEX(CID_DB[ [ NSN ] ],$D986)),"")</f>
        <v/>
      </c>
      <c r="K986" s="5" t="str">
        <f>IFERROR(TRIM(INDEX(CID_DB[Description],$D986)),"")</f>
        <v/>
      </c>
      <c r="L986" s="24" t="str">
        <f>IFERROR(TRIM(INDEX(CID_DB[Commercial Status],$D986)),"")</f>
        <v/>
      </c>
    </row>
    <row r="987" spans="2:12" x14ac:dyDescent="0.35">
      <c r="B987" s="15"/>
      <c r="D987" s="17" t="str">
        <f t="array" ref="D987">IFERROR(IF($B987&lt;&gt;"",LARGE(IF(ISNUMBER(SEARCH(TRIM(SUBSTITUTE($B987,"-","")),CID_DB[Search Key])),ROW(CID_DB[Search Key]),""),1)-1,""),"")</f>
        <v/>
      </c>
      <c r="F987" s="23" t="str">
        <f>IF($B987&lt;&gt;"",COUNTIFS(CID_DB[Search Key],"*"&amp;TRIM(SUBSTITUTE(B987,"-",""))&amp;"*"),"")</f>
        <v/>
      </c>
      <c r="G987" s="23" t="str">
        <f>IFERROR(TRIM(INDEX(CID_DB[Case No],$D987)),"")</f>
        <v/>
      </c>
      <c r="H987" s="5" t="str">
        <f>IFERROR(TRIM(INDEX(CID_DB[Known Contractor '#1 PN],$D987)),"")</f>
        <v/>
      </c>
      <c r="I987" s="5" t="str">
        <f>IFERROR(TRIM(INDEX(CID_DB[Known Contractor '#2 PN],$D987)),"")</f>
        <v/>
      </c>
      <c r="J987" s="5" t="str">
        <f>IFERROR(TRIM(INDEX(CID_DB[ [ NSN ] ],$D987)),"")</f>
        <v/>
      </c>
      <c r="K987" s="5" t="str">
        <f>IFERROR(TRIM(INDEX(CID_DB[Description],$D987)),"")</f>
        <v/>
      </c>
      <c r="L987" s="24" t="str">
        <f>IFERROR(TRIM(INDEX(CID_DB[Commercial Status],$D987)),"")</f>
        <v/>
      </c>
    </row>
    <row r="988" spans="2:12" x14ac:dyDescent="0.35">
      <c r="B988" s="15"/>
      <c r="D988" s="17" t="str">
        <f t="array" ref="D988">IFERROR(IF($B988&lt;&gt;"",LARGE(IF(ISNUMBER(SEARCH(TRIM(SUBSTITUTE($B988,"-","")),CID_DB[Search Key])),ROW(CID_DB[Search Key]),""),1)-1,""),"")</f>
        <v/>
      </c>
      <c r="F988" s="23" t="str">
        <f>IF($B988&lt;&gt;"",COUNTIFS(CID_DB[Search Key],"*"&amp;TRIM(SUBSTITUTE(B988,"-",""))&amp;"*"),"")</f>
        <v/>
      </c>
      <c r="G988" s="23" t="str">
        <f>IFERROR(TRIM(INDEX(CID_DB[Case No],$D988)),"")</f>
        <v/>
      </c>
      <c r="H988" s="5" t="str">
        <f>IFERROR(TRIM(INDEX(CID_DB[Known Contractor '#1 PN],$D988)),"")</f>
        <v/>
      </c>
      <c r="I988" s="5" t="str">
        <f>IFERROR(TRIM(INDEX(CID_DB[Known Contractor '#2 PN],$D988)),"")</f>
        <v/>
      </c>
      <c r="J988" s="5" t="str">
        <f>IFERROR(TRIM(INDEX(CID_DB[ [ NSN ] ],$D988)),"")</f>
        <v/>
      </c>
      <c r="K988" s="5" t="str">
        <f>IFERROR(TRIM(INDEX(CID_DB[Description],$D988)),"")</f>
        <v/>
      </c>
      <c r="L988" s="24" t="str">
        <f>IFERROR(TRIM(INDEX(CID_DB[Commercial Status],$D988)),"")</f>
        <v/>
      </c>
    </row>
    <row r="989" spans="2:12" x14ac:dyDescent="0.35">
      <c r="B989" s="15"/>
      <c r="D989" s="17" t="str">
        <f t="array" ref="D989">IFERROR(IF($B989&lt;&gt;"",LARGE(IF(ISNUMBER(SEARCH(TRIM(SUBSTITUTE($B989,"-","")),CID_DB[Search Key])),ROW(CID_DB[Search Key]),""),1)-1,""),"")</f>
        <v/>
      </c>
      <c r="F989" s="23" t="str">
        <f>IF($B989&lt;&gt;"",COUNTIFS(CID_DB[Search Key],"*"&amp;TRIM(SUBSTITUTE(B989,"-",""))&amp;"*"),"")</f>
        <v/>
      </c>
      <c r="G989" s="23" t="str">
        <f>IFERROR(TRIM(INDEX(CID_DB[Case No],$D989)),"")</f>
        <v/>
      </c>
      <c r="H989" s="5" t="str">
        <f>IFERROR(TRIM(INDEX(CID_DB[Known Contractor '#1 PN],$D989)),"")</f>
        <v/>
      </c>
      <c r="I989" s="5" t="str">
        <f>IFERROR(TRIM(INDEX(CID_DB[Known Contractor '#2 PN],$D989)),"")</f>
        <v/>
      </c>
      <c r="J989" s="5" t="str">
        <f>IFERROR(TRIM(INDEX(CID_DB[ [ NSN ] ],$D989)),"")</f>
        <v/>
      </c>
      <c r="K989" s="5" t="str">
        <f>IFERROR(TRIM(INDEX(CID_DB[Description],$D989)),"")</f>
        <v/>
      </c>
      <c r="L989" s="24" t="str">
        <f>IFERROR(TRIM(INDEX(CID_DB[Commercial Status],$D989)),"")</f>
        <v/>
      </c>
    </row>
    <row r="990" spans="2:12" x14ac:dyDescent="0.35">
      <c r="B990" s="15"/>
      <c r="D990" s="17" t="str">
        <f t="array" ref="D990">IFERROR(IF($B990&lt;&gt;"",LARGE(IF(ISNUMBER(SEARCH(TRIM(SUBSTITUTE($B990,"-","")),CID_DB[Search Key])),ROW(CID_DB[Search Key]),""),1)-1,""),"")</f>
        <v/>
      </c>
      <c r="F990" s="23" t="str">
        <f>IF($B990&lt;&gt;"",COUNTIFS(CID_DB[Search Key],"*"&amp;TRIM(SUBSTITUTE(B990,"-",""))&amp;"*"),"")</f>
        <v/>
      </c>
      <c r="G990" s="23" t="str">
        <f>IFERROR(TRIM(INDEX(CID_DB[Case No],$D990)),"")</f>
        <v/>
      </c>
      <c r="H990" s="5" t="str">
        <f>IFERROR(TRIM(INDEX(CID_DB[Known Contractor '#1 PN],$D990)),"")</f>
        <v/>
      </c>
      <c r="I990" s="5" t="str">
        <f>IFERROR(TRIM(INDEX(CID_DB[Known Contractor '#2 PN],$D990)),"")</f>
        <v/>
      </c>
      <c r="J990" s="5" t="str">
        <f>IFERROR(TRIM(INDEX(CID_DB[ [ NSN ] ],$D990)),"")</f>
        <v/>
      </c>
      <c r="K990" s="5" t="str">
        <f>IFERROR(TRIM(INDEX(CID_DB[Description],$D990)),"")</f>
        <v/>
      </c>
      <c r="L990" s="24" t="str">
        <f>IFERROR(TRIM(INDEX(CID_DB[Commercial Status],$D990)),"")</f>
        <v/>
      </c>
    </row>
    <row r="991" spans="2:12" x14ac:dyDescent="0.35">
      <c r="B991" s="15"/>
      <c r="D991" s="17" t="str">
        <f t="array" ref="D991">IFERROR(IF($B991&lt;&gt;"",LARGE(IF(ISNUMBER(SEARCH(TRIM(SUBSTITUTE($B991,"-","")),CID_DB[Search Key])),ROW(CID_DB[Search Key]),""),1)-1,""),"")</f>
        <v/>
      </c>
      <c r="F991" s="23" t="str">
        <f>IF($B991&lt;&gt;"",COUNTIFS(CID_DB[Search Key],"*"&amp;TRIM(SUBSTITUTE(B991,"-",""))&amp;"*"),"")</f>
        <v/>
      </c>
      <c r="G991" s="23" t="str">
        <f>IFERROR(TRIM(INDEX(CID_DB[Case No],$D991)),"")</f>
        <v/>
      </c>
      <c r="H991" s="5" t="str">
        <f>IFERROR(TRIM(INDEX(CID_DB[Known Contractor '#1 PN],$D991)),"")</f>
        <v/>
      </c>
      <c r="I991" s="5" t="str">
        <f>IFERROR(TRIM(INDEX(CID_DB[Known Contractor '#2 PN],$D991)),"")</f>
        <v/>
      </c>
      <c r="J991" s="5" t="str">
        <f>IFERROR(TRIM(INDEX(CID_DB[ [ NSN ] ],$D991)),"")</f>
        <v/>
      </c>
      <c r="K991" s="5" t="str">
        <f>IFERROR(TRIM(INDEX(CID_DB[Description],$D991)),"")</f>
        <v/>
      </c>
      <c r="L991" s="24" t="str">
        <f>IFERROR(TRIM(INDEX(CID_DB[Commercial Status],$D991)),"")</f>
        <v/>
      </c>
    </row>
    <row r="992" spans="2:12" x14ac:dyDescent="0.35">
      <c r="B992" s="15"/>
      <c r="D992" s="17" t="str">
        <f t="array" ref="D992">IFERROR(IF($B992&lt;&gt;"",LARGE(IF(ISNUMBER(SEARCH(TRIM(SUBSTITUTE($B992,"-","")),CID_DB[Search Key])),ROW(CID_DB[Search Key]),""),1)-1,""),"")</f>
        <v/>
      </c>
      <c r="F992" s="23" t="str">
        <f>IF($B992&lt;&gt;"",COUNTIFS(CID_DB[Search Key],"*"&amp;TRIM(SUBSTITUTE(B992,"-",""))&amp;"*"),"")</f>
        <v/>
      </c>
      <c r="G992" s="23" t="str">
        <f>IFERROR(TRIM(INDEX(CID_DB[Case No],$D992)),"")</f>
        <v/>
      </c>
      <c r="H992" s="5" t="str">
        <f>IFERROR(TRIM(INDEX(CID_DB[Known Contractor '#1 PN],$D992)),"")</f>
        <v/>
      </c>
      <c r="I992" s="5" t="str">
        <f>IFERROR(TRIM(INDEX(CID_DB[Known Contractor '#2 PN],$D992)),"")</f>
        <v/>
      </c>
      <c r="J992" s="5" t="str">
        <f>IFERROR(TRIM(INDEX(CID_DB[ [ NSN ] ],$D992)),"")</f>
        <v/>
      </c>
      <c r="K992" s="5" t="str">
        <f>IFERROR(TRIM(INDEX(CID_DB[Description],$D992)),"")</f>
        <v/>
      </c>
      <c r="L992" s="24" t="str">
        <f>IFERROR(TRIM(INDEX(CID_DB[Commercial Status],$D992)),"")</f>
        <v/>
      </c>
    </row>
    <row r="993" spans="2:12" x14ac:dyDescent="0.35">
      <c r="B993" s="15"/>
      <c r="D993" s="17" t="str">
        <f t="array" ref="D993">IFERROR(IF($B993&lt;&gt;"",LARGE(IF(ISNUMBER(SEARCH(TRIM(SUBSTITUTE($B993,"-","")),CID_DB[Search Key])),ROW(CID_DB[Search Key]),""),1)-1,""),"")</f>
        <v/>
      </c>
      <c r="F993" s="23" t="str">
        <f>IF($B993&lt;&gt;"",COUNTIFS(CID_DB[Search Key],"*"&amp;TRIM(SUBSTITUTE(B993,"-",""))&amp;"*"),"")</f>
        <v/>
      </c>
      <c r="G993" s="23" t="str">
        <f>IFERROR(TRIM(INDEX(CID_DB[Case No],$D993)),"")</f>
        <v/>
      </c>
      <c r="H993" s="5" t="str">
        <f>IFERROR(TRIM(INDEX(CID_DB[Known Contractor '#1 PN],$D993)),"")</f>
        <v/>
      </c>
      <c r="I993" s="5" t="str">
        <f>IFERROR(TRIM(INDEX(CID_DB[Known Contractor '#2 PN],$D993)),"")</f>
        <v/>
      </c>
      <c r="J993" s="5" t="str">
        <f>IFERROR(TRIM(INDEX(CID_DB[ [ NSN ] ],$D993)),"")</f>
        <v/>
      </c>
      <c r="K993" s="5" t="str">
        <f>IFERROR(TRIM(INDEX(CID_DB[Description],$D993)),"")</f>
        <v/>
      </c>
      <c r="L993" s="24" t="str">
        <f>IFERROR(TRIM(INDEX(CID_DB[Commercial Status],$D993)),"")</f>
        <v/>
      </c>
    </row>
    <row r="994" spans="2:12" x14ac:dyDescent="0.35">
      <c r="B994" s="15"/>
      <c r="D994" s="17" t="str">
        <f t="array" ref="D994">IFERROR(IF($B994&lt;&gt;"",LARGE(IF(ISNUMBER(SEARCH(TRIM(SUBSTITUTE($B994,"-","")),CID_DB[Search Key])),ROW(CID_DB[Search Key]),""),1)-1,""),"")</f>
        <v/>
      </c>
      <c r="F994" s="23" t="str">
        <f>IF($B994&lt;&gt;"",COUNTIFS(CID_DB[Search Key],"*"&amp;TRIM(SUBSTITUTE(B994,"-",""))&amp;"*"),"")</f>
        <v/>
      </c>
      <c r="G994" s="23" t="str">
        <f>IFERROR(TRIM(INDEX(CID_DB[Case No],$D994)),"")</f>
        <v/>
      </c>
      <c r="H994" s="5" t="str">
        <f>IFERROR(TRIM(INDEX(CID_DB[Known Contractor '#1 PN],$D994)),"")</f>
        <v/>
      </c>
      <c r="I994" s="5" t="str">
        <f>IFERROR(TRIM(INDEX(CID_DB[Known Contractor '#2 PN],$D994)),"")</f>
        <v/>
      </c>
      <c r="J994" s="5" t="str">
        <f>IFERROR(TRIM(INDEX(CID_DB[ [ NSN ] ],$D994)),"")</f>
        <v/>
      </c>
      <c r="K994" s="5" t="str">
        <f>IFERROR(TRIM(INDEX(CID_DB[Description],$D994)),"")</f>
        <v/>
      </c>
      <c r="L994" s="24" t="str">
        <f>IFERROR(TRIM(INDEX(CID_DB[Commercial Status],$D994)),"")</f>
        <v/>
      </c>
    </row>
    <row r="995" spans="2:12" x14ac:dyDescent="0.35">
      <c r="B995" s="15"/>
      <c r="D995" s="17" t="str">
        <f t="array" ref="D995">IFERROR(IF($B995&lt;&gt;"",LARGE(IF(ISNUMBER(SEARCH(TRIM(SUBSTITUTE($B995,"-","")),CID_DB[Search Key])),ROW(CID_DB[Search Key]),""),1)-1,""),"")</f>
        <v/>
      </c>
      <c r="F995" s="23" t="str">
        <f>IF($B995&lt;&gt;"",COUNTIFS(CID_DB[Search Key],"*"&amp;TRIM(SUBSTITUTE(B995,"-",""))&amp;"*"),"")</f>
        <v/>
      </c>
      <c r="G995" s="23" t="str">
        <f>IFERROR(TRIM(INDEX(CID_DB[Case No],$D995)),"")</f>
        <v/>
      </c>
      <c r="H995" s="5" t="str">
        <f>IFERROR(TRIM(INDEX(CID_DB[Known Contractor '#1 PN],$D995)),"")</f>
        <v/>
      </c>
      <c r="I995" s="5" t="str">
        <f>IFERROR(TRIM(INDEX(CID_DB[Known Contractor '#2 PN],$D995)),"")</f>
        <v/>
      </c>
      <c r="J995" s="5" t="str">
        <f>IFERROR(TRIM(INDEX(CID_DB[ [ NSN ] ],$D995)),"")</f>
        <v/>
      </c>
      <c r="K995" s="5" t="str">
        <f>IFERROR(TRIM(INDEX(CID_DB[Description],$D995)),"")</f>
        <v/>
      </c>
      <c r="L995" s="24" t="str">
        <f>IFERROR(TRIM(INDEX(CID_DB[Commercial Status],$D995)),"")</f>
        <v/>
      </c>
    </row>
    <row r="996" spans="2:12" x14ac:dyDescent="0.35">
      <c r="B996" s="15"/>
      <c r="D996" s="17" t="str">
        <f t="array" ref="D996">IFERROR(IF($B996&lt;&gt;"",LARGE(IF(ISNUMBER(SEARCH(TRIM(SUBSTITUTE($B996,"-","")),CID_DB[Search Key])),ROW(CID_DB[Search Key]),""),1)-1,""),"")</f>
        <v/>
      </c>
      <c r="F996" s="23" t="str">
        <f>IF($B996&lt;&gt;"",COUNTIFS(CID_DB[Search Key],"*"&amp;TRIM(SUBSTITUTE(B996,"-",""))&amp;"*"),"")</f>
        <v/>
      </c>
      <c r="G996" s="23" t="str">
        <f>IFERROR(TRIM(INDEX(CID_DB[Case No],$D996)),"")</f>
        <v/>
      </c>
      <c r="H996" s="5" t="str">
        <f>IFERROR(TRIM(INDEX(CID_DB[Known Contractor '#1 PN],$D996)),"")</f>
        <v/>
      </c>
      <c r="I996" s="5" t="str">
        <f>IFERROR(TRIM(INDEX(CID_DB[Known Contractor '#2 PN],$D996)),"")</f>
        <v/>
      </c>
      <c r="J996" s="5" t="str">
        <f>IFERROR(TRIM(INDEX(CID_DB[ [ NSN ] ],$D996)),"")</f>
        <v/>
      </c>
      <c r="K996" s="5" t="str">
        <f>IFERROR(TRIM(INDEX(CID_DB[Description],$D996)),"")</f>
        <v/>
      </c>
      <c r="L996" s="24" t="str">
        <f>IFERROR(TRIM(INDEX(CID_DB[Commercial Status],$D996)),"")</f>
        <v/>
      </c>
    </row>
    <row r="997" spans="2:12" x14ac:dyDescent="0.35">
      <c r="B997" s="15"/>
      <c r="D997" s="17" t="str">
        <f t="array" ref="D997">IFERROR(IF($B997&lt;&gt;"",LARGE(IF(ISNUMBER(SEARCH(TRIM(SUBSTITUTE($B997,"-","")),CID_DB[Search Key])),ROW(CID_DB[Search Key]),""),1)-1,""),"")</f>
        <v/>
      </c>
      <c r="F997" s="23" t="str">
        <f>IF($B997&lt;&gt;"",COUNTIFS(CID_DB[Search Key],"*"&amp;TRIM(SUBSTITUTE(B997,"-",""))&amp;"*"),"")</f>
        <v/>
      </c>
      <c r="G997" s="23" t="str">
        <f>IFERROR(TRIM(INDEX(CID_DB[Case No],$D997)),"")</f>
        <v/>
      </c>
      <c r="H997" s="5" t="str">
        <f>IFERROR(TRIM(INDEX(CID_DB[Known Contractor '#1 PN],$D997)),"")</f>
        <v/>
      </c>
      <c r="I997" s="5" t="str">
        <f>IFERROR(TRIM(INDEX(CID_DB[Known Contractor '#2 PN],$D997)),"")</f>
        <v/>
      </c>
      <c r="J997" s="5" t="str">
        <f>IFERROR(TRIM(INDEX(CID_DB[ [ NSN ] ],$D997)),"")</f>
        <v/>
      </c>
      <c r="K997" s="5" t="str">
        <f>IFERROR(TRIM(INDEX(CID_DB[Description],$D997)),"")</f>
        <v/>
      </c>
      <c r="L997" s="24" t="str">
        <f>IFERROR(TRIM(INDEX(CID_DB[Commercial Status],$D997)),"")</f>
        <v/>
      </c>
    </row>
    <row r="998" spans="2:12" x14ac:dyDescent="0.35">
      <c r="B998" s="15"/>
      <c r="D998" s="17" t="str">
        <f t="array" ref="D998">IFERROR(IF($B998&lt;&gt;"",LARGE(IF(ISNUMBER(SEARCH(TRIM(SUBSTITUTE($B998,"-","")),CID_DB[Search Key])),ROW(CID_DB[Search Key]),""),1)-1,""),"")</f>
        <v/>
      </c>
      <c r="F998" s="23" t="str">
        <f>IF($B998&lt;&gt;"",COUNTIFS(CID_DB[Search Key],"*"&amp;TRIM(SUBSTITUTE(B998,"-",""))&amp;"*"),"")</f>
        <v/>
      </c>
      <c r="G998" s="23" t="str">
        <f>IFERROR(TRIM(INDEX(CID_DB[Case No],$D998)),"")</f>
        <v/>
      </c>
      <c r="H998" s="5" t="str">
        <f>IFERROR(TRIM(INDEX(CID_DB[Known Contractor '#1 PN],$D998)),"")</f>
        <v/>
      </c>
      <c r="I998" s="5" t="str">
        <f>IFERROR(TRIM(INDEX(CID_DB[Known Contractor '#2 PN],$D998)),"")</f>
        <v/>
      </c>
      <c r="J998" s="5" t="str">
        <f>IFERROR(TRIM(INDEX(CID_DB[ [ NSN ] ],$D998)),"")</f>
        <v/>
      </c>
      <c r="K998" s="5" t="str">
        <f>IFERROR(TRIM(INDEX(CID_DB[Description],$D998)),"")</f>
        <v/>
      </c>
      <c r="L998" s="24" t="str">
        <f>IFERROR(TRIM(INDEX(CID_DB[Commercial Status],$D998)),"")</f>
        <v/>
      </c>
    </row>
    <row r="999" spans="2:12" x14ac:dyDescent="0.35">
      <c r="B999" s="15"/>
      <c r="D999" s="17" t="str">
        <f t="array" ref="D999">IFERROR(IF($B999&lt;&gt;"",LARGE(IF(ISNUMBER(SEARCH(TRIM(SUBSTITUTE($B999,"-","")),CID_DB[Search Key])),ROW(CID_DB[Search Key]),""),1)-1,""),"")</f>
        <v/>
      </c>
      <c r="F999" s="23" t="str">
        <f>IF($B999&lt;&gt;"",COUNTIFS(CID_DB[Search Key],"*"&amp;TRIM(SUBSTITUTE(B999,"-",""))&amp;"*"),"")</f>
        <v/>
      </c>
      <c r="G999" s="23" t="str">
        <f>IFERROR(TRIM(INDEX(CID_DB[Case No],$D999)),"")</f>
        <v/>
      </c>
      <c r="H999" s="5" t="str">
        <f>IFERROR(TRIM(INDEX(CID_DB[Known Contractor '#1 PN],$D999)),"")</f>
        <v/>
      </c>
      <c r="I999" s="5" t="str">
        <f>IFERROR(TRIM(INDEX(CID_DB[Known Contractor '#2 PN],$D999)),"")</f>
        <v/>
      </c>
      <c r="J999" s="5" t="str">
        <f>IFERROR(TRIM(INDEX(CID_DB[ [ NSN ] ],$D999)),"")</f>
        <v/>
      </c>
      <c r="K999" s="5" t="str">
        <f>IFERROR(TRIM(INDEX(CID_DB[Description],$D999)),"")</f>
        <v/>
      </c>
      <c r="L999" s="24" t="str">
        <f>IFERROR(TRIM(INDEX(CID_DB[Commercial Status],$D999)),"")</f>
        <v/>
      </c>
    </row>
    <row r="1000" spans="2:12" x14ac:dyDescent="0.35">
      <c r="B1000" s="15"/>
      <c r="D1000" s="17" t="str">
        <f t="array" ref="D1000">IFERROR(IF($B1000&lt;&gt;"",LARGE(IF(ISNUMBER(SEARCH(TRIM(SUBSTITUTE($B1000,"-","")),CID_DB[Search Key])),ROW(CID_DB[Search Key]),""),1)-1,""),"")</f>
        <v/>
      </c>
      <c r="F1000" s="23" t="str">
        <f>IF($B1000&lt;&gt;"",COUNTIFS(CID_DB[Search Key],"*"&amp;TRIM(SUBSTITUTE(B1000,"-",""))&amp;"*"),"")</f>
        <v/>
      </c>
      <c r="G1000" s="23" t="str">
        <f>IFERROR(TRIM(INDEX(CID_DB[Case No],$D1000)),"")</f>
        <v/>
      </c>
      <c r="H1000" s="5" t="str">
        <f>IFERROR(TRIM(INDEX(CID_DB[Known Contractor '#1 PN],$D1000)),"")</f>
        <v/>
      </c>
      <c r="I1000" s="5" t="str">
        <f>IFERROR(TRIM(INDEX(CID_DB[Known Contractor '#2 PN],$D1000)),"")</f>
        <v/>
      </c>
      <c r="J1000" s="5" t="str">
        <f>IFERROR(TRIM(INDEX(CID_DB[ [ NSN ] ],$D1000)),"")</f>
        <v/>
      </c>
      <c r="K1000" s="5" t="str">
        <f>IFERROR(TRIM(INDEX(CID_DB[Description],$D1000)),"")</f>
        <v/>
      </c>
      <c r="L1000" s="24" t="str">
        <f>IFERROR(TRIM(INDEX(CID_DB[Commercial Status],$D1000)),"")</f>
        <v/>
      </c>
    </row>
    <row r="1001" spans="2:12" x14ac:dyDescent="0.35">
      <c r="B1001" s="15"/>
      <c r="D1001" s="17" t="str">
        <f t="array" ref="D1001">IFERROR(IF($B1001&lt;&gt;"",LARGE(IF(ISNUMBER(SEARCH(TRIM(SUBSTITUTE($B1001,"-","")),CID_DB[Search Key])),ROW(CID_DB[Search Key]),""),1)-1,""),"")</f>
        <v/>
      </c>
      <c r="F1001" s="23" t="str">
        <f>IF($B1001&lt;&gt;"",COUNTIFS(CID_DB[Search Key],"*"&amp;TRIM(SUBSTITUTE(B1001,"-",""))&amp;"*"),"")</f>
        <v/>
      </c>
      <c r="G1001" s="23" t="str">
        <f>IFERROR(TRIM(INDEX(CID_DB[Case No],$D1001)),"")</f>
        <v/>
      </c>
      <c r="H1001" s="5" t="str">
        <f>IFERROR(TRIM(INDEX(CID_DB[Known Contractor '#1 PN],$D1001)),"")</f>
        <v/>
      </c>
      <c r="I1001" s="5" t="str">
        <f>IFERROR(TRIM(INDEX(CID_DB[Known Contractor '#2 PN],$D1001)),"")</f>
        <v/>
      </c>
      <c r="J1001" s="5" t="str">
        <f>IFERROR(TRIM(INDEX(CID_DB[ [ NSN ] ],$D1001)),"")</f>
        <v/>
      </c>
      <c r="K1001" s="5" t="str">
        <f>IFERROR(TRIM(INDEX(CID_DB[Description],$D1001)),"")</f>
        <v/>
      </c>
      <c r="L1001" s="24" t="str">
        <f>IFERROR(TRIM(INDEX(CID_DB[Commercial Status],$D1001)),"")</f>
        <v/>
      </c>
    </row>
    <row r="1002" spans="2:12" x14ac:dyDescent="0.35">
      <c r="B1002" s="15"/>
      <c r="D1002" s="17" t="str">
        <f t="array" ref="D1002">IFERROR(IF($B1002&lt;&gt;"",LARGE(IF(ISNUMBER(SEARCH(TRIM(SUBSTITUTE($B1002,"-","")),CID_DB[Search Key])),ROW(CID_DB[Search Key]),""),1)-1,""),"")</f>
        <v/>
      </c>
      <c r="F1002" s="23" t="str">
        <f>IF($B1002&lt;&gt;"",COUNTIFS(CID_DB[Search Key],"*"&amp;TRIM(SUBSTITUTE(B1002,"-",""))&amp;"*"),"")</f>
        <v/>
      </c>
      <c r="G1002" s="23" t="str">
        <f>IFERROR(TRIM(INDEX(CID_DB[Case No],$D1002)),"")</f>
        <v/>
      </c>
      <c r="H1002" s="5" t="str">
        <f>IFERROR(TRIM(INDEX(CID_DB[Known Contractor '#1 PN],$D1002)),"")</f>
        <v/>
      </c>
      <c r="I1002" s="5" t="str">
        <f>IFERROR(TRIM(INDEX(CID_DB[Known Contractor '#2 PN],$D1002)),"")</f>
        <v/>
      </c>
      <c r="J1002" s="5" t="str">
        <f>IFERROR(TRIM(INDEX(CID_DB[ [ NSN ] ],$D1002)),"")</f>
        <v/>
      </c>
      <c r="K1002" s="5" t="str">
        <f>IFERROR(TRIM(INDEX(CID_DB[Description],$D1002)),"")</f>
        <v/>
      </c>
      <c r="L1002" s="24" t="str">
        <f>IFERROR(TRIM(INDEX(CID_DB[Commercial Status],$D1002)),"")</f>
        <v/>
      </c>
    </row>
    <row r="1003" spans="2:12" x14ac:dyDescent="0.35">
      <c r="B1003" s="15"/>
      <c r="D1003" s="17" t="str">
        <f t="array" ref="D1003">IFERROR(IF($B1003&lt;&gt;"",LARGE(IF(ISNUMBER(SEARCH(TRIM(SUBSTITUTE($B1003,"-","")),CID_DB[Search Key])),ROW(CID_DB[Search Key]),""),1)-1,""),"")</f>
        <v/>
      </c>
      <c r="F1003" s="23" t="str">
        <f>IF($B1003&lt;&gt;"",COUNTIFS(CID_DB[Search Key],"*"&amp;TRIM(SUBSTITUTE(B1003,"-",""))&amp;"*"),"")</f>
        <v/>
      </c>
      <c r="G1003" s="23" t="str">
        <f>IFERROR(TRIM(INDEX(CID_DB[Case No],$D1003)),"")</f>
        <v/>
      </c>
      <c r="H1003" s="5" t="str">
        <f>IFERROR(TRIM(INDEX(CID_DB[Known Contractor '#1 PN],$D1003)),"")</f>
        <v/>
      </c>
      <c r="I1003" s="5" t="str">
        <f>IFERROR(TRIM(INDEX(CID_DB[Known Contractor '#2 PN],$D1003)),"")</f>
        <v/>
      </c>
      <c r="J1003" s="5" t="str">
        <f>IFERROR(TRIM(INDEX(CID_DB[ [ NSN ] ],$D1003)),"")</f>
        <v/>
      </c>
      <c r="K1003" s="5" t="str">
        <f>IFERROR(TRIM(INDEX(CID_DB[Description],$D1003)),"")</f>
        <v/>
      </c>
      <c r="L1003" s="24" t="str">
        <f>IFERROR(TRIM(INDEX(CID_DB[Commercial Status],$D1003)),"")</f>
        <v/>
      </c>
    </row>
    <row r="1004" spans="2:12" x14ac:dyDescent="0.35">
      <c r="B1004" s="15"/>
      <c r="D1004" s="17" t="str">
        <f t="array" ref="D1004">IFERROR(IF($B1004&lt;&gt;"",LARGE(IF(ISNUMBER(SEARCH(TRIM(SUBSTITUTE($B1004,"-","")),CID_DB[Search Key])),ROW(CID_DB[Search Key]),""),1)-1,""),"")</f>
        <v/>
      </c>
      <c r="F1004" s="23" t="str">
        <f>IF($B1004&lt;&gt;"",COUNTIFS(CID_DB[Search Key],"*"&amp;TRIM(SUBSTITUTE(B1004,"-",""))&amp;"*"),"")</f>
        <v/>
      </c>
      <c r="G1004" s="23" t="str">
        <f>IFERROR(TRIM(INDEX(CID_DB[Case No],$D1004)),"")</f>
        <v/>
      </c>
      <c r="H1004" s="5" t="str">
        <f>IFERROR(TRIM(INDEX(CID_DB[Known Contractor '#1 PN],$D1004)),"")</f>
        <v/>
      </c>
      <c r="I1004" s="5" t="str">
        <f>IFERROR(TRIM(INDEX(CID_DB[Known Contractor '#2 PN],$D1004)),"")</f>
        <v/>
      </c>
      <c r="J1004" s="5" t="str">
        <f>IFERROR(TRIM(INDEX(CID_DB[ [ NSN ] ],$D1004)),"")</f>
        <v/>
      </c>
      <c r="K1004" s="5" t="str">
        <f>IFERROR(TRIM(INDEX(CID_DB[Description],$D1004)),"")</f>
        <v/>
      </c>
      <c r="L1004" s="24" t="str">
        <f>IFERROR(TRIM(INDEX(CID_DB[Commercial Status],$D1004)),"")</f>
        <v/>
      </c>
    </row>
    <row r="1005" spans="2:12" x14ac:dyDescent="0.35">
      <c r="B1005" s="15"/>
      <c r="D1005" s="17" t="str">
        <f t="array" ref="D1005">IFERROR(IF($B1005&lt;&gt;"",LARGE(IF(ISNUMBER(SEARCH(TRIM(SUBSTITUTE($B1005,"-","")),CID_DB[Search Key])),ROW(CID_DB[Search Key]),""),1)-1,""),"")</f>
        <v/>
      </c>
      <c r="F1005" s="23" t="str">
        <f>IF($B1005&lt;&gt;"",COUNTIFS(CID_DB[Search Key],"*"&amp;TRIM(SUBSTITUTE(B1005,"-",""))&amp;"*"),"")</f>
        <v/>
      </c>
      <c r="G1005" s="23" t="str">
        <f>IFERROR(TRIM(INDEX(CID_DB[Case No],$D1005)),"")</f>
        <v/>
      </c>
      <c r="H1005" s="5" t="str">
        <f>IFERROR(TRIM(INDEX(CID_DB[Known Contractor '#1 PN],$D1005)),"")</f>
        <v/>
      </c>
      <c r="I1005" s="5" t="str">
        <f>IFERROR(TRIM(INDEX(CID_DB[Known Contractor '#2 PN],$D1005)),"")</f>
        <v/>
      </c>
      <c r="J1005" s="5" t="str">
        <f>IFERROR(TRIM(INDEX(CID_DB[ [ NSN ] ],$D1005)),"")</f>
        <v/>
      </c>
      <c r="K1005" s="5" t="str">
        <f>IFERROR(TRIM(INDEX(CID_DB[Description],$D1005)),"")</f>
        <v/>
      </c>
      <c r="L1005" s="24" t="str">
        <f>IFERROR(TRIM(INDEX(CID_DB[Commercial Status],$D1005)),"")</f>
        <v/>
      </c>
    </row>
    <row r="1006" spans="2:12" x14ac:dyDescent="0.35">
      <c r="B1006" s="15"/>
      <c r="D1006" s="17" t="str">
        <f t="array" ref="D1006">IFERROR(IF($B1006&lt;&gt;"",LARGE(IF(ISNUMBER(SEARCH(TRIM(SUBSTITUTE($B1006,"-","")),CID_DB[Search Key])),ROW(CID_DB[Search Key]),""),1)-1,""),"")</f>
        <v/>
      </c>
      <c r="F1006" s="23" t="str">
        <f>IF($B1006&lt;&gt;"",COUNTIFS(CID_DB[Search Key],"*"&amp;TRIM(SUBSTITUTE(B1006,"-",""))&amp;"*"),"")</f>
        <v/>
      </c>
      <c r="G1006" s="23" t="str">
        <f>IFERROR(TRIM(INDEX(CID_DB[Case No],$D1006)),"")</f>
        <v/>
      </c>
      <c r="H1006" s="5" t="str">
        <f>IFERROR(TRIM(INDEX(CID_DB[Known Contractor '#1 PN],$D1006)),"")</f>
        <v/>
      </c>
      <c r="I1006" s="5" t="str">
        <f>IFERROR(TRIM(INDEX(CID_DB[Known Contractor '#2 PN],$D1006)),"")</f>
        <v/>
      </c>
      <c r="J1006" s="5" t="str">
        <f>IFERROR(TRIM(INDEX(CID_DB[ [ NSN ] ],$D1006)),"")</f>
        <v/>
      </c>
      <c r="K1006" s="5" t="str">
        <f>IFERROR(TRIM(INDEX(CID_DB[Description],$D1006)),"")</f>
        <v/>
      </c>
      <c r="L1006" s="24" t="str">
        <f>IFERROR(TRIM(INDEX(CID_DB[Commercial Status],$D1006)),"")</f>
        <v/>
      </c>
    </row>
    <row r="1007" spans="2:12" x14ac:dyDescent="0.35">
      <c r="B1007" s="15"/>
      <c r="D1007" s="17" t="str">
        <f t="array" ref="D1007">IFERROR(IF($B1007&lt;&gt;"",LARGE(IF(ISNUMBER(SEARCH(TRIM(SUBSTITUTE($B1007,"-","")),CID_DB[Search Key])),ROW(CID_DB[Search Key]),""),1)-1,""),"")</f>
        <v/>
      </c>
      <c r="F1007" s="23" t="str">
        <f>IF($B1007&lt;&gt;"",COUNTIFS(CID_DB[Search Key],"*"&amp;TRIM(SUBSTITUTE(B1007,"-",""))&amp;"*"),"")</f>
        <v/>
      </c>
      <c r="G1007" s="23" t="str">
        <f>IFERROR(TRIM(INDEX(CID_DB[Case No],$D1007)),"")</f>
        <v/>
      </c>
      <c r="H1007" s="5" t="str">
        <f>IFERROR(TRIM(INDEX(CID_DB[Known Contractor '#1 PN],$D1007)),"")</f>
        <v/>
      </c>
      <c r="I1007" s="5" t="str">
        <f>IFERROR(TRIM(INDEX(CID_DB[Known Contractor '#2 PN],$D1007)),"")</f>
        <v/>
      </c>
      <c r="J1007" s="5" t="str">
        <f>IFERROR(TRIM(INDEX(CID_DB[ [ NSN ] ],$D1007)),"")</f>
        <v/>
      </c>
      <c r="K1007" s="5" t="str">
        <f>IFERROR(TRIM(INDEX(CID_DB[Description],$D1007)),"")</f>
        <v/>
      </c>
      <c r="L1007" s="24" t="str">
        <f>IFERROR(TRIM(INDEX(CID_DB[Commercial Status],$D1007)),"")</f>
        <v/>
      </c>
    </row>
    <row r="1008" spans="2:12" x14ac:dyDescent="0.35">
      <c r="B1008" s="15"/>
      <c r="D1008" s="17" t="str">
        <f t="array" ref="D1008">IFERROR(IF($B1008&lt;&gt;"",LARGE(IF(ISNUMBER(SEARCH(TRIM(SUBSTITUTE($B1008,"-","")),CID_DB[Search Key])),ROW(CID_DB[Search Key]),""),1)-1,""),"")</f>
        <v/>
      </c>
      <c r="F1008" s="23" t="str">
        <f>IF($B1008&lt;&gt;"",COUNTIFS(CID_DB[Search Key],"*"&amp;TRIM(SUBSTITUTE(B1008,"-",""))&amp;"*"),"")</f>
        <v/>
      </c>
      <c r="G1008" s="23" t="str">
        <f>IFERROR(TRIM(INDEX(CID_DB[Case No],$D1008)),"")</f>
        <v/>
      </c>
      <c r="H1008" s="5" t="str">
        <f>IFERROR(TRIM(INDEX(CID_DB[Known Contractor '#1 PN],$D1008)),"")</f>
        <v/>
      </c>
      <c r="I1008" s="5" t="str">
        <f>IFERROR(TRIM(INDEX(CID_DB[Known Contractor '#2 PN],$D1008)),"")</f>
        <v/>
      </c>
      <c r="J1008" s="5" t="str">
        <f>IFERROR(TRIM(INDEX(CID_DB[ [ NSN ] ],$D1008)),"")</f>
        <v/>
      </c>
      <c r="K1008" s="5" t="str">
        <f>IFERROR(TRIM(INDEX(CID_DB[Description],$D1008)),"")</f>
        <v/>
      </c>
      <c r="L1008" s="24" t="str">
        <f>IFERROR(TRIM(INDEX(CID_DB[Commercial Status],$D1008)),"")</f>
        <v/>
      </c>
    </row>
    <row r="1009" spans="2:12" x14ac:dyDescent="0.35">
      <c r="B1009" s="15"/>
      <c r="D1009" s="17" t="str">
        <f t="array" ref="D1009">IFERROR(IF($B1009&lt;&gt;"",LARGE(IF(ISNUMBER(SEARCH(TRIM(SUBSTITUTE($B1009,"-","")),CID_DB[Search Key])),ROW(CID_DB[Search Key]),""),1)-1,""),"")</f>
        <v/>
      </c>
      <c r="F1009" s="23" t="str">
        <f>IF($B1009&lt;&gt;"",COUNTIFS(CID_DB[Search Key],"*"&amp;TRIM(SUBSTITUTE(B1009,"-",""))&amp;"*"),"")</f>
        <v/>
      </c>
      <c r="G1009" s="23" t="str">
        <f>IFERROR(TRIM(INDEX(CID_DB[Case No],$D1009)),"")</f>
        <v/>
      </c>
      <c r="H1009" s="5" t="str">
        <f>IFERROR(TRIM(INDEX(CID_DB[Known Contractor '#1 PN],$D1009)),"")</f>
        <v/>
      </c>
      <c r="I1009" s="5" t="str">
        <f>IFERROR(TRIM(INDEX(CID_DB[Known Contractor '#2 PN],$D1009)),"")</f>
        <v/>
      </c>
      <c r="J1009" s="5" t="str">
        <f>IFERROR(TRIM(INDEX(CID_DB[ [ NSN ] ],$D1009)),"")</f>
        <v/>
      </c>
      <c r="K1009" s="5" t="str">
        <f>IFERROR(TRIM(INDEX(CID_DB[Description],$D1009)),"")</f>
        <v/>
      </c>
      <c r="L1009" s="24" t="str">
        <f>IFERROR(TRIM(INDEX(CID_DB[Commercial Status],$D1009)),"")</f>
        <v/>
      </c>
    </row>
    <row r="1010" spans="2:12" x14ac:dyDescent="0.35">
      <c r="B1010" s="15"/>
      <c r="D1010" s="17" t="str">
        <f t="array" ref="D1010">IFERROR(IF($B1010&lt;&gt;"",LARGE(IF(ISNUMBER(SEARCH(TRIM(SUBSTITUTE($B1010,"-","")),CID_DB[Search Key])),ROW(CID_DB[Search Key]),""),1)-1,""),"")</f>
        <v/>
      </c>
      <c r="F1010" s="23" t="str">
        <f>IF($B1010&lt;&gt;"",COUNTIFS(CID_DB[Search Key],"*"&amp;TRIM(SUBSTITUTE(B1010,"-",""))&amp;"*"),"")</f>
        <v/>
      </c>
      <c r="G1010" s="23" t="str">
        <f>IFERROR(TRIM(INDEX(CID_DB[Case No],$D1010)),"")</f>
        <v/>
      </c>
      <c r="H1010" s="5" t="str">
        <f>IFERROR(TRIM(INDEX(CID_DB[Known Contractor '#1 PN],$D1010)),"")</f>
        <v/>
      </c>
      <c r="I1010" s="5" t="str">
        <f>IFERROR(TRIM(INDEX(CID_DB[Known Contractor '#2 PN],$D1010)),"")</f>
        <v/>
      </c>
      <c r="J1010" s="5" t="str">
        <f>IFERROR(TRIM(INDEX(CID_DB[ [ NSN ] ],$D1010)),"")</f>
        <v/>
      </c>
      <c r="K1010" s="5" t="str">
        <f>IFERROR(TRIM(INDEX(CID_DB[Description],$D1010)),"")</f>
        <v/>
      </c>
      <c r="L1010" s="24" t="str">
        <f>IFERROR(TRIM(INDEX(CID_DB[Commercial Status],$D1010)),"")</f>
        <v/>
      </c>
    </row>
    <row r="1011" spans="2:12" x14ac:dyDescent="0.35">
      <c r="B1011" s="15"/>
      <c r="D1011" s="17" t="str">
        <f t="array" ref="D1011">IFERROR(IF($B1011&lt;&gt;"",LARGE(IF(ISNUMBER(SEARCH(TRIM(SUBSTITUTE($B1011,"-","")),CID_DB[Search Key])),ROW(CID_DB[Search Key]),""),1)-1,""),"")</f>
        <v/>
      </c>
      <c r="F1011" s="23" t="str">
        <f>IF($B1011&lt;&gt;"",COUNTIFS(CID_DB[Search Key],"*"&amp;TRIM(SUBSTITUTE(B1011,"-",""))&amp;"*"),"")</f>
        <v/>
      </c>
      <c r="G1011" s="23" t="str">
        <f>IFERROR(TRIM(INDEX(CID_DB[Case No],$D1011)),"")</f>
        <v/>
      </c>
      <c r="H1011" s="5" t="str">
        <f>IFERROR(TRIM(INDEX(CID_DB[Known Contractor '#1 PN],$D1011)),"")</f>
        <v/>
      </c>
      <c r="I1011" s="5" t="str">
        <f>IFERROR(TRIM(INDEX(CID_DB[Known Contractor '#2 PN],$D1011)),"")</f>
        <v/>
      </c>
      <c r="J1011" s="5" t="str">
        <f>IFERROR(TRIM(INDEX(CID_DB[ [ NSN ] ],$D1011)),"")</f>
        <v/>
      </c>
      <c r="K1011" s="5" t="str">
        <f>IFERROR(TRIM(INDEX(CID_DB[Description],$D1011)),"")</f>
        <v/>
      </c>
      <c r="L1011" s="24" t="str">
        <f>IFERROR(TRIM(INDEX(CID_DB[Commercial Status],$D1011)),"")</f>
        <v/>
      </c>
    </row>
    <row r="1012" spans="2:12" x14ac:dyDescent="0.35">
      <c r="B1012" s="15"/>
      <c r="D1012" s="17" t="str">
        <f t="array" ref="D1012">IFERROR(IF($B1012&lt;&gt;"",LARGE(IF(ISNUMBER(SEARCH(TRIM(SUBSTITUTE($B1012,"-","")),CID_DB[Search Key])),ROW(CID_DB[Search Key]),""),1)-1,""),"")</f>
        <v/>
      </c>
      <c r="F1012" s="23" t="str">
        <f>IF($B1012&lt;&gt;"",COUNTIFS(CID_DB[Search Key],"*"&amp;TRIM(SUBSTITUTE(B1012,"-",""))&amp;"*"),"")</f>
        <v/>
      </c>
      <c r="G1012" s="23" t="str">
        <f>IFERROR(TRIM(INDEX(CID_DB[Case No],$D1012)),"")</f>
        <v/>
      </c>
      <c r="H1012" s="5" t="str">
        <f>IFERROR(TRIM(INDEX(CID_DB[Known Contractor '#1 PN],$D1012)),"")</f>
        <v/>
      </c>
      <c r="I1012" s="5" t="str">
        <f>IFERROR(TRIM(INDEX(CID_DB[Known Contractor '#2 PN],$D1012)),"")</f>
        <v/>
      </c>
      <c r="J1012" s="5" t="str">
        <f>IFERROR(TRIM(INDEX(CID_DB[ [ NSN ] ],$D1012)),"")</f>
        <v/>
      </c>
      <c r="K1012" s="5" t="str">
        <f>IFERROR(TRIM(INDEX(CID_DB[Description],$D1012)),"")</f>
        <v/>
      </c>
      <c r="L1012" s="24" t="str">
        <f>IFERROR(TRIM(INDEX(CID_DB[Commercial Status],$D1012)),"")</f>
        <v/>
      </c>
    </row>
    <row r="1013" spans="2:12" x14ac:dyDescent="0.35">
      <c r="B1013" s="15"/>
      <c r="D1013" s="17" t="str">
        <f t="array" ref="D1013">IFERROR(IF($B1013&lt;&gt;"",LARGE(IF(ISNUMBER(SEARCH(TRIM(SUBSTITUTE($B1013,"-","")),CID_DB[Search Key])),ROW(CID_DB[Search Key]),""),1)-1,""),"")</f>
        <v/>
      </c>
      <c r="F1013" s="23" t="str">
        <f>IF($B1013&lt;&gt;"",COUNTIFS(CID_DB[Search Key],"*"&amp;TRIM(SUBSTITUTE(B1013,"-",""))&amp;"*"),"")</f>
        <v/>
      </c>
      <c r="G1013" s="23" t="str">
        <f>IFERROR(TRIM(INDEX(CID_DB[Case No],$D1013)),"")</f>
        <v/>
      </c>
      <c r="H1013" s="5" t="str">
        <f>IFERROR(TRIM(INDEX(CID_DB[Known Contractor '#1 PN],$D1013)),"")</f>
        <v/>
      </c>
      <c r="I1013" s="5" t="str">
        <f>IFERROR(TRIM(INDEX(CID_DB[Known Contractor '#2 PN],$D1013)),"")</f>
        <v/>
      </c>
      <c r="J1013" s="5" t="str">
        <f>IFERROR(TRIM(INDEX(CID_DB[ [ NSN ] ],$D1013)),"")</f>
        <v/>
      </c>
      <c r="K1013" s="5" t="str">
        <f>IFERROR(TRIM(INDEX(CID_DB[Description],$D1013)),"")</f>
        <v/>
      </c>
      <c r="L1013" s="24" t="str">
        <f>IFERROR(TRIM(INDEX(CID_DB[Commercial Status],$D1013)),"")</f>
        <v/>
      </c>
    </row>
    <row r="1014" spans="2:12" x14ac:dyDescent="0.35">
      <c r="B1014" s="15"/>
      <c r="D1014" s="17" t="str">
        <f t="array" ref="D1014">IFERROR(IF($B1014&lt;&gt;"",LARGE(IF(ISNUMBER(SEARCH(TRIM(SUBSTITUTE($B1014,"-","")),CID_DB[Search Key])),ROW(CID_DB[Search Key]),""),1)-1,""),"")</f>
        <v/>
      </c>
      <c r="F1014" s="23" t="str">
        <f>IF($B1014&lt;&gt;"",COUNTIFS(CID_DB[Search Key],"*"&amp;TRIM(SUBSTITUTE(B1014,"-",""))&amp;"*"),"")</f>
        <v/>
      </c>
      <c r="G1014" s="23" t="str">
        <f>IFERROR(TRIM(INDEX(CID_DB[Case No],$D1014)),"")</f>
        <v/>
      </c>
      <c r="H1014" s="5" t="str">
        <f>IFERROR(TRIM(INDEX(CID_DB[Known Contractor '#1 PN],$D1014)),"")</f>
        <v/>
      </c>
      <c r="I1014" s="5" t="str">
        <f>IFERROR(TRIM(INDEX(CID_DB[Known Contractor '#2 PN],$D1014)),"")</f>
        <v/>
      </c>
      <c r="J1014" s="5" t="str">
        <f>IFERROR(TRIM(INDEX(CID_DB[ [ NSN ] ],$D1014)),"")</f>
        <v/>
      </c>
      <c r="K1014" s="5" t="str">
        <f>IFERROR(TRIM(INDEX(CID_DB[Description],$D1014)),"")</f>
        <v/>
      </c>
      <c r="L1014" s="24" t="str">
        <f>IFERROR(TRIM(INDEX(CID_DB[Commercial Status],$D1014)),"")</f>
        <v/>
      </c>
    </row>
    <row r="1015" spans="2:12" x14ac:dyDescent="0.35">
      <c r="B1015" s="15"/>
      <c r="D1015" s="17" t="str">
        <f t="array" ref="D1015">IFERROR(IF($B1015&lt;&gt;"",LARGE(IF(ISNUMBER(SEARCH(TRIM(SUBSTITUTE($B1015,"-","")),CID_DB[Search Key])),ROW(CID_DB[Search Key]),""),1)-1,""),"")</f>
        <v/>
      </c>
      <c r="F1015" s="23" t="str">
        <f>IF($B1015&lt;&gt;"",COUNTIFS(CID_DB[Search Key],"*"&amp;TRIM(SUBSTITUTE(B1015,"-",""))&amp;"*"),"")</f>
        <v/>
      </c>
      <c r="G1015" s="23" t="str">
        <f>IFERROR(TRIM(INDEX(CID_DB[Case No],$D1015)),"")</f>
        <v/>
      </c>
      <c r="H1015" s="5" t="str">
        <f>IFERROR(TRIM(INDEX(CID_DB[Known Contractor '#1 PN],$D1015)),"")</f>
        <v/>
      </c>
      <c r="I1015" s="5" t="str">
        <f>IFERROR(TRIM(INDEX(CID_DB[Known Contractor '#2 PN],$D1015)),"")</f>
        <v/>
      </c>
      <c r="J1015" s="5" t="str">
        <f>IFERROR(TRIM(INDEX(CID_DB[ [ NSN ] ],$D1015)),"")</f>
        <v/>
      </c>
      <c r="K1015" s="5" t="str">
        <f>IFERROR(TRIM(INDEX(CID_DB[Description],$D1015)),"")</f>
        <v/>
      </c>
      <c r="L1015" s="24" t="str">
        <f>IFERROR(TRIM(INDEX(CID_DB[Commercial Status],$D1015)),"")</f>
        <v/>
      </c>
    </row>
    <row r="1016" spans="2:12" x14ac:dyDescent="0.35">
      <c r="B1016" s="15"/>
      <c r="D1016" s="17" t="str">
        <f t="array" ref="D1016">IFERROR(IF($B1016&lt;&gt;"",LARGE(IF(ISNUMBER(SEARCH(TRIM(SUBSTITUTE($B1016,"-","")),CID_DB[Search Key])),ROW(CID_DB[Search Key]),""),1)-1,""),"")</f>
        <v/>
      </c>
      <c r="F1016" s="23" t="str">
        <f>IF($B1016&lt;&gt;"",COUNTIFS(CID_DB[Search Key],"*"&amp;TRIM(SUBSTITUTE(B1016,"-",""))&amp;"*"),"")</f>
        <v/>
      </c>
      <c r="G1016" s="23" t="str">
        <f>IFERROR(TRIM(INDEX(CID_DB[Case No],$D1016)),"")</f>
        <v/>
      </c>
      <c r="H1016" s="5" t="str">
        <f>IFERROR(TRIM(INDEX(CID_DB[Known Contractor '#1 PN],$D1016)),"")</f>
        <v/>
      </c>
      <c r="I1016" s="5" t="str">
        <f>IFERROR(TRIM(INDEX(CID_DB[Known Contractor '#2 PN],$D1016)),"")</f>
        <v/>
      </c>
      <c r="J1016" s="5" t="str">
        <f>IFERROR(TRIM(INDEX(CID_DB[ [ NSN ] ],$D1016)),"")</f>
        <v/>
      </c>
      <c r="K1016" s="5" t="str">
        <f>IFERROR(TRIM(INDEX(CID_DB[Description],$D1016)),"")</f>
        <v/>
      </c>
      <c r="L1016" s="24" t="str">
        <f>IFERROR(TRIM(INDEX(CID_DB[Commercial Status],$D1016)),"")</f>
        <v/>
      </c>
    </row>
    <row r="1017" spans="2:12" x14ac:dyDescent="0.35">
      <c r="B1017" s="15"/>
      <c r="D1017" s="17" t="str">
        <f t="array" ref="D1017">IFERROR(IF($B1017&lt;&gt;"",LARGE(IF(ISNUMBER(SEARCH(TRIM(SUBSTITUTE($B1017,"-","")),CID_DB[Search Key])),ROW(CID_DB[Search Key]),""),1)-1,""),"")</f>
        <v/>
      </c>
      <c r="F1017" s="23" t="str">
        <f>IF($B1017&lt;&gt;"",COUNTIFS(CID_DB[Search Key],"*"&amp;TRIM(SUBSTITUTE(B1017,"-",""))&amp;"*"),"")</f>
        <v/>
      </c>
      <c r="G1017" s="23" t="str">
        <f>IFERROR(TRIM(INDEX(CID_DB[Case No],$D1017)),"")</f>
        <v/>
      </c>
      <c r="H1017" s="5" t="str">
        <f>IFERROR(TRIM(INDEX(CID_DB[Known Contractor '#1 PN],$D1017)),"")</f>
        <v/>
      </c>
      <c r="I1017" s="5" t="str">
        <f>IFERROR(TRIM(INDEX(CID_DB[Known Contractor '#2 PN],$D1017)),"")</f>
        <v/>
      </c>
      <c r="J1017" s="5" t="str">
        <f>IFERROR(TRIM(INDEX(CID_DB[ [ NSN ] ],$D1017)),"")</f>
        <v/>
      </c>
      <c r="K1017" s="5" t="str">
        <f>IFERROR(TRIM(INDEX(CID_DB[Description],$D1017)),"")</f>
        <v/>
      </c>
      <c r="L1017" s="24" t="str">
        <f>IFERROR(TRIM(INDEX(CID_DB[Commercial Status],$D1017)),"")</f>
        <v/>
      </c>
    </row>
    <row r="1018" spans="2:12" x14ac:dyDescent="0.35">
      <c r="B1018" s="15"/>
      <c r="D1018" s="17" t="str">
        <f t="array" ref="D1018">IFERROR(IF($B1018&lt;&gt;"",LARGE(IF(ISNUMBER(SEARCH(TRIM(SUBSTITUTE($B1018,"-","")),CID_DB[Search Key])),ROW(CID_DB[Search Key]),""),1)-1,""),"")</f>
        <v/>
      </c>
      <c r="F1018" s="23" t="str">
        <f>IF($B1018&lt;&gt;"",COUNTIFS(CID_DB[Search Key],"*"&amp;TRIM(SUBSTITUTE(B1018,"-",""))&amp;"*"),"")</f>
        <v/>
      </c>
      <c r="G1018" s="23" t="str">
        <f>IFERROR(TRIM(INDEX(CID_DB[Case No],$D1018)),"")</f>
        <v/>
      </c>
      <c r="H1018" s="5" t="str">
        <f>IFERROR(TRIM(INDEX(CID_DB[Known Contractor '#1 PN],$D1018)),"")</f>
        <v/>
      </c>
      <c r="I1018" s="5" t="str">
        <f>IFERROR(TRIM(INDEX(CID_DB[Known Contractor '#2 PN],$D1018)),"")</f>
        <v/>
      </c>
      <c r="J1018" s="5" t="str">
        <f>IFERROR(TRIM(INDEX(CID_DB[ [ NSN ] ],$D1018)),"")</f>
        <v/>
      </c>
      <c r="K1018" s="5" t="str">
        <f>IFERROR(TRIM(INDEX(CID_DB[Description],$D1018)),"")</f>
        <v/>
      </c>
      <c r="L1018" s="24" t="str">
        <f>IFERROR(TRIM(INDEX(CID_DB[Commercial Status],$D1018)),"")</f>
        <v/>
      </c>
    </row>
    <row r="1019" spans="2:12" x14ac:dyDescent="0.35">
      <c r="B1019" s="15"/>
      <c r="D1019" s="17" t="str">
        <f t="array" ref="D1019">IFERROR(IF($B1019&lt;&gt;"",LARGE(IF(ISNUMBER(SEARCH(TRIM(SUBSTITUTE($B1019,"-","")),CID_DB[Search Key])),ROW(CID_DB[Search Key]),""),1)-1,""),"")</f>
        <v/>
      </c>
      <c r="F1019" s="23" t="str">
        <f>IF($B1019&lt;&gt;"",COUNTIFS(CID_DB[Search Key],"*"&amp;TRIM(SUBSTITUTE(B1019,"-",""))&amp;"*"),"")</f>
        <v/>
      </c>
      <c r="G1019" s="23" t="str">
        <f>IFERROR(TRIM(INDEX(CID_DB[Case No],$D1019)),"")</f>
        <v/>
      </c>
      <c r="H1019" s="5" t="str">
        <f>IFERROR(TRIM(INDEX(CID_DB[Known Contractor '#1 PN],$D1019)),"")</f>
        <v/>
      </c>
      <c r="I1019" s="5" t="str">
        <f>IFERROR(TRIM(INDEX(CID_DB[Known Contractor '#2 PN],$D1019)),"")</f>
        <v/>
      </c>
      <c r="J1019" s="5" t="str">
        <f>IFERROR(TRIM(INDEX(CID_DB[ [ NSN ] ],$D1019)),"")</f>
        <v/>
      </c>
      <c r="K1019" s="5" t="str">
        <f>IFERROR(TRIM(INDEX(CID_DB[Description],$D1019)),"")</f>
        <v/>
      </c>
      <c r="L1019" s="24" t="str">
        <f>IFERROR(TRIM(INDEX(CID_DB[Commercial Status],$D1019)),"")</f>
        <v/>
      </c>
    </row>
    <row r="1020" spans="2:12" x14ac:dyDescent="0.35">
      <c r="B1020" s="15"/>
      <c r="D1020" s="17" t="str">
        <f t="array" ref="D1020">IFERROR(IF($B1020&lt;&gt;"",LARGE(IF(ISNUMBER(SEARCH(TRIM(SUBSTITUTE($B1020,"-","")),CID_DB[Search Key])),ROW(CID_DB[Search Key]),""),1)-1,""),"")</f>
        <v/>
      </c>
      <c r="F1020" s="23" t="str">
        <f>IF($B1020&lt;&gt;"",COUNTIFS(CID_DB[Search Key],"*"&amp;TRIM(SUBSTITUTE(B1020,"-",""))&amp;"*"),"")</f>
        <v/>
      </c>
      <c r="G1020" s="23" t="str">
        <f>IFERROR(TRIM(INDEX(CID_DB[Case No],$D1020)),"")</f>
        <v/>
      </c>
      <c r="H1020" s="5" t="str">
        <f>IFERROR(TRIM(INDEX(CID_DB[Known Contractor '#1 PN],$D1020)),"")</f>
        <v/>
      </c>
      <c r="I1020" s="5" t="str">
        <f>IFERROR(TRIM(INDEX(CID_DB[Known Contractor '#2 PN],$D1020)),"")</f>
        <v/>
      </c>
      <c r="J1020" s="5" t="str">
        <f>IFERROR(TRIM(INDEX(CID_DB[ [ NSN ] ],$D1020)),"")</f>
        <v/>
      </c>
      <c r="K1020" s="5" t="str">
        <f>IFERROR(TRIM(INDEX(CID_DB[Description],$D1020)),"")</f>
        <v/>
      </c>
      <c r="L1020" s="24" t="str">
        <f>IFERROR(TRIM(INDEX(CID_DB[Commercial Status],$D1020)),"")</f>
        <v/>
      </c>
    </row>
    <row r="1021" spans="2:12" x14ac:dyDescent="0.35">
      <c r="B1021" s="15"/>
      <c r="D1021" s="17" t="str">
        <f t="array" ref="D1021">IFERROR(IF($B1021&lt;&gt;"",LARGE(IF(ISNUMBER(SEARCH(TRIM(SUBSTITUTE($B1021,"-","")),CID_DB[Search Key])),ROW(CID_DB[Search Key]),""),1)-1,""),"")</f>
        <v/>
      </c>
      <c r="F1021" s="23" t="str">
        <f>IF($B1021&lt;&gt;"",COUNTIFS(CID_DB[Search Key],"*"&amp;TRIM(SUBSTITUTE(B1021,"-",""))&amp;"*"),"")</f>
        <v/>
      </c>
      <c r="G1021" s="23" t="str">
        <f>IFERROR(TRIM(INDEX(CID_DB[Case No],$D1021)),"")</f>
        <v/>
      </c>
      <c r="H1021" s="5" t="str">
        <f>IFERROR(TRIM(INDEX(CID_DB[Known Contractor '#1 PN],$D1021)),"")</f>
        <v/>
      </c>
      <c r="I1021" s="5" t="str">
        <f>IFERROR(TRIM(INDEX(CID_DB[Known Contractor '#2 PN],$D1021)),"")</f>
        <v/>
      </c>
      <c r="J1021" s="5" t="str">
        <f>IFERROR(TRIM(INDEX(CID_DB[ [ NSN ] ],$D1021)),"")</f>
        <v/>
      </c>
      <c r="K1021" s="5" t="str">
        <f>IFERROR(TRIM(INDEX(CID_DB[Description],$D1021)),"")</f>
        <v/>
      </c>
      <c r="L1021" s="24" t="str">
        <f>IFERROR(TRIM(INDEX(CID_DB[Commercial Status],$D1021)),"")</f>
        <v/>
      </c>
    </row>
    <row r="1022" spans="2:12" x14ac:dyDescent="0.35">
      <c r="B1022" s="15"/>
      <c r="D1022" s="17" t="str">
        <f t="array" ref="D1022">IFERROR(IF($B1022&lt;&gt;"",LARGE(IF(ISNUMBER(SEARCH(TRIM(SUBSTITUTE($B1022,"-","")),CID_DB[Search Key])),ROW(CID_DB[Search Key]),""),1)-1,""),"")</f>
        <v/>
      </c>
      <c r="F1022" s="23" t="str">
        <f>IF($B1022&lt;&gt;"",COUNTIFS(CID_DB[Search Key],"*"&amp;TRIM(SUBSTITUTE(B1022,"-",""))&amp;"*"),"")</f>
        <v/>
      </c>
      <c r="G1022" s="23" t="str">
        <f>IFERROR(TRIM(INDEX(CID_DB[Case No],$D1022)),"")</f>
        <v/>
      </c>
      <c r="H1022" s="5" t="str">
        <f>IFERROR(TRIM(INDEX(CID_DB[Known Contractor '#1 PN],$D1022)),"")</f>
        <v/>
      </c>
      <c r="I1022" s="5" t="str">
        <f>IFERROR(TRIM(INDEX(CID_DB[Known Contractor '#2 PN],$D1022)),"")</f>
        <v/>
      </c>
      <c r="J1022" s="5" t="str">
        <f>IFERROR(TRIM(INDEX(CID_DB[ [ NSN ] ],$D1022)),"")</f>
        <v/>
      </c>
      <c r="K1022" s="5" t="str">
        <f>IFERROR(TRIM(INDEX(CID_DB[Description],$D1022)),"")</f>
        <v/>
      </c>
      <c r="L1022" s="24" t="str">
        <f>IFERROR(TRIM(INDEX(CID_DB[Commercial Status],$D1022)),"")</f>
        <v/>
      </c>
    </row>
    <row r="1023" spans="2:12" x14ac:dyDescent="0.35">
      <c r="B1023" s="15"/>
      <c r="D1023" s="17" t="str">
        <f t="array" ref="D1023">IFERROR(IF($B1023&lt;&gt;"",LARGE(IF(ISNUMBER(SEARCH(TRIM(SUBSTITUTE($B1023,"-","")),CID_DB[Search Key])),ROW(CID_DB[Search Key]),""),1)-1,""),"")</f>
        <v/>
      </c>
      <c r="F1023" s="23" t="str">
        <f>IF($B1023&lt;&gt;"",COUNTIFS(CID_DB[Search Key],"*"&amp;TRIM(SUBSTITUTE(B1023,"-",""))&amp;"*"),"")</f>
        <v/>
      </c>
      <c r="G1023" s="23" t="str">
        <f>IFERROR(TRIM(INDEX(CID_DB[Case No],$D1023)),"")</f>
        <v/>
      </c>
      <c r="H1023" s="5" t="str">
        <f>IFERROR(TRIM(INDEX(CID_DB[Known Contractor '#1 PN],$D1023)),"")</f>
        <v/>
      </c>
      <c r="I1023" s="5" t="str">
        <f>IFERROR(TRIM(INDEX(CID_DB[Known Contractor '#2 PN],$D1023)),"")</f>
        <v/>
      </c>
      <c r="J1023" s="5" t="str">
        <f>IFERROR(TRIM(INDEX(CID_DB[ [ NSN ] ],$D1023)),"")</f>
        <v/>
      </c>
      <c r="K1023" s="5" t="str">
        <f>IFERROR(TRIM(INDEX(CID_DB[Description],$D1023)),"")</f>
        <v/>
      </c>
      <c r="L1023" s="24" t="str">
        <f>IFERROR(TRIM(INDEX(CID_DB[Commercial Status],$D1023)),"")</f>
        <v/>
      </c>
    </row>
    <row r="1024" spans="2:12" x14ac:dyDescent="0.35">
      <c r="B1024" s="15"/>
      <c r="D1024" s="17" t="str">
        <f t="array" ref="D1024">IFERROR(IF($B1024&lt;&gt;"",LARGE(IF(ISNUMBER(SEARCH(TRIM(SUBSTITUTE($B1024,"-","")),CID_DB[Search Key])),ROW(CID_DB[Search Key]),""),1)-1,""),"")</f>
        <v/>
      </c>
      <c r="F1024" s="23" t="str">
        <f>IF($B1024&lt;&gt;"",COUNTIFS(CID_DB[Search Key],"*"&amp;TRIM(SUBSTITUTE(B1024,"-",""))&amp;"*"),"")</f>
        <v/>
      </c>
      <c r="G1024" s="23" t="str">
        <f>IFERROR(TRIM(INDEX(CID_DB[Case No],$D1024)),"")</f>
        <v/>
      </c>
      <c r="H1024" s="5" t="str">
        <f>IFERROR(TRIM(INDEX(CID_DB[Known Contractor '#1 PN],$D1024)),"")</f>
        <v/>
      </c>
      <c r="I1024" s="5" t="str">
        <f>IFERROR(TRIM(INDEX(CID_DB[Known Contractor '#2 PN],$D1024)),"")</f>
        <v/>
      </c>
      <c r="J1024" s="5" t="str">
        <f>IFERROR(TRIM(INDEX(CID_DB[ [ NSN ] ],$D1024)),"")</f>
        <v/>
      </c>
      <c r="K1024" s="5" t="str">
        <f>IFERROR(TRIM(INDEX(CID_DB[Description],$D1024)),"")</f>
        <v/>
      </c>
      <c r="L1024" s="24" t="str">
        <f>IFERROR(TRIM(INDEX(CID_DB[Commercial Status],$D1024)),"")</f>
        <v/>
      </c>
    </row>
    <row r="1025" spans="2:12" x14ac:dyDescent="0.35">
      <c r="B1025" s="15"/>
      <c r="D1025" s="17" t="str">
        <f t="array" ref="D1025">IFERROR(IF($B1025&lt;&gt;"",LARGE(IF(ISNUMBER(SEARCH(TRIM(SUBSTITUTE($B1025,"-","")),CID_DB[Search Key])),ROW(CID_DB[Search Key]),""),1)-1,""),"")</f>
        <v/>
      </c>
      <c r="F1025" s="23" t="str">
        <f>IF($B1025&lt;&gt;"",COUNTIFS(CID_DB[Search Key],"*"&amp;TRIM(SUBSTITUTE(B1025,"-",""))&amp;"*"),"")</f>
        <v/>
      </c>
      <c r="G1025" s="23" t="str">
        <f>IFERROR(TRIM(INDEX(CID_DB[Case No],$D1025)),"")</f>
        <v/>
      </c>
      <c r="H1025" s="5" t="str">
        <f>IFERROR(TRIM(INDEX(CID_DB[Known Contractor '#1 PN],$D1025)),"")</f>
        <v/>
      </c>
      <c r="I1025" s="5" t="str">
        <f>IFERROR(TRIM(INDEX(CID_DB[Known Contractor '#2 PN],$D1025)),"")</f>
        <v/>
      </c>
      <c r="J1025" s="5" t="str">
        <f>IFERROR(TRIM(INDEX(CID_DB[ [ NSN ] ],$D1025)),"")</f>
        <v/>
      </c>
      <c r="K1025" s="5" t="str">
        <f>IFERROR(TRIM(INDEX(CID_DB[Description],$D1025)),"")</f>
        <v/>
      </c>
      <c r="L1025" s="24" t="str">
        <f>IFERROR(TRIM(INDEX(CID_DB[Commercial Status],$D1025)),"")</f>
        <v/>
      </c>
    </row>
    <row r="1026" spans="2:12" x14ac:dyDescent="0.35">
      <c r="B1026" s="15"/>
      <c r="D1026" s="17" t="str">
        <f t="array" ref="D1026">IFERROR(IF($B1026&lt;&gt;"",LARGE(IF(ISNUMBER(SEARCH(TRIM(SUBSTITUTE($B1026,"-","")),CID_DB[Search Key])),ROW(CID_DB[Search Key]),""),1)-1,""),"")</f>
        <v/>
      </c>
      <c r="F1026" s="23" t="str">
        <f>IF($B1026&lt;&gt;"",COUNTIFS(CID_DB[Search Key],"*"&amp;TRIM(SUBSTITUTE(B1026,"-",""))&amp;"*"),"")</f>
        <v/>
      </c>
      <c r="G1026" s="23" t="str">
        <f>IFERROR(TRIM(INDEX(CID_DB[Case No],$D1026)),"")</f>
        <v/>
      </c>
      <c r="H1026" s="5" t="str">
        <f>IFERROR(TRIM(INDEX(CID_DB[Known Contractor '#1 PN],$D1026)),"")</f>
        <v/>
      </c>
      <c r="I1026" s="5" t="str">
        <f>IFERROR(TRIM(INDEX(CID_DB[Known Contractor '#2 PN],$D1026)),"")</f>
        <v/>
      </c>
      <c r="J1026" s="5" t="str">
        <f>IFERROR(TRIM(INDEX(CID_DB[ [ NSN ] ],$D1026)),"")</f>
        <v/>
      </c>
      <c r="K1026" s="5" t="str">
        <f>IFERROR(TRIM(INDEX(CID_DB[Description],$D1026)),"")</f>
        <v/>
      </c>
      <c r="L1026" s="24" t="str">
        <f>IFERROR(TRIM(INDEX(CID_DB[Commercial Status],$D1026)),"")</f>
        <v/>
      </c>
    </row>
    <row r="1027" spans="2:12" x14ac:dyDescent="0.35">
      <c r="B1027" s="15"/>
      <c r="D1027" s="17" t="str">
        <f t="array" ref="D1027">IFERROR(IF($B1027&lt;&gt;"",LARGE(IF(ISNUMBER(SEARCH(TRIM(SUBSTITUTE($B1027,"-","")),CID_DB[Search Key])),ROW(CID_DB[Search Key]),""),1)-1,""),"")</f>
        <v/>
      </c>
      <c r="F1027" s="23" t="str">
        <f>IF($B1027&lt;&gt;"",COUNTIFS(CID_DB[Search Key],"*"&amp;TRIM(SUBSTITUTE(B1027,"-",""))&amp;"*"),"")</f>
        <v/>
      </c>
      <c r="G1027" s="23" t="str">
        <f>IFERROR(TRIM(INDEX(CID_DB[Case No],$D1027)),"")</f>
        <v/>
      </c>
      <c r="H1027" s="5" t="str">
        <f>IFERROR(TRIM(INDEX(CID_DB[Known Contractor '#1 PN],$D1027)),"")</f>
        <v/>
      </c>
      <c r="I1027" s="5" t="str">
        <f>IFERROR(TRIM(INDEX(CID_DB[Known Contractor '#2 PN],$D1027)),"")</f>
        <v/>
      </c>
      <c r="J1027" s="5" t="str">
        <f>IFERROR(TRIM(INDEX(CID_DB[ [ NSN ] ],$D1027)),"")</f>
        <v/>
      </c>
      <c r="K1027" s="5" t="str">
        <f>IFERROR(TRIM(INDEX(CID_DB[Description],$D1027)),"")</f>
        <v/>
      </c>
      <c r="L1027" s="24" t="str">
        <f>IFERROR(TRIM(INDEX(CID_DB[Commercial Status],$D1027)),"")</f>
        <v/>
      </c>
    </row>
    <row r="1028" spans="2:12" x14ac:dyDescent="0.35">
      <c r="B1028" s="15"/>
      <c r="D1028" s="17" t="str">
        <f t="array" ref="D1028">IFERROR(IF($B1028&lt;&gt;"",LARGE(IF(ISNUMBER(SEARCH(TRIM(SUBSTITUTE($B1028,"-","")),CID_DB[Search Key])),ROW(CID_DB[Search Key]),""),1)-1,""),"")</f>
        <v/>
      </c>
      <c r="F1028" s="23" t="str">
        <f>IF($B1028&lt;&gt;"",COUNTIFS(CID_DB[Search Key],"*"&amp;TRIM(SUBSTITUTE(B1028,"-",""))&amp;"*"),"")</f>
        <v/>
      </c>
      <c r="G1028" s="23" t="str">
        <f>IFERROR(TRIM(INDEX(CID_DB[Case No],$D1028)),"")</f>
        <v/>
      </c>
      <c r="H1028" s="5" t="str">
        <f>IFERROR(TRIM(INDEX(CID_DB[Known Contractor '#1 PN],$D1028)),"")</f>
        <v/>
      </c>
      <c r="I1028" s="5" t="str">
        <f>IFERROR(TRIM(INDEX(CID_DB[Known Contractor '#2 PN],$D1028)),"")</f>
        <v/>
      </c>
      <c r="J1028" s="5" t="str">
        <f>IFERROR(TRIM(INDEX(CID_DB[ [ NSN ] ],$D1028)),"")</f>
        <v/>
      </c>
      <c r="K1028" s="5" t="str">
        <f>IFERROR(TRIM(INDEX(CID_DB[Description],$D1028)),"")</f>
        <v/>
      </c>
      <c r="L1028" s="24" t="str">
        <f>IFERROR(TRIM(INDEX(CID_DB[Commercial Status],$D1028)),"")</f>
        <v/>
      </c>
    </row>
    <row r="1029" spans="2:12" x14ac:dyDescent="0.35">
      <c r="B1029" s="15"/>
      <c r="D1029" s="17" t="str">
        <f t="array" ref="D1029">IFERROR(IF($B1029&lt;&gt;"",LARGE(IF(ISNUMBER(SEARCH(TRIM(SUBSTITUTE($B1029,"-","")),CID_DB[Search Key])),ROW(CID_DB[Search Key]),""),1)-1,""),"")</f>
        <v/>
      </c>
      <c r="F1029" s="23" t="str">
        <f>IF($B1029&lt;&gt;"",COUNTIFS(CID_DB[Search Key],"*"&amp;TRIM(SUBSTITUTE(B1029,"-",""))&amp;"*"),"")</f>
        <v/>
      </c>
      <c r="G1029" s="23" t="str">
        <f>IFERROR(TRIM(INDEX(CID_DB[Case No],$D1029)),"")</f>
        <v/>
      </c>
      <c r="H1029" s="5" t="str">
        <f>IFERROR(TRIM(INDEX(CID_DB[Known Contractor '#1 PN],$D1029)),"")</f>
        <v/>
      </c>
      <c r="I1029" s="5" t="str">
        <f>IFERROR(TRIM(INDEX(CID_DB[Known Contractor '#2 PN],$D1029)),"")</f>
        <v/>
      </c>
      <c r="J1029" s="5" t="str">
        <f>IFERROR(TRIM(INDEX(CID_DB[ [ NSN ] ],$D1029)),"")</f>
        <v/>
      </c>
      <c r="K1029" s="5" t="str">
        <f>IFERROR(TRIM(INDEX(CID_DB[Description],$D1029)),"")</f>
        <v/>
      </c>
      <c r="L1029" s="24" t="str">
        <f>IFERROR(TRIM(INDEX(CID_DB[Commercial Status],$D1029)),"")</f>
        <v/>
      </c>
    </row>
    <row r="1030" spans="2:12" x14ac:dyDescent="0.35">
      <c r="B1030" s="15"/>
      <c r="D1030" s="17" t="str">
        <f t="array" ref="D1030">IFERROR(IF($B1030&lt;&gt;"",LARGE(IF(ISNUMBER(SEARCH(TRIM(SUBSTITUTE($B1030,"-","")),CID_DB[Search Key])),ROW(CID_DB[Search Key]),""),1)-1,""),"")</f>
        <v/>
      </c>
      <c r="F1030" s="23" t="str">
        <f>IF($B1030&lt;&gt;"",COUNTIFS(CID_DB[Search Key],"*"&amp;TRIM(SUBSTITUTE(B1030,"-",""))&amp;"*"),"")</f>
        <v/>
      </c>
      <c r="G1030" s="23" t="str">
        <f>IFERROR(TRIM(INDEX(CID_DB[Case No],$D1030)),"")</f>
        <v/>
      </c>
      <c r="H1030" s="5" t="str">
        <f>IFERROR(TRIM(INDEX(CID_DB[Known Contractor '#1 PN],$D1030)),"")</f>
        <v/>
      </c>
      <c r="I1030" s="5" t="str">
        <f>IFERROR(TRIM(INDEX(CID_DB[Known Contractor '#2 PN],$D1030)),"")</f>
        <v/>
      </c>
      <c r="J1030" s="5" t="str">
        <f>IFERROR(TRIM(INDEX(CID_DB[ [ NSN ] ],$D1030)),"")</f>
        <v/>
      </c>
      <c r="K1030" s="5" t="str">
        <f>IFERROR(TRIM(INDEX(CID_DB[Description],$D1030)),"")</f>
        <v/>
      </c>
      <c r="L1030" s="24" t="str">
        <f>IFERROR(TRIM(INDEX(CID_DB[Commercial Status],$D1030)),"")</f>
        <v/>
      </c>
    </row>
    <row r="1031" spans="2:12" x14ac:dyDescent="0.35">
      <c r="B1031" s="15"/>
      <c r="D1031" s="17" t="str">
        <f t="array" ref="D1031">IFERROR(IF($B1031&lt;&gt;"",LARGE(IF(ISNUMBER(SEARCH(TRIM(SUBSTITUTE($B1031,"-","")),CID_DB[Search Key])),ROW(CID_DB[Search Key]),""),1)-1,""),"")</f>
        <v/>
      </c>
      <c r="F1031" s="23" t="str">
        <f>IF($B1031&lt;&gt;"",COUNTIFS(CID_DB[Search Key],"*"&amp;TRIM(SUBSTITUTE(B1031,"-",""))&amp;"*"),"")</f>
        <v/>
      </c>
      <c r="G1031" s="23" t="str">
        <f>IFERROR(TRIM(INDEX(CID_DB[Case No],$D1031)),"")</f>
        <v/>
      </c>
      <c r="H1031" s="5" t="str">
        <f>IFERROR(TRIM(INDEX(CID_DB[Known Contractor '#1 PN],$D1031)),"")</f>
        <v/>
      </c>
      <c r="I1031" s="5" t="str">
        <f>IFERROR(TRIM(INDEX(CID_DB[Known Contractor '#2 PN],$D1031)),"")</f>
        <v/>
      </c>
      <c r="J1031" s="5" t="str">
        <f>IFERROR(TRIM(INDEX(CID_DB[ [ NSN ] ],$D1031)),"")</f>
        <v/>
      </c>
      <c r="K1031" s="5" t="str">
        <f>IFERROR(TRIM(INDEX(CID_DB[Description],$D1031)),"")</f>
        <v/>
      </c>
      <c r="L1031" s="24" t="str">
        <f>IFERROR(TRIM(INDEX(CID_DB[Commercial Status],$D1031)),"")</f>
        <v/>
      </c>
    </row>
    <row r="1032" spans="2:12" x14ac:dyDescent="0.35">
      <c r="B1032" s="15"/>
      <c r="D1032" s="17" t="str">
        <f t="array" ref="D1032">IFERROR(IF($B1032&lt;&gt;"",LARGE(IF(ISNUMBER(SEARCH(TRIM(SUBSTITUTE($B1032,"-","")),CID_DB[Search Key])),ROW(CID_DB[Search Key]),""),1)-1,""),"")</f>
        <v/>
      </c>
      <c r="F1032" s="23" t="str">
        <f>IF($B1032&lt;&gt;"",COUNTIFS(CID_DB[Search Key],"*"&amp;TRIM(SUBSTITUTE(B1032,"-",""))&amp;"*"),"")</f>
        <v/>
      </c>
      <c r="G1032" s="23" t="str">
        <f>IFERROR(TRIM(INDEX(CID_DB[Case No],$D1032)),"")</f>
        <v/>
      </c>
      <c r="H1032" s="5" t="str">
        <f>IFERROR(TRIM(INDEX(CID_DB[Known Contractor '#1 PN],$D1032)),"")</f>
        <v/>
      </c>
      <c r="I1032" s="5" t="str">
        <f>IFERROR(TRIM(INDEX(CID_DB[Known Contractor '#2 PN],$D1032)),"")</f>
        <v/>
      </c>
      <c r="J1032" s="5" t="str">
        <f>IFERROR(TRIM(INDEX(CID_DB[ [ NSN ] ],$D1032)),"")</f>
        <v/>
      </c>
      <c r="K1032" s="5" t="str">
        <f>IFERROR(TRIM(INDEX(CID_DB[Description],$D1032)),"")</f>
        <v/>
      </c>
      <c r="L1032" s="24" t="str">
        <f>IFERROR(TRIM(INDEX(CID_DB[Commercial Status],$D1032)),"")</f>
        <v/>
      </c>
    </row>
    <row r="1033" spans="2:12" x14ac:dyDescent="0.35">
      <c r="B1033" s="15"/>
      <c r="D1033" s="17" t="str">
        <f t="array" ref="D1033">IFERROR(IF($B1033&lt;&gt;"",LARGE(IF(ISNUMBER(SEARCH(TRIM(SUBSTITUTE($B1033,"-","")),CID_DB[Search Key])),ROW(CID_DB[Search Key]),""),1)-1,""),"")</f>
        <v/>
      </c>
      <c r="F1033" s="23" t="str">
        <f>IF($B1033&lt;&gt;"",COUNTIFS(CID_DB[Search Key],"*"&amp;TRIM(SUBSTITUTE(B1033,"-",""))&amp;"*"),"")</f>
        <v/>
      </c>
      <c r="G1033" s="23" t="str">
        <f>IFERROR(TRIM(INDEX(CID_DB[Case No],$D1033)),"")</f>
        <v/>
      </c>
      <c r="H1033" s="5" t="str">
        <f>IFERROR(TRIM(INDEX(CID_DB[Known Contractor '#1 PN],$D1033)),"")</f>
        <v/>
      </c>
      <c r="I1033" s="5" t="str">
        <f>IFERROR(TRIM(INDEX(CID_DB[Known Contractor '#2 PN],$D1033)),"")</f>
        <v/>
      </c>
      <c r="J1033" s="5" t="str">
        <f>IFERROR(TRIM(INDEX(CID_DB[ [ NSN ] ],$D1033)),"")</f>
        <v/>
      </c>
      <c r="K1033" s="5" t="str">
        <f>IFERROR(TRIM(INDEX(CID_DB[Description],$D1033)),"")</f>
        <v/>
      </c>
      <c r="L1033" s="24" t="str">
        <f>IFERROR(TRIM(INDEX(CID_DB[Commercial Status],$D1033)),"")</f>
        <v/>
      </c>
    </row>
    <row r="1034" spans="2:12" x14ac:dyDescent="0.35">
      <c r="B1034" s="15"/>
      <c r="D1034" s="17" t="str">
        <f t="array" ref="D1034">IFERROR(IF($B1034&lt;&gt;"",LARGE(IF(ISNUMBER(SEARCH(TRIM(SUBSTITUTE($B1034,"-","")),CID_DB[Search Key])),ROW(CID_DB[Search Key]),""),1)-1,""),"")</f>
        <v/>
      </c>
      <c r="F1034" s="23" t="str">
        <f>IF($B1034&lt;&gt;"",COUNTIFS(CID_DB[Search Key],"*"&amp;TRIM(SUBSTITUTE(B1034,"-",""))&amp;"*"),"")</f>
        <v/>
      </c>
      <c r="G1034" s="23" t="str">
        <f>IFERROR(TRIM(INDEX(CID_DB[Case No],$D1034)),"")</f>
        <v/>
      </c>
      <c r="H1034" s="5" t="str">
        <f>IFERROR(TRIM(INDEX(CID_DB[Known Contractor '#1 PN],$D1034)),"")</f>
        <v/>
      </c>
      <c r="I1034" s="5" t="str">
        <f>IFERROR(TRIM(INDEX(CID_DB[Known Contractor '#2 PN],$D1034)),"")</f>
        <v/>
      </c>
      <c r="J1034" s="5" t="str">
        <f>IFERROR(TRIM(INDEX(CID_DB[ [ NSN ] ],$D1034)),"")</f>
        <v/>
      </c>
      <c r="K1034" s="5" t="str">
        <f>IFERROR(TRIM(INDEX(CID_DB[Description],$D1034)),"")</f>
        <v/>
      </c>
      <c r="L1034" s="24" t="str">
        <f>IFERROR(TRIM(INDEX(CID_DB[Commercial Status],$D1034)),"")</f>
        <v/>
      </c>
    </row>
    <row r="1035" spans="2:12" x14ac:dyDescent="0.35">
      <c r="B1035" s="15"/>
      <c r="D1035" s="17" t="str">
        <f t="array" ref="D1035">IFERROR(IF($B1035&lt;&gt;"",LARGE(IF(ISNUMBER(SEARCH(TRIM(SUBSTITUTE($B1035,"-","")),CID_DB[Search Key])),ROW(CID_DB[Search Key]),""),1)-1,""),"")</f>
        <v/>
      </c>
      <c r="F1035" s="23" t="str">
        <f>IF($B1035&lt;&gt;"",COUNTIFS(CID_DB[Search Key],"*"&amp;TRIM(SUBSTITUTE(B1035,"-",""))&amp;"*"),"")</f>
        <v/>
      </c>
      <c r="G1035" s="23" t="str">
        <f>IFERROR(TRIM(INDEX(CID_DB[Case No],$D1035)),"")</f>
        <v/>
      </c>
      <c r="H1035" s="5" t="str">
        <f>IFERROR(TRIM(INDEX(CID_DB[Known Contractor '#1 PN],$D1035)),"")</f>
        <v/>
      </c>
      <c r="I1035" s="5" t="str">
        <f>IFERROR(TRIM(INDEX(CID_DB[Known Contractor '#2 PN],$D1035)),"")</f>
        <v/>
      </c>
      <c r="J1035" s="5" t="str">
        <f>IFERROR(TRIM(INDEX(CID_DB[ [ NSN ] ],$D1035)),"")</f>
        <v/>
      </c>
      <c r="K1035" s="5" t="str">
        <f>IFERROR(TRIM(INDEX(CID_DB[Description],$D1035)),"")</f>
        <v/>
      </c>
      <c r="L1035" s="24" t="str">
        <f>IFERROR(TRIM(INDEX(CID_DB[Commercial Status],$D1035)),"")</f>
        <v/>
      </c>
    </row>
    <row r="1036" spans="2:12" x14ac:dyDescent="0.35">
      <c r="B1036" s="15"/>
      <c r="D1036" s="17" t="str">
        <f t="array" ref="D1036">IFERROR(IF($B1036&lt;&gt;"",LARGE(IF(ISNUMBER(SEARCH(TRIM(SUBSTITUTE($B1036,"-","")),CID_DB[Search Key])),ROW(CID_DB[Search Key]),""),1)-1,""),"")</f>
        <v/>
      </c>
      <c r="F1036" s="23" t="str">
        <f>IF($B1036&lt;&gt;"",COUNTIFS(CID_DB[Search Key],"*"&amp;TRIM(SUBSTITUTE(B1036,"-",""))&amp;"*"),"")</f>
        <v/>
      </c>
      <c r="G1036" s="23" t="str">
        <f>IFERROR(TRIM(INDEX(CID_DB[Case No],$D1036)),"")</f>
        <v/>
      </c>
      <c r="H1036" s="5" t="str">
        <f>IFERROR(TRIM(INDEX(CID_DB[Known Contractor '#1 PN],$D1036)),"")</f>
        <v/>
      </c>
      <c r="I1036" s="5" t="str">
        <f>IFERROR(TRIM(INDEX(CID_DB[Known Contractor '#2 PN],$D1036)),"")</f>
        <v/>
      </c>
      <c r="J1036" s="5" t="str">
        <f>IFERROR(TRIM(INDEX(CID_DB[ [ NSN ] ],$D1036)),"")</f>
        <v/>
      </c>
      <c r="K1036" s="5" t="str">
        <f>IFERROR(TRIM(INDEX(CID_DB[Description],$D1036)),"")</f>
        <v/>
      </c>
      <c r="L1036" s="24" t="str">
        <f>IFERROR(TRIM(INDEX(CID_DB[Commercial Status],$D1036)),"")</f>
        <v/>
      </c>
    </row>
    <row r="1037" spans="2:12" x14ac:dyDescent="0.35">
      <c r="B1037" s="15"/>
      <c r="D1037" s="17" t="str">
        <f t="array" ref="D1037">IFERROR(IF($B1037&lt;&gt;"",LARGE(IF(ISNUMBER(SEARCH(TRIM(SUBSTITUTE($B1037,"-","")),CID_DB[Search Key])),ROW(CID_DB[Search Key]),""),1)-1,""),"")</f>
        <v/>
      </c>
      <c r="F1037" s="23" t="str">
        <f>IF($B1037&lt;&gt;"",COUNTIFS(CID_DB[Search Key],"*"&amp;TRIM(SUBSTITUTE(B1037,"-",""))&amp;"*"),"")</f>
        <v/>
      </c>
      <c r="G1037" s="23" t="str">
        <f>IFERROR(TRIM(INDEX(CID_DB[Case No],$D1037)),"")</f>
        <v/>
      </c>
      <c r="H1037" s="5" t="str">
        <f>IFERROR(TRIM(INDEX(CID_DB[Known Contractor '#1 PN],$D1037)),"")</f>
        <v/>
      </c>
      <c r="I1037" s="5" t="str">
        <f>IFERROR(TRIM(INDEX(CID_DB[Known Contractor '#2 PN],$D1037)),"")</f>
        <v/>
      </c>
      <c r="J1037" s="5" t="str">
        <f>IFERROR(TRIM(INDEX(CID_DB[ [ NSN ] ],$D1037)),"")</f>
        <v/>
      </c>
      <c r="K1037" s="5" t="str">
        <f>IFERROR(TRIM(INDEX(CID_DB[Description],$D1037)),"")</f>
        <v/>
      </c>
      <c r="L1037" s="24" t="str">
        <f>IFERROR(TRIM(INDEX(CID_DB[Commercial Status],$D1037)),"")</f>
        <v/>
      </c>
    </row>
    <row r="1038" spans="2:12" x14ac:dyDescent="0.35">
      <c r="B1038" s="15"/>
      <c r="D1038" s="17" t="str">
        <f t="array" ref="D1038">IFERROR(IF($B1038&lt;&gt;"",LARGE(IF(ISNUMBER(SEARCH(TRIM(SUBSTITUTE($B1038,"-","")),CID_DB[Search Key])),ROW(CID_DB[Search Key]),""),1)-1,""),"")</f>
        <v/>
      </c>
      <c r="F1038" s="23" t="str">
        <f>IF($B1038&lt;&gt;"",COUNTIFS(CID_DB[Search Key],"*"&amp;TRIM(SUBSTITUTE(B1038,"-",""))&amp;"*"),"")</f>
        <v/>
      </c>
      <c r="G1038" s="23" t="str">
        <f>IFERROR(TRIM(INDEX(CID_DB[Case No],$D1038)),"")</f>
        <v/>
      </c>
      <c r="H1038" s="5" t="str">
        <f>IFERROR(TRIM(INDEX(CID_DB[Known Contractor '#1 PN],$D1038)),"")</f>
        <v/>
      </c>
      <c r="I1038" s="5" t="str">
        <f>IFERROR(TRIM(INDEX(CID_DB[Known Contractor '#2 PN],$D1038)),"")</f>
        <v/>
      </c>
      <c r="J1038" s="5" t="str">
        <f>IFERROR(TRIM(INDEX(CID_DB[ [ NSN ] ],$D1038)),"")</f>
        <v/>
      </c>
      <c r="K1038" s="5" t="str">
        <f>IFERROR(TRIM(INDEX(CID_DB[Description],$D1038)),"")</f>
        <v/>
      </c>
      <c r="L1038" s="24" t="str">
        <f>IFERROR(TRIM(INDEX(CID_DB[Commercial Status],$D1038)),"")</f>
        <v/>
      </c>
    </row>
    <row r="1039" spans="2:12" x14ac:dyDescent="0.35">
      <c r="B1039" s="15"/>
      <c r="D1039" s="17" t="str">
        <f t="array" ref="D1039">IFERROR(IF($B1039&lt;&gt;"",LARGE(IF(ISNUMBER(SEARCH(TRIM(SUBSTITUTE($B1039,"-","")),CID_DB[Search Key])),ROW(CID_DB[Search Key]),""),1)-1,""),"")</f>
        <v/>
      </c>
      <c r="F1039" s="23" t="str">
        <f>IF($B1039&lt;&gt;"",COUNTIFS(CID_DB[Search Key],"*"&amp;TRIM(SUBSTITUTE(B1039,"-",""))&amp;"*"),"")</f>
        <v/>
      </c>
      <c r="G1039" s="23" t="str">
        <f>IFERROR(TRIM(INDEX(CID_DB[Case No],$D1039)),"")</f>
        <v/>
      </c>
      <c r="H1039" s="5" t="str">
        <f>IFERROR(TRIM(INDEX(CID_DB[Known Contractor '#1 PN],$D1039)),"")</f>
        <v/>
      </c>
      <c r="I1039" s="5" t="str">
        <f>IFERROR(TRIM(INDEX(CID_DB[Known Contractor '#2 PN],$D1039)),"")</f>
        <v/>
      </c>
      <c r="J1039" s="5" t="str">
        <f>IFERROR(TRIM(INDEX(CID_DB[ [ NSN ] ],$D1039)),"")</f>
        <v/>
      </c>
      <c r="K1039" s="5" t="str">
        <f>IFERROR(TRIM(INDEX(CID_DB[Description],$D1039)),"")</f>
        <v/>
      </c>
      <c r="L1039" s="24" t="str">
        <f>IFERROR(TRIM(INDEX(CID_DB[Commercial Status],$D1039)),"")</f>
        <v/>
      </c>
    </row>
    <row r="1040" spans="2:12" x14ac:dyDescent="0.35">
      <c r="B1040" s="15"/>
      <c r="D1040" s="17" t="str">
        <f t="array" ref="D1040">IFERROR(IF($B1040&lt;&gt;"",LARGE(IF(ISNUMBER(SEARCH(TRIM(SUBSTITUTE($B1040,"-","")),CID_DB[Search Key])),ROW(CID_DB[Search Key]),""),1)-1,""),"")</f>
        <v/>
      </c>
      <c r="F1040" s="23" t="str">
        <f>IF($B1040&lt;&gt;"",COUNTIFS(CID_DB[Search Key],"*"&amp;TRIM(SUBSTITUTE(B1040,"-",""))&amp;"*"),"")</f>
        <v/>
      </c>
      <c r="G1040" s="23" t="str">
        <f>IFERROR(TRIM(INDEX(CID_DB[Case No],$D1040)),"")</f>
        <v/>
      </c>
      <c r="H1040" s="5" t="str">
        <f>IFERROR(TRIM(INDEX(CID_DB[Known Contractor '#1 PN],$D1040)),"")</f>
        <v/>
      </c>
      <c r="I1040" s="5" t="str">
        <f>IFERROR(TRIM(INDEX(CID_DB[Known Contractor '#2 PN],$D1040)),"")</f>
        <v/>
      </c>
      <c r="J1040" s="5" t="str">
        <f>IFERROR(TRIM(INDEX(CID_DB[ [ NSN ] ],$D1040)),"")</f>
        <v/>
      </c>
      <c r="K1040" s="5" t="str">
        <f>IFERROR(TRIM(INDEX(CID_DB[Description],$D1040)),"")</f>
        <v/>
      </c>
      <c r="L1040" s="24" t="str">
        <f>IFERROR(TRIM(INDEX(CID_DB[Commercial Status],$D1040)),"")</f>
        <v/>
      </c>
    </row>
    <row r="1041" spans="2:12" x14ac:dyDescent="0.35">
      <c r="B1041" s="15"/>
      <c r="D1041" s="17" t="str">
        <f t="array" ref="D1041">IFERROR(IF($B1041&lt;&gt;"",LARGE(IF(ISNUMBER(SEARCH(TRIM(SUBSTITUTE($B1041,"-","")),CID_DB[Search Key])),ROW(CID_DB[Search Key]),""),1)-1,""),"")</f>
        <v/>
      </c>
      <c r="F1041" s="23" t="str">
        <f>IF($B1041&lt;&gt;"",COUNTIFS(CID_DB[Search Key],"*"&amp;TRIM(SUBSTITUTE(B1041,"-",""))&amp;"*"),"")</f>
        <v/>
      </c>
      <c r="G1041" s="23" t="str">
        <f>IFERROR(TRIM(INDEX(CID_DB[Case No],$D1041)),"")</f>
        <v/>
      </c>
      <c r="H1041" s="5" t="str">
        <f>IFERROR(TRIM(INDEX(CID_DB[Known Contractor '#1 PN],$D1041)),"")</f>
        <v/>
      </c>
      <c r="I1041" s="5" t="str">
        <f>IFERROR(TRIM(INDEX(CID_DB[Known Contractor '#2 PN],$D1041)),"")</f>
        <v/>
      </c>
      <c r="J1041" s="5" t="str">
        <f>IFERROR(TRIM(INDEX(CID_DB[ [ NSN ] ],$D1041)),"")</f>
        <v/>
      </c>
      <c r="K1041" s="5" t="str">
        <f>IFERROR(TRIM(INDEX(CID_DB[Description],$D1041)),"")</f>
        <v/>
      </c>
      <c r="L1041" s="24" t="str">
        <f>IFERROR(TRIM(INDEX(CID_DB[Commercial Status],$D1041)),"")</f>
        <v/>
      </c>
    </row>
    <row r="1042" spans="2:12" x14ac:dyDescent="0.35">
      <c r="B1042" s="15"/>
      <c r="D1042" s="17" t="str">
        <f t="array" ref="D1042">IFERROR(IF($B1042&lt;&gt;"",LARGE(IF(ISNUMBER(SEARCH(TRIM(SUBSTITUTE($B1042,"-","")),CID_DB[Search Key])),ROW(CID_DB[Search Key]),""),1)-1,""),"")</f>
        <v/>
      </c>
      <c r="F1042" s="23" t="str">
        <f>IF($B1042&lt;&gt;"",COUNTIFS(CID_DB[Search Key],"*"&amp;TRIM(SUBSTITUTE(B1042,"-",""))&amp;"*"),"")</f>
        <v/>
      </c>
      <c r="G1042" s="23" t="str">
        <f>IFERROR(TRIM(INDEX(CID_DB[Case No],$D1042)),"")</f>
        <v/>
      </c>
      <c r="H1042" s="5" t="str">
        <f>IFERROR(TRIM(INDEX(CID_DB[Known Contractor '#1 PN],$D1042)),"")</f>
        <v/>
      </c>
      <c r="I1042" s="5" t="str">
        <f>IFERROR(TRIM(INDEX(CID_DB[Known Contractor '#2 PN],$D1042)),"")</f>
        <v/>
      </c>
      <c r="J1042" s="5" t="str">
        <f>IFERROR(TRIM(INDEX(CID_DB[ [ NSN ] ],$D1042)),"")</f>
        <v/>
      </c>
      <c r="K1042" s="5" t="str">
        <f>IFERROR(TRIM(INDEX(CID_DB[Description],$D1042)),"")</f>
        <v/>
      </c>
      <c r="L1042" s="24" t="str">
        <f>IFERROR(TRIM(INDEX(CID_DB[Commercial Status],$D1042)),"")</f>
        <v/>
      </c>
    </row>
    <row r="1043" spans="2:12" x14ac:dyDescent="0.35">
      <c r="B1043" s="15"/>
      <c r="D1043" s="17" t="str">
        <f t="array" ref="D1043">IFERROR(IF($B1043&lt;&gt;"",LARGE(IF(ISNUMBER(SEARCH(TRIM(SUBSTITUTE($B1043,"-","")),CID_DB[Search Key])),ROW(CID_DB[Search Key]),""),1)-1,""),"")</f>
        <v/>
      </c>
      <c r="F1043" s="23" t="str">
        <f>IF($B1043&lt;&gt;"",COUNTIFS(CID_DB[Search Key],"*"&amp;TRIM(SUBSTITUTE(B1043,"-",""))&amp;"*"),"")</f>
        <v/>
      </c>
      <c r="G1043" s="23" t="str">
        <f>IFERROR(TRIM(INDEX(CID_DB[Case No],$D1043)),"")</f>
        <v/>
      </c>
      <c r="H1043" s="5" t="str">
        <f>IFERROR(TRIM(INDEX(CID_DB[Known Contractor '#1 PN],$D1043)),"")</f>
        <v/>
      </c>
      <c r="I1043" s="5" t="str">
        <f>IFERROR(TRIM(INDEX(CID_DB[Known Contractor '#2 PN],$D1043)),"")</f>
        <v/>
      </c>
      <c r="J1043" s="5" t="str">
        <f>IFERROR(TRIM(INDEX(CID_DB[ [ NSN ] ],$D1043)),"")</f>
        <v/>
      </c>
      <c r="K1043" s="5" t="str">
        <f>IFERROR(TRIM(INDEX(CID_DB[Description],$D1043)),"")</f>
        <v/>
      </c>
      <c r="L1043" s="24" t="str">
        <f>IFERROR(TRIM(INDEX(CID_DB[Commercial Status],$D1043)),"")</f>
        <v/>
      </c>
    </row>
    <row r="1044" spans="2:12" x14ac:dyDescent="0.35">
      <c r="B1044" s="15"/>
      <c r="D1044" s="17" t="str">
        <f t="array" ref="D1044">IFERROR(IF($B1044&lt;&gt;"",LARGE(IF(ISNUMBER(SEARCH(TRIM(SUBSTITUTE($B1044,"-","")),CID_DB[Search Key])),ROW(CID_DB[Search Key]),""),1)-1,""),"")</f>
        <v/>
      </c>
      <c r="F1044" s="23" t="str">
        <f>IF($B1044&lt;&gt;"",COUNTIFS(CID_DB[Search Key],"*"&amp;TRIM(SUBSTITUTE(B1044,"-",""))&amp;"*"),"")</f>
        <v/>
      </c>
      <c r="G1044" s="23" t="str">
        <f>IFERROR(TRIM(INDEX(CID_DB[Case No],$D1044)),"")</f>
        <v/>
      </c>
      <c r="H1044" s="5" t="str">
        <f>IFERROR(TRIM(INDEX(CID_DB[Known Contractor '#1 PN],$D1044)),"")</f>
        <v/>
      </c>
      <c r="I1044" s="5" t="str">
        <f>IFERROR(TRIM(INDEX(CID_DB[Known Contractor '#2 PN],$D1044)),"")</f>
        <v/>
      </c>
      <c r="J1044" s="5" t="str">
        <f>IFERROR(TRIM(INDEX(CID_DB[ [ NSN ] ],$D1044)),"")</f>
        <v/>
      </c>
      <c r="K1044" s="5" t="str">
        <f>IFERROR(TRIM(INDEX(CID_DB[Description],$D1044)),"")</f>
        <v/>
      </c>
      <c r="L1044" s="24" t="str">
        <f>IFERROR(TRIM(INDEX(CID_DB[Commercial Status],$D1044)),"")</f>
        <v/>
      </c>
    </row>
    <row r="1045" spans="2:12" x14ac:dyDescent="0.35">
      <c r="B1045" s="15"/>
      <c r="D1045" s="17" t="str">
        <f t="array" ref="D1045">IFERROR(IF($B1045&lt;&gt;"",LARGE(IF(ISNUMBER(SEARCH(TRIM(SUBSTITUTE($B1045,"-","")),CID_DB[Search Key])),ROW(CID_DB[Search Key]),""),1)-1,""),"")</f>
        <v/>
      </c>
      <c r="F1045" s="23" t="str">
        <f>IF($B1045&lt;&gt;"",COUNTIFS(CID_DB[Search Key],"*"&amp;TRIM(SUBSTITUTE(B1045,"-",""))&amp;"*"),"")</f>
        <v/>
      </c>
      <c r="G1045" s="23" t="str">
        <f>IFERROR(TRIM(INDEX(CID_DB[Case No],$D1045)),"")</f>
        <v/>
      </c>
      <c r="H1045" s="5" t="str">
        <f>IFERROR(TRIM(INDEX(CID_DB[Known Contractor '#1 PN],$D1045)),"")</f>
        <v/>
      </c>
      <c r="I1045" s="5" t="str">
        <f>IFERROR(TRIM(INDEX(CID_DB[Known Contractor '#2 PN],$D1045)),"")</f>
        <v/>
      </c>
      <c r="J1045" s="5" t="str">
        <f>IFERROR(TRIM(INDEX(CID_DB[ [ NSN ] ],$D1045)),"")</f>
        <v/>
      </c>
      <c r="K1045" s="5" t="str">
        <f>IFERROR(TRIM(INDEX(CID_DB[Description],$D1045)),"")</f>
        <v/>
      </c>
      <c r="L1045" s="24" t="str">
        <f>IFERROR(TRIM(INDEX(CID_DB[Commercial Status],$D1045)),"")</f>
        <v/>
      </c>
    </row>
    <row r="1046" spans="2:12" x14ac:dyDescent="0.35">
      <c r="B1046" s="15"/>
      <c r="D1046" s="17" t="str">
        <f t="array" ref="D1046">IFERROR(IF($B1046&lt;&gt;"",LARGE(IF(ISNUMBER(SEARCH(TRIM(SUBSTITUTE($B1046,"-","")),CID_DB[Search Key])),ROW(CID_DB[Search Key]),""),1)-1,""),"")</f>
        <v/>
      </c>
      <c r="F1046" s="23" t="str">
        <f>IF($B1046&lt;&gt;"",COUNTIFS(CID_DB[Search Key],"*"&amp;TRIM(SUBSTITUTE(B1046,"-",""))&amp;"*"),"")</f>
        <v/>
      </c>
      <c r="G1046" s="23" t="str">
        <f>IFERROR(TRIM(INDEX(CID_DB[Case No],$D1046)),"")</f>
        <v/>
      </c>
      <c r="H1046" s="5" t="str">
        <f>IFERROR(TRIM(INDEX(CID_DB[Known Contractor '#1 PN],$D1046)),"")</f>
        <v/>
      </c>
      <c r="I1046" s="5" t="str">
        <f>IFERROR(TRIM(INDEX(CID_DB[Known Contractor '#2 PN],$D1046)),"")</f>
        <v/>
      </c>
      <c r="J1046" s="5" t="str">
        <f>IFERROR(TRIM(INDEX(CID_DB[ [ NSN ] ],$D1046)),"")</f>
        <v/>
      </c>
      <c r="K1046" s="5" t="str">
        <f>IFERROR(TRIM(INDEX(CID_DB[Description],$D1046)),"")</f>
        <v/>
      </c>
      <c r="L1046" s="24" t="str">
        <f>IFERROR(TRIM(INDEX(CID_DB[Commercial Status],$D1046)),"")</f>
        <v/>
      </c>
    </row>
    <row r="1047" spans="2:12" x14ac:dyDescent="0.35">
      <c r="B1047" s="15"/>
      <c r="D1047" s="17" t="str">
        <f t="array" ref="D1047">IFERROR(IF($B1047&lt;&gt;"",LARGE(IF(ISNUMBER(SEARCH(TRIM(SUBSTITUTE($B1047,"-","")),CID_DB[Search Key])),ROW(CID_DB[Search Key]),""),1)-1,""),"")</f>
        <v/>
      </c>
      <c r="F1047" s="23" t="str">
        <f>IF($B1047&lt;&gt;"",COUNTIFS(CID_DB[Search Key],"*"&amp;TRIM(SUBSTITUTE(B1047,"-",""))&amp;"*"),"")</f>
        <v/>
      </c>
      <c r="G1047" s="23" t="str">
        <f>IFERROR(TRIM(INDEX(CID_DB[Case No],$D1047)),"")</f>
        <v/>
      </c>
      <c r="H1047" s="5" t="str">
        <f>IFERROR(TRIM(INDEX(CID_DB[Known Contractor '#1 PN],$D1047)),"")</f>
        <v/>
      </c>
      <c r="I1047" s="5" t="str">
        <f>IFERROR(TRIM(INDEX(CID_DB[Known Contractor '#2 PN],$D1047)),"")</f>
        <v/>
      </c>
      <c r="J1047" s="5" t="str">
        <f>IFERROR(TRIM(INDEX(CID_DB[ [ NSN ] ],$D1047)),"")</f>
        <v/>
      </c>
      <c r="K1047" s="5" t="str">
        <f>IFERROR(TRIM(INDEX(CID_DB[Description],$D1047)),"")</f>
        <v/>
      </c>
      <c r="L1047" s="24" t="str">
        <f>IFERROR(TRIM(INDEX(CID_DB[Commercial Status],$D1047)),"")</f>
        <v/>
      </c>
    </row>
    <row r="1048" spans="2:12" x14ac:dyDescent="0.35">
      <c r="B1048" s="15"/>
      <c r="D1048" s="17" t="str">
        <f t="array" ref="D1048">IFERROR(IF($B1048&lt;&gt;"",LARGE(IF(ISNUMBER(SEARCH(TRIM(SUBSTITUTE($B1048,"-","")),CID_DB[Search Key])),ROW(CID_DB[Search Key]),""),1)-1,""),"")</f>
        <v/>
      </c>
      <c r="F1048" s="23" t="str">
        <f>IF($B1048&lt;&gt;"",COUNTIFS(CID_DB[Search Key],"*"&amp;TRIM(SUBSTITUTE(B1048,"-",""))&amp;"*"),"")</f>
        <v/>
      </c>
      <c r="G1048" s="23" t="str">
        <f>IFERROR(TRIM(INDEX(CID_DB[Case No],$D1048)),"")</f>
        <v/>
      </c>
      <c r="H1048" s="5" t="str">
        <f>IFERROR(TRIM(INDEX(CID_DB[Known Contractor '#1 PN],$D1048)),"")</f>
        <v/>
      </c>
      <c r="I1048" s="5" t="str">
        <f>IFERROR(TRIM(INDEX(CID_DB[Known Contractor '#2 PN],$D1048)),"")</f>
        <v/>
      </c>
      <c r="J1048" s="5" t="str">
        <f>IFERROR(TRIM(INDEX(CID_DB[ [ NSN ] ],$D1048)),"")</f>
        <v/>
      </c>
      <c r="K1048" s="5" t="str">
        <f>IFERROR(TRIM(INDEX(CID_DB[Description],$D1048)),"")</f>
        <v/>
      </c>
      <c r="L1048" s="24" t="str">
        <f>IFERROR(TRIM(INDEX(CID_DB[Commercial Status],$D1048)),"")</f>
        <v/>
      </c>
    </row>
    <row r="1049" spans="2:12" x14ac:dyDescent="0.35">
      <c r="B1049" s="15"/>
      <c r="D1049" s="17" t="str">
        <f t="array" ref="D1049">IFERROR(IF($B1049&lt;&gt;"",LARGE(IF(ISNUMBER(SEARCH(TRIM(SUBSTITUTE($B1049,"-","")),CID_DB[Search Key])),ROW(CID_DB[Search Key]),""),1)-1,""),"")</f>
        <v/>
      </c>
      <c r="F1049" s="23" t="str">
        <f>IF($B1049&lt;&gt;"",COUNTIFS(CID_DB[Search Key],"*"&amp;TRIM(SUBSTITUTE(B1049,"-",""))&amp;"*"),"")</f>
        <v/>
      </c>
      <c r="G1049" s="23" t="str">
        <f>IFERROR(TRIM(INDEX(CID_DB[Case No],$D1049)),"")</f>
        <v/>
      </c>
      <c r="H1049" s="5" t="str">
        <f>IFERROR(TRIM(INDEX(CID_DB[Known Contractor '#1 PN],$D1049)),"")</f>
        <v/>
      </c>
      <c r="I1049" s="5" t="str">
        <f>IFERROR(TRIM(INDEX(CID_DB[Known Contractor '#2 PN],$D1049)),"")</f>
        <v/>
      </c>
      <c r="J1049" s="5" t="str">
        <f>IFERROR(TRIM(INDEX(CID_DB[ [ NSN ] ],$D1049)),"")</f>
        <v/>
      </c>
      <c r="K1049" s="5" t="str">
        <f>IFERROR(TRIM(INDEX(CID_DB[Description],$D1049)),"")</f>
        <v/>
      </c>
      <c r="L1049" s="24" t="str">
        <f>IFERROR(TRIM(INDEX(CID_DB[Commercial Status],$D1049)),"")</f>
        <v/>
      </c>
    </row>
    <row r="1050" spans="2:12" x14ac:dyDescent="0.35">
      <c r="B1050" s="15"/>
      <c r="D1050" s="17" t="str">
        <f t="array" ref="D1050">IFERROR(IF($B1050&lt;&gt;"",LARGE(IF(ISNUMBER(SEARCH(TRIM(SUBSTITUTE($B1050,"-","")),CID_DB[Search Key])),ROW(CID_DB[Search Key]),""),1)-1,""),"")</f>
        <v/>
      </c>
      <c r="F1050" s="23" t="str">
        <f>IF($B1050&lt;&gt;"",COUNTIFS(CID_DB[Search Key],"*"&amp;TRIM(SUBSTITUTE(B1050,"-",""))&amp;"*"),"")</f>
        <v/>
      </c>
      <c r="G1050" s="23" t="str">
        <f>IFERROR(TRIM(INDEX(CID_DB[Case No],$D1050)),"")</f>
        <v/>
      </c>
      <c r="H1050" s="5" t="str">
        <f>IFERROR(TRIM(INDEX(CID_DB[Known Contractor '#1 PN],$D1050)),"")</f>
        <v/>
      </c>
      <c r="I1050" s="5" t="str">
        <f>IFERROR(TRIM(INDEX(CID_DB[Known Contractor '#2 PN],$D1050)),"")</f>
        <v/>
      </c>
      <c r="J1050" s="5" t="str">
        <f>IFERROR(TRIM(INDEX(CID_DB[ [ NSN ] ],$D1050)),"")</f>
        <v/>
      </c>
      <c r="K1050" s="5" t="str">
        <f>IFERROR(TRIM(INDEX(CID_DB[Description],$D1050)),"")</f>
        <v/>
      </c>
      <c r="L1050" s="24" t="str">
        <f>IFERROR(TRIM(INDEX(CID_DB[Commercial Status],$D1050)),"")</f>
        <v/>
      </c>
    </row>
    <row r="1051" spans="2:12" x14ac:dyDescent="0.35">
      <c r="B1051" s="15"/>
      <c r="D1051" s="17" t="str">
        <f t="array" ref="D1051">IFERROR(IF($B1051&lt;&gt;"",LARGE(IF(ISNUMBER(SEARCH(TRIM(SUBSTITUTE($B1051,"-","")),CID_DB[Search Key])),ROW(CID_DB[Search Key]),""),1)-1,""),"")</f>
        <v/>
      </c>
      <c r="F1051" s="23" t="str">
        <f>IF($B1051&lt;&gt;"",COUNTIFS(CID_DB[Search Key],"*"&amp;TRIM(SUBSTITUTE(B1051,"-",""))&amp;"*"),"")</f>
        <v/>
      </c>
      <c r="G1051" s="23" t="str">
        <f>IFERROR(TRIM(INDEX(CID_DB[Case No],$D1051)),"")</f>
        <v/>
      </c>
      <c r="H1051" s="5" t="str">
        <f>IFERROR(TRIM(INDEX(CID_DB[Known Contractor '#1 PN],$D1051)),"")</f>
        <v/>
      </c>
      <c r="I1051" s="5" t="str">
        <f>IFERROR(TRIM(INDEX(CID_DB[Known Contractor '#2 PN],$D1051)),"")</f>
        <v/>
      </c>
      <c r="J1051" s="5" t="str">
        <f>IFERROR(TRIM(INDEX(CID_DB[ [ NSN ] ],$D1051)),"")</f>
        <v/>
      </c>
      <c r="K1051" s="5" t="str">
        <f>IFERROR(TRIM(INDEX(CID_DB[Description],$D1051)),"")</f>
        <v/>
      </c>
      <c r="L1051" s="24" t="str">
        <f>IFERROR(TRIM(INDEX(CID_DB[Commercial Status],$D1051)),"")</f>
        <v/>
      </c>
    </row>
    <row r="1052" spans="2:12" x14ac:dyDescent="0.35">
      <c r="B1052" s="15"/>
      <c r="D1052" s="17" t="str">
        <f t="array" ref="D1052">IFERROR(IF($B1052&lt;&gt;"",LARGE(IF(ISNUMBER(SEARCH(TRIM(SUBSTITUTE($B1052,"-","")),CID_DB[Search Key])),ROW(CID_DB[Search Key]),""),1)-1,""),"")</f>
        <v/>
      </c>
      <c r="F1052" s="23" t="str">
        <f>IF($B1052&lt;&gt;"",COUNTIFS(CID_DB[Search Key],"*"&amp;TRIM(SUBSTITUTE(B1052,"-",""))&amp;"*"),"")</f>
        <v/>
      </c>
      <c r="G1052" s="23" t="str">
        <f>IFERROR(TRIM(INDEX(CID_DB[Case No],$D1052)),"")</f>
        <v/>
      </c>
      <c r="H1052" s="5" t="str">
        <f>IFERROR(TRIM(INDEX(CID_DB[Known Contractor '#1 PN],$D1052)),"")</f>
        <v/>
      </c>
      <c r="I1052" s="5" t="str">
        <f>IFERROR(TRIM(INDEX(CID_DB[Known Contractor '#2 PN],$D1052)),"")</f>
        <v/>
      </c>
      <c r="J1052" s="5" t="str">
        <f>IFERROR(TRIM(INDEX(CID_DB[ [ NSN ] ],$D1052)),"")</f>
        <v/>
      </c>
      <c r="K1052" s="5" t="str">
        <f>IFERROR(TRIM(INDEX(CID_DB[Description],$D1052)),"")</f>
        <v/>
      </c>
      <c r="L1052" s="24" t="str">
        <f>IFERROR(TRIM(INDEX(CID_DB[Commercial Status],$D1052)),"")</f>
        <v/>
      </c>
    </row>
    <row r="1053" spans="2:12" x14ac:dyDescent="0.35">
      <c r="B1053" s="15"/>
      <c r="D1053" s="17" t="str">
        <f t="array" ref="D1053">IFERROR(IF($B1053&lt;&gt;"",LARGE(IF(ISNUMBER(SEARCH(TRIM(SUBSTITUTE($B1053,"-","")),CID_DB[Search Key])),ROW(CID_DB[Search Key]),""),1)-1,""),"")</f>
        <v/>
      </c>
      <c r="F1053" s="23" t="str">
        <f>IF($B1053&lt;&gt;"",COUNTIFS(CID_DB[Search Key],"*"&amp;TRIM(SUBSTITUTE(B1053,"-",""))&amp;"*"),"")</f>
        <v/>
      </c>
      <c r="G1053" s="23" t="str">
        <f>IFERROR(TRIM(INDEX(CID_DB[Case No],$D1053)),"")</f>
        <v/>
      </c>
      <c r="H1053" s="5" t="str">
        <f>IFERROR(TRIM(INDEX(CID_DB[Known Contractor '#1 PN],$D1053)),"")</f>
        <v/>
      </c>
      <c r="I1053" s="5" t="str">
        <f>IFERROR(TRIM(INDEX(CID_DB[Known Contractor '#2 PN],$D1053)),"")</f>
        <v/>
      </c>
      <c r="J1053" s="5" t="str">
        <f>IFERROR(TRIM(INDEX(CID_DB[ [ NSN ] ],$D1053)),"")</f>
        <v/>
      </c>
      <c r="K1053" s="5" t="str">
        <f>IFERROR(TRIM(INDEX(CID_DB[Description],$D1053)),"")</f>
        <v/>
      </c>
      <c r="L1053" s="24" t="str">
        <f>IFERROR(TRIM(INDEX(CID_DB[Commercial Status],$D1053)),"")</f>
        <v/>
      </c>
    </row>
    <row r="1054" spans="2:12" x14ac:dyDescent="0.35">
      <c r="B1054" s="15"/>
      <c r="D1054" s="17" t="str">
        <f t="array" ref="D1054">IFERROR(IF($B1054&lt;&gt;"",LARGE(IF(ISNUMBER(SEARCH(TRIM(SUBSTITUTE($B1054,"-","")),CID_DB[Search Key])),ROW(CID_DB[Search Key]),""),1)-1,""),"")</f>
        <v/>
      </c>
      <c r="F1054" s="23" t="str">
        <f>IF($B1054&lt;&gt;"",COUNTIFS(CID_DB[Search Key],"*"&amp;TRIM(SUBSTITUTE(B1054,"-",""))&amp;"*"),"")</f>
        <v/>
      </c>
      <c r="G1054" s="23" t="str">
        <f>IFERROR(TRIM(INDEX(CID_DB[Case No],$D1054)),"")</f>
        <v/>
      </c>
      <c r="H1054" s="5" t="str">
        <f>IFERROR(TRIM(INDEX(CID_DB[Known Contractor '#1 PN],$D1054)),"")</f>
        <v/>
      </c>
      <c r="I1054" s="5" t="str">
        <f>IFERROR(TRIM(INDEX(CID_DB[Known Contractor '#2 PN],$D1054)),"")</f>
        <v/>
      </c>
      <c r="J1054" s="5" t="str">
        <f>IFERROR(TRIM(INDEX(CID_DB[ [ NSN ] ],$D1054)),"")</f>
        <v/>
      </c>
      <c r="K1054" s="5" t="str">
        <f>IFERROR(TRIM(INDEX(CID_DB[Description],$D1054)),"")</f>
        <v/>
      </c>
      <c r="L1054" s="24" t="str">
        <f>IFERROR(TRIM(INDEX(CID_DB[Commercial Status],$D1054)),"")</f>
        <v/>
      </c>
    </row>
    <row r="1055" spans="2:12" x14ac:dyDescent="0.35">
      <c r="B1055" s="15"/>
      <c r="D1055" s="17" t="str">
        <f t="array" ref="D1055">IFERROR(IF($B1055&lt;&gt;"",LARGE(IF(ISNUMBER(SEARCH(TRIM(SUBSTITUTE($B1055,"-","")),CID_DB[Search Key])),ROW(CID_DB[Search Key]),""),1)-1,""),"")</f>
        <v/>
      </c>
      <c r="F1055" s="23" t="str">
        <f>IF($B1055&lt;&gt;"",COUNTIFS(CID_DB[Search Key],"*"&amp;TRIM(SUBSTITUTE(B1055,"-",""))&amp;"*"),"")</f>
        <v/>
      </c>
      <c r="G1055" s="23" t="str">
        <f>IFERROR(TRIM(INDEX(CID_DB[Case No],$D1055)),"")</f>
        <v/>
      </c>
      <c r="H1055" s="5" t="str">
        <f>IFERROR(TRIM(INDEX(CID_DB[Known Contractor '#1 PN],$D1055)),"")</f>
        <v/>
      </c>
      <c r="I1055" s="5" t="str">
        <f>IFERROR(TRIM(INDEX(CID_DB[Known Contractor '#2 PN],$D1055)),"")</f>
        <v/>
      </c>
      <c r="J1055" s="5" t="str">
        <f>IFERROR(TRIM(INDEX(CID_DB[ [ NSN ] ],$D1055)),"")</f>
        <v/>
      </c>
      <c r="K1055" s="5" t="str">
        <f>IFERROR(TRIM(INDEX(CID_DB[Description],$D1055)),"")</f>
        <v/>
      </c>
      <c r="L1055" s="24" t="str">
        <f>IFERROR(TRIM(INDEX(CID_DB[Commercial Status],$D1055)),"")</f>
        <v/>
      </c>
    </row>
    <row r="1056" spans="2:12" x14ac:dyDescent="0.35">
      <c r="B1056" s="15"/>
      <c r="D1056" s="17" t="str">
        <f t="array" ref="D1056">IFERROR(IF($B1056&lt;&gt;"",LARGE(IF(ISNUMBER(SEARCH(TRIM(SUBSTITUTE($B1056,"-","")),CID_DB[Search Key])),ROW(CID_DB[Search Key]),""),1)-1,""),"")</f>
        <v/>
      </c>
      <c r="F1056" s="23" t="str">
        <f>IF($B1056&lt;&gt;"",COUNTIFS(CID_DB[Search Key],"*"&amp;TRIM(SUBSTITUTE(B1056,"-",""))&amp;"*"),"")</f>
        <v/>
      </c>
      <c r="G1056" s="23" t="str">
        <f>IFERROR(TRIM(INDEX(CID_DB[Case No],$D1056)),"")</f>
        <v/>
      </c>
      <c r="H1056" s="5" t="str">
        <f>IFERROR(TRIM(INDEX(CID_DB[Known Contractor '#1 PN],$D1056)),"")</f>
        <v/>
      </c>
      <c r="I1056" s="5" t="str">
        <f>IFERROR(TRIM(INDEX(CID_DB[Known Contractor '#2 PN],$D1056)),"")</f>
        <v/>
      </c>
      <c r="J1056" s="5" t="str">
        <f>IFERROR(TRIM(INDEX(CID_DB[ [ NSN ] ],$D1056)),"")</f>
        <v/>
      </c>
      <c r="K1056" s="5" t="str">
        <f>IFERROR(TRIM(INDEX(CID_DB[Description],$D1056)),"")</f>
        <v/>
      </c>
      <c r="L1056" s="24" t="str">
        <f>IFERROR(TRIM(INDEX(CID_DB[Commercial Status],$D1056)),"")</f>
        <v/>
      </c>
    </row>
    <row r="1057" spans="2:12" x14ac:dyDescent="0.35">
      <c r="B1057" s="15"/>
      <c r="D1057" s="17" t="str">
        <f t="array" ref="D1057">IFERROR(IF($B1057&lt;&gt;"",LARGE(IF(ISNUMBER(SEARCH(TRIM(SUBSTITUTE($B1057,"-","")),CID_DB[Search Key])),ROW(CID_DB[Search Key]),""),1)-1,""),"")</f>
        <v/>
      </c>
      <c r="F1057" s="23" t="str">
        <f>IF($B1057&lt;&gt;"",COUNTIFS(CID_DB[Search Key],"*"&amp;TRIM(SUBSTITUTE(B1057,"-",""))&amp;"*"),"")</f>
        <v/>
      </c>
      <c r="G1057" s="23" t="str">
        <f>IFERROR(TRIM(INDEX(CID_DB[Case No],$D1057)),"")</f>
        <v/>
      </c>
      <c r="H1057" s="5" t="str">
        <f>IFERROR(TRIM(INDEX(CID_DB[Known Contractor '#1 PN],$D1057)),"")</f>
        <v/>
      </c>
      <c r="I1057" s="5" t="str">
        <f>IFERROR(TRIM(INDEX(CID_DB[Known Contractor '#2 PN],$D1057)),"")</f>
        <v/>
      </c>
      <c r="J1057" s="5" t="str">
        <f>IFERROR(TRIM(INDEX(CID_DB[ [ NSN ] ],$D1057)),"")</f>
        <v/>
      </c>
      <c r="K1057" s="5" t="str">
        <f>IFERROR(TRIM(INDEX(CID_DB[Description],$D1057)),"")</f>
        <v/>
      </c>
      <c r="L1057" s="24" t="str">
        <f>IFERROR(TRIM(INDEX(CID_DB[Commercial Status],$D1057)),"")</f>
        <v/>
      </c>
    </row>
    <row r="1058" spans="2:12" x14ac:dyDescent="0.35">
      <c r="B1058" s="15"/>
      <c r="D1058" s="17" t="str">
        <f t="array" ref="D1058">IFERROR(IF($B1058&lt;&gt;"",LARGE(IF(ISNUMBER(SEARCH(TRIM(SUBSTITUTE($B1058,"-","")),CID_DB[Search Key])),ROW(CID_DB[Search Key]),""),1)-1,""),"")</f>
        <v/>
      </c>
      <c r="F1058" s="23" t="str">
        <f>IF($B1058&lt;&gt;"",COUNTIFS(CID_DB[Search Key],"*"&amp;TRIM(SUBSTITUTE(B1058,"-",""))&amp;"*"),"")</f>
        <v/>
      </c>
      <c r="G1058" s="23" t="str">
        <f>IFERROR(TRIM(INDEX(CID_DB[Case No],$D1058)),"")</f>
        <v/>
      </c>
      <c r="H1058" s="5" t="str">
        <f>IFERROR(TRIM(INDEX(CID_DB[Known Contractor '#1 PN],$D1058)),"")</f>
        <v/>
      </c>
      <c r="I1058" s="5" t="str">
        <f>IFERROR(TRIM(INDEX(CID_DB[Known Contractor '#2 PN],$D1058)),"")</f>
        <v/>
      </c>
      <c r="J1058" s="5" t="str">
        <f>IFERROR(TRIM(INDEX(CID_DB[ [ NSN ] ],$D1058)),"")</f>
        <v/>
      </c>
      <c r="K1058" s="5" t="str">
        <f>IFERROR(TRIM(INDEX(CID_DB[Description],$D1058)),"")</f>
        <v/>
      </c>
      <c r="L1058" s="24" t="str">
        <f>IFERROR(TRIM(INDEX(CID_DB[Commercial Status],$D1058)),"")</f>
        <v/>
      </c>
    </row>
    <row r="1059" spans="2:12" x14ac:dyDescent="0.35">
      <c r="B1059" s="15"/>
      <c r="D1059" s="17" t="str">
        <f t="array" ref="D1059">IFERROR(IF($B1059&lt;&gt;"",LARGE(IF(ISNUMBER(SEARCH(TRIM(SUBSTITUTE($B1059,"-","")),CID_DB[Search Key])),ROW(CID_DB[Search Key]),""),1)-1,""),"")</f>
        <v/>
      </c>
      <c r="F1059" s="23" t="str">
        <f>IF($B1059&lt;&gt;"",COUNTIFS(CID_DB[Search Key],"*"&amp;TRIM(SUBSTITUTE(B1059,"-",""))&amp;"*"),"")</f>
        <v/>
      </c>
      <c r="G1059" s="23" t="str">
        <f>IFERROR(TRIM(INDEX(CID_DB[Case No],$D1059)),"")</f>
        <v/>
      </c>
      <c r="H1059" s="5" t="str">
        <f>IFERROR(TRIM(INDEX(CID_DB[Known Contractor '#1 PN],$D1059)),"")</f>
        <v/>
      </c>
      <c r="I1059" s="5" t="str">
        <f>IFERROR(TRIM(INDEX(CID_DB[Known Contractor '#2 PN],$D1059)),"")</f>
        <v/>
      </c>
      <c r="J1059" s="5" t="str">
        <f>IFERROR(TRIM(INDEX(CID_DB[ [ NSN ] ],$D1059)),"")</f>
        <v/>
      </c>
      <c r="K1059" s="5" t="str">
        <f>IFERROR(TRIM(INDEX(CID_DB[Description],$D1059)),"")</f>
        <v/>
      </c>
      <c r="L1059" s="24" t="str">
        <f>IFERROR(TRIM(INDEX(CID_DB[Commercial Status],$D1059)),"")</f>
        <v/>
      </c>
    </row>
    <row r="1060" spans="2:12" x14ac:dyDescent="0.35">
      <c r="B1060" s="15"/>
      <c r="D1060" s="17" t="str">
        <f t="array" ref="D1060">IFERROR(IF($B1060&lt;&gt;"",LARGE(IF(ISNUMBER(SEARCH(TRIM(SUBSTITUTE($B1060,"-","")),CID_DB[Search Key])),ROW(CID_DB[Search Key]),""),1)-1,""),"")</f>
        <v/>
      </c>
      <c r="F1060" s="23" t="str">
        <f>IF($B1060&lt;&gt;"",COUNTIFS(CID_DB[Search Key],"*"&amp;TRIM(SUBSTITUTE(B1060,"-",""))&amp;"*"),"")</f>
        <v/>
      </c>
      <c r="G1060" s="23" t="str">
        <f>IFERROR(TRIM(INDEX(CID_DB[Case No],$D1060)),"")</f>
        <v/>
      </c>
      <c r="H1060" s="5" t="str">
        <f>IFERROR(TRIM(INDEX(CID_DB[Known Contractor '#1 PN],$D1060)),"")</f>
        <v/>
      </c>
      <c r="I1060" s="5" t="str">
        <f>IFERROR(TRIM(INDEX(CID_DB[Known Contractor '#2 PN],$D1060)),"")</f>
        <v/>
      </c>
      <c r="J1060" s="5" t="str">
        <f>IFERROR(TRIM(INDEX(CID_DB[ [ NSN ] ],$D1060)),"")</f>
        <v/>
      </c>
      <c r="K1060" s="5" t="str">
        <f>IFERROR(TRIM(INDEX(CID_DB[Description],$D1060)),"")</f>
        <v/>
      </c>
      <c r="L1060" s="24" t="str">
        <f>IFERROR(TRIM(INDEX(CID_DB[Commercial Status],$D1060)),"")</f>
        <v/>
      </c>
    </row>
    <row r="1061" spans="2:12" x14ac:dyDescent="0.35">
      <c r="B1061" s="15"/>
      <c r="D1061" s="17" t="str">
        <f t="array" ref="D1061">IFERROR(IF($B1061&lt;&gt;"",LARGE(IF(ISNUMBER(SEARCH(TRIM(SUBSTITUTE($B1061,"-","")),CID_DB[Search Key])),ROW(CID_DB[Search Key]),""),1)-1,""),"")</f>
        <v/>
      </c>
      <c r="F1061" s="23" t="str">
        <f>IF($B1061&lt;&gt;"",COUNTIFS(CID_DB[Search Key],"*"&amp;TRIM(SUBSTITUTE(B1061,"-",""))&amp;"*"),"")</f>
        <v/>
      </c>
      <c r="G1061" s="23" t="str">
        <f>IFERROR(TRIM(INDEX(CID_DB[Case No],$D1061)),"")</f>
        <v/>
      </c>
      <c r="H1061" s="5" t="str">
        <f>IFERROR(TRIM(INDEX(CID_DB[Known Contractor '#1 PN],$D1061)),"")</f>
        <v/>
      </c>
      <c r="I1061" s="5" t="str">
        <f>IFERROR(TRIM(INDEX(CID_DB[Known Contractor '#2 PN],$D1061)),"")</f>
        <v/>
      </c>
      <c r="J1061" s="5" t="str">
        <f>IFERROR(TRIM(INDEX(CID_DB[ [ NSN ] ],$D1061)),"")</f>
        <v/>
      </c>
      <c r="K1061" s="5" t="str">
        <f>IFERROR(TRIM(INDEX(CID_DB[Description],$D1061)),"")</f>
        <v/>
      </c>
      <c r="L1061" s="24" t="str">
        <f>IFERROR(TRIM(INDEX(CID_DB[Commercial Status],$D1061)),"")</f>
        <v/>
      </c>
    </row>
    <row r="1062" spans="2:12" x14ac:dyDescent="0.35">
      <c r="B1062" s="15"/>
      <c r="D1062" s="17" t="str">
        <f t="array" ref="D1062">IFERROR(IF($B1062&lt;&gt;"",LARGE(IF(ISNUMBER(SEARCH(TRIM(SUBSTITUTE($B1062,"-","")),CID_DB[Search Key])),ROW(CID_DB[Search Key]),""),1)-1,""),"")</f>
        <v/>
      </c>
      <c r="F1062" s="23" t="str">
        <f>IF($B1062&lt;&gt;"",COUNTIFS(CID_DB[Search Key],"*"&amp;TRIM(SUBSTITUTE(B1062,"-",""))&amp;"*"),"")</f>
        <v/>
      </c>
      <c r="G1062" s="23" t="str">
        <f>IFERROR(TRIM(INDEX(CID_DB[Case No],$D1062)),"")</f>
        <v/>
      </c>
      <c r="H1062" s="5" t="str">
        <f>IFERROR(TRIM(INDEX(CID_DB[Known Contractor '#1 PN],$D1062)),"")</f>
        <v/>
      </c>
      <c r="I1062" s="5" t="str">
        <f>IFERROR(TRIM(INDEX(CID_DB[Known Contractor '#2 PN],$D1062)),"")</f>
        <v/>
      </c>
      <c r="J1062" s="5" t="str">
        <f>IFERROR(TRIM(INDEX(CID_DB[ [ NSN ] ],$D1062)),"")</f>
        <v/>
      </c>
      <c r="K1062" s="5" t="str">
        <f>IFERROR(TRIM(INDEX(CID_DB[Description],$D1062)),"")</f>
        <v/>
      </c>
      <c r="L1062" s="24" t="str">
        <f>IFERROR(TRIM(INDEX(CID_DB[Commercial Status],$D1062)),"")</f>
        <v/>
      </c>
    </row>
    <row r="1063" spans="2:12" x14ac:dyDescent="0.35">
      <c r="B1063" s="15"/>
      <c r="D1063" s="17" t="str">
        <f t="array" ref="D1063">IFERROR(IF($B1063&lt;&gt;"",LARGE(IF(ISNUMBER(SEARCH(TRIM(SUBSTITUTE($B1063,"-","")),CID_DB[Search Key])),ROW(CID_DB[Search Key]),""),1)-1,""),"")</f>
        <v/>
      </c>
      <c r="F1063" s="23" t="str">
        <f>IF($B1063&lt;&gt;"",COUNTIFS(CID_DB[Search Key],"*"&amp;TRIM(SUBSTITUTE(B1063,"-",""))&amp;"*"),"")</f>
        <v/>
      </c>
      <c r="G1063" s="23" t="str">
        <f>IFERROR(TRIM(INDEX(CID_DB[Case No],$D1063)),"")</f>
        <v/>
      </c>
      <c r="H1063" s="5" t="str">
        <f>IFERROR(TRIM(INDEX(CID_DB[Known Contractor '#1 PN],$D1063)),"")</f>
        <v/>
      </c>
      <c r="I1063" s="5" t="str">
        <f>IFERROR(TRIM(INDEX(CID_DB[Known Contractor '#2 PN],$D1063)),"")</f>
        <v/>
      </c>
      <c r="J1063" s="5" t="str">
        <f>IFERROR(TRIM(INDEX(CID_DB[ [ NSN ] ],$D1063)),"")</f>
        <v/>
      </c>
      <c r="K1063" s="5" t="str">
        <f>IFERROR(TRIM(INDEX(CID_DB[Description],$D1063)),"")</f>
        <v/>
      </c>
      <c r="L1063" s="24" t="str">
        <f>IFERROR(TRIM(INDEX(CID_DB[Commercial Status],$D1063)),"")</f>
        <v/>
      </c>
    </row>
    <row r="1064" spans="2:12" x14ac:dyDescent="0.35">
      <c r="B1064" s="15"/>
      <c r="D1064" s="17" t="str">
        <f t="array" ref="D1064">IFERROR(IF($B1064&lt;&gt;"",LARGE(IF(ISNUMBER(SEARCH(TRIM(SUBSTITUTE($B1064,"-","")),CID_DB[Search Key])),ROW(CID_DB[Search Key]),""),1)-1,""),"")</f>
        <v/>
      </c>
      <c r="F1064" s="23" t="str">
        <f>IF($B1064&lt;&gt;"",COUNTIFS(CID_DB[Search Key],"*"&amp;TRIM(SUBSTITUTE(B1064,"-",""))&amp;"*"),"")</f>
        <v/>
      </c>
      <c r="G1064" s="23" t="str">
        <f>IFERROR(TRIM(INDEX(CID_DB[Case No],$D1064)),"")</f>
        <v/>
      </c>
      <c r="H1064" s="5" t="str">
        <f>IFERROR(TRIM(INDEX(CID_DB[Known Contractor '#1 PN],$D1064)),"")</f>
        <v/>
      </c>
      <c r="I1064" s="5" t="str">
        <f>IFERROR(TRIM(INDEX(CID_DB[Known Contractor '#2 PN],$D1064)),"")</f>
        <v/>
      </c>
      <c r="J1064" s="5" t="str">
        <f>IFERROR(TRIM(INDEX(CID_DB[ [ NSN ] ],$D1064)),"")</f>
        <v/>
      </c>
      <c r="K1064" s="5" t="str">
        <f>IFERROR(TRIM(INDEX(CID_DB[Description],$D1064)),"")</f>
        <v/>
      </c>
      <c r="L1064" s="24" t="str">
        <f>IFERROR(TRIM(INDEX(CID_DB[Commercial Status],$D1064)),"")</f>
        <v/>
      </c>
    </row>
    <row r="1065" spans="2:12" x14ac:dyDescent="0.35">
      <c r="B1065" s="15"/>
      <c r="D1065" s="17" t="str">
        <f t="array" ref="D1065">IFERROR(IF($B1065&lt;&gt;"",LARGE(IF(ISNUMBER(SEARCH(TRIM(SUBSTITUTE($B1065,"-","")),CID_DB[Search Key])),ROW(CID_DB[Search Key]),""),1)-1,""),"")</f>
        <v/>
      </c>
      <c r="F1065" s="23" t="str">
        <f>IF($B1065&lt;&gt;"",COUNTIFS(CID_DB[Search Key],"*"&amp;TRIM(SUBSTITUTE(B1065,"-",""))&amp;"*"),"")</f>
        <v/>
      </c>
      <c r="G1065" s="23" t="str">
        <f>IFERROR(TRIM(INDEX(CID_DB[Case No],$D1065)),"")</f>
        <v/>
      </c>
      <c r="H1065" s="5" t="str">
        <f>IFERROR(TRIM(INDEX(CID_DB[Known Contractor '#1 PN],$D1065)),"")</f>
        <v/>
      </c>
      <c r="I1065" s="5" t="str">
        <f>IFERROR(TRIM(INDEX(CID_DB[Known Contractor '#2 PN],$D1065)),"")</f>
        <v/>
      </c>
      <c r="J1065" s="5" t="str">
        <f>IFERROR(TRIM(INDEX(CID_DB[ [ NSN ] ],$D1065)),"")</f>
        <v/>
      </c>
      <c r="K1065" s="5" t="str">
        <f>IFERROR(TRIM(INDEX(CID_DB[Description],$D1065)),"")</f>
        <v/>
      </c>
      <c r="L1065" s="24" t="str">
        <f>IFERROR(TRIM(INDEX(CID_DB[Commercial Status],$D1065)),"")</f>
        <v/>
      </c>
    </row>
    <row r="1066" spans="2:12" x14ac:dyDescent="0.35">
      <c r="B1066" s="15"/>
      <c r="D1066" s="17" t="str">
        <f t="array" ref="D1066">IFERROR(IF($B1066&lt;&gt;"",LARGE(IF(ISNUMBER(SEARCH(TRIM(SUBSTITUTE($B1066,"-","")),CID_DB[Search Key])),ROW(CID_DB[Search Key]),""),1)-1,""),"")</f>
        <v/>
      </c>
      <c r="F1066" s="23" t="str">
        <f>IF($B1066&lt;&gt;"",COUNTIFS(CID_DB[Search Key],"*"&amp;TRIM(SUBSTITUTE(B1066,"-",""))&amp;"*"),"")</f>
        <v/>
      </c>
      <c r="G1066" s="23" t="str">
        <f>IFERROR(TRIM(INDEX(CID_DB[Case No],$D1066)),"")</f>
        <v/>
      </c>
      <c r="H1066" s="5" t="str">
        <f>IFERROR(TRIM(INDEX(CID_DB[Known Contractor '#1 PN],$D1066)),"")</f>
        <v/>
      </c>
      <c r="I1066" s="5" t="str">
        <f>IFERROR(TRIM(INDEX(CID_DB[Known Contractor '#2 PN],$D1066)),"")</f>
        <v/>
      </c>
      <c r="J1066" s="5" t="str">
        <f>IFERROR(TRIM(INDEX(CID_DB[ [ NSN ] ],$D1066)),"")</f>
        <v/>
      </c>
      <c r="K1066" s="5" t="str">
        <f>IFERROR(TRIM(INDEX(CID_DB[Description],$D1066)),"")</f>
        <v/>
      </c>
      <c r="L1066" s="24" t="str">
        <f>IFERROR(TRIM(INDEX(CID_DB[Commercial Status],$D1066)),"")</f>
        <v/>
      </c>
    </row>
    <row r="1067" spans="2:12" x14ac:dyDescent="0.35">
      <c r="B1067" s="15"/>
      <c r="D1067" s="17" t="str">
        <f t="array" ref="D1067">IFERROR(IF($B1067&lt;&gt;"",LARGE(IF(ISNUMBER(SEARCH(TRIM(SUBSTITUTE($B1067,"-","")),CID_DB[Search Key])),ROW(CID_DB[Search Key]),""),1)-1,""),"")</f>
        <v/>
      </c>
      <c r="F1067" s="23" t="str">
        <f>IF($B1067&lt;&gt;"",COUNTIFS(CID_DB[Search Key],"*"&amp;TRIM(SUBSTITUTE(B1067,"-",""))&amp;"*"),"")</f>
        <v/>
      </c>
      <c r="G1067" s="23" t="str">
        <f>IFERROR(TRIM(INDEX(CID_DB[Case No],$D1067)),"")</f>
        <v/>
      </c>
      <c r="H1067" s="5" t="str">
        <f>IFERROR(TRIM(INDEX(CID_DB[Known Contractor '#1 PN],$D1067)),"")</f>
        <v/>
      </c>
      <c r="I1067" s="5" t="str">
        <f>IFERROR(TRIM(INDEX(CID_DB[Known Contractor '#2 PN],$D1067)),"")</f>
        <v/>
      </c>
      <c r="J1067" s="5" t="str">
        <f>IFERROR(TRIM(INDEX(CID_DB[ [ NSN ] ],$D1067)),"")</f>
        <v/>
      </c>
      <c r="K1067" s="5" t="str">
        <f>IFERROR(TRIM(INDEX(CID_DB[Description],$D1067)),"")</f>
        <v/>
      </c>
      <c r="L1067" s="24" t="str">
        <f>IFERROR(TRIM(INDEX(CID_DB[Commercial Status],$D1067)),"")</f>
        <v/>
      </c>
    </row>
    <row r="1068" spans="2:12" x14ac:dyDescent="0.35">
      <c r="B1068" s="15"/>
      <c r="D1068" s="17" t="str">
        <f t="array" ref="D1068">IFERROR(IF($B1068&lt;&gt;"",LARGE(IF(ISNUMBER(SEARCH(TRIM(SUBSTITUTE($B1068,"-","")),CID_DB[Search Key])),ROW(CID_DB[Search Key]),""),1)-1,""),"")</f>
        <v/>
      </c>
      <c r="F1068" s="23" t="str">
        <f>IF($B1068&lt;&gt;"",COUNTIFS(CID_DB[Search Key],"*"&amp;TRIM(SUBSTITUTE(B1068,"-",""))&amp;"*"),"")</f>
        <v/>
      </c>
      <c r="G1068" s="23" t="str">
        <f>IFERROR(TRIM(INDEX(CID_DB[Case No],$D1068)),"")</f>
        <v/>
      </c>
      <c r="H1068" s="5" t="str">
        <f>IFERROR(TRIM(INDEX(CID_DB[Known Contractor '#1 PN],$D1068)),"")</f>
        <v/>
      </c>
      <c r="I1068" s="5" t="str">
        <f>IFERROR(TRIM(INDEX(CID_DB[Known Contractor '#2 PN],$D1068)),"")</f>
        <v/>
      </c>
      <c r="J1068" s="5" t="str">
        <f>IFERROR(TRIM(INDEX(CID_DB[ [ NSN ] ],$D1068)),"")</f>
        <v/>
      </c>
      <c r="K1068" s="5" t="str">
        <f>IFERROR(TRIM(INDEX(CID_DB[Description],$D1068)),"")</f>
        <v/>
      </c>
      <c r="L1068" s="24" t="str">
        <f>IFERROR(TRIM(INDEX(CID_DB[Commercial Status],$D1068)),"")</f>
        <v/>
      </c>
    </row>
    <row r="1069" spans="2:12" x14ac:dyDescent="0.35">
      <c r="B1069" s="15"/>
      <c r="D1069" s="17" t="str">
        <f t="array" ref="D1069">IFERROR(IF($B1069&lt;&gt;"",LARGE(IF(ISNUMBER(SEARCH(TRIM(SUBSTITUTE($B1069,"-","")),CID_DB[Search Key])),ROW(CID_DB[Search Key]),""),1)-1,""),"")</f>
        <v/>
      </c>
      <c r="F1069" s="23" t="str">
        <f>IF($B1069&lt;&gt;"",COUNTIFS(CID_DB[Search Key],"*"&amp;TRIM(SUBSTITUTE(B1069,"-",""))&amp;"*"),"")</f>
        <v/>
      </c>
      <c r="G1069" s="23" t="str">
        <f>IFERROR(TRIM(INDEX(CID_DB[Case No],$D1069)),"")</f>
        <v/>
      </c>
      <c r="H1069" s="5" t="str">
        <f>IFERROR(TRIM(INDEX(CID_DB[Known Contractor '#1 PN],$D1069)),"")</f>
        <v/>
      </c>
      <c r="I1069" s="5" t="str">
        <f>IFERROR(TRIM(INDEX(CID_DB[Known Contractor '#2 PN],$D1069)),"")</f>
        <v/>
      </c>
      <c r="J1069" s="5" t="str">
        <f>IFERROR(TRIM(INDEX(CID_DB[ [ NSN ] ],$D1069)),"")</f>
        <v/>
      </c>
      <c r="K1069" s="5" t="str">
        <f>IFERROR(TRIM(INDEX(CID_DB[Description],$D1069)),"")</f>
        <v/>
      </c>
      <c r="L1069" s="24" t="str">
        <f>IFERROR(TRIM(INDEX(CID_DB[Commercial Status],$D1069)),"")</f>
        <v/>
      </c>
    </row>
    <row r="1070" spans="2:12" x14ac:dyDescent="0.35">
      <c r="B1070" s="15"/>
      <c r="D1070" s="17" t="str">
        <f t="array" ref="D1070">IFERROR(IF($B1070&lt;&gt;"",LARGE(IF(ISNUMBER(SEARCH(TRIM(SUBSTITUTE($B1070,"-","")),CID_DB[Search Key])),ROW(CID_DB[Search Key]),""),1)-1,""),"")</f>
        <v/>
      </c>
      <c r="F1070" s="23" t="str">
        <f>IF($B1070&lt;&gt;"",COUNTIFS(CID_DB[Search Key],"*"&amp;TRIM(SUBSTITUTE(B1070,"-",""))&amp;"*"),"")</f>
        <v/>
      </c>
      <c r="G1070" s="23" t="str">
        <f>IFERROR(TRIM(INDEX(CID_DB[Case No],$D1070)),"")</f>
        <v/>
      </c>
      <c r="H1070" s="5" t="str">
        <f>IFERROR(TRIM(INDEX(CID_DB[Known Contractor '#1 PN],$D1070)),"")</f>
        <v/>
      </c>
      <c r="I1070" s="5" t="str">
        <f>IFERROR(TRIM(INDEX(CID_DB[Known Contractor '#2 PN],$D1070)),"")</f>
        <v/>
      </c>
      <c r="J1070" s="5" t="str">
        <f>IFERROR(TRIM(INDEX(CID_DB[ [ NSN ] ],$D1070)),"")</f>
        <v/>
      </c>
      <c r="K1070" s="5" t="str">
        <f>IFERROR(TRIM(INDEX(CID_DB[Description],$D1070)),"")</f>
        <v/>
      </c>
      <c r="L1070" s="24" t="str">
        <f>IFERROR(TRIM(INDEX(CID_DB[Commercial Status],$D1070)),"")</f>
        <v/>
      </c>
    </row>
    <row r="1071" spans="2:12" x14ac:dyDescent="0.35">
      <c r="B1071" s="15"/>
      <c r="D1071" s="17" t="str">
        <f t="array" ref="D1071">IFERROR(IF($B1071&lt;&gt;"",LARGE(IF(ISNUMBER(SEARCH(TRIM(SUBSTITUTE($B1071,"-","")),CID_DB[Search Key])),ROW(CID_DB[Search Key]),""),1)-1,""),"")</f>
        <v/>
      </c>
      <c r="F1071" s="23" t="str">
        <f>IF($B1071&lt;&gt;"",COUNTIFS(CID_DB[Search Key],"*"&amp;TRIM(SUBSTITUTE(B1071,"-",""))&amp;"*"),"")</f>
        <v/>
      </c>
      <c r="G1071" s="23" t="str">
        <f>IFERROR(TRIM(INDEX(CID_DB[Case No],$D1071)),"")</f>
        <v/>
      </c>
      <c r="H1071" s="5" t="str">
        <f>IFERROR(TRIM(INDEX(CID_DB[Known Contractor '#1 PN],$D1071)),"")</f>
        <v/>
      </c>
      <c r="I1071" s="5" t="str">
        <f>IFERROR(TRIM(INDEX(CID_DB[Known Contractor '#2 PN],$D1071)),"")</f>
        <v/>
      </c>
      <c r="J1071" s="5" t="str">
        <f>IFERROR(TRIM(INDEX(CID_DB[ [ NSN ] ],$D1071)),"")</f>
        <v/>
      </c>
      <c r="K1071" s="5" t="str">
        <f>IFERROR(TRIM(INDEX(CID_DB[Description],$D1071)),"")</f>
        <v/>
      </c>
      <c r="L1071" s="24" t="str">
        <f>IFERROR(TRIM(INDEX(CID_DB[Commercial Status],$D1071)),"")</f>
        <v/>
      </c>
    </row>
    <row r="1072" spans="2:12" x14ac:dyDescent="0.35">
      <c r="B1072" s="15"/>
      <c r="D1072" s="17" t="str">
        <f t="array" ref="D1072">IFERROR(IF($B1072&lt;&gt;"",LARGE(IF(ISNUMBER(SEARCH(TRIM(SUBSTITUTE($B1072,"-","")),CID_DB[Search Key])),ROW(CID_DB[Search Key]),""),1)-1,""),"")</f>
        <v/>
      </c>
      <c r="F1072" s="23" t="str">
        <f>IF($B1072&lt;&gt;"",COUNTIFS(CID_DB[Search Key],"*"&amp;TRIM(SUBSTITUTE(B1072,"-",""))&amp;"*"),"")</f>
        <v/>
      </c>
      <c r="G1072" s="23" t="str">
        <f>IFERROR(TRIM(INDEX(CID_DB[Case No],$D1072)),"")</f>
        <v/>
      </c>
      <c r="H1072" s="5" t="str">
        <f>IFERROR(TRIM(INDEX(CID_DB[Known Contractor '#1 PN],$D1072)),"")</f>
        <v/>
      </c>
      <c r="I1072" s="5" t="str">
        <f>IFERROR(TRIM(INDEX(CID_DB[Known Contractor '#2 PN],$D1072)),"")</f>
        <v/>
      </c>
      <c r="J1072" s="5" t="str">
        <f>IFERROR(TRIM(INDEX(CID_DB[ [ NSN ] ],$D1072)),"")</f>
        <v/>
      </c>
      <c r="K1072" s="5" t="str">
        <f>IFERROR(TRIM(INDEX(CID_DB[Description],$D1072)),"")</f>
        <v/>
      </c>
      <c r="L1072" s="24" t="str">
        <f>IFERROR(TRIM(INDEX(CID_DB[Commercial Status],$D1072)),"")</f>
        <v/>
      </c>
    </row>
    <row r="1073" spans="2:12" x14ac:dyDescent="0.35">
      <c r="B1073" s="15"/>
      <c r="D1073" s="17" t="str">
        <f t="array" ref="D1073">IFERROR(IF($B1073&lt;&gt;"",LARGE(IF(ISNUMBER(SEARCH(TRIM(SUBSTITUTE($B1073,"-","")),CID_DB[Search Key])),ROW(CID_DB[Search Key]),""),1)-1,""),"")</f>
        <v/>
      </c>
      <c r="F1073" s="23" t="str">
        <f>IF($B1073&lt;&gt;"",COUNTIFS(CID_DB[Search Key],"*"&amp;TRIM(SUBSTITUTE(B1073,"-",""))&amp;"*"),"")</f>
        <v/>
      </c>
      <c r="G1073" s="23" t="str">
        <f>IFERROR(TRIM(INDEX(CID_DB[Case No],$D1073)),"")</f>
        <v/>
      </c>
      <c r="H1073" s="5" t="str">
        <f>IFERROR(TRIM(INDEX(CID_DB[Known Contractor '#1 PN],$D1073)),"")</f>
        <v/>
      </c>
      <c r="I1073" s="5" t="str">
        <f>IFERROR(TRIM(INDEX(CID_DB[Known Contractor '#2 PN],$D1073)),"")</f>
        <v/>
      </c>
      <c r="J1073" s="5" t="str">
        <f>IFERROR(TRIM(INDEX(CID_DB[ [ NSN ] ],$D1073)),"")</f>
        <v/>
      </c>
      <c r="K1073" s="5" t="str">
        <f>IFERROR(TRIM(INDEX(CID_DB[Description],$D1073)),"")</f>
        <v/>
      </c>
      <c r="L1073" s="24" t="str">
        <f>IFERROR(TRIM(INDEX(CID_DB[Commercial Status],$D1073)),"")</f>
        <v/>
      </c>
    </row>
    <row r="1074" spans="2:12" x14ac:dyDescent="0.35">
      <c r="B1074" s="15"/>
      <c r="D1074" s="17" t="str">
        <f t="array" ref="D1074">IFERROR(IF($B1074&lt;&gt;"",LARGE(IF(ISNUMBER(SEARCH(TRIM(SUBSTITUTE($B1074,"-","")),CID_DB[Search Key])),ROW(CID_DB[Search Key]),""),1)-1,""),"")</f>
        <v/>
      </c>
      <c r="F1074" s="23" t="str">
        <f>IF($B1074&lt;&gt;"",COUNTIFS(CID_DB[Search Key],"*"&amp;TRIM(SUBSTITUTE(B1074,"-",""))&amp;"*"),"")</f>
        <v/>
      </c>
      <c r="G1074" s="23" t="str">
        <f>IFERROR(TRIM(INDEX(CID_DB[Case No],$D1074)),"")</f>
        <v/>
      </c>
      <c r="H1074" s="5" t="str">
        <f>IFERROR(TRIM(INDEX(CID_DB[Known Contractor '#1 PN],$D1074)),"")</f>
        <v/>
      </c>
      <c r="I1074" s="5" t="str">
        <f>IFERROR(TRIM(INDEX(CID_DB[Known Contractor '#2 PN],$D1074)),"")</f>
        <v/>
      </c>
      <c r="J1074" s="5" t="str">
        <f>IFERROR(TRIM(INDEX(CID_DB[ [ NSN ] ],$D1074)),"")</f>
        <v/>
      </c>
      <c r="K1074" s="5" t="str">
        <f>IFERROR(TRIM(INDEX(CID_DB[Description],$D1074)),"")</f>
        <v/>
      </c>
      <c r="L1074" s="24" t="str">
        <f>IFERROR(TRIM(INDEX(CID_DB[Commercial Status],$D1074)),"")</f>
        <v/>
      </c>
    </row>
    <row r="1075" spans="2:12" x14ac:dyDescent="0.35">
      <c r="B1075" s="15"/>
      <c r="D1075" s="17" t="str">
        <f t="array" ref="D1075">IFERROR(IF($B1075&lt;&gt;"",LARGE(IF(ISNUMBER(SEARCH(TRIM(SUBSTITUTE($B1075,"-","")),CID_DB[Search Key])),ROW(CID_DB[Search Key]),""),1)-1,""),"")</f>
        <v/>
      </c>
      <c r="F1075" s="23" t="str">
        <f>IF($B1075&lt;&gt;"",COUNTIFS(CID_DB[Search Key],"*"&amp;TRIM(SUBSTITUTE(B1075,"-",""))&amp;"*"),"")</f>
        <v/>
      </c>
      <c r="G1075" s="23" t="str">
        <f>IFERROR(TRIM(INDEX(CID_DB[Case No],$D1075)),"")</f>
        <v/>
      </c>
      <c r="H1075" s="5" t="str">
        <f>IFERROR(TRIM(INDEX(CID_DB[Known Contractor '#1 PN],$D1075)),"")</f>
        <v/>
      </c>
      <c r="I1075" s="5" t="str">
        <f>IFERROR(TRIM(INDEX(CID_DB[Known Contractor '#2 PN],$D1075)),"")</f>
        <v/>
      </c>
      <c r="J1075" s="5" t="str">
        <f>IFERROR(TRIM(INDEX(CID_DB[ [ NSN ] ],$D1075)),"")</f>
        <v/>
      </c>
      <c r="K1075" s="5" t="str">
        <f>IFERROR(TRIM(INDEX(CID_DB[Description],$D1075)),"")</f>
        <v/>
      </c>
      <c r="L1075" s="24" t="str">
        <f>IFERROR(TRIM(INDEX(CID_DB[Commercial Status],$D1075)),"")</f>
        <v/>
      </c>
    </row>
    <row r="1076" spans="2:12" x14ac:dyDescent="0.35">
      <c r="B1076" s="15"/>
      <c r="D1076" s="17" t="str">
        <f t="array" ref="D1076">IFERROR(IF($B1076&lt;&gt;"",LARGE(IF(ISNUMBER(SEARCH(TRIM(SUBSTITUTE($B1076,"-","")),CID_DB[Search Key])),ROW(CID_DB[Search Key]),""),1)-1,""),"")</f>
        <v/>
      </c>
      <c r="F1076" s="23" t="str">
        <f>IF($B1076&lt;&gt;"",COUNTIFS(CID_DB[Search Key],"*"&amp;TRIM(SUBSTITUTE(B1076,"-",""))&amp;"*"),"")</f>
        <v/>
      </c>
      <c r="G1076" s="23" t="str">
        <f>IFERROR(TRIM(INDEX(CID_DB[Case No],$D1076)),"")</f>
        <v/>
      </c>
      <c r="H1076" s="5" t="str">
        <f>IFERROR(TRIM(INDEX(CID_DB[Known Contractor '#1 PN],$D1076)),"")</f>
        <v/>
      </c>
      <c r="I1076" s="5" t="str">
        <f>IFERROR(TRIM(INDEX(CID_DB[Known Contractor '#2 PN],$D1076)),"")</f>
        <v/>
      </c>
      <c r="J1076" s="5" t="str">
        <f>IFERROR(TRIM(INDEX(CID_DB[ [ NSN ] ],$D1076)),"")</f>
        <v/>
      </c>
      <c r="K1076" s="5" t="str">
        <f>IFERROR(TRIM(INDEX(CID_DB[Description],$D1076)),"")</f>
        <v/>
      </c>
      <c r="L1076" s="24" t="str">
        <f>IFERROR(TRIM(INDEX(CID_DB[Commercial Status],$D1076)),"")</f>
        <v/>
      </c>
    </row>
    <row r="1077" spans="2:12" x14ac:dyDescent="0.35">
      <c r="B1077" s="15"/>
      <c r="D1077" s="17" t="str">
        <f t="array" ref="D1077">IFERROR(IF($B1077&lt;&gt;"",LARGE(IF(ISNUMBER(SEARCH(TRIM(SUBSTITUTE($B1077,"-","")),CID_DB[Search Key])),ROW(CID_DB[Search Key]),""),1)-1,""),"")</f>
        <v/>
      </c>
      <c r="F1077" s="23" t="str">
        <f>IF($B1077&lt;&gt;"",COUNTIFS(CID_DB[Search Key],"*"&amp;TRIM(SUBSTITUTE(B1077,"-",""))&amp;"*"),"")</f>
        <v/>
      </c>
      <c r="G1077" s="23" t="str">
        <f>IFERROR(TRIM(INDEX(CID_DB[Case No],$D1077)),"")</f>
        <v/>
      </c>
      <c r="H1077" s="5" t="str">
        <f>IFERROR(TRIM(INDEX(CID_DB[Known Contractor '#1 PN],$D1077)),"")</f>
        <v/>
      </c>
      <c r="I1077" s="5" t="str">
        <f>IFERROR(TRIM(INDEX(CID_DB[Known Contractor '#2 PN],$D1077)),"")</f>
        <v/>
      </c>
      <c r="J1077" s="5" t="str">
        <f>IFERROR(TRIM(INDEX(CID_DB[ [ NSN ] ],$D1077)),"")</f>
        <v/>
      </c>
      <c r="K1077" s="5" t="str">
        <f>IFERROR(TRIM(INDEX(CID_DB[Description],$D1077)),"")</f>
        <v/>
      </c>
      <c r="L1077" s="24" t="str">
        <f>IFERROR(TRIM(INDEX(CID_DB[Commercial Status],$D1077)),"")</f>
        <v/>
      </c>
    </row>
    <row r="1078" spans="2:12" x14ac:dyDescent="0.35">
      <c r="B1078" s="15"/>
      <c r="D1078" s="17" t="str">
        <f t="array" ref="D1078">IFERROR(IF($B1078&lt;&gt;"",LARGE(IF(ISNUMBER(SEARCH(TRIM(SUBSTITUTE($B1078,"-","")),CID_DB[Search Key])),ROW(CID_DB[Search Key]),""),1)-1,""),"")</f>
        <v/>
      </c>
      <c r="F1078" s="23" t="str">
        <f>IF($B1078&lt;&gt;"",COUNTIFS(CID_DB[Search Key],"*"&amp;TRIM(SUBSTITUTE(B1078,"-",""))&amp;"*"),"")</f>
        <v/>
      </c>
      <c r="G1078" s="23" t="str">
        <f>IFERROR(TRIM(INDEX(CID_DB[Case No],$D1078)),"")</f>
        <v/>
      </c>
      <c r="H1078" s="5" t="str">
        <f>IFERROR(TRIM(INDEX(CID_DB[Known Contractor '#1 PN],$D1078)),"")</f>
        <v/>
      </c>
      <c r="I1078" s="5" t="str">
        <f>IFERROR(TRIM(INDEX(CID_DB[Known Contractor '#2 PN],$D1078)),"")</f>
        <v/>
      </c>
      <c r="J1078" s="5" t="str">
        <f>IFERROR(TRIM(INDEX(CID_DB[ [ NSN ] ],$D1078)),"")</f>
        <v/>
      </c>
      <c r="K1078" s="5" t="str">
        <f>IFERROR(TRIM(INDEX(CID_DB[Description],$D1078)),"")</f>
        <v/>
      </c>
      <c r="L1078" s="24" t="str">
        <f>IFERROR(TRIM(INDEX(CID_DB[Commercial Status],$D1078)),"")</f>
        <v/>
      </c>
    </row>
    <row r="1079" spans="2:12" x14ac:dyDescent="0.35">
      <c r="B1079" s="15"/>
      <c r="D1079" s="17" t="str">
        <f t="array" ref="D1079">IFERROR(IF($B1079&lt;&gt;"",LARGE(IF(ISNUMBER(SEARCH(TRIM(SUBSTITUTE($B1079,"-","")),CID_DB[Search Key])),ROW(CID_DB[Search Key]),""),1)-1,""),"")</f>
        <v/>
      </c>
      <c r="F1079" s="23" t="str">
        <f>IF($B1079&lt;&gt;"",COUNTIFS(CID_DB[Search Key],"*"&amp;TRIM(SUBSTITUTE(B1079,"-",""))&amp;"*"),"")</f>
        <v/>
      </c>
      <c r="G1079" s="23" t="str">
        <f>IFERROR(TRIM(INDEX(CID_DB[Case No],$D1079)),"")</f>
        <v/>
      </c>
      <c r="H1079" s="5" t="str">
        <f>IFERROR(TRIM(INDEX(CID_DB[Known Contractor '#1 PN],$D1079)),"")</f>
        <v/>
      </c>
      <c r="I1079" s="5" t="str">
        <f>IFERROR(TRIM(INDEX(CID_DB[Known Contractor '#2 PN],$D1079)),"")</f>
        <v/>
      </c>
      <c r="J1079" s="5" t="str">
        <f>IFERROR(TRIM(INDEX(CID_DB[ [ NSN ] ],$D1079)),"")</f>
        <v/>
      </c>
      <c r="K1079" s="5" t="str">
        <f>IFERROR(TRIM(INDEX(CID_DB[Description],$D1079)),"")</f>
        <v/>
      </c>
      <c r="L1079" s="24" t="str">
        <f>IFERROR(TRIM(INDEX(CID_DB[Commercial Status],$D1079)),"")</f>
        <v/>
      </c>
    </row>
    <row r="1080" spans="2:12" x14ac:dyDescent="0.35">
      <c r="B1080" s="15"/>
      <c r="D1080" s="17" t="str">
        <f t="array" ref="D1080">IFERROR(IF($B1080&lt;&gt;"",LARGE(IF(ISNUMBER(SEARCH(TRIM(SUBSTITUTE($B1080,"-","")),CID_DB[Search Key])),ROW(CID_DB[Search Key]),""),1)-1,""),"")</f>
        <v/>
      </c>
      <c r="F1080" s="23" t="str">
        <f>IF($B1080&lt;&gt;"",COUNTIFS(CID_DB[Search Key],"*"&amp;TRIM(SUBSTITUTE(B1080,"-",""))&amp;"*"),"")</f>
        <v/>
      </c>
      <c r="G1080" s="23" t="str">
        <f>IFERROR(TRIM(INDEX(CID_DB[Case No],$D1080)),"")</f>
        <v/>
      </c>
      <c r="H1080" s="5" t="str">
        <f>IFERROR(TRIM(INDEX(CID_DB[Known Contractor '#1 PN],$D1080)),"")</f>
        <v/>
      </c>
      <c r="I1080" s="5" t="str">
        <f>IFERROR(TRIM(INDEX(CID_DB[Known Contractor '#2 PN],$D1080)),"")</f>
        <v/>
      </c>
      <c r="J1080" s="5" t="str">
        <f>IFERROR(TRIM(INDEX(CID_DB[ [ NSN ] ],$D1080)),"")</f>
        <v/>
      </c>
      <c r="K1080" s="5" t="str">
        <f>IFERROR(TRIM(INDEX(CID_DB[Description],$D1080)),"")</f>
        <v/>
      </c>
      <c r="L1080" s="24" t="str">
        <f>IFERROR(TRIM(INDEX(CID_DB[Commercial Status],$D1080)),"")</f>
        <v/>
      </c>
    </row>
    <row r="1081" spans="2:12" x14ac:dyDescent="0.35">
      <c r="B1081" s="15"/>
      <c r="D1081" s="17" t="str">
        <f t="array" ref="D1081">IFERROR(IF($B1081&lt;&gt;"",LARGE(IF(ISNUMBER(SEARCH(TRIM(SUBSTITUTE($B1081,"-","")),CID_DB[Search Key])),ROW(CID_DB[Search Key]),""),1)-1,""),"")</f>
        <v/>
      </c>
      <c r="F1081" s="23" t="str">
        <f>IF($B1081&lt;&gt;"",COUNTIFS(CID_DB[Search Key],"*"&amp;TRIM(SUBSTITUTE(B1081,"-",""))&amp;"*"),"")</f>
        <v/>
      </c>
      <c r="G1081" s="23" t="str">
        <f>IFERROR(TRIM(INDEX(CID_DB[Case No],$D1081)),"")</f>
        <v/>
      </c>
      <c r="H1081" s="5" t="str">
        <f>IFERROR(TRIM(INDEX(CID_DB[Known Contractor '#1 PN],$D1081)),"")</f>
        <v/>
      </c>
      <c r="I1081" s="5" t="str">
        <f>IFERROR(TRIM(INDEX(CID_DB[Known Contractor '#2 PN],$D1081)),"")</f>
        <v/>
      </c>
      <c r="J1081" s="5" t="str">
        <f>IFERROR(TRIM(INDEX(CID_DB[ [ NSN ] ],$D1081)),"")</f>
        <v/>
      </c>
      <c r="K1081" s="5" t="str">
        <f>IFERROR(TRIM(INDEX(CID_DB[Description],$D1081)),"")</f>
        <v/>
      </c>
      <c r="L1081" s="24" t="str">
        <f>IFERROR(TRIM(INDEX(CID_DB[Commercial Status],$D1081)),"")</f>
        <v/>
      </c>
    </row>
    <row r="1082" spans="2:12" x14ac:dyDescent="0.35">
      <c r="B1082" s="15"/>
      <c r="D1082" s="17" t="str">
        <f t="array" ref="D1082">IFERROR(IF($B1082&lt;&gt;"",LARGE(IF(ISNUMBER(SEARCH(TRIM(SUBSTITUTE($B1082,"-","")),CID_DB[Search Key])),ROW(CID_DB[Search Key]),""),1)-1,""),"")</f>
        <v/>
      </c>
      <c r="F1082" s="23" t="str">
        <f>IF($B1082&lt;&gt;"",COUNTIFS(CID_DB[Search Key],"*"&amp;TRIM(SUBSTITUTE(B1082,"-",""))&amp;"*"),"")</f>
        <v/>
      </c>
      <c r="G1082" s="23" t="str">
        <f>IFERROR(TRIM(INDEX(CID_DB[Case No],$D1082)),"")</f>
        <v/>
      </c>
      <c r="H1082" s="5" t="str">
        <f>IFERROR(TRIM(INDEX(CID_DB[Known Contractor '#1 PN],$D1082)),"")</f>
        <v/>
      </c>
      <c r="I1082" s="5" t="str">
        <f>IFERROR(TRIM(INDEX(CID_DB[Known Contractor '#2 PN],$D1082)),"")</f>
        <v/>
      </c>
      <c r="J1082" s="5" t="str">
        <f>IFERROR(TRIM(INDEX(CID_DB[ [ NSN ] ],$D1082)),"")</f>
        <v/>
      </c>
      <c r="K1082" s="5" t="str">
        <f>IFERROR(TRIM(INDEX(CID_DB[Description],$D1082)),"")</f>
        <v/>
      </c>
      <c r="L1082" s="24" t="str">
        <f>IFERROR(TRIM(INDEX(CID_DB[Commercial Status],$D1082)),"")</f>
        <v/>
      </c>
    </row>
    <row r="1083" spans="2:12" x14ac:dyDescent="0.35">
      <c r="B1083" s="15"/>
      <c r="D1083" s="17" t="str">
        <f t="array" ref="D1083">IFERROR(IF($B1083&lt;&gt;"",LARGE(IF(ISNUMBER(SEARCH(TRIM(SUBSTITUTE($B1083,"-","")),CID_DB[Search Key])),ROW(CID_DB[Search Key]),""),1)-1,""),"")</f>
        <v/>
      </c>
      <c r="F1083" s="23" t="str">
        <f>IF($B1083&lt;&gt;"",COUNTIFS(CID_DB[Search Key],"*"&amp;TRIM(SUBSTITUTE(B1083,"-",""))&amp;"*"),"")</f>
        <v/>
      </c>
      <c r="G1083" s="23" t="str">
        <f>IFERROR(TRIM(INDEX(CID_DB[Case No],$D1083)),"")</f>
        <v/>
      </c>
      <c r="H1083" s="5" t="str">
        <f>IFERROR(TRIM(INDEX(CID_DB[Known Contractor '#1 PN],$D1083)),"")</f>
        <v/>
      </c>
      <c r="I1083" s="5" t="str">
        <f>IFERROR(TRIM(INDEX(CID_DB[Known Contractor '#2 PN],$D1083)),"")</f>
        <v/>
      </c>
      <c r="J1083" s="5" t="str">
        <f>IFERROR(TRIM(INDEX(CID_DB[ [ NSN ] ],$D1083)),"")</f>
        <v/>
      </c>
      <c r="K1083" s="5" t="str">
        <f>IFERROR(TRIM(INDEX(CID_DB[Description],$D1083)),"")</f>
        <v/>
      </c>
      <c r="L1083" s="24" t="str">
        <f>IFERROR(TRIM(INDEX(CID_DB[Commercial Status],$D1083)),"")</f>
        <v/>
      </c>
    </row>
    <row r="1084" spans="2:12" x14ac:dyDescent="0.35">
      <c r="B1084" s="15"/>
      <c r="D1084" s="17" t="str">
        <f t="array" ref="D1084">IFERROR(IF($B1084&lt;&gt;"",LARGE(IF(ISNUMBER(SEARCH(TRIM(SUBSTITUTE($B1084,"-","")),CID_DB[Search Key])),ROW(CID_DB[Search Key]),""),1)-1,""),"")</f>
        <v/>
      </c>
      <c r="F1084" s="23" t="str">
        <f>IF($B1084&lt;&gt;"",COUNTIFS(CID_DB[Search Key],"*"&amp;TRIM(SUBSTITUTE(B1084,"-",""))&amp;"*"),"")</f>
        <v/>
      </c>
      <c r="G1084" s="23" t="str">
        <f>IFERROR(TRIM(INDEX(CID_DB[Case No],$D1084)),"")</f>
        <v/>
      </c>
      <c r="H1084" s="5" t="str">
        <f>IFERROR(TRIM(INDEX(CID_DB[Known Contractor '#1 PN],$D1084)),"")</f>
        <v/>
      </c>
      <c r="I1084" s="5" t="str">
        <f>IFERROR(TRIM(INDEX(CID_DB[Known Contractor '#2 PN],$D1084)),"")</f>
        <v/>
      </c>
      <c r="J1084" s="5" t="str">
        <f>IFERROR(TRIM(INDEX(CID_DB[ [ NSN ] ],$D1084)),"")</f>
        <v/>
      </c>
      <c r="K1084" s="5" t="str">
        <f>IFERROR(TRIM(INDEX(CID_DB[Description],$D1084)),"")</f>
        <v/>
      </c>
      <c r="L1084" s="24" t="str">
        <f>IFERROR(TRIM(INDEX(CID_DB[Commercial Status],$D1084)),"")</f>
        <v/>
      </c>
    </row>
    <row r="1085" spans="2:12" x14ac:dyDescent="0.35">
      <c r="B1085" s="15"/>
      <c r="D1085" s="17" t="str">
        <f t="array" ref="D1085">IFERROR(IF($B1085&lt;&gt;"",LARGE(IF(ISNUMBER(SEARCH(TRIM(SUBSTITUTE($B1085,"-","")),CID_DB[Search Key])),ROW(CID_DB[Search Key]),""),1)-1,""),"")</f>
        <v/>
      </c>
      <c r="F1085" s="23" t="str">
        <f>IF($B1085&lt;&gt;"",COUNTIFS(CID_DB[Search Key],"*"&amp;TRIM(SUBSTITUTE(B1085,"-",""))&amp;"*"),"")</f>
        <v/>
      </c>
      <c r="G1085" s="23" t="str">
        <f>IFERROR(TRIM(INDEX(CID_DB[Case No],$D1085)),"")</f>
        <v/>
      </c>
      <c r="H1085" s="5" t="str">
        <f>IFERROR(TRIM(INDEX(CID_DB[Known Contractor '#1 PN],$D1085)),"")</f>
        <v/>
      </c>
      <c r="I1085" s="5" t="str">
        <f>IFERROR(TRIM(INDEX(CID_DB[Known Contractor '#2 PN],$D1085)),"")</f>
        <v/>
      </c>
      <c r="J1085" s="5" t="str">
        <f>IFERROR(TRIM(INDEX(CID_DB[ [ NSN ] ],$D1085)),"")</f>
        <v/>
      </c>
      <c r="K1085" s="5" t="str">
        <f>IFERROR(TRIM(INDEX(CID_DB[Description],$D1085)),"")</f>
        <v/>
      </c>
      <c r="L1085" s="24" t="str">
        <f>IFERROR(TRIM(INDEX(CID_DB[Commercial Status],$D1085)),"")</f>
        <v/>
      </c>
    </row>
    <row r="1086" spans="2:12" x14ac:dyDescent="0.35">
      <c r="B1086" s="15"/>
      <c r="D1086" s="17" t="str">
        <f t="array" ref="D1086">IFERROR(IF($B1086&lt;&gt;"",LARGE(IF(ISNUMBER(SEARCH(TRIM(SUBSTITUTE($B1086,"-","")),CID_DB[Search Key])),ROW(CID_DB[Search Key]),""),1)-1,""),"")</f>
        <v/>
      </c>
      <c r="F1086" s="23" t="str">
        <f>IF($B1086&lt;&gt;"",COUNTIFS(CID_DB[Search Key],"*"&amp;TRIM(SUBSTITUTE(B1086,"-",""))&amp;"*"),"")</f>
        <v/>
      </c>
      <c r="G1086" s="23" t="str">
        <f>IFERROR(TRIM(INDEX(CID_DB[Case No],$D1086)),"")</f>
        <v/>
      </c>
      <c r="H1086" s="5" t="str">
        <f>IFERROR(TRIM(INDEX(CID_DB[Known Contractor '#1 PN],$D1086)),"")</f>
        <v/>
      </c>
      <c r="I1086" s="5" t="str">
        <f>IFERROR(TRIM(INDEX(CID_DB[Known Contractor '#2 PN],$D1086)),"")</f>
        <v/>
      </c>
      <c r="J1086" s="5" t="str">
        <f>IFERROR(TRIM(INDEX(CID_DB[ [ NSN ] ],$D1086)),"")</f>
        <v/>
      </c>
      <c r="K1086" s="5" t="str">
        <f>IFERROR(TRIM(INDEX(CID_DB[Description],$D1086)),"")</f>
        <v/>
      </c>
      <c r="L1086" s="24" t="str">
        <f>IFERROR(TRIM(INDEX(CID_DB[Commercial Status],$D1086)),"")</f>
        <v/>
      </c>
    </row>
    <row r="1087" spans="2:12" x14ac:dyDescent="0.35">
      <c r="B1087" s="15"/>
      <c r="D1087" s="17" t="str">
        <f t="array" ref="D1087">IFERROR(IF($B1087&lt;&gt;"",LARGE(IF(ISNUMBER(SEARCH(TRIM(SUBSTITUTE($B1087,"-","")),CID_DB[Search Key])),ROW(CID_DB[Search Key]),""),1)-1,""),"")</f>
        <v/>
      </c>
      <c r="F1087" s="23" t="str">
        <f>IF($B1087&lt;&gt;"",COUNTIFS(CID_DB[Search Key],"*"&amp;TRIM(SUBSTITUTE(B1087,"-",""))&amp;"*"),"")</f>
        <v/>
      </c>
      <c r="G1087" s="23" t="str">
        <f>IFERROR(TRIM(INDEX(CID_DB[Case No],$D1087)),"")</f>
        <v/>
      </c>
      <c r="H1087" s="5" t="str">
        <f>IFERROR(TRIM(INDEX(CID_DB[Known Contractor '#1 PN],$D1087)),"")</f>
        <v/>
      </c>
      <c r="I1087" s="5" t="str">
        <f>IFERROR(TRIM(INDEX(CID_DB[Known Contractor '#2 PN],$D1087)),"")</f>
        <v/>
      </c>
      <c r="J1087" s="5" t="str">
        <f>IFERROR(TRIM(INDEX(CID_DB[ [ NSN ] ],$D1087)),"")</f>
        <v/>
      </c>
      <c r="K1087" s="5" t="str">
        <f>IFERROR(TRIM(INDEX(CID_DB[Description],$D1087)),"")</f>
        <v/>
      </c>
      <c r="L1087" s="24" t="str">
        <f>IFERROR(TRIM(INDEX(CID_DB[Commercial Status],$D1087)),"")</f>
        <v/>
      </c>
    </row>
    <row r="1088" spans="2:12" x14ac:dyDescent="0.35">
      <c r="B1088" s="15"/>
      <c r="D1088" s="17" t="str">
        <f t="array" ref="D1088">IFERROR(IF($B1088&lt;&gt;"",LARGE(IF(ISNUMBER(SEARCH(TRIM(SUBSTITUTE($B1088,"-","")),CID_DB[Search Key])),ROW(CID_DB[Search Key]),""),1)-1,""),"")</f>
        <v/>
      </c>
      <c r="F1088" s="23" t="str">
        <f>IF($B1088&lt;&gt;"",COUNTIFS(CID_DB[Search Key],"*"&amp;TRIM(SUBSTITUTE(B1088,"-",""))&amp;"*"),"")</f>
        <v/>
      </c>
      <c r="G1088" s="23" t="str">
        <f>IFERROR(TRIM(INDEX(CID_DB[Case No],$D1088)),"")</f>
        <v/>
      </c>
      <c r="H1088" s="5" t="str">
        <f>IFERROR(TRIM(INDEX(CID_DB[Known Contractor '#1 PN],$D1088)),"")</f>
        <v/>
      </c>
      <c r="I1088" s="5" t="str">
        <f>IFERROR(TRIM(INDEX(CID_DB[Known Contractor '#2 PN],$D1088)),"")</f>
        <v/>
      </c>
      <c r="J1088" s="5" t="str">
        <f>IFERROR(TRIM(INDEX(CID_DB[ [ NSN ] ],$D1088)),"")</f>
        <v/>
      </c>
      <c r="K1088" s="5" t="str">
        <f>IFERROR(TRIM(INDEX(CID_DB[Description],$D1088)),"")</f>
        <v/>
      </c>
      <c r="L1088" s="24" t="str">
        <f>IFERROR(TRIM(INDEX(CID_DB[Commercial Status],$D1088)),"")</f>
        <v/>
      </c>
    </row>
    <row r="1089" spans="2:12" x14ac:dyDescent="0.35">
      <c r="B1089" s="15"/>
      <c r="D1089" s="17" t="str">
        <f t="array" ref="D1089">IFERROR(IF($B1089&lt;&gt;"",LARGE(IF(ISNUMBER(SEARCH(TRIM(SUBSTITUTE($B1089,"-","")),CID_DB[Search Key])),ROW(CID_DB[Search Key]),""),1)-1,""),"")</f>
        <v/>
      </c>
      <c r="F1089" s="23" t="str">
        <f>IF($B1089&lt;&gt;"",COUNTIFS(CID_DB[Search Key],"*"&amp;TRIM(SUBSTITUTE(B1089,"-",""))&amp;"*"),"")</f>
        <v/>
      </c>
      <c r="G1089" s="23" t="str">
        <f>IFERROR(TRIM(INDEX(CID_DB[Case No],$D1089)),"")</f>
        <v/>
      </c>
      <c r="H1089" s="5" t="str">
        <f>IFERROR(TRIM(INDEX(CID_DB[Known Contractor '#1 PN],$D1089)),"")</f>
        <v/>
      </c>
      <c r="I1089" s="5" t="str">
        <f>IFERROR(TRIM(INDEX(CID_DB[Known Contractor '#2 PN],$D1089)),"")</f>
        <v/>
      </c>
      <c r="J1089" s="5" t="str">
        <f>IFERROR(TRIM(INDEX(CID_DB[ [ NSN ] ],$D1089)),"")</f>
        <v/>
      </c>
      <c r="K1089" s="5" t="str">
        <f>IFERROR(TRIM(INDEX(CID_DB[Description],$D1089)),"")</f>
        <v/>
      </c>
      <c r="L1089" s="24" t="str">
        <f>IFERROR(TRIM(INDEX(CID_DB[Commercial Status],$D1089)),"")</f>
        <v/>
      </c>
    </row>
    <row r="1090" spans="2:12" x14ac:dyDescent="0.35">
      <c r="B1090" s="15"/>
      <c r="D1090" s="17" t="str">
        <f t="array" ref="D1090">IFERROR(IF($B1090&lt;&gt;"",LARGE(IF(ISNUMBER(SEARCH(TRIM(SUBSTITUTE($B1090,"-","")),CID_DB[Search Key])),ROW(CID_DB[Search Key]),""),1)-1,""),"")</f>
        <v/>
      </c>
      <c r="F1090" s="23" t="str">
        <f>IF($B1090&lt;&gt;"",COUNTIFS(CID_DB[Search Key],"*"&amp;TRIM(SUBSTITUTE(B1090,"-",""))&amp;"*"),"")</f>
        <v/>
      </c>
      <c r="G1090" s="23" t="str">
        <f>IFERROR(TRIM(INDEX(CID_DB[Case No],$D1090)),"")</f>
        <v/>
      </c>
      <c r="H1090" s="5" t="str">
        <f>IFERROR(TRIM(INDEX(CID_DB[Known Contractor '#1 PN],$D1090)),"")</f>
        <v/>
      </c>
      <c r="I1090" s="5" t="str">
        <f>IFERROR(TRIM(INDEX(CID_DB[Known Contractor '#2 PN],$D1090)),"")</f>
        <v/>
      </c>
      <c r="J1090" s="5" t="str">
        <f>IFERROR(TRIM(INDEX(CID_DB[ [ NSN ] ],$D1090)),"")</f>
        <v/>
      </c>
      <c r="K1090" s="5" t="str">
        <f>IFERROR(TRIM(INDEX(CID_DB[Description],$D1090)),"")</f>
        <v/>
      </c>
      <c r="L1090" s="24" t="str">
        <f>IFERROR(TRIM(INDEX(CID_DB[Commercial Status],$D1090)),"")</f>
        <v/>
      </c>
    </row>
    <row r="1091" spans="2:12" x14ac:dyDescent="0.35">
      <c r="B1091" s="15"/>
      <c r="D1091" s="17" t="str">
        <f t="array" ref="D1091">IFERROR(IF($B1091&lt;&gt;"",LARGE(IF(ISNUMBER(SEARCH(TRIM(SUBSTITUTE($B1091,"-","")),CID_DB[Search Key])),ROW(CID_DB[Search Key]),""),1)-1,""),"")</f>
        <v/>
      </c>
      <c r="F1091" s="23" t="str">
        <f>IF($B1091&lt;&gt;"",COUNTIFS(CID_DB[Search Key],"*"&amp;TRIM(SUBSTITUTE(B1091,"-",""))&amp;"*"),"")</f>
        <v/>
      </c>
      <c r="G1091" s="23" t="str">
        <f>IFERROR(TRIM(INDEX(CID_DB[Case No],$D1091)),"")</f>
        <v/>
      </c>
      <c r="H1091" s="5" t="str">
        <f>IFERROR(TRIM(INDEX(CID_DB[Known Contractor '#1 PN],$D1091)),"")</f>
        <v/>
      </c>
      <c r="I1091" s="5" t="str">
        <f>IFERROR(TRIM(INDEX(CID_DB[Known Contractor '#2 PN],$D1091)),"")</f>
        <v/>
      </c>
      <c r="J1091" s="5" t="str">
        <f>IFERROR(TRIM(INDEX(CID_DB[ [ NSN ] ],$D1091)),"")</f>
        <v/>
      </c>
      <c r="K1091" s="5" t="str">
        <f>IFERROR(TRIM(INDEX(CID_DB[Description],$D1091)),"")</f>
        <v/>
      </c>
      <c r="L1091" s="24" t="str">
        <f>IFERROR(TRIM(INDEX(CID_DB[Commercial Status],$D1091)),"")</f>
        <v/>
      </c>
    </row>
    <row r="1092" spans="2:12" x14ac:dyDescent="0.35">
      <c r="B1092" s="15"/>
      <c r="D1092" s="17" t="str">
        <f t="array" ref="D1092">IFERROR(IF($B1092&lt;&gt;"",LARGE(IF(ISNUMBER(SEARCH(TRIM(SUBSTITUTE($B1092,"-","")),CID_DB[Search Key])),ROW(CID_DB[Search Key]),""),1)-1,""),"")</f>
        <v/>
      </c>
      <c r="F1092" s="23" t="str">
        <f>IF($B1092&lt;&gt;"",COUNTIFS(CID_DB[Search Key],"*"&amp;TRIM(SUBSTITUTE(B1092,"-",""))&amp;"*"),"")</f>
        <v/>
      </c>
      <c r="G1092" s="23" t="str">
        <f>IFERROR(TRIM(INDEX(CID_DB[Case No],$D1092)),"")</f>
        <v/>
      </c>
      <c r="H1092" s="5" t="str">
        <f>IFERROR(TRIM(INDEX(CID_DB[Known Contractor '#1 PN],$D1092)),"")</f>
        <v/>
      </c>
      <c r="I1092" s="5" t="str">
        <f>IFERROR(TRIM(INDEX(CID_DB[Known Contractor '#2 PN],$D1092)),"")</f>
        <v/>
      </c>
      <c r="J1092" s="5" t="str">
        <f>IFERROR(TRIM(INDEX(CID_DB[ [ NSN ] ],$D1092)),"")</f>
        <v/>
      </c>
      <c r="K1092" s="5" t="str">
        <f>IFERROR(TRIM(INDEX(CID_DB[Description],$D1092)),"")</f>
        <v/>
      </c>
      <c r="L1092" s="24" t="str">
        <f>IFERROR(TRIM(INDEX(CID_DB[Commercial Status],$D1092)),"")</f>
        <v/>
      </c>
    </row>
    <row r="1093" spans="2:12" x14ac:dyDescent="0.35">
      <c r="B1093" s="15"/>
      <c r="D1093" s="17" t="str">
        <f t="array" ref="D1093">IFERROR(IF($B1093&lt;&gt;"",LARGE(IF(ISNUMBER(SEARCH(TRIM(SUBSTITUTE($B1093,"-","")),CID_DB[Search Key])),ROW(CID_DB[Search Key]),""),1)-1,""),"")</f>
        <v/>
      </c>
      <c r="F1093" s="23" t="str">
        <f>IF($B1093&lt;&gt;"",COUNTIFS(CID_DB[Search Key],"*"&amp;TRIM(SUBSTITUTE(B1093,"-",""))&amp;"*"),"")</f>
        <v/>
      </c>
      <c r="G1093" s="23" t="str">
        <f>IFERROR(TRIM(INDEX(CID_DB[Case No],$D1093)),"")</f>
        <v/>
      </c>
      <c r="H1093" s="5" t="str">
        <f>IFERROR(TRIM(INDEX(CID_DB[Known Contractor '#1 PN],$D1093)),"")</f>
        <v/>
      </c>
      <c r="I1093" s="5" t="str">
        <f>IFERROR(TRIM(INDEX(CID_DB[Known Contractor '#2 PN],$D1093)),"")</f>
        <v/>
      </c>
      <c r="J1093" s="5" t="str">
        <f>IFERROR(TRIM(INDEX(CID_DB[ [ NSN ] ],$D1093)),"")</f>
        <v/>
      </c>
      <c r="K1093" s="5" t="str">
        <f>IFERROR(TRIM(INDEX(CID_DB[Description],$D1093)),"")</f>
        <v/>
      </c>
      <c r="L1093" s="24" t="str">
        <f>IFERROR(TRIM(INDEX(CID_DB[Commercial Status],$D1093)),"")</f>
        <v/>
      </c>
    </row>
    <row r="1094" spans="2:12" x14ac:dyDescent="0.35">
      <c r="B1094" s="15"/>
      <c r="D1094" s="17" t="str">
        <f t="array" ref="D1094">IFERROR(IF($B1094&lt;&gt;"",LARGE(IF(ISNUMBER(SEARCH(TRIM(SUBSTITUTE($B1094,"-","")),CID_DB[Search Key])),ROW(CID_DB[Search Key]),""),1)-1,""),"")</f>
        <v/>
      </c>
      <c r="F1094" s="23" t="str">
        <f>IF($B1094&lt;&gt;"",COUNTIFS(CID_DB[Search Key],"*"&amp;TRIM(SUBSTITUTE(B1094,"-",""))&amp;"*"),"")</f>
        <v/>
      </c>
      <c r="G1094" s="23" t="str">
        <f>IFERROR(TRIM(INDEX(CID_DB[Case No],$D1094)),"")</f>
        <v/>
      </c>
      <c r="H1094" s="5" t="str">
        <f>IFERROR(TRIM(INDEX(CID_DB[Known Contractor '#1 PN],$D1094)),"")</f>
        <v/>
      </c>
      <c r="I1094" s="5" t="str">
        <f>IFERROR(TRIM(INDEX(CID_DB[Known Contractor '#2 PN],$D1094)),"")</f>
        <v/>
      </c>
      <c r="J1094" s="5" t="str">
        <f>IFERROR(TRIM(INDEX(CID_DB[ [ NSN ] ],$D1094)),"")</f>
        <v/>
      </c>
      <c r="K1094" s="5" t="str">
        <f>IFERROR(TRIM(INDEX(CID_DB[Description],$D1094)),"")</f>
        <v/>
      </c>
      <c r="L1094" s="24" t="str">
        <f>IFERROR(TRIM(INDEX(CID_DB[Commercial Status],$D1094)),"")</f>
        <v/>
      </c>
    </row>
    <row r="1095" spans="2:12" x14ac:dyDescent="0.35">
      <c r="B1095" s="15"/>
      <c r="D1095" s="17" t="str">
        <f t="array" ref="D1095">IFERROR(IF($B1095&lt;&gt;"",LARGE(IF(ISNUMBER(SEARCH(TRIM(SUBSTITUTE($B1095,"-","")),CID_DB[Search Key])),ROW(CID_DB[Search Key]),""),1)-1,""),"")</f>
        <v/>
      </c>
      <c r="F1095" s="23" t="str">
        <f>IF($B1095&lt;&gt;"",COUNTIFS(CID_DB[Search Key],"*"&amp;TRIM(SUBSTITUTE(B1095,"-",""))&amp;"*"),"")</f>
        <v/>
      </c>
      <c r="G1095" s="23" t="str">
        <f>IFERROR(TRIM(INDEX(CID_DB[Case No],$D1095)),"")</f>
        <v/>
      </c>
      <c r="H1095" s="5" t="str">
        <f>IFERROR(TRIM(INDEX(CID_DB[Known Contractor '#1 PN],$D1095)),"")</f>
        <v/>
      </c>
      <c r="I1095" s="5" t="str">
        <f>IFERROR(TRIM(INDEX(CID_DB[Known Contractor '#2 PN],$D1095)),"")</f>
        <v/>
      </c>
      <c r="J1095" s="5" t="str">
        <f>IFERROR(TRIM(INDEX(CID_DB[ [ NSN ] ],$D1095)),"")</f>
        <v/>
      </c>
      <c r="K1095" s="5" t="str">
        <f>IFERROR(TRIM(INDEX(CID_DB[Description],$D1095)),"")</f>
        <v/>
      </c>
      <c r="L1095" s="24" t="str">
        <f>IFERROR(TRIM(INDEX(CID_DB[Commercial Status],$D1095)),"")</f>
        <v/>
      </c>
    </row>
    <row r="1096" spans="2:12" x14ac:dyDescent="0.35">
      <c r="B1096" s="15"/>
      <c r="D1096" s="17" t="str">
        <f t="array" ref="D1096">IFERROR(IF($B1096&lt;&gt;"",LARGE(IF(ISNUMBER(SEARCH(TRIM(SUBSTITUTE($B1096,"-","")),CID_DB[Search Key])),ROW(CID_DB[Search Key]),""),1)-1,""),"")</f>
        <v/>
      </c>
      <c r="F1096" s="23" t="str">
        <f>IF($B1096&lt;&gt;"",COUNTIFS(CID_DB[Search Key],"*"&amp;TRIM(SUBSTITUTE(B1096,"-",""))&amp;"*"),"")</f>
        <v/>
      </c>
      <c r="G1096" s="23" t="str">
        <f>IFERROR(TRIM(INDEX(CID_DB[Case No],$D1096)),"")</f>
        <v/>
      </c>
      <c r="H1096" s="5" t="str">
        <f>IFERROR(TRIM(INDEX(CID_DB[Known Contractor '#1 PN],$D1096)),"")</f>
        <v/>
      </c>
      <c r="I1096" s="5" t="str">
        <f>IFERROR(TRIM(INDEX(CID_DB[Known Contractor '#2 PN],$D1096)),"")</f>
        <v/>
      </c>
      <c r="J1096" s="5" t="str">
        <f>IFERROR(TRIM(INDEX(CID_DB[ [ NSN ] ],$D1096)),"")</f>
        <v/>
      </c>
      <c r="K1096" s="5" t="str">
        <f>IFERROR(TRIM(INDEX(CID_DB[Description],$D1096)),"")</f>
        <v/>
      </c>
      <c r="L1096" s="24" t="str">
        <f>IFERROR(TRIM(INDEX(CID_DB[Commercial Status],$D1096)),"")</f>
        <v/>
      </c>
    </row>
    <row r="1097" spans="2:12" x14ac:dyDescent="0.35">
      <c r="B1097" s="15"/>
      <c r="D1097" s="17" t="str">
        <f t="array" ref="D1097">IFERROR(IF($B1097&lt;&gt;"",LARGE(IF(ISNUMBER(SEARCH(TRIM(SUBSTITUTE($B1097,"-","")),CID_DB[Search Key])),ROW(CID_DB[Search Key]),""),1)-1,""),"")</f>
        <v/>
      </c>
      <c r="F1097" s="23" t="str">
        <f>IF($B1097&lt;&gt;"",COUNTIFS(CID_DB[Search Key],"*"&amp;TRIM(SUBSTITUTE(B1097,"-",""))&amp;"*"),"")</f>
        <v/>
      </c>
      <c r="G1097" s="23" t="str">
        <f>IFERROR(TRIM(INDEX(CID_DB[Case No],$D1097)),"")</f>
        <v/>
      </c>
      <c r="H1097" s="5" t="str">
        <f>IFERROR(TRIM(INDEX(CID_DB[Known Contractor '#1 PN],$D1097)),"")</f>
        <v/>
      </c>
      <c r="I1097" s="5" t="str">
        <f>IFERROR(TRIM(INDEX(CID_DB[Known Contractor '#2 PN],$D1097)),"")</f>
        <v/>
      </c>
      <c r="J1097" s="5" t="str">
        <f>IFERROR(TRIM(INDEX(CID_DB[ [ NSN ] ],$D1097)),"")</f>
        <v/>
      </c>
      <c r="K1097" s="5" t="str">
        <f>IFERROR(TRIM(INDEX(CID_DB[Description],$D1097)),"")</f>
        <v/>
      </c>
      <c r="L1097" s="24" t="str">
        <f>IFERROR(TRIM(INDEX(CID_DB[Commercial Status],$D1097)),"")</f>
        <v/>
      </c>
    </row>
    <row r="1098" spans="2:12" x14ac:dyDescent="0.35">
      <c r="B1098" s="15"/>
      <c r="D1098" s="17" t="str">
        <f t="array" ref="D1098">IFERROR(IF($B1098&lt;&gt;"",LARGE(IF(ISNUMBER(SEARCH(TRIM(SUBSTITUTE($B1098,"-","")),CID_DB[Search Key])),ROW(CID_DB[Search Key]),""),1)-1,""),"")</f>
        <v/>
      </c>
      <c r="F1098" s="23" t="str">
        <f>IF($B1098&lt;&gt;"",COUNTIFS(CID_DB[Search Key],"*"&amp;TRIM(SUBSTITUTE(B1098,"-",""))&amp;"*"),"")</f>
        <v/>
      </c>
      <c r="G1098" s="23" t="str">
        <f>IFERROR(TRIM(INDEX(CID_DB[Case No],$D1098)),"")</f>
        <v/>
      </c>
      <c r="H1098" s="5" t="str">
        <f>IFERROR(TRIM(INDEX(CID_DB[Known Contractor '#1 PN],$D1098)),"")</f>
        <v/>
      </c>
      <c r="I1098" s="5" t="str">
        <f>IFERROR(TRIM(INDEX(CID_DB[Known Contractor '#2 PN],$D1098)),"")</f>
        <v/>
      </c>
      <c r="J1098" s="5" t="str">
        <f>IFERROR(TRIM(INDEX(CID_DB[ [ NSN ] ],$D1098)),"")</f>
        <v/>
      </c>
      <c r="K1098" s="5" t="str">
        <f>IFERROR(TRIM(INDEX(CID_DB[Description],$D1098)),"")</f>
        <v/>
      </c>
      <c r="L1098" s="24" t="str">
        <f>IFERROR(TRIM(INDEX(CID_DB[Commercial Status],$D1098)),"")</f>
        <v/>
      </c>
    </row>
    <row r="1099" spans="2:12" x14ac:dyDescent="0.35">
      <c r="B1099" s="15"/>
      <c r="D1099" s="17" t="str">
        <f t="array" ref="D1099">IFERROR(IF($B1099&lt;&gt;"",LARGE(IF(ISNUMBER(SEARCH(TRIM(SUBSTITUTE($B1099,"-","")),CID_DB[Search Key])),ROW(CID_DB[Search Key]),""),1)-1,""),"")</f>
        <v/>
      </c>
      <c r="F1099" s="23" t="str">
        <f>IF($B1099&lt;&gt;"",COUNTIFS(CID_DB[Search Key],"*"&amp;TRIM(SUBSTITUTE(B1099,"-",""))&amp;"*"),"")</f>
        <v/>
      </c>
      <c r="G1099" s="23" t="str">
        <f>IFERROR(TRIM(INDEX(CID_DB[Case No],$D1099)),"")</f>
        <v/>
      </c>
      <c r="H1099" s="5" t="str">
        <f>IFERROR(TRIM(INDEX(CID_DB[Known Contractor '#1 PN],$D1099)),"")</f>
        <v/>
      </c>
      <c r="I1099" s="5" t="str">
        <f>IFERROR(TRIM(INDEX(CID_DB[Known Contractor '#2 PN],$D1099)),"")</f>
        <v/>
      </c>
      <c r="J1099" s="5" t="str">
        <f>IFERROR(TRIM(INDEX(CID_DB[ [ NSN ] ],$D1099)),"")</f>
        <v/>
      </c>
      <c r="K1099" s="5" t="str">
        <f>IFERROR(TRIM(INDEX(CID_DB[Description],$D1099)),"")</f>
        <v/>
      </c>
      <c r="L1099" s="24" t="str">
        <f>IFERROR(TRIM(INDEX(CID_DB[Commercial Status],$D1099)),"")</f>
        <v/>
      </c>
    </row>
    <row r="1100" spans="2:12" x14ac:dyDescent="0.35">
      <c r="B1100" s="15"/>
      <c r="D1100" s="17" t="str">
        <f t="array" ref="D1100">IFERROR(IF($B1100&lt;&gt;"",LARGE(IF(ISNUMBER(SEARCH(TRIM(SUBSTITUTE($B1100,"-","")),CID_DB[Search Key])),ROW(CID_DB[Search Key]),""),1)-1,""),"")</f>
        <v/>
      </c>
      <c r="F1100" s="23" t="str">
        <f>IF($B1100&lt;&gt;"",COUNTIFS(CID_DB[Search Key],"*"&amp;TRIM(SUBSTITUTE(B1100,"-",""))&amp;"*"),"")</f>
        <v/>
      </c>
      <c r="G1100" s="23" t="str">
        <f>IFERROR(TRIM(INDEX(CID_DB[Case No],$D1100)),"")</f>
        <v/>
      </c>
      <c r="H1100" s="5" t="str">
        <f>IFERROR(TRIM(INDEX(CID_DB[Known Contractor '#1 PN],$D1100)),"")</f>
        <v/>
      </c>
      <c r="I1100" s="5" t="str">
        <f>IFERROR(TRIM(INDEX(CID_DB[Known Contractor '#2 PN],$D1100)),"")</f>
        <v/>
      </c>
      <c r="J1100" s="5" t="str">
        <f>IFERROR(TRIM(INDEX(CID_DB[ [ NSN ] ],$D1100)),"")</f>
        <v/>
      </c>
      <c r="K1100" s="5" t="str">
        <f>IFERROR(TRIM(INDEX(CID_DB[Description],$D1100)),"")</f>
        <v/>
      </c>
      <c r="L1100" s="24" t="str">
        <f>IFERROR(TRIM(INDEX(CID_DB[Commercial Status],$D1100)),"")</f>
        <v/>
      </c>
    </row>
    <row r="1101" spans="2:12" x14ac:dyDescent="0.35">
      <c r="B1101" s="15"/>
      <c r="D1101" s="17" t="str">
        <f t="array" ref="D1101">IFERROR(IF($B1101&lt;&gt;"",LARGE(IF(ISNUMBER(SEARCH(TRIM(SUBSTITUTE($B1101,"-","")),CID_DB[Search Key])),ROW(CID_DB[Search Key]),""),1)-1,""),"")</f>
        <v/>
      </c>
      <c r="F1101" s="23" t="str">
        <f>IF($B1101&lt;&gt;"",COUNTIFS(CID_DB[Search Key],"*"&amp;TRIM(SUBSTITUTE(B1101,"-",""))&amp;"*"),"")</f>
        <v/>
      </c>
      <c r="G1101" s="23" t="str">
        <f>IFERROR(TRIM(INDEX(CID_DB[Case No],$D1101)),"")</f>
        <v/>
      </c>
      <c r="H1101" s="5" t="str">
        <f>IFERROR(TRIM(INDEX(CID_DB[Known Contractor '#1 PN],$D1101)),"")</f>
        <v/>
      </c>
      <c r="I1101" s="5" t="str">
        <f>IFERROR(TRIM(INDEX(CID_DB[Known Contractor '#2 PN],$D1101)),"")</f>
        <v/>
      </c>
      <c r="J1101" s="5" t="str">
        <f>IFERROR(TRIM(INDEX(CID_DB[ [ NSN ] ],$D1101)),"")</f>
        <v/>
      </c>
      <c r="K1101" s="5" t="str">
        <f>IFERROR(TRIM(INDEX(CID_DB[Description],$D1101)),"")</f>
        <v/>
      </c>
      <c r="L1101" s="24" t="str">
        <f>IFERROR(TRIM(INDEX(CID_DB[Commercial Status],$D1101)),"")</f>
        <v/>
      </c>
    </row>
    <row r="1102" spans="2:12" x14ac:dyDescent="0.35">
      <c r="B1102" s="15"/>
      <c r="D1102" s="17" t="str">
        <f t="array" ref="D1102">IFERROR(IF($B1102&lt;&gt;"",LARGE(IF(ISNUMBER(SEARCH(TRIM(SUBSTITUTE($B1102,"-","")),CID_DB[Search Key])),ROW(CID_DB[Search Key]),""),1)-1,""),"")</f>
        <v/>
      </c>
      <c r="F1102" s="23" t="str">
        <f>IF($B1102&lt;&gt;"",COUNTIFS(CID_DB[Search Key],"*"&amp;TRIM(SUBSTITUTE(B1102,"-",""))&amp;"*"),"")</f>
        <v/>
      </c>
      <c r="G1102" s="23" t="str">
        <f>IFERROR(TRIM(INDEX(CID_DB[Case No],$D1102)),"")</f>
        <v/>
      </c>
      <c r="H1102" s="5" t="str">
        <f>IFERROR(TRIM(INDEX(CID_DB[Known Contractor '#1 PN],$D1102)),"")</f>
        <v/>
      </c>
      <c r="I1102" s="5" t="str">
        <f>IFERROR(TRIM(INDEX(CID_DB[Known Contractor '#2 PN],$D1102)),"")</f>
        <v/>
      </c>
      <c r="J1102" s="5" t="str">
        <f>IFERROR(TRIM(INDEX(CID_DB[ [ NSN ] ],$D1102)),"")</f>
        <v/>
      </c>
      <c r="K1102" s="5" t="str">
        <f>IFERROR(TRIM(INDEX(CID_DB[Description],$D1102)),"")</f>
        <v/>
      </c>
      <c r="L1102" s="24" t="str">
        <f>IFERROR(TRIM(INDEX(CID_DB[Commercial Status],$D1102)),"")</f>
        <v/>
      </c>
    </row>
    <row r="1103" spans="2:12" x14ac:dyDescent="0.35">
      <c r="B1103" s="15"/>
      <c r="D1103" s="17" t="str">
        <f t="array" ref="D1103">IFERROR(IF($B1103&lt;&gt;"",LARGE(IF(ISNUMBER(SEARCH(TRIM(SUBSTITUTE($B1103,"-","")),CID_DB[Search Key])),ROW(CID_DB[Search Key]),""),1)-1,""),"")</f>
        <v/>
      </c>
      <c r="F1103" s="23" t="str">
        <f>IF($B1103&lt;&gt;"",COUNTIFS(CID_DB[Search Key],"*"&amp;TRIM(SUBSTITUTE(B1103,"-",""))&amp;"*"),"")</f>
        <v/>
      </c>
      <c r="G1103" s="23" t="str">
        <f>IFERROR(TRIM(INDEX(CID_DB[Case No],$D1103)),"")</f>
        <v/>
      </c>
      <c r="H1103" s="5" t="str">
        <f>IFERROR(TRIM(INDEX(CID_DB[Known Contractor '#1 PN],$D1103)),"")</f>
        <v/>
      </c>
      <c r="I1103" s="5" t="str">
        <f>IFERROR(TRIM(INDEX(CID_DB[Known Contractor '#2 PN],$D1103)),"")</f>
        <v/>
      </c>
      <c r="J1103" s="5" t="str">
        <f>IFERROR(TRIM(INDEX(CID_DB[ [ NSN ] ],$D1103)),"")</f>
        <v/>
      </c>
      <c r="K1103" s="5" t="str">
        <f>IFERROR(TRIM(INDEX(CID_DB[Description],$D1103)),"")</f>
        <v/>
      </c>
      <c r="L1103" s="24" t="str">
        <f>IFERROR(TRIM(INDEX(CID_DB[Commercial Status],$D1103)),"")</f>
        <v/>
      </c>
    </row>
    <row r="1104" spans="2:12" x14ac:dyDescent="0.35">
      <c r="B1104" s="15"/>
      <c r="D1104" s="17" t="str">
        <f t="array" ref="D1104">IFERROR(IF($B1104&lt;&gt;"",LARGE(IF(ISNUMBER(SEARCH(TRIM(SUBSTITUTE($B1104,"-","")),CID_DB[Search Key])),ROW(CID_DB[Search Key]),""),1)-1,""),"")</f>
        <v/>
      </c>
      <c r="F1104" s="23" t="str">
        <f>IF($B1104&lt;&gt;"",COUNTIFS(CID_DB[Search Key],"*"&amp;TRIM(SUBSTITUTE(B1104,"-",""))&amp;"*"),"")</f>
        <v/>
      </c>
      <c r="G1104" s="23" t="str">
        <f>IFERROR(TRIM(INDEX(CID_DB[Case No],$D1104)),"")</f>
        <v/>
      </c>
      <c r="H1104" s="5" t="str">
        <f>IFERROR(TRIM(INDEX(CID_DB[Known Contractor '#1 PN],$D1104)),"")</f>
        <v/>
      </c>
      <c r="I1104" s="5" t="str">
        <f>IFERROR(TRIM(INDEX(CID_DB[Known Contractor '#2 PN],$D1104)),"")</f>
        <v/>
      </c>
      <c r="J1104" s="5" t="str">
        <f>IFERROR(TRIM(INDEX(CID_DB[ [ NSN ] ],$D1104)),"")</f>
        <v/>
      </c>
      <c r="K1104" s="5" t="str">
        <f>IFERROR(TRIM(INDEX(CID_DB[Description],$D1104)),"")</f>
        <v/>
      </c>
      <c r="L1104" s="24" t="str">
        <f>IFERROR(TRIM(INDEX(CID_DB[Commercial Status],$D1104)),"")</f>
        <v/>
      </c>
    </row>
    <row r="1105" spans="2:12" x14ac:dyDescent="0.35">
      <c r="B1105" s="15"/>
      <c r="D1105" s="17" t="str">
        <f t="array" ref="D1105">IFERROR(IF($B1105&lt;&gt;"",LARGE(IF(ISNUMBER(SEARCH(TRIM(SUBSTITUTE($B1105,"-","")),CID_DB[Search Key])),ROW(CID_DB[Search Key]),""),1)-1,""),"")</f>
        <v/>
      </c>
      <c r="F1105" s="23" t="str">
        <f>IF($B1105&lt;&gt;"",COUNTIFS(CID_DB[Search Key],"*"&amp;TRIM(SUBSTITUTE(B1105,"-",""))&amp;"*"),"")</f>
        <v/>
      </c>
      <c r="G1105" s="23" t="str">
        <f>IFERROR(TRIM(INDEX(CID_DB[Case No],$D1105)),"")</f>
        <v/>
      </c>
      <c r="H1105" s="5" t="str">
        <f>IFERROR(TRIM(INDEX(CID_DB[Known Contractor '#1 PN],$D1105)),"")</f>
        <v/>
      </c>
      <c r="I1105" s="5" t="str">
        <f>IFERROR(TRIM(INDEX(CID_DB[Known Contractor '#2 PN],$D1105)),"")</f>
        <v/>
      </c>
      <c r="J1105" s="5" t="str">
        <f>IFERROR(TRIM(INDEX(CID_DB[ [ NSN ] ],$D1105)),"")</f>
        <v/>
      </c>
      <c r="K1105" s="5" t="str">
        <f>IFERROR(TRIM(INDEX(CID_DB[Description],$D1105)),"")</f>
        <v/>
      </c>
      <c r="L1105" s="24" t="str">
        <f>IFERROR(TRIM(INDEX(CID_DB[Commercial Status],$D1105)),"")</f>
        <v/>
      </c>
    </row>
    <row r="1106" spans="2:12" x14ac:dyDescent="0.35">
      <c r="B1106" s="15"/>
      <c r="D1106" s="17" t="str">
        <f t="array" ref="D1106">IFERROR(IF($B1106&lt;&gt;"",LARGE(IF(ISNUMBER(SEARCH(TRIM(SUBSTITUTE($B1106,"-","")),CID_DB[Search Key])),ROW(CID_DB[Search Key]),""),1)-1,""),"")</f>
        <v/>
      </c>
      <c r="F1106" s="23" t="str">
        <f>IF($B1106&lt;&gt;"",COUNTIFS(CID_DB[Search Key],"*"&amp;TRIM(SUBSTITUTE(B1106,"-",""))&amp;"*"),"")</f>
        <v/>
      </c>
      <c r="G1106" s="23" t="str">
        <f>IFERROR(TRIM(INDEX(CID_DB[Case No],$D1106)),"")</f>
        <v/>
      </c>
      <c r="H1106" s="5" t="str">
        <f>IFERROR(TRIM(INDEX(CID_DB[Known Contractor '#1 PN],$D1106)),"")</f>
        <v/>
      </c>
      <c r="I1106" s="5" t="str">
        <f>IFERROR(TRIM(INDEX(CID_DB[Known Contractor '#2 PN],$D1106)),"")</f>
        <v/>
      </c>
      <c r="J1106" s="5" t="str">
        <f>IFERROR(TRIM(INDEX(CID_DB[ [ NSN ] ],$D1106)),"")</f>
        <v/>
      </c>
      <c r="K1106" s="5" t="str">
        <f>IFERROR(TRIM(INDEX(CID_DB[Description],$D1106)),"")</f>
        <v/>
      </c>
      <c r="L1106" s="24" t="str">
        <f>IFERROR(TRIM(INDEX(CID_DB[Commercial Status],$D1106)),"")</f>
        <v/>
      </c>
    </row>
    <row r="1107" spans="2:12" x14ac:dyDescent="0.35">
      <c r="B1107" s="15"/>
      <c r="D1107" s="17" t="str">
        <f t="array" ref="D1107">IFERROR(IF($B1107&lt;&gt;"",LARGE(IF(ISNUMBER(SEARCH(TRIM(SUBSTITUTE($B1107,"-","")),CID_DB[Search Key])),ROW(CID_DB[Search Key]),""),1)-1,""),"")</f>
        <v/>
      </c>
      <c r="F1107" s="23" t="str">
        <f>IF($B1107&lt;&gt;"",COUNTIFS(CID_DB[Search Key],"*"&amp;TRIM(SUBSTITUTE(B1107,"-",""))&amp;"*"),"")</f>
        <v/>
      </c>
      <c r="G1107" s="23" t="str">
        <f>IFERROR(TRIM(INDEX(CID_DB[Case No],$D1107)),"")</f>
        <v/>
      </c>
      <c r="H1107" s="5" t="str">
        <f>IFERROR(TRIM(INDEX(CID_DB[Known Contractor '#1 PN],$D1107)),"")</f>
        <v/>
      </c>
      <c r="I1107" s="5" t="str">
        <f>IFERROR(TRIM(INDEX(CID_DB[Known Contractor '#2 PN],$D1107)),"")</f>
        <v/>
      </c>
      <c r="J1107" s="5" t="str">
        <f>IFERROR(TRIM(INDEX(CID_DB[ [ NSN ] ],$D1107)),"")</f>
        <v/>
      </c>
      <c r="K1107" s="5" t="str">
        <f>IFERROR(TRIM(INDEX(CID_DB[Description],$D1107)),"")</f>
        <v/>
      </c>
      <c r="L1107" s="24" t="str">
        <f>IFERROR(TRIM(INDEX(CID_DB[Commercial Status],$D1107)),"")</f>
        <v/>
      </c>
    </row>
    <row r="1108" spans="2:12" x14ac:dyDescent="0.35">
      <c r="B1108" s="15"/>
      <c r="D1108" s="17" t="str">
        <f t="array" ref="D1108">IFERROR(IF($B1108&lt;&gt;"",LARGE(IF(ISNUMBER(SEARCH(TRIM(SUBSTITUTE($B1108,"-","")),CID_DB[Search Key])),ROW(CID_DB[Search Key]),""),1)-1,""),"")</f>
        <v/>
      </c>
      <c r="F1108" s="23" t="str">
        <f>IF($B1108&lt;&gt;"",COUNTIFS(CID_DB[Search Key],"*"&amp;TRIM(SUBSTITUTE(B1108,"-",""))&amp;"*"),"")</f>
        <v/>
      </c>
      <c r="G1108" s="23" t="str">
        <f>IFERROR(TRIM(INDEX(CID_DB[Case No],$D1108)),"")</f>
        <v/>
      </c>
      <c r="H1108" s="5" t="str">
        <f>IFERROR(TRIM(INDEX(CID_DB[Known Contractor '#1 PN],$D1108)),"")</f>
        <v/>
      </c>
      <c r="I1108" s="5" t="str">
        <f>IFERROR(TRIM(INDEX(CID_DB[Known Contractor '#2 PN],$D1108)),"")</f>
        <v/>
      </c>
      <c r="J1108" s="5" t="str">
        <f>IFERROR(TRIM(INDEX(CID_DB[ [ NSN ] ],$D1108)),"")</f>
        <v/>
      </c>
      <c r="K1108" s="5" t="str">
        <f>IFERROR(TRIM(INDEX(CID_DB[Description],$D1108)),"")</f>
        <v/>
      </c>
      <c r="L1108" s="24" t="str">
        <f>IFERROR(TRIM(INDEX(CID_DB[Commercial Status],$D1108)),"")</f>
        <v/>
      </c>
    </row>
    <row r="1109" spans="2:12" x14ac:dyDescent="0.35">
      <c r="B1109" s="15"/>
      <c r="D1109" s="17" t="str">
        <f t="array" ref="D1109">IFERROR(IF($B1109&lt;&gt;"",LARGE(IF(ISNUMBER(SEARCH(TRIM(SUBSTITUTE($B1109,"-","")),CID_DB[Search Key])),ROW(CID_DB[Search Key]),""),1)-1,""),"")</f>
        <v/>
      </c>
      <c r="F1109" s="23" t="str">
        <f>IF($B1109&lt;&gt;"",COUNTIFS(CID_DB[Search Key],"*"&amp;TRIM(SUBSTITUTE(B1109,"-",""))&amp;"*"),"")</f>
        <v/>
      </c>
      <c r="G1109" s="23" t="str">
        <f>IFERROR(TRIM(INDEX(CID_DB[Case No],$D1109)),"")</f>
        <v/>
      </c>
      <c r="H1109" s="5" t="str">
        <f>IFERROR(TRIM(INDEX(CID_DB[Known Contractor '#1 PN],$D1109)),"")</f>
        <v/>
      </c>
      <c r="I1109" s="5" t="str">
        <f>IFERROR(TRIM(INDEX(CID_DB[Known Contractor '#2 PN],$D1109)),"")</f>
        <v/>
      </c>
      <c r="J1109" s="5" t="str">
        <f>IFERROR(TRIM(INDEX(CID_DB[ [ NSN ] ],$D1109)),"")</f>
        <v/>
      </c>
      <c r="K1109" s="5" t="str">
        <f>IFERROR(TRIM(INDEX(CID_DB[Description],$D1109)),"")</f>
        <v/>
      </c>
      <c r="L1109" s="24" t="str">
        <f>IFERROR(TRIM(INDEX(CID_DB[Commercial Status],$D1109)),"")</f>
        <v/>
      </c>
    </row>
    <row r="1110" spans="2:12" x14ac:dyDescent="0.35">
      <c r="B1110" s="15"/>
      <c r="D1110" s="17" t="str">
        <f t="array" ref="D1110">IFERROR(IF($B1110&lt;&gt;"",LARGE(IF(ISNUMBER(SEARCH(TRIM(SUBSTITUTE($B1110,"-","")),CID_DB[Search Key])),ROW(CID_DB[Search Key]),""),1)-1,""),"")</f>
        <v/>
      </c>
      <c r="F1110" s="23" t="str">
        <f>IF($B1110&lt;&gt;"",COUNTIFS(CID_DB[Search Key],"*"&amp;TRIM(SUBSTITUTE(B1110,"-",""))&amp;"*"),"")</f>
        <v/>
      </c>
      <c r="G1110" s="23" t="str">
        <f>IFERROR(TRIM(INDEX(CID_DB[Case No],$D1110)),"")</f>
        <v/>
      </c>
      <c r="H1110" s="5" t="str">
        <f>IFERROR(TRIM(INDEX(CID_DB[Known Contractor '#1 PN],$D1110)),"")</f>
        <v/>
      </c>
      <c r="I1110" s="5" t="str">
        <f>IFERROR(TRIM(INDEX(CID_DB[Known Contractor '#2 PN],$D1110)),"")</f>
        <v/>
      </c>
      <c r="J1110" s="5" t="str">
        <f>IFERROR(TRIM(INDEX(CID_DB[ [ NSN ] ],$D1110)),"")</f>
        <v/>
      </c>
      <c r="K1110" s="5" t="str">
        <f>IFERROR(TRIM(INDEX(CID_DB[Description],$D1110)),"")</f>
        <v/>
      </c>
      <c r="L1110" s="24" t="str">
        <f>IFERROR(TRIM(INDEX(CID_DB[Commercial Status],$D1110)),"")</f>
        <v/>
      </c>
    </row>
    <row r="1111" spans="2:12" x14ac:dyDescent="0.35">
      <c r="B1111" s="15"/>
      <c r="D1111" s="17" t="str">
        <f t="array" ref="D1111">IFERROR(IF($B1111&lt;&gt;"",LARGE(IF(ISNUMBER(SEARCH(TRIM(SUBSTITUTE($B1111,"-","")),CID_DB[Search Key])),ROW(CID_DB[Search Key]),""),1)-1,""),"")</f>
        <v/>
      </c>
      <c r="F1111" s="23" t="str">
        <f>IF($B1111&lt;&gt;"",COUNTIFS(CID_DB[Search Key],"*"&amp;TRIM(SUBSTITUTE(B1111,"-",""))&amp;"*"),"")</f>
        <v/>
      </c>
      <c r="G1111" s="23" t="str">
        <f>IFERROR(TRIM(INDEX(CID_DB[Case No],$D1111)),"")</f>
        <v/>
      </c>
      <c r="H1111" s="5" t="str">
        <f>IFERROR(TRIM(INDEX(CID_DB[Known Contractor '#1 PN],$D1111)),"")</f>
        <v/>
      </c>
      <c r="I1111" s="5" t="str">
        <f>IFERROR(TRIM(INDEX(CID_DB[Known Contractor '#2 PN],$D1111)),"")</f>
        <v/>
      </c>
      <c r="J1111" s="5" t="str">
        <f>IFERROR(TRIM(INDEX(CID_DB[ [ NSN ] ],$D1111)),"")</f>
        <v/>
      </c>
      <c r="K1111" s="5" t="str">
        <f>IFERROR(TRIM(INDEX(CID_DB[Description],$D1111)),"")</f>
        <v/>
      </c>
      <c r="L1111" s="24" t="str">
        <f>IFERROR(TRIM(INDEX(CID_DB[Commercial Status],$D1111)),"")</f>
        <v/>
      </c>
    </row>
    <row r="1112" spans="2:12" x14ac:dyDescent="0.35">
      <c r="B1112" s="15"/>
      <c r="D1112" s="17" t="str">
        <f t="array" ref="D1112">IFERROR(IF($B1112&lt;&gt;"",LARGE(IF(ISNUMBER(SEARCH(TRIM(SUBSTITUTE($B1112,"-","")),CID_DB[Search Key])),ROW(CID_DB[Search Key]),""),1)-1,""),"")</f>
        <v/>
      </c>
      <c r="F1112" s="23" t="str">
        <f>IF($B1112&lt;&gt;"",COUNTIFS(CID_DB[Search Key],"*"&amp;TRIM(SUBSTITUTE(B1112,"-",""))&amp;"*"),"")</f>
        <v/>
      </c>
      <c r="G1112" s="23" t="str">
        <f>IFERROR(TRIM(INDEX(CID_DB[Case No],$D1112)),"")</f>
        <v/>
      </c>
      <c r="H1112" s="5" t="str">
        <f>IFERROR(TRIM(INDEX(CID_DB[Known Contractor '#1 PN],$D1112)),"")</f>
        <v/>
      </c>
      <c r="I1112" s="5" t="str">
        <f>IFERROR(TRIM(INDEX(CID_DB[Known Contractor '#2 PN],$D1112)),"")</f>
        <v/>
      </c>
      <c r="J1112" s="5" t="str">
        <f>IFERROR(TRIM(INDEX(CID_DB[ [ NSN ] ],$D1112)),"")</f>
        <v/>
      </c>
      <c r="K1112" s="5" t="str">
        <f>IFERROR(TRIM(INDEX(CID_DB[Description],$D1112)),"")</f>
        <v/>
      </c>
      <c r="L1112" s="24" t="str">
        <f>IFERROR(TRIM(INDEX(CID_DB[Commercial Status],$D1112)),"")</f>
        <v/>
      </c>
    </row>
    <row r="1113" spans="2:12" x14ac:dyDescent="0.35">
      <c r="B1113" s="15"/>
      <c r="D1113" s="17" t="str">
        <f t="array" ref="D1113">IFERROR(IF($B1113&lt;&gt;"",LARGE(IF(ISNUMBER(SEARCH(TRIM(SUBSTITUTE($B1113,"-","")),CID_DB[Search Key])),ROW(CID_DB[Search Key]),""),1)-1,""),"")</f>
        <v/>
      </c>
      <c r="F1113" s="23" t="str">
        <f>IF($B1113&lt;&gt;"",COUNTIFS(CID_DB[Search Key],"*"&amp;TRIM(SUBSTITUTE(B1113,"-",""))&amp;"*"),"")</f>
        <v/>
      </c>
      <c r="G1113" s="23" t="str">
        <f>IFERROR(TRIM(INDEX(CID_DB[Case No],$D1113)),"")</f>
        <v/>
      </c>
      <c r="H1113" s="5" t="str">
        <f>IFERROR(TRIM(INDEX(CID_DB[Known Contractor '#1 PN],$D1113)),"")</f>
        <v/>
      </c>
      <c r="I1113" s="5" t="str">
        <f>IFERROR(TRIM(INDEX(CID_DB[Known Contractor '#2 PN],$D1113)),"")</f>
        <v/>
      </c>
      <c r="J1113" s="5" t="str">
        <f>IFERROR(TRIM(INDEX(CID_DB[ [ NSN ] ],$D1113)),"")</f>
        <v/>
      </c>
      <c r="K1113" s="5" t="str">
        <f>IFERROR(TRIM(INDEX(CID_DB[Description],$D1113)),"")</f>
        <v/>
      </c>
      <c r="L1113" s="24" t="str">
        <f>IFERROR(TRIM(INDEX(CID_DB[Commercial Status],$D1113)),"")</f>
        <v/>
      </c>
    </row>
    <row r="1114" spans="2:12" x14ac:dyDescent="0.35">
      <c r="B1114" s="15"/>
      <c r="D1114" s="17" t="str">
        <f t="array" ref="D1114">IFERROR(IF($B1114&lt;&gt;"",LARGE(IF(ISNUMBER(SEARCH(TRIM(SUBSTITUTE($B1114,"-","")),CID_DB[Search Key])),ROW(CID_DB[Search Key]),""),1)-1,""),"")</f>
        <v/>
      </c>
      <c r="F1114" s="23" t="str">
        <f>IF($B1114&lt;&gt;"",COUNTIFS(CID_DB[Search Key],"*"&amp;TRIM(SUBSTITUTE(B1114,"-",""))&amp;"*"),"")</f>
        <v/>
      </c>
      <c r="G1114" s="23" t="str">
        <f>IFERROR(TRIM(INDEX(CID_DB[Case No],$D1114)),"")</f>
        <v/>
      </c>
      <c r="H1114" s="5" t="str">
        <f>IFERROR(TRIM(INDEX(CID_DB[Known Contractor '#1 PN],$D1114)),"")</f>
        <v/>
      </c>
      <c r="I1114" s="5" t="str">
        <f>IFERROR(TRIM(INDEX(CID_DB[Known Contractor '#2 PN],$D1114)),"")</f>
        <v/>
      </c>
      <c r="J1114" s="5" t="str">
        <f>IFERROR(TRIM(INDEX(CID_DB[ [ NSN ] ],$D1114)),"")</f>
        <v/>
      </c>
      <c r="K1114" s="5" t="str">
        <f>IFERROR(TRIM(INDEX(CID_DB[Description],$D1114)),"")</f>
        <v/>
      </c>
      <c r="L1114" s="24" t="str">
        <f>IFERROR(TRIM(INDEX(CID_DB[Commercial Status],$D1114)),"")</f>
        <v/>
      </c>
    </row>
    <row r="1115" spans="2:12" x14ac:dyDescent="0.35">
      <c r="B1115" s="15"/>
      <c r="D1115" s="17" t="str">
        <f t="array" ref="D1115">IFERROR(IF($B1115&lt;&gt;"",LARGE(IF(ISNUMBER(SEARCH(TRIM(SUBSTITUTE($B1115,"-","")),CID_DB[Search Key])),ROW(CID_DB[Search Key]),""),1)-1,""),"")</f>
        <v/>
      </c>
      <c r="F1115" s="23" t="str">
        <f>IF($B1115&lt;&gt;"",COUNTIFS(CID_DB[Search Key],"*"&amp;TRIM(SUBSTITUTE(B1115,"-",""))&amp;"*"),"")</f>
        <v/>
      </c>
      <c r="G1115" s="23" t="str">
        <f>IFERROR(TRIM(INDEX(CID_DB[Case No],$D1115)),"")</f>
        <v/>
      </c>
      <c r="H1115" s="5" t="str">
        <f>IFERROR(TRIM(INDEX(CID_DB[Known Contractor '#1 PN],$D1115)),"")</f>
        <v/>
      </c>
      <c r="I1115" s="5" t="str">
        <f>IFERROR(TRIM(INDEX(CID_DB[Known Contractor '#2 PN],$D1115)),"")</f>
        <v/>
      </c>
      <c r="J1115" s="5" t="str">
        <f>IFERROR(TRIM(INDEX(CID_DB[ [ NSN ] ],$D1115)),"")</f>
        <v/>
      </c>
      <c r="K1115" s="5" t="str">
        <f>IFERROR(TRIM(INDEX(CID_DB[Description],$D1115)),"")</f>
        <v/>
      </c>
      <c r="L1115" s="24" t="str">
        <f>IFERROR(TRIM(INDEX(CID_DB[Commercial Status],$D1115)),"")</f>
        <v/>
      </c>
    </row>
    <row r="1116" spans="2:12" x14ac:dyDescent="0.35">
      <c r="B1116" s="15"/>
      <c r="D1116" s="17" t="str">
        <f t="array" ref="D1116">IFERROR(IF($B1116&lt;&gt;"",LARGE(IF(ISNUMBER(SEARCH(TRIM(SUBSTITUTE($B1116,"-","")),CID_DB[Search Key])),ROW(CID_DB[Search Key]),""),1)-1,""),"")</f>
        <v/>
      </c>
      <c r="F1116" s="23" t="str">
        <f>IF($B1116&lt;&gt;"",COUNTIFS(CID_DB[Search Key],"*"&amp;TRIM(SUBSTITUTE(B1116,"-",""))&amp;"*"),"")</f>
        <v/>
      </c>
      <c r="G1116" s="23" t="str">
        <f>IFERROR(TRIM(INDEX(CID_DB[Case No],$D1116)),"")</f>
        <v/>
      </c>
      <c r="H1116" s="5" t="str">
        <f>IFERROR(TRIM(INDEX(CID_DB[Known Contractor '#1 PN],$D1116)),"")</f>
        <v/>
      </c>
      <c r="I1116" s="5" t="str">
        <f>IFERROR(TRIM(INDEX(CID_DB[Known Contractor '#2 PN],$D1116)),"")</f>
        <v/>
      </c>
      <c r="J1116" s="5" t="str">
        <f>IFERROR(TRIM(INDEX(CID_DB[ [ NSN ] ],$D1116)),"")</f>
        <v/>
      </c>
      <c r="K1116" s="5" t="str">
        <f>IFERROR(TRIM(INDEX(CID_DB[Description],$D1116)),"")</f>
        <v/>
      </c>
      <c r="L1116" s="24" t="str">
        <f>IFERROR(TRIM(INDEX(CID_DB[Commercial Status],$D1116)),"")</f>
        <v/>
      </c>
    </row>
    <row r="1117" spans="2:12" x14ac:dyDescent="0.35">
      <c r="B1117" s="15"/>
      <c r="D1117" s="17" t="str">
        <f t="array" ref="D1117">IFERROR(IF($B1117&lt;&gt;"",LARGE(IF(ISNUMBER(SEARCH(TRIM(SUBSTITUTE($B1117,"-","")),CID_DB[Search Key])),ROW(CID_DB[Search Key]),""),1)-1,""),"")</f>
        <v/>
      </c>
      <c r="F1117" s="23" t="str">
        <f>IF($B1117&lt;&gt;"",COUNTIFS(CID_DB[Search Key],"*"&amp;TRIM(SUBSTITUTE(B1117,"-",""))&amp;"*"),"")</f>
        <v/>
      </c>
      <c r="G1117" s="23" t="str">
        <f>IFERROR(TRIM(INDEX(CID_DB[Case No],$D1117)),"")</f>
        <v/>
      </c>
      <c r="H1117" s="5" t="str">
        <f>IFERROR(TRIM(INDEX(CID_DB[Known Contractor '#1 PN],$D1117)),"")</f>
        <v/>
      </c>
      <c r="I1117" s="5" t="str">
        <f>IFERROR(TRIM(INDEX(CID_DB[Known Contractor '#2 PN],$D1117)),"")</f>
        <v/>
      </c>
      <c r="J1117" s="5" t="str">
        <f>IFERROR(TRIM(INDEX(CID_DB[ [ NSN ] ],$D1117)),"")</f>
        <v/>
      </c>
      <c r="K1117" s="5" t="str">
        <f>IFERROR(TRIM(INDEX(CID_DB[Description],$D1117)),"")</f>
        <v/>
      </c>
      <c r="L1117" s="24" t="str">
        <f>IFERROR(TRIM(INDEX(CID_DB[Commercial Status],$D1117)),"")</f>
        <v/>
      </c>
    </row>
    <row r="1118" spans="2:12" x14ac:dyDescent="0.35">
      <c r="B1118" s="15"/>
      <c r="D1118" s="17" t="str">
        <f t="array" ref="D1118">IFERROR(IF($B1118&lt;&gt;"",LARGE(IF(ISNUMBER(SEARCH(TRIM(SUBSTITUTE($B1118,"-","")),CID_DB[Search Key])),ROW(CID_DB[Search Key]),""),1)-1,""),"")</f>
        <v/>
      </c>
      <c r="F1118" s="23" t="str">
        <f>IF($B1118&lt;&gt;"",COUNTIFS(CID_DB[Search Key],"*"&amp;TRIM(SUBSTITUTE(B1118,"-",""))&amp;"*"),"")</f>
        <v/>
      </c>
      <c r="G1118" s="23" t="str">
        <f>IFERROR(TRIM(INDEX(CID_DB[Case No],$D1118)),"")</f>
        <v/>
      </c>
      <c r="H1118" s="5" t="str">
        <f>IFERROR(TRIM(INDEX(CID_DB[Known Contractor '#1 PN],$D1118)),"")</f>
        <v/>
      </c>
      <c r="I1118" s="5" t="str">
        <f>IFERROR(TRIM(INDEX(CID_DB[Known Contractor '#2 PN],$D1118)),"")</f>
        <v/>
      </c>
      <c r="J1118" s="5" t="str">
        <f>IFERROR(TRIM(INDEX(CID_DB[ [ NSN ] ],$D1118)),"")</f>
        <v/>
      </c>
      <c r="K1118" s="5" t="str">
        <f>IFERROR(TRIM(INDEX(CID_DB[Description],$D1118)),"")</f>
        <v/>
      </c>
      <c r="L1118" s="24" t="str">
        <f>IFERROR(TRIM(INDEX(CID_DB[Commercial Status],$D1118)),"")</f>
        <v/>
      </c>
    </row>
    <row r="1119" spans="2:12" x14ac:dyDescent="0.35">
      <c r="B1119" s="15"/>
      <c r="D1119" s="17" t="str">
        <f t="array" ref="D1119">IFERROR(IF($B1119&lt;&gt;"",LARGE(IF(ISNUMBER(SEARCH(TRIM(SUBSTITUTE($B1119,"-","")),CID_DB[Search Key])),ROW(CID_DB[Search Key]),""),1)-1,""),"")</f>
        <v/>
      </c>
      <c r="F1119" s="23" t="str">
        <f>IF($B1119&lt;&gt;"",COUNTIFS(CID_DB[Search Key],"*"&amp;TRIM(SUBSTITUTE(B1119,"-",""))&amp;"*"),"")</f>
        <v/>
      </c>
      <c r="G1119" s="23" t="str">
        <f>IFERROR(TRIM(INDEX(CID_DB[Case No],$D1119)),"")</f>
        <v/>
      </c>
      <c r="H1119" s="5" t="str">
        <f>IFERROR(TRIM(INDEX(CID_DB[Known Contractor '#1 PN],$D1119)),"")</f>
        <v/>
      </c>
      <c r="I1119" s="5" t="str">
        <f>IFERROR(TRIM(INDEX(CID_DB[Known Contractor '#2 PN],$D1119)),"")</f>
        <v/>
      </c>
      <c r="J1119" s="5" t="str">
        <f>IFERROR(TRIM(INDEX(CID_DB[ [ NSN ] ],$D1119)),"")</f>
        <v/>
      </c>
      <c r="K1119" s="5" t="str">
        <f>IFERROR(TRIM(INDEX(CID_DB[Description],$D1119)),"")</f>
        <v/>
      </c>
      <c r="L1119" s="24" t="str">
        <f>IFERROR(TRIM(INDEX(CID_DB[Commercial Status],$D1119)),"")</f>
        <v/>
      </c>
    </row>
    <row r="1120" spans="2:12" x14ac:dyDescent="0.35">
      <c r="B1120" s="15"/>
      <c r="D1120" s="17" t="str">
        <f t="array" ref="D1120">IFERROR(IF($B1120&lt;&gt;"",LARGE(IF(ISNUMBER(SEARCH(TRIM(SUBSTITUTE($B1120,"-","")),CID_DB[Search Key])),ROW(CID_DB[Search Key]),""),1)-1,""),"")</f>
        <v/>
      </c>
      <c r="F1120" s="23" t="str">
        <f>IF($B1120&lt;&gt;"",COUNTIFS(CID_DB[Search Key],"*"&amp;TRIM(SUBSTITUTE(B1120,"-",""))&amp;"*"),"")</f>
        <v/>
      </c>
      <c r="G1120" s="23" t="str">
        <f>IFERROR(TRIM(INDEX(CID_DB[Case No],$D1120)),"")</f>
        <v/>
      </c>
      <c r="H1120" s="5" t="str">
        <f>IFERROR(TRIM(INDEX(CID_DB[Known Contractor '#1 PN],$D1120)),"")</f>
        <v/>
      </c>
      <c r="I1120" s="5" t="str">
        <f>IFERROR(TRIM(INDEX(CID_DB[Known Contractor '#2 PN],$D1120)),"")</f>
        <v/>
      </c>
      <c r="J1120" s="5" t="str">
        <f>IFERROR(TRIM(INDEX(CID_DB[ [ NSN ] ],$D1120)),"")</f>
        <v/>
      </c>
      <c r="K1120" s="5" t="str">
        <f>IFERROR(TRIM(INDEX(CID_DB[Description],$D1120)),"")</f>
        <v/>
      </c>
      <c r="L1120" s="24" t="str">
        <f>IFERROR(TRIM(INDEX(CID_DB[Commercial Status],$D1120)),"")</f>
        <v/>
      </c>
    </row>
    <row r="1121" spans="2:12" x14ac:dyDescent="0.35">
      <c r="B1121" s="15"/>
      <c r="D1121" s="17" t="str">
        <f t="array" ref="D1121">IFERROR(IF($B1121&lt;&gt;"",LARGE(IF(ISNUMBER(SEARCH(TRIM(SUBSTITUTE($B1121,"-","")),CID_DB[Search Key])),ROW(CID_DB[Search Key]),""),1)-1,""),"")</f>
        <v/>
      </c>
      <c r="F1121" s="23" t="str">
        <f>IF($B1121&lt;&gt;"",COUNTIFS(CID_DB[Search Key],"*"&amp;TRIM(SUBSTITUTE(B1121,"-",""))&amp;"*"),"")</f>
        <v/>
      </c>
      <c r="G1121" s="23" t="str">
        <f>IFERROR(TRIM(INDEX(CID_DB[Case No],$D1121)),"")</f>
        <v/>
      </c>
      <c r="H1121" s="5" t="str">
        <f>IFERROR(TRIM(INDEX(CID_DB[Known Contractor '#1 PN],$D1121)),"")</f>
        <v/>
      </c>
      <c r="I1121" s="5" t="str">
        <f>IFERROR(TRIM(INDEX(CID_DB[Known Contractor '#2 PN],$D1121)),"")</f>
        <v/>
      </c>
      <c r="J1121" s="5" t="str">
        <f>IFERROR(TRIM(INDEX(CID_DB[ [ NSN ] ],$D1121)),"")</f>
        <v/>
      </c>
      <c r="K1121" s="5" t="str">
        <f>IFERROR(TRIM(INDEX(CID_DB[Description],$D1121)),"")</f>
        <v/>
      </c>
      <c r="L1121" s="24" t="str">
        <f>IFERROR(TRIM(INDEX(CID_DB[Commercial Status],$D1121)),"")</f>
        <v/>
      </c>
    </row>
    <row r="1122" spans="2:12" x14ac:dyDescent="0.35">
      <c r="B1122" s="15"/>
      <c r="D1122" s="17" t="str">
        <f t="array" ref="D1122">IFERROR(IF($B1122&lt;&gt;"",LARGE(IF(ISNUMBER(SEARCH(TRIM(SUBSTITUTE($B1122,"-","")),CID_DB[Search Key])),ROW(CID_DB[Search Key]),""),1)-1,""),"")</f>
        <v/>
      </c>
      <c r="F1122" s="23" t="str">
        <f>IF($B1122&lt;&gt;"",COUNTIFS(CID_DB[Search Key],"*"&amp;TRIM(SUBSTITUTE(B1122,"-",""))&amp;"*"),"")</f>
        <v/>
      </c>
      <c r="G1122" s="23" t="str">
        <f>IFERROR(TRIM(INDEX(CID_DB[Case No],$D1122)),"")</f>
        <v/>
      </c>
      <c r="H1122" s="5" t="str">
        <f>IFERROR(TRIM(INDEX(CID_DB[Known Contractor '#1 PN],$D1122)),"")</f>
        <v/>
      </c>
      <c r="I1122" s="5" t="str">
        <f>IFERROR(TRIM(INDEX(CID_DB[Known Contractor '#2 PN],$D1122)),"")</f>
        <v/>
      </c>
      <c r="J1122" s="5" t="str">
        <f>IFERROR(TRIM(INDEX(CID_DB[ [ NSN ] ],$D1122)),"")</f>
        <v/>
      </c>
      <c r="K1122" s="5" t="str">
        <f>IFERROR(TRIM(INDEX(CID_DB[Description],$D1122)),"")</f>
        <v/>
      </c>
      <c r="L1122" s="24" t="str">
        <f>IFERROR(TRIM(INDEX(CID_DB[Commercial Status],$D1122)),"")</f>
        <v/>
      </c>
    </row>
    <row r="1123" spans="2:12" x14ac:dyDescent="0.35">
      <c r="B1123" s="15"/>
      <c r="D1123" s="17" t="str">
        <f t="array" ref="D1123">IFERROR(IF($B1123&lt;&gt;"",LARGE(IF(ISNUMBER(SEARCH(TRIM(SUBSTITUTE($B1123,"-","")),CID_DB[Search Key])),ROW(CID_DB[Search Key]),""),1)-1,""),"")</f>
        <v/>
      </c>
      <c r="F1123" s="23" t="str">
        <f>IF($B1123&lt;&gt;"",COUNTIFS(CID_DB[Search Key],"*"&amp;TRIM(SUBSTITUTE(B1123,"-",""))&amp;"*"),"")</f>
        <v/>
      </c>
      <c r="G1123" s="23" t="str">
        <f>IFERROR(TRIM(INDEX(CID_DB[Case No],$D1123)),"")</f>
        <v/>
      </c>
      <c r="H1123" s="5" t="str">
        <f>IFERROR(TRIM(INDEX(CID_DB[Known Contractor '#1 PN],$D1123)),"")</f>
        <v/>
      </c>
      <c r="I1123" s="5" t="str">
        <f>IFERROR(TRIM(INDEX(CID_DB[Known Contractor '#2 PN],$D1123)),"")</f>
        <v/>
      </c>
      <c r="J1123" s="5" t="str">
        <f>IFERROR(TRIM(INDEX(CID_DB[ [ NSN ] ],$D1123)),"")</f>
        <v/>
      </c>
      <c r="K1123" s="5" t="str">
        <f>IFERROR(TRIM(INDEX(CID_DB[Description],$D1123)),"")</f>
        <v/>
      </c>
      <c r="L1123" s="24" t="str">
        <f>IFERROR(TRIM(INDEX(CID_DB[Commercial Status],$D1123)),"")</f>
        <v/>
      </c>
    </row>
    <row r="1124" spans="2:12" x14ac:dyDescent="0.35">
      <c r="B1124" s="15"/>
      <c r="D1124" s="17" t="str">
        <f t="array" ref="D1124">IFERROR(IF($B1124&lt;&gt;"",LARGE(IF(ISNUMBER(SEARCH(TRIM(SUBSTITUTE($B1124,"-","")),CID_DB[Search Key])),ROW(CID_DB[Search Key]),""),1)-1,""),"")</f>
        <v/>
      </c>
      <c r="F1124" s="23" t="str">
        <f>IF($B1124&lt;&gt;"",COUNTIFS(CID_DB[Search Key],"*"&amp;TRIM(SUBSTITUTE(B1124,"-",""))&amp;"*"),"")</f>
        <v/>
      </c>
      <c r="G1124" s="23" t="str">
        <f>IFERROR(TRIM(INDEX(CID_DB[Case No],$D1124)),"")</f>
        <v/>
      </c>
      <c r="H1124" s="5" t="str">
        <f>IFERROR(TRIM(INDEX(CID_DB[Known Contractor '#1 PN],$D1124)),"")</f>
        <v/>
      </c>
      <c r="I1124" s="5" t="str">
        <f>IFERROR(TRIM(INDEX(CID_DB[Known Contractor '#2 PN],$D1124)),"")</f>
        <v/>
      </c>
      <c r="J1124" s="5" t="str">
        <f>IFERROR(TRIM(INDEX(CID_DB[ [ NSN ] ],$D1124)),"")</f>
        <v/>
      </c>
      <c r="K1124" s="5" t="str">
        <f>IFERROR(TRIM(INDEX(CID_DB[Description],$D1124)),"")</f>
        <v/>
      </c>
      <c r="L1124" s="24" t="str">
        <f>IFERROR(TRIM(INDEX(CID_DB[Commercial Status],$D1124)),"")</f>
        <v/>
      </c>
    </row>
    <row r="1125" spans="2:12" x14ac:dyDescent="0.35">
      <c r="B1125" s="15"/>
      <c r="D1125" s="17" t="str">
        <f t="array" ref="D1125">IFERROR(IF($B1125&lt;&gt;"",LARGE(IF(ISNUMBER(SEARCH(TRIM(SUBSTITUTE($B1125,"-","")),CID_DB[Search Key])),ROW(CID_DB[Search Key]),""),1)-1,""),"")</f>
        <v/>
      </c>
      <c r="F1125" s="23" t="str">
        <f>IF($B1125&lt;&gt;"",COUNTIFS(CID_DB[Search Key],"*"&amp;TRIM(SUBSTITUTE(B1125,"-",""))&amp;"*"),"")</f>
        <v/>
      </c>
      <c r="G1125" s="23" t="str">
        <f>IFERROR(TRIM(INDEX(CID_DB[Case No],$D1125)),"")</f>
        <v/>
      </c>
      <c r="H1125" s="5" t="str">
        <f>IFERROR(TRIM(INDEX(CID_DB[Known Contractor '#1 PN],$D1125)),"")</f>
        <v/>
      </c>
      <c r="I1125" s="5" t="str">
        <f>IFERROR(TRIM(INDEX(CID_DB[Known Contractor '#2 PN],$D1125)),"")</f>
        <v/>
      </c>
      <c r="J1125" s="5" t="str">
        <f>IFERROR(TRIM(INDEX(CID_DB[ [ NSN ] ],$D1125)),"")</f>
        <v/>
      </c>
      <c r="K1125" s="5" t="str">
        <f>IFERROR(TRIM(INDEX(CID_DB[Description],$D1125)),"")</f>
        <v/>
      </c>
      <c r="L1125" s="24" t="str">
        <f>IFERROR(TRIM(INDEX(CID_DB[Commercial Status],$D1125)),"")</f>
        <v/>
      </c>
    </row>
    <row r="1126" spans="2:12" x14ac:dyDescent="0.35">
      <c r="B1126" s="15"/>
      <c r="D1126" s="17" t="str">
        <f t="array" ref="D1126">IFERROR(IF($B1126&lt;&gt;"",LARGE(IF(ISNUMBER(SEARCH(TRIM(SUBSTITUTE($B1126,"-","")),CID_DB[Search Key])),ROW(CID_DB[Search Key]),""),1)-1,""),"")</f>
        <v/>
      </c>
      <c r="F1126" s="23" t="str">
        <f>IF($B1126&lt;&gt;"",COUNTIFS(CID_DB[Search Key],"*"&amp;TRIM(SUBSTITUTE(B1126,"-",""))&amp;"*"),"")</f>
        <v/>
      </c>
      <c r="G1126" s="23" t="str">
        <f>IFERROR(TRIM(INDEX(CID_DB[Case No],$D1126)),"")</f>
        <v/>
      </c>
      <c r="H1126" s="5" t="str">
        <f>IFERROR(TRIM(INDEX(CID_DB[Known Contractor '#1 PN],$D1126)),"")</f>
        <v/>
      </c>
      <c r="I1126" s="5" t="str">
        <f>IFERROR(TRIM(INDEX(CID_DB[Known Contractor '#2 PN],$D1126)),"")</f>
        <v/>
      </c>
      <c r="J1126" s="5" t="str">
        <f>IFERROR(TRIM(INDEX(CID_DB[ [ NSN ] ],$D1126)),"")</f>
        <v/>
      </c>
      <c r="K1126" s="5" t="str">
        <f>IFERROR(TRIM(INDEX(CID_DB[Description],$D1126)),"")</f>
        <v/>
      </c>
      <c r="L1126" s="24" t="str">
        <f>IFERROR(TRIM(INDEX(CID_DB[Commercial Status],$D1126)),"")</f>
        <v/>
      </c>
    </row>
    <row r="1127" spans="2:12" x14ac:dyDescent="0.35">
      <c r="B1127" s="15"/>
      <c r="D1127" s="17" t="str">
        <f t="array" ref="D1127">IFERROR(IF($B1127&lt;&gt;"",LARGE(IF(ISNUMBER(SEARCH(TRIM(SUBSTITUTE($B1127,"-","")),CID_DB[Search Key])),ROW(CID_DB[Search Key]),""),1)-1,""),"")</f>
        <v/>
      </c>
      <c r="F1127" s="23" t="str">
        <f>IF($B1127&lt;&gt;"",COUNTIFS(CID_DB[Search Key],"*"&amp;TRIM(SUBSTITUTE(B1127,"-",""))&amp;"*"),"")</f>
        <v/>
      </c>
      <c r="G1127" s="23" t="str">
        <f>IFERROR(TRIM(INDEX(CID_DB[Case No],$D1127)),"")</f>
        <v/>
      </c>
      <c r="H1127" s="5" t="str">
        <f>IFERROR(TRIM(INDEX(CID_DB[Known Contractor '#1 PN],$D1127)),"")</f>
        <v/>
      </c>
      <c r="I1127" s="5" t="str">
        <f>IFERROR(TRIM(INDEX(CID_DB[Known Contractor '#2 PN],$D1127)),"")</f>
        <v/>
      </c>
      <c r="J1127" s="5" t="str">
        <f>IFERROR(TRIM(INDEX(CID_DB[ [ NSN ] ],$D1127)),"")</f>
        <v/>
      </c>
      <c r="K1127" s="5" t="str">
        <f>IFERROR(TRIM(INDEX(CID_DB[Description],$D1127)),"")</f>
        <v/>
      </c>
      <c r="L1127" s="24" t="str">
        <f>IFERROR(TRIM(INDEX(CID_DB[Commercial Status],$D1127)),"")</f>
        <v/>
      </c>
    </row>
    <row r="1128" spans="2:12" x14ac:dyDescent="0.35">
      <c r="B1128" s="15"/>
      <c r="D1128" s="17" t="str">
        <f t="array" ref="D1128">IFERROR(IF($B1128&lt;&gt;"",LARGE(IF(ISNUMBER(SEARCH(TRIM(SUBSTITUTE($B1128,"-","")),CID_DB[Search Key])),ROW(CID_DB[Search Key]),""),1)-1,""),"")</f>
        <v/>
      </c>
      <c r="F1128" s="23" t="str">
        <f>IF($B1128&lt;&gt;"",COUNTIFS(CID_DB[Search Key],"*"&amp;TRIM(SUBSTITUTE(B1128,"-",""))&amp;"*"),"")</f>
        <v/>
      </c>
      <c r="G1128" s="23" t="str">
        <f>IFERROR(TRIM(INDEX(CID_DB[Case No],$D1128)),"")</f>
        <v/>
      </c>
      <c r="H1128" s="5" t="str">
        <f>IFERROR(TRIM(INDEX(CID_DB[Known Contractor '#1 PN],$D1128)),"")</f>
        <v/>
      </c>
      <c r="I1128" s="5" t="str">
        <f>IFERROR(TRIM(INDEX(CID_DB[Known Contractor '#2 PN],$D1128)),"")</f>
        <v/>
      </c>
      <c r="J1128" s="5" t="str">
        <f>IFERROR(TRIM(INDEX(CID_DB[ [ NSN ] ],$D1128)),"")</f>
        <v/>
      </c>
      <c r="K1128" s="5" t="str">
        <f>IFERROR(TRIM(INDEX(CID_DB[Description],$D1128)),"")</f>
        <v/>
      </c>
      <c r="L1128" s="24" t="str">
        <f>IFERROR(TRIM(INDEX(CID_DB[Commercial Status],$D1128)),"")</f>
        <v/>
      </c>
    </row>
    <row r="1129" spans="2:12" x14ac:dyDescent="0.35">
      <c r="B1129" s="15"/>
      <c r="D1129" s="17" t="str">
        <f t="array" ref="D1129">IFERROR(IF($B1129&lt;&gt;"",LARGE(IF(ISNUMBER(SEARCH(TRIM(SUBSTITUTE($B1129,"-","")),CID_DB[Search Key])),ROW(CID_DB[Search Key]),""),1)-1,""),"")</f>
        <v/>
      </c>
      <c r="F1129" s="23" t="str">
        <f>IF($B1129&lt;&gt;"",COUNTIFS(CID_DB[Search Key],"*"&amp;TRIM(SUBSTITUTE(B1129,"-",""))&amp;"*"),"")</f>
        <v/>
      </c>
      <c r="G1129" s="23" t="str">
        <f>IFERROR(TRIM(INDEX(CID_DB[Case No],$D1129)),"")</f>
        <v/>
      </c>
      <c r="H1129" s="5" t="str">
        <f>IFERROR(TRIM(INDEX(CID_DB[Known Contractor '#1 PN],$D1129)),"")</f>
        <v/>
      </c>
      <c r="I1129" s="5" t="str">
        <f>IFERROR(TRIM(INDEX(CID_DB[Known Contractor '#2 PN],$D1129)),"")</f>
        <v/>
      </c>
      <c r="J1129" s="5" t="str">
        <f>IFERROR(TRIM(INDEX(CID_DB[ [ NSN ] ],$D1129)),"")</f>
        <v/>
      </c>
      <c r="K1129" s="5" t="str">
        <f>IFERROR(TRIM(INDEX(CID_DB[Description],$D1129)),"")</f>
        <v/>
      </c>
      <c r="L1129" s="24" t="str">
        <f>IFERROR(TRIM(INDEX(CID_DB[Commercial Status],$D1129)),"")</f>
        <v/>
      </c>
    </row>
    <row r="1130" spans="2:12" x14ac:dyDescent="0.35">
      <c r="B1130" s="15"/>
      <c r="D1130" s="17" t="str">
        <f t="array" ref="D1130">IFERROR(IF($B1130&lt;&gt;"",LARGE(IF(ISNUMBER(SEARCH(TRIM(SUBSTITUTE($B1130,"-","")),CID_DB[Search Key])),ROW(CID_DB[Search Key]),""),1)-1,""),"")</f>
        <v/>
      </c>
      <c r="F1130" s="23" t="str">
        <f>IF($B1130&lt;&gt;"",COUNTIFS(CID_DB[Search Key],"*"&amp;TRIM(SUBSTITUTE(B1130,"-",""))&amp;"*"),"")</f>
        <v/>
      </c>
      <c r="G1130" s="23" t="str">
        <f>IFERROR(TRIM(INDEX(CID_DB[Case No],$D1130)),"")</f>
        <v/>
      </c>
      <c r="H1130" s="5" t="str">
        <f>IFERROR(TRIM(INDEX(CID_DB[Known Contractor '#1 PN],$D1130)),"")</f>
        <v/>
      </c>
      <c r="I1130" s="5" t="str">
        <f>IFERROR(TRIM(INDEX(CID_DB[Known Contractor '#2 PN],$D1130)),"")</f>
        <v/>
      </c>
      <c r="J1130" s="5" t="str">
        <f>IFERROR(TRIM(INDEX(CID_DB[ [ NSN ] ],$D1130)),"")</f>
        <v/>
      </c>
      <c r="K1130" s="5" t="str">
        <f>IFERROR(TRIM(INDEX(CID_DB[Description],$D1130)),"")</f>
        <v/>
      </c>
      <c r="L1130" s="24" t="str">
        <f>IFERROR(TRIM(INDEX(CID_DB[Commercial Status],$D1130)),"")</f>
        <v/>
      </c>
    </row>
    <row r="1131" spans="2:12" x14ac:dyDescent="0.35">
      <c r="B1131" s="15"/>
      <c r="D1131" s="17" t="str">
        <f t="array" ref="D1131">IFERROR(IF($B1131&lt;&gt;"",LARGE(IF(ISNUMBER(SEARCH(TRIM(SUBSTITUTE($B1131,"-","")),CID_DB[Search Key])),ROW(CID_DB[Search Key]),""),1)-1,""),"")</f>
        <v/>
      </c>
      <c r="F1131" s="23" t="str">
        <f>IF($B1131&lt;&gt;"",COUNTIFS(CID_DB[Search Key],"*"&amp;TRIM(SUBSTITUTE(B1131,"-",""))&amp;"*"),"")</f>
        <v/>
      </c>
      <c r="G1131" s="23" t="str">
        <f>IFERROR(TRIM(INDEX(CID_DB[Case No],$D1131)),"")</f>
        <v/>
      </c>
      <c r="H1131" s="5" t="str">
        <f>IFERROR(TRIM(INDEX(CID_DB[Known Contractor '#1 PN],$D1131)),"")</f>
        <v/>
      </c>
      <c r="I1131" s="5" t="str">
        <f>IFERROR(TRIM(INDEX(CID_DB[Known Contractor '#2 PN],$D1131)),"")</f>
        <v/>
      </c>
      <c r="J1131" s="5" t="str">
        <f>IFERROR(TRIM(INDEX(CID_DB[ [ NSN ] ],$D1131)),"")</f>
        <v/>
      </c>
      <c r="K1131" s="5" t="str">
        <f>IFERROR(TRIM(INDEX(CID_DB[Description],$D1131)),"")</f>
        <v/>
      </c>
      <c r="L1131" s="24" t="str">
        <f>IFERROR(TRIM(INDEX(CID_DB[Commercial Status],$D1131)),"")</f>
        <v/>
      </c>
    </row>
    <row r="1132" spans="2:12" x14ac:dyDescent="0.35">
      <c r="B1132" s="15"/>
      <c r="D1132" s="17" t="str">
        <f t="array" ref="D1132">IFERROR(IF($B1132&lt;&gt;"",LARGE(IF(ISNUMBER(SEARCH(TRIM(SUBSTITUTE($B1132,"-","")),CID_DB[Search Key])),ROW(CID_DB[Search Key]),""),1)-1,""),"")</f>
        <v/>
      </c>
      <c r="F1132" s="23" t="str">
        <f>IF($B1132&lt;&gt;"",COUNTIFS(CID_DB[Search Key],"*"&amp;TRIM(SUBSTITUTE(B1132,"-",""))&amp;"*"),"")</f>
        <v/>
      </c>
      <c r="G1132" s="23" t="str">
        <f>IFERROR(TRIM(INDEX(CID_DB[Case No],$D1132)),"")</f>
        <v/>
      </c>
      <c r="H1132" s="5" t="str">
        <f>IFERROR(TRIM(INDEX(CID_DB[Known Contractor '#1 PN],$D1132)),"")</f>
        <v/>
      </c>
      <c r="I1132" s="5" t="str">
        <f>IFERROR(TRIM(INDEX(CID_DB[Known Contractor '#2 PN],$D1132)),"")</f>
        <v/>
      </c>
      <c r="J1132" s="5" t="str">
        <f>IFERROR(TRIM(INDEX(CID_DB[ [ NSN ] ],$D1132)),"")</f>
        <v/>
      </c>
      <c r="K1132" s="5" t="str">
        <f>IFERROR(TRIM(INDEX(CID_DB[Description],$D1132)),"")</f>
        <v/>
      </c>
      <c r="L1132" s="24" t="str">
        <f>IFERROR(TRIM(INDEX(CID_DB[Commercial Status],$D1132)),"")</f>
        <v/>
      </c>
    </row>
    <row r="1133" spans="2:12" x14ac:dyDescent="0.35">
      <c r="B1133" s="15"/>
      <c r="D1133" s="17" t="str">
        <f t="array" ref="D1133">IFERROR(IF($B1133&lt;&gt;"",LARGE(IF(ISNUMBER(SEARCH(TRIM(SUBSTITUTE($B1133,"-","")),CID_DB[Search Key])),ROW(CID_DB[Search Key]),""),1)-1,""),"")</f>
        <v/>
      </c>
      <c r="F1133" s="23" t="str">
        <f>IF($B1133&lt;&gt;"",COUNTIFS(CID_DB[Search Key],"*"&amp;TRIM(SUBSTITUTE(B1133,"-",""))&amp;"*"),"")</f>
        <v/>
      </c>
      <c r="G1133" s="23" t="str">
        <f>IFERROR(TRIM(INDEX(CID_DB[Case No],$D1133)),"")</f>
        <v/>
      </c>
      <c r="H1133" s="5" t="str">
        <f>IFERROR(TRIM(INDEX(CID_DB[Known Contractor '#1 PN],$D1133)),"")</f>
        <v/>
      </c>
      <c r="I1133" s="5" t="str">
        <f>IFERROR(TRIM(INDEX(CID_DB[Known Contractor '#2 PN],$D1133)),"")</f>
        <v/>
      </c>
      <c r="J1133" s="5" t="str">
        <f>IFERROR(TRIM(INDEX(CID_DB[ [ NSN ] ],$D1133)),"")</f>
        <v/>
      </c>
      <c r="K1133" s="5" t="str">
        <f>IFERROR(TRIM(INDEX(CID_DB[Description],$D1133)),"")</f>
        <v/>
      </c>
      <c r="L1133" s="24" t="str">
        <f>IFERROR(TRIM(INDEX(CID_DB[Commercial Status],$D1133)),"")</f>
        <v/>
      </c>
    </row>
    <row r="1134" spans="2:12" x14ac:dyDescent="0.35">
      <c r="B1134" s="15"/>
      <c r="D1134" s="17" t="str">
        <f t="array" ref="D1134">IFERROR(IF($B1134&lt;&gt;"",LARGE(IF(ISNUMBER(SEARCH(TRIM(SUBSTITUTE($B1134,"-","")),CID_DB[Search Key])),ROW(CID_DB[Search Key]),""),1)-1,""),"")</f>
        <v/>
      </c>
      <c r="F1134" s="23" t="str">
        <f>IF($B1134&lt;&gt;"",COUNTIFS(CID_DB[Search Key],"*"&amp;TRIM(SUBSTITUTE(B1134,"-",""))&amp;"*"),"")</f>
        <v/>
      </c>
      <c r="G1134" s="23" t="str">
        <f>IFERROR(TRIM(INDEX(CID_DB[Case No],$D1134)),"")</f>
        <v/>
      </c>
      <c r="H1134" s="5" t="str">
        <f>IFERROR(TRIM(INDEX(CID_DB[Known Contractor '#1 PN],$D1134)),"")</f>
        <v/>
      </c>
      <c r="I1134" s="5" t="str">
        <f>IFERROR(TRIM(INDEX(CID_DB[Known Contractor '#2 PN],$D1134)),"")</f>
        <v/>
      </c>
      <c r="J1134" s="5" t="str">
        <f>IFERROR(TRIM(INDEX(CID_DB[ [ NSN ] ],$D1134)),"")</f>
        <v/>
      </c>
      <c r="K1134" s="5" t="str">
        <f>IFERROR(TRIM(INDEX(CID_DB[Description],$D1134)),"")</f>
        <v/>
      </c>
      <c r="L1134" s="24" t="str">
        <f>IFERROR(TRIM(INDEX(CID_DB[Commercial Status],$D1134)),"")</f>
        <v/>
      </c>
    </row>
    <row r="1135" spans="2:12" x14ac:dyDescent="0.35">
      <c r="B1135" s="15"/>
      <c r="D1135" s="17" t="str">
        <f t="array" ref="D1135">IFERROR(IF($B1135&lt;&gt;"",LARGE(IF(ISNUMBER(SEARCH(TRIM(SUBSTITUTE($B1135,"-","")),CID_DB[Search Key])),ROW(CID_DB[Search Key]),""),1)-1,""),"")</f>
        <v/>
      </c>
      <c r="F1135" s="23" t="str">
        <f>IF($B1135&lt;&gt;"",COUNTIFS(CID_DB[Search Key],"*"&amp;TRIM(SUBSTITUTE(B1135,"-",""))&amp;"*"),"")</f>
        <v/>
      </c>
      <c r="G1135" s="23" t="str">
        <f>IFERROR(TRIM(INDEX(CID_DB[Case No],$D1135)),"")</f>
        <v/>
      </c>
      <c r="H1135" s="5" t="str">
        <f>IFERROR(TRIM(INDEX(CID_DB[Known Contractor '#1 PN],$D1135)),"")</f>
        <v/>
      </c>
      <c r="I1135" s="5" t="str">
        <f>IFERROR(TRIM(INDEX(CID_DB[Known Contractor '#2 PN],$D1135)),"")</f>
        <v/>
      </c>
      <c r="J1135" s="5" t="str">
        <f>IFERROR(TRIM(INDEX(CID_DB[ [ NSN ] ],$D1135)),"")</f>
        <v/>
      </c>
      <c r="K1135" s="5" t="str">
        <f>IFERROR(TRIM(INDEX(CID_DB[Description],$D1135)),"")</f>
        <v/>
      </c>
      <c r="L1135" s="24" t="str">
        <f>IFERROR(TRIM(INDEX(CID_DB[Commercial Status],$D1135)),"")</f>
        <v/>
      </c>
    </row>
    <row r="1136" spans="2:12" x14ac:dyDescent="0.35">
      <c r="B1136" s="15"/>
      <c r="D1136" s="17" t="str">
        <f t="array" ref="D1136">IFERROR(IF($B1136&lt;&gt;"",LARGE(IF(ISNUMBER(SEARCH(TRIM(SUBSTITUTE($B1136,"-","")),CID_DB[Search Key])),ROW(CID_DB[Search Key]),""),1)-1,""),"")</f>
        <v/>
      </c>
      <c r="F1136" s="23" t="str">
        <f>IF($B1136&lt;&gt;"",COUNTIFS(CID_DB[Search Key],"*"&amp;TRIM(SUBSTITUTE(B1136,"-",""))&amp;"*"),"")</f>
        <v/>
      </c>
      <c r="G1136" s="23" t="str">
        <f>IFERROR(TRIM(INDEX(CID_DB[Case No],$D1136)),"")</f>
        <v/>
      </c>
      <c r="H1136" s="5" t="str">
        <f>IFERROR(TRIM(INDEX(CID_DB[Known Contractor '#1 PN],$D1136)),"")</f>
        <v/>
      </c>
      <c r="I1136" s="5" t="str">
        <f>IFERROR(TRIM(INDEX(CID_DB[Known Contractor '#2 PN],$D1136)),"")</f>
        <v/>
      </c>
      <c r="J1136" s="5" t="str">
        <f>IFERROR(TRIM(INDEX(CID_DB[ [ NSN ] ],$D1136)),"")</f>
        <v/>
      </c>
      <c r="K1136" s="5" t="str">
        <f>IFERROR(TRIM(INDEX(CID_DB[Description],$D1136)),"")</f>
        <v/>
      </c>
      <c r="L1136" s="24" t="str">
        <f>IFERROR(TRIM(INDEX(CID_DB[Commercial Status],$D1136)),"")</f>
        <v/>
      </c>
    </row>
    <row r="1137" spans="2:12" x14ac:dyDescent="0.35">
      <c r="B1137" s="15"/>
      <c r="D1137" s="17" t="str">
        <f t="array" ref="D1137">IFERROR(IF($B1137&lt;&gt;"",LARGE(IF(ISNUMBER(SEARCH(TRIM(SUBSTITUTE($B1137,"-","")),CID_DB[Search Key])),ROW(CID_DB[Search Key]),""),1)-1,""),"")</f>
        <v/>
      </c>
      <c r="F1137" s="23" t="str">
        <f>IF($B1137&lt;&gt;"",COUNTIFS(CID_DB[Search Key],"*"&amp;TRIM(SUBSTITUTE(B1137,"-",""))&amp;"*"),"")</f>
        <v/>
      </c>
      <c r="G1137" s="23" t="str">
        <f>IFERROR(TRIM(INDEX(CID_DB[Case No],$D1137)),"")</f>
        <v/>
      </c>
      <c r="H1137" s="5" t="str">
        <f>IFERROR(TRIM(INDEX(CID_DB[Known Contractor '#1 PN],$D1137)),"")</f>
        <v/>
      </c>
      <c r="I1137" s="5" t="str">
        <f>IFERROR(TRIM(INDEX(CID_DB[Known Contractor '#2 PN],$D1137)),"")</f>
        <v/>
      </c>
      <c r="J1137" s="5" t="str">
        <f>IFERROR(TRIM(INDEX(CID_DB[ [ NSN ] ],$D1137)),"")</f>
        <v/>
      </c>
      <c r="K1137" s="5" t="str">
        <f>IFERROR(TRIM(INDEX(CID_DB[Description],$D1137)),"")</f>
        <v/>
      </c>
      <c r="L1137" s="24" t="str">
        <f>IFERROR(TRIM(INDEX(CID_DB[Commercial Status],$D1137)),"")</f>
        <v/>
      </c>
    </row>
    <row r="1138" spans="2:12" x14ac:dyDescent="0.35">
      <c r="B1138" s="15"/>
      <c r="D1138" s="17" t="str">
        <f t="array" ref="D1138">IFERROR(IF($B1138&lt;&gt;"",LARGE(IF(ISNUMBER(SEARCH(TRIM(SUBSTITUTE($B1138,"-","")),CID_DB[Search Key])),ROW(CID_DB[Search Key]),""),1)-1,""),"")</f>
        <v/>
      </c>
      <c r="F1138" s="23" t="str">
        <f>IF($B1138&lt;&gt;"",COUNTIFS(CID_DB[Search Key],"*"&amp;TRIM(SUBSTITUTE(B1138,"-",""))&amp;"*"),"")</f>
        <v/>
      </c>
      <c r="G1138" s="23" t="str">
        <f>IFERROR(TRIM(INDEX(CID_DB[Case No],$D1138)),"")</f>
        <v/>
      </c>
      <c r="H1138" s="5" t="str">
        <f>IFERROR(TRIM(INDEX(CID_DB[Known Contractor '#1 PN],$D1138)),"")</f>
        <v/>
      </c>
      <c r="I1138" s="5" t="str">
        <f>IFERROR(TRIM(INDEX(CID_DB[Known Contractor '#2 PN],$D1138)),"")</f>
        <v/>
      </c>
      <c r="J1138" s="5" t="str">
        <f>IFERROR(TRIM(INDEX(CID_DB[ [ NSN ] ],$D1138)),"")</f>
        <v/>
      </c>
      <c r="K1138" s="5" t="str">
        <f>IFERROR(TRIM(INDEX(CID_DB[Description],$D1138)),"")</f>
        <v/>
      </c>
      <c r="L1138" s="24" t="str">
        <f>IFERROR(TRIM(INDEX(CID_DB[Commercial Status],$D1138)),"")</f>
        <v/>
      </c>
    </row>
    <row r="1139" spans="2:12" x14ac:dyDescent="0.35">
      <c r="B1139" s="15"/>
      <c r="D1139" s="17" t="str">
        <f t="array" ref="D1139">IFERROR(IF($B1139&lt;&gt;"",LARGE(IF(ISNUMBER(SEARCH(TRIM(SUBSTITUTE($B1139,"-","")),CID_DB[Search Key])),ROW(CID_DB[Search Key]),""),1)-1,""),"")</f>
        <v/>
      </c>
      <c r="F1139" s="23" t="str">
        <f>IF($B1139&lt;&gt;"",COUNTIFS(CID_DB[Search Key],"*"&amp;TRIM(SUBSTITUTE(B1139,"-",""))&amp;"*"),"")</f>
        <v/>
      </c>
      <c r="G1139" s="23" t="str">
        <f>IFERROR(TRIM(INDEX(CID_DB[Case No],$D1139)),"")</f>
        <v/>
      </c>
      <c r="H1139" s="5" t="str">
        <f>IFERROR(TRIM(INDEX(CID_DB[Known Contractor '#1 PN],$D1139)),"")</f>
        <v/>
      </c>
      <c r="I1139" s="5" t="str">
        <f>IFERROR(TRIM(INDEX(CID_DB[Known Contractor '#2 PN],$D1139)),"")</f>
        <v/>
      </c>
      <c r="J1139" s="5" t="str">
        <f>IFERROR(TRIM(INDEX(CID_DB[ [ NSN ] ],$D1139)),"")</f>
        <v/>
      </c>
      <c r="K1139" s="5" t="str">
        <f>IFERROR(TRIM(INDEX(CID_DB[Description],$D1139)),"")</f>
        <v/>
      </c>
      <c r="L1139" s="24" t="str">
        <f>IFERROR(TRIM(INDEX(CID_DB[Commercial Status],$D1139)),"")</f>
        <v/>
      </c>
    </row>
    <row r="1140" spans="2:12" x14ac:dyDescent="0.35">
      <c r="B1140" s="15"/>
      <c r="D1140" s="17" t="str">
        <f t="array" ref="D1140">IFERROR(IF($B1140&lt;&gt;"",LARGE(IF(ISNUMBER(SEARCH(TRIM(SUBSTITUTE($B1140,"-","")),CID_DB[Search Key])),ROW(CID_DB[Search Key]),""),1)-1,""),"")</f>
        <v/>
      </c>
      <c r="F1140" s="23" t="str">
        <f>IF($B1140&lt;&gt;"",COUNTIFS(CID_DB[Search Key],"*"&amp;TRIM(SUBSTITUTE(B1140,"-",""))&amp;"*"),"")</f>
        <v/>
      </c>
      <c r="G1140" s="23" t="str">
        <f>IFERROR(TRIM(INDEX(CID_DB[Case No],$D1140)),"")</f>
        <v/>
      </c>
      <c r="H1140" s="5" t="str">
        <f>IFERROR(TRIM(INDEX(CID_DB[Known Contractor '#1 PN],$D1140)),"")</f>
        <v/>
      </c>
      <c r="I1140" s="5" t="str">
        <f>IFERROR(TRIM(INDEX(CID_DB[Known Contractor '#2 PN],$D1140)),"")</f>
        <v/>
      </c>
      <c r="J1140" s="5" t="str">
        <f>IFERROR(TRIM(INDEX(CID_DB[ [ NSN ] ],$D1140)),"")</f>
        <v/>
      </c>
      <c r="K1140" s="5" t="str">
        <f>IFERROR(TRIM(INDEX(CID_DB[Description],$D1140)),"")</f>
        <v/>
      </c>
      <c r="L1140" s="24" t="str">
        <f>IFERROR(TRIM(INDEX(CID_DB[Commercial Status],$D1140)),"")</f>
        <v/>
      </c>
    </row>
    <row r="1141" spans="2:12" x14ac:dyDescent="0.35">
      <c r="B1141" s="15"/>
      <c r="D1141" s="17" t="str">
        <f t="array" ref="D1141">IFERROR(IF($B1141&lt;&gt;"",LARGE(IF(ISNUMBER(SEARCH(TRIM(SUBSTITUTE($B1141,"-","")),CID_DB[Search Key])),ROW(CID_DB[Search Key]),""),1)-1,""),"")</f>
        <v/>
      </c>
      <c r="F1141" s="23" t="str">
        <f>IF($B1141&lt;&gt;"",COUNTIFS(CID_DB[Search Key],"*"&amp;TRIM(SUBSTITUTE(B1141,"-",""))&amp;"*"),"")</f>
        <v/>
      </c>
      <c r="G1141" s="23" t="str">
        <f>IFERROR(TRIM(INDEX(CID_DB[Case No],$D1141)),"")</f>
        <v/>
      </c>
      <c r="H1141" s="5" t="str">
        <f>IFERROR(TRIM(INDEX(CID_DB[Known Contractor '#1 PN],$D1141)),"")</f>
        <v/>
      </c>
      <c r="I1141" s="5" t="str">
        <f>IFERROR(TRIM(INDEX(CID_DB[Known Contractor '#2 PN],$D1141)),"")</f>
        <v/>
      </c>
      <c r="J1141" s="5" t="str">
        <f>IFERROR(TRIM(INDEX(CID_DB[ [ NSN ] ],$D1141)),"")</f>
        <v/>
      </c>
      <c r="K1141" s="5" t="str">
        <f>IFERROR(TRIM(INDEX(CID_DB[Description],$D1141)),"")</f>
        <v/>
      </c>
      <c r="L1141" s="24" t="str">
        <f>IFERROR(TRIM(INDEX(CID_DB[Commercial Status],$D1141)),"")</f>
        <v/>
      </c>
    </row>
    <row r="1142" spans="2:12" x14ac:dyDescent="0.35">
      <c r="B1142" s="15"/>
      <c r="D1142" s="17" t="str">
        <f t="array" ref="D1142">IFERROR(IF($B1142&lt;&gt;"",LARGE(IF(ISNUMBER(SEARCH(TRIM(SUBSTITUTE($B1142,"-","")),CID_DB[Search Key])),ROW(CID_DB[Search Key]),""),1)-1,""),"")</f>
        <v/>
      </c>
      <c r="F1142" s="23" t="str">
        <f>IF($B1142&lt;&gt;"",COUNTIFS(CID_DB[Search Key],"*"&amp;TRIM(SUBSTITUTE(B1142,"-",""))&amp;"*"),"")</f>
        <v/>
      </c>
      <c r="G1142" s="23" t="str">
        <f>IFERROR(TRIM(INDEX(CID_DB[Case No],$D1142)),"")</f>
        <v/>
      </c>
      <c r="H1142" s="5" t="str">
        <f>IFERROR(TRIM(INDEX(CID_DB[Known Contractor '#1 PN],$D1142)),"")</f>
        <v/>
      </c>
      <c r="I1142" s="5" t="str">
        <f>IFERROR(TRIM(INDEX(CID_DB[Known Contractor '#2 PN],$D1142)),"")</f>
        <v/>
      </c>
      <c r="J1142" s="5" t="str">
        <f>IFERROR(TRIM(INDEX(CID_DB[ [ NSN ] ],$D1142)),"")</f>
        <v/>
      </c>
      <c r="K1142" s="5" t="str">
        <f>IFERROR(TRIM(INDEX(CID_DB[Description],$D1142)),"")</f>
        <v/>
      </c>
      <c r="L1142" s="24" t="str">
        <f>IFERROR(TRIM(INDEX(CID_DB[Commercial Status],$D1142)),"")</f>
        <v/>
      </c>
    </row>
    <row r="1143" spans="2:12" x14ac:dyDescent="0.35">
      <c r="B1143" s="15"/>
      <c r="D1143" s="17" t="str">
        <f t="array" ref="D1143">IFERROR(IF($B1143&lt;&gt;"",LARGE(IF(ISNUMBER(SEARCH(TRIM(SUBSTITUTE($B1143,"-","")),CID_DB[Search Key])),ROW(CID_DB[Search Key]),""),1)-1,""),"")</f>
        <v/>
      </c>
      <c r="F1143" s="23" t="str">
        <f>IF($B1143&lt;&gt;"",COUNTIFS(CID_DB[Search Key],"*"&amp;TRIM(SUBSTITUTE(B1143,"-",""))&amp;"*"),"")</f>
        <v/>
      </c>
      <c r="G1143" s="23" t="str">
        <f>IFERROR(TRIM(INDEX(CID_DB[Case No],$D1143)),"")</f>
        <v/>
      </c>
      <c r="H1143" s="5" t="str">
        <f>IFERROR(TRIM(INDEX(CID_DB[Known Contractor '#1 PN],$D1143)),"")</f>
        <v/>
      </c>
      <c r="I1143" s="5" t="str">
        <f>IFERROR(TRIM(INDEX(CID_DB[Known Contractor '#2 PN],$D1143)),"")</f>
        <v/>
      </c>
      <c r="J1143" s="5" t="str">
        <f>IFERROR(TRIM(INDEX(CID_DB[ [ NSN ] ],$D1143)),"")</f>
        <v/>
      </c>
      <c r="K1143" s="5" t="str">
        <f>IFERROR(TRIM(INDEX(CID_DB[Description],$D1143)),"")</f>
        <v/>
      </c>
      <c r="L1143" s="24" t="str">
        <f>IFERROR(TRIM(INDEX(CID_DB[Commercial Status],$D1143)),"")</f>
        <v/>
      </c>
    </row>
    <row r="1144" spans="2:12" x14ac:dyDescent="0.35">
      <c r="B1144" s="15"/>
      <c r="D1144" s="17" t="str">
        <f t="array" ref="D1144">IFERROR(IF($B1144&lt;&gt;"",LARGE(IF(ISNUMBER(SEARCH(TRIM(SUBSTITUTE($B1144,"-","")),CID_DB[Search Key])),ROW(CID_DB[Search Key]),""),1)-1,""),"")</f>
        <v/>
      </c>
      <c r="F1144" s="23" t="str">
        <f>IF($B1144&lt;&gt;"",COUNTIFS(CID_DB[Search Key],"*"&amp;TRIM(SUBSTITUTE(B1144,"-",""))&amp;"*"),"")</f>
        <v/>
      </c>
      <c r="G1144" s="23" t="str">
        <f>IFERROR(TRIM(INDEX(CID_DB[Case No],$D1144)),"")</f>
        <v/>
      </c>
      <c r="H1144" s="5" t="str">
        <f>IFERROR(TRIM(INDEX(CID_DB[Known Contractor '#1 PN],$D1144)),"")</f>
        <v/>
      </c>
      <c r="I1144" s="5" t="str">
        <f>IFERROR(TRIM(INDEX(CID_DB[Known Contractor '#2 PN],$D1144)),"")</f>
        <v/>
      </c>
      <c r="J1144" s="5" t="str">
        <f>IFERROR(TRIM(INDEX(CID_DB[ [ NSN ] ],$D1144)),"")</f>
        <v/>
      </c>
      <c r="K1144" s="5" t="str">
        <f>IFERROR(TRIM(INDEX(CID_DB[Description],$D1144)),"")</f>
        <v/>
      </c>
      <c r="L1144" s="24" t="str">
        <f>IFERROR(TRIM(INDEX(CID_DB[Commercial Status],$D1144)),"")</f>
        <v/>
      </c>
    </row>
    <row r="1145" spans="2:12" x14ac:dyDescent="0.35">
      <c r="B1145" s="15"/>
      <c r="D1145" s="17" t="str">
        <f t="array" ref="D1145">IFERROR(IF($B1145&lt;&gt;"",LARGE(IF(ISNUMBER(SEARCH(TRIM(SUBSTITUTE($B1145,"-","")),CID_DB[Search Key])),ROW(CID_DB[Search Key]),""),1)-1,""),"")</f>
        <v/>
      </c>
      <c r="F1145" s="23" t="str">
        <f>IF($B1145&lt;&gt;"",COUNTIFS(CID_DB[Search Key],"*"&amp;TRIM(SUBSTITUTE(B1145,"-",""))&amp;"*"),"")</f>
        <v/>
      </c>
      <c r="G1145" s="23" t="str">
        <f>IFERROR(TRIM(INDEX(CID_DB[Case No],$D1145)),"")</f>
        <v/>
      </c>
      <c r="H1145" s="5" t="str">
        <f>IFERROR(TRIM(INDEX(CID_DB[Known Contractor '#1 PN],$D1145)),"")</f>
        <v/>
      </c>
      <c r="I1145" s="5" t="str">
        <f>IFERROR(TRIM(INDEX(CID_DB[Known Contractor '#2 PN],$D1145)),"")</f>
        <v/>
      </c>
      <c r="J1145" s="5" t="str">
        <f>IFERROR(TRIM(INDEX(CID_DB[ [ NSN ] ],$D1145)),"")</f>
        <v/>
      </c>
      <c r="K1145" s="5" t="str">
        <f>IFERROR(TRIM(INDEX(CID_DB[Description],$D1145)),"")</f>
        <v/>
      </c>
      <c r="L1145" s="24" t="str">
        <f>IFERROR(TRIM(INDEX(CID_DB[Commercial Status],$D1145)),"")</f>
        <v/>
      </c>
    </row>
    <row r="1146" spans="2:12" x14ac:dyDescent="0.35">
      <c r="B1146" s="15"/>
      <c r="D1146" s="17" t="str">
        <f t="array" ref="D1146">IFERROR(IF($B1146&lt;&gt;"",LARGE(IF(ISNUMBER(SEARCH(TRIM(SUBSTITUTE($B1146,"-","")),CID_DB[Search Key])),ROW(CID_DB[Search Key]),""),1)-1,""),"")</f>
        <v/>
      </c>
      <c r="F1146" s="23" t="str">
        <f>IF($B1146&lt;&gt;"",COUNTIFS(CID_DB[Search Key],"*"&amp;TRIM(SUBSTITUTE(B1146,"-",""))&amp;"*"),"")</f>
        <v/>
      </c>
      <c r="G1146" s="23" t="str">
        <f>IFERROR(TRIM(INDEX(CID_DB[Case No],$D1146)),"")</f>
        <v/>
      </c>
      <c r="H1146" s="5" t="str">
        <f>IFERROR(TRIM(INDEX(CID_DB[Known Contractor '#1 PN],$D1146)),"")</f>
        <v/>
      </c>
      <c r="I1146" s="5" t="str">
        <f>IFERROR(TRIM(INDEX(CID_DB[Known Contractor '#2 PN],$D1146)),"")</f>
        <v/>
      </c>
      <c r="J1146" s="5" t="str">
        <f>IFERROR(TRIM(INDEX(CID_DB[ [ NSN ] ],$D1146)),"")</f>
        <v/>
      </c>
      <c r="K1146" s="5" t="str">
        <f>IFERROR(TRIM(INDEX(CID_DB[Description],$D1146)),"")</f>
        <v/>
      </c>
      <c r="L1146" s="24" t="str">
        <f>IFERROR(TRIM(INDEX(CID_DB[Commercial Status],$D1146)),"")</f>
        <v/>
      </c>
    </row>
    <row r="1147" spans="2:12" x14ac:dyDescent="0.35">
      <c r="B1147" s="15"/>
      <c r="D1147" s="17" t="str">
        <f t="array" ref="D1147">IFERROR(IF($B1147&lt;&gt;"",LARGE(IF(ISNUMBER(SEARCH(TRIM(SUBSTITUTE($B1147,"-","")),CID_DB[Search Key])),ROW(CID_DB[Search Key]),""),1)-1,""),"")</f>
        <v/>
      </c>
      <c r="F1147" s="23" t="str">
        <f>IF($B1147&lt;&gt;"",COUNTIFS(CID_DB[Search Key],"*"&amp;TRIM(SUBSTITUTE(B1147,"-",""))&amp;"*"),"")</f>
        <v/>
      </c>
      <c r="G1147" s="23" t="str">
        <f>IFERROR(TRIM(INDEX(CID_DB[Case No],$D1147)),"")</f>
        <v/>
      </c>
      <c r="H1147" s="5" t="str">
        <f>IFERROR(TRIM(INDEX(CID_DB[Known Contractor '#1 PN],$D1147)),"")</f>
        <v/>
      </c>
      <c r="I1147" s="5" t="str">
        <f>IFERROR(TRIM(INDEX(CID_DB[Known Contractor '#2 PN],$D1147)),"")</f>
        <v/>
      </c>
      <c r="J1147" s="5" t="str">
        <f>IFERROR(TRIM(INDEX(CID_DB[ [ NSN ] ],$D1147)),"")</f>
        <v/>
      </c>
      <c r="K1147" s="5" t="str">
        <f>IFERROR(TRIM(INDEX(CID_DB[Description],$D1147)),"")</f>
        <v/>
      </c>
      <c r="L1147" s="24" t="str">
        <f>IFERROR(TRIM(INDEX(CID_DB[Commercial Status],$D1147)),"")</f>
        <v/>
      </c>
    </row>
    <row r="1148" spans="2:12" x14ac:dyDescent="0.35">
      <c r="B1148" s="15"/>
      <c r="D1148" s="17" t="str">
        <f t="array" ref="D1148">IFERROR(IF($B1148&lt;&gt;"",LARGE(IF(ISNUMBER(SEARCH(TRIM(SUBSTITUTE($B1148,"-","")),CID_DB[Search Key])),ROW(CID_DB[Search Key]),""),1)-1,""),"")</f>
        <v/>
      </c>
      <c r="F1148" s="23" t="str">
        <f>IF($B1148&lt;&gt;"",COUNTIFS(CID_DB[Search Key],"*"&amp;TRIM(SUBSTITUTE(B1148,"-",""))&amp;"*"),"")</f>
        <v/>
      </c>
      <c r="G1148" s="23" t="str">
        <f>IFERROR(TRIM(INDEX(CID_DB[Case No],$D1148)),"")</f>
        <v/>
      </c>
      <c r="H1148" s="5" t="str">
        <f>IFERROR(TRIM(INDEX(CID_DB[Known Contractor '#1 PN],$D1148)),"")</f>
        <v/>
      </c>
      <c r="I1148" s="5" t="str">
        <f>IFERROR(TRIM(INDEX(CID_DB[Known Contractor '#2 PN],$D1148)),"")</f>
        <v/>
      </c>
      <c r="J1148" s="5" t="str">
        <f>IFERROR(TRIM(INDEX(CID_DB[ [ NSN ] ],$D1148)),"")</f>
        <v/>
      </c>
      <c r="K1148" s="5" t="str">
        <f>IFERROR(TRIM(INDEX(CID_DB[Description],$D1148)),"")</f>
        <v/>
      </c>
      <c r="L1148" s="24" t="str">
        <f>IFERROR(TRIM(INDEX(CID_DB[Commercial Status],$D1148)),"")</f>
        <v/>
      </c>
    </row>
    <row r="1149" spans="2:12" x14ac:dyDescent="0.35">
      <c r="B1149" s="15"/>
      <c r="D1149" s="17" t="str">
        <f t="array" ref="D1149">IFERROR(IF($B1149&lt;&gt;"",LARGE(IF(ISNUMBER(SEARCH(TRIM(SUBSTITUTE($B1149,"-","")),CID_DB[Search Key])),ROW(CID_DB[Search Key]),""),1)-1,""),"")</f>
        <v/>
      </c>
      <c r="F1149" s="23" t="str">
        <f>IF($B1149&lt;&gt;"",COUNTIFS(CID_DB[Search Key],"*"&amp;TRIM(SUBSTITUTE(B1149,"-",""))&amp;"*"),"")</f>
        <v/>
      </c>
      <c r="G1149" s="23" t="str">
        <f>IFERROR(TRIM(INDEX(CID_DB[Case No],$D1149)),"")</f>
        <v/>
      </c>
      <c r="H1149" s="5" t="str">
        <f>IFERROR(TRIM(INDEX(CID_DB[Known Contractor '#1 PN],$D1149)),"")</f>
        <v/>
      </c>
      <c r="I1149" s="5" t="str">
        <f>IFERROR(TRIM(INDEX(CID_DB[Known Contractor '#2 PN],$D1149)),"")</f>
        <v/>
      </c>
      <c r="J1149" s="5" t="str">
        <f>IFERROR(TRIM(INDEX(CID_DB[ [ NSN ] ],$D1149)),"")</f>
        <v/>
      </c>
      <c r="K1149" s="5" t="str">
        <f>IFERROR(TRIM(INDEX(CID_DB[Description],$D1149)),"")</f>
        <v/>
      </c>
      <c r="L1149" s="24" t="str">
        <f>IFERROR(TRIM(INDEX(CID_DB[Commercial Status],$D1149)),"")</f>
        <v/>
      </c>
    </row>
    <row r="1150" spans="2:12" x14ac:dyDescent="0.35">
      <c r="B1150" s="15"/>
      <c r="D1150" s="17" t="str">
        <f t="array" ref="D1150">IFERROR(IF($B1150&lt;&gt;"",LARGE(IF(ISNUMBER(SEARCH(TRIM(SUBSTITUTE($B1150,"-","")),CID_DB[Search Key])),ROW(CID_DB[Search Key]),""),1)-1,""),"")</f>
        <v/>
      </c>
      <c r="F1150" s="23" t="str">
        <f>IF($B1150&lt;&gt;"",COUNTIFS(CID_DB[Search Key],"*"&amp;TRIM(SUBSTITUTE(B1150,"-",""))&amp;"*"),"")</f>
        <v/>
      </c>
      <c r="G1150" s="23" t="str">
        <f>IFERROR(TRIM(INDEX(CID_DB[Case No],$D1150)),"")</f>
        <v/>
      </c>
      <c r="H1150" s="5" t="str">
        <f>IFERROR(TRIM(INDEX(CID_DB[Known Contractor '#1 PN],$D1150)),"")</f>
        <v/>
      </c>
      <c r="I1150" s="5" t="str">
        <f>IFERROR(TRIM(INDEX(CID_DB[Known Contractor '#2 PN],$D1150)),"")</f>
        <v/>
      </c>
      <c r="J1150" s="5" t="str">
        <f>IFERROR(TRIM(INDEX(CID_DB[ [ NSN ] ],$D1150)),"")</f>
        <v/>
      </c>
      <c r="K1150" s="5" t="str">
        <f>IFERROR(TRIM(INDEX(CID_DB[Description],$D1150)),"")</f>
        <v/>
      </c>
      <c r="L1150" s="24" t="str">
        <f>IFERROR(TRIM(INDEX(CID_DB[Commercial Status],$D1150)),"")</f>
        <v/>
      </c>
    </row>
    <row r="1151" spans="2:12" x14ac:dyDescent="0.35">
      <c r="B1151" s="15"/>
      <c r="D1151" s="17" t="str">
        <f t="array" ref="D1151">IFERROR(IF($B1151&lt;&gt;"",LARGE(IF(ISNUMBER(SEARCH(TRIM(SUBSTITUTE($B1151,"-","")),CID_DB[Search Key])),ROW(CID_DB[Search Key]),""),1)-1,""),"")</f>
        <v/>
      </c>
      <c r="F1151" s="23" t="str">
        <f>IF($B1151&lt;&gt;"",COUNTIFS(CID_DB[Search Key],"*"&amp;TRIM(SUBSTITUTE(B1151,"-",""))&amp;"*"),"")</f>
        <v/>
      </c>
      <c r="G1151" s="23" t="str">
        <f>IFERROR(TRIM(INDEX(CID_DB[Case No],$D1151)),"")</f>
        <v/>
      </c>
      <c r="H1151" s="5" t="str">
        <f>IFERROR(TRIM(INDEX(CID_DB[Known Contractor '#1 PN],$D1151)),"")</f>
        <v/>
      </c>
      <c r="I1151" s="5" t="str">
        <f>IFERROR(TRIM(INDEX(CID_DB[Known Contractor '#2 PN],$D1151)),"")</f>
        <v/>
      </c>
      <c r="J1151" s="5" t="str">
        <f>IFERROR(TRIM(INDEX(CID_DB[ [ NSN ] ],$D1151)),"")</f>
        <v/>
      </c>
      <c r="K1151" s="5" t="str">
        <f>IFERROR(TRIM(INDEX(CID_DB[Description],$D1151)),"")</f>
        <v/>
      </c>
      <c r="L1151" s="24" t="str">
        <f>IFERROR(TRIM(INDEX(CID_DB[Commercial Status],$D1151)),"")</f>
        <v/>
      </c>
    </row>
    <row r="1152" spans="2:12" x14ac:dyDescent="0.35">
      <c r="B1152" s="15"/>
      <c r="D1152" s="17" t="str">
        <f t="array" ref="D1152">IFERROR(IF($B1152&lt;&gt;"",LARGE(IF(ISNUMBER(SEARCH(TRIM(SUBSTITUTE($B1152,"-","")),CID_DB[Search Key])),ROW(CID_DB[Search Key]),""),1)-1,""),"")</f>
        <v/>
      </c>
      <c r="F1152" s="23" t="str">
        <f>IF($B1152&lt;&gt;"",COUNTIFS(CID_DB[Search Key],"*"&amp;TRIM(SUBSTITUTE(B1152,"-",""))&amp;"*"),"")</f>
        <v/>
      </c>
      <c r="G1152" s="23" t="str">
        <f>IFERROR(TRIM(INDEX(CID_DB[Case No],$D1152)),"")</f>
        <v/>
      </c>
      <c r="H1152" s="5" t="str">
        <f>IFERROR(TRIM(INDEX(CID_DB[Known Contractor '#1 PN],$D1152)),"")</f>
        <v/>
      </c>
      <c r="I1152" s="5" t="str">
        <f>IFERROR(TRIM(INDEX(CID_DB[Known Contractor '#2 PN],$D1152)),"")</f>
        <v/>
      </c>
      <c r="J1152" s="5" t="str">
        <f>IFERROR(TRIM(INDEX(CID_DB[ [ NSN ] ],$D1152)),"")</f>
        <v/>
      </c>
      <c r="K1152" s="5" t="str">
        <f>IFERROR(TRIM(INDEX(CID_DB[Description],$D1152)),"")</f>
        <v/>
      </c>
      <c r="L1152" s="24" t="str">
        <f>IFERROR(TRIM(INDEX(CID_DB[Commercial Status],$D1152)),"")</f>
        <v/>
      </c>
    </row>
    <row r="1153" spans="2:12" x14ac:dyDescent="0.35">
      <c r="B1153" s="15"/>
      <c r="D1153" s="17" t="str">
        <f t="array" ref="D1153">IFERROR(IF($B1153&lt;&gt;"",LARGE(IF(ISNUMBER(SEARCH(TRIM(SUBSTITUTE($B1153,"-","")),CID_DB[Search Key])),ROW(CID_DB[Search Key]),""),1)-1,""),"")</f>
        <v/>
      </c>
      <c r="F1153" s="23" t="str">
        <f>IF($B1153&lt;&gt;"",COUNTIFS(CID_DB[Search Key],"*"&amp;TRIM(SUBSTITUTE(B1153,"-",""))&amp;"*"),"")</f>
        <v/>
      </c>
      <c r="G1153" s="23" t="str">
        <f>IFERROR(TRIM(INDEX(CID_DB[Case No],$D1153)),"")</f>
        <v/>
      </c>
      <c r="H1153" s="5" t="str">
        <f>IFERROR(TRIM(INDEX(CID_DB[Known Contractor '#1 PN],$D1153)),"")</f>
        <v/>
      </c>
      <c r="I1153" s="5" t="str">
        <f>IFERROR(TRIM(INDEX(CID_DB[Known Contractor '#2 PN],$D1153)),"")</f>
        <v/>
      </c>
      <c r="J1153" s="5" t="str">
        <f>IFERROR(TRIM(INDEX(CID_DB[ [ NSN ] ],$D1153)),"")</f>
        <v/>
      </c>
      <c r="K1153" s="5" t="str">
        <f>IFERROR(TRIM(INDEX(CID_DB[Description],$D1153)),"")</f>
        <v/>
      </c>
      <c r="L1153" s="24" t="str">
        <f>IFERROR(TRIM(INDEX(CID_DB[Commercial Status],$D1153)),"")</f>
        <v/>
      </c>
    </row>
    <row r="1154" spans="2:12" x14ac:dyDescent="0.35">
      <c r="B1154" s="15"/>
      <c r="D1154" s="17" t="str">
        <f t="array" ref="D1154">IFERROR(IF($B1154&lt;&gt;"",LARGE(IF(ISNUMBER(SEARCH(TRIM(SUBSTITUTE($B1154,"-","")),CID_DB[Search Key])),ROW(CID_DB[Search Key]),""),1)-1,""),"")</f>
        <v/>
      </c>
      <c r="F1154" s="23" t="str">
        <f>IF($B1154&lt;&gt;"",COUNTIFS(CID_DB[Search Key],"*"&amp;TRIM(SUBSTITUTE(B1154,"-",""))&amp;"*"),"")</f>
        <v/>
      </c>
      <c r="G1154" s="23" t="str">
        <f>IFERROR(TRIM(INDEX(CID_DB[Case No],$D1154)),"")</f>
        <v/>
      </c>
      <c r="H1154" s="5" t="str">
        <f>IFERROR(TRIM(INDEX(CID_DB[Known Contractor '#1 PN],$D1154)),"")</f>
        <v/>
      </c>
      <c r="I1154" s="5" t="str">
        <f>IFERROR(TRIM(INDEX(CID_DB[Known Contractor '#2 PN],$D1154)),"")</f>
        <v/>
      </c>
      <c r="J1154" s="5" t="str">
        <f>IFERROR(TRIM(INDEX(CID_DB[ [ NSN ] ],$D1154)),"")</f>
        <v/>
      </c>
      <c r="K1154" s="5" t="str">
        <f>IFERROR(TRIM(INDEX(CID_DB[Description],$D1154)),"")</f>
        <v/>
      </c>
      <c r="L1154" s="24" t="str">
        <f>IFERROR(TRIM(INDEX(CID_DB[Commercial Status],$D1154)),"")</f>
        <v/>
      </c>
    </row>
    <row r="1155" spans="2:12" x14ac:dyDescent="0.35">
      <c r="B1155" s="15"/>
      <c r="D1155" s="17" t="str">
        <f t="array" ref="D1155">IFERROR(IF($B1155&lt;&gt;"",LARGE(IF(ISNUMBER(SEARCH(TRIM(SUBSTITUTE($B1155,"-","")),CID_DB[Search Key])),ROW(CID_DB[Search Key]),""),1)-1,""),"")</f>
        <v/>
      </c>
      <c r="F1155" s="23" t="str">
        <f>IF($B1155&lt;&gt;"",COUNTIFS(CID_DB[Search Key],"*"&amp;TRIM(SUBSTITUTE(B1155,"-",""))&amp;"*"),"")</f>
        <v/>
      </c>
      <c r="G1155" s="23" t="str">
        <f>IFERROR(TRIM(INDEX(CID_DB[Case No],$D1155)),"")</f>
        <v/>
      </c>
      <c r="H1155" s="5" t="str">
        <f>IFERROR(TRIM(INDEX(CID_DB[Known Contractor '#1 PN],$D1155)),"")</f>
        <v/>
      </c>
      <c r="I1155" s="5" t="str">
        <f>IFERROR(TRIM(INDEX(CID_DB[Known Contractor '#2 PN],$D1155)),"")</f>
        <v/>
      </c>
      <c r="J1155" s="5" t="str">
        <f>IFERROR(TRIM(INDEX(CID_DB[ [ NSN ] ],$D1155)),"")</f>
        <v/>
      </c>
      <c r="K1155" s="5" t="str">
        <f>IFERROR(TRIM(INDEX(CID_DB[Description],$D1155)),"")</f>
        <v/>
      </c>
      <c r="L1155" s="24" t="str">
        <f>IFERROR(TRIM(INDEX(CID_DB[Commercial Status],$D1155)),"")</f>
        <v/>
      </c>
    </row>
    <row r="1156" spans="2:12" x14ac:dyDescent="0.35">
      <c r="B1156" s="15"/>
      <c r="D1156" s="17" t="str">
        <f t="array" ref="D1156">IFERROR(IF($B1156&lt;&gt;"",LARGE(IF(ISNUMBER(SEARCH(TRIM(SUBSTITUTE($B1156,"-","")),CID_DB[Search Key])),ROW(CID_DB[Search Key]),""),1)-1,""),"")</f>
        <v/>
      </c>
      <c r="F1156" s="23" t="str">
        <f>IF($B1156&lt;&gt;"",COUNTIFS(CID_DB[Search Key],"*"&amp;TRIM(SUBSTITUTE(B1156,"-",""))&amp;"*"),"")</f>
        <v/>
      </c>
      <c r="G1156" s="23" t="str">
        <f>IFERROR(TRIM(INDEX(CID_DB[Case No],$D1156)),"")</f>
        <v/>
      </c>
      <c r="H1156" s="5" t="str">
        <f>IFERROR(TRIM(INDEX(CID_DB[Known Contractor '#1 PN],$D1156)),"")</f>
        <v/>
      </c>
      <c r="I1156" s="5" t="str">
        <f>IFERROR(TRIM(INDEX(CID_DB[Known Contractor '#2 PN],$D1156)),"")</f>
        <v/>
      </c>
      <c r="J1156" s="5" t="str">
        <f>IFERROR(TRIM(INDEX(CID_DB[ [ NSN ] ],$D1156)),"")</f>
        <v/>
      </c>
      <c r="K1156" s="5" t="str">
        <f>IFERROR(TRIM(INDEX(CID_DB[Description],$D1156)),"")</f>
        <v/>
      </c>
      <c r="L1156" s="24" t="str">
        <f>IFERROR(TRIM(INDEX(CID_DB[Commercial Status],$D1156)),"")</f>
        <v/>
      </c>
    </row>
    <row r="1157" spans="2:12" x14ac:dyDescent="0.35">
      <c r="B1157" s="15"/>
      <c r="D1157" s="17" t="str">
        <f t="array" ref="D1157">IFERROR(IF($B1157&lt;&gt;"",LARGE(IF(ISNUMBER(SEARCH(TRIM(SUBSTITUTE($B1157,"-","")),CID_DB[Search Key])),ROW(CID_DB[Search Key]),""),1)-1,""),"")</f>
        <v/>
      </c>
      <c r="F1157" s="23" t="str">
        <f>IF($B1157&lt;&gt;"",COUNTIFS(CID_DB[Search Key],"*"&amp;TRIM(SUBSTITUTE(B1157,"-",""))&amp;"*"),"")</f>
        <v/>
      </c>
      <c r="G1157" s="23" t="str">
        <f>IFERROR(TRIM(INDEX(CID_DB[Case No],$D1157)),"")</f>
        <v/>
      </c>
      <c r="H1157" s="5" t="str">
        <f>IFERROR(TRIM(INDEX(CID_DB[Known Contractor '#1 PN],$D1157)),"")</f>
        <v/>
      </c>
      <c r="I1157" s="5" t="str">
        <f>IFERROR(TRIM(INDEX(CID_DB[Known Contractor '#2 PN],$D1157)),"")</f>
        <v/>
      </c>
      <c r="J1157" s="5" t="str">
        <f>IFERROR(TRIM(INDEX(CID_DB[ [ NSN ] ],$D1157)),"")</f>
        <v/>
      </c>
      <c r="K1157" s="5" t="str">
        <f>IFERROR(TRIM(INDEX(CID_DB[Description],$D1157)),"")</f>
        <v/>
      </c>
      <c r="L1157" s="24" t="str">
        <f>IFERROR(TRIM(INDEX(CID_DB[Commercial Status],$D1157)),"")</f>
        <v/>
      </c>
    </row>
    <row r="1158" spans="2:12" x14ac:dyDescent="0.35">
      <c r="B1158" s="15"/>
      <c r="D1158" s="17" t="str">
        <f t="array" ref="D1158">IFERROR(IF($B1158&lt;&gt;"",LARGE(IF(ISNUMBER(SEARCH(TRIM(SUBSTITUTE($B1158,"-","")),CID_DB[Search Key])),ROW(CID_DB[Search Key]),""),1)-1,""),"")</f>
        <v/>
      </c>
      <c r="F1158" s="23" t="str">
        <f>IF($B1158&lt;&gt;"",COUNTIFS(CID_DB[Search Key],"*"&amp;TRIM(SUBSTITUTE(B1158,"-",""))&amp;"*"),"")</f>
        <v/>
      </c>
      <c r="G1158" s="23" t="str">
        <f>IFERROR(TRIM(INDEX(CID_DB[Case No],$D1158)),"")</f>
        <v/>
      </c>
      <c r="H1158" s="5" t="str">
        <f>IFERROR(TRIM(INDEX(CID_DB[Known Contractor '#1 PN],$D1158)),"")</f>
        <v/>
      </c>
      <c r="I1158" s="5" t="str">
        <f>IFERROR(TRIM(INDEX(CID_DB[Known Contractor '#2 PN],$D1158)),"")</f>
        <v/>
      </c>
      <c r="J1158" s="5" t="str">
        <f>IFERROR(TRIM(INDEX(CID_DB[ [ NSN ] ],$D1158)),"")</f>
        <v/>
      </c>
      <c r="K1158" s="5" t="str">
        <f>IFERROR(TRIM(INDEX(CID_DB[Description],$D1158)),"")</f>
        <v/>
      </c>
      <c r="L1158" s="24" t="str">
        <f>IFERROR(TRIM(INDEX(CID_DB[Commercial Status],$D1158)),"")</f>
        <v/>
      </c>
    </row>
    <row r="1159" spans="2:12" x14ac:dyDescent="0.35">
      <c r="B1159" s="15"/>
      <c r="D1159" s="17" t="str">
        <f t="array" ref="D1159">IFERROR(IF($B1159&lt;&gt;"",LARGE(IF(ISNUMBER(SEARCH(TRIM(SUBSTITUTE($B1159,"-","")),CID_DB[Search Key])),ROW(CID_DB[Search Key]),""),1)-1,""),"")</f>
        <v/>
      </c>
      <c r="F1159" s="23" t="str">
        <f>IF($B1159&lt;&gt;"",COUNTIFS(CID_DB[Search Key],"*"&amp;TRIM(SUBSTITUTE(B1159,"-",""))&amp;"*"),"")</f>
        <v/>
      </c>
      <c r="G1159" s="23" t="str">
        <f>IFERROR(TRIM(INDEX(CID_DB[Case No],$D1159)),"")</f>
        <v/>
      </c>
      <c r="H1159" s="5" t="str">
        <f>IFERROR(TRIM(INDEX(CID_DB[Known Contractor '#1 PN],$D1159)),"")</f>
        <v/>
      </c>
      <c r="I1159" s="5" t="str">
        <f>IFERROR(TRIM(INDEX(CID_DB[Known Contractor '#2 PN],$D1159)),"")</f>
        <v/>
      </c>
      <c r="J1159" s="5" t="str">
        <f>IFERROR(TRIM(INDEX(CID_DB[ [ NSN ] ],$D1159)),"")</f>
        <v/>
      </c>
      <c r="K1159" s="5" t="str">
        <f>IFERROR(TRIM(INDEX(CID_DB[Description],$D1159)),"")</f>
        <v/>
      </c>
      <c r="L1159" s="24" t="str">
        <f>IFERROR(TRIM(INDEX(CID_DB[Commercial Status],$D1159)),"")</f>
        <v/>
      </c>
    </row>
    <row r="1160" spans="2:12" x14ac:dyDescent="0.35">
      <c r="B1160" s="15"/>
      <c r="D1160" s="17" t="str">
        <f t="array" ref="D1160">IFERROR(IF($B1160&lt;&gt;"",LARGE(IF(ISNUMBER(SEARCH(TRIM(SUBSTITUTE($B1160,"-","")),CID_DB[Search Key])),ROW(CID_DB[Search Key]),""),1)-1,""),"")</f>
        <v/>
      </c>
      <c r="F1160" s="23" t="str">
        <f>IF($B1160&lt;&gt;"",COUNTIFS(CID_DB[Search Key],"*"&amp;TRIM(SUBSTITUTE(B1160,"-",""))&amp;"*"),"")</f>
        <v/>
      </c>
      <c r="G1160" s="23" t="str">
        <f>IFERROR(TRIM(INDEX(CID_DB[Case No],$D1160)),"")</f>
        <v/>
      </c>
      <c r="H1160" s="5" t="str">
        <f>IFERROR(TRIM(INDEX(CID_DB[Known Contractor '#1 PN],$D1160)),"")</f>
        <v/>
      </c>
      <c r="I1160" s="5" t="str">
        <f>IFERROR(TRIM(INDEX(CID_DB[Known Contractor '#2 PN],$D1160)),"")</f>
        <v/>
      </c>
      <c r="J1160" s="5" t="str">
        <f>IFERROR(TRIM(INDEX(CID_DB[ [ NSN ] ],$D1160)),"")</f>
        <v/>
      </c>
      <c r="K1160" s="5" t="str">
        <f>IFERROR(TRIM(INDEX(CID_DB[Description],$D1160)),"")</f>
        <v/>
      </c>
      <c r="L1160" s="24" t="str">
        <f>IFERROR(TRIM(INDEX(CID_DB[Commercial Status],$D1160)),"")</f>
        <v/>
      </c>
    </row>
    <row r="1161" spans="2:12" x14ac:dyDescent="0.35">
      <c r="B1161" s="15"/>
      <c r="D1161" s="17" t="str">
        <f t="array" ref="D1161">IFERROR(IF($B1161&lt;&gt;"",LARGE(IF(ISNUMBER(SEARCH(TRIM(SUBSTITUTE($B1161,"-","")),CID_DB[Search Key])),ROW(CID_DB[Search Key]),""),1)-1,""),"")</f>
        <v/>
      </c>
      <c r="F1161" s="23" t="str">
        <f>IF($B1161&lt;&gt;"",COUNTIFS(CID_DB[Search Key],"*"&amp;TRIM(SUBSTITUTE(B1161,"-",""))&amp;"*"),"")</f>
        <v/>
      </c>
      <c r="G1161" s="23" t="str">
        <f>IFERROR(TRIM(INDEX(CID_DB[Case No],$D1161)),"")</f>
        <v/>
      </c>
      <c r="H1161" s="5" t="str">
        <f>IFERROR(TRIM(INDEX(CID_DB[Known Contractor '#1 PN],$D1161)),"")</f>
        <v/>
      </c>
      <c r="I1161" s="5" t="str">
        <f>IFERROR(TRIM(INDEX(CID_DB[Known Contractor '#2 PN],$D1161)),"")</f>
        <v/>
      </c>
      <c r="J1161" s="5" t="str">
        <f>IFERROR(TRIM(INDEX(CID_DB[ [ NSN ] ],$D1161)),"")</f>
        <v/>
      </c>
      <c r="K1161" s="5" t="str">
        <f>IFERROR(TRIM(INDEX(CID_DB[Description],$D1161)),"")</f>
        <v/>
      </c>
      <c r="L1161" s="24" t="str">
        <f>IFERROR(TRIM(INDEX(CID_DB[Commercial Status],$D1161)),"")</f>
        <v/>
      </c>
    </row>
    <row r="1162" spans="2:12" x14ac:dyDescent="0.35">
      <c r="B1162" s="15"/>
      <c r="D1162" s="17" t="str">
        <f t="array" ref="D1162">IFERROR(IF($B1162&lt;&gt;"",LARGE(IF(ISNUMBER(SEARCH(TRIM(SUBSTITUTE($B1162,"-","")),CID_DB[Search Key])),ROW(CID_DB[Search Key]),""),1)-1,""),"")</f>
        <v/>
      </c>
      <c r="F1162" s="23" t="str">
        <f>IF($B1162&lt;&gt;"",COUNTIFS(CID_DB[Search Key],"*"&amp;TRIM(SUBSTITUTE(B1162,"-",""))&amp;"*"),"")</f>
        <v/>
      </c>
      <c r="G1162" s="23" t="str">
        <f>IFERROR(TRIM(INDEX(CID_DB[Case No],$D1162)),"")</f>
        <v/>
      </c>
      <c r="H1162" s="5" t="str">
        <f>IFERROR(TRIM(INDEX(CID_DB[Known Contractor '#1 PN],$D1162)),"")</f>
        <v/>
      </c>
      <c r="I1162" s="5" t="str">
        <f>IFERROR(TRIM(INDEX(CID_DB[Known Contractor '#2 PN],$D1162)),"")</f>
        <v/>
      </c>
      <c r="J1162" s="5" t="str">
        <f>IFERROR(TRIM(INDEX(CID_DB[ [ NSN ] ],$D1162)),"")</f>
        <v/>
      </c>
      <c r="K1162" s="5" t="str">
        <f>IFERROR(TRIM(INDEX(CID_DB[Description],$D1162)),"")</f>
        <v/>
      </c>
      <c r="L1162" s="24" t="str">
        <f>IFERROR(TRIM(INDEX(CID_DB[Commercial Status],$D1162)),"")</f>
        <v/>
      </c>
    </row>
    <row r="1163" spans="2:12" x14ac:dyDescent="0.35">
      <c r="B1163" s="15"/>
      <c r="D1163" s="17" t="str">
        <f t="array" ref="D1163">IFERROR(IF($B1163&lt;&gt;"",LARGE(IF(ISNUMBER(SEARCH(TRIM(SUBSTITUTE($B1163,"-","")),CID_DB[Search Key])),ROW(CID_DB[Search Key]),""),1)-1,""),"")</f>
        <v/>
      </c>
      <c r="F1163" s="23" t="str">
        <f>IF($B1163&lt;&gt;"",COUNTIFS(CID_DB[Search Key],"*"&amp;TRIM(SUBSTITUTE(B1163,"-",""))&amp;"*"),"")</f>
        <v/>
      </c>
      <c r="G1163" s="23" t="str">
        <f>IFERROR(TRIM(INDEX(CID_DB[Case No],$D1163)),"")</f>
        <v/>
      </c>
      <c r="H1163" s="5" t="str">
        <f>IFERROR(TRIM(INDEX(CID_DB[Known Contractor '#1 PN],$D1163)),"")</f>
        <v/>
      </c>
      <c r="I1163" s="5" t="str">
        <f>IFERROR(TRIM(INDEX(CID_DB[Known Contractor '#2 PN],$D1163)),"")</f>
        <v/>
      </c>
      <c r="J1163" s="5" t="str">
        <f>IFERROR(TRIM(INDEX(CID_DB[ [ NSN ] ],$D1163)),"")</f>
        <v/>
      </c>
      <c r="K1163" s="5" t="str">
        <f>IFERROR(TRIM(INDEX(CID_DB[Description],$D1163)),"")</f>
        <v/>
      </c>
      <c r="L1163" s="24" t="str">
        <f>IFERROR(TRIM(INDEX(CID_DB[Commercial Status],$D1163)),"")</f>
        <v/>
      </c>
    </row>
    <row r="1164" spans="2:12" x14ac:dyDescent="0.35">
      <c r="B1164" s="15"/>
      <c r="D1164" s="17" t="str">
        <f t="array" ref="D1164">IFERROR(IF($B1164&lt;&gt;"",LARGE(IF(ISNUMBER(SEARCH(TRIM(SUBSTITUTE($B1164,"-","")),CID_DB[Search Key])),ROW(CID_DB[Search Key]),""),1)-1,""),"")</f>
        <v/>
      </c>
      <c r="F1164" s="23" t="str">
        <f>IF($B1164&lt;&gt;"",COUNTIFS(CID_DB[Search Key],"*"&amp;TRIM(SUBSTITUTE(B1164,"-",""))&amp;"*"),"")</f>
        <v/>
      </c>
      <c r="G1164" s="23" t="str">
        <f>IFERROR(TRIM(INDEX(CID_DB[Case No],$D1164)),"")</f>
        <v/>
      </c>
      <c r="H1164" s="5" t="str">
        <f>IFERROR(TRIM(INDEX(CID_DB[Known Contractor '#1 PN],$D1164)),"")</f>
        <v/>
      </c>
      <c r="I1164" s="5" t="str">
        <f>IFERROR(TRIM(INDEX(CID_DB[Known Contractor '#2 PN],$D1164)),"")</f>
        <v/>
      </c>
      <c r="J1164" s="5" t="str">
        <f>IFERROR(TRIM(INDEX(CID_DB[ [ NSN ] ],$D1164)),"")</f>
        <v/>
      </c>
      <c r="K1164" s="5" t="str">
        <f>IFERROR(TRIM(INDEX(CID_DB[Description],$D1164)),"")</f>
        <v/>
      </c>
      <c r="L1164" s="24" t="str">
        <f>IFERROR(TRIM(INDEX(CID_DB[Commercial Status],$D1164)),"")</f>
        <v/>
      </c>
    </row>
    <row r="1165" spans="2:12" x14ac:dyDescent="0.35">
      <c r="B1165" s="15"/>
      <c r="D1165" s="17" t="str">
        <f t="array" ref="D1165">IFERROR(IF($B1165&lt;&gt;"",LARGE(IF(ISNUMBER(SEARCH(TRIM(SUBSTITUTE($B1165,"-","")),CID_DB[Search Key])),ROW(CID_DB[Search Key]),""),1)-1,""),"")</f>
        <v/>
      </c>
      <c r="F1165" s="23" t="str">
        <f>IF($B1165&lt;&gt;"",COUNTIFS(CID_DB[Search Key],"*"&amp;TRIM(SUBSTITUTE(B1165,"-",""))&amp;"*"),"")</f>
        <v/>
      </c>
      <c r="G1165" s="23" t="str">
        <f>IFERROR(TRIM(INDEX(CID_DB[Case No],$D1165)),"")</f>
        <v/>
      </c>
      <c r="H1165" s="5" t="str">
        <f>IFERROR(TRIM(INDEX(CID_DB[Known Contractor '#1 PN],$D1165)),"")</f>
        <v/>
      </c>
      <c r="I1165" s="5" t="str">
        <f>IFERROR(TRIM(INDEX(CID_DB[Known Contractor '#2 PN],$D1165)),"")</f>
        <v/>
      </c>
      <c r="J1165" s="5" t="str">
        <f>IFERROR(TRIM(INDEX(CID_DB[ [ NSN ] ],$D1165)),"")</f>
        <v/>
      </c>
      <c r="K1165" s="5" t="str">
        <f>IFERROR(TRIM(INDEX(CID_DB[Description],$D1165)),"")</f>
        <v/>
      </c>
      <c r="L1165" s="24" t="str">
        <f>IFERROR(TRIM(INDEX(CID_DB[Commercial Status],$D1165)),"")</f>
        <v/>
      </c>
    </row>
    <row r="1166" spans="2:12" x14ac:dyDescent="0.35">
      <c r="B1166" s="15"/>
      <c r="D1166" s="17" t="str">
        <f t="array" ref="D1166">IFERROR(IF($B1166&lt;&gt;"",LARGE(IF(ISNUMBER(SEARCH(TRIM(SUBSTITUTE($B1166,"-","")),CID_DB[Search Key])),ROW(CID_DB[Search Key]),""),1)-1,""),"")</f>
        <v/>
      </c>
      <c r="F1166" s="23" t="str">
        <f>IF($B1166&lt;&gt;"",COUNTIFS(CID_DB[Search Key],"*"&amp;TRIM(SUBSTITUTE(B1166,"-",""))&amp;"*"),"")</f>
        <v/>
      </c>
      <c r="G1166" s="23" t="str">
        <f>IFERROR(TRIM(INDEX(CID_DB[Case No],$D1166)),"")</f>
        <v/>
      </c>
      <c r="H1166" s="5" t="str">
        <f>IFERROR(TRIM(INDEX(CID_DB[Known Contractor '#1 PN],$D1166)),"")</f>
        <v/>
      </c>
      <c r="I1166" s="5" t="str">
        <f>IFERROR(TRIM(INDEX(CID_DB[Known Contractor '#2 PN],$D1166)),"")</f>
        <v/>
      </c>
      <c r="J1166" s="5" t="str">
        <f>IFERROR(TRIM(INDEX(CID_DB[ [ NSN ] ],$D1166)),"")</f>
        <v/>
      </c>
      <c r="K1166" s="5" t="str">
        <f>IFERROR(TRIM(INDEX(CID_DB[Description],$D1166)),"")</f>
        <v/>
      </c>
      <c r="L1166" s="24" t="str">
        <f>IFERROR(TRIM(INDEX(CID_DB[Commercial Status],$D1166)),"")</f>
        <v/>
      </c>
    </row>
    <row r="1167" spans="2:12" x14ac:dyDescent="0.35">
      <c r="B1167" s="15"/>
      <c r="D1167" s="17" t="str">
        <f t="array" ref="D1167">IFERROR(IF($B1167&lt;&gt;"",LARGE(IF(ISNUMBER(SEARCH(TRIM(SUBSTITUTE($B1167,"-","")),CID_DB[Search Key])),ROW(CID_DB[Search Key]),""),1)-1,""),"")</f>
        <v/>
      </c>
      <c r="F1167" s="23" t="str">
        <f>IF($B1167&lt;&gt;"",COUNTIFS(CID_DB[Search Key],"*"&amp;TRIM(SUBSTITUTE(B1167,"-",""))&amp;"*"),"")</f>
        <v/>
      </c>
      <c r="G1167" s="23" t="str">
        <f>IFERROR(TRIM(INDEX(CID_DB[Case No],$D1167)),"")</f>
        <v/>
      </c>
      <c r="H1167" s="5" t="str">
        <f>IFERROR(TRIM(INDEX(CID_DB[Known Contractor '#1 PN],$D1167)),"")</f>
        <v/>
      </c>
      <c r="I1167" s="5" t="str">
        <f>IFERROR(TRIM(INDEX(CID_DB[Known Contractor '#2 PN],$D1167)),"")</f>
        <v/>
      </c>
      <c r="J1167" s="5" t="str">
        <f>IFERROR(TRIM(INDEX(CID_DB[ [ NSN ] ],$D1167)),"")</f>
        <v/>
      </c>
      <c r="K1167" s="5" t="str">
        <f>IFERROR(TRIM(INDEX(CID_DB[Description],$D1167)),"")</f>
        <v/>
      </c>
      <c r="L1167" s="24" t="str">
        <f>IFERROR(TRIM(INDEX(CID_DB[Commercial Status],$D1167)),"")</f>
        <v/>
      </c>
    </row>
    <row r="1168" spans="2:12" x14ac:dyDescent="0.35">
      <c r="B1168" s="15"/>
      <c r="D1168" s="17" t="str">
        <f t="array" ref="D1168">IFERROR(IF($B1168&lt;&gt;"",LARGE(IF(ISNUMBER(SEARCH(TRIM(SUBSTITUTE($B1168,"-","")),CID_DB[Search Key])),ROW(CID_DB[Search Key]),""),1)-1,""),"")</f>
        <v/>
      </c>
      <c r="F1168" s="23" t="str">
        <f>IF($B1168&lt;&gt;"",COUNTIFS(CID_DB[Search Key],"*"&amp;TRIM(SUBSTITUTE(B1168,"-",""))&amp;"*"),"")</f>
        <v/>
      </c>
      <c r="G1168" s="23" t="str">
        <f>IFERROR(TRIM(INDEX(CID_DB[Case No],$D1168)),"")</f>
        <v/>
      </c>
      <c r="H1168" s="5" t="str">
        <f>IFERROR(TRIM(INDEX(CID_DB[Known Contractor '#1 PN],$D1168)),"")</f>
        <v/>
      </c>
      <c r="I1168" s="5" t="str">
        <f>IFERROR(TRIM(INDEX(CID_DB[Known Contractor '#2 PN],$D1168)),"")</f>
        <v/>
      </c>
      <c r="J1168" s="5" t="str">
        <f>IFERROR(TRIM(INDEX(CID_DB[ [ NSN ] ],$D1168)),"")</f>
        <v/>
      </c>
      <c r="K1168" s="5" t="str">
        <f>IFERROR(TRIM(INDEX(CID_DB[Description],$D1168)),"")</f>
        <v/>
      </c>
      <c r="L1168" s="24" t="str">
        <f>IFERROR(TRIM(INDEX(CID_DB[Commercial Status],$D1168)),"")</f>
        <v/>
      </c>
    </row>
    <row r="1169" spans="2:12" x14ac:dyDescent="0.35">
      <c r="B1169" s="15"/>
      <c r="D1169" s="17" t="str">
        <f t="array" ref="D1169">IFERROR(IF($B1169&lt;&gt;"",LARGE(IF(ISNUMBER(SEARCH(TRIM(SUBSTITUTE($B1169,"-","")),CID_DB[Search Key])),ROW(CID_DB[Search Key]),""),1)-1,""),"")</f>
        <v/>
      </c>
      <c r="F1169" s="23" t="str">
        <f>IF($B1169&lt;&gt;"",COUNTIFS(CID_DB[Search Key],"*"&amp;TRIM(SUBSTITUTE(B1169,"-",""))&amp;"*"),"")</f>
        <v/>
      </c>
      <c r="G1169" s="23" t="str">
        <f>IFERROR(TRIM(INDEX(CID_DB[Case No],$D1169)),"")</f>
        <v/>
      </c>
      <c r="H1169" s="5" t="str">
        <f>IFERROR(TRIM(INDEX(CID_DB[Known Contractor '#1 PN],$D1169)),"")</f>
        <v/>
      </c>
      <c r="I1169" s="5" t="str">
        <f>IFERROR(TRIM(INDEX(CID_DB[Known Contractor '#2 PN],$D1169)),"")</f>
        <v/>
      </c>
      <c r="J1169" s="5" t="str">
        <f>IFERROR(TRIM(INDEX(CID_DB[ [ NSN ] ],$D1169)),"")</f>
        <v/>
      </c>
      <c r="K1169" s="5" t="str">
        <f>IFERROR(TRIM(INDEX(CID_DB[Description],$D1169)),"")</f>
        <v/>
      </c>
      <c r="L1169" s="24" t="str">
        <f>IFERROR(TRIM(INDEX(CID_DB[Commercial Status],$D1169)),"")</f>
        <v/>
      </c>
    </row>
    <row r="1170" spans="2:12" x14ac:dyDescent="0.35">
      <c r="B1170" s="15"/>
      <c r="D1170" s="17" t="str">
        <f t="array" ref="D1170">IFERROR(IF($B1170&lt;&gt;"",LARGE(IF(ISNUMBER(SEARCH(TRIM(SUBSTITUTE($B1170,"-","")),CID_DB[Search Key])),ROW(CID_DB[Search Key]),""),1)-1,""),"")</f>
        <v/>
      </c>
      <c r="F1170" s="23" t="str">
        <f>IF($B1170&lt;&gt;"",COUNTIFS(CID_DB[Search Key],"*"&amp;TRIM(SUBSTITUTE(B1170,"-",""))&amp;"*"),"")</f>
        <v/>
      </c>
      <c r="G1170" s="23" t="str">
        <f>IFERROR(TRIM(INDEX(CID_DB[Case No],$D1170)),"")</f>
        <v/>
      </c>
      <c r="H1170" s="5" t="str">
        <f>IFERROR(TRIM(INDEX(CID_DB[Known Contractor '#1 PN],$D1170)),"")</f>
        <v/>
      </c>
      <c r="I1170" s="5" t="str">
        <f>IFERROR(TRIM(INDEX(CID_DB[Known Contractor '#2 PN],$D1170)),"")</f>
        <v/>
      </c>
      <c r="J1170" s="5" t="str">
        <f>IFERROR(TRIM(INDEX(CID_DB[ [ NSN ] ],$D1170)),"")</f>
        <v/>
      </c>
      <c r="K1170" s="5" t="str">
        <f>IFERROR(TRIM(INDEX(CID_DB[Description],$D1170)),"")</f>
        <v/>
      </c>
      <c r="L1170" s="24" t="str">
        <f>IFERROR(TRIM(INDEX(CID_DB[Commercial Status],$D1170)),"")</f>
        <v/>
      </c>
    </row>
    <row r="1171" spans="2:12" x14ac:dyDescent="0.35">
      <c r="B1171" s="15"/>
      <c r="D1171" s="17" t="str">
        <f t="array" ref="D1171">IFERROR(IF($B1171&lt;&gt;"",LARGE(IF(ISNUMBER(SEARCH(TRIM(SUBSTITUTE($B1171,"-","")),CID_DB[Search Key])),ROW(CID_DB[Search Key]),""),1)-1,""),"")</f>
        <v/>
      </c>
      <c r="F1171" s="23" t="str">
        <f>IF($B1171&lt;&gt;"",COUNTIFS(CID_DB[Search Key],"*"&amp;TRIM(SUBSTITUTE(B1171,"-",""))&amp;"*"),"")</f>
        <v/>
      </c>
      <c r="G1171" s="23" t="str">
        <f>IFERROR(TRIM(INDEX(CID_DB[Case No],$D1171)),"")</f>
        <v/>
      </c>
      <c r="H1171" s="5" t="str">
        <f>IFERROR(TRIM(INDEX(CID_DB[Known Contractor '#1 PN],$D1171)),"")</f>
        <v/>
      </c>
      <c r="I1171" s="5" t="str">
        <f>IFERROR(TRIM(INDEX(CID_DB[Known Contractor '#2 PN],$D1171)),"")</f>
        <v/>
      </c>
      <c r="J1171" s="5" t="str">
        <f>IFERROR(TRIM(INDEX(CID_DB[ [ NSN ] ],$D1171)),"")</f>
        <v/>
      </c>
      <c r="K1171" s="5" t="str">
        <f>IFERROR(TRIM(INDEX(CID_DB[Description],$D1171)),"")</f>
        <v/>
      </c>
      <c r="L1171" s="24" t="str">
        <f>IFERROR(TRIM(INDEX(CID_DB[Commercial Status],$D1171)),"")</f>
        <v/>
      </c>
    </row>
    <row r="1172" spans="2:12" x14ac:dyDescent="0.35">
      <c r="B1172" s="15"/>
      <c r="D1172" s="17" t="str">
        <f t="array" ref="D1172">IFERROR(IF($B1172&lt;&gt;"",LARGE(IF(ISNUMBER(SEARCH(TRIM(SUBSTITUTE($B1172,"-","")),CID_DB[Search Key])),ROW(CID_DB[Search Key]),""),1)-1,""),"")</f>
        <v/>
      </c>
      <c r="F1172" s="23" t="str">
        <f>IF($B1172&lt;&gt;"",COUNTIFS(CID_DB[Search Key],"*"&amp;TRIM(SUBSTITUTE(B1172,"-",""))&amp;"*"),"")</f>
        <v/>
      </c>
      <c r="G1172" s="23" t="str">
        <f>IFERROR(TRIM(INDEX(CID_DB[Case No],$D1172)),"")</f>
        <v/>
      </c>
      <c r="H1172" s="5" t="str">
        <f>IFERROR(TRIM(INDEX(CID_DB[Known Contractor '#1 PN],$D1172)),"")</f>
        <v/>
      </c>
      <c r="I1172" s="5" t="str">
        <f>IFERROR(TRIM(INDEX(CID_DB[Known Contractor '#2 PN],$D1172)),"")</f>
        <v/>
      </c>
      <c r="J1172" s="5" t="str">
        <f>IFERROR(TRIM(INDEX(CID_DB[ [ NSN ] ],$D1172)),"")</f>
        <v/>
      </c>
      <c r="K1172" s="5" t="str">
        <f>IFERROR(TRIM(INDEX(CID_DB[Description],$D1172)),"")</f>
        <v/>
      </c>
      <c r="L1172" s="24" t="str">
        <f>IFERROR(TRIM(INDEX(CID_DB[Commercial Status],$D1172)),"")</f>
        <v/>
      </c>
    </row>
    <row r="1173" spans="2:12" x14ac:dyDescent="0.35">
      <c r="B1173" s="15"/>
      <c r="D1173" s="17" t="str">
        <f t="array" ref="D1173">IFERROR(IF($B1173&lt;&gt;"",LARGE(IF(ISNUMBER(SEARCH(TRIM(SUBSTITUTE($B1173,"-","")),CID_DB[Search Key])),ROW(CID_DB[Search Key]),""),1)-1,""),"")</f>
        <v/>
      </c>
      <c r="F1173" s="23" t="str">
        <f>IF($B1173&lt;&gt;"",COUNTIFS(CID_DB[Search Key],"*"&amp;TRIM(SUBSTITUTE(B1173,"-",""))&amp;"*"),"")</f>
        <v/>
      </c>
      <c r="G1173" s="23" t="str">
        <f>IFERROR(TRIM(INDEX(CID_DB[Case No],$D1173)),"")</f>
        <v/>
      </c>
      <c r="H1173" s="5" t="str">
        <f>IFERROR(TRIM(INDEX(CID_DB[Known Contractor '#1 PN],$D1173)),"")</f>
        <v/>
      </c>
      <c r="I1173" s="5" t="str">
        <f>IFERROR(TRIM(INDEX(CID_DB[Known Contractor '#2 PN],$D1173)),"")</f>
        <v/>
      </c>
      <c r="J1173" s="5" t="str">
        <f>IFERROR(TRIM(INDEX(CID_DB[ [ NSN ] ],$D1173)),"")</f>
        <v/>
      </c>
      <c r="K1173" s="5" t="str">
        <f>IFERROR(TRIM(INDEX(CID_DB[Description],$D1173)),"")</f>
        <v/>
      </c>
      <c r="L1173" s="24" t="str">
        <f>IFERROR(TRIM(INDEX(CID_DB[Commercial Status],$D1173)),"")</f>
        <v/>
      </c>
    </row>
    <row r="1174" spans="2:12" x14ac:dyDescent="0.35">
      <c r="B1174" s="15"/>
      <c r="D1174" s="17" t="str">
        <f t="array" ref="D1174">IFERROR(IF($B1174&lt;&gt;"",LARGE(IF(ISNUMBER(SEARCH(TRIM(SUBSTITUTE($B1174,"-","")),CID_DB[Search Key])),ROW(CID_DB[Search Key]),""),1)-1,""),"")</f>
        <v/>
      </c>
      <c r="F1174" s="23" t="str">
        <f>IF($B1174&lt;&gt;"",COUNTIFS(CID_DB[Search Key],"*"&amp;TRIM(SUBSTITUTE(B1174,"-",""))&amp;"*"),"")</f>
        <v/>
      </c>
      <c r="G1174" s="23" t="str">
        <f>IFERROR(TRIM(INDEX(CID_DB[Case No],$D1174)),"")</f>
        <v/>
      </c>
      <c r="H1174" s="5" t="str">
        <f>IFERROR(TRIM(INDEX(CID_DB[Known Contractor '#1 PN],$D1174)),"")</f>
        <v/>
      </c>
      <c r="I1174" s="5" t="str">
        <f>IFERROR(TRIM(INDEX(CID_DB[Known Contractor '#2 PN],$D1174)),"")</f>
        <v/>
      </c>
      <c r="J1174" s="5" t="str">
        <f>IFERROR(TRIM(INDEX(CID_DB[ [ NSN ] ],$D1174)),"")</f>
        <v/>
      </c>
      <c r="K1174" s="5" t="str">
        <f>IFERROR(TRIM(INDEX(CID_DB[Description],$D1174)),"")</f>
        <v/>
      </c>
      <c r="L1174" s="24" t="str">
        <f>IFERROR(TRIM(INDEX(CID_DB[Commercial Status],$D1174)),"")</f>
        <v/>
      </c>
    </row>
    <row r="1175" spans="2:12" x14ac:dyDescent="0.35">
      <c r="B1175" s="15"/>
      <c r="D1175" s="17" t="str">
        <f t="array" ref="D1175">IFERROR(IF($B1175&lt;&gt;"",LARGE(IF(ISNUMBER(SEARCH(TRIM(SUBSTITUTE($B1175,"-","")),CID_DB[Search Key])),ROW(CID_DB[Search Key]),""),1)-1,""),"")</f>
        <v/>
      </c>
      <c r="F1175" s="23" t="str">
        <f>IF($B1175&lt;&gt;"",COUNTIFS(CID_DB[Search Key],"*"&amp;TRIM(SUBSTITUTE(B1175,"-",""))&amp;"*"),"")</f>
        <v/>
      </c>
      <c r="G1175" s="23" t="str">
        <f>IFERROR(TRIM(INDEX(CID_DB[Case No],$D1175)),"")</f>
        <v/>
      </c>
      <c r="H1175" s="5" t="str">
        <f>IFERROR(TRIM(INDEX(CID_DB[Known Contractor '#1 PN],$D1175)),"")</f>
        <v/>
      </c>
      <c r="I1175" s="5" t="str">
        <f>IFERROR(TRIM(INDEX(CID_DB[Known Contractor '#2 PN],$D1175)),"")</f>
        <v/>
      </c>
      <c r="J1175" s="5" t="str">
        <f>IFERROR(TRIM(INDEX(CID_DB[ [ NSN ] ],$D1175)),"")</f>
        <v/>
      </c>
      <c r="K1175" s="5" t="str">
        <f>IFERROR(TRIM(INDEX(CID_DB[Description],$D1175)),"")</f>
        <v/>
      </c>
      <c r="L1175" s="24" t="str">
        <f>IFERROR(TRIM(INDEX(CID_DB[Commercial Status],$D1175)),"")</f>
        <v/>
      </c>
    </row>
    <row r="1176" spans="2:12" x14ac:dyDescent="0.35">
      <c r="B1176" s="15"/>
      <c r="D1176" s="17" t="str">
        <f t="array" ref="D1176">IFERROR(IF($B1176&lt;&gt;"",LARGE(IF(ISNUMBER(SEARCH(TRIM(SUBSTITUTE($B1176,"-","")),CID_DB[Search Key])),ROW(CID_DB[Search Key]),""),1)-1,""),"")</f>
        <v/>
      </c>
      <c r="F1176" s="23" t="str">
        <f>IF($B1176&lt;&gt;"",COUNTIFS(CID_DB[Search Key],"*"&amp;TRIM(SUBSTITUTE(B1176,"-",""))&amp;"*"),"")</f>
        <v/>
      </c>
      <c r="G1176" s="23" t="str">
        <f>IFERROR(TRIM(INDEX(CID_DB[Case No],$D1176)),"")</f>
        <v/>
      </c>
      <c r="H1176" s="5" t="str">
        <f>IFERROR(TRIM(INDEX(CID_DB[Known Contractor '#1 PN],$D1176)),"")</f>
        <v/>
      </c>
      <c r="I1176" s="5" t="str">
        <f>IFERROR(TRIM(INDEX(CID_DB[Known Contractor '#2 PN],$D1176)),"")</f>
        <v/>
      </c>
      <c r="J1176" s="5" t="str">
        <f>IFERROR(TRIM(INDEX(CID_DB[ [ NSN ] ],$D1176)),"")</f>
        <v/>
      </c>
      <c r="K1176" s="5" t="str">
        <f>IFERROR(TRIM(INDEX(CID_DB[Description],$D1176)),"")</f>
        <v/>
      </c>
      <c r="L1176" s="24" t="str">
        <f>IFERROR(TRIM(INDEX(CID_DB[Commercial Status],$D1176)),"")</f>
        <v/>
      </c>
    </row>
    <row r="1177" spans="2:12" x14ac:dyDescent="0.35">
      <c r="B1177" s="15"/>
      <c r="D1177" s="17" t="str">
        <f t="array" ref="D1177">IFERROR(IF($B1177&lt;&gt;"",LARGE(IF(ISNUMBER(SEARCH(TRIM(SUBSTITUTE($B1177,"-","")),CID_DB[Search Key])),ROW(CID_DB[Search Key]),""),1)-1,""),"")</f>
        <v/>
      </c>
      <c r="F1177" s="23" t="str">
        <f>IF($B1177&lt;&gt;"",COUNTIFS(CID_DB[Search Key],"*"&amp;TRIM(SUBSTITUTE(B1177,"-",""))&amp;"*"),"")</f>
        <v/>
      </c>
      <c r="G1177" s="23" t="str">
        <f>IFERROR(TRIM(INDEX(CID_DB[Case No],$D1177)),"")</f>
        <v/>
      </c>
      <c r="H1177" s="5" t="str">
        <f>IFERROR(TRIM(INDEX(CID_DB[Known Contractor '#1 PN],$D1177)),"")</f>
        <v/>
      </c>
      <c r="I1177" s="5" t="str">
        <f>IFERROR(TRIM(INDEX(CID_DB[Known Contractor '#2 PN],$D1177)),"")</f>
        <v/>
      </c>
      <c r="J1177" s="5" t="str">
        <f>IFERROR(TRIM(INDEX(CID_DB[ [ NSN ] ],$D1177)),"")</f>
        <v/>
      </c>
      <c r="K1177" s="5" t="str">
        <f>IFERROR(TRIM(INDEX(CID_DB[Description],$D1177)),"")</f>
        <v/>
      </c>
      <c r="L1177" s="24" t="str">
        <f>IFERROR(TRIM(INDEX(CID_DB[Commercial Status],$D1177)),"")</f>
        <v/>
      </c>
    </row>
    <row r="1178" spans="2:12" x14ac:dyDescent="0.35">
      <c r="B1178" s="15"/>
      <c r="D1178" s="17" t="str">
        <f t="array" ref="D1178">IFERROR(IF($B1178&lt;&gt;"",LARGE(IF(ISNUMBER(SEARCH(TRIM(SUBSTITUTE($B1178,"-","")),CID_DB[Search Key])),ROW(CID_DB[Search Key]),""),1)-1,""),"")</f>
        <v/>
      </c>
      <c r="F1178" s="23" t="str">
        <f>IF($B1178&lt;&gt;"",COUNTIFS(CID_DB[Search Key],"*"&amp;TRIM(SUBSTITUTE(B1178,"-",""))&amp;"*"),"")</f>
        <v/>
      </c>
      <c r="G1178" s="23" t="str">
        <f>IFERROR(TRIM(INDEX(CID_DB[Case No],$D1178)),"")</f>
        <v/>
      </c>
      <c r="H1178" s="5" t="str">
        <f>IFERROR(TRIM(INDEX(CID_DB[Known Contractor '#1 PN],$D1178)),"")</f>
        <v/>
      </c>
      <c r="I1178" s="5" t="str">
        <f>IFERROR(TRIM(INDEX(CID_DB[Known Contractor '#2 PN],$D1178)),"")</f>
        <v/>
      </c>
      <c r="J1178" s="5" t="str">
        <f>IFERROR(TRIM(INDEX(CID_DB[ [ NSN ] ],$D1178)),"")</f>
        <v/>
      </c>
      <c r="K1178" s="5" t="str">
        <f>IFERROR(TRIM(INDEX(CID_DB[Description],$D1178)),"")</f>
        <v/>
      </c>
      <c r="L1178" s="24" t="str">
        <f>IFERROR(TRIM(INDEX(CID_DB[Commercial Status],$D1178)),"")</f>
        <v/>
      </c>
    </row>
    <row r="1179" spans="2:12" x14ac:dyDescent="0.35">
      <c r="B1179" s="15"/>
      <c r="D1179" s="17" t="str">
        <f t="array" ref="D1179">IFERROR(IF($B1179&lt;&gt;"",LARGE(IF(ISNUMBER(SEARCH(TRIM(SUBSTITUTE($B1179,"-","")),CID_DB[Search Key])),ROW(CID_DB[Search Key]),""),1)-1,""),"")</f>
        <v/>
      </c>
      <c r="F1179" s="23" t="str">
        <f>IF($B1179&lt;&gt;"",COUNTIFS(CID_DB[Search Key],"*"&amp;TRIM(SUBSTITUTE(B1179,"-",""))&amp;"*"),"")</f>
        <v/>
      </c>
      <c r="G1179" s="23" t="str">
        <f>IFERROR(TRIM(INDEX(CID_DB[Case No],$D1179)),"")</f>
        <v/>
      </c>
      <c r="H1179" s="5" t="str">
        <f>IFERROR(TRIM(INDEX(CID_DB[Known Contractor '#1 PN],$D1179)),"")</f>
        <v/>
      </c>
      <c r="I1179" s="5" t="str">
        <f>IFERROR(TRIM(INDEX(CID_DB[Known Contractor '#2 PN],$D1179)),"")</f>
        <v/>
      </c>
      <c r="J1179" s="5" t="str">
        <f>IFERROR(TRIM(INDEX(CID_DB[ [ NSN ] ],$D1179)),"")</f>
        <v/>
      </c>
      <c r="K1179" s="5" t="str">
        <f>IFERROR(TRIM(INDEX(CID_DB[Description],$D1179)),"")</f>
        <v/>
      </c>
      <c r="L1179" s="24" t="str">
        <f>IFERROR(TRIM(INDEX(CID_DB[Commercial Status],$D1179)),"")</f>
        <v/>
      </c>
    </row>
    <row r="1180" spans="2:12" x14ac:dyDescent="0.35">
      <c r="B1180" s="15"/>
      <c r="D1180" s="17" t="str">
        <f t="array" ref="D1180">IFERROR(IF($B1180&lt;&gt;"",LARGE(IF(ISNUMBER(SEARCH(TRIM(SUBSTITUTE($B1180,"-","")),CID_DB[Search Key])),ROW(CID_DB[Search Key]),""),1)-1,""),"")</f>
        <v/>
      </c>
      <c r="F1180" s="23" t="str">
        <f>IF($B1180&lt;&gt;"",COUNTIFS(CID_DB[Search Key],"*"&amp;TRIM(SUBSTITUTE(B1180,"-",""))&amp;"*"),"")</f>
        <v/>
      </c>
      <c r="G1180" s="23" t="str">
        <f>IFERROR(TRIM(INDEX(CID_DB[Case No],$D1180)),"")</f>
        <v/>
      </c>
      <c r="H1180" s="5" t="str">
        <f>IFERROR(TRIM(INDEX(CID_DB[Known Contractor '#1 PN],$D1180)),"")</f>
        <v/>
      </c>
      <c r="I1180" s="5" t="str">
        <f>IFERROR(TRIM(INDEX(CID_DB[Known Contractor '#2 PN],$D1180)),"")</f>
        <v/>
      </c>
      <c r="J1180" s="5" t="str">
        <f>IFERROR(TRIM(INDEX(CID_DB[ [ NSN ] ],$D1180)),"")</f>
        <v/>
      </c>
      <c r="K1180" s="5" t="str">
        <f>IFERROR(TRIM(INDEX(CID_DB[Description],$D1180)),"")</f>
        <v/>
      </c>
      <c r="L1180" s="24" t="str">
        <f>IFERROR(TRIM(INDEX(CID_DB[Commercial Status],$D1180)),"")</f>
        <v/>
      </c>
    </row>
    <row r="1181" spans="2:12" x14ac:dyDescent="0.35">
      <c r="B1181" s="15"/>
      <c r="D1181" s="17" t="str">
        <f t="array" ref="D1181">IFERROR(IF($B1181&lt;&gt;"",LARGE(IF(ISNUMBER(SEARCH(TRIM(SUBSTITUTE($B1181,"-","")),CID_DB[Search Key])),ROW(CID_DB[Search Key]),""),1)-1,""),"")</f>
        <v/>
      </c>
      <c r="F1181" s="23" t="str">
        <f>IF($B1181&lt;&gt;"",COUNTIFS(CID_DB[Search Key],"*"&amp;TRIM(SUBSTITUTE(B1181,"-",""))&amp;"*"),"")</f>
        <v/>
      </c>
      <c r="G1181" s="23" t="str">
        <f>IFERROR(TRIM(INDEX(CID_DB[Case No],$D1181)),"")</f>
        <v/>
      </c>
      <c r="H1181" s="5" t="str">
        <f>IFERROR(TRIM(INDEX(CID_DB[Known Contractor '#1 PN],$D1181)),"")</f>
        <v/>
      </c>
      <c r="I1181" s="5" t="str">
        <f>IFERROR(TRIM(INDEX(CID_DB[Known Contractor '#2 PN],$D1181)),"")</f>
        <v/>
      </c>
      <c r="J1181" s="5" t="str">
        <f>IFERROR(TRIM(INDEX(CID_DB[ [ NSN ] ],$D1181)),"")</f>
        <v/>
      </c>
      <c r="K1181" s="5" t="str">
        <f>IFERROR(TRIM(INDEX(CID_DB[Description],$D1181)),"")</f>
        <v/>
      </c>
      <c r="L1181" s="24" t="str">
        <f>IFERROR(TRIM(INDEX(CID_DB[Commercial Status],$D1181)),"")</f>
        <v/>
      </c>
    </row>
    <row r="1182" spans="2:12" x14ac:dyDescent="0.35">
      <c r="B1182" s="15"/>
      <c r="D1182" s="17" t="str">
        <f t="array" ref="D1182">IFERROR(IF($B1182&lt;&gt;"",LARGE(IF(ISNUMBER(SEARCH(TRIM(SUBSTITUTE($B1182,"-","")),CID_DB[Search Key])),ROW(CID_DB[Search Key]),""),1)-1,""),"")</f>
        <v/>
      </c>
      <c r="F1182" s="23" t="str">
        <f>IF($B1182&lt;&gt;"",COUNTIFS(CID_DB[Search Key],"*"&amp;TRIM(SUBSTITUTE(B1182,"-",""))&amp;"*"),"")</f>
        <v/>
      </c>
      <c r="G1182" s="23" t="str">
        <f>IFERROR(TRIM(INDEX(CID_DB[Case No],$D1182)),"")</f>
        <v/>
      </c>
      <c r="H1182" s="5" t="str">
        <f>IFERROR(TRIM(INDEX(CID_DB[Known Contractor '#1 PN],$D1182)),"")</f>
        <v/>
      </c>
      <c r="I1182" s="5" t="str">
        <f>IFERROR(TRIM(INDEX(CID_DB[Known Contractor '#2 PN],$D1182)),"")</f>
        <v/>
      </c>
      <c r="J1182" s="5" t="str">
        <f>IFERROR(TRIM(INDEX(CID_DB[ [ NSN ] ],$D1182)),"")</f>
        <v/>
      </c>
      <c r="K1182" s="5" t="str">
        <f>IFERROR(TRIM(INDEX(CID_DB[Description],$D1182)),"")</f>
        <v/>
      </c>
      <c r="L1182" s="24" t="str">
        <f>IFERROR(TRIM(INDEX(CID_DB[Commercial Status],$D1182)),"")</f>
        <v/>
      </c>
    </row>
    <row r="1183" spans="2:12" x14ac:dyDescent="0.35">
      <c r="B1183" s="15"/>
      <c r="D1183" s="17" t="str">
        <f t="array" ref="D1183">IFERROR(IF($B1183&lt;&gt;"",LARGE(IF(ISNUMBER(SEARCH(TRIM(SUBSTITUTE($B1183,"-","")),CID_DB[Search Key])),ROW(CID_DB[Search Key]),""),1)-1,""),"")</f>
        <v/>
      </c>
      <c r="F1183" s="23" t="str">
        <f>IF($B1183&lt;&gt;"",COUNTIFS(CID_DB[Search Key],"*"&amp;TRIM(SUBSTITUTE(B1183,"-",""))&amp;"*"),"")</f>
        <v/>
      </c>
      <c r="G1183" s="23" t="str">
        <f>IFERROR(TRIM(INDEX(CID_DB[Case No],$D1183)),"")</f>
        <v/>
      </c>
      <c r="H1183" s="5" t="str">
        <f>IFERROR(TRIM(INDEX(CID_DB[Known Contractor '#1 PN],$D1183)),"")</f>
        <v/>
      </c>
      <c r="I1183" s="5" t="str">
        <f>IFERROR(TRIM(INDEX(CID_DB[Known Contractor '#2 PN],$D1183)),"")</f>
        <v/>
      </c>
      <c r="J1183" s="5" t="str">
        <f>IFERROR(TRIM(INDEX(CID_DB[ [ NSN ] ],$D1183)),"")</f>
        <v/>
      </c>
      <c r="K1183" s="5" t="str">
        <f>IFERROR(TRIM(INDEX(CID_DB[Description],$D1183)),"")</f>
        <v/>
      </c>
      <c r="L1183" s="24" t="str">
        <f>IFERROR(TRIM(INDEX(CID_DB[Commercial Status],$D1183)),"")</f>
        <v/>
      </c>
    </row>
    <row r="1184" spans="2:12" x14ac:dyDescent="0.35">
      <c r="B1184" s="15"/>
      <c r="D1184" s="17" t="str">
        <f t="array" ref="D1184">IFERROR(IF($B1184&lt;&gt;"",LARGE(IF(ISNUMBER(SEARCH(TRIM(SUBSTITUTE($B1184,"-","")),CID_DB[Search Key])),ROW(CID_DB[Search Key]),""),1)-1,""),"")</f>
        <v/>
      </c>
      <c r="F1184" s="23" t="str">
        <f>IF($B1184&lt;&gt;"",COUNTIFS(CID_DB[Search Key],"*"&amp;TRIM(SUBSTITUTE(B1184,"-",""))&amp;"*"),"")</f>
        <v/>
      </c>
      <c r="G1184" s="23" t="str">
        <f>IFERROR(TRIM(INDEX(CID_DB[Case No],$D1184)),"")</f>
        <v/>
      </c>
      <c r="H1184" s="5" t="str">
        <f>IFERROR(TRIM(INDEX(CID_DB[Known Contractor '#1 PN],$D1184)),"")</f>
        <v/>
      </c>
      <c r="I1184" s="5" t="str">
        <f>IFERROR(TRIM(INDEX(CID_DB[Known Contractor '#2 PN],$D1184)),"")</f>
        <v/>
      </c>
      <c r="J1184" s="5" t="str">
        <f>IFERROR(TRIM(INDEX(CID_DB[ [ NSN ] ],$D1184)),"")</f>
        <v/>
      </c>
      <c r="K1184" s="5" t="str">
        <f>IFERROR(TRIM(INDEX(CID_DB[Description],$D1184)),"")</f>
        <v/>
      </c>
      <c r="L1184" s="24" t="str">
        <f>IFERROR(TRIM(INDEX(CID_DB[Commercial Status],$D1184)),"")</f>
        <v/>
      </c>
    </row>
    <row r="1185" spans="2:12" x14ac:dyDescent="0.35">
      <c r="B1185" s="15"/>
      <c r="D1185" s="17" t="str">
        <f t="array" ref="D1185">IFERROR(IF($B1185&lt;&gt;"",LARGE(IF(ISNUMBER(SEARCH(TRIM(SUBSTITUTE($B1185,"-","")),CID_DB[Search Key])),ROW(CID_DB[Search Key]),""),1)-1,""),"")</f>
        <v/>
      </c>
      <c r="F1185" s="23" t="str">
        <f>IF($B1185&lt;&gt;"",COUNTIFS(CID_DB[Search Key],"*"&amp;TRIM(SUBSTITUTE(B1185,"-",""))&amp;"*"),"")</f>
        <v/>
      </c>
      <c r="G1185" s="23" t="str">
        <f>IFERROR(TRIM(INDEX(CID_DB[Case No],$D1185)),"")</f>
        <v/>
      </c>
      <c r="H1185" s="5" t="str">
        <f>IFERROR(TRIM(INDEX(CID_DB[Known Contractor '#1 PN],$D1185)),"")</f>
        <v/>
      </c>
      <c r="I1185" s="5" t="str">
        <f>IFERROR(TRIM(INDEX(CID_DB[Known Contractor '#2 PN],$D1185)),"")</f>
        <v/>
      </c>
      <c r="J1185" s="5" t="str">
        <f>IFERROR(TRIM(INDEX(CID_DB[ [ NSN ] ],$D1185)),"")</f>
        <v/>
      </c>
      <c r="K1185" s="5" t="str">
        <f>IFERROR(TRIM(INDEX(CID_DB[Description],$D1185)),"")</f>
        <v/>
      </c>
      <c r="L1185" s="24" t="str">
        <f>IFERROR(TRIM(INDEX(CID_DB[Commercial Status],$D1185)),"")</f>
        <v/>
      </c>
    </row>
    <row r="1186" spans="2:12" x14ac:dyDescent="0.35">
      <c r="B1186" s="15"/>
      <c r="D1186" s="17" t="str">
        <f t="array" ref="D1186">IFERROR(IF($B1186&lt;&gt;"",LARGE(IF(ISNUMBER(SEARCH(TRIM(SUBSTITUTE($B1186,"-","")),CID_DB[Search Key])),ROW(CID_DB[Search Key]),""),1)-1,""),"")</f>
        <v/>
      </c>
      <c r="F1186" s="23" t="str">
        <f>IF($B1186&lt;&gt;"",COUNTIFS(CID_DB[Search Key],"*"&amp;TRIM(SUBSTITUTE(B1186,"-",""))&amp;"*"),"")</f>
        <v/>
      </c>
      <c r="G1186" s="23" t="str">
        <f>IFERROR(TRIM(INDEX(CID_DB[Case No],$D1186)),"")</f>
        <v/>
      </c>
      <c r="H1186" s="5" t="str">
        <f>IFERROR(TRIM(INDEX(CID_DB[Known Contractor '#1 PN],$D1186)),"")</f>
        <v/>
      </c>
      <c r="I1186" s="5" t="str">
        <f>IFERROR(TRIM(INDEX(CID_DB[Known Contractor '#2 PN],$D1186)),"")</f>
        <v/>
      </c>
      <c r="J1186" s="5" t="str">
        <f>IFERROR(TRIM(INDEX(CID_DB[ [ NSN ] ],$D1186)),"")</f>
        <v/>
      </c>
      <c r="K1186" s="5" t="str">
        <f>IFERROR(TRIM(INDEX(CID_DB[Description],$D1186)),"")</f>
        <v/>
      </c>
      <c r="L1186" s="24" t="str">
        <f>IFERROR(TRIM(INDEX(CID_DB[Commercial Status],$D1186)),"")</f>
        <v/>
      </c>
    </row>
    <row r="1187" spans="2:12" x14ac:dyDescent="0.35">
      <c r="B1187" s="15"/>
      <c r="D1187" s="17" t="str">
        <f t="array" ref="D1187">IFERROR(IF($B1187&lt;&gt;"",LARGE(IF(ISNUMBER(SEARCH(TRIM(SUBSTITUTE($B1187,"-","")),CID_DB[Search Key])),ROW(CID_DB[Search Key]),""),1)-1,""),"")</f>
        <v/>
      </c>
      <c r="F1187" s="23" t="str">
        <f>IF($B1187&lt;&gt;"",COUNTIFS(CID_DB[Search Key],"*"&amp;TRIM(SUBSTITUTE(B1187,"-",""))&amp;"*"),"")</f>
        <v/>
      </c>
      <c r="G1187" s="23" t="str">
        <f>IFERROR(TRIM(INDEX(CID_DB[Case No],$D1187)),"")</f>
        <v/>
      </c>
      <c r="H1187" s="5" t="str">
        <f>IFERROR(TRIM(INDEX(CID_DB[Known Contractor '#1 PN],$D1187)),"")</f>
        <v/>
      </c>
      <c r="I1187" s="5" t="str">
        <f>IFERROR(TRIM(INDEX(CID_DB[Known Contractor '#2 PN],$D1187)),"")</f>
        <v/>
      </c>
      <c r="J1187" s="5" t="str">
        <f>IFERROR(TRIM(INDEX(CID_DB[ [ NSN ] ],$D1187)),"")</f>
        <v/>
      </c>
      <c r="K1187" s="5" t="str">
        <f>IFERROR(TRIM(INDEX(CID_DB[Description],$D1187)),"")</f>
        <v/>
      </c>
      <c r="L1187" s="24" t="str">
        <f>IFERROR(TRIM(INDEX(CID_DB[Commercial Status],$D1187)),"")</f>
        <v/>
      </c>
    </row>
    <row r="1188" spans="2:12" x14ac:dyDescent="0.35">
      <c r="B1188" s="15"/>
      <c r="D1188" s="17" t="str">
        <f t="array" ref="D1188">IFERROR(IF($B1188&lt;&gt;"",LARGE(IF(ISNUMBER(SEARCH(TRIM(SUBSTITUTE($B1188,"-","")),CID_DB[Search Key])),ROW(CID_DB[Search Key]),""),1)-1,""),"")</f>
        <v/>
      </c>
      <c r="F1188" s="23" t="str">
        <f>IF($B1188&lt;&gt;"",COUNTIFS(CID_DB[Search Key],"*"&amp;TRIM(SUBSTITUTE(B1188,"-",""))&amp;"*"),"")</f>
        <v/>
      </c>
      <c r="G1188" s="23" t="str">
        <f>IFERROR(TRIM(INDEX(CID_DB[Case No],$D1188)),"")</f>
        <v/>
      </c>
      <c r="H1188" s="5" t="str">
        <f>IFERROR(TRIM(INDEX(CID_DB[Known Contractor '#1 PN],$D1188)),"")</f>
        <v/>
      </c>
      <c r="I1188" s="5" t="str">
        <f>IFERROR(TRIM(INDEX(CID_DB[Known Contractor '#2 PN],$D1188)),"")</f>
        <v/>
      </c>
      <c r="J1188" s="5" t="str">
        <f>IFERROR(TRIM(INDEX(CID_DB[ [ NSN ] ],$D1188)),"")</f>
        <v/>
      </c>
      <c r="K1188" s="5" t="str">
        <f>IFERROR(TRIM(INDEX(CID_DB[Description],$D1188)),"")</f>
        <v/>
      </c>
      <c r="L1188" s="24" t="str">
        <f>IFERROR(TRIM(INDEX(CID_DB[Commercial Status],$D1188)),"")</f>
        <v/>
      </c>
    </row>
    <row r="1189" spans="2:12" x14ac:dyDescent="0.35">
      <c r="B1189" s="15"/>
      <c r="D1189" s="17" t="str">
        <f t="array" ref="D1189">IFERROR(IF($B1189&lt;&gt;"",LARGE(IF(ISNUMBER(SEARCH(TRIM(SUBSTITUTE($B1189,"-","")),CID_DB[Search Key])),ROW(CID_DB[Search Key]),""),1)-1,""),"")</f>
        <v/>
      </c>
      <c r="F1189" s="23" t="str">
        <f>IF($B1189&lt;&gt;"",COUNTIFS(CID_DB[Search Key],"*"&amp;TRIM(SUBSTITUTE(B1189,"-",""))&amp;"*"),"")</f>
        <v/>
      </c>
      <c r="G1189" s="23" t="str">
        <f>IFERROR(TRIM(INDEX(CID_DB[Case No],$D1189)),"")</f>
        <v/>
      </c>
      <c r="H1189" s="5" t="str">
        <f>IFERROR(TRIM(INDEX(CID_DB[Known Contractor '#1 PN],$D1189)),"")</f>
        <v/>
      </c>
      <c r="I1189" s="5" t="str">
        <f>IFERROR(TRIM(INDEX(CID_DB[Known Contractor '#2 PN],$D1189)),"")</f>
        <v/>
      </c>
      <c r="J1189" s="5" t="str">
        <f>IFERROR(TRIM(INDEX(CID_DB[ [ NSN ] ],$D1189)),"")</f>
        <v/>
      </c>
      <c r="K1189" s="5" t="str">
        <f>IFERROR(TRIM(INDEX(CID_DB[Description],$D1189)),"")</f>
        <v/>
      </c>
      <c r="L1189" s="24" t="str">
        <f>IFERROR(TRIM(INDEX(CID_DB[Commercial Status],$D1189)),"")</f>
        <v/>
      </c>
    </row>
    <row r="1190" spans="2:12" x14ac:dyDescent="0.35">
      <c r="B1190" s="15"/>
      <c r="D1190" s="17" t="str">
        <f t="array" ref="D1190">IFERROR(IF($B1190&lt;&gt;"",LARGE(IF(ISNUMBER(SEARCH(TRIM(SUBSTITUTE($B1190,"-","")),CID_DB[Search Key])),ROW(CID_DB[Search Key]),""),1)-1,""),"")</f>
        <v/>
      </c>
      <c r="F1190" s="23" t="str">
        <f>IF($B1190&lt;&gt;"",COUNTIFS(CID_DB[Search Key],"*"&amp;TRIM(SUBSTITUTE(B1190,"-",""))&amp;"*"),"")</f>
        <v/>
      </c>
      <c r="G1190" s="23" t="str">
        <f>IFERROR(TRIM(INDEX(CID_DB[Case No],$D1190)),"")</f>
        <v/>
      </c>
      <c r="H1190" s="5" t="str">
        <f>IFERROR(TRIM(INDEX(CID_DB[Known Contractor '#1 PN],$D1190)),"")</f>
        <v/>
      </c>
      <c r="I1190" s="5" t="str">
        <f>IFERROR(TRIM(INDEX(CID_DB[Known Contractor '#2 PN],$D1190)),"")</f>
        <v/>
      </c>
      <c r="J1190" s="5" t="str">
        <f>IFERROR(TRIM(INDEX(CID_DB[ [ NSN ] ],$D1190)),"")</f>
        <v/>
      </c>
      <c r="K1190" s="5" t="str">
        <f>IFERROR(TRIM(INDEX(CID_DB[Description],$D1190)),"")</f>
        <v/>
      </c>
      <c r="L1190" s="24" t="str">
        <f>IFERROR(TRIM(INDEX(CID_DB[Commercial Status],$D1190)),"")</f>
        <v/>
      </c>
    </row>
    <row r="1191" spans="2:12" x14ac:dyDescent="0.35">
      <c r="B1191" s="15"/>
      <c r="D1191" s="17" t="str">
        <f t="array" ref="D1191">IFERROR(IF($B1191&lt;&gt;"",LARGE(IF(ISNUMBER(SEARCH(TRIM(SUBSTITUTE($B1191,"-","")),CID_DB[Search Key])),ROW(CID_DB[Search Key]),""),1)-1,""),"")</f>
        <v/>
      </c>
      <c r="F1191" s="23" t="str">
        <f>IF($B1191&lt;&gt;"",COUNTIFS(CID_DB[Search Key],"*"&amp;TRIM(SUBSTITUTE(B1191,"-",""))&amp;"*"),"")</f>
        <v/>
      </c>
      <c r="G1191" s="23" t="str">
        <f>IFERROR(TRIM(INDEX(CID_DB[Case No],$D1191)),"")</f>
        <v/>
      </c>
      <c r="H1191" s="5" t="str">
        <f>IFERROR(TRIM(INDEX(CID_DB[Known Contractor '#1 PN],$D1191)),"")</f>
        <v/>
      </c>
      <c r="I1191" s="5" t="str">
        <f>IFERROR(TRIM(INDEX(CID_DB[Known Contractor '#2 PN],$D1191)),"")</f>
        <v/>
      </c>
      <c r="J1191" s="5" t="str">
        <f>IFERROR(TRIM(INDEX(CID_DB[ [ NSN ] ],$D1191)),"")</f>
        <v/>
      </c>
      <c r="K1191" s="5" t="str">
        <f>IFERROR(TRIM(INDEX(CID_DB[Description],$D1191)),"")</f>
        <v/>
      </c>
      <c r="L1191" s="24" t="str">
        <f>IFERROR(TRIM(INDEX(CID_DB[Commercial Status],$D1191)),"")</f>
        <v/>
      </c>
    </row>
    <row r="1192" spans="2:12" x14ac:dyDescent="0.35">
      <c r="B1192" s="15"/>
      <c r="D1192" s="17" t="str">
        <f t="array" ref="D1192">IFERROR(IF($B1192&lt;&gt;"",LARGE(IF(ISNUMBER(SEARCH(TRIM(SUBSTITUTE($B1192,"-","")),CID_DB[Search Key])),ROW(CID_DB[Search Key]),""),1)-1,""),"")</f>
        <v/>
      </c>
      <c r="F1192" s="23" t="str">
        <f>IF($B1192&lt;&gt;"",COUNTIFS(CID_DB[Search Key],"*"&amp;TRIM(SUBSTITUTE(B1192,"-",""))&amp;"*"),"")</f>
        <v/>
      </c>
      <c r="G1192" s="23" t="str">
        <f>IFERROR(TRIM(INDEX(CID_DB[Case No],$D1192)),"")</f>
        <v/>
      </c>
      <c r="H1192" s="5" t="str">
        <f>IFERROR(TRIM(INDEX(CID_DB[Known Contractor '#1 PN],$D1192)),"")</f>
        <v/>
      </c>
      <c r="I1192" s="5" t="str">
        <f>IFERROR(TRIM(INDEX(CID_DB[Known Contractor '#2 PN],$D1192)),"")</f>
        <v/>
      </c>
      <c r="J1192" s="5" t="str">
        <f>IFERROR(TRIM(INDEX(CID_DB[ [ NSN ] ],$D1192)),"")</f>
        <v/>
      </c>
      <c r="K1192" s="5" t="str">
        <f>IFERROR(TRIM(INDEX(CID_DB[Description],$D1192)),"")</f>
        <v/>
      </c>
      <c r="L1192" s="24" t="str">
        <f>IFERROR(TRIM(INDEX(CID_DB[Commercial Status],$D1192)),"")</f>
        <v/>
      </c>
    </row>
    <row r="1193" spans="2:12" x14ac:dyDescent="0.35">
      <c r="B1193" s="15"/>
      <c r="D1193" s="17" t="str">
        <f t="array" ref="D1193">IFERROR(IF($B1193&lt;&gt;"",LARGE(IF(ISNUMBER(SEARCH(TRIM(SUBSTITUTE($B1193,"-","")),CID_DB[Search Key])),ROW(CID_DB[Search Key]),""),1)-1,""),"")</f>
        <v/>
      </c>
      <c r="F1193" s="23" t="str">
        <f>IF($B1193&lt;&gt;"",COUNTIFS(CID_DB[Search Key],"*"&amp;TRIM(SUBSTITUTE(B1193,"-",""))&amp;"*"),"")</f>
        <v/>
      </c>
      <c r="G1193" s="23" t="str">
        <f>IFERROR(TRIM(INDEX(CID_DB[Case No],$D1193)),"")</f>
        <v/>
      </c>
      <c r="H1193" s="5" t="str">
        <f>IFERROR(TRIM(INDEX(CID_DB[Known Contractor '#1 PN],$D1193)),"")</f>
        <v/>
      </c>
      <c r="I1193" s="5" t="str">
        <f>IFERROR(TRIM(INDEX(CID_DB[Known Contractor '#2 PN],$D1193)),"")</f>
        <v/>
      </c>
      <c r="J1193" s="5" t="str">
        <f>IFERROR(TRIM(INDEX(CID_DB[ [ NSN ] ],$D1193)),"")</f>
        <v/>
      </c>
      <c r="K1193" s="5" t="str">
        <f>IFERROR(TRIM(INDEX(CID_DB[Description],$D1193)),"")</f>
        <v/>
      </c>
      <c r="L1193" s="24" t="str">
        <f>IFERROR(TRIM(INDEX(CID_DB[Commercial Status],$D1193)),"")</f>
        <v/>
      </c>
    </row>
    <row r="1194" spans="2:12" x14ac:dyDescent="0.35">
      <c r="B1194" s="15"/>
      <c r="D1194" s="17" t="str">
        <f t="array" ref="D1194">IFERROR(IF($B1194&lt;&gt;"",LARGE(IF(ISNUMBER(SEARCH(TRIM(SUBSTITUTE($B1194,"-","")),CID_DB[Search Key])),ROW(CID_DB[Search Key]),""),1)-1,""),"")</f>
        <v/>
      </c>
      <c r="F1194" s="23" t="str">
        <f>IF($B1194&lt;&gt;"",COUNTIFS(CID_DB[Search Key],"*"&amp;TRIM(SUBSTITUTE(B1194,"-",""))&amp;"*"),"")</f>
        <v/>
      </c>
      <c r="G1194" s="23" t="str">
        <f>IFERROR(TRIM(INDEX(CID_DB[Case No],$D1194)),"")</f>
        <v/>
      </c>
      <c r="H1194" s="5" t="str">
        <f>IFERROR(TRIM(INDEX(CID_DB[Known Contractor '#1 PN],$D1194)),"")</f>
        <v/>
      </c>
      <c r="I1194" s="5" t="str">
        <f>IFERROR(TRIM(INDEX(CID_DB[Known Contractor '#2 PN],$D1194)),"")</f>
        <v/>
      </c>
      <c r="J1194" s="5" t="str">
        <f>IFERROR(TRIM(INDEX(CID_DB[ [ NSN ] ],$D1194)),"")</f>
        <v/>
      </c>
      <c r="K1194" s="5" t="str">
        <f>IFERROR(TRIM(INDEX(CID_DB[Description],$D1194)),"")</f>
        <v/>
      </c>
      <c r="L1194" s="24" t="str">
        <f>IFERROR(TRIM(INDEX(CID_DB[Commercial Status],$D1194)),"")</f>
        <v/>
      </c>
    </row>
    <row r="1195" spans="2:12" x14ac:dyDescent="0.35">
      <c r="B1195" s="15"/>
      <c r="D1195" s="17" t="str">
        <f t="array" ref="D1195">IFERROR(IF($B1195&lt;&gt;"",LARGE(IF(ISNUMBER(SEARCH(TRIM(SUBSTITUTE($B1195,"-","")),CID_DB[Search Key])),ROW(CID_DB[Search Key]),""),1)-1,""),"")</f>
        <v/>
      </c>
      <c r="F1195" s="23" t="str">
        <f>IF($B1195&lt;&gt;"",COUNTIFS(CID_DB[Search Key],"*"&amp;TRIM(SUBSTITUTE(B1195,"-",""))&amp;"*"),"")</f>
        <v/>
      </c>
      <c r="G1195" s="23" t="str">
        <f>IFERROR(TRIM(INDEX(CID_DB[Case No],$D1195)),"")</f>
        <v/>
      </c>
      <c r="H1195" s="5" t="str">
        <f>IFERROR(TRIM(INDEX(CID_DB[Known Contractor '#1 PN],$D1195)),"")</f>
        <v/>
      </c>
      <c r="I1195" s="5" t="str">
        <f>IFERROR(TRIM(INDEX(CID_DB[Known Contractor '#2 PN],$D1195)),"")</f>
        <v/>
      </c>
      <c r="J1195" s="5" t="str">
        <f>IFERROR(TRIM(INDEX(CID_DB[ [ NSN ] ],$D1195)),"")</f>
        <v/>
      </c>
      <c r="K1195" s="5" t="str">
        <f>IFERROR(TRIM(INDEX(CID_DB[Description],$D1195)),"")</f>
        <v/>
      </c>
      <c r="L1195" s="24" t="str">
        <f>IFERROR(TRIM(INDEX(CID_DB[Commercial Status],$D1195)),"")</f>
        <v/>
      </c>
    </row>
    <row r="1196" spans="2:12" x14ac:dyDescent="0.35">
      <c r="B1196" s="15"/>
      <c r="D1196" s="17" t="str">
        <f t="array" ref="D1196">IFERROR(IF($B1196&lt;&gt;"",LARGE(IF(ISNUMBER(SEARCH(TRIM(SUBSTITUTE($B1196,"-","")),CID_DB[Search Key])),ROW(CID_DB[Search Key]),""),1)-1,""),"")</f>
        <v/>
      </c>
      <c r="F1196" s="23" t="str">
        <f>IF($B1196&lt;&gt;"",COUNTIFS(CID_DB[Search Key],"*"&amp;TRIM(SUBSTITUTE(B1196,"-",""))&amp;"*"),"")</f>
        <v/>
      </c>
      <c r="G1196" s="23" t="str">
        <f>IFERROR(TRIM(INDEX(CID_DB[Case No],$D1196)),"")</f>
        <v/>
      </c>
      <c r="H1196" s="5" t="str">
        <f>IFERROR(TRIM(INDEX(CID_DB[Known Contractor '#1 PN],$D1196)),"")</f>
        <v/>
      </c>
      <c r="I1196" s="5" t="str">
        <f>IFERROR(TRIM(INDEX(CID_DB[Known Contractor '#2 PN],$D1196)),"")</f>
        <v/>
      </c>
      <c r="J1196" s="5" t="str">
        <f>IFERROR(TRIM(INDEX(CID_DB[ [ NSN ] ],$D1196)),"")</f>
        <v/>
      </c>
      <c r="K1196" s="5" t="str">
        <f>IFERROR(TRIM(INDEX(CID_DB[Description],$D1196)),"")</f>
        <v/>
      </c>
      <c r="L1196" s="24" t="str">
        <f>IFERROR(TRIM(INDEX(CID_DB[Commercial Status],$D1196)),"")</f>
        <v/>
      </c>
    </row>
    <row r="1197" spans="2:12" x14ac:dyDescent="0.35">
      <c r="B1197" s="15"/>
      <c r="D1197" s="17" t="str">
        <f t="array" ref="D1197">IFERROR(IF($B1197&lt;&gt;"",LARGE(IF(ISNUMBER(SEARCH(TRIM(SUBSTITUTE($B1197,"-","")),CID_DB[Search Key])),ROW(CID_DB[Search Key]),""),1)-1,""),"")</f>
        <v/>
      </c>
      <c r="F1197" s="23" t="str">
        <f>IF($B1197&lt;&gt;"",COUNTIFS(CID_DB[Search Key],"*"&amp;TRIM(SUBSTITUTE(B1197,"-",""))&amp;"*"),"")</f>
        <v/>
      </c>
      <c r="G1197" s="23" t="str">
        <f>IFERROR(TRIM(INDEX(CID_DB[Case No],$D1197)),"")</f>
        <v/>
      </c>
      <c r="H1197" s="5" t="str">
        <f>IFERROR(TRIM(INDEX(CID_DB[Known Contractor '#1 PN],$D1197)),"")</f>
        <v/>
      </c>
      <c r="I1197" s="5" t="str">
        <f>IFERROR(TRIM(INDEX(CID_DB[Known Contractor '#2 PN],$D1197)),"")</f>
        <v/>
      </c>
      <c r="J1197" s="5" t="str">
        <f>IFERROR(TRIM(INDEX(CID_DB[ [ NSN ] ],$D1197)),"")</f>
        <v/>
      </c>
      <c r="K1197" s="5" t="str">
        <f>IFERROR(TRIM(INDEX(CID_DB[Description],$D1197)),"")</f>
        <v/>
      </c>
      <c r="L1197" s="24" t="str">
        <f>IFERROR(TRIM(INDEX(CID_DB[Commercial Status],$D1197)),"")</f>
        <v/>
      </c>
    </row>
    <row r="1198" spans="2:12" x14ac:dyDescent="0.35">
      <c r="B1198" s="15"/>
      <c r="D1198" s="17" t="str">
        <f t="array" ref="D1198">IFERROR(IF($B1198&lt;&gt;"",LARGE(IF(ISNUMBER(SEARCH(TRIM(SUBSTITUTE($B1198,"-","")),CID_DB[Search Key])),ROW(CID_DB[Search Key]),""),1)-1,""),"")</f>
        <v/>
      </c>
      <c r="F1198" s="23" t="str">
        <f>IF($B1198&lt;&gt;"",COUNTIFS(CID_DB[Search Key],"*"&amp;TRIM(SUBSTITUTE(B1198,"-",""))&amp;"*"),"")</f>
        <v/>
      </c>
      <c r="G1198" s="23" t="str">
        <f>IFERROR(TRIM(INDEX(CID_DB[Case No],$D1198)),"")</f>
        <v/>
      </c>
      <c r="H1198" s="5" t="str">
        <f>IFERROR(TRIM(INDEX(CID_DB[Known Contractor '#1 PN],$D1198)),"")</f>
        <v/>
      </c>
      <c r="I1198" s="5" t="str">
        <f>IFERROR(TRIM(INDEX(CID_DB[Known Contractor '#2 PN],$D1198)),"")</f>
        <v/>
      </c>
      <c r="J1198" s="5" t="str">
        <f>IFERROR(TRIM(INDEX(CID_DB[ [ NSN ] ],$D1198)),"")</f>
        <v/>
      </c>
      <c r="K1198" s="5" t="str">
        <f>IFERROR(TRIM(INDEX(CID_DB[Description],$D1198)),"")</f>
        <v/>
      </c>
      <c r="L1198" s="24" t="str">
        <f>IFERROR(TRIM(INDEX(CID_DB[Commercial Status],$D1198)),"")</f>
        <v/>
      </c>
    </row>
    <row r="1199" spans="2:12" x14ac:dyDescent="0.35">
      <c r="B1199" s="15"/>
      <c r="D1199" s="17" t="str">
        <f t="array" ref="D1199">IFERROR(IF($B1199&lt;&gt;"",LARGE(IF(ISNUMBER(SEARCH(TRIM(SUBSTITUTE($B1199,"-","")),CID_DB[Search Key])),ROW(CID_DB[Search Key]),""),1)-1,""),"")</f>
        <v/>
      </c>
      <c r="F1199" s="23" t="str">
        <f>IF($B1199&lt;&gt;"",COUNTIFS(CID_DB[Search Key],"*"&amp;TRIM(SUBSTITUTE(B1199,"-",""))&amp;"*"),"")</f>
        <v/>
      </c>
      <c r="G1199" s="23" t="str">
        <f>IFERROR(TRIM(INDEX(CID_DB[Case No],$D1199)),"")</f>
        <v/>
      </c>
      <c r="H1199" s="5" t="str">
        <f>IFERROR(TRIM(INDEX(CID_DB[Known Contractor '#1 PN],$D1199)),"")</f>
        <v/>
      </c>
      <c r="I1199" s="5" t="str">
        <f>IFERROR(TRIM(INDEX(CID_DB[Known Contractor '#2 PN],$D1199)),"")</f>
        <v/>
      </c>
      <c r="J1199" s="5" t="str">
        <f>IFERROR(TRIM(INDEX(CID_DB[ [ NSN ] ],$D1199)),"")</f>
        <v/>
      </c>
      <c r="K1199" s="5" t="str">
        <f>IFERROR(TRIM(INDEX(CID_DB[Description],$D1199)),"")</f>
        <v/>
      </c>
      <c r="L1199" s="24" t="str">
        <f>IFERROR(TRIM(INDEX(CID_DB[Commercial Status],$D1199)),"")</f>
        <v/>
      </c>
    </row>
    <row r="1200" spans="2:12" x14ac:dyDescent="0.35">
      <c r="B1200" s="15"/>
      <c r="D1200" s="17" t="str">
        <f t="array" ref="D1200">IFERROR(IF($B1200&lt;&gt;"",LARGE(IF(ISNUMBER(SEARCH(TRIM(SUBSTITUTE($B1200,"-","")),CID_DB[Search Key])),ROW(CID_DB[Search Key]),""),1)-1,""),"")</f>
        <v/>
      </c>
      <c r="F1200" s="23" t="str">
        <f>IF($B1200&lt;&gt;"",COUNTIFS(CID_DB[Search Key],"*"&amp;TRIM(SUBSTITUTE(B1200,"-",""))&amp;"*"),"")</f>
        <v/>
      </c>
      <c r="G1200" s="23" t="str">
        <f>IFERROR(TRIM(INDEX(CID_DB[Case No],$D1200)),"")</f>
        <v/>
      </c>
      <c r="H1200" s="5" t="str">
        <f>IFERROR(TRIM(INDEX(CID_DB[Known Contractor '#1 PN],$D1200)),"")</f>
        <v/>
      </c>
      <c r="I1200" s="5" t="str">
        <f>IFERROR(TRIM(INDEX(CID_DB[Known Contractor '#2 PN],$D1200)),"")</f>
        <v/>
      </c>
      <c r="J1200" s="5" t="str">
        <f>IFERROR(TRIM(INDEX(CID_DB[ [ NSN ] ],$D1200)),"")</f>
        <v/>
      </c>
      <c r="K1200" s="5" t="str">
        <f>IFERROR(TRIM(INDEX(CID_DB[Description],$D1200)),"")</f>
        <v/>
      </c>
      <c r="L1200" s="24" t="str">
        <f>IFERROR(TRIM(INDEX(CID_DB[Commercial Status],$D1200)),"")</f>
        <v/>
      </c>
    </row>
    <row r="1201" spans="2:12" x14ac:dyDescent="0.35">
      <c r="B1201" s="15"/>
      <c r="D1201" s="17" t="str">
        <f t="array" ref="D1201">IFERROR(IF($B1201&lt;&gt;"",LARGE(IF(ISNUMBER(SEARCH(TRIM(SUBSTITUTE($B1201,"-","")),CID_DB[Search Key])),ROW(CID_DB[Search Key]),""),1)-1,""),"")</f>
        <v/>
      </c>
      <c r="F1201" s="23" t="str">
        <f>IF($B1201&lt;&gt;"",COUNTIFS(CID_DB[Search Key],"*"&amp;TRIM(SUBSTITUTE(B1201,"-",""))&amp;"*"),"")</f>
        <v/>
      </c>
      <c r="G1201" s="23" t="str">
        <f>IFERROR(TRIM(INDEX(CID_DB[Case No],$D1201)),"")</f>
        <v/>
      </c>
      <c r="H1201" s="5" t="str">
        <f>IFERROR(TRIM(INDEX(CID_DB[Known Contractor '#1 PN],$D1201)),"")</f>
        <v/>
      </c>
      <c r="I1201" s="5" t="str">
        <f>IFERROR(TRIM(INDEX(CID_DB[Known Contractor '#2 PN],$D1201)),"")</f>
        <v/>
      </c>
      <c r="J1201" s="5" t="str">
        <f>IFERROR(TRIM(INDEX(CID_DB[ [ NSN ] ],$D1201)),"")</f>
        <v/>
      </c>
      <c r="K1201" s="5" t="str">
        <f>IFERROR(TRIM(INDEX(CID_DB[Description],$D1201)),"")</f>
        <v/>
      </c>
      <c r="L1201" s="24" t="str">
        <f>IFERROR(TRIM(INDEX(CID_DB[Commercial Status],$D1201)),"")</f>
        <v/>
      </c>
    </row>
    <row r="1202" spans="2:12" x14ac:dyDescent="0.35">
      <c r="B1202" s="15"/>
      <c r="D1202" s="17" t="str">
        <f t="array" ref="D1202">IFERROR(IF($B1202&lt;&gt;"",LARGE(IF(ISNUMBER(SEARCH(TRIM(SUBSTITUTE($B1202,"-","")),CID_DB[Search Key])),ROW(CID_DB[Search Key]),""),1)-1,""),"")</f>
        <v/>
      </c>
      <c r="F1202" s="23" t="str">
        <f>IF($B1202&lt;&gt;"",COUNTIFS(CID_DB[Search Key],"*"&amp;TRIM(SUBSTITUTE(B1202,"-",""))&amp;"*"),"")</f>
        <v/>
      </c>
      <c r="G1202" s="23" t="str">
        <f>IFERROR(TRIM(INDEX(CID_DB[Case No],$D1202)),"")</f>
        <v/>
      </c>
      <c r="H1202" s="5" t="str">
        <f>IFERROR(TRIM(INDEX(CID_DB[Known Contractor '#1 PN],$D1202)),"")</f>
        <v/>
      </c>
      <c r="I1202" s="5" t="str">
        <f>IFERROR(TRIM(INDEX(CID_DB[Known Contractor '#2 PN],$D1202)),"")</f>
        <v/>
      </c>
      <c r="J1202" s="5" t="str">
        <f>IFERROR(TRIM(INDEX(CID_DB[ [ NSN ] ],$D1202)),"")</f>
        <v/>
      </c>
      <c r="K1202" s="5" t="str">
        <f>IFERROR(TRIM(INDEX(CID_DB[Description],$D1202)),"")</f>
        <v/>
      </c>
      <c r="L1202" s="24" t="str">
        <f>IFERROR(TRIM(INDEX(CID_DB[Commercial Status],$D1202)),"")</f>
        <v/>
      </c>
    </row>
    <row r="1203" spans="2:12" x14ac:dyDescent="0.35">
      <c r="B1203" s="15"/>
      <c r="D1203" s="17" t="str">
        <f t="array" ref="D1203">IFERROR(IF($B1203&lt;&gt;"",LARGE(IF(ISNUMBER(SEARCH(TRIM(SUBSTITUTE($B1203,"-","")),CID_DB[Search Key])),ROW(CID_DB[Search Key]),""),1)-1,""),"")</f>
        <v/>
      </c>
      <c r="F1203" s="23" t="str">
        <f>IF($B1203&lt;&gt;"",COUNTIFS(CID_DB[Search Key],"*"&amp;TRIM(SUBSTITUTE(B1203,"-",""))&amp;"*"),"")</f>
        <v/>
      </c>
      <c r="G1203" s="23" t="str">
        <f>IFERROR(TRIM(INDEX(CID_DB[Case No],$D1203)),"")</f>
        <v/>
      </c>
      <c r="H1203" s="5" t="str">
        <f>IFERROR(TRIM(INDEX(CID_DB[Known Contractor '#1 PN],$D1203)),"")</f>
        <v/>
      </c>
      <c r="I1203" s="5" t="str">
        <f>IFERROR(TRIM(INDEX(CID_DB[Known Contractor '#2 PN],$D1203)),"")</f>
        <v/>
      </c>
      <c r="J1203" s="5" t="str">
        <f>IFERROR(TRIM(INDEX(CID_DB[ [ NSN ] ],$D1203)),"")</f>
        <v/>
      </c>
      <c r="K1203" s="5" t="str">
        <f>IFERROR(TRIM(INDEX(CID_DB[Description],$D1203)),"")</f>
        <v/>
      </c>
      <c r="L1203" s="24" t="str">
        <f>IFERROR(TRIM(INDEX(CID_DB[Commercial Status],$D1203)),"")</f>
        <v/>
      </c>
    </row>
    <row r="1204" spans="2:12" x14ac:dyDescent="0.35">
      <c r="B1204" s="15"/>
      <c r="D1204" s="17" t="str">
        <f t="array" ref="D1204">IFERROR(IF($B1204&lt;&gt;"",LARGE(IF(ISNUMBER(SEARCH(TRIM(SUBSTITUTE($B1204,"-","")),CID_DB[Search Key])),ROW(CID_DB[Search Key]),""),1)-1,""),"")</f>
        <v/>
      </c>
      <c r="F1204" s="23" t="str">
        <f>IF($B1204&lt;&gt;"",COUNTIFS(CID_DB[Search Key],"*"&amp;TRIM(SUBSTITUTE(B1204,"-",""))&amp;"*"),"")</f>
        <v/>
      </c>
      <c r="G1204" s="23" t="str">
        <f>IFERROR(TRIM(INDEX(CID_DB[Case No],$D1204)),"")</f>
        <v/>
      </c>
      <c r="H1204" s="5" t="str">
        <f>IFERROR(TRIM(INDEX(CID_DB[Known Contractor '#1 PN],$D1204)),"")</f>
        <v/>
      </c>
      <c r="I1204" s="5" t="str">
        <f>IFERROR(TRIM(INDEX(CID_DB[Known Contractor '#2 PN],$D1204)),"")</f>
        <v/>
      </c>
      <c r="J1204" s="5" t="str">
        <f>IFERROR(TRIM(INDEX(CID_DB[ [ NSN ] ],$D1204)),"")</f>
        <v/>
      </c>
      <c r="K1204" s="5" t="str">
        <f>IFERROR(TRIM(INDEX(CID_DB[Description],$D1204)),"")</f>
        <v/>
      </c>
      <c r="L1204" s="24" t="str">
        <f>IFERROR(TRIM(INDEX(CID_DB[Commercial Status],$D1204)),"")</f>
        <v/>
      </c>
    </row>
    <row r="1205" spans="2:12" x14ac:dyDescent="0.35">
      <c r="B1205" s="15"/>
      <c r="D1205" s="17" t="str">
        <f t="array" ref="D1205">IFERROR(IF($B1205&lt;&gt;"",LARGE(IF(ISNUMBER(SEARCH(TRIM(SUBSTITUTE($B1205,"-","")),CID_DB[Search Key])),ROW(CID_DB[Search Key]),""),1)-1,""),"")</f>
        <v/>
      </c>
      <c r="F1205" s="23" t="str">
        <f>IF($B1205&lt;&gt;"",COUNTIFS(CID_DB[Search Key],"*"&amp;TRIM(SUBSTITUTE(B1205,"-",""))&amp;"*"),"")</f>
        <v/>
      </c>
      <c r="G1205" s="23" t="str">
        <f>IFERROR(TRIM(INDEX(CID_DB[Case No],$D1205)),"")</f>
        <v/>
      </c>
      <c r="H1205" s="5" t="str">
        <f>IFERROR(TRIM(INDEX(CID_DB[Known Contractor '#1 PN],$D1205)),"")</f>
        <v/>
      </c>
      <c r="I1205" s="5" t="str">
        <f>IFERROR(TRIM(INDEX(CID_DB[Known Contractor '#2 PN],$D1205)),"")</f>
        <v/>
      </c>
      <c r="J1205" s="5" t="str">
        <f>IFERROR(TRIM(INDEX(CID_DB[ [ NSN ] ],$D1205)),"")</f>
        <v/>
      </c>
      <c r="K1205" s="5" t="str">
        <f>IFERROR(TRIM(INDEX(CID_DB[Description],$D1205)),"")</f>
        <v/>
      </c>
      <c r="L1205" s="24" t="str">
        <f>IFERROR(TRIM(INDEX(CID_DB[Commercial Status],$D1205)),"")</f>
        <v/>
      </c>
    </row>
    <row r="1206" spans="2:12" x14ac:dyDescent="0.35">
      <c r="B1206" s="15"/>
      <c r="D1206" s="17" t="str">
        <f t="array" ref="D1206">IFERROR(IF($B1206&lt;&gt;"",LARGE(IF(ISNUMBER(SEARCH(TRIM(SUBSTITUTE($B1206,"-","")),CID_DB[Search Key])),ROW(CID_DB[Search Key]),""),1)-1,""),"")</f>
        <v/>
      </c>
      <c r="F1206" s="23" t="str">
        <f>IF($B1206&lt;&gt;"",COUNTIFS(CID_DB[Search Key],"*"&amp;TRIM(SUBSTITUTE(B1206,"-",""))&amp;"*"),"")</f>
        <v/>
      </c>
      <c r="G1206" s="23" t="str">
        <f>IFERROR(TRIM(INDEX(CID_DB[Case No],$D1206)),"")</f>
        <v/>
      </c>
      <c r="H1206" s="5" t="str">
        <f>IFERROR(TRIM(INDEX(CID_DB[Known Contractor '#1 PN],$D1206)),"")</f>
        <v/>
      </c>
      <c r="I1206" s="5" t="str">
        <f>IFERROR(TRIM(INDEX(CID_DB[Known Contractor '#2 PN],$D1206)),"")</f>
        <v/>
      </c>
      <c r="J1206" s="5" t="str">
        <f>IFERROR(TRIM(INDEX(CID_DB[ [ NSN ] ],$D1206)),"")</f>
        <v/>
      </c>
      <c r="K1206" s="5" t="str">
        <f>IFERROR(TRIM(INDEX(CID_DB[Description],$D1206)),"")</f>
        <v/>
      </c>
      <c r="L1206" s="24" t="str">
        <f>IFERROR(TRIM(INDEX(CID_DB[Commercial Status],$D1206)),"")</f>
        <v/>
      </c>
    </row>
    <row r="1207" spans="2:12" x14ac:dyDescent="0.35">
      <c r="B1207" s="15"/>
      <c r="D1207" s="17" t="str">
        <f t="array" ref="D1207">IFERROR(IF($B1207&lt;&gt;"",LARGE(IF(ISNUMBER(SEARCH(TRIM(SUBSTITUTE($B1207,"-","")),CID_DB[Search Key])),ROW(CID_DB[Search Key]),""),1)-1,""),"")</f>
        <v/>
      </c>
      <c r="F1207" s="23" t="str">
        <f>IF($B1207&lt;&gt;"",COUNTIFS(CID_DB[Search Key],"*"&amp;TRIM(SUBSTITUTE(B1207,"-",""))&amp;"*"),"")</f>
        <v/>
      </c>
      <c r="G1207" s="23" t="str">
        <f>IFERROR(TRIM(INDEX(CID_DB[Case No],$D1207)),"")</f>
        <v/>
      </c>
      <c r="H1207" s="5" t="str">
        <f>IFERROR(TRIM(INDEX(CID_DB[Known Contractor '#1 PN],$D1207)),"")</f>
        <v/>
      </c>
      <c r="I1207" s="5" t="str">
        <f>IFERROR(TRIM(INDEX(CID_DB[Known Contractor '#2 PN],$D1207)),"")</f>
        <v/>
      </c>
      <c r="J1207" s="5" t="str">
        <f>IFERROR(TRIM(INDEX(CID_DB[ [ NSN ] ],$D1207)),"")</f>
        <v/>
      </c>
      <c r="K1207" s="5" t="str">
        <f>IFERROR(TRIM(INDEX(CID_DB[Description],$D1207)),"")</f>
        <v/>
      </c>
      <c r="L1207" s="24" t="str">
        <f>IFERROR(TRIM(INDEX(CID_DB[Commercial Status],$D1207)),"")</f>
        <v/>
      </c>
    </row>
    <row r="1208" spans="2:12" x14ac:dyDescent="0.35">
      <c r="B1208" s="15"/>
      <c r="D1208" s="17" t="str">
        <f t="array" ref="D1208">IFERROR(IF($B1208&lt;&gt;"",LARGE(IF(ISNUMBER(SEARCH(TRIM(SUBSTITUTE($B1208,"-","")),CID_DB[Search Key])),ROW(CID_DB[Search Key]),""),1)-1,""),"")</f>
        <v/>
      </c>
      <c r="F1208" s="23" t="str">
        <f>IF($B1208&lt;&gt;"",COUNTIFS(CID_DB[Search Key],"*"&amp;TRIM(SUBSTITUTE(B1208,"-",""))&amp;"*"),"")</f>
        <v/>
      </c>
      <c r="G1208" s="23" t="str">
        <f>IFERROR(TRIM(INDEX(CID_DB[Case No],$D1208)),"")</f>
        <v/>
      </c>
      <c r="H1208" s="5" t="str">
        <f>IFERROR(TRIM(INDEX(CID_DB[Known Contractor '#1 PN],$D1208)),"")</f>
        <v/>
      </c>
      <c r="I1208" s="5" t="str">
        <f>IFERROR(TRIM(INDEX(CID_DB[Known Contractor '#2 PN],$D1208)),"")</f>
        <v/>
      </c>
      <c r="J1208" s="5" t="str">
        <f>IFERROR(TRIM(INDEX(CID_DB[ [ NSN ] ],$D1208)),"")</f>
        <v/>
      </c>
      <c r="K1208" s="5" t="str">
        <f>IFERROR(TRIM(INDEX(CID_DB[Description],$D1208)),"")</f>
        <v/>
      </c>
      <c r="L1208" s="24" t="str">
        <f>IFERROR(TRIM(INDEX(CID_DB[Commercial Status],$D1208)),"")</f>
        <v/>
      </c>
    </row>
    <row r="1209" spans="2:12" x14ac:dyDescent="0.35">
      <c r="B1209" s="15"/>
      <c r="D1209" s="17" t="str">
        <f t="array" ref="D1209">IFERROR(IF($B1209&lt;&gt;"",LARGE(IF(ISNUMBER(SEARCH(TRIM(SUBSTITUTE($B1209,"-","")),CID_DB[Search Key])),ROW(CID_DB[Search Key]),""),1)-1,""),"")</f>
        <v/>
      </c>
      <c r="F1209" s="23" t="str">
        <f>IF($B1209&lt;&gt;"",COUNTIFS(CID_DB[Search Key],"*"&amp;TRIM(SUBSTITUTE(B1209,"-",""))&amp;"*"),"")</f>
        <v/>
      </c>
      <c r="G1209" s="23" t="str">
        <f>IFERROR(TRIM(INDEX(CID_DB[Case No],$D1209)),"")</f>
        <v/>
      </c>
      <c r="H1209" s="5" t="str">
        <f>IFERROR(TRIM(INDEX(CID_DB[Known Contractor '#1 PN],$D1209)),"")</f>
        <v/>
      </c>
      <c r="I1209" s="5" t="str">
        <f>IFERROR(TRIM(INDEX(CID_DB[Known Contractor '#2 PN],$D1209)),"")</f>
        <v/>
      </c>
      <c r="J1209" s="5" t="str">
        <f>IFERROR(TRIM(INDEX(CID_DB[ [ NSN ] ],$D1209)),"")</f>
        <v/>
      </c>
      <c r="K1209" s="5" t="str">
        <f>IFERROR(TRIM(INDEX(CID_DB[Description],$D1209)),"")</f>
        <v/>
      </c>
      <c r="L1209" s="24" t="str">
        <f>IFERROR(TRIM(INDEX(CID_DB[Commercial Status],$D1209)),"")</f>
        <v/>
      </c>
    </row>
    <row r="1210" spans="2:12" x14ac:dyDescent="0.35">
      <c r="B1210" s="15"/>
      <c r="D1210" s="17" t="str">
        <f t="array" ref="D1210">IFERROR(IF($B1210&lt;&gt;"",LARGE(IF(ISNUMBER(SEARCH(TRIM(SUBSTITUTE($B1210,"-","")),CID_DB[Search Key])),ROW(CID_DB[Search Key]),""),1)-1,""),"")</f>
        <v/>
      </c>
      <c r="F1210" s="23" t="str">
        <f>IF($B1210&lt;&gt;"",COUNTIFS(CID_DB[Search Key],"*"&amp;TRIM(SUBSTITUTE(B1210,"-",""))&amp;"*"),"")</f>
        <v/>
      </c>
      <c r="G1210" s="23" t="str">
        <f>IFERROR(TRIM(INDEX(CID_DB[Case No],$D1210)),"")</f>
        <v/>
      </c>
      <c r="H1210" s="5" t="str">
        <f>IFERROR(TRIM(INDEX(CID_DB[Known Contractor '#1 PN],$D1210)),"")</f>
        <v/>
      </c>
      <c r="I1210" s="5" t="str">
        <f>IFERROR(TRIM(INDEX(CID_DB[Known Contractor '#2 PN],$D1210)),"")</f>
        <v/>
      </c>
      <c r="J1210" s="5" t="str">
        <f>IFERROR(TRIM(INDEX(CID_DB[ [ NSN ] ],$D1210)),"")</f>
        <v/>
      </c>
      <c r="K1210" s="5" t="str">
        <f>IFERROR(TRIM(INDEX(CID_DB[Description],$D1210)),"")</f>
        <v/>
      </c>
      <c r="L1210" s="24" t="str">
        <f>IFERROR(TRIM(INDEX(CID_DB[Commercial Status],$D1210)),"")</f>
        <v/>
      </c>
    </row>
    <row r="1211" spans="2:12" x14ac:dyDescent="0.35">
      <c r="B1211" s="15"/>
      <c r="D1211" s="17" t="str">
        <f t="array" ref="D1211">IFERROR(IF($B1211&lt;&gt;"",LARGE(IF(ISNUMBER(SEARCH(TRIM(SUBSTITUTE($B1211,"-","")),CID_DB[Search Key])),ROW(CID_DB[Search Key]),""),1)-1,""),"")</f>
        <v/>
      </c>
      <c r="F1211" s="23" t="str">
        <f>IF($B1211&lt;&gt;"",COUNTIFS(CID_DB[Search Key],"*"&amp;TRIM(SUBSTITUTE(B1211,"-",""))&amp;"*"),"")</f>
        <v/>
      </c>
      <c r="G1211" s="23" t="str">
        <f>IFERROR(TRIM(INDEX(CID_DB[Case No],$D1211)),"")</f>
        <v/>
      </c>
      <c r="H1211" s="5" t="str">
        <f>IFERROR(TRIM(INDEX(CID_DB[Known Contractor '#1 PN],$D1211)),"")</f>
        <v/>
      </c>
      <c r="I1211" s="5" t="str">
        <f>IFERROR(TRIM(INDEX(CID_DB[Known Contractor '#2 PN],$D1211)),"")</f>
        <v/>
      </c>
      <c r="J1211" s="5" t="str">
        <f>IFERROR(TRIM(INDEX(CID_DB[ [ NSN ] ],$D1211)),"")</f>
        <v/>
      </c>
      <c r="K1211" s="5" t="str">
        <f>IFERROR(TRIM(INDEX(CID_DB[Description],$D1211)),"")</f>
        <v/>
      </c>
      <c r="L1211" s="24" t="str">
        <f>IFERROR(TRIM(INDEX(CID_DB[Commercial Status],$D1211)),"")</f>
        <v/>
      </c>
    </row>
    <row r="1212" spans="2:12" x14ac:dyDescent="0.35">
      <c r="B1212" s="15"/>
      <c r="D1212" s="17" t="str">
        <f t="array" ref="D1212">IFERROR(IF($B1212&lt;&gt;"",LARGE(IF(ISNUMBER(SEARCH(TRIM(SUBSTITUTE($B1212,"-","")),CID_DB[Search Key])),ROW(CID_DB[Search Key]),""),1)-1,""),"")</f>
        <v/>
      </c>
      <c r="F1212" s="23" t="str">
        <f>IF($B1212&lt;&gt;"",COUNTIFS(CID_DB[Search Key],"*"&amp;TRIM(SUBSTITUTE(B1212,"-",""))&amp;"*"),"")</f>
        <v/>
      </c>
      <c r="G1212" s="23" t="str">
        <f>IFERROR(TRIM(INDEX(CID_DB[Case No],$D1212)),"")</f>
        <v/>
      </c>
      <c r="H1212" s="5" t="str">
        <f>IFERROR(TRIM(INDEX(CID_DB[Known Contractor '#1 PN],$D1212)),"")</f>
        <v/>
      </c>
      <c r="I1212" s="5" t="str">
        <f>IFERROR(TRIM(INDEX(CID_DB[Known Contractor '#2 PN],$D1212)),"")</f>
        <v/>
      </c>
      <c r="J1212" s="5" t="str">
        <f>IFERROR(TRIM(INDEX(CID_DB[ [ NSN ] ],$D1212)),"")</f>
        <v/>
      </c>
      <c r="K1212" s="5" t="str">
        <f>IFERROR(TRIM(INDEX(CID_DB[Description],$D1212)),"")</f>
        <v/>
      </c>
      <c r="L1212" s="24" t="str">
        <f>IFERROR(TRIM(INDEX(CID_DB[Commercial Status],$D1212)),"")</f>
        <v/>
      </c>
    </row>
    <row r="1213" spans="2:12" x14ac:dyDescent="0.35">
      <c r="B1213" s="15"/>
      <c r="D1213" s="17" t="str">
        <f t="array" ref="D1213">IFERROR(IF($B1213&lt;&gt;"",LARGE(IF(ISNUMBER(SEARCH(TRIM(SUBSTITUTE($B1213,"-","")),CID_DB[Search Key])),ROW(CID_DB[Search Key]),""),1)-1,""),"")</f>
        <v/>
      </c>
      <c r="F1213" s="23" t="str">
        <f>IF($B1213&lt;&gt;"",COUNTIFS(CID_DB[Search Key],"*"&amp;TRIM(SUBSTITUTE(B1213,"-",""))&amp;"*"),"")</f>
        <v/>
      </c>
      <c r="G1213" s="23" t="str">
        <f>IFERROR(TRIM(INDEX(CID_DB[Case No],$D1213)),"")</f>
        <v/>
      </c>
      <c r="H1213" s="5" t="str">
        <f>IFERROR(TRIM(INDEX(CID_DB[Known Contractor '#1 PN],$D1213)),"")</f>
        <v/>
      </c>
      <c r="I1213" s="5" t="str">
        <f>IFERROR(TRIM(INDEX(CID_DB[Known Contractor '#2 PN],$D1213)),"")</f>
        <v/>
      </c>
      <c r="J1213" s="5" t="str">
        <f>IFERROR(TRIM(INDEX(CID_DB[ [ NSN ] ],$D1213)),"")</f>
        <v/>
      </c>
      <c r="K1213" s="5" t="str">
        <f>IFERROR(TRIM(INDEX(CID_DB[Description],$D1213)),"")</f>
        <v/>
      </c>
      <c r="L1213" s="24" t="str">
        <f>IFERROR(TRIM(INDEX(CID_DB[Commercial Status],$D1213)),"")</f>
        <v/>
      </c>
    </row>
    <row r="1214" spans="2:12" x14ac:dyDescent="0.35">
      <c r="B1214" s="15"/>
      <c r="D1214" s="17" t="str">
        <f t="array" ref="D1214">IFERROR(IF($B1214&lt;&gt;"",LARGE(IF(ISNUMBER(SEARCH(TRIM(SUBSTITUTE($B1214,"-","")),CID_DB[Search Key])),ROW(CID_DB[Search Key]),""),1)-1,""),"")</f>
        <v/>
      </c>
      <c r="F1214" s="23" t="str">
        <f>IF($B1214&lt;&gt;"",COUNTIFS(CID_DB[Search Key],"*"&amp;TRIM(SUBSTITUTE(B1214,"-",""))&amp;"*"),"")</f>
        <v/>
      </c>
      <c r="G1214" s="23" t="str">
        <f>IFERROR(TRIM(INDEX(CID_DB[Case No],$D1214)),"")</f>
        <v/>
      </c>
      <c r="H1214" s="5" t="str">
        <f>IFERROR(TRIM(INDEX(CID_DB[Known Contractor '#1 PN],$D1214)),"")</f>
        <v/>
      </c>
      <c r="I1214" s="5" t="str">
        <f>IFERROR(TRIM(INDEX(CID_DB[Known Contractor '#2 PN],$D1214)),"")</f>
        <v/>
      </c>
      <c r="J1214" s="5" t="str">
        <f>IFERROR(TRIM(INDEX(CID_DB[ [ NSN ] ],$D1214)),"")</f>
        <v/>
      </c>
      <c r="K1214" s="5" t="str">
        <f>IFERROR(TRIM(INDEX(CID_DB[Description],$D1214)),"")</f>
        <v/>
      </c>
      <c r="L1214" s="24" t="str">
        <f>IFERROR(TRIM(INDEX(CID_DB[Commercial Status],$D1214)),"")</f>
        <v/>
      </c>
    </row>
    <row r="1215" spans="2:12" x14ac:dyDescent="0.35">
      <c r="B1215" s="15"/>
      <c r="D1215" s="17" t="str">
        <f t="array" ref="D1215">IFERROR(IF($B1215&lt;&gt;"",LARGE(IF(ISNUMBER(SEARCH(TRIM(SUBSTITUTE($B1215,"-","")),CID_DB[Search Key])),ROW(CID_DB[Search Key]),""),1)-1,""),"")</f>
        <v/>
      </c>
      <c r="F1215" s="23" t="str">
        <f>IF($B1215&lt;&gt;"",COUNTIFS(CID_DB[Search Key],"*"&amp;TRIM(SUBSTITUTE(B1215,"-",""))&amp;"*"),"")</f>
        <v/>
      </c>
      <c r="G1215" s="23" t="str">
        <f>IFERROR(TRIM(INDEX(CID_DB[Case No],$D1215)),"")</f>
        <v/>
      </c>
      <c r="H1215" s="5" t="str">
        <f>IFERROR(TRIM(INDEX(CID_DB[Known Contractor '#1 PN],$D1215)),"")</f>
        <v/>
      </c>
      <c r="I1215" s="5" t="str">
        <f>IFERROR(TRIM(INDEX(CID_DB[Known Contractor '#2 PN],$D1215)),"")</f>
        <v/>
      </c>
      <c r="J1215" s="5" t="str">
        <f>IFERROR(TRIM(INDEX(CID_DB[ [ NSN ] ],$D1215)),"")</f>
        <v/>
      </c>
      <c r="K1215" s="5" t="str">
        <f>IFERROR(TRIM(INDEX(CID_DB[Description],$D1215)),"")</f>
        <v/>
      </c>
      <c r="L1215" s="24" t="str">
        <f>IFERROR(TRIM(INDEX(CID_DB[Commercial Status],$D1215)),"")</f>
        <v/>
      </c>
    </row>
    <row r="1216" spans="2:12" x14ac:dyDescent="0.35">
      <c r="B1216" s="15"/>
      <c r="D1216" s="17" t="str">
        <f t="array" ref="D1216">IFERROR(IF($B1216&lt;&gt;"",LARGE(IF(ISNUMBER(SEARCH(TRIM(SUBSTITUTE($B1216,"-","")),CID_DB[Search Key])),ROW(CID_DB[Search Key]),""),1)-1,""),"")</f>
        <v/>
      </c>
      <c r="F1216" s="23" t="str">
        <f>IF($B1216&lt;&gt;"",COUNTIFS(CID_DB[Search Key],"*"&amp;TRIM(SUBSTITUTE(B1216,"-",""))&amp;"*"),"")</f>
        <v/>
      </c>
      <c r="G1216" s="23" t="str">
        <f>IFERROR(TRIM(INDEX(CID_DB[Case No],$D1216)),"")</f>
        <v/>
      </c>
      <c r="H1216" s="5" t="str">
        <f>IFERROR(TRIM(INDEX(CID_DB[Known Contractor '#1 PN],$D1216)),"")</f>
        <v/>
      </c>
      <c r="I1216" s="5" t="str">
        <f>IFERROR(TRIM(INDEX(CID_DB[Known Contractor '#2 PN],$D1216)),"")</f>
        <v/>
      </c>
      <c r="J1216" s="5" t="str">
        <f>IFERROR(TRIM(INDEX(CID_DB[ [ NSN ] ],$D1216)),"")</f>
        <v/>
      </c>
      <c r="K1216" s="5" t="str">
        <f>IFERROR(TRIM(INDEX(CID_DB[Description],$D1216)),"")</f>
        <v/>
      </c>
      <c r="L1216" s="24" t="str">
        <f>IFERROR(TRIM(INDEX(CID_DB[Commercial Status],$D1216)),"")</f>
        <v/>
      </c>
    </row>
    <row r="1217" spans="2:12" x14ac:dyDescent="0.35">
      <c r="B1217" s="15"/>
      <c r="D1217" s="17" t="str">
        <f t="array" ref="D1217">IFERROR(IF($B1217&lt;&gt;"",LARGE(IF(ISNUMBER(SEARCH(TRIM(SUBSTITUTE($B1217,"-","")),CID_DB[Search Key])),ROW(CID_DB[Search Key]),""),1)-1,""),"")</f>
        <v/>
      </c>
      <c r="F1217" s="23" t="str">
        <f>IF($B1217&lt;&gt;"",COUNTIFS(CID_DB[Search Key],"*"&amp;TRIM(SUBSTITUTE(B1217,"-",""))&amp;"*"),"")</f>
        <v/>
      </c>
      <c r="G1217" s="23" t="str">
        <f>IFERROR(TRIM(INDEX(CID_DB[Case No],$D1217)),"")</f>
        <v/>
      </c>
      <c r="H1217" s="5" t="str">
        <f>IFERROR(TRIM(INDEX(CID_DB[Known Contractor '#1 PN],$D1217)),"")</f>
        <v/>
      </c>
      <c r="I1217" s="5" t="str">
        <f>IFERROR(TRIM(INDEX(CID_DB[Known Contractor '#2 PN],$D1217)),"")</f>
        <v/>
      </c>
      <c r="J1217" s="5" t="str">
        <f>IFERROR(TRIM(INDEX(CID_DB[ [ NSN ] ],$D1217)),"")</f>
        <v/>
      </c>
      <c r="K1217" s="5" t="str">
        <f>IFERROR(TRIM(INDEX(CID_DB[Description],$D1217)),"")</f>
        <v/>
      </c>
      <c r="L1217" s="24" t="str">
        <f>IFERROR(TRIM(INDEX(CID_DB[Commercial Status],$D1217)),"")</f>
        <v/>
      </c>
    </row>
    <row r="1218" spans="2:12" x14ac:dyDescent="0.35">
      <c r="B1218" s="15"/>
      <c r="D1218" s="17" t="str">
        <f t="array" ref="D1218">IFERROR(IF($B1218&lt;&gt;"",LARGE(IF(ISNUMBER(SEARCH(TRIM(SUBSTITUTE($B1218,"-","")),CID_DB[Search Key])),ROW(CID_DB[Search Key]),""),1)-1,""),"")</f>
        <v/>
      </c>
      <c r="F1218" s="23" t="str">
        <f>IF($B1218&lt;&gt;"",COUNTIFS(CID_DB[Search Key],"*"&amp;TRIM(SUBSTITUTE(B1218,"-",""))&amp;"*"),"")</f>
        <v/>
      </c>
      <c r="G1218" s="23" t="str">
        <f>IFERROR(TRIM(INDEX(CID_DB[Case No],$D1218)),"")</f>
        <v/>
      </c>
      <c r="H1218" s="5" t="str">
        <f>IFERROR(TRIM(INDEX(CID_DB[Known Contractor '#1 PN],$D1218)),"")</f>
        <v/>
      </c>
      <c r="I1218" s="5" t="str">
        <f>IFERROR(TRIM(INDEX(CID_DB[Known Contractor '#2 PN],$D1218)),"")</f>
        <v/>
      </c>
      <c r="J1218" s="5" t="str">
        <f>IFERROR(TRIM(INDEX(CID_DB[ [ NSN ] ],$D1218)),"")</f>
        <v/>
      </c>
      <c r="K1218" s="5" t="str">
        <f>IFERROR(TRIM(INDEX(CID_DB[Description],$D1218)),"")</f>
        <v/>
      </c>
      <c r="L1218" s="24" t="str">
        <f>IFERROR(TRIM(INDEX(CID_DB[Commercial Status],$D1218)),"")</f>
        <v/>
      </c>
    </row>
    <row r="1219" spans="2:12" x14ac:dyDescent="0.35">
      <c r="B1219" s="15"/>
      <c r="D1219" s="17" t="str">
        <f t="array" ref="D1219">IFERROR(IF($B1219&lt;&gt;"",LARGE(IF(ISNUMBER(SEARCH(TRIM(SUBSTITUTE($B1219,"-","")),CID_DB[Search Key])),ROW(CID_DB[Search Key]),""),1)-1,""),"")</f>
        <v/>
      </c>
      <c r="F1219" s="23" t="str">
        <f>IF($B1219&lt;&gt;"",COUNTIFS(CID_DB[Search Key],"*"&amp;TRIM(SUBSTITUTE(B1219,"-",""))&amp;"*"),"")</f>
        <v/>
      </c>
      <c r="G1219" s="23" t="str">
        <f>IFERROR(TRIM(INDEX(CID_DB[Case No],$D1219)),"")</f>
        <v/>
      </c>
      <c r="H1219" s="5" t="str">
        <f>IFERROR(TRIM(INDEX(CID_DB[Known Contractor '#1 PN],$D1219)),"")</f>
        <v/>
      </c>
      <c r="I1219" s="5" t="str">
        <f>IFERROR(TRIM(INDEX(CID_DB[Known Contractor '#2 PN],$D1219)),"")</f>
        <v/>
      </c>
      <c r="J1219" s="5" t="str">
        <f>IFERROR(TRIM(INDEX(CID_DB[ [ NSN ] ],$D1219)),"")</f>
        <v/>
      </c>
      <c r="K1219" s="5" t="str">
        <f>IFERROR(TRIM(INDEX(CID_DB[Description],$D1219)),"")</f>
        <v/>
      </c>
      <c r="L1219" s="24" t="str">
        <f>IFERROR(TRIM(INDEX(CID_DB[Commercial Status],$D1219)),"")</f>
        <v/>
      </c>
    </row>
    <row r="1220" spans="2:12" x14ac:dyDescent="0.35">
      <c r="B1220" s="15"/>
      <c r="D1220" s="17" t="str">
        <f t="array" ref="D1220">IFERROR(IF($B1220&lt;&gt;"",LARGE(IF(ISNUMBER(SEARCH(TRIM(SUBSTITUTE($B1220,"-","")),CID_DB[Search Key])),ROW(CID_DB[Search Key]),""),1)-1,""),"")</f>
        <v/>
      </c>
      <c r="F1220" s="23" t="str">
        <f>IF($B1220&lt;&gt;"",COUNTIFS(CID_DB[Search Key],"*"&amp;TRIM(SUBSTITUTE(B1220,"-",""))&amp;"*"),"")</f>
        <v/>
      </c>
      <c r="G1220" s="23" t="str">
        <f>IFERROR(TRIM(INDEX(CID_DB[Case No],$D1220)),"")</f>
        <v/>
      </c>
      <c r="H1220" s="5" t="str">
        <f>IFERROR(TRIM(INDEX(CID_DB[Known Contractor '#1 PN],$D1220)),"")</f>
        <v/>
      </c>
      <c r="I1220" s="5" t="str">
        <f>IFERROR(TRIM(INDEX(CID_DB[Known Contractor '#2 PN],$D1220)),"")</f>
        <v/>
      </c>
      <c r="J1220" s="5" t="str">
        <f>IFERROR(TRIM(INDEX(CID_DB[ [ NSN ] ],$D1220)),"")</f>
        <v/>
      </c>
      <c r="K1220" s="5" t="str">
        <f>IFERROR(TRIM(INDEX(CID_DB[Description],$D1220)),"")</f>
        <v/>
      </c>
      <c r="L1220" s="24" t="str">
        <f>IFERROR(TRIM(INDEX(CID_DB[Commercial Status],$D1220)),"")</f>
        <v/>
      </c>
    </row>
    <row r="1221" spans="2:12" x14ac:dyDescent="0.35">
      <c r="B1221" s="15"/>
      <c r="D1221" s="17" t="str">
        <f t="array" ref="D1221">IFERROR(IF($B1221&lt;&gt;"",LARGE(IF(ISNUMBER(SEARCH(TRIM(SUBSTITUTE($B1221,"-","")),CID_DB[Search Key])),ROW(CID_DB[Search Key]),""),1)-1,""),"")</f>
        <v/>
      </c>
      <c r="F1221" s="23" t="str">
        <f>IF($B1221&lt;&gt;"",COUNTIFS(CID_DB[Search Key],"*"&amp;TRIM(SUBSTITUTE(B1221,"-",""))&amp;"*"),"")</f>
        <v/>
      </c>
      <c r="G1221" s="23" t="str">
        <f>IFERROR(TRIM(INDEX(CID_DB[Case No],$D1221)),"")</f>
        <v/>
      </c>
      <c r="H1221" s="5" t="str">
        <f>IFERROR(TRIM(INDEX(CID_DB[Known Contractor '#1 PN],$D1221)),"")</f>
        <v/>
      </c>
      <c r="I1221" s="5" t="str">
        <f>IFERROR(TRIM(INDEX(CID_DB[Known Contractor '#2 PN],$D1221)),"")</f>
        <v/>
      </c>
      <c r="J1221" s="5" t="str">
        <f>IFERROR(TRIM(INDEX(CID_DB[ [ NSN ] ],$D1221)),"")</f>
        <v/>
      </c>
      <c r="K1221" s="5" t="str">
        <f>IFERROR(TRIM(INDEX(CID_DB[Description],$D1221)),"")</f>
        <v/>
      </c>
      <c r="L1221" s="24" t="str">
        <f>IFERROR(TRIM(INDEX(CID_DB[Commercial Status],$D1221)),"")</f>
        <v/>
      </c>
    </row>
    <row r="1222" spans="2:12" x14ac:dyDescent="0.35">
      <c r="B1222" s="15"/>
      <c r="D1222" s="17" t="str">
        <f t="array" ref="D1222">IFERROR(IF($B1222&lt;&gt;"",LARGE(IF(ISNUMBER(SEARCH(TRIM(SUBSTITUTE($B1222,"-","")),CID_DB[Search Key])),ROW(CID_DB[Search Key]),""),1)-1,""),"")</f>
        <v/>
      </c>
      <c r="F1222" s="23" t="str">
        <f>IF($B1222&lt;&gt;"",COUNTIFS(CID_DB[Search Key],"*"&amp;TRIM(SUBSTITUTE(B1222,"-",""))&amp;"*"),"")</f>
        <v/>
      </c>
      <c r="G1222" s="23" t="str">
        <f>IFERROR(TRIM(INDEX(CID_DB[Case No],$D1222)),"")</f>
        <v/>
      </c>
      <c r="H1222" s="5" t="str">
        <f>IFERROR(TRIM(INDEX(CID_DB[Known Contractor '#1 PN],$D1222)),"")</f>
        <v/>
      </c>
      <c r="I1222" s="5" t="str">
        <f>IFERROR(TRIM(INDEX(CID_DB[Known Contractor '#2 PN],$D1222)),"")</f>
        <v/>
      </c>
      <c r="J1222" s="5" t="str">
        <f>IFERROR(TRIM(INDEX(CID_DB[ [ NSN ] ],$D1222)),"")</f>
        <v/>
      </c>
      <c r="K1222" s="5" t="str">
        <f>IFERROR(TRIM(INDEX(CID_DB[Description],$D1222)),"")</f>
        <v/>
      </c>
      <c r="L1222" s="24" t="str">
        <f>IFERROR(TRIM(INDEX(CID_DB[Commercial Status],$D1222)),"")</f>
        <v/>
      </c>
    </row>
    <row r="1223" spans="2:12" x14ac:dyDescent="0.35">
      <c r="B1223" s="15"/>
      <c r="D1223" s="17" t="str">
        <f t="array" ref="D1223">IFERROR(IF($B1223&lt;&gt;"",LARGE(IF(ISNUMBER(SEARCH(TRIM(SUBSTITUTE($B1223,"-","")),CID_DB[Search Key])),ROW(CID_DB[Search Key]),""),1)-1,""),"")</f>
        <v/>
      </c>
      <c r="F1223" s="23" t="str">
        <f>IF($B1223&lt;&gt;"",COUNTIFS(CID_DB[Search Key],"*"&amp;TRIM(SUBSTITUTE(B1223,"-",""))&amp;"*"),"")</f>
        <v/>
      </c>
      <c r="G1223" s="23" t="str">
        <f>IFERROR(TRIM(INDEX(CID_DB[Case No],$D1223)),"")</f>
        <v/>
      </c>
      <c r="H1223" s="5" t="str">
        <f>IFERROR(TRIM(INDEX(CID_DB[Known Contractor '#1 PN],$D1223)),"")</f>
        <v/>
      </c>
      <c r="I1223" s="5" t="str">
        <f>IFERROR(TRIM(INDEX(CID_DB[Known Contractor '#2 PN],$D1223)),"")</f>
        <v/>
      </c>
      <c r="J1223" s="5" t="str">
        <f>IFERROR(TRIM(INDEX(CID_DB[ [ NSN ] ],$D1223)),"")</f>
        <v/>
      </c>
      <c r="K1223" s="5" t="str">
        <f>IFERROR(TRIM(INDEX(CID_DB[Description],$D1223)),"")</f>
        <v/>
      </c>
      <c r="L1223" s="24" t="str">
        <f>IFERROR(TRIM(INDEX(CID_DB[Commercial Status],$D1223)),"")</f>
        <v/>
      </c>
    </row>
    <row r="1224" spans="2:12" x14ac:dyDescent="0.35">
      <c r="B1224" s="15"/>
      <c r="D1224" s="17" t="str">
        <f t="array" ref="D1224">IFERROR(IF($B1224&lt;&gt;"",LARGE(IF(ISNUMBER(SEARCH(TRIM(SUBSTITUTE($B1224,"-","")),CID_DB[Search Key])),ROW(CID_DB[Search Key]),""),1)-1,""),"")</f>
        <v/>
      </c>
      <c r="F1224" s="23" t="str">
        <f>IF($B1224&lt;&gt;"",COUNTIFS(CID_DB[Search Key],"*"&amp;TRIM(SUBSTITUTE(B1224,"-",""))&amp;"*"),"")</f>
        <v/>
      </c>
      <c r="G1224" s="23" t="str">
        <f>IFERROR(TRIM(INDEX(CID_DB[Case No],$D1224)),"")</f>
        <v/>
      </c>
      <c r="H1224" s="5" t="str">
        <f>IFERROR(TRIM(INDEX(CID_DB[Known Contractor '#1 PN],$D1224)),"")</f>
        <v/>
      </c>
      <c r="I1224" s="5" t="str">
        <f>IFERROR(TRIM(INDEX(CID_DB[Known Contractor '#2 PN],$D1224)),"")</f>
        <v/>
      </c>
      <c r="J1224" s="5" t="str">
        <f>IFERROR(TRIM(INDEX(CID_DB[ [ NSN ] ],$D1224)),"")</f>
        <v/>
      </c>
      <c r="K1224" s="5" t="str">
        <f>IFERROR(TRIM(INDEX(CID_DB[Description],$D1224)),"")</f>
        <v/>
      </c>
      <c r="L1224" s="24" t="str">
        <f>IFERROR(TRIM(INDEX(CID_DB[Commercial Status],$D1224)),"")</f>
        <v/>
      </c>
    </row>
    <row r="1225" spans="2:12" x14ac:dyDescent="0.35">
      <c r="B1225" s="15"/>
      <c r="D1225" s="17" t="str">
        <f t="array" ref="D1225">IFERROR(IF($B1225&lt;&gt;"",LARGE(IF(ISNUMBER(SEARCH(TRIM(SUBSTITUTE($B1225,"-","")),CID_DB[Search Key])),ROW(CID_DB[Search Key]),""),1)-1,""),"")</f>
        <v/>
      </c>
      <c r="F1225" s="23" t="str">
        <f>IF($B1225&lt;&gt;"",COUNTIFS(CID_DB[Search Key],"*"&amp;TRIM(SUBSTITUTE(B1225,"-",""))&amp;"*"),"")</f>
        <v/>
      </c>
      <c r="G1225" s="23" t="str">
        <f>IFERROR(TRIM(INDEX(CID_DB[Case No],$D1225)),"")</f>
        <v/>
      </c>
      <c r="H1225" s="5" t="str">
        <f>IFERROR(TRIM(INDEX(CID_DB[Known Contractor '#1 PN],$D1225)),"")</f>
        <v/>
      </c>
      <c r="I1225" s="5" t="str">
        <f>IFERROR(TRIM(INDEX(CID_DB[Known Contractor '#2 PN],$D1225)),"")</f>
        <v/>
      </c>
      <c r="J1225" s="5" t="str">
        <f>IFERROR(TRIM(INDEX(CID_DB[ [ NSN ] ],$D1225)),"")</f>
        <v/>
      </c>
      <c r="K1225" s="5" t="str">
        <f>IFERROR(TRIM(INDEX(CID_DB[Description],$D1225)),"")</f>
        <v/>
      </c>
      <c r="L1225" s="24" t="str">
        <f>IFERROR(TRIM(INDEX(CID_DB[Commercial Status],$D1225)),"")</f>
        <v/>
      </c>
    </row>
    <row r="1226" spans="2:12" x14ac:dyDescent="0.35">
      <c r="B1226" s="15"/>
      <c r="D1226" s="17" t="str">
        <f t="array" ref="D1226">IFERROR(IF($B1226&lt;&gt;"",LARGE(IF(ISNUMBER(SEARCH(TRIM(SUBSTITUTE($B1226,"-","")),CID_DB[Search Key])),ROW(CID_DB[Search Key]),""),1)-1,""),"")</f>
        <v/>
      </c>
      <c r="F1226" s="23" t="str">
        <f>IF($B1226&lt;&gt;"",COUNTIFS(CID_DB[Search Key],"*"&amp;TRIM(SUBSTITUTE(B1226,"-",""))&amp;"*"),"")</f>
        <v/>
      </c>
      <c r="G1226" s="23" t="str">
        <f>IFERROR(TRIM(INDEX(CID_DB[Case No],$D1226)),"")</f>
        <v/>
      </c>
      <c r="H1226" s="5" t="str">
        <f>IFERROR(TRIM(INDEX(CID_DB[Known Contractor '#1 PN],$D1226)),"")</f>
        <v/>
      </c>
      <c r="I1226" s="5" t="str">
        <f>IFERROR(TRIM(INDEX(CID_DB[Known Contractor '#2 PN],$D1226)),"")</f>
        <v/>
      </c>
      <c r="J1226" s="5" t="str">
        <f>IFERROR(TRIM(INDEX(CID_DB[ [ NSN ] ],$D1226)),"")</f>
        <v/>
      </c>
      <c r="K1226" s="5" t="str">
        <f>IFERROR(TRIM(INDEX(CID_DB[Description],$D1226)),"")</f>
        <v/>
      </c>
      <c r="L1226" s="24" t="str">
        <f>IFERROR(TRIM(INDEX(CID_DB[Commercial Status],$D1226)),"")</f>
        <v/>
      </c>
    </row>
    <row r="1227" spans="2:12" x14ac:dyDescent="0.35">
      <c r="B1227" s="15"/>
      <c r="D1227" s="17" t="str">
        <f t="array" ref="D1227">IFERROR(IF($B1227&lt;&gt;"",LARGE(IF(ISNUMBER(SEARCH(TRIM(SUBSTITUTE($B1227,"-","")),CID_DB[Search Key])),ROW(CID_DB[Search Key]),""),1)-1,""),"")</f>
        <v/>
      </c>
      <c r="F1227" s="23" t="str">
        <f>IF($B1227&lt;&gt;"",COUNTIFS(CID_DB[Search Key],"*"&amp;TRIM(SUBSTITUTE(B1227,"-",""))&amp;"*"),"")</f>
        <v/>
      </c>
      <c r="G1227" s="23" t="str">
        <f>IFERROR(TRIM(INDEX(CID_DB[Case No],$D1227)),"")</f>
        <v/>
      </c>
      <c r="H1227" s="5" t="str">
        <f>IFERROR(TRIM(INDEX(CID_DB[Known Contractor '#1 PN],$D1227)),"")</f>
        <v/>
      </c>
      <c r="I1227" s="5" t="str">
        <f>IFERROR(TRIM(INDEX(CID_DB[Known Contractor '#2 PN],$D1227)),"")</f>
        <v/>
      </c>
      <c r="J1227" s="5" t="str">
        <f>IFERROR(TRIM(INDEX(CID_DB[ [ NSN ] ],$D1227)),"")</f>
        <v/>
      </c>
      <c r="K1227" s="5" t="str">
        <f>IFERROR(TRIM(INDEX(CID_DB[Description],$D1227)),"")</f>
        <v/>
      </c>
      <c r="L1227" s="24" t="str">
        <f>IFERROR(TRIM(INDEX(CID_DB[Commercial Status],$D1227)),"")</f>
        <v/>
      </c>
    </row>
    <row r="1228" spans="2:12" x14ac:dyDescent="0.35">
      <c r="B1228" s="15"/>
      <c r="D1228" s="17" t="str">
        <f t="array" ref="D1228">IFERROR(IF($B1228&lt;&gt;"",LARGE(IF(ISNUMBER(SEARCH(TRIM(SUBSTITUTE($B1228,"-","")),CID_DB[Search Key])),ROW(CID_DB[Search Key]),""),1)-1,""),"")</f>
        <v/>
      </c>
      <c r="F1228" s="23" t="str">
        <f>IF($B1228&lt;&gt;"",COUNTIFS(CID_DB[Search Key],"*"&amp;TRIM(SUBSTITUTE(B1228,"-",""))&amp;"*"),"")</f>
        <v/>
      </c>
      <c r="G1228" s="23" t="str">
        <f>IFERROR(TRIM(INDEX(CID_DB[Case No],$D1228)),"")</f>
        <v/>
      </c>
      <c r="H1228" s="5" t="str">
        <f>IFERROR(TRIM(INDEX(CID_DB[Known Contractor '#1 PN],$D1228)),"")</f>
        <v/>
      </c>
      <c r="I1228" s="5" t="str">
        <f>IFERROR(TRIM(INDEX(CID_DB[Known Contractor '#2 PN],$D1228)),"")</f>
        <v/>
      </c>
      <c r="J1228" s="5" t="str">
        <f>IFERROR(TRIM(INDEX(CID_DB[ [ NSN ] ],$D1228)),"")</f>
        <v/>
      </c>
      <c r="K1228" s="5" t="str">
        <f>IFERROR(TRIM(INDEX(CID_DB[Description],$D1228)),"")</f>
        <v/>
      </c>
      <c r="L1228" s="24" t="str">
        <f>IFERROR(TRIM(INDEX(CID_DB[Commercial Status],$D1228)),"")</f>
        <v/>
      </c>
    </row>
    <row r="1229" spans="2:12" x14ac:dyDescent="0.35">
      <c r="B1229" s="15"/>
      <c r="D1229" s="17" t="str">
        <f t="array" ref="D1229">IFERROR(IF($B1229&lt;&gt;"",LARGE(IF(ISNUMBER(SEARCH(TRIM(SUBSTITUTE($B1229,"-","")),CID_DB[Search Key])),ROW(CID_DB[Search Key]),""),1)-1,""),"")</f>
        <v/>
      </c>
      <c r="F1229" s="23" t="str">
        <f>IF($B1229&lt;&gt;"",COUNTIFS(CID_DB[Search Key],"*"&amp;TRIM(SUBSTITUTE(B1229,"-",""))&amp;"*"),"")</f>
        <v/>
      </c>
      <c r="G1229" s="23" t="str">
        <f>IFERROR(TRIM(INDEX(CID_DB[Case No],$D1229)),"")</f>
        <v/>
      </c>
      <c r="H1229" s="5" t="str">
        <f>IFERROR(TRIM(INDEX(CID_DB[Known Contractor '#1 PN],$D1229)),"")</f>
        <v/>
      </c>
      <c r="I1229" s="5" t="str">
        <f>IFERROR(TRIM(INDEX(CID_DB[Known Contractor '#2 PN],$D1229)),"")</f>
        <v/>
      </c>
      <c r="J1229" s="5" t="str">
        <f>IFERROR(TRIM(INDEX(CID_DB[ [ NSN ] ],$D1229)),"")</f>
        <v/>
      </c>
      <c r="K1229" s="5" t="str">
        <f>IFERROR(TRIM(INDEX(CID_DB[Description],$D1229)),"")</f>
        <v/>
      </c>
      <c r="L1229" s="24" t="str">
        <f>IFERROR(TRIM(INDEX(CID_DB[Commercial Status],$D1229)),"")</f>
        <v/>
      </c>
    </row>
    <row r="1230" spans="2:12" x14ac:dyDescent="0.35">
      <c r="B1230" s="15"/>
      <c r="D1230" s="17" t="str">
        <f t="array" ref="D1230">IFERROR(IF($B1230&lt;&gt;"",LARGE(IF(ISNUMBER(SEARCH(TRIM(SUBSTITUTE($B1230,"-","")),CID_DB[Search Key])),ROW(CID_DB[Search Key]),""),1)-1,""),"")</f>
        <v/>
      </c>
      <c r="F1230" s="23" t="str">
        <f>IF($B1230&lt;&gt;"",COUNTIFS(CID_DB[Search Key],"*"&amp;TRIM(SUBSTITUTE(B1230,"-",""))&amp;"*"),"")</f>
        <v/>
      </c>
      <c r="G1230" s="23" t="str">
        <f>IFERROR(TRIM(INDEX(CID_DB[Case No],$D1230)),"")</f>
        <v/>
      </c>
      <c r="H1230" s="5" t="str">
        <f>IFERROR(TRIM(INDEX(CID_DB[Known Contractor '#1 PN],$D1230)),"")</f>
        <v/>
      </c>
      <c r="I1230" s="5" t="str">
        <f>IFERROR(TRIM(INDEX(CID_DB[Known Contractor '#2 PN],$D1230)),"")</f>
        <v/>
      </c>
      <c r="J1230" s="5" t="str">
        <f>IFERROR(TRIM(INDEX(CID_DB[ [ NSN ] ],$D1230)),"")</f>
        <v/>
      </c>
      <c r="K1230" s="5" t="str">
        <f>IFERROR(TRIM(INDEX(CID_DB[Description],$D1230)),"")</f>
        <v/>
      </c>
      <c r="L1230" s="24" t="str">
        <f>IFERROR(TRIM(INDEX(CID_DB[Commercial Status],$D1230)),"")</f>
        <v/>
      </c>
    </row>
    <row r="1231" spans="2:12" x14ac:dyDescent="0.35">
      <c r="B1231" s="15"/>
      <c r="D1231" s="17" t="str">
        <f t="array" ref="D1231">IFERROR(IF($B1231&lt;&gt;"",LARGE(IF(ISNUMBER(SEARCH(TRIM(SUBSTITUTE($B1231,"-","")),CID_DB[Search Key])),ROW(CID_DB[Search Key]),""),1)-1,""),"")</f>
        <v/>
      </c>
      <c r="F1231" s="23" t="str">
        <f>IF($B1231&lt;&gt;"",COUNTIFS(CID_DB[Search Key],"*"&amp;TRIM(SUBSTITUTE(B1231,"-",""))&amp;"*"),"")</f>
        <v/>
      </c>
      <c r="G1231" s="23" t="str">
        <f>IFERROR(TRIM(INDEX(CID_DB[Case No],$D1231)),"")</f>
        <v/>
      </c>
      <c r="H1231" s="5" t="str">
        <f>IFERROR(TRIM(INDEX(CID_DB[Known Contractor '#1 PN],$D1231)),"")</f>
        <v/>
      </c>
      <c r="I1231" s="5" t="str">
        <f>IFERROR(TRIM(INDEX(CID_DB[Known Contractor '#2 PN],$D1231)),"")</f>
        <v/>
      </c>
      <c r="J1231" s="5" t="str">
        <f>IFERROR(TRIM(INDEX(CID_DB[ [ NSN ] ],$D1231)),"")</f>
        <v/>
      </c>
      <c r="K1231" s="5" t="str">
        <f>IFERROR(TRIM(INDEX(CID_DB[Description],$D1231)),"")</f>
        <v/>
      </c>
      <c r="L1231" s="24" t="str">
        <f>IFERROR(TRIM(INDEX(CID_DB[Commercial Status],$D1231)),"")</f>
        <v/>
      </c>
    </row>
    <row r="1232" spans="2:12" x14ac:dyDescent="0.35">
      <c r="B1232" s="15"/>
      <c r="D1232" s="17" t="str">
        <f t="array" ref="D1232">IFERROR(IF($B1232&lt;&gt;"",LARGE(IF(ISNUMBER(SEARCH(TRIM(SUBSTITUTE($B1232,"-","")),CID_DB[Search Key])),ROW(CID_DB[Search Key]),""),1)-1,""),"")</f>
        <v/>
      </c>
      <c r="F1232" s="23" t="str">
        <f>IF($B1232&lt;&gt;"",COUNTIFS(CID_DB[Search Key],"*"&amp;TRIM(SUBSTITUTE(B1232,"-",""))&amp;"*"),"")</f>
        <v/>
      </c>
      <c r="G1232" s="23" t="str">
        <f>IFERROR(TRIM(INDEX(CID_DB[Case No],$D1232)),"")</f>
        <v/>
      </c>
      <c r="H1232" s="5" t="str">
        <f>IFERROR(TRIM(INDEX(CID_DB[Known Contractor '#1 PN],$D1232)),"")</f>
        <v/>
      </c>
      <c r="I1232" s="5" t="str">
        <f>IFERROR(TRIM(INDEX(CID_DB[Known Contractor '#2 PN],$D1232)),"")</f>
        <v/>
      </c>
      <c r="J1232" s="5" t="str">
        <f>IFERROR(TRIM(INDEX(CID_DB[ [ NSN ] ],$D1232)),"")</f>
        <v/>
      </c>
      <c r="K1232" s="5" t="str">
        <f>IFERROR(TRIM(INDEX(CID_DB[Description],$D1232)),"")</f>
        <v/>
      </c>
      <c r="L1232" s="24" t="str">
        <f>IFERROR(TRIM(INDEX(CID_DB[Commercial Status],$D1232)),"")</f>
        <v/>
      </c>
    </row>
    <row r="1233" spans="2:12" x14ac:dyDescent="0.35">
      <c r="B1233" s="15"/>
      <c r="D1233" s="17" t="str">
        <f t="array" ref="D1233">IFERROR(IF($B1233&lt;&gt;"",LARGE(IF(ISNUMBER(SEARCH(TRIM(SUBSTITUTE($B1233,"-","")),CID_DB[Search Key])),ROW(CID_DB[Search Key]),""),1)-1,""),"")</f>
        <v/>
      </c>
      <c r="F1233" s="23" t="str">
        <f>IF($B1233&lt;&gt;"",COUNTIFS(CID_DB[Search Key],"*"&amp;TRIM(SUBSTITUTE(B1233,"-",""))&amp;"*"),"")</f>
        <v/>
      </c>
      <c r="G1233" s="23" t="str">
        <f>IFERROR(TRIM(INDEX(CID_DB[Case No],$D1233)),"")</f>
        <v/>
      </c>
      <c r="H1233" s="5" t="str">
        <f>IFERROR(TRIM(INDEX(CID_DB[Known Contractor '#1 PN],$D1233)),"")</f>
        <v/>
      </c>
      <c r="I1233" s="5" t="str">
        <f>IFERROR(TRIM(INDEX(CID_DB[Known Contractor '#2 PN],$D1233)),"")</f>
        <v/>
      </c>
      <c r="J1233" s="5" t="str">
        <f>IFERROR(TRIM(INDEX(CID_DB[ [ NSN ] ],$D1233)),"")</f>
        <v/>
      </c>
      <c r="K1233" s="5" t="str">
        <f>IFERROR(TRIM(INDEX(CID_DB[Description],$D1233)),"")</f>
        <v/>
      </c>
      <c r="L1233" s="24" t="str">
        <f>IFERROR(TRIM(INDEX(CID_DB[Commercial Status],$D1233)),"")</f>
        <v/>
      </c>
    </row>
    <row r="1234" spans="2:12" x14ac:dyDescent="0.35">
      <c r="B1234" s="15"/>
      <c r="D1234" s="17" t="str">
        <f t="array" ref="D1234">IFERROR(IF($B1234&lt;&gt;"",LARGE(IF(ISNUMBER(SEARCH(TRIM(SUBSTITUTE($B1234,"-","")),CID_DB[Search Key])),ROW(CID_DB[Search Key]),""),1)-1,""),"")</f>
        <v/>
      </c>
      <c r="F1234" s="23" t="str">
        <f>IF($B1234&lt;&gt;"",COUNTIFS(CID_DB[Search Key],"*"&amp;TRIM(SUBSTITUTE(B1234,"-",""))&amp;"*"),"")</f>
        <v/>
      </c>
      <c r="G1234" s="23" t="str">
        <f>IFERROR(TRIM(INDEX(CID_DB[Case No],$D1234)),"")</f>
        <v/>
      </c>
      <c r="H1234" s="5" t="str">
        <f>IFERROR(TRIM(INDEX(CID_DB[Known Contractor '#1 PN],$D1234)),"")</f>
        <v/>
      </c>
      <c r="I1234" s="5" t="str">
        <f>IFERROR(TRIM(INDEX(CID_DB[Known Contractor '#2 PN],$D1234)),"")</f>
        <v/>
      </c>
      <c r="J1234" s="5" t="str">
        <f>IFERROR(TRIM(INDEX(CID_DB[ [ NSN ] ],$D1234)),"")</f>
        <v/>
      </c>
      <c r="K1234" s="5" t="str">
        <f>IFERROR(TRIM(INDEX(CID_DB[Description],$D1234)),"")</f>
        <v/>
      </c>
      <c r="L1234" s="24" t="str">
        <f>IFERROR(TRIM(INDEX(CID_DB[Commercial Status],$D1234)),"")</f>
        <v/>
      </c>
    </row>
    <row r="1235" spans="2:12" x14ac:dyDescent="0.35">
      <c r="B1235" s="15"/>
      <c r="D1235" s="17" t="str">
        <f t="array" ref="D1235">IFERROR(IF($B1235&lt;&gt;"",LARGE(IF(ISNUMBER(SEARCH(TRIM(SUBSTITUTE($B1235,"-","")),CID_DB[Search Key])),ROW(CID_DB[Search Key]),""),1)-1,""),"")</f>
        <v/>
      </c>
      <c r="F1235" s="23" t="str">
        <f>IF($B1235&lt;&gt;"",COUNTIFS(CID_DB[Search Key],"*"&amp;TRIM(SUBSTITUTE(B1235,"-",""))&amp;"*"),"")</f>
        <v/>
      </c>
      <c r="G1235" s="23" t="str">
        <f>IFERROR(TRIM(INDEX(CID_DB[Case No],$D1235)),"")</f>
        <v/>
      </c>
      <c r="H1235" s="5" t="str">
        <f>IFERROR(TRIM(INDEX(CID_DB[Known Contractor '#1 PN],$D1235)),"")</f>
        <v/>
      </c>
      <c r="I1235" s="5" t="str">
        <f>IFERROR(TRIM(INDEX(CID_DB[Known Contractor '#2 PN],$D1235)),"")</f>
        <v/>
      </c>
      <c r="J1235" s="5" t="str">
        <f>IFERROR(TRIM(INDEX(CID_DB[ [ NSN ] ],$D1235)),"")</f>
        <v/>
      </c>
      <c r="K1235" s="5" t="str">
        <f>IFERROR(TRIM(INDEX(CID_DB[Description],$D1235)),"")</f>
        <v/>
      </c>
      <c r="L1235" s="24" t="str">
        <f>IFERROR(TRIM(INDEX(CID_DB[Commercial Status],$D1235)),"")</f>
        <v/>
      </c>
    </row>
    <row r="1236" spans="2:12" x14ac:dyDescent="0.35">
      <c r="B1236" s="15"/>
      <c r="D1236" s="17" t="str">
        <f t="array" ref="D1236">IFERROR(IF($B1236&lt;&gt;"",LARGE(IF(ISNUMBER(SEARCH(TRIM(SUBSTITUTE($B1236,"-","")),CID_DB[Search Key])),ROW(CID_DB[Search Key]),""),1)-1,""),"")</f>
        <v/>
      </c>
      <c r="F1236" s="23" t="str">
        <f>IF($B1236&lt;&gt;"",COUNTIFS(CID_DB[Search Key],"*"&amp;TRIM(SUBSTITUTE(B1236,"-",""))&amp;"*"),"")</f>
        <v/>
      </c>
      <c r="G1236" s="23" t="str">
        <f>IFERROR(TRIM(INDEX(CID_DB[Case No],$D1236)),"")</f>
        <v/>
      </c>
      <c r="H1236" s="5" t="str">
        <f>IFERROR(TRIM(INDEX(CID_DB[Known Contractor '#1 PN],$D1236)),"")</f>
        <v/>
      </c>
      <c r="I1236" s="5" t="str">
        <f>IFERROR(TRIM(INDEX(CID_DB[Known Contractor '#2 PN],$D1236)),"")</f>
        <v/>
      </c>
      <c r="J1236" s="5" t="str">
        <f>IFERROR(TRIM(INDEX(CID_DB[ [ NSN ] ],$D1236)),"")</f>
        <v/>
      </c>
      <c r="K1236" s="5" t="str">
        <f>IFERROR(TRIM(INDEX(CID_DB[Description],$D1236)),"")</f>
        <v/>
      </c>
      <c r="L1236" s="24" t="str">
        <f>IFERROR(TRIM(INDEX(CID_DB[Commercial Status],$D1236)),"")</f>
        <v/>
      </c>
    </row>
    <row r="1237" spans="2:12" x14ac:dyDescent="0.35">
      <c r="B1237" s="15"/>
      <c r="D1237" s="17" t="str">
        <f t="array" ref="D1237">IFERROR(IF($B1237&lt;&gt;"",LARGE(IF(ISNUMBER(SEARCH(TRIM(SUBSTITUTE($B1237,"-","")),CID_DB[Search Key])),ROW(CID_DB[Search Key]),""),1)-1,""),"")</f>
        <v/>
      </c>
      <c r="F1237" s="23" t="str">
        <f>IF($B1237&lt;&gt;"",COUNTIFS(CID_DB[Search Key],"*"&amp;TRIM(SUBSTITUTE(B1237,"-",""))&amp;"*"),"")</f>
        <v/>
      </c>
      <c r="G1237" s="23" t="str">
        <f>IFERROR(TRIM(INDEX(CID_DB[Case No],$D1237)),"")</f>
        <v/>
      </c>
      <c r="H1237" s="5" t="str">
        <f>IFERROR(TRIM(INDEX(CID_DB[Known Contractor '#1 PN],$D1237)),"")</f>
        <v/>
      </c>
      <c r="I1237" s="5" t="str">
        <f>IFERROR(TRIM(INDEX(CID_DB[Known Contractor '#2 PN],$D1237)),"")</f>
        <v/>
      </c>
      <c r="J1237" s="5" t="str">
        <f>IFERROR(TRIM(INDEX(CID_DB[ [ NSN ] ],$D1237)),"")</f>
        <v/>
      </c>
      <c r="K1237" s="5" t="str">
        <f>IFERROR(TRIM(INDEX(CID_DB[Description],$D1237)),"")</f>
        <v/>
      </c>
      <c r="L1237" s="24" t="str">
        <f>IFERROR(TRIM(INDEX(CID_DB[Commercial Status],$D1237)),"")</f>
        <v/>
      </c>
    </row>
    <row r="1238" spans="2:12" x14ac:dyDescent="0.35">
      <c r="B1238" s="15"/>
      <c r="D1238" s="17" t="str">
        <f t="array" ref="D1238">IFERROR(IF($B1238&lt;&gt;"",LARGE(IF(ISNUMBER(SEARCH(TRIM(SUBSTITUTE($B1238,"-","")),CID_DB[Search Key])),ROW(CID_DB[Search Key]),""),1)-1,""),"")</f>
        <v/>
      </c>
      <c r="F1238" s="23" t="str">
        <f>IF($B1238&lt;&gt;"",COUNTIFS(CID_DB[Search Key],"*"&amp;TRIM(SUBSTITUTE(B1238,"-",""))&amp;"*"),"")</f>
        <v/>
      </c>
      <c r="G1238" s="23" t="str">
        <f>IFERROR(TRIM(INDEX(CID_DB[Case No],$D1238)),"")</f>
        <v/>
      </c>
      <c r="H1238" s="5" t="str">
        <f>IFERROR(TRIM(INDEX(CID_DB[Known Contractor '#1 PN],$D1238)),"")</f>
        <v/>
      </c>
      <c r="I1238" s="5" t="str">
        <f>IFERROR(TRIM(INDEX(CID_DB[Known Contractor '#2 PN],$D1238)),"")</f>
        <v/>
      </c>
      <c r="J1238" s="5" t="str">
        <f>IFERROR(TRIM(INDEX(CID_DB[ [ NSN ] ],$D1238)),"")</f>
        <v/>
      </c>
      <c r="K1238" s="5" t="str">
        <f>IFERROR(TRIM(INDEX(CID_DB[Description],$D1238)),"")</f>
        <v/>
      </c>
      <c r="L1238" s="24" t="str">
        <f>IFERROR(TRIM(INDEX(CID_DB[Commercial Status],$D1238)),"")</f>
        <v/>
      </c>
    </row>
    <row r="1239" spans="2:12" x14ac:dyDescent="0.35">
      <c r="B1239" s="15"/>
      <c r="D1239" s="17" t="str">
        <f t="array" ref="D1239">IFERROR(IF($B1239&lt;&gt;"",LARGE(IF(ISNUMBER(SEARCH(TRIM(SUBSTITUTE($B1239,"-","")),CID_DB[Search Key])),ROW(CID_DB[Search Key]),""),1)-1,""),"")</f>
        <v/>
      </c>
      <c r="F1239" s="23" t="str">
        <f>IF($B1239&lt;&gt;"",COUNTIFS(CID_DB[Search Key],"*"&amp;TRIM(SUBSTITUTE(B1239,"-",""))&amp;"*"),"")</f>
        <v/>
      </c>
      <c r="G1239" s="23" t="str">
        <f>IFERROR(TRIM(INDEX(CID_DB[Case No],$D1239)),"")</f>
        <v/>
      </c>
      <c r="H1239" s="5" t="str">
        <f>IFERROR(TRIM(INDEX(CID_DB[Known Contractor '#1 PN],$D1239)),"")</f>
        <v/>
      </c>
      <c r="I1239" s="5" t="str">
        <f>IFERROR(TRIM(INDEX(CID_DB[Known Contractor '#2 PN],$D1239)),"")</f>
        <v/>
      </c>
      <c r="J1239" s="5" t="str">
        <f>IFERROR(TRIM(INDEX(CID_DB[ [ NSN ] ],$D1239)),"")</f>
        <v/>
      </c>
      <c r="K1239" s="5" t="str">
        <f>IFERROR(TRIM(INDEX(CID_DB[Description],$D1239)),"")</f>
        <v/>
      </c>
      <c r="L1239" s="24" t="str">
        <f>IFERROR(TRIM(INDEX(CID_DB[Commercial Status],$D1239)),"")</f>
        <v/>
      </c>
    </row>
    <row r="1240" spans="2:12" x14ac:dyDescent="0.35">
      <c r="B1240" s="15"/>
      <c r="D1240" s="17" t="str">
        <f t="array" ref="D1240">IFERROR(IF($B1240&lt;&gt;"",LARGE(IF(ISNUMBER(SEARCH(TRIM(SUBSTITUTE($B1240,"-","")),CID_DB[Search Key])),ROW(CID_DB[Search Key]),""),1)-1,""),"")</f>
        <v/>
      </c>
      <c r="F1240" s="23" t="str">
        <f>IF($B1240&lt;&gt;"",COUNTIFS(CID_DB[Search Key],"*"&amp;TRIM(SUBSTITUTE(B1240,"-",""))&amp;"*"),"")</f>
        <v/>
      </c>
      <c r="G1240" s="23" t="str">
        <f>IFERROR(TRIM(INDEX(CID_DB[Case No],$D1240)),"")</f>
        <v/>
      </c>
      <c r="H1240" s="5" t="str">
        <f>IFERROR(TRIM(INDEX(CID_DB[Known Contractor '#1 PN],$D1240)),"")</f>
        <v/>
      </c>
      <c r="I1240" s="5" t="str">
        <f>IFERROR(TRIM(INDEX(CID_DB[Known Contractor '#2 PN],$D1240)),"")</f>
        <v/>
      </c>
      <c r="J1240" s="5" t="str">
        <f>IFERROR(TRIM(INDEX(CID_DB[ [ NSN ] ],$D1240)),"")</f>
        <v/>
      </c>
      <c r="K1240" s="5" t="str">
        <f>IFERROR(TRIM(INDEX(CID_DB[Description],$D1240)),"")</f>
        <v/>
      </c>
      <c r="L1240" s="24" t="str">
        <f>IFERROR(TRIM(INDEX(CID_DB[Commercial Status],$D1240)),"")</f>
        <v/>
      </c>
    </row>
    <row r="1241" spans="2:12" x14ac:dyDescent="0.35">
      <c r="B1241" s="15"/>
      <c r="D1241" s="17" t="str">
        <f t="array" ref="D1241">IFERROR(IF($B1241&lt;&gt;"",LARGE(IF(ISNUMBER(SEARCH(TRIM(SUBSTITUTE($B1241,"-","")),CID_DB[Search Key])),ROW(CID_DB[Search Key]),""),1)-1,""),"")</f>
        <v/>
      </c>
      <c r="F1241" s="23" t="str">
        <f>IF($B1241&lt;&gt;"",COUNTIFS(CID_DB[Search Key],"*"&amp;TRIM(SUBSTITUTE(B1241,"-",""))&amp;"*"),"")</f>
        <v/>
      </c>
      <c r="G1241" s="23" t="str">
        <f>IFERROR(TRIM(INDEX(CID_DB[Case No],$D1241)),"")</f>
        <v/>
      </c>
      <c r="H1241" s="5" t="str">
        <f>IFERROR(TRIM(INDEX(CID_DB[Known Contractor '#1 PN],$D1241)),"")</f>
        <v/>
      </c>
      <c r="I1241" s="5" t="str">
        <f>IFERROR(TRIM(INDEX(CID_DB[Known Contractor '#2 PN],$D1241)),"")</f>
        <v/>
      </c>
      <c r="J1241" s="5" t="str">
        <f>IFERROR(TRIM(INDEX(CID_DB[ [ NSN ] ],$D1241)),"")</f>
        <v/>
      </c>
      <c r="K1241" s="5" t="str">
        <f>IFERROR(TRIM(INDEX(CID_DB[Description],$D1241)),"")</f>
        <v/>
      </c>
      <c r="L1241" s="24" t="str">
        <f>IFERROR(TRIM(INDEX(CID_DB[Commercial Status],$D1241)),"")</f>
        <v/>
      </c>
    </row>
    <row r="1242" spans="2:12" x14ac:dyDescent="0.35">
      <c r="B1242" s="15"/>
      <c r="D1242" s="17" t="str">
        <f t="array" ref="D1242">IFERROR(IF($B1242&lt;&gt;"",LARGE(IF(ISNUMBER(SEARCH(TRIM(SUBSTITUTE($B1242,"-","")),CID_DB[Search Key])),ROW(CID_DB[Search Key]),""),1)-1,""),"")</f>
        <v/>
      </c>
      <c r="F1242" s="23" t="str">
        <f>IF($B1242&lt;&gt;"",COUNTIFS(CID_DB[Search Key],"*"&amp;TRIM(SUBSTITUTE(B1242,"-",""))&amp;"*"),"")</f>
        <v/>
      </c>
      <c r="G1242" s="23" t="str">
        <f>IFERROR(TRIM(INDEX(CID_DB[Case No],$D1242)),"")</f>
        <v/>
      </c>
      <c r="H1242" s="5" t="str">
        <f>IFERROR(TRIM(INDEX(CID_DB[Known Contractor '#1 PN],$D1242)),"")</f>
        <v/>
      </c>
      <c r="I1242" s="5" t="str">
        <f>IFERROR(TRIM(INDEX(CID_DB[Known Contractor '#2 PN],$D1242)),"")</f>
        <v/>
      </c>
      <c r="J1242" s="5" t="str">
        <f>IFERROR(TRIM(INDEX(CID_DB[ [ NSN ] ],$D1242)),"")</f>
        <v/>
      </c>
      <c r="K1242" s="5" t="str">
        <f>IFERROR(TRIM(INDEX(CID_DB[Description],$D1242)),"")</f>
        <v/>
      </c>
      <c r="L1242" s="24" t="str">
        <f>IFERROR(TRIM(INDEX(CID_DB[Commercial Status],$D1242)),"")</f>
        <v/>
      </c>
    </row>
    <row r="1243" spans="2:12" x14ac:dyDescent="0.35">
      <c r="B1243" s="15"/>
      <c r="D1243" s="17" t="str">
        <f t="array" ref="D1243">IFERROR(IF($B1243&lt;&gt;"",LARGE(IF(ISNUMBER(SEARCH(TRIM(SUBSTITUTE($B1243,"-","")),CID_DB[Search Key])),ROW(CID_DB[Search Key]),""),1)-1,""),"")</f>
        <v/>
      </c>
      <c r="F1243" s="23" t="str">
        <f>IF($B1243&lt;&gt;"",COUNTIFS(CID_DB[Search Key],"*"&amp;TRIM(SUBSTITUTE(B1243,"-",""))&amp;"*"),"")</f>
        <v/>
      </c>
      <c r="G1243" s="23" t="str">
        <f>IFERROR(TRIM(INDEX(CID_DB[Case No],$D1243)),"")</f>
        <v/>
      </c>
      <c r="H1243" s="5" t="str">
        <f>IFERROR(TRIM(INDEX(CID_DB[Known Contractor '#1 PN],$D1243)),"")</f>
        <v/>
      </c>
      <c r="I1243" s="5" t="str">
        <f>IFERROR(TRIM(INDEX(CID_DB[Known Contractor '#2 PN],$D1243)),"")</f>
        <v/>
      </c>
      <c r="J1243" s="5" t="str">
        <f>IFERROR(TRIM(INDEX(CID_DB[ [ NSN ] ],$D1243)),"")</f>
        <v/>
      </c>
      <c r="K1243" s="5" t="str">
        <f>IFERROR(TRIM(INDEX(CID_DB[Description],$D1243)),"")</f>
        <v/>
      </c>
      <c r="L1243" s="24" t="str">
        <f>IFERROR(TRIM(INDEX(CID_DB[Commercial Status],$D1243)),"")</f>
        <v/>
      </c>
    </row>
    <row r="1244" spans="2:12" x14ac:dyDescent="0.35">
      <c r="B1244" s="15"/>
      <c r="D1244" s="17" t="str">
        <f t="array" ref="D1244">IFERROR(IF($B1244&lt;&gt;"",LARGE(IF(ISNUMBER(SEARCH(TRIM(SUBSTITUTE($B1244,"-","")),CID_DB[Search Key])),ROW(CID_DB[Search Key]),""),1)-1,""),"")</f>
        <v/>
      </c>
      <c r="F1244" s="23" t="str">
        <f>IF($B1244&lt;&gt;"",COUNTIFS(CID_DB[Search Key],"*"&amp;TRIM(SUBSTITUTE(B1244,"-",""))&amp;"*"),"")</f>
        <v/>
      </c>
      <c r="G1244" s="23" t="str">
        <f>IFERROR(TRIM(INDEX(CID_DB[Case No],$D1244)),"")</f>
        <v/>
      </c>
      <c r="H1244" s="5" t="str">
        <f>IFERROR(TRIM(INDEX(CID_DB[Known Contractor '#1 PN],$D1244)),"")</f>
        <v/>
      </c>
      <c r="I1244" s="5" t="str">
        <f>IFERROR(TRIM(INDEX(CID_DB[Known Contractor '#2 PN],$D1244)),"")</f>
        <v/>
      </c>
      <c r="J1244" s="5" t="str">
        <f>IFERROR(TRIM(INDEX(CID_DB[ [ NSN ] ],$D1244)),"")</f>
        <v/>
      </c>
      <c r="K1244" s="5" t="str">
        <f>IFERROR(TRIM(INDEX(CID_DB[Description],$D1244)),"")</f>
        <v/>
      </c>
      <c r="L1244" s="24" t="str">
        <f>IFERROR(TRIM(INDEX(CID_DB[Commercial Status],$D1244)),"")</f>
        <v/>
      </c>
    </row>
    <row r="1245" spans="2:12" x14ac:dyDescent="0.35">
      <c r="B1245" s="15"/>
      <c r="D1245" s="17" t="str">
        <f t="array" ref="D1245">IFERROR(IF($B1245&lt;&gt;"",LARGE(IF(ISNUMBER(SEARCH(TRIM(SUBSTITUTE($B1245,"-","")),CID_DB[Search Key])),ROW(CID_DB[Search Key]),""),1)-1,""),"")</f>
        <v/>
      </c>
      <c r="F1245" s="23" t="str">
        <f>IF($B1245&lt;&gt;"",COUNTIFS(CID_DB[Search Key],"*"&amp;TRIM(SUBSTITUTE(B1245,"-",""))&amp;"*"),"")</f>
        <v/>
      </c>
      <c r="G1245" s="23" t="str">
        <f>IFERROR(TRIM(INDEX(CID_DB[Case No],$D1245)),"")</f>
        <v/>
      </c>
      <c r="H1245" s="5" t="str">
        <f>IFERROR(TRIM(INDEX(CID_DB[Known Contractor '#1 PN],$D1245)),"")</f>
        <v/>
      </c>
      <c r="I1245" s="5" t="str">
        <f>IFERROR(TRIM(INDEX(CID_DB[Known Contractor '#2 PN],$D1245)),"")</f>
        <v/>
      </c>
      <c r="J1245" s="5" t="str">
        <f>IFERROR(TRIM(INDEX(CID_DB[ [ NSN ] ],$D1245)),"")</f>
        <v/>
      </c>
      <c r="K1245" s="5" t="str">
        <f>IFERROR(TRIM(INDEX(CID_DB[Description],$D1245)),"")</f>
        <v/>
      </c>
      <c r="L1245" s="24" t="str">
        <f>IFERROR(TRIM(INDEX(CID_DB[Commercial Status],$D1245)),"")</f>
        <v/>
      </c>
    </row>
    <row r="1246" spans="2:12" x14ac:dyDescent="0.35">
      <c r="B1246" s="15"/>
      <c r="D1246" s="17" t="str">
        <f t="array" ref="D1246">IFERROR(IF($B1246&lt;&gt;"",LARGE(IF(ISNUMBER(SEARCH(TRIM(SUBSTITUTE($B1246,"-","")),CID_DB[Search Key])),ROW(CID_DB[Search Key]),""),1)-1,""),"")</f>
        <v/>
      </c>
      <c r="F1246" s="23" t="str">
        <f>IF($B1246&lt;&gt;"",COUNTIFS(CID_DB[Search Key],"*"&amp;TRIM(SUBSTITUTE(B1246,"-",""))&amp;"*"),"")</f>
        <v/>
      </c>
      <c r="G1246" s="23" t="str">
        <f>IFERROR(TRIM(INDEX(CID_DB[Case No],$D1246)),"")</f>
        <v/>
      </c>
      <c r="H1246" s="5" t="str">
        <f>IFERROR(TRIM(INDEX(CID_DB[Known Contractor '#1 PN],$D1246)),"")</f>
        <v/>
      </c>
      <c r="I1246" s="5" t="str">
        <f>IFERROR(TRIM(INDEX(CID_DB[Known Contractor '#2 PN],$D1246)),"")</f>
        <v/>
      </c>
      <c r="J1246" s="5" t="str">
        <f>IFERROR(TRIM(INDEX(CID_DB[ [ NSN ] ],$D1246)),"")</f>
        <v/>
      </c>
      <c r="K1246" s="5" t="str">
        <f>IFERROR(TRIM(INDEX(CID_DB[Description],$D1246)),"")</f>
        <v/>
      </c>
      <c r="L1246" s="24" t="str">
        <f>IFERROR(TRIM(INDEX(CID_DB[Commercial Status],$D1246)),"")</f>
        <v/>
      </c>
    </row>
    <row r="1247" spans="2:12" x14ac:dyDescent="0.35">
      <c r="B1247" s="15"/>
      <c r="D1247" s="17" t="str">
        <f t="array" ref="D1247">IFERROR(IF($B1247&lt;&gt;"",LARGE(IF(ISNUMBER(SEARCH(TRIM(SUBSTITUTE($B1247,"-","")),CID_DB[Search Key])),ROW(CID_DB[Search Key]),""),1)-1,""),"")</f>
        <v/>
      </c>
      <c r="F1247" s="23" t="str">
        <f>IF($B1247&lt;&gt;"",COUNTIFS(CID_DB[Search Key],"*"&amp;TRIM(SUBSTITUTE(B1247,"-",""))&amp;"*"),"")</f>
        <v/>
      </c>
      <c r="G1247" s="23" t="str">
        <f>IFERROR(TRIM(INDEX(CID_DB[Case No],$D1247)),"")</f>
        <v/>
      </c>
      <c r="H1247" s="5" t="str">
        <f>IFERROR(TRIM(INDEX(CID_DB[Known Contractor '#1 PN],$D1247)),"")</f>
        <v/>
      </c>
      <c r="I1247" s="5" t="str">
        <f>IFERROR(TRIM(INDEX(CID_DB[Known Contractor '#2 PN],$D1247)),"")</f>
        <v/>
      </c>
      <c r="J1247" s="5" t="str">
        <f>IFERROR(TRIM(INDEX(CID_DB[ [ NSN ] ],$D1247)),"")</f>
        <v/>
      </c>
      <c r="K1247" s="5" t="str">
        <f>IFERROR(TRIM(INDEX(CID_DB[Description],$D1247)),"")</f>
        <v/>
      </c>
      <c r="L1247" s="24" t="str">
        <f>IFERROR(TRIM(INDEX(CID_DB[Commercial Status],$D1247)),"")</f>
        <v/>
      </c>
    </row>
    <row r="1248" spans="2:12" x14ac:dyDescent="0.35">
      <c r="B1248" s="15"/>
      <c r="D1248" s="17" t="str">
        <f t="array" ref="D1248">IFERROR(IF($B1248&lt;&gt;"",LARGE(IF(ISNUMBER(SEARCH(TRIM(SUBSTITUTE($B1248,"-","")),CID_DB[Search Key])),ROW(CID_DB[Search Key]),""),1)-1,""),"")</f>
        <v/>
      </c>
      <c r="F1248" s="23" t="str">
        <f>IF($B1248&lt;&gt;"",COUNTIFS(CID_DB[Search Key],"*"&amp;TRIM(SUBSTITUTE(B1248,"-",""))&amp;"*"),"")</f>
        <v/>
      </c>
      <c r="G1248" s="23" t="str">
        <f>IFERROR(TRIM(INDEX(CID_DB[Case No],$D1248)),"")</f>
        <v/>
      </c>
      <c r="H1248" s="5" t="str">
        <f>IFERROR(TRIM(INDEX(CID_DB[Known Contractor '#1 PN],$D1248)),"")</f>
        <v/>
      </c>
      <c r="I1248" s="5" t="str">
        <f>IFERROR(TRIM(INDEX(CID_DB[Known Contractor '#2 PN],$D1248)),"")</f>
        <v/>
      </c>
      <c r="J1248" s="5" t="str">
        <f>IFERROR(TRIM(INDEX(CID_DB[ [ NSN ] ],$D1248)),"")</f>
        <v/>
      </c>
      <c r="K1248" s="5" t="str">
        <f>IFERROR(TRIM(INDEX(CID_DB[Description],$D1248)),"")</f>
        <v/>
      </c>
      <c r="L1248" s="24" t="str">
        <f>IFERROR(TRIM(INDEX(CID_DB[Commercial Status],$D1248)),"")</f>
        <v/>
      </c>
    </row>
    <row r="1249" spans="2:12" x14ac:dyDescent="0.35">
      <c r="B1249" s="15"/>
      <c r="D1249" s="17" t="str">
        <f t="array" ref="D1249">IFERROR(IF($B1249&lt;&gt;"",LARGE(IF(ISNUMBER(SEARCH(TRIM(SUBSTITUTE($B1249,"-","")),CID_DB[Search Key])),ROW(CID_DB[Search Key]),""),1)-1,""),"")</f>
        <v/>
      </c>
      <c r="F1249" s="23" t="str">
        <f>IF($B1249&lt;&gt;"",COUNTIFS(CID_DB[Search Key],"*"&amp;TRIM(SUBSTITUTE(B1249,"-",""))&amp;"*"),"")</f>
        <v/>
      </c>
      <c r="G1249" s="23" t="str">
        <f>IFERROR(TRIM(INDEX(CID_DB[Case No],$D1249)),"")</f>
        <v/>
      </c>
      <c r="H1249" s="5" t="str">
        <f>IFERROR(TRIM(INDEX(CID_DB[Known Contractor '#1 PN],$D1249)),"")</f>
        <v/>
      </c>
      <c r="I1249" s="5" t="str">
        <f>IFERROR(TRIM(INDEX(CID_DB[Known Contractor '#2 PN],$D1249)),"")</f>
        <v/>
      </c>
      <c r="J1249" s="5" t="str">
        <f>IFERROR(TRIM(INDEX(CID_DB[ [ NSN ] ],$D1249)),"")</f>
        <v/>
      </c>
      <c r="K1249" s="5" t="str">
        <f>IFERROR(TRIM(INDEX(CID_DB[Description],$D1249)),"")</f>
        <v/>
      </c>
      <c r="L1249" s="24" t="str">
        <f>IFERROR(TRIM(INDEX(CID_DB[Commercial Status],$D1249)),"")</f>
        <v/>
      </c>
    </row>
    <row r="1250" spans="2:12" x14ac:dyDescent="0.35">
      <c r="B1250" s="15"/>
      <c r="D1250" s="17" t="str">
        <f t="array" ref="D1250">IFERROR(IF($B1250&lt;&gt;"",LARGE(IF(ISNUMBER(SEARCH(TRIM(SUBSTITUTE($B1250,"-","")),CID_DB[Search Key])),ROW(CID_DB[Search Key]),""),1)-1,""),"")</f>
        <v/>
      </c>
      <c r="F1250" s="23" t="str">
        <f>IF($B1250&lt;&gt;"",COUNTIFS(CID_DB[Search Key],"*"&amp;TRIM(SUBSTITUTE(B1250,"-",""))&amp;"*"),"")</f>
        <v/>
      </c>
      <c r="G1250" s="23" t="str">
        <f>IFERROR(TRIM(INDEX(CID_DB[Case No],$D1250)),"")</f>
        <v/>
      </c>
      <c r="H1250" s="5" t="str">
        <f>IFERROR(TRIM(INDEX(CID_DB[Known Contractor '#1 PN],$D1250)),"")</f>
        <v/>
      </c>
      <c r="I1250" s="5" t="str">
        <f>IFERROR(TRIM(INDEX(CID_DB[Known Contractor '#2 PN],$D1250)),"")</f>
        <v/>
      </c>
      <c r="J1250" s="5" t="str">
        <f>IFERROR(TRIM(INDEX(CID_DB[ [ NSN ] ],$D1250)),"")</f>
        <v/>
      </c>
      <c r="K1250" s="5" t="str">
        <f>IFERROR(TRIM(INDEX(CID_DB[Description],$D1250)),"")</f>
        <v/>
      </c>
      <c r="L1250" s="24" t="str">
        <f>IFERROR(TRIM(INDEX(CID_DB[Commercial Status],$D1250)),"")</f>
        <v/>
      </c>
    </row>
    <row r="1251" spans="2:12" x14ac:dyDescent="0.35">
      <c r="B1251" s="15"/>
      <c r="D1251" s="17" t="str">
        <f t="array" ref="D1251">IFERROR(IF($B1251&lt;&gt;"",LARGE(IF(ISNUMBER(SEARCH(TRIM(SUBSTITUTE($B1251,"-","")),CID_DB[Search Key])),ROW(CID_DB[Search Key]),""),1)-1,""),"")</f>
        <v/>
      </c>
      <c r="F1251" s="23" t="str">
        <f>IF($B1251&lt;&gt;"",COUNTIFS(CID_DB[Search Key],"*"&amp;TRIM(SUBSTITUTE(B1251,"-",""))&amp;"*"),"")</f>
        <v/>
      </c>
      <c r="G1251" s="23" t="str">
        <f>IFERROR(TRIM(INDEX(CID_DB[Case No],$D1251)),"")</f>
        <v/>
      </c>
      <c r="H1251" s="5" t="str">
        <f>IFERROR(TRIM(INDEX(CID_DB[Known Contractor '#1 PN],$D1251)),"")</f>
        <v/>
      </c>
      <c r="I1251" s="5" t="str">
        <f>IFERROR(TRIM(INDEX(CID_DB[Known Contractor '#2 PN],$D1251)),"")</f>
        <v/>
      </c>
      <c r="J1251" s="5" t="str">
        <f>IFERROR(TRIM(INDEX(CID_DB[ [ NSN ] ],$D1251)),"")</f>
        <v/>
      </c>
      <c r="K1251" s="5" t="str">
        <f>IFERROR(TRIM(INDEX(CID_DB[Description],$D1251)),"")</f>
        <v/>
      </c>
      <c r="L1251" s="24" t="str">
        <f>IFERROR(TRIM(INDEX(CID_DB[Commercial Status],$D1251)),"")</f>
        <v/>
      </c>
    </row>
    <row r="1252" spans="2:12" x14ac:dyDescent="0.35">
      <c r="B1252" s="15"/>
      <c r="D1252" s="17" t="str">
        <f t="array" ref="D1252">IFERROR(IF($B1252&lt;&gt;"",LARGE(IF(ISNUMBER(SEARCH(TRIM(SUBSTITUTE($B1252,"-","")),CID_DB[Search Key])),ROW(CID_DB[Search Key]),""),1)-1,""),"")</f>
        <v/>
      </c>
      <c r="F1252" s="23" t="str">
        <f>IF($B1252&lt;&gt;"",COUNTIFS(CID_DB[Search Key],"*"&amp;TRIM(SUBSTITUTE(B1252,"-",""))&amp;"*"),"")</f>
        <v/>
      </c>
      <c r="G1252" s="23" t="str">
        <f>IFERROR(TRIM(INDEX(CID_DB[Case No],$D1252)),"")</f>
        <v/>
      </c>
      <c r="H1252" s="5" t="str">
        <f>IFERROR(TRIM(INDEX(CID_DB[Known Contractor '#1 PN],$D1252)),"")</f>
        <v/>
      </c>
      <c r="I1252" s="5" t="str">
        <f>IFERROR(TRIM(INDEX(CID_DB[Known Contractor '#2 PN],$D1252)),"")</f>
        <v/>
      </c>
      <c r="J1252" s="5" t="str">
        <f>IFERROR(TRIM(INDEX(CID_DB[ [ NSN ] ],$D1252)),"")</f>
        <v/>
      </c>
      <c r="K1252" s="5" t="str">
        <f>IFERROR(TRIM(INDEX(CID_DB[Description],$D1252)),"")</f>
        <v/>
      </c>
      <c r="L1252" s="24" t="str">
        <f>IFERROR(TRIM(INDEX(CID_DB[Commercial Status],$D1252)),"")</f>
        <v/>
      </c>
    </row>
    <row r="1253" spans="2:12" x14ac:dyDescent="0.35">
      <c r="B1253" s="15"/>
      <c r="D1253" s="17" t="str">
        <f t="array" ref="D1253">IFERROR(IF($B1253&lt;&gt;"",LARGE(IF(ISNUMBER(SEARCH(TRIM(SUBSTITUTE($B1253,"-","")),CID_DB[Search Key])),ROW(CID_DB[Search Key]),""),1)-1,""),"")</f>
        <v/>
      </c>
      <c r="F1253" s="23" t="str">
        <f>IF($B1253&lt;&gt;"",COUNTIFS(CID_DB[Search Key],"*"&amp;TRIM(SUBSTITUTE(B1253,"-",""))&amp;"*"),"")</f>
        <v/>
      </c>
      <c r="G1253" s="23" t="str">
        <f>IFERROR(TRIM(INDEX(CID_DB[Case No],$D1253)),"")</f>
        <v/>
      </c>
      <c r="H1253" s="5" t="str">
        <f>IFERROR(TRIM(INDEX(CID_DB[Known Contractor '#1 PN],$D1253)),"")</f>
        <v/>
      </c>
      <c r="I1253" s="5" t="str">
        <f>IFERROR(TRIM(INDEX(CID_DB[Known Contractor '#2 PN],$D1253)),"")</f>
        <v/>
      </c>
      <c r="J1253" s="5" t="str">
        <f>IFERROR(TRIM(INDEX(CID_DB[ [ NSN ] ],$D1253)),"")</f>
        <v/>
      </c>
      <c r="K1253" s="5" t="str">
        <f>IFERROR(TRIM(INDEX(CID_DB[Description],$D1253)),"")</f>
        <v/>
      </c>
      <c r="L1253" s="24" t="str">
        <f>IFERROR(TRIM(INDEX(CID_DB[Commercial Status],$D1253)),"")</f>
        <v/>
      </c>
    </row>
    <row r="1254" spans="2:12" x14ac:dyDescent="0.35">
      <c r="B1254" s="15"/>
      <c r="D1254" s="17" t="str">
        <f t="array" ref="D1254">IFERROR(IF($B1254&lt;&gt;"",LARGE(IF(ISNUMBER(SEARCH(TRIM(SUBSTITUTE($B1254,"-","")),CID_DB[Search Key])),ROW(CID_DB[Search Key]),""),1)-1,""),"")</f>
        <v/>
      </c>
      <c r="F1254" s="23" t="str">
        <f>IF($B1254&lt;&gt;"",COUNTIFS(CID_DB[Search Key],"*"&amp;TRIM(SUBSTITUTE(B1254,"-",""))&amp;"*"),"")</f>
        <v/>
      </c>
      <c r="G1254" s="23" t="str">
        <f>IFERROR(TRIM(INDEX(CID_DB[Case No],$D1254)),"")</f>
        <v/>
      </c>
      <c r="H1254" s="5" t="str">
        <f>IFERROR(TRIM(INDEX(CID_DB[Known Contractor '#1 PN],$D1254)),"")</f>
        <v/>
      </c>
      <c r="I1254" s="5" t="str">
        <f>IFERROR(TRIM(INDEX(CID_DB[Known Contractor '#2 PN],$D1254)),"")</f>
        <v/>
      </c>
      <c r="J1254" s="5" t="str">
        <f>IFERROR(TRIM(INDEX(CID_DB[ [ NSN ] ],$D1254)),"")</f>
        <v/>
      </c>
      <c r="K1254" s="5" t="str">
        <f>IFERROR(TRIM(INDEX(CID_DB[Description],$D1254)),"")</f>
        <v/>
      </c>
      <c r="L1254" s="24" t="str">
        <f>IFERROR(TRIM(INDEX(CID_DB[Commercial Status],$D1254)),"")</f>
        <v/>
      </c>
    </row>
    <row r="1255" spans="2:12" x14ac:dyDescent="0.35">
      <c r="B1255" s="15"/>
      <c r="D1255" s="17" t="str">
        <f t="array" ref="D1255">IFERROR(IF($B1255&lt;&gt;"",LARGE(IF(ISNUMBER(SEARCH(TRIM(SUBSTITUTE($B1255,"-","")),CID_DB[Search Key])),ROW(CID_DB[Search Key]),""),1)-1,""),"")</f>
        <v/>
      </c>
      <c r="F1255" s="23" t="str">
        <f>IF($B1255&lt;&gt;"",COUNTIFS(CID_DB[Search Key],"*"&amp;TRIM(SUBSTITUTE(B1255,"-",""))&amp;"*"),"")</f>
        <v/>
      </c>
      <c r="G1255" s="23" t="str">
        <f>IFERROR(TRIM(INDEX(CID_DB[Case No],$D1255)),"")</f>
        <v/>
      </c>
      <c r="H1255" s="5" t="str">
        <f>IFERROR(TRIM(INDEX(CID_DB[Known Contractor '#1 PN],$D1255)),"")</f>
        <v/>
      </c>
      <c r="I1255" s="5" t="str">
        <f>IFERROR(TRIM(INDEX(CID_DB[Known Contractor '#2 PN],$D1255)),"")</f>
        <v/>
      </c>
      <c r="J1255" s="5" t="str">
        <f>IFERROR(TRIM(INDEX(CID_DB[ [ NSN ] ],$D1255)),"")</f>
        <v/>
      </c>
      <c r="K1255" s="5" t="str">
        <f>IFERROR(TRIM(INDEX(CID_DB[Description],$D1255)),"")</f>
        <v/>
      </c>
      <c r="L1255" s="24" t="str">
        <f>IFERROR(TRIM(INDEX(CID_DB[Commercial Status],$D1255)),"")</f>
        <v/>
      </c>
    </row>
    <row r="1256" spans="2:12" x14ac:dyDescent="0.35">
      <c r="B1256" s="15"/>
      <c r="D1256" s="17" t="str">
        <f t="array" ref="D1256">IFERROR(IF($B1256&lt;&gt;"",LARGE(IF(ISNUMBER(SEARCH(TRIM(SUBSTITUTE($B1256,"-","")),CID_DB[Search Key])),ROW(CID_DB[Search Key]),""),1)-1,""),"")</f>
        <v/>
      </c>
      <c r="F1256" s="23" t="str">
        <f>IF($B1256&lt;&gt;"",COUNTIFS(CID_DB[Search Key],"*"&amp;TRIM(SUBSTITUTE(B1256,"-",""))&amp;"*"),"")</f>
        <v/>
      </c>
      <c r="G1256" s="23" t="str">
        <f>IFERROR(TRIM(INDEX(CID_DB[Case No],$D1256)),"")</f>
        <v/>
      </c>
      <c r="H1256" s="5" t="str">
        <f>IFERROR(TRIM(INDEX(CID_DB[Known Contractor '#1 PN],$D1256)),"")</f>
        <v/>
      </c>
      <c r="I1256" s="5" t="str">
        <f>IFERROR(TRIM(INDEX(CID_DB[Known Contractor '#2 PN],$D1256)),"")</f>
        <v/>
      </c>
      <c r="J1256" s="5" t="str">
        <f>IFERROR(TRIM(INDEX(CID_DB[ [ NSN ] ],$D1256)),"")</f>
        <v/>
      </c>
      <c r="K1256" s="5" t="str">
        <f>IFERROR(TRIM(INDEX(CID_DB[Description],$D1256)),"")</f>
        <v/>
      </c>
      <c r="L1256" s="24" t="str">
        <f>IFERROR(TRIM(INDEX(CID_DB[Commercial Status],$D1256)),"")</f>
        <v/>
      </c>
    </row>
    <row r="1257" spans="2:12" x14ac:dyDescent="0.35">
      <c r="B1257" s="15"/>
      <c r="D1257" s="17" t="str">
        <f t="array" ref="D1257">IFERROR(IF($B1257&lt;&gt;"",LARGE(IF(ISNUMBER(SEARCH(TRIM(SUBSTITUTE($B1257,"-","")),CID_DB[Search Key])),ROW(CID_DB[Search Key]),""),1)-1,""),"")</f>
        <v/>
      </c>
      <c r="F1257" s="23" t="str">
        <f>IF($B1257&lt;&gt;"",COUNTIFS(CID_DB[Search Key],"*"&amp;TRIM(SUBSTITUTE(B1257,"-",""))&amp;"*"),"")</f>
        <v/>
      </c>
      <c r="G1257" s="23" t="str">
        <f>IFERROR(TRIM(INDEX(CID_DB[Case No],$D1257)),"")</f>
        <v/>
      </c>
      <c r="H1257" s="5" t="str">
        <f>IFERROR(TRIM(INDEX(CID_DB[Known Contractor '#1 PN],$D1257)),"")</f>
        <v/>
      </c>
      <c r="I1257" s="5" t="str">
        <f>IFERROR(TRIM(INDEX(CID_DB[Known Contractor '#2 PN],$D1257)),"")</f>
        <v/>
      </c>
      <c r="J1257" s="5" t="str">
        <f>IFERROR(TRIM(INDEX(CID_DB[ [ NSN ] ],$D1257)),"")</f>
        <v/>
      </c>
      <c r="K1257" s="5" t="str">
        <f>IFERROR(TRIM(INDEX(CID_DB[Description],$D1257)),"")</f>
        <v/>
      </c>
      <c r="L1257" s="24" t="str">
        <f>IFERROR(TRIM(INDEX(CID_DB[Commercial Status],$D1257)),"")</f>
        <v/>
      </c>
    </row>
    <row r="1258" spans="2:12" x14ac:dyDescent="0.35">
      <c r="B1258" s="15"/>
      <c r="D1258" s="17" t="str">
        <f t="array" ref="D1258">IFERROR(IF($B1258&lt;&gt;"",LARGE(IF(ISNUMBER(SEARCH(TRIM(SUBSTITUTE($B1258,"-","")),CID_DB[Search Key])),ROW(CID_DB[Search Key]),""),1)-1,""),"")</f>
        <v/>
      </c>
      <c r="F1258" s="23" t="str">
        <f>IF($B1258&lt;&gt;"",COUNTIFS(CID_DB[Search Key],"*"&amp;TRIM(SUBSTITUTE(B1258,"-",""))&amp;"*"),"")</f>
        <v/>
      </c>
      <c r="G1258" s="23" t="str">
        <f>IFERROR(TRIM(INDEX(CID_DB[Case No],$D1258)),"")</f>
        <v/>
      </c>
      <c r="H1258" s="5" t="str">
        <f>IFERROR(TRIM(INDEX(CID_DB[Known Contractor '#1 PN],$D1258)),"")</f>
        <v/>
      </c>
      <c r="I1258" s="5" t="str">
        <f>IFERROR(TRIM(INDEX(CID_DB[Known Contractor '#2 PN],$D1258)),"")</f>
        <v/>
      </c>
      <c r="J1258" s="5" t="str">
        <f>IFERROR(TRIM(INDEX(CID_DB[ [ NSN ] ],$D1258)),"")</f>
        <v/>
      </c>
      <c r="K1258" s="5" t="str">
        <f>IFERROR(TRIM(INDEX(CID_DB[Description],$D1258)),"")</f>
        <v/>
      </c>
      <c r="L1258" s="24" t="str">
        <f>IFERROR(TRIM(INDEX(CID_DB[Commercial Status],$D1258)),"")</f>
        <v/>
      </c>
    </row>
    <row r="1259" spans="2:12" x14ac:dyDescent="0.35">
      <c r="B1259" s="15"/>
      <c r="D1259" s="17" t="str">
        <f t="array" ref="D1259">IFERROR(IF($B1259&lt;&gt;"",LARGE(IF(ISNUMBER(SEARCH(TRIM(SUBSTITUTE($B1259,"-","")),CID_DB[Search Key])),ROW(CID_DB[Search Key]),""),1)-1,""),"")</f>
        <v/>
      </c>
      <c r="F1259" s="23" t="str">
        <f>IF($B1259&lt;&gt;"",COUNTIFS(CID_DB[Search Key],"*"&amp;TRIM(SUBSTITUTE(B1259,"-",""))&amp;"*"),"")</f>
        <v/>
      </c>
      <c r="G1259" s="23" t="str">
        <f>IFERROR(TRIM(INDEX(CID_DB[Case No],$D1259)),"")</f>
        <v/>
      </c>
      <c r="H1259" s="5" t="str">
        <f>IFERROR(TRIM(INDEX(CID_DB[Known Contractor '#1 PN],$D1259)),"")</f>
        <v/>
      </c>
      <c r="I1259" s="5" t="str">
        <f>IFERROR(TRIM(INDEX(CID_DB[Known Contractor '#2 PN],$D1259)),"")</f>
        <v/>
      </c>
      <c r="J1259" s="5" t="str">
        <f>IFERROR(TRIM(INDEX(CID_DB[ [ NSN ] ],$D1259)),"")</f>
        <v/>
      </c>
      <c r="K1259" s="5" t="str">
        <f>IFERROR(TRIM(INDEX(CID_DB[Description],$D1259)),"")</f>
        <v/>
      </c>
      <c r="L1259" s="24" t="str">
        <f>IFERROR(TRIM(INDEX(CID_DB[Commercial Status],$D1259)),"")</f>
        <v/>
      </c>
    </row>
    <row r="1260" spans="2:12" x14ac:dyDescent="0.35">
      <c r="B1260" s="15"/>
      <c r="D1260" s="17" t="str">
        <f t="array" ref="D1260">IFERROR(IF($B1260&lt;&gt;"",LARGE(IF(ISNUMBER(SEARCH(TRIM(SUBSTITUTE($B1260,"-","")),CID_DB[Search Key])),ROW(CID_DB[Search Key]),""),1)-1,""),"")</f>
        <v/>
      </c>
      <c r="F1260" s="23" t="str">
        <f>IF($B1260&lt;&gt;"",COUNTIFS(CID_DB[Search Key],"*"&amp;TRIM(SUBSTITUTE(B1260,"-",""))&amp;"*"),"")</f>
        <v/>
      </c>
      <c r="G1260" s="23" t="str">
        <f>IFERROR(TRIM(INDEX(CID_DB[Case No],$D1260)),"")</f>
        <v/>
      </c>
      <c r="H1260" s="5" t="str">
        <f>IFERROR(TRIM(INDEX(CID_DB[Known Contractor '#1 PN],$D1260)),"")</f>
        <v/>
      </c>
      <c r="I1260" s="5" t="str">
        <f>IFERROR(TRIM(INDEX(CID_DB[Known Contractor '#2 PN],$D1260)),"")</f>
        <v/>
      </c>
      <c r="J1260" s="5" t="str">
        <f>IFERROR(TRIM(INDEX(CID_DB[ [ NSN ] ],$D1260)),"")</f>
        <v/>
      </c>
      <c r="K1260" s="5" t="str">
        <f>IFERROR(TRIM(INDEX(CID_DB[Description],$D1260)),"")</f>
        <v/>
      </c>
      <c r="L1260" s="24" t="str">
        <f>IFERROR(TRIM(INDEX(CID_DB[Commercial Status],$D1260)),"")</f>
        <v/>
      </c>
    </row>
    <row r="1261" spans="2:12" x14ac:dyDescent="0.35">
      <c r="B1261" s="15"/>
      <c r="D1261" s="17" t="str">
        <f t="array" ref="D1261">IFERROR(IF($B1261&lt;&gt;"",LARGE(IF(ISNUMBER(SEARCH(TRIM(SUBSTITUTE($B1261,"-","")),CID_DB[Search Key])),ROW(CID_DB[Search Key]),""),1)-1,""),"")</f>
        <v/>
      </c>
      <c r="F1261" s="23" t="str">
        <f>IF($B1261&lt;&gt;"",COUNTIFS(CID_DB[Search Key],"*"&amp;TRIM(SUBSTITUTE(B1261,"-",""))&amp;"*"),"")</f>
        <v/>
      </c>
      <c r="G1261" s="23" t="str">
        <f>IFERROR(TRIM(INDEX(CID_DB[Case No],$D1261)),"")</f>
        <v/>
      </c>
      <c r="H1261" s="5" t="str">
        <f>IFERROR(TRIM(INDEX(CID_DB[Known Contractor '#1 PN],$D1261)),"")</f>
        <v/>
      </c>
      <c r="I1261" s="5" t="str">
        <f>IFERROR(TRIM(INDEX(CID_DB[Known Contractor '#2 PN],$D1261)),"")</f>
        <v/>
      </c>
      <c r="J1261" s="5" t="str">
        <f>IFERROR(TRIM(INDEX(CID_DB[ [ NSN ] ],$D1261)),"")</f>
        <v/>
      </c>
      <c r="K1261" s="5" t="str">
        <f>IFERROR(TRIM(INDEX(CID_DB[Description],$D1261)),"")</f>
        <v/>
      </c>
      <c r="L1261" s="24" t="str">
        <f>IFERROR(TRIM(INDEX(CID_DB[Commercial Status],$D1261)),"")</f>
        <v/>
      </c>
    </row>
    <row r="1262" spans="2:12" x14ac:dyDescent="0.35">
      <c r="B1262" s="15"/>
      <c r="D1262" s="17" t="str">
        <f t="array" ref="D1262">IFERROR(IF($B1262&lt;&gt;"",LARGE(IF(ISNUMBER(SEARCH(TRIM(SUBSTITUTE($B1262,"-","")),CID_DB[Search Key])),ROW(CID_DB[Search Key]),""),1)-1,""),"")</f>
        <v/>
      </c>
      <c r="F1262" s="23" t="str">
        <f>IF($B1262&lt;&gt;"",COUNTIFS(CID_DB[Search Key],"*"&amp;TRIM(SUBSTITUTE(B1262,"-",""))&amp;"*"),"")</f>
        <v/>
      </c>
      <c r="G1262" s="23" t="str">
        <f>IFERROR(TRIM(INDEX(CID_DB[Case No],$D1262)),"")</f>
        <v/>
      </c>
      <c r="H1262" s="5" t="str">
        <f>IFERROR(TRIM(INDEX(CID_DB[Known Contractor '#1 PN],$D1262)),"")</f>
        <v/>
      </c>
      <c r="I1262" s="5" t="str">
        <f>IFERROR(TRIM(INDEX(CID_DB[Known Contractor '#2 PN],$D1262)),"")</f>
        <v/>
      </c>
      <c r="J1262" s="5" t="str">
        <f>IFERROR(TRIM(INDEX(CID_DB[ [ NSN ] ],$D1262)),"")</f>
        <v/>
      </c>
      <c r="K1262" s="5" t="str">
        <f>IFERROR(TRIM(INDEX(CID_DB[Description],$D1262)),"")</f>
        <v/>
      </c>
      <c r="L1262" s="24" t="str">
        <f>IFERROR(TRIM(INDEX(CID_DB[Commercial Status],$D1262)),"")</f>
        <v/>
      </c>
    </row>
    <row r="1263" spans="2:12" x14ac:dyDescent="0.35">
      <c r="B1263" s="15"/>
      <c r="D1263" s="17" t="str">
        <f t="array" ref="D1263">IFERROR(IF($B1263&lt;&gt;"",LARGE(IF(ISNUMBER(SEARCH(TRIM(SUBSTITUTE($B1263,"-","")),CID_DB[Search Key])),ROW(CID_DB[Search Key]),""),1)-1,""),"")</f>
        <v/>
      </c>
      <c r="F1263" s="23" t="str">
        <f>IF($B1263&lt;&gt;"",COUNTIFS(CID_DB[Search Key],"*"&amp;TRIM(SUBSTITUTE(B1263,"-",""))&amp;"*"),"")</f>
        <v/>
      </c>
      <c r="G1263" s="23" t="str">
        <f>IFERROR(TRIM(INDEX(CID_DB[Case No],$D1263)),"")</f>
        <v/>
      </c>
      <c r="H1263" s="5" t="str">
        <f>IFERROR(TRIM(INDEX(CID_DB[Known Contractor '#1 PN],$D1263)),"")</f>
        <v/>
      </c>
      <c r="I1263" s="5" t="str">
        <f>IFERROR(TRIM(INDEX(CID_DB[Known Contractor '#2 PN],$D1263)),"")</f>
        <v/>
      </c>
      <c r="J1263" s="5" t="str">
        <f>IFERROR(TRIM(INDEX(CID_DB[ [ NSN ] ],$D1263)),"")</f>
        <v/>
      </c>
      <c r="K1263" s="5" t="str">
        <f>IFERROR(TRIM(INDEX(CID_DB[Description],$D1263)),"")</f>
        <v/>
      </c>
      <c r="L1263" s="24" t="str">
        <f>IFERROR(TRIM(INDEX(CID_DB[Commercial Status],$D1263)),"")</f>
        <v/>
      </c>
    </row>
    <row r="1264" spans="2:12" x14ac:dyDescent="0.35">
      <c r="B1264" s="15"/>
      <c r="D1264" s="17" t="str">
        <f t="array" ref="D1264">IFERROR(IF($B1264&lt;&gt;"",LARGE(IF(ISNUMBER(SEARCH(TRIM(SUBSTITUTE($B1264,"-","")),CID_DB[Search Key])),ROW(CID_DB[Search Key]),""),1)-1,""),"")</f>
        <v/>
      </c>
      <c r="F1264" s="23" t="str">
        <f>IF($B1264&lt;&gt;"",COUNTIFS(CID_DB[Search Key],"*"&amp;TRIM(SUBSTITUTE(B1264,"-",""))&amp;"*"),"")</f>
        <v/>
      </c>
      <c r="G1264" s="23" t="str">
        <f>IFERROR(TRIM(INDEX(CID_DB[Case No],$D1264)),"")</f>
        <v/>
      </c>
      <c r="H1264" s="5" t="str">
        <f>IFERROR(TRIM(INDEX(CID_DB[Known Contractor '#1 PN],$D1264)),"")</f>
        <v/>
      </c>
      <c r="I1264" s="5" t="str">
        <f>IFERROR(TRIM(INDEX(CID_DB[Known Contractor '#2 PN],$D1264)),"")</f>
        <v/>
      </c>
      <c r="J1264" s="5" t="str">
        <f>IFERROR(TRIM(INDEX(CID_DB[ [ NSN ] ],$D1264)),"")</f>
        <v/>
      </c>
      <c r="K1264" s="5" t="str">
        <f>IFERROR(TRIM(INDEX(CID_DB[Description],$D1264)),"")</f>
        <v/>
      </c>
      <c r="L1264" s="24" t="str">
        <f>IFERROR(TRIM(INDEX(CID_DB[Commercial Status],$D1264)),"")</f>
        <v/>
      </c>
    </row>
    <row r="1265" spans="2:12" x14ac:dyDescent="0.35">
      <c r="B1265" s="15"/>
      <c r="D1265" s="17" t="str">
        <f t="array" ref="D1265">IFERROR(IF($B1265&lt;&gt;"",LARGE(IF(ISNUMBER(SEARCH(TRIM(SUBSTITUTE($B1265,"-","")),CID_DB[Search Key])),ROW(CID_DB[Search Key]),""),1)-1,""),"")</f>
        <v/>
      </c>
      <c r="F1265" s="23" t="str">
        <f>IF($B1265&lt;&gt;"",COUNTIFS(CID_DB[Search Key],"*"&amp;TRIM(SUBSTITUTE(B1265,"-",""))&amp;"*"),"")</f>
        <v/>
      </c>
      <c r="G1265" s="23" t="str">
        <f>IFERROR(TRIM(INDEX(CID_DB[Case No],$D1265)),"")</f>
        <v/>
      </c>
      <c r="H1265" s="5" t="str">
        <f>IFERROR(TRIM(INDEX(CID_DB[Known Contractor '#1 PN],$D1265)),"")</f>
        <v/>
      </c>
      <c r="I1265" s="5" t="str">
        <f>IFERROR(TRIM(INDEX(CID_DB[Known Contractor '#2 PN],$D1265)),"")</f>
        <v/>
      </c>
      <c r="J1265" s="5" t="str">
        <f>IFERROR(TRIM(INDEX(CID_DB[ [ NSN ] ],$D1265)),"")</f>
        <v/>
      </c>
      <c r="K1265" s="5" t="str">
        <f>IFERROR(TRIM(INDEX(CID_DB[Description],$D1265)),"")</f>
        <v/>
      </c>
      <c r="L1265" s="24" t="str">
        <f>IFERROR(TRIM(INDEX(CID_DB[Commercial Status],$D1265)),"")</f>
        <v/>
      </c>
    </row>
    <row r="1266" spans="2:12" x14ac:dyDescent="0.35">
      <c r="B1266" s="15"/>
      <c r="D1266" s="17" t="str">
        <f t="array" ref="D1266">IFERROR(IF($B1266&lt;&gt;"",LARGE(IF(ISNUMBER(SEARCH(TRIM(SUBSTITUTE($B1266,"-","")),CID_DB[Search Key])),ROW(CID_DB[Search Key]),""),1)-1,""),"")</f>
        <v/>
      </c>
      <c r="F1266" s="23" t="str">
        <f>IF($B1266&lt;&gt;"",COUNTIFS(CID_DB[Search Key],"*"&amp;TRIM(SUBSTITUTE(B1266,"-",""))&amp;"*"),"")</f>
        <v/>
      </c>
      <c r="G1266" s="23" t="str">
        <f>IFERROR(TRIM(INDEX(CID_DB[Case No],$D1266)),"")</f>
        <v/>
      </c>
      <c r="H1266" s="5" t="str">
        <f>IFERROR(TRIM(INDEX(CID_DB[Known Contractor '#1 PN],$D1266)),"")</f>
        <v/>
      </c>
      <c r="I1266" s="5" t="str">
        <f>IFERROR(TRIM(INDEX(CID_DB[Known Contractor '#2 PN],$D1266)),"")</f>
        <v/>
      </c>
      <c r="J1266" s="5" t="str">
        <f>IFERROR(TRIM(INDEX(CID_DB[ [ NSN ] ],$D1266)),"")</f>
        <v/>
      </c>
      <c r="K1266" s="5" t="str">
        <f>IFERROR(TRIM(INDEX(CID_DB[Description],$D1266)),"")</f>
        <v/>
      </c>
      <c r="L1266" s="24" t="str">
        <f>IFERROR(TRIM(INDEX(CID_DB[Commercial Status],$D1266)),"")</f>
        <v/>
      </c>
    </row>
    <row r="1267" spans="2:12" x14ac:dyDescent="0.35">
      <c r="B1267" s="15"/>
      <c r="D1267" s="17" t="str">
        <f t="array" ref="D1267">IFERROR(IF($B1267&lt;&gt;"",LARGE(IF(ISNUMBER(SEARCH(TRIM(SUBSTITUTE($B1267,"-","")),CID_DB[Search Key])),ROW(CID_DB[Search Key]),""),1)-1,""),"")</f>
        <v/>
      </c>
      <c r="F1267" s="23" t="str">
        <f>IF($B1267&lt;&gt;"",COUNTIFS(CID_DB[Search Key],"*"&amp;TRIM(SUBSTITUTE(B1267,"-",""))&amp;"*"),"")</f>
        <v/>
      </c>
      <c r="G1267" s="23" t="str">
        <f>IFERROR(TRIM(INDEX(CID_DB[Case No],$D1267)),"")</f>
        <v/>
      </c>
      <c r="H1267" s="5" t="str">
        <f>IFERROR(TRIM(INDEX(CID_DB[Known Contractor '#1 PN],$D1267)),"")</f>
        <v/>
      </c>
      <c r="I1267" s="5" t="str">
        <f>IFERROR(TRIM(INDEX(CID_DB[Known Contractor '#2 PN],$D1267)),"")</f>
        <v/>
      </c>
      <c r="J1267" s="5" t="str">
        <f>IFERROR(TRIM(INDEX(CID_DB[ [ NSN ] ],$D1267)),"")</f>
        <v/>
      </c>
      <c r="K1267" s="5" t="str">
        <f>IFERROR(TRIM(INDEX(CID_DB[Description],$D1267)),"")</f>
        <v/>
      </c>
      <c r="L1267" s="24" t="str">
        <f>IFERROR(TRIM(INDEX(CID_DB[Commercial Status],$D1267)),"")</f>
        <v/>
      </c>
    </row>
    <row r="1268" spans="2:12" x14ac:dyDescent="0.35">
      <c r="B1268" s="15"/>
      <c r="D1268" s="17" t="str">
        <f t="array" ref="D1268">IFERROR(IF($B1268&lt;&gt;"",LARGE(IF(ISNUMBER(SEARCH(TRIM(SUBSTITUTE($B1268,"-","")),CID_DB[Search Key])),ROW(CID_DB[Search Key]),""),1)-1,""),"")</f>
        <v/>
      </c>
      <c r="F1268" s="23" t="str">
        <f>IF($B1268&lt;&gt;"",COUNTIFS(CID_DB[Search Key],"*"&amp;TRIM(SUBSTITUTE(B1268,"-",""))&amp;"*"),"")</f>
        <v/>
      </c>
      <c r="G1268" s="23" t="str">
        <f>IFERROR(TRIM(INDEX(CID_DB[Case No],$D1268)),"")</f>
        <v/>
      </c>
      <c r="H1268" s="5" t="str">
        <f>IFERROR(TRIM(INDEX(CID_DB[Known Contractor '#1 PN],$D1268)),"")</f>
        <v/>
      </c>
      <c r="I1268" s="5" t="str">
        <f>IFERROR(TRIM(INDEX(CID_DB[Known Contractor '#2 PN],$D1268)),"")</f>
        <v/>
      </c>
      <c r="J1268" s="5" t="str">
        <f>IFERROR(TRIM(INDEX(CID_DB[ [ NSN ] ],$D1268)),"")</f>
        <v/>
      </c>
      <c r="K1268" s="5" t="str">
        <f>IFERROR(TRIM(INDEX(CID_DB[Description],$D1268)),"")</f>
        <v/>
      </c>
      <c r="L1268" s="24" t="str">
        <f>IFERROR(TRIM(INDEX(CID_DB[Commercial Status],$D1268)),"")</f>
        <v/>
      </c>
    </row>
    <row r="1269" spans="2:12" x14ac:dyDescent="0.35">
      <c r="B1269" s="15"/>
      <c r="D1269" s="17" t="str">
        <f t="array" ref="D1269">IFERROR(IF($B1269&lt;&gt;"",LARGE(IF(ISNUMBER(SEARCH(TRIM(SUBSTITUTE($B1269,"-","")),CID_DB[Search Key])),ROW(CID_DB[Search Key]),""),1)-1,""),"")</f>
        <v/>
      </c>
      <c r="F1269" s="23" t="str">
        <f>IF($B1269&lt;&gt;"",COUNTIFS(CID_DB[Search Key],"*"&amp;TRIM(SUBSTITUTE(B1269,"-",""))&amp;"*"),"")</f>
        <v/>
      </c>
      <c r="G1269" s="23" t="str">
        <f>IFERROR(TRIM(INDEX(CID_DB[Case No],$D1269)),"")</f>
        <v/>
      </c>
      <c r="H1269" s="5" t="str">
        <f>IFERROR(TRIM(INDEX(CID_DB[Known Contractor '#1 PN],$D1269)),"")</f>
        <v/>
      </c>
      <c r="I1269" s="5" t="str">
        <f>IFERROR(TRIM(INDEX(CID_DB[Known Contractor '#2 PN],$D1269)),"")</f>
        <v/>
      </c>
      <c r="J1269" s="5" t="str">
        <f>IFERROR(TRIM(INDEX(CID_DB[ [ NSN ] ],$D1269)),"")</f>
        <v/>
      </c>
      <c r="K1269" s="5" t="str">
        <f>IFERROR(TRIM(INDEX(CID_DB[Description],$D1269)),"")</f>
        <v/>
      </c>
      <c r="L1269" s="24" t="str">
        <f>IFERROR(TRIM(INDEX(CID_DB[Commercial Status],$D1269)),"")</f>
        <v/>
      </c>
    </row>
    <row r="1270" spans="2:12" x14ac:dyDescent="0.35">
      <c r="B1270" s="15"/>
      <c r="D1270" s="17" t="str">
        <f t="array" ref="D1270">IFERROR(IF($B1270&lt;&gt;"",LARGE(IF(ISNUMBER(SEARCH(TRIM(SUBSTITUTE($B1270,"-","")),CID_DB[Search Key])),ROW(CID_DB[Search Key]),""),1)-1,""),"")</f>
        <v/>
      </c>
      <c r="F1270" s="23" t="str">
        <f>IF($B1270&lt;&gt;"",COUNTIFS(CID_DB[Search Key],"*"&amp;TRIM(SUBSTITUTE(B1270,"-",""))&amp;"*"),"")</f>
        <v/>
      </c>
      <c r="G1270" s="23" t="str">
        <f>IFERROR(TRIM(INDEX(CID_DB[Case No],$D1270)),"")</f>
        <v/>
      </c>
      <c r="H1270" s="5" t="str">
        <f>IFERROR(TRIM(INDEX(CID_DB[Known Contractor '#1 PN],$D1270)),"")</f>
        <v/>
      </c>
      <c r="I1270" s="5" t="str">
        <f>IFERROR(TRIM(INDEX(CID_DB[Known Contractor '#2 PN],$D1270)),"")</f>
        <v/>
      </c>
      <c r="J1270" s="5" t="str">
        <f>IFERROR(TRIM(INDEX(CID_DB[ [ NSN ] ],$D1270)),"")</f>
        <v/>
      </c>
      <c r="K1270" s="5" t="str">
        <f>IFERROR(TRIM(INDEX(CID_DB[Description],$D1270)),"")</f>
        <v/>
      </c>
      <c r="L1270" s="24" t="str">
        <f>IFERROR(TRIM(INDEX(CID_DB[Commercial Status],$D1270)),"")</f>
        <v/>
      </c>
    </row>
    <row r="1271" spans="2:12" x14ac:dyDescent="0.35">
      <c r="B1271" s="15"/>
      <c r="D1271" s="17" t="str">
        <f t="array" ref="D1271">IFERROR(IF($B1271&lt;&gt;"",LARGE(IF(ISNUMBER(SEARCH(TRIM(SUBSTITUTE($B1271,"-","")),CID_DB[Search Key])),ROW(CID_DB[Search Key]),""),1)-1,""),"")</f>
        <v/>
      </c>
      <c r="F1271" s="23" t="str">
        <f>IF($B1271&lt;&gt;"",COUNTIFS(CID_DB[Search Key],"*"&amp;TRIM(SUBSTITUTE(B1271,"-",""))&amp;"*"),"")</f>
        <v/>
      </c>
      <c r="G1271" s="23" t="str">
        <f>IFERROR(TRIM(INDEX(CID_DB[Case No],$D1271)),"")</f>
        <v/>
      </c>
      <c r="H1271" s="5" t="str">
        <f>IFERROR(TRIM(INDEX(CID_DB[Known Contractor '#1 PN],$D1271)),"")</f>
        <v/>
      </c>
      <c r="I1271" s="5" t="str">
        <f>IFERROR(TRIM(INDEX(CID_DB[Known Contractor '#2 PN],$D1271)),"")</f>
        <v/>
      </c>
      <c r="J1271" s="5" t="str">
        <f>IFERROR(TRIM(INDEX(CID_DB[ [ NSN ] ],$D1271)),"")</f>
        <v/>
      </c>
      <c r="K1271" s="5" t="str">
        <f>IFERROR(TRIM(INDEX(CID_DB[Description],$D1271)),"")</f>
        <v/>
      </c>
      <c r="L1271" s="24" t="str">
        <f>IFERROR(TRIM(INDEX(CID_DB[Commercial Status],$D1271)),"")</f>
        <v/>
      </c>
    </row>
    <row r="1272" spans="2:12" x14ac:dyDescent="0.35">
      <c r="B1272" s="15"/>
      <c r="D1272" s="17" t="str">
        <f t="array" ref="D1272">IFERROR(IF($B1272&lt;&gt;"",LARGE(IF(ISNUMBER(SEARCH(TRIM(SUBSTITUTE($B1272,"-","")),CID_DB[Search Key])),ROW(CID_DB[Search Key]),""),1)-1,""),"")</f>
        <v/>
      </c>
      <c r="F1272" s="23" t="str">
        <f>IF($B1272&lt;&gt;"",COUNTIFS(CID_DB[Search Key],"*"&amp;TRIM(SUBSTITUTE(B1272,"-",""))&amp;"*"),"")</f>
        <v/>
      </c>
      <c r="G1272" s="23" t="str">
        <f>IFERROR(TRIM(INDEX(CID_DB[Case No],$D1272)),"")</f>
        <v/>
      </c>
      <c r="H1272" s="5" t="str">
        <f>IFERROR(TRIM(INDEX(CID_DB[Known Contractor '#1 PN],$D1272)),"")</f>
        <v/>
      </c>
      <c r="I1272" s="5" t="str">
        <f>IFERROR(TRIM(INDEX(CID_DB[Known Contractor '#2 PN],$D1272)),"")</f>
        <v/>
      </c>
      <c r="J1272" s="5" t="str">
        <f>IFERROR(TRIM(INDEX(CID_DB[ [ NSN ] ],$D1272)),"")</f>
        <v/>
      </c>
      <c r="K1272" s="5" t="str">
        <f>IFERROR(TRIM(INDEX(CID_DB[Description],$D1272)),"")</f>
        <v/>
      </c>
      <c r="L1272" s="24" t="str">
        <f>IFERROR(TRIM(INDEX(CID_DB[Commercial Status],$D1272)),"")</f>
        <v/>
      </c>
    </row>
    <row r="1273" spans="2:12" x14ac:dyDescent="0.35">
      <c r="B1273" s="15"/>
      <c r="D1273" s="17" t="str">
        <f t="array" ref="D1273">IFERROR(IF($B1273&lt;&gt;"",LARGE(IF(ISNUMBER(SEARCH(TRIM(SUBSTITUTE($B1273,"-","")),CID_DB[Search Key])),ROW(CID_DB[Search Key]),""),1)-1,""),"")</f>
        <v/>
      </c>
      <c r="F1273" s="23" t="str">
        <f>IF($B1273&lt;&gt;"",COUNTIFS(CID_DB[Search Key],"*"&amp;TRIM(SUBSTITUTE(B1273,"-",""))&amp;"*"),"")</f>
        <v/>
      </c>
      <c r="G1273" s="23" t="str">
        <f>IFERROR(TRIM(INDEX(CID_DB[Case No],$D1273)),"")</f>
        <v/>
      </c>
      <c r="H1273" s="5" t="str">
        <f>IFERROR(TRIM(INDEX(CID_DB[Known Contractor '#1 PN],$D1273)),"")</f>
        <v/>
      </c>
      <c r="I1273" s="5" t="str">
        <f>IFERROR(TRIM(INDEX(CID_DB[Known Contractor '#2 PN],$D1273)),"")</f>
        <v/>
      </c>
      <c r="J1273" s="5" t="str">
        <f>IFERROR(TRIM(INDEX(CID_DB[ [ NSN ] ],$D1273)),"")</f>
        <v/>
      </c>
      <c r="K1273" s="5" t="str">
        <f>IFERROR(TRIM(INDEX(CID_DB[Description],$D1273)),"")</f>
        <v/>
      </c>
      <c r="L1273" s="24" t="str">
        <f>IFERROR(TRIM(INDEX(CID_DB[Commercial Status],$D1273)),"")</f>
        <v/>
      </c>
    </row>
    <row r="1274" spans="2:12" x14ac:dyDescent="0.35">
      <c r="B1274" s="15"/>
      <c r="D1274" s="17" t="str">
        <f t="array" ref="D1274">IFERROR(IF($B1274&lt;&gt;"",LARGE(IF(ISNUMBER(SEARCH(TRIM(SUBSTITUTE($B1274,"-","")),CID_DB[Search Key])),ROW(CID_DB[Search Key]),""),1)-1,""),"")</f>
        <v/>
      </c>
      <c r="F1274" s="23" t="str">
        <f>IF($B1274&lt;&gt;"",COUNTIFS(CID_DB[Search Key],"*"&amp;TRIM(SUBSTITUTE(B1274,"-",""))&amp;"*"),"")</f>
        <v/>
      </c>
      <c r="G1274" s="23" t="str">
        <f>IFERROR(TRIM(INDEX(CID_DB[Case No],$D1274)),"")</f>
        <v/>
      </c>
      <c r="H1274" s="5" t="str">
        <f>IFERROR(TRIM(INDEX(CID_DB[Known Contractor '#1 PN],$D1274)),"")</f>
        <v/>
      </c>
      <c r="I1274" s="5" t="str">
        <f>IFERROR(TRIM(INDEX(CID_DB[Known Contractor '#2 PN],$D1274)),"")</f>
        <v/>
      </c>
      <c r="J1274" s="5" t="str">
        <f>IFERROR(TRIM(INDEX(CID_DB[ [ NSN ] ],$D1274)),"")</f>
        <v/>
      </c>
      <c r="K1274" s="5" t="str">
        <f>IFERROR(TRIM(INDEX(CID_DB[Description],$D1274)),"")</f>
        <v/>
      </c>
      <c r="L1274" s="24" t="str">
        <f>IFERROR(TRIM(INDEX(CID_DB[Commercial Status],$D1274)),"")</f>
        <v/>
      </c>
    </row>
    <row r="1275" spans="2:12" x14ac:dyDescent="0.35">
      <c r="B1275" s="15"/>
      <c r="D1275" s="17" t="str">
        <f t="array" ref="D1275">IFERROR(IF($B1275&lt;&gt;"",LARGE(IF(ISNUMBER(SEARCH(TRIM(SUBSTITUTE($B1275,"-","")),CID_DB[Search Key])),ROW(CID_DB[Search Key]),""),1)-1,""),"")</f>
        <v/>
      </c>
      <c r="F1275" s="23" t="str">
        <f>IF($B1275&lt;&gt;"",COUNTIFS(CID_DB[Search Key],"*"&amp;TRIM(SUBSTITUTE(B1275,"-",""))&amp;"*"),"")</f>
        <v/>
      </c>
      <c r="G1275" s="23" t="str">
        <f>IFERROR(TRIM(INDEX(CID_DB[Case No],$D1275)),"")</f>
        <v/>
      </c>
      <c r="H1275" s="5" t="str">
        <f>IFERROR(TRIM(INDEX(CID_DB[Known Contractor '#1 PN],$D1275)),"")</f>
        <v/>
      </c>
      <c r="I1275" s="5" t="str">
        <f>IFERROR(TRIM(INDEX(CID_DB[Known Contractor '#2 PN],$D1275)),"")</f>
        <v/>
      </c>
      <c r="J1275" s="5" t="str">
        <f>IFERROR(TRIM(INDEX(CID_DB[ [ NSN ] ],$D1275)),"")</f>
        <v/>
      </c>
      <c r="K1275" s="5" t="str">
        <f>IFERROR(TRIM(INDEX(CID_DB[Description],$D1275)),"")</f>
        <v/>
      </c>
      <c r="L1275" s="24" t="str">
        <f>IFERROR(TRIM(INDEX(CID_DB[Commercial Status],$D1275)),"")</f>
        <v/>
      </c>
    </row>
    <row r="1276" spans="2:12" x14ac:dyDescent="0.35">
      <c r="B1276" s="15"/>
      <c r="D1276" s="17" t="str">
        <f t="array" ref="D1276">IFERROR(IF($B1276&lt;&gt;"",LARGE(IF(ISNUMBER(SEARCH(TRIM(SUBSTITUTE($B1276,"-","")),CID_DB[Search Key])),ROW(CID_DB[Search Key]),""),1)-1,""),"")</f>
        <v/>
      </c>
      <c r="F1276" s="23" t="str">
        <f>IF($B1276&lt;&gt;"",COUNTIFS(CID_DB[Search Key],"*"&amp;TRIM(SUBSTITUTE(B1276,"-",""))&amp;"*"),"")</f>
        <v/>
      </c>
      <c r="G1276" s="23" t="str">
        <f>IFERROR(TRIM(INDEX(CID_DB[Case No],$D1276)),"")</f>
        <v/>
      </c>
      <c r="H1276" s="5" t="str">
        <f>IFERROR(TRIM(INDEX(CID_DB[Known Contractor '#1 PN],$D1276)),"")</f>
        <v/>
      </c>
      <c r="I1276" s="5" t="str">
        <f>IFERROR(TRIM(INDEX(CID_DB[Known Contractor '#2 PN],$D1276)),"")</f>
        <v/>
      </c>
      <c r="J1276" s="5" t="str">
        <f>IFERROR(TRIM(INDEX(CID_DB[ [ NSN ] ],$D1276)),"")</f>
        <v/>
      </c>
      <c r="K1276" s="5" t="str">
        <f>IFERROR(TRIM(INDEX(CID_DB[Description],$D1276)),"")</f>
        <v/>
      </c>
      <c r="L1276" s="24" t="str">
        <f>IFERROR(TRIM(INDEX(CID_DB[Commercial Status],$D1276)),"")</f>
        <v/>
      </c>
    </row>
    <row r="1277" spans="2:12" x14ac:dyDescent="0.35">
      <c r="B1277" s="15"/>
      <c r="D1277" s="17" t="str">
        <f t="array" ref="D1277">IFERROR(IF($B1277&lt;&gt;"",LARGE(IF(ISNUMBER(SEARCH(TRIM(SUBSTITUTE($B1277,"-","")),CID_DB[Search Key])),ROW(CID_DB[Search Key]),""),1)-1,""),"")</f>
        <v/>
      </c>
      <c r="F1277" s="23" t="str">
        <f>IF($B1277&lt;&gt;"",COUNTIFS(CID_DB[Search Key],"*"&amp;TRIM(SUBSTITUTE(B1277,"-",""))&amp;"*"),"")</f>
        <v/>
      </c>
      <c r="G1277" s="23" t="str">
        <f>IFERROR(TRIM(INDEX(CID_DB[Case No],$D1277)),"")</f>
        <v/>
      </c>
      <c r="H1277" s="5" t="str">
        <f>IFERROR(TRIM(INDEX(CID_DB[Known Contractor '#1 PN],$D1277)),"")</f>
        <v/>
      </c>
      <c r="I1277" s="5" t="str">
        <f>IFERROR(TRIM(INDEX(CID_DB[Known Contractor '#2 PN],$D1277)),"")</f>
        <v/>
      </c>
      <c r="J1277" s="5" t="str">
        <f>IFERROR(TRIM(INDEX(CID_DB[ [ NSN ] ],$D1277)),"")</f>
        <v/>
      </c>
      <c r="K1277" s="5" t="str">
        <f>IFERROR(TRIM(INDEX(CID_DB[Description],$D1277)),"")</f>
        <v/>
      </c>
      <c r="L1277" s="24" t="str">
        <f>IFERROR(TRIM(INDEX(CID_DB[Commercial Status],$D1277)),"")</f>
        <v/>
      </c>
    </row>
    <row r="1278" spans="2:12" x14ac:dyDescent="0.35">
      <c r="B1278" s="15"/>
      <c r="D1278" s="17" t="str">
        <f t="array" ref="D1278">IFERROR(IF($B1278&lt;&gt;"",LARGE(IF(ISNUMBER(SEARCH(TRIM(SUBSTITUTE($B1278,"-","")),CID_DB[Search Key])),ROW(CID_DB[Search Key]),""),1)-1,""),"")</f>
        <v/>
      </c>
      <c r="F1278" s="23" t="str">
        <f>IF($B1278&lt;&gt;"",COUNTIFS(CID_DB[Search Key],"*"&amp;TRIM(SUBSTITUTE(B1278,"-",""))&amp;"*"),"")</f>
        <v/>
      </c>
      <c r="G1278" s="23" t="str">
        <f>IFERROR(TRIM(INDEX(CID_DB[Case No],$D1278)),"")</f>
        <v/>
      </c>
      <c r="H1278" s="5" t="str">
        <f>IFERROR(TRIM(INDEX(CID_DB[Known Contractor '#1 PN],$D1278)),"")</f>
        <v/>
      </c>
      <c r="I1278" s="5" t="str">
        <f>IFERROR(TRIM(INDEX(CID_DB[Known Contractor '#2 PN],$D1278)),"")</f>
        <v/>
      </c>
      <c r="J1278" s="5" t="str">
        <f>IFERROR(TRIM(INDEX(CID_DB[ [ NSN ] ],$D1278)),"")</f>
        <v/>
      </c>
      <c r="K1278" s="5" t="str">
        <f>IFERROR(TRIM(INDEX(CID_DB[Description],$D1278)),"")</f>
        <v/>
      </c>
      <c r="L1278" s="24" t="str">
        <f>IFERROR(TRIM(INDEX(CID_DB[Commercial Status],$D1278)),"")</f>
        <v/>
      </c>
    </row>
    <row r="1279" spans="2:12" x14ac:dyDescent="0.35">
      <c r="B1279" s="15"/>
      <c r="D1279" s="17" t="str">
        <f t="array" ref="D1279">IFERROR(IF($B1279&lt;&gt;"",LARGE(IF(ISNUMBER(SEARCH(TRIM(SUBSTITUTE($B1279,"-","")),CID_DB[Search Key])),ROW(CID_DB[Search Key]),""),1)-1,""),"")</f>
        <v/>
      </c>
      <c r="F1279" s="23" t="str">
        <f>IF($B1279&lt;&gt;"",COUNTIFS(CID_DB[Search Key],"*"&amp;TRIM(SUBSTITUTE(B1279,"-",""))&amp;"*"),"")</f>
        <v/>
      </c>
      <c r="G1279" s="23" t="str">
        <f>IFERROR(TRIM(INDEX(CID_DB[Case No],$D1279)),"")</f>
        <v/>
      </c>
      <c r="H1279" s="5" t="str">
        <f>IFERROR(TRIM(INDEX(CID_DB[Known Contractor '#1 PN],$D1279)),"")</f>
        <v/>
      </c>
      <c r="I1279" s="5" t="str">
        <f>IFERROR(TRIM(INDEX(CID_DB[Known Contractor '#2 PN],$D1279)),"")</f>
        <v/>
      </c>
      <c r="J1279" s="5" t="str">
        <f>IFERROR(TRIM(INDEX(CID_DB[ [ NSN ] ],$D1279)),"")</f>
        <v/>
      </c>
      <c r="K1279" s="5" t="str">
        <f>IFERROR(TRIM(INDEX(CID_DB[Description],$D1279)),"")</f>
        <v/>
      </c>
      <c r="L1279" s="24" t="str">
        <f>IFERROR(TRIM(INDEX(CID_DB[Commercial Status],$D1279)),"")</f>
        <v/>
      </c>
    </row>
    <row r="1280" spans="2:12" x14ac:dyDescent="0.35">
      <c r="B1280" s="15"/>
      <c r="D1280" s="17" t="str">
        <f t="array" ref="D1280">IFERROR(IF($B1280&lt;&gt;"",LARGE(IF(ISNUMBER(SEARCH(TRIM(SUBSTITUTE($B1280,"-","")),CID_DB[Search Key])),ROW(CID_DB[Search Key]),""),1)-1,""),"")</f>
        <v/>
      </c>
      <c r="F1280" s="23" t="str">
        <f>IF($B1280&lt;&gt;"",COUNTIFS(CID_DB[Search Key],"*"&amp;TRIM(SUBSTITUTE(B1280,"-",""))&amp;"*"),"")</f>
        <v/>
      </c>
      <c r="G1280" s="23" t="str">
        <f>IFERROR(TRIM(INDEX(CID_DB[Case No],$D1280)),"")</f>
        <v/>
      </c>
      <c r="H1280" s="5" t="str">
        <f>IFERROR(TRIM(INDEX(CID_DB[Known Contractor '#1 PN],$D1280)),"")</f>
        <v/>
      </c>
      <c r="I1280" s="5" t="str">
        <f>IFERROR(TRIM(INDEX(CID_DB[Known Contractor '#2 PN],$D1280)),"")</f>
        <v/>
      </c>
      <c r="J1280" s="5" t="str">
        <f>IFERROR(TRIM(INDEX(CID_DB[ [ NSN ] ],$D1280)),"")</f>
        <v/>
      </c>
      <c r="K1280" s="5" t="str">
        <f>IFERROR(TRIM(INDEX(CID_DB[Description],$D1280)),"")</f>
        <v/>
      </c>
      <c r="L1280" s="24" t="str">
        <f>IFERROR(TRIM(INDEX(CID_DB[Commercial Status],$D1280)),"")</f>
        <v/>
      </c>
    </row>
    <row r="1281" spans="2:12" x14ac:dyDescent="0.35">
      <c r="B1281" s="15"/>
      <c r="D1281" s="17" t="str">
        <f t="array" ref="D1281">IFERROR(IF($B1281&lt;&gt;"",LARGE(IF(ISNUMBER(SEARCH(TRIM(SUBSTITUTE($B1281,"-","")),CID_DB[Search Key])),ROW(CID_DB[Search Key]),""),1)-1,""),"")</f>
        <v/>
      </c>
      <c r="F1281" s="23" t="str">
        <f>IF($B1281&lt;&gt;"",COUNTIFS(CID_DB[Search Key],"*"&amp;TRIM(SUBSTITUTE(B1281,"-",""))&amp;"*"),"")</f>
        <v/>
      </c>
      <c r="G1281" s="23" t="str">
        <f>IFERROR(TRIM(INDEX(CID_DB[Case No],$D1281)),"")</f>
        <v/>
      </c>
      <c r="H1281" s="5" t="str">
        <f>IFERROR(TRIM(INDEX(CID_DB[Known Contractor '#1 PN],$D1281)),"")</f>
        <v/>
      </c>
      <c r="I1281" s="5" t="str">
        <f>IFERROR(TRIM(INDEX(CID_DB[Known Contractor '#2 PN],$D1281)),"")</f>
        <v/>
      </c>
      <c r="J1281" s="5" t="str">
        <f>IFERROR(TRIM(INDEX(CID_DB[ [ NSN ] ],$D1281)),"")</f>
        <v/>
      </c>
      <c r="K1281" s="5" t="str">
        <f>IFERROR(TRIM(INDEX(CID_DB[Description],$D1281)),"")</f>
        <v/>
      </c>
      <c r="L1281" s="24" t="str">
        <f>IFERROR(TRIM(INDEX(CID_DB[Commercial Status],$D1281)),"")</f>
        <v/>
      </c>
    </row>
    <row r="1282" spans="2:12" x14ac:dyDescent="0.35">
      <c r="B1282" s="15"/>
      <c r="D1282" s="17" t="str">
        <f t="array" ref="D1282">IFERROR(IF($B1282&lt;&gt;"",LARGE(IF(ISNUMBER(SEARCH(TRIM(SUBSTITUTE($B1282,"-","")),CID_DB[Search Key])),ROW(CID_DB[Search Key]),""),1)-1,""),"")</f>
        <v/>
      </c>
      <c r="F1282" s="23" t="str">
        <f>IF($B1282&lt;&gt;"",COUNTIFS(CID_DB[Search Key],"*"&amp;TRIM(SUBSTITUTE(B1282,"-",""))&amp;"*"),"")</f>
        <v/>
      </c>
      <c r="G1282" s="23" t="str">
        <f>IFERROR(TRIM(INDEX(CID_DB[Case No],$D1282)),"")</f>
        <v/>
      </c>
      <c r="H1282" s="5" t="str">
        <f>IFERROR(TRIM(INDEX(CID_DB[Known Contractor '#1 PN],$D1282)),"")</f>
        <v/>
      </c>
      <c r="I1282" s="5" t="str">
        <f>IFERROR(TRIM(INDEX(CID_DB[Known Contractor '#2 PN],$D1282)),"")</f>
        <v/>
      </c>
      <c r="J1282" s="5" t="str">
        <f>IFERROR(TRIM(INDEX(CID_DB[ [ NSN ] ],$D1282)),"")</f>
        <v/>
      </c>
      <c r="K1282" s="5" t="str">
        <f>IFERROR(TRIM(INDEX(CID_DB[Description],$D1282)),"")</f>
        <v/>
      </c>
      <c r="L1282" s="24" t="str">
        <f>IFERROR(TRIM(INDEX(CID_DB[Commercial Status],$D1282)),"")</f>
        <v/>
      </c>
    </row>
    <row r="1283" spans="2:12" x14ac:dyDescent="0.35">
      <c r="B1283" s="15"/>
      <c r="D1283" s="17" t="str">
        <f t="array" ref="D1283">IFERROR(IF($B1283&lt;&gt;"",LARGE(IF(ISNUMBER(SEARCH(TRIM(SUBSTITUTE($B1283,"-","")),CID_DB[Search Key])),ROW(CID_DB[Search Key]),""),1)-1,""),"")</f>
        <v/>
      </c>
      <c r="F1283" s="23" t="str">
        <f>IF($B1283&lt;&gt;"",COUNTIFS(CID_DB[Search Key],"*"&amp;TRIM(SUBSTITUTE(B1283,"-",""))&amp;"*"),"")</f>
        <v/>
      </c>
      <c r="G1283" s="23" t="str">
        <f>IFERROR(TRIM(INDEX(CID_DB[Case No],$D1283)),"")</f>
        <v/>
      </c>
      <c r="H1283" s="5" t="str">
        <f>IFERROR(TRIM(INDEX(CID_DB[Known Contractor '#1 PN],$D1283)),"")</f>
        <v/>
      </c>
      <c r="I1283" s="5" t="str">
        <f>IFERROR(TRIM(INDEX(CID_DB[Known Contractor '#2 PN],$D1283)),"")</f>
        <v/>
      </c>
      <c r="J1283" s="5" t="str">
        <f>IFERROR(TRIM(INDEX(CID_DB[ [ NSN ] ],$D1283)),"")</f>
        <v/>
      </c>
      <c r="K1283" s="5" t="str">
        <f>IFERROR(TRIM(INDEX(CID_DB[Description],$D1283)),"")</f>
        <v/>
      </c>
      <c r="L1283" s="24" t="str">
        <f>IFERROR(TRIM(INDEX(CID_DB[Commercial Status],$D1283)),"")</f>
        <v/>
      </c>
    </row>
    <row r="1284" spans="2:12" x14ac:dyDescent="0.35">
      <c r="B1284" s="15"/>
      <c r="D1284" s="17" t="str">
        <f t="array" ref="D1284">IFERROR(IF($B1284&lt;&gt;"",LARGE(IF(ISNUMBER(SEARCH(TRIM(SUBSTITUTE($B1284,"-","")),CID_DB[Search Key])),ROW(CID_DB[Search Key]),""),1)-1,""),"")</f>
        <v/>
      </c>
      <c r="F1284" s="23" t="str">
        <f>IF($B1284&lt;&gt;"",COUNTIFS(CID_DB[Search Key],"*"&amp;TRIM(SUBSTITUTE(B1284,"-",""))&amp;"*"),"")</f>
        <v/>
      </c>
      <c r="G1284" s="23" t="str">
        <f>IFERROR(TRIM(INDEX(CID_DB[Case No],$D1284)),"")</f>
        <v/>
      </c>
      <c r="H1284" s="5" t="str">
        <f>IFERROR(TRIM(INDEX(CID_DB[Known Contractor '#1 PN],$D1284)),"")</f>
        <v/>
      </c>
      <c r="I1284" s="5" t="str">
        <f>IFERROR(TRIM(INDEX(CID_DB[Known Contractor '#2 PN],$D1284)),"")</f>
        <v/>
      </c>
      <c r="J1284" s="5" t="str">
        <f>IFERROR(TRIM(INDEX(CID_DB[ [ NSN ] ],$D1284)),"")</f>
        <v/>
      </c>
      <c r="K1284" s="5" t="str">
        <f>IFERROR(TRIM(INDEX(CID_DB[Description],$D1284)),"")</f>
        <v/>
      </c>
      <c r="L1284" s="24" t="str">
        <f>IFERROR(TRIM(INDEX(CID_DB[Commercial Status],$D1284)),"")</f>
        <v/>
      </c>
    </row>
    <row r="1285" spans="2:12" x14ac:dyDescent="0.35">
      <c r="B1285" s="15"/>
      <c r="D1285" s="17" t="str">
        <f t="array" ref="D1285">IFERROR(IF($B1285&lt;&gt;"",LARGE(IF(ISNUMBER(SEARCH(TRIM(SUBSTITUTE($B1285,"-","")),CID_DB[Search Key])),ROW(CID_DB[Search Key]),""),1)-1,""),"")</f>
        <v/>
      </c>
      <c r="F1285" s="23" t="str">
        <f>IF($B1285&lt;&gt;"",COUNTIFS(CID_DB[Search Key],"*"&amp;TRIM(SUBSTITUTE(B1285,"-",""))&amp;"*"),"")</f>
        <v/>
      </c>
      <c r="G1285" s="23" t="str">
        <f>IFERROR(TRIM(INDEX(CID_DB[Case No],$D1285)),"")</f>
        <v/>
      </c>
      <c r="H1285" s="5" t="str">
        <f>IFERROR(TRIM(INDEX(CID_DB[Known Contractor '#1 PN],$D1285)),"")</f>
        <v/>
      </c>
      <c r="I1285" s="5" t="str">
        <f>IFERROR(TRIM(INDEX(CID_DB[Known Contractor '#2 PN],$D1285)),"")</f>
        <v/>
      </c>
      <c r="J1285" s="5" t="str">
        <f>IFERROR(TRIM(INDEX(CID_DB[ [ NSN ] ],$D1285)),"")</f>
        <v/>
      </c>
      <c r="K1285" s="5" t="str">
        <f>IFERROR(TRIM(INDEX(CID_DB[Description],$D1285)),"")</f>
        <v/>
      </c>
      <c r="L1285" s="24" t="str">
        <f>IFERROR(TRIM(INDEX(CID_DB[Commercial Status],$D1285)),"")</f>
        <v/>
      </c>
    </row>
    <row r="1286" spans="2:12" x14ac:dyDescent="0.35">
      <c r="B1286" s="15"/>
      <c r="D1286" s="17" t="str">
        <f t="array" ref="D1286">IFERROR(IF($B1286&lt;&gt;"",LARGE(IF(ISNUMBER(SEARCH(TRIM(SUBSTITUTE($B1286,"-","")),CID_DB[Search Key])),ROW(CID_DB[Search Key]),""),1)-1,""),"")</f>
        <v/>
      </c>
      <c r="F1286" s="23" t="str">
        <f>IF($B1286&lt;&gt;"",COUNTIFS(CID_DB[Search Key],"*"&amp;TRIM(SUBSTITUTE(B1286,"-",""))&amp;"*"),"")</f>
        <v/>
      </c>
      <c r="G1286" s="23" t="str">
        <f>IFERROR(TRIM(INDEX(CID_DB[Case No],$D1286)),"")</f>
        <v/>
      </c>
      <c r="H1286" s="5" t="str">
        <f>IFERROR(TRIM(INDEX(CID_DB[Known Contractor '#1 PN],$D1286)),"")</f>
        <v/>
      </c>
      <c r="I1286" s="5" t="str">
        <f>IFERROR(TRIM(INDEX(CID_DB[Known Contractor '#2 PN],$D1286)),"")</f>
        <v/>
      </c>
      <c r="J1286" s="5" t="str">
        <f>IFERROR(TRIM(INDEX(CID_DB[ [ NSN ] ],$D1286)),"")</f>
        <v/>
      </c>
      <c r="K1286" s="5" t="str">
        <f>IFERROR(TRIM(INDEX(CID_DB[Description],$D1286)),"")</f>
        <v/>
      </c>
      <c r="L1286" s="24" t="str">
        <f>IFERROR(TRIM(INDEX(CID_DB[Commercial Status],$D1286)),"")</f>
        <v/>
      </c>
    </row>
    <row r="1287" spans="2:12" x14ac:dyDescent="0.35">
      <c r="B1287" s="15"/>
      <c r="D1287" s="17" t="str">
        <f t="array" ref="D1287">IFERROR(IF($B1287&lt;&gt;"",LARGE(IF(ISNUMBER(SEARCH(TRIM(SUBSTITUTE($B1287,"-","")),CID_DB[Search Key])),ROW(CID_DB[Search Key]),""),1)-1,""),"")</f>
        <v/>
      </c>
      <c r="F1287" s="23" t="str">
        <f>IF($B1287&lt;&gt;"",COUNTIFS(CID_DB[Search Key],"*"&amp;TRIM(SUBSTITUTE(B1287,"-",""))&amp;"*"),"")</f>
        <v/>
      </c>
      <c r="G1287" s="23" t="str">
        <f>IFERROR(TRIM(INDEX(CID_DB[Case No],$D1287)),"")</f>
        <v/>
      </c>
      <c r="H1287" s="5" t="str">
        <f>IFERROR(TRIM(INDEX(CID_DB[Known Contractor '#1 PN],$D1287)),"")</f>
        <v/>
      </c>
      <c r="I1287" s="5" t="str">
        <f>IFERROR(TRIM(INDEX(CID_DB[Known Contractor '#2 PN],$D1287)),"")</f>
        <v/>
      </c>
      <c r="J1287" s="5" t="str">
        <f>IFERROR(TRIM(INDEX(CID_DB[ [ NSN ] ],$D1287)),"")</f>
        <v/>
      </c>
      <c r="K1287" s="5" t="str">
        <f>IFERROR(TRIM(INDEX(CID_DB[Description],$D1287)),"")</f>
        <v/>
      </c>
      <c r="L1287" s="24" t="str">
        <f>IFERROR(TRIM(INDEX(CID_DB[Commercial Status],$D1287)),"")</f>
        <v/>
      </c>
    </row>
    <row r="1288" spans="2:12" x14ac:dyDescent="0.35">
      <c r="B1288" s="15"/>
      <c r="D1288" s="17" t="str">
        <f t="array" ref="D1288">IFERROR(IF($B1288&lt;&gt;"",LARGE(IF(ISNUMBER(SEARCH(TRIM(SUBSTITUTE($B1288,"-","")),CID_DB[Search Key])),ROW(CID_DB[Search Key]),""),1)-1,""),"")</f>
        <v/>
      </c>
      <c r="F1288" s="23" t="str">
        <f>IF($B1288&lt;&gt;"",COUNTIFS(CID_DB[Search Key],"*"&amp;TRIM(SUBSTITUTE(B1288,"-",""))&amp;"*"),"")</f>
        <v/>
      </c>
      <c r="G1288" s="23" t="str">
        <f>IFERROR(TRIM(INDEX(CID_DB[Case No],$D1288)),"")</f>
        <v/>
      </c>
      <c r="H1288" s="5" t="str">
        <f>IFERROR(TRIM(INDEX(CID_DB[Known Contractor '#1 PN],$D1288)),"")</f>
        <v/>
      </c>
      <c r="I1288" s="5" t="str">
        <f>IFERROR(TRIM(INDEX(CID_DB[Known Contractor '#2 PN],$D1288)),"")</f>
        <v/>
      </c>
      <c r="J1288" s="5" t="str">
        <f>IFERROR(TRIM(INDEX(CID_DB[ [ NSN ] ],$D1288)),"")</f>
        <v/>
      </c>
      <c r="K1288" s="5" t="str">
        <f>IFERROR(TRIM(INDEX(CID_DB[Description],$D1288)),"")</f>
        <v/>
      </c>
      <c r="L1288" s="24" t="str">
        <f>IFERROR(TRIM(INDEX(CID_DB[Commercial Status],$D1288)),"")</f>
        <v/>
      </c>
    </row>
    <row r="1289" spans="2:12" x14ac:dyDescent="0.35">
      <c r="B1289" s="15"/>
      <c r="D1289" s="17" t="str">
        <f t="array" ref="D1289">IFERROR(IF($B1289&lt;&gt;"",LARGE(IF(ISNUMBER(SEARCH(TRIM(SUBSTITUTE($B1289,"-","")),CID_DB[Search Key])),ROW(CID_DB[Search Key]),""),1)-1,""),"")</f>
        <v/>
      </c>
      <c r="F1289" s="23" t="str">
        <f>IF($B1289&lt;&gt;"",COUNTIFS(CID_DB[Search Key],"*"&amp;TRIM(SUBSTITUTE(B1289,"-",""))&amp;"*"),"")</f>
        <v/>
      </c>
      <c r="G1289" s="23" t="str">
        <f>IFERROR(TRIM(INDEX(CID_DB[Case No],$D1289)),"")</f>
        <v/>
      </c>
      <c r="H1289" s="5" t="str">
        <f>IFERROR(TRIM(INDEX(CID_DB[Known Contractor '#1 PN],$D1289)),"")</f>
        <v/>
      </c>
      <c r="I1289" s="5" t="str">
        <f>IFERROR(TRIM(INDEX(CID_DB[Known Contractor '#2 PN],$D1289)),"")</f>
        <v/>
      </c>
      <c r="J1289" s="5" t="str">
        <f>IFERROR(TRIM(INDEX(CID_DB[ [ NSN ] ],$D1289)),"")</f>
        <v/>
      </c>
      <c r="K1289" s="5" t="str">
        <f>IFERROR(TRIM(INDEX(CID_DB[Description],$D1289)),"")</f>
        <v/>
      </c>
      <c r="L1289" s="24" t="str">
        <f>IFERROR(TRIM(INDEX(CID_DB[Commercial Status],$D1289)),"")</f>
        <v/>
      </c>
    </row>
    <row r="1290" spans="2:12" x14ac:dyDescent="0.35">
      <c r="B1290" s="15"/>
      <c r="D1290" s="17" t="str">
        <f t="array" ref="D1290">IFERROR(IF($B1290&lt;&gt;"",LARGE(IF(ISNUMBER(SEARCH(TRIM(SUBSTITUTE($B1290,"-","")),CID_DB[Search Key])),ROW(CID_DB[Search Key]),""),1)-1,""),"")</f>
        <v/>
      </c>
      <c r="F1290" s="23" t="str">
        <f>IF($B1290&lt;&gt;"",COUNTIFS(CID_DB[Search Key],"*"&amp;TRIM(SUBSTITUTE(B1290,"-",""))&amp;"*"),"")</f>
        <v/>
      </c>
      <c r="G1290" s="23" t="str">
        <f>IFERROR(TRIM(INDEX(CID_DB[Case No],$D1290)),"")</f>
        <v/>
      </c>
      <c r="H1290" s="5" t="str">
        <f>IFERROR(TRIM(INDEX(CID_DB[Known Contractor '#1 PN],$D1290)),"")</f>
        <v/>
      </c>
      <c r="I1290" s="5" t="str">
        <f>IFERROR(TRIM(INDEX(CID_DB[Known Contractor '#2 PN],$D1290)),"")</f>
        <v/>
      </c>
      <c r="J1290" s="5" t="str">
        <f>IFERROR(TRIM(INDEX(CID_DB[ [ NSN ] ],$D1290)),"")</f>
        <v/>
      </c>
      <c r="K1290" s="5" t="str">
        <f>IFERROR(TRIM(INDEX(CID_DB[Description],$D1290)),"")</f>
        <v/>
      </c>
      <c r="L1290" s="24" t="str">
        <f>IFERROR(TRIM(INDEX(CID_DB[Commercial Status],$D1290)),"")</f>
        <v/>
      </c>
    </row>
    <row r="1291" spans="2:12" x14ac:dyDescent="0.35">
      <c r="B1291" s="15"/>
      <c r="D1291" s="17" t="str">
        <f t="array" ref="D1291">IFERROR(IF($B1291&lt;&gt;"",LARGE(IF(ISNUMBER(SEARCH(TRIM(SUBSTITUTE($B1291,"-","")),CID_DB[Search Key])),ROW(CID_DB[Search Key]),""),1)-1,""),"")</f>
        <v/>
      </c>
      <c r="F1291" s="23" t="str">
        <f>IF($B1291&lt;&gt;"",COUNTIFS(CID_DB[Search Key],"*"&amp;TRIM(SUBSTITUTE(B1291,"-",""))&amp;"*"),"")</f>
        <v/>
      </c>
      <c r="G1291" s="23" t="str">
        <f>IFERROR(TRIM(INDEX(CID_DB[Case No],$D1291)),"")</f>
        <v/>
      </c>
      <c r="H1291" s="5" t="str">
        <f>IFERROR(TRIM(INDEX(CID_DB[Known Contractor '#1 PN],$D1291)),"")</f>
        <v/>
      </c>
      <c r="I1291" s="5" t="str">
        <f>IFERROR(TRIM(INDEX(CID_DB[Known Contractor '#2 PN],$D1291)),"")</f>
        <v/>
      </c>
      <c r="J1291" s="5" t="str">
        <f>IFERROR(TRIM(INDEX(CID_DB[ [ NSN ] ],$D1291)),"")</f>
        <v/>
      </c>
      <c r="K1291" s="5" t="str">
        <f>IFERROR(TRIM(INDEX(CID_DB[Description],$D1291)),"")</f>
        <v/>
      </c>
      <c r="L1291" s="24" t="str">
        <f>IFERROR(TRIM(INDEX(CID_DB[Commercial Status],$D1291)),"")</f>
        <v/>
      </c>
    </row>
    <row r="1292" spans="2:12" x14ac:dyDescent="0.35">
      <c r="B1292" s="15"/>
      <c r="D1292" s="17" t="str">
        <f t="array" ref="D1292">IFERROR(IF($B1292&lt;&gt;"",LARGE(IF(ISNUMBER(SEARCH(TRIM(SUBSTITUTE($B1292,"-","")),CID_DB[Search Key])),ROW(CID_DB[Search Key]),""),1)-1,""),"")</f>
        <v/>
      </c>
      <c r="F1292" s="23" t="str">
        <f>IF($B1292&lt;&gt;"",COUNTIFS(CID_DB[Search Key],"*"&amp;TRIM(SUBSTITUTE(B1292,"-",""))&amp;"*"),"")</f>
        <v/>
      </c>
      <c r="G1292" s="23" t="str">
        <f>IFERROR(TRIM(INDEX(CID_DB[Case No],$D1292)),"")</f>
        <v/>
      </c>
      <c r="H1292" s="5" t="str">
        <f>IFERROR(TRIM(INDEX(CID_DB[Known Contractor '#1 PN],$D1292)),"")</f>
        <v/>
      </c>
      <c r="I1292" s="5" t="str">
        <f>IFERROR(TRIM(INDEX(CID_DB[Known Contractor '#2 PN],$D1292)),"")</f>
        <v/>
      </c>
      <c r="J1292" s="5" t="str">
        <f>IFERROR(TRIM(INDEX(CID_DB[ [ NSN ] ],$D1292)),"")</f>
        <v/>
      </c>
      <c r="K1292" s="5" t="str">
        <f>IFERROR(TRIM(INDEX(CID_DB[Description],$D1292)),"")</f>
        <v/>
      </c>
      <c r="L1292" s="24" t="str">
        <f>IFERROR(TRIM(INDEX(CID_DB[Commercial Status],$D1292)),"")</f>
        <v/>
      </c>
    </row>
    <row r="1293" spans="2:12" x14ac:dyDescent="0.35">
      <c r="B1293" s="15"/>
      <c r="D1293" s="17" t="str">
        <f t="array" ref="D1293">IFERROR(IF($B1293&lt;&gt;"",LARGE(IF(ISNUMBER(SEARCH(TRIM(SUBSTITUTE($B1293,"-","")),CID_DB[Search Key])),ROW(CID_DB[Search Key]),""),1)-1,""),"")</f>
        <v/>
      </c>
      <c r="F1293" s="23" t="str">
        <f>IF($B1293&lt;&gt;"",COUNTIFS(CID_DB[Search Key],"*"&amp;TRIM(SUBSTITUTE(B1293,"-",""))&amp;"*"),"")</f>
        <v/>
      </c>
      <c r="G1293" s="23" t="str">
        <f>IFERROR(TRIM(INDEX(CID_DB[Case No],$D1293)),"")</f>
        <v/>
      </c>
      <c r="H1293" s="5" t="str">
        <f>IFERROR(TRIM(INDEX(CID_DB[Known Contractor '#1 PN],$D1293)),"")</f>
        <v/>
      </c>
      <c r="I1293" s="5" t="str">
        <f>IFERROR(TRIM(INDEX(CID_DB[Known Contractor '#2 PN],$D1293)),"")</f>
        <v/>
      </c>
      <c r="J1293" s="5" t="str">
        <f>IFERROR(TRIM(INDEX(CID_DB[ [ NSN ] ],$D1293)),"")</f>
        <v/>
      </c>
      <c r="K1293" s="5" t="str">
        <f>IFERROR(TRIM(INDEX(CID_DB[Description],$D1293)),"")</f>
        <v/>
      </c>
      <c r="L1293" s="24" t="str">
        <f>IFERROR(TRIM(INDEX(CID_DB[Commercial Status],$D1293)),"")</f>
        <v/>
      </c>
    </row>
    <row r="1294" spans="2:12" x14ac:dyDescent="0.35">
      <c r="B1294" s="15"/>
      <c r="D1294" s="17" t="str">
        <f t="array" ref="D1294">IFERROR(IF($B1294&lt;&gt;"",LARGE(IF(ISNUMBER(SEARCH(TRIM(SUBSTITUTE($B1294,"-","")),CID_DB[Search Key])),ROW(CID_DB[Search Key]),""),1)-1,""),"")</f>
        <v/>
      </c>
      <c r="F1294" s="23" t="str">
        <f>IF($B1294&lt;&gt;"",COUNTIFS(CID_DB[Search Key],"*"&amp;TRIM(SUBSTITUTE(B1294,"-",""))&amp;"*"),"")</f>
        <v/>
      </c>
      <c r="G1294" s="23" t="str">
        <f>IFERROR(TRIM(INDEX(CID_DB[Case No],$D1294)),"")</f>
        <v/>
      </c>
      <c r="H1294" s="5" t="str">
        <f>IFERROR(TRIM(INDEX(CID_DB[Known Contractor '#1 PN],$D1294)),"")</f>
        <v/>
      </c>
      <c r="I1294" s="5" t="str">
        <f>IFERROR(TRIM(INDEX(CID_DB[Known Contractor '#2 PN],$D1294)),"")</f>
        <v/>
      </c>
      <c r="J1294" s="5" t="str">
        <f>IFERROR(TRIM(INDEX(CID_DB[ [ NSN ] ],$D1294)),"")</f>
        <v/>
      </c>
      <c r="K1294" s="5" t="str">
        <f>IFERROR(TRIM(INDEX(CID_DB[Description],$D1294)),"")</f>
        <v/>
      </c>
      <c r="L1294" s="24" t="str">
        <f>IFERROR(TRIM(INDEX(CID_DB[Commercial Status],$D1294)),"")</f>
        <v/>
      </c>
    </row>
    <row r="1295" spans="2:12" x14ac:dyDescent="0.35">
      <c r="B1295" s="15"/>
      <c r="D1295" s="17" t="str">
        <f t="array" ref="D1295">IFERROR(IF($B1295&lt;&gt;"",LARGE(IF(ISNUMBER(SEARCH(TRIM(SUBSTITUTE($B1295,"-","")),CID_DB[Search Key])),ROW(CID_DB[Search Key]),""),1)-1,""),"")</f>
        <v/>
      </c>
      <c r="F1295" s="23" t="str">
        <f>IF($B1295&lt;&gt;"",COUNTIFS(CID_DB[Search Key],"*"&amp;TRIM(SUBSTITUTE(B1295,"-",""))&amp;"*"),"")</f>
        <v/>
      </c>
      <c r="G1295" s="23" t="str">
        <f>IFERROR(TRIM(INDEX(CID_DB[Case No],$D1295)),"")</f>
        <v/>
      </c>
      <c r="H1295" s="5" t="str">
        <f>IFERROR(TRIM(INDEX(CID_DB[Known Contractor '#1 PN],$D1295)),"")</f>
        <v/>
      </c>
      <c r="I1295" s="5" t="str">
        <f>IFERROR(TRIM(INDEX(CID_DB[Known Contractor '#2 PN],$D1295)),"")</f>
        <v/>
      </c>
      <c r="J1295" s="5" t="str">
        <f>IFERROR(TRIM(INDEX(CID_DB[ [ NSN ] ],$D1295)),"")</f>
        <v/>
      </c>
      <c r="K1295" s="5" t="str">
        <f>IFERROR(TRIM(INDEX(CID_DB[Description],$D1295)),"")</f>
        <v/>
      </c>
      <c r="L1295" s="24" t="str">
        <f>IFERROR(TRIM(INDEX(CID_DB[Commercial Status],$D1295)),"")</f>
        <v/>
      </c>
    </row>
    <row r="1296" spans="2:12" x14ac:dyDescent="0.35">
      <c r="B1296" s="15"/>
      <c r="D1296" s="17" t="str">
        <f t="array" ref="D1296">IFERROR(IF($B1296&lt;&gt;"",LARGE(IF(ISNUMBER(SEARCH(TRIM(SUBSTITUTE($B1296,"-","")),CID_DB[Search Key])),ROW(CID_DB[Search Key]),""),1)-1,""),"")</f>
        <v/>
      </c>
      <c r="F1296" s="23" t="str">
        <f>IF($B1296&lt;&gt;"",COUNTIFS(CID_DB[Search Key],"*"&amp;TRIM(SUBSTITUTE(B1296,"-",""))&amp;"*"),"")</f>
        <v/>
      </c>
      <c r="G1296" s="23" t="str">
        <f>IFERROR(TRIM(INDEX(CID_DB[Case No],$D1296)),"")</f>
        <v/>
      </c>
      <c r="H1296" s="5" t="str">
        <f>IFERROR(TRIM(INDEX(CID_DB[Known Contractor '#1 PN],$D1296)),"")</f>
        <v/>
      </c>
      <c r="I1296" s="5" t="str">
        <f>IFERROR(TRIM(INDEX(CID_DB[Known Contractor '#2 PN],$D1296)),"")</f>
        <v/>
      </c>
      <c r="J1296" s="5" t="str">
        <f>IFERROR(TRIM(INDEX(CID_DB[ [ NSN ] ],$D1296)),"")</f>
        <v/>
      </c>
      <c r="K1296" s="5" t="str">
        <f>IFERROR(TRIM(INDEX(CID_DB[Description],$D1296)),"")</f>
        <v/>
      </c>
      <c r="L1296" s="24" t="str">
        <f>IFERROR(TRIM(INDEX(CID_DB[Commercial Status],$D1296)),"")</f>
        <v/>
      </c>
    </row>
    <row r="1297" spans="2:12" x14ac:dyDescent="0.35">
      <c r="B1297" s="15"/>
      <c r="D1297" s="17" t="str">
        <f t="array" ref="D1297">IFERROR(IF($B1297&lt;&gt;"",LARGE(IF(ISNUMBER(SEARCH(TRIM(SUBSTITUTE($B1297,"-","")),CID_DB[Search Key])),ROW(CID_DB[Search Key]),""),1)-1,""),"")</f>
        <v/>
      </c>
      <c r="F1297" s="23" t="str">
        <f>IF($B1297&lt;&gt;"",COUNTIFS(CID_DB[Search Key],"*"&amp;TRIM(SUBSTITUTE(B1297,"-",""))&amp;"*"),"")</f>
        <v/>
      </c>
      <c r="G1297" s="23" t="str">
        <f>IFERROR(TRIM(INDEX(CID_DB[Case No],$D1297)),"")</f>
        <v/>
      </c>
      <c r="H1297" s="5" t="str">
        <f>IFERROR(TRIM(INDEX(CID_DB[Known Contractor '#1 PN],$D1297)),"")</f>
        <v/>
      </c>
      <c r="I1297" s="5" t="str">
        <f>IFERROR(TRIM(INDEX(CID_DB[Known Contractor '#2 PN],$D1297)),"")</f>
        <v/>
      </c>
      <c r="J1297" s="5" t="str">
        <f>IFERROR(TRIM(INDEX(CID_DB[ [ NSN ] ],$D1297)),"")</f>
        <v/>
      </c>
      <c r="K1297" s="5" t="str">
        <f>IFERROR(TRIM(INDEX(CID_DB[Description],$D1297)),"")</f>
        <v/>
      </c>
      <c r="L1297" s="24" t="str">
        <f>IFERROR(TRIM(INDEX(CID_DB[Commercial Status],$D1297)),"")</f>
        <v/>
      </c>
    </row>
    <row r="1298" spans="2:12" x14ac:dyDescent="0.35">
      <c r="B1298" s="15"/>
      <c r="D1298" s="17" t="str">
        <f t="array" ref="D1298">IFERROR(IF($B1298&lt;&gt;"",LARGE(IF(ISNUMBER(SEARCH(TRIM(SUBSTITUTE($B1298,"-","")),CID_DB[Search Key])),ROW(CID_DB[Search Key]),""),1)-1,""),"")</f>
        <v/>
      </c>
      <c r="F1298" s="23" t="str">
        <f>IF($B1298&lt;&gt;"",COUNTIFS(CID_DB[Search Key],"*"&amp;TRIM(SUBSTITUTE(B1298,"-",""))&amp;"*"),"")</f>
        <v/>
      </c>
      <c r="G1298" s="23" t="str">
        <f>IFERROR(TRIM(INDEX(CID_DB[Case No],$D1298)),"")</f>
        <v/>
      </c>
      <c r="H1298" s="5" t="str">
        <f>IFERROR(TRIM(INDEX(CID_DB[Known Contractor '#1 PN],$D1298)),"")</f>
        <v/>
      </c>
      <c r="I1298" s="5" t="str">
        <f>IFERROR(TRIM(INDEX(CID_DB[Known Contractor '#2 PN],$D1298)),"")</f>
        <v/>
      </c>
      <c r="J1298" s="5" t="str">
        <f>IFERROR(TRIM(INDEX(CID_DB[ [ NSN ] ],$D1298)),"")</f>
        <v/>
      </c>
      <c r="K1298" s="5" t="str">
        <f>IFERROR(TRIM(INDEX(CID_DB[Description],$D1298)),"")</f>
        <v/>
      </c>
      <c r="L1298" s="24" t="str">
        <f>IFERROR(TRIM(INDEX(CID_DB[Commercial Status],$D1298)),"")</f>
        <v/>
      </c>
    </row>
    <row r="1299" spans="2:12" x14ac:dyDescent="0.35">
      <c r="B1299" s="15"/>
      <c r="D1299" s="17" t="str">
        <f t="array" ref="D1299">IFERROR(IF($B1299&lt;&gt;"",LARGE(IF(ISNUMBER(SEARCH(TRIM(SUBSTITUTE($B1299,"-","")),CID_DB[Search Key])),ROW(CID_DB[Search Key]),""),1)-1,""),"")</f>
        <v/>
      </c>
      <c r="F1299" s="23" t="str">
        <f>IF($B1299&lt;&gt;"",COUNTIFS(CID_DB[Search Key],"*"&amp;TRIM(SUBSTITUTE(B1299,"-",""))&amp;"*"),"")</f>
        <v/>
      </c>
      <c r="G1299" s="23" t="str">
        <f>IFERROR(TRIM(INDEX(CID_DB[Case No],$D1299)),"")</f>
        <v/>
      </c>
      <c r="H1299" s="5" t="str">
        <f>IFERROR(TRIM(INDEX(CID_DB[Known Contractor '#1 PN],$D1299)),"")</f>
        <v/>
      </c>
      <c r="I1299" s="5" t="str">
        <f>IFERROR(TRIM(INDEX(CID_DB[Known Contractor '#2 PN],$D1299)),"")</f>
        <v/>
      </c>
      <c r="J1299" s="5" t="str">
        <f>IFERROR(TRIM(INDEX(CID_DB[ [ NSN ] ],$D1299)),"")</f>
        <v/>
      </c>
      <c r="K1299" s="5" t="str">
        <f>IFERROR(TRIM(INDEX(CID_DB[Description],$D1299)),"")</f>
        <v/>
      </c>
      <c r="L1299" s="24" t="str">
        <f>IFERROR(TRIM(INDEX(CID_DB[Commercial Status],$D1299)),"")</f>
        <v/>
      </c>
    </row>
    <row r="1300" spans="2:12" x14ac:dyDescent="0.35">
      <c r="B1300" s="15"/>
      <c r="D1300" s="17" t="str">
        <f t="array" ref="D1300">IFERROR(IF($B1300&lt;&gt;"",LARGE(IF(ISNUMBER(SEARCH(TRIM(SUBSTITUTE($B1300,"-","")),CID_DB[Search Key])),ROW(CID_DB[Search Key]),""),1)-1,""),"")</f>
        <v/>
      </c>
      <c r="F1300" s="23" t="str">
        <f>IF($B1300&lt;&gt;"",COUNTIFS(CID_DB[Search Key],"*"&amp;TRIM(SUBSTITUTE(B1300,"-",""))&amp;"*"),"")</f>
        <v/>
      </c>
      <c r="G1300" s="23" t="str">
        <f>IFERROR(TRIM(INDEX(CID_DB[Case No],$D1300)),"")</f>
        <v/>
      </c>
      <c r="H1300" s="5" t="str">
        <f>IFERROR(TRIM(INDEX(CID_DB[Known Contractor '#1 PN],$D1300)),"")</f>
        <v/>
      </c>
      <c r="I1300" s="5" t="str">
        <f>IFERROR(TRIM(INDEX(CID_DB[Known Contractor '#2 PN],$D1300)),"")</f>
        <v/>
      </c>
      <c r="J1300" s="5" t="str">
        <f>IFERROR(TRIM(INDEX(CID_DB[ [ NSN ] ],$D1300)),"")</f>
        <v/>
      </c>
      <c r="K1300" s="5" t="str">
        <f>IFERROR(TRIM(INDEX(CID_DB[Description],$D1300)),"")</f>
        <v/>
      </c>
      <c r="L1300" s="24" t="str">
        <f>IFERROR(TRIM(INDEX(CID_DB[Commercial Status],$D1300)),"")</f>
        <v/>
      </c>
    </row>
    <row r="1301" spans="2:12" x14ac:dyDescent="0.35">
      <c r="B1301" s="15"/>
      <c r="D1301" s="17" t="str">
        <f t="array" ref="D1301">IFERROR(IF($B1301&lt;&gt;"",LARGE(IF(ISNUMBER(SEARCH(TRIM(SUBSTITUTE($B1301,"-","")),CID_DB[Search Key])),ROW(CID_DB[Search Key]),""),1)-1,""),"")</f>
        <v/>
      </c>
      <c r="F1301" s="23" t="str">
        <f>IF($B1301&lt;&gt;"",COUNTIFS(CID_DB[Search Key],"*"&amp;TRIM(SUBSTITUTE(B1301,"-",""))&amp;"*"),"")</f>
        <v/>
      </c>
      <c r="G1301" s="23" t="str">
        <f>IFERROR(TRIM(INDEX(CID_DB[Case No],$D1301)),"")</f>
        <v/>
      </c>
      <c r="H1301" s="5" t="str">
        <f>IFERROR(TRIM(INDEX(CID_DB[Known Contractor '#1 PN],$D1301)),"")</f>
        <v/>
      </c>
      <c r="I1301" s="5" t="str">
        <f>IFERROR(TRIM(INDEX(CID_DB[Known Contractor '#2 PN],$D1301)),"")</f>
        <v/>
      </c>
      <c r="J1301" s="5" t="str">
        <f>IFERROR(TRIM(INDEX(CID_DB[ [ NSN ] ],$D1301)),"")</f>
        <v/>
      </c>
      <c r="K1301" s="5" t="str">
        <f>IFERROR(TRIM(INDEX(CID_DB[Description],$D1301)),"")</f>
        <v/>
      </c>
      <c r="L1301" s="24" t="str">
        <f>IFERROR(TRIM(INDEX(CID_DB[Commercial Status],$D1301)),"")</f>
        <v/>
      </c>
    </row>
    <row r="1302" spans="2:12" x14ac:dyDescent="0.35">
      <c r="B1302" s="15"/>
      <c r="D1302" s="17" t="str">
        <f t="array" ref="D1302">IFERROR(IF($B1302&lt;&gt;"",LARGE(IF(ISNUMBER(SEARCH(TRIM(SUBSTITUTE($B1302,"-","")),CID_DB[Search Key])),ROW(CID_DB[Search Key]),""),1)-1,""),"")</f>
        <v/>
      </c>
      <c r="F1302" s="23" t="str">
        <f>IF($B1302&lt;&gt;"",COUNTIFS(CID_DB[Search Key],"*"&amp;TRIM(SUBSTITUTE(B1302,"-",""))&amp;"*"),"")</f>
        <v/>
      </c>
      <c r="G1302" s="23" t="str">
        <f>IFERROR(TRIM(INDEX(CID_DB[Case No],$D1302)),"")</f>
        <v/>
      </c>
      <c r="H1302" s="5" t="str">
        <f>IFERROR(TRIM(INDEX(CID_DB[Known Contractor '#1 PN],$D1302)),"")</f>
        <v/>
      </c>
      <c r="I1302" s="5" t="str">
        <f>IFERROR(TRIM(INDEX(CID_DB[Known Contractor '#2 PN],$D1302)),"")</f>
        <v/>
      </c>
      <c r="J1302" s="5" t="str">
        <f>IFERROR(TRIM(INDEX(CID_DB[ [ NSN ] ],$D1302)),"")</f>
        <v/>
      </c>
      <c r="K1302" s="5" t="str">
        <f>IFERROR(TRIM(INDEX(CID_DB[Description],$D1302)),"")</f>
        <v/>
      </c>
      <c r="L1302" s="24" t="str">
        <f>IFERROR(TRIM(INDEX(CID_DB[Commercial Status],$D1302)),"")</f>
        <v/>
      </c>
    </row>
    <row r="1303" spans="2:12" x14ac:dyDescent="0.35">
      <c r="B1303" s="15"/>
      <c r="D1303" s="17" t="str">
        <f t="array" ref="D1303">IFERROR(IF($B1303&lt;&gt;"",LARGE(IF(ISNUMBER(SEARCH(TRIM(SUBSTITUTE($B1303,"-","")),CID_DB[Search Key])),ROW(CID_DB[Search Key]),""),1)-1,""),"")</f>
        <v/>
      </c>
      <c r="F1303" s="23" t="str">
        <f>IF($B1303&lt;&gt;"",COUNTIFS(CID_DB[Search Key],"*"&amp;TRIM(SUBSTITUTE(B1303,"-",""))&amp;"*"),"")</f>
        <v/>
      </c>
      <c r="G1303" s="23" t="str">
        <f>IFERROR(TRIM(INDEX(CID_DB[Case No],$D1303)),"")</f>
        <v/>
      </c>
      <c r="H1303" s="5" t="str">
        <f>IFERROR(TRIM(INDEX(CID_DB[Known Contractor '#1 PN],$D1303)),"")</f>
        <v/>
      </c>
      <c r="I1303" s="5" t="str">
        <f>IFERROR(TRIM(INDEX(CID_DB[Known Contractor '#2 PN],$D1303)),"")</f>
        <v/>
      </c>
      <c r="J1303" s="5" t="str">
        <f>IFERROR(TRIM(INDEX(CID_DB[ [ NSN ] ],$D1303)),"")</f>
        <v/>
      </c>
      <c r="K1303" s="5" t="str">
        <f>IFERROR(TRIM(INDEX(CID_DB[Description],$D1303)),"")</f>
        <v/>
      </c>
      <c r="L1303" s="24" t="str">
        <f>IFERROR(TRIM(INDEX(CID_DB[Commercial Status],$D1303)),"")</f>
        <v/>
      </c>
    </row>
    <row r="1304" spans="2:12" x14ac:dyDescent="0.35">
      <c r="B1304" s="15"/>
      <c r="D1304" s="17" t="str">
        <f t="array" ref="D1304">IFERROR(IF($B1304&lt;&gt;"",LARGE(IF(ISNUMBER(SEARCH(TRIM(SUBSTITUTE($B1304,"-","")),CID_DB[Search Key])),ROW(CID_DB[Search Key]),""),1)-1,""),"")</f>
        <v/>
      </c>
      <c r="F1304" s="23" t="str">
        <f>IF($B1304&lt;&gt;"",COUNTIFS(CID_DB[Search Key],"*"&amp;TRIM(SUBSTITUTE(B1304,"-",""))&amp;"*"),"")</f>
        <v/>
      </c>
      <c r="G1304" s="23" t="str">
        <f>IFERROR(TRIM(INDEX(CID_DB[Case No],$D1304)),"")</f>
        <v/>
      </c>
      <c r="H1304" s="5" t="str">
        <f>IFERROR(TRIM(INDEX(CID_DB[Known Contractor '#1 PN],$D1304)),"")</f>
        <v/>
      </c>
      <c r="I1304" s="5" t="str">
        <f>IFERROR(TRIM(INDEX(CID_DB[Known Contractor '#2 PN],$D1304)),"")</f>
        <v/>
      </c>
      <c r="J1304" s="5" t="str">
        <f>IFERROR(TRIM(INDEX(CID_DB[ [ NSN ] ],$D1304)),"")</f>
        <v/>
      </c>
      <c r="K1304" s="5" t="str">
        <f>IFERROR(TRIM(INDEX(CID_DB[Description],$D1304)),"")</f>
        <v/>
      </c>
      <c r="L1304" s="24" t="str">
        <f>IFERROR(TRIM(INDEX(CID_DB[Commercial Status],$D1304)),"")</f>
        <v/>
      </c>
    </row>
    <row r="1305" spans="2:12" x14ac:dyDescent="0.35">
      <c r="B1305" s="15"/>
      <c r="D1305" s="17" t="str">
        <f t="array" ref="D1305">IFERROR(IF($B1305&lt;&gt;"",LARGE(IF(ISNUMBER(SEARCH(TRIM(SUBSTITUTE($B1305,"-","")),CID_DB[Search Key])),ROW(CID_DB[Search Key]),""),1)-1,""),"")</f>
        <v/>
      </c>
      <c r="F1305" s="23" t="str">
        <f>IF($B1305&lt;&gt;"",COUNTIFS(CID_DB[Search Key],"*"&amp;TRIM(SUBSTITUTE(B1305,"-",""))&amp;"*"),"")</f>
        <v/>
      </c>
      <c r="G1305" s="23" t="str">
        <f>IFERROR(TRIM(INDEX(CID_DB[Case No],$D1305)),"")</f>
        <v/>
      </c>
      <c r="H1305" s="5" t="str">
        <f>IFERROR(TRIM(INDEX(CID_DB[Known Contractor '#1 PN],$D1305)),"")</f>
        <v/>
      </c>
      <c r="I1305" s="5" t="str">
        <f>IFERROR(TRIM(INDEX(CID_DB[Known Contractor '#2 PN],$D1305)),"")</f>
        <v/>
      </c>
      <c r="J1305" s="5" t="str">
        <f>IFERROR(TRIM(INDEX(CID_DB[ [ NSN ] ],$D1305)),"")</f>
        <v/>
      </c>
      <c r="K1305" s="5" t="str">
        <f>IFERROR(TRIM(INDEX(CID_DB[Description],$D1305)),"")</f>
        <v/>
      </c>
      <c r="L1305" s="24" t="str">
        <f>IFERROR(TRIM(INDEX(CID_DB[Commercial Status],$D1305)),"")</f>
        <v/>
      </c>
    </row>
    <row r="1306" spans="2:12" x14ac:dyDescent="0.35">
      <c r="B1306" s="15"/>
      <c r="D1306" s="17" t="str">
        <f t="array" ref="D1306">IFERROR(IF($B1306&lt;&gt;"",LARGE(IF(ISNUMBER(SEARCH(TRIM(SUBSTITUTE($B1306,"-","")),CID_DB[Search Key])),ROW(CID_DB[Search Key]),""),1)-1,""),"")</f>
        <v/>
      </c>
      <c r="F1306" s="23" t="str">
        <f>IF($B1306&lt;&gt;"",COUNTIFS(CID_DB[Search Key],"*"&amp;TRIM(SUBSTITUTE(B1306,"-",""))&amp;"*"),"")</f>
        <v/>
      </c>
      <c r="G1306" s="23" t="str">
        <f>IFERROR(TRIM(INDEX(CID_DB[Case No],$D1306)),"")</f>
        <v/>
      </c>
      <c r="H1306" s="5" t="str">
        <f>IFERROR(TRIM(INDEX(CID_DB[Known Contractor '#1 PN],$D1306)),"")</f>
        <v/>
      </c>
      <c r="I1306" s="5" t="str">
        <f>IFERROR(TRIM(INDEX(CID_DB[Known Contractor '#2 PN],$D1306)),"")</f>
        <v/>
      </c>
      <c r="J1306" s="5" t="str">
        <f>IFERROR(TRIM(INDEX(CID_DB[ [ NSN ] ],$D1306)),"")</f>
        <v/>
      </c>
      <c r="K1306" s="5" t="str">
        <f>IFERROR(TRIM(INDEX(CID_DB[Description],$D1306)),"")</f>
        <v/>
      </c>
      <c r="L1306" s="24" t="str">
        <f>IFERROR(TRIM(INDEX(CID_DB[Commercial Status],$D1306)),"")</f>
        <v/>
      </c>
    </row>
    <row r="1307" spans="2:12" x14ac:dyDescent="0.35">
      <c r="B1307" s="15"/>
      <c r="D1307" s="17" t="str">
        <f t="array" ref="D1307">IFERROR(IF($B1307&lt;&gt;"",LARGE(IF(ISNUMBER(SEARCH(TRIM(SUBSTITUTE($B1307,"-","")),CID_DB[Search Key])),ROW(CID_DB[Search Key]),""),1)-1,""),"")</f>
        <v/>
      </c>
      <c r="F1307" s="23" t="str">
        <f>IF($B1307&lt;&gt;"",COUNTIFS(CID_DB[Search Key],"*"&amp;TRIM(SUBSTITUTE(B1307,"-",""))&amp;"*"),"")</f>
        <v/>
      </c>
      <c r="G1307" s="23" t="str">
        <f>IFERROR(TRIM(INDEX(CID_DB[Case No],$D1307)),"")</f>
        <v/>
      </c>
      <c r="H1307" s="5" t="str">
        <f>IFERROR(TRIM(INDEX(CID_DB[Known Contractor '#1 PN],$D1307)),"")</f>
        <v/>
      </c>
      <c r="I1307" s="5" t="str">
        <f>IFERROR(TRIM(INDEX(CID_DB[Known Contractor '#2 PN],$D1307)),"")</f>
        <v/>
      </c>
      <c r="J1307" s="5" t="str">
        <f>IFERROR(TRIM(INDEX(CID_DB[ [ NSN ] ],$D1307)),"")</f>
        <v/>
      </c>
      <c r="K1307" s="5" t="str">
        <f>IFERROR(TRIM(INDEX(CID_DB[Description],$D1307)),"")</f>
        <v/>
      </c>
      <c r="L1307" s="24" t="str">
        <f>IFERROR(TRIM(INDEX(CID_DB[Commercial Status],$D1307)),"")</f>
        <v/>
      </c>
    </row>
    <row r="1308" spans="2:12" x14ac:dyDescent="0.35">
      <c r="B1308" s="15"/>
      <c r="D1308" s="17" t="str">
        <f t="array" ref="D1308">IFERROR(IF($B1308&lt;&gt;"",LARGE(IF(ISNUMBER(SEARCH(TRIM(SUBSTITUTE($B1308,"-","")),CID_DB[Search Key])),ROW(CID_DB[Search Key]),""),1)-1,""),"")</f>
        <v/>
      </c>
      <c r="F1308" s="23" t="str">
        <f>IF($B1308&lt;&gt;"",COUNTIFS(CID_DB[Search Key],"*"&amp;TRIM(SUBSTITUTE(B1308,"-",""))&amp;"*"),"")</f>
        <v/>
      </c>
      <c r="G1308" s="23" t="str">
        <f>IFERROR(TRIM(INDEX(CID_DB[Case No],$D1308)),"")</f>
        <v/>
      </c>
      <c r="H1308" s="5" t="str">
        <f>IFERROR(TRIM(INDEX(CID_DB[Known Contractor '#1 PN],$D1308)),"")</f>
        <v/>
      </c>
      <c r="I1308" s="5" t="str">
        <f>IFERROR(TRIM(INDEX(CID_DB[Known Contractor '#2 PN],$D1308)),"")</f>
        <v/>
      </c>
      <c r="J1308" s="5" t="str">
        <f>IFERROR(TRIM(INDEX(CID_DB[ [ NSN ] ],$D1308)),"")</f>
        <v/>
      </c>
      <c r="K1308" s="5" t="str">
        <f>IFERROR(TRIM(INDEX(CID_DB[Description],$D1308)),"")</f>
        <v/>
      </c>
      <c r="L1308" s="24" t="str">
        <f>IFERROR(TRIM(INDEX(CID_DB[Commercial Status],$D1308)),"")</f>
        <v/>
      </c>
    </row>
    <row r="1309" spans="2:12" x14ac:dyDescent="0.35">
      <c r="B1309" s="15"/>
      <c r="D1309" s="17" t="str">
        <f t="array" ref="D1309">IFERROR(IF($B1309&lt;&gt;"",LARGE(IF(ISNUMBER(SEARCH(TRIM(SUBSTITUTE($B1309,"-","")),CID_DB[Search Key])),ROW(CID_DB[Search Key]),""),1)-1,""),"")</f>
        <v/>
      </c>
      <c r="F1309" s="23" t="str">
        <f>IF($B1309&lt;&gt;"",COUNTIFS(CID_DB[Search Key],"*"&amp;TRIM(SUBSTITUTE(B1309,"-",""))&amp;"*"),"")</f>
        <v/>
      </c>
      <c r="G1309" s="23" t="str">
        <f>IFERROR(TRIM(INDEX(CID_DB[Case No],$D1309)),"")</f>
        <v/>
      </c>
      <c r="H1309" s="5" t="str">
        <f>IFERROR(TRIM(INDEX(CID_DB[Known Contractor '#1 PN],$D1309)),"")</f>
        <v/>
      </c>
      <c r="I1309" s="5" t="str">
        <f>IFERROR(TRIM(INDEX(CID_DB[Known Contractor '#2 PN],$D1309)),"")</f>
        <v/>
      </c>
      <c r="J1309" s="5" t="str">
        <f>IFERROR(TRIM(INDEX(CID_DB[ [ NSN ] ],$D1309)),"")</f>
        <v/>
      </c>
      <c r="K1309" s="5" t="str">
        <f>IFERROR(TRIM(INDEX(CID_DB[Description],$D1309)),"")</f>
        <v/>
      </c>
      <c r="L1309" s="24" t="str">
        <f>IFERROR(TRIM(INDEX(CID_DB[Commercial Status],$D1309)),"")</f>
        <v/>
      </c>
    </row>
    <row r="1310" spans="2:12" x14ac:dyDescent="0.35">
      <c r="B1310" s="15"/>
      <c r="D1310" s="17" t="str">
        <f t="array" ref="D1310">IFERROR(IF($B1310&lt;&gt;"",LARGE(IF(ISNUMBER(SEARCH(TRIM(SUBSTITUTE($B1310,"-","")),CID_DB[Search Key])),ROW(CID_DB[Search Key]),""),1)-1,""),"")</f>
        <v/>
      </c>
      <c r="F1310" s="23" t="str">
        <f>IF($B1310&lt;&gt;"",COUNTIFS(CID_DB[Search Key],"*"&amp;TRIM(SUBSTITUTE(B1310,"-",""))&amp;"*"),"")</f>
        <v/>
      </c>
      <c r="G1310" s="23" t="str">
        <f>IFERROR(TRIM(INDEX(CID_DB[Case No],$D1310)),"")</f>
        <v/>
      </c>
      <c r="H1310" s="5" t="str">
        <f>IFERROR(TRIM(INDEX(CID_DB[Known Contractor '#1 PN],$D1310)),"")</f>
        <v/>
      </c>
      <c r="I1310" s="5" t="str">
        <f>IFERROR(TRIM(INDEX(CID_DB[Known Contractor '#2 PN],$D1310)),"")</f>
        <v/>
      </c>
      <c r="J1310" s="5" t="str">
        <f>IFERROR(TRIM(INDEX(CID_DB[ [ NSN ] ],$D1310)),"")</f>
        <v/>
      </c>
      <c r="K1310" s="5" t="str">
        <f>IFERROR(TRIM(INDEX(CID_DB[Description],$D1310)),"")</f>
        <v/>
      </c>
      <c r="L1310" s="24" t="str">
        <f>IFERROR(TRIM(INDEX(CID_DB[Commercial Status],$D1310)),"")</f>
        <v/>
      </c>
    </row>
    <row r="1311" spans="2:12" x14ac:dyDescent="0.35">
      <c r="B1311" s="15"/>
      <c r="D1311" s="17" t="str">
        <f t="array" ref="D1311">IFERROR(IF($B1311&lt;&gt;"",LARGE(IF(ISNUMBER(SEARCH(TRIM(SUBSTITUTE($B1311,"-","")),CID_DB[Search Key])),ROW(CID_DB[Search Key]),""),1)-1,""),"")</f>
        <v/>
      </c>
      <c r="F1311" s="23" t="str">
        <f>IF($B1311&lt;&gt;"",COUNTIFS(CID_DB[Search Key],"*"&amp;TRIM(SUBSTITUTE(B1311,"-",""))&amp;"*"),"")</f>
        <v/>
      </c>
      <c r="G1311" s="23" t="str">
        <f>IFERROR(TRIM(INDEX(CID_DB[Case No],$D1311)),"")</f>
        <v/>
      </c>
      <c r="H1311" s="5" t="str">
        <f>IFERROR(TRIM(INDEX(CID_DB[Known Contractor '#1 PN],$D1311)),"")</f>
        <v/>
      </c>
      <c r="I1311" s="5" t="str">
        <f>IFERROR(TRIM(INDEX(CID_DB[Known Contractor '#2 PN],$D1311)),"")</f>
        <v/>
      </c>
      <c r="J1311" s="5" t="str">
        <f>IFERROR(TRIM(INDEX(CID_DB[ [ NSN ] ],$D1311)),"")</f>
        <v/>
      </c>
      <c r="K1311" s="5" t="str">
        <f>IFERROR(TRIM(INDEX(CID_DB[Description],$D1311)),"")</f>
        <v/>
      </c>
      <c r="L1311" s="24" t="str">
        <f>IFERROR(TRIM(INDEX(CID_DB[Commercial Status],$D1311)),"")</f>
        <v/>
      </c>
    </row>
    <row r="1312" spans="2:12" x14ac:dyDescent="0.35">
      <c r="B1312" s="15"/>
      <c r="D1312" s="17" t="str">
        <f t="array" ref="D1312">IFERROR(IF($B1312&lt;&gt;"",LARGE(IF(ISNUMBER(SEARCH(TRIM(SUBSTITUTE($B1312,"-","")),CID_DB[Search Key])),ROW(CID_DB[Search Key]),""),1)-1,""),"")</f>
        <v/>
      </c>
      <c r="F1312" s="23" t="str">
        <f>IF($B1312&lt;&gt;"",COUNTIFS(CID_DB[Search Key],"*"&amp;TRIM(SUBSTITUTE(B1312,"-",""))&amp;"*"),"")</f>
        <v/>
      </c>
      <c r="G1312" s="23" t="str">
        <f>IFERROR(TRIM(INDEX(CID_DB[Case No],$D1312)),"")</f>
        <v/>
      </c>
      <c r="H1312" s="5" t="str">
        <f>IFERROR(TRIM(INDEX(CID_DB[Known Contractor '#1 PN],$D1312)),"")</f>
        <v/>
      </c>
      <c r="I1312" s="5" t="str">
        <f>IFERROR(TRIM(INDEX(CID_DB[Known Contractor '#2 PN],$D1312)),"")</f>
        <v/>
      </c>
      <c r="J1312" s="5" t="str">
        <f>IFERROR(TRIM(INDEX(CID_DB[ [ NSN ] ],$D1312)),"")</f>
        <v/>
      </c>
      <c r="K1312" s="5" t="str">
        <f>IFERROR(TRIM(INDEX(CID_DB[Description],$D1312)),"")</f>
        <v/>
      </c>
      <c r="L1312" s="24" t="str">
        <f>IFERROR(TRIM(INDEX(CID_DB[Commercial Status],$D1312)),"")</f>
        <v/>
      </c>
    </row>
    <row r="1313" spans="2:12" x14ac:dyDescent="0.35">
      <c r="B1313" s="15"/>
      <c r="D1313" s="17" t="str">
        <f t="array" ref="D1313">IFERROR(IF($B1313&lt;&gt;"",LARGE(IF(ISNUMBER(SEARCH(TRIM(SUBSTITUTE($B1313,"-","")),CID_DB[Search Key])),ROW(CID_DB[Search Key]),""),1)-1,""),"")</f>
        <v/>
      </c>
      <c r="F1313" s="23" t="str">
        <f>IF($B1313&lt;&gt;"",COUNTIFS(CID_DB[Search Key],"*"&amp;TRIM(SUBSTITUTE(B1313,"-",""))&amp;"*"),"")</f>
        <v/>
      </c>
      <c r="G1313" s="23" t="str">
        <f>IFERROR(TRIM(INDEX(CID_DB[Case No],$D1313)),"")</f>
        <v/>
      </c>
      <c r="H1313" s="5" t="str">
        <f>IFERROR(TRIM(INDEX(CID_DB[Known Contractor '#1 PN],$D1313)),"")</f>
        <v/>
      </c>
      <c r="I1313" s="5" t="str">
        <f>IFERROR(TRIM(INDEX(CID_DB[Known Contractor '#2 PN],$D1313)),"")</f>
        <v/>
      </c>
      <c r="J1313" s="5" t="str">
        <f>IFERROR(TRIM(INDEX(CID_DB[ [ NSN ] ],$D1313)),"")</f>
        <v/>
      </c>
      <c r="K1313" s="5" t="str">
        <f>IFERROR(TRIM(INDEX(CID_DB[Description],$D1313)),"")</f>
        <v/>
      </c>
      <c r="L1313" s="24" t="str">
        <f>IFERROR(TRIM(INDEX(CID_DB[Commercial Status],$D1313)),"")</f>
        <v/>
      </c>
    </row>
    <row r="1314" spans="2:12" x14ac:dyDescent="0.35">
      <c r="B1314" s="15"/>
      <c r="D1314" s="17" t="str">
        <f t="array" ref="D1314">IFERROR(IF($B1314&lt;&gt;"",LARGE(IF(ISNUMBER(SEARCH(TRIM(SUBSTITUTE($B1314,"-","")),CID_DB[Search Key])),ROW(CID_DB[Search Key]),""),1)-1,""),"")</f>
        <v/>
      </c>
      <c r="F1314" s="23" t="str">
        <f>IF($B1314&lt;&gt;"",COUNTIFS(CID_DB[Search Key],"*"&amp;TRIM(SUBSTITUTE(B1314,"-",""))&amp;"*"),"")</f>
        <v/>
      </c>
      <c r="G1314" s="23" t="str">
        <f>IFERROR(TRIM(INDEX(CID_DB[Case No],$D1314)),"")</f>
        <v/>
      </c>
      <c r="H1314" s="5" t="str">
        <f>IFERROR(TRIM(INDEX(CID_DB[Known Contractor '#1 PN],$D1314)),"")</f>
        <v/>
      </c>
      <c r="I1314" s="5" t="str">
        <f>IFERROR(TRIM(INDEX(CID_DB[Known Contractor '#2 PN],$D1314)),"")</f>
        <v/>
      </c>
      <c r="J1314" s="5" t="str">
        <f>IFERROR(TRIM(INDEX(CID_DB[ [ NSN ] ],$D1314)),"")</f>
        <v/>
      </c>
      <c r="K1314" s="5" t="str">
        <f>IFERROR(TRIM(INDEX(CID_DB[Description],$D1314)),"")</f>
        <v/>
      </c>
      <c r="L1314" s="24" t="str">
        <f>IFERROR(TRIM(INDEX(CID_DB[Commercial Status],$D1314)),"")</f>
        <v/>
      </c>
    </row>
    <row r="1315" spans="2:12" x14ac:dyDescent="0.35">
      <c r="B1315" s="15"/>
      <c r="D1315" s="17" t="str">
        <f t="array" ref="D1315">IFERROR(IF($B1315&lt;&gt;"",LARGE(IF(ISNUMBER(SEARCH(TRIM(SUBSTITUTE($B1315,"-","")),CID_DB[Search Key])),ROW(CID_DB[Search Key]),""),1)-1,""),"")</f>
        <v/>
      </c>
      <c r="F1315" s="23" t="str">
        <f>IF($B1315&lt;&gt;"",COUNTIFS(CID_DB[Search Key],"*"&amp;TRIM(SUBSTITUTE(B1315,"-",""))&amp;"*"),"")</f>
        <v/>
      </c>
      <c r="G1315" s="23" t="str">
        <f>IFERROR(TRIM(INDEX(CID_DB[Case No],$D1315)),"")</f>
        <v/>
      </c>
      <c r="H1315" s="5" t="str">
        <f>IFERROR(TRIM(INDEX(CID_DB[Known Contractor '#1 PN],$D1315)),"")</f>
        <v/>
      </c>
      <c r="I1315" s="5" t="str">
        <f>IFERROR(TRIM(INDEX(CID_DB[Known Contractor '#2 PN],$D1315)),"")</f>
        <v/>
      </c>
      <c r="J1315" s="5" t="str">
        <f>IFERROR(TRIM(INDEX(CID_DB[ [ NSN ] ],$D1315)),"")</f>
        <v/>
      </c>
      <c r="K1315" s="5" t="str">
        <f>IFERROR(TRIM(INDEX(CID_DB[Description],$D1315)),"")</f>
        <v/>
      </c>
      <c r="L1315" s="24" t="str">
        <f>IFERROR(TRIM(INDEX(CID_DB[Commercial Status],$D1315)),"")</f>
        <v/>
      </c>
    </row>
    <row r="1316" spans="2:12" x14ac:dyDescent="0.35">
      <c r="B1316" s="15"/>
      <c r="D1316" s="17" t="str">
        <f t="array" ref="D1316">IFERROR(IF($B1316&lt;&gt;"",LARGE(IF(ISNUMBER(SEARCH(TRIM(SUBSTITUTE($B1316,"-","")),CID_DB[Search Key])),ROW(CID_DB[Search Key]),""),1)-1,""),"")</f>
        <v/>
      </c>
      <c r="F1316" s="23" t="str">
        <f>IF($B1316&lt;&gt;"",COUNTIFS(CID_DB[Search Key],"*"&amp;TRIM(SUBSTITUTE(B1316,"-",""))&amp;"*"),"")</f>
        <v/>
      </c>
      <c r="G1316" s="23" t="str">
        <f>IFERROR(TRIM(INDEX(CID_DB[Case No],$D1316)),"")</f>
        <v/>
      </c>
      <c r="H1316" s="5" t="str">
        <f>IFERROR(TRIM(INDEX(CID_DB[Known Contractor '#1 PN],$D1316)),"")</f>
        <v/>
      </c>
      <c r="I1316" s="5" t="str">
        <f>IFERROR(TRIM(INDEX(CID_DB[Known Contractor '#2 PN],$D1316)),"")</f>
        <v/>
      </c>
      <c r="J1316" s="5" t="str">
        <f>IFERROR(TRIM(INDEX(CID_DB[ [ NSN ] ],$D1316)),"")</f>
        <v/>
      </c>
      <c r="K1316" s="5" t="str">
        <f>IFERROR(TRIM(INDEX(CID_DB[Description],$D1316)),"")</f>
        <v/>
      </c>
      <c r="L1316" s="24" t="str">
        <f>IFERROR(TRIM(INDEX(CID_DB[Commercial Status],$D1316)),"")</f>
        <v/>
      </c>
    </row>
    <row r="1317" spans="2:12" x14ac:dyDescent="0.35">
      <c r="B1317" s="15"/>
      <c r="D1317" s="17" t="str">
        <f t="array" ref="D1317">IFERROR(IF($B1317&lt;&gt;"",LARGE(IF(ISNUMBER(SEARCH(TRIM(SUBSTITUTE($B1317,"-","")),CID_DB[Search Key])),ROW(CID_DB[Search Key]),""),1)-1,""),"")</f>
        <v/>
      </c>
      <c r="F1317" s="23" t="str">
        <f>IF($B1317&lt;&gt;"",COUNTIFS(CID_DB[Search Key],"*"&amp;TRIM(SUBSTITUTE(B1317,"-",""))&amp;"*"),"")</f>
        <v/>
      </c>
      <c r="G1317" s="23" t="str">
        <f>IFERROR(TRIM(INDEX(CID_DB[Case No],$D1317)),"")</f>
        <v/>
      </c>
      <c r="H1317" s="5" t="str">
        <f>IFERROR(TRIM(INDEX(CID_DB[Known Contractor '#1 PN],$D1317)),"")</f>
        <v/>
      </c>
      <c r="I1317" s="5" t="str">
        <f>IFERROR(TRIM(INDEX(CID_DB[Known Contractor '#2 PN],$D1317)),"")</f>
        <v/>
      </c>
      <c r="J1317" s="5" t="str">
        <f>IFERROR(TRIM(INDEX(CID_DB[ [ NSN ] ],$D1317)),"")</f>
        <v/>
      </c>
      <c r="K1317" s="5" t="str">
        <f>IFERROR(TRIM(INDEX(CID_DB[Description],$D1317)),"")</f>
        <v/>
      </c>
      <c r="L1317" s="24" t="str">
        <f>IFERROR(TRIM(INDEX(CID_DB[Commercial Status],$D1317)),"")</f>
        <v/>
      </c>
    </row>
    <row r="1318" spans="2:12" x14ac:dyDescent="0.35">
      <c r="B1318" s="15"/>
      <c r="D1318" s="17" t="str">
        <f t="array" ref="D1318">IFERROR(IF($B1318&lt;&gt;"",LARGE(IF(ISNUMBER(SEARCH(TRIM(SUBSTITUTE($B1318,"-","")),CID_DB[Search Key])),ROW(CID_DB[Search Key]),""),1)-1,""),"")</f>
        <v/>
      </c>
      <c r="F1318" s="23" t="str">
        <f>IF($B1318&lt;&gt;"",COUNTIFS(CID_DB[Search Key],"*"&amp;TRIM(SUBSTITUTE(B1318,"-",""))&amp;"*"),"")</f>
        <v/>
      </c>
      <c r="G1318" s="23" t="str">
        <f>IFERROR(TRIM(INDEX(CID_DB[Case No],$D1318)),"")</f>
        <v/>
      </c>
      <c r="H1318" s="5" t="str">
        <f>IFERROR(TRIM(INDEX(CID_DB[Known Contractor '#1 PN],$D1318)),"")</f>
        <v/>
      </c>
      <c r="I1318" s="5" t="str">
        <f>IFERROR(TRIM(INDEX(CID_DB[Known Contractor '#2 PN],$D1318)),"")</f>
        <v/>
      </c>
      <c r="J1318" s="5" t="str">
        <f>IFERROR(TRIM(INDEX(CID_DB[ [ NSN ] ],$D1318)),"")</f>
        <v/>
      </c>
      <c r="K1318" s="5" t="str">
        <f>IFERROR(TRIM(INDEX(CID_DB[Description],$D1318)),"")</f>
        <v/>
      </c>
      <c r="L1318" s="24" t="str">
        <f>IFERROR(TRIM(INDEX(CID_DB[Commercial Status],$D1318)),"")</f>
        <v/>
      </c>
    </row>
    <row r="1319" spans="2:12" x14ac:dyDescent="0.35">
      <c r="B1319" s="15"/>
      <c r="D1319" s="17" t="str">
        <f t="array" ref="D1319">IFERROR(IF($B1319&lt;&gt;"",LARGE(IF(ISNUMBER(SEARCH(TRIM(SUBSTITUTE($B1319,"-","")),CID_DB[Search Key])),ROW(CID_DB[Search Key]),""),1)-1,""),"")</f>
        <v/>
      </c>
      <c r="F1319" s="23" t="str">
        <f>IF($B1319&lt;&gt;"",COUNTIFS(CID_DB[Search Key],"*"&amp;TRIM(SUBSTITUTE(B1319,"-",""))&amp;"*"),"")</f>
        <v/>
      </c>
      <c r="G1319" s="23" t="str">
        <f>IFERROR(TRIM(INDEX(CID_DB[Case No],$D1319)),"")</f>
        <v/>
      </c>
      <c r="H1319" s="5" t="str">
        <f>IFERROR(TRIM(INDEX(CID_DB[Known Contractor '#1 PN],$D1319)),"")</f>
        <v/>
      </c>
      <c r="I1319" s="5" t="str">
        <f>IFERROR(TRIM(INDEX(CID_DB[Known Contractor '#2 PN],$D1319)),"")</f>
        <v/>
      </c>
      <c r="J1319" s="5" t="str">
        <f>IFERROR(TRIM(INDEX(CID_DB[ [ NSN ] ],$D1319)),"")</f>
        <v/>
      </c>
      <c r="K1319" s="5" t="str">
        <f>IFERROR(TRIM(INDEX(CID_DB[Description],$D1319)),"")</f>
        <v/>
      </c>
      <c r="L1319" s="24" t="str">
        <f>IFERROR(TRIM(INDEX(CID_DB[Commercial Status],$D1319)),"")</f>
        <v/>
      </c>
    </row>
    <row r="1320" spans="2:12" x14ac:dyDescent="0.35">
      <c r="B1320" s="15"/>
      <c r="D1320" s="17" t="str">
        <f t="array" ref="D1320">IFERROR(IF($B1320&lt;&gt;"",LARGE(IF(ISNUMBER(SEARCH(TRIM(SUBSTITUTE($B1320,"-","")),CID_DB[Search Key])),ROW(CID_DB[Search Key]),""),1)-1,""),"")</f>
        <v/>
      </c>
      <c r="F1320" s="23" t="str">
        <f>IF($B1320&lt;&gt;"",COUNTIFS(CID_DB[Search Key],"*"&amp;TRIM(SUBSTITUTE(B1320,"-",""))&amp;"*"),"")</f>
        <v/>
      </c>
      <c r="G1320" s="23" t="str">
        <f>IFERROR(TRIM(INDEX(CID_DB[Case No],$D1320)),"")</f>
        <v/>
      </c>
      <c r="H1320" s="5" t="str">
        <f>IFERROR(TRIM(INDEX(CID_DB[Known Contractor '#1 PN],$D1320)),"")</f>
        <v/>
      </c>
      <c r="I1320" s="5" t="str">
        <f>IFERROR(TRIM(INDEX(CID_DB[Known Contractor '#2 PN],$D1320)),"")</f>
        <v/>
      </c>
      <c r="J1320" s="5" t="str">
        <f>IFERROR(TRIM(INDEX(CID_DB[ [ NSN ] ],$D1320)),"")</f>
        <v/>
      </c>
      <c r="K1320" s="5" t="str">
        <f>IFERROR(TRIM(INDEX(CID_DB[Description],$D1320)),"")</f>
        <v/>
      </c>
      <c r="L1320" s="24" t="str">
        <f>IFERROR(TRIM(INDEX(CID_DB[Commercial Status],$D1320)),"")</f>
        <v/>
      </c>
    </row>
    <row r="1321" spans="2:12" x14ac:dyDescent="0.35">
      <c r="B1321" s="15"/>
      <c r="D1321" s="17" t="str">
        <f t="array" ref="D1321">IFERROR(IF($B1321&lt;&gt;"",LARGE(IF(ISNUMBER(SEARCH(TRIM(SUBSTITUTE($B1321,"-","")),CID_DB[Search Key])),ROW(CID_DB[Search Key]),""),1)-1,""),"")</f>
        <v/>
      </c>
      <c r="F1321" s="23" t="str">
        <f>IF($B1321&lt;&gt;"",COUNTIFS(CID_DB[Search Key],"*"&amp;TRIM(SUBSTITUTE(B1321,"-",""))&amp;"*"),"")</f>
        <v/>
      </c>
      <c r="G1321" s="23" t="str">
        <f>IFERROR(TRIM(INDEX(CID_DB[Case No],$D1321)),"")</f>
        <v/>
      </c>
      <c r="H1321" s="5" t="str">
        <f>IFERROR(TRIM(INDEX(CID_DB[Known Contractor '#1 PN],$D1321)),"")</f>
        <v/>
      </c>
      <c r="I1321" s="5" t="str">
        <f>IFERROR(TRIM(INDEX(CID_DB[Known Contractor '#2 PN],$D1321)),"")</f>
        <v/>
      </c>
      <c r="J1321" s="5" t="str">
        <f>IFERROR(TRIM(INDEX(CID_DB[ [ NSN ] ],$D1321)),"")</f>
        <v/>
      </c>
      <c r="K1321" s="5" t="str">
        <f>IFERROR(TRIM(INDEX(CID_DB[Description],$D1321)),"")</f>
        <v/>
      </c>
      <c r="L1321" s="24" t="str">
        <f>IFERROR(TRIM(INDEX(CID_DB[Commercial Status],$D1321)),"")</f>
        <v/>
      </c>
    </row>
    <row r="1322" spans="2:12" x14ac:dyDescent="0.35">
      <c r="B1322" s="15"/>
      <c r="D1322" s="17" t="str">
        <f t="array" ref="D1322">IFERROR(IF($B1322&lt;&gt;"",LARGE(IF(ISNUMBER(SEARCH(TRIM(SUBSTITUTE($B1322,"-","")),CID_DB[Search Key])),ROW(CID_DB[Search Key]),""),1)-1,""),"")</f>
        <v/>
      </c>
      <c r="F1322" s="23" t="str">
        <f>IF($B1322&lt;&gt;"",COUNTIFS(CID_DB[Search Key],"*"&amp;TRIM(SUBSTITUTE(B1322,"-",""))&amp;"*"),"")</f>
        <v/>
      </c>
      <c r="G1322" s="23" t="str">
        <f>IFERROR(TRIM(INDEX(CID_DB[Case No],$D1322)),"")</f>
        <v/>
      </c>
      <c r="H1322" s="5" t="str">
        <f>IFERROR(TRIM(INDEX(CID_DB[Known Contractor '#1 PN],$D1322)),"")</f>
        <v/>
      </c>
      <c r="I1322" s="5" t="str">
        <f>IFERROR(TRIM(INDEX(CID_DB[Known Contractor '#2 PN],$D1322)),"")</f>
        <v/>
      </c>
      <c r="J1322" s="5" t="str">
        <f>IFERROR(TRIM(INDEX(CID_DB[ [ NSN ] ],$D1322)),"")</f>
        <v/>
      </c>
      <c r="K1322" s="5" t="str">
        <f>IFERROR(TRIM(INDEX(CID_DB[Description],$D1322)),"")</f>
        <v/>
      </c>
      <c r="L1322" s="24" t="str">
        <f>IFERROR(TRIM(INDEX(CID_DB[Commercial Status],$D1322)),"")</f>
        <v/>
      </c>
    </row>
    <row r="1323" spans="2:12" x14ac:dyDescent="0.35">
      <c r="B1323" s="15"/>
      <c r="D1323" s="17" t="str">
        <f t="array" ref="D1323">IFERROR(IF($B1323&lt;&gt;"",LARGE(IF(ISNUMBER(SEARCH(TRIM(SUBSTITUTE($B1323,"-","")),CID_DB[Search Key])),ROW(CID_DB[Search Key]),""),1)-1,""),"")</f>
        <v/>
      </c>
      <c r="F1323" s="23" t="str">
        <f>IF($B1323&lt;&gt;"",COUNTIFS(CID_DB[Search Key],"*"&amp;TRIM(SUBSTITUTE(B1323,"-",""))&amp;"*"),"")</f>
        <v/>
      </c>
      <c r="G1323" s="23" t="str">
        <f>IFERROR(TRIM(INDEX(CID_DB[Case No],$D1323)),"")</f>
        <v/>
      </c>
      <c r="H1323" s="5" t="str">
        <f>IFERROR(TRIM(INDEX(CID_DB[Known Contractor '#1 PN],$D1323)),"")</f>
        <v/>
      </c>
      <c r="I1323" s="5" t="str">
        <f>IFERROR(TRIM(INDEX(CID_DB[Known Contractor '#2 PN],$D1323)),"")</f>
        <v/>
      </c>
      <c r="J1323" s="5" t="str">
        <f>IFERROR(TRIM(INDEX(CID_DB[ [ NSN ] ],$D1323)),"")</f>
        <v/>
      </c>
      <c r="K1323" s="5" t="str">
        <f>IFERROR(TRIM(INDEX(CID_DB[Description],$D1323)),"")</f>
        <v/>
      </c>
      <c r="L1323" s="24" t="str">
        <f>IFERROR(TRIM(INDEX(CID_DB[Commercial Status],$D1323)),"")</f>
        <v/>
      </c>
    </row>
    <row r="1324" spans="2:12" x14ac:dyDescent="0.35">
      <c r="B1324" s="15"/>
      <c r="D1324" s="17" t="str">
        <f t="array" ref="D1324">IFERROR(IF($B1324&lt;&gt;"",LARGE(IF(ISNUMBER(SEARCH(TRIM(SUBSTITUTE($B1324,"-","")),CID_DB[Search Key])),ROW(CID_DB[Search Key]),""),1)-1,""),"")</f>
        <v/>
      </c>
      <c r="F1324" s="23" t="str">
        <f>IF($B1324&lt;&gt;"",COUNTIFS(CID_DB[Search Key],"*"&amp;TRIM(SUBSTITUTE(B1324,"-",""))&amp;"*"),"")</f>
        <v/>
      </c>
      <c r="G1324" s="23" t="str">
        <f>IFERROR(TRIM(INDEX(CID_DB[Case No],$D1324)),"")</f>
        <v/>
      </c>
      <c r="H1324" s="5" t="str">
        <f>IFERROR(TRIM(INDEX(CID_DB[Known Contractor '#1 PN],$D1324)),"")</f>
        <v/>
      </c>
      <c r="I1324" s="5" t="str">
        <f>IFERROR(TRIM(INDEX(CID_DB[Known Contractor '#2 PN],$D1324)),"")</f>
        <v/>
      </c>
      <c r="J1324" s="5" t="str">
        <f>IFERROR(TRIM(INDEX(CID_DB[ [ NSN ] ],$D1324)),"")</f>
        <v/>
      </c>
      <c r="K1324" s="5" t="str">
        <f>IFERROR(TRIM(INDEX(CID_DB[Description],$D1324)),"")</f>
        <v/>
      </c>
      <c r="L1324" s="24" t="str">
        <f>IFERROR(TRIM(INDEX(CID_DB[Commercial Status],$D1324)),"")</f>
        <v/>
      </c>
    </row>
    <row r="1325" spans="2:12" x14ac:dyDescent="0.35">
      <c r="B1325" s="15"/>
      <c r="D1325" s="17" t="str">
        <f t="array" ref="D1325">IFERROR(IF($B1325&lt;&gt;"",LARGE(IF(ISNUMBER(SEARCH(TRIM(SUBSTITUTE($B1325,"-","")),CID_DB[Search Key])),ROW(CID_DB[Search Key]),""),1)-1,""),"")</f>
        <v/>
      </c>
      <c r="F1325" s="23" t="str">
        <f>IF($B1325&lt;&gt;"",COUNTIFS(CID_DB[Search Key],"*"&amp;TRIM(SUBSTITUTE(B1325,"-",""))&amp;"*"),"")</f>
        <v/>
      </c>
      <c r="G1325" s="23" t="str">
        <f>IFERROR(TRIM(INDEX(CID_DB[Case No],$D1325)),"")</f>
        <v/>
      </c>
      <c r="H1325" s="5" t="str">
        <f>IFERROR(TRIM(INDEX(CID_DB[Known Contractor '#1 PN],$D1325)),"")</f>
        <v/>
      </c>
      <c r="I1325" s="5" t="str">
        <f>IFERROR(TRIM(INDEX(CID_DB[Known Contractor '#2 PN],$D1325)),"")</f>
        <v/>
      </c>
      <c r="J1325" s="5" t="str">
        <f>IFERROR(TRIM(INDEX(CID_DB[ [ NSN ] ],$D1325)),"")</f>
        <v/>
      </c>
      <c r="K1325" s="5" t="str">
        <f>IFERROR(TRIM(INDEX(CID_DB[Description],$D1325)),"")</f>
        <v/>
      </c>
      <c r="L1325" s="24" t="str">
        <f>IFERROR(TRIM(INDEX(CID_DB[Commercial Status],$D1325)),"")</f>
        <v/>
      </c>
    </row>
    <row r="1326" spans="2:12" x14ac:dyDescent="0.35">
      <c r="B1326" s="15"/>
      <c r="D1326" s="17" t="str">
        <f t="array" ref="D1326">IFERROR(IF($B1326&lt;&gt;"",LARGE(IF(ISNUMBER(SEARCH(TRIM(SUBSTITUTE($B1326,"-","")),CID_DB[Search Key])),ROW(CID_DB[Search Key]),""),1)-1,""),"")</f>
        <v/>
      </c>
      <c r="F1326" s="23" t="str">
        <f>IF($B1326&lt;&gt;"",COUNTIFS(CID_DB[Search Key],"*"&amp;TRIM(SUBSTITUTE(B1326,"-",""))&amp;"*"),"")</f>
        <v/>
      </c>
      <c r="G1326" s="23" t="str">
        <f>IFERROR(TRIM(INDEX(CID_DB[Case No],$D1326)),"")</f>
        <v/>
      </c>
      <c r="H1326" s="5" t="str">
        <f>IFERROR(TRIM(INDEX(CID_DB[Known Contractor '#1 PN],$D1326)),"")</f>
        <v/>
      </c>
      <c r="I1326" s="5" t="str">
        <f>IFERROR(TRIM(INDEX(CID_DB[Known Contractor '#2 PN],$D1326)),"")</f>
        <v/>
      </c>
      <c r="J1326" s="5" t="str">
        <f>IFERROR(TRIM(INDEX(CID_DB[ [ NSN ] ],$D1326)),"")</f>
        <v/>
      </c>
      <c r="K1326" s="5" t="str">
        <f>IFERROR(TRIM(INDEX(CID_DB[Description],$D1326)),"")</f>
        <v/>
      </c>
      <c r="L1326" s="24" t="str">
        <f>IFERROR(TRIM(INDEX(CID_DB[Commercial Status],$D1326)),"")</f>
        <v/>
      </c>
    </row>
    <row r="1327" spans="2:12" x14ac:dyDescent="0.35">
      <c r="B1327" s="15"/>
      <c r="D1327" s="17" t="str">
        <f t="array" ref="D1327">IFERROR(IF($B1327&lt;&gt;"",LARGE(IF(ISNUMBER(SEARCH(TRIM(SUBSTITUTE($B1327,"-","")),CID_DB[Search Key])),ROW(CID_DB[Search Key]),""),1)-1,""),"")</f>
        <v/>
      </c>
      <c r="F1327" s="23" t="str">
        <f>IF($B1327&lt;&gt;"",COUNTIFS(CID_DB[Search Key],"*"&amp;TRIM(SUBSTITUTE(B1327,"-",""))&amp;"*"),"")</f>
        <v/>
      </c>
      <c r="G1327" s="23" t="str">
        <f>IFERROR(TRIM(INDEX(CID_DB[Case No],$D1327)),"")</f>
        <v/>
      </c>
      <c r="H1327" s="5" t="str">
        <f>IFERROR(TRIM(INDEX(CID_DB[Known Contractor '#1 PN],$D1327)),"")</f>
        <v/>
      </c>
      <c r="I1327" s="5" t="str">
        <f>IFERROR(TRIM(INDEX(CID_DB[Known Contractor '#2 PN],$D1327)),"")</f>
        <v/>
      </c>
      <c r="J1327" s="5" t="str">
        <f>IFERROR(TRIM(INDEX(CID_DB[ [ NSN ] ],$D1327)),"")</f>
        <v/>
      </c>
      <c r="K1327" s="5" t="str">
        <f>IFERROR(TRIM(INDEX(CID_DB[Description],$D1327)),"")</f>
        <v/>
      </c>
      <c r="L1327" s="24" t="str">
        <f>IFERROR(TRIM(INDEX(CID_DB[Commercial Status],$D1327)),"")</f>
        <v/>
      </c>
    </row>
    <row r="1328" spans="2:12" x14ac:dyDescent="0.35">
      <c r="B1328" s="15"/>
      <c r="D1328" s="17" t="str">
        <f t="array" ref="D1328">IFERROR(IF($B1328&lt;&gt;"",LARGE(IF(ISNUMBER(SEARCH(TRIM(SUBSTITUTE($B1328,"-","")),CID_DB[Search Key])),ROW(CID_DB[Search Key]),""),1)-1,""),"")</f>
        <v/>
      </c>
      <c r="F1328" s="23" t="str">
        <f>IF($B1328&lt;&gt;"",COUNTIFS(CID_DB[Search Key],"*"&amp;TRIM(SUBSTITUTE(B1328,"-",""))&amp;"*"),"")</f>
        <v/>
      </c>
      <c r="G1328" s="23" t="str">
        <f>IFERROR(TRIM(INDEX(CID_DB[Case No],$D1328)),"")</f>
        <v/>
      </c>
      <c r="H1328" s="5" t="str">
        <f>IFERROR(TRIM(INDEX(CID_DB[Known Contractor '#1 PN],$D1328)),"")</f>
        <v/>
      </c>
      <c r="I1328" s="5" t="str">
        <f>IFERROR(TRIM(INDEX(CID_DB[Known Contractor '#2 PN],$D1328)),"")</f>
        <v/>
      </c>
      <c r="J1328" s="5" t="str">
        <f>IFERROR(TRIM(INDEX(CID_DB[ [ NSN ] ],$D1328)),"")</f>
        <v/>
      </c>
      <c r="K1328" s="5" t="str">
        <f>IFERROR(TRIM(INDEX(CID_DB[Description],$D1328)),"")</f>
        <v/>
      </c>
      <c r="L1328" s="24" t="str">
        <f>IFERROR(TRIM(INDEX(CID_DB[Commercial Status],$D1328)),"")</f>
        <v/>
      </c>
    </row>
    <row r="1329" spans="2:12" x14ac:dyDescent="0.35">
      <c r="B1329" s="15"/>
      <c r="D1329" s="17" t="str">
        <f t="array" ref="D1329">IFERROR(IF($B1329&lt;&gt;"",LARGE(IF(ISNUMBER(SEARCH(TRIM(SUBSTITUTE($B1329,"-","")),CID_DB[Search Key])),ROW(CID_DB[Search Key]),""),1)-1,""),"")</f>
        <v/>
      </c>
      <c r="F1329" s="23" t="str">
        <f>IF($B1329&lt;&gt;"",COUNTIFS(CID_DB[Search Key],"*"&amp;TRIM(SUBSTITUTE(B1329,"-",""))&amp;"*"),"")</f>
        <v/>
      </c>
      <c r="G1329" s="23" t="str">
        <f>IFERROR(TRIM(INDEX(CID_DB[Case No],$D1329)),"")</f>
        <v/>
      </c>
      <c r="H1329" s="5" t="str">
        <f>IFERROR(TRIM(INDEX(CID_DB[Known Contractor '#1 PN],$D1329)),"")</f>
        <v/>
      </c>
      <c r="I1329" s="5" t="str">
        <f>IFERROR(TRIM(INDEX(CID_DB[Known Contractor '#2 PN],$D1329)),"")</f>
        <v/>
      </c>
      <c r="J1329" s="5" t="str">
        <f>IFERROR(TRIM(INDEX(CID_DB[ [ NSN ] ],$D1329)),"")</f>
        <v/>
      </c>
      <c r="K1329" s="5" t="str">
        <f>IFERROR(TRIM(INDEX(CID_DB[Description],$D1329)),"")</f>
        <v/>
      </c>
      <c r="L1329" s="24" t="str">
        <f>IFERROR(TRIM(INDEX(CID_DB[Commercial Status],$D1329)),"")</f>
        <v/>
      </c>
    </row>
    <row r="1330" spans="2:12" x14ac:dyDescent="0.35">
      <c r="B1330" s="15"/>
      <c r="D1330" s="17" t="str">
        <f t="array" ref="D1330">IFERROR(IF($B1330&lt;&gt;"",LARGE(IF(ISNUMBER(SEARCH(TRIM(SUBSTITUTE($B1330,"-","")),CID_DB[Search Key])),ROW(CID_DB[Search Key]),""),1)-1,""),"")</f>
        <v/>
      </c>
      <c r="F1330" s="23" t="str">
        <f>IF($B1330&lt;&gt;"",COUNTIFS(CID_DB[Search Key],"*"&amp;TRIM(SUBSTITUTE(B1330,"-",""))&amp;"*"),"")</f>
        <v/>
      </c>
      <c r="G1330" s="23" t="str">
        <f>IFERROR(TRIM(INDEX(CID_DB[Case No],$D1330)),"")</f>
        <v/>
      </c>
      <c r="H1330" s="5" t="str">
        <f>IFERROR(TRIM(INDEX(CID_DB[Known Contractor '#1 PN],$D1330)),"")</f>
        <v/>
      </c>
      <c r="I1330" s="5" t="str">
        <f>IFERROR(TRIM(INDEX(CID_DB[Known Contractor '#2 PN],$D1330)),"")</f>
        <v/>
      </c>
      <c r="J1330" s="5" t="str">
        <f>IFERROR(TRIM(INDEX(CID_DB[ [ NSN ] ],$D1330)),"")</f>
        <v/>
      </c>
      <c r="K1330" s="5" t="str">
        <f>IFERROR(TRIM(INDEX(CID_DB[Description],$D1330)),"")</f>
        <v/>
      </c>
      <c r="L1330" s="24" t="str">
        <f>IFERROR(TRIM(INDEX(CID_DB[Commercial Status],$D1330)),"")</f>
        <v/>
      </c>
    </row>
    <row r="1331" spans="2:12" x14ac:dyDescent="0.35">
      <c r="B1331" s="15"/>
      <c r="D1331" s="17" t="str">
        <f t="array" ref="D1331">IFERROR(IF($B1331&lt;&gt;"",LARGE(IF(ISNUMBER(SEARCH(TRIM(SUBSTITUTE($B1331,"-","")),CID_DB[Search Key])),ROW(CID_DB[Search Key]),""),1)-1,""),"")</f>
        <v/>
      </c>
      <c r="F1331" s="23" t="str">
        <f>IF($B1331&lt;&gt;"",COUNTIFS(CID_DB[Search Key],"*"&amp;TRIM(SUBSTITUTE(B1331,"-",""))&amp;"*"),"")</f>
        <v/>
      </c>
      <c r="G1331" s="23" t="str">
        <f>IFERROR(TRIM(INDEX(CID_DB[Case No],$D1331)),"")</f>
        <v/>
      </c>
      <c r="H1331" s="5" t="str">
        <f>IFERROR(TRIM(INDEX(CID_DB[Known Contractor '#1 PN],$D1331)),"")</f>
        <v/>
      </c>
      <c r="I1331" s="5" t="str">
        <f>IFERROR(TRIM(INDEX(CID_DB[Known Contractor '#2 PN],$D1331)),"")</f>
        <v/>
      </c>
      <c r="J1331" s="5" t="str">
        <f>IFERROR(TRIM(INDEX(CID_DB[ [ NSN ] ],$D1331)),"")</f>
        <v/>
      </c>
      <c r="K1331" s="5" t="str">
        <f>IFERROR(TRIM(INDEX(CID_DB[Description],$D1331)),"")</f>
        <v/>
      </c>
      <c r="L1331" s="24" t="str">
        <f>IFERROR(TRIM(INDEX(CID_DB[Commercial Status],$D1331)),"")</f>
        <v/>
      </c>
    </row>
    <row r="1332" spans="2:12" x14ac:dyDescent="0.35">
      <c r="B1332" s="15"/>
      <c r="D1332" s="17" t="str">
        <f t="array" ref="D1332">IFERROR(IF($B1332&lt;&gt;"",LARGE(IF(ISNUMBER(SEARCH(TRIM(SUBSTITUTE($B1332,"-","")),CID_DB[Search Key])),ROW(CID_DB[Search Key]),""),1)-1,""),"")</f>
        <v/>
      </c>
      <c r="F1332" s="23" t="str">
        <f>IF($B1332&lt;&gt;"",COUNTIFS(CID_DB[Search Key],"*"&amp;TRIM(SUBSTITUTE(B1332,"-",""))&amp;"*"),"")</f>
        <v/>
      </c>
      <c r="G1332" s="23" t="str">
        <f>IFERROR(TRIM(INDEX(CID_DB[Case No],$D1332)),"")</f>
        <v/>
      </c>
      <c r="H1332" s="5" t="str">
        <f>IFERROR(TRIM(INDEX(CID_DB[Known Contractor '#1 PN],$D1332)),"")</f>
        <v/>
      </c>
      <c r="I1332" s="5" t="str">
        <f>IFERROR(TRIM(INDEX(CID_DB[Known Contractor '#2 PN],$D1332)),"")</f>
        <v/>
      </c>
      <c r="J1332" s="5" t="str">
        <f>IFERROR(TRIM(INDEX(CID_DB[ [ NSN ] ],$D1332)),"")</f>
        <v/>
      </c>
      <c r="K1332" s="5" t="str">
        <f>IFERROR(TRIM(INDEX(CID_DB[Description],$D1332)),"")</f>
        <v/>
      </c>
      <c r="L1332" s="24" t="str">
        <f>IFERROR(TRIM(INDEX(CID_DB[Commercial Status],$D1332)),"")</f>
        <v/>
      </c>
    </row>
    <row r="1333" spans="2:12" x14ac:dyDescent="0.35">
      <c r="B1333" s="15"/>
      <c r="D1333" s="17" t="str">
        <f t="array" ref="D1333">IFERROR(IF($B1333&lt;&gt;"",LARGE(IF(ISNUMBER(SEARCH(TRIM(SUBSTITUTE($B1333,"-","")),CID_DB[Search Key])),ROW(CID_DB[Search Key]),""),1)-1,""),"")</f>
        <v/>
      </c>
      <c r="F1333" s="23" t="str">
        <f>IF($B1333&lt;&gt;"",COUNTIFS(CID_DB[Search Key],"*"&amp;TRIM(SUBSTITUTE(B1333,"-",""))&amp;"*"),"")</f>
        <v/>
      </c>
      <c r="G1333" s="23" t="str">
        <f>IFERROR(TRIM(INDEX(CID_DB[Case No],$D1333)),"")</f>
        <v/>
      </c>
      <c r="H1333" s="5" t="str">
        <f>IFERROR(TRIM(INDEX(CID_DB[Known Contractor '#1 PN],$D1333)),"")</f>
        <v/>
      </c>
      <c r="I1333" s="5" t="str">
        <f>IFERROR(TRIM(INDEX(CID_DB[Known Contractor '#2 PN],$D1333)),"")</f>
        <v/>
      </c>
      <c r="J1333" s="5" t="str">
        <f>IFERROR(TRIM(INDEX(CID_DB[ [ NSN ] ],$D1333)),"")</f>
        <v/>
      </c>
      <c r="K1333" s="5" t="str">
        <f>IFERROR(TRIM(INDEX(CID_DB[Description],$D1333)),"")</f>
        <v/>
      </c>
      <c r="L1333" s="24" t="str">
        <f>IFERROR(TRIM(INDEX(CID_DB[Commercial Status],$D1333)),"")</f>
        <v/>
      </c>
    </row>
    <row r="1334" spans="2:12" x14ac:dyDescent="0.35">
      <c r="B1334" s="15"/>
      <c r="D1334" s="17" t="str">
        <f t="array" ref="D1334">IFERROR(IF($B1334&lt;&gt;"",LARGE(IF(ISNUMBER(SEARCH(TRIM(SUBSTITUTE($B1334,"-","")),CID_DB[Search Key])),ROW(CID_DB[Search Key]),""),1)-1,""),"")</f>
        <v/>
      </c>
      <c r="F1334" s="23" t="str">
        <f>IF($B1334&lt;&gt;"",COUNTIFS(CID_DB[Search Key],"*"&amp;TRIM(SUBSTITUTE(B1334,"-",""))&amp;"*"),"")</f>
        <v/>
      </c>
      <c r="G1334" s="23" t="str">
        <f>IFERROR(TRIM(INDEX(CID_DB[Case No],$D1334)),"")</f>
        <v/>
      </c>
      <c r="H1334" s="5" t="str">
        <f>IFERROR(TRIM(INDEX(CID_DB[Known Contractor '#1 PN],$D1334)),"")</f>
        <v/>
      </c>
      <c r="I1334" s="5" t="str">
        <f>IFERROR(TRIM(INDEX(CID_DB[Known Contractor '#2 PN],$D1334)),"")</f>
        <v/>
      </c>
      <c r="J1334" s="5" t="str">
        <f>IFERROR(TRIM(INDEX(CID_DB[ [ NSN ] ],$D1334)),"")</f>
        <v/>
      </c>
      <c r="K1334" s="5" t="str">
        <f>IFERROR(TRIM(INDEX(CID_DB[Description],$D1334)),"")</f>
        <v/>
      </c>
      <c r="L1334" s="24" t="str">
        <f>IFERROR(TRIM(INDEX(CID_DB[Commercial Status],$D1334)),"")</f>
        <v/>
      </c>
    </row>
    <row r="1335" spans="2:12" x14ac:dyDescent="0.35">
      <c r="B1335" s="15"/>
      <c r="D1335" s="17" t="str">
        <f t="array" ref="D1335">IFERROR(IF($B1335&lt;&gt;"",LARGE(IF(ISNUMBER(SEARCH(TRIM(SUBSTITUTE($B1335,"-","")),CID_DB[Search Key])),ROW(CID_DB[Search Key]),""),1)-1,""),"")</f>
        <v/>
      </c>
      <c r="F1335" s="23" t="str">
        <f>IF($B1335&lt;&gt;"",COUNTIFS(CID_DB[Search Key],"*"&amp;TRIM(SUBSTITUTE(B1335,"-",""))&amp;"*"),"")</f>
        <v/>
      </c>
      <c r="G1335" s="23" t="str">
        <f>IFERROR(TRIM(INDEX(CID_DB[Case No],$D1335)),"")</f>
        <v/>
      </c>
      <c r="H1335" s="5" t="str">
        <f>IFERROR(TRIM(INDEX(CID_DB[Known Contractor '#1 PN],$D1335)),"")</f>
        <v/>
      </c>
      <c r="I1335" s="5" t="str">
        <f>IFERROR(TRIM(INDEX(CID_DB[Known Contractor '#2 PN],$D1335)),"")</f>
        <v/>
      </c>
      <c r="J1335" s="5" t="str">
        <f>IFERROR(TRIM(INDEX(CID_DB[ [ NSN ] ],$D1335)),"")</f>
        <v/>
      </c>
      <c r="K1335" s="5" t="str">
        <f>IFERROR(TRIM(INDEX(CID_DB[Description],$D1335)),"")</f>
        <v/>
      </c>
      <c r="L1335" s="24" t="str">
        <f>IFERROR(TRIM(INDEX(CID_DB[Commercial Status],$D1335)),"")</f>
        <v/>
      </c>
    </row>
    <row r="1336" spans="2:12" x14ac:dyDescent="0.35">
      <c r="B1336" s="15"/>
      <c r="D1336" s="17" t="str">
        <f t="array" ref="D1336">IFERROR(IF($B1336&lt;&gt;"",LARGE(IF(ISNUMBER(SEARCH(TRIM(SUBSTITUTE($B1336,"-","")),CID_DB[Search Key])),ROW(CID_DB[Search Key]),""),1)-1,""),"")</f>
        <v/>
      </c>
      <c r="F1336" s="23" t="str">
        <f>IF($B1336&lt;&gt;"",COUNTIFS(CID_DB[Search Key],"*"&amp;TRIM(SUBSTITUTE(B1336,"-",""))&amp;"*"),"")</f>
        <v/>
      </c>
      <c r="G1336" s="23" t="str">
        <f>IFERROR(TRIM(INDEX(CID_DB[Case No],$D1336)),"")</f>
        <v/>
      </c>
      <c r="H1336" s="5" t="str">
        <f>IFERROR(TRIM(INDEX(CID_DB[Known Contractor '#1 PN],$D1336)),"")</f>
        <v/>
      </c>
      <c r="I1336" s="5" t="str">
        <f>IFERROR(TRIM(INDEX(CID_DB[Known Contractor '#2 PN],$D1336)),"")</f>
        <v/>
      </c>
      <c r="J1336" s="5" t="str">
        <f>IFERROR(TRIM(INDEX(CID_DB[ [ NSN ] ],$D1336)),"")</f>
        <v/>
      </c>
      <c r="K1336" s="5" t="str">
        <f>IFERROR(TRIM(INDEX(CID_DB[Description],$D1336)),"")</f>
        <v/>
      </c>
      <c r="L1336" s="24" t="str">
        <f>IFERROR(TRIM(INDEX(CID_DB[Commercial Status],$D1336)),"")</f>
        <v/>
      </c>
    </row>
    <row r="1337" spans="2:12" x14ac:dyDescent="0.35">
      <c r="B1337" s="15"/>
      <c r="D1337" s="17" t="str">
        <f t="array" ref="D1337">IFERROR(IF($B1337&lt;&gt;"",LARGE(IF(ISNUMBER(SEARCH(TRIM(SUBSTITUTE($B1337,"-","")),CID_DB[Search Key])),ROW(CID_DB[Search Key]),""),1)-1,""),"")</f>
        <v/>
      </c>
      <c r="F1337" s="23" t="str">
        <f>IF($B1337&lt;&gt;"",COUNTIFS(CID_DB[Search Key],"*"&amp;TRIM(SUBSTITUTE(B1337,"-",""))&amp;"*"),"")</f>
        <v/>
      </c>
      <c r="G1337" s="23" t="str">
        <f>IFERROR(TRIM(INDEX(CID_DB[Case No],$D1337)),"")</f>
        <v/>
      </c>
      <c r="H1337" s="5" t="str">
        <f>IFERROR(TRIM(INDEX(CID_DB[Known Contractor '#1 PN],$D1337)),"")</f>
        <v/>
      </c>
      <c r="I1337" s="5" t="str">
        <f>IFERROR(TRIM(INDEX(CID_DB[Known Contractor '#2 PN],$D1337)),"")</f>
        <v/>
      </c>
      <c r="J1337" s="5" t="str">
        <f>IFERROR(TRIM(INDEX(CID_DB[ [ NSN ] ],$D1337)),"")</f>
        <v/>
      </c>
      <c r="K1337" s="5" t="str">
        <f>IFERROR(TRIM(INDEX(CID_DB[Description],$D1337)),"")</f>
        <v/>
      </c>
      <c r="L1337" s="24" t="str">
        <f>IFERROR(TRIM(INDEX(CID_DB[Commercial Status],$D1337)),"")</f>
        <v/>
      </c>
    </row>
    <row r="1338" spans="2:12" x14ac:dyDescent="0.35">
      <c r="B1338" s="15"/>
      <c r="D1338" s="17" t="str">
        <f t="array" ref="D1338">IFERROR(IF($B1338&lt;&gt;"",LARGE(IF(ISNUMBER(SEARCH(TRIM(SUBSTITUTE($B1338,"-","")),CID_DB[Search Key])),ROW(CID_DB[Search Key]),""),1)-1,""),"")</f>
        <v/>
      </c>
      <c r="F1338" s="23" t="str">
        <f>IF($B1338&lt;&gt;"",COUNTIFS(CID_DB[Search Key],"*"&amp;TRIM(SUBSTITUTE(B1338,"-",""))&amp;"*"),"")</f>
        <v/>
      </c>
      <c r="G1338" s="23" t="str">
        <f>IFERROR(TRIM(INDEX(CID_DB[Case No],$D1338)),"")</f>
        <v/>
      </c>
      <c r="H1338" s="5" t="str">
        <f>IFERROR(TRIM(INDEX(CID_DB[Known Contractor '#1 PN],$D1338)),"")</f>
        <v/>
      </c>
      <c r="I1338" s="5" t="str">
        <f>IFERROR(TRIM(INDEX(CID_DB[Known Contractor '#2 PN],$D1338)),"")</f>
        <v/>
      </c>
      <c r="J1338" s="5" t="str">
        <f>IFERROR(TRIM(INDEX(CID_DB[ [ NSN ] ],$D1338)),"")</f>
        <v/>
      </c>
      <c r="K1338" s="5" t="str">
        <f>IFERROR(TRIM(INDEX(CID_DB[Description],$D1338)),"")</f>
        <v/>
      </c>
      <c r="L1338" s="24" t="str">
        <f>IFERROR(TRIM(INDEX(CID_DB[Commercial Status],$D1338)),"")</f>
        <v/>
      </c>
    </row>
    <row r="1339" spans="2:12" x14ac:dyDescent="0.35">
      <c r="B1339" s="15"/>
      <c r="D1339" s="17" t="str">
        <f t="array" ref="D1339">IFERROR(IF($B1339&lt;&gt;"",LARGE(IF(ISNUMBER(SEARCH(TRIM(SUBSTITUTE($B1339,"-","")),CID_DB[Search Key])),ROW(CID_DB[Search Key]),""),1)-1,""),"")</f>
        <v/>
      </c>
      <c r="F1339" s="23" t="str">
        <f>IF($B1339&lt;&gt;"",COUNTIFS(CID_DB[Search Key],"*"&amp;TRIM(SUBSTITUTE(B1339,"-",""))&amp;"*"),"")</f>
        <v/>
      </c>
      <c r="G1339" s="23" t="str">
        <f>IFERROR(TRIM(INDEX(CID_DB[Case No],$D1339)),"")</f>
        <v/>
      </c>
      <c r="H1339" s="5" t="str">
        <f>IFERROR(TRIM(INDEX(CID_DB[Known Contractor '#1 PN],$D1339)),"")</f>
        <v/>
      </c>
      <c r="I1339" s="5" t="str">
        <f>IFERROR(TRIM(INDEX(CID_DB[Known Contractor '#2 PN],$D1339)),"")</f>
        <v/>
      </c>
      <c r="J1339" s="5" t="str">
        <f>IFERROR(TRIM(INDEX(CID_DB[ [ NSN ] ],$D1339)),"")</f>
        <v/>
      </c>
      <c r="K1339" s="5" t="str">
        <f>IFERROR(TRIM(INDEX(CID_DB[Description],$D1339)),"")</f>
        <v/>
      </c>
      <c r="L1339" s="24" t="str">
        <f>IFERROR(TRIM(INDEX(CID_DB[Commercial Status],$D1339)),"")</f>
        <v/>
      </c>
    </row>
    <row r="1340" spans="2:12" x14ac:dyDescent="0.35">
      <c r="B1340" s="15"/>
      <c r="D1340" s="17" t="str">
        <f t="array" ref="D1340">IFERROR(IF($B1340&lt;&gt;"",LARGE(IF(ISNUMBER(SEARCH(TRIM(SUBSTITUTE($B1340,"-","")),CID_DB[Search Key])),ROW(CID_DB[Search Key]),""),1)-1,""),"")</f>
        <v/>
      </c>
      <c r="F1340" s="23" t="str">
        <f>IF($B1340&lt;&gt;"",COUNTIFS(CID_DB[Search Key],"*"&amp;TRIM(SUBSTITUTE(B1340,"-",""))&amp;"*"),"")</f>
        <v/>
      </c>
      <c r="G1340" s="23" t="str">
        <f>IFERROR(TRIM(INDEX(CID_DB[Case No],$D1340)),"")</f>
        <v/>
      </c>
      <c r="H1340" s="5" t="str">
        <f>IFERROR(TRIM(INDEX(CID_DB[Known Contractor '#1 PN],$D1340)),"")</f>
        <v/>
      </c>
      <c r="I1340" s="5" t="str">
        <f>IFERROR(TRIM(INDEX(CID_DB[Known Contractor '#2 PN],$D1340)),"")</f>
        <v/>
      </c>
      <c r="J1340" s="5" t="str">
        <f>IFERROR(TRIM(INDEX(CID_DB[ [ NSN ] ],$D1340)),"")</f>
        <v/>
      </c>
      <c r="K1340" s="5" t="str">
        <f>IFERROR(TRIM(INDEX(CID_DB[Description],$D1340)),"")</f>
        <v/>
      </c>
      <c r="L1340" s="24" t="str">
        <f>IFERROR(TRIM(INDEX(CID_DB[Commercial Status],$D1340)),"")</f>
        <v/>
      </c>
    </row>
    <row r="1341" spans="2:12" x14ac:dyDescent="0.35">
      <c r="B1341" s="15"/>
      <c r="D1341" s="17" t="str">
        <f t="array" ref="D1341">IFERROR(IF($B1341&lt;&gt;"",LARGE(IF(ISNUMBER(SEARCH(TRIM(SUBSTITUTE($B1341,"-","")),CID_DB[Search Key])),ROW(CID_DB[Search Key]),""),1)-1,""),"")</f>
        <v/>
      </c>
      <c r="F1341" s="23" t="str">
        <f>IF($B1341&lt;&gt;"",COUNTIFS(CID_DB[Search Key],"*"&amp;TRIM(SUBSTITUTE(B1341,"-",""))&amp;"*"),"")</f>
        <v/>
      </c>
      <c r="G1341" s="23" t="str">
        <f>IFERROR(TRIM(INDEX(CID_DB[Case No],$D1341)),"")</f>
        <v/>
      </c>
      <c r="H1341" s="5" t="str">
        <f>IFERROR(TRIM(INDEX(CID_DB[Known Contractor '#1 PN],$D1341)),"")</f>
        <v/>
      </c>
      <c r="I1341" s="5" t="str">
        <f>IFERROR(TRIM(INDEX(CID_DB[Known Contractor '#2 PN],$D1341)),"")</f>
        <v/>
      </c>
      <c r="J1341" s="5" t="str">
        <f>IFERROR(TRIM(INDEX(CID_DB[ [ NSN ] ],$D1341)),"")</f>
        <v/>
      </c>
      <c r="K1341" s="5" t="str">
        <f>IFERROR(TRIM(INDEX(CID_DB[Description],$D1341)),"")</f>
        <v/>
      </c>
      <c r="L1341" s="24" t="str">
        <f>IFERROR(TRIM(INDEX(CID_DB[Commercial Status],$D1341)),"")</f>
        <v/>
      </c>
    </row>
    <row r="1342" spans="2:12" x14ac:dyDescent="0.35">
      <c r="B1342" s="15"/>
      <c r="D1342" s="17" t="str">
        <f t="array" ref="D1342">IFERROR(IF($B1342&lt;&gt;"",LARGE(IF(ISNUMBER(SEARCH(TRIM(SUBSTITUTE($B1342,"-","")),CID_DB[Search Key])),ROW(CID_DB[Search Key]),""),1)-1,""),"")</f>
        <v/>
      </c>
      <c r="F1342" s="23" t="str">
        <f>IF($B1342&lt;&gt;"",COUNTIFS(CID_DB[Search Key],"*"&amp;TRIM(SUBSTITUTE(B1342,"-",""))&amp;"*"),"")</f>
        <v/>
      </c>
      <c r="G1342" s="23" t="str">
        <f>IFERROR(TRIM(INDEX(CID_DB[Case No],$D1342)),"")</f>
        <v/>
      </c>
      <c r="H1342" s="5" t="str">
        <f>IFERROR(TRIM(INDEX(CID_DB[Known Contractor '#1 PN],$D1342)),"")</f>
        <v/>
      </c>
      <c r="I1342" s="5" t="str">
        <f>IFERROR(TRIM(INDEX(CID_DB[Known Contractor '#2 PN],$D1342)),"")</f>
        <v/>
      </c>
      <c r="J1342" s="5" t="str">
        <f>IFERROR(TRIM(INDEX(CID_DB[ [ NSN ] ],$D1342)),"")</f>
        <v/>
      </c>
      <c r="K1342" s="5" t="str">
        <f>IFERROR(TRIM(INDEX(CID_DB[Description],$D1342)),"")</f>
        <v/>
      </c>
      <c r="L1342" s="24" t="str">
        <f>IFERROR(TRIM(INDEX(CID_DB[Commercial Status],$D1342)),"")</f>
        <v/>
      </c>
    </row>
    <row r="1343" spans="2:12" x14ac:dyDescent="0.35">
      <c r="B1343" s="15"/>
      <c r="D1343" s="17" t="str">
        <f t="array" ref="D1343">IFERROR(IF($B1343&lt;&gt;"",LARGE(IF(ISNUMBER(SEARCH(TRIM(SUBSTITUTE($B1343,"-","")),CID_DB[Search Key])),ROW(CID_DB[Search Key]),""),1)-1,""),"")</f>
        <v/>
      </c>
      <c r="F1343" s="23" t="str">
        <f>IF($B1343&lt;&gt;"",COUNTIFS(CID_DB[Search Key],"*"&amp;TRIM(SUBSTITUTE(B1343,"-",""))&amp;"*"),"")</f>
        <v/>
      </c>
      <c r="G1343" s="23" t="str">
        <f>IFERROR(TRIM(INDEX(CID_DB[Case No],$D1343)),"")</f>
        <v/>
      </c>
      <c r="H1343" s="5" t="str">
        <f>IFERROR(TRIM(INDEX(CID_DB[Known Contractor '#1 PN],$D1343)),"")</f>
        <v/>
      </c>
      <c r="I1343" s="5" t="str">
        <f>IFERROR(TRIM(INDEX(CID_DB[Known Contractor '#2 PN],$D1343)),"")</f>
        <v/>
      </c>
      <c r="J1343" s="5" t="str">
        <f>IFERROR(TRIM(INDEX(CID_DB[ [ NSN ] ],$D1343)),"")</f>
        <v/>
      </c>
      <c r="K1343" s="5" t="str">
        <f>IFERROR(TRIM(INDEX(CID_DB[Description],$D1343)),"")</f>
        <v/>
      </c>
      <c r="L1343" s="24" t="str">
        <f>IFERROR(TRIM(INDEX(CID_DB[Commercial Status],$D1343)),"")</f>
        <v/>
      </c>
    </row>
    <row r="1344" spans="2:12" x14ac:dyDescent="0.35">
      <c r="B1344" s="15"/>
      <c r="D1344" s="17" t="str">
        <f t="array" ref="D1344">IFERROR(IF($B1344&lt;&gt;"",LARGE(IF(ISNUMBER(SEARCH(TRIM(SUBSTITUTE($B1344,"-","")),CID_DB[Search Key])),ROW(CID_DB[Search Key]),""),1)-1,""),"")</f>
        <v/>
      </c>
      <c r="F1344" s="23" t="str">
        <f>IF($B1344&lt;&gt;"",COUNTIFS(CID_DB[Search Key],"*"&amp;TRIM(SUBSTITUTE(B1344,"-",""))&amp;"*"),"")</f>
        <v/>
      </c>
      <c r="G1344" s="23" t="str">
        <f>IFERROR(TRIM(INDEX(CID_DB[Case No],$D1344)),"")</f>
        <v/>
      </c>
      <c r="H1344" s="5" t="str">
        <f>IFERROR(TRIM(INDEX(CID_DB[Known Contractor '#1 PN],$D1344)),"")</f>
        <v/>
      </c>
      <c r="I1344" s="5" t="str">
        <f>IFERROR(TRIM(INDEX(CID_DB[Known Contractor '#2 PN],$D1344)),"")</f>
        <v/>
      </c>
      <c r="J1344" s="5" t="str">
        <f>IFERROR(TRIM(INDEX(CID_DB[ [ NSN ] ],$D1344)),"")</f>
        <v/>
      </c>
      <c r="K1344" s="5" t="str">
        <f>IFERROR(TRIM(INDEX(CID_DB[Description],$D1344)),"")</f>
        <v/>
      </c>
      <c r="L1344" s="24" t="str">
        <f>IFERROR(TRIM(INDEX(CID_DB[Commercial Status],$D1344)),"")</f>
        <v/>
      </c>
    </row>
    <row r="1345" spans="2:12" x14ac:dyDescent="0.35">
      <c r="B1345" s="15"/>
      <c r="D1345" s="17" t="str">
        <f t="array" ref="D1345">IFERROR(IF($B1345&lt;&gt;"",LARGE(IF(ISNUMBER(SEARCH(TRIM(SUBSTITUTE($B1345,"-","")),CID_DB[Search Key])),ROW(CID_DB[Search Key]),""),1)-1,""),"")</f>
        <v/>
      </c>
      <c r="F1345" s="23" t="str">
        <f>IF($B1345&lt;&gt;"",COUNTIFS(CID_DB[Search Key],"*"&amp;TRIM(SUBSTITUTE(B1345,"-",""))&amp;"*"),"")</f>
        <v/>
      </c>
      <c r="G1345" s="23" t="str">
        <f>IFERROR(TRIM(INDEX(CID_DB[Case No],$D1345)),"")</f>
        <v/>
      </c>
      <c r="H1345" s="5" t="str">
        <f>IFERROR(TRIM(INDEX(CID_DB[Known Contractor '#1 PN],$D1345)),"")</f>
        <v/>
      </c>
      <c r="I1345" s="5" t="str">
        <f>IFERROR(TRIM(INDEX(CID_DB[Known Contractor '#2 PN],$D1345)),"")</f>
        <v/>
      </c>
      <c r="J1345" s="5" t="str">
        <f>IFERROR(TRIM(INDEX(CID_DB[ [ NSN ] ],$D1345)),"")</f>
        <v/>
      </c>
      <c r="K1345" s="5" t="str">
        <f>IFERROR(TRIM(INDEX(CID_DB[Description],$D1345)),"")</f>
        <v/>
      </c>
      <c r="L1345" s="24" t="str">
        <f>IFERROR(TRIM(INDEX(CID_DB[Commercial Status],$D1345)),"")</f>
        <v/>
      </c>
    </row>
    <row r="1346" spans="2:12" x14ac:dyDescent="0.35">
      <c r="B1346" s="15"/>
      <c r="D1346" s="17" t="str">
        <f t="array" ref="D1346">IFERROR(IF($B1346&lt;&gt;"",LARGE(IF(ISNUMBER(SEARCH(TRIM(SUBSTITUTE($B1346,"-","")),CID_DB[Search Key])),ROW(CID_DB[Search Key]),""),1)-1,""),"")</f>
        <v/>
      </c>
      <c r="F1346" s="23" t="str">
        <f>IF($B1346&lt;&gt;"",COUNTIFS(CID_DB[Search Key],"*"&amp;TRIM(SUBSTITUTE(B1346,"-",""))&amp;"*"),"")</f>
        <v/>
      </c>
      <c r="G1346" s="23" t="str">
        <f>IFERROR(TRIM(INDEX(CID_DB[Case No],$D1346)),"")</f>
        <v/>
      </c>
      <c r="H1346" s="5" t="str">
        <f>IFERROR(TRIM(INDEX(CID_DB[Known Contractor '#1 PN],$D1346)),"")</f>
        <v/>
      </c>
      <c r="I1346" s="5" t="str">
        <f>IFERROR(TRIM(INDEX(CID_DB[Known Contractor '#2 PN],$D1346)),"")</f>
        <v/>
      </c>
      <c r="J1346" s="5" t="str">
        <f>IFERROR(TRIM(INDEX(CID_DB[ [ NSN ] ],$D1346)),"")</f>
        <v/>
      </c>
      <c r="K1346" s="5" t="str">
        <f>IFERROR(TRIM(INDEX(CID_DB[Description],$D1346)),"")</f>
        <v/>
      </c>
      <c r="L1346" s="24" t="str">
        <f>IFERROR(TRIM(INDEX(CID_DB[Commercial Status],$D1346)),"")</f>
        <v/>
      </c>
    </row>
    <row r="1347" spans="2:12" x14ac:dyDescent="0.35">
      <c r="B1347" s="15"/>
      <c r="D1347" s="17" t="str">
        <f t="array" ref="D1347">IFERROR(IF($B1347&lt;&gt;"",LARGE(IF(ISNUMBER(SEARCH(TRIM(SUBSTITUTE($B1347,"-","")),CID_DB[Search Key])),ROW(CID_DB[Search Key]),""),1)-1,""),"")</f>
        <v/>
      </c>
      <c r="F1347" s="23" t="str">
        <f>IF($B1347&lt;&gt;"",COUNTIFS(CID_DB[Search Key],"*"&amp;TRIM(SUBSTITUTE(B1347,"-",""))&amp;"*"),"")</f>
        <v/>
      </c>
      <c r="G1347" s="23" t="str">
        <f>IFERROR(TRIM(INDEX(CID_DB[Case No],$D1347)),"")</f>
        <v/>
      </c>
      <c r="H1347" s="5" t="str">
        <f>IFERROR(TRIM(INDEX(CID_DB[Known Contractor '#1 PN],$D1347)),"")</f>
        <v/>
      </c>
      <c r="I1347" s="5" t="str">
        <f>IFERROR(TRIM(INDEX(CID_DB[Known Contractor '#2 PN],$D1347)),"")</f>
        <v/>
      </c>
      <c r="J1347" s="5" t="str">
        <f>IFERROR(TRIM(INDEX(CID_DB[ [ NSN ] ],$D1347)),"")</f>
        <v/>
      </c>
      <c r="K1347" s="5" t="str">
        <f>IFERROR(TRIM(INDEX(CID_DB[Description],$D1347)),"")</f>
        <v/>
      </c>
      <c r="L1347" s="24" t="str">
        <f>IFERROR(TRIM(INDEX(CID_DB[Commercial Status],$D1347)),"")</f>
        <v/>
      </c>
    </row>
    <row r="1348" spans="2:12" x14ac:dyDescent="0.35">
      <c r="B1348" s="15"/>
      <c r="D1348" s="17" t="str">
        <f t="array" ref="D1348">IFERROR(IF($B1348&lt;&gt;"",LARGE(IF(ISNUMBER(SEARCH(TRIM(SUBSTITUTE($B1348,"-","")),CID_DB[Search Key])),ROW(CID_DB[Search Key]),""),1)-1,""),"")</f>
        <v/>
      </c>
      <c r="F1348" s="23" t="str">
        <f>IF($B1348&lt;&gt;"",COUNTIFS(CID_DB[Search Key],"*"&amp;TRIM(SUBSTITUTE(B1348,"-",""))&amp;"*"),"")</f>
        <v/>
      </c>
      <c r="G1348" s="23" t="str">
        <f>IFERROR(TRIM(INDEX(CID_DB[Case No],$D1348)),"")</f>
        <v/>
      </c>
      <c r="H1348" s="5" t="str">
        <f>IFERROR(TRIM(INDEX(CID_DB[Known Contractor '#1 PN],$D1348)),"")</f>
        <v/>
      </c>
      <c r="I1348" s="5" t="str">
        <f>IFERROR(TRIM(INDEX(CID_DB[Known Contractor '#2 PN],$D1348)),"")</f>
        <v/>
      </c>
      <c r="J1348" s="5" t="str">
        <f>IFERROR(TRIM(INDEX(CID_DB[ [ NSN ] ],$D1348)),"")</f>
        <v/>
      </c>
      <c r="K1348" s="5" t="str">
        <f>IFERROR(TRIM(INDEX(CID_DB[Description],$D1348)),"")</f>
        <v/>
      </c>
      <c r="L1348" s="24" t="str">
        <f>IFERROR(TRIM(INDEX(CID_DB[Commercial Status],$D1348)),"")</f>
        <v/>
      </c>
    </row>
    <row r="1349" spans="2:12" x14ac:dyDescent="0.35">
      <c r="B1349" s="15"/>
      <c r="D1349" s="17" t="str">
        <f t="array" ref="D1349">IFERROR(IF($B1349&lt;&gt;"",LARGE(IF(ISNUMBER(SEARCH(TRIM(SUBSTITUTE($B1349,"-","")),CID_DB[Search Key])),ROW(CID_DB[Search Key]),""),1)-1,""),"")</f>
        <v/>
      </c>
      <c r="F1349" s="23" t="str">
        <f>IF($B1349&lt;&gt;"",COUNTIFS(CID_DB[Search Key],"*"&amp;TRIM(SUBSTITUTE(B1349,"-",""))&amp;"*"),"")</f>
        <v/>
      </c>
      <c r="G1349" s="23" t="str">
        <f>IFERROR(TRIM(INDEX(CID_DB[Case No],$D1349)),"")</f>
        <v/>
      </c>
      <c r="H1349" s="5" t="str">
        <f>IFERROR(TRIM(INDEX(CID_DB[Known Contractor '#1 PN],$D1349)),"")</f>
        <v/>
      </c>
      <c r="I1349" s="5" t="str">
        <f>IFERROR(TRIM(INDEX(CID_DB[Known Contractor '#2 PN],$D1349)),"")</f>
        <v/>
      </c>
      <c r="J1349" s="5" t="str">
        <f>IFERROR(TRIM(INDEX(CID_DB[ [ NSN ] ],$D1349)),"")</f>
        <v/>
      </c>
      <c r="K1349" s="5" t="str">
        <f>IFERROR(TRIM(INDEX(CID_DB[Description],$D1349)),"")</f>
        <v/>
      </c>
      <c r="L1349" s="24" t="str">
        <f>IFERROR(TRIM(INDEX(CID_DB[Commercial Status],$D1349)),"")</f>
        <v/>
      </c>
    </row>
    <row r="1350" spans="2:12" x14ac:dyDescent="0.35">
      <c r="B1350" s="15"/>
      <c r="D1350" s="17" t="str">
        <f t="array" ref="D1350">IFERROR(IF($B1350&lt;&gt;"",LARGE(IF(ISNUMBER(SEARCH(TRIM(SUBSTITUTE($B1350,"-","")),CID_DB[Search Key])),ROW(CID_DB[Search Key]),""),1)-1,""),"")</f>
        <v/>
      </c>
      <c r="F1350" s="23" t="str">
        <f>IF($B1350&lt;&gt;"",COUNTIFS(CID_DB[Search Key],"*"&amp;TRIM(SUBSTITUTE(B1350,"-",""))&amp;"*"),"")</f>
        <v/>
      </c>
      <c r="G1350" s="23" t="str">
        <f>IFERROR(TRIM(INDEX(CID_DB[Case No],$D1350)),"")</f>
        <v/>
      </c>
      <c r="H1350" s="5" t="str">
        <f>IFERROR(TRIM(INDEX(CID_DB[Known Contractor '#1 PN],$D1350)),"")</f>
        <v/>
      </c>
      <c r="I1350" s="5" t="str">
        <f>IFERROR(TRIM(INDEX(CID_DB[Known Contractor '#2 PN],$D1350)),"")</f>
        <v/>
      </c>
      <c r="J1350" s="5" t="str">
        <f>IFERROR(TRIM(INDEX(CID_DB[ [ NSN ] ],$D1350)),"")</f>
        <v/>
      </c>
      <c r="K1350" s="5" t="str">
        <f>IFERROR(TRIM(INDEX(CID_DB[Description],$D1350)),"")</f>
        <v/>
      </c>
      <c r="L1350" s="24" t="str">
        <f>IFERROR(TRIM(INDEX(CID_DB[Commercial Status],$D1350)),"")</f>
        <v/>
      </c>
    </row>
    <row r="1351" spans="2:12" x14ac:dyDescent="0.35">
      <c r="B1351" s="15"/>
      <c r="D1351" s="17" t="str">
        <f t="array" ref="D1351">IFERROR(IF($B1351&lt;&gt;"",LARGE(IF(ISNUMBER(SEARCH(TRIM(SUBSTITUTE($B1351,"-","")),CID_DB[Search Key])),ROW(CID_DB[Search Key]),""),1)-1,""),"")</f>
        <v/>
      </c>
      <c r="F1351" s="23" t="str">
        <f>IF($B1351&lt;&gt;"",COUNTIFS(CID_DB[Search Key],"*"&amp;TRIM(SUBSTITUTE(B1351,"-",""))&amp;"*"),"")</f>
        <v/>
      </c>
      <c r="G1351" s="23" t="str">
        <f>IFERROR(TRIM(INDEX(CID_DB[Case No],$D1351)),"")</f>
        <v/>
      </c>
      <c r="H1351" s="5" t="str">
        <f>IFERROR(TRIM(INDEX(CID_DB[Known Contractor '#1 PN],$D1351)),"")</f>
        <v/>
      </c>
      <c r="I1351" s="5" t="str">
        <f>IFERROR(TRIM(INDEX(CID_DB[Known Contractor '#2 PN],$D1351)),"")</f>
        <v/>
      </c>
      <c r="J1351" s="5" t="str">
        <f>IFERROR(TRIM(INDEX(CID_DB[ [ NSN ] ],$D1351)),"")</f>
        <v/>
      </c>
      <c r="K1351" s="5" t="str">
        <f>IFERROR(TRIM(INDEX(CID_DB[Description],$D1351)),"")</f>
        <v/>
      </c>
      <c r="L1351" s="24" t="str">
        <f>IFERROR(TRIM(INDEX(CID_DB[Commercial Status],$D1351)),"")</f>
        <v/>
      </c>
    </row>
    <row r="1352" spans="2:12" x14ac:dyDescent="0.35">
      <c r="B1352" s="15"/>
      <c r="D1352" s="17" t="str">
        <f t="array" ref="D1352">IFERROR(IF($B1352&lt;&gt;"",LARGE(IF(ISNUMBER(SEARCH(TRIM(SUBSTITUTE($B1352,"-","")),CID_DB[Search Key])),ROW(CID_DB[Search Key]),""),1)-1,""),"")</f>
        <v/>
      </c>
      <c r="F1352" s="23" t="str">
        <f>IF($B1352&lt;&gt;"",COUNTIFS(CID_DB[Search Key],"*"&amp;TRIM(SUBSTITUTE(B1352,"-",""))&amp;"*"),"")</f>
        <v/>
      </c>
      <c r="G1352" s="23" t="str">
        <f>IFERROR(TRIM(INDEX(CID_DB[Case No],$D1352)),"")</f>
        <v/>
      </c>
      <c r="H1352" s="5" t="str">
        <f>IFERROR(TRIM(INDEX(CID_DB[Known Contractor '#1 PN],$D1352)),"")</f>
        <v/>
      </c>
      <c r="I1352" s="5" t="str">
        <f>IFERROR(TRIM(INDEX(CID_DB[Known Contractor '#2 PN],$D1352)),"")</f>
        <v/>
      </c>
      <c r="J1352" s="5" t="str">
        <f>IFERROR(TRIM(INDEX(CID_DB[ [ NSN ] ],$D1352)),"")</f>
        <v/>
      </c>
      <c r="K1352" s="5" t="str">
        <f>IFERROR(TRIM(INDEX(CID_DB[Description],$D1352)),"")</f>
        <v/>
      </c>
      <c r="L1352" s="24" t="str">
        <f>IFERROR(TRIM(INDEX(CID_DB[Commercial Status],$D1352)),"")</f>
        <v/>
      </c>
    </row>
    <row r="1353" spans="2:12" x14ac:dyDescent="0.35">
      <c r="B1353" s="15"/>
      <c r="D1353" s="17" t="str">
        <f t="array" ref="D1353">IFERROR(IF($B1353&lt;&gt;"",LARGE(IF(ISNUMBER(SEARCH(TRIM(SUBSTITUTE($B1353,"-","")),CID_DB[Search Key])),ROW(CID_DB[Search Key]),""),1)-1,""),"")</f>
        <v/>
      </c>
      <c r="F1353" s="23" t="str">
        <f>IF($B1353&lt;&gt;"",COUNTIFS(CID_DB[Search Key],"*"&amp;TRIM(SUBSTITUTE(B1353,"-",""))&amp;"*"),"")</f>
        <v/>
      </c>
      <c r="G1353" s="23" t="str">
        <f>IFERROR(TRIM(INDEX(CID_DB[Case No],$D1353)),"")</f>
        <v/>
      </c>
      <c r="H1353" s="5" t="str">
        <f>IFERROR(TRIM(INDEX(CID_DB[Known Contractor '#1 PN],$D1353)),"")</f>
        <v/>
      </c>
      <c r="I1353" s="5" t="str">
        <f>IFERROR(TRIM(INDEX(CID_DB[Known Contractor '#2 PN],$D1353)),"")</f>
        <v/>
      </c>
      <c r="J1353" s="5" t="str">
        <f>IFERROR(TRIM(INDEX(CID_DB[ [ NSN ] ],$D1353)),"")</f>
        <v/>
      </c>
      <c r="K1353" s="5" t="str">
        <f>IFERROR(TRIM(INDEX(CID_DB[Description],$D1353)),"")</f>
        <v/>
      </c>
      <c r="L1353" s="24" t="str">
        <f>IFERROR(TRIM(INDEX(CID_DB[Commercial Status],$D1353)),"")</f>
        <v/>
      </c>
    </row>
    <row r="1354" spans="2:12" x14ac:dyDescent="0.35">
      <c r="B1354" s="15"/>
      <c r="D1354" s="17" t="str">
        <f t="array" ref="D1354">IFERROR(IF($B1354&lt;&gt;"",LARGE(IF(ISNUMBER(SEARCH(TRIM(SUBSTITUTE($B1354,"-","")),CID_DB[Search Key])),ROW(CID_DB[Search Key]),""),1)-1,""),"")</f>
        <v/>
      </c>
      <c r="F1354" s="23" t="str">
        <f>IF($B1354&lt;&gt;"",COUNTIFS(CID_DB[Search Key],"*"&amp;TRIM(SUBSTITUTE(B1354,"-",""))&amp;"*"),"")</f>
        <v/>
      </c>
      <c r="G1354" s="23" t="str">
        <f>IFERROR(TRIM(INDEX(CID_DB[Case No],$D1354)),"")</f>
        <v/>
      </c>
      <c r="H1354" s="5" t="str">
        <f>IFERROR(TRIM(INDEX(CID_DB[Known Contractor '#1 PN],$D1354)),"")</f>
        <v/>
      </c>
      <c r="I1354" s="5" t="str">
        <f>IFERROR(TRIM(INDEX(CID_DB[Known Contractor '#2 PN],$D1354)),"")</f>
        <v/>
      </c>
      <c r="J1354" s="5" t="str">
        <f>IFERROR(TRIM(INDEX(CID_DB[ [ NSN ] ],$D1354)),"")</f>
        <v/>
      </c>
      <c r="K1354" s="5" t="str">
        <f>IFERROR(TRIM(INDEX(CID_DB[Description],$D1354)),"")</f>
        <v/>
      </c>
      <c r="L1354" s="24" t="str">
        <f>IFERROR(TRIM(INDEX(CID_DB[Commercial Status],$D1354)),"")</f>
        <v/>
      </c>
    </row>
    <row r="1355" spans="2:12" x14ac:dyDescent="0.35">
      <c r="B1355" s="15"/>
      <c r="D1355" s="17" t="str">
        <f t="array" ref="D1355">IFERROR(IF($B1355&lt;&gt;"",LARGE(IF(ISNUMBER(SEARCH(TRIM(SUBSTITUTE($B1355,"-","")),CID_DB[Search Key])),ROW(CID_DB[Search Key]),""),1)-1,""),"")</f>
        <v/>
      </c>
      <c r="F1355" s="23" t="str">
        <f>IF($B1355&lt;&gt;"",COUNTIFS(CID_DB[Search Key],"*"&amp;TRIM(SUBSTITUTE(B1355,"-",""))&amp;"*"),"")</f>
        <v/>
      </c>
      <c r="G1355" s="23" t="str">
        <f>IFERROR(TRIM(INDEX(CID_DB[Case No],$D1355)),"")</f>
        <v/>
      </c>
      <c r="H1355" s="5" t="str">
        <f>IFERROR(TRIM(INDEX(CID_DB[Known Contractor '#1 PN],$D1355)),"")</f>
        <v/>
      </c>
      <c r="I1355" s="5" t="str">
        <f>IFERROR(TRIM(INDEX(CID_DB[Known Contractor '#2 PN],$D1355)),"")</f>
        <v/>
      </c>
      <c r="J1355" s="5" t="str">
        <f>IFERROR(TRIM(INDEX(CID_DB[ [ NSN ] ],$D1355)),"")</f>
        <v/>
      </c>
      <c r="K1355" s="5" t="str">
        <f>IFERROR(TRIM(INDEX(CID_DB[Description],$D1355)),"")</f>
        <v/>
      </c>
      <c r="L1355" s="24" t="str">
        <f>IFERROR(TRIM(INDEX(CID_DB[Commercial Status],$D1355)),"")</f>
        <v/>
      </c>
    </row>
    <row r="1356" spans="2:12" x14ac:dyDescent="0.35">
      <c r="B1356" s="15"/>
      <c r="D1356" s="17" t="str">
        <f t="array" ref="D1356">IFERROR(IF($B1356&lt;&gt;"",LARGE(IF(ISNUMBER(SEARCH(TRIM(SUBSTITUTE($B1356,"-","")),CID_DB[Search Key])),ROW(CID_DB[Search Key]),""),1)-1,""),"")</f>
        <v/>
      </c>
      <c r="F1356" s="23" t="str">
        <f>IF($B1356&lt;&gt;"",COUNTIFS(CID_DB[Search Key],"*"&amp;TRIM(SUBSTITUTE(B1356,"-",""))&amp;"*"),"")</f>
        <v/>
      </c>
      <c r="G1356" s="23" t="str">
        <f>IFERROR(TRIM(INDEX(CID_DB[Case No],$D1356)),"")</f>
        <v/>
      </c>
      <c r="H1356" s="5" t="str">
        <f>IFERROR(TRIM(INDEX(CID_DB[Known Contractor '#1 PN],$D1356)),"")</f>
        <v/>
      </c>
      <c r="I1356" s="5" t="str">
        <f>IFERROR(TRIM(INDEX(CID_DB[Known Contractor '#2 PN],$D1356)),"")</f>
        <v/>
      </c>
      <c r="J1356" s="5" t="str">
        <f>IFERROR(TRIM(INDEX(CID_DB[ [ NSN ] ],$D1356)),"")</f>
        <v/>
      </c>
      <c r="K1356" s="5" t="str">
        <f>IFERROR(TRIM(INDEX(CID_DB[Description],$D1356)),"")</f>
        <v/>
      </c>
      <c r="L1356" s="24" t="str">
        <f>IFERROR(TRIM(INDEX(CID_DB[Commercial Status],$D1356)),"")</f>
        <v/>
      </c>
    </row>
    <row r="1357" spans="2:12" x14ac:dyDescent="0.35">
      <c r="B1357" s="15"/>
      <c r="D1357" s="17" t="str">
        <f t="array" ref="D1357">IFERROR(IF($B1357&lt;&gt;"",LARGE(IF(ISNUMBER(SEARCH(TRIM(SUBSTITUTE($B1357,"-","")),CID_DB[Search Key])),ROW(CID_DB[Search Key]),""),1)-1,""),"")</f>
        <v/>
      </c>
      <c r="F1357" s="23" t="str">
        <f>IF($B1357&lt;&gt;"",COUNTIFS(CID_DB[Search Key],"*"&amp;TRIM(SUBSTITUTE(B1357,"-",""))&amp;"*"),"")</f>
        <v/>
      </c>
      <c r="G1357" s="23" t="str">
        <f>IFERROR(TRIM(INDEX(CID_DB[Case No],$D1357)),"")</f>
        <v/>
      </c>
      <c r="H1357" s="5" t="str">
        <f>IFERROR(TRIM(INDEX(CID_DB[Known Contractor '#1 PN],$D1357)),"")</f>
        <v/>
      </c>
      <c r="I1357" s="5" t="str">
        <f>IFERROR(TRIM(INDEX(CID_DB[Known Contractor '#2 PN],$D1357)),"")</f>
        <v/>
      </c>
      <c r="J1357" s="5" t="str">
        <f>IFERROR(TRIM(INDEX(CID_DB[ [ NSN ] ],$D1357)),"")</f>
        <v/>
      </c>
      <c r="K1357" s="5" t="str">
        <f>IFERROR(TRIM(INDEX(CID_DB[Description],$D1357)),"")</f>
        <v/>
      </c>
      <c r="L1357" s="24" t="str">
        <f>IFERROR(TRIM(INDEX(CID_DB[Commercial Status],$D1357)),"")</f>
        <v/>
      </c>
    </row>
    <row r="1358" spans="2:12" x14ac:dyDescent="0.35">
      <c r="B1358" s="15"/>
      <c r="D1358" s="17" t="str">
        <f t="array" ref="D1358">IFERROR(IF($B1358&lt;&gt;"",LARGE(IF(ISNUMBER(SEARCH(TRIM(SUBSTITUTE($B1358,"-","")),CID_DB[Search Key])),ROW(CID_DB[Search Key]),""),1)-1,""),"")</f>
        <v/>
      </c>
      <c r="F1358" s="23" t="str">
        <f>IF($B1358&lt;&gt;"",COUNTIFS(CID_DB[Search Key],"*"&amp;TRIM(SUBSTITUTE(B1358,"-",""))&amp;"*"),"")</f>
        <v/>
      </c>
      <c r="G1358" s="23" t="str">
        <f>IFERROR(TRIM(INDEX(CID_DB[Case No],$D1358)),"")</f>
        <v/>
      </c>
      <c r="H1358" s="5" t="str">
        <f>IFERROR(TRIM(INDEX(CID_DB[Known Contractor '#1 PN],$D1358)),"")</f>
        <v/>
      </c>
      <c r="I1358" s="5" t="str">
        <f>IFERROR(TRIM(INDEX(CID_DB[Known Contractor '#2 PN],$D1358)),"")</f>
        <v/>
      </c>
      <c r="J1358" s="5" t="str">
        <f>IFERROR(TRIM(INDEX(CID_DB[ [ NSN ] ],$D1358)),"")</f>
        <v/>
      </c>
      <c r="K1358" s="5" t="str">
        <f>IFERROR(TRIM(INDEX(CID_DB[Description],$D1358)),"")</f>
        <v/>
      </c>
      <c r="L1358" s="24" t="str">
        <f>IFERROR(TRIM(INDEX(CID_DB[Commercial Status],$D1358)),"")</f>
        <v/>
      </c>
    </row>
    <row r="1359" spans="2:12" x14ac:dyDescent="0.35">
      <c r="B1359" s="15"/>
      <c r="D1359" s="17" t="str">
        <f t="array" ref="D1359">IFERROR(IF($B1359&lt;&gt;"",LARGE(IF(ISNUMBER(SEARCH(TRIM(SUBSTITUTE($B1359,"-","")),CID_DB[Search Key])),ROW(CID_DB[Search Key]),""),1)-1,""),"")</f>
        <v/>
      </c>
      <c r="F1359" s="23" t="str">
        <f>IF($B1359&lt;&gt;"",COUNTIFS(CID_DB[Search Key],"*"&amp;TRIM(SUBSTITUTE(B1359,"-",""))&amp;"*"),"")</f>
        <v/>
      </c>
      <c r="G1359" s="23" t="str">
        <f>IFERROR(TRIM(INDEX(CID_DB[Case No],$D1359)),"")</f>
        <v/>
      </c>
      <c r="H1359" s="5" t="str">
        <f>IFERROR(TRIM(INDEX(CID_DB[Known Contractor '#1 PN],$D1359)),"")</f>
        <v/>
      </c>
      <c r="I1359" s="5" t="str">
        <f>IFERROR(TRIM(INDEX(CID_DB[Known Contractor '#2 PN],$D1359)),"")</f>
        <v/>
      </c>
      <c r="J1359" s="5" t="str">
        <f>IFERROR(TRIM(INDEX(CID_DB[ [ NSN ] ],$D1359)),"")</f>
        <v/>
      </c>
      <c r="K1359" s="5" t="str">
        <f>IFERROR(TRIM(INDEX(CID_DB[Description],$D1359)),"")</f>
        <v/>
      </c>
      <c r="L1359" s="24" t="str">
        <f>IFERROR(TRIM(INDEX(CID_DB[Commercial Status],$D1359)),"")</f>
        <v/>
      </c>
    </row>
    <row r="1360" spans="2:12" x14ac:dyDescent="0.35">
      <c r="B1360" s="15"/>
      <c r="D1360" s="17" t="str">
        <f t="array" ref="D1360">IFERROR(IF($B1360&lt;&gt;"",LARGE(IF(ISNUMBER(SEARCH(TRIM(SUBSTITUTE($B1360,"-","")),CID_DB[Search Key])),ROW(CID_DB[Search Key]),""),1)-1,""),"")</f>
        <v/>
      </c>
      <c r="F1360" s="23" t="str">
        <f>IF($B1360&lt;&gt;"",COUNTIFS(CID_DB[Search Key],"*"&amp;TRIM(SUBSTITUTE(B1360,"-",""))&amp;"*"),"")</f>
        <v/>
      </c>
      <c r="G1360" s="23" t="str">
        <f>IFERROR(TRIM(INDEX(CID_DB[Case No],$D1360)),"")</f>
        <v/>
      </c>
      <c r="H1360" s="5" t="str">
        <f>IFERROR(TRIM(INDEX(CID_DB[Known Contractor '#1 PN],$D1360)),"")</f>
        <v/>
      </c>
      <c r="I1360" s="5" t="str">
        <f>IFERROR(TRIM(INDEX(CID_DB[Known Contractor '#2 PN],$D1360)),"")</f>
        <v/>
      </c>
      <c r="J1360" s="5" t="str">
        <f>IFERROR(TRIM(INDEX(CID_DB[ [ NSN ] ],$D1360)),"")</f>
        <v/>
      </c>
      <c r="K1360" s="5" t="str">
        <f>IFERROR(TRIM(INDEX(CID_DB[Description],$D1360)),"")</f>
        <v/>
      </c>
      <c r="L1360" s="24" t="str">
        <f>IFERROR(TRIM(INDEX(CID_DB[Commercial Status],$D1360)),"")</f>
        <v/>
      </c>
    </row>
    <row r="1361" spans="2:12" x14ac:dyDescent="0.35">
      <c r="B1361" s="15"/>
      <c r="D1361" s="17" t="str">
        <f t="array" ref="D1361">IFERROR(IF($B1361&lt;&gt;"",LARGE(IF(ISNUMBER(SEARCH(TRIM(SUBSTITUTE($B1361,"-","")),CID_DB[Search Key])),ROW(CID_DB[Search Key]),""),1)-1,""),"")</f>
        <v/>
      </c>
      <c r="F1361" s="23" t="str">
        <f>IF($B1361&lt;&gt;"",COUNTIFS(CID_DB[Search Key],"*"&amp;TRIM(SUBSTITUTE(B1361,"-",""))&amp;"*"),"")</f>
        <v/>
      </c>
      <c r="G1361" s="23" t="str">
        <f>IFERROR(TRIM(INDEX(CID_DB[Case No],$D1361)),"")</f>
        <v/>
      </c>
      <c r="H1361" s="5" t="str">
        <f>IFERROR(TRIM(INDEX(CID_DB[Known Contractor '#1 PN],$D1361)),"")</f>
        <v/>
      </c>
      <c r="I1361" s="5" t="str">
        <f>IFERROR(TRIM(INDEX(CID_DB[Known Contractor '#2 PN],$D1361)),"")</f>
        <v/>
      </c>
      <c r="J1361" s="5" t="str">
        <f>IFERROR(TRIM(INDEX(CID_DB[ [ NSN ] ],$D1361)),"")</f>
        <v/>
      </c>
      <c r="K1361" s="5" t="str">
        <f>IFERROR(TRIM(INDEX(CID_DB[Description],$D1361)),"")</f>
        <v/>
      </c>
      <c r="L1361" s="24" t="str">
        <f>IFERROR(TRIM(INDEX(CID_DB[Commercial Status],$D1361)),"")</f>
        <v/>
      </c>
    </row>
    <row r="1362" spans="2:12" x14ac:dyDescent="0.35">
      <c r="B1362" s="15"/>
      <c r="D1362" s="17" t="str">
        <f t="array" ref="D1362">IFERROR(IF($B1362&lt;&gt;"",LARGE(IF(ISNUMBER(SEARCH(TRIM(SUBSTITUTE($B1362,"-","")),CID_DB[Search Key])),ROW(CID_DB[Search Key]),""),1)-1,""),"")</f>
        <v/>
      </c>
      <c r="F1362" s="23" t="str">
        <f>IF($B1362&lt;&gt;"",COUNTIFS(CID_DB[Search Key],"*"&amp;TRIM(SUBSTITUTE(B1362,"-",""))&amp;"*"),"")</f>
        <v/>
      </c>
      <c r="G1362" s="23" t="str">
        <f>IFERROR(TRIM(INDEX(CID_DB[Case No],$D1362)),"")</f>
        <v/>
      </c>
      <c r="H1362" s="5" t="str">
        <f>IFERROR(TRIM(INDEX(CID_DB[Known Contractor '#1 PN],$D1362)),"")</f>
        <v/>
      </c>
      <c r="I1362" s="5" t="str">
        <f>IFERROR(TRIM(INDEX(CID_DB[Known Contractor '#2 PN],$D1362)),"")</f>
        <v/>
      </c>
      <c r="J1362" s="5" t="str">
        <f>IFERROR(TRIM(INDEX(CID_DB[ [ NSN ] ],$D1362)),"")</f>
        <v/>
      </c>
      <c r="K1362" s="5" t="str">
        <f>IFERROR(TRIM(INDEX(CID_DB[Description],$D1362)),"")</f>
        <v/>
      </c>
      <c r="L1362" s="24" t="str">
        <f>IFERROR(TRIM(INDEX(CID_DB[Commercial Status],$D1362)),"")</f>
        <v/>
      </c>
    </row>
    <row r="1363" spans="2:12" x14ac:dyDescent="0.35">
      <c r="B1363" s="15"/>
      <c r="D1363" s="17" t="str">
        <f t="array" ref="D1363">IFERROR(IF($B1363&lt;&gt;"",LARGE(IF(ISNUMBER(SEARCH(TRIM(SUBSTITUTE($B1363,"-","")),CID_DB[Search Key])),ROW(CID_DB[Search Key]),""),1)-1,""),"")</f>
        <v/>
      </c>
      <c r="F1363" s="23" t="str">
        <f>IF($B1363&lt;&gt;"",COUNTIFS(CID_DB[Search Key],"*"&amp;TRIM(SUBSTITUTE(B1363,"-",""))&amp;"*"),"")</f>
        <v/>
      </c>
      <c r="G1363" s="23" t="str">
        <f>IFERROR(TRIM(INDEX(CID_DB[Case No],$D1363)),"")</f>
        <v/>
      </c>
      <c r="H1363" s="5" t="str">
        <f>IFERROR(TRIM(INDEX(CID_DB[Known Contractor '#1 PN],$D1363)),"")</f>
        <v/>
      </c>
      <c r="I1363" s="5" t="str">
        <f>IFERROR(TRIM(INDEX(CID_DB[Known Contractor '#2 PN],$D1363)),"")</f>
        <v/>
      </c>
      <c r="J1363" s="5" t="str">
        <f>IFERROR(TRIM(INDEX(CID_DB[ [ NSN ] ],$D1363)),"")</f>
        <v/>
      </c>
      <c r="K1363" s="5" t="str">
        <f>IFERROR(TRIM(INDEX(CID_DB[Description],$D1363)),"")</f>
        <v/>
      </c>
      <c r="L1363" s="24" t="str">
        <f>IFERROR(TRIM(INDEX(CID_DB[Commercial Status],$D1363)),"")</f>
        <v/>
      </c>
    </row>
    <row r="1364" spans="2:12" x14ac:dyDescent="0.35">
      <c r="B1364" s="15"/>
      <c r="D1364" s="17" t="str">
        <f t="array" ref="D1364">IFERROR(IF($B1364&lt;&gt;"",LARGE(IF(ISNUMBER(SEARCH(TRIM(SUBSTITUTE($B1364,"-","")),CID_DB[Search Key])),ROW(CID_DB[Search Key]),""),1)-1,""),"")</f>
        <v/>
      </c>
      <c r="F1364" s="23" t="str">
        <f>IF($B1364&lt;&gt;"",COUNTIFS(CID_DB[Search Key],"*"&amp;TRIM(SUBSTITUTE(B1364,"-",""))&amp;"*"),"")</f>
        <v/>
      </c>
      <c r="G1364" s="23" t="str">
        <f>IFERROR(TRIM(INDEX(CID_DB[Case No],$D1364)),"")</f>
        <v/>
      </c>
      <c r="H1364" s="5" t="str">
        <f>IFERROR(TRIM(INDEX(CID_DB[Known Contractor '#1 PN],$D1364)),"")</f>
        <v/>
      </c>
      <c r="I1364" s="5" t="str">
        <f>IFERROR(TRIM(INDEX(CID_DB[Known Contractor '#2 PN],$D1364)),"")</f>
        <v/>
      </c>
      <c r="J1364" s="5" t="str">
        <f>IFERROR(TRIM(INDEX(CID_DB[ [ NSN ] ],$D1364)),"")</f>
        <v/>
      </c>
      <c r="K1364" s="5" t="str">
        <f>IFERROR(TRIM(INDEX(CID_DB[Description],$D1364)),"")</f>
        <v/>
      </c>
      <c r="L1364" s="24" t="str">
        <f>IFERROR(TRIM(INDEX(CID_DB[Commercial Status],$D1364)),"")</f>
        <v/>
      </c>
    </row>
    <row r="1365" spans="2:12" x14ac:dyDescent="0.35">
      <c r="B1365" s="15"/>
      <c r="D1365" s="17" t="str">
        <f t="array" ref="D1365">IFERROR(IF($B1365&lt;&gt;"",LARGE(IF(ISNUMBER(SEARCH(TRIM(SUBSTITUTE($B1365,"-","")),CID_DB[Search Key])),ROW(CID_DB[Search Key]),""),1)-1,""),"")</f>
        <v/>
      </c>
      <c r="F1365" s="23" t="str">
        <f>IF($B1365&lt;&gt;"",COUNTIFS(CID_DB[Search Key],"*"&amp;TRIM(SUBSTITUTE(B1365,"-",""))&amp;"*"),"")</f>
        <v/>
      </c>
      <c r="G1365" s="23" t="str">
        <f>IFERROR(TRIM(INDEX(CID_DB[Case No],$D1365)),"")</f>
        <v/>
      </c>
      <c r="H1365" s="5" t="str">
        <f>IFERROR(TRIM(INDEX(CID_DB[Known Contractor '#1 PN],$D1365)),"")</f>
        <v/>
      </c>
      <c r="I1365" s="5" t="str">
        <f>IFERROR(TRIM(INDEX(CID_DB[Known Contractor '#2 PN],$D1365)),"")</f>
        <v/>
      </c>
      <c r="J1365" s="5" t="str">
        <f>IFERROR(TRIM(INDEX(CID_DB[ [ NSN ] ],$D1365)),"")</f>
        <v/>
      </c>
      <c r="K1365" s="5" t="str">
        <f>IFERROR(TRIM(INDEX(CID_DB[Description],$D1365)),"")</f>
        <v/>
      </c>
      <c r="L1365" s="24" t="str">
        <f>IFERROR(TRIM(INDEX(CID_DB[Commercial Status],$D1365)),"")</f>
        <v/>
      </c>
    </row>
    <row r="1366" spans="2:12" x14ac:dyDescent="0.35">
      <c r="B1366" s="15"/>
      <c r="D1366" s="17" t="str">
        <f t="array" ref="D1366">IFERROR(IF($B1366&lt;&gt;"",LARGE(IF(ISNUMBER(SEARCH(TRIM(SUBSTITUTE($B1366,"-","")),CID_DB[Search Key])),ROW(CID_DB[Search Key]),""),1)-1,""),"")</f>
        <v/>
      </c>
      <c r="F1366" s="23" t="str">
        <f>IF($B1366&lt;&gt;"",COUNTIFS(CID_DB[Search Key],"*"&amp;TRIM(SUBSTITUTE(B1366,"-",""))&amp;"*"),"")</f>
        <v/>
      </c>
      <c r="G1366" s="23" t="str">
        <f>IFERROR(TRIM(INDEX(CID_DB[Case No],$D1366)),"")</f>
        <v/>
      </c>
      <c r="H1366" s="5" t="str">
        <f>IFERROR(TRIM(INDEX(CID_DB[Known Contractor '#1 PN],$D1366)),"")</f>
        <v/>
      </c>
      <c r="I1366" s="5" t="str">
        <f>IFERROR(TRIM(INDEX(CID_DB[Known Contractor '#2 PN],$D1366)),"")</f>
        <v/>
      </c>
      <c r="J1366" s="5" t="str">
        <f>IFERROR(TRIM(INDEX(CID_DB[ [ NSN ] ],$D1366)),"")</f>
        <v/>
      </c>
      <c r="K1366" s="5" t="str">
        <f>IFERROR(TRIM(INDEX(CID_DB[Description],$D1366)),"")</f>
        <v/>
      </c>
      <c r="L1366" s="24" t="str">
        <f>IFERROR(TRIM(INDEX(CID_DB[Commercial Status],$D1366)),"")</f>
        <v/>
      </c>
    </row>
    <row r="1367" spans="2:12" x14ac:dyDescent="0.35">
      <c r="B1367" s="15"/>
      <c r="D1367" s="17" t="str">
        <f t="array" ref="D1367">IFERROR(IF($B1367&lt;&gt;"",LARGE(IF(ISNUMBER(SEARCH(TRIM(SUBSTITUTE($B1367,"-","")),CID_DB[Search Key])),ROW(CID_DB[Search Key]),""),1)-1,""),"")</f>
        <v/>
      </c>
      <c r="F1367" s="23" t="str">
        <f>IF($B1367&lt;&gt;"",COUNTIFS(CID_DB[Search Key],"*"&amp;TRIM(SUBSTITUTE(B1367,"-",""))&amp;"*"),"")</f>
        <v/>
      </c>
      <c r="G1367" s="23" t="str">
        <f>IFERROR(TRIM(INDEX(CID_DB[Case No],$D1367)),"")</f>
        <v/>
      </c>
      <c r="H1367" s="5" t="str">
        <f>IFERROR(TRIM(INDEX(CID_DB[Known Contractor '#1 PN],$D1367)),"")</f>
        <v/>
      </c>
      <c r="I1367" s="5" t="str">
        <f>IFERROR(TRIM(INDEX(CID_DB[Known Contractor '#2 PN],$D1367)),"")</f>
        <v/>
      </c>
      <c r="J1367" s="5" t="str">
        <f>IFERROR(TRIM(INDEX(CID_DB[ [ NSN ] ],$D1367)),"")</f>
        <v/>
      </c>
      <c r="K1367" s="5" t="str">
        <f>IFERROR(TRIM(INDEX(CID_DB[Description],$D1367)),"")</f>
        <v/>
      </c>
      <c r="L1367" s="24" t="str">
        <f>IFERROR(TRIM(INDEX(CID_DB[Commercial Status],$D1367)),"")</f>
        <v/>
      </c>
    </row>
    <row r="1368" spans="2:12" x14ac:dyDescent="0.35">
      <c r="B1368" s="15"/>
      <c r="D1368" s="17" t="str">
        <f t="array" ref="D1368">IFERROR(IF($B1368&lt;&gt;"",LARGE(IF(ISNUMBER(SEARCH(TRIM(SUBSTITUTE($B1368,"-","")),CID_DB[Search Key])),ROW(CID_DB[Search Key]),""),1)-1,""),"")</f>
        <v/>
      </c>
      <c r="F1368" s="23" t="str">
        <f>IF($B1368&lt;&gt;"",COUNTIFS(CID_DB[Search Key],"*"&amp;TRIM(SUBSTITUTE(B1368,"-",""))&amp;"*"),"")</f>
        <v/>
      </c>
      <c r="G1368" s="23" t="str">
        <f>IFERROR(TRIM(INDEX(CID_DB[Case No],$D1368)),"")</f>
        <v/>
      </c>
      <c r="H1368" s="5" t="str">
        <f>IFERROR(TRIM(INDEX(CID_DB[Known Contractor '#1 PN],$D1368)),"")</f>
        <v/>
      </c>
      <c r="I1368" s="5" t="str">
        <f>IFERROR(TRIM(INDEX(CID_DB[Known Contractor '#2 PN],$D1368)),"")</f>
        <v/>
      </c>
      <c r="J1368" s="5" t="str">
        <f>IFERROR(TRIM(INDEX(CID_DB[ [ NSN ] ],$D1368)),"")</f>
        <v/>
      </c>
      <c r="K1368" s="5" t="str">
        <f>IFERROR(TRIM(INDEX(CID_DB[Description],$D1368)),"")</f>
        <v/>
      </c>
      <c r="L1368" s="24" t="str">
        <f>IFERROR(TRIM(INDEX(CID_DB[Commercial Status],$D1368)),"")</f>
        <v/>
      </c>
    </row>
    <row r="1369" spans="2:12" x14ac:dyDescent="0.35">
      <c r="B1369" s="15"/>
      <c r="D1369" s="17" t="str">
        <f t="array" ref="D1369">IFERROR(IF($B1369&lt;&gt;"",LARGE(IF(ISNUMBER(SEARCH(TRIM(SUBSTITUTE($B1369,"-","")),CID_DB[Search Key])),ROW(CID_DB[Search Key]),""),1)-1,""),"")</f>
        <v/>
      </c>
      <c r="F1369" s="23" t="str">
        <f>IF($B1369&lt;&gt;"",COUNTIFS(CID_DB[Search Key],"*"&amp;TRIM(SUBSTITUTE(B1369,"-",""))&amp;"*"),"")</f>
        <v/>
      </c>
      <c r="G1369" s="23" t="str">
        <f>IFERROR(TRIM(INDEX(CID_DB[Case No],$D1369)),"")</f>
        <v/>
      </c>
      <c r="H1369" s="5" t="str">
        <f>IFERROR(TRIM(INDEX(CID_DB[Known Contractor '#1 PN],$D1369)),"")</f>
        <v/>
      </c>
      <c r="I1369" s="5" t="str">
        <f>IFERROR(TRIM(INDEX(CID_DB[Known Contractor '#2 PN],$D1369)),"")</f>
        <v/>
      </c>
      <c r="J1369" s="5" t="str">
        <f>IFERROR(TRIM(INDEX(CID_DB[ [ NSN ] ],$D1369)),"")</f>
        <v/>
      </c>
      <c r="K1369" s="5" t="str">
        <f>IFERROR(TRIM(INDEX(CID_DB[Description],$D1369)),"")</f>
        <v/>
      </c>
      <c r="L1369" s="24" t="str">
        <f>IFERROR(TRIM(INDEX(CID_DB[Commercial Status],$D1369)),"")</f>
        <v/>
      </c>
    </row>
    <row r="1370" spans="2:12" x14ac:dyDescent="0.35">
      <c r="B1370" s="15"/>
      <c r="D1370" s="17" t="str">
        <f t="array" ref="D1370">IFERROR(IF($B1370&lt;&gt;"",LARGE(IF(ISNUMBER(SEARCH(TRIM(SUBSTITUTE($B1370,"-","")),CID_DB[Search Key])),ROW(CID_DB[Search Key]),""),1)-1,""),"")</f>
        <v/>
      </c>
      <c r="F1370" s="23" t="str">
        <f>IF($B1370&lt;&gt;"",COUNTIFS(CID_DB[Search Key],"*"&amp;TRIM(SUBSTITUTE(B1370,"-",""))&amp;"*"),"")</f>
        <v/>
      </c>
      <c r="G1370" s="23" t="str">
        <f>IFERROR(TRIM(INDEX(CID_DB[Case No],$D1370)),"")</f>
        <v/>
      </c>
      <c r="H1370" s="5" t="str">
        <f>IFERROR(TRIM(INDEX(CID_DB[Known Contractor '#1 PN],$D1370)),"")</f>
        <v/>
      </c>
      <c r="I1370" s="5" t="str">
        <f>IFERROR(TRIM(INDEX(CID_DB[Known Contractor '#2 PN],$D1370)),"")</f>
        <v/>
      </c>
      <c r="J1370" s="5" t="str">
        <f>IFERROR(TRIM(INDEX(CID_DB[ [ NSN ] ],$D1370)),"")</f>
        <v/>
      </c>
      <c r="K1370" s="5" t="str">
        <f>IFERROR(TRIM(INDEX(CID_DB[Description],$D1370)),"")</f>
        <v/>
      </c>
      <c r="L1370" s="24" t="str">
        <f>IFERROR(TRIM(INDEX(CID_DB[Commercial Status],$D1370)),"")</f>
        <v/>
      </c>
    </row>
    <row r="1371" spans="2:12" x14ac:dyDescent="0.35">
      <c r="B1371" s="15"/>
      <c r="D1371" s="17" t="str">
        <f t="array" ref="D1371">IFERROR(IF($B1371&lt;&gt;"",LARGE(IF(ISNUMBER(SEARCH(TRIM(SUBSTITUTE($B1371,"-","")),CID_DB[Search Key])),ROW(CID_DB[Search Key]),""),1)-1,""),"")</f>
        <v/>
      </c>
      <c r="F1371" s="23" t="str">
        <f>IF($B1371&lt;&gt;"",COUNTIFS(CID_DB[Search Key],"*"&amp;TRIM(SUBSTITUTE(B1371,"-",""))&amp;"*"),"")</f>
        <v/>
      </c>
      <c r="G1371" s="23" t="str">
        <f>IFERROR(TRIM(INDEX(CID_DB[Case No],$D1371)),"")</f>
        <v/>
      </c>
      <c r="H1371" s="5" t="str">
        <f>IFERROR(TRIM(INDEX(CID_DB[Known Contractor '#1 PN],$D1371)),"")</f>
        <v/>
      </c>
      <c r="I1371" s="5" t="str">
        <f>IFERROR(TRIM(INDEX(CID_DB[Known Contractor '#2 PN],$D1371)),"")</f>
        <v/>
      </c>
      <c r="J1371" s="5" t="str">
        <f>IFERROR(TRIM(INDEX(CID_DB[ [ NSN ] ],$D1371)),"")</f>
        <v/>
      </c>
      <c r="K1371" s="5" t="str">
        <f>IFERROR(TRIM(INDEX(CID_DB[Description],$D1371)),"")</f>
        <v/>
      </c>
      <c r="L1371" s="24" t="str">
        <f>IFERROR(TRIM(INDEX(CID_DB[Commercial Status],$D1371)),"")</f>
        <v/>
      </c>
    </row>
    <row r="1372" spans="2:12" x14ac:dyDescent="0.35">
      <c r="B1372" s="15"/>
      <c r="D1372" s="17" t="str">
        <f t="array" ref="D1372">IFERROR(IF($B1372&lt;&gt;"",LARGE(IF(ISNUMBER(SEARCH(TRIM(SUBSTITUTE($B1372,"-","")),CID_DB[Search Key])),ROW(CID_DB[Search Key]),""),1)-1,""),"")</f>
        <v/>
      </c>
      <c r="F1372" s="23" t="str">
        <f>IF($B1372&lt;&gt;"",COUNTIFS(CID_DB[Search Key],"*"&amp;TRIM(SUBSTITUTE(B1372,"-",""))&amp;"*"),"")</f>
        <v/>
      </c>
      <c r="G1372" s="23" t="str">
        <f>IFERROR(TRIM(INDEX(CID_DB[Case No],$D1372)),"")</f>
        <v/>
      </c>
      <c r="H1372" s="5" t="str">
        <f>IFERROR(TRIM(INDEX(CID_DB[Known Contractor '#1 PN],$D1372)),"")</f>
        <v/>
      </c>
      <c r="I1372" s="5" t="str">
        <f>IFERROR(TRIM(INDEX(CID_DB[Known Contractor '#2 PN],$D1372)),"")</f>
        <v/>
      </c>
      <c r="J1372" s="5" t="str">
        <f>IFERROR(TRIM(INDEX(CID_DB[ [ NSN ] ],$D1372)),"")</f>
        <v/>
      </c>
      <c r="K1372" s="5" t="str">
        <f>IFERROR(TRIM(INDEX(CID_DB[Description],$D1372)),"")</f>
        <v/>
      </c>
      <c r="L1372" s="24" t="str">
        <f>IFERROR(TRIM(INDEX(CID_DB[Commercial Status],$D1372)),"")</f>
        <v/>
      </c>
    </row>
    <row r="1373" spans="2:12" x14ac:dyDescent="0.35">
      <c r="B1373" s="15"/>
      <c r="D1373" s="17" t="str">
        <f t="array" ref="D1373">IFERROR(IF($B1373&lt;&gt;"",LARGE(IF(ISNUMBER(SEARCH(TRIM(SUBSTITUTE($B1373,"-","")),CID_DB[Search Key])),ROW(CID_DB[Search Key]),""),1)-1,""),"")</f>
        <v/>
      </c>
      <c r="F1373" s="23" t="str">
        <f>IF($B1373&lt;&gt;"",COUNTIFS(CID_DB[Search Key],"*"&amp;TRIM(SUBSTITUTE(B1373,"-",""))&amp;"*"),"")</f>
        <v/>
      </c>
      <c r="G1373" s="23" t="str">
        <f>IFERROR(TRIM(INDEX(CID_DB[Case No],$D1373)),"")</f>
        <v/>
      </c>
      <c r="H1373" s="5" t="str">
        <f>IFERROR(TRIM(INDEX(CID_DB[Known Contractor '#1 PN],$D1373)),"")</f>
        <v/>
      </c>
      <c r="I1373" s="5" t="str">
        <f>IFERROR(TRIM(INDEX(CID_DB[Known Contractor '#2 PN],$D1373)),"")</f>
        <v/>
      </c>
      <c r="J1373" s="5" t="str">
        <f>IFERROR(TRIM(INDEX(CID_DB[ [ NSN ] ],$D1373)),"")</f>
        <v/>
      </c>
      <c r="K1373" s="5" t="str">
        <f>IFERROR(TRIM(INDEX(CID_DB[Description],$D1373)),"")</f>
        <v/>
      </c>
      <c r="L1373" s="24" t="str">
        <f>IFERROR(TRIM(INDEX(CID_DB[Commercial Status],$D1373)),"")</f>
        <v/>
      </c>
    </row>
    <row r="1374" spans="2:12" x14ac:dyDescent="0.35">
      <c r="B1374" s="15"/>
      <c r="D1374" s="17" t="str">
        <f t="array" ref="D1374">IFERROR(IF($B1374&lt;&gt;"",LARGE(IF(ISNUMBER(SEARCH(TRIM(SUBSTITUTE($B1374,"-","")),CID_DB[Search Key])),ROW(CID_DB[Search Key]),""),1)-1,""),"")</f>
        <v/>
      </c>
      <c r="F1374" s="23" t="str">
        <f>IF($B1374&lt;&gt;"",COUNTIFS(CID_DB[Search Key],"*"&amp;TRIM(SUBSTITUTE(B1374,"-",""))&amp;"*"),"")</f>
        <v/>
      </c>
      <c r="G1374" s="23" t="str">
        <f>IFERROR(TRIM(INDEX(CID_DB[Case No],$D1374)),"")</f>
        <v/>
      </c>
      <c r="H1374" s="5" t="str">
        <f>IFERROR(TRIM(INDEX(CID_DB[Known Contractor '#1 PN],$D1374)),"")</f>
        <v/>
      </c>
      <c r="I1374" s="5" t="str">
        <f>IFERROR(TRIM(INDEX(CID_DB[Known Contractor '#2 PN],$D1374)),"")</f>
        <v/>
      </c>
      <c r="J1374" s="5" t="str">
        <f>IFERROR(TRIM(INDEX(CID_DB[ [ NSN ] ],$D1374)),"")</f>
        <v/>
      </c>
      <c r="K1374" s="5" t="str">
        <f>IFERROR(TRIM(INDEX(CID_DB[Description],$D1374)),"")</f>
        <v/>
      </c>
      <c r="L1374" s="24" t="str">
        <f>IFERROR(TRIM(INDEX(CID_DB[Commercial Status],$D1374)),"")</f>
        <v/>
      </c>
    </row>
    <row r="1375" spans="2:12" x14ac:dyDescent="0.35">
      <c r="B1375" s="15"/>
      <c r="D1375" s="17" t="str">
        <f t="array" ref="D1375">IFERROR(IF($B1375&lt;&gt;"",LARGE(IF(ISNUMBER(SEARCH(TRIM(SUBSTITUTE($B1375,"-","")),CID_DB[Search Key])),ROW(CID_DB[Search Key]),""),1)-1,""),"")</f>
        <v/>
      </c>
      <c r="F1375" s="23" t="str">
        <f>IF($B1375&lt;&gt;"",COUNTIFS(CID_DB[Search Key],"*"&amp;TRIM(SUBSTITUTE(B1375,"-",""))&amp;"*"),"")</f>
        <v/>
      </c>
      <c r="G1375" s="23" t="str">
        <f>IFERROR(TRIM(INDEX(CID_DB[Case No],$D1375)),"")</f>
        <v/>
      </c>
      <c r="H1375" s="5" t="str">
        <f>IFERROR(TRIM(INDEX(CID_DB[Known Contractor '#1 PN],$D1375)),"")</f>
        <v/>
      </c>
      <c r="I1375" s="5" t="str">
        <f>IFERROR(TRIM(INDEX(CID_DB[Known Contractor '#2 PN],$D1375)),"")</f>
        <v/>
      </c>
      <c r="J1375" s="5" t="str">
        <f>IFERROR(TRIM(INDEX(CID_DB[ [ NSN ] ],$D1375)),"")</f>
        <v/>
      </c>
      <c r="K1375" s="5" t="str">
        <f>IFERROR(TRIM(INDEX(CID_DB[Description],$D1375)),"")</f>
        <v/>
      </c>
      <c r="L1375" s="24" t="str">
        <f>IFERROR(TRIM(INDEX(CID_DB[Commercial Status],$D1375)),"")</f>
        <v/>
      </c>
    </row>
    <row r="1376" spans="2:12" x14ac:dyDescent="0.35">
      <c r="B1376" s="15"/>
      <c r="D1376" s="17" t="str">
        <f t="array" ref="D1376">IFERROR(IF($B1376&lt;&gt;"",LARGE(IF(ISNUMBER(SEARCH(TRIM(SUBSTITUTE($B1376,"-","")),CID_DB[Search Key])),ROW(CID_DB[Search Key]),""),1)-1,""),"")</f>
        <v/>
      </c>
      <c r="F1376" s="23" t="str">
        <f>IF($B1376&lt;&gt;"",COUNTIFS(CID_DB[Search Key],"*"&amp;TRIM(SUBSTITUTE(B1376,"-",""))&amp;"*"),"")</f>
        <v/>
      </c>
      <c r="G1376" s="23" t="str">
        <f>IFERROR(TRIM(INDEX(CID_DB[Case No],$D1376)),"")</f>
        <v/>
      </c>
      <c r="H1376" s="5" t="str">
        <f>IFERROR(TRIM(INDEX(CID_DB[Known Contractor '#1 PN],$D1376)),"")</f>
        <v/>
      </c>
      <c r="I1376" s="5" t="str">
        <f>IFERROR(TRIM(INDEX(CID_DB[Known Contractor '#2 PN],$D1376)),"")</f>
        <v/>
      </c>
      <c r="J1376" s="5" t="str">
        <f>IFERROR(TRIM(INDEX(CID_DB[ [ NSN ] ],$D1376)),"")</f>
        <v/>
      </c>
      <c r="K1376" s="5" t="str">
        <f>IFERROR(TRIM(INDEX(CID_DB[Description],$D1376)),"")</f>
        <v/>
      </c>
      <c r="L1376" s="24" t="str">
        <f>IFERROR(TRIM(INDEX(CID_DB[Commercial Status],$D1376)),"")</f>
        <v/>
      </c>
    </row>
    <row r="1377" spans="2:12" x14ac:dyDescent="0.35">
      <c r="B1377" s="15"/>
      <c r="D1377" s="17" t="str">
        <f t="array" ref="D1377">IFERROR(IF($B1377&lt;&gt;"",LARGE(IF(ISNUMBER(SEARCH(TRIM(SUBSTITUTE($B1377,"-","")),CID_DB[Search Key])),ROW(CID_DB[Search Key]),""),1)-1,""),"")</f>
        <v/>
      </c>
      <c r="F1377" s="23" t="str">
        <f>IF($B1377&lt;&gt;"",COUNTIFS(CID_DB[Search Key],"*"&amp;TRIM(SUBSTITUTE(B1377,"-",""))&amp;"*"),"")</f>
        <v/>
      </c>
      <c r="G1377" s="23" t="str">
        <f>IFERROR(TRIM(INDEX(CID_DB[Case No],$D1377)),"")</f>
        <v/>
      </c>
      <c r="H1377" s="5" t="str">
        <f>IFERROR(TRIM(INDEX(CID_DB[Known Contractor '#1 PN],$D1377)),"")</f>
        <v/>
      </c>
      <c r="I1377" s="5" t="str">
        <f>IFERROR(TRIM(INDEX(CID_DB[Known Contractor '#2 PN],$D1377)),"")</f>
        <v/>
      </c>
      <c r="J1377" s="5" t="str">
        <f>IFERROR(TRIM(INDEX(CID_DB[ [ NSN ] ],$D1377)),"")</f>
        <v/>
      </c>
      <c r="K1377" s="5" t="str">
        <f>IFERROR(TRIM(INDEX(CID_DB[Description],$D1377)),"")</f>
        <v/>
      </c>
      <c r="L1377" s="24" t="str">
        <f>IFERROR(TRIM(INDEX(CID_DB[Commercial Status],$D1377)),"")</f>
        <v/>
      </c>
    </row>
    <row r="1378" spans="2:12" x14ac:dyDescent="0.35">
      <c r="B1378" s="15"/>
      <c r="D1378" s="17" t="str">
        <f t="array" ref="D1378">IFERROR(IF($B1378&lt;&gt;"",LARGE(IF(ISNUMBER(SEARCH(TRIM(SUBSTITUTE($B1378,"-","")),CID_DB[Search Key])),ROW(CID_DB[Search Key]),""),1)-1,""),"")</f>
        <v/>
      </c>
      <c r="F1378" s="23" t="str">
        <f>IF($B1378&lt;&gt;"",COUNTIFS(CID_DB[Search Key],"*"&amp;TRIM(SUBSTITUTE(B1378,"-",""))&amp;"*"),"")</f>
        <v/>
      </c>
      <c r="G1378" s="23" t="str">
        <f>IFERROR(TRIM(INDEX(CID_DB[Case No],$D1378)),"")</f>
        <v/>
      </c>
      <c r="H1378" s="5" t="str">
        <f>IFERROR(TRIM(INDEX(CID_DB[Known Contractor '#1 PN],$D1378)),"")</f>
        <v/>
      </c>
      <c r="I1378" s="5" t="str">
        <f>IFERROR(TRIM(INDEX(CID_DB[Known Contractor '#2 PN],$D1378)),"")</f>
        <v/>
      </c>
      <c r="J1378" s="5" t="str">
        <f>IFERROR(TRIM(INDEX(CID_DB[ [ NSN ] ],$D1378)),"")</f>
        <v/>
      </c>
      <c r="K1378" s="5" t="str">
        <f>IFERROR(TRIM(INDEX(CID_DB[Description],$D1378)),"")</f>
        <v/>
      </c>
      <c r="L1378" s="24" t="str">
        <f>IFERROR(TRIM(INDEX(CID_DB[Commercial Status],$D1378)),"")</f>
        <v/>
      </c>
    </row>
    <row r="1379" spans="2:12" x14ac:dyDescent="0.35">
      <c r="B1379" s="15"/>
      <c r="D1379" s="17" t="str">
        <f t="array" ref="D1379">IFERROR(IF($B1379&lt;&gt;"",LARGE(IF(ISNUMBER(SEARCH(TRIM(SUBSTITUTE($B1379,"-","")),CID_DB[Search Key])),ROW(CID_DB[Search Key]),""),1)-1,""),"")</f>
        <v/>
      </c>
      <c r="F1379" s="23" t="str">
        <f>IF($B1379&lt;&gt;"",COUNTIFS(CID_DB[Search Key],"*"&amp;TRIM(SUBSTITUTE(B1379,"-",""))&amp;"*"),"")</f>
        <v/>
      </c>
      <c r="G1379" s="23" t="str">
        <f>IFERROR(TRIM(INDEX(CID_DB[Case No],$D1379)),"")</f>
        <v/>
      </c>
      <c r="H1379" s="5" t="str">
        <f>IFERROR(TRIM(INDEX(CID_DB[Known Contractor '#1 PN],$D1379)),"")</f>
        <v/>
      </c>
      <c r="I1379" s="5" t="str">
        <f>IFERROR(TRIM(INDEX(CID_DB[Known Contractor '#2 PN],$D1379)),"")</f>
        <v/>
      </c>
      <c r="J1379" s="5" t="str">
        <f>IFERROR(TRIM(INDEX(CID_DB[ [ NSN ] ],$D1379)),"")</f>
        <v/>
      </c>
      <c r="K1379" s="5" t="str">
        <f>IFERROR(TRIM(INDEX(CID_DB[Description],$D1379)),"")</f>
        <v/>
      </c>
      <c r="L1379" s="24" t="str">
        <f>IFERROR(TRIM(INDEX(CID_DB[Commercial Status],$D1379)),"")</f>
        <v/>
      </c>
    </row>
    <row r="1380" spans="2:12" x14ac:dyDescent="0.35">
      <c r="B1380" s="15"/>
      <c r="D1380" s="17" t="str">
        <f t="array" ref="D1380">IFERROR(IF($B1380&lt;&gt;"",LARGE(IF(ISNUMBER(SEARCH(TRIM(SUBSTITUTE($B1380,"-","")),CID_DB[Search Key])),ROW(CID_DB[Search Key]),""),1)-1,""),"")</f>
        <v/>
      </c>
      <c r="F1380" s="23" t="str">
        <f>IF($B1380&lt;&gt;"",COUNTIFS(CID_DB[Search Key],"*"&amp;TRIM(SUBSTITUTE(B1380,"-",""))&amp;"*"),"")</f>
        <v/>
      </c>
      <c r="G1380" s="23" t="str">
        <f>IFERROR(TRIM(INDEX(CID_DB[Case No],$D1380)),"")</f>
        <v/>
      </c>
      <c r="H1380" s="5" t="str">
        <f>IFERROR(TRIM(INDEX(CID_DB[Known Contractor '#1 PN],$D1380)),"")</f>
        <v/>
      </c>
      <c r="I1380" s="5" t="str">
        <f>IFERROR(TRIM(INDEX(CID_DB[Known Contractor '#2 PN],$D1380)),"")</f>
        <v/>
      </c>
      <c r="J1380" s="5" t="str">
        <f>IFERROR(TRIM(INDEX(CID_DB[ [ NSN ] ],$D1380)),"")</f>
        <v/>
      </c>
      <c r="K1380" s="5" t="str">
        <f>IFERROR(TRIM(INDEX(CID_DB[Description],$D1380)),"")</f>
        <v/>
      </c>
      <c r="L1380" s="24" t="str">
        <f>IFERROR(TRIM(INDEX(CID_DB[Commercial Status],$D1380)),"")</f>
        <v/>
      </c>
    </row>
    <row r="1381" spans="2:12" x14ac:dyDescent="0.35">
      <c r="B1381" s="15"/>
      <c r="D1381" s="17" t="str">
        <f t="array" ref="D1381">IFERROR(IF($B1381&lt;&gt;"",LARGE(IF(ISNUMBER(SEARCH(TRIM(SUBSTITUTE($B1381,"-","")),CID_DB[Search Key])),ROW(CID_DB[Search Key]),""),1)-1,""),"")</f>
        <v/>
      </c>
      <c r="F1381" s="23" t="str">
        <f>IF($B1381&lt;&gt;"",COUNTIFS(CID_DB[Search Key],"*"&amp;TRIM(SUBSTITUTE(B1381,"-",""))&amp;"*"),"")</f>
        <v/>
      </c>
      <c r="G1381" s="23" t="str">
        <f>IFERROR(TRIM(INDEX(CID_DB[Case No],$D1381)),"")</f>
        <v/>
      </c>
      <c r="H1381" s="5" t="str">
        <f>IFERROR(TRIM(INDEX(CID_DB[Known Contractor '#1 PN],$D1381)),"")</f>
        <v/>
      </c>
      <c r="I1381" s="5" t="str">
        <f>IFERROR(TRIM(INDEX(CID_DB[Known Contractor '#2 PN],$D1381)),"")</f>
        <v/>
      </c>
      <c r="J1381" s="5" t="str">
        <f>IFERROR(TRIM(INDEX(CID_DB[ [ NSN ] ],$D1381)),"")</f>
        <v/>
      </c>
      <c r="K1381" s="5" t="str">
        <f>IFERROR(TRIM(INDEX(CID_DB[Description],$D1381)),"")</f>
        <v/>
      </c>
      <c r="L1381" s="24" t="str">
        <f>IFERROR(TRIM(INDEX(CID_DB[Commercial Status],$D1381)),"")</f>
        <v/>
      </c>
    </row>
    <row r="1382" spans="2:12" x14ac:dyDescent="0.35">
      <c r="B1382" s="15"/>
      <c r="D1382" s="17" t="str">
        <f t="array" ref="D1382">IFERROR(IF($B1382&lt;&gt;"",LARGE(IF(ISNUMBER(SEARCH(TRIM(SUBSTITUTE($B1382,"-","")),CID_DB[Search Key])),ROW(CID_DB[Search Key]),""),1)-1,""),"")</f>
        <v/>
      </c>
      <c r="F1382" s="23" t="str">
        <f>IF($B1382&lt;&gt;"",COUNTIFS(CID_DB[Search Key],"*"&amp;TRIM(SUBSTITUTE(B1382,"-",""))&amp;"*"),"")</f>
        <v/>
      </c>
      <c r="G1382" s="23" t="str">
        <f>IFERROR(TRIM(INDEX(CID_DB[Case No],$D1382)),"")</f>
        <v/>
      </c>
      <c r="H1382" s="5" t="str">
        <f>IFERROR(TRIM(INDEX(CID_DB[Known Contractor '#1 PN],$D1382)),"")</f>
        <v/>
      </c>
      <c r="I1382" s="5" t="str">
        <f>IFERROR(TRIM(INDEX(CID_DB[Known Contractor '#2 PN],$D1382)),"")</f>
        <v/>
      </c>
      <c r="J1382" s="5" t="str">
        <f>IFERROR(TRIM(INDEX(CID_DB[ [ NSN ] ],$D1382)),"")</f>
        <v/>
      </c>
      <c r="K1382" s="5" t="str">
        <f>IFERROR(TRIM(INDEX(CID_DB[Description],$D1382)),"")</f>
        <v/>
      </c>
      <c r="L1382" s="24" t="str">
        <f>IFERROR(TRIM(INDEX(CID_DB[Commercial Status],$D1382)),"")</f>
        <v/>
      </c>
    </row>
    <row r="1383" spans="2:12" x14ac:dyDescent="0.35">
      <c r="B1383" s="15"/>
      <c r="D1383" s="17" t="str">
        <f t="array" ref="D1383">IFERROR(IF($B1383&lt;&gt;"",LARGE(IF(ISNUMBER(SEARCH(TRIM(SUBSTITUTE($B1383,"-","")),CID_DB[Search Key])),ROW(CID_DB[Search Key]),""),1)-1,""),"")</f>
        <v/>
      </c>
      <c r="F1383" s="23" t="str">
        <f>IF($B1383&lt;&gt;"",COUNTIFS(CID_DB[Search Key],"*"&amp;TRIM(SUBSTITUTE(B1383,"-",""))&amp;"*"),"")</f>
        <v/>
      </c>
      <c r="G1383" s="23" t="str">
        <f>IFERROR(TRIM(INDEX(CID_DB[Case No],$D1383)),"")</f>
        <v/>
      </c>
      <c r="H1383" s="5" t="str">
        <f>IFERROR(TRIM(INDEX(CID_DB[Known Contractor '#1 PN],$D1383)),"")</f>
        <v/>
      </c>
      <c r="I1383" s="5" t="str">
        <f>IFERROR(TRIM(INDEX(CID_DB[Known Contractor '#2 PN],$D1383)),"")</f>
        <v/>
      </c>
      <c r="J1383" s="5" t="str">
        <f>IFERROR(TRIM(INDEX(CID_DB[ [ NSN ] ],$D1383)),"")</f>
        <v/>
      </c>
      <c r="K1383" s="5" t="str">
        <f>IFERROR(TRIM(INDEX(CID_DB[Description],$D1383)),"")</f>
        <v/>
      </c>
      <c r="L1383" s="24" t="str">
        <f>IFERROR(TRIM(INDEX(CID_DB[Commercial Status],$D1383)),"")</f>
        <v/>
      </c>
    </row>
    <row r="1384" spans="2:12" x14ac:dyDescent="0.35">
      <c r="B1384" s="15"/>
      <c r="D1384" s="17" t="str">
        <f t="array" ref="D1384">IFERROR(IF($B1384&lt;&gt;"",LARGE(IF(ISNUMBER(SEARCH(TRIM(SUBSTITUTE($B1384,"-","")),CID_DB[Search Key])),ROW(CID_DB[Search Key]),""),1)-1,""),"")</f>
        <v/>
      </c>
      <c r="F1384" s="23" t="str">
        <f>IF($B1384&lt;&gt;"",COUNTIFS(CID_DB[Search Key],"*"&amp;TRIM(SUBSTITUTE(B1384,"-",""))&amp;"*"),"")</f>
        <v/>
      </c>
      <c r="G1384" s="23" t="str">
        <f>IFERROR(TRIM(INDEX(CID_DB[Case No],$D1384)),"")</f>
        <v/>
      </c>
      <c r="H1384" s="5" t="str">
        <f>IFERROR(TRIM(INDEX(CID_DB[Known Contractor '#1 PN],$D1384)),"")</f>
        <v/>
      </c>
      <c r="I1384" s="5" t="str">
        <f>IFERROR(TRIM(INDEX(CID_DB[Known Contractor '#2 PN],$D1384)),"")</f>
        <v/>
      </c>
      <c r="J1384" s="5" t="str">
        <f>IFERROR(TRIM(INDEX(CID_DB[ [ NSN ] ],$D1384)),"")</f>
        <v/>
      </c>
      <c r="K1384" s="5" t="str">
        <f>IFERROR(TRIM(INDEX(CID_DB[Description],$D1384)),"")</f>
        <v/>
      </c>
      <c r="L1384" s="24" t="str">
        <f>IFERROR(TRIM(INDEX(CID_DB[Commercial Status],$D1384)),"")</f>
        <v/>
      </c>
    </row>
    <row r="1385" spans="2:12" x14ac:dyDescent="0.35">
      <c r="B1385" s="15"/>
      <c r="D1385" s="17" t="str">
        <f t="array" ref="D1385">IFERROR(IF($B1385&lt;&gt;"",LARGE(IF(ISNUMBER(SEARCH(TRIM(SUBSTITUTE($B1385,"-","")),CID_DB[Search Key])),ROW(CID_DB[Search Key]),""),1)-1,""),"")</f>
        <v/>
      </c>
      <c r="F1385" s="23" t="str">
        <f>IF($B1385&lt;&gt;"",COUNTIFS(CID_DB[Search Key],"*"&amp;TRIM(SUBSTITUTE(B1385,"-",""))&amp;"*"),"")</f>
        <v/>
      </c>
      <c r="G1385" s="23" t="str">
        <f>IFERROR(TRIM(INDEX(CID_DB[Case No],$D1385)),"")</f>
        <v/>
      </c>
      <c r="H1385" s="5" t="str">
        <f>IFERROR(TRIM(INDEX(CID_DB[Known Contractor '#1 PN],$D1385)),"")</f>
        <v/>
      </c>
      <c r="I1385" s="5" t="str">
        <f>IFERROR(TRIM(INDEX(CID_DB[Known Contractor '#2 PN],$D1385)),"")</f>
        <v/>
      </c>
      <c r="J1385" s="5" t="str">
        <f>IFERROR(TRIM(INDEX(CID_DB[ [ NSN ] ],$D1385)),"")</f>
        <v/>
      </c>
      <c r="K1385" s="5" t="str">
        <f>IFERROR(TRIM(INDEX(CID_DB[Description],$D1385)),"")</f>
        <v/>
      </c>
      <c r="L1385" s="24" t="str">
        <f>IFERROR(TRIM(INDEX(CID_DB[Commercial Status],$D1385)),"")</f>
        <v/>
      </c>
    </row>
    <row r="1386" spans="2:12" x14ac:dyDescent="0.35">
      <c r="B1386" s="15"/>
      <c r="D1386" s="17" t="str">
        <f t="array" ref="D1386">IFERROR(IF($B1386&lt;&gt;"",LARGE(IF(ISNUMBER(SEARCH(TRIM(SUBSTITUTE($B1386,"-","")),CID_DB[Search Key])),ROW(CID_DB[Search Key]),""),1)-1,""),"")</f>
        <v/>
      </c>
      <c r="F1386" s="23" t="str">
        <f>IF($B1386&lt;&gt;"",COUNTIFS(CID_DB[Search Key],"*"&amp;TRIM(SUBSTITUTE(B1386,"-",""))&amp;"*"),"")</f>
        <v/>
      </c>
      <c r="G1386" s="23" t="str">
        <f>IFERROR(TRIM(INDEX(CID_DB[Case No],$D1386)),"")</f>
        <v/>
      </c>
      <c r="H1386" s="5" t="str">
        <f>IFERROR(TRIM(INDEX(CID_DB[Known Contractor '#1 PN],$D1386)),"")</f>
        <v/>
      </c>
      <c r="I1386" s="5" t="str">
        <f>IFERROR(TRIM(INDEX(CID_DB[Known Contractor '#2 PN],$D1386)),"")</f>
        <v/>
      </c>
      <c r="J1386" s="5" t="str">
        <f>IFERROR(TRIM(INDEX(CID_DB[ [ NSN ] ],$D1386)),"")</f>
        <v/>
      </c>
      <c r="K1386" s="5" t="str">
        <f>IFERROR(TRIM(INDEX(CID_DB[Description],$D1386)),"")</f>
        <v/>
      </c>
      <c r="L1386" s="24" t="str">
        <f>IFERROR(TRIM(INDEX(CID_DB[Commercial Status],$D1386)),"")</f>
        <v/>
      </c>
    </row>
    <row r="1387" spans="2:12" x14ac:dyDescent="0.35">
      <c r="B1387" s="15"/>
      <c r="D1387" s="17" t="str">
        <f t="array" ref="D1387">IFERROR(IF($B1387&lt;&gt;"",LARGE(IF(ISNUMBER(SEARCH(TRIM(SUBSTITUTE($B1387,"-","")),CID_DB[Search Key])),ROW(CID_DB[Search Key]),""),1)-1,""),"")</f>
        <v/>
      </c>
      <c r="F1387" s="23" t="str">
        <f>IF($B1387&lt;&gt;"",COUNTIFS(CID_DB[Search Key],"*"&amp;TRIM(SUBSTITUTE(B1387,"-",""))&amp;"*"),"")</f>
        <v/>
      </c>
      <c r="G1387" s="23" t="str">
        <f>IFERROR(TRIM(INDEX(CID_DB[Case No],$D1387)),"")</f>
        <v/>
      </c>
      <c r="H1387" s="5" t="str">
        <f>IFERROR(TRIM(INDEX(CID_DB[Known Contractor '#1 PN],$D1387)),"")</f>
        <v/>
      </c>
      <c r="I1387" s="5" t="str">
        <f>IFERROR(TRIM(INDEX(CID_DB[Known Contractor '#2 PN],$D1387)),"")</f>
        <v/>
      </c>
      <c r="J1387" s="5" t="str">
        <f>IFERROR(TRIM(INDEX(CID_DB[ [ NSN ] ],$D1387)),"")</f>
        <v/>
      </c>
      <c r="K1387" s="5" t="str">
        <f>IFERROR(TRIM(INDEX(CID_DB[Description],$D1387)),"")</f>
        <v/>
      </c>
      <c r="L1387" s="24" t="str">
        <f>IFERROR(TRIM(INDEX(CID_DB[Commercial Status],$D1387)),"")</f>
        <v/>
      </c>
    </row>
    <row r="1388" spans="2:12" x14ac:dyDescent="0.35">
      <c r="B1388" s="15"/>
      <c r="D1388" s="17" t="str">
        <f t="array" ref="D1388">IFERROR(IF($B1388&lt;&gt;"",LARGE(IF(ISNUMBER(SEARCH(TRIM(SUBSTITUTE($B1388,"-","")),CID_DB[Search Key])),ROW(CID_DB[Search Key]),""),1)-1,""),"")</f>
        <v/>
      </c>
      <c r="F1388" s="23" t="str">
        <f>IF($B1388&lt;&gt;"",COUNTIFS(CID_DB[Search Key],"*"&amp;TRIM(SUBSTITUTE(B1388,"-",""))&amp;"*"),"")</f>
        <v/>
      </c>
      <c r="G1388" s="23" t="str">
        <f>IFERROR(TRIM(INDEX(CID_DB[Case No],$D1388)),"")</f>
        <v/>
      </c>
      <c r="H1388" s="5" t="str">
        <f>IFERROR(TRIM(INDEX(CID_DB[Known Contractor '#1 PN],$D1388)),"")</f>
        <v/>
      </c>
      <c r="I1388" s="5" t="str">
        <f>IFERROR(TRIM(INDEX(CID_DB[Known Contractor '#2 PN],$D1388)),"")</f>
        <v/>
      </c>
      <c r="J1388" s="5" t="str">
        <f>IFERROR(TRIM(INDEX(CID_DB[ [ NSN ] ],$D1388)),"")</f>
        <v/>
      </c>
      <c r="K1388" s="5" t="str">
        <f>IFERROR(TRIM(INDEX(CID_DB[Description],$D1388)),"")</f>
        <v/>
      </c>
      <c r="L1388" s="24" t="str">
        <f>IFERROR(TRIM(INDEX(CID_DB[Commercial Status],$D1388)),"")</f>
        <v/>
      </c>
    </row>
    <row r="1389" spans="2:12" x14ac:dyDescent="0.35">
      <c r="B1389" s="15"/>
      <c r="D1389" s="17" t="str">
        <f t="array" ref="D1389">IFERROR(IF($B1389&lt;&gt;"",LARGE(IF(ISNUMBER(SEARCH(TRIM(SUBSTITUTE($B1389,"-","")),CID_DB[Search Key])),ROW(CID_DB[Search Key]),""),1)-1,""),"")</f>
        <v/>
      </c>
      <c r="F1389" s="23" t="str">
        <f>IF($B1389&lt;&gt;"",COUNTIFS(CID_DB[Search Key],"*"&amp;TRIM(SUBSTITUTE(B1389,"-",""))&amp;"*"),"")</f>
        <v/>
      </c>
      <c r="G1389" s="23" t="str">
        <f>IFERROR(TRIM(INDEX(CID_DB[Case No],$D1389)),"")</f>
        <v/>
      </c>
      <c r="H1389" s="5" t="str">
        <f>IFERROR(TRIM(INDEX(CID_DB[Known Contractor '#1 PN],$D1389)),"")</f>
        <v/>
      </c>
      <c r="I1389" s="5" t="str">
        <f>IFERROR(TRIM(INDEX(CID_DB[Known Contractor '#2 PN],$D1389)),"")</f>
        <v/>
      </c>
      <c r="J1389" s="5" t="str">
        <f>IFERROR(TRIM(INDEX(CID_DB[ [ NSN ] ],$D1389)),"")</f>
        <v/>
      </c>
      <c r="K1389" s="5" t="str">
        <f>IFERROR(TRIM(INDEX(CID_DB[Description],$D1389)),"")</f>
        <v/>
      </c>
      <c r="L1389" s="24" t="str">
        <f>IFERROR(TRIM(INDEX(CID_DB[Commercial Status],$D1389)),"")</f>
        <v/>
      </c>
    </row>
    <row r="1390" spans="2:12" x14ac:dyDescent="0.35">
      <c r="B1390" s="15"/>
      <c r="D1390" s="17" t="str">
        <f t="array" ref="D1390">IFERROR(IF($B1390&lt;&gt;"",LARGE(IF(ISNUMBER(SEARCH(TRIM(SUBSTITUTE($B1390,"-","")),CID_DB[Search Key])),ROW(CID_DB[Search Key]),""),1)-1,""),"")</f>
        <v/>
      </c>
      <c r="F1390" s="23" t="str">
        <f>IF($B1390&lt;&gt;"",COUNTIFS(CID_DB[Search Key],"*"&amp;TRIM(SUBSTITUTE(B1390,"-",""))&amp;"*"),"")</f>
        <v/>
      </c>
      <c r="G1390" s="23" t="str">
        <f>IFERROR(TRIM(INDEX(CID_DB[Case No],$D1390)),"")</f>
        <v/>
      </c>
      <c r="H1390" s="5" t="str">
        <f>IFERROR(TRIM(INDEX(CID_DB[Known Contractor '#1 PN],$D1390)),"")</f>
        <v/>
      </c>
      <c r="I1390" s="5" t="str">
        <f>IFERROR(TRIM(INDEX(CID_DB[Known Contractor '#2 PN],$D1390)),"")</f>
        <v/>
      </c>
      <c r="J1390" s="5" t="str">
        <f>IFERROR(TRIM(INDEX(CID_DB[ [ NSN ] ],$D1390)),"")</f>
        <v/>
      </c>
      <c r="K1390" s="5" t="str">
        <f>IFERROR(TRIM(INDEX(CID_DB[Description],$D1390)),"")</f>
        <v/>
      </c>
      <c r="L1390" s="24" t="str">
        <f>IFERROR(TRIM(INDEX(CID_DB[Commercial Status],$D1390)),"")</f>
        <v/>
      </c>
    </row>
    <row r="1391" spans="2:12" x14ac:dyDescent="0.35">
      <c r="B1391" s="15"/>
      <c r="D1391" s="17" t="str">
        <f t="array" ref="D1391">IFERROR(IF($B1391&lt;&gt;"",LARGE(IF(ISNUMBER(SEARCH(TRIM(SUBSTITUTE($B1391,"-","")),CID_DB[Search Key])),ROW(CID_DB[Search Key]),""),1)-1,""),"")</f>
        <v/>
      </c>
      <c r="F1391" s="23" t="str">
        <f>IF($B1391&lt;&gt;"",COUNTIFS(CID_DB[Search Key],"*"&amp;TRIM(SUBSTITUTE(B1391,"-",""))&amp;"*"),"")</f>
        <v/>
      </c>
      <c r="G1391" s="23" t="str">
        <f>IFERROR(TRIM(INDEX(CID_DB[Case No],$D1391)),"")</f>
        <v/>
      </c>
      <c r="H1391" s="5" t="str">
        <f>IFERROR(TRIM(INDEX(CID_DB[Known Contractor '#1 PN],$D1391)),"")</f>
        <v/>
      </c>
      <c r="I1391" s="5" t="str">
        <f>IFERROR(TRIM(INDEX(CID_DB[Known Contractor '#2 PN],$D1391)),"")</f>
        <v/>
      </c>
      <c r="J1391" s="5" t="str">
        <f>IFERROR(TRIM(INDEX(CID_DB[ [ NSN ] ],$D1391)),"")</f>
        <v/>
      </c>
      <c r="K1391" s="5" t="str">
        <f>IFERROR(TRIM(INDEX(CID_DB[Description],$D1391)),"")</f>
        <v/>
      </c>
      <c r="L1391" s="24" t="str">
        <f>IFERROR(TRIM(INDEX(CID_DB[Commercial Status],$D1391)),"")</f>
        <v/>
      </c>
    </row>
    <row r="1392" spans="2:12" x14ac:dyDescent="0.35">
      <c r="B1392" s="15"/>
      <c r="D1392" s="17" t="str">
        <f t="array" ref="D1392">IFERROR(IF($B1392&lt;&gt;"",LARGE(IF(ISNUMBER(SEARCH(TRIM(SUBSTITUTE($B1392,"-","")),CID_DB[Search Key])),ROW(CID_DB[Search Key]),""),1)-1,""),"")</f>
        <v/>
      </c>
      <c r="F1392" s="23" t="str">
        <f>IF($B1392&lt;&gt;"",COUNTIFS(CID_DB[Search Key],"*"&amp;TRIM(SUBSTITUTE(B1392,"-",""))&amp;"*"),"")</f>
        <v/>
      </c>
      <c r="G1392" s="23" t="str">
        <f>IFERROR(TRIM(INDEX(CID_DB[Case No],$D1392)),"")</f>
        <v/>
      </c>
      <c r="H1392" s="5" t="str">
        <f>IFERROR(TRIM(INDEX(CID_DB[Known Contractor '#1 PN],$D1392)),"")</f>
        <v/>
      </c>
      <c r="I1392" s="5" t="str">
        <f>IFERROR(TRIM(INDEX(CID_DB[Known Contractor '#2 PN],$D1392)),"")</f>
        <v/>
      </c>
      <c r="J1392" s="5" t="str">
        <f>IFERROR(TRIM(INDEX(CID_DB[ [ NSN ] ],$D1392)),"")</f>
        <v/>
      </c>
      <c r="K1392" s="5" t="str">
        <f>IFERROR(TRIM(INDEX(CID_DB[Description],$D1392)),"")</f>
        <v/>
      </c>
      <c r="L1392" s="24" t="str">
        <f>IFERROR(TRIM(INDEX(CID_DB[Commercial Status],$D1392)),"")</f>
        <v/>
      </c>
    </row>
    <row r="1393" spans="2:12" x14ac:dyDescent="0.35">
      <c r="B1393" s="15"/>
      <c r="D1393" s="17" t="str">
        <f t="array" ref="D1393">IFERROR(IF($B1393&lt;&gt;"",LARGE(IF(ISNUMBER(SEARCH(TRIM(SUBSTITUTE($B1393,"-","")),CID_DB[Search Key])),ROW(CID_DB[Search Key]),""),1)-1,""),"")</f>
        <v/>
      </c>
      <c r="F1393" s="23" t="str">
        <f>IF($B1393&lt;&gt;"",COUNTIFS(CID_DB[Search Key],"*"&amp;TRIM(SUBSTITUTE(B1393,"-",""))&amp;"*"),"")</f>
        <v/>
      </c>
      <c r="G1393" s="23" t="str">
        <f>IFERROR(TRIM(INDEX(CID_DB[Case No],$D1393)),"")</f>
        <v/>
      </c>
      <c r="H1393" s="5" t="str">
        <f>IFERROR(TRIM(INDEX(CID_DB[Known Contractor '#1 PN],$D1393)),"")</f>
        <v/>
      </c>
      <c r="I1393" s="5" t="str">
        <f>IFERROR(TRIM(INDEX(CID_DB[Known Contractor '#2 PN],$D1393)),"")</f>
        <v/>
      </c>
      <c r="J1393" s="5" t="str">
        <f>IFERROR(TRIM(INDEX(CID_DB[ [ NSN ] ],$D1393)),"")</f>
        <v/>
      </c>
      <c r="K1393" s="5" t="str">
        <f>IFERROR(TRIM(INDEX(CID_DB[Description],$D1393)),"")</f>
        <v/>
      </c>
      <c r="L1393" s="24" t="str">
        <f>IFERROR(TRIM(INDEX(CID_DB[Commercial Status],$D1393)),"")</f>
        <v/>
      </c>
    </row>
    <row r="1394" spans="2:12" x14ac:dyDescent="0.35">
      <c r="B1394" s="15"/>
      <c r="D1394" s="17" t="str">
        <f t="array" ref="D1394">IFERROR(IF($B1394&lt;&gt;"",LARGE(IF(ISNUMBER(SEARCH(TRIM(SUBSTITUTE($B1394,"-","")),CID_DB[Search Key])),ROW(CID_DB[Search Key]),""),1)-1,""),"")</f>
        <v/>
      </c>
      <c r="F1394" s="23" t="str">
        <f>IF($B1394&lt;&gt;"",COUNTIFS(CID_DB[Search Key],"*"&amp;TRIM(SUBSTITUTE(B1394,"-",""))&amp;"*"),"")</f>
        <v/>
      </c>
      <c r="G1394" s="23" t="str">
        <f>IFERROR(TRIM(INDEX(CID_DB[Case No],$D1394)),"")</f>
        <v/>
      </c>
      <c r="H1394" s="5" t="str">
        <f>IFERROR(TRIM(INDEX(CID_DB[Known Contractor '#1 PN],$D1394)),"")</f>
        <v/>
      </c>
      <c r="I1394" s="5" t="str">
        <f>IFERROR(TRIM(INDEX(CID_DB[Known Contractor '#2 PN],$D1394)),"")</f>
        <v/>
      </c>
      <c r="J1394" s="5" t="str">
        <f>IFERROR(TRIM(INDEX(CID_DB[ [ NSN ] ],$D1394)),"")</f>
        <v/>
      </c>
      <c r="K1394" s="5" t="str">
        <f>IFERROR(TRIM(INDEX(CID_DB[Description],$D1394)),"")</f>
        <v/>
      </c>
      <c r="L1394" s="24" t="str">
        <f>IFERROR(TRIM(INDEX(CID_DB[Commercial Status],$D1394)),"")</f>
        <v/>
      </c>
    </row>
    <row r="1395" spans="2:12" x14ac:dyDescent="0.35">
      <c r="B1395" s="15"/>
      <c r="D1395" s="17" t="str">
        <f t="array" ref="D1395">IFERROR(IF($B1395&lt;&gt;"",LARGE(IF(ISNUMBER(SEARCH(TRIM(SUBSTITUTE($B1395,"-","")),CID_DB[Search Key])),ROW(CID_DB[Search Key]),""),1)-1,""),"")</f>
        <v/>
      </c>
      <c r="F1395" s="23" t="str">
        <f>IF($B1395&lt;&gt;"",COUNTIFS(CID_DB[Search Key],"*"&amp;TRIM(SUBSTITUTE(B1395,"-",""))&amp;"*"),"")</f>
        <v/>
      </c>
      <c r="G1395" s="23" t="str">
        <f>IFERROR(TRIM(INDEX(CID_DB[Case No],$D1395)),"")</f>
        <v/>
      </c>
      <c r="H1395" s="5" t="str">
        <f>IFERROR(TRIM(INDEX(CID_DB[Known Contractor '#1 PN],$D1395)),"")</f>
        <v/>
      </c>
      <c r="I1395" s="5" t="str">
        <f>IFERROR(TRIM(INDEX(CID_DB[Known Contractor '#2 PN],$D1395)),"")</f>
        <v/>
      </c>
      <c r="J1395" s="5" t="str">
        <f>IFERROR(TRIM(INDEX(CID_DB[ [ NSN ] ],$D1395)),"")</f>
        <v/>
      </c>
      <c r="K1395" s="5" t="str">
        <f>IFERROR(TRIM(INDEX(CID_DB[Description],$D1395)),"")</f>
        <v/>
      </c>
      <c r="L1395" s="24" t="str">
        <f>IFERROR(TRIM(INDEX(CID_DB[Commercial Status],$D1395)),"")</f>
        <v/>
      </c>
    </row>
    <row r="1396" spans="2:12" x14ac:dyDescent="0.35">
      <c r="B1396" s="15"/>
      <c r="D1396" s="17" t="str">
        <f t="array" ref="D1396">IFERROR(IF($B1396&lt;&gt;"",LARGE(IF(ISNUMBER(SEARCH(TRIM(SUBSTITUTE($B1396,"-","")),CID_DB[Search Key])),ROW(CID_DB[Search Key]),""),1)-1,""),"")</f>
        <v/>
      </c>
      <c r="F1396" s="23" t="str">
        <f>IF($B1396&lt;&gt;"",COUNTIFS(CID_DB[Search Key],"*"&amp;TRIM(SUBSTITUTE(B1396,"-",""))&amp;"*"),"")</f>
        <v/>
      </c>
      <c r="G1396" s="23" t="str">
        <f>IFERROR(TRIM(INDEX(CID_DB[Case No],$D1396)),"")</f>
        <v/>
      </c>
      <c r="H1396" s="5" t="str">
        <f>IFERROR(TRIM(INDEX(CID_DB[Known Contractor '#1 PN],$D1396)),"")</f>
        <v/>
      </c>
      <c r="I1396" s="5" t="str">
        <f>IFERROR(TRIM(INDEX(CID_DB[Known Contractor '#2 PN],$D1396)),"")</f>
        <v/>
      </c>
      <c r="J1396" s="5" t="str">
        <f>IFERROR(TRIM(INDEX(CID_DB[ [ NSN ] ],$D1396)),"")</f>
        <v/>
      </c>
      <c r="K1396" s="5" t="str">
        <f>IFERROR(TRIM(INDEX(CID_DB[Description],$D1396)),"")</f>
        <v/>
      </c>
      <c r="L1396" s="24" t="str">
        <f>IFERROR(TRIM(INDEX(CID_DB[Commercial Status],$D1396)),"")</f>
        <v/>
      </c>
    </row>
    <row r="1397" spans="2:12" x14ac:dyDescent="0.35">
      <c r="B1397" s="15"/>
      <c r="D1397" s="17" t="str">
        <f t="array" ref="D1397">IFERROR(IF($B1397&lt;&gt;"",LARGE(IF(ISNUMBER(SEARCH(TRIM(SUBSTITUTE($B1397,"-","")),CID_DB[Search Key])),ROW(CID_DB[Search Key]),""),1)-1,""),"")</f>
        <v/>
      </c>
      <c r="F1397" s="23" t="str">
        <f>IF($B1397&lt;&gt;"",COUNTIFS(CID_DB[Search Key],"*"&amp;TRIM(SUBSTITUTE(B1397,"-",""))&amp;"*"),"")</f>
        <v/>
      </c>
      <c r="G1397" s="23" t="str">
        <f>IFERROR(TRIM(INDEX(CID_DB[Case No],$D1397)),"")</f>
        <v/>
      </c>
      <c r="H1397" s="5" t="str">
        <f>IFERROR(TRIM(INDEX(CID_DB[Known Contractor '#1 PN],$D1397)),"")</f>
        <v/>
      </c>
      <c r="I1397" s="5" t="str">
        <f>IFERROR(TRIM(INDEX(CID_DB[Known Contractor '#2 PN],$D1397)),"")</f>
        <v/>
      </c>
      <c r="J1397" s="5" t="str">
        <f>IFERROR(TRIM(INDEX(CID_DB[ [ NSN ] ],$D1397)),"")</f>
        <v/>
      </c>
      <c r="K1397" s="5" t="str">
        <f>IFERROR(TRIM(INDEX(CID_DB[Description],$D1397)),"")</f>
        <v/>
      </c>
      <c r="L1397" s="24" t="str">
        <f>IFERROR(TRIM(INDEX(CID_DB[Commercial Status],$D1397)),"")</f>
        <v/>
      </c>
    </row>
    <row r="1398" spans="2:12" x14ac:dyDescent="0.35">
      <c r="B1398" s="15"/>
      <c r="D1398" s="17" t="str">
        <f t="array" ref="D1398">IFERROR(IF($B1398&lt;&gt;"",LARGE(IF(ISNUMBER(SEARCH(TRIM(SUBSTITUTE($B1398,"-","")),CID_DB[Search Key])),ROW(CID_DB[Search Key]),""),1)-1,""),"")</f>
        <v/>
      </c>
      <c r="F1398" s="23" t="str">
        <f>IF($B1398&lt;&gt;"",COUNTIFS(CID_DB[Search Key],"*"&amp;TRIM(SUBSTITUTE(B1398,"-",""))&amp;"*"),"")</f>
        <v/>
      </c>
      <c r="G1398" s="23" t="str">
        <f>IFERROR(TRIM(INDEX(CID_DB[Case No],$D1398)),"")</f>
        <v/>
      </c>
      <c r="H1398" s="5" t="str">
        <f>IFERROR(TRIM(INDEX(CID_DB[Known Contractor '#1 PN],$D1398)),"")</f>
        <v/>
      </c>
      <c r="I1398" s="5" t="str">
        <f>IFERROR(TRIM(INDEX(CID_DB[Known Contractor '#2 PN],$D1398)),"")</f>
        <v/>
      </c>
      <c r="J1398" s="5" t="str">
        <f>IFERROR(TRIM(INDEX(CID_DB[ [ NSN ] ],$D1398)),"")</f>
        <v/>
      </c>
      <c r="K1398" s="5" t="str">
        <f>IFERROR(TRIM(INDEX(CID_DB[Description],$D1398)),"")</f>
        <v/>
      </c>
      <c r="L1398" s="24" t="str">
        <f>IFERROR(TRIM(INDEX(CID_DB[Commercial Status],$D1398)),"")</f>
        <v/>
      </c>
    </row>
    <row r="1399" spans="2:12" x14ac:dyDescent="0.35">
      <c r="B1399" s="15"/>
      <c r="D1399" s="17" t="str">
        <f t="array" ref="D1399">IFERROR(IF($B1399&lt;&gt;"",LARGE(IF(ISNUMBER(SEARCH(TRIM(SUBSTITUTE($B1399,"-","")),CID_DB[Search Key])),ROW(CID_DB[Search Key]),""),1)-1,""),"")</f>
        <v/>
      </c>
      <c r="F1399" s="23" t="str">
        <f>IF($B1399&lt;&gt;"",COUNTIFS(CID_DB[Search Key],"*"&amp;TRIM(SUBSTITUTE(B1399,"-",""))&amp;"*"),"")</f>
        <v/>
      </c>
      <c r="G1399" s="23" t="str">
        <f>IFERROR(TRIM(INDEX(CID_DB[Case No],$D1399)),"")</f>
        <v/>
      </c>
      <c r="H1399" s="5" t="str">
        <f>IFERROR(TRIM(INDEX(CID_DB[Known Contractor '#1 PN],$D1399)),"")</f>
        <v/>
      </c>
      <c r="I1399" s="5" t="str">
        <f>IFERROR(TRIM(INDEX(CID_DB[Known Contractor '#2 PN],$D1399)),"")</f>
        <v/>
      </c>
      <c r="J1399" s="5" t="str">
        <f>IFERROR(TRIM(INDEX(CID_DB[ [ NSN ] ],$D1399)),"")</f>
        <v/>
      </c>
      <c r="K1399" s="5" t="str">
        <f>IFERROR(TRIM(INDEX(CID_DB[Description],$D1399)),"")</f>
        <v/>
      </c>
      <c r="L1399" s="24" t="str">
        <f>IFERROR(TRIM(INDEX(CID_DB[Commercial Status],$D1399)),"")</f>
        <v/>
      </c>
    </row>
    <row r="1400" spans="2:12" x14ac:dyDescent="0.35">
      <c r="B1400" s="15"/>
      <c r="D1400" s="17" t="str">
        <f t="array" ref="D1400">IFERROR(IF($B1400&lt;&gt;"",LARGE(IF(ISNUMBER(SEARCH(TRIM(SUBSTITUTE($B1400,"-","")),CID_DB[Search Key])),ROW(CID_DB[Search Key]),""),1)-1,""),"")</f>
        <v/>
      </c>
      <c r="F1400" s="23" t="str">
        <f>IF($B1400&lt;&gt;"",COUNTIFS(CID_DB[Search Key],"*"&amp;TRIM(SUBSTITUTE(B1400,"-",""))&amp;"*"),"")</f>
        <v/>
      </c>
      <c r="G1400" s="23" t="str">
        <f>IFERROR(TRIM(INDEX(CID_DB[Case No],$D1400)),"")</f>
        <v/>
      </c>
      <c r="H1400" s="5" t="str">
        <f>IFERROR(TRIM(INDEX(CID_DB[Known Contractor '#1 PN],$D1400)),"")</f>
        <v/>
      </c>
      <c r="I1400" s="5" t="str">
        <f>IFERROR(TRIM(INDEX(CID_DB[Known Contractor '#2 PN],$D1400)),"")</f>
        <v/>
      </c>
      <c r="J1400" s="5" t="str">
        <f>IFERROR(TRIM(INDEX(CID_DB[ [ NSN ] ],$D1400)),"")</f>
        <v/>
      </c>
      <c r="K1400" s="5" t="str">
        <f>IFERROR(TRIM(INDEX(CID_DB[Description],$D1400)),"")</f>
        <v/>
      </c>
      <c r="L1400" s="24" t="str">
        <f>IFERROR(TRIM(INDEX(CID_DB[Commercial Status],$D1400)),"")</f>
        <v/>
      </c>
    </row>
    <row r="1401" spans="2:12" x14ac:dyDescent="0.35">
      <c r="B1401" s="15"/>
      <c r="D1401" s="17" t="str">
        <f t="array" ref="D1401">IFERROR(IF($B1401&lt;&gt;"",LARGE(IF(ISNUMBER(SEARCH(TRIM(SUBSTITUTE($B1401,"-","")),CID_DB[Search Key])),ROW(CID_DB[Search Key]),""),1)-1,""),"")</f>
        <v/>
      </c>
      <c r="F1401" s="23" t="str">
        <f>IF($B1401&lt;&gt;"",COUNTIFS(CID_DB[Search Key],"*"&amp;TRIM(SUBSTITUTE(B1401,"-",""))&amp;"*"),"")</f>
        <v/>
      </c>
      <c r="G1401" s="23" t="str">
        <f>IFERROR(TRIM(INDEX(CID_DB[Case No],$D1401)),"")</f>
        <v/>
      </c>
      <c r="H1401" s="5" t="str">
        <f>IFERROR(TRIM(INDEX(CID_DB[Known Contractor '#1 PN],$D1401)),"")</f>
        <v/>
      </c>
      <c r="I1401" s="5" t="str">
        <f>IFERROR(TRIM(INDEX(CID_DB[Known Contractor '#2 PN],$D1401)),"")</f>
        <v/>
      </c>
      <c r="J1401" s="5" t="str">
        <f>IFERROR(TRIM(INDEX(CID_DB[ [ NSN ] ],$D1401)),"")</f>
        <v/>
      </c>
      <c r="K1401" s="5" t="str">
        <f>IFERROR(TRIM(INDEX(CID_DB[Description],$D1401)),"")</f>
        <v/>
      </c>
      <c r="L1401" s="24" t="str">
        <f>IFERROR(TRIM(INDEX(CID_DB[Commercial Status],$D1401)),"")</f>
        <v/>
      </c>
    </row>
    <row r="1402" spans="2:12" x14ac:dyDescent="0.35">
      <c r="B1402" s="15"/>
      <c r="D1402" s="17" t="str">
        <f t="array" ref="D1402">IFERROR(IF($B1402&lt;&gt;"",LARGE(IF(ISNUMBER(SEARCH(TRIM(SUBSTITUTE($B1402,"-","")),CID_DB[Search Key])),ROW(CID_DB[Search Key]),""),1)-1,""),"")</f>
        <v/>
      </c>
      <c r="F1402" s="23" t="str">
        <f>IF($B1402&lt;&gt;"",COUNTIFS(CID_DB[Search Key],"*"&amp;TRIM(SUBSTITUTE(B1402,"-",""))&amp;"*"),"")</f>
        <v/>
      </c>
      <c r="G1402" s="23" t="str">
        <f>IFERROR(TRIM(INDEX(CID_DB[Case No],$D1402)),"")</f>
        <v/>
      </c>
      <c r="H1402" s="5" t="str">
        <f>IFERROR(TRIM(INDEX(CID_DB[Known Contractor '#1 PN],$D1402)),"")</f>
        <v/>
      </c>
      <c r="I1402" s="5" t="str">
        <f>IFERROR(TRIM(INDEX(CID_DB[Known Contractor '#2 PN],$D1402)),"")</f>
        <v/>
      </c>
      <c r="J1402" s="5" t="str">
        <f>IFERROR(TRIM(INDEX(CID_DB[ [ NSN ] ],$D1402)),"")</f>
        <v/>
      </c>
      <c r="K1402" s="5" t="str">
        <f>IFERROR(TRIM(INDEX(CID_DB[Description],$D1402)),"")</f>
        <v/>
      </c>
      <c r="L1402" s="24" t="str">
        <f>IFERROR(TRIM(INDEX(CID_DB[Commercial Status],$D1402)),"")</f>
        <v/>
      </c>
    </row>
    <row r="1403" spans="2:12" x14ac:dyDescent="0.35">
      <c r="B1403" s="15"/>
      <c r="D1403" s="17" t="str">
        <f t="array" ref="D1403">IFERROR(IF($B1403&lt;&gt;"",LARGE(IF(ISNUMBER(SEARCH(TRIM(SUBSTITUTE($B1403,"-","")),CID_DB[Search Key])),ROW(CID_DB[Search Key]),""),1)-1,""),"")</f>
        <v/>
      </c>
      <c r="F1403" s="23" t="str">
        <f>IF($B1403&lt;&gt;"",COUNTIFS(CID_DB[Search Key],"*"&amp;TRIM(SUBSTITUTE(B1403,"-",""))&amp;"*"),"")</f>
        <v/>
      </c>
      <c r="G1403" s="23" t="str">
        <f>IFERROR(TRIM(INDEX(CID_DB[Case No],$D1403)),"")</f>
        <v/>
      </c>
      <c r="H1403" s="5" t="str">
        <f>IFERROR(TRIM(INDEX(CID_DB[Known Contractor '#1 PN],$D1403)),"")</f>
        <v/>
      </c>
      <c r="I1403" s="5" t="str">
        <f>IFERROR(TRIM(INDEX(CID_DB[Known Contractor '#2 PN],$D1403)),"")</f>
        <v/>
      </c>
      <c r="J1403" s="5" t="str">
        <f>IFERROR(TRIM(INDEX(CID_DB[ [ NSN ] ],$D1403)),"")</f>
        <v/>
      </c>
      <c r="K1403" s="5" t="str">
        <f>IFERROR(TRIM(INDEX(CID_DB[Description],$D1403)),"")</f>
        <v/>
      </c>
      <c r="L1403" s="24" t="str">
        <f>IFERROR(TRIM(INDEX(CID_DB[Commercial Status],$D1403)),"")</f>
        <v/>
      </c>
    </row>
    <row r="1404" spans="2:12" x14ac:dyDescent="0.35">
      <c r="B1404" s="15"/>
      <c r="D1404" s="17" t="str">
        <f t="array" ref="D1404">IFERROR(IF($B1404&lt;&gt;"",LARGE(IF(ISNUMBER(SEARCH(TRIM(SUBSTITUTE($B1404,"-","")),CID_DB[Search Key])),ROW(CID_DB[Search Key]),""),1)-1,""),"")</f>
        <v/>
      </c>
      <c r="F1404" s="23" t="str">
        <f>IF($B1404&lt;&gt;"",COUNTIFS(CID_DB[Search Key],"*"&amp;TRIM(SUBSTITUTE(B1404,"-",""))&amp;"*"),"")</f>
        <v/>
      </c>
      <c r="G1404" s="23" t="str">
        <f>IFERROR(TRIM(INDEX(CID_DB[Case No],$D1404)),"")</f>
        <v/>
      </c>
      <c r="H1404" s="5" t="str">
        <f>IFERROR(TRIM(INDEX(CID_DB[Known Contractor '#1 PN],$D1404)),"")</f>
        <v/>
      </c>
      <c r="I1404" s="5" t="str">
        <f>IFERROR(TRIM(INDEX(CID_DB[Known Contractor '#2 PN],$D1404)),"")</f>
        <v/>
      </c>
      <c r="J1404" s="5" t="str">
        <f>IFERROR(TRIM(INDEX(CID_DB[ [ NSN ] ],$D1404)),"")</f>
        <v/>
      </c>
      <c r="K1404" s="5" t="str">
        <f>IFERROR(TRIM(INDEX(CID_DB[Description],$D1404)),"")</f>
        <v/>
      </c>
      <c r="L1404" s="24" t="str">
        <f>IFERROR(TRIM(INDEX(CID_DB[Commercial Status],$D1404)),"")</f>
        <v/>
      </c>
    </row>
    <row r="1405" spans="2:12" x14ac:dyDescent="0.35">
      <c r="B1405" s="15"/>
      <c r="D1405" s="17" t="str">
        <f t="array" ref="D1405">IFERROR(IF($B1405&lt;&gt;"",LARGE(IF(ISNUMBER(SEARCH(TRIM(SUBSTITUTE($B1405,"-","")),CID_DB[Search Key])),ROW(CID_DB[Search Key]),""),1)-1,""),"")</f>
        <v/>
      </c>
      <c r="F1405" s="23" t="str">
        <f>IF($B1405&lt;&gt;"",COUNTIFS(CID_DB[Search Key],"*"&amp;TRIM(SUBSTITUTE(B1405,"-",""))&amp;"*"),"")</f>
        <v/>
      </c>
      <c r="G1405" s="23" t="str">
        <f>IFERROR(TRIM(INDEX(CID_DB[Case No],$D1405)),"")</f>
        <v/>
      </c>
      <c r="H1405" s="5" t="str">
        <f>IFERROR(TRIM(INDEX(CID_DB[Known Contractor '#1 PN],$D1405)),"")</f>
        <v/>
      </c>
      <c r="I1405" s="5" t="str">
        <f>IFERROR(TRIM(INDEX(CID_DB[Known Contractor '#2 PN],$D1405)),"")</f>
        <v/>
      </c>
      <c r="J1405" s="5" t="str">
        <f>IFERROR(TRIM(INDEX(CID_DB[ [ NSN ] ],$D1405)),"")</f>
        <v/>
      </c>
      <c r="K1405" s="5" t="str">
        <f>IFERROR(TRIM(INDEX(CID_DB[Description],$D1405)),"")</f>
        <v/>
      </c>
      <c r="L1405" s="24" t="str">
        <f>IFERROR(TRIM(INDEX(CID_DB[Commercial Status],$D1405)),"")</f>
        <v/>
      </c>
    </row>
    <row r="1406" spans="2:12" x14ac:dyDescent="0.35">
      <c r="B1406" s="15"/>
      <c r="D1406" s="17" t="str">
        <f t="array" ref="D1406">IFERROR(IF($B1406&lt;&gt;"",LARGE(IF(ISNUMBER(SEARCH(TRIM(SUBSTITUTE($B1406,"-","")),CID_DB[Search Key])),ROW(CID_DB[Search Key]),""),1)-1,""),"")</f>
        <v/>
      </c>
      <c r="F1406" s="23" t="str">
        <f>IF($B1406&lt;&gt;"",COUNTIFS(CID_DB[Search Key],"*"&amp;TRIM(SUBSTITUTE(B1406,"-",""))&amp;"*"),"")</f>
        <v/>
      </c>
      <c r="G1406" s="23" t="str">
        <f>IFERROR(TRIM(INDEX(CID_DB[Case No],$D1406)),"")</f>
        <v/>
      </c>
      <c r="H1406" s="5" t="str">
        <f>IFERROR(TRIM(INDEX(CID_DB[Known Contractor '#1 PN],$D1406)),"")</f>
        <v/>
      </c>
      <c r="I1406" s="5" t="str">
        <f>IFERROR(TRIM(INDEX(CID_DB[Known Contractor '#2 PN],$D1406)),"")</f>
        <v/>
      </c>
      <c r="J1406" s="5" t="str">
        <f>IFERROR(TRIM(INDEX(CID_DB[ [ NSN ] ],$D1406)),"")</f>
        <v/>
      </c>
      <c r="K1406" s="5" t="str">
        <f>IFERROR(TRIM(INDEX(CID_DB[Description],$D1406)),"")</f>
        <v/>
      </c>
      <c r="L1406" s="24" t="str">
        <f>IFERROR(TRIM(INDEX(CID_DB[Commercial Status],$D1406)),"")</f>
        <v/>
      </c>
    </row>
    <row r="1407" spans="2:12" x14ac:dyDescent="0.35">
      <c r="B1407" s="15"/>
      <c r="D1407" s="17" t="str">
        <f t="array" ref="D1407">IFERROR(IF($B1407&lt;&gt;"",LARGE(IF(ISNUMBER(SEARCH(TRIM(SUBSTITUTE($B1407,"-","")),CID_DB[Search Key])),ROW(CID_DB[Search Key]),""),1)-1,""),"")</f>
        <v/>
      </c>
      <c r="F1407" s="23" t="str">
        <f>IF($B1407&lt;&gt;"",COUNTIFS(CID_DB[Search Key],"*"&amp;TRIM(SUBSTITUTE(B1407,"-",""))&amp;"*"),"")</f>
        <v/>
      </c>
      <c r="G1407" s="23" t="str">
        <f>IFERROR(TRIM(INDEX(CID_DB[Case No],$D1407)),"")</f>
        <v/>
      </c>
      <c r="H1407" s="5" t="str">
        <f>IFERROR(TRIM(INDEX(CID_DB[Known Contractor '#1 PN],$D1407)),"")</f>
        <v/>
      </c>
      <c r="I1407" s="5" t="str">
        <f>IFERROR(TRIM(INDEX(CID_DB[Known Contractor '#2 PN],$D1407)),"")</f>
        <v/>
      </c>
      <c r="J1407" s="5" t="str">
        <f>IFERROR(TRIM(INDEX(CID_DB[ [ NSN ] ],$D1407)),"")</f>
        <v/>
      </c>
      <c r="K1407" s="5" t="str">
        <f>IFERROR(TRIM(INDEX(CID_DB[Description],$D1407)),"")</f>
        <v/>
      </c>
      <c r="L1407" s="24" t="str">
        <f>IFERROR(TRIM(INDEX(CID_DB[Commercial Status],$D1407)),"")</f>
        <v/>
      </c>
    </row>
    <row r="1408" spans="2:12" x14ac:dyDescent="0.35">
      <c r="B1408" s="15"/>
      <c r="D1408" s="17" t="str">
        <f t="array" ref="D1408">IFERROR(IF($B1408&lt;&gt;"",LARGE(IF(ISNUMBER(SEARCH(TRIM(SUBSTITUTE($B1408,"-","")),CID_DB[Search Key])),ROW(CID_DB[Search Key]),""),1)-1,""),"")</f>
        <v/>
      </c>
      <c r="F1408" s="23" t="str">
        <f>IF($B1408&lt;&gt;"",COUNTIFS(CID_DB[Search Key],"*"&amp;TRIM(SUBSTITUTE(B1408,"-",""))&amp;"*"),"")</f>
        <v/>
      </c>
      <c r="G1408" s="23" t="str">
        <f>IFERROR(TRIM(INDEX(CID_DB[Case No],$D1408)),"")</f>
        <v/>
      </c>
      <c r="H1408" s="5" t="str">
        <f>IFERROR(TRIM(INDEX(CID_DB[Known Contractor '#1 PN],$D1408)),"")</f>
        <v/>
      </c>
      <c r="I1408" s="5" t="str">
        <f>IFERROR(TRIM(INDEX(CID_DB[Known Contractor '#2 PN],$D1408)),"")</f>
        <v/>
      </c>
      <c r="J1408" s="5" t="str">
        <f>IFERROR(TRIM(INDEX(CID_DB[ [ NSN ] ],$D1408)),"")</f>
        <v/>
      </c>
      <c r="K1408" s="5" t="str">
        <f>IFERROR(TRIM(INDEX(CID_DB[Description],$D1408)),"")</f>
        <v/>
      </c>
      <c r="L1408" s="24" t="str">
        <f>IFERROR(TRIM(INDEX(CID_DB[Commercial Status],$D1408)),"")</f>
        <v/>
      </c>
    </row>
    <row r="1409" spans="2:12" x14ac:dyDescent="0.35">
      <c r="B1409" s="15"/>
      <c r="D1409" s="17" t="str">
        <f t="array" ref="D1409">IFERROR(IF($B1409&lt;&gt;"",LARGE(IF(ISNUMBER(SEARCH(TRIM(SUBSTITUTE($B1409,"-","")),CID_DB[Search Key])),ROW(CID_DB[Search Key]),""),1)-1,""),"")</f>
        <v/>
      </c>
      <c r="F1409" s="23" t="str">
        <f>IF($B1409&lt;&gt;"",COUNTIFS(CID_DB[Search Key],"*"&amp;TRIM(SUBSTITUTE(B1409,"-",""))&amp;"*"),"")</f>
        <v/>
      </c>
      <c r="G1409" s="23" t="str">
        <f>IFERROR(TRIM(INDEX(CID_DB[Case No],$D1409)),"")</f>
        <v/>
      </c>
      <c r="H1409" s="5" t="str">
        <f>IFERROR(TRIM(INDEX(CID_DB[Known Contractor '#1 PN],$D1409)),"")</f>
        <v/>
      </c>
      <c r="I1409" s="5" t="str">
        <f>IFERROR(TRIM(INDEX(CID_DB[Known Contractor '#2 PN],$D1409)),"")</f>
        <v/>
      </c>
      <c r="J1409" s="5" t="str">
        <f>IFERROR(TRIM(INDEX(CID_DB[ [ NSN ] ],$D1409)),"")</f>
        <v/>
      </c>
      <c r="K1409" s="5" t="str">
        <f>IFERROR(TRIM(INDEX(CID_DB[Description],$D1409)),"")</f>
        <v/>
      </c>
      <c r="L1409" s="24" t="str">
        <f>IFERROR(TRIM(INDEX(CID_DB[Commercial Status],$D1409)),"")</f>
        <v/>
      </c>
    </row>
    <row r="1410" spans="2:12" x14ac:dyDescent="0.35">
      <c r="B1410" s="15"/>
      <c r="D1410" s="17" t="str">
        <f t="array" ref="D1410">IFERROR(IF($B1410&lt;&gt;"",LARGE(IF(ISNUMBER(SEARCH(TRIM(SUBSTITUTE($B1410,"-","")),CID_DB[Search Key])),ROW(CID_DB[Search Key]),""),1)-1,""),"")</f>
        <v/>
      </c>
      <c r="F1410" s="23" t="str">
        <f>IF($B1410&lt;&gt;"",COUNTIFS(CID_DB[Search Key],"*"&amp;TRIM(SUBSTITUTE(B1410,"-",""))&amp;"*"),"")</f>
        <v/>
      </c>
      <c r="G1410" s="23" t="str">
        <f>IFERROR(TRIM(INDEX(CID_DB[Case No],$D1410)),"")</f>
        <v/>
      </c>
      <c r="H1410" s="5" t="str">
        <f>IFERROR(TRIM(INDEX(CID_DB[Known Contractor '#1 PN],$D1410)),"")</f>
        <v/>
      </c>
      <c r="I1410" s="5" t="str">
        <f>IFERROR(TRIM(INDEX(CID_DB[Known Contractor '#2 PN],$D1410)),"")</f>
        <v/>
      </c>
      <c r="J1410" s="5" t="str">
        <f>IFERROR(TRIM(INDEX(CID_DB[ [ NSN ] ],$D1410)),"")</f>
        <v/>
      </c>
      <c r="K1410" s="5" t="str">
        <f>IFERROR(TRIM(INDEX(CID_DB[Description],$D1410)),"")</f>
        <v/>
      </c>
      <c r="L1410" s="24" t="str">
        <f>IFERROR(TRIM(INDEX(CID_DB[Commercial Status],$D1410)),"")</f>
        <v/>
      </c>
    </row>
    <row r="1411" spans="2:12" x14ac:dyDescent="0.35">
      <c r="B1411" s="15"/>
      <c r="D1411" s="17" t="str">
        <f t="array" ref="D1411">IFERROR(IF($B1411&lt;&gt;"",LARGE(IF(ISNUMBER(SEARCH(TRIM(SUBSTITUTE($B1411,"-","")),CID_DB[Search Key])),ROW(CID_DB[Search Key]),""),1)-1,""),"")</f>
        <v/>
      </c>
      <c r="F1411" s="23" t="str">
        <f>IF($B1411&lt;&gt;"",COUNTIFS(CID_DB[Search Key],"*"&amp;TRIM(SUBSTITUTE(B1411,"-",""))&amp;"*"),"")</f>
        <v/>
      </c>
      <c r="G1411" s="23" t="str">
        <f>IFERROR(TRIM(INDEX(CID_DB[Case No],$D1411)),"")</f>
        <v/>
      </c>
      <c r="H1411" s="5" t="str">
        <f>IFERROR(TRIM(INDEX(CID_DB[Known Contractor '#1 PN],$D1411)),"")</f>
        <v/>
      </c>
      <c r="I1411" s="5" t="str">
        <f>IFERROR(TRIM(INDEX(CID_DB[Known Contractor '#2 PN],$D1411)),"")</f>
        <v/>
      </c>
      <c r="J1411" s="5" t="str">
        <f>IFERROR(TRIM(INDEX(CID_DB[ [ NSN ] ],$D1411)),"")</f>
        <v/>
      </c>
      <c r="K1411" s="5" t="str">
        <f>IFERROR(TRIM(INDEX(CID_DB[Description],$D1411)),"")</f>
        <v/>
      </c>
      <c r="L1411" s="24" t="str">
        <f>IFERROR(TRIM(INDEX(CID_DB[Commercial Status],$D1411)),"")</f>
        <v/>
      </c>
    </row>
    <row r="1412" spans="2:12" x14ac:dyDescent="0.35">
      <c r="B1412" s="15"/>
      <c r="D1412" s="17" t="str">
        <f t="array" ref="D1412">IFERROR(IF($B1412&lt;&gt;"",LARGE(IF(ISNUMBER(SEARCH(TRIM(SUBSTITUTE($B1412,"-","")),CID_DB[Search Key])),ROW(CID_DB[Search Key]),""),1)-1,""),"")</f>
        <v/>
      </c>
      <c r="F1412" s="23" t="str">
        <f>IF($B1412&lt;&gt;"",COUNTIFS(CID_DB[Search Key],"*"&amp;TRIM(SUBSTITUTE(B1412,"-",""))&amp;"*"),"")</f>
        <v/>
      </c>
      <c r="G1412" s="23" t="str">
        <f>IFERROR(TRIM(INDEX(CID_DB[Case No],$D1412)),"")</f>
        <v/>
      </c>
      <c r="H1412" s="5" t="str">
        <f>IFERROR(TRIM(INDEX(CID_DB[Known Contractor '#1 PN],$D1412)),"")</f>
        <v/>
      </c>
      <c r="I1412" s="5" t="str">
        <f>IFERROR(TRIM(INDEX(CID_DB[Known Contractor '#2 PN],$D1412)),"")</f>
        <v/>
      </c>
      <c r="J1412" s="5" t="str">
        <f>IFERROR(TRIM(INDEX(CID_DB[ [ NSN ] ],$D1412)),"")</f>
        <v/>
      </c>
      <c r="K1412" s="5" t="str">
        <f>IFERROR(TRIM(INDEX(CID_DB[Description],$D1412)),"")</f>
        <v/>
      </c>
      <c r="L1412" s="24" t="str">
        <f>IFERROR(TRIM(INDEX(CID_DB[Commercial Status],$D1412)),"")</f>
        <v/>
      </c>
    </row>
    <row r="1413" spans="2:12" x14ac:dyDescent="0.35">
      <c r="B1413" s="15"/>
      <c r="D1413" s="17" t="str">
        <f t="array" ref="D1413">IFERROR(IF($B1413&lt;&gt;"",LARGE(IF(ISNUMBER(SEARCH(TRIM(SUBSTITUTE($B1413,"-","")),CID_DB[Search Key])),ROW(CID_DB[Search Key]),""),1)-1,""),"")</f>
        <v/>
      </c>
      <c r="F1413" s="23" t="str">
        <f>IF($B1413&lt;&gt;"",COUNTIFS(CID_DB[Search Key],"*"&amp;TRIM(SUBSTITUTE(B1413,"-",""))&amp;"*"),"")</f>
        <v/>
      </c>
      <c r="G1413" s="23" t="str">
        <f>IFERROR(TRIM(INDEX(CID_DB[Case No],$D1413)),"")</f>
        <v/>
      </c>
      <c r="H1413" s="5" t="str">
        <f>IFERROR(TRIM(INDEX(CID_DB[Known Contractor '#1 PN],$D1413)),"")</f>
        <v/>
      </c>
      <c r="I1413" s="5" t="str">
        <f>IFERROR(TRIM(INDEX(CID_DB[Known Contractor '#2 PN],$D1413)),"")</f>
        <v/>
      </c>
      <c r="J1413" s="5" t="str">
        <f>IFERROR(TRIM(INDEX(CID_DB[ [ NSN ] ],$D1413)),"")</f>
        <v/>
      </c>
      <c r="K1413" s="5" t="str">
        <f>IFERROR(TRIM(INDEX(CID_DB[Description],$D1413)),"")</f>
        <v/>
      </c>
      <c r="L1413" s="24" t="str">
        <f>IFERROR(TRIM(INDEX(CID_DB[Commercial Status],$D1413)),"")</f>
        <v/>
      </c>
    </row>
    <row r="1414" spans="2:12" x14ac:dyDescent="0.35">
      <c r="B1414" s="15"/>
      <c r="D1414" s="17" t="str">
        <f t="array" ref="D1414">IFERROR(IF($B1414&lt;&gt;"",LARGE(IF(ISNUMBER(SEARCH(TRIM(SUBSTITUTE($B1414,"-","")),CID_DB[Search Key])),ROW(CID_DB[Search Key]),""),1)-1,""),"")</f>
        <v/>
      </c>
      <c r="F1414" s="23" t="str">
        <f>IF($B1414&lt;&gt;"",COUNTIFS(CID_DB[Search Key],"*"&amp;TRIM(SUBSTITUTE(B1414,"-",""))&amp;"*"),"")</f>
        <v/>
      </c>
      <c r="G1414" s="23" t="str">
        <f>IFERROR(TRIM(INDEX(CID_DB[Case No],$D1414)),"")</f>
        <v/>
      </c>
      <c r="H1414" s="5" t="str">
        <f>IFERROR(TRIM(INDEX(CID_DB[Known Contractor '#1 PN],$D1414)),"")</f>
        <v/>
      </c>
      <c r="I1414" s="5" t="str">
        <f>IFERROR(TRIM(INDEX(CID_DB[Known Contractor '#2 PN],$D1414)),"")</f>
        <v/>
      </c>
      <c r="J1414" s="5" t="str">
        <f>IFERROR(TRIM(INDEX(CID_DB[ [ NSN ] ],$D1414)),"")</f>
        <v/>
      </c>
      <c r="K1414" s="5" t="str">
        <f>IFERROR(TRIM(INDEX(CID_DB[Description],$D1414)),"")</f>
        <v/>
      </c>
      <c r="L1414" s="24" t="str">
        <f>IFERROR(TRIM(INDEX(CID_DB[Commercial Status],$D1414)),"")</f>
        <v/>
      </c>
    </row>
    <row r="1415" spans="2:12" x14ac:dyDescent="0.35">
      <c r="B1415" s="15"/>
      <c r="D1415" s="17" t="str">
        <f t="array" ref="D1415">IFERROR(IF($B1415&lt;&gt;"",LARGE(IF(ISNUMBER(SEARCH(TRIM(SUBSTITUTE($B1415,"-","")),CID_DB[Search Key])),ROW(CID_DB[Search Key]),""),1)-1,""),"")</f>
        <v/>
      </c>
      <c r="F1415" s="23" t="str">
        <f>IF($B1415&lt;&gt;"",COUNTIFS(CID_DB[Search Key],"*"&amp;TRIM(SUBSTITUTE(B1415,"-",""))&amp;"*"),"")</f>
        <v/>
      </c>
      <c r="G1415" s="23" t="str">
        <f>IFERROR(TRIM(INDEX(CID_DB[Case No],$D1415)),"")</f>
        <v/>
      </c>
      <c r="H1415" s="5" t="str">
        <f>IFERROR(TRIM(INDEX(CID_DB[Known Contractor '#1 PN],$D1415)),"")</f>
        <v/>
      </c>
      <c r="I1415" s="5" t="str">
        <f>IFERROR(TRIM(INDEX(CID_DB[Known Contractor '#2 PN],$D1415)),"")</f>
        <v/>
      </c>
      <c r="J1415" s="5" t="str">
        <f>IFERROR(TRIM(INDEX(CID_DB[ [ NSN ] ],$D1415)),"")</f>
        <v/>
      </c>
      <c r="K1415" s="5" t="str">
        <f>IFERROR(TRIM(INDEX(CID_DB[Description],$D1415)),"")</f>
        <v/>
      </c>
      <c r="L1415" s="24" t="str">
        <f>IFERROR(TRIM(INDEX(CID_DB[Commercial Status],$D1415)),"")</f>
        <v/>
      </c>
    </row>
    <row r="1416" spans="2:12" x14ac:dyDescent="0.35">
      <c r="B1416" s="15"/>
      <c r="D1416" s="17" t="str">
        <f t="array" ref="D1416">IFERROR(IF($B1416&lt;&gt;"",LARGE(IF(ISNUMBER(SEARCH(TRIM(SUBSTITUTE($B1416,"-","")),CID_DB[Search Key])),ROW(CID_DB[Search Key]),""),1)-1,""),"")</f>
        <v/>
      </c>
      <c r="F1416" s="23" t="str">
        <f>IF($B1416&lt;&gt;"",COUNTIFS(CID_DB[Search Key],"*"&amp;TRIM(SUBSTITUTE(B1416,"-",""))&amp;"*"),"")</f>
        <v/>
      </c>
      <c r="G1416" s="23" t="str">
        <f>IFERROR(TRIM(INDEX(CID_DB[Case No],$D1416)),"")</f>
        <v/>
      </c>
      <c r="H1416" s="5" t="str">
        <f>IFERROR(TRIM(INDEX(CID_DB[Known Contractor '#1 PN],$D1416)),"")</f>
        <v/>
      </c>
      <c r="I1416" s="5" t="str">
        <f>IFERROR(TRIM(INDEX(CID_DB[Known Contractor '#2 PN],$D1416)),"")</f>
        <v/>
      </c>
      <c r="J1416" s="5" t="str">
        <f>IFERROR(TRIM(INDEX(CID_DB[ [ NSN ] ],$D1416)),"")</f>
        <v/>
      </c>
      <c r="K1416" s="5" t="str">
        <f>IFERROR(TRIM(INDEX(CID_DB[Description],$D1416)),"")</f>
        <v/>
      </c>
      <c r="L1416" s="24" t="str">
        <f>IFERROR(TRIM(INDEX(CID_DB[Commercial Status],$D1416)),"")</f>
        <v/>
      </c>
    </row>
    <row r="1417" spans="2:12" x14ac:dyDescent="0.35">
      <c r="B1417" s="15"/>
      <c r="D1417" s="17" t="str">
        <f t="array" ref="D1417">IFERROR(IF($B1417&lt;&gt;"",LARGE(IF(ISNUMBER(SEARCH(TRIM(SUBSTITUTE($B1417,"-","")),CID_DB[Search Key])),ROW(CID_DB[Search Key]),""),1)-1,""),"")</f>
        <v/>
      </c>
      <c r="F1417" s="23" t="str">
        <f>IF($B1417&lt;&gt;"",COUNTIFS(CID_DB[Search Key],"*"&amp;TRIM(SUBSTITUTE(B1417,"-",""))&amp;"*"),"")</f>
        <v/>
      </c>
      <c r="G1417" s="23" t="str">
        <f>IFERROR(TRIM(INDEX(CID_DB[Case No],$D1417)),"")</f>
        <v/>
      </c>
      <c r="H1417" s="5" t="str">
        <f>IFERROR(TRIM(INDEX(CID_DB[Known Contractor '#1 PN],$D1417)),"")</f>
        <v/>
      </c>
      <c r="I1417" s="5" t="str">
        <f>IFERROR(TRIM(INDEX(CID_DB[Known Contractor '#2 PN],$D1417)),"")</f>
        <v/>
      </c>
      <c r="J1417" s="5" t="str">
        <f>IFERROR(TRIM(INDEX(CID_DB[ [ NSN ] ],$D1417)),"")</f>
        <v/>
      </c>
      <c r="K1417" s="5" t="str">
        <f>IFERROR(TRIM(INDEX(CID_DB[Description],$D1417)),"")</f>
        <v/>
      </c>
      <c r="L1417" s="24" t="str">
        <f>IFERROR(TRIM(INDEX(CID_DB[Commercial Status],$D1417)),"")</f>
        <v/>
      </c>
    </row>
    <row r="1418" spans="2:12" x14ac:dyDescent="0.35">
      <c r="B1418" s="15"/>
      <c r="D1418" s="17" t="str">
        <f t="array" ref="D1418">IFERROR(IF($B1418&lt;&gt;"",LARGE(IF(ISNUMBER(SEARCH(TRIM(SUBSTITUTE($B1418,"-","")),CID_DB[Search Key])),ROW(CID_DB[Search Key]),""),1)-1,""),"")</f>
        <v/>
      </c>
      <c r="F1418" s="23" t="str">
        <f>IF($B1418&lt;&gt;"",COUNTIFS(CID_DB[Search Key],"*"&amp;TRIM(SUBSTITUTE(B1418,"-",""))&amp;"*"),"")</f>
        <v/>
      </c>
      <c r="G1418" s="23" t="str">
        <f>IFERROR(TRIM(INDEX(CID_DB[Case No],$D1418)),"")</f>
        <v/>
      </c>
      <c r="H1418" s="5" t="str">
        <f>IFERROR(TRIM(INDEX(CID_DB[Known Contractor '#1 PN],$D1418)),"")</f>
        <v/>
      </c>
      <c r="I1418" s="5" t="str">
        <f>IFERROR(TRIM(INDEX(CID_DB[Known Contractor '#2 PN],$D1418)),"")</f>
        <v/>
      </c>
      <c r="J1418" s="5" t="str">
        <f>IFERROR(TRIM(INDEX(CID_DB[ [ NSN ] ],$D1418)),"")</f>
        <v/>
      </c>
      <c r="K1418" s="5" t="str">
        <f>IFERROR(TRIM(INDEX(CID_DB[Description],$D1418)),"")</f>
        <v/>
      </c>
      <c r="L1418" s="24" t="str">
        <f>IFERROR(TRIM(INDEX(CID_DB[Commercial Status],$D1418)),"")</f>
        <v/>
      </c>
    </row>
    <row r="1419" spans="2:12" x14ac:dyDescent="0.35">
      <c r="B1419" s="15"/>
      <c r="D1419" s="17" t="str">
        <f t="array" ref="D1419">IFERROR(IF($B1419&lt;&gt;"",LARGE(IF(ISNUMBER(SEARCH(TRIM(SUBSTITUTE($B1419,"-","")),CID_DB[Search Key])),ROW(CID_DB[Search Key]),""),1)-1,""),"")</f>
        <v/>
      </c>
      <c r="F1419" s="23" t="str">
        <f>IF($B1419&lt;&gt;"",COUNTIFS(CID_DB[Search Key],"*"&amp;TRIM(SUBSTITUTE(B1419,"-",""))&amp;"*"),"")</f>
        <v/>
      </c>
      <c r="G1419" s="23" t="str">
        <f>IFERROR(TRIM(INDEX(CID_DB[Case No],$D1419)),"")</f>
        <v/>
      </c>
      <c r="H1419" s="5" t="str">
        <f>IFERROR(TRIM(INDEX(CID_DB[Known Contractor '#1 PN],$D1419)),"")</f>
        <v/>
      </c>
      <c r="I1419" s="5" t="str">
        <f>IFERROR(TRIM(INDEX(CID_DB[Known Contractor '#2 PN],$D1419)),"")</f>
        <v/>
      </c>
      <c r="J1419" s="5" t="str">
        <f>IFERROR(TRIM(INDEX(CID_DB[ [ NSN ] ],$D1419)),"")</f>
        <v/>
      </c>
      <c r="K1419" s="5" t="str">
        <f>IFERROR(TRIM(INDEX(CID_DB[Description],$D1419)),"")</f>
        <v/>
      </c>
      <c r="L1419" s="24" t="str">
        <f>IFERROR(TRIM(INDEX(CID_DB[Commercial Status],$D1419)),"")</f>
        <v/>
      </c>
    </row>
    <row r="1420" spans="2:12" x14ac:dyDescent="0.35">
      <c r="B1420" s="15"/>
      <c r="D1420" s="17" t="str">
        <f t="array" ref="D1420">IFERROR(IF($B1420&lt;&gt;"",LARGE(IF(ISNUMBER(SEARCH(TRIM(SUBSTITUTE($B1420,"-","")),CID_DB[Search Key])),ROW(CID_DB[Search Key]),""),1)-1,""),"")</f>
        <v/>
      </c>
      <c r="F1420" s="23" t="str">
        <f>IF($B1420&lt;&gt;"",COUNTIFS(CID_DB[Search Key],"*"&amp;TRIM(SUBSTITUTE(B1420,"-",""))&amp;"*"),"")</f>
        <v/>
      </c>
      <c r="G1420" s="23" t="str">
        <f>IFERROR(TRIM(INDEX(CID_DB[Case No],$D1420)),"")</f>
        <v/>
      </c>
      <c r="H1420" s="5" t="str">
        <f>IFERROR(TRIM(INDEX(CID_DB[Known Contractor '#1 PN],$D1420)),"")</f>
        <v/>
      </c>
      <c r="I1420" s="5" t="str">
        <f>IFERROR(TRIM(INDEX(CID_DB[Known Contractor '#2 PN],$D1420)),"")</f>
        <v/>
      </c>
      <c r="J1420" s="5" t="str">
        <f>IFERROR(TRIM(INDEX(CID_DB[ [ NSN ] ],$D1420)),"")</f>
        <v/>
      </c>
      <c r="K1420" s="5" t="str">
        <f>IFERROR(TRIM(INDEX(CID_DB[Description],$D1420)),"")</f>
        <v/>
      </c>
      <c r="L1420" s="24" t="str">
        <f>IFERROR(TRIM(INDEX(CID_DB[Commercial Status],$D1420)),"")</f>
        <v/>
      </c>
    </row>
    <row r="1421" spans="2:12" x14ac:dyDescent="0.35">
      <c r="B1421" s="15"/>
      <c r="D1421" s="17" t="str">
        <f t="array" ref="D1421">IFERROR(IF($B1421&lt;&gt;"",LARGE(IF(ISNUMBER(SEARCH(TRIM(SUBSTITUTE($B1421,"-","")),CID_DB[Search Key])),ROW(CID_DB[Search Key]),""),1)-1,""),"")</f>
        <v/>
      </c>
      <c r="F1421" s="23" t="str">
        <f>IF($B1421&lt;&gt;"",COUNTIFS(CID_DB[Search Key],"*"&amp;TRIM(SUBSTITUTE(B1421,"-",""))&amp;"*"),"")</f>
        <v/>
      </c>
      <c r="G1421" s="23" t="str">
        <f>IFERROR(TRIM(INDEX(CID_DB[Case No],$D1421)),"")</f>
        <v/>
      </c>
      <c r="H1421" s="5" t="str">
        <f>IFERROR(TRIM(INDEX(CID_DB[Known Contractor '#1 PN],$D1421)),"")</f>
        <v/>
      </c>
      <c r="I1421" s="5" t="str">
        <f>IFERROR(TRIM(INDEX(CID_DB[Known Contractor '#2 PN],$D1421)),"")</f>
        <v/>
      </c>
      <c r="J1421" s="5" t="str">
        <f>IFERROR(TRIM(INDEX(CID_DB[ [ NSN ] ],$D1421)),"")</f>
        <v/>
      </c>
      <c r="K1421" s="5" t="str">
        <f>IFERROR(TRIM(INDEX(CID_DB[Description],$D1421)),"")</f>
        <v/>
      </c>
      <c r="L1421" s="24" t="str">
        <f>IFERROR(TRIM(INDEX(CID_DB[Commercial Status],$D1421)),"")</f>
        <v/>
      </c>
    </row>
    <row r="1422" spans="2:12" x14ac:dyDescent="0.35">
      <c r="B1422" s="15"/>
      <c r="D1422" s="17" t="str">
        <f t="array" ref="D1422">IFERROR(IF($B1422&lt;&gt;"",LARGE(IF(ISNUMBER(SEARCH(TRIM(SUBSTITUTE($B1422,"-","")),CID_DB[Search Key])),ROW(CID_DB[Search Key]),""),1)-1,""),"")</f>
        <v/>
      </c>
      <c r="F1422" s="23" t="str">
        <f>IF($B1422&lt;&gt;"",COUNTIFS(CID_DB[Search Key],"*"&amp;TRIM(SUBSTITUTE(B1422,"-",""))&amp;"*"),"")</f>
        <v/>
      </c>
      <c r="G1422" s="23" t="str">
        <f>IFERROR(TRIM(INDEX(CID_DB[Case No],$D1422)),"")</f>
        <v/>
      </c>
      <c r="H1422" s="5" t="str">
        <f>IFERROR(TRIM(INDEX(CID_DB[Known Contractor '#1 PN],$D1422)),"")</f>
        <v/>
      </c>
      <c r="I1422" s="5" t="str">
        <f>IFERROR(TRIM(INDEX(CID_DB[Known Contractor '#2 PN],$D1422)),"")</f>
        <v/>
      </c>
      <c r="J1422" s="5" t="str">
        <f>IFERROR(TRIM(INDEX(CID_DB[ [ NSN ] ],$D1422)),"")</f>
        <v/>
      </c>
      <c r="K1422" s="5" t="str">
        <f>IFERROR(TRIM(INDEX(CID_DB[Description],$D1422)),"")</f>
        <v/>
      </c>
      <c r="L1422" s="24" t="str">
        <f>IFERROR(TRIM(INDEX(CID_DB[Commercial Status],$D1422)),"")</f>
        <v/>
      </c>
    </row>
    <row r="1423" spans="2:12" x14ac:dyDescent="0.35">
      <c r="B1423" s="15"/>
      <c r="D1423" s="17" t="str">
        <f t="array" ref="D1423">IFERROR(IF($B1423&lt;&gt;"",LARGE(IF(ISNUMBER(SEARCH(TRIM(SUBSTITUTE($B1423,"-","")),CID_DB[Search Key])),ROW(CID_DB[Search Key]),""),1)-1,""),"")</f>
        <v/>
      </c>
      <c r="F1423" s="23" t="str">
        <f>IF($B1423&lt;&gt;"",COUNTIFS(CID_DB[Search Key],"*"&amp;TRIM(SUBSTITUTE(B1423,"-",""))&amp;"*"),"")</f>
        <v/>
      </c>
      <c r="G1423" s="23" t="str">
        <f>IFERROR(TRIM(INDEX(CID_DB[Case No],$D1423)),"")</f>
        <v/>
      </c>
      <c r="H1423" s="5" t="str">
        <f>IFERROR(TRIM(INDEX(CID_DB[Known Contractor '#1 PN],$D1423)),"")</f>
        <v/>
      </c>
      <c r="I1423" s="5" t="str">
        <f>IFERROR(TRIM(INDEX(CID_DB[Known Contractor '#2 PN],$D1423)),"")</f>
        <v/>
      </c>
      <c r="J1423" s="5" t="str">
        <f>IFERROR(TRIM(INDEX(CID_DB[ [ NSN ] ],$D1423)),"")</f>
        <v/>
      </c>
      <c r="K1423" s="5" t="str">
        <f>IFERROR(TRIM(INDEX(CID_DB[Description],$D1423)),"")</f>
        <v/>
      </c>
      <c r="L1423" s="24" t="str">
        <f>IFERROR(TRIM(INDEX(CID_DB[Commercial Status],$D1423)),"")</f>
        <v/>
      </c>
    </row>
    <row r="1424" spans="2:12" x14ac:dyDescent="0.35">
      <c r="B1424" s="15"/>
      <c r="D1424" s="17" t="str">
        <f t="array" ref="D1424">IFERROR(IF($B1424&lt;&gt;"",LARGE(IF(ISNUMBER(SEARCH(TRIM(SUBSTITUTE($B1424,"-","")),CID_DB[Search Key])),ROW(CID_DB[Search Key]),""),1)-1,""),"")</f>
        <v/>
      </c>
      <c r="F1424" s="23" t="str">
        <f>IF($B1424&lt;&gt;"",COUNTIFS(CID_DB[Search Key],"*"&amp;TRIM(SUBSTITUTE(B1424,"-",""))&amp;"*"),"")</f>
        <v/>
      </c>
      <c r="G1424" s="23" t="str">
        <f>IFERROR(TRIM(INDEX(CID_DB[Case No],$D1424)),"")</f>
        <v/>
      </c>
      <c r="H1424" s="5" t="str">
        <f>IFERROR(TRIM(INDEX(CID_DB[Known Contractor '#1 PN],$D1424)),"")</f>
        <v/>
      </c>
      <c r="I1424" s="5" t="str">
        <f>IFERROR(TRIM(INDEX(CID_DB[Known Contractor '#2 PN],$D1424)),"")</f>
        <v/>
      </c>
      <c r="J1424" s="5" t="str">
        <f>IFERROR(TRIM(INDEX(CID_DB[ [ NSN ] ],$D1424)),"")</f>
        <v/>
      </c>
      <c r="K1424" s="5" t="str">
        <f>IFERROR(TRIM(INDEX(CID_DB[Description],$D1424)),"")</f>
        <v/>
      </c>
      <c r="L1424" s="24" t="str">
        <f>IFERROR(TRIM(INDEX(CID_DB[Commercial Status],$D1424)),"")</f>
        <v/>
      </c>
    </row>
    <row r="1425" spans="2:12" x14ac:dyDescent="0.35">
      <c r="B1425" s="15"/>
      <c r="D1425" s="17" t="str">
        <f t="array" ref="D1425">IFERROR(IF($B1425&lt;&gt;"",LARGE(IF(ISNUMBER(SEARCH(TRIM(SUBSTITUTE($B1425,"-","")),CID_DB[Search Key])),ROW(CID_DB[Search Key]),""),1)-1,""),"")</f>
        <v/>
      </c>
      <c r="F1425" s="23" t="str">
        <f>IF($B1425&lt;&gt;"",COUNTIFS(CID_DB[Search Key],"*"&amp;TRIM(SUBSTITUTE(B1425,"-",""))&amp;"*"),"")</f>
        <v/>
      </c>
      <c r="G1425" s="23" t="str">
        <f>IFERROR(TRIM(INDEX(CID_DB[Case No],$D1425)),"")</f>
        <v/>
      </c>
      <c r="H1425" s="5" t="str">
        <f>IFERROR(TRIM(INDEX(CID_DB[Known Contractor '#1 PN],$D1425)),"")</f>
        <v/>
      </c>
      <c r="I1425" s="5" t="str">
        <f>IFERROR(TRIM(INDEX(CID_DB[Known Contractor '#2 PN],$D1425)),"")</f>
        <v/>
      </c>
      <c r="J1425" s="5" t="str">
        <f>IFERROR(TRIM(INDEX(CID_DB[ [ NSN ] ],$D1425)),"")</f>
        <v/>
      </c>
      <c r="K1425" s="5" t="str">
        <f>IFERROR(TRIM(INDEX(CID_DB[Description],$D1425)),"")</f>
        <v/>
      </c>
      <c r="L1425" s="24" t="str">
        <f>IFERROR(TRIM(INDEX(CID_DB[Commercial Status],$D1425)),"")</f>
        <v/>
      </c>
    </row>
    <row r="1426" spans="2:12" x14ac:dyDescent="0.35">
      <c r="B1426" s="15"/>
      <c r="D1426" s="17" t="str">
        <f t="array" ref="D1426">IFERROR(IF($B1426&lt;&gt;"",LARGE(IF(ISNUMBER(SEARCH(TRIM(SUBSTITUTE($B1426,"-","")),CID_DB[Search Key])),ROW(CID_DB[Search Key]),""),1)-1,""),"")</f>
        <v/>
      </c>
      <c r="F1426" s="23" t="str">
        <f>IF($B1426&lt;&gt;"",COUNTIFS(CID_DB[Search Key],"*"&amp;TRIM(SUBSTITUTE(B1426,"-",""))&amp;"*"),"")</f>
        <v/>
      </c>
      <c r="G1426" s="23" t="str">
        <f>IFERROR(TRIM(INDEX(CID_DB[Case No],$D1426)),"")</f>
        <v/>
      </c>
      <c r="H1426" s="5" t="str">
        <f>IFERROR(TRIM(INDEX(CID_DB[Known Contractor '#1 PN],$D1426)),"")</f>
        <v/>
      </c>
      <c r="I1426" s="5" t="str">
        <f>IFERROR(TRIM(INDEX(CID_DB[Known Contractor '#2 PN],$D1426)),"")</f>
        <v/>
      </c>
      <c r="J1426" s="5" t="str">
        <f>IFERROR(TRIM(INDEX(CID_DB[ [ NSN ] ],$D1426)),"")</f>
        <v/>
      </c>
      <c r="K1426" s="5" t="str">
        <f>IFERROR(TRIM(INDEX(CID_DB[Description],$D1426)),"")</f>
        <v/>
      </c>
      <c r="L1426" s="24" t="str">
        <f>IFERROR(TRIM(INDEX(CID_DB[Commercial Status],$D1426)),"")</f>
        <v/>
      </c>
    </row>
    <row r="1427" spans="2:12" x14ac:dyDescent="0.35">
      <c r="B1427" s="15"/>
      <c r="D1427" s="17" t="str">
        <f t="array" ref="D1427">IFERROR(IF($B1427&lt;&gt;"",LARGE(IF(ISNUMBER(SEARCH(TRIM(SUBSTITUTE($B1427,"-","")),CID_DB[Search Key])),ROW(CID_DB[Search Key]),""),1)-1,""),"")</f>
        <v/>
      </c>
      <c r="F1427" s="23" t="str">
        <f>IF($B1427&lt;&gt;"",COUNTIFS(CID_DB[Search Key],"*"&amp;TRIM(SUBSTITUTE(B1427,"-",""))&amp;"*"),"")</f>
        <v/>
      </c>
      <c r="G1427" s="23" t="str">
        <f>IFERROR(TRIM(INDEX(CID_DB[Case No],$D1427)),"")</f>
        <v/>
      </c>
      <c r="H1427" s="5" t="str">
        <f>IFERROR(TRIM(INDEX(CID_DB[Known Contractor '#1 PN],$D1427)),"")</f>
        <v/>
      </c>
      <c r="I1427" s="5" t="str">
        <f>IFERROR(TRIM(INDEX(CID_DB[Known Contractor '#2 PN],$D1427)),"")</f>
        <v/>
      </c>
      <c r="J1427" s="5" t="str">
        <f>IFERROR(TRIM(INDEX(CID_DB[ [ NSN ] ],$D1427)),"")</f>
        <v/>
      </c>
      <c r="K1427" s="5" t="str">
        <f>IFERROR(TRIM(INDEX(CID_DB[Description],$D1427)),"")</f>
        <v/>
      </c>
      <c r="L1427" s="24" t="str">
        <f>IFERROR(TRIM(INDEX(CID_DB[Commercial Status],$D1427)),"")</f>
        <v/>
      </c>
    </row>
    <row r="1428" spans="2:12" x14ac:dyDescent="0.35">
      <c r="B1428" s="15"/>
      <c r="D1428" s="17" t="str">
        <f t="array" ref="D1428">IFERROR(IF($B1428&lt;&gt;"",LARGE(IF(ISNUMBER(SEARCH(TRIM(SUBSTITUTE($B1428,"-","")),CID_DB[Search Key])),ROW(CID_DB[Search Key]),""),1)-1,""),"")</f>
        <v/>
      </c>
      <c r="F1428" s="23" t="str">
        <f>IF($B1428&lt;&gt;"",COUNTIFS(CID_DB[Search Key],"*"&amp;TRIM(SUBSTITUTE(B1428,"-",""))&amp;"*"),"")</f>
        <v/>
      </c>
      <c r="G1428" s="23" t="str">
        <f>IFERROR(TRIM(INDEX(CID_DB[Case No],$D1428)),"")</f>
        <v/>
      </c>
      <c r="H1428" s="5" t="str">
        <f>IFERROR(TRIM(INDEX(CID_DB[Known Contractor '#1 PN],$D1428)),"")</f>
        <v/>
      </c>
      <c r="I1428" s="5" t="str">
        <f>IFERROR(TRIM(INDEX(CID_DB[Known Contractor '#2 PN],$D1428)),"")</f>
        <v/>
      </c>
      <c r="J1428" s="5" t="str">
        <f>IFERROR(TRIM(INDEX(CID_DB[ [ NSN ] ],$D1428)),"")</f>
        <v/>
      </c>
      <c r="K1428" s="5" t="str">
        <f>IFERROR(TRIM(INDEX(CID_DB[Description],$D1428)),"")</f>
        <v/>
      </c>
      <c r="L1428" s="24" t="str">
        <f>IFERROR(TRIM(INDEX(CID_DB[Commercial Status],$D1428)),"")</f>
        <v/>
      </c>
    </row>
    <row r="1429" spans="2:12" x14ac:dyDescent="0.35">
      <c r="B1429" s="15"/>
      <c r="D1429" s="17" t="str">
        <f t="array" ref="D1429">IFERROR(IF($B1429&lt;&gt;"",LARGE(IF(ISNUMBER(SEARCH(TRIM(SUBSTITUTE($B1429,"-","")),CID_DB[Search Key])),ROW(CID_DB[Search Key]),""),1)-1,""),"")</f>
        <v/>
      </c>
      <c r="F1429" s="23" t="str">
        <f>IF($B1429&lt;&gt;"",COUNTIFS(CID_DB[Search Key],"*"&amp;TRIM(SUBSTITUTE(B1429,"-",""))&amp;"*"),"")</f>
        <v/>
      </c>
      <c r="G1429" s="23" t="str">
        <f>IFERROR(TRIM(INDEX(CID_DB[Case No],$D1429)),"")</f>
        <v/>
      </c>
      <c r="H1429" s="5" t="str">
        <f>IFERROR(TRIM(INDEX(CID_DB[Known Contractor '#1 PN],$D1429)),"")</f>
        <v/>
      </c>
      <c r="I1429" s="5" t="str">
        <f>IFERROR(TRIM(INDEX(CID_DB[Known Contractor '#2 PN],$D1429)),"")</f>
        <v/>
      </c>
      <c r="J1429" s="5" t="str">
        <f>IFERROR(TRIM(INDEX(CID_DB[ [ NSN ] ],$D1429)),"")</f>
        <v/>
      </c>
      <c r="K1429" s="5" t="str">
        <f>IFERROR(TRIM(INDEX(CID_DB[Description],$D1429)),"")</f>
        <v/>
      </c>
      <c r="L1429" s="24" t="str">
        <f>IFERROR(TRIM(INDEX(CID_DB[Commercial Status],$D1429)),"")</f>
        <v/>
      </c>
    </row>
    <row r="1430" spans="2:12" x14ac:dyDescent="0.35">
      <c r="B1430" s="15"/>
      <c r="D1430" s="17" t="str">
        <f t="array" ref="D1430">IFERROR(IF($B1430&lt;&gt;"",LARGE(IF(ISNUMBER(SEARCH(TRIM(SUBSTITUTE($B1430,"-","")),CID_DB[Search Key])),ROW(CID_DB[Search Key]),""),1)-1,""),"")</f>
        <v/>
      </c>
      <c r="F1430" s="23" t="str">
        <f>IF($B1430&lt;&gt;"",COUNTIFS(CID_DB[Search Key],"*"&amp;TRIM(SUBSTITUTE(B1430,"-",""))&amp;"*"),"")</f>
        <v/>
      </c>
      <c r="G1430" s="23" t="str">
        <f>IFERROR(TRIM(INDEX(CID_DB[Case No],$D1430)),"")</f>
        <v/>
      </c>
      <c r="H1430" s="5" t="str">
        <f>IFERROR(TRIM(INDEX(CID_DB[Known Contractor '#1 PN],$D1430)),"")</f>
        <v/>
      </c>
      <c r="I1430" s="5" t="str">
        <f>IFERROR(TRIM(INDEX(CID_DB[Known Contractor '#2 PN],$D1430)),"")</f>
        <v/>
      </c>
      <c r="J1430" s="5" t="str">
        <f>IFERROR(TRIM(INDEX(CID_DB[ [ NSN ] ],$D1430)),"")</f>
        <v/>
      </c>
      <c r="K1430" s="5" t="str">
        <f>IFERROR(TRIM(INDEX(CID_DB[Description],$D1430)),"")</f>
        <v/>
      </c>
      <c r="L1430" s="24" t="str">
        <f>IFERROR(TRIM(INDEX(CID_DB[Commercial Status],$D1430)),"")</f>
        <v/>
      </c>
    </row>
    <row r="1431" spans="2:12" x14ac:dyDescent="0.35">
      <c r="B1431" s="15"/>
      <c r="D1431" s="17" t="str">
        <f t="array" ref="D1431">IFERROR(IF($B1431&lt;&gt;"",LARGE(IF(ISNUMBER(SEARCH(TRIM(SUBSTITUTE($B1431,"-","")),CID_DB[Search Key])),ROW(CID_DB[Search Key]),""),1)-1,""),"")</f>
        <v/>
      </c>
      <c r="F1431" s="23" t="str">
        <f>IF($B1431&lt;&gt;"",COUNTIFS(CID_DB[Search Key],"*"&amp;TRIM(SUBSTITUTE(B1431,"-",""))&amp;"*"),"")</f>
        <v/>
      </c>
      <c r="G1431" s="23" t="str">
        <f>IFERROR(TRIM(INDEX(CID_DB[Case No],$D1431)),"")</f>
        <v/>
      </c>
      <c r="H1431" s="5" t="str">
        <f>IFERROR(TRIM(INDEX(CID_DB[Known Contractor '#1 PN],$D1431)),"")</f>
        <v/>
      </c>
      <c r="I1431" s="5" t="str">
        <f>IFERROR(TRIM(INDEX(CID_DB[Known Contractor '#2 PN],$D1431)),"")</f>
        <v/>
      </c>
      <c r="J1431" s="5" t="str">
        <f>IFERROR(TRIM(INDEX(CID_DB[ [ NSN ] ],$D1431)),"")</f>
        <v/>
      </c>
      <c r="K1431" s="5" t="str">
        <f>IFERROR(TRIM(INDEX(CID_DB[Description],$D1431)),"")</f>
        <v/>
      </c>
      <c r="L1431" s="24" t="str">
        <f>IFERROR(TRIM(INDEX(CID_DB[Commercial Status],$D1431)),"")</f>
        <v/>
      </c>
    </row>
    <row r="1432" spans="2:12" x14ac:dyDescent="0.35">
      <c r="B1432" s="15"/>
      <c r="D1432" s="17" t="str">
        <f t="array" ref="D1432">IFERROR(IF($B1432&lt;&gt;"",LARGE(IF(ISNUMBER(SEARCH(TRIM(SUBSTITUTE($B1432,"-","")),CID_DB[Search Key])),ROW(CID_DB[Search Key]),""),1)-1,""),"")</f>
        <v/>
      </c>
      <c r="F1432" s="23" t="str">
        <f>IF($B1432&lt;&gt;"",COUNTIFS(CID_DB[Search Key],"*"&amp;TRIM(SUBSTITUTE(B1432,"-",""))&amp;"*"),"")</f>
        <v/>
      </c>
      <c r="G1432" s="23" t="str">
        <f>IFERROR(TRIM(INDEX(CID_DB[Case No],$D1432)),"")</f>
        <v/>
      </c>
      <c r="H1432" s="5" t="str">
        <f>IFERROR(TRIM(INDEX(CID_DB[Known Contractor '#1 PN],$D1432)),"")</f>
        <v/>
      </c>
      <c r="I1432" s="5" t="str">
        <f>IFERROR(TRIM(INDEX(CID_DB[Known Contractor '#2 PN],$D1432)),"")</f>
        <v/>
      </c>
      <c r="J1432" s="5" t="str">
        <f>IFERROR(TRIM(INDEX(CID_DB[ [ NSN ] ],$D1432)),"")</f>
        <v/>
      </c>
      <c r="K1432" s="5" t="str">
        <f>IFERROR(TRIM(INDEX(CID_DB[Description],$D1432)),"")</f>
        <v/>
      </c>
      <c r="L1432" s="24" t="str">
        <f>IFERROR(TRIM(INDEX(CID_DB[Commercial Status],$D1432)),"")</f>
        <v/>
      </c>
    </row>
    <row r="1433" spans="2:12" x14ac:dyDescent="0.35">
      <c r="B1433" s="15"/>
      <c r="D1433" s="17" t="str">
        <f t="array" ref="D1433">IFERROR(IF($B1433&lt;&gt;"",LARGE(IF(ISNUMBER(SEARCH(TRIM(SUBSTITUTE($B1433,"-","")),CID_DB[Search Key])),ROW(CID_DB[Search Key]),""),1)-1,""),"")</f>
        <v/>
      </c>
      <c r="F1433" s="23" t="str">
        <f>IF($B1433&lt;&gt;"",COUNTIFS(CID_DB[Search Key],"*"&amp;TRIM(SUBSTITUTE(B1433,"-",""))&amp;"*"),"")</f>
        <v/>
      </c>
      <c r="G1433" s="23" t="str">
        <f>IFERROR(TRIM(INDEX(CID_DB[Case No],$D1433)),"")</f>
        <v/>
      </c>
      <c r="H1433" s="5" t="str">
        <f>IFERROR(TRIM(INDEX(CID_DB[Known Contractor '#1 PN],$D1433)),"")</f>
        <v/>
      </c>
      <c r="I1433" s="5" t="str">
        <f>IFERROR(TRIM(INDEX(CID_DB[Known Contractor '#2 PN],$D1433)),"")</f>
        <v/>
      </c>
      <c r="J1433" s="5" t="str">
        <f>IFERROR(TRIM(INDEX(CID_DB[ [ NSN ] ],$D1433)),"")</f>
        <v/>
      </c>
      <c r="K1433" s="5" t="str">
        <f>IFERROR(TRIM(INDEX(CID_DB[Description],$D1433)),"")</f>
        <v/>
      </c>
      <c r="L1433" s="24" t="str">
        <f>IFERROR(TRIM(INDEX(CID_DB[Commercial Status],$D1433)),"")</f>
        <v/>
      </c>
    </row>
    <row r="1434" spans="2:12" x14ac:dyDescent="0.35">
      <c r="B1434" s="15"/>
      <c r="D1434" s="17" t="str">
        <f t="array" ref="D1434">IFERROR(IF($B1434&lt;&gt;"",LARGE(IF(ISNUMBER(SEARCH(TRIM(SUBSTITUTE($B1434,"-","")),CID_DB[Search Key])),ROW(CID_DB[Search Key]),""),1)-1,""),"")</f>
        <v/>
      </c>
      <c r="F1434" s="23" t="str">
        <f>IF($B1434&lt;&gt;"",COUNTIFS(CID_DB[Search Key],"*"&amp;TRIM(SUBSTITUTE(B1434,"-",""))&amp;"*"),"")</f>
        <v/>
      </c>
      <c r="G1434" s="23" t="str">
        <f>IFERROR(TRIM(INDEX(CID_DB[Case No],$D1434)),"")</f>
        <v/>
      </c>
      <c r="H1434" s="5" t="str">
        <f>IFERROR(TRIM(INDEX(CID_DB[Known Contractor '#1 PN],$D1434)),"")</f>
        <v/>
      </c>
      <c r="I1434" s="5" t="str">
        <f>IFERROR(TRIM(INDEX(CID_DB[Known Contractor '#2 PN],$D1434)),"")</f>
        <v/>
      </c>
      <c r="J1434" s="5" t="str">
        <f>IFERROR(TRIM(INDEX(CID_DB[ [ NSN ] ],$D1434)),"")</f>
        <v/>
      </c>
      <c r="K1434" s="5" t="str">
        <f>IFERROR(TRIM(INDEX(CID_DB[Description],$D1434)),"")</f>
        <v/>
      </c>
      <c r="L1434" s="24" t="str">
        <f>IFERROR(TRIM(INDEX(CID_DB[Commercial Status],$D1434)),"")</f>
        <v/>
      </c>
    </row>
    <row r="1435" spans="2:12" x14ac:dyDescent="0.35">
      <c r="B1435" s="15"/>
      <c r="D1435" s="17" t="str">
        <f t="array" ref="D1435">IFERROR(IF($B1435&lt;&gt;"",LARGE(IF(ISNUMBER(SEARCH(TRIM(SUBSTITUTE($B1435,"-","")),CID_DB[Search Key])),ROW(CID_DB[Search Key]),""),1)-1,""),"")</f>
        <v/>
      </c>
      <c r="F1435" s="23" t="str">
        <f>IF($B1435&lt;&gt;"",COUNTIFS(CID_DB[Search Key],"*"&amp;TRIM(SUBSTITUTE(B1435,"-",""))&amp;"*"),"")</f>
        <v/>
      </c>
      <c r="G1435" s="23" t="str">
        <f>IFERROR(TRIM(INDEX(CID_DB[Case No],$D1435)),"")</f>
        <v/>
      </c>
      <c r="H1435" s="5" t="str">
        <f>IFERROR(TRIM(INDEX(CID_DB[Known Contractor '#1 PN],$D1435)),"")</f>
        <v/>
      </c>
      <c r="I1435" s="5" t="str">
        <f>IFERROR(TRIM(INDEX(CID_DB[Known Contractor '#2 PN],$D1435)),"")</f>
        <v/>
      </c>
      <c r="J1435" s="5" t="str">
        <f>IFERROR(TRIM(INDEX(CID_DB[ [ NSN ] ],$D1435)),"")</f>
        <v/>
      </c>
      <c r="K1435" s="5" t="str">
        <f>IFERROR(TRIM(INDEX(CID_DB[Description],$D1435)),"")</f>
        <v/>
      </c>
      <c r="L1435" s="24" t="str">
        <f>IFERROR(TRIM(INDEX(CID_DB[Commercial Status],$D1435)),"")</f>
        <v/>
      </c>
    </row>
    <row r="1436" spans="2:12" x14ac:dyDescent="0.35">
      <c r="B1436" s="15"/>
      <c r="D1436" s="17" t="str">
        <f t="array" ref="D1436">IFERROR(IF($B1436&lt;&gt;"",LARGE(IF(ISNUMBER(SEARCH(TRIM(SUBSTITUTE($B1436,"-","")),CID_DB[Search Key])),ROW(CID_DB[Search Key]),""),1)-1,""),"")</f>
        <v/>
      </c>
      <c r="F1436" s="23" t="str">
        <f>IF($B1436&lt;&gt;"",COUNTIFS(CID_DB[Search Key],"*"&amp;TRIM(SUBSTITUTE(B1436,"-",""))&amp;"*"),"")</f>
        <v/>
      </c>
      <c r="G1436" s="23" t="str">
        <f>IFERROR(TRIM(INDEX(CID_DB[Case No],$D1436)),"")</f>
        <v/>
      </c>
      <c r="H1436" s="5" t="str">
        <f>IFERROR(TRIM(INDEX(CID_DB[Known Contractor '#1 PN],$D1436)),"")</f>
        <v/>
      </c>
      <c r="I1436" s="5" t="str">
        <f>IFERROR(TRIM(INDEX(CID_DB[Known Contractor '#2 PN],$D1436)),"")</f>
        <v/>
      </c>
      <c r="J1436" s="5" t="str">
        <f>IFERROR(TRIM(INDEX(CID_DB[ [ NSN ] ],$D1436)),"")</f>
        <v/>
      </c>
      <c r="K1436" s="5" t="str">
        <f>IFERROR(TRIM(INDEX(CID_DB[Description],$D1436)),"")</f>
        <v/>
      </c>
      <c r="L1436" s="24" t="str">
        <f>IFERROR(TRIM(INDEX(CID_DB[Commercial Status],$D1436)),"")</f>
        <v/>
      </c>
    </row>
    <row r="1437" spans="2:12" x14ac:dyDescent="0.35">
      <c r="B1437" s="15"/>
      <c r="D1437" s="17" t="str">
        <f t="array" ref="D1437">IFERROR(IF($B1437&lt;&gt;"",LARGE(IF(ISNUMBER(SEARCH(TRIM(SUBSTITUTE($B1437,"-","")),CID_DB[Search Key])),ROW(CID_DB[Search Key]),""),1)-1,""),"")</f>
        <v/>
      </c>
      <c r="F1437" s="23" t="str">
        <f>IF($B1437&lt;&gt;"",COUNTIFS(CID_DB[Search Key],"*"&amp;TRIM(SUBSTITUTE(B1437,"-",""))&amp;"*"),"")</f>
        <v/>
      </c>
      <c r="G1437" s="23" t="str">
        <f>IFERROR(TRIM(INDEX(CID_DB[Case No],$D1437)),"")</f>
        <v/>
      </c>
      <c r="H1437" s="5" t="str">
        <f>IFERROR(TRIM(INDEX(CID_DB[Known Contractor '#1 PN],$D1437)),"")</f>
        <v/>
      </c>
      <c r="I1437" s="5" t="str">
        <f>IFERROR(TRIM(INDEX(CID_DB[Known Contractor '#2 PN],$D1437)),"")</f>
        <v/>
      </c>
      <c r="J1437" s="5" t="str">
        <f>IFERROR(TRIM(INDEX(CID_DB[ [ NSN ] ],$D1437)),"")</f>
        <v/>
      </c>
      <c r="K1437" s="5" t="str">
        <f>IFERROR(TRIM(INDEX(CID_DB[Description],$D1437)),"")</f>
        <v/>
      </c>
      <c r="L1437" s="24" t="str">
        <f>IFERROR(TRIM(INDEX(CID_DB[Commercial Status],$D1437)),"")</f>
        <v/>
      </c>
    </row>
    <row r="1438" spans="2:12" x14ac:dyDescent="0.35">
      <c r="B1438" s="15"/>
      <c r="D1438" s="17" t="str">
        <f t="array" ref="D1438">IFERROR(IF($B1438&lt;&gt;"",LARGE(IF(ISNUMBER(SEARCH(TRIM(SUBSTITUTE($B1438,"-","")),CID_DB[Search Key])),ROW(CID_DB[Search Key]),""),1)-1,""),"")</f>
        <v/>
      </c>
      <c r="F1438" s="23" t="str">
        <f>IF($B1438&lt;&gt;"",COUNTIFS(CID_DB[Search Key],"*"&amp;TRIM(SUBSTITUTE(B1438,"-",""))&amp;"*"),"")</f>
        <v/>
      </c>
      <c r="G1438" s="23" t="str">
        <f>IFERROR(TRIM(INDEX(CID_DB[Case No],$D1438)),"")</f>
        <v/>
      </c>
      <c r="H1438" s="5" t="str">
        <f>IFERROR(TRIM(INDEX(CID_DB[Known Contractor '#1 PN],$D1438)),"")</f>
        <v/>
      </c>
      <c r="I1438" s="5" t="str">
        <f>IFERROR(TRIM(INDEX(CID_DB[Known Contractor '#2 PN],$D1438)),"")</f>
        <v/>
      </c>
      <c r="J1438" s="5" t="str">
        <f>IFERROR(TRIM(INDEX(CID_DB[ [ NSN ] ],$D1438)),"")</f>
        <v/>
      </c>
      <c r="K1438" s="5" t="str">
        <f>IFERROR(TRIM(INDEX(CID_DB[Description],$D1438)),"")</f>
        <v/>
      </c>
      <c r="L1438" s="24" t="str">
        <f>IFERROR(TRIM(INDEX(CID_DB[Commercial Status],$D1438)),"")</f>
        <v/>
      </c>
    </row>
    <row r="1439" spans="2:12" x14ac:dyDescent="0.35">
      <c r="B1439" s="15"/>
      <c r="D1439" s="17" t="str">
        <f t="array" ref="D1439">IFERROR(IF($B1439&lt;&gt;"",LARGE(IF(ISNUMBER(SEARCH(TRIM(SUBSTITUTE($B1439,"-","")),CID_DB[Search Key])),ROW(CID_DB[Search Key]),""),1)-1,""),"")</f>
        <v/>
      </c>
      <c r="F1439" s="23" t="str">
        <f>IF($B1439&lt;&gt;"",COUNTIFS(CID_DB[Search Key],"*"&amp;TRIM(SUBSTITUTE(B1439,"-",""))&amp;"*"),"")</f>
        <v/>
      </c>
      <c r="G1439" s="23" t="str">
        <f>IFERROR(TRIM(INDEX(CID_DB[Case No],$D1439)),"")</f>
        <v/>
      </c>
      <c r="H1439" s="5" t="str">
        <f>IFERROR(TRIM(INDEX(CID_DB[Known Contractor '#1 PN],$D1439)),"")</f>
        <v/>
      </c>
      <c r="I1439" s="5" t="str">
        <f>IFERROR(TRIM(INDEX(CID_DB[Known Contractor '#2 PN],$D1439)),"")</f>
        <v/>
      </c>
      <c r="J1439" s="5" t="str">
        <f>IFERROR(TRIM(INDEX(CID_DB[ [ NSN ] ],$D1439)),"")</f>
        <v/>
      </c>
      <c r="K1439" s="5" t="str">
        <f>IFERROR(TRIM(INDEX(CID_DB[Description],$D1439)),"")</f>
        <v/>
      </c>
      <c r="L1439" s="24" t="str">
        <f>IFERROR(TRIM(INDEX(CID_DB[Commercial Status],$D1439)),"")</f>
        <v/>
      </c>
    </row>
    <row r="1440" spans="2:12" x14ac:dyDescent="0.35">
      <c r="B1440" s="15"/>
      <c r="D1440" s="17" t="str">
        <f t="array" ref="D1440">IFERROR(IF($B1440&lt;&gt;"",LARGE(IF(ISNUMBER(SEARCH(TRIM(SUBSTITUTE($B1440,"-","")),CID_DB[Search Key])),ROW(CID_DB[Search Key]),""),1)-1,""),"")</f>
        <v/>
      </c>
      <c r="F1440" s="23" t="str">
        <f>IF($B1440&lt;&gt;"",COUNTIFS(CID_DB[Search Key],"*"&amp;TRIM(SUBSTITUTE(B1440,"-",""))&amp;"*"),"")</f>
        <v/>
      </c>
      <c r="G1440" s="23" t="str">
        <f>IFERROR(TRIM(INDEX(CID_DB[Case No],$D1440)),"")</f>
        <v/>
      </c>
      <c r="H1440" s="5" t="str">
        <f>IFERROR(TRIM(INDEX(CID_DB[Known Contractor '#1 PN],$D1440)),"")</f>
        <v/>
      </c>
      <c r="I1440" s="5" t="str">
        <f>IFERROR(TRIM(INDEX(CID_DB[Known Contractor '#2 PN],$D1440)),"")</f>
        <v/>
      </c>
      <c r="J1440" s="5" t="str">
        <f>IFERROR(TRIM(INDEX(CID_DB[ [ NSN ] ],$D1440)),"")</f>
        <v/>
      </c>
      <c r="K1440" s="5" t="str">
        <f>IFERROR(TRIM(INDEX(CID_DB[Description],$D1440)),"")</f>
        <v/>
      </c>
      <c r="L1440" s="24" t="str">
        <f>IFERROR(TRIM(INDEX(CID_DB[Commercial Status],$D1440)),"")</f>
        <v/>
      </c>
    </row>
    <row r="1441" spans="2:12" x14ac:dyDescent="0.35">
      <c r="B1441" s="15"/>
      <c r="D1441" s="17" t="str">
        <f t="array" ref="D1441">IFERROR(IF($B1441&lt;&gt;"",LARGE(IF(ISNUMBER(SEARCH(TRIM(SUBSTITUTE($B1441,"-","")),CID_DB[Search Key])),ROW(CID_DB[Search Key]),""),1)-1,""),"")</f>
        <v/>
      </c>
      <c r="F1441" s="23" t="str">
        <f>IF($B1441&lt;&gt;"",COUNTIFS(CID_DB[Search Key],"*"&amp;TRIM(SUBSTITUTE(B1441,"-",""))&amp;"*"),"")</f>
        <v/>
      </c>
      <c r="G1441" s="23" t="str">
        <f>IFERROR(TRIM(INDEX(CID_DB[Case No],$D1441)),"")</f>
        <v/>
      </c>
      <c r="H1441" s="5" t="str">
        <f>IFERROR(TRIM(INDEX(CID_DB[Known Contractor '#1 PN],$D1441)),"")</f>
        <v/>
      </c>
      <c r="I1441" s="5" t="str">
        <f>IFERROR(TRIM(INDEX(CID_DB[Known Contractor '#2 PN],$D1441)),"")</f>
        <v/>
      </c>
      <c r="J1441" s="5" t="str">
        <f>IFERROR(TRIM(INDEX(CID_DB[ [ NSN ] ],$D1441)),"")</f>
        <v/>
      </c>
      <c r="K1441" s="5" t="str">
        <f>IFERROR(TRIM(INDEX(CID_DB[Description],$D1441)),"")</f>
        <v/>
      </c>
      <c r="L1441" s="24" t="str">
        <f>IFERROR(TRIM(INDEX(CID_DB[Commercial Status],$D1441)),"")</f>
        <v/>
      </c>
    </row>
    <row r="1442" spans="2:12" x14ac:dyDescent="0.35">
      <c r="B1442" s="15"/>
      <c r="D1442" s="17" t="str">
        <f t="array" ref="D1442">IFERROR(IF($B1442&lt;&gt;"",LARGE(IF(ISNUMBER(SEARCH(TRIM(SUBSTITUTE($B1442,"-","")),CID_DB[Search Key])),ROW(CID_DB[Search Key]),""),1)-1,""),"")</f>
        <v/>
      </c>
      <c r="F1442" s="23" t="str">
        <f>IF($B1442&lt;&gt;"",COUNTIFS(CID_DB[Search Key],"*"&amp;TRIM(SUBSTITUTE(B1442,"-",""))&amp;"*"),"")</f>
        <v/>
      </c>
      <c r="G1442" s="23" t="str">
        <f>IFERROR(TRIM(INDEX(CID_DB[Case No],$D1442)),"")</f>
        <v/>
      </c>
      <c r="H1442" s="5" t="str">
        <f>IFERROR(TRIM(INDEX(CID_DB[Known Contractor '#1 PN],$D1442)),"")</f>
        <v/>
      </c>
      <c r="I1442" s="5" t="str">
        <f>IFERROR(TRIM(INDEX(CID_DB[Known Contractor '#2 PN],$D1442)),"")</f>
        <v/>
      </c>
      <c r="J1442" s="5" t="str">
        <f>IFERROR(TRIM(INDEX(CID_DB[ [ NSN ] ],$D1442)),"")</f>
        <v/>
      </c>
      <c r="K1442" s="5" t="str">
        <f>IFERROR(TRIM(INDEX(CID_DB[Description],$D1442)),"")</f>
        <v/>
      </c>
      <c r="L1442" s="24" t="str">
        <f>IFERROR(TRIM(INDEX(CID_DB[Commercial Status],$D1442)),"")</f>
        <v/>
      </c>
    </row>
    <row r="1443" spans="2:12" x14ac:dyDescent="0.35">
      <c r="B1443" s="15"/>
      <c r="D1443" s="17" t="str">
        <f t="array" ref="D1443">IFERROR(IF($B1443&lt;&gt;"",LARGE(IF(ISNUMBER(SEARCH(TRIM(SUBSTITUTE($B1443,"-","")),CID_DB[Search Key])),ROW(CID_DB[Search Key]),""),1)-1,""),"")</f>
        <v/>
      </c>
      <c r="F1443" s="23" t="str">
        <f>IF($B1443&lt;&gt;"",COUNTIFS(CID_DB[Search Key],"*"&amp;TRIM(SUBSTITUTE(B1443,"-",""))&amp;"*"),"")</f>
        <v/>
      </c>
      <c r="G1443" s="23" t="str">
        <f>IFERROR(TRIM(INDEX(CID_DB[Case No],$D1443)),"")</f>
        <v/>
      </c>
      <c r="H1443" s="5" t="str">
        <f>IFERROR(TRIM(INDEX(CID_DB[Known Contractor '#1 PN],$D1443)),"")</f>
        <v/>
      </c>
      <c r="I1443" s="5" t="str">
        <f>IFERROR(TRIM(INDEX(CID_DB[Known Contractor '#2 PN],$D1443)),"")</f>
        <v/>
      </c>
      <c r="J1443" s="5" t="str">
        <f>IFERROR(TRIM(INDEX(CID_DB[ [ NSN ] ],$D1443)),"")</f>
        <v/>
      </c>
      <c r="K1443" s="5" t="str">
        <f>IFERROR(TRIM(INDEX(CID_DB[Description],$D1443)),"")</f>
        <v/>
      </c>
      <c r="L1443" s="24" t="str">
        <f>IFERROR(TRIM(INDEX(CID_DB[Commercial Status],$D1443)),"")</f>
        <v/>
      </c>
    </row>
    <row r="1444" spans="2:12" x14ac:dyDescent="0.35">
      <c r="B1444" s="15"/>
      <c r="D1444" s="17" t="str">
        <f t="array" ref="D1444">IFERROR(IF($B1444&lt;&gt;"",LARGE(IF(ISNUMBER(SEARCH(TRIM(SUBSTITUTE($B1444,"-","")),CID_DB[Search Key])),ROW(CID_DB[Search Key]),""),1)-1,""),"")</f>
        <v/>
      </c>
      <c r="F1444" s="23" t="str">
        <f>IF($B1444&lt;&gt;"",COUNTIFS(CID_DB[Search Key],"*"&amp;TRIM(SUBSTITUTE(B1444,"-",""))&amp;"*"),"")</f>
        <v/>
      </c>
      <c r="G1444" s="23" t="str">
        <f>IFERROR(TRIM(INDEX(CID_DB[Case No],$D1444)),"")</f>
        <v/>
      </c>
      <c r="H1444" s="5" t="str">
        <f>IFERROR(TRIM(INDEX(CID_DB[Known Contractor '#1 PN],$D1444)),"")</f>
        <v/>
      </c>
      <c r="I1444" s="5" t="str">
        <f>IFERROR(TRIM(INDEX(CID_DB[Known Contractor '#2 PN],$D1444)),"")</f>
        <v/>
      </c>
      <c r="J1444" s="5" t="str">
        <f>IFERROR(TRIM(INDEX(CID_DB[ [ NSN ] ],$D1444)),"")</f>
        <v/>
      </c>
      <c r="K1444" s="5" t="str">
        <f>IFERROR(TRIM(INDEX(CID_DB[Description],$D1444)),"")</f>
        <v/>
      </c>
      <c r="L1444" s="24" t="str">
        <f>IFERROR(TRIM(INDEX(CID_DB[Commercial Status],$D1444)),"")</f>
        <v/>
      </c>
    </row>
    <row r="1445" spans="2:12" x14ac:dyDescent="0.35">
      <c r="B1445" s="15"/>
      <c r="D1445" s="17" t="str">
        <f t="array" ref="D1445">IFERROR(IF($B1445&lt;&gt;"",LARGE(IF(ISNUMBER(SEARCH(TRIM(SUBSTITUTE($B1445,"-","")),CID_DB[Search Key])),ROW(CID_DB[Search Key]),""),1)-1,""),"")</f>
        <v/>
      </c>
      <c r="F1445" s="23" t="str">
        <f>IF($B1445&lt;&gt;"",COUNTIFS(CID_DB[Search Key],"*"&amp;TRIM(SUBSTITUTE(B1445,"-",""))&amp;"*"),"")</f>
        <v/>
      </c>
      <c r="G1445" s="23" t="str">
        <f>IFERROR(TRIM(INDEX(CID_DB[Case No],$D1445)),"")</f>
        <v/>
      </c>
      <c r="H1445" s="5" t="str">
        <f>IFERROR(TRIM(INDEX(CID_DB[Known Contractor '#1 PN],$D1445)),"")</f>
        <v/>
      </c>
      <c r="I1445" s="5" t="str">
        <f>IFERROR(TRIM(INDEX(CID_DB[Known Contractor '#2 PN],$D1445)),"")</f>
        <v/>
      </c>
      <c r="J1445" s="5" t="str">
        <f>IFERROR(TRIM(INDEX(CID_DB[ [ NSN ] ],$D1445)),"")</f>
        <v/>
      </c>
      <c r="K1445" s="5" t="str">
        <f>IFERROR(TRIM(INDEX(CID_DB[Description],$D1445)),"")</f>
        <v/>
      </c>
      <c r="L1445" s="24" t="str">
        <f>IFERROR(TRIM(INDEX(CID_DB[Commercial Status],$D1445)),"")</f>
        <v/>
      </c>
    </row>
    <row r="1446" spans="2:12" x14ac:dyDescent="0.35">
      <c r="B1446" s="15"/>
      <c r="D1446" s="17" t="str">
        <f t="array" ref="D1446">IFERROR(IF($B1446&lt;&gt;"",LARGE(IF(ISNUMBER(SEARCH(TRIM(SUBSTITUTE($B1446,"-","")),CID_DB[Search Key])),ROW(CID_DB[Search Key]),""),1)-1,""),"")</f>
        <v/>
      </c>
      <c r="F1446" s="23" t="str">
        <f>IF($B1446&lt;&gt;"",COUNTIFS(CID_DB[Search Key],"*"&amp;TRIM(SUBSTITUTE(B1446,"-",""))&amp;"*"),"")</f>
        <v/>
      </c>
      <c r="G1446" s="23" t="str">
        <f>IFERROR(TRIM(INDEX(CID_DB[Case No],$D1446)),"")</f>
        <v/>
      </c>
      <c r="H1446" s="5" t="str">
        <f>IFERROR(TRIM(INDEX(CID_DB[Known Contractor '#1 PN],$D1446)),"")</f>
        <v/>
      </c>
      <c r="I1446" s="5" t="str">
        <f>IFERROR(TRIM(INDEX(CID_DB[Known Contractor '#2 PN],$D1446)),"")</f>
        <v/>
      </c>
      <c r="J1446" s="5" t="str">
        <f>IFERROR(TRIM(INDEX(CID_DB[ [ NSN ] ],$D1446)),"")</f>
        <v/>
      </c>
      <c r="K1446" s="5" t="str">
        <f>IFERROR(TRIM(INDEX(CID_DB[Description],$D1446)),"")</f>
        <v/>
      </c>
      <c r="L1446" s="24" t="str">
        <f>IFERROR(TRIM(INDEX(CID_DB[Commercial Status],$D1446)),"")</f>
        <v/>
      </c>
    </row>
    <row r="1447" spans="2:12" x14ac:dyDescent="0.35">
      <c r="B1447" s="15"/>
      <c r="D1447" s="17" t="str">
        <f t="array" ref="D1447">IFERROR(IF($B1447&lt;&gt;"",LARGE(IF(ISNUMBER(SEARCH(TRIM(SUBSTITUTE($B1447,"-","")),CID_DB[Search Key])),ROW(CID_DB[Search Key]),""),1)-1,""),"")</f>
        <v/>
      </c>
      <c r="F1447" s="23" t="str">
        <f>IF($B1447&lt;&gt;"",COUNTIFS(CID_DB[Search Key],"*"&amp;TRIM(SUBSTITUTE(B1447,"-",""))&amp;"*"),"")</f>
        <v/>
      </c>
      <c r="G1447" s="23" t="str">
        <f>IFERROR(TRIM(INDEX(CID_DB[Case No],$D1447)),"")</f>
        <v/>
      </c>
      <c r="H1447" s="5" t="str">
        <f>IFERROR(TRIM(INDEX(CID_DB[Known Contractor '#1 PN],$D1447)),"")</f>
        <v/>
      </c>
      <c r="I1447" s="5" t="str">
        <f>IFERROR(TRIM(INDEX(CID_DB[Known Contractor '#2 PN],$D1447)),"")</f>
        <v/>
      </c>
      <c r="J1447" s="5" t="str">
        <f>IFERROR(TRIM(INDEX(CID_DB[ [ NSN ] ],$D1447)),"")</f>
        <v/>
      </c>
      <c r="K1447" s="5" t="str">
        <f>IFERROR(TRIM(INDEX(CID_DB[Description],$D1447)),"")</f>
        <v/>
      </c>
      <c r="L1447" s="24" t="str">
        <f>IFERROR(TRIM(INDEX(CID_DB[Commercial Status],$D1447)),"")</f>
        <v/>
      </c>
    </row>
    <row r="1448" spans="2:12" x14ac:dyDescent="0.35">
      <c r="B1448" s="15"/>
      <c r="D1448" s="17" t="str">
        <f t="array" ref="D1448">IFERROR(IF($B1448&lt;&gt;"",LARGE(IF(ISNUMBER(SEARCH(TRIM(SUBSTITUTE($B1448,"-","")),CID_DB[Search Key])),ROW(CID_DB[Search Key]),""),1)-1,""),"")</f>
        <v/>
      </c>
      <c r="F1448" s="23" t="str">
        <f>IF($B1448&lt;&gt;"",COUNTIFS(CID_DB[Search Key],"*"&amp;TRIM(SUBSTITUTE(B1448,"-",""))&amp;"*"),"")</f>
        <v/>
      </c>
      <c r="G1448" s="23" t="str">
        <f>IFERROR(TRIM(INDEX(CID_DB[Case No],$D1448)),"")</f>
        <v/>
      </c>
      <c r="H1448" s="5" t="str">
        <f>IFERROR(TRIM(INDEX(CID_DB[Known Contractor '#1 PN],$D1448)),"")</f>
        <v/>
      </c>
      <c r="I1448" s="5" t="str">
        <f>IFERROR(TRIM(INDEX(CID_DB[Known Contractor '#2 PN],$D1448)),"")</f>
        <v/>
      </c>
      <c r="J1448" s="5" t="str">
        <f>IFERROR(TRIM(INDEX(CID_DB[ [ NSN ] ],$D1448)),"")</f>
        <v/>
      </c>
      <c r="K1448" s="5" t="str">
        <f>IFERROR(TRIM(INDEX(CID_DB[Description],$D1448)),"")</f>
        <v/>
      </c>
      <c r="L1448" s="24" t="str">
        <f>IFERROR(TRIM(INDEX(CID_DB[Commercial Status],$D1448)),"")</f>
        <v/>
      </c>
    </row>
    <row r="1449" spans="2:12" x14ac:dyDescent="0.35">
      <c r="B1449" s="15"/>
      <c r="D1449" s="17" t="str">
        <f t="array" ref="D1449">IFERROR(IF($B1449&lt;&gt;"",LARGE(IF(ISNUMBER(SEARCH(TRIM(SUBSTITUTE($B1449,"-","")),CID_DB[Search Key])),ROW(CID_DB[Search Key]),""),1)-1,""),"")</f>
        <v/>
      </c>
      <c r="F1449" s="23" t="str">
        <f>IF($B1449&lt;&gt;"",COUNTIFS(CID_DB[Search Key],"*"&amp;TRIM(SUBSTITUTE(B1449,"-",""))&amp;"*"),"")</f>
        <v/>
      </c>
      <c r="G1449" s="23" t="str">
        <f>IFERROR(TRIM(INDEX(CID_DB[Case No],$D1449)),"")</f>
        <v/>
      </c>
      <c r="H1449" s="5" t="str">
        <f>IFERROR(TRIM(INDEX(CID_DB[Known Contractor '#1 PN],$D1449)),"")</f>
        <v/>
      </c>
      <c r="I1449" s="5" t="str">
        <f>IFERROR(TRIM(INDEX(CID_DB[Known Contractor '#2 PN],$D1449)),"")</f>
        <v/>
      </c>
      <c r="J1449" s="5" t="str">
        <f>IFERROR(TRIM(INDEX(CID_DB[ [ NSN ] ],$D1449)),"")</f>
        <v/>
      </c>
      <c r="K1449" s="5" t="str">
        <f>IFERROR(TRIM(INDEX(CID_DB[Description],$D1449)),"")</f>
        <v/>
      </c>
      <c r="L1449" s="24" t="str">
        <f>IFERROR(TRIM(INDEX(CID_DB[Commercial Status],$D1449)),"")</f>
        <v/>
      </c>
    </row>
    <row r="1450" spans="2:12" x14ac:dyDescent="0.35">
      <c r="B1450" s="15"/>
      <c r="D1450" s="17" t="str">
        <f t="array" ref="D1450">IFERROR(IF($B1450&lt;&gt;"",LARGE(IF(ISNUMBER(SEARCH(TRIM(SUBSTITUTE($B1450,"-","")),CID_DB[Search Key])),ROW(CID_DB[Search Key]),""),1)-1,""),"")</f>
        <v/>
      </c>
      <c r="F1450" s="23" t="str">
        <f>IF($B1450&lt;&gt;"",COUNTIFS(CID_DB[Search Key],"*"&amp;TRIM(SUBSTITUTE(B1450,"-",""))&amp;"*"),"")</f>
        <v/>
      </c>
      <c r="G1450" s="23" t="str">
        <f>IFERROR(TRIM(INDEX(CID_DB[Case No],$D1450)),"")</f>
        <v/>
      </c>
      <c r="H1450" s="5" t="str">
        <f>IFERROR(TRIM(INDEX(CID_DB[Known Contractor '#1 PN],$D1450)),"")</f>
        <v/>
      </c>
      <c r="I1450" s="5" t="str">
        <f>IFERROR(TRIM(INDEX(CID_DB[Known Contractor '#2 PN],$D1450)),"")</f>
        <v/>
      </c>
      <c r="J1450" s="5" t="str">
        <f>IFERROR(TRIM(INDEX(CID_DB[ [ NSN ] ],$D1450)),"")</f>
        <v/>
      </c>
      <c r="K1450" s="5" t="str">
        <f>IFERROR(TRIM(INDEX(CID_DB[Description],$D1450)),"")</f>
        <v/>
      </c>
      <c r="L1450" s="24" t="str">
        <f>IFERROR(TRIM(INDEX(CID_DB[Commercial Status],$D1450)),"")</f>
        <v/>
      </c>
    </row>
    <row r="1451" spans="2:12" x14ac:dyDescent="0.35">
      <c r="B1451" s="15"/>
      <c r="D1451" s="17" t="str">
        <f t="array" ref="D1451">IFERROR(IF($B1451&lt;&gt;"",LARGE(IF(ISNUMBER(SEARCH(TRIM(SUBSTITUTE($B1451,"-","")),CID_DB[Search Key])),ROW(CID_DB[Search Key]),""),1)-1,""),"")</f>
        <v/>
      </c>
      <c r="F1451" s="23" t="str">
        <f>IF($B1451&lt;&gt;"",COUNTIFS(CID_DB[Search Key],"*"&amp;TRIM(SUBSTITUTE(B1451,"-",""))&amp;"*"),"")</f>
        <v/>
      </c>
      <c r="G1451" s="23" t="str">
        <f>IFERROR(TRIM(INDEX(CID_DB[Case No],$D1451)),"")</f>
        <v/>
      </c>
      <c r="H1451" s="5" t="str">
        <f>IFERROR(TRIM(INDEX(CID_DB[Known Contractor '#1 PN],$D1451)),"")</f>
        <v/>
      </c>
      <c r="I1451" s="5" t="str">
        <f>IFERROR(TRIM(INDEX(CID_DB[Known Contractor '#2 PN],$D1451)),"")</f>
        <v/>
      </c>
      <c r="J1451" s="5" t="str">
        <f>IFERROR(TRIM(INDEX(CID_DB[ [ NSN ] ],$D1451)),"")</f>
        <v/>
      </c>
      <c r="K1451" s="5" t="str">
        <f>IFERROR(TRIM(INDEX(CID_DB[Description],$D1451)),"")</f>
        <v/>
      </c>
      <c r="L1451" s="24" t="str">
        <f>IFERROR(TRIM(INDEX(CID_DB[Commercial Status],$D1451)),"")</f>
        <v/>
      </c>
    </row>
    <row r="1452" spans="2:12" x14ac:dyDescent="0.35">
      <c r="B1452" s="15"/>
      <c r="D1452" s="17" t="str">
        <f t="array" ref="D1452">IFERROR(IF($B1452&lt;&gt;"",LARGE(IF(ISNUMBER(SEARCH(TRIM(SUBSTITUTE($B1452,"-","")),CID_DB[Search Key])),ROW(CID_DB[Search Key]),""),1)-1,""),"")</f>
        <v/>
      </c>
      <c r="F1452" s="23" t="str">
        <f>IF($B1452&lt;&gt;"",COUNTIFS(CID_DB[Search Key],"*"&amp;TRIM(SUBSTITUTE(B1452,"-",""))&amp;"*"),"")</f>
        <v/>
      </c>
      <c r="G1452" s="23" t="str">
        <f>IFERROR(TRIM(INDEX(CID_DB[Case No],$D1452)),"")</f>
        <v/>
      </c>
      <c r="H1452" s="5" t="str">
        <f>IFERROR(TRIM(INDEX(CID_DB[Known Contractor '#1 PN],$D1452)),"")</f>
        <v/>
      </c>
      <c r="I1452" s="5" t="str">
        <f>IFERROR(TRIM(INDEX(CID_DB[Known Contractor '#2 PN],$D1452)),"")</f>
        <v/>
      </c>
      <c r="J1452" s="5" t="str">
        <f>IFERROR(TRIM(INDEX(CID_DB[ [ NSN ] ],$D1452)),"")</f>
        <v/>
      </c>
      <c r="K1452" s="5" t="str">
        <f>IFERROR(TRIM(INDEX(CID_DB[Description],$D1452)),"")</f>
        <v/>
      </c>
      <c r="L1452" s="24" t="str">
        <f>IFERROR(TRIM(INDEX(CID_DB[Commercial Status],$D1452)),"")</f>
        <v/>
      </c>
    </row>
    <row r="1453" spans="2:12" x14ac:dyDescent="0.35">
      <c r="B1453" s="15"/>
      <c r="D1453" s="17" t="str">
        <f t="array" ref="D1453">IFERROR(IF($B1453&lt;&gt;"",LARGE(IF(ISNUMBER(SEARCH(TRIM(SUBSTITUTE($B1453,"-","")),CID_DB[Search Key])),ROW(CID_DB[Search Key]),""),1)-1,""),"")</f>
        <v/>
      </c>
      <c r="F1453" s="23" t="str">
        <f>IF($B1453&lt;&gt;"",COUNTIFS(CID_DB[Search Key],"*"&amp;TRIM(SUBSTITUTE(B1453,"-",""))&amp;"*"),"")</f>
        <v/>
      </c>
      <c r="G1453" s="23" t="str">
        <f>IFERROR(TRIM(INDEX(CID_DB[Case No],$D1453)),"")</f>
        <v/>
      </c>
      <c r="H1453" s="5" t="str">
        <f>IFERROR(TRIM(INDEX(CID_DB[Known Contractor '#1 PN],$D1453)),"")</f>
        <v/>
      </c>
      <c r="I1453" s="5" t="str">
        <f>IFERROR(TRIM(INDEX(CID_DB[Known Contractor '#2 PN],$D1453)),"")</f>
        <v/>
      </c>
      <c r="J1453" s="5" t="str">
        <f>IFERROR(TRIM(INDEX(CID_DB[ [ NSN ] ],$D1453)),"")</f>
        <v/>
      </c>
      <c r="K1453" s="5" t="str">
        <f>IFERROR(TRIM(INDEX(CID_DB[Description],$D1453)),"")</f>
        <v/>
      </c>
      <c r="L1453" s="24" t="str">
        <f>IFERROR(TRIM(INDEX(CID_DB[Commercial Status],$D1453)),"")</f>
        <v/>
      </c>
    </row>
    <row r="1454" spans="2:12" x14ac:dyDescent="0.35">
      <c r="B1454" s="15"/>
      <c r="D1454" s="17" t="str">
        <f t="array" ref="D1454">IFERROR(IF($B1454&lt;&gt;"",LARGE(IF(ISNUMBER(SEARCH(TRIM(SUBSTITUTE($B1454,"-","")),CID_DB[Search Key])),ROW(CID_DB[Search Key]),""),1)-1,""),"")</f>
        <v/>
      </c>
      <c r="F1454" s="23" t="str">
        <f>IF($B1454&lt;&gt;"",COUNTIFS(CID_DB[Search Key],"*"&amp;TRIM(SUBSTITUTE(B1454,"-",""))&amp;"*"),"")</f>
        <v/>
      </c>
      <c r="G1454" s="23" t="str">
        <f>IFERROR(TRIM(INDEX(CID_DB[Case No],$D1454)),"")</f>
        <v/>
      </c>
      <c r="H1454" s="5" t="str">
        <f>IFERROR(TRIM(INDEX(CID_DB[Known Contractor '#1 PN],$D1454)),"")</f>
        <v/>
      </c>
      <c r="I1454" s="5" t="str">
        <f>IFERROR(TRIM(INDEX(CID_DB[Known Contractor '#2 PN],$D1454)),"")</f>
        <v/>
      </c>
      <c r="J1454" s="5" t="str">
        <f>IFERROR(TRIM(INDEX(CID_DB[ [ NSN ] ],$D1454)),"")</f>
        <v/>
      </c>
      <c r="K1454" s="5" t="str">
        <f>IFERROR(TRIM(INDEX(CID_DB[Description],$D1454)),"")</f>
        <v/>
      </c>
      <c r="L1454" s="24" t="str">
        <f>IFERROR(TRIM(INDEX(CID_DB[Commercial Status],$D1454)),"")</f>
        <v/>
      </c>
    </row>
    <row r="1455" spans="2:12" x14ac:dyDescent="0.35">
      <c r="B1455" s="15"/>
      <c r="D1455" s="17" t="str">
        <f t="array" ref="D1455">IFERROR(IF($B1455&lt;&gt;"",LARGE(IF(ISNUMBER(SEARCH(TRIM(SUBSTITUTE($B1455,"-","")),CID_DB[Search Key])),ROW(CID_DB[Search Key]),""),1)-1,""),"")</f>
        <v/>
      </c>
      <c r="F1455" s="23" t="str">
        <f>IF($B1455&lt;&gt;"",COUNTIFS(CID_DB[Search Key],"*"&amp;TRIM(SUBSTITUTE(B1455,"-",""))&amp;"*"),"")</f>
        <v/>
      </c>
      <c r="G1455" s="23" t="str">
        <f>IFERROR(TRIM(INDEX(CID_DB[Case No],$D1455)),"")</f>
        <v/>
      </c>
      <c r="H1455" s="5" t="str">
        <f>IFERROR(TRIM(INDEX(CID_DB[Known Contractor '#1 PN],$D1455)),"")</f>
        <v/>
      </c>
      <c r="I1455" s="5" t="str">
        <f>IFERROR(TRIM(INDEX(CID_DB[Known Contractor '#2 PN],$D1455)),"")</f>
        <v/>
      </c>
      <c r="J1455" s="5" t="str">
        <f>IFERROR(TRIM(INDEX(CID_DB[ [ NSN ] ],$D1455)),"")</f>
        <v/>
      </c>
      <c r="K1455" s="5" t="str">
        <f>IFERROR(TRIM(INDEX(CID_DB[Description],$D1455)),"")</f>
        <v/>
      </c>
      <c r="L1455" s="24" t="str">
        <f>IFERROR(TRIM(INDEX(CID_DB[Commercial Status],$D1455)),"")</f>
        <v/>
      </c>
    </row>
    <row r="1456" spans="2:12" x14ac:dyDescent="0.35">
      <c r="B1456" s="15"/>
      <c r="D1456" s="17" t="str">
        <f t="array" ref="D1456">IFERROR(IF($B1456&lt;&gt;"",LARGE(IF(ISNUMBER(SEARCH(TRIM(SUBSTITUTE($B1456,"-","")),CID_DB[Search Key])),ROW(CID_DB[Search Key]),""),1)-1,""),"")</f>
        <v/>
      </c>
      <c r="F1456" s="23" t="str">
        <f>IF($B1456&lt;&gt;"",COUNTIFS(CID_DB[Search Key],"*"&amp;TRIM(SUBSTITUTE(B1456,"-",""))&amp;"*"),"")</f>
        <v/>
      </c>
      <c r="G1456" s="23" t="str">
        <f>IFERROR(TRIM(INDEX(CID_DB[Case No],$D1456)),"")</f>
        <v/>
      </c>
      <c r="H1456" s="5" t="str">
        <f>IFERROR(TRIM(INDEX(CID_DB[Known Contractor '#1 PN],$D1456)),"")</f>
        <v/>
      </c>
      <c r="I1456" s="5" t="str">
        <f>IFERROR(TRIM(INDEX(CID_DB[Known Contractor '#2 PN],$D1456)),"")</f>
        <v/>
      </c>
      <c r="J1456" s="5" t="str">
        <f>IFERROR(TRIM(INDEX(CID_DB[ [ NSN ] ],$D1456)),"")</f>
        <v/>
      </c>
      <c r="K1456" s="5" t="str">
        <f>IFERROR(TRIM(INDEX(CID_DB[Description],$D1456)),"")</f>
        <v/>
      </c>
      <c r="L1456" s="24" t="str">
        <f>IFERROR(TRIM(INDEX(CID_DB[Commercial Status],$D1456)),"")</f>
        <v/>
      </c>
    </row>
    <row r="1457" spans="2:12" x14ac:dyDescent="0.35">
      <c r="B1457" s="15"/>
      <c r="D1457" s="17" t="str">
        <f t="array" ref="D1457">IFERROR(IF($B1457&lt;&gt;"",LARGE(IF(ISNUMBER(SEARCH(TRIM(SUBSTITUTE($B1457,"-","")),CID_DB[Search Key])),ROW(CID_DB[Search Key]),""),1)-1,""),"")</f>
        <v/>
      </c>
      <c r="F1457" s="23" t="str">
        <f>IF($B1457&lt;&gt;"",COUNTIFS(CID_DB[Search Key],"*"&amp;TRIM(SUBSTITUTE(B1457,"-",""))&amp;"*"),"")</f>
        <v/>
      </c>
      <c r="G1457" s="23" t="str">
        <f>IFERROR(TRIM(INDEX(CID_DB[Case No],$D1457)),"")</f>
        <v/>
      </c>
      <c r="H1457" s="5" t="str">
        <f>IFERROR(TRIM(INDEX(CID_DB[Known Contractor '#1 PN],$D1457)),"")</f>
        <v/>
      </c>
      <c r="I1457" s="5" t="str">
        <f>IFERROR(TRIM(INDEX(CID_DB[Known Contractor '#2 PN],$D1457)),"")</f>
        <v/>
      </c>
      <c r="J1457" s="5" t="str">
        <f>IFERROR(TRIM(INDEX(CID_DB[ [ NSN ] ],$D1457)),"")</f>
        <v/>
      </c>
      <c r="K1457" s="5" t="str">
        <f>IFERROR(TRIM(INDEX(CID_DB[Description],$D1457)),"")</f>
        <v/>
      </c>
      <c r="L1457" s="24" t="str">
        <f>IFERROR(TRIM(INDEX(CID_DB[Commercial Status],$D1457)),"")</f>
        <v/>
      </c>
    </row>
    <row r="1458" spans="2:12" x14ac:dyDescent="0.35">
      <c r="B1458" s="15"/>
      <c r="D1458" s="17" t="str">
        <f t="array" ref="D1458">IFERROR(IF($B1458&lt;&gt;"",LARGE(IF(ISNUMBER(SEARCH(TRIM(SUBSTITUTE($B1458,"-","")),CID_DB[Search Key])),ROW(CID_DB[Search Key]),""),1)-1,""),"")</f>
        <v/>
      </c>
      <c r="F1458" s="23" t="str">
        <f>IF($B1458&lt;&gt;"",COUNTIFS(CID_DB[Search Key],"*"&amp;TRIM(SUBSTITUTE(B1458,"-",""))&amp;"*"),"")</f>
        <v/>
      </c>
      <c r="G1458" s="23" t="str">
        <f>IFERROR(TRIM(INDEX(CID_DB[Case No],$D1458)),"")</f>
        <v/>
      </c>
      <c r="H1458" s="5" t="str">
        <f>IFERROR(TRIM(INDEX(CID_DB[Known Contractor '#1 PN],$D1458)),"")</f>
        <v/>
      </c>
      <c r="I1458" s="5" t="str">
        <f>IFERROR(TRIM(INDEX(CID_DB[Known Contractor '#2 PN],$D1458)),"")</f>
        <v/>
      </c>
      <c r="J1458" s="5" t="str">
        <f>IFERROR(TRIM(INDEX(CID_DB[ [ NSN ] ],$D1458)),"")</f>
        <v/>
      </c>
      <c r="K1458" s="5" t="str">
        <f>IFERROR(TRIM(INDEX(CID_DB[Description],$D1458)),"")</f>
        <v/>
      </c>
      <c r="L1458" s="24" t="str">
        <f>IFERROR(TRIM(INDEX(CID_DB[Commercial Status],$D1458)),"")</f>
        <v/>
      </c>
    </row>
    <row r="1459" spans="2:12" x14ac:dyDescent="0.35">
      <c r="B1459" s="15"/>
      <c r="D1459" s="17" t="str">
        <f t="array" ref="D1459">IFERROR(IF($B1459&lt;&gt;"",LARGE(IF(ISNUMBER(SEARCH(TRIM(SUBSTITUTE($B1459,"-","")),CID_DB[Search Key])),ROW(CID_DB[Search Key]),""),1)-1,""),"")</f>
        <v/>
      </c>
      <c r="F1459" s="23" t="str">
        <f>IF($B1459&lt;&gt;"",COUNTIFS(CID_DB[Search Key],"*"&amp;TRIM(SUBSTITUTE(B1459,"-",""))&amp;"*"),"")</f>
        <v/>
      </c>
      <c r="G1459" s="23" t="str">
        <f>IFERROR(TRIM(INDEX(CID_DB[Case No],$D1459)),"")</f>
        <v/>
      </c>
      <c r="H1459" s="5" t="str">
        <f>IFERROR(TRIM(INDEX(CID_DB[Known Contractor '#1 PN],$D1459)),"")</f>
        <v/>
      </c>
      <c r="I1459" s="5" t="str">
        <f>IFERROR(TRIM(INDEX(CID_DB[Known Contractor '#2 PN],$D1459)),"")</f>
        <v/>
      </c>
      <c r="J1459" s="5" t="str">
        <f>IFERROR(TRIM(INDEX(CID_DB[ [ NSN ] ],$D1459)),"")</f>
        <v/>
      </c>
      <c r="K1459" s="5" t="str">
        <f>IFERROR(TRIM(INDEX(CID_DB[Description],$D1459)),"")</f>
        <v/>
      </c>
      <c r="L1459" s="24" t="str">
        <f>IFERROR(TRIM(INDEX(CID_DB[Commercial Status],$D1459)),"")</f>
        <v/>
      </c>
    </row>
    <row r="1460" spans="2:12" x14ac:dyDescent="0.35">
      <c r="B1460" s="15"/>
      <c r="D1460" s="17" t="str">
        <f t="array" ref="D1460">IFERROR(IF($B1460&lt;&gt;"",LARGE(IF(ISNUMBER(SEARCH(TRIM(SUBSTITUTE($B1460,"-","")),CID_DB[Search Key])),ROW(CID_DB[Search Key]),""),1)-1,""),"")</f>
        <v/>
      </c>
      <c r="F1460" s="23" t="str">
        <f>IF($B1460&lt;&gt;"",COUNTIFS(CID_DB[Search Key],"*"&amp;TRIM(SUBSTITUTE(B1460,"-",""))&amp;"*"),"")</f>
        <v/>
      </c>
      <c r="G1460" s="23" t="str">
        <f>IFERROR(TRIM(INDEX(CID_DB[Case No],$D1460)),"")</f>
        <v/>
      </c>
      <c r="H1460" s="5" t="str">
        <f>IFERROR(TRIM(INDEX(CID_DB[Known Contractor '#1 PN],$D1460)),"")</f>
        <v/>
      </c>
      <c r="I1460" s="5" t="str">
        <f>IFERROR(TRIM(INDEX(CID_DB[Known Contractor '#2 PN],$D1460)),"")</f>
        <v/>
      </c>
      <c r="J1460" s="5" t="str">
        <f>IFERROR(TRIM(INDEX(CID_DB[ [ NSN ] ],$D1460)),"")</f>
        <v/>
      </c>
      <c r="K1460" s="5" t="str">
        <f>IFERROR(TRIM(INDEX(CID_DB[Description],$D1460)),"")</f>
        <v/>
      </c>
      <c r="L1460" s="24" t="str">
        <f>IFERROR(TRIM(INDEX(CID_DB[Commercial Status],$D1460)),"")</f>
        <v/>
      </c>
    </row>
    <row r="1461" spans="2:12" x14ac:dyDescent="0.35">
      <c r="B1461" s="15"/>
      <c r="D1461" s="17" t="str">
        <f t="array" ref="D1461">IFERROR(IF($B1461&lt;&gt;"",LARGE(IF(ISNUMBER(SEARCH(TRIM(SUBSTITUTE($B1461,"-","")),CID_DB[Search Key])),ROW(CID_DB[Search Key]),""),1)-1,""),"")</f>
        <v/>
      </c>
      <c r="F1461" s="23" t="str">
        <f>IF($B1461&lt;&gt;"",COUNTIFS(CID_DB[Search Key],"*"&amp;TRIM(SUBSTITUTE(B1461,"-",""))&amp;"*"),"")</f>
        <v/>
      </c>
      <c r="G1461" s="23" t="str">
        <f>IFERROR(TRIM(INDEX(CID_DB[Case No],$D1461)),"")</f>
        <v/>
      </c>
      <c r="H1461" s="5" t="str">
        <f>IFERROR(TRIM(INDEX(CID_DB[Known Contractor '#1 PN],$D1461)),"")</f>
        <v/>
      </c>
      <c r="I1461" s="5" t="str">
        <f>IFERROR(TRIM(INDEX(CID_DB[Known Contractor '#2 PN],$D1461)),"")</f>
        <v/>
      </c>
      <c r="J1461" s="5" t="str">
        <f>IFERROR(TRIM(INDEX(CID_DB[ [ NSN ] ],$D1461)),"")</f>
        <v/>
      </c>
      <c r="K1461" s="5" t="str">
        <f>IFERROR(TRIM(INDEX(CID_DB[Description],$D1461)),"")</f>
        <v/>
      </c>
      <c r="L1461" s="24" t="str">
        <f>IFERROR(TRIM(INDEX(CID_DB[Commercial Status],$D1461)),"")</f>
        <v/>
      </c>
    </row>
    <row r="1462" spans="2:12" x14ac:dyDescent="0.35">
      <c r="B1462" s="15"/>
      <c r="D1462" s="17" t="str">
        <f t="array" ref="D1462">IFERROR(IF($B1462&lt;&gt;"",LARGE(IF(ISNUMBER(SEARCH(TRIM(SUBSTITUTE($B1462,"-","")),CID_DB[Search Key])),ROW(CID_DB[Search Key]),""),1)-1,""),"")</f>
        <v/>
      </c>
      <c r="F1462" s="23" t="str">
        <f>IF($B1462&lt;&gt;"",COUNTIFS(CID_DB[Search Key],"*"&amp;TRIM(SUBSTITUTE(B1462,"-",""))&amp;"*"),"")</f>
        <v/>
      </c>
      <c r="G1462" s="23" t="str">
        <f>IFERROR(TRIM(INDEX(CID_DB[Case No],$D1462)),"")</f>
        <v/>
      </c>
      <c r="H1462" s="5" t="str">
        <f>IFERROR(TRIM(INDEX(CID_DB[Known Contractor '#1 PN],$D1462)),"")</f>
        <v/>
      </c>
      <c r="I1462" s="5" t="str">
        <f>IFERROR(TRIM(INDEX(CID_DB[Known Contractor '#2 PN],$D1462)),"")</f>
        <v/>
      </c>
      <c r="J1462" s="5" t="str">
        <f>IFERROR(TRIM(INDEX(CID_DB[ [ NSN ] ],$D1462)),"")</f>
        <v/>
      </c>
      <c r="K1462" s="5" t="str">
        <f>IFERROR(TRIM(INDEX(CID_DB[Description],$D1462)),"")</f>
        <v/>
      </c>
      <c r="L1462" s="24" t="str">
        <f>IFERROR(TRIM(INDEX(CID_DB[Commercial Status],$D1462)),"")</f>
        <v/>
      </c>
    </row>
    <row r="1463" spans="2:12" x14ac:dyDescent="0.35">
      <c r="B1463" s="15"/>
      <c r="D1463" s="17" t="str">
        <f t="array" ref="D1463">IFERROR(IF($B1463&lt;&gt;"",LARGE(IF(ISNUMBER(SEARCH(TRIM(SUBSTITUTE($B1463,"-","")),CID_DB[Search Key])),ROW(CID_DB[Search Key]),""),1)-1,""),"")</f>
        <v/>
      </c>
      <c r="F1463" s="23" t="str">
        <f>IF($B1463&lt;&gt;"",COUNTIFS(CID_DB[Search Key],"*"&amp;TRIM(SUBSTITUTE(B1463,"-",""))&amp;"*"),"")</f>
        <v/>
      </c>
      <c r="G1463" s="23" t="str">
        <f>IFERROR(TRIM(INDEX(CID_DB[Case No],$D1463)),"")</f>
        <v/>
      </c>
      <c r="H1463" s="5" t="str">
        <f>IFERROR(TRIM(INDEX(CID_DB[Known Contractor '#1 PN],$D1463)),"")</f>
        <v/>
      </c>
      <c r="I1463" s="5" t="str">
        <f>IFERROR(TRIM(INDEX(CID_DB[Known Contractor '#2 PN],$D1463)),"")</f>
        <v/>
      </c>
      <c r="J1463" s="5" t="str">
        <f>IFERROR(TRIM(INDEX(CID_DB[ [ NSN ] ],$D1463)),"")</f>
        <v/>
      </c>
      <c r="K1463" s="5" t="str">
        <f>IFERROR(TRIM(INDEX(CID_DB[Description],$D1463)),"")</f>
        <v/>
      </c>
      <c r="L1463" s="24" t="str">
        <f>IFERROR(TRIM(INDEX(CID_DB[Commercial Status],$D1463)),"")</f>
        <v/>
      </c>
    </row>
    <row r="1464" spans="2:12" x14ac:dyDescent="0.35">
      <c r="B1464" s="15"/>
      <c r="D1464" s="17" t="str">
        <f t="array" ref="D1464">IFERROR(IF($B1464&lt;&gt;"",LARGE(IF(ISNUMBER(SEARCH(TRIM(SUBSTITUTE($B1464,"-","")),CID_DB[Search Key])),ROW(CID_DB[Search Key]),""),1)-1,""),"")</f>
        <v/>
      </c>
      <c r="F1464" s="23" t="str">
        <f>IF($B1464&lt;&gt;"",COUNTIFS(CID_DB[Search Key],"*"&amp;TRIM(SUBSTITUTE(B1464,"-",""))&amp;"*"),"")</f>
        <v/>
      </c>
      <c r="G1464" s="23" t="str">
        <f>IFERROR(TRIM(INDEX(CID_DB[Case No],$D1464)),"")</f>
        <v/>
      </c>
      <c r="H1464" s="5" t="str">
        <f>IFERROR(TRIM(INDEX(CID_DB[Known Contractor '#1 PN],$D1464)),"")</f>
        <v/>
      </c>
      <c r="I1464" s="5" t="str">
        <f>IFERROR(TRIM(INDEX(CID_DB[Known Contractor '#2 PN],$D1464)),"")</f>
        <v/>
      </c>
      <c r="J1464" s="5" t="str">
        <f>IFERROR(TRIM(INDEX(CID_DB[ [ NSN ] ],$D1464)),"")</f>
        <v/>
      </c>
      <c r="K1464" s="5" t="str">
        <f>IFERROR(TRIM(INDEX(CID_DB[Description],$D1464)),"")</f>
        <v/>
      </c>
      <c r="L1464" s="24" t="str">
        <f>IFERROR(TRIM(INDEX(CID_DB[Commercial Status],$D1464)),"")</f>
        <v/>
      </c>
    </row>
    <row r="1465" spans="2:12" x14ac:dyDescent="0.35">
      <c r="B1465" s="15"/>
      <c r="D1465" s="17" t="str">
        <f t="array" ref="D1465">IFERROR(IF($B1465&lt;&gt;"",LARGE(IF(ISNUMBER(SEARCH(TRIM(SUBSTITUTE($B1465,"-","")),CID_DB[Search Key])),ROW(CID_DB[Search Key]),""),1)-1,""),"")</f>
        <v/>
      </c>
      <c r="F1465" s="23" t="str">
        <f>IF($B1465&lt;&gt;"",COUNTIFS(CID_DB[Search Key],"*"&amp;TRIM(SUBSTITUTE(B1465,"-",""))&amp;"*"),"")</f>
        <v/>
      </c>
      <c r="G1465" s="23" t="str">
        <f>IFERROR(TRIM(INDEX(CID_DB[Case No],$D1465)),"")</f>
        <v/>
      </c>
      <c r="H1465" s="5" t="str">
        <f>IFERROR(TRIM(INDEX(CID_DB[Known Contractor '#1 PN],$D1465)),"")</f>
        <v/>
      </c>
      <c r="I1465" s="5" t="str">
        <f>IFERROR(TRIM(INDEX(CID_DB[Known Contractor '#2 PN],$D1465)),"")</f>
        <v/>
      </c>
      <c r="J1465" s="5" t="str">
        <f>IFERROR(TRIM(INDEX(CID_DB[ [ NSN ] ],$D1465)),"")</f>
        <v/>
      </c>
      <c r="K1465" s="5" t="str">
        <f>IFERROR(TRIM(INDEX(CID_DB[Description],$D1465)),"")</f>
        <v/>
      </c>
      <c r="L1465" s="24" t="str">
        <f>IFERROR(TRIM(INDEX(CID_DB[Commercial Status],$D1465)),"")</f>
        <v/>
      </c>
    </row>
    <row r="1466" spans="2:12" x14ac:dyDescent="0.35">
      <c r="B1466" s="15"/>
      <c r="D1466" s="17" t="str">
        <f t="array" ref="D1466">IFERROR(IF($B1466&lt;&gt;"",LARGE(IF(ISNUMBER(SEARCH(TRIM(SUBSTITUTE($B1466,"-","")),CID_DB[Search Key])),ROW(CID_DB[Search Key]),""),1)-1,""),"")</f>
        <v/>
      </c>
      <c r="F1466" s="23" t="str">
        <f>IF($B1466&lt;&gt;"",COUNTIFS(CID_DB[Search Key],"*"&amp;TRIM(SUBSTITUTE(B1466,"-",""))&amp;"*"),"")</f>
        <v/>
      </c>
      <c r="G1466" s="23" t="str">
        <f>IFERROR(TRIM(INDEX(CID_DB[Case No],$D1466)),"")</f>
        <v/>
      </c>
      <c r="H1466" s="5" t="str">
        <f>IFERROR(TRIM(INDEX(CID_DB[Known Contractor '#1 PN],$D1466)),"")</f>
        <v/>
      </c>
      <c r="I1466" s="5" t="str">
        <f>IFERROR(TRIM(INDEX(CID_DB[Known Contractor '#2 PN],$D1466)),"")</f>
        <v/>
      </c>
      <c r="J1466" s="5" t="str">
        <f>IFERROR(TRIM(INDEX(CID_DB[ [ NSN ] ],$D1466)),"")</f>
        <v/>
      </c>
      <c r="K1466" s="5" t="str">
        <f>IFERROR(TRIM(INDEX(CID_DB[Description],$D1466)),"")</f>
        <v/>
      </c>
      <c r="L1466" s="24" t="str">
        <f>IFERROR(TRIM(INDEX(CID_DB[Commercial Status],$D1466)),"")</f>
        <v/>
      </c>
    </row>
    <row r="1467" spans="2:12" x14ac:dyDescent="0.35">
      <c r="B1467" s="15"/>
      <c r="D1467" s="17" t="str">
        <f t="array" ref="D1467">IFERROR(IF($B1467&lt;&gt;"",LARGE(IF(ISNUMBER(SEARCH(TRIM(SUBSTITUTE($B1467,"-","")),CID_DB[Search Key])),ROW(CID_DB[Search Key]),""),1)-1,""),"")</f>
        <v/>
      </c>
      <c r="F1467" s="23" t="str">
        <f>IF($B1467&lt;&gt;"",COUNTIFS(CID_DB[Search Key],"*"&amp;TRIM(SUBSTITUTE(B1467,"-",""))&amp;"*"),"")</f>
        <v/>
      </c>
      <c r="G1467" s="23" t="str">
        <f>IFERROR(TRIM(INDEX(CID_DB[Case No],$D1467)),"")</f>
        <v/>
      </c>
      <c r="H1467" s="5" t="str">
        <f>IFERROR(TRIM(INDEX(CID_DB[Known Contractor '#1 PN],$D1467)),"")</f>
        <v/>
      </c>
      <c r="I1467" s="5" t="str">
        <f>IFERROR(TRIM(INDEX(CID_DB[Known Contractor '#2 PN],$D1467)),"")</f>
        <v/>
      </c>
      <c r="J1467" s="5" t="str">
        <f>IFERROR(TRIM(INDEX(CID_DB[ [ NSN ] ],$D1467)),"")</f>
        <v/>
      </c>
      <c r="K1467" s="5" t="str">
        <f>IFERROR(TRIM(INDEX(CID_DB[Description],$D1467)),"")</f>
        <v/>
      </c>
      <c r="L1467" s="24" t="str">
        <f>IFERROR(TRIM(INDEX(CID_DB[Commercial Status],$D1467)),"")</f>
        <v/>
      </c>
    </row>
    <row r="1468" spans="2:12" x14ac:dyDescent="0.35">
      <c r="B1468" s="15"/>
      <c r="D1468" s="17" t="str">
        <f t="array" ref="D1468">IFERROR(IF($B1468&lt;&gt;"",LARGE(IF(ISNUMBER(SEARCH(TRIM(SUBSTITUTE($B1468,"-","")),CID_DB[Search Key])),ROW(CID_DB[Search Key]),""),1)-1,""),"")</f>
        <v/>
      </c>
      <c r="F1468" s="23" t="str">
        <f>IF($B1468&lt;&gt;"",COUNTIFS(CID_DB[Search Key],"*"&amp;TRIM(SUBSTITUTE(B1468,"-",""))&amp;"*"),"")</f>
        <v/>
      </c>
      <c r="G1468" s="23" t="str">
        <f>IFERROR(TRIM(INDEX(CID_DB[Case No],$D1468)),"")</f>
        <v/>
      </c>
      <c r="H1468" s="5" t="str">
        <f>IFERROR(TRIM(INDEX(CID_DB[Known Contractor '#1 PN],$D1468)),"")</f>
        <v/>
      </c>
      <c r="I1468" s="5" t="str">
        <f>IFERROR(TRIM(INDEX(CID_DB[Known Contractor '#2 PN],$D1468)),"")</f>
        <v/>
      </c>
      <c r="J1468" s="5" t="str">
        <f>IFERROR(TRIM(INDEX(CID_DB[ [ NSN ] ],$D1468)),"")</f>
        <v/>
      </c>
      <c r="K1468" s="5" t="str">
        <f>IFERROR(TRIM(INDEX(CID_DB[Description],$D1468)),"")</f>
        <v/>
      </c>
      <c r="L1468" s="24" t="str">
        <f>IFERROR(TRIM(INDEX(CID_DB[Commercial Status],$D1468)),"")</f>
        <v/>
      </c>
    </row>
    <row r="1469" spans="2:12" x14ac:dyDescent="0.35">
      <c r="B1469" s="15"/>
      <c r="D1469" s="17" t="str">
        <f t="array" ref="D1469">IFERROR(IF($B1469&lt;&gt;"",LARGE(IF(ISNUMBER(SEARCH(TRIM(SUBSTITUTE($B1469,"-","")),CID_DB[Search Key])),ROW(CID_DB[Search Key]),""),1)-1,""),"")</f>
        <v/>
      </c>
      <c r="F1469" s="23" t="str">
        <f>IF($B1469&lt;&gt;"",COUNTIFS(CID_DB[Search Key],"*"&amp;TRIM(SUBSTITUTE(B1469,"-",""))&amp;"*"),"")</f>
        <v/>
      </c>
      <c r="G1469" s="23" t="str">
        <f>IFERROR(TRIM(INDEX(CID_DB[Case No],$D1469)),"")</f>
        <v/>
      </c>
      <c r="H1469" s="5" t="str">
        <f>IFERROR(TRIM(INDEX(CID_DB[Known Contractor '#1 PN],$D1469)),"")</f>
        <v/>
      </c>
      <c r="I1469" s="5" t="str">
        <f>IFERROR(TRIM(INDEX(CID_DB[Known Contractor '#2 PN],$D1469)),"")</f>
        <v/>
      </c>
      <c r="J1469" s="5" t="str">
        <f>IFERROR(TRIM(INDEX(CID_DB[ [ NSN ] ],$D1469)),"")</f>
        <v/>
      </c>
      <c r="K1469" s="5" t="str">
        <f>IFERROR(TRIM(INDEX(CID_DB[Description],$D1469)),"")</f>
        <v/>
      </c>
      <c r="L1469" s="24" t="str">
        <f>IFERROR(TRIM(INDEX(CID_DB[Commercial Status],$D1469)),"")</f>
        <v/>
      </c>
    </row>
    <row r="1470" spans="2:12" x14ac:dyDescent="0.35">
      <c r="B1470" s="15"/>
      <c r="D1470" s="17" t="str">
        <f t="array" ref="D1470">IFERROR(IF($B1470&lt;&gt;"",LARGE(IF(ISNUMBER(SEARCH(TRIM(SUBSTITUTE($B1470,"-","")),CID_DB[Search Key])),ROW(CID_DB[Search Key]),""),1)-1,""),"")</f>
        <v/>
      </c>
      <c r="F1470" s="23" t="str">
        <f>IF($B1470&lt;&gt;"",COUNTIFS(CID_DB[Search Key],"*"&amp;TRIM(SUBSTITUTE(B1470,"-",""))&amp;"*"),"")</f>
        <v/>
      </c>
      <c r="G1470" s="23" t="str">
        <f>IFERROR(TRIM(INDEX(CID_DB[Case No],$D1470)),"")</f>
        <v/>
      </c>
      <c r="H1470" s="5" t="str">
        <f>IFERROR(TRIM(INDEX(CID_DB[Known Contractor '#1 PN],$D1470)),"")</f>
        <v/>
      </c>
      <c r="I1470" s="5" t="str">
        <f>IFERROR(TRIM(INDEX(CID_DB[Known Contractor '#2 PN],$D1470)),"")</f>
        <v/>
      </c>
      <c r="J1470" s="5" t="str">
        <f>IFERROR(TRIM(INDEX(CID_DB[ [ NSN ] ],$D1470)),"")</f>
        <v/>
      </c>
      <c r="K1470" s="5" t="str">
        <f>IFERROR(TRIM(INDEX(CID_DB[Description],$D1470)),"")</f>
        <v/>
      </c>
      <c r="L1470" s="24" t="str">
        <f>IFERROR(TRIM(INDEX(CID_DB[Commercial Status],$D1470)),"")</f>
        <v/>
      </c>
    </row>
    <row r="1471" spans="2:12" x14ac:dyDescent="0.35">
      <c r="B1471" s="15"/>
      <c r="D1471" s="17" t="str">
        <f t="array" ref="D1471">IFERROR(IF($B1471&lt;&gt;"",LARGE(IF(ISNUMBER(SEARCH(TRIM(SUBSTITUTE($B1471,"-","")),CID_DB[Search Key])),ROW(CID_DB[Search Key]),""),1)-1,""),"")</f>
        <v/>
      </c>
      <c r="F1471" s="23" t="str">
        <f>IF($B1471&lt;&gt;"",COUNTIFS(CID_DB[Search Key],"*"&amp;TRIM(SUBSTITUTE(B1471,"-",""))&amp;"*"),"")</f>
        <v/>
      </c>
      <c r="G1471" s="23" t="str">
        <f>IFERROR(TRIM(INDEX(CID_DB[Case No],$D1471)),"")</f>
        <v/>
      </c>
      <c r="H1471" s="5" t="str">
        <f>IFERROR(TRIM(INDEX(CID_DB[Known Contractor '#1 PN],$D1471)),"")</f>
        <v/>
      </c>
      <c r="I1471" s="5" t="str">
        <f>IFERROR(TRIM(INDEX(CID_DB[Known Contractor '#2 PN],$D1471)),"")</f>
        <v/>
      </c>
      <c r="J1471" s="5" t="str">
        <f>IFERROR(TRIM(INDEX(CID_DB[ [ NSN ] ],$D1471)),"")</f>
        <v/>
      </c>
      <c r="K1471" s="5" t="str">
        <f>IFERROR(TRIM(INDEX(CID_DB[Description],$D1471)),"")</f>
        <v/>
      </c>
      <c r="L1471" s="24" t="str">
        <f>IFERROR(TRIM(INDEX(CID_DB[Commercial Status],$D1471)),"")</f>
        <v/>
      </c>
    </row>
    <row r="1472" spans="2:12" x14ac:dyDescent="0.35">
      <c r="B1472" s="15"/>
      <c r="D1472" s="17" t="str">
        <f t="array" ref="D1472">IFERROR(IF($B1472&lt;&gt;"",LARGE(IF(ISNUMBER(SEARCH(TRIM(SUBSTITUTE($B1472,"-","")),CID_DB[Search Key])),ROW(CID_DB[Search Key]),""),1)-1,""),"")</f>
        <v/>
      </c>
      <c r="F1472" s="23" t="str">
        <f>IF($B1472&lt;&gt;"",COUNTIFS(CID_DB[Search Key],"*"&amp;TRIM(SUBSTITUTE(B1472,"-",""))&amp;"*"),"")</f>
        <v/>
      </c>
      <c r="G1472" s="23" t="str">
        <f>IFERROR(TRIM(INDEX(CID_DB[Case No],$D1472)),"")</f>
        <v/>
      </c>
      <c r="H1472" s="5" t="str">
        <f>IFERROR(TRIM(INDEX(CID_DB[Known Contractor '#1 PN],$D1472)),"")</f>
        <v/>
      </c>
      <c r="I1472" s="5" t="str">
        <f>IFERROR(TRIM(INDEX(CID_DB[Known Contractor '#2 PN],$D1472)),"")</f>
        <v/>
      </c>
      <c r="J1472" s="5" t="str">
        <f>IFERROR(TRIM(INDEX(CID_DB[ [ NSN ] ],$D1472)),"")</f>
        <v/>
      </c>
      <c r="K1472" s="5" t="str">
        <f>IFERROR(TRIM(INDEX(CID_DB[Description],$D1472)),"")</f>
        <v/>
      </c>
      <c r="L1472" s="24" t="str">
        <f>IFERROR(TRIM(INDEX(CID_DB[Commercial Status],$D1472)),"")</f>
        <v/>
      </c>
    </row>
    <row r="1473" spans="2:12" x14ac:dyDescent="0.35">
      <c r="B1473" s="15"/>
      <c r="D1473" s="17" t="str">
        <f t="array" ref="D1473">IFERROR(IF($B1473&lt;&gt;"",LARGE(IF(ISNUMBER(SEARCH(TRIM(SUBSTITUTE($B1473,"-","")),CID_DB[Search Key])),ROW(CID_DB[Search Key]),""),1)-1,""),"")</f>
        <v/>
      </c>
      <c r="F1473" s="23" t="str">
        <f>IF($B1473&lt;&gt;"",COUNTIFS(CID_DB[Search Key],"*"&amp;TRIM(SUBSTITUTE(B1473,"-",""))&amp;"*"),"")</f>
        <v/>
      </c>
      <c r="G1473" s="23" t="str">
        <f>IFERROR(TRIM(INDEX(CID_DB[Case No],$D1473)),"")</f>
        <v/>
      </c>
      <c r="H1473" s="5" t="str">
        <f>IFERROR(TRIM(INDEX(CID_DB[Known Contractor '#1 PN],$D1473)),"")</f>
        <v/>
      </c>
      <c r="I1473" s="5" t="str">
        <f>IFERROR(TRIM(INDEX(CID_DB[Known Contractor '#2 PN],$D1473)),"")</f>
        <v/>
      </c>
      <c r="J1473" s="5" t="str">
        <f>IFERROR(TRIM(INDEX(CID_DB[ [ NSN ] ],$D1473)),"")</f>
        <v/>
      </c>
      <c r="K1473" s="5" t="str">
        <f>IFERROR(TRIM(INDEX(CID_DB[Description],$D1473)),"")</f>
        <v/>
      </c>
      <c r="L1473" s="24" t="str">
        <f>IFERROR(TRIM(INDEX(CID_DB[Commercial Status],$D1473)),"")</f>
        <v/>
      </c>
    </row>
    <row r="1474" spans="2:12" x14ac:dyDescent="0.35">
      <c r="B1474" s="15"/>
      <c r="D1474" s="17" t="str">
        <f t="array" ref="D1474">IFERROR(IF($B1474&lt;&gt;"",LARGE(IF(ISNUMBER(SEARCH(TRIM(SUBSTITUTE($B1474,"-","")),CID_DB[Search Key])),ROW(CID_DB[Search Key]),""),1)-1,""),"")</f>
        <v/>
      </c>
      <c r="F1474" s="23" t="str">
        <f>IF($B1474&lt;&gt;"",COUNTIFS(CID_DB[Search Key],"*"&amp;TRIM(SUBSTITUTE(B1474,"-",""))&amp;"*"),"")</f>
        <v/>
      </c>
      <c r="G1474" s="23" t="str">
        <f>IFERROR(TRIM(INDEX(CID_DB[Case No],$D1474)),"")</f>
        <v/>
      </c>
      <c r="H1474" s="5" t="str">
        <f>IFERROR(TRIM(INDEX(CID_DB[Known Contractor '#1 PN],$D1474)),"")</f>
        <v/>
      </c>
      <c r="I1474" s="5" t="str">
        <f>IFERROR(TRIM(INDEX(CID_DB[Known Contractor '#2 PN],$D1474)),"")</f>
        <v/>
      </c>
      <c r="J1474" s="5" t="str">
        <f>IFERROR(TRIM(INDEX(CID_DB[ [ NSN ] ],$D1474)),"")</f>
        <v/>
      </c>
      <c r="K1474" s="5" t="str">
        <f>IFERROR(TRIM(INDEX(CID_DB[Description],$D1474)),"")</f>
        <v/>
      </c>
      <c r="L1474" s="24" t="str">
        <f>IFERROR(TRIM(INDEX(CID_DB[Commercial Status],$D1474)),"")</f>
        <v/>
      </c>
    </row>
    <row r="1475" spans="2:12" x14ac:dyDescent="0.35">
      <c r="B1475" s="15"/>
      <c r="D1475" s="17" t="str">
        <f t="array" ref="D1475">IFERROR(IF($B1475&lt;&gt;"",LARGE(IF(ISNUMBER(SEARCH(TRIM(SUBSTITUTE($B1475,"-","")),CID_DB[Search Key])),ROW(CID_DB[Search Key]),""),1)-1,""),"")</f>
        <v/>
      </c>
      <c r="F1475" s="23" t="str">
        <f>IF($B1475&lt;&gt;"",COUNTIFS(CID_DB[Search Key],"*"&amp;TRIM(SUBSTITUTE(B1475,"-",""))&amp;"*"),"")</f>
        <v/>
      </c>
      <c r="G1475" s="23" t="str">
        <f>IFERROR(TRIM(INDEX(CID_DB[Case No],$D1475)),"")</f>
        <v/>
      </c>
      <c r="H1475" s="5" t="str">
        <f>IFERROR(TRIM(INDEX(CID_DB[Known Contractor '#1 PN],$D1475)),"")</f>
        <v/>
      </c>
      <c r="I1475" s="5" t="str">
        <f>IFERROR(TRIM(INDEX(CID_DB[Known Contractor '#2 PN],$D1475)),"")</f>
        <v/>
      </c>
      <c r="J1475" s="5" t="str">
        <f>IFERROR(TRIM(INDEX(CID_DB[ [ NSN ] ],$D1475)),"")</f>
        <v/>
      </c>
      <c r="K1475" s="5" t="str">
        <f>IFERROR(TRIM(INDEX(CID_DB[Description],$D1475)),"")</f>
        <v/>
      </c>
      <c r="L1475" s="24" t="str">
        <f>IFERROR(TRIM(INDEX(CID_DB[Commercial Status],$D1475)),"")</f>
        <v/>
      </c>
    </row>
    <row r="1476" spans="2:12" x14ac:dyDescent="0.35">
      <c r="B1476" s="15"/>
      <c r="D1476" s="17" t="str">
        <f t="array" ref="D1476">IFERROR(IF($B1476&lt;&gt;"",LARGE(IF(ISNUMBER(SEARCH(TRIM(SUBSTITUTE($B1476,"-","")),CID_DB[Search Key])),ROW(CID_DB[Search Key]),""),1)-1,""),"")</f>
        <v/>
      </c>
      <c r="F1476" s="23" t="str">
        <f>IF($B1476&lt;&gt;"",COUNTIFS(CID_DB[Search Key],"*"&amp;TRIM(SUBSTITUTE(B1476,"-",""))&amp;"*"),"")</f>
        <v/>
      </c>
      <c r="G1476" s="23" t="str">
        <f>IFERROR(TRIM(INDEX(CID_DB[Case No],$D1476)),"")</f>
        <v/>
      </c>
      <c r="H1476" s="5" t="str">
        <f>IFERROR(TRIM(INDEX(CID_DB[Known Contractor '#1 PN],$D1476)),"")</f>
        <v/>
      </c>
      <c r="I1476" s="5" t="str">
        <f>IFERROR(TRIM(INDEX(CID_DB[Known Contractor '#2 PN],$D1476)),"")</f>
        <v/>
      </c>
      <c r="J1476" s="5" t="str">
        <f>IFERROR(TRIM(INDEX(CID_DB[ [ NSN ] ],$D1476)),"")</f>
        <v/>
      </c>
      <c r="K1476" s="5" t="str">
        <f>IFERROR(TRIM(INDEX(CID_DB[Description],$D1476)),"")</f>
        <v/>
      </c>
      <c r="L1476" s="24" t="str">
        <f>IFERROR(TRIM(INDEX(CID_DB[Commercial Status],$D1476)),"")</f>
        <v/>
      </c>
    </row>
    <row r="1477" spans="2:12" x14ac:dyDescent="0.35">
      <c r="B1477" s="15"/>
      <c r="D1477" s="17" t="str">
        <f t="array" ref="D1477">IFERROR(IF($B1477&lt;&gt;"",LARGE(IF(ISNUMBER(SEARCH(TRIM(SUBSTITUTE($B1477,"-","")),CID_DB[Search Key])),ROW(CID_DB[Search Key]),""),1)-1,""),"")</f>
        <v/>
      </c>
      <c r="F1477" s="23" t="str">
        <f>IF($B1477&lt;&gt;"",COUNTIFS(CID_DB[Search Key],"*"&amp;TRIM(SUBSTITUTE(B1477,"-",""))&amp;"*"),"")</f>
        <v/>
      </c>
      <c r="G1477" s="23" t="str">
        <f>IFERROR(TRIM(INDEX(CID_DB[Case No],$D1477)),"")</f>
        <v/>
      </c>
      <c r="H1477" s="5" t="str">
        <f>IFERROR(TRIM(INDEX(CID_DB[Known Contractor '#1 PN],$D1477)),"")</f>
        <v/>
      </c>
      <c r="I1477" s="5" t="str">
        <f>IFERROR(TRIM(INDEX(CID_DB[Known Contractor '#2 PN],$D1477)),"")</f>
        <v/>
      </c>
      <c r="J1477" s="5" t="str">
        <f>IFERROR(TRIM(INDEX(CID_DB[ [ NSN ] ],$D1477)),"")</f>
        <v/>
      </c>
      <c r="K1477" s="5" t="str">
        <f>IFERROR(TRIM(INDEX(CID_DB[Description],$D1477)),"")</f>
        <v/>
      </c>
      <c r="L1477" s="24" t="str">
        <f>IFERROR(TRIM(INDEX(CID_DB[Commercial Status],$D1477)),"")</f>
        <v/>
      </c>
    </row>
    <row r="1478" spans="2:12" x14ac:dyDescent="0.35">
      <c r="B1478" s="15"/>
      <c r="D1478" s="17" t="str">
        <f t="array" ref="D1478">IFERROR(IF($B1478&lt;&gt;"",LARGE(IF(ISNUMBER(SEARCH(TRIM(SUBSTITUTE($B1478,"-","")),CID_DB[Search Key])),ROW(CID_DB[Search Key]),""),1)-1,""),"")</f>
        <v/>
      </c>
      <c r="F1478" s="23" t="str">
        <f>IF($B1478&lt;&gt;"",COUNTIFS(CID_DB[Search Key],"*"&amp;TRIM(SUBSTITUTE(B1478,"-",""))&amp;"*"),"")</f>
        <v/>
      </c>
      <c r="G1478" s="23" t="str">
        <f>IFERROR(TRIM(INDEX(CID_DB[Case No],$D1478)),"")</f>
        <v/>
      </c>
      <c r="H1478" s="5" t="str">
        <f>IFERROR(TRIM(INDEX(CID_DB[Known Contractor '#1 PN],$D1478)),"")</f>
        <v/>
      </c>
      <c r="I1478" s="5" t="str">
        <f>IFERROR(TRIM(INDEX(CID_DB[Known Contractor '#2 PN],$D1478)),"")</f>
        <v/>
      </c>
      <c r="J1478" s="5" t="str">
        <f>IFERROR(TRIM(INDEX(CID_DB[ [ NSN ] ],$D1478)),"")</f>
        <v/>
      </c>
      <c r="K1478" s="5" t="str">
        <f>IFERROR(TRIM(INDEX(CID_DB[Description],$D1478)),"")</f>
        <v/>
      </c>
      <c r="L1478" s="24" t="str">
        <f>IFERROR(TRIM(INDEX(CID_DB[Commercial Status],$D1478)),"")</f>
        <v/>
      </c>
    </row>
    <row r="1479" spans="2:12" x14ac:dyDescent="0.35">
      <c r="B1479" s="15"/>
      <c r="D1479" s="17" t="str">
        <f t="array" ref="D1479">IFERROR(IF($B1479&lt;&gt;"",LARGE(IF(ISNUMBER(SEARCH(TRIM(SUBSTITUTE($B1479,"-","")),CID_DB[Search Key])),ROW(CID_DB[Search Key]),""),1)-1,""),"")</f>
        <v/>
      </c>
      <c r="F1479" s="23" t="str">
        <f>IF($B1479&lt;&gt;"",COUNTIFS(CID_DB[Search Key],"*"&amp;TRIM(SUBSTITUTE(B1479,"-",""))&amp;"*"),"")</f>
        <v/>
      </c>
      <c r="G1479" s="23" t="str">
        <f>IFERROR(TRIM(INDEX(CID_DB[Case No],$D1479)),"")</f>
        <v/>
      </c>
      <c r="H1479" s="5" t="str">
        <f>IFERROR(TRIM(INDEX(CID_DB[Known Contractor '#1 PN],$D1479)),"")</f>
        <v/>
      </c>
      <c r="I1479" s="5" t="str">
        <f>IFERROR(TRIM(INDEX(CID_DB[Known Contractor '#2 PN],$D1479)),"")</f>
        <v/>
      </c>
      <c r="J1479" s="5" t="str">
        <f>IFERROR(TRIM(INDEX(CID_DB[ [ NSN ] ],$D1479)),"")</f>
        <v/>
      </c>
      <c r="K1479" s="5" t="str">
        <f>IFERROR(TRIM(INDEX(CID_DB[Description],$D1479)),"")</f>
        <v/>
      </c>
      <c r="L1479" s="24" t="str">
        <f>IFERROR(TRIM(INDEX(CID_DB[Commercial Status],$D1479)),"")</f>
        <v/>
      </c>
    </row>
    <row r="1480" spans="2:12" x14ac:dyDescent="0.35">
      <c r="B1480" s="15"/>
      <c r="D1480" s="17" t="str">
        <f t="array" ref="D1480">IFERROR(IF($B1480&lt;&gt;"",LARGE(IF(ISNUMBER(SEARCH(TRIM(SUBSTITUTE($B1480,"-","")),CID_DB[Search Key])),ROW(CID_DB[Search Key]),""),1)-1,""),"")</f>
        <v/>
      </c>
      <c r="F1480" s="23" t="str">
        <f>IF($B1480&lt;&gt;"",COUNTIFS(CID_DB[Search Key],"*"&amp;TRIM(SUBSTITUTE(B1480,"-",""))&amp;"*"),"")</f>
        <v/>
      </c>
      <c r="G1480" s="23" t="str">
        <f>IFERROR(TRIM(INDEX(CID_DB[Case No],$D1480)),"")</f>
        <v/>
      </c>
      <c r="H1480" s="5" t="str">
        <f>IFERROR(TRIM(INDEX(CID_DB[Known Contractor '#1 PN],$D1480)),"")</f>
        <v/>
      </c>
      <c r="I1480" s="5" t="str">
        <f>IFERROR(TRIM(INDEX(CID_DB[Known Contractor '#2 PN],$D1480)),"")</f>
        <v/>
      </c>
      <c r="J1480" s="5" t="str">
        <f>IFERROR(TRIM(INDEX(CID_DB[ [ NSN ] ],$D1480)),"")</f>
        <v/>
      </c>
      <c r="K1480" s="5" t="str">
        <f>IFERROR(TRIM(INDEX(CID_DB[Description],$D1480)),"")</f>
        <v/>
      </c>
      <c r="L1480" s="24" t="str">
        <f>IFERROR(TRIM(INDEX(CID_DB[Commercial Status],$D1480)),"")</f>
        <v/>
      </c>
    </row>
    <row r="1481" spans="2:12" x14ac:dyDescent="0.35">
      <c r="B1481" s="15"/>
      <c r="D1481" s="17" t="str">
        <f t="array" ref="D1481">IFERROR(IF($B1481&lt;&gt;"",LARGE(IF(ISNUMBER(SEARCH(TRIM(SUBSTITUTE($B1481,"-","")),CID_DB[Search Key])),ROW(CID_DB[Search Key]),""),1)-1,""),"")</f>
        <v/>
      </c>
      <c r="F1481" s="23" t="str">
        <f>IF($B1481&lt;&gt;"",COUNTIFS(CID_DB[Search Key],"*"&amp;TRIM(SUBSTITUTE(B1481,"-",""))&amp;"*"),"")</f>
        <v/>
      </c>
      <c r="G1481" s="23" t="str">
        <f>IFERROR(TRIM(INDEX(CID_DB[Case No],$D1481)),"")</f>
        <v/>
      </c>
      <c r="H1481" s="5" t="str">
        <f>IFERROR(TRIM(INDEX(CID_DB[Known Contractor '#1 PN],$D1481)),"")</f>
        <v/>
      </c>
      <c r="I1481" s="5" t="str">
        <f>IFERROR(TRIM(INDEX(CID_DB[Known Contractor '#2 PN],$D1481)),"")</f>
        <v/>
      </c>
      <c r="J1481" s="5" t="str">
        <f>IFERROR(TRIM(INDEX(CID_DB[ [ NSN ] ],$D1481)),"")</f>
        <v/>
      </c>
      <c r="K1481" s="5" t="str">
        <f>IFERROR(TRIM(INDEX(CID_DB[Description],$D1481)),"")</f>
        <v/>
      </c>
      <c r="L1481" s="24" t="str">
        <f>IFERROR(TRIM(INDEX(CID_DB[Commercial Status],$D1481)),"")</f>
        <v/>
      </c>
    </row>
    <row r="1482" spans="2:12" x14ac:dyDescent="0.35">
      <c r="B1482" s="15"/>
      <c r="D1482" s="17" t="str">
        <f t="array" ref="D1482">IFERROR(IF($B1482&lt;&gt;"",LARGE(IF(ISNUMBER(SEARCH(TRIM(SUBSTITUTE($B1482,"-","")),CID_DB[Search Key])),ROW(CID_DB[Search Key]),""),1)-1,""),"")</f>
        <v/>
      </c>
      <c r="F1482" s="23" t="str">
        <f>IF($B1482&lt;&gt;"",COUNTIFS(CID_DB[Search Key],"*"&amp;TRIM(SUBSTITUTE(B1482,"-",""))&amp;"*"),"")</f>
        <v/>
      </c>
      <c r="G1482" s="23" t="str">
        <f>IFERROR(TRIM(INDEX(CID_DB[Case No],$D1482)),"")</f>
        <v/>
      </c>
      <c r="H1482" s="5" t="str">
        <f>IFERROR(TRIM(INDEX(CID_DB[Known Contractor '#1 PN],$D1482)),"")</f>
        <v/>
      </c>
      <c r="I1482" s="5" t="str">
        <f>IFERROR(TRIM(INDEX(CID_DB[Known Contractor '#2 PN],$D1482)),"")</f>
        <v/>
      </c>
      <c r="J1482" s="5" t="str">
        <f>IFERROR(TRIM(INDEX(CID_DB[ [ NSN ] ],$D1482)),"")</f>
        <v/>
      </c>
      <c r="K1482" s="5" t="str">
        <f>IFERROR(TRIM(INDEX(CID_DB[Description],$D1482)),"")</f>
        <v/>
      </c>
      <c r="L1482" s="24" t="str">
        <f>IFERROR(TRIM(INDEX(CID_DB[Commercial Status],$D1482)),"")</f>
        <v/>
      </c>
    </row>
    <row r="1483" spans="2:12" x14ac:dyDescent="0.35">
      <c r="B1483" s="15"/>
      <c r="D1483" s="17" t="str">
        <f t="array" ref="D1483">IFERROR(IF($B1483&lt;&gt;"",LARGE(IF(ISNUMBER(SEARCH(TRIM(SUBSTITUTE($B1483,"-","")),CID_DB[Search Key])),ROW(CID_DB[Search Key]),""),1)-1,""),"")</f>
        <v/>
      </c>
      <c r="F1483" s="23" t="str">
        <f>IF($B1483&lt;&gt;"",COUNTIFS(CID_DB[Search Key],"*"&amp;TRIM(SUBSTITUTE(B1483,"-",""))&amp;"*"),"")</f>
        <v/>
      </c>
      <c r="G1483" s="23" t="str">
        <f>IFERROR(TRIM(INDEX(CID_DB[Case No],$D1483)),"")</f>
        <v/>
      </c>
      <c r="H1483" s="5" t="str">
        <f>IFERROR(TRIM(INDEX(CID_DB[Known Contractor '#1 PN],$D1483)),"")</f>
        <v/>
      </c>
      <c r="I1483" s="5" t="str">
        <f>IFERROR(TRIM(INDEX(CID_DB[Known Contractor '#2 PN],$D1483)),"")</f>
        <v/>
      </c>
      <c r="J1483" s="5" t="str">
        <f>IFERROR(TRIM(INDEX(CID_DB[ [ NSN ] ],$D1483)),"")</f>
        <v/>
      </c>
      <c r="K1483" s="5" t="str">
        <f>IFERROR(TRIM(INDEX(CID_DB[Description],$D1483)),"")</f>
        <v/>
      </c>
      <c r="L1483" s="24" t="str">
        <f>IFERROR(TRIM(INDEX(CID_DB[Commercial Status],$D1483)),"")</f>
        <v/>
      </c>
    </row>
    <row r="1484" spans="2:12" x14ac:dyDescent="0.35">
      <c r="B1484" s="15"/>
      <c r="D1484" s="17" t="str">
        <f t="array" ref="D1484">IFERROR(IF($B1484&lt;&gt;"",LARGE(IF(ISNUMBER(SEARCH(TRIM(SUBSTITUTE($B1484,"-","")),CID_DB[Search Key])),ROW(CID_DB[Search Key]),""),1)-1,""),"")</f>
        <v/>
      </c>
      <c r="F1484" s="23" t="str">
        <f>IF($B1484&lt;&gt;"",COUNTIFS(CID_DB[Search Key],"*"&amp;TRIM(SUBSTITUTE(B1484,"-",""))&amp;"*"),"")</f>
        <v/>
      </c>
      <c r="G1484" s="23" t="str">
        <f>IFERROR(TRIM(INDEX(CID_DB[Case No],$D1484)),"")</f>
        <v/>
      </c>
      <c r="H1484" s="5" t="str">
        <f>IFERROR(TRIM(INDEX(CID_DB[Known Contractor '#1 PN],$D1484)),"")</f>
        <v/>
      </c>
      <c r="I1484" s="5" t="str">
        <f>IFERROR(TRIM(INDEX(CID_DB[Known Contractor '#2 PN],$D1484)),"")</f>
        <v/>
      </c>
      <c r="J1484" s="5" t="str">
        <f>IFERROR(TRIM(INDEX(CID_DB[ [ NSN ] ],$D1484)),"")</f>
        <v/>
      </c>
      <c r="K1484" s="5" t="str">
        <f>IFERROR(TRIM(INDEX(CID_DB[Description],$D1484)),"")</f>
        <v/>
      </c>
      <c r="L1484" s="24" t="str">
        <f>IFERROR(TRIM(INDEX(CID_DB[Commercial Status],$D1484)),"")</f>
        <v/>
      </c>
    </row>
    <row r="1485" spans="2:12" x14ac:dyDescent="0.35">
      <c r="B1485" s="15"/>
      <c r="D1485" s="17" t="str">
        <f t="array" ref="D1485">IFERROR(IF($B1485&lt;&gt;"",LARGE(IF(ISNUMBER(SEARCH(TRIM(SUBSTITUTE($B1485,"-","")),CID_DB[Search Key])),ROW(CID_DB[Search Key]),""),1)-1,""),"")</f>
        <v/>
      </c>
      <c r="F1485" s="23" t="str">
        <f>IF($B1485&lt;&gt;"",COUNTIFS(CID_DB[Search Key],"*"&amp;TRIM(SUBSTITUTE(B1485,"-",""))&amp;"*"),"")</f>
        <v/>
      </c>
      <c r="G1485" s="23" t="str">
        <f>IFERROR(TRIM(INDEX(CID_DB[Case No],$D1485)),"")</f>
        <v/>
      </c>
      <c r="H1485" s="5" t="str">
        <f>IFERROR(TRIM(INDEX(CID_DB[Known Contractor '#1 PN],$D1485)),"")</f>
        <v/>
      </c>
      <c r="I1485" s="5" t="str">
        <f>IFERROR(TRIM(INDEX(CID_DB[Known Contractor '#2 PN],$D1485)),"")</f>
        <v/>
      </c>
      <c r="J1485" s="5" t="str">
        <f>IFERROR(TRIM(INDEX(CID_DB[ [ NSN ] ],$D1485)),"")</f>
        <v/>
      </c>
      <c r="K1485" s="5" t="str">
        <f>IFERROR(TRIM(INDEX(CID_DB[Description],$D1485)),"")</f>
        <v/>
      </c>
      <c r="L1485" s="24" t="str">
        <f>IFERROR(TRIM(INDEX(CID_DB[Commercial Status],$D1485)),"")</f>
        <v/>
      </c>
    </row>
    <row r="1486" spans="2:12" x14ac:dyDescent="0.35">
      <c r="B1486" s="15"/>
      <c r="D1486" s="17" t="str">
        <f t="array" ref="D1486">IFERROR(IF($B1486&lt;&gt;"",LARGE(IF(ISNUMBER(SEARCH(TRIM(SUBSTITUTE($B1486,"-","")),CID_DB[Search Key])),ROW(CID_DB[Search Key]),""),1)-1,""),"")</f>
        <v/>
      </c>
      <c r="F1486" s="23" t="str">
        <f>IF($B1486&lt;&gt;"",COUNTIFS(CID_DB[Search Key],"*"&amp;TRIM(SUBSTITUTE(B1486,"-",""))&amp;"*"),"")</f>
        <v/>
      </c>
      <c r="G1486" s="23" t="str">
        <f>IFERROR(TRIM(INDEX(CID_DB[Case No],$D1486)),"")</f>
        <v/>
      </c>
      <c r="H1486" s="5" t="str">
        <f>IFERROR(TRIM(INDEX(CID_DB[Known Contractor '#1 PN],$D1486)),"")</f>
        <v/>
      </c>
      <c r="I1486" s="5" t="str">
        <f>IFERROR(TRIM(INDEX(CID_DB[Known Contractor '#2 PN],$D1486)),"")</f>
        <v/>
      </c>
      <c r="J1486" s="5" t="str">
        <f>IFERROR(TRIM(INDEX(CID_DB[ [ NSN ] ],$D1486)),"")</f>
        <v/>
      </c>
      <c r="K1486" s="5" t="str">
        <f>IFERROR(TRIM(INDEX(CID_DB[Description],$D1486)),"")</f>
        <v/>
      </c>
      <c r="L1486" s="24" t="str">
        <f>IFERROR(TRIM(INDEX(CID_DB[Commercial Status],$D1486)),"")</f>
        <v/>
      </c>
    </row>
    <row r="1487" spans="2:12" x14ac:dyDescent="0.35">
      <c r="B1487" s="15"/>
      <c r="D1487" s="17" t="str">
        <f t="array" ref="D1487">IFERROR(IF($B1487&lt;&gt;"",LARGE(IF(ISNUMBER(SEARCH(TRIM(SUBSTITUTE($B1487,"-","")),CID_DB[Search Key])),ROW(CID_DB[Search Key]),""),1)-1,""),"")</f>
        <v/>
      </c>
      <c r="F1487" s="23" t="str">
        <f>IF($B1487&lt;&gt;"",COUNTIFS(CID_DB[Search Key],"*"&amp;TRIM(SUBSTITUTE(B1487,"-",""))&amp;"*"),"")</f>
        <v/>
      </c>
      <c r="G1487" s="23" t="str">
        <f>IFERROR(TRIM(INDEX(CID_DB[Case No],$D1487)),"")</f>
        <v/>
      </c>
      <c r="H1487" s="5" t="str">
        <f>IFERROR(TRIM(INDEX(CID_DB[Known Contractor '#1 PN],$D1487)),"")</f>
        <v/>
      </c>
      <c r="I1487" s="5" t="str">
        <f>IFERROR(TRIM(INDEX(CID_DB[Known Contractor '#2 PN],$D1487)),"")</f>
        <v/>
      </c>
      <c r="J1487" s="5" t="str">
        <f>IFERROR(TRIM(INDEX(CID_DB[ [ NSN ] ],$D1487)),"")</f>
        <v/>
      </c>
      <c r="K1487" s="5" t="str">
        <f>IFERROR(TRIM(INDEX(CID_DB[Description],$D1487)),"")</f>
        <v/>
      </c>
      <c r="L1487" s="24" t="str">
        <f>IFERROR(TRIM(INDEX(CID_DB[Commercial Status],$D1487)),"")</f>
        <v/>
      </c>
    </row>
    <row r="1488" spans="2:12" x14ac:dyDescent="0.35">
      <c r="B1488" s="15"/>
      <c r="D1488" s="17" t="str">
        <f t="array" ref="D1488">IFERROR(IF($B1488&lt;&gt;"",LARGE(IF(ISNUMBER(SEARCH(TRIM(SUBSTITUTE($B1488,"-","")),CID_DB[Search Key])),ROW(CID_DB[Search Key]),""),1)-1,""),"")</f>
        <v/>
      </c>
      <c r="F1488" s="23" t="str">
        <f>IF($B1488&lt;&gt;"",COUNTIFS(CID_DB[Search Key],"*"&amp;TRIM(SUBSTITUTE(B1488,"-",""))&amp;"*"),"")</f>
        <v/>
      </c>
      <c r="G1488" s="23" t="str">
        <f>IFERROR(TRIM(INDEX(CID_DB[Case No],$D1488)),"")</f>
        <v/>
      </c>
      <c r="H1488" s="5" t="str">
        <f>IFERROR(TRIM(INDEX(CID_DB[Known Contractor '#1 PN],$D1488)),"")</f>
        <v/>
      </c>
      <c r="I1488" s="5" t="str">
        <f>IFERROR(TRIM(INDEX(CID_DB[Known Contractor '#2 PN],$D1488)),"")</f>
        <v/>
      </c>
      <c r="J1488" s="5" t="str">
        <f>IFERROR(TRIM(INDEX(CID_DB[ [ NSN ] ],$D1488)),"")</f>
        <v/>
      </c>
      <c r="K1488" s="5" t="str">
        <f>IFERROR(TRIM(INDEX(CID_DB[Description],$D1488)),"")</f>
        <v/>
      </c>
      <c r="L1488" s="24" t="str">
        <f>IFERROR(TRIM(INDEX(CID_DB[Commercial Status],$D1488)),"")</f>
        <v/>
      </c>
    </row>
    <row r="1489" spans="2:12" x14ac:dyDescent="0.35">
      <c r="B1489" s="15"/>
      <c r="D1489" s="17" t="str">
        <f t="array" ref="D1489">IFERROR(IF($B1489&lt;&gt;"",LARGE(IF(ISNUMBER(SEARCH(TRIM(SUBSTITUTE($B1489,"-","")),CID_DB[Search Key])),ROW(CID_DB[Search Key]),""),1)-1,""),"")</f>
        <v/>
      </c>
      <c r="F1489" s="23" t="str">
        <f>IF($B1489&lt;&gt;"",COUNTIFS(CID_DB[Search Key],"*"&amp;TRIM(SUBSTITUTE(B1489,"-",""))&amp;"*"),"")</f>
        <v/>
      </c>
      <c r="G1489" s="23" t="str">
        <f>IFERROR(TRIM(INDEX(CID_DB[Case No],$D1489)),"")</f>
        <v/>
      </c>
      <c r="H1489" s="5" t="str">
        <f>IFERROR(TRIM(INDEX(CID_DB[Known Contractor '#1 PN],$D1489)),"")</f>
        <v/>
      </c>
      <c r="I1489" s="5" t="str">
        <f>IFERROR(TRIM(INDEX(CID_DB[Known Contractor '#2 PN],$D1489)),"")</f>
        <v/>
      </c>
      <c r="J1489" s="5" t="str">
        <f>IFERROR(TRIM(INDEX(CID_DB[ [ NSN ] ],$D1489)),"")</f>
        <v/>
      </c>
      <c r="K1489" s="5" t="str">
        <f>IFERROR(TRIM(INDEX(CID_DB[Description],$D1489)),"")</f>
        <v/>
      </c>
      <c r="L1489" s="24" t="str">
        <f>IFERROR(TRIM(INDEX(CID_DB[Commercial Status],$D1489)),"")</f>
        <v/>
      </c>
    </row>
    <row r="1490" spans="2:12" x14ac:dyDescent="0.35">
      <c r="B1490" s="15"/>
      <c r="D1490" s="17" t="str">
        <f t="array" ref="D1490">IFERROR(IF($B1490&lt;&gt;"",LARGE(IF(ISNUMBER(SEARCH(TRIM(SUBSTITUTE($B1490,"-","")),CID_DB[Search Key])),ROW(CID_DB[Search Key]),""),1)-1,""),"")</f>
        <v/>
      </c>
      <c r="F1490" s="23" t="str">
        <f>IF($B1490&lt;&gt;"",COUNTIFS(CID_DB[Search Key],"*"&amp;TRIM(SUBSTITUTE(B1490,"-",""))&amp;"*"),"")</f>
        <v/>
      </c>
      <c r="G1490" s="23" t="str">
        <f>IFERROR(TRIM(INDEX(CID_DB[Case No],$D1490)),"")</f>
        <v/>
      </c>
      <c r="H1490" s="5" t="str">
        <f>IFERROR(TRIM(INDEX(CID_DB[Known Contractor '#1 PN],$D1490)),"")</f>
        <v/>
      </c>
      <c r="I1490" s="5" t="str">
        <f>IFERROR(TRIM(INDEX(CID_DB[Known Contractor '#2 PN],$D1490)),"")</f>
        <v/>
      </c>
      <c r="J1490" s="5" t="str">
        <f>IFERROR(TRIM(INDEX(CID_DB[ [ NSN ] ],$D1490)),"")</f>
        <v/>
      </c>
      <c r="K1490" s="5" t="str">
        <f>IFERROR(TRIM(INDEX(CID_DB[Description],$D1490)),"")</f>
        <v/>
      </c>
      <c r="L1490" s="24" t="str">
        <f>IFERROR(TRIM(INDEX(CID_DB[Commercial Status],$D1490)),"")</f>
        <v/>
      </c>
    </row>
    <row r="1491" spans="2:12" x14ac:dyDescent="0.35">
      <c r="B1491" s="15"/>
      <c r="D1491" s="17" t="str">
        <f t="array" ref="D1491">IFERROR(IF($B1491&lt;&gt;"",LARGE(IF(ISNUMBER(SEARCH(TRIM(SUBSTITUTE($B1491,"-","")),CID_DB[Search Key])),ROW(CID_DB[Search Key]),""),1)-1,""),"")</f>
        <v/>
      </c>
      <c r="F1491" s="23" t="str">
        <f>IF($B1491&lt;&gt;"",COUNTIFS(CID_DB[Search Key],"*"&amp;TRIM(SUBSTITUTE(B1491,"-",""))&amp;"*"),"")</f>
        <v/>
      </c>
      <c r="G1491" s="23" t="str">
        <f>IFERROR(TRIM(INDEX(CID_DB[Case No],$D1491)),"")</f>
        <v/>
      </c>
      <c r="H1491" s="5" t="str">
        <f>IFERROR(TRIM(INDEX(CID_DB[Known Contractor '#1 PN],$D1491)),"")</f>
        <v/>
      </c>
      <c r="I1491" s="5" t="str">
        <f>IFERROR(TRIM(INDEX(CID_DB[Known Contractor '#2 PN],$D1491)),"")</f>
        <v/>
      </c>
      <c r="J1491" s="5" t="str">
        <f>IFERROR(TRIM(INDEX(CID_DB[ [ NSN ] ],$D1491)),"")</f>
        <v/>
      </c>
      <c r="K1491" s="5" t="str">
        <f>IFERROR(TRIM(INDEX(CID_DB[Description],$D1491)),"")</f>
        <v/>
      </c>
      <c r="L1491" s="24" t="str">
        <f>IFERROR(TRIM(INDEX(CID_DB[Commercial Status],$D1491)),"")</f>
        <v/>
      </c>
    </row>
    <row r="1492" spans="2:12" x14ac:dyDescent="0.35">
      <c r="B1492" s="15"/>
      <c r="D1492" s="17" t="str">
        <f t="array" ref="D1492">IFERROR(IF($B1492&lt;&gt;"",LARGE(IF(ISNUMBER(SEARCH(TRIM(SUBSTITUTE($B1492,"-","")),CID_DB[Search Key])),ROW(CID_DB[Search Key]),""),1)-1,""),"")</f>
        <v/>
      </c>
      <c r="F1492" s="23" t="str">
        <f>IF($B1492&lt;&gt;"",COUNTIFS(CID_DB[Search Key],"*"&amp;TRIM(SUBSTITUTE(B1492,"-",""))&amp;"*"),"")</f>
        <v/>
      </c>
      <c r="G1492" s="23" t="str">
        <f>IFERROR(TRIM(INDEX(CID_DB[Case No],$D1492)),"")</f>
        <v/>
      </c>
      <c r="H1492" s="5" t="str">
        <f>IFERROR(TRIM(INDEX(CID_DB[Known Contractor '#1 PN],$D1492)),"")</f>
        <v/>
      </c>
      <c r="I1492" s="5" t="str">
        <f>IFERROR(TRIM(INDEX(CID_DB[Known Contractor '#2 PN],$D1492)),"")</f>
        <v/>
      </c>
      <c r="J1492" s="5" t="str">
        <f>IFERROR(TRIM(INDEX(CID_DB[ [ NSN ] ],$D1492)),"")</f>
        <v/>
      </c>
      <c r="K1492" s="5" t="str">
        <f>IFERROR(TRIM(INDEX(CID_DB[Description],$D1492)),"")</f>
        <v/>
      </c>
      <c r="L1492" s="24" t="str">
        <f>IFERROR(TRIM(INDEX(CID_DB[Commercial Status],$D1492)),"")</f>
        <v/>
      </c>
    </row>
    <row r="1493" spans="2:12" x14ac:dyDescent="0.35">
      <c r="B1493" s="15"/>
      <c r="D1493" s="17" t="str">
        <f t="array" ref="D1493">IFERROR(IF($B1493&lt;&gt;"",LARGE(IF(ISNUMBER(SEARCH(TRIM(SUBSTITUTE($B1493,"-","")),CID_DB[Search Key])),ROW(CID_DB[Search Key]),""),1)-1,""),"")</f>
        <v/>
      </c>
      <c r="F1493" s="23" t="str">
        <f>IF($B1493&lt;&gt;"",COUNTIFS(CID_DB[Search Key],"*"&amp;TRIM(SUBSTITUTE(B1493,"-",""))&amp;"*"),"")</f>
        <v/>
      </c>
      <c r="G1493" s="23" t="str">
        <f>IFERROR(TRIM(INDEX(CID_DB[Case No],$D1493)),"")</f>
        <v/>
      </c>
      <c r="H1493" s="5" t="str">
        <f>IFERROR(TRIM(INDEX(CID_DB[Known Contractor '#1 PN],$D1493)),"")</f>
        <v/>
      </c>
      <c r="I1493" s="5" t="str">
        <f>IFERROR(TRIM(INDEX(CID_DB[Known Contractor '#2 PN],$D1493)),"")</f>
        <v/>
      </c>
      <c r="J1493" s="5" t="str">
        <f>IFERROR(TRIM(INDEX(CID_DB[ [ NSN ] ],$D1493)),"")</f>
        <v/>
      </c>
      <c r="K1493" s="5" t="str">
        <f>IFERROR(TRIM(INDEX(CID_DB[Description],$D1493)),"")</f>
        <v/>
      </c>
      <c r="L1493" s="24" t="str">
        <f>IFERROR(TRIM(INDEX(CID_DB[Commercial Status],$D1493)),"")</f>
        <v/>
      </c>
    </row>
    <row r="1494" spans="2:12" x14ac:dyDescent="0.35">
      <c r="B1494" s="15"/>
      <c r="D1494" s="17" t="str">
        <f t="array" ref="D1494">IFERROR(IF($B1494&lt;&gt;"",LARGE(IF(ISNUMBER(SEARCH(TRIM(SUBSTITUTE($B1494,"-","")),CID_DB[Search Key])),ROW(CID_DB[Search Key]),""),1)-1,""),"")</f>
        <v/>
      </c>
      <c r="F1494" s="23" t="str">
        <f>IF($B1494&lt;&gt;"",COUNTIFS(CID_DB[Search Key],"*"&amp;TRIM(SUBSTITUTE(B1494,"-",""))&amp;"*"),"")</f>
        <v/>
      </c>
      <c r="G1494" s="23" t="str">
        <f>IFERROR(TRIM(INDEX(CID_DB[Case No],$D1494)),"")</f>
        <v/>
      </c>
      <c r="H1494" s="5" t="str">
        <f>IFERROR(TRIM(INDEX(CID_DB[Known Contractor '#1 PN],$D1494)),"")</f>
        <v/>
      </c>
      <c r="I1494" s="5" t="str">
        <f>IFERROR(TRIM(INDEX(CID_DB[Known Contractor '#2 PN],$D1494)),"")</f>
        <v/>
      </c>
      <c r="J1494" s="5" t="str">
        <f>IFERROR(TRIM(INDEX(CID_DB[ [ NSN ] ],$D1494)),"")</f>
        <v/>
      </c>
      <c r="K1494" s="5" t="str">
        <f>IFERROR(TRIM(INDEX(CID_DB[Description],$D1494)),"")</f>
        <v/>
      </c>
      <c r="L1494" s="24" t="str">
        <f>IFERROR(TRIM(INDEX(CID_DB[Commercial Status],$D1494)),"")</f>
        <v/>
      </c>
    </row>
    <row r="1495" spans="2:12" x14ac:dyDescent="0.35">
      <c r="B1495" s="15"/>
      <c r="D1495" s="17" t="str">
        <f t="array" ref="D1495">IFERROR(IF($B1495&lt;&gt;"",LARGE(IF(ISNUMBER(SEARCH(TRIM(SUBSTITUTE($B1495,"-","")),CID_DB[Search Key])),ROW(CID_DB[Search Key]),""),1)-1,""),"")</f>
        <v/>
      </c>
      <c r="F1495" s="23" t="str">
        <f>IF($B1495&lt;&gt;"",COUNTIFS(CID_DB[Search Key],"*"&amp;TRIM(SUBSTITUTE(B1495,"-",""))&amp;"*"),"")</f>
        <v/>
      </c>
      <c r="G1495" s="23" t="str">
        <f>IFERROR(TRIM(INDEX(CID_DB[Case No],$D1495)),"")</f>
        <v/>
      </c>
      <c r="H1495" s="5" t="str">
        <f>IFERROR(TRIM(INDEX(CID_DB[Known Contractor '#1 PN],$D1495)),"")</f>
        <v/>
      </c>
      <c r="I1495" s="5" t="str">
        <f>IFERROR(TRIM(INDEX(CID_DB[Known Contractor '#2 PN],$D1495)),"")</f>
        <v/>
      </c>
      <c r="J1495" s="5" t="str">
        <f>IFERROR(TRIM(INDEX(CID_DB[ [ NSN ] ],$D1495)),"")</f>
        <v/>
      </c>
      <c r="K1495" s="5" t="str">
        <f>IFERROR(TRIM(INDEX(CID_DB[Description],$D1495)),"")</f>
        <v/>
      </c>
      <c r="L1495" s="24" t="str">
        <f>IFERROR(TRIM(INDEX(CID_DB[Commercial Status],$D1495)),"")</f>
        <v/>
      </c>
    </row>
    <row r="1496" spans="2:12" x14ac:dyDescent="0.35">
      <c r="B1496" s="15"/>
      <c r="D1496" s="17" t="str">
        <f t="array" ref="D1496">IFERROR(IF($B1496&lt;&gt;"",LARGE(IF(ISNUMBER(SEARCH(TRIM(SUBSTITUTE($B1496,"-","")),CID_DB[Search Key])),ROW(CID_DB[Search Key]),""),1)-1,""),"")</f>
        <v/>
      </c>
      <c r="F1496" s="23" t="str">
        <f>IF($B1496&lt;&gt;"",COUNTIFS(CID_DB[Search Key],"*"&amp;TRIM(SUBSTITUTE(B1496,"-",""))&amp;"*"),"")</f>
        <v/>
      </c>
      <c r="G1496" s="23" t="str">
        <f>IFERROR(TRIM(INDEX(CID_DB[Case No],$D1496)),"")</f>
        <v/>
      </c>
      <c r="H1496" s="5" t="str">
        <f>IFERROR(TRIM(INDEX(CID_DB[Known Contractor '#1 PN],$D1496)),"")</f>
        <v/>
      </c>
      <c r="I1496" s="5" t="str">
        <f>IFERROR(TRIM(INDEX(CID_DB[Known Contractor '#2 PN],$D1496)),"")</f>
        <v/>
      </c>
      <c r="J1496" s="5" t="str">
        <f>IFERROR(TRIM(INDEX(CID_DB[ [ NSN ] ],$D1496)),"")</f>
        <v/>
      </c>
      <c r="K1496" s="5" t="str">
        <f>IFERROR(TRIM(INDEX(CID_DB[Description],$D1496)),"")</f>
        <v/>
      </c>
      <c r="L1496" s="24" t="str">
        <f>IFERROR(TRIM(INDEX(CID_DB[Commercial Status],$D1496)),"")</f>
        <v/>
      </c>
    </row>
    <row r="1497" spans="2:12" x14ac:dyDescent="0.35">
      <c r="B1497" s="15"/>
      <c r="D1497" s="17" t="str">
        <f t="array" ref="D1497">IFERROR(IF($B1497&lt;&gt;"",LARGE(IF(ISNUMBER(SEARCH(TRIM(SUBSTITUTE($B1497,"-","")),CID_DB[Search Key])),ROW(CID_DB[Search Key]),""),1)-1,""),"")</f>
        <v/>
      </c>
      <c r="F1497" s="23" t="str">
        <f>IF($B1497&lt;&gt;"",COUNTIFS(CID_DB[Search Key],"*"&amp;TRIM(SUBSTITUTE(B1497,"-",""))&amp;"*"),"")</f>
        <v/>
      </c>
      <c r="G1497" s="23" t="str">
        <f>IFERROR(TRIM(INDEX(CID_DB[Case No],$D1497)),"")</f>
        <v/>
      </c>
      <c r="H1497" s="5" t="str">
        <f>IFERROR(TRIM(INDEX(CID_DB[Known Contractor '#1 PN],$D1497)),"")</f>
        <v/>
      </c>
      <c r="I1497" s="5" t="str">
        <f>IFERROR(TRIM(INDEX(CID_DB[Known Contractor '#2 PN],$D1497)),"")</f>
        <v/>
      </c>
      <c r="J1497" s="5" t="str">
        <f>IFERROR(TRIM(INDEX(CID_DB[ [ NSN ] ],$D1497)),"")</f>
        <v/>
      </c>
      <c r="K1497" s="5" t="str">
        <f>IFERROR(TRIM(INDEX(CID_DB[Description],$D1497)),"")</f>
        <v/>
      </c>
      <c r="L1497" s="24" t="str">
        <f>IFERROR(TRIM(INDEX(CID_DB[Commercial Status],$D1497)),"")</f>
        <v/>
      </c>
    </row>
    <row r="1498" spans="2:12" x14ac:dyDescent="0.35">
      <c r="B1498" s="15"/>
      <c r="D1498" s="17" t="str">
        <f t="array" ref="D1498">IFERROR(IF($B1498&lt;&gt;"",LARGE(IF(ISNUMBER(SEARCH(TRIM(SUBSTITUTE($B1498,"-","")),CID_DB[Search Key])),ROW(CID_DB[Search Key]),""),1)-1,""),"")</f>
        <v/>
      </c>
      <c r="F1498" s="23" t="str">
        <f>IF($B1498&lt;&gt;"",COUNTIFS(CID_DB[Search Key],"*"&amp;TRIM(SUBSTITUTE(B1498,"-",""))&amp;"*"),"")</f>
        <v/>
      </c>
      <c r="G1498" s="23" t="str">
        <f>IFERROR(TRIM(INDEX(CID_DB[Case No],$D1498)),"")</f>
        <v/>
      </c>
      <c r="H1498" s="5" t="str">
        <f>IFERROR(TRIM(INDEX(CID_DB[Known Contractor '#1 PN],$D1498)),"")</f>
        <v/>
      </c>
      <c r="I1498" s="5" t="str">
        <f>IFERROR(TRIM(INDEX(CID_DB[Known Contractor '#2 PN],$D1498)),"")</f>
        <v/>
      </c>
      <c r="J1498" s="5" t="str">
        <f>IFERROR(TRIM(INDEX(CID_DB[ [ NSN ] ],$D1498)),"")</f>
        <v/>
      </c>
      <c r="K1498" s="5" t="str">
        <f>IFERROR(TRIM(INDEX(CID_DB[Description],$D1498)),"")</f>
        <v/>
      </c>
      <c r="L1498" s="24" t="str">
        <f>IFERROR(TRIM(INDEX(CID_DB[Commercial Status],$D1498)),"")</f>
        <v/>
      </c>
    </row>
    <row r="1499" spans="2:12" x14ac:dyDescent="0.35">
      <c r="B1499" s="15"/>
      <c r="D1499" s="17" t="str">
        <f t="array" ref="D1499">IFERROR(IF($B1499&lt;&gt;"",LARGE(IF(ISNUMBER(SEARCH(TRIM(SUBSTITUTE($B1499,"-","")),CID_DB[Search Key])),ROW(CID_DB[Search Key]),""),1)-1,""),"")</f>
        <v/>
      </c>
      <c r="F1499" s="23" t="str">
        <f>IF($B1499&lt;&gt;"",COUNTIFS(CID_DB[Search Key],"*"&amp;TRIM(SUBSTITUTE(B1499,"-",""))&amp;"*"),"")</f>
        <v/>
      </c>
      <c r="G1499" s="23" t="str">
        <f>IFERROR(TRIM(INDEX(CID_DB[Case No],$D1499)),"")</f>
        <v/>
      </c>
      <c r="H1499" s="5" t="str">
        <f>IFERROR(TRIM(INDEX(CID_DB[Known Contractor '#1 PN],$D1499)),"")</f>
        <v/>
      </c>
      <c r="I1499" s="5" t="str">
        <f>IFERROR(TRIM(INDEX(CID_DB[Known Contractor '#2 PN],$D1499)),"")</f>
        <v/>
      </c>
      <c r="J1499" s="5" t="str">
        <f>IFERROR(TRIM(INDEX(CID_DB[ [ NSN ] ],$D1499)),"")</f>
        <v/>
      </c>
      <c r="K1499" s="5" t="str">
        <f>IFERROR(TRIM(INDEX(CID_DB[Description],$D1499)),"")</f>
        <v/>
      </c>
      <c r="L1499" s="24" t="str">
        <f>IFERROR(TRIM(INDEX(CID_DB[Commercial Status],$D1499)),"")</f>
        <v/>
      </c>
    </row>
    <row r="1500" spans="2:12" x14ac:dyDescent="0.35">
      <c r="B1500" s="15"/>
      <c r="D1500" s="17" t="str">
        <f t="array" ref="D1500">IFERROR(IF($B1500&lt;&gt;"",LARGE(IF(ISNUMBER(SEARCH(TRIM(SUBSTITUTE($B1500,"-","")),CID_DB[Search Key])),ROW(CID_DB[Search Key]),""),1)-1,""),"")</f>
        <v/>
      </c>
      <c r="F1500" s="23" t="str">
        <f>IF($B1500&lt;&gt;"",COUNTIFS(CID_DB[Search Key],"*"&amp;TRIM(SUBSTITUTE(B1500,"-",""))&amp;"*"),"")</f>
        <v/>
      </c>
      <c r="G1500" s="23" t="str">
        <f>IFERROR(TRIM(INDEX(CID_DB[Case No],$D1500)),"")</f>
        <v/>
      </c>
      <c r="H1500" s="5" t="str">
        <f>IFERROR(TRIM(INDEX(CID_DB[Known Contractor '#1 PN],$D1500)),"")</f>
        <v/>
      </c>
      <c r="I1500" s="5" t="str">
        <f>IFERROR(TRIM(INDEX(CID_DB[Known Contractor '#2 PN],$D1500)),"")</f>
        <v/>
      </c>
      <c r="J1500" s="5" t="str">
        <f>IFERROR(TRIM(INDEX(CID_DB[ [ NSN ] ],$D1500)),"")</f>
        <v/>
      </c>
      <c r="K1500" s="5" t="str">
        <f>IFERROR(TRIM(INDEX(CID_DB[Description],$D1500)),"")</f>
        <v/>
      </c>
      <c r="L1500" s="24" t="str">
        <f>IFERROR(TRIM(INDEX(CID_DB[Commercial Status],$D1500)),"")</f>
        <v/>
      </c>
    </row>
    <row r="1501" spans="2:12" x14ac:dyDescent="0.35">
      <c r="B1501" s="15"/>
      <c r="D1501" s="17" t="str">
        <f t="array" ref="D1501">IFERROR(IF($B1501&lt;&gt;"",LARGE(IF(ISNUMBER(SEARCH(TRIM(SUBSTITUTE($B1501,"-","")),CID_DB[Search Key])),ROW(CID_DB[Search Key]),""),1)-1,""),"")</f>
        <v/>
      </c>
      <c r="F1501" s="23" t="str">
        <f>IF($B1501&lt;&gt;"",COUNTIFS(CID_DB[Search Key],"*"&amp;TRIM(SUBSTITUTE(B1501,"-",""))&amp;"*"),"")</f>
        <v/>
      </c>
      <c r="G1501" s="23" t="str">
        <f>IFERROR(TRIM(INDEX(CID_DB[Case No],$D1501)),"")</f>
        <v/>
      </c>
      <c r="H1501" s="5" t="str">
        <f>IFERROR(TRIM(INDEX(CID_DB[Known Contractor '#1 PN],$D1501)),"")</f>
        <v/>
      </c>
      <c r="I1501" s="5" t="str">
        <f>IFERROR(TRIM(INDEX(CID_DB[Known Contractor '#2 PN],$D1501)),"")</f>
        <v/>
      </c>
      <c r="J1501" s="5" t="str">
        <f>IFERROR(TRIM(INDEX(CID_DB[ [ NSN ] ],$D1501)),"")</f>
        <v/>
      </c>
      <c r="K1501" s="5" t="str">
        <f>IFERROR(TRIM(INDEX(CID_DB[Description],$D1501)),"")</f>
        <v/>
      </c>
      <c r="L1501" s="24" t="str">
        <f>IFERROR(TRIM(INDEX(CID_DB[Commercial Status],$D1501)),"")</f>
        <v/>
      </c>
    </row>
    <row r="1502" spans="2:12" x14ac:dyDescent="0.35">
      <c r="B1502" s="15"/>
      <c r="D1502" s="17" t="str">
        <f t="array" ref="D1502">IFERROR(IF($B1502&lt;&gt;"",LARGE(IF(ISNUMBER(SEARCH(TRIM(SUBSTITUTE($B1502,"-","")),CID_DB[Search Key])),ROW(CID_DB[Search Key]),""),1)-1,""),"")</f>
        <v/>
      </c>
      <c r="F1502" s="23" t="str">
        <f>IF($B1502&lt;&gt;"",COUNTIFS(CID_DB[Search Key],"*"&amp;TRIM(SUBSTITUTE(B1502,"-",""))&amp;"*"),"")</f>
        <v/>
      </c>
      <c r="G1502" s="23" t="str">
        <f>IFERROR(TRIM(INDEX(CID_DB[Case No],$D1502)),"")</f>
        <v/>
      </c>
      <c r="H1502" s="5" t="str">
        <f>IFERROR(TRIM(INDEX(CID_DB[Known Contractor '#1 PN],$D1502)),"")</f>
        <v/>
      </c>
      <c r="I1502" s="5" t="str">
        <f>IFERROR(TRIM(INDEX(CID_DB[Known Contractor '#2 PN],$D1502)),"")</f>
        <v/>
      </c>
      <c r="J1502" s="5" t="str">
        <f>IFERROR(TRIM(INDEX(CID_DB[ [ NSN ] ],$D1502)),"")</f>
        <v/>
      </c>
      <c r="K1502" s="5" t="str">
        <f>IFERROR(TRIM(INDEX(CID_DB[Description],$D1502)),"")</f>
        <v/>
      </c>
      <c r="L1502" s="24" t="str">
        <f>IFERROR(TRIM(INDEX(CID_DB[Commercial Status],$D1502)),"")</f>
        <v/>
      </c>
    </row>
    <row r="1503" spans="2:12" x14ac:dyDescent="0.35">
      <c r="B1503" s="15"/>
      <c r="D1503" s="17" t="str">
        <f t="array" ref="D1503">IFERROR(IF($B1503&lt;&gt;"",LARGE(IF(ISNUMBER(SEARCH(TRIM(SUBSTITUTE($B1503,"-","")),CID_DB[Search Key])),ROW(CID_DB[Search Key]),""),1)-1,""),"")</f>
        <v/>
      </c>
      <c r="F1503" s="23" t="str">
        <f>IF($B1503&lt;&gt;"",COUNTIFS(CID_DB[Search Key],"*"&amp;TRIM(SUBSTITUTE(B1503,"-",""))&amp;"*"),"")</f>
        <v/>
      </c>
      <c r="G1503" s="23" t="str">
        <f>IFERROR(TRIM(INDEX(CID_DB[Case No],$D1503)),"")</f>
        <v/>
      </c>
      <c r="H1503" s="5" t="str">
        <f>IFERROR(TRIM(INDEX(CID_DB[Known Contractor '#1 PN],$D1503)),"")</f>
        <v/>
      </c>
      <c r="I1503" s="5" t="str">
        <f>IFERROR(TRIM(INDEX(CID_DB[Known Contractor '#2 PN],$D1503)),"")</f>
        <v/>
      </c>
      <c r="J1503" s="5" t="str">
        <f>IFERROR(TRIM(INDEX(CID_DB[ [ NSN ] ],$D1503)),"")</f>
        <v/>
      </c>
      <c r="K1503" s="5" t="str">
        <f>IFERROR(TRIM(INDEX(CID_DB[Description],$D1503)),"")</f>
        <v/>
      </c>
      <c r="L1503" s="24" t="str">
        <f>IFERROR(TRIM(INDEX(CID_DB[Commercial Status],$D1503)),"")</f>
        <v/>
      </c>
    </row>
    <row r="1504" spans="2:12" x14ac:dyDescent="0.35">
      <c r="B1504" s="15"/>
      <c r="D1504" s="17" t="str">
        <f t="array" ref="D1504">IFERROR(IF($B1504&lt;&gt;"",LARGE(IF(ISNUMBER(SEARCH(TRIM(SUBSTITUTE($B1504,"-","")),CID_DB[Search Key])),ROW(CID_DB[Search Key]),""),1)-1,""),"")</f>
        <v/>
      </c>
      <c r="F1504" s="23" t="str">
        <f>IF($B1504&lt;&gt;"",COUNTIFS(CID_DB[Search Key],"*"&amp;TRIM(SUBSTITUTE(B1504,"-",""))&amp;"*"),"")</f>
        <v/>
      </c>
      <c r="G1504" s="23" t="str">
        <f>IFERROR(TRIM(INDEX(CID_DB[Case No],$D1504)),"")</f>
        <v/>
      </c>
      <c r="H1504" s="5" t="str">
        <f>IFERROR(TRIM(INDEX(CID_DB[Known Contractor '#1 PN],$D1504)),"")</f>
        <v/>
      </c>
      <c r="I1504" s="5" t="str">
        <f>IFERROR(TRIM(INDEX(CID_DB[Known Contractor '#2 PN],$D1504)),"")</f>
        <v/>
      </c>
      <c r="J1504" s="5" t="str">
        <f>IFERROR(TRIM(INDEX(CID_DB[ [ NSN ] ],$D1504)),"")</f>
        <v/>
      </c>
      <c r="K1504" s="5" t="str">
        <f>IFERROR(TRIM(INDEX(CID_DB[Description],$D1504)),"")</f>
        <v/>
      </c>
      <c r="L1504" s="24" t="str">
        <f>IFERROR(TRIM(INDEX(CID_DB[Commercial Status],$D1504)),"")</f>
        <v/>
      </c>
    </row>
    <row r="1505" spans="2:12" x14ac:dyDescent="0.35">
      <c r="B1505" s="15"/>
      <c r="D1505" s="17" t="str">
        <f t="array" ref="D1505">IFERROR(IF($B1505&lt;&gt;"",LARGE(IF(ISNUMBER(SEARCH(TRIM(SUBSTITUTE($B1505,"-","")),CID_DB[Search Key])),ROW(CID_DB[Search Key]),""),1)-1,""),"")</f>
        <v/>
      </c>
      <c r="F1505" s="23" t="str">
        <f>IF($B1505&lt;&gt;"",COUNTIFS(CID_DB[Search Key],"*"&amp;TRIM(SUBSTITUTE(B1505,"-",""))&amp;"*"),"")</f>
        <v/>
      </c>
      <c r="G1505" s="23" t="str">
        <f>IFERROR(TRIM(INDEX(CID_DB[Case No],$D1505)),"")</f>
        <v/>
      </c>
      <c r="H1505" s="5" t="str">
        <f>IFERROR(TRIM(INDEX(CID_DB[Known Contractor '#1 PN],$D1505)),"")</f>
        <v/>
      </c>
      <c r="I1505" s="5" t="str">
        <f>IFERROR(TRIM(INDEX(CID_DB[Known Contractor '#2 PN],$D1505)),"")</f>
        <v/>
      </c>
      <c r="J1505" s="5" t="str">
        <f>IFERROR(TRIM(INDEX(CID_DB[ [ NSN ] ],$D1505)),"")</f>
        <v/>
      </c>
      <c r="K1505" s="5" t="str">
        <f>IFERROR(TRIM(INDEX(CID_DB[Description],$D1505)),"")</f>
        <v/>
      </c>
      <c r="L1505" s="24" t="str">
        <f>IFERROR(TRIM(INDEX(CID_DB[Commercial Status],$D1505)),"")</f>
        <v/>
      </c>
    </row>
    <row r="1506" spans="2:12" x14ac:dyDescent="0.35">
      <c r="B1506" s="15"/>
      <c r="D1506" s="17" t="str">
        <f t="array" ref="D1506">IFERROR(IF($B1506&lt;&gt;"",LARGE(IF(ISNUMBER(SEARCH(TRIM(SUBSTITUTE($B1506,"-","")),CID_DB[Search Key])),ROW(CID_DB[Search Key]),""),1)-1,""),"")</f>
        <v/>
      </c>
      <c r="F1506" s="23" t="str">
        <f>IF($B1506&lt;&gt;"",COUNTIFS(CID_DB[Search Key],"*"&amp;TRIM(SUBSTITUTE(B1506,"-",""))&amp;"*"),"")</f>
        <v/>
      </c>
      <c r="G1506" s="23" t="str">
        <f>IFERROR(TRIM(INDEX(CID_DB[Case No],$D1506)),"")</f>
        <v/>
      </c>
      <c r="H1506" s="5" t="str">
        <f>IFERROR(TRIM(INDEX(CID_DB[Known Contractor '#1 PN],$D1506)),"")</f>
        <v/>
      </c>
      <c r="I1506" s="5" t="str">
        <f>IFERROR(TRIM(INDEX(CID_DB[Known Contractor '#2 PN],$D1506)),"")</f>
        <v/>
      </c>
      <c r="J1506" s="5" t="str">
        <f>IFERROR(TRIM(INDEX(CID_DB[ [ NSN ] ],$D1506)),"")</f>
        <v/>
      </c>
      <c r="K1506" s="5" t="str">
        <f>IFERROR(TRIM(INDEX(CID_DB[Description],$D1506)),"")</f>
        <v/>
      </c>
      <c r="L1506" s="24" t="str">
        <f>IFERROR(TRIM(INDEX(CID_DB[Commercial Status],$D1506)),"")</f>
        <v/>
      </c>
    </row>
    <row r="1507" spans="2:12" x14ac:dyDescent="0.35">
      <c r="B1507" s="15"/>
      <c r="D1507" s="17" t="str">
        <f t="array" ref="D1507">IFERROR(IF($B1507&lt;&gt;"",LARGE(IF(ISNUMBER(SEARCH(TRIM(SUBSTITUTE($B1507,"-","")),CID_DB[Search Key])),ROW(CID_DB[Search Key]),""),1)-1,""),"")</f>
        <v/>
      </c>
      <c r="F1507" s="23" t="str">
        <f>IF($B1507&lt;&gt;"",COUNTIFS(CID_DB[Search Key],"*"&amp;TRIM(SUBSTITUTE(B1507,"-",""))&amp;"*"),"")</f>
        <v/>
      </c>
      <c r="G1507" s="23" t="str">
        <f>IFERROR(TRIM(INDEX(CID_DB[Case No],$D1507)),"")</f>
        <v/>
      </c>
      <c r="H1507" s="5" t="str">
        <f>IFERROR(TRIM(INDEX(CID_DB[Known Contractor '#1 PN],$D1507)),"")</f>
        <v/>
      </c>
      <c r="I1507" s="5" t="str">
        <f>IFERROR(TRIM(INDEX(CID_DB[Known Contractor '#2 PN],$D1507)),"")</f>
        <v/>
      </c>
      <c r="J1507" s="5" t="str">
        <f>IFERROR(TRIM(INDEX(CID_DB[ [ NSN ] ],$D1507)),"")</f>
        <v/>
      </c>
      <c r="K1507" s="5" t="str">
        <f>IFERROR(TRIM(INDEX(CID_DB[Description],$D1507)),"")</f>
        <v/>
      </c>
      <c r="L1507" s="24" t="str">
        <f>IFERROR(TRIM(INDEX(CID_DB[Commercial Status],$D1507)),"")</f>
        <v/>
      </c>
    </row>
    <row r="1508" spans="2:12" x14ac:dyDescent="0.35">
      <c r="B1508" s="15"/>
      <c r="D1508" s="17" t="str">
        <f t="array" ref="D1508">IFERROR(IF($B1508&lt;&gt;"",LARGE(IF(ISNUMBER(SEARCH(TRIM(SUBSTITUTE($B1508,"-","")),CID_DB[Search Key])),ROW(CID_DB[Search Key]),""),1)-1,""),"")</f>
        <v/>
      </c>
      <c r="F1508" s="23" t="str">
        <f>IF($B1508&lt;&gt;"",COUNTIFS(CID_DB[Search Key],"*"&amp;TRIM(SUBSTITUTE(B1508,"-",""))&amp;"*"),"")</f>
        <v/>
      </c>
      <c r="G1508" s="23" t="str">
        <f>IFERROR(TRIM(INDEX(CID_DB[Case No],$D1508)),"")</f>
        <v/>
      </c>
      <c r="H1508" s="5" t="str">
        <f>IFERROR(TRIM(INDEX(CID_DB[Known Contractor '#1 PN],$D1508)),"")</f>
        <v/>
      </c>
      <c r="I1508" s="5" t="str">
        <f>IFERROR(TRIM(INDEX(CID_DB[Known Contractor '#2 PN],$D1508)),"")</f>
        <v/>
      </c>
      <c r="J1508" s="5" t="str">
        <f>IFERROR(TRIM(INDEX(CID_DB[ [ NSN ] ],$D1508)),"")</f>
        <v/>
      </c>
      <c r="K1508" s="5" t="str">
        <f>IFERROR(TRIM(INDEX(CID_DB[Description],$D1508)),"")</f>
        <v/>
      </c>
      <c r="L1508" s="24" t="str">
        <f>IFERROR(TRIM(INDEX(CID_DB[Commercial Status],$D1508)),"")</f>
        <v/>
      </c>
    </row>
    <row r="1509" spans="2:12" x14ac:dyDescent="0.35">
      <c r="B1509" s="15"/>
      <c r="D1509" s="17" t="str">
        <f t="array" ref="D1509">IFERROR(IF($B1509&lt;&gt;"",LARGE(IF(ISNUMBER(SEARCH(TRIM(SUBSTITUTE($B1509,"-","")),CID_DB[Search Key])),ROW(CID_DB[Search Key]),""),1)-1,""),"")</f>
        <v/>
      </c>
      <c r="F1509" s="23" t="str">
        <f>IF($B1509&lt;&gt;"",COUNTIFS(CID_DB[Search Key],"*"&amp;TRIM(SUBSTITUTE(B1509,"-",""))&amp;"*"),"")</f>
        <v/>
      </c>
      <c r="G1509" s="23" t="str">
        <f>IFERROR(TRIM(INDEX(CID_DB[Case No],$D1509)),"")</f>
        <v/>
      </c>
      <c r="H1509" s="5" t="str">
        <f>IFERROR(TRIM(INDEX(CID_DB[Known Contractor '#1 PN],$D1509)),"")</f>
        <v/>
      </c>
      <c r="I1509" s="5" t="str">
        <f>IFERROR(TRIM(INDEX(CID_DB[Known Contractor '#2 PN],$D1509)),"")</f>
        <v/>
      </c>
      <c r="J1509" s="5" t="str">
        <f>IFERROR(TRIM(INDEX(CID_DB[ [ NSN ] ],$D1509)),"")</f>
        <v/>
      </c>
      <c r="K1509" s="5" t="str">
        <f>IFERROR(TRIM(INDEX(CID_DB[Description],$D1509)),"")</f>
        <v/>
      </c>
      <c r="L1509" s="24" t="str">
        <f>IFERROR(TRIM(INDEX(CID_DB[Commercial Status],$D1509)),"")</f>
        <v/>
      </c>
    </row>
    <row r="1510" spans="2:12" x14ac:dyDescent="0.35">
      <c r="B1510" s="15"/>
      <c r="D1510" s="17" t="str">
        <f t="array" ref="D1510">IFERROR(IF($B1510&lt;&gt;"",LARGE(IF(ISNUMBER(SEARCH(TRIM(SUBSTITUTE($B1510,"-","")),CID_DB[Search Key])),ROW(CID_DB[Search Key]),""),1)-1,""),"")</f>
        <v/>
      </c>
      <c r="F1510" s="23" t="str">
        <f>IF($B1510&lt;&gt;"",COUNTIFS(CID_DB[Search Key],"*"&amp;TRIM(SUBSTITUTE(B1510,"-",""))&amp;"*"),"")</f>
        <v/>
      </c>
      <c r="G1510" s="23" t="str">
        <f>IFERROR(TRIM(INDEX(CID_DB[Case No],$D1510)),"")</f>
        <v/>
      </c>
      <c r="H1510" s="5" t="str">
        <f>IFERROR(TRIM(INDEX(CID_DB[Known Contractor '#1 PN],$D1510)),"")</f>
        <v/>
      </c>
      <c r="I1510" s="5" t="str">
        <f>IFERROR(TRIM(INDEX(CID_DB[Known Contractor '#2 PN],$D1510)),"")</f>
        <v/>
      </c>
      <c r="J1510" s="5" t="str">
        <f>IFERROR(TRIM(INDEX(CID_DB[ [ NSN ] ],$D1510)),"")</f>
        <v/>
      </c>
      <c r="K1510" s="5" t="str">
        <f>IFERROR(TRIM(INDEX(CID_DB[Description],$D1510)),"")</f>
        <v/>
      </c>
      <c r="L1510" s="24" t="str">
        <f>IFERROR(TRIM(INDEX(CID_DB[Commercial Status],$D1510)),"")</f>
        <v/>
      </c>
    </row>
    <row r="1511" spans="2:12" x14ac:dyDescent="0.35">
      <c r="B1511" s="15"/>
      <c r="D1511" s="17" t="str">
        <f t="array" ref="D1511">IFERROR(IF($B1511&lt;&gt;"",LARGE(IF(ISNUMBER(SEARCH(TRIM(SUBSTITUTE($B1511,"-","")),CID_DB[Search Key])),ROW(CID_DB[Search Key]),""),1)-1,""),"")</f>
        <v/>
      </c>
      <c r="F1511" s="23" t="str">
        <f>IF($B1511&lt;&gt;"",COUNTIFS(CID_DB[Search Key],"*"&amp;TRIM(SUBSTITUTE(B1511,"-",""))&amp;"*"),"")</f>
        <v/>
      </c>
      <c r="G1511" s="23" t="str">
        <f>IFERROR(TRIM(INDEX(CID_DB[Case No],$D1511)),"")</f>
        <v/>
      </c>
      <c r="H1511" s="5" t="str">
        <f>IFERROR(TRIM(INDEX(CID_DB[Known Contractor '#1 PN],$D1511)),"")</f>
        <v/>
      </c>
      <c r="I1511" s="5" t="str">
        <f>IFERROR(TRIM(INDEX(CID_DB[Known Contractor '#2 PN],$D1511)),"")</f>
        <v/>
      </c>
      <c r="J1511" s="5" t="str">
        <f>IFERROR(TRIM(INDEX(CID_DB[ [ NSN ] ],$D1511)),"")</f>
        <v/>
      </c>
      <c r="K1511" s="5" t="str">
        <f>IFERROR(TRIM(INDEX(CID_DB[Description],$D1511)),"")</f>
        <v/>
      </c>
      <c r="L1511" s="24" t="str">
        <f>IFERROR(TRIM(INDEX(CID_DB[Commercial Status],$D1511)),"")</f>
        <v/>
      </c>
    </row>
    <row r="1512" spans="2:12" x14ac:dyDescent="0.35">
      <c r="B1512" s="15"/>
      <c r="D1512" s="17" t="str">
        <f t="array" ref="D1512">IFERROR(IF($B1512&lt;&gt;"",LARGE(IF(ISNUMBER(SEARCH(TRIM(SUBSTITUTE($B1512,"-","")),CID_DB[Search Key])),ROW(CID_DB[Search Key]),""),1)-1,""),"")</f>
        <v/>
      </c>
      <c r="F1512" s="23" t="str">
        <f>IF($B1512&lt;&gt;"",COUNTIFS(CID_DB[Search Key],"*"&amp;TRIM(SUBSTITUTE(B1512,"-",""))&amp;"*"),"")</f>
        <v/>
      </c>
      <c r="G1512" s="23" t="str">
        <f>IFERROR(TRIM(INDEX(CID_DB[Case No],$D1512)),"")</f>
        <v/>
      </c>
      <c r="H1512" s="5" t="str">
        <f>IFERROR(TRIM(INDEX(CID_DB[Known Contractor '#1 PN],$D1512)),"")</f>
        <v/>
      </c>
      <c r="I1512" s="5" t="str">
        <f>IFERROR(TRIM(INDEX(CID_DB[Known Contractor '#2 PN],$D1512)),"")</f>
        <v/>
      </c>
      <c r="J1512" s="5" t="str">
        <f>IFERROR(TRIM(INDEX(CID_DB[ [ NSN ] ],$D1512)),"")</f>
        <v/>
      </c>
      <c r="K1512" s="5" t="str">
        <f>IFERROR(TRIM(INDEX(CID_DB[Description],$D1512)),"")</f>
        <v/>
      </c>
      <c r="L1512" s="24" t="str">
        <f>IFERROR(TRIM(INDEX(CID_DB[Commercial Status],$D1512)),"")</f>
        <v/>
      </c>
    </row>
    <row r="1513" spans="2:12" x14ac:dyDescent="0.35">
      <c r="B1513" s="15"/>
      <c r="D1513" s="17" t="str">
        <f t="array" ref="D1513">IFERROR(IF($B1513&lt;&gt;"",LARGE(IF(ISNUMBER(SEARCH(TRIM(SUBSTITUTE($B1513,"-","")),CID_DB[Search Key])),ROW(CID_DB[Search Key]),""),1)-1,""),"")</f>
        <v/>
      </c>
      <c r="F1513" s="23" t="str">
        <f>IF($B1513&lt;&gt;"",COUNTIFS(CID_DB[Search Key],"*"&amp;TRIM(SUBSTITUTE(B1513,"-",""))&amp;"*"),"")</f>
        <v/>
      </c>
      <c r="G1513" s="23" t="str">
        <f>IFERROR(TRIM(INDEX(CID_DB[Case No],$D1513)),"")</f>
        <v/>
      </c>
      <c r="H1513" s="5" t="str">
        <f>IFERROR(TRIM(INDEX(CID_DB[Known Contractor '#1 PN],$D1513)),"")</f>
        <v/>
      </c>
      <c r="I1513" s="5" t="str">
        <f>IFERROR(TRIM(INDEX(CID_DB[Known Contractor '#2 PN],$D1513)),"")</f>
        <v/>
      </c>
      <c r="J1513" s="5" t="str">
        <f>IFERROR(TRIM(INDEX(CID_DB[ [ NSN ] ],$D1513)),"")</f>
        <v/>
      </c>
      <c r="K1513" s="5" t="str">
        <f>IFERROR(TRIM(INDEX(CID_DB[Description],$D1513)),"")</f>
        <v/>
      </c>
      <c r="L1513" s="24" t="str">
        <f>IFERROR(TRIM(INDEX(CID_DB[Commercial Status],$D1513)),"")</f>
        <v/>
      </c>
    </row>
    <row r="1514" spans="2:12" x14ac:dyDescent="0.35">
      <c r="B1514" s="15"/>
      <c r="D1514" s="17" t="str">
        <f t="array" ref="D1514">IFERROR(IF($B1514&lt;&gt;"",LARGE(IF(ISNUMBER(SEARCH(TRIM(SUBSTITUTE($B1514,"-","")),CID_DB[Search Key])),ROW(CID_DB[Search Key]),""),1)-1,""),"")</f>
        <v/>
      </c>
      <c r="F1514" s="23" t="str">
        <f>IF($B1514&lt;&gt;"",COUNTIFS(CID_DB[Search Key],"*"&amp;TRIM(SUBSTITUTE(B1514,"-",""))&amp;"*"),"")</f>
        <v/>
      </c>
      <c r="G1514" s="23" t="str">
        <f>IFERROR(TRIM(INDEX(CID_DB[Case No],$D1514)),"")</f>
        <v/>
      </c>
      <c r="H1514" s="5" t="str">
        <f>IFERROR(TRIM(INDEX(CID_DB[Known Contractor '#1 PN],$D1514)),"")</f>
        <v/>
      </c>
      <c r="I1514" s="5" t="str">
        <f>IFERROR(TRIM(INDEX(CID_DB[Known Contractor '#2 PN],$D1514)),"")</f>
        <v/>
      </c>
      <c r="J1514" s="5" t="str">
        <f>IFERROR(TRIM(INDEX(CID_DB[ [ NSN ] ],$D1514)),"")</f>
        <v/>
      </c>
      <c r="K1514" s="5" t="str">
        <f>IFERROR(TRIM(INDEX(CID_DB[Description],$D1514)),"")</f>
        <v/>
      </c>
      <c r="L1514" s="24" t="str">
        <f>IFERROR(TRIM(INDEX(CID_DB[Commercial Status],$D1514)),"")</f>
        <v/>
      </c>
    </row>
    <row r="1515" spans="2:12" x14ac:dyDescent="0.35">
      <c r="B1515" s="15"/>
      <c r="D1515" s="17" t="str">
        <f t="array" ref="D1515">IFERROR(IF($B1515&lt;&gt;"",LARGE(IF(ISNUMBER(SEARCH(TRIM(SUBSTITUTE($B1515,"-","")),CID_DB[Search Key])),ROW(CID_DB[Search Key]),""),1)-1,""),"")</f>
        <v/>
      </c>
      <c r="F1515" s="23" t="str">
        <f>IF($B1515&lt;&gt;"",COUNTIFS(CID_DB[Search Key],"*"&amp;TRIM(SUBSTITUTE(B1515,"-",""))&amp;"*"),"")</f>
        <v/>
      </c>
      <c r="G1515" s="23" t="str">
        <f>IFERROR(TRIM(INDEX(CID_DB[Case No],$D1515)),"")</f>
        <v/>
      </c>
      <c r="H1515" s="5" t="str">
        <f>IFERROR(TRIM(INDEX(CID_DB[Known Contractor '#1 PN],$D1515)),"")</f>
        <v/>
      </c>
      <c r="I1515" s="5" t="str">
        <f>IFERROR(TRIM(INDEX(CID_DB[Known Contractor '#2 PN],$D1515)),"")</f>
        <v/>
      </c>
      <c r="J1515" s="5" t="str">
        <f>IFERROR(TRIM(INDEX(CID_DB[ [ NSN ] ],$D1515)),"")</f>
        <v/>
      </c>
      <c r="K1515" s="5" t="str">
        <f>IFERROR(TRIM(INDEX(CID_DB[Description],$D1515)),"")</f>
        <v/>
      </c>
      <c r="L1515" s="24" t="str">
        <f>IFERROR(TRIM(INDEX(CID_DB[Commercial Status],$D1515)),"")</f>
        <v/>
      </c>
    </row>
    <row r="1516" spans="2:12" x14ac:dyDescent="0.35">
      <c r="B1516" s="15"/>
      <c r="D1516" s="17" t="str">
        <f t="array" ref="D1516">IFERROR(IF($B1516&lt;&gt;"",LARGE(IF(ISNUMBER(SEARCH(TRIM(SUBSTITUTE($B1516,"-","")),CID_DB[Search Key])),ROW(CID_DB[Search Key]),""),1)-1,""),"")</f>
        <v/>
      </c>
      <c r="F1516" s="23" t="str">
        <f>IF($B1516&lt;&gt;"",COUNTIFS(CID_DB[Search Key],"*"&amp;TRIM(SUBSTITUTE(B1516,"-",""))&amp;"*"),"")</f>
        <v/>
      </c>
      <c r="G1516" s="23" t="str">
        <f>IFERROR(TRIM(INDEX(CID_DB[Case No],$D1516)),"")</f>
        <v/>
      </c>
      <c r="H1516" s="5" t="str">
        <f>IFERROR(TRIM(INDEX(CID_DB[Known Contractor '#1 PN],$D1516)),"")</f>
        <v/>
      </c>
      <c r="I1516" s="5" t="str">
        <f>IFERROR(TRIM(INDEX(CID_DB[Known Contractor '#2 PN],$D1516)),"")</f>
        <v/>
      </c>
      <c r="J1516" s="5" t="str">
        <f>IFERROR(TRIM(INDEX(CID_DB[ [ NSN ] ],$D1516)),"")</f>
        <v/>
      </c>
      <c r="K1516" s="5" t="str">
        <f>IFERROR(TRIM(INDEX(CID_DB[Description],$D1516)),"")</f>
        <v/>
      </c>
      <c r="L1516" s="24" t="str">
        <f>IFERROR(TRIM(INDEX(CID_DB[Commercial Status],$D1516)),"")</f>
        <v/>
      </c>
    </row>
    <row r="1517" spans="2:12" x14ac:dyDescent="0.35">
      <c r="B1517" s="15"/>
      <c r="D1517" s="17" t="str">
        <f t="array" ref="D1517">IFERROR(IF($B1517&lt;&gt;"",LARGE(IF(ISNUMBER(SEARCH(TRIM(SUBSTITUTE($B1517,"-","")),CID_DB[Search Key])),ROW(CID_DB[Search Key]),""),1)-1,""),"")</f>
        <v/>
      </c>
      <c r="F1517" s="23" t="str">
        <f>IF($B1517&lt;&gt;"",COUNTIFS(CID_DB[Search Key],"*"&amp;TRIM(SUBSTITUTE(B1517,"-",""))&amp;"*"),"")</f>
        <v/>
      </c>
      <c r="G1517" s="23" t="str">
        <f>IFERROR(TRIM(INDEX(CID_DB[Case No],$D1517)),"")</f>
        <v/>
      </c>
      <c r="H1517" s="5" t="str">
        <f>IFERROR(TRIM(INDEX(CID_DB[Known Contractor '#1 PN],$D1517)),"")</f>
        <v/>
      </c>
      <c r="I1517" s="5" t="str">
        <f>IFERROR(TRIM(INDEX(CID_DB[Known Contractor '#2 PN],$D1517)),"")</f>
        <v/>
      </c>
      <c r="J1517" s="5" t="str">
        <f>IFERROR(TRIM(INDEX(CID_DB[ [ NSN ] ],$D1517)),"")</f>
        <v/>
      </c>
      <c r="K1517" s="5" t="str">
        <f>IFERROR(TRIM(INDEX(CID_DB[Description],$D1517)),"")</f>
        <v/>
      </c>
      <c r="L1517" s="24" t="str">
        <f>IFERROR(TRIM(INDEX(CID_DB[Commercial Status],$D1517)),"")</f>
        <v/>
      </c>
    </row>
    <row r="1518" spans="2:12" x14ac:dyDescent="0.35">
      <c r="B1518" s="15"/>
      <c r="D1518" s="17" t="str">
        <f t="array" ref="D1518">IFERROR(IF($B1518&lt;&gt;"",LARGE(IF(ISNUMBER(SEARCH(TRIM(SUBSTITUTE($B1518,"-","")),CID_DB[Search Key])),ROW(CID_DB[Search Key]),""),1)-1,""),"")</f>
        <v/>
      </c>
      <c r="F1518" s="23" t="str">
        <f>IF($B1518&lt;&gt;"",COUNTIFS(CID_DB[Search Key],"*"&amp;TRIM(SUBSTITUTE(B1518,"-",""))&amp;"*"),"")</f>
        <v/>
      </c>
      <c r="G1518" s="23" t="str">
        <f>IFERROR(TRIM(INDEX(CID_DB[Case No],$D1518)),"")</f>
        <v/>
      </c>
      <c r="H1518" s="5" t="str">
        <f>IFERROR(TRIM(INDEX(CID_DB[Known Contractor '#1 PN],$D1518)),"")</f>
        <v/>
      </c>
      <c r="I1518" s="5" t="str">
        <f>IFERROR(TRIM(INDEX(CID_DB[Known Contractor '#2 PN],$D1518)),"")</f>
        <v/>
      </c>
      <c r="J1518" s="5" t="str">
        <f>IFERROR(TRIM(INDEX(CID_DB[ [ NSN ] ],$D1518)),"")</f>
        <v/>
      </c>
      <c r="K1518" s="5" t="str">
        <f>IFERROR(TRIM(INDEX(CID_DB[Description],$D1518)),"")</f>
        <v/>
      </c>
      <c r="L1518" s="24" t="str">
        <f>IFERROR(TRIM(INDEX(CID_DB[Commercial Status],$D1518)),"")</f>
        <v/>
      </c>
    </row>
    <row r="1519" spans="2:12" x14ac:dyDescent="0.35">
      <c r="B1519" s="15"/>
      <c r="D1519" s="17" t="str">
        <f t="array" ref="D1519">IFERROR(IF($B1519&lt;&gt;"",LARGE(IF(ISNUMBER(SEARCH(TRIM(SUBSTITUTE($B1519,"-","")),CID_DB[Search Key])),ROW(CID_DB[Search Key]),""),1)-1,""),"")</f>
        <v/>
      </c>
      <c r="F1519" s="23" t="str">
        <f>IF($B1519&lt;&gt;"",COUNTIFS(CID_DB[Search Key],"*"&amp;TRIM(SUBSTITUTE(B1519,"-",""))&amp;"*"),"")</f>
        <v/>
      </c>
      <c r="G1519" s="23" t="str">
        <f>IFERROR(TRIM(INDEX(CID_DB[Case No],$D1519)),"")</f>
        <v/>
      </c>
      <c r="H1519" s="5" t="str">
        <f>IFERROR(TRIM(INDEX(CID_DB[Known Contractor '#1 PN],$D1519)),"")</f>
        <v/>
      </c>
      <c r="I1519" s="5" t="str">
        <f>IFERROR(TRIM(INDEX(CID_DB[Known Contractor '#2 PN],$D1519)),"")</f>
        <v/>
      </c>
      <c r="J1519" s="5" t="str">
        <f>IFERROR(TRIM(INDEX(CID_DB[ [ NSN ] ],$D1519)),"")</f>
        <v/>
      </c>
      <c r="K1519" s="5" t="str">
        <f>IFERROR(TRIM(INDEX(CID_DB[Description],$D1519)),"")</f>
        <v/>
      </c>
      <c r="L1519" s="24" t="str">
        <f>IFERROR(TRIM(INDEX(CID_DB[Commercial Status],$D1519)),"")</f>
        <v/>
      </c>
    </row>
    <row r="1520" spans="2:12" x14ac:dyDescent="0.35">
      <c r="B1520" s="15"/>
      <c r="D1520" s="17" t="str">
        <f t="array" ref="D1520">IFERROR(IF($B1520&lt;&gt;"",LARGE(IF(ISNUMBER(SEARCH(TRIM(SUBSTITUTE($B1520,"-","")),CID_DB[Search Key])),ROW(CID_DB[Search Key]),""),1)-1,""),"")</f>
        <v/>
      </c>
      <c r="F1520" s="23" t="str">
        <f>IF($B1520&lt;&gt;"",COUNTIFS(CID_DB[Search Key],"*"&amp;TRIM(SUBSTITUTE(B1520,"-",""))&amp;"*"),"")</f>
        <v/>
      </c>
      <c r="G1520" s="23" t="str">
        <f>IFERROR(TRIM(INDEX(CID_DB[Case No],$D1520)),"")</f>
        <v/>
      </c>
      <c r="H1520" s="5" t="str">
        <f>IFERROR(TRIM(INDEX(CID_DB[Known Contractor '#1 PN],$D1520)),"")</f>
        <v/>
      </c>
      <c r="I1520" s="5" t="str">
        <f>IFERROR(TRIM(INDEX(CID_DB[Known Contractor '#2 PN],$D1520)),"")</f>
        <v/>
      </c>
      <c r="J1520" s="5" t="str">
        <f>IFERROR(TRIM(INDEX(CID_DB[ [ NSN ] ],$D1520)),"")</f>
        <v/>
      </c>
      <c r="K1520" s="5" t="str">
        <f>IFERROR(TRIM(INDEX(CID_DB[Description],$D1520)),"")</f>
        <v/>
      </c>
      <c r="L1520" s="24" t="str">
        <f>IFERROR(TRIM(INDEX(CID_DB[Commercial Status],$D1520)),"")</f>
        <v/>
      </c>
    </row>
    <row r="1521" spans="2:12" x14ac:dyDescent="0.35">
      <c r="B1521" s="15"/>
      <c r="D1521" s="17" t="str">
        <f t="array" ref="D1521">IFERROR(IF($B1521&lt;&gt;"",LARGE(IF(ISNUMBER(SEARCH(TRIM(SUBSTITUTE($B1521,"-","")),CID_DB[Search Key])),ROW(CID_DB[Search Key]),""),1)-1,""),"")</f>
        <v/>
      </c>
      <c r="F1521" s="23" t="str">
        <f>IF($B1521&lt;&gt;"",COUNTIFS(CID_DB[Search Key],"*"&amp;TRIM(SUBSTITUTE(B1521,"-",""))&amp;"*"),"")</f>
        <v/>
      </c>
      <c r="G1521" s="23" t="str">
        <f>IFERROR(TRIM(INDEX(CID_DB[Case No],$D1521)),"")</f>
        <v/>
      </c>
      <c r="H1521" s="5" t="str">
        <f>IFERROR(TRIM(INDEX(CID_DB[Known Contractor '#1 PN],$D1521)),"")</f>
        <v/>
      </c>
      <c r="I1521" s="5" t="str">
        <f>IFERROR(TRIM(INDEX(CID_DB[Known Contractor '#2 PN],$D1521)),"")</f>
        <v/>
      </c>
      <c r="J1521" s="5" t="str">
        <f>IFERROR(TRIM(INDEX(CID_DB[ [ NSN ] ],$D1521)),"")</f>
        <v/>
      </c>
      <c r="K1521" s="5" t="str">
        <f>IFERROR(TRIM(INDEX(CID_DB[Description],$D1521)),"")</f>
        <v/>
      </c>
      <c r="L1521" s="24" t="str">
        <f>IFERROR(TRIM(INDEX(CID_DB[Commercial Status],$D1521)),"")</f>
        <v/>
      </c>
    </row>
    <row r="1522" spans="2:12" x14ac:dyDescent="0.35">
      <c r="B1522" s="15"/>
      <c r="D1522" s="17" t="str">
        <f t="array" ref="D1522">IFERROR(IF($B1522&lt;&gt;"",LARGE(IF(ISNUMBER(SEARCH(TRIM(SUBSTITUTE($B1522,"-","")),CID_DB[Search Key])),ROW(CID_DB[Search Key]),""),1)-1,""),"")</f>
        <v/>
      </c>
      <c r="F1522" s="23" t="str">
        <f>IF($B1522&lt;&gt;"",COUNTIFS(CID_DB[Search Key],"*"&amp;TRIM(SUBSTITUTE(B1522,"-",""))&amp;"*"),"")</f>
        <v/>
      </c>
      <c r="G1522" s="23" t="str">
        <f>IFERROR(TRIM(INDEX(CID_DB[Case No],$D1522)),"")</f>
        <v/>
      </c>
      <c r="H1522" s="5" t="str">
        <f>IFERROR(TRIM(INDEX(CID_DB[Known Contractor '#1 PN],$D1522)),"")</f>
        <v/>
      </c>
      <c r="I1522" s="5" t="str">
        <f>IFERROR(TRIM(INDEX(CID_DB[Known Contractor '#2 PN],$D1522)),"")</f>
        <v/>
      </c>
      <c r="J1522" s="5" t="str">
        <f>IFERROR(TRIM(INDEX(CID_DB[ [ NSN ] ],$D1522)),"")</f>
        <v/>
      </c>
      <c r="K1522" s="5" t="str">
        <f>IFERROR(TRIM(INDEX(CID_DB[Description],$D1522)),"")</f>
        <v/>
      </c>
      <c r="L1522" s="24" t="str">
        <f>IFERROR(TRIM(INDEX(CID_DB[Commercial Status],$D1522)),"")</f>
        <v/>
      </c>
    </row>
    <row r="1523" spans="2:12" x14ac:dyDescent="0.35">
      <c r="B1523" s="15"/>
      <c r="D1523" s="17" t="str">
        <f t="array" ref="D1523">IFERROR(IF($B1523&lt;&gt;"",LARGE(IF(ISNUMBER(SEARCH(TRIM(SUBSTITUTE($B1523,"-","")),CID_DB[Search Key])),ROW(CID_DB[Search Key]),""),1)-1,""),"")</f>
        <v/>
      </c>
      <c r="F1523" s="23" t="str">
        <f>IF($B1523&lt;&gt;"",COUNTIFS(CID_DB[Search Key],"*"&amp;TRIM(SUBSTITUTE(B1523,"-",""))&amp;"*"),"")</f>
        <v/>
      </c>
      <c r="G1523" s="23" t="str">
        <f>IFERROR(TRIM(INDEX(CID_DB[Case No],$D1523)),"")</f>
        <v/>
      </c>
      <c r="H1523" s="5" t="str">
        <f>IFERROR(TRIM(INDEX(CID_DB[Known Contractor '#1 PN],$D1523)),"")</f>
        <v/>
      </c>
      <c r="I1523" s="5" t="str">
        <f>IFERROR(TRIM(INDEX(CID_DB[Known Contractor '#2 PN],$D1523)),"")</f>
        <v/>
      </c>
      <c r="J1523" s="5" t="str">
        <f>IFERROR(TRIM(INDEX(CID_DB[ [ NSN ] ],$D1523)),"")</f>
        <v/>
      </c>
      <c r="K1523" s="5" t="str">
        <f>IFERROR(TRIM(INDEX(CID_DB[Description],$D1523)),"")</f>
        <v/>
      </c>
      <c r="L1523" s="24" t="str">
        <f>IFERROR(TRIM(INDEX(CID_DB[Commercial Status],$D1523)),"")</f>
        <v/>
      </c>
    </row>
    <row r="1524" spans="2:12" x14ac:dyDescent="0.35">
      <c r="B1524" s="15"/>
      <c r="D1524" s="17" t="str">
        <f t="array" ref="D1524">IFERROR(IF($B1524&lt;&gt;"",LARGE(IF(ISNUMBER(SEARCH(TRIM(SUBSTITUTE($B1524,"-","")),CID_DB[Search Key])),ROW(CID_DB[Search Key]),""),1)-1,""),"")</f>
        <v/>
      </c>
      <c r="F1524" s="23" t="str">
        <f>IF($B1524&lt;&gt;"",COUNTIFS(CID_DB[Search Key],"*"&amp;TRIM(SUBSTITUTE(B1524,"-",""))&amp;"*"),"")</f>
        <v/>
      </c>
      <c r="G1524" s="23" t="str">
        <f>IFERROR(TRIM(INDEX(CID_DB[Case No],$D1524)),"")</f>
        <v/>
      </c>
      <c r="H1524" s="5" t="str">
        <f>IFERROR(TRIM(INDEX(CID_DB[Known Contractor '#1 PN],$D1524)),"")</f>
        <v/>
      </c>
      <c r="I1524" s="5" t="str">
        <f>IFERROR(TRIM(INDEX(CID_DB[Known Contractor '#2 PN],$D1524)),"")</f>
        <v/>
      </c>
      <c r="J1524" s="5" t="str">
        <f>IFERROR(TRIM(INDEX(CID_DB[ [ NSN ] ],$D1524)),"")</f>
        <v/>
      </c>
      <c r="K1524" s="5" t="str">
        <f>IFERROR(TRIM(INDEX(CID_DB[Description],$D1524)),"")</f>
        <v/>
      </c>
      <c r="L1524" s="24" t="str">
        <f>IFERROR(TRIM(INDEX(CID_DB[Commercial Status],$D1524)),"")</f>
        <v/>
      </c>
    </row>
    <row r="1525" spans="2:12" x14ac:dyDescent="0.35">
      <c r="B1525" s="15"/>
      <c r="D1525" s="17" t="str">
        <f t="array" ref="D1525">IFERROR(IF($B1525&lt;&gt;"",LARGE(IF(ISNUMBER(SEARCH(TRIM(SUBSTITUTE($B1525,"-","")),CID_DB[Search Key])),ROW(CID_DB[Search Key]),""),1)-1,""),"")</f>
        <v/>
      </c>
      <c r="F1525" s="23" t="str">
        <f>IF($B1525&lt;&gt;"",COUNTIFS(CID_DB[Search Key],"*"&amp;TRIM(SUBSTITUTE(B1525,"-",""))&amp;"*"),"")</f>
        <v/>
      </c>
      <c r="G1525" s="23" t="str">
        <f>IFERROR(TRIM(INDEX(CID_DB[Case No],$D1525)),"")</f>
        <v/>
      </c>
      <c r="H1525" s="5" t="str">
        <f>IFERROR(TRIM(INDEX(CID_DB[Known Contractor '#1 PN],$D1525)),"")</f>
        <v/>
      </c>
      <c r="I1525" s="5" t="str">
        <f>IFERROR(TRIM(INDEX(CID_DB[Known Contractor '#2 PN],$D1525)),"")</f>
        <v/>
      </c>
      <c r="J1525" s="5" t="str">
        <f>IFERROR(TRIM(INDEX(CID_DB[ [ NSN ] ],$D1525)),"")</f>
        <v/>
      </c>
      <c r="K1525" s="5" t="str">
        <f>IFERROR(TRIM(INDEX(CID_DB[Description],$D1525)),"")</f>
        <v/>
      </c>
      <c r="L1525" s="24" t="str">
        <f>IFERROR(TRIM(INDEX(CID_DB[Commercial Status],$D1525)),"")</f>
        <v/>
      </c>
    </row>
    <row r="1526" spans="2:12" x14ac:dyDescent="0.35">
      <c r="B1526" s="15"/>
      <c r="D1526" s="17" t="str">
        <f t="array" ref="D1526">IFERROR(IF($B1526&lt;&gt;"",LARGE(IF(ISNUMBER(SEARCH(TRIM(SUBSTITUTE($B1526,"-","")),CID_DB[Search Key])),ROW(CID_DB[Search Key]),""),1)-1,""),"")</f>
        <v/>
      </c>
      <c r="F1526" s="23" t="str">
        <f>IF($B1526&lt;&gt;"",COUNTIFS(CID_DB[Search Key],"*"&amp;TRIM(SUBSTITUTE(B1526,"-",""))&amp;"*"),"")</f>
        <v/>
      </c>
      <c r="G1526" s="23" t="str">
        <f>IFERROR(TRIM(INDEX(CID_DB[Case No],$D1526)),"")</f>
        <v/>
      </c>
      <c r="H1526" s="5" t="str">
        <f>IFERROR(TRIM(INDEX(CID_DB[Known Contractor '#1 PN],$D1526)),"")</f>
        <v/>
      </c>
      <c r="I1526" s="5" t="str">
        <f>IFERROR(TRIM(INDEX(CID_DB[Known Contractor '#2 PN],$D1526)),"")</f>
        <v/>
      </c>
      <c r="J1526" s="5" t="str">
        <f>IFERROR(TRIM(INDEX(CID_DB[ [ NSN ] ],$D1526)),"")</f>
        <v/>
      </c>
      <c r="K1526" s="5" t="str">
        <f>IFERROR(TRIM(INDEX(CID_DB[Description],$D1526)),"")</f>
        <v/>
      </c>
      <c r="L1526" s="24" t="str">
        <f>IFERROR(TRIM(INDEX(CID_DB[Commercial Status],$D1526)),"")</f>
        <v/>
      </c>
    </row>
    <row r="1527" spans="2:12" x14ac:dyDescent="0.35">
      <c r="B1527" s="15"/>
      <c r="D1527" s="17" t="str">
        <f t="array" ref="D1527">IFERROR(IF($B1527&lt;&gt;"",LARGE(IF(ISNUMBER(SEARCH(TRIM(SUBSTITUTE($B1527,"-","")),CID_DB[Search Key])),ROW(CID_DB[Search Key]),""),1)-1,""),"")</f>
        <v/>
      </c>
      <c r="F1527" s="23" t="str">
        <f>IF($B1527&lt;&gt;"",COUNTIFS(CID_DB[Search Key],"*"&amp;TRIM(SUBSTITUTE(B1527,"-",""))&amp;"*"),"")</f>
        <v/>
      </c>
      <c r="G1527" s="23" t="str">
        <f>IFERROR(TRIM(INDEX(CID_DB[Case No],$D1527)),"")</f>
        <v/>
      </c>
      <c r="H1527" s="5" t="str">
        <f>IFERROR(TRIM(INDEX(CID_DB[Known Contractor '#1 PN],$D1527)),"")</f>
        <v/>
      </c>
      <c r="I1527" s="5" t="str">
        <f>IFERROR(TRIM(INDEX(CID_DB[Known Contractor '#2 PN],$D1527)),"")</f>
        <v/>
      </c>
      <c r="J1527" s="5" t="str">
        <f>IFERROR(TRIM(INDEX(CID_DB[ [ NSN ] ],$D1527)),"")</f>
        <v/>
      </c>
      <c r="K1527" s="5" t="str">
        <f>IFERROR(TRIM(INDEX(CID_DB[Description],$D1527)),"")</f>
        <v/>
      </c>
      <c r="L1527" s="24" t="str">
        <f>IFERROR(TRIM(INDEX(CID_DB[Commercial Status],$D1527)),"")</f>
        <v/>
      </c>
    </row>
    <row r="1528" spans="2:12" x14ac:dyDescent="0.35">
      <c r="B1528" s="15"/>
      <c r="D1528" s="17" t="str">
        <f t="array" ref="D1528">IFERROR(IF($B1528&lt;&gt;"",LARGE(IF(ISNUMBER(SEARCH(TRIM(SUBSTITUTE($B1528,"-","")),CID_DB[Search Key])),ROW(CID_DB[Search Key]),""),1)-1,""),"")</f>
        <v/>
      </c>
      <c r="F1528" s="23" t="str">
        <f>IF($B1528&lt;&gt;"",COUNTIFS(CID_DB[Search Key],"*"&amp;TRIM(SUBSTITUTE(B1528,"-",""))&amp;"*"),"")</f>
        <v/>
      </c>
      <c r="G1528" s="23" t="str">
        <f>IFERROR(TRIM(INDEX(CID_DB[Case No],$D1528)),"")</f>
        <v/>
      </c>
      <c r="H1528" s="5" t="str">
        <f>IFERROR(TRIM(INDEX(CID_DB[Known Contractor '#1 PN],$D1528)),"")</f>
        <v/>
      </c>
      <c r="I1528" s="5" t="str">
        <f>IFERROR(TRIM(INDEX(CID_DB[Known Contractor '#2 PN],$D1528)),"")</f>
        <v/>
      </c>
      <c r="J1528" s="5" t="str">
        <f>IFERROR(TRIM(INDEX(CID_DB[ [ NSN ] ],$D1528)),"")</f>
        <v/>
      </c>
      <c r="K1528" s="5" t="str">
        <f>IFERROR(TRIM(INDEX(CID_DB[Description],$D1528)),"")</f>
        <v/>
      </c>
      <c r="L1528" s="24" t="str">
        <f>IFERROR(TRIM(INDEX(CID_DB[Commercial Status],$D1528)),"")</f>
        <v/>
      </c>
    </row>
    <row r="1529" spans="2:12" x14ac:dyDescent="0.35">
      <c r="B1529" s="15"/>
      <c r="D1529" s="17" t="str">
        <f t="array" ref="D1529">IFERROR(IF($B1529&lt;&gt;"",LARGE(IF(ISNUMBER(SEARCH(TRIM(SUBSTITUTE($B1529,"-","")),CID_DB[Search Key])),ROW(CID_DB[Search Key]),""),1)-1,""),"")</f>
        <v/>
      </c>
      <c r="F1529" s="23" t="str">
        <f>IF($B1529&lt;&gt;"",COUNTIFS(CID_DB[Search Key],"*"&amp;TRIM(SUBSTITUTE(B1529,"-",""))&amp;"*"),"")</f>
        <v/>
      </c>
      <c r="G1529" s="23" t="str">
        <f>IFERROR(TRIM(INDEX(CID_DB[Case No],$D1529)),"")</f>
        <v/>
      </c>
      <c r="H1529" s="5" t="str">
        <f>IFERROR(TRIM(INDEX(CID_DB[Known Contractor '#1 PN],$D1529)),"")</f>
        <v/>
      </c>
      <c r="I1529" s="5" t="str">
        <f>IFERROR(TRIM(INDEX(CID_DB[Known Contractor '#2 PN],$D1529)),"")</f>
        <v/>
      </c>
      <c r="J1529" s="5" t="str">
        <f>IFERROR(TRIM(INDEX(CID_DB[ [ NSN ] ],$D1529)),"")</f>
        <v/>
      </c>
      <c r="K1529" s="5" t="str">
        <f>IFERROR(TRIM(INDEX(CID_DB[Description],$D1529)),"")</f>
        <v/>
      </c>
      <c r="L1529" s="24" t="str">
        <f>IFERROR(TRIM(INDEX(CID_DB[Commercial Status],$D1529)),"")</f>
        <v/>
      </c>
    </row>
    <row r="1530" spans="2:12" x14ac:dyDescent="0.35">
      <c r="B1530" s="15"/>
      <c r="D1530" s="17" t="str">
        <f t="array" ref="D1530">IFERROR(IF($B1530&lt;&gt;"",LARGE(IF(ISNUMBER(SEARCH(TRIM(SUBSTITUTE($B1530,"-","")),CID_DB[Search Key])),ROW(CID_DB[Search Key]),""),1)-1,""),"")</f>
        <v/>
      </c>
      <c r="F1530" s="23" t="str">
        <f>IF($B1530&lt;&gt;"",COUNTIFS(CID_DB[Search Key],"*"&amp;TRIM(SUBSTITUTE(B1530,"-",""))&amp;"*"),"")</f>
        <v/>
      </c>
      <c r="G1530" s="23" t="str">
        <f>IFERROR(TRIM(INDEX(CID_DB[Case No],$D1530)),"")</f>
        <v/>
      </c>
      <c r="H1530" s="5" t="str">
        <f>IFERROR(TRIM(INDEX(CID_DB[Known Contractor '#1 PN],$D1530)),"")</f>
        <v/>
      </c>
      <c r="I1530" s="5" t="str">
        <f>IFERROR(TRIM(INDEX(CID_DB[Known Contractor '#2 PN],$D1530)),"")</f>
        <v/>
      </c>
      <c r="J1530" s="5" t="str">
        <f>IFERROR(TRIM(INDEX(CID_DB[ [ NSN ] ],$D1530)),"")</f>
        <v/>
      </c>
      <c r="K1530" s="5" t="str">
        <f>IFERROR(TRIM(INDEX(CID_DB[Description],$D1530)),"")</f>
        <v/>
      </c>
      <c r="L1530" s="24" t="str">
        <f>IFERROR(TRIM(INDEX(CID_DB[Commercial Status],$D1530)),"")</f>
        <v/>
      </c>
    </row>
    <row r="1531" spans="2:12" x14ac:dyDescent="0.35">
      <c r="B1531" s="15"/>
      <c r="D1531" s="17" t="str">
        <f t="array" ref="D1531">IFERROR(IF($B1531&lt;&gt;"",LARGE(IF(ISNUMBER(SEARCH(TRIM(SUBSTITUTE($B1531,"-","")),CID_DB[Search Key])),ROW(CID_DB[Search Key]),""),1)-1,""),"")</f>
        <v/>
      </c>
      <c r="F1531" s="23" t="str">
        <f>IF($B1531&lt;&gt;"",COUNTIFS(CID_DB[Search Key],"*"&amp;TRIM(SUBSTITUTE(B1531,"-",""))&amp;"*"),"")</f>
        <v/>
      </c>
      <c r="G1531" s="23" t="str">
        <f>IFERROR(TRIM(INDEX(CID_DB[Case No],$D1531)),"")</f>
        <v/>
      </c>
      <c r="H1531" s="5" t="str">
        <f>IFERROR(TRIM(INDEX(CID_DB[Known Contractor '#1 PN],$D1531)),"")</f>
        <v/>
      </c>
      <c r="I1531" s="5" t="str">
        <f>IFERROR(TRIM(INDEX(CID_DB[Known Contractor '#2 PN],$D1531)),"")</f>
        <v/>
      </c>
      <c r="J1531" s="5" t="str">
        <f>IFERROR(TRIM(INDEX(CID_DB[ [ NSN ] ],$D1531)),"")</f>
        <v/>
      </c>
      <c r="K1531" s="5" t="str">
        <f>IFERROR(TRIM(INDEX(CID_DB[Description],$D1531)),"")</f>
        <v/>
      </c>
      <c r="L1531" s="24" t="str">
        <f>IFERROR(TRIM(INDEX(CID_DB[Commercial Status],$D1531)),"")</f>
        <v/>
      </c>
    </row>
    <row r="1532" spans="2:12" x14ac:dyDescent="0.35">
      <c r="B1532" s="15"/>
      <c r="D1532" s="17" t="str">
        <f t="array" ref="D1532">IFERROR(IF($B1532&lt;&gt;"",LARGE(IF(ISNUMBER(SEARCH(TRIM(SUBSTITUTE($B1532,"-","")),CID_DB[Search Key])),ROW(CID_DB[Search Key]),""),1)-1,""),"")</f>
        <v/>
      </c>
      <c r="F1532" s="23" t="str">
        <f>IF($B1532&lt;&gt;"",COUNTIFS(CID_DB[Search Key],"*"&amp;TRIM(SUBSTITUTE(B1532,"-",""))&amp;"*"),"")</f>
        <v/>
      </c>
      <c r="G1532" s="23" t="str">
        <f>IFERROR(TRIM(INDEX(CID_DB[Case No],$D1532)),"")</f>
        <v/>
      </c>
      <c r="H1532" s="5" t="str">
        <f>IFERROR(TRIM(INDEX(CID_DB[Known Contractor '#1 PN],$D1532)),"")</f>
        <v/>
      </c>
      <c r="I1532" s="5" t="str">
        <f>IFERROR(TRIM(INDEX(CID_DB[Known Contractor '#2 PN],$D1532)),"")</f>
        <v/>
      </c>
      <c r="J1532" s="5" t="str">
        <f>IFERROR(TRIM(INDEX(CID_DB[ [ NSN ] ],$D1532)),"")</f>
        <v/>
      </c>
      <c r="K1532" s="5" t="str">
        <f>IFERROR(TRIM(INDEX(CID_DB[Description],$D1532)),"")</f>
        <v/>
      </c>
      <c r="L1532" s="24" t="str">
        <f>IFERROR(TRIM(INDEX(CID_DB[Commercial Status],$D1532)),"")</f>
        <v/>
      </c>
    </row>
    <row r="1533" spans="2:12" x14ac:dyDescent="0.35">
      <c r="B1533" s="15"/>
      <c r="D1533" s="17" t="str">
        <f t="array" ref="D1533">IFERROR(IF($B1533&lt;&gt;"",LARGE(IF(ISNUMBER(SEARCH(TRIM(SUBSTITUTE($B1533,"-","")),CID_DB[Search Key])),ROW(CID_DB[Search Key]),""),1)-1,""),"")</f>
        <v/>
      </c>
      <c r="F1533" s="23" t="str">
        <f>IF($B1533&lt;&gt;"",COUNTIFS(CID_DB[Search Key],"*"&amp;TRIM(SUBSTITUTE(B1533,"-",""))&amp;"*"),"")</f>
        <v/>
      </c>
      <c r="G1533" s="23" t="str">
        <f>IFERROR(TRIM(INDEX(CID_DB[Case No],$D1533)),"")</f>
        <v/>
      </c>
      <c r="H1533" s="5" t="str">
        <f>IFERROR(TRIM(INDEX(CID_DB[Known Contractor '#1 PN],$D1533)),"")</f>
        <v/>
      </c>
      <c r="I1533" s="5" t="str">
        <f>IFERROR(TRIM(INDEX(CID_DB[Known Contractor '#2 PN],$D1533)),"")</f>
        <v/>
      </c>
      <c r="J1533" s="5" t="str">
        <f>IFERROR(TRIM(INDEX(CID_DB[ [ NSN ] ],$D1533)),"")</f>
        <v/>
      </c>
      <c r="K1533" s="5" t="str">
        <f>IFERROR(TRIM(INDEX(CID_DB[Description],$D1533)),"")</f>
        <v/>
      </c>
      <c r="L1533" s="24" t="str">
        <f>IFERROR(TRIM(INDEX(CID_DB[Commercial Status],$D1533)),"")</f>
        <v/>
      </c>
    </row>
    <row r="1534" spans="2:12" x14ac:dyDescent="0.35">
      <c r="B1534" s="15"/>
      <c r="D1534" s="17" t="str">
        <f t="array" ref="D1534">IFERROR(IF($B1534&lt;&gt;"",LARGE(IF(ISNUMBER(SEARCH(TRIM(SUBSTITUTE($B1534,"-","")),CID_DB[Search Key])),ROW(CID_DB[Search Key]),""),1)-1,""),"")</f>
        <v/>
      </c>
      <c r="F1534" s="23" t="str">
        <f>IF($B1534&lt;&gt;"",COUNTIFS(CID_DB[Search Key],"*"&amp;TRIM(SUBSTITUTE(B1534,"-",""))&amp;"*"),"")</f>
        <v/>
      </c>
      <c r="G1534" s="23" t="str">
        <f>IFERROR(TRIM(INDEX(CID_DB[Case No],$D1534)),"")</f>
        <v/>
      </c>
      <c r="H1534" s="5" t="str">
        <f>IFERROR(TRIM(INDEX(CID_DB[Known Contractor '#1 PN],$D1534)),"")</f>
        <v/>
      </c>
      <c r="I1534" s="5" t="str">
        <f>IFERROR(TRIM(INDEX(CID_DB[Known Contractor '#2 PN],$D1534)),"")</f>
        <v/>
      </c>
      <c r="J1534" s="5" t="str">
        <f>IFERROR(TRIM(INDEX(CID_DB[ [ NSN ] ],$D1534)),"")</f>
        <v/>
      </c>
      <c r="K1534" s="5" t="str">
        <f>IFERROR(TRIM(INDEX(CID_DB[Description],$D1534)),"")</f>
        <v/>
      </c>
      <c r="L1534" s="24" t="str">
        <f>IFERROR(TRIM(INDEX(CID_DB[Commercial Status],$D1534)),"")</f>
        <v/>
      </c>
    </row>
    <row r="1535" spans="2:12" x14ac:dyDescent="0.35">
      <c r="B1535" s="15"/>
      <c r="D1535" s="17" t="str">
        <f t="array" ref="D1535">IFERROR(IF($B1535&lt;&gt;"",LARGE(IF(ISNUMBER(SEARCH(TRIM(SUBSTITUTE($B1535,"-","")),CID_DB[Search Key])),ROW(CID_DB[Search Key]),""),1)-1,""),"")</f>
        <v/>
      </c>
      <c r="F1535" s="23" t="str">
        <f>IF($B1535&lt;&gt;"",COUNTIFS(CID_DB[Search Key],"*"&amp;TRIM(SUBSTITUTE(B1535,"-",""))&amp;"*"),"")</f>
        <v/>
      </c>
      <c r="G1535" s="23" t="str">
        <f>IFERROR(TRIM(INDEX(CID_DB[Case No],$D1535)),"")</f>
        <v/>
      </c>
      <c r="H1535" s="5" t="str">
        <f>IFERROR(TRIM(INDEX(CID_DB[Known Contractor '#1 PN],$D1535)),"")</f>
        <v/>
      </c>
      <c r="I1535" s="5" t="str">
        <f>IFERROR(TRIM(INDEX(CID_DB[Known Contractor '#2 PN],$D1535)),"")</f>
        <v/>
      </c>
      <c r="J1535" s="5" t="str">
        <f>IFERROR(TRIM(INDEX(CID_DB[ [ NSN ] ],$D1535)),"")</f>
        <v/>
      </c>
      <c r="K1535" s="5" t="str">
        <f>IFERROR(TRIM(INDEX(CID_DB[Description],$D1535)),"")</f>
        <v/>
      </c>
      <c r="L1535" s="24" t="str">
        <f>IFERROR(TRIM(INDEX(CID_DB[Commercial Status],$D1535)),"")</f>
        <v/>
      </c>
    </row>
    <row r="1536" spans="2:12" x14ac:dyDescent="0.35">
      <c r="B1536" s="15"/>
      <c r="D1536" s="17" t="str">
        <f t="array" ref="D1536">IFERROR(IF($B1536&lt;&gt;"",LARGE(IF(ISNUMBER(SEARCH(TRIM(SUBSTITUTE($B1536,"-","")),CID_DB[Search Key])),ROW(CID_DB[Search Key]),""),1)-1,""),"")</f>
        <v/>
      </c>
      <c r="F1536" s="23" t="str">
        <f>IF($B1536&lt;&gt;"",COUNTIFS(CID_DB[Search Key],"*"&amp;TRIM(SUBSTITUTE(B1536,"-",""))&amp;"*"),"")</f>
        <v/>
      </c>
      <c r="G1536" s="23" t="str">
        <f>IFERROR(TRIM(INDEX(CID_DB[Case No],$D1536)),"")</f>
        <v/>
      </c>
      <c r="H1536" s="5" t="str">
        <f>IFERROR(TRIM(INDEX(CID_DB[Known Contractor '#1 PN],$D1536)),"")</f>
        <v/>
      </c>
      <c r="I1536" s="5" t="str">
        <f>IFERROR(TRIM(INDEX(CID_DB[Known Contractor '#2 PN],$D1536)),"")</f>
        <v/>
      </c>
      <c r="J1536" s="5" t="str">
        <f>IFERROR(TRIM(INDEX(CID_DB[ [ NSN ] ],$D1536)),"")</f>
        <v/>
      </c>
      <c r="K1536" s="5" t="str">
        <f>IFERROR(TRIM(INDEX(CID_DB[Description],$D1536)),"")</f>
        <v/>
      </c>
      <c r="L1536" s="24" t="str">
        <f>IFERROR(TRIM(INDEX(CID_DB[Commercial Status],$D1536)),"")</f>
        <v/>
      </c>
    </row>
    <row r="1537" spans="2:12" x14ac:dyDescent="0.35">
      <c r="B1537" s="15"/>
      <c r="D1537" s="17" t="str">
        <f t="array" ref="D1537">IFERROR(IF($B1537&lt;&gt;"",LARGE(IF(ISNUMBER(SEARCH(TRIM(SUBSTITUTE($B1537,"-","")),CID_DB[Search Key])),ROW(CID_DB[Search Key]),""),1)-1,""),"")</f>
        <v/>
      </c>
      <c r="F1537" s="23" t="str">
        <f>IF($B1537&lt;&gt;"",COUNTIFS(CID_DB[Search Key],"*"&amp;TRIM(SUBSTITUTE(B1537,"-",""))&amp;"*"),"")</f>
        <v/>
      </c>
      <c r="G1537" s="23" t="str">
        <f>IFERROR(TRIM(INDEX(CID_DB[Case No],$D1537)),"")</f>
        <v/>
      </c>
      <c r="H1537" s="5" t="str">
        <f>IFERROR(TRIM(INDEX(CID_DB[Known Contractor '#1 PN],$D1537)),"")</f>
        <v/>
      </c>
      <c r="I1537" s="5" t="str">
        <f>IFERROR(TRIM(INDEX(CID_DB[Known Contractor '#2 PN],$D1537)),"")</f>
        <v/>
      </c>
      <c r="J1537" s="5" t="str">
        <f>IFERROR(TRIM(INDEX(CID_DB[ [ NSN ] ],$D1537)),"")</f>
        <v/>
      </c>
      <c r="K1537" s="5" t="str">
        <f>IFERROR(TRIM(INDEX(CID_DB[Description],$D1537)),"")</f>
        <v/>
      </c>
      <c r="L1537" s="24" t="str">
        <f>IFERROR(TRIM(INDEX(CID_DB[Commercial Status],$D1537)),"")</f>
        <v/>
      </c>
    </row>
    <row r="1538" spans="2:12" x14ac:dyDescent="0.35">
      <c r="B1538" s="15"/>
      <c r="D1538" s="17" t="str">
        <f t="array" ref="D1538">IFERROR(IF($B1538&lt;&gt;"",LARGE(IF(ISNUMBER(SEARCH(TRIM(SUBSTITUTE($B1538,"-","")),CID_DB[Search Key])),ROW(CID_DB[Search Key]),""),1)-1,""),"")</f>
        <v/>
      </c>
      <c r="F1538" s="23" t="str">
        <f>IF($B1538&lt;&gt;"",COUNTIFS(CID_DB[Search Key],"*"&amp;TRIM(SUBSTITUTE(B1538,"-",""))&amp;"*"),"")</f>
        <v/>
      </c>
      <c r="G1538" s="23" t="str">
        <f>IFERROR(TRIM(INDEX(CID_DB[Case No],$D1538)),"")</f>
        <v/>
      </c>
      <c r="H1538" s="5" t="str">
        <f>IFERROR(TRIM(INDEX(CID_DB[Known Contractor '#1 PN],$D1538)),"")</f>
        <v/>
      </c>
      <c r="I1538" s="5" t="str">
        <f>IFERROR(TRIM(INDEX(CID_DB[Known Contractor '#2 PN],$D1538)),"")</f>
        <v/>
      </c>
      <c r="J1538" s="5" t="str">
        <f>IFERROR(TRIM(INDEX(CID_DB[ [ NSN ] ],$D1538)),"")</f>
        <v/>
      </c>
      <c r="K1538" s="5" t="str">
        <f>IFERROR(TRIM(INDEX(CID_DB[Description],$D1538)),"")</f>
        <v/>
      </c>
      <c r="L1538" s="24" t="str">
        <f>IFERROR(TRIM(INDEX(CID_DB[Commercial Status],$D1538)),"")</f>
        <v/>
      </c>
    </row>
    <row r="1539" spans="2:12" x14ac:dyDescent="0.35">
      <c r="B1539" s="15"/>
      <c r="D1539" s="17" t="str">
        <f t="array" ref="D1539">IFERROR(IF($B1539&lt;&gt;"",LARGE(IF(ISNUMBER(SEARCH(TRIM(SUBSTITUTE($B1539,"-","")),CID_DB[Search Key])),ROW(CID_DB[Search Key]),""),1)-1,""),"")</f>
        <v/>
      </c>
      <c r="F1539" s="23" t="str">
        <f>IF($B1539&lt;&gt;"",COUNTIFS(CID_DB[Search Key],"*"&amp;TRIM(SUBSTITUTE(B1539,"-",""))&amp;"*"),"")</f>
        <v/>
      </c>
      <c r="G1539" s="23" t="str">
        <f>IFERROR(TRIM(INDEX(CID_DB[Case No],$D1539)),"")</f>
        <v/>
      </c>
      <c r="H1539" s="5" t="str">
        <f>IFERROR(TRIM(INDEX(CID_DB[Known Contractor '#1 PN],$D1539)),"")</f>
        <v/>
      </c>
      <c r="I1539" s="5" t="str">
        <f>IFERROR(TRIM(INDEX(CID_DB[Known Contractor '#2 PN],$D1539)),"")</f>
        <v/>
      </c>
      <c r="J1539" s="5" t="str">
        <f>IFERROR(TRIM(INDEX(CID_DB[ [ NSN ] ],$D1539)),"")</f>
        <v/>
      </c>
      <c r="K1539" s="5" t="str">
        <f>IFERROR(TRIM(INDEX(CID_DB[Description],$D1539)),"")</f>
        <v/>
      </c>
      <c r="L1539" s="24" t="str">
        <f>IFERROR(TRIM(INDEX(CID_DB[Commercial Status],$D1539)),"")</f>
        <v/>
      </c>
    </row>
    <row r="1540" spans="2:12" x14ac:dyDescent="0.35">
      <c r="B1540" s="15"/>
      <c r="D1540" s="17" t="str">
        <f t="array" ref="D1540">IFERROR(IF($B1540&lt;&gt;"",LARGE(IF(ISNUMBER(SEARCH(TRIM(SUBSTITUTE($B1540,"-","")),CID_DB[Search Key])),ROW(CID_DB[Search Key]),""),1)-1,""),"")</f>
        <v/>
      </c>
      <c r="F1540" s="23" t="str">
        <f>IF($B1540&lt;&gt;"",COUNTIFS(CID_DB[Search Key],"*"&amp;TRIM(SUBSTITUTE(B1540,"-",""))&amp;"*"),"")</f>
        <v/>
      </c>
      <c r="G1540" s="23" t="str">
        <f>IFERROR(TRIM(INDEX(CID_DB[Case No],$D1540)),"")</f>
        <v/>
      </c>
      <c r="H1540" s="5" t="str">
        <f>IFERROR(TRIM(INDEX(CID_DB[Known Contractor '#1 PN],$D1540)),"")</f>
        <v/>
      </c>
      <c r="I1540" s="5" t="str">
        <f>IFERROR(TRIM(INDEX(CID_DB[Known Contractor '#2 PN],$D1540)),"")</f>
        <v/>
      </c>
      <c r="J1540" s="5" t="str">
        <f>IFERROR(TRIM(INDEX(CID_DB[ [ NSN ] ],$D1540)),"")</f>
        <v/>
      </c>
      <c r="K1540" s="5" t="str">
        <f>IFERROR(TRIM(INDEX(CID_DB[Description],$D1540)),"")</f>
        <v/>
      </c>
      <c r="L1540" s="24" t="str">
        <f>IFERROR(TRIM(INDEX(CID_DB[Commercial Status],$D1540)),"")</f>
        <v/>
      </c>
    </row>
    <row r="1541" spans="2:12" x14ac:dyDescent="0.35">
      <c r="B1541" s="15"/>
      <c r="D1541" s="17" t="str">
        <f t="array" ref="D1541">IFERROR(IF($B1541&lt;&gt;"",LARGE(IF(ISNUMBER(SEARCH(TRIM(SUBSTITUTE($B1541,"-","")),CID_DB[Search Key])),ROW(CID_DB[Search Key]),""),1)-1,""),"")</f>
        <v/>
      </c>
      <c r="F1541" s="23" t="str">
        <f>IF($B1541&lt;&gt;"",COUNTIFS(CID_DB[Search Key],"*"&amp;TRIM(SUBSTITUTE(B1541,"-",""))&amp;"*"),"")</f>
        <v/>
      </c>
      <c r="G1541" s="23" t="str">
        <f>IFERROR(TRIM(INDEX(CID_DB[Case No],$D1541)),"")</f>
        <v/>
      </c>
      <c r="H1541" s="5" t="str">
        <f>IFERROR(TRIM(INDEX(CID_DB[Known Contractor '#1 PN],$D1541)),"")</f>
        <v/>
      </c>
      <c r="I1541" s="5" t="str">
        <f>IFERROR(TRIM(INDEX(CID_DB[Known Contractor '#2 PN],$D1541)),"")</f>
        <v/>
      </c>
      <c r="J1541" s="5" t="str">
        <f>IFERROR(TRIM(INDEX(CID_DB[ [ NSN ] ],$D1541)),"")</f>
        <v/>
      </c>
      <c r="K1541" s="5" t="str">
        <f>IFERROR(TRIM(INDEX(CID_DB[Description],$D1541)),"")</f>
        <v/>
      </c>
      <c r="L1541" s="24" t="str">
        <f>IFERROR(TRIM(INDEX(CID_DB[Commercial Status],$D1541)),"")</f>
        <v/>
      </c>
    </row>
    <row r="1542" spans="2:12" x14ac:dyDescent="0.35">
      <c r="B1542" s="15"/>
      <c r="D1542" s="17" t="str">
        <f t="array" ref="D1542">IFERROR(IF($B1542&lt;&gt;"",LARGE(IF(ISNUMBER(SEARCH(TRIM(SUBSTITUTE($B1542,"-","")),CID_DB[Search Key])),ROW(CID_DB[Search Key]),""),1)-1,""),"")</f>
        <v/>
      </c>
      <c r="F1542" s="23" t="str">
        <f>IF($B1542&lt;&gt;"",COUNTIFS(CID_DB[Search Key],"*"&amp;TRIM(SUBSTITUTE(B1542,"-",""))&amp;"*"),"")</f>
        <v/>
      </c>
      <c r="G1542" s="23" t="str">
        <f>IFERROR(TRIM(INDEX(CID_DB[Case No],$D1542)),"")</f>
        <v/>
      </c>
      <c r="H1542" s="5" t="str">
        <f>IFERROR(TRIM(INDEX(CID_DB[Known Contractor '#1 PN],$D1542)),"")</f>
        <v/>
      </c>
      <c r="I1542" s="5" t="str">
        <f>IFERROR(TRIM(INDEX(CID_DB[Known Contractor '#2 PN],$D1542)),"")</f>
        <v/>
      </c>
      <c r="J1542" s="5" t="str">
        <f>IFERROR(TRIM(INDEX(CID_DB[ [ NSN ] ],$D1542)),"")</f>
        <v/>
      </c>
      <c r="K1542" s="5" t="str">
        <f>IFERROR(TRIM(INDEX(CID_DB[Description],$D1542)),"")</f>
        <v/>
      </c>
      <c r="L1542" s="24" t="str">
        <f>IFERROR(TRIM(INDEX(CID_DB[Commercial Status],$D1542)),"")</f>
        <v/>
      </c>
    </row>
    <row r="1543" spans="2:12" x14ac:dyDescent="0.35">
      <c r="B1543" s="15"/>
      <c r="D1543" s="17" t="str">
        <f t="array" ref="D1543">IFERROR(IF($B1543&lt;&gt;"",LARGE(IF(ISNUMBER(SEARCH(TRIM(SUBSTITUTE($B1543,"-","")),CID_DB[Search Key])),ROW(CID_DB[Search Key]),""),1)-1,""),"")</f>
        <v/>
      </c>
      <c r="F1543" s="23" t="str">
        <f>IF($B1543&lt;&gt;"",COUNTIFS(CID_DB[Search Key],"*"&amp;TRIM(SUBSTITUTE(B1543,"-",""))&amp;"*"),"")</f>
        <v/>
      </c>
      <c r="G1543" s="23" t="str">
        <f>IFERROR(TRIM(INDEX(CID_DB[Case No],$D1543)),"")</f>
        <v/>
      </c>
      <c r="H1543" s="5" t="str">
        <f>IFERROR(TRIM(INDEX(CID_DB[Known Contractor '#1 PN],$D1543)),"")</f>
        <v/>
      </c>
      <c r="I1543" s="5" t="str">
        <f>IFERROR(TRIM(INDEX(CID_DB[Known Contractor '#2 PN],$D1543)),"")</f>
        <v/>
      </c>
      <c r="J1543" s="5" t="str">
        <f>IFERROR(TRIM(INDEX(CID_DB[ [ NSN ] ],$D1543)),"")</f>
        <v/>
      </c>
      <c r="K1543" s="5" t="str">
        <f>IFERROR(TRIM(INDEX(CID_DB[Description],$D1543)),"")</f>
        <v/>
      </c>
      <c r="L1543" s="24" t="str">
        <f>IFERROR(TRIM(INDEX(CID_DB[Commercial Status],$D1543)),"")</f>
        <v/>
      </c>
    </row>
    <row r="1544" spans="2:12" x14ac:dyDescent="0.35">
      <c r="B1544" s="15"/>
      <c r="D1544" s="17" t="str">
        <f t="array" ref="D1544">IFERROR(IF($B1544&lt;&gt;"",LARGE(IF(ISNUMBER(SEARCH(TRIM(SUBSTITUTE($B1544,"-","")),CID_DB[Search Key])),ROW(CID_DB[Search Key]),""),1)-1,""),"")</f>
        <v/>
      </c>
      <c r="F1544" s="23" t="str">
        <f>IF($B1544&lt;&gt;"",COUNTIFS(CID_DB[Search Key],"*"&amp;TRIM(SUBSTITUTE(B1544,"-",""))&amp;"*"),"")</f>
        <v/>
      </c>
      <c r="G1544" s="23" t="str">
        <f>IFERROR(TRIM(INDEX(CID_DB[Case No],$D1544)),"")</f>
        <v/>
      </c>
      <c r="H1544" s="5" t="str">
        <f>IFERROR(TRIM(INDEX(CID_DB[Known Contractor '#1 PN],$D1544)),"")</f>
        <v/>
      </c>
      <c r="I1544" s="5" t="str">
        <f>IFERROR(TRIM(INDEX(CID_DB[Known Contractor '#2 PN],$D1544)),"")</f>
        <v/>
      </c>
      <c r="J1544" s="5" t="str">
        <f>IFERROR(TRIM(INDEX(CID_DB[ [ NSN ] ],$D1544)),"")</f>
        <v/>
      </c>
      <c r="K1544" s="5" t="str">
        <f>IFERROR(TRIM(INDEX(CID_DB[Description],$D1544)),"")</f>
        <v/>
      </c>
      <c r="L1544" s="24" t="str">
        <f>IFERROR(TRIM(INDEX(CID_DB[Commercial Status],$D1544)),"")</f>
        <v/>
      </c>
    </row>
    <row r="1545" spans="2:12" x14ac:dyDescent="0.35">
      <c r="B1545" s="15"/>
      <c r="D1545" s="17" t="str">
        <f t="array" ref="D1545">IFERROR(IF($B1545&lt;&gt;"",LARGE(IF(ISNUMBER(SEARCH(TRIM(SUBSTITUTE($B1545,"-","")),CID_DB[Search Key])),ROW(CID_DB[Search Key]),""),1)-1,""),"")</f>
        <v/>
      </c>
      <c r="F1545" s="23" t="str">
        <f>IF($B1545&lt;&gt;"",COUNTIFS(CID_DB[Search Key],"*"&amp;TRIM(SUBSTITUTE(B1545,"-",""))&amp;"*"),"")</f>
        <v/>
      </c>
      <c r="G1545" s="23" t="str">
        <f>IFERROR(TRIM(INDEX(CID_DB[Case No],$D1545)),"")</f>
        <v/>
      </c>
      <c r="H1545" s="5" t="str">
        <f>IFERROR(TRIM(INDEX(CID_DB[Known Contractor '#1 PN],$D1545)),"")</f>
        <v/>
      </c>
      <c r="I1545" s="5" t="str">
        <f>IFERROR(TRIM(INDEX(CID_DB[Known Contractor '#2 PN],$D1545)),"")</f>
        <v/>
      </c>
      <c r="J1545" s="5" t="str">
        <f>IFERROR(TRIM(INDEX(CID_DB[ [ NSN ] ],$D1545)),"")</f>
        <v/>
      </c>
      <c r="K1545" s="5" t="str">
        <f>IFERROR(TRIM(INDEX(CID_DB[Description],$D1545)),"")</f>
        <v/>
      </c>
      <c r="L1545" s="24" t="str">
        <f>IFERROR(TRIM(INDEX(CID_DB[Commercial Status],$D1545)),"")</f>
        <v/>
      </c>
    </row>
    <row r="1546" spans="2:12" x14ac:dyDescent="0.35">
      <c r="B1546" s="15"/>
      <c r="D1546" s="17" t="str">
        <f t="array" ref="D1546">IFERROR(IF($B1546&lt;&gt;"",LARGE(IF(ISNUMBER(SEARCH(TRIM(SUBSTITUTE($B1546,"-","")),CID_DB[Search Key])),ROW(CID_DB[Search Key]),""),1)-1,""),"")</f>
        <v/>
      </c>
      <c r="F1546" s="23" t="str">
        <f>IF($B1546&lt;&gt;"",COUNTIFS(CID_DB[Search Key],"*"&amp;TRIM(SUBSTITUTE(B1546,"-",""))&amp;"*"),"")</f>
        <v/>
      </c>
      <c r="G1546" s="23" t="str">
        <f>IFERROR(TRIM(INDEX(CID_DB[Case No],$D1546)),"")</f>
        <v/>
      </c>
      <c r="H1546" s="5" t="str">
        <f>IFERROR(TRIM(INDEX(CID_DB[Known Contractor '#1 PN],$D1546)),"")</f>
        <v/>
      </c>
      <c r="I1546" s="5" t="str">
        <f>IFERROR(TRIM(INDEX(CID_DB[Known Contractor '#2 PN],$D1546)),"")</f>
        <v/>
      </c>
      <c r="J1546" s="5" t="str">
        <f>IFERROR(TRIM(INDEX(CID_DB[ [ NSN ] ],$D1546)),"")</f>
        <v/>
      </c>
      <c r="K1546" s="5" t="str">
        <f>IFERROR(TRIM(INDEX(CID_DB[Description],$D1546)),"")</f>
        <v/>
      </c>
      <c r="L1546" s="24" t="str">
        <f>IFERROR(TRIM(INDEX(CID_DB[Commercial Status],$D1546)),"")</f>
        <v/>
      </c>
    </row>
    <row r="1547" spans="2:12" x14ac:dyDescent="0.35">
      <c r="B1547" s="15"/>
      <c r="D1547" s="17" t="str">
        <f t="array" ref="D1547">IFERROR(IF($B1547&lt;&gt;"",LARGE(IF(ISNUMBER(SEARCH(TRIM(SUBSTITUTE($B1547,"-","")),CID_DB[Search Key])),ROW(CID_DB[Search Key]),""),1)-1,""),"")</f>
        <v/>
      </c>
      <c r="F1547" s="23" t="str">
        <f>IF($B1547&lt;&gt;"",COUNTIFS(CID_DB[Search Key],"*"&amp;TRIM(SUBSTITUTE(B1547,"-",""))&amp;"*"),"")</f>
        <v/>
      </c>
      <c r="G1547" s="23" t="str">
        <f>IFERROR(TRIM(INDEX(CID_DB[Case No],$D1547)),"")</f>
        <v/>
      </c>
      <c r="H1547" s="5" t="str">
        <f>IFERROR(TRIM(INDEX(CID_DB[Known Contractor '#1 PN],$D1547)),"")</f>
        <v/>
      </c>
      <c r="I1547" s="5" t="str">
        <f>IFERROR(TRIM(INDEX(CID_DB[Known Contractor '#2 PN],$D1547)),"")</f>
        <v/>
      </c>
      <c r="J1547" s="5" t="str">
        <f>IFERROR(TRIM(INDEX(CID_DB[ [ NSN ] ],$D1547)),"")</f>
        <v/>
      </c>
      <c r="K1547" s="5" t="str">
        <f>IFERROR(TRIM(INDEX(CID_DB[Description],$D1547)),"")</f>
        <v/>
      </c>
      <c r="L1547" s="24" t="str">
        <f>IFERROR(TRIM(INDEX(CID_DB[Commercial Status],$D1547)),"")</f>
        <v/>
      </c>
    </row>
    <row r="1548" spans="2:12" x14ac:dyDescent="0.35">
      <c r="B1548" s="15"/>
      <c r="D1548" s="17" t="str">
        <f t="array" ref="D1548">IFERROR(IF($B1548&lt;&gt;"",LARGE(IF(ISNUMBER(SEARCH(TRIM(SUBSTITUTE($B1548,"-","")),CID_DB[Search Key])),ROW(CID_DB[Search Key]),""),1)-1,""),"")</f>
        <v/>
      </c>
      <c r="F1548" s="23" t="str">
        <f>IF($B1548&lt;&gt;"",COUNTIFS(CID_DB[Search Key],"*"&amp;TRIM(SUBSTITUTE(B1548,"-",""))&amp;"*"),"")</f>
        <v/>
      </c>
      <c r="G1548" s="23" t="str">
        <f>IFERROR(TRIM(INDEX(CID_DB[Case No],$D1548)),"")</f>
        <v/>
      </c>
      <c r="H1548" s="5" t="str">
        <f>IFERROR(TRIM(INDEX(CID_DB[Known Contractor '#1 PN],$D1548)),"")</f>
        <v/>
      </c>
      <c r="I1548" s="5" t="str">
        <f>IFERROR(TRIM(INDEX(CID_DB[Known Contractor '#2 PN],$D1548)),"")</f>
        <v/>
      </c>
      <c r="J1548" s="5" t="str">
        <f>IFERROR(TRIM(INDEX(CID_DB[ [ NSN ] ],$D1548)),"")</f>
        <v/>
      </c>
      <c r="K1548" s="5" t="str">
        <f>IFERROR(TRIM(INDEX(CID_DB[Description],$D1548)),"")</f>
        <v/>
      </c>
      <c r="L1548" s="24" t="str">
        <f>IFERROR(TRIM(INDEX(CID_DB[Commercial Status],$D1548)),"")</f>
        <v/>
      </c>
    </row>
    <row r="1549" spans="2:12" x14ac:dyDescent="0.35">
      <c r="B1549" s="15"/>
      <c r="D1549" s="17" t="str">
        <f t="array" ref="D1549">IFERROR(IF($B1549&lt;&gt;"",LARGE(IF(ISNUMBER(SEARCH(TRIM(SUBSTITUTE($B1549,"-","")),CID_DB[Search Key])),ROW(CID_DB[Search Key]),""),1)-1,""),"")</f>
        <v/>
      </c>
      <c r="F1549" s="23" t="str">
        <f>IF($B1549&lt;&gt;"",COUNTIFS(CID_DB[Search Key],"*"&amp;TRIM(SUBSTITUTE(B1549,"-",""))&amp;"*"),"")</f>
        <v/>
      </c>
      <c r="G1549" s="23" t="str">
        <f>IFERROR(TRIM(INDEX(CID_DB[Case No],$D1549)),"")</f>
        <v/>
      </c>
      <c r="H1549" s="5" t="str">
        <f>IFERROR(TRIM(INDEX(CID_DB[Known Contractor '#1 PN],$D1549)),"")</f>
        <v/>
      </c>
      <c r="I1549" s="5" t="str">
        <f>IFERROR(TRIM(INDEX(CID_DB[Known Contractor '#2 PN],$D1549)),"")</f>
        <v/>
      </c>
      <c r="J1549" s="5" t="str">
        <f>IFERROR(TRIM(INDEX(CID_DB[ [ NSN ] ],$D1549)),"")</f>
        <v/>
      </c>
      <c r="K1549" s="5" t="str">
        <f>IFERROR(TRIM(INDEX(CID_DB[Description],$D1549)),"")</f>
        <v/>
      </c>
      <c r="L1549" s="24" t="str">
        <f>IFERROR(TRIM(INDEX(CID_DB[Commercial Status],$D1549)),"")</f>
        <v/>
      </c>
    </row>
    <row r="1550" spans="2:12" x14ac:dyDescent="0.35">
      <c r="B1550" s="15"/>
      <c r="D1550" s="17" t="str">
        <f t="array" ref="D1550">IFERROR(IF($B1550&lt;&gt;"",LARGE(IF(ISNUMBER(SEARCH(TRIM(SUBSTITUTE($B1550,"-","")),CID_DB[Search Key])),ROW(CID_DB[Search Key]),""),1)-1,""),"")</f>
        <v/>
      </c>
      <c r="F1550" s="23" t="str">
        <f>IF($B1550&lt;&gt;"",COUNTIFS(CID_DB[Search Key],"*"&amp;TRIM(SUBSTITUTE(B1550,"-",""))&amp;"*"),"")</f>
        <v/>
      </c>
      <c r="G1550" s="23" t="str">
        <f>IFERROR(TRIM(INDEX(CID_DB[Case No],$D1550)),"")</f>
        <v/>
      </c>
      <c r="H1550" s="5" t="str">
        <f>IFERROR(TRIM(INDEX(CID_DB[Known Contractor '#1 PN],$D1550)),"")</f>
        <v/>
      </c>
      <c r="I1550" s="5" t="str">
        <f>IFERROR(TRIM(INDEX(CID_DB[Known Contractor '#2 PN],$D1550)),"")</f>
        <v/>
      </c>
      <c r="J1550" s="5" t="str">
        <f>IFERROR(TRIM(INDEX(CID_DB[ [ NSN ] ],$D1550)),"")</f>
        <v/>
      </c>
      <c r="K1550" s="5" t="str">
        <f>IFERROR(TRIM(INDEX(CID_DB[Description],$D1550)),"")</f>
        <v/>
      </c>
      <c r="L1550" s="24" t="str">
        <f>IFERROR(TRIM(INDEX(CID_DB[Commercial Status],$D1550)),"")</f>
        <v/>
      </c>
    </row>
    <row r="1551" spans="2:12" x14ac:dyDescent="0.35">
      <c r="B1551" s="15"/>
      <c r="D1551" s="17" t="str">
        <f t="array" ref="D1551">IFERROR(IF($B1551&lt;&gt;"",LARGE(IF(ISNUMBER(SEARCH(TRIM(SUBSTITUTE($B1551,"-","")),CID_DB[Search Key])),ROW(CID_DB[Search Key]),""),1)-1,""),"")</f>
        <v/>
      </c>
      <c r="F1551" s="23" t="str">
        <f>IF($B1551&lt;&gt;"",COUNTIFS(CID_DB[Search Key],"*"&amp;TRIM(SUBSTITUTE(B1551,"-",""))&amp;"*"),"")</f>
        <v/>
      </c>
      <c r="G1551" s="23" t="str">
        <f>IFERROR(TRIM(INDEX(CID_DB[Case No],$D1551)),"")</f>
        <v/>
      </c>
      <c r="H1551" s="5" t="str">
        <f>IFERROR(TRIM(INDEX(CID_DB[Known Contractor '#1 PN],$D1551)),"")</f>
        <v/>
      </c>
      <c r="I1551" s="5" t="str">
        <f>IFERROR(TRIM(INDEX(CID_DB[Known Contractor '#2 PN],$D1551)),"")</f>
        <v/>
      </c>
      <c r="J1551" s="5" t="str">
        <f>IFERROR(TRIM(INDEX(CID_DB[ [ NSN ] ],$D1551)),"")</f>
        <v/>
      </c>
      <c r="K1551" s="5" t="str">
        <f>IFERROR(TRIM(INDEX(CID_DB[Description],$D1551)),"")</f>
        <v/>
      </c>
      <c r="L1551" s="24" t="str">
        <f>IFERROR(TRIM(INDEX(CID_DB[Commercial Status],$D1551)),"")</f>
        <v/>
      </c>
    </row>
    <row r="1552" spans="2:12" x14ac:dyDescent="0.35">
      <c r="B1552" s="15"/>
      <c r="D1552" s="17" t="str">
        <f t="array" ref="D1552">IFERROR(IF($B1552&lt;&gt;"",LARGE(IF(ISNUMBER(SEARCH(TRIM(SUBSTITUTE($B1552,"-","")),CID_DB[Search Key])),ROW(CID_DB[Search Key]),""),1)-1,""),"")</f>
        <v/>
      </c>
      <c r="F1552" s="23" t="str">
        <f>IF($B1552&lt;&gt;"",COUNTIFS(CID_DB[Search Key],"*"&amp;TRIM(SUBSTITUTE(B1552,"-",""))&amp;"*"),"")</f>
        <v/>
      </c>
      <c r="G1552" s="23" t="str">
        <f>IFERROR(TRIM(INDEX(CID_DB[Case No],$D1552)),"")</f>
        <v/>
      </c>
      <c r="H1552" s="5" t="str">
        <f>IFERROR(TRIM(INDEX(CID_DB[Known Contractor '#1 PN],$D1552)),"")</f>
        <v/>
      </c>
      <c r="I1552" s="5" t="str">
        <f>IFERROR(TRIM(INDEX(CID_DB[Known Contractor '#2 PN],$D1552)),"")</f>
        <v/>
      </c>
      <c r="J1552" s="5" t="str">
        <f>IFERROR(TRIM(INDEX(CID_DB[ [ NSN ] ],$D1552)),"")</f>
        <v/>
      </c>
      <c r="K1552" s="5" t="str">
        <f>IFERROR(TRIM(INDEX(CID_DB[Description],$D1552)),"")</f>
        <v/>
      </c>
      <c r="L1552" s="24" t="str">
        <f>IFERROR(TRIM(INDEX(CID_DB[Commercial Status],$D1552)),"")</f>
        <v/>
      </c>
    </row>
    <row r="1553" spans="2:12" x14ac:dyDescent="0.35">
      <c r="B1553" s="15"/>
      <c r="D1553" s="17" t="str">
        <f t="array" ref="D1553">IFERROR(IF($B1553&lt;&gt;"",LARGE(IF(ISNUMBER(SEARCH(TRIM(SUBSTITUTE($B1553,"-","")),CID_DB[Search Key])),ROW(CID_DB[Search Key]),""),1)-1,""),"")</f>
        <v/>
      </c>
      <c r="F1553" s="23" t="str">
        <f>IF($B1553&lt;&gt;"",COUNTIFS(CID_DB[Search Key],"*"&amp;TRIM(SUBSTITUTE(B1553,"-",""))&amp;"*"),"")</f>
        <v/>
      </c>
      <c r="G1553" s="23" t="str">
        <f>IFERROR(TRIM(INDEX(CID_DB[Case No],$D1553)),"")</f>
        <v/>
      </c>
      <c r="H1553" s="5" t="str">
        <f>IFERROR(TRIM(INDEX(CID_DB[Known Contractor '#1 PN],$D1553)),"")</f>
        <v/>
      </c>
      <c r="I1553" s="5" t="str">
        <f>IFERROR(TRIM(INDEX(CID_DB[Known Contractor '#2 PN],$D1553)),"")</f>
        <v/>
      </c>
      <c r="J1553" s="5" t="str">
        <f>IFERROR(TRIM(INDEX(CID_DB[ [ NSN ] ],$D1553)),"")</f>
        <v/>
      </c>
      <c r="K1553" s="5" t="str">
        <f>IFERROR(TRIM(INDEX(CID_DB[Description],$D1553)),"")</f>
        <v/>
      </c>
      <c r="L1553" s="24" t="str">
        <f>IFERROR(TRIM(INDEX(CID_DB[Commercial Status],$D1553)),"")</f>
        <v/>
      </c>
    </row>
    <row r="1554" spans="2:12" x14ac:dyDescent="0.35">
      <c r="B1554" s="15"/>
      <c r="D1554" s="17" t="str">
        <f t="array" ref="D1554">IFERROR(IF($B1554&lt;&gt;"",LARGE(IF(ISNUMBER(SEARCH(TRIM(SUBSTITUTE($B1554,"-","")),CID_DB[Search Key])),ROW(CID_DB[Search Key]),""),1)-1,""),"")</f>
        <v/>
      </c>
      <c r="F1554" s="23" t="str">
        <f>IF($B1554&lt;&gt;"",COUNTIFS(CID_DB[Search Key],"*"&amp;TRIM(SUBSTITUTE(B1554,"-",""))&amp;"*"),"")</f>
        <v/>
      </c>
      <c r="G1554" s="23" t="str">
        <f>IFERROR(TRIM(INDEX(CID_DB[Case No],$D1554)),"")</f>
        <v/>
      </c>
      <c r="H1554" s="5" t="str">
        <f>IFERROR(TRIM(INDEX(CID_DB[Known Contractor '#1 PN],$D1554)),"")</f>
        <v/>
      </c>
      <c r="I1554" s="5" t="str">
        <f>IFERROR(TRIM(INDEX(CID_DB[Known Contractor '#2 PN],$D1554)),"")</f>
        <v/>
      </c>
      <c r="J1554" s="5" t="str">
        <f>IFERROR(TRIM(INDEX(CID_DB[ [ NSN ] ],$D1554)),"")</f>
        <v/>
      </c>
      <c r="K1554" s="5" t="str">
        <f>IFERROR(TRIM(INDEX(CID_DB[Description],$D1554)),"")</f>
        <v/>
      </c>
      <c r="L1554" s="24" t="str">
        <f>IFERROR(TRIM(INDEX(CID_DB[Commercial Status],$D1554)),"")</f>
        <v/>
      </c>
    </row>
    <row r="1555" spans="2:12" x14ac:dyDescent="0.35">
      <c r="B1555" s="15"/>
      <c r="D1555" s="17" t="str">
        <f t="array" ref="D1555">IFERROR(IF($B1555&lt;&gt;"",LARGE(IF(ISNUMBER(SEARCH(TRIM(SUBSTITUTE($B1555,"-","")),CID_DB[Search Key])),ROW(CID_DB[Search Key]),""),1)-1,""),"")</f>
        <v/>
      </c>
      <c r="F1555" s="23" t="str">
        <f>IF($B1555&lt;&gt;"",COUNTIFS(CID_DB[Search Key],"*"&amp;TRIM(SUBSTITUTE(B1555,"-",""))&amp;"*"),"")</f>
        <v/>
      </c>
      <c r="G1555" s="23" t="str">
        <f>IFERROR(TRIM(INDEX(CID_DB[Case No],$D1555)),"")</f>
        <v/>
      </c>
      <c r="H1555" s="5" t="str">
        <f>IFERROR(TRIM(INDEX(CID_DB[Known Contractor '#1 PN],$D1555)),"")</f>
        <v/>
      </c>
      <c r="I1555" s="5" t="str">
        <f>IFERROR(TRIM(INDEX(CID_DB[Known Contractor '#2 PN],$D1555)),"")</f>
        <v/>
      </c>
      <c r="J1555" s="5" t="str">
        <f>IFERROR(TRIM(INDEX(CID_DB[ [ NSN ] ],$D1555)),"")</f>
        <v/>
      </c>
      <c r="K1555" s="5" t="str">
        <f>IFERROR(TRIM(INDEX(CID_DB[Description],$D1555)),"")</f>
        <v/>
      </c>
      <c r="L1555" s="24" t="str">
        <f>IFERROR(TRIM(INDEX(CID_DB[Commercial Status],$D1555)),"")</f>
        <v/>
      </c>
    </row>
    <row r="1556" spans="2:12" x14ac:dyDescent="0.35">
      <c r="B1556" s="15"/>
      <c r="D1556" s="17" t="str">
        <f t="array" ref="D1556">IFERROR(IF($B1556&lt;&gt;"",LARGE(IF(ISNUMBER(SEARCH(TRIM(SUBSTITUTE($B1556,"-","")),CID_DB[Search Key])),ROW(CID_DB[Search Key]),""),1)-1,""),"")</f>
        <v/>
      </c>
      <c r="F1556" s="23" t="str">
        <f>IF($B1556&lt;&gt;"",COUNTIFS(CID_DB[Search Key],"*"&amp;TRIM(SUBSTITUTE(B1556,"-",""))&amp;"*"),"")</f>
        <v/>
      </c>
      <c r="G1556" s="23" t="str">
        <f>IFERROR(TRIM(INDEX(CID_DB[Case No],$D1556)),"")</f>
        <v/>
      </c>
      <c r="H1556" s="5" t="str">
        <f>IFERROR(TRIM(INDEX(CID_DB[Known Contractor '#1 PN],$D1556)),"")</f>
        <v/>
      </c>
      <c r="I1556" s="5" t="str">
        <f>IFERROR(TRIM(INDEX(CID_DB[Known Contractor '#2 PN],$D1556)),"")</f>
        <v/>
      </c>
      <c r="J1556" s="5" t="str">
        <f>IFERROR(TRIM(INDEX(CID_DB[ [ NSN ] ],$D1556)),"")</f>
        <v/>
      </c>
      <c r="K1556" s="5" t="str">
        <f>IFERROR(TRIM(INDEX(CID_DB[Description],$D1556)),"")</f>
        <v/>
      </c>
      <c r="L1556" s="24" t="str">
        <f>IFERROR(TRIM(INDEX(CID_DB[Commercial Status],$D1556)),"")</f>
        <v/>
      </c>
    </row>
    <row r="1557" spans="2:12" x14ac:dyDescent="0.35">
      <c r="B1557" s="15"/>
      <c r="D1557" s="17" t="str">
        <f t="array" ref="D1557">IFERROR(IF($B1557&lt;&gt;"",LARGE(IF(ISNUMBER(SEARCH(TRIM(SUBSTITUTE($B1557,"-","")),CID_DB[Search Key])),ROW(CID_DB[Search Key]),""),1)-1,""),"")</f>
        <v/>
      </c>
      <c r="F1557" s="23" t="str">
        <f>IF($B1557&lt;&gt;"",COUNTIFS(CID_DB[Search Key],"*"&amp;TRIM(SUBSTITUTE(B1557,"-",""))&amp;"*"),"")</f>
        <v/>
      </c>
      <c r="G1557" s="23" t="str">
        <f>IFERROR(TRIM(INDEX(CID_DB[Case No],$D1557)),"")</f>
        <v/>
      </c>
      <c r="H1557" s="5" t="str">
        <f>IFERROR(TRIM(INDEX(CID_DB[Known Contractor '#1 PN],$D1557)),"")</f>
        <v/>
      </c>
      <c r="I1557" s="5" t="str">
        <f>IFERROR(TRIM(INDEX(CID_DB[Known Contractor '#2 PN],$D1557)),"")</f>
        <v/>
      </c>
      <c r="J1557" s="5" t="str">
        <f>IFERROR(TRIM(INDEX(CID_DB[ [ NSN ] ],$D1557)),"")</f>
        <v/>
      </c>
      <c r="K1557" s="5" t="str">
        <f>IFERROR(TRIM(INDEX(CID_DB[Description],$D1557)),"")</f>
        <v/>
      </c>
      <c r="L1557" s="24" t="str">
        <f>IFERROR(TRIM(INDEX(CID_DB[Commercial Status],$D1557)),"")</f>
        <v/>
      </c>
    </row>
    <row r="1558" spans="2:12" x14ac:dyDescent="0.35">
      <c r="B1558" s="15"/>
      <c r="D1558" s="17" t="str">
        <f t="array" ref="D1558">IFERROR(IF($B1558&lt;&gt;"",LARGE(IF(ISNUMBER(SEARCH(TRIM(SUBSTITUTE($B1558,"-","")),CID_DB[Search Key])),ROW(CID_DB[Search Key]),""),1)-1,""),"")</f>
        <v/>
      </c>
      <c r="F1558" s="23" t="str">
        <f>IF($B1558&lt;&gt;"",COUNTIFS(CID_DB[Search Key],"*"&amp;TRIM(SUBSTITUTE(B1558,"-",""))&amp;"*"),"")</f>
        <v/>
      </c>
      <c r="G1558" s="23" t="str">
        <f>IFERROR(TRIM(INDEX(CID_DB[Case No],$D1558)),"")</f>
        <v/>
      </c>
      <c r="H1558" s="5" t="str">
        <f>IFERROR(TRIM(INDEX(CID_DB[Known Contractor '#1 PN],$D1558)),"")</f>
        <v/>
      </c>
      <c r="I1558" s="5" t="str">
        <f>IFERROR(TRIM(INDEX(CID_DB[Known Contractor '#2 PN],$D1558)),"")</f>
        <v/>
      </c>
      <c r="J1558" s="5" t="str">
        <f>IFERROR(TRIM(INDEX(CID_DB[ [ NSN ] ],$D1558)),"")</f>
        <v/>
      </c>
      <c r="K1558" s="5" t="str">
        <f>IFERROR(TRIM(INDEX(CID_DB[Description],$D1558)),"")</f>
        <v/>
      </c>
      <c r="L1558" s="24" t="str">
        <f>IFERROR(TRIM(INDEX(CID_DB[Commercial Status],$D1558)),"")</f>
        <v/>
      </c>
    </row>
    <row r="1559" spans="2:12" x14ac:dyDescent="0.35">
      <c r="B1559" s="15"/>
      <c r="D1559" s="17" t="str">
        <f t="array" ref="D1559">IFERROR(IF($B1559&lt;&gt;"",LARGE(IF(ISNUMBER(SEARCH(TRIM(SUBSTITUTE($B1559,"-","")),CID_DB[Search Key])),ROW(CID_DB[Search Key]),""),1)-1,""),"")</f>
        <v/>
      </c>
      <c r="F1559" s="23" t="str">
        <f>IF($B1559&lt;&gt;"",COUNTIFS(CID_DB[Search Key],"*"&amp;TRIM(SUBSTITUTE(B1559,"-",""))&amp;"*"),"")</f>
        <v/>
      </c>
      <c r="G1559" s="23" t="str">
        <f>IFERROR(TRIM(INDEX(CID_DB[Case No],$D1559)),"")</f>
        <v/>
      </c>
      <c r="H1559" s="5" t="str">
        <f>IFERROR(TRIM(INDEX(CID_DB[Known Contractor '#1 PN],$D1559)),"")</f>
        <v/>
      </c>
      <c r="I1559" s="5" t="str">
        <f>IFERROR(TRIM(INDEX(CID_DB[Known Contractor '#2 PN],$D1559)),"")</f>
        <v/>
      </c>
      <c r="J1559" s="5" t="str">
        <f>IFERROR(TRIM(INDEX(CID_DB[ [ NSN ] ],$D1559)),"")</f>
        <v/>
      </c>
      <c r="K1559" s="5" t="str">
        <f>IFERROR(TRIM(INDEX(CID_DB[Description],$D1559)),"")</f>
        <v/>
      </c>
      <c r="L1559" s="24" t="str">
        <f>IFERROR(TRIM(INDEX(CID_DB[Commercial Status],$D1559)),"")</f>
        <v/>
      </c>
    </row>
    <row r="1560" spans="2:12" x14ac:dyDescent="0.35">
      <c r="B1560" s="15"/>
      <c r="D1560" s="17" t="str">
        <f t="array" ref="D1560">IFERROR(IF($B1560&lt;&gt;"",LARGE(IF(ISNUMBER(SEARCH(TRIM(SUBSTITUTE($B1560,"-","")),CID_DB[Search Key])),ROW(CID_DB[Search Key]),""),1)-1,""),"")</f>
        <v/>
      </c>
      <c r="F1560" s="23" t="str">
        <f>IF($B1560&lt;&gt;"",COUNTIFS(CID_DB[Search Key],"*"&amp;TRIM(SUBSTITUTE(B1560,"-",""))&amp;"*"),"")</f>
        <v/>
      </c>
      <c r="G1560" s="23" t="str">
        <f>IFERROR(TRIM(INDEX(CID_DB[Case No],$D1560)),"")</f>
        <v/>
      </c>
      <c r="H1560" s="5" t="str">
        <f>IFERROR(TRIM(INDEX(CID_DB[Known Contractor '#1 PN],$D1560)),"")</f>
        <v/>
      </c>
      <c r="I1560" s="5" t="str">
        <f>IFERROR(TRIM(INDEX(CID_DB[Known Contractor '#2 PN],$D1560)),"")</f>
        <v/>
      </c>
      <c r="J1560" s="5" t="str">
        <f>IFERROR(TRIM(INDEX(CID_DB[ [ NSN ] ],$D1560)),"")</f>
        <v/>
      </c>
      <c r="K1560" s="5" t="str">
        <f>IFERROR(TRIM(INDEX(CID_DB[Description],$D1560)),"")</f>
        <v/>
      </c>
      <c r="L1560" s="24" t="str">
        <f>IFERROR(TRIM(INDEX(CID_DB[Commercial Status],$D1560)),"")</f>
        <v/>
      </c>
    </row>
    <row r="1561" spans="2:12" x14ac:dyDescent="0.35">
      <c r="B1561" s="15"/>
      <c r="D1561" s="17" t="str">
        <f t="array" ref="D1561">IFERROR(IF($B1561&lt;&gt;"",LARGE(IF(ISNUMBER(SEARCH(TRIM(SUBSTITUTE($B1561,"-","")),CID_DB[Search Key])),ROW(CID_DB[Search Key]),""),1)-1,""),"")</f>
        <v/>
      </c>
      <c r="F1561" s="23" t="str">
        <f>IF($B1561&lt;&gt;"",COUNTIFS(CID_DB[Search Key],"*"&amp;TRIM(SUBSTITUTE(B1561,"-",""))&amp;"*"),"")</f>
        <v/>
      </c>
      <c r="G1561" s="23" t="str">
        <f>IFERROR(TRIM(INDEX(CID_DB[Case No],$D1561)),"")</f>
        <v/>
      </c>
      <c r="H1561" s="5" t="str">
        <f>IFERROR(TRIM(INDEX(CID_DB[Known Contractor '#1 PN],$D1561)),"")</f>
        <v/>
      </c>
      <c r="I1561" s="5" t="str">
        <f>IFERROR(TRIM(INDEX(CID_DB[Known Contractor '#2 PN],$D1561)),"")</f>
        <v/>
      </c>
      <c r="J1561" s="5" t="str">
        <f>IFERROR(TRIM(INDEX(CID_DB[ [ NSN ] ],$D1561)),"")</f>
        <v/>
      </c>
      <c r="K1561" s="5" t="str">
        <f>IFERROR(TRIM(INDEX(CID_DB[Description],$D1561)),"")</f>
        <v/>
      </c>
      <c r="L1561" s="24" t="str">
        <f>IFERROR(TRIM(INDEX(CID_DB[Commercial Status],$D1561)),"")</f>
        <v/>
      </c>
    </row>
    <row r="1562" spans="2:12" x14ac:dyDescent="0.35">
      <c r="B1562" s="15"/>
      <c r="D1562" s="17" t="str">
        <f t="array" ref="D1562">IFERROR(IF($B1562&lt;&gt;"",LARGE(IF(ISNUMBER(SEARCH(TRIM(SUBSTITUTE($B1562,"-","")),CID_DB[Search Key])),ROW(CID_DB[Search Key]),""),1)-1,""),"")</f>
        <v/>
      </c>
      <c r="F1562" s="23" t="str">
        <f>IF($B1562&lt;&gt;"",COUNTIFS(CID_DB[Search Key],"*"&amp;TRIM(SUBSTITUTE(B1562,"-",""))&amp;"*"),"")</f>
        <v/>
      </c>
      <c r="G1562" s="23" t="str">
        <f>IFERROR(TRIM(INDEX(CID_DB[Case No],$D1562)),"")</f>
        <v/>
      </c>
      <c r="H1562" s="5" t="str">
        <f>IFERROR(TRIM(INDEX(CID_DB[Known Contractor '#1 PN],$D1562)),"")</f>
        <v/>
      </c>
      <c r="I1562" s="5" t="str">
        <f>IFERROR(TRIM(INDEX(CID_DB[Known Contractor '#2 PN],$D1562)),"")</f>
        <v/>
      </c>
      <c r="J1562" s="5" t="str">
        <f>IFERROR(TRIM(INDEX(CID_DB[ [ NSN ] ],$D1562)),"")</f>
        <v/>
      </c>
      <c r="K1562" s="5" t="str">
        <f>IFERROR(TRIM(INDEX(CID_DB[Description],$D1562)),"")</f>
        <v/>
      </c>
      <c r="L1562" s="24" t="str">
        <f>IFERROR(TRIM(INDEX(CID_DB[Commercial Status],$D1562)),"")</f>
        <v/>
      </c>
    </row>
    <row r="1563" spans="2:12" x14ac:dyDescent="0.35">
      <c r="B1563" s="15"/>
      <c r="D1563" s="17" t="str">
        <f t="array" ref="D1563">IFERROR(IF($B1563&lt;&gt;"",LARGE(IF(ISNUMBER(SEARCH(TRIM(SUBSTITUTE($B1563,"-","")),CID_DB[Search Key])),ROW(CID_DB[Search Key]),""),1)-1,""),"")</f>
        <v/>
      </c>
      <c r="F1563" s="23" t="str">
        <f>IF($B1563&lt;&gt;"",COUNTIFS(CID_DB[Search Key],"*"&amp;TRIM(SUBSTITUTE(B1563,"-",""))&amp;"*"),"")</f>
        <v/>
      </c>
      <c r="G1563" s="23" t="str">
        <f>IFERROR(TRIM(INDEX(CID_DB[Case No],$D1563)),"")</f>
        <v/>
      </c>
      <c r="H1563" s="5" t="str">
        <f>IFERROR(TRIM(INDEX(CID_DB[Known Contractor '#1 PN],$D1563)),"")</f>
        <v/>
      </c>
      <c r="I1563" s="5" t="str">
        <f>IFERROR(TRIM(INDEX(CID_DB[Known Contractor '#2 PN],$D1563)),"")</f>
        <v/>
      </c>
      <c r="J1563" s="5" t="str">
        <f>IFERROR(TRIM(INDEX(CID_DB[ [ NSN ] ],$D1563)),"")</f>
        <v/>
      </c>
      <c r="K1563" s="5" t="str">
        <f>IFERROR(TRIM(INDEX(CID_DB[Description],$D1563)),"")</f>
        <v/>
      </c>
      <c r="L1563" s="24" t="str">
        <f>IFERROR(TRIM(INDEX(CID_DB[Commercial Status],$D1563)),"")</f>
        <v/>
      </c>
    </row>
    <row r="1564" spans="2:12" x14ac:dyDescent="0.35">
      <c r="B1564" s="15"/>
      <c r="D1564" s="17" t="str">
        <f t="array" ref="D1564">IFERROR(IF($B1564&lt;&gt;"",LARGE(IF(ISNUMBER(SEARCH(TRIM(SUBSTITUTE($B1564,"-","")),CID_DB[Search Key])),ROW(CID_DB[Search Key]),""),1)-1,""),"")</f>
        <v/>
      </c>
      <c r="F1564" s="23" t="str">
        <f>IF($B1564&lt;&gt;"",COUNTIFS(CID_DB[Search Key],"*"&amp;TRIM(SUBSTITUTE(B1564,"-",""))&amp;"*"),"")</f>
        <v/>
      </c>
      <c r="G1564" s="23" t="str">
        <f>IFERROR(TRIM(INDEX(CID_DB[Case No],$D1564)),"")</f>
        <v/>
      </c>
      <c r="H1564" s="5" t="str">
        <f>IFERROR(TRIM(INDEX(CID_DB[Known Contractor '#1 PN],$D1564)),"")</f>
        <v/>
      </c>
      <c r="I1564" s="5" t="str">
        <f>IFERROR(TRIM(INDEX(CID_DB[Known Contractor '#2 PN],$D1564)),"")</f>
        <v/>
      </c>
      <c r="J1564" s="5" t="str">
        <f>IFERROR(TRIM(INDEX(CID_DB[ [ NSN ] ],$D1564)),"")</f>
        <v/>
      </c>
      <c r="K1564" s="5" t="str">
        <f>IFERROR(TRIM(INDEX(CID_DB[Description],$D1564)),"")</f>
        <v/>
      </c>
      <c r="L1564" s="24" t="str">
        <f>IFERROR(TRIM(INDEX(CID_DB[Commercial Status],$D1564)),"")</f>
        <v/>
      </c>
    </row>
    <row r="1565" spans="2:12" x14ac:dyDescent="0.35">
      <c r="B1565" s="15"/>
      <c r="D1565" s="17" t="str">
        <f t="array" ref="D1565">IFERROR(IF($B1565&lt;&gt;"",LARGE(IF(ISNUMBER(SEARCH(TRIM(SUBSTITUTE($B1565,"-","")),CID_DB[Search Key])),ROW(CID_DB[Search Key]),""),1)-1,""),"")</f>
        <v/>
      </c>
      <c r="F1565" s="23" t="str">
        <f>IF($B1565&lt;&gt;"",COUNTIFS(CID_DB[Search Key],"*"&amp;TRIM(SUBSTITUTE(B1565,"-",""))&amp;"*"),"")</f>
        <v/>
      </c>
      <c r="G1565" s="23" t="str">
        <f>IFERROR(TRIM(INDEX(CID_DB[Case No],$D1565)),"")</f>
        <v/>
      </c>
      <c r="H1565" s="5" t="str">
        <f>IFERROR(TRIM(INDEX(CID_DB[Known Contractor '#1 PN],$D1565)),"")</f>
        <v/>
      </c>
      <c r="I1565" s="5" t="str">
        <f>IFERROR(TRIM(INDEX(CID_DB[Known Contractor '#2 PN],$D1565)),"")</f>
        <v/>
      </c>
      <c r="J1565" s="5" t="str">
        <f>IFERROR(TRIM(INDEX(CID_DB[ [ NSN ] ],$D1565)),"")</f>
        <v/>
      </c>
      <c r="K1565" s="5" t="str">
        <f>IFERROR(TRIM(INDEX(CID_DB[Description],$D1565)),"")</f>
        <v/>
      </c>
      <c r="L1565" s="24" t="str">
        <f>IFERROR(TRIM(INDEX(CID_DB[Commercial Status],$D1565)),"")</f>
        <v/>
      </c>
    </row>
    <row r="1566" spans="2:12" x14ac:dyDescent="0.35">
      <c r="B1566" s="15"/>
      <c r="D1566" s="17" t="str">
        <f t="array" ref="D1566">IFERROR(IF($B1566&lt;&gt;"",LARGE(IF(ISNUMBER(SEARCH(TRIM(SUBSTITUTE($B1566,"-","")),CID_DB[Search Key])),ROW(CID_DB[Search Key]),""),1)-1,""),"")</f>
        <v/>
      </c>
      <c r="F1566" s="23" t="str">
        <f>IF($B1566&lt;&gt;"",COUNTIFS(CID_DB[Search Key],"*"&amp;TRIM(SUBSTITUTE(B1566,"-",""))&amp;"*"),"")</f>
        <v/>
      </c>
      <c r="G1566" s="23" t="str">
        <f>IFERROR(TRIM(INDEX(CID_DB[Case No],$D1566)),"")</f>
        <v/>
      </c>
      <c r="H1566" s="5" t="str">
        <f>IFERROR(TRIM(INDEX(CID_DB[Known Contractor '#1 PN],$D1566)),"")</f>
        <v/>
      </c>
      <c r="I1566" s="5" t="str">
        <f>IFERROR(TRIM(INDEX(CID_DB[Known Contractor '#2 PN],$D1566)),"")</f>
        <v/>
      </c>
      <c r="J1566" s="5" t="str">
        <f>IFERROR(TRIM(INDEX(CID_DB[ [ NSN ] ],$D1566)),"")</f>
        <v/>
      </c>
      <c r="K1566" s="5" t="str">
        <f>IFERROR(TRIM(INDEX(CID_DB[Description],$D1566)),"")</f>
        <v/>
      </c>
      <c r="L1566" s="24" t="str">
        <f>IFERROR(TRIM(INDEX(CID_DB[Commercial Status],$D1566)),"")</f>
        <v/>
      </c>
    </row>
    <row r="1567" spans="2:12" x14ac:dyDescent="0.35">
      <c r="B1567" s="15"/>
      <c r="D1567" s="17" t="str">
        <f t="array" ref="D1567">IFERROR(IF($B1567&lt;&gt;"",LARGE(IF(ISNUMBER(SEARCH(TRIM(SUBSTITUTE($B1567,"-","")),CID_DB[Search Key])),ROW(CID_DB[Search Key]),""),1)-1,""),"")</f>
        <v/>
      </c>
      <c r="F1567" s="23" t="str">
        <f>IF($B1567&lt;&gt;"",COUNTIFS(CID_DB[Search Key],"*"&amp;TRIM(SUBSTITUTE(B1567,"-",""))&amp;"*"),"")</f>
        <v/>
      </c>
      <c r="G1567" s="23" t="str">
        <f>IFERROR(TRIM(INDEX(CID_DB[Case No],$D1567)),"")</f>
        <v/>
      </c>
      <c r="H1567" s="5" t="str">
        <f>IFERROR(TRIM(INDEX(CID_DB[Known Contractor '#1 PN],$D1567)),"")</f>
        <v/>
      </c>
      <c r="I1567" s="5" t="str">
        <f>IFERROR(TRIM(INDEX(CID_DB[Known Contractor '#2 PN],$D1567)),"")</f>
        <v/>
      </c>
      <c r="J1567" s="5" t="str">
        <f>IFERROR(TRIM(INDEX(CID_DB[ [ NSN ] ],$D1567)),"")</f>
        <v/>
      </c>
      <c r="K1567" s="5" t="str">
        <f>IFERROR(TRIM(INDEX(CID_DB[Description],$D1567)),"")</f>
        <v/>
      </c>
      <c r="L1567" s="24" t="str">
        <f>IFERROR(TRIM(INDEX(CID_DB[Commercial Status],$D1567)),"")</f>
        <v/>
      </c>
    </row>
    <row r="1568" spans="2:12" x14ac:dyDescent="0.35">
      <c r="B1568" s="15"/>
      <c r="D1568" s="17" t="str">
        <f t="array" ref="D1568">IFERROR(IF($B1568&lt;&gt;"",LARGE(IF(ISNUMBER(SEARCH(TRIM(SUBSTITUTE($B1568,"-","")),CID_DB[Search Key])),ROW(CID_DB[Search Key]),""),1)-1,""),"")</f>
        <v/>
      </c>
      <c r="F1568" s="23" t="str">
        <f>IF($B1568&lt;&gt;"",COUNTIFS(CID_DB[Search Key],"*"&amp;TRIM(SUBSTITUTE(B1568,"-",""))&amp;"*"),"")</f>
        <v/>
      </c>
      <c r="G1568" s="23" t="str">
        <f>IFERROR(TRIM(INDEX(CID_DB[Case No],$D1568)),"")</f>
        <v/>
      </c>
      <c r="H1568" s="5" t="str">
        <f>IFERROR(TRIM(INDEX(CID_DB[Known Contractor '#1 PN],$D1568)),"")</f>
        <v/>
      </c>
      <c r="I1568" s="5" t="str">
        <f>IFERROR(TRIM(INDEX(CID_DB[Known Contractor '#2 PN],$D1568)),"")</f>
        <v/>
      </c>
      <c r="J1568" s="5" t="str">
        <f>IFERROR(TRIM(INDEX(CID_DB[ [ NSN ] ],$D1568)),"")</f>
        <v/>
      </c>
      <c r="K1568" s="5" t="str">
        <f>IFERROR(TRIM(INDEX(CID_DB[Description],$D1568)),"")</f>
        <v/>
      </c>
      <c r="L1568" s="24" t="str">
        <f>IFERROR(TRIM(INDEX(CID_DB[Commercial Status],$D1568)),"")</f>
        <v/>
      </c>
    </row>
    <row r="1569" spans="2:12" x14ac:dyDescent="0.35">
      <c r="B1569" s="15"/>
      <c r="D1569" s="17" t="str">
        <f t="array" ref="D1569">IFERROR(IF($B1569&lt;&gt;"",LARGE(IF(ISNUMBER(SEARCH(TRIM(SUBSTITUTE($B1569,"-","")),CID_DB[Search Key])),ROW(CID_DB[Search Key]),""),1)-1,""),"")</f>
        <v/>
      </c>
      <c r="F1569" s="23" t="str">
        <f>IF($B1569&lt;&gt;"",COUNTIFS(CID_DB[Search Key],"*"&amp;TRIM(SUBSTITUTE(B1569,"-",""))&amp;"*"),"")</f>
        <v/>
      </c>
      <c r="G1569" s="23" t="str">
        <f>IFERROR(TRIM(INDEX(CID_DB[Case No],$D1569)),"")</f>
        <v/>
      </c>
      <c r="H1569" s="5" t="str">
        <f>IFERROR(TRIM(INDEX(CID_DB[Known Contractor '#1 PN],$D1569)),"")</f>
        <v/>
      </c>
      <c r="I1569" s="5" t="str">
        <f>IFERROR(TRIM(INDEX(CID_DB[Known Contractor '#2 PN],$D1569)),"")</f>
        <v/>
      </c>
      <c r="J1569" s="5" t="str">
        <f>IFERROR(TRIM(INDEX(CID_DB[ [ NSN ] ],$D1569)),"")</f>
        <v/>
      </c>
      <c r="K1569" s="5" t="str">
        <f>IFERROR(TRIM(INDEX(CID_DB[Description],$D1569)),"")</f>
        <v/>
      </c>
      <c r="L1569" s="24" t="str">
        <f>IFERROR(TRIM(INDEX(CID_DB[Commercial Status],$D1569)),"")</f>
        <v/>
      </c>
    </row>
    <row r="1570" spans="2:12" x14ac:dyDescent="0.35">
      <c r="B1570" s="15"/>
      <c r="D1570" s="17" t="str">
        <f t="array" ref="D1570">IFERROR(IF($B1570&lt;&gt;"",LARGE(IF(ISNUMBER(SEARCH(TRIM(SUBSTITUTE($B1570,"-","")),CID_DB[Search Key])),ROW(CID_DB[Search Key]),""),1)-1,""),"")</f>
        <v/>
      </c>
      <c r="F1570" s="23" t="str">
        <f>IF($B1570&lt;&gt;"",COUNTIFS(CID_DB[Search Key],"*"&amp;TRIM(SUBSTITUTE(B1570,"-",""))&amp;"*"),"")</f>
        <v/>
      </c>
      <c r="G1570" s="23" t="str">
        <f>IFERROR(TRIM(INDEX(CID_DB[Case No],$D1570)),"")</f>
        <v/>
      </c>
      <c r="H1570" s="5" t="str">
        <f>IFERROR(TRIM(INDEX(CID_DB[Known Contractor '#1 PN],$D1570)),"")</f>
        <v/>
      </c>
      <c r="I1570" s="5" t="str">
        <f>IFERROR(TRIM(INDEX(CID_DB[Known Contractor '#2 PN],$D1570)),"")</f>
        <v/>
      </c>
      <c r="J1570" s="5" t="str">
        <f>IFERROR(TRIM(INDEX(CID_DB[ [ NSN ] ],$D1570)),"")</f>
        <v/>
      </c>
      <c r="K1570" s="5" t="str">
        <f>IFERROR(TRIM(INDEX(CID_DB[Description],$D1570)),"")</f>
        <v/>
      </c>
      <c r="L1570" s="24" t="str">
        <f>IFERROR(TRIM(INDEX(CID_DB[Commercial Status],$D1570)),"")</f>
        <v/>
      </c>
    </row>
    <row r="1571" spans="2:12" x14ac:dyDescent="0.35">
      <c r="B1571" s="15"/>
      <c r="D1571" s="17" t="str">
        <f t="array" ref="D1571">IFERROR(IF($B1571&lt;&gt;"",LARGE(IF(ISNUMBER(SEARCH(TRIM(SUBSTITUTE($B1571,"-","")),CID_DB[Search Key])),ROW(CID_DB[Search Key]),""),1)-1,""),"")</f>
        <v/>
      </c>
      <c r="F1571" s="23" t="str">
        <f>IF($B1571&lt;&gt;"",COUNTIFS(CID_DB[Search Key],"*"&amp;TRIM(SUBSTITUTE(B1571,"-",""))&amp;"*"),"")</f>
        <v/>
      </c>
      <c r="G1571" s="23" t="str">
        <f>IFERROR(TRIM(INDEX(CID_DB[Case No],$D1571)),"")</f>
        <v/>
      </c>
      <c r="H1571" s="5" t="str">
        <f>IFERROR(TRIM(INDEX(CID_DB[Known Contractor '#1 PN],$D1571)),"")</f>
        <v/>
      </c>
      <c r="I1571" s="5" t="str">
        <f>IFERROR(TRIM(INDEX(CID_DB[Known Contractor '#2 PN],$D1571)),"")</f>
        <v/>
      </c>
      <c r="J1571" s="5" t="str">
        <f>IFERROR(TRIM(INDEX(CID_DB[ [ NSN ] ],$D1571)),"")</f>
        <v/>
      </c>
      <c r="K1571" s="5" t="str">
        <f>IFERROR(TRIM(INDEX(CID_DB[Description],$D1571)),"")</f>
        <v/>
      </c>
      <c r="L1571" s="24" t="str">
        <f>IFERROR(TRIM(INDEX(CID_DB[Commercial Status],$D1571)),"")</f>
        <v/>
      </c>
    </row>
    <row r="1572" spans="2:12" x14ac:dyDescent="0.35">
      <c r="B1572" s="15"/>
      <c r="D1572" s="17" t="str">
        <f t="array" ref="D1572">IFERROR(IF($B1572&lt;&gt;"",LARGE(IF(ISNUMBER(SEARCH(TRIM(SUBSTITUTE($B1572,"-","")),CID_DB[Search Key])),ROW(CID_DB[Search Key]),""),1)-1,""),"")</f>
        <v/>
      </c>
      <c r="F1572" s="23" t="str">
        <f>IF($B1572&lt;&gt;"",COUNTIFS(CID_DB[Search Key],"*"&amp;TRIM(SUBSTITUTE(B1572,"-",""))&amp;"*"),"")</f>
        <v/>
      </c>
      <c r="G1572" s="23" t="str">
        <f>IFERROR(TRIM(INDEX(CID_DB[Case No],$D1572)),"")</f>
        <v/>
      </c>
      <c r="H1572" s="5" t="str">
        <f>IFERROR(TRIM(INDEX(CID_DB[Known Contractor '#1 PN],$D1572)),"")</f>
        <v/>
      </c>
      <c r="I1572" s="5" t="str">
        <f>IFERROR(TRIM(INDEX(CID_DB[Known Contractor '#2 PN],$D1572)),"")</f>
        <v/>
      </c>
      <c r="J1572" s="5" t="str">
        <f>IFERROR(TRIM(INDEX(CID_DB[ [ NSN ] ],$D1572)),"")</f>
        <v/>
      </c>
      <c r="K1572" s="5" t="str">
        <f>IFERROR(TRIM(INDEX(CID_DB[Description],$D1572)),"")</f>
        <v/>
      </c>
      <c r="L1572" s="24" t="str">
        <f>IFERROR(TRIM(INDEX(CID_DB[Commercial Status],$D1572)),"")</f>
        <v/>
      </c>
    </row>
    <row r="1573" spans="2:12" x14ac:dyDescent="0.35">
      <c r="B1573" s="15"/>
      <c r="D1573" s="17" t="str">
        <f t="array" ref="D1573">IFERROR(IF($B1573&lt;&gt;"",LARGE(IF(ISNUMBER(SEARCH(TRIM(SUBSTITUTE($B1573,"-","")),CID_DB[Search Key])),ROW(CID_DB[Search Key]),""),1)-1,""),"")</f>
        <v/>
      </c>
      <c r="F1573" s="23" t="str">
        <f>IF($B1573&lt;&gt;"",COUNTIFS(CID_DB[Search Key],"*"&amp;TRIM(SUBSTITUTE(B1573,"-",""))&amp;"*"),"")</f>
        <v/>
      </c>
      <c r="G1573" s="23" t="str">
        <f>IFERROR(TRIM(INDEX(CID_DB[Case No],$D1573)),"")</f>
        <v/>
      </c>
      <c r="H1573" s="5" t="str">
        <f>IFERROR(TRIM(INDEX(CID_DB[Known Contractor '#1 PN],$D1573)),"")</f>
        <v/>
      </c>
      <c r="I1573" s="5" t="str">
        <f>IFERROR(TRIM(INDEX(CID_DB[Known Contractor '#2 PN],$D1573)),"")</f>
        <v/>
      </c>
      <c r="J1573" s="5" t="str">
        <f>IFERROR(TRIM(INDEX(CID_DB[ [ NSN ] ],$D1573)),"")</f>
        <v/>
      </c>
      <c r="K1573" s="5" t="str">
        <f>IFERROR(TRIM(INDEX(CID_DB[Description],$D1573)),"")</f>
        <v/>
      </c>
      <c r="L1573" s="24" t="str">
        <f>IFERROR(TRIM(INDEX(CID_DB[Commercial Status],$D1573)),"")</f>
        <v/>
      </c>
    </row>
    <row r="1574" spans="2:12" x14ac:dyDescent="0.35">
      <c r="B1574" s="15"/>
      <c r="D1574" s="17" t="str">
        <f t="array" ref="D1574">IFERROR(IF($B1574&lt;&gt;"",LARGE(IF(ISNUMBER(SEARCH(TRIM(SUBSTITUTE($B1574,"-","")),CID_DB[Search Key])),ROW(CID_DB[Search Key]),""),1)-1,""),"")</f>
        <v/>
      </c>
      <c r="F1574" s="23" t="str">
        <f>IF($B1574&lt;&gt;"",COUNTIFS(CID_DB[Search Key],"*"&amp;TRIM(SUBSTITUTE(B1574,"-",""))&amp;"*"),"")</f>
        <v/>
      </c>
      <c r="G1574" s="23" t="str">
        <f>IFERROR(TRIM(INDEX(CID_DB[Case No],$D1574)),"")</f>
        <v/>
      </c>
      <c r="H1574" s="5" t="str">
        <f>IFERROR(TRIM(INDEX(CID_DB[Known Contractor '#1 PN],$D1574)),"")</f>
        <v/>
      </c>
      <c r="I1574" s="5" t="str">
        <f>IFERROR(TRIM(INDEX(CID_DB[Known Contractor '#2 PN],$D1574)),"")</f>
        <v/>
      </c>
      <c r="J1574" s="5" t="str">
        <f>IFERROR(TRIM(INDEX(CID_DB[ [ NSN ] ],$D1574)),"")</f>
        <v/>
      </c>
      <c r="K1574" s="5" t="str">
        <f>IFERROR(TRIM(INDEX(CID_DB[Description],$D1574)),"")</f>
        <v/>
      </c>
      <c r="L1574" s="24" t="str">
        <f>IFERROR(TRIM(INDEX(CID_DB[Commercial Status],$D1574)),"")</f>
        <v/>
      </c>
    </row>
    <row r="1575" spans="2:12" x14ac:dyDescent="0.35">
      <c r="B1575" s="15"/>
      <c r="D1575" s="17" t="str">
        <f t="array" ref="D1575">IFERROR(IF($B1575&lt;&gt;"",LARGE(IF(ISNUMBER(SEARCH(TRIM(SUBSTITUTE($B1575,"-","")),CID_DB[Search Key])),ROW(CID_DB[Search Key]),""),1)-1,""),"")</f>
        <v/>
      </c>
      <c r="F1575" s="23" t="str">
        <f>IF($B1575&lt;&gt;"",COUNTIFS(CID_DB[Search Key],"*"&amp;TRIM(SUBSTITUTE(B1575,"-",""))&amp;"*"),"")</f>
        <v/>
      </c>
      <c r="G1575" s="23" t="str">
        <f>IFERROR(TRIM(INDEX(CID_DB[Case No],$D1575)),"")</f>
        <v/>
      </c>
      <c r="H1575" s="5" t="str">
        <f>IFERROR(TRIM(INDEX(CID_DB[Known Contractor '#1 PN],$D1575)),"")</f>
        <v/>
      </c>
      <c r="I1575" s="5" t="str">
        <f>IFERROR(TRIM(INDEX(CID_DB[Known Contractor '#2 PN],$D1575)),"")</f>
        <v/>
      </c>
      <c r="J1575" s="5" t="str">
        <f>IFERROR(TRIM(INDEX(CID_DB[ [ NSN ] ],$D1575)),"")</f>
        <v/>
      </c>
      <c r="K1575" s="5" t="str">
        <f>IFERROR(TRIM(INDEX(CID_DB[Description],$D1575)),"")</f>
        <v/>
      </c>
      <c r="L1575" s="24" t="str">
        <f>IFERROR(TRIM(INDEX(CID_DB[Commercial Status],$D1575)),"")</f>
        <v/>
      </c>
    </row>
    <row r="1576" spans="2:12" x14ac:dyDescent="0.35">
      <c r="B1576" s="15"/>
      <c r="D1576" s="17" t="str">
        <f t="array" ref="D1576">IFERROR(IF($B1576&lt;&gt;"",LARGE(IF(ISNUMBER(SEARCH(TRIM(SUBSTITUTE($B1576,"-","")),CID_DB[Search Key])),ROW(CID_DB[Search Key]),""),1)-1,""),"")</f>
        <v/>
      </c>
      <c r="F1576" s="23" t="str">
        <f>IF($B1576&lt;&gt;"",COUNTIFS(CID_DB[Search Key],"*"&amp;TRIM(SUBSTITUTE(B1576,"-",""))&amp;"*"),"")</f>
        <v/>
      </c>
      <c r="G1576" s="23" t="str">
        <f>IFERROR(TRIM(INDEX(CID_DB[Case No],$D1576)),"")</f>
        <v/>
      </c>
      <c r="H1576" s="5" t="str">
        <f>IFERROR(TRIM(INDEX(CID_DB[Known Contractor '#1 PN],$D1576)),"")</f>
        <v/>
      </c>
      <c r="I1576" s="5" t="str">
        <f>IFERROR(TRIM(INDEX(CID_DB[Known Contractor '#2 PN],$D1576)),"")</f>
        <v/>
      </c>
      <c r="J1576" s="5" t="str">
        <f>IFERROR(TRIM(INDEX(CID_DB[ [ NSN ] ],$D1576)),"")</f>
        <v/>
      </c>
      <c r="K1576" s="5" t="str">
        <f>IFERROR(TRIM(INDEX(CID_DB[Description],$D1576)),"")</f>
        <v/>
      </c>
      <c r="L1576" s="24" t="str">
        <f>IFERROR(TRIM(INDEX(CID_DB[Commercial Status],$D1576)),"")</f>
        <v/>
      </c>
    </row>
    <row r="1577" spans="2:12" x14ac:dyDescent="0.35">
      <c r="B1577" s="15"/>
      <c r="D1577" s="17" t="str">
        <f t="array" ref="D1577">IFERROR(IF($B1577&lt;&gt;"",LARGE(IF(ISNUMBER(SEARCH(TRIM(SUBSTITUTE($B1577,"-","")),CID_DB[Search Key])),ROW(CID_DB[Search Key]),""),1)-1,""),"")</f>
        <v/>
      </c>
      <c r="F1577" s="23" t="str">
        <f>IF($B1577&lt;&gt;"",COUNTIFS(CID_DB[Search Key],"*"&amp;TRIM(SUBSTITUTE(B1577,"-",""))&amp;"*"),"")</f>
        <v/>
      </c>
      <c r="G1577" s="23" t="str">
        <f>IFERROR(TRIM(INDEX(CID_DB[Case No],$D1577)),"")</f>
        <v/>
      </c>
      <c r="H1577" s="5" t="str">
        <f>IFERROR(TRIM(INDEX(CID_DB[Known Contractor '#1 PN],$D1577)),"")</f>
        <v/>
      </c>
      <c r="I1577" s="5" t="str">
        <f>IFERROR(TRIM(INDEX(CID_DB[Known Contractor '#2 PN],$D1577)),"")</f>
        <v/>
      </c>
      <c r="J1577" s="5" t="str">
        <f>IFERROR(TRIM(INDEX(CID_DB[ [ NSN ] ],$D1577)),"")</f>
        <v/>
      </c>
      <c r="K1577" s="5" t="str">
        <f>IFERROR(TRIM(INDEX(CID_DB[Description],$D1577)),"")</f>
        <v/>
      </c>
      <c r="L1577" s="24" t="str">
        <f>IFERROR(TRIM(INDEX(CID_DB[Commercial Status],$D1577)),"")</f>
        <v/>
      </c>
    </row>
    <row r="1578" spans="2:12" x14ac:dyDescent="0.35">
      <c r="B1578" s="15"/>
      <c r="D1578" s="17" t="str">
        <f t="array" ref="D1578">IFERROR(IF($B1578&lt;&gt;"",LARGE(IF(ISNUMBER(SEARCH(TRIM(SUBSTITUTE($B1578,"-","")),CID_DB[Search Key])),ROW(CID_DB[Search Key]),""),1)-1,""),"")</f>
        <v/>
      </c>
      <c r="F1578" s="23" t="str">
        <f>IF($B1578&lt;&gt;"",COUNTIFS(CID_DB[Search Key],"*"&amp;TRIM(SUBSTITUTE(B1578,"-",""))&amp;"*"),"")</f>
        <v/>
      </c>
      <c r="G1578" s="23" t="str">
        <f>IFERROR(TRIM(INDEX(CID_DB[Case No],$D1578)),"")</f>
        <v/>
      </c>
      <c r="H1578" s="5" t="str">
        <f>IFERROR(TRIM(INDEX(CID_DB[Known Contractor '#1 PN],$D1578)),"")</f>
        <v/>
      </c>
      <c r="I1578" s="5" t="str">
        <f>IFERROR(TRIM(INDEX(CID_DB[Known Contractor '#2 PN],$D1578)),"")</f>
        <v/>
      </c>
      <c r="J1578" s="5" t="str">
        <f>IFERROR(TRIM(INDEX(CID_DB[ [ NSN ] ],$D1578)),"")</f>
        <v/>
      </c>
      <c r="K1578" s="5" t="str">
        <f>IFERROR(TRIM(INDEX(CID_DB[Description],$D1578)),"")</f>
        <v/>
      </c>
      <c r="L1578" s="24" t="str">
        <f>IFERROR(TRIM(INDEX(CID_DB[Commercial Status],$D1578)),"")</f>
        <v/>
      </c>
    </row>
    <row r="1579" spans="2:12" x14ac:dyDescent="0.35">
      <c r="B1579" s="15"/>
      <c r="D1579" s="17" t="str">
        <f t="array" ref="D1579">IFERROR(IF($B1579&lt;&gt;"",LARGE(IF(ISNUMBER(SEARCH(TRIM(SUBSTITUTE($B1579,"-","")),CID_DB[Search Key])),ROW(CID_DB[Search Key]),""),1)-1,""),"")</f>
        <v/>
      </c>
      <c r="F1579" s="23" t="str">
        <f>IF($B1579&lt;&gt;"",COUNTIFS(CID_DB[Search Key],"*"&amp;TRIM(SUBSTITUTE(B1579,"-",""))&amp;"*"),"")</f>
        <v/>
      </c>
      <c r="G1579" s="23" t="str">
        <f>IFERROR(TRIM(INDEX(CID_DB[Case No],$D1579)),"")</f>
        <v/>
      </c>
      <c r="H1579" s="5" t="str">
        <f>IFERROR(TRIM(INDEX(CID_DB[Known Contractor '#1 PN],$D1579)),"")</f>
        <v/>
      </c>
      <c r="I1579" s="5" t="str">
        <f>IFERROR(TRIM(INDEX(CID_DB[Known Contractor '#2 PN],$D1579)),"")</f>
        <v/>
      </c>
      <c r="J1579" s="5" t="str">
        <f>IFERROR(TRIM(INDEX(CID_DB[ [ NSN ] ],$D1579)),"")</f>
        <v/>
      </c>
      <c r="K1579" s="5" t="str">
        <f>IFERROR(TRIM(INDEX(CID_DB[Description],$D1579)),"")</f>
        <v/>
      </c>
      <c r="L1579" s="24" t="str">
        <f>IFERROR(TRIM(INDEX(CID_DB[Commercial Status],$D1579)),"")</f>
        <v/>
      </c>
    </row>
    <row r="1580" spans="2:12" x14ac:dyDescent="0.35">
      <c r="B1580" s="15"/>
      <c r="D1580" s="17" t="str">
        <f t="array" ref="D1580">IFERROR(IF($B1580&lt;&gt;"",LARGE(IF(ISNUMBER(SEARCH(TRIM(SUBSTITUTE($B1580,"-","")),CID_DB[Search Key])),ROW(CID_DB[Search Key]),""),1)-1,""),"")</f>
        <v/>
      </c>
      <c r="F1580" s="23" t="str">
        <f>IF($B1580&lt;&gt;"",COUNTIFS(CID_DB[Search Key],"*"&amp;TRIM(SUBSTITUTE(B1580,"-",""))&amp;"*"),"")</f>
        <v/>
      </c>
      <c r="G1580" s="23" t="str">
        <f>IFERROR(TRIM(INDEX(CID_DB[Case No],$D1580)),"")</f>
        <v/>
      </c>
      <c r="H1580" s="5" t="str">
        <f>IFERROR(TRIM(INDEX(CID_DB[Known Contractor '#1 PN],$D1580)),"")</f>
        <v/>
      </c>
      <c r="I1580" s="5" t="str">
        <f>IFERROR(TRIM(INDEX(CID_DB[Known Contractor '#2 PN],$D1580)),"")</f>
        <v/>
      </c>
      <c r="J1580" s="5" t="str">
        <f>IFERROR(TRIM(INDEX(CID_DB[ [ NSN ] ],$D1580)),"")</f>
        <v/>
      </c>
      <c r="K1580" s="5" t="str">
        <f>IFERROR(TRIM(INDEX(CID_DB[Description],$D1580)),"")</f>
        <v/>
      </c>
      <c r="L1580" s="24" t="str">
        <f>IFERROR(TRIM(INDEX(CID_DB[Commercial Status],$D1580)),"")</f>
        <v/>
      </c>
    </row>
    <row r="1581" spans="2:12" x14ac:dyDescent="0.35">
      <c r="B1581" s="15"/>
      <c r="D1581" s="17" t="str">
        <f t="array" ref="D1581">IFERROR(IF($B1581&lt;&gt;"",LARGE(IF(ISNUMBER(SEARCH(TRIM(SUBSTITUTE($B1581,"-","")),CID_DB[Search Key])),ROW(CID_DB[Search Key]),""),1)-1,""),"")</f>
        <v/>
      </c>
      <c r="F1581" s="23" t="str">
        <f>IF($B1581&lt;&gt;"",COUNTIFS(CID_DB[Search Key],"*"&amp;TRIM(SUBSTITUTE(B1581,"-",""))&amp;"*"),"")</f>
        <v/>
      </c>
      <c r="G1581" s="23" t="str">
        <f>IFERROR(TRIM(INDEX(CID_DB[Case No],$D1581)),"")</f>
        <v/>
      </c>
      <c r="H1581" s="5" t="str">
        <f>IFERROR(TRIM(INDEX(CID_DB[Known Contractor '#1 PN],$D1581)),"")</f>
        <v/>
      </c>
      <c r="I1581" s="5" t="str">
        <f>IFERROR(TRIM(INDEX(CID_DB[Known Contractor '#2 PN],$D1581)),"")</f>
        <v/>
      </c>
      <c r="J1581" s="5" t="str">
        <f>IFERROR(TRIM(INDEX(CID_DB[ [ NSN ] ],$D1581)),"")</f>
        <v/>
      </c>
      <c r="K1581" s="5" t="str">
        <f>IFERROR(TRIM(INDEX(CID_DB[Description],$D1581)),"")</f>
        <v/>
      </c>
      <c r="L1581" s="24" t="str">
        <f>IFERROR(TRIM(INDEX(CID_DB[Commercial Status],$D1581)),"")</f>
        <v/>
      </c>
    </row>
    <row r="1582" spans="2:12" x14ac:dyDescent="0.35">
      <c r="B1582" s="15"/>
      <c r="D1582" s="17" t="str">
        <f t="array" ref="D1582">IFERROR(IF($B1582&lt;&gt;"",LARGE(IF(ISNUMBER(SEARCH(TRIM(SUBSTITUTE($B1582,"-","")),CID_DB[Search Key])),ROW(CID_DB[Search Key]),""),1)-1,""),"")</f>
        <v/>
      </c>
      <c r="F1582" s="23" t="str">
        <f>IF($B1582&lt;&gt;"",COUNTIFS(CID_DB[Search Key],"*"&amp;TRIM(SUBSTITUTE(B1582,"-",""))&amp;"*"),"")</f>
        <v/>
      </c>
      <c r="G1582" s="23" t="str">
        <f>IFERROR(TRIM(INDEX(CID_DB[Case No],$D1582)),"")</f>
        <v/>
      </c>
      <c r="H1582" s="5" t="str">
        <f>IFERROR(TRIM(INDEX(CID_DB[Known Contractor '#1 PN],$D1582)),"")</f>
        <v/>
      </c>
      <c r="I1582" s="5" t="str">
        <f>IFERROR(TRIM(INDEX(CID_DB[Known Contractor '#2 PN],$D1582)),"")</f>
        <v/>
      </c>
      <c r="J1582" s="5" t="str">
        <f>IFERROR(TRIM(INDEX(CID_DB[ [ NSN ] ],$D1582)),"")</f>
        <v/>
      </c>
      <c r="K1582" s="5" t="str">
        <f>IFERROR(TRIM(INDEX(CID_DB[Description],$D1582)),"")</f>
        <v/>
      </c>
      <c r="L1582" s="24" t="str">
        <f>IFERROR(TRIM(INDEX(CID_DB[Commercial Status],$D1582)),"")</f>
        <v/>
      </c>
    </row>
    <row r="1583" spans="2:12" x14ac:dyDescent="0.35">
      <c r="B1583" s="15"/>
      <c r="D1583" s="17" t="str">
        <f t="array" ref="D1583">IFERROR(IF($B1583&lt;&gt;"",LARGE(IF(ISNUMBER(SEARCH(TRIM(SUBSTITUTE($B1583,"-","")),CID_DB[Search Key])),ROW(CID_DB[Search Key]),""),1)-1,""),"")</f>
        <v/>
      </c>
      <c r="F1583" s="23" t="str">
        <f>IF($B1583&lt;&gt;"",COUNTIFS(CID_DB[Search Key],"*"&amp;TRIM(SUBSTITUTE(B1583,"-",""))&amp;"*"),"")</f>
        <v/>
      </c>
      <c r="G1583" s="23" t="str">
        <f>IFERROR(TRIM(INDEX(CID_DB[Case No],$D1583)),"")</f>
        <v/>
      </c>
      <c r="H1583" s="5" t="str">
        <f>IFERROR(TRIM(INDEX(CID_DB[Known Contractor '#1 PN],$D1583)),"")</f>
        <v/>
      </c>
      <c r="I1583" s="5" t="str">
        <f>IFERROR(TRIM(INDEX(CID_DB[Known Contractor '#2 PN],$D1583)),"")</f>
        <v/>
      </c>
      <c r="J1583" s="5" t="str">
        <f>IFERROR(TRIM(INDEX(CID_DB[ [ NSN ] ],$D1583)),"")</f>
        <v/>
      </c>
      <c r="K1583" s="5" t="str">
        <f>IFERROR(TRIM(INDEX(CID_DB[Description],$D1583)),"")</f>
        <v/>
      </c>
      <c r="L1583" s="24" t="str">
        <f>IFERROR(TRIM(INDEX(CID_DB[Commercial Status],$D1583)),"")</f>
        <v/>
      </c>
    </row>
    <row r="1584" spans="2:12" x14ac:dyDescent="0.35">
      <c r="B1584" s="15"/>
      <c r="D1584" s="17" t="str">
        <f t="array" ref="D1584">IFERROR(IF($B1584&lt;&gt;"",LARGE(IF(ISNUMBER(SEARCH(TRIM(SUBSTITUTE($B1584,"-","")),CID_DB[Search Key])),ROW(CID_DB[Search Key]),""),1)-1,""),"")</f>
        <v/>
      </c>
      <c r="F1584" s="23" t="str">
        <f>IF($B1584&lt;&gt;"",COUNTIFS(CID_DB[Search Key],"*"&amp;TRIM(SUBSTITUTE(B1584,"-",""))&amp;"*"),"")</f>
        <v/>
      </c>
      <c r="G1584" s="23" t="str">
        <f>IFERROR(TRIM(INDEX(CID_DB[Case No],$D1584)),"")</f>
        <v/>
      </c>
      <c r="H1584" s="5" t="str">
        <f>IFERROR(TRIM(INDEX(CID_DB[Known Contractor '#1 PN],$D1584)),"")</f>
        <v/>
      </c>
      <c r="I1584" s="5" t="str">
        <f>IFERROR(TRIM(INDEX(CID_DB[Known Contractor '#2 PN],$D1584)),"")</f>
        <v/>
      </c>
      <c r="J1584" s="5" t="str">
        <f>IFERROR(TRIM(INDEX(CID_DB[ [ NSN ] ],$D1584)),"")</f>
        <v/>
      </c>
      <c r="K1584" s="5" t="str">
        <f>IFERROR(TRIM(INDEX(CID_DB[Description],$D1584)),"")</f>
        <v/>
      </c>
      <c r="L1584" s="24" t="str">
        <f>IFERROR(TRIM(INDEX(CID_DB[Commercial Status],$D1584)),"")</f>
        <v/>
      </c>
    </row>
    <row r="1585" spans="2:12" x14ac:dyDescent="0.35">
      <c r="B1585" s="15"/>
      <c r="D1585" s="17" t="str">
        <f t="array" ref="D1585">IFERROR(IF($B1585&lt;&gt;"",LARGE(IF(ISNUMBER(SEARCH(TRIM(SUBSTITUTE($B1585,"-","")),CID_DB[Search Key])),ROW(CID_DB[Search Key]),""),1)-1,""),"")</f>
        <v/>
      </c>
      <c r="F1585" s="23" t="str">
        <f>IF($B1585&lt;&gt;"",COUNTIFS(CID_DB[Search Key],"*"&amp;TRIM(SUBSTITUTE(B1585,"-",""))&amp;"*"),"")</f>
        <v/>
      </c>
      <c r="G1585" s="23" t="str">
        <f>IFERROR(TRIM(INDEX(CID_DB[Case No],$D1585)),"")</f>
        <v/>
      </c>
      <c r="H1585" s="5" t="str">
        <f>IFERROR(TRIM(INDEX(CID_DB[Known Contractor '#1 PN],$D1585)),"")</f>
        <v/>
      </c>
      <c r="I1585" s="5" t="str">
        <f>IFERROR(TRIM(INDEX(CID_DB[Known Contractor '#2 PN],$D1585)),"")</f>
        <v/>
      </c>
      <c r="J1585" s="5" t="str">
        <f>IFERROR(TRIM(INDEX(CID_DB[ [ NSN ] ],$D1585)),"")</f>
        <v/>
      </c>
      <c r="K1585" s="5" t="str">
        <f>IFERROR(TRIM(INDEX(CID_DB[Description],$D1585)),"")</f>
        <v/>
      </c>
      <c r="L1585" s="24" t="str">
        <f>IFERROR(TRIM(INDEX(CID_DB[Commercial Status],$D1585)),"")</f>
        <v/>
      </c>
    </row>
    <row r="1586" spans="2:12" x14ac:dyDescent="0.35">
      <c r="B1586" s="15"/>
      <c r="D1586" s="17" t="str">
        <f t="array" ref="D1586">IFERROR(IF($B1586&lt;&gt;"",LARGE(IF(ISNUMBER(SEARCH(TRIM(SUBSTITUTE($B1586,"-","")),CID_DB[Search Key])),ROW(CID_DB[Search Key]),""),1)-1,""),"")</f>
        <v/>
      </c>
      <c r="F1586" s="23" t="str">
        <f>IF($B1586&lt;&gt;"",COUNTIFS(CID_DB[Search Key],"*"&amp;TRIM(SUBSTITUTE(B1586,"-",""))&amp;"*"),"")</f>
        <v/>
      </c>
      <c r="G1586" s="23" t="str">
        <f>IFERROR(TRIM(INDEX(CID_DB[Case No],$D1586)),"")</f>
        <v/>
      </c>
      <c r="H1586" s="5" t="str">
        <f>IFERROR(TRIM(INDEX(CID_DB[Known Contractor '#1 PN],$D1586)),"")</f>
        <v/>
      </c>
      <c r="I1586" s="5" t="str">
        <f>IFERROR(TRIM(INDEX(CID_DB[Known Contractor '#2 PN],$D1586)),"")</f>
        <v/>
      </c>
      <c r="J1586" s="5" t="str">
        <f>IFERROR(TRIM(INDEX(CID_DB[ [ NSN ] ],$D1586)),"")</f>
        <v/>
      </c>
      <c r="K1586" s="5" t="str">
        <f>IFERROR(TRIM(INDEX(CID_DB[Description],$D1586)),"")</f>
        <v/>
      </c>
      <c r="L1586" s="24" t="str">
        <f>IFERROR(TRIM(INDEX(CID_DB[Commercial Status],$D1586)),"")</f>
        <v/>
      </c>
    </row>
    <row r="1587" spans="2:12" x14ac:dyDescent="0.35">
      <c r="B1587" s="15"/>
      <c r="D1587" s="17" t="str">
        <f t="array" ref="D1587">IFERROR(IF($B1587&lt;&gt;"",LARGE(IF(ISNUMBER(SEARCH(TRIM(SUBSTITUTE($B1587,"-","")),CID_DB[Search Key])),ROW(CID_DB[Search Key]),""),1)-1,""),"")</f>
        <v/>
      </c>
      <c r="F1587" s="23" t="str">
        <f>IF($B1587&lt;&gt;"",COUNTIFS(CID_DB[Search Key],"*"&amp;TRIM(SUBSTITUTE(B1587,"-",""))&amp;"*"),"")</f>
        <v/>
      </c>
      <c r="G1587" s="23" t="str">
        <f>IFERROR(TRIM(INDEX(CID_DB[Case No],$D1587)),"")</f>
        <v/>
      </c>
      <c r="H1587" s="5" t="str">
        <f>IFERROR(TRIM(INDEX(CID_DB[Known Contractor '#1 PN],$D1587)),"")</f>
        <v/>
      </c>
      <c r="I1587" s="5" t="str">
        <f>IFERROR(TRIM(INDEX(CID_DB[Known Contractor '#2 PN],$D1587)),"")</f>
        <v/>
      </c>
      <c r="J1587" s="5" t="str">
        <f>IFERROR(TRIM(INDEX(CID_DB[ [ NSN ] ],$D1587)),"")</f>
        <v/>
      </c>
      <c r="K1587" s="5" t="str">
        <f>IFERROR(TRIM(INDEX(CID_DB[Description],$D1587)),"")</f>
        <v/>
      </c>
      <c r="L1587" s="24" t="str">
        <f>IFERROR(TRIM(INDEX(CID_DB[Commercial Status],$D1587)),"")</f>
        <v/>
      </c>
    </row>
    <row r="1588" spans="2:12" x14ac:dyDescent="0.35">
      <c r="B1588" s="15"/>
      <c r="D1588" s="17" t="str">
        <f t="array" ref="D1588">IFERROR(IF($B1588&lt;&gt;"",LARGE(IF(ISNUMBER(SEARCH(TRIM(SUBSTITUTE($B1588,"-","")),CID_DB[Search Key])),ROW(CID_DB[Search Key]),""),1)-1,""),"")</f>
        <v/>
      </c>
      <c r="F1588" s="23" t="str">
        <f>IF($B1588&lt;&gt;"",COUNTIFS(CID_DB[Search Key],"*"&amp;TRIM(SUBSTITUTE(B1588,"-",""))&amp;"*"),"")</f>
        <v/>
      </c>
      <c r="G1588" s="23" t="str">
        <f>IFERROR(TRIM(INDEX(CID_DB[Case No],$D1588)),"")</f>
        <v/>
      </c>
      <c r="H1588" s="5" t="str">
        <f>IFERROR(TRIM(INDEX(CID_DB[Known Contractor '#1 PN],$D1588)),"")</f>
        <v/>
      </c>
      <c r="I1588" s="5" t="str">
        <f>IFERROR(TRIM(INDEX(CID_DB[Known Contractor '#2 PN],$D1588)),"")</f>
        <v/>
      </c>
      <c r="J1588" s="5" t="str">
        <f>IFERROR(TRIM(INDEX(CID_DB[ [ NSN ] ],$D1588)),"")</f>
        <v/>
      </c>
      <c r="K1588" s="5" t="str">
        <f>IFERROR(TRIM(INDEX(CID_DB[Description],$D1588)),"")</f>
        <v/>
      </c>
      <c r="L1588" s="24" t="str">
        <f>IFERROR(TRIM(INDEX(CID_DB[Commercial Status],$D1588)),"")</f>
        <v/>
      </c>
    </row>
    <row r="1589" spans="2:12" x14ac:dyDescent="0.35">
      <c r="B1589" s="15"/>
      <c r="D1589" s="17" t="str">
        <f t="array" ref="D1589">IFERROR(IF($B1589&lt;&gt;"",LARGE(IF(ISNUMBER(SEARCH(TRIM(SUBSTITUTE($B1589,"-","")),CID_DB[Search Key])),ROW(CID_DB[Search Key]),""),1)-1,""),"")</f>
        <v/>
      </c>
      <c r="F1589" s="23" t="str">
        <f>IF($B1589&lt;&gt;"",COUNTIFS(CID_DB[Search Key],"*"&amp;TRIM(SUBSTITUTE(B1589,"-",""))&amp;"*"),"")</f>
        <v/>
      </c>
      <c r="G1589" s="23" t="str">
        <f>IFERROR(TRIM(INDEX(CID_DB[Case No],$D1589)),"")</f>
        <v/>
      </c>
      <c r="H1589" s="5" t="str">
        <f>IFERROR(TRIM(INDEX(CID_DB[Known Contractor '#1 PN],$D1589)),"")</f>
        <v/>
      </c>
      <c r="I1589" s="5" t="str">
        <f>IFERROR(TRIM(INDEX(CID_DB[Known Contractor '#2 PN],$D1589)),"")</f>
        <v/>
      </c>
      <c r="J1589" s="5" t="str">
        <f>IFERROR(TRIM(INDEX(CID_DB[ [ NSN ] ],$D1589)),"")</f>
        <v/>
      </c>
      <c r="K1589" s="5" t="str">
        <f>IFERROR(TRIM(INDEX(CID_DB[Description],$D1589)),"")</f>
        <v/>
      </c>
      <c r="L1589" s="24" t="str">
        <f>IFERROR(TRIM(INDEX(CID_DB[Commercial Status],$D1589)),"")</f>
        <v/>
      </c>
    </row>
    <row r="1590" spans="2:12" x14ac:dyDescent="0.35">
      <c r="B1590" s="15"/>
      <c r="D1590" s="17" t="str">
        <f t="array" ref="D1590">IFERROR(IF($B1590&lt;&gt;"",LARGE(IF(ISNUMBER(SEARCH(TRIM(SUBSTITUTE($B1590,"-","")),CID_DB[Search Key])),ROW(CID_DB[Search Key]),""),1)-1,""),"")</f>
        <v/>
      </c>
      <c r="F1590" s="23" t="str">
        <f>IF($B1590&lt;&gt;"",COUNTIFS(CID_DB[Search Key],"*"&amp;TRIM(SUBSTITUTE(B1590,"-",""))&amp;"*"),"")</f>
        <v/>
      </c>
      <c r="G1590" s="23" t="str">
        <f>IFERROR(TRIM(INDEX(CID_DB[Case No],$D1590)),"")</f>
        <v/>
      </c>
      <c r="H1590" s="5" t="str">
        <f>IFERROR(TRIM(INDEX(CID_DB[Known Contractor '#1 PN],$D1590)),"")</f>
        <v/>
      </c>
      <c r="I1590" s="5" t="str">
        <f>IFERROR(TRIM(INDEX(CID_DB[Known Contractor '#2 PN],$D1590)),"")</f>
        <v/>
      </c>
      <c r="J1590" s="5" t="str">
        <f>IFERROR(TRIM(INDEX(CID_DB[ [ NSN ] ],$D1590)),"")</f>
        <v/>
      </c>
      <c r="K1590" s="5" t="str">
        <f>IFERROR(TRIM(INDEX(CID_DB[Description],$D1590)),"")</f>
        <v/>
      </c>
      <c r="L1590" s="24" t="str">
        <f>IFERROR(TRIM(INDEX(CID_DB[Commercial Status],$D1590)),"")</f>
        <v/>
      </c>
    </row>
    <row r="1591" spans="2:12" x14ac:dyDescent="0.35">
      <c r="B1591" s="15"/>
      <c r="D1591" s="17" t="str">
        <f t="array" ref="D1591">IFERROR(IF($B1591&lt;&gt;"",LARGE(IF(ISNUMBER(SEARCH(TRIM(SUBSTITUTE($B1591,"-","")),CID_DB[Search Key])),ROW(CID_DB[Search Key]),""),1)-1,""),"")</f>
        <v/>
      </c>
      <c r="F1591" s="23" t="str">
        <f>IF($B1591&lt;&gt;"",COUNTIFS(CID_DB[Search Key],"*"&amp;TRIM(SUBSTITUTE(B1591,"-",""))&amp;"*"),"")</f>
        <v/>
      </c>
      <c r="G1591" s="23" t="str">
        <f>IFERROR(TRIM(INDEX(CID_DB[Case No],$D1591)),"")</f>
        <v/>
      </c>
      <c r="H1591" s="5" t="str">
        <f>IFERROR(TRIM(INDEX(CID_DB[Known Contractor '#1 PN],$D1591)),"")</f>
        <v/>
      </c>
      <c r="I1591" s="5" t="str">
        <f>IFERROR(TRIM(INDEX(CID_DB[Known Contractor '#2 PN],$D1591)),"")</f>
        <v/>
      </c>
      <c r="J1591" s="5" t="str">
        <f>IFERROR(TRIM(INDEX(CID_DB[ [ NSN ] ],$D1591)),"")</f>
        <v/>
      </c>
      <c r="K1591" s="5" t="str">
        <f>IFERROR(TRIM(INDEX(CID_DB[Description],$D1591)),"")</f>
        <v/>
      </c>
      <c r="L1591" s="24" t="str">
        <f>IFERROR(TRIM(INDEX(CID_DB[Commercial Status],$D1591)),"")</f>
        <v/>
      </c>
    </row>
    <row r="1592" spans="2:12" x14ac:dyDescent="0.35">
      <c r="B1592" s="15"/>
      <c r="D1592" s="17" t="str">
        <f t="array" ref="D1592">IFERROR(IF($B1592&lt;&gt;"",LARGE(IF(ISNUMBER(SEARCH(TRIM(SUBSTITUTE($B1592,"-","")),CID_DB[Search Key])),ROW(CID_DB[Search Key]),""),1)-1,""),"")</f>
        <v/>
      </c>
      <c r="F1592" s="23" t="str">
        <f>IF($B1592&lt;&gt;"",COUNTIFS(CID_DB[Search Key],"*"&amp;TRIM(SUBSTITUTE(B1592,"-",""))&amp;"*"),"")</f>
        <v/>
      </c>
      <c r="G1592" s="23" t="str">
        <f>IFERROR(TRIM(INDEX(CID_DB[Case No],$D1592)),"")</f>
        <v/>
      </c>
      <c r="H1592" s="5" t="str">
        <f>IFERROR(TRIM(INDEX(CID_DB[Known Contractor '#1 PN],$D1592)),"")</f>
        <v/>
      </c>
      <c r="I1592" s="5" t="str">
        <f>IFERROR(TRIM(INDEX(CID_DB[Known Contractor '#2 PN],$D1592)),"")</f>
        <v/>
      </c>
      <c r="J1592" s="5" t="str">
        <f>IFERROR(TRIM(INDEX(CID_DB[ [ NSN ] ],$D1592)),"")</f>
        <v/>
      </c>
      <c r="K1592" s="5" t="str">
        <f>IFERROR(TRIM(INDEX(CID_DB[Description],$D1592)),"")</f>
        <v/>
      </c>
      <c r="L1592" s="24" t="str">
        <f>IFERROR(TRIM(INDEX(CID_DB[Commercial Status],$D1592)),"")</f>
        <v/>
      </c>
    </row>
    <row r="1593" spans="2:12" x14ac:dyDescent="0.35">
      <c r="B1593" s="15"/>
      <c r="D1593" s="17" t="str">
        <f t="array" ref="D1593">IFERROR(IF($B1593&lt;&gt;"",LARGE(IF(ISNUMBER(SEARCH(TRIM(SUBSTITUTE($B1593,"-","")),CID_DB[Search Key])),ROW(CID_DB[Search Key]),""),1)-1,""),"")</f>
        <v/>
      </c>
      <c r="F1593" s="23" t="str">
        <f>IF($B1593&lt;&gt;"",COUNTIFS(CID_DB[Search Key],"*"&amp;TRIM(SUBSTITUTE(B1593,"-",""))&amp;"*"),"")</f>
        <v/>
      </c>
      <c r="G1593" s="23" t="str">
        <f>IFERROR(TRIM(INDEX(CID_DB[Case No],$D1593)),"")</f>
        <v/>
      </c>
      <c r="H1593" s="5" t="str">
        <f>IFERROR(TRIM(INDEX(CID_DB[Known Contractor '#1 PN],$D1593)),"")</f>
        <v/>
      </c>
      <c r="I1593" s="5" t="str">
        <f>IFERROR(TRIM(INDEX(CID_DB[Known Contractor '#2 PN],$D1593)),"")</f>
        <v/>
      </c>
      <c r="J1593" s="5" t="str">
        <f>IFERROR(TRIM(INDEX(CID_DB[ [ NSN ] ],$D1593)),"")</f>
        <v/>
      </c>
      <c r="K1593" s="5" t="str">
        <f>IFERROR(TRIM(INDEX(CID_DB[Description],$D1593)),"")</f>
        <v/>
      </c>
      <c r="L1593" s="24" t="str">
        <f>IFERROR(TRIM(INDEX(CID_DB[Commercial Status],$D1593)),"")</f>
        <v/>
      </c>
    </row>
    <row r="1594" spans="2:12" x14ac:dyDescent="0.35">
      <c r="B1594" s="15"/>
      <c r="D1594" s="17" t="str">
        <f t="array" ref="D1594">IFERROR(IF($B1594&lt;&gt;"",LARGE(IF(ISNUMBER(SEARCH(TRIM(SUBSTITUTE($B1594,"-","")),CID_DB[Search Key])),ROW(CID_DB[Search Key]),""),1)-1,""),"")</f>
        <v/>
      </c>
      <c r="F1594" s="23" t="str">
        <f>IF($B1594&lt;&gt;"",COUNTIFS(CID_DB[Search Key],"*"&amp;TRIM(SUBSTITUTE(B1594,"-",""))&amp;"*"),"")</f>
        <v/>
      </c>
      <c r="G1594" s="23" t="str">
        <f>IFERROR(TRIM(INDEX(CID_DB[Case No],$D1594)),"")</f>
        <v/>
      </c>
      <c r="H1594" s="5" t="str">
        <f>IFERROR(TRIM(INDEX(CID_DB[Known Contractor '#1 PN],$D1594)),"")</f>
        <v/>
      </c>
      <c r="I1594" s="5" t="str">
        <f>IFERROR(TRIM(INDEX(CID_DB[Known Contractor '#2 PN],$D1594)),"")</f>
        <v/>
      </c>
      <c r="J1594" s="5" t="str">
        <f>IFERROR(TRIM(INDEX(CID_DB[ [ NSN ] ],$D1594)),"")</f>
        <v/>
      </c>
      <c r="K1594" s="5" t="str">
        <f>IFERROR(TRIM(INDEX(CID_DB[Description],$D1594)),"")</f>
        <v/>
      </c>
      <c r="L1594" s="24" t="str">
        <f>IFERROR(TRIM(INDEX(CID_DB[Commercial Status],$D1594)),"")</f>
        <v/>
      </c>
    </row>
    <row r="1595" spans="2:12" x14ac:dyDescent="0.35">
      <c r="B1595" s="15"/>
      <c r="D1595" s="17" t="str">
        <f t="array" ref="D1595">IFERROR(IF($B1595&lt;&gt;"",LARGE(IF(ISNUMBER(SEARCH(TRIM(SUBSTITUTE($B1595,"-","")),CID_DB[Search Key])),ROW(CID_DB[Search Key]),""),1)-1,""),"")</f>
        <v/>
      </c>
      <c r="F1595" s="23" t="str">
        <f>IF($B1595&lt;&gt;"",COUNTIFS(CID_DB[Search Key],"*"&amp;TRIM(SUBSTITUTE(B1595,"-",""))&amp;"*"),"")</f>
        <v/>
      </c>
      <c r="G1595" s="23" t="str">
        <f>IFERROR(TRIM(INDEX(CID_DB[Case No],$D1595)),"")</f>
        <v/>
      </c>
      <c r="H1595" s="5" t="str">
        <f>IFERROR(TRIM(INDEX(CID_DB[Known Contractor '#1 PN],$D1595)),"")</f>
        <v/>
      </c>
      <c r="I1595" s="5" t="str">
        <f>IFERROR(TRIM(INDEX(CID_DB[Known Contractor '#2 PN],$D1595)),"")</f>
        <v/>
      </c>
      <c r="J1595" s="5" t="str">
        <f>IFERROR(TRIM(INDEX(CID_DB[ [ NSN ] ],$D1595)),"")</f>
        <v/>
      </c>
      <c r="K1595" s="5" t="str">
        <f>IFERROR(TRIM(INDEX(CID_DB[Description],$D1595)),"")</f>
        <v/>
      </c>
      <c r="L1595" s="24" t="str">
        <f>IFERROR(TRIM(INDEX(CID_DB[Commercial Status],$D1595)),"")</f>
        <v/>
      </c>
    </row>
    <row r="1596" spans="2:12" x14ac:dyDescent="0.35">
      <c r="B1596" s="15"/>
      <c r="D1596" s="17" t="str">
        <f t="array" ref="D1596">IFERROR(IF($B1596&lt;&gt;"",LARGE(IF(ISNUMBER(SEARCH(TRIM(SUBSTITUTE($B1596,"-","")),CID_DB[Search Key])),ROW(CID_DB[Search Key]),""),1)-1,""),"")</f>
        <v/>
      </c>
      <c r="F1596" s="23" t="str">
        <f>IF($B1596&lt;&gt;"",COUNTIFS(CID_DB[Search Key],"*"&amp;TRIM(SUBSTITUTE(B1596,"-",""))&amp;"*"),"")</f>
        <v/>
      </c>
      <c r="G1596" s="23" t="str">
        <f>IFERROR(TRIM(INDEX(CID_DB[Case No],$D1596)),"")</f>
        <v/>
      </c>
      <c r="H1596" s="5" t="str">
        <f>IFERROR(TRIM(INDEX(CID_DB[Known Contractor '#1 PN],$D1596)),"")</f>
        <v/>
      </c>
      <c r="I1596" s="5" t="str">
        <f>IFERROR(TRIM(INDEX(CID_DB[Known Contractor '#2 PN],$D1596)),"")</f>
        <v/>
      </c>
      <c r="J1596" s="5" t="str">
        <f>IFERROR(TRIM(INDEX(CID_DB[ [ NSN ] ],$D1596)),"")</f>
        <v/>
      </c>
      <c r="K1596" s="5" t="str">
        <f>IFERROR(TRIM(INDEX(CID_DB[Description],$D1596)),"")</f>
        <v/>
      </c>
      <c r="L1596" s="24" t="str">
        <f>IFERROR(TRIM(INDEX(CID_DB[Commercial Status],$D1596)),"")</f>
        <v/>
      </c>
    </row>
    <row r="1597" spans="2:12" x14ac:dyDescent="0.35">
      <c r="B1597" s="15"/>
      <c r="D1597" s="17" t="str">
        <f t="array" ref="D1597">IFERROR(IF($B1597&lt;&gt;"",LARGE(IF(ISNUMBER(SEARCH(TRIM(SUBSTITUTE($B1597,"-","")),CID_DB[Search Key])),ROW(CID_DB[Search Key]),""),1)-1,""),"")</f>
        <v/>
      </c>
      <c r="F1597" s="23" t="str">
        <f>IF($B1597&lt;&gt;"",COUNTIFS(CID_DB[Search Key],"*"&amp;TRIM(SUBSTITUTE(B1597,"-",""))&amp;"*"),"")</f>
        <v/>
      </c>
      <c r="G1597" s="23" t="str">
        <f>IFERROR(TRIM(INDEX(CID_DB[Case No],$D1597)),"")</f>
        <v/>
      </c>
      <c r="H1597" s="5" t="str">
        <f>IFERROR(TRIM(INDEX(CID_DB[Known Contractor '#1 PN],$D1597)),"")</f>
        <v/>
      </c>
      <c r="I1597" s="5" t="str">
        <f>IFERROR(TRIM(INDEX(CID_DB[Known Contractor '#2 PN],$D1597)),"")</f>
        <v/>
      </c>
      <c r="J1597" s="5" t="str">
        <f>IFERROR(TRIM(INDEX(CID_DB[ [ NSN ] ],$D1597)),"")</f>
        <v/>
      </c>
      <c r="K1597" s="5" t="str">
        <f>IFERROR(TRIM(INDEX(CID_DB[Description],$D1597)),"")</f>
        <v/>
      </c>
      <c r="L1597" s="24" t="str">
        <f>IFERROR(TRIM(INDEX(CID_DB[Commercial Status],$D1597)),"")</f>
        <v/>
      </c>
    </row>
    <row r="1598" spans="2:12" x14ac:dyDescent="0.35">
      <c r="B1598" s="15"/>
      <c r="D1598" s="17" t="str">
        <f t="array" ref="D1598">IFERROR(IF($B1598&lt;&gt;"",LARGE(IF(ISNUMBER(SEARCH(TRIM(SUBSTITUTE($B1598,"-","")),CID_DB[Search Key])),ROW(CID_DB[Search Key]),""),1)-1,""),"")</f>
        <v/>
      </c>
      <c r="F1598" s="23" t="str">
        <f>IF($B1598&lt;&gt;"",COUNTIFS(CID_DB[Search Key],"*"&amp;TRIM(SUBSTITUTE(B1598,"-",""))&amp;"*"),"")</f>
        <v/>
      </c>
      <c r="G1598" s="23" t="str">
        <f>IFERROR(TRIM(INDEX(CID_DB[Case No],$D1598)),"")</f>
        <v/>
      </c>
      <c r="H1598" s="5" t="str">
        <f>IFERROR(TRIM(INDEX(CID_DB[Known Contractor '#1 PN],$D1598)),"")</f>
        <v/>
      </c>
      <c r="I1598" s="5" t="str">
        <f>IFERROR(TRIM(INDEX(CID_DB[Known Contractor '#2 PN],$D1598)),"")</f>
        <v/>
      </c>
      <c r="J1598" s="5" t="str">
        <f>IFERROR(TRIM(INDEX(CID_DB[ [ NSN ] ],$D1598)),"")</f>
        <v/>
      </c>
      <c r="K1598" s="5" t="str">
        <f>IFERROR(TRIM(INDEX(CID_DB[Description],$D1598)),"")</f>
        <v/>
      </c>
      <c r="L1598" s="24" t="str">
        <f>IFERROR(TRIM(INDEX(CID_DB[Commercial Status],$D1598)),"")</f>
        <v/>
      </c>
    </row>
    <row r="1599" spans="2:12" x14ac:dyDescent="0.35">
      <c r="B1599" s="15"/>
      <c r="D1599" s="17" t="str">
        <f t="array" ref="D1599">IFERROR(IF($B1599&lt;&gt;"",LARGE(IF(ISNUMBER(SEARCH(TRIM(SUBSTITUTE($B1599,"-","")),CID_DB[Search Key])),ROW(CID_DB[Search Key]),""),1)-1,""),"")</f>
        <v/>
      </c>
      <c r="F1599" s="23" t="str">
        <f>IF($B1599&lt;&gt;"",COUNTIFS(CID_DB[Search Key],"*"&amp;TRIM(SUBSTITUTE(B1599,"-",""))&amp;"*"),"")</f>
        <v/>
      </c>
      <c r="G1599" s="23" t="str">
        <f>IFERROR(TRIM(INDEX(CID_DB[Case No],$D1599)),"")</f>
        <v/>
      </c>
      <c r="H1599" s="5" t="str">
        <f>IFERROR(TRIM(INDEX(CID_DB[Known Contractor '#1 PN],$D1599)),"")</f>
        <v/>
      </c>
      <c r="I1599" s="5" t="str">
        <f>IFERROR(TRIM(INDEX(CID_DB[Known Contractor '#2 PN],$D1599)),"")</f>
        <v/>
      </c>
      <c r="J1599" s="5" t="str">
        <f>IFERROR(TRIM(INDEX(CID_DB[ [ NSN ] ],$D1599)),"")</f>
        <v/>
      </c>
      <c r="K1599" s="5" t="str">
        <f>IFERROR(TRIM(INDEX(CID_DB[Description],$D1599)),"")</f>
        <v/>
      </c>
      <c r="L1599" s="24" t="str">
        <f>IFERROR(TRIM(INDEX(CID_DB[Commercial Status],$D1599)),"")</f>
        <v/>
      </c>
    </row>
    <row r="1600" spans="2:12" x14ac:dyDescent="0.35">
      <c r="B1600" s="15"/>
      <c r="D1600" s="17" t="str">
        <f t="array" ref="D1600">IFERROR(IF($B1600&lt;&gt;"",LARGE(IF(ISNUMBER(SEARCH(TRIM(SUBSTITUTE($B1600,"-","")),CID_DB[Search Key])),ROW(CID_DB[Search Key]),""),1)-1,""),"")</f>
        <v/>
      </c>
      <c r="F1600" s="23" t="str">
        <f>IF($B1600&lt;&gt;"",COUNTIFS(CID_DB[Search Key],"*"&amp;TRIM(SUBSTITUTE(B1600,"-",""))&amp;"*"),"")</f>
        <v/>
      </c>
      <c r="G1600" s="23" t="str">
        <f>IFERROR(TRIM(INDEX(CID_DB[Case No],$D1600)),"")</f>
        <v/>
      </c>
      <c r="H1600" s="5" t="str">
        <f>IFERROR(TRIM(INDEX(CID_DB[Known Contractor '#1 PN],$D1600)),"")</f>
        <v/>
      </c>
      <c r="I1600" s="5" t="str">
        <f>IFERROR(TRIM(INDEX(CID_DB[Known Contractor '#2 PN],$D1600)),"")</f>
        <v/>
      </c>
      <c r="J1600" s="5" t="str">
        <f>IFERROR(TRIM(INDEX(CID_DB[ [ NSN ] ],$D1600)),"")</f>
        <v/>
      </c>
      <c r="K1600" s="5" t="str">
        <f>IFERROR(TRIM(INDEX(CID_DB[Description],$D1600)),"")</f>
        <v/>
      </c>
      <c r="L1600" s="24" t="str">
        <f>IFERROR(TRIM(INDEX(CID_DB[Commercial Status],$D1600)),"")</f>
        <v/>
      </c>
    </row>
    <row r="1601" spans="2:12" x14ac:dyDescent="0.35">
      <c r="B1601" s="15"/>
      <c r="D1601" s="17" t="str">
        <f t="array" ref="D1601">IFERROR(IF($B1601&lt;&gt;"",LARGE(IF(ISNUMBER(SEARCH(TRIM(SUBSTITUTE($B1601,"-","")),CID_DB[Search Key])),ROW(CID_DB[Search Key]),""),1)-1,""),"")</f>
        <v/>
      </c>
      <c r="F1601" s="23" t="str">
        <f>IF($B1601&lt;&gt;"",COUNTIFS(CID_DB[Search Key],"*"&amp;TRIM(SUBSTITUTE(B1601,"-",""))&amp;"*"),"")</f>
        <v/>
      </c>
      <c r="G1601" s="23" t="str">
        <f>IFERROR(TRIM(INDEX(CID_DB[Case No],$D1601)),"")</f>
        <v/>
      </c>
      <c r="H1601" s="5" t="str">
        <f>IFERROR(TRIM(INDEX(CID_DB[Known Contractor '#1 PN],$D1601)),"")</f>
        <v/>
      </c>
      <c r="I1601" s="5" t="str">
        <f>IFERROR(TRIM(INDEX(CID_DB[Known Contractor '#2 PN],$D1601)),"")</f>
        <v/>
      </c>
      <c r="J1601" s="5" t="str">
        <f>IFERROR(TRIM(INDEX(CID_DB[ [ NSN ] ],$D1601)),"")</f>
        <v/>
      </c>
      <c r="K1601" s="5" t="str">
        <f>IFERROR(TRIM(INDEX(CID_DB[Description],$D1601)),"")</f>
        <v/>
      </c>
      <c r="L1601" s="24" t="str">
        <f>IFERROR(TRIM(INDEX(CID_DB[Commercial Status],$D1601)),"")</f>
        <v/>
      </c>
    </row>
    <row r="1602" spans="2:12" x14ac:dyDescent="0.35">
      <c r="B1602" s="15"/>
      <c r="D1602" s="17" t="str">
        <f t="array" ref="D1602">IFERROR(IF($B1602&lt;&gt;"",LARGE(IF(ISNUMBER(SEARCH(TRIM(SUBSTITUTE($B1602,"-","")),CID_DB[Search Key])),ROW(CID_DB[Search Key]),""),1)-1,""),"")</f>
        <v/>
      </c>
      <c r="F1602" s="23" t="str">
        <f>IF($B1602&lt;&gt;"",COUNTIFS(CID_DB[Search Key],"*"&amp;TRIM(SUBSTITUTE(B1602,"-",""))&amp;"*"),"")</f>
        <v/>
      </c>
      <c r="G1602" s="23" t="str">
        <f>IFERROR(TRIM(INDEX(CID_DB[Case No],$D1602)),"")</f>
        <v/>
      </c>
      <c r="H1602" s="5" t="str">
        <f>IFERROR(TRIM(INDEX(CID_DB[Known Contractor '#1 PN],$D1602)),"")</f>
        <v/>
      </c>
      <c r="I1602" s="5" t="str">
        <f>IFERROR(TRIM(INDEX(CID_DB[Known Contractor '#2 PN],$D1602)),"")</f>
        <v/>
      </c>
      <c r="J1602" s="5" t="str">
        <f>IFERROR(TRIM(INDEX(CID_DB[ [ NSN ] ],$D1602)),"")</f>
        <v/>
      </c>
      <c r="K1602" s="5" t="str">
        <f>IFERROR(TRIM(INDEX(CID_DB[Description],$D1602)),"")</f>
        <v/>
      </c>
      <c r="L1602" s="24" t="str">
        <f>IFERROR(TRIM(INDEX(CID_DB[Commercial Status],$D1602)),"")</f>
        <v/>
      </c>
    </row>
    <row r="1603" spans="2:12" x14ac:dyDescent="0.35">
      <c r="B1603" s="15"/>
      <c r="D1603" s="17" t="str">
        <f t="array" ref="D1603">IFERROR(IF($B1603&lt;&gt;"",LARGE(IF(ISNUMBER(SEARCH(TRIM(SUBSTITUTE($B1603,"-","")),CID_DB[Search Key])),ROW(CID_DB[Search Key]),""),1)-1,""),"")</f>
        <v/>
      </c>
      <c r="F1603" s="23" t="str">
        <f>IF($B1603&lt;&gt;"",COUNTIFS(CID_DB[Search Key],"*"&amp;TRIM(SUBSTITUTE(B1603,"-",""))&amp;"*"),"")</f>
        <v/>
      </c>
      <c r="G1603" s="23" t="str">
        <f>IFERROR(TRIM(INDEX(CID_DB[Case No],$D1603)),"")</f>
        <v/>
      </c>
      <c r="H1603" s="5" t="str">
        <f>IFERROR(TRIM(INDEX(CID_DB[Known Contractor '#1 PN],$D1603)),"")</f>
        <v/>
      </c>
      <c r="I1603" s="5" t="str">
        <f>IFERROR(TRIM(INDEX(CID_DB[Known Contractor '#2 PN],$D1603)),"")</f>
        <v/>
      </c>
      <c r="J1603" s="5" t="str">
        <f>IFERROR(TRIM(INDEX(CID_DB[ [ NSN ] ],$D1603)),"")</f>
        <v/>
      </c>
      <c r="K1603" s="5" t="str">
        <f>IFERROR(TRIM(INDEX(CID_DB[Description],$D1603)),"")</f>
        <v/>
      </c>
      <c r="L1603" s="24" t="str">
        <f>IFERROR(TRIM(INDEX(CID_DB[Commercial Status],$D1603)),"")</f>
        <v/>
      </c>
    </row>
    <row r="1604" spans="2:12" x14ac:dyDescent="0.35">
      <c r="B1604" s="15"/>
      <c r="D1604" s="17" t="str">
        <f t="array" ref="D1604">IFERROR(IF($B1604&lt;&gt;"",LARGE(IF(ISNUMBER(SEARCH(TRIM(SUBSTITUTE($B1604,"-","")),CID_DB[Search Key])),ROW(CID_DB[Search Key]),""),1)-1,""),"")</f>
        <v/>
      </c>
      <c r="F1604" s="23" t="str">
        <f>IF($B1604&lt;&gt;"",COUNTIFS(CID_DB[Search Key],"*"&amp;TRIM(SUBSTITUTE(B1604,"-",""))&amp;"*"),"")</f>
        <v/>
      </c>
      <c r="G1604" s="23" t="str">
        <f>IFERROR(TRIM(INDEX(CID_DB[Case No],$D1604)),"")</f>
        <v/>
      </c>
      <c r="H1604" s="5" t="str">
        <f>IFERROR(TRIM(INDEX(CID_DB[Known Contractor '#1 PN],$D1604)),"")</f>
        <v/>
      </c>
      <c r="I1604" s="5" t="str">
        <f>IFERROR(TRIM(INDEX(CID_DB[Known Contractor '#2 PN],$D1604)),"")</f>
        <v/>
      </c>
      <c r="J1604" s="5" t="str">
        <f>IFERROR(TRIM(INDEX(CID_DB[ [ NSN ] ],$D1604)),"")</f>
        <v/>
      </c>
      <c r="K1604" s="5" t="str">
        <f>IFERROR(TRIM(INDEX(CID_DB[Description],$D1604)),"")</f>
        <v/>
      </c>
      <c r="L1604" s="24" t="str">
        <f>IFERROR(TRIM(INDEX(CID_DB[Commercial Status],$D1604)),"")</f>
        <v/>
      </c>
    </row>
    <row r="1605" spans="2:12" x14ac:dyDescent="0.35">
      <c r="B1605" s="15"/>
      <c r="D1605" s="17" t="str">
        <f t="array" ref="D1605">IFERROR(IF($B1605&lt;&gt;"",LARGE(IF(ISNUMBER(SEARCH(TRIM(SUBSTITUTE($B1605,"-","")),CID_DB[Search Key])),ROW(CID_DB[Search Key]),""),1)-1,""),"")</f>
        <v/>
      </c>
      <c r="F1605" s="23" t="str">
        <f>IF($B1605&lt;&gt;"",COUNTIFS(CID_DB[Search Key],"*"&amp;TRIM(SUBSTITUTE(B1605,"-",""))&amp;"*"),"")</f>
        <v/>
      </c>
      <c r="G1605" s="23" t="str">
        <f>IFERROR(TRIM(INDEX(CID_DB[Case No],$D1605)),"")</f>
        <v/>
      </c>
      <c r="H1605" s="5" t="str">
        <f>IFERROR(TRIM(INDEX(CID_DB[Known Contractor '#1 PN],$D1605)),"")</f>
        <v/>
      </c>
      <c r="I1605" s="5" t="str">
        <f>IFERROR(TRIM(INDEX(CID_DB[Known Contractor '#2 PN],$D1605)),"")</f>
        <v/>
      </c>
      <c r="J1605" s="5" t="str">
        <f>IFERROR(TRIM(INDEX(CID_DB[ [ NSN ] ],$D1605)),"")</f>
        <v/>
      </c>
      <c r="K1605" s="5" t="str">
        <f>IFERROR(TRIM(INDEX(CID_DB[Description],$D1605)),"")</f>
        <v/>
      </c>
      <c r="L1605" s="24" t="str">
        <f>IFERROR(TRIM(INDEX(CID_DB[Commercial Status],$D1605)),"")</f>
        <v/>
      </c>
    </row>
    <row r="1606" spans="2:12" x14ac:dyDescent="0.35">
      <c r="B1606" s="15"/>
      <c r="D1606" s="17" t="str">
        <f t="array" ref="D1606">IFERROR(IF($B1606&lt;&gt;"",LARGE(IF(ISNUMBER(SEARCH(TRIM(SUBSTITUTE($B1606,"-","")),CID_DB[Search Key])),ROW(CID_DB[Search Key]),""),1)-1,""),"")</f>
        <v/>
      </c>
      <c r="F1606" s="23" t="str">
        <f>IF($B1606&lt;&gt;"",COUNTIFS(CID_DB[Search Key],"*"&amp;TRIM(SUBSTITUTE(B1606,"-",""))&amp;"*"),"")</f>
        <v/>
      </c>
      <c r="G1606" s="23" t="str">
        <f>IFERROR(TRIM(INDEX(CID_DB[Case No],$D1606)),"")</f>
        <v/>
      </c>
      <c r="H1606" s="5" t="str">
        <f>IFERROR(TRIM(INDEX(CID_DB[Known Contractor '#1 PN],$D1606)),"")</f>
        <v/>
      </c>
      <c r="I1606" s="5" t="str">
        <f>IFERROR(TRIM(INDEX(CID_DB[Known Contractor '#2 PN],$D1606)),"")</f>
        <v/>
      </c>
      <c r="J1606" s="5" t="str">
        <f>IFERROR(TRIM(INDEX(CID_DB[ [ NSN ] ],$D1606)),"")</f>
        <v/>
      </c>
      <c r="K1606" s="5" t="str">
        <f>IFERROR(TRIM(INDEX(CID_DB[Description],$D1606)),"")</f>
        <v/>
      </c>
      <c r="L1606" s="24" t="str">
        <f>IFERROR(TRIM(INDEX(CID_DB[Commercial Status],$D1606)),"")</f>
        <v/>
      </c>
    </row>
    <row r="1607" spans="2:12" x14ac:dyDescent="0.35">
      <c r="B1607" s="15"/>
      <c r="D1607" s="17" t="str">
        <f t="array" ref="D1607">IFERROR(IF($B1607&lt;&gt;"",LARGE(IF(ISNUMBER(SEARCH(TRIM(SUBSTITUTE($B1607,"-","")),CID_DB[Search Key])),ROW(CID_DB[Search Key]),""),1)-1,""),"")</f>
        <v/>
      </c>
      <c r="F1607" s="23" t="str">
        <f>IF($B1607&lt;&gt;"",COUNTIFS(CID_DB[Search Key],"*"&amp;TRIM(SUBSTITUTE(B1607,"-",""))&amp;"*"),"")</f>
        <v/>
      </c>
      <c r="G1607" s="23" t="str">
        <f>IFERROR(TRIM(INDEX(CID_DB[Case No],$D1607)),"")</f>
        <v/>
      </c>
      <c r="H1607" s="5" t="str">
        <f>IFERROR(TRIM(INDEX(CID_DB[Known Contractor '#1 PN],$D1607)),"")</f>
        <v/>
      </c>
      <c r="I1607" s="5" t="str">
        <f>IFERROR(TRIM(INDEX(CID_DB[Known Contractor '#2 PN],$D1607)),"")</f>
        <v/>
      </c>
      <c r="J1607" s="5" t="str">
        <f>IFERROR(TRIM(INDEX(CID_DB[ [ NSN ] ],$D1607)),"")</f>
        <v/>
      </c>
      <c r="K1607" s="5" t="str">
        <f>IFERROR(TRIM(INDEX(CID_DB[Description],$D1607)),"")</f>
        <v/>
      </c>
      <c r="L1607" s="24" t="str">
        <f>IFERROR(TRIM(INDEX(CID_DB[Commercial Status],$D1607)),"")</f>
        <v/>
      </c>
    </row>
    <row r="1608" spans="2:12" x14ac:dyDescent="0.35">
      <c r="B1608" s="15"/>
      <c r="D1608" s="17" t="str">
        <f t="array" ref="D1608">IFERROR(IF($B1608&lt;&gt;"",LARGE(IF(ISNUMBER(SEARCH(TRIM(SUBSTITUTE($B1608,"-","")),CID_DB[Search Key])),ROW(CID_DB[Search Key]),""),1)-1,""),"")</f>
        <v/>
      </c>
      <c r="F1608" s="23" t="str">
        <f>IF($B1608&lt;&gt;"",COUNTIFS(CID_DB[Search Key],"*"&amp;TRIM(SUBSTITUTE(B1608,"-",""))&amp;"*"),"")</f>
        <v/>
      </c>
      <c r="G1608" s="23" t="str">
        <f>IFERROR(TRIM(INDEX(CID_DB[Case No],$D1608)),"")</f>
        <v/>
      </c>
      <c r="H1608" s="5" t="str">
        <f>IFERROR(TRIM(INDEX(CID_DB[Known Contractor '#1 PN],$D1608)),"")</f>
        <v/>
      </c>
      <c r="I1608" s="5" t="str">
        <f>IFERROR(TRIM(INDEX(CID_DB[Known Contractor '#2 PN],$D1608)),"")</f>
        <v/>
      </c>
      <c r="J1608" s="5" t="str">
        <f>IFERROR(TRIM(INDEX(CID_DB[ [ NSN ] ],$D1608)),"")</f>
        <v/>
      </c>
      <c r="K1608" s="5" t="str">
        <f>IFERROR(TRIM(INDEX(CID_DB[Description],$D1608)),"")</f>
        <v/>
      </c>
      <c r="L1608" s="24" t="str">
        <f>IFERROR(TRIM(INDEX(CID_DB[Commercial Status],$D1608)),"")</f>
        <v/>
      </c>
    </row>
    <row r="1609" spans="2:12" x14ac:dyDescent="0.35">
      <c r="B1609" s="15"/>
      <c r="D1609" s="17" t="str">
        <f t="array" ref="D1609">IFERROR(IF($B1609&lt;&gt;"",LARGE(IF(ISNUMBER(SEARCH(TRIM(SUBSTITUTE($B1609,"-","")),CID_DB[Search Key])),ROW(CID_DB[Search Key]),""),1)-1,""),"")</f>
        <v/>
      </c>
      <c r="F1609" s="23" t="str">
        <f>IF($B1609&lt;&gt;"",COUNTIFS(CID_DB[Search Key],"*"&amp;TRIM(SUBSTITUTE(B1609,"-",""))&amp;"*"),"")</f>
        <v/>
      </c>
      <c r="G1609" s="23" t="str">
        <f>IFERROR(TRIM(INDEX(CID_DB[Case No],$D1609)),"")</f>
        <v/>
      </c>
      <c r="H1609" s="5" t="str">
        <f>IFERROR(TRIM(INDEX(CID_DB[Known Contractor '#1 PN],$D1609)),"")</f>
        <v/>
      </c>
      <c r="I1609" s="5" t="str">
        <f>IFERROR(TRIM(INDEX(CID_DB[Known Contractor '#2 PN],$D1609)),"")</f>
        <v/>
      </c>
      <c r="J1609" s="5" t="str">
        <f>IFERROR(TRIM(INDEX(CID_DB[ [ NSN ] ],$D1609)),"")</f>
        <v/>
      </c>
      <c r="K1609" s="5" t="str">
        <f>IFERROR(TRIM(INDEX(CID_DB[Description],$D1609)),"")</f>
        <v/>
      </c>
      <c r="L1609" s="24" t="str">
        <f>IFERROR(TRIM(INDEX(CID_DB[Commercial Status],$D1609)),"")</f>
        <v/>
      </c>
    </row>
    <row r="1610" spans="2:12" x14ac:dyDescent="0.35">
      <c r="B1610" s="15"/>
      <c r="D1610" s="17" t="str">
        <f t="array" ref="D1610">IFERROR(IF($B1610&lt;&gt;"",LARGE(IF(ISNUMBER(SEARCH(TRIM(SUBSTITUTE($B1610,"-","")),CID_DB[Search Key])),ROW(CID_DB[Search Key]),""),1)-1,""),"")</f>
        <v/>
      </c>
      <c r="F1610" s="23" t="str">
        <f>IF($B1610&lt;&gt;"",COUNTIFS(CID_DB[Search Key],"*"&amp;TRIM(SUBSTITUTE(B1610,"-",""))&amp;"*"),"")</f>
        <v/>
      </c>
      <c r="G1610" s="23" t="str">
        <f>IFERROR(TRIM(INDEX(CID_DB[Case No],$D1610)),"")</f>
        <v/>
      </c>
      <c r="H1610" s="5" t="str">
        <f>IFERROR(TRIM(INDEX(CID_DB[Known Contractor '#1 PN],$D1610)),"")</f>
        <v/>
      </c>
      <c r="I1610" s="5" t="str">
        <f>IFERROR(TRIM(INDEX(CID_DB[Known Contractor '#2 PN],$D1610)),"")</f>
        <v/>
      </c>
      <c r="J1610" s="5" t="str">
        <f>IFERROR(TRIM(INDEX(CID_DB[ [ NSN ] ],$D1610)),"")</f>
        <v/>
      </c>
      <c r="K1610" s="5" t="str">
        <f>IFERROR(TRIM(INDEX(CID_DB[Description],$D1610)),"")</f>
        <v/>
      </c>
      <c r="L1610" s="24" t="str">
        <f>IFERROR(TRIM(INDEX(CID_DB[Commercial Status],$D1610)),"")</f>
        <v/>
      </c>
    </row>
    <row r="1611" spans="2:12" x14ac:dyDescent="0.35">
      <c r="B1611" s="15"/>
      <c r="D1611" s="17" t="str">
        <f t="array" ref="D1611">IFERROR(IF($B1611&lt;&gt;"",LARGE(IF(ISNUMBER(SEARCH(TRIM(SUBSTITUTE($B1611,"-","")),CID_DB[Search Key])),ROW(CID_DB[Search Key]),""),1)-1,""),"")</f>
        <v/>
      </c>
      <c r="F1611" s="23" t="str">
        <f>IF($B1611&lt;&gt;"",COUNTIFS(CID_DB[Search Key],"*"&amp;TRIM(SUBSTITUTE(B1611,"-",""))&amp;"*"),"")</f>
        <v/>
      </c>
      <c r="G1611" s="23" t="str">
        <f>IFERROR(TRIM(INDEX(CID_DB[Case No],$D1611)),"")</f>
        <v/>
      </c>
      <c r="H1611" s="5" t="str">
        <f>IFERROR(TRIM(INDEX(CID_DB[Known Contractor '#1 PN],$D1611)),"")</f>
        <v/>
      </c>
      <c r="I1611" s="5" t="str">
        <f>IFERROR(TRIM(INDEX(CID_DB[Known Contractor '#2 PN],$D1611)),"")</f>
        <v/>
      </c>
      <c r="J1611" s="5" t="str">
        <f>IFERROR(TRIM(INDEX(CID_DB[ [ NSN ] ],$D1611)),"")</f>
        <v/>
      </c>
      <c r="K1611" s="5" t="str">
        <f>IFERROR(TRIM(INDEX(CID_DB[Description],$D1611)),"")</f>
        <v/>
      </c>
      <c r="L1611" s="24" t="str">
        <f>IFERROR(TRIM(INDEX(CID_DB[Commercial Status],$D1611)),"")</f>
        <v/>
      </c>
    </row>
    <row r="1612" spans="2:12" x14ac:dyDescent="0.35">
      <c r="B1612" s="15"/>
      <c r="D1612" s="17" t="str">
        <f t="array" ref="D1612">IFERROR(IF($B1612&lt;&gt;"",LARGE(IF(ISNUMBER(SEARCH(TRIM(SUBSTITUTE($B1612,"-","")),CID_DB[Search Key])),ROW(CID_DB[Search Key]),""),1)-1,""),"")</f>
        <v/>
      </c>
      <c r="F1612" s="23" t="str">
        <f>IF($B1612&lt;&gt;"",COUNTIFS(CID_DB[Search Key],"*"&amp;TRIM(SUBSTITUTE(B1612,"-",""))&amp;"*"),"")</f>
        <v/>
      </c>
      <c r="G1612" s="23" t="str">
        <f>IFERROR(TRIM(INDEX(CID_DB[Case No],$D1612)),"")</f>
        <v/>
      </c>
      <c r="H1612" s="5" t="str">
        <f>IFERROR(TRIM(INDEX(CID_DB[Known Contractor '#1 PN],$D1612)),"")</f>
        <v/>
      </c>
      <c r="I1612" s="5" t="str">
        <f>IFERROR(TRIM(INDEX(CID_DB[Known Contractor '#2 PN],$D1612)),"")</f>
        <v/>
      </c>
      <c r="J1612" s="5" t="str">
        <f>IFERROR(TRIM(INDEX(CID_DB[ [ NSN ] ],$D1612)),"")</f>
        <v/>
      </c>
      <c r="K1612" s="5" t="str">
        <f>IFERROR(TRIM(INDEX(CID_DB[Description],$D1612)),"")</f>
        <v/>
      </c>
      <c r="L1612" s="24" t="str">
        <f>IFERROR(TRIM(INDEX(CID_DB[Commercial Status],$D1612)),"")</f>
        <v/>
      </c>
    </row>
    <row r="1613" spans="2:12" x14ac:dyDescent="0.35">
      <c r="B1613" s="15"/>
      <c r="D1613" s="17" t="str">
        <f t="array" ref="D1613">IFERROR(IF($B1613&lt;&gt;"",LARGE(IF(ISNUMBER(SEARCH(TRIM(SUBSTITUTE($B1613,"-","")),CID_DB[Search Key])),ROW(CID_DB[Search Key]),""),1)-1,""),"")</f>
        <v/>
      </c>
      <c r="F1613" s="23" t="str">
        <f>IF($B1613&lt;&gt;"",COUNTIFS(CID_DB[Search Key],"*"&amp;TRIM(SUBSTITUTE(B1613,"-",""))&amp;"*"),"")</f>
        <v/>
      </c>
      <c r="G1613" s="23" t="str">
        <f>IFERROR(TRIM(INDEX(CID_DB[Case No],$D1613)),"")</f>
        <v/>
      </c>
      <c r="H1613" s="5" t="str">
        <f>IFERROR(TRIM(INDEX(CID_DB[Known Contractor '#1 PN],$D1613)),"")</f>
        <v/>
      </c>
      <c r="I1613" s="5" t="str">
        <f>IFERROR(TRIM(INDEX(CID_DB[Known Contractor '#2 PN],$D1613)),"")</f>
        <v/>
      </c>
      <c r="J1613" s="5" t="str">
        <f>IFERROR(TRIM(INDEX(CID_DB[ [ NSN ] ],$D1613)),"")</f>
        <v/>
      </c>
      <c r="K1613" s="5" t="str">
        <f>IFERROR(TRIM(INDEX(CID_DB[Description],$D1613)),"")</f>
        <v/>
      </c>
      <c r="L1613" s="24" t="str">
        <f>IFERROR(TRIM(INDEX(CID_DB[Commercial Status],$D1613)),"")</f>
        <v/>
      </c>
    </row>
    <row r="1614" spans="2:12" x14ac:dyDescent="0.35">
      <c r="B1614" s="15"/>
      <c r="D1614" s="17" t="str">
        <f t="array" ref="D1614">IFERROR(IF($B1614&lt;&gt;"",LARGE(IF(ISNUMBER(SEARCH(TRIM(SUBSTITUTE($B1614,"-","")),CID_DB[Search Key])),ROW(CID_DB[Search Key]),""),1)-1,""),"")</f>
        <v/>
      </c>
      <c r="F1614" s="23" t="str">
        <f>IF($B1614&lt;&gt;"",COUNTIFS(CID_DB[Search Key],"*"&amp;TRIM(SUBSTITUTE(B1614,"-",""))&amp;"*"),"")</f>
        <v/>
      </c>
      <c r="G1614" s="23" t="str">
        <f>IFERROR(TRIM(INDEX(CID_DB[Case No],$D1614)),"")</f>
        <v/>
      </c>
      <c r="H1614" s="5" t="str">
        <f>IFERROR(TRIM(INDEX(CID_DB[Known Contractor '#1 PN],$D1614)),"")</f>
        <v/>
      </c>
      <c r="I1614" s="5" t="str">
        <f>IFERROR(TRIM(INDEX(CID_DB[Known Contractor '#2 PN],$D1614)),"")</f>
        <v/>
      </c>
      <c r="J1614" s="5" t="str">
        <f>IFERROR(TRIM(INDEX(CID_DB[ [ NSN ] ],$D1614)),"")</f>
        <v/>
      </c>
      <c r="K1614" s="5" t="str">
        <f>IFERROR(TRIM(INDEX(CID_DB[Description],$D1614)),"")</f>
        <v/>
      </c>
      <c r="L1614" s="24" t="str">
        <f>IFERROR(TRIM(INDEX(CID_DB[Commercial Status],$D1614)),"")</f>
        <v/>
      </c>
    </row>
    <row r="1615" spans="2:12" x14ac:dyDescent="0.35">
      <c r="B1615" s="15"/>
      <c r="D1615" s="17" t="str">
        <f t="array" ref="D1615">IFERROR(IF($B1615&lt;&gt;"",LARGE(IF(ISNUMBER(SEARCH(TRIM(SUBSTITUTE($B1615,"-","")),CID_DB[Search Key])),ROW(CID_DB[Search Key]),""),1)-1,""),"")</f>
        <v/>
      </c>
      <c r="F1615" s="23" t="str">
        <f>IF($B1615&lt;&gt;"",COUNTIFS(CID_DB[Search Key],"*"&amp;TRIM(SUBSTITUTE(B1615,"-",""))&amp;"*"),"")</f>
        <v/>
      </c>
      <c r="G1615" s="23" t="str">
        <f>IFERROR(TRIM(INDEX(CID_DB[Case No],$D1615)),"")</f>
        <v/>
      </c>
      <c r="H1615" s="5" t="str">
        <f>IFERROR(TRIM(INDEX(CID_DB[Known Contractor '#1 PN],$D1615)),"")</f>
        <v/>
      </c>
      <c r="I1615" s="5" t="str">
        <f>IFERROR(TRIM(INDEX(CID_DB[Known Contractor '#2 PN],$D1615)),"")</f>
        <v/>
      </c>
      <c r="J1615" s="5" t="str">
        <f>IFERROR(TRIM(INDEX(CID_DB[ [ NSN ] ],$D1615)),"")</f>
        <v/>
      </c>
      <c r="K1615" s="5" t="str">
        <f>IFERROR(TRIM(INDEX(CID_DB[Description],$D1615)),"")</f>
        <v/>
      </c>
      <c r="L1615" s="24" t="str">
        <f>IFERROR(TRIM(INDEX(CID_DB[Commercial Status],$D1615)),"")</f>
        <v/>
      </c>
    </row>
    <row r="1616" spans="2:12" x14ac:dyDescent="0.35">
      <c r="B1616" s="15"/>
      <c r="D1616" s="17" t="str">
        <f t="array" ref="D1616">IFERROR(IF($B1616&lt;&gt;"",LARGE(IF(ISNUMBER(SEARCH(TRIM(SUBSTITUTE($B1616,"-","")),CID_DB[Search Key])),ROW(CID_DB[Search Key]),""),1)-1,""),"")</f>
        <v/>
      </c>
      <c r="F1616" s="23" t="str">
        <f>IF($B1616&lt;&gt;"",COUNTIFS(CID_DB[Search Key],"*"&amp;TRIM(SUBSTITUTE(B1616,"-",""))&amp;"*"),"")</f>
        <v/>
      </c>
      <c r="G1616" s="23" t="str">
        <f>IFERROR(TRIM(INDEX(CID_DB[Case No],$D1616)),"")</f>
        <v/>
      </c>
      <c r="H1616" s="5" t="str">
        <f>IFERROR(TRIM(INDEX(CID_DB[Known Contractor '#1 PN],$D1616)),"")</f>
        <v/>
      </c>
      <c r="I1616" s="5" t="str">
        <f>IFERROR(TRIM(INDEX(CID_DB[Known Contractor '#2 PN],$D1616)),"")</f>
        <v/>
      </c>
      <c r="J1616" s="5" t="str">
        <f>IFERROR(TRIM(INDEX(CID_DB[ [ NSN ] ],$D1616)),"")</f>
        <v/>
      </c>
      <c r="K1616" s="5" t="str">
        <f>IFERROR(TRIM(INDEX(CID_DB[Description],$D1616)),"")</f>
        <v/>
      </c>
      <c r="L1616" s="24" t="str">
        <f>IFERROR(TRIM(INDEX(CID_DB[Commercial Status],$D1616)),"")</f>
        <v/>
      </c>
    </row>
    <row r="1617" spans="2:12" x14ac:dyDescent="0.35">
      <c r="B1617" s="15"/>
      <c r="D1617" s="17" t="str">
        <f t="array" ref="D1617">IFERROR(IF($B1617&lt;&gt;"",LARGE(IF(ISNUMBER(SEARCH(TRIM(SUBSTITUTE($B1617,"-","")),CID_DB[Search Key])),ROW(CID_DB[Search Key]),""),1)-1,""),"")</f>
        <v/>
      </c>
      <c r="F1617" s="23" t="str">
        <f>IF($B1617&lt;&gt;"",COUNTIFS(CID_DB[Search Key],"*"&amp;TRIM(SUBSTITUTE(B1617,"-",""))&amp;"*"),"")</f>
        <v/>
      </c>
      <c r="G1617" s="23" t="str">
        <f>IFERROR(TRIM(INDEX(CID_DB[Case No],$D1617)),"")</f>
        <v/>
      </c>
      <c r="H1617" s="5" t="str">
        <f>IFERROR(TRIM(INDEX(CID_DB[Known Contractor '#1 PN],$D1617)),"")</f>
        <v/>
      </c>
      <c r="I1617" s="5" t="str">
        <f>IFERROR(TRIM(INDEX(CID_DB[Known Contractor '#2 PN],$D1617)),"")</f>
        <v/>
      </c>
      <c r="J1617" s="5" t="str">
        <f>IFERROR(TRIM(INDEX(CID_DB[ [ NSN ] ],$D1617)),"")</f>
        <v/>
      </c>
      <c r="K1617" s="5" t="str">
        <f>IFERROR(TRIM(INDEX(CID_DB[Description],$D1617)),"")</f>
        <v/>
      </c>
      <c r="L1617" s="24" t="str">
        <f>IFERROR(TRIM(INDEX(CID_DB[Commercial Status],$D1617)),"")</f>
        <v/>
      </c>
    </row>
    <row r="1618" spans="2:12" x14ac:dyDescent="0.35">
      <c r="B1618" s="15"/>
      <c r="D1618" s="17" t="str">
        <f t="array" ref="D1618">IFERROR(IF($B1618&lt;&gt;"",LARGE(IF(ISNUMBER(SEARCH(TRIM(SUBSTITUTE($B1618,"-","")),CID_DB[Search Key])),ROW(CID_DB[Search Key]),""),1)-1,""),"")</f>
        <v/>
      </c>
      <c r="F1618" s="23" t="str">
        <f>IF($B1618&lt;&gt;"",COUNTIFS(CID_DB[Search Key],"*"&amp;TRIM(SUBSTITUTE(B1618,"-",""))&amp;"*"),"")</f>
        <v/>
      </c>
      <c r="G1618" s="23" t="str">
        <f>IFERROR(TRIM(INDEX(CID_DB[Case No],$D1618)),"")</f>
        <v/>
      </c>
      <c r="H1618" s="5" t="str">
        <f>IFERROR(TRIM(INDEX(CID_DB[Known Contractor '#1 PN],$D1618)),"")</f>
        <v/>
      </c>
      <c r="I1618" s="5" t="str">
        <f>IFERROR(TRIM(INDEX(CID_DB[Known Contractor '#2 PN],$D1618)),"")</f>
        <v/>
      </c>
      <c r="J1618" s="5" t="str">
        <f>IFERROR(TRIM(INDEX(CID_DB[ [ NSN ] ],$D1618)),"")</f>
        <v/>
      </c>
      <c r="K1618" s="5" t="str">
        <f>IFERROR(TRIM(INDEX(CID_DB[Description],$D1618)),"")</f>
        <v/>
      </c>
      <c r="L1618" s="24" t="str">
        <f>IFERROR(TRIM(INDEX(CID_DB[Commercial Status],$D1618)),"")</f>
        <v/>
      </c>
    </row>
    <row r="1619" spans="2:12" x14ac:dyDescent="0.35">
      <c r="B1619" s="15"/>
      <c r="D1619" s="17" t="str">
        <f t="array" ref="D1619">IFERROR(IF($B1619&lt;&gt;"",LARGE(IF(ISNUMBER(SEARCH(TRIM(SUBSTITUTE($B1619,"-","")),CID_DB[Search Key])),ROW(CID_DB[Search Key]),""),1)-1,""),"")</f>
        <v/>
      </c>
      <c r="F1619" s="23" t="str">
        <f>IF($B1619&lt;&gt;"",COUNTIFS(CID_DB[Search Key],"*"&amp;TRIM(SUBSTITUTE(B1619,"-",""))&amp;"*"),"")</f>
        <v/>
      </c>
      <c r="G1619" s="23" t="str">
        <f>IFERROR(TRIM(INDEX(CID_DB[Case No],$D1619)),"")</f>
        <v/>
      </c>
      <c r="H1619" s="5" t="str">
        <f>IFERROR(TRIM(INDEX(CID_DB[Known Contractor '#1 PN],$D1619)),"")</f>
        <v/>
      </c>
      <c r="I1619" s="5" t="str">
        <f>IFERROR(TRIM(INDEX(CID_DB[Known Contractor '#2 PN],$D1619)),"")</f>
        <v/>
      </c>
      <c r="J1619" s="5" t="str">
        <f>IFERROR(TRIM(INDEX(CID_DB[ [ NSN ] ],$D1619)),"")</f>
        <v/>
      </c>
      <c r="K1619" s="5" t="str">
        <f>IFERROR(TRIM(INDEX(CID_DB[Description],$D1619)),"")</f>
        <v/>
      </c>
      <c r="L1619" s="24" t="str">
        <f>IFERROR(TRIM(INDEX(CID_DB[Commercial Status],$D1619)),"")</f>
        <v/>
      </c>
    </row>
    <row r="1620" spans="2:12" x14ac:dyDescent="0.35">
      <c r="B1620" s="15"/>
      <c r="D1620" s="17" t="str">
        <f t="array" ref="D1620">IFERROR(IF($B1620&lt;&gt;"",LARGE(IF(ISNUMBER(SEARCH(TRIM(SUBSTITUTE($B1620,"-","")),CID_DB[Search Key])),ROW(CID_DB[Search Key]),""),1)-1,""),"")</f>
        <v/>
      </c>
      <c r="F1620" s="23" t="str">
        <f>IF($B1620&lt;&gt;"",COUNTIFS(CID_DB[Search Key],"*"&amp;TRIM(SUBSTITUTE(B1620,"-",""))&amp;"*"),"")</f>
        <v/>
      </c>
      <c r="G1620" s="23" t="str">
        <f>IFERROR(TRIM(INDEX(CID_DB[Case No],$D1620)),"")</f>
        <v/>
      </c>
      <c r="H1620" s="5" t="str">
        <f>IFERROR(TRIM(INDEX(CID_DB[Known Contractor '#1 PN],$D1620)),"")</f>
        <v/>
      </c>
      <c r="I1620" s="5" t="str">
        <f>IFERROR(TRIM(INDEX(CID_DB[Known Contractor '#2 PN],$D1620)),"")</f>
        <v/>
      </c>
      <c r="J1620" s="5" t="str">
        <f>IFERROR(TRIM(INDEX(CID_DB[ [ NSN ] ],$D1620)),"")</f>
        <v/>
      </c>
      <c r="K1620" s="5" t="str">
        <f>IFERROR(TRIM(INDEX(CID_DB[Description],$D1620)),"")</f>
        <v/>
      </c>
      <c r="L1620" s="24" t="str">
        <f>IFERROR(TRIM(INDEX(CID_DB[Commercial Status],$D1620)),"")</f>
        <v/>
      </c>
    </row>
    <row r="1621" spans="2:12" x14ac:dyDescent="0.35">
      <c r="B1621" s="15"/>
      <c r="D1621" s="17" t="str">
        <f t="array" ref="D1621">IFERROR(IF($B1621&lt;&gt;"",LARGE(IF(ISNUMBER(SEARCH(TRIM(SUBSTITUTE($B1621,"-","")),CID_DB[Search Key])),ROW(CID_DB[Search Key]),""),1)-1,""),"")</f>
        <v/>
      </c>
      <c r="F1621" s="23" t="str">
        <f>IF($B1621&lt;&gt;"",COUNTIFS(CID_DB[Search Key],"*"&amp;TRIM(SUBSTITUTE(B1621,"-",""))&amp;"*"),"")</f>
        <v/>
      </c>
      <c r="G1621" s="23" t="str">
        <f>IFERROR(TRIM(INDEX(CID_DB[Case No],$D1621)),"")</f>
        <v/>
      </c>
      <c r="H1621" s="5" t="str">
        <f>IFERROR(TRIM(INDEX(CID_DB[Known Contractor '#1 PN],$D1621)),"")</f>
        <v/>
      </c>
      <c r="I1621" s="5" t="str">
        <f>IFERROR(TRIM(INDEX(CID_DB[Known Contractor '#2 PN],$D1621)),"")</f>
        <v/>
      </c>
      <c r="J1621" s="5" t="str">
        <f>IFERROR(TRIM(INDEX(CID_DB[ [ NSN ] ],$D1621)),"")</f>
        <v/>
      </c>
      <c r="K1621" s="5" t="str">
        <f>IFERROR(TRIM(INDEX(CID_DB[Description],$D1621)),"")</f>
        <v/>
      </c>
      <c r="L1621" s="24" t="str">
        <f>IFERROR(TRIM(INDEX(CID_DB[Commercial Status],$D1621)),"")</f>
        <v/>
      </c>
    </row>
    <row r="1622" spans="2:12" x14ac:dyDescent="0.35">
      <c r="B1622" s="15"/>
      <c r="D1622" s="17" t="str">
        <f t="array" ref="D1622">IFERROR(IF($B1622&lt;&gt;"",LARGE(IF(ISNUMBER(SEARCH(TRIM(SUBSTITUTE($B1622,"-","")),CID_DB[Search Key])),ROW(CID_DB[Search Key]),""),1)-1,""),"")</f>
        <v/>
      </c>
      <c r="F1622" s="23" t="str">
        <f>IF($B1622&lt;&gt;"",COUNTIFS(CID_DB[Search Key],"*"&amp;TRIM(SUBSTITUTE(B1622,"-",""))&amp;"*"),"")</f>
        <v/>
      </c>
      <c r="G1622" s="23" t="str">
        <f>IFERROR(TRIM(INDEX(CID_DB[Case No],$D1622)),"")</f>
        <v/>
      </c>
      <c r="H1622" s="5" t="str">
        <f>IFERROR(TRIM(INDEX(CID_DB[Known Contractor '#1 PN],$D1622)),"")</f>
        <v/>
      </c>
      <c r="I1622" s="5" t="str">
        <f>IFERROR(TRIM(INDEX(CID_DB[Known Contractor '#2 PN],$D1622)),"")</f>
        <v/>
      </c>
      <c r="J1622" s="5" t="str">
        <f>IFERROR(TRIM(INDEX(CID_DB[ [ NSN ] ],$D1622)),"")</f>
        <v/>
      </c>
      <c r="K1622" s="5" t="str">
        <f>IFERROR(TRIM(INDEX(CID_DB[Description],$D1622)),"")</f>
        <v/>
      </c>
      <c r="L1622" s="24" t="str">
        <f>IFERROR(TRIM(INDEX(CID_DB[Commercial Status],$D1622)),"")</f>
        <v/>
      </c>
    </row>
    <row r="1623" spans="2:12" x14ac:dyDescent="0.35">
      <c r="B1623" s="15"/>
      <c r="D1623" s="17" t="str">
        <f t="array" ref="D1623">IFERROR(IF($B1623&lt;&gt;"",LARGE(IF(ISNUMBER(SEARCH(TRIM(SUBSTITUTE($B1623,"-","")),CID_DB[Search Key])),ROW(CID_DB[Search Key]),""),1)-1,""),"")</f>
        <v/>
      </c>
      <c r="F1623" s="23" t="str">
        <f>IF($B1623&lt;&gt;"",COUNTIFS(CID_DB[Search Key],"*"&amp;TRIM(SUBSTITUTE(B1623,"-",""))&amp;"*"),"")</f>
        <v/>
      </c>
      <c r="G1623" s="23" t="str">
        <f>IFERROR(TRIM(INDEX(CID_DB[Case No],$D1623)),"")</f>
        <v/>
      </c>
      <c r="H1623" s="5" t="str">
        <f>IFERROR(TRIM(INDEX(CID_DB[Known Contractor '#1 PN],$D1623)),"")</f>
        <v/>
      </c>
      <c r="I1623" s="5" t="str">
        <f>IFERROR(TRIM(INDEX(CID_DB[Known Contractor '#2 PN],$D1623)),"")</f>
        <v/>
      </c>
      <c r="J1623" s="5" t="str">
        <f>IFERROR(TRIM(INDEX(CID_DB[ [ NSN ] ],$D1623)),"")</f>
        <v/>
      </c>
      <c r="K1623" s="5" t="str">
        <f>IFERROR(TRIM(INDEX(CID_DB[Description],$D1623)),"")</f>
        <v/>
      </c>
      <c r="L1623" s="24" t="str">
        <f>IFERROR(TRIM(INDEX(CID_DB[Commercial Status],$D1623)),"")</f>
        <v/>
      </c>
    </row>
    <row r="1624" spans="2:12" x14ac:dyDescent="0.35">
      <c r="B1624" s="15"/>
      <c r="D1624" s="17" t="str">
        <f t="array" ref="D1624">IFERROR(IF($B1624&lt;&gt;"",LARGE(IF(ISNUMBER(SEARCH(TRIM(SUBSTITUTE($B1624,"-","")),CID_DB[Search Key])),ROW(CID_DB[Search Key]),""),1)-1,""),"")</f>
        <v/>
      </c>
      <c r="F1624" s="23" t="str">
        <f>IF($B1624&lt;&gt;"",COUNTIFS(CID_DB[Search Key],"*"&amp;TRIM(SUBSTITUTE(B1624,"-",""))&amp;"*"),"")</f>
        <v/>
      </c>
      <c r="G1624" s="23" t="str">
        <f>IFERROR(TRIM(INDEX(CID_DB[Case No],$D1624)),"")</f>
        <v/>
      </c>
      <c r="H1624" s="5" t="str">
        <f>IFERROR(TRIM(INDEX(CID_DB[Known Contractor '#1 PN],$D1624)),"")</f>
        <v/>
      </c>
      <c r="I1624" s="5" t="str">
        <f>IFERROR(TRIM(INDEX(CID_DB[Known Contractor '#2 PN],$D1624)),"")</f>
        <v/>
      </c>
      <c r="J1624" s="5" t="str">
        <f>IFERROR(TRIM(INDEX(CID_DB[ [ NSN ] ],$D1624)),"")</f>
        <v/>
      </c>
      <c r="K1624" s="5" t="str">
        <f>IFERROR(TRIM(INDEX(CID_DB[Description],$D1624)),"")</f>
        <v/>
      </c>
      <c r="L1624" s="24" t="str">
        <f>IFERROR(TRIM(INDEX(CID_DB[Commercial Status],$D1624)),"")</f>
        <v/>
      </c>
    </row>
    <row r="1625" spans="2:12" x14ac:dyDescent="0.35">
      <c r="B1625" s="15"/>
      <c r="D1625" s="17" t="str">
        <f t="array" ref="D1625">IFERROR(IF($B1625&lt;&gt;"",LARGE(IF(ISNUMBER(SEARCH(TRIM(SUBSTITUTE($B1625,"-","")),CID_DB[Search Key])),ROW(CID_DB[Search Key]),""),1)-1,""),"")</f>
        <v/>
      </c>
      <c r="F1625" s="23" t="str">
        <f>IF($B1625&lt;&gt;"",COUNTIFS(CID_DB[Search Key],"*"&amp;TRIM(SUBSTITUTE(B1625,"-",""))&amp;"*"),"")</f>
        <v/>
      </c>
      <c r="G1625" s="23" t="str">
        <f>IFERROR(TRIM(INDEX(CID_DB[Case No],$D1625)),"")</f>
        <v/>
      </c>
      <c r="H1625" s="5" t="str">
        <f>IFERROR(TRIM(INDEX(CID_DB[Known Contractor '#1 PN],$D1625)),"")</f>
        <v/>
      </c>
      <c r="I1625" s="5" t="str">
        <f>IFERROR(TRIM(INDEX(CID_DB[Known Contractor '#2 PN],$D1625)),"")</f>
        <v/>
      </c>
      <c r="J1625" s="5" t="str">
        <f>IFERROR(TRIM(INDEX(CID_DB[ [ NSN ] ],$D1625)),"")</f>
        <v/>
      </c>
      <c r="K1625" s="5" t="str">
        <f>IFERROR(TRIM(INDEX(CID_DB[Description],$D1625)),"")</f>
        <v/>
      </c>
      <c r="L1625" s="24" t="str">
        <f>IFERROR(TRIM(INDEX(CID_DB[Commercial Status],$D1625)),"")</f>
        <v/>
      </c>
    </row>
    <row r="1626" spans="2:12" x14ac:dyDescent="0.35">
      <c r="B1626" s="15"/>
      <c r="D1626" s="17" t="str">
        <f t="array" ref="D1626">IFERROR(IF($B1626&lt;&gt;"",LARGE(IF(ISNUMBER(SEARCH(TRIM(SUBSTITUTE($B1626,"-","")),CID_DB[Search Key])),ROW(CID_DB[Search Key]),""),1)-1,""),"")</f>
        <v/>
      </c>
      <c r="F1626" s="23" t="str">
        <f>IF($B1626&lt;&gt;"",COUNTIFS(CID_DB[Search Key],"*"&amp;TRIM(SUBSTITUTE(B1626,"-",""))&amp;"*"),"")</f>
        <v/>
      </c>
      <c r="G1626" s="23" t="str">
        <f>IFERROR(TRIM(INDEX(CID_DB[Case No],$D1626)),"")</f>
        <v/>
      </c>
      <c r="H1626" s="5" t="str">
        <f>IFERROR(TRIM(INDEX(CID_DB[Known Contractor '#1 PN],$D1626)),"")</f>
        <v/>
      </c>
      <c r="I1626" s="5" t="str">
        <f>IFERROR(TRIM(INDEX(CID_DB[Known Contractor '#2 PN],$D1626)),"")</f>
        <v/>
      </c>
      <c r="J1626" s="5" t="str">
        <f>IFERROR(TRIM(INDEX(CID_DB[ [ NSN ] ],$D1626)),"")</f>
        <v/>
      </c>
      <c r="K1626" s="5" t="str">
        <f>IFERROR(TRIM(INDEX(CID_DB[Description],$D1626)),"")</f>
        <v/>
      </c>
      <c r="L1626" s="24" t="str">
        <f>IFERROR(TRIM(INDEX(CID_DB[Commercial Status],$D1626)),"")</f>
        <v/>
      </c>
    </row>
    <row r="1627" spans="2:12" x14ac:dyDescent="0.35">
      <c r="B1627" s="15"/>
      <c r="D1627" s="17" t="str">
        <f t="array" ref="D1627">IFERROR(IF($B1627&lt;&gt;"",LARGE(IF(ISNUMBER(SEARCH(TRIM(SUBSTITUTE($B1627,"-","")),CID_DB[Search Key])),ROW(CID_DB[Search Key]),""),1)-1,""),"")</f>
        <v/>
      </c>
      <c r="F1627" s="23" t="str">
        <f>IF($B1627&lt;&gt;"",COUNTIFS(CID_DB[Search Key],"*"&amp;TRIM(SUBSTITUTE(B1627,"-",""))&amp;"*"),"")</f>
        <v/>
      </c>
      <c r="G1627" s="23" t="str">
        <f>IFERROR(TRIM(INDEX(CID_DB[Case No],$D1627)),"")</f>
        <v/>
      </c>
      <c r="H1627" s="5" t="str">
        <f>IFERROR(TRIM(INDEX(CID_DB[Known Contractor '#1 PN],$D1627)),"")</f>
        <v/>
      </c>
      <c r="I1627" s="5" t="str">
        <f>IFERROR(TRIM(INDEX(CID_DB[Known Contractor '#2 PN],$D1627)),"")</f>
        <v/>
      </c>
      <c r="J1627" s="5" t="str">
        <f>IFERROR(TRIM(INDEX(CID_DB[ [ NSN ] ],$D1627)),"")</f>
        <v/>
      </c>
      <c r="K1627" s="5" t="str">
        <f>IFERROR(TRIM(INDEX(CID_DB[Description],$D1627)),"")</f>
        <v/>
      </c>
      <c r="L1627" s="24" t="str">
        <f>IFERROR(TRIM(INDEX(CID_DB[Commercial Status],$D1627)),"")</f>
        <v/>
      </c>
    </row>
    <row r="1628" spans="2:12" x14ac:dyDescent="0.35">
      <c r="B1628" s="15"/>
      <c r="D1628" s="17" t="str">
        <f t="array" ref="D1628">IFERROR(IF($B1628&lt;&gt;"",LARGE(IF(ISNUMBER(SEARCH(TRIM(SUBSTITUTE($B1628,"-","")),CID_DB[Search Key])),ROW(CID_DB[Search Key]),""),1)-1,""),"")</f>
        <v/>
      </c>
      <c r="F1628" s="23" t="str">
        <f>IF($B1628&lt;&gt;"",COUNTIFS(CID_DB[Search Key],"*"&amp;TRIM(SUBSTITUTE(B1628,"-",""))&amp;"*"),"")</f>
        <v/>
      </c>
      <c r="G1628" s="23" t="str">
        <f>IFERROR(TRIM(INDEX(CID_DB[Case No],$D1628)),"")</f>
        <v/>
      </c>
      <c r="H1628" s="5" t="str">
        <f>IFERROR(TRIM(INDEX(CID_DB[Known Contractor '#1 PN],$D1628)),"")</f>
        <v/>
      </c>
      <c r="I1628" s="5" t="str">
        <f>IFERROR(TRIM(INDEX(CID_DB[Known Contractor '#2 PN],$D1628)),"")</f>
        <v/>
      </c>
      <c r="J1628" s="5" t="str">
        <f>IFERROR(TRIM(INDEX(CID_DB[ [ NSN ] ],$D1628)),"")</f>
        <v/>
      </c>
      <c r="K1628" s="5" t="str">
        <f>IFERROR(TRIM(INDEX(CID_DB[Description],$D1628)),"")</f>
        <v/>
      </c>
      <c r="L1628" s="24" t="str">
        <f>IFERROR(TRIM(INDEX(CID_DB[Commercial Status],$D1628)),"")</f>
        <v/>
      </c>
    </row>
    <row r="1629" spans="2:12" x14ac:dyDescent="0.35">
      <c r="B1629" s="15"/>
      <c r="D1629" s="17" t="str">
        <f t="array" ref="D1629">IFERROR(IF($B1629&lt;&gt;"",LARGE(IF(ISNUMBER(SEARCH(TRIM(SUBSTITUTE($B1629,"-","")),CID_DB[Search Key])),ROW(CID_DB[Search Key]),""),1)-1,""),"")</f>
        <v/>
      </c>
      <c r="F1629" s="23" t="str">
        <f>IF($B1629&lt;&gt;"",COUNTIFS(CID_DB[Search Key],"*"&amp;TRIM(SUBSTITUTE(B1629,"-",""))&amp;"*"),"")</f>
        <v/>
      </c>
      <c r="G1629" s="23" t="str">
        <f>IFERROR(TRIM(INDEX(CID_DB[Case No],$D1629)),"")</f>
        <v/>
      </c>
      <c r="H1629" s="5" t="str">
        <f>IFERROR(TRIM(INDEX(CID_DB[Known Contractor '#1 PN],$D1629)),"")</f>
        <v/>
      </c>
      <c r="I1629" s="5" t="str">
        <f>IFERROR(TRIM(INDEX(CID_DB[Known Contractor '#2 PN],$D1629)),"")</f>
        <v/>
      </c>
      <c r="J1629" s="5" t="str">
        <f>IFERROR(TRIM(INDEX(CID_DB[ [ NSN ] ],$D1629)),"")</f>
        <v/>
      </c>
      <c r="K1629" s="5" t="str">
        <f>IFERROR(TRIM(INDEX(CID_DB[Description],$D1629)),"")</f>
        <v/>
      </c>
      <c r="L1629" s="24" t="str">
        <f>IFERROR(TRIM(INDEX(CID_DB[Commercial Status],$D1629)),"")</f>
        <v/>
      </c>
    </row>
    <row r="1630" spans="2:12" x14ac:dyDescent="0.35">
      <c r="B1630" s="15"/>
      <c r="D1630" s="17" t="str">
        <f t="array" ref="D1630">IFERROR(IF($B1630&lt;&gt;"",LARGE(IF(ISNUMBER(SEARCH(TRIM(SUBSTITUTE($B1630,"-","")),CID_DB[Search Key])),ROW(CID_DB[Search Key]),""),1)-1,""),"")</f>
        <v/>
      </c>
      <c r="F1630" s="23" t="str">
        <f>IF($B1630&lt;&gt;"",COUNTIFS(CID_DB[Search Key],"*"&amp;TRIM(SUBSTITUTE(B1630,"-",""))&amp;"*"),"")</f>
        <v/>
      </c>
      <c r="G1630" s="23" t="str">
        <f>IFERROR(TRIM(INDEX(CID_DB[Case No],$D1630)),"")</f>
        <v/>
      </c>
      <c r="H1630" s="5" t="str">
        <f>IFERROR(TRIM(INDEX(CID_DB[Known Contractor '#1 PN],$D1630)),"")</f>
        <v/>
      </c>
      <c r="I1630" s="5" t="str">
        <f>IFERROR(TRIM(INDEX(CID_DB[Known Contractor '#2 PN],$D1630)),"")</f>
        <v/>
      </c>
      <c r="J1630" s="5" t="str">
        <f>IFERROR(TRIM(INDEX(CID_DB[ [ NSN ] ],$D1630)),"")</f>
        <v/>
      </c>
      <c r="K1630" s="5" t="str">
        <f>IFERROR(TRIM(INDEX(CID_DB[Description],$D1630)),"")</f>
        <v/>
      </c>
      <c r="L1630" s="24" t="str">
        <f>IFERROR(TRIM(INDEX(CID_DB[Commercial Status],$D1630)),"")</f>
        <v/>
      </c>
    </row>
    <row r="1631" spans="2:12" x14ac:dyDescent="0.35">
      <c r="B1631" s="15"/>
      <c r="D1631" s="17" t="str">
        <f t="array" ref="D1631">IFERROR(IF($B1631&lt;&gt;"",LARGE(IF(ISNUMBER(SEARCH(TRIM(SUBSTITUTE($B1631,"-","")),CID_DB[Search Key])),ROW(CID_DB[Search Key]),""),1)-1,""),"")</f>
        <v/>
      </c>
      <c r="F1631" s="23" t="str">
        <f>IF($B1631&lt;&gt;"",COUNTIFS(CID_DB[Search Key],"*"&amp;TRIM(SUBSTITUTE(B1631,"-",""))&amp;"*"),"")</f>
        <v/>
      </c>
      <c r="G1631" s="23" t="str">
        <f>IFERROR(TRIM(INDEX(CID_DB[Case No],$D1631)),"")</f>
        <v/>
      </c>
      <c r="H1631" s="5" t="str">
        <f>IFERROR(TRIM(INDEX(CID_DB[Known Contractor '#1 PN],$D1631)),"")</f>
        <v/>
      </c>
      <c r="I1631" s="5" t="str">
        <f>IFERROR(TRIM(INDEX(CID_DB[Known Contractor '#2 PN],$D1631)),"")</f>
        <v/>
      </c>
      <c r="J1631" s="5" t="str">
        <f>IFERROR(TRIM(INDEX(CID_DB[ [ NSN ] ],$D1631)),"")</f>
        <v/>
      </c>
      <c r="K1631" s="5" t="str">
        <f>IFERROR(TRIM(INDEX(CID_DB[Description],$D1631)),"")</f>
        <v/>
      </c>
      <c r="L1631" s="24" t="str">
        <f>IFERROR(TRIM(INDEX(CID_DB[Commercial Status],$D1631)),"")</f>
        <v/>
      </c>
    </row>
    <row r="1632" spans="2:12" x14ac:dyDescent="0.35">
      <c r="B1632" s="15"/>
      <c r="D1632" s="17" t="str">
        <f t="array" ref="D1632">IFERROR(IF($B1632&lt;&gt;"",LARGE(IF(ISNUMBER(SEARCH(TRIM(SUBSTITUTE($B1632,"-","")),CID_DB[Search Key])),ROW(CID_DB[Search Key]),""),1)-1,""),"")</f>
        <v/>
      </c>
      <c r="F1632" s="23" t="str">
        <f>IF($B1632&lt;&gt;"",COUNTIFS(CID_DB[Search Key],"*"&amp;TRIM(SUBSTITUTE(B1632,"-",""))&amp;"*"),"")</f>
        <v/>
      </c>
      <c r="G1632" s="23" t="str">
        <f>IFERROR(TRIM(INDEX(CID_DB[Case No],$D1632)),"")</f>
        <v/>
      </c>
      <c r="H1632" s="5" t="str">
        <f>IFERROR(TRIM(INDEX(CID_DB[Known Contractor '#1 PN],$D1632)),"")</f>
        <v/>
      </c>
      <c r="I1632" s="5" t="str">
        <f>IFERROR(TRIM(INDEX(CID_DB[Known Contractor '#2 PN],$D1632)),"")</f>
        <v/>
      </c>
      <c r="J1632" s="5" t="str">
        <f>IFERROR(TRIM(INDEX(CID_DB[ [ NSN ] ],$D1632)),"")</f>
        <v/>
      </c>
      <c r="K1632" s="5" t="str">
        <f>IFERROR(TRIM(INDEX(CID_DB[Description],$D1632)),"")</f>
        <v/>
      </c>
      <c r="L1632" s="24" t="str">
        <f>IFERROR(TRIM(INDEX(CID_DB[Commercial Status],$D1632)),"")</f>
        <v/>
      </c>
    </row>
    <row r="1633" spans="2:12" x14ac:dyDescent="0.35">
      <c r="B1633" s="15"/>
      <c r="D1633" s="17" t="str">
        <f t="array" ref="D1633">IFERROR(IF($B1633&lt;&gt;"",LARGE(IF(ISNUMBER(SEARCH(TRIM(SUBSTITUTE($B1633,"-","")),CID_DB[Search Key])),ROW(CID_DB[Search Key]),""),1)-1,""),"")</f>
        <v/>
      </c>
      <c r="F1633" s="23" t="str">
        <f>IF($B1633&lt;&gt;"",COUNTIFS(CID_DB[Search Key],"*"&amp;TRIM(SUBSTITUTE(B1633,"-",""))&amp;"*"),"")</f>
        <v/>
      </c>
      <c r="G1633" s="23" t="str">
        <f>IFERROR(TRIM(INDEX(CID_DB[Case No],$D1633)),"")</f>
        <v/>
      </c>
      <c r="H1633" s="5" t="str">
        <f>IFERROR(TRIM(INDEX(CID_DB[Known Contractor '#1 PN],$D1633)),"")</f>
        <v/>
      </c>
      <c r="I1633" s="5" t="str">
        <f>IFERROR(TRIM(INDEX(CID_DB[Known Contractor '#2 PN],$D1633)),"")</f>
        <v/>
      </c>
      <c r="J1633" s="5" t="str">
        <f>IFERROR(TRIM(INDEX(CID_DB[ [ NSN ] ],$D1633)),"")</f>
        <v/>
      </c>
      <c r="K1633" s="5" t="str">
        <f>IFERROR(TRIM(INDEX(CID_DB[Description],$D1633)),"")</f>
        <v/>
      </c>
      <c r="L1633" s="24" t="str">
        <f>IFERROR(TRIM(INDEX(CID_DB[Commercial Status],$D1633)),"")</f>
        <v/>
      </c>
    </row>
    <row r="1634" spans="2:12" x14ac:dyDescent="0.35">
      <c r="B1634" s="15"/>
      <c r="D1634" s="17" t="str">
        <f t="array" ref="D1634">IFERROR(IF($B1634&lt;&gt;"",LARGE(IF(ISNUMBER(SEARCH(TRIM(SUBSTITUTE($B1634,"-","")),CID_DB[Search Key])),ROW(CID_DB[Search Key]),""),1)-1,""),"")</f>
        <v/>
      </c>
      <c r="F1634" s="23" t="str">
        <f>IF($B1634&lt;&gt;"",COUNTIFS(CID_DB[Search Key],"*"&amp;TRIM(SUBSTITUTE(B1634,"-",""))&amp;"*"),"")</f>
        <v/>
      </c>
      <c r="G1634" s="23" t="str">
        <f>IFERROR(TRIM(INDEX(CID_DB[Case No],$D1634)),"")</f>
        <v/>
      </c>
      <c r="H1634" s="5" t="str">
        <f>IFERROR(TRIM(INDEX(CID_DB[Known Contractor '#1 PN],$D1634)),"")</f>
        <v/>
      </c>
      <c r="I1634" s="5" t="str">
        <f>IFERROR(TRIM(INDEX(CID_DB[Known Contractor '#2 PN],$D1634)),"")</f>
        <v/>
      </c>
      <c r="J1634" s="5" t="str">
        <f>IFERROR(TRIM(INDEX(CID_DB[ [ NSN ] ],$D1634)),"")</f>
        <v/>
      </c>
      <c r="K1634" s="5" t="str">
        <f>IFERROR(TRIM(INDEX(CID_DB[Description],$D1634)),"")</f>
        <v/>
      </c>
      <c r="L1634" s="24" t="str">
        <f>IFERROR(TRIM(INDEX(CID_DB[Commercial Status],$D1634)),"")</f>
        <v/>
      </c>
    </row>
    <row r="1635" spans="2:12" x14ac:dyDescent="0.35">
      <c r="B1635" s="15"/>
      <c r="D1635" s="17" t="str">
        <f t="array" ref="D1635">IFERROR(IF($B1635&lt;&gt;"",LARGE(IF(ISNUMBER(SEARCH(TRIM(SUBSTITUTE($B1635,"-","")),CID_DB[Search Key])),ROW(CID_DB[Search Key]),""),1)-1,""),"")</f>
        <v/>
      </c>
      <c r="F1635" s="23" t="str">
        <f>IF($B1635&lt;&gt;"",COUNTIFS(CID_DB[Search Key],"*"&amp;TRIM(SUBSTITUTE(B1635,"-",""))&amp;"*"),"")</f>
        <v/>
      </c>
      <c r="G1635" s="23" t="str">
        <f>IFERROR(TRIM(INDEX(CID_DB[Case No],$D1635)),"")</f>
        <v/>
      </c>
      <c r="H1635" s="5" t="str">
        <f>IFERROR(TRIM(INDEX(CID_DB[Known Contractor '#1 PN],$D1635)),"")</f>
        <v/>
      </c>
      <c r="I1635" s="5" t="str">
        <f>IFERROR(TRIM(INDEX(CID_DB[Known Contractor '#2 PN],$D1635)),"")</f>
        <v/>
      </c>
      <c r="J1635" s="5" t="str">
        <f>IFERROR(TRIM(INDEX(CID_DB[ [ NSN ] ],$D1635)),"")</f>
        <v/>
      </c>
      <c r="K1635" s="5" t="str">
        <f>IFERROR(TRIM(INDEX(CID_DB[Description],$D1635)),"")</f>
        <v/>
      </c>
      <c r="L1635" s="24" t="str">
        <f>IFERROR(TRIM(INDEX(CID_DB[Commercial Status],$D1635)),"")</f>
        <v/>
      </c>
    </row>
    <row r="1636" spans="2:12" x14ac:dyDescent="0.35">
      <c r="B1636" s="15"/>
      <c r="D1636" s="17" t="str">
        <f t="array" ref="D1636">IFERROR(IF($B1636&lt;&gt;"",LARGE(IF(ISNUMBER(SEARCH(TRIM(SUBSTITUTE($B1636,"-","")),CID_DB[Search Key])),ROW(CID_DB[Search Key]),""),1)-1,""),"")</f>
        <v/>
      </c>
      <c r="F1636" s="23" t="str">
        <f>IF($B1636&lt;&gt;"",COUNTIFS(CID_DB[Search Key],"*"&amp;TRIM(SUBSTITUTE(B1636,"-",""))&amp;"*"),"")</f>
        <v/>
      </c>
      <c r="G1636" s="23" t="str">
        <f>IFERROR(TRIM(INDEX(CID_DB[Case No],$D1636)),"")</f>
        <v/>
      </c>
      <c r="H1636" s="5" t="str">
        <f>IFERROR(TRIM(INDEX(CID_DB[Known Contractor '#1 PN],$D1636)),"")</f>
        <v/>
      </c>
      <c r="I1636" s="5" t="str">
        <f>IFERROR(TRIM(INDEX(CID_DB[Known Contractor '#2 PN],$D1636)),"")</f>
        <v/>
      </c>
      <c r="J1636" s="5" t="str">
        <f>IFERROR(TRIM(INDEX(CID_DB[ [ NSN ] ],$D1636)),"")</f>
        <v/>
      </c>
      <c r="K1636" s="5" t="str">
        <f>IFERROR(TRIM(INDEX(CID_DB[Description],$D1636)),"")</f>
        <v/>
      </c>
      <c r="L1636" s="24" t="str">
        <f>IFERROR(TRIM(INDEX(CID_DB[Commercial Status],$D1636)),"")</f>
        <v/>
      </c>
    </row>
    <row r="1637" spans="2:12" x14ac:dyDescent="0.35">
      <c r="B1637" s="15"/>
      <c r="D1637" s="17" t="str">
        <f t="array" ref="D1637">IFERROR(IF($B1637&lt;&gt;"",LARGE(IF(ISNUMBER(SEARCH(TRIM(SUBSTITUTE($B1637,"-","")),CID_DB[Search Key])),ROW(CID_DB[Search Key]),""),1)-1,""),"")</f>
        <v/>
      </c>
      <c r="F1637" s="23" t="str">
        <f>IF($B1637&lt;&gt;"",COUNTIFS(CID_DB[Search Key],"*"&amp;TRIM(SUBSTITUTE(B1637,"-",""))&amp;"*"),"")</f>
        <v/>
      </c>
      <c r="G1637" s="23" t="str">
        <f>IFERROR(TRIM(INDEX(CID_DB[Case No],$D1637)),"")</f>
        <v/>
      </c>
      <c r="H1637" s="5" t="str">
        <f>IFERROR(TRIM(INDEX(CID_DB[Known Contractor '#1 PN],$D1637)),"")</f>
        <v/>
      </c>
      <c r="I1637" s="5" t="str">
        <f>IFERROR(TRIM(INDEX(CID_DB[Known Contractor '#2 PN],$D1637)),"")</f>
        <v/>
      </c>
      <c r="J1637" s="5" t="str">
        <f>IFERROR(TRIM(INDEX(CID_DB[ [ NSN ] ],$D1637)),"")</f>
        <v/>
      </c>
      <c r="K1637" s="5" t="str">
        <f>IFERROR(TRIM(INDEX(CID_DB[Description],$D1637)),"")</f>
        <v/>
      </c>
      <c r="L1637" s="24" t="str">
        <f>IFERROR(TRIM(INDEX(CID_DB[Commercial Status],$D1637)),"")</f>
        <v/>
      </c>
    </row>
    <row r="1638" spans="2:12" x14ac:dyDescent="0.35">
      <c r="B1638" s="15"/>
      <c r="D1638" s="17" t="str">
        <f t="array" ref="D1638">IFERROR(IF($B1638&lt;&gt;"",LARGE(IF(ISNUMBER(SEARCH(TRIM(SUBSTITUTE($B1638,"-","")),CID_DB[Search Key])),ROW(CID_DB[Search Key]),""),1)-1,""),"")</f>
        <v/>
      </c>
      <c r="F1638" s="23" t="str">
        <f>IF($B1638&lt;&gt;"",COUNTIFS(CID_DB[Search Key],"*"&amp;TRIM(SUBSTITUTE(B1638,"-",""))&amp;"*"),"")</f>
        <v/>
      </c>
      <c r="G1638" s="23" t="str">
        <f>IFERROR(TRIM(INDEX(CID_DB[Case No],$D1638)),"")</f>
        <v/>
      </c>
      <c r="H1638" s="5" t="str">
        <f>IFERROR(TRIM(INDEX(CID_DB[Known Contractor '#1 PN],$D1638)),"")</f>
        <v/>
      </c>
      <c r="I1638" s="5" t="str">
        <f>IFERROR(TRIM(INDEX(CID_DB[Known Contractor '#2 PN],$D1638)),"")</f>
        <v/>
      </c>
      <c r="J1638" s="5" t="str">
        <f>IFERROR(TRIM(INDEX(CID_DB[ [ NSN ] ],$D1638)),"")</f>
        <v/>
      </c>
      <c r="K1638" s="5" t="str">
        <f>IFERROR(TRIM(INDEX(CID_DB[Description],$D1638)),"")</f>
        <v/>
      </c>
      <c r="L1638" s="24" t="str">
        <f>IFERROR(TRIM(INDEX(CID_DB[Commercial Status],$D1638)),"")</f>
        <v/>
      </c>
    </row>
    <row r="1639" spans="2:12" x14ac:dyDescent="0.35">
      <c r="B1639" s="15"/>
      <c r="D1639" s="17" t="str">
        <f t="array" ref="D1639">IFERROR(IF($B1639&lt;&gt;"",LARGE(IF(ISNUMBER(SEARCH(TRIM(SUBSTITUTE($B1639,"-","")),CID_DB[Search Key])),ROW(CID_DB[Search Key]),""),1)-1,""),"")</f>
        <v/>
      </c>
      <c r="F1639" s="23" t="str">
        <f>IF($B1639&lt;&gt;"",COUNTIFS(CID_DB[Search Key],"*"&amp;TRIM(SUBSTITUTE(B1639,"-",""))&amp;"*"),"")</f>
        <v/>
      </c>
      <c r="G1639" s="23" t="str">
        <f>IFERROR(TRIM(INDEX(CID_DB[Case No],$D1639)),"")</f>
        <v/>
      </c>
      <c r="H1639" s="5" t="str">
        <f>IFERROR(TRIM(INDEX(CID_DB[Known Contractor '#1 PN],$D1639)),"")</f>
        <v/>
      </c>
      <c r="I1639" s="5" t="str">
        <f>IFERROR(TRIM(INDEX(CID_DB[Known Contractor '#2 PN],$D1639)),"")</f>
        <v/>
      </c>
      <c r="J1639" s="5" t="str">
        <f>IFERROR(TRIM(INDEX(CID_DB[ [ NSN ] ],$D1639)),"")</f>
        <v/>
      </c>
      <c r="K1639" s="5" t="str">
        <f>IFERROR(TRIM(INDEX(CID_DB[Description],$D1639)),"")</f>
        <v/>
      </c>
      <c r="L1639" s="24" t="str">
        <f>IFERROR(TRIM(INDEX(CID_DB[Commercial Status],$D1639)),"")</f>
        <v/>
      </c>
    </row>
    <row r="1640" spans="2:12" x14ac:dyDescent="0.35">
      <c r="B1640" s="15"/>
      <c r="D1640" s="17" t="str">
        <f t="array" ref="D1640">IFERROR(IF($B1640&lt;&gt;"",LARGE(IF(ISNUMBER(SEARCH(TRIM(SUBSTITUTE($B1640,"-","")),CID_DB[Search Key])),ROW(CID_DB[Search Key]),""),1)-1,""),"")</f>
        <v/>
      </c>
      <c r="F1640" s="23" t="str">
        <f>IF($B1640&lt;&gt;"",COUNTIFS(CID_DB[Search Key],"*"&amp;TRIM(SUBSTITUTE(B1640,"-",""))&amp;"*"),"")</f>
        <v/>
      </c>
      <c r="G1640" s="23" t="str">
        <f>IFERROR(TRIM(INDEX(CID_DB[Case No],$D1640)),"")</f>
        <v/>
      </c>
      <c r="H1640" s="5" t="str">
        <f>IFERROR(TRIM(INDEX(CID_DB[Known Contractor '#1 PN],$D1640)),"")</f>
        <v/>
      </c>
      <c r="I1640" s="5" t="str">
        <f>IFERROR(TRIM(INDEX(CID_DB[Known Contractor '#2 PN],$D1640)),"")</f>
        <v/>
      </c>
      <c r="J1640" s="5" t="str">
        <f>IFERROR(TRIM(INDEX(CID_DB[ [ NSN ] ],$D1640)),"")</f>
        <v/>
      </c>
      <c r="K1640" s="5" t="str">
        <f>IFERROR(TRIM(INDEX(CID_DB[Description],$D1640)),"")</f>
        <v/>
      </c>
      <c r="L1640" s="24" t="str">
        <f>IFERROR(TRIM(INDEX(CID_DB[Commercial Status],$D1640)),"")</f>
        <v/>
      </c>
    </row>
    <row r="1641" spans="2:12" x14ac:dyDescent="0.35">
      <c r="B1641" s="15"/>
      <c r="D1641" s="17" t="str">
        <f t="array" ref="D1641">IFERROR(IF($B1641&lt;&gt;"",LARGE(IF(ISNUMBER(SEARCH(TRIM(SUBSTITUTE($B1641,"-","")),CID_DB[Search Key])),ROW(CID_DB[Search Key]),""),1)-1,""),"")</f>
        <v/>
      </c>
      <c r="F1641" s="23" t="str">
        <f>IF($B1641&lt;&gt;"",COUNTIFS(CID_DB[Search Key],"*"&amp;TRIM(SUBSTITUTE(B1641,"-",""))&amp;"*"),"")</f>
        <v/>
      </c>
      <c r="G1641" s="23" t="str">
        <f>IFERROR(TRIM(INDEX(CID_DB[Case No],$D1641)),"")</f>
        <v/>
      </c>
      <c r="H1641" s="5" t="str">
        <f>IFERROR(TRIM(INDEX(CID_DB[Known Contractor '#1 PN],$D1641)),"")</f>
        <v/>
      </c>
      <c r="I1641" s="5" t="str">
        <f>IFERROR(TRIM(INDEX(CID_DB[Known Contractor '#2 PN],$D1641)),"")</f>
        <v/>
      </c>
      <c r="J1641" s="5" t="str">
        <f>IFERROR(TRIM(INDEX(CID_DB[ [ NSN ] ],$D1641)),"")</f>
        <v/>
      </c>
      <c r="K1641" s="5" t="str">
        <f>IFERROR(TRIM(INDEX(CID_DB[Description],$D1641)),"")</f>
        <v/>
      </c>
      <c r="L1641" s="24" t="str">
        <f>IFERROR(TRIM(INDEX(CID_DB[Commercial Status],$D1641)),"")</f>
        <v/>
      </c>
    </row>
    <row r="1642" spans="2:12" x14ac:dyDescent="0.35">
      <c r="B1642" s="15"/>
      <c r="D1642" s="17" t="str">
        <f t="array" ref="D1642">IFERROR(IF($B1642&lt;&gt;"",LARGE(IF(ISNUMBER(SEARCH(TRIM(SUBSTITUTE($B1642,"-","")),CID_DB[Search Key])),ROW(CID_DB[Search Key]),""),1)-1,""),"")</f>
        <v/>
      </c>
      <c r="F1642" s="23" t="str">
        <f>IF($B1642&lt;&gt;"",COUNTIFS(CID_DB[Search Key],"*"&amp;TRIM(SUBSTITUTE(B1642,"-",""))&amp;"*"),"")</f>
        <v/>
      </c>
      <c r="G1642" s="23" t="str">
        <f>IFERROR(TRIM(INDEX(CID_DB[Case No],$D1642)),"")</f>
        <v/>
      </c>
      <c r="H1642" s="5" t="str">
        <f>IFERROR(TRIM(INDEX(CID_DB[Known Contractor '#1 PN],$D1642)),"")</f>
        <v/>
      </c>
      <c r="I1642" s="5" t="str">
        <f>IFERROR(TRIM(INDEX(CID_DB[Known Contractor '#2 PN],$D1642)),"")</f>
        <v/>
      </c>
      <c r="J1642" s="5" t="str">
        <f>IFERROR(TRIM(INDEX(CID_DB[ [ NSN ] ],$D1642)),"")</f>
        <v/>
      </c>
      <c r="K1642" s="5" t="str">
        <f>IFERROR(TRIM(INDEX(CID_DB[Description],$D1642)),"")</f>
        <v/>
      </c>
      <c r="L1642" s="24" t="str">
        <f>IFERROR(TRIM(INDEX(CID_DB[Commercial Status],$D1642)),"")</f>
        <v/>
      </c>
    </row>
    <row r="1643" spans="2:12" x14ac:dyDescent="0.35">
      <c r="B1643" s="15"/>
      <c r="D1643" s="17" t="str">
        <f t="array" ref="D1643">IFERROR(IF($B1643&lt;&gt;"",LARGE(IF(ISNUMBER(SEARCH(TRIM(SUBSTITUTE($B1643,"-","")),CID_DB[Search Key])),ROW(CID_DB[Search Key]),""),1)-1,""),"")</f>
        <v/>
      </c>
      <c r="F1643" s="23" t="str">
        <f>IF($B1643&lt;&gt;"",COUNTIFS(CID_DB[Search Key],"*"&amp;TRIM(SUBSTITUTE(B1643,"-",""))&amp;"*"),"")</f>
        <v/>
      </c>
      <c r="G1643" s="23" t="str">
        <f>IFERROR(TRIM(INDEX(CID_DB[Case No],$D1643)),"")</f>
        <v/>
      </c>
      <c r="H1643" s="5" t="str">
        <f>IFERROR(TRIM(INDEX(CID_DB[Known Contractor '#1 PN],$D1643)),"")</f>
        <v/>
      </c>
      <c r="I1643" s="5" t="str">
        <f>IFERROR(TRIM(INDEX(CID_DB[Known Contractor '#2 PN],$D1643)),"")</f>
        <v/>
      </c>
      <c r="J1643" s="5" t="str">
        <f>IFERROR(TRIM(INDEX(CID_DB[ [ NSN ] ],$D1643)),"")</f>
        <v/>
      </c>
      <c r="K1643" s="5" t="str">
        <f>IFERROR(TRIM(INDEX(CID_DB[Description],$D1643)),"")</f>
        <v/>
      </c>
      <c r="L1643" s="24" t="str">
        <f>IFERROR(TRIM(INDEX(CID_DB[Commercial Status],$D1643)),"")</f>
        <v/>
      </c>
    </row>
    <row r="1644" spans="2:12" x14ac:dyDescent="0.35">
      <c r="B1644" s="15"/>
      <c r="D1644" s="17" t="str">
        <f t="array" ref="D1644">IFERROR(IF($B1644&lt;&gt;"",LARGE(IF(ISNUMBER(SEARCH(TRIM(SUBSTITUTE($B1644,"-","")),CID_DB[Search Key])),ROW(CID_DB[Search Key]),""),1)-1,""),"")</f>
        <v/>
      </c>
      <c r="F1644" s="23" t="str">
        <f>IF($B1644&lt;&gt;"",COUNTIFS(CID_DB[Search Key],"*"&amp;TRIM(SUBSTITUTE(B1644,"-",""))&amp;"*"),"")</f>
        <v/>
      </c>
      <c r="G1644" s="23" t="str">
        <f>IFERROR(TRIM(INDEX(CID_DB[Case No],$D1644)),"")</f>
        <v/>
      </c>
      <c r="H1644" s="5" t="str">
        <f>IFERROR(TRIM(INDEX(CID_DB[Known Contractor '#1 PN],$D1644)),"")</f>
        <v/>
      </c>
      <c r="I1644" s="5" t="str">
        <f>IFERROR(TRIM(INDEX(CID_DB[Known Contractor '#2 PN],$D1644)),"")</f>
        <v/>
      </c>
      <c r="J1644" s="5" t="str">
        <f>IFERROR(TRIM(INDEX(CID_DB[ [ NSN ] ],$D1644)),"")</f>
        <v/>
      </c>
      <c r="K1644" s="5" t="str">
        <f>IFERROR(TRIM(INDEX(CID_DB[Description],$D1644)),"")</f>
        <v/>
      </c>
      <c r="L1644" s="24" t="str">
        <f>IFERROR(TRIM(INDEX(CID_DB[Commercial Status],$D1644)),"")</f>
        <v/>
      </c>
    </row>
    <row r="1645" spans="2:12" x14ac:dyDescent="0.35">
      <c r="B1645" s="15"/>
      <c r="D1645" s="17" t="str">
        <f t="array" ref="D1645">IFERROR(IF($B1645&lt;&gt;"",LARGE(IF(ISNUMBER(SEARCH(TRIM(SUBSTITUTE($B1645,"-","")),CID_DB[Search Key])),ROW(CID_DB[Search Key]),""),1)-1,""),"")</f>
        <v/>
      </c>
      <c r="F1645" s="23" t="str">
        <f>IF($B1645&lt;&gt;"",COUNTIFS(CID_DB[Search Key],"*"&amp;TRIM(SUBSTITUTE(B1645,"-",""))&amp;"*"),"")</f>
        <v/>
      </c>
      <c r="G1645" s="23" t="str">
        <f>IFERROR(TRIM(INDEX(CID_DB[Case No],$D1645)),"")</f>
        <v/>
      </c>
      <c r="H1645" s="5" t="str">
        <f>IFERROR(TRIM(INDEX(CID_DB[Known Contractor '#1 PN],$D1645)),"")</f>
        <v/>
      </c>
      <c r="I1645" s="5" t="str">
        <f>IFERROR(TRIM(INDEX(CID_DB[Known Contractor '#2 PN],$D1645)),"")</f>
        <v/>
      </c>
      <c r="J1645" s="5" t="str">
        <f>IFERROR(TRIM(INDEX(CID_DB[ [ NSN ] ],$D1645)),"")</f>
        <v/>
      </c>
      <c r="K1645" s="5" t="str">
        <f>IFERROR(TRIM(INDEX(CID_DB[Description],$D1645)),"")</f>
        <v/>
      </c>
      <c r="L1645" s="24" t="str">
        <f>IFERROR(TRIM(INDEX(CID_DB[Commercial Status],$D1645)),"")</f>
        <v/>
      </c>
    </row>
    <row r="1646" spans="2:12" x14ac:dyDescent="0.35">
      <c r="B1646" s="15"/>
      <c r="D1646" s="17" t="str">
        <f t="array" ref="D1646">IFERROR(IF($B1646&lt;&gt;"",LARGE(IF(ISNUMBER(SEARCH(TRIM(SUBSTITUTE($B1646,"-","")),CID_DB[Search Key])),ROW(CID_DB[Search Key]),""),1)-1,""),"")</f>
        <v/>
      </c>
      <c r="F1646" s="23" t="str">
        <f>IF($B1646&lt;&gt;"",COUNTIFS(CID_DB[Search Key],"*"&amp;TRIM(SUBSTITUTE(B1646,"-",""))&amp;"*"),"")</f>
        <v/>
      </c>
      <c r="G1646" s="23" t="str">
        <f>IFERROR(TRIM(INDEX(CID_DB[Case No],$D1646)),"")</f>
        <v/>
      </c>
      <c r="H1646" s="5" t="str">
        <f>IFERROR(TRIM(INDEX(CID_DB[Known Contractor '#1 PN],$D1646)),"")</f>
        <v/>
      </c>
      <c r="I1646" s="5" t="str">
        <f>IFERROR(TRIM(INDEX(CID_DB[Known Contractor '#2 PN],$D1646)),"")</f>
        <v/>
      </c>
      <c r="J1646" s="5" t="str">
        <f>IFERROR(TRIM(INDEX(CID_DB[ [ NSN ] ],$D1646)),"")</f>
        <v/>
      </c>
      <c r="K1646" s="5" t="str">
        <f>IFERROR(TRIM(INDEX(CID_DB[Description],$D1646)),"")</f>
        <v/>
      </c>
      <c r="L1646" s="24" t="str">
        <f>IFERROR(TRIM(INDEX(CID_DB[Commercial Status],$D1646)),"")</f>
        <v/>
      </c>
    </row>
    <row r="1647" spans="2:12" x14ac:dyDescent="0.35">
      <c r="B1647" s="15"/>
      <c r="D1647" s="17" t="str">
        <f t="array" ref="D1647">IFERROR(IF($B1647&lt;&gt;"",LARGE(IF(ISNUMBER(SEARCH(TRIM(SUBSTITUTE($B1647,"-","")),CID_DB[Search Key])),ROW(CID_DB[Search Key]),""),1)-1,""),"")</f>
        <v/>
      </c>
      <c r="F1647" s="23" t="str">
        <f>IF($B1647&lt;&gt;"",COUNTIFS(CID_DB[Search Key],"*"&amp;TRIM(SUBSTITUTE(B1647,"-",""))&amp;"*"),"")</f>
        <v/>
      </c>
      <c r="G1647" s="23" t="str">
        <f>IFERROR(TRIM(INDEX(CID_DB[Case No],$D1647)),"")</f>
        <v/>
      </c>
      <c r="H1647" s="5" t="str">
        <f>IFERROR(TRIM(INDEX(CID_DB[Known Contractor '#1 PN],$D1647)),"")</f>
        <v/>
      </c>
      <c r="I1647" s="5" t="str">
        <f>IFERROR(TRIM(INDEX(CID_DB[Known Contractor '#2 PN],$D1647)),"")</f>
        <v/>
      </c>
      <c r="J1647" s="5" t="str">
        <f>IFERROR(TRIM(INDEX(CID_DB[ [ NSN ] ],$D1647)),"")</f>
        <v/>
      </c>
      <c r="K1647" s="5" t="str">
        <f>IFERROR(TRIM(INDEX(CID_DB[Description],$D1647)),"")</f>
        <v/>
      </c>
      <c r="L1647" s="24" t="str">
        <f>IFERROR(TRIM(INDEX(CID_DB[Commercial Status],$D1647)),"")</f>
        <v/>
      </c>
    </row>
    <row r="1648" spans="2:12" x14ac:dyDescent="0.35">
      <c r="B1648" s="15"/>
      <c r="D1648" s="17" t="str">
        <f t="array" ref="D1648">IFERROR(IF($B1648&lt;&gt;"",LARGE(IF(ISNUMBER(SEARCH(TRIM(SUBSTITUTE($B1648,"-","")),CID_DB[Search Key])),ROW(CID_DB[Search Key]),""),1)-1,""),"")</f>
        <v/>
      </c>
      <c r="F1648" s="23" t="str">
        <f>IF($B1648&lt;&gt;"",COUNTIFS(CID_DB[Search Key],"*"&amp;TRIM(SUBSTITUTE(B1648,"-",""))&amp;"*"),"")</f>
        <v/>
      </c>
      <c r="G1648" s="23" t="str">
        <f>IFERROR(TRIM(INDEX(CID_DB[Case No],$D1648)),"")</f>
        <v/>
      </c>
      <c r="H1648" s="5" t="str">
        <f>IFERROR(TRIM(INDEX(CID_DB[Known Contractor '#1 PN],$D1648)),"")</f>
        <v/>
      </c>
      <c r="I1648" s="5" t="str">
        <f>IFERROR(TRIM(INDEX(CID_DB[Known Contractor '#2 PN],$D1648)),"")</f>
        <v/>
      </c>
      <c r="J1648" s="5" t="str">
        <f>IFERROR(TRIM(INDEX(CID_DB[ [ NSN ] ],$D1648)),"")</f>
        <v/>
      </c>
      <c r="K1648" s="5" t="str">
        <f>IFERROR(TRIM(INDEX(CID_DB[Description],$D1648)),"")</f>
        <v/>
      </c>
      <c r="L1648" s="24" t="str">
        <f>IFERROR(TRIM(INDEX(CID_DB[Commercial Status],$D1648)),"")</f>
        <v/>
      </c>
    </row>
    <row r="1649" spans="2:12" x14ac:dyDescent="0.35">
      <c r="B1649" s="15"/>
      <c r="D1649" s="17" t="str">
        <f t="array" ref="D1649">IFERROR(IF($B1649&lt;&gt;"",LARGE(IF(ISNUMBER(SEARCH(TRIM(SUBSTITUTE($B1649,"-","")),CID_DB[Search Key])),ROW(CID_DB[Search Key]),""),1)-1,""),"")</f>
        <v/>
      </c>
      <c r="F1649" s="23" t="str">
        <f>IF($B1649&lt;&gt;"",COUNTIFS(CID_DB[Search Key],"*"&amp;TRIM(SUBSTITUTE(B1649,"-",""))&amp;"*"),"")</f>
        <v/>
      </c>
      <c r="G1649" s="23" t="str">
        <f>IFERROR(TRIM(INDEX(CID_DB[Case No],$D1649)),"")</f>
        <v/>
      </c>
      <c r="H1649" s="5" t="str">
        <f>IFERROR(TRIM(INDEX(CID_DB[Known Contractor '#1 PN],$D1649)),"")</f>
        <v/>
      </c>
      <c r="I1649" s="5" t="str">
        <f>IFERROR(TRIM(INDEX(CID_DB[Known Contractor '#2 PN],$D1649)),"")</f>
        <v/>
      </c>
      <c r="J1649" s="5" t="str">
        <f>IFERROR(TRIM(INDEX(CID_DB[ [ NSN ] ],$D1649)),"")</f>
        <v/>
      </c>
      <c r="K1649" s="5" t="str">
        <f>IFERROR(TRIM(INDEX(CID_DB[Description],$D1649)),"")</f>
        <v/>
      </c>
      <c r="L1649" s="24" t="str">
        <f>IFERROR(TRIM(INDEX(CID_DB[Commercial Status],$D1649)),"")</f>
        <v/>
      </c>
    </row>
    <row r="1650" spans="2:12" x14ac:dyDescent="0.35">
      <c r="B1650" s="15"/>
      <c r="D1650" s="17" t="str">
        <f t="array" ref="D1650">IFERROR(IF($B1650&lt;&gt;"",LARGE(IF(ISNUMBER(SEARCH(TRIM(SUBSTITUTE($B1650,"-","")),CID_DB[Search Key])),ROW(CID_DB[Search Key]),""),1)-1,""),"")</f>
        <v/>
      </c>
      <c r="F1650" s="23" t="str">
        <f>IF($B1650&lt;&gt;"",COUNTIFS(CID_DB[Search Key],"*"&amp;TRIM(SUBSTITUTE(B1650,"-",""))&amp;"*"),"")</f>
        <v/>
      </c>
      <c r="G1650" s="23" t="str">
        <f>IFERROR(TRIM(INDEX(CID_DB[Case No],$D1650)),"")</f>
        <v/>
      </c>
      <c r="H1650" s="5" t="str">
        <f>IFERROR(TRIM(INDEX(CID_DB[Known Contractor '#1 PN],$D1650)),"")</f>
        <v/>
      </c>
      <c r="I1650" s="5" t="str">
        <f>IFERROR(TRIM(INDEX(CID_DB[Known Contractor '#2 PN],$D1650)),"")</f>
        <v/>
      </c>
      <c r="J1650" s="5" t="str">
        <f>IFERROR(TRIM(INDEX(CID_DB[ [ NSN ] ],$D1650)),"")</f>
        <v/>
      </c>
      <c r="K1650" s="5" t="str">
        <f>IFERROR(TRIM(INDEX(CID_DB[Description],$D1650)),"")</f>
        <v/>
      </c>
      <c r="L1650" s="24" t="str">
        <f>IFERROR(TRIM(INDEX(CID_DB[Commercial Status],$D1650)),"")</f>
        <v/>
      </c>
    </row>
    <row r="1651" spans="2:12" x14ac:dyDescent="0.35">
      <c r="B1651" s="15"/>
      <c r="D1651" s="17" t="str">
        <f t="array" ref="D1651">IFERROR(IF($B1651&lt;&gt;"",LARGE(IF(ISNUMBER(SEARCH(TRIM(SUBSTITUTE($B1651,"-","")),CID_DB[Search Key])),ROW(CID_DB[Search Key]),""),1)-1,""),"")</f>
        <v/>
      </c>
      <c r="F1651" s="23" t="str">
        <f>IF($B1651&lt;&gt;"",COUNTIFS(CID_DB[Search Key],"*"&amp;TRIM(SUBSTITUTE(B1651,"-",""))&amp;"*"),"")</f>
        <v/>
      </c>
      <c r="G1651" s="23" t="str">
        <f>IFERROR(TRIM(INDEX(CID_DB[Case No],$D1651)),"")</f>
        <v/>
      </c>
      <c r="H1651" s="5" t="str">
        <f>IFERROR(TRIM(INDEX(CID_DB[Known Contractor '#1 PN],$D1651)),"")</f>
        <v/>
      </c>
      <c r="I1651" s="5" t="str">
        <f>IFERROR(TRIM(INDEX(CID_DB[Known Contractor '#2 PN],$D1651)),"")</f>
        <v/>
      </c>
      <c r="J1651" s="5" t="str">
        <f>IFERROR(TRIM(INDEX(CID_DB[ [ NSN ] ],$D1651)),"")</f>
        <v/>
      </c>
      <c r="K1651" s="5" t="str">
        <f>IFERROR(TRIM(INDEX(CID_DB[Description],$D1651)),"")</f>
        <v/>
      </c>
      <c r="L1651" s="24" t="str">
        <f>IFERROR(TRIM(INDEX(CID_DB[Commercial Status],$D1651)),"")</f>
        <v/>
      </c>
    </row>
    <row r="1652" spans="2:12" x14ac:dyDescent="0.35">
      <c r="B1652" s="15"/>
      <c r="D1652" s="17" t="str">
        <f t="array" ref="D1652">IFERROR(IF($B1652&lt;&gt;"",LARGE(IF(ISNUMBER(SEARCH(TRIM(SUBSTITUTE($B1652,"-","")),CID_DB[Search Key])),ROW(CID_DB[Search Key]),""),1)-1,""),"")</f>
        <v/>
      </c>
      <c r="F1652" s="23" t="str">
        <f>IF($B1652&lt;&gt;"",COUNTIFS(CID_DB[Search Key],"*"&amp;TRIM(SUBSTITUTE(B1652,"-",""))&amp;"*"),"")</f>
        <v/>
      </c>
      <c r="G1652" s="23" t="str">
        <f>IFERROR(TRIM(INDEX(CID_DB[Case No],$D1652)),"")</f>
        <v/>
      </c>
      <c r="H1652" s="5" t="str">
        <f>IFERROR(TRIM(INDEX(CID_DB[Known Contractor '#1 PN],$D1652)),"")</f>
        <v/>
      </c>
      <c r="I1652" s="5" t="str">
        <f>IFERROR(TRIM(INDEX(CID_DB[Known Contractor '#2 PN],$D1652)),"")</f>
        <v/>
      </c>
      <c r="J1652" s="5" t="str">
        <f>IFERROR(TRIM(INDEX(CID_DB[ [ NSN ] ],$D1652)),"")</f>
        <v/>
      </c>
      <c r="K1652" s="5" t="str">
        <f>IFERROR(TRIM(INDEX(CID_DB[Description],$D1652)),"")</f>
        <v/>
      </c>
      <c r="L1652" s="24" t="str">
        <f>IFERROR(TRIM(INDEX(CID_DB[Commercial Status],$D1652)),"")</f>
        <v/>
      </c>
    </row>
    <row r="1653" spans="2:12" x14ac:dyDescent="0.35">
      <c r="B1653" s="15"/>
      <c r="D1653" s="17" t="str">
        <f t="array" ref="D1653">IFERROR(IF($B1653&lt;&gt;"",LARGE(IF(ISNUMBER(SEARCH(TRIM(SUBSTITUTE($B1653,"-","")),CID_DB[Search Key])),ROW(CID_DB[Search Key]),""),1)-1,""),"")</f>
        <v/>
      </c>
      <c r="F1653" s="23" t="str">
        <f>IF($B1653&lt;&gt;"",COUNTIFS(CID_DB[Search Key],"*"&amp;TRIM(SUBSTITUTE(B1653,"-",""))&amp;"*"),"")</f>
        <v/>
      </c>
      <c r="G1653" s="23" t="str">
        <f>IFERROR(TRIM(INDEX(CID_DB[Case No],$D1653)),"")</f>
        <v/>
      </c>
      <c r="H1653" s="5" t="str">
        <f>IFERROR(TRIM(INDEX(CID_DB[Known Contractor '#1 PN],$D1653)),"")</f>
        <v/>
      </c>
      <c r="I1653" s="5" t="str">
        <f>IFERROR(TRIM(INDEX(CID_DB[Known Contractor '#2 PN],$D1653)),"")</f>
        <v/>
      </c>
      <c r="J1653" s="5" t="str">
        <f>IFERROR(TRIM(INDEX(CID_DB[ [ NSN ] ],$D1653)),"")</f>
        <v/>
      </c>
      <c r="K1653" s="5" t="str">
        <f>IFERROR(TRIM(INDEX(CID_DB[Description],$D1653)),"")</f>
        <v/>
      </c>
      <c r="L1653" s="24" t="str">
        <f>IFERROR(TRIM(INDEX(CID_DB[Commercial Status],$D1653)),"")</f>
        <v/>
      </c>
    </row>
    <row r="1654" spans="2:12" x14ac:dyDescent="0.35">
      <c r="B1654" s="15"/>
      <c r="D1654" s="17" t="str">
        <f t="array" ref="D1654">IFERROR(IF($B1654&lt;&gt;"",LARGE(IF(ISNUMBER(SEARCH(TRIM(SUBSTITUTE($B1654,"-","")),CID_DB[Search Key])),ROW(CID_DB[Search Key]),""),1)-1,""),"")</f>
        <v/>
      </c>
      <c r="F1654" s="23" t="str">
        <f>IF($B1654&lt;&gt;"",COUNTIFS(CID_DB[Search Key],"*"&amp;TRIM(SUBSTITUTE(B1654,"-",""))&amp;"*"),"")</f>
        <v/>
      </c>
      <c r="G1654" s="23" t="str">
        <f>IFERROR(TRIM(INDEX(CID_DB[Case No],$D1654)),"")</f>
        <v/>
      </c>
      <c r="H1654" s="5" t="str">
        <f>IFERROR(TRIM(INDEX(CID_DB[Known Contractor '#1 PN],$D1654)),"")</f>
        <v/>
      </c>
      <c r="I1654" s="5" t="str">
        <f>IFERROR(TRIM(INDEX(CID_DB[Known Contractor '#2 PN],$D1654)),"")</f>
        <v/>
      </c>
      <c r="J1654" s="5" t="str">
        <f>IFERROR(TRIM(INDEX(CID_DB[ [ NSN ] ],$D1654)),"")</f>
        <v/>
      </c>
      <c r="K1654" s="5" t="str">
        <f>IFERROR(TRIM(INDEX(CID_DB[Description],$D1654)),"")</f>
        <v/>
      </c>
      <c r="L1654" s="24" t="str">
        <f>IFERROR(TRIM(INDEX(CID_DB[Commercial Status],$D1654)),"")</f>
        <v/>
      </c>
    </row>
    <row r="1655" spans="2:12" x14ac:dyDescent="0.35">
      <c r="B1655" s="15"/>
      <c r="D1655" s="17" t="str">
        <f t="array" ref="D1655">IFERROR(IF($B1655&lt;&gt;"",LARGE(IF(ISNUMBER(SEARCH(TRIM(SUBSTITUTE($B1655,"-","")),CID_DB[Search Key])),ROW(CID_DB[Search Key]),""),1)-1,""),"")</f>
        <v/>
      </c>
      <c r="F1655" s="23" t="str">
        <f>IF($B1655&lt;&gt;"",COUNTIFS(CID_DB[Search Key],"*"&amp;TRIM(SUBSTITUTE(B1655,"-",""))&amp;"*"),"")</f>
        <v/>
      </c>
      <c r="G1655" s="23" t="str">
        <f>IFERROR(TRIM(INDEX(CID_DB[Case No],$D1655)),"")</f>
        <v/>
      </c>
      <c r="H1655" s="5" t="str">
        <f>IFERROR(TRIM(INDEX(CID_DB[Known Contractor '#1 PN],$D1655)),"")</f>
        <v/>
      </c>
      <c r="I1655" s="5" t="str">
        <f>IFERROR(TRIM(INDEX(CID_DB[Known Contractor '#2 PN],$D1655)),"")</f>
        <v/>
      </c>
      <c r="J1655" s="5" t="str">
        <f>IFERROR(TRIM(INDEX(CID_DB[ [ NSN ] ],$D1655)),"")</f>
        <v/>
      </c>
      <c r="K1655" s="5" t="str">
        <f>IFERROR(TRIM(INDEX(CID_DB[Description],$D1655)),"")</f>
        <v/>
      </c>
      <c r="L1655" s="24" t="str">
        <f>IFERROR(TRIM(INDEX(CID_DB[Commercial Status],$D1655)),"")</f>
        <v/>
      </c>
    </row>
    <row r="1656" spans="2:12" x14ac:dyDescent="0.35">
      <c r="B1656" s="15"/>
      <c r="D1656" s="17" t="str">
        <f t="array" ref="D1656">IFERROR(IF($B1656&lt;&gt;"",LARGE(IF(ISNUMBER(SEARCH(TRIM(SUBSTITUTE($B1656,"-","")),CID_DB[Search Key])),ROW(CID_DB[Search Key]),""),1)-1,""),"")</f>
        <v/>
      </c>
      <c r="F1656" s="23" t="str">
        <f>IF($B1656&lt;&gt;"",COUNTIFS(CID_DB[Search Key],"*"&amp;TRIM(SUBSTITUTE(B1656,"-",""))&amp;"*"),"")</f>
        <v/>
      </c>
      <c r="G1656" s="23" t="str">
        <f>IFERROR(TRIM(INDEX(CID_DB[Case No],$D1656)),"")</f>
        <v/>
      </c>
      <c r="H1656" s="5" t="str">
        <f>IFERROR(TRIM(INDEX(CID_DB[Known Contractor '#1 PN],$D1656)),"")</f>
        <v/>
      </c>
      <c r="I1656" s="5" t="str">
        <f>IFERROR(TRIM(INDEX(CID_DB[Known Contractor '#2 PN],$D1656)),"")</f>
        <v/>
      </c>
      <c r="J1656" s="5" t="str">
        <f>IFERROR(TRIM(INDEX(CID_DB[ [ NSN ] ],$D1656)),"")</f>
        <v/>
      </c>
      <c r="K1656" s="5" t="str">
        <f>IFERROR(TRIM(INDEX(CID_DB[Description],$D1656)),"")</f>
        <v/>
      </c>
      <c r="L1656" s="24" t="str">
        <f>IFERROR(TRIM(INDEX(CID_DB[Commercial Status],$D1656)),"")</f>
        <v/>
      </c>
    </row>
    <row r="1657" spans="2:12" x14ac:dyDescent="0.35">
      <c r="B1657" s="15"/>
      <c r="D1657" s="17" t="str">
        <f t="array" ref="D1657">IFERROR(IF($B1657&lt;&gt;"",LARGE(IF(ISNUMBER(SEARCH(TRIM(SUBSTITUTE($B1657,"-","")),CID_DB[Search Key])),ROW(CID_DB[Search Key]),""),1)-1,""),"")</f>
        <v/>
      </c>
      <c r="F1657" s="23" t="str">
        <f>IF($B1657&lt;&gt;"",COUNTIFS(CID_DB[Search Key],"*"&amp;TRIM(SUBSTITUTE(B1657,"-",""))&amp;"*"),"")</f>
        <v/>
      </c>
      <c r="G1657" s="23" t="str">
        <f>IFERROR(TRIM(INDEX(CID_DB[Case No],$D1657)),"")</f>
        <v/>
      </c>
      <c r="H1657" s="5" t="str">
        <f>IFERROR(TRIM(INDEX(CID_DB[Known Contractor '#1 PN],$D1657)),"")</f>
        <v/>
      </c>
      <c r="I1657" s="5" t="str">
        <f>IFERROR(TRIM(INDEX(CID_DB[Known Contractor '#2 PN],$D1657)),"")</f>
        <v/>
      </c>
      <c r="J1657" s="5" t="str">
        <f>IFERROR(TRIM(INDEX(CID_DB[ [ NSN ] ],$D1657)),"")</f>
        <v/>
      </c>
      <c r="K1657" s="5" t="str">
        <f>IFERROR(TRIM(INDEX(CID_DB[Description],$D1657)),"")</f>
        <v/>
      </c>
      <c r="L1657" s="24" t="str">
        <f>IFERROR(TRIM(INDEX(CID_DB[Commercial Status],$D1657)),"")</f>
        <v/>
      </c>
    </row>
    <row r="1658" spans="2:12" x14ac:dyDescent="0.35">
      <c r="B1658" s="15"/>
      <c r="D1658" s="17" t="str">
        <f t="array" ref="D1658">IFERROR(IF($B1658&lt;&gt;"",LARGE(IF(ISNUMBER(SEARCH(TRIM(SUBSTITUTE($B1658,"-","")),CID_DB[Search Key])),ROW(CID_DB[Search Key]),""),1)-1,""),"")</f>
        <v/>
      </c>
      <c r="F1658" s="23" t="str">
        <f>IF($B1658&lt;&gt;"",COUNTIFS(CID_DB[Search Key],"*"&amp;TRIM(SUBSTITUTE(B1658,"-",""))&amp;"*"),"")</f>
        <v/>
      </c>
      <c r="G1658" s="23" t="str">
        <f>IFERROR(TRIM(INDEX(CID_DB[Case No],$D1658)),"")</f>
        <v/>
      </c>
      <c r="H1658" s="5" t="str">
        <f>IFERROR(TRIM(INDEX(CID_DB[Known Contractor '#1 PN],$D1658)),"")</f>
        <v/>
      </c>
      <c r="I1658" s="5" t="str">
        <f>IFERROR(TRIM(INDEX(CID_DB[Known Contractor '#2 PN],$D1658)),"")</f>
        <v/>
      </c>
      <c r="J1658" s="5" t="str">
        <f>IFERROR(TRIM(INDEX(CID_DB[ [ NSN ] ],$D1658)),"")</f>
        <v/>
      </c>
      <c r="K1658" s="5" t="str">
        <f>IFERROR(TRIM(INDEX(CID_DB[Description],$D1658)),"")</f>
        <v/>
      </c>
      <c r="L1658" s="24" t="str">
        <f>IFERROR(TRIM(INDEX(CID_DB[Commercial Status],$D1658)),"")</f>
        <v/>
      </c>
    </row>
    <row r="1659" spans="2:12" x14ac:dyDescent="0.35">
      <c r="B1659" s="15"/>
      <c r="D1659" s="17" t="str">
        <f t="array" ref="D1659">IFERROR(IF($B1659&lt;&gt;"",LARGE(IF(ISNUMBER(SEARCH(TRIM(SUBSTITUTE($B1659,"-","")),CID_DB[Search Key])),ROW(CID_DB[Search Key]),""),1)-1,""),"")</f>
        <v/>
      </c>
      <c r="F1659" s="23" t="str">
        <f>IF($B1659&lt;&gt;"",COUNTIFS(CID_DB[Search Key],"*"&amp;TRIM(SUBSTITUTE(B1659,"-",""))&amp;"*"),"")</f>
        <v/>
      </c>
      <c r="G1659" s="23" t="str">
        <f>IFERROR(TRIM(INDEX(CID_DB[Case No],$D1659)),"")</f>
        <v/>
      </c>
      <c r="H1659" s="5" t="str">
        <f>IFERROR(TRIM(INDEX(CID_DB[Known Contractor '#1 PN],$D1659)),"")</f>
        <v/>
      </c>
      <c r="I1659" s="5" t="str">
        <f>IFERROR(TRIM(INDEX(CID_DB[Known Contractor '#2 PN],$D1659)),"")</f>
        <v/>
      </c>
      <c r="J1659" s="5" t="str">
        <f>IFERROR(TRIM(INDEX(CID_DB[ [ NSN ] ],$D1659)),"")</f>
        <v/>
      </c>
      <c r="K1659" s="5" t="str">
        <f>IFERROR(TRIM(INDEX(CID_DB[Description],$D1659)),"")</f>
        <v/>
      </c>
      <c r="L1659" s="24" t="str">
        <f>IFERROR(TRIM(INDEX(CID_DB[Commercial Status],$D1659)),"")</f>
        <v/>
      </c>
    </row>
    <row r="1660" spans="2:12" x14ac:dyDescent="0.35">
      <c r="B1660" s="15"/>
      <c r="D1660" s="17" t="str">
        <f t="array" ref="D1660">IFERROR(IF($B1660&lt;&gt;"",LARGE(IF(ISNUMBER(SEARCH(TRIM(SUBSTITUTE($B1660,"-","")),CID_DB[Search Key])),ROW(CID_DB[Search Key]),""),1)-1,""),"")</f>
        <v/>
      </c>
      <c r="F1660" s="23" t="str">
        <f>IF($B1660&lt;&gt;"",COUNTIFS(CID_DB[Search Key],"*"&amp;TRIM(SUBSTITUTE(B1660,"-",""))&amp;"*"),"")</f>
        <v/>
      </c>
      <c r="G1660" s="23" t="str">
        <f>IFERROR(TRIM(INDEX(CID_DB[Case No],$D1660)),"")</f>
        <v/>
      </c>
      <c r="H1660" s="5" t="str">
        <f>IFERROR(TRIM(INDEX(CID_DB[Known Contractor '#1 PN],$D1660)),"")</f>
        <v/>
      </c>
      <c r="I1660" s="5" t="str">
        <f>IFERROR(TRIM(INDEX(CID_DB[Known Contractor '#2 PN],$D1660)),"")</f>
        <v/>
      </c>
      <c r="J1660" s="5" t="str">
        <f>IFERROR(TRIM(INDEX(CID_DB[ [ NSN ] ],$D1660)),"")</f>
        <v/>
      </c>
      <c r="K1660" s="5" t="str">
        <f>IFERROR(TRIM(INDEX(CID_DB[Description],$D1660)),"")</f>
        <v/>
      </c>
      <c r="L1660" s="24" t="str">
        <f>IFERROR(TRIM(INDEX(CID_DB[Commercial Status],$D1660)),"")</f>
        <v/>
      </c>
    </row>
    <row r="1661" spans="2:12" x14ac:dyDescent="0.35">
      <c r="B1661" s="15"/>
      <c r="D1661" s="17" t="str">
        <f t="array" ref="D1661">IFERROR(IF($B1661&lt;&gt;"",LARGE(IF(ISNUMBER(SEARCH(TRIM(SUBSTITUTE($B1661,"-","")),CID_DB[Search Key])),ROW(CID_DB[Search Key]),""),1)-1,""),"")</f>
        <v/>
      </c>
      <c r="F1661" s="23" t="str">
        <f>IF($B1661&lt;&gt;"",COUNTIFS(CID_DB[Search Key],"*"&amp;TRIM(SUBSTITUTE(B1661,"-",""))&amp;"*"),"")</f>
        <v/>
      </c>
      <c r="G1661" s="23" t="str">
        <f>IFERROR(TRIM(INDEX(CID_DB[Case No],$D1661)),"")</f>
        <v/>
      </c>
      <c r="H1661" s="5" t="str">
        <f>IFERROR(TRIM(INDEX(CID_DB[Known Contractor '#1 PN],$D1661)),"")</f>
        <v/>
      </c>
      <c r="I1661" s="5" t="str">
        <f>IFERROR(TRIM(INDEX(CID_DB[Known Contractor '#2 PN],$D1661)),"")</f>
        <v/>
      </c>
      <c r="J1661" s="5" t="str">
        <f>IFERROR(TRIM(INDEX(CID_DB[ [ NSN ] ],$D1661)),"")</f>
        <v/>
      </c>
      <c r="K1661" s="5" t="str">
        <f>IFERROR(TRIM(INDEX(CID_DB[Description],$D1661)),"")</f>
        <v/>
      </c>
      <c r="L1661" s="24" t="str">
        <f>IFERROR(TRIM(INDEX(CID_DB[Commercial Status],$D1661)),"")</f>
        <v/>
      </c>
    </row>
    <row r="1662" spans="2:12" x14ac:dyDescent="0.35">
      <c r="B1662" s="15"/>
      <c r="D1662" s="17" t="str">
        <f t="array" ref="D1662">IFERROR(IF($B1662&lt;&gt;"",LARGE(IF(ISNUMBER(SEARCH(TRIM(SUBSTITUTE($B1662,"-","")),CID_DB[Search Key])),ROW(CID_DB[Search Key]),""),1)-1,""),"")</f>
        <v/>
      </c>
      <c r="F1662" s="23" t="str">
        <f>IF($B1662&lt;&gt;"",COUNTIFS(CID_DB[Search Key],"*"&amp;TRIM(SUBSTITUTE(B1662,"-",""))&amp;"*"),"")</f>
        <v/>
      </c>
      <c r="G1662" s="23" t="str">
        <f>IFERROR(TRIM(INDEX(CID_DB[Case No],$D1662)),"")</f>
        <v/>
      </c>
      <c r="H1662" s="5" t="str">
        <f>IFERROR(TRIM(INDEX(CID_DB[Known Contractor '#1 PN],$D1662)),"")</f>
        <v/>
      </c>
      <c r="I1662" s="5" t="str">
        <f>IFERROR(TRIM(INDEX(CID_DB[Known Contractor '#2 PN],$D1662)),"")</f>
        <v/>
      </c>
      <c r="J1662" s="5" t="str">
        <f>IFERROR(TRIM(INDEX(CID_DB[ [ NSN ] ],$D1662)),"")</f>
        <v/>
      </c>
      <c r="K1662" s="5" t="str">
        <f>IFERROR(TRIM(INDEX(CID_DB[Description],$D1662)),"")</f>
        <v/>
      </c>
      <c r="L1662" s="24" t="str">
        <f>IFERROR(TRIM(INDEX(CID_DB[Commercial Status],$D1662)),"")</f>
        <v/>
      </c>
    </row>
    <row r="1663" spans="2:12" x14ac:dyDescent="0.35">
      <c r="B1663" s="15"/>
      <c r="D1663" s="17" t="str">
        <f t="array" ref="D1663">IFERROR(IF($B1663&lt;&gt;"",LARGE(IF(ISNUMBER(SEARCH(TRIM(SUBSTITUTE($B1663,"-","")),CID_DB[Search Key])),ROW(CID_DB[Search Key]),""),1)-1,""),"")</f>
        <v/>
      </c>
      <c r="F1663" s="23" t="str">
        <f>IF($B1663&lt;&gt;"",COUNTIFS(CID_DB[Search Key],"*"&amp;TRIM(SUBSTITUTE(B1663,"-",""))&amp;"*"),"")</f>
        <v/>
      </c>
      <c r="G1663" s="23" t="str">
        <f>IFERROR(TRIM(INDEX(CID_DB[Case No],$D1663)),"")</f>
        <v/>
      </c>
      <c r="H1663" s="5" t="str">
        <f>IFERROR(TRIM(INDEX(CID_DB[Known Contractor '#1 PN],$D1663)),"")</f>
        <v/>
      </c>
      <c r="I1663" s="5" t="str">
        <f>IFERROR(TRIM(INDEX(CID_DB[Known Contractor '#2 PN],$D1663)),"")</f>
        <v/>
      </c>
      <c r="J1663" s="5" t="str">
        <f>IFERROR(TRIM(INDEX(CID_DB[ [ NSN ] ],$D1663)),"")</f>
        <v/>
      </c>
      <c r="K1663" s="5" t="str">
        <f>IFERROR(TRIM(INDEX(CID_DB[Description],$D1663)),"")</f>
        <v/>
      </c>
      <c r="L1663" s="24" t="str">
        <f>IFERROR(TRIM(INDEX(CID_DB[Commercial Status],$D1663)),"")</f>
        <v/>
      </c>
    </row>
    <row r="1664" spans="2:12" x14ac:dyDescent="0.35">
      <c r="B1664" s="15"/>
      <c r="D1664" s="17" t="str">
        <f t="array" ref="D1664">IFERROR(IF($B1664&lt;&gt;"",LARGE(IF(ISNUMBER(SEARCH(TRIM(SUBSTITUTE($B1664,"-","")),CID_DB[Search Key])),ROW(CID_DB[Search Key]),""),1)-1,""),"")</f>
        <v/>
      </c>
      <c r="F1664" s="23" t="str">
        <f>IF($B1664&lt;&gt;"",COUNTIFS(CID_DB[Search Key],"*"&amp;TRIM(SUBSTITUTE(B1664,"-",""))&amp;"*"),"")</f>
        <v/>
      </c>
      <c r="G1664" s="23" t="str">
        <f>IFERROR(TRIM(INDEX(CID_DB[Case No],$D1664)),"")</f>
        <v/>
      </c>
      <c r="H1664" s="5" t="str">
        <f>IFERROR(TRIM(INDEX(CID_DB[Known Contractor '#1 PN],$D1664)),"")</f>
        <v/>
      </c>
      <c r="I1664" s="5" t="str">
        <f>IFERROR(TRIM(INDEX(CID_DB[Known Contractor '#2 PN],$D1664)),"")</f>
        <v/>
      </c>
      <c r="J1664" s="5" t="str">
        <f>IFERROR(TRIM(INDEX(CID_DB[ [ NSN ] ],$D1664)),"")</f>
        <v/>
      </c>
      <c r="K1664" s="5" t="str">
        <f>IFERROR(TRIM(INDEX(CID_DB[Description],$D1664)),"")</f>
        <v/>
      </c>
      <c r="L1664" s="24" t="str">
        <f>IFERROR(TRIM(INDEX(CID_DB[Commercial Status],$D1664)),"")</f>
        <v/>
      </c>
    </row>
    <row r="1665" spans="2:12" x14ac:dyDescent="0.35">
      <c r="B1665" s="15"/>
      <c r="D1665" s="17" t="str">
        <f t="array" ref="D1665">IFERROR(IF($B1665&lt;&gt;"",LARGE(IF(ISNUMBER(SEARCH(TRIM(SUBSTITUTE($B1665,"-","")),CID_DB[Search Key])),ROW(CID_DB[Search Key]),""),1)-1,""),"")</f>
        <v/>
      </c>
      <c r="F1665" s="23" t="str">
        <f>IF($B1665&lt;&gt;"",COUNTIFS(CID_DB[Search Key],"*"&amp;TRIM(SUBSTITUTE(B1665,"-",""))&amp;"*"),"")</f>
        <v/>
      </c>
      <c r="G1665" s="23" t="str">
        <f>IFERROR(TRIM(INDEX(CID_DB[Case No],$D1665)),"")</f>
        <v/>
      </c>
      <c r="H1665" s="5" t="str">
        <f>IFERROR(TRIM(INDEX(CID_DB[Known Contractor '#1 PN],$D1665)),"")</f>
        <v/>
      </c>
      <c r="I1665" s="5" t="str">
        <f>IFERROR(TRIM(INDEX(CID_DB[Known Contractor '#2 PN],$D1665)),"")</f>
        <v/>
      </c>
      <c r="J1665" s="5" t="str">
        <f>IFERROR(TRIM(INDEX(CID_DB[ [ NSN ] ],$D1665)),"")</f>
        <v/>
      </c>
      <c r="K1665" s="5" t="str">
        <f>IFERROR(TRIM(INDEX(CID_DB[Description],$D1665)),"")</f>
        <v/>
      </c>
      <c r="L1665" s="24" t="str">
        <f>IFERROR(TRIM(INDEX(CID_DB[Commercial Status],$D1665)),"")</f>
        <v/>
      </c>
    </row>
    <row r="1666" spans="2:12" x14ac:dyDescent="0.35">
      <c r="B1666" s="15"/>
      <c r="D1666" s="17" t="str">
        <f t="array" ref="D1666">IFERROR(IF($B1666&lt;&gt;"",LARGE(IF(ISNUMBER(SEARCH(TRIM(SUBSTITUTE($B1666,"-","")),CID_DB[Search Key])),ROW(CID_DB[Search Key]),""),1)-1,""),"")</f>
        <v/>
      </c>
      <c r="F1666" s="23" t="str">
        <f>IF($B1666&lt;&gt;"",COUNTIFS(CID_DB[Search Key],"*"&amp;TRIM(SUBSTITUTE(B1666,"-",""))&amp;"*"),"")</f>
        <v/>
      </c>
      <c r="G1666" s="23" t="str">
        <f>IFERROR(TRIM(INDEX(CID_DB[Case No],$D1666)),"")</f>
        <v/>
      </c>
      <c r="H1666" s="5" t="str">
        <f>IFERROR(TRIM(INDEX(CID_DB[Known Contractor '#1 PN],$D1666)),"")</f>
        <v/>
      </c>
      <c r="I1666" s="5" t="str">
        <f>IFERROR(TRIM(INDEX(CID_DB[Known Contractor '#2 PN],$D1666)),"")</f>
        <v/>
      </c>
      <c r="J1666" s="5" t="str">
        <f>IFERROR(TRIM(INDEX(CID_DB[ [ NSN ] ],$D1666)),"")</f>
        <v/>
      </c>
      <c r="K1666" s="5" t="str">
        <f>IFERROR(TRIM(INDEX(CID_DB[Description],$D1666)),"")</f>
        <v/>
      </c>
      <c r="L1666" s="24" t="str">
        <f>IFERROR(TRIM(INDEX(CID_DB[Commercial Status],$D1666)),"")</f>
        <v/>
      </c>
    </row>
    <row r="1667" spans="2:12" x14ac:dyDescent="0.35">
      <c r="B1667" s="15"/>
      <c r="D1667" s="17" t="str">
        <f t="array" ref="D1667">IFERROR(IF($B1667&lt;&gt;"",LARGE(IF(ISNUMBER(SEARCH(TRIM(SUBSTITUTE($B1667,"-","")),CID_DB[Search Key])),ROW(CID_DB[Search Key]),""),1)-1,""),"")</f>
        <v/>
      </c>
      <c r="F1667" s="23" t="str">
        <f>IF($B1667&lt;&gt;"",COUNTIFS(CID_DB[Search Key],"*"&amp;TRIM(SUBSTITUTE(B1667,"-",""))&amp;"*"),"")</f>
        <v/>
      </c>
      <c r="G1667" s="23" t="str">
        <f>IFERROR(TRIM(INDEX(CID_DB[Case No],$D1667)),"")</f>
        <v/>
      </c>
      <c r="H1667" s="5" t="str">
        <f>IFERROR(TRIM(INDEX(CID_DB[Known Contractor '#1 PN],$D1667)),"")</f>
        <v/>
      </c>
      <c r="I1667" s="5" t="str">
        <f>IFERROR(TRIM(INDEX(CID_DB[Known Contractor '#2 PN],$D1667)),"")</f>
        <v/>
      </c>
      <c r="J1667" s="5" t="str">
        <f>IFERROR(TRIM(INDEX(CID_DB[ [ NSN ] ],$D1667)),"")</f>
        <v/>
      </c>
      <c r="K1667" s="5" t="str">
        <f>IFERROR(TRIM(INDEX(CID_DB[Description],$D1667)),"")</f>
        <v/>
      </c>
      <c r="L1667" s="24" t="str">
        <f>IFERROR(TRIM(INDEX(CID_DB[Commercial Status],$D1667)),"")</f>
        <v/>
      </c>
    </row>
    <row r="1668" spans="2:12" x14ac:dyDescent="0.35">
      <c r="B1668" s="15"/>
      <c r="D1668" s="17" t="str">
        <f t="array" ref="D1668">IFERROR(IF($B1668&lt;&gt;"",LARGE(IF(ISNUMBER(SEARCH(TRIM(SUBSTITUTE($B1668,"-","")),CID_DB[Search Key])),ROW(CID_DB[Search Key]),""),1)-1,""),"")</f>
        <v/>
      </c>
      <c r="F1668" s="23" t="str">
        <f>IF($B1668&lt;&gt;"",COUNTIFS(CID_DB[Search Key],"*"&amp;TRIM(SUBSTITUTE(B1668,"-",""))&amp;"*"),"")</f>
        <v/>
      </c>
      <c r="G1668" s="23" t="str">
        <f>IFERROR(TRIM(INDEX(CID_DB[Case No],$D1668)),"")</f>
        <v/>
      </c>
      <c r="H1668" s="5" t="str">
        <f>IFERROR(TRIM(INDEX(CID_DB[Known Contractor '#1 PN],$D1668)),"")</f>
        <v/>
      </c>
      <c r="I1668" s="5" t="str">
        <f>IFERROR(TRIM(INDEX(CID_DB[Known Contractor '#2 PN],$D1668)),"")</f>
        <v/>
      </c>
      <c r="J1668" s="5" t="str">
        <f>IFERROR(TRIM(INDEX(CID_DB[ [ NSN ] ],$D1668)),"")</f>
        <v/>
      </c>
      <c r="K1668" s="5" t="str">
        <f>IFERROR(TRIM(INDEX(CID_DB[Description],$D1668)),"")</f>
        <v/>
      </c>
      <c r="L1668" s="24" t="str">
        <f>IFERROR(TRIM(INDEX(CID_DB[Commercial Status],$D1668)),"")</f>
        <v/>
      </c>
    </row>
    <row r="1669" spans="2:12" x14ac:dyDescent="0.35">
      <c r="B1669" s="15"/>
      <c r="D1669" s="17" t="str">
        <f t="array" ref="D1669">IFERROR(IF($B1669&lt;&gt;"",LARGE(IF(ISNUMBER(SEARCH(TRIM(SUBSTITUTE($B1669,"-","")),CID_DB[Search Key])),ROW(CID_DB[Search Key]),""),1)-1,""),"")</f>
        <v/>
      </c>
      <c r="F1669" s="23" t="str">
        <f>IF($B1669&lt;&gt;"",COUNTIFS(CID_DB[Search Key],"*"&amp;TRIM(SUBSTITUTE(B1669,"-",""))&amp;"*"),"")</f>
        <v/>
      </c>
      <c r="G1669" s="23" t="str">
        <f>IFERROR(TRIM(INDEX(CID_DB[Case No],$D1669)),"")</f>
        <v/>
      </c>
      <c r="H1669" s="5" t="str">
        <f>IFERROR(TRIM(INDEX(CID_DB[Known Contractor '#1 PN],$D1669)),"")</f>
        <v/>
      </c>
      <c r="I1669" s="5" t="str">
        <f>IFERROR(TRIM(INDEX(CID_DB[Known Contractor '#2 PN],$D1669)),"")</f>
        <v/>
      </c>
      <c r="J1669" s="5" t="str">
        <f>IFERROR(TRIM(INDEX(CID_DB[ [ NSN ] ],$D1669)),"")</f>
        <v/>
      </c>
      <c r="K1669" s="5" t="str">
        <f>IFERROR(TRIM(INDEX(CID_DB[Description],$D1669)),"")</f>
        <v/>
      </c>
      <c r="L1669" s="24" t="str">
        <f>IFERROR(TRIM(INDEX(CID_DB[Commercial Status],$D1669)),"")</f>
        <v/>
      </c>
    </row>
    <row r="1670" spans="2:12" x14ac:dyDescent="0.35">
      <c r="B1670" s="15"/>
      <c r="D1670" s="17" t="str">
        <f t="array" ref="D1670">IFERROR(IF($B1670&lt;&gt;"",LARGE(IF(ISNUMBER(SEARCH(TRIM(SUBSTITUTE($B1670,"-","")),CID_DB[Search Key])),ROW(CID_DB[Search Key]),""),1)-1,""),"")</f>
        <v/>
      </c>
      <c r="F1670" s="23" t="str">
        <f>IF($B1670&lt;&gt;"",COUNTIFS(CID_DB[Search Key],"*"&amp;TRIM(SUBSTITUTE(B1670,"-",""))&amp;"*"),"")</f>
        <v/>
      </c>
      <c r="G1670" s="23" t="str">
        <f>IFERROR(TRIM(INDEX(CID_DB[Case No],$D1670)),"")</f>
        <v/>
      </c>
      <c r="H1670" s="5" t="str">
        <f>IFERROR(TRIM(INDEX(CID_DB[Known Contractor '#1 PN],$D1670)),"")</f>
        <v/>
      </c>
      <c r="I1670" s="5" t="str">
        <f>IFERROR(TRIM(INDEX(CID_DB[Known Contractor '#2 PN],$D1670)),"")</f>
        <v/>
      </c>
      <c r="J1670" s="5" t="str">
        <f>IFERROR(TRIM(INDEX(CID_DB[ [ NSN ] ],$D1670)),"")</f>
        <v/>
      </c>
      <c r="K1670" s="5" t="str">
        <f>IFERROR(TRIM(INDEX(CID_DB[Description],$D1670)),"")</f>
        <v/>
      </c>
      <c r="L1670" s="24" t="str">
        <f>IFERROR(TRIM(INDEX(CID_DB[Commercial Status],$D1670)),"")</f>
        <v/>
      </c>
    </row>
    <row r="1671" spans="2:12" x14ac:dyDescent="0.35">
      <c r="B1671" s="15"/>
      <c r="D1671" s="17" t="str">
        <f t="array" ref="D1671">IFERROR(IF($B1671&lt;&gt;"",LARGE(IF(ISNUMBER(SEARCH(TRIM(SUBSTITUTE($B1671,"-","")),CID_DB[Search Key])),ROW(CID_DB[Search Key]),""),1)-1,""),"")</f>
        <v/>
      </c>
      <c r="F1671" s="23" t="str">
        <f>IF($B1671&lt;&gt;"",COUNTIFS(CID_DB[Search Key],"*"&amp;TRIM(SUBSTITUTE(B1671,"-",""))&amp;"*"),"")</f>
        <v/>
      </c>
      <c r="G1671" s="23" t="str">
        <f>IFERROR(TRIM(INDEX(CID_DB[Case No],$D1671)),"")</f>
        <v/>
      </c>
      <c r="H1671" s="5" t="str">
        <f>IFERROR(TRIM(INDEX(CID_DB[Known Contractor '#1 PN],$D1671)),"")</f>
        <v/>
      </c>
      <c r="I1671" s="5" t="str">
        <f>IFERROR(TRIM(INDEX(CID_DB[Known Contractor '#2 PN],$D1671)),"")</f>
        <v/>
      </c>
      <c r="J1671" s="5" t="str">
        <f>IFERROR(TRIM(INDEX(CID_DB[ [ NSN ] ],$D1671)),"")</f>
        <v/>
      </c>
      <c r="K1671" s="5" t="str">
        <f>IFERROR(TRIM(INDEX(CID_DB[Description],$D1671)),"")</f>
        <v/>
      </c>
      <c r="L1671" s="24" t="str">
        <f>IFERROR(TRIM(INDEX(CID_DB[Commercial Status],$D1671)),"")</f>
        <v/>
      </c>
    </row>
    <row r="1672" spans="2:12" x14ac:dyDescent="0.35">
      <c r="B1672" s="15"/>
      <c r="D1672" s="17" t="str">
        <f t="array" ref="D1672">IFERROR(IF($B1672&lt;&gt;"",LARGE(IF(ISNUMBER(SEARCH(TRIM(SUBSTITUTE($B1672,"-","")),CID_DB[Search Key])),ROW(CID_DB[Search Key]),""),1)-1,""),"")</f>
        <v/>
      </c>
      <c r="F1672" s="23" t="str">
        <f>IF($B1672&lt;&gt;"",COUNTIFS(CID_DB[Search Key],"*"&amp;TRIM(SUBSTITUTE(B1672,"-",""))&amp;"*"),"")</f>
        <v/>
      </c>
      <c r="G1672" s="23" t="str">
        <f>IFERROR(TRIM(INDEX(CID_DB[Case No],$D1672)),"")</f>
        <v/>
      </c>
      <c r="H1672" s="5" t="str">
        <f>IFERROR(TRIM(INDEX(CID_DB[Known Contractor '#1 PN],$D1672)),"")</f>
        <v/>
      </c>
      <c r="I1672" s="5" t="str">
        <f>IFERROR(TRIM(INDEX(CID_DB[Known Contractor '#2 PN],$D1672)),"")</f>
        <v/>
      </c>
      <c r="J1672" s="5" t="str">
        <f>IFERROR(TRIM(INDEX(CID_DB[ [ NSN ] ],$D1672)),"")</f>
        <v/>
      </c>
      <c r="K1672" s="5" t="str">
        <f>IFERROR(TRIM(INDEX(CID_DB[Description],$D1672)),"")</f>
        <v/>
      </c>
      <c r="L1672" s="24" t="str">
        <f>IFERROR(TRIM(INDEX(CID_DB[Commercial Status],$D1672)),"")</f>
        <v/>
      </c>
    </row>
    <row r="1673" spans="2:12" x14ac:dyDescent="0.35">
      <c r="B1673" s="15"/>
      <c r="D1673" s="17" t="str">
        <f t="array" ref="D1673">IFERROR(IF($B1673&lt;&gt;"",LARGE(IF(ISNUMBER(SEARCH(TRIM(SUBSTITUTE($B1673,"-","")),CID_DB[Search Key])),ROW(CID_DB[Search Key]),""),1)-1,""),"")</f>
        <v/>
      </c>
      <c r="F1673" s="23" t="str">
        <f>IF($B1673&lt;&gt;"",COUNTIFS(CID_DB[Search Key],"*"&amp;TRIM(SUBSTITUTE(B1673,"-",""))&amp;"*"),"")</f>
        <v/>
      </c>
      <c r="G1673" s="23" t="str">
        <f>IFERROR(TRIM(INDEX(CID_DB[Case No],$D1673)),"")</f>
        <v/>
      </c>
      <c r="H1673" s="5" t="str">
        <f>IFERROR(TRIM(INDEX(CID_DB[Known Contractor '#1 PN],$D1673)),"")</f>
        <v/>
      </c>
      <c r="I1673" s="5" t="str">
        <f>IFERROR(TRIM(INDEX(CID_DB[Known Contractor '#2 PN],$D1673)),"")</f>
        <v/>
      </c>
      <c r="J1673" s="5" t="str">
        <f>IFERROR(TRIM(INDEX(CID_DB[ [ NSN ] ],$D1673)),"")</f>
        <v/>
      </c>
      <c r="K1673" s="5" t="str">
        <f>IFERROR(TRIM(INDEX(CID_DB[Description],$D1673)),"")</f>
        <v/>
      </c>
      <c r="L1673" s="24" t="str">
        <f>IFERROR(TRIM(INDEX(CID_DB[Commercial Status],$D1673)),"")</f>
        <v/>
      </c>
    </row>
    <row r="1674" spans="2:12" x14ac:dyDescent="0.35">
      <c r="B1674" s="15"/>
      <c r="D1674" s="17" t="str">
        <f t="array" ref="D1674">IFERROR(IF($B1674&lt;&gt;"",LARGE(IF(ISNUMBER(SEARCH(TRIM(SUBSTITUTE($B1674,"-","")),CID_DB[Search Key])),ROW(CID_DB[Search Key]),""),1)-1,""),"")</f>
        <v/>
      </c>
      <c r="F1674" s="23" t="str">
        <f>IF($B1674&lt;&gt;"",COUNTIFS(CID_DB[Search Key],"*"&amp;TRIM(SUBSTITUTE(B1674,"-",""))&amp;"*"),"")</f>
        <v/>
      </c>
      <c r="G1674" s="23" t="str">
        <f>IFERROR(TRIM(INDEX(CID_DB[Case No],$D1674)),"")</f>
        <v/>
      </c>
      <c r="H1674" s="5" t="str">
        <f>IFERROR(TRIM(INDEX(CID_DB[Known Contractor '#1 PN],$D1674)),"")</f>
        <v/>
      </c>
      <c r="I1674" s="5" t="str">
        <f>IFERROR(TRIM(INDEX(CID_DB[Known Contractor '#2 PN],$D1674)),"")</f>
        <v/>
      </c>
      <c r="J1674" s="5" t="str">
        <f>IFERROR(TRIM(INDEX(CID_DB[ [ NSN ] ],$D1674)),"")</f>
        <v/>
      </c>
      <c r="K1674" s="5" t="str">
        <f>IFERROR(TRIM(INDEX(CID_DB[Description],$D1674)),"")</f>
        <v/>
      </c>
      <c r="L1674" s="24" t="str">
        <f>IFERROR(TRIM(INDEX(CID_DB[Commercial Status],$D1674)),"")</f>
        <v/>
      </c>
    </row>
    <row r="1675" spans="2:12" x14ac:dyDescent="0.35">
      <c r="B1675" s="15"/>
      <c r="D1675" s="17" t="str">
        <f t="array" ref="D1675">IFERROR(IF($B1675&lt;&gt;"",LARGE(IF(ISNUMBER(SEARCH(TRIM(SUBSTITUTE($B1675,"-","")),CID_DB[Search Key])),ROW(CID_DB[Search Key]),""),1)-1,""),"")</f>
        <v/>
      </c>
      <c r="F1675" s="23" t="str">
        <f>IF($B1675&lt;&gt;"",COUNTIFS(CID_DB[Search Key],"*"&amp;TRIM(SUBSTITUTE(B1675,"-",""))&amp;"*"),"")</f>
        <v/>
      </c>
      <c r="G1675" s="23" t="str">
        <f>IFERROR(TRIM(INDEX(CID_DB[Case No],$D1675)),"")</f>
        <v/>
      </c>
      <c r="H1675" s="5" t="str">
        <f>IFERROR(TRIM(INDEX(CID_DB[Known Contractor '#1 PN],$D1675)),"")</f>
        <v/>
      </c>
      <c r="I1675" s="5" t="str">
        <f>IFERROR(TRIM(INDEX(CID_DB[Known Contractor '#2 PN],$D1675)),"")</f>
        <v/>
      </c>
      <c r="J1675" s="5" t="str">
        <f>IFERROR(TRIM(INDEX(CID_DB[ [ NSN ] ],$D1675)),"")</f>
        <v/>
      </c>
      <c r="K1675" s="5" t="str">
        <f>IFERROR(TRIM(INDEX(CID_DB[Description],$D1675)),"")</f>
        <v/>
      </c>
      <c r="L1675" s="24" t="str">
        <f>IFERROR(TRIM(INDEX(CID_DB[Commercial Status],$D1675)),"")</f>
        <v/>
      </c>
    </row>
    <row r="1676" spans="2:12" x14ac:dyDescent="0.35">
      <c r="B1676" s="15"/>
      <c r="D1676" s="17" t="str">
        <f t="array" ref="D1676">IFERROR(IF($B1676&lt;&gt;"",LARGE(IF(ISNUMBER(SEARCH(TRIM(SUBSTITUTE($B1676,"-","")),CID_DB[Search Key])),ROW(CID_DB[Search Key]),""),1)-1,""),"")</f>
        <v/>
      </c>
      <c r="F1676" s="23" t="str">
        <f>IF($B1676&lt;&gt;"",COUNTIFS(CID_DB[Search Key],"*"&amp;TRIM(SUBSTITUTE(B1676,"-",""))&amp;"*"),"")</f>
        <v/>
      </c>
      <c r="G1676" s="23" t="str">
        <f>IFERROR(TRIM(INDEX(CID_DB[Case No],$D1676)),"")</f>
        <v/>
      </c>
      <c r="H1676" s="5" t="str">
        <f>IFERROR(TRIM(INDEX(CID_DB[Known Contractor '#1 PN],$D1676)),"")</f>
        <v/>
      </c>
      <c r="I1676" s="5" t="str">
        <f>IFERROR(TRIM(INDEX(CID_DB[Known Contractor '#2 PN],$D1676)),"")</f>
        <v/>
      </c>
      <c r="J1676" s="5" t="str">
        <f>IFERROR(TRIM(INDEX(CID_DB[ [ NSN ] ],$D1676)),"")</f>
        <v/>
      </c>
      <c r="K1676" s="5" t="str">
        <f>IFERROR(TRIM(INDEX(CID_DB[Description],$D1676)),"")</f>
        <v/>
      </c>
      <c r="L1676" s="24" t="str">
        <f>IFERROR(TRIM(INDEX(CID_DB[Commercial Status],$D1676)),"")</f>
        <v/>
      </c>
    </row>
    <row r="1677" spans="2:12" x14ac:dyDescent="0.35">
      <c r="B1677" s="15"/>
      <c r="D1677" s="17" t="str">
        <f t="array" ref="D1677">IFERROR(IF($B1677&lt;&gt;"",LARGE(IF(ISNUMBER(SEARCH(TRIM(SUBSTITUTE($B1677,"-","")),CID_DB[Search Key])),ROW(CID_DB[Search Key]),""),1)-1,""),"")</f>
        <v/>
      </c>
      <c r="F1677" s="23" t="str">
        <f>IF($B1677&lt;&gt;"",COUNTIFS(CID_DB[Search Key],"*"&amp;TRIM(SUBSTITUTE(B1677,"-",""))&amp;"*"),"")</f>
        <v/>
      </c>
      <c r="G1677" s="23" t="str">
        <f>IFERROR(TRIM(INDEX(CID_DB[Case No],$D1677)),"")</f>
        <v/>
      </c>
      <c r="H1677" s="5" t="str">
        <f>IFERROR(TRIM(INDEX(CID_DB[Known Contractor '#1 PN],$D1677)),"")</f>
        <v/>
      </c>
      <c r="I1677" s="5" t="str">
        <f>IFERROR(TRIM(INDEX(CID_DB[Known Contractor '#2 PN],$D1677)),"")</f>
        <v/>
      </c>
      <c r="J1677" s="5" t="str">
        <f>IFERROR(TRIM(INDEX(CID_DB[ [ NSN ] ],$D1677)),"")</f>
        <v/>
      </c>
      <c r="K1677" s="5" t="str">
        <f>IFERROR(TRIM(INDEX(CID_DB[Description],$D1677)),"")</f>
        <v/>
      </c>
      <c r="L1677" s="24" t="str">
        <f>IFERROR(TRIM(INDEX(CID_DB[Commercial Status],$D1677)),"")</f>
        <v/>
      </c>
    </row>
    <row r="1678" spans="2:12" x14ac:dyDescent="0.35">
      <c r="B1678" s="15"/>
      <c r="D1678" s="17" t="str">
        <f t="array" ref="D1678">IFERROR(IF($B1678&lt;&gt;"",LARGE(IF(ISNUMBER(SEARCH(TRIM(SUBSTITUTE($B1678,"-","")),CID_DB[Search Key])),ROW(CID_DB[Search Key]),""),1)-1,""),"")</f>
        <v/>
      </c>
      <c r="F1678" s="23" t="str">
        <f>IF($B1678&lt;&gt;"",COUNTIFS(CID_DB[Search Key],"*"&amp;TRIM(SUBSTITUTE(B1678,"-",""))&amp;"*"),"")</f>
        <v/>
      </c>
      <c r="G1678" s="23" t="str">
        <f>IFERROR(TRIM(INDEX(CID_DB[Case No],$D1678)),"")</f>
        <v/>
      </c>
      <c r="H1678" s="5" t="str">
        <f>IFERROR(TRIM(INDEX(CID_DB[Known Contractor '#1 PN],$D1678)),"")</f>
        <v/>
      </c>
      <c r="I1678" s="5" t="str">
        <f>IFERROR(TRIM(INDEX(CID_DB[Known Contractor '#2 PN],$D1678)),"")</f>
        <v/>
      </c>
      <c r="J1678" s="5" t="str">
        <f>IFERROR(TRIM(INDEX(CID_DB[ [ NSN ] ],$D1678)),"")</f>
        <v/>
      </c>
      <c r="K1678" s="5" t="str">
        <f>IFERROR(TRIM(INDEX(CID_DB[Description],$D1678)),"")</f>
        <v/>
      </c>
      <c r="L1678" s="24" t="str">
        <f>IFERROR(TRIM(INDEX(CID_DB[Commercial Status],$D1678)),"")</f>
        <v/>
      </c>
    </row>
    <row r="1679" spans="2:12" x14ac:dyDescent="0.35">
      <c r="B1679" s="15"/>
      <c r="D1679" s="17" t="str">
        <f t="array" ref="D1679">IFERROR(IF($B1679&lt;&gt;"",LARGE(IF(ISNUMBER(SEARCH(TRIM(SUBSTITUTE($B1679,"-","")),CID_DB[Search Key])),ROW(CID_DB[Search Key]),""),1)-1,""),"")</f>
        <v/>
      </c>
      <c r="F1679" s="23" t="str">
        <f>IF($B1679&lt;&gt;"",COUNTIFS(CID_DB[Search Key],"*"&amp;TRIM(SUBSTITUTE(B1679,"-",""))&amp;"*"),"")</f>
        <v/>
      </c>
      <c r="G1679" s="23" t="str">
        <f>IFERROR(TRIM(INDEX(CID_DB[Case No],$D1679)),"")</f>
        <v/>
      </c>
      <c r="H1679" s="5" t="str">
        <f>IFERROR(TRIM(INDEX(CID_DB[Known Contractor '#1 PN],$D1679)),"")</f>
        <v/>
      </c>
      <c r="I1679" s="5" t="str">
        <f>IFERROR(TRIM(INDEX(CID_DB[Known Contractor '#2 PN],$D1679)),"")</f>
        <v/>
      </c>
      <c r="J1679" s="5" t="str">
        <f>IFERROR(TRIM(INDEX(CID_DB[ [ NSN ] ],$D1679)),"")</f>
        <v/>
      </c>
      <c r="K1679" s="5" t="str">
        <f>IFERROR(TRIM(INDEX(CID_DB[Description],$D1679)),"")</f>
        <v/>
      </c>
      <c r="L1679" s="24" t="str">
        <f>IFERROR(TRIM(INDEX(CID_DB[Commercial Status],$D1679)),"")</f>
        <v/>
      </c>
    </row>
    <row r="1680" spans="2:12" x14ac:dyDescent="0.35">
      <c r="B1680" s="15"/>
      <c r="D1680" s="17" t="str">
        <f t="array" ref="D1680">IFERROR(IF($B1680&lt;&gt;"",LARGE(IF(ISNUMBER(SEARCH(TRIM(SUBSTITUTE($B1680,"-","")),CID_DB[Search Key])),ROW(CID_DB[Search Key]),""),1)-1,""),"")</f>
        <v/>
      </c>
      <c r="F1680" s="23" t="str">
        <f>IF($B1680&lt;&gt;"",COUNTIFS(CID_DB[Search Key],"*"&amp;TRIM(SUBSTITUTE(B1680,"-",""))&amp;"*"),"")</f>
        <v/>
      </c>
      <c r="G1680" s="23" t="str">
        <f>IFERROR(TRIM(INDEX(CID_DB[Case No],$D1680)),"")</f>
        <v/>
      </c>
      <c r="H1680" s="5" t="str">
        <f>IFERROR(TRIM(INDEX(CID_DB[Known Contractor '#1 PN],$D1680)),"")</f>
        <v/>
      </c>
      <c r="I1680" s="5" t="str">
        <f>IFERROR(TRIM(INDEX(CID_DB[Known Contractor '#2 PN],$D1680)),"")</f>
        <v/>
      </c>
      <c r="J1680" s="5" t="str">
        <f>IFERROR(TRIM(INDEX(CID_DB[ [ NSN ] ],$D1680)),"")</f>
        <v/>
      </c>
      <c r="K1680" s="5" t="str">
        <f>IFERROR(TRIM(INDEX(CID_DB[Description],$D1680)),"")</f>
        <v/>
      </c>
      <c r="L1680" s="24" t="str">
        <f>IFERROR(TRIM(INDEX(CID_DB[Commercial Status],$D1680)),"")</f>
        <v/>
      </c>
    </row>
    <row r="1681" spans="2:12" x14ac:dyDescent="0.35">
      <c r="B1681" s="15"/>
      <c r="D1681" s="17" t="str">
        <f t="array" ref="D1681">IFERROR(IF($B1681&lt;&gt;"",LARGE(IF(ISNUMBER(SEARCH(TRIM(SUBSTITUTE($B1681,"-","")),CID_DB[Search Key])),ROW(CID_DB[Search Key]),""),1)-1,""),"")</f>
        <v/>
      </c>
      <c r="F1681" s="23" t="str">
        <f>IF($B1681&lt;&gt;"",COUNTIFS(CID_DB[Search Key],"*"&amp;TRIM(SUBSTITUTE(B1681,"-",""))&amp;"*"),"")</f>
        <v/>
      </c>
      <c r="G1681" s="23" t="str">
        <f>IFERROR(TRIM(INDEX(CID_DB[Case No],$D1681)),"")</f>
        <v/>
      </c>
      <c r="H1681" s="5" t="str">
        <f>IFERROR(TRIM(INDEX(CID_DB[Known Contractor '#1 PN],$D1681)),"")</f>
        <v/>
      </c>
      <c r="I1681" s="5" t="str">
        <f>IFERROR(TRIM(INDEX(CID_DB[Known Contractor '#2 PN],$D1681)),"")</f>
        <v/>
      </c>
      <c r="J1681" s="5" t="str">
        <f>IFERROR(TRIM(INDEX(CID_DB[ [ NSN ] ],$D1681)),"")</f>
        <v/>
      </c>
      <c r="K1681" s="5" t="str">
        <f>IFERROR(TRIM(INDEX(CID_DB[Description],$D1681)),"")</f>
        <v/>
      </c>
      <c r="L1681" s="24" t="str">
        <f>IFERROR(TRIM(INDEX(CID_DB[Commercial Status],$D1681)),"")</f>
        <v/>
      </c>
    </row>
    <row r="1682" spans="2:12" x14ac:dyDescent="0.35">
      <c r="B1682" s="15"/>
      <c r="D1682" s="17" t="str">
        <f t="array" ref="D1682">IFERROR(IF($B1682&lt;&gt;"",LARGE(IF(ISNUMBER(SEARCH(TRIM(SUBSTITUTE($B1682,"-","")),CID_DB[Search Key])),ROW(CID_DB[Search Key]),""),1)-1,""),"")</f>
        <v/>
      </c>
      <c r="F1682" s="23" t="str">
        <f>IF($B1682&lt;&gt;"",COUNTIFS(CID_DB[Search Key],"*"&amp;TRIM(SUBSTITUTE(B1682,"-",""))&amp;"*"),"")</f>
        <v/>
      </c>
      <c r="G1682" s="23" t="str">
        <f>IFERROR(TRIM(INDEX(CID_DB[Case No],$D1682)),"")</f>
        <v/>
      </c>
      <c r="H1682" s="5" t="str">
        <f>IFERROR(TRIM(INDEX(CID_DB[Known Contractor '#1 PN],$D1682)),"")</f>
        <v/>
      </c>
      <c r="I1682" s="5" t="str">
        <f>IFERROR(TRIM(INDEX(CID_DB[Known Contractor '#2 PN],$D1682)),"")</f>
        <v/>
      </c>
      <c r="J1682" s="5" t="str">
        <f>IFERROR(TRIM(INDEX(CID_DB[ [ NSN ] ],$D1682)),"")</f>
        <v/>
      </c>
      <c r="K1682" s="5" t="str">
        <f>IFERROR(TRIM(INDEX(CID_DB[Description],$D1682)),"")</f>
        <v/>
      </c>
      <c r="L1682" s="24" t="str">
        <f>IFERROR(TRIM(INDEX(CID_DB[Commercial Status],$D1682)),"")</f>
        <v/>
      </c>
    </row>
    <row r="1683" spans="2:12" x14ac:dyDescent="0.35">
      <c r="B1683" s="15"/>
      <c r="D1683" s="17" t="str">
        <f t="array" ref="D1683">IFERROR(IF($B1683&lt;&gt;"",LARGE(IF(ISNUMBER(SEARCH(TRIM(SUBSTITUTE($B1683,"-","")),CID_DB[Search Key])),ROW(CID_DB[Search Key]),""),1)-1,""),"")</f>
        <v/>
      </c>
      <c r="F1683" s="23" t="str">
        <f>IF($B1683&lt;&gt;"",COUNTIFS(CID_DB[Search Key],"*"&amp;TRIM(SUBSTITUTE(B1683,"-",""))&amp;"*"),"")</f>
        <v/>
      </c>
      <c r="G1683" s="23" t="str">
        <f>IFERROR(TRIM(INDEX(CID_DB[Case No],$D1683)),"")</f>
        <v/>
      </c>
      <c r="H1683" s="5" t="str">
        <f>IFERROR(TRIM(INDEX(CID_DB[Known Contractor '#1 PN],$D1683)),"")</f>
        <v/>
      </c>
      <c r="I1683" s="5" t="str">
        <f>IFERROR(TRIM(INDEX(CID_DB[Known Contractor '#2 PN],$D1683)),"")</f>
        <v/>
      </c>
      <c r="J1683" s="5" t="str">
        <f>IFERROR(TRIM(INDEX(CID_DB[ [ NSN ] ],$D1683)),"")</f>
        <v/>
      </c>
      <c r="K1683" s="5" t="str">
        <f>IFERROR(TRIM(INDEX(CID_DB[Description],$D1683)),"")</f>
        <v/>
      </c>
      <c r="L1683" s="24" t="str">
        <f>IFERROR(TRIM(INDEX(CID_DB[Commercial Status],$D1683)),"")</f>
        <v/>
      </c>
    </row>
    <row r="1684" spans="2:12" x14ac:dyDescent="0.35">
      <c r="B1684" s="15"/>
      <c r="D1684" s="17" t="str">
        <f t="array" ref="D1684">IFERROR(IF($B1684&lt;&gt;"",LARGE(IF(ISNUMBER(SEARCH(TRIM(SUBSTITUTE($B1684,"-","")),CID_DB[Search Key])),ROW(CID_DB[Search Key]),""),1)-1,""),"")</f>
        <v/>
      </c>
      <c r="F1684" s="23" t="str">
        <f>IF($B1684&lt;&gt;"",COUNTIFS(CID_DB[Search Key],"*"&amp;TRIM(SUBSTITUTE(B1684,"-",""))&amp;"*"),"")</f>
        <v/>
      </c>
      <c r="G1684" s="23" t="str">
        <f>IFERROR(TRIM(INDEX(CID_DB[Case No],$D1684)),"")</f>
        <v/>
      </c>
      <c r="H1684" s="5" t="str">
        <f>IFERROR(TRIM(INDEX(CID_DB[Known Contractor '#1 PN],$D1684)),"")</f>
        <v/>
      </c>
      <c r="I1684" s="5" t="str">
        <f>IFERROR(TRIM(INDEX(CID_DB[Known Contractor '#2 PN],$D1684)),"")</f>
        <v/>
      </c>
      <c r="J1684" s="5" t="str">
        <f>IFERROR(TRIM(INDEX(CID_DB[ [ NSN ] ],$D1684)),"")</f>
        <v/>
      </c>
      <c r="K1684" s="5" t="str">
        <f>IFERROR(TRIM(INDEX(CID_DB[Description],$D1684)),"")</f>
        <v/>
      </c>
      <c r="L1684" s="24" t="str">
        <f>IFERROR(TRIM(INDEX(CID_DB[Commercial Status],$D1684)),"")</f>
        <v/>
      </c>
    </row>
    <row r="1685" spans="2:12" x14ac:dyDescent="0.35">
      <c r="B1685" s="15"/>
      <c r="D1685" s="17" t="str">
        <f t="array" ref="D1685">IFERROR(IF($B1685&lt;&gt;"",LARGE(IF(ISNUMBER(SEARCH(TRIM(SUBSTITUTE($B1685,"-","")),CID_DB[Search Key])),ROW(CID_DB[Search Key]),""),1)-1,""),"")</f>
        <v/>
      </c>
      <c r="F1685" s="23" t="str">
        <f>IF($B1685&lt;&gt;"",COUNTIFS(CID_DB[Search Key],"*"&amp;TRIM(SUBSTITUTE(B1685,"-",""))&amp;"*"),"")</f>
        <v/>
      </c>
      <c r="G1685" s="23" t="str">
        <f>IFERROR(TRIM(INDEX(CID_DB[Case No],$D1685)),"")</f>
        <v/>
      </c>
      <c r="H1685" s="5" t="str">
        <f>IFERROR(TRIM(INDEX(CID_DB[Known Contractor '#1 PN],$D1685)),"")</f>
        <v/>
      </c>
      <c r="I1685" s="5" t="str">
        <f>IFERROR(TRIM(INDEX(CID_DB[Known Contractor '#2 PN],$D1685)),"")</f>
        <v/>
      </c>
      <c r="J1685" s="5" t="str">
        <f>IFERROR(TRIM(INDEX(CID_DB[ [ NSN ] ],$D1685)),"")</f>
        <v/>
      </c>
      <c r="K1685" s="5" t="str">
        <f>IFERROR(TRIM(INDEX(CID_DB[Description],$D1685)),"")</f>
        <v/>
      </c>
      <c r="L1685" s="24" t="str">
        <f>IFERROR(TRIM(INDEX(CID_DB[Commercial Status],$D1685)),"")</f>
        <v/>
      </c>
    </row>
    <row r="1686" spans="2:12" x14ac:dyDescent="0.35">
      <c r="B1686" s="15"/>
      <c r="D1686" s="17" t="str">
        <f t="array" ref="D1686">IFERROR(IF($B1686&lt;&gt;"",LARGE(IF(ISNUMBER(SEARCH(TRIM(SUBSTITUTE($B1686,"-","")),CID_DB[Search Key])),ROW(CID_DB[Search Key]),""),1)-1,""),"")</f>
        <v/>
      </c>
      <c r="F1686" s="23" t="str">
        <f>IF($B1686&lt;&gt;"",COUNTIFS(CID_DB[Search Key],"*"&amp;TRIM(SUBSTITUTE(B1686,"-",""))&amp;"*"),"")</f>
        <v/>
      </c>
      <c r="G1686" s="23" t="str">
        <f>IFERROR(TRIM(INDEX(CID_DB[Case No],$D1686)),"")</f>
        <v/>
      </c>
      <c r="H1686" s="5" t="str">
        <f>IFERROR(TRIM(INDEX(CID_DB[Known Contractor '#1 PN],$D1686)),"")</f>
        <v/>
      </c>
      <c r="I1686" s="5" t="str">
        <f>IFERROR(TRIM(INDEX(CID_DB[Known Contractor '#2 PN],$D1686)),"")</f>
        <v/>
      </c>
      <c r="J1686" s="5" t="str">
        <f>IFERROR(TRIM(INDEX(CID_DB[ [ NSN ] ],$D1686)),"")</f>
        <v/>
      </c>
      <c r="K1686" s="5" t="str">
        <f>IFERROR(TRIM(INDEX(CID_DB[Description],$D1686)),"")</f>
        <v/>
      </c>
      <c r="L1686" s="24" t="str">
        <f>IFERROR(TRIM(INDEX(CID_DB[Commercial Status],$D1686)),"")</f>
        <v/>
      </c>
    </row>
    <row r="1687" spans="2:12" x14ac:dyDescent="0.35">
      <c r="B1687" s="15"/>
      <c r="D1687" s="17" t="str">
        <f t="array" ref="D1687">IFERROR(IF($B1687&lt;&gt;"",LARGE(IF(ISNUMBER(SEARCH(TRIM(SUBSTITUTE($B1687,"-","")),CID_DB[Search Key])),ROW(CID_DB[Search Key]),""),1)-1,""),"")</f>
        <v/>
      </c>
      <c r="F1687" s="23" t="str">
        <f>IF($B1687&lt;&gt;"",COUNTIFS(CID_DB[Search Key],"*"&amp;TRIM(SUBSTITUTE(B1687,"-",""))&amp;"*"),"")</f>
        <v/>
      </c>
      <c r="G1687" s="23" t="str">
        <f>IFERROR(TRIM(INDEX(CID_DB[Case No],$D1687)),"")</f>
        <v/>
      </c>
      <c r="H1687" s="5" t="str">
        <f>IFERROR(TRIM(INDEX(CID_DB[Known Contractor '#1 PN],$D1687)),"")</f>
        <v/>
      </c>
      <c r="I1687" s="5" t="str">
        <f>IFERROR(TRIM(INDEX(CID_DB[Known Contractor '#2 PN],$D1687)),"")</f>
        <v/>
      </c>
      <c r="J1687" s="5" t="str">
        <f>IFERROR(TRIM(INDEX(CID_DB[ [ NSN ] ],$D1687)),"")</f>
        <v/>
      </c>
      <c r="K1687" s="5" t="str">
        <f>IFERROR(TRIM(INDEX(CID_DB[Description],$D1687)),"")</f>
        <v/>
      </c>
      <c r="L1687" s="24" t="str">
        <f>IFERROR(TRIM(INDEX(CID_DB[Commercial Status],$D1687)),"")</f>
        <v/>
      </c>
    </row>
    <row r="1688" spans="2:12" x14ac:dyDescent="0.35">
      <c r="B1688" s="15"/>
      <c r="D1688" s="17" t="str">
        <f t="array" ref="D1688">IFERROR(IF($B1688&lt;&gt;"",LARGE(IF(ISNUMBER(SEARCH(TRIM(SUBSTITUTE($B1688,"-","")),CID_DB[Search Key])),ROW(CID_DB[Search Key]),""),1)-1,""),"")</f>
        <v/>
      </c>
      <c r="F1688" s="23" t="str">
        <f>IF($B1688&lt;&gt;"",COUNTIFS(CID_DB[Search Key],"*"&amp;TRIM(SUBSTITUTE(B1688,"-",""))&amp;"*"),"")</f>
        <v/>
      </c>
      <c r="G1688" s="23" t="str">
        <f>IFERROR(TRIM(INDEX(CID_DB[Case No],$D1688)),"")</f>
        <v/>
      </c>
      <c r="H1688" s="5" t="str">
        <f>IFERROR(TRIM(INDEX(CID_DB[Known Contractor '#1 PN],$D1688)),"")</f>
        <v/>
      </c>
      <c r="I1688" s="5" t="str">
        <f>IFERROR(TRIM(INDEX(CID_DB[Known Contractor '#2 PN],$D1688)),"")</f>
        <v/>
      </c>
      <c r="J1688" s="5" t="str">
        <f>IFERROR(TRIM(INDEX(CID_DB[ [ NSN ] ],$D1688)),"")</f>
        <v/>
      </c>
      <c r="K1688" s="5" t="str">
        <f>IFERROR(TRIM(INDEX(CID_DB[Description],$D1688)),"")</f>
        <v/>
      </c>
      <c r="L1688" s="24" t="str">
        <f>IFERROR(TRIM(INDEX(CID_DB[Commercial Status],$D1688)),"")</f>
        <v/>
      </c>
    </row>
    <row r="1689" spans="2:12" x14ac:dyDescent="0.35">
      <c r="B1689" s="15"/>
      <c r="D1689" s="17" t="str">
        <f t="array" ref="D1689">IFERROR(IF($B1689&lt;&gt;"",LARGE(IF(ISNUMBER(SEARCH(TRIM(SUBSTITUTE($B1689,"-","")),CID_DB[Search Key])),ROW(CID_DB[Search Key]),""),1)-1,""),"")</f>
        <v/>
      </c>
      <c r="F1689" s="23" t="str">
        <f>IF($B1689&lt;&gt;"",COUNTIFS(CID_DB[Search Key],"*"&amp;TRIM(SUBSTITUTE(B1689,"-",""))&amp;"*"),"")</f>
        <v/>
      </c>
      <c r="G1689" s="23" t="str">
        <f>IFERROR(TRIM(INDEX(CID_DB[Case No],$D1689)),"")</f>
        <v/>
      </c>
      <c r="H1689" s="5" t="str">
        <f>IFERROR(TRIM(INDEX(CID_DB[Known Contractor '#1 PN],$D1689)),"")</f>
        <v/>
      </c>
      <c r="I1689" s="5" t="str">
        <f>IFERROR(TRIM(INDEX(CID_DB[Known Contractor '#2 PN],$D1689)),"")</f>
        <v/>
      </c>
      <c r="J1689" s="5" t="str">
        <f>IFERROR(TRIM(INDEX(CID_DB[ [ NSN ] ],$D1689)),"")</f>
        <v/>
      </c>
      <c r="K1689" s="5" t="str">
        <f>IFERROR(TRIM(INDEX(CID_DB[Description],$D1689)),"")</f>
        <v/>
      </c>
      <c r="L1689" s="24" t="str">
        <f>IFERROR(TRIM(INDEX(CID_DB[Commercial Status],$D1689)),"")</f>
        <v/>
      </c>
    </row>
    <row r="1690" spans="2:12" x14ac:dyDescent="0.35">
      <c r="B1690" s="15"/>
      <c r="D1690" s="17" t="str">
        <f t="array" ref="D1690">IFERROR(IF($B1690&lt;&gt;"",LARGE(IF(ISNUMBER(SEARCH(TRIM(SUBSTITUTE($B1690,"-","")),CID_DB[Search Key])),ROW(CID_DB[Search Key]),""),1)-1,""),"")</f>
        <v/>
      </c>
      <c r="F1690" s="23" t="str">
        <f>IF($B1690&lt;&gt;"",COUNTIFS(CID_DB[Search Key],"*"&amp;TRIM(SUBSTITUTE(B1690,"-",""))&amp;"*"),"")</f>
        <v/>
      </c>
      <c r="G1690" s="23" t="str">
        <f>IFERROR(TRIM(INDEX(CID_DB[Case No],$D1690)),"")</f>
        <v/>
      </c>
      <c r="H1690" s="5" t="str">
        <f>IFERROR(TRIM(INDEX(CID_DB[Known Contractor '#1 PN],$D1690)),"")</f>
        <v/>
      </c>
      <c r="I1690" s="5" t="str">
        <f>IFERROR(TRIM(INDEX(CID_DB[Known Contractor '#2 PN],$D1690)),"")</f>
        <v/>
      </c>
      <c r="J1690" s="5" t="str">
        <f>IFERROR(TRIM(INDEX(CID_DB[ [ NSN ] ],$D1690)),"")</f>
        <v/>
      </c>
      <c r="K1690" s="5" t="str">
        <f>IFERROR(TRIM(INDEX(CID_DB[Description],$D1690)),"")</f>
        <v/>
      </c>
      <c r="L1690" s="24" t="str">
        <f>IFERROR(TRIM(INDEX(CID_DB[Commercial Status],$D1690)),"")</f>
        <v/>
      </c>
    </row>
    <row r="1691" spans="2:12" x14ac:dyDescent="0.35">
      <c r="B1691" s="15"/>
      <c r="D1691" s="17" t="str">
        <f t="array" ref="D1691">IFERROR(IF($B1691&lt;&gt;"",LARGE(IF(ISNUMBER(SEARCH(TRIM(SUBSTITUTE($B1691,"-","")),CID_DB[Search Key])),ROW(CID_DB[Search Key]),""),1)-1,""),"")</f>
        <v/>
      </c>
      <c r="F1691" s="23" t="str">
        <f>IF($B1691&lt;&gt;"",COUNTIFS(CID_DB[Search Key],"*"&amp;TRIM(SUBSTITUTE(B1691,"-",""))&amp;"*"),"")</f>
        <v/>
      </c>
      <c r="G1691" s="23" t="str">
        <f>IFERROR(TRIM(INDEX(CID_DB[Case No],$D1691)),"")</f>
        <v/>
      </c>
      <c r="H1691" s="5" t="str">
        <f>IFERROR(TRIM(INDEX(CID_DB[Known Contractor '#1 PN],$D1691)),"")</f>
        <v/>
      </c>
      <c r="I1691" s="5" t="str">
        <f>IFERROR(TRIM(INDEX(CID_DB[Known Contractor '#2 PN],$D1691)),"")</f>
        <v/>
      </c>
      <c r="J1691" s="5" t="str">
        <f>IFERROR(TRIM(INDEX(CID_DB[ [ NSN ] ],$D1691)),"")</f>
        <v/>
      </c>
      <c r="K1691" s="5" t="str">
        <f>IFERROR(TRIM(INDEX(CID_DB[Description],$D1691)),"")</f>
        <v/>
      </c>
      <c r="L1691" s="24" t="str">
        <f>IFERROR(TRIM(INDEX(CID_DB[Commercial Status],$D1691)),"")</f>
        <v/>
      </c>
    </row>
    <row r="1692" spans="2:12" x14ac:dyDescent="0.35">
      <c r="B1692" s="15"/>
      <c r="D1692" s="17" t="str">
        <f t="array" ref="D1692">IFERROR(IF($B1692&lt;&gt;"",LARGE(IF(ISNUMBER(SEARCH(TRIM(SUBSTITUTE($B1692,"-","")),CID_DB[Search Key])),ROW(CID_DB[Search Key]),""),1)-1,""),"")</f>
        <v/>
      </c>
      <c r="F1692" s="23" t="str">
        <f>IF($B1692&lt;&gt;"",COUNTIFS(CID_DB[Search Key],"*"&amp;TRIM(SUBSTITUTE(B1692,"-",""))&amp;"*"),"")</f>
        <v/>
      </c>
      <c r="G1692" s="23" t="str">
        <f>IFERROR(TRIM(INDEX(CID_DB[Case No],$D1692)),"")</f>
        <v/>
      </c>
      <c r="H1692" s="5" t="str">
        <f>IFERROR(TRIM(INDEX(CID_DB[Known Contractor '#1 PN],$D1692)),"")</f>
        <v/>
      </c>
      <c r="I1692" s="5" t="str">
        <f>IFERROR(TRIM(INDEX(CID_DB[Known Contractor '#2 PN],$D1692)),"")</f>
        <v/>
      </c>
      <c r="J1692" s="5" t="str">
        <f>IFERROR(TRIM(INDEX(CID_DB[ [ NSN ] ],$D1692)),"")</f>
        <v/>
      </c>
      <c r="K1692" s="5" t="str">
        <f>IFERROR(TRIM(INDEX(CID_DB[Description],$D1692)),"")</f>
        <v/>
      </c>
      <c r="L1692" s="24" t="str">
        <f>IFERROR(TRIM(INDEX(CID_DB[Commercial Status],$D1692)),"")</f>
        <v/>
      </c>
    </row>
    <row r="1693" spans="2:12" x14ac:dyDescent="0.35">
      <c r="B1693" s="15"/>
      <c r="D1693" s="17" t="str">
        <f t="array" ref="D1693">IFERROR(IF($B1693&lt;&gt;"",LARGE(IF(ISNUMBER(SEARCH(TRIM(SUBSTITUTE($B1693,"-","")),CID_DB[Search Key])),ROW(CID_DB[Search Key]),""),1)-1,""),"")</f>
        <v/>
      </c>
      <c r="F1693" s="23" t="str">
        <f>IF($B1693&lt;&gt;"",COUNTIFS(CID_DB[Search Key],"*"&amp;TRIM(SUBSTITUTE(B1693,"-",""))&amp;"*"),"")</f>
        <v/>
      </c>
      <c r="G1693" s="23" t="str">
        <f>IFERROR(TRIM(INDEX(CID_DB[Case No],$D1693)),"")</f>
        <v/>
      </c>
      <c r="H1693" s="5" t="str">
        <f>IFERROR(TRIM(INDEX(CID_DB[Known Contractor '#1 PN],$D1693)),"")</f>
        <v/>
      </c>
      <c r="I1693" s="5" t="str">
        <f>IFERROR(TRIM(INDEX(CID_DB[Known Contractor '#2 PN],$D1693)),"")</f>
        <v/>
      </c>
      <c r="J1693" s="5" t="str">
        <f>IFERROR(TRIM(INDEX(CID_DB[ [ NSN ] ],$D1693)),"")</f>
        <v/>
      </c>
      <c r="K1693" s="5" t="str">
        <f>IFERROR(TRIM(INDEX(CID_DB[Description],$D1693)),"")</f>
        <v/>
      </c>
      <c r="L1693" s="24" t="str">
        <f>IFERROR(TRIM(INDEX(CID_DB[Commercial Status],$D1693)),"")</f>
        <v/>
      </c>
    </row>
    <row r="1694" spans="2:12" x14ac:dyDescent="0.35">
      <c r="B1694" s="15"/>
      <c r="D1694" s="17" t="str">
        <f t="array" ref="D1694">IFERROR(IF($B1694&lt;&gt;"",LARGE(IF(ISNUMBER(SEARCH(TRIM(SUBSTITUTE($B1694,"-","")),CID_DB[Search Key])),ROW(CID_DB[Search Key]),""),1)-1,""),"")</f>
        <v/>
      </c>
      <c r="F1694" s="23" t="str">
        <f>IF($B1694&lt;&gt;"",COUNTIFS(CID_DB[Search Key],"*"&amp;TRIM(SUBSTITUTE(B1694,"-",""))&amp;"*"),"")</f>
        <v/>
      </c>
      <c r="G1694" s="23" t="str">
        <f>IFERROR(TRIM(INDEX(CID_DB[Case No],$D1694)),"")</f>
        <v/>
      </c>
      <c r="H1694" s="5" t="str">
        <f>IFERROR(TRIM(INDEX(CID_DB[Known Contractor '#1 PN],$D1694)),"")</f>
        <v/>
      </c>
      <c r="I1694" s="5" t="str">
        <f>IFERROR(TRIM(INDEX(CID_DB[Known Contractor '#2 PN],$D1694)),"")</f>
        <v/>
      </c>
      <c r="J1694" s="5" t="str">
        <f>IFERROR(TRIM(INDEX(CID_DB[ [ NSN ] ],$D1694)),"")</f>
        <v/>
      </c>
      <c r="K1694" s="5" t="str">
        <f>IFERROR(TRIM(INDEX(CID_DB[Description],$D1694)),"")</f>
        <v/>
      </c>
      <c r="L1694" s="24" t="str">
        <f>IFERROR(TRIM(INDEX(CID_DB[Commercial Status],$D1694)),"")</f>
        <v/>
      </c>
    </row>
    <row r="1695" spans="2:12" x14ac:dyDescent="0.35">
      <c r="B1695" s="15"/>
      <c r="D1695" s="17" t="str">
        <f t="array" ref="D1695">IFERROR(IF($B1695&lt;&gt;"",LARGE(IF(ISNUMBER(SEARCH(TRIM(SUBSTITUTE($B1695,"-","")),CID_DB[Search Key])),ROW(CID_DB[Search Key]),""),1)-1,""),"")</f>
        <v/>
      </c>
      <c r="F1695" s="23" t="str">
        <f>IF($B1695&lt;&gt;"",COUNTIFS(CID_DB[Search Key],"*"&amp;TRIM(SUBSTITUTE(B1695,"-",""))&amp;"*"),"")</f>
        <v/>
      </c>
      <c r="G1695" s="23" t="str">
        <f>IFERROR(TRIM(INDEX(CID_DB[Case No],$D1695)),"")</f>
        <v/>
      </c>
      <c r="H1695" s="5" t="str">
        <f>IFERROR(TRIM(INDEX(CID_DB[Known Contractor '#1 PN],$D1695)),"")</f>
        <v/>
      </c>
      <c r="I1695" s="5" t="str">
        <f>IFERROR(TRIM(INDEX(CID_DB[Known Contractor '#2 PN],$D1695)),"")</f>
        <v/>
      </c>
      <c r="J1695" s="5" t="str">
        <f>IFERROR(TRIM(INDEX(CID_DB[ [ NSN ] ],$D1695)),"")</f>
        <v/>
      </c>
      <c r="K1695" s="5" t="str">
        <f>IFERROR(TRIM(INDEX(CID_DB[Description],$D1695)),"")</f>
        <v/>
      </c>
      <c r="L1695" s="24" t="str">
        <f>IFERROR(TRIM(INDEX(CID_DB[Commercial Status],$D1695)),"")</f>
        <v/>
      </c>
    </row>
    <row r="1696" spans="2:12" x14ac:dyDescent="0.35">
      <c r="B1696" s="15"/>
      <c r="D1696" s="17" t="str">
        <f t="array" ref="D1696">IFERROR(IF($B1696&lt;&gt;"",LARGE(IF(ISNUMBER(SEARCH(TRIM(SUBSTITUTE($B1696,"-","")),CID_DB[Search Key])),ROW(CID_DB[Search Key]),""),1)-1,""),"")</f>
        <v/>
      </c>
      <c r="F1696" s="23" t="str">
        <f>IF($B1696&lt;&gt;"",COUNTIFS(CID_DB[Search Key],"*"&amp;TRIM(SUBSTITUTE(B1696,"-",""))&amp;"*"),"")</f>
        <v/>
      </c>
      <c r="G1696" s="23" t="str">
        <f>IFERROR(TRIM(INDEX(CID_DB[Case No],$D1696)),"")</f>
        <v/>
      </c>
      <c r="H1696" s="5" t="str">
        <f>IFERROR(TRIM(INDEX(CID_DB[Known Contractor '#1 PN],$D1696)),"")</f>
        <v/>
      </c>
      <c r="I1696" s="5" t="str">
        <f>IFERROR(TRIM(INDEX(CID_DB[Known Contractor '#2 PN],$D1696)),"")</f>
        <v/>
      </c>
      <c r="J1696" s="5" t="str">
        <f>IFERROR(TRIM(INDEX(CID_DB[ [ NSN ] ],$D1696)),"")</f>
        <v/>
      </c>
      <c r="K1696" s="5" t="str">
        <f>IFERROR(TRIM(INDEX(CID_DB[Description],$D1696)),"")</f>
        <v/>
      </c>
      <c r="L1696" s="24" t="str">
        <f>IFERROR(TRIM(INDEX(CID_DB[Commercial Status],$D1696)),"")</f>
        <v/>
      </c>
    </row>
    <row r="1697" spans="2:12" x14ac:dyDescent="0.35">
      <c r="B1697" s="15"/>
      <c r="D1697" s="17" t="str">
        <f t="array" ref="D1697">IFERROR(IF($B1697&lt;&gt;"",LARGE(IF(ISNUMBER(SEARCH(TRIM(SUBSTITUTE($B1697,"-","")),CID_DB[Search Key])),ROW(CID_DB[Search Key]),""),1)-1,""),"")</f>
        <v/>
      </c>
      <c r="F1697" s="23" t="str">
        <f>IF($B1697&lt;&gt;"",COUNTIFS(CID_DB[Search Key],"*"&amp;TRIM(SUBSTITUTE(B1697,"-",""))&amp;"*"),"")</f>
        <v/>
      </c>
      <c r="G1697" s="23" t="str">
        <f>IFERROR(TRIM(INDEX(CID_DB[Case No],$D1697)),"")</f>
        <v/>
      </c>
      <c r="H1697" s="5" t="str">
        <f>IFERROR(TRIM(INDEX(CID_DB[Known Contractor '#1 PN],$D1697)),"")</f>
        <v/>
      </c>
      <c r="I1697" s="5" t="str">
        <f>IFERROR(TRIM(INDEX(CID_DB[Known Contractor '#2 PN],$D1697)),"")</f>
        <v/>
      </c>
      <c r="J1697" s="5" t="str">
        <f>IFERROR(TRIM(INDEX(CID_DB[ [ NSN ] ],$D1697)),"")</f>
        <v/>
      </c>
      <c r="K1697" s="5" t="str">
        <f>IFERROR(TRIM(INDEX(CID_DB[Description],$D1697)),"")</f>
        <v/>
      </c>
      <c r="L1697" s="24" t="str">
        <f>IFERROR(TRIM(INDEX(CID_DB[Commercial Status],$D1697)),"")</f>
        <v/>
      </c>
    </row>
    <row r="1698" spans="2:12" x14ac:dyDescent="0.35">
      <c r="B1698" s="15"/>
      <c r="D1698" s="17" t="str">
        <f t="array" ref="D1698">IFERROR(IF($B1698&lt;&gt;"",LARGE(IF(ISNUMBER(SEARCH(TRIM(SUBSTITUTE($B1698,"-","")),CID_DB[Search Key])),ROW(CID_DB[Search Key]),""),1)-1,""),"")</f>
        <v/>
      </c>
      <c r="F1698" s="23" t="str">
        <f>IF($B1698&lt;&gt;"",COUNTIFS(CID_DB[Search Key],"*"&amp;TRIM(SUBSTITUTE(B1698,"-",""))&amp;"*"),"")</f>
        <v/>
      </c>
      <c r="G1698" s="23" t="str">
        <f>IFERROR(TRIM(INDEX(CID_DB[Case No],$D1698)),"")</f>
        <v/>
      </c>
      <c r="H1698" s="5" t="str">
        <f>IFERROR(TRIM(INDEX(CID_DB[Known Contractor '#1 PN],$D1698)),"")</f>
        <v/>
      </c>
      <c r="I1698" s="5" t="str">
        <f>IFERROR(TRIM(INDEX(CID_DB[Known Contractor '#2 PN],$D1698)),"")</f>
        <v/>
      </c>
      <c r="J1698" s="5" t="str">
        <f>IFERROR(TRIM(INDEX(CID_DB[ [ NSN ] ],$D1698)),"")</f>
        <v/>
      </c>
      <c r="K1698" s="5" t="str">
        <f>IFERROR(TRIM(INDEX(CID_DB[Description],$D1698)),"")</f>
        <v/>
      </c>
      <c r="L1698" s="24" t="str">
        <f>IFERROR(TRIM(INDEX(CID_DB[Commercial Status],$D1698)),"")</f>
        <v/>
      </c>
    </row>
    <row r="1699" spans="2:12" x14ac:dyDescent="0.35">
      <c r="B1699" s="15"/>
      <c r="D1699" s="17" t="str">
        <f t="array" ref="D1699">IFERROR(IF($B1699&lt;&gt;"",LARGE(IF(ISNUMBER(SEARCH(TRIM(SUBSTITUTE($B1699,"-","")),CID_DB[Search Key])),ROW(CID_DB[Search Key]),""),1)-1,""),"")</f>
        <v/>
      </c>
      <c r="F1699" s="23" t="str">
        <f>IF($B1699&lt;&gt;"",COUNTIFS(CID_DB[Search Key],"*"&amp;TRIM(SUBSTITUTE(B1699,"-",""))&amp;"*"),"")</f>
        <v/>
      </c>
      <c r="G1699" s="23" t="str">
        <f>IFERROR(TRIM(INDEX(CID_DB[Case No],$D1699)),"")</f>
        <v/>
      </c>
      <c r="H1699" s="5" t="str">
        <f>IFERROR(TRIM(INDEX(CID_DB[Known Contractor '#1 PN],$D1699)),"")</f>
        <v/>
      </c>
      <c r="I1699" s="5" t="str">
        <f>IFERROR(TRIM(INDEX(CID_DB[Known Contractor '#2 PN],$D1699)),"")</f>
        <v/>
      </c>
      <c r="J1699" s="5" t="str">
        <f>IFERROR(TRIM(INDEX(CID_DB[ [ NSN ] ],$D1699)),"")</f>
        <v/>
      </c>
      <c r="K1699" s="5" t="str">
        <f>IFERROR(TRIM(INDEX(CID_DB[Description],$D1699)),"")</f>
        <v/>
      </c>
      <c r="L1699" s="24" t="str">
        <f>IFERROR(TRIM(INDEX(CID_DB[Commercial Status],$D1699)),"")</f>
        <v/>
      </c>
    </row>
    <row r="1700" spans="2:12" x14ac:dyDescent="0.35">
      <c r="B1700" s="15"/>
      <c r="D1700" s="17" t="str">
        <f t="array" ref="D1700">IFERROR(IF($B1700&lt;&gt;"",LARGE(IF(ISNUMBER(SEARCH(TRIM(SUBSTITUTE($B1700,"-","")),CID_DB[Search Key])),ROW(CID_DB[Search Key]),""),1)-1,""),"")</f>
        <v/>
      </c>
      <c r="F1700" s="23" t="str">
        <f>IF($B1700&lt;&gt;"",COUNTIFS(CID_DB[Search Key],"*"&amp;TRIM(SUBSTITUTE(B1700,"-",""))&amp;"*"),"")</f>
        <v/>
      </c>
      <c r="G1700" s="23" t="str">
        <f>IFERROR(TRIM(INDEX(CID_DB[Case No],$D1700)),"")</f>
        <v/>
      </c>
      <c r="H1700" s="5" t="str">
        <f>IFERROR(TRIM(INDEX(CID_DB[Known Contractor '#1 PN],$D1700)),"")</f>
        <v/>
      </c>
      <c r="I1700" s="5" t="str">
        <f>IFERROR(TRIM(INDEX(CID_DB[Known Contractor '#2 PN],$D1700)),"")</f>
        <v/>
      </c>
      <c r="J1700" s="5" t="str">
        <f>IFERROR(TRIM(INDEX(CID_DB[ [ NSN ] ],$D1700)),"")</f>
        <v/>
      </c>
      <c r="K1700" s="5" t="str">
        <f>IFERROR(TRIM(INDEX(CID_DB[Description],$D1700)),"")</f>
        <v/>
      </c>
      <c r="L1700" s="24" t="str">
        <f>IFERROR(TRIM(INDEX(CID_DB[Commercial Status],$D1700)),"")</f>
        <v/>
      </c>
    </row>
    <row r="1701" spans="2:12" x14ac:dyDescent="0.35">
      <c r="B1701" s="15"/>
      <c r="D1701" s="17" t="str">
        <f t="array" ref="D1701">IFERROR(IF($B1701&lt;&gt;"",LARGE(IF(ISNUMBER(SEARCH(TRIM(SUBSTITUTE($B1701,"-","")),CID_DB[Search Key])),ROW(CID_DB[Search Key]),""),1)-1,""),"")</f>
        <v/>
      </c>
      <c r="F1701" s="23" t="str">
        <f>IF($B1701&lt;&gt;"",COUNTIFS(CID_DB[Search Key],"*"&amp;TRIM(SUBSTITUTE(B1701,"-",""))&amp;"*"),"")</f>
        <v/>
      </c>
      <c r="G1701" s="23" t="str">
        <f>IFERROR(TRIM(INDEX(CID_DB[Case No],$D1701)),"")</f>
        <v/>
      </c>
      <c r="H1701" s="5" t="str">
        <f>IFERROR(TRIM(INDEX(CID_DB[Known Contractor '#1 PN],$D1701)),"")</f>
        <v/>
      </c>
      <c r="I1701" s="5" t="str">
        <f>IFERROR(TRIM(INDEX(CID_DB[Known Contractor '#2 PN],$D1701)),"")</f>
        <v/>
      </c>
      <c r="J1701" s="5" t="str">
        <f>IFERROR(TRIM(INDEX(CID_DB[ [ NSN ] ],$D1701)),"")</f>
        <v/>
      </c>
      <c r="K1701" s="5" t="str">
        <f>IFERROR(TRIM(INDEX(CID_DB[Description],$D1701)),"")</f>
        <v/>
      </c>
      <c r="L1701" s="24" t="str">
        <f>IFERROR(TRIM(INDEX(CID_DB[Commercial Status],$D1701)),"")</f>
        <v/>
      </c>
    </row>
    <row r="1702" spans="2:12" x14ac:dyDescent="0.35">
      <c r="B1702" s="15"/>
      <c r="D1702" s="17" t="str">
        <f t="array" ref="D1702">IFERROR(IF($B1702&lt;&gt;"",LARGE(IF(ISNUMBER(SEARCH(TRIM(SUBSTITUTE($B1702,"-","")),CID_DB[Search Key])),ROW(CID_DB[Search Key]),""),1)-1,""),"")</f>
        <v/>
      </c>
      <c r="F1702" s="23" t="str">
        <f>IF($B1702&lt;&gt;"",COUNTIFS(CID_DB[Search Key],"*"&amp;TRIM(SUBSTITUTE(B1702,"-",""))&amp;"*"),"")</f>
        <v/>
      </c>
      <c r="G1702" s="23" t="str">
        <f>IFERROR(TRIM(INDEX(CID_DB[Case No],$D1702)),"")</f>
        <v/>
      </c>
      <c r="H1702" s="5" t="str">
        <f>IFERROR(TRIM(INDEX(CID_DB[Known Contractor '#1 PN],$D1702)),"")</f>
        <v/>
      </c>
      <c r="I1702" s="5" t="str">
        <f>IFERROR(TRIM(INDEX(CID_DB[Known Contractor '#2 PN],$D1702)),"")</f>
        <v/>
      </c>
      <c r="J1702" s="5" t="str">
        <f>IFERROR(TRIM(INDEX(CID_DB[ [ NSN ] ],$D1702)),"")</f>
        <v/>
      </c>
      <c r="K1702" s="5" t="str">
        <f>IFERROR(TRIM(INDEX(CID_DB[Description],$D1702)),"")</f>
        <v/>
      </c>
      <c r="L1702" s="24" t="str">
        <f>IFERROR(TRIM(INDEX(CID_DB[Commercial Status],$D1702)),"")</f>
        <v/>
      </c>
    </row>
    <row r="1703" spans="2:12" x14ac:dyDescent="0.35">
      <c r="B1703" s="15"/>
      <c r="D1703" s="17" t="str">
        <f t="array" ref="D1703">IFERROR(IF($B1703&lt;&gt;"",LARGE(IF(ISNUMBER(SEARCH(TRIM(SUBSTITUTE($B1703,"-","")),CID_DB[Search Key])),ROW(CID_DB[Search Key]),""),1)-1,""),"")</f>
        <v/>
      </c>
      <c r="F1703" s="23" t="str">
        <f>IF($B1703&lt;&gt;"",COUNTIFS(CID_DB[Search Key],"*"&amp;TRIM(SUBSTITUTE(B1703,"-",""))&amp;"*"),"")</f>
        <v/>
      </c>
      <c r="G1703" s="23" t="str">
        <f>IFERROR(TRIM(INDEX(CID_DB[Case No],$D1703)),"")</f>
        <v/>
      </c>
      <c r="H1703" s="5" t="str">
        <f>IFERROR(TRIM(INDEX(CID_DB[Known Contractor '#1 PN],$D1703)),"")</f>
        <v/>
      </c>
      <c r="I1703" s="5" t="str">
        <f>IFERROR(TRIM(INDEX(CID_DB[Known Contractor '#2 PN],$D1703)),"")</f>
        <v/>
      </c>
      <c r="J1703" s="5" t="str">
        <f>IFERROR(TRIM(INDEX(CID_DB[ [ NSN ] ],$D1703)),"")</f>
        <v/>
      </c>
      <c r="K1703" s="5" t="str">
        <f>IFERROR(TRIM(INDEX(CID_DB[Description],$D1703)),"")</f>
        <v/>
      </c>
      <c r="L1703" s="24" t="str">
        <f>IFERROR(TRIM(INDEX(CID_DB[Commercial Status],$D1703)),"")</f>
        <v/>
      </c>
    </row>
    <row r="1704" spans="2:12" x14ac:dyDescent="0.35">
      <c r="B1704" s="15"/>
      <c r="D1704" s="17" t="str">
        <f t="array" ref="D1704">IFERROR(IF($B1704&lt;&gt;"",LARGE(IF(ISNUMBER(SEARCH(TRIM(SUBSTITUTE($B1704,"-","")),CID_DB[Search Key])),ROW(CID_DB[Search Key]),""),1)-1,""),"")</f>
        <v/>
      </c>
      <c r="F1704" s="23" t="str">
        <f>IF($B1704&lt;&gt;"",COUNTIFS(CID_DB[Search Key],"*"&amp;TRIM(SUBSTITUTE(B1704,"-",""))&amp;"*"),"")</f>
        <v/>
      </c>
      <c r="G1704" s="23" t="str">
        <f>IFERROR(TRIM(INDEX(CID_DB[Case No],$D1704)),"")</f>
        <v/>
      </c>
      <c r="H1704" s="5" t="str">
        <f>IFERROR(TRIM(INDEX(CID_DB[Known Contractor '#1 PN],$D1704)),"")</f>
        <v/>
      </c>
      <c r="I1704" s="5" t="str">
        <f>IFERROR(TRIM(INDEX(CID_DB[Known Contractor '#2 PN],$D1704)),"")</f>
        <v/>
      </c>
      <c r="J1704" s="5" t="str">
        <f>IFERROR(TRIM(INDEX(CID_DB[ [ NSN ] ],$D1704)),"")</f>
        <v/>
      </c>
      <c r="K1704" s="5" t="str">
        <f>IFERROR(TRIM(INDEX(CID_DB[Description],$D1704)),"")</f>
        <v/>
      </c>
      <c r="L1704" s="24" t="str">
        <f>IFERROR(TRIM(INDEX(CID_DB[Commercial Status],$D1704)),"")</f>
        <v/>
      </c>
    </row>
    <row r="1705" spans="2:12" x14ac:dyDescent="0.35">
      <c r="B1705" s="15"/>
      <c r="D1705" s="17" t="str">
        <f t="array" ref="D1705">IFERROR(IF($B1705&lt;&gt;"",LARGE(IF(ISNUMBER(SEARCH(TRIM(SUBSTITUTE($B1705,"-","")),CID_DB[Search Key])),ROW(CID_DB[Search Key]),""),1)-1,""),"")</f>
        <v/>
      </c>
      <c r="F1705" s="23" t="str">
        <f>IF($B1705&lt;&gt;"",COUNTIFS(CID_DB[Search Key],"*"&amp;TRIM(SUBSTITUTE(B1705,"-",""))&amp;"*"),"")</f>
        <v/>
      </c>
      <c r="G1705" s="23" t="str">
        <f>IFERROR(TRIM(INDEX(CID_DB[Case No],$D1705)),"")</f>
        <v/>
      </c>
      <c r="H1705" s="5" t="str">
        <f>IFERROR(TRIM(INDEX(CID_DB[Known Contractor '#1 PN],$D1705)),"")</f>
        <v/>
      </c>
      <c r="I1705" s="5" t="str">
        <f>IFERROR(TRIM(INDEX(CID_DB[Known Contractor '#2 PN],$D1705)),"")</f>
        <v/>
      </c>
      <c r="J1705" s="5" t="str">
        <f>IFERROR(TRIM(INDEX(CID_DB[ [ NSN ] ],$D1705)),"")</f>
        <v/>
      </c>
      <c r="K1705" s="5" t="str">
        <f>IFERROR(TRIM(INDEX(CID_DB[Description],$D1705)),"")</f>
        <v/>
      </c>
      <c r="L1705" s="24" t="str">
        <f>IFERROR(TRIM(INDEX(CID_DB[Commercial Status],$D1705)),"")</f>
        <v/>
      </c>
    </row>
    <row r="1706" spans="2:12" x14ac:dyDescent="0.35">
      <c r="B1706" s="15"/>
      <c r="D1706" s="17" t="str">
        <f t="array" ref="D1706">IFERROR(IF($B1706&lt;&gt;"",LARGE(IF(ISNUMBER(SEARCH(TRIM(SUBSTITUTE($B1706,"-","")),CID_DB[Search Key])),ROW(CID_DB[Search Key]),""),1)-1,""),"")</f>
        <v/>
      </c>
      <c r="F1706" s="23" t="str">
        <f>IF($B1706&lt;&gt;"",COUNTIFS(CID_DB[Search Key],"*"&amp;TRIM(SUBSTITUTE(B1706,"-",""))&amp;"*"),"")</f>
        <v/>
      </c>
      <c r="G1706" s="23" t="str">
        <f>IFERROR(TRIM(INDEX(CID_DB[Case No],$D1706)),"")</f>
        <v/>
      </c>
      <c r="H1706" s="5" t="str">
        <f>IFERROR(TRIM(INDEX(CID_DB[Known Contractor '#1 PN],$D1706)),"")</f>
        <v/>
      </c>
      <c r="I1706" s="5" t="str">
        <f>IFERROR(TRIM(INDEX(CID_DB[Known Contractor '#2 PN],$D1706)),"")</f>
        <v/>
      </c>
      <c r="J1706" s="5" t="str">
        <f>IFERROR(TRIM(INDEX(CID_DB[ [ NSN ] ],$D1706)),"")</f>
        <v/>
      </c>
      <c r="K1706" s="5" t="str">
        <f>IFERROR(TRIM(INDEX(CID_DB[Description],$D1706)),"")</f>
        <v/>
      </c>
      <c r="L1706" s="24" t="str">
        <f>IFERROR(TRIM(INDEX(CID_DB[Commercial Status],$D1706)),"")</f>
        <v/>
      </c>
    </row>
    <row r="1707" spans="2:12" x14ac:dyDescent="0.35">
      <c r="B1707" s="15"/>
      <c r="D1707" s="17" t="str">
        <f t="array" ref="D1707">IFERROR(IF($B1707&lt;&gt;"",LARGE(IF(ISNUMBER(SEARCH(TRIM(SUBSTITUTE($B1707,"-","")),CID_DB[Search Key])),ROW(CID_DB[Search Key]),""),1)-1,""),"")</f>
        <v/>
      </c>
      <c r="F1707" s="23" t="str">
        <f>IF($B1707&lt;&gt;"",COUNTIFS(CID_DB[Search Key],"*"&amp;TRIM(SUBSTITUTE(B1707,"-",""))&amp;"*"),"")</f>
        <v/>
      </c>
      <c r="G1707" s="23" t="str">
        <f>IFERROR(TRIM(INDEX(CID_DB[Case No],$D1707)),"")</f>
        <v/>
      </c>
      <c r="H1707" s="5" t="str">
        <f>IFERROR(TRIM(INDEX(CID_DB[Known Contractor '#1 PN],$D1707)),"")</f>
        <v/>
      </c>
      <c r="I1707" s="5" t="str">
        <f>IFERROR(TRIM(INDEX(CID_DB[Known Contractor '#2 PN],$D1707)),"")</f>
        <v/>
      </c>
      <c r="J1707" s="5" t="str">
        <f>IFERROR(TRIM(INDEX(CID_DB[ [ NSN ] ],$D1707)),"")</f>
        <v/>
      </c>
      <c r="K1707" s="5" t="str">
        <f>IFERROR(TRIM(INDEX(CID_DB[Description],$D1707)),"")</f>
        <v/>
      </c>
      <c r="L1707" s="24" t="str">
        <f>IFERROR(TRIM(INDEX(CID_DB[Commercial Status],$D1707)),"")</f>
        <v/>
      </c>
    </row>
    <row r="1708" spans="2:12" x14ac:dyDescent="0.35">
      <c r="B1708" s="15"/>
      <c r="D1708" s="17" t="str">
        <f t="array" ref="D1708">IFERROR(IF($B1708&lt;&gt;"",LARGE(IF(ISNUMBER(SEARCH(TRIM(SUBSTITUTE($B1708,"-","")),CID_DB[Search Key])),ROW(CID_DB[Search Key]),""),1)-1,""),"")</f>
        <v/>
      </c>
      <c r="F1708" s="23" t="str">
        <f>IF($B1708&lt;&gt;"",COUNTIFS(CID_DB[Search Key],"*"&amp;TRIM(SUBSTITUTE(B1708,"-",""))&amp;"*"),"")</f>
        <v/>
      </c>
      <c r="G1708" s="23" t="str">
        <f>IFERROR(TRIM(INDEX(CID_DB[Case No],$D1708)),"")</f>
        <v/>
      </c>
      <c r="H1708" s="5" t="str">
        <f>IFERROR(TRIM(INDEX(CID_DB[Known Contractor '#1 PN],$D1708)),"")</f>
        <v/>
      </c>
      <c r="I1708" s="5" t="str">
        <f>IFERROR(TRIM(INDEX(CID_DB[Known Contractor '#2 PN],$D1708)),"")</f>
        <v/>
      </c>
      <c r="J1708" s="5" t="str">
        <f>IFERROR(TRIM(INDEX(CID_DB[ [ NSN ] ],$D1708)),"")</f>
        <v/>
      </c>
      <c r="K1708" s="5" t="str">
        <f>IFERROR(TRIM(INDEX(CID_DB[Description],$D1708)),"")</f>
        <v/>
      </c>
      <c r="L1708" s="24" t="str">
        <f>IFERROR(TRIM(INDEX(CID_DB[Commercial Status],$D1708)),"")</f>
        <v/>
      </c>
    </row>
    <row r="1709" spans="2:12" x14ac:dyDescent="0.35">
      <c r="B1709" s="15"/>
      <c r="D1709" s="17" t="str">
        <f t="array" ref="D1709">IFERROR(IF($B1709&lt;&gt;"",LARGE(IF(ISNUMBER(SEARCH(TRIM(SUBSTITUTE($B1709,"-","")),CID_DB[Search Key])),ROW(CID_DB[Search Key]),""),1)-1,""),"")</f>
        <v/>
      </c>
      <c r="F1709" s="23" t="str">
        <f>IF($B1709&lt;&gt;"",COUNTIFS(CID_DB[Search Key],"*"&amp;TRIM(SUBSTITUTE(B1709,"-",""))&amp;"*"),"")</f>
        <v/>
      </c>
      <c r="G1709" s="23" t="str">
        <f>IFERROR(TRIM(INDEX(CID_DB[Case No],$D1709)),"")</f>
        <v/>
      </c>
      <c r="H1709" s="5" t="str">
        <f>IFERROR(TRIM(INDEX(CID_DB[Known Contractor '#1 PN],$D1709)),"")</f>
        <v/>
      </c>
      <c r="I1709" s="5" t="str">
        <f>IFERROR(TRIM(INDEX(CID_DB[Known Contractor '#2 PN],$D1709)),"")</f>
        <v/>
      </c>
      <c r="J1709" s="5" t="str">
        <f>IFERROR(TRIM(INDEX(CID_DB[ [ NSN ] ],$D1709)),"")</f>
        <v/>
      </c>
      <c r="K1709" s="5" t="str">
        <f>IFERROR(TRIM(INDEX(CID_DB[Description],$D1709)),"")</f>
        <v/>
      </c>
      <c r="L1709" s="24" t="str">
        <f>IFERROR(TRIM(INDEX(CID_DB[Commercial Status],$D1709)),"")</f>
        <v/>
      </c>
    </row>
    <row r="1710" spans="2:12" x14ac:dyDescent="0.35">
      <c r="B1710" s="15"/>
      <c r="D1710" s="17" t="str">
        <f t="array" ref="D1710">IFERROR(IF($B1710&lt;&gt;"",LARGE(IF(ISNUMBER(SEARCH(TRIM(SUBSTITUTE($B1710,"-","")),CID_DB[Search Key])),ROW(CID_DB[Search Key]),""),1)-1,""),"")</f>
        <v/>
      </c>
      <c r="F1710" s="23" t="str">
        <f>IF($B1710&lt;&gt;"",COUNTIFS(CID_DB[Search Key],"*"&amp;TRIM(SUBSTITUTE(B1710,"-",""))&amp;"*"),"")</f>
        <v/>
      </c>
      <c r="G1710" s="23" t="str">
        <f>IFERROR(TRIM(INDEX(CID_DB[Case No],$D1710)),"")</f>
        <v/>
      </c>
      <c r="H1710" s="5" t="str">
        <f>IFERROR(TRIM(INDEX(CID_DB[Known Contractor '#1 PN],$D1710)),"")</f>
        <v/>
      </c>
      <c r="I1710" s="5" t="str">
        <f>IFERROR(TRIM(INDEX(CID_DB[Known Contractor '#2 PN],$D1710)),"")</f>
        <v/>
      </c>
      <c r="J1710" s="5" t="str">
        <f>IFERROR(TRIM(INDEX(CID_DB[ [ NSN ] ],$D1710)),"")</f>
        <v/>
      </c>
      <c r="K1710" s="5" t="str">
        <f>IFERROR(TRIM(INDEX(CID_DB[Description],$D1710)),"")</f>
        <v/>
      </c>
      <c r="L1710" s="24" t="str">
        <f>IFERROR(TRIM(INDEX(CID_DB[Commercial Status],$D1710)),"")</f>
        <v/>
      </c>
    </row>
    <row r="1711" spans="2:12" x14ac:dyDescent="0.35">
      <c r="B1711" s="15"/>
      <c r="D1711" s="17" t="str">
        <f t="array" ref="D1711">IFERROR(IF($B1711&lt;&gt;"",LARGE(IF(ISNUMBER(SEARCH(TRIM(SUBSTITUTE($B1711,"-","")),CID_DB[Search Key])),ROW(CID_DB[Search Key]),""),1)-1,""),"")</f>
        <v/>
      </c>
      <c r="F1711" s="23" t="str">
        <f>IF($B1711&lt;&gt;"",COUNTIFS(CID_DB[Search Key],"*"&amp;TRIM(SUBSTITUTE(B1711,"-",""))&amp;"*"),"")</f>
        <v/>
      </c>
      <c r="G1711" s="23" t="str">
        <f>IFERROR(TRIM(INDEX(CID_DB[Case No],$D1711)),"")</f>
        <v/>
      </c>
      <c r="H1711" s="5" t="str">
        <f>IFERROR(TRIM(INDEX(CID_DB[Known Contractor '#1 PN],$D1711)),"")</f>
        <v/>
      </c>
      <c r="I1711" s="5" t="str">
        <f>IFERROR(TRIM(INDEX(CID_DB[Known Contractor '#2 PN],$D1711)),"")</f>
        <v/>
      </c>
      <c r="J1711" s="5" t="str">
        <f>IFERROR(TRIM(INDEX(CID_DB[ [ NSN ] ],$D1711)),"")</f>
        <v/>
      </c>
      <c r="K1711" s="5" t="str">
        <f>IFERROR(TRIM(INDEX(CID_DB[Description],$D1711)),"")</f>
        <v/>
      </c>
      <c r="L1711" s="24" t="str">
        <f>IFERROR(TRIM(INDEX(CID_DB[Commercial Status],$D1711)),"")</f>
        <v/>
      </c>
    </row>
    <row r="1712" spans="2:12" x14ac:dyDescent="0.35">
      <c r="B1712" s="15"/>
      <c r="D1712" s="17" t="str">
        <f t="array" ref="D1712">IFERROR(IF($B1712&lt;&gt;"",LARGE(IF(ISNUMBER(SEARCH(TRIM(SUBSTITUTE($B1712,"-","")),CID_DB[Search Key])),ROW(CID_DB[Search Key]),""),1)-1,""),"")</f>
        <v/>
      </c>
      <c r="F1712" s="23" t="str">
        <f>IF($B1712&lt;&gt;"",COUNTIFS(CID_DB[Search Key],"*"&amp;TRIM(SUBSTITUTE(B1712,"-",""))&amp;"*"),"")</f>
        <v/>
      </c>
      <c r="G1712" s="23" t="str">
        <f>IFERROR(TRIM(INDEX(CID_DB[Case No],$D1712)),"")</f>
        <v/>
      </c>
      <c r="H1712" s="5" t="str">
        <f>IFERROR(TRIM(INDEX(CID_DB[Known Contractor '#1 PN],$D1712)),"")</f>
        <v/>
      </c>
      <c r="I1712" s="5" t="str">
        <f>IFERROR(TRIM(INDEX(CID_DB[Known Contractor '#2 PN],$D1712)),"")</f>
        <v/>
      </c>
      <c r="J1712" s="5" t="str">
        <f>IFERROR(TRIM(INDEX(CID_DB[ [ NSN ] ],$D1712)),"")</f>
        <v/>
      </c>
      <c r="K1712" s="5" t="str">
        <f>IFERROR(TRIM(INDEX(CID_DB[Description],$D1712)),"")</f>
        <v/>
      </c>
      <c r="L1712" s="24" t="str">
        <f>IFERROR(TRIM(INDEX(CID_DB[Commercial Status],$D1712)),"")</f>
        <v/>
      </c>
    </row>
    <row r="1713" spans="2:12" x14ac:dyDescent="0.35">
      <c r="B1713" s="15"/>
      <c r="D1713" s="17" t="str">
        <f t="array" ref="D1713">IFERROR(IF($B1713&lt;&gt;"",LARGE(IF(ISNUMBER(SEARCH(TRIM(SUBSTITUTE($B1713,"-","")),CID_DB[Search Key])),ROW(CID_DB[Search Key]),""),1)-1,""),"")</f>
        <v/>
      </c>
      <c r="F1713" s="23" t="str">
        <f>IF($B1713&lt;&gt;"",COUNTIFS(CID_DB[Search Key],"*"&amp;TRIM(SUBSTITUTE(B1713,"-",""))&amp;"*"),"")</f>
        <v/>
      </c>
      <c r="G1713" s="23" t="str">
        <f>IFERROR(TRIM(INDEX(CID_DB[Case No],$D1713)),"")</f>
        <v/>
      </c>
      <c r="H1713" s="5" t="str">
        <f>IFERROR(TRIM(INDEX(CID_DB[Known Contractor '#1 PN],$D1713)),"")</f>
        <v/>
      </c>
      <c r="I1713" s="5" t="str">
        <f>IFERROR(TRIM(INDEX(CID_DB[Known Contractor '#2 PN],$D1713)),"")</f>
        <v/>
      </c>
      <c r="J1713" s="5" t="str">
        <f>IFERROR(TRIM(INDEX(CID_DB[ [ NSN ] ],$D1713)),"")</f>
        <v/>
      </c>
      <c r="K1713" s="5" t="str">
        <f>IFERROR(TRIM(INDEX(CID_DB[Description],$D1713)),"")</f>
        <v/>
      </c>
      <c r="L1713" s="24" t="str">
        <f>IFERROR(TRIM(INDEX(CID_DB[Commercial Status],$D1713)),"")</f>
        <v/>
      </c>
    </row>
    <row r="1714" spans="2:12" x14ac:dyDescent="0.35">
      <c r="B1714" s="15"/>
      <c r="D1714" s="17" t="str">
        <f t="array" ref="D1714">IFERROR(IF($B1714&lt;&gt;"",LARGE(IF(ISNUMBER(SEARCH(TRIM(SUBSTITUTE($B1714,"-","")),CID_DB[Search Key])),ROW(CID_DB[Search Key]),""),1)-1,""),"")</f>
        <v/>
      </c>
      <c r="F1714" s="23" t="str">
        <f>IF($B1714&lt;&gt;"",COUNTIFS(CID_DB[Search Key],"*"&amp;TRIM(SUBSTITUTE(B1714,"-",""))&amp;"*"),"")</f>
        <v/>
      </c>
      <c r="G1714" s="23" t="str">
        <f>IFERROR(TRIM(INDEX(CID_DB[Case No],$D1714)),"")</f>
        <v/>
      </c>
      <c r="H1714" s="5" t="str">
        <f>IFERROR(TRIM(INDEX(CID_DB[Known Contractor '#1 PN],$D1714)),"")</f>
        <v/>
      </c>
      <c r="I1714" s="5" t="str">
        <f>IFERROR(TRIM(INDEX(CID_DB[Known Contractor '#2 PN],$D1714)),"")</f>
        <v/>
      </c>
      <c r="J1714" s="5" t="str">
        <f>IFERROR(TRIM(INDEX(CID_DB[ [ NSN ] ],$D1714)),"")</f>
        <v/>
      </c>
      <c r="K1714" s="5" t="str">
        <f>IFERROR(TRIM(INDEX(CID_DB[Description],$D1714)),"")</f>
        <v/>
      </c>
      <c r="L1714" s="24" t="str">
        <f>IFERROR(TRIM(INDEX(CID_DB[Commercial Status],$D1714)),"")</f>
        <v/>
      </c>
    </row>
    <row r="1715" spans="2:12" x14ac:dyDescent="0.35">
      <c r="B1715" s="15"/>
      <c r="D1715" s="17" t="str">
        <f t="array" ref="D1715">IFERROR(IF($B1715&lt;&gt;"",LARGE(IF(ISNUMBER(SEARCH(TRIM(SUBSTITUTE($B1715,"-","")),CID_DB[Search Key])),ROW(CID_DB[Search Key]),""),1)-1,""),"")</f>
        <v/>
      </c>
      <c r="F1715" s="23" t="str">
        <f>IF($B1715&lt;&gt;"",COUNTIFS(CID_DB[Search Key],"*"&amp;TRIM(SUBSTITUTE(B1715,"-",""))&amp;"*"),"")</f>
        <v/>
      </c>
      <c r="G1715" s="23" t="str">
        <f>IFERROR(TRIM(INDEX(CID_DB[Case No],$D1715)),"")</f>
        <v/>
      </c>
      <c r="H1715" s="5" t="str">
        <f>IFERROR(TRIM(INDEX(CID_DB[Known Contractor '#1 PN],$D1715)),"")</f>
        <v/>
      </c>
      <c r="I1715" s="5" t="str">
        <f>IFERROR(TRIM(INDEX(CID_DB[Known Contractor '#2 PN],$D1715)),"")</f>
        <v/>
      </c>
      <c r="J1715" s="5" t="str">
        <f>IFERROR(TRIM(INDEX(CID_DB[ [ NSN ] ],$D1715)),"")</f>
        <v/>
      </c>
      <c r="K1715" s="5" t="str">
        <f>IFERROR(TRIM(INDEX(CID_DB[Description],$D1715)),"")</f>
        <v/>
      </c>
      <c r="L1715" s="24" t="str">
        <f>IFERROR(TRIM(INDEX(CID_DB[Commercial Status],$D1715)),"")</f>
        <v/>
      </c>
    </row>
    <row r="1716" spans="2:12" x14ac:dyDescent="0.35">
      <c r="B1716" s="15"/>
      <c r="D1716" s="17" t="str">
        <f t="array" ref="D1716">IFERROR(IF($B1716&lt;&gt;"",LARGE(IF(ISNUMBER(SEARCH(TRIM(SUBSTITUTE($B1716,"-","")),CID_DB[Search Key])),ROW(CID_DB[Search Key]),""),1)-1,""),"")</f>
        <v/>
      </c>
      <c r="F1716" s="23" t="str">
        <f>IF($B1716&lt;&gt;"",COUNTIFS(CID_DB[Search Key],"*"&amp;TRIM(SUBSTITUTE(B1716,"-",""))&amp;"*"),"")</f>
        <v/>
      </c>
      <c r="G1716" s="23" t="str">
        <f>IFERROR(TRIM(INDEX(CID_DB[Case No],$D1716)),"")</f>
        <v/>
      </c>
      <c r="H1716" s="5" t="str">
        <f>IFERROR(TRIM(INDEX(CID_DB[Known Contractor '#1 PN],$D1716)),"")</f>
        <v/>
      </c>
      <c r="I1716" s="5" t="str">
        <f>IFERROR(TRIM(INDEX(CID_DB[Known Contractor '#2 PN],$D1716)),"")</f>
        <v/>
      </c>
      <c r="J1716" s="5" t="str">
        <f>IFERROR(TRIM(INDEX(CID_DB[ [ NSN ] ],$D1716)),"")</f>
        <v/>
      </c>
      <c r="K1716" s="5" t="str">
        <f>IFERROR(TRIM(INDEX(CID_DB[Description],$D1716)),"")</f>
        <v/>
      </c>
      <c r="L1716" s="24" t="str">
        <f>IFERROR(TRIM(INDEX(CID_DB[Commercial Status],$D1716)),"")</f>
        <v/>
      </c>
    </row>
    <row r="1717" spans="2:12" x14ac:dyDescent="0.35">
      <c r="B1717" s="15"/>
      <c r="D1717" s="17" t="str">
        <f t="array" ref="D1717">IFERROR(IF($B1717&lt;&gt;"",LARGE(IF(ISNUMBER(SEARCH(TRIM(SUBSTITUTE($B1717,"-","")),CID_DB[Search Key])),ROW(CID_DB[Search Key]),""),1)-1,""),"")</f>
        <v/>
      </c>
      <c r="F1717" s="23" t="str">
        <f>IF($B1717&lt;&gt;"",COUNTIFS(CID_DB[Search Key],"*"&amp;TRIM(SUBSTITUTE(B1717,"-",""))&amp;"*"),"")</f>
        <v/>
      </c>
      <c r="G1717" s="23" t="str">
        <f>IFERROR(TRIM(INDEX(CID_DB[Case No],$D1717)),"")</f>
        <v/>
      </c>
      <c r="H1717" s="5" t="str">
        <f>IFERROR(TRIM(INDEX(CID_DB[Known Contractor '#1 PN],$D1717)),"")</f>
        <v/>
      </c>
      <c r="I1717" s="5" t="str">
        <f>IFERROR(TRIM(INDEX(CID_DB[Known Contractor '#2 PN],$D1717)),"")</f>
        <v/>
      </c>
      <c r="J1717" s="5" t="str">
        <f>IFERROR(TRIM(INDEX(CID_DB[ [ NSN ] ],$D1717)),"")</f>
        <v/>
      </c>
      <c r="K1717" s="5" t="str">
        <f>IFERROR(TRIM(INDEX(CID_DB[Description],$D1717)),"")</f>
        <v/>
      </c>
      <c r="L1717" s="24" t="str">
        <f>IFERROR(TRIM(INDEX(CID_DB[Commercial Status],$D1717)),"")</f>
        <v/>
      </c>
    </row>
    <row r="1718" spans="2:12" x14ac:dyDescent="0.35">
      <c r="B1718" s="15"/>
      <c r="D1718" s="17" t="str">
        <f t="array" ref="D1718">IFERROR(IF($B1718&lt;&gt;"",LARGE(IF(ISNUMBER(SEARCH(TRIM(SUBSTITUTE($B1718,"-","")),CID_DB[Search Key])),ROW(CID_DB[Search Key]),""),1)-1,""),"")</f>
        <v/>
      </c>
      <c r="F1718" s="23" t="str">
        <f>IF($B1718&lt;&gt;"",COUNTIFS(CID_DB[Search Key],"*"&amp;TRIM(SUBSTITUTE(B1718,"-",""))&amp;"*"),"")</f>
        <v/>
      </c>
      <c r="G1718" s="23" t="str">
        <f>IFERROR(TRIM(INDEX(CID_DB[Case No],$D1718)),"")</f>
        <v/>
      </c>
      <c r="H1718" s="5" t="str">
        <f>IFERROR(TRIM(INDEX(CID_DB[Known Contractor '#1 PN],$D1718)),"")</f>
        <v/>
      </c>
      <c r="I1718" s="5" t="str">
        <f>IFERROR(TRIM(INDEX(CID_DB[Known Contractor '#2 PN],$D1718)),"")</f>
        <v/>
      </c>
      <c r="J1718" s="5" t="str">
        <f>IFERROR(TRIM(INDEX(CID_DB[ [ NSN ] ],$D1718)),"")</f>
        <v/>
      </c>
      <c r="K1718" s="5" t="str">
        <f>IFERROR(TRIM(INDEX(CID_DB[Description],$D1718)),"")</f>
        <v/>
      </c>
      <c r="L1718" s="24" t="str">
        <f>IFERROR(TRIM(INDEX(CID_DB[Commercial Status],$D1718)),"")</f>
        <v/>
      </c>
    </row>
    <row r="1719" spans="2:12" x14ac:dyDescent="0.35">
      <c r="B1719" s="15"/>
      <c r="D1719" s="17" t="str">
        <f t="array" ref="D1719">IFERROR(IF($B1719&lt;&gt;"",LARGE(IF(ISNUMBER(SEARCH(TRIM(SUBSTITUTE($B1719,"-","")),CID_DB[Search Key])),ROW(CID_DB[Search Key]),""),1)-1,""),"")</f>
        <v/>
      </c>
      <c r="F1719" s="23" t="str">
        <f>IF($B1719&lt;&gt;"",COUNTIFS(CID_DB[Search Key],"*"&amp;TRIM(SUBSTITUTE(B1719,"-",""))&amp;"*"),"")</f>
        <v/>
      </c>
      <c r="G1719" s="23" t="str">
        <f>IFERROR(TRIM(INDEX(CID_DB[Case No],$D1719)),"")</f>
        <v/>
      </c>
      <c r="H1719" s="5" t="str">
        <f>IFERROR(TRIM(INDEX(CID_DB[Known Contractor '#1 PN],$D1719)),"")</f>
        <v/>
      </c>
      <c r="I1719" s="5" t="str">
        <f>IFERROR(TRIM(INDEX(CID_DB[Known Contractor '#2 PN],$D1719)),"")</f>
        <v/>
      </c>
      <c r="J1719" s="5" t="str">
        <f>IFERROR(TRIM(INDEX(CID_DB[ [ NSN ] ],$D1719)),"")</f>
        <v/>
      </c>
      <c r="K1719" s="5" t="str">
        <f>IFERROR(TRIM(INDEX(CID_DB[Description],$D1719)),"")</f>
        <v/>
      </c>
      <c r="L1719" s="24" t="str">
        <f>IFERROR(TRIM(INDEX(CID_DB[Commercial Status],$D1719)),"")</f>
        <v/>
      </c>
    </row>
    <row r="1720" spans="2:12" x14ac:dyDescent="0.35">
      <c r="B1720" s="15"/>
      <c r="D1720" s="17" t="str">
        <f t="array" ref="D1720">IFERROR(IF($B1720&lt;&gt;"",LARGE(IF(ISNUMBER(SEARCH(TRIM(SUBSTITUTE($B1720,"-","")),CID_DB[Search Key])),ROW(CID_DB[Search Key]),""),1)-1,""),"")</f>
        <v/>
      </c>
      <c r="F1720" s="23" t="str">
        <f>IF($B1720&lt;&gt;"",COUNTIFS(CID_DB[Search Key],"*"&amp;TRIM(SUBSTITUTE(B1720,"-",""))&amp;"*"),"")</f>
        <v/>
      </c>
      <c r="G1720" s="23" t="str">
        <f>IFERROR(TRIM(INDEX(CID_DB[Case No],$D1720)),"")</f>
        <v/>
      </c>
      <c r="H1720" s="5" t="str">
        <f>IFERROR(TRIM(INDEX(CID_DB[Known Contractor '#1 PN],$D1720)),"")</f>
        <v/>
      </c>
      <c r="I1720" s="5" t="str">
        <f>IFERROR(TRIM(INDEX(CID_DB[Known Contractor '#2 PN],$D1720)),"")</f>
        <v/>
      </c>
      <c r="J1720" s="5" t="str">
        <f>IFERROR(TRIM(INDEX(CID_DB[ [ NSN ] ],$D1720)),"")</f>
        <v/>
      </c>
      <c r="K1720" s="5" t="str">
        <f>IFERROR(TRIM(INDEX(CID_DB[Description],$D1720)),"")</f>
        <v/>
      </c>
      <c r="L1720" s="24" t="str">
        <f>IFERROR(TRIM(INDEX(CID_DB[Commercial Status],$D1720)),"")</f>
        <v/>
      </c>
    </row>
    <row r="1721" spans="2:12" x14ac:dyDescent="0.35">
      <c r="B1721" s="15"/>
      <c r="D1721" s="17" t="str">
        <f t="array" ref="D1721">IFERROR(IF($B1721&lt;&gt;"",LARGE(IF(ISNUMBER(SEARCH(TRIM(SUBSTITUTE($B1721,"-","")),CID_DB[Search Key])),ROW(CID_DB[Search Key]),""),1)-1,""),"")</f>
        <v/>
      </c>
      <c r="F1721" s="23" t="str">
        <f>IF($B1721&lt;&gt;"",COUNTIFS(CID_DB[Search Key],"*"&amp;TRIM(SUBSTITUTE(B1721,"-",""))&amp;"*"),"")</f>
        <v/>
      </c>
      <c r="G1721" s="23" t="str">
        <f>IFERROR(TRIM(INDEX(CID_DB[Case No],$D1721)),"")</f>
        <v/>
      </c>
      <c r="H1721" s="5" t="str">
        <f>IFERROR(TRIM(INDEX(CID_DB[Known Contractor '#1 PN],$D1721)),"")</f>
        <v/>
      </c>
      <c r="I1721" s="5" t="str">
        <f>IFERROR(TRIM(INDEX(CID_DB[Known Contractor '#2 PN],$D1721)),"")</f>
        <v/>
      </c>
      <c r="J1721" s="5" t="str">
        <f>IFERROR(TRIM(INDEX(CID_DB[ [ NSN ] ],$D1721)),"")</f>
        <v/>
      </c>
      <c r="K1721" s="5" t="str">
        <f>IFERROR(TRIM(INDEX(CID_DB[Description],$D1721)),"")</f>
        <v/>
      </c>
      <c r="L1721" s="24" t="str">
        <f>IFERROR(TRIM(INDEX(CID_DB[Commercial Status],$D1721)),"")</f>
        <v/>
      </c>
    </row>
    <row r="1722" spans="2:12" x14ac:dyDescent="0.35">
      <c r="B1722" s="15"/>
      <c r="D1722" s="17" t="str">
        <f t="array" ref="D1722">IFERROR(IF($B1722&lt;&gt;"",LARGE(IF(ISNUMBER(SEARCH(TRIM(SUBSTITUTE($B1722,"-","")),CID_DB[Search Key])),ROW(CID_DB[Search Key]),""),1)-1,""),"")</f>
        <v/>
      </c>
      <c r="F1722" s="23" t="str">
        <f>IF($B1722&lt;&gt;"",COUNTIFS(CID_DB[Search Key],"*"&amp;TRIM(SUBSTITUTE(B1722,"-",""))&amp;"*"),"")</f>
        <v/>
      </c>
      <c r="G1722" s="23" t="str">
        <f>IFERROR(TRIM(INDEX(CID_DB[Case No],$D1722)),"")</f>
        <v/>
      </c>
      <c r="H1722" s="5" t="str">
        <f>IFERROR(TRIM(INDEX(CID_DB[Known Contractor '#1 PN],$D1722)),"")</f>
        <v/>
      </c>
      <c r="I1722" s="5" t="str">
        <f>IFERROR(TRIM(INDEX(CID_DB[Known Contractor '#2 PN],$D1722)),"")</f>
        <v/>
      </c>
      <c r="J1722" s="5" t="str">
        <f>IFERROR(TRIM(INDEX(CID_DB[ [ NSN ] ],$D1722)),"")</f>
        <v/>
      </c>
      <c r="K1722" s="5" t="str">
        <f>IFERROR(TRIM(INDEX(CID_DB[Description],$D1722)),"")</f>
        <v/>
      </c>
      <c r="L1722" s="24" t="str">
        <f>IFERROR(TRIM(INDEX(CID_DB[Commercial Status],$D1722)),"")</f>
        <v/>
      </c>
    </row>
    <row r="1723" spans="2:12" x14ac:dyDescent="0.35">
      <c r="B1723" s="15"/>
      <c r="D1723" s="17" t="str">
        <f t="array" ref="D1723">IFERROR(IF($B1723&lt;&gt;"",LARGE(IF(ISNUMBER(SEARCH(TRIM(SUBSTITUTE($B1723,"-","")),CID_DB[Search Key])),ROW(CID_DB[Search Key]),""),1)-1,""),"")</f>
        <v/>
      </c>
      <c r="F1723" s="23" t="str">
        <f>IF($B1723&lt;&gt;"",COUNTIFS(CID_DB[Search Key],"*"&amp;TRIM(SUBSTITUTE(B1723,"-",""))&amp;"*"),"")</f>
        <v/>
      </c>
      <c r="G1723" s="23" t="str">
        <f>IFERROR(TRIM(INDEX(CID_DB[Case No],$D1723)),"")</f>
        <v/>
      </c>
      <c r="H1723" s="5" t="str">
        <f>IFERROR(TRIM(INDEX(CID_DB[Known Contractor '#1 PN],$D1723)),"")</f>
        <v/>
      </c>
      <c r="I1723" s="5" t="str">
        <f>IFERROR(TRIM(INDEX(CID_DB[Known Contractor '#2 PN],$D1723)),"")</f>
        <v/>
      </c>
      <c r="J1723" s="5" t="str">
        <f>IFERROR(TRIM(INDEX(CID_DB[ [ NSN ] ],$D1723)),"")</f>
        <v/>
      </c>
      <c r="K1723" s="5" t="str">
        <f>IFERROR(TRIM(INDEX(CID_DB[Description],$D1723)),"")</f>
        <v/>
      </c>
      <c r="L1723" s="24" t="str">
        <f>IFERROR(TRIM(INDEX(CID_DB[Commercial Status],$D1723)),"")</f>
        <v/>
      </c>
    </row>
    <row r="1724" spans="2:12" x14ac:dyDescent="0.35">
      <c r="B1724" s="15"/>
      <c r="D1724" s="17" t="str">
        <f t="array" ref="D1724">IFERROR(IF($B1724&lt;&gt;"",LARGE(IF(ISNUMBER(SEARCH(TRIM(SUBSTITUTE($B1724,"-","")),CID_DB[Search Key])),ROW(CID_DB[Search Key]),""),1)-1,""),"")</f>
        <v/>
      </c>
      <c r="F1724" s="23" t="str">
        <f>IF($B1724&lt;&gt;"",COUNTIFS(CID_DB[Search Key],"*"&amp;TRIM(SUBSTITUTE(B1724,"-",""))&amp;"*"),"")</f>
        <v/>
      </c>
      <c r="G1724" s="23" t="str">
        <f>IFERROR(TRIM(INDEX(CID_DB[Case No],$D1724)),"")</f>
        <v/>
      </c>
      <c r="H1724" s="5" t="str">
        <f>IFERROR(TRIM(INDEX(CID_DB[Known Contractor '#1 PN],$D1724)),"")</f>
        <v/>
      </c>
      <c r="I1724" s="5" t="str">
        <f>IFERROR(TRIM(INDEX(CID_DB[Known Contractor '#2 PN],$D1724)),"")</f>
        <v/>
      </c>
      <c r="J1724" s="5" t="str">
        <f>IFERROR(TRIM(INDEX(CID_DB[ [ NSN ] ],$D1724)),"")</f>
        <v/>
      </c>
      <c r="K1724" s="5" t="str">
        <f>IFERROR(TRIM(INDEX(CID_DB[Description],$D1724)),"")</f>
        <v/>
      </c>
      <c r="L1724" s="24" t="str">
        <f>IFERROR(TRIM(INDEX(CID_DB[Commercial Status],$D1724)),"")</f>
        <v/>
      </c>
    </row>
    <row r="1725" spans="2:12" x14ac:dyDescent="0.35">
      <c r="B1725" s="15"/>
      <c r="D1725" s="17" t="str">
        <f t="array" ref="D1725">IFERROR(IF($B1725&lt;&gt;"",LARGE(IF(ISNUMBER(SEARCH(TRIM(SUBSTITUTE($B1725,"-","")),CID_DB[Search Key])),ROW(CID_DB[Search Key]),""),1)-1,""),"")</f>
        <v/>
      </c>
      <c r="F1725" s="23" t="str">
        <f>IF($B1725&lt;&gt;"",COUNTIFS(CID_DB[Search Key],"*"&amp;TRIM(SUBSTITUTE(B1725,"-",""))&amp;"*"),"")</f>
        <v/>
      </c>
      <c r="G1725" s="23" t="str">
        <f>IFERROR(TRIM(INDEX(CID_DB[Case No],$D1725)),"")</f>
        <v/>
      </c>
      <c r="H1725" s="5" t="str">
        <f>IFERROR(TRIM(INDEX(CID_DB[Known Contractor '#1 PN],$D1725)),"")</f>
        <v/>
      </c>
      <c r="I1725" s="5" t="str">
        <f>IFERROR(TRIM(INDEX(CID_DB[Known Contractor '#2 PN],$D1725)),"")</f>
        <v/>
      </c>
      <c r="J1725" s="5" t="str">
        <f>IFERROR(TRIM(INDEX(CID_DB[ [ NSN ] ],$D1725)),"")</f>
        <v/>
      </c>
      <c r="K1725" s="5" t="str">
        <f>IFERROR(TRIM(INDEX(CID_DB[Description],$D1725)),"")</f>
        <v/>
      </c>
      <c r="L1725" s="24" t="str">
        <f>IFERROR(TRIM(INDEX(CID_DB[Commercial Status],$D1725)),"")</f>
        <v/>
      </c>
    </row>
    <row r="1726" spans="2:12" x14ac:dyDescent="0.35">
      <c r="B1726" s="15"/>
      <c r="D1726" s="17" t="str">
        <f t="array" ref="D1726">IFERROR(IF($B1726&lt;&gt;"",LARGE(IF(ISNUMBER(SEARCH(TRIM(SUBSTITUTE($B1726,"-","")),CID_DB[Search Key])),ROW(CID_DB[Search Key]),""),1)-1,""),"")</f>
        <v/>
      </c>
      <c r="F1726" s="23" t="str">
        <f>IF($B1726&lt;&gt;"",COUNTIFS(CID_DB[Search Key],"*"&amp;TRIM(SUBSTITUTE(B1726,"-",""))&amp;"*"),"")</f>
        <v/>
      </c>
      <c r="G1726" s="23" t="str">
        <f>IFERROR(TRIM(INDEX(CID_DB[Case No],$D1726)),"")</f>
        <v/>
      </c>
      <c r="H1726" s="5" t="str">
        <f>IFERROR(TRIM(INDEX(CID_DB[Known Contractor '#1 PN],$D1726)),"")</f>
        <v/>
      </c>
      <c r="I1726" s="5" t="str">
        <f>IFERROR(TRIM(INDEX(CID_DB[Known Contractor '#2 PN],$D1726)),"")</f>
        <v/>
      </c>
      <c r="J1726" s="5" t="str">
        <f>IFERROR(TRIM(INDEX(CID_DB[ [ NSN ] ],$D1726)),"")</f>
        <v/>
      </c>
      <c r="K1726" s="5" t="str">
        <f>IFERROR(TRIM(INDEX(CID_DB[Description],$D1726)),"")</f>
        <v/>
      </c>
      <c r="L1726" s="24" t="str">
        <f>IFERROR(TRIM(INDEX(CID_DB[Commercial Status],$D1726)),"")</f>
        <v/>
      </c>
    </row>
    <row r="1727" spans="2:12" x14ac:dyDescent="0.35">
      <c r="B1727" s="15"/>
      <c r="D1727" s="17" t="str">
        <f t="array" ref="D1727">IFERROR(IF($B1727&lt;&gt;"",LARGE(IF(ISNUMBER(SEARCH(TRIM(SUBSTITUTE($B1727,"-","")),CID_DB[Search Key])),ROW(CID_DB[Search Key]),""),1)-1,""),"")</f>
        <v/>
      </c>
      <c r="F1727" s="23" t="str">
        <f>IF($B1727&lt;&gt;"",COUNTIFS(CID_DB[Search Key],"*"&amp;TRIM(SUBSTITUTE(B1727,"-",""))&amp;"*"),"")</f>
        <v/>
      </c>
      <c r="G1727" s="23" t="str">
        <f>IFERROR(TRIM(INDEX(CID_DB[Case No],$D1727)),"")</f>
        <v/>
      </c>
      <c r="H1727" s="5" t="str">
        <f>IFERROR(TRIM(INDEX(CID_DB[Known Contractor '#1 PN],$D1727)),"")</f>
        <v/>
      </c>
      <c r="I1727" s="5" t="str">
        <f>IFERROR(TRIM(INDEX(CID_DB[Known Contractor '#2 PN],$D1727)),"")</f>
        <v/>
      </c>
      <c r="J1727" s="5" t="str">
        <f>IFERROR(TRIM(INDEX(CID_DB[ [ NSN ] ],$D1727)),"")</f>
        <v/>
      </c>
      <c r="K1727" s="5" t="str">
        <f>IFERROR(TRIM(INDEX(CID_DB[Description],$D1727)),"")</f>
        <v/>
      </c>
      <c r="L1727" s="24" t="str">
        <f>IFERROR(TRIM(INDEX(CID_DB[Commercial Status],$D1727)),"")</f>
        <v/>
      </c>
    </row>
    <row r="1728" spans="2:12" x14ac:dyDescent="0.35">
      <c r="B1728" s="15"/>
      <c r="D1728" s="17" t="str">
        <f t="array" ref="D1728">IFERROR(IF($B1728&lt;&gt;"",LARGE(IF(ISNUMBER(SEARCH(TRIM(SUBSTITUTE($B1728,"-","")),CID_DB[Search Key])),ROW(CID_DB[Search Key]),""),1)-1,""),"")</f>
        <v/>
      </c>
      <c r="F1728" s="23" t="str">
        <f>IF($B1728&lt;&gt;"",COUNTIFS(CID_DB[Search Key],"*"&amp;TRIM(SUBSTITUTE(B1728,"-",""))&amp;"*"),"")</f>
        <v/>
      </c>
      <c r="G1728" s="23" t="str">
        <f>IFERROR(TRIM(INDEX(CID_DB[Case No],$D1728)),"")</f>
        <v/>
      </c>
      <c r="H1728" s="5" t="str">
        <f>IFERROR(TRIM(INDEX(CID_DB[Known Contractor '#1 PN],$D1728)),"")</f>
        <v/>
      </c>
      <c r="I1728" s="5" t="str">
        <f>IFERROR(TRIM(INDEX(CID_DB[Known Contractor '#2 PN],$D1728)),"")</f>
        <v/>
      </c>
      <c r="J1728" s="5" t="str">
        <f>IFERROR(TRIM(INDEX(CID_DB[ [ NSN ] ],$D1728)),"")</f>
        <v/>
      </c>
      <c r="K1728" s="5" t="str">
        <f>IFERROR(TRIM(INDEX(CID_DB[Description],$D1728)),"")</f>
        <v/>
      </c>
      <c r="L1728" s="24" t="str">
        <f>IFERROR(TRIM(INDEX(CID_DB[Commercial Status],$D1728)),"")</f>
        <v/>
      </c>
    </row>
    <row r="1729" spans="2:12" x14ac:dyDescent="0.35">
      <c r="B1729" s="15"/>
      <c r="D1729" s="17" t="str">
        <f t="array" ref="D1729">IFERROR(IF($B1729&lt;&gt;"",LARGE(IF(ISNUMBER(SEARCH(TRIM(SUBSTITUTE($B1729,"-","")),CID_DB[Search Key])),ROW(CID_DB[Search Key]),""),1)-1,""),"")</f>
        <v/>
      </c>
      <c r="F1729" s="23" t="str">
        <f>IF($B1729&lt;&gt;"",COUNTIFS(CID_DB[Search Key],"*"&amp;TRIM(SUBSTITUTE(B1729,"-",""))&amp;"*"),"")</f>
        <v/>
      </c>
      <c r="G1729" s="23" t="str">
        <f>IFERROR(TRIM(INDEX(CID_DB[Case No],$D1729)),"")</f>
        <v/>
      </c>
      <c r="H1729" s="5" t="str">
        <f>IFERROR(TRIM(INDEX(CID_DB[Known Contractor '#1 PN],$D1729)),"")</f>
        <v/>
      </c>
      <c r="I1729" s="5" t="str">
        <f>IFERROR(TRIM(INDEX(CID_DB[Known Contractor '#2 PN],$D1729)),"")</f>
        <v/>
      </c>
      <c r="J1729" s="5" t="str">
        <f>IFERROR(TRIM(INDEX(CID_DB[ [ NSN ] ],$D1729)),"")</f>
        <v/>
      </c>
      <c r="K1729" s="5" t="str">
        <f>IFERROR(TRIM(INDEX(CID_DB[Description],$D1729)),"")</f>
        <v/>
      </c>
      <c r="L1729" s="24" t="str">
        <f>IFERROR(TRIM(INDEX(CID_DB[Commercial Status],$D1729)),"")</f>
        <v/>
      </c>
    </row>
    <row r="1730" spans="2:12" x14ac:dyDescent="0.35">
      <c r="B1730" s="15"/>
      <c r="D1730" s="17" t="str">
        <f t="array" ref="D1730">IFERROR(IF($B1730&lt;&gt;"",LARGE(IF(ISNUMBER(SEARCH(TRIM(SUBSTITUTE($B1730,"-","")),CID_DB[Search Key])),ROW(CID_DB[Search Key]),""),1)-1,""),"")</f>
        <v/>
      </c>
      <c r="F1730" s="23" t="str">
        <f>IF($B1730&lt;&gt;"",COUNTIFS(CID_DB[Search Key],"*"&amp;TRIM(SUBSTITUTE(B1730,"-",""))&amp;"*"),"")</f>
        <v/>
      </c>
      <c r="G1730" s="23" t="str">
        <f>IFERROR(TRIM(INDEX(CID_DB[Case No],$D1730)),"")</f>
        <v/>
      </c>
      <c r="H1730" s="5" t="str">
        <f>IFERROR(TRIM(INDEX(CID_DB[Known Contractor '#1 PN],$D1730)),"")</f>
        <v/>
      </c>
      <c r="I1730" s="5" t="str">
        <f>IFERROR(TRIM(INDEX(CID_DB[Known Contractor '#2 PN],$D1730)),"")</f>
        <v/>
      </c>
      <c r="J1730" s="5" t="str">
        <f>IFERROR(TRIM(INDEX(CID_DB[ [ NSN ] ],$D1730)),"")</f>
        <v/>
      </c>
      <c r="K1730" s="5" t="str">
        <f>IFERROR(TRIM(INDEX(CID_DB[Description],$D1730)),"")</f>
        <v/>
      </c>
      <c r="L1730" s="24" t="str">
        <f>IFERROR(TRIM(INDEX(CID_DB[Commercial Status],$D1730)),"")</f>
        <v/>
      </c>
    </row>
    <row r="1731" spans="2:12" x14ac:dyDescent="0.35">
      <c r="B1731" s="15"/>
      <c r="D1731" s="17" t="str">
        <f t="array" ref="D1731">IFERROR(IF($B1731&lt;&gt;"",LARGE(IF(ISNUMBER(SEARCH(TRIM(SUBSTITUTE($B1731,"-","")),CID_DB[Search Key])),ROW(CID_DB[Search Key]),""),1)-1,""),"")</f>
        <v/>
      </c>
      <c r="F1731" s="23" t="str">
        <f>IF($B1731&lt;&gt;"",COUNTIFS(CID_DB[Search Key],"*"&amp;TRIM(SUBSTITUTE(B1731,"-",""))&amp;"*"),"")</f>
        <v/>
      </c>
      <c r="G1731" s="23" t="str">
        <f>IFERROR(TRIM(INDEX(CID_DB[Case No],$D1731)),"")</f>
        <v/>
      </c>
      <c r="H1731" s="5" t="str">
        <f>IFERROR(TRIM(INDEX(CID_DB[Known Contractor '#1 PN],$D1731)),"")</f>
        <v/>
      </c>
      <c r="I1731" s="5" t="str">
        <f>IFERROR(TRIM(INDEX(CID_DB[Known Contractor '#2 PN],$D1731)),"")</f>
        <v/>
      </c>
      <c r="J1731" s="5" t="str">
        <f>IFERROR(TRIM(INDEX(CID_DB[ [ NSN ] ],$D1731)),"")</f>
        <v/>
      </c>
      <c r="K1731" s="5" t="str">
        <f>IFERROR(TRIM(INDEX(CID_DB[Description],$D1731)),"")</f>
        <v/>
      </c>
      <c r="L1731" s="24" t="str">
        <f>IFERROR(TRIM(INDEX(CID_DB[Commercial Status],$D1731)),"")</f>
        <v/>
      </c>
    </row>
    <row r="1732" spans="2:12" x14ac:dyDescent="0.35">
      <c r="B1732" s="15"/>
      <c r="D1732" s="17" t="str">
        <f t="array" ref="D1732">IFERROR(IF($B1732&lt;&gt;"",LARGE(IF(ISNUMBER(SEARCH(TRIM(SUBSTITUTE($B1732,"-","")),CID_DB[Search Key])),ROW(CID_DB[Search Key]),""),1)-1,""),"")</f>
        <v/>
      </c>
      <c r="F1732" s="23" t="str">
        <f>IF($B1732&lt;&gt;"",COUNTIFS(CID_DB[Search Key],"*"&amp;TRIM(SUBSTITUTE(B1732,"-",""))&amp;"*"),"")</f>
        <v/>
      </c>
      <c r="G1732" s="23" t="str">
        <f>IFERROR(TRIM(INDEX(CID_DB[Case No],$D1732)),"")</f>
        <v/>
      </c>
      <c r="H1732" s="5" t="str">
        <f>IFERROR(TRIM(INDEX(CID_DB[Known Contractor '#1 PN],$D1732)),"")</f>
        <v/>
      </c>
      <c r="I1732" s="5" t="str">
        <f>IFERROR(TRIM(INDEX(CID_DB[Known Contractor '#2 PN],$D1732)),"")</f>
        <v/>
      </c>
      <c r="J1732" s="5" t="str">
        <f>IFERROR(TRIM(INDEX(CID_DB[ [ NSN ] ],$D1732)),"")</f>
        <v/>
      </c>
      <c r="K1732" s="5" t="str">
        <f>IFERROR(TRIM(INDEX(CID_DB[Description],$D1732)),"")</f>
        <v/>
      </c>
      <c r="L1732" s="24" t="str">
        <f>IFERROR(TRIM(INDEX(CID_DB[Commercial Status],$D1732)),"")</f>
        <v/>
      </c>
    </row>
    <row r="1733" spans="2:12" x14ac:dyDescent="0.35">
      <c r="B1733" s="15"/>
      <c r="D1733" s="17" t="str">
        <f t="array" ref="D1733">IFERROR(IF($B1733&lt;&gt;"",LARGE(IF(ISNUMBER(SEARCH(TRIM(SUBSTITUTE($B1733,"-","")),CID_DB[Search Key])),ROW(CID_DB[Search Key]),""),1)-1,""),"")</f>
        <v/>
      </c>
      <c r="F1733" s="23" t="str">
        <f>IF($B1733&lt;&gt;"",COUNTIFS(CID_DB[Search Key],"*"&amp;TRIM(SUBSTITUTE(B1733,"-",""))&amp;"*"),"")</f>
        <v/>
      </c>
      <c r="G1733" s="23" t="str">
        <f>IFERROR(TRIM(INDEX(CID_DB[Case No],$D1733)),"")</f>
        <v/>
      </c>
      <c r="H1733" s="5" t="str">
        <f>IFERROR(TRIM(INDEX(CID_DB[Known Contractor '#1 PN],$D1733)),"")</f>
        <v/>
      </c>
      <c r="I1733" s="5" t="str">
        <f>IFERROR(TRIM(INDEX(CID_DB[Known Contractor '#2 PN],$D1733)),"")</f>
        <v/>
      </c>
      <c r="J1733" s="5" t="str">
        <f>IFERROR(TRIM(INDEX(CID_DB[ [ NSN ] ],$D1733)),"")</f>
        <v/>
      </c>
      <c r="K1733" s="5" t="str">
        <f>IFERROR(TRIM(INDEX(CID_DB[Description],$D1733)),"")</f>
        <v/>
      </c>
      <c r="L1733" s="24" t="str">
        <f>IFERROR(TRIM(INDEX(CID_DB[Commercial Status],$D1733)),"")</f>
        <v/>
      </c>
    </row>
    <row r="1734" spans="2:12" x14ac:dyDescent="0.35">
      <c r="B1734" s="15"/>
      <c r="D1734" s="17" t="str">
        <f t="array" ref="D1734">IFERROR(IF($B1734&lt;&gt;"",LARGE(IF(ISNUMBER(SEARCH(TRIM(SUBSTITUTE($B1734,"-","")),CID_DB[Search Key])),ROW(CID_DB[Search Key]),""),1)-1,""),"")</f>
        <v/>
      </c>
      <c r="F1734" s="23" t="str">
        <f>IF($B1734&lt;&gt;"",COUNTIFS(CID_DB[Search Key],"*"&amp;TRIM(SUBSTITUTE(B1734,"-",""))&amp;"*"),"")</f>
        <v/>
      </c>
      <c r="G1734" s="23" t="str">
        <f>IFERROR(TRIM(INDEX(CID_DB[Case No],$D1734)),"")</f>
        <v/>
      </c>
      <c r="H1734" s="5" t="str">
        <f>IFERROR(TRIM(INDEX(CID_DB[Known Contractor '#1 PN],$D1734)),"")</f>
        <v/>
      </c>
      <c r="I1734" s="5" t="str">
        <f>IFERROR(TRIM(INDEX(CID_DB[Known Contractor '#2 PN],$D1734)),"")</f>
        <v/>
      </c>
      <c r="J1734" s="5" t="str">
        <f>IFERROR(TRIM(INDEX(CID_DB[ [ NSN ] ],$D1734)),"")</f>
        <v/>
      </c>
      <c r="K1734" s="5" t="str">
        <f>IFERROR(TRIM(INDEX(CID_DB[Description],$D1734)),"")</f>
        <v/>
      </c>
      <c r="L1734" s="24" t="str">
        <f>IFERROR(TRIM(INDEX(CID_DB[Commercial Status],$D1734)),"")</f>
        <v/>
      </c>
    </row>
    <row r="1735" spans="2:12" x14ac:dyDescent="0.35">
      <c r="B1735" s="15"/>
      <c r="D1735" s="17" t="str">
        <f t="array" ref="D1735">IFERROR(IF($B1735&lt;&gt;"",LARGE(IF(ISNUMBER(SEARCH(TRIM(SUBSTITUTE($B1735,"-","")),CID_DB[Search Key])),ROW(CID_DB[Search Key]),""),1)-1,""),"")</f>
        <v/>
      </c>
      <c r="F1735" s="23" t="str">
        <f>IF($B1735&lt;&gt;"",COUNTIFS(CID_DB[Search Key],"*"&amp;TRIM(SUBSTITUTE(B1735,"-",""))&amp;"*"),"")</f>
        <v/>
      </c>
      <c r="G1735" s="23" t="str">
        <f>IFERROR(TRIM(INDEX(CID_DB[Case No],$D1735)),"")</f>
        <v/>
      </c>
      <c r="H1735" s="5" t="str">
        <f>IFERROR(TRIM(INDEX(CID_DB[Known Contractor '#1 PN],$D1735)),"")</f>
        <v/>
      </c>
      <c r="I1735" s="5" t="str">
        <f>IFERROR(TRIM(INDEX(CID_DB[Known Contractor '#2 PN],$D1735)),"")</f>
        <v/>
      </c>
      <c r="J1735" s="5" t="str">
        <f>IFERROR(TRIM(INDEX(CID_DB[ [ NSN ] ],$D1735)),"")</f>
        <v/>
      </c>
      <c r="K1735" s="5" t="str">
        <f>IFERROR(TRIM(INDEX(CID_DB[Description],$D1735)),"")</f>
        <v/>
      </c>
      <c r="L1735" s="24" t="str">
        <f>IFERROR(TRIM(INDEX(CID_DB[Commercial Status],$D1735)),"")</f>
        <v/>
      </c>
    </row>
    <row r="1736" spans="2:12" x14ac:dyDescent="0.35">
      <c r="B1736" s="15"/>
      <c r="D1736" s="17" t="str">
        <f t="array" ref="D1736">IFERROR(IF($B1736&lt;&gt;"",LARGE(IF(ISNUMBER(SEARCH(TRIM(SUBSTITUTE($B1736,"-","")),CID_DB[Search Key])),ROW(CID_DB[Search Key]),""),1)-1,""),"")</f>
        <v/>
      </c>
      <c r="F1736" s="23" t="str">
        <f>IF($B1736&lt;&gt;"",COUNTIFS(CID_DB[Search Key],"*"&amp;TRIM(SUBSTITUTE(B1736,"-",""))&amp;"*"),"")</f>
        <v/>
      </c>
      <c r="G1736" s="23" t="str">
        <f>IFERROR(TRIM(INDEX(CID_DB[Case No],$D1736)),"")</f>
        <v/>
      </c>
      <c r="H1736" s="5" t="str">
        <f>IFERROR(TRIM(INDEX(CID_DB[Known Contractor '#1 PN],$D1736)),"")</f>
        <v/>
      </c>
      <c r="I1736" s="5" t="str">
        <f>IFERROR(TRIM(INDEX(CID_DB[Known Contractor '#2 PN],$D1736)),"")</f>
        <v/>
      </c>
      <c r="J1736" s="5" t="str">
        <f>IFERROR(TRIM(INDEX(CID_DB[ [ NSN ] ],$D1736)),"")</f>
        <v/>
      </c>
      <c r="K1736" s="5" t="str">
        <f>IFERROR(TRIM(INDEX(CID_DB[Description],$D1736)),"")</f>
        <v/>
      </c>
      <c r="L1736" s="24" t="str">
        <f>IFERROR(TRIM(INDEX(CID_DB[Commercial Status],$D1736)),"")</f>
        <v/>
      </c>
    </row>
    <row r="1737" spans="2:12" x14ac:dyDescent="0.35">
      <c r="B1737" s="15"/>
      <c r="D1737" s="17" t="str">
        <f t="array" ref="D1737">IFERROR(IF($B1737&lt;&gt;"",LARGE(IF(ISNUMBER(SEARCH(TRIM(SUBSTITUTE($B1737,"-","")),CID_DB[Search Key])),ROW(CID_DB[Search Key]),""),1)-1,""),"")</f>
        <v/>
      </c>
      <c r="F1737" s="23" t="str">
        <f>IF($B1737&lt;&gt;"",COUNTIFS(CID_DB[Search Key],"*"&amp;TRIM(SUBSTITUTE(B1737,"-",""))&amp;"*"),"")</f>
        <v/>
      </c>
      <c r="G1737" s="23" t="str">
        <f>IFERROR(TRIM(INDEX(CID_DB[Case No],$D1737)),"")</f>
        <v/>
      </c>
      <c r="H1737" s="5" t="str">
        <f>IFERROR(TRIM(INDEX(CID_DB[Known Contractor '#1 PN],$D1737)),"")</f>
        <v/>
      </c>
      <c r="I1737" s="5" t="str">
        <f>IFERROR(TRIM(INDEX(CID_DB[Known Contractor '#2 PN],$D1737)),"")</f>
        <v/>
      </c>
      <c r="J1737" s="5" t="str">
        <f>IFERROR(TRIM(INDEX(CID_DB[ [ NSN ] ],$D1737)),"")</f>
        <v/>
      </c>
      <c r="K1737" s="5" t="str">
        <f>IFERROR(TRIM(INDEX(CID_DB[Description],$D1737)),"")</f>
        <v/>
      </c>
      <c r="L1737" s="24" t="str">
        <f>IFERROR(TRIM(INDEX(CID_DB[Commercial Status],$D1737)),"")</f>
        <v/>
      </c>
    </row>
    <row r="1738" spans="2:12" x14ac:dyDescent="0.35">
      <c r="B1738" s="15"/>
      <c r="D1738" s="17" t="str">
        <f t="array" ref="D1738">IFERROR(IF($B1738&lt;&gt;"",LARGE(IF(ISNUMBER(SEARCH(TRIM(SUBSTITUTE($B1738,"-","")),CID_DB[Search Key])),ROW(CID_DB[Search Key]),""),1)-1,""),"")</f>
        <v/>
      </c>
      <c r="F1738" s="23" t="str">
        <f>IF($B1738&lt;&gt;"",COUNTIFS(CID_DB[Search Key],"*"&amp;TRIM(SUBSTITUTE(B1738,"-",""))&amp;"*"),"")</f>
        <v/>
      </c>
      <c r="G1738" s="23" t="str">
        <f>IFERROR(TRIM(INDEX(CID_DB[Case No],$D1738)),"")</f>
        <v/>
      </c>
      <c r="H1738" s="5" t="str">
        <f>IFERROR(TRIM(INDEX(CID_DB[Known Contractor '#1 PN],$D1738)),"")</f>
        <v/>
      </c>
      <c r="I1738" s="5" t="str">
        <f>IFERROR(TRIM(INDEX(CID_DB[Known Contractor '#2 PN],$D1738)),"")</f>
        <v/>
      </c>
      <c r="J1738" s="5" t="str">
        <f>IFERROR(TRIM(INDEX(CID_DB[ [ NSN ] ],$D1738)),"")</f>
        <v/>
      </c>
      <c r="K1738" s="5" t="str">
        <f>IFERROR(TRIM(INDEX(CID_DB[Description],$D1738)),"")</f>
        <v/>
      </c>
      <c r="L1738" s="24" t="str">
        <f>IFERROR(TRIM(INDEX(CID_DB[Commercial Status],$D1738)),"")</f>
        <v/>
      </c>
    </row>
    <row r="1739" spans="2:12" x14ac:dyDescent="0.35">
      <c r="B1739" s="15"/>
      <c r="D1739" s="17" t="str">
        <f t="array" ref="D1739">IFERROR(IF($B1739&lt;&gt;"",LARGE(IF(ISNUMBER(SEARCH(TRIM(SUBSTITUTE($B1739,"-","")),CID_DB[Search Key])),ROW(CID_DB[Search Key]),""),1)-1,""),"")</f>
        <v/>
      </c>
      <c r="F1739" s="23" t="str">
        <f>IF($B1739&lt;&gt;"",COUNTIFS(CID_DB[Search Key],"*"&amp;TRIM(SUBSTITUTE(B1739,"-",""))&amp;"*"),"")</f>
        <v/>
      </c>
      <c r="G1739" s="23" t="str">
        <f>IFERROR(TRIM(INDEX(CID_DB[Case No],$D1739)),"")</f>
        <v/>
      </c>
      <c r="H1739" s="5" t="str">
        <f>IFERROR(TRIM(INDEX(CID_DB[Known Contractor '#1 PN],$D1739)),"")</f>
        <v/>
      </c>
      <c r="I1739" s="5" t="str">
        <f>IFERROR(TRIM(INDEX(CID_DB[Known Contractor '#2 PN],$D1739)),"")</f>
        <v/>
      </c>
      <c r="J1739" s="5" t="str">
        <f>IFERROR(TRIM(INDEX(CID_DB[ [ NSN ] ],$D1739)),"")</f>
        <v/>
      </c>
      <c r="K1739" s="5" t="str">
        <f>IFERROR(TRIM(INDEX(CID_DB[Description],$D1739)),"")</f>
        <v/>
      </c>
      <c r="L1739" s="24" t="str">
        <f>IFERROR(TRIM(INDEX(CID_DB[Commercial Status],$D1739)),"")</f>
        <v/>
      </c>
    </row>
    <row r="1740" spans="2:12" x14ac:dyDescent="0.35">
      <c r="B1740" s="15"/>
      <c r="D1740" s="17" t="str">
        <f t="array" ref="D1740">IFERROR(IF($B1740&lt;&gt;"",LARGE(IF(ISNUMBER(SEARCH(TRIM(SUBSTITUTE($B1740,"-","")),CID_DB[Search Key])),ROW(CID_DB[Search Key]),""),1)-1,""),"")</f>
        <v/>
      </c>
      <c r="F1740" s="23" t="str">
        <f>IF($B1740&lt;&gt;"",COUNTIFS(CID_DB[Search Key],"*"&amp;TRIM(SUBSTITUTE(B1740,"-",""))&amp;"*"),"")</f>
        <v/>
      </c>
      <c r="G1740" s="23" t="str">
        <f>IFERROR(TRIM(INDEX(CID_DB[Case No],$D1740)),"")</f>
        <v/>
      </c>
      <c r="H1740" s="5" t="str">
        <f>IFERROR(TRIM(INDEX(CID_DB[Known Contractor '#1 PN],$D1740)),"")</f>
        <v/>
      </c>
      <c r="I1740" s="5" t="str">
        <f>IFERROR(TRIM(INDEX(CID_DB[Known Contractor '#2 PN],$D1740)),"")</f>
        <v/>
      </c>
      <c r="J1740" s="5" t="str">
        <f>IFERROR(TRIM(INDEX(CID_DB[ [ NSN ] ],$D1740)),"")</f>
        <v/>
      </c>
      <c r="K1740" s="5" t="str">
        <f>IFERROR(TRIM(INDEX(CID_DB[Description],$D1740)),"")</f>
        <v/>
      </c>
      <c r="L1740" s="24" t="str">
        <f>IFERROR(TRIM(INDEX(CID_DB[Commercial Status],$D1740)),"")</f>
        <v/>
      </c>
    </row>
    <row r="1741" spans="2:12" x14ac:dyDescent="0.35">
      <c r="B1741" s="15"/>
      <c r="D1741" s="17" t="str">
        <f t="array" ref="D1741">IFERROR(IF($B1741&lt;&gt;"",LARGE(IF(ISNUMBER(SEARCH(TRIM(SUBSTITUTE($B1741,"-","")),CID_DB[Search Key])),ROW(CID_DB[Search Key]),""),1)-1,""),"")</f>
        <v/>
      </c>
      <c r="F1741" s="23" t="str">
        <f>IF($B1741&lt;&gt;"",COUNTIFS(CID_DB[Search Key],"*"&amp;TRIM(SUBSTITUTE(B1741,"-",""))&amp;"*"),"")</f>
        <v/>
      </c>
      <c r="G1741" s="23" t="str">
        <f>IFERROR(TRIM(INDEX(CID_DB[Case No],$D1741)),"")</f>
        <v/>
      </c>
      <c r="H1741" s="5" t="str">
        <f>IFERROR(TRIM(INDEX(CID_DB[Known Contractor '#1 PN],$D1741)),"")</f>
        <v/>
      </c>
      <c r="I1741" s="5" t="str">
        <f>IFERROR(TRIM(INDEX(CID_DB[Known Contractor '#2 PN],$D1741)),"")</f>
        <v/>
      </c>
      <c r="J1741" s="5" t="str">
        <f>IFERROR(TRIM(INDEX(CID_DB[ [ NSN ] ],$D1741)),"")</f>
        <v/>
      </c>
      <c r="K1741" s="5" t="str">
        <f>IFERROR(TRIM(INDEX(CID_DB[Description],$D1741)),"")</f>
        <v/>
      </c>
      <c r="L1741" s="24" t="str">
        <f>IFERROR(TRIM(INDEX(CID_DB[Commercial Status],$D1741)),"")</f>
        <v/>
      </c>
    </row>
    <row r="1742" spans="2:12" x14ac:dyDescent="0.35">
      <c r="B1742" s="15"/>
      <c r="D1742" s="17" t="str">
        <f t="array" ref="D1742">IFERROR(IF($B1742&lt;&gt;"",LARGE(IF(ISNUMBER(SEARCH(TRIM(SUBSTITUTE($B1742,"-","")),CID_DB[Search Key])),ROW(CID_DB[Search Key]),""),1)-1,""),"")</f>
        <v/>
      </c>
      <c r="F1742" s="23" t="str">
        <f>IF($B1742&lt;&gt;"",COUNTIFS(CID_DB[Search Key],"*"&amp;TRIM(SUBSTITUTE(B1742,"-",""))&amp;"*"),"")</f>
        <v/>
      </c>
      <c r="G1742" s="23" t="str">
        <f>IFERROR(TRIM(INDEX(CID_DB[Case No],$D1742)),"")</f>
        <v/>
      </c>
      <c r="H1742" s="5" t="str">
        <f>IFERROR(TRIM(INDEX(CID_DB[Known Contractor '#1 PN],$D1742)),"")</f>
        <v/>
      </c>
      <c r="I1742" s="5" t="str">
        <f>IFERROR(TRIM(INDEX(CID_DB[Known Contractor '#2 PN],$D1742)),"")</f>
        <v/>
      </c>
      <c r="J1742" s="5" t="str">
        <f>IFERROR(TRIM(INDEX(CID_DB[ [ NSN ] ],$D1742)),"")</f>
        <v/>
      </c>
      <c r="K1742" s="5" t="str">
        <f>IFERROR(TRIM(INDEX(CID_DB[Description],$D1742)),"")</f>
        <v/>
      </c>
      <c r="L1742" s="24" t="str">
        <f>IFERROR(TRIM(INDEX(CID_DB[Commercial Status],$D1742)),"")</f>
        <v/>
      </c>
    </row>
    <row r="1743" spans="2:12" x14ac:dyDescent="0.35">
      <c r="B1743" s="15"/>
      <c r="D1743" s="17" t="str">
        <f t="array" ref="D1743">IFERROR(IF($B1743&lt;&gt;"",LARGE(IF(ISNUMBER(SEARCH(TRIM(SUBSTITUTE($B1743,"-","")),CID_DB[Search Key])),ROW(CID_DB[Search Key]),""),1)-1,""),"")</f>
        <v/>
      </c>
      <c r="F1743" s="23" t="str">
        <f>IF($B1743&lt;&gt;"",COUNTIFS(CID_DB[Search Key],"*"&amp;TRIM(SUBSTITUTE(B1743,"-",""))&amp;"*"),"")</f>
        <v/>
      </c>
      <c r="G1743" s="23" t="str">
        <f>IFERROR(TRIM(INDEX(CID_DB[Case No],$D1743)),"")</f>
        <v/>
      </c>
      <c r="H1743" s="5" t="str">
        <f>IFERROR(TRIM(INDEX(CID_DB[Known Contractor '#1 PN],$D1743)),"")</f>
        <v/>
      </c>
      <c r="I1743" s="5" t="str">
        <f>IFERROR(TRIM(INDEX(CID_DB[Known Contractor '#2 PN],$D1743)),"")</f>
        <v/>
      </c>
      <c r="J1743" s="5" t="str">
        <f>IFERROR(TRIM(INDEX(CID_DB[ [ NSN ] ],$D1743)),"")</f>
        <v/>
      </c>
      <c r="K1743" s="5" t="str">
        <f>IFERROR(TRIM(INDEX(CID_DB[Description],$D1743)),"")</f>
        <v/>
      </c>
      <c r="L1743" s="24" t="str">
        <f>IFERROR(TRIM(INDEX(CID_DB[Commercial Status],$D1743)),"")</f>
        <v/>
      </c>
    </row>
    <row r="1744" spans="2:12" x14ac:dyDescent="0.35">
      <c r="B1744" s="15"/>
      <c r="D1744" s="17" t="str">
        <f t="array" ref="D1744">IFERROR(IF($B1744&lt;&gt;"",LARGE(IF(ISNUMBER(SEARCH(TRIM(SUBSTITUTE($B1744,"-","")),CID_DB[Search Key])),ROW(CID_DB[Search Key]),""),1)-1,""),"")</f>
        <v/>
      </c>
      <c r="F1744" s="23" t="str">
        <f>IF($B1744&lt;&gt;"",COUNTIFS(CID_DB[Search Key],"*"&amp;TRIM(SUBSTITUTE(B1744,"-",""))&amp;"*"),"")</f>
        <v/>
      </c>
      <c r="G1744" s="23" t="str">
        <f>IFERROR(TRIM(INDEX(CID_DB[Case No],$D1744)),"")</f>
        <v/>
      </c>
      <c r="H1744" s="5" t="str">
        <f>IFERROR(TRIM(INDEX(CID_DB[Known Contractor '#1 PN],$D1744)),"")</f>
        <v/>
      </c>
      <c r="I1744" s="5" t="str">
        <f>IFERROR(TRIM(INDEX(CID_DB[Known Contractor '#2 PN],$D1744)),"")</f>
        <v/>
      </c>
      <c r="J1744" s="5" t="str">
        <f>IFERROR(TRIM(INDEX(CID_DB[ [ NSN ] ],$D1744)),"")</f>
        <v/>
      </c>
      <c r="K1744" s="5" t="str">
        <f>IFERROR(TRIM(INDEX(CID_DB[Description],$D1744)),"")</f>
        <v/>
      </c>
      <c r="L1744" s="24" t="str">
        <f>IFERROR(TRIM(INDEX(CID_DB[Commercial Status],$D1744)),"")</f>
        <v/>
      </c>
    </row>
    <row r="1745" spans="2:12" x14ac:dyDescent="0.35">
      <c r="B1745" s="15"/>
      <c r="D1745" s="17" t="str">
        <f t="array" ref="D1745">IFERROR(IF($B1745&lt;&gt;"",LARGE(IF(ISNUMBER(SEARCH(TRIM(SUBSTITUTE($B1745,"-","")),CID_DB[Search Key])),ROW(CID_DB[Search Key]),""),1)-1,""),"")</f>
        <v/>
      </c>
      <c r="F1745" s="23" t="str">
        <f>IF($B1745&lt;&gt;"",COUNTIFS(CID_DB[Search Key],"*"&amp;TRIM(SUBSTITUTE(B1745,"-",""))&amp;"*"),"")</f>
        <v/>
      </c>
      <c r="G1745" s="23" t="str">
        <f>IFERROR(TRIM(INDEX(CID_DB[Case No],$D1745)),"")</f>
        <v/>
      </c>
      <c r="H1745" s="5" t="str">
        <f>IFERROR(TRIM(INDEX(CID_DB[Known Contractor '#1 PN],$D1745)),"")</f>
        <v/>
      </c>
      <c r="I1745" s="5" t="str">
        <f>IFERROR(TRIM(INDEX(CID_DB[Known Contractor '#2 PN],$D1745)),"")</f>
        <v/>
      </c>
      <c r="J1745" s="5" t="str">
        <f>IFERROR(TRIM(INDEX(CID_DB[ [ NSN ] ],$D1745)),"")</f>
        <v/>
      </c>
      <c r="K1745" s="5" t="str">
        <f>IFERROR(TRIM(INDEX(CID_DB[Description],$D1745)),"")</f>
        <v/>
      </c>
      <c r="L1745" s="24" t="str">
        <f>IFERROR(TRIM(INDEX(CID_DB[Commercial Status],$D1745)),"")</f>
        <v/>
      </c>
    </row>
    <row r="1746" spans="2:12" x14ac:dyDescent="0.35">
      <c r="B1746" s="15"/>
      <c r="D1746" s="17" t="str">
        <f t="array" ref="D1746">IFERROR(IF($B1746&lt;&gt;"",LARGE(IF(ISNUMBER(SEARCH(TRIM(SUBSTITUTE($B1746,"-","")),CID_DB[Search Key])),ROW(CID_DB[Search Key]),""),1)-1,""),"")</f>
        <v/>
      </c>
      <c r="F1746" s="23" t="str">
        <f>IF($B1746&lt;&gt;"",COUNTIFS(CID_DB[Search Key],"*"&amp;TRIM(SUBSTITUTE(B1746,"-",""))&amp;"*"),"")</f>
        <v/>
      </c>
      <c r="G1746" s="23" t="str">
        <f>IFERROR(TRIM(INDEX(CID_DB[Case No],$D1746)),"")</f>
        <v/>
      </c>
      <c r="H1746" s="5" t="str">
        <f>IFERROR(TRIM(INDEX(CID_DB[Known Contractor '#1 PN],$D1746)),"")</f>
        <v/>
      </c>
      <c r="I1746" s="5" t="str">
        <f>IFERROR(TRIM(INDEX(CID_DB[Known Contractor '#2 PN],$D1746)),"")</f>
        <v/>
      </c>
      <c r="J1746" s="5" t="str">
        <f>IFERROR(TRIM(INDEX(CID_DB[ [ NSN ] ],$D1746)),"")</f>
        <v/>
      </c>
      <c r="K1746" s="5" t="str">
        <f>IFERROR(TRIM(INDEX(CID_DB[Description],$D1746)),"")</f>
        <v/>
      </c>
      <c r="L1746" s="24" t="str">
        <f>IFERROR(TRIM(INDEX(CID_DB[Commercial Status],$D1746)),"")</f>
        <v/>
      </c>
    </row>
    <row r="1747" spans="2:12" x14ac:dyDescent="0.35">
      <c r="B1747" s="15"/>
      <c r="D1747" s="17" t="str">
        <f t="array" ref="D1747">IFERROR(IF($B1747&lt;&gt;"",LARGE(IF(ISNUMBER(SEARCH(TRIM(SUBSTITUTE($B1747,"-","")),CID_DB[Search Key])),ROW(CID_DB[Search Key]),""),1)-1,""),"")</f>
        <v/>
      </c>
      <c r="F1747" s="23" t="str">
        <f>IF($B1747&lt;&gt;"",COUNTIFS(CID_DB[Search Key],"*"&amp;TRIM(SUBSTITUTE(B1747,"-",""))&amp;"*"),"")</f>
        <v/>
      </c>
      <c r="G1747" s="23" t="str">
        <f>IFERROR(TRIM(INDEX(CID_DB[Case No],$D1747)),"")</f>
        <v/>
      </c>
      <c r="H1747" s="5" t="str">
        <f>IFERROR(TRIM(INDEX(CID_DB[Known Contractor '#1 PN],$D1747)),"")</f>
        <v/>
      </c>
      <c r="I1747" s="5" t="str">
        <f>IFERROR(TRIM(INDEX(CID_DB[Known Contractor '#2 PN],$D1747)),"")</f>
        <v/>
      </c>
      <c r="J1747" s="5" t="str">
        <f>IFERROR(TRIM(INDEX(CID_DB[ [ NSN ] ],$D1747)),"")</f>
        <v/>
      </c>
      <c r="K1747" s="5" t="str">
        <f>IFERROR(TRIM(INDEX(CID_DB[Description],$D1747)),"")</f>
        <v/>
      </c>
      <c r="L1747" s="24" t="str">
        <f>IFERROR(TRIM(INDEX(CID_DB[Commercial Status],$D1747)),"")</f>
        <v/>
      </c>
    </row>
    <row r="1748" spans="2:12" x14ac:dyDescent="0.35">
      <c r="B1748" s="15"/>
      <c r="D1748" s="17" t="str">
        <f t="array" ref="D1748">IFERROR(IF($B1748&lt;&gt;"",LARGE(IF(ISNUMBER(SEARCH(TRIM(SUBSTITUTE($B1748,"-","")),CID_DB[Search Key])),ROW(CID_DB[Search Key]),""),1)-1,""),"")</f>
        <v/>
      </c>
      <c r="F1748" s="23" t="str">
        <f>IF($B1748&lt;&gt;"",COUNTIFS(CID_DB[Search Key],"*"&amp;TRIM(SUBSTITUTE(B1748,"-",""))&amp;"*"),"")</f>
        <v/>
      </c>
      <c r="G1748" s="23" t="str">
        <f>IFERROR(TRIM(INDEX(CID_DB[Case No],$D1748)),"")</f>
        <v/>
      </c>
      <c r="H1748" s="5" t="str">
        <f>IFERROR(TRIM(INDEX(CID_DB[Known Contractor '#1 PN],$D1748)),"")</f>
        <v/>
      </c>
      <c r="I1748" s="5" t="str">
        <f>IFERROR(TRIM(INDEX(CID_DB[Known Contractor '#2 PN],$D1748)),"")</f>
        <v/>
      </c>
      <c r="J1748" s="5" t="str">
        <f>IFERROR(TRIM(INDEX(CID_DB[ [ NSN ] ],$D1748)),"")</f>
        <v/>
      </c>
      <c r="K1748" s="5" t="str">
        <f>IFERROR(TRIM(INDEX(CID_DB[Description],$D1748)),"")</f>
        <v/>
      </c>
      <c r="L1748" s="24" t="str">
        <f>IFERROR(TRIM(INDEX(CID_DB[Commercial Status],$D1748)),"")</f>
        <v/>
      </c>
    </row>
    <row r="1749" spans="2:12" x14ac:dyDescent="0.35">
      <c r="B1749" s="15"/>
      <c r="D1749" s="17" t="str">
        <f t="array" ref="D1749">IFERROR(IF($B1749&lt;&gt;"",LARGE(IF(ISNUMBER(SEARCH(TRIM(SUBSTITUTE($B1749,"-","")),CID_DB[Search Key])),ROW(CID_DB[Search Key]),""),1)-1,""),"")</f>
        <v/>
      </c>
      <c r="F1749" s="23" t="str">
        <f>IF($B1749&lt;&gt;"",COUNTIFS(CID_DB[Search Key],"*"&amp;TRIM(SUBSTITUTE(B1749,"-",""))&amp;"*"),"")</f>
        <v/>
      </c>
      <c r="G1749" s="23" t="str">
        <f>IFERROR(TRIM(INDEX(CID_DB[Case No],$D1749)),"")</f>
        <v/>
      </c>
      <c r="H1749" s="5" t="str">
        <f>IFERROR(TRIM(INDEX(CID_DB[Known Contractor '#1 PN],$D1749)),"")</f>
        <v/>
      </c>
      <c r="I1749" s="5" t="str">
        <f>IFERROR(TRIM(INDEX(CID_DB[Known Contractor '#2 PN],$D1749)),"")</f>
        <v/>
      </c>
      <c r="J1749" s="5" t="str">
        <f>IFERROR(TRIM(INDEX(CID_DB[ [ NSN ] ],$D1749)),"")</f>
        <v/>
      </c>
      <c r="K1749" s="5" t="str">
        <f>IFERROR(TRIM(INDEX(CID_DB[Description],$D1749)),"")</f>
        <v/>
      </c>
      <c r="L1749" s="24" t="str">
        <f>IFERROR(TRIM(INDEX(CID_DB[Commercial Status],$D1749)),"")</f>
        <v/>
      </c>
    </row>
    <row r="1750" spans="2:12" x14ac:dyDescent="0.35">
      <c r="B1750" s="15"/>
      <c r="D1750" s="17" t="str">
        <f t="array" ref="D1750">IFERROR(IF($B1750&lt;&gt;"",LARGE(IF(ISNUMBER(SEARCH(TRIM(SUBSTITUTE($B1750,"-","")),CID_DB[Search Key])),ROW(CID_DB[Search Key]),""),1)-1,""),"")</f>
        <v/>
      </c>
      <c r="F1750" s="23" t="str">
        <f>IF($B1750&lt;&gt;"",COUNTIFS(CID_DB[Search Key],"*"&amp;TRIM(SUBSTITUTE(B1750,"-",""))&amp;"*"),"")</f>
        <v/>
      </c>
      <c r="G1750" s="23" t="str">
        <f>IFERROR(TRIM(INDEX(CID_DB[Case No],$D1750)),"")</f>
        <v/>
      </c>
      <c r="H1750" s="5" t="str">
        <f>IFERROR(TRIM(INDEX(CID_DB[Known Contractor '#1 PN],$D1750)),"")</f>
        <v/>
      </c>
      <c r="I1750" s="5" t="str">
        <f>IFERROR(TRIM(INDEX(CID_DB[Known Contractor '#2 PN],$D1750)),"")</f>
        <v/>
      </c>
      <c r="J1750" s="5" t="str">
        <f>IFERROR(TRIM(INDEX(CID_DB[ [ NSN ] ],$D1750)),"")</f>
        <v/>
      </c>
      <c r="K1750" s="5" t="str">
        <f>IFERROR(TRIM(INDEX(CID_DB[Description],$D1750)),"")</f>
        <v/>
      </c>
      <c r="L1750" s="24" t="str">
        <f>IFERROR(TRIM(INDEX(CID_DB[Commercial Status],$D1750)),"")</f>
        <v/>
      </c>
    </row>
    <row r="1751" spans="2:12" x14ac:dyDescent="0.35">
      <c r="B1751" s="15"/>
      <c r="D1751" s="17" t="str">
        <f t="array" ref="D1751">IFERROR(IF($B1751&lt;&gt;"",LARGE(IF(ISNUMBER(SEARCH(TRIM(SUBSTITUTE($B1751,"-","")),CID_DB[Search Key])),ROW(CID_DB[Search Key]),""),1)-1,""),"")</f>
        <v/>
      </c>
      <c r="F1751" s="23" t="str">
        <f>IF($B1751&lt;&gt;"",COUNTIFS(CID_DB[Search Key],"*"&amp;TRIM(SUBSTITUTE(B1751,"-",""))&amp;"*"),"")</f>
        <v/>
      </c>
      <c r="G1751" s="23" t="str">
        <f>IFERROR(TRIM(INDEX(CID_DB[Case No],$D1751)),"")</f>
        <v/>
      </c>
      <c r="H1751" s="5" t="str">
        <f>IFERROR(TRIM(INDEX(CID_DB[Known Contractor '#1 PN],$D1751)),"")</f>
        <v/>
      </c>
      <c r="I1751" s="5" t="str">
        <f>IFERROR(TRIM(INDEX(CID_DB[Known Contractor '#2 PN],$D1751)),"")</f>
        <v/>
      </c>
      <c r="J1751" s="5" t="str">
        <f>IFERROR(TRIM(INDEX(CID_DB[ [ NSN ] ],$D1751)),"")</f>
        <v/>
      </c>
      <c r="K1751" s="5" t="str">
        <f>IFERROR(TRIM(INDEX(CID_DB[Description],$D1751)),"")</f>
        <v/>
      </c>
      <c r="L1751" s="24" t="str">
        <f>IFERROR(TRIM(INDEX(CID_DB[Commercial Status],$D1751)),"")</f>
        <v/>
      </c>
    </row>
    <row r="1752" spans="2:12" x14ac:dyDescent="0.35">
      <c r="B1752" s="15"/>
      <c r="D1752" s="17" t="str">
        <f t="array" ref="D1752">IFERROR(IF($B1752&lt;&gt;"",LARGE(IF(ISNUMBER(SEARCH(TRIM(SUBSTITUTE($B1752,"-","")),CID_DB[Search Key])),ROW(CID_DB[Search Key]),""),1)-1,""),"")</f>
        <v/>
      </c>
      <c r="F1752" s="23" t="str">
        <f>IF($B1752&lt;&gt;"",COUNTIFS(CID_DB[Search Key],"*"&amp;TRIM(SUBSTITUTE(B1752,"-",""))&amp;"*"),"")</f>
        <v/>
      </c>
      <c r="G1752" s="23" t="str">
        <f>IFERROR(TRIM(INDEX(CID_DB[Case No],$D1752)),"")</f>
        <v/>
      </c>
      <c r="H1752" s="5" t="str">
        <f>IFERROR(TRIM(INDEX(CID_DB[Known Contractor '#1 PN],$D1752)),"")</f>
        <v/>
      </c>
      <c r="I1752" s="5" t="str">
        <f>IFERROR(TRIM(INDEX(CID_DB[Known Contractor '#2 PN],$D1752)),"")</f>
        <v/>
      </c>
      <c r="J1752" s="5" t="str">
        <f>IFERROR(TRIM(INDEX(CID_DB[ [ NSN ] ],$D1752)),"")</f>
        <v/>
      </c>
      <c r="K1752" s="5" t="str">
        <f>IFERROR(TRIM(INDEX(CID_DB[Description],$D1752)),"")</f>
        <v/>
      </c>
      <c r="L1752" s="24" t="str">
        <f>IFERROR(TRIM(INDEX(CID_DB[Commercial Status],$D1752)),"")</f>
        <v/>
      </c>
    </row>
    <row r="1753" spans="2:12" x14ac:dyDescent="0.35">
      <c r="B1753" s="15"/>
      <c r="D1753" s="17" t="str">
        <f t="array" ref="D1753">IFERROR(IF($B1753&lt;&gt;"",LARGE(IF(ISNUMBER(SEARCH(TRIM(SUBSTITUTE($B1753,"-","")),CID_DB[Search Key])),ROW(CID_DB[Search Key]),""),1)-1,""),"")</f>
        <v/>
      </c>
      <c r="F1753" s="23" t="str">
        <f>IF($B1753&lt;&gt;"",COUNTIFS(CID_DB[Search Key],"*"&amp;TRIM(SUBSTITUTE(B1753,"-",""))&amp;"*"),"")</f>
        <v/>
      </c>
      <c r="G1753" s="23" t="str">
        <f>IFERROR(TRIM(INDEX(CID_DB[Case No],$D1753)),"")</f>
        <v/>
      </c>
      <c r="H1753" s="5" t="str">
        <f>IFERROR(TRIM(INDEX(CID_DB[Known Contractor '#1 PN],$D1753)),"")</f>
        <v/>
      </c>
      <c r="I1753" s="5" t="str">
        <f>IFERROR(TRIM(INDEX(CID_DB[Known Contractor '#2 PN],$D1753)),"")</f>
        <v/>
      </c>
      <c r="J1753" s="5" t="str">
        <f>IFERROR(TRIM(INDEX(CID_DB[ [ NSN ] ],$D1753)),"")</f>
        <v/>
      </c>
      <c r="K1753" s="5" t="str">
        <f>IFERROR(TRIM(INDEX(CID_DB[Description],$D1753)),"")</f>
        <v/>
      </c>
      <c r="L1753" s="24" t="str">
        <f>IFERROR(TRIM(INDEX(CID_DB[Commercial Status],$D1753)),"")</f>
        <v/>
      </c>
    </row>
    <row r="1754" spans="2:12" x14ac:dyDescent="0.35">
      <c r="B1754" s="15"/>
      <c r="D1754" s="17" t="str">
        <f t="array" ref="D1754">IFERROR(IF($B1754&lt;&gt;"",LARGE(IF(ISNUMBER(SEARCH(TRIM(SUBSTITUTE($B1754,"-","")),CID_DB[Search Key])),ROW(CID_DB[Search Key]),""),1)-1,""),"")</f>
        <v/>
      </c>
      <c r="F1754" s="23" t="str">
        <f>IF($B1754&lt;&gt;"",COUNTIFS(CID_DB[Search Key],"*"&amp;TRIM(SUBSTITUTE(B1754,"-",""))&amp;"*"),"")</f>
        <v/>
      </c>
      <c r="G1754" s="23" t="str">
        <f>IFERROR(TRIM(INDEX(CID_DB[Case No],$D1754)),"")</f>
        <v/>
      </c>
      <c r="H1754" s="5" t="str">
        <f>IFERROR(TRIM(INDEX(CID_DB[Known Contractor '#1 PN],$D1754)),"")</f>
        <v/>
      </c>
      <c r="I1754" s="5" t="str">
        <f>IFERROR(TRIM(INDEX(CID_DB[Known Contractor '#2 PN],$D1754)),"")</f>
        <v/>
      </c>
      <c r="J1754" s="5" t="str">
        <f>IFERROR(TRIM(INDEX(CID_DB[ [ NSN ] ],$D1754)),"")</f>
        <v/>
      </c>
      <c r="K1754" s="5" t="str">
        <f>IFERROR(TRIM(INDEX(CID_DB[Description],$D1754)),"")</f>
        <v/>
      </c>
      <c r="L1754" s="24" t="str">
        <f>IFERROR(TRIM(INDEX(CID_DB[Commercial Status],$D1754)),"")</f>
        <v/>
      </c>
    </row>
    <row r="1755" spans="2:12" x14ac:dyDescent="0.35">
      <c r="B1755" s="15"/>
      <c r="D1755" s="17" t="str">
        <f t="array" ref="D1755">IFERROR(IF($B1755&lt;&gt;"",LARGE(IF(ISNUMBER(SEARCH(TRIM(SUBSTITUTE($B1755,"-","")),CID_DB[Search Key])),ROW(CID_DB[Search Key]),""),1)-1,""),"")</f>
        <v/>
      </c>
      <c r="F1755" s="23" t="str">
        <f>IF($B1755&lt;&gt;"",COUNTIFS(CID_DB[Search Key],"*"&amp;TRIM(SUBSTITUTE(B1755,"-",""))&amp;"*"),"")</f>
        <v/>
      </c>
      <c r="G1755" s="23" t="str">
        <f>IFERROR(TRIM(INDEX(CID_DB[Case No],$D1755)),"")</f>
        <v/>
      </c>
      <c r="H1755" s="5" t="str">
        <f>IFERROR(TRIM(INDEX(CID_DB[Known Contractor '#1 PN],$D1755)),"")</f>
        <v/>
      </c>
      <c r="I1755" s="5" t="str">
        <f>IFERROR(TRIM(INDEX(CID_DB[Known Contractor '#2 PN],$D1755)),"")</f>
        <v/>
      </c>
      <c r="J1755" s="5" t="str">
        <f>IFERROR(TRIM(INDEX(CID_DB[ [ NSN ] ],$D1755)),"")</f>
        <v/>
      </c>
      <c r="K1755" s="5" t="str">
        <f>IFERROR(TRIM(INDEX(CID_DB[Description],$D1755)),"")</f>
        <v/>
      </c>
      <c r="L1755" s="24" t="str">
        <f>IFERROR(TRIM(INDEX(CID_DB[Commercial Status],$D1755)),"")</f>
        <v/>
      </c>
    </row>
    <row r="1756" spans="2:12" x14ac:dyDescent="0.35">
      <c r="B1756" s="15"/>
      <c r="D1756" s="17" t="str">
        <f t="array" ref="D1756">IFERROR(IF($B1756&lt;&gt;"",LARGE(IF(ISNUMBER(SEARCH(TRIM(SUBSTITUTE($B1756,"-","")),CID_DB[Search Key])),ROW(CID_DB[Search Key]),""),1)-1,""),"")</f>
        <v/>
      </c>
      <c r="F1756" s="23" t="str">
        <f>IF($B1756&lt;&gt;"",COUNTIFS(CID_DB[Search Key],"*"&amp;TRIM(SUBSTITUTE(B1756,"-",""))&amp;"*"),"")</f>
        <v/>
      </c>
      <c r="G1756" s="23" t="str">
        <f>IFERROR(TRIM(INDEX(CID_DB[Case No],$D1756)),"")</f>
        <v/>
      </c>
      <c r="H1756" s="5" t="str">
        <f>IFERROR(TRIM(INDEX(CID_DB[Known Contractor '#1 PN],$D1756)),"")</f>
        <v/>
      </c>
      <c r="I1756" s="5" t="str">
        <f>IFERROR(TRIM(INDEX(CID_DB[Known Contractor '#2 PN],$D1756)),"")</f>
        <v/>
      </c>
      <c r="J1756" s="5" t="str">
        <f>IFERROR(TRIM(INDEX(CID_DB[ [ NSN ] ],$D1756)),"")</f>
        <v/>
      </c>
      <c r="K1756" s="5" t="str">
        <f>IFERROR(TRIM(INDEX(CID_DB[Description],$D1756)),"")</f>
        <v/>
      </c>
      <c r="L1756" s="24" t="str">
        <f>IFERROR(TRIM(INDEX(CID_DB[Commercial Status],$D1756)),"")</f>
        <v/>
      </c>
    </row>
    <row r="1757" spans="2:12" x14ac:dyDescent="0.35">
      <c r="B1757" s="15"/>
      <c r="D1757" s="17" t="str">
        <f t="array" ref="D1757">IFERROR(IF($B1757&lt;&gt;"",LARGE(IF(ISNUMBER(SEARCH(TRIM(SUBSTITUTE($B1757,"-","")),CID_DB[Search Key])),ROW(CID_DB[Search Key]),""),1)-1,""),"")</f>
        <v/>
      </c>
      <c r="F1757" s="23" t="str">
        <f>IF($B1757&lt;&gt;"",COUNTIFS(CID_DB[Search Key],"*"&amp;TRIM(SUBSTITUTE(B1757,"-",""))&amp;"*"),"")</f>
        <v/>
      </c>
      <c r="G1757" s="23" t="str">
        <f>IFERROR(TRIM(INDEX(CID_DB[Case No],$D1757)),"")</f>
        <v/>
      </c>
      <c r="H1757" s="5" t="str">
        <f>IFERROR(TRIM(INDEX(CID_DB[Known Contractor '#1 PN],$D1757)),"")</f>
        <v/>
      </c>
      <c r="I1757" s="5" t="str">
        <f>IFERROR(TRIM(INDEX(CID_DB[Known Contractor '#2 PN],$D1757)),"")</f>
        <v/>
      </c>
      <c r="J1757" s="5" t="str">
        <f>IFERROR(TRIM(INDEX(CID_DB[ [ NSN ] ],$D1757)),"")</f>
        <v/>
      </c>
      <c r="K1757" s="5" t="str">
        <f>IFERROR(TRIM(INDEX(CID_DB[Description],$D1757)),"")</f>
        <v/>
      </c>
      <c r="L1757" s="24" t="str">
        <f>IFERROR(TRIM(INDEX(CID_DB[Commercial Status],$D1757)),"")</f>
        <v/>
      </c>
    </row>
    <row r="1758" spans="2:12" x14ac:dyDescent="0.35">
      <c r="B1758" s="15"/>
      <c r="D1758" s="17" t="str">
        <f t="array" ref="D1758">IFERROR(IF($B1758&lt;&gt;"",LARGE(IF(ISNUMBER(SEARCH(TRIM(SUBSTITUTE($B1758,"-","")),CID_DB[Search Key])),ROW(CID_DB[Search Key]),""),1)-1,""),"")</f>
        <v/>
      </c>
      <c r="F1758" s="23" t="str">
        <f>IF($B1758&lt;&gt;"",COUNTIFS(CID_DB[Search Key],"*"&amp;TRIM(SUBSTITUTE(B1758,"-",""))&amp;"*"),"")</f>
        <v/>
      </c>
      <c r="G1758" s="23" t="str">
        <f>IFERROR(TRIM(INDEX(CID_DB[Case No],$D1758)),"")</f>
        <v/>
      </c>
      <c r="H1758" s="5" t="str">
        <f>IFERROR(TRIM(INDEX(CID_DB[Known Contractor '#1 PN],$D1758)),"")</f>
        <v/>
      </c>
      <c r="I1758" s="5" t="str">
        <f>IFERROR(TRIM(INDEX(CID_DB[Known Contractor '#2 PN],$D1758)),"")</f>
        <v/>
      </c>
      <c r="J1758" s="5" t="str">
        <f>IFERROR(TRIM(INDEX(CID_DB[ [ NSN ] ],$D1758)),"")</f>
        <v/>
      </c>
      <c r="K1758" s="5" t="str">
        <f>IFERROR(TRIM(INDEX(CID_DB[Description],$D1758)),"")</f>
        <v/>
      </c>
      <c r="L1758" s="24" t="str">
        <f>IFERROR(TRIM(INDEX(CID_DB[Commercial Status],$D1758)),"")</f>
        <v/>
      </c>
    </row>
    <row r="1759" spans="2:12" x14ac:dyDescent="0.35">
      <c r="B1759" s="15"/>
      <c r="D1759" s="17" t="str">
        <f t="array" ref="D1759">IFERROR(IF($B1759&lt;&gt;"",LARGE(IF(ISNUMBER(SEARCH(TRIM(SUBSTITUTE($B1759,"-","")),CID_DB[Search Key])),ROW(CID_DB[Search Key]),""),1)-1,""),"")</f>
        <v/>
      </c>
      <c r="F1759" s="23" t="str">
        <f>IF($B1759&lt;&gt;"",COUNTIFS(CID_DB[Search Key],"*"&amp;TRIM(SUBSTITUTE(B1759,"-",""))&amp;"*"),"")</f>
        <v/>
      </c>
      <c r="G1759" s="23" t="str">
        <f>IFERROR(TRIM(INDEX(CID_DB[Case No],$D1759)),"")</f>
        <v/>
      </c>
      <c r="H1759" s="5" t="str">
        <f>IFERROR(TRIM(INDEX(CID_DB[Known Contractor '#1 PN],$D1759)),"")</f>
        <v/>
      </c>
      <c r="I1759" s="5" t="str">
        <f>IFERROR(TRIM(INDEX(CID_DB[Known Contractor '#2 PN],$D1759)),"")</f>
        <v/>
      </c>
      <c r="J1759" s="5" t="str">
        <f>IFERROR(TRIM(INDEX(CID_DB[ [ NSN ] ],$D1759)),"")</f>
        <v/>
      </c>
      <c r="K1759" s="5" t="str">
        <f>IFERROR(TRIM(INDEX(CID_DB[Description],$D1759)),"")</f>
        <v/>
      </c>
      <c r="L1759" s="24" t="str">
        <f>IFERROR(TRIM(INDEX(CID_DB[Commercial Status],$D1759)),"")</f>
        <v/>
      </c>
    </row>
    <row r="1760" spans="2:12" x14ac:dyDescent="0.35">
      <c r="B1760" s="15"/>
      <c r="D1760" s="17" t="str">
        <f t="array" ref="D1760">IFERROR(IF($B1760&lt;&gt;"",LARGE(IF(ISNUMBER(SEARCH(TRIM(SUBSTITUTE($B1760,"-","")),CID_DB[Search Key])),ROW(CID_DB[Search Key]),""),1)-1,""),"")</f>
        <v/>
      </c>
      <c r="F1760" s="23" t="str">
        <f>IF($B1760&lt;&gt;"",COUNTIFS(CID_DB[Search Key],"*"&amp;TRIM(SUBSTITUTE(B1760,"-",""))&amp;"*"),"")</f>
        <v/>
      </c>
      <c r="G1760" s="23" t="str">
        <f>IFERROR(TRIM(INDEX(CID_DB[Case No],$D1760)),"")</f>
        <v/>
      </c>
      <c r="H1760" s="5" t="str">
        <f>IFERROR(TRIM(INDEX(CID_DB[Known Contractor '#1 PN],$D1760)),"")</f>
        <v/>
      </c>
      <c r="I1760" s="5" t="str">
        <f>IFERROR(TRIM(INDEX(CID_DB[Known Contractor '#2 PN],$D1760)),"")</f>
        <v/>
      </c>
      <c r="J1760" s="5" t="str">
        <f>IFERROR(TRIM(INDEX(CID_DB[ [ NSN ] ],$D1760)),"")</f>
        <v/>
      </c>
      <c r="K1760" s="5" t="str">
        <f>IFERROR(TRIM(INDEX(CID_DB[Description],$D1760)),"")</f>
        <v/>
      </c>
      <c r="L1760" s="24" t="str">
        <f>IFERROR(TRIM(INDEX(CID_DB[Commercial Status],$D1760)),"")</f>
        <v/>
      </c>
    </row>
    <row r="1761" spans="2:12" x14ac:dyDescent="0.35">
      <c r="B1761" s="15"/>
      <c r="D1761" s="17" t="str">
        <f t="array" ref="D1761">IFERROR(IF($B1761&lt;&gt;"",LARGE(IF(ISNUMBER(SEARCH(TRIM(SUBSTITUTE($B1761,"-","")),CID_DB[Search Key])),ROW(CID_DB[Search Key]),""),1)-1,""),"")</f>
        <v/>
      </c>
      <c r="F1761" s="23" t="str">
        <f>IF($B1761&lt;&gt;"",COUNTIFS(CID_DB[Search Key],"*"&amp;TRIM(SUBSTITUTE(B1761,"-",""))&amp;"*"),"")</f>
        <v/>
      </c>
      <c r="G1761" s="23" t="str">
        <f>IFERROR(TRIM(INDEX(CID_DB[Case No],$D1761)),"")</f>
        <v/>
      </c>
      <c r="H1761" s="5" t="str">
        <f>IFERROR(TRIM(INDEX(CID_DB[Known Contractor '#1 PN],$D1761)),"")</f>
        <v/>
      </c>
      <c r="I1761" s="5" t="str">
        <f>IFERROR(TRIM(INDEX(CID_DB[Known Contractor '#2 PN],$D1761)),"")</f>
        <v/>
      </c>
      <c r="J1761" s="5" t="str">
        <f>IFERROR(TRIM(INDEX(CID_DB[ [ NSN ] ],$D1761)),"")</f>
        <v/>
      </c>
      <c r="K1761" s="5" t="str">
        <f>IFERROR(TRIM(INDEX(CID_DB[Description],$D1761)),"")</f>
        <v/>
      </c>
      <c r="L1761" s="24" t="str">
        <f>IFERROR(TRIM(INDEX(CID_DB[Commercial Status],$D1761)),"")</f>
        <v/>
      </c>
    </row>
    <row r="1762" spans="2:12" x14ac:dyDescent="0.35">
      <c r="B1762" s="15"/>
      <c r="D1762" s="17" t="str">
        <f t="array" ref="D1762">IFERROR(IF($B1762&lt;&gt;"",LARGE(IF(ISNUMBER(SEARCH(TRIM(SUBSTITUTE($B1762,"-","")),CID_DB[Search Key])),ROW(CID_DB[Search Key]),""),1)-1,""),"")</f>
        <v/>
      </c>
      <c r="F1762" s="23" t="str">
        <f>IF($B1762&lt;&gt;"",COUNTIFS(CID_DB[Search Key],"*"&amp;TRIM(SUBSTITUTE(B1762,"-",""))&amp;"*"),"")</f>
        <v/>
      </c>
      <c r="G1762" s="23" t="str">
        <f>IFERROR(TRIM(INDEX(CID_DB[Case No],$D1762)),"")</f>
        <v/>
      </c>
      <c r="H1762" s="5" t="str">
        <f>IFERROR(TRIM(INDEX(CID_DB[Known Contractor '#1 PN],$D1762)),"")</f>
        <v/>
      </c>
      <c r="I1762" s="5" t="str">
        <f>IFERROR(TRIM(INDEX(CID_DB[Known Contractor '#2 PN],$D1762)),"")</f>
        <v/>
      </c>
      <c r="J1762" s="5" t="str">
        <f>IFERROR(TRIM(INDEX(CID_DB[ [ NSN ] ],$D1762)),"")</f>
        <v/>
      </c>
      <c r="K1762" s="5" t="str">
        <f>IFERROR(TRIM(INDEX(CID_DB[Description],$D1762)),"")</f>
        <v/>
      </c>
      <c r="L1762" s="24" t="str">
        <f>IFERROR(TRIM(INDEX(CID_DB[Commercial Status],$D1762)),"")</f>
        <v/>
      </c>
    </row>
    <row r="1763" spans="2:12" x14ac:dyDescent="0.35">
      <c r="B1763" s="15"/>
      <c r="D1763" s="17" t="str">
        <f t="array" ref="D1763">IFERROR(IF($B1763&lt;&gt;"",LARGE(IF(ISNUMBER(SEARCH(TRIM(SUBSTITUTE($B1763,"-","")),CID_DB[Search Key])),ROW(CID_DB[Search Key]),""),1)-1,""),"")</f>
        <v/>
      </c>
      <c r="F1763" s="23" t="str">
        <f>IF($B1763&lt;&gt;"",COUNTIFS(CID_DB[Search Key],"*"&amp;TRIM(SUBSTITUTE(B1763,"-",""))&amp;"*"),"")</f>
        <v/>
      </c>
      <c r="G1763" s="23" t="str">
        <f>IFERROR(TRIM(INDEX(CID_DB[Case No],$D1763)),"")</f>
        <v/>
      </c>
      <c r="H1763" s="5" t="str">
        <f>IFERROR(TRIM(INDEX(CID_DB[Known Contractor '#1 PN],$D1763)),"")</f>
        <v/>
      </c>
      <c r="I1763" s="5" t="str">
        <f>IFERROR(TRIM(INDEX(CID_DB[Known Contractor '#2 PN],$D1763)),"")</f>
        <v/>
      </c>
      <c r="J1763" s="5" t="str">
        <f>IFERROR(TRIM(INDEX(CID_DB[ [ NSN ] ],$D1763)),"")</f>
        <v/>
      </c>
      <c r="K1763" s="5" t="str">
        <f>IFERROR(TRIM(INDEX(CID_DB[Description],$D1763)),"")</f>
        <v/>
      </c>
      <c r="L1763" s="24" t="str">
        <f>IFERROR(TRIM(INDEX(CID_DB[Commercial Status],$D1763)),"")</f>
        <v/>
      </c>
    </row>
    <row r="1764" spans="2:12" x14ac:dyDescent="0.35">
      <c r="B1764" s="15"/>
      <c r="D1764" s="17" t="str">
        <f t="array" ref="D1764">IFERROR(IF($B1764&lt;&gt;"",LARGE(IF(ISNUMBER(SEARCH(TRIM(SUBSTITUTE($B1764,"-","")),CID_DB[Search Key])),ROW(CID_DB[Search Key]),""),1)-1,""),"")</f>
        <v/>
      </c>
      <c r="F1764" s="23" t="str">
        <f>IF($B1764&lt;&gt;"",COUNTIFS(CID_DB[Search Key],"*"&amp;TRIM(SUBSTITUTE(B1764,"-",""))&amp;"*"),"")</f>
        <v/>
      </c>
      <c r="G1764" s="23" t="str">
        <f>IFERROR(TRIM(INDEX(CID_DB[Case No],$D1764)),"")</f>
        <v/>
      </c>
      <c r="H1764" s="5" t="str">
        <f>IFERROR(TRIM(INDEX(CID_DB[Known Contractor '#1 PN],$D1764)),"")</f>
        <v/>
      </c>
      <c r="I1764" s="5" t="str">
        <f>IFERROR(TRIM(INDEX(CID_DB[Known Contractor '#2 PN],$D1764)),"")</f>
        <v/>
      </c>
      <c r="J1764" s="5" t="str">
        <f>IFERROR(TRIM(INDEX(CID_DB[ [ NSN ] ],$D1764)),"")</f>
        <v/>
      </c>
      <c r="K1764" s="5" t="str">
        <f>IFERROR(TRIM(INDEX(CID_DB[Description],$D1764)),"")</f>
        <v/>
      </c>
      <c r="L1764" s="24" t="str">
        <f>IFERROR(TRIM(INDEX(CID_DB[Commercial Status],$D1764)),"")</f>
        <v/>
      </c>
    </row>
    <row r="1765" spans="2:12" x14ac:dyDescent="0.35">
      <c r="B1765" s="15"/>
      <c r="D1765" s="17" t="str">
        <f t="array" ref="D1765">IFERROR(IF($B1765&lt;&gt;"",LARGE(IF(ISNUMBER(SEARCH(TRIM(SUBSTITUTE($B1765,"-","")),CID_DB[Search Key])),ROW(CID_DB[Search Key]),""),1)-1,""),"")</f>
        <v/>
      </c>
      <c r="F1765" s="23" t="str">
        <f>IF($B1765&lt;&gt;"",COUNTIFS(CID_DB[Search Key],"*"&amp;TRIM(SUBSTITUTE(B1765,"-",""))&amp;"*"),"")</f>
        <v/>
      </c>
      <c r="G1765" s="23" t="str">
        <f>IFERROR(TRIM(INDEX(CID_DB[Case No],$D1765)),"")</f>
        <v/>
      </c>
      <c r="H1765" s="5" t="str">
        <f>IFERROR(TRIM(INDEX(CID_DB[Known Contractor '#1 PN],$D1765)),"")</f>
        <v/>
      </c>
      <c r="I1765" s="5" t="str">
        <f>IFERROR(TRIM(INDEX(CID_DB[Known Contractor '#2 PN],$D1765)),"")</f>
        <v/>
      </c>
      <c r="J1765" s="5" t="str">
        <f>IFERROR(TRIM(INDEX(CID_DB[ [ NSN ] ],$D1765)),"")</f>
        <v/>
      </c>
      <c r="K1765" s="5" t="str">
        <f>IFERROR(TRIM(INDEX(CID_DB[Description],$D1765)),"")</f>
        <v/>
      </c>
      <c r="L1765" s="24" t="str">
        <f>IFERROR(TRIM(INDEX(CID_DB[Commercial Status],$D1765)),"")</f>
        <v/>
      </c>
    </row>
    <row r="1766" spans="2:12" x14ac:dyDescent="0.35">
      <c r="B1766" s="15"/>
      <c r="D1766" s="17" t="str">
        <f t="array" ref="D1766">IFERROR(IF($B1766&lt;&gt;"",LARGE(IF(ISNUMBER(SEARCH(TRIM(SUBSTITUTE($B1766,"-","")),CID_DB[Search Key])),ROW(CID_DB[Search Key]),""),1)-1,""),"")</f>
        <v/>
      </c>
      <c r="F1766" s="23" t="str">
        <f>IF($B1766&lt;&gt;"",COUNTIFS(CID_DB[Search Key],"*"&amp;TRIM(SUBSTITUTE(B1766,"-",""))&amp;"*"),"")</f>
        <v/>
      </c>
      <c r="G1766" s="23" t="str">
        <f>IFERROR(TRIM(INDEX(CID_DB[Case No],$D1766)),"")</f>
        <v/>
      </c>
      <c r="H1766" s="5" t="str">
        <f>IFERROR(TRIM(INDEX(CID_DB[Known Contractor '#1 PN],$D1766)),"")</f>
        <v/>
      </c>
      <c r="I1766" s="5" t="str">
        <f>IFERROR(TRIM(INDEX(CID_DB[Known Contractor '#2 PN],$D1766)),"")</f>
        <v/>
      </c>
      <c r="J1766" s="5" t="str">
        <f>IFERROR(TRIM(INDEX(CID_DB[ [ NSN ] ],$D1766)),"")</f>
        <v/>
      </c>
      <c r="K1766" s="5" t="str">
        <f>IFERROR(TRIM(INDEX(CID_DB[Description],$D1766)),"")</f>
        <v/>
      </c>
      <c r="L1766" s="24" t="str">
        <f>IFERROR(TRIM(INDEX(CID_DB[Commercial Status],$D1766)),"")</f>
        <v/>
      </c>
    </row>
    <row r="1767" spans="2:12" x14ac:dyDescent="0.35">
      <c r="B1767" s="15"/>
      <c r="D1767" s="17" t="str">
        <f t="array" ref="D1767">IFERROR(IF($B1767&lt;&gt;"",LARGE(IF(ISNUMBER(SEARCH(TRIM(SUBSTITUTE($B1767,"-","")),CID_DB[Search Key])),ROW(CID_DB[Search Key]),""),1)-1,""),"")</f>
        <v/>
      </c>
      <c r="F1767" s="23" t="str">
        <f>IF($B1767&lt;&gt;"",COUNTIFS(CID_DB[Search Key],"*"&amp;TRIM(SUBSTITUTE(B1767,"-",""))&amp;"*"),"")</f>
        <v/>
      </c>
      <c r="G1767" s="23" t="str">
        <f>IFERROR(TRIM(INDEX(CID_DB[Case No],$D1767)),"")</f>
        <v/>
      </c>
      <c r="H1767" s="5" t="str">
        <f>IFERROR(TRIM(INDEX(CID_DB[Known Contractor '#1 PN],$D1767)),"")</f>
        <v/>
      </c>
      <c r="I1767" s="5" t="str">
        <f>IFERROR(TRIM(INDEX(CID_DB[Known Contractor '#2 PN],$D1767)),"")</f>
        <v/>
      </c>
      <c r="J1767" s="5" t="str">
        <f>IFERROR(TRIM(INDEX(CID_DB[ [ NSN ] ],$D1767)),"")</f>
        <v/>
      </c>
      <c r="K1767" s="5" t="str">
        <f>IFERROR(TRIM(INDEX(CID_DB[Description],$D1767)),"")</f>
        <v/>
      </c>
      <c r="L1767" s="24" t="str">
        <f>IFERROR(TRIM(INDEX(CID_DB[Commercial Status],$D1767)),"")</f>
        <v/>
      </c>
    </row>
    <row r="1768" spans="2:12" x14ac:dyDescent="0.35">
      <c r="B1768" s="15"/>
      <c r="D1768" s="17" t="str">
        <f t="array" ref="D1768">IFERROR(IF($B1768&lt;&gt;"",LARGE(IF(ISNUMBER(SEARCH(TRIM(SUBSTITUTE($B1768,"-","")),CID_DB[Search Key])),ROW(CID_DB[Search Key]),""),1)-1,""),"")</f>
        <v/>
      </c>
      <c r="F1768" s="23" t="str">
        <f>IF($B1768&lt;&gt;"",COUNTIFS(CID_DB[Search Key],"*"&amp;TRIM(SUBSTITUTE(B1768,"-",""))&amp;"*"),"")</f>
        <v/>
      </c>
      <c r="G1768" s="23" t="str">
        <f>IFERROR(TRIM(INDEX(CID_DB[Case No],$D1768)),"")</f>
        <v/>
      </c>
      <c r="H1768" s="5" t="str">
        <f>IFERROR(TRIM(INDEX(CID_DB[Known Contractor '#1 PN],$D1768)),"")</f>
        <v/>
      </c>
      <c r="I1768" s="5" t="str">
        <f>IFERROR(TRIM(INDEX(CID_DB[Known Contractor '#2 PN],$D1768)),"")</f>
        <v/>
      </c>
      <c r="J1768" s="5" t="str">
        <f>IFERROR(TRIM(INDEX(CID_DB[ [ NSN ] ],$D1768)),"")</f>
        <v/>
      </c>
      <c r="K1768" s="5" t="str">
        <f>IFERROR(TRIM(INDEX(CID_DB[Description],$D1768)),"")</f>
        <v/>
      </c>
      <c r="L1768" s="24" t="str">
        <f>IFERROR(TRIM(INDEX(CID_DB[Commercial Status],$D1768)),"")</f>
        <v/>
      </c>
    </row>
    <row r="1769" spans="2:12" x14ac:dyDescent="0.35">
      <c r="B1769" s="15"/>
      <c r="D1769" s="17" t="str">
        <f t="array" ref="D1769">IFERROR(IF($B1769&lt;&gt;"",LARGE(IF(ISNUMBER(SEARCH(TRIM(SUBSTITUTE($B1769,"-","")),CID_DB[Search Key])),ROW(CID_DB[Search Key]),""),1)-1,""),"")</f>
        <v/>
      </c>
      <c r="F1769" s="23" t="str">
        <f>IF($B1769&lt;&gt;"",COUNTIFS(CID_DB[Search Key],"*"&amp;TRIM(SUBSTITUTE(B1769,"-",""))&amp;"*"),"")</f>
        <v/>
      </c>
      <c r="G1769" s="23" t="str">
        <f>IFERROR(TRIM(INDEX(CID_DB[Case No],$D1769)),"")</f>
        <v/>
      </c>
      <c r="H1769" s="5" t="str">
        <f>IFERROR(TRIM(INDEX(CID_DB[Known Contractor '#1 PN],$D1769)),"")</f>
        <v/>
      </c>
      <c r="I1769" s="5" t="str">
        <f>IFERROR(TRIM(INDEX(CID_DB[Known Contractor '#2 PN],$D1769)),"")</f>
        <v/>
      </c>
      <c r="J1769" s="5" t="str">
        <f>IFERROR(TRIM(INDEX(CID_DB[ [ NSN ] ],$D1769)),"")</f>
        <v/>
      </c>
      <c r="K1769" s="5" t="str">
        <f>IFERROR(TRIM(INDEX(CID_DB[Description],$D1769)),"")</f>
        <v/>
      </c>
      <c r="L1769" s="24" t="str">
        <f>IFERROR(TRIM(INDEX(CID_DB[Commercial Status],$D1769)),"")</f>
        <v/>
      </c>
    </row>
    <row r="1770" spans="2:12" x14ac:dyDescent="0.35">
      <c r="B1770" s="15"/>
      <c r="D1770" s="17" t="str">
        <f t="array" ref="D1770">IFERROR(IF($B1770&lt;&gt;"",LARGE(IF(ISNUMBER(SEARCH(TRIM(SUBSTITUTE($B1770,"-","")),CID_DB[Search Key])),ROW(CID_DB[Search Key]),""),1)-1,""),"")</f>
        <v/>
      </c>
      <c r="F1770" s="23" t="str">
        <f>IF($B1770&lt;&gt;"",COUNTIFS(CID_DB[Search Key],"*"&amp;TRIM(SUBSTITUTE(B1770,"-",""))&amp;"*"),"")</f>
        <v/>
      </c>
      <c r="G1770" s="23" t="str">
        <f>IFERROR(TRIM(INDEX(CID_DB[Case No],$D1770)),"")</f>
        <v/>
      </c>
      <c r="H1770" s="5" t="str">
        <f>IFERROR(TRIM(INDEX(CID_DB[Known Contractor '#1 PN],$D1770)),"")</f>
        <v/>
      </c>
      <c r="I1770" s="5" t="str">
        <f>IFERROR(TRIM(INDEX(CID_DB[Known Contractor '#2 PN],$D1770)),"")</f>
        <v/>
      </c>
      <c r="J1770" s="5" t="str">
        <f>IFERROR(TRIM(INDEX(CID_DB[ [ NSN ] ],$D1770)),"")</f>
        <v/>
      </c>
      <c r="K1770" s="5" t="str">
        <f>IFERROR(TRIM(INDEX(CID_DB[Description],$D1770)),"")</f>
        <v/>
      </c>
      <c r="L1770" s="24" t="str">
        <f>IFERROR(TRIM(INDEX(CID_DB[Commercial Status],$D1770)),"")</f>
        <v/>
      </c>
    </row>
    <row r="1771" spans="2:12" x14ac:dyDescent="0.35">
      <c r="B1771" s="15"/>
      <c r="D1771" s="17" t="str">
        <f t="array" ref="D1771">IFERROR(IF($B1771&lt;&gt;"",LARGE(IF(ISNUMBER(SEARCH(TRIM(SUBSTITUTE($B1771,"-","")),CID_DB[Search Key])),ROW(CID_DB[Search Key]),""),1)-1,""),"")</f>
        <v/>
      </c>
      <c r="F1771" s="23" t="str">
        <f>IF($B1771&lt;&gt;"",COUNTIFS(CID_DB[Search Key],"*"&amp;TRIM(SUBSTITUTE(B1771,"-",""))&amp;"*"),"")</f>
        <v/>
      </c>
      <c r="G1771" s="23" t="str">
        <f>IFERROR(TRIM(INDEX(CID_DB[Case No],$D1771)),"")</f>
        <v/>
      </c>
      <c r="H1771" s="5" t="str">
        <f>IFERROR(TRIM(INDEX(CID_DB[Known Contractor '#1 PN],$D1771)),"")</f>
        <v/>
      </c>
      <c r="I1771" s="5" t="str">
        <f>IFERROR(TRIM(INDEX(CID_DB[Known Contractor '#2 PN],$D1771)),"")</f>
        <v/>
      </c>
      <c r="J1771" s="5" t="str">
        <f>IFERROR(TRIM(INDEX(CID_DB[ [ NSN ] ],$D1771)),"")</f>
        <v/>
      </c>
      <c r="K1771" s="5" t="str">
        <f>IFERROR(TRIM(INDEX(CID_DB[Description],$D1771)),"")</f>
        <v/>
      </c>
      <c r="L1771" s="24" t="str">
        <f>IFERROR(TRIM(INDEX(CID_DB[Commercial Status],$D1771)),"")</f>
        <v/>
      </c>
    </row>
    <row r="1772" spans="2:12" x14ac:dyDescent="0.35">
      <c r="B1772" s="15"/>
      <c r="D1772" s="17" t="str">
        <f t="array" ref="D1772">IFERROR(IF($B1772&lt;&gt;"",LARGE(IF(ISNUMBER(SEARCH(TRIM(SUBSTITUTE($B1772,"-","")),CID_DB[Search Key])),ROW(CID_DB[Search Key]),""),1)-1,""),"")</f>
        <v/>
      </c>
      <c r="F1772" s="23" t="str">
        <f>IF($B1772&lt;&gt;"",COUNTIFS(CID_DB[Search Key],"*"&amp;TRIM(SUBSTITUTE(B1772,"-",""))&amp;"*"),"")</f>
        <v/>
      </c>
      <c r="G1772" s="23" t="str">
        <f>IFERROR(TRIM(INDEX(CID_DB[Case No],$D1772)),"")</f>
        <v/>
      </c>
      <c r="H1772" s="5" t="str">
        <f>IFERROR(TRIM(INDEX(CID_DB[Known Contractor '#1 PN],$D1772)),"")</f>
        <v/>
      </c>
      <c r="I1772" s="5" t="str">
        <f>IFERROR(TRIM(INDEX(CID_DB[Known Contractor '#2 PN],$D1772)),"")</f>
        <v/>
      </c>
      <c r="J1772" s="5" t="str">
        <f>IFERROR(TRIM(INDEX(CID_DB[ [ NSN ] ],$D1772)),"")</f>
        <v/>
      </c>
      <c r="K1772" s="5" t="str">
        <f>IFERROR(TRIM(INDEX(CID_DB[Description],$D1772)),"")</f>
        <v/>
      </c>
      <c r="L1772" s="24" t="str">
        <f>IFERROR(TRIM(INDEX(CID_DB[Commercial Status],$D1772)),"")</f>
        <v/>
      </c>
    </row>
    <row r="1773" spans="2:12" x14ac:dyDescent="0.35">
      <c r="B1773" s="15"/>
      <c r="D1773" s="17" t="str">
        <f t="array" ref="D1773">IFERROR(IF($B1773&lt;&gt;"",LARGE(IF(ISNUMBER(SEARCH(TRIM(SUBSTITUTE($B1773,"-","")),CID_DB[Search Key])),ROW(CID_DB[Search Key]),""),1)-1,""),"")</f>
        <v/>
      </c>
      <c r="F1773" s="23" t="str">
        <f>IF($B1773&lt;&gt;"",COUNTIFS(CID_DB[Search Key],"*"&amp;TRIM(SUBSTITUTE(B1773,"-",""))&amp;"*"),"")</f>
        <v/>
      </c>
      <c r="G1773" s="23" t="str">
        <f>IFERROR(TRIM(INDEX(CID_DB[Case No],$D1773)),"")</f>
        <v/>
      </c>
      <c r="H1773" s="5" t="str">
        <f>IFERROR(TRIM(INDEX(CID_DB[Known Contractor '#1 PN],$D1773)),"")</f>
        <v/>
      </c>
      <c r="I1773" s="5" t="str">
        <f>IFERROR(TRIM(INDEX(CID_DB[Known Contractor '#2 PN],$D1773)),"")</f>
        <v/>
      </c>
      <c r="J1773" s="5" t="str">
        <f>IFERROR(TRIM(INDEX(CID_DB[ [ NSN ] ],$D1773)),"")</f>
        <v/>
      </c>
      <c r="K1773" s="5" t="str">
        <f>IFERROR(TRIM(INDEX(CID_DB[Description],$D1773)),"")</f>
        <v/>
      </c>
      <c r="L1773" s="24" t="str">
        <f>IFERROR(TRIM(INDEX(CID_DB[Commercial Status],$D1773)),"")</f>
        <v/>
      </c>
    </row>
    <row r="1774" spans="2:12" x14ac:dyDescent="0.35">
      <c r="B1774" s="15"/>
      <c r="D1774" s="17" t="str">
        <f t="array" ref="D1774">IFERROR(IF($B1774&lt;&gt;"",LARGE(IF(ISNUMBER(SEARCH(TRIM(SUBSTITUTE($B1774,"-","")),CID_DB[Search Key])),ROW(CID_DB[Search Key]),""),1)-1,""),"")</f>
        <v/>
      </c>
      <c r="F1774" s="23" t="str">
        <f>IF($B1774&lt;&gt;"",COUNTIFS(CID_DB[Search Key],"*"&amp;TRIM(SUBSTITUTE(B1774,"-",""))&amp;"*"),"")</f>
        <v/>
      </c>
      <c r="G1774" s="23" t="str">
        <f>IFERROR(TRIM(INDEX(CID_DB[Case No],$D1774)),"")</f>
        <v/>
      </c>
      <c r="H1774" s="5" t="str">
        <f>IFERROR(TRIM(INDEX(CID_DB[Known Contractor '#1 PN],$D1774)),"")</f>
        <v/>
      </c>
      <c r="I1774" s="5" t="str">
        <f>IFERROR(TRIM(INDEX(CID_DB[Known Contractor '#2 PN],$D1774)),"")</f>
        <v/>
      </c>
      <c r="J1774" s="5" t="str">
        <f>IFERROR(TRIM(INDEX(CID_DB[ [ NSN ] ],$D1774)),"")</f>
        <v/>
      </c>
      <c r="K1774" s="5" t="str">
        <f>IFERROR(TRIM(INDEX(CID_DB[Description],$D1774)),"")</f>
        <v/>
      </c>
      <c r="L1774" s="24" t="str">
        <f>IFERROR(TRIM(INDEX(CID_DB[Commercial Status],$D1774)),"")</f>
        <v/>
      </c>
    </row>
    <row r="1775" spans="2:12" x14ac:dyDescent="0.35">
      <c r="B1775" s="15"/>
      <c r="D1775" s="17" t="str">
        <f t="array" ref="D1775">IFERROR(IF($B1775&lt;&gt;"",LARGE(IF(ISNUMBER(SEARCH(TRIM(SUBSTITUTE($B1775,"-","")),CID_DB[Search Key])),ROW(CID_DB[Search Key]),""),1)-1,""),"")</f>
        <v/>
      </c>
      <c r="F1775" s="23" t="str">
        <f>IF($B1775&lt;&gt;"",COUNTIFS(CID_DB[Search Key],"*"&amp;TRIM(SUBSTITUTE(B1775,"-",""))&amp;"*"),"")</f>
        <v/>
      </c>
      <c r="G1775" s="23" t="str">
        <f>IFERROR(TRIM(INDEX(CID_DB[Case No],$D1775)),"")</f>
        <v/>
      </c>
      <c r="H1775" s="5" t="str">
        <f>IFERROR(TRIM(INDEX(CID_DB[Known Contractor '#1 PN],$D1775)),"")</f>
        <v/>
      </c>
      <c r="I1775" s="5" t="str">
        <f>IFERROR(TRIM(INDEX(CID_DB[Known Contractor '#2 PN],$D1775)),"")</f>
        <v/>
      </c>
      <c r="J1775" s="5" t="str">
        <f>IFERROR(TRIM(INDEX(CID_DB[ [ NSN ] ],$D1775)),"")</f>
        <v/>
      </c>
      <c r="K1775" s="5" t="str">
        <f>IFERROR(TRIM(INDEX(CID_DB[Description],$D1775)),"")</f>
        <v/>
      </c>
      <c r="L1775" s="24" t="str">
        <f>IFERROR(TRIM(INDEX(CID_DB[Commercial Status],$D1775)),"")</f>
        <v/>
      </c>
    </row>
    <row r="1776" spans="2:12" x14ac:dyDescent="0.35">
      <c r="B1776" s="15"/>
      <c r="D1776" s="17" t="str">
        <f t="array" ref="D1776">IFERROR(IF($B1776&lt;&gt;"",LARGE(IF(ISNUMBER(SEARCH(TRIM(SUBSTITUTE($B1776,"-","")),CID_DB[Search Key])),ROW(CID_DB[Search Key]),""),1)-1,""),"")</f>
        <v/>
      </c>
      <c r="F1776" s="23" t="str">
        <f>IF($B1776&lt;&gt;"",COUNTIFS(CID_DB[Search Key],"*"&amp;TRIM(SUBSTITUTE(B1776,"-",""))&amp;"*"),"")</f>
        <v/>
      </c>
      <c r="G1776" s="23" t="str">
        <f>IFERROR(TRIM(INDEX(CID_DB[Case No],$D1776)),"")</f>
        <v/>
      </c>
      <c r="H1776" s="5" t="str">
        <f>IFERROR(TRIM(INDEX(CID_DB[Known Contractor '#1 PN],$D1776)),"")</f>
        <v/>
      </c>
      <c r="I1776" s="5" t="str">
        <f>IFERROR(TRIM(INDEX(CID_DB[Known Contractor '#2 PN],$D1776)),"")</f>
        <v/>
      </c>
      <c r="J1776" s="5" t="str">
        <f>IFERROR(TRIM(INDEX(CID_DB[ [ NSN ] ],$D1776)),"")</f>
        <v/>
      </c>
      <c r="K1776" s="5" t="str">
        <f>IFERROR(TRIM(INDEX(CID_DB[Description],$D1776)),"")</f>
        <v/>
      </c>
      <c r="L1776" s="24" t="str">
        <f>IFERROR(TRIM(INDEX(CID_DB[Commercial Status],$D1776)),"")</f>
        <v/>
      </c>
    </row>
    <row r="1777" spans="2:12" x14ac:dyDescent="0.35">
      <c r="B1777" s="15"/>
      <c r="D1777" s="17" t="str">
        <f t="array" ref="D1777">IFERROR(IF($B1777&lt;&gt;"",LARGE(IF(ISNUMBER(SEARCH(TRIM(SUBSTITUTE($B1777,"-","")),CID_DB[Search Key])),ROW(CID_DB[Search Key]),""),1)-1,""),"")</f>
        <v/>
      </c>
      <c r="F1777" s="23" t="str">
        <f>IF($B1777&lt;&gt;"",COUNTIFS(CID_DB[Search Key],"*"&amp;TRIM(SUBSTITUTE(B1777,"-",""))&amp;"*"),"")</f>
        <v/>
      </c>
      <c r="G1777" s="23" t="str">
        <f>IFERROR(TRIM(INDEX(CID_DB[Case No],$D1777)),"")</f>
        <v/>
      </c>
      <c r="H1777" s="5" t="str">
        <f>IFERROR(TRIM(INDEX(CID_DB[Known Contractor '#1 PN],$D1777)),"")</f>
        <v/>
      </c>
      <c r="I1777" s="5" t="str">
        <f>IFERROR(TRIM(INDEX(CID_DB[Known Contractor '#2 PN],$D1777)),"")</f>
        <v/>
      </c>
      <c r="J1777" s="5" t="str">
        <f>IFERROR(TRIM(INDEX(CID_DB[ [ NSN ] ],$D1777)),"")</f>
        <v/>
      </c>
      <c r="K1777" s="5" t="str">
        <f>IFERROR(TRIM(INDEX(CID_DB[Description],$D1777)),"")</f>
        <v/>
      </c>
      <c r="L1777" s="24" t="str">
        <f>IFERROR(TRIM(INDEX(CID_DB[Commercial Status],$D1777)),"")</f>
        <v/>
      </c>
    </row>
    <row r="1778" spans="2:12" x14ac:dyDescent="0.35">
      <c r="B1778" s="15"/>
      <c r="D1778" s="17" t="str">
        <f t="array" ref="D1778">IFERROR(IF($B1778&lt;&gt;"",LARGE(IF(ISNUMBER(SEARCH(TRIM(SUBSTITUTE($B1778,"-","")),CID_DB[Search Key])),ROW(CID_DB[Search Key]),""),1)-1,""),"")</f>
        <v/>
      </c>
      <c r="F1778" s="23" t="str">
        <f>IF($B1778&lt;&gt;"",COUNTIFS(CID_DB[Search Key],"*"&amp;TRIM(SUBSTITUTE(B1778,"-",""))&amp;"*"),"")</f>
        <v/>
      </c>
      <c r="G1778" s="23" t="str">
        <f>IFERROR(TRIM(INDEX(CID_DB[Case No],$D1778)),"")</f>
        <v/>
      </c>
      <c r="H1778" s="5" t="str">
        <f>IFERROR(TRIM(INDEX(CID_DB[Known Contractor '#1 PN],$D1778)),"")</f>
        <v/>
      </c>
      <c r="I1778" s="5" t="str">
        <f>IFERROR(TRIM(INDEX(CID_DB[Known Contractor '#2 PN],$D1778)),"")</f>
        <v/>
      </c>
      <c r="J1778" s="5" t="str">
        <f>IFERROR(TRIM(INDEX(CID_DB[ [ NSN ] ],$D1778)),"")</f>
        <v/>
      </c>
      <c r="K1778" s="5" t="str">
        <f>IFERROR(TRIM(INDEX(CID_DB[Description],$D1778)),"")</f>
        <v/>
      </c>
      <c r="L1778" s="24" t="str">
        <f>IFERROR(TRIM(INDEX(CID_DB[Commercial Status],$D1778)),"")</f>
        <v/>
      </c>
    </row>
    <row r="1779" spans="2:12" x14ac:dyDescent="0.35">
      <c r="B1779" s="15"/>
      <c r="D1779" s="17" t="str">
        <f t="array" ref="D1779">IFERROR(IF($B1779&lt;&gt;"",LARGE(IF(ISNUMBER(SEARCH(TRIM(SUBSTITUTE($B1779,"-","")),CID_DB[Search Key])),ROW(CID_DB[Search Key]),""),1)-1,""),"")</f>
        <v/>
      </c>
      <c r="F1779" s="23" t="str">
        <f>IF($B1779&lt;&gt;"",COUNTIFS(CID_DB[Search Key],"*"&amp;TRIM(SUBSTITUTE(B1779,"-",""))&amp;"*"),"")</f>
        <v/>
      </c>
      <c r="G1779" s="23" t="str">
        <f>IFERROR(TRIM(INDEX(CID_DB[Case No],$D1779)),"")</f>
        <v/>
      </c>
      <c r="H1779" s="5" t="str">
        <f>IFERROR(TRIM(INDEX(CID_DB[Known Contractor '#1 PN],$D1779)),"")</f>
        <v/>
      </c>
      <c r="I1779" s="5" t="str">
        <f>IFERROR(TRIM(INDEX(CID_DB[Known Contractor '#2 PN],$D1779)),"")</f>
        <v/>
      </c>
      <c r="J1779" s="5" t="str">
        <f>IFERROR(TRIM(INDEX(CID_DB[ [ NSN ] ],$D1779)),"")</f>
        <v/>
      </c>
      <c r="K1779" s="5" t="str">
        <f>IFERROR(TRIM(INDEX(CID_DB[Description],$D1779)),"")</f>
        <v/>
      </c>
      <c r="L1779" s="24" t="str">
        <f>IFERROR(TRIM(INDEX(CID_DB[Commercial Status],$D1779)),"")</f>
        <v/>
      </c>
    </row>
    <row r="1780" spans="2:12" x14ac:dyDescent="0.35">
      <c r="B1780" s="15"/>
      <c r="D1780" s="17" t="str">
        <f t="array" ref="D1780">IFERROR(IF($B1780&lt;&gt;"",LARGE(IF(ISNUMBER(SEARCH(TRIM(SUBSTITUTE($B1780,"-","")),CID_DB[Search Key])),ROW(CID_DB[Search Key]),""),1)-1,""),"")</f>
        <v/>
      </c>
      <c r="F1780" s="23" t="str">
        <f>IF($B1780&lt;&gt;"",COUNTIFS(CID_DB[Search Key],"*"&amp;TRIM(SUBSTITUTE(B1780,"-",""))&amp;"*"),"")</f>
        <v/>
      </c>
      <c r="G1780" s="23" t="str">
        <f>IFERROR(TRIM(INDEX(CID_DB[Case No],$D1780)),"")</f>
        <v/>
      </c>
      <c r="H1780" s="5" t="str">
        <f>IFERROR(TRIM(INDEX(CID_DB[Known Contractor '#1 PN],$D1780)),"")</f>
        <v/>
      </c>
      <c r="I1780" s="5" t="str">
        <f>IFERROR(TRIM(INDEX(CID_DB[Known Contractor '#2 PN],$D1780)),"")</f>
        <v/>
      </c>
      <c r="J1780" s="5" t="str">
        <f>IFERROR(TRIM(INDEX(CID_DB[ [ NSN ] ],$D1780)),"")</f>
        <v/>
      </c>
      <c r="K1780" s="5" t="str">
        <f>IFERROR(TRIM(INDEX(CID_DB[Description],$D1780)),"")</f>
        <v/>
      </c>
      <c r="L1780" s="24" t="str">
        <f>IFERROR(TRIM(INDEX(CID_DB[Commercial Status],$D1780)),"")</f>
        <v/>
      </c>
    </row>
    <row r="1781" spans="2:12" x14ac:dyDescent="0.35">
      <c r="B1781" s="15"/>
      <c r="D1781" s="17" t="str">
        <f t="array" ref="D1781">IFERROR(IF($B1781&lt;&gt;"",LARGE(IF(ISNUMBER(SEARCH(TRIM(SUBSTITUTE($B1781,"-","")),CID_DB[Search Key])),ROW(CID_DB[Search Key]),""),1)-1,""),"")</f>
        <v/>
      </c>
      <c r="F1781" s="23" t="str">
        <f>IF($B1781&lt;&gt;"",COUNTIFS(CID_DB[Search Key],"*"&amp;TRIM(SUBSTITUTE(B1781,"-",""))&amp;"*"),"")</f>
        <v/>
      </c>
      <c r="G1781" s="23" t="str">
        <f>IFERROR(TRIM(INDEX(CID_DB[Case No],$D1781)),"")</f>
        <v/>
      </c>
      <c r="H1781" s="5" t="str">
        <f>IFERROR(TRIM(INDEX(CID_DB[Known Contractor '#1 PN],$D1781)),"")</f>
        <v/>
      </c>
      <c r="I1781" s="5" t="str">
        <f>IFERROR(TRIM(INDEX(CID_DB[Known Contractor '#2 PN],$D1781)),"")</f>
        <v/>
      </c>
      <c r="J1781" s="5" t="str">
        <f>IFERROR(TRIM(INDEX(CID_DB[ [ NSN ] ],$D1781)),"")</f>
        <v/>
      </c>
      <c r="K1781" s="5" t="str">
        <f>IFERROR(TRIM(INDEX(CID_DB[Description],$D1781)),"")</f>
        <v/>
      </c>
      <c r="L1781" s="24" t="str">
        <f>IFERROR(TRIM(INDEX(CID_DB[Commercial Status],$D1781)),"")</f>
        <v/>
      </c>
    </row>
    <row r="1782" spans="2:12" x14ac:dyDescent="0.35">
      <c r="B1782" s="15"/>
      <c r="D1782" s="17" t="str">
        <f t="array" ref="D1782">IFERROR(IF($B1782&lt;&gt;"",LARGE(IF(ISNUMBER(SEARCH(TRIM(SUBSTITUTE($B1782,"-","")),CID_DB[Search Key])),ROW(CID_DB[Search Key]),""),1)-1,""),"")</f>
        <v/>
      </c>
      <c r="F1782" s="23" t="str">
        <f>IF($B1782&lt;&gt;"",COUNTIFS(CID_DB[Search Key],"*"&amp;TRIM(SUBSTITUTE(B1782,"-",""))&amp;"*"),"")</f>
        <v/>
      </c>
      <c r="G1782" s="23" t="str">
        <f>IFERROR(TRIM(INDEX(CID_DB[Case No],$D1782)),"")</f>
        <v/>
      </c>
      <c r="H1782" s="5" t="str">
        <f>IFERROR(TRIM(INDEX(CID_DB[Known Contractor '#1 PN],$D1782)),"")</f>
        <v/>
      </c>
      <c r="I1782" s="5" t="str">
        <f>IFERROR(TRIM(INDEX(CID_DB[Known Contractor '#2 PN],$D1782)),"")</f>
        <v/>
      </c>
      <c r="J1782" s="5" t="str">
        <f>IFERROR(TRIM(INDEX(CID_DB[ [ NSN ] ],$D1782)),"")</f>
        <v/>
      </c>
      <c r="K1782" s="5" t="str">
        <f>IFERROR(TRIM(INDEX(CID_DB[Description],$D1782)),"")</f>
        <v/>
      </c>
      <c r="L1782" s="24" t="str">
        <f>IFERROR(TRIM(INDEX(CID_DB[Commercial Status],$D1782)),"")</f>
        <v/>
      </c>
    </row>
    <row r="1783" spans="2:12" x14ac:dyDescent="0.35">
      <c r="B1783" s="15"/>
      <c r="D1783" s="17" t="str">
        <f t="array" ref="D1783">IFERROR(IF($B1783&lt;&gt;"",LARGE(IF(ISNUMBER(SEARCH(TRIM(SUBSTITUTE($B1783,"-","")),CID_DB[Search Key])),ROW(CID_DB[Search Key]),""),1)-1,""),"")</f>
        <v/>
      </c>
      <c r="F1783" s="23" t="str">
        <f>IF($B1783&lt;&gt;"",COUNTIFS(CID_DB[Search Key],"*"&amp;TRIM(SUBSTITUTE(B1783,"-",""))&amp;"*"),"")</f>
        <v/>
      </c>
      <c r="G1783" s="23" t="str">
        <f>IFERROR(TRIM(INDEX(CID_DB[Case No],$D1783)),"")</f>
        <v/>
      </c>
      <c r="H1783" s="5" t="str">
        <f>IFERROR(TRIM(INDEX(CID_DB[Known Contractor '#1 PN],$D1783)),"")</f>
        <v/>
      </c>
      <c r="I1783" s="5" t="str">
        <f>IFERROR(TRIM(INDEX(CID_DB[Known Contractor '#2 PN],$D1783)),"")</f>
        <v/>
      </c>
      <c r="J1783" s="5" t="str">
        <f>IFERROR(TRIM(INDEX(CID_DB[ [ NSN ] ],$D1783)),"")</f>
        <v/>
      </c>
      <c r="K1783" s="5" t="str">
        <f>IFERROR(TRIM(INDEX(CID_DB[Description],$D1783)),"")</f>
        <v/>
      </c>
      <c r="L1783" s="24" t="str">
        <f>IFERROR(TRIM(INDEX(CID_DB[Commercial Status],$D1783)),"")</f>
        <v/>
      </c>
    </row>
    <row r="1784" spans="2:12" x14ac:dyDescent="0.35">
      <c r="B1784" s="15"/>
      <c r="D1784" s="17" t="str">
        <f t="array" ref="D1784">IFERROR(IF($B1784&lt;&gt;"",LARGE(IF(ISNUMBER(SEARCH(TRIM(SUBSTITUTE($B1784,"-","")),CID_DB[Search Key])),ROW(CID_DB[Search Key]),""),1)-1,""),"")</f>
        <v/>
      </c>
      <c r="F1784" s="23" t="str">
        <f>IF($B1784&lt;&gt;"",COUNTIFS(CID_DB[Search Key],"*"&amp;TRIM(SUBSTITUTE(B1784,"-",""))&amp;"*"),"")</f>
        <v/>
      </c>
      <c r="G1784" s="23" t="str">
        <f>IFERROR(TRIM(INDEX(CID_DB[Case No],$D1784)),"")</f>
        <v/>
      </c>
      <c r="H1784" s="5" t="str">
        <f>IFERROR(TRIM(INDEX(CID_DB[Known Contractor '#1 PN],$D1784)),"")</f>
        <v/>
      </c>
      <c r="I1784" s="5" t="str">
        <f>IFERROR(TRIM(INDEX(CID_DB[Known Contractor '#2 PN],$D1784)),"")</f>
        <v/>
      </c>
      <c r="J1784" s="5" t="str">
        <f>IFERROR(TRIM(INDEX(CID_DB[ [ NSN ] ],$D1784)),"")</f>
        <v/>
      </c>
      <c r="K1784" s="5" t="str">
        <f>IFERROR(TRIM(INDEX(CID_DB[Description],$D1784)),"")</f>
        <v/>
      </c>
      <c r="L1784" s="24" t="str">
        <f>IFERROR(TRIM(INDEX(CID_DB[Commercial Status],$D1784)),"")</f>
        <v/>
      </c>
    </row>
    <row r="1785" spans="2:12" x14ac:dyDescent="0.35">
      <c r="B1785" s="15"/>
      <c r="D1785" s="17" t="str">
        <f t="array" ref="D1785">IFERROR(IF($B1785&lt;&gt;"",LARGE(IF(ISNUMBER(SEARCH(TRIM(SUBSTITUTE($B1785,"-","")),CID_DB[Search Key])),ROW(CID_DB[Search Key]),""),1)-1,""),"")</f>
        <v/>
      </c>
      <c r="F1785" s="23" t="str">
        <f>IF($B1785&lt;&gt;"",COUNTIFS(CID_DB[Search Key],"*"&amp;TRIM(SUBSTITUTE(B1785,"-",""))&amp;"*"),"")</f>
        <v/>
      </c>
      <c r="G1785" s="23" t="str">
        <f>IFERROR(TRIM(INDEX(CID_DB[Case No],$D1785)),"")</f>
        <v/>
      </c>
      <c r="H1785" s="5" t="str">
        <f>IFERROR(TRIM(INDEX(CID_DB[Known Contractor '#1 PN],$D1785)),"")</f>
        <v/>
      </c>
      <c r="I1785" s="5" t="str">
        <f>IFERROR(TRIM(INDEX(CID_DB[Known Contractor '#2 PN],$D1785)),"")</f>
        <v/>
      </c>
      <c r="J1785" s="5" t="str">
        <f>IFERROR(TRIM(INDEX(CID_DB[ [ NSN ] ],$D1785)),"")</f>
        <v/>
      </c>
      <c r="K1785" s="5" t="str">
        <f>IFERROR(TRIM(INDEX(CID_DB[Description],$D1785)),"")</f>
        <v/>
      </c>
      <c r="L1785" s="24" t="str">
        <f>IFERROR(TRIM(INDEX(CID_DB[Commercial Status],$D1785)),"")</f>
        <v/>
      </c>
    </row>
    <row r="1786" spans="2:12" x14ac:dyDescent="0.35">
      <c r="B1786" s="15"/>
      <c r="D1786" s="17" t="str">
        <f t="array" ref="D1786">IFERROR(IF($B1786&lt;&gt;"",LARGE(IF(ISNUMBER(SEARCH(TRIM(SUBSTITUTE($B1786,"-","")),CID_DB[Search Key])),ROW(CID_DB[Search Key]),""),1)-1,""),"")</f>
        <v/>
      </c>
      <c r="F1786" s="23" t="str">
        <f>IF($B1786&lt;&gt;"",COUNTIFS(CID_DB[Search Key],"*"&amp;TRIM(SUBSTITUTE(B1786,"-",""))&amp;"*"),"")</f>
        <v/>
      </c>
      <c r="G1786" s="23" t="str">
        <f>IFERROR(TRIM(INDEX(CID_DB[Case No],$D1786)),"")</f>
        <v/>
      </c>
      <c r="H1786" s="5" t="str">
        <f>IFERROR(TRIM(INDEX(CID_DB[Known Contractor '#1 PN],$D1786)),"")</f>
        <v/>
      </c>
      <c r="I1786" s="5" t="str">
        <f>IFERROR(TRIM(INDEX(CID_DB[Known Contractor '#2 PN],$D1786)),"")</f>
        <v/>
      </c>
      <c r="J1786" s="5" t="str">
        <f>IFERROR(TRIM(INDEX(CID_DB[ [ NSN ] ],$D1786)),"")</f>
        <v/>
      </c>
      <c r="K1786" s="5" t="str">
        <f>IFERROR(TRIM(INDEX(CID_DB[Description],$D1786)),"")</f>
        <v/>
      </c>
      <c r="L1786" s="24" t="str">
        <f>IFERROR(TRIM(INDEX(CID_DB[Commercial Status],$D1786)),"")</f>
        <v/>
      </c>
    </row>
    <row r="1787" spans="2:12" x14ac:dyDescent="0.35">
      <c r="B1787" s="15"/>
      <c r="D1787" s="17" t="str">
        <f t="array" ref="D1787">IFERROR(IF($B1787&lt;&gt;"",LARGE(IF(ISNUMBER(SEARCH(TRIM(SUBSTITUTE($B1787,"-","")),CID_DB[Search Key])),ROW(CID_DB[Search Key]),""),1)-1,""),"")</f>
        <v/>
      </c>
      <c r="F1787" s="23" t="str">
        <f>IF($B1787&lt;&gt;"",COUNTIFS(CID_DB[Search Key],"*"&amp;TRIM(SUBSTITUTE(B1787,"-",""))&amp;"*"),"")</f>
        <v/>
      </c>
      <c r="G1787" s="23" t="str">
        <f>IFERROR(TRIM(INDEX(CID_DB[Case No],$D1787)),"")</f>
        <v/>
      </c>
      <c r="H1787" s="5" t="str">
        <f>IFERROR(TRIM(INDEX(CID_DB[Known Contractor '#1 PN],$D1787)),"")</f>
        <v/>
      </c>
      <c r="I1787" s="5" t="str">
        <f>IFERROR(TRIM(INDEX(CID_DB[Known Contractor '#2 PN],$D1787)),"")</f>
        <v/>
      </c>
      <c r="J1787" s="5" t="str">
        <f>IFERROR(TRIM(INDEX(CID_DB[ [ NSN ] ],$D1787)),"")</f>
        <v/>
      </c>
      <c r="K1787" s="5" t="str">
        <f>IFERROR(TRIM(INDEX(CID_DB[Description],$D1787)),"")</f>
        <v/>
      </c>
      <c r="L1787" s="24" t="str">
        <f>IFERROR(TRIM(INDEX(CID_DB[Commercial Status],$D1787)),"")</f>
        <v/>
      </c>
    </row>
    <row r="1788" spans="2:12" x14ac:dyDescent="0.35">
      <c r="B1788" s="15"/>
      <c r="D1788" s="17" t="str">
        <f t="array" ref="D1788">IFERROR(IF($B1788&lt;&gt;"",LARGE(IF(ISNUMBER(SEARCH(TRIM(SUBSTITUTE($B1788,"-","")),CID_DB[Search Key])),ROW(CID_DB[Search Key]),""),1)-1,""),"")</f>
        <v/>
      </c>
      <c r="F1788" s="23" t="str">
        <f>IF($B1788&lt;&gt;"",COUNTIFS(CID_DB[Search Key],"*"&amp;TRIM(SUBSTITUTE(B1788,"-",""))&amp;"*"),"")</f>
        <v/>
      </c>
      <c r="G1788" s="23" t="str">
        <f>IFERROR(TRIM(INDEX(CID_DB[Case No],$D1788)),"")</f>
        <v/>
      </c>
      <c r="H1788" s="5" t="str">
        <f>IFERROR(TRIM(INDEX(CID_DB[Known Contractor '#1 PN],$D1788)),"")</f>
        <v/>
      </c>
      <c r="I1788" s="5" t="str">
        <f>IFERROR(TRIM(INDEX(CID_DB[Known Contractor '#2 PN],$D1788)),"")</f>
        <v/>
      </c>
      <c r="J1788" s="5" t="str">
        <f>IFERROR(TRIM(INDEX(CID_DB[ [ NSN ] ],$D1788)),"")</f>
        <v/>
      </c>
      <c r="K1788" s="5" t="str">
        <f>IFERROR(TRIM(INDEX(CID_DB[Description],$D1788)),"")</f>
        <v/>
      </c>
      <c r="L1788" s="24" t="str">
        <f>IFERROR(TRIM(INDEX(CID_DB[Commercial Status],$D1788)),"")</f>
        <v/>
      </c>
    </row>
    <row r="1789" spans="2:12" x14ac:dyDescent="0.35">
      <c r="B1789" s="15"/>
      <c r="D1789" s="17" t="str">
        <f t="array" ref="D1789">IFERROR(IF($B1789&lt;&gt;"",LARGE(IF(ISNUMBER(SEARCH(TRIM(SUBSTITUTE($B1789,"-","")),CID_DB[Search Key])),ROW(CID_DB[Search Key]),""),1)-1,""),"")</f>
        <v/>
      </c>
      <c r="F1789" s="23" t="str">
        <f>IF($B1789&lt;&gt;"",COUNTIFS(CID_DB[Search Key],"*"&amp;TRIM(SUBSTITUTE(B1789,"-",""))&amp;"*"),"")</f>
        <v/>
      </c>
      <c r="G1789" s="23" t="str">
        <f>IFERROR(TRIM(INDEX(CID_DB[Case No],$D1789)),"")</f>
        <v/>
      </c>
      <c r="H1789" s="5" t="str">
        <f>IFERROR(TRIM(INDEX(CID_DB[Known Contractor '#1 PN],$D1789)),"")</f>
        <v/>
      </c>
      <c r="I1789" s="5" t="str">
        <f>IFERROR(TRIM(INDEX(CID_DB[Known Contractor '#2 PN],$D1789)),"")</f>
        <v/>
      </c>
      <c r="J1789" s="5" t="str">
        <f>IFERROR(TRIM(INDEX(CID_DB[ [ NSN ] ],$D1789)),"")</f>
        <v/>
      </c>
      <c r="K1789" s="5" t="str">
        <f>IFERROR(TRIM(INDEX(CID_DB[Description],$D1789)),"")</f>
        <v/>
      </c>
      <c r="L1789" s="24" t="str">
        <f>IFERROR(TRIM(INDEX(CID_DB[Commercial Status],$D1789)),"")</f>
        <v/>
      </c>
    </row>
    <row r="1790" spans="2:12" x14ac:dyDescent="0.35">
      <c r="B1790" s="15"/>
      <c r="D1790" s="17" t="str">
        <f t="array" ref="D1790">IFERROR(IF($B1790&lt;&gt;"",LARGE(IF(ISNUMBER(SEARCH(TRIM(SUBSTITUTE($B1790,"-","")),CID_DB[Search Key])),ROW(CID_DB[Search Key]),""),1)-1,""),"")</f>
        <v/>
      </c>
      <c r="F1790" s="23" t="str">
        <f>IF($B1790&lt;&gt;"",COUNTIFS(CID_DB[Search Key],"*"&amp;TRIM(SUBSTITUTE(B1790,"-",""))&amp;"*"),"")</f>
        <v/>
      </c>
      <c r="G1790" s="23" t="str">
        <f>IFERROR(TRIM(INDEX(CID_DB[Case No],$D1790)),"")</f>
        <v/>
      </c>
      <c r="H1790" s="5" t="str">
        <f>IFERROR(TRIM(INDEX(CID_DB[Known Contractor '#1 PN],$D1790)),"")</f>
        <v/>
      </c>
      <c r="I1790" s="5" t="str">
        <f>IFERROR(TRIM(INDEX(CID_DB[Known Contractor '#2 PN],$D1790)),"")</f>
        <v/>
      </c>
      <c r="J1790" s="5" t="str">
        <f>IFERROR(TRIM(INDEX(CID_DB[ [ NSN ] ],$D1790)),"")</f>
        <v/>
      </c>
      <c r="K1790" s="5" t="str">
        <f>IFERROR(TRIM(INDEX(CID_DB[Description],$D1790)),"")</f>
        <v/>
      </c>
      <c r="L1790" s="24" t="str">
        <f>IFERROR(TRIM(INDEX(CID_DB[Commercial Status],$D1790)),"")</f>
        <v/>
      </c>
    </row>
    <row r="1791" spans="2:12" x14ac:dyDescent="0.35">
      <c r="B1791" s="15"/>
      <c r="D1791" s="17" t="str">
        <f t="array" ref="D1791">IFERROR(IF($B1791&lt;&gt;"",LARGE(IF(ISNUMBER(SEARCH(TRIM(SUBSTITUTE($B1791,"-","")),CID_DB[Search Key])),ROW(CID_DB[Search Key]),""),1)-1,""),"")</f>
        <v/>
      </c>
      <c r="F1791" s="23" t="str">
        <f>IF($B1791&lt;&gt;"",COUNTIFS(CID_DB[Search Key],"*"&amp;TRIM(SUBSTITUTE(B1791,"-",""))&amp;"*"),"")</f>
        <v/>
      </c>
      <c r="G1791" s="23" t="str">
        <f>IFERROR(TRIM(INDEX(CID_DB[Case No],$D1791)),"")</f>
        <v/>
      </c>
      <c r="H1791" s="5" t="str">
        <f>IFERROR(TRIM(INDEX(CID_DB[Known Contractor '#1 PN],$D1791)),"")</f>
        <v/>
      </c>
      <c r="I1791" s="5" t="str">
        <f>IFERROR(TRIM(INDEX(CID_DB[Known Contractor '#2 PN],$D1791)),"")</f>
        <v/>
      </c>
      <c r="J1791" s="5" t="str">
        <f>IFERROR(TRIM(INDEX(CID_DB[ [ NSN ] ],$D1791)),"")</f>
        <v/>
      </c>
      <c r="K1791" s="5" t="str">
        <f>IFERROR(TRIM(INDEX(CID_DB[Description],$D1791)),"")</f>
        <v/>
      </c>
      <c r="L1791" s="24" t="str">
        <f>IFERROR(TRIM(INDEX(CID_DB[Commercial Status],$D1791)),"")</f>
        <v/>
      </c>
    </row>
    <row r="1792" spans="2:12" x14ac:dyDescent="0.35">
      <c r="B1792" s="15"/>
      <c r="D1792" s="17" t="str">
        <f t="array" ref="D1792">IFERROR(IF($B1792&lt;&gt;"",LARGE(IF(ISNUMBER(SEARCH(TRIM(SUBSTITUTE($B1792,"-","")),CID_DB[Search Key])),ROW(CID_DB[Search Key]),""),1)-1,""),"")</f>
        <v/>
      </c>
      <c r="F1792" s="23" t="str">
        <f>IF($B1792&lt;&gt;"",COUNTIFS(CID_DB[Search Key],"*"&amp;TRIM(SUBSTITUTE(B1792,"-",""))&amp;"*"),"")</f>
        <v/>
      </c>
      <c r="G1792" s="23" t="str">
        <f>IFERROR(TRIM(INDEX(CID_DB[Case No],$D1792)),"")</f>
        <v/>
      </c>
      <c r="H1792" s="5" t="str">
        <f>IFERROR(TRIM(INDEX(CID_DB[Known Contractor '#1 PN],$D1792)),"")</f>
        <v/>
      </c>
      <c r="I1792" s="5" t="str">
        <f>IFERROR(TRIM(INDEX(CID_DB[Known Contractor '#2 PN],$D1792)),"")</f>
        <v/>
      </c>
      <c r="J1792" s="5" t="str">
        <f>IFERROR(TRIM(INDEX(CID_DB[ [ NSN ] ],$D1792)),"")</f>
        <v/>
      </c>
      <c r="K1792" s="5" t="str">
        <f>IFERROR(TRIM(INDEX(CID_DB[Description],$D1792)),"")</f>
        <v/>
      </c>
      <c r="L1792" s="24" t="str">
        <f>IFERROR(TRIM(INDEX(CID_DB[Commercial Status],$D1792)),"")</f>
        <v/>
      </c>
    </row>
    <row r="1793" spans="2:12" x14ac:dyDescent="0.35">
      <c r="B1793" s="15"/>
      <c r="D1793" s="17" t="str">
        <f t="array" ref="D1793">IFERROR(IF($B1793&lt;&gt;"",LARGE(IF(ISNUMBER(SEARCH(TRIM(SUBSTITUTE($B1793,"-","")),CID_DB[Search Key])),ROW(CID_DB[Search Key]),""),1)-1,""),"")</f>
        <v/>
      </c>
      <c r="F1793" s="23" t="str">
        <f>IF($B1793&lt;&gt;"",COUNTIFS(CID_DB[Search Key],"*"&amp;TRIM(SUBSTITUTE(B1793,"-",""))&amp;"*"),"")</f>
        <v/>
      </c>
      <c r="G1793" s="23" t="str">
        <f>IFERROR(TRIM(INDEX(CID_DB[Case No],$D1793)),"")</f>
        <v/>
      </c>
      <c r="H1793" s="5" t="str">
        <f>IFERROR(TRIM(INDEX(CID_DB[Known Contractor '#1 PN],$D1793)),"")</f>
        <v/>
      </c>
      <c r="I1793" s="5" t="str">
        <f>IFERROR(TRIM(INDEX(CID_DB[Known Contractor '#2 PN],$D1793)),"")</f>
        <v/>
      </c>
      <c r="J1793" s="5" t="str">
        <f>IFERROR(TRIM(INDEX(CID_DB[ [ NSN ] ],$D1793)),"")</f>
        <v/>
      </c>
      <c r="K1793" s="5" t="str">
        <f>IFERROR(TRIM(INDEX(CID_DB[Description],$D1793)),"")</f>
        <v/>
      </c>
      <c r="L1793" s="24" t="str">
        <f>IFERROR(TRIM(INDEX(CID_DB[Commercial Status],$D1793)),"")</f>
        <v/>
      </c>
    </row>
    <row r="1794" spans="2:12" x14ac:dyDescent="0.35">
      <c r="B1794" s="15"/>
      <c r="D1794" s="17" t="str">
        <f t="array" ref="D1794">IFERROR(IF($B1794&lt;&gt;"",LARGE(IF(ISNUMBER(SEARCH(TRIM(SUBSTITUTE($B1794,"-","")),CID_DB[Search Key])),ROW(CID_DB[Search Key]),""),1)-1,""),"")</f>
        <v/>
      </c>
      <c r="F1794" s="23" t="str">
        <f>IF($B1794&lt;&gt;"",COUNTIFS(CID_DB[Search Key],"*"&amp;TRIM(SUBSTITUTE(B1794,"-",""))&amp;"*"),"")</f>
        <v/>
      </c>
      <c r="G1794" s="23" t="str">
        <f>IFERROR(TRIM(INDEX(CID_DB[Case No],$D1794)),"")</f>
        <v/>
      </c>
      <c r="H1794" s="5" t="str">
        <f>IFERROR(TRIM(INDEX(CID_DB[Known Contractor '#1 PN],$D1794)),"")</f>
        <v/>
      </c>
      <c r="I1794" s="5" t="str">
        <f>IFERROR(TRIM(INDEX(CID_DB[Known Contractor '#2 PN],$D1794)),"")</f>
        <v/>
      </c>
      <c r="J1794" s="5" t="str">
        <f>IFERROR(TRIM(INDEX(CID_DB[ [ NSN ] ],$D1794)),"")</f>
        <v/>
      </c>
      <c r="K1794" s="5" t="str">
        <f>IFERROR(TRIM(INDEX(CID_DB[Description],$D1794)),"")</f>
        <v/>
      </c>
      <c r="L1794" s="24" t="str">
        <f>IFERROR(TRIM(INDEX(CID_DB[Commercial Status],$D1794)),"")</f>
        <v/>
      </c>
    </row>
    <row r="1795" spans="2:12" x14ac:dyDescent="0.35">
      <c r="B1795" s="15"/>
      <c r="D1795" s="17" t="str">
        <f t="array" ref="D1795">IFERROR(IF($B1795&lt;&gt;"",LARGE(IF(ISNUMBER(SEARCH(TRIM(SUBSTITUTE($B1795,"-","")),CID_DB[Search Key])),ROW(CID_DB[Search Key]),""),1)-1,""),"")</f>
        <v/>
      </c>
      <c r="F1795" s="23" t="str">
        <f>IF($B1795&lt;&gt;"",COUNTIFS(CID_DB[Search Key],"*"&amp;TRIM(SUBSTITUTE(B1795,"-",""))&amp;"*"),"")</f>
        <v/>
      </c>
      <c r="G1795" s="23" t="str">
        <f>IFERROR(TRIM(INDEX(CID_DB[Case No],$D1795)),"")</f>
        <v/>
      </c>
      <c r="H1795" s="5" t="str">
        <f>IFERROR(TRIM(INDEX(CID_DB[Known Contractor '#1 PN],$D1795)),"")</f>
        <v/>
      </c>
      <c r="I1795" s="5" t="str">
        <f>IFERROR(TRIM(INDEX(CID_DB[Known Contractor '#2 PN],$D1795)),"")</f>
        <v/>
      </c>
      <c r="J1795" s="5" t="str">
        <f>IFERROR(TRIM(INDEX(CID_DB[ [ NSN ] ],$D1795)),"")</f>
        <v/>
      </c>
      <c r="K1795" s="5" t="str">
        <f>IFERROR(TRIM(INDEX(CID_DB[Description],$D1795)),"")</f>
        <v/>
      </c>
      <c r="L1795" s="24" t="str">
        <f>IFERROR(TRIM(INDEX(CID_DB[Commercial Status],$D1795)),"")</f>
        <v/>
      </c>
    </row>
    <row r="1796" spans="2:12" x14ac:dyDescent="0.35">
      <c r="B1796" s="15"/>
      <c r="D1796" s="17" t="str">
        <f t="array" ref="D1796">IFERROR(IF($B1796&lt;&gt;"",LARGE(IF(ISNUMBER(SEARCH(TRIM(SUBSTITUTE($B1796,"-","")),CID_DB[Search Key])),ROW(CID_DB[Search Key]),""),1)-1,""),"")</f>
        <v/>
      </c>
      <c r="F1796" s="23" t="str">
        <f>IF($B1796&lt;&gt;"",COUNTIFS(CID_DB[Search Key],"*"&amp;TRIM(SUBSTITUTE(B1796,"-",""))&amp;"*"),"")</f>
        <v/>
      </c>
      <c r="G1796" s="23" t="str">
        <f>IFERROR(TRIM(INDEX(CID_DB[Case No],$D1796)),"")</f>
        <v/>
      </c>
      <c r="H1796" s="5" t="str">
        <f>IFERROR(TRIM(INDEX(CID_DB[Known Contractor '#1 PN],$D1796)),"")</f>
        <v/>
      </c>
      <c r="I1796" s="5" t="str">
        <f>IFERROR(TRIM(INDEX(CID_DB[Known Contractor '#2 PN],$D1796)),"")</f>
        <v/>
      </c>
      <c r="J1796" s="5" t="str">
        <f>IFERROR(TRIM(INDEX(CID_DB[ [ NSN ] ],$D1796)),"")</f>
        <v/>
      </c>
      <c r="K1796" s="5" t="str">
        <f>IFERROR(TRIM(INDEX(CID_DB[Description],$D1796)),"")</f>
        <v/>
      </c>
      <c r="L1796" s="24" t="str">
        <f>IFERROR(TRIM(INDEX(CID_DB[Commercial Status],$D1796)),"")</f>
        <v/>
      </c>
    </row>
    <row r="1797" spans="2:12" x14ac:dyDescent="0.35">
      <c r="B1797" s="15"/>
      <c r="D1797" s="17" t="str">
        <f t="array" ref="D1797">IFERROR(IF($B1797&lt;&gt;"",LARGE(IF(ISNUMBER(SEARCH(TRIM(SUBSTITUTE($B1797,"-","")),CID_DB[Search Key])),ROW(CID_DB[Search Key]),""),1)-1,""),"")</f>
        <v/>
      </c>
      <c r="F1797" s="23" t="str">
        <f>IF($B1797&lt;&gt;"",COUNTIFS(CID_DB[Search Key],"*"&amp;TRIM(SUBSTITUTE(B1797,"-",""))&amp;"*"),"")</f>
        <v/>
      </c>
      <c r="G1797" s="23" t="str">
        <f>IFERROR(TRIM(INDEX(CID_DB[Case No],$D1797)),"")</f>
        <v/>
      </c>
      <c r="H1797" s="5" t="str">
        <f>IFERROR(TRIM(INDEX(CID_DB[Known Contractor '#1 PN],$D1797)),"")</f>
        <v/>
      </c>
      <c r="I1797" s="5" t="str">
        <f>IFERROR(TRIM(INDEX(CID_DB[Known Contractor '#2 PN],$D1797)),"")</f>
        <v/>
      </c>
      <c r="J1797" s="5" t="str">
        <f>IFERROR(TRIM(INDEX(CID_DB[ [ NSN ] ],$D1797)),"")</f>
        <v/>
      </c>
      <c r="K1797" s="5" t="str">
        <f>IFERROR(TRIM(INDEX(CID_DB[Description],$D1797)),"")</f>
        <v/>
      </c>
      <c r="L1797" s="24" t="str">
        <f>IFERROR(TRIM(INDEX(CID_DB[Commercial Status],$D1797)),"")</f>
        <v/>
      </c>
    </row>
    <row r="1798" spans="2:12" x14ac:dyDescent="0.35">
      <c r="B1798" s="15"/>
      <c r="D1798" s="17" t="str">
        <f t="array" ref="D1798">IFERROR(IF($B1798&lt;&gt;"",LARGE(IF(ISNUMBER(SEARCH(TRIM(SUBSTITUTE($B1798,"-","")),CID_DB[Search Key])),ROW(CID_DB[Search Key]),""),1)-1,""),"")</f>
        <v/>
      </c>
      <c r="F1798" s="23" t="str">
        <f>IF($B1798&lt;&gt;"",COUNTIFS(CID_DB[Search Key],"*"&amp;TRIM(SUBSTITUTE(B1798,"-",""))&amp;"*"),"")</f>
        <v/>
      </c>
      <c r="G1798" s="23" t="str">
        <f>IFERROR(TRIM(INDEX(CID_DB[Case No],$D1798)),"")</f>
        <v/>
      </c>
      <c r="H1798" s="5" t="str">
        <f>IFERROR(TRIM(INDEX(CID_DB[Known Contractor '#1 PN],$D1798)),"")</f>
        <v/>
      </c>
      <c r="I1798" s="5" t="str">
        <f>IFERROR(TRIM(INDEX(CID_DB[Known Contractor '#2 PN],$D1798)),"")</f>
        <v/>
      </c>
      <c r="J1798" s="5" t="str">
        <f>IFERROR(TRIM(INDEX(CID_DB[ [ NSN ] ],$D1798)),"")</f>
        <v/>
      </c>
      <c r="K1798" s="5" t="str">
        <f>IFERROR(TRIM(INDEX(CID_DB[Description],$D1798)),"")</f>
        <v/>
      </c>
      <c r="L1798" s="24" t="str">
        <f>IFERROR(TRIM(INDEX(CID_DB[Commercial Status],$D1798)),"")</f>
        <v/>
      </c>
    </row>
    <row r="1799" spans="2:12" x14ac:dyDescent="0.35">
      <c r="B1799" s="15"/>
      <c r="D1799" s="17" t="str">
        <f t="array" ref="D1799">IFERROR(IF($B1799&lt;&gt;"",LARGE(IF(ISNUMBER(SEARCH(TRIM(SUBSTITUTE($B1799,"-","")),CID_DB[Search Key])),ROW(CID_DB[Search Key]),""),1)-1,""),"")</f>
        <v/>
      </c>
      <c r="F1799" s="23" t="str">
        <f>IF($B1799&lt;&gt;"",COUNTIFS(CID_DB[Search Key],"*"&amp;TRIM(SUBSTITUTE(B1799,"-",""))&amp;"*"),"")</f>
        <v/>
      </c>
      <c r="G1799" s="23" t="str">
        <f>IFERROR(TRIM(INDEX(CID_DB[Case No],$D1799)),"")</f>
        <v/>
      </c>
      <c r="H1799" s="5" t="str">
        <f>IFERROR(TRIM(INDEX(CID_DB[Known Contractor '#1 PN],$D1799)),"")</f>
        <v/>
      </c>
      <c r="I1799" s="5" t="str">
        <f>IFERROR(TRIM(INDEX(CID_DB[Known Contractor '#2 PN],$D1799)),"")</f>
        <v/>
      </c>
      <c r="J1799" s="5" t="str">
        <f>IFERROR(TRIM(INDEX(CID_DB[ [ NSN ] ],$D1799)),"")</f>
        <v/>
      </c>
      <c r="K1799" s="5" t="str">
        <f>IFERROR(TRIM(INDEX(CID_DB[Description],$D1799)),"")</f>
        <v/>
      </c>
      <c r="L1799" s="24" t="str">
        <f>IFERROR(TRIM(INDEX(CID_DB[Commercial Status],$D1799)),"")</f>
        <v/>
      </c>
    </row>
    <row r="1800" spans="2:12" x14ac:dyDescent="0.35">
      <c r="B1800" s="15"/>
      <c r="D1800" s="17" t="str">
        <f t="array" ref="D1800">IFERROR(IF($B1800&lt;&gt;"",LARGE(IF(ISNUMBER(SEARCH(TRIM(SUBSTITUTE($B1800,"-","")),CID_DB[Search Key])),ROW(CID_DB[Search Key]),""),1)-1,""),"")</f>
        <v/>
      </c>
      <c r="F1800" s="23" t="str">
        <f>IF($B1800&lt;&gt;"",COUNTIFS(CID_DB[Search Key],"*"&amp;TRIM(SUBSTITUTE(B1800,"-",""))&amp;"*"),"")</f>
        <v/>
      </c>
      <c r="G1800" s="23" t="str">
        <f>IFERROR(TRIM(INDEX(CID_DB[Case No],$D1800)),"")</f>
        <v/>
      </c>
      <c r="H1800" s="5" t="str">
        <f>IFERROR(TRIM(INDEX(CID_DB[Known Contractor '#1 PN],$D1800)),"")</f>
        <v/>
      </c>
      <c r="I1800" s="5" t="str">
        <f>IFERROR(TRIM(INDEX(CID_DB[Known Contractor '#2 PN],$D1800)),"")</f>
        <v/>
      </c>
      <c r="J1800" s="5" t="str">
        <f>IFERROR(TRIM(INDEX(CID_DB[ [ NSN ] ],$D1800)),"")</f>
        <v/>
      </c>
      <c r="K1800" s="5" t="str">
        <f>IFERROR(TRIM(INDEX(CID_DB[Description],$D1800)),"")</f>
        <v/>
      </c>
      <c r="L1800" s="24" t="str">
        <f>IFERROR(TRIM(INDEX(CID_DB[Commercial Status],$D1800)),"")</f>
        <v/>
      </c>
    </row>
    <row r="1801" spans="2:12" x14ac:dyDescent="0.35">
      <c r="B1801" s="15"/>
      <c r="D1801" s="17" t="str">
        <f t="array" ref="D1801">IFERROR(IF($B1801&lt;&gt;"",LARGE(IF(ISNUMBER(SEARCH(TRIM(SUBSTITUTE($B1801,"-","")),CID_DB[Search Key])),ROW(CID_DB[Search Key]),""),1)-1,""),"")</f>
        <v/>
      </c>
      <c r="F1801" s="23" t="str">
        <f>IF($B1801&lt;&gt;"",COUNTIFS(CID_DB[Search Key],"*"&amp;TRIM(SUBSTITUTE(B1801,"-",""))&amp;"*"),"")</f>
        <v/>
      </c>
      <c r="G1801" s="23" t="str">
        <f>IFERROR(TRIM(INDEX(CID_DB[Case No],$D1801)),"")</f>
        <v/>
      </c>
      <c r="H1801" s="5" t="str">
        <f>IFERROR(TRIM(INDEX(CID_DB[Known Contractor '#1 PN],$D1801)),"")</f>
        <v/>
      </c>
      <c r="I1801" s="5" t="str">
        <f>IFERROR(TRIM(INDEX(CID_DB[Known Contractor '#2 PN],$D1801)),"")</f>
        <v/>
      </c>
      <c r="J1801" s="5" t="str">
        <f>IFERROR(TRIM(INDEX(CID_DB[ [ NSN ] ],$D1801)),"")</f>
        <v/>
      </c>
      <c r="K1801" s="5" t="str">
        <f>IFERROR(TRIM(INDEX(CID_DB[Description],$D1801)),"")</f>
        <v/>
      </c>
      <c r="L1801" s="24" t="str">
        <f>IFERROR(TRIM(INDEX(CID_DB[Commercial Status],$D1801)),"")</f>
        <v/>
      </c>
    </row>
    <row r="1802" spans="2:12" x14ac:dyDescent="0.35">
      <c r="B1802" s="15"/>
      <c r="D1802" s="17" t="str">
        <f t="array" ref="D1802">IFERROR(IF($B1802&lt;&gt;"",LARGE(IF(ISNUMBER(SEARCH(TRIM(SUBSTITUTE($B1802,"-","")),CID_DB[Search Key])),ROW(CID_DB[Search Key]),""),1)-1,""),"")</f>
        <v/>
      </c>
      <c r="F1802" s="23" t="str">
        <f>IF($B1802&lt;&gt;"",COUNTIFS(CID_DB[Search Key],"*"&amp;TRIM(SUBSTITUTE(B1802,"-",""))&amp;"*"),"")</f>
        <v/>
      </c>
      <c r="G1802" s="23" t="str">
        <f>IFERROR(TRIM(INDEX(CID_DB[Case No],$D1802)),"")</f>
        <v/>
      </c>
      <c r="H1802" s="5" t="str">
        <f>IFERROR(TRIM(INDEX(CID_DB[Known Contractor '#1 PN],$D1802)),"")</f>
        <v/>
      </c>
      <c r="I1802" s="5" t="str">
        <f>IFERROR(TRIM(INDEX(CID_DB[Known Contractor '#2 PN],$D1802)),"")</f>
        <v/>
      </c>
      <c r="J1802" s="5" t="str">
        <f>IFERROR(TRIM(INDEX(CID_DB[ [ NSN ] ],$D1802)),"")</f>
        <v/>
      </c>
      <c r="K1802" s="5" t="str">
        <f>IFERROR(TRIM(INDEX(CID_DB[Description],$D1802)),"")</f>
        <v/>
      </c>
      <c r="L1802" s="24" t="str">
        <f>IFERROR(TRIM(INDEX(CID_DB[Commercial Status],$D1802)),"")</f>
        <v/>
      </c>
    </row>
    <row r="1803" spans="2:12" x14ac:dyDescent="0.35">
      <c r="B1803" s="15"/>
      <c r="D1803" s="17" t="str">
        <f t="array" ref="D1803">IFERROR(IF($B1803&lt;&gt;"",LARGE(IF(ISNUMBER(SEARCH(TRIM(SUBSTITUTE($B1803,"-","")),CID_DB[Search Key])),ROW(CID_DB[Search Key]),""),1)-1,""),"")</f>
        <v/>
      </c>
      <c r="F1803" s="23" t="str">
        <f>IF($B1803&lt;&gt;"",COUNTIFS(CID_DB[Search Key],"*"&amp;TRIM(SUBSTITUTE(B1803,"-",""))&amp;"*"),"")</f>
        <v/>
      </c>
      <c r="G1803" s="23" t="str">
        <f>IFERROR(TRIM(INDEX(CID_DB[Case No],$D1803)),"")</f>
        <v/>
      </c>
      <c r="H1803" s="5" t="str">
        <f>IFERROR(TRIM(INDEX(CID_DB[Known Contractor '#1 PN],$D1803)),"")</f>
        <v/>
      </c>
      <c r="I1803" s="5" t="str">
        <f>IFERROR(TRIM(INDEX(CID_DB[Known Contractor '#2 PN],$D1803)),"")</f>
        <v/>
      </c>
      <c r="J1803" s="5" t="str">
        <f>IFERROR(TRIM(INDEX(CID_DB[ [ NSN ] ],$D1803)),"")</f>
        <v/>
      </c>
      <c r="K1803" s="5" t="str">
        <f>IFERROR(TRIM(INDEX(CID_DB[Description],$D1803)),"")</f>
        <v/>
      </c>
      <c r="L1803" s="24" t="str">
        <f>IFERROR(TRIM(INDEX(CID_DB[Commercial Status],$D1803)),"")</f>
        <v/>
      </c>
    </row>
    <row r="1804" spans="2:12" x14ac:dyDescent="0.35">
      <c r="B1804" s="15"/>
      <c r="D1804" s="17" t="str">
        <f t="array" ref="D1804">IFERROR(IF($B1804&lt;&gt;"",LARGE(IF(ISNUMBER(SEARCH(TRIM(SUBSTITUTE($B1804,"-","")),CID_DB[Search Key])),ROW(CID_DB[Search Key]),""),1)-1,""),"")</f>
        <v/>
      </c>
      <c r="F1804" s="23" t="str">
        <f>IF($B1804&lt;&gt;"",COUNTIFS(CID_DB[Search Key],"*"&amp;TRIM(SUBSTITUTE(B1804,"-",""))&amp;"*"),"")</f>
        <v/>
      </c>
      <c r="G1804" s="23" t="str">
        <f>IFERROR(TRIM(INDEX(CID_DB[Case No],$D1804)),"")</f>
        <v/>
      </c>
      <c r="H1804" s="5" t="str">
        <f>IFERROR(TRIM(INDEX(CID_DB[Known Contractor '#1 PN],$D1804)),"")</f>
        <v/>
      </c>
      <c r="I1804" s="5" t="str">
        <f>IFERROR(TRIM(INDEX(CID_DB[Known Contractor '#2 PN],$D1804)),"")</f>
        <v/>
      </c>
      <c r="J1804" s="5" t="str">
        <f>IFERROR(TRIM(INDEX(CID_DB[ [ NSN ] ],$D1804)),"")</f>
        <v/>
      </c>
      <c r="K1804" s="5" t="str">
        <f>IFERROR(TRIM(INDEX(CID_DB[Description],$D1804)),"")</f>
        <v/>
      </c>
      <c r="L1804" s="24" t="str">
        <f>IFERROR(TRIM(INDEX(CID_DB[Commercial Status],$D1804)),"")</f>
        <v/>
      </c>
    </row>
    <row r="1805" spans="2:12" x14ac:dyDescent="0.35">
      <c r="B1805" s="15"/>
      <c r="D1805" s="17" t="str">
        <f t="array" ref="D1805">IFERROR(IF($B1805&lt;&gt;"",LARGE(IF(ISNUMBER(SEARCH(TRIM(SUBSTITUTE($B1805,"-","")),CID_DB[Search Key])),ROW(CID_DB[Search Key]),""),1)-1,""),"")</f>
        <v/>
      </c>
      <c r="F1805" s="23" t="str">
        <f>IF($B1805&lt;&gt;"",COUNTIFS(CID_DB[Search Key],"*"&amp;TRIM(SUBSTITUTE(B1805,"-",""))&amp;"*"),"")</f>
        <v/>
      </c>
      <c r="G1805" s="23" t="str">
        <f>IFERROR(TRIM(INDEX(CID_DB[Case No],$D1805)),"")</f>
        <v/>
      </c>
      <c r="H1805" s="5" t="str">
        <f>IFERROR(TRIM(INDEX(CID_DB[Known Contractor '#1 PN],$D1805)),"")</f>
        <v/>
      </c>
      <c r="I1805" s="5" t="str">
        <f>IFERROR(TRIM(INDEX(CID_DB[Known Contractor '#2 PN],$D1805)),"")</f>
        <v/>
      </c>
      <c r="J1805" s="5" t="str">
        <f>IFERROR(TRIM(INDEX(CID_DB[ [ NSN ] ],$D1805)),"")</f>
        <v/>
      </c>
      <c r="K1805" s="5" t="str">
        <f>IFERROR(TRIM(INDEX(CID_DB[Description],$D1805)),"")</f>
        <v/>
      </c>
      <c r="L1805" s="24" t="str">
        <f>IFERROR(TRIM(INDEX(CID_DB[Commercial Status],$D1805)),"")</f>
        <v/>
      </c>
    </row>
    <row r="1806" spans="2:12" x14ac:dyDescent="0.35">
      <c r="B1806" s="15"/>
      <c r="D1806" s="17" t="str">
        <f t="array" ref="D1806">IFERROR(IF($B1806&lt;&gt;"",LARGE(IF(ISNUMBER(SEARCH(TRIM(SUBSTITUTE($B1806,"-","")),CID_DB[Search Key])),ROW(CID_DB[Search Key]),""),1)-1,""),"")</f>
        <v/>
      </c>
      <c r="F1806" s="23" t="str">
        <f>IF($B1806&lt;&gt;"",COUNTIFS(CID_DB[Search Key],"*"&amp;TRIM(SUBSTITUTE(B1806,"-",""))&amp;"*"),"")</f>
        <v/>
      </c>
      <c r="G1806" s="23" t="str">
        <f>IFERROR(TRIM(INDEX(CID_DB[Case No],$D1806)),"")</f>
        <v/>
      </c>
      <c r="H1806" s="5" t="str">
        <f>IFERROR(TRIM(INDEX(CID_DB[Known Contractor '#1 PN],$D1806)),"")</f>
        <v/>
      </c>
      <c r="I1806" s="5" t="str">
        <f>IFERROR(TRIM(INDEX(CID_DB[Known Contractor '#2 PN],$D1806)),"")</f>
        <v/>
      </c>
      <c r="J1806" s="5" t="str">
        <f>IFERROR(TRIM(INDEX(CID_DB[ [ NSN ] ],$D1806)),"")</f>
        <v/>
      </c>
      <c r="K1806" s="5" t="str">
        <f>IFERROR(TRIM(INDEX(CID_DB[Description],$D1806)),"")</f>
        <v/>
      </c>
      <c r="L1806" s="24" t="str">
        <f>IFERROR(TRIM(INDEX(CID_DB[Commercial Status],$D1806)),"")</f>
        <v/>
      </c>
    </row>
    <row r="1807" spans="2:12" x14ac:dyDescent="0.35">
      <c r="B1807" s="15"/>
      <c r="D1807" s="17" t="str">
        <f t="array" ref="D1807">IFERROR(IF($B1807&lt;&gt;"",LARGE(IF(ISNUMBER(SEARCH(TRIM(SUBSTITUTE($B1807,"-","")),CID_DB[Search Key])),ROW(CID_DB[Search Key]),""),1)-1,""),"")</f>
        <v/>
      </c>
      <c r="F1807" s="23" t="str">
        <f>IF($B1807&lt;&gt;"",COUNTIFS(CID_DB[Search Key],"*"&amp;TRIM(SUBSTITUTE(B1807,"-",""))&amp;"*"),"")</f>
        <v/>
      </c>
      <c r="G1807" s="23" t="str">
        <f>IFERROR(TRIM(INDEX(CID_DB[Case No],$D1807)),"")</f>
        <v/>
      </c>
      <c r="H1807" s="5" t="str">
        <f>IFERROR(TRIM(INDEX(CID_DB[Known Contractor '#1 PN],$D1807)),"")</f>
        <v/>
      </c>
      <c r="I1807" s="5" t="str">
        <f>IFERROR(TRIM(INDEX(CID_DB[Known Contractor '#2 PN],$D1807)),"")</f>
        <v/>
      </c>
      <c r="J1807" s="5" t="str">
        <f>IFERROR(TRIM(INDEX(CID_DB[ [ NSN ] ],$D1807)),"")</f>
        <v/>
      </c>
      <c r="K1807" s="5" t="str">
        <f>IFERROR(TRIM(INDEX(CID_DB[Description],$D1807)),"")</f>
        <v/>
      </c>
      <c r="L1807" s="24" t="str">
        <f>IFERROR(TRIM(INDEX(CID_DB[Commercial Status],$D1807)),"")</f>
        <v/>
      </c>
    </row>
    <row r="1808" spans="2:12" x14ac:dyDescent="0.35">
      <c r="B1808" s="15"/>
      <c r="D1808" s="17" t="str">
        <f t="array" ref="D1808">IFERROR(IF($B1808&lt;&gt;"",LARGE(IF(ISNUMBER(SEARCH(TRIM(SUBSTITUTE($B1808,"-","")),CID_DB[Search Key])),ROW(CID_DB[Search Key]),""),1)-1,""),"")</f>
        <v/>
      </c>
      <c r="F1808" s="23" t="str">
        <f>IF($B1808&lt;&gt;"",COUNTIFS(CID_DB[Search Key],"*"&amp;TRIM(SUBSTITUTE(B1808,"-",""))&amp;"*"),"")</f>
        <v/>
      </c>
      <c r="G1808" s="23" t="str">
        <f>IFERROR(TRIM(INDEX(CID_DB[Case No],$D1808)),"")</f>
        <v/>
      </c>
      <c r="H1808" s="5" t="str">
        <f>IFERROR(TRIM(INDEX(CID_DB[Known Contractor '#1 PN],$D1808)),"")</f>
        <v/>
      </c>
      <c r="I1808" s="5" t="str">
        <f>IFERROR(TRIM(INDEX(CID_DB[Known Contractor '#2 PN],$D1808)),"")</f>
        <v/>
      </c>
      <c r="J1808" s="5" t="str">
        <f>IFERROR(TRIM(INDEX(CID_DB[ [ NSN ] ],$D1808)),"")</f>
        <v/>
      </c>
      <c r="K1808" s="5" t="str">
        <f>IFERROR(TRIM(INDEX(CID_DB[Description],$D1808)),"")</f>
        <v/>
      </c>
      <c r="L1808" s="24" t="str">
        <f>IFERROR(TRIM(INDEX(CID_DB[Commercial Status],$D1808)),"")</f>
        <v/>
      </c>
    </row>
    <row r="1809" spans="2:12" x14ac:dyDescent="0.35">
      <c r="B1809" s="15"/>
      <c r="D1809" s="17" t="str">
        <f t="array" ref="D1809">IFERROR(IF($B1809&lt;&gt;"",LARGE(IF(ISNUMBER(SEARCH(TRIM(SUBSTITUTE($B1809,"-","")),CID_DB[Search Key])),ROW(CID_DB[Search Key]),""),1)-1,""),"")</f>
        <v/>
      </c>
      <c r="F1809" s="23" t="str">
        <f>IF($B1809&lt;&gt;"",COUNTIFS(CID_DB[Search Key],"*"&amp;TRIM(SUBSTITUTE(B1809,"-",""))&amp;"*"),"")</f>
        <v/>
      </c>
      <c r="G1809" s="23" t="str">
        <f>IFERROR(TRIM(INDEX(CID_DB[Case No],$D1809)),"")</f>
        <v/>
      </c>
      <c r="H1809" s="5" t="str">
        <f>IFERROR(TRIM(INDEX(CID_DB[Known Contractor '#1 PN],$D1809)),"")</f>
        <v/>
      </c>
      <c r="I1809" s="5" t="str">
        <f>IFERROR(TRIM(INDEX(CID_DB[Known Contractor '#2 PN],$D1809)),"")</f>
        <v/>
      </c>
      <c r="J1809" s="5" t="str">
        <f>IFERROR(TRIM(INDEX(CID_DB[ [ NSN ] ],$D1809)),"")</f>
        <v/>
      </c>
      <c r="K1809" s="5" t="str">
        <f>IFERROR(TRIM(INDEX(CID_DB[Description],$D1809)),"")</f>
        <v/>
      </c>
      <c r="L1809" s="24" t="str">
        <f>IFERROR(TRIM(INDEX(CID_DB[Commercial Status],$D1809)),"")</f>
        <v/>
      </c>
    </row>
    <row r="1810" spans="2:12" x14ac:dyDescent="0.35">
      <c r="B1810" s="15"/>
      <c r="D1810" s="17" t="str">
        <f t="array" ref="D1810">IFERROR(IF($B1810&lt;&gt;"",LARGE(IF(ISNUMBER(SEARCH(TRIM(SUBSTITUTE($B1810,"-","")),CID_DB[Search Key])),ROW(CID_DB[Search Key]),""),1)-1,""),"")</f>
        <v/>
      </c>
      <c r="F1810" s="23" t="str">
        <f>IF($B1810&lt;&gt;"",COUNTIFS(CID_DB[Search Key],"*"&amp;TRIM(SUBSTITUTE(B1810,"-",""))&amp;"*"),"")</f>
        <v/>
      </c>
      <c r="G1810" s="23" t="str">
        <f>IFERROR(TRIM(INDEX(CID_DB[Case No],$D1810)),"")</f>
        <v/>
      </c>
      <c r="H1810" s="5" t="str">
        <f>IFERROR(TRIM(INDEX(CID_DB[Known Contractor '#1 PN],$D1810)),"")</f>
        <v/>
      </c>
      <c r="I1810" s="5" t="str">
        <f>IFERROR(TRIM(INDEX(CID_DB[Known Contractor '#2 PN],$D1810)),"")</f>
        <v/>
      </c>
      <c r="J1810" s="5" t="str">
        <f>IFERROR(TRIM(INDEX(CID_DB[ [ NSN ] ],$D1810)),"")</f>
        <v/>
      </c>
      <c r="K1810" s="5" t="str">
        <f>IFERROR(TRIM(INDEX(CID_DB[Description],$D1810)),"")</f>
        <v/>
      </c>
      <c r="L1810" s="24" t="str">
        <f>IFERROR(TRIM(INDEX(CID_DB[Commercial Status],$D1810)),"")</f>
        <v/>
      </c>
    </row>
    <row r="1811" spans="2:12" x14ac:dyDescent="0.35">
      <c r="B1811" s="15"/>
      <c r="D1811" s="17" t="str">
        <f t="array" ref="D1811">IFERROR(IF($B1811&lt;&gt;"",LARGE(IF(ISNUMBER(SEARCH(TRIM(SUBSTITUTE($B1811,"-","")),CID_DB[Search Key])),ROW(CID_DB[Search Key]),""),1)-1,""),"")</f>
        <v/>
      </c>
      <c r="F1811" s="23" t="str">
        <f>IF($B1811&lt;&gt;"",COUNTIFS(CID_DB[Search Key],"*"&amp;TRIM(SUBSTITUTE(B1811,"-",""))&amp;"*"),"")</f>
        <v/>
      </c>
      <c r="G1811" s="23" t="str">
        <f>IFERROR(TRIM(INDEX(CID_DB[Case No],$D1811)),"")</f>
        <v/>
      </c>
      <c r="H1811" s="5" t="str">
        <f>IFERROR(TRIM(INDEX(CID_DB[Known Contractor '#1 PN],$D1811)),"")</f>
        <v/>
      </c>
      <c r="I1811" s="5" t="str">
        <f>IFERROR(TRIM(INDEX(CID_DB[Known Contractor '#2 PN],$D1811)),"")</f>
        <v/>
      </c>
      <c r="J1811" s="5" t="str">
        <f>IFERROR(TRIM(INDEX(CID_DB[ [ NSN ] ],$D1811)),"")</f>
        <v/>
      </c>
      <c r="K1811" s="5" t="str">
        <f>IFERROR(TRIM(INDEX(CID_DB[Description],$D1811)),"")</f>
        <v/>
      </c>
      <c r="L1811" s="24" t="str">
        <f>IFERROR(TRIM(INDEX(CID_DB[Commercial Status],$D1811)),"")</f>
        <v/>
      </c>
    </row>
    <row r="1812" spans="2:12" x14ac:dyDescent="0.35">
      <c r="B1812" s="15"/>
      <c r="D1812" s="17" t="str">
        <f t="array" ref="D1812">IFERROR(IF($B1812&lt;&gt;"",LARGE(IF(ISNUMBER(SEARCH(TRIM(SUBSTITUTE($B1812,"-","")),CID_DB[Search Key])),ROW(CID_DB[Search Key]),""),1)-1,""),"")</f>
        <v/>
      </c>
      <c r="F1812" s="23" t="str">
        <f>IF($B1812&lt;&gt;"",COUNTIFS(CID_DB[Search Key],"*"&amp;TRIM(SUBSTITUTE(B1812,"-",""))&amp;"*"),"")</f>
        <v/>
      </c>
      <c r="G1812" s="23" t="str">
        <f>IFERROR(TRIM(INDEX(CID_DB[Case No],$D1812)),"")</f>
        <v/>
      </c>
      <c r="H1812" s="5" t="str">
        <f>IFERROR(TRIM(INDEX(CID_DB[Known Contractor '#1 PN],$D1812)),"")</f>
        <v/>
      </c>
      <c r="I1812" s="5" t="str">
        <f>IFERROR(TRIM(INDEX(CID_DB[Known Contractor '#2 PN],$D1812)),"")</f>
        <v/>
      </c>
      <c r="J1812" s="5" t="str">
        <f>IFERROR(TRIM(INDEX(CID_DB[ [ NSN ] ],$D1812)),"")</f>
        <v/>
      </c>
      <c r="K1812" s="5" t="str">
        <f>IFERROR(TRIM(INDEX(CID_DB[Description],$D1812)),"")</f>
        <v/>
      </c>
      <c r="L1812" s="24" t="str">
        <f>IFERROR(TRIM(INDEX(CID_DB[Commercial Status],$D1812)),"")</f>
        <v/>
      </c>
    </row>
    <row r="1813" spans="2:12" x14ac:dyDescent="0.35">
      <c r="B1813" s="15"/>
      <c r="D1813" s="17" t="str">
        <f t="array" ref="D1813">IFERROR(IF($B1813&lt;&gt;"",LARGE(IF(ISNUMBER(SEARCH(TRIM(SUBSTITUTE($B1813,"-","")),CID_DB[Search Key])),ROW(CID_DB[Search Key]),""),1)-1,""),"")</f>
        <v/>
      </c>
      <c r="F1813" s="23" t="str">
        <f>IF($B1813&lt;&gt;"",COUNTIFS(CID_DB[Search Key],"*"&amp;TRIM(SUBSTITUTE(B1813,"-",""))&amp;"*"),"")</f>
        <v/>
      </c>
      <c r="G1813" s="23" t="str">
        <f>IFERROR(TRIM(INDEX(CID_DB[Case No],$D1813)),"")</f>
        <v/>
      </c>
      <c r="H1813" s="5" t="str">
        <f>IFERROR(TRIM(INDEX(CID_DB[Known Contractor '#1 PN],$D1813)),"")</f>
        <v/>
      </c>
      <c r="I1813" s="5" t="str">
        <f>IFERROR(TRIM(INDEX(CID_DB[Known Contractor '#2 PN],$D1813)),"")</f>
        <v/>
      </c>
      <c r="J1813" s="5" t="str">
        <f>IFERROR(TRIM(INDEX(CID_DB[ [ NSN ] ],$D1813)),"")</f>
        <v/>
      </c>
      <c r="K1813" s="5" t="str">
        <f>IFERROR(TRIM(INDEX(CID_DB[Description],$D1813)),"")</f>
        <v/>
      </c>
      <c r="L1813" s="24" t="str">
        <f>IFERROR(TRIM(INDEX(CID_DB[Commercial Status],$D1813)),"")</f>
        <v/>
      </c>
    </row>
    <row r="1814" spans="2:12" x14ac:dyDescent="0.35">
      <c r="B1814" s="15"/>
      <c r="D1814" s="17" t="str">
        <f t="array" ref="D1814">IFERROR(IF($B1814&lt;&gt;"",LARGE(IF(ISNUMBER(SEARCH(TRIM(SUBSTITUTE($B1814,"-","")),CID_DB[Search Key])),ROW(CID_DB[Search Key]),""),1)-1,""),"")</f>
        <v/>
      </c>
      <c r="F1814" s="23" t="str">
        <f>IF($B1814&lt;&gt;"",COUNTIFS(CID_DB[Search Key],"*"&amp;TRIM(SUBSTITUTE(B1814,"-",""))&amp;"*"),"")</f>
        <v/>
      </c>
      <c r="G1814" s="23" t="str">
        <f>IFERROR(TRIM(INDEX(CID_DB[Case No],$D1814)),"")</f>
        <v/>
      </c>
      <c r="H1814" s="5" t="str">
        <f>IFERROR(TRIM(INDEX(CID_DB[Known Contractor '#1 PN],$D1814)),"")</f>
        <v/>
      </c>
      <c r="I1814" s="5" t="str">
        <f>IFERROR(TRIM(INDEX(CID_DB[Known Contractor '#2 PN],$D1814)),"")</f>
        <v/>
      </c>
      <c r="J1814" s="5" t="str">
        <f>IFERROR(TRIM(INDEX(CID_DB[ [ NSN ] ],$D1814)),"")</f>
        <v/>
      </c>
      <c r="K1814" s="5" t="str">
        <f>IFERROR(TRIM(INDEX(CID_DB[Description],$D1814)),"")</f>
        <v/>
      </c>
      <c r="L1814" s="24" t="str">
        <f>IFERROR(TRIM(INDEX(CID_DB[Commercial Status],$D1814)),"")</f>
        <v/>
      </c>
    </row>
    <row r="1815" spans="2:12" x14ac:dyDescent="0.35">
      <c r="B1815" s="15"/>
      <c r="D1815" s="17" t="str">
        <f t="array" ref="D1815">IFERROR(IF($B1815&lt;&gt;"",LARGE(IF(ISNUMBER(SEARCH(TRIM(SUBSTITUTE($B1815,"-","")),CID_DB[Search Key])),ROW(CID_DB[Search Key]),""),1)-1,""),"")</f>
        <v/>
      </c>
      <c r="F1815" s="23" t="str">
        <f>IF($B1815&lt;&gt;"",COUNTIFS(CID_DB[Search Key],"*"&amp;TRIM(SUBSTITUTE(B1815,"-",""))&amp;"*"),"")</f>
        <v/>
      </c>
      <c r="G1815" s="23" t="str">
        <f>IFERROR(TRIM(INDEX(CID_DB[Case No],$D1815)),"")</f>
        <v/>
      </c>
      <c r="H1815" s="5" t="str">
        <f>IFERROR(TRIM(INDEX(CID_DB[Known Contractor '#1 PN],$D1815)),"")</f>
        <v/>
      </c>
      <c r="I1815" s="5" t="str">
        <f>IFERROR(TRIM(INDEX(CID_DB[Known Contractor '#2 PN],$D1815)),"")</f>
        <v/>
      </c>
      <c r="J1815" s="5" t="str">
        <f>IFERROR(TRIM(INDEX(CID_DB[ [ NSN ] ],$D1815)),"")</f>
        <v/>
      </c>
      <c r="K1815" s="5" t="str">
        <f>IFERROR(TRIM(INDEX(CID_DB[Description],$D1815)),"")</f>
        <v/>
      </c>
      <c r="L1815" s="24" t="str">
        <f>IFERROR(TRIM(INDEX(CID_DB[Commercial Status],$D1815)),"")</f>
        <v/>
      </c>
    </row>
    <row r="1816" spans="2:12" x14ac:dyDescent="0.35">
      <c r="B1816" s="15"/>
      <c r="D1816" s="17" t="str">
        <f t="array" ref="D1816">IFERROR(IF($B1816&lt;&gt;"",LARGE(IF(ISNUMBER(SEARCH(TRIM(SUBSTITUTE($B1816,"-","")),CID_DB[Search Key])),ROW(CID_DB[Search Key]),""),1)-1,""),"")</f>
        <v/>
      </c>
      <c r="F1816" s="23" t="str">
        <f>IF($B1816&lt;&gt;"",COUNTIFS(CID_DB[Search Key],"*"&amp;TRIM(SUBSTITUTE(B1816,"-",""))&amp;"*"),"")</f>
        <v/>
      </c>
      <c r="G1816" s="23" t="str">
        <f>IFERROR(TRIM(INDEX(CID_DB[Case No],$D1816)),"")</f>
        <v/>
      </c>
      <c r="H1816" s="5" t="str">
        <f>IFERROR(TRIM(INDEX(CID_DB[Known Contractor '#1 PN],$D1816)),"")</f>
        <v/>
      </c>
      <c r="I1816" s="5" t="str">
        <f>IFERROR(TRIM(INDEX(CID_DB[Known Contractor '#2 PN],$D1816)),"")</f>
        <v/>
      </c>
      <c r="J1816" s="5" t="str">
        <f>IFERROR(TRIM(INDEX(CID_DB[ [ NSN ] ],$D1816)),"")</f>
        <v/>
      </c>
      <c r="K1816" s="5" t="str">
        <f>IFERROR(TRIM(INDEX(CID_DB[Description],$D1816)),"")</f>
        <v/>
      </c>
      <c r="L1816" s="24" t="str">
        <f>IFERROR(TRIM(INDEX(CID_DB[Commercial Status],$D1816)),"")</f>
        <v/>
      </c>
    </row>
    <row r="1817" spans="2:12" x14ac:dyDescent="0.35">
      <c r="B1817" s="15"/>
      <c r="D1817" s="17" t="str">
        <f t="array" ref="D1817">IFERROR(IF($B1817&lt;&gt;"",LARGE(IF(ISNUMBER(SEARCH(TRIM(SUBSTITUTE($B1817,"-","")),CID_DB[Search Key])),ROW(CID_DB[Search Key]),""),1)-1,""),"")</f>
        <v/>
      </c>
      <c r="F1817" s="23" t="str">
        <f>IF($B1817&lt;&gt;"",COUNTIFS(CID_DB[Search Key],"*"&amp;TRIM(SUBSTITUTE(B1817,"-",""))&amp;"*"),"")</f>
        <v/>
      </c>
      <c r="G1817" s="23" t="str">
        <f>IFERROR(TRIM(INDEX(CID_DB[Case No],$D1817)),"")</f>
        <v/>
      </c>
      <c r="H1817" s="5" t="str">
        <f>IFERROR(TRIM(INDEX(CID_DB[Known Contractor '#1 PN],$D1817)),"")</f>
        <v/>
      </c>
      <c r="I1817" s="5" t="str">
        <f>IFERROR(TRIM(INDEX(CID_DB[Known Contractor '#2 PN],$D1817)),"")</f>
        <v/>
      </c>
      <c r="J1817" s="5" t="str">
        <f>IFERROR(TRIM(INDEX(CID_DB[ [ NSN ] ],$D1817)),"")</f>
        <v/>
      </c>
      <c r="K1817" s="5" t="str">
        <f>IFERROR(TRIM(INDEX(CID_DB[Description],$D1817)),"")</f>
        <v/>
      </c>
      <c r="L1817" s="24" t="str">
        <f>IFERROR(TRIM(INDEX(CID_DB[Commercial Status],$D1817)),"")</f>
        <v/>
      </c>
    </row>
    <row r="1818" spans="2:12" x14ac:dyDescent="0.35">
      <c r="B1818" s="15"/>
      <c r="D1818" s="17" t="str">
        <f t="array" ref="D1818">IFERROR(IF($B1818&lt;&gt;"",LARGE(IF(ISNUMBER(SEARCH(TRIM(SUBSTITUTE($B1818,"-","")),CID_DB[Search Key])),ROW(CID_DB[Search Key]),""),1)-1,""),"")</f>
        <v/>
      </c>
      <c r="F1818" s="23" t="str">
        <f>IF($B1818&lt;&gt;"",COUNTIFS(CID_DB[Search Key],"*"&amp;TRIM(SUBSTITUTE(B1818,"-",""))&amp;"*"),"")</f>
        <v/>
      </c>
      <c r="G1818" s="23" t="str">
        <f>IFERROR(TRIM(INDEX(CID_DB[Case No],$D1818)),"")</f>
        <v/>
      </c>
      <c r="H1818" s="5" t="str">
        <f>IFERROR(TRIM(INDEX(CID_DB[Known Contractor '#1 PN],$D1818)),"")</f>
        <v/>
      </c>
      <c r="I1818" s="5" t="str">
        <f>IFERROR(TRIM(INDEX(CID_DB[Known Contractor '#2 PN],$D1818)),"")</f>
        <v/>
      </c>
      <c r="J1818" s="5" t="str">
        <f>IFERROR(TRIM(INDEX(CID_DB[ [ NSN ] ],$D1818)),"")</f>
        <v/>
      </c>
      <c r="K1818" s="5" t="str">
        <f>IFERROR(TRIM(INDEX(CID_DB[Description],$D1818)),"")</f>
        <v/>
      </c>
      <c r="L1818" s="24" t="str">
        <f>IFERROR(TRIM(INDEX(CID_DB[Commercial Status],$D1818)),"")</f>
        <v/>
      </c>
    </row>
    <row r="1819" spans="2:12" x14ac:dyDescent="0.35">
      <c r="B1819" s="15"/>
      <c r="D1819" s="17" t="str">
        <f t="array" ref="D1819">IFERROR(IF($B1819&lt;&gt;"",LARGE(IF(ISNUMBER(SEARCH(TRIM(SUBSTITUTE($B1819,"-","")),CID_DB[Search Key])),ROW(CID_DB[Search Key]),""),1)-1,""),"")</f>
        <v/>
      </c>
      <c r="F1819" s="23" t="str">
        <f>IF($B1819&lt;&gt;"",COUNTIFS(CID_DB[Search Key],"*"&amp;TRIM(SUBSTITUTE(B1819,"-",""))&amp;"*"),"")</f>
        <v/>
      </c>
      <c r="G1819" s="23" t="str">
        <f>IFERROR(TRIM(INDEX(CID_DB[Case No],$D1819)),"")</f>
        <v/>
      </c>
      <c r="H1819" s="5" t="str">
        <f>IFERROR(TRIM(INDEX(CID_DB[Known Contractor '#1 PN],$D1819)),"")</f>
        <v/>
      </c>
      <c r="I1819" s="5" t="str">
        <f>IFERROR(TRIM(INDEX(CID_DB[Known Contractor '#2 PN],$D1819)),"")</f>
        <v/>
      </c>
      <c r="J1819" s="5" t="str">
        <f>IFERROR(TRIM(INDEX(CID_DB[ [ NSN ] ],$D1819)),"")</f>
        <v/>
      </c>
      <c r="K1819" s="5" t="str">
        <f>IFERROR(TRIM(INDEX(CID_DB[Description],$D1819)),"")</f>
        <v/>
      </c>
      <c r="L1819" s="24" t="str">
        <f>IFERROR(TRIM(INDEX(CID_DB[Commercial Status],$D1819)),"")</f>
        <v/>
      </c>
    </row>
    <row r="1820" spans="2:12" x14ac:dyDescent="0.35">
      <c r="B1820" s="15"/>
      <c r="D1820" s="17" t="str">
        <f t="array" ref="D1820">IFERROR(IF($B1820&lt;&gt;"",LARGE(IF(ISNUMBER(SEARCH(TRIM(SUBSTITUTE($B1820,"-","")),CID_DB[Search Key])),ROW(CID_DB[Search Key]),""),1)-1,""),"")</f>
        <v/>
      </c>
      <c r="F1820" s="23" t="str">
        <f>IF($B1820&lt;&gt;"",COUNTIFS(CID_DB[Search Key],"*"&amp;TRIM(SUBSTITUTE(B1820,"-",""))&amp;"*"),"")</f>
        <v/>
      </c>
      <c r="G1820" s="23" t="str">
        <f>IFERROR(TRIM(INDEX(CID_DB[Case No],$D1820)),"")</f>
        <v/>
      </c>
      <c r="H1820" s="5" t="str">
        <f>IFERROR(TRIM(INDEX(CID_DB[Known Contractor '#1 PN],$D1820)),"")</f>
        <v/>
      </c>
      <c r="I1820" s="5" t="str">
        <f>IFERROR(TRIM(INDEX(CID_DB[Known Contractor '#2 PN],$D1820)),"")</f>
        <v/>
      </c>
      <c r="J1820" s="5" t="str">
        <f>IFERROR(TRIM(INDEX(CID_DB[ [ NSN ] ],$D1820)),"")</f>
        <v/>
      </c>
      <c r="K1820" s="5" t="str">
        <f>IFERROR(TRIM(INDEX(CID_DB[Description],$D1820)),"")</f>
        <v/>
      </c>
      <c r="L1820" s="24" t="str">
        <f>IFERROR(TRIM(INDEX(CID_DB[Commercial Status],$D1820)),"")</f>
        <v/>
      </c>
    </row>
    <row r="1821" spans="2:12" x14ac:dyDescent="0.35">
      <c r="B1821" s="15"/>
      <c r="D1821" s="17" t="str">
        <f t="array" ref="D1821">IFERROR(IF($B1821&lt;&gt;"",LARGE(IF(ISNUMBER(SEARCH(TRIM(SUBSTITUTE($B1821,"-","")),CID_DB[Search Key])),ROW(CID_DB[Search Key]),""),1)-1,""),"")</f>
        <v/>
      </c>
      <c r="F1821" s="23" t="str">
        <f>IF($B1821&lt;&gt;"",COUNTIFS(CID_DB[Search Key],"*"&amp;TRIM(SUBSTITUTE(B1821,"-",""))&amp;"*"),"")</f>
        <v/>
      </c>
      <c r="G1821" s="23" t="str">
        <f>IFERROR(TRIM(INDEX(CID_DB[Case No],$D1821)),"")</f>
        <v/>
      </c>
      <c r="H1821" s="5" t="str">
        <f>IFERROR(TRIM(INDEX(CID_DB[Known Contractor '#1 PN],$D1821)),"")</f>
        <v/>
      </c>
      <c r="I1821" s="5" t="str">
        <f>IFERROR(TRIM(INDEX(CID_DB[Known Contractor '#2 PN],$D1821)),"")</f>
        <v/>
      </c>
      <c r="J1821" s="5" t="str">
        <f>IFERROR(TRIM(INDEX(CID_DB[ [ NSN ] ],$D1821)),"")</f>
        <v/>
      </c>
      <c r="K1821" s="5" t="str">
        <f>IFERROR(TRIM(INDEX(CID_DB[Description],$D1821)),"")</f>
        <v/>
      </c>
      <c r="L1821" s="24" t="str">
        <f>IFERROR(TRIM(INDEX(CID_DB[Commercial Status],$D1821)),"")</f>
        <v/>
      </c>
    </row>
    <row r="1822" spans="2:12" x14ac:dyDescent="0.35">
      <c r="B1822" s="15"/>
      <c r="D1822" s="17" t="str">
        <f t="array" ref="D1822">IFERROR(IF($B1822&lt;&gt;"",LARGE(IF(ISNUMBER(SEARCH(TRIM(SUBSTITUTE($B1822,"-","")),CID_DB[Search Key])),ROW(CID_DB[Search Key]),""),1)-1,""),"")</f>
        <v/>
      </c>
      <c r="F1822" s="23" t="str">
        <f>IF($B1822&lt;&gt;"",COUNTIFS(CID_DB[Search Key],"*"&amp;TRIM(SUBSTITUTE(B1822,"-",""))&amp;"*"),"")</f>
        <v/>
      </c>
      <c r="G1822" s="23" t="str">
        <f>IFERROR(TRIM(INDEX(CID_DB[Case No],$D1822)),"")</f>
        <v/>
      </c>
      <c r="H1822" s="5" t="str">
        <f>IFERROR(TRIM(INDEX(CID_DB[Known Contractor '#1 PN],$D1822)),"")</f>
        <v/>
      </c>
      <c r="I1822" s="5" t="str">
        <f>IFERROR(TRIM(INDEX(CID_DB[Known Contractor '#2 PN],$D1822)),"")</f>
        <v/>
      </c>
      <c r="J1822" s="5" t="str">
        <f>IFERROR(TRIM(INDEX(CID_DB[ [ NSN ] ],$D1822)),"")</f>
        <v/>
      </c>
      <c r="K1822" s="5" t="str">
        <f>IFERROR(TRIM(INDEX(CID_DB[Description],$D1822)),"")</f>
        <v/>
      </c>
      <c r="L1822" s="24" t="str">
        <f>IFERROR(TRIM(INDEX(CID_DB[Commercial Status],$D1822)),"")</f>
        <v/>
      </c>
    </row>
    <row r="1823" spans="2:12" x14ac:dyDescent="0.35">
      <c r="B1823" s="15"/>
      <c r="D1823" s="17" t="str">
        <f t="array" ref="D1823">IFERROR(IF($B1823&lt;&gt;"",LARGE(IF(ISNUMBER(SEARCH(TRIM(SUBSTITUTE($B1823,"-","")),CID_DB[Search Key])),ROW(CID_DB[Search Key]),""),1)-1,""),"")</f>
        <v/>
      </c>
      <c r="F1823" s="23" t="str">
        <f>IF($B1823&lt;&gt;"",COUNTIFS(CID_DB[Search Key],"*"&amp;TRIM(SUBSTITUTE(B1823,"-",""))&amp;"*"),"")</f>
        <v/>
      </c>
      <c r="G1823" s="23" t="str">
        <f>IFERROR(TRIM(INDEX(CID_DB[Case No],$D1823)),"")</f>
        <v/>
      </c>
      <c r="H1823" s="5" t="str">
        <f>IFERROR(TRIM(INDEX(CID_DB[Known Contractor '#1 PN],$D1823)),"")</f>
        <v/>
      </c>
      <c r="I1823" s="5" t="str">
        <f>IFERROR(TRIM(INDEX(CID_DB[Known Contractor '#2 PN],$D1823)),"")</f>
        <v/>
      </c>
      <c r="J1823" s="5" t="str">
        <f>IFERROR(TRIM(INDEX(CID_DB[ [ NSN ] ],$D1823)),"")</f>
        <v/>
      </c>
      <c r="K1823" s="5" t="str">
        <f>IFERROR(TRIM(INDEX(CID_DB[Description],$D1823)),"")</f>
        <v/>
      </c>
      <c r="L1823" s="24" t="str">
        <f>IFERROR(TRIM(INDEX(CID_DB[Commercial Status],$D1823)),"")</f>
        <v/>
      </c>
    </row>
    <row r="1824" spans="2:12" x14ac:dyDescent="0.35">
      <c r="B1824" s="15"/>
      <c r="D1824" s="17" t="str">
        <f t="array" ref="D1824">IFERROR(IF($B1824&lt;&gt;"",LARGE(IF(ISNUMBER(SEARCH(TRIM(SUBSTITUTE($B1824,"-","")),CID_DB[Search Key])),ROW(CID_DB[Search Key]),""),1)-1,""),"")</f>
        <v/>
      </c>
      <c r="F1824" s="23" t="str">
        <f>IF($B1824&lt;&gt;"",COUNTIFS(CID_DB[Search Key],"*"&amp;TRIM(SUBSTITUTE(B1824,"-",""))&amp;"*"),"")</f>
        <v/>
      </c>
      <c r="G1824" s="23" t="str">
        <f>IFERROR(TRIM(INDEX(CID_DB[Case No],$D1824)),"")</f>
        <v/>
      </c>
      <c r="H1824" s="5" t="str">
        <f>IFERROR(TRIM(INDEX(CID_DB[Known Contractor '#1 PN],$D1824)),"")</f>
        <v/>
      </c>
      <c r="I1824" s="5" t="str">
        <f>IFERROR(TRIM(INDEX(CID_DB[Known Contractor '#2 PN],$D1824)),"")</f>
        <v/>
      </c>
      <c r="J1824" s="5" t="str">
        <f>IFERROR(TRIM(INDEX(CID_DB[ [ NSN ] ],$D1824)),"")</f>
        <v/>
      </c>
      <c r="K1824" s="5" t="str">
        <f>IFERROR(TRIM(INDEX(CID_DB[Description],$D1824)),"")</f>
        <v/>
      </c>
      <c r="L1824" s="24" t="str">
        <f>IFERROR(TRIM(INDEX(CID_DB[Commercial Status],$D1824)),"")</f>
        <v/>
      </c>
    </row>
    <row r="1825" spans="2:12" x14ac:dyDescent="0.35">
      <c r="B1825" s="15"/>
      <c r="D1825" s="17" t="str">
        <f t="array" ref="D1825">IFERROR(IF($B1825&lt;&gt;"",LARGE(IF(ISNUMBER(SEARCH(TRIM(SUBSTITUTE($B1825,"-","")),CID_DB[Search Key])),ROW(CID_DB[Search Key]),""),1)-1,""),"")</f>
        <v/>
      </c>
      <c r="F1825" s="23" t="str">
        <f>IF($B1825&lt;&gt;"",COUNTIFS(CID_DB[Search Key],"*"&amp;TRIM(SUBSTITUTE(B1825,"-",""))&amp;"*"),"")</f>
        <v/>
      </c>
      <c r="G1825" s="23" t="str">
        <f>IFERROR(TRIM(INDEX(CID_DB[Case No],$D1825)),"")</f>
        <v/>
      </c>
      <c r="H1825" s="5" t="str">
        <f>IFERROR(TRIM(INDEX(CID_DB[Known Contractor '#1 PN],$D1825)),"")</f>
        <v/>
      </c>
      <c r="I1825" s="5" t="str">
        <f>IFERROR(TRIM(INDEX(CID_DB[Known Contractor '#2 PN],$D1825)),"")</f>
        <v/>
      </c>
      <c r="J1825" s="5" t="str">
        <f>IFERROR(TRIM(INDEX(CID_DB[ [ NSN ] ],$D1825)),"")</f>
        <v/>
      </c>
      <c r="K1825" s="5" t="str">
        <f>IFERROR(TRIM(INDEX(CID_DB[Description],$D1825)),"")</f>
        <v/>
      </c>
      <c r="L1825" s="24" t="str">
        <f>IFERROR(TRIM(INDEX(CID_DB[Commercial Status],$D1825)),"")</f>
        <v/>
      </c>
    </row>
    <row r="1826" spans="2:12" x14ac:dyDescent="0.35">
      <c r="B1826" s="15"/>
      <c r="D1826" s="17" t="str">
        <f t="array" ref="D1826">IFERROR(IF($B1826&lt;&gt;"",LARGE(IF(ISNUMBER(SEARCH(TRIM(SUBSTITUTE($B1826,"-","")),CID_DB[Search Key])),ROW(CID_DB[Search Key]),""),1)-1,""),"")</f>
        <v/>
      </c>
      <c r="F1826" s="23" t="str">
        <f>IF($B1826&lt;&gt;"",COUNTIFS(CID_DB[Search Key],"*"&amp;TRIM(SUBSTITUTE(B1826,"-",""))&amp;"*"),"")</f>
        <v/>
      </c>
      <c r="G1826" s="23" t="str">
        <f>IFERROR(TRIM(INDEX(CID_DB[Case No],$D1826)),"")</f>
        <v/>
      </c>
      <c r="H1826" s="5" t="str">
        <f>IFERROR(TRIM(INDEX(CID_DB[Known Contractor '#1 PN],$D1826)),"")</f>
        <v/>
      </c>
      <c r="I1826" s="5" t="str">
        <f>IFERROR(TRIM(INDEX(CID_DB[Known Contractor '#2 PN],$D1826)),"")</f>
        <v/>
      </c>
      <c r="J1826" s="5" t="str">
        <f>IFERROR(TRIM(INDEX(CID_DB[ [ NSN ] ],$D1826)),"")</f>
        <v/>
      </c>
      <c r="K1826" s="5" t="str">
        <f>IFERROR(TRIM(INDEX(CID_DB[Description],$D1826)),"")</f>
        <v/>
      </c>
      <c r="L1826" s="24" t="str">
        <f>IFERROR(TRIM(INDEX(CID_DB[Commercial Status],$D1826)),"")</f>
        <v/>
      </c>
    </row>
    <row r="1827" spans="2:12" x14ac:dyDescent="0.35">
      <c r="B1827" s="15"/>
      <c r="D1827" s="17" t="str">
        <f t="array" ref="D1827">IFERROR(IF($B1827&lt;&gt;"",LARGE(IF(ISNUMBER(SEARCH(TRIM(SUBSTITUTE($B1827,"-","")),CID_DB[Search Key])),ROW(CID_DB[Search Key]),""),1)-1,""),"")</f>
        <v/>
      </c>
      <c r="F1827" s="23" t="str">
        <f>IF($B1827&lt;&gt;"",COUNTIFS(CID_DB[Search Key],"*"&amp;TRIM(SUBSTITUTE(B1827,"-",""))&amp;"*"),"")</f>
        <v/>
      </c>
      <c r="G1827" s="23" t="str">
        <f>IFERROR(TRIM(INDEX(CID_DB[Case No],$D1827)),"")</f>
        <v/>
      </c>
      <c r="H1827" s="5" t="str">
        <f>IFERROR(TRIM(INDEX(CID_DB[Known Contractor '#1 PN],$D1827)),"")</f>
        <v/>
      </c>
      <c r="I1827" s="5" t="str">
        <f>IFERROR(TRIM(INDEX(CID_DB[Known Contractor '#2 PN],$D1827)),"")</f>
        <v/>
      </c>
      <c r="J1827" s="5" t="str">
        <f>IFERROR(TRIM(INDEX(CID_DB[ [ NSN ] ],$D1827)),"")</f>
        <v/>
      </c>
      <c r="K1827" s="5" t="str">
        <f>IFERROR(TRIM(INDEX(CID_DB[Description],$D1827)),"")</f>
        <v/>
      </c>
      <c r="L1827" s="24" t="str">
        <f>IFERROR(TRIM(INDEX(CID_DB[Commercial Status],$D1827)),"")</f>
        <v/>
      </c>
    </row>
    <row r="1828" spans="2:12" x14ac:dyDescent="0.35">
      <c r="B1828" s="15"/>
      <c r="D1828" s="17" t="str">
        <f t="array" ref="D1828">IFERROR(IF($B1828&lt;&gt;"",LARGE(IF(ISNUMBER(SEARCH(TRIM(SUBSTITUTE($B1828,"-","")),CID_DB[Search Key])),ROW(CID_DB[Search Key]),""),1)-1,""),"")</f>
        <v/>
      </c>
      <c r="F1828" s="23" t="str">
        <f>IF($B1828&lt;&gt;"",COUNTIFS(CID_DB[Search Key],"*"&amp;TRIM(SUBSTITUTE(B1828,"-",""))&amp;"*"),"")</f>
        <v/>
      </c>
      <c r="G1828" s="23" t="str">
        <f>IFERROR(TRIM(INDEX(CID_DB[Case No],$D1828)),"")</f>
        <v/>
      </c>
      <c r="H1828" s="5" t="str">
        <f>IFERROR(TRIM(INDEX(CID_DB[Known Contractor '#1 PN],$D1828)),"")</f>
        <v/>
      </c>
      <c r="I1828" s="5" t="str">
        <f>IFERROR(TRIM(INDEX(CID_DB[Known Contractor '#2 PN],$D1828)),"")</f>
        <v/>
      </c>
      <c r="J1828" s="5" t="str">
        <f>IFERROR(TRIM(INDEX(CID_DB[ [ NSN ] ],$D1828)),"")</f>
        <v/>
      </c>
      <c r="K1828" s="5" t="str">
        <f>IFERROR(TRIM(INDEX(CID_DB[Description],$D1828)),"")</f>
        <v/>
      </c>
      <c r="L1828" s="24" t="str">
        <f>IFERROR(TRIM(INDEX(CID_DB[Commercial Status],$D1828)),"")</f>
        <v/>
      </c>
    </row>
    <row r="1829" spans="2:12" x14ac:dyDescent="0.35">
      <c r="B1829" s="15"/>
      <c r="D1829" s="17" t="str">
        <f t="array" ref="D1829">IFERROR(IF($B1829&lt;&gt;"",LARGE(IF(ISNUMBER(SEARCH(TRIM(SUBSTITUTE($B1829,"-","")),CID_DB[Search Key])),ROW(CID_DB[Search Key]),""),1)-1,""),"")</f>
        <v/>
      </c>
      <c r="F1829" s="23" t="str">
        <f>IF($B1829&lt;&gt;"",COUNTIFS(CID_DB[Search Key],"*"&amp;TRIM(SUBSTITUTE(B1829,"-",""))&amp;"*"),"")</f>
        <v/>
      </c>
      <c r="G1829" s="23" t="str">
        <f>IFERROR(TRIM(INDEX(CID_DB[Case No],$D1829)),"")</f>
        <v/>
      </c>
      <c r="H1829" s="5" t="str">
        <f>IFERROR(TRIM(INDEX(CID_DB[Known Contractor '#1 PN],$D1829)),"")</f>
        <v/>
      </c>
      <c r="I1829" s="5" t="str">
        <f>IFERROR(TRIM(INDEX(CID_DB[Known Contractor '#2 PN],$D1829)),"")</f>
        <v/>
      </c>
      <c r="J1829" s="5" t="str">
        <f>IFERROR(TRIM(INDEX(CID_DB[ [ NSN ] ],$D1829)),"")</f>
        <v/>
      </c>
      <c r="K1829" s="5" t="str">
        <f>IFERROR(TRIM(INDEX(CID_DB[Description],$D1829)),"")</f>
        <v/>
      </c>
      <c r="L1829" s="24" t="str">
        <f>IFERROR(TRIM(INDEX(CID_DB[Commercial Status],$D1829)),"")</f>
        <v/>
      </c>
    </row>
    <row r="1830" spans="2:12" x14ac:dyDescent="0.35">
      <c r="B1830" s="15"/>
      <c r="D1830" s="17" t="str">
        <f t="array" ref="D1830">IFERROR(IF($B1830&lt;&gt;"",LARGE(IF(ISNUMBER(SEARCH(TRIM(SUBSTITUTE($B1830,"-","")),CID_DB[Search Key])),ROW(CID_DB[Search Key]),""),1)-1,""),"")</f>
        <v/>
      </c>
      <c r="F1830" s="23" t="str">
        <f>IF($B1830&lt;&gt;"",COUNTIFS(CID_DB[Search Key],"*"&amp;TRIM(SUBSTITUTE(B1830,"-",""))&amp;"*"),"")</f>
        <v/>
      </c>
      <c r="G1830" s="23" t="str">
        <f>IFERROR(TRIM(INDEX(CID_DB[Case No],$D1830)),"")</f>
        <v/>
      </c>
      <c r="H1830" s="5" t="str">
        <f>IFERROR(TRIM(INDEX(CID_DB[Known Contractor '#1 PN],$D1830)),"")</f>
        <v/>
      </c>
      <c r="I1830" s="5" t="str">
        <f>IFERROR(TRIM(INDEX(CID_DB[Known Contractor '#2 PN],$D1830)),"")</f>
        <v/>
      </c>
      <c r="J1830" s="5" t="str">
        <f>IFERROR(TRIM(INDEX(CID_DB[ [ NSN ] ],$D1830)),"")</f>
        <v/>
      </c>
      <c r="K1830" s="5" t="str">
        <f>IFERROR(TRIM(INDEX(CID_DB[Description],$D1830)),"")</f>
        <v/>
      </c>
      <c r="L1830" s="24" t="str">
        <f>IFERROR(TRIM(INDEX(CID_DB[Commercial Status],$D1830)),"")</f>
        <v/>
      </c>
    </row>
    <row r="1831" spans="2:12" x14ac:dyDescent="0.35">
      <c r="B1831" s="15"/>
      <c r="D1831" s="17" t="str">
        <f t="array" ref="D1831">IFERROR(IF($B1831&lt;&gt;"",LARGE(IF(ISNUMBER(SEARCH(TRIM(SUBSTITUTE($B1831,"-","")),CID_DB[Search Key])),ROW(CID_DB[Search Key]),""),1)-1,""),"")</f>
        <v/>
      </c>
      <c r="F1831" s="23" t="str">
        <f>IF($B1831&lt;&gt;"",COUNTIFS(CID_DB[Search Key],"*"&amp;TRIM(SUBSTITUTE(B1831,"-",""))&amp;"*"),"")</f>
        <v/>
      </c>
      <c r="G1831" s="23" t="str">
        <f>IFERROR(TRIM(INDEX(CID_DB[Case No],$D1831)),"")</f>
        <v/>
      </c>
      <c r="H1831" s="5" t="str">
        <f>IFERROR(TRIM(INDEX(CID_DB[Known Contractor '#1 PN],$D1831)),"")</f>
        <v/>
      </c>
      <c r="I1831" s="5" t="str">
        <f>IFERROR(TRIM(INDEX(CID_DB[Known Contractor '#2 PN],$D1831)),"")</f>
        <v/>
      </c>
      <c r="J1831" s="5" t="str">
        <f>IFERROR(TRIM(INDEX(CID_DB[ [ NSN ] ],$D1831)),"")</f>
        <v/>
      </c>
      <c r="K1831" s="5" t="str">
        <f>IFERROR(TRIM(INDEX(CID_DB[Description],$D1831)),"")</f>
        <v/>
      </c>
      <c r="L1831" s="24" t="str">
        <f>IFERROR(TRIM(INDEX(CID_DB[Commercial Status],$D1831)),"")</f>
        <v/>
      </c>
    </row>
    <row r="1832" spans="2:12" x14ac:dyDescent="0.35">
      <c r="B1832" s="15"/>
      <c r="D1832" s="17" t="str">
        <f t="array" ref="D1832">IFERROR(IF($B1832&lt;&gt;"",LARGE(IF(ISNUMBER(SEARCH(TRIM(SUBSTITUTE($B1832,"-","")),CID_DB[Search Key])),ROW(CID_DB[Search Key]),""),1)-1,""),"")</f>
        <v/>
      </c>
      <c r="F1832" s="23" t="str">
        <f>IF($B1832&lt;&gt;"",COUNTIFS(CID_DB[Search Key],"*"&amp;TRIM(SUBSTITUTE(B1832,"-",""))&amp;"*"),"")</f>
        <v/>
      </c>
      <c r="G1832" s="23" t="str">
        <f>IFERROR(TRIM(INDEX(CID_DB[Case No],$D1832)),"")</f>
        <v/>
      </c>
      <c r="H1832" s="5" t="str">
        <f>IFERROR(TRIM(INDEX(CID_DB[Known Contractor '#1 PN],$D1832)),"")</f>
        <v/>
      </c>
      <c r="I1832" s="5" t="str">
        <f>IFERROR(TRIM(INDEX(CID_DB[Known Contractor '#2 PN],$D1832)),"")</f>
        <v/>
      </c>
      <c r="J1832" s="5" t="str">
        <f>IFERROR(TRIM(INDEX(CID_DB[ [ NSN ] ],$D1832)),"")</f>
        <v/>
      </c>
      <c r="K1832" s="5" t="str">
        <f>IFERROR(TRIM(INDEX(CID_DB[Description],$D1832)),"")</f>
        <v/>
      </c>
      <c r="L1832" s="24" t="str">
        <f>IFERROR(TRIM(INDEX(CID_DB[Commercial Status],$D1832)),"")</f>
        <v/>
      </c>
    </row>
    <row r="1833" spans="2:12" x14ac:dyDescent="0.35">
      <c r="B1833" s="15"/>
      <c r="D1833" s="17" t="str">
        <f t="array" ref="D1833">IFERROR(IF($B1833&lt;&gt;"",LARGE(IF(ISNUMBER(SEARCH(TRIM(SUBSTITUTE($B1833,"-","")),CID_DB[Search Key])),ROW(CID_DB[Search Key]),""),1)-1,""),"")</f>
        <v/>
      </c>
      <c r="F1833" s="23" t="str">
        <f>IF($B1833&lt;&gt;"",COUNTIFS(CID_DB[Search Key],"*"&amp;TRIM(SUBSTITUTE(B1833,"-",""))&amp;"*"),"")</f>
        <v/>
      </c>
      <c r="G1833" s="23" t="str">
        <f>IFERROR(TRIM(INDEX(CID_DB[Case No],$D1833)),"")</f>
        <v/>
      </c>
      <c r="H1833" s="5" t="str">
        <f>IFERROR(TRIM(INDEX(CID_DB[Known Contractor '#1 PN],$D1833)),"")</f>
        <v/>
      </c>
      <c r="I1833" s="5" t="str">
        <f>IFERROR(TRIM(INDEX(CID_DB[Known Contractor '#2 PN],$D1833)),"")</f>
        <v/>
      </c>
      <c r="J1833" s="5" t="str">
        <f>IFERROR(TRIM(INDEX(CID_DB[ [ NSN ] ],$D1833)),"")</f>
        <v/>
      </c>
      <c r="K1833" s="5" t="str">
        <f>IFERROR(TRIM(INDEX(CID_DB[Description],$D1833)),"")</f>
        <v/>
      </c>
      <c r="L1833" s="24" t="str">
        <f>IFERROR(TRIM(INDEX(CID_DB[Commercial Status],$D1833)),"")</f>
        <v/>
      </c>
    </row>
    <row r="1834" spans="2:12" x14ac:dyDescent="0.35">
      <c r="B1834" s="15"/>
      <c r="D1834" s="17" t="str">
        <f t="array" ref="D1834">IFERROR(IF($B1834&lt;&gt;"",LARGE(IF(ISNUMBER(SEARCH(TRIM(SUBSTITUTE($B1834,"-","")),CID_DB[Search Key])),ROW(CID_DB[Search Key]),""),1)-1,""),"")</f>
        <v/>
      </c>
      <c r="F1834" s="23" t="str">
        <f>IF($B1834&lt;&gt;"",COUNTIFS(CID_DB[Search Key],"*"&amp;TRIM(SUBSTITUTE(B1834,"-",""))&amp;"*"),"")</f>
        <v/>
      </c>
      <c r="G1834" s="23" t="str">
        <f>IFERROR(TRIM(INDEX(CID_DB[Case No],$D1834)),"")</f>
        <v/>
      </c>
      <c r="H1834" s="5" t="str">
        <f>IFERROR(TRIM(INDEX(CID_DB[Known Contractor '#1 PN],$D1834)),"")</f>
        <v/>
      </c>
      <c r="I1834" s="5" t="str">
        <f>IFERROR(TRIM(INDEX(CID_DB[Known Contractor '#2 PN],$D1834)),"")</f>
        <v/>
      </c>
      <c r="J1834" s="5" t="str">
        <f>IFERROR(TRIM(INDEX(CID_DB[ [ NSN ] ],$D1834)),"")</f>
        <v/>
      </c>
      <c r="K1834" s="5" t="str">
        <f>IFERROR(TRIM(INDEX(CID_DB[Description],$D1834)),"")</f>
        <v/>
      </c>
      <c r="L1834" s="24" t="str">
        <f>IFERROR(TRIM(INDEX(CID_DB[Commercial Status],$D1834)),"")</f>
        <v/>
      </c>
    </row>
    <row r="1835" spans="2:12" x14ac:dyDescent="0.35">
      <c r="B1835" s="15"/>
      <c r="D1835" s="17" t="str">
        <f t="array" ref="D1835">IFERROR(IF($B1835&lt;&gt;"",LARGE(IF(ISNUMBER(SEARCH(TRIM(SUBSTITUTE($B1835,"-","")),CID_DB[Search Key])),ROW(CID_DB[Search Key]),""),1)-1,""),"")</f>
        <v/>
      </c>
      <c r="F1835" s="23" t="str">
        <f>IF($B1835&lt;&gt;"",COUNTIFS(CID_DB[Search Key],"*"&amp;TRIM(SUBSTITUTE(B1835,"-",""))&amp;"*"),"")</f>
        <v/>
      </c>
      <c r="G1835" s="23" t="str">
        <f>IFERROR(TRIM(INDEX(CID_DB[Case No],$D1835)),"")</f>
        <v/>
      </c>
      <c r="H1835" s="5" t="str">
        <f>IFERROR(TRIM(INDEX(CID_DB[Known Contractor '#1 PN],$D1835)),"")</f>
        <v/>
      </c>
      <c r="I1835" s="5" t="str">
        <f>IFERROR(TRIM(INDEX(CID_DB[Known Contractor '#2 PN],$D1835)),"")</f>
        <v/>
      </c>
      <c r="J1835" s="5" t="str">
        <f>IFERROR(TRIM(INDEX(CID_DB[ [ NSN ] ],$D1835)),"")</f>
        <v/>
      </c>
      <c r="K1835" s="5" t="str">
        <f>IFERROR(TRIM(INDEX(CID_DB[Description],$D1835)),"")</f>
        <v/>
      </c>
      <c r="L1835" s="24" t="str">
        <f>IFERROR(TRIM(INDEX(CID_DB[Commercial Status],$D1835)),"")</f>
        <v/>
      </c>
    </row>
    <row r="1836" spans="2:12" x14ac:dyDescent="0.35">
      <c r="B1836" s="15"/>
      <c r="D1836" s="17" t="str">
        <f t="array" ref="D1836">IFERROR(IF($B1836&lt;&gt;"",LARGE(IF(ISNUMBER(SEARCH(TRIM(SUBSTITUTE($B1836,"-","")),CID_DB[Search Key])),ROW(CID_DB[Search Key]),""),1)-1,""),"")</f>
        <v/>
      </c>
      <c r="F1836" s="23" t="str">
        <f>IF($B1836&lt;&gt;"",COUNTIFS(CID_DB[Search Key],"*"&amp;TRIM(SUBSTITUTE(B1836,"-",""))&amp;"*"),"")</f>
        <v/>
      </c>
      <c r="G1836" s="23" t="str">
        <f>IFERROR(TRIM(INDEX(CID_DB[Case No],$D1836)),"")</f>
        <v/>
      </c>
      <c r="H1836" s="5" t="str">
        <f>IFERROR(TRIM(INDEX(CID_DB[Known Contractor '#1 PN],$D1836)),"")</f>
        <v/>
      </c>
      <c r="I1836" s="5" t="str">
        <f>IFERROR(TRIM(INDEX(CID_DB[Known Contractor '#2 PN],$D1836)),"")</f>
        <v/>
      </c>
      <c r="J1836" s="5" t="str">
        <f>IFERROR(TRIM(INDEX(CID_DB[ [ NSN ] ],$D1836)),"")</f>
        <v/>
      </c>
      <c r="K1836" s="5" t="str">
        <f>IFERROR(TRIM(INDEX(CID_DB[Description],$D1836)),"")</f>
        <v/>
      </c>
      <c r="L1836" s="24" t="str">
        <f>IFERROR(TRIM(INDEX(CID_DB[Commercial Status],$D1836)),"")</f>
        <v/>
      </c>
    </row>
    <row r="1837" spans="2:12" x14ac:dyDescent="0.35">
      <c r="B1837" s="15"/>
      <c r="D1837" s="17" t="str">
        <f t="array" ref="D1837">IFERROR(IF($B1837&lt;&gt;"",LARGE(IF(ISNUMBER(SEARCH(TRIM(SUBSTITUTE($B1837,"-","")),CID_DB[Search Key])),ROW(CID_DB[Search Key]),""),1)-1,""),"")</f>
        <v/>
      </c>
      <c r="F1837" s="23" t="str">
        <f>IF($B1837&lt;&gt;"",COUNTIFS(CID_DB[Search Key],"*"&amp;TRIM(SUBSTITUTE(B1837,"-",""))&amp;"*"),"")</f>
        <v/>
      </c>
      <c r="G1837" s="23" t="str">
        <f>IFERROR(TRIM(INDEX(CID_DB[Case No],$D1837)),"")</f>
        <v/>
      </c>
      <c r="H1837" s="5" t="str">
        <f>IFERROR(TRIM(INDEX(CID_DB[Known Contractor '#1 PN],$D1837)),"")</f>
        <v/>
      </c>
      <c r="I1837" s="5" t="str">
        <f>IFERROR(TRIM(INDEX(CID_DB[Known Contractor '#2 PN],$D1837)),"")</f>
        <v/>
      </c>
      <c r="J1837" s="5" t="str">
        <f>IFERROR(TRIM(INDEX(CID_DB[ [ NSN ] ],$D1837)),"")</f>
        <v/>
      </c>
      <c r="K1837" s="5" t="str">
        <f>IFERROR(TRIM(INDEX(CID_DB[Description],$D1837)),"")</f>
        <v/>
      </c>
      <c r="L1837" s="24" t="str">
        <f>IFERROR(TRIM(INDEX(CID_DB[Commercial Status],$D1837)),"")</f>
        <v/>
      </c>
    </row>
    <row r="1838" spans="2:12" x14ac:dyDescent="0.35">
      <c r="B1838" s="15"/>
      <c r="D1838" s="17" t="str">
        <f t="array" ref="D1838">IFERROR(IF($B1838&lt;&gt;"",LARGE(IF(ISNUMBER(SEARCH(TRIM(SUBSTITUTE($B1838,"-","")),CID_DB[Search Key])),ROW(CID_DB[Search Key]),""),1)-1,""),"")</f>
        <v/>
      </c>
      <c r="F1838" s="23" t="str">
        <f>IF($B1838&lt;&gt;"",COUNTIFS(CID_DB[Search Key],"*"&amp;TRIM(SUBSTITUTE(B1838,"-",""))&amp;"*"),"")</f>
        <v/>
      </c>
      <c r="G1838" s="23" t="str">
        <f>IFERROR(TRIM(INDEX(CID_DB[Case No],$D1838)),"")</f>
        <v/>
      </c>
      <c r="H1838" s="5" t="str">
        <f>IFERROR(TRIM(INDEX(CID_DB[Known Contractor '#1 PN],$D1838)),"")</f>
        <v/>
      </c>
      <c r="I1838" s="5" t="str">
        <f>IFERROR(TRIM(INDEX(CID_DB[Known Contractor '#2 PN],$D1838)),"")</f>
        <v/>
      </c>
      <c r="J1838" s="5" t="str">
        <f>IFERROR(TRIM(INDEX(CID_DB[ [ NSN ] ],$D1838)),"")</f>
        <v/>
      </c>
      <c r="K1838" s="5" t="str">
        <f>IFERROR(TRIM(INDEX(CID_DB[Description],$D1838)),"")</f>
        <v/>
      </c>
      <c r="L1838" s="24" t="str">
        <f>IFERROR(TRIM(INDEX(CID_DB[Commercial Status],$D1838)),"")</f>
        <v/>
      </c>
    </row>
    <row r="1839" spans="2:12" x14ac:dyDescent="0.35">
      <c r="B1839" s="15"/>
      <c r="D1839" s="17" t="str">
        <f t="array" ref="D1839">IFERROR(IF($B1839&lt;&gt;"",LARGE(IF(ISNUMBER(SEARCH(TRIM(SUBSTITUTE($B1839,"-","")),CID_DB[Search Key])),ROW(CID_DB[Search Key]),""),1)-1,""),"")</f>
        <v/>
      </c>
      <c r="F1839" s="23" t="str">
        <f>IF($B1839&lt;&gt;"",COUNTIFS(CID_DB[Search Key],"*"&amp;TRIM(SUBSTITUTE(B1839,"-",""))&amp;"*"),"")</f>
        <v/>
      </c>
      <c r="G1839" s="23" t="str">
        <f>IFERROR(TRIM(INDEX(CID_DB[Case No],$D1839)),"")</f>
        <v/>
      </c>
      <c r="H1839" s="5" t="str">
        <f>IFERROR(TRIM(INDEX(CID_DB[Known Contractor '#1 PN],$D1839)),"")</f>
        <v/>
      </c>
      <c r="I1839" s="5" t="str">
        <f>IFERROR(TRIM(INDEX(CID_DB[Known Contractor '#2 PN],$D1839)),"")</f>
        <v/>
      </c>
      <c r="J1839" s="5" t="str">
        <f>IFERROR(TRIM(INDEX(CID_DB[ [ NSN ] ],$D1839)),"")</f>
        <v/>
      </c>
      <c r="K1839" s="5" t="str">
        <f>IFERROR(TRIM(INDEX(CID_DB[Description],$D1839)),"")</f>
        <v/>
      </c>
      <c r="L1839" s="24" t="str">
        <f>IFERROR(TRIM(INDEX(CID_DB[Commercial Status],$D1839)),"")</f>
        <v/>
      </c>
    </row>
    <row r="1840" spans="2:12" x14ac:dyDescent="0.35">
      <c r="B1840" s="15"/>
      <c r="D1840" s="17" t="str">
        <f t="array" ref="D1840">IFERROR(IF($B1840&lt;&gt;"",LARGE(IF(ISNUMBER(SEARCH(TRIM(SUBSTITUTE($B1840,"-","")),CID_DB[Search Key])),ROW(CID_DB[Search Key]),""),1)-1,""),"")</f>
        <v/>
      </c>
      <c r="F1840" s="23" t="str">
        <f>IF($B1840&lt;&gt;"",COUNTIFS(CID_DB[Search Key],"*"&amp;TRIM(SUBSTITUTE(B1840,"-",""))&amp;"*"),"")</f>
        <v/>
      </c>
      <c r="G1840" s="23" t="str">
        <f>IFERROR(TRIM(INDEX(CID_DB[Case No],$D1840)),"")</f>
        <v/>
      </c>
      <c r="H1840" s="5" t="str">
        <f>IFERROR(TRIM(INDEX(CID_DB[Known Contractor '#1 PN],$D1840)),"")</f>
        <v/>
      </c>
      <c r="I1840" s="5" t="str">
        <f>IFERROR(TRIM(INDEX(CID_DB[Known Contractor '#2 PN],$D1840)),"")</f>
        <v/>
      </c>
      <c r="J1840" s="5" t="str">
        <f>IFERROR(TRIM(INDEX(CID_DB[ [ NSN ] ],$D1840)),"")</f>
        <v/>
      </c>
      <c r="K1840" s="5" t="str">
        <f>IFERROR(TRIM(INDEX(CID_DB[Description],$D1840)),"")</f>
        <v/>
      </c>
      <c r="L1840" s="24" t="str">
        <f>IFERROR(TRIM(INDEX(CID_DB[Commercial Status],$D1840)),"")</f>
        <v/>
      </c>
    </row>
    <row r="1841" spans="2:12" x14ac:dyDescent="0.35">
      <c r="B1841" s="15"/>
      <c r="D1841" s="17" t="str">
        <f t="array" ref="D1841">IFERROR(IF($B1841&lt;&gt;"",LARGE(IF(ISNUMBER(SEARCH(TRIM(SUBSTITUTE($B1841,"-","")),CID_DB[Search Key])),ROW(CID_DB[Search Key]),""),1)-1,""),"")</f>
        <v/>
      </c>
      <c r="F1841" s="23" t="str">
        <f>IF($B1841&lt;&gt;"",COUNTIFS(CID_DB[Search Key],"*"&amp;TRIM(SUBSTITUTE(B1841,"-",""))&amp;"*"),"")</f>
        <v/>
      </c>
      <c r="G1841" s="23" t="str">
        <f>IFERROR(TRIM(INDEX(CID_DB[Case No],$D1841)),"")</f>
        <v/>
      </c>
      <c r="H1841" s="5" t="str">
        <f>IFERROR(TRIM(INDEX(CID_DB[Known Contractor '#1 PN],$D1841)),"")</f>
        <v/>
      </c>
      <c r="I1841" s="5" t="str">
        <f>IFERROR(TRIM(INDEX(CID_DB[Known Contractor '#2 PN],$D1841)),"")</f>
        <v/>
      </c>
      <c r="J1841" s="5" t="str">
        <f>IFERROR(TRIM(INDEX(CID_DB[ [ NSN ] ],$D1841)),"")</f>
        <v/>
      </c>
      <c r="K1841" s="5" t="str">
        <f>IFERROR(TRIM(INDEX(CID_DB[Description],$D1841)),"")</f>
        <v/>
      </c>
      <c r="L1841" s="24" t="str">
        <f>IFERROR(TRIM(INDEX(CID_DB[Commercial Status],$D1841)),"")</f>
        <v/>
      </c>
    </row>
    <row r="1842" spans="2:12" x14ac:dyDescent="0.35">
      <c r="B1842" s="15"/>
      <c r="D1842" s="17" t="str">
        <f t="array" ref="D1842">IFERROR(IF($B1842&lt;&gt;"",LARGE(IF(ISNUMBER(SEARCH(TRIM(SUBSTITUTE($B1842,"-","")),CID_DB[Search Key])),ROW(CID_DB[Search Key]),""),1)-1,""),"")</f>
        <v/>
      </c>
      <c r="F1842" s="23" t="str">
        <f>IF($B1842&lt;&gt;"",COUNTIFS(CID_DB[Search Key],"*"&amp;TRIM(SUBSTITUTE(B1842,"-",""))&amp;"*"),"")</f>
        <v/>
      </c>
      <c r="G1842" s="23" t="str">
        <f>IFERROR(TRIM(INDEX(CID_DB[Case No],$D1842)),"")</f>
        <v/>
      </c>
      <c r="H1842" s="5" t="str">
        <f>IFERROR(TRIM(INDEX(CID_DB[Known Contractor '#1 PN],$D1842)),"")</f>
        <v/>
      </c>
      <c r="I1842" s="5" t="str">
        <f>IFERROR(TRIM(INDEX(CID_DB[Known Contractor '#2 PN],$D1842)),"")</f>
        <v/>
      </c>
      <c r="J1842" s="5" t="str">
        <f>IFERROR(TRIM(INDEX(CID_DB[ [ NSN ] ],$D1842)),"")</f>
        <v/>
      </c>
      <c r="K1842" s="5" t="str">
        <f>IFERROR(TRIM(INDEX(CID_DB[Description],$D1842)),"")</f>
        <v/>
      </c>
      <c r="L1842" s="24" t="str">
        <f>IFERROR(TRIM(INDEX(CID_DB[Commercial Status],$D1842)),"")</f>
        <v/>
      </c>
    </row>
    <row r="1843" spans="2:12" x14ac:dyDescent="0.35">
      <c r="B1843" s="15"/>
      <c r="D1843" s="17" t="str">
        <f t="array" ref="D1843">IFERROR(IF($B1843&lt;&gt;"",LARGE(IF(ISNUMBER(SEARCH(TRIM(SUBSTITUTE($B1843,"-","")),CID_DB[Search Key])),ROW(CID_DB[Search Key]),""),1)-1,""),"")</f>
        <v/>
      </c>
      <c r="F1843" s="23" t="str">
        <f>IF($B1843&lt;&gt;"",COUNTIFS(CID_DB[Search Key],"*"&amp;TRIM(SUBSTITUTE(B1843,"-",""))&amp;"*"),"")</f>
        <v/>
      </c>
      <c r="G1843" s="23" t="str">
        <f>IFERROR(TRIM(INDEX(CID_DB[Case No],$D1843)),"")</f>
        <v/>
      </c>
      <c r="H1843" s="5" t="str">
        <f>IFERROR(TRIM(INDEX(CID_DB[Known Contractor '#1 PN],$D1843)),"")</f>
        <v/>
      </c>
      <c r="I1843" s="5" t="str">
        <f>IFERROR(TRIM(INDEX(CID_DB[Known Contractor '#2 PN],$D1843)),"")</f>
        <v/>
      </c>
      <c r="J1843" s="5" t="str">
        <f>IFERROR(TRIM(INDEX(CID_DB[ [ NSN ] ],$D1843)),"")</f>
        <v/>
      </c>
      <c r="K1843" s="5" t="str">
        <f>IFERROR(TRIM(INDEX(CID_DB[Description],$D1843)),"")</f>
        <v/>
      </c>
      <c r="L1843" s="24" t="str">
        <f>IFERROR(TRIM(INDEX(CID_DB[Commercial Status],$D1843)),"")</f>
        <v/>
      </c>
    </row>
    <row r="1844" spans="2:12" x14ac:dyDescent="0.35">
      <c r="B1844" s="15"/>
      <c r="D1844" s="17" t="str">
        <f t="array" ref="D1844">IFERROR(IF($B1844&lt;&gt;"",LARGE(IF(ISNUMBER(SEARCH(TRIM(SUBSTITUTE($B1844,"-","")),CID_DB[Search Key])),ROW(CID_DB[Search Key]),""),1)-1,""),"")</f>
        <v/>
      </c>
      <c r="F1844" s="23" t="str">
        <f>IF($B1844&lt;&gt;"",COUNTIFS(CID_DB[Search Key],"*"&amp;TRIM(SUBSTITUTE(B1844,"-",""))&amp;"*"),"")</f>
        <v/>
      </c>
      <c r="G1844" s="23" t="str">
        <f>IFERROR(TRIM(INDEX(CID_DB[Case No],$D1844)),"")</f>
        <v/>
      </c>
      <c r="H1844" s="5" t="str">
        <f>IFERROR(TRIM(INDEX(CID_DB[Known Contractor '#1 PN],$D1844)),"")</f>
        <v/>
      </c>
      <c r="I1844" s="5" t="str">
        <f>IFERROR(TRIM(INDEX(CID_DB[Known Contractor '#2 PN],$D1844)),"")</f>
        <v/>
      </c>
      <c r="J1844" s="5" t="str">
        <f>IFERROR(TRIM(INDEX(CID_DB[ [ NSN ] ],$D1844)),"")</f>
        <v/>
      </c>
      <c r="K1844" s="5" t="str">
        <f>IFERROR(TRIM(INDEX(CID_DB[Description],$D1844)),"")</f>
        <v/>
      </c>
      <c r="L1844" s="24" t="str">
        <f>IFERROR(TRIM(INDEX(CID_DB[Commercial Status],$D1844)),"")</f>
        <v/>
      </c>
    </row>
    <row r="1845" spans="2:12" x14ac:dyDescent="0.35">
      <c r="B1845" s="15"/>
      <c r="D1845" s="17" t="str">
        <f t="array" ref="D1845">IFERROR(IF($B1845&lt;&gt;"",LARGE(IF(ISNUMBER(SEARCH(TRIM(SUBSTITUTE($B1845,"-","")),CID_DB[Search Key])),ROW(CID_DB[Search Key]),""),1)-1,""),"")</f>
        <v/>
      </c>
      <c r="F1845" s="23" t="str">
        <f>IF($B1845&lt;&gt;"",COUNTIFS(CID_DB[Search Key],"*"&amp;TRIM(SUBSTITUTE(B1845,"-",""))&amp;"*"),"")</f>
        <v/>
      </c>
      <c r="G1845" s="23" t="str">
        <f>IFERROR(TRIM(INDEX(CID_DB[Case No],$D1845)),"")</f>
        <v/>
      </c>
      <c r="H1845" s="5" t="str">
        <f>IFERROR(TRIM(INDEX(CID_DB[Known Contractor '#1 PN],$D1845)),"")</f>
        <v/>
      </c>
      <c r="I1845" s="5" t="str">
        <f>IFERROR(TRIM(INDEX(CID_DB[Known Contractor '#2 PN],$D1845)),"")</f>
        <v/>
      </c>
      <c r="J1845" s="5" t="str">
        <f>IFERROR(TRIM(INDEX(CID_DB[ [ NSN ] ],$D1845)),"")</f>
        <v/>
      </c>
      <c r="K1845" s="5" t="str">
        <f>IFERROR(TRIM(INDEX(CID_DB[Description],$D1845)),"")</f>
        <v/>
      </c>
      <c r="L1845" s="24" t="str">
        <f>IFERROR(TRIM(INDEX(CID_DB[Commercial Status],$D1845)),"")</f>
        <v/>
      </c>
    </row>
    <row r="1846" spans="2:12" x14ac:dyDescent="0.35">
      <c r="B1846" s="15"/>
      <c r="D1846" s="17" t="str">
        <f t="array" ref="D1846">IFERROR(IF($B1846&lt;&gt;"",LARGE(IF(ISNUMBER(SEARCH(TRIM(SUBSTITUTE($B1846,"-","")),CID_DB[Search Key])),ROW(CID_DB[Search Key]),""),1)-1,""),"")</f>
        <v/>
      </c>
      <c r="F1846" s="23" t="str">
        <f>IF($B1846&lt;&gt;"",COUNTIFS(CID_DB[Search Key],"*"&amp;TRIM(SUBSTITUTE(B1846,"-",""))&amp;"*"),"")</f>
        <v/>
      </c>
      <c r="G1846" s="23" t="str">
        <f>IFERROR(TRIM(INDEX(CID_DB[Case No],$D1846)),"")</f>
        <v/>
      </c>
      <c r="H1846" s="5" t="str">
        <f>IFERROR(TRIM(INDEX(CID_DB[Known Contractor '#1 PN],$D1846)),"")</f>
        <v/>
      </c>
      <c r="I1846" s="5" t="str">
        <f>IFERROR(TRIM(INDEX(CID_DB[Known Contractor '#2 PN],$D1846)),"")</f>
        <v/>
      </c>
      <c r="J1846" s="5" t="str">
        <f>IFERROR(TRIM(INDEX(CID_DB[ [ NSN ] ],$D1846)),"")</f>
        <v/>
      </c>
      <c r="K1846" s="5" t="str">
        <f>IFERROR(TRIM(INDEX(CID_DB[Description],$D1846)),"")</f>
        <v/>
      </c>
      <c r="L1846" s="24" t="str">
        <f>IFERROR(TRIM(INDEX(CID_DB[Commercial Status],$D1846)),"")</f>
        <v/>
      </c>
    </row>
    <row r="1847" spans="2:12" x14ac:dyDescent="0.35">
      <c r="B1847" s="15"/>
      <c r="D1847" s="17" t="str">
        <f t="array" ref="D1847">IFERROR(IF($B1847&lt;&gt;"",LARGE(IF(ISNUMBER(SEARCH(TRIM(SUBSTITUTE($B1847,"-","")),CID_DB[Search Key])),ROW(CID_DB[Search Key]),""),1)-1,""),"")</f>
        <v/>
      </c>
      <c r="F1847" s="23" t="str">
        <f>IF($B1847&lt;&gt;"",COUNTIFS(CID_DB[Search Key],"*"&amp;TRIM(SUBSTITUTE(B1847,"-",""))&amp;"*"),"")</f>
        <v/>
      </c>
      <c r="G1847" s="23" t="str">
        <f>IFERROR(TRIM(INDEX(CID_DB[Case No],$D1847)),"")</f>
        <v/>
      </c>
      <c r="H1847" s="5" t="str">
        <f>IFERROR(TRIM(INDEX(CID_DB[Known Contractor '#1 PN],$D1847)),"")</f>
        <v/>
      </c>
      <c r="I1847" s="5" t="str">
        <f>IFERROR(TRIM(INDEX(CID_DB[Known Contractor '#2 PN],$D1847)),"")</f>
        <v/>
      </c>
      <c r="J1847" s="5" t="str">
        <f>IFERROR(TRIM(INDEX(CID_DB[ [ NSN ] ],$D1847)),"")</f>
        <v/>
      </c>
      <c r="K1847" s="5" t="str">
        <f>IFERROR(TRIM(INDEX(CID_DB[Description],$D1847)),"")</f>
        <v/>
      </c>
      <c r="L1847" s="24" t="str">
        <f>IFERROR(TRIM(INDEX(CID_DB[Commercial Status],$D1847)),"")</f>
        <v/>
      </c>
    </row>
    <row r="1848" spans="2:12" x14ac:dyDescent="0.35">
      <c r="B1848" s="15"/>
      <c r="D1848" s="17" t="str">
        <f t="array" ref="D1848">IFERROR(IF($B1848&lt;&gt;"",LARGE(IF(ISNUMBER(SEARCH(TRIM(SUBSTITUTE($B1848,"-","")),CID_DB[Search Key])),ROW(CID_DB[Search Key]),""),1)-1,""),"")</f>
        <v/>
      </c>
      <c r="F1848" s="23" t="str">
        <f>IF($B1848&lt;&gt;"",COUNTIFS(CID_DB[Search Key],"*"&amp;TRIM(SUBSTITUTE(B1848,"-",""))&amp;"*"),"")</f>
        <v/>
      </c>
      <c r="G1848" s="23" t="str">
        <f>IFERROR(TRIM(INDEX(CID_DB[Case No],$D1848)),"")</f>
        <v/>
      </c>
      <c r="H1848" s="5" t="str">
        <f>IFERROR(TRIM(INDEX(CID_DB[Known Contractor '#1 PN],$D1848)),"")</f>
        <v/>
      </c>
      <c r="I1848" s="5" t="str">
        <f>IFERROR(TRIM(INDEX(CID_DB[Known Contractor '#2 PN],$D1848)),"")</f>
        <v/>
      </c>
      <c r="J1848" s="5" t="str">
        <f>IFERROR(TRIM(INDEX(CID_DB[ [ NSN ] ],$D1848)),"")</f>
        <v/>
      </c>
      <c r="K1848" s="5" t="str">
        <f>IFERROR(TRIM(INDEX(CID_DB[Description],$D1848)),"")</f>
        <v/>
      </c>
      <c r="L1848" s="24" t="str">
        <f>IFERROR(TRIM(INDEX(CID_DB[Commercial Status],$D1848)),"")</f>
        <v/>
      </c>
    </row>
    <row r="1849" spans="2:12" x14ac:dyDescent="0.35">
      <c r="B1849" s="15"/>
      <c r="D1849" s="17" t="str">
        <f t="array" ref="D1849">IFERROR(IF($B1849&lt;&gt;"",LARGE(IF(ISNUMBER(SEARCH(TRIM(SUBSTITUTE($B1849,"-","")),CID_DB[Search Key])),ROW(CID_DB[Search Key]),""),1)-1,""),"")</f>
        <v/>
      </c>
      <c r="F1849" s="23" t="str">
        <f>IF($B1849&lt;&gt;"",COUNTIFS(CID_DB[Search Key],"*"&amp;TRIM(SUBSTITUTE(B1849,"-",""))&amp;"*"),"")</f>
        <v/>
      </c>
      <c r="G1849" s="23" t="str">
        <f>IFERROR(TRIM(INDEX(CID_DB[Case No],$D1849)),"")</f>
        <v/>
      </c>
      <c r="H1849" s="5" t="str">
        <f>IFERROR(TRIM(INDEX(CID_DB[Known Contractor '#1 PN],$D1849)),"")</f>
        <v/>
      </c>
      <c r="I1849" s="5" t="str">
        <f>IFERROR(TRIM(INDEX(CID_DB[Known Contractor '#2 PN],$D1849)),"")</f>
        <v/>
      </c>
      <c r="J1849" s="5" t="str">
        <f>IFERROR(TRIM(INDEX(CID_DB[ [ NSN ] ],$D1849)),"")</f>
        <v/>
      </c>
      <c r="K1849" s="5" t="str">
        <f>IFERROR(TRIM(INDEX(CID_DB[Description],$D1849)),"")</f>
        <v/>
      </c>
      <c r="L1849" s="24" t="str">
        <f>IFERROR(TRIM(INDEX(CID_DB[Commercial Status],$D1849)),"")</f>
        <v/>
      </c>
    </row>
    <row r="1850" spans="2:12" x14ac:dyDescent="0.35">
      <c r="B1850" s="15"/>
      <c r="D1850" s="17" t="str">
        <f t="array" ref="D1850">IFERROR(IF($B1850&lt;&gt;"",LARGE(IF(ISNUMBER(SEARCH(TRIM(SUBSTITUTE($B1850,"-","")),CID_DB[Search Key])),ROW(CID_DB[Search Key]),""),1)-1,""),"")</f>
        <v/>
      </c>
      <c r="F1850" s="23" t="str">
        <f>IF($B1850&lt;&gt;"",COUNTIFS(CID_DB[Search Key],"*"&amp;TRIM(SUBSTITUTE(B1850,"-",""))&amp;"*"),"")</f>
        <v/>
      </c>
      <c r="G1850" s="23" t="str">
        <f>IFERROR(TRIM(INDEX(CID_DB[Case No],$D1850)),"")</f>
        <v/>
      </c>
      <c r="H1850" s="5" t="str">
        <f>IFERROR(TRIM(INDEX(CID_DB[Known Contractor '#1 PN],$D1850)),"")</f>
        <v/>
      </c>
      <c r="I1850" s="5" t="str">
        <f>IFERROR(TRIM(INDEX(CID_DB[Known Contractor '#2 PN],$D1850)),"")</f>
        <v/>
      </c>
      <c r="J1850" s="5" t="str">
        <f>IFERROR(TRIM(INDEX(CID_DB[ [ NSN ] ],$D1850)),"")</f>
        <v/>
      </c>
      <c r="K1850" s="5" t="str">
        <f>IFERROR(TRIM(INDEX(CID_DB[Description],$D1850)),"")</f>
        <v/>
      </c>
      <c r="L1850" s="24" t="str">
        <f>IFERROR(TRIM(INDEX(CID_DB[Commercial Status],$D1850)),"")</f>
        <v/>
      </c>
    </row>
    <row r="1851" spans="2:12" x14ac:dyDescent="0.35">
      <c r="B1851" s="15"/>
      <c r="D1851" s="17" t="str">
        <f t="array" ref="D1851">IFERROR(IF($B1851&lt;&gt;"",LARGE(IF(ISNUMBER(SEARCH(TRIM(SUBSTITUTE($B1851,"-","")),CID_DB[Search Key])),ROW(CID_DB[Search Key]),""),1)-1,""),"")</f>
        <v/>
      </c>
      <c r="F1851" s="23" t="str">
        <f>IF($B1851&lt;&gt;"",COUNTIFS(CID_DB[Search Key],"*"&amp;TRIM(SUBSTITUTE(B1851,"-",""))&amp;"*"),"")</f>
        <v/>
      </c>
      <c r="G1851" s="23" t="str">
        <f>IFERROR(TRIM(INDEX(CID_DB[Case No],$D1851)),"")</f>
        <v/>
      </c>
      <c r="H1851" s="5" t="str">
        <f>IFERROR(TRIM(INDEX(CID_DB[Known Contractor '#1 PN],$D1851)),"")</f>
        <v/>
      </c>
      <c r="I1851" s="5" t="str">
        <f>IFERROR(TRIM(INDEX(CID_DB[Known Contractor '#2 PN],$D1851)),"")</f>
        <v/>
      </c>
      <c r="J1851" s="5" t="str">
        <f>IFERROR(TRIM(INDEX(CID_DB[ [ NSN ] ],$D1851)),"")</f>
        <v/>
      </c>
      <c r="K1851" s="5" t="str">
        <f>IFERROR(TRIM(INDEX(CID_DB[Description],$D1851)),"")</f>
        <v/>
      </c>
      <c r="L1851" s="24" t="str">
        <f>IFERROR(TRIM(INDEX(CID_DB[Commercial Status],$D1851)),"")</f>
        <v/>
      </c>
    </row>
    <row r="1852" spans="2:12" x14ac:dyDescent="0.35">
      <c r="B1852" s="15"/>
      <c r="D1852" s="17" t="str">
        <f t="array" ref="D1852">IFERROR(IF($B1852&lt;&gt;"",LARGE(IF(ISNUMBER(SEARCH(TRIM(SUBSTITUTE($B1852,"-","")),CID_DB[Search Key])),ROW(CID_DB[Search Key]),""),1)-1,""),"")</f>
        <v/>
      </c>
      <c r="F1852" s="23" t="str">
        <f>IF($B1852&lt;&gt;"",COUNTIFS(CID_DB[Search Key],"*"&amp;TRIM(SUBSTITUTE(B1852,"-",""))&amp;"*"),"")</f>
        <v/>
      </c>
      <c r="G1852" s="23" t="str">
        <f>IFERROR(TRIM(INDEX(CID_DB[Case No],$D1852)),"")</f>
        <v/>
      </c>
      <c r="H1852" s="5" t="str">
        <f>IFERROR(TRIM(INDEX(CID_DB[Known Contractor '#1 PN],$D1852)),"")</f>
        <v/>
      </c>
      <c r="I1852" s="5" t="str">
        <f>IFERROR(TRIM(INDEX(CID_DB[Known Contractor '#2 PN],$D1852)),"")</f>
        <v/>
      </c>
      <c r="J1852" s="5" t="str">
        <f>IFERROR(TRIM(INDEX(CID_DB[ [ NSN ] ],$D1852)),"")</f>
        <v/>
      </c>
      <c r="K1852" s="5" t="str">
        <f>IFERROR(TRIM(INDEX(CID_DB[Description],$D1852)),"")</f>
        <v/>
      </c>
      <c r="L1852" s="24" t="str">
        <f>IFERROR(TRIM(INDEX(CID_DB[Commercial Status],$D1852)),"")</f>
        <v/>
      </c>
    </row>
    <row r="1853" spans="2:12" x14ac:dyDescent="0.35">
      <c r="B1853" s="15"/>
      <c r="D1853" s="17" t="str">
        <f t="array" ref="D1853">IFERROR(IF($B1853&lt;&gt;"",LARGE(IF(ISNUMBER(SEARCH(TRIM(SUBSTITUTE($B1853,"-","")),CID_DB[Search Key])),ROW(CID_DB[Search Key]),""),1)-1,""),"")</f>
        <v/>
      </c>
      <c r="F1853" s="23" t="str">
        <f>IF($B1853&lt;&gt;"",COUNTIFS(CID_DB[Search Key],"*"&amp;TRIM(SUBSTITUTE(B1853,"-",""))&amp;"*"),"")</f>
        <v/>
      </c>
      <c r="G1853" s="23" t="str">
        <f>IFERROR(TRIM(INDEX(CID_DB[Case No],$D1853)),"")</f>
        <v/>
      </c>
      <c r="H1853" s="5" t="str">
        <f>IFERROR(TRIM(INDEX(CID_DB[Known Contractor '#1 PN],$D1853)),"")</f>
        <v/>
      </c>
      <c r="I1853" s="5" t="str">
        <f>IFERROR(TRIM(INDEX(CID_DB[Known Contractor '#2 PN],$D1853)),"")</f>
        <v/>
      </c>
      <c r="J1853" s="5" t="str">
        <f>IFERROR(TRIM(INDEX(CID_DB[ [ NSN ] ],$D1853)),"")</f>
        <v/>
      </c>
      <c r="K1853" s="5" t="str">
        <f>IFERROR(TRIM(INDEX(CID_DB[Description],$D1853)),"")</f>
        <v/>
      </c>
      <c r="L1853" s="24" t="str">
        <f>IFERROR(TRIM(INDEX(CID_DB[Commercial Status],$D1853)),"")</f>
        <v/>
      </c>
    </row>
    <row r="1854" spans="2:12" x14ac:dyDescent="0.35">
      <c r="B1854" s="15"/>
      <c r="D1854" s="17" t="str">
        <f t="array" ref="D1854">IFERROR(IF($B1854&lt;&gt;"",LARGE(IF(ISNUMBER(SEARCH(TRIM(SUBSTITUTE($B1854,"-","")),CID_DB[Search Key])),ROW(CID_DB[Search Key]),""),1)-1,""),"")</f>
        <v/>
      </c>
      <c r="F1854" s="23" t="str">
        <f>IF($B1854&lt;&gt;"",COUNTIFS(CID_DB[Search Key],"*"&amp;TRIM(SUBSTITUTE(B1854,"-",""))&amp;"*"),"")</f>
        <v/>
      </c>
      <c r="G1854" s="23" t="str">
        <f>IFERROR(TRIM(INDEX(CID_DB[Case No],$D1854)),"")</f>
        <v/>
      </c>
      <c r="H1854" s="5" t="str">
        <f>IFERROR(TRIM(INDEX(CID_DB[Known Contractor '#1 PN],$D1854)),"")</f>
        <v/>
      </c>
      <c r="I1854" s="5" t="str">
        <f>IFERROR(TRIM(INDEX(CID_DB[Known Contractor '#2 PN],$D1854)),"")</f>
        <v/>
      </c>
      <c r="J1854" s="5" t="str">
        <f>IFERROR(TRIM(INDEX(CID_DB[ [ NSN ] ],$D1854)),"")</f>
        <v/>
      </c>
      <c r="K1854" s="5" t="str">
        <f>IFERROR(TRIM(INDEX(CID_DB[Description],$D1854)),"")</f>
        <v/>
      </c>
      <c r="L1854" s="24" t="str">
        <f>IFERROR(TRIM(INDEX(CID_DB[Commercial Status],$D1854)),"")</f>
        <v/>
      </c>
    </row>
    <row r="1855" spans="2:12" x14ac:dyDescent="0.35">
      <c r="B1855" s="15"/>
      <c r="D1855" s="17" t="str">
        <f t="array" ref="D1855">IFERROR(IF($B1855&lt;&gt;"",LARGE(IF(ISNUMBER(SEARCH(TRIM(SUBSTITUTE($B1855,"-","")),CID_DB[Search Key])),ROW(CID_DB[Search Key]),""),1)-1,""),"")</f>
        <v/>
      </c>
      <c r="F1855" s="23" t="str">
        <f>IF($B1855&lt;&gt;"",COUNTIFS(CID_DB[Search Key],"*"&amp;TRIM(SUBSTITUTE(B1855,"-",""))&amp;"*"),"")</f>
        <v/>
      </c>
      <c r="G1855" s="23" t="str">
        <f>IFERROR(TRIM(INDEX(CID_DB[Case No],$D1855)),"")</f>
        <v/>
      </c>
      <c r="H1855" s="5" t="str">
        <f>IFERROR(TRIM(INDEX(CID_DB[Known Contractor '#1 PN],$D1855)),"")</f>
        <v/>
      </c>
      <c r="I1855" s="5" t="str">
        <f>IFERROR(TRIM(INDEX(CID_DB[Known Contractor '#2 PN],$D1855)),"")</f>
        <v/>
      </c>
      <c r="J1855" s="5" t="str">
        <f>IFERROR(TRIM(INDEX(CID_DB[ [ NSN ] ],$D1855)),"")</f>
        <v/>
      </c>
      <c r="K1855" s="5" t="str">
        <f>IFERROR(TRIM(INDEX(CID_DB[Description],$D1855)),"")</f>
        <v/>
      </c>
      <c r="L1855" s="24" t="str">
        <f>IFERROR(TRIM(INDEX(CID_DB[Commercial Status],$D1855)),"")</f>
        <v/>
      </c>
    </row>
    <row r="1856" spans="2:12" x14ac:dyDescent="0.35">
      <c r="B1856" s="15"/>
      <c r="D1856" s="17" t="str">
        <f t="array" ref="D1856">IFERROR(IF($B1856&lt;&gt;"",LARGE(IF(ISNUMBER(SEARCH(TRIM(SUBSTITUTE($B1856,"-","")),CID_DB[Search Key])),ROW(CID_DB[Search Key]),""),1)-1,""),"")</f>
        <v/>
      </c>
      <c r="F1856" s="23" t="str">
        <f>IF($B1856&lt;&gt;"",COUNTIFS(CID_DB[Search Key],"*"&amp;TRIM(SUBSTITUTE(B1856,"-",""))&amp;"*"),"")</f>
        <v/>
      </c>
      <c r="G1856" s="23" t="str">
        <f>IFERROR(TRIM(INDEX(CID_DB[Case No],$D1856)),"")</f>
        <v/>
      </c>
      <c r="H1856" s="5" t="str">
        <f>IFERROR(TRIM(INDEX(CID_DB[Known Contractor '#1 PN],$D1856)),"")</f>
        <v/>
      </c>
      <c r="I1856" s="5" t="str">
        <f>IFERROR(TRIM(INDEX(CID_DB[Known Contractor '#2 PN],$D1856)),"")</f>
        <v/>
      </c>
      <c r="J1856" s="5" t="str">
        <f>IFERROR(TRIM(INDEX(CID_DB[ [ NSN ] ],$D1856)),"")</f>
        <v/>
      </c>
      <c r="K1856" s="5" t="str">
        <f>IFERROR(TRIM(INDEX(CID_DB[Description],$D1856)),"")</f>
        <v/>
      </c>
      <c r="L1856" s="24" t="str">
        <f>IFERROR(TRIM(INDEX(CID_DB[Commercial Status],$D1856)),"")</f>
        <v/>
      </c>
    </row>
    <row r="1857" spans="2:12" x14ac:dyDescent="0.35">
      <c r="B1857" s="15"/>
      <c r="D1857" s="17" t="str">
        <f t="array" ref="D1857">IFERROR(IF($B1857&lt;&gt;"",LARGE(IF(ISNUMBER(SEARCH(TRIM(SUBSTITUTE($B1857,"-","")),CID_DB[Search Key])),ROW(CID_DB[Search Key]),""),1)-1,""),"")</f>
        <v/>
      </c>
      <c r="F1857" s="23" t="str">
        <f>IF($B1857&lt;&gt;"",COUNTIFS(CID_DB[Search Key],"*"&amp;TRIM(SUBSTITUTE(B1857,"-",""))&amp;"*"),"")</f>
        <v/>
      </c>
      <c r="G1857" s="23" t="str">
        <f>IFERROR(TRIM(INDEX(CID_DB[Case No],$D1857)),"")</f>
        <v/>
      </c>
      <c r="H1857" s="5" t="str">
        <f>IFERROR(TRIM(INDEX(CID_DB[Known Contractor '#1 PN],$D1857)),"")</f>
        <v/>
      </c>
      <c r="I1857" s="5" t="str">
        <f>IFERROR(TRIM(INDEX(CID_DB[Known Contractor '#2 PN],$D1857)),"")</f>
        <v/>
      </c>
      <c r="J1857" s="5" t="str">
        <f>IFERROR(TRIM(INDEX(CID_DB[ [ NSN ] ],$D1857)),"")</f>
        <v/>
      </c>
      <c r="K1857" s="5" t="str">
        <f>IFERROR(TRIM(INDEX(CID_DB[Description],$D1857)),"")</f>
        <v/>
      </c>
      <c r="L1857" s="24" t="str">
        <f>IFERROR(TRIM(INDEX(CID_DB[Commercial Status],$D1857)),"")</f>
        <v/>
      </c>
    </row>
    <row r="1858" spans="2:12" x14ac:dyDescent="0.35">
      <c r="B1858" s="15"/>
      <c r="D1858" s="17" t="str">
        <f t="array" ref="D1858">IFERROR(IF($B1858&lt;&gt;"",LARGE(IF(ISNUMBER(SEARCH(TRIM(SUBSTITUTE($B1858,"-","")),CID_DB[Search Key])),ROW(CID_DB[Search Key]),""),1)-1,""),"")</f>
        <v/>
      </c>
      <c r="F1858" s="23" t="str">
        <f>IF($B1858&lt;&gt;"",COUNTIFS(CID_DB[Search Key],"*"&amp;TRIM(SUBSTITUTE(B1858,"-",""))&amp;"*"),"")</f>
        <v/>
      </c>
      <c r="G1858" s="23" t="str">
        <f>IFERROR(TRIM(INDEX(CID_DB[Case No],$D1858)),"")</f>
        <v/>
      </c>
      <c r="H1858" s="5" t="str">
        <f>IFERROR(TRIM(INDEX(CID_DB[Known Contractor '#1 PN],$D1858)),"")</f>
        <v/>
      </c>
      <c r="I1858" s="5" t="str">
        <f>IFERROR(TRIM(INDEX(CID_DB[Known Contractor '#2 PN],$D1858)),"")</f>
        <v/>
      </c>
      <c r="J1858" s="5" t="str">
        <f>IFERROR(TRIM(INDEX(CID_DB[ [ NSN ] ],$D1858)),"")</f>
        <v/>
      </c>
      <c r="K1858" s="5" t="str">
        <f>IFERROR(TRIM(INDEX(CID_DB[Description],$D1858)),"")</f>
        <v/>
      </c>
      <c r="L1858" s="24" t="str">
        <f>IFERROR(TRIM(INDEX(CID_DB[Commercial Status],$D1858)),"")</f>
        <v/>
      </c>
    </row>
    <row r="1859" spans="2:12" x14ac:dyDescent="0.35">
      <c r="B1859" s="15"/>
      <c r="D1859" s="17" t="str">
        <f t="array" ref="D1859">IFERROR(IF($B1859&lt;&gt;"",LARGE(IF(ISNUMBER(SEARCH(TRIM(SUBSTITUTE($B1859,"-","")),CID_DB[Search Key])),ROW(CID_DB[Search Key]),""),1)-1,""),"")</f>
        <v/>
      </c>
      <c r="F1859" s="23" t="str">
        <f>IF($B1859&lt;&gt;"",COUNTIFS(CID_DB[Search Key],"*"&amp;TRIM(SUBSTITUTE(B1859,"-",""))&amp;"*"),"")</f>
        <v/>
      </c>
      <c r="G1859" s="23" t="str">
        <f>IFERROR(TRIM(INDEX(CID_DB[Case No],$D1859)),"")</f>
        <v/>
      </c>
      <c r="H1859" s="5" t="str">
        <f>IFERROR(TRIM(INDEX(CID_DB[Known Contractor '#1 PN],$D1859)),"")</f>
        <v/>
      </c>
      <c r="I1859" s="5" t="str">
        <f>IFERROR(TRIM(INDEX(CID_DB[Known Contractor '#2 PN],$D1859)),"")</f>
        <v/>
      </c>
      <c r="J1859" s="5" t="str">
        <f>IFERROR(TRIM(INDEX(CID_DB[ [ NSN ] ],$D1859)),"")</f>
        <v/>
      </c>
      <c r="K1859" s="5" t="str">
        <f>IFERROR(TRIM(INDEX(CID_DB[Description],$D1859)),"")</f>
        <v/>
      </c>
      <c r="L1859" s="24" t="str">
        <f>IFERROR(TRIM(INDEX(CID_DB[Commercial Status],$D1859)),"")</f>
        <v/>
      </c>
    </row>
    <row r="1860" spans="2:12" x14ac:dyDescent="0.35">
      <c r="B1860" s="15"/>
      <c r="D1860" s="17" t="str">
        <f t="array" ref="D1860">IFERROR(IF($B1860&lt;&gt;"",LARGE(IF(ISNUMBER(SEARCH(TRIM(SUBSTITUTE($B1860,"-","")),CID_DB[Search Key])),ROW(CID_DB[Search Key]),""),1)-1,""),"")</f>
        <v/>
      </c>
      <c r="F1860" s="23" t="str">
        <f>IF($B1860&lt;&gt;"",COUNTIFS(CID_DB[Search Key],"*"&amp;TRIM(SUBSTITUTE(B1860,"-",""))&amp;"*"),"")</f>
        <v/>
      </c>
      <c r="G1860" s="23" t="str">
        <f>IFERROR(TRIM(INDEX(CID_DB[Case No],$D1860)),"")</f>
        <v/>
      </c>
      <c r="H1860" s="5" t="str">
        <f>IFERROR(TRIM(INDEX(CID_DB[Known Contractor '#1 PN],$D1860)),"")</f>
        <v/>
      </c>
      <c r="I1860" s="5" t="str">
        <f>IFERROR(TRIM(INDEX(CID_DB[Known Contractor '#2 PN],$D1860)),"")</f>
        <v/>
      </c>
      <c r="J1860" s="5" t="str">
        <f>IFERROR(TRIM(INDEX(CID_DB[ [ NSN ] ],$D1860)),"")</f>
        <v/>
      </c>
      <c r="K1860" s="5" t="str">
        <f>IFERROR(TRIM(INDEX(CID_DB[Description],$D1860)),"")</f>
        <v/>
      </c>
      <c r="L1860" s="24" t="str">
        <f>IFERROR(TRIM(INDEX(CID_DB[Commercial Status],$D1860)),"")</f>
        <v/>
      </c>
    </row>
    <row r="1861" spans="2:12" x14ac:dyDescent="0.35">
      <c r="B1861" s="15"/>
      <c r="D1861" s="17" t="str">
        <f t="array" ref="D1861">IFERROR(IF($B1861&lt;&gt;"",LARGE(IF(ISNUMBER(SEARCH(TRIM(SUBSTITUTE($B1861,"-","")),CID_DB[Search Key])),ROW(CID_DB[Search Key]),""),1)-1,""),"")</f>
        <v/>
      </c>
      <c r="F1861" s="23" t="str">
        <f>IF($B1861&lt;&gt;"",COUNTIFS(CID_DB[Search Key],"*"&amp;TRIM(SUBSTITUTE(B1861,"-",""))&amp;"*"),"")</f>
        <v/>
      </c>
      <c r="G1861" s="23" t="str">
        <f>IFERROR(TRIM(INDEX(CID_DB[Case No],$D1861)),"")</f>
        <v/>
      </c>
      <c r="H1861" s="5" t="str">
        <f>IFERROR(TRIM(INDEX(CID_DB[Known Contractor '#1 PN],$D1861)),"")</f>
        <v/>
      </c>
      <c r="I1861" s="5" t="str">
        <f>IFERROR(TRIM(INDEX(CID_DB[Known Contractor '#2 PN],$D1861)),"")</f>
        <v/>
      </c>
      <c r="J1861" s="5" t="str">
        <f>IFERROR(TRIM(INDEX(CID_DB[ [ NSN ] ],$D1861)),"")</f>
        <v/>
      </c>
      <c r="K1861" s="5" t="str">
        <f>IFERROR(TRIM(INDEX(CID_DB[Description],$D1861)),"")</f>
        <v/>
      </c>
      <c r="L1861" s="24" t="str">
        <f>IFERROR(TRIM(INDEX(CID_DB[Commercial Status],$D1861)),"")</f>
        <v/>
      </c>
    </row>
    <row r="1862" spans="2:12" x14ac:dyDescent="0.35">
      <c r="B1862" s="15"/>
      <c r="D1862" s="17" t="str">
        <f t="array" ref="D1862">IFERROR(IF($B1862&lt;&gt;"",LARGE(IF(ISNUMBER(SEARCH(TRIM(SUBSTITUTE($B1862,"-","")),CID_DB[Search Key])),ROW(CID_DB[Search Key]),""),1)-1,""),"")</f>
        <v/>
      </c>
      <c r="F1862" s="23" t="str">
        <f>IF($B1862&lt;&gt;"",COUNTIFS(CID_DB[Search Key],"*"&amp;TRIM(SUBSTITUTE(B1862,"-",""))&amp;"*"),"")</f>
        <v/>
      </c>
      <c r="G1862" s="23" t="str">
        <f>IFERROR(TRIM(INDEX(CID_DB[Case No],$D1862)),"")</f>
        <v/>
      </c>
      <c r="H1862" s="5" t="str">
        <f>IFERROR(TRIM(INDEX(CID_DB[Known Contractor '#1 PN],$D1862)),"")</f>
        <v/>
      </c>
      <c r="I1862" s="5" t="str">
        <f>IFERROR(TRIM(INDEX(CID_DB[Known Contractor '#2 PN],$D1862)),"")</f>
        <v/>
      </c>
      <c r="J1862" s="5" t="str">
        <f>IFERROR(TRIM(INDEX(CID_DB[ [ NSN ] ],$D1862)),"")</f>
        <v/>
      </c>
      <c r="K1862" s="5" t="str">
        <f>IFERROR(TRIM(INDEX(CID_DB[Description],$D1862)),"")</f>
        <v/>
      </c>
      <c r="L1862" s="24" t="str">
        <f>IFERROR(TRIM(INDEX(CID_DB[Commercial Status],$D1862)),"")</f>
        <v/>
      </c>
    </row>
    <row r="1863" spans="2:12" x14ac:dyDescent="0.35">
      <c r="B1863" s="15"/>
      <c r="D1863" s="17" t="str">
        <f t="array" ref="D1863">IFERROR(IF($B1863&lt;&gt;"",LARGE(IF(ISNUMBER(SEARCH(TRIM(SUBSTITUTE($B1863,"-","")),CID_DB[Search Key])),ROW(CID_DB[Search Key]),""),1)-1,""),"")</f>
        <v/>
      </c>
      <c r="F1863" s="23" t="str">
        <f>IF($B1863&lt;&gt;"",COUNTIFS(CID_DB[Search Key],"*"&amp;TRIM(SUBSTITUTE(B1863,"-",""))&amp;"*"),"")</f>
        <v/>
      </c>
      <c r="G1863" s="23" t="str">
        <f>IFERROR(TRIM(INDEX(CID_DB[Case No],$D1863)),"")</f>
        <v/>
      </c>
      <c r="H1863" s="5" t="str">
        <f>IFERROR(TRIM(INDEX(CID_DB[Known Contractor '#1 PN],$D1863)),"")</f>
        <v/>
      </c>
      <c r="I1863" s="5" t="str">
        <f>IFERROR(TRIM(INDEX(CID_DB[Known Contractor '#2 PN],$D1863)),"")</f>
        <v/>
      </c>
      <c r="J1863" s="5" t="str">
        <f>IFERROR(TRIM(INDEX(CID_DB[ [ NSN ] ],$D1863)),"")</f>
        <v/>
      </c>
      <c r="K1863" s="5" t="str">
        <f>IFERROR(TRIM(INDEX(CID_DB[Description],$D1863)),"")</f>
        <v/>
      </c>
      <c r="L1863" s="24" t="str">
        <f>IFERROR(TRIM(INDEX(CID_DB[Commercial Status],$D1863)),"")</f>
        <v/>
      </c>
    </row>
    <row r="1864" spans="2:12" x14ac:dyDescent="0.35">
      <c r="B1864" s="15"/>
      <c r="D1864" s="17" t="str">
        <f t="array" ref="D1864">IFERROR(IF($B1864&lt;&gt;"",LARGE(IF(ISNUMBER(SEARCH(TRIM(SUBSTITUTE($B1864,"-","")),CID_DB[Search Key])),ROW(CID_DB[Search Key]),""),1)-1,""),"")</f>
        <v/>
      </c>
      <c r="F1864" s="23" t="str">
        <f>IF($B1864&lt;&gt;"",COUNTIFS(CID_DB[Search Key],"*"&amp;TRIM(SUBSTITUTE(B1864,"-",""))&amp;"*"),"")</f>
        <v/>
      </c>
      <c r="G1864" s="23" t="str">
        <f>IFERROR(TRIM(INDEX(CID_DB[Case No],$D1864)),"")</f>
        <v/>
      </c>
      <c r="H1864" s="5" t="str">
        <f>IFERROR(TRIM(INDEX(CID_DB[Known Contractor '#1 PN],$D1864)),"")</f>
        <v/>
      </c>
      <c r="I1864" s="5" t="str">
        <f>IFERROR(TRIM(INDEX(CID_DB[Known Contractor '#2 PN],$D1864)),"")</f>
        <v/>
      </c>
      <c r="J1864" s="5" t="str">
        <f>IFERROR(TRIM(INDEX(CID_DB[ [ NSN ] ],$D1864)),"")</f>
        <v/>
      </c>
      <c r="K1864" s="5" t="str">
        <f>IFERROR(TRIM(INDEX(CID_DB[Description],$D1864)),"")</f>
        <v/>
      </c>
      <c r="L1864" s="24" t="str">
        <f>IFERROR(TRIM(INDEX(CID_DB[Commercial Status],$D1864)),"")</f>
        <v/>
      </c>
    </row>
    <row r="1865" spans="2:12" x14ac:dyDescent="0.35">
      <c r="B1865" s="15"/>
      <c r="D1865" s="17" t="str">
        <f t="array" ref="D1865">IFERROR(IF($B1865&lt;&gt;"",LARGE(IF(ISNUMBER(SEARCH(TRIM(SUBSTITUTE($B1865,"-","")),CID_DB[Search Key])),ROW(CID_DB[Search Key]),""),1)-1,""),"")</f>
        <v/>
      </c>
      <c r="F1865" s="23" t="str">
        <f>IF($B1865&lt;&gt;"",COUNTIFS(CID_DB[Search Key],"*"&amp;TRIM(SUBSTITUTE(B1865,"-",""))&amp;"*"),"")</f>
        <v/>
      </c>
      <c r="G1865" s="23" t="str">
        <f>IFERROR(TRIM(INDEX(CID_DB[Case No],$D1865)),"")</f>
        <v/>
      </c>
      <c r="H1865" s="5" t="str">
        <f>IFERROR(TRIM(INDEX(CID_DB[Known Contractor '#1 PN],$D1865)),"")</f>
        <v/>
      </c>
      <c r="I1865" s="5" t="str">
        <f>IFERROR(TRIM(INDEX(CID_DB[Known Contractor '#2 PN],$D1865)),"")</f>
        <v/>
      </c>
      <c r="J1865" s="5" t="str">
        <f>IFERROR(TRIM(INDEX(CID_DB[ [ NSN ] ],$D1865)),"")</f>
        <v/>
      </c>
      <c r="K1865" s="5" t="str">
        <f>IFERROR(TRIM(INDEX(CID_DB[Description],$D1865)),"")</f>
        <v/>
      </c>
      <c r="L1865" s="24" t="str">
        <f>IFERROR(TRIM(INDEX(CID_DB[Commercial Status],$D1865)),"")</f>
        <v/>
      </c>
    </row>
    <row r="1866" spans="2:12" x14ac:dyDescent="0.35">
      <c r="B1866" s="15"/>
      <c r="D1866" s="17" t="str">
        <f t="array" ref="D1866">IFERROR(IF($B1866&lt;&gt;"",LARGE(IF(ISNUMBER(SEARCH(TRIM(SUBSTITUTE($B1866,"-","")),CID_DB[Search Key])),ROW(CID_DB[Search Key]),""),1)-1,""),"")</f>
        <v/>
      </c>
      <c r="F1866" s="23" t="str">
        <f>IF($B1866&lt;&gt;"",COUNTIFS(CID_DB[Search Key],"*"&amp;TRIM(SUBSTITUTE(B1866,"-",""))&amp;"*"),"")</f>
        <v/>
      </c>
      <c r="G1866" s="23" t="str">
        <f>IFERROR(TRIM(INDEX(CID_DB[Case No],$D1866)),"")</f>
        <v/>
      </c>
      <c r="H1866" s="5" t="str">
        <f>IFERROR(TRIM(INDEX(CID_DB[Known Contractor '#1 PN],$D1866)),"")</f>
        <v/>
      </c>
      <c r="I1866" s="5" t="str">
        <f>IFERROR(TRIM(INDEX(CID_DB[Known Contractor '#2 PN],$D1866)),"")</f>
        <v/>
      </c>
      <c r="J1866" s="5" t="str">
        <f>IFERROR(TRIM(INDEX(CID_DB[ [ NSN ] ],$D1866)),"")</f>
        <v/>
      </c>
      <c r="K1866" s="5" t="str">
        <f>IFERROR(TRIM(INDEX(CID_DB[Description],$D1866)),"")</f>
        <v/>
      </c>
      <c r="L1866" s="24" t="str">
        <f>IFERROR(TRIM(INDEX(CID_DB[Commercial Status],$D1866)),"")</f>
        <v/>
      </c>
    </row>
    <row r="1867" spans="2:12" x14ac:dyDescent="0.35">
      <c r="B1867" s="15"/>
      <c r="D1867" s="17" t="str">
        <f t="array" ref="D1867">IFERROR(IF($B1867&lt;&gt;"",LARGE(IF(ISNUMBER(SEARCH(TRIM(SUBSTITUTE($B1867,"-","")),CID_DB[Search Key])),ROW(CID_DB[Search Key]),""),1)-1,""),"")</f>
        <v/>
      </c>
      <c r="F1867" s="23" t="str">
        <f>IF($B1867&lt;&gt;"",COUNTIFS(CID_DB[Search Key],"*"&amp;TRIM(SUBSTITUTE(B1867,"-",""))&amp;"*"),"")</f>
        <v/>
      </c>
      <c r="G1867" s="23" t="str">
        <f>IFERROR(TRIM(INDEX(CID_DB[Case No],$D1867)),"")</f>
        <v/>
      </c>
      <c r="H1867" s="5" t="str">
        <f>IFERROR(TRIM(INDEX(CID_DB[Known Contractor '#1 PN],$D1867)),"")</f>
        <v/>
      </c>
      <c r="I1867" s="5" t="str">
        <f>IFERROR(TRIM(INDEX(CID_DB[Known Contractor '#2 PN],$D1867)),"")</f>
        <v/>
      </c>
      <c r="J1867" s="5" t="str">
        <f>IFERROR(TRIM(INDEX(CID_DB[ [ NSN ] ],$D1867)),"")</f>
        <v/>
      </c>
      <c r="K1867" s="5" t="str">
        <f>IFERROR(TRIM(INDEX(CID_DB[Description],$D1867)),"")</f>
        <v/>
      </c>
      <c r="L1867" s="24" t="str">
        <f>IFERROR(TRIM(INDEX(CID_DB[Commercial Status],$D1867)),"")</f>
        <v/>
      </c>
    </row>
    <row r="1868" spans="2:12" x14ac:dyDescent="0.35">
      <c r="B1868" s="15"/>
      <c r="D1868" s="17" t="str">
        <f t="array" ref="D1868">IFERROR(IF($B1868&lt;&gt;"",LARGE(IF(ISNUMBER(SEARCH(TRIM(SUBSTITUTE($B1868,"-","")),CID_DB[Search Key])),ROW(CID_DB[Search Key]),""),1)-1,""),"")</f>
        <v/>
      </c>
      <c r="F1868" s="23" t="str">
        <f>IF($B1868&lt;&gt;"",COUNTIFS(CID_DB[Search Key],"*"&amp;TRIM(SUBSTITUTE(B1868,"-",""))&amp;"*"),"")</f>
        <v/>
      </c>
      <c r="G1868" s="23" t="str">
        <f>IFERROR(TRIM(INDEX(CID_DB[Case No],$D1868)),"")</f>
        <v/>
      </c>
      <c r="H1868" s="5" t="str">
        <f>IFERROR(TRIM(INDEX(CID_DB[Known Contractor '#1 PN],$D1868)),"")</f>
        <v/>
      </c>
      <c r="I1868" s="5" t="str">
        <f>IFERROR(TRIM(INDEX(CID_DB[Known Contractor '#2 PN],$D1868)),"")</f>
        <v/>
      </c>
      <c r="J1868" s="5" t="str">
        <f>IFERROR(TRIM(INDEX(CID_DB[ [ NSN ] ],$D1868)),"")</f>
        <v/>
      </c>
      <c r="K1868" s="5" t="str">
        <f>IFERROR(TRIM(INDEX(CID_DB[Description],$D1868)),"")</f>
        <v/>
      </c>
      <c r="L1868" s="24" t="str">
        <f>IFERROR(TRIM(INDEX(CID_DB[Commercial Status],$D1868)),"")</f>
        <v/>
      </c>
    </row>
    <row r="1869" spans="2:12" x14ac:dyDescent="0.35">
      <c r="B1869" s="15"/>
      <c r="D1869" s="17" t="str">
        <f t="array" ref="D1869">IFERROR(IF($B1869&lt;&gt;"",LARGE(IF(ISNUMBER(SEARCH(TRIM(SUBSTITUTE($B1869,"-","")),CID_DB[Search Key])),ROW(CID_DB[Search Key]),""),1)-1,""),"")</f>
        <v/>
      </c>
      <c r="F1869" s="23" t="str">
        <f>IF($B1869&lt;&gt;"",COUNTIFS(CID_DB[Search Key],"*"&amp;TRIM(SUBSTITUTE(B1869,"-",""))&amp;"*"),"")</f>
        <v/>
      </c>
      <c r="G1869" s="23" t="str">
        <f>IFERROR(TRIM(INDEX(CID_DB[Case No],$D1869)),"")</f>
        <v/>
      </c>
      <c r="H1869" s="5" t="str">
        <f>IFERROR(TRIM(INDEX(CID_DB[Known Contractor '#1 PN],$D1869)),"")</f>
        <v/>
      </c>
      <c r="I1869" s="5" t="str">
        <f>IFERROR(TRIM(INDEX(CID_DB[Known Contractor '#2 PN],$D1869)),"")</f>
        <v/>
      </c>
      <c r="J1869" s="5" t="str">
        <f>IFERROR(TRIM(INDEX(CID_DB[ [ NSN ] ],$D1869)),"")</f>
        <v/>
      </c>
      <c r="K1869" s="5" t="str">
        <f>IFERROR(TRIM(INDEX(CID_DB[Description],$D1869)),"")</f>
        <v/>
      </c>
      <c r="L1869" s="24" t="str">
        <f>IFERROR(TRIM(INDEX(CID_DB[Commercial Status],$D1869)),"")</f>
        <v/>
      </c>
    </row>
    <row r="1870" spans="2:12" x14ac:dyDescent="0.35">
      <c r="B1870" s="15"/>
      <c r="D1870" s="17" t="str">
        <f t="array" ref="D1870">IFERROR(IF($B1870&lt;&gt;"",LARGE(IF(ISNUMBER(SEARCH(TRIM(SUBSTITUTE($B1870,"-","")),CID_DB[Search Key])),ROW(CID_DB[Search Key]),""),1)-1,""),"")</f>
        <v/>
      </c>
      <c r="F1870" s="23" t="str">
        <f>IF($B1870&lt;&gt;"",COUNTIFS(CID_DB[Search Key],"*"&amp;TRIM(SUBSTITUTE(B1870,"-",""))&amp;"*"),"")</f>
        <v/>
      </c>
      <c r="G1870" s="23" t="str">
        <f>IFERROR(TRIM(INDEX(CID_DB[Case No],$D1870)),"")</f>
        <v/>
      </c>
      <c r="H1870" s="5" t="str">
        <f>IFERROR(TRIM(INDEX(CID_DB[Known Contractor '#1 PN],$D1870)),"")</f>
        <v/>
      </c>
      <c r="I1870" s="5" t="str">
        <f>IFERROR(TRIM(INDEX(CID_DB[Known Contractor '#2 PN],$D1870)),"")</f>
        <v/>
      </c>
      <c r="J1870" s="5" t="str">
        <f>IFERROR(TRIM(INDEX(CID_DB[ [ NSN ] ],$D1870)),"")</f>
        <v/>
      </c>
      <c r="K1870" s="5" t="str">
        <f>IFERROR(TRIM(INDEX(CID_DB[Description],$D1870)),"")</f>
        <v/>
      </c>
      <c r="L1870" s="24" t="str">
        <f>IFERROR(TRIM(INDEX(CID_DB[Commercial Status],$D1870)),"")</f>
        <v/>
      </c>
    </row>
    <row r="1871" spans="2:12" x14ac:dyDescent="0.35">
      <c r="B1871" s="15"/>
      <c r="D1871" s="17" t="str">
        <f t="array" ref="D1871">IFERROR(IF($B1871&lt;&gt;"",LARGE(IF(ISNUMBER(SEARCH(TRIM(SUBSTITUTE($B1871,"-","")),CID_DB[Search Key])),ROW(CID_DB[Search Key]),""),1)-1,""),"")</f>
        <v/>
      </c>
      <c r="F1871" s="23" t="str">
        <f>IF($B1871&lt;&gt;"",COUNTIFS(CID_DB[Search Key],"*"&amp;TRIM(SUBSTITUTE(B1871,"-",""))&amp;"*"),"")</f>
        <v/>
      </c>
      <c r="G1871" s="23" t="str">
        <f>IFERROR(TRIM(INDEX(CID_DB[Case No],$D1871)),"")</f>
        <v/>
      </c>
      <c r="H1871" s="5" t="str">
        <f>IFERROR(TRIM(INDEX(CID_DB[Known Contractor '#1 PN],$D1871)),"")</f>
        <v/>
      </c>
      <c r="I1871" s="5" t="str">
        <f>IFERROR(TRIM(INDEX(CID_DB[Known Contractor '#2 PN],$D1871)),"")</f>
        <v/>
      </c>
      <c r="J1871" s="5" t="str">
        <f>IFERROR(TRIM(INDEX(CID_DB[ [ NSN ] ],$D1871)),"")</f>
        <v/>
      </c>
      <c r="K1871" s="5" t="str">
        <f>IFERROR(TRIM(INDEX(CID_DB[Description],$D1871)),"")</f>
        <v/>
      </c>
      <c r="L1871" s="24" t="str">
        <f>IFERROR(TRIM(INDEX(CID_DB[Commercial Status],$D1871)),"")</f>
        <v/>
      </c>
    </row>
    <row r="1872" spans="2:12" x14ac:dyDescent="0.35">
      <c r="B1872" s="15"/>
      <c r="D1872" s="17" t="str">
        <f t="array" ref="D1872">IFERROR(IF($B1872&lt;&gt;"",LARGE(IF(ISNUMBER(SEARCH(TRIM(SUBSTITUTE($B1872,"-","")),CID_DB[Search Key])),ROW(CID_DB[Search Key]),""),1)-1,""),"")</f>
        <v/>
      </c>
      <c r="F1872" s="23" t="str">
        <f>IF($B1872&lt;&gt;"",COUNTIFS(CID_DB[Search Key],"*"&amp;TRIM(SUBSTITUTE(B1872,"-",""))&amp;"*"),"")</f>
        <v/>
      </c>
      <c r="G1872" s="23" t="str">
        <f>IFERROR(TRIM(INDEX(CID_DB[Case No],$D1872)),"")</f>
        <v/>
      </c>
      <c r="H1872" s="5" t="str">
        <f>IFERROR(TRIM(INDEX(CID_DB[Known Contractor '#1 PN],$D1872)),"")</f>
        <v/>
      </c>
      <c r="I1872" s="5" t="str">
        <f>IFERROR(TRIM(INDEX(CID_DB[Known Contractor '#2 PN],$D1872)),"")</f>
        <v/>
      </c>
      <c r="J1872" s="5" t="str">
        <f>IFERROR(TRIM(INDEX(CID_DB[ [ NSN ] ],$D1872)),"")</f>
        <v/>
      </c>
      <c r="K1872" s="5" t="str">
        <f>IFERROR(TRIM(INDEX(CID_DB[Description],$D1872)),"")</f>
        <v/>
      </c>
      <c r="L1872" s="24" t="str">
        <f>IFERROR(TRIM(INDEX(CID_DB[Commercial Status],$D1872)),"")</f>
        <v/>
      </c>
    </row>
    <row r="1873" spans="2:12" x14ac:dyDescent="0.35">
      <c r="B1873" s="15"/>
      <c r="D1873" s="17" t="str">
        <f t="array" ref="D1873">IFERROR(IF($B1873&lt;&gt;"",LARGE(IF(ISNUMBER(SEARCH(TRIM(SUBSTITUTE($B1873,"-","")),CID_DB[Search Key])),ROW(CID_DB[Search Key]),""),1)-1,""),"")</f>
        <v/>
      </c>
      <c r="F1873" s="23" t="str">
        <f>IF($B1873&lt;&gt;"",COUNTIFS(CID_DB[Search Key],"*"&amp;TRIM(SUBSTITUTE(B1873,"-",""))&amp;"*"),"")</f>
        <v/>
      </c>
      <c r="G1873" s="23" t="str">
        <f>IFERROR(TRIM(INDEX(CID_DB[Case No],$D1873)),"")</f>
        <v/>
      </c>
      <c r="H1873" s="5" t="str">
        <f>IFERROR(TRIM(INDEX(CID_DB[Known Contractor '#1 PN],$D1873)),"")</f>
        <v/>
      </c>
      <c r="I1873" s="5" t="str">
        <f>IFERROR(TRIM(INDEX(CID_DB[Known Contractor '#2 PN],$D1873)),"")</f>
        <v/>
      </c>
      <c r="J1873" s="5" t="str">
        <f>IFERROR(TRIM(INDEX(CID_DB[ [ NSN ] ],$D1873)),"")</f>
        <v/>
      </c>
      <c r="K1873" s="5" t="str">
        <f>IFERROR(TRIM(INDEX(CID_DB[Description],$D1873)),"")</f>
        <v/>
      </c>
      <c r="L1873" s="24" t="str">
        <f>IFERROR(TRIM(INDEX(CID_DB[Commercial Status],$D1873)),"")</f>
        <v/>
      </c>
    </row>
    <row r="1874" spans="2:12" x14ac:dyDescent="0.35">
      <c r="B1874" s="15"/>
      <c r="D1874" s="17" t="str">
        <f t="array" ref="D1874">IFERROR(IF($B1874&lt;&gt;"",LARGE(IF(ISNUMBER(SEARCH(TRIM(SUBSTITUTE($B1874,"-","")),CID_DB[Search Key])),ROW(CID_DB[Search Key]),""),1)-1,""),"")</f>
        <v/>
      </c>
      <c r="F1874" s="23" t="str">
        <f>IF($B1874&lt;&gt;"",COUNTIFS(CID_DB[Search Key],"*"&amp;TRIM(SUBSTITUTE(B1874,"-",""))&amp;"*"),"")</f>
        <v/>
      </c>
      <c r="G1874" s="23" t="str">
        <f>IFERROR(TRIM(INDEX(CID_DB[Case No],$D1874)),"")</f>
        <v/>
      </c>
      <c r="H1874" s="5" t="str">
        <f>IFERROR(TRIM(INDEX(CID_DB[Known Contractor '#1 PN],$D1874)),"")</f>
        <v/>
      </c>
      <c r="I1874" s="5" t="str">
        <f>IFERROR(TRIM(INDEX(CID_DB[Known Contractor '#2 PN],$D1874)),"")</f>
        <v/>
      </c>
      <c r="J1874" s="5" t="str">
        <f>IFERROR(TRIM(INDEX(CID_DB[ [ NSN ] ],$D1874)),"")</f>
        <v/>
      </c>
      <c r="K1874" s="5" t="str">
        <f>IFERROR(TRIM(INDEX(CID_DB[Description],$D1874)),"")</f>
        <v/>
      </c>
      <c r="L1874" s="24" t="str">
        <f>IFERROR(TRIM(INDEX(CID_DB[Commercial Status],$D1874)),"")</f>
        <v/>
      </c>
    </row>
    <row r="1875" spans="2:12" x14ac:dyDescent="0.35">
      <c r="B1875" s="15"/>
      <c r="D1875" s="17" t="str">
        <f t="array" ref="D1875">IFERROR(IF($B1875&lt;&gt;"",LARGE(IF(ISNUMBER(SEARCH(TRIM(SUBSTITUTE($B1875,"-","")),CID_DB[Search Key])),ROW(CID_DB[Search Key]),""),1)-1,""),"")</f>
        <v/>
      </c>
      <c r="F1875" s="23" t="str">
        <f>IF($B1875&lt;&gt;"",COUNTIFS(CID_DB[Search Key],"*"&amp;TRIM(SUBSTITUTE(B1875,"-",""))&amp;"*"),"")</f>
        <v/>
      </c>
      <c r="G1875" s="23" t="str">
        <f>IFERROR(TRIM(INDEX(CID_DB[Case No],$D1875)),"")</f>
        <v/>
      </c>
      <c r="H1875" s="5" t="str">
        <f>IFERROR(TRIM(INDEX(CID_DB[Known Contractor '#1 PN],$D1875)),"")</f>
        <v/>
      </c>
      <c r="I1875" s="5" t="str">
        <f>IFERROR(TRIM(INDEX(CID_DB[Known Contractor '#2 PN],$D1875)),"")</f>
        <v/>
      </c>
      <c r="J1875" s="5" t="str">
        <f>IFERROR(TRIM(INDEX(CID_DB[ [ NSN ] ],$D1875)),"")</f>
        <v/>
      </c>
      <c r="K1875" s="5" t="str">
        <f>IFERROR(TRIM(INDEX(CID_DB[Description],$D1875)),"")</f>
        <v/>
      </c>
      <c r="L1875" s="24" t="str">
        <f>IFERROR(TRIM(INDEX(CID_DB[Commercial Status],$D1875)),"")</f>
        <v/>
      </c>
    </row>
    <row r="1876" spans="2:12" x14ac:dyDescent="0.35">
      <c r="B1876" s="15"/>
      <c r="D1876" s="17" t="str">
        <f t="array" ref="D1876">IFERROR(IF($B1876&lt;&gt;"",LARGE(IF(ISNUMBER(SEARCH(TRIM(SUBSTITUTE($B1876,"-","")),CID_DB[Search Key])),ROW(CID_DB[Search Key]),""),1)-1,""),"")</f>
        <v/>
      </c>
      <c r="F1876" s="23" t="str">
        <f>IF($B1876&lt;&gt;"",COUNTIFS(CID_DB[Search Key],"*"&amp;TRIM(SUBSTITUTE(B1876,"-",""))&amp;"*"),"")</f>
        <v/>
      </c>
      <c r="G1876" s="23" t="str">
        <f>IFERROR(TRIM(INDEX(CID_DB[Case No],$D1876)),"")</f>
        <v/>
      </c>
      <c r="H1876" s="5" t="str">
        <f>IFERROR(TRIM(INDEX(CID_DB[Known Contractor '#1 PN],$D1876)),"")</f>
        <v/>
      </c>
      <c r="I1876" s="5" t="str">
        <f>IFERROR(TRIM(INDEX(CID_DB[Known Contractor '#2 PN],$D1876)),"")</f>
        <v/>
      </c>
      <c r="J1876" s="5" t="str">
        <f>IFERROR(TRIM(INDEX(CID_DB[ [ NSN ] ],$D1876)),"")</f>
        <v/>
      </c>
      <c r="K1876" s="5" t="str">
        <f>IFERROR(TRIM(INDEX(CID_DB[Description],$D1876)),"")</f>
        <v/>
      </c>
      <c r="L1876" s="24" t="str">
        <f>IFERROR(TRIM(INDEX(CID_DB[Commercial Status],$D1876)),"")</f>
        <v/>
      </c>
    </row>
    <row r="1877" spans="2:12" x14ac:dyDescent="0.35">
      <c r="B1877" s="15"/>
      <c r="D1877" s="17" t="str">
        <f t="array" ref="D1877">IFERROR(IF($B1877&lt;&gt;"",LARGE(IF(ISNUMBER(SEARCH(TRIM(SUBSTITUTE($B1877,"-","")),CID_DB[Search Key])),ROW(CID_DB[Search Key]),""),1)-1,""),"")</f>
        <v/>
      </c>
      <c r="F1877" s="23" t="str">
        <f>IF($B1877&lt;&gt;"",COUNTIFS(CID_DB[Search Key],"*"&amp;TRIM(SUBSTITUTE(B1877,"-",""))&amp;"*"),"")</f>
        <v/>
      </c>
      <c r="G1877" s="23" t="str">
        <f>IFERROR(TRIM(INDEX(CID_DB[Case No],$D1877)),"")</f>
        <v/>
      </c>
      <c r="H1877" s="5" t="str">
        <f>IFERROR(TRIM(INDEX(CID_DB[Known Contractor '#1 PN],$D1877)),"")</f>
        <v/>
      </c>
      <c r="I1877" s="5" t="str">
        <f>IFERROR(TRIM(INDEX(CID_DB[Known Contractor '#2 PN],$D1877)),"")</f>
        <v/>
      </c>
      <c r="J1877" s="5" t="str">
        <f>IFERROR(TRIM(INDEX(CID_DB[ [ NSN ] ],$D1877)),"")</f>
        <v/>
      </c>
      <c r="K1877" s="5" t="str">
        <f>IFERROR(TRIM(INDEX(CID_DB[Description],$D1877)),"")</f>
        <v/>
      </c>
      <c r="L1877" s="24" t="str">
        <f>IFERROR(TRIM(INDEX(CID_DB[Commercial Status],$D1877)),"")</f>
        <v/>
      </c>
    </row>
    <row r="1878" spans="2:12" x14ac:dyDescent="0.35">
      <c r="B1878" s="15"/>
      <c r="D1878" s="17" t="str">
        <f t="array" ref="D1878">IFERROR(IF($B1878&lt;&gt;"",LARGE(IF(ISNUMBER(SEARCH(TRIM(SUBSTITUTE($B1878,"-","")),CID_DB[Search Key])),ROW(CID_DB[Search Key]),""),1)-1,""),"")</f>
        <v/>
      </c>
      <c r="F1878" s="23" t="str">
        <f>IF($B1878&lt;&gt;"",COUNTIFS(CID_DB[Search Key],"*"&amp;TRIM(SUBSTITUTE(B1878,"-",""))&amp;"*"),"")</f>
        <v/>
      </c>
      <c r="G1878" s="23" t="str">
        <f>IFERROR(TRIM(INDEX(CID_DB[Case No],$D1878)),"")</f>
        <v/>
      </c>
      <c r="H1878" s="5" t="str">
        <f>IFERROR(TRIM(INDEX(CID_DB[Known Contractor '#1 PN],$D1878)),"")</f>
        <v/>
      </c>
      <c r="I1878" s="5" t="str">
        <f>IFERROR(TRIM(INDEX(CID_DB[Known Contractor '#2 PN],$D1878)),"")</f>
        <v/>
      </c>
      <c r="J1878" s="5" t="str">
        <f>IFERROR(TRIM(INDEX(CID_DB[ [ NSN ] ],$D1878)),"")</f>
        <v/>
      </c>
      <c r="K1878" s="5" t="str">
        <f>IFERROR(TRIM(INDEX(CID_DB[Description],$D1878)),"")</f>
        <v/>
      </c>
      <c r="L1878" s="24" t="str">
        <f>IFERROR(TRIM(INDEX(CID_DB[Commercial Status],$D1878)),"")</f>
        <v/>
      </c>
    </row>
    <row r="1879" spans="2:12" x14ac:dyDescent="0.35">
      <c r="B1879" s="15"/>
      <c r="D1879" s="17" t="str">
        <f t="array" ref="D1879">IFERROR(IF($B1879&lt;&gt;"",LARGE(IF(ISNUMBER(SEARCH(TRIM(SUBSTITUTE($B1879,"-","")),CID_DB[Search Key])),ROW(CID_DB[Search Key]),""),1)-1,""),"")</f>
        <v/>
      </c>
      <c r="F1879" s="23" t="str">
        <f>IF($B1879&lt;&gt;"",COUNTIFS(CID_DB[Search Key],"*"&amp;TRIM(SUBSTITUTE(B1879,"-",""))&amp;"*"),"")</f>
        <v/>
      </c>
      <c r="G1879" s="23" t="str">
        <f>IFERROR(TRIM(INDEX(CID_DB[Case No],$D1879)),"")</f>
        <v/>
      </c>
      <c r="H1879" s="5" t="str">
        <f>IFERROR(TRIM(INDEX(CID_DB[Known Contractor '#1 PN],$D1879)),"")</f>
        <v/>
      </c>
      <c r="I1879" s="5" t="str">
        <f>IFERROR(TRIM(INDEX(CID_DB[Known Contractor '#2 PN],$D1879)),"")</f>
        <v/>
      </c>
      <c r="J1879" s="5" t="str">
        <f>IFERROR(TRIM(INDEX(CID_DB[ [ NSN ] ],$D1879)),"")</f>
        <v/>
      </c>
      <c r="K1879" s="5" t="str">
        <f>IFERROR(TRIM(INDEX(CID_DB[Description],$D1879)),"")</f>
        <v/>
      </c>
      <c r="L1879" s="24" t="str">
        <f>IFERROR(TRIM(INDEX(CID_DB[Commercial Status],$D1879)),"")</f>
        <v/>
      </c>
    </row>
    <row r="1880" spans="2:12" x14ac:dyDescent="0.35">
      <c r="B1880" s="15"/>
      <c r="D1880" s="17" t="str">
        <f t="array" ref="D1880">IFERROR(IF($B1880&lt;&gt;"",LARGE(IF(ISNUMBER(SEARCH(TRIM(SUBSTITUTE($B1880,"-","")),CID_DB[Search Key])),ROW(CID_DB[Search Key]),""),1)-1,""),"")</f>
        <v/>
      </c>
      <c r="F1880" s="23" t="str">
        <f>IF($B1880&lt;&gt;"",COUNTIFS(CID_DB[Search Key],"*"&amp;TRIM(SUBSTITUTE(B1880,"-",""))&amp;"*"),"")</f>
        <v/>
      </c>
      <c r="G1880" s="23" t="str">
        <f>IFERROR(TRIM(INDEX(CID_DB[Case No],$D1880)),"")</f>
        <v/>
      </c>
      <c r="H1880" s="5" t="str">
        <f>IFERROR(TRIM(INDEX(CID_DB[Known Contractor '#1 PN],$D1880)),"")</f>
        <v/>
      </c>
      <c r="I1880" s="5" t="str">
        <f>IFERROR(TRIM(INDEX(CID_DB[Known Contractor '#2 PN],$D1880)),"")</f>
        <v/>
      </c>
      <c r="J1880" s="5" t="str">
        <f>IFERROR(TRIM(INDEX(CID_DB[ [ NSN ] ],$D1880)),"")</f>
        <v/>
      </c>
      <c r="K1880" s="5" t="str">
        <f>IFERROR(TRIM(INDEX(CID_DB[Description],$D1880)),"")</f>
        <v/>
      </c>
      <c r="L1880" s="24" t="str">
        <f>IFERROR(TRIM(INDEX(CID_DB[Commercial Status],$D1880)),"")</f>
        <v/>
      </c>
    </row>
    <row r="1881" spans="2:12" x14ac:dyDescent="0.35">
      <c r="B1881" s="15"/>
      <c r="D1881" s="17" t="str">
        <f t="array" ref="D1881">IFERROR(IF($B1881&lt;&gt;"",LARGE(IF(ISNUMBER(SEARCH(TRIM(SUBSTITUTE($B1881,"-","")),CID_DB[Search Key])),ROW(CID_DB[Search Key]),""),1)-1,""),"")</f>
        <v/>
      </c>
      <c r="F1881" s="23" t="str">
        <f>IF($B1881&lt;&gt;"",COUNTIFS(CID_DB[Search Key],"*"&amp;TRIM(SUBSTITUTE(B1881,"-",""))&amp;"*"),"")</f>
        <v/>
      </c>
      <c r="G1881" s="23" t="str">
        <f>IFERROR(TRIM(INDEX(CID_DB[Case No],$D1881)),"")</f>
        <v/>
      </c>
      <c r="H1881" s="5" t="str">
        <f>IFERROR(TRIM(INDEX(CID_DB[Known Contractor '#1 PN],$D1881)),"")</f>
        <v/>
      </c>
      <c r="I1881" s="5" t="str">
        <f>IFERROR(TRIM(INDEX(CID_DB[Known Contractor '#2 PN],$D1881)),"")</f>
        <v/>
      </c>
      <c r="J1881" s="5" t="str">
        <f>IFERROR(TRIM(INDEX(CID_DB[ [ NSN ] ],$D1881)),"")</f>
        <v/>
      </c>
      <c r="K1881" s="5" t="str">
        <f>IFERROR(TRIM(INDEX(CID_DB[Description],$D1881)),"")</f>
        <v/>
      </c>
      <c r="L1881" s="24" t="str">
        <f>IFERROR(TRIM(INDEX(CID_DB[Commercial Status],$D1881)),"")</f>
        <v/>
      </c>
    </row>
    <row r="1882" spans="2:12" x14ac:dyDescent="0.35">
      <c r="B1882" s="15"/>
      <c r="D1882" s="17" t="str">
        <f t="array" ref="D1882">IFERROR(IF($B1882&lt;&gt;"",LARGE(IF(ISNUMBER(SEARCH(TRIM(SUBSTITUTE($B1882,"-","")),CID_DB[Search Key])),ROW(CID_DB[Search Key]),""),1)-1,""),"")</f>
        <v/>
      </c>
      <c r="F1882" s="23" t="str">
        <f>IF($B1882&lt;&gt;"",COUNTIFS(CID_DB[Search Key],"*"&amp;TRIM(SUBSTITUTE(B1882,"-",""))&amp;"*"),"")</f>
        <v/>
      </c>
      <c r="G1882" s="23" t="str">
        <f>IFERROR(TRIM(INDEX(CID_DB[Case No],$D1882)),"")</f>
        <v/>
      </c>
      <c r="H1882" s="5" t="str">
        <f>IFERROR(TRIM(INDEX(CID_DB[Known Contractor '#1 PN],$D1882)),"")</f>
        <v/>
      </c>
      <c r="I1882" s="5" t="str">
        <f>IFERROR(TRIM(INDEX(CID_DB[Known Contractor '#2 PN],$D1882)),"")</f>
        <v/>
      </c>
      <c r="J1882" s="5" t="str">
        <f>IFERROR(TRIM(INDEX(CID_DB[ [ NSN ] ],$D1882)),"")</f>
        <v/>
      </c>
      <c r="K1882" s="5" t="str">
        <f>IFERROR(TRIM(INDEX(CID_DB[Description],$D1882)),"")</f>
        <v/>
      </c>
      <c r="L1882" s="24" t="str">
        <f>IFERROR(TRIM(INDEX(CID_DB[Commercial Status],$D1882)),"")</f>
        <v/>
      </c>
    </row>
    <row r="1883" spans="2:12" x14ac:dyDescent="0.35">
      <c r="B1883" s="15"/>
      <c r="D1883" s="17" t="str">
        <f t="array" ref="D1883">IFERROR(IF($B1883&lt;&gt;"",LARGE(IF(ISNUMBER(SEARCH(TRIM(SUBSTITUTE($B1883,"-","")),CID_DB[Search Key])),ROW(CID_DB[Search Key]),""),1)-1,""),"")</f>
        <v/>
      </c>
      <c r="F1883" s="23" t="str">
        <f>IF($B1883&lt;&gt;"",COUNTIFS(CID_DB[Search Key],"*"&amp;TRIM(SUBSTITUTE(B1883,"-",""))&amp;"*"),"")</f>
        <v/>
      </c>
      <c r="G1883" s="23" t="str">
        <f>IFERROR(TRIM(INDEX(CID_DB[Case No],$D1883)),"")</f>
        <v/>
      </c>
      <c r="H1883" s="5" t="str">
        <f>IFERROR(TRIM(INDEX(CID_DB[Known Contractor '#1 PN],$D1883)),"")</f>
        <v/>
      </c>
      <c r="I1883" s="5" t="str">
        <f>IFERROR(TRIM(INDEX(CID_DB[Known Contractor '#2 PN],$D1883)),"")</f>
        <v/>
      </c>
      <c r="J1883" s="5" t="str">
        <f>IFERROR(TRIM(INDEX(CID_DB[ [ NSN ] ],$D1883)),"")</f>
        <v/>
      </c>
      <c r="K1883" s="5" t="str">
        <f>IFERROR(TRIM(INDEX(CID_DB[Description],$D1883)),"")</f>
        <v/>
      </c>
      <c r="L1883" s="24" t="str">
        <f>IFERROR(TRIM(INDEX(CID_DB[Commercial Status],$D1883)),"")</f>
        <v/>
      </c>
    </row>
    <row r="1884" spans="2:12" x14ac:dyDescent="0.35">
      <c r="B1884" s="15"/>
      <c r="D1884" s="17" t="str">
        <f t="array" ref="D1884">IFERROR(IF($B1884&lt;&gt;"",LARGE(IF(ISNUMBER(SEARCH(TRIM(SUBSTITUTE($B1884,"-","")),CID_DB[Search Key])),ROW(CID_DB[Search Key]),""),1)-1,""),"")</f>
        <v/>
      </c>
      <c r="F1884" s="23" t="str">
        <f>IF($B1884&lt;&gt;"",COUNTIFS(CID_DB[Search Key],"*"&amp;TRIM(SUBSTITUTE(B1884,"-",""))&amp;"*"),"")</f>
        <v/>
      </c>
      <c r="G1884" s="23" t="str">
        <f>IFERROR(TRIM(INDEX(CID_DB[Case No],$D1884)),"")</f>
        <v/>
      </c>
      <c r="H1884" s="5" t="str">
        <f>IFERROR(TRIM(INDEX(CID_DB[Known Contractor '#1 PN],$D1884)),"")</f>
        <v/>
      </c>
      <c r="I1884" s="5" t="str">
        <f>IFERROR(TRIM(INDEX(CID_DB[Known Contractor '#2 PN],$D1884)),"")</f>
        <v/>
      </c>
      <c r="J1884" s="5" t="str">
        <f>IFERROR(TRIM(INDEX(CID_DB[ [ NSN ] ],$D1884)),"")</f>
        <v/>
      </c>
      <c r="K1884" s="5" t="str">
        <f>IFERROR(TRIM(INDEX(CID_DB[Description],$D1884)),"")</f>
        <v/>
      </c>
      <c r="L1884" s="24" t="str">
        <f>IFERROR(TRIM(INDEX(CID_DB[Commercial Status],$D1884)),"")</f>
        <v/>
      </c>
    </row>
    <row r="1885" spans="2:12" x14ac:dyDescent="0.35">
      <c r="B1885" s="15"/>
      <c r="D1885" s="17" t="str">
        <f t="array" ref="D1885">IFERROR(IF($B1885&lt;&gt;"",LARGE(IF(ISNUMBER(SEARCH(TRIM(SUBSTITUTE($B1885,"-","")),CID_DB[Search Key])),ROW(CID_DB[Search Key]),""),1)-1,""),"")</f>
        <v/>
      </c>
      <c r="F1885" s="23" t="str">
        <f>IF($B1885&lt;&gt;"",COUNTIFS(CID_DB[Search Key],"*"&amp;TRIM(SUBSTITUTE(B1885,"-",""))&amp;"*"),"")</f>
        <v/>
      </c>
      <c r="G1885" s="23" t="str">
        <f>IFERROR(TRIM(INDEX(CID_DB[Case No],$D1885)),"")</f>
        <v/>
      </c>
      <c r="H1885" s="5" t="str">
        <f>IFERROR(TRIM(INDEX(CID_DB[Known Contractor '#1 PN],$D1885)),"")</f>
        <v/>
      </c>
      <c r="I1885" s="5" t="str">
        <f>IFERROR(TRIM(INDEX(CID_DB[Known Contractor '#2 PN],$D1885)),"")</f>
        <v/>
      </c>
      <c r="J1885" s="5" t="str">
        <f>IFERROR(TRIM(INDEX(CID_DB[ [ NSN ] ],$D1885)),"")</f>
        <v/>
      </c>
      <c r="K1885" s="5" t="str">
        <f>IFERROR(TRIM(INDEX(CID_DB[Description],$D1885)),"")</f>
        <v/>
      </c>
      <c r="L1885" s="24" t="str">
        <f>IFERROR(TRIM(INDEX(CID_DB[Commercial Status],$D1885)),"")</f>
        <v/>
      </c>
    </row>
    <row r="1886" spans="2:12" x14ac:dyDescent="0.35">
      <c r="B1886" s="15"/>
      <c r="D1886" s="17" t="str">
        <f t="array" ref="D1886">IFERROR(IF($B1886&lt;&gt;"",LARGE(IF(ISNUMBER(SEARCH(TRIM(SUBSTITUTE($B1886,"-","")),CID_DB[Search Key])),ROW(CID_DB[Search Key]),""),1)-1,""),"")</f>
        <v/>
      </c>
      <c r="F1886" s="23" t="str">
        <f>IF($B1886&lt;&gt;"",COUNTIFS(CID_DB[Search Key],"*"&amp;TRIM(SUBSTITUTE(B1886,"-",""))&amp;"*"),"")</f>
        <v/>
      </c>
      <c r="G1886" s="23" t="str">
        <f>IFERROR(TRIM(INDEX(CID_DB[Case No],$D1886)),"")</f>
        <v/>
      </c>
      <c r="H1886" s="5" t="str">
        <f>IFERROR(TRIM(INDEX(CID_DB[Known Contractor '#1 PN],$D1886)),"")</f>
        <v/>
      </c>
      <c r="I1886" s="5" t="str">
        <f>IFERROR(TRIM(INDEX(CID_DB[Known Contractor '#2 PN],$D1886)),"")</f>
        <v/>
      </c>
      <c r="J1886" s="5" t="str">
        <f>IFERROR(TRIM(INDEX(CID_DB[ [ NSN ] ],$D1886)),"")</f>
        <v/>
      </c>
      <c r="K1886" s="5" t="str">
        <f>IFERROR(TRIM(INDEX(CID_DB[Description],$D1886)),"")</f>
        <v/>
      </c>
      <c r="L1886" s="24" t="str">
        <f>IFERROR(TRIM(INDEX(CID_DB[Commercial Status],$D1886)),"")</f>
        <v/>
      </c>
    </row>
    <row r="1887" spans="2:12" x14ac:dyDescent="0.35">
      <c r="B1887" s="15"/>
      <c r="D1887" s="17" t="str">
        <f t="array" ref="D1887">IFERROR(IF($B1887&lt;&gt;"",LARGE(IF(ISNUMBER(SEARCH(TRIM(SUBSTITUTE($B1887,"-","")),CID_DB[Search Key])),ROW(CID_DB[Search Key]),""),1)-1,""),"")</f>
        <v/>
      </c>
      <c r="F1887" s="23" t="str">
        <f>IF($B1887&lt;&gt;"",COUNTIFS(CID_DB[Search Key],"*"&amp;TRIM(SUBSTITUTE(B1887,"-",""))&amp;"*"),"")</f>
        <v/>
      </c>
      <c r="G1887" s="23" t="str">
        <f>IFERROR(TRIM(INDEX(CID_DB[Case No],$D1887)),"")</f>
        <v/>
      </c>
      <c r="H1887" s="5" t="str">
        <f>IFERROR(TRIM(INDEX(CID_DB[Known Contractor '#1 PN],$D1887)),"")</f>
        <v/>
      </c>
      <c r="I1887" s="5" t="str">
        <f>IFERROR(TRIM(INDEX(CID_DB[Known Contractor '#2 PN],$D1887)),"")</f>
        <v/>
      </c>
      <c r="J1887" s="5" t="str">
        <f>IFERROR(TRIM(INDEX(CID_DB[ [ NSN ] ],$D1887)),"")</f>
        <v/>
      </c>
      <c r="K1887" s="5" t="str">
        <f>IFERROR(TRIM(INDEX(CID_DB[Description],$D1887)),"")</f>
        <v/>
      </c>
      <c r="L1887" s="24" t="str">
        <f>IFERROR(TRIM(INDEX(CID_DB[Commercial Status],$D1887)),"")</f>
        <v/>
      </c>
    </row>
    <row r="1888" spans="2:12" x14ac:dyDescent="0.35">
      <c r="B1888" s="15"/>
      <c r="D1888" s="17" t="str">
        <f t="array" ref="D1888">IFERROR(IF($B1888&lt;&gt;"",LARGE(IF(ISNUMBER(SEARCH(TRIM(SUBSTITUTE($B1888,"-","")),CID_DB[Search Key])),ROW(CID_DB[Search Key]),""),1)-1,""),"")</f>
        <v/>
      </c>
      <c r="F1888" s="23" t="str">
        <f>IF($B1888&lt;&gt;"",COUNTIFS(CID_DB[Search Key],"*"&amp;TRIM(SUBSTITUTE(B1888,"-",""))&amp;"*"),"")</f>
        <v/>
      </c>
      <c r="G1888" s="23" t="str">
        <f>IFERROR(TRIM(INDEX(CID_DB[Case No],$D1888)),"")</f>
        <v/>
      </c>
      <c r="H1888" s="5" t="str">
        <f>IFERROR(TRIM(INDEX(CID_DB[Known Contractor '#1 PN],$D1888)),"")</f>
        <v/>
      </c>
      <c r="I1888" s="5" t="str">
        <f>IFERROR(TRIM(INDEX(CID_DB[Known Contractor '#2 PN],$D1888)),"")</f>
        <v/>
      </c>
      <c r="J1888" s="5" t="str">
        <f>IFERROR(TRIM(INDEX(CID_DB[ [ NSN ] ],$D1888)),"")</f>
        <v/>
      </c>
      <c r="K1888" s="5" t="str">
        <f>IFERROR(TRIM(INDEX(CID_DB[Description],$D1888)),"")</f>
        <v/>
      </c>
      <c r="L1888" s="24" t="str">
        <f>IFERROR(TRIM(INDEX(CID_DB[Commercial Status],$D1888)),"")</f>
        <v/>
      </c>
    </row>
    <row r="1889" spans="2:12" x14ac:dyDescent="0.35">
      <c r="B1889" s="15"/>
      <c r="D1889" s="17" t="str">
        <f t="array" ref="D1889">IFERROR(IF($B1889&lt;&gt;"",LARGE(IF(ISNUMBER(SEARCH(TRIM(SUBSTITUTE($B1889,"-","")),CID_DB[Search Key])),ROW(CID_DB[Search Key]),""),1)-1,""),"")</f>
        <v/>
      </c>
      <c r="F1889" s="23" t="str">
        <f>IF($B1889&lt;&gt;"",COUNTIFS(CID_DB[Search Key],"*"&amp;TRIM(SUBSTITUTE(B1889,"-",""))&amp;"*"),"")</f>
        <v/>
      </c>
      <c r="G1889" s="23" t="str">
        <f>IFERROR(TRIM(INDEX(CID_DB[Case No],$D1889)),"")</f>
        <v/>
      </c>
      <c r="H1889" s="5" t="str">
        <f>IFERROR(TRIM(INDEX(CID_DB[Known Contractor '#1 PN],$D1889)),"")</f>
        <v/>
      </c>
      <c r="I1889" s="5" t="str">
        <f>IFERROR(TRIM(INDEX(CID_DB[Known Contractor '#2 PN],$D1889)),"")</f>
        <v/>
      </c>
      <c r="J1889" s="5" t="str">
        <f>IFERROR(TRIM(INDEX(CID_DB[ [ NSN ] ],$D1889)),"")</f>
        <v/>
      </c>
      <c r="K1889" s="5" t="str">
        <f>IFERROR(TRIM(INDEX(CID_DB[Description],$D1889)),"")</f>
        <v/>
      </c>
      <c r="L1889" s="24" t="str">
        <f>IFERROR(TRIM(INDEX(CID_DB[Commercial Status],$D1889)),"")</f>
        <v/>
      </c>
    </row>
    <row r="1890" spans="2:12" x14ac:dyDescent="0.35">
      <c r="B1890" s="15"/>
      <c r="D1890" s="17" t="str">
        <f t="array" ref="D1890">IFERROR(IF($B1890&lt;&gt;"",LARGE(IF(ISNUMBER(SEARCH(TRIM(SUBSTITUTE($B1890,"-","")),CID_DB[Search Key])),ROW(CID_DB[Search Key]),""),1)-1,""),"")</f>
        <v/>
      </c>
      <c r="F1890" s="23" t="str">
        <f>IF($B1890&lt;&gt;"",COUNTIFS(CID_DB[Search Key],"*"&amp;TRIM(SUBSTITUTE(B1890,"-",""))&amp;"*"),"")</f>
        <v/>
      </c>
      <c r="G1890" s="23" t="str">
        <f>IFERROR(TRIM(INDEX(CID_DB[Case No],$D1890)),"")</f>
        <v/>
      </c>
      <c r="H1890" s="5" t="str">
        <f>IFERROR(TRIM(INDEX(CID_DB[Known Contractor '#1 PN],$D1890)),"")</f>
        <v/>
      </c>
      <c r="I1890" s="5" t="str">
        <f>IFERROR(TRIM(INDEX(CID_DB[Known Contractor '#2 PN],$D1890)),"")</f>
        <v/>
      </c>
      <c r="J1890" s="5" t="str">
        <f>IFERROR(TRIM(INDEX(CID_DB[ [ NSN ] ],$D1890)),"")</f>
        <v/>
      </c>
      <c r="K1890" s="5" t="str">
        <f>IFERROR(TRIM(INDEX(CID_DB[Description],$D1890)),"")</f>
        <v/>
      </c>
      <c r="L1890" s="24" t="str">
        <f>IFERROR(TRIM(INDEX(CID_DB[Commercial Status],$D1890)),"")</f>
        <v/>
      </c>
    </row>
    <row r="1891" spans="2:12" x14ac:dyDescent="0.35">
      <c r="B1891" s="15"/>
      <c r="D1891" s="17" t="str">
        <f t="array" ref="D1891">IFERROR(IF($B1891&lt;&gt;"",LARGE(IF(ISNUMBER(SEARCH(TRIM(SUBSTITUTE($B1891,"-","")),CID_DB[Search Key])),ROW(CID_DB[Search Key]),""),1)-1,""),"")</f>
        <v/>
      </c>
      <c r="F1891" s="23" t="str">
        <f>IF($B1891&lt;&gt;"",COUNTIFS(CID_DB[Search Key],"*"&amp;TRIM(SUBSTITUTE(B1891,"-",""))&amp;"*"),"")</f>
        <v/>
      </c>
      <c r="G1891" s="23" t="str">
        <f>IFERROR(TRIM(INDEX(CID_DB[Case No],$D1891)),"")</f>
        <v/>
      </c>
      <c r="H1891" s="5" t="str">
        <f>IFERROR(TRIM(INDEX(CID_DB[Known Contractor '#1 PN],$D1891)),"")</f>
        <v/>
      </c>
      <c r="I1891" s="5" t="str">
        <f>IFERROR(TRIM(INDEX(CID_DB[Known Contractor '#2 PN],$D1891)),"")</f>
        <v/>
      </c>
      <c r="J1891" s="5" t="str">
        <f>IFERROR(TRIM(INDEX(CID_DB[ [ NSN ] ],$D1891)),"")</f>
        <v/>
      </c>
      <c r="K1891" s="5" t="str">
        <f>IFERROR(TRIM(INDEX(CID_DB[Description],$D1891)),"")</f>
        <v/>
      </c>
      <c r="L1891" s="24" t="str">
        <f>IFERROR(TRIM(INDEX(CID_DB[Commercial Status],$D1891)),"")</f>
        <v/>
      </c>
    </row>
    <row r="1892" spans="2:12" x14ac:dyDescent="0.35">
      <c r="B1892" s="15"/>
      <c r="D1892" s="17" t="str">
        <f t="array" ref="D1892">IFERROR(IF($B1892&lt;&gt;"",LARGE(IF(ISNUMBER(SEARCH(TRIM(SUBSTITUTE($B1892,"-","")),CID_DB[Search Key])),ROW(CID_DB[Search Key]),""),1)-1,""),"")</f>
        <v/>
      </c>
      <c r="F1892" s="23" t="str">
        <f>IF($B1892&lt;&gt;"",COUNTIFS(CID_DB[Search Key],"*"&amp;TRIM(SUBSTITUTE(B1892,"-",""))&amp;"*"),"")</f>
        <v/>
      </c>
      <c r="G1892" s="23" t="str">
        <f>IFERROR(TRIM(INDEX(CID_DB[Case No],$D1892)),"")</f>
        <v/>
      </c>
      <c r="H1892" s="5" t="str">
        <f>IFERROR(TRIM(INDEX(CID_DB[Known Contractor '#1 PN],$D1892)),"")</f>
        <v/>
      </c>
      <c r="I1892" s="5" t="str">
        <f>IFERROR(TRIM(INDEX(CID_DB[Known Contractor '#2 PN],$D1892)),"")</f>
        <v/>
      </c>
      <c r="J1892" s="5" t="str">
        <f>IFERROR(TRIM(INDEX(CID_DB[ [ NSN ] ],$D1892)),"")</f>
        <v/>
      </c>
      <c r="K1892" s="5" t="str">
        <f>IFERROR(TRIM(INDEX(CID_DB[Description],$D1892)),"")</f>
        <v/>
      </c>
      <c r="L1892" s="24" t="str">
        <f>IFERROR(TRIM(INDEX(CID_DB[Commercial Status],$D1892)),"")</f>
        <v/>
      </c>
    </row>
    <row r="1893" spans="2:12" x14ac:dyDescent="0.35">
      <c r="B1893" s="15"/>
      <c r="D1893" s="17" t="str">
        <f t="array" ref="D1893">IFERROR(IF($B1893&lt;&gt;"",LARGE(IF(ISNUMBER(SEARCH(TRIM(SUBSTITUTE($B1893,"-","")),CID_DB[Search Key])),ROW(CID_DB[Search Key]),""),1)-1,""),"")</f>
        <v/>
      </c>
      <c r="F1893" s="23" t="str">
        <f>IF($B1893&lt;&gt;"",COUNTIFS(CID_DB[Search Key],"*"&amp;TRIM(SUBSTITUTE(B1893,"-",""))&amp;"*"),"")</f>
        <v/>
      </c>
      <c r="G1893" s="23" t="str">
        <f>IFERROR(TRIM(INDEX(CID_DB[Case No],$D1893)),"")</f>
        <v/>
      </c>
      <c r="H1893" s="5" t="str">
        <f>IFERROR(TRIM(INDEX(CID_DB[Known Contractor '#1 PN],$D1893)),"")</f>
        <v/>
      </c>
      <c r="I1893" s="5" t="str">
        <f>IFERROR(TRIM(INDEX(CID_DB[Known Contractor '#2 PN],$D1893)),"")</f>
        <v/>
      </c>
      <c r="J1893" s="5" t="str">
        <f>IFERROR(TRIM(INDEX(CID_DB[ [ NSN ] ],$D1893)),"")</f>
        <v/>
      </c>
      <c r="K1893" s="5" t="str">
        <f>IFERROR(TRIM(INDEX(CID_DB[Description],$D1893)),"")</f>
        <v/>
      </c>
      <c r="L1893" s="24" t="str">
        <f>IFERROR(TRIM(INDEX(CID_DB[Commercial Status],$D1893)),"")</f>
        <v/>
      </c>
    </row>
    <row r="1894" spans="2:12" x14ac:dyDescent="0.35">
      <c r="B1894" s="15"/>
      <c r="D1894" s="17" t="str">
        <f t="array" ref="D1894">IFERROR(IF($B1894&lt;&gt;"",LARGE(IF(ISNUMBER(SEARCH(TRIM(SUBSTITUTE($B1894,"-","")),CID_DB[Search Key])),ROW(CID_DB[Search Key]),""),1)-1,""),"")</f>
        <v/>
      </c>
      <c r="F1894" s="23" t="str">
        <f>IF($B1894&lt;&gt;"",COUNTIFS(CID_DB[Search Key],"*"&amp;TRIM(SUBSTITUTE(B1894,"-",""))&amp;"*"),"")</f>
        <v/>
      </c>
      <c r="G1894" s="23" t="str">
        <f>IFERROR(TRIM(INDEX(CID_DB[Case No],$D1894)),"")</f>
        <v/>
      </c>
      <c r="H1894" s="5" t="str">
        <f>IFERROR(TRIM(INDEX(CID_DB[Known Contractor '#1 PN],$D1894)),"")</f>
        <v/>
      </c>
      <c r="I1894" s="5" t="str">
        <f>IFERROR(TRIM(INDEX(CID_DB[Known Contractor '#2 PN],$D1894)),"")</f>
        <v/>
      </c>
      <c r="J1894" s="5" t="str">
        <f>IFERROR(TRIM(INDEX(CID_DB[ [ NSN ] ],$D1894)),"")</f>
        <v/>
      </c>
      <c r="K1894" s="5" t="str">
        <f>IFERROR(TRIM(INDEX(CID_DB[Description],$D1894)),"")</f>
        <v/>
      </c>
      <c r="L1894" s="24" t="str">
        <f>IFERROR(TRIM(INDEX(CID_DB[Commercial Status],$D1894)),"")</f>
        <v/>
      </c>
    </row>
    <row r="1895" spans="2:12" x14ac:dyDescent="0.35">
      <c r="B1895" s="15"/>
      <c r="D1895" s="17" t="str">
        <f t="array" ref="D1895">IFERROR(IF($B1895&lt;&gt;"",LARGE(IF(ISNUMBER(SEARCH(TRIM(SUBSTITUTE($B1895,"-","")),CID_DB[Search Key])),ROW(CID_DB[Search Key]),""),1)-1,""),"")</f>
        <v/>
      </c>
      <c r="F1895" s="23" t="str">
        <f>IF($B1895&lt;&gt;"",COUNTIFS(CID_DB[Search Key],"*"&amp;TRIM(SUBSTITUTE(B1895,"-",""))&amp;"*"),"")</f>
        <v/>
      </c>
      <c r="G1895" s="23" t="str">
        <f>IFERROR(TRIM(INDEX(CID_DB[Case No],$D1895)),"")</f>
        <v/>
      </c>
      <c r="H1895" s="5" t="str">
        <f>IFERROR(TRIM(INDEX(CID_DB[Known Contractor '#1 PN],$D1895)),"")</f>
        <v/>
      </c>
      <c r="I1895" s="5" t="str">
        <f>IFERROR(TRIM(INDEX(CID_DB[Known Contractor '#2 PN],$D1895)),"")</f>
        <v/>
      </c>
      <c r="J1895" s="5" t="str">
        <f>IFERROR(TRIM(INDEX(CID_DB[ [ NSN ] ],$D1895)),"")</f>
        <v/>
      </c>
      <c r="K1895" s="5" t="str">
        <f>IFERROR(TRIM(INDEX(CID_DB[Description],$D1895)),"")</f>
        <v/>
      </c>
      <c r="L1895" s="24" t="str">
        <f>IFERROR(TRIM(INDEX(CID_DB[Commercial Status],$D1895)),"")</f>
        <v/>
      </c>
    </row>
    <row r="1896" spans="2:12" x14ac:dyDescent="0.35">
      <c r="B1896" s="15"/>
      <c r="D1896" s="17" t="str">
        <f t="array" ref="D1896">IFERROR(IF($B1896&lt;&gt;"",LARGE(IF(ISNUMBER(SEARCH(TRIM(SUBSTITUTE($B1896,"-","")),CID_DB[Search Key])),ROW(CID_DB[Search Key]),""),1)-1,""),"")</f>
        <v/>
      </c>
      <c r="F1896" s="23" t="str">
        <f>IF($B1896&lt;&gt;"",COUNTIFS(CID_DB[Search Key],"*"&amp;TRIM(SUBSTITUTE(B1896,"-",""))&amp;"*"),"")</f>
        <v/>
      </c>
      <c r="G1896" s="23" t="str">
        <f>IFERROR(TRIM(INDEX(CID_DB[Case No],$D1896)),"")</f>
        <v/>
      </c>
      <c r="H1896" s="5" t="str">
        <f>IFERROR(TRIM(INDEX(CID_DB[Known Contractor '#1 PN],$D1896)),"")</f>
        <v/>
      </c>
      <c r="I1896" s="5" t="str">
        <f>IFERROR(TRIM(INDEX(CID_DB[Known Contractor '#2 PN],$D1896)),"")</f>
        <v/>
      </c>
      <c r="J1896" s="5" t="str">
        <f>IFERROR(TRIM(INDEX(CID_DB[ [ NSN ] ],$D1896)),"")</f>
        <v/>
      </c>
      <c r="K1896" s="5" t="str">
        <f>IFERROR(TRIM(INDEX(CID_DB[Description],$D1896)),"")</f>
        <v/>
      </c>
      <c r="L1896" s="24" t="str">
        <f>IFERROR(TRIM(INDEX(CID_DB[Commercial Status],$D1896)),"")</f>
        <v/>
      </c>
    </row>
    <row r="1897" spans="2:12" x14ac:dyDescent="0.35">
      <c r="B1897" s="15"/>
      <c r="D1897" s="17" t="str">
        <f t="array" ref="D1897">IFERROR(IF($B1897&lt;&gt;"",LARGE(IF(ISNUMBER(SEARCH(TRIM(SUBSTITUTE($B1897,"-","")),CID_DB[Search Key])),ROW(CID_DB[Search Key]),""),1)-1,""),"")</f>
        <v/>
      </c>
      <c r="F1897" s="23" t="str">
        <f>IF($B1897&lt;&gt;"",COUNTIFS(CID_DB[Search Key],"*"&amp;TRIM(SUBSTITUTE(B1897,"-",""))&amp;"*"),"")</f>
        <v/>
      </c>
      <c r="G1897" s="23" t="str">
        <f>IFERROR(TRIM(INDEX(CID_DB[Case No],$D1897)),"")</f>
        <v/>
      </c>
      <c r="H1897" s="5" t="str">
        <f>IFERROR(TRIM(INDEX(CID_DB[Known Contractor '#1 PN],$D1897)),"")</f>
        <v/>
      </c>
      <c r="I1897" s="5" t="str">
        <f>IFERROR(TRIM(INDEX(CID_DB[Known Contractor '#2 PN],$D1897)),"")</f>
        <v/>
      </c>
      <c r="J1897" s="5" t="str">
        <f>IFERROR(TRIM(INDEX(CID_DB[ [ NSN ] ],$D1897)),"")</f>
        <v/>
      </c>
      <c r="K1897" s="5" t="str">
        <f>IFERROR(TRIM(INDEX(CID_DB[Description],$D1897)),"")</f>
        <v/>
      </c>
      <c r="L1897" s="24" t="str">
        <f>IFERROR(TRIM(INDEX(CID_DB[Commercial Status],$D1897)),"")</f>
        <v/>
      </c>
    </row>
    <row r="1898" spans="2:12" x14ac:dyDescent="0.35">
      <c r="B1898" s="15"/>
      <c r="D1898" s="17" t="str">
        <f t="array" ref="D1898">IFERROR(IF($B1898&lt;&gt;"",LARGE(IF(ISNUMBER(SEARCH(TRIM(SUBSTITUTE($B1898,"-","")),CID_DB[Search Key])),ROW(CID_DB[Search Key]),""),1)-1,""),"")</f>
        <v/>
      </c>
      <c r="F1898" s="23" t="str">
        <f>IF($B1898&lt;&gt;"",COUNTIFS(CID_DB[Search Key],"*"&amp;TRIM(SUBSTITUTE(B1898,"-",""))&amp;"*"),"")</f>
        <v/>
      </c>
      <c r="G1898" s="23" t="str">
        <f>IFERROR(TRIM(INDEX(CID_DB[Case No],$D1898)),"")</f>
        <v/>
      </c>
      <c r="H1898" s="5" t="str">
        <f>IFERROR(TRIM(INDEX(CID_DB[Known Contractor '#1 PN],$D1898)),"")</f>
        <v/>
      </c>
      <c r="I1898" s="5" t="str">
        <f>IFERROR(TRIM(INDEX(CID_DB[Known Contractor '#2 PN],$D1898)),"")</f>
        <v/>
      </c>
      <c r="J1898" s="5" t="str">
        <f>IFERROR(TRIM(INDEX(CID_DB[ [ NSN ] ],$D1898)),"")</f>
        <v/>
      </c>
      <c r="K1898" s="5" t="str">
        <f>IFERROR(TRIM(INDEX(CID_DB[Description],$D1898)),"")</f>
        <v/>
      </c>
      <c r="L1898" s="24" t="str">
        <f>IFERROR(TRIM(INDEX(CID_DB[Commercial Status],$D1898)),"")</f>
        <v/>
      </c>
    </row>
    <row r="1899" spans="2:12" x14ac:dyDescent="0.35">
      <c r="B1899" s="15"/>
      <c r="D1899" s="17" t="str">
        <f t="array" ref="D1899">IFERROR(IF($B1899&lt;&gt;"",LARGE(IF(ISNUMBER(SEARCH(TRIM(SUBSTITUTE($B1899,"-","")),CID_DB[Search Key])),ROW(CID_DB[Search Key]),""),1)-1,""),"")</f>
        <v/>
      </c>
      <c r="F1899" s="23" t="str">
        <f>IF($B1899&lt;&gt;"",COUNTIFS(CID_DB[Search Key],"*"&amp;TRIM(SUBSTITUTE(B1899,"-",""))&amp;"*"),"")</f>
        <v/>
      </c>
      <c r="G1899" s="23" t="str">
        <f>IFERROR(TRIM(INDEX(CID_DB[Case No],$D1899)),"")</f>
        <v/>
      </c>
      <c r="H1899" s="5" t="str">
        <f>IFERROR(TRIM(INDEX(CID_DB[Known Contractor '#1 PN],$D1899)),"")</f>
        <v/>
      </c>
      <c r="I1899" s="5" t="str">
        <f>IFERROR(TRIM(INDEX(CID_DB[Known Contractor '#2 PN],$D1899)),"")</f>
        <v/>
      </c>
      <c r="J1899" s="5" t="str">
        <f>IFERROR(TRIM(INDEX(CID_DB[ [ NSN ] ],$D1899)),"")</f>
        <v/>
      </c>
      <c r="K1899" s="5" t="str">
        <f>IFERROR(TRIM(INDEX(CID_DB[Description],$D1899)),"")</f>
        <v/>
      </c>
      <c r="L1899" s="24" t="str">
        <f>IFERROR(TRIM(INDEX(CID_DB[Commercial Status],$D1899)),"")</f>
        <v/>
      </c>
    </row>
    <row r="1900" spans="2:12" x14ac:dyDescent="0.35">
      <c r="B1900" s="15"/>
      <c r="D1900" s="17" t="str">
        <f t="array" ref="D1900">IFERROR(IF($B1900&lt;&gt;"",LARGE(IF(ISNUMBER(SEARCH(TRIM(SUBSTITUTE($B1900,"-","")),CID_DB[Search Key])),ROW(CID_DB[Search Key]),""),1)-1,""),"")</f>
        <v/>
      </c>
      <c r="F1900" s="23" t="str">
        <f>IF($B1900&lt;&gt;"",COUNTIFS(CID_DB[Search Key],"*"&amp;TRIM(SUBSTITUTE(B1900,"-",""))&amp;"*"),"")</f>
        <v/>
      </c>
      <c r="G1900" s="23" t="str">
        <f>IFERROR(TRIM(INDEX(CID_DB[Case No],$D1900)),"")</f>
        <v/>
      </c>
      <c r="H1900" s="5" t="str">
        <f>IFERROR(TRIM(INDEX(CID_DB[Known Contractor '#1 PN],$D1900)),"")</f>
        <v/>
      </c>
      <c r="I1900" s="5" t="str">
        <f>IFERROR(TRIM(INDEX(CID_DB[Known Contractor '#2 PN],$D1900)),"")</f>
        <v/>
      </c>
      <c r="J1900" s="5" t="str">
        <f>IFERROR(TRIM(INDEX(CID_DB[ [ NSN ] ],$D1900)),"")</f>
        <v/>
      </c>
      <c r="K1900" s="5" t="str">
        <f>IFERROR(TRIM(INDEX(CID_DB[Description],$D1900)),"")</f>
        <v/>
      </c>
      <c r="L1900" s="24" t="str">
        <f>IFERROR(TRIM(INDEX(CID_DB[Commercial Status],$D1900)),"")</f>
        <v/>
      </c>
    </row>
    <row r="1901" spans="2:12" x14ac:dyDescent="0.35">
      <c r="B1901" s="15"/>
      <c r="D1901" s="17" t="str">
        <f t="array" ref="D1901">IFERROR(IF($B1901&lt;&gt;"",LARGE(IF(ISNUMBER(SEARCH(TRIM(SUBSTITUTE($B1901,"-","")),CID_DB[Search Key])),ROW(CID_DB[Search Key]),""),1)-1,""),"")</f>
        <v/>
      </c>
      <c r="F1901" s="23" t="str">
        <f>IF($B1901&lt;&gt;"",COUNTIFS(CID_DB[Search Key],"*"&amp;TRIM(SUBSTITUTE(B1901,"-",""))&amp;"*"),"")</f>
        <v/>
      </c>
      <c r="G1901" s="23" t="str">
        <f>IFERROR(TRIM(INDEX(CID_DB[Case No],$D1901)),"")</f>
        <v/>
      </c>
      <c r="H1901" s="5" t="str">
        <f>IFERROR(TRIM(INDEX(CID_DB[Known Contractor '#1 PN],$D1901)),"")</f>
        <v/>
      </c>
      <c r="I1901" s="5" t="str">
        <f>IFERROR(TRIM(INDEX(CID_DB[Known Contractor '#2 PN],$D1901)),"")</f>
        <v/>
      </c>
      <c r="J1901" s="5" t="str">
        <f>IFERROR(TRIM(INDEX(CID_DB[ [ NSN ] ],$D1901)),"")</f>
        <v/>
      </c>
      <c r="K1901" s="5" t="str">
        <f>IFERROR(TRIM(INDEX(CID_DB[Description],$D1901)),"")</f>
        <v/>
      </c>
      <c r="L1901" s="24" t="str">
        <f>IFERROR(TRIM(INDEX(CID_DB[Commercial Status],$D1901)),"")</f>
        <v/>
      </c>
    </row>
    <row r="1902" spans="2:12" x14ac:dyDescent="0.35">
      <c r="B1902" s="15"/>
      <c r="D1902" s="17" t="str">
        <f t="array" ref="D1902">IFERROR(IF($B1902&lt;&gt;"",LARGE(IF(ISNUMBER(SEARCH(TRIM(SUBSTITUTE($B1902,"-","")),CID_DB[Search Key])),ROW(CID_DB[Search Key]),""),1)-1,""),"")</f>
        <v/>
      </c>
      <c r="F1902" s="23" t="str">
        <f>IF($B1902&lt;&gt;"",COUNTIFS(CID_DB[Search Key],"*"&amp;TRIM(SUBSTITUTE(B1902,"-",""))&amp;"*"),"")</f>
        <v/>
      </c>
      <c r="G1902" s="23" t="str">
        <f>IFERROR(TRIM(INDEX(CID_DB[Case No],$D1902)),"")</f>
        <v/>
      </c>
      <c r="H1902" s="5" t="str">
        <f>IFERROR(TRIM(INDEX(CID_DB[Known Contractor '#1 PN],$D1902)),"")</f>
        <v/>
      </c>
      <c r="I1902" s="5" t="str">
        <f>IFERROR(TRIM(INDEX(CID_DB[Known Contractor '#2 PN],$D1902)),"")</f>
        <v/>
      </c>
      <c r="J1902" s="5" t="str">
        <f>IFERROR(TRIM(INDEX(CID_DB[ [ NSN ] ],$D1902)),"")</f>
        <v/>
      </c>
      <c r="K1902" s="5" t="str">
        <f>IFERROR(TRIM(INDEX(CID_DB[Description],$D1902)),"")</f>
        <v/>
      </c>
      <c r="L1902" s="24" t="str">
        <f>IFERROR(TRIM(INDEX(CID_DB[Commercial Status],$D1902)),"")</f>
        <v/>
      </c>
    </row>
    <row r="1903" spans="2:12" x14ac:dyDescent="0.35">
      <c r="B1903" s="15"/>
      <c r="D1903" s="17" t="str">
        <f t="array" ref="D1903">IFERROR(IF($B1903&lt;&gt;"",LARGE(IF(ISNUMBER(SEARCH(TRIM(SUBSTITUTE($B1903,"-","")),CID_DB[Search Key])),ROW(CID_DB[Search Key]),""),1)-1,""),"")</f>
        <v/>
      </c>
      <c r="F1903" s="23" t="str">
        <f>IF($B1903&lt;&gt;"",COUNTIFS(CID_DB[Search Key],"*"&amp;TRIM(SUBSTITUTE(B1903,"-",""))&amp;"*"),"")</f>
        <v/>
      </c>
      <c r="G1903" s="23" t="str">
        <f>IFERROR(TRIM(INDEX(CID_DB[Case No],$D1903)),"")</f>
        <v/>
      </c>
      <c r="H1903" s="5" t="str">
        <f>IFERROR(TRIM(INDEX(CID_DB[Known Contractor '#1 PN],$D1903)),"")</f>
        <v/>
      </c>
      <c r="I1903" s="5" t="str">
        <f>IFERROR(TRIM(INDEX(CID_DB[Known Contractor '#2 PN],$D1903)),"")</f>
        <v/>
      </c>
      <c r="J1903" s="5" t="str">
        <f>IFERROR(TRIM(INDEX(CID_DB[ [ NSN ] ],$D1903)),"")</f>
        <v/>
      </c>
      <c r="K1903" s="5" t="str">
        <f>IFERROR(TRIM(INDEX(CID_DB[Description],$D1903)),"")</f>
        <v/>
      </c>
      <c r="L1903" s="24" t="str">
        <f>IFERROR(TRIM(INDEX(CID_DB[Commercial Status],$D1903)),"")</f>
        <v/>
      </c>
    </row>
    <row r="1904" spans="2:12" x14ac:dyDescent="0.35">
      <c r="B1904" s="15"/>
      <c r="D1904" s="17" t="str">
        <f t="array" ref="D1904">IFERROR(IF($B1904&lt;&gt;"",LARGE(IF(ISNUMBER(SEARCH(TRIM(SUBSTITUTE($B1904,"-","")),CID_DB[Search Key])),ROW(CID_DB[Search Key]),""),1)-1,""),"")</f>
        <v/>
      </c>
      <c r="F1904" s="23" t="str">
        <f>IF($B1904&lt;&gt;"",COUNTIFS(CID_DB[Search Key],"*"&amp;TRIM(SUBSTITUTE(B1904,"-",""))&amp;"*"),"")</f>
        <v/>
      </c>
      <c r="G1904" s="23" t="str">
        <f>IFERROR(TRIM(INDEX(CID_DB[Case No],$D1904)),"")</f>
        <v/>
      </c>
      <c r="H1904" s="5" t="str">
        <f>IFERROR(TRIM(INDEX(CID_DB[Known Contractor '#1 PN],$D1904)),"")</f>
        <v/>
      </c>
      <c r="I1904" s="5" t="str">
        <f>IFERROR(TRIM(INDEX(CID_DB[Known Contractor '#2 PN],$D1904)),"")</f>
        <v/>
      </c>
      <c r="J1904" s="5" t="str">
        <f>IFERROR(TRIM(INDEX(CID_DB[ [ NSN ] ],$D1904)),"")</f>
        <v/>
      </c>
      <c r="K1904" s="5" t="str">
        <f>IFERROR(TRIM(INDEX(CID_DB[Description],$D1904)),"")</f>
        <v/>
      </c>
      <c r="L1904" s="24" t="str">
        <f>IFERROR(TRIM(INDEX(CID_DB[Commercial Status],$D1904)),"")</f>
        <v/>
      </c>
    </row>
    <row r="1905" spans="2:12" x14ac:dyDescent="0.35">
      <c r="B1905" s="15"/>
      <c r="D1905" s="17" t="str">
        <f t="array" ref="D1905">IFERROR(IF($B1905&lt;&gt;"",LARGE(IF(ISNUMBER(SEARCH(TRIM(SUBSTITUTE($B1905,"-","")),CID_DB[Search Key])),ROW(CID_DB[Search Key]),""),1)-1,""),"")</f>
        <v/>
      </c>
      <c r="F1905" s="23" t="str">
        <f>IF($B1905&lt;&gt;"",COUNTIFS(CID_DB[Search Key],"*"&amp;TRIM(SUBSTITUTE(B1905,"-",""))&amp;"*"),"")</f>
        <v/>
      </c>
      <c r="G1905" s="23" t="str">
        <f>IFERROR(TRIM(INDEX(CID_DB[Case No],$D1905)),"")</f>
        <v/>
      </c>
      <c r="H1905" s="5" t="str">
        <f>IFERROR(TRIM(INDEX(CID_DB[Known Contractor '#1 PN],$D1905)),"")</f>
        <v/>
      </c>
      <c r="I1905" s="5" t="str">
        <f>IFERROR(TRIM(INDEX(CID_DB[Known Contractor '#2 PN],$D1905)),"")</f>
        <v/>
      </c>
      <c r="J1905" s="5" t="str">
        <f>IFERROR(TRIM(INDEX(CID_DB[ [ NSN ] ],$D1905)),"")</f>
        <v/>
      </c>
      <c r="K1905" s="5" t="str">
        <f>IFERROR(TRIM(INDEX(CID_DB[Description],$D1905)),"")</f>
        <v/>
      </c>
      <c r="L1905" s="24" t="str">
        <f>IFERROR(TRIM(INDEX(CID_DB[Commercial Status],$D1905)),"")</f>
        <v/>
      </c>
    </row>
    <row r="1906" spans="2:12" x14ac:dyDescent="0.35">
      <c r="B1906" s="15"/>
      <c r="D1906" s="17" t="str">
        <f t="array" ref="D1906">IFERROR(IF($B1906&lt;&gt;"",LARGE(IF(ISNUMBER(SEARCH(TRIM(SUBSTITUTE($B1906,"-","")),CID_DB[Search Key])),ROW(CID_DB[Search Key]),""),1)-1,""),"")</f>
        <v/>
      </c>
      <c r="F1906" s="23" t="str">
        <f>IF($B1906&lt;&gt;"",COUNTIFS(CID_DB[Search Key],"*"&amp;TRIM(SUBSTITUTE(B1906,"-",""))&amp;"*"),"")</f>
        <v/>
      </c>
      <c r="G1906" s="23" t="str">
        <f>IFERROR(TRIM(INDEX(CID_DB[Case No],$D1906)),"")</f>
        <v/>
      </c>
      <c r="H1906" s="5" t="str">
        <f>IFERROR(TRIM(INDEX(CID_DB[Known Contractor '#1 PN],$D1906)),"")</f>
        <v/>
      </c>
      <c r="I1906" s="5" t="str">
        <f>IFERROR(TRIM(INDEX(CID_DB[Known Contractor '#2 PN],$D1906)),"")</f>
        <v/>
      </c>
      <c r="J1906" s="5" t="str">
        <f>IFERROR(TRIM(INDEX(CID_DB[ [ NSN ] ],$D1906)),"")</f>
        <v/>
      </c>
      <c r="K1906" s="5" t="str">
        <f>IFERROR(TRIM(INDEX(CID_DB[Description],$D1906)),"")</f>
        <v/>
      </c>
      <c r="L1906" s="24" t="str">
        <f>IFERROR(TRIM(INDEX(CID_DB[Commercial Status],$D1906)),"")</f>
        <v/>
      </c>
    </row>
    <row r="1907" spans="2:12" x14ac:dyDescent="0.35">
      <c r="B1907" s="15"/>
      <c r="D1907" s="17" t="str">
        <f t="array" ref="D1907">IFERROR(IF($B1907&lt;&gt;"",LARGE(IF(ISNUMBER(SEARCH(TRIM(SUBSTITUTE($B1907,"-","")),CID_DB[Search Key])),ROW(CID_DB[Search Key]),""),1)-1,""),"")</f>
        <v/>
      </c>
      <c r="F1907" s="23" t="str">
        <f>IF($B1907&lt;&gt;"",COUNTIFS(CID_DB[Search Key],"*"&amp;TRIM(SUBSTITUTE(B1907,"-",""))&amp;"*"),"")</f>
        <v/>
      </c>
      <c r="G1907" s="23" t="str">
        <f>IFERROR(TRIM(INDEX(CID_DB[Case No],$D1907)),"")</f>
        <v/>
      </c>
      <c r="H1907" s="5" t="str">
        <f>IFERROR(TRIM(INDEX(CID_DB[Known Contractor '#1 PN],$D1907)),"")</f>
        <v/>
      </c>
      <c r="I1907" s="5" t="str">
        <f>IFERROR(TRIM(INDEX(CID_DB[Known Contractor '#2 PN],$D1907)),"")</f>
        <v/>
      </c>
      <c r="J1907" s="5" t="str">
        <f>IFERROR(TRIM(INDEX(CID_DB[ [ NSN ] ],$D1907)),"")</f>
        <v/>
      </c>
      <c r="K1907" s="5" t="str">
        <f>IFERROR(TRIM(INDEX(CID_DB[Description],$D1907)),"")</f>
        <v/>
      </c>
      <c r="L1907" s="24" t="str">
        <f>IFERROR(TRIM(INDEX(CID_DB[Commercial Status],$D1907)),"")</f>
        <v/>
      </c>
    </row>
    <row r="1908" spans="2:12" x14ac:dyDescent="0.35">
      <c r="B1908" s="15"/>
      <c r="D1908" s="17" t="str">
        <f t="array" ref="D1908">IFERROR(IF($B1908&lt;&gt;"",LARGE(IF(ISNUMBER(SEARCH(TRIM(SUBSTITUTE($B1908,"-","")),CID_DB[Search Key])),ROW(CID_DB[Search Key]),""),1)-1,""),"")</f>
        <v/>
      </c>
      <c r="F1908" s="23" t="str">
        <f>IF($B1908&lt;&gt;"",COUNTIFS(CID_DB[Search Key],"*"&amp;TRIM(SUBSTITUTE(B1908,"-",""))&amp;"*"),"")</f>
        <v/>
      </c>
      <c r="G1908" s="23" t="str">
        <f>IFERROR(TRIM(INDEX(CID_DB[Case No],$D1908)),"")</f>
        <v/>
      </c>
      <c r="H1908" s="5" t="str">
        <f>IFERROR(TRIM(INDEX(CID_DB[Known Contractor '#1 PN],$D1908)),"")</f>
        <v/>
      </c>
      <c r="I1908" s="5" t="str">
        <f>IFERROR(TRIM(INDEX(CID_DB[Known Contractor '#2 PN],$D1908)),"")</f>
        <v/>
      </c>
      <c r="J1908" s="5" t="str">
        <f>IFERROR(TRIM(INDEX(CID_DB[ [ NSN ] ],$D1908)),"")</f>
        <v/>
      </c>
      <c r="K1908" s="5" t="str">
        <f>IFERROR(TRIM(INDEX(CID_DB[Description],$D1908)),"")</f>
        <v/>
      </c>
      <c r="L1908" s="24" t="str">
        <f>IFERROR(TRIM(INDEX(CID_DB[Commercial Status],$D1908)),"")</f>
        <v/>
      </c>
    </row>
    <row r="1909" spans="2:12" x14ac:dyDescent="0.35">
      <c r="B1909" s="15"/>
      <c r="D1909" s="17" t="str">
        <f t="array" ref="D1909">IFERROR(IF($B1909&lt;&gt;"",LARGE(IF(ISNUMBER(SEARCH(TRIM(SUBSTITUTE($B1909,"-","")),CID_DB[Search Key])),ROW(CID_DB[Search Key]),""),1)-1,""),"")</f>
        <v/>
      </c>
      <c r="F1909" s="23" t="str">
        <f>IF($B1909&lt;&gt;"",COUNTIFS(CID_DB[Search Key],"*"&amp;TRIM(SUBSTITUTE(B1909,"-",""))&amp;"*"),"")</f>
        <v/>
      </c>
      <c r="G1909" s="23" t="str">
        <f>IFERROR(TRIM(INDEX(CID_DB[Case No],$D1909)),"")</f>
        <v/>
      </c>
      <c r="H1909" s="5" t="str">
        <f>IFERROR(TRIM(INDEX(CID_DB[Known Contractor '#1 PN],$D1909)),"")</f>
        <v/>
      </c>
      <c r="I1909" s="5" t="str">
        <f>IFERROR(TRIM(INDEX(CID_DB[Known Contractor '#2 PN],$D1909)),"")</f>
        <v/>
      </c>
      <c r="J1909" s="5" t="str">
        <f>IFERROR(TRIM(INDEX(CID_DB[ [ NSN ] ],$D1909)),"")</f>
        <v/>
      </c>
      <c r="K1909" s="5" t="str">
        <f>IFERROR(TRIM(INDEX(CID_DB[Description],$D1909)),"")</f>
        <v/>
      </c>
      <c r="L1909" s="24" t="str">
        <f>IFERROR(TRIM(INDEX(CID_DB[Commercial Status],$D1909)),"")</f>
        <v/>
      </c>
    </row>
    <row r="1910" spans="2:12" x14ac:dyDescent="0.35">
      <c r="B1910" s="15"/>
      <c r="D1910" s="17" t="str">
        <f t="array" ref="D1910">IFERROR(IF($B1910&lt;&gt;"",LARGE(IF(ISNUMBER(SEARCH(TRIM(SUBSTITUTE($B1910,"-","")),CID_DB[Search Key])),ROW(CID_DB[Search Key]),""),1)-1,""),"")</f>
        <v/>
      </c>
      <c r="F1910" s="23" t="str">
        <f>IF($B1910&lt;&gt;"",COUNTIFS(CID_DB[Search Key],"*"&amp;TRIM(SUBSTITUTE(B1910,"-",""))&amp;"*"),"")</f>
        <v/>
      </c>
      <c r="G1910" s="23" t="str">
        <f>IFERROR(TRIM(INDEX(CID_DB[Case No],$D1910)),"")</f>
        <v/>
      </c>
      <c r="H1910" s="5" t="str">
        <f>IFERROR(TRIM(INDEX(CID_DB[Known Contractor '#1 PN],$D1910)),"")</f>
        <v/>
      </c>
      <c r="I1910" s="5" t="str">
        <f>IFERROR(TRIM(INDEX(CID_DB[Known Contractor '#2 PN],$D1910)),"")</f>
        <v/>
      </c>
      <c r="J1910" s="5" t="str">
        <f>IFERROR(TRIM(INDEX(CID_DB[ [ NSN ] ],$D1910)),"")</f>
        <v/>
      </c>
      <c r="K1910" s="5" t="str">
        <f>IFERROR(TRIM(INDEX(CID_DB[Description],$D1910)),"")</f>
        <v/>
      </c>
      <c r="L1910" s="24" t="str">
        <f>IFERROR(TRIM(INDEX(CID_DB[Commercial Status],$D1910)),"")</f>
        <v/>
      </c>
    </row>
    <row r="1911" spans="2:12" x14ac:dyDescent="0.35">
      <c r="B1911" s="15"/>
      <c r="D1911" s="17" t="str">
        <f t="array" ref="D1911">IFERROR(IF($B1911&lt;&gt;"",LARGE(IF(ISNUMBER(SEARCH(TRIM(SUBSTITUTE($B1911,"-","")),CID_DB[Search Key])),ROW(CID_DB[Search Key]),""),1)-1,""),"")</f>
        <v/>
      </c>
      <c r="F1911" s="23" t="str">
        <f>IF($B1911&lt;&gt;"",COUNTIFS(CID_DB[Search Key],"*"&amp;TRIM(SUBSTITUTE(B1911,"-",""))&amp;"*"),"")</f>
        <v/>
      </c>
      <c r="G1911" s="23" t="str">
        <f>IFERROR(TRIM(INDEX(CID_DB[Case No],$D1911)),"")</f>
        <v/>
      </c>
      <c r="H1911" s="5" t="str">
        <f>IFERROR(TRIM(INDEX(CID_DB[Known Contractor '#1 PN],$D1911)),"")</f>
        <v/>
      </c>
      <c r="I1911" s="5" t="str">
        <f>IFERROR(TRIM(INDEX(CID_DB[Known Contractor '#2 PN],$D1911)),"")</f>
        <v/>
      </c>
      <c r="J1911" s="5" t="str">
        <f>IFERROR(TRIM(INDEX(CID_DB[ [ NSN ] ],$D1911)),"")</f>
        <v/>
      </c>
      <c r="K1911" s="5" t="str">
        <f>IFERROR(TRIM(INDEX(CID_DB[Description],$D1911)),"")</f>
        <v/>
      </c>
      <c r="L1911" s="24" t="str">
        <f>IFERROR(TRIM(INDEX(CID_DB[Commercial Status],$D1911)),"")</f>
        <v/>
      </c>
    </row>
    <row r="1912" spans="2:12" x14ac:dyDescent="0.35">
      <c r="B1912" s="15"/>
      <c r="D1912" s="17" t="str">
        <f t="array" ref="D1912">IFERROR(IF($B1912&lt;&gt;"",LARGE(IF(ISNUMBER(SEARCH(TRIM(SUBSTITUTE($B1912,"-","")),CID_DB[Search Key])),ROW(CID_DB[Search Key]),""),1)-1,""),"")</f>
        <v/>
      </c>
      <c r="F1912" s="23" t="str">
        <f>IF($B1912&lt;&gt;"",COUNTIFS(CID_DB[Search Key],"*"&amp;TRIM(SUBSTITUTE(B1912,"-",""))&amp;"*"),"")</f>
        <v/>
      </c>
      <c r="G1912" s="23" t="str">
        <f>IFERROR(TRIM(INDEX(CID_DB[Case No],$D1912)),"")</f>
        <v/>
      </c>
      <c r="H1912" s="5" t="str">
        <f>IFERROR(TRIM(INDEX(CID_DB[Known Contractor '#1 PN],$D1912)),"")</f>
        <v/>
      </c>
      <c r="I1912" s="5" t="str">
        <f>IFERROR(TRIM(INDEX(CID_DB[Known Contractor '#2 PN],$D1912)),"")</f>
        <v/>
      </c>
      <c r="J1912" s="5" t="str">
        <f>IFERROR(TRIM(INDEX(CID_DB[ [ NSN ] ],$D1912)),"")</f>
        <v/>
      </c>
      <c r="K1912" s="5" t="str">
        <f>IFERROR(TRIM(INDEX(CID_DB[Description],$D1912)),"")</f>
        <v/>
      </c>
      <c r="L1912" s="24" t="str">
        <f>IFERROR(TRIM(INDEX(CID_DB[Commercial Status],$D1912)),"")</f>
        <v/>
      </c>
    </row>
    <row r="1913" spans="2:12" x14ac:dyDescent="0.35">
      <c r="B1913" s="15"/>
      <c r="D1913" s="17" t="str">
        <f t="array" ref="D1913">IFERROR(IF($B1913&lt;&gt;"",LARGE(IF(ISNUMBER(SEARCH(TRIM(SUBSTITUTE($B1913,"-","")),CID_DB[Search Key])),ROW(CID_DB[Search Key]),""),1)-1,""),"")</f>
        <v/>
      </c>
      <c r="F1913" s="23" t="str">
        <f>IF($B1913&lt;&gt;"",COUNTIFS(CID_DB[Search Key],"*"&amp;TRIM(SUBSTITUTE(B1913,"-",""))&amp;"*"),"")</f>
        <v/>
      </c>
      <c r="G1913" s="23" t="str">
        <f>IFERROR(TRIM(INDEX(CID_DB[Case No],$D1913)),"")</f>
        <v/>
      </c>
      <c r="H1913" s="5" t="str">
        <f>IFERROR(TRIM(INDEX(CID_DB[Known Contractor '#1 PN],$D1913)),"")</f>
        <v/>
      </c>
      <c r="I1913" s="5" t="str">
        <f>IFERROR(TRIM(INDEX(CID_DB[Known Contractor '#2 PN],$D1913)),"")</f>
        <v/>
      </c>
      <c r="J1913" s="5" t="str">
        <f>IFERROR(TRIM(INDEX(CID_DB[ [ NSN ] ],$D1913)),"")</f>
        <v/>
      </c>
      <c r="K1913" s="5" t="str">
        <f>IFERROR(TRIM(INDEX(CID_DB[Description],$D1913)),"")</f>
        <v/>
      </c>
      <c r="L1913" s="24" t="str">
        <f>IFERROR(TRIM(INDEX(CID_DB[Commercial Status],$D1913)),"")</f>
        <v/>
      </c>
    </row>
    <row r="1914" spans="2:12" x14ac:dyDescent="0.35">
      <c r="B1914" s="15"/>
      <c r="D1914" s="17" t="str">
        <f t="array" ref="D1914">IFERROR(IF($B1914&lt;&gt;"",LARGE(IF(ISNUMBER(SEARCH(TRIM(SUBSTITUTE($B1914,"-","")),CID_DB[Search Key])),ROW(CID_DB[Search Key]),""),1)-1,""),"")</f>
        <v/>
      </c>
      <c r="F1914" s="23" t="str">
        <f>IF($B1914&lt;&gt;"",COUNTIFS(CID_DB[Search Key],"*"&amp;TRIM(SUBSTITUTE(B1914,"-",""))&amp;"*"),"")</f>
        <v/>
      </c>
      <c r="G1914" s="23" t="str">
        <f>IFERROR(TRIM(INDEX(CID_DB[Case No],$D1914)),"")</f>
        <v/>
      </c>
      <c r="H1914" s="5" t="str">
        <f>IFERROR(TRIM(INDEX(CID_DB[Known Contractor '#1 PN],$D1914)),"")</f>
        <v/>
      </c>
      <c r="I1914" s="5" t="str">
        <f>IFERROR(TRIM(INDEX(CID_DB[Known Contractor '#2 PN],$D1914)),"")</f>
        <v/>
      </c>
      <c r="J1914" s="5" t="str">
        <f>IFERROR(TRIM(INDEX(CID_DB[ [ NSN ] ],$D1914)),"")</f>
        <v/>
      </c>
      <c r="K1914" s="5" t="str">
        <f>IFERROR(TRIM(INDEX(CID_DB[Description],$D1914)),"")</f>
        <v/>
      </c>
      <c r="L1914" s="24" t="str">
        <f>IFERROR(TRIM(INDEX(CID_DB[Commercial Status],$D1914)),"")</f>
        <v/>
      </c>
    </row>
    <row r="1915" spans="2:12" x14ac:dyDescent="0.35">
      <c r="B1915" s="15"/>
      <c r="D1915" s="17" t="str">
        <f t="array" ref="D1915">IFERROR(IF($B1915&lt;&gt;"",LARGE(IF(ISNUMBER(SEARCH(TRIM(SUBSTITUTE($B1915,"-","")),CID_DB[Search Key])),ROW(CID_DB[Search Key]),""),1)-1,""),"")</f>
        <v/>
      </c>
      <c r="F1915" s="23" t="str">
        <f>IF($B1915&lt;&gt;"",COUNTIFS(CID_DB[Search Key],"*"&amp;TRIM(SUBSTITUTE(B1915,"-",""))&amp;"*"),"")</f>
        <v/>
      </c>
      <c r="G1915" s="23" t="str">
        <f>IFERROR(TRIM(INDEX(CID_DB[Case No],$D1915)),"")</f>
        <v/>
      </c>
      <c r="H1915" s="5" t="str">
        <f>IFERROR(TRIM(INDEX(CID_DB[Known Contractor '#1 PN],$D1915)),"")</f>
        <v/>
      </c>
      <c r="I1915" s="5" t="str">
        <f>IFERROR(TRIM(INDEX(CID_DB[Known Contractor '#2 PN],$D1915)),"")</f>
        <v/>
      </c>
      <c r="J1915" s="5" t="str">
        <f>IFERROR(TRIM(INDEX(CID_DB[ [ NSN ] ],$D1915)),"")</f>
        <v/>
      </c>
      <c r="K1915" s="5" t="str">
        <f>IFERROR(TRIM(INDEX(CID_DB[Description],$D1915)),"")</f>
        <v/>
      </c>
      <c r="L1915" s="24" t="str">
        <f>IFERROR(TRIM(INDEX(CID_DB[Commercial Status],$D1915)),"")</f>
        <v/>
      </c>
    </row>
    <row r="1916" spans="2:12" x14ac:dyDescent="0.35">
      <c r="B1916" s="15"/>
      <c r="D1916" s="17" t="str">
        <f t="array" ref="D1916">IFERROR(IF($B1916&lt;&gt;"",LARGE(IF(ISNUMBER(SEARCH(TRIM(SUBSTITUTE($B1916,"-","")),CID_DB[Search Key])),ROW(CID_DB[Search Key]),""),1)-1,""),"")</f>
        <v/>
      </c>
      <c r="F1916" s="23" t="str">
        <f>IF($B1916&lt;&gt;"",COUNTIFS(CID_DB[Search Key],"*"&amp;TRIM(SUBSTITUTE(B1916,"-",""))&amp;"*"),"")</f>
        <v/>
      </c>
      <c r="G1916" s="23" t="str">
        <f>IFERROR(TRIM(INDEX(CID_DB[Case No],$D1916)),"")</f>
        <v/>
      </c>
      <c r="H1916" s="5" t="str">
        <f>IFERROR(TRIM(INDEX(CID_DB[Known Contractor '#1 PN],$D1916)),"")</f>
        <v/>
      </c>
      <c r="I1916" s="5" t="str">
        <f>IFERROR(TRIM(INDEX(CID_DB[Known Contractor '#2 PN],$D1916)),"")</f>
        <v/>
      </c>
      <c r="J1916" s="5" t="str">
        <f>IFERROR(TRIM(INDEX(CID_DB[ [ NSN ] ],$D1916)),"")</f>
        <v/>
      </c>
      <c r="K1916" s="5" t="str">
        <f>IFERROR(TRIM(INDEX(CID_DB[Description],$D1916)),"")</f>
        <v/>
      </c>
      <c r="L1916" s="24" t="str">
        <f>IFERROR(TRIM(INDEX(CID_DB[Commercial Status],$D1916)),"")</f>
        <v/>
      </c>
    </row>
    <row r="1917" spans="2:12" x14ac:dyDescent="0.35">
      <c r="B1917" s="15"/>
      <c r="D1917" s="17" t="str">
        <f t="array" ref="D1917">IFERROR(IF($B1917&lt;&gt;"",LARGE(IF(ISNUMBER(SEARCH(TRIM(SUBSTITUTE($B1917,"-","")),CID_DB[Search Key])),ROW(CID_DB[Search Key]),""),1)-1,""),"")</f>
        <v/>
      </c>
      <c r="F1917" s="23" t="str">
        <f>IF($B1917&lt;&gt;"",COUNTIFS(CID_DB[Search Key],"*"&amp;TRIM(SUBSTITUTE(B1917,"-",""))&amp;"*"),"")</f>
        <v/>
      </c>
      <c r="G1917" s="23" t="str">
        <f>IFERROR(TRIM(INDEX(CID_DB[Case No],$D1917)),"")</f>
        <v/>
      </c>
      <c r="H1917" s="5" t="str">
        <f>IFERROR(TRIM(INDEX(CID_DB[Known Contractor '#1 PN],$D1917)),"")</f>
        <v/>
      </c>
      <c r="I1917" s="5" t="str">
        <f>IFERROR(TRIM(INDEX(CID_DB[Known Contractor '#2 PN],$D1917)),"")</f>
        <v/>
      </c>
      <c r="J1917" s="5" t="str">
        <f>IFERROR(TRIM(INDEX(CID_DB[ [ NSN ] ],$D1917)),"")</f>
        <v/>
      </c>
      <c r="K1917" s="5" t="str">
        <f>IFERROR(TRIM(INDEX(CID_DB[Description],$D1917)),"")</f>
        <v/>
      </c>
      <c r="L1917" s="24" t="str">
        <f>IFERROR(TRIM(INDEX(CID_DB[Commercial Status],$D1917)),"")</f>
        <v/>
      </c>
    </row>
    <row r="1918" spans="2:12" x14ac:dyDescent="0.35">
      <c r="B1918" s="15"/>
      <c r="D1918" s="17" t="str">
        <f t="array" ref="D1918">IFERROR(IF($B1918&lt;&gt;"",LARGE(IF(ISNUMBER(SEARCH(TRIM(SUBSTITUTE($B1918,"-","")),CID_DB[Search Key])),ROW(CID_DB[Search Key]),""),1)-1,""),"")</f>
        <v/>
      </c>
      <c r="F1918" s="23" t="str">
        <f>IF($B1918&lt;&gt;"",COUNTIFS(CID_DB[Search Key],"*"&amp;TRIM(SUBSTITUTE(B1918,"-",""))&amp;"*"),"")</f>
        <v/>
      </c>
      <c r="G1918" s="23" t="str">
        <f>IFERROR(TRIM(INDEX(CID_DB[Case No],$D1918)),"")</f>
        <v/>
      </c>
      <c r="H1918" s="5" t="str">
        <f>IFERROR(TRIM(INDEX(CID_DB[Known Contractor '#1 PN],$D1918)),"")</f>
        <v/>
      </c>
      <c r="I1918" s="5" t="str">
        <f>IFERROR(TRIM(INDEX(CID_DB[Known Contractor '#2 PN],$D1918)),"")</f>
        <v/>
      </c>
      <c r="J1918" s="5" t="str">
        <f>IFERROR(TRIM(INDEX(CID_DB[ [ NSN ] ],$D1918)),"")</f>
        <v/>
      </c>
      <c r="K1918" s="5" t="str">
        <f>IFERROR(TRIM(INDEX(CID_DB[Description],$D1918)),"")</f>
        <v/>
      </c>
      <c r="L1918" s="24" t="str">
        <f>IFERROR(TRIM(INDEX(CID_DB[Commercial Status],$D1918)),"")</f>
        <v/>
      </c>
    </row>
    <row r="1919" spans="2:12" x14ac:dyDescent="0.35">
      <c r="B1919" s="15"/>
      <c r="D1919" s="17" t="str">
        <f t="array" ref="D1919">IFERROR(IF($B1919&lt;&gt;"",LARGE(IF(ISNUMBER(SEARCH(TRIM(SUBSTITUTE($B1919,"-","")),CID_DB[Search Key])),ROW(CID_DB[Search Key]),""),1)-1,""),"")</f>
        <v/>
      </c>
      <c r="F1919" s="23" t="str">
        <f>IF($B1919&lt;&gt;"",COUNTIFS(CID_DB[Search Key],"*"&amp;TRIM(SUBSTITUTE(B1919,"-",""))&amp;"*"),"")</f>
        <v/>
      </c>
      <c r="G1919" s="23" t="str">
        <f>IFERROR(TRIM(INDEX(CID_DB[Case No],$D1919)),"")</f>
        <v/>
      </c>
      <c r="H1919" s="5" t="str">
        <f>IFERROR(TRIM(INDEX(CID_DB[Known Contractor '#1 PN],$D1919)),"")</f>
        <v/>
      </c>
      <c r="I1919" s="5" t="str">
        <f>IFERROR(TRIM(INDEX(CID_DB[Known Contractor '#2 PN],$D1919)),"")</f>
        <v/>
      </c>
      <c r="J1919" s="5" t="str">
        <f>IFERROR(TRIM(INDEX(CID_DB[ [ NSN ] ],$D1919)),"")</f>
        <v/>
      </c>
      <c r="K1919" s="5" t="str">
        <f>IFERROR(TRIM(INDEX(CID_DB[Description],$D1919)),"")</f>
        <v/>
      </c>
      <c r="L1919" s="24" t="str">
        <f>IFERROR(TRIM(INDEX(CID_DB[Commercial Status],$D1919)),"")</f>
        <v/>
      </c>
    </row>
    <row r="1920" spans="2:12" x14ac:dyDescent="0.35">
      <c r="B1920" s="15"/>
      <c r="D1920" s="17" t="str">
        <f t="array" ref="D1920">IFERROR(IF($B1920&lt;&gt;"",LARGE(IF(ISNUMBER(SEARCH(TRIM(SUBSTITUTE($B1920,"-","")),CID_DB[Search Key])),ROW(CID_DB[Search Key]),""),1)-1,""),"")</f>
        <v/>
      </c>
      <c r="F1920" s="23" t="str">
        <f>IF($B1920&lt;&gt;"",COUNTIFS(CID_DB[Search Key],"*"&amp;TRIM(SUBSTITUTE(B1920,"-",""))&amp;"*"),"")</f>
        <v/>
      </c>
      <c r="G1920" s="23" t="str">
        <f>IFERROR(TRIM(INDEX(CID_DB[Case No],$D1920)),"")</f>
        <v/>
      </c>
      <c r="H1920" s="5" t="str">
        <f>IFERROR(TRIM(INDEX(CID_DB[Known Contractor '#1 PN],$D1920)),"")</f>
        <v/>
      </c>
      <c r="I1920" s="5" t="str">
        <f>IFERROR(TRIM(INDEX(CID_DB[Known Contractor '#2 PN],$D1920)),"")</f>
        <v/>
      </c>
      <c r="J1920" s="5" t="str">
        <f>IFERROR(TRIM(INDEX(CID_DB[ [ NSN ] ],$D1920)),"")</f>
        <v/>
      </c>
      <c r="K1920" s="5" t="str">
        <f>IFERROR(TRIM(INDEX(CID_DB[Description],$D1920)),"")</f>
        <v/>
      </c>
      <c r="L1920" s="24" t="str">
        <f>IFERROR(TRIM(INDEX(CID_DB[Commercial Status],$D1920)),"")</f>
        <v/>
      </c>
    </row>
    <row r="1921" spans="2:12" x14ac:dyDescent="0.35">
      <c r="B1921" s="15"/>
      <c r="D1921" s="17" t="str">
        <f t="array" ref="D1921">IFERROR(IF($B1921&lt;&gt;"",LARGE(IF(ISNUMBER(SEARCH(TRIM(SUBSTITUTE($B1921,"-","")),CID_DB[Search Key])),ROW(CID_DB[Search Key]),""),1)-1,""),"")</f>
        <v/>
      </c>
      <c r="F1921" s="23" t="str">
        <f>IF($B1921&lt;&gt;"",COUNTIFS(CID_DB[Search Key],"*"&amp;TRIM(SUBSTITUTE(B1921,"-",""))&amp;"*"),"")</f>
        <v/>
      </c>
      <c r="G1921" s="23" t="str">
        <f>IFERROR(TRIM(INDEX(CID_DB[Case No],$D1921)),"")</f>
        <v/>
      </c>
      <c r="H1921" s="5" t="str">
        <f>IFERROR(TRIM(INDEX(CID_DB[Known Contractor '#1 PN],$D1921)),"")</f>
        <v/>
      </c>
      <c r="I1921" s="5" t="str">
        <f>IFERROR(TRIM(INDEX(CID_DB[Known Contractor '#2 PN],$D1921)),"")</f>
        <v/>
      </c>
      <c r="J1921" s="5" t="str">
        <f>IFERROR(TRIM(INDEX(CID_DB[ [ NSN ] ],$D1921)),"")</f>
        <v/>
      </c>
      <c r="K1921" s="5" t="str">
        <f>IFERROR(TRIM(INDEX(CID_DB[Description],$D1921)),"")</f>
        <v/>
      </c>
      <c r="L1921" s="24" t="str">
        <f>IFERROR(TRIM(INDEX(CID_DB[Commercial Status],$D1921)),"")</f>
        <v/>
      </c>
    </row>
    <row r="1922" spans="2:12" x14ac:dyDescent="0.35">
      <c r="B1922" s="15"/>
      <c r="D1922" s="17" t="str">
        <f t="array" ref="D1922">IFERROR(IF($B1922&lt;&gt;"",LARGE(IF(ISNUMBER(SEARCH(TRIM(SUBSTITUTE($B1922,"-","")),CID_DB[Search Key])),ROW(CID_DB[Search Key]),""),1)-1,""),"")</f>
        <v/>
      </c>
      <c r="F1922" s="23" t="str">
        <f>IF($B1922&lt;&gt;"",COUNTIFS(CID_DB[Search Key],"*"&amp;TRIM(SUBSTITUTE(B1922,"-",""))&amp;"*"),"")</f>
        <v/>
      </c>
      <c r="G1922" s="23" t="str">
        <f>IFERROR(TRIM(INDEX(CID_DB[Case No],$D1922)),"")</f>
        <v/>
      </c>
      <c r="H1922" s="5" t="str">
        <f>IFERROR(TRIM(INDEX(CID_DB[Known Contractor '#1 PN],$D1922)),"")</f>
        <v/>
      </c>
      <c r="I1922" s="5" t="str">
        <f>IFERROR(TRIM(INDEX(CID_DB[Known Contractor '#2 PN],$D1922)),"")</f>
        <v/>
      </c>
      <c r="J1922" s="5" t="str">
        <f>IFERROR(TRIM(INDEX(CID_DB[ [ NSN ] ],$D1922)),"")</f>
        <v/>
      </c>
      <c r="K1922" s="5" t="str">
        <f>IFERROR(TRIM(INDEX(CID_DB[Description],$D1922)),"")</f>
        <v/>
      </c>
      <c r="L1922" s="24" t="str">
        <f>IFERROR(TRIM(INDEX(CID_DB[Commercial Status],$D1922)),"")</f>
        <v/>
      </c>
    </row>
    <row r="1923" spans="2:12" x14ac:dyDescent="0.35">
      <c r="B1923" s="15"/>
      <c r="D1923" s="17" t="str">
        <f t="array" ref="D1923">IFERROR(IF($B1923&lt;&gt;"",LARGE(IF(ISNUMBER(SEARCH(TRIM(SUBSTITUTE($B1923,"-","")),CID_DB[Search Key])),ROW(CID_DB[Search Key]),""),1)-1,""),"")</f>
        <v/>
      </c>
      <c r="F1923" s="23" t="str">
        <f>IF($B1923&lt;&gt;"",COUNTIFS(CID_DB[Search Key],"*"&amp;TRIM(SUBSTITUTE(B1923,"-",""))&amp;"*"),"")</f>
        <v/>
      </c>
      <c r="G1923" s="23" t="str">
        <f>IFERROR(TRIM(INDEX(CID_DB[Case No],$D1923)),"")</f>
        <v/>
      </c>
      <c r="H1923" s="5" t="str">
        <f>IFERROR(TRIM(INDEX(CID_DB[Known Contractor '#1 PN],$D1923)),"")</f>
        <v/>
      </c>
      <c r="I1923" s="5" t="str">
        <f>IFERROR(TRIM(INDEX(CID_DB[Known Contractor '#2 PN],$D1923)),"")</f>
        <v/>
      </c>
      <c r="J1923" s="5" t="str">
        <f>IFERROR(TRIM(INDEX(CID_DB[ [ NSN ] ],$D1923)),"")</f>
        <v/>
      </c>
      <c r="K1923" s="5" t="str">
        <f>IFERROR(TRIM(INDEX(CID_DB[Description],$D1923)),"")</f>
        <v/>
      </c>
      <c r="L1923" s="24" t="str">
        <f>IFERROR(TRIM(INDEX(CID_DB[Commercial Status],$D1923)),"")</f>
        <v/>
      </c>
    </row>
    <row r="1924" spans="2:12" x14ac:dyDescent="0.35">
      <c r="B1924" s="15"/>
      <c r="D1924" s="17" t="str">
        <f t="array" ref="D1924">IFERROR(IF($B1924&lt;&gt;"",LARGE(IF(ISNUMBER(SEARCH(TRIM(SUBSTITUTE($B1924,"-","")),CID_DB[Search Key])),ROW(CID_DB[Search Key]),""),1)-1,""),"")</f>
        <v/>
      </c>
      <c r="F1924" s="23" t="str">
        <f>IF($B1924&lt;&gt;"",COUNTIFS(CID_DB[Search Key],"*"&amp;TRIM(SUBSTITUTE(B1924,"-",""))&amp;"*"),"")</f>
        <v/>
      </c>
      <c r="G1924" s="23" t="str">
        <f>IFERROR(TRIM(INDEX(CID_DB[Case No],$D1924)),"")</f>
        <v/>
      </c>
      <c r="H1924" s="5" t="str">
        <f>IFERROR(TRIM(INDEX(CID_DB[Known Contractor '#1 PN],$D1924)),"")</f>
        <v/>
      </c>
      <c r="I1924" s="5" t="str">
        <f>IFERROR(TRIM(INDEX(CID_DB[Known Contractor '#2 PN],$D1924)),"")</f>
        <v/>
      </c>
      <c r="J1924" s="5" t="str">
        <f>IFERROR(TRIM(INDEX(CID_DB[ [ NSN ] ],$D1924)),"")</f>
        <v/>
      </c>
      <c r="K1924" s="5" t="str">
        <f>IFERROR(TRIM(INDEX(CID_DB[Description],$D1924)),"")</f>
        <v/>
      </c>
      <c r="L1924" s="24" t="str">
        <f>IFERROR(TRIM(INDEX(CID_DB[Commercial Status],$D1924)),"")</f>
        <v/>
      </c>
    </row>
    <row r="1925" spans="2:12" x14ac:dyDescent="0.35">
      <c r="B1925" s="15"/>
      <c r="D1925" s="17" t="str">
        <f t="array" ref="D1925">IFERROR(IF($B1925&lt;&gt;"",LARGE(IF(ISNUMBER(SEARCH(TRIM(SUBSTITUTE($B1925,"-","")),CID_DB[Search Key])),ROW(CID_DB[Search Key]),""),1)-1,""),"")</f>
        <v/>
      </c>
      <c r="F1925" s="23" t="str">
        <f>IF($B1925&lt;&gt;"",COUNTIFS(CID_DB[Search Key],"*"&amp;TRIM(SUBSTITUTE(B1925,"-",""))&amp;"*"),"")</f>
        <v/>
      </c>
      <c r="G1925" s="23" t="str">
        <f>IFERROR(TRIM(INDEX(CID_DB[Case No],$D1925)),"")</f>
        <v/>
      </c>
      <c r="H1925" s="5" t="str">
        <f>IFERROR(TRIM(INDEX(CID_DB[Known Contractor '#1 PN],$D1925)),"")</f>
        <v/>
      </c>
      <c r="I1925" s="5" t="str">
        <f>IFERROR(TRIM(INDEX(CID_DB[Known Contractor '#2 PN],$D1925)),"")</f>
        <v/>
      </c>
      <c r="J1925" s="5" t="str">
        <f>IFERROR(TRIM(INDEX(CID_DB[ [ NSN ] ],$D1925)),"")</f>
        <v/>
      </c>
      <c r="K1925" s="5" t="str">
        <f>IFERROR(TRIM(INDEX(CID_DB[Description],$D1925)),"")</f>
        <v/>
      </c>
      <c r="L1925" s="24" t="str">
        <f>IFERROR(TRIM(INDEX(CID_DB[Commercial Status],$D1925)),"")</f>
        <v/>
      </c>
    </row>
    <row r="1926" spans="2:12" x14ac:dyDescent="0.35">
      <c r="B1926" s="15"/>
      <c r="D1926" s="17" t="str">
        <f t="array" ref="D1926">IFERROR(IF($B1926&lt;&gt;"",LARGE(IF(ISNUMBER(SEARCH(TRIM(SUBSTITUTE($B1926,"-","")),CID_DB[Search Key])),ROW(CID_DB[Search Key]),""),1)-1,""),"")</f>
        <v/>
      </c>
      <c r="F1926" s="23" t="str">
        <f>IF($B1926&lt;&gt;"",COUNTIFS(CID_DB[Search Key],"*"&amp;TRIM(SUBSTITUTE(B1926,"-",""))&amp;"*"),"")</f>
        <v/>
      </c>
      <c r="G1926" s="23" t="str">
        <f>IFERROR(TRIM(INDEX(CID_DB[Case No],$D1926)),"")</f>
        <v/>
      </c>
      <c r="H1926" s="5" t="str">
        <f>IFERROR(TRIM(INDEX(CID_DB[Known Contractor '#1 PN],$D1926)),"")</f>
        <v/>
      </c>
      <c r="I1926" s="5" t="str">
        <f>IFERROR(TRIM(INDEX(CID_DB[Known Contractor '#2 PN],$D1926)),"")</f>
        <v/>
      </c>
      <c r="J1926" s="5" t="str">
        <f>IFERROR(TRIM(INDEX(CID_DB[ [ NSN ] ],$D1926)),"")</f>
        <v/>
      </c>
      <c r="K1926" s="5" t="str">
        <f>IFERROR(TRIM(INDEX(CID_DB[Description],$D1926)),"")</f>
        <v/>
      </c>
      <c r="L1926" s="24" t="str">
        <f>IFERROR(TRIM(INDEX(CID_DB[Commercial Status],$D1926)),"")</f>
        <v/>
      </c>
    </row>
    <row r="1927" spans="2:12" x14ac:dyDescent="0.35">
      <c r="B1927" s="15"/>
      <c r="D1927" s="17" t="str">
        <f t="array" ref="D1927">IFERROR(IF($B1927&lt;&gt;"",LARGE(IF(ISNUMBER(SEARCH(TRIM(SUBSTITUTE($B1927,"-","")),CID_DB[Search Key])),ROW(CID_DB[Search Key]),""),1)-1,""),"")</f>
        <v/>
      </c>
      <c r="F1927" s="23" t="str">
        <f>IF($B1927&lt;&gt;"",COUNTIFS(CID_DB[Search Key],"*"&amp;TRIM(SUBSTITUTE(B1927,"-",""))&amp;"*"),"")</f>
        <v/>
      </c>
      <c r="G1927" s="23" t="str">
        <f>IFERROR(TRIM(INDEX(CID_DB[Case No],$D1927)),"")</f>
        <v/>
      </c>
      <c r="H1927" s="5" t="str">
        <f>IFERROR(TRIM(INDEX(CID_DB[Known Contractor '#1 PN],$D1927)),"")</f>
        <v/>
      </c>
      <c r="I1927" s="5" t="str">
        <f>IFERROR(TRIM(INDEX(CID_DB[Known Contractor '#2 PN],$D1927)),"")</f>
        <v/>
      </c>
      <c r="J1927" s="5" t="str">
        <f>IFERROR(TRIM(INDEX(CID_DB[ [ NSN ] ],$D1927)),"")</f>
        <v/>
      </c>
      <c r="K1927" s="5" t="str">
        <f>IFERROR(TRIM(INDEX(CID_DB[Description],$D1927)),"")</f>
        <v/>
      </c>
      <c r="L1927" s="24" t="str">
        <f>IFERROR(TRIM(INDEX(CID_DB[Commercial Status],$D1927)),"")</f>
        <v/>
      </c>
    </row>
    <row r="1928" spans="2:12" x14ac:dyDescent="0.35">
      <c r="B1928" s="15"/>
      <c r="D1928" s="17" t="str">
        <f t="array" ref="D1928">IFERROR(IF($B1928&lt;&gt;"",LARGE(IF(ISNUMBER(SEARCH(TRIM(SUBSTITUTE($B1928,"-","")),CID_DB[Search Key])),ROW(CID_DB[Search Key]),""),1)-1,""),"")</f>
        <v/>
      </c>
      <c r="F1928" s="23" t="str">
        <f>IF($B1928&lt;&gt;"",COUNTIFS(CID_DB[Search Key],"*"&amp;TRIM(SUBSTITUTE(B1928,"-",""))&amp;"*"),"")</f>
        <v/>
      </c>
      <c r="G1928" s="23" t="str">
        <f>IFERROR(TRIM(INDEX(CID_DB[Case No],$D1928)),"")</f>
        <v/>
      </c>
      <c r="H1928" s="5" t="str">
        <f>IFERROR(TRIM(INDEX(CID_DB[Known Contractor '#1 PN],$D1928)),"")</f>
        <v/>
      </c>
      <c r="I1928" s="5" t="str">
        <f>IFERROR(TRIM(INDEX(CID_DB[Known Contractor '#2 PN],$D1928)),"")</f>
        <v/>
      </c>
      <c r="J1928" s="5" t="str">
        <f>IFERROR(TRIM(INDEX(CID_DB[ [ NSN ] ],$D1928)),"")</f>
        <v/>
      </c>
      <c r="K1928" s="5" t="str">
        <f>IFERROR(TRIM(INDEX(CID_DB[Description],$D1928)),"")</f>
        <v/>
      </c>
      <c r="L1928" s="24" t="str">
        <f>IFERROR(TRIM(INDEX(CID_DB[Commercial Status],$D1928)),"")</f>
        <v/>
      </c>
    </row>
    <row r="1929" spans="2:12" x14ac:dyDescent="0.35">
      <c r="B1929" s="15"/>
      <c r="D1929" s="17" t="str">
        <f t="array" ref="D1929">IFERROR(IF($B1929&lt;&gt;"",LARGE(IF(ISNUMBER(SEARCH(TRIM(SUBSTITUTE($B1929,"-","")),CID_DB[Search Key])),ROW(CID_DB[Search Key]),""),1)-1,""),"")</f>
        <v/>
      </c>
      <c r="F1929" s="23" t="str">
        <f>IF($B1929&lt;&gt;"",COUNTIFS(CID_DB[Search Key],"*"&amp;TRIM(SUBSTITUTE(B1929,"-",""))&amp;"*"),"")</f>
        <v/>
      </c>
      <c r="G1929" s="23" t="str">
        <f>IFERROR(TRIM(INDEX(CID_DB[Case No],$D1929)),"")</f>
        <v/>
      </c>
      <c r="H1929" s="5" t="str">
        <f>IFERROR(TRIM(INDEX(CID_DB[Known Contractor '#1 PN],$D1929)),"")</f>
        <v/>
      </c>
      <c r="I1929" s="5" t="str">
        <f>IFERROR(TRIM(INDEX(CID_DB[Known Contractor '#2 PN],$D1929)),"")</f>
        <v/>
      </c>
      <c r="J1929" s="5" t="str">
        <f>IFERROR(TRIM(INDEX(CID_DB[ [ NSN ] ],$D1929)),"")</f>
        <v/>
      </c>
      <c r="K1929" s="5" t="str">
        <f>IFERROR(TRIM(INDEX(CID_DB[Description],$D1929)),"")</f>
        <v/>
      </c>
      <c r="L1929" s="24" t="str">
        <f>IFERROR(TRIM(INDEX(CID_DB[Commercial Status],$D1929)),"")</f>
        <v/>
      </c>
    </row>
    <row r="1930" spans="2:12" x14ac:dyDescent="0.35">
      <c r="B1930" s="15"/>
      <c r="D1930" s="17" t="str">
        <f t="array" ref="D1930">IFERROR(IF($B1930&lt;&gt;"",LARGE(IF(ISNUMBER(SEARCH(TRIM(SUBSTITUTE($B1930,"-","")),CID_DB[Search Key])),ROW(CID_DB[Search Key]),""),1)-1,""),"")</f>
        <v/>
      </c>
      <c r="F1930" s="23" t="str">
        <f>IF($B1930&lt;&gt;"",COUNTIFS(CID_DB[Search Key],"*"&amp;TRIM(SUBSTITUTE(B1930,"-",""))&amp;"*"),"")</f>
        <v/>
      </c>
      <c r="G1930" s="23" t="str">
        <f>IFERROR(TRIM(INDEX(CID_DB[Case No],$D1930)),"")</f>
        <v/>
      </c>
      <c r="H1930" s="5" t="str">
        <f>IFERROR(TRIM(INDEX(CID_DB[Known Contractor '#1 PN],$D1930)),"")</f>
        <v/>
      </c>
      <c r="I1930" s="5" t="str">
        <f>IFERROR(TRIM(INDEX(CID_DB[Known Contractor '#2 PN],$D1930)),"")</f>
        <v/>
      </c>
      <c r="J1930" s="5" t="str">
        <f>IFERROR(TRIM(INDEX(CID_DB[ [ NSN ] ],$D1930)),"")</f>
        <v/>
      </c>
      <c r="K1930" s="5" t="str">
        <f>IFERROR(TRIM(INDEX(CID_DB[Description],$D1930)),"")</f>
        <v/>
      </c>
      <c r="L1930" s="24" t="str">
        <f>IFERROR(TRIM(INDEX(CID_DB[Commercial Status],$D1930)),"")</f>
        <v/>
      </c>
    </row>
    <row r="1931" spans="2:12" x14ac:dyDescent="0.35">
      <c r="B1931" s="15"/>
      <c r="D1931" s="17" t="str">
        <f t="array" ref="D1931">IFERROR(IF($B1931&lt;&gt;"",LARGE(IF(ISNUMBER(SEARCH(TRIM(SUBSTITUTE($B1931,"-","")),CID_DB[Search Key])),ROW(CID_DB[Search Key]),""),1)-1,""),"")</f>
        <v/>
      </c>
      <c r="F1931" s="23" t="str">
        <f>IF($B1931&lt;&gt;"",COUNTIFS(CID_DB[Search Key],"*"&amp;TRIM(SUBSTITUTE(B1931,"-",""))&amp;"*"),"")</f>
        <v/>
      </c>
      <c r="G1931" s="23" t="str">
        <f>IFERROR(TRIM(INDEX(CID_DB[Case No],$D1931)),"")</f>
        <v/>
      </c>
      <c r="H1931" s="5" t="str">
        <f>IFERROR(TRIM(INDEX(CID_DB[Known Contractor '#1 PN],$D1931)),"")</f>
        <v/>
      </c>
      <c r="I1931" s="5" t="str">
        <f>IFERROR(TRIM(INDEX(CID_DB[Known Contractor '#2 PN],$D1931)),"")</f>
        <v/>
      </c>
      <c r="J1931" s="5" t="str">
        <f>IFERROR(TRIM(INDEX(CID_DB[ [ NSN ] ],$D1931)),"")</f>
        <v/>
      </c>
      <c r="K1931" s="5" t="str">
        <f>IFERROR(TRIM(INDEX(CID_DB[Description],$D1931)),"")</f>
        <v/>
      </c>
      <c r="L1931" s="24" t="str">
        <f>IFERROR(TRIM(INDEX(CID_DB[Commercial Status],$D1931)),"")</f>
        <v/>
      </c>
    </row>
    <row r="1932" spans="2:12" x14ac:dyDescent="0.35">
      <c r="B1932" s="15"/>
      <c r="D1932" s="17" t="str">
        <f t="array" ref="D1932">IFERROR(IF($B1932&lt;&gt;"",LARGE(IF(ISNUMBER(SEARCH(TRIM(SUBSTITUTE($B1932,"-","")),CID_DB[Search Key])),ROW(CID_DB[Search Key]),""),1)-1,""),"")</f>
        <v/>
      </c>
      <c r="F1932" s="23" t="str">
        <f>IF($B1932&lt;&gt;"",COUNTIFS(CID_DB[Search Key],"*"&amp;TRIM(SUBSTITUTE(B1932,"-",""))&amp;"*"),"")</f>
        <v/>
      </c>
      <c r="G1932" s="23" t="str">
        <f>IFERROR(TRIM(INDEX(CID_DB[Case No],$D1932)),"")</f>
        <v/>
      </c>
      <c r="H1932" s="5" t="str">
        <f>IFERROR(TRIM(INDEX(CID_DB[Known Contractor '#1 PN],$D1932)),"")</f>
        <v/>
      </c>
      <c r="I1932" s="5" t="str">
        <f>IFERROR(TRIM(INDEX(CID_DB[Known Contractor '#2 PN],$D1932)),"")</f>
        <v/>
      </c>
      <c r="J1932" s="5" t="str">
        <f>IFERROR(TRIM(INDEX(CID_DB[ [ NSN ] ],$D1932)),"")</f>
        <v/>
      </c>
      <c r="K1932" s="5" t="str">
        <f>IFERROR(TRIM(INDEX(CID_DB[Description],$D1932)),"")</f>
        <v/>
      </c>
      <c r="L1932" s="24" t="str">
        <f>IFERROR(TRIM(INDEX(CID_DB[Commercial Status],$D1932)),"")</f>
        <v/>
      </c>
    </row>
    <row r="1933" spans="2:12" x14ac:dyDescent="0.35">
      <c r="B1933" s="15"/>
      <c r="D1933" s="17" t="str">
        <f t="array" ref="D1933">IFERROR(IF($B1933&lt;&gt;"",LARGE(IF(ISNUMBER(SEARCH(TRIM(SUBSTITUTE($B1933,"-","")),CID_DB[Search Key])),ROW(CID_DB[Search Key]),""),1)-1,""),"")</f>
        <v/>
      </c>
      <c r="F1933" s="23" t="str">
        <f>IF($B1933&lt;&gt;"",COUNTIFS(CID_DB[Search Key],"*"&amp;TRIM(SUBSTITUTE(B1933,"-",""))&amp;"*"),"")</f>
        <v/>
      </c>
      <c r="G1933" s="23" t="str">
        <f>IFERROR(TRIM(INDEX(CID_DB[Case No],$D1933)),"")</f>
        <v/>
      </c>
      <c r="H1933" s="5" t="str">
        <f>IFERROR(TRIM(INDEX(CID_DB[Known Contractor '#1 PN],$D1933)),"")</f>
        <v/>
      </c>
      <c r="I1933" s="5" t="str">
        <f>IFERROR(TRIM(INDEX(CID_DB[Known Contractor '#2 PN],$D1933)),"")</f>
        <v/>
      </c>
      <c r="J1933" s="5" t="str">
        <f>IFERROR(TRIM(INDEX(CID_DB[ [ NSN ] ],$D1933)),"")</f>
        <v/>
      </c>
      <c r="K1933" s="5" t="str">
        <f>IFERROR(TRIM(INDEX(CID_DB[Description],$D1933)),"")</f>
        <v/>
      </c>
      <c r="L1933" s="24" t="str">
        <f>IFERROR(TRIM(INDEX(CID_DB[Commercial Status],$D1933)),"")</f>
        <v/>
      </c>
    </row>
    <row r="1934" spans="2:12" x14ac:dyDescent="0.35">
      <c r="B1934" s="15"/>
      <c r="D1934" s="17" t="str">
        <f t="array" ref="D1934">IFERROR(IF($B1934&lt;&gt;"",LARGE(IF(ISNUMBER(SEARCH(TRIM(SUBSTITUTE($B1934,"-","")),CID_DB[Search Key])),ROW(CID_DB[Search Key]),""),1)-1,""),"")</f>
        <v/>
      </c>
      <c r="F1934" s="23" t="str">
        <f>IF($B1934&lt;&gt;"",COUNTIFS(CID_DB[Search Key],"*"&amp;TRIM(SUBSTITUTE(B1934,"-",""))&amp;"*"),"")</f>
        <v/>
      </c>
      <c r="G1934" s="23" t="str">
        <f>IFERROR(TRIM(INDEX(CID_DB[Case No],$D1934)),"")</f>
        <v/>
      </c>
      <c r="H1934" s="5" t="str">
        <f>IFERROR(TRIM(INDEX(CID_DB[Known Contractor '#1 PN],$D1934)),"")</f>
        <v/>
      </c>
      <c r="I1934" s="5" t="str">
        <f>IFERROR(TRIM(INDEX(CID_DB[Known Contractor '#2 PN],$D1934)),"")</f>
        <v/>
      </c>
      <c r="J1934" s="5" t="str">
        <f>IFERROR(TRIM(INDEX(CID_DB[ [ NSN ] ],$D1934)),"")</f>
        <v/>
      </c>
      <c r="K1934" s="5" t="str">
        <f>IFERROR(TRIM(INDEX(CID_DB[Description],$D1934)),"")</f>
        <v/>
      </c>
      <c r="L1934" s="24" t="str">
        <f>IFERROR(TRIM(INDEX(CID_DB[Commercial Status],$D1934)),"")</f>
        <v/>
      </c>
    </row>
    <row r="1935" spans="2:12" x14ac:dyDescent="0.35">
      <c r="B1935" s="15"/>
      <c r="D1935" s="17" t="str">
        <f t="array" ref="D1935">IFERROR(IF($B1935&lt;&gt;"",LARGE(IF(ISNUMBER(SEARCH(TRIM(SUBSTITUTE($B1935,"-","")),CID_DB[Search Key])),ROW(CID_DB[Search Key]),""),1)-1,""),"")</f>
        <v/>
      </c>
      <c r="F1935" s="23" t="str">
        <f>IF($B1935&lt;&gt;"",COUNTIFS(CID_DB[Search Key],"*"&amp;TRIM(SUBSTITUTE(B1935,"-",""))&amp;"*"),"")</f>
        <v/>
      </c>
      <c r="G1935" s="23" t="str">
        <f>IFERROR(TRIM(INDEX(CID_DB[Case No],$D1935)),"")</f>
        <v/>
      </c>
      <c r="H1935" s="5" t="str">
        <f>IFERROR(TRIM(INDEX(CID_DB[Known Contractor '#1 PN],$D1935)),"")</f>
        <v/>
      </c>
      <c r="I1935" s="5" t="str">
        <f>IFERROR(TRIM(INDEX(CID_DB[Known Contractor '#2 PN],$D1935)),"")</f>
        <v/>
      </c>
      <c r="J1935" s="5" t="str">
        <f>IFERROR(TRIM(INDEX(CID_DB[ [ NSN ] ],$D1935)),"")</f>
        <v/>
      </c>
      <c r="K1935" s="5" t="str">
        <f>IFERROR(TRIM(INDEX(CID_DB[Description],$D1935)),"")</f>
        <v/>
      </c>
      <c r="L1935" s="24" t="str">
        <f>IFERROR(TRIM(INDEX(CID_DB[Commercial Status],$D1935)),"")</f>
        <v/>
      </c>
    </row>
    <row r="1936" spans="2:12" x14ac:dyDescent="0.35">
      <c r="B1936" s="15"/>
      <c r="D1936" s="17" t="str">
        <f t="array" ref="D1936">IFERROR(IF($B1936&lt;&gt;"",LARGE(IF(ISNUMBER(SEARCH(TRIM(SUBSTITUTE($B1936,"-","")),CID_DB[Search Key])),ROW(CID_DB[Search Key]),""),1)-1,""),"")</f>
        <v/>
      </c>
      <c r="F1936" s="23" t="str">
        <f>IF($B1936&lt;&gt;"",COUNTIFS(CID_DB[Search Key],"*"&amp;TRIM(SUBSTITUTE(B1936,"-",""))&amp;"*"),"")</f>
        <v/>
      </c>
      <c r="G1936" s="23" t="str">
        <f>IFERROR(TRIM(INDEX(CID_DB[Case No],$D1936)),"")</f>
        <v/>
      </c>
      <c r="H1936" s="5" t="str">
        <f>IFERROR(TRIM(INDEX(CID_DB[Known Contractor '#1 PN],$D1936)),"")</f>
        <v/>
      </c>
      <c r="I1936" s="5" t="str">
        <f>IFERROR(TRIM(INDEX(CID_DB[Known Contractor '#2 PN],$D1936)),"")</f>
        <v/>
      </c>
      <c r="J1936" s="5" t="str">
        <f>IFERROR(TRIM(INDEX(CID_DB[ [ NSN ] ],$D1936)),"")</f>
        <v/>
      </c>
      <c r="K1936" s="5" t="str">
        <f>IFERROR(TRIM(INDEX(CID_DB[Description],$D1936)),"")</f>
        <v/>
      </c>
      <c r="L1936" s="24" t="str">
        <f>IFERROR(TRIM(INDEX(CID_DB[Commercial Status],$D1936)),"")</f>
        <v/>
      </c>
    </row>
    <row r="1937" spans="2:12" x14ac:dyDescent="0.35">
      <c r="B1937" s="15"/>
      <c r="D1937" s="17" t="str">
        <f t="array" ref="D1937">IFERROR(IF($B1937&lt;&gt;"",LARGE(IF(ISNUMBER(SEARCH(TRIM(SUBSTITUTE($B1937,"-","")),CID_DB[Search Key])),ROW(CID_DB[Search Key]),""),1)-1,""),"")</f>
        <v/>
      </c>
      <c r="F1937" s="23" t="str">
        <f>IF($B1937&lt;&gt;"",COUNTIFS(CID_DB[Search Key],"*"&amp;TRIM(SUBSTITUTE(B1937,"-",""))&amp;"*"),"")</f>
        <v/>
      </c>
      <c r="G1937" s="23" t="str">
        <f>IFERROR(TRIM(INDEX(CID_DB[Case No],$D1937)),"")</f>
        <v/>
      </c>
      <c r="H1937" s="5" t="str">
        <f>IFERROR(TRIM(INDEX(CID_DB[Known Contractor '#1 PN],$D1937)),"")</f>
        <v/>
      </c>
      <c r="I1937" s="5" t="str">
        <f>IFERROR(TRIM(INDEX(CID_DB[Known Contractor '#2 PN],$D1937)),"")</f>
        <v/>
      </c>
      <c r="J1937" s="5" t="str">
        <f>IFERROR(TRIM(INDEX(CID_DB[ [ NSN ] ],$D1937)),"")</f>
        <v/>
      </c>
      <c r="K1937" s="5" t="str">
        <f>IFERROR(TRIM(INDEX(CID_DB[Description],$D1937)),"")</f>
        <v/>
      </c>
      <c r="L1937" s="24" t="str">
        <f>IFERROR(TRIM(INDEX(CID_DB[Commercial Status],$D1937)),"")</f>
        <v/>
      </c>
    </row>
    <row r="1938" spans="2:12" x14ac:dyDescent="0.35">
      <c r="B1938" s="15"/>
      <c r="D1938" s="17" t="str">
        <f t="array" ref="D1938">IFERROR(IF($B1938&lt;&gt;"",LARGE(IF(ISNUMBER(SEARCH(TRIM(SUBSTITUTE($B1938,"-","")),CID_DB[Search Key])),ROW(CID_DB[Search Key]),""),1)-1,""),"")</f>
        <v/>
      </c>
      <c r="F1938" s="23" t="str">
        <f>IF($B1938&lt;&gt;"",COUNTIFS(CID_DB[Search Key],"*"&amp;TRIM(SUBSTITUTE(B1938,"-",""))&amp;"*"),"")</f>
        <v/>
      </c>
      <c r="G1938" s="23" t="str">
        <f>IFERROR(TRIM(INDEX(CID_DB[Case No],$D1938)),"")</f>
        <v/>
      </c>
      <c r="H1938" s="5" t="str">
        <f>IFERROR(TRIM(INDEX(CID_DB[Known Contractor '#1 PN],$D1938)),"")</f>
        <v/>
      </c>
      <c r="I1938" s="5" t="str">
        <f>IFERROR(TRIM(INDEX(CID_DB[Known Contractor '#2 PN],$D1938)),"")</f>
        <v/>
      </c>
      <c r="J1938" s="5" t="str">
        <f>IFERROR(TRIM(INDEX(CID_DB[ [ NSN ] ],$D1938)),"")</f>
        <v/>
      </c>
      <c r="K1938" s="5" t="str">
        <f>IFERROR(TRIM(INDEX(CID_DB[Description],$D1938)),"")</f>
        <v/>
      </c>
      <c r="L1938" s="24" t="str">
        <f>IFERROR(TRIM(INDEX(CID_DB[Commercial Status],$D1938)),"")</f>
        <v/>
      </c>
    </row>
    <row r="1939" spans="2:12" x14ac:dyDescent="0.35">
      <c r="B1939" s="15"/>
      <c r="D1939" s="17" t="str">
        <f t="array" ref="D1939">IFERROR(IF($B1939&lt;&gt;"",LARGE(IF(ISNUMBER(SEARCH(TRIM(SUBSTITUTE($B1939,"-","")),CID_DB[Search Key])),ROW(CID_DB[Search Key]),""),1)-1,""),"")</f>
        <v/>
      </c>
      <c r="F1939" s="23" t="str">
        <f>IF($B1939&lt;&gt;"",COUNTIFS(CID_DB[Search Key],"*"&amp;TRIM(SUBSTITUTE(B1939,"-",""))&amp;"*"),"")</f>
        <v/>
      </c>
      <c r="G1939" s="23" t="str">
        <f>IFERROR(TRIM(INDEX(CID_DB[Case No],$D1939)),"")</f>
        <v/>
      </c>
      <c r="H1939" s="5" t="str">
        <f>IFERROR(TRIM(INDEX(CID_DB[Known Contractor '#1 PN],$D1939)),"")</f>
        <v/>
      </c>
      <c r="I1939" s="5" t="str">
        <f>IFERROR(TRIM(INDEX(CID_DB[Known Contractor '#2 PN],$D1939)),"")</f>
        <v/>
      </c>
      <c r="J1939" s="5" t="str">
        <f>IFERROR(TRIM(INDEX(CID_DB[ [ NSN ] ],$D1939)),"")</f>
        <v/>
      </c>
      <c r="K1939" s="5" t="str">
        <f>IFERROR(TRIM(INDEX(CID_DB[Description],$D1939)),"")</f>
        <v/>
      </c>
      <c r="L1939" s="24" t="str">
        <f>IFERROR(TRIM(INDEX(CID_DB[Commercial Status],$D1939)),"")</f>
        <v/>
      </c>
    </row>
    <row r="1940" spans="2:12" x14ac:dyDescent="0.35">
      <c r="B1940" s="15"/>
      <c r="D1940" s="17" t="str">
        <f t="array" ref="D1940">IFERROR(IF($B1940&lt;&gt;"",LARGE(IF(ISNUMBER(SEARCH(TRIM(SUBSTITUTE($B1940,"-","")),CID_DB[Search Key])),ROW(CID_DB[Search Key]),""),1)-1,""),"")</f>
        <v/>
      </c>
      <c r="F1940" s="23" t="str">
        <f>IF($B1940&lt;&gt;"",COUNTIFS(CID_DB[Search Key],"*"&amp;TRIM(SUBSTITUTE(B1940,"-",""))&amp;"*"),"")</f>
        <v/>
      </c>
      <c r="G1940" s="23" t="str">
        <f>IFERROR(TRIM(INDEX(CID_DB[Case No],$D1940)),"")</f>
        <v/>
      </c>
      <c r="H1940" s="5" t="str">
        <f>IFERROR(TRIM(INDEX(CID_DB[Known Contractor '#1 PN],$D1940)),"")</f>
        <v/>
      </c>
      <c r="I1940" s="5" t="str">
        <f>IFERROR(TRIM(INDEX(CID_DB[Known Contractor '#2 PN],$D1940)),"")</f>
        <v/>
      </c>
      <c r="J1940" s="5" t="str">
        <f>IFERROR(TRIM(INDEX(CID_DB[ [ NSN ] ],$D1940)),"")</f>
        <v/>
      </c>
      <c r="K1940" s="5" t="str">
        <f>IFERROR(TRIM(INDEX(CID_DB[Description],$D1940)),"")</f>
        <v/>
      </c>
      <c r="L1940" s="24" t="str">
        <f>IFERROR(TRIM(INDEX(CID_DB[Commercial Status],$D1940)),"")</f>
        <v/>
      </c>
    </row>
    <row r="1941" spans="2:12" x14ac:dyDescent="0.35">
      <c r="B1941" s="15"/>
      <c r="D1941" s="17" t="str">
        <f t="array" ref="D1941">IFERROR(IF($B1941&lt;&gt;"",LARGE(IF(ISNUMBER(SEARCH(TRIM(SUBSTITUTE($B1941,"-","")),CID_DB[Search Key])),ROW(CID_DB[Search Key]),""),1)-1,""),"")</f>
        <v/>
      </c>
      <c r="F1941" s="23" t="str">
        <f>IF($B1941&lt;&gt;"",COUNTIFS(CID_DB[Search Key],"*"&amp;TRIM(SUBSTITUTE(B1941,"-",""))&amp;"*"),"")</f>
        <v/>
      </c>
      <c r="G1941" s="23" t="str">
        <f>IFERROR(TRIM(INDEX(CID_DB[Case No],$D1941)),"")</f>
        <v/>
      </c>
      <c r="H1941" s="5" t="str">
        <f>IFERROR(TRIM(INDEX(CID_DB[Known Contractor '#1 PN],$D1941)),"")</f>
        <v/>
      </c>
      <c r="I1941" s="5" t="str">
        <f>IFERROR(TRIM(INDEX(CID_DB[Known Contractor '#2 PN],$D1941)),"")</f>
        <v/>
      </c>
      <c r="J1941" s="5" t="str">
        <f>IFERROR(TRIM(INDEX(CID_DB[ [ NSN ] ],$D1941)),"")</f>
        <v/>
      </c>
      <c r="K1941" s="5" t="str">
        <f>IFERROR(TRIM(INDEX(CID_DB[Description],$D1941)),"")</f>
        <v/>
      </c>
      <c r="L1941" s="24" t="str">
        <f>IFERROR(TRIM(INDEX(CID_DB[Commercial Status],$D1941)),"")</f>
        <v/>
      </c>
    </row>
    <row r="1942" spans="2:12" x14ac:dyDescent="0.35">
      <c r="B1942" s="15"/>
      <c r="D1942" s="17" t="str">
        <f t="array" ref="D1942">IFERROR(IF($B1942&lt;&gt;"",LARGE(IF(ISNUMBER(SEARCH(TRIM(SUBSTITUTE($B1942,"-","")),CID_DB[Search Key])),ROW(CID_DB[Search Key]),""),1)-1,""),"")</f>
        <v/>
      </c>
      <c r="F1942" s="23" t="str">
        <f>IF($B1942&lt;&gt;"",COUNTIFS(CID_DB[Search Key],"*"&amp;TRIM(SUBSTITUTE(B1942,"-",""))&amp;"*"),"")</f>
        <v/>
      </c>
      <c r="G1942" s="23" t="str">
        <f>IFERROR(TRIM(INDEX(CID_DB[Case No],$D1942)),"")</f>
        <v/>
      </c>
      <c r="H1942" s="5" t="str">
        <f>IFERROR(TRIM(INDEX(CID_DB[Known Contractor '#1 PN],$D1942)),"")</f>
        <v/>
      </c>
      <c r="I1942" s="5" t="str">
        <f>IFERROR(TRIM(INDEX(CID_DB[Known Contractor '#2 PN],$D1942)),"")</f>
        <v/>
      </c>
      <c r="J1942" s="5" t="str">
        <f>IFERROR(TRIM(INDEX(CID_DB[ [ NSN ] ],$D1942)),"")</f>
        <v/>
      </c>
      <c r="K1942" s="5" t="str">
        <f>IFERROR(TRIM(INDEX(CID_DB[Description],$D1942)),"")</f>
        <v/>
      </c>
      <c r="L1942" s="24" t="str">
        <f>IFERROR(TRIM(INDEX(CID_DB[Commercial Status],$D1942)),"")</f>
        <v/>
      </c>
    </row>
    <row r="1943" spans="2:12" x14ac:dyDescent="0.35">
      <c r="B1943" s="15"/>
      <c r="D1943" s="17" t="str">
        <f t="array" ref="D1943">IFERROR(IF($B1943&lt;&gt;"",LARGE(IF(ISNUMBER(SEARCH(TRIM(SUBSTITUTE($B1943,"-","")),CID_DB[Search Key])),ROW(CID_DB[Search Key]),""),1)-1,""),"")</f>
        <v/>
      </c>
      <c r="F1943" s="23" t="str">
        <f>IF($B1943&lt;&gt;"",COUNTIFS(CID_DB[Search Key],"*"&amp;TRIM(SUBSTITUTE(B1943,"-",""))&amp;"*"),"")</f>
        <v/>
      </c>
      <c r="G1943" s="23" t="str">
        <f>IFERROR(TRIM(INDEX(CID_DB[Case No],$D1943)),"")</f>
        <v/>
      </c>
      <c r="H1943" s="5" t="str">
        <f>IFERROR(TRIM(INDEX(CID_DB[Known Contractor '#1 PN],$D1943)),"")</f>
        <v/>
      </c>
      <c r="I1943" s="5" t="str">
        <f>IFERROR(TRIM(INDEX(CID_DB[Known Contractor '#2 PN],$D1943)),"")</f>
        <v/>
      </c>
      <c r="J1943" s="5" t="str">
        <f>IFERROR(TRIM(INDEX(CID_DB[ [ NSN ] ],$D1943)),"")</f>
        <v/>
      </c>
      <c r="K1943" s="5" t="str">
        <f>IFERROR(TRIM(INDEX(CID_DB[Description],$D1943)),"")</f>
        <v/>
      </c>
      <c r="L1943" s="24" t="str">
        <f>IFERROR(TRIM(INDEX(CID_DB[Commercial Status],$D1943)),"")</f>
        <v/>
      </c>
    </row>
    <row r="1944" spans="2:12" x14ac:dyDescent="0.35">
      <c r="B1944" s="15"/>
      <c r="D1944" s="17" t="str">
        <f t="array" ref="D1944">IFERROR(IF($B1944&lt;&gt;"",LARGE(IF(ISNUMBER(SEARCH(TRIM(SUBSTITUTE($B1944,"-","")),CID_DB[Search Key])),ROW(CID_DB[Search Key]),""),1)-1,""),"")</f>
        <v/>
      </c>
      <c r="F1944" s="23" t="str">
        <f>IF($B1944&lt;&gt;"",COUNTIFS(CID_DB[Search Key],"*"&amp;TRIM(SUBSTITUTE(B1944,"-",""))&amp;"*"),"")</f>
        <v/>
      </c>
      <c r="G1944" s="23" t="str">
        <f>IFERROR(TRIM(INDEX(CID_DB[Case No],$D1944)),"")</f>
        <v/>
      </c>
      <c r="H1944" s="5" t="str">
        <f>IFERROR(TRIM(INDEX(CID_DB[Known Contractor '#1 PN],$D1944)),"")</f>
        <v/>
      </c>
      <c r="I1944" s="5" t="str">
        <f>IFERROR(TRIM(INDEX(CID_DB[Known Contractor '#2 PN],$D1944)),"")</f>
        <v/>
      </c>
      <c r="J1944" s="5" t="str">
        <f>IFERROR(TRIM(INDEX(CID_DB[ [ NSN ] ],$D1944)),"")</f>
        <v/>
      </c>
      <c r="K1944" s="5" t="str">
        <f>IFERROR(TRIM(INDEX(CID_DB[Description],$D1944)),"")</f>
        <v/>
      </c>
      <c r="L1944" s="24" t="str">
        <f>IFERROR(TRIM(INDEX(CID_DB[Commercial Status],$D1944)),"")</f>
        <v/>
      </c>
    </row>
    <row r="1945" spans="2:12" x14ac:dyDescent="0.35">
      <c r="B1945" s="15"/>
      <c r="D1945" s="17" t="str">
        <f t="array" ref="D1945">IFERROR(IF($B1945&lt;&gt;"",LARGE(IF(ISNUMBER(SEARCH(TRIM(SUBSTITUTE($B1945,"-","")),CID_DB[Search Key])),ROW(CID_DB[Search Key]),""),1)-1,""),"")</f>
        <v/>
      </c>
      <c r="F1945" s="23" t="str">
        <f>IF($B1945&lt;&gt;"",COUNTIFS(CID_DB[Search Key],"*"&amp;TRIM(SUBSTITUTE(B1945,"-",""))&amp;"*"),"")</f>
        <v/>
      </c>
      <c r="G1945" s="23" t="str">
        <f>IFERROR(TRIM(INDEX(CID_DB[Case No],$D1945)),"")</f>
        <v/>
      </c>
      <c r="H1945" s="5" t="str">
        <f>IFERROR(TRIM(INDEX(CID_DB[Known Contractor '#1 PN],$D1945)),"")</f>
        <v/>
      </c>
      <c r="I1945" s="5" t="str">
        <f>IFERROR(TRIM(INDEX(CID_DB[Known Contractor '#2 PN],$D1945)),"")</f>
        <v/>
      </c>
      <c r="J1945" s="5" t="str">
        <f>IFERROR(TRIM(INDEX(CID_DB[ [ NSN ] ],$D1945)),"")</f>
        <v/>
      </c>
      <c r="K1945" s="5" t="str">
        <f>IFERROR(TRIM(INDEX(CID_DB[Description],$D1945)),"")</f>
        <v/>
      </c>
      <c r="L1945" s="24" t="str">
        <f>IFERROR(TRIM(INDEX(CID_DB[Commercial Status],$D1945)),"")</f>
        <v/>
      </c>
    </row>
    <row r="1946" spans="2:12" x14ac:dyDescent="0.35">
      <c r="B1946" s="15"/>
      <c r="D1946" s="17" t="str">
        <f t="array" ref="D1946">IFERROR(IF($B1946&lt;&gt;"",LARGE(IF(ISNUMBER(SEARCH(TRIM(SUBSTITUTE($B1946,"-","")),CID_DB[Search Key])),ROW(CID_DB[Search Key]),""),1)-1,""),"")</f>
        <v/>
      </c>
      <c r="F1946" s="23" t="str">
        <f>IF($B1946&lt;&gt;"",COUNTIFS(CID_DB[Search Key],"*"&amp;TRIM(SUBSTITUTE(B1946,"-",""))&amp;"*"),"")</f>
        <v/>
      </c>
      <c r="G1946" s="23" t="str">
        <f>IFERROR(TRIM(INDEX(CID_DB[Case No],$D1946)),"")</f>
        <v/>
      </c>
      <c r="H1946" s="5" t="str">
        <f>IFERROR(TRIM(INDEX(CID_DB[Known Contractor '#1 PN],$D1946)),"")</f>
        <v/>
      </c>
      <c r="I1946" s="5" t="str">
        <f>IFERROR(TRIM(INDEX(CID_DB[Known Contractor '#2 PN],$D1946)),"")</f>
        <v/>
      </c>
      <c r="J1946" s="5" t="str">
        <f>IFERROR(TRIM(INDEX(CID_DB[ [ NSN ] ],$D1946)),"")</f>
        <v/>
      </c>
      <c r="K1946" s="5" t="str">
        <f>IFERROR(TRIM(INDEX(CID_DB[Description],$D1946)),"")</f>
        <v/>
      </c>
      <c r="L1946" s="24" t="str">
        <f>IFERROR(TRIM(INDEX(CID_DB[Commercial Status],$D1946)),"")</f>
        <v/>
      </c>
    </row>
    <row r="1947" spans="2:12" x14ac:dyDescent="0.35">
      <c r="B1947" s="15"/>
      <c r="D1947" s="17" t="str">
        <f t="array" ref="D1947">IFERROR(IF($B1947&lt;&gt;"",LARGE(IF(ISNUMBER(SEARCH(TRIM(SUBSTITUTE($B1947,"-","")),CID_DB[Search Key])),ROW(CID_DB[Search Key]),""),1)-1,""),"")</f>
        <v/>
      </c>
      <c r="F1947" s="23" t="str">
        <f>IF($B1947&lt;&gt;"",COUNTIFS(CID_DB[Search Key],"*"&amp;TRIM(SUBSTITUTE(B1947,"-",""))&amp;"*"),"")</f>
        <v/>
      </c>
      <c r="G1947" s="23" t="str">
        <f>IFERROR(TRIM(INDEX(CID_DB[Case No],$D1947)),"")</f>
        <v/>
      </c>
      <c r="H1947" s="5" t="str">
        <f>IFERROR(TRIM(INDEX(CID_DB[Known Contractor '#1 PN],$D1947)),"")</f>
        <v/>
      </c>
      <c r="I1947" s="5" t="str">
        <f>IFERROR(TRIM(INDEX(CID_DB[Known Contractor '#2 PN],$D1947)),"")</f>
        <v/>
      </c>
      <c r="J1947" s="5" t="str">
        <f>IFERROR(TRIM(INDEX(CID_DB[ [ NSN ] ],$D1947)),"")</f>
        <v/>
      </c>
      <c r="K1947" s="5" t="str">
        <f>IFERROR(TRIM(INDEX(CID_DB[Description],$D1947)),"")</f>
        <v/>
      </c>
      <c r="L1947" s="24" t="str">
        <f>IFERROR(TRIM(INDEX(CID_DB[Commercial Status],$D1947)),"")</f>
        <v/>
      </c>
    </row>
    <row r="1948" spans="2:12" x14ac:dyDescent="0.35">
      <c r="B1948" s="15"/>
      <c r="D1948" s="17" t="str">
        <f t="array" ref="D1948">IFERROR(IF($B1948&lt;&gt;"",LARGE(IF(ISNUMBER(SEARCH(TRIM(SUBSTITUTE($B1948,"-","")),CID_DB[Search Key])),ROW(CID_DB[Search Key]),""),1)-1,""),"")</f>
        <v/>
      </c>
      <c r="F1948" s="23" t="str">
        <f>IF($B1948&lt;&gt;"",COUNTIFS(CID_DB[Search Key],"*"&amp;TRIM(SUBSTITUTE(B1948,"-",""))&amp;"*"),"")</f>
        <v/>
      </c>
      <c r="G1948" s="23" t="str">
        <f>IFERROR(TRIM(INDEX(CID_DB[Case No],$D1948)),"")</f>
        <v/>
      </c>
      <c r="H1948" s="5" t="str">
        <f>IFERROR(TRIM(INDEX(CID_DB[Known Contractor '#1 PN],$D1948)),"")</f>
        <v/>
      </c>
      <c r="I1948" s="5" t="str">
        <f>IFERROR(TRIM(INDEX(CID_DB[Known Contractor '#2 PN],$D1948)),"")</f>
        <v/>
      </c>
      <c r="J1948" s="5" t="str">
        <f>IFERROR(TRIM(INDEX(CID_DB[ [ NSN ] ],$D1948)),"")</f>
        <v/>
      </c>
      <c r="K1948" s="5" t="str">
        <f>IFERROR(TRIM(INDEX(CID_DB[Description],$D1948)),"")</f>
        <v/>
      </c>
      <c r="L1948" s="24" t="str">
        <f>IFERROR(TRIM(INDEX(CID_DB[Commercial Status],$D1948)),"")</f>
        <v/>
      </c>
    </row>
    <row r="1949" spans="2:12" x14ac:dyDescent="0.35">
      <c r="B1949" s="15"/>
      <c r="D1949" s="17" t="str">
        <f t="array" ref="D1949">IFERROR(IF($B1949&lt;&gt;"",LARGE(IF(ISNUMBER(SEARCH(TRIM(SUBSTITUTE($B1949,"-","")),CID_DB[Search Key])),ROW(CID_DB[Search Key]),""),1)-1,""),"")</f>
        <v/>
      </c>
      <c r="F1949" s="23" t="str">
        <f>IF($B1949&lt;&gt;"",COUNTIFS(CID_DB[Search Key],"*"&amp;TRIM(SUBSTITUTE(B1949,"-",""))&amp;"*"),"")</f>
        <v/>
      </c>
      <c r="G1949" s="23" t="str">
        <f>IFERROR(TRIM(INDEX(CID_DB[Case No],$D1949)),"")</f>
        <v/>
      </c>
      <c r="H1949" s="5" t="str">
        <f>IFERROR(TRIM(INDEX(CID_DB[Known Contractor '#1 PN],$D1949)),"")</f>
        <v/>
      </c>
      <c r="I1949" s="5" t="str">
        <f>IFERROR(TRIM(INDEX(CID_DB[Known Contractor '#2 PN],$D1949)),"")</f>
        <v/>
      </c>
      <c r="J1949" s="5" t="str">
        <f>IFERROR(TRIM(INDEX(CID_DB[ [ NSN ] ],$D1949)),"")</f>
        <v/>
      </c>
      <c r="K1949" s="5" t="str">
        <f>IFERROR(TRIM(INDEX(CID_DB[Description],$D1949)),"")</f>
        <v/>
      </c>
      <c r="L1949" s="24" t="str">
        <f>IFERROR(TRIM(INDEX(CID_DB[Commercial Status],$D1949)),"")</f>
        <v/>
      </c>
    </row>
    <row r="1950" spans="2:12" x14ac:dyDescent="0.35">
      <c r="B1950" s="15"/>
      <c r="D1950" s="17" t="str">
        <f t="array" ref="D1950">IFERROR(IF($B1950&lt;&gt;"",LARGE(IF(ISNUMBER(SEARCH(TRIM(SUBSTITUTE($B1950,"-","")),CID_DB[Search Key])),ROW(CID_DB[Search Key]),""),1)-1,""),"")</f>
        <v/>
      </c>
      <c r="F1950" s="23" t="str">
        <f>IF($B1950&lt;&gt;"",COUNTIFS(CID_DB[Search Key],"*"&amp;TRIM(SUBSTITUTE(B1950,"-",""))&amp;"*"),"")</f>
        <v/>
      </c>
      <c r="G1950" s="23" t="str">
        <f>IFERROR(TRIM(INDEX(CID_DB[Case No],$D1950)),"")</f>
        <v/>
      </c>
      <c r="H1950" s="5" t="str">
        <f>IFERROR(TRIM(INDEX(CID_DB[Known Contractor '#1 PN],$D1950)),"")</f>
        <v/>
      </c>
      <c r="I1950" s="5" t="str">
        <f>IFERROR(TRIM(INDEX(CID_DB[Known Contractor '#2 PN],$D1950)),"")</f>
        <v/>
      </c>
      <c r="J1950" s="5" t="str">
        <f>IFERROR(TRIM(INDEX(CID_DB[ [ NSN ] ],$D1950)),"")</f>
        <v/>
      </c>
      <c r="K1950" s="5" t="str">
        <f>IFERROR(TRIM(INDEX(CID_DB[Description],$D1950)),"")</f>
        <v/>
      </c>
      <c r="L1950" s="24" t="str">
        <f>IFERROR(TRIM(INDEX(CID_DB[Commercial Status],$D1950)),"")</f>
        <v/>
      </c>
    </row>
    <row r="1951" spans="2:12" x14ac:dyDescent="0.35">
      <c r="B1951" s="15"/>
      <c r="D1951" s="17" t="str">
        <f t="array" ref="D1951">IFERROR(IF($B1951&lt;&gt;"",LARGE(IF(ISNUMBER(SEARCH(TRIM(SUBSTITUTE($B1951,"-","")),CID_DB[Search Key])),ROW(CID_DB[Search Key]),""),1)-1,""),"")</f>
        <v/>
      </c>
      <c r="F1951" s="23" t="str">
        <f>IF($B1951&lt;&gt;"",COUNTIFS(CID_DB[Search Key],"*"&amp;TRIM(SUBSTITUTE(B1951,"-",""))&amp;"*"),"")</f>
        <v/>
      </c>
      <c r="G1951" s="23" t="str">
        <f>IFERROR(TRIM(INDEX(CID_DB[Case No],$D1951)),"")</f>
        <v/>
      </c>
      <c r="H1951" s="5" t="str">
        <f>IFERROR(TRIM(INDEX(CID_DB[Known Contractor '#1 PN],$D1951)),"")</f>
        <v/>
      </c>
      <c r="I1951" s="5" t="str">
        <f>IFERROR(TRIM(INDEX(CID_DB[Known Contractor '#2 PN],$D1951)),"")</f>
        <v/>
      </c>
      <c r="J1951" s="5" t="str">
        <f>IFERROR(TRIM(INDEX(CID_DB[ [ NSN ] ],$D1951)),"")</f>
        <v/>
      </c>
      <c r="K1951" s="5" t="str">
        <f>IFERROR(TRIM(INDEX(CID_DB[Description],$D1951)),"")</f>
        <v/>
      </c>
      <c r="L1951" s="24" t="str">
        <f>IFERROR(TRIM(INDEX(CID_DB[Commercial Status],$D1951)),"")</f>
        <v/>
      </c>
    </row>
    <row r="1952" spans="2:12" x14ac:dyDescent="0.35">
      <c r="B1952" s="15"/>
      <c r="D1952" s="17" t="str">
        <f t="array" ref="D1952">IFERROR(IF($B1952&lt;&gt;"",LARGE(IF(ISNUMBER(SEARCH(TRIM(SUBSTITUTE($B1952,"-","")),CID_DB[Search Key])),ROW(CID_DB[Search Key]),""),1)-1,""),"")</f>
        <v/>
      </c>
      <c r="F1952" s="23" t="str">
        <f>IF($B1952&lt;&gt;"",COUNTIFS(CID_DB[Search Key],"*"&amp;TRIM(SUBSTITUTE(B1952,"-",""))&amp;"*"),"")</f>
        <v/>
      </c>
      <c r="G1952" s="23" t="str">
        <f>IFERROR(TRIM(INDEX(CID_DB[Case No],$D1952)),"")</f>
        <v/>
      </c>
      <c r="H1952" s="5" t="str">
        <f>IFERROR(TRIM(INDEX(CID_DB[Known Contractor '#1 PN],$D1952)),"")</f>
        <v/>
      </c>
      <c r="I1952" s="5" t="str">
        <f>IFERROR(TRIM(INDEX(CID_DB[Known Contractor '#2 PN],$D1952)),"")</f>
        <v/>
      </c>
      <c r="J1952" s="5" t="str">
        <f>IFERROR(TRIM(INDEX(CID_DB[ [ NSN ] ],$D1952)),"")</f>
        <v/>
      </c>
      <c r="K1952" s="5" t="str">
        <f>IFERROR(TRIM(INDEX(CID_DB[Description],$D1952)),"")</f>
        <v/>
      </c>
      <c r="L1952" s="24" t="str">
        <f>IFERROR(TRIM(INDEX(CID_DB[Commercial Status],$D1952)),"")</f>
        <v/>
      </c>
    </row>
    <row r="1953" spans="2:12" x14ac:dyDescent="0.35">
      <c r="B1953" s="15"/>
      <c r="D1953" s="17" t="str">
        <f t="array" ref="D1953">IFERROR(IF($B1953&lt;&gt;"",LARGE(IF(ISNUMBER(SEARCH(TRIM(SUBSTITUTE($B1953,"-","")),CID_DB[Search Key])),ROW(CID_DB[Search Key]),""),1)-1,""),"")</f>
        <v/>
      </c>
      <c r="F1953" s="23" t="str">
        <f>IF($B1953&lt;&gt;"",COUNTIFS(CID_DB[Search Key],"*"&amp;TRIM(SUBSTITUTE(B1953,"-",""))&amp;"*"),"")</f>
        <v/>
      </c>
      <c r="G1953" s="23" t="str">
        <f>IFERROR(TRIM(INDEX(CID_DB[Case No],$D1953)),"")</f>
        <v/>
      </c>
      <c r="H1953" s="5" t="str">
        <f>IFERROR(TRIM(INDEX(CID_DB[Known Contractor '#1 PN],$D1953)),"")</f>
        <v/>
      </c>
      <c r="I1953" s="5" t="str">
        <f>IFERROR(TRIM(INDEX(CID_DB[Known Contractor '#2 PN],$D1953)),"")</f>
        <v/>
      </c>
      <c r="J1953" s="5" t="str">
        <f>IFERROR(TRIM(INDEX(CID_DB[ [ NSN ] ],$D1953)),"")</f>
        <v/>
      </c>
      <c r="K1953" s="5" t="str">
        <f>IFERROR(TRIM(INDEX(CID_DB[Description],$D1953)),"")</f>
        <v/>
      </c>
      <c r="L1953" s="24" t="str">
        <f>IFERROR(TRIM(INDEX(CID_DB[Commercial Status],$D1953)),"")</f>
        <v/>
      </c>
    </row>
    <row r="1954" spans="2:12" x14ac:dyDescent="0.35">
      <c r="B1954" s="15"/>
      <c r="D1954" s="17" t="str">
        <f t="array" ref="D1954">IFERROR(IF($B1954&lt;&gt;"",LARGE(IF(ISNUMBER(SEARCH(TRIM(SUBSTITUTE($B1954,"-","")),CID_DB[Search Key])),ROW(CID_DB[Search Key]),""),1)-1,""),"")</f>
        <v/>
      </c>
      <c r="F1954" s="23" t="str">
        <f>IF($B1954&lt;&gt;"",COUNTIFS(CID_DB[Search Key],"*"&amp;TRIM(SUBSTITUTE(B1954,"-",""))&amp;"*"),"")</f>
        <v/>
      </c>
      <c r="G1954" s="23" t="str">
        <f>IFERROR(TRIM(INDEX(CID_DB[Case No],$D1954)),"")</f>
        <v/>
      </c>
      <c r="H1954" s="5" t="str">
        <f>IFERROR(TRIM(INDEX(CID_DB[Known Contractor '#1 PN],$D1954)),"")</f>
        <v/>
      </c>
      <c r="I1954" s="5" t="str">
        <f>IFERROR(TRIM(INDEX(CID_DB[Known Contractor '#2 PN],$D1954)),"")</f>
        <v/>
      </c>
      <c r="J1954" s="5" t="str">
        <f>IFERROR(TRIM(INDEX(CID_DB[ [ NSN ] ],$D1954)),"")</f>
        <v/>
      </c>
      <c r="K1954" s="5" t="str">
        <f>IFERROR(TRIM(INDEX(CID_DB[Description],$D1954)),"")</f>
        <v/>
      </c>
      <c r="L1954" s="24" t="str">
        <f>IFERROR(TRIM(INDEX(CID_DB[Commercial Status],$D1954)),"")</f>
        <v/>
      </c>
    </row>
    <row r="1955" spans="2:12" x14ac:dyDescent="0.35">
      <c r="B1955" s="15"/>
      <c r="D1955" s="17" t="str">
        <f t="array" ref="D1955">IFERROR(IF($B1955&lt;&gt;"",LARGE(IF(ISNUMBER(SEARCH(TRIM(SUBSTITUTE($B1955,"-","")),CID_DB[Search Key])),ROW(CID_DB[Search Key]),""),1)-1,""),"")</f>
        <v/>
      </c>
      <c r="F1955" s="23" t="str">
        <f>IF($B1955&lt;&gt;"",COUNTIFS(CID_DB[Search Key],"*"&amp;TRIM(SUBSTITUTE(B1955,"-",""))&amp;"*"),"")</f>
        <v/>
      </c>
      <c r="G1955" s="23" t="str">
        <f>IFERROR(TRIM(INDEX(CID_DB[Case No],$D1955)),"")</f>
        <v/>
      </c>
      <c r="H1955" s="5" t="str">
        <f>IFERROR(TRIM(INDEX(CID_DB[Known Contractor '#1 PN],$D1955)),"")</f>
        <v/>
      </c>
      <c r="I1955" s="5" t="str">
        <f>IFERROR(TRIM(INDEX(CID_DB[Known Contractor '#2 PN],$D1955)),"")</f>
        <v/>
      </c>
      <c r="J1955" s="5" t="str">
        <f>IFERROR(TRIM(INDEX(CID_DB[ [ NSN ] ],$D1955)),"")</f>
        <v/>
      </c>
      <c r="K1955" s="5" t="str">
        <f>IFERROR(TRIM(INDEX(CID_DB[Description],$D1955)),"")</f>
        <v/>
      </c>
      <c r="L1955" s="24" t="str">
        <f>IFERROR(TRIM(INDEX(CID_DB[Commercial Status],$D1955)),"")</f>
        <v/>
      </c>
    </row>
    <row r="1956" spans="2:12" x14ac:dyDescent="0.35">
      <c r="B1956" s="15"/>
      <c r="D1956" s="17" t="str">
        <f t="array" ref="D1956">IFERROR(IF($B1956&lt;&gt;"",LARGE(IF(ISNUMBER(SEARCH(TRIM(SUBSTITUTE($B1956,"-","")),CID_DB[Search Key])),ROW(CID_DB[Search Key]),""),1)-1,""),"")</f>
        <v/>
      </c>
      <c r="F1956" s="23" t="str">
        <f>IF($B1956&lt;&gt;"",COUNTIFS(CID_DB[Search Key],"*"&amp;TRIM(SUBSTITUTE(B1956,"-",""))&amp;"*"),"")</f>
        <v/>
      </c>
      <c r="G1956" s="23" t="str">
        <f>IFERROR(TRIM(INDEX(CID_DB[Case No],$D1956)),"")</f>
        <v/>
      </c>
      <c r="H1956" s="5" t="str">
        <f>IFERROR(TRIM(INDEX(CID_DB[Known Contractor '#1 PN],$D1956)),"")</f>
        <v/>
      </c>
      <c r="I1956" s="5" t="str">
        <f>IFERROR(TRIM(INDEX(CID_DB[Known Contractor '#2 PN],$D1956)),"")</f>
        <v/>
      </c>
      <c r="J1956" s="5" t="str">
        <f>IFERROR(TRIM(INDEX(CID_DB[ [ NSN ] ],$D1956)),"")</f>
        <v/>
      </c>
      <c r="K1956" s="5" t="str">
        <f>IFERROR(TRIM(INDEX(CID_DB[Description],$D1956)),"")</f>
        <v/>
      </c>
      <c r="L1956" s="24" t="str">
        <f>IFERROR(TRIM(INDEX(CID_DB[Commercial Status],$D1956)),"")</f>
        <v/>
      </c>
    </row>
    <row r="1957" spans="2:12" x14ac:dyDescent="0.35">
      <c r="B1957" s="15"/>
      <c r="D1957" s="17" t="str">
        <f t="array" ref="D1957">IFERROR(IF($B1957&lt;&gt;"",LARGE(IF(ISNUMBER(SEARCH(TRIM(SUBSTITUTE($B1957,"-","")),CID_DB[Search Key])),ROW(CID_DB[Search Key]),""),1)-1,""),"")</f>
        <v/>
      </c>
      <c r="F1957" s="23" t="str">
        <f>IF($B1957&lt;&gt;"",COUNTIFS(CID_DB[Search Key],"*"&amp;TRIM(SUBSTITUTE(B1957,"-",""))&amp;"*"),"")</f>
        <v/>
      </c>
      <c r="G1957" s="23" t="str">
        <f>IFERROR(TRIM(INDEX(CID_DB[Case No],$D1957)),"")</f>
        <v/>
      </c>
      <c r="H1957" s="5" t="str">
        <f>IFERROR(TRIM(INDEX(CID_DB[Known Contractor '#1 PN],$D1957)),"")</f>
        <v/>
      </c>
      <c r="I1957" s="5" t="str">
        <f>IFERROR(TRIM(INDEX(CID_DB[Known Contractor '#2 PN],$D1957)),"")</f>
        <v/>
      </c>
      <c r="J1957" s="5" t="str">
        <f>IFERROR(TRIM(INDEX(CID_DB[ [ NSN ] ],$D1957)),"")</f>
        <v/>
      </c>
      <c r="K1957" s="5" t="str">
        <f>IFERROR(TRIM(INDEX(CID_DB[Description],$D1957)),"")</f>
        <v/>
      </c>
      <c r="L1957" s="24" t="str">
        <f>IFERROR(TRIM(INDEX(CID_DB[Commercial Status],$D1957)),"")</f>
        <v/>
      </c>
    </row>
    <row r="1958" spans="2:12" x14ac:dyDescent="0.35">
      <c r="B1958" s="15"/>
      <c r="D1958" s="17" t="str">
        <f t="array" ref="D1958">IFERROR(IF($B1958&lt;&gt;"",LARGE(IF(ISNUMBER(SEARCH(TRIM(SUBSTITUTE($B1958,"-","")),CID_DB[Search Key])),ROW(CID_DB[Search Key]),""),1)-1,""),"")</f>
        <v/>
      </c>
      <c r="F1958" s="23" t="str">
        <f>IF($B1958&lt;&gt;"",COUNTIFS(CID_DB[Search Key],"*"&amp;TRIM(SUBSTITUTE(B1958,"-",""))&amp;"*"),"")</f>
        <v/>
      </c>
      <c r="G1958" s="23" t="str">
        <f>IFERROR(TRIM(INDEX(CID_DB[Case No],$D1958)),"")</f>
        <v/>
      </c>
      <c r="H1958" s="5" t="str">
        <f>IFERROR(TRIM(INDEX(CID_DB[Known Contractor '#1 PN],$D1958)),"")</f>
        <v/>
      </c>
      <c r="I1958" s="5" t="str">
        <f>IFERROR(TRIM(INDEX(CID_DB[Known Contractor '#2 PN],$D1958)),"")</f>
        <v/>
      </c>
      <c r="J1958" s="5" t="str">
        <f>IFERROR(TRIM(INDEX(CID_DB[ [ NSN ] ],$D1958)),"")</f>
        <v/>
      </c>
      <c r="K1958" s="5" t="str">
        <f>IFERROR(TRIM(INDEX(CID_DB[Description],$D1958)),"")</f>
        <v/>
      </c>
      <c r="L1958" s="24" t="str">
        <f>IFERROR(TRIM(INDEX(CID_DB[Commercial Status],$D1958)),"")</f>
        <v/>
      </c>
    </row>
    <row r="1959" spans="2:12" x14ac:dyDescent="0.35">
      <c r="B1959" s="15"/>
      <c r="D1959" s="17" t="str">
        <f t="array" ref="D1959">IFERROR(IF($B1959&lt;&gt;"",LARGE(IF(ISNUMBER(SEARCH(TRIM(SUBSTITUTE($B1959,"-","")),CID_DB[Search Key])),ROW(CID_DB[Search Key]),""),1)-1,""),"")</f>
        <v/>
      </c>
      <c r="F1959" s="23" t="str">
        <f>IF($B1959&lt;&gt;"",COUNTIFS(CID_DB[Search Key],"*"&amp;TRIM(SUBSTITUTE(B1959,"-",""))&amp;"*"),"")</f>
        <v/>
      </c>
      <c r="G1959" s="23" t="str">
        <f>IFERROR(TRIM(INDEX(CID_DB[Case No],$D1959)),"")</f>
        <v/>
      </c>
      <c r="H1959" s="5" t="str">
        <f>IFERROR(TRIM(INDEX(CID_DB[Known Contractor '#1 PN],$D1959)),"")</f>
        <v/>
      </c>
      <c r="I1959" s="5" t="str">
        <f>IFERROR(TRIM(INDEX(CID_DB[Known Contractor '#2 PN],$D1959)),"")</f>
        <v/>
      </c>
      <c r="J1959" s="5" t="str">
        <f>IFERROR(TRIM(INDEX(CID_DB[ [ NSN ] ],$D1959)),"")</f>
        <v/>
      </c>
      <c r="K1959" s="5" t="str">
        <f>IFERROR(TRIM(INDEX(CID_DB[Description],$D1959)),"")</f>
        <v/>
      </c>
      <c r="L1959" s="24" t="str">
        <f>IFERROR(TRIM(INDEX(CID_DB[Commercial Status],$D1959)),"")</f>
        <v/>
      </c>
    </row>
    <row r="1960" spans="2:12" x14ac:dyDescent="0.35">
      <c r="B1960" s="15"/>
      <c r="D1960" s="17" t="str">
        <f t="array" ref="D1960">IFERROR(IF($B1960&lt;&gt;"",LARGE(IF(ISNUMBER(SEARCH(TRIM(SUBSTITUTE($B1960,"-","")),CID_DB[Search Key])),ROW(CID_DB[Search Key]),""),1)-1,""),"")</f>
        <v/>
      </c>
      <c r="F1960" s="23" t="str">
        <f>IF($B1960&lt;&gt;"",COUNTIFS(CID_DB[Search Key],"*"&amp;TRIM(SUBSTITUTE(B1960,"-",""))&amp;"*"),"")</f>
        <v/>
      </c>
      <c r="G1960" s="23" t="str">
        <f>IFERROR(TRIM(INDEX(CID_DB[Case No],$D1960)),"")</f>
        <v/>
      </c>
      <c r="H1960" s="5" t="str">
        <f>IFERROR(TRIM(INDEX(CID_DB[Known Contractor '#1 PN],$D1960)),"")</f>
        <v/>
      </c>
      <c r="I1960" s="5" t="str">
        <f>IFERROR(TRIM(INDEX(CID_DB[Known Contractor '#2 PN],$D1960)),"")</f>
        <v/>
      </c>
      <c r="J1960" s="5" t="str">
        <f>IFERROR(TRIM(INDEX(CID_DB[ [ NSN ] ],$D1960)),"")</f>
        <v/>
      </c>
      <c r="K1960" s="5" t="str">
        <f>IFERROR(TRIM(INDEX(CID_DB[Description],$D1960)),"")</f>
        <v/>
      </c>
      <c r="L1960" s="24" t="str">
        <f>IFERROR(TRIM(INDEX(CID_DB[Commercial Status],$D1960)),"")</f>
        <v/>
      </c>
    </row>
    <row r="1961" spans="2:12" x14ac:dyDescent="0.35">
      <c r="B1961" s="15"/>
      <c r="D1961" s="17" t="str">
        <f t="array" ref="D1961">IFERROR(IF($B1961&lt;&gt;"",LARGE(IF(ISNUMBER(SEARCH(TRIM(SUBSTITUTE($B1961,"-","")),CID_DB[Search Key])),ROW(CID_DB[Search Key]),""),1)-1,""),"")</f>
        <v/>
      </c>
      <c r="F1961" s="23" t="str">
        <f>IF($B1961&lt;&gt;"",COUNTIFS(CID_DB[Search Key],"*"&amp;TRIM(SUBSTITUTE(B1961,"-",""))&amp;"*"),"")</f>
        <v/>
      </c>
      <c r="G1961" s="23" t="str">
        <f>IFERROR(TRIM(INDEX(CID_DB[Case No],$D1961)),"")</f>
        <v/>
      </c>
      <c r="H1961" s="5" t="str">
        <f>IFERROR(TRIM(INDEX(CID_DB[Known Contractor '#1 PN],$D1961)),"")</f>
        <v/>
      </c>
      <c r="I1961" s="5" t="str">
        <f>IFERROR(TRIM(INDEX(CID_DB[Known Contractor '#2 PN],$D1961)),"")</f>
        <v/>
      </c>
      <c r="J1961" s="5" t="str">
        <f>IFERROR(TRIM(INDEX(CID_DB[ [ NSN ] ],$D1961)),"")</f>
        <v/>
      </c>
      <c r="K1961" s="5" t="str">
        <f>IFERROR(TRIM(INDEX(CID_DB[Description],$D1961)),"")</f>
        <v/>
      </c>
      <c r="L1961" s="24" t="str">
        <f>IFERROR(TRIM(INDEX(CID_DB[Commercial Status],$D1961)),"")</f>
        <v/>
      </c>
    </row>
    <row r="1962" spans="2:12" x14ac:dyDescent="0.35">
      <c r="B1962" s="15"/>
      <c r="D1962" s="17" t="str">
        <f t="array" ref="D1962">IFERROR(IF($B1962&lt;&gt;"",LARGE(IF(ISNUMBER(SEARCH(TRIM(SUBSTITUTE($B1962,"-","")),CID_DB[Search Key])),ROW(CID_DB[Search Key]),""),1)-1,""),"")</f>
        <v/>
      </c>
      <c r="F1962" s="23" t="str">
        <f>IF($B1962&lt;&gt;"",COUNTIFS(CID_DB[Search Key],"*"&amp;TRIM(SUBSTITUTE(B1962,"-",""))&amp;"*"),"")</f>
        <v/>
      </c>
      <c r="G1962" s="23" t="str">
        <f>IFERROR(TRIM(INDEX(CID_DB[Case No],$D1962)),"")</f>
        <v/>
      </c>
      <c r="H1962" s="5" t="str">
        <f>IFERROR(TRIM(INDEX(CID_DB[Known Contractor '#1 PN],$D1962)),"")</f>
        <v/>
      </c>
      <c r="I1962" s="5" t="str">
        <f>IFERROR(TRIM(INDEX(CID_DB[Known Contractor '#2 PN],$D1962)),"")</f>
        <v/>
      </c>
      <c r="J1962" s="5" t="str">
        <f>IFERROR(TRIM(INDEX(CID_DB[ [ NSN ] ],$D1962)),"")</f>
        <v/>
      </c>
      <c r="K1962" s="5" t="str">
        <f>IFERROR(TRIM(INDEX(CID_DB[Description],$D1962)),"")</f>
        <v/>
      </c>
      <c r="L1962" s="24" t="str">
        <f>IFERROR(TRIM(INDEX(CID_DB[Commercial Status],$D1962)),"")</f>
        <v/>
      </c>
    </row>
    <row r="1963" spans="2:12" x14ac:dyDescent="0.35">
      <c r="B1963" s="15"/>
      <c r="D1963" s="17" t="str">
        <f t="array" ref="D1963">IFERROR(IF($B1963&lt;&gt;"",LARGE(IF(ISNUMBER(SEARCH(TRIM(SUBSTITUTE($B1963,"-","")),CID_DB[Search Key])),ROW(CID_DB[Search Key]),""),1)-1,""),"")</f>
        <v/>
      </c>
      <c r="F1963" s="23" t="str">
        <f>IF($B1963&lt;&gt;"",COUNTIFS(CID_DB[Search Key],"*"&amp;TRIM(SUBSTITUTE(B1963,"-",""))&amp;"*"),"")</f>
        <v/>
      </c>
      <c r="G1963" s="23" t="str">
        <f>IFERROR(TRIM(INDEX(CID_DB[Case No],$D1963)),"")</f>
        <v/>
      </c>
      <c r="H1963" s="5" t="str">
        <f>IFERROR(TRIM(INDEX(CID_DB[Known Contractor '#1 PN],$D1963)),"")</f>
        <v/>
      </c>
      <c r="I1963" s="5" t="str">
        <f>IFERROR(TRIM(INDEX(CID_DB[Known Contractor '#2 PN],$D1963)),"")</f>
        <v/>
      </c>
      <c r="J1963" s="5" t="str">
        <f>IFERROR(TRIM(INDEX(CID_DB[ [ NSN ] ],$D1963)),"")</f>
        <v/>
      </c>
      <c r="K1963" s="5" t="str">
        <f>IFERROR(TRIM(INDEX(CID_DB[Description],$D1963)),"")</f>
        <v/>
      </c>
      <c r="L1963" s="24" t="str">
        <f>IFERROR(TRIM(INDEX(CID_DB[Commercial Status],$D1963)),"")</f>
        <v/>
      </c>
    </row>
    <row r="1964" spans="2:12" x14ac:dyDescent="0.35">
      <c r="B1964" s="15"/>
      <c r="D1964" s="17" t="str">
        <f t="array" ref="D1964">IFERROR(IF($B1964&lt;&gt;"",LARGE(IF(ISNUMBER(SEARCH(TRIM(SUBSTITUTE($B1964,"-","")),CID_DB[Search Key])),ROW(CID_DB[Search Key]),""),1)-1,""),"")</f>
        <v/>
      </c>
      <c r="F1964" s="23" t="str">
        <f>IF($B1964&lt;&gt;"",COUNTIFS(CID_DB[Search Key],"*"&amp;TRIM(SUBSTITUTE(B1964,"-",""))&amp;"*"),"")</f>
        <v/>
      </c>
      <c r="G1964" s="23" t="str">
        <f>IFERROR(TRIM(INDEX(CID_DB[Case No],$D1964)),"")</f>
        <v/>
      </c>
      <c r="H1964" s="5" t="str">
        <f>IFERROR(TRIM(INDEX(CID_DB[Known Contractor '#1 PN],$D1964)),"")</f>
        <v/>
      </c>
      <c r="I1964" s="5" t="str">
        <f>IFERROR(TRIM(INDEX(CID_DB[Known Contractor '#2 PN],$D1964)),"")</f>
        <v/>
      </c>
      <c r="J1964" s="5" t="str">
        <f>IFERROR(TRIM(INDEX(CID_DB[ [ NSN ] ],$D1964)),"")</f>
        <v/>
      </c>
      <c r="K1964" s="5" t="str">
        <f>IFERROR(TRIM(INDEX(CID_DB[Description],$D1964)),"")</f>
        <v/>
      </c>
      <c r="L1964" s="24" t="str">
        <f>IFERROR(TRIM(INDEX(CID_DB[Commercial Status],$D1964)),"")</f>
        <v/>
      </c>
    </row>
    <row r="1965" spans="2:12" x14ac:dyDescent="0.35">
      <c r="B1965" s="15"/>
      <c r="D1965" s="17" t="str">
        <f t="array" ref="D1965">IFERROR(IF($B1965&lt;&gt;"",LARGE(IF(ISNUMBER(SEARCH(TRIM(SUBSTITUTE($B1965,"-","")),CID_DB[Search Key])),ROW(CID_DB[Search Key]),""),1)-1,""),"")</f>
        <v/>
      </c>
      <c r="F1965" s="23" t="str">
        <f>IF($B1965&lt;&gt;"",COUNTIFS(CID_DB[Search Key],"*"&amp;TRIM(SUBSTITUTE(B1965,"-",""))&amp;"*"),"")</f>
        <v/>
      </c>
      <c r="G1965" s="23" t="str">
        <f>IFERROR(TRIM(INDEX(CID_DB[Case No],$D1965)),"")</f>
        <v/>
      </c>
      <c r="H1965" s="5" t="str">
        <f>IFERROR(TRIM(INDEX(CID_DB[Known Contractor '#1 PN],$D1965)),"")</f>
        <v/>
      </c>
      <c r="I1965" s="5" t="str">
        <f>IFERROR(TRIM(INDEX(CID_DB[Known Contractor '#2 PN],$D1965)),"")</f>
        <v/>
      </c>
      <c r="J1965" s="5" t="str">
        <f>IFERROR(TRIM(INDEX(CID_DB[ [ NSN ] ],$D1965)),"")</f>
        <v/>
      </c>
      <c r="K1965" s="5" t="str">
        <f>IFERROR(TRIM(INDEX(CID_DB[Description],$D1965)),"")</f>
        <v/>
      </c>
      <c r="L1965" s="24" t="str">
        <f>IFERROR(TRIM(INDEX(CID_DB[Commercial Status],$D1965)),"")</f>
        <v/>
      </c>
    </row>
    <row r="1966" spans="2:12" x14ac:dyDescent="0.35">
      <c r="B1966" s="15"/>
      <c r="D1966" s="17" t="str">
        <f t="array" ref="D1966">IFERROR(IF($B1966&lt;&gt;"",LARGE(IF(ISNUMBER(SEARCH(TRIM(SUBSTITUTE($B1966,"-","")),CID_DB[Search Key])),ROW(CID_DB[Search Key]),""),1)-1,""),"")</f>
        <v/>
      </c>
      <c r="F1966" s="23" t="str">
        <f>IF($B1966&lt;&gt;"",COUNTIFS(CID_DB[Search Key],"*"&amp;TRIM(SUBSTITUTE(B1966,"-",""))&amp;"*"),"")</f>
        <v/>
      </c>
      <c r="G1966" s="23" t="str">
        <f>IFERROR(TRIM(INDEX(CID_DB[Case No],$D1966)),"")</f>
        <v/>
      </c>
      <c r="H1966" s="5" t="str">
        <f>IFERROR(TRIM(INDEX(CID_DB[Known Contractor '#1 PN],$D1966)),"")</f>
        <v/>
      </c>
      <c r="I1966" s="5" t="str">
        <f>IFERROR(TRIM(INDEX(CID_DB[Known Contractor '#2 PN],$D1966)),"")</f>
        <v/>
      </c>
      <c r="J1966" s="5" t="str">
        <f>IFERROR(TRIM(INDEX(CID_DB[ [ NSN ] ],$D1966)),"")</f>
        <v/>
      </c>
      <c r="K1966" s="5" t="str">
        <f>IFERROR(TRIM(INDEX(CID_DB[Description],$D1966)),"")</f>
        <v/>
      </c>
      <c r="L1966" s="24" t="str">
        <f>IFERROR(TRIM(INDEX(CID_DB[Commercial Status],$D1966)),"")</f>
        <v/>
      </c>
    </row>
    <row r="1967" spans="2:12" x14ac:dyDescent="0.35">
      <c r="B1967" s="15"/>
      <c r="D1967" s="17" t="str">
        <f t="array" ref="D1967">IFERROR(IF($B1967&lt;&gt;"",LARGE(IF(ISNUMBER(SEARCH(TRIM(SUBSTITUTE($B1967,"-","")),CID_DB[Search Key])),ROW(CID_DB[Search Key]),""),1)-1,""),"")</f>
        <v/>
      </c>
      <c r="F1967" s="23" t="str">
        <f>IF($B1967&lt;&gt;"",COUNTIFS(CID_DB[Search Key],"*"&amp;TRIM(SUBSTITUTE(B1967,"-",""))&amp;"*"),"")</f>
        <v/>
      </c>
      <c r="G1967" s="23" t="str">
        <f>IFERROR(TRIM(INDEX(CID_DB[Case No],$D1967)),"")</f>
        <v/>
      </c>
      <c r="H1967" s="5" t="str">
        <f>IFERROR(TRIM(INDEX(CID_DB[Known Contractor '#1 PN],$D1967)),"")</f>
        <v/>
      </c>
      <c r="I1967" s="5" t="str">
        <f>IFERROR(TRIM(INDEX(CID_DB[Known Contractor '#2 PN],$D1967)),"")</f>
        <v/>
      </c>
      <c r="J1967" s="5" t="str">
        <f>IFERROR(TRIM(INDEX(CID_DB[ [ NSN ] ],$D1967)),"")</f>
        <v/>
      </c>
      <c r="K1967" s="5" t="str">
        <f>IFERROR(TRIM(INDEX(CID_DB[Description],$D1967)),"")</f>
        <v/>
      </c>
      <c r="L1967" s="24" t="str">
        <f>IFERROR(TRIM(INDEX(CID_DB[Commercial Status],$D1967)),"")</f>
        <v/>
      </c>
    </row>
    <row r="1968" spans="2:12" x14ac:dyDescent="0.35">
      <c r="B1968" s="15"/>
      <c r="D1968" s="17" t="str">
        <f t="array" ref="D1968">IFERROR(IF($B1968&lt;&gt;"",LARGE(IF(ISNUMBER(SEARCH(TRIM(SUBSTITUTE($B1968,"-","")),CID_DB[Search Key])),ROW(CID_DB[Search Key]),""),1)-1,""),"")</f>
        <v/>
      </c>
      <c r="F1968" s="23" t="str">
        <f>IF($B1968&lt;&gt;"",COUNTIFS(CID_DB[Search Key],"*"&amp;TRIM(SUBSTITUTE(B1968,"-",""))&amp;"*"),"")</f>
        <v/>
      </c>
      <c r="G1968" s="23" t="str">
        <f>IFERROR(TRIM(INDEX(CID_DB[Case No],$D1968)),"")</f>
        <v/>
      </c>
      <c r="H1968" s="5" t="str">
        <f>IFERROR(TRIM(INDEX(CID_DB[Known Contractor '#1 PN],$D1968)),"")</f>
        <v/>
      </c>
      <c r="I1968" s="5" t="str">
        <f>IFERROR(TRIM(INDEX(CID_DB[Known Contractor '#2 PN],$D1968)),"")</f>
        <v/>
      </c>
      <c r="J1968" s="5" t="str">
        <f>IFERROR(TRIM(INDEX(CID_DB[ [ NSN ] ],$D1968)),"")</f>
        <v/>
      </c>
      <c r="K1968" s="5" t="str">
        <f>IFERROR(TRIM(INDEX(CID_DB[Description],$D1968)),"")</f>
        <v/>
      </c>
      <c r="L1968" s="24" t="str">
        <f>IFERROR(TRIM(INDEX(CID_DB[Commercial Status],$D1968)),"")</f>
        <v/>
      </c>
    </row>
    <row r="1969" spans="2:12" x14ac:dyDescent="0.35">
      <c r="B1969" s="15"/>
      <c r="D1969" s="17" t="str">
        <f t="array" ref="D1969">IFERROR(IF($B1969&lt;&gt;"",LARGE(IF(ISNUMBER(SEARCH(TRIM(SUBSTITUTE($B1969,"-","")),CID_DB[Search Key])),ROW(CID_DB[Search Key]),""),1)-1,""),"")</f>
        <v/>
      </c>
      <c r="F1969" s="23" t="str">
        <f>IF($B1969&lt;&gt;"",COUNTIFS(CID_DB[Search Key],"*"&amp;TRIM(SUBSTITUTE(B1969,"-",""))&amp;"*"),"")</f>
        <v/>
      </c>
      <c r="G1969" s="23" t="str">
        <f>IFERROR(TRIM(INDEX(CID_DB[Case No],$D1969)),"")</f>
        <v/>
      </c>
      <c r="H1969" s="5" t="str">
        <f>IFERROR(TRIM(INDEX(CID_DB[Known Contractor '#1 PN],$D1969)),"")</f>
        <v/>
      </c>
      <c r="I1969" s="5" t="str">
        <f>IFERROR(TRIM(INDEX(CID_DB[Known Contractor '#2 PN],$D1969)),"")</f>
        <v/>
      </c>
      <c r="J1969" s="5" t="str">
        <f>IFERROR(TRIM(INDEX(CID_DB[ [ NSN ] ],$D1969)),"")</f>
        <v/>
      </c>
      <c r="K1969" s="5" t="str">
        <f>IFERROR(TRIM(INDEX(CID_DB[Description],$D1969)),"")</f>
        <v/>
      </c>
      <c r="L1969" s="24" t="str">
        <f>IFERROR(TRIM(INDEX(CID_DB[Commercial Status],$D1969)),"")</f>
        <v/>
      </c>
    </row>
    <row r="1970" spans="2:12" x14ac:dyDescent="0.35">
      <c r="B1970" s="15"/>
      <c r="D1970" s="17" t="str">
        <f t="array" ref="D1970">IFERROR(IF($B1970&lt;&gt;"",LARGE(IF(ISNUMBER(SEARCH(TRIM(SUBSTITUTE($B1970,"-","")),CID_DB[Search Key])),ROW(CID_DB[Search Key]),""),1)-1,""),"")</f>
        <v/>
      </c>
      <c r="F1970" s="23" t="str">
        <f>IF($B1970&lt;&gt;"",COUNTIFS(CID_DB[Search Key],"*"&amp;TRIM(SUBSTITUTE(B1970,"-",""))&amp;"*"),"")</f>
        <v/>
      </c>
      <c r="G1970" s="23" t="str">
        <f>IFERROR(TRIM(INDEX(CID_DB[Case No],$D1970)),"")</f>
        <v/>
      </c>
      <c r="H1970" s="5" t="str">
        <f>IFERROR(TRIM(INDEX(CID_DB[Known Contractor '#1 PN],$D1970)),"")</f>
        <v/>
      </c>
      <c r="I1970" s="5" t="str">
        <f>IFERROR(TRIM(INDEX(CID_DB[Known Contractor '#2 PN],$D1970)),"")</f>
        <v/>
      </c>
      <c r="J1970" s="5" t="str">
        <f>IFERROR(TRIM(INDEX(CID_DB[ [ NSN ] ],$D1970)),"")</f>
        <v/>
      </c>
      <c r="K1970" s="5" t="str">
        <f>IFERROR(TRIM(INDEX(CID_DB[Description],$D1970)),"")</f>
        <v/>
      </c>
      <c r="L1970" s="24" t="str">
        <f>IFERROR(TRIM(INDEX(CID_DB[Commercial Status],$D1970)),"")</f>
        <v/>
      </c>
    </row>
    <row r="1971" spans="2:12" x14ac:dyDescent="0.35">
      <c r="B1971" s="15"/>
      <c r="D1971" s="17" t="str">
        <f t="array" ref="D1971">IFERROR(IF($B1971&lt;&gt;"",LARGE(IF(ISNUMBER(SEARCH(TRIM(SUBSTITUTE($B1971,"-","")),CID_DB[Search Key])),ROW(CID_DB[Search Key]),""),1)-1,""),"")</f>
        <v/>
      </c>
      <c r="F1971" s="23" t="str">
        <f>IF($B1971&lt;&gt;"",COUNTIFS(CID_DB[Search Key],"*"&amp;TRIM(SUBSTITUTE(B1971,"-",""))&amp;"*"),"")</f>
        <v/>
      </c>
      <c r="G1971" s="23" t="str">
        <f>IFERROR(TRIM(INDEX(CID_DB[Case No],$D1971)),"")</f>
        <v/>
      </c>
      <c r="H1971" s="5" t="str">
        <f>IFERROR(TRIM(INDEX(CID_DB[Known Contractor '#1 PN],$D1971)),"")</f>
        <v/>
      </c>
      <c r="I1971" s="5" t="str">
        <f>IFERROR(TRIM(INDEX(CID_DB[Known Contractor '#2 PN],$D1971)),"")</f>
        <v/>
      </c>
      <c r="J1971" s="5" t="str">
        <f>IFERROR(TRIM(INDEX(CID_DB[ [ NSN ] ],$D1971)),"")</f>
        <v/>
      </c>
      <c r="K1971" s="5" t="str">
        <f>IFERROR(TRIM(INDEX(CID_DB[Description],$D1971)),"")</f>
        <v/>
      </c>
      <c r="L1971" s="24" t="str">
        <f>IFERROR(TRIM(INDEX(CID_DB[Commercial Status],$D1971)),"")</f>
        <v/>
      </c>
    </row>
    <row r="1972" spans="2:12" x14ac:dyDescent="0.35">
      <c r="B1972" s="15"/>
      <c r="D1972" s="17" t="str">
        <f t="array" ref="D1972">IFERROR(IF($B1972&lt;&gt;"",LARGE(IF(ISNUMBER(SEARCH(TRIM(SUBSTITUTE($B1972,"-","")),CID_DB[Search Key])),ROW(CID_DB[Search Key]),""),1)-1,""),"")</f>
        <v/>
      </c>
      <c r="F1972" s="23" t="str">
        <f>IF($B1972&lt;&gt;"",COUNTIFS(CID_DB[Search Key],"*"&amp;TRIM(SUBSTITUTE(B1972,"-",""))&amp;"*"),"")</f>
        <v/>
      </c>
      <c r="G1972" s="23" t="str">
        <f>IFERROR(TRIM(INDEX(CID_DB[Case No],$D1972)),"")</f>
        <v/>
      </c>
      <c r="H1972" s="5" t="str">
        <f>IFERROR(TRIM(INDEX(CID_DB[Known Contractor '#1 PN],$D1972)),"")</f>
        <v/>
      </c>
      <c r="I1972" s="5" t="str">
        <f>IFERROR(TRIM(INDEX(CID_DB[Known Contractor '#2 PN],$D1972)),"")</f>
        <v/>
      </c>
      <c r="J1972" s="5" t="str">
        <f>IFERROR(TRIM(INDEX(CID_DB[ [ NSN ] ],$D1972)),"")</f>
        <v/>
      </c>
      <c r="K1972" s="5" t="str">
        <f>IFERROR(TRIM(INDEX(CID_DB[Description],$D1972)),"")</f>
        <v/>
      </c>
      <c r="L1972" s="24" t="str">
        <f>IFERROR(TRIM(INDEX(CID_DB[Commercial Status],$D1972)),"")</f>
        <v/>
      </c>
    </row>
    <row r="1973" spans="2:12" x14ac:dyDescent="0.35">
      <c r="B1973" s="15"/>
      <c r="D1973" s="17" t="str">
        <f t="array" ref="D1973">IFERROR(IF($B1973&lt;&gt;"",LARGE(IF(ISNUMBER(SEARCH(TRIM(SUBSTITUTE($B1973,"-","")),CID_DB[Search Key])),ROW(CID_DB[Search Key]),""),1)-1,""),"")</f>
        <v/>
      </c>
      <c r="F1973" s="23" t="str">
        <f>IF($B1973&lt;&gt;"",COUNTIFS(CID_DB[Search Key],"*"&amp;TRIM(SUBSTITUTE(B1973,"-",""))&amp;"*"),"")</f>
        <v/>
      </c>
      <c r="G1973" s="23" t="str">
        <f>IFERROR(TRIM(INDEX(CID_DB[Case No],$D1973)),"")</f>
        <v/>
      </c>
      <c r="H1973" s="5" t="str">
        <f>IFERROR(TRIM(INDEX(CID_DB[Known Contractor '#1 PN],$D1973)),"")</f>
        <v/>
      </c>
      <c r="I1973" s="5" t="str">
        <f>IFERROR(TRIM(INDEX(CID_DB[Known Contractor '#2 PN],$D1973)),"")</f>
        <v/>
      </c>
      <c r="J1973" s="5" t="str">
        <f>IFERROR(TRIM(INDEX(CID_DB[ [ NSN ] ],$D1973)),"")</f>
        <v/>
      </c>
      <c r="K1973" s="5" t="str">
        <f>IFERROR(TRIM(INDEX(CID_DB[Description],$D1973)),"")</f>
        <v/>
      </c>
      <c r="L1973" s="24" t="str">
        <f>IFERROR(TRIM(INDEX(CID_DB[Commercial Status],$D1973)),"")</f>
        <v/>
      </c>
    </row>
    <row r="1974" spans="2:12" x14ac:dyDescent="0.35">
      <c r="B1974" s="15"/>
      <c r="D1974" s="17" t="str">
        <f t="array" ref="D1974">IFERROR(IF($B1974&lt;&gt;"",LARGE(IF(ISNUMBER(SEARCH(TRIM(SUBSTITUTE($B1974,"-","")),CID_DB[Search Key])),ROW(CID_DB[Search Key]),""),1)-1,""),"")</f>
        <v/>
      </c>
      <c r="F1974" s="23" t="str">
        <f>IF($B1974&lt;&gt;"",COUNTIFS(CID_DB[Search Key],"*"&amp;TRIM(SUBSTITUTE(B1974,"-",""))&amp;"*"),"")</f>
        <v/>
      </c>
      <c r="G1974" s="23" t="str">
        <f>IFERROR(TRIM(INDEX(CID_DB[Case No],$D1974)),"")</f>
        <v/>
      </c>
      <c r="H1974" s="5" t="str">
        <f>IFERROR(TRIM(INDEX(CID_DB[Known Contractor '#1 PN],$D1974)),"")</f>
        <v/>
      </c>
      <c r="I1974" s="5" t="str">
        <f>IFERROR(TRIM(INDEX(CID_DB[Known Contractor '#2 PN],$D1974)),"")</f>
        <v/>
      </c>
      <c r="J1974" s="5" t="str">
        <f>IFERROR(TRIM(INDEX(CID_DB[ [ NSN ] ],$D1974)),"")</f>
        <v/>
      </c>
      <c r="K1974" s="5" t="str">
        <f>IFERROR(TRIM(INDEX(CID_DB[Description],$D1974)),"")</f>
        <v/>
      </c>
      <c r="L1974" s="24" t="str">
        <f>IFERROR(TRIM(INDEX(CID_DB[Commercial Status],$D1974)),"")</f>
        <v/>
      </c>
    </row>
    <row r="1975" spans="2:12" x14ac:dyDescent="0.35">
      <c r="B1975" s="15"/>
      <c r="D1975" s="17" t="str">
        <f t="array" ref="D1975">IFERROR(IF($B1975&lt;&gt;"",LARGE(IF(ISNUMBER(SEARCH(TRIM(SUBSTITUTE($B1975,"-","")),CID_DB[Search Key])),ROW(CID_DB[Search Key]),""),1)-1,""),"")</f>
        <v/>
      </c>
      <c r="F1975" s="23" t="str">
        <f>IF($B1975&lt;&gt;"",COUNTIFS(CID_DB[Search Key],"*"&amp;TRIM(SUBSTITUTE(B1975,"-",""))&amp;"*"),"")</f>
        <v/>
      </c>
      <c r="G1975" s="23" t="str">
        <f>IFERROR(TRIM(INDEX(CID_DB[Case No],$D1975)),"")</f>
        <v/>
      </c>
      <c r="H1975" s="5" t="str">
        <f>IFERROR(TRIM(INDEX(CID_DB[Known Contractor '#1 PN],$D1975)),"")</f>
        <v/>
      </c>
      <c r="I1975" s="5" t="str">
        <f>IFERROR(TRIM(INDEX(CID_DB[Known Contractor '#2 PN],$D1975)),"")</f>
        <v/>
      </c>
      <c r="J1975" s="5" t="str">
        <f>IFERROR(TRIM(INDEX(CID_DB[ [ NSN ] ],$D1975)),"")</f>
        <v/>
      </c>
      <c r="K1975" s="5" t="str">
        <f>IFERROR(TRIM(INDEX(CID_DB[Description],$D1975)),"")</f>
        <v/>
      </c>
      <c r="L1975" s="24" t="str">
        <f>IFERROR(TRIM(INDEX(CID_DB[Commercial Status],$D1975)),"")</f>
        <v/>
      </c>
    </row>
    <row r="1976" spans="2:12" x14ac:dyDescent="0.35">
      <c r="B1976" s="15"/>
      <c r="D1976" s="17" t="str">
        <f t="array" ref="D1976">IFERROR(IF($B1976&lt;&gt;"",LARGE(IF(ISNUMBER(SEARCH(TRIM(SUBSTITUTE($B1976,"-","")),CID_DB[Search Key])),ROW(CID_DB[Search Key]),""),1)-1,""),"")</f>
        <v/>
      </c>
      <c r="F1976" s="23" t="str">
        <f>IF($B1976&lt;&gt;"",COUNTIFS(CID_DB[Search Key],"*"&amp;TRIM(SUBSTITUTE(B1976,"-",""))&amp;"*"),"")</f>
        <v/>
      </c>
      <c r="G1976" s="23" t="str">
        <f>IFERROR(TRIM(INDEX(CID_DB[Case No],$D1976)),"")</f>
        <v/>
      </c>
      <c r="H1976" s="5" t="str">
        <f>IFERROR(TRIM(INDEX(CID_DB[Known Contractor '#1 PN],$D1976)),"")</f>
        <v/>
      </c>
      <c r="I1976" s="5" t="str">
        <f>IFERROR(TRIM(INDEX(CID_DB[Known Contractor '#2 PN],$D1976)),"")</f>
        <v/>
      </c>
      <c r="J1976" s="5" t="str">
        <f>IFERROR(TRIM(INDEX(CID_DB[ [ NSN ] ],$D1976)),"")</f>
        <v/>
      </c>
      <c r="K1976" s="5" t="str">
        <f>IFERROR(TRIM(INDEX(CID_DB[Description],$D1976)),"")</f>
        <v/>
      </c>
      <c r="L1976" s="24" t="str">
        <f>IFERROR(TRIM(INDEX(CID_DB[Commercial Status],$D1976)),"")</f>
        <v/>
      </c>
    </row>
    <row r="1977" spans="2:12" x14ac:dyDescent="0.35">
      <c r="B1977" s="15"/>
      <c r="D1977" s="17" t="str">
        <f t="array" ref="D1977">IFERROR(IF($B1977&lt;&gt;"",LARGE(IF(ISNUMBER(SEARCH(TRIM(SUBSTITUTE($B1977,"-","")),CID_DB[Search Key])),ROW(CID_DB[Search Key]),""),1)-1,""),"")</f>
        <v/>
      </c>
      <c r="F1977" s="23" t="str">
        <f>IF($B1977&lt;&gt;"",COUNTIFS(CID_DB[Search Key],"*"&amp;TRIM(SUBSTITUTE(B1977,"-",""))&amp;"*"),"")</f>
        <v/>
      </c>
      <c r="G1977" s="23" t="str">
        <f>IFERROR(TRIM(INDEX(CID_DB[Case No],$D1977)),"")</f>
        <v/>
      </c>
      <c r="H1977" s="5" t="str">
        <f>IFERROR(TRIM(INDEX(CID_DB[Known Contractor '#1 PN],$D1977)),"")</f>
        <v/>
      </c>
      <c r="I1977" s="5" t="str">
        <f>IFERROR(TRIM(INDEX(CID_DB[Known Contractor '#2 PN],$D1977)),"")</f>
        <v/>
      </c>
      <c r="J1977" s="5" t="str">
        <f>IFERROR(TRIM(INDEX(CID_DB[ [ NSN ] ],$D1977)),"")</f>
        <v/>
      </c>
      <c r="K1977" s="5" t="str">
        <f>IFERROR(TRIM(INDEX(CID_DB[Description],$D1977)),"")</f>
        <v/>
      </c>
      <c r="L1977" s="24" t="str">
        <f>IFERROR(TRIM(INDEX(CID_DB[Commercial Status],$D1977)),"")</f>
        <v/>
      </c>
    </row>
    <row r="1978" spans="2:12" x14ac:dyDescent="0.35">
      <c r="B1978" s="15"/>
      <c r="D1978" s="17" t="str">
        <f t="array" ref="D1978">IFERROR(IF($B1978&lt;&gt;"",LARGE(IF(ISNUMBER(SEARCH(TRIM(SUBSTITUTE($B1978,"-","")),CID_DB[Search Key])),ROW(CID_DB[Search Key]),""),1)-1,""),"")</f>
        <v/>
      </c>
      <c r="F1978" s="23" t="str">
        <f>IF($B1978&lt;&gt;"",COUNTIFS(CID_DB[Search Key],"*"&amp;TRIM(SUBSTITUTE(B1978,"-",""))&amp;"*"),"")</f>
        <v/>
      </c>
      <c r="G1978" s="23" t="str">
        <f>IFERROR(TRIM(INDEX(CID_DB[Case No],$D1978)),"")</f>
        <v/>
      </c>
      <c r="H1978" s="5" t="str">
        <f>IFERROR(TRIM(INDEX(CID_DB[Known Contractor '#1 PN],$D1978)),"")</f>
        <v/>
      </c>
      <c r="I1978" s="5" t="str">
        <f>IFERROR(TRIM(INDEX(CID_DB[Known Contractor '#2 PN],$D1978)),"")</f>
        <v/>
      </c>
      <c r="J1978" s="5" t="str">
        <f>IFERROR(TRIM(INDEX(CID_DB[ [ NSN ] ],$D1978)),"")</f>
        <v/>
      </c>
      <c r="K1978" s="5" t="str">
        <f>IFERROR(TRIM(INDEX(CID_DB[Description],$D1978)),"")</f>
        <v/>
      </c>
      <c r="L1978" s="24" t="str">
        <f>IFERROR(TRIM(INDEX(CID_DB[Commercial Status],$D1978)),"")</f>
        <v/>
      </c>
    </row>
    <row r="1979" spans="2:12" x14ac:dyDescent="0.35">
      <c r="B1979" s="15"/>
      <c r="D1979" s="17" t="str">
        <f t="array" ref="D1979">IFERROR(IF($B1979&lt;&gt;"",LARGE(IF(ISNUMBER(SEARCH(TRIM(SUBSTITUTE($B1979,"-","")),CID_DB[Search Key])),ROW(CID_DB[Search Key]),""),1)-1,""),"")</f>
        <v/>
      </c>
      <c r="F1979" s="23" t="str">
        <f>IF($B1979&lt;&gt;"",COUNTIFS(CID_DB[Search Key],"*"&amp;TRIM(SUBSTITUTE(B1979,"-",""))&amp;"*"),"")</f>
        <v/>
      </c>
      <c r="G1979" s="23" t="str">
        <f>IFERROR(TRIM(INDEX(CID_DB[Case No],$D1979)),"")</f>
        <v/>
      </c>
      <c r="H1979" s="5" t="str">
        <f>IFERROR(TRIM(INDEX(CID_DB[Known Contractor '#1 PN],$D1979)),"")</f>
        <v/>
      </c>
      <c r="I1979" s="5" t="str">
        <f>IFERROR(TRIM(INDEX(CID_DB[Known Contractor '#2 PN],$D1979)),"")</f>
        <v/>
      </c>
      <c r="J1979" s="5" t="str">
        <f>IFERROR(TRIM(INDEX(CID_DB[ [ NSN ] ],$D1979)),"")</f>
        <v/>
      </c>
      <c r="K1979" s="5" t="str">
        <f>IFERROR(TRIM(INDEX(CID_DB[Description],$D1979)),"")</f>
        <v/>
      </c>
      <c r="L1979" s="24" t="str">
        <f>IFERROR(TRIM(INDEX(CID_DB[Commercial Status],$D1979)),"")</f>
        <v/>
      </c>
    </row>
    <row r="1980" spans="2:12" x14ac:dyDescent="0.35">
      <c r="B1980" s="15"/>
      <c r="D1980" s="17" t="str">
        <f t="array" ref="D1980">IFERROR(IF($B1980&lt;&gt;"",LARGE(IF(ISNUMBER(SEARCH(TRIM(SUBSTITUTE($B1980,"-","")),CID_DB[Search Key])),ROW(CID_DB[Search Key]),""),1)-1,""),"")</f>
        <v/>
      </c>
      <c r="F1980" s="23" t="str">
        <f>IF($B1980&lt;&gt;"",COUNTIFS(CID_DB[Search Key],"*"&amp;TRIM(SUBSTITUTE(B1980,"-",""))&amp;"*"),"")</f>
        <v/>
      </c>
      <c r="G1980" s="23" t="str">
        <f>IFERROR(TRIM(INDEX(CID_DB[Case No],$D1980)),"")</f>
        <v/>
      </c>
      <c r="H1980" s="5" t="str">
        <f>IFERROR(TRIM(INDEX(CID_DB[Known Contractor '#1 PN],$D1980)),"")</f>
        <v/>
      </c>
      <c r="I1980" s="5" t="str">
        <f>IFERROR(TRIM(INDEX(CID_DB[Known Contractor '#2 PN],$D1980)),"")</f>
        <v/>
      </c>
      <c r="J1980" s="5" t="str">
        <f>IFERROR(TRIM(INDEX(CID_DB[ [ NSN ] ],$D1980)),"")</f>
        <v/>
      </c>
      <c r="K1980" s="5" t="str">
        <f>IFERROR(TRIM(INDEX(CID_DB[Description],$D1980)),"")</f>
        <v/>
      </c>
      <c r="L1980" s="24" t="str">
        <f>IFERROR(TRIM(INDEX(CID_DB[Commercial Status],$D1980)),"")</f>
        <v/>
      </c>
    </row>
    <row r="1981" spans="2:12" x14ac:dyDescent="0.35">
      <c r="B1981" s="15"/>
      <c r="D1981" s="17" t="str">
        <f t="array" ref="D1981">IFERROR(IF($B1981&lt;&gt;"",LARGE(IF(ISNUMBER(SEARCH(TRIM(SUBSTITUTE($B1981,"-","")),CID_DB[Search Key])),ROW(CID_DB[Search Key]),""),1)-1,""),"")</f>
        <v/>
      </c>
      <c r="F1981" s="23" t="str">
        <f>IF($B1981&lt;&gt;"",COUNTIFS(CID_DB[Search Key],"*"&amp;TRIM(SUBSTITUTE(B1981,"-",""))&amp;"*"),"")</f>
        <v/>
      </c>
      <c r="G1981" s="23" t="str">
        <f>IFERROR(TRIM(INDEX(CID_DB[Case No],$D1981)),"")</f>
        <v/>
      </c>
      <c r="H1981" s="5" t="str">
        <f>IFERROR(TRIM(INDEX(CID_DB[Known Contractor '#1 PN],$D1981)),"")</f>
        <v/>
      </c>
      <c r="I1981" s="5" t="str">
        <f>IFERROR(TRIM(INDEX(CID_DB[Known Contractor '#2 PN],$D1981)),"")</f>
        <v/>
      </c>
      <c r="J1981" s="5" t="str">
        <f>IFERROR(TRIM(INDEX(CID_DB[ [ NSN ] ],$D1981)),"")</f>
        <v/>
      </c>
      <c r="K1981" s="5" t="str">
        <f>IFERROR(TRIM(INDEX(CID_DB[Description],$D1981)),"")</f>
        <v/>
      </c>
      <c r="L1981" s="24" t="str">
        <f>IFERROR(TRIM(INDEX(CID_DB[Commercial Status],$D1981)),"")</f>
        <v/>
      </c>
    </row>
    <row r="1982" spans="2:12" x14ac:dyDescent="0.35">
      <c r="B1982" s="15"/>
      <c r="D1982" s="17" t="str">
        <f t="array" ref="D1982">IFERROR(IF($B1982&lt;&gt;"",LARGE(IF(ISNUMBER(SEARCH(TRIM(SUBSTITUTE($B1982,"-","")),CID_DB[Search Key])),ROW(CID_DB[Search Key]),""),1)-1,""),"")</f>
        <v/>
      </c>
      <c r="F1982" s="23" t="str">
        <f>IF($B1982&lt;&gt;"",COUNTIFS(CID_DB[Search Key],"*"&amp;TRIM(SUBSTITUTE(B1982,"-",""))&amp;"*"),"")</f>
        <v/>
      </c>
      <c r="G1982" s="23" t="str">
        <f>IFERROR(TRIM(INDEX(CID_DB[Case No],$D1982)),"")</f>
        <v/>
      </c>
      <c r="H1982" s="5" t="str">
        <f>IFERROR(TRIM(INDEX(CID_DB[Known Contractor '#1 PN],$D1982)),"")</f>
        <v/>
      </c>
      <c r="I1982" s="5" t="str">
        <f>IFERROR(TRIM(INDEX(CID_DB[Known Contractor '#2 PN],$D1982)),"")</f>
        <v/>
      </c>
      <c r="J1982" s="5" t="str">
        <f>IFERROR(TRIM(INDEX(CID_DB[ [ NSN ] ],$D1982)),"")</f>
        <v/>
      </c>
      <c r="K1982" s="5" t="str">
        <f>IFERROR(TRIM(INDEX(CID_DB[Description],$D1982)),"")</f>
        <v/>
      </c>
      <c r="L1982" s="24" t="str">
        <f>IFERROR(TRIM(INDEX(CID_DB[Commercial Status],$D1982)),"")</f>
        <v/>
      </c>
    </row>
    <row r="1983" spans="2:12" x14ac:dyDescent="0.35">
      <c r="B1983" s="15"/>
      <c r="D1983" s="17" t="str">
        <f t="array" ref="D1983">IFERROR(IF($B1983&lt;&gt;"",LARGE(IF(ISNUMBER(SEARCH(TRIM(SUBSTITUTE($B1983,"-","")),CID_DB[Search Key])),ROW(CID_DB[Search Key]),""),1)-1,""),"")</f>
        <v/>
      </c>
      <c r="F1983" s="23" t="str">
        <f>IF($B1983&lt;&gt;"",COUNTIFS(CID_DB[Search Key],"*"&amp;TRIM(SUBSTITUTE(B1983,"-",""))&amp;"*"),"")</f>
        <v/>
      </c>
      <c r="G1983" s="23" t="str">
        <f>IFERROR(TRIM(INDEX(CID_DB[Case No],$D1983)),"")</f>
        <v/>
      </c>
      <c r="H1983" s="5" t="str">
        <f>IFERROR(TRIM(INDEX(CID_DB[Known Contractor '#1 PN],$D1983)),"")</f>
        <v/>
      </c>
      <c r="I1983" s="5" t="str">
        <f>IFERROR(TRIM(INDEX(CID_DB[Known Contractor '#2 PN],$D1983)),"")</f>
        <v/>
      </c>
      <c r="J1983" s="5" t="str">
        <f>IFERROR(TRIM(INDEX(CID_DB[ [ NSN ] ],$D1983)),"")</f>
        <v/>
      </c>
      <c r="K1983" s="5" t="str">
        <f>IFERROR(TRIM(INDEX(CID_DB[Description],$D1983)),"")</f>
        <v/>
      </c>
      <c r="L1983" s="24" t="str">
        <f>IFERROR(TRIM(INDEX(CID_DB[Commercial Status],$D1983)),"")</f>
        <v/>
      </c>
    </row>
    <row r="1984" spans="2:12" x14ac:dyDescent="0.35">
      <c r="B1984" s="15"/>
      <c r="D1984" s="17" t="str">
        <f t="array" ref="D1984">IFERROR(IF($B1984&lt;&gt;"",LARGE(IF(ISNUMBER(SEARCH(TRIM(SUBSTITUTE($B1984,"-","")),CID_DB[Search Key])),ROW(CID_DB[Search Key]),""),1)-1,""),"")</f>
        <v/>
      </c>
      <c r="F1984" s="23" t="str">
        <f>IF($B1984&lt;&gt;"",COUNTIFS(CID_DB[Search Key],"*"&amp;TRIM(SUBSTITUTE(B1984,"-",""))&amp;"*"),"")</f>
        <v/>
      </c>
      <c r="G1984" s="23" t="str">
        <f>IFERROR(TRIM(INDEX(CID_DB[Case No],$D1984)),"")</f>
        <v/>
      </c>
      <c r="H1984" s="5" t="str">
        <f>IFERROR(TRIM(INDEX(CID_DB[Known Contractor '#1 PN],$D1984)),"")</f>
        <v/>
      </c>
      <c r="I1984" s="5" t="str">
        <f>IFERROR(TRIM(INDEX(CID_DB[Known Contractor '#2 PN],$D1984)),"")</f>
        <v/>
      </c>
      <c r="J1984" s="5" t="str">
        <f>IFERROR(TRIM(INDEX(CID_DB[ [ NSN ] ],$D1984)),"")</f>
        <v/>
      </c>
      <c r="K1984" s="5" t="str">
        <f>IFERROR(TRIM(INDEX(CID_DB[Description],$D1984)),"")</f>
        <v/>
      </c>
      <c r="L1984" s="24" t="str">
        <f>IFERROR(TRIM(INDEX(CID_DB[Commercial Status],$D1984)),"")</f>
        <v/>
      </c>
    </row>
    <row r="1985" spans="2:12" x14ac:dyDescent="0.35">
      <c r="B1985" s="15"/>
      <c r="D1985" s="17" t="str">
        <f t="array" ref="D1985">IFERROR(IF($B1985&lt;&gt;"",LARGE(IF(ISNUMBER(SEARCH(TRIM(SUBSTITUTE($B1985,"-","")),CID_DB[Search Key])),ROW(CID_DB[Search Key]),""),1)-1,""),"")</f>
        <v/>
      </c>
      <c r="F1985" s="23" t="str">
        <f>IF($B1985&lt;&gt;"",COUNTIFS(CID_DB[Search Key],"*"&amp;TRIM(SUBSTITUTE(B1985,"-",""))&amp;"*"),"")</f>
        <v/>
      </c>
      <c r="G1985" s="23" t="str">
        <f>IFERROR(TRIM(INDEX(CID_DB[Case No],$D1985)),"")</f>
        <v/>
      </c>
      <c r="H1985" s="5" t="str">
        <f>IFERROR(TRIM(INDEX(CID_DB[Known Contractor '#1 PN],$D1985)),"")</f>
        <v/>
      </c>
      <c r="I1985" s="5" t="str">
        <f>IFERROR(TRIM(INDEX(CID_DB[Known Contractor '#2 PN],$D1985)),"")</f>
        <v/>
      </c>
      <c r="J1985" s="5" t="str">
        <f>IFERROR(TRIM(INDEX(CID_DB[ [ NSN ] ],$D1985)),"")</f>
        <v/>
      </c>
      <c r="K1985" s="5" t="str">
        <f>IFERROR(TRIM(INDEX(CID_DB[Description],$D1985)),"")</f>
        <v/>
      </c>
      <c r="L1985" s="24" t="str">
        <f>IFERROR(TRIM(INDEX(CID_DB[Commercial Status],$D1985)),"")</f>
        <v/>
      </c>
    </row>
    <row r="1986" spans="2:12" x14ac:dyDescent="0.35">
      <c r="B1986" s="15"/>
      <c r="D1986" s="17" t="str">
        <f t="array" ref="D1986">IFERROR(IF($B1986&lt;&gt;"",LARGE(IF(ISNUMBER(SEARCH(TRIM(SUBSTITUTE($B1986,"-","")),CID_DB[Search Key])),ROW(CID_DB[Search Key]),""),1)-1,""),"")</f>
        <v/>
      </c>
      <c r="F1986" s="23" t="str">
        <f>IF($B1986&lt;&gt;"",COUNTIFS(CID_DB[Search Key],"*"&amp;TRIM(SUBSTITUTE(B1986,"-",""))&amp;"*"),"")</f>
        <v/>
      </c>
      <c r="G1986" s="23" t="str">
        <f>IFERROR(TRIM(INDEX(CID_DB[Case No],$D1986)),"")</f>
        <v/>
      </c>
      <c r="H1986" s="5" t="str">
        <f>IFERROR(TRIM(INDEX(CID_DB[Known Contractor '#1 PN],$D1986)),"")</f>
        <v/>
      </c>
      <c r="I1986" s="5" t="str">
        <f>IFERROR(TRIM(INDEX(CID_DB[Known Contractor '#2 PN],$D1986)),"")</f>
        <v/>
      </c>
      <c r="J1986" s="5" t="str">
        <f>IFERROR(TRIM(INDEX(CID_DB[ [ NSN ] ],$D1986)),"")</f>
        <v/>
      </c>
      <c r="K1986" s="5" t="str">
        <f>IFERROR(TRIM(INDEX(CID_DB[Description],$D1986)),"")</f>
        <v/>
      </c>
      <c r="L1986" s="24" t="str">
        <f>IFERROR(TRIM(INDEX(CID_DB[Commercial Status],$D1986)),"")</f>
        <v/>
      </c>
    </row>
    <row r="1987" spans="2:12" x14ac:dyDescent="0.35">
      <c r="B1987" s="15"/>
      <c r="D1987" s="17" t="str">
        <f t="array" ref="D1987">IFERROR(IF($B1987&lt;&gt;"",LARGE(IF(ISNUMBER(SEARCH(TRIM(SUBSTITUTE($B1987,"-","")),CID_DB[Search Key])),ROW(CID_DB[Search Key]),""),1)-1,""),"")</f>
        <v/>
      </c>
      <c r="F1987" s="23" t="str">
        <f>IF($B1987&lt;&gt;"",COUNTIFS(CID_DB[Search Key],"*"&amp;TRIM(SUBSTITUTE(B1987,"-",""))&amp;"*"),"")</f>
        <v/>
      </c>
      <c r="G1987" s="23" t="str">
        <f>IFERROR(TRIM(INDEX(CID_DB[Case No],$D1987)),"")</f>
        <v/>
      </c>
      <c r="H1987" s="5" t="str">
        <f>IFERROR(TRIM(INDEX(CID_DB[Known Contractor '#1 PN],$D1987)),"")</f>
        <v/>
      </c>
      <c r="I1987" s="5" t="str">
        <f>IFERROR(TRIM(INDEX(CID_DB[Known Contractor '#2 PN],$D1987)),"")</f>
        <v/>
      </c>
      <c r="J1987" s="5" t="str">
        <f>IFERROR(TRIM(INDEX(CID_DB[ [ NSN ] ],$D1987)),"")</f>
        <v/>
      </c>
      <c r="K1987" s="5" t="str">
        <f>IFERROR(TRIM(INDEX(CID_DB[Description],$D1987)),"")</f>
        <v/>
      </c>
      <c r="L1987" s="24" t="str">
        <f>IFERROR(TRIM(INDEX(CID_DB[Commercial Status],$D1987)),"")</f>
        <v/>
      </c>
    </row>
    <row r="1988" spans="2:12" x14ac:dyDescent="0.35">
      <c r="B1988" s="15"/>
      <c r="D1988" s="17" t="str">
        <f t="array" ref="D1988">IFERROR(IF($B1988&lt;&gt;"",LARGE(IF(ISNUMBER(SEARCH(TRIM(SUBSTITUTE($B1988,"-","")),CID_DB[Search Key])),ROW(CID_DB[Search Key]),""),1)-1,""),"")</f>
        <v/>
      </c>
      <c r="F1988" s="23" t="str">
        <f>IF($B1988&lt;&gt;"",COUNTIFS(CID_DB[Search Key],"*"&amp;TRIM(SUBSTITUTE(B1988,"-",""))&amp;"*"),"")</f>
        <v/>
      </c>
      <c r="G1988" s="23" t="str">
        <f>IFERROR(TRIM(INDEX(CID_DB[Case No],$D1988)),"")</f>
        <v/>
      </c>
      <c r="H1988" s="5" t="str">
        <f>IFERROR(TRIM(INDEX(CID_DB[Known Contractor '#1 PN],$D1988)),"")</f>
        <v/>
      </c>
      <c r="I1988" s="5" t="str">
        <f>IFERROR(TRIM(INDEX(CID_DB[Known Contractor '#2 PN],$D1988)),"")</f>
        <v/>
      </c>
      <c r="J1988" s="5" t="str">
        <f>IFERROR(TRIM(INDEX(CID_DB[ [ NSN ] ],$D1988)),"")</f>
        <v/>
      </c>
      <c r="K1988" s="5" t="str">
        <f>IFERROR(TRIM(INDEX(CID_DB[Description],$D1988)),"")</f>
        <v/>
      </c>
      <c r="L1988" s="24" t="str">
        <f>IFERROR(TRIM(INDEX(CID_DB[Commercial Status],$D1988)),"")</f>
        <v/>
      </c>
    </row>
    <row r="1989" spans="2:12" x14ac:dyDescent="0.35">
      <c r="B1989" s="15"/>
      <c r="D1989" s="17" t="str">
        <f t="array" ref="D1989">IFERROR(IF($B1989&lt;&gt;"",LARGE(IF(ISNUMBER(SEARCH(TRIM(SUBSTITUTE($B1989,"-","")),CID_DB[Search Key])),ROW(CID_DB[Search Key]),""),1)-1,""),"")</f>
        <v/>
      </c>
      <c r="F1989" s="23" t="str">
        <f>IF($B1989&lt;&gt;"",COUNTIFS(CID_DB[Search Key],"*"&amp;TRIM(SUBSTITUTE(B1989,"-",""))&amp;"*"),"")</f>
        <v/>
      </c>
      <c r="G1989" s="23" t="str">
        <f>IFERROR(TRIM(INDEX(CID_DB[Case No],$D1989)),"")</f>
        <v/>
      </c>
      <c r="H1989" s="5" t="str">
        <f>IFERROR(TRIM(INDEX(CID_DB[Known Contractor '#1 PN],$D1989)),"")</f>
        <v/>
      </c>
      <c r="I1989" s="5" t="str">
        <f>IFERROR(TRIM(INDEX(CID_DB[Known Contractor '#2 PN],$D1989)),"")</f>
        <v/>
      </c>
      <c r="J1989" s="5" t="str">
        <f>IFERROR(TRIM(INDEX(CID_DB[ [ NSN ] ],$D1989)),"")</f>
        <v/>
      </c>
      <c r="K1989" s="5" t="str">
        <f>IFERROR(TRIM(INDEX(CID_DB[Description],$D1989)),"")</f>
        <v/>
      </c>
      <c r="L1989" s="24" t="str">
        <f>IFERROR(TRIM(INDEX(CID_DB[Commercial Status],$D1989)),"")</f>
        <v/>
      </c>
    </row>
    <row r="1990" spans="2:12" x14ac:dyDescent="0.35">
      <c r="B1990" s="15"/>
      <c r="D1990" s="17" t="str">
        <f t="array" ref="D1990">IFERROR(IF($B1990&lt;&gt;"",LARGE(IF(ISNUMBER(SEARCH(TRIM(SUBSTITUTE($B1990,"-","")),CID_DB[Search Key])),ROW(CID_DB[Search Key]),""),1)-1,""),"")</f>
        <v/>
      </c>
      <c r="F1990" s="23" t="str">
        <f>IF($B1990&lt;&gt;"",COUNTIFS(CID_DB[Search Key],"*"&amp;TRIM(SUBSTITUTE(B1990,"-",""))&amp;"*"),"")</f>
        <v/>
      </c>
      <c r="G1990" s="23" t="str">
        <f>IFERROR(TRIM(INDEX(CID_DB[Case No],$D1990)),"")</f>
        <v/>
      </c>
      <c r="H1990" s="5" t="str">
        <f>IFERROR(TRIM(INDEX(CID_DB[Known Contractor '#1 PN],$D1990)),"")</f>
        <v/>
      </c>
      <c r="I1990" s="5" t="str">
        <f>IFERROR(TRIM(INDEX(CID_DB[Known Contractor '#2 PN],$D1990)),"")</f>
        <v/>
      </c>
      <c r="J1990" s="5" t="str">
        <f>IFERROR(TRIM(INDEX(CID_DB[ [ NSN ] ],$D1990)),"")</f>
        <v/>
      </c>
      <c r="K1990" s="5" t="str">
        <f>IFERROR(TRIM(INDEX(CID_DB[Description],$D1990)),"")</f>
        <v/>
      </c>
      <c r="L1990" s="24" t="str">
        <f>IFERROR(TRIM(INDEX(CID_DB[Commercial Status],$D1990)),"")</f>
        <v/>
      </c>
    </row>
    <row r="1991" spans="2:12" x14ac:dyDescent="0.35">
      <c r="B1991" s="15"/>
      <c r="D1991" s="17" t="str">
        <f t="array" ref="D1991">IFERROR(IF($B1991&lt;&gt;"",LARGE(IF(ISNUMBER(SEARCH(TRIM(SUBSTITUTE($B1991,"-","")),CID_DB[Search Key])),ROW(CID_DB[Search Key]),""),1)-1,""),"")</f>
        <v/>
      </c>
      <c r="F1991" s="23" t="str">
        <f>IF($B1991&lt;&gt;"",COUNTIFS(CID_DB[Search Key],"*"&amp;TRIM(SUBSTITUTE(B1991,"-",""))&amp;"*"),"")</f>
        <v/>
      </c>
      <c r="G1991" s="23" t="str">
        <f>IFERROR(TRIM(INDEX(CID_DB[Case No],$D1991)),"")</f>
        <v/>
      </c>
      <c r="H1991" s="5" t="str">
        <f>IFERROR(TRIM(INDEX(CID_DB[Known Contractor '#1 PN],$D1991)),"")</f>
        <v/>
      </c>
      <c r="I1991" s="5" t="str">
        <f>IFERROR(TRIM(INDEX(CID_DB[Known Contractor '#2 PN],$D1991)),"")</f>
        <v/>
      </c>
      <c r="J1991" s="5" t="str">
        <f>IFERROR(TRIM(INDEX(CID_DB[ [ NSN ] ],$D1991)),"")</f>
        <v/>
      </c>
      <c r="K1991" s="5" t="str">
        <f>IFERROR(TRIM(INDEX(CID_DB[Description],$D1991)),"")</f>
        <v/>
      </c>
      <c r="L1991" s="24" t="str">
        <f>IFERROR(TRIM(INDEX(CID_DB[Commercial Status],$D1991)),"")</f>
        <v/>
      </c>
    </row>
    <row r="1992" spans="2:12" x14ac:dyDescent="0.35">
      <c r="B1992" s="15"/>
      <c r="D1992" s="17" t="str">
        <f t="array" ref="D1992">IFERROR(IF($B1992&lt;&gt;"",LARGE(IF(ISNUMBER(SEARCH(TRIM(SUBSTITUTE($B1992,"-","")),CID_DB[Search Key])),ROW(CID_DB[Search Key]),""),1)-1,""),"")</f>
        <v/>
      </c>
      <c r="F1992" s="23" t="str">
        <f>IF($B1992&lt;&gt;"",COUNTIFS(CID_DB[Search Key],"*"&amp;TRIM(SUBSTITUTE(B1992,"-",""))&amp;"*"),"")</f>
        <v/>
      </c>
      <c r="G1992" s="23" t="str">
        <f>IFERROR(TRIM(INDEX(CID_DB[Case No],$D1992)),"")</f>
        <v/>
      </c>
      <c r="H1992" s="5" t="str">
        <f>IFERROR(TRIM(INDEX(CID_DB[Known Contractor '#1 PN],$D1992)),"")</f>
        <v/>
      </c>
      <c r="I1992" s="5" t="str">
        <f>IFERROR(TRIM(INDEX(CID_DB[Known Contractor '#2 PN],$D1992)),"")</f>
        <v/>
      </c>
      <c r="J1992" s="5" t="str">
        <f>IFERROR(TRIM(INDEX(CID_DB[ [ NSN ] ],$D1992)),"")</f>
        <v/>
      </c>
      <c r="K1992" s="5" t="str">
        <f>IFERROR(TRIM(INDEX(CID_DB[Description],$D1992)),"")</f>
        <v/>
      </c>
      <c r="L1992" s="24" t="str">
        <f>IFERROR(TRIM(INDEX(CID_DB[Commercial Status],$D1992)),"")</f>
        <v/>
      </c>
    </row>
    <row r="1993" spans="2:12" x14ac:dyDescent="0.35">
      <c r="B1993" s="15"/>
      <c r="D1993" s="17" t="str">
        <f t="array" ref="D1993">IFERROR(IF($B1993&lt;&gt;"",LARGE(IF(ISNUMBER(SEARCH(TRIM(SUBSTITUTE($B1993,"-","")),CID_DB[Search Key])),ROW(CID_DB[Search Key]),""),1)-1,""),"")</f>
        <v/>
      </c>
      <c r="F1993" s="23" t="str">
        <f>IF($B1993&lt;&gt;"",COUNTIFS(CID_DB[Search Key],"*"&amp;TRIM(SUBSTITUTE(B1993,"-",""))&amp;"*"),"")</f>
        <v/>
      </c>
      <c r="G1993" s="23" t="str">
        <f>IFERROR(TRIM(INDEX(CID_DB[Case No],$D1993)),"")</f>
        <v/>
      </c>
      <c r="H1993" s="5" t="str">
        <f>IFERROR(TRIM(INDEX(CID_DB[Known Contractor '#1 PN],$D1993)),"")</f>
        <v/>
      </c>
      <c r="I1993" s="5" t="str">
        <f>IFERROR(TRIM(INDEX(CID_DB[Known Contractor '#2 PN],$D1993)),"")</f>
        <v/>
      </c>
      <c r="J1993" s="5" t="str">
        <f>IFERROR(TRIM(INDEX(CID_DB[ [ NSN ] ],$D1993)),"")</f>
        <v/>
      </c>
      <c r="K1993" s="5" t="str">
        <f>IFERROR(TRIM(INDEX(CID_DB[Description],$D1993)),"")</f>
        <v/>
      </c>
      <c r="L1993" s="24" t="str">
        <f>IFERROR(TRIM(INDEX(CID_DB[Commercial Status],$D1993)),"")</f>
        <v/>
      </c>
    </row>
    <row r="1994" spans="2:12" x14ac:dyDescent="0.35">
      <c r="B1994" s="15"/>
      <c r="D1994" s="17" t="str">
        <f t="array" ref="D1994">IFERROR(IF($B1994&lt;&gt;"",LARGE(IF(ISNUMBER(SEARCH(TRIM(SUBSTITUTE($B1994,"-","")),CID_DB[Search Key])),ROW(CID_DB[Search Key]),""),1)-1,""),"")</f>
        <v/>
      </c>
      <c r="F1994" s="23" t="str">
        <f>IF($B1994&lt;&gt;"",COUNTIFS(CID_DB[Search Key],"*"&amp;TRIM(SUBSTITUTE(B1994,"-",""))&amp;"*"),"")</f>
        <v/>
      </c>
      <c r="G1994" s="23" t="str">
        <f>IFERROR(TRIM(INDEX(CID_DB[Case No],$D1994)),"")</f>
        <v/>
      </c>
      <c r="H1994" s="5" t="str">
        <f>IFERROR(TRIM(INDEX(CID_DB[Known Contractor '#1 PN],$D1994)),"")</f>
        <v/>
      </c>
      <c r="I1994" s="5" t="str">
        <f>IFERROR(TRIM(INDEX(CID_DB[Known Contractor '#2 PN],$D1994)),"")</f>
        <v/>
      </c>
      <c r="J1994" s="5" t="str">
        <f>IFERROR(TRIM(INDEX(CID_DB[ [ NSN ] ],$D1994)),"")</f>
        <v/>
      </c>
      <c r="K1994" s="5" t="str">
        <f>IFERROR(TRIM(INDEX(CID_DB[Description],$D1994)),"")</f>
        <v/>
      </c>
      <c r="L1994" s="24" t="str">
        <f>IFERROR(TRIM(INDEX(CID_DB[Commercial Status],$D1994)),"")</f>
        <v/>
      </c>
    </row>
    <row r="1995" spans="2:12" x14ac:dyDescent="0.35">
      <c r="B1995" s="15"/>
      <c r="D1995" s="17" t="str">
        <f t="array" ref="D1995">IFERROR(IF($B1995&lt;&gt;"",LARGE(IF(ISNUMBER(SEARCH(TRIM(SUBSTITUTE($B1995,"-","")),CID_DB[Search Key])),ROW(CID_DB[Search Key]),""),1)-1,""),"")</f>
        <v/>
      </c>
      <c r="F1995" s="23" t="str">
        <f>IF($B1995&lt;&gt;"",COUNTIFS(CID_DB[Search Key],"*"&amp;TRIM(SUBSTITUTE(B1995,"-",""))&amp;"*"),"")</f>
        <v/>
      </c>
      <c r="G1995" s="23" t="str">
        <f>IFERROR(TRIM(INDEX(CID_DB[Case No],$D1995)),"")</f>
        <v/>
      </c>
      <c r="H1995" s="5" t="str">
        <f>IFERROR(TRIM(INDEX(CID_DB[Known Contractor '#1 PN],$D1995)),"")</f>
        <v/>
      </c>
      <c r="I1995" s="5" t="str">
        <f>IFERROR(TRIM(INDEX(CID_DB[Known Contractor '#2 PN],$D1995)),"")</f>
        <v/>
      </c>
      <c r="J1995" s="5" t="str">
        <f>IFERROR(TRIM(INDEX(CID_DB[ [ NSN ] ],$D1995)),"")</f>
        <v/>
      </c>
      <c r="K1995" s="5" t="str">
        <f>IFERROR(TRIM(INDEX(CID_DB[Description],$D1995)),"")</f>
        <v/>
      </c>
      <c r="L1995" s="24" t="str">
        <f>IFERROR(TRIM(INDEX(CID_DB[Commercial Status],$D1995)),"")</f>
        <v/>
      </c>
    </row>
    <row r="1996" spans="2:12" x14ac:dyDescent="0.35">
      <c r="B1996" s="15"/>
      <c r="D1996" s="17" t="str">
        <f t="array" ref="D1996">IFERROR(IF($B1996&lt;&gt;"",LARGE(IF(ISNUMBER(SEARCH(TRIM(SUBSTITUTE($B1996,"-","")),CID_DB[Search Key])),ROW(CID_DB[Search Key]),""),1)-1,""),"")</f>
        <v/>
      </c>
      <c r="F1996" s="23" t="str">
        <f>IF($B1996&lt;&gt;"",COUNTIFS(CID_DB[Search Key],"*"&amp;TRIM(SUBSTITUTE(B1996,"-",""))&amp;"*"),"")</f>
        <v/>
      </c>
      <c r="G1996" s="23" t="str">
        <f>IFERROR(TRIM(INDEX(CID_DB[Case No],$D1996)),"")</f>
        <v/>
      </c>
      <c r="H1996" s="5" t="str">
        <f>IFERROR(TRIM(INDEX(CID_DB[Known Contractor '#1 PN],$D1996)),"")</f>
        <v/>
      </c>
      <c r="I1996" s="5" t="str">
        <f>IFERROR(TRIM(INDEX(CID_DB[Known Contractor '#2 PN],$D1996)),"")</f>
        <v/>
      </c>
      <c r="J1996" s="5" t="str">
        <f>IFERROR(TRIM(INDEX(CID_DB[ [ NSN ] ],$D1996)),"")</f>
        <v/>
      </c>
      <c r="K1996" s="5" t="str">
        <f>IFERROR(TRIM(INDEX(CID_DB[Description],$D1996)),"")</f>
        <v/>
      </c>
      <c r="L1996" s="24" t="str">
        <f>IFERROR(TRIM(INDEX(CID_DB[Commercial Status],$D1996)),"")</f>
        <v/>
      </c>
    </row>
    <row r="1997" spans="2:12" x14ac:dyDescent="0.35">
      <c r="B1997" s="15"/>
      <c r="D1997" s="17" t="str">
        <f t="array" ref="D1997">IFERROR(IF($B1997&lt;&gt;"",LARGE(IF(ISNUMBER(SEARCH(TRIM(SUBSTITUTE($B1997,"-","")),CID_DB[Search Key])),ROW(CID_DB[Search Key]),""),1)-1,""),"")</f>
        <v/>
      </c>
      <c r="F1997" s="23" t="str">
        <f>IF($B1997&lt;&gt;"",COUNTIFS(CID_DB[Search Key],"*"&amp;TRIM(SUBSTITUTE(B1997,"-",""))&amp;"*"),"")</f>
        <v/>
      </c>
      <c r="G1997" s="23" t="str">
        <f>IFERROR(TRIM(INDEX(CID_DB[Case No],$D1997)),"")</f>
        <v/>
      </c>
      <c r="H1997" s="5" t="str">
        <f>IFERROR(TRIM(INDEX(CID_DB[Known Contractor '#1 PN],$D1997)),"")</f>
        <v/>
      </c>
      <c r="I1997" s="5" t="str">
        <f>IFERROR(TRIM(INDEX(CID_DB[Known Contractor '#2 PN],$D1997)),"")</f>
        <v/>
      </c>
      <c r="J1997" s="5" t="str">
        <f>IFERROR(TRIM(INDEX(CID_DB[ [ NSN ] ],$D1997)),"")</f>
        <v/>
      </c>
      <c r="K1997" s="5" t="str">
        <f>IFERROR(TRIM(INDEX(CID_DB[Description],$D1997)),"")</f>
        <v/>
      </c>
      <c r="L1997" s="24" t="str">
        <f>IFERROR(TRIM(INDEX(CID_DB[Commercial Status],$D1997)),"")</f>
        <v/>
      </c>
    </row>
    <row r="1998" spans="2:12" x14ac:dyDescent="0.35">
      <c r="B1998" s="15"/>
      <c r="D1998" s="17" t="str">
        <f t="array" ref="D1998">IFERROR(IF($B1998&lt;&gt;"",LARGE(IF(ISNUMBER(SEARCH(TRIM(SUBSTITUTE($B1998,"-","")),CID_DB[Search Key])),ROW(CID_DB[Search Key]),""),1)-1,""),"")</f>
        <v/>
      </c>
      <c r="F1998" s="23" t="str">
        <f>IF($B1998&lt;&gt;"",COUNTIFS(CID_DB[Search Key],"*"&amp;TRIM(SUBSTITUTE(B1998,"-",""))&amp;"*"),"")</f>
        <v/>
      </c>
      <c r="G1998" s="23" t="str">
        <f>IFERROR(TRIM(INDEX(CID_DB[Case No],$D1998)),"")</f>
        <v/>
      </c>
      <c r="H1998" s="5" t="str">
        <f>IFERROR(TRIM(INDEX(CID_DB[Known Contractor '#1 PN],$D1998)),"")</f>
        <v/>
      </c>
      <c r="I1998" s="5" t="str">
        <f>IFERROR(TRIM(INDEX(CID_DB[Known Contractor '#2 PN],$D1998)),"")</f>
        <v/>
      </c>
      <c r="J1998" s="5" t="str">
        <f>IFERROR(TRIM(INDEX(CID_DB[ [ NSN ] ],$D1998)),"")</f>
        <v/>
      </c>
      <c r="K1998" s="5" t="str">
        <f>IFERROR(TRIM(INDEX(CID_DB[Description],$D1998)),"")</f>
        <v/>
      </c>
      <c r="L1998" s="24" t="str">
        <f>IFERROR(TRIM(INDEX(CID_DB[Commercial Status],$D1998)),"")</f>
        <v/>
      </c>
    </row>
    <row r="1999" spans="2:12" x14ac:dyDescent="0.35">
      <c r="B1999" s="15"/>
      <c r="D1999" s="17" t="str">
        <f t="array" ref="D1999">IFERROR(IF($B1999&lt;&gt;"",LARGE(IF(ISNUMBER(SEARCH(TRIM(SUBSTITUTE($B1999,"-","")),CID_DB[Search Key])),ROW(CID_DB[Search Key]),""),1)-1,""),"")</f>
        <v/>
      </c>
      <c r="F1999" s="23" t="str">
        <f>IF($B1999&lt;&gt;"",COUNTIFS(CID_DB[Search Key],"*"&amp;TRIM(SUBSTITUTE(B1999,"-",""))&amp;"*"),"")</f>
        <v/>
      </c>
      <c r="G1999" s="23" t="str">
        <f>IFERROR(TRIM(INDEX(CID_DB[Case No],$D1999)),"")</f>
        <v/>
      </c>
      <c r="H1999" s="5" t="str">
        <f>IFERROR(TRIM(INDEX(CID_DB[Known Contractor '#1 PN],$D1999)),"")</f>
        <v/>
      </c>
      <c r="I1999" s="5" t="str">
        <f>IFERROR(TRIM(INDEX(CID_DB[Known Contractor '#2 PN],$D1999)),"")</f>
        <v/>
      </c>
      <c r="J1999" s="5" t="str">
        <f>IFERROR(TRIM(INDEX(CID_DB[ [ NSN ] ],$D1999)),"")</f>
        <v/>
      </c>
      <c r="K1999" s="5" t="str">
        <f>IFERROR(TRIM(INDEX(CID_DB[Description],$D1999)),"")</f>
        <v/>
      </c>
      <c r="L1999" s="24" t="str">
        <f>IFERROR(TRIM(INDEX(CID_DB[Commercial Status],$D1999)),"")</f>
        <v/>
      </c>
    </row>
    <row r="2000" spans="2:12" x14ac:dyDescent="0.35">
      <c r="B2000" s="15"/>
      <c r="D2000" s="17" t="str">
        <f t="array" ref="D2000">IFERROR(IF($B2000&lt;&gt;"",LARGE(IF(ISNUMBER(SEARCH(TRIM(SUBSTITUTE($B2000,"-","")),CID_DB[Search Key])),ROW(CID_DB[Search Key]),""),1)-1,""),"")</f>
        <v/>
      </c>
      <c r="F2000" s="23" t="str">
        <f>IF($B2000&lt;&gt;"",COUNTIFS(CID_DB[Search Key],"*"&amp;TRIM(SUBSTITUTE(B2000,"-",""))&amp;"*"),"")</f>
        <v/>
      </c>
      <c r="G2000" s="23" t="str">
        <f>IFERROR(TRIM(INDEX(CID_DB[Case No],$D2000)),"")</f>
        <v/>
      </c>
      <c r="H2000" s="5" t="str">
        <f>IFERROR(TRIM(INDEX(CID_DB[Known Contractor '#1 PN],$D2000)),"")</f>
        <v/>
      </c>
      <c r="I2000" s="5" t="str">
        <f>IFERROR(TRIM(INDEX(CID_DB[Known Contractor '#2 PN],$D2000)),"")</f>
        <v/>
      </c>
      <c r="J2000" s="5" t="str">
        <f>IFERROR(TRIM(INDEX(CID_DB[ [ NSN ] ],$D2000)),"")</f>
        <v/>
      </c>
      <c r="K2000" s="5" t="str">
        <f>IFERROR(TRIM(INDEX(CID_DB[Description],$D2000)),"")</f>
        <v/>
      </c>
      <c r="L2000" s="24" t="str">
        <f>IFERROR(TRIM(INDEX(CID_DB[Commercial Status],$D2000)),"")</f>
        <v/>
      </c>
    </row>
    <row r="2001" spans="2:12" x14ac:dyDescent="0.35">
      <c r="B2001" s="15"/>
      <c r="D2001" s="17" t="str">
        <f t="array" ref="D2001">IFERROR(IF($B2001&lt;&gt;"",LARGE(IF(ISNUMBER(SEARCH(TRIM(SUBSTITUTE($B2001,"-","")),CID_DB[Search Key])),ROW(CID_DB[Search Key]),""),1)-1,""),"")</f>
        <v/>
      </c>
      <c r="F2001" s="23" t="str">
        <f>IF($B2001&lt;&gt;"",COUNTIFS(CID_DB[Search Key],"*"&amp;TRIM(SUBSTITUTE(B2001,"-",""))&amp;"*"),"")</f>
        <v/>
      </c>
      <c r="G2001" s="23" t="str">
        <f>IFERROR(TRIM(INDEX(CID_DB[Case No],$D2001)),"")</f>
        <v/>
      </c>
      <c r="H2001" s="5" t="str">
        <f>IFERROR(TRIM(INDEX(CID_DB[Known Contractor '#1 PN],$D2001)),"")</f>
        <v/>
      </c>
      <c r="I2001" s="5" t="str">
        <f>IFERROR(TRIM(INDEX(CID_DB[Known Contractor '#2 PN],$D2001)),"")</f>
        <v/>
      </c>
      <c r="J2001" s="5" t="str">
        <f>IFERROR(TRIM(INDEX(CID_DB[ [ NSN ] ],$D2001)),"")</f>
        <v/>
      </c>
      <c r="K2001" s="5" t="str">
        <f>IFERROR(TRIM(INDEX(CID_DB[Description],$D2001)),"")</f>
        <v/>
      </c>
      <c r="L2001" s="24" t="str">
        <f>IFERROR(TRIM(INDEX(CID_DB[Commercial Status],$D2001)),"")</f>
        <v/>
      </c>
    </row>
    <row r="2002" spans="2:12" x14ac:dyDescent="0.35">
      <c r="B2002" s="15"/>
      <c r="D2002" s="17" t="str">
        <f t="array" ref="D2002">IFERROR(IF($B2002&lt;&gt;"",LARGE(IF(ISNUMBER(SEARCH(TRIM(SUBSTITUTE($B2002,"-","")),CID_DB[Search Key])),ROW(CID_DB[Search Key]),""),1)-1,""),"")</f>
        <v/>
      </c>
      <c r="F2002" s="23" t="str">
        <f>IF($B2002&lt;&gt;"",COUNTIFS(CID_DB[Search Key],"*"&amp;TRIM(SUBSTITUTE(B2002,"-",""))&amp;"*"),"")</f>
        <v/>
      </c>
      <c r="G2002" s="23" t="str">
        <f>IFERROR(TRIM(INDEX(CID_DB[Case No],$D2002)),"")</f>
        <v/>
      </c>
      <c r="H2002" s="5" t="str">
        <f>IFERROR(TRIM(INDEX(CID_DB[Known Contractor '#1 PN],$D2002)),"")</f>
        <v/>
      </c>
      <c r="I2002" s="5" t="str">
        <f>IFERROR(TRIM(INDEX(CID_DB[Known Contractor '#2 PN],$D2002)),"")</f>
        <v/>
      </c>
      <c r="J2002" s="5" t="str">
        <f>IFERROR(TRIM(INDEX(CID_DB[ [ NSN ] ],$D2002)),"")</f>
        <v/>
      </c>
      <c r="K2002" s="5" t="str">
        <f>IFERROR(TRIM(INDEX(CID_DB[Description],$D2002)),"")</f>
        <v/>
      </c>
      <c r="L2002" s="24" t="str">
        <f>IFERROR(TRIM(INDEX(CID_DB[Commercial Status],$D2002)),"")</f>
        <v/>
      </c>
    </row>
    <row r="2003" spans="2:12" x14ac:dyDescent="0.35">
      <c r="B2003" s="15"/>
      <c r="D2003" s="17" t="str">
        <f t="array" ref="D2003">IFERROR(IF($B2003&lt;&gt;"",LARGE(IF(ISNUMBER(SEARCH(TRIM(SUBSTITUTE($B2003,"-","")),CID_DB[Search Key])),ROW(CID_DB[Search Key]),""),1)-1,""),"")</f>
        <v/>
      </c>
      <c r="F2003" s="23" t="str">
        <f>IF($B2003&lt;&gt;"",COUNTIFS(CID_DB[Search Key],"*"&amp;TRIM(SUBSTITUTE(B2003,"-",""))&amp;"*"),"")</f>
        <v/>
      </c>
      <c r="G2003" s="23" t="str">
        <f>IFERROR(TRIM(INDEX(CID_DB[Case No],$D2003)),"")</f>
        <v/>
      </c>
      <c r="H2003" s="5" t="str">
        <f>IFERROR(TRIM(INDEX(CID_DB[Known Contractor '#1 PN],$D2003)),"")</f>
        <v/>
      </c>
      <c r="I2003" s="5" t="str">
        <f>IFERROR(TRIM(INDEX(CID_DB[Known Contractor '#2 PN],$D2003)),"")</f>
        <v/>
      </c>
      <c r="J2003" s="5" t="str">
        <f>IFERROR(TRIM(INDEX(CID_DB[ [ NSN ] ],$D2003)),"")</f>
        <v/>
      </c>
      <c r="K2003" s="5" t="str">
        <f>IFERROR(TRIM(INDEX(CID_DB[Description],$D2003)),"")</f>
        <v/>
      </c>
      <c r="L2003" s="24" t="str">
        <f>IFERROR(TRIM(INDEX(CID_DB[Commercial Status],$D2003)),"")</f>
        <v/>
      </c>
    </row>
    <row r="2004" spans="2:12" x14ac:dyDescent="0.35">
      <c r="B2004" s="15"/>
      <c r="D2004" s="17" t="str">
        <f t="array" ref="D2004">IFERROR(IF($B2004&lt;&gt;"",LARGE(IF(ISNUMBER(SEARCH(TRIM(SUBSTITUTE($B2004,"-","")),CID_DB[Search Key])),ROW(CID_DB[Search Key]),""),1)-1,""),"")</f>
        <v/>
      </c>
      <c r="F2004" s="23" t="str">
        <f>IF($B2004&lt;&gt;"",COUNTIFS(CID_DB[Search Key],"*"&amp;TRIM(SUBSTITUTE(B2004,"-",""))&amp;"*"),"")</f>
        <v/>
      </c>
      <c r="G2004" s="23" t="str">
        <f>IFERROR(TRIM(INDEX(CID_DB[Case No],$D2004)),"")</f>
        <v/>
      </c>
      <c r="H2004" s="5" t="str">
        <f>IFERROR(TRIM(INDEX(CID_DB[Known Contractor '#1 PN],$D2004)),"")</f>
        <v/>
      </c>
      <c r="I2004" s="5" t="str">
        <f>IFERROR(TRIM(INDEX(CID_DB[Known Contractor '#2 PN],$D2004)),"")</f>
        <v/>
      </c>
      <c r="J2004" s="5" t="str">
        <f>IFERROR(TRIM(INDEX(CID_DB[ [ NSN ] ],$D2004)),"")</f>
        <v/>
      </c>
      <c r="K2004" s="5" t="str">
        <f>IFERROR(TRIM(INDEX(CID_DB[Description],$D2004)),"")</f>
        <v/>
      </c>
      <c r="L2004" s="24" t="str">
        <f>IFERROR(TRIM(INDEX(CID_DB[Commercial Status],$D2004)),"")</f>
        <v/>
      </c>
    </row>
    <row r="2005" spans="2:12" x14ac:dyDescent="0.35">
      <c r="B2005" s="15"/>
      <c r="D2005" s="17" t="str">
        <f t="array" ref="D2005">IFERROR(IF($B2005&lt;&gt;"",LARGE(IF(ISNUMBER(SEARCH(TRIM(SUBSTITUTE($B2005,"-","")),CID_DB[Search Key])),ROW(CID_DB[Search Key]),""),1)-1,""),"")</f>
        <v/>
      </c>
      <c r="F2005" s="23" t="str">
        <f>IF($B2005&lt;&gt;"",COUNTIFS(CID_DB[Search Key],"*"&amp;TRIM(SUBSTITUTE(B2005,"-",""))&amp;"*"),"")</f>
        <v/>
      </c>
      <c r="G2005" s="23" t="str">
        <f>IFERROR(TRIM(INDEX(CID_DB[Case No],$D2005)),"")</f>
        <v/>
      </c>
      <c r="H2005" s="5" t="str">
        <f>IFERROR(TRIM(INDEX(CID_DB[Known Contractor '#1 PN],$D2005)),"")</f>
        <v/>
      </c>
      <c r="I2005" s="5" t="str">
        <f>IFERROR(TRIM(INDEX(CID_DB[Known Contractor '#2 PN],$D2005)),"")</f>
        <v/>
      </c>
      <c r="J2005" s="5" t="str">
        <f>IFERROR(TRIM(INDEX(CID_DB[ [ NSN ] ],$D2005)),"")</f>
        <v/>
      </c>
      <c r="K2005" s="5" t="str">
        <f>IFERROR(TRIM(INDEX(CID_DB[Description],$D2005)),"")</f>
        <v/>
      </c>
      <c r="L2005" s="24" t="str">
        <f>IFERROR(TRIM(INDEX(CID_DB[Commercial Status],$D2005)),"")</f>
        <v/>
      </c>
    </row>
    <row r="2006" spans="2:12" x14ac:dyDescent="0.35">
      <c r="B2006" s="15"/>
      <c r="D2006" s="17" t="str">
        <f t="array" ref="D2006">IFERROR(IF($B2006&lt;&gt;"",LARGE(IF(ISNUMBER(SEARCH(TRIM(SUBSTITUTE($B2006,"-","")),CID_DB[Search Key])),ROW(CID_DB[Search Key]),""),1)-1,""),"")</f>
        <v/>
      </c>
      <c r="F2006" s="23" t="str">
        <f>IF($B2006&lt;&gt;"",COUNTIFS(CID_DB[Search Key],"*"&amp;TRIM(SUBSTITUTE(B2006,"-",""))&amp;"*"),"")</f>
        <v/>
      </c>
      <c r="G2006" s="23" t="str">
        <f>IFERROR(TRIM(INDEX(CID_DB[Case No],$D2006)),"")</f>
        <v/>
      </c>
      <c r="H2006" s="5" t="str">
        <f>IFERROR(TRIM(INDEX(CID_DB[Known Contractor '#1 PN],$D2006)),"")</f>
        <v/>
      </c>
      <c r="I2006" s="5" t="str">
        <f>IFERROR(TRIM(INDEX(CID_DB[Known Contractor '#2 PN],$D2006)),"")</f>
        <v/>
      </c>
      <c r="J2006" s="5" t="str">
        <f>IFERROR(TRIM(INDEX(CID_DB[ [ NSN ] ],$D2006)),"")</f>
        <v/>
      </c>
      <c r="K2006" s="5" t="str">
        <f>IFERROR(TRIM(INDEX(CID_DB[Description],$D2006)),"")</f>
        <v/>
      </c>
      <c r="L2006" s="24" t="str">
        <f>IFERROR(TRIM(INDEX(CID_DB[Commercial Status],$D2006)),"")</f>
        <v/>
      </c>
    </row>
    <row r="2007" spans="2:12" x14ac:dyDescent="0.35">
      <c r="B2007" s="15"/>
      <c r="D2007" s="17" t="str">
        <f t="array" ref="D2007">IFERROR(IF($B2007&lt;&gt;"",LARGE(IF(ISNUMBER(SEARCH(TRIM(SUBSTITUTE($B2007,"-","")),CID_DB[Search Key])),ROW(CID_DB[Search Key]),""),1)-1,""),"")</f>
        <v/>
      </c>
      <c r="F2007" s="23" t="str">
        <f>IF($B2007&lt;&gt;"",COUNTIFS(CID_DB[Search Key],"*"&amp;TRIM(SUBSTITUTE(B2007,"-",""))&amp;"*"),"")</f>
        <v/>
      </c>
      <c r="G2007" s="23" t="str">
        <f>IFERROR(TRIM(INDEX(CID_DB[Case No],$D2007)),"")</f>
        <v/>
      </c>
      <c r="H2007" s="5" t="str">
        <f>IFERROR(TRIM(INDEX(CID_DB[Known Contractor '#1 PN],$D2007)),"")</f>
        <v/>
      </c>
      <c r="I2007" s="5" t="str">
        <f>IFERROR(TRIM(INDEX(CID_DB[Known Contractor '#2 PN],$D2007)),"")</f>
        <v/>
      </c>
      <c r="J2007" s="5" t="str">
        <f>IFERROR(TRIM(INDEX(CID_DB[ [ NSN ] ],$D2007)),"")</f>
        <v/>
      </c>
      <c r="K2007" s="5" t="str">
        <f>IFERROR(TRIM(INDEX(CID_DB[Description],$D2007)),"")</f>
        <v/>
      </c>
      <c r="L2007" s="24" t="str">
        <f>IFERROR(TRIM(INDEX(CID_DB[Commercial Status],$D2007)),"")</f>
        <v/>
      </c>
    </row>
    <row r="2008" spans="2:12" x14ac:dyDescent="0.35">
      <c r="B2008" s="15"/>
      <c r="D2008" s="17" t="str">
        <f t="array" ref="D2008">IFERROR(IF($B2008&lt;&gt;"",LARGE(IF(ISNUMBER(SEARCH(TRIM(SUBSTITUTE($B2008,"-","")),CID_DB[Search Key])),ROW(CID_DB[Search Key]),""),1)-1,""),"")</f>
        <v/>
      </c>
      <c r="F2008" s="23" t="str">
        <f>IF($B2008&lt;&gt;"",COUNTIFS(CID_DB[Search Key],"*"&amp;TRIM(SUBSTITUTE(B2008,"-",""))&amp;"*"),"")</f>
        <v/>
      </c>
      <c r="G2008" s="23" t="str">
        <f>IFERROR(TRIM(INDEX(CID_DB[Case No],$D2008)),"")</f>
        <v/>
      </c>
      <c r="H2008" s="5" t="str">
        <f>IFERROR(TRIM(INDEX(CID_DB[Known Contractor '#1 PN],$D2008)),"")</f>
        <v/>
      </c>
      <c r="I2008" s="5" t="str">
        <f>IFERROR(TRIM(INDEX(CID_DB[Known Contractor '#2 PN],$D2008)),"")</f>
        <v/>
      </c>
      <c r="J2008" s="5" t="str">
        <f>IFERROR(TRIM(INDEX(CID_DB[ [ NSN ] ],$D2008)),"")</f>
        <v/>
      </c>
      <c r="K2008" s="5" t="str">
        <f>IFERROR(TRIM(INDEX(CID_DB[Description],$D2008)),"")</f>
        <v/>
      </c>
      <c r="L2008" s="24" t="str">
        <f>IFERROR(TRIM(INDEX(CID_DB[Commercial Status],$D2008)),"")</f>
        <v/>
      </c>
    </row>
    <row r="2009" spans="2:12" x14ac:dyDescent="0.35">
      <c r="B2009" s="15"/>
      <c r="D2009" s="17" t="str">
        <f t="array" ref="D2009">IFERROR(IF($B2009&lt;&gt;"",LARGE(IF(ISNUMBER(SEARCH(TRIM(SUBSTITUTE($B2009,"-","")),CID_DB[Search Key])),ROW(CID_DB[Search Key]),""),1)-1,""),"")</f>
        <v/>
      </c>
      <c r="F2009" s="23" t="str">
        <f>IF($B2009&lt;&gt;"",COUNTIFS(CID_DB[Search Key],"*"&amp;TRIM(SUBSTITUTE(B2009,"-",""))&amp;"*"),"")</f>
        <v/>
      </c>
      <c r="G2009" s="23" t="str">
        <f>IFERROR(TRIM(INDEX(CID_DB[Case No],$D2009)),"")</f>
        <v/>
      </c>
      <c r="H2009" s="5" t="str">
        <f>IFERROR(TRIM(INDEX(CID_DB[Known Contractor '#1 PN],$D2009)),"")</f>
        <v/>
      </c>
      <c r="I2009" s="5" t="str">
        <f>IFERROR(TRIM(INDEX(CID_DB[Known Contractor '#2 PN],$D2009)),"")</f>
        <v/>
      </c>
      <c r="J2009" s="5" t="str">
        <f>IFERROR(TRIM(INDEX(CID_DB[ [ NSN ] ],$D2009)),"")</f>
        <v/>
      </c>
      <c r="K2009" s="5" t="str">
        <f>IFERROR(TRIM(INDEX(CID_DB[Description],$D2009)),"")</f>
        <v/>
      </c>
      <c r="L2009" s="24" t="str">
        <f>IFERROR(TRIM(INDEX(CID_DB[Commercial Status],$D2009)),"")</f>
        <v/>
      </c>
    </row>
    <row r="2010" spans="2:12" x14ac:dyDescent="0.35">
      <c r="B2010" s="15"/>
      <c r="D2010" s="17" t="str">
        <f t="array" ref="D2010">IFERROR(IF($B2010&lt;&gt;"",LARGE(IF(ISNUMBER(SEARCH(TRIM(SUBSTITUTE($B2010,"-","")),CID_DB[Search Key])),ROW(CID_DB[Search Key]),""),1)-1,""),"")</f>
        <v/>
      </c>
      <c r="F2010" s="23" t="str">
        <f>IF($B2010&lt;&gt;"",COUNTIFS(CID_DB[Search Key],"*"&amp;TRIM(SUBSTITUTE(B2010,"-",""))&amp;"*"),"")</f>
        <v/>
      </c>
      <c r="G2010" s="23" t="str">
        <f>IFERROR(TRIM(INDEX(CID_DB[Case No],$D2010)),"")</f>
        <v/>
      </c>
      <c r="H2010" s="5" t="str">
        <f>IFERROR(TRIM(INDEX(CID_DB[Known Contractor '#1 PN],$D2010)),"")</f>
        <v/>
      </c>
      <c r="I2010" s="5" t="str">
        <f>IFERROR(TRIM(INDEX(CID_DB[Known Contractor '#2 PN],$D2010)),"")</f>
        <v/>
      </c>
      <c r="J2010" s="5" t="str">
        <f>IFERROR(TRIM(INDEX(CID_DB[ [ NSN ] ],$D2010)),"")</f>
        <v/>
      </c>
      <c r="K2010" s="5" t="str">
        <f>IFERROR(TRIM(INDEX(CID_DB[Description],$D2010)),"")</f>
        <v/>
      </c>
      <c r="L2010" s="24" t="str">
        <f>IFERROR(TRIM(INDEX(CID_DB[Commercial Status],$D2010)),"")</f>
        <v/>
      </c>
    </row>
    <row r="2011" spans="2:12" x14ac:dyDescent="0.35">
      <c r="B2011" s="15"/>
      <c r="D2011" s="17" t="str">
        <f t="array" ref="D2011">IFERROR(IF($B2011&lt;&gt;"",LARGE(IF(ISNUMBER(SEARCH(TRIM(SUBSTITUTE($B2011,"-","")),CID_DB[Search Key])),ROW(CID_DB[Search Key]),""),1)-1,""),"")</f>
        <v/>
      </c>
      <c r="F2011" s="23" t="str">
        <f>IF($B2011&lt;&gt;"",COUNTIFS(CID_DB[Search Key],"*"&amp;TRIM(SUBSTITUTE(B2011,"-",""))&amp;"*"),"")</f>
        <v/>
      </c>
      <c r="G2011" s="23" t="str">
        <f>IFERROR(TRIM(INDEX(CID_DB[Case No],$D2011)),"")</f>
        <v/>
      </c>
      <c r="H2011" s="5" t="str">
        <f>IFERROR(TRIM(INDEX(CID_DB[Known Contractor '#1 PN],$D2011)),"")</f>
        <v/>
      </c>
      <c r="I2011" s="5" t="str">
        <f>IFERROR(TRIM(INDEX(CID_DB[Known Contractor '#2 PN],$D2011)),"")</f>
        <v/>
      </c>
      <c r="J2011" s="5" t="str">
        <f>IFERROR(TRIM(INDEX(CID_DB[ [ NSN ] ],$D2011)),"")</f>
        <v/>
      </c>
      <c r="K2011" s="5" t="str">
        <f>IFERROR(TRIM(INDEX(CID_DB[Description],$D2011)),"")</f>
        <v/>
      </c>
      <c r="L2011" s="24" t="str">
        <f>IFERROR(TRIM(INDEX(CID_DB[Commercial Status],$D2011)),"")</f>
        <v/>
      </c>
    </row>
    <row r="2012" spans="2:12" x14ac:dyDescent="0.35">
      <c r="B2012" s="15"/>
      <c r="D2012" s="17" t="str">
        <f t="array" ref="D2012">IFERROR(IF($B2012&lt;&gt;"",LARGE(IF(ISNUMBER(SEARCH(TRIM(SUBSTITUTE($B2012,"-","")),CID_DB[Search Key])),ROW(CID_DB[Search Key]),""),1)-1,""),"")</f>
        <v/>
      </c>
      <c r="F2012" s="23" t="str">
        <f>IF($B2012&lt;&gt;"",COUNTIFS(CID_DB[Search Key],"*"&amp;TRIM(SUBSTITUTE(B2012,"-",""))&amp;"*"),"")</f>
        <v/>
      </c>
      <c r="G2012" s="23" t="str">
        <f>IFERROR(TRIM(INDEX(CID_DB[Case No],$D2012)),"")</f>
        <v/>
      </c>
      <c r="H2012" s="5" t="str">
        <f>IFERROR(TRIM(INDEX(CID_DB[Known Contractor '#1 PN],$D2012)),"")</f>
        <v/>
      </c>
      <c r="I2012" s="5" t="str">
        <f>IFERROR(TRIM(INDEX(CID_DB[Known Contractor '#2 PN],$D2012)),"")</f>
        <v/>
      </c>
      <c r="J2012" s="5" t="str">
        <f>IFERROR(TRIM(INDEX(CID_DB[ [ NSN ] ],$D2012)),"")</f>
        <v/>
      </c>
      <c r="K2012" s="5" t="str">
        <f>IFERROR(TRIM(INDEX(CID_DB[Description],$D2012)),"")</f>
        <v/>
      </c>
      <c r="L2012" s="24" t="str">
        <f>IFERROR(TRIM(INDEX(CID_DB[Commercial Status],$D2012)),"")</f>
        <v/>
      </c>
    </row>
    <row r="2013" spans="2:12" x14ac:dyDescent="0.35">
      <c r="B2013" s="15"/>
      <c r="D2013" s="17" t="str">
        <f t="array" ref="D2013">IFERROR(IF($B2013&lt;&gt;"",LARGE(IF(ISNUMBER(SEARCH(TRIM(SUBSTITUTE($B2013,"-","")),CID_DB[Search Key])),ROW(CID_DB[Search Key]),""),1)-1,""),"")</f>
        <v/>
      </c>
      <c r="F2013" s="23" t="str">
        <f>IF($B2013&lt;&gt;"",COUNTIFS(CID_DB[Search Key],"*"&amp;TRIM(SUBSTITUTE(B2013,"-",""))&amp;"*"),"")</f>
        <v/>
      </c>
      <c r="G2013" s="23" t="str">
        <f>IFERROR(TRIM(INDEX(CID_DB[Case No],$D2013)),"")</f>
        <v/>
      </c>
      <c r="H2013" s="5" t="str">
        <f>IFERROR(TRIM(INDEX(CID_DB[Known Contractor '#1 PN],$D2013)),"")</f>
        <v/>
      </c>
      <c r="I2013" s="5" t="str">
        <f>IFERROR(TRIM(INDEX(CID_DB[Known Contractor '#2 PN],$D2013)),"")</f>
        <v/>
      </c>
      <c r="J2013" s="5" t="str">
        <f>IFERROR(TRIM(INDEX(CID_DB[ [ NSN ] ],$D2013)),"")</f>
        <v/>
      </c>
      <c r="K2013" s="5" t="str">
        <f>IFERROR(TRIM(INDEX(CID_DB[Description],$D2013)),"")</f>
        <v/>
      </c>
      <c r="L2013" s="24" t="str">
        <f>IFERROR(TRIM(INDEX(CID_DB[Commercial Status],$D2013)),"")</f>
        <v/>
      </c>
    </row>
    <row r="2014" spans="2:12" x14ac:dyDescent="0.35">
      <c r="B2014" s="15"/>
      <c r="D2014" s="17" t="str">
        <f t="array" ref="D2014">IFERROR(IF($B2014&lt;&gt;"",LARGE(IF(ISNUMBER(SEARCH(TRIM(SUBSTITUTE($B2014,"-","")),CID_DB[Search Key])),ROW(CID_DB[Search Key]),""),1)-1,""),"")</f>
        <v/>
      </c>
      <c r="F2014" s="23" t="str">
        <f>IF($B2014&lt;&gt;"",COUNTIFS(CID_DB[Search Key],"*"&amp;TRIM(SUBSTITUTE(B2014,"-",""))&amp;"*"),"")</f>
        <v/>
      </c>
      <c r="G2014" s="23" t="str">
        <f>IFERROR(TRIM(INDEX(CID_DB[Case No],$D2014)),"")</f>
        <v/>
      </c>
      <c r="H2014" s="5" t="str">
        <f>IFERROR(TRIM(INDEX(CID_DB[Known Contractor '#1 PN],$D2014)),"")</f>
        <v/>
      </c>
      <c r="I2014" s="5" t="str">
        <f>IFERROR(TRIM(INDEX(CID_DB[Known Contractor '#2 PN],$D2014)),"")</f>
        <v/>
      </c>
      <c r="J2014" s="5" t="str">
        <f>IFERROR(TRIM(INDEX(CID_DB[ [ NSN ] ],$D2014)),"")</f>
        <v/>
      </c>
      <c r="K2014" s="5" t="str">
        <f>IFERROR(TRIM(INDEX(CID_DB[Description],$D2014)),"")</f>
        <v/>
      </c>
      <c r="L2014" s="24" t="str">
        <f>IFERROR(TRIM(INDEX(CID_DB[Commercial Status],$D2014)),"")</f>
        <v/>
      </c>
    </row>
    <row r="2015" spans="2:12" x14ac:dyDescent="0.35">
      <c r="B2015" s="15"/>
      <c r="D2015" s="17" t="str">
        <f t="array" ref="D2015">IFERROR(IF($B2015&lt;&gt;"",LARGE(IF(ISNUMBER(SEARCH(TRIM(SUBSTITUTE($B2015,"-","")),CID_DB[Search Key])),ROW(CID_DB[Search Key]),""),1)-1,""),"")</f>
        <v/>
      </c>
      <c r="F2015" s="23" t="str">
        <f>IF($B2015&lt;&gt;"",COUNTIFS(CID_DB[Search Key],"*"&amp;TRIM(SUBSTITUTE(B2015,"-",""))&amp;"*"),"")</f>
        <v/>
      </c>
      <c r="G2015" s="23" t="str">
        <f>IFERROR(TRIM(INDEX(CID_DB[Case No],$D2015)),"")</f>
        <v/>
      </c>
      <c r="H2015" s="5" t="str">
        <f>IFERROR(TRIM(INDEX(CID_DB[Known Contractor '#1 PN],$D2015)),"")</f>
        <v/>
      </c>
      <c r="I2015" s="5" t="str">
        <f>IFERROR(TRIM(INDEX(CID_DB[Known Contractor '#2 PN],$D2015)),"")</f>
        <v/>
      </c>
      <c r="J2015" s="5" t="str">
        <f>IFERROR(TRIM(INDEX(CID_DB[ [ NSN ] ],$D2015)),"")</f>
        <v/>
      </c>
      <c r="K2015" s="5" t="str">
        <f>IFERROR(TRIM(INDEX(CID_DB[Description],$D2015)),"")</f>
        <v/>
      </c>
      <c r="L2015" s="24" t="str">
        <f>IFERROR(TRIM(INDEX(CID_DB[Commercial Status],$D2015)),"")</f>
        <v/>
      </c>
    </row>
    <row r="2016" spans="2:12" x14ac:dyDescent="0.35">
      <c r="B2016" s="15"/>
      <c r="D2016" s="17" t="str">
        <f t="array" ref="D2016">IFERROR(IF($B2016&lt;&gt;"",LARGE(IF(ISNUMBER(SEARCH(TRIM(SUBSTITUTE($B2016,"-","")),CID_DB[Search Key])),ROW(CID_DB[Search Key]),""),1)-1,""),"")</f>
        <v/>
      </c>
      <c r="F2016" s="23" t="str">
        <f>IF($B2016&lt;&gt;"",COUNTIFS(CID_DB[Search Key],"*"&amp;TRIM(SUBSTITUTE(B2016,"-",""))&amp;"*"),"")</f>
        <v/>
      </c>
      <c r="G2016" s="23" t="str">
        <f>IFERROR(TRIM(INDEX(CID_DB[Case No],$D2016)),"")</f>
        <v/>
      </c>
      <c r="H2016" s="5" t="str">
        <f>IFERROR(TRIM(INDEX(CID_DB[Known Contractor '#1 PN],$D2016)),"")</f>
        <v/>
      </c>
      <c r="I2016" s="5" t="str">
        <f>IFERROR(TRIM(INDEX(CID_DB[Known Contractor '#2 PN],$D2016)),"")</f>
        <v/>
      </c>
      <c r="J2016" s="5" t="str">
        <f>IFERROR(TRIM(INDEX(CID_DB[ [ NSN ] ],$D2016)),"")</f>
        <v/>
      </c>
      <c r="K2016" s="5" t="str">
        <f>IFERROR(TRIM(INDEX(CID_DB[Description],$D2016)),"")</f>
        <v/>
      </c>
      <c r="L2016" s="24" t="str">
        <f>IFERROR(TRIM(INDEX(CID_DB[Commercial Status],$D2016)),"")</f>
        <v/>
      </c>
    </row>
    <row r="2017" spans="2:12" x14ac:dyDescent="0.35">
      <c r="B2017" s="15"/>
      <c r="D2017" s="17" t="str">
        <f t="array" ref="D2017">IFERROR(IF($B2017&lt;&gt;"",LARGE(IF(ISNUMBER(SEARCH(TRIM(SUBSTITUTE($B2017,"-","")),CID_DB[Search Key])),ROW(CID_DB[Search Key]),""),1)-1,""),"")</f>
        <v/>
      </c>
      <c r="F2017" s="23" t="str">
        <f>IF($B2017&lt;&gt;"",COUNTIFS(CID_DB[Search Key],"*"&amp;TRIM(SUBSTITUTE(B2017,"-",""))&amp;"*"),"")</f>
        <v/>
      </c>
      <c r="G2017" s="23" t="str">
        <f>IFERROR(TRIM(INDEX(CID_DB[Case No],$D2017)),"")</f>
        <v/>
      </c>
      <c r="H2017" s="5" t="str">
        <f>IFERROR(TRIM(INDEX(CID_DB[Known Contractor '#1 PN],$D2017)),"")</f>
        <v/>
      </c>
      <c r="I2017" s="5" t="str">
        <f>IFERROR(TRIM(INDEX(CID_DB[Known Contractor '#2 PN],$D2017)),"")</f>
        <v/>
      </c>
      <c r="J2017" s="5" t="str">
        <f>IFERROR(TRIM(INDEX(CID_DB[ [ NSN ] ],$D2017)),"")</f>
        <v/>
      </c>
      <c r="K2017" s="5" t="str">
        <f>IFERROR(TRIM(INDEX(CID_DB[Description],$D2017)),"")</f>
        <v/>
      </c>
      <c r="L2017" s="24" t="str">
        <f>IFERROR(TRIM(INDEX(CID_DB[Commercial Status],$D2017)),"")</f>
        <v/>
      </c>
    </row>
    <row r="2018" spans="2:12" x14ac:dyDescent="0.35">
      <c r="B2018" s="15"/>
      <c r="D2018" s="17" t="str">
        <f t="array" ref="D2018">IFERROR(IF($B2018&lt;&gt;"",LARGE(IF(ISNUMBER(SEARCH(TRIM(SUBSTITUTE($B2018,"-","")),CID_DB[Search Key])),ROW(CID_DB[Search Key]),""),1)-1,""),"")</f>
        <v/>
      </c>
      <c r="F2018" s="23" t="str">
        <f>IF($B2018&lt;&gt;"",COUNTIFS(CID_DB[Search Key],"*"&amp;TRIM(SUBSTITUTE(B2018,"-",""))&amp;"*"),"")</f>
        <v/>
      </c>
      <c r="G2018" s="23" t="str">
        <f>IFERROR(TRIM(INDEX(CID_DB[Case No],$D2018)),"")</f>
        <v/>
      </c>
      <c r="H2018" s="5" t="str">
        <f>IFERROR(TRIM(INDEX(CID_DB[Known Contractor '#1 PN],$D2018)),"")</f>
        <v/>
      </c>
      <c r="I2018" s="5" t="str">
        <f>IFERROR(TRIM(INDEX(CID_DB[Known Contractor '#2 PN],$D2018)),"")</f>
        <v/>
      </c>
      <c r="J2018" s="5" t="str">
        <f>IFERROR(TRIM(INDEX(CID_DB[ [ NSN ] ],$D2018)),"")</f>
        <v/>
      </c>
      <c r="K2018" s="5" t="str">
        <f>IFERROR(TRIM(INDEX(CID_DB[Description],$D2018)),"")</f>
        <v/>
      </c>
      <c r="L2018" s="24" t="str">
        <f>IFERROR(TRIM(INDEX(CID_DB[Commercial Status],$D2018)),"")</f>
        <v/>
      </c>
    </row>
    <row r="2019" spans="2:12" x14ac:dyDescent="0.35">
      <c r="B2019" s="15"/>
      <c r="D2019" s="17" t="str">
        <f t="array" ref="D2019">IFERROR(IF($B2019&lt;&gt;"",LARGE(IF(ISNUMBER(SEARCH(TRIM(SUBSTITUTE($B2019,"-","")),CID_DB[Search Key])),ROW(CID_DB[Search Key]),""),1)-1,""),"")</f>
        <v/>
      </c>
      <c r="F2019" s="23" t="str">
        <f>IF($B2019&lt;&gt;"",COUNTIFS(CID_DB[Search Key],"*"&amp;TRIM(SUBSTITUTE(B2019,"-",""))&amp;"*"),"")</f>
        <v/>
      </c>
      <c r="G2019" s="23" t="str">
        <f>IFERROR(TRIM(INDEX(CID_DB[Case No],$D2019)),"")</f>
        <v/>
      </c>
      <c r="H2019" s="5" t="str">
        <f>IFERROR(TRIM(INDEX(CID_DB[Known Contractor '#1 PN],$D2019)),"")</f>
        <v/>
      </c>
      <c r="I2019" s="5" t="str">
        <f>IFERROR(TRIM(INDEX(CID_DB[Known Contractor '#2 PN],$D2019)),"")</f>
        <v/>
      </c>
      <c r="J2019" s="5" t="str">
        <f>IFERROR(TRIM(INDEX(CID_DB[ [ NSN ] ],$D2019)),"")</f>
        <v/>
      </c>
      <c r="K2019" s="5" t="str">
        <f>IFERROR(TRIM(INDEX(CID_DB[Description],$D2019)),"")</f>
        <v/>
      </c>
      <c r="L2019" s="24" t="str">
        <f>IFERROR(TRIM(INDEX(CID_DB[Commercial Status],$D2019)),"")</f>
        <v/>
      </c>
    </row>
    <row r="2020" spans="2:12" x14ac:dyDescent="0.35">
      <c r="B2020" s="15"/>
      <c r="D2020" s="17" t="str">
        <f t="array" ref="D2020">IFERROR(IF($B2020&lt;&gt;"",LARGE(IF(ISNUMBER(SEARCH(TRIM(SUBSTITUTE($B2020,"-","")),CID_DB[Search Key])),ROW(CID_DB[Search Key]),""),1)-1,""),"")</f>
        <v/>
      </c>
      <c r="F2020" s="23" t="str">
        <f>IF($B2020&lt;&gt;"",COUNTIFS(CID_DB[Search Key],"*"&amp;TRIM(SUBSTITUTE(B2020,"-",""))&amp;"*"),"")</f>
        <v/>
      </c>
      <c r="G2020" s="23" t="str">
        <f>IFERROR(TRIM(INDEX(CID_DB[Case No],$D2020)),"")</f>
        <v/>
      </c>
      <c r="H2020" s="5" t="str">
        <f>IFERROR(TRIM(INDEX(CID_DB[Known Contractor '#1 PN],$D2020)),"")</f>
        <v/>
      </c>
      <c r="I2020" s="5" t="str">
        <f>IFERROR(TRIM(INDEX(CID_DB[Known Contractor '#2 PN],$D2020)),"")</f>
        <v/>
      </c>
      <c r="J2020" s="5" t="str">
        <f>IFERROR(TRIM(INDEX(CID_DB[ [ NSN ] ],$D2020)),"")</f>
        <v/>
      </c>
      <c r="K2020" s="5" t="str">
        <f>IFERROR(TRIM(INDEX(CID_DB[Description],$D2020)),"")</f>
        <v/>
      </c>
      <c r="L2020" s="24" t="str">
        <f>IFERROR(TRIM(INDEX(CID_DB[Commercial Status],$D2020)),"")</f>
        <v/>
      </c>
    </row>
    <row r="2021" spans="2:12" x14ac:dyDescent="0.35">
      <c r="B2021" s="15"/>
      <c r="D2021" s="17" t="str">
        <f t="array" ref="D2021">IFERROR(IF($B2021&lt;&gt;"",LARGE(IF(ISNUMBER(SEARCH(TRIM(SUBSTITUTE($B2021,"-","")),CID_DB[Search Key])),ROW(CID_DB[Search Key]),""),1)-1,""),"")</f>
        <v/>
      </c>
      <c r="F2021" s="23" t="str">
        <f>IF($B2021&lt;&gt;"",COUNTIFS(CID_DB[Search Key],"*"&amp;TRIM(SUBSTITUTE(B2021,"-",""))&amp;"*"),"")</f>
        <v/>
      </c>
      <c r="G2021" s="23" t="str">
        <f>IFERROR(TRIM(INDEX(CID_DB[Case No],$D2021)),"")</f>
        <v/>
      </c>
      <c r="H2021" s="5" t="str">
        <f>IFERROR(TRIM(INDEX(CID_DB[Known Contractor '#1 PN],$D2021)),"")</f>
        <v/>
      </c>
      <c r="I2021" s="5" t="str">
        <f>IFERROR(TRIM(INDEX(CID_DB[Known Contractor '#2 PN],$D2021)),"")</f>
        <v/>
      </c>
      <c r="J2021" s="5" t="str">
        <f>IFERROR(TRIM(INDEX(CID_DB[ [ NSN ] ],$D2021)),"")</f>
        <v/>
      </c>
      <c r="K2021" s="5" t="str">
        <f>IFERROR(TRIM(INDEX(CID_DB[Description],$D2021)),"")</f>
        <v/>
      </c>
      <c r="L2021" s="24" t="str">
        <f>IFERROR(TRIM(INDEX(CID_DB[Commercial Status],$D2021)),"")</f>
        <v/>
      </c>
    </row>
    <row r="2022" spans="2:12" x14ac:dyDescent="0.35">
      <c r="B2022" s="15"/>
      <c r="D2022" s="17" t="str">
        <f t="array" ref="D2022">IFERROR(IF($B2022&lt;&gt;"",LARGE(IF(ISNUMBER(SEARCH(TRIM(SUBSTITUTE($B2022,"-","")),CID_DB[Search Key])),ROW(CID_DB[Search Key]),""),1)-1,""),"")</f>
        <v/>
      </c>
      <c r="F2022" s="23" t="str">
        <f>IF($B2022&lt;&gt;"",COUNTIFS(CID_DB[Search Key],"*"&amp;TRIM(SUBSTITUTE(B2022,"-",""))&amp;"*"),"")</f>
        <v/>
      </c>
      <c r="G2022" s="23" t="str">
        <f>IFERROR(TRIM(INDEX(CID_DB[Case No],$D2022)),"")</f>
        <v/>
      </c>
      <c r="H2022" s="5" t="str">
        <f>IFERROR(TRIM(INDEX(CID_DB[Known Contractor '#1 PN],$D2022)),"")</f>
        <v/>
      </c>
      <c r="I2022" s="5" t="str">
        <f>IFERROR(TRIM(INDEX(CID_DB[Known Contractor '#2 PN],$D2022)),"")</f>
        <v/>
      </c>
      <c r="J2022" s="5" t="str">
        <f>IFERROR(TRIM(INDEX(CID_DB[ [ NSN ] ],$D2022)),"")</f>
        <v/>
      </c>
      <c r="K2022" s="5" t="str">
        <f>IFERROR(TRIM(INDEX(CID_DB[Description],$D2022)),"")</f>
        <v/>
      </c>
      <c r="L2022" s="24" t="str">
        <f>IFERROR(TRIM(INDEX(CID_DB[Commercial Status],$D2022)),"")</f>
        <v/>
      </c>
    </row>
    <row r="2023" spans="2:12" x14ac:dyDescent="0.35">
      <c r="B2023" s="15"/>
      <c r="D2023" s="17" t="str">
        <f t="array" ref="D2023">IFERROR(IF($B2023&lt;&gt;"",LARGE(IF(ISNUMBER(SEARCH(TRIM(SUBSTITUTE($B2023,"-","")),CID_DB[Search Key])),ROW(CID_DB[Search Key]),""),1)-1,""),"")</f>
        <v/>
      </c>
      <c r="F2023" s="23" t="str">
        <f>IF($B2023&lt;&gt;"",COUNTIFS(CID_DB[Search Key],"*"&amp;TRIM(SUBSTITUTE(B2023,"-",""))&amp;"*"),"")</f>
        <v/>
      </c>
      <c r="G2023" s="23" t="str">
        <f>IFERROR(TRIM(INDEX(CID_DB[Case No],$D2023)),"")</f>
        <v/>
      </c>
      <c r="H2023" s="5" t="str">
        <f>IFERROR(TRIM(INDEX(CID_DB[Known Contractor '#1 PN],$D2023)),"")</f>
        <v/>
      </c>
      <c r="I2023" s="5" t="str">
        <f>IFERROR(TRIM(INDEX(CID_DB[Known Contractor '#2 PN],$D2023)),"")</f>
        <v/>
      </c>
      <c r="J2023" s="5" t="str">
        <f>IFERROR(TRIM(INDEX(CID_DB[ [ NSN ] ],$D2023)),"")</f>
        <v/>
      </c>
      <c r="K2023" s="5" t="str">
        <f>IFERROR(TRIM(INDEX(CID_DB[Description],$D2023)),"")</f>
        <v/>
      </c>
      <c r="L2023" s="24" t="str">
        <f>IFERROR(TRIM(INDEX(CID_DB[Commercial Status],$D2023)),"")</f>
        <v/>
      </c>
    </row>
    <row r="2024" spans="2:12" x14ac:dyDescent="0.35">
      <c r="B2024" s="15"/>
      <c r="D2024" s="17" t="str">
        <f t="array" ref="D2024">IFERROR(IF($B2024&lt;&gt;"",LARGE(IF(ISNUMBER(SEARCH(TRIM(SUBSTITUTE($B2024,"-","")),CID_DB[Search Key])),ROW(CID_DB[Search Key]),""),1)-1,""),"")</f>
        <v/>
      </c>
      <c r="F2024" s="23" t="str">
        <f>IF($B2024&lt;&gt;"",COUNTIFS(CID_DB[Search Key],"*"&amp;TRIM(SUBSTITUTE(B2024,"-",""))&amp;"*"),"")</f>
        <v/>
      </c>
      <c r="G2024" s="23" t="str">
        <f>IFERROR(TRIM(INDEX(CID_DB[Case No],$D2024)),"")</f>
        <v/>
      </c>
      <c r="H2024" s="5" t="str">
        <f>IFERROR(TRIM(INDEX(CID_DB[Known Contractor '#1 PN],$D2024)),"")</f>
        <v/>
      </c>
      <c r="I2024" s="5" t="str">
        <f>IFERROR(TRIM(INDEX(CID_DB[Known Contractor '#2 PN],$D2024)),"")</f>
        <v/>
      </c>
      <c r="J2024" s="5" t="str">
        <f>IFERROR(TRIM(INDEX(CID_DB[ [ NSN ] ],$D2024)),"")</f>
        <v/>
      </c>
      <c r="K2024" s="5" t="str">
        <f>IFERROR(TRIM(INDEX(CID_DB[Description],$D2024)),"")</f>
        <v/>
      </c>
      <c r="L2024" s="24" t="str">
        <f>IFERROR(TRIM(INDEX(CID_DB[Commercial Status],$D2024)),"")</f>
        <v/>
      </c>
    </row>
    <row r="2025" spans="2:12" x14ac:dyDescent="0.35">
      <c r="B2025" s="15"/>
      <c r="D2025" s="17" t="str">
        <f t="array" ref="D2025">IFERROR(IF($B2025&lt;&gt;"",LARGE(IF(ISNUMBER(SEARCH(TRIM(SUBSTITUTE($B2025,"-","")),CID_DB[Search Key])),ROW(CID_DB[Search Key]),""),1)-1,""),"")</f>
        <v/>
      </c>
      <c r="F2025" s="23" t="str">
        <f>IF($B2025&lt;&gt;"",COUNTIFS(CID_DB[Search Key],"*"&amp;TRIM(SUBSTITUTE(B2025,"-",""))&amp;"*"),"")</f>
        <v/>
      </c>
      <c r="G2025" s="23" t="str">
        <f>IFERROR(TRIM(INDEX(CID_DB[Case No],$D2025)),"")</f>
        <v/>
      </c>
      <c r="H2025" s="5" t="str">
        <f>IFERROR(TRIM(INDEX(CID_DB[Known Contractor '#1 PN],$D2025)),"")</f>
        <v/>
      </c>
      <c r="I2025" s="5" t="str">
        <f>IFERROR(TRIM(INDEX(CID_DB[Known Contractor '#2 PN],$D2025)),"")</f>
        <v/>
      </c>
      <c r="J2025" s="5" t="str">
        <f>IFERROR(TRIM(INDEX(CID_DB[ [ NSN ] ],$D2025)),"")</f>
        <v/>
      </c>
      <c r="K2025" s="5" t="str">
        <f>IFERROR(TRIM(INDEX(CID_DB[Description],$D2025)),"")</f>
        <v/>
      </c>
      <c r="L2025" s="24" t="str">
        <f>IFERROR(TRIM(INDEX(CID_DB[Commercial Status],$D2025)),"")</f>
        <v/>
      </c>
    </row>
    <row r="2026" spans="2:12" x14ac:dyDescent="0.35">
      <c r="B2026" s="15"/>
      <c r="D2026" s="17" t="str">
        <f t="array" ref="D2026">IFERROR(IF($B2026&lt;&gt;"",LARGE(IF(ISNUMBER(SEARCH(TRIM(SUBSTITUTE($B2026,"-","")),CID_DB[Search Key])),ROW(CID_DB[Search Key]),""),1)-1,""),"")</f>
        <v/>
      </c>
      <c r="F2026" s="23" t="str">
        <f>IF($B2026&lt;&gt;"",COUNTIFS(CID_DB[Search Key],"*"&amp;TRIM(SUBSTITUTE(B2026,"-",""))&amp;"*"),"")</f>
        <v/>
      </c>
      <c r="G2026" s="23" t="str">
        <f>IFERROR(TRIM(INDEX(CID_DB[Case No],$D2026)),"")</f>
        <v/>
      </c>
      <c r="H2026" s="5" t="str">
        <f>IFERROR(TRIM(INDEX(CID_DB[Known Contractor '#1 PN],$D2026)),"")</f>
        <v/>
      </c>
      <c r="I2026" s="5" t="str">
        <f>IFERROR(TRIM(INDEX(CID_DB[Known Contractor '#2 PN],$D2026)),"")</f>
        <v/>
      </c>
      <c r="J2026" s="5" t="str">
        <f>IFERROR(TRIM(INDEX(CID_DB[ [ NSN ] ],$D2026)),"")</f>
        <v/>
      </c>
      <c r="K2026" s="5" t="str">
        <f>IFERROR(TRIM(INDEX(CID_DB[Description],$D2026)),"")</f>
        <v/>
      </c>
      <c r="L2026" s="24" t="str">
        <f>IFERROR(TRIM(INDEX(CID_DB[Commercial Status],$D2026)),"")</f>
        <v/>
      </c>
    </row>
    <row r="2027" spans="2:12" x14ac:dyDescent="0.35">
      <c r="B2027" s="15"/>
      <c r="D2027" s="17" t="str">
        <f t="array" ref="D2027">IFERROR(IF($B2027&lt;&gt;"",LARGE(IF(ISNUMBER(SEARCH(TRIM(SUBSTITUTE($B2027,"-","")),CID_DB[Search Key])),ROW(CID_DB[Search Key]),""),1)-1,""),"")</f>
        <v/>
      </c>
      <c r="F2027" s="23" t="str">
        <f>IF($B2027&lt;&gt;"",COUNTIFS(CID_DB[Search Key],"*"&amp;TRIM(SUBSTITUTE(B2027,"-",""))&amp;"*"),"")</f>
        <v/>
      </c>
      <c r="G2027" s="23" t="str">
        <f>IFERROR(TRIM(INDEX(CID_DB[Case No],$D2027)),"")</f>
        <v/>
      </c>
      <c r="H2027" s="5" t="str">
        <f>IFERROR(TRIM(INDEX(CID_DB[Known Contractor '#1 PN],$D2027)),"")</f>
        <v/>
      </c>
      <c r="I2027" s="5" t="str">
        <f>IFERROR(TRIM(INDEX(CID_DB[Known Contractor '#2 PN],$D2027)),"")</f>
        <v/>
      </c>
      <c r="J2027" s="5" t="str">
        <f>IFERROR(TRIM(INDEX(CID_DB[ [ NSN ] ],$D2027)),"")</f>
        <v/>
      </c>
      <c r="K2027" s="5" t="str">
        <f>IFERROR(TRIM(INDEX(CID_DB[Description],$D2027)),"")</f>
        <v/>
      </c>
      <c r="L2027" s="24" t="str">
        <f>IFERROR(TRIM(INDEX(CID_DB[Commercial Status],$D2027)),"")</f>
        <v/>
      </c>
    </row>
    <row r="2028" spans="2:12" x14ac:dyDescent="0.35">
      <c r="B2028" s="15"/>
      <c r="D2028" s="17" t="str">
        <f t="array" ref="D2028">IFERROR(IF($B2028&lt;&gt;"",LARGE(IF(ISNUMBER(SEARCH(TRIM(SUBSTITUTE($B2028,"-","")),CID_DB[Search Key])),ROW(CID_DB[Search Key]),""),1)-1,""),"")</f>
        <v/>
      </c>
      <c r="F2028" s="23" t="str">
        <f>IF($B2028&lt;&gt;"",COUNTIFS(CID_DB[Search Key],"*"&amp;TRIM(SUBSTITUTE(B2028,"-",""))&amp;"*"),"")</f>
        <v/>
      </c>
      <c r="G2028" s="23" t="str">
        <f>IFERROR(TRIM(INDEX(CID_DB[Case No],$D2028)),"")</f>
        <v/>
      </c>
      <c r="H2028" s="5" t="str">
        <f>IFERROR(TRIM(INDEX(CID_DB[Known Contractor '#1 PN],$D2028)),"")</f>
        <v/>
      </c>
      <c r="I2028" s="5" t="str">
        <f>IFERROR(TRIM(INDEX(CID_DB[Known Contractor '#2 PN],$D2028)),"")</f>
        <v/>
      </c>
      <c r="J2028" s="5" t="str">
        <f>IFERROR(TRIM(INDEX(CID_DB[ [ NSN ] ],$D2028)),"")</f>
        <v/>
      </c>
      <c r="K2028" s="5" t="str">
        <f>IFERROR(TRIM(INDEX(CID_DB[Description],$D2028)),"")</f>
        <v/>
      </c>
      <c r="L2028" s="24" t="str">
        <f>IFERROR(TRIM(INDEX(CID_DB[Commercial Status],$D2028)),"")</f>
        <v/>
      </c>
    </row>
    <row r="2029" spans="2:12" x14ac:dyDescent="0.35">
      <c r="B2029" s="15"/>
      <c r="D2029" s="17" t="str">
        <f t="array" ref="D2029">IFERROR(IF($B2029&lt;&gt;"",LARGE(IF(ISNUMBER(SEARCH(TRIM(SUBSTITUTE($B2029,"-","")),CID_DB[Search Key])),ROW(CID_DB[Search Key]),""),1)-1,""),"")</f>
        <v/>
      </c>
      <c r="F2029" s="23" t="str">
        <f>IF($B2029&lt;&gt;"",COUNTIFS(CID_DB[Search Key],"*"&amp;TRIM(SUBSTITUTE(B2029,"-",""))&amp;"*"),"")</f>
        <v/>
      </c>
      <c r="G2029" s="23" t="str">
        <f>IFERROR(TRIM(INDEX(CID_DB[Case No],$D2029)),"")</f>
        <v/>
      </c>
      <c r="H2029" s="5" t="str">
        <f>IFERROR(TRIM(INDEX(CID_DB[Known Contractor '#1 PN],$D2029)),"")</f>
        <v/>
      </c>
      <c r="I2029" s="5" t="str">
        <f>IFERROR(TRIM(INDEX(CID_DB[Known Contractor '#2 PN],$D2029)),"")</f>
        <v/>
      </c>
      <c r="J2029" s="5" t="str">
        <f>IFERROR(TRIM(INDEX(CID_DB[ [ NSN ] ],$D2029)),"")</f>
        <v/>
      </c>
      <c r="K2029" s="5" t="str">
        <f>IFERROR(TRIM(INDEX(CID_DB[Description],$D2029)),"")</f>
        <v/>
      </c>
      <c r="L2029" s="24" t="str">
        <f>IFERROR(TRIM(INDEX(CID_DB[Commercial Status],$D2029)),"")</f>
        <v/>
      </c>
    </row>
    <row r="2030" spans="2:12" x14ac:dyDescent="0.35">
      <c r="B2030" s="15"/>
      <c r="D2030" s="17" t="str">
        <f t="array" ref="D2030">IFERROR(IF($B2030&lt;&gt;"",LARGE(IF(ISNUMBER(SEARCH(TRIM(SUBSTITUTE($B2030,"-","")),CID_DB[Search Key])),ROW(CID_DB[Search Key]),""),1)-1,""),"")</f>
        <v/>
      </c>
      <c r="F2030" s="23" t="str">
        <f>IF($B2030&lt;&gt;"",COUNTIFS(CID_DB[Search Key],"*"&amp;TRIM(SUBSTITUTE(B2030,"-",""))&amp;"*"),"")</f>
        <v/>
      </c>
      <c r="G2030" s="23" t="str">
        <f>IFERROR(TRIM(INDEX(CID_DB[Case No],$D2030)),"")</f>
        <v/>
      </c>
      <c r="H2030" s="5" t="str">
        <f>IFERROR(TRIM(INDEX(CID_DB[Known Contractor '#1 PN],$D2030)),"")</f>
        <v/>
      </c>
      <c r="I2030" s="5" t="str">
        <f>IFERROR(TRIM(INDEX(CID_DB[Known Contractor '#2 PN],$D2030)),"")</f>
        <v/>
      </c>
      <c r="J2030" s="5" t="str">
        <f>IFERROR(TRIM(INDEX(CID_DB[ [ NSN ] ],$D2030)),"")</f>
        <v/>
      </c>
      <c r="K2030" s="5" t="str">
        <f>IFERROR(TRIM(INDEX(CID_DB[Description],$D2030)),"")</f>
        <v/>
      </c>
      <c r="L2030" s="24" t="str">
        <f>IFERROR(TRIM(INDEX(CID_DB[Commercial Status],$D2030)),"")</f>
        <v/>
      </c>
    </row>
    <row r="2031" spans="2:12" x14ac:dyDescent="0.35">
      <c r="B2031" s="15"/>
      <c r="D2031" s="17" t="str">
        <f t="array" ref="D2031">IFERROR(IF($B2031&lt;&gt;"",LARGE(IF(ISNUMBER(SEARCH(TRIM(SUBSTITUTE($B2031,"-","")),CID_DB[Search Key])),ROW(CID_DB[Search Key]),""),1)-1,""),"")</f>
        <v/>
      </c>
      <c r="F2031" s="23" t="str">
        <f>IF($B2031&lt;&gt;"",COUNTIFS(CID_DB[Search Key],"*"&amp;TRIM(SUBSTITUTE(B2031,"-",""))&amp;"*"),"")</f>
        <v/>
      </c>
      <c r="G2031" s="23" t="str">
        <f>IFERROR(TRIM(INDEX(CID_DB[Case No],$D2031)),"")</f>
        <v/>
      </c>
      <c r="H2031" s="5" t="str">
        <f>IFERROR(TRIM(INDEX(CID_DB[Known Contractor '#1 PN],$D2031)),"")</f>
        <v/>
      </c>
      <c r="I2031" s="5" t="str">
        <f>IFERROR(TRIM(INDEX(CID_DB[Known Contractor '#2 PN],$D2031)),"")</f>
        <v/>
      </c>
      <c r="J2031" s="5" t="str">
        <f>IFERROR(TRIM(INDEX(CID_DB[ [ NSN ] ],$D2031)),"")</f>
        <v/>
      </c>
      <c r="K2031" s="5" t="str">
        <f>IFERROR(TRIM(INDEX(CID_DB[Description],$D2031)),"")</f>
        <v/>
      </c>
      <c r="L2031" s="24" t="str">
        <f>IFERROR(TRIM(INDEX(CID_DB[Commercial Status],$D2031)),"")</f>
        <v/>
      </c>
    </row>
    <row r="2032" spans="2:12" x14ac:dyDescent="0.35">
      <c r="B2032" s="15"/>
      <c r="D2032" s="17" t="str">
        <f t="array" ref="D2032">IFERROR(IF($B2032&lt;&gt;"",LARGE(IF(ISNUMBER(SEARCH(TRIM(SUBSTITUTE($B2032,"-","")),CID_DB[Search Key])),ROW(CID_DB[Search Key]),""),1)-1,""),"")</f>
        <v/>
      </c>
      <c r="F2032" s="23" t="str">
        <f>IF($B2032&lt;&gt;"",COUNTIFS(CID_DB[Search Key],"*"&amp;TRIM(SUBSTITUTE(B2032,"-",""))&amp;"*"),"")</f>
        <v/>
      </c>
      <c r="G2032" s="23" t="str">
        <f>IFERROR(TRIM(INDEX(CID_DB[Case No],$D2032)),"")</f>
        <v/>
      </c>
      <c r="H2032" s="5" t="str">
        <f>IFERROR(TRIM(INDEX(CID_DB[Known Contractor '#1 PN],$D2032)),"")</f>
        <v/>
      </c>
      <c r="I2032" s="5" t="str">
        <f>IFERROR(TRIM(INDEX(CID_DB[Known Contractor '#2 PN],$D2032)),"")</f>
        <v/>
      </c>
      <c r="J2032" s="5" t="str">
        <f>IFERROR(TRIM(INDEX(CID_DB[ [ NSN ] ],$D2032)),"")</f>
        <v/>
      </c>
      <c r="K2032" s="5" t="str">
        <f>IFERROR(TRIM(INDEX(CID_DB[Description],$D2032)),"")</f>
        <v/>
      </c>
      <c r="L2032" s="24" t="str">
        <f>IFERROR(TRIM(INDEX(CID_DB[Commercial Status],$D2032)),"")</f>
        <v/>
      </c>
    </row>
    <row r="2033" spans="2:12" x14ac:dyDescent="0.35">
      <c r="B2033" s="15"/>
      <c r="D2033" s="17" t="str">
        <f t="array" ref="D2033">IFERROR(IF($B2033&lt;&gt;"",LARGE(IF(ISNUMBER(SEARCH(TRIM(SUBSTITUTE($B2033,"-","")),CID_DB[Search Key])),ROW(CID_DB[Search Key]),""),1)-1,""),"")</f>
        <v/>
      </c>
      <c r="F2033" s="23" t="str">
        <f>IF($B2033&lt;&gt;"",COUNTIFS(CID_DB[Search Key],"*"&amp;TRIM(SUBSTITUTE(B2033,"-",""))&amp;"*"),"")</f>
        <v/>
      </c>
      <c r="G2033" s="23" t="str">
        <f>IFERROR(TRIM(INDEX(CID_DB[Case No],$D2033)),"")</f>
        <v/>
      </c>
      <c r="H2033" s="5" t="str">
        <f>IFERROR(TRIM(INDEX(CID_DB[Known Contractor '#1 PN],$D2033)),"")</f>
        <v/>
      </c>
      <c r="I2033" s="5" t="str">
        <f>IFERROR(TRIM(INDEX(CID_DB[Known Contractor '#2 PN],$D2033)),"")</f>
        <v/>
      </c>
      <c r="J2033" s="5" t="str">
        <f>IFERROR(TRIM(INDEX(CID_DB[ [ NSN ] ],$D2033)),"")</f>
        <v/>
      </c>
      <c r="K2033" s="5" t="str">
        <f>IFERROR(TRIM(INDEX(CID_DB[Description],$D2033)),"")</f>
        <v/>
      </c>
      <c r="L2033" s="24" t="str">
        <f>IFERROR(TRIM(INDEX(CID_DB[Commercial Status],$D2033)),"")</f>
        <v/>
      </c>
    </row>
    <row r="2034" spans="2:12" x14ac:dyDescent="0.35">
      <c r="B2034" s="15"/>
      <c r="D2034" s="17" t="str">
        <f t="array" ref="D2034">IFERROR(IF($B2034&lt;&gt;"",LARGE(IF(ISNUMBER(SEARCH(TRIM(SUBSTITUTE($B2034,"-","")),CID_DB[Search Key])),ROW(CID_DB[Search Key]),""),1)-1,""),"")</f>
        <v/>
      </c>
      <c r="F2034" s="23" t="str">
        <f>IF($B2034&lt;&gt;"",COUNTIFS(CID_DB[Search Key],"*"&amp;TRIM(SUBSTITUTE(B2034,"-",""))&amp;"*"),"")</f>
        <v/>
      </c>
      <c r="G2034" s="23" t="str">
        <f>IFERROR(TRIM(INDEX(CID_DB[Case No],$D2034)),"")</f>
        <v/>
      </c>
      <c r="H2034" s="5" t="str">
        <f>IFERROR(TRIM(INDEX(CID_DB[Known Contractor '#1 PN],$D2034)),"")</f>
        <v/>
      </c>
      <c r="I2034" s="5" t="str">
        <f>IFERROR(TRIM(INDEX(CID_DB[Known Contractor '#2 PN],$D2034)),"")</f>
        <v/>
      </c>
      <c r="J2034" s="5" t="str">
        <f>IFERROR(TRIM(INDEX(CID_DB[ [ NSN ] ],$D2034)),"")</f>
        <v/>
      </c>
      <c r="K2034" s="5" t="str">
        <f>IFERROR(TRIM(INDEX(CID_DB[Description],$D2034)),"")</f>
        <v/>
      </c>
      <c r="L2034" s="24" t="str">
        <f>IFERROR(TRIM(INDEX(CID_DB[Commercial Status],$D2034)),"")</f>
        <v/>
      </c>
    </row>
    <row r="2035" spans="2:12" x14ac:dyDescent="0.35">
      <c r="B2035" s="15"/>
      <c r="D2035" s="17" t="str">
        <f t="array" ref="D2035">IFERROR(IF($B2035&lt;&gt;"",LARGE(IF(ISNUMBER(SEARCH(TRIM(SUBSTITUTE($B2035,"-","")),CID_DB[Search Key])),ROW(CID_DB[Search Key]),""),1)-1,""),"")</f>
        <v/>
      </c>
      <c r="F2035" s="23" t="str">
        <f>IF($B2035&lt;&gt;"",COUNTIFS(CID_DB[Search Key],"*"&amp;TRIM(SUBSTITUTE(B2035,"-",""))&amp;"*"),"")</f>
        <v/>
      </c>
      <c r="G2035" s="23" t="str">
        <f>IFERROR(TRIM(INDEX(CID_DB[Case No],$D2035)),"")</f>
        <v/>
      </c>
      <c r="H2035" s="5" t="str">
        <f>IFERROR(TRIM(INDEX(CID_DB[Known Contractor '#1 PN],$D2035)),"")</f>
        <v/>
      </c>
      <c r="I2035" s="5" t="str">
        <f>IFERROR(TRIM(INDEX(CID_DB[Known Contractor '#2 PN],$D2035)),"")</f>
        <v/>
      </c>
      <c r="J2035" s="5" t="str">
        <f>IFERROR(TRIM(INDEX(CID_DB[ [ NSN ] ],$D2035)),"")</f>
        <v/>
      </c>
      <c r="K2035" s="5" t="str">
        <f>IFERROR(TRIM(INDEX(CID_DB[Description],$D2035)),"")</f>
        <v/>
      </c>
      <c r="L2035" s="24" t="str">
        <f>IFERROR(TRIM(INDEX(CID_DB[Commercial Status],$D2035)),"")</f>
        <v/>
      </c>
    </row>
    <row r="2036" spans="2:12" x14ac:dyDescent="0.35">
      <c r="B2036" s="15"/>
      <c r="D2036" s="17" t="str">
        <f t="array" ref="D2036">IFERROR(IF($B2036&lt;&gt;"",LARGE(IF(ISNUMBER(SEARCH(TRIM(SUBSTITUTE($B2036,"-","")),CID_DB[Search Key])),ROW(CID_DB[Search Key]),""),1)-1,""),"")</f>
        <v/>
      </c>
      <c r="F2036" s="23" t="str">
        <f>IF($B2036&lt;&gt;"",COUNTIFS(CID_DB[Search Key],"*"&amp;TRIM(SUBSTITUTE(B2036,"-",""))&amp;"*"),"")</f>
        <v/>
      </c>
      <c r="G2036" s="23" t="str">
        <f>IFERROR(TRIM(INDEX(CID_DB[Case No],$D2036)),"")</f>
        <v/>
      </c>
      <c r="H2036" s="5" t="str">
        <f>IFERROR(TRIM(INDEX(CID_DB[Known Contractor '#1 PN],$D2036)),"")</f>
        <v/>
      </c>
      <c r="I2036" s="5" t="str">
        <f>IFERROR(TRIM(INDEX(CID_DB[Known Contractor '#2 PN],$D2036)),"")</f>
        <v/>
      </c>
      <c r="J2036" s="5" t="str">
        <f>IFERROR(TRIM(INDEX(CID_DB[ [ NSN ] ],$D2036)),"")</f>
        <v/>
      </c>
      <c r="K2036" s="5" t="str">
        <f>IFERROR(TRIM(INDEX(CID_DB[Description],$D2036)),"")</f>
        <v/>
      </c>
      <c r="L2036" s="24" t="str">
        <f>IFERROR(TRIM(INDEX(CID_DB[Commercial Status],$D2036)),"")</f>
        <v/>
      </c>
    </row>
    <row r="2037" spans="2:12" x14ac:dyDescent="0.35">
      <c r="B2037" s="15"/>
      <c r="D2037" s="17" t="str">
        <f t="array" ref="D2037">IFERROR(IF($B2037&lt;&gt;"",LARGE(IF(ISNUMBER(SEARCH(TRIM(SUBSTITUTE($B2037,"-","")),CID_DB[Search Key])),ROW(CID_DB[Search Key]),""),1)-1,""),"")</f>
        <v/>
      </c>
      <c r="F2037" s="23" t="str">
        <f>IF($B2037&lt;&gt;"",COUNTIFS(CID_DB[Search Key],"*"&amp;TRIM(SUBSTITUTE(B2037,"-",""))&amp;"*"),"")</f>
        <v/>
      </c>
      <c r="G2037" s="23" t="str">
        <f>IFERROR(TRIM(INDEX(CID_DB[Case No],$D2037)),"")</f>
        <v/>
      </c>
      <c r="H2037" s="5" t="str">
        <f>IFERROR(TRIM(INDEX(CID_DB[Known Contractor '#1 PN],$D2037)),"")</f>
        <v/>
      </c>
      <c r="I2037" s="5" t="str">
        <f>IFERROR(TRIM(INDEX(CID_DB[Known Contractor '#2 PN],$D2037)),"")</f>
        <v/>
      </c>
      <c r="J2037" s="5" t="str">
        <f>IFERROR(TRIM(INDEX(CID_DB[ [ NSN ] ],$D2037)),"")</f>
        <v/>
      </c>
      <c r="K2037" s="5" t="str">
        <f>IFERROR(TRIM(INDEX(CID_DB[Description],$D2037)),"")</f>
        <v/>
      </c>
      <c r="L2037" s="24" t="str">
        <f>IFERROR(TRIM(INDEX(CID_DB[Commercial Status],$D2037)),"")</f>
        <v/>
      </c>
    </row>
    <row r="2038" spans="2:12" x14ac:dyDescent="0.35">
      <c r="B2038" s="15"/>
      <c r="D2038" s="17" t="str">
        <f t="array" ref="D2038">IFERROR(IF($B2038&lt;&gt;"",LARGE(IF(ISNUMBER(SEARCH(TRIM(SUBSTITUTE($B2038,"-","")),CID_DB[Search Key])),ROW(CID_DB[Search Key]),""),1)-1,""),"")</f>
        <v/>
      </c>
      <c r="F2038" s="23" t="str">
        <f>IF($B2038&lt;&gt;"",COUNTIFS(CID_DB[Search Key],"*"&amp;TRIM(SUBSTITUTE(B2038,"-",""))&amp;"*"),"")</f>
        <v/>
      </c>
      <c r="G2038" s="23" t="str">
        <f>IFERROR(TRIM(INDEX(CID_DB[Case No],$D2038)),"")</f>
        <v/>
      </c>
      <c r="H2038" s="5" t="str">
        <f>IFERROR(TRIM(INDEX(CID_DB[Known Contractor '#1 PN],$D2038)),"")</f>
        <v/>
      </c>
      <c r="I2038" s="5" t="str">
        <f>IFERROR(TRIM(INDEX(CID_DB[Known Contractor '#2 PN],$D2038)),"")</f>
        <v/>
      </c>
      <c r="J2038" s="5" t="str">
        <f>IFERROR(TRIM(INDEX(CID_DB[ [ NSN ] ],$D2038)),"")</f>
        <v/>
      </c>
      <c r="K2038" s="5" t="str">
        <f>IFERROR(TRIM(INDEX(CID_DB[Description],$D2038)),"")</f>
        <v/>
      </c>
      <c r="L2038" s="24" t="str">
        <f>IFERROR(TRIM(INDEX(CID_DB[Commercial Status],$D2038)),"")</f>
        <v/>
      </c>
    </row>
    <row r="2039" spans="2:12" x14ac:dyDescent="0.35">
      <c r="B2039" s="15"/>
      <c r="D2039" s="17" t="str">
        <f t="array" ref="D2039">IFERROR(IF($B2039&lt;&gt;"",LARGE(IF(ISNUMBER(SEARCH(TRIM(SUBSTITUTE($B2039,"-","")),CID_DB[Search Key])),ROW(CID_DB[Search Key]),""),1)-1,""),"")</f>
        <v/>
      </c>
      <c r="F2039" s="23" t="str">
        <f>IF($B2039&lt;&gt;"",COUNTIFS(CID_DB[Search Key],"*"&amp;TRIM(SUBSTITUTE(B2039,"-",""))&amp;"*"),"")</f>
        <v/>
      </c>
      <c r="G2039" s="23" t="str">
        <f>IFERROR(TRIM(INDEX(CID_DB[Case No],$D2039)),"")</f>
        <v/>
      </c>
      <c r="H2039" s="5" t="str">
        <f>IFERROR(TRIM(INDEX(CID_DB[Known Contractor '#1 PN],$D2039)),"")</f>
        <v/>
      </c>
      <c r="I2039" s="5" t="str">
        <f>IFERROR(TRIM(INDEX(CID_DB[Known Contractor '#2 PN],$D2039)),"")</f>
        <v/>
      </c>
      <c r="J2039" s="5" t="str">
        <f>IFERROR(TRIM(INDEX(CID_DB[ [ NSN ] ],$D2039)),"")</f>
        <v/>
      </c>
      <c r="K2039" s="5" t="str">
        <f>IFERROR(TRIM(INDEX(CID_DB[Description],$D2039)),"")</f>
        <v/>
      </c>
      <c r="L2039" s="24" t="str">
        <f>IFERROR(TRIM(INDEX(CID_DB[Commercial Status],$D2039)),"")</f>
        <v/>
      </c>
    </row>
    <row r="2040" spans="2:12" x14ac:dyDescent="0.35">
      <c r="B2040" s="15"/>
      <c r="D2040" s="17" t="str">
        <f t="array" ref="D2040">IFERROR(IF($B2040&lt;&gt;"",LARGE(IF(ISNUMBER(SEARCH(TRIM(SUBSTITUTE($B2040,"-","")),CID_DB[Search Key])),ROW(CID_DB[Search Key]),""),1)-1,""),"")</f>
        <v/>
      </c>
      <c r="F2040" s="23" t="str">
        <f>IF($B2040&lt;&gt;"",COUNTIFS(CID_DB[Search Key],"*"&amp;TRIM(SUBSTITUTE(B2040,"-",""))&amp;"*"),"")</f>
        <v/>
      </c>
      <c r="G2040" s="23" t="str">
        <f>IFERROR(TRIM(INDEX(CID_DB[Case No],$D2040)),"")</f>
        <v/>
      </c>
      <c r="H2040" s="5" t="str">
        <f>IFERROR(TRIM(INDEX(CID_DB[Known Contractor '#1 PN],$D2040)),"")</f>
        <v/>
      </c>
      <c r="I2040" s="5" t="str">
        <f>IFERROR(TRIM(INDEX(CID_DB[Known Contractor '#2 PN],$D2040)),"")</f>
        <v/>
      </c>
      <c r="J2040" s="5" t="str">
        <f>IFERROR(TRIM(INDEX(CID_DB[ [ NSN ] ],$D2040)),"")</f>
        <v/>
      </c>
      <c r="K2040" s="5" t="str">
        <f>IFERROR(TRIM(INDEX(CID_DB[Description],$D2040)),"")</f>
        <v/>
      </c>
      <c r="L2040" s="24" t="str">
        <f>IFERROR(TRIM(INDEX(CID_DB[Commercial Status],$D2040)),"")</f>
        <v/>
      </c>
    </row>
    <row r="2041" spans="2:12" x14ac:dyDescent="0.35">
      <c r="B2041" s="15"/>
      <c r="D2041" s="17" t="str">
        <f t="array" ref="D2041">IFERROR(IF($B2041&lt;&gt;"",LARGE(IF(ISNUMBER(SEARCH(TRIM(SUBSTITUTE($B2041,"-","")),CID_DB[Search Key])),ROW(CID_DB[Search Key]),""),1)-1,""),"")</f>
        <v/>
      </c>
      <c r="F2041" s="23" t="str">
        <f>IF($B2041&lt;&gt;"",COUNTIFS(CID_DB[Search Key],"*"&amp;TRIM(SUBSTITUTE(B2041,"-",""))&amp;"*"),"")</f>
        <v/>
      </c>
      <c r="G2041" s="23" t="str">
        <f>IFERROR(TRIM(INDEX(CID_DB[Case No],$D2041)),"")</f>
        <v/>
      </c>
      <c r="H2041" s="5" t="str">
        <f>IFERROR(TRIM(INDEX(CID_DB[Known Contractor '#1 PN],$D2041)),"")</f>
        <v/>
      </c>
      <c r="I2041" s="5" t="str">
        <f>IFERROR(TRIM(INDEX(CID_DB[Known Contractor '#2 PN],$D2041)),"")</f>
        <v/>
      </c>
      <c r="J2041" s="5" t="str">
        <f>IFERROR(TRIM(INDEX(CID_DB[ [ NSN ] ],$D2041)),"")</f>
        <v/>
      </c>
      <c r="K2041" s="5" t="str">
        <f>IFERROR(TRIM(INDEX(CID_DB[Description],$D2041)),"")</f>
        <v/>
      </c>
      <c r="L2041" s="24" t="str">
        <f>IFERROR(TRIM(INDEX(CID_DB[Commercial Status],$D2041)),"")</f>
        <v/>
      </c>
    </row>
    <row r="2042" spans="2:12" x14ac:dyDescent="0.35">
      <c r="B2042" s="15"/>
      <c r="D2042" s="17" t="str">
        <f t="array" ref="D2042">IFERROR(IF($B2042&lt;&gt;"",LARGE(IF(ISNUMBER(SEARCH(TRIM(SUBSTITUTE($B2042,"-","")),CID_DB[Search Key])),ROW(CID_DB[Search Key]),""),1)-1,""),"")</f>
        <v/>
      </c>
      <c r="F2042" s="23" t="str">
        <f>IF($B2042&lt;&gt;"",COUNTIFS(CID_DB[Search Key],"*"&amp;TRIM(SUBSTITUTE(B2042,"-",""))&amp;"*"),"")</f>
        <v/>
      </c>
      <c r="G2042" s="23" t="str">
        <f>IFERROR(TRIM(INDEX(CID_DB[Case No],$D2042)),"")</f>
        <v/>
      </c>
      <c r="H2042" s="5" t="str">
        <f>IFERROR(TRIM(INDEX(CID_DB[Known Contractor '#1 PN],$D2042)),"")</f>
        <v/>
      </c>
      <c r="I2042" s="5" t="str">
        <f>IFERROR(TRIM(INDEX(CID_DB[Known Contractor '#2 PN],$D2042)),"")</f>
        <v/>
      </c>
      <c r="J2042" s="5" t="str">
        <f>IFERROR(TRIM(INDEX(CID_DB[ [ NSN ] ],$D2042)),"")</f>
        <v/>
      </c>
      <c r="K2042" s="5" t="str">
        <f>IFERROR(TRIM(INDEX(CID_DB[Description],$D2042)),"")</f>
        <v/>
      </c>
      <c r="L2042" s="24" t="str">
        <f>IFERROR(TRIM(INDEX(CID_DB[Commercial Status],$D2042)),"")</f>
        <v/>
      </c>
    </row>
    <row r="2043" spans="2:12" x14ac:dyDescent="0.35">
      <c r="B2043" s="15"/>
      <c r="D2043" s="17" t="str">
        <f t="array" ref="D2043">IFERROR(IF($B2043&lt;&gt;"",LARGE(IF(ISNUMBER(SEARCH(TRIM(SUBSTITUTE($B2043,"-","")),CID_DB[Search Key])),ROW(CID_DB[Search Key]),""),1)-1,""),"")</f>
        <v/>
      </c>
      <c r="F2043" s="23" t="str">
        <f>IF($B2043&lt;&gt;"",COUNTIFS(CID_DB[Search Key],"*"&amp;TRIM(SUBSTITUTE(B2043,"-",""))&amp;"*"),"")</f>
        <v/>
      </c>
      <c r="G2043" s="23" t="str">
        <f>IFERROR(TRIM(INDEX(CID_DB[Case No],$D2043)),"")</f>
        <v/>
      </c>
      <c r="H2043" s="5" t="str">
        <f>IFERROR(TRIM(INDEX(CID_DB[Known Contractor '#1 PN],$D2043)),"")</f>
        <v/>
      </c>
      <c r="I2043" s="5" t="str">
        <f>IFERROR(TRIM(INDEX(CID_DB[Known Contractor '#2 PN],$D2043)),"")</f>
        <v/>
      </c>
      <c r="J2043" s="5" t="str">
        <f>IFERROR(TRIM(INDEX(CID_DB[ [ NSN ] ],$D2043)),"")</f>
        <v/>
      </c>
      <c r="K2043" s="5" t="str">
        <f>IFERROR(TRIM(INDEX(CID_DB[Description],$D2043)),"")</f>
        <v/>
      </c>
      <c r="L2043" s="24" t="str">
        <f>IFERROR(TRIM(INDEX(CID_DB[Commercial Status],$D2043)),"")</f>
        <v/>
      </c>
    </row>
    <row r="2044" spans="2:12" x14ac:dyDescent="0.35">
      <c r="B2044" s="15"/>
      <c r="D2044" s="17" t="str">
        <f t="array" ref="D2044">IFERROR(IF($B2044&lt;&gt;"",LARGE(IF(ISNUMBER(SEARCH(TRIM(SUBSTITUTE($B2044,"-","")),CID_DB[Search Key])),ROW(CID_DB[Search Key]),""),1)-1,""),"")</f>
        <v/>
      </c>
      <c r="F2044" s="23" t="str">
        <f>IF($B2044&lt;&gt;"",COUNTIFS(CID_DB[Search Key],"*"&amp;TRIM(SUBSTITUTE(B2044,"-",""))&amp;"*"),"")</f>
        <v/>
      </c>
      <c r="G2044" s="23" t="str">
        <f>IFERROR(TRIM(INDEX(CID_DB[Case No],$D2044)),"")</f>
        <v/>
      </c>
      <c r="H2044" s="5" t="str">
        <f>IFERROR(TRIM(INDEX(CID_DB[Known Contractor '#1 PN],$D2044)),"")</f>
        <v/>
      </c>
      <c r="I2044" s="5" t="str">
        <f>IFERROR(TRIM(INDEX(CID_DB[Known Contractor '#2 PN],$D2044)),"")</f>
        <v/>
      </c>
      <c r="J2044" s="5" t="str">
        <f>IFERROR(TRIM(INDEX(CID_DB[ [ NSN ] ],$D2044)),"")</f>
        <v/>
      </c>
      <c r="K2044" s="5" t="str">
        <f>IFERROR(TRIM(INDEX(CID_DB[Description],$D2044)),"")</f>
        <v/>
      </c>
      <c r="L2044" s="24" t="str">
        <f>IFERROR(TRIM(INDEX(CID_DB[Commercial Status],$D2044)),"")</f>
        <v/>
      </c>
    </row>
    <row r="2045" spans="2:12" x14ac:dyDescent="0.35">
      <c r="B2045" s="15"/>
      <c r="D2045" s="17" t="str">
        <f t="array" ref="D2045">IFERROR(IF($B2045&lt;&gt;"",LARGE(IF(ISNUMBER(SEARCH(TRIM(SUBSTITUTE($B2045,"-","")),CID_DB[Search Key])),ROW(CID_DB[Search Key]),""),1)-1,""),"")</f>
        <v/>
      </c>
      <c r="F2045" s="23" t="str">
        <f>IF($B2045&lt;&gt;"",COUNTIFS(CID_DB[Search Key],"*"&amp;TRIM(SUBSTITUTE(B2045,"-",""))&amp;"*"),"")</f>
        <v/>
      </c>
      <c r="G2045" s="23" t="str">
        <f>IFERROR(TRIM(INDEX(CID_DB[Case No],$D2045)),"")</f>
        <v/>
      </c>
      <c r="H2045" s="5" t="str">
        <f>IFERROR(TRIM(INDEX(CID_DB[Known Contractor '#1 PN],$D2045)),"")</f>
        <v/>
      </c>
      <c r="I2045" s="5" t="str">
        <f>IFERROR(TRIM(INDEX(CID_DB[Known Contractor '#2 PN],$D2045)),"")</f>
        <v/>
      </c>
      <c r="J2045" s="5" t="str">
        <f>IFERROR(TRIM(INDEX(CID_DB[ [ NSN ] ],$D2045)),"")</f>
        <v/>
      </c>
      <c r="K2045" s="5" t="str">
        <f>IFERROR(TRIM(INDEX(CID_DB[Description],$D2045)),"")</f>
        <v/>
      </c>
      <c r="L2045" s="24" t="str">
        <f>IFERROR(TRIM(INDEX(CID_DB[Commercial Status],$D2045)),"")</f>
        <v/>
      </c>
    </row>
    <row r="2046" spans="2:12" x14ac:dyDescent="0.35">
      <c r="B2046" s="15"/>
      <c r="D2046" s="17" t="str">
        <f t="array" ref="D2046">IFERROR(IF($B2046&lt;&gt;"",LARGE(IF(ISNUMBER(SEARCH(TRIM(SUBSTITUTE($B2046,"-","")),CID_DB[Search Key])),ROW(CID_DB[Search Key]),""),1)-1,""),"")</f>
        <v/>
      </c>
      <c r="F2046" s="23" t="str">
        <f>IF($B2046&lt;&gt;"",COUNTIFS(CID_DB[Search Key],"*"&amp;TRIM(SUBSTITUTE(B2046,"-",""))&amp;"*"),"")</f>
        <v/>
      </c>
      <c r="G2046" s="23" t="str">
        <f>IFERROR(TRIM(INDEX(CID_DB[Case No],$D2046)),"")</f>
        <v/>
      </c>
      <c r="H2046" s="5" t="str">
        <f>IFERROR(TRIM(INDEX(CID_DB[Known Contractor '#1 PN],$D2046)),"")</f>
        <v/>
      </c>
      <c r="I2046" s="5" t="str">
        <f>IFERROR(TRIM(INDEX(CID_DB[Known Contractor '#2 PN],$D2046)),"")</f>
        <v/>
      </c>
      <c r="J2046" s="5" t="str">
        <f>IFERROR(TRIM(INDEX(CID_DB[ [ NSN ] ],$D2046)),"")</f>
        <v/>
      </c>
      <c r="K2046" s="5" t="str">
        <f>IFERROR(TRIM(INDEX(CID_DB[Description],$D2046)),"")</f>
        <v/>
      </c>
      <c r="L2046" s="24" t="str">
        <f>IFERROR(TRIM(INDEX(CID_DB[Commercial Status],$D2046)),"")</f>
        <v/>
      </c>
    </row>
    <row r="2047" spans="2:12" x14ac:dyDescent="0.35">
      <c r="B2047" s="15"/>
      <c r="D2047" s="17" t="str">
        <f t="array" ref="D2047">IFERROR(IF($B2047&lt;&gt;"",LARGE(IF(ISNUMBER(SEARCH(TRIM(SUBSTITUTE($B2047,"-","")),CID_DB[Search Key])),ROW(CID_DB[Search Key]),""),1)-1,""),"")</f>
        <v/>
      </c>
      <c r="F2047" s="23" t="str">
        <f>IF($B2047&lt;&gt;"",COUNTIFS(CID_DB[Search Key],"*"&amp;TRIM(SUBSTITUTE(B2047,"-",""))&amp;"*"),"")</f>
        <v/>
      </c>
      <c r="G2047" s="23" t="str">
        <f>IFERROR(TRIM(INDEX(CID_DB[Case No],$D2047)),"")</f>
        <v/>
      </c>
      <c r="H2047" s="5" t="str">
        <f>IFERROR(TRIM(INDEX(CID_DB[Known Contractor '#1 PN],$D2047)),"")</f>
        <v/>
      </c>
      <c r="I2047" s="5" t="str">
        <f>IFERROR(TRIM(INDEX(CID_DB[Known Contractor '#2 PN],$D2047)),"")</f>
        <v/>
      </c>
      <c r="J2047" s="5" t="str">
        <f>IFERROR(TRIM(INDEX(CID_DB[ [ NSN ] ],$D2047)),"")</f>
        <v/>
      </c>
      <c r="K2047" s="5" t="str">
        <f>IFERROR(TRIM(INDEX(CID_DB[Description],$D2047)),"")</f>
        <v/>
      </c>
      <c r="L2047" s="24" t="str">
        <f>IFERROR(TRIM(INDEX(CID_DB[Commercial Status],$D2047)),"")</f>
        <v/>
      </c>
    </row>
    <row r="2048" spans="2:12" x14ac:dyDescent="0.35">
      <c r="B2048" s="15"/>
      <c r="D2048" s="17" t="str">
        <f t="array" ref="D2048">IFERROR(IF($B2048&lt;&gt;"",LARGE(IF(ISNUMBER(SEARCH(TRIM(SUBSTITUTE($B2048,"-","")),CID_DB[Search Key])),ROW(CID_DB[Search Key]),""),1)-1,""),"")</f>
        <v/>
      </c>
      <c r="F2048" s="23" t="str">
        <f>IF($B2048&lt;&gt;"",COUNTIFS(CID_DB[Search Key],"*"&amp;TRIM(SUBSTITUTE(B2048,"-",""))&amp;"*"),"")</f>
        <v/>
      </c>
      <c r="G2048" s="23" t="str">
        <f>IFERROR(TRIM(INDEX(CID_DB[Case No],$D2048)),"")</f>
        <v/>
      </c>
      <c r="H2048" s="5" t="str">
        <f>IFERROR(TRIM(INDEX(CID_DB[Known Contractor '#1 PN],$D2048)),"")</f>
        <v/>
      </c>
      <c r="I2048" s="5" t="str">
        <f>IFERROR(TRIM(INDEX(CID_DB[Known Contractor '#2 PN],$D2048)),"")</f>
        <v/>
      </c>
      <c r="J2048" s="5" t="str">
        <f>IFERROR(TRIM(INDEX(CID_DB[ [ NSN ] ],$D2048)),"")</f>
        <v/>
      </c>
      <c r="K2048" s="5" t="str">
        <f>IFERROR(TRIM(INDEX(CID_DB[Description],$D2048)),"")</f>
        <v/>
      </c>
      <c r="L2048" s="24" t="str">
        <f>IFERROR(TRIM(INDEX(CID_DB[Commercial Status],$D2048)),"")</f>
        <v/>
      </c>
    </row>
    <row r="2049" spans="2:12" x14ac:dyDescent="0.35">
      <c r="B2049" s="15"/>
      <c r="D2049" s="17" t="str">
        <f t="array" ref="D2049">IFERROR(IF($B2049&lt;&gt;"",LARGE(IF(ISNUMBER(SEARCH(TRIM(SUBSTITUTE($B2049,"-","")),CID_DB[Search Key])),ROW(CID_DB[Search Key]),""),1)-1,""),"")</f>
        <v/>
      </c>
      <c r="F2049" s="23" t="str">
        <f>IF($B2049&lt;&gt;"",COUNTIFS(CID_DB[Search Key],"*"&amp;TRIM(SUBSTITUTE(B2049,"-",""))&amp;"*"),"")</f>
        <v/>
      </c>
      <c r="G2049" s="23" t="str">
        <f>IFERROR(TRIM(INDEX(CID_DB[Case No],$D2049)),"")</f>
        <v/>
      </c>
      <c r="H2049" s="5" t="str">
        <f>IFERROR(TRIM(INDEX(CID_DB[Known Contractor '#1 PN],$D2049)),"")</f>
        <v/>
      </c>
      <c r="I2049" s="5" t="str">
        <f>IFERROR(TRIM(INDEX(CID_DB[Known Contractor '#2 PN],$D2049)),"")</f>
        <v/>
      </c>
      <c r="J2049" s="5" t="str">
        <f>IFERROR(TRIM(INDEX(CID_DB[ [ NSN ] ],$D2049)),"")</f>
        <v/>
      </c>
      <c r="K2049" s="5" t="str">
        <f>IFERROR(TRIM(INDEX(CID_DB[Description],$D2049)),"")</f>
        <v/>
      </c>
      <c r="L2049" s="24" t="str">
        <f>IFERROR(TRIM(INDEX(CID_DB[Commercial Status],$D2049)),"")</f>
        <v/>
      </c>
    </row>
    <row r="2050" spans="2:12" x14ac:dyDescent="0.35">
      <c r="B2050" s="15"/>
      <c r="D2050" s="17" t="str">
        <f t="array" ref="D2050">IFERROR(IF($B2050&lt;&gt;"",LARGE(IF(ISNUMBER(SEARCH(TRIM(SUBSTITUTE($B2050,"-","")),CID_DB[Search Key])),ROW(CID_DB[Search Key]),""),1)-1,""),"")</f>
        <v/>
      </c>
      <c r="F2050" s="23" t="str">
        <f>IF($B2050&lt;&gt;"",COUNTIFS(CID_DB[Search Key],"*"&amp;TRIM(SUBSTITUTE(B2050,"-",""))&amp;"*"),"")</f>
        <v/>
      </c>
      <c r="G2050" s="23" t="str">
        <f>IFERROR(TRIM(INDEX(CID_DB[Case No],$D2050)),"")</f>
        <v/>
      </c>
      <c r="H2050" s="5" t="str">
        <f>IFERROR(TRIM(INDEX(CID_DB[Known Contractor '#1 PN],$D2050)),"")</f>
        <v/>
      </c>
      <c r="I2050" s="5" t="str">
        <f>IFERROR(TRIM(INDEX(CID_DB[Known Contractor '#2 PN],$D2050)),"")</f>
        <v/>
      </c>
      <c r="J2050" s="5" t="str">
        <f>IFERROR(TRIM(INDEX(CID_DB[ [ NSN ] ],$D2050)),"")</f>
        <v/>
      </c>
      <c r="K2050" s="5" t="str">
        <f>IFERROR(TRIM(INDEX(CID_DB[Description],$D2050)),"")</f>
        <v/>
      </c>
      <c r="L2050" s="24" t="str">
        <f>IFERROR(TRIM(INDEX(CID_DB[Commercial Status],$D2050)),"")</f>
        <v/>
      </c>
    </row>
    <row r="2051" spans="2:12" x14ac:dyDescent="0.35">
      <c r="B2051" s="15"/>
      <c r="D2051" s="17" t="str">
        <f t="array" ref="D2051">IFERROR(IF($B2051&lt;&gt;"",LARGE(IF(ISNUMBER(SEARCH(TRIM(SUBSTITUTE($B2051,"-","")),CID_DB[Search Key])),ROW(CID_DB[Search Key]),""),1)-1,""),"")</f>
        <v/>
      </c>
      <c r="F2051" s="23" t="str">
        <f>IF($B2051&lt;&gt;"",COUNTIFS(CID_DB[Search Key],"*"&amp;TRIM(SUBSTITUTE(B2051,"-",""))&amp;"*"),"")</f>
        <v/>
      </c>
      <c r="G2051" s="23" t="str">
        <f>IFERROR(TRIM(INDEX(CID_DB[Case No],$D2051)),"")</f>
        <v/>
      </c>
      <c r="H2051" s="5" t="str">
        <f>IFERROR(TRIM(INDEX(CID_DB[Known Contractor '#1 PN],$D2051)),"")</f>
        <v/>
      </c>
      <c r="I2051" s="5" t="str">
        <f>IFERROR(TRIM(INDEX(CID_DB[Known Contractor '#2 PN],$D2051)),"")</f>
        <v/>
      </c>
      <c r="J2051" s="5" t="str">
        <f>IFERROR(TRIM(INDEX(CID_DB[ [ NSN ] ],$D2051)),"")</f>
        <v/>
      </c>
      <c r="K2051" s="5" t="str">
        <f>IFERROR(TRIM(INDEX(CID_DB[Description],$D2051)),"")</f>
        <v/>
      </c>
      <c r="L2051" s="24" t="str">
        <f>IFERROR(TRIM(INDEX(CID_DB[Commercial Status],$D2051)),"")</f>
        <v/>
      </c>
    </row>
    <row r="2052" spans="2:12" x14ac:dyDescent="0.35">
      <c r="B2052" s="15"/>
      <c r="D2052" s="17" t="str">
        <f t="array" ref="D2052">IFERROR(IF($B2052&lt;&gt;"",LARGE(IF(ISNUMBER(SEARCH(TRIM(SUBSTITUTE($B2052,"-","")),CID_DB[Search Key])),ROW(CID_DB[Search Key]),""),1)-1,""),"")</f>
        <v/>
      </c>
      <c r="F2052" s="23" t="str">
        <f>IF($B2052&lt;&gt;"",COUNTIFS(CID_DB[Search Key],"*"&amp;TRIM(SUBSTITUTE(B2052,"-",""))&amp;"*"),"")</f>
        <v/>
      </c>
      <c r="G2052" s="23" t="str">
        <f>IFERROR(TRIM(INDEX(CID_DB[Case No],$D2052)),"")</f>
        <v/>
      </c>
      <c r="H2052" s="5" t="str">
        <f>IFERROR(TRIM(INDEX(CID_DB[Known Contractor '#1 PN],$D2052)),"")</f>
        <v/>
      </c>
      <c r="I2052" s="5" t="str">
        <f>IFERROR(TRIM(INDEX(CID_DB[Known Contractor '#2 PN],$D2052)),"")</f>
        <v/>
      </c>
      <c r="J2052" s="5" t="str">
        <f>IFERROR(TRIM(INDEX(CID_DB[ [ NSN ] ],$D2052)),"")</f>
        <v/>
      </c>
      <c r="K2052" s="5" t="str">
        <f>IFERROR(TRIM(INDEX(CID_DB[Description],$D2052)),"")</f>
        <v/>
      </c>
      <c r="L2052" s="24" t="str">
        <f>IFERROR(TRIM(INDEX(CID_DB[Commercial Status],$D2052)),"")</f>
        <v/>
      </c>
    </row>
    <row r="2053" spans="2:12" x14ac:dyDescent="0.35">
      <c r="B2053" s="15"/>
      <c r="D2053" s="17" t="str">
        <f t="array" ref="D2053">IFERROR(IF($B2053&lt;&gt;"",LARGE(IF(ISNUMBER(SEARCH(TRIM(SUBSTITUTE($B2053,"-","")),CID_DB[Search Key])),ROW(CID_DB[Search Key]),""),1)-1,""),"")</f>
        <v/>
      </c>
      <c r="F2053" s="23" t="str">
        <f>IF($B2053&lt;&gt;"",COUNTIFS(CID_DB[Search Key],"*"&amp;TRIM(SUBSTITUTE(B2053,"-",""))&amp;"*"),"")</f>
        <v/>
      </c>
      <c r="G2053" s="23" t="str">
        <f>IFERROR(TRIM(INDEX(CID_DB[Case No],$D2053)),"")</f>
        <v/>
      </c>
      <c r="H2053" s="5" t="str">
        <f>IFERROR(TRIM(INDEX(CID_DB[Known Contractor '#1 PN],$D2053)),"")</f>
        <v/>
      </c>
      <c r="I2053" s="5" t="str">
        <f>IFERROR(TRIM(INDEX(CID_DB[Known Contractor '#2 PN],$D2053)),"")</f>
        <v/>
      </c>
      <c r="J2053" s="5" t="str">
        <f>IFERROR(TRIM(INDEX(CID_DB[ [ NSN ] ],$D2053)),"")</f>
        <v/>
      </c>
      <c r="K2053" s="5" t="str">
        <f>IFERROR(TRIM(INDEX(CID_DB[Description],$D2053)),"")</f>
        <v/>
      </c>
      <c r="L2053" s="24" t="str">
        <f>IFERROR(TRIM(INDEX(CID_DB[Commercial Status],$D2053)),"")</f>
        <v/>
      </c>
    </row>
    <row r="2054" spans="2:12" x14ac:dyDescent="0.35">
      <c r="B2054" s="15"/>
      <c r="D2054" s="17" t="str">
        <f t="array" ref="D2054">IFERROR(IF($B2054&lt;&gt;"",LARGE(IF(ISNUMBER(SEARCH(TRIM(SUBSTITUTE($B2054,"-","")),CID_DB[Search Key])),ROW(CID_DB[Search Key]),""),1)-1,""),"")</f>
        <v/>
      </c>
      <c r="F2054" s="23" t="str">
        <f>IF($B2054&lt;&gt;"",COUNTIFS(CID_DB[Search Key],"*"&amp;TRIM(SUBSTITUTE(B2054,"-",""))&amp;"*"),"")</f>
        <v/>
      </c>
      <c r="G2054" s="23" t="str">
        <f>IFERROR(TRIM(INDEX(CID_DB[Case No],$D2054)),"")</f>
        <v/>
      </c>
      <c r="H2054" s="5" t="str">
        <f>IFERROR(TRIM(INDEX(CID_DB[Known Contractor '#1 PN],$D2054)),"")</f>
        <v/>
      </c>
      <c r="I2054" s="5" t="str">
        <f>IFERROR(TRIM(INDEX(CID_DB[Known Contractor '#2 PN],$D2054)),"")</f>
        <v/>
      </c>
      <c r="J2054" s="5" t="str">
        <f>IFERROR(TRIM(INDEX(CID_DB[ [ NSN ] ],$D2054)),"")</f>
        <v/>
      </c>
      <c r="K2054" s="5" t="str">
        <f>IFERROR(TRIM(INDEX(CID_DB[Description],$D2054)),"")</f>
        <v/>
      </c>
      <c r="L2054" s="24" t="str">
        <f>IFERROR(TRIM(INDEX(CID_DB[Commercial Status],$D2054)),"")</f>
        <v/>
      </c>
    </row>
    <row r="2055" spans="2:12" x14ac:dyDescent="0.35">
      <c r="B2055" s="15"/>
      <c r="D2055" s="17" t="str">
        <f t="array" ref="D2055">IFERROR(IF($B2055&lt;&gt;"",LARGE(IF(ISNUMBER(SEARCH(TRIM(SUBSTITUTE($B2055,"-","")),CID_DB[Search Key])),ROW(CID_DB[Search Key]),""),1)-1,""),"")</f>
        <v/>
      </c>
      <c r="F2055" s="23" t="str">
        <f>IF($B2055&lt;&gt;"",COUNTIFS(CID_DB[Search Key],"*"&amp;TRIM(SUBSTITUTE(B2055,"-",""))&amp;"*"),"")</f>
        <v/>
      </c>
      <c r="G2055" s="23" t="str">
        <f>IFERROR(TRIM(INDEX(CID_DB[Case No],$D2055)),"")</f>
        <v/>
      </c>
      <c r="H2055" s="5" t="str">
        <f>IFERROR(TRIM(INDEX(CID_DB[Known Contractor '#1 PN],$D2055)),"")</f>
        <v/>
      </c>
      <c r="I2055" s="5" t="str">
        <f>IFERROR(TRIM(INDEX(CID_DB[Known Contractor '#2 PN],$D2055)),"")</f>
        <v/>
      </c>
      <c r="J2055" s="5" t="str">
        <f>IFERROR(TRIM(INDEX(CID_DB[ [ NSN ] ],$D2055)),"")</f>
        <v/>
      </c>
      <c r="K2055" s="5" t="str">
        <f>IFERROR(TRIM(INDEX(CID_DB[Description],$D2055)),"")</f>
        <v/>
      </c>
      <c r="L2055" s="24" t="str">
        <f>IFERROR(TRIM(INDEX(CID_DB[Commercial Status],$D2055)),"")</f>
        <v/>
      </c>
    </row>
    <row r="2056" spans="2:12" x14ac:dyDescent="0.35">
      <c r="B2056" s="15"/>
      <c r="D2056" s="17" t="str">
        <f t="array" ref="D2056">IFERROR(IF($B2056&lt;&gt;"",LARGE(IF(ISNUMBER(SEARCH(TRIM(SUBSTITUTE($B2056,"-","")),CID_DB[Search Key])),ROW(CID_DB[Search Key]),""),1)-1,""),"")</f>
        <v/>
      </c>
      <c r="F2056" s="23" t="str">
        <f>IF($B2056&lt;&gt;"",COUNTIFS(CID_DB[Search Key],"*"&amp;TRIM(SUBSTITUTE(B2056,"-",""))&amp;"*"),"")</f>
        <v/>
      </c>
      <c r="G2056" s="23" t="str">
        <f>IFERROR(TRIM(INDEX(CID_DB[Case No],$D2056)),"")</f>
        <v/>
      </c>
      <c r="H2056" s="5" t="str">
        <f>IFERROR(TRIM(INDEX(CID_DB[Known Contractor '#1 PN],$D2056)),"")</f>
        <v/>
      </c>
      <c r="I2056" s="5" t="str">
        <f>IFERROR(TRIM(INDEX(CID_DB[Known Contractor '#2 PN],$D2056)),"")</f>
        <v/>
      </c>
      <c r="J2056" s="5" t="str">
        <f>IFERROR(TRIM(INDEX(CID_DB[ [ NSN ] ],$D2056)),"")</f>
        <v/>
      </c>
      <c r="K2056" s="5" t="str">
        <f>IFERROR(TRIM(INDEX(CID_DB[Description],$D2056)),"")</f>
        <v/>
      </c>
      <c r="L2056" s="24" t="str">
        <f>IFERROR(TRIM(INDEX(CID_DB[Commercial Status],$D2056)),"")</f>
        <v/>
      </c>
    </row>
    <row r="2057" spans="2:12" x14ac:dyDescent="0.35">
      <c r="B2057" s="15"/>
      <c r="D2057" s="17" t="str">
        <f t="array" ref="D2057">IFERROR(IF($B2057&lt;&gt;"",LARGE(IF(ISNUMBER(SEARCH(TRIM(SUBSTITUTE($B2057,"-","")),CID_DB[Search Key])),ROW(CID_DB[Search Key]),""),1)-1,""),"")</f>
        <v/>
      </c>
      <c r="F2057" s="23" t="str">
        <f>IF($B2057&lt;&gt;"",COUNTIFS(CID_DB[Search Key],"*"&amp;TRIM(SUBSTITUTE(B2057,"-",""))&amp;"*"),"")</f>
        <v/>
      </c>
      <c r="G2057" s="23" t="str">
        <f>IFERROR(TRIM(INDEX(CID_DB[Case No],$D2057)),"")</f>
        <v/>
      </c>
      <c r="H2057" s="5" t="str">
        <f>IFERROR(TRIM(INDEX(CID_DB[Known Contractor '#1 PN],$D2057)),"")</f>
        <v/>
      </c>
      <c r="I2057" s="5" t="str">
        <f>IFERROR(TRIM(INDEX(CID_DB[Known Contractor '#2 PN],$D2057)),"")</f>
        <v/>
      </c>
      <c r="J2057" s="5" t="str">
        <f>IFERROR(TRIM(INDEX(CID_DB[ [ NSN ] ],$D2057)),"")</f>
        <v/>
      </c>
      <c r="K2057" s="5" t="str">
        <f>IFERROR(TRIM(INDEX(CID_DB[Description],$D2057)),"")</f>
        <v/>
      </c>
      <c r="L2057" s="24" t="str">
        <f>IFERROR(TRIM(INDEX(CID_DB[Commercial Status],$D2057)),"")</f>
        <v/>
      </c>
    </row>
    <row r="2058" spans="2:12" x14ac:dyDescent="0.35">
      <c r="B2058" s="15"/>
      <c r="D2058" s="17" t="str">
        <f t="array" ref="D2058">IFERROR(IF($B2058&lt;&gt;"",LARGE(IF(ISNUMBER(SEARCH(TRIM(SUBSTITUTE($B2058,"-","")),CID_DB[Search Key])),ROW(CID_DB[Search Key]),""),1)-1,""),"")</f>
        <v/>
      </c>
      <c r="F2058" s="23" t="str">
        <f>IF($B2058&lt;&gt;"",COUNTIFS(CID_DB[Search Key],"*"&amp;TRIM(SUBSTITUTE(B2058,"-",""))&amp;"*"),"")</f>
        <v/>
      </c>
      <c r="G2058" s="23" t="str">
        <f>IFERROR(TRIM(INDEX(CID_DB[Case No],$D2058)),"")</f>
        <v/>
      </c>
      <c r="H2058" s="5" t="str">
        <f>IFERROR(TRIM(INDEX(CID_DB[Known Contractor '#1 PN],$D2058)),"")</f>
        <v/>
      </c>
      <c r="I2058" s="5" t="str">
        <f>IFERROR(TRIM(INDEX(CID_DB[Known Contractor '#2 PN],$D2058)),"")</f>
        <v/>
      </c>
      <c r="J2058" s="5" t="str">
        <f>IFERROR(TRIM(INDEX(CID_DB[ [ NSN ] ],$D2058)),"")</f>
        <v/>
      </c>
      <c r="K2058" s="5" t="str">
        <f>IFERROR(TRIM(INDEX(CID_DB[Description],$D2058)),"")</f>
        <v/>
      </c>
      <c r="L2058" s="24" t="str">
        <f>IFERROR(TRIM(INDEX(CID_DB[Commercial Status],$D2058)),"")</f>
        <v/>
      </c>
    </row>
    <row r="2059" spans="2:12" x14ac:dyDescent="0.35">
      <c r="B2059" s="15"/>
      <c r="D2059" s="17" t="str">
        <f t="array" ref="D2059">IFERROR(IF($B2059&lt;&gt;"",LARGE(IF(ISNUMBER(SEARCH(TRIM(SUBSTITUTE($B2059,"-","")),CID_DB[Search Key])),ROW(CID_DB[Search Key]),""),1)-1,""),"")</f>
        <v/>
      </c>
      <c r="F2059" s="23" t="str">
        <f>IF($B2059&lt;&gt;"",COUNTIFS(CID_DB[Search Key],"*"&amp;TRIM(SUBSTITUTE(B2059,"-",""))&amp;"*"),"")</f>
        <v/>
      </c>
      <c r="G2059" s="23" t="str">
        <f>IFERROR(TRIM(INDEX(CID_DB[Case No],$D2059)),"")</f>
        <v/>
      </c>
      <c r="H2059" s="5" t="str">
        <f>IFERROR(TRIM(INDEX(CID_DB[Known Contractor '#1 PN],$D2059)),"")</f>
        <v/>
      </c>
      <c r="I2059" s="5" t="str">
        <f>IFERROR(TRIM(INDEX(CID_DB[Known Contractor '#2 PN],$D2059)),"")</f>
        <v/>
      </c>
      <c r="J2059" s="5" t="str">
        <f>IFERROR(TRIM(INDEX(CID_DB[ [ NSN ] ],$D2059)),"")</f>
        <v/>
      </c>
      <c r="K2059" s="5" t="str">
        <f>IFERROR(TRIM(INDEX(CID_DB[Description],$D2059)),"")</f>
        <v/>
      </c>
      <c r="L2059" s="24" t="str">
        <f>IFERROR(TRIM(INDEX(CID_DB[Commercial Status],$D2059)),"")</f>
        <v/>
      </c>
    </row>
    <row r="2060" spans="2:12" x14ac:dyDescent="0.35">
      <c r="B2060" s="15"/>
      <c r="D2060" s="17" t="str">
        <f t="array" ref="D2060">IFERROR(IF($B2060&lt;&gt;"",LARGE(IF(ISNUMBER(SEARCH(TRIM(SUBSTITUTE($B2060,"-","")),CID_DB[Search Key])),ROW(CID_DB[Search Key]),""),1)-1,""),"")</f>
        <v/>
      </c>
      <c r="F2060" s="23" t="str">
        <f>IF($B2060&lt;&gt;"",COUNTIFS(CID_DB[Search Key],"*"&amp;TRIM(SUBSTITUTE(B2060,"-",""))&amp;"*"),"")</f>
        <v/>
      </c>
      <c r="G2060" s="23" t="str">
        <f>IFERROR(TRIM(INDEX(CID_DB[Case No],$D2060)),"")</f>
        <v/>
      </c>
      <c r="H2060" s="5" t="str">
        <f>IFERROR(TRIM(INDEX(CID_DB[Known Contractor '#1 PN],$D2060)),"")</f>
        <v/>
      </c>
      <c r="I2060" s="5" t="str">
        <f>IFERROR(TRIM(INDEX(CID_DB[Known Contractor '#2 PN],$D2060)),"")</f>
        <v/>
      </c>
      <c r="J2060" s="5" t="str">
        <f>IFERROR(TRIM(INDEX(CID_DB[ [ NSN ] ],$D2060)),"")</f>
        <v/>
      </c>
      <c r="K2060" s="5" t="str">
        <f>IFERROR(TRIM(INDEX(CID_DB[Description],$D2060)),"")</f>
        <v/>
      </c>
      <c r="L2060" s="24" t="str">
        <f>IFERROR(TRIM(INDEX(CID_DB[Commercial Status],$D2060)),"")</f>
        <v/>
      </c>
    </row>
    <row r="2061" spans="2:12" x14ac:dyDescent="0.35">
      <c r="B2061" s="15"/>
      <c r="D2061" s="17" t="str">
        <f t="array" ref="D2061">IFERROR(IF($B2061&lt;&gt;"",LARGE(IF(ISNUMBER(SEARCH(TRIM(SUBSTITUTE($B2061,"-","")),CID_DB[Search Key])),ROW(CID_DB[Search Key]),""),1)-1,""),"")</f>
        <v/>
      </c>
      <c r="F2061" s="23" t="str">
        <f>IF($B2061&lt;&gt;"",COUNTIFS(CID_DB[Search Key],"*"&amp;TRIM(SUBSTITUTE(B2061,"-",""))&amp;"*"),"")</f>
        <v/>
      </c>
      <c r="G2061" s="23" t="str">
        <f>IFERROR(TRIM(INDEX(CID_DB[Case No],$D2061)),"")</f>
        <v/>
      </c>
      <c r="H2061" s="5" t="str">
        <f>IFERROR(TRIM(INDEX(CID_DB[Known Contractor '#1 PN],$D2061)),"")</f>
        <v/>
      </c>
      <c r="I2061" s="5" t="str">
        <f>IFERROR(TRIM(INDEX(CID_DB[Known Contractor '#2 PN],$D2061)),"")</f>
        <v/>
      </c>
      <c r="J2061" s="5" t="str">
        <f>IFERROR(TRIM(INDEX(CID_DB[ [ NSN ] ],$D2061)),"")</f>
        <v/>
      </c>
      <c r="K2061" s="5" t="str">
        <f>IFERROR(TRIM(INDEX(CID_DB[Description],$D2061)),"")</f>
        <v/>
      </c>
      <c r="L2061" s="24" t="str">
        <f>IFERROR(TRIM(INDEX(CID_DB[Commercial Status],$D2061)),"")</f>
        <v/>
      </c>
    </row>
    <row r="2062" spans="2:12" x14ac:dyDescent="0.35">
      <c r="B2062" s="15"/>
      <c r="D2062" s="17" t="str">
        <f t="array" ref="D2062">IFERROR(IF($B2062&lt;&gt;"",LARGE(IF(ISNUMBER(SEARCH(TRIM(SUBSTITUTE($B2062,"-","")),CID_DB[Search Key])),ROW(CID_DB[Search Key]),""),1)-1,""),"")</f>
        <v/>
      </c>
      <c r="F2062" s="23" t="str">
        <f>IF($B2062&lt;&gt;"",COUNTIFS(CID_DB[Search Key],"*"&amp;TRIM(SUBSTITUTE(B2062,"-",""))&amp;"*"),"")</f>
        <v/>
      </c>
      <c r="G2062" s="23" t="str">
        <f>IFERROR(TRIM(INDEX(CID_DB[Case No],$D2062)),"")</f>
        <v/>
      </c>
      <c r="H2062" s="5" t="str">
        <f>IFERROR(TRIM(INDEX(CID_DB[Known Contractor '#1 PN],$D2062)),"")</f>
        <v/>
      </c>
      <c r="I2062" s="5" t="str">
        <f>IFERROR(TRIM(INDEX(CID_DB[Known Contractor '#2 PN],$D2062)),"")</f>
        <v/>
      </c>
      <c r="J2062" s="5" t="str">
        <f>IFERROR(TRIM(INDEX(CID_DB[ [ NSN ] ],$D2062)),"")</f>
        <v/>
      </c>
      <c r="K2062" s="5" t="str">
        <f>IFERROR(TRIM(INDEX(CID_DB[Description],$D2062)),"")</f>
        <v/>
      </c>
      <c r="L2062" s="24" t="str">
        <f>IFERROR(TRIM(INDEX(CID_DB[Commercial Status],$D2062)),"")</f>
        <v/>
      </c>
    </row>
    <row r="2063" spans="2:12" x14ac:dyDescent="0.35">
      <c r="B2063" s="15"/>
      <c r="D2063" s="17" t="str">
        <f t="array" ref="D2063">IFERROR(IF($B2063&lt;&gt;"",LARGE(IF(ISNUMBER(SEARCH(TRIM(SUBSTITUTE($B2063,"-","")),CID_DB[Search Key])),ROW(CID_DB[Search Key]),""),1)-1,""),"")</f>
        <v/>
      </c>
      <c r="F2063" s="23" t="str">
        <f>IF($B2063&lt;&gt;"",COUNTIFS(CID_DB[Search Key],"*"&amp;TRIM(SUBSTITUTE(B2063,"-",""))&amp;"*"),"")</f>
        <v/>
      </c>
      <c r="G2063" s="23" t="str">
        <f>IFERROR(TRIM(INDEX(CID_DB[Case No],$D2063)),"")</f>
        <v/>
      </c>
      <c r="H2063" s="5" t="str">
        <f>IFERROR(TRIM(INDEX(CID_DB[Known Contractor '#1 PN],$D2063)),"")</f>
        <v/>
      </c>
      <c r="I2063" s="5" t="str">
        <f>IFERROR(TRIM(INDEX(CID_DB[Known Contractor '#2 PN],$D2063)),"")</f>
        <v/>
      </c>
      <c r="J2063" s="5" t="str">
        <f>IFERROR(TRIM(INDEX(CID_DB[ [ NSN ] ],$D2063)),"")</f>
        <v/>
      </c>
      <c r="K2063" s="5" t="str">
        <f>IFERROR(TRIM(INDEX(CID_DB[Description],$D2063)),"")</f>
        <v/>
      </c>
      <c r="L2063" s="24" t="str">
        <f>IFERROR(TRIM(INDEX(CID_DB[Commercial Status],$D2063)),"")</f>
        <v/>
      </c>
    </row>
    <row r="2064" spans="2:12" x14ac:dyDescent="0.35">
      <c r="B2064" s="15"/>
      <c r="D2064" s="17" t="str">
        <f t="array" ref="D2064">IFERROR(IF($B2064&lt;&gt;"",LARGE(IF(ISNUMBER(SEARCH(TRIM(SUBSTITUTE($B2064,"-","")),CID_DB[Search Key])),ROW(CID_DB[Search Key]),""),1)-1,""),"")</f>
        <v/>
      </c>
      <c r="F2064" s="23" t="str">
        <f>IF($B2064&lt;&gt;"",COUNTIFS(CID_DB[Search Key],"*"&amp;TRIM(SUBSTITUTE(B2064,"-",""))&amp;"*"),"")</f>
        <v/>
      </c>
      <c r="G2064" s="23" t="str">
        <f>IFERROR(TRIM(INDEX(CID_DB[Case No],$D2064)),"")</f>
        <v/>
      </c>
      <c r="H2064" s="5" t="str">
        <f>IFERROR(TRIM(INDEX(CID_DB[Known Contractor '#1 PN],$D2064)),"")</f>
        <v/>
      </c>
      <c r="I2064" s="5" t="str">
        <f>IFERROR(TRIM(INDEX(CID_DB[Known Contractor '#2 PN],$D2064)),"")</f>
        <v/>
      </c>
      <c r="J2064" s="5" t="str">
        <f>IFERROR(TRIM(INDEX(CID_DB[ [ NSN ] ],$D2064)),"")</f>
        <v/>
      </c>
      <c r="K2064" s="5" t="str">
        <f>IFERROR(TRIM(INDEX(CID_DB[Description],$D2064)),"")</f>
        <v/>
      </c>
      <c r="L2064" s="24" t="str">
        <f>IFERROR(TRIM(INDEX(CID_DB[Commercial Status],$D2064)),"")</f>
        <v/>
      </c>
    </row>
    <row r="2065" spans="2:12" x14ac:dyDescent="0.35">
      <c r="B2065" s="15"/>
      <c r="D2065" s="17" t="str">
        <f t="array" ref="D2065">IFERROR(IF($B2065&lt;&gt;"",LARGE(IF(ISNUMBER(SEARCH(TRIM(SUBSTITUTE($B2065,"-","")),CID_DB[Search Key])),ROW(CID_DB[Search Key]),""),1)-1,""),"")</f>
        <v/>
      </c>
      <c r="F2065" s="23" t="str">
        <f>IF($B2065&lt;&gt;"",COUNTIFS(CID_DB[Search Key],"*"&amp;TRIM(SUBSTITUTE(B2065,"-",""))&amp;"*"),"")</f>
        <v/>
      </c>
      <c r="G2065" s="23" t="str">
        <f>IFERROR(TRIM(INDEX(CID_DB[Case No],$D2065)),"")</f>
        <v/>
      </c>
      <c r="H2065" s="5" t="str">
        <f>IFERROR(TRIM(INDEX(CID_DB[Known Contractor '#1 PN],$D2065)),"")</f>
        <v/>
      </c>
      <c r="I2065" s="5" t="str">
        <f>IFERROR(TRIM(INDEX(CID_DB[Known Contractor '#2 PN],$D2065)),"")</f>
        <v/>
      </c>
      <c r="J2065" s="5" t="str">
        <f>IFERROR(TRIM(INDEX(CID_DB[ [ NSN ] ],$D2065)),"")</f>
        <v/>
      </c>
      <c r="K2065" s="5" t="str">
        <f>IFERROR(TRIM(INDEX(CID_DB[Description],$D2065)),"")</f>
        <v/>
      </c>
      <c r="L2065" s="24" t="str">
        <f>IFERROR(TRIM(INDEX(CID_DB[Commercial Status],$D2065)),"")</f>
        <v/>
      </c>
    </row>
    <row r="2066" spans="2:12" x14ac:dyDescent="0.35">
      <c r="B2066" s="15"/>
      <c r="D2066" s="17" t="str">
        <f t="array" ref="D2066">IFERROR(IF($B2066&lt;&gt;"",LARGE(IF(ISNUMBER(SEARCH(TRIM(SUBSTITUTE($B2066,"-","")),CID_DB[Search Key])),ROW(CID_DB[Search Key]),""),1)-1,""),"")</f>
        <v/>
      </c>
      <c r="F2066" s="23" t="str">
        <f>IF($B2066&lt;&gt;"",COUNTIFS(CID_DB[Search Key],"*"&amp;TRIM(SUBSTITUTE(B2066,"-",""))&amp;"*"),"")</f>
        <v/>
      </c>
      <c r="G2066" s="23" t="str">
        <f>IFERROR(TRIM(INDEX(CID_DB[Case No],$D2066)),"")</f>
        <v/>
      </c>
      <c r="H2066" s="5" t="str">
        <f>IFERROR(TRIM(INDEX(CID_DB[Known Contractor '#1 PN],$D2066)),"")</f>
        <v/>
      </c>
      <c r="I2066" s="5" t="str">
        <f>IFERROR(TRIM(INDEX(CID_DB[Known Contractor '#2 PN],$D2066)),"")</f>
        <v/>
      </c>
      <c r="J2066" s="5" t="str">
        <f>IFERROR(TRIM(INDEX(CID_DB[ [ NSN ] ],$D2066)),"")</f>
        <v/>
      </c>
      <c r="K2066" s="5" t="str">
        <f>IFERROR(TRIM(INDEX(CID_DB[Description],$D2066)),"")</f>
        <v/>
      </c>
      <c r="L2066" s="24" t="str">
        <f>IFERROR(TRIM(INDEX(CID_DB[Commercial Status],$D2066)),"")</f>
        <v/>
      </c>
    </row>
    <row r="2067" spans="2:12" x14ac:dyDescent="0.35">
      <c r="B2067" s="15"/>
      <c r="D2067" s="17" t="str">
        <f t="array" ref="D2067">IFERROR(IF($B2067&lt;&gt;"",LARGE(IF(ISNUMBER(SEARCH(TRIM(SUBSTITUTE($B2067,"-","")),CID_DB[Search Key])),ROW(CID_DB[Search Key]),""),1)-1,""),"")</f>
        <v/>
      </c>
      <c r="F2067" s="23" t="str">
        <f>IF($B2067&lt;&gt;"",COUNTIFS(CID_DB[Search Key],"*"&amp;TRIM(SUBSTITUTE(B2067,"-",""))&amp;"*"),"")</f>
        <v/>
      </c>
      <c r="G2067" s="23" t="str">
        <f>IFERROR(TRIM(INDEX(CID_DB[Case No],$D2067)),"")</f>
        <v/>
      </c>
      <c r="H2067" s="5" t="str">
        <f>IFERROR(TRIM(INDEX(CID_DB[Known Contractor '#1 PN],$D2067)),"")</f>
        <v/>
      </c>
      <c r="I2067" s="5" t="str">
        <f>IFERROR(TRIM(INDEX(CID_DB[Known Contractor '#2 PN],$D2067)),"")</f>
        <v/>
      </c>
      <c r="J2067" s="5" t="str">
        <f>IFERROR(TRIM(INDEX(CID_DB[ [ NSN ] ],$D2067)),"")</f>
        <v/>
      </c>
      <c r="K2067" s="5" t="str">
        <f>IFERROR(TRIM(INDEX(CID_DB[Description],$D2067)),"")</f>
        <v/>
      </c>
      <c r="L2067" s="24" t="str">
        <f>IFERROR(TRIM(INDEX(CID_DB[Commercial Status],$D2067)),"")</f>
        <v/>
      </c>
    </row>
    <row r="2068" spans="2:12" x14ac:dyDescent="0.35">
      <c r="B2068" s="15"/>
      <c r="D2068" s="17" t="str">
        <f t="array" ref="D2068">IFERROR(IF($B2068&lt;&gt;"",LARGE(IF(ISNUMBER(SEARCH(TRIM(SUBSTITUTE($B2068,"-","")),CID_DB[Search Key])),ROW(CID_DB[Search Key]),""),1)-1,""),"")</f>
        <v/>
      </c>
      <c r="F2068" s="23" t="str">
        <f>IF($B2068&lt;&gt;"",COUNTIFS(CID_DB[Search Key],"*"&amp;TRIM(SUBSTITUTE(B2068,"-",""))&amp;"*"),"")</f>
        <v/>
      </c>
      <c r="G2068" s="23" t="str">
        <f>IFERROR(TRIM(INDEX(CID_DB[Case No],$D2068)),"")</f>
        <v/>
      </c>
      <c r="H2068" s="5" t="str">
        <f>IFERROR(TRIM(INDEX(CID_DB[Known Contractor '#1 PN],$D2068)),"")</f>
        <v/>
      </c>
      <c r="I2068" s="5" t="str">
        <f>IFERROR(TRIM(INDEX(CID_DB[Known Contractor '#2 PN],$D2068)),"")</f>
        <v/>
      </c>
      <c r="J2068" s="5" t="str">
        <f>IFERROR(TRIM(INDEX(CID_DB[ [ NSN ] ],$D2068)),"")</f>
        <v/>
      </c>
      <c r="K2068" s="5" t="str">
        <f>IFERROR(TRIM(INDEX(CID_DB[Description],$D2068)),"")</f>
        <v/>
      </c>
      <c r="L2068" s="24" t="str">
        <f>IFERROR(TRIM(INDEX(CID_DB[Commercial Status],$D2068)),"")</f>
        <v/>
      </c>
    </row>
    <row r="2069" spans="2:12" x14ac:dyDescent="0.35">
      <c r="B2069" s="15"/>
      <c r="D2069" s="17" t="str">
        <f t="array" ref="D2069">IFERROR(IF($B2069&lt;&gt;"",LARGE(IF(ISNUMBER(SEARCH(TRIM(SUBSTITUTE($B2069,"-","")),CID_DB[Search Key])),ROW(CID_DB[Search Key]),""),1)-1,""),"")</f>
        <v/>
      </c>
      <c r="F2069" s="23" t="str">
        <f>IF($B2069&lt;&gt;"",COUNTIFS(CID_DB[Search Key],"*"&amp;TRIM(SUBSTITUTE(B2069,"-",""))&amp;"*"),"")</f>
        <v/>
      </c>
      <c r="G2069" s="23" t="str">
        <f>IFERROR(TRIM(INDEX(CID_DB[Case No],$D2069)),"")</f>
        <v/>
      </c>
      <c r="H2069" s="5" t="str">
        <f>IFERROR(TRIM(INDEX(CID_DB[Known Contractor '#1 PN],$D2069)),"")</f>
        <v/>
      </c>
      <c r="I2069" s="5" t="str">
        <f>IFERROR(TRIM(INDEX(CID_DB[Known Contractor '#2 PN],$D2069)),"")</f>
        <v/>
      </c>
      <c r="J2069" s="5" t="str">
        <f>IFERROR(TRIM(INDEX(CID_DB[ [ NSN ] ],$D2069)),"")</f>
        <v/>
      </c>
      <c r="K2069" s="5" t="str">
        <f>IFERROR(TRIM(INDEX(CID_DB[Description],$D2069)),"")</f>
        <v/>
      </c>
      <c r="L2069" s="24" t="str">
        <f>IFERROR(TRIM(INDEX(CID_DB[Commercial Status],$D2069)),"")</f>
        <v/>
      </c>
    </row>
    <row r="2070" spans="2:12" x14ac:dyDescent="0.35">
      <c r="B2070" s="15"/>
      <c r="D2070" s="17" t="str">
        <f t="array" ref="D2070">IFERROR(IF($B2070&lt;&gt;"",LARGE(IF(ISNUMBER(SEARCH(TRIM(SUBSTITUTE($B2070,"-","")),CID_DB[Search Key])),ROW(CID_DB[Search Key]),""),1)-1,""),"")</f>
        <v/>
      </c>
      <c r="F2070" s="23" t="str">
        <f>IF($B2070&lt;&gt;"",COUNTIFS(CID_DB[Search Key],"*"&amp;TRIM(SUBSTITUTE(B2070,"-",""))&amp;"*"),"")</f>
        <v/>
      </c>
      <c r="G2070" s="23" t="str">
        <f>IFERROR(TRIM(INDEX(CID_DB[Case No],$D2070)),"")</f>
        <v/>
      </c>
      <c r="H2070" s="5" t="str">
        <f>IFERROR(TRIM(INDEX(CID_DB[Known Contractor '#1 PN],$D2070)),"")</f>
        <v/>
      </c>
      <c r="I2070" s="5" t="str">
        <f>IFERROR(TRIM(INDEX(CID_DB[Known Contractor '#2 PN],$D2070)),"")</f>
        <v/>
      </c>
      <c r="J2070" s="5" t="str">
        <f>IFERROR(TRIM(INDEX(CID_DB[ [ NSN ] ],$D2070)),"")</f>
        <v/>
      </c>
      <c r="K2070" s="5" t="str">
        <f>IFERROR(TRIM(INDEX(CID_DB[Description],$D2070)),"")</f>
        <v/>
      </c>
      <c r="L2070" s="24" t="str">
        <f>IFERROR(TRIM(INDEX(CID_DB[Commercial Status],$D2070)),"")</f>
        <v/>
      </c>
    </row>
    <row r="2071" spans="2:12" x14ac:dyDescent="0.35">
      <c r="B2071" s="15"/>
      <c r="D2071" s="17" t="str">
        <f t="array" ref="D2071">IFERROR(IF($B2071&lt;&gt;"",LARGE(IF(ISNUMBER(SEARCH(TRIM(SUBSTITUTE($B2071,"-","")),CID_DB[Search Key])),ROW(CID_DB[Search Key]),""),1)-1,""),"")</f>
        <v/>
      </c>
      <c r="F2071" s="23" t="str">
        <f>IF($B2071&lt;&gt;"",COUNTIFS(CID_DB[Search Key],"*"&amp;TRIM(SUBSTITUTE(B2071,"-",""))&amp;"*"),"")</f>
        <v/>
      </c>
      <c r="G2071" s="23" t="str">
        <f>IFERROR(TRIM(INDEX(CID_DB[Case No],$D2071)),"")</f>
        <v/>
      </c>
      <c r="H2071" s="5" t="str">
        <f>IFERROR(TRIM(INDEX(CID_DB[Known Contractor '#1 PN],$D2071)),"")</f>
        <v/>
      </c>
      <c r="I2071" s="5" t="str">
        <f>IFERROR(TRIM(INDEX(CID_DB[Known Contractor '#2 PN],$D2071)),"")</f>
        <v/>
      </c>
      <c r="J2071" s="5" t="str">
        <f>IFERROR(TRIM(INDEX(CID_DB[ [ NSN ] ],$D2071)),"")</f>
        <v/>
      </c>
      <c r="K2071" s="5" t="str">
        <f>IFERROR(TRIM(INDEX(CID_DB[Description],$D2071)),"")</f>
        <v/>
      </c>
      <c r="L2071" s="24" t="str">
        <f>IFERROR(TRIM(INDEX(CID_DB[Commercial Status],$D2071)),"")</f>
        <v/>
      </c>
    </row>
    <row r="2072" spans="2:12" x14ac:dyDescent="0.35">
      <c r="B2072" s="15"/>
      <c r="D2072" s="17" t="str">
        <f t="array" ref="D2072">IFERROR(IF($B2072&lt;&gt;"",LARGE(IF(ISNUMBER(SEARCH(TRIM(SUBSTITUTE($B2072,"-","")),CID_DB[Search Key])),ROW(CID_DB[Search Key]),""),1)-1,""),"")</f>
        <v/>
      </c>
      <c r="F2072" s="23" t="str">
        <f>IF($B2072&lt;&gt;"",COUNTIFS(CID_DB[Search Key],"*"&amp;TRIM(SUBSTITUTE(B2072,"-",""))&amp;"*"),"")</f>
        <v/>
      </c>
      <c r="G2072" s="23" t="str">
        <f>IFERROR(TRIM(INDEX(CID_DB[Case No],$D2072)),"")</f>
        <v/>
      </c>
      <c r="H2072" s="5" t="str">
        <f>IFERROR(TRIM(INDEX(CID_DB[Known Contractor '#1 PN],$D2072)),"")</f>
        <v/>
      </c>
      <c r="I2072" s="5" t="str">
        <f>IFERROR(TRIM(INDEX(CID_DB[Known Contractor '#2 PN],$D2072)),"")</f>
        <v/>
      </c>
      <c r="J2072" s="5" t="str">
        <f>IFERROR(TRIM(INDEX(CID_DB[ [ NSN ] ],$D2072)),"")</f>
        <v/>
      </c>
      <c r="K2072" s="5" t="str">
        <f>IFERROR(TRIM(INDEX(CID_DB[Description],$D2072)),"")</f>
        <v/>
      </c>
      <c r="L2072" s="24" t="str">
        <f>IFERROR(TRIM(INDEX(CID_DB[Commercial Status],$D2072)),"")</f>
        <v/>
      </c>
    </row>
    <row r="2073" spans="2:12" x14ac:dyDescent="0.35">
      <c r="B2073" s="15"/>
      <c r="D2073" s="17" t="str">
        <f t="array" ref="D2073">IFERROR(IF($B2073&lt;&gt;"",LARGE(IF(ISNUMBER(SEARCH(TRIM(SUBSTITUTE($B2073,"-","")),CID_DB[Search Key])),ROW(CID_DB[Search Key]),""),1)-1,""),"")</f>
        <v/>
      </c>
      <c r="F2073" s="23" t="str">
        <f>IF($B2073&lt;&gt;"",COUNTIFS(CID_DB[Search Key],"*"&amp;TRIM(SUBSTITUTE(B2073,"-",""))&amp;"*"),"")</f>
        <v/>
      </c>
      <c r="G2073" s="23" t="str">
        <f>IFERROR(TRIM(INDEX(CID_DB[Case No],$D2073)),"")</f>
        <v/>
      </c>
      <c r="H2073" s="5" t="str">
        <f>IFERROR(TRIM(INDEX(CID_DB[Known Contractor '#1 PN],$D2073)),"")</f>
        <v/>
      </c>
      <c r="I2073" s="5" t="str">
        <f>IFERROR(TRIM(INDEX(CID_DB[Known Contractor '#2 PN],$D2073)),"")</f>
        <v/>
      </c>
      <c r="J2073" s="5" t="str">
        <f>IFERROR(TRIM(INDEX(CID_DB[ [ NSN ] ],$D2073)),"")</f>
        <v/>
      </c>
      <c r="K2073" s="5" t="str">
        <f>IFERROR(TRIM(INDEX(CID_DB[Description],$D2073)),"")</f>
        <v/>
      </c>
      <c r="L2073" s="24" t="str">
        <f>IFERROR(TRIM(INDEX(CID_DB[Commercial Status],$D2073)),"")</f>
        <v/>
      </c>
    </row>
    <row r="2074" spans="2:12" x14ac:dyDescent="0.35">
      <c r="B2074" s="15"/>
      <c r="D2074" s="17" t="str">
        <f t="array" ref="D2074">IFERROR(IF($B2074&lt;&gt;"",LARGE(IF(ISNUMBER(SEARCH(TRIM(SUBSTITUTE($B2074,"-","")),CID_DB[Search Key])),ROW(CID_DB[Search Key]),""),1)-1,""),"")</f>
        <v/>
      </c>
      <c r="F2074" s="23" t="str">
        <f>IF($B2074&lt;&gt;"",COUNTIFS(CID_DB[Search Key],"*"&amp;TRIM(SUBSTITUTE(B2074,"-",""))&amp;"*"),"")</f>
        <v/>
      </c>
      <c r="G2074" s="23" t="str">
        <f>IFERROR(TRIM(INDEX(CID_DB[Case No],$D2074)),"")</f>
        <v/>
      </c>
      <c r="H2074" s="5" t="str">
        <f>IFERROR(TRIM(INDEX(CID_DB[Known Contractor '#1 PN],$D2074)),"")</f>
        <v/>
      </c>
      <c r="I2074" s="5" t="str">
        <f>IFERROR(TRIM(INDEX(CID_DB[Known Contractor '#2 PN],$D2074)),"")</f>
        <v/>
      </c>
      <c r="J2074" s="5" t="str">
        <f>IFERROR(TRIM(INDEX(CID_DB[ [ NSN ] ],$D2074)),"")</f>
        <v/>
      </c>
      <c r="K2074" s="5" t="str">
        <f>IFERROR(TRIM(INDEX(CID_DB[Description],$D2074)),"")</f>
        <v/>
      </c>
      <c r="L2074" s="24" t="str">
        <f>IFERROR(TRIM(INDEX(CID_DB[Commercial Status],$D2074)),"")</f>
        <v/>
      </c>
    </row>
    <row r="2075" spans="2:12" x14ac:dyDescent="0.35">
      <c r="B2075" s="15"/>
      <c r="D2075" s="17" t="str">
        <f t="array" ref="D2075">IFERROR(IF($B2075&lt;&gt;"",LARGE(IF(ISNUMBER(SEARCH(TRIM(SUBSTITUTE($B2075,"-","")),CID_DB[Search Key])),ROW(CID_DB[Search Key]),""),1)-1,""),"")</f>
        <v/>
      </c>
      <c r="F2075" s="23" t="str">
        <f>IF($B2075&lt;&gt;"",COUNTIFS(CID_DB[Search Key],"*"&amp;TRIM(SUBSTITUTE(B2075,"-",""))&amp;"*"),"")</f>
        <v/>
      </c>
      <c r="G2075" s="23" t="str">
        <f>IFERROR(TRIM(INDEX(CID_DB[Case No],$D2075)),"")</f>
        <v/>
      </c>
      <c r="H2075" s="5" t="str">
        <f>IFERROR(TRIM(INDEX(CID_DB[Known Contractor '#1 PN],$D2075)),"")</f>
        <v/>
      </c>
      <c r="I2075" s="5" t="str">
        <f>IFERROR(TRIM(INDEX(CID_DB[Known Contractor '#2 PN],$D2075)),"")</f>
        <v/>
      </c>
      <c r="J2075" s="5" t="str">
        <f>IFERROR(TRIM(INDEX(CID_DB[ [ NSN ] ],$D2075)),"")</f>
        <v/>
      </c>
      <c r="K2075" s="5" t="str">
        <f>IFERROR(TRIM(INDEX(CID_DB[Description],$D2075)),"")</f>
        <v/>
      </c>
      <c r="L2075" s="24" t="str">
        <f>IFERROR(TRIM(INDEX(CID_DB[Commercial Status],$D2075)),"")</f>
        <v/>
      </c>
    </row>
    <row r="2076" spans="2:12" x14ac:dyDescent="0.35">
      <c r="B2076" s="15"/>
      <c r="D2076" s="17" t="str">
        <f t="array" ref="D2076">IFERROR(IF($B2076&lt;&gt;"",LARGE(IF(ISNUMBER(SEARCH(TRIM(SUBSTITUTE($B2076,"-","")),CID_DB[Search Key])),ROW(CID_DB[Search Key]),""),1)-1,""),"")</f>
        <v/>
      </c>
      <c r="F2076" s="23" t="str">
        <f>IF($B2076&lt;&gt;"",COUNTIFS(CID_DB[Search Key],"*"&amp;TRIM(SUBSTITUTE(B2076,"-",""))&amp;"*"),"")</f>
        <v/>
      </c>
      <c r="G2076" s="23" t="str">
        <f>IFERROR(TRIM(INDEX(CID_DB[Case No],$D2076)),"")</f>
        <v/>
      </c>
      <c r="H2076" s="5" t="str">
        <f>IFERROR(TRIM(INDEX(CID_DB[Known Contractor '#1 PN],$D2076)),"")</f>
        <v/>
      </c>
      <c r="I2076" s="5" t="str">
        <f>IFERROR(TRIM(INDEX(CID_DB[Known Contractor '#2 PN],$D2076)),"")</f>
        <v/>
      </c>
      <c r="J2076" s="5" t="str">
        <f>IFERROR(TRIM(INDEX(CID_DB[ [ NSN ] ],$D2076)),"")</f>
        <v/>
      </c>
      <c r="K2076" s="5" t="str">
        <f>IFERROR(TRIM(INDEX(CID_DB[Description],$D2076)),"")</f>
        <v/>
      </c>
      <c r="L2076" s="24" t="str">
        <f>IFERROR(TRIM(INDEX(CID_DB[Commercial Status],$D2076)),"")</f>
        <v/>
      </c>
    </row>
    <row r="2077" spans="2:12" x14ac:dyDescent="0.35">
      <c r="B2077" s="15"/>
      <c r="D2077" s="17" t="str">
        <f t="array" ref="D2077">IFERROR(IF($B2077&lt;&gt;"",LARGE(IF(ISNUMBER(SEARCH(TRIM(SUBSTITUTE($B2077,"-","")),CID_DB[Search Key])),ROW(CID_DB[Search Key]),""),1)-1,""),"")</f>
        <v/>
      </c>
      <c r="F2077" s="23" t="str">
        <f>IF($B2077&lt;&gt;"",COUNTIFS(CID_DB[Search Key],"*"&amp;TRIM(SUBSTITUTE(B2077,"-",""))&amp;"*"),"")</f>
        <v/>
      </c>
      <c r="G2077" s="23" t="str">
        <f>IFERROR(TRIM(INDEX(CID_DB[Case No],$D2077)),"")</f>
        <v/>
      </c>
      <c r="H2077" s="5" t="str">
        <f>IFERROR(TRIM(INDEX(CID_DB[Known Contractor '#1 PN],$D2077)),"")</f>
        <v/>
      </c>
      <c r="I2077" s="5" t="str">
        <f>IFERROR(TRIM(INDEX(CID_DB[Known Contractor '#2 PN],$D2077)),"")</f>
        <v/>
      </c>
      <c r="J2077" s="5" t="str">
        <f>IFERROR(TRIM(INDEX(CID_DB[ [ NSN ] ],$D2077)),"")</f>
        <v/>
      </c>
      <c r="K2077" s="5" t="str">
        <f>IFERROR(TRIM(INDEX(CID_DB[Description],$D2077)),"")</f>
        <v/>
      </c>
      <c r="L2077" s="24" t="str">
        <f>IFERROR(TRIM(INDEX(CID_DB[Commercial Status],$D2077)),"")</f>
        <v/>
      </c>
    </row>
    <row r="2078" spans="2:12" x14ac:dyDescent="0.35">
      <c r="B2078" s="15"/>
      <c r="D2078" s="17" t="str">
        <f t="array" ref="D2078">IFERROR(IF($B2078&lt;&gt;"",LARGE(IF(ISNUMBER(SEARCH(TRIM(SUBSTITUTE($B2078,"-","")),CID_DB[Search Key])),ROW(CID_DB[Search Key]),""),1)-1,""),"")</f>
        <v/>
      </c>
      <c r="F2078" s="23" t="str">
        <f>IF($B2078&lt;&gt;"",COUNTIFS(CID_DB[Search Key],"*"&amp;TRIM(SUBSTITUTE(B2078,"-",""))&amp;"*"),"")</f>
        <v/>
      </c>
      <c r="G2078" s="23" t="str">
        <f>IFERROR(TRIM(INDEX(CID_DB[Case No],$D2078)),"")</f>
        <v/>
      </c>
      <c r="H2078" s="5" t="str">
        <f>IFERROR(TRIM(INDEX(CID_DB[Known Contractor '#1 PN],$D2078)),"")</f>
        <v/>
      </c>
      <c r="I2078" s="5" t="str">
        <f>IFERROR(TRIM(INDEX(CID_DB[Known Contractor '#2 PN],$D2078)),"")</f>
        <v/>
      </c>
      <c r="J2078" s="5" t="str">
        <f>IFERROR(TRIM(INDEX(CID_DB[ [ NSN ] ],$D2078)),"")</f>
        <v/>
      </c>
      <c r="K2078" s="5" t="str">
        <f>IFERROR(TRIM(INDEX(CID_DB[Description],$D2078)),"")</f>
        <v/>
      </c>
      <c r="L2078" s="24" t="str">
        <f>IFERROR(TRIM(INDEX(CID_DB[Commercial Status],$D2078)),"")</f>
        <v/>
      </c>
    </row>
    <row r="2079" spans="2:12" x14ac:dyDescent="0.35">
      <c r="B2079" s="15"/>
      <c r="D2079" s="17" t="str">
        <f t="array" ref="D2079">IFERROR(IF($B2079&lt;&gt;"",LARGE(IF(ISNUMBER(SEARCH(TRIM(SUBSTITUTE($B2079,"-","")),CID_DB[Search Key])),ROW(CID_DB[Search Key]),""),1)-1,""),"")</f>
        <v/>
      </c>
      <c r="F2079" s="23" t="str">
        <f>IF($B2079&lt;&gt;"",COUNTIFS(CID_DB[Search Key],"*"&amp;TRIM(SUBSTITUTE(B2079,"-",""))&amp;"*"),"")</f>
        <v/>
      </c>
      <c r="G2079" s="23" t="str">
        <f>IFERROR(TRIM(INDEX(CID_DB[Case No],$D2079)),"")</f>
        <v/>
      </c>
      <c r="H2079" s="5" t="str">
        <f>IFERROR(TRIM(INDEX(CID_DB[Known Contractor '#1 PN],$D2079)),"")</f>
        <v/>
      </c>
      <c r="I2079" s="5" t="str">
        <f>IFERROR(TRIM(INDEX(CID_DB[Known Contractor '#2 PN],$D2079)),"")</f>
        <v/>
      </c>
      <c r="J2079" s="5" t="str">
        <f>IFERROR(TRIM(INDEX(CID_DB[ [ NSN ] ],$D2079)),"")</f>
        <v/>
      </c>
      <c r="K2079" s="5" t="str">
        <f>IFERROR(TRIM(INDEX(CID_DB[Description],$D2079)),"")</f>
        <v/>
      </c>
      <c r="L2079" s="24" t="str">
        <f>IFERROR(TRIM(INDEX(CID_DB[Commercial Status],$D2079)),"")</f>
        <v/>
      </c>
    </row>
    <row r="2080" spans="2:12" x14ac:dyDescent="0.35">
      <c r="B2080" s="15"/>
      <c r="D2080" s="17" t="str">
        <f t="array" ref="D2080">IFERROR(IF($B2080&lt;&gt;"",LARGE(IF(ISNUMBER(SEARCH(TRIM(SUBSTITUTE($B2080,"-","")),CID_DB[Search Key])),ROW(CID_DB[Search Key]),""),1)-1,""),"")</f>
        <v/>
      </c>
      <c r="F2080" s="23" t="str">
        <f>IF($B2080&lt;&gt;"",COUNTIFS(CID_DB[Search Key],"*"&amp;TRIM(SUBSTITUTE(B2080,"-",""))&amp;"*"),"")</f>
        <v/>
      </c>
      <c r="G2080" s="23" t="str">
        <f>IFERROR(TRIM(INDEX(CID_DB[Case No],$D2080)),"")</f>
        <v/>
      </c>
      <c r="H2080" s="5" t="str">
        <f>IFERROR(TRIM(INDEX(CID_DB[Known Contractor '#1 PN],$D2080)),"")</f>
        <v/>
      </c>
      <c r="I2080" s="5" t="str">
        <f>IFERROR(TRIM(INDEX(CID_DB[Known Contractor '#2 PN],$D2080)),"")</f>
        <v/>
      </c>
      <c r="J2080" s="5" t="str">
        <f>IFERROR(TRIM(INDEX(CID_DB[ [ NSN ] ],$D2080)),"")</f>
        <v/>
      </c>
      <c r="K2080" s="5" t="str">
        <f>IFERROR(TRIM(INDEX(CID_DB[Description],$D2080)),"")</f>
        <v/>
      </c>
      <c r="L2080" s="24" t="str">
        <f>IFERROR(TRIM(INDEX(CID_DB[Commercial Status],$D2080)),"")</f>
        <v/>
      </c>
    </row>
    <row r="2081" spans="2:12" x14ac:dyDescent="0.35">
      <c r="B2081" s="15"/>
      <c r="D2081" s="17" t="str">
        <f t="array" ref="D2081">IFERROR(IF($B2081&lt;&gt;"",LARGE(IF(ISNUMBER(SEARCH(TRIM(SUBSTITUTE($B2081,"-","")),CID_DB[Search Key])),ROW(CID_DB[Search Key]),""),1)-1,""),"")</f>
        <v/>
      </c>
      <c r="F2081" s="23" t="str">
        <f>IF($B2081&lt;&gt;"",COUNTIFS(CID_DB[Search Key],"*"&amp;TRIM(SUBSTITUTE(B2081,"-",""))&amp;"*"),"")</f>
        <v/>
      </c>
      <c r="G2081" s="23" t="str">
        <f>IFERROR(TRIM(INDEX(CID_DB[Case No],$D2081)),"")</f>
        <v/>
      </c>
      <c r="H2081" s="5" t="str">
        <f>IFERROR(TRIM(INDEX(CID_DB[Known Contractor '#1 PN],$D2081)),"")</f>
        <v/>
      </c>
      <c r="I2081" s="5" t="str">
        <f>IFERROR(TRIM(INDEX(CID_DB[Known Contractor '#2 PN],$D2081)),"")</f>
        <v/>
      </c>
      <c r="J2081" s="5" t="str">
        <f>IFERROR(TRIM(INDEX(CID_DB[ [ NSN ] ],$D2081)),"")</f>
        <v/>
      </c>
      <c r="K2081" s="5" t="str">
        <f>IFERROR(TRIM(INDEX(CID_DB[Description],$D2081)),"")</f>
        <v/>
      </c>
      <c r="L2081" s="24" t="str">
        <f>IFERROR(TRIM(INDEX(CID_DB[Commercial Status],$D2081)),"")</f>
        <v/>
      </c>
    </row>
    <row r="2082" spans="2:12" x14ac:dyDescent="0.35">
      <c r="B2082" s="15"/>
      <c r="D2082" s="17" t="str">
        <f t="array" ref="D2082">IFERROR(IF($B2082&lt;&gt;"",LARGE(IF(ISNUMBER(SEARCH(TRIM(SUBSTITUTE($B2082,"-","")),CID_DB[Search Key])),ROW(CID_DB[Search Key]),""),1)-1,""),"")</f>
        <v/>
      </c>
      <c r="F2082" s="23" t="str">
        <f>IF($B2082&lt;&gt;"",COUNTIFS(CID_DB[Search Key],"*"&amp;TRIM(SUBSTITUTE(B2082,"-",""))&amp;"*"),"")</f>
        <v/>
      </c>
      <c r="G2082" s="23" t="str">
        <f>IFERROR(TRIM(INDEX(CID_DB[Case No],$D2082)),"")</f>
        <v/>
      </c>
      <c r="H2082" s="5" t="str">
        <f>IFERROR(TRIM(INDEX(CID_DB[Known Contractor '#1 PN],$D2082)),"")</f>
        <v/>
      </c>
      <c r="I2082" s="5" t="str">
        <f>IFERROR(TRIM(INDEX(CID_DB[Known Contractor '#2 PN],$D2082)),"")</f>
        <v/>
      </c>
      <c r="J2082" s="5" t="str">
        <f>IFERROR(TRIM(INDEX(CID_DB[ [ NSN ] ],$D2082)),"")</f>
        <v/>
      </c>
      <c r="K2082" s="5" t="str">
        <f>IFERROR(TRIM(INDEX(CID_DB[Description],$D2082)),"")</f>
        <v/>
      </c>
      <c r="L2082" s="24" t="str">
        <f>IFERROR(TRIM(INDEX(CID_DB[Commercial Status],$D2082)),"")</f>
        <v/>
      </c>
    </row>
    <row r="2083" spans="2:12" x14ac:dyDescent="0.35">
      <c r="B2083" s="15"/>
      <c r="D2083" s="17" t="str">
        <f t="array" ref="D2083">IFERROR(IF($B2083&lt;&gt;"",LARGE(IF(ISNUMBER(SEARCH(TRIM(SUBSTITUTE($B2083,"-","")),CID_DB[Search Key])),ROW(CID_DB[Search Key]),""),1)-1,""),"")</f>
        <v/>
      </c>
      <c r="F2083" s="23" t="str">
        <f>IF($B2083&lt;&gt;"",COUNTIFS(CID_DB[Search Key],"*"&amp;TRIM(SUBSTITUTE(B2083,"-",""))&amp;"*"),"")</f>
        <v/>
      </c>
      <c r="G2083" s="23" t="str">
        <f>IFERROR(TRIM(INDEX(CID_DB[Case No],$D2083)),"")</f>
        <v/>
      </c>
      <c r="H2083" s="5" t="str">
        <f>IFERROR(TRIM(INDEX(CID_DB[Known Contractor '#1 PN],$D2083)),"")</f>
        <v/>
      </c>
      <c r="I2083" s="5" t="str">
        <f>IFERROR(TRIM(INDEX(CID_DB[Known Contractor '#2 PN],$D2083)),"")</f>
        <v/>
      </c>
      <c r="J2083" s="5" t="str">
        <f>IFERROR(TRIM(INDEX(CID_DB[ [ NSN ] ],$D2083)),"")</f>
        <v/>
      </c>
      <c r="K2083" s="5" t="str">
        <f>IFERROR(TRIM(INDEX(CID_DB[Description],$D2083)),"")</f>
        <v/>
      </c>
      <c r="L2083" s="24" t="str">
        <f>IFERROR(TRIM(INDEX(CID_DB[Commercial Status],$D2083)),"")</f>
        <v/>
      </c>
    </row>
    <row r="2084" spans="2:12" x14ac:dyDescent="0.35">
      <c r="B2084" s="15"/>
      <c r="D2084" s="17" t="str">
        <f t="array" ref="D2084">IFERROR(IF($B2084&lt;&gt;"",LARGE(IF(ISNUMBER(SEARCH(TRIM(SUBSTITUTE($B2084,"-","")),CID_DB[Search Key])),ROW(CID_DB[Search Key]),""),1)-1,""),"")</f>
        <v/>
      </c>
      <c r="F2084" s="23" t="str">
        <f>IF($B2084&lt;&gt;"",COUNTIFS(CID_DB[Search Key],"*"&amp;TRIM(SUBSTITUTE(B2084,"-",""))&amp;"*"),"")</f>
        <v/>
      </c>
      <c r="G2084" s="23" t="str">
        <f>IFERROR(TRIM(INDEX(CID_DB[Case No],$D2084)),"")</f>
        <v/>
      </c>
      <c r="H2084" s="5" t="str">
        <f>IFERROR(TRIM(INDEX(CID_DB[Known Contractor '#1 PN],$D2084)),"")</f>
        <v/>
      </c>
      <c r="I2084" s="5" t="str">
        <f>IFERROR(TRIM(INDEX(CID_DB[Known Contractor '#2 PN],$D2084)),"")</f>
        <v/>
      </c>
      <c r="J2084" s="5" t="str">
        <f>IFERROR(TRIM(INDEX(CID_DB[ [ NSN ] ],$D2084)),"")</f>
        <v/>
      </c>
      <c r="K2084" s="5" t="str">
        <f>IFERROR(TRIM(INDEX(CID_DB[Description],$D2084)),"")</f>
        <v/>
      </c>
      <c r="L2084" s="24" t="str">
        <f>IFERROR(TRIM(INDEX(CID_DB[Commercial Status],$D2084)),"")</f>
        <v/>
      </c>
    </row>
    <row r="2085" spans="2:12" x14ac:dyDescent="0.35">
      <c r="B2085" s="15"/>
      <c r="D2085" s="17" t="str">
        <f t="array" ref="D2085">IFERROR(IF($B2085&lt;&gt;"",LARGE(IF(ISNUMBER(SEARCH(TRIM(SUBSTITUTE($B2085,"-","")),CID_DB[Search Key])),ROW(CID_DB[Search Key]),""),1)-1,""),"")</f>
        <v/>
      </c>
      <c r="F2085" s="23" t="str">
        <f>IF($B2085&lt;&gt;"",COUNTIFS(CID_DB[Search Key],"*"&amp;TRIM(SUBSTITUTE(B2085,"-",""))&amp;"*"),"")</f>
        <v/>
      </c>
      <c r="G2085" s="23" t="str">
        <f>IFERROR(TRIM(INDEX(CID_DB[Case No],$D2085)),"")</f>
        <v/>
      </c>
      <c r="H2085" s="5" t="str">
        <f>IFERROR(TRIM(INDEX(CID_DB[Known Contractor '#1 PN],$D2085)),"")</f>
        <v/>
      </c>
      <c r="I2085" s="5" t="str">
        <f>IFERROR(TRIM(INDEX(CID_DB[Known Contractor '#2 PN],$D2085)),"")</f>
        <v/>
      </c>
      <c r="J2085" s="5" t="str">
        <f>IFERROR(TRIM(INDEX(CID_DB[ [ NSN ] ],$D2085)),"")</f>
        <v/>
      </c>
      <c r="K2085" s="5" t="str">
        <f>IFERROR(TRIM(INDEX(CID_DB[Description],$D2085)),"")</f>
        <v/>
      </c>
      <c r="L2085" s="24" t="str">
        <f>IFERROR(TRIM(INDEX(CID_DB[Commercial Status],$D2085)),"")</f>
        <v/>
      </c>
    </row>
    <row r="2086" spans="2:12" x14ac:dyDescent="0.35">
      <c r="B2086" s="15"/>
      <c r="D2086" s="17" t="str">
        <f t="array" ref="D2086">IFERROR(IF($B2086&lt;&gt;"",LARGE(IF(ISNUMBER(SEARCH(TRIM(SUBSTITUTE($B2086,"-","")),CID_DB[Search Key])),ROW(CID_DB[Search Key]),""),1)-1,""),"")</f>
        <v/>
      </c>
      <c r="F2086" s="23" t="str">
        <f>IF($B2086&lt;&gt;"",COUNTIFS(CID_DB[Search Key],"*"&amp;TRIM(SUBSTITUTE(B2086,"-",""))&amp;"*"),"")</f>
        <v/>
      </c>
      <c r="G2086" s="23" t="str">
        <f>IFERROR(TRIM(INDEX(CID_DB[Case No],$D2086)),"")</f>
        <v/>
      </c>
      <c r="H2086" s="5" t="str">
        <f>IFERROR(TRIM(INDEX(CID_DB[Known Contractor '#1 PN],$D2086)),"")</f>
        <v/>
      </c>
      <c r="I2086" s="5" t="str">
        <f>IFERROR(TRIM(INDEX(CID_DB[Known Contractor '#2 PN],$D2086)),"")</f>
        <v/>
      </c>
      <c r="J2086" s="5" t="str">
        <f>IFERROR(TRIM(INDEX(CID_DB[ [ NSN ] ],$D2086)),"")</f>
        <v/>
      </c>
      <c r="K2086" s="5" t="str">
        <f>IFERROR(TRIM(INDEX(CID_DB[Description],$D2086)),"")</f>
        <v/>
      </c>
      <c r="L2086" s="24" t="str">
        <f>IFERROR(TRIM(INDEX(CID_DB[Commercial Status],$D2086)),"")</f>
        <v/>
      </c>
    </row>
    <row r="2087" spans="2:12" x14ac:dyDescent="0.35">
      <c r="B2087" s="15"/>
      <c r="D2087" s="17" t="str">
        <f t="array" ref="D2087">IFERROR(IF($B2087&lt;&gt;"",LARGE(IF(ISNUMBER(SEARCH(TRIM(SUBSTITUTE($B2087,"-","")),CID_DB[Search Key])),ROW(CID_DB[Search Key]),""),1)-1,""),"")</f>
        <v/>
      </c>
      <c r="F2087" s="23" t="str">
        <f>IF($B2087&lt;&gt;"",COUNTIFS(CID_DB[Search Key],"*"&amp;TRIM(SUBSTITUTE(B2087,"-",""))&amp;"*"),"")</f>
        <v/>
      </c>
      <c r="G2087" s="23" t="str">
        <f>IFERROR(TRIM(INDEX(CID_DB[Case No],$D2087)),"")</f>
        <v/>
      </c>
      <c r="H2087" s="5" t="str">
        <f>IFERROR(TRIM(INDEX(CID_DB[Known Contractor '#1 PN],$D2087)),"")</f>
        <v/>
      </c>
      <c r="I2087" s="5" t="str">
        <f>IFERROR(TRIM(INDEX(CID_DB[Known Contractor '#2 PN],$D2087)),"")</f>
        <v/>
      </c>
      <c r="J2087" s="5" t="str">
        <f>IFERROR(TRIM(INDEX(CID_DB[ [ NSN ] ],$D2087)),"")</f>
        <v/>
      </c>
      <c r="K2087" s="5" t="str">
        <f>IFERROR(TRIM(INDEX(CID_DB[Description],$D2087)),"")</f>
        <v/>
      </c>
      <c r="L2087" s="24" t="str">
        <f>IFERROR(TRIM(INDEX(CID_DB[Commercial Status],$D2087)),"")</f>
        <v/>
      </c>
    </row>
    <row r="2088" spans="2:12" x14ac:dyDescent="0.35">
      <c r="B2088" s="15"/>
      <c r="D2088" s="17" t="str">
        <f t="array" ref="D2088">IFERROR(IF($B2088&lt;&gt;"",LARGE(IF(ISNUMBER(SEARCH(TRIM(SUBSTITUTE($B2088,"-","")),CID_DB[Search Key])),ROW(CID_DB[Search Key]),""),1)-1,""),"")</f>
        <v/>
      </c>
      <c r="F2088" s="23" t="str">
        <f>IF($B2088&lt;&gt;"",COUNTIFS(CID_DB[Search Key],"*"&amp;TRIM(SUBSTITUTE(B2088,"-",""))&amp;"*"),"")</f>
        <v/>
      </c>
      <c r="G2088" s="23" t="str">
        <f>IFERROR(TRIM(INDEX(CID_DB[Case No],$D2088)),"")</f>
        <v/>
      </c>
      <c r="H2088" s="5" t="str">
        <f>IFERROR(TRIM(INDEX(CID_DB[Known Contractor '#1 PN],$D2088)),"")</f>
        <v/>
      </c>
      <c r="I2088" s="5" t="str">
        <f>IFERROR(TRIM(INDEX(CID_DB[Known Contractor '#2 PN],$D2088)),"")</f>
        <v/>
      </c>
      <c r="J2088" s="5" t="str">
        <f>IFERROR(TRIM(INDEX(CID_DB[ [ NSN ] ],$D2088)),"")</f>
        <v/>
      </c>
      <c r="K2088" s="5" t="str">
        <f>IFERROR(TRIM(INDEX(CID_DB[Description],$D2088)),"")</f>
        <v/>
      </c>
      <c r="L2088" s="24" t="str">
        <f>IFERROR(TRIM(INDEX(CID_DB[Commercial Status],$D2088)),"")</f>
        <v/>
      </c>
    </row>
    <row r="2089" spans="2:12" x14ac:dyDescent="0.35">
      <c r="B2089" s="15"/>
      <c r="D2089" s="17" t="str">
        <f t="array" ref="D2089">IFERROR(IF($B2089&lt;&gt;"",LARGE(IF(ISNUMBER(SEARCH(TRIM(SUBSTITUTE($B2089,"-","")),CID_DB[Search Key])),ROW(CID_DB[Search Key]),""),1)-1,""),"")</f>
        <v/>
      </c>
      <c r="F2089" s="23" t="str">
        <f>IF($B2089&lt;&gt;"",COUNTIFS(CID_DB[Search Key],"*"&amp;TRIM(SUBSTITUTE(B2089,"-",""))&amp;"*"),"")</f>
        <v/>
      </c>
      <c r="G2089" s="23" t="str">
        <f>IFERROR(TRIM(INDEX(CID_DB[Case No],$D2089)),"")</f>
        <v/>
      </c>
      <c r="H2089" s="5" t="str">
        <f>IFERROR(TRIM(INDEX(CID_DB[Known Contractor '#1 PN],$D2089)),"")</f>
        <v/>
      </c>
      <c r="I2089" s="5" t="str">
        <f>IFERROR(TRIM(INDEX(CID_DB[Known Contractor '#2 PN],$D2089)),"")</f>
        <v/>
      </c>
      <c r="J2089" s="5" t="str">
        <f>IFERROR(TRIM(INDEX(CID_DB[ [ NSN ] ],$D2089)),"")</f>
        <v/>
      </c>
      <c r="K2089" s="5" t="str">
        <f>IFERROR(TRIM(INDEX(CID_DB[Description],$D2089)),"")</f>
        <v/>
      </c>
      <c r="L2089" s="24" t="str">
        <f>IFERROR(TRIM(INDEX(CID_DB[Commercial Status],$D2089)),"")</f>
        <v/>
      </c>
    </row>
    <row r="2090" spans="2:12" x14ac:dyDescent="0.35">
      <c r="B2090" s="15"/>
      <c r="D2090" s="17" t="str">
        <f t="array" ref="D2090">IFERROR(IF($B2090&lt;&gt;"",LARGE(IF(ISNUMBER(SEARCH(TRIM(SUBSTITUTE($B2090,"-","")),CID_DB[Search Key])),ROW(CID_DB[Search Key]),""),1)-1,""),"")</f>
        <v/>
      </c>
      <c r="F2090" s="23" t="str">
        <f>IF($B2090&lt;&gt;"",COUNTIFS(CID_DB[Search Key],"*"&amp;TRIM(SUBSTITUTE(B2090,"-",""))&amp;"*"),"")</f>
        <v/>
      </c>
      <c r="G2090" s="23" t="str">
        <f>IFERROR(TRIM(INDEX(CID_DB[Case No],$D2090)),"")</f>
        <v/>
      </c>
      <c r="H2090" s="5" t="str">
        <f>IFERROR(TRIM(INDEX(CID_DB[Known Contractor '#1 PN],$D2090)),"")</f>
        <v/>
      </c>
      <c r="I2090" s="5" t="str">
        <f>IFERROR(TRIM(INDEX(CID_DB[Known Contractor '#2 PN],$D2090)),"")</f>
        <v/>
      </c>
      <c r="J2090" s="5" t="str">
        <f>IFERROR(TRIM(INDEX(CID_DB[ [ NSN ] ],$D2090)),"")</f>
        <v/>
      </c>
      <c r="K2090" s="5" t="str">
        <f>IFERROR(TRIM(INDEX(CID_DB[Description],$D2090)),"")</f>
        <v/>
      </c>
      <c r="L2090" s="24" t="str">
        <f>IFERROR(TRIM(INDEX(CID_DB[Commercial Status],$D2090)),"")</f>
        <v/>
      </c>
    </row>
    <row r="2091" spans="2:12" x14ac:dyDescent="0.35">
      <c r="B2091" s="15"/>
      <c r="D2091" s="17" t="str">
        <f t="array" ref="D2091">IFERROR(IF($B2091&lt;&gt;"",LARGE(IF(ISNUMBER(SEARCH(TRIM(SUBSTITUTE($B2091,"-","")),CID_DB[Search Key])),ROW(CID_DB[Search Key]),""),1)-1,""),"")</f>
        <v/>
      </c>
      <c r="F2091" s="23" t="str">
        <f>IF($B2091&lt;&gt;"",COUNTIFS(CID_DB[Search Key],"*"&amp;TRIM(SUBSTITUTE(B2091,"-",""))&amp;"*"),"")</f>
        <v/>
      </c>
      <c r="G2091" s="23" t="str">
        <f>IFERROR(TRIM(INDEX(CID_DB[Case No],$D2091)),"")</f>
        <v/>
      </c>
      <c r="H2091" s="5" t="str">
        <f>IFERROR(TRIM(INDEX(CID_DB[Known Contractor '#1 PN],$D2091)),"")</f>
        <v/>
      </c>
      <c r="I2091" s="5" t="str">
        <f>IFERROR(TRIM(INDEX(CID_DB[Known Contractor '#2 PN],$D2091)),"")</f>
        <v/>
      </c>
      <c r="J2091" s="5" t="str">
        <f>IFERROR(TRIM(INDEX(CID_DB[ [ NSN ] ],$D2091)),"")</f>
        <v/>
      </c>
      <c r="K2091" s="5" t="str">
        <f>IFERROR(TRIM(INDEX(CID_DB[Description],$D2091)),"")</f>
        <v/>
      </c>
      <c r="L2091" s="24" t="str">
        <f>IFERROR(TRIM(INDEX(CID_DB[Commercial Status],$D2091)),"")</f>
        <v/>
      </c>
    </row>
    <row r="2092" spans="2:12" x14ac:dyDescent="0.35">
      <c r="B2092" s="15"/>
      <c r="D2092" s="17" t="str">
        <f t="array" ref="D2092">IFERROR(IF($B2092&lt;&gt;"",LARGE(IF(ISNUMBER(SEARCH(TRIM(SUBSTITUTE($B2092,"-","")),CID_DB[Search Key])),ROW(CID_DB[Search Key]),""),1)-1,""),"")</f>
        <v/>
      </c>
      <c r="F2092" s="23" t="str">
        <f>IF($B2092&lt;&gt;"",COUNTIFS(CID_DB[Search Key],"*"&amp;TRIM(SUBSTITUTE(B2092,"-",""))&amp;"*"),"")</f>
        <v/>
      </c>
      <c r="G2092" s="23" t="str">
        <f>IFERROR(TRIM(INDEX(CID_DB[Case No],$D2092)),"")</f>
        <v/>
      </c>
      <c r="H2092" s="5" t="str">
        <f>IFERROR(TRIM(INDEX(CID_DB[Known Contractor '#1 PN],$D2092)),"")</f>
        <v/>
      </c>
      <c r="I2092" s="5" t="str">
        <f>IFERROR(TRIM(INDEX(CID_DB[Known Contractor '#2 PN],$D2092)),"")</f>
        <v/>
      </c>
      <c r="J2092" s="5" t="str">
        <f>IFERROR(TRIM(INDEX(CID_DB[ [ NSN ] ],$D2092)),"")</f>
        <v/>
      </c>
      <c r="K2092" s="5" t="str">
        <f>IFERROR(TRIM(INDEX(CID_DB[Description],$D2092)),"")</f>
        <v/>
      </c>
      <c r="L2092" s="24" t="str">
        <f>IFERROR(TRIM(INDEX(CID_DB[Commercial Status],$D2092)),"")</f>
        <v/>
      </c>
    </row>
    <row r="2093" spans="2:12" x14ac:dyDescent="0.35">
      <c r="B2093" s="15"/>
      <c r="D2093" s="17" t="str">
        <f t="array" ref="D2093">IFERROR(IF($B2093&lt;&gt;"",LARGE(IF(ISNUMBER(SEARCH(TRIM(SUBSTITUTE($B2093,"-","")),CID_DB[Search Key])),ROW(CID_DB[Search Key]),""),1)-1,""),"")</f>
        <v/>
      </c>
      <c r="F2093" s="23" t="str">
        <f>IF($B2093&lt;&gt;"",COUNTIFS(CID_DB[Search Key],"*"&amp;TRIM(SUBSTITUTE(B2093,"-",""))&amp;"*"),"")</f>
        <v/>
      </c>
      <c r="G2093" s="23" t="str">
        <f>IFERROR(TRIM(INDEX(CID_DB[Case No],$D2093)),"")</f>
        <v/>
      </c>
      <c r="H2093" s="5" t="str">
        <f>IFERROR(TRIM(INDEX(CID_DB[Known Contractor '#1 PN],$D2093)),"")</f>
        <v/>
      </c>
      <c r="I2093" s="5" t="str">
        <f>IFERROR(TRIM(INDEX(CID_DB[Known Contractor '#2 PN],$D2093)),"")</f>
        <v/>
      </c>
      <c r="J2093" s="5" t="str">
        <f>IFERROR(TRIM(INDEX(CID_DB[ [ NSN ] ],$D2093)),"")</f>
        <v/>
      </c>
      <c r="K2093" s="5" t="str">
        <f>IFERROR(TRIM(INDEX(CID_DB[Description],$D2093)),"")</f>
        <v/>
      </c>
      <c r="L2093" s="24" t="str">
        <f>IFERROR(TRIM(INDEX(CID_DB[Commercial Status],$D2093)),"")</f>
        <v/>
      </c>
    </row>
    <row r="2094" spans="2:12" x14ac:dyDescent="0.35">
      <c r="B2094" s="15"/>
      <c r="D2094" s="17" t="str">
        <f t="array" ref="D2094">IFERROR(IF($B2094&lt;&gt;"",LARGE(IF(ISNUMBER(SEARCH(TRIM(SUBSTITUTE($B2094,"-","")),CID_DB[Search Key])),ROW(CID_DB[Search Key]),""),1)-1,""),"")</f>
        <v/>
      </c>
      <c r="F2094" s="23" t="str">
        <f>IF($B2094&lt;&gt;"",COUNTIFS(CID_DB[Search Key],"*"&amp;TRIM(SUBSTITUTE(B2094,"-",""))&amp;"*"),"")</f>
        <v/>
      </c>
      <c r="G2094" s="23" t="str">
        <f>IFERROR(TRIM(INDEX(CID_DB[Case No],$D2094)),"")</f>
        <v/>
      </c>
      <c r="H2094" s="5" t="str">
        <f>IFERROR(TRIM(INDEX(CID_DB[Known Contractor '#1 PN],$D2094)),"")</f>
        <v/>
      </c>
      <c r="I2094" s="5" t="str">
        <f>IFERROR(TRIM(INDEX(CID_DB[Known Contractor '#2 PN],$D2094)),"")</f>
        <v/>
      </c>
      <c r="J2094" s="5" t="str">
        <f>IFERROR(TRIM(INDEX(CID_DB[ [ NSN ] ],$D2094)),"")</f>
        <v/>
      </c>
      <c r="K2094" s="5" t="str">
        <f>IFERROR(TRIM(INDEX(CID_DB[Description],$D2094)),"")</f>
        <v/>
      </c>
      <c r="L2094" s="24" t="str">
        <f>IFERROR(TRIM(INDEX(CID_DB[Commercial Status],$D2094)),"")</f>
        <v/>
      </c>
    </row>
    <row r="2095" spans="2:12" x14ac:dyDescent="0.35">
      <c r="B2095" s="15"/>
      <c r="D2095" s="17" t="str">
        <f t="array" ref="D2095">IFERROR(IF($B2095&lt;&gt;"",LARGE(IF(ISNUMBER(SEARCH(TRIM(SUBSTITUTE($B2095,"-","")),CID_DB[Search Key])),ROW(CID_DB[Search Key]),""),1)-1,""),"")</f>
        <v/>
      </c>
      <c r="F2095" s="23" t="str">
        <f>IF($B2095&lt;&gt;"",COUNTIFS(CID_DB[Search Key],"*"&amp;TRIM(SUBSTITUTE(B2095,"-",""))&amp;"*"),"")</f>
        <v/>
      </c>
      <c r="G2095" s="23" t="str">
        <f>IFERROR(TRIM(INDEX(CID_DB[Case No],$D2095)),"")</f>
        <v/>
      </c>
      <c r="H2095" s="5" t="str">
        <f>IFERROR(TRIM(INDEX(CID_DB[Known Contractor '#1 PN],$D2095)),"")</f>
        <v/>
      </c>
      <c r="I2095" s="5" t="str">
        <f>IFERROR(TRIM(INDEX(CID_DB[Known Contractor '#2 PN],$D2095)),"")</f>
        <v/>
      </c>
      <c r="J2095" s="5" t="str">
        <f>IFERROR(TRIM(INDEX(CID_DB[ [ NSN ] ],$D2095)),"")</f>
        <v/>
      </c>
      <c r="K2095" s="5" t="str">
        <f>IFERROR(TRIM(INDEX(CID_DB[Description],$D2095)),"")</f>
        <v/>
      </c>
      <c r="L2095" s="24" t="str">
        <f>IFERROR(TRIM(INDEX(CID_DB[Commercial Status],$D2095)),"")</f>
        <v/>
      </c>
    </row>
    <row r="2096" spans="2:12" x14ac:dyDescent="0.35">
      <c r="B2096" s="15"/>
      <c r="D2096" s="17" t="str">
        <f t="array" ref="D2096">IFERROR(IF($B2096&lt;&gt;"",LARGE(IF(ISNUMBER(SEARCH(TRIM(SUBSTITUTE($B2096,"-","")),CID_DB[Search Key])),ROW(CID_DB[Search Key]),""),1)-1,""),"")</f>
        <v/>
      </c>
      <c r="F2096" s="23" t="str">
        <f>IF($B2096&lt;&gt;"",COUNTIFS(CID_DB[Search Key],"*"&amp;TRIM(SUBSTITUTE(B2096,"-",""))&amp;"*"),"")</f>
        <v/>
      </c>
      <c r="G2096" s="23" t="str">
        <f>IFERROR(TRIM(INDEX(CID_DB[Case No],$D2096)),"")</f>
        <v/>
      </c>
      <c r="H2096" s="5" t="str">
        <f>IFERROR(TRIM(INDEX(CID_DB[Known Contractor '#1 PN],$D2096)),"")</f>
        <v/>
      </c>
      <c r="I2096" s="5" t="str">
        <f>IFERROR(TRIM(INDEX(CID_DB[Known Contractor '#2 PN],$D2096)),"")</f>
        <v/>
      </c>
      <c r="J2096" s="5" t="str">
        <f>IFERROR(TRIM(INDEX(CID_DB[ [ NSN ] ],$D2096)),"")</f>
        <v/>
      </c>
      <c r="K2096" s="5" t="str">
        <f>IFERROR(TRIM(INDEX(CID_DB[Description],$D2096)),"")</f>
        <v/>
      </c>
      <c r="L2096" s="24" t="str">
        <f>IFERROR(TRIM(INDEX(CID_DB[Commercial Status],$D2096)),"")</f>
        <v/>
      </c>
    </row>
    <row r="2097" spans="2:12" x14ac:dyDescent="0.35">
      <c r="B2097" s="15"/>
      <c r="D2097" s="17" t="str">
        <f t="array" ref="D2097">IFERROR(IF($B2097&lt;&gt;"",LARGE(IF(ISNUMBER(SEARCH(TRIM(SUBSTITUTE($B2097,"-","")),CID_DB[Search Key])),ROW(CID_DB[Search Key]),""),1)-1,""),"")</f>
        <v/>
      </c>
      <c r="F2097" s="23" t="str">
        <f>IF($B2097&lt;&gt;"",COUNTIFS(CID_DB[Search Key],"*"&amp;TRIM(SUBSTITUTE(B2097,"-",""))&amp;"*"),"")</f>
        <v/>
      </c>
      <c r="G2097" s="23" t="str">
        <f>IFERROR(TRIM(INDEX(CID_DB[Case No],$D2097)),"")</f>
        <v/>
      </c>
      <c r="H2097" s="5" t="str">
        <f>IFERROR(TRIM(INDEX(CID_DB[Known Contractor '#1 PN],$D2097)),"")</f>
        <v/>
      </c>
      <c r="I2097" s="5" t="str">
        <f>IFERROR(TRIM(INDEX(CID_DB[Known Contractor '#2 PN],$D2097)),"")</f>
        <v/>
      </c>
      <c r="J2097" s="5" t="str">
        <f>IFERROR(TRIM(INDEX(CID_DB[ [ NSN ] ],$D2097)),"")</f>
        <v/>
      </c>
      <c r="K2097" s="5" t="str">
        <f>IFERROR(TRIM(INDEX(CID_DB[Description],$D2097)),"")</f>
        <v/>
      </c>
      <c r="L2097" s="24" t="str">
        <f>IFERROR(TRIM(INDEX(CID_DB[Commercial Status],$D2097)),"")</f>
        <v/>
      </c>
    </row>
    <row r="2098" spans="2:12" x14ac:dyDescent="0.35">
      <c r="B2098" s="15"/>
      <c r="D2098" s="17" t="str">
        <f t="array" ref="D2098">IFERROR(IF($B2098&lt;&gt;"",LARGE(IF(ISNUMBER(SEARCH(TRIM(SUBSTITUTE($B2098,"-","")),CID_DB[Search Key])),ROW(CID_DB[Search Key]),""),1)-1,""),"")</f>
        <v/>
      </c>
      <c r="F2098" s="23" t="str">
        <f>IF($B2098&lt;&gt;"",COUNTIFS(CID_DB[Search Key],"*"&amp;TRIM(SUBSTITUTE(B2098,"-",""))&amp;"*"),"")</f>
        <v/>
      </c>
      <c r="G2098" s="23" t="str">
        <f>IFERROR(TRIM(INDEX(CID_DB[Case No],$D2098)),"")</f>
        <v/>
      </c>
      <c r="H2098" s="5" t="str">
        <f>IFERROR(TRIM(INDEX(CID_DB[Known Contractor '#1 PN],$D2098)),"")</f>
        <v/>
      </c>
      <c r="I2098" s="5" t="str">
        <f>IFERROR(TRIM(INDEX(CID_DB[Known Contractor '#2 PN],$D2098)),"")</f>
        <v/>
      </c>
      <c r="J2098" s="5" t="str">
        <f>IFERROR(TRIM(INDEX(CID_DB[ [ NSN ] ],$D2098)),"")</f>
        <v/>
      </c>
      <c r="K2098" s="5" t="str">
        <f>IFERROR(TRIM(INDEX(CID_DB[Description],$D2098)),"")</f>
        <v/>
      </c>
      <c r="L2098" s="24" t="str">
        <f>IFERROR(TRIM(INDEX(CID_DB[Commercial Status],$D2098)),"")</f>
        <v/>
      </c>
    </row>
    <row r="2099" spans="2:12" x14ac:dyDescent="0.35">
      <c r="B2099" s="15"/>
      <c r="D2099" s="17" t="str">
        <f t="array" ref="D2099">IFERROR(IF($B2099&lt;&gt;"",LARGE(IF(ISNUMBER(SEARCH(TRIM(SUBSTITUTE($B2099,"-","")),CID_DB[Search Key])),ROW(CID_DB[Search Key]),""),1)-1,""),"")</f>
        <v/>
      </c>
      <c r="F2099" s="23" t="str">
        <f>IF($B2099&lt;&gt;"",COUNTIFS(CID_DB[Search Key],"*"&amp;TRIM(SUBSTITUTE(B2099,"-",""))&amp;"*"),"")</f>
        <v/>
      </c>
      <c r="G2099" s="23" t="str">
        <f>IFERROR(TRIM(INDEX(CID_DB[Case No],$D2099)),"")</f>
        <v/>
      </c>
      <c r="H2099" s="5" t="str">
        <f>IFERROR(TRIM(INDEX(CID_DB[Known Contractor '#1 PN],$D2099)),"")</f>
        <v/>
      </c>
      <c r="I2099" s="5" t="str">
        <f>IFERROR(TRIM(INDEX(CID_DB[Known Contractor '#2 PN],$D2099)),"")</f>
        <v/>
      </c>
      <c r="J2099" s="5" t="str">
        <f>IFERROR(TRIM(INDEX(CID_DB[ [ NSN ] ],$D2099)),"")</f>
        <v/>
      </c>
      <c r="K2099" s="5" t="str">
        <f>IFERROR(TRIM(INDEX(CID_DB[Description],$D2099)),"")</f>
        <v/>
      </c>
      <c r="L2099" s="24" t="str">
        <f>IFERROR(TRIM(INDEX(CID_DB[Commercial Status],$D2099)),"")</f>
        <v/>
      </c>
    </row>
    <row r="2100" spans="2:12" x14ac:dyDescent="0.35">
      <c r="B2100" s="15"/>
      <c r="D2100" s="17" t="str">
        <f t="array" ref="D2100">IFERROR(IF($B2100&lt;&gt;"",LARGE(IF(ISNUMBER(SEARCH(TRIM(SUBSTITUTE($B2100,"-","")),CID_DB[Search Key])),ROW(CID_DB[Search Key]),""),1)-1,""),"")</f>
        <v/>
      </c>
      <c r="F2100" s="23" t="str">
        <f>IF($B2100&lt;&gt;"",COUNTIFS(CID_DB[Search Key],"*"&amp;TRIM(SUBSTITUTE(B2100,"-",""))&amp;"*"),"")</f>
        <v/>
      </c>
      <c r="G2100" s="23" t="str">
        <f>IFERROR(TRIM(INDEX(CID_DB[Case No],$D2100)),"")</f>
        <v/>
      </c>
      <c r="H2100" s="5" t="str">
        <f>IFERROR(TRIM(INDEX(CID_DB[Known Contractor '#1 PN],$D2100)),"")</f>
        <v/>
      </c>
      <c r="I2100" s="5" t="str">
        <f>IFERROR(TRIM(INDEX(CID_DB[Known Contractor '#2 PN],$D2100)),"")</f>
        <v/>
      </c>
      <c r="J2100" s="5" t="str">
        <f>IFERROR(TRIM(INDEX(CID_DB[ [ NSN ] ],$D2100)),"")</f>
        <v/>
      </c>
      <c r="K2100" s="5" t="str">
        <f>IFERROR(TRIM(INDEX(CID_DB[Description],$D2100)),"")</f>
        <v/>
      </c>
      <c r="L2100" s="24" t="str">
        <f>IFERROR(TRIM(INDEX(CID_DB[Commercial Status],$D2100)),"")</f>
        <v/>
      </c>
    </row>
    <row r="2101" spans="2:12" x14ac:dyDescent="0.35">
      <c r="B2101" s="15"/>
      <c r="D2101" s="17" t="str">
        <f t="array" ref="D2101">IFERROR(IF($B2101&lt;&gt;"",LARGE(IF(ISNUMBER(SEARCH(TRIM(SUBSTITUTE($B2101,"-","")),CID_DB[Search Key])),ROW(CID_DB[Search Key]),""),1)-1,""),"")</f>
        <v/>
      </c>
      <c r="F2101" s="23" t="str">
        <f>IF($B2101&lt;&gt;"",COUNTIFS(CID_DB[Search Key],"*"&amp;TRIM(SUBSTITUTE(B2101,"-",""))&amp;"*"),"")</f>
        <v/>
      </c>
      <c r="G2101" s="23" t="str">
        <f>IFERROR(TRIM(INDEX(CID_DB[Case No],$D2101)),"")</f>
        <v/>
      </c>
      <c r="H2101" s="5" t="str">
        <f>IFERROR(TRIM(INDEX(CID_DB[Known Contractor '#1 PN],$D2101)),"")</f>
        <v/>
      </c>
      <c r="I2101" s="5" t="str">
        <f>IFERROR(TRIM(INDEX(CID_DB[Known Contractor '#2 PN],$D2101)),"")</f>
        <v/>
      </c>
      <c r="J2101" s="5" t="str">
        <f>IFERROR(TRIM(INDEX(CID_DB[ [ NSN ] ],$D2101)),"")</f>
        <v/>
      </c>
      <c r="K2101" s="5" t="str">
        <f>IFERROR(TRIM(INDEX(CID_DB[Description],$D2101)),"")</f>
        <v/>
      </c>
      <c r="L2101" s="24" t="str">
        <f>IFERROR(TRIM(INDEX(CID_DB[Commercial Status],$D2101)),"")</f>
        <v/>
      </c>
    </row>
    <row r="2102" spans="2:12" x14ac:dyDescent="0.35">
      <c r="B2102" s="15"/>
      <c r="D2102" s="17" t="str">
        <f t="array" ref="D2102">IFERROR(IF($B2102&lt;&gt;"",LARGE(IF(ISNUMBER(SEARCH(TRIM(SUBSTITUTE($B2102,"-","")),CID_DB[Search Key])),ROW(CID_DB[Search Key]),""),1)-1,""),"")</f>
        <v/>
      </c>
      <c r="F2102" s="23" t="str">
        <f>IF($B2102&lt;&gt;"",COUNTIFS(CID_DB[Search Key],"*"&amp;TRIM(SUBSTITUTE(B2102,"-",""))&amp;"*"),"")</f>
        <v/>
      </c>
      <c r="G2102" s="23" t="str">
        <f>IFERROR(TRIM(INDEX(CID_DB[Case No],$D2102)),"")</f>
        <v/>
      </c>
      <c r="H2102" s="5" t="str">
        <f>IFERROR(TRIM(INDEX(CID_DB[Known Contractor '#1 PN],$D2102)),"")</f>
        <v/>
      </c>
      <c r="I2102" s="5" t="str">
        <f>IFERROR(TRIM(INDEX(CID_DB[Known Contractor '#2 PN],$D2102)),"")</f>
        <v/>
      </c>
      <c r="J2102" s="5" t="str">
        <f>IFERROR(TRIM(INDEX(CID_DB[ [ NSN ] ],$D2102)),"")</f>
        <v/>
      </c>
      <c r="K2102" s="5" t="str">
        <f>IFERROR(TRIM(INDEX(CID_DB[Description],$D2102)),"")</f>
        <v/>
      </c>
      <c r="L2102" s="24" t="str">
        <f>IFERROR(TRIM(INDEX(CID_DB[Commercial Status],$D2102)),"")</f>
        <v/>
      </c>
    </row>
    <row r="2103" spans="2:12" x14ac:dyDescent="0.35">
      <c r="B2103" s="15"/>
      <c r="D2103" s="17" t="str">
        <f t="array" ref="D2103">IFERROR(IF($B2103&lt;&gt;"",LARGE(IF(ISNUMBER(SEARCH(TRIM(SUBSTITUTE($B2103,"-","")),CID_DB[Search Key])),ROW(CID_DB[Search Key]),""),1)-1,""),"")</f>
        <v/>
      </c>
      <c r="F2103" s="23" t="str">
        <f>IF($B2103&lt;&gt;"",COUNTIFS(CID_DB[Search Key],"*"&amp;TRIM(SUBSTITUTE(B2103,"-",""))&amp;"*"),"")</f>
        <v/>
      </c>
      <c r="G2103" s="23" t="str">
        <f>IFERROR(TRIM(INDEX(CID_DB[Case No],$D2103)),"")</f>
        <v/>
      </c>
      <c r="H2103" s="5" t="str">
        <f>IFERROR(TRIM(INDEX(CID_DB[Known Contractor '#1 PN],$D2103)),"")</f>
        <v/>
      </c>
      <c r="I2103" s="5" t="str">
        <f>IFERROR(TRIM(INDEX(CID_DB[Known Contractor '#2 PN],$D2103)),"")</f>
        <v/>
      </c>
      <c r="J2103" s="5" t="str">
        <f>IFERROR(TRIM(INDEX(CID_DB[ [ NSN ] ],$D2103)),"")</f>
        <v/>
      </c>
      <c r="K2103" s="5" t="str">
        <f>IFERROR(TRIM(INDEX(CID_DB[Description],$D2103)),"")</f>
        <v/>
      </c>
      <c r="L2103" s="24" t="str">
        <f>IFERROR(TRIM(INDEX(CID_DB[Commercial Status],$D2103)),"")</f>
        <v/>
      </c>
    </row>
    <row r="2104" spans="2:12" x14ac:dyDescent="0.35">
      <c r="B2104" s="15"/>
      <c r="D2104" s="17" t="str">
        <f t="array" ref="D2104">IFERROR(IF($B2104&lt;&gt;"",LARGE(IF(ISNUMBER(SEARCH(TRIM(SUBSTITUTE($B2104,"-","")),CID_DB[Search Key])),ROW(CID_DB[Search Key]),""),1)-1,""),"")</f>
        <v/>
      </c>
      <c r="F2104" s="23" t="str">
        <f>IF($B2104&lt;&gt;"",COUNTIFS(CID_DB[Search Key],"*"&amp;TRIM(SUBSTITUTE(B2104,"-",""))&amp;"*"),"")</f>
        <v/>
      </c>
      <c r="G2104" s="23" t="str">
        <f>IFERROR(TRIM(INDEX(CID_DB[Case No],$D2104)),"")</f>
        <v/>
      </c>
      <c r="H2104" s="5" t="str">
        <f>IFERROR(TRIM(INDEX(CID_DB[Known Contractor '#1 PN],$D2104)),"")</f>
        <v/>
      </c>
      <c r="I2104" s="5" t="str">
        <f>IFERROR(TRIM(INDEX(CID_DB[Known Contractor '#2 PN],$D2104)),"")</f>
        <v/>
      </c>
      <c r="J2104" s="5" t="str">
        <f>IFERROR(TRIM(INDEX(CID_DB[ [ NSN ] ],$D2104)),"")</f>
        <v/>
      </c>
      <c r="K2104" s="5" t="str">
        <f>IFERROR(TRIM(INDEX(CID_DB[Description],$D2104)),"")</f>
        <v/>
      </c>
      <c r="L2104" s="24" t="str">
        <f>IFERROR(TRIM(INDEX(CID_DB[Commercial Status],$D2104)),"")</f>
        <v/>
      </c>
    </row>
    <row r="2105" spans="2:12" x14ac:dyDescent="0.35">
      <c r="B2105" s="15"/>
      <c r="D2105" s="17" t="str">
        <f t="array" ref="D2105">IFERROR(IF($B2105&lt;&gt;"",LARGE(IF(ISNUMBER(SEARCH(TRIM(SUBSTITUTE($B2105,"-","")),CID_DB[Search Key])),ROW(CID_DB[Search Key]),""),1)-1,""),"")</f>
        <v/>
      </c>
      <c r="F2105" s="23" t="str">
        <f>IF($B2105&lt;&gt;"",COUNTIFS(CID_DB[Search Key],"*"&amp;TRIM(SUBSTITUTE(B2105,"-",""))&amp;"*"),"")</f>
        <v/>
      </c>
      <c r="G2105" s="23" t="str">
        <f>IFERROR(TRIM(INDEX(CID_DB[Case No],$D2105)),"")</f>
        <v/>
      </c>
      <c r="H2105" s="5" t="str">
        <f>IFERROR(TRIM(INDEX(CID_DB[Known Contractor '#1 PN],$D2105)),"")</f>
        <v/>
      </c>
      <c r="I2105" s="5" t="str">
        <f>IFERROR(TRIM(INDEX(CID_DB[Known Contractor '#2 PN],$D2105)),"")</f>
        <v/>
      </c>
      <c r="J2105" s="5" t="str">
        <f>IFERROR(TRIM(INDEX(CID_DB[ [ NSN ] ],$D2105)),"")</f>
        <v/>
      </c>
      <c r="K2105" s="5" t="str">
        <f>IFERROR(TRIM(INDEX(CID_DB[Description],$D2105)),"")</f>
        <v/>
      </c>
      <c r="L2105" s="24" t="str">
        <f>IFERROR(TRIM(INDEX(CID_DB[Commercial Status],$D2105)),"")</f>
        <v/>
      </c>
    </row>
    <row r="2106" spans="2:12" x14ac:dyDescent="0.35">
      <c r="B2106" s="15"/>
      <c r="D2106" s="17" t="str">
        <f t="array" ref="D2106">IFERROR(IF($B2106&lt;&gt;"",LARGE(IF(ISNUMBER(SEARCH(TRIM(SUBSTITUTE($B2106,"-","")),CID_DB[Search Key])),ROW(CID_DB[Search Key]),""),1)-1,""),"")</f>
        <v/>
      </c>
      <c r="F2106" s="23" t="str">
        <f>IF($B2106&lt;&gt;"",COUNTIFS(CID_DB[Search Key],"*"&amp;TRIM(SUBSTITUTE(B2106,"-",""))&amp;"*"),"")</f>
        <v/>
      </c>
      <c r="G2106" s="23" t="str">
        <f>IFERROR(TRIM(INDEX(CID_DB[Case No],$D2106)),"")</f>
        <v/>
      </c>
      <c r="H2106" s="5" t="str">
        <f>IFERROR(TRIM(INDEX(CID_DB[Known Contractor '#1 PN],$D2106)),"")</f>
        <v/>
      </c>
      <c r="I2106" s="5" t="str">
        <f>IFERROR(TRIM(INDEX(CID_DB[Known Contractor '#2 PN],$D2106)),"")</f>
        <v/>
      </c>
      <c r="J2106" s="5" t="str">
        <f>IFERROR(TRIM(INDEX(CID_DB[ [ NSN ] ],$D2106)),"")</f>
        <v/>
      </c>
      <c r="K2106" s="5" t="str">
        <f>IFERROR(TRIM(INDEX(CID_DB[Description],$D2106)),"")</f>
        <v/>
      </c>
      <c r="L2106" s="24" t="str">
        <f>IFERROR(TRIM(INDEX(CID_DB[Commercial Status],$D2106)),"")</f>
        <v/>
      </c>
    </row>
    <row r="2107" spans="2:12" x14ac:dyDescent="0.35">
      <c r="B2107" s="15"/>
      <c r="D2107" s="17" t="str">
        <f t="array" ref="D2107">IFERROR(IF($B2107&lt;&gt;"",LARGE(IF(ISNUMBER(SEARCH(TRIM(SUBSTITUTE($B2107,"-","")),CID_DB[Search Key])),ROW(CID_DB[Search Key]),""),1)-1,""),"")</f>
        <v/>
      </c>
      <c r="F2107" s="23" t="str">
        <f>IF($B2107&lt;&gt;"",COUNTIFS(CID_DB[Search Key],"*"&amp;TRIM(SUBSTITUTE(B2107,"-",""))&amp;"*"),"")</f>
        <v/>
      </c>
      <c r="G2107" s="23" t="str">
        <f>IFERROR(TRIM(INDEX(CID_DB[Case No],$D2107)),"")</f>
        <v/>
      </c>
      <c r="H2107" s="5" t="str">
        <f>IFERROR(TRIM(INDEX(CID_DB[Known Contractor '#1 PN],$D2107)),"")</f>
        <v/>
      </c>
      <c r="I2107" s="5" t="str">
        <f>IFERROR(TRIM(INDEX(CID_DB[Known Contractor '#2 PN],$D2107)),"")</f>
        <v/>
      </c>
      <c r="J2107" s="5" t="str">
        <f>IFERROR(TRIM(INDEX(CID_DB[ [ NSN ] ],$D2107)),"")</f>
        <v/>
      </c>
      <c r="K2107" s="5" t="str">
        <f>IFERROR(TRIM(INDEX(CID_DB[Description],$D2107)),"")</f>
        <v/>
      </c>
      <c r="L2107" s="24" t="str">
        <f>IFERROR(TRIM(INDEX(CID_DB[Commercial Status],$D2107)),"")</f>
        <v/>
      </c>
    </row>
    <row r="2108" spans="2:12" x14ac:dyDescent="0.35">
      <c r="B2108" s="15"/>
      <c r="D2108" s="17" t="str">
        <f t="array" ref="D2108">IFERROR(IF($B2108&lt;&gt;"",LARGE(IF(ISNUMBER(SEARCH(TRIM(SUBSTITUTE($B2108,"-","")),CID_DB[Search Key])),ROW(CID_DB[Search Key]),""),1)-1,""),"")</f>
        <v/>
      </c>
      <c r="F2108" s="23" t="str">
        <f>IF($B2108&lt;&gt;"",COUNTIFS(CID_DB[Search Key],"*"&amp;TRIM(SUBSTITUTE(B2108,"-",""))&amp;"*"),"")</f>
        <v/>
      </c>
      <c r="G2108" s="23" t="str">
        <f>IFERROR(TRIM(INDEX(CID_DB[Case No],$D2108)),"")</f>
        <v/>
      </c>
      <c r="H2108" s="5" t="str">
        <f>IFERROR(TRIM(INDEX(CID_DB[Known Contractor '#1 PN],$D2108)),"")</f>
        <v/>
      </c>
      <c r="I2108" s="5" t="str">
        <f>IFERROR(TRIM(INDEX(CID_DB[Known Contractor '#2 PN],$D2108)),"")</f>
        <v/>
      </c>
      <c r="J2108" s="5" t="str">
        <f>IFERROR(TRIM(INDEX(CID_DB[ [ NSN ] ],$D2108)),"")</f>
        <v/>
      </c>
      <c r="K2108" s="5" t="str">
        <f>IFERROR(TRIM(INDEX(CID_DB[Description],$D2108)),"")</f>
        <v/>
      </c>
      <c r="L2108" s="24" t="str">
        <f>IFERROR(TRIM(INDEX(CID_DB[Commercial Status],$D2108)),"")</f>
        <v/>
      </c>
    </row>
    <row r="2109" spans="2:12" x14ac:dyDescent="0.35">
      <c r="B2109" s="15"/>
      <c r="D2109" s="17" t="str">
        <f t="array" ref="D2109">IFERROR(IF($B2109&lt;&gt;"",LARGE(IF(ISNUMBER(SEARCH(TRIM(SUBSTITUTE($B2109,"-","")),CID_DB[Search Key])),ROW(CID_DB[Search Key]),""),1)-1,""),"")</f>
        <v/>
      </c>
      <c r="F2109" s="23" t="str">
        <f>IF($B2109&lt;&gt;"",COUNTIFS(CID_DB[Search Key],"*"&amp;TRIM(SUBSTITUTE(B2109,"-",""))&amp;"*"),"")</f>
        <v/>
      </c>
      <c r="G2109" s="23" t="str">
        <f>IFERROR(TRIM(INDEX(CID_DB[Case No],$D2109)),"")</f>
        <v/>
      </c>
      <c r="H2109" s="5" t="str">
        <f>IFERROR(TRIM(INDEX(CID_DB[Known Contractor '#1 PN],$D2109)),"")</f>
        <v/>
      </c>
      <c r="I2109" s="5" t="str">
        <f>IFERROR(TRIM(INDEX(CID_DB[Known Contractor '#2 PN],$D2109)),"")</f>
        <v/>
      </c>
      <c r="J2109" s="5" t="str">
        <f>IFERROR(TRIM(INDEX(CID_DB[ [ NSN ] ],$D2109)),"")</f>
        <v/>
      </c>
      <c r="K2109" s="5" t="str">
        <f>IFERROR(TRIM(INDEX(CID_DB[Description],$D2109)),"")</f>
        <v/>
      </c>
      <c r="L2109" s="24" t="str">
        <f>IFERROR(TRIM(INDEX(CID_DB[Commercial Status],$D2109)),"")</f>
        <v/>
      </c>
    </row>
    <row r="2110" spans="2:12" x14ac:dyDescent="0.35">
      <c r="B2110" s="15"/>
      <c r="D2110" s="17" t="str">
        <f t="array" ref="D2110">IFERROR(IF($B2110&lt;&gt;"",LARGE(IF(ISNUMBER(SEARCH(TRIM(SUBSTITUTE($B2110,"-","")),CID_DB[Search Key])),ROW(CID_DB[Search Key]),""),1)-1,""),"")</f>
        <v/>
      </c>
      <c r="F2110" s="23" t="str">
        <f>IF($B2110&lt;&gt;"",COUNTIFS(CID_DB[Search Key],"*"&amp;TRIM(SUBSTITUTE(B2110,"-",""))&amp;"*"),"")</f>
        <v/>
      </c>
      <c r="G2110" s="23" t="str">
        <f>IFERROR(TRIM(INDEX(CID_DB[Case No],$D2110)),"")</f>
        <v/>
      </c>
      <c r="H2110" s="5" t="str">
        <f>IFERROR(TRIM(INDEX(CID_DB[Known Contractor '#1 PN],$D2110)),"")</f>
        <v/>
      </c>
      <c r="I2110" s="5" t="str">
        <f>IFERROR(TRIM(INDEX(CID_DB[Known Contractor '#2 PN],$D2110)),"")</f>
        <v/>
      </c>
      <c r="J2110" s="5" t="str">
        <f>IFERROR(TRIM(INDEX(CID_DB[ [ NSN ] ],$D2110)),"")</f>
        <v/>
      </c>
      <c r="K2110" s="5" t="str">
        <f>IFERROR(TRIM(INDEX(CID_DB[Description],$D2110)),"")</f>
        <v/>
      </c>
      <c r="L2110" s="24" t="str">
        <f>IFERROR(TRIM(INDEX(CID_DB[Commercial Status],$D2110)),"")</f>
        <v/>
      </c>
    </row>
    <row r="2111" spans="2:12" x14ac:dyDescent="0.35">
      <c r="B2111" s="15"/>
      <c r="D2111" s="17" t="str">
        <f t="array" ref="D2111">IFERROR(IF($B2111&lt;&gt;"",LARGE(IF(ISNUMBER(SEARCH(TRIM(SUBSTITUTE($B2111,"-","")),CID_DB[Search Key])),ROW(CID_DB[Search Key]),""),1)-1,""),"")</f>
        <v/>
      </c>
      <c r="F2111" s="23" t="str">
        <f>IF($B2111&lt;&gt;"",COUNTIFS(CID_DB[Search Key],"*"&amp;TRIM(SUBSTITUTE(B2111,"-",""))&amp;"*"),"")</f>
        <v/>
      </c>
      <c r="G2111" s="23" t="str">
        <f>IFERROR(TRIM(INDEX(CID_DB[Case No],$D2111)),"")</f>
        <v/>
      </c>
      <c r="H2111" s="5" t="str">
        <f>IFERROR(TRIM(INDEX(CID_DB[Known Contractor '#1 PN],$D2111)),"")</f>
        <v/>
      </c>
      <c r="I2111" s="5" t="str">
        <f>IFERROR(TRIM(INDEX(CID_DB[Known Contractor '#2 PN],$D2111)),"")</f>
        <v/>
      </c>
      <c r="J2111" s="5" t="str">
        <f>IFERROR(TRIM(INDEX(CID_DB[ [ NSN ] ],$D2111)),"")</f>
        <v/>
      </c>
      <c r="K2111" s="5" t="str">
        <f>IFERROR(TRIM(INDEX(CID_DB[Description],$D2111)),"")</f>
        <v/>
      </c>
      <c r="L2111" s="24" t="str">
        <f>IFERROR(TRIM(INDEX(CID_DB[Commercial Status],$D2111)),"")</f>
        <v/>
      </c>
    </row>
    <row r="2112" spans="2:12" x14ac:dyDescent="0.35">
      <c r="B2112" s="15"/>
      <c r="D2112" s="17" t="str">
        <f t="array" ref="D2112">IFERROR(IF($B2112&lt;&gt;"",LARGE(IF(ISNUMBER(SEARCH(TRIM(SUBSTITUTE($B2112,"-","")),CID_DB[Search Key])),ROW(CID_DB[Search Key]),""),1)-1,""),"")</f>
        <v/>
      </c>
      <c r="F2112" s="23" t="str">
        <f>IF($B2112&lt;&gt;"",COUNTIFS(CID_DB[Search Key],"*"&amp;TRIM(SUBSTITUTE(B2112,"-",""))&amp;"*"),"")</f>
        <v/>
      </c>
      <c r="G2112" s="23" t="str">
        <f>IFERROR(TRIM(INDEX(CID_DB[Case No],$D2112)),"")</f>
        <v/>
      </c>
      <c r="H2112" s="5" t="str">
        <f>IFERROR(TRIM(INDEX(CID_DB[Known Contractor '#1 PN],$D2112)),"")</f>
        <v/>
      </c>
      <c r="I2112" s="5" t="str">
        <f>IFERROR(TRIM(INDEX(CID_DB[Known Contractor '#2 PN],$D2112)),"")</f>
        <v/>
      </c>
      <c r="J2112" s="5" t="str">
        <f>IFERROR(TRIM(INDEX(CID_DB[ [ NSN ] ],$D2112)),"")</f>
        <v/>
      </c>
      <c r="K2112" s="5" t="str">
        <f>IFERROR(TRIM(INDEX(CID_DB[Description],$D2112)),"")</f>
        <v/>
      </c>
      <c r="L2112" s="24" t="str">
        <f>IFERROR(TRIM(INDEX(CID_DB[Commercial Status],$D2112)),"")</f>
        <v/>
      </c>
    </row>
    <row r="2113" spans="2:12" x14ac:dyDescent="0.35">
      <c r="B2113" s="15"/>
      <c r="D2113" s="17" t="str">
        <f t="array" ref="D2113">IFERROR(IF($B2113&lt;&gt;"",LARGE(IF(ISNUMBER(SEARCH(TRIM(SUBSTITUTE($B2113,"-","")),CID_DB[Search Key])),ROW(CID_DB[Search Key]),""),1)-1,""),"")</f>
        <v/>
      </c>
      <c r="F2113" s="23" t="str">
        <f>IF($B2113&lt;&gt;"",COUNTIFS(CID_DB[Search Key],"*"&amp;TRIM(SUBSTITUTE(B2113,"-",""))&amp;"*"),"")</f>
        <v/>
      </c>
      <c r="G2113" s="23" t="str">
        <f>IFERROR(TRIM(INDEX(CID_DB[Case No],$D2113)),"")</f>
        <v/>
      </c>
      <c r="H2113" s="5" t="str">
        <f>IFERROR(TRIM(INDEX(CID_DB[Known Contractor '#1 PN],$D2113)),"")</f>
        <v/>
      </c>
      <c r="I2113" s="5" t="str">
        <f>IFERROR(TRIM(INDEX(CID_DB[Known Contractor '#2 PN],$D2113)),"")</f>
        <v/>
      </c>
      <c r="J2113" s="5" t="str">
        <f>IFERROR(TRIM(INDEX(CID_DB[ [ NSN ] ],$D2113)),"")</f>
        <v/>
      </c>
      <c r="K2113" s="5" t="str">
        <f>IFERROR(TRIM(INDEX(CID_DB[Description],$D2113)),"")</f>
        <v/>
      </c>
      <c r="L2113" s="24" t="str">
        <f>IFERROR(TRIM(INDEX(CID_DB[Commercial Status],$D2113)),"")</f>
        <v/>
      </c>
    </row>
    <row r="2114" spans="2:12" x14ac:dyDescent="0.35">
      <c r="B2114" s="15"/>
      <c r="D2114" s="17" t="str">
        <f t="array" ref="D2114">IFERROR(IF($B2114&lt;&gt;"",LARGE(IF(ISNUMBER(SEARCH(TRIM(SUBSTITUTE($B2114,"-","")),CID_DB[Search Key])),ROW(CID_DB[Search Key]),""),1)-1,""),"")</f>
        <v/>
      </c>
      <c r="F2114" s="23" t="str">
        <f>IF($B2114&lt;&gt;"",COUNTIFS(CID_DB[Search Key],"*"&amp;TRIM(SUBSTITUTE(B2114,"-",""))&amp;"*"),"")</f>
        <v/>
      </c>
      <c r="G2114" s="23" t="str">
        <f>IFERROR(TRIM(INDEX(CID_DB[Case No],$D2114)),"")</f>
        <v/>
      </c>
      <c r="H2114" s="5" t="str">
        <f>IFERROR(TRIM(INDEX(CID_DB[Known Contractor '#1 PN],$D2114)),"")</f>
        <v/>
      </c>
      <c r="I2114" s="5" t="str">
        <f>IFERROR(TRIM(INDEX(CID_DB[Known Contractor '#2 PN],$D2114)),"")</f>
        <v/>
      </c>
      <c r="J2114" s="5" t="str">
        <f>IFERROR(TRIM(INDEX(CID_DB[ [ NSN ] ],$D2114)),"")</f>
        <v/>
      </c>
      <c r="K2114" s="5" t="str">
        <f>IFERROR(TRIM(INDEX(CID_DB[Description],$D2114)),"")</f>
        <v/>
      </c>
      <c r="L2114" s="24" t="str">
        <f>IFERROR(TRIM(INDEX(CID_DB[Commercial Status],$D2114)),"")</f>
        <v/>
      </c>
    </row>
    <row r="2115" spans="2:12" x14ac:dyDescent="0.35">
      <c r="B2115" s="15"/>
      <c r="D2115" s="17" t="str">
        <f t="array" ref="D2115">IFERROR(IF($B2115&lt;&gt;"",LARGE(IF(ISNUMBER(SEARCH(TRIM(SUBSTITUTE($B2115,"-","")),CID_DB[Search Key])),ROW(CID_DB[Search Key]),""),1)-1,""),"")</f>
        <v/>
      </c>
      <c r="F2115" s="23" t="str">
        <f>IF($B2115&lt;&gt;"",COUNTIFS(CID_DB[Search Key],"*"&amp;TRIM(SUBSTITUTE(B2115,"-",""))&amp;"*"),"")</f>
        <v/>
      </c>
      <c r="G2115" s="23" t="str">
        <f>IFERROR(TRIM(INDEX(CID_DB[Case No],$D2115)),"")</f>
        <v/>
      </c>
      <c r="H2115" s="5" t="str">
        <f>IFERROR(TRIM(INDEX(CID_DB[Known Contractor '#1 PN],$D2115)),"")</f>
        <v/>
      </c>
      <c r="I2115" s="5" t="str">
        <f>IFERROR(TRIM(INDEX(CID_DB[Known Contractor '#2 PN],$D2115)),"")</f>
        <v/>
      </c>
      <c r="J2115" s="5" t="str">
        <f>IFERROR(TRIM(INDEX(CID_DB[ [ NSN ] ],$D2115)),"")</f>
        <v/>
      </c>
      <c r="K2115" s="5" t="str">
        <f>IFERROR(TRIM(INDEX(CID_DB[Description],$D2115)),"")</f>
        <v/>
      </c>
      <c r="L2115" s="24" t="str">
        <f>IFERROR(TRIM(INDEX(CID_DB[Commercial Status],$D2115)),"")</f>
        <v/>
      </c>
    </row>
    <row r="2116" spans="2:12" x14ac:dyDescent="0.35">
      <c r="B2116" s="15"/>
      <c r="D2116" s="17" t="str">
        <f t="array" ref="D2116">IFERROR(IF($B2116&lt;&gt;"",LARGE(IF(ISNUMBER(SEARCH(TRIM(SUBSTITUTE($B2116,"-","")),CID_DB[Search Key])),ROW(CID_DB[Search Key]),""),1)-1,""),"")</f>
        <v/>
      </c>
      <c r="F2116" s="23" t="str">
        <f>IF($B2116&lt;&gt;"",COUNTIFS(CID_DB[Search Key],"*"&amp;TRIM(SUBSTITUTE(B2116,"-",""))&amp;"*"),"")</f>
        <v/>
      </c>
      <c r="G2116" s="23" t="str">
        <f>IFERROR(TRIM(INDEX(CID_DB[Case No],$D2116)),"")</f>
        <v/>
      </c>
      <c r="H2116" s="5" t="str">
        <f>IFERROR(TRIM(INDEX(CID_DB[Known Contractor '#1 PN],$D2116)),"")</f>
        <v/>
      </c>
      <c r="I2116" s="5" t="str">
        <f>IFERROR(TRIM(INDEX(CID_DB[Known Contractor '#2 PN],$D2116)),"")</f>
        <v/>
      </c>
      <c r="J2116" s="5" t="str">
        <f>IFERROR(TRIM(INDEX(CID_DB[ [ NSN ] ],$D2116)),"")</f>
        <v/>
      </c>
      <c r="K2116" s="5" t="str">
        <f>IFERROR(TRIM(INDEX(CID_DB[Description],$D2116)),"")</f>
        <v/>
      </c>
      <c r="L2116" s="24" t="str">
        <f>IFERROR(TRIM(INDEX(CID_DB[Commercial Status],$D2116)),"")</f>
        <v/>
      </c>
    </row>
    <row r="2117" spans="2:12" x14ac:dyDescent="0.35">
      <c r="B2117" s="15"/>
      <c r="D2117" s="17" t="str">
        <f t="array" ref="D2117">IFERROR(IF($B2117&lt;&gt;"",LARGE(IF(ISNUMBER(SEARCH(TRIM(SUBSTITUTE($B2117,"-","")),CID_DB[Search Key])),ROW(CID_DB[Search Key]),""),1)-1,""),"")</f>
        <v/>
      </c>
      <c r="F2117" s="23" t="str">
        <f>IF($B2117&lt;&gt;"",COUNTIFS(CID_DB[Search Key],"*"&amp;TRIM(SUBSTITUTE(B2117,"-",""))&amp;"*"),"")</f>
        <v/>
      </c>
      <c r="G2117" s="23" t="str">
        <f>IFERROR(TRIM(INDEX(CID_DB[Case No],$D2117)),"")</f>
        <v/>
      </c>
      <c r="H2117" s="5" t="str">
        <f>IFERROR(TRIM(INDEX(CID_DB[Known Contractor '#1 PN],$D2117)),"")</f>
        <v/>
      </c>
      <c r="I2117" s="5" t="str">
        <f>IFERROR(TRIM(INDEX(CID_DB[Known Contractor '#2 PN],$D2117)),"")</f>
        <v/>
      </c>
      <c r="J2117" s="5" t="str">
        <f>IFERROR(TRIM(INDEX(CID_DB[ [ NSN ] ],$D2117)),"")</f>
        <v/>
      </c>
      <c r="K2117" s="5" t="str">
        <f>IFERROR(TRIM(INDEX(CID_DB[Description],$D2117)),"")</f>
        <v/>
      </c>
      <c r="L2117" s="24" t="str">
        <f>IFERROR(TRIM(INDEX(CID_DB[Commercial Status],$D2117)),"")</f>
        <v/>
      </c>
    </row>
    <row r="2118" spans="2:12" x14ac:dyDescent="0.35">
      <c r="B2118" s="15"/>
      <c r="D2118" s="17" t="str">
        <f t="array" ref="D2118">IFERROR(IF($B2118&lt;&gt;"",LARGE(IF(ISNUMBER(SEARCH(TRIM(SUBSTITUTE($B2118,"-","")),CID_DB[Search Key])),ROW(CID_DB[Search Key]),""),1)-1,""),"")</f>
        <v/>
      </c>
      <c r="F2118" s="23" t="str">
        <f>IF($B2118&lt;&gt;"",COUNTIFS(CID_DB[Search Key],"*"&amp;TRIM(SUBSTITUTE(B2118,"-",""))&amp;"*"),"")</f>
        <v/>
      </c>
      <c r="G2118" s="23" t="str">
        <f>IFERROR(TRIM(INDEX(CID_DB[Case No],$D2118)),"")</f>
        <v/>
      </c>
      <c r="H2118" s="5" t="str">
        <f>IFERROR(TRIM(INDEX(CID_DB[Known Contractor '#1 PN],$D2118)),"")</f>
        <v/>
      </c>
      <c r="I2118" s="5" t="str">
        <f>IFERROR(TRIM(INDEX(CID_DB[Known Contractor '#2 PN],$D2118)),"")</f>
        <v/>
      </c>
      <c r="J2118" s="5" t="str">
        <f>IFERROR(TRIM(INDEX(CID_DB[ [ NSN ] ],$D2118)),"")</f>
        <v/>
      </c>
      <c r="K2118" s="5" t="str">
        <f>IFERROR(TRIM(INDEX(CID_DB[Description],$D2118)),"")</f>
        <v/>
      </c>
      <c r="L2118" s="24" t="str">
        <f>IFERROR(TRIM(INDEX(CID_DB[Commercial Status],$D2118)),"")</f>
        <v/>
      </c>
    </row>
    <row r="2119" spans="2:12" x14ac:dyDescent="0.35">
      <c r="B2119" s="15"/>
      <c r="D2119" s="17" t="str">
        <f t="array" ref="D2119">IFERROR(IF($B2119&lt;&gt;"",LARGE(IF(ISNUMBER(SEARCH(TRIM(SUBSTITUTE($B2119,"-","")),CID_DB[Search Key])),ROW(CID_DB[Search Key]),""),1)-1,""),"")</f>
        <v/>
      </c>
      <c r="F2119" s="23" t="str">
        <f>IF($B2119&lt;&gt;"",COUNTIFS(CID_DB[Search Key],"*"&amp;TRIM(SUBSTITUTE(B2119,"-",""))&amp;"*"),"")</f>
        <v/>
      </c>
      <c r="G2119" s="23" t="str">
        <f>IFERROR(TRIM(INDEX(CID_DB[Case No],$D2119)),"")</f>
        <v/>
      </c>
      <c r="H2119" s="5" t="str">
        <f>IFERROR(TRIM(INDEX(CID_DB[Known Contractor '#1 PN],$D2119)),"")</f>
        <v/>
      </c>
      <c r="I2119" s="5" t="str">
        <f>IFERROR(TRIM(INDEX(CID_DB[Known Contractor '#2 PN],$D2119)),"")</f>
        <v/>
      </c>
      <c r="J2119" s="5" t="str">
        <f>IFERROR(TRIM(INDEX(CID_DB[ [ NSN ] ],$D2119)),"")</f>
        <v/>
      </c>
      <c r="K2119" s="5" t="str">
        <f>IFERROR(TRIM(INDEX(CID_DB[Description],$D2119)),"")</f>
        <v/>
      </c>
      <c r="L2119" s="24" t="str">
        <f>IFERROR(TRIM(INDEX(CID_DB[Commercial Status],$D2119)),"")</f>
        <v/>
      </c>
    </row>
    <row r="2120" spans="2:12" x14ac:dyDescent="0.35">
      <c r="B2120" s="15"/>
      <c r="D2120" s="17" t="str">
        <f t="array" ref="D2120">IFERROR(IF($B2120&lt;&gt;"",LARGE(IF(ISNUMBER(SEARCH(TRIM(SUBSTITUTE($B2120,"-","")),CID_DB[Search Key])),ROW(CID_DB[Search Key]),""),1)-1,""),"")</f>
        <v/>
      </c>
      <c r="F2120" s="23" t="str">
        <f>IF($B2120&lt;&gt;"",COUNTIFS(CID_DB[Search Key],"*"&amp;TRIM(SUBSTITUTE(B2120,"-",""))&amp;"*"),"")</f>
        <v/>
      </c>
      <c r="G2120" s="23" t="str">
        <f>IFERROR(TRIM(INDEX(CID_DB[Case No],$D2120)),"")</f>
        <v/>
      </c>
      <c r="H2120" s="5" t="str">
        <f>IFERROR(TRIM(INDEX(CID_DB[Known Contractor '#1 PN],$D2120)),"")</f>
        <v/>
      </c>
      <c r="I2120" s="5" t="str">
        <f>IFERROR(TRIM(INDEX(CID_DB[Known Contractor '#2 PN],$D2120)),"")</f>
        <v/>
      </c>
      <c r="J2120" s="5" t="str">
        <f>IFERROR(TRIM(INDEX(CID_DB[ [ NSN ] ],$D2120)),"")</f>
        <v/>
      </c>
      <c r="K2120" s="5" t="str">
        <f>IFERROR(TRIM(INDEX(CID_DB[Description],$D2120)),"")</f>
        <v/>
      </c>
      <c r="L2120" s="24" t="str">
        <f>IFERROR(TRIM(INDEX(CID_DB[Commercial Status],$D2120)),"")</f>
        <v/>
      </c>
    </row>
    <row r="2121" spans="2:12" x14ac:dyDescent="0.35">
      <c r="B2121" s="15"/>
      <c r="D2121" s="17" t="str">
        <f t="array" ref="D2121">IFERROR(IF($B2121&lt;&gt;"",LARGE(IF(ISNUMBER(SEARCH(TRIM(SUBSTITUTE($B2121,"-","")),CID_DB[Search Key])),ROW(CID_DB[Search Key]),""),1)-1,""),"")</f>
        <v/>
      </c>
      <c r="F2121" s="23" t="str">
        <f>IF($B2121&lt;&gt;"",COUNTIFS(CID_DB[Search Key],"*"&amp;TRIM(SUBSTITUTE(B2121,"-",""))&amp;"*"),"")</f>
        <v/>
      </c>
      <c r="G2121" s="23" t="str">
        <f>IFERROR(TRIM(INDEX(CID_DB[Case No],$D2121)),"")</f>
        <v/>
      </c>
      <c r="H2121" s="5" t="str">
        <f>IFERROR(TRIM(INDEX(CID_DB[Known Contractor '#1 PN],$D2121)),"")</f>
        <v/>
      </c>
      <c r="I2121" s="5" t="str">
        <f>IFERROR(TRIM(INDEX(CID_DB[Known Contractor '#2 PN],$D2121)),"")</f>
        <v/>
      </c>
      <c r="J2121" s="5" t="str">
        <f>IFERROR(TRIM(INDEX(CID_DB[ [ NSN ] ],$D2121)),"")</f>
        <v/>
      </c>
      <c r="K2121" s="5" t="str">
        <f>IFERROR(TRIM(INDEX(CID_DB[Description],$D2121)),"")</f>
        <v/>
      </c>
      <c r="L2121" s="24" t="str">
        <f>IFERROR(TRIM(INDEX(CID_DB[Commercial Status],$D2121)),"")</f>
        <v/>
      </c>
    </row>
    <row r="2122" spans="2:12" x14ac:dyDescent="0.35">
      <c r="B2122" s="15"/>
      <c r="D2122" s="17" t="str">
        <f t="array" ref="D2122">IFERROR(IF($B2122&lt;&gt;"",LARGE(IF(ISNUMBER(SEARCH(TRIM(SUBSTITUTE($B2122,"-","")),CID_DB[Search Key])),ROW(CID_DB[Search Key]),""),1)-1,""),"")</f>
        <v/>
      </c>
      <c r="F2122" s="23" t="str">
        <f>IF($B2122&lt;&gt;"",COUNTIFS(CID_DB[Search Key],"*"&amp;TRIM(SUBSTITUTE(B2122,"-",""))&amp;"*"),"")</f>
        <v/>
      </c>
      <c r="G2122" s="23" t="str">
        <f>IFERROR(TRIM(INDEX(CID_DB[Case No],$D2122)),"")</f>
        <v/>
      </c>
      <c r="H2122" s="5" t="str">
        <f>IFERROR(TRIM(INDEX(CID_DB[Known Contractor '#1 PN],$D2122)),"")</f>
        <v/>
      </c>
      <c r="I2122" s="5" t="str">
        <f>IFERROR(TRIM(INDEX(CID_DB[Known Contractor '#2 PN],$D2122)),"")</f>
        <v/>
      </c>
      <c r="J2122" s="5" t="str">
        <f>IFERROR(TRIM(INDEX(CID_DB[ [ NSN ] ],$D2122)),"")</f>
        <v/>
      </c>
      <c r="K2122" s="5" t="str">
        <f>IFERROR(TRIM(INDEX(CID_DB[Description],$D2122)),"")</f>
        <v/>
      </c>
      <c r="L2122" s="24" t="str">
        <f>IFERROR(TRIM(INDEX(CID_DB[Commercial Status],$D2122)),"")</f>
        <v/>
      </c>
    </row>
    <row r="2123" spans="2:12" x14ac:dyDescent="0.35">
      <c r="B2123" s="15"/>
      <c r="D2123" s="17" t="str">
        <f t="array" ref="D2123">IFERROR(IF($B2123&lt;&gt;"",LARGE(IF(ISNUMBER(SEARCH(TRIM(SUBSTITUTE($B2123,"-","")),CID_DB[Search Key])),ROW(CID_DB[Search Key]),""),1)-1,""),"")</f>
        <v/>
      </c>
      <c r="F2123" s="23" t="str">
        <f>IF($B2123&lt;&gt;"",COUNTIFS(CID_DB[Search Key],"*"&amp;TRIM(SUBSTITUTE(B2123,"-",""))&amp;"*"),"")</f>
        <v/>
      </c>
      <c r="G2123" s="23" t="str">
        <f>IFERROR(TRIM(INDEX(CID_DB[Case No],$D2123)),"")</f>
        <v/>
      </c>
      <c r="H2123" s="5" t="str">
        <f>IFERROR(TRIM(INDEX(CID_DB[Known Contractor '#1 PN],$D2123)),"")</f>
        <v/>
      </c>
      <c r="I2123" s="5" t="str">
        <f>IFERROR(TRIM(INDEX(CID_DB[Known Contractor '#2 PN],$D2123)),"")</f>
        <v/>
      </c>
      <c r="J2123" s="5" t="str">
        <f>IFERROR(TRIM(INDEX(CID_DB[ [ NSN ] ],$D2123)),"")</f>
        <v/>
      </c>
      <c r="K2123" s="5" t="str">
        <f>IFERROR(TRIM(INDEX(CID_DB[Description],$D2123)),"")</f>
        <v/>
      </c>
      <c r="L2123" s="24" t="str">
        <f>IFERROR(TRIM(INDEX(CID_DB[Commercial Status],$D2123)),"")</f>
        <v/>
      </c>
    </row>
    <row r="2124" spans="2:12" x14ac:dyDescent="0.35">
      <c r="B2124" s="15"/>
      <c r="D2124" s="17" t="str">
        <f t="array" ref="D2124">IFERROR(IF($B2124&lt;&gt;"",LARGE(IF(ISNUMBER(SEARCH(TRIM(SUBSTITUTE($B2124,"-","")),CID_DB[Search Key])),ROW(CID_DB[Search Key]),""),1)-1,""),"")</f>
        <v/>
      </c>
      <c r="F2124" s="23" t="str">
        <f>IF($B2124&lt;&gt;"",COUNTIFS(CID_DB[Search Key],"*"&amp;TRIM(SUBSTITUTE(B2124,"-",""))&amp;"*"),"")</f>
        <v/>
      </c>
      <c r="G2124" s="23" t="str">
        <f>IFERROR(TRIM(INDEX(CID_DB[Case No],$D2124)),"")</f>
        <v/>
      </c>
      <c r="H2124" s="5" t="str">
        <f>IFERROR(TRIM(INDEX(CID_DB[Known Contractor '#1 PN],$D2124)),"")</f>
        <v/>
      </c>
      <c r="I2124" s="5" t="str">
        <f>IFERROR(TRIM(INDEX(CID_DB[Known Contractor '#2 PN],$D2124)),"")</f>
        <v/>
      </c>
      <c r="J2124" s="5" t="str">
        <f>IFERROR(TRIM(INDEX(CID_DB[ [ NSN ] ],$D2124)),"")</f>
        <v/>
      </c>
      <c r="K2124" s="5" t="str">
        <f>IFERROR(TRIM(INDEX(CID_DB[Description],$D2124)),"")</f>
        <v/>
      </c>
      <c r="L2124" s="24" t="str">
        <f>IFERROR(TRIM(INDEX(CID_DB[Commercial Status],$D2124)),"")</f>
        <v/>
      </c>
    </row>
    <row r="2125" spans="2:12" x14ac:dyDescent="0.35">
      <c r="B2125" s="15"/>
      <c r="D2125" s="17" t="str">
        <f t="array" ref="D2125">IFERROR(IF($B2125&lt;&gt;"",LARGE(IF(ISNUMBER(SEARCH(TRIM(SUBSTITUTE($B2125,"-","")),CID_DB[Search Key])),ROW(CID_DB[Search Key]),""),1)-1,""),"")</f>
        <v/>
      </c>
      <c r="F2125" s="23" t="str">
        <f>IF($B2125&lt;&gt;"",COUNTIFS(CID_DB[Search Key],"*"&amp;TRIM(SUBSTITUTE(B2125,"-",""))&amp;"*"),"")</f>
        <v/>
      </c>
      <c r="G2125" s="23" t="str">
        <f>IFERROR(TRIM(INDEX(CID_DB[Case No],$D2125)),"")</f>
        <v/>
      </c>
      <c r="H2125" s="5" t="str">
        <f>IFERROR(TRIM(INDEX(CID_DB[Known Contractor '#1 PN],$D2125)),"")</f>
        <v/>
      </c>
      <c r="I2125" s="5" t="str">
        <f>IFERROR(TRIM(INDEX(CID_DB[Known Contractor '#2 PN],$D2125)),"")</f>
        <v/>
      </c>
      <c r="J2125" s="5" t="str">
        <f>IFERROR(TRIM(INDEX(CID_DB[ [ NSN ] ],$D2125)),"")</f>
        <v/>
      </c>
      <c r="K2125" s="5" t="str">
        <f>IFERROR(TRIM(INDEX(CID_DB[Description],$D2125)),"")</f>
        <v/>
      </c>
      <c r="L2125" s="24" t="str">
        <f>IFERROR(TRIM(INDEX(CID_DB[Commercial Status],$D2125)),"")</f>
        <v/>
      </c>
    </row>
    <row r="2126" spans="2:12" x14ac:dyDescent="0.35">
      <c r="B2126" s="15"/>
      <c r="D2126" s="17" t="str">
        <f t="array" ref="D2126">IFERROR(IF($B2126&lt;&gt;"",LARGE(IF(ISNUMBER(SEARCH(TRIM(SUBSTITUTE($B2126,"-","")),CID_DB[Search Key])),ROW(CID_DB[Search Key]),""),1)-1,""),"")</f>
        <v/>
      </c>
      <c r="F2126" s="23" t="str">
        <f>IF($B2126&lt;&gt;"",COUNTIFS(CID_DB[Search Key],"*"&amp;TRIM(SUBSTITUTE(B2126,"-",""))&amp;"*"),"")</f>
        <v/>
      </c>
      <c r="G2126" s="23" t="str">
        <f>IFERROR(TRIM(INDEX(CID_DB[Case No],$D2126)),"")</f>
        <v/>
      </c>
      <c r="H2126" s="5" t="str">
        <f>IFERROR(TRIM(INDEX(CID_DB[Known Contractor '#1 PN],$D2126)),"")</f>
        <v/>
      </c>
      <c r="I2126" s="5" t="str">
        <f>IFERROR(TRIM(INDEX(CID_DB[Known Contractor '#2 PN],$D2126)),"")</f>
        <v/>
      </c>
      <c r="J2126" s="5" t="str">
        <f>IFERROR(TRIM(INDEX(CID_DB[ [ NSN ] ],$D2126)),"")</f>
        <v/>
      </c>
      <c r="K2126" s="5" t="str">
        <f>IFERROR(TRIM(INDEX(CID_DB[Description],$D2126)),"")</f>
        <v/>
      </c>
      <c r="L2126" s="24" t="str">
        <f>IFERROR(TRIM(INDEX(CID_DB[Commercial Status],$D2126)),"")</f>
        <v/>
      </c>
    </row>
    <row r="2127" spans="2:12" x14ac:dyDescent="0.35">
      <c r="B2127" s="15"/>
      <c r="D2127" s="17" t="str">
        <f t="array" ref="D2127">IFERROR(IF($B2127&lt;&gt;"",LARGE(IF(ISNUMBER(SEARCH(TRIM(SUBSTITUTE($B2127,"-","")),CID_DB[Search Key])),ROW(CID_DB[Search Key]),""),1)-1,""),"")</f>
        <v/>
      </c>
      <c r="F2127" s="23" t="str">
        <f>IF($B2127&lt;&gt;"",COUNTIFS(CID_DB[Search Key],"*"&amp;TRIM(SUBSTITUTE(B2127,"-",""))&amp;"*"),"")</f>
        <v/>
      </c>
      <c r="G2127" s="23" t="str">
        <f>IFERROR(TRIM(INDEX(CID_DB[Case No],$D2127)),"")</f>
        <v/>
      </c>
      <c r="H2127" s="5" t="str">
        <f>IFERROR(TRIM(INDEX(CID_DB[Known Contractor '#1 PN],$D2127)),"")</f>
        <v/>
      </c>
      <c r="I2127" s="5" t="str">
        <f>IFERROR(TRIM(INDEX(CID_DB[Known Contractor '#2 PN],$D2127)),"")</f>
        <v/>
      </c>
      <c r="J2127" s="5" t="str">
        <f>IFERROR(TRIM(INDEX(CID_DB[ [ NSN ] ],$D2127)),"")</f>
        <v/>
      </c>
      <c r="K2127" s="5" t="str">
        <f>IFERROR(TRIM(INDEX(CID_DB[Description],$D2127)),"")</f>
        <v/>
      </c>
      <c r="L2127" s="24" t="str">
        <f>IFERROR(TRIM(INDEX(CID_DB[Commercial Status],$D2127)),"")</f>
        <v/>
      </c>
    </row>
    <row r="2128" spans="2:12" x14ac:dyDescent="0.35">
      <c r="B2128" s="15"/>
      <c r="D2128" s="17" t="str">
        <f t="array" ref="D2128">IFERROR(IF($B2128&lt;&gt;"",LARGE(IF(ISNUMBER(SEARCH(TRIM(SUBSTITUTE($B2128,"-","")),CID_DB[Search Key])),ROW(CID_DB[Search Key]),""),1)-1,""),"")</f>
        <v/>
      </c>
      <c r="F2128" s="23" t="str">
        <f>IF($B2128&lt;&gt;"",COUNTIFS(CID_DB[Search Key],"*"&amp;TRIM(SUBSTITUTE(B2128,"-",""))&amp;"*"),"")</f>
        <v/>
      </c>
      <c r="G2128" s="23" t="str">
        <f>IFERROR(TRIM(INDEX(CID_DB[Case No],$D2128)),"")</f>
        <v/>
      </c>
      <c r="H2128" s="5" t="str">
        <f>IFERROR(TRIM(INDEX(CID_DB[Known Contractor '#1 PN],$D2128)),"")</f>
        <v/>
      </c>
      <c r="I2128" s="5" t="str">
        <f>IFERROR(TRIM(INDEX(CID_DB[Known Contractor '#2 PN],$D2128)),"")</f>
        <v/>
      </c>
      <c r="J2128" s="5" t="str">
        <f>IFERROR(TRIM(INDEX(CID_DB[ [ NSN ] ],$D2128)),"")</f>
        <v/>
      </c>
      <c r="K2128" s="5" t="str">
        <f>IFERROR(TRIM(INDEX(CID_DB[Description],$D2128)),"")</f>
        <v/>
      </c>
      <c r="L2128" s="24" t="str">
        <f>IFERROR(TRIM(INDEX(CID_DB[Commercial Status],$D2128)),"")</f>
        <v/>
      </c>
    </row>
    <row r="2129" spans="2:12" x14ac:dyDescent="0.35">
      <c r="B2129" s="15"/>
      <c r="D2129" s="17" t="str">
        <f t="array" ref="D2129">IFERROR(IF($B2129&lt;&gt;"",LARGE(IF(ISNUMBER(SEARCH(TRIM(SUBSTITUTE($B2129,"-","")),CID_DB[Search Key])),ROW(CID_DB[Search Key]),""),1)-1,""),"")</f>
        <v/>
      </c>
      <c r="F2129" s="23" t="str">
        <f>IF($B2129&lt;&gt;"",COUNTIFS(CID_DB[Search Key],"*"&amp;TRIM(SUBSTITUTE(B2129,"-",""))&amp;"*"),"")</f>
        <v/>
      </c>
      <c r="G2129" s="23" t="str">
        <f>IFERROR(TRIM(INDEX(CID_DB[Case No],$D2129)),"")</f>
        <v/>
      </c>
      <c r="H2129" s="5" t="str">
        <f>IFERROR(TRIM(INDEX(CID_DB[Known Contractor '#1 PN],$D2129)),"")</f>
        <v/>
      </c>
      <c r="I2129" s="5" t="str">
        <f>IFERROR(TRIM(INDEX(CID_DB[Known Contractor '#2 PN],$D2129)),"")</f>
        <v/>
      </c>
      <c r="J2129" s="5" t="str">
        <f>IFERROR(TRIM(INDEX(CID_DB[ [ NSN ] ],$D2129)),"")</f>
        <v/>
      </c>
      <c r="K2129" s="5" t="str">
        <f>IFERROR(TRIM(INDEX(CID_DB[Description],$D2129)),"")</f>
        <v/>
      </c>
      <c r="L2129" s="24" t="str">
        <f>IFERROR(TRIM(INDEX(CID_DB[Commercial Status],$D2129)),"")</f>
        <v/>
      </c>
    </row>
    <row r="2130" spans="2:12" x14ac:dyDescent="0.35">
      <c r="B2130" s="15"/>
      <c r="D2130" s="17" t="str">
        <f t="array" ref="D2130">IFERROR(IF($B2130&lt;&gt;"",LARGE(IF(ISNUMBER(SEARCH(TRIM(SUBSTITUTE($B2130,"-","")),CID_DB[Search Key])),ROW(CID_DB[Search Key]),""),1)-1,""),"")</f>
        <v/>
      </c>
      <c r="F2130" s="23" t="str">
        <f>IF($B2130&lt;&gt;"",COUNTIFS(CID_DB[Search Key],"*"&amp;TRIM(SUBSTITUTE(B2130,"-",""))&amp;"*"),"")</f>
        <v/>
      </c>
      <c r="G2130" s="23" t="str">
        <f>IFERROR(TRIM(INDEX(CID_DB[Case No],$D2130)),"")</f>
        <v/>
      </c>
      <c r="H2130" s="5" t="str">
        <f>IFERROR(TRIM(INDEX(CID_DB[Known Contractor '#1 PN],$D2130)),"")</f>
        <v/>
      </c>
      <c r="I2130" s="5" t="str">
        <f>IFERROR(TRIM(INDEX(CID_DB[Known Contractor '#2 PN],$D2130)),"")</f>
        <v/>
      </c>
      <c r="J2130" s="5" t="str">
        <f>IFERROR(TRIM(INDEX(CID_DB[ [ NSN ] ],$D2130)),"")</f>
        <v/>
      </c>
      <c r="K2130" s="5" t="str">
        <f>IFERROR(TRIM(INDEX(CID_DB[Description],$D2130)),"")</f>
        <v/>
      </c>
      <c r="L2130" s="24" t="str">
        <f>IFERROR(TRIM(INDEX(CID_DB[Commercial Status],$D2130)),"")</f>
        <v/>
      </c>
    </row>
    <row r="2131" spans="2:12" x14ac:dyDescent="0.35">
      <c r="B2131" s="15"/>
      <c r="D2131" s="17" t="str">
        <f t="array" ref="D2131">IFERROR(IF($B2131&lt;&gt;"",LARGE(IF(ISNUMBER(SEARCH(TRIM(SUBSTITUTE($B2131,"-","")),CID_DB[Search Key])),ROW(CID_DB[Search Key]),""),1)-1,""),"")</f>
        <v/>
      </c>
      <c r="F2131" s="23" t="str">
        <f>IF($B2131&lt;&gt;"",COUNTIFS(CID_DB[Search Key],"*"&amp;TRIM(SUBSTITUTE(B2131,"-",""))&amp;"*"),"")</f>
        <v/>
      </c>
      <c r="G2131" s="23" t="str">
        <f>IFERROR(TRIM(INDEX(CID_DB[Case No],$D2131)),"")</f>
        <v/>
      </c>
      <c r="H2131" s="5" t="str">
        <f>IFERROR(TRIM(INDEX(CID_DB[Known Contractor '#1 PN],$D2131)),"")</f>
        <v/>
      </c>
      <c r="I2131" s="5" t="str">
        <f>IFERROR(TRIM(INDEX(CID_DB[Known Contractor '#2 PN],$D2131)),"")</f>
        <v/>
      </c>
      <c r="J2131" s="5" t="str">
        <f>IFERROR(TRIM(INDEX(CID_DB[ [ NSN ] ],$D2131)),"")</f>
        <v/>
      </c>
      <c r="K2131" s="5" t="str">
        <f>IFERROR(TRIM(INDEX(CID_DB[Description],$D2131)),"")</f>
        <v/>
      </c>
      <c r="L2131" s="24" t="str">
        <f>IFERROR(TRIM(INDEX(CID_DB[Commercial Status],$D2131)),"")</f>
        <v/>
      </c>
    </row>
    <row r="2132" spans="2:12" x14ac:dyDescent="0.35">
      <c r="B2132" s="15"/>
      <c r="D2132" s="17" t="str">
        <f t="array" ref="D2132">IFERROR(IF($B2132&lt;&gt;"",LARGE(IF(ISNUMBER(SEARCH(TRIM(SUBSTITUTE($B2132,"-","")),CID_DB[Search Key])),ROW(CID_DB[Search Key]),""),1)-1,""),"")</f>
        <v/>
      </c>
      <c r="F2132" s="23" t="str">
        <f>IF($B2132&lt;&gt;"",COUNTIFS(CID_DB[Search Key],"*"&amp;TRIM(SUBSTITUTE(B2132,"-",""))&amp;"*"),"")</f>
        <v/>
      </c>
      <c r="G2132" s="23" t="str">
        <f>IFERROR(TRIM(INDEX(CID_DB[Case No],$D2132)),"")</f>
        <v/>
      </c>
      <c r="H2132" s="5" t="str">
        <f>IFERROR(TRIM(INDEX(CID_DB[Known Contractor '#1 PN],$D2132)),"")</f>
        <v/>
      </c>
      <c r="I2132" s="5" t="str">
        <f>IFERROR(TRIM(INDEX(CID_DB[Known Contractor '#2 PN],$D2132)),"")</f>
        <v/>
      </c>
      <c r="J2132" s="5" t="str">
        <f>IFERROR(TRIM(INDEX(CID_DB[ [ NSN ] ],$D2132)),"")</f>
        <v/>
      </c>
      <c r="K2132" s="5" t="str">
        <f>IFERROR(TRIM(INDEX(CID_DB[Description],$D2132)),"")</f>
        <v/>
      </c>
      <c r="L2132" s="24" t="str">
        <f>IFERROR(TRIM(INDEX(CID_DB[Commercial Status],$D2132)),"")</f>
        <v/>
      </c>
    </row>
    <row r="2133" spans="2:12" x14ac:dyDescent="0.35">
      <c r="B2133" s="15"/>
      <c r="D2133" s="17" t="str">
        <f t="array" ref="D2133">IFERROR(IF($B2133&lt;&gt;"",LARGE(IF(ISNUMBER(SEARCH(TRIM(SUBSTITUTE($B2133,"-","")),CID_DB[Search Key])),ROW(CID_DB[Search Key]),""),1)-1,""),"")</f>
        <v/>
      </c>
      <c r="F2133" s="23" t="str">
        <f>IF($B2133&lt;&gt;"",COUNTIFS(CID_DB[Search Key],"*"&amp;TRIM(SUBSTITUTE(B2133,"-",""))&amp;"*"),"")</f>
        <v/>
      </c>
      <c r="G2133" s="23" t="str">
        <f>IFERROR(TRIM(INDEX(CID_DB[Case No],$D2133)),"")</f>
        <v/>
      </c>
      <c r="H2133" s="5" t="str">
        <f>IFERROR(TRIM(INDEX(CID_DB[Known Contractor '#1 PN],$D2133)),"")</f>
        <v/>
      </c>
      <c r="I2133" s="5" t="str">
        <f>IFERROR(TRIM(INDEX(CID_DB[Known Contractor '#2 PN],$D2133)),"")</f>
        <v/>
      </c>
      <c r="J2133" s="5" t="str">
        <f>IFERROR(TRIM(INDEX(CID_DB[ [ NSN ] ],$D2133)),"")</f>
        <v/>
      </c>
      <c r="K2133" s="5" t="str">
        <f>IFERROR(TRIM(INDEX(CID_DB[Description],$D2133)),"")</f>
        <v/>
      </c>
      <c r="L2133" s="24" t="str">
        <f>IFERROR(TRIM(INDEX(CID_DB[Commercial Status],$D2133)),"")</f>
        <v/>
      </c>
    </row>
    <row r="2134" spans="2:12" x14ac:dyDescent="0.35">
      <c r="B2134" s="15"/>
      <c r="D2134" s="17" t="str">
        <f t="array" ref="D2134">IFERROR(IF($B2134&lt;&gt;"",LARGE(IF(ISNUMBER(SEARCH(TRIM(SUBSTITUTE($B2134,"-","")),CID_DB[Search Key])),ROW(CID_DB[Search Key]),""),1)-1,""),"")</f>
        <v/>
      </c>
      <c r="F2134" s="23" t="str">
        <f>IF($B2134&lt;&gt;"",COUNTIFS(CID_DB[Search Key],"*"&amp;TRIM(SUBSTITUTE(B2134,"-",""))&amp;"*"),"")</f>
        <v/>
      </c>
      <c r="G2134" s="23" t="str">
        <f>IFERROR(TRIM(INDEX(CID_DB[Case No],$D2134)),"")</f>
        <v/>
      </c>
      <c r="H2134" s="5" t="str">
        <f>IFERROR(TRIM(INDEX(CID_DB[Known Contractor '#1 PN],$D2134)),"")</f>
        <v/>
      </c>
      <c r="I2134" s="5" t="str">
        <f>IFERROR(TRIM(INDEX(CID_DB[Known Contractor '#2 PN],$D2134)),"")</f>
        <v/>
      </c>
      <c r="J2134" s="5" t="str">
        <f>IFERROR(TRIM(INDEX(CID_DB[ [ NSN ] ],$D2134)),"")</f>
        <v/>
      </c>
      <c r="K2134" s="5" t="str">
        <f>IFERROR(TRIM(INDEX(CID_DB[Description],$D2134)),"")</f>
        <v/>
      </c>
      <c r="L2134" s="24" t="str">
        <f>IFERROR(TRIM(INDEX(CID_DB[Commercial Status],$D2134)),"")</f>
        <v/>
      </c>
    </row>
    <row r="2135" spans="2:12" x14ac:dyDescent="0.35">
      <c r="B2135" s="15"/>
      <c r="D2135" s="17" t="str">
        <f t="array" ref="D2135">IFERROR(IF($B2135&lt;&gt;"",LARGE(IF(ISNUMBER(SEARCH(TRIM(SUBSTITUTE($B2135,"-","")),CID_DB[Search Key])),ROW(CID_DB[Search Key]),""),1)-1,""),"")</f>
        <v/>
      </c>
      <c r="F2135" s="23" t="str">
        <f>IF($B2135&lt;&gt;"",COUNTIFS(CID_DB[Search Key],"*"&amp;TRIM(SUBSTITUTE(B2135,"-",""))&amp;"*"),"")</f>
        <v/>
      </c>
      <c r="G2135" s="23" t="str">
        <f>IFERROR(TRIM(INDEX(CID_DB[Case No],$D2135)),"")</f>
        <v/>
      </c>
      <c r="H2135" s="5" t="str">
        <f>IFERROR(TRIM(INDEX(CID_DB[Known Contractor '#1 PN],$D2135)),"")</f>
        <v/>
      </c>
      <c r="I2135" s="5" t="str">
        <f>IFERROR(TRIM(INDEX(CID_DB[Known Contractor '#2 PN],$D2135)),"")</f>
        <v/>
      </c>
      <c r="J2135" s="5" t="str">
        <f>IFERROR(TRIM(INDEX(CID_DB[ [ NSN ] ],$D2135)),"")</f>
        <v/>
      </c>
      <c r="K2135" s="5" t="str">
        <f>IFERROR(TRIM(INDEX(CID_DB[Description],$D2135)),"")</f>
        <v/>
      </c>
      <c r="L2135" s="24" t="str">
        <f>IFERROR(TRIM(INDEX(CID_DB[Commercial Status],$D2135)),"")</f>
        <v/>
      </c>
    </row>
    <row r="2136" spans="2:12" x14ac:dyDescent="0.35">
      <c r="B2136" s="15"/>
      <c r="D2136" s="17" t="str">
        <f t="array" ref="D2136">IFERROR(IF($B2136&lt;&gt;"",LARGE(IF(ISNUMBER(SEARCH(TRIM(SUBSTITUTE($B2136,"-","")),CID_DB[Search Key])),ROW(CID_DB[Search Key]),""),1)-1,""),"")</f>
        <v/>
      </c>
      <c r="F2136" s="23" t="str">
        <f>IF($B2136&lt;&gt;"",COUNTIFS(CID_DB[Search Key],"*"&amp;TRIM(SUBSTITUTE(B2136,"-",""))&amp;"*"),"")</f>
        <v/>
      </c>
      <c r="G2136" s="23" t="str">
        <f>IFERROR(TRIM(INDEX(CID_DB[Case No],$D2136)),"")</f>
        <v/>
      </c>
      <c r="H2136" s="5" t="str">
        <f>IFERROR(TRIM(INDEX(CID_DB[Known Contractor '#1 PN],$D2136)),"")</f>
        <v/>
      </c>
      <c r="I2136" s="5" t="str">
        <f>IFERROR(TRIM(INDEX(CID_DB[Known Contractor '#2 PN],$D2136)),"")</f>
        <v/>
      </c>
      <c r="J2136" s="5" t="str">
        <f>IFERROR(TRIM(INDEX(CID_DB[ [ NSN ] ],$D2136)),"")</f>
        <v/>
      </c>
      <c r="K2136" s="5" t="str">
        <f>IFERROR(TRIM(INDEX(CID_DB[Description],$D2136)),"")</f>
        <v/>
      </c>
      <c r="L2136" s="24" t="str">
        <f>IFERROR(TRIM(INDEX(CID_DB[Commercial Status],$D2136)),"")</f>
        <v/>
      </c>
    </row>
    <row r="2137" spans="2:12" x14ac:dyDescent="0.35">
      <c r="B2137" s="15"/>
      <c r="D2137" s="17" t="str">
        <f t="array" ref="D2137">IFERROR(IF($B2137&lt;&gt;"",LARGE(IF(ISNUMBER(SEARCH(TRIM(SUBSTITUTE($B2137,"-","")),CID_DB[Search Key])),ROW(CID_DB[Search Key]),""),1)-1,""),"")</f>
        <v/>
      </c>
      <c r="F2137" s="23" t="str">
        <f>IF($B2137&lt;&gt;"",COUNTIFS(CID_DB[Search Key],"*"&amp;TRIM(SUBSTITUTE(B2137,"-",""))&amp;"*"),"")</f>
        <v/>
      </c>
      <c r="G2137" s="23" t="str">
        <f>IFERROR(TRIM(INDEX(CID_DB[Case No],$D2137)),"")</f>
        <v/>
      </c>
      <c r="H2137" s="5" t="str">
        <f>IFERROR(TRIM(INDEX(CID_DB[Known Contractor '#1 PN],$D2137)),"")</f>
        <v/>
      </c>
      <c r="I2137" s="5" t="str">
        <f>IFERROR(TRIM(INDEX(CID_DB[Known Contractor '#2 PN],$D2137)),"")</f>
        <v/>
      </c>
      <c r="J2137" s="5" t="str">
        <f>IFERROR(TRIM(INDEX(CID_DB[ [ NSN ] ],$D2137)),"")</f>
        <v/>
      </c>
      <c r="K2137" s="5" t="str">
        <f>IFERROR(TRIM(INDEX(CID_DB[Description],$D2137)),"")</f>
        <v/>
      </c>
      <c r="L2137" s="24" t="str">
        <f>IFERROR(TRIM(INDEX(CID_DB[Commercial Status],$D2137)),"")</f>
        <v/>
      </c>
    </row>
    <row r="2138" spans="2:12" x14ac:dyDescent="0.35">
      <c r="B2138" s="15"/>
      <c r="D2138" s="17" t="str">
        <f t="array" ref="D2138">IFERROR(IF($B2138&lt;&gt;"",LARGE(IF(ISNUMBER(SEARCH(TRIM(SUBSTITUTE($B2138,"-","")),CID_DB[Search Key])),ROW(CID_DB[Search Key]),""),1)-1,""),"")</f>
        <v/>
      </c>
      <c r="F2138" s="23" t="str">
        <f>IF($B2138&lt;&gt;"",COUNTIFS(CID_DB[Search Key],"*"&amp;TRIM(SUBSTITUTE(B2138,"-",""))&amp;"*"),"")</f>
        <v/>
      </c>
      <c r="G2138" s="23" t="str">
        <f>IFERROR(TRIM(INDEX(CID_DB[Case No],$D2138)),"")</f>
        <v/>
      </c>
      <c r="H2138" s="5" t="str">
        <f>IFERROR(TRIM(INDEX(CID_DB[Known Contractor '#1 PN],$D2138)),"")</f>
        <v/>
      </c>
      <c r="I2138" s="5" t="str">
        <f>IFERROR(TRIM(INDEX(CID_DB[Known Contractor '#2 PN],$D2138)),"")</f>
        <v/>
      </c>
      <c r="J2138" s="5" t="str">
        <f>IFERROR(TRIM(INDEX(CID_DB[ [ NSN ] ],$D2138)),"")</f>
        <v/>
      </c>
      <c r="K2138" s="5" t="str">
        <f>IFERROR(TRIM(INDEX(CID_DB[Description],$D2138)),"")</f>
        <v/>
      </c>
      <c r="L2138" s="24" t="str">
        <f>IFERROR(TRIM(INDEX(CID_DB[Commercial Status],$D2138)),"")</f>
        <v/>
      </c>
    </row>
    <row r="2139" spans="2:12" x14ac:dyDescent="0.35">
      <c r="B2139" s="15"/>
      <c r="D2139" s="17" t="str">
        <f t="array" ref="D2139">IFERROR(IF($B2139&lt;&gt;"",LARGE(IF(ISNUMBER(SEARCH(TRIM(SUBSTITUTE($B2139,"-","")),CID_DB[Search Key])),ROW(CID_DB[Search Key]),""),1)-1,""),"")</f>
        <v/>
      </c>
      <c r="F2139" s="23" t="str">
        <f>IF($B2139&lt;&gt;"",COUNTIFS(CID_DB[Search Key],"*"&amp;TRIM(SUBSTITUTE(B2139,"-",""))&amp;"*"),"")</f>
        <v/>
      </c>
      <c r="G2139" s="23" t="str">
        <f>IFERROR(TRIM(INDEX(CID_DB[Case No],$D2139)),"")</f>
        <v/>
      </c>
      <c r="H2139" s="5" t="str">
        <f>IFERROR(TRIM(INDEX(CID_DB[Known Contractor '#1 PN],$D2139)),"")</f>
        <v/>
      </c>
      <c r="I2139" s="5" t="str">
        <f>IFERROR(TRIM(INDEX(CID_DB[Known Contractor '#2 PN],$D2139)),"")</f>
        <v/>
      </c>
      <c r="J2139" s="5" t="str">
        <f>IFERROR(TRIM(INDEX(CID_DB[ [ NSN ] ],$D2139)),"")</f>
        <v/>
      </c>
      <c r="K2139" s="5" t="str">
        <f>IFERROR(TRIM(INDEX(CID_DB[Description],$D2139)),"")</f>
        <v/>
      </c>
      <c r="L2139" s="24" t="str">
        <f>IFERROR(TRIM(INDEX(CID_DB[Commercial Status],$D2139)),"")</f>
        <v/>
      </c>
    </row>
    <row r="2140" spans="2:12" x14ac:dyDescent="0.35">
      <c r="B2140" s="15"/>
      <c r="D2140" s="17" t="str">
        <f t="array" ref="D2140">IFERROR(IF($B2140&lt;&gt;"",LARGE(IF(ISNUMBER(SEARCH(TRIM(SUBSTITUTE($B2140,"-","")),CID_DB[Search Key])),ROW(CID_DB[Search Key]),""),1)-1,""),"")</f>
        <v/>
      </c>
      <c r="F2140" s="23" t="str">
        <f>IF($B2140&lt;&gt;"",COUNTIFS(CID_DB[Search Key],"*"&amp;TRIM(SUBSTITUTE(B2140,"-",""))&amp;"*"),"")</f>
        <v/>
      </c>
      <c r="G2140" s="23" t="str">
        <f>IFERROR(TRIM(INDEX(CID_DB[Case No],$D2140)),"")</f>
        <v/>
      </c>
      <c r="H2140" s="5" t="str">
        <f>IFERROR(TRIM(INDEX(CID_DB[Known Contractor '#1 PN],$D2140)),"")</f>
        <v/>
      </c>
      <c r="I2140" s="5" t="str">
        <f>IFERROR(TRIM(INDEX(CID_DB[Known Contractor '#2 PN],$D2140)),"")</f>
        <v/>
      </c>
      <c r="J2140" s="5" t="str">
        <f>IFERROR(TRIM(INDEX(CID_DB[ [ NSN ] ],$D2140)),"")</f>
        <v/>
      </c>
      <c r="K2140" s="5" t="str">
        <f>IFERROR(TRIM(INDEX(CID_DB[Description],$D2140)),"")</f>
        <v/>
      </c>
      <c r="L2140" s="24" t="str">
        <f>IFERROR(TRIM(INDEX(CID_DB[Commercial Status],$D2140)),"")</f>
        <v/>
      </c>
    </row>
    <row r="2141" spans="2:12" x14ac:dyDescent="0.35">
      <c r="B2141" s="15"/>
      <c r="D2141" s="17" t="str">
        <f t="array" ref="D2141">IFERROR(IF($B2141&lt;&gt;"",LARGE(IF(ISNUMBER(SEARCH(TRIM(SUBSTITUTE($B2141,"-","")),CID_DB[Search Key])),ROW(CID_DB[Search Key]),""),1)-1,""),"")</f>
        <v/>
      </c>
      <c r="F2141" s="23" t="str">
        <f>IF($B2141&lt;&gt;"",COUNTIFS(CID_DB[Search Key],"*"&amp;TRIM(SUBSTITUTE(B2141,"-",""))&amp;"*"),"")</f>
        <v/>
      </c>
      <c r="G2141" s="23" t="str">
        <f>IFERROR(TRIM(INDEX(CID_DB[Case No],$D2141)),"")</f>
        <v/>
      </c>
      <c r="H2141" s="5" t="str">
        <f>IFERROR(TRIM(INDEX(CID_DB[Known Contractor '#1 PN],$D2141)),"")</f>
        <v/>
      </c>
      <c r="I2141" s="5" t="str">
        <f>IFERROR(TRIM(INDEX(CID_DB[Known Contractor '#2 PN],$D2141)),"")</f>
        <v/>
      </c>
      <c r="J2141" s="5" t="str">
        <f>IFERROR(TRIM(INDEX(CID_DB[ [ NSN ] ],$D2141)),"")</f>
        <v/>
      </c>
      <c r="K2141" s="5" t="str">
        <f>IFERROR(TRIM(INDEX(CID_DB[Description],$D2141)),"")</f>
        <v/>
      </c>
      <c r="L2141" s="24" t="str">
        <f>IFERROR(TRIM(INDEX(CID_DB[Commercial Status],$D2141)),"")</f>
        <v/>
      </c>
    </row>
    <row r="2142" spans="2:12" x14ac:dyDescent="0.35">
      <c r="B2142" s="15"/>
      <c r="D2142" s="17" t="str">
        <f t="array" ref="D2142">IFERROR(IF($B2142&lt;&gt;"",LARGE(IF(ISNUMBER(SEARCH(TRIM(SUBSTITUTE($B2142,"-","")),CID_DB[Search Key])),ROW(CID_DB[Search Key]),""),1)-1,""),"")</f>
        <v/>
      </c>
      <c r="F2142" s="23" t="str">
        <f>IF($B2142&lt;&gt;"",COUNTIFS(CID_DB[Search Key],"*"&amp;TRIM(SUBSTITUTE(B2142,"-",""))&amp;"*"),"")</f>
        <v/>
      </c>
      <c r="G2142" s="23" t="str">
        <f>IFERROR(TRIM(INDEX(CID_DB[Case No],$D2142)),"")</f>
        <v/>
      </c>
      <c r="H2142" s="5" t="str">
        <f>IFERROR(TRIM(INDEX(CID_DB[Known Contractor '#1 PN],$D2142)),"")</f>
        <v/>
      </c>
      <c r="I2142" s="5" t="str">
        <f>IFERROR(TRIM(INDEX(CID_DB[Known Contractor '#2 PN],$D2142)),"")</f>
        <v/>
      </c>
      <c r="J2142" s="5" t="str">
        <f>IFERROR(TRIM(INDEX(CID_DB[ [ NSN ] ],$D2142)),"")</f>
        <v/>
      </c>
      <c r="K2142" s="5" t="str">
        <f>IFERROR(TRIM(INDEX(CID_DB[Description],$D2142)),"")</f>
        <v/>
      </c>
      <c r="L2142" s="24" t="str">
        <f>IFERROR(TRIM(INDEX(CID_DB[Commercial Status],$D2142)),"")</f>
        <v/>
      </c>
    </row>
    <row r="2143" spans="2:12" x14ac:dyDescent="0.35">
      <c r="B2143" s="15"/>
      <c r="D2143" s="17" t="str">
        <f t="array" ref="D2143">IFERROR(IF($B2143&lt;&gt;"",LARGE(IF(ISNUMBER(SEARCH(TRIM(SUBSTITUTE($B2143,"-","")),CID_DB[Search Key])),ROW(CID_DB[Search Key]),""),1)-1,""),"")</f>
        <v/>
      </c>
      <c r="F2143" s="23" t="str">
        <f>IF($B2143&lt;&gt;"",COUNTIFS(CID_DB[Search Key],"*"&amp;TRIM(SUBSTITUTE(B2143,"-",""))&amp;"*"),"")</f>
        <v/>
      </c>
      <c r="G2143" s="23" t="str">
        <f>IFERROR(TRIM(INDEX(CID_DB[Case No],$D2143)),"")</f>
        <v/>
      </c>
      <c r="H2143" s="5" t="str">
        <f>IFERROR(TRIM(INDEX(CID_DB[Known Contractor '#1 PN],$D2143)),"")</f>
        <v/>
      </c>
      <c r="I2143" s="5" t="str">
        <f>IFERROR(TRIM(INDEX(CID_DB[Known Contractor '#2 PN],$D2143)),"")</f>
        <v/>
      </c>
      <c r="J2143" s="5" t="str">
        <f>IFERROR(TRIM(INDEX(CID_DB[ [ NSN ] ],$D2143)),"")</f>
        <v/>
      </c>
      <c r="K2143" s="5" t="str">
        <f>IFERROR(TRIM(INDEX(CID_DB[Description],$D2143)),"")</f>
        <v/>
      </c>
      <c r="L2143" s="24" t="str">
        <f>IFERROR(TRIM(INDEX(CID_DB[Commercial Status],$D2143)),"")</f>
        <v/>
      </c>
    </row>
    <row r="2144" spans="2:12" x14ac:dyDescent="0.35">
      <c r="B2144" s="15"/>
      <c r="D2144" s="17" t="str">
        <f t="array" ref="D2144">IFERROR(IF($B2144&lt;&gt;"",LARGE(IF(ISNUMBER(SEARCH(TRIM(SUBSTITUTE($B2144,"-","")),CID_DB[Search Key])),ROW(CID_DB[Search Key]),""),1)-1,""),"")</f>
        <v/>
      </c>
      <c r="F2144" s="23" t="str">
        <f>IF($B2144&lt;&gt;"",COUNTIFS(CID_DB[Search Key],"*"&amp;TRIM(SUBSTITUTE(B2144,"-",""))&amp;"*"),"")</f>
        <v/>
      </c>
      <c r="G2144" s="23" t="str">
        <f>IFERROR(TRIM(INDEX(CID_DB[Case No],$D2144)),"")</f>
        <v/>
      </c>
      <c r="H2144" s="5" t="str">
        <f>IFERROR(TRIM(INDEX(CID_DB[Known Contractor '#1 PN],$D2144)),"")</f>
        <v/>
      </c>
      <c r="I2144" s="5" t="str">
        <f>IFERROR(TRIM(INDEX(CID_DB[Known Contractor '#2 PN],$D2144)),"")</f>
        <v/>
      </c>
      <c r="J2144" s="5" t="str">
        <f>IFERROR(TRIM(INDEX(CID_DB[ [ NSN ] ],$D2144)),"")</f>
        <v/>
      </c>
      <c r="K2144" s="5" t="str">
        <f>IFERROR(TRIM(INDEX(CID_DB[Description],$D2144)),"")</f>
        <v/>
      </c>
      <c r="L2144" s="24" t="str">
        <f>IFERROR(TRIM(INDEX(CID_DB[Commercial Status],$D2144)),"")</f>
        <v/>
      </c>
    </row>
    <row r="2145" spans="2:12" x14ac:dyDescent="0.35">
      <c r="B2145" s="15"/>
      <c r="D2145" s="17" t="str">
        <f t="array" ref="D2145">IFERROR(IF($B2145&lt;&gt;"",LARGE(IF(ISNUMBER(SEARCH(TRIM(SUBSTITUTE($B2145,"-","")),CID_DB[Search Key])),ROW(CID_DB[Search Key]),""),1)-1,""),"")</f>
        <v/>
      </c>
      <c r="F2145" s="23" t="str">
        <f>IF($B2145&lt;&gt;"",COUNTIFS(CID_DB[Search Key],"*"&amp;TRIM(SUBSTITUTE(B2145,"-",""))&amp;"*"),"")</f>
        <v/>
      </c>
      <c r="G2145" s="23" t="str">
        <f>IFERROR(TRIM(INDEX(CID_DB[Case No],$D2145)),"")</f>
        <v/>
      </c>
      <c r="H2145" s="5" t="str">
        <f>IFERROR(TRIM(INDEX(CID_DB[Known Contractor '#1 PN],$D2145)),"")</f>
        <v/>
      </c>
      <c r="I2145" s="5" t="str">
        <f>IFERROR(TRIM(INDEX(CID_DB[Known Contractor '#2 PN],$D2145)),"")</f>
        <v/>
      </c>
      <c r="J2145" s="5" t="str">
        <f>IFERROR(TRIM(INDEX(CID_DB[ [ NSN ] ],$D2145)),"")</f>
        <v/>
      </c>
      <c r="K2145" s="5" t="str">
        <f>IFERROR(TRIM(INDEX(CID_DB[Description],$D2145)),"")</f>
        <v/>
      </c>
      <c r="L2145" s="24" t="str">
        <f>IFERROR(TRIM(INDEX(CID_DB[Commercial Status],$D2145)),"")</f>
        <v/>
      </c>
    </row>
    <row r="2146" spans="2:12" x14ac:dyDescent="0.35">
      <c r="B2146" s="15"/>
      <c r="D2146" s="17" t="str">
        <f t="array" ref="D2146">IFERROR(IF($B2146&lt;&gt;"",LARGE(IF(ISNUMBER(SEARCH(TRIM(SUBSTITUTE($B2146,"-","")),CID_DB[Search Key])),ROW(CID_DB[Search Key]),""),1)-1,""),"")</f>
        <v/>
      </c>
      <c r="F2146" s="23" t="str">
        <f>IF($B2146&lt;&gt;"",COUNTIFS(CID_DB[Search Key],"*"&amp;TRIM(SUBSTITUTE(B2146,"-",""))&amp;"*"),"")</f>
        <v/>
      </c>
      <c r="G2146" s="23" t="str">
        <f>IFERROR(TRIM(INDEX(CID_DB[Case No],$D2146)),"")</f>
        <v/>
      </c>
      <c r="H2146" s="5" t="str">
        <f>IFERROR(TRIM(INDEX(CID_DB[Known Contractor '#1 PN],$D2146)),"")</f>
        <v/>
      </c>
      <c r="I2146" s="5" t="str">
        <f>IFERROR(TRIM(INDEX(CID_DB[Known Contractor '#2 PN],$D2146)),"")</f>
        <v/>
      </c>
      <c r="J2146" s="5" t="str">
        <f>IFERROR(TRIM(INDEX(CID_DB[ [ NSN ] ],$D2146)),"")</f>
        <v/>
      </c>
      <c r="K2146" s="5" t="str">
        <f>IFERROR(TRIM(INDEX(CID_DB[Description],$D2146)),"")</f>
        <v/>
      </c>
      <c r="L2146" s="24" t="str">
        <f>IFERROR(TRIM(INDEX(CID_DB[Commercial Status],$D2146)),"")</f>
        <v/>
      </c>
    </row>
    <row r="2147" spans="2:12" x14ac:dyDescent="0.35">
      <c r="B2147" s="15"/>
      <c r="D2147" s="17" t="str">
        <f t="array" ref="D2147">IFERROR(IF($B2147&lt;&gt;"",LARGE(IF(ISNUMBER(SEARCH(TRIM(SUBSTITUTE($B2147,"-","")),CID_DB[Search Key])),ROW(CID_DB[Search Key]),""),1)-1,""),"")</f>
        <v/>
      </c>
      <c r="F2147" s="23" t="str">
        <f>IF($B2147&lt;&gt;"",COUNTIFS(CID_DB[Search Key],"*"&amp;TRIM(SUBSTITUTE(B2147,"-",""))&amp;"*"),"")</f>
        <v/>
      </c>
      <c r="G2147" s="23" t="str">
        <f>IFERROR(TRIM(INDEX(CID_DB[Case No],$D2147)),"")</f>
        <v/>
      </c>
      <c r="H2147" s="5" t="str">
        <f>IFERROR(TRIM(INDEX(CID_DB[Known Contractor '#1 PN],$D2147)),"")</f>
        <v/>
      </c>
      <c r="I2147" s="5" t="str">
        <f>IFERROR(TRIM(INDEX(CID_DB[Known Contractor '#2 PN],$D2147)),"")</f>
        <v/>
      </c>
      <c r="J2147" s="5" t="str">
        <f>IFERROR(TRIM(INDEX(CID_DB[ [ NSN ] ],$D2147)),"")</f>
        <v/>
      </c>
      <c r="K2147" s="5" t="str">
        <f>IFERROR(TRIM(INDEX(CID_DB[Description],$D2147)),"")</f>
        <v/>
      </c>
      <c r="L2147" s="24" t="str">
        <f>IFERROR(TRIM(INDEX(CID_DB[Commercial Status],$D2147)),"")</f>
        <v/>
      </c>
    </row>
    <row r="2148" spans="2:12" x14ac:dyDescent="0.35">
      <c r="B2148" s="15"/>
      <c r="D2148" s="17" t="str">
        <f t="array" ref="D2148">IFERROR(IF($B2148&lt;&gt;"",LARGE(IF(ISNUMBER(SEARCH(TRIM(SUBSTITUTE($B2148,"-","")),CID_DB[Search Key])),ROW(CID_DB[Search Key]),""),1)-1,""),"")</f>
        <v/>
      </c>
      <c r="F2148" s="23" t="str">
        <f>IF($B2148&lt;&gt;"",COUNTIFS(CID_DB[Search Key],"*"&amp;TRIM(SUBSTITUTE(B2148,"-",""))&amp;"*"),"")</f>
        <v/>
      </c>
      <c r="G2148" s="23" t="str">
        <f>IFERROR(TRIM(INDEX(CID_DB[Case No],$D2148)),"")</f>
        <v/>
      </c>
      <c r="H2148" s="5" t="str">
        <f>IFERROR(TRIM(INDEX(CID_DB[Known Contractor '#1 PN],$D2148)),"")</f>
        <v/>
      </c>
      <c r="I2148" s="5" t="str">
        <f>IFERROR(TRIM(INDEX(CID_DB[Known Contractor '#2 PN],$D2148)),"")</f>
        <v/>
      </c>
      <c r="J2148" s="5" t="str">
        <f>IFERROR(TRIM(INDEX(CID_DB[ [ NSN ] ],$D2148)),"")</f>
        <v/>
      </c>
      <c r="K2148" s="5" t="str">
        <f>IFERROR(TRIM(INDEX(CID_DB[Description],$D2148)),"")</f>
        <v/>
      </c>
      <c r="L2148" s="24" t="str">
        <f>IFERROR(TRIM(INDEX(CID_DB[Commercial Status],$D2148)),"")</f>
        <v/>
      </c>
    </row>
    <row r="2149" spans="2:12" x14ac:dyDescent="0.35">
      <c r="B2149" s="15"/>
      <c r="D2149" s="17" t="str">
        <f t="array" ref="D2149">IFERROR(IF($B2149&lt;&gt;"",LARGE(IF(ISNUMBER(SEARCH(TRIM(SUBSTITUTE($B2149,"-","")),CID_DB[Search Key])),ROW(CID_DB[Search Key]),""),1)-1,""),"")</f>
        <v/>
      </c>
      <c r="F2149" s="23" t="str">
        <f>IF($B2149&lt;&gt;"",COUNTIFS(CID_DB[Search Key],"*"&amp;TRIM(SUBSTITUTE(B2149,"-",""))&amp;"*"),"")</f>
        <v/>
      </c>
      <c r="G2149" s="23" t="str">
        <f>IFERROR(TRIM(INDEX(CID_DB[Case No],$D2149)),"")</f>
        <v/>
      </c>
      <c r="H2149" s="5" t="str">
        <f>IFERROR(TRIM(INDEX(CID_DB[Known Contractor '#1 PN],$D2149)),"")</f>
        <v/>
      </c>
      <c r="I2149" s="5" t="str">
        <f>IFERROR(TRIM(INDEX(CID_DB[Known Contractor '#2 PN],$D2149)),"")</f>
        <v/>
      </c>
      <c r="J2149" s="5" t="str">
        <f>IFERROR(TRIM(INDEX(CID_DB[ [ NSN ] ],$D2149)),"")</f>
        <v/>
      </c>
      <c r="K2149" s="5" t="str">
        <f>IFERROR(TRIM(INDEX(CID_DB[Description],$D2149)),"")</f>
        <v/>
      </c>
      <c r="L2149" s="24" t="str">
        <f>IFERROR(TRIM(INDEX(CID_DB[Commercial Status],$D2149)),"")</f>
        <v/>
      </c>
    </row>
    <row r="2150" spans="2:12" x14ac:dyDescent="0.35">
      <c r="B2150" s="15"/>
      <c r="D2150" s="17" t="str">
        <f t="array" ref="D2150">IFERROR(IF($B2150&lt;&gt;"",LARGE(IF(ISNUMBER(SEARCH(TRIM(SUBSTITUTE($B2150,"-","")),CID_DB[Search Key])),ROW(CID_DB[Search Key]),""),1)-1,""),"")</f>
        <v/>
      </c>
      <c r="F2150" s="23" t="str">
        <f>IF($B2150&lt;&gt;"",COUNTIFS(CID_DB[Search Key],"*"&amp;TRIM(SUBSTITUTE(B2150,"-",""))&amp;"*"),"")</f>
        <v/>
      </c>
      <c r="G2150" s="23" t="str">
        <f>IFERROR(TRIM(INDEX(CID_DB[Case No],$D2150)),"")</f>
        <v/>
      </c>
      <c r="H2150" s="5" t="str">
        <f>IFERROR(TRIM(INDEX(CID_DB[Known Contractor '#1 PN],$D2150)),"")</f>
        <v/>
      </c>
      <c r="I2150" s="5" t="str">
        <f>IFERROR(TRIM(INDEX(CID_DB[Known Contractor '#2 PN],$D2150)),"")</f>
        <v/>
      </c>
      <c r="J2150" s="5" t="str">
        <f>IFERROR(TRIM(INDEX(CID_DB[ [ NSN ] ],$D2150)),"")</f>
        <v/>
      </c>
      <c r="K2150" s="5" t="str">
        <f>IFERROR(TRIM(INDEX(CID_DB[Description],$D2150)),"")</f>
        <v/>
      </c>
      <c r="L2150" s="24" t="str">
        <f>IFERROR(TRIM(INDEX(CID_DB[Commercial Status],$D2150)),"")</f>
        <v/>
      </c>
    </row>
    <row r="2151" spans="2:12" x14ac:dyDescent="0.35">
      <c r="B2151" s="15"/>
      <c r="D2151" s="17" t="str">
        <f t="array" ref="D2151">IFERROR(IF($B2151&lt;&gt;"",LARGE(IF(ISNUMBER(SEARCH(TRIM(SUBSTITUTE($B2151,"-","")),CID_DB[Search Key])),ROW(CID_DB[Search Key]),""),1)-1,""),"")</f>
        <v/>
      </c>
      <c r="F2151" s="23" t="str">
        <f>IF($B2151&lt;&gt;"",COUNTIFS(CID_DB[Search Key],"*"&amp;TRIM(SUBSTITUTE(B2151,"-",""))&amp;"*"),"")</f>
        <v/>
      </c>
      <c r="G2151" s="23" t="str">
        <f>IFERROR(TRIM(INDEX(CID_DB[Case No],$D2151)),"")</f>
        <v/>
      </c>
      <c r="H2151" s="5" t="str">
        <f>IFERROR(TRIM(INDEX(CID_DB[Known Contractor '#1 PN],$D2151)),"")</f>
        <v/>
      </c>
      <c r="I2151" s="5" t="str">
        <f>IFERROR(TRIM(INDEX(CID_DB[Known Contractor '#2 PN],$D2151)),"")</f>
        <v/>
      </c>
      <c r="J2151" s="5" t="str">
        <f>IFERROR(TRIM(INDEX(CID_DB[ [ NSN ] ],$D2151)),"")</f>
        <v/>
      </c>
      <c r="K2151" s="5" t="str">
        <f>IFERROR(TRIM(INDEX(CID_DB[Description],$D2151)),"")</f>
        <v/>
      </c>
      <c r="L2151" s="24" t="str">
        <f>IFERROR(TRIM(INDEX(CID_DB[Commercial Status],$D2151)),"")</f>
        <v/>
      </c>
    </row>
    <row r="2152" spans="2:12" x14ac:dyDescent="0.35">
      <c r="B2152" s="15"/>
      <c r="D2152" s="17" t="str">
        <f t="array" ref="D2152">IFERROR(IF($B2152&lt;&gt;"",LARGE(IF(ISNUMBER(SEARCH(TRIM(SUBSTITUTE($B2152,"-","")),CID_DB[Search Key])),ROW(CID_DB[Search Key]),""),1)-1,""),"")</f>
        <v/>
      </c>
      <c r="F2152" s="23" t="str">
        <f>IF($B2152&lt;&gt;"",COUNTIFS(CID_DB[Search Key],"*"&amp;TRIM(SUBSTITUTE(B2152,"-",""))&amp;"*"),"")</f>
        <v/>
      </c>
      <c r="G2152" s="23" t="str">
        <f>IFERROR(TRIM(INDEX(CID_DB[Case No],$D2152)),"")</f>
        <v/>
      </c>
      <c r="H2152" s="5" t="str">
        <f>IFERROR(TRIM(INDEX(CID_DB[Known Contractor '#1 PN],$D2152)),"")</f>
        <v/>
      </c>
      <c r="I2152" s="5" t="str">
        <f>IFERROR(TRIM(INDEX(CID_DB[Known Contractor '#2 PN],$D2152)),"")</f>
        <v/>
      </c>
      <c r="J2152" s="5" t="str">
        <f>IFERROR(TRIM(INDEX(CID_DB[ [ NSN ] ],$D2152)),"")</f>
        <v/>
      </c>
      <c r="K2152" s="5" t="str">
        <f>IFERROR(TRIM(INDEX(CID_DB[Description],$D2152)),"")</f>
        <v/>
      </c>
      <c r="L2152" s="24" t="str">
        <f>IFERROR(TRIM(INDEX(CID_DB[Commercial Status],$D2152)),"")</f>
        <v/>
      </c>
    </row>
    <row r="2153" spans="2:12" x14ac:dyDescent="0.35">
      <c r="B2153" s="15"/>
      <c r="D2153" s="17" t="str">
        <f t="array" ref="D2153">IFERROR(IF($B2153&lt;&gt;"",LARGE(IF(ISNUMBER(SEARCH(TRIM(SUBSTITUTE($B2153,"-","")),CID_DB[Search Key])),ROW(CID_DB[Search Key]),""),1)-1,""),"")</f>
        <v/>
      </c>
      <c r="F2153" s="23" t="str">
        <f>IF($B2153&lt;&gt;"",COUNTIFS(CID_DB[Search Key],"*"&amp;TRIM(SUBSTITUTE(B2153,"-",""))&amp;"*"),"")</f>
        <v/>
      </c>
      <c r="G2153" s="23" t="str">
        <f>IFERROR(TRIM(INDEX(CID_DB[Case No],$D2153)),"")</f>
        <v/>
      </c>
      <c r="H2153" s="5" t="str">
        <f>IFERROR(TRIM(INDEX(CID_DB[Known Contractor '#1 PN],$D2153)),"")</f>
        <v/>
      </c>
      <c r="I2153" s="5" t="str">
        <f>IFERROR(TRIM(INDEX(CID_DB[Known Contractor '#2 PN],$D2153)),"")</f>
        <v/>
      </c>
      <c r="J2153" s="5" t="str">
        <f>IFERROR(TRIM(INDEX(CID_DB[ [ NSN ] ],$D2153)),"")</f>
        <v/>
      </c>
      <c r="K2153" s="5" t="str">
        <f>IFERROR(TRIM(INDEX(CID_DB[Description],$D2153)),"")</f>
        <v/>
      </c>
      <c r="L2153" s="24" t="str">
        <f>IFERROR(TRIM(INDEX(CID_DB[Commercial Status],$D2153)),"")</f>
        <v/>
      </c>
    </row>
    <row r="2154" spans="2:12" x14ac:dyDescent="0.35">
      <c r="B2154" s="15"/>
      <c r="D2154" s="17" t="str">
        <f t="array" ref="D2154">IFERROR(IF($B2154&lt;&gt;"",LARGE(IF(ISNUMBER(SEARCH(TRIM(SUBSTITUTE($B2154,"-","")),CID_DB[Search Key])),ROW(CID_DB[Search Key]),""),1)-1,""),"")</f>
        <v/>
      </c>
      <c r="F2154" s="23" t="str">
        <f>IF($B2154&lt;&gt;"",COUNTIFS(CID_DB[Search Key],"*"&amp;TRIM(SUBSTITUTE(B2154,"-",""))&amp;"*"),"")</f>
        <v/>
      </c>
      <c r="G2154" s="23" t="str">
        <f>IFERROR(TRIM(INDEX(CID_DB[Case No],$D2154)),"")</f>
        <v/>
      </c>
      <c r="H2154" s="5" t="str">
        <f>IFERROR(TRIM(INDEX(CID_DB[Known Contractor '#1 PN],$D2154)),"")</f>
        <v/>
      </c>
      <c r="I2154" s="5" t="str">
        <f>IFERROR(TRIM(INDEX(CID_DB[Known Contractor '#2 PN],$D2154)),"")</f>
        <v/>
      </c>
      <c r="J2154" s="5" t="str">
        <f>IFERROR(TRIM(INDEX(CID_DB[ [ NSN ] ],$D2154)),"")</f>
        <v/>
      </c>
      <c r="K2154" s="5" t="str">
        <f>IFERROR(TRIM(INDEX(CID_DB[Description],$D2154)),"")</f>
        <v/>
      </c>
      <c r="L2154" s="24" t="str">
        <f>IFERROR(TRIM(INDEX(CID_DB[Commercial Status],$D2154)),"")</f>
        <v/>
      </c>
    </row>
    <row r="2155" spans="2:12" x14ac:dyDescent="0.35">
      <c r="B2155" s="15"/>
      <c r="D2155" s="17" t="str">
        <f t="array" ref="D2155">IFERROR(IF($B2155&lt;&gt;"",LARGE(IF(ISNUMBER(SEARCH(TRIM(SUBSTITUTE($B2155,"-","")),CID_DB[Search Key])),ROW(CID_DB[Search Key]),""),1)-1,""),"")</f>
        <v/>
      </c>
      <c r="F2155" s="23" t="str">
        <f>IF($B2155&lt;&gt;"",COUNTIFS(CID_DB[Search Key],"*"&amp;TRIM(SUBSTITUTE(B2155,"-",""))&amp;"*"),"")</f>
        <v/>
      </c>
      <c r="G2155" s="23" t="str">
        <f>IFERROR(TRIM(INDEX(CID_DB[Case No],$D2155)),"")</f>
        <v/>
      </c>
      <c r="H2155" s="5" t="str">
        <f>IFERROR(TRIM(INDEX(CID_DB[Known Contractor '#1 PN],$D2155)),"")</f>
        <v/>
      </c>
      <c r="I2155" s="5" t="str">
        <f>IFERROR(TRIM(INDEX(CID_DB[Known Contractor '#2 PN],$D2155)),"")</f>
        <v/>
      </c>
      <c r="J2155" s="5" t="str">
        <f>IFERROR(TRIM(INDEX(CID_DB[ [ NSN ] ],$D2155)),"")</f>
        <v/>
      </c>
      <c r="K2155" s="5" t="str">
        <f>IFERROR(TRIM(INDEX(CID_DB[Description],$D2155)),"")</f>
        <v/>
      </c>
      <c r="L2155" s="24" t="str">
        <f>IFERROR(TRIM(INDEX(CID_DB[Commercial Status],$D2155)),"")</f>
        <v/>
      </c>
    </row>
    <row r="2156" spans="2:12" x14ac:dyDescent="0.35">
      <c r="B2156" s="15"/>
      <c r="D2156" s="17" t="str">
        <f t="array" ref="D2156">IFERROR(IF($B2156&lt;&gt;"",LARGE(IF(ISNUMBER(SEARCH(TRIM(SUBSTITUTE($B2156,"-","")),CID_DB[Search Key])),ROW(CID_DB[Search Key]),""),1)-1,""),"")</f>
        <v/>
      </c>
      <c r="F2156" s="23" t="str">
        <f>IF($B2156&lt;&gt;"",COUNTIFS(CID_DB[Search Key],"*"&amp;TRIM(SUBSTITUTE(B2156,"-",""))&amp;"*"),"")</f>
        <v/>
      </c>
      <c r="G2156" s="23" t="str">
        <f>IFERROR(TRIM(INDEX(CID_DB[Case No],$D2156)),"")</f>
        <v/>
      </c>
      <c r="H2156" s="5" t="str">
        <f>IFERROR(TRIM(INDEX(CID_DB[Known Contractor '#1 PN],$D2156)),"")</f>
        <v/>
      </c>
      <c r="I2156" s="5" t="str">
        <f>IFERROR(TRIM(INDEX(CID_DB[Known Contractor '#2 PN],$D2156)),"")</f>
        <v/>
      </c>
      <c r="J2156" s="5" t="str">
        <f>IFERROR(TRIM(INDEX(CID_DB[ [ NSN ] ],$D2156)),"")</f>
        <v/>
      </c>
      <c r="K2156" s="5" t="str">
        <f>IFERROR(TRIM(INDEX(CID_DB[Description],$D2156)),"")</f>
        <v/>
      </c>
      <c r="L2156" s="24" t="str">
        <f>IFERROR(TRIM(INDEX(CID_DB[Commercial Status],$D2156)),"")</f>
        <v/>
      </c>
    </row>
    <row r="2157" spans="2:12" x14ac:dyDescent="0.35">
      <c r="B2157" s="15"/>
      <c r="D2157" s="17" t="str">
        <f t="array" ref="D2157">IFERROR(IF($B2157&lt;&gt;"",LARGE(IF(ISNUMBER(SEARCH(TRIM(SUBSTITUTE($B2157,"-","")),CID_DB[Search Key])),ROW(CID_DB[Search Key]),""),1)-1,""),"")</f>
        <v/>
      </c>
      <c r="F2157" s="23" t="str">
        <f>IF($B2157&lt;&gt;"",COUNTIFS(CID_DB[Search Key],"*"&amp;TRIM(SUBSTITUTE(B2157,"-",""))&amp;"*"),"")</f>
        <v/>
      </c>
      <c r="G2157" s="23" t="str">
        <f>IFERROR(TRIM(INDEX(CID_DB[Case No],$D2157)),"")</f>
        <v/>
      </c>
      <c r="H2157" s="5" t="str">
        <f>IFERROR(TRIM(INDEX(CID_DB[Known Contractor '#1 PN],$D2157)),"")</f>
        <v/>
      </c>
      <c r="I2157" s="5" t="str">
        <f>IFERROR(TRIM(INDEX(CID_DB[Known Contractor '#2 PN],$D2157)),"")</f>
        <v/>
      </c>
      <c r="J2157" s="5" t="str">
        <f>IFERROR(TRIM(INDEX(CID_DB[ [ NSN ] ],$D2157)),"")</f>
        <v/>
      </c>
      <c r="K2157" s="5" t="str">
        <f>IFERROR(TRIM(INDEX(CID_DB[Description],$D2157)),"")</f>
        <v/>
      </c>
      <c r="L2157" s="24" t="str">
        <f>IFERROR(TRIM(INDEX(CID_DB[Commercial Status],$D2157)),"")</f>
        <v/>
      </c>
    </row>
    <row r="2158" spans="2:12" x14ac:dyDescent="0.35">
      <c r="B2158" s="15"/>
      <c r="D2158" s="17" t="str">
        <f t="array" ref="D2158">IFERROR(IF($B2158&lt;&gt;"",LARGE(IF(ISNUMBER(SEARCH(TRIM(SUBSTITUTE($B2158,"-","")),CID_DB[Search Key])),ROW(CID_DB[Search Key]),""),1)-1,""),"")</f>
        <v/>
      </c>
      <c r="F2158" s="23" t="str">
        <f>IF($B2158&lt;&gt;"",COUNTIFS(CID_DB[Search Key],"*"&amp;TRIM(SUBSTITUTE(B2158,"-",""))&amp;"*"),"")</f>
        <v/>
      </c>
      <c r="G2158" s="23" t="str">
        <f>IFERROR(TRIM(INDEX(CID_DB[Case No],$D2158)),"")</f>
        <v/>
      </c>
      <c r="H2158" s="5" t="str">
        <f>IFERROR(TRIM(INDEX(CID_DB[Known Contractor '#1 PN],$D2158)),"")</f>
        <v/>
      </c>
      <c r="I2158" s="5" t="str">
        <f>IFERROR(TRIM(INDEX(CID_DB[Known Contractor '#2 PN],$D2158)),"")</f>
        <v/>
      </c>
      <c r="J2158" s="5" t="str">
        <f>IFERROR(TRIM(INDEX(CID_DB[ [ NSN ] ],$D2158)),"")</f>
        <v/>
      </c>
      <c r="K2158" s="5" t="str">
        <f>IFERROR(TRIM(INDEX(CID_DB[Description],$D2158)),"")</f>
        <v/>
      </c>
      <c r="L2158" s="24" t="str">
        <f>IFERROR(TRIM(INDEX(CID_DB[Commercial Status],$D2158)),"")</f>
        <v/>
      </c>
    </row>
    <row r="2159" spans="2:12" x14ac:dyDescent="0.35">
      <c r="B2159" s="15"/>
      <c r="D2159" s="17" t="str">
        <f t="array" ref="D2159">IFERROR(IF($B2159&lt;&gt;"",LARGE(IF(ISNUMBER(SEARCH(TRIM(SUBSTITUTE($B2159,"-","")),CID_DB[Search Key])),ROW(CID_DB[Search Key]),""),1)-1,""),"")</f>
        <v/>
      </c>
      <c r="F2159" s="23" t="str">
        <f>IF($B2159&lt;&gt;"",COUNTIFS(CID_DB[Search Key],"*"&amp;TRIM(SUBSTITUTE(B2159,"-",""))&amp;"*"),"")</f>
        <v/>
      </c>
      <c r="G2159" s="23" t="str">
        <f>IFERROR(TRIM(INDEX(CID_DB[Case No],$D2159)),"")</f>
        <v/>
      </c>
      <c r="H2159" s="5" t="str">
        <f>IFERROR(TRIM(INDEX(CID_DB[Known Contractor '#1 PN],$D2159)),"")</f>
        <v/>
      </c>
      <c r="I2159" s="5" t="str">
        <f>IFERROR(TRIM(INDEX(CID_DB[Known Contractor '#2 PN],$D2159)),"")</f>
        <v/>
      </c>
      <c r="J2159" s="5" t="str">
        <f>IFERROR(TRIM(INDEX(CID_DB[ [ NSN ] ],$D2159)),"")</f>
        <v/>
      </c>
      <c r="K2159" s="5" t="str">
        <f>IFERROR(TRIM(INDEX(CID_DB[Description],$D2159)),"")</f>
        <v/>
      </c>
      <c r="L2159" s="24" t="str">
        <f>IFERROR(TRIM(INDEX(CID_DB[Commercial Status],$D2159)),"")</f>
        <v/>
      </c>
    </row>
    <row r="2160" spans="2:12" x14ac:dyDescent="0.35">
      <c r="B2160" s="15"/>
      <c r="D2160" s="17" t="str">
        <f t="array" ref="D2160">IFERROR(IF($B2160&lt;&gt;"",LARGE(IF(ISNUMBER(SEARCH(TRIM(SUBSTITUTE($B2160,"-","")),CID_DB[Search Key])),ROW(CID_DB[Search Key]),""),1)-1,""),"")</f>
        <v/>
      </c>
      <c r="F2160" s="23" t="str">
        <f>IF($B2160&lt;&gt;"",COUNTIFS(CID_DB[Search Key],"*"&amp;TRIM(SUBSTITUTE(B2160,"-",""))&amp;"*"),"")</f>
        <v/>
      </c>
      <c r="G2160" s="23" t="str">
        <f>IFERROR(TRIM(INDEX(CID_DB[Case No],$D2160)),"")</f>
        <v/>
      </c>
      <c r="H2160" s="5" t="str">
        <f>IFERROR(TRIM(INDEX(CID_DB[Known Contractor '#1 PN],$D2160)),"")</f>
        <v/>
      </c>
      <c r="I2160" s="5" t="str">
        <f>IFERROR(TRIM(INDEX(CID_DB[Known Contractor '#2 PN],$D2160)),"")</f>
        <v/>
      </c>
      <c r="J2160" s="5" t="str">
        <f>IFERROR(TRIM(INDEX(CID_DB[ [ NSN ] ],$D2160)),"")</f>
        <v/>
      </c>
      <c r="K2160" s="5" t="str">
        <f>IFERROR(TRIM(INDEX(CID_DB[Description],$D2160)),"")</f>
        <v/>
      </c>
      <c r="L2160" s="24" t="str">
        <f>IFERROR(TRIM(INDEX(CID_DB[Commercial Status],$D2160)),"")</f>
        <v/>
      </c>
    </row>
    <row r="2161" spans="2:12" x14ac:dyDescent="0.35">
      <c r="B2161" s="15"/>
      <c r="D2161" s="17" t="str">
        <f t="array" ref="D2161">IFERROR(IF($B2161&lt;&gt;"",LARGE(IF(ISNUMBER(SEARCH(TRIM(SUBSTITUTE($B2161,"-","")),CID_DB[Search Key])),ROW(CID_DB[Search Key]),""),1)-1,""),"")</f>
        <v/>
      </c>
      <c r="F2161" s="23" t="str">
        <f>IF($B2161&lt;&gt;"",COUNTIFS(CID_DB[Search Key],"*"&amp;TRIM(SUBSTITUTE(B2161,"-",""))&amp;"*"),"")</f>
        <v/>
      </c>
      <c r="G2161" s="23" t="str">
        <f>IFERROR(TRIM(INDEX(CID_DB[Case No],$D2161)),"")</f>
        <v/>
      </c>
      <c r="H2161" s="5" t="str">
        <f>IFERROR(TRIM(INDEX(CID_DB[Known Contractor '#1 PN],$D2161)),"")</f>
        <v/>
      </c>
      <c r="I2161" s="5" t="str">
        <f>IFERROR(TRIM(INDEX(CID_DB[Known Contractor '#2 PN],$D2161)),"")</f>
        <v/>
      </c>
      <c r="J2161" s="5" t="str">
        <f>IFERROR(TRIM(INDEX(CID_DB[ [ NSN ] ],$D2161)),"")</f>
        <v/>
      </c>
      <c r="K2161" s="5" t="str">
        <f>IFERROR(TRIM(INDEX(CID_DB[Description],$D2161)),"")</f>
        <v/>
      </c>
      <c r="L2161" s="24" t="str">
        <f>IFERROR(TRIM(INDEX(CID_DB[Commercial Status],$D2161)),"")</f>
        <v/>
      </c>
    </row>
    <row r="2162" spans="2:12" x14ac:dyDescent="0.35">
      <c r="B2162" s="15"/>
      <c r="D2162" s="17" t="str">
        <f t="array" ref="D2162">IFERROR(IF($B2162&lt;&gt;"",LARGE(IF(ISNUMBER(SEARCH(TRIM(SUBSTITUTE($B2162,"-","")),CID_DB[Search Key])),ROW(CID_DB[Search Key]),""),1)-1,""),"")</f>
        <v/>
      </c>
      <c r="F2162" s="23" t="str">
        <f>IF($B2162&lt;&gt;"",COUNTIFS(CID_DB[Search Key],"*"&amp;TRIM(SUBSTITUTE(B2162,"-",""))&amp;"*"),"")</f>
        <v/>
      </c>
      <c r="G2162" s="23" t="str">
        <f>IFERROR(TRIM(INDEX(CID_DB[Case No],$D2162)),"")</f>
        <v/>
      </c>
      <c r="H2162" s="5" t="str">
        <f>IFERROR(TRIM(INDEX(CID_DB[Known Contractor '#1 PN],$D2162)),"")</f>
        <v/>
      </c>
      <c r="I2162" s="5" t="str">
        <f>IFERROR(TRIM(INDEX(CID_DB[Known Contractor '#2 PN],$D2162)),"")</f>
        <v/>
      </c>
      <c r="J2162" s="5" t="str">
        <f>IFERROR(TRIM(INDEX(CID_DB[ [ NSN ] ],$D2162)),"")</f>
        <v/>
      </c>
      <c r="K2162" s="5" t="str">
        <f>IFERROR(TRIM(INDEX(CID_DB[Description],$D2162)),"")</f>
        <v/>
      </c>
      <c r="L2162" s="24" t="str">
        <f>IFERROR(TRIM(INDEX(CID_DB[Commercial Status],$D2162)),"")</f>
        <v/>
      </c>
    </row>
    <row r="2163" spans="2:12" x14ac:dyDescent="0.35">
      <c r="B2163" s="15"/>
      <c r="D2163" s="17" t="str">
        <f t="array" ref="D2163">IFERROR(IF($B2163&lt;&gt;"",LARGE(IF(ISNUMBER(SEARCH(TRIM(SUBSTITUTE($B2163,"-","")),CID_DB[Search Key])),ROW(CID_DB[Search Key]),""),1)-1,""),"")</f>
        <v/>
      </c>
      <c r="F2163" s="23" t="str">
        <f>IF($B2163&lt;&gt;"",COUNTIFS(CID_DB[Search Key],"*"&amp;TRIM(SUBSTITUTE(B2163,"-",""))&amp;"*"),"")</f>
        <v/>
      </c>
      <c r="G2163" s="23" t="str">
        <f>IFERROR(TRIM(INDEX(CID_DB[Case No],$D2163)),"")</f>
        <v/>
      </c>
      <c r="H2163" s="5" t="str">
        <f>IFERROR(TRIM(INDEX(CID_DB[Known Contractor '#1 PN],$D2163)),"")</f>
        <v/>
      </c>
      <c r="I2163" s="5" t="str">
        <f>IFERROR(TRIM(INDEX(CID_DB[Known Contractor '#2 PN],$D2163)),"")</f>
        <v/>
      </c>
      <c r="J2163" s="5" t="str">
        <f>IFERROR(TRIM(INDEX(CID_DB[ [ NSN ] ],$D2163)),"")</f>
        <v/>
      </c>
      <c r="K2163" s="5" t="str">
        <f>IFERROR(TRIM(INDEX(CID_DB[Description],$D2163)),"")</f>
        <v/>
      </c>
      <c r="L2163" s="24" t="str">
        <f>IFERROR(TRIM(INDEX(CID_DB[Commercial Status],$D2163)),"")</f>
        <v/>
      </c>
    </row>
    <row r="2164" spans="2:12" x14ac:dyDescent="0.35">
      <c r="B2164" s="15"/>
      <c r="D2164" s="17" t="str">
        <f t="array" ref="D2164">IFERROR(IF($B2164&lt;&gt;"",LARGE(IF(ISNUMBER(SEARCH(TRIM(SUBSTITUTE($B2164,"-","")),CID_DB[Search Key])),ROW(CID_DB[Search Key]),""),1)-1,""),"")</f>
        <v/>
      </c>
      <c r="F2164" s="23" t="str">
        <f>IF($B2164&lt;&gt;"",COUNTIFS(CID_DB[Search Key],"*"&amp;TRIM(SUBSTITUTE(B2164,"-",""))&amp;"*"),"")</f>
        <v/>
      </c>
      <c r="G2164" s="23" t="str">
        <f>IFERROR(TRIM(INDEX(CID_DB[Case No],$D2164)),"")</f>
        <v/>
      </c>
      <c r="H2164" s="5" t="str">
        <f>IFERROR(TRIM(INDEX(CID_DB[Known Contractor '#1 PN],$D2164)),"")</f>
        <v/>
      </c>
      <c r="I2164" s="5" t="str">
        <f>IFERROR(TRIM(INDEX(CID_DB[Known Contractor '#2 PN],$D2164)),"")</f>
        <v/>
      </c>
      <c r="J2164" s="5" t="str">
        <f>IFERROR(TRIM(INDEX(CID_DB[ [ NSN ] ],$D2164)),"")</f>
        <v/>
      </c>
      <c r="K2164" s="5" t="str">
        <f>IFERROR(TRIM(INDEX(CID_DB[Description],$D2164)),"")</f>
        <v/>
      </c>
      <c r="L2164" s="24" t="str">
        <f>IFERROR(TRIM(INDEX(CID_DB[Commercial Status],$D2164)),"")</f>
        <v/>
      </c>
    </row>
    <row r="2165" spans="2:12" x14ac:dyDescent="0.35">
      <c r="B2165" s="15"/>
      <c r="D2165" s="17" t="str">
        <f t="array" ref="D2165">IFERROR(IF($B2165&lt;&gt;"",LARGE(IF(ISNUMBER(SEARCH(TRIM(SUBSTITUTE($B2165,"-","")),CID_DB[Search Key])),ROW(CID_DB[Search Key]),""),1)-1,""),"")</f>
        <v/>
      </c>
      <c r="F2165" s="23" t="str">
        <f>IF($B2165&lt;&gt;"",COUNTIFS(CID_DB[Search Key],"*"&amp;TRIM(SUBSTITUTE(B2165,"-",""))&amp;"*"),"")</f>
        <v/>
      </c>
      <c r="G2165" s="23" t="str">
        <f>IFERROR(TRIM(INDEX(CID_DB[Case No],$D2165)),"")</f>
        <v/>
      </c>
      <c r="H2165" s="5" t="str">
        <f>IFERROR(TRIM(INDEX(CID_DB[Known Contractor '#1 PN],$D2165)),"")</f>
        <v/>
      </c>
      <c r="I2165" s="5" t="str">
        <f>IFERROR(TRIM(INDEX(CID_DB[Known Contractor '#2 PN],$D2165)),"")</f>
        <v/>
      </c>
      <c r="J2165" s="5" t="str">
        <f>IFERROR(TRIM(INDEX(CID_DB[ [ NSN ] ],$D2165)),"")</f>
        <v/>
      </c>
      <c r="K2165" s="5" t="str">
        <f>IFERROR(TRIM(INDEX(CID_DB[Description],$D2165)),"")</f>
        <v/>
      </c>
      <c r="L2165" s="24" t="str">
        <f>IFERROR(TRIM(INDEX(CID_DB[Commercial Status],$D2165)),"")</f>
        <v/>
      </c>
    </row>
    <row r="2166" spans="2:12" x14ac:dyDescent="0.35">
      <c r="B2166" s="15"/>
      <c r="D2166" s="17" t="str">
        <f t="array" ref="D2166">IFERROR(IF($B2166&lt;&gt;"",LARGE(IF(ISNUMBER(SEARCH(TRIM(SUBSTITUTE($B2166,"-","")),CID_DB[Search Key])),ROW(CID_DB[Search Key]),""),1)-1,""),"")</f>
        <v/>
      </c>
      <c r="F2166" s="23" t="str">
        <f>IF($B2166&lt;&gt;"",COUNTIFS(CID_DB[Search Key],"*"&amp;TRIM(SUBSTITUTE(B2166,"-",""))&amp;"*"),"")</f>
        <v/>
      </c>
      <c r="G2166" s="23" t="str">
        <f>IFERROR(TRIM(INDEX(CID_DB[Case No],$D2166)),"")</f>
        <v/>
      </c>
      <c r="H2166" s="5" t="str">
        <f>IFERROR(TRIM(INDEX(CID_DB[Known Contractor '#1 PN],$D2166)),"")</f>
        <v/>
      </c>
      <c r="I2166" s="5" t="str">
        <f>IFERROR(TRIM(INDEX(CID_DB[Known Contractor '#2 PN],$D2166)),"")</f>
        <v/>
      </c>
      <c r="J2166" s="5" t="str">
        <f>IFERROR(TRIM(INDEX(CID_DB[ [ NSN ] ],$D2166)),"")</f>
        <v/>
      </c>
      <c r="K2166" s="5" t="str">
        <f>IFERROR(TRIM(INDEX(CID_DB[Description],$D2166)),"")</f>
        <v/>
      </c>
      <c r="L2166" s="24" t="str">
        <f>IFERROR(TRIM(INDEX(CID_DB[Commercial Status],$D2166)),"")</f>
        <v/>
      </c>
    </row>
    <row r="2167" spans="2:12" x14ac:dyDescent="0.35">
      <c r="B2167" s="15"/>
      <c r="D2167" s="17" t="str">
        <f t="array" ref="D2167">IFERROR(IF($B2167&lt;&gt;"",LARGE(IF(ISNUMBER(SEARCH(TRIM(SUBSTITUTE($B2167,"-","")),CID_DB[Search Key])),ROW(CID_DB[Search Key]),""),1)-1,""),"")</f>
        <v/>
      </c>
      <c r="F2167" s="23" t="str">
        <f>IF($B2167&lt;&gt;"",COUNTIFS(CID_DB[Search Key],"*"&amp;TRIM(SUBSTITUTE(B2167,"-",""))&amp;"*"),"")</f>
        <v/>
      </c>
      <c r="G2167" s="23" t="str">
        <f>IFERROR(TRIM(INDEX(CID_DB[Case No],$D2167)),"")</f>
        <v/>
      </c>
      <c r="H2167" s="5" t="str">
        <f>IFERROR(TRIM(INDEX(CID_DB[Known Contractor '#1 PN],$D2167)),"")</f>
        <v/>
      </c>
      <c r="I2167" s="5" t="str">
        <f>IFERROR(TRIM(INDEX(CID_DB[Known Contractor '#2 PN],$D2167)),"")</f>
        <v/>
      </c>
      <c r="J2167" s="5" t="str">
        <f>IFERROR(TRIM(INDEX(CID_DB[ [ NSN ] ],$D2167)),"")</f>
        <v/>
      </c>
      <c r="K2167" s="5" t="str">
        <f>IFERROR(TRIM(INDEX(CID_DB[Description],$D2167)),"")</f>
        <v/>
      </c>
      <c r="L2167" s="24" t="str">
        <f>IFERROR(TRIM(INDEX(CID_DB[Commercial Status],$D2167)),"")</f>
        <v/>
      </c>
    </row>
    <row r="2168" spans="2:12" x14ac:dyDescent="0.35">
      <c r="B2168" s="15"/>
      <c r="D2168" s="17" t="str">
        <f t="array" ref="D2168">IFERROR(IF($B2168&lt;&gt;"",LARGE(IF(ISNUMBER(SEARCH(TRIM(SUBSTITUTE($B2168,"-","")),CID_DB[Search Key])),ROW(CID_DB[Search Key]),""),1)-1,""),"")</f>
        <v/>
      </c>
      <c r="F2168" s="23" t="str">
        <f>IF($B2168&lt;&gt;"",COUNTIFS(CID_DB[Search Key],"*"&amp;TRIM(SUBSTITUTE(B2168,"-",""))&amp;"*"),"")</f>
        <v/>
      </c>
      <c r="G2168" s="23" t="str">
        <f>IFERROR(TRIM(INDEX(CID_DB[Case No],$D2168)),"")</f>
        <v/>
      </c>
      <c r="H2168" s="5" t="str">
        <f>IFERROR(TRIM(INDEX(CID_DB[Known Contractor '#1 PN],$D2168)),"")</f>
        <v/>
      </c>
      <c r="I2168" s="5" t="str">
        <f>IFERROR(TRIM(INDEX(CID_DB[Known Contractor '#2 PN],$D2168)),"")</f>
        <v/>
      </c>
      <c r="J2168" s="5" t="str">
        <f>IFERROR(TRIM(INDEX(CID_DB[ [ NSN ] ],$D2168)),"")</f>
        <v/>
      </c>
      <c r="K2168" s="5" t="str">
        <f>IFERROR(TRIM(INDEX(CID_DB[Description],$D2168)),"")</f>
        <v/>
      </c>
      <c r="L2168" s="24" t="str">
        <f>IFERROR(TRIM(INDEX(CID_DB[Commercial Status],$D2168)),"")</f>
        <v/>
      </c>
    </row>
    <row r="2169" spans="2:12" x14ac:dyDescent="0.35">
      <c r="B2169" s="15"/>
      <c r="D2169" s="17" t="str">
        <f t="array" ref="D2169">IFERROR(IF($B2169&lt;&gt;"",LARGE(IF(ISNUMBER(SEARCH(TRIM(SUBSTITUTE($B2169,"-","")),CID_DB[Search Key])),ROW(CID_DB[Search Key]),""),1)-1,""),"")</f>
        <v/>
      </c>
      <c r="F2169" s="23" t="str">
        <f>IF($B2169&lt;&gt;"",COUNTIFS(CID_DB[Search Key],"*"&amp;TRIM(SUBSTITUTE(B2169,"-",""))&amp;"*"),"")</f>
        <v/>
      </c>
      <c r="G2169" s="23" t="str">
        <f>IFERROR(TRIM(INDEX(CID_DB[Case No],$D2169)),"")</f>
        <v/>
      </c>
      <c r="H2169" s="5" t="str">
        <f>IFERROR(TRIM(INDEX(CID_DB[Known Contractor '#1 PN],$D2169)),"")</f>
        <v/>
      </c>
      <c r="I2169" s="5" t="str">
        <f>IFERROR(TRIM(INDEX(CID_DB[Known Contractor '#2 PN],$D2169)),"")</f>
        <v/>
      </c>
      <c r="J2169" s="5" t="str">
        <f>IFERROR(TRIM(INDEX(CID_DB[ [ NSN ] ],$D2169)),"")</f>
        <v/>
      </c>
      <c r="K2169" s="5" t="str">
        <f>IFERROR(TRIM(INDEX(CID_DB[Description],$D2169)),"")</f>
        <v/>
      </c>
      <c r="L2169" s="24" t="str">
        <f>IFERROR(TRIM(INDEX(CID_DB[Commercial Status],$D2169)),"")</f>
        <v/>
      </c>
    </row>
    <row r="2170" spans="2:12" x14ac:dyDescent="0.35">
      <c r="B2170" s="15"/>
      <c r="D2170" s="17" t="str">
        <f t="array" ref="D2170">IFERROR(IF($B2170&lt;&gt;"",LARGE(IF(ISNUMBER(SEARCH(TRIM(SUBSTITUTE($B2170,"-","")),CID_DB[Search Key])),ROW(CID_DB[Search Key]),""),1)-1,""),"")</f>
        <v/>
      </c>
      <c r="F2170" s="23" t="str">
        <f>IF($B2170&lt;&gt;"",COUNTIFS(CID_DB[Search Key],"*"&amp;TRIM(SUBSTITUTE(B2170,"-",""))&amp;"*"),"")</f>
        <v/>
      </c>
      <c r="G2170" s="23" t="str">
        <f>IFERROR(TRIM(INDEX(CID_DB[Case No],$D2170)),"")</f>
        <v/>
      </c>
      <c r="H2170" s="5" t="str">
        <f>IFERROR(TRIM(INDEX(CID_DB[Known Contractor '#1 PN],$D2170)),"")</f>
        <v/>
      </c>
      <c r="I2170" s="5" t="str">
        <f>IFERROR(TRIM(INDEX(CID_DB[Known Contractor '#2 PN],$D2170)),"")</f>
        <v/>
      </c>
      <c r="J2170" s="5" t="str">
        <f>IFERROR(TRIM(INDEX(CID_DB[ [ NSN ] ],$D2170)),"")</f>
        <v/>
      </c>
      <c r="K2170" s="5" t="str">
        <f>IFERROR(TRIM(INDEX(CID_DB[Description],$D2170)),"")</f>
        <v/>
      </c>
      <c r="L2170" s="24" t="str">
        <f>IFERROR(TRIM(INDEX(CID_DB[Commercial Status],$D2170)),"")</f>
        <v/>
      </c>
    </row>
    <row r="2171" spans="2:12" x14ac:dyDescent="0.35">
      <c r="B2171" s="15"/>
      <c r="D2171" s="17" t="str">
        <f t="array" ref="D2171">IFERROR(IF($B2171&lt;&gt;"",LARGE(IF(ISNUMBER(SEARCH(TRIM(SUBSTITUTE($B2171,"-","")),CID_DB[Search Key])),ROW(CID_DB[Search Key]),""),1)-1,""),"")</f>
        <v/>
      </c>
      <c r="F2171" s="23" t="str">
        <f>IF($B2171&lt;&gt;"",COUNTIFS(CID_DB[Search Key],"*"&amp;TRIM(SUBSTITUTE(B2171,"-",""))&amp;"*"),"")</f>
        <v/>
      </c>
      <c r="G2171" s="23" t="str">
        <f>IFERROR(TRIM(INDEX(CID_DB[Case No],$D2171)),"")</f>
        <v/>
      </c>
      <c r="H2171" s="5" t="str">
        <f>IFERROR(TRIM(INDEX(CID_DB[Known Contractor '#1 PN],$D2171)),"")</f>
        <v/>
      </c>
      <c r="I2171" s="5" t="str">
        <f>IFERROR(TRIM(INDEX(CID_DB[Known Contractor '#2 PN],$D2171)),"")</f>
        <v/>
      </c>
      <c r="J2171" s="5" t="str">
        <f>IFERROR(TRIM(INDEX(CID_DB[ [ NSN ] ],$D2171)),"")</f>
        <v/>
      </c>
      <c r="K2171" s="5" t="str">
        <f>IFERROR(TRIM(INDEX(CID_DB[Description],$D2171)),"")</f>
        <v/>
      </c>
      <c r="L2171" s="24" t="str">
        <f>IFERROR(TRIM(INDEX(CID_DB[Commercial Status],$D2171)),"")</f>
        <v/>
      </c>
    </row>
    <row r="2172" spans="2:12" x14ac:dyDescent="0.35">
      <c r="B2172" s="15"/>
      <c r="D2172" s="17" t="str">
        <f t="array" ref="D2172">IFERROR(IF($B2172&lt;&gt;"",LARGE(IF(ISNUMBER(SEARCH(TRIM(SUBSTITUTE($B2172,"-","")),CID_DB[Search Key])),ROW(CID_DB[Search Key]),""),1)-1,""),"")</f>
        <v/>
      </c>
      <c r="F2172" s="23" t="str">
        <f>IF($B2172&lt;&gt;"",COUNTIFS(CID_DB[Search Key],"*"&amp;TRIM(SUBSTITUTE(B2172,"-",""))&amp;"*"),"")</f>
        <v/>
      </c>
      <c r="G2172" s="23" t="str">
        <f>IFERROR(TRIM(INDEX(CID_DB[Case No],$D2172)),"")</f>
        <v/>
      </c>
      <c r="H2172" s="5" t="str">
        <f>IFERROR(TRIM(INDEX(CID_DB[Known Contractor '#1 PN],$D2172)),"")</f>
        <v/>
      </c>
      <c r="I2172" s="5" t="str">
        <f>IFERROR(TRIM(INDEX(CID_DB[Known Contractor '#2 PN],$D2172)),"")</f>
        <v/>
      </c>
      <c r="J2172" s="5" t="str">
        <f>IFERROR(TRIM(INDEX(CID_DB[ [ NSN ] ],$D2172)),"")</f>
        <v/>
      </c>
      <c r="K2172" s="5" t="str">
        <f>IFERROR(TRIM(INDEX(CID_DB[Description],$D2172)),"")</f>
        <v/>
      </c>
      <c r="L2172" s="24" t="str">
        <f>IFERROR(TRIM(INDEX(CID_DB[Commercial Status],$D2172)),"")</f>
        <v/>
      </c>
    </row>
    <row r="2173" spans="2:12" x14ac:dyDescent="0.35">
      <c r="B2173" s="15"/>
      <c r="D2173" s="17" t="str">
        <f t="array" ref="D2173">IFERROR(IF($B2173&lt;&gt;"",LARGE(IF(ISNUMBER(SEARCH(TRIM(SUBSTITUTE($B2173,"-","")),CID_DB[Search Key])),ROW(CID_DB[Search Key]),""),1)-1,""),"")</f>
        <v/>
      </c>
      <c r="F2173" s="23" t="str">
        <f>IF($B2173&lt;&gt;"",COUNTIFS(CID_DB[Search Key],"*"&amp;TRIM(SUBSTITUTE(B2173,"-",""))&amp;"*"),"")</f>
        <v/>
      </c>
      <c r="G2173" s="23" t="str">
        <f>IFERROR(TRIM(INDEX(CID_DB[Case No],$D2173)),"")</f>
        <v/>
      </c>
      <c r="H2173" s="5" t="str">
        <f>IFERROR(TRIM(INDEX(CID_DB[Known Contractor '#1 PN],$D2173)),"")</f>
        <v/>
      </c>
      <c r="I2173" s="5" t="str">
        <f>IFERROR(TRIM(INDEX(CID_DB[Known Contractor '#2 PN],$D2173)),"")</f>
        <v/>
      </c>
      <c r="J2173" s="5" t="str">
        <f>IFERROR(TRIM(INDEX(CID_DB[ [ NSN ] ],$D2173)),"")</f>
        <v/>
      </c>
      <c r="K2173" s="5" t="str">
        <f>IFERROR(TRIM(INDEX(CID_DB[Description],$D2173)),"")</f>
        <v/>
      </c>
      <c r="L2173" s="24" t="str">
        <f>IFERROR(TRIM(INDEX(CID_DB[Commercial Status],$D2173)),"")</f>
        <v/>
      </c>
    </row>
    <row r="2174" spans="2:12" x14ac:dyDescent="0.35">
      <c r="B2174" s="15"/>
      <c r="D2174" s="17" t="str">
        <f t="array" ref="D2174">IFERROR(IF($B2174&lt;&gt;"",LARGE(IF(ISNUMBER(SEARCH(TRIM(SUBSTITUTE($B2174,"-","")),CID_DB[Search Key])),ROW(CID_DB[Search Key]),""),1)-1,""),"")</f>
        <v/>
      </c>
      <c r="F2174" s="23" t="str">
        <f>IF($B2174&lt;&gt;"",COUNTIFS(CID_DB[Search Key],"*"&amp;TRIM(SUBSTITUTE(B2174,"-",""))&amp;"*"),"")</f>
        <v/>
      </c>
      <c r="G2174" s="23" t="str">
        <f>IFERROR(TRIM(INDEX(CID_DB[Case No],$D2174)),"")</f>
        <v/>
      </c>
      <c r="H2174" s="5" t="str">
        <f>IFERROR(TRIM(INDEX(CID_DB[Known Contractor '#1 PN],$D2174)),"")</f>
        <v/>
      </c>
      <c r="I2174" s="5" t="str">
        <f>IFERROR(TRIM(INDEX(CID_DB[Known Contractor '#2 PN],$D2174)),"")</f>
        <v/>
      </c>
      <c r="J2174" s="5" t="str">
        <f>IFERROR(TRIM(INDEX(CID_DB[ [ NSN ] ],$D2174)),"")</f>
        <v/>
      </c>
      <c r="K2174" s="5" t="str">
        <f>IFERROR(TRIM(INDEX(CID_DB[Description],$D2174)),"")</f>
        <v/>
      </c>
      <c r="L2174" s="24" t="str">
        <f>IFERROR(TRIM(INDEX(CID_DB[Commercial Status],$D2174)),"")</f>
        <v/>
      </c>
    </row>
    <row r="2175" spans="2:12" x14ac:dyDescent="0.35">
      <c r="B2175" s="15"/>
      <c r="D2175" s="17" t="str">
        <f t="array" ref="D2175">IFERROR(IF($B2175&lt;&gt;"",LARGE(IF(ISNUMBER(SEARCH(TRIM(SUBSTITUTE($B2175,"-","")),CID_DB[Search Key])),ROW(CID_DB[Search Key]),""),1)-1,""),"")</f>
        <v/>
      </c>
      <c r="F2175" s="23" t="str">
        <f>IF($B2175&lt;&gt;"",COUNTIFS(CID_DB[Search Key],"*"&amp;TRIM(SUBSTITUTE(B2175,"-",""))&amp;"*"),"")</f>
        <v/>
      </c>
      <c r="G2175" s="23" t="str">
        <f>IFERROR(TRIM(INDEX(CID_DB[Case No],$D2175)),"")</f>
        <v/>
      </c>
      <c r="H2175" s="5" t="str">
        <f>IFERROR(TRIM(INDEX(CID_DB[Known Contractor '#1 PN],$D2175)),"")</f>
        <v/>
      </c>
      <c r="I2175" s="5" t="str">
        <f>IFERROR(TRIM(INDEX(CID_DB[Known Contractor '#2 PN],$D2175)),"")</f>
        <v/>
      </c>
      <c r="J2175" s="5" t="str">
        <f>IFERROR(TRIM(INDEX(CID_DB[ [ NSN ] ],$D2175)),"")</f>
        <v/>
      </c>
      <c r="K2175" s="5" t="str">
        <f>IFERROR(TRIM(INDEX(CID_DB[Description],$D2175)),"")</f>
        <v/>
      </c>
      <c r="L2175" s="24" t="str">
        <f>IFERROR(TRIM(INDEX(CID_DB[Commercial Status],$D2175)),"")</f>
        <v/>
      </c>
    </row>
    <row r="2176" spans="2:12" x14ac:dyDescent="0.35">
      <c r="B2176" s="15"/>
      <c r="D2176" s="17" t="str">
        <f t="array" ref="D2176">IFERROR(IF($B2176&lt;&gt;"",LARGE(IF(ISNUMBER(SEARCH(TRIM(SUBSTITUTE($B2176,"-","")),CID_DB[Search Key])),ROW(CID_DB[Search Key]),""),1)-1,""),"")</f>
        <v/>
      </c>
      <c r="F2176" s="23" t="str">
        <f>IF($B2176&lt;&gt;"",COUNTIFS(CID_DB[Search Key],"*"&amp;TRIM(SUBSTITUTE(B2176,"-",""))&amp;"*"),"")</f>
        <v/>
      </c>
      <c r="G2176" s="23" t="str">
        <f>IFERROR(TRIM(INDEX(CID_DB[Case No],$D2176)),"")</f>
        <v/>
      </c>
      <c r="H2176" s="5" t="str">
        <f>IFERROR(TRIM(INDEX(CID_DB[Known Contractor '#1 PN],$D2176)),"")</f>
        <v/>
      </c>
      <c r="I2176" s="5" t="str">
        <f>IFERROR(TRIM(INDEX(CID_DB[Known Contractor '#2 PN],$D2176)),"")</f>
        <v/>
      </c>
      <c r="J2176" s="5" t="str">
        <f>IFERROR(TRIM(INDEX(CID_DB[ [ NSN ] ],$D2176)),"")</f>
        <v/>
      </c>
      <c r="K2176" s="5" t="str">
        <f>IFERROR(TRIM(INDEX(CID_DB[Description],$D2176)),"")</f>
        <v/>
      </c>
      <c r="L2176" s="24" t="str">
        <f>IFERROR(TRIM(INDEX(CID_DB[Commercial Status],$D2176)),"")</f>
        <v/>
      </c>
    </row>
    <row r="2177" spans="2:12" x14ac:dyDescent="0.35">
      <c r="B2177" s="15"/>
      <c r="D2177" s="17" t="str">
        <f t="array" ref="D2177">IFERROR(IF($B2177&lt;&gt;"",LARGE(IF(ISNUMBER(SEARCH(TRIM(SUBSTITUTE($B2177,"-","")),CID_DB[Search Key])),ROW(CID_DB[Search Key]),""),1)-1,""),"")</f>
        <v/>
      </c>
      <c r="F2177" s="23" t="str">
        <f>IF($B2177&lt;&gt;"",COUNTIFS(CID_DB[Search Key],"*"&amp;TRIM(SUBSTITUTE(B2177,"-",""))&amp;"*"),"")</f>
        <v/>
      </c>
      <c r="G2177" s="23" t="str">
        <f>IFERROR(TRIM(INDEX(CID_DB[Case No],$D2177)),"")</f>
        <v/>
      </c>
      <c r="H2177" s="5" t="str">
        <f>IFERROR(TRIM(INDEX(CID_DB[Known Contractor '#1 PN],$D2177)),"")</f>
        <v/>
      </c>
      <c r="I2177" s="5" t="str">
        <f>IFERROR(TRIM(INDEX(CID_DB[Known Contractor '#2 PN],$D2177)),"")</f>
        <v/>
      </c>
      <c r="J2177" s="5" t="str">
        <f>IFERROR(TRIM(INDEX(CID_DB[ [ NSN ] ],$D2177)),"")</f>
        <v/>
      </c>
      <c r="K2177" s="5" t="str">
        <f>IFERROR(TRIM(INDEX(CID_DB[Description],$D2177)),"")</f>
        <v/>
      </c>
      <c r="L2177" s="24" t="str">
        <f>IFERROR(TRIM(INDEX(CID_DB[Commercial Status],$D2177)),"")</f>
        <v/>
      </c>
    </row>
    <row r="2178" spans="2:12" x14ac:dyDescent="0.35">
      <c r="B2178" s="15"/>
      <c r="D2178" s="17" t="str">
        <f t="array" ref="D2178">IFERROR(IF($B2178&lt;&gt;"",LARGE(IF(ISNUMBER(SEARCH(TRIM(SUBSTITUTE($B2178,"-","")),CID_DB[Search Key])),ROW(CID_DB[Search Key]),""),1)-1,""),"")</f>
        <v/>
      </c>
      <c r="F2178" s="23" t="str">
        <f>IF($B2178&lt;&gt;"",COUNTIFS(CID_DB[Search Key],"*"&amp;TRIM(SUBSTITUTE(B2178,"-",""))&amp;"*"),"")</f>
        <v/>
      </c>
      <c r="G2178" s="23" t="str">
        <f>IFERROR(TRIM(INDEX(CID_DB[Case No],$D2178)),"")</f>
        <v/>
      </c>
      <c r="H2178" s="5" t="str">
        <f>IFERROR(TRIM(INDEX(CID_DB[Known Contractor '#1 PN],$D2178)),"")</f>
        <v/>
      </c>
      <c r="I2178" s="5" t="str">
        <f>IFERROR(TRIM(INDEX(CID_DB[Known Contractor '#2 PN],$D2178)),"")</f>
        <v/>
      </c>
      <c r="J2178" s="5" t="str">
        <f>IFERROR(TRIM(INDEX(CID_DB[ [ NSN ] ],$D2178)),"")</f>
        <v/>
      </c>
      <c r="K2178" s="5" t="str">
        <f>IFERROR(TRIM(INDEX(CID_DB[Description],$D2178)),"")</f>
        <v/>
      </c>
      <c r="L2178" s="24" t="str">
        <f>IFERROR(TRIM(INDEX(CID_DB[Commercial Status],$D2178)),"")</f>
        <v/>
      </c>
    </row>
    <row r="2179" spans="2:12" x14ac:dyDescent="0.35">
      <c r="B2179" s="15"/>
      <c r="D2179" s="17" t="str">
        <f t="array" ref="D2179">IFERROR(IF($B2179&lt;&gt;"",LARGE(IF(ISNUMBER(SEARCH(TRIM(SUBSTITUTE($B2179,"-","")),CID_DB[Search Key])),ROW(CID_DB[Search Key]),""),1)-1,""),"")</f>
        <v/>
      </c>
      <c r="F2179" s="23" t="str">
        <f>IF($B2179&lt;&gt;"",COUNTIFS(CID_DB[Search Key],"*"&amp;TRIM(SUBSTITUTE(B2179,"-",""))&amp;"*"),"")</f>
        <v/>
      </c>
      <c r="G2179" s="23" t="str">
        <f>IFERROR(TRIM(INDEX(CID_DB[Case No],$D2179)),"")</f>
        <v/>
      </c>
      <c r="H2179" s="5" t="str">
        <f>IFERROR(TRIM(INDEX(CID_DB[Known Contractor '#1 PN],$D2179)),"")</f>
        <v/>
      </c>
      <c r="I2179" s="5" t="str">
        <f>IFERROR(TRIM(INDEX(CID_DB[Known Contractor '#2 PN],$D2179)),"")</f>
        <v/>
      </c>
      <c r="J2179" s="5" t="str">
        <f>IFERROR(TRIM(INDEX(CID_DB[ [ NSN ] ],$D2179)),"")</f>
        <v/>
      </c>
      <c r="K2179" s="5" t="str">
        <f>IFERROR(TRIM(INDEX(CID_DB[Description],$D2179)),"")</f>
        <v/>
      </c>
      <c r="L2179" s="24" t="str">
        <f>IFERROR(TRIM(INDEX(CID_DB[Commercial Status],$D2179)),"")</f>
        <v/>
      </c>
    </row>
    <row r="2180" spans="2:12" x14ac:dyDescent="0.35">
      <c r="B2180" s="15"/>
      <c r="D2180" s="17" t="str">
        <f t="array" ref="D2180">IFERROR(IF($B2180&lt;&gt;"",LARGE(IF(ISNUMBER(SEARCH(TRIM(SUBSTITUTE($B2180,"-","")),CID_DB[Search Key])),ROW(CID_DB[Search Key]),""),1)-1,""),"")</f>
        <v/>
      </c>
      <c r="F2180" s="23" t="str">
        <f>IF($B2180&lt;&gt;"",COUNTIFS(CID_DB[Search Key],"*"&amp;TRIM(SUBSTITUTE(B2180,"-",""))&amp;"*"),"")</f>
        <v/>
      </c>
      <c r="G2180" s="23" t="str">
        <f>IFERROR(TRIM(INDEX(CID_DB[Case No],$D2180)),"")</f>
        <v/>
      </c>
      <c r="H2180" s="5" t="str">
        <f>IFERROR(TRIM(INDEX(CID_DB[Known Contractor '#1 PN],$D2180)),"")</f>
        <v/>
      </c>
      <c r="I2180" s="5" t="str">
        <f>IFERROR(TRIM(INDEX(CID_DB[Known Contractor '#2 PN],$D2180)),"")</f>
        <v/>
      </c>
      <c r="J2180" s="5" t="str">
        <f>IFERROR(TRIM(INDEX(CID_DB[ [ NSN ] ],$D2180)),"")</f>
        <v/>
      </c>
      <c r="K2180" s="5" t="str">
        <f>IFERROR(TRIM(INDEX(CID_DB[Description],$D2180)),"")</f>
        <v/>
      </c>
      <c r="L2180" s="24" t="str">
        <f>IFERROR(TRIM(INDEX(CID_DB[Commercial Status],$D2180)),"")</f>
        <v/>
      </c>
    </row>
    <row r="2181" spans="2:12" x14ac:dyDescent="0.35">
      <c r="B2181" s="15"/>
      <c r="D2181" s="17" t="str">
        <f t="array" ref="D2181">IFERROR(IF($B2181&lt;&gt;"",LARGE(IF(ISNUMBER(SEARCH(TRIM(SUBSTITUTE($B2181,"-","")),CID_DB[Search Key])),ROW(CID_DB[Search Key]),""),1)-1,""),"")</f>
        <v/>
      </c>
      <c r="F2181" s="23" t="str">
        <f>IF($B2181&lt;&gt;"",COUNTIFS(CID_DB[Search Key],"*"&amp;TRIM(SUBSTITUTE(B2181,"-",""))&amp;"*"),"")</f>
        <v/>
      </c>
      <c r="G2181" s="23" t="str">
        <f>IFERROR(TRIM(INDEX(CID_DB[Case No],$D2181)),"")</f>
        <v/>
      </c>
      <c r="H2181" s="5" t="str">
        <f>IFERROR(TRIM(INDEX(CID_DB[Known Contractor '#1 PN],$D2181)),"")</f>
        <v/>
      </c>
      <c r="I2181" s="5" t="str">
        <f>IFERROR(TRIM(INDEX(CID_DB[Known Contractor '#2 PN],$D2181)),"")</f>
        <v/>
      </c>
      <c r="J2181" s="5" t="str">
        <f>IFERROR(TRIM(INDEX(CID_DB[ [ NSN ] ],$D2181)),"")</f>
        <v/>
      </c>
      <c r="K2181" s="5" t="str">
        <f>IFERROR(TRIM(INDEX(CID_DB[Description],$D2181)),"")</f>
        <v/>
      </c>
      <c r="L2181" s="24" t="str">
        <f>IFERROR(TRIM(INDEX(CID_DB[Commercial Status],$D2181)),"")</f>
        <v/>
      </c>
    </row>
    <row r="2182" spans="2:12" x14ac:dyDescent="0.35">
      <c r="B2182" s="15"/>
      <c r="D2182" s="17" t="str">
        <f t="array" ref="D2182">IFERROR(IF($B2182&lt;&gt;"",LARGE(IF(ISNUMBER(SEARCH(TRIM(SUBSTITUTE($B2182,"-","")),CID_DB[Search Key])),ROW(CID_DB[Search Key]),""),1)-1,""),"")</f>
        <v/>
      </c>
      <c r="F2182" s="23" t="str">
        <f>IF($B2182&lt;&gt;"",COUNTIFS(CID_DB[Search Key],"*"&amp;TRIM(SUBSTITUTE(B2182,"-",""))&amp;"*"),"")</f>
        <v/>
      </c>
      <c r="G2182" s="23" t="str">
        <f>IFERROR(TRIM(INDEX(CID_DB[Case No],$D2182)),"")</f>
        <v/>
      </c>
      <c r="H2182" s="5" t="str">
        <f>IFERROR(TRIM(INDEX(CID_DB[Known Contractor '#1 PN],$D2182)),"")</f>
        <v/>
      </c>
      <c r="I2182" s="5" t="str">
        <f>IFERROR(TRIM(INDEX(CID_DB[Known Contractor '#2 PN],$D2182)),"")</f>
        <v/>
      </c>
      <c r="J2182" s="5" t="str">
        <f>IFERROR(TRIM(INDEX(CID_DB[ [ NSN ] ],$D2182)),"")</f>
        <v/>
      </c>
      <c r="K2182" s="5" t="str">
        <f>IFERROR(TRIM(INDEX(CID_DB[Description],$D2182)),"")</f>
        <v/>
      </c>
      <c r="L2182" s="24" t="str">
        <f>IFERROR(TRIM(INDEX(CID_DB[Commercial Status],$D2182)),"")</f>
        <v/>
      </c>
    </row>
    <row r="2183" spans="2:12" x14ac:dyDescent="0.35">
      <c r="B2183" s="15"/>
      <c r="D2183" s="17" t="str">
        <f t="array" ref="D2183">IFERROR(IF($B2183&lt;&gt;"",LARGE(IF(ISNUMBER(SEARCH(TRIM(SUBSTITUTE($B2183,"-","")),CID_DB[Search Key])),ROW(CID_DB[Search Key]),""),1)-1,""),"")</f>
        <v/>
      </c>
      <c r="F2183" s="23" t="str">
        <f>IF($B2183&lt;&gt;"",COUNTIFS(CID_DB[Search Key],"*"&amp;TRIM(SUBSTITUTE(B2183,"-",""))&amp;"*"),"")</f>
        <v/>
      </c>
      <c r="G2183" s="23" t="str">
        <f>IFERROR(TRIM(INDEX(CID_DB[Case No],$D2183)),"")</f>
        <v/>
      </c>
      <c r="H2183" s="5" t="str">
        <f>IFERROR(TRIM(INDEX(CID_DB[Known Contractor '#1 PN],$D2183)),"")</f>
        <v/>
      </c>
      <c r="I2183" s="5" t="str">
        <f>IFERROR(TRIM(INDEX(CID_DB[Known Contractor '#2 PN],$D2183)),"")</f>
        <v/>
      </c>
      <c r="J2183" s="5" t="str">
        <f>IFERROR(TRIM(INDEX(CID_DB[ [ NSN ] ],$D2183)),"")</f>
        <v/>
      </c>
      <c r="K2183" s="5" t="str">
        <f>IFERROR(TRIM(INDEX(CID_DB[Description],$D2183)),"")</f>
        <v/>
      </c>
      <c r="L2183" s="24" t="str">
        <f>IFERROR(TRIM(INDEX(CID_DB[Commercial Status],$D2183)),"")</f>
        <v/>
      </c>
    </row>
    <row r="2184" spans="2:12" x14ac:dyDescent="0.35">
      <c r="B2184" s="15"/>
      <c r="D2184" s="17" t="str">
        <f t="array" ref="D2184">IFERROR(IF($B2184&lt;&gt;"",LARGE(IF(ISNUMBER(SEARCH(TRIM(SUBSTITUTE($B2184,"-","")),CID_DB[Search Key])),ROW(CID_DB[Search Key]),""),1)-1,""),"")</f>
        <v/>
      </c>
      <c r="F2184" s="23" t="str">
        <f>IF($B2184&lt;&gt;"",COUNTIFS(CID_DB[Search Key],"*"&amp;TRIM(SUBSTITUTE(B2184,"-",""))&amp;"*"),"")</f>
        <v/>
      </c>
      <c r="G2184" s="23" t="str">
        <f>IFERROR(TRIM(INDEX(CID_DB[Case No],$D2184)),"")</f>
        <v/>
      </c>
      <c r="H2184" s="5" t="str">
        <f>IFERROR(TRIM(INDEX(CID_DB[Known Contractor '#1 PN],$D2184)),"")</f>
        <v/>
      </c>
      <c r="I2184" s="5" t="str">
        <f>IFERROR(TRIM(INDEX(CID_DB[Known Contractor '#2 PN],$D2184)),"")</f>
        <v/>
      </c>
      <c r="J2184" s="5" t="str">
        <f>IFERROR(TRIM(INDEX(CID_DB[ [ NSN ] ],$D2184)),"")</f>
        <v/>
      </c>
      <c r="K2184" s="5" t="str">
        <f>IFERROR(TRIM(INDEX(CID_DB[Description],$D2184)),"")</f>
        <v/>
      </c>
      <c r="L2184" s="24" t="str">
        <f>IFERROR(TRIM(INDEX(CID_DB[Commercial Status],$D2184)),"")</f>
        <v/>
      </c>
    </row>
    <row r="2185" spans="2:12" x14ac:dyDescent="0.35">
      <c r="B2185" s="15"/>
      <c r="D2185" s="17" t="str">
        <f t="array" ref="D2185">IFERROR(IF($B2185&lt;&gt;"",LARGE(IF(ISNUMBER(SEARCH(TRIM(SUBSTITUTE($B2185,"-","")),CID_DB[Search Key])),ROW(CID_DB[Search Key]),""),1)-1,""),"")</f>
        <v/>
      </c>
      <c r="F2185" s="23" t="str">
        <f>IF($B2185&lt;&gt;"",COUNTIFS(CID_DB[Search Key],"*"&amp;TRIM(SUBSTITUTE(B2185,"-",""))&amp;"*"),"")</f>
        <v/>
      </c>
      <c r="G2185" s="23" t="str">
        <f>IFERROR(TRIM(INDEX(CID_DB[Case No],$D2185)),"")</f>
        <v/>
      </c>
      <c r="H2185" s="5" t="str">
        <f>IFERROR(TRIM(INDEX(CID_DB[Known Contractor '#1 PN],$D2185)),"")</f>
        <v/>
      </c>
      <c r="I2185" s="5" t="str">
        <f>IFERROR(TRIM(INDEX(CID_DB[Known Contractor '#2 PN],$D2185)),"")</f>
        <v/>
      </c>
      <c r="J2185" s="5" t="str">
        <f>IFERROR(TRIM(INDEX(CID_DB[ [ NSN ] ],$D2185)),"")</f>
        <v/>
      </c>
      <c r="K2185" s="5" t="str">
        <f>IFERROR(TRIM(INDEX(CID_DB[Description],$D2185)),"")</f>
        <v/>
      </c>
      <c r="L2185" s="24" t="str">
        <f>IFERROR(TRIM(INDEX(CID_DB[Commercial Status],$D2185)),"")</f>
        <v/>
      </c>
    </row>
    <row r="2186" spans="2:12" x14ac:dyDescent="0.35">
      <c r="B2186" s="15"/>
      <c r="D2186" s="17" t="str">
        <f t="array" ref="D2186">IFERROR(IF($B2186&lt;&gt;"",LARGE(IF(ISNUMBER(SEARCH(TRIM(SUBSTITUTE($B2186,"-","")),CID_DB[Search Key])),ROW(CID_DB[Search Key]),""),1)-1,""),"")</f>
        <v/>
      </c>
      <c r="F2186" s="23" t="str">
        <f>IF($B2186&lt;&gt;"",COUNTIFS(CID_DB[Search Key],"*"&amp;TRIM(SUBSTITUTE(B2186,"-",""))&amp;"*"),"")</f>
        <v/>
      </c>
      <c r="G2186" s="23" t="str">
        <f>IFERROR(TRIM(INDEX(CID_DB[Case No],$D2186)),"")</f>
        <v/>
      </c>
      <c r="H2186" s="5" t="str">
        <f>IFERROR(TRIM(INDEX(CID_DB[Known Contractor '#1 PN],$D2186)),"")</f>
        <v/>
      </c>
      <c r="I2186" s="5" t="str">
        <f>IFERROR(TRIM(INDEX(CID_DB[Known Contractor '#2 PN],$D2186)),"")</f>
        <v/>
      </c>
      <c r="J2186" s="5" t="str">
        <f>IFERROR(TRIM(INDEX(CID_DB[ [ NSN ] ],$D2186)),"")</f>
        <v/>
      </c>
      <c r="K2186" s="5" t="str">
        <f>IFERROR(TRIM(INDEX(CID_DB[Description],$D2186)),"")</f>
        <v/>
      </c>
      <c r="L2186" s="24" t="str">
        <f>IFERROR(TRIM(INDEX(CID_DB[Commercial Status],$D2186)),"")</f>
        <v/>
      </c>
    </row>
    <row r="2187" spans="2:12" x14ac:dyDescent="0.35">
      <c r="B2187" s="15"/>
      <c r="D2187" s="17" t="str">
        <f t="array" ref="D2187">IFERROR(IF($B2187&lt;&gt;"",LARGE(IF(ISNUMBER(SEARCH(TRIM(SUBSTITUTE($B2187,"-","")),CID_DB[Search Key])),ROW(CID_DB[Search Key]),""),1)-1,""),"")</f>
        <v/>
      </c>
      <c r="F2187" s="23" t="str">
        <f>IF($B2187&lt;&gt;"",COUNTIFS(CID_DB[Search Key],"*"&amp;TRIM(SUBSTITUTE(B2187,"-",""))&amp;"*"),"")</f>
        <v/>
      </c>
      <c r="G2187" s="23" t="str">
        <f>IFERROR(TRIM(INDEX(CID_DB[Case No],$D2187)),"")</f>
        <v/>
      </c>
      <c r="H2187" s="5" t="str">
        <f>IFERROR(TRIM(INDEX(CID_DB[Known Contractor '#1 PN],$D2187)),"")</f>
        <v/>
      </c>
      <c r="I2187" s="5" t="str">
        <f>IFERROR(TRIM(INDEX(CID_DB[Known Contractor '#2 PN],$D2187)),"")</f>
        <v/>
      </c>
      <c r="J2187" s="5" t="str">
        <f>IFERROR(TRIM(INDEX(CID_DB[ [ NSN ] ],$D2187)),"")</f>
        <v/>
      </c>
      <c r="K2187" s="5" t="str">
        <f>IFERROR(TRIM(INDEX(CID_DB[Description],$D2187)),"")</f>
        <v/>
      </c>
      <c r="L2187" s="24" t="str">
        <f>IFERROR(TRIM(INDEX(CID_DB[Commercial Status],$D2187)),"")</f>
        <v/>
      </c>
    </row>
    <row r="2188" spans="2:12" x14ac:dyDescent="0.35">
      <c r="B2188" s="15"/>
      <c r="D2188" s="17" t="str">
        <f t="array" ref="D2188">IFERROR(IF($B2188&lt;&gt;"",LARGE(IF(ISNUMBER(SEARCH(TRIM(SUBSTITUTE($B2188,"-","")),CID_DB[Search Key])),ROW(CID_DB[Search Key]),""),1)-1,""),"")</f>
        <v/>
      </c>
      <c r="F2188" s="23" t="str">
        <f>IF($B2188&lt;&gt;"",COUNTIFS(CID_DB[Search Key],"*"&amp;TRIM(SUBSTITUTE(B2188,"-",""))&amp;"*"),"")</f>
        <v/>
      </c>
      <c r="G2188" s="23" t="str">
        <f>IFERROR(TRIM(INDEX(CID_DB[Case No],$D2188)),"")</f>
        <v/>
      </c>
      <c r="H2188" s="5" t="str">
        <f>IFERROR(TRIM(INDEX(CID_DB[Known Contractor '#1 PN],$D2188)),"")</f>
        <v/>
      </c>
      <c r="I2188" s="5" t="str">
        <f>IFERROR(TRIM(INDEX(CID_DB[Known Contractor '#2 PN],$D2188)),"")</f>
        <v/>
      </c>
      <c r="J2188" s="5" t="str">
        <f>IFERROR(TRIM(INDEX(CID_DB[ [ NSN ] ],$D2188)),"")</f>
        <v/>
      </c>
      <c r="K2188" s="5" t="str">
        <f>IFERROR(TRIM(INDEX(CID_DB[Description],$D2188)),"")</f>
        <v/>
      </c>
      <c r="L2188" s="24" t="str">
        <f>IFERROR(TRIM(INDEX(CID_DB[Commercial Status],$D2188)),"")</f>
        <v/>
      </c>
    </row>
    <row r="2189" spans="2:12" x14ac:dyDescent="0.35">
      <c r="B2189" s="15"/>
      <c r="D2189" s="17" t="str">
        <f t="array" ref="D2189">IFERROR(IF($B2189&lt;&gt;"",LARGE(IF(ISNUMBER(SEARCH(TRIM(SUBSTITUTE($B2189,"-","")),CID_DB[Search Key])),ROW(CID_DB[Search Key]),""),1)-1,""),"")</f>
        <v/>
      </c>
      <c r="F2189" s="23" t="str">
        <f>IF($B2189&lt;&gt;"",COUNTIFS(CID_DB[Search Key],"*"&amp;TRIM(SUBSTITUTE(B2189,"-",""))&amp;"*"),"")</f>
        <v/>
      </c>
      <c r="G2189" s="23" t="str">
        <f>IFERROR(TRIM(INDEX(CID_DB[Case No],$D2189)),"")</f>
        <v/>
      </c>
      <c r="H2189" s="5" t="str">
        <f>IFERROR(TRIM(INDEX(CID_DB[Known Contractor '#1 PN],$D2189)),"")</f>
        <v/>
      </c>
      <c r="I2189" s="5" t="str">
        <f>IFERROR(TRIM(INDEX(CID_DB[Known Contractor '#2 PN],$D2189)),"")</f>
        <v/>
      </c>
      <c r="J2189" s="5" t="str">
        <f>IFERROR(TRIM(INDEX(CID_DB[ [ NSN ] ],$D2189)),"")</f>
        <v/>
      </c>
      <c r="K2189" s="5" t="str">
        <f>IFERROR(TRIM(INDEX(CID_DB[Description],$D2189)),"")</f>
        <v/>
      </c>
      <c r="L2189" s="24" t="str">
        <f>IFERROR(TRIM(INDEX(CID_DB[Commercial Status],$D2189)),"")</f>
        <v/>
      </c>
    </row>
    <row r="2190" spans="2:12" x14ac:dyDescent="0.35">
      <c r="B2190" s="15"/>
      <c r="D2190" s="17" t="str">
        <f t="array" ref="D2190">IFERROR(IF($B2190&lt;&gt;"",LARGE(IF(ISNUMBER(SEARCH(TRIM(SUBSTITUTE($B2190,"-","")),CID_DB[Search Key])),ROW(CID_DB[Search Key]),""),1)-1,""),"")</f>
        <v/>
      </c>
      <c r="F2190" s="23" t="str">
        <f>IF($B2190&lt;&gt;"",COUNTIFS(CID_DB[Search Key],"*"&amp;TRIM(SUBSTITUTE(B2190,"-",""))&amp;"*"),"")</f>
        <v/>
      </c>
      <c r="G2190" s="23" t="str">
        <f>IFERROR(TRIM(INDEX(CID_DB[Case No],$D2190)),"")</f>
        <v/>
      </c>
      <c r="H2190" s="5" t="str">
        <f>IFERROR(TRIM(INDEX(CID_DB[Known Contractor '#1 PN],$D2190)),"")</f>
        <v/>
      </c>
      <c r="I2190" s="5" t="str">
        <f>IFERROR(TRIM(INDEX(CID_DB[Known Contractor '#2 PN],$D2190)),"")</f>
        <v/>
      </c>
      <c r="J2190" s="5" t="str">
        <f>IFERROR(TRIM(INDEX(CID_DB[ [ NSN ] ],$D2190)),"")</f>
        <v/>
      </c>
      <c r="K2190" s="5" t="str">
        <f>IFERROR(TRIM(INDEX(CID_DB[Description],$D2190)),"")</f>
        <v/>
      </c>
      <c r="L2190" s="24" t="str">
        <f>IFERROR(TRIM(INDEX(CID_DB[Commercial Status],$D2190)),"")</f>
        <v/>
      </c>
    </row>
    <row r="2191" spans="2:12" x14ac:dyDescent="0.35">
      <c r="B2191" s="15"/>
      <c r="D2191" s="17" t="str">
        <f t="array" ref="D2191">IFERROR(IF($B2191&lt;&gt;"",LARGE(IF(ISNUMBER(SEARCH(TRIM(SUBSTITUTE($B2191,"-","")),CID_DB[Search Key])),ROW(CID_DB[Search Key]),""),1)-1,""),"")</f>
        <v/>
      </c>
      <c r="F2191" s="23" t="str">
        <f>IF($B2191&lt;&gt;"",COUNTIFS(CID_DB[Search Key],"*"&amp;TRIM(SUBSTITUTE(B2191,"-",""))&amp;"*"),"")</f>
        <v/>
      </c>
      <c r="G2191" s="23" t="str">
        <f>IFERROR(TRIM(INDEX(CID_DB[Case No],$D2191)),"")</f>
        <v/>
      </c>
      <c r="H2191" s="5" t="str">
        <f>IFERROR(TRIM(INDEX(CID_DB[Known Contractor '#1 PN],$D2191)),"")</f>
        <v/>
      </c>
      <c r="I2191" s="5" t="str">
        <f>IFERROR(TRIM(INDEX(CID_DB[Known Contractor '#2 PN],$D2191)),"")</f>
        <v/>
      </c>
      <c r="J2191" s="5" t="str">
        <f>IFERROR(TRIM(INDEX(CID_DB[ [ NSN ] ],$D2191)),"")</f>
        <v/>
      </c>
      <c r="K2191" s="5" t="str">
        <f>IFERROR(TRIM(INDEX(CID_DB[Description],$D2191)),"")</f>
        <v/>
      </c>
      <c r="L2191" s="24" t="str">
        <f>IFERROR(TRIM(INDEX(CID_DB[Commercial Status],$D2191)),"")</f>
        <v/>
      </c>
    </row>
    <row r="2192" spans="2:12" x14ac:dyDescent="0.35">
      <c r="B2192" s="15"/>
      <c r="D2192" s="17" t="str">
        <f t="array" ref="D2192">IFERROR(IF($B2192&lt;&gt;"",LARGE(IF(ISNUMBER(SEARCH(TRIM(SUBSTITUTE($B2192,"-","")),CID_DB[Search Key])),ROW(CID_DB[Search Key]),""),1)-1,""),"")</f>
        <v/>
      </c>
      <c r="F2192" s="23" t="str">
        <f>IF($B2192&lt;&gt;"",COUNTIFS(CID_DB[Search Key],"*"&amp;TRIM(SUBSTITUTE(B2192,"-",""))&amp;"*"),"")</f>
        <v/>
      </c>
      <c r="G2192" s="23" t="str">
        <f>IFERROR(TRIM(INDEX(CID_DB[Case No],$D2192)),"")</f>
        <v/>
      </c>
      <c r="H2192" s="5" t="str">
        <f>IFERROR(TRIM(INDEX(CID_DB[Known Contractor '#1 PN],$D2192)),"")</f>
        <v/>
      </c>
      <c r="I2192" s="5" t="str">
        <f>IFERROR(TRIM(INDEX(CID_DB[Known Contractor '#2 PN],$D2192)),"")</f>
        <v/>
      </c>
      <c r="J2192" s="5" t="str">
        <f>IFERROR(TRIM(INDEX(CID_DB[ [ NSN ] ],$D2192)),"")</f>
        <v/>
      </c>
      <c r="K2192" s="5" t="str">
        <f>IFERROR(TRIM(INDEX(CID_DB[Description],$D2192)),"")</f>
        <v/>
      </c>
      <c r="L2192" s="24" t="str">
        <f>IFERROR(TRIM(INDEX(CID_DB[Commercial Status],$D2192)),"")</f>
        <v/>
      </c>
    </row>
    <row r="2193" spans="2:12" x14ac:dyDescent="0.35">
      <c r="B2193" s="15"/>
      <c r="D2193" s="17" t="str">
        <f t="array" ref="D2193">IFERROR(IF($B2193&lt;&gt;"",LARGE(IF(ISNUMBER(SEARCH(TRIM(SUBSTITUTE($B2193,"-","")),CID_DB[Search Key])),ROW(CID_DB[Search Key]),""),1)-1,""),"")</f>
        <v/>
      </c>
      <c r="F2193" s="23" t="str">
        <f>IF($B2193&lt;&gt;"",COUNTIFS(CID_DB[Search Key],"*"&amp;TRIM(SUBSTITUTE(B2193,"-",""))&amp;"*"),"")</f>
        <v/>
      </c>
      <c r="G2193" s="23" t="str">
        <f>IFERROR(TRIM(INDEX(CID_DB[Case No],$D2193)),"")</f>
        <v/>
      </c>
      <c r="H2193" s="5" t="str">
        <f>IFERROR(TRIM(INDEX(CID_DB[Known Contractor '#1 PN],$D2193)),"")</f>
        <v/>
      </c>
      <c r="I2193" s="5" t="str">
        <f>IFERROR(TRIM(INDEX(CID_DB[Known Contractor '#2 PN],$D2193)),"")</f>
        <v/>
      </c>
      <c r="J2193" s="5" t="str">
        <f>IFERROR(TRIM(INDEX(CID_DB[ [ NSN ] ],$D2193)),"")</f>
        <v/>
      </c>
      <c r="K2193" s="5" t="str">
        <f>IFERROR(TRIM(INDEX(CID_DB[Description],$D2193)),"")</f>
        <v/>
      </c>
      <c r="L2193" s="24" t="str">
        <f>IFERROR(TRIM(INDEX(CID_DB[Commercial Status],$D2193)),"")</f>
        <v/>
      </c>
    </row>
    <row r="2194" spans="2:12" x14ac:dyDescent="0.35">
      <c r="B2194" s="15"/>
      <c r="D2194" s="17" t="str">
        <f t="array" ref="D2194">IFERROR(IF($B2194&lt;&gt;"",LARGE(IF(ISNUMBER(SEARCH(TRIM(SUBSTITUTE($B2194,"-","")),CID_DB[Search Key])),ROW(CID_DB[Search Key]),""),1)-1,""),"")</f>
        <v/>
      </c>
      <c r="F2194" s="23" t="str">
        <f>IF($B2194&lt;&gt;"",COUNTIFS(CID_DB[Search Key],"*"&amp;TRIM(SUBSTITUTE(B2194,"-",""))&amp;"*"),"")</f>
        <v/>
      </c>
      <c r="G2194" s="23" t="str">
        <f>IFERROR(TRIM(INDEX(CID_DB[Case No],$D2194)),"")</f>
        <v/>
      </c>
      <c r="H2194" s="5" t="str">
        <f>IFERROR(TRIM(INDEX(CID_DB[Known Contractor '#1 PN],$D2194)),"")</f>
        <v/>
      </c>
      <c r="I2194" s="5" t="str">
        <f>IFERROR(TRIM(INDEX(CID_DB[Known Contractor '#2 PN],$D2194)),"")</f>
        <v/>
      </c>
      <c r="J2194" s="5" t="str">
        <f>IFERROR(TRIM(INDEX(CID_DB[ [ NSN ] ],$D2194)),"")</f>
        <v/>
      </c>
      <c r="K2194" s="5" t="str">
        <f>IFERROR(TRIM(INDEX(CID_DB[Description],$D2194)),"")</f>
        <v/>
      </c>
      <c r="L2194" s="24" t="str">
        <f>IFERROR(TRIM(INDEX(CID_DB[Commercial Status],$D2194)),"")</f>
        <v/>
      </c>
    </row>
    <row r="2195" spans="2:12" x14ac:dyDescent="0.35">
      <c r="B2195" s="15"/>
      <c r="D2195" s="17" t="str">
        <f t="array" ref="D2195">IFERROR(IF($B2195&lt;&gt;"",LARGE(IF(ISNUMBER(SEARCH(TRIM(SUBSTITUTE($B2195,"-","")),CID_DB[Search Key])),ROW(CID_DB[Search Key]),""),1)-1,""),"")</f>
        <v/>
      </c>
      <c r="F2195" s="23" t="str">
        <f>IF($B2195&lt;&gt;"",COUNTIFS(CID_DB[Search Key],"*"&amp;TRIM(SUBSTITUTE(B2195,"-",""))&amp;"*"),"")</f>
        <v/>
      </c>
      <c r="G2195" s="23" t="str">
        <f>IFERROR(TRIM(INDEX(CID_DB[Case No],$D2195)),"")</f>
        <v/>
      </c>
      <c r="H2195" s="5" t="str">
        <f>IFERROR(TRIM(INDEX(CID_DB[Known Contractor '#1 PN],$D2195)),"")</f>
        <v/>
      </c>
      <c r="I2195" s="5" t="str">
        <f>IFERROR(TRIM(INDEX(CID_DB[Known Contractor '#2 PN],$D2195)),"")</f>
        <v/>
      </c>
      <c r="J2195" s="5" t="str">
        <f>IFERROR(TRIM(INDEX(CID_DB[ [ NSN ] ],$D2195)),"")</f>
        <v/>
      </c>
      <c r="K2195" s="5" t="str">
        <f>IFERROR(TRIM(INDEX(CID_DB[Description],$D2195)),"")</f>
        <v/>
      </c>
      <c r="L2195" s="24" t="str">
        <f>IFERROR(TRIM(INDEX(CID_DB[Commercial Status],$D2195)),"")</f>
        <v/>
      </c>
    </row>
    <row r="2196" spans="2:12" x14ac:dyDescent="0.35">
      <c r="B2196" s="15"/>
      <c r="D2196" s="17" t="str">
        <f t="array" ref="D2196">IFERROR(IF($B2196&lt;&gt;"",LARGE(IF(ISNUMBER(SEARCH(TRIM(SUBSTITUTE($B2196,"-","")),CID_DB[Search Key])),ROW(CID_DB[Search Key]),""),1)-1,""),"")</f>
        <v/>
      </c>
      <c r="F2196" s="23" t="str">
        <f>IF($B2196&lt;&gt;"",COUNTIFS(CID_DB[Search Key],"*"&amp;TRIM(SUBSTITUTE(B2196,"-",""))&amp;"*"),"")</f>
        <v/>
      </c>
      <c r="G2196" s="23" t="str">
        <f>IFERROR(TRIM(INDEX(CID_DB[Case No],$D2196)),"")</f>
        <v/>
      </c>
      <c r="H2196" s="5" t="str">
        <f>IFERROR(TRIM(INDEX(CID_DB[Known Contractor '#1 PN],$D2196)),"")</f>
        <v/>
      </c>
      <c r="I2196" s="5" t="str">
        <f>IFERROR(TRIM(INDEX(CID_DB[Known Contractor '#2 PN],$D2196)),"")</f>
        <v/>
      </c>
      <c r="J2196" s="5" t="str">
        <f>IFERROR(TRIM(INDEX(CID_DB[ [ NSN ] ],$D2196)),"")</f>
        <v/>
      </c>
      <c r="K2196" s="5" t="str">
        <f>IFERROR(TRIM(INDEX(CID_DB[Description],$D2196)),"")</f>
        <v/>
      </c>
      <c r="L2196" s="24" t="str">
        <f>IFERROR(TRIM(INDEX(CID_DB[Commercial Status],$D2196)),"")</f>
        <v/>
      </c>
    </row>
    <row r="2197" spans="2:12" x14ac:dyDescent="0.35">
      <c r="B2197" s="15"/>
      <c r="D2197" s="17" t="str">
        <f t="array" ref="D2197">IFERROR(IF($B2197&lt;&gt;"",LARGE(IF(ISNUMBER(SEARCH(TRIM(SUBSTITUTE($B2197,"-","")),CID_DB[Search Key])),ROW(CID_DB[Search Key]),""),1)-1,""),"")</f>
        <v/>
      </c>
      <c r="F2197" s="23" t="str">
        <f>IF($B2197&lt;&gt;"",COUNTIFS(CID_DB[Search Key],"*"&amp;TRIM(SUBSTITUTE(B2197,"-",""))&amp;"*"),"")</f>
        <v/>
      </c>
      <c r="G2197" s="23" t="str">
        <f>IFERROR(TRIM(INDEX(CID_DB[Case No],$D2197)),"")</f>
        <v/>
      </c>
      <c r="H2197" s="5" t="str">
        <f>IFERROR(TRIM(INDEX(CID_DB[Known Contractor '#1 PN],$D2197)),"")</f>
        <v/>
      </c>
      <c r="I2197" s="5" t="str">
        <f>IFERROR(TRIM(INDEX(CID_DB[Known Contractor '#2 PN],$D2197)),"")</f>
        <v/>
      </c>
      <c r="J2197" s="5" t="str">
        <f>IFERROR(TRIM(INDEX(CID_DB[ [ NSN ] ],$D2197)),"")</f>
        <v/>
      </c>
      <c r="K2197" s="5" t="str">
        <f>IFERROR(TRIM(INDEX(CID_DB[Description],$D2197)),"")</f>
        <v/>
      </c>
      <c r="L2197" s="24" t="str">
        <f>IFERROR(TRIM(INDEX(CID_DB[Commercial Status],$D2197)),"")</f>
        <v/>
      </c>
    </row>
    <row r="2198" spans="2:12" x14ac:dyDescent="0.35">
      <c r="B2198" s="15"/>
      <c r="D2198" s="17" t="str">
        <f t="array" ref="D2198">IFERROR(IF($B2198&lt;&gt;"",LARGE(IF(ISNUMBER(SEARCH(TRIM(SUBSTITUTE($B2198,"-","")),CID_DB[Search Key])),ROW(CID_DB[Search Key]),""),1)-1,""),"")</f>
        <v/>
      </c>
      <c r="F2198" s="23" t="str">
        <f>IF($B2198&lt;&gt;"",COUNTIFS(CID_DB[Search Key],"*"&amp;TRIM(SUBSTITUTE(B2198,"-",""))&amp;"*"),"")</f>
        <v/>
      </c>
      <c r="G2198" s="23" t="str">
        <f>IFERROR(TRIM(INDEX(CID_DB[Case No],$D2198)),"")</f>
        <v/>
      </c>
      <c r="H2198" s="5" t="str">
        <f>IFERROR(TRIM(INDEX(CID_DB[Known Contractor '#1 PN],$D2198)),"")</f>
        <v/>
      </c>
      <c r="I2198" s="5" t="str">
        <f>IFERROR(TRIM(INDEX(CID_DB[Known Contractor '#2 PN],$D2198)),"")</f>
        <v/>
      </c>
      <c r="J2198" s="5" t="str">
        <f>IFERROR(TRIM(INDEX(CID_DB[ [ NSN ] ],$D2198)),"")</f>
        <v/>
      </c>
      <c r="K2198" s="5" t="str">
        <f>IFERROR(TRIM(INDEX(CID_DB[Description],$D2198)),"")</f>
        <v/>
      </c>
      <c r="L2198" s="24" t="str">
        <f>IFERROR(TRIM(INDEX(CID_DB[Commercial Status],$D2198)),"")</f>
        <v/>
      </c>
    </row>
    <row r="2199" spans="2:12" x14ac:dyDescent="0.35">
      <c r="B2199" s="15"/>
      <c r="D2199" s="17" t="str">
        <f t="array" ref="D2199">IFERROR(IF($B2199&lt;&gt;"",LARGE(IF(ISNUMBER(SEARCH(TRIM(SUBSTITUTE($B2199,"-","")),CID_DB[Search Key])),ROW(CID_DB[Search Key]),""),1)-1,""),"")</f>
        <v/>
      </c>
      <c r="F2199" s="23" t="str">
        <f>IF($B2199&lt;&gt;"",COUNTIFS(CID_DB[Search Key],"*"&amp;TRIM(SUBSTITUTE(B2199,"-",""))&amp;"*"),"")</f>
        <v/>
      </c>
      <c r="G2199" s="23" t="str">
        <f>IFERROR(TRIM(INDEX(CID_DB[Case No],$D2199)),"")</f>
        <v/>
      </c>
      <c r="H2199" s="5" t="str">
        <f>IFERROR(TRIM(INDEX(CID_DB[Known Contractor '#1 PN],$D2199)),"")</f>
        <v/>
      </c>
      <c r="I2199" s="5" t="str">
        <f>IFERROR(TRIM(INDEX(CID_DB[Known Contractor '#2 PN],$D2199)),"")</f>
        <v/>
      </c>
      <c r="J2199" s="5" t="str">
        <f>IFERROR(TRIM(INDEX(CID_DB[ [ NSN ] ],$D2199)),"")</f>
        <v/>
      </c>
      <c r="K2199" s="5" t="str">
        <f>IFERROR(TRIM(INDEX(CID_DB[Description],$D2199)),"")</f>
        <v/>
      </c>
      <c r="L2199" s="24" t="str">
        <f>IFERROR(TRIM(INDEX(CID_DB[Commercial Status],$D2199)),"")</f>
        <v/>
      </c>
    </row>
    <row r="2200" spans="2:12" x14ac:dyDescent="0.35">
      <c r="B2200" s="15"/>
      <c r="D2200" s="17" t="str">
        <f t="array" ref="D2200">IFERROR(IF($B2200&lt;&gt;"",LARGE(IF(ISNUMBER(SEARCH(TRIM(SUBSTITUTE($B2200,"-","")),CID_DB[Search Key])),ROW(CID_DB[Search Key]),""),1)-1,""),"")</f>
        <v/>
      </c>
      <c r="F2200" s="23" t="str">
        <f>IF($B2200&lt;&gt;"",COUNTIFS(CID_DB[Search Key],"*"&amp;TRIM(SUBSTITUTE(B2200,"-",""))&amp;"*"),"")</f>
        <v/>
      </c>
      <c r="G2200" s="23" t="str">
        <f>IFERROR(TRIM(INDEX(CID_DB[Case No],$D2200)),"")</f>
        <v/>
      </c>
      <c r="H2200" s="5" t="str">
        <f>IFERROR(TRIM(INDEX(CID_DB[Known Contractor '#1 PN],$D2200)),"")</f>
        <v/>
      </c>
      <c r="I2200" s="5" t="str">
        <f>IFERROR(TRIM(INDEX(CID_DB[Known Contractor '#2 PN],$D2200)),"")</f>
        <v/>
      </c>
      <c r="J2200" s="5" t="str">
        <f>IFERROR(TRIM(INDEX(CID_DB[ [ NSN ] ],$D2200)),"")</f>
        <v/>
      </c>
      <c r="K2200" s="5" t="str">
        <f>IFERROR(TRIM(INDEX(CID_DB[Description],$D2200)),"")</f>
        <v/>
      </c>
      <c r="L2200" s="24" t="str">
        <f>IFERROR(TRIM(INDEX(CID_DB[Commercial Status],$D2200)),"")</f>
        <v/>
      </c>
    </row>
    <row r="2201" spans="2:12" x14ac:dyDescent="0.35">
      <c r="B2201" s="15"/>
      <c r="D2201" s="17" t="str">
        <f t="array" ref="D2201">IFERROR(IF($B2201&lt;&gt;"",LARGE(IF(ISNUMBER(SEARCH(TRIM(SUBSTITUTE($B2201,"-","")),CID_DB[Search Key])),ROW(CID_DB[Search Key]),""),1)-1,""),"")</f>
        <v/>
      </c>
      <c r="F2201" s="23" t="str">
        <f>IF($B2201&lt;&gt;"",COUNTIFS(CID_DB[Search Key],"*"&amp;TRIM(SUBSTITUTE(B2201,"-",""))&amp;"*"),"")</f>
        <v/>
      </c>
      <c r="G2201" s="23" t="str">
        <f>IFERROR(TRIM(INDEX(CID_DB[Case No],$D2201)),"")</f>
        <v/>
      </c>
      <c r="H2201" s="5" t="str">
        <f>IFERROR(TRIM(INDEX(CID_DB[Known Contractor '#1 PN],$D2201)),"")</f>
        <v/>
      </c>
      <c r="I2201" s="5" t="str">
        <f>IFERROR(TRIM(INDEX(CID_DB[Known Contractor '#2 PN],$D2201)),"")</f>
        <v/>
      </c>
      <c r="J2201" s="5" t="str">
        <f>IFERROR(TRIM(INDEX(CID_DB[ [ NSN ] ],$D2201)),"")</f>
        <v/>
      </c>
      <c r="K2201" s="5" t="str">
        <f>IFERROR(TRIM(INDEX(CID_DB[Description],$D2201)),"")</f>
        <v/>
      </c>
      <c r="L2201" s="24" t="str">
        <f>IFERROR(TRIM(INDEX(CID_DB[Commercial Status],$D2201)),"")</f>
        <v/>
      </c>
    </row>
    <row r="2202" spans="2:12" x14ac:dyDescent="0.35">
      <c r="B2202" s="15"/>
      <c r="D2202" s="17" t="str">
        <f t="array" ref="D2202">IFERROR(IF($B2202&lt;&gt;"",LARGE(IF(ISNUMBER(SEARCH(TRIM(SUBSTITUTE($B2202,"-","")),CID_DB[Search Key])),ROW(CID_DB[Search Key]),""),1)-1,""),"")</f>
        <v/>
      </c>
      <c r="F2202" s="23" t="str">
        <f>IF($B2202&lt;&gt;"",COUNTIFS(CID_DB[Search Key],"*"&amp;TRIM(SUBSTITUTE(B2202,"-",""))&amp;"*"),"")</f>
        <v/>
      </c>
      <c r="G2202" s="23" t="str">
        <f>IFERROR(TRIM(INDEX(CID_DB[Case No],$D2202)),"")</f>
        <v/>
      </c>
      <c r="H2202" s="5" t="str">
        <f>IFERROR(TRIM(INDEX(CID_DB[Known Contractor '#1 PN],$D2202)),"")</f>
        <v/>
      </c>
      <c r="I2202" s="5" t="str">
        <f>IFERROR(TRIM(INDEX(CID_DB[Known Contractor '#2 PN],$D2202)),"")</f>
        <v/>
      </c>
      <c r="J2202" s="5" t="str">
        <f>IFERROR(TRIM(INDEX(CID_DB[ [ NSN ] ],$D2202)),"")</f>
        <v/>
      </c>
      <c r="K2202" s="5" t="str">
        <f>IFERROR(TRIM(INDEX(CID_DB[Description],$D2202)),"")</f>
        <v/>
      </c>
      <c r="L2202" s="24" t="str">
        <f>IFERROR(TRIM(INDEX(CID_DB[Commercial Status],$D2202)),"")</f>
        <v/>
      </c>
    </row>
    <row r="2203" spans="2:12" x14ac:dyDescent="0.35">
      <c r="B2203" s="15"/>
      <c r="D2203" s="17" t="str">
        <f t="array" ref="D2203">IFERROR(IF($B2203&lt;&gt;"",LARGE(IF(ISNUMBER(SEARCH(TRIM(SUBSTITUTE($B2203,"-","")),CID_DB[Search Key])),ROW(CID_DB[Search Key]),""),1)-1,""),"")</f>
        <v/>
      </c>
      <c r="F2203" s="23" t="str">
        <f>IF($B2203&lt;&gt;"",COUNTIFS(CID_DB[Search Key],"*"&amp;TRIM(SUBSTITUTE(B2203,"-",""))&amp;"*"),"")</f>
        <v/>
      </c>
      <c r="G2203" s="23" t="str">
        <f>IFERROR(TRIM(INDEX(CID_DB[Case No],$D2203)),"")</f>
        <v/>
      </c>
      <c r="H2203" s="5" t="str">
        <f>IFERROR(TRIM(INDEX(CID_DB[Known Contractor '#1 PN],$D2203)),"")</f>
        <v/>
      </c>
      <c r="I2203" s="5" t="str">
        <f>IFERROR(TRIM(INDEX(CID_DB[Known Contractor '#2 PN],$D2203)),"")</f>
        <v/>
      </c>
      <c r="J2203" s="5" t="str">
        <f>IFERROR(TRIM(INDEX(CID_DB[ [ NSN ] ],$D2203)),"")</f>
        <v/>
      </c>
      <c r="K2203" s="5" t="str">
        <f>IFERROR(TRIM(INDEX(CID_DB[Description],$D2203)),"")</f>
        <v/>
      </c>
      <c r="L2203" s="24" t="str">
        <f>IFERROR(TRIM(INDEX(CID_DB[Commercial Status],$D2203)),"")</f>
        <v/>
      </c>
    </row>
    <row r="2204" spans="2:12" x14ac:dyDescent="0.35">
      <c r="B2204" s="15"/>
      <c r="D2204" s="17" t="str">
        <f t="array" ref="D2204">IFERROR(IF($B2204&lt;&gt;"",LARGE(IF(ISNUMBER(SEARCH(TRIM(SUBSTITUTE($B2204,"-","")),CID_DB[Search Key])),ROW(CID_DB[Search Key]),""),1)-1,""),"")</f>
        <v/>
      </c>
      <c r="F2204" s="23" t="str">
        <f>IF($B2204&lt;&gt;"",COUNTIFS(CID_DB[Search Key],"*"&amp;TRIM(SUBSTITUTE(B2204,"-",""))&amp;"*"),"")</f>
        <v/>
      </c>
      <c r="G2204" s="23" t="str">
        <f>IFERROR(TRIM(INDEX(CID_DB[Case No],$D2204)),"")</f>
        <v/>
      </c>
      <c r="H2204" s="5" t="str">
        <f>IFERROR(TRIM(INDEX(CID_DB[Known Contractor '#1 PN],$D2204)),"")</f>
        <v/>
      </c>
      <c r="I2204" s="5" t="str">
        <f>IFERROR(TRIM(INDEX(CID_DB[Known Contractor '#2 PN],$D2204)),"")</f>
        <v/>
      </c>
      <c r="J2204" s="5" t="str">
        <f>IFERROR(TRIM(INDEX(CID_DB[ [ NSN ] ],$D2204)),"")</f>
        <v/>
      </c>
      <c r="K2204" s="5" t="str">
        <f>IFERROR(TRIM(INDEX(CID_DB[Description],$D2204)),"")</f>
        <v/>
      </c>
      <c r="L2204" s="24" t="str">
        <f>IFERROR(TRIM(INDEX(CID_DB[Commercial Status],$D2204)),"")</f>
        <v/>
      </c>
    </row>
    <row r="2205" spans="2:12" x14ac:dyDescent="0.35">
      <c r="B2205" s="15"/>
      <c r="D2205" s="17" t="str">
        <f t="array" ref="D2205">IFERROR(IF($B2205&lt;&gt;"",LARGE(IF(ISNUMBER(SEARCH(TRIM(SUBSTITUTE($B2205,"-","")),CID_DB[Search Key])),ROW(CID_DB[Search Key]),""),1)-1,""),"")</f>
        <v/>
      </c>
      <c r="F2205" s="23" t="str">
        <f>IF($B2205&lt;&gt;"",COUNTIFS(CID_DB[Search Key],"*"&amp;TRIM(SUBSTITUTE(B2205,"-",""))&amp;"*"),"")</f>
        <v/>
      </c>
      <c r="G2205" s="23" t="str">
        <f>IFERROR(TRIM(INDEX(CID_DB[Case No],$D2205)),"")</f>
        <v/>
      </c>
      <c r="H2205" s="5" t="str">
        <f>IFERROR(TRIM(INDEX(CID_DB[Known Contractor '#1 PN],$D2205)),"")</f>
        <v/>
      </c>
      <c r="I2205" s="5" t="str">
        <f>IFERROR(TRIM(INDEX(CID_DB[Known Contractor '#2 PN],$D2205)),"")</f>
        <v/>
      </c>
      <c r="J2205" s="5" t="str">
        <f>IFERROR(TRIM(INDEX(CID_DB[ [ NSN ] ],$D2205)),"")</f>
        <v/>
      </c>
      <c r="K2205" s="5" t="str">
        <f>IFERROR(TRIM(INDEX(CID_DB[Description],$D2205)),"")</f>
        <v/>
      </c>
      <c r="L2205" s="24" t="str">
        <f>IFERROR(TRIM(INDEX(CID_DB[Commercial Status],$D2205)),"")</f>
        <v/>
      </c>
    </row>
    <row r="2206" spans="2:12" x14ac:dyDescent="0.35">
      <c r="B2206" s="15"/>
      <c r="D2206" s="17" t="str">
        <f t="array" ref="D2206">IFERROR(IF($B2206&lt;&gt;"",LARGE(IF(ISNUMBER(SEARCH(TRIM(SUBSTITUTE($B2206,"-","")),CID_DB[Search Key])),ROW(CID_DB[Search Key]),""),1)-1,""),"")</f>
        <v/>
      </c>
      <c r="F2206" s="23" t="str">
        <f>IF($B2206&lt;&gt;"",COUNTIFS(CID_DB[Search Key],"*"&amp;TRIM(SUBSTITUTE(B2206,"-",""))&amp;"*"),"")</f>
        <v/>
      </c>
      <c r="G2206" s="23" t="str">
        <f>IFERROR(TRIM(INDEX(CID_DB[Case No],$D2206)),"")</f>
        <v/>
      </c>
      <c r="H2206" s="5" t="str">
        <f>IFERROR(TRIM(INDEX(CID_DB[Known Contractor '#1 PN],$D2206)),"")</f>
        <v/>
      </c>
      <c r="I2206" s="5" t="str">
        <f>IFERROR(TRIM(INDEX(CID_DB[Known Contractor '#2 PN],$D2206)),"")</f>
        <v/>
      </c>
      <c r="J2206" s="5" t="str">
        <f>IFERROR(TRIM(INDEX(CID_DB[ [ NSN ] ],$D2206)),"")</f>
        <v/>
      </c>
      <c r="K2206" s="5" t="str">
        <f>IFERROR(TRIM(INDEX(CID_DB[Description],$D2206)),"")</f>
        <v/>
      </c>
      <c r="L2206" s="24" t="str">
        <f>IFERROR(TRIM(INDEX(CID_DB[Commercial Status],$D2206)),"")</f>
        <v/>
      </c>
    </row>
    <row r="2207" spans="2:12" x14ac:dyDescent="0.35">
      <c r="B2207" s="15"/>
      <c r="D2207" s="17" t="str">
        <f t="array" ref="D2207">IFERROR(IF($B2207&lt;&gt;"",LARGE(IF(ISNUMBER(SEARCH(TRIM(SUBSTITUTE($B2207,"-","")),CID_DB[Search Key])),ROW(CID_DB[Search Key]),""),1)-1,""),"")</f>
        <v/>
      </c>
      <c r="F2207" s="23" t="str">
        <f>IF($B2207&lt;&gt;"",COUNTIFS(CID_DB[Search Key],"*"&amp;TRIM(SUBSTITUTE(B2207,"-",""))&amp;"*"),"")</f>
        <v/>
      </c>
      <c r="G2207" s="23" t="str">
        <f>IFERROR(TRIM(INDEX(CID_DB[Case No],$D2207)),"")</f>
        <v/>
      </c>
      <c r="H2207" s="5" t="str">
        <f>IFERROR(TRIM(INDEX(CID_DB[Known Contractor '#1 PN],$D2207)),"")</f>
        <v/>
      </c>
      <c r="I2207" s="5" t="str">
        <f>IFERROR(TRIM(INDEX(CID_DB[Known Contractor '#2 PN],$D2207)),"")</f>
        <v/>
      </c>
      <c r="J2207" s="5" t="str">
        <f>IFERROR(TRIM(INDEX(CID_DB[ [ NSN ] ],$D2207)),"")</f>
        <v/>
      </c>
      <c r="K2207" s="5" t="str">
        <f>IFERROR(TRIM(INDEX(CID_DB[Description],$D2207)),"")</f>
        <v/>
      </c>
      <c r="L2207" s="24" t="str">
        <f>IFERROR(TRIM(INDEX(CID_DB[Commercial Status],$D2207)),"")</f>
        <v/>
      </c>
    </row>
    <row r="2208" spans="2:12" x14ac:dyDescent="0.35">
      <c r="B2208" s="15"/>
      <c r="D2208" s="17" t="str">
        <f t="array" ref="D2208">IFERROR(IF($B2208&lt;&gt;"",LARGE(IF(ISNUMBER(SEARCH(TRIM(SUBSTITUTE($B2208,"-","")),CID_DB[Search Key])),ROW(CID_DB[Search Key]),""),1)-1,""),"")</f>
        <v/>
      </c>
      <c r="F2208" s="23" t="str">
        <f>IF($B2208&lt;&gt;"",COUNTIFS(CID_DB[Search Key],"*"&amp;TRIM(SUBSTITUTE(B2208,"-",""))&amp;"*"),"")</f>
        <v/>
      </c>
      <c r="G2208" s="23" t="str">
        <f>IFERROR(TRIM(INDEX(CID_DB[Case No],$D2208)),"")</f>
        <v/>
      </c>
      <c r="H2208" s="5" t="str">
        <f>IFERROR(TRIM(INDEX(CID_DB[Known Contractor '#1 PN],$D2208)),"")</f>
        <v/>
      </c>
      <c r="I2208" s="5" t="str">
        <f>IFERROR(TRIM(INDEX(CID_DB[Known Contractor '#2 PN],$D2208)),"")</f>
        <v/>
      </c>
      <c r="J2208" s="5" t="str">
        <f>IFERROR(TRIM(INDEX(CID_DB[ [ NSN ] ],$D2208)),"")</f>
        <v/>
      </c>
      <c r="K2208" s="5" t="str">
        <f>IFERROR(TRIM(INDEX(CID_DB[Description],$D2208)),"")</f>
        <v/>
      </c>
      <c r="L2208" s="24" t="str">
        <f>IFERROR(TRIM(INDEX(CID_DB[Commercial Status],$D2208)),"")</f>
        <v/>
      </c>
    </row>
    <row r="2209" spans="2:12" x14ac:dyDescent="0.35">
      <c r="B2209" s="15"/>
      <c r="D2209" s="17" t="str">
        <f t="array" ref="D2209">IFERROR(IF($B2209&lt;&gt;"",LARGE(IF(ISNUMBER(SEARCH(TRIM(SUBSTITUTE($B2209,"-","")),CID_DB[Search Key])),ROW(CID_DB[Search Key]),""),1)-1,""),"")</f>
        <v/>
      </c>
      <c r="F2209" s="23" t="str">
        <f>IF($B2209&lt;&gt;"",COUNTIFS(CID_DB[Search Key],"*"&amp;TRIM(SUBSTITUTE(B2209,"-",""))&amp;"*"),"")</f>
        <v/>
      </c>
      <c r="G2209" s="23" t="str">
        <f>IFERROR(TRIM(INDEX(CID_DB[Case No],$D2209)),"")</f>
        <v/>
      </c>
      <c r="H2209" s="5" t="str">
        <f>IFERROR(TRIM(INDEX(CID_DB[Known Contractor '#1 PN],$D2209)),"")</f>
        <v/>
      </c>
      <c r="I2209" s="5" t="str">
        <f>IFERROR(TRIM(INDEX(CID_DB[Known Contractor '#2 PN],$D2209)),"")</f>
        <v/>
      </c>
      <c r="J2209" s="5" t="str">
        <f>IFERROR(TRIM(INDEX(CID_DB[ [ NSN ] ],$D2209)),"")</f>
        <v/>
      </c>
      <c r="K2209" s="5" t="str">
        <f>IFERROR(TRIM(INDEX(CID_DB[Description],$D2209)),"")</f>
        <v/>
      </c>
      <c r="L2209" s="24" t="str">
        <f>IFERROR(TRIM(INDEX(CID_DB[Commercial Status],$D2209)),"")</f>
        <v/>
      </c>
    </row>
    <row r="2210" spans="2:12" x14ac:dyDescent="0.35">
      <c r="B2210" s="15"/>
      <c r="D2210" s="17" t="str">
        <f t="array" ref="D2210">IFERROR(IF($B2210&lt;&gt;"",LARGE(IF(ISNUMBER(SEARCH(TRIM(SUBSTITUTE($B2210,"-","")),CID_DB[Search Key])),ROW(CID_DB[Search Key]),""),1)-1,""),"")</f>
        <v/>
      </c>
      <c r="F2210" s="23" t="str">
        <f>IF($B2210&lt;&gt;"",COUNTIFS(CID_DB[Search Key],"*"&amp;TRIM(SUBSTITUTE(B2210,"-",""))&amp;"*"),"")</f>
        <v/>
      </c>
      <c r="G2210" s="23" t="str">
        <f>IFERROR(TRIM(INDEX(CID_DB[Case No],$D2210)),"")</f>
        <v/>
      </c>
      <c r="H2210" s="5" t="str">
        <f>IFERROR(TRIM(INDEX(CID_DB[Known Contractor '#1 PN],$D2210)),"")</f>
        <v/>
      </c>
      <c r="I2210" s="5" t="str">
        <f>IFERROR(TRIM(INDEX(CID_DB[Known Contractor '#2 PN],$D2210)),"")</f>
        <v/>
      </c>
      <c r="J2210" s="5" t="str">
        <f>IFERROR(TRIM(INDEX(CID_DB[ [ NSN ] ],$D2210)),"")</f>
        <v/>
      </c>
      <c r="K2210" s="5" t="str">
        <f>IFERROR(TRIM(INDEX(CID_DB[Description],$D2210)),"")</f>
        <v/>
      </c>
      <c r="L2210" s="24" t="str">
        <f>IFERROR(TRIM(INDEX(CID_DB[Commercial Status],$D2210)),"")</f>
        <v/>
      </c>
    </row>
    <row r="2211" spans="2:12" x14ac:dyDescent="0.35">
      <c r="B2211" s="15"/>
      <c r="D2211" s="17" t="str">
        <f t="array" ref="D2211">IFERROR(IF($B2211&lt;&gt;"",LARGE(IF(ISNUMBER(SEARCH(TRIM(SUBSTITUTE($B2211,"-","")),CID_DB[Search Key])),ROW(CID_DB[Search Key]),""),1)-1,""),"")</f>
        <v/>
      </c>
      <c r="F2211" s="23" t="str">
        <f>IF($B2211&lt;&gt;"",COUNTIFS(CID_DB[Search Key],"*"&amp;TRIM(SUBSTITUTE(B2211,"-",""))&amp;"*"),"")</f>
        <v/>
      </c>
      <c r="G2211" s="23" t="str">
        <f>IFERROR(TRIM(INDEX(CID_DB[Case No],$D2211)),"")</f>
        <v/>
      </c>
      <c r="H2211" s="5" t="str">
        <f>IFERROR(TRIM(INDEX(CID_DB[Known Contractor '#1 PN],$D2211)),"")</f>
        <v/>
      </c>
      <c r="I2211" s="5" t="str">
        <f>IFERROR(TRIM(INDEX(CID_DB[Known Contractor '#2 PN],$D2211)),"")</f>
        <v/>
      </c>
      <c r="J2211" s="5" t="str">
        <f>IFERROR(TRIM(INDEX(CID_DB[ [ NSN ] ],$D2211)),"")</f>
        <v/>
      </c>
      <c r="K2211" s="5" t="str">
        <f>IFERROR(TRIM(INDEX(CID_DB[Description],$D2211)),"")</f>
        <v/>
      </c>
      <c r="L2211" s="24" t="str">
        <f>IFERROR(TRIM(INDEX(CID_DB[Commercial Status],$D2211)),"")</f>
        <v/>
      </c>
    </row>
    <row r="2212" spans="2:12" x14ac:dyDescent="0.35">
      <c r="B2212" s="15"/>
      <c r="D2212" s="17" t="str">
        <f t="array" ref="D2212">IFERROR(IF($B2212&lt;&gt;"",LARGE(IF(ISNUMBER(SEARCH(TRIM(SUBSTITUTE($B2212,"-","")),CID_DB[Search Key])),ROW(CID_DB[Search Key]),""),1)-1,""),"")</f>
        <v/>
      </c>
      <c r="F2212" s="23" t="str">
        <f>IF($B2212&lt;&gt;"",COUNTIFS(CID_DB[Search Key],"*"&amp;TRIM(SUBSTITUTE(B2212,"-",""))&amp;"*"),"")</f>
        <v/>
      </c>
      <c r="G2212" s="23" t="str">
        <f>IFERROR(TRIM(INDEX(CID_DB[Case No],$D2212)),"")</f>
        <v/>
      </c>
      <c r="H2212" s="5" t="str">
        <f>IFERROR(TRIM(INDEX(CID_DB[Known Contractor '#1 PN],$D2212)),"")</f>
        <v/>
      </c>
      <c r="I2212" s="5" t="str">
        <f>IFERROR(TRIM(INDEX(CID_DB[Known Contractor '#2 PN],$D2212)),"")</f>
        <v/>
      </c>
      <c r="J2212" s="5" t="str">
        <f>IFERROR(TRIM(INDEX(CID_DB[ [ NSN ] ],$D2212)),"")</f>
        <v/>
      </c>
      <c r="K2212" s="5" t="str">
        <f>IFERROR(TRIM(INDEX(CID_DB[Description],$D2212)),"")</f>
        <v/>
      </c>
      <c r="L2212" s="24" t="str">
        <f>IFERROR(TRIM(INDEX(CID_DB[Commercial Status],$D2212)),"")</f>
        <v/>
      </c>
    </row>
    <row r="2213" spans="2:12" x14ac:dyDescent="0.35">
      <c r="B2213" s="15"/>
      <c r="D2213" s="17" t="str">
        <f t="array" ref="D2213">IFERROR(IF($B2213&lt;&gt;"",LARGE(IF(ISNUMBER(SEARCH(TRIM(SUBSTITUTE($B2213,"-","")),CID_DB[Search Key])),ROW(CID_DB[Search Key]),""),1)-1,""),"")</f>
        <v/>
      </c>
      <c r="F2213" s="23" t="str">
        <f>IF($B2213&lt;&gt;"",COUNTIFS(CID_DB[Search Key],"*"&amp;TRIM(SUBSTITUTE(B2213,"-",""))&amp;"*"),"")</f>
        <v/>
      </c>
      <c r="G2213" s="23" t="str">
        <f>IFERROR(TRIM(INDEX(CID_DB[Case No],$D2213)),"")</f>
        <v/>
      </c>
      <c r="H2213" s="5" t="str">
        <f>IFERROR(TRIM(INDEX(CID_DB[Known Contractor '#1 PN],$D2213)),"")</f>
        <v/>
      </c>
      <c r="I2213" s="5" t="str">
        <f>IFERROR(TRIM(INDEX(CID_DB[Known Contractor '#2 PN],$D2213)),"")</f>
        <v/>
      </c>
      <c r="J2213" s="5" t="str">
        <f>IFERROR(TRIM(INDEX(CID_DB[ [ NSN ] ],$D2213)),"")</f>
        <v/>
      </c>
      <c r="K2213" s="5" t="str">
        <f>IFERROR(TRIM(INDEX(CID_DB[Description],$D2213)),"")</f>
        <v/>
      </c>
      <c r="L2213" s="24" t="str">
        <f>IFERROR(TRIM(INDEX(CID_DB[Commercial Status],$D2213)),"")</f>
        <v/>
      </c>
    </row>
    <row r="2214" spans="2:12" x14ac:dyDescent="0.35">
      <c r="B2214" s="15"/>
      <c r="D2214" s="17" t="str">
        <f t="array" ref="D2214">IFERROR(IF($B2214&lt;&gt;"",LARGE(IF(ISNUMBER(SEARCH(TRIM(SUBSTITUTE($B2214,"-","")),CID_DB[Search Key])),ROW(CID_DB[Search Key]),""),1)-1,""),"")</f>
        <v/>
      </c>
      <c r="F2214" s="23" t="str">
        <f>IF($B2214&lt;&gt;"",COUNTIFS(CID_DB[Search Key],"*"&amp;TRIM(SUBSTITUTE(B2214,"-",""))&amp;"*"),"")</f>
        <v/>
      </c>
      <c r="G2214" s="23" t="str">
        <f>IFERROR(TRIM(INDEX(CID_DB[Case No],$D2214)),"")</f>
        <v/>
      </c>
      <c r="H2214" s="5" t="str">
        <f>IFERROR(TRIM(INDEX(CID_DB[Known Contractor '#1 PN],$D2214)),"")</f>
        <v/>
      </c>
      <c r="I2214" s="5" t="str">
        <f>IFERROR(TRIM(INDEX(CID_DB[Known Contractor '#2 PN],$D2214)),"")</f>
        <v/>
      </c>
      <c r="J2214" s="5" t="str">
        <f>IFERROR(TRIM(INDEX(CID_DB[ [ NSN ] ],$D2214)),"")</f>
        <v/>
      </c>
      <c r="K2214" s="5" t="str">
        <f>IFERROR(TRIM(INDEX(CID_DB[Description],$D2214)),"")</f>
        <v/>
      </c>
      <c r="L2214" s="24" t="str">
        <f>IFERROR(TRIM(INDEX(CID_DB[Commercial Status],$D2214)),"")</f>
        <v/>
      </c>
    </row>
    <row r="2215" spans="2:12" x14ac:dyDescent="0.35">
      <c r="B2215" s="15"/>
      <c r="D2215" s="17" t="str">
        <f t="array" ref="D2215">IFERROR(IF($B2215&lt;&gt;"",LARGE(IF(ISNUMBER(SEARCH(TRIM(SUBSTITUTE($B2215,"-","")),CID_DB[Search Key])),ROW(CID_DB[Search Key]),""),1)-1,""),"")</f>
        <v/>
      </c>
      <c r="F2215" s="23" t="str">
        <f>IF($B2215&lt;&gt;"",COUNTIFS(CID_DB[Search Key],"*"&amp;TRIM(SUBSTITUTE(B2215,"-",""))&amp;"*"),"")</f>
        <v/>
      </c>
      <c r="G2215" s="23" t="str">
        <f>IFERROR(TRIM(INDEX(CID_DB[Case No],$D2215)),"")</f>
        <v/>
      </c>
      <c r="H2215" s="5" t="str">
        <f>IFERROR(TRIM(INDEX(CID_DB[Known Contractor '#1 PN],$D2215)),"")</f>
        <v/>
      </c>
      <c r="I2215" s="5" t="str">
        <f>IFERROR(TRIM(INDEX(CID_DB[Known Contractor '#2 PN],$D2215)),"")</f>
        <v/>
      </c>
      <c r="J2215" s="5" t="str">
        <f>IFERROR(TRIM(INDEX(CID_DB[ [ NSN ] ],$D2215)),"")</f>
        <v/>
      </c>
      <c r="K2215" s="5" t="str">
        <f>IFERROR(TRIM(INDEX(CID_DB[Description],$D2215)),"")</f>
        <v/>
      </c>
      <c r="L2215" s="24" t="str">
        <f>IFERROR(TRIM(INDEX(CID_DB[Commercial Status],$D2215)),"")</f>
        <v/>
      </c>
    </row>
    <row r="2216" spans="2:12" x14ac:dyDescent="0.35">
      <c r="B2216" s="15"/>
      <c r="D2216" s="17" t="str">
        <f t="array" ref="D2216">IFERROR(IF($B2216&lt;&gt;"",LARGE(IF(ISNUMBER(SEARCH(TRIM(SUBSTITUTE($B2216,"-","")),CID_DB[Search Key])),ROW(CID_DB[Search Key]),""),1)-1,""),"")</f>
        <v/>
      </c>
      <c r="F2216" s="23" t="str">
        <f>IF($B2216&lt;&gt;"",COUNTIFS(CID_DB[Search Key],"*"&amp;TRIM(SUBSTITUTE(B2216,"-",""))&amp;"*"),"")</f>
        <v/>
      </c>
      <c r="G2216" s="23" t="str">
        <f>IFERROR(TRIM(INDEX(CID_DB[Case No],$D2216)),"")</f>
        <v/>
      </c>
      <c r="H2216" s="5" t="str">
        <f>IFERROR(TRIM(INDEX(CID_DB[Known Contractor '#1 PN],$D2216)),"")</f>
        <v/>
      </c>
      <c r="I2216" s="5" t="str">
        <f>IFERROR(TRIM(INDEX(CID_DB[Known Contractor '#2 PN],$D2216)),"")</f>
        <v/>
      </c>
      <c r="J2216" s="5" t="str">
        <f>IFERROR(TRIM(INDEX(CID_DB[ [ NSN ] ],$D2216)),"")</f>
        <v/>
      </c>
      <c r="K2216" s="5" t="str">
        <f>IFERROR(TRIM(INDEX(CID_DB[Description],$D2216)),"")</f>
        <v/>
      </c>
      <c r="L2216" s="24" t="str">
        <f>IFERROR(TRIM(INDEX(CID_DB[Commercial Status],$D2216)),"")</f>
        <v/>
      </c>
    </row>
    <row r="2217" spans="2:12" x14ac:dyDescent="0.35">
      <c r="B2217" s="15"/>
      <c r="D2217" s="17" t="str">
        <f t="array" ref="D2217">IFERROR(IF($B2217&lt;&gt;"",LARGE(IF(ISNUMBER(SEARCH(TRIM(SUBSTITUTE($B2217,"-","")),CID_DB[Search Key])),ROW(CID_DB[Search Key]),""),1)-1,""),"")</f>
        <v/>
      </c>
      <c r="F2217" s="23" t="str">
        <f>IF($B2217&lt;&gt;"",COUNTIFS(CID_DB[Search Key],"*"&amp;TRIM(SUBSTITUTE(B2217,"-",""))&amp;"*"),"")</f>
        <v/>
      </c>
      <c r="G2217" s="23" t="str">
        <f>IFERROR(TRIM(INDEX(CID_DB[Case No],$D2217)),"")</f>
        <v/>
      </c>
      <c r="H2217" s="5" t="str">
        <f>IFERROR(TRIM(INDEX(CID_DB[Known Contractor '#1 PN],$D2217)),"")</f>
        <v/>
      </c>
      <c r="I2217" s="5" t="str">
        <f>IFERROR(TRIM(INDEX(CID_DB[Known Contractor '#2 PN],$D2217)),"")</f>
        <v/>
      </c>
      <c r="J2217" s="5" t="str">
        <f>IFERROR(TRIM(INDEX(CID_DB[ [ NSN ] ],$D2217)),"")</f>
        <v/>
      </c>
      <c r="K2217" s="5" t="str">
        <f>IFERROR(TRIM(INDEX(CID_DB[Description],$D2217)),"")</f>
        <v/>
      </c>
      <c r="L2217" s="24" t="str">
        <f>IFERROR(TRIM(INDEX(CID_DB[Commercial Status],$D2217)),"")</f>
        <v/>
      </c>
    </row>
    <row r="2218" spans="2:12" x14ac:dyDescent="0.35">
      <c r="B2218" s="15"/>
      <c r="D2218" s="17" t="str">
        <f t="array" ref="D2218">IFERROR(IF($B2218&lt;&gt;"",LARGE(IF(ISNUMBER(SEARCH(TRIM(SUBSTITUTE($B2218,"-","")),CID_DB[Search Key])),ROW(CID_DB[Search Key]),""),1)-1,""),"")</f>
        <v/>
      </c>
      <c r="F2218" s="23" t="str">
        <f>IF($B2218&lt;&gt;"",COUNTIFS(CID_DB[Search Key],"*"&amp;TRIM(SUBSTITUTE(B2218,"-",""))&amp;"*"),"")</f>
        <v/>
      </c>
      <c r="G2218" s="23" t="str">
        <f>IFERROR(TRIM(INDEX(CID_DB[Case No],$D2218)),"")</f>
        <v/>
      </c>
      <c r="H2218" s="5" t="str">
        <f>IFERROR(TRIM(INDEX(CID_DB[Known Contractor '#1 PN],$D2218)),"")</f>
        <v/>
      </c>
      <c r="I2218" s="5" t="str">
        <f>IFERROR(TRIM(INDEX(CID_DB[Known Contractor '#2 PN],$D2218)),"")</f>
        <v/>
      </c>
      <c r="J2218" s="5" t="str">
        <f>IFERROR(TRIM(INDEX(CID_DB[ [ NSN ] ],$D2218)),"")</f>
        <v/>
      </c>
      <c r="K2218" s="5" t="str">
        <f>IFERROR(TRIM(INDEX(CID_DB[Description],$D2218)),"")</f>
        <v/>
      </c>
      <c r="L2218" s="24" t="str">
        <f>IFERROR(TRIM(INDEX(CID_DB[Commercial Status],$D2218)),"")</f>
        <v/>
      </c>
    </row>
    <row r="2219" spans="2:12" x14ac:dyDescent="0.35">
      <c r="B2219" s="15"/>
      <c r="D2219" s="17" t="str">
        <f t="array" ref="D2219">IFERROR(IF($B2219&lt;&gt;"",LARGE(IF(ISNUMBER(SEARCH(TRIM(SUBSTITUTE($B2219,"-","")),CID_DB[Search Key])),ROW(CID_DB[Search Key]),""),1)-1,""),"")</f>
        <v/>
      </c>
      <c r="F2219" s="23" t="str">
        <f>IF($B2219&lt;&gt;"",COUNTIFS(CID_DB[Search Key],"*"&amp;TRIM(SUBSTITUTE(B2219,"-",""))&amp;"*"),"")</f>
        <v/>
      </c>
      <c r="G2219" s="23" t="str">
        <f>IFERROR(TRIM(INDEX(CID_DB[Case No],$D2219)),"")</f>
        <v/>
      </c>
      <c r="H2219" s="5" t="str">
        <f>IFERROR(TRIM(INDEX(CID_DB[Known Contractor '#1 PN],$D2219)),"")</f>
        <v/>
      </c>
      <c r="I2219" s="5" t="str">
        <f>IFERROR(TRIM(INDEX(CID_DB[Known Contractor '#2 PN],$D2219)),"")</f>
        <v/>
      </c>
      <c r="J2219" s="5" t="str">
        <f>IFERROR(TRIM(INDEX(CID_DB[ [ NSN ] ],$D2219)),"")</f>
        <v/>
      </c>
      <c r="K2219" s="5" t="str">
        <f>IFERROR(TRIM(INDEX(CID_DB[Description],$D2219)),"")</f>
        <v/>
      </c>
      <c r="L2219" s="24" t="str">
        <f>IFERROR(TRIM(INDEX(CID_DB[Commercial Status],$D2219)),"")</f>
        <v/>
      </c>
    </row>
    <row r="2220" spans="2:12" x14ac:dyDescent="0.35">
      <c r="B2220" s="15"/>
      <c r="D2220" s="17" t="str">
        <f t="array" ref="D2220">IFERROR(IF($B2220&lt;&gt;"",LARGE(IF(ISNUMBER(SEARCH(TRIM(SUBSTITUTE($B2220,"-","")),CID_DB[Search Key])),ROW(CID_DB[Search Key]),""),1)-1,""),"")</f>
        <v/>
      </c>
      <c r="F2220" s="23" t="str">
        <f>IF($B2220&lt;&gt;"",COUNTIFS(CID_DB[Search Key],"*"&amp;TRIM(SUBSTITUTE(B2220,"-",""))&amp;"*"),"")</f>
        <v/>
      </c>
      <c r="G2220" s="23" t="str">
        <f>IFERROR(TRIM(INDEX(CID_DB[Case No],$D2220)),"")</f>
        <v/>
      </c>
      <c r="H2220" s="5" t="str">
        <f>IFERROR(TRIM(INDEX(CID_DB[Known Contractor '#1 PN],$D2220)),"")</f>
        <v/>
      </c>
      <c r="I2220" s="5" t="str">
        <f>IFERROR(TRIM(INDEX(CID_DB[Known Contractor '#2 PN],$D2220)),"")</f>
        <v/>
      </c>
      <c r="J2220" s="5" t="str">
        <f>IFERROR(TRIM(INDEX(CID_DB[ [ NSN ] ],$D2220)),"")</f>
        <v/>
      </c>
      <c r="K2220" s="5" t="str">
        <f>IFERROR(TRIM(INDEX(CID_DB[Description],$D2220)),"")</f>
        <v/>
      </c>
      <c r="L2220" s="24" t="str">
        <f>IFERROR(TRIM(INDEX(CID_DB[Commercial Status],$D2220)),"")</f>
        <v/>
      </c>
    </row>
    <row r="2221" spans="2:12" x14ac:dyDescent="0.35">
      <c r="B2221" s="15"/>
      <c r="D2221" s="17" t="str">
        <f t="array" ref="D2221">IFERROR(IF($B2221&lt;&gt;"",LARGE(IF(ISNUMBER(SEARCH(TRIM(SUBSTITUTE($B2221,"-","")),CID_DB[Search Key])),ROW(CID_DB[Search Key]),""),1)-1,""),"")</f>
        <v/>
      </c>
      <c r="F2221" s="23" t="str">
        <f>IF($B2221&lt;&gt;"",COUNTIFS(CID_DB[Search Key],"*"&amp;TRIM(SUBSTITUTE(B2221,"-",""))&amp;"*"),"")</f>
        <v/>
      </c>
      <c r="G2221" s="23" t="str">
        <f>IFERROR(TRIM(INDEX(CID_DB[Case No],$D2221)),"")</f>
        <v/>
      </c>
      <c r="H2221" s="5" t="str">
        <f>IFERROR(TRIM(INDEX(CID_DB[Known Contractor '#1 PN],$D2221)),"")</f>
        <v/>
      </c>
      <c r="I2221" s="5" t="str">
        <f>IFERROR(TRIM(INDEX(CID_DB[Known Contractor '#2 PN],$D2221)),"")</f>
        <v/>
      </c>
      <c r="J2221" s="5" t="str">
        <f>IFERROR(TRIM(INDEX(CID_DB[ [ NSN ] ],$D2221)),"")</f>
        <v/>
      </c>
      <c r="K2221" s="5" t="str">
        <f>IFERROR(TRIM(INDEX(CID_DB[Description],$D2221)),"")</f>
        <v/>
      </c>
      <c r="L2221" s="24" t="str">
        <f>IFERROR(TRIM(INDEX(CID_DB[Commercial Status],$D2221)),"")</f>
        <v/>
      </c>
    </row>
    <row r="2222" spans="2:12" x14ac:dyDescent="0.35">
      <c r="B2222" s="15"/>
      <c r="D2222" s="17" t="str">
        <f t="array" ref="D2222">IFERROR(IF($B2222&lt;&gt;"",LARGE(IF(ISNUMBER(SEARCH(TRIM(SUBSTITUTE($B2222,"-","")),CID_DB[Search Key])),ROW(CID_DB[Search Key]),""),1)-1,""),"")</f>
        <v/>
      </c>
      <c r="F2222" s="23" t="str">
        <f>IF($B2222&lt;&gt;"",COUNTIFS(CID_DB[Search Key],"*"&amp;TRIM(SUBSTITUTE(B2222,"-",""))&amp;"*"),"")</f>
        <v/>
      </c>
      <c r="G2222" s="23" t="str">
        <f>IFERROR(TRIM(INDEX(CID_DB[Case No],$D2222)),"")</f>
        <v/>
      </c>
      <c r="H2222" s="5" t="str">
        <f>IFERROR(TRIM(INDEX(CID_DB[Known Contractor '#1 PN],$D2222)),"")</f>
        <v/>
      </c>
      <c r="I2222" s="5" t="str">
        <f>IFERROR(TRIM(INDEX(CID_DB[Known Contractor '#2 PN],$D2222)),"")</f>
        <v/>
      </c>
      <c r="J2222" s="5" t="str">
        <f>IFERROR(TRIM(INDEX(CID_DB[ [ NSN ] ],$D2222)),"")</f>
        <v/>
      </c>
      <c r="K2222" s="5" t="str">
        <f>IFERROR(TRIM(INDEX(CID_DB[Description],$D2222)),"")</f>
        <v/>
      </c>
      <c r="L2222" s="24" t="str">
        <f>IFERROR(TRIM(INDEX(CID_DB[Commercial Status],$D2222)),"")</f>
        <v/>
      </c>
    </row>
    <row r="2223" spans="2:12" x14ac:dyDescent="0.35">
      <c r="B2223" s="15"/>
      <c r="D2223" s="17" t="str">
        <f t="array" ref="D2223">IFERROR(IF($B2223&lt;&gt;"",LARGE(IF(ISNUMBER(SEARCH(TRIM(SUBSTITUTE($B2223,"-","")),CID_DB[Search Key])),ROW(CID_DB[Search Key]),""),1)-1,""),"")</f>
        <v/>
      </c>
      <c r="F2223" s="23" t="str">
        <f>IF($B2223&lt;&gt;"",COUNTIFS(CID_DB[Search Key],"*"&amp;TRIM(SUBSTITUTE(B2223,"-",""))&amp;"*"),"")</f>
        <v/>
      </c>
      <c r="G2223" s="23" t="str">
        <f>IFERROR(TRIM(INDEX(CID_DB[Case No],$D2223)),"")</f>
        <v/>
      </c>
      <c r="H2223" s="5" t="str">
        <f>IFERROR(TRIM(INDEX(CID_DB[Known Contractor '#1 PN],$D2223)),"")</f>
        <v/>
      </c>
      <c r="I2223" s="5" t="str">
        <f>IFERROR(TRIM(INDEX(CID_DB[Known Contractor '#2 PN],$D2223)),"")</f>
        <v/>
      </c>
      <c r="J2223" s="5" t="str">
        <f>IFERROR(TRIM(INDEX(CID_DB[ [ NSN ] ],$D2223)),"")</f>
        <v/>
      </c>
      <c r="K2223" s="5" t="str">
        <f>IFERROR(TRIM(INDEX(CID_DB[Description],$D2223)),"")</f>
        <v/>
      </c>
      <c r="L2223" s="24" t="str">
        <f>IFERROR(TRIM(INDEX(CID_DB[Commercial Status],$D2223)),"")</f>
        <v/>
      </c>
    </row>
    <row r="2224" spans="2:12" x14ac:dyDescent="0.35">
      <c r="B2224" s="15"/>
      <c r="D2224" s="17" t="str">
        <f t="array" ref="D2224">IFERROR(IF($B2224&lt;&gt;"",LARGE(IF(ISNUMBER(SEARCH(TRIM(SUBSTITUTE($B2224,"-","")),CID_DB[Search Key])),ROW(CID_DB[Search Key]),""),1)-1,""),"")</f>
        <v/>
      </c>
      <c r="F2224" s="23" t="str">
        <f>IF($B2224&lt;&gt;"",COUNTIFS(CID_DB[Search Key],"*"&amp;TRIM(SUBSTITUTE(B2224,"-",""))&amp;"*"),"")</f>
        <v/>
      </c>
      <c r="G2224" s="23" t="str">
        <f>IFERROR(TRIM(INDEX(CID_DB[Case No],$D2224)),"")</f>
        <v/>
      </c>
      <c r="H2224" s="5" t="str">
        <f>IFERROR(TRIM(INDEX(CID_DB[Known Contractor '#1 PN],$D2224)),"")</f>
        <v/>
      </c>
      <c r="I2224" s="5" t="str">
        <f>IFERROR(TRIM(INDEX(CID_DB[Known Contractor '#2 PN],$D2224)),"")</f>
        <v/>
      </c>
      <c r="J2224" s="5" t="str">
        <f>IFERROR(TRIM(INDEX(CID_DB[ [ NSN ] ],$D2224)),"")</f>
        <v/>
      </c>
      <c r="K2224" s="5" t="str">
        <f>IFERROR(TRIM(INDEX(CID_DB[Description],$D2224)),"")</f>
        <v/>
      </c>
      <c r="L2224" s="24" t="str">
        <f>IFERROR(TRIM(INDEX(CID_DB[Commercial Status],$D2224)),"")</f>
        <v/>
      </c>
    </row>
    <row r="2225" spans="2:12" x14ac:dyDescent="0.35">
      <c r="B2225" s="15"/>
      <c r="D2225" s="17" t="str">
        <f t="array" ref="D2225">IFERROR(IF($B2225&lt;&gt;"",LARGE(IF(ISNUMBER(SEARCH(TRIM(SUBSTITUTE($B2225,"-","")),CID_DB[Search Key])),ROW(CID_DB[Search Key]),""),1)-1,""),"")</f>
        <v/>
      </c>
      <c r="F2225" s="23" t="str">
        <f>IF($B2225&lt;&gt;"",COUNTIFS(CID_DB[Search Key],"*"&amp;TRIM(SUBSTITUTE(B2225,"-",""))&amp;"*"),"")</f>
        <v/>
      </c>
      <c r="G2225" s="23" t="str">
        <f>IFERROR(TRIM(INDEX(CID_DB[Case No],$D2225)),"")</f>
        <v/>
      </c>
      <c r="H2225" s="5" t="str">
        <f>IFERROR(TRIM(INDEX(CID_DB[Known Contractor '#1 PN],$D2225)),"")</f>
        <v/>
      </c>
      <c r="I2225" s="5" t="str">
        <f>IFERROR(TRIM(INDEX(CID_DB[Known Contractor '#2 PN],$D2225)),"")</f>
        <v/>
      </c>
      <c r="J2225" s="5" t="str">
        <f>IFERROR(TRIM(INDEX(CID_DB[ [ NSN ] ],$D2225)),"")</f>
        <v/>
      </c>
      <c r="K2225" s="5" t="str">
        <f>IFERROR(TRIM(INDEX(CID_DB[Description],$D2225)),"")</f>
        <v/>
      </c>
      <c r="L2225" s="24" t="str">
        <f>IFERROR(TRIM(INDEX(CID_DB[Commercial Status],$D2225)),"")</f>
        <v/>
      </c>
    </row>
    <row r="2226" spans="2:12" x14ac:dyDescent="0.35">
      <c r="B2226" s="15"/>
      <c r="D2226" s="17" t="str">
        <f t="array" ref="D2226">IFERROR(IF($B2226&lt;&gt;"",LARGE(IF(ISNUMBER(SEARCH(TRIM(SUBSTITUTE($B2226,"-","")),CID_DB[Search Key])),ROW(CID_DB[Search Key]),""),1)-1,""),"")</f>
        <v/>
      </c>
      <c r="F2226" s="23" t="str">
        <f>IF($B2226&lt;&gt;"",COUNTIFS(CID_DB[Search Key],"*"&amp;TRIM(SUBSTITUTE(B2226,"-",""))&amp;"*"),"")</f>
        <v/>
      </c>
      <c r="G2226" s="23" t="str">
        <f>IFERROR(TRIM(INDEX(CID_DB[Case No],$D2226)),"")</f>
        <v/>
      </c>
      <c r="H2226" s="5" t="str">
        <f>IFERROR(TRIM(INDEX(CID_DB[Known Contractor '#1 PN],$D2226)),"")</f>
        <v/>
      </c>
      <c r="I2226" s="5" t="str">
        <f>IFERROR(TRIM(INDEX(CID_DB[Known Contractor '#2 PN],$D2226)),"")</f>
        <v/>
      </c>
      <c r="J2226" s="5" t="str">
        <f>IFERROR(TRIM(INDEX(CID_DB[ [ NSN ] ],$D2226)),"")</f>
        <v/>
      </c>
      <c r="K2226" s="5" t="str">
        <f>IFERROR(TRIM(INDEX(CID_DB[Description],$D2226)),"")</f>
        <v/>
      </c>
      <c r="L2226" s="24" t="str">
        <f>IFERROR(TRIM(INDEX(CID_DB[Commercial Status],$D2226)),"")</f>
        <v/>
      </c>
    </row>
    <row r="2227" spans="2:12" x14ac:dyDescent="0.35">
      <c r="B2227" s="15"/>
      <c r="D2227" s="17" t="str">
        <f t="array" ref="D2227">IFERROR(IF($B2227&lt;&gt;"",LARGE(IF(ISNUMBER(SEARCH(TRIM(SUBSTITUTE($B2227,"-","")),CID_DB[Search Key])),ROW(CID_DB[Search Key]),""),1)-1,""),"")</f>
        <v/>
      </c>
      <c r="F2227" s="23" t="str">
        <f>IF($B2227&lt;&gt;"",COUNTIFS(CID_DB[Search Key],"*"&amp;TRIM(SUBSTITUTE(B2227,"-",""))&amp;"*"),"")</f>
        <v/>
      </c>
      <c r="G2227" s="23" t="str">
        <f>IFERROR(TRIM(INDEX(CID_DB[Case No],$D2227)),"")</f>
        <v/>
      </c>
      <c r="H2227" s="5" t="str">
        <f>IFERROR(TRIM(INDEX(CID_DB[Known Contractor '#1 PN],$D2227)),"")</f>
        <v/>
      </c>
      <c r="I2227" s="5" t="str">
        <f>IFERROR(TRIM(INDEX(CID_DB[Known Contractor '#2 PN],$D2227)),"")</f>
        <v/>
      </c>
      <c r="J2227" s="5" t="str">
        <f>IFERROR(TRIM(INDEX(CID_DB[ [ NSN ] ],$D2227)),"")</f>
        <v/>
      </c>
      <c r="K2227" s="5" t="str">
        <f>IFERROR(TRIM(INDEX(CID_DB[Description],$D2227)),"")</f>
        <v/>
      </c>
      <c r="L2227" s="24" t="str">
        <f>IFERROR(TRIM(INDEX(CID_DB[Commercial Status],$D2227)),"")</f>
        <v/>
      </c>
    </row>
    <row r="2228" spans="2:12" x14ac:dyDescent="0.35">
      <c r="B2228" s="15"/>
      <c r="D2228" s="17" t="str">
        <f t="array" ref="D2228">IFERROR(IF($B2228&lt;&gt;"",LARGE(IF(ISNUMBER(SEARCH(TRIM(SUBSTITUTE($B2228,"-","")),CID_DB[Search Key])),ROW(CID_DB[Search Key]),""),1)-1,""),"")</f>
        <v/>
      </c>
      <c r="F2228" s="23" t="str">
        <f>IF($B2228&lt;&gt;"",COUNTIFS(CID_DB[Search Key],"*"&amp;TRIM(SUBSTITUTE(B2228,"-",""))&amp;"*"),"")</f>
        <v/>
      </c>
      <c r="G2228" s="23" t="str">
        <f>IFERROR(TRIM(INDEX(CID_DB[Case No],$D2228)),"")</f>
        <v/>
      </c>
      <c r="H2228" s="5" t="str">
        <f>IFERROR(TRIM(INDEX(CID_DB[Known Contractor '#1 PN],$D2228)),"")</f>
        <v/>
      </c>
      <c r="I2228" s="5" t="str">
        <f>IFERROR(TRIM(INDEX(CID_DB[Known Contractor '#2 PN],$D2228)),"")</f>
        <v/>
      </c>
      <c r="J2228" s="5" t="str">
        <f>IFERROR(TRIM(INDEX(CID_DB[ [ NSN ] ],$D2228)),"")</f>
        <v/>
      </c>
      <c r="K2228" s="5" t="str">
        <f>IFERROR(TRIM(INDEX(CID_DB[Description],$D2228)),"")</f>
        <v/>
      </c>
      <c r="L2228" s="24" t="str">
        <f>IFERROR(TRIM(INDEX(CID_DB[Commercial Status],$D2228)),"")</f>
        <v/>
      </c>
    </row>
    <row r="2229" spans="2:12" x14ac:dyDescent="0.35">
      <c r="B2229" s="15"/>
      <c r="D2229" s="17" t="str">
        <f t="array" ref="D2229">IFERROR(IF($B2229&lt;&gt;"",LARGE(IF(ISNUMBER(SEARCH(TRIM(SUBSTITUTE($B2229,"-","")),CID_DB[Search Key])),ROW(CID_DB[Search Key]),""),1)-1,""),"")</f>
        <v/>
      </c>
      <c r="F2229" s="23" t="str">
        <f>IF($B2229&lt;&gt;"",COUNTIFS(CID_DB[Search Key],"*"&amp;TRIM(SUBSTITUTE(B2229,"-",""))&amp;"*"),"")</f>
        <v/>
      </c>
      <c r="G2229" s="23" t="str">
        <f>IFERROR(TRIM(INDEX(CID_DB[Case No],$D2229)),"")</f>
        <v/>
      </c>
      <c r="H2229" s="5" t="str">
        <f>IFERROR(TRIM(INDEX(CID_DB[Known Contractor '#1 PN],$D2229)),"")</f>
        <v/>
      </c>
      <c r="I2229" s="5" t="str">
        <f>IFERROR(TRIM(INDEX(CID_DB[Known Contractor '#2 PN],$D2229)),"")</f>
        <v/>
      </c>
      <c r="J2229" s="5" t="str">
        <f>IFERROR(TRIM(INDEX(CID_DB[ [ NSN ] ],$D2229)),"")</f>
        <v/>
      </c>
      <c r="K2229" s="5" t="str">
        <f>IFERROR(TRIM(INDEX(CID_DB[Description],$D2229)),"")</f>
        <v/>
      </c>
      <c r="L2229" s="24" t="str">
        <f>IFERROR(TRIM(INDEX(CID_DB[Commercial Status],$D2229)),"")</f>
        <v/>
      </c>
    </row>
    <row r="2230" spans="2:12" x14ac:dyDescent="0.35">
      <c r="B2230" s="15"/>
      <c r="D2230" s="17" t="str">
        <f t="array" ref="D2230">IFERROR(IF($B2230&lt;&gt;"",LARGE(IF(ISNUMBER(SEARCH(TRIM(SUBSTITUTE($B2230,"-","")),CID_DB[Search Key])),ROW(CID_DB[Search Key]),""),1)-1,""),"")</f>
        <v/>
      </c>
      <c r="F2230" s="23" t="str">
        <f>IF($B2230&lt;&gt;"",COUNTIFS(CID_DB[Search Key],"*"&amp;TRIM(SUBSTITUTE(B2230,"-",""))&amp;"*"),"")</f>
        <v/>
      </c>
      <c r="G2230" s="23" t="str">
        <f>IFERROR(TRIM(INDEX(CID_DB[Case No],$D2230)),"")</f>
        <v/>
      </c>
      <c r="H2230" s="5" t="str">
        <f>IFERROR(TRIM(INDEX(CID_DB[Known Contractor '#1 PN],$D2230)),"")</f>
        <v/>
      </c>
      <c r="I2230" s="5" t="str">
        <f>IFERROR(TRIM(INDEX(CID_DB[Known Contractor '#2 PN],$D2230)),"")</f>
        <v/>
      </c>
      <c r="J2230" s="5" t="str">
        <f>IFERROR(TRIM(INDEX(CID_DB[ [ NSN ] ],$D2230)),"")</f>
        <v/>
      </c>
      <c r="K2230" s="5" t="str">
        <f>IFERROR(TRIM(INDEX(CID_DB[Description],$D2230)),"")</f>
        <v/>
      </c>
      <c r="L2230" s="24" t="str">
        <f>IFERROR(TRIM(INDEX(CID_DB[Commercial Status],$D2230)),"")</f>
        <v/>
      </c>
    </row>
    <row r="2231" spans="2:12" x14ac:dyDescent="0.35">
      <c r="B2231" s="15"/>
      <c r="D2231" s="17" t="str">
        <f t="array" ref="D2231">IFERROR(IF($B2231&lt;&gt;"",LARGE(IF(ISNUMBER(SEARCH(TRIM(SUBSTITUTE($B2231,"-","")),CID_DB[Search Key])),ROW(CID_DB[Search Key]),""),1)-1,""),"")</f>
        <v/>
      </c>
      <c r="F2231" s="23" t="str">
        <f>IF($B2231&lt;&gt;"",COUNTIFS(CID_DB[Search Key],"*"&amp;TRIM(SUBSTITUTE(B2231,"-",""))&amp;"*"),"")</f>
        <v/>
      </c>
      <c r="G2231" s="23" t="str">
        <f>IFERROR(TRIM(INDEX(CID_DB[Case No],$D2231)),"")</f>
        <v/>
      </c>
      <c r="H2231" s="5" t="str">
        <f>IFERROR(TRIM(INDEX(CID_DB[Known Contractor '#1 PN],$D2231)),"")</f>
        <v/>
      </c>
      <c r="I2231" s="5" t="str">
        <f>IFERROR(TRIM(INDEX(CID_DB[Known Contractor '#2 PN],$D2231)),"")</f>
        <v/>
      </c>
      <c r="J2231" s="5" t="str">
        <f>IFERROR(TRIM(INDEX(CID_DB[ [ NSN ] ],$D2231)),"")</f>
        <v/>
      </c>
      <c r="K2231" s="5" t="str">
        <f>IFERROR(TRIM(INDEX(CID_DB[Description],$D2231)),"")</f>
        <v/>
      </c>
      <c r="L2231" s="24" t="str">
        <f>IFERROR(TRIM(INDEX(CID_DB[Commercial Status],$D2231)),"")</f>
        <v/>
      </c>
    </row>
    <row r="2232" spans="2:12" x14ac:dyDescent="0.35">
      <c r="B2232" s="15"/>
      <c r="D2232" s="17" t="str">
        <f t="array" ref="D2232">IFERROR(IF($B2232&lt;&gt;"",LARGE(IF(ISNUMBER(SEARCH(TRIM(SUBSTITUTE($B2232,"-","")),CID_DB[Search Key])),ROW(CID_DB[Search Key]),""),1)-1,""),"")</f>
        <v/>
      </c>
      <c r="F2232" s="23" t="str">
        <f>IF($B2232&lt;&gt;"",COUNTIFS(CID_DB[Search Key],"*"&amp;TRIM(SUBSTITUTE(B2232,"-",""))&amp;"*"),"")</f>
        <v/>
      </c>
      <c r="G2232" s="23" t="str">
        <f>IFERROR(TRIM(INDEX(CID_DB[Case No],$D2232)),"")</f>
        <v/>
      </c>
      <c r="H2232" s="5" t="str">
        <f>IFERROR(TRIM(INDEX(CID_DB[Known Contractor '#1 PN],$D2232)),"")</f>
        <v/>
      </c>
      <c r="I2232" s="5" t="str">
        <f>IFERROR(TRIM(INDEX(CID_DB[Known Contractor '#2 PN],$D2232)),"")</f>
        <v/>
      </c>
      <c r="J2232" s="5" t="str">
        <f>IFERROR(TRIM(INDEX(CID_DB[ [ NSN ] ],$D2232)),"")</f>
        <v/>
      </c>
      <c r="K2232" s="5" t="str">
        <f>IFERROR(TRIM(INDEX(CID_DB[Description],$D2232)),"")</f>
        <v/>
      </c>
      <c r="L2232" s="24" t="str">
        <f>IFERROR(TRIM(INDEX(CID_DB[Commercial Status],$D2232)),"")</f>
        <v/>
      </c>
    </row>
    <row r="2233" spans="2:12" x14ac:dyDescent="0.35">
      <c r="B2233" s="15"/>
      <c r="D2233" s="17" t="str">
        <f t="array" ref="D2233">IFERROR(IF($B2233&lt;&gt;"",LARGE(IF(ISNUMBER(SEARCH(TRIM(SUBSTITUTE($B2233,"-","")),CID_DB[Search Key])),ROW(CID_DB[Search Key]),""),1)-1,""),"")</f>
        <v/>
      </c>
      <c r="F2233" s="23" t="str">
        <f>IF($B2233&lt;&gt;"",COUNTIFS(CID_DB[Search Key],"*"&amp;TRIM(SUBSTITUTE(B2233,"-",""))&amp;"*"),"")</f>
        <v/>
      </c>
      <c r="G2233" s="23" t="str">
        <f>IFERROR(TRIM(INDEX(CID_DB[Case No],$D2233)),"")</f>
        <v/>
      </c>
      <c r="H2233" s="5" t="str">
        <f>IFERROR(TRIM(INDEX(CID_DB[Known Contractor '#1 PN],$D2233)),"")</f>
        <v/>
      </c>
      <c r="I2233" s="5" t="str">
        <f>IFERROR(TRIM(INDEX(CID_DB[Known Contractor '#2 PN],$D2233)),"")</f>
        <v/>
      </c>
      <c r="J2233" s="5" t="str">
        <f>IFERROR(TRIM(INDEX(CID_DB[ [ NSN ] ],$D2233)),"")</f>
        <v/>
      </c>
      <c r="K2233" s="5" t="str">
        <f>IFERROR(TRIM(INDEX(CID_DB[Description],$D2233)),"")</f>
        <v/>
      </c>
      <c r="L2233" s="24" t="str">
        <f>IFERROR(TRIM(INDEX(CID_DB[Commercial Status],$D2233)),"")</f>
        <v/>
      </c>
    </row>
    <row r="2234" spans="2:12" x14ac:dyDescent="0.35">
      <c r="B2234" s="15"/>
      <c r="D2234" s="17" t="str">
        <f t="array" ref="D2234">IFERROR(IF($B2234&lt;&gt;"",LARGE(IF(ISNUMBER(SEARCH(TRIM(SUBSTITUTE($B2234,"-","")),CID_DB[Search Key])),ROW(CID_DB[Search Key]),""),1)-1,""),"")</f>
        <v/>
      </c>
      <c r="F2234" s="23" t="str">
        <f>IF($B2234&lt;&gt;"",COUNTIFS(CID_DB[Search Key],"*"&amp;TRIM(SUBSTITUTE(B2234,"-",""))&amp;"*"),"")</f>
        <v/>
      </c>
      <c r="G2234" s="23" t="str">
        <f>IFERROR(TRIM(INDEX(CID_DB[Case No],$D2234)),"")</f>
        <v/>
      </c>
      <c r="H2234" s="5" t="str">
        <f>IFERROR(TRIM(INDEX(CID_DB[Known Contractor '#1 PN],$D2234)),"")</f>
        <v/>
      </c>
      <c r="I2234" s="5" t="str">
        <f>IFERROR(TRIM(INDEX(CID_DB[Known Contractor '#2 PN],$D2234)),"")</f>
        <v/>
      </c>
      <c r="J2234" s="5" t="str">
        <f>IFERROR(TRIM(INDEX(CID_DB[ [ NSN ] ],$D2234)),"")</f>
        <v/>
      </c>
      <c r="K2234" s="5" t="str">
        <f>IFERROR(TRIM(INDEX(CID_DB[Description],$D2234)),"")</f>
        <v/>
      </c>
      <c r="L2234" s="24" t="str">
        <f>IFERROR(TRIM(INDEX(CID_DB[Commercial Status],$D2234)),"")</f>
        <v/>
      </c>
    </row>
    <row r="2235" spans="2:12" x14ac:dyDescent="0.35">
      <c r="B2235" s="15"/>
      <c r="D2235" s="17" t="str">
        <f t="array" ref="D2235">IFERROR(IF($B2235&lt;&gt;"",LARGE(IF(ISNUMBER(SEARCH(TRIM(SUBSTITUTE($B2235,"-","")),CID_DB[Search Key])),ROW(CID_DB[Search Key]),""),1)-1,""),"")</f>
        <v/>
      </c>
      <c r="F2235" s="23" t="str">
        <f>IF($B2235&lt;&gt;"",COUNTIFS(CID_DB[Search Key],"*"&amp;TRIM(SUBSTITUTE(B2235,"-",""))&amp;"*"),"")</f>
        <v/>
      </c>
      <c r="G2235" s="23" t="str">
        <f>IFERROR(TRIM(INDEX(CID_DB[Case No],$D2235)),"")</f>
        <v/>
      </c>
      <c r="H2235" s="5" t="str">
        <f>IFERROR(TRIM(INDEX(CID_DB[Known Contractor '#1 PN],$D2235)),"")</f>
        <v/>
      </c>
      <c r="I2235" s="5" t="str">
        <f>IFERROR(TRIM(INDEX(CID_DB[Known Contractor '#2 PN],$D2235)),"")</f>
        <v/>
      </c>
      <c r="J2235" s="5" t="str">
        <f>IFERROR(TRIM(INDEX(CID_DB[ [ NSN ] ],$D2235)),"")</f>
        <v/>
      </c>
      <c r="K2235" s="5" t="str">
        <f>IFERROR(TRIM(INDEX(CID_DB[Description],$D2235)),"")</f>
        <v/>
      </c>
      <c r="L2235" s="24" t="str">
        <f>IFERROR(TRIM(INDEX(CID_DB[Commercial Status],$D2235)),"")</f>
        <v/>
      </c>
    </row>
    <row r="2236" spans="2:12" x14ac:dyDescent="0.35">
      <c r="B2236" s="15"/>
      <c r="D2236" s="17" t="str">
        <f t="array" ref="D2236">IFERROR(IF($B2236&lt;&gt;"",LARGE(IF(ISNUMBER(SEARCH(TRIM(SUBSTITUTE($B2236,"-","")),CID_DB[Search Key])),ROW(CID_DB[Search Key]),""),1)-1,""),"")</f>
        <v/>
      </c>
      <c r="F2236" s="23" t="str">
        <f>IF($B2236&lt;&gt;"",COUNTIFS(CID_DB[Search Key],"*"&amp;TRIM(SUBSTITUTE(B2236,"-",""))&amp;"*"),"")</f>
        <v/>
      </c>
      <c r="G2236" s="23" t="str">
        <f>IFERROR(TRIM(INDEX(CID_DB[Case No],$D2236)),"")</f>
        <v/>
      </c>
      <c r="H2236" s="5" t="str">
        <f>IFERROR(TRIM(INDEX(CID_DB[Known Contractor '#1 PN],$D2236)),"")</f>
        <v/>
      </c>
      <c r="I2236" s="5" t="str">
        <f>IFERROR(TRIM(INDEX(CID_DB[Known Contractor '#2 PN],$D2236)),"")</f>
        <v/>
      </c>
      <c r="J2236" s="5" t="str">
        <f>IFERROR(TRIM(INDEX(CID_DB[ [ NSN ] ],$D2236)),"")</f>
        <v/>
      </c>
      <c r="K2236" s="5" t="str">
        <f>IFERROR(TRIM(INDEX(CID_DB[Description],$D2236)),"")</f>
        <v/>
      </c>
      <c r="L2236" s="24" t="str">
        <f>IFERROR(TRIM(INDEX(CID_DB[Commercial Status],$D2236)),"")</f>
        <v/>
      </c>
    </row>
    <row r="2237" spans="2:12" x14ac:dyDescent="0.35">
      <c r="B2237" s="15"/>
      <c r="D2237" s="17" t="str">
        <f t="array" ref="D2237">IFERROR(IF($B2237&lt;&gt;"",LARGE(IF(ISNUMBER(SEARCH(TRIM(SUBSTITUTE($B2237,"-","")),CID_DB[Search Key])),ROW(CID_DB[Search Key]),""),1)-1,""),"")</f>
        <v/>
      </c>
      <c r="F2237" s="23" t="str">
        <f>IF($B2237&lt;&gt;"",COUNTIFS(CID_DB[Search Key],"*"&amp;TRIM(SUBSTITUTE(B2237,"-",""))&amp;"*"),"")</f>
        <v/>
      </c>
      <c r="G2237" s="23" t="str">
        <f>IFERROR(TRIM(INDEX(CID_DB[Case No],$D2237)),"")</f>
        <v/>
      </c>
      <c r="H2237" s="5" t="str">
        <f>IFERROR(TRIM(INDEX(CID_DB[Known Contractor '#1 PN],$D2237)),"")</f>
        <v/>
      </c>
      <c r="I2237" s="5" t="str">
        <f>IFERROR(TRIM(INDEX(CID_DB[Known Contractor '#2 PN],$D2237)),"")</f>
        <v/>
      </c>
      <c r="J2237" s="5" t="str">
        <f>IFERROR(TRIM(INDEX(CID_DB[ [ NSN ] ],$D2237)),"")</f>
        <v/>
      </c>
      <c r="K2237" s="5" t="str">
        <f>IFERROR(TRIM(INDEX(CID_DB[Description],$D2237)),"")</f>
        <v/>
      </c>
      <c r="L2237" s="24" t="str">
        <f>IFERROR(TRIM(INDEX(CID_DB[Commercial Status],$D2237)),"")</f>
        <v/>
      </c>
    </row>
    <row r="2238" spans="2:12" x14ac:dyDescent="0.35">
      <c r="B2238" s="15"/>
      <c r="D2238" s="17" t="str">
        <f t="array" ref="D2238">IFERROR(IF($B2238&lt;&gt;"",LARGE(IF(ISNUMBER(SEARCH(TRIM(SUBSTITUTE($B2238,"-","")),CID_DB[Search Key])),ROW(CID_DB[Search Key]),""),1)-1,""),"")</f>
        <v/>
      </c>
      <c r="F2238" s="23" t="str">
        <f>IF($B2238&lt;&gt;"",COUNTIFS(CID_DB[Search Key],"*"&amp;TRIM(SUBSTITUTE(B2238,"-",""))&amp;"*"),"")</f>
        <v/>
      </c>
      <c r="G2238" s="23" t="str">
        <f>IFERROR(TRIM(INDEX(CID_DB[Case No],$D2238)),"")</f>
        <v/>
      </c>
      <c r="H2238" s="5" t="str">
        <f>IFERROR(TRIM(INDEX(CID_DB[Known Contractor '#1 PN],$D2238)),"")</f>
        <v/>
      </c>
      <c r="I2238" s="5" t="str">
        <f>IFERROR(TRIM(INDEX(CID_DB[Known Contractor '#2 PN],$D2238)),"")</f>
        <v/>
      </c>
      <c r="J2238" s="5" t="str">
        <f>IFERROR(TRIM(INDEX(CID_DB[ [ NSN ] ],$D2238)),"")</f>
        <v/>
      </c>
      <c r="K2238" s="5" t="str">
        <f>IFERROR(TRIM(INDEX(CID_DB[Description],$D2238)),"")</f>
        <v/>
      </c>
      <c r="L2238" s="24" t="str">
        <f>IFERROR(TRIM(INDEX(CID_DB[Commercial Status],$D2238)),"")</f>
        <v/>
      </c>
    </row>
    <row r="2239" spans="2:12" x14ac:dyDescent="0.35">
      <c r="B2239" s="15"/>
      <c r="D2239" s="17" t="str">
        <f t="array" ref="D2239">IFERROR(IF($B2239&lt;&gt;"",LARGE(IF(ISNUMBER(SEARCH(TRIM(SUBSTITUTE($B2239,"-","")),CID_DB[Search Key])),ROW(CID_DB[Search Key]),""),1)-1,""),"")</f>
        <v/>
      </c>
      <c r="F2239" s="23" t="str">
        <f>IF($B2239&lt;&gt;"",COUNTIFS(CID_DB[Search Key],"*"&amp;TRIM(SUBSTITUTE(B2239,"-",""))&amp;"*"),"")</f>
        <v/>
      </c>
      <c r="G2239" s="23" t="str">
        <f>IFERROR(TRIM(INDEX(CID_DB[Case No],$D2239)),"")</f>
        <v/>
      </c>
      <c r="H2239" s="5" t="str">
        <f>IFERROR(TRIM(INDEX(CID_DB[Known Contractor '#1 PN],$D2239)),"")</f>
        <v/>
      </c>
      <c r="I2239" s="5" t="str">
        <f>IFERROR(TRIM(INDEX(CID_DB[Known Contractor '#2 PN],$D2239)),"")</f>
        <v/>
      </c>
      <c r="J2239" s="5" t="str">
        <f>IFERROR(TRIM(INDEX(CID_DB[ [ NSN ] ],$D2239)),"")</f>
        <v/>
      </c>
      <c r="K2239" s="5" t="str">
        <f>IFERROR(TRIM(INDEX(CID_DB[Description],$D2239)),"")</f>
        <v/>
      </c>
      <c r="L2239" s="24" t="str">
        <f>IFERROR(TRIM(INDEX(CID_DB[Commercial Status],$D2239)),"")</f>
        <v/>
      </c>
    </row>
    <row r="2240" spans="2:12" x14ac:dyDescent="0.35">
      <c r="B2240" s="15"/>
      <c r="D2240" s="17" t="str">
        <f t="array" ref="D2240">IFERROR(IF($B2240&lt;&gt;"",LARGE(IF(ISNUMBER(SEARCH(TRIM(SUBSTITUTE($B2240,"-","")),CID_DB[Search Key])),ROW(CID_DB[Search Key]),""),1)-1,""),"")</f>
        <v/>
      </c>
      <c r="F2240" s="23" t="str">
        <f>IF($B2240&lt;&gt;"",COUNTIFS(CID_DB[Search Key],"*"&amp;TRIM(SUBSTITUTE(B2240,"-",""))&amp;"*"),"")</f>
        <v/>
      </c>
      <c r="G2240" s="23" t="str">
        <f>IFERROR(TRIM(INDEX(CID_DB[Case No],$D2240)),"")</f>
        <v/>
      </c>
      <c r="H2240" s="5" t="str">
        <f>IFERROR(TRIM(INDEX(CID_DB[Known Contractor '#1 PN],$D2240)),"")</f>
        <v/>
      </c>
      <c r="I2240" s="5" t="str">
        <f>IFERROR(TRIM(INDEX(CID_DB[Known Contractor '#2 PN],$D2240)),"")</f>
        <v/>
      </c>
      <c r="J2240" s="5" t="str">
        <f>IFERROR(TRIM(INDEX(CID_DB[ [ NSN ] ],$D2240)),"")</f>
        <v/>
      </c>
      <c r="K2240" s="5" t="str">
        <f>IFERROR(TRIM(INDEX(CID_DB[Description],$D2240)),"")</f>
        <v/>
      </c>
      <c r="L2240" s="24" t="str">
        <f>IFERROR(TRIM(INDEX(CID_DB[Commercial Status],$D2240)),"")</f>
        <v/>
      </c>
    </row>
    <row r="2241" spans="2:12" x14ac:dyDescent="0.35">
      <c r="B2241" s="15"/>
      <c r="D2241" s="17" t="str">
        <f t="array" ref="D2241">IFERROR(IF($B2241&lt;&gt;"",LARGE(IF(ISNUMBER(SEARCH(TRIM(SUBSTITUTE($B2241,"-","")),CID_DB[Search Key])),ROW(CID_DB[Search Key]),""),1)-1,""),"")</f>
        <v/>
      </c>
      <c r="F2241" s="23" t="str">
        <f>IF($B2241&lt;&gt;"",COUNTIFS(CID_DB[Search Key],"*"&amp;TRIM(SUBSTITUTE(B2241,"-",""))&amp;"*"),"")</f>
        <v/>
      </c>
      <c r="G2241" s="23" t="str">
        <f>IFERROR(TRIM(INDEX(CID_DB[Case No],$D2241)),"")</f>
        <v/>
      </c>
      <c r="H2241" s="5" t="str">
        <f>IFERROR(TRIM(INDEX(CID_DB[Known Contractor '#1 PN],$D2241)),"")</f>
        <v/>
      </c>
      <c r="I2241" s="5" t="str">
        <f>IFERROR(TRIM(INDEX(CID_DB[Known Contractor '#2 PN],$D2241)),"")</f>
        <v/>
      </c>
      <c r="J2241" s="5" t="str">
        <f>IFERROR(TRIM(INDEX(CID_DB[ [ NSN ] ],$D2241)),"")</f>
        <v/>
      </c>
      <c r="K2241" s="5" t="str">
        <f>IFERROR(TRIM(INDEX(CID_DB[Description],$D2241)),"")</f>
        <v/>
      </c>
      <c r="L2241" s="24" t="str">
        <f>IFERROR(TRIM(INDEX(CID_DB[Commercial Status],$D2241)),"")</f>
        <v/>
      </c>
    </row>
    <row r="2242" spans="2:12" x14ac:dyDescent="0.35">
      <c r="B2242" s="15"/>
      <c r="D2242" s="17" t="str">
        <f t="array" ref="D2242">IFERROR(IF($B2242&lt;&gt;"",LARGE(IF(ISNUMBER(SEARCH(TRIM(SUBSTITUTE($B2242,"-","")),CID_DB[Search Key])),ROW(CID_DB[Search Key]),""),1)-1,""),"")</f>
        <v/>
      </c>
      <c r="F2242" s="23" t="str">
        <f>IF($B2242&lt;&gt;"",COUNTIFS(CID_DB[Search Key],"*"&amp;TRIM(SUBSTITUTE(B2242,"-",""))&amp;"*"),"")</f>
        <v/>
      </c>
      <c r="G2242" s="23" t="str">
        <f>IFERROR(TRIM(INDEX(CID_DB[Case No],$D2242)),"")</f>
        <v/>
      </c>
      <c r="H2242" s="5" t="str">
        <f>IFERROR(TRIM(INDEX(CID_DB[Known Contractor '#1 PN],$D2242)),"")</f>
        <v/>
      </c>
      <c r="I2242" s="5" t="str">
        <f>IFERROR(TRIM(INDEX(CID_DB[Known Contractor '#2 PN],$D2242)),"")</f>
        <v/>
      </c>
      <c r="J2242" s="5" t="str">
        <f>IFERROR(TRIM(INDEX(CID_DB[ [ NSN ] ],$D2242)),"")</f>
        <v/>
      </c>
      <c r="K2242" s="5" t="str">
        <f>IFERROR(TRIM(INDEX(CID_DB[Description],$D2242)),"")</f>
        <v/>
      </c>
      <c r="L2242" s="24" t="str">
        <f>IFERROR(TRIM(INDEX(CID_DB[Commercial Status],$D2242)),"")</f>
        <v/>
      </c>
    </row>
    <row r="2243" spans="2:12" x14ac:dyDescent="0.35">
      <c r="B2243" s="15"/>
      <c r="D2243" s="17" t="str">
        <f t="array" ref="D2243">IFERROR(IF($B2243&lt;&gt;"",LARGE(IF(ISNUMBER(SEARCH(TRIM(SUBSTITUTE($B2243,"-","")),CID_DB[Search Key])),ROW(CID_DB[Search Key]),""),1)-1,""),"")</f>
        <v/>
      </c>
      <c r="F2243" s="23" t="str">
        <f>IF($B2243&lt;&gt;"",COUNTIFS(CID_DB[Search Key],"*"&amp;TRIM(SUBSTITUTE(B2243,"-",""))&amp;"*"),"")</f>
        <v/>
      </c>
      <c r="G2243" s="23" t="str">
        <f>IFERROR(TRIM(INDEX(CID_DB[Case No],$D2243)),"")</f>
        <v/>
      </c>
      <c r="H2243" s="5" t="str">
        <f>IFERROR(TRIM(INDEX(CID_DB[Known Contractor '#1 PN],$D2243)),"")</f>
        <v/>
      </c>
      <c r="I2243" s="5" t="str">
        <f>IFERROR(TRIM(INDEX(CID_DB[Known Contractor '#2 PN],$D2243)),"")</f>
        <v/>
      </c>
      <c r="J2243" s="5" t="str">
        <f>IFERROR(TRIM(INDEX(CID_DB[ [ NSN ] ],$D2243)),"")</f>
        <v/>
      </c>
      <c r="K2243" s="5" t="str">
        <f>IFERROR(TRIM(INDEX(CID_DB[Description],$D2243)),"")</f>
        <v/>
      </c>
      <c r="L2243" s="24" t="str">
        <f>IFERROR(TRIM(INDEX(CID_DB[Commercial Status],$D2243)),"")</f>
        <v/>
      </c>
    </row>
    <row r="2244" spans="2:12" x14ac:dyDescent="0.35">
      <c r="B2244" s="15"/>
      <c r="D2244" s="17" t="str">
        <f t="array" ref="D2244">IFERROR(IF($B2244&lt;&gt;"",LARGE(IF(ISNUMBER(SEARCH(TRIM(SUBSTITUTE($B2244,"-","")),CID_DB[Search Key])),ROW(CID_DB[Search Key]),""),1)-1,""),"")</f>
        <v/>
      </c>
      <c r="F2244" s="23" t="str">
        <f>IF($B2244&lt;&gt;"",COUNTIFS(CID_DB[Search Key],"*"&amp;TRIM(SUBSTITUTE(B2244,"-",""))&amp;"*"),"")</f>
        <v/>
      </c>
      <c r="G2244" s="23" t="str">
        <f>IFERROR(TRIM(INDEX(CID_DB[Case No],$D2244)),"")</f>
        <v/>
      </c>
      <c r="H2244" s="5" t="str">
        <f>IFERROR(TRIM(INDEX(CID_DB[Known Contractor '#1 PN],$D2244)),"")</f>
        <v/>
      </c>
      <c r="I2244" s="5" t="str">
        <f>IFERROR(TRIM(INDEX(CID_DB[Known Contractor '#2 PN],$D2244)),"")</f>
        <v/>
      </c>
      <c r="J2244" s="5" t="str">
        <f>IFERROR(TRIM(INDEX(CID_DB[ [ NSN ] ],$D2244)),"")</f>
        <v/>
      </c>
      <c r="K2244" s="5" t="str">
        <f>IFERROR(TRIM(INDEX(CID_DB[Description],$D2244)),"")</f>
        <v/>
      </c>
      <c r="L2244" s="24" t="str">
        <f>IFERROR(TRIM(INDEX(CID_DB[Commercial Status],$D2244)),"")</f>
        <v/>
      </c>
    </row>
    <row r="2245" spans="2:12" x14ac:dyDescent="0.35">
      <c r="B2245" s="15"/>
      <c r="D2245" s="17" t="str">
        <f t="array" ref="D2245">IFERROR(IF($B2245&lt;&gt;"",LARGE(IF(ISNUMBER(SEARCH(TRIM(SUBSTITUTE($B2245,"-","")),CID_DB[Search Key])),ROW(CID_DB[Search Key]),""),1)-1,""),"")</f>
        <v/>
      </c>
      <c r="F2245" s="23" t="str">
        <f>IF($B2245&lt;&gt;"",COUNTIFS(CID_DB[Search Key],"*"&amp;TRIM(SUBSTITUTE(B2245,"-",""))&amp;"*"),"")</f>
        <v/>
      </c>
      <c r="G2245" s="23" t="str">
        <f>IFERROR(TRIM(INDEX(CID_DB[Case No],$D2245)),"")</f>
        <v/>
      </c>
      <c r="H2245" s="5" t="str">
        <f>IFERROR(TRIM(INDEX(CID_DB[Known Contractor '#1 PN],$D2245)),"")</f>
        <v/>
      </c>
      <c r="I2245" s="5" t="str">
        <f>IFERROR(TRIM(INDEX(CID_DB[Known Contractor '#2 PN],$D2245)),"")</f>
        <v/>
      </c>
      <c r="J2245" s="5" t="str">
        <f>IFERROR(TRIM(INDEX(CID_DB[ [ NSN ] ],$D2245)),"")</f>
        <v/>
      </c>
      <c r="K2245" s="5" t="str">
        <f>IFERROR(TRIM(INDEX(CID_DB[Description],$D2245)),"")</f>
        <v/>
      </c>
      <c r="L2245" s="24" t="str">
        <f>IFERROR(TRIM(INDEX(CID_DB[Commercial Status],$D2245)),"")</f>
        <v/>
      </c>
    </row>
    <row r="2246" spans="2:12" x14ac:dyDescent="0.35">
      <c r="B2246" s="15"/>
      <c r="D2246" s="17" t="str">
        <f t="array" ref="D2246">IFERROR(IF($B2246&lt;&gt;"",LARGE(IF(ISNUMBER(SEARCH(TRIM(SUBSTITUTE($B2246,"-","")),CID_DB[Search Key])),ROW(CID_DB[Search Key]),""),1)-1,""),"")</f>
        <v/>
      </c>
      <c r="F2246" s="23" t="str">
        <f>IF($B2246&lt;&gt;"",COUNTIFS(CID_DB[Search Key],"*"&amp;TRIM(SUBSTITUTE(B2246,"-",""))&amp;"*"),"")</f>
        <v/>
      </c>
      <c r="G2246" s="23" t="str">
        <f>IFERROR(TRIM(INDEX(CID_DB[Case No],$D2246)),"")</f>
        <v/>
      </c>
      <c r="H2246" s="5" t="str">
        <f>IFERROR(TRIM(INDEX(CID_DB[Known Contractor '#1 PN],$D2246)),"")</f>
        <v/>
      </c>
      <c r="I2246" s="5" t="str">
        <f>IFERROR(TRIM(INDEX(CID_DB[Known Contractor '#2 PN],$D2246)),"")</f>
        <v/>
      </c>
      <c r="J2246" s="5" t="str">
        <f>IFERROR(TRIM(INDEX(CID_DB[ [ NSN ] ],$D2246)),"")</f>
        <v/>
      </c>
      <c r="K2246" s="5" t="str">
        <f>IFERROR(TRIM(INDEX(CID_DB[Description],$D2246)),"")</f>
        <v/>
      </c>
      <c r="L2246" s="24" t="str">
        <f>IFERROR(TRIM(INDEX(CID_DB[Commercial Status],$D2246)),"")</f>
        <v/>
      </c>
    </row>
    <row r="2247" spans="2:12" x14ac:dyDescent="0.35">
      <c r="B2247" s="15"/>
      <c r="D2247" s="17" t="str">
        <f t="array" ref="D2247">IFERROR(IF($B2247&lt;&gt;"",LARGE(IF(ISNUMBER(SEARCH(TRIM(SUBSTITUTE($B2247,"-","")),CID_DB[Search Key])),ROW(CID_DB[Search Key]),""),1)-1,""),"")</f>
        <v/>
      </c>
      <c r="F2247" s="23" t="str">
        <f>IF($B2247&lt;&gt;"",COUNTIFS(CID_DB[Search Key],"*"&amp;TRIM(SUBSTITUTE(B2247,"-",""))&amp;"*"),"")</f>
        <v/>
      </c>
      <c r="G2247" s="23" t="str">
        <f>IFERROR(TRIM(INDEX(CID_DB[Case No],$D2247)),"")</f>
        <v/>
      </c>
      <c r="H2247" s="5" t="str">
        <f>IFERROR(TRIM(INDEX(CID_DB[Known Contractor '#1 PN],$D2247)),"")</f>
        <v/>
      </c>
      <c r="I2247" s="5" t="str">
        <f>IFERROR(TRIM(INDEX(CID_DB[Known Contractor '#2 PN],$D2247)),"")</f>
        <v/>
      </c>
      <c r="J2247" s="5" t="str">
        <f>IFERROR(TRIM(INDEX(CID_DB[ [ NSN ] ],$D2247)),"")</f>
        <v/>
      </c>
      <c r="K2247" s="5" t="str">
        <f>IFERROR(TRIM(INDEX(CID_DB[Description],$D2247)),"")</f>
        <v/>
      </c>
      <c r="L2247" s="24" t="str">
        <f>IFERROR(TRIM(INDEX(CID_DB[Commercial Status],$D2247)),"")</f>
        <v/>
      </c>
    </row>
    <row r="2248" spans="2:12" x14ac:dyDescent="0.35">
      <c r="B2248" s="15"/>
      <c r="D2248" s="17" t="str">
        <f t="array" ref="D2248">IFERROR(IF($B2248&lt;&gt;"",LARGE(IF(ISNUMBER(SEARCH(TRIM(SUBSTITUTE($B2248,"-","")),CID_DB[Search Key])),ROW(CID_DB[Search Key]),""),1)-1,""),"")</f>
        <v/>
      </c>
      <c r="F2248" s="23" t="str">
        <f>IF($B2248&lt;&gt;"",COUNTIFS(CID_DB[Search Key],"*"&amp;TRIM(SUBSTITUTE(B2248,"-",""))&amp;"*"),"")</f>
        <v/>
      </c>
      <c r="G2248" s="23" t="str">
        <f>IFERROR(TRIM(INDEX(CID_DB[Case No],$D2248)),"")</f>
        <v/>
      </c>
      <c r="H2248" s="5" t="str">
        <f>IFERROR(TRIM(INDEX(CID_DB[Known Contractor '#1 PN],$D2248)),"")</f>
        <v/>
      </c>
      <c r="I2248" s="5" t="str">
        <f>IFERROR(TRIM(INDEX(CID_DB[Known Contractor '#2 PN],$D2248)),"")</f>
        <v/>
      </c>
      <c r="J2248" s="5" t="str">
        <f>IFERROR(TRIM(INDEX(CID_DB[ [ NSN ] ],$D2248)),"")</f>
        <v/>
      </c>
      <c r="K2248" s="5" t="str">
        <f>IFERROR(TRIM(INDEX(CID_DB[Description],$D2248)),"")</f>
        <v/>
      </c>
      <c r="L2248" s="24" t="str">
        <f>IFERROR(TRIM(INDEX(CID_DB[Commercial Status],$D2248)),"")</f>
        <v/>
      </c>
    </row>
    <row r="2249" spans="2:12" x14ac:dyDescent="0.35">
      <c r="B2249" s="15"/>
      <c r="D2249" s="17" t="str">
        <f t="array" ref="D2249">IFERROR(IF($B2249&lt;&gt;"",LARGE(IF(ISNUMBER(SEARCH(TRIM(SUBSTITUTE($B2249,"-","")),CID_DB[Search Key])),ROW(CID_DB[Search Key]),""),1)-1,""),"")</f>
        <v/>
      </c>
      <c r="F2249" s="23" t="str">
        <f>IF($B2249&lt;&gt;"",COUNTIFS(CID_DB[Search Key],"*"&amp;TRIM(SUBSTITUTE(B2249,"-",""))&amp;"*"),"")</f>
        <v/>
      </c>
      <c r="G2249" s="23" t="str">
        <f>IFERROR(TRIM(INDEX(CID_DB[Case No],$D2249)),"")</f>
        <v/>
      </c>
      <c r="H2249" s="5" t="str">
        <f>IFERROR(TRIM(INDEX(CID_DB[Known Contractor '#1 PN],$D2249)),"")</f>
        <v/>
      </c>
      <c r="I2249" s="5" t="str">
        <f>IFERROR(TRIM(INDEX(CID_DB[Known Contractor '#2 PN],$D2249)),"")</f>
        <v/>
      </c>
      <c r="J2249" s="5" t="str">
        <f>IFERROR(TRIM(INDEX(CID_DB[ [ NSN ] ],$D2249)),"")</f>
        <v/>
      </c>
      <c r="K2249" s="5" t="str">
        <f>IFERROR(TRIM(INDEX(CID_DB[Description],$D2249)),"")</f>
        <v/>
      </c>
      <c r="L2249" s="24" t="str">
        <f>IFERROR(TRIM(INDEX(CID_DB[Commercial Status],$D2249)),"")</f>
        <v/>
      </c>
    </row>
    <row r="2250" spans="2:12" x14ac:dyDescent="0.35">
      <c r="B2250" s="15"/>
      <c r="D2250" s="17" t="str">
        <f t="array" ref="D2250">IFERROR(IF($B2250&lt;&gt;"",LARGE(IF(ISNUMBER(SEARCH(TRIM(SUBSTITUTE($B2250,"-","")),CID_DB[Search Key])),ROW(CID_DB[Search Key]),""),1)-1,""),"")</f>
        <v/>
      </c>
      <c r="F2250" s="23" t="str">
        <f>IF($B2250&lt;&gt;"",COUNTIFS(CID_DB[Search Key],"*"&amp;TRIM(SUBSTITUTE(B2250,"-",""))&amp;"*"),"")</f>
        <v/>
      </c>
      <c r="G2250" s="23" t="str">
        <f>IFERROR(TRIM(INDEX(CID_DB[Case No],$D2250)),"")</f>
        <v/>
      </c>
      <c r="H2250" s="5" t="str">
        <f>IFERROR(TRIM(INDEX(CID_DB[Known Contractor '#1 PN],$D2250)),"")</f>
        <v/>
      </c>
      <c r="I2250" s="5" t="str">
        <f>IFERROR(TRIM(INDEX(CID_DB[Known Contractor '#2 PN],$D2250)),"")</f>
        <v/>
      </c>
      <c r="J2250" s="5" t="str">
        <f>IFERROR(TRIM(INDEX(CID_DB[ [ NSN ] ],$D2250)),"")</f>
        <v/>
      </c>
      <c r="K2250" s="5" t="str">
        <f>IFERROR(TRIM(INDEX(CID_DB[Description],$D2250)),"")</f>
        <v/>
      </c>
      <c r="L2250" s="24" t="str">
        <f>IFERROR(TRIM(INDEX(CID_DB[Commercial Status],$D2250)),"")</f>
        <v/>
      </c>
    </row>
    <row r="2251" spans="2:12" x14ac:dyDescent="0.35">
      <c r="B2251" s="15"/>
      <c r="D2251" s="17" t="str">
        <f t="array" ref="D2251">IFERROR(IF($B2251&lt;&gt;"",LARGE(IF(ISNUMBER(SEARCH(TRIM(SUBSTITUTE($B2251,"-","")),CID_DB[Search Key])),ROW(CID_DB[Search Key]),""),1)-1,""),"")</f>
        <v/>
      </c>
      <c r="F2251" s="23" t="str">
        <f>IF($B2251&lt;&gt;"",COUNTIFS(CID_DB[Search Key],"*"&amp;TRIM(SUBSTITUTE(B2251,"-",""))&amp;"*"),"")</f>
        <v/>
      </c>
      <c r="G2251" s="23" t="str">
        <f>IFERROR(TRIM(INDEX(CID_DB[Case No],$D2251)),"")</f>
        <v/>
      </c>
      <c r="H2251" s="5" t="str">
        <f>IFERROR(TRIM(INDEX(CID_DB[Known Contractor '#1 PN],$D2251)),"")</f>
        <v/>
      </c>
      <c r="I2251" s="5" t="str">
        <f>IFERROR(TRIM(INDEX(CID_DB[Known Contractor '#2 PN],$D2251)),"")</f>
        <v/>
      </c>
      <c r="J2251" s="5" t="str">
        <f>IFERROR(TRIM(INDEX(CID_DB[ [ NSN ] ],$D2251)),"")</f>
        <v/>
      </c>
      <c r="K2251" s="5" t="str">
        <f>IFERROR(TRIM(INDEX(CID_DB[Description],$D2251)),"")</f>
        <v/>
      </c>
      <c r="L2251" s="24" t="str">
        <f>IFERROR(TRIM(INDEX(CID_DB[Commercial Status],$D2251)),"")</f>
        <v/>
      </c>
    </row>
    <row r="2252" spans="2:12" x14ac:dyDescent="0.35">
      <c r="B2252" s="15"/>
      <c r="D2252" s="17" t="str">
        <f t="array" ref="D2252">IFERROR(IF($B2252&lt;&gt;"",LARGE(IF(ISNUMBER(SEARCH(TRIM(SUBSTITUTE($B2252,"-","")),CID_DB[Search Key])),ROW(CID_DB[Search Key]),""),1)-1,""),"")</f>
        <v/>
      </c>
      <c r="F2252" s="23" t="str">
        <f>IF($B2252&lt;&gt;"",COUNTIFS(CID_DB[Search Key],"*"&amp;TRIM(SUBSTITUTE(B2252,"-",""))&amp;"*"),"")</f>
        <v/>
      </c>
      <c r="G2252" s="23" t="str">
        <f>IFERROR(TRIM(INDEX(CID_DB[Case No],$D2252)),"")</f>
        <v/>
      </c>
      <c r="H2252" s="5" t="str">
        <f>IFERROR(TRIM(INDEX(CID_DB[Known Contractor '#1 PN],$D2252)),"")</f>
        <v/>
      </c>
      <c r="I2252" s="5" t="str">
        <f>IFERROR(TRIM(INDEX(CID_DB[Known Contractor '#2 PN],$D2252)),"")</f>
        <v/>
      </c>
      <c r="J2252" s="5" t="str">
        <f>IFERROR(TRIM(INDEX(CID_DB[ [ NSN ] ],$D2252)),"")</f>
        <v/>
      </c>
      <c r="K2252" s="5" t="str">
        <f>IFERROR(TRIM(INDEX(CID_DB[Description],$D2252)),"")</f>
        <v/>
      </c>
      <c r="L2252" s="24" t="str">
        <f>IFERROR(TRIM(INDEX(CID_DB[Commercial Status],$D2252)),"")</f>
        <v/>
      </c>
    </row>
    <row r="2253" spans="2:12" x14ac:dyDescent="0.35">
      <c r="B2253" s="15"/>
      <c r="D2253" s="17" t="str">
        <f t="array" ref="D2253">IFERROR(IF($B2253&lt;&gt;"",LARGE(IF(ISNUMBER(SEARCH(TRIM(SUBSTITUTE($B2253,"-","")),CID_DB[Search Key])),ROW(CID_DB[Search Key]),""),1)-1,""),"")</f>
        <v/>
      </c>
      <c r="F2253" s="23" t="str">
        <f>IF($B2253&lt;&gt;"",COUNTIFS(CID_DB[Search Key],"*"&amp;TRIM(SUBSTITUTE(B2253,"-",""))&amp;"*"),"")</f>
        <v/>
      </c>
      <c r="G2253" s="23" t="str">
        <f>IFERROR(TRIM(INDEX(CID_DB[Case No],$D2253)),"")</f>
        <v/>
      </c>
      <c r="H2253" s="5" t="str">
        <f>IFERROR(TRIM(INDEX(CID_DB[Known Contractor '#1 PN],$D2253)),"")</f>
        <v/>
      </c>
      <c r="I2253" s="5" t="str">
        <f>IFERROR(TRIM(INDEX(CID_DB[Known Contractor '#2 PN],$D2253)),"")</f>
        <v/>
      </c>
      <c r="J2253" s="5" t="str">
        <f>IFERROR(TRIM(INDEX(CID_DB[ [ NSN ] ],$D2253)),"")</f>
        <v/>
      </c>
      <c r="K2253" s="5" t="str">
        <f>IFERROR(TRIM(INDEX(CID_DB[Description],$D2253)),"")</f>
        <v/>
      </c>
      <c r="L2253" s="24" t="str">
        <f>IFERROR(TRIM(INDEX(CID_DB[Commercial Status],$D2253)),"")</f>
        <v/>
      </c>
    </row>
    <row r="2254" spans="2:12" x14ac:dyDescent="0.35">
      <c r="B2254" s="15"/>
      <c r="D2254" s="17" t="str">
        <f t="array" ref="D2254">IFERROR(IF($B2254&lt;&gt;"",LARGE(IF(ISNUMBER(SEARCH(TRIM(SUBSTITUTE($B2254,"-","")),CID_DB[Search Key])),ROW(CID_DB[Search Key]),""),1)-1,""),"")</f>
        <v/>
      </c>
      <c r="F2254" s="23" t="str">
        <f>IF($B2254&lt;&gt;"",COUNTIFS(CID_DB[Search Key],"*"&amp;TRIM(SUBSTITUTE(B2254,"-",""))&amp;"*"),"")</f>
        <v/>
      </c>
      <c r="G2254" s="23" t="str">
        <f>IFERROR(TRIM(INDEX(CID_DB[Case No],$D2254)),"")</f>
        <v/>
      </c>
      <c r="H2254" s="5" t="str">
        <f>IFERROR(TRIM(INDEX(CID_DB[Known Contractor '#1 PN],$D2254)),"")</f>
        <v/>
      </c>
      <c r="I2254" s="5" t="str">
        <f>IFERROR(TRIM(INDEX(CID_DB[Known Contractor '#2 PN],$D2254)),"")</f>
        <v/>
      </c>
      <c r="J2254" s="5" t="str">
        <f>IFERROR(TRIM(INDEX(CID_DB[ [ NSN ] ],$D2254)),"")</f>
        <v/>
      </c>
      <c r="K2254" s="5" t="str">
        <f>IFERROR(TRIM(INDEX(CID_DB[Description],$D2254)),"")</f>
        <v/>
      </c>
      <c r="L2254" s="24" t="str">
        <f>IFERROR(TRIM(INDEX(CID_DB[Commercial Status],$D2254)),"")</f>
        <v/>
      </c>
    </row>
    <row r="2255" spans="2:12" x14ac:dyDescent="0.35">
      <c r="B2255" s="15"/>
      <c r="D2255" s="17" t="str">
        <f t="array" ref="D2255">IFERROR(IF($B2255&lt;&gt;"",LARGE(IF(ISNUMBER(SEARCH(TRIM(SUBSTITUTE($B2255,"-","")),CID_DB[Search Key])),ROW(CID_DB[Search Key]),""),1)-1,""),"")</f>
        <v/>
      </c>
      <c r="F2255" s="23" t="str">
        <f>IF($B2255&lt;&gt;"",COUNTIFS(CID_DB[Search Key],"*"&amp;TRIM(SUBSTITUTE(B2255,"-",""))&amp;"*"),"")</f>
        <v/>
      </c>
      <c r="G2255" s="23" t="str">
        <f>IFERROR(TRIM(INDEX(CID_DB[Case No],$D2255)),"")</f>
        <v/>
      </c>
      <c r="H2255" s="5" t="str">
        <f>IFERROR(TRIM(INDEX(CID_DB[Known Contractor '#1 PN],$D2255)),"")</f>
        <v/>
      </c>
      <c r="I2255" s="5" t="str">
        <f>IFERROR(TRIM(INDEX(CID_DB[Known Contractor '#2 PN],$D2255)),"")</f>
        <v/>
      </c>
      <c r="J2255" s="5" t="str">
        <f>IFERROR(TRIM(INDEX(CID_DB[ [ NSN ] ],$D2255)),"")</f>
        <v/>
      </c>
      <c r="K2255" s="5" t="str">
        <f>IFERROR(TRIM(INDEX(CID_DB[Description],$D2255)),"")</f>
        <v/>
      </c>
      <c r="L2255" s="24" t="str">
        <f>IFERROR(TRIM(INDEX(CID_DB[Commercial Status],$D2255)),"")</f>
        <v/>
      </c>
    </row>
    <row r="2256" spans="2:12" x14ac:dyDescent="0.35">
      <c r="B2256" s="15"/>
      <c r="D2256" s="17" t="str">
        <f t="array" ref="D2256">IFERROR(IF($B2256&lt;&gt;"",LARGE(IF(ISNUMBER(SEARCH(TRIM(SUBSTITUTE($B2256,"-","")),CID_DB[Search Key])),ROW(CID_DB[Search Key]),""),1)-1,""),"")</f>
        <v/>
      </c>
      <c r="F2256" s="23" t="str">
        <f>IF($B2256&lt;&gt;"",COUNTIFS(CID_DB[Search Key],"*"&amp;TRIM(SUBSTITUTE(B2256,"-",""))&amp;"*"),"")</f>
        <v/>
      </c>
      <c r="G2256" s="23" t="str">
        <f>IFERROR(TRIM(INDEX(CID_DB[Case No],$D2256)),"")</f>
        <v/>
      </c>
      <c r="H2256" s="5" t="str">
        <f>IFERROR(TRIM(INDEX(CID_DB[Known Contractor '#1 PN],$D2256)),"")</f>
        <v/>
      </c>
      <c r="I2256" s="5" t="str">
        <f>IFERROR(TRIM(INDEX(CID_DB[Known Contractor '#2 PN],$D2256)),"")</f>
        <v/>
      </c>
      <c r="J2256" s="5" t="str">
        <f>IFERROR(TRIM(INDEX(CID_DB[ [ NSN ] ],$D2256)),"")</f>
        <v/>
      </c>
      <c r="K2256" s="5" t="str">
        <f>IFERROR(TRIM(INDEX(CID_DB[Description],$D2256)),"")</f>
        <v/>
      </c>
      <c r="L2256" s="24" t="str">
        <f>IFERROR(TRIM(INDEX(CID_DB[Commercial Status],$D2256)),"")</f>
        <v/>
      </c>
    </row>
    <row r="2257" spans="2:12" x14ac:dyDescent="0.35">
      <c r="B2257" s="15"/>
      <c r="D2257" s="17" t="str">
        <f t="array" ref="D2257">IFERROR(IF($B2257&lt;&gt;"",LARGE(IF(ISNUMBER(SEARCH(TRIM(SUBSTITUTE($B2257,"-","")),CID_DB[Search Key])),ROW(CID_DB[Search Key]),""),1)-1,""),"")</f>
        <v/>
      </c>
      <c r="F2257" s="23" t="str">
        <f>IF($B2257&lt;&gt;"",COUNTIFS(CID_DB[Search Key],"*"&amp;TRIM(SUBSTITUTE(B2257,"-",""))&amp;"*"),"")</f>
        <v/>
      </c>
      <c r="G2257" s="23" t="str">
        <f>IFERROR(TRIM(INDEX(CID_DB[Case No],$D2257)),"")</f>
        <v/>
      </c>
      <c r="H2257" s="5" t="str">
        <f>IFERROR(TRIM(INDEX(CID_DB[Known Contractor '#1 PN],$D2257)),"")</f>
        <v/>
      </c>
      <c r="I2257" s="5" t="str">
        <f>IFERROR(TRIM(INDEX(CID_DB[Known Contractor '#2 PN],$D2257)),"")</f>
        <v/>
      </c>
      <c r="J2257" s="5" t="str">
        <f>IFERROR(TRIM(INDEX(CID_DB[ [ NSN ] ],$D2257)),"")</f>
        <v/>
      </c>
      <c r="K2257" s="5" t="str">
        <f>IFERROR(TRIM(INDEX(CID_DB[Description],$D2257)),"")</f>
        <v/>
      </c>
      <c r="L2257" s="24" t="str">
        <f>IFERROR(TRIM(INDEX(CID_DB[Commercial Status],$D2257)),"")</f>
        <v/>
      </c>
    </row>
    <row r="2258" spans="2:12" x14ac:dyDescent="0.35">
      <c r="B2258" s="15"/>
      <c r="D2258" s="17" t="str">
        <f t="array" ref="D2258">IFERROR(IF($B2258&lt;&gt;"",LARGE(IF(ISNUMBER(SEARCH(TRIM(SUBSTITUTE($B2258,"-","")),CID_DB[Search Key])),ROW(CID_DB[Search Key]),""),1)-1,""),"")</f>
        <v/>
      </c>
      <c r="F2258" s="23" t="str">
        <f>IF($B2258&lt;&gt;"",COUNTIFS(CID_DB[Search Key],"*"&amp;TRIM(SUBSTITUTE(B2258,"-",""))&amp;"*"),"")</f>
        <v/>
      </c>
      <c r="G2258" s="23" t="str">
        <f>IFERROR(TRIM(INDEX(CID_DB[Case No],$D2258)),"")</f>
        <v/>
      </c>
      <c r="H2258" s="5" t="str">
        <f>IFERROR(TRIM(INDEX(CID_DB[Known Contractor '#1 PN],$D2258)),"")</f>
        <v/>
      </c>
      <c r="I2258" s="5" t="str">
        <f>IFERROR(TRIM(INDEX(CID_DB[Known Contractor '#2 PN],$D2258)),"")</f>
        <v/>
      </c>
      <c r="J2258" s="5" t="str">
        <f>IFERROR(TRIM(INDEX(CID_DB[ [ NSN ] ],$D2258)),"")</f>
        <v/>
      </c>
      <c r="K2258" s="5" t="str">
        <f>IFERROR(TRIM(INDEX(CID_DB[Description],$D2258)),"")</f>
        <v/>
      </c>
      <c r="L2258" s="24" t="str">
        <f>IFERROR(TRIM(INDEX(CID_DB[Commercial Status],$D2258)),"")</f>
        <v/>
      </c>
    </row>
    <row r="2259" spans="2:12" x14ac:dyDescent="0.35">
      <c r="B2259" s="15"/>
      <c r="D2259" s="17" t="str">
        <f t="array" ref="D2259">IFERROR(IF($B2259&lt;&gt;"",LARGE(IF(ISNUMBER(SEARCH(TRIM(SUBSTITUTE($B2259,"-","")),CID_DB[Search Key])),ROW(CID_DB[Search Key]),""),1)-1,""),"")</f>
        <v/>
      </c>
      <c r="F2259" s="23" t="str">
        <f>IF($B2259&lt;&gt;"",COUNTIFS(CID_DB[Search Key],"*"&amp;TRIM(SUBSTITUTE(B2259,"-",""))&amp;"*"),"")</f>
        <v/>
      </c>
      <c r="G2259" s="23" t="str">
        <f>IFERROR(TRIM(INDEX(CID_DB[Case No],$D2259)),"")</f>
        <v/>
      </c>
      <c r="H2259" s="5" t="str">
        <f>IFERROR(TRIM(INDEX(CID_DB[Known Contractor '#1 PN],$D2259)),"")</f>
        <v/>
      </c>
      <c r="I2259" s="5" t="str">
        <f>IFERROR(TRIM(INDEX(CID_DB[Known Contractor '#2 PN],$D2259)),"")</f>
        <v/>
      </c>
      <c r="J2259" s="5" t="str">
        <f>IFERROR(TRIM(INDEX(CID_DB[ [ NSN ] ],$D2259)),"")</f>
        <v/>
      </c>
      <c r="K2259" s="5" t="str">
        <f>IFERROR(TRIM(INDEX(CID_DB[Description],$D2259)),"")</f>
        <v/>
      </c>
      <c r="L2259" s="24" t="str">
        <f>IFERROR(TRIM(INDEX(CID_DB[Commercial Status],$D2259)),"")</f>
        <v/>
      </c>
    </row>
    <row r="2260" spans="2:12" x14ac:dyDescent="0.35">
      <c r="B2260" s="15"/>
      <c r="D2260" s="17" t="str">
        <f t="array" ref="D2260">IFERROR(IF($B2260&lt;&gt;"",LARGE(IF(ISNUMBER(SEARCH(TRIM(SUBSTITUTE($B2260,"-","")),CID_DB[Search Key])),ROW(CID_DB[Search Key]),""),1)-1,""),"")</f>
        <v/>
      </c>
      <c r="F2260" s="23" t="str">
        <f>IF($B2260&lt;&gt;"",COUNTIFS(CID_DB[Search Key],"*"&amp;TRIM(SUBSTITUTE(B2260,"-",""))&amp;"*"),"")</f>
        <v/>
      </c>
      <c r="G2260" s="23" t="str">
        <f>IFERROR(TRIM(INDEX(CID_DB[Case No],$D2260)),"")</f>
        <v/>
      </c>
      <c r="H2260" s="5" t="str">
        <f>IFERROR(TRIM(INDEX(CID_DB[Known Contractor '#1 PN],$D2260)),"")</f>
        <v/>
      </c>
      <c r="I2260" s="5" t="str">
        <f>IFERROR(TRIM(INDEX(CID_DB[Known Contractor '#2 PN],$D2260)),"")</f>
        <v/>
      </c>
      <c r="J2260" s="5" t="str">
        <f>IFERROR(TRIM(INDEX(CID_DB[ [ NSN ] ],$D2260)),"")</f>
        <v/>
      </c>
      <c r="K2260" s="5" t="str">
        <f>IFERROR(TRIM(INDEX(CID_DB[Description],$D2260)),"")</f>
        <v/>
      </c>
      <c r="L2260" s="24" t="str">
        <f>IFERROR(TRIM(INDEX(CID_DB[Commercial Status],$D2260)),"")</f>
        <v/>
      </c>
    </row>
    <row r="2261" spans="2:12" x14ac:dyDescent="0.35">
      <c r="B2261" s="15"/>
      <c r="D2261" s="17" t="str">
        <f t="array" ref="D2261">IFERROR(IF($B2261&lt;&gt;"",LARGE(IF(ISNUMBER(SEARCH(TRIM(SUBSTITUTE($B2261,"-","")),CID_DB[Search Key])),ROW(CID_DB[Search Key]),""),1)-1,""),"")</f>
        <v/>
      </c>
      <c r="F2261" s="23" t="str">
        <f>IF($B2261&lt;&gt;"",COUNTIFS(CID_DB[Search Key],"*"&amp;TRIM(SUBSTITUTE(B2261,"-",""))&amp;"*"),"")</f>
        <v/>
      </c>
      <c r="G2261" s="23" t="str">
        <f>IFERROR(TRIM(INDEX(CID_DB[Case No],$D2261)),"")</f>
        <v/>
      </c>
      <c r="H2261" s="5" t="str">
        <f>IFERROR(TRIM(INDEX(CID_DB[Known Contractor '#1 PN],$D2261)),"")</f>
        <v/>
      </c>
      <c r="I2261" s="5" t="str">
        <f>IFERROR(TRIM(INDEX(CID_DB[Known Contractor '#2 PN],$D2261)),"")</f>
        <v/>
      </c>
      <c r="J2261" s="5" t="str">
        <f>IFERROR(TRIM(INDEX(CID_DB[ [ NSN ] ],$D2261)),"")</f>
        <v/>
      </c>
      <c r="K2261" s="5" t="str">
        <f>IFERROR(TRIM(INDEX(CID_DB[Description],$D2261)),"")</f>
        <v/>
      </c>
      <c r="L2261" s="24" t="str">
        <f>IFERROR(TRIM(INDEX(CID_DB[Commercial Status],$D2261)),"")</f>
        <v/>
      </c>
    </row>
    <row r="2262" spans="2:12" x14ac:dyDescent="0.35">
      <c r="B2262" s="15"/>
      <c r="D2262" s="17" t="str">
        <f t="array" ref="D2262">IFERROR(IF($B2262&lt;&gt;"",LARGE(IF(ISNUMBER(SEARCH(TRIM(SUBSTITUTE($B2262,"-","")),CID_DB[Search Key])),ROW(CID_DB[Search Key]),""),1)-1,""),"")</f>
        <v/>
      </c>
      <c r="F2262" s="23" t="str">
        <f>IF($B2262&lt;&gt;"",COUNTIFS(CID_DB[Search Key],"*"&amp;TRIM(SUBSTITUTE(B2262,"-",""))&amp;"*"),"")</f>
        <v/>
      </c>
      <c r="G2262" s="23" t="str">
        <f>IFERROR(TRIM(INDEX(CID_DB[Case No],$D2262)),"")</f>
        <v/>
      </c>
      <c r="H2262" s="5" t="str">
        <f>IFERROR(TRIM(INDEX(CID_DB[Known Contractor '#1 PN],$D2262)),"")</f>
        <v/>
      </c>
      <c r="I2262" s="5" t="str">
        <f>IFERROR(TRIM(INDEX(CID_DB[Known Contractor '#2 PN],$D2262)),"")</f>
        <v/>
      </c>
      <c r="J2262" s="5" t="str">
        <f>IFERROR(TRIM(INDEX(CID_DB[ [ NSN ] ],$D2262)),"")</f>
        <v/>
      </c>
      <c r="K2262" s="5" t="str">
        <f>IFERROR(TRIM(INDEX(CID_DB[Description],$D2262)),"")</f>
        <v/>
      </c>
      <c r="L2262" s="24" t="str">
        <f>IFERROR(TRIM(INDEX(CID_DB[Commercial Status],$D2262)),"")</f>
        <v/>
      </c>
    </row>
    <row r="2263" spans="2:12" x14ac:dyDescent="0.35">
      <c r="B2263" s="15"/>
      <c r="D2263" s="17" t="str">
        <f t="array" ref="D2263">IFERROR(IF($B2263&lt;&gt;"",LARGE(IF(ISNUMBER(SEARCH(TRIM(SUBSTITUTE($B2263,"-","")),CID_DB[Search Key])),ROW(CID_DB[Search Key]),""),1)-1,""),"")</f>
        <v/>
      </c>
      <c r="F2263" s="23" t="str">
        <f>IF($B2263&lt;&gt;"",COUNTIFS(CID_DB[Search Key],"*"&amp;TRIM(SUBSTITUTE(B2263,"-",""))&amp;"*"),"")</f>
        <v/>
      </c>
      <c r="G2263" s="23" t="str">
        <f>IFERROR(TRIM(INDEX(CID_DB[Case No],$D2263)),"")</f>
        <v/>
      </c>
      <c r="H2263" s="5" t="str">
        <f>IFERROR(TRIM(INDEX(CID_DB[Known Contractor '#1 PN],$D2263)),"")</f>
        <v/>
      </c>
      <c r="I2263" s="5" t="str">
        <f>IFERROR(TRIM(INDEX(CID_DB[Known Contractor '#2 PN],$D2263)),"")</f>
        <v/>
      </c>
      <c r="J2263" s="5" t="str">
        <f>IFERROR(TRIM(INDEX(CID_DB[ [ NSN ] ],$D2263)),"")</f>
        <v/>
      </c>
      <c r="K2263" s="5" t="str">
        <f>IFERROR(TRIM(INDEX(CID_DB[Description],$D2263)),"")</f>
        <v/>
      </c>
      <c r="L2263" s="24" t="str">
        <f>IFERROR(TRIM(INDEX(CID_DB[Commercial Status],$D2263)),"")</f>
        <v/>
      </c>
    </row>
    <row r="2264" spans="2:12" x14ac:dyDescent="0.35">
      <c r="B2264" s="15"/>
      <c r="D2264" s="17" t="str">
        <f t="array" ref="D2264">IFERROR(IF($B2264&lt;&gt;"",LARGE(IF(ISNUMBER(SEARCH(TRIM(SUBSTITUTE($B2264,"-","")),CID_DB[Search Key])),ROW(CID_DB[Search Key]),""),1)-1,""),"")</f>
        <v/>
      </c>
      <c r="F2264" s="23" t="str">
        <f>IF($B2264&lt;&gt;"",COUNTIFS(CID_DB[Search Key],"*"&amp;TRIM(SUBSTITUTE(B2264,"-",""))&amp;"*"),"")</f>
        <v/>
      </c>
      <c r="G2264" s="23" t="str">
        <f>IFERROR(TRIM(INDEX(CID_DB[Case No],$D2264)),"")</f>
        <v/>
      </c>
      <c r="H2264" s="5" t="str">
        <f>IFERROR(TRIM(INDEX(CID_DB[Known Contractor '#1 PN],$D2264)),"")</f>
        <v/>
      </c>
      <c r="I2264" s="5" t="str">
        <f>IFERROR(TRIM(INDEX(CID_DB[Known Contractor '#2 PN],$D2264)),"")</f>
        <v/>
      </c>
      <c r="J2264" s="5" t="str">
        <f>IFERROR(TRIM(INDEX(CID_DB[ [ NSN ] ],$D2264)),"")</f>
        <v/>
      </c>
      <c r="K2264" s="5" t="str">
        <f>IFERROR(TRIM(INDEX(CID_DB[Description],$D2264)),"")</f>
        <v/>
      </c>
      <c r="L2264" s="24" t="str">
        <f>IFERROR(TRIM(INDEX(CID_DB[Commercial Status],$D2264)),"")</f>
        <v/>
      </c>
    </row>
    <row r="2265" spans="2:12" x14ac:dyDescent="0.35">
      <c r="B2265" s="15"/>
      <c r="D2265" s="17" t="str">
        <f t="array" ref="D2265">IFERROR(IF($B2265&lt;&gt;"",LARGE(IF(ISNUMBER(SEARCH(TRIM(SUBSTITUTE($B2265,"-","")),CID_DB[Search Key])),ROW(CID_DB[Search Key]),""),1)-1,""),"")</f>
        <v/>
      </c>
      <c r="F2265" s="23" t="str">
        <f>IF($B2265&lt;&gt;"",COUNTIFS(CID_DB[Search Key],"*"&amp;TRIM(SUBSTITUTE(B2265,"-",""))&amp;"*"),"")</f>
        <v/>
      </c>
      <c r="G2265" s="23" t="str">
        <f>IFERROR(TRIM(INDEX(CID_DB[Case No],$D2265)),"")</f>
        <v/>
      </c>
      <c r="H2265" s="5" t="str">
        <f>IFERROR(TRIM(INDEX(CID_DB[Known Contractor '#1 PN],$D2265)),"")</f>
        <v/>
      </c>
      <c r="I2265" s="5" t="str">
        <f>IFERROR(TRIM(INDEX(CID_DB[Known Contractor '#2 PN],$D2265)),"")</f>
        <v/>
      </c>
      <c r="J2265" s="5" t="str">
        <f>IFERROR(TRIM(INDEX(CID_DB[ [ NSN ] ],$D2265)),"")</f>
        <v/>
      </c>
      <c r="K2265" s="5" t="str">
        <f>IFERROR(TRIM(INDEX(CID_DB[Description],$D2265)),"")</f>
        <v/>
      </c>
      <c r="L2265" s="24" t="str">
        <f>IFERROR(TRIM(INDEX(CID_DB[Commercial Status],$D2265)),"")</f>
        <v/>
      </c>
    </row>
    <row r="2266" spans="2:12" x14ac:dyDescent="0.35">
      <c r="B2266" s="15"/>
      <c r="D2266" s="17" t="str">
        <f t="array" ref="D2266">IFERROR(IF($B2266&lt;&gt;"",LARGE(IF(ISNUMBER(SEARCH(TRIM(SUBSTITUTE($B2266,"-","")),CID_DB[Search Key])),ROW(CID_DB[Search Key]),""),1)-1,""),"")</f>
        <v/>
      </c>
      <c r="F2266" s="23" t="str">
        <f>IF($B2266&lt;&gt;"",COUNTIFS(CID_DB[Search Key],"*"&amp;TRIM(SUBSTITUTE(B2266,"-",""))&amp;"*"),"")</f>
        <v/>
      </c>
      <c r="G2266" s="23" t="str">
        <f>IFERROR(TRIM(INDEX(CID_DB[Case No],$D2266)),"")</f>
        <v/>
      </c>
      <c r="H2266" s="5" t="str">
        <f>IFERROR(TRIM(INDEX(CID_DB[Known Contractor '#1 PN],$D2266)),"")</f>
        <v/>
      </c>
      <c r="I2266" s="5" t="str">
        <f>IFERROR(TRIM(INDEX(CID_DB[Known Contractor '#2 PN],$D2266)),"")</f>
        <v/>
      </c>
      <c r="J2266" s="5" t="str">
        <f>IFERROR(TRIM(INDEX(CID_DB[ [ NSN ] ],$D2266)),"")</f>
        <v/>
      </c>
      <c r="K2266" s="5" t="str">
        <f>IFERROR(TRIM(INDEX(CID_DB[Description],$D2266)),"")</f>
        <v/>
      </c>
      <c r="L2266" s="24" t="str">
        <f>IFERROR(TRIM(INDEX(CID_DB[Commercial Status],$D2266)),"")</f>
        <v/>
      </c>
    </row>
    <row r="2267" spans="2:12" x14ac:dyDescent="0.35">
      <c r="B2267" s="15"/>
      <c r="D2267" s="17" t="str">
        <f t="array" ref="D2267">IFERROR(IF($B2267&lt;&gt;"",LARGE(IF(ISNUMBER(SEARCH(TRIM(SUBSTITUTE($B2267,"-","")),CID_DB[Search Key])),ROW(CID_DB[Search Key]),""),1)-1,""),"")</f>
        <v/>
      </c>
      <c r="F2267" s="23" t="str">
        <f>IF($B2267&lt;&gt;"",COUNTIFS(CID_DB[Search Key],"*"&amp;TRIM(SUBSTITUTE(B2267,"-",""))&amp;"*"),"")</f>
        <v/>
      </c>
      <c r="G2267" s="23" t="str">
        <f>IFERROR(TRIM(INDEX(CID_DB[Case No],$D2267)),"")</f>
        <v/>
      </c>
      <c r="H2267" s="5" t="str">
        <f>IFERROR(TRIM(INDEX(CID_DB[Known Contractor '#1 PN],$D2267)),"")</f>
        <v/>
      </c>
      <c r="I2267" s="5" t="str">
        <f>IFERROR(TRIM(INDEX(CID_DB[Known Contractor '#2 PN],$D2267)),"")</f>
        <v/>
      </c>
      <c r="J2267" s="5" t="str">
        <f>IFERROR(TRIM(INDEX(CID_DB[ [ NSN ] ],$D2267)),"")</f>
        <v/>
      </c>
      <c r="K2267" s="5" t="str">
        <f>IFERROR(TRIM(INDEX(CID_DB[Description],$D2267)),"")</f>
        <v/>
      </c>
      <c r="L2267" s="24" t="str">
        <f>IFERROR(TRIM(INDEX(CID_DB[Commercial Status],$D2267)),"")</f>
        <v/>
      </c>
    </row>
    <row r="2268" spans="2:12" x14ac:dyDescent="0.35">
      <c r="B2268" s="15"/>
      <c r="D2268" s="17" t="str">
        <f t="array" ref="D2268">IFERROR(IF($B2268&lt;&gt;"",LARGE(IF(ISNUMBER(SEARCH(TRIM(SUBSTITUTE($B2268,"-","")),CID_DB[Search Key])),ROW(CID_DB[Search Key]),""),1)-1,""),"")</f>
        <v/>
      </c>
      <c r="F2268" s="23" t="str">
        <f>IF($B2268&lt;&gt;"",COUNTIFS(CID_DB[Search Key],"*"&amp;TRIM(SUBSTITUTE(B2268,"-",""))&amp;"*"),"")</f>
        <v/>
      </c>
      <c r="G2268" s="23" t="str">
        <f>IFERROR(TRIM(INDEX(CID_DB[Case No],$D2268)),"")</f>
        <v/>
      </c>
      <c r="H2268" s="5" t="str">
        <f>IFERROR(TRIM(INDEX(CID_DB[Known Contractor '#1 PN],$D2268)),"")</f>
        <v/>
      </c>
      <c r="I2268" s="5" t="str">
        <f>IFERROR(TRIM(INDEX(CID_DB[Known Contractor '#2 PN],$D2268)),"")</f>
        <v/>
      </c>
      <c r="J2268" s="5" t="str">
        <f>IFERROR(TRIM(INDEX(CID_DB[ [ NSN ] ],$D2268)),"")</f>
        <v/>
      </c>
      <c r="K2268" s="5" t="str">
        <f>IFERROR(TRIM(INDEX(CID_DB[Description],$D2268)),"")</f>
        <v/>
      </c>
      <c r="L2268" s="24" t="str">
        <f>IFERROR(TRIM(INDEX(CID_DB[Commercial Status],$D2268)),"")</f>
        <v/>
      </c>
    </row>
    <row r="2269" spans="2:12" x14ac:dyDescent="0.35">
      <c r="B2269" s="15"/>
      <c r="D2269" s="17" t="str">
        <f t="array" ref="D2269">IFERROR(IF($B2269&lt;&gt;"",LARGE(IF(ISNUMBER(SEARCH(TRIM(SUBSTITUTE($B2269,"-","")),CID_DB[Search Key])),ROW(CID_DB[Search Key]),""),1)-1,""),"")</f>
        <v/>
      </c>
      <c r="F2269" s="23" t="str">
        <f>IF($B2269&lt;&gt;"",COUNTIFS(CID_DB[Search Key],"*"&amp;TRIM(SUBSTITUTE(B2269,"-",""))&amp;"*"),"")</f>
        <v/>
      </c>
      <c r="G2269" s="23" t="str">
        <f>IFERROR(TRIM(INDEX(CID_DB[Case No],$D2269)),"")</f>
        <v/>
      </c>
      <c r="H2269" s="5" t="str">
        <f>IFERROR(TRIM(INDEX(CID_DB[Known Contractor '#1 PN],$D2269)),"")</f>
        <v/>
      </c>
      <c r="I2269" s="5" t="str">
        <f>IFERROR(TRIM(INDEX(CID_DB[Known Contractor '#2 PN],$D2269)),"")</f>
        <v/>
      </c>
      <c r="J2269" s="5" t="str">
        <f>IFERROR(TRIM(INDEX(CID_DB[ [ NSN ] ],$D2269)),"")</f>
        <v/>
      </c>
      <c r="K2269" s="5" t="str">
        <f>IFERROR(TRIM(INDEX(CID_DB[Description],$D2269)),"")</f>
        <v/>
      </c>
      <c r="L2269" s="24" t="str">
        <f>IFERROR(TRIM(INDEX(CID_DB[Commercial Status],$D2269)),"")</f>
        <v/>
      </c>
    </row>
    <row r="2270" spans="2:12" x14ac:dyDescent="0.35">
      <c r="B2270" s="15"/>
      <c r="D2270" s="17" t="str">
        <f t="array" ref="D2270">IFERROR(IF($B2270&lt;&gt;"",LARGE(IF(ISNUMBER(SEARCH(TRIM(SUBSTITUTE($B2270,"-","")),CID_DB[Search Key])),ROW(CID_DB[Search Key]),""),1)-1,""),"")</f>
        <v/>
      </c>
      <c r="F2270" s="23" t="str">
        <f>IF($B2270&lt;&gt;"",COUNTIFS(CID_DB[Search Key],"*"&amp;TRIM(SUBSTITUTE(B2270,"-",""))&amp;"*"),"")</f>
        <v/>
      </c>
      <c r="G2270" s="23" t="str">
        <f>IFERROR(TRIM(INDEX(CID_DB[Case No],$D2270)),"")</f>
        <v/>
      </c>
      <c r="H2270" s="5" t="str">
        <f>IFERROR(TRIM(INDEX(CID_DB[Known Contractor '#1 PN],$D2270)),"")</f>
        <v/>
      </c>
      <c r="I2270" s="5" t="str">
        <f>IFERROR(TRIM(INDEX(CID_DB[Known Contractor '#2 PN],$D2270)),"")</f>
        <v/>
      </c>
      <c r="J2270" s="5" t="str">
        <f>IFERROR(TRIM(INDEX(CID_DB[ [ NSN ] ],$D2270)),"")</f>
        <v/>
      </c>
      <c r="K2270" s="5" t="str">
        <f>IFERROR(TRIM(INDEX(CID_DB[Description],$D2270)),"")</f>
        <v/>
      </c>
      <c r="L2270" s="24" t="str">
        <f>IFERROR(TRIM(INDEX(CID_DB[Commercial Status],$D2270)),"")</f>
        <v/>
      </c>
    </row>
    <row r="2271" spans="2:12" x14ac:dyDescent="0.35">
      <c r="B2271" s="15"/>
      <c r="D2271" s="17" t="str">
        <f t="array" ref="D2271">IFERROR(IF($B2271&lt;&gt;"",LARGE(IF(ISNUMBER(SEARCH(TRIM(SUBSTITUTE($B2271,"-","")),CID_DB[Search Key])),ROW(CID_DB[Search Key]),""),1)-1,""),"")</f>
        <v/>
      </c>
      <c r="F2271" s="23" t="str">
        <f>IF($B2271&lt;&gt;"",COUNTIFS(CID_DB[Search Key],"*"&amp;TRIM(SUBSTITUTE(B2271,"-",""))&amp;"*"),"")</f>
        <v/>
      </c>
      <c r="G2271" s="23" t="str">
        <f>IFERROR(TRIM(INDEX(CID_DB[Case No],$D2271)),"")</f>
        <v/>
      </c>
      <c r="H2271" s="5" t="str">
        <f>IFERROR(TRIM(INDEX(CID_DB[Known Contractor '#1 PN],$D2271)),"")</f>
        <v/>
      </c>
      <c r="I2271" s="5" t="str">
        <f>IFERROR(TRIM(INDEX(CID_DB[Known Contractor '#2 PN],$D2271)),"")</f>
        <v/>
      </c>
      <c r="J2271" s="5" t="str">
        <f>IFERROR(TRIM(INDEX(CID_DB[ [ NSN ] ],$D2271)),"")</f>
        <v/>
      </c>
      <c r="K2271" s="5" t="str">
        <f>IFERROR(TRIM(INDEX(CID_DB[Description],$D2271)),"")</f>
        <v/>
      </c>
      <c r="L2271" s="24" t="str">
        <f>IFERROR(TRIM(INDEX(CID_DB[Commercial Status],$D2271)),"")</f>
        <v/>
      </c>
    </row>
    <row r="2272" spans="2:12" x14ac:dyDescent="0.35">
      <c r="B2272" s="15"/>
      <c r="D2272" s="17" t="str">
        <f t="array" ref="D2272">IFERROR(IF($B2272&lt;&gt;"",LARGE(IF(ISNUMBER(SEARCH(TRIM(SUBSTITUTE($B2272,"-","")),CID_DB[Search Key])),ROW(CID_DB[Search Key]),""),1)-1,""),"")</f>
        <v/>
      </c>
      <c r="F2272" s="23" t="str">
        <f>IF($B2272&lt;&gt;"",COUNTIFS(CID_DB[Search Key],"*"&amp;TRIM(SUBSTITUTE(B2272,"-",""))&amp;"*"),"")</f>
        <v/>
      </c>
      <c r="G2272" s="23" t="str">
        <f>IFERROR(TRIM(INDEX(CID_DB[Case No],$D2272)),"")</f>
        <v/>
      </c>
      <c r="H2272" s="5" t="str">
        <f>IFERROR(TRIM(INDEX(CID_DB[Known Contractor '#1 PN],$D2272)),"")</f>
        <v/>
      </c>
      <c r="I2272" s="5" t="str">
        <f>IFERROR(TRIM(INDEX(CID_DB[Known Contractor '#2 PN],$D2272)),"")</f>
        <v/>
      </c>
      <c r="J2272" s="5" t="str">
        <f>IFERROR(TRIM(INDEX(CID_DB[ [ NSN ] ],$D2272)),"")</f>
        <v/>
      </c>
      <c r="K2272" s="5" t="str">
        <f>IFERROR(TRIM(INDEX(CID_DB[Description],$D2272)),"")</f>
        <v/>
      </c>
      <c r="L2272" s="24" t="str">
        <f>IFERROR(TRIM(INDEX(CID_DB[Commercial Status],$D2272)),"")</f>
        <v/>
      </c>
    </row>
    <row r="2273" spans="2:12" x14ac:dyDescent="0.35">
      <c r="B2273" s="15"/>
      <c r="D2273" s="17" t="str">
        <f t="array" ref="D2273">IFERROR(IF($B2273&lt;&gt;"",LARGE(IF(ISNUMBER(SEARCH(TRIM(SUBSTITUTE($B2273,"-","")),CID_DB[Search Key])),ROW(CID_DB[Search Key]),""),1)-1,""),"")</f>
        <v/>
      </c>
      <c r="F2273" s="23" t="str">
        <f>IF($B2273&lt;&gt;"",COUNTIFS(CID_DB[Search Key],"*"&amp;TRIM(SUBSTITUTE(B2273,"-",""))&amp;"*"),"")</f>
        <v/>
      </c>
      <c r="G2273" s="23" t="str">
        <f>IFERROR(TRIM(INDEX(CID_DB[Case No],$D2273)),"")</f>
        <v/>
      </c>
      <c r="H2273" s="5" t="str">
        <f>IFERROR(TRIM(INDEX(CID_DB[Known Contractor '#1 PN],$D2273)),"")</f>
        <v/>
      </c>
      <c r="I2273" s="5" t="str">
        <f>IFERROR(TRIM(INDEX(CID_DB[Known Contractor '#2 PN],$D2273)),"")</f>
        <v/>
      </c>
      <c r="J2273" s="5" t="str">
        <f>IFERROR(TRIM(INDEX(CID_DB[ [ NSN ] ],$D2273)),"")</f>
        <v/>
      </c>
      <c r="K2273" s="5" t="str">
        <f>IFERROR(TRIM(INDEX(CID_DB[Description],$D2273)),"")</f>
        <v/>
      </c>
      <c r="L2273" s="24" t="str">
        <f>IFERROR(TRIM(INDEX(CID_DB[Commercial Status],$D2273)),"")</f>
        <v/>
      </c>
    </row>
    <row r="2274" spans="2:12" x14ac:dyDescent="0.35">
      <c r="B2274" s="15"/>
      <c r="D2274" s="17" t="str">
        <f t="array" ref="D2274">IFERROR(IF($B2274&lt;&gt;"",LARGE(IF(ISNUMBER(SEARCH(TRIM(SUBSTITUTE($B2274,"-","")),CID_DB[Search Key])),ROW(CID_DB[Search Key]),""),1)-1,""),"")</f>
        <v/>
      </c>
      <c r="F2274" s="23" t="str">
        <f>IF($B2274&lt;&gt;"",COUNTIFS(CID_DB[Search Key],"*"&amp;TRIM(SUBSTITUTE(B2274,"-",""))&amp;"*"),"")</f>
        <v/>
      </c>
      <c r="G2274" s="23" t="str">
        <f>IFERROR(TRIM(INDEX(CID_DB[Case No],$D2274)),"")</f>
        <v/>
      </c>
      <c r="H2274" s="5" t="str">
        <f>IFERROR(TRIM(INDEX(CID_DB[Known Contractor '#1 PN],$D2274)),"")</f>
        <v/>
      </c>
      <c r="I2274" s="5" t="str">
        <f>IFERROR(TRIM(INDEX(CID_DB[Known Contractor '#2 PN],$D2274)),"")</f>
        <v/>
      </c>
      <c r="J2274" s="5" t="str">
        <f>IFERROR(TRIM(INDEX(CID_DB[ [ NSN ] ],$D2274)),"")</f>
        <v/>
      </c>
      <c r="K2274" s="5" t="str">
        <f>IFERROR(TRIM(INDEX(CID_DB[Description],$D2274)),"")</f>
        <v/>
      </c>
      <c r="L2274" s="24" t="str">
        <f>IFERROR(TRIM(INDEX(CID_DB[Commercial Status],$D2274)),"")</f>
        <v/>
      </c>
    </row>
    <row r="2275" spans="2:12" x14ac:dyDescent="0.35">
      <c r="B2275" s="15"/>
      <c r="D2275" s="17" t="str">
        <f t="array" ref="D2275">IFERROR(IF($B2275&lt;&gt;"",LARGE(IF(ISNUMBER(SEARCH(TRIM(SUBSTITUTE($B2275,"-","")),CID_DB[Search Key])),ROW(CID_DB[Search Key]),""),1)-1,""),"")</f>
        <v/>
      </c>
      <c r="F2275" s="23" t="str">
        <f>IF($B2275&lt;&gt;"",COUNTIFS(CID_DB[Search Key],"*"&amp;TRIM(SUBSTITUTE(B2275,"-",""))&amp;"*"),"")</f>
        <v/>
      </c>
      <c r="G2275" s="23" t="str">
        <f>IFERROR(TRIM(INDEX(CID_DB[Case No],$D2275)),"")</f>
        <v/>
      </c>
      <c r="H2275" s="5" t="str">
        <f>IFERROR(TRIM(INDEX(CID_DB[Known Contractor '#1 PN],$D2275)),"")</f>
        <v/>
      </c>
      <c r="I2275" s="5" t="str">
        <f>IFERROR(TRIM(INDEX(CID_DB[Known Contractor '#2 PN],$D2275)),"")</f>
        <v/>
      </c>
      <c r="J2275" s="5" t="str">
        <f>IFERROR(TRIM(INDEX(CID_DB[ [ NSN ] ],$D2275)),"")</f>
        <v/>
      </c>
      <c r="K2275" s="5" t="str">
        <f>IFERROR(TRIM(INDEX(CID_DB[Description],$D2275)),"")</f>
        <v/>
      </c>
      <c r="L2275" s="24" t="str">
        <f>IFERROR(TRIM(INDEX(CID_DB[Commercial Status],$D2275)),"")</f>
        <v/>
      </c>
    </row>
    <row r="2276" spans="2:12" x14ac:dyDescent="0.35">
      <c r="B2276" s="15"/>
      <c r="D2276" s="17" t="str">
        <f t="array" ref="D2276">IFERROR(IF($B2276&lt;&gt;"",LARGE(IF(ISNUMBER(SEARCH(TRIM(SUBSTITUTE($B2276,"-","")),CID_DB[Search Key])),ROW(CID_DB[Search Key]),""),1)-1,""),"")</f>
        <v/>
      </c>
      <c r="F2276" s="23" t="str">
        <f>IF($B2276&lt;&gt;"",COUNTIFS(CID_DB[Search Key],"*"&amp;TRIM(SUBSTITUTE(B2276,"-",""))&amp;"*"),"")</f>
        <v/>
      </c>
      <c r="G2276" s="23" t="str">
        <f>IFERROR(TRIM(INDEX(CID_DB[Case No],$D2276)),"")</f>
        <v/>
      </c>
      <c r="H2276" s="5" t="str">
        <f>IFERROR(TRIM(INDEX(CID_DB[Known Contractor '#1 PN],$D2276)),"")</f>
        <v/>
      </c>
      <c r="I2276" s="5" t="str">
        <f>IFERROR(TRIM(INDEX(CID_DB[Known Contractor '#2 PN],$D2276)),"")</f>
        <v/>
      </c>
      <c r="J2276" s="5" t="str">
        <f>IFERROR(TRIM(INDEX(CID_DB[ [ NSN ] ],$D2276)),"")</f>
        <v/>
      </c>
      <c r="K2276" s="5" t="str">
        <f>IFERROR(TRIM(INDEX(CID_DB[Description],$D2276)),"")</f>
        <v/>
      </c>
      <c r="L2276" s="24" t="str">
        <f>IFERROR(TRIM(INDEX(CID_DB[Commercial Status],$D2276)),"")</f>
        <v/>
      </c>
    </row>
    <row r="2277" spans="2:12" x14ac:dyDescent="0.35">
      <c r="B2277" s="15"/>
      <c r="D2277" s="17" t="str">
        <f t="array" ref="D2277">IFERROR(IF($B2277&lt;&gt;"",LARGE(IF(ISNUMBER(SEARCH(TRIM(SUBSTITUTE($B2277,"-","")),CID_DB[Search Key])),ROW(CID_DB[Search Key]),""),1)-1,""),"")</f>
        <v/>
      </c>
      <c r="F2277" s="23" t="str">
        <f>IF($B2277&lt;&gt;"",COUNTIFS(CID_DB[Search Key],"*"&amp;TRIM(SUBSTITUTE(B2277,"-",""))&amp;"*"),"")</f>
        <v/>
      </c>
      <c r="G2277" s="23" t="str">
        <f>IFERROR(TRIM(INDEX(CID_DB[Case No],$D2277)),"")</f>
        <v/>
      </c>
      <c r="H2277" s="5" t="str">
        <f>IFERROR(TRIM(INDEX(CID_DB[Known Contractor '#1 PN],$D2277)),"")</f>
        <v/>
      </c>
      <c r="I2277" s="5" t="str">
        <f>IFERROR(TRIM(INDEX(CID_DB[Known Contractor '#2 PN],$D2277)),"")</f>
        <v/>
      </c>
      <c r="J2277" s="5" t="str">
        <f>IFERROR(TRIM(INDEX(CID_DB[ [ NSN ] ],$D2277)),"")</f>
        <v/>
      </c>
      <c r="K2277" s="5" t="str">
        <f>IFERROR(TRIM(INDEX(CID_DB[Description],$D2277)),"")</f>
        <v/>
      </c>
      <c r="L2277" s="24" t="str">
        <f>IFERROR(TRIM(INDEX(CID_DB[Commercial Status],$D2277)),"")</f>
        <v/>
      </c>
    </row>
    <row r="2278" spans="2:12" x14ac:dyDescent="0.35">
      <c r="B2278" s="15"/>
      <c r="D2278" s="17" t="str">
        <f t="array" ref="D2278">IFERROR(IF($B2278&lt;&gt;"",LARGE(IF(ISNUMBER(SEARCH(TRIM(SUBSTITUTE($B2278,"-","")),CID_DB[Search Key])),ROW(CID_DB[Search Key]),""),1)-1,""),"")</f>
        <v/>
      </c>
      <c r="F2278" s="23" t="str">
        <f>IF($B2278&lt;&gt;"",COUNTIFS(CID_DB[Search Key],"*"&amp;TRIM(SUBSTITUTE(B2278,"-",""))&amp;"*"),"")</f>
        <v/>
      </c>
      <c r="G2278" s="23" t="str">
        <f>IFERROR(TRIM(INDEX(CID_DB[Case No],$D2278)),"")</f>
        <v/>
      </c>
      <c r="H2278" s="5" t="str">
        <f>IFERROR(TRIM(INDEX(CID_DB[Known Contractor '#1 PN],$D2278)),"")</f>
        <v/>
      </c>
      <c r="I2278" s="5" t="str">
        <f>IFERROR(TRIM(INDEX(CID_DB[Known Contractor '#2 PN],$D2278)),"")</f>
        <v/>
      </c>
      <c r="J2278" s="5" t="str">
        <f>IFERROR(TRIM(INDEX(CID_DB[ [ NSN ] ],$D2278)),"")</f>
        <v/>
      </c>
      <c r="K2278" s="5" t="str">
        <f>IFERROR(TRIM(INDEX(CID_DB[Description],$D2278)),"")</f>
        <v/>
      </c>
      <c r="L2278" s="24" t="str">
        <f>IFERROR(TRIM(INDEX(CID_DB[Commercial Status],$D2278)),"")</f>
        <v/>
      </c>
    </row>
    <row r="2279" spans="2:12" x14ac:dyDescent="0.35">
      <c r="B2279" s="15"/>
      <c r="D2279" s="17" t="str">
        <f t="array" ref="D2279">IFERROR(IF($B2279&lt;&gt;"",LARGE(IF(ISNUMBER(SEARCH(TRIM(SUBSTITUTE($B2279,"-","")),CID_DB[Search Key])),ROW(CID_DB[Search Key]),""),1)-1,""),"")</f>
        <v/>
      </c>
      <c r="F2279" s="23" t="str">
        <f>IF($B2279&lt;&gt;"",COUNTIFS(CID_DB[Search Key],"*"&amp;TRIM(SUBSTITUTE(B2279,"-",""))&amp;"*"),"")</f>
        <v/>
      </c>
      <c r="G2279" s="23" t="str">
        <f>IFERROR(TRIM(INDEX(CID_DB[Case No],$D2279)),"")</f>
        <v/>
      </c>
      <c r="H2279" s="5" t="str">
        <f>IFERROR(TRIM(INDEX(CID_DB[Known Contractor '#1 PN],$D2279)),"")</f>
        <v/>
      </c>
      <c r="I2279" s="5" t="str">
        <f>IFERROR(TRIM(INDEX(CID_DB[Known Contractor '#2 PN],$D2279)),"")</f>
        <v/>
      </c>
      <c r="J2279" s="5" t="str">
        <f>IFERROR(TRIM(INDEX(CID_DB[ [ NSN ] ],$D2279)),"")</f>
        <v/>
      </c>
      <c r="K2279" s="5" t="str">
        <f>IFERROR(TRIM(INDEX(CID_DB[Description],$D2279)),"")</f>
        <v/>
      </c>
      <c r="L2279" s="24" t="str">
        <f>IFERROR(TRIM(INDEX(CID_DB[Commercial Status],$D2279)),"")</f>
        <v/>
      </c>
    </row>
    <row r="2280" spans="2:12" x14ac:dyDescent="0.35">
      <c r="B2280" s="15"/>
      <c r="D2280" s="17" t="str">
        <f t="array" ref="D2280">IFERROR(IF($B2280&lt;&gt;"",LARGE(IF(ISNUMBER(SEARCH(TRIM(SUBSTITUTE($B2280,"-","")),CID_DB[Search Key])),ROW(CID_DB[Search Key]),""),1)-1,""),"")</f>
        <v/>
      </c>
      <c r="F2280" s="23" t="str">
        <f>IF($B2280&lt;&gt;"",COUNTIFS(CID_DB[Search Key],"*"&amp;TRIM(SUBSTITUTE(B2280,"-",""))&amp;"*"),"")</f>
        <v/>
      </c>
      <c r="G2280" s="23" t="str">
        <f>IFERROR(TRIM(INDEX(CID_DB[Case No],$D2280)),"")</f>
        <v/>
      </c>
      <c r="H2280" s="5" t="str">
        <f>IFERROR(TRIM(INDEX(CID_DB[Known Contractor '#1 PN],$D2280)),"")</f>
        <v/>
      </c>
      <c r="I2280" s="5" t="str">
        <f>IFERROR(TRIM(INDEX(CID_DB[Known Contractor '#2 PN],$D2280)),"")</f>
        <v/>
      </c>
      <c r="J2280" s="5" t="str">
        <f>IFERROR(TRIM(INDEX(CID_DB[ [ NSN ] ],$D2280)),"")</f>
        <v/>
      </c>
      <c r="K2280" s="5" t="str">
        <f>IFERROR(TRIM(INDEX(CID_DB[Description],$D2280)),"")</f>
        <v/>
      </c>
      <c r="L2280" s="24" t="str">
        <f>IFERROR(TRIM(INDEX(CID_DB[Commercial Status],$D2280)),"")</f>
        <v/>
      </c>
    </row>
    <row r="2281" spans="2:12" x14ac:dyDescent="0.35">
      <c r="B2281" s="15"/>
      <c r="D2281" s="17" t="str">
        <f t="array" ref="D2281">IFERROR(IF($B2281&lt;&gt;"",LARGE(IF(ISNUMBER(SEARCH(TRIM(SUBSTITUTE($B2281,"-","")),CID_DB[Search Key])),ROW(CID_DB[Search Key]),""),1)-1,""),"")</f>
        <v/>
      </c>
      <c r="F2281" s="23" t="str">
        <f>IF($B2281&lt;&gt;"",COUNTIFS(CID_DB[Search Key],"*"&amp;TRIM(SUBSTITUTE(B2281,"-",""))&amp;"*"),"")</f>
        <v/>
      </c>
      <c r="G2281" s="23" t="str">
        <f>IFERROR(TRIM(INDEX(CID_DB[Case No],$D2281)),"")</f>
        <v/>
      </c>
      <c r="H2281" s="5" t="str">
        <f>IFERROR(TRIM(INDEX(CID_DB[Known Contractor '#1 PN],$D2281)),"")</f>
        <v/>
      </c>
      <c r="I2281" s="5" t="str">
        <f>IFERROR(TRIM(INDEX(CID_DB[Known Contractor '#2 PN],$D2281)),"")</f>
        <v/>
      </c>
      <c r="J2281" s="5" t="str">
        <f>IFERROR(TRIM(INDEX(CID_DB[ [ NSN ] ],$D2281)),"")</f>
        <v/>
      </c>
      <c r="K2281" s="5" t="str">
        <f>IFERROR(TRIM(INDEX(CID_DB[Description],$D2281)),"")</f>
        <v/>
      </c>
      <c r="L2281" s="24" t="str">
        <f>IFERROR(TRIM(INDEX(CID_DB[Commercial Status],$D2281)),"")</f>
        <v/>
      </c>
    </row>
    <row r="2282" spans="2:12" x14ac:dyDescent="0.35">
      <c r="B2282" s="15"/>
      <c r="D2282" s="17" t="str">
        <f t="array" ref="D2282">IFERROR(IF($B2282&lt;&gt;"",LARGE(IF(ISNUMBER(SEARCH(TRIM(SUBSTITUTE($B2282,"-","")),CID_DB[Search Key])),ROW(CID_DB[Search Key]),""),1)-1,""),"")</f>
        <v/>
      </c>
      <c r="F2282" s="23" t="str">
        <f>IF($B2282&lt;&gt;"",COUNTIFS(CID_DB[Search Key],"*"&amp;TRIM(SUBSTITUTE(B2282,"-",""))&amp;"*"),"")</f>
        <v/>
      </c>
      <c r="G2282" s="23" t="str">
        <f>IFERROR(TRIM(INDEX(CID_DB[Case No],$D2282)),"")</f>
        <v/>
      </c>
      <c r="H2282" s="5" t="str">
        <f>IFERROR(TRIM(INDEX(CID_DB[Known Contractor '#1 PN],$D2282)),"")</f>
        <v/>
      </c>
      <c r="I2282" s="5" t="str">
        <f>IFERROR(TRIM(INDEX(CID_DB[Known Contractor '#2 PN],$D2282)),"")</f>
        <v/>
      </c>
      <c r="J2282" s="5" t="str">
        <f>IFERROR(TRIM(INDEX(CID_DB[ [ NSN ] ],$D2282)),"")</f>
        <v/>
      </c>
      <c r="K2282" s="5" t="str">
        <f>IFERROR(TRIM(INDEX(CID_DB[Description],$D2282)),"")</f>
        <v/>
      </c>
      <c r="L2282" s="24" t="str">
        <f>IFERROR(TRIM(INDEX(CID_DB[Commercial Status],$D2282)),"")</f>
        <v/>
      </c>
    </row>
    <row r="2283" spans="2:12" x14ac:dyDescent="0.35">
      <c r="B2283" s="15"/>
      <c r="D2283" s="17" t="str">
        <f t="array" ref="D2283">IFERROR(IF($B2283&lt;&gt;"",LARGE(IF(ISNUMBER(SEARCH(TRIM(SUBSTITUTE($B2283,"-","")),CID_DB[Search Key])),ROW(CID_DB[Search Key]),""),1)-1,""),"")</f>
        <v/>
      </c>
      <c r="F2283" s="23" t="str">
        <f>IF($B2283&lt;&gt;"",COUNTIFS(CID_DB[Search Key],"*"&amp;TRIM(SUBSTITUTE(B2283,"-",""))&amp;"*"),"")</f>
        <v/>
      </c>
      <c r="G2283" s="23" t="str">
        <f>IFERROR(TRIM(INDEX(CID_DB[Case No],$D2283)),"")</f>
        <v/>
      </c>
      <c r="H2283" s="5" t="str">
        <f>IFERROR(TRIM(INDEX(CID_DB[Known Contractor '#1 PN],$D2283)),"")</f>
        <v/>
      </c>
      <c r="I2283" s="5" t="str">
        <f>IFERROR(TRIM(INDEX(CID_DB[Known Contractor '#2 PN],$D2283)),"")</f>
        <v/>
      </c>
      <c r="J2283" s="5" t="str">
        <f>IFERROR(TRIM(INDEX(CID_DB[ [ NSN ] ],$D2283)),"")</f>
        <v/>
      </c>
      <c r="K2283" s="5" t="str">
        <f>IFERROR(TRIM(INDEX(CID_DB[Description],$D2283)),"")</f>
        <v/>
      </c>
      <c r="L2283" s="24" t="str">
        <f>IFERROR(TRIM(INDEX(CID_DB[Commercial Status],$D2283)),"")</f>
        <v/>
      </c>
    </row>
    <row r="2284" spans="2:12" x14ac:dyDescent="0.35">
      <c r="B2284" s="15"/>
      <c r="D2284" s="17" t="str">
        <f t="array" ref="D2284">IFERROR(IF($B2284&lt;&gt;"",LARGE(IF(ISNUMBER(SEARCH(TRIM(SUBSTITUTE($B2284,"-","")),CID_DB[Search Key])),ROW(CID_DB[Search Key]),""),1)-1,""),"")</f>
        <v/>
      </c>
      <c r="F2284" s="23" t="str">
        <f>IF($B2284&lt;&gt;"",COUNTIFS(CID_DB[Search Key],"*"&amp;TRIM(SUBSTITUTE(B2284,"-",""))&amp;"*"),"")</f>
        <v/>
      </c>
      <c r="G2284" s="23" t="str">
        <f>IFERROR(TRIM(INDEX(CID_DB[Case No],$D2284)),"")</f>
        <v/>
      </c>
      <c r="H2284" s="5" t="str">
        <f>IFERROR(TRIM(INDEX(CID_DB[Known Contractor '#1 PN],$D2284)),"")</f>
        <v/>
      </c>
      <c r="I2284" s="5" t="str">
        <f>IFERROR(TRIM(INDEX(CID_DB[Known Contractor '#2 PN],$D2284)),"")</f>
        <v/>
      </c>
      <c r="J2284" s="5" t="str">
        <f>IFERROR(TRIM(INDEX(CID_DB[ [ NSN ] ],$D2284)),"")</f>
        <v/>
      </c>
      <c r="K2284" s="5" t="str">
        <f>IFERROR(TRIM(INDEX(CID_DB[Description],$D2284)),"")</f>
        <v/>
      </c>
      <c r="L2284" s="24" t="str">
        <f>IFERROR(TRIM(INDEX(CID_DB[Commercial Status],$D2284)),"")</f>
        <v/>
      </c>
    </row>
    <row r="2285" spans="2:12" x14ac:dyDescent="0.35">
      <c r="B2285" s="15"/>
      <c r="D2285" s="17" t="str">
        <f t="array" ref="D2285">IFERROR(IF($B2285&lt;&gt;"",LARGE(IF(ISNUMBER(SEARCH(TRIM(SUBSTITUTE($B2285,"-","")),CID_DB[Search Key])),ROW(CID_DB[Search Key]),""),1)-1,""),"")</f>
        <v/>
      </c>
      <c r="F2285" s="23" t="str">
        <f>IF($B2285&lt;&gt;"",COUNTIFS(CID_DB[Search Key],"*"&amp;TRIM(SUBSTITUTE(B2285,"-",""))&amp;"*"),"")</f>
        <v/>
      </c>
      <c r="G2285" s="23" t="str">
        <f>IFERROR(TRIM(INDEX(CID_DB[Case No],$D2285)),"")</f>
        <v/>
      </c>
      <c r="H2285" s="5" t="str">
        <f>IFERROR(TRIM(INDEX(CID_DB[Known Contractor '#1 PN],$D2285)),"")</f>
        <v/>
      </c>
      <c r="I2285" s="5" t="str">
        <f>IFERROR(TRIM(INDEX(CID_DB[Known Contractor '#2 PN],$D2285)),"")</f>
        <v/>
      </c>
      <c r="J2285" s="5" t="str">
        <f>IFERROR(TRIM(INDEX(CID_DB[ [ NSN ] ],$D2285)),"")</f>
        <v/>
      </c>
      <c r="K2285" s="5" t="str">
        <f>IFERROR(TRIM(INDEX(CID_DB[Description],$D2285)),"")</f>
        <v/>
      </c>
      <c r="L2285" s="24" t="str">
        <f>IFERROR(TRIM(INDEX(CID_DB[Commercial Status],$D2285)),"")</f>
        <v/>
      </c>
    </row>
    <row r="2286" spans="2:12" x14ac:dyDescent="0.35">
      <c r="B2286" s="15"/>
      <c r="D2286" s="17" t="str">
        <f t="array" ref="D2286">IFERROR(IF($B2286&lt;&gt;"",LARGE(IF(ISNUMBER(SEARCH(TRIM(SUBSTITUTE($B2286,"-","")),CID_DB[Search Key])),ROW(CID_DB[Search Key]),""),1)-1,""),"")</f>
        <v/>
      </c>
      <c r="F2286" s="23" t="str">
        <f>IF($B2286&lt;&gt;"",COUNTIFS(CID_DB[Search Key],"*"&amp;TRIM(SUBSTITUTE(B2286,"-",""))&amp;"*"),"")</f>
        <v/>
      </c>
      <c r="G2286" s="23" t="str">
        <f>IFERROR(TRIM(INDEX(CID_DB[Case No],$D2286)),"")</f>
        <v/>
      </c>
      <c r="H2286" s="5" t="str">
        <f>IFERROR(TRIM(INDEX(CID_DB[Known Contractor '#1 PN],$D2286)),"")</f>
        <v/>
      </c>
      <c r="I2286" s="5" t="str">
        <f>IFERROR(TRIM(INDEX(CID_DB[Known Contractor '#2 PN],$D2286)),"")</f>
        <v/>
      </c>
      <c r="J2286" s="5" t="str">
        <f>IFERROR(TRIM(INDEX(CID_DB[ [ NSN ] ],$D2286)),"")</f>
        <v/>
      </c>
      <c r="K2286" s="5" t="str">
        <f>IFERROR(TRIM(INDEX(CID_DB[Description],$D2286)),"")</f>
        <v/>
      </c>
      <c r="L2286" s="24" t="str">
        <f>IFERROR(TRIM(INDEX(CID_DB[Commercial Status],$D2286)),"")</f>
        <v/>
      </c>
    </row>
    <row r="2287" spans="2:12" x14ac:dyDescent="0.35">
      <c r="B2287" s="15"/>
      <c r="D2287" s="17" t="str">
        <f t="array" ref="D2287">IFERROR(IF($B2287&lt;&gt;"",LARGE(IF(ISNUMBER(SEARCH(TRIM(SUBSTITUTE($B2287,"-","")),CID_DB[Search Key])),ROW(CID_DB[Search Key]),""),1)-1,""),"")</f>
        <v/>
      </c>
      <c r="F2287" s="23" t="str">
        <f>IF($B2287&lt;&gt;"",COUNTIFS(CID_DB[Search Key],"*"&amp;TRIM(SUBSTITUTE(B2287,"-",""))&amp;"*"),"")</f>
        <v/>
      </c>
      <c r="G2287" s="23" t="str">
        <f>IFERROR(TRIM(INDEX(CID_DB[Case No],$D2287)),"")</f>
        <v/>
      </c>
      <c r="H2287" s="5" t="str">
        <f>IFERROR(TRIM(INDEX(CID_DB[Known Contractor '#1 PN],$D2287)),"")</f>
        <v/>
      </c>
      <c r="I2287" s="5" t="str">
        <f>IFERROR(TRIM(INDEX(CID_DB[Known Contractor '#2 PN],$D2287)),"")</f>
        <v/>
      </c>
      <c r="J2287" s="5" t="str">
        <f>IFERROR(TRIM(INDEX(CID_DB[ [ NSN ] ],$D2287)),"")</f>
        <v/>
      </c>
      <c r="K2287" s="5" t="str">
        <f>IFERROR(TRIM(INDEX(CID_DB[Description],$D2287)),"")</f>
        <v/>
      </c>
      <c r="L2287" s="24" t="str">
        <f>IFERROR(TRIM(INDEX(CID_DB[Commercial Status],$D2287)),"")</f>
        <v/>
      </c>
    </row>
    <row r="2288" spans="2:12" x14ac:dyDescent="0.35">
      <c r="B2288" s="15"/>
      <c r="D2288" s="17" t="str">
        <f t="array" ref="D2288">IFERROR(IF($B2288&lt;&gt;"",LARGE(IF(ISNUMBER(SEARCH(TRIM(SUBSTITUTE($B2288,"-","")),CID_DB[Search Key])),ROW(CID_DB[Search Key]),""),1)-1,""),"")</f>
        <v/>
      </c>
      <c r="F2288" s="23" t="str">
        <f>IF($B2288&lt;&gt;"",COUNTIFS(CID_DB[Search Key],"*"&amp;TRIM(SUBSTITUTE(B2288,"-",""))&amp;"*"),"")</f>
        <v/>
      </c>
      <c r="G2288" s="23" t="str">
        <f>IFERROR(TRIM(INDEX(CID_DB[Case No],$D2288)),"")</f>
        <v/>
      </c>
      <c r="H2288" s="5" t="str">
        <f>IFERROR(TRIM(INDEX(CID_DB[Known Contractor '#1 PN],$D2288)),"")</f>
        <v/>
      </c>
      <c r="I2288" s="5" t="str">
        <f>IFERROR(TRIM(INDEX(CID_DB[Known Contractor '#2 PN],$D2288)),"")</f>
        <v/>
      </c>
      <c r="J2288" s="5" t="str">
        <f>IFERROR(TRIM(INDEX(CID_DB[ [ NSN ] ],$D2288)),"")</f>
        <v/>
      </c>
      <c r="K2288" s="5" t="str">
        <f>IFERROR(TRIM(INDEX(CID_DB[Description],$D2288)),"")</f>
        <v/>
      </c>
      <c r="L2288" s="24" t="str">
        <f>IFERROR(TRIM(INDEX(CID_DB[Commercial Status],$D2288)),"")</f>
        <v/>
      </c>
    </row>
    <row r="2289" spans="2:12" x14ac:dyDescent="0.35">
      <c r="B2289" s="15"/>
      <c r="D2289" s="17" t="str">
        <f t="array" ref="D2289">IFERROR(IF($B2289&lt;&gt;"",LARGE(IF(ISNUMBER(SEARCH(TRIM(SUBSTITUTE($B2289,"-","")),CID_DB[Search Key])),ROW(CID_DB[Search Key]),""),1)-1,""),"")</f>
        <v/>
      </c>
      <c r="F2289" s="23" t="str">
        <f>IF($B2289&lt;&gt;"",COUNTIFS(CID_DB[Search Key],"*"&amp;TRIM(SUBSTITUTE(B2289,"-",""))&amp;"*"),"")</f>
        <v/>
      </c>
      <c r="G2289" s="23" t="str">
        <f>IFERROR(TRIM(INDEX(CID_DB[Case No],$D2289)),"")</f>
        <v/>
      </c>
      <c r="H2289" s="5" t="str">
        <f>IFERROR(TRIM(INDEX(CID_DB[Known Contractor '#1 PN],$D2289)),"")</f>
        <v/>
      </c>
      <c r="I2289" s="5" t="str">
        <f>IFERROR(TRIM(INDEX(CID_DB[Known Contractor '#2 PN],$D2289)),"")</f>
        <v/>
      </c>
      <c r="J2289" s="5" t="str">
        <f>IFERROR(TRIM(INDEX(CID_DB[ [ NSN ] ],$D2289)),"")</f>
        <v/>
      </c>
      <c r="K2289" s="5" t="str">
        <f>IFERROR(TRIM(INDEX(CID_DB[Description],$D2289)),"")</f>
        <v/>
      </c>
      <c r="L2289" s="24" t="str">
        <f>IFERROR(TRIM(INDEX(CID_DB[Commercial Status],$D2289)),"")</f>
        <v/>
      </c>
    </row>
    <row r="2290" spans="2:12" x14ac:dyDescent="0.35">
      <c r="B2290" s="15"/>
      <c r="D2290" s="17" t="str">
        <f t="array" ref="D2290">IFERROR(IF($B2290&lt;&gt;"",LARGE(IF(ISNUMBER(SEARCH(TRIM(SUBSTITUTE($B2290,"-","")),CID_DB[Search Key])),ROW(CID_DB[Search Key]),""),1)-1,""),"")</f>
        <v/>
      </c>
      <c r="F2290" s="23" t="str">
        <f>IF($B2290&lt;&gt;"",COUNTIFS(CID_DB[Search Key],"*"&amp;TRIM(SUBSTITUTE(B2290,"-",""))&amp;"*"),"")</f>
        <v/>
      </c>
      <c r="G2290" s="23" t="str">
        <f>IFERROR(TRIM(INDEX(CID_DB[Case No],$D2290)),"")</f>
        <v/>
      </c>
      <c r="H2290" s="5" t="str">
        <f>IFERROR(TRIM(INDEX(CID_DB[Known Contractor '#1 PN],$D2290)),"")</f>
        <v/>
      </c>
      <c r="I2290" s="5" t="str">
        <f>IFERROR(TRIM(INDEX(CID_DB[Known Contractor '#2 PN],$D2290)),"")</f>
        <v/>
      </c>
      <c r="J2290" s="5" t="str">
        <f>IFERROR(TRIM(INDEX(CID_DB[ [ NSN ] ],$D2290)),"")</f>
        <v/>
      </c>
      <c r="K2290" s="5" t="str">
        <f>IFERROR(TRIM(INDEX(CID_DB[Description],$D2290)),"")</f>
        <v/>
      </c>
      <c r="L2290" s="24" t="str">
        <f>IFERROR(TRIM(INDEX(CID_DB[Commercial Status],$D2290)),"")</f>
        <v/>
      </c>
    </row>
    <row r="2291" spans="2:12" x14ac:dyDescent="0.35">
      <c r="B2291" s="15"/>
      <c r="D2291" s="17" t="str">
        <f t="array" ref="D2291">IFERROR(IF($B2291&lt;&gt;"",LARGE(IF(ISNUMBER(SEARCH(TRIM(SUBSTITUTE($B2291,"-","")),CID_DB[Search Key])),ROW(CID_DB[Search Key]),""),1)-1,""),"")</f>
        <v/>
      </c>
      <c r="F2291" s="23" t="str">
        <f>IF($B2291&lt;&gt;"",COUNTIFS(CID_DB[Search Key],"*"&amp;TRIM(SUBSTITUTE(B2291,"-",""))&amp;"*"),"")</f>
        <v/>
      </c>
      <c r="G2291" s="23" t="str">
        <f>IFERROR(TRIM(INDEX(CID_DB[Case No],$D2291)),"")</f>
        <v/>
      </c>
      <c r="H2291" s="5" t="str">
        <f>IFERROR(TRIM(INDEX(CID_DB[Known Contractor '#1 PN],$D2291)),"")</f>
        <v/>
      </c>
      <c r="I2291" s="5" t="str">
        <f>IFERROR(TRIM(INDEX(CID_DB[Known Contractor '#2 PN],$D2291)),"")</f>
        <v/>
      </c>
      <c r="J2291" s="5" t="str">
        <f>IFERROR(TRIM(INDEX(CID_DB[ [ NSN ] ],$D2291)),"")</f>
        <v/>
      </c>
      <c r="K2291" s="5" t="str">
        <f>IFERROR(TRIM(INDEX(CID_DB[Description],$D2291)),"")</f>
        <v/>
      </c>
      <c r="L2291" s="24" t="str">
        <f>IFERROR(TRIM(INDEX(CID_DB[Commercial Status],$D2291)),"")</f>
        <v/>
      </c>
    </row>
    <row r="2292" spans="2:12" x14ac:dyDescent="0.35">
      <c r="B2292" s="15"/>
      <c r="D2292" s="17" t="str">
        <f t="array" ref="D2292">IFERROR(IF($B2292&lt;&gt;"",LARGE(IF(ISNUMBER(SEARCH(TRIM(SUBSTITUTE($B2292,"-","")),CID_DB[Search Key])),ROW(CID_DB[Search Key]),""),1)-1,""),"")</f>
        <v/>
      </c>
      <c r="F2292" s="23" t="str">
        <f>IF($B2292&lt;&gt;"",COUNTIFS(CID_DB[Search Key],"*"&amp;TRIM(SUBSTITUTE(B2292,"-",""))&amp;"*"),"")</f>
        <v/>
      </c>
      <c r="G2292" s="23" t="str">
        <f>IFERROR(TRIM(INDEX(CID_DB[Case No],$D2292)),"")</f>
        <v/>
      </c>
      <c r="H2292" s="5" t="str">
        <f>IFERROR(TRIM(INDEX(CID_DB[Known Contractor '#1 PN],$D2292)),"")</f>
        <v/>
      </c>
      <c r="I2292" s="5" t="str">
        <f>IFERROR(TRIM(INDEX(CID_DB[Known Contractor '#2 PN],$D2292)),"")</f>
        <v/>
      </c>
      <c r="J2292" s="5" t="str">
        <f>IFERROR(TRIM(INDEX(CID_DB[ [ NSN ] ],$D2292)),"")</f>
        <v/>
      </c>
      <c r="K2292" s="5" t="str">
        <f>IFERROR(TRIM(INDEX(CID_DB[Description],$D2292)),"")</f>
        <v/>
      </c>
      <c r="L2292" s="24" t="str">
        <f>IFERROR(TRIM(INDEX(CID_DB[Commercial Status],$D2292)),"")</f>
        <v/>
      </c>
    </row>
    <row r="2293" spans="2:12" x14ac:dyDescent="0.35">
      <c r="B2293" s="15"/>
      <c r="D2293" s="17" t="str">
        <f t="array" ref="D2293">IFERROR(IF($B2293&lt;&gt;"",LARGE(IF(ISNUMBER(SEARCH(TRIM(SUBSTITUTE($B2293,"-","")),CID_DB[Search Key])),ROW(CID_DB[Search Key]),""),1)-1,""),"")</f>
        <v/>
      </c>
      <c r="F2293" s="23" t="str">
        <f>IF($B2293&lt;&gt;"",COUNTIFS(CID_DB[Search Key],"*"&amp;TRIM(SUBSTITUTE(B2293,"-",""))&amp;"*"),"")</f>
        <v/>
      </c>
      <c r="G2293" s="23" t="str">
        <f>IFERROR(TRIM(INDEX(CID_DB[Case No],$D2293)),"")</f>
        <v/>
      </c>
      <c r="H2293" s="5" t="str">
        <f>IFERROR(TRIM(INDEX(CID_DB[Known Contractor '#1 PN],$D2293)),"")</f>
        <v/>
      </c>
      <c r="I2293" s="5" t="str">
        <f>IFERROR(TRIM(INDEX(CID_DB[Known Contractor '#2 PN],$D2293)),"")</f>
        <v/>
      </c>
      <c r="J2293" s="5" t="str">
        <f>IFERROR(TRIM(INDEX(CID_DB[ [ NSN ] ],$D2293)),"")</f>
        <v/>
      </c>
      <c r="K2293" s="5" t="str">
        <f>IFERROR(TRIM(INDEX(CID_DB[Description],$D2293)),"")</f>
        <v/>
      </c>
      <c r="L2293" s="24" t="str">
        <f>IFERROR(TRIM(INDEX(CID_DB[Commercial Status],$D2293)),"")</f>
        <v/>
      </c>
    </row>
    <row r="2294" spans="2:12" x14ac:dyDescent="0.35">
      <c r="B2294" s="15"/>
      <c r="D2294" s="17" t="str">
        <f t="array" ref="D2294">IFERROR(IF($B2294&lt;&gt;"",LARGE(IF(ISNUMBER(SEARCH(TRIM(SUBSTITUTE($B2294,"-","")),CID_DB[Search Key])),ROW(CID_DB[Search Key]),""),1)-1,""),"")</f>
        <v/>
      </c>
      <c r="F2294" s="23" t="str">
        <f>IF($B2294&lt;&gt;"",COUNTIFS(CID_DB[Search Key],"*"&amp;TRIM(SUBSTITUTE(B2294,"-",""))&amp;"*"),"")</f>
        <v/>
      </c>
      <c r="G2294" s="23" t="str">
        <f>IFERROR(TRIM(INDEX(CID_DB[Case No],$D2294)),"")</f>
        <v/>
      </c>
      <c r="H2294" s="5" t="str">
        <f>IFERROR(TRIM(INDEX(CID_DB[Known Contractor '#1 PN],$D2294)),"")</f>
        <v/>
      </c>
      <c r="I2294" s="5" t="str">
        <f>IFERROR(TRIM(INDEX(CID_DB[Known Contractor '#2 PN],$D2294)),"")</f>
        <v/>
      </c>
      <c r="J2294" s="5" t="str">
        <f>IFERROR(TRIM(INDEX(CID_DB[ [ NSN ] ],$D2294)),"")</f>
        <v/>
      </c>
      <c r="K2294" s="5" t="str">
        <f>IFERROR(TRIM(INDEX(CID_DB[Description],$D2294)),"")</f>
        <v/>
      </c>
      <c r="L2294" s="24" t="str">
        <f>IFERROR(TRIM(INDEX(CID_DB[Commercial Status],$D2294)),"")</f>
        <v/>
      </c>
    </row>
    <row r="2295" spans="2:12" x14ac:dyDescent="0.35">
      <c r="B2295" s="15"/>
      <c r="D2295" s="17" t="str">
        <f t="array" ref="D2295">IFERROR(IF($B2295&lt;&gt;"",LARGE(IF(ISNUMBER(SEARCH(TRIM(SUBSTITUTE($B2295,"-","")),CID_DB[Search Key])),ROW(CID_DB[Search Key]),""),1)-1,""),"")</f>
        <v/>
      </c>
      <c r="F2295" s="23" t="str">
        <f>IF($B2295&lt;&gt;"",COUNTIFS(CID_DB[Search Key],"*"&amp;TRIM(SUBSTITUTE(B2295,"-",""))&amp;"*"),"")</f>
        <v/>
      </c>
      <c r="G2295" s="23" t="str">
        <f>IFERROR(TRIM(INDEX(CID_DB[Case No],$D2295)),"")</f>
        <v/>
      </c>
      <c r="H2295" s="5" t="str">
        <f>IFERROR(TRIM(INDEX(CID_DB[Known Contractor '#1 PN],$D2295)),"")</f>
        <v/>
      </c>
      <c r="I2295" s="5" t="str">
        <f>IFERROR(TRIM(INDEX(CID_DB[Known Contractor '#2 PN],$D2295)),"")</f>
        <v/>
      </c>
      <c r="J2295" s="5" t="str">
        <f>IFERROR(TRIM(INDEX(CID_DB[ [ NSN ] ],$D2295)),"")</f>
        <v/>
      </c>
      <c r="K2295" s="5" t="str">
        <f>IFERROR(TRIM(INDEX(CID_DB[Description],$D2295)),"")</f>
        <v/>
      </c>
      <c r="L2295" s="24" t="str">
        <f>IFERROR(TRIM(INDEX(CID_DB[Commercial Status],$D2295)),"")</f>
        <v/>
      </c>
    </row>
    <row r="2296" spans="2:12" x14ac:dyDescent="0.35">
      <c r="B2296" s="15"/>
      <c r="D2296" s="17" t="str">
        <f t="array" ref="D2296">IFERROR(IF($B2296&lt;&gt;"",LARGE(IF(ISNUMBER(SEARCH(TRIM(SUBSTITUTE($B2296,"-","")),CID_DB[Search Key])),ROW(CID_DB[Search Key]),""),1)-1,""),"")</f>
        <v/>
      </c>
      <c r="F2296" s="23" t="str">
        <f>IF($B2296&lt;&gt;"",COUNTIFS(CID_DB[Search Key],"*"&amp;TRIM(SUBSTITUTE(B2296,"-",""))&amp;"*"),"")</f>
        <v/>
      </c>
      <c r="G2296" s="23" t="str">
        <f>IFERROR(TRIM(INDEX(CID_DB[Case No],$D2296)),"")</f>
        <v/>
      </c>
      <c r="H2296" s="5" t="str">
        <f>IFERROR(TRIM(INDEX(CID_DB[Known Contractor '#1 PN],$D2296)),"")</f>
        <v/>
      </c>
      <c r="I2296" s="5" t="str">
        <f>IFERROR(TRIM(INDEX(CID_DB[Known Contractor '#2 PN],$D2296)),"")</f>
        <v/>
      </c>
      <c r="J2296" s="5" t="str">
        <f>IFERROR(TRIM(INDEX(CID_DB[ [ NSN ] ],$D2296)),"")</f>
        <v/>
      </c>
      <c r="K2296" s="5" t="str">
        <f>IFERROR(TRIM(INDEX(CID_DB[Description],$D2296)),"")</f>
        <v/>
      </c>
      <c r="L2296" s="24" t="str">
        <f>IFERROR(TRIM(INDEX(CID_DB[Commercial Status],$D2296)),"")</f>
        <v/>
      </c>
    </row>
    <row r="2297" spans="2:12" x14ac:dyDescent="0.35">
      <c r="B2297" s="15"/>
      <c r="D2297" s="17" t="str">
        <f t="array" ref="D2297">IFERROR(IF($B2297&lt;&gt;"",LARGE(IF(ISNUMBER(SEARCH(TRIM(SUBSTITUTE($B2297,"-","")),CID_DB[Search Key])),ROW(CID_DB[Search Key]),""),1)-1,""),"")</f>
        <v/>
      </c>
      <c r="F2297" s="23" t="str">
        <f>IF($B2297&lt;&gt;"",COUNTIFS(CID_DB[Search Key],"*"&amp;TRIM(SUBSTITUTE(B2297,"-",""))&amp;"*"),"")</f>
        <v/>
      </c>
      <c r="G2297" s="23" t="str">
        <f>IFERROR(TRIM(INDEX(CID_DB[Case No],$D2297)),"")</f>
        <v/>
      </c>
      <c r="H2297" s="5" t="str">
        <f>IFERROR(TRIM(INDEX(CID_DB[Known Contractor '#1 PN],$D2297)),"")</f>
        <v/>
      </c>
      <c r="I2297" s="5" t="str">
        <f>IFERROR(TRIM(INDEX(CID_DB[Known Contractor '#2 PN],$D2297)),"")</f>
        <v/>
      </c>
      <c r="J2297" s="5" t="str">
        <f>IFERROR(TRIM(INDEX(CID_DB[ [ NSN ] ],$D2297)),"")</f>
        <v/>
      </c>
      <c r="K2297" s="5" t="str">
        <f>IFERROR(TRIM(INDEX(CID_DB[Description],$D2297)),"")</f>
        <v/>
      </c>
      <c r="L2297" s="24" t="str">
        <f>IFERROR(TRIM(INDEX(CID_DB[Commercial Status],$D2297)),"")</f>
        <v/>
      </c>
    </row>
    <row r="2298" spans="2:12" x14ac:dyDescent="0.35">
      <c r="B2298" s="15"/>
      <c r="D2298" s="17" t="str">
        <f t="array" ref="D2298">IFERROR(IF($B2298&lt;&gt;"",LARGE(IF(ISNUMBER(SEARCH(TRIM(SUBSTITUTE($B2298,"-","")),CID_DB[Search Key])),ROW(CID_DB[Search Key]),""),1)-1,""),"")</f>
        <v/>
      </c>
      <c r="F2298" s="23" t="str">
        <f>IF($B2298&lt;&gt;"",COUNTIFS(CID_DB[Search Key],"*"&amp;TRIM(SUBSTITUTE(B2298,"-",""))&amp;"*"),"")</f>
        <v/>
      </c>
      <c r="G2298" s="23" t="str">
        <f>IFERROR(TRIM(INDEX(CID_DB[Case No],$D2298)),"")</f>
        <v/>
      </c>
      <c r="H2298" s="5" t="str">
        <f>IFERROR(TRIM(INDEX(CID_DB[Known Contractor '#1 PN],$D2298)),"")</f>
        <v/>
      </c>
      <c r="I2298" s="5" t="str">
        <f>IFERROR(TRIM(INDEX(CID_DB[Known Contractor '#2 PN],$D2298)),"")</f>
        <v/>
      </c>
      <c r="J2298" s="5" t="str">
        <f>IFERROR(TRIM(INDEX(CID_DB[ [ NSN ] ],$D2298)),"")</f>
        <v/>
      </c>
      <c r="K2298" s="5" t="str">
        <f>IFERROR(TRIM(INDEX(CID_DB[Description],$D2298)),"")</f>
        <v/>
      </c>
      <c r="L2298" s="24" t="str">
        <f>IFERROR(TRIM(INDEX(CID_DB[Commercial Status],$D2298)),"")</f>
        <v/>
      </c>
    </row>
    <row r="2299" spans="2:12" x14ac:dyDescent="0.35">
      <c r="B2299" s="15"/>
      <c r="D2299" s="17" t="str">
        <f t="array" ref="D2299">IFERROR(IF($B2299&lt;&gt;"",LARGE(IF(ISNUMBER(SEARCH(TRIM(SUBSTITUTE($B2299,"-","")),CID_DB[Search Key])),ROW(CID_DB[Search Key]),""),1)-1,""),"")</f>
        <v/>
      </c>
      <c r="F2299" s="23" t="str">
        <f>IF($B2299&lt;&gt;"",COUNTIFS(CID_DB[Search Key],"*"&amp;TRIM(SUBSTITUTE(B2299,"-",""))&amp;"*"),"")</f>
        <v/>
      </c>
      <c r="G2299" s="23" t="str">
        <f>IFERROR(TRIM(INDEX(CID_DB[Case No],$D2299)),"")</f>
        <v/>
      </c>
      <c r="H2299" s="5" t="str">
        <f>IFERROR(TRIM(INDEX(CID_DB[Known Contractor '#1 PN],$D2299)),"")</f>
        <v/>
      </c>
      <c r="I2299" s="5" t="str">
        <f>IFERROR(TRIM(INDEX(CID_DB[Known Contractor '#2 PN],$D2299)),"")</f>
        <v/>
      </c>
      <c r="J2299" s="5" t="str">
        <f>IFERROR(TRIM(INDEX(CID_DB[ [ NSN ] ],$D2299)),"")</f>
        <v/>
      </c>
      <c r="K2299" s="5" t="str">
        <f>IFERROR(TRIM(INDEX(CID_DB[Description],$D2299)),"")</f>
        <v/>
      </c>
      <c r="L2299" s="24" t="str">
        <f>IFERROR(TRIM(INDEX(CID_DB[Commercial Status],$D2299)),"")</f>
        <v/>
      </c>
    </row>
    <row r="2300" spans="2:12" x14ac:dyDescent="0.35">
      <c r="B2300" s="15"/>
      <c r="D2300" s="17" t="str">
        <f t="array" ref="D2300">IFERROR(IF($B2300&lt;&gt;"",LARGE(IF(ISNUMBER(SEARCH(TRIM(SUBSTITUTE($B2300,"-","")),CID_DB[Search Key])),ROW(CID_DB[Search Key]),""),1)-1,""),"")</f>
        <v/>
      </c>
      <c r="F2300" s="23" t="str">
        <f>IF($B2300&lt;&gt;"",COUNTIFS(CID_DB[Search Key],"*"&amp;TRIM(SUBSTITUTE(B2300,"-",""))&amp;"*"),"")</f>
        <v/>
      </c>
      <c r="G2300" s="23" t="str">
        <f>IFERROR(TRIM(INDEX(CID_DB[Case No],$D2300)),"")</f>
        <v/>
      </c>
      <c r="H2300" s="5" t="str">
        <f>IFERROR(TRIM(INDEX(CID_DB[Known Contractor '#1 PN],$D2300)),"")</f>
        <v/>
      </c>
      <c r="I2300" s="5" t="str">
        <f>IFERROR(TRIM(INDEX(CID_DB[Known Contractor '#2 PN],$D2300)),"")</f>
        <v/>
      </c>
      <c r="J2300" s="5" t="str">
        <f>IFERROR(TRIM(INDEX(CID_DB[ [ NSN ] ],$D2300)),"")</f>
        <v/>
      </c>
      <c r="K2300" s="5" t="str">
        <f>IFERROR(TRIM(INDEX(CID_DB[Description],$D2300)),"")</f>
        <v/>
      </c>
      <c r="L2300" s="24" t="str">
        <f>IFERROR(TRIM(INDEX(CID_DB[Commercial Status],$D2300)),"")</f>
        <v/>
      </c>
    </row>
    <row r="2301" spans="2:12" x14ac:dyDescent="0.35">
      <c r="B2301" s="15"/>
      <c r="D2301" s="17" t="str">
        <f t="array" ref="D2301">IFERROR(IF($B2301&lt;&gt;"",LARGE(IF(ISNUMBER(SEARCH(TRIM(SUBSTITUTE($B2301,"-","")),CID_DB[Search Key])),ROW(CID_DB[Search Key]),""),1)-1,""),"")</f>
        <v/>
      </c>
      <c r="F2301" s="23" t="str">
        <f>IF($B2301&lt;&gt;"",COUNTIFS(CID_DB[Search Key],"*"&amp;TRIM(SUBSTITUTE(B2301,"-",""))&amp;"*"),"")</f>
        <v/>
      </c>
      <c r="G2301" s="23" t="str">
        <f>IFERROR(TRIM(INDEX(CID_DB[Case No],$D2301)),"")</f>
        <v/>
      </c>
      <c r="H2301" s="5" t="str">
        <f>IFERROR(TRIM(INDEX(CID_DB[Known Contractor '#1 PN],$D2301)),"")</f>
        <v/>
      </c>
      <c r="I2301" s="5" t="str">
        <f>IFERROR(TRIM(INDEX(CID_DB[Known Contractor '#2 PN],$D2301)),"")</f>
        <v/>
      </c>
      <c r="J2301" s="5" t="str">
        <f>IFERROR(TRIM(INDEX(CID_DB[ [ NSN ] ],$D2301)),"")</f>
        <v/>
      </c>
      <c r="K2301" s="5" t="str">
        <f>IFERROR(TRIM(INDEX(CID_DB[Description],$D2301)),"")</f>
        <v/>
      </c>
      <c r="L2301" s="24" t="str">
        <f>IFERROR(TRIM(INDEX(CID_DB[Commercial Status],$D2301)),"")</f>
        <v/>
      </c>
    </row>
    <row r="2302" spans="2:12" x14ac:dyDescent="0.35">
      <c r="B2302" s="15"/>
      <c r="D2302" s="17" t="str">
        <f t="array" ref="D2302">IFERROR(IF($B2302&lt;&gt;"",LARGE(IF(ISNUMBER(SEARCH(TRIM(SUBSTITUTE($B2302,"-","")),CID_DB[Search Key])),ROW(CID_DB[Search Key]),""),1)-1,""),"")</f>
        <v/>
      </c>
      <c r="F2302" s="23" t="str">
        <f>IF($B2302&lt;&gt;"",COUNTIFS(CID_DB[Search Key],"*"&amp;TRIM(SUBSTITUTE(B2302,"-",""))&amp;"*"),"")</f>
        <v/>
      </c>
      <c r="G2302" s="23" t="str">
        <f>IFERROR(TRIM(INDEX(CID_DB[Case No],$D2302)),"")</f>
        <v/>
      </c>
      <c r="H2302" s="5" t="str">
        <f>IFERROR(TRIM(INDEX(CID_DB[Known Contractor '#1 PN],$D2302)),"")</f>
        <v/>
      </c>
      <c r="I2302" s="5" t="str">
        <f>IFERROR(TRIM(INDEX(CID_DB[Known Contractor '#2 PN],$D2302)),"")</f>
        <v/>
      </c>
      <c r="J2302" s="5" t="str">
        <f>IFERROR(TRIM(INDEX(CID_DB[ [ NSN ] ],$D2302)),"")</f>
        <v/>
      </c>
      <c r="K2302" s="5" t="str">
        <f>IFERROR(TRIM(INDEX(CID_DB[Description],$D2302)),"")</f>
        <v/>
      </c>
      <c r="L2302" s="24" t="str">
        <f>IFERROR(TRIM(INDEX(CID_DB[Commercial Status],$D2302)),"")</f>
        <v/>
      </c>
    </row>
    <row r="2303" spans="2:12" x14ac:dyDescent="0.35">
      <c r="B2303" s="15"/>
      <c r="D2303" s="17" t="str">
        <f t="array" ref="D2303">IFERROR(IF($B2303&lt;&gt;"",LARGE(IF(ISNUMBER(SEARCH(TRIM(SUBSTITUTE($B2303,"-","")),CID_DB[Search Key])),ROW(CID_DB[Search Key]),""),1)-1,""),"")</f>
        <v/>
      </c>
      <c r="F2303" s="23" t="str">
        <f>IF($B2303&lt;&gt;"",COUNTIFS(CID_DB[Search Key],"*"&amp;TRIM(SUBSTITUTE(B2303,"-",""))&amp;"*"),"")</f>
        <v/>
      </c>
      <c r="G2303" s="23" t="str">
        <f>IFERROR(TRIM(INDEX(CID_DB[Case No],$D2303)),"")</f>
        <v/>
      </c>
      <c r="H2303" s="5" t="str">
        <f>IFERROR(TRIM(INDEX(CID_DB[Known Contractor '#1 PN],$D2303)),"")</f>
        <v/>
      </c>
      <c r="I2303" s="5" t="str">
        <f>IFERROR(TRIM(INDEX(CID_DB[Known Contractor '#2 PN],$D2303)),"")</f>
        <v/>
      </c>
      <c r="J2303" s="5" t="str">
        <f>IFERROR(TRIM(INDEX(CID_DB[ [ NSN ] ],$D2303)),"")</f>
        <v/>
      </c>
      <c r="K2303" s="5" t="str">
        <f>IFERROR(TRIM(INDEX(CID_DB[Description],$D2303)),"")</f>
        <v/>
      </c>
      <c r="L2303" s="24" t="str">
        <f>IFERROR(TRIM(INDEX(CID_DB[Commercial Status],$D2303)),"")</f>
        <v/>
      </c>
    </row>
    <row r="2304" spans="2:12" x14ac:dyDescent="0.35">
      <c r="B2304" s="15"/>
      <c r="D2304" s="17" t="str">
        <f t="array" ref="D2304">IFERROR(IF($B2304&lt;&gt;"",LARGE(IF(ISNUMBER(SEARCH(TRIM(SUBSTITUTE($B2304,"-","")),CID_DB[Search Key])),ROW(CID_DB[Search Key]),""),1)-1,""),"")</f>
        <v/>
      </c>
      <c r="F2304" s="23" t="str">
        <f>IF($B2304&lt;&gt;"",COUNTIFS(CID_DB[Search Key],"*"&amp;TRIM(SUBSTITUTE(B2304,"-",""))&amp;"*"),"")</f>
        <v/>
      </c>
      <c r="G2304" s="23" t="str">
        <f>IFERROR(TRIM(INDEX(CID_DB[Case No],$D2304)),"")</f>
        <v/>
      </c>
      <c r="H2304" s="5" t="str">
        <f>IFERROR(TRIM(INDEX(CID_DB[Known Contractor '#1 PN],$D2304)),"")</f>
        <v/>
      </c>
      <c r="I2304" s="5" t="str">
        <f>IFERROR(TRIM(INDEX(CID_DB[Known Contractor '#2 PN],$D2304)),"")</f>
        <v/>
      </c>
      <c r="J2304" s="5" t="str">
        <f>IFERROR(TRIM(INDEX(CID_DB[ [ NSN ] ],$D2304)),"")</f>
        <v/>
      </c>
      <c r="K2304" s="5" t="str">
        <f>IFERROR(TRIM(INDEX(CID_DB[Description],$D2304)),"")</f>
        <v/>
      </c>
      <c r="L2304" s="24" t="str">
        <f>IFERROR(TRIM(INDEX(CID_DB[Commercial Status],$D2304)),"")</f>
        <v/>
      </c>
    </row>
    <row r="2305" spans="2:12" x14ac:dyDescent="0.35">
      <c r="B2305" s="15"/>
      <c r="D2305" s="17" t="str">
        <f t="array" ref="D2305">IFERROR(IF($B2305&lt;&gt;"",LARGE(IF(ISNUMBER(SEARCH(TRIM(SUBSTITUTE($B2305,"-","")),CID_DB[Search Key])),ROW(CID_DB[Search Key]),""),1)-1,""),"")</f>
        <v/>
      </c>
      <c r="F2305" s="23" t="str">
        <f>IF($B2305&lt;&gt;"",COUNTIFS(CID_DB[Search Key],"*"&amp;TRIM(SUBSTITUTE(B2305,"-",""))&amp;"*"),"")</f>
        <v/>
      </c>
      <c r="G2305" s="23" t="str">
        <f>IFERROR(TRIM(INDEX(CID_DB[Case No],$D2305)),"")</f>
        <v/>
      </c>
      <c r="H2305" s="5" t="str">
        <f>IFERROR(TRIM(INDEX(CID_DB[Known Contractor '#1 PN],$D2305)),"")</f>
        <v/>
      </c>
      <c r="I2305" s="5" t="str">
        <f>IFERROR(TRIM(INDEX(CID_DB[Known Contractor '#2 PN],$D2305)),"")</f>
        <v/>
      </c>
      <c r="J2305" s="5" t="str">
        <f>IFERROR(TRIM(INDEX(CID_DB[ [ NSN ] ],$D2305)),"")</f>
        <v/>
      </c>
      <c r="K2305" s="5" t="str">
        <f>IFERROR(TRIM(INDEX(CID_DB[Description],$D2305)),"")</f>
        <v/>
      </c>
      <c r="L2305" s="24" t="str">
        <f>IFERROR(TRIM(INDEX(CID_DB[Commercial Status],$D2305)),"")</f>
        <v/>
      </c>
    </row>
    <row r="2306" spans="2:12" x14ac:dyDescent="0.35">
      <c r="B2306" s="15"/>
      <c r="D2306" s="17" t="str">
        <f t="array" ref="D2306">IFERROR(IF($B2306&lt;&gt;"",LARGE(IF(ISNUMBER(SEARCH(TRIM(SUBSTITUTE($B2306,"-","")),CID_DB[Search Key])),ROW(CID_DB[Search Key]),""),1)-1,""),"")</f>
        <v/>
      </c>
      <c r="F2306" s="23" t="str">
        <f>IF($B2306&lt;&gt;"",COUNTIFS(CID_DB[Search Key],"*"&amp;TRIM(SUBSTITUTE(B2306,"-",""))&amp;"*"),"")</f>
        <v/>
      </c>
      <c r="G2306" s="23" t="str">
        <f>IFERROR(TRIM(INDEX(CID_DB[Case No],$D2306)),"")</f>
        <v/>
      </c>
      <c r="H2306" s="5" t="str">
        <f>IFERROR(TRIM(INDEX(CID_DB[Known Contractor '#1 PN],$D2306)),"")</f>
        <v/>
      </c>
      <c r="I2306" s="5" t="str">
        <f>IFERROR(TRIM(INDEX(CID_DB[Known Contractor '#2 PN],$D2306)),"")</f>
        <v/>
      </c>
      <c r="J2306" s="5" t="str">
        <f>IFERROR(TRIM(INDEX(CID_DB[ [ NSN ] ],$D2306)),"")</f>
        <v/>
      </c>
      <c r="K2306" s="5" t="str">
        <f>IFERROR(TRIM(INDEX(CID_DB[Description],$D2306)),"")</f>
        <v/>
      </c>
      <c r="L2306" s="24" t="str">
        <f>IFERROR(TRIM(INDEX(CID_DB[Commercial Status],$D2306)),"")</f>
        <v/>
      </c>
    </row>
    <row r="2307" spans="2:12" x14ac:dyDescent="0.35">
      <c r="B2307" s="15"/>
      <c r="D2307" s="17" t="str">
        <f t="array" ref="D2307">IFERROR(IF($B2307&lt;&gt;"",LARGE(IF(ISNUMBER(SEARCH(TRIM(SUBSTITUTE($B2307,"-","")),CID_DB[Search Key])),ROW(CID_DB[Search Key]),""),1)-1,""),"")</f>
        <v/>
      </c>
      <c r="F2307" s="23" t="str">
        <f>IF($B2307&lt;&gt;"",COUNTIFS(CID_DB[Search Key],"*"&amp;TRIM(SUBSTITUTE(B2307,"-",""))&amp;"*"),"")</f>
        <v/>
      </c>
      <c r="G2307" s="23" t="str">
        <f>IFERROR(TRIM(INDEX(CID_DB[Case No],$D2307)),"")</f>
        <v/>
      </c>
      <c r="H2307" s="5" t="str">
        <f>IFERROR(TRIM(INDEX(CID_DB[Known Contractor '#1 PN],$D2307)),"")</f>
        <v/>
      </c>
      <c r="I2307" s="5" t="str">
        <f>IFERROR(TRIM(INDEX(CID_DB[Known Contractor '#2 PN],$D2307)),"")</f>
        <v/>
      </c>
      <c r="J2307" s="5" t="str">
        <f>IFERROR(TRIM(INDEX(CID_DB[ [ NSN ] ],$D2307)),"")</f>
        <v/>
      </c>
      <c r="K2307" s="5" t="str">
        <f>IFERROR(TRIM(INDEX(CID_DB[Description],$D2307)),"")</f>
        <v/>
      </c>
      <c r="L2307" s="24" t="str">
        <f>IFERROR(TRIM(INDEX(CID_DB[Commercial Status],$D2307)),"")</f>
        <v/>
      </c>
    </row>
    <row r="2308" spans="2:12" x14ac:dyDescent="0.35">
      <c r="B2308" s="15"/>
      <c r="D2308" s="17" t="str">
        <f t="array" ref="D2308">IFERROR(IF($B2308&lt;&gt;"",LARGE(IF(ISNUMBER(SEARCH(TRIM(SUBSTITUTE($B2308,"-","")),CID_DB[Search Key])),ROW(CID_DB[Search Key]),""),1)-1,""),"")</f>
        <v/>
      </c>
      <c r="F2308" s="23" t="str">
        <f>IF($B2308&lt;&gt;"",COUNTIFS(CID_DB[Search Key],"*"&amp;TRIM(SUBSTITUTE(B2308,"-",""))&amp;"*"),"")</f>
        <v/>
      </c>
      <c r="G2308" s="23" t="str">
        <f>IFERROR(TRIM(INDEX(CID_DB[Case No],$D2308)),"")</f>
        <v/>
      </c>
      <c r="H2308" s="5" t="str">
        <f>IFERROR(TRIM(INDEX(CID_DB[Known Contractor '#1 PN],$D2308)),"")</f>
        <v/>
      </c>
      <c r="I2308" s="5" t="str">
        <f>IFERROR(TRIM(INDEX(CID_DB[Known Contractor '#2 PN],$D2308)),"")</f>
        <v/>
      </c>
      <c r="J2308" s="5" t="str">
        <f>IFERROR(TRIM(INDEX(CID_DB[ [ NSN ] ],$D2308)),"")</f>
        <v/>
      </c>
      <c r="K2308" s="5" t="str">
        <f>IFERROR(TRIM(INDEX(CID_DB[Description],$D2308)),"")</f>
        <v/>
      </c>
      <c r="L2308" s="24" t="str">
        <f>IFERROR(TRIM(INDEX(CID_DB[Commercial Status],$D2308)),"")</f>
        <v/>
      </c>
    </row>
    <row r="2309" spans="2:12" x14ac:dyDescent="0.35">
      <c r="B2309" s="15"/>
      <c r="D2309" s="17" t="str">
        <f t="array" ref="D2309">IFERROR(IF($B2309&lt;&gt;"",LARGE(IF(ISNUMBER(SEARCH(TRIM(SUBSTITUTE($B2309,"-","")),CID_DB[Search Key])),ROW(CID_DB[Search Key]),""),1)-1,""),"")</f>
        <v/>
      </c>
      <c r="F2309" s="23" t="str">
        <f>IF($B2309&lt;&gt;"",COUNTIFS(CID_DB[Search Key],"*"&amp;TRIM(SUBSTITUTE(B2309,"-",""))&amp;"*"),"")</f>
        <v/>
      </c>
      <c r="G2309" s="23" t="str">
        <f>IFERROR(TRIM(INDEX(CID_DB[Case No],$D2309)),"")</f>
        <v/>
      </c>
      <c r="H2309" s="5" t="str">
        <f>IFERROR(TRIM(INDEX(CID_DB[Known Contractor '#1 PN],$D2309)),"")</f>
        <v/>
      </c>
      <c r="I2309" s="5" t="str">
        <f>IFERROR(TRIM(INDEX(CID_DB[Known Contractor '#2 PN],$D2309)),"")</f>
        <v/>
      </c>
      <c r="J2309" s="5" t="str">
        <f>IFERROR(TRIM(INDEX(CID_DB[ [ NSN ] ],$D2309)),"")</f>
        <v/>
      </c>
      <c r="K2309" s="5" t="str">
        <f>IFERROR(TRIM(INDEX(CID_DB[Description],$D2309)),"")</f>
        <v/>
      </c>
      <c r="L2309" s="24" t="str">
        <f>IFERROR(TRIM(INDEX(CID_DB[Commercial Status],$D2309)),"")</f>
        <v/>
      </c>
    </row>
    <row r="2310" spans="2:12" x14ac:dyDescent="0.35">
      <c r="B2310" s="15"/>
      <c r="D2310" s="17" t="str">
        <f t="array" ref="D2310">IFERROR(IF($B2310&lt;&gt;"",LARGE(IF(ISNUMBER(SEARCH(TRIM(SUBSTITUTE($B2310,"-","")),CID_DB[Search Key])),ROW(CID_DB[Search Key]),""),1)-1,""),"")</f>
        <v/>
      </c>
      <c r="F2310" s="23" t="str">
        <f>IF($B2310&lt;&gt;"",COUNTIFS(CID_DB[Search Key],"*"&amp;TRIM(SUBSTITUTE(B2310,"-",""))&amp;"*"),"")</f>
        <v/>
      </c>
      <c r="G2310" s="23" t="str">
        <f>IFERROR(TRIM(INDEX(CID_DB[Case No],$D2310)),"")</f>
        <v/>
      </c>
      <c r="H2310" s="5" t="str">
        <f>IFERROR(TRIM(INDEX(CID_DB[Known Contractor '#1 PN],$D2310)),"")</f>
        <v/>
      </c>
      <c r="I2310" s="5" t="str">
        <f>IFERROR(TRIM(INDEX(CID_DB[Known Contractor '#2 PN],$D2310)),"")</f>
        <v/>
      </c>
      <c r="J2310" s="5" t="str">
        <f>IFERROR(TRIM(INDEX(CID_DB[ [ NSN ] ],$D2310)),"")</f>
        <v/>
      </c>
      <c r="K2310" s="5" t="str">
        <f>IFERROR(TRIM(INDEX(CID_DB[Description],$D2310)),"")</f>
        <v/>
      </c>
      <c r="L2310" s="24" t="str">
        <f>IFERROR(TRIM(INDEX(CID_DB[Commercial Status],$D2310)),"")</f>
        <v/>
      </c>
    </row>
    <row r="2311" spans="2:12" x14ac:dyDescent="0.35">
      <c r="B2311" s="15"/>
      <c r="D2311" s="17" t="str">
        <f t="array" ref="D2311">IFERROR(IF($B2311&lt;&gt;"",LARGE(IF(ISNUMBER(SEARCH(TRIM(SUBSTITUTE($B2311,"-","")),CID_DB[Search Key])),ROW(CID_DB[Search Key]),""),1)-1,""),"")</f>
        <v/>
      </c>
      <c r="F2311" s="23" t="str">
        <f>IF($B2311&lt;&gt;"",COUNTIFS(CID_DB[Search Key],"*"&amp;TRIM(SUBSTITUTE(B2311,"-",""))&amp;"*"),"")</f>
        <v/>
      </c>
      <c r="G2311" s="23" t="str">
        <f>IFERROR(TRIM(INDEX(CID_DB[Case No],$D2311)),"")</f>
        <v/>
      </c>
      <c r="H2311" s="5" t="str">
        <f>IFERROR(TRIM(INDEX(CID_DB[Known Contractor '#1 PN],$D2311)),"")</f>
        <v/>
      </c>
      <c r="I2311" s="5" t="str">
        <f>IFERROR(TRIM(INDEX(CID_DB[Known Contractor '#2 PN],$D2311)),"")</f>
        <v/>
      </c>
      <c r="J2311" s="5" t="str">
        <f>IFERROR(TRIM(INDEX(CID_DB[ [ NSN ] ],$D2311)),"")</f>
        <v/>
      </c>
      <c r="K2311" s="5" t="str">
        <f>IFERROR(TRIM(INDEX(CID_DB[Description],$D2311)),"")</f>
        <v/>
      </c>
      <c r="L2311" s="24" t="str">
        <f>IFERROR(TRIM(INDEX(CID_DB[Commercial Status],$D2311)),"")</f>
        <v/>
      </c>
    </row>
    <row r="2312" spans="2:12" x14ac:dyDescent="0.35">
      <c r="B2312" s="15"/>
      <c r="D2312" s="17" t="str">
        <f t="array" ref="D2312">IFERROR(IF($B2312&lt;&gt;"",LARGE(IF(ISNUMBER(SEARCH(TRIM(SUBSTITUTE($B2312,"-","")),CID_DB[Search Key])),ROW(CID_DB[Search Key]),""),1)-1,""),"")</f>
        <v/>
      </c>
      <c r="F2312" s="23" t="str">
        <f>IF($B2312&lt;&gt;"",COUNTIFS(CID_DB[Search Key],"*"&amp;TRIM(SUBSTITUTE(B2312,"-",""))&amp;"*"),"")</f>
        <v/>
      </c>
      <c r="G2312" s="23" t="str">
        <f>IFERROR(TRIM(INDEX(CID_DB[Case No],$D2312)),"")</f>
        <v/>
      </c>
      <c r="H2312" s="5" t="str">
        <f>IFERROR(TRIM(INDEX(CID_DB[Known Contractor '#1 PN],$D2312)),"")</f>
        <v/>
      </c>
      <c r="I2312" s="5" t="str">
        <f>IFERROR(TRIM(INDEX(CID_DB[Known Contractor '#2 PN],$D2312)),"")</f>
        <v/>
      </c>
      <c r="J2312" s="5" t="str">
        <f>IFERROR(TRIM(INDEX(CID_DB[ [ NSN ] ],$D2312)),"")</f>
        <v/>
      </c>
      <c r="K2312" s="5" t="str">
        <f>IFERROR(TRIM(INDEX(CID_DB[Description],$D2312)),"")</f>
        <v/>
      </c>
      <c r="L2312" s="24" t="str">
        <f>IFERROR(TRIM(INDEX(CID_DB[Commercial Status],$D2312)),"")</f>
        <v/>
      </c>
    </row>
    <row r="2313" spans="2:12" x14ac:dyDescent="0.35">
      <c r="B2313" s="15"/>
      <c r="D2313" s="17" t="str">
        <f t="array" ref="D2313">IFERROR(IF($B2313&lt;&gt;"",LARGE(IF(ISNUMBER(SEARCH(TRIM(SUBSTITUTE($B2313,"-","")),CID_DB[Search Key])),ROW(CID_DB[Search Key]),""),1)-1,""),"")</f>
        <v/>
      </c>
      <c r="F2313" s="23" t="str">
        <f>IF($B2313&lt;&gt;"",COUNTIFS(CID_DB[Search Key],"*"&amp;TRIM(SUBSTITUTE(B2313,"-",""))&amp;"*"),"")</f>
        <v/>
      </c>
      <c r="G2313" s="23" t="str">
        <f>IFERROR(TRIM(INDEX(CID_DB[Case No],$D2313)),"")</f>
        <v/>
      </c>
      <c r="H2313" s="5" t="str">
        <f>IFERROR(TRIM(INDEX(CID_DB[Known Contractor '#1 PN],$D2313)),"")</f>
        <v/>
      </c>
      <c r="I2313" s="5" t="str">
        <f>IFERROR(TRIM(INDEX(CID_DB[Known Contractor '#2 PN],$D2313)),"")</f>
        <v/>
      </c>
      <c r="J2313" s="5" t="str">
        <f>IFERROR(TRIM(INDEX(CID_DB[ [ NSN ] ],$D2313)),"")</f>
        <v/>
      </c>
      <c r="K2313" s="5" t="str">
        <f>IFERROR(TRIM(INDEX(CID_DB[Description],$D2313)),"")</f>
        <v/>
      </c>
      <c r="L2313" s="24" t="str">
        <f>IFERROR(TRIM(INDEX(CID_DB[Commercial Status],$D2313)),"")</f>
        <v/>
      </c>
    </row>
    <row r="2314" spans="2:12" x14ac:dyDescent="0.35">
      <c r="B2314" s="15"/>
      <c r="D2314" s="17" t="str">
        <f t="array" ref="D2314">IFERROR(IF($B2314&lt;&gt;"",LARGE(IF(ISNUMBER(SEARCH(TRIM(SUBSTITUTE($B2314,"-","")),CID_DB[Search Key])),ROW(CID_DB[Search Key]),""),1)-1,""),"")</f>
        <v/>
      </c>
      <c r="F2314" s="23" t="str">
        <f>IF($B2314&lt;&gt;"",COUNTIFS(CID_DB[Search Key],"*"&amp;TRIM(SUBSTITUTE(B2314,"-",""))&amp;"*"),"")</f>
        <v/>
      </c>
      <c r="G2314" s="23" t="str">
        <f>IFERROR(TRIM(INDEX(CID_DB[Case No],$D2314)),"")</f>
        <v/>
      </c>
      <c r="H2314" s="5" t="str">
        <f>IFERROR(TRIM(INDEX(CID_DB[Known Contractor '#1 PN],$D2314)),"")</f>
        <v/>
      </c>
      <c r="I2314" s="5" t="str">
        <f>IFERROR(TRIM(INDEX(CID_DB[Known Contractor '#2 PN],$D2314)),"")</f>
        <v/>
      </c>
      <c r="J2314" s="5" t="str">
        <f>IFERROR(TRIM(INDEX(CID_DB[ [ NSN ] ],$D2314)),"")</f>
        <v/>
      </c>
      <c r="K2314" s="5" t="str">
        <f>IFERROR(TRIM(INDEX(CID_DB[Description],$D2314)),"")</f>
        <v/>
      </c>
      <c r="L2314" s="24" t="str">
        <f>IFERROR(TRIM(INDEX(CID_DB[Commercial Status],$D2314)),"")</f>
        <v/>
      </c>
    </row>
    <row r="2315" spans="2:12" x14ac:dyDescent="0.35">
      <c r="B2315" s="15"/>
      <c r="D2315" s="17" t="str">
        <f t="array" ref="D2315">IFERROR(IF($B2315&lt;&gt;"",LARGE(IF(ISNUMBER(SEARCH(TRIM(SUBSTITUTE($B2315,"-","")),CID_DB[Search Key])),ROW(CID_DB[Search Key]),""),1)-1,""),"")</f>
        <v/>
      </c>
      <c r="F2315" s="23" t="str">
        <f>IF($B2315&lt;&gt;"",COUNTIFS(CID_DB[Search Key],"*"&amp;TRIM(SUBSTITUTE(B2315,"-",""))&amp;"*"),"")</f>
        <v/>
      </c>
      <c r="G2315" s="23" t="str">
        <f>IFERROR(TRIM(INDEX(CID_DB[Case No],$D2315)),"")</f>
        <v/>
      </c>
      <c r="H2315" s="5" t="str">
        <f>IFERROR(TRIM(INDEX(CID_DB[Known Contractor '#1 PN],$D2315)),"")</f>
        <v/>
      </c>
      <c r="I2315" s="5" t="str">
        <f>IFERROR(TRIM(INDEX(CID_DB[Known Contractor '#2 PN],$D2315)),"")</f>
        <v/>
      </c>
      <c r="J2315" s="5" t="str">
        <f>IFERROR(TRIM(INDEX(CID_DB[ [ NSN ] ],$D2315)),"")</f>
        <v/>
      </c>
      <c r="K2315" s="5" t="str">
        <f>IFERROR(TRIM(INDEX(CID_DB[Description],$D2315)),"")</f>
        <v/>
      </c>
      <c r="L2315" s="24" t="str">
        <f>IFERROR(TRIM(INDEX(CID_DB[Commercial Status],$D2315)),"")</f>
        <v/>
      </c>
    </row>
    <row r="2316" spans="2:12" x14ac:dyDescent="0.35">
      <c r="B2316" s="15"/>
      <c r="D2316" s="17" t="str">
        <f t="array" ref="D2316">IFERROR(IF($B2316&lt;&gt;"",LARGE(IF(ISNUMBER(SEARCH(TRIM(SUBSTITUTE($B2316,"-","")),CID_DB[Search Key])),ROW(CID_DB[Search Key]),""),1)-1,""),"")</f>
        <v/>
      </c>
      <c r="F2316" s="23" t="str">
        <f>IF($B2316&lt;&gt;"",COUNTIFS(CID_DB[Search Key],"*"&amp;TRIM(SUBSTITUTE(B2316,"-",""))&amp;"*"),"")</f>
        <v/>
      </c>
      <c r="G2316" s="23" t="str">
        <f>IFERROR(TRIM(INDEX(CID_DB[Case No],$D2316)),"")</f>
        <v/>
      </c>
      <c r="H2316" s="5" t="str">
        <f>IFERROR(TRIM(INDEX(CID_DB[Known Contractor '#1 PN],$D2316)),"")</f>
        <v/>
      </c>
      <c r="I2316" s="5" t="str">
        <f>IFERROR(TRIM(INDEX(CID_DB[Known Contractor '#2 PN],$D2316)),"")</f>
        <v/>
      </c>
      <c r="J2316" s="5" t="str">
        <f>IFERROR(TRIM(INDEX(CID_DB[ [ NSN ] ],$D2316)),"")</f>
        <v/>
      </c>
      <c r="K2316" s="5" t="str">
        <f>IFERROR(TRIM(INDEX(CID_DB[Description],$D2316)),"")</f>
        <v/>
      </c>
      <c r="L2316" s="24" t="str">
        <f>IFERROR(TRIM(INDEX(CID_DB[Commercial Status],$D2316)),"")</f>
        <v/>
      </c>
    </row>
    <row r="2317" spans="2:12" x14ac:dyDescent="0.35">
      <c r="B2317" s="15"/>
      <c r="D2317" s="17" t="str">
        <f t="array" ref="D2317">IFERROR(IF($B2317&lt;&gt;"",LARGE(IF(ISNUMBER(SEARCH(TRIM(SUBSTITUTE($B2317,"-","")),CID_DB[Search Key])),ROW(CID_DB[Search Key]),""),1)-1,""),"")</f>
        <v/>
      </c>
      <c r="F2317" s="23" t="str">
        <f>IF($B2317&lt;&gt;"",COUNTIFS(CID_DB[Search Key],"*"&amp;TRIM(SUBSTITUTE(B2317,"-",""))&amp;"*"),"")</f>
        <v/>
      </c>
      <c r="G2317" s="23" t="str">
        <f>IFERROR(TRIM(INDEX(CID_DB[Case No],$D2317)),"")</f>
        <v/>
      </c>
      <c r="H2317" s="5" t="str">
        <f>IFERROR(TRIM(INDEX(CID_DB[Known Contractor '#1 PN],$D2317)),"")</f>
        <v/>
      </c>
      <c r="I2317" s="5" t="str">
        <f>IFERROR(TRIM(INDEX(CID_DB[Known Contractor '#2 PN],$D2317)),"")</f>
        <v/>
      </c>
      <c r="J2317" s="5" t="str">
        <f>IFERROR(TRIM(INDEX(CID_DB[ [ NSN ] ],$D2317)),"")</f>
        <v/>
      </c>
      <c r="K2317" s="5" t="str">
        <f>IFERROR(TRIM(INDEX(CID_DB[Description],$D2317)),"")</f>
        <v/>
      </c>
      <c r="L2317" s="24" t="str">
        <f>IFERROR(TRIM(INDEX(CID_DB[Commercial Status],$D2317)),"")</f>
        <v/>
      </c>
    </row>
    <row r="2318" spans="2:12" x14ac:dyDescent="0.35">
      <c r="B2318" s="15"/>
      <c r="D2318" s="17" t="str">
        <f t="array" ref="D2318">IFERROR(IF($B2318&lt;&gt;"",LARGE(IF(ISNUMBER(SEARCH(TRIM(SUBSTITUTE($B2318,"-","")),CID_DB[Search Key])),ROW(CID_DB[Search Key]),""),1)-1,""),"")</f>
        <v/>
      </c>
      <c r="F2318" s="23" t="str">
        <f>IF($B2318&lt;&gt;"",COUNTIFS(CID_DB[Search Key],"*"&amp;TRIM(SUBSTITUTE(B2318,"-",""))&amp;"*"),"")</f>
        <v/>
      </c>
      <c r="G2318" s="23" t="str">
        <f>IFERROR(TRIM(INDEX(CID_DB[Case No],$D2318)),"")</f>
        <v/>
      </c>
      <c r="H2318" s="5" t="str">
        <f>IFERROR(TRIM(INDEX(CID_DB[Known Contractor '#1 PN],$D2318)),"")</f>
        <v/>
      </c>
      <c r="I2318" s="5" t="str">
        <f>IFERROR(TRIM(INDEX(CID_DB[Known Contractor '#2 PN],$D2318)),"")</f>
        <v/>
      </c>
      <c r="J2318" s="5" t="str">
        <f>IFERROR(TRIM(INDEX(CID_DB[ [ NSN ] ],$D2318)),"")</f>
        <v/>
      </c>
      <c r="K2318" s="5" t="str">
        <f>IFERROR(TRIM(INDEX(CID_DB[Description],$D2318)),"")</f>
        <v/>
      </c>
      <c r="L2318" s="24" t="str">
        <f>IFERROR(TRIM(INDEX(CID_DB[Commercial Status],$D2318)),"")</f>
        <v/>
      </c>
    </row>
    <row r="2319" spans="2:12" x14ac:dyDescent="0.35">
      <c r="B2319" s="15"/>
      <c r="D2319" s="17" t="str">
        <f t="array" ref="D2319">IFERROR(IF($B2319&lt;&gt;"",LARGE(IF(ISNUMBER(SEARCH(TRIM(SUBSTITUTE($B2319,"-","")),CID_DB[Search Key])),ROW(CID_DB[Search Key]),""),1)-1,""),"")</f>
        <v/>
      </c>
      <c r="F2319" s="23" t="str">
        <f>IF($B2319&lt;&gt;"",COUNTIFS(CID_DB[Search Key],"*"&amp;TRIM(SUBSTITUTE(B2319,"-",""))&amp;"*"),"")</f>
        <v/>
      </c>
      <c r="G2319" s="23" t="str">
        <f>IFERROR(TRIM(INDEX(CID_DB[Case No],$D2319)),"")</f>
        <v/>
      </c>
      <c r="H2319" s="5" t="str">
        <f>IFERROR(TRIM(INDEX(CID_DB[Known Contractor '#1 PN],$D2319)),"")</f>
        <v/>
      </c>
      <c r="I2319" s="5" t="str">
        <f>IFERROR(TRIM(INDEX(CID_DB[Known Contractor '#2 PN],$D2319)),"")</f>
        <v/>
      </c>
      <c r="J2319" s="5" t="str">
        <f>IFERROR(TRIM(INDEX(CID_DB[ [ NSN ] ],$D2319)),"")</f>
        <v/>
      </c>
      <c r="K2319" s="5" t="str">
        <f>IFERROR(TRIM(INDEX(CID_DB[Description],$D2319)),"")</f>
        <v/>
      </c>
      <c r="L2319" s="24" t="str">
        <f>IFERROR(TRIM(INDEX(CID_DB[Commercial Status],$D2319)),"")</f>
        <v/>
      </c>
    </row>
    <row r="2320" spans="2:12" x14ac:dyDescent="0.35">
      <c r="B2320" s="15"/>
      <c r="D2320" s="17" t="str">
        <f t="array" ref="D2320">IFERROR(IF($B2320&lt;&gt;"",LARGE(IF(ISNUMBER(SEARCH(TRIM(SUBSTITUTE($B2320,"-","")),CID_DB[Search Key])),ROW(CID_DB[Search Key]),""),1)-1,""),"")</f>
        <v/>
      </c>
      <c r="F2320" s="23" t="str">
        <f>IF($B2320&lt;&gt;"",COUNTIFS(CID_DB[Search Key],"*"&amp;TRIM(SUBSTITUTE(B2320,"-",""))&amp;"*"),"")</f>
        <v/>
      </c>
      <c r="G2320" s="23" t="str">
        <f>IFERROR(TRIM(INDEX(CID_DB[Case No],$D2320)),"")</f>
        <v/>
      </c>
      <c r="H2320" s="5" t="str">
        <f>IFERROR(TRIM(INDEX(CID_DB[Known Contractor '#1 PN],$D2320)),"")</f>
        <v/>
      </c>
      <c r="I2320" s="5" t="str">
        <f>IFERROR(TRIM(INDEX(CID_DB[Known Contractor '#2 PN],$D2320)),"")</f>
        <v/>
      </c>
      <c r="J2320" s="5" t="str">
        <f>IFERROR(TRIM(INDEX(CID_DB[ [ NSN ] ],$D2320)),"")</f>
        <v/>
      </c>
      <c r="K2320" s="5" t="str">
        <f>IFERROR(TRIM(INDEX(CID_DB[Description],$D2320)),"")</f>
        <v/>
      </c>
      <c r="L2320" s="24" t="str">
        <f>IFERROR(TRIM(INDEX(CID_DB[Commercial Status],$D2320)),"")</f>
        <v/>
      </c>
    </row>
    <row r="2321" spans="2:12" x14ac:dyDescent="0.35">
      <c r="B2321" s="15"/>
      <c r="D2321" s="17" t="str">
        <f t="array" ref="D2321">IFERROR(IF($B2321&lt;&gt;"",LARGE(IF(ISNUMBER(SEARCH(TRIM(SUBSTITUTE($B2321,"-","")),CID_DB[Search Key])),ROW(CID_DB[Search Key]),""),1)-1,""),"")</f>
        <v/>
      </c>
      <c r="F2321" s="23" t="str">
        <f>IF($B2321&lt;&gt;"",COUNTIFS(CID_DB[Search Key],"*"&amp;TRIM(SUBSTITUTE(B2321,"-",""))&amp;"*"),"")</f>
        <v/>
      </c>
      <c r="G2321" s="23" t="str">
        <f>IFERROR(TRIM(INDEX(CID_DB[Case No],$D2321)),"")</f>
        <v/>
      </c>
      <c r="H2321" s="5" t="str">
        <f>IFERROR(TRIM(INDEX(CID_DB[Known Contractor '#1 PN],$D2321)),"")</f>
        <v/>
      </c>
      <c r="I2321" s="5" t="str">
        <f>IFERROR(TRIM(INDEX(CID_DB[Known Contractor '#2 PN],$D2321)),"")</f>
        <v/>
      </c>
      <c r="J2321" s="5" t="str">
        <f>IFERROR(TRIM(INDEX(CID_DB[ [ NSN ] ],$D2321)),"")</f>
        <v/>
      </c>
      <c r="K2321" s="5" t="str">
        <f>IFERROR(TRIM(INDEX(CID_DB[Description],$D2321)),"")</f>
        <v/>
      </c>
      <c r="L2321" s="24" t="str">
        <f>IFERROR(TRIM(INDEX(CID_DB[Commercial Status],$D2321)),"")</f>
        <v/>
      </c>
    </row>
    <row r="2322" spans="2:12" x14ac:dyDescent="0.35">
      <c r="B2322" s="15"/>
      <c r="D2322" s="17" t="str">
        <f t="array" ref="D2322">IFERROR(IF($B2322&lt;&gt;"",LARGE(IF(ISNUMBER(SEARCH(TRIM(SUBSTITUTE($B2322,"-","")),CID_DB[Search Key])),ROW(CID_DB[Search Key]),""),1)-1,""),"")</f>
        <v/>
      </c>
      <c r="F2322" s="23" t="str">
        <f>IF($B2322&lt;&gt;"",COUNTIFS(CID_DB[Search Key],"*"&amp;TRIM(SUBSTITUTE(B2322,"-",""))&amp;"*"),"")</f>
        <v/>
      </c>
      <c r="G2322" s="23" t="str">
        <f>IFERROR(TRIM(INDEX(CID_DB[Case No],$D2322)),"")</f>
        <v/>
      </c>
      <c r="H2322" s="5" t="str">
        <f>IFERROR(TRIM(INDEX(CID_DB[Known Contractor '#1 PN],$D2322)),"")</f>
        <v/>
      </c>
      <c r="I2322" s="5" t="str">
        <f>IFERROR(TRIM(INDEX(CID_DB[Known Contractor '#2 PN],$D2322)),"")</f>
        <v/>
      </c>
      <c r="J2322" s="5" t="str">
        <f>IFERROR(TRIM(INDEX(CID_DB[ [ NSN ] ],$D2322)),"")</f>
        <v/>
      </c>
      <c r="K2322" s="5" t="str">
        <f>IFERROR(TRIM(INDEX(CID_DB[Description],$D2322)),"")</f>
        <v/>
      </c>
      <c r="L2322" s="24" t="str">
        <f>IFERROR(TRIM(INDEX(CID_DB[Commercial Status],$D2322)),"")</f>
        <v/>
      </c>
    </row>
    <row r="2323" spans="2:12" x14ac:dyDescent="0.35">
      <c r="B2323" s="15"/>
      <c r="D2323" s="17" t="str">
        <f t="array" ref="D2323">IFERROR(IF($B2323&lt;&gt;"",LARGE(IF(ISNUMBER(SEARCH(TRIM(SUBSTITUTE($B2323,"-","")),CID_DB[Search Key])),ROW(CID_DB[Search Key]),""),1)-1,""),"")</f>
        <v/>
      </c>
      <c r="F2323" s="23" t="str">
        <f>IF($B2323&lt;&gt;"",COUNTIFS(CID_DB[Search Key],"*"&amp;TRIM(SUBSTITUTE(B2323,"-",""))&amp;"*"),"")</f>
        <v/>
      </c>
      <c r="G2323" s="23" t="str">
        <f>IFERROR(TRIM(INDEX(CID_DB[Case No],$D2323)),"")</f>
        <v/>
      </c>
      <c r="H2323" s="5" t="str">
        <f>IFERROR(TRIM(INDEX(CID_DB[Known Contractor '#1 PN],$D2323)),"")</f>
        <v/>
      </c>
      <c r="I2323" s="5" t="str">
        <f>IFERROR(TRIM(INDEX(CID_DB[Known Contractor '#2 PN],$D2323)),"")</f>
        <v/>
      </c>
      <c r="J2323" s="5" t="str">
        <f>IFERROR(TRIM(INDEX(CID_DB[ [ NSN ] ],$D2323)),"")</f>
        <v/>
      </c>
      <c r="K2323" s="5" t="str">
        <f>IFERROR(TRIM(INDEX(CID_DB[Description],$D2323)),"")</f>
        <v/>
      </c>
      <c r="L2323" s="24" t="str">
        <f>IFERROR(TRIM(INDEX(CID_DB[Commercial Status],$D2323)),"")</f>
        <v/>
      </c>
    </row>
    <row r="2324" spans="2:12" x14ac:dyDescent="0.35">
      <c r="B2324" s="15"/>
      <c r="D2324" s="17" t="str">
        <f t="array" ref="D2324">IFERROR(IF($B2324&lt;&gt;"",LARGE(IF(ISNUMBER(SEARCH(TRIM(SUBSTITUTE($B2324,"-","")),CID_DB[Search Key])),ROW(CID_DB[Search Key]),""),1)-1,""),"")</f>
        <v/>
      </c>
      <c r="F2324" s="23" t="str">
        <f>IF($B2324&lt;&gt;"",COUNTIFS(CID_DB[Search Key],"*"&amp;TRIM(SUBSTITUTE(B2324,"-",""))&amp;"*"),"")</f>
        <v/>
      </c>
      <c r="G2324" s="23" t="str">
        <f>IFERROR(TRIM(INDEX(CID_DB[Case No],$D2324)),"")</f>
        <v/>
      </c>
      <c r="H2324" s="5" t="str">
        <f>IFERROR(TRIM(INDEX(CID_DB[Known Contractor '#1 PN],$D2324)),"")</f>
        <v/>
      </c>
      <c r="I2324" s="5" t="str">
        <f>IFERROR(TRIM(INDEX(CID_DB[Known Contractor '#2 PN],$D2324)),"")</f>
        <v/>
      </c>
      <c r="J2324" s="5" t="str">
        <f>IFERROR(TRIM(INDEX(CID_DB[ [ NSN ] ],$D2324)),"")</f>
        <v/>
      </c>
      <c r="K2324" s="5" t="str">
        <f>IFERROR(TRIM(INDEX(CID_DB[Description],$D2324)),"")</f>
        <v/>
      </c>
      <c r="L2324" s="24" t="str">
        <f>IFERROR(TRIM(INDEX(CID_DB[Commercial Status],$D2324)),"")</f>
        <v/>
      </c>
    </row>
    <row r="2325" spans="2:12" x14ac:dyDescent="0.35">
      <c r="B2325" s="15"/>
      <c r="D2325" s="17" t="str">
        <f t="array" ref="D2325">IFERROR(IF($B2325&lt;&gt;"",LARGE(IF(ISNUMBER(SEARCH(TRIM(SUBSTITUTE($B2325,"-","")),CID_DB[Search Key])),ROW(CID_DB[Search Key]),""),1)-1,""),"")</f>
        <v/>
      </c>
      <c r="F2325" s="23" t="str">
        <f>IF($B2325&lt;&gt;"",COUNTIFS(CID_DB[Search Key],"*"&amp;TRIM(SUBSTITUTE(B2325,"-",""))&amp;"*"),"")</f>
        <v/>
      </c>
      <c r="G2325" s="23" t="str">
        <f>IFERROR(TRIM(INDEX(CID_DB[Case No],$D2325)),"")</f>
        <v/>
      </c>
      <c r="H2325" s="5" t="str">
        <f>IFERROR(TRIM(INDEX(CID_DB[Known Contractor '#1 PN],$D2325)),"")</f>
        <v/>
      </c>
      <c r="I2325" s="5" t="str">
        <f>IFERROR(TRIM(INDEX(CID_DB[Known Contractor '#2 PN],$D2325)),"")</f>
        <v/>
      </c>
      <c r="J2325" s="5" t="str">
        <f>IFERROR(TRIM(INDEX(CID_DB[ [ NSN ] ],$D2325)),"")</f>
        <v/>
      </c>
      <c r="K2325" s="5" t="str">
        <f>IFERROR(TRIM(INDEX(CID_DB[Description],$D2325)),"")</f>
        <v/>
      </c>
      <c r="L2325" s="24" t="str">
        <f>IFERROR(TRIM(INDEX(CID_DB[Commercial Status],$D2325)),"")</f>
        <v/>
      </c>
    </row>
    <row r="2326" spans="2:12" x14ac:dyDescent="0.35">
      <c r="B2326" s="15"/>
      <c r="D2326" s="17" t="str">
        <f t="array" ref="D2326">IFERROR(IF($B2326&lt;&gt;"",LARGE(IF(ISNUMBER(SEARCH(TRIM(SUBSTITUTE($B2326,"-","")),CID_DB[Search Key])),ROW(CID_DB[Search Key]),""),1)-1,""),"")</f>
        <v/>
      </c>
      <c r="F2326" s="23" t="str">
        <f>IF($B2326&lt;&gt;"",COUNTIFS(CID_DB[Search Key],"*"&amp;TRIM(SUBSTITUTE(B2326,"-",""))&amp;"*"),"")</f>
        <v/>
      </c>
      <c r="G2326" s="23" t="str">
        <f>IFERROR(TRIM(INDEX(CID_DB[Case No],$D2326)),"")</f>
        <v/>
      </c>
      <c r="H2326" s="5" t="str">
        <f>IFERROR(TRIM(INDEX(CID_DB[Known Contractor '#1 PN],$D2326)),"")</f>
        <v/>
      </c>
      <c r="I2326" s="5" t="str">
        <f>IFERROR(TRIM(INDEX(CID_DB[Known Contractor '#2 PN],$D2326)),"")</f>
        <v/>
      </c>
      <c r="J2326" s="5" t="str">
        <f>IFERROR(TRIM(INDEX(CID_DB[ [ NSN ] ],$D2326)),"")</f>
        <v/>
      </c>
      <c r="K2326" s="5" t="str">
        <f>IFERROR(TRIM(INDEX(CID_DB[Description],$D2326)),"")</f>
        <v/>
      </c>
      <c r="L2326" s="24" t="str">
        <f>IFERROR(TRIM(INDEX(CID_DB[Commercial Status],$D2326)),"")</f>
        <v/>
      </c>
    </row>
    <row r="2327" spans="2:12" x14ac:dyDescent="0.35">
      <c r="B2327" s="15"/>
      <c r="D2327" s="17" t="str">
        <f t="array" ref="D2327">IFERROR(IF($B2327&lt;&gt;"",LARGE(IF(ISNUMBER(SEARCH(TRIM(SUBSTITUTE($B2327,"-","")),CID_DB[Search Key])),ROW(CID_DB[Search Key]),""),1)-1,""),"")</f>
        <v/>
      </c>
      <c r="F2327" s="23" t="str">
        <f>IF($B2327&lt;&gt;"",COUNTIFS(CID_DB[Search Key],"*"&amp;TRIM(SUBSTITUTE(B2327,"-",""))&amp;"*"),"")</f>
        <v/>
      </c>
      <c r="G2327" s="23" t="str">
        <f>IFERROR(TRIM(INDEX(CID_DB[Case No],$D2327)),"")</f>
        <v/>
      </c>
      <c r="H2327" s="5" t="str">
        <f>IFERROR(TRIM(INDEX(CID_DB[Known Contractor '#1 PN],$D2327)),"")</f>
        <v/>
      </c>
      <c r="I2327" s="5" t="str">
        <f>IFERROR(TRIM(INDEX(CID_DB[Known Contractor '#2 PN],$D2327)),"")</f>
        <v/>
      </c>
      <c r="J2327" s="5" t="str">
        <f>IFERROR(TRIM(INDEX(CID_DB[ [ NSN ] ],$D2327)),"")</f>
        <v/>
      </c>
      <c r="K2327" s="5" t="str">
        <f>IFERROR(TRIM(INDEX(CID_DB[Description],$D2327)),"")</f>
        <v/>
      </c>
      <c r="L2327" s="24" t="str">
        <f>IFERROR(TRIM(INDEX(CID_DB[Commercial Status],$D2327)),"")</f>
        <v/>
      </c>
    </row>
    <row r="2328" spans="2:12" x14ac:dyDescent="0.35">
      <c r="B2328" s="15"/>
      <c r="D2328" s="17" t="str">
        <f t="array" ref="D2328">IFERROR(IF($B2328&lt;&gt;"",LARGE(IF(ISNUMBER(SEARCH(TRIM(SUBSTITUTE($B2328,"-","")),CID_DB[Search Key])),ROW(CID_DB[Search Key]),""),1)-1,""),"")</f>
        <v/>
      </c>
      <c r="F2328" s="23" t="str">
        <f>IF($B2328&lt;&gt;"",COUNTIFS(CID_DB[Search Key],"*"&amp;TRIM(SUBSTITUTE(B2328,"-",""))&amp;"*"),"")</f>
        <v/>
      </c>
      <c r="G2328" s="23" t="str">
        <f>IFERROR(TRIM(INDEX(CID_DB[Case No],$D2328)),"")</f>
        <v/>
      </c>
      <c r="H2328" s="5" t="str">
        <f>IFERROR(TRIM(INDEX(CID_DB[Known Contractor '#1 PN],$D2328)),"")</f>
        <v/>
      </c>
      <c r="I2328" s="5" t="str">
        <f>IFERROR(TRIM(INDEX(CID_DB[Known Contractor '#2 PN],$D2328)),"")</f>
        <v/>
      </c>
      <c r="J2328" s="5" t="str">
        <f>IFERROR(TRIM(INDEX(CID_DB[ [ NSN ] ],$D2328)),"")</f>
        <v/>
      </c>
      <c r="K2328" s="5" t="str">
        <f>IFERROR(TRIM(INDEX(CID_DB[Description],$D2328)),"")</f>
        <v/>
      </c>
      <c r="L2328" s="24" t="str">
        <f>IFERROR(TRIM(INDEX(CID_DB[Commercial Status],$D2328)),"")</f>
        <v/>
      </c>
    </row>
    <row r="2329" spans="2:12" x14ac:dyDescent="0.35">
      <c r="B2329" s="15"/>
      <c r="D2329" s="17" t="str">
        <f t="array" ref="D2329">IFERROR(IF($B2329&lt;&gt;"",LARGE(IF(ISNUMBER(SEARCH(TRIM(SUBSTITUTE($B2329,"-","")),CID_DB[Search Key])),ROW(CID_DB[Search Key]),""),1)-1,""),"")</f>
        <v/>
      </c>
      <c r="F2329" s="23" t="str">
        <f>IF($B2329&lt;&gt;"",COUNTIFS(CID_DB[Search Key],"*"&amp;TRIM(SUBSTITUTE(B2329,"-",""))&amp;"*"),"")</f>
        <v/>
      </c>
      <c r="G2329" s="23" t="str">
        <f>IFERROR(TRIM(INDEX(CID_DB[Case No],$D2329)),"")</f>
        <v/>
      </c>
      <c r="H2329" s="5" t="str">
        <f>IFERROR(TRIM(INDEX(CID_DB[Known Contractor '#1 PN],$D2329)),"")</f>
        <v/>
      </c>
      <c r="I2329" s="5" t="str">
        <f>IFERROR(TRIM(INDEX(CID_DB[Known Contractor '#2 PN],$D2329)),"")</f>
        <v/>
      </c>
      <c r="J2329" s="5" t="str">
        <f>IFERROR(TRIM(INDEX(CID_DB[ [ NSN ] ],$D2329)),"")</f>
        <v/>
      </c>
      <c r="K2329" s="5" t="str">
        <f>IFERROR(TRIM(INDEX(CID_DB[Description],$D2329)),"")</f>
        <v/>
      </c>
      <c r="L2329" s="24" t="str">
        <f>IFERROR(TRIM(INDEX(CID_DB[Commercial Status],$D2329)),"")</f>
        <v/>
      </c>
    </row>
    <row r="2330" spans="2:12" x14ac:dyDescent="0.35">
      <c r="B2330" s="15"/>
      <c r="D2330" s="17" t="str">
        <f t="array" ref="D2330">IFERROR(IF($B2330&lt;&gt;"",LARGE(IF(ISNUMBER(SEARCH(TRIM(SUBSTITUTE($B2330,"-","")),CID_DB[Search Key])),ROW(CID_DB[Search Key]),""),1)-1,""),"")</f>
        <v/>
      </c>
      <c r="F2330" s="23" t="str">
        <f>IF($B2330&lt;&gt;"",COUNTIFS(CID_DB[Search Key],"*"&amp;TRIM(SUBSTITUTE(B2330,"-",""))&amp;"*"),"")</f>
        <v/>
      </c>
      <c r="G2330" s="23" t="str">
        <f>IFERROR(TRIM(INDEX(CID_DB[Case No],$D2330)),"")</f>
        <v/>
      </c>
      <c r="H2330" s="5" t="str">
        <f>IFERROR(TRIM(INDEX(CID_DB[Known Contractor '#1 PN],$D2330)),"")</f>
        <v/>
      </c>
      <c r="I2330" s="5" t="str">
        <f>IFERROR(TRIM(INDEX(CID_DB[Known Contractor '#2 PN],$D2330)),"")</f>
        <v/>
      </c>
      <c r="J2330" s="5" t="str">
        <f>IFERROR(TRIM(INDEX(CID_DB[ [ NSN ] ],$D2330)),"")</f>
        <v/>
      </c>
      <c r="K2330" s="5" t="str">
        <f>IFERROR(TRIM(INDEX(CID_DB[Description],$D2330)),"")</f>
        <v/>
      </c>
      <c r="L2330" s="24" t="str">
        <f>IFERROR(TRIM(INDEX(CID_DB[Commercial Status],$D2330)),"")</f>
        <v/>
      </c>
    </row>
    <row r="2331" spans="2:12" x14ac:dyDescent="0.35">
      <c r="B2331" s="15"/>
      <c r="D2331" s="17" t="str">
        <f t="array" ref="D2331">IFERROR(IF($B2331&lt;&gt;"",LARGE(IF(ISNUMBER(SEARCH(TRIM(SUBSTITUTE($B2331,"-","")),CID_DB[Search Key])),ROW(CID_DB[Search Key]),""),1)-1,""),"")</f>
        <v/>
      </c>
      <c r="F2331" s="23" t="str">
        <f>IF($B2331&lt;&gt;"",COUNTIFS(CID_DB[Search Key],"*"&amp;TRIM(SUBSTITUTE(B2331,"-",""))&amp;"*"),"")</f>
        <v/>
      </c>
      <c r="G2331" s="23" t="str">
        <f>IFERROR(TRIM(INDEX(CID_DB[Case No],$D2331)),"")</f>
        <v/>
      </c>
      <c r="H2331" s="5" t="str">
        <f>IFERROR(TRIM(INDEX(CID_DB[Known Contractor '#1 PN],$D2331)),"")</f>
        <v/>
      </c>
      <c r="I2331" s="5" t="str">
        <f>IFERROR(TRIM(INDEX(CID_DB[Known Contractor '#2 PN],$D2331)),"")</f>
        <v/>
      </c>
      <c r="J2331" s="5" t="str">
        <f>IFERROR(TRIM(INDEX(CID_DB[ [ NSN ] ],$D2331)),"")</f>
        <v/>
      </c>
      <c r="K2331" s="5" t="str">
        <f>IFERROR(TRIM(INDEX(CID_DB[Description],$D2331)),"")</f>
        <v/>
      </c>
      <c r="L2331" s="24" t="str">
        <f>IFERROR(TRIM(INDEX(CID_DB[Commercial Status],$D2331)),"")</f>
        <v/>
      </c>
    </row>
    <row r="2332" spans="2:12" x14ac:dyDescent="0.35">
      <c r="B2332" s="15"/>
      <c r="D2332" s="17" t="str">
        <f t="array" ref="D2332">IFERROR(IF($B2332&lt;&gt;"",LARGE(IF(ISNUMBER(SEARCH(TRIM(SUBSTITUTE($B2332,"-","")),CID_DB[Search Key])),ROW(CID_DB[Search Key]),""),1)-1,""),"")</f>
        <v/>
      </c>
      <c r="F2332" s="23" t="str">
        <f>IF($B2332&lt;&gt;"",COUNTIFS(CID_DB[Search Key],"*"&amp;TRIM(SUBSTITUTE(B2332,"-",""))&amp;"*"),"")</f>
        <v/>
      </c>
      <c r="G2332" s="23" t="str">
        <f>IFERROR(TRIM(INDEX(CID_DB[Case No],$D2332)),"")</f>
        <v/>
      </c>
      <c r="H2332" s="5" t="str">
        <f>IFERROR(TRIM(INDEX(CID_DB[Known Contractor '#1 PN],$D2332)),"")</f>
        <v/>
      </c>
      <c r="I2332" s="5" t="str">
        <f>IFERROR(TRIM(INDEX(CID_DB[Known Contractor '#2 PN],$D2332)),"")</f>
        <v/>
      </c>
      <c r="J2332" s="5" t="str">
        <f>IFERROR(TRIM(INDEX(CID_DB[ [ NSN ] ],$D2332)),"")</f>
        <v/>
      </c>
      <c r="K2332" s="5" t="str">
        <f>IFERROR(TRIM(INDEX(CID_DB[Description],$D2332)),"")</f>
        <v/>
      </c>
      <c r="L2332" s="24" t="str">
        <f>IFERROR(TRIM(INDEX(CID_DB[Commercial Status],$D2332)),"")</f>
        <v/>
      </c>
    </row>
    <row r="2333" spans="2:12" x14ac:dyDescent="0.35">
      <c r="B2333" s="15"/>
      <c r="D2333" s="17" t="str">
        <f t="array" ref="D2333">IFERROR(IF($B2333&lt;&gt;"",LARGE(IF(ISNUMBER(SEARCH(TRIM(SUBSTITUTE($B2333,"-","")),CID_DB[Search Key])),ROW(CID_DB[Search Key]),""),1)-1,""),"")</f>
        <v/>
      </c>
      <c r="F2333" s="23" t="str">
        <f>IF($B2333&lt;&gt;"",COUNTIFS(CID_DB[Search Key],"*"&amp;TRIM(SUBSTITUTE(B2333,"-",""))&amp;"*"),"")</f>
        <v/>
      </c>
      <c r="G2333" s="23" t="str">
        <f>IFERROR(TRIM(INDEX(CID_DB[Case No],$D2333)),"")</f>
        <v/>
      </c>
      <c r="H2333" s="5" t="str">
        <f>IFERROR(TRIM(INDEX(CID_DB[Known Contractor '#1 PN],$D2333)),"")</f>
        <v/>
      </c>
      <c r="I2333" s="5" t="str">
        <f>IFERROR(TRIM(INDEX(CID_DB[Known Contractor '#2 PN],$D2333)),"")</f>
        <v/>
      </c>
      <c r="J2333" s="5" t="str">
        <f>IFERROR(TRIM(INDEX(CID_DB[ [ NSN ] ],$D2333)),"")</f>
        <v/>
      </c>
      <c r="K2333" s="5" t="str">
        <f>IFERROR(TRIM(INDEX(CID_DB[Description],$D2333)),"")</f>
        <v/>
      </c>
      <c r="L2333" s="24" t="str">
        <f>IFERROR(TRIM(INDEX(CID_DB[Commercial Status],$D2333)),"")</f>
        <v/>
      </c>
    </row>
    <row r="2334" spans="2:12" x14ac:dyDescent="0.35">
      <c r="B2334" s="15"/>
      <c r="D2334" s="17" t="str">
        <f t="array" ref="D2334">IFERROR(IF($B2334&lt;&gt;"",LARGE(IF(ISNUMBER(SEARCH(TRIM(SUBSTITUTE($B2334,"-","")),CID_DB[Search Key])),ROW(CID_DB[Search Key]),""),1)-1,""),"")</f>
        <v/>
      </c>
      <c r="F2334" s="23" t="str">
        <f>IF($B2334&lt;&gt;"",COUNTIFS(CID_DB[Search Key],"*"&amp;TRIM(SUBSTITUTE(B2334,"-",""))&amp;"*"),"")</f>
        <v/>
      </c>
      <c r="G2334" s="23" t="str">
        <f>IFERROR(TRIM(INDEX(CID_DB[Case No],$D2334)),"")</f>
        <v/>
      </c>
      <c r="H2334" s="5" t="str">
        <f>IFERROR(TRIM(INDEX(CID_DB[Known Contractor '#1 PN],$D2334)),"")</f>
        <v/>
      </c>
      <c r="I2334" s="5" t="str">
        <f>IFERROR(TRIM(INDEX(CID_DB[Known Contractor '#2 PN],$D2334)),"")</f>
        <v/>
      </c>
      <c r="J2334" s="5" t="str">
        <f>IFERROR(TRIM(INDEX(CID_DB[ [ NSN ] ],$D2334)),"")</f>
        <v/>
      </c>
      <c r="K2334" s="5" t="str">
        <f>IFERROR(TRIM(INDEX(CID_DB[Description],$D2334)),"")</f>
        <v/>
      </c>
      <c r="L2334" s="24" t="str">
        <f>IFERROR(TRIM(INDEX(CID_DB[Commercial Status],$D2334)),"")</f>
        <v/>
      </c>
    </row>
    <row r="2335" spans="2:12" x14ac:dyDescent="0.35">
      <c r="B2335" s="15"/>
      <c r="D2335" s="17" t="str">
        <f t="array" ref="D2335">IFERROR(IF($B2335&lt;&gt;"",LARGE(IF(ISNUMBER(SEARCH(TRIM(SUBSTITUTE($B2335,"-","")),CID_DB[Search Key])),ROW(CID_DB[Search Key]),""),1)-1,""),"")</f>
        <v/>
      </c>
      <c r="F2335" s="23" t="str">
        <f>IF($B2335&lt;&gt;"",COUNTIFS(CID_DB[Search Key],"*"&amp;TRIM(SUBSTITUTE(B2335,"-",""))&amp;"*"),"")</f>
        <v/>
      </c>
      <c r="G2335" s="23" t="str">
        <f>IFERROR(TRIM(INDEX(CID_DB[Case No],$D2335)),"")</f>
        <v/>
      </c>
      <c r="H2335" s="5" t="str">
        <f>IFERROR(TRIM(INDEX(CID_DB[Known Contractor '#1 PN],$D2335)),"")</f>
        <v/>
      </c>
      <c r="I2335" s="5" t="str">
        <f>IFERROR(TRIM(INDEX(CID_DB[Known Contractor '#2 PN],$D2335)),"")</f>
        <v/>
      </c>
      <c r="J2335" s="5" t="str">
        <f>IFERROR(TRIM(INDEX(CID_DB[ [ NSN ] ],$D2335)),"")</f>
        <v/>
      </c>
      <c r="K2335" s="5" t="str">
        <f>IFERROR(TRIM(INDEX(CID_DB[Description],$D2335)),"")</f>
        <v/>
      </c>
      <c r="L2335" s="24" t="str">
        <f>IFERROR(TRIM(INDEX(CID_DB[Commercial Status],$D2335)),"")</f>
        <v/>
      </c>
    </row>
    <row r="2336" spans="2:12" x14ac:dyDescent="0.35">
      <c r="B2336" s="15"/>
      <c r="D2336" s="17" t="str">
        <f t="array" ref="D2336">IFERROR(IF($B2336&lt;&gt;"",LARGE(IF(ISNUMBER(SEARCH(TRIM(SUBSTITUTE($B2336,"-","")),CID_DB[Search Key])),ROW(CID_DB[Search Key]),""),1)-1,""),"")</f>
        <v/>
      </c>
      <c r="F2336" s="23" t="str">
        <f>IF($B2336&lt;&gt;"",COUNTIFS(CID_DB[Search Key],"*"&amp;TRIM(SUBSTITUTE(B2336,"-",""))&amp;"*"),"")</f>
        <v/>
      </c>
      <c r="G2336" s="23" t="str">
        <f>IFERROR(TRIM(INDEX(CID_DB[Case No],$D2336)),"")</f>
        <v/>
      </c>
      <c r="H2336" s="5" t="str">
        <f>IFERROR(TRIM(INDEX(CID_DB[Known Contractor '#1 PN],$D2336)),"")</f>
        <v/>
      </c>
      <c r="I2336" s="5" t="str">
        <f>IFERROR(TRIM(INDEX(CID_DB[Known Contractor '#2 PN],$D2336)),"")</f>
        <v/>
      </c>
      <c r="J2336" s="5" t="str">
        <f>IFERROR(TRIM(INDEX(CID_DB[ [ NSN ] ],$D2336)),"")</f>
        <v/>
      </c>
      <c r="K2336" s="5" t="str">
        <f>IFERROR(TRIM(INDEX(CID_DB[Description],$D2336)),"")</f>
        <v/>
      </c>
      <c r="L2336" s="24" t="str">
        <f>IFERROR(TRIM(INDEX(CID_DB[Commercial Status],$D2336)),"")</f>
        <v/>
      </c>
    </row>
    <row r="2337" spans="2:12" x14ac:dyDescent="0.35">
      <c r="B2337" s="15"/>
      <c r="D2337" s="17" t="str">
        <f t="array" ref="D2337">IFERROR(IF($B2337&lt;&gt;"",LARGE(IF(ISNUMBER(SEARCH(TRIM(SUBSTITUTE($B2337,"-","")),CID_DB[Search Key])),ROW(CID_DB[Search Key]),""),1)-1,""),"")</f>
        <v/>
      </c>
      <c r="F2337" s="23" t="str">
        <f>IF($B2337&lt;&gt;"",COUNTIFS(CID_DB[Search Key],"*"&amp;TRIM(SUBSTITUTE(B2337,"-",""))&amp;"*"),"")</f>
        <v/>
      </c>
      <c r="G2337" s="23" t="str">
        <f>IFERROR(TRIM(INDEX(CID_DB[Case No],$D2337)),"")</f>
        <v/>
      </c>
      <c r="H2337" s="5" t="str">
        <f>IFERROR(TRIM(INDEX(CID_DB[Known Contractor '#1 PN],$D2337)),"")</f>
        <v/>
      </c>
      <c r="I2337" s="5" t="str">
        <f>IFERROR(TRIM(INDEX(CID_DB[Known Contractor '#2 PN],$D2337)),"")</f>
        <v/>
      </c>
      <c r="J2337" s="5" t="str">
        <f>IFERROR(TRIM(INDEX(CID_DB[ [ NSN ] ],$D2337)),"")</f>
        <v/>
      </c>
      <c r="K2337" s="5" t="str">
        <f>IFERROR(TRIM(INDEX(CID_DB[Description],$D2337)),"")</f>
        <v/>
      </c>
      <c r="L2337" s="24" t="str">
        <f>IFERROR(TRIM(INDEX(CID_DB[Commercial Status],$D2337)),"")</f>
        <v/>
      </c>
    </row>
    <row r="2338" spans="2:12" x14ac:dyDescent="0.35">
      <c r="B2338" s="15"/>
      <c r="D2338" s="17" t="str">
        <f t="array" ref="D2338">IFERROR(IF($B2338&lt;&gt;"",LARGE(IF(ISNUMBER(SEARCH(TRIM(SUBSTITUTE($B2338,"-","")),CID_DB[Search Key])),ROW(CID_DB[Search Key]),""),1)-1,""),"")</f>
        <v/>
      </c>
      <c r="F2338" s="23" t="str">
        <f>IF($B2338&lt;&gt;"",COUNTIFS(CID_DB[Search Key],"*"&amp;TRIM(SUBSTITUTE(B2338,"-",""))&amp;"*"),"")</f>
        <v/>
      </c>
      <c r="G2338" s="23" t="str">
        <f>IFERROR(TRIM(INDEX(CID_DB[Case No],$D2338)),"")</f>
        <v/>
      </c>
      <c r="H2338" s="5" t="str">
        <f>IFERROR(TRIM(INDEX(CID_DB[Known Contractor '#1 PN],$D2338)),"")</f>
        <v/>
      </c>
      <c r="I2338" s="5" t="str">
        <f>IFERROR(TRIM(INDEX(CID_DB[Known Contractor '#2 PN],$D2338)),"")</f>
        <v/>
      </c>
      <c r="J2338" s="5" t="str">
        <f>IFERROR(TRIM(INDEX(CID_DB[ [ NSN ] ],$D2338)),"")</f>
        <v/>
      </c>
      <c r="K2338" s="5" t="str">
        <f>IFERROR(TRIM(INDEX(CID_DB[Description],$D2338)),"")</f>
        <v/>
      </c>
      <c r="L2338" s="24" t="str">
        <f>IFERROR(TRIM(INDEX(CID_DB[Commercial Status],$D2338)),"")</f>
        <v/>
      </c>
    </row>
    <row r="2339" spans="2:12" x14ac:dyDescent="0.35">
      <c r="B2339" s="15"/>
      <c r="D2339" s="17" t="str">
        <f t="array" ref="D2339">IFERROR(IF($B2339&lt;&gt;"",LARGE(IF(ISNUMBER(SEARCH(TRIM(SUBSTITUTE($B2339,"-","")),CID_DB[Search Key])),ROW(CID_DB[Search Key]),""),1)-1,""),"")</f>
        <v/>
      </c>
      <c r="F2339" s="23" t="str">
        <f>IF($B2339&lt;&gt;"",COUNTIFS(CID_DB[Search Key],"*"&amp;TRIM(SUBSTITUTE(B2339,"-",""))&amp;"*"),"")</f>
        <v/>
      </c>
      <c r="G2339" s="23" t="str">
        <f>IFERROR(TRIM(INDEX(CID_DB[Case No],$D2339)),"")</f>
        <v/>
      </c>
      <c r="H2339" s="5" t="str">
        <f>IFERROR(TRIM(INDEX(CID_DB[Known Contractor '#1 PN],$D2339)),"")</f>
        <v/>
      </c>
      <c r="I2339" s="5" t="str">
        <f>IFERROR(TRIM(INDEX(CID_DB[Known Contractor '#2 PN],$D2339)),"")</f>
        <v/>
      </c>
      <c r="J2339" s="5" t="str">
        <f>IFERROR(TRIM(INDEX(CID_DB[ [ NSN ] ],$D2339)),"")</f>
        <v/>
      </c>
      <c r="K2339" s="5" t="str">
        <f>IFERROR(TRIM(INDEX(CID_DB[Description],$D2339)),"")</f>
        <v/>
      </c>
      <c r="L2339" s="24" t="str">
        <f>IFERROR(TRIM(INDEX(CID_DB[Commercial Status],$D2339)),"")</f>
        <v/>
      </c>
    </row>
    <row r="2340" spans="2:12" x14ac:dyDescent="0.35">
      <c r="B2340" s="15"/>
      <c r="D2340" s="17" t="str">
        <f t="array" ref="D2340">IFERROR(IF($B2340&lt;&gt;"",LARGE(IF(ISNUMBER(SEARCH(TRIM(SUBSTITUTE($B2340,"-","")),CID_DB[Search Key])),ROW(CID_DB[Search Key]),""),1)-1,""),"")</f>
        <v/>
      </c>
      <c r="F2340" s="23" t="str">
        <f>IF($B2340&lt;&gt;"",COUNTIFS(CID_DB[Search Key],"*"&amp;TRIM(SUBSTITUTE(B2340,"-",""))&amp;"*"),"")</f>
        <v/>
      </c>
      <c r="G2340" s="23" t="str">
        <f>IFERROR(TRIM(INDEX(CID_DB[Case No],$D2340)),"")</f>
        <v/>
      </c>
      <c r="H2340" s="5" t="str">
        <f>IFERROR(TRIM(INDEX(CID_DB[Known Contractor '#1 PN],$D2340)),"")</f>
        <v/>
      </c>
      <c r="I2340" s="5" t="str">
        <f>IFERROR(TRIM(INDEX(CID_DB[Known Contractor '#2 PN],$D2340)),"")</f>
        <v/>
      </c>
      <c r="J2340" s="5" t="str">
        <f>IFERROR(TRIM(INDEX(CID_DB[ [ NSN ] ],$D2340)),"")</f>
        <v/>
      </c>
      <c r="K2340" s="5" t="str">
        <f>IFERROR(TRIM(INDEX(CID_DB[Description],$D2340)),"")</f>
        <v/>
      </c>
      <c r="L2340" s="24" t="str">
        <f>IFERROR(TRIM(INDEX(CID_DB[Commercial Status],$D2340)),"")</f>
        <v/>
      </c>
    </row>
    <row r="2341" spans="2:12" x14ac:dyDescent="0.35">
      <c r="B2341" s="15"/>
      <c r="D2341" s="17" t="str">
        <f t="array" ref="D2341">IFERROR(IF($B2341&lt;&gt;"",LARGE(IF(ISNUMBER(SEARCH(TRIM(SUBSTITUTE($B2341,"-","")),CID_DB[Search Key])),ROW(CID_DB[Search Key]),""),1)-1,""),"")</f>
        <v/>
      </c>
      <c r="F2341" s="23" t="str">
        <f>IF($B2341&lt;&gt;"",COUNTIFS(CID_DB[Search Key],"*"&amp;TRIM(SUBSTITUTE(B2341,"-",""))&amp;"*"),"")</f>
        <v/>
      </c>
      <c r="G2341" s="23" t="str">
        <f>IFERROR(TRIM(INDEX(CID_DB[Case No],$D2341)),"")</f>
        <v/>
      </c>
      <c r="H2341" s="5" t="str">
        <f>IFERROR(TRIM(INDEX(CID_DB[Known Contractor '#1 PN],$D2341)),"")</f>
        <v/>
      </c>
      <c r="I2341" s="5" t="str">
        <f>IFERROR(TRIM(INDEX(CID_DB[Known Contractor '#2 PN],$D2341)),"")</f>
        <v/>
      </c>
      <c r="J2341" s="5" t="str">
        <f>IFERROR(TRIM(INDEX(CID_DB[ [ NSN ] ],$D2341)),"")</f>
        <v/>
      </c>
      <c r="K2341" s="5" t="str">
        <f>IFERROR(TRIM(INDEX(CID_DB[Description],$D2341)),"")</f>
        <v/>
      </c>
      <c r="L2341" s="24" t="str">
        <f>IFERROR(TRIM(INDEX(CID_DB[Commercial Status],$D2341)),"")</f>
        <v/>
      </c>
    </row>
    <row r="2342" spans="2:12" x14ac:dyDescent="0.35">
      <c r="B2342" s="15"/>
      <c r="D2342" s="17" t="str">
        <f t="array" ref="D2342">IFERROR(IF($B2342&lt;&gt;"",LARGE(IF(ISNUMBER(SEARCH(TRIM(SUBSTITUTE($B2342,"-","")),CID_DB[Search Key])),ROW(CID_DB[Search Key]),""),1)-1,""),"")</f>
        <v/>
      </c>
      <c r="F2342" s="23" t="str">
        <f>IF($B2342&lt;&gt;"",COUNTIFS(CID_DB[Search Key],"*"&amp;TRIM(SUBSTITUTE(B2342,"-",""))&amp;"*"),"")</f>
        <v/>
      </c>
      <c r="G2342" s="23" t="str">
        <f>IFERROR(TRIM(INDEX(CID_DB[Case No],$D2342)),"")</f>
        <v/>
      </c>
      <c r="H2342" s="5" t="str">
        <f>IFERROR(TRIM(INDEX(CID_DB[Known Contractor '#1 PN],$D2342)),"")</f>
        <v/>
      </c>
      <c r="I2342" s="5" t="str">
        <f>IFERROR(TRIM(INDEX(CID_DB[Known Contractor '#2 PN],$D2342)),"")</f>
        <v/>
      </c>
      <c r="J2342" s="5" t="str">
        <f>IFERROR(TRIM(INDEX(CID_DB[ [ NSN ] ],$D2342)),"")</f>
        <v/>
      </c>
      <c r="K2342" s="5" t="str">
        <f>IFERROR(TRIM(INDEX(CID_DB[Description],$D2342)),"")</f>
        <v/>
      </c>
      <c r="L2342" s="24" t="str">
        <f>IFERROR(TRIM(INDEX(CID_DB[Commercial Status],$D2342)),"")</f>
        <v/>
      </c>
    </row>
    <row r="2343" spans="2:12" x14ac:dyDescent="0.35">
      <c r="B2343" s="15"/>
      <c r="D2343" s="17" t="str">
        <f t="array" ref="D2343">IFERROR(IF($B2343&lt;&gt;"",LARGE(IF(ISNUMBER(SEARCH(TRIM(SUBSTITUTE($B2343,"-","")),CID_DB[Search Key])),ROW(CID_DB[Search Key]),""),1)-1,""),"")</f>
        <v/>
      </c>
      <c r="F2343" s="23" t="str">
        <f>IF($B2343&lt;&gt;"",COUNTIFS(CID_DB[Search Key],"*"&amp;TRIM(SUBSTITUTE(B2343,"-",""))&amp;"*"),"")</f>
        <v/>
      </c>
      <c r="G2343" s="23" t="str">
        <f>IFERROR(TRIM(INDEX(CID_DB[Case No],$D2343)),"")</f>
        <v/>
      </c>
      <c r="H2343" s="5" t="str">
        <f>IFERROR(TRIM(INDEX(CID_DB[Known Contractor '#1 PN],$D2343)),"")</f>
        <v/>
      </c>
      <c r="I2343" s="5" t="str">
        <f>IFERROR(TRIM(INDEX(CID_DB[Known Contractor '#2 PN],$D2343)),"")</f>
        <v/>
      </c>
      <c r="J2343" s="5" t="str">
        <f>IFERROR(TRIM(INDEX(CID_DB[ [ NSN ] ],$D2343)),"")</f>
        <v/>
      </c>
      <c r="K2343" s="5" t="str">
        <f>IFERROR(TRIM(INDEX(CID_DB[Description],$D2343)),"")</f>
        <v/>
      </c>
      <c r="L2343" s="24" t="str">
        <f>IFERROR(TRIM(INDEX(CID_DB[Commercial Status],$D2343)),"")</f>
        <v/>
      </c>
    </row>
    <row r="2344" spans="2:12" x14ac:dyDescent="0.35">
      <c r="B2344" s="15"/>
      <c r="D2344" s="17" t="str">
        <f t="array" ref="D2344">IFERROR(IF($B2344&lt;&gt;"",LARGE(IF(ISNUMBER(SEARCH(TRIM(SUBSTITUTE($B2344,"-","")),CID_DB[Search Key])),ROW(CID_DB[Search Key]),""),1)-1,""),"")</f>
        <v/>
      </c>
      <c r="F2344" s="23" t="str">
        <f>IF($B2344&lt;&gt;"",COUNTIFS(CID_DB[Search Key],"*"&amp;TRIM(SUBSTITUTE(B2344,"-",""))&amp;"*"),"")</f>
        <v/>
      </c>
      <c r="G2344" s="23" t="str">
        <f>IFERROR(TRIM(INDEX(CID_DB[Case No],$D2344)),"")</f>
        <v/>
      </c>
      <c r="H2344" s="5" t="str">
        <f>IFERROR(TRIM(INDEX(CID_DB[Known Contractor '#1 PN],$D2344)),"")</f>
        <v/>
      </c>
      <c r="I2344" s="5" t="str">
        <f>IFERROR(TRIM(INDEX(CID_DB[Known Contractor '#2 PN],$D2344)),"")</f>
        <v/>
      </c>
      <c r="J2344" s="5" t="str">
        <f>IFERROR(TRIM(INDEX(CID_DB[ [ NSN ] ],$D2344)),"")</f>
        <v/>
      </c>
      <c r="K2344" s="5" t="str">
        <f>IFERROR(TRIM(INDEX(CID_DB[Description],$D2344)),"")</f>
        <v/>
      </c>
      <c r="L2344" s="24" t="str">
        <f>IFERROR(TRIM(INDEX(CID_DB[Commercial Status],$D2344)),"")</f>
        <v/>
      </c>
    </row>
    <row r="2345" spans="2:12" x14ac:dyDescent="0.35">
      <c r="B2345" s="15"/>
      <c r="D2345" s="17" t="str">
        <f t="array" ref="D2345">IFERROR(IF($B2345&lt;&gt;"",LARGE(IF(ISNUMBER(SEARCH(TRIM(SUBSTITUTE($B2345,"-","")),CID_DB[Search Key])),ROW(CID_DB[Search Key]),""),1)-1,""),"")</f>
        <v/>
      </c>
      <c r="F2345" s="23" t="str">
        <f>IF($B2345&lt;&gt;"",COUNTIFS(CID_DB[Search Key],"*"&amp;TRIM(SUBSTITUTE(B2345,"-",""))&amp;"*"),"")</f>
        <v/>
      </c>
      <c r="G2345" s="23" t="str">
        <f>IFERROR(TRIM(INDEX(CID_DB[Case No],$D2345)),"")</f>
        <v/>
      </c>
      <c r="H2345" s="5" t="str">
        <f>IFERROR(TRIM(INDEX(CID_DB[Known Contractor '#1 PN],$D2345)),"")</f>
        <v/>
      </c>
      <c r="I2345" s="5" t="str">
        <f>IFERROR(TRIM(INDEX(CID_DB[Known Contractor '#2 PN],$D2345)),"")</f>
        <v/>
      </c>
      <c r="J2345" s="5" t="str">
        <f>IFERROR(TRIM(INDEX(CID_DB[ [ NSN ] ],$D2345)),"")</f>
        <v/>
      </c>
      <c r="K2345" s="5" t="str">
        <f>IFERROR(TRIM(INDEX(CID_DB[Description],$D2345)),"")</f>
        <v/>
      </c>
      <c r="L2345" s="24" t="str">
        <f>IFERROR(TRIM(INDEX(CID_DB[Commercial Status],$D2345)),"")</f>
        <v/>
      </c>
    </row>
    <row r="2346" spans="2:12" x14ac:dyDescent="0.35">
      <c r="B2346" s="15"/>
      <c r="D2346" s="17" t="str">
        <f t="array" ref="D2346">IFERROR(IF($B2346&lt;&gt;"",LARGE(IF(ISNUMBER(SEARCH(TRIM(SUBSTITUTE($B2346,"-","")),CID_DB[Search Key])),ROW(CID_DB[Search Key]),""),1)-1,""),"")</f>
        <v/>
      </c>
      <c r="F2346" s="23" t="str">
        <f>IF($B2346&lt;&gt;"",COUNTIFS(CID_DB[Search Key],"*"&amp;TRIM(SUBSTITUTE(B2346,"-",""))&amp;"*"),"")</f>
        <v/>
      </c>
      <c r="G2346" s="23" t="str">
        <f>IFERROR(TRIM(INDEX(CID_DB[Case No],$D2346)),"")</f>
        <v/>
      </c>
      <c r="H2346" s="5" t="str">
        <f>IFERROR(TRIM(INDEX(CID_DB[Known Contractor '#1 PN],$D2346)),"")</f>
        <v/>
      </c>
      <c r="I2346" s="5" t="str">
        <f>IFERROR(TRIM(INDEX(CID_DB[Known Contractor '#2 PN],$D2346)),"")</f>
        <v/>
      </c>
      <c r="J2346" s="5" t="str">
        <f>IFERROR(TRIM(INDEX(CID_DB[ [ NSN ] ],$D2346)),"")</f>
        <v/>
      </c>
      <c r="K2346" s="5" t="str">
        <f>IFERROR(TRIM(INDEX(CID_DB[Description],$D2346)),"")</f>
        <v/>
      </c>
      <c r="L2346" s="24" t="str">
        <f>IFERROR(TRIM(INDEX(CID_DB[Commercial Status],$D2346)),"")</f>
        <v/>
      </c>
    </row>
    <row r="2347" spans="2:12" x14ac:dyDescent="0.35">
      <c r="B2347" s="15"/>
      <c r="D2347" s="17" t="str">
        <f t="array" ref="D2347">IFERROR(IF($B2347&lt;&gt;"",LARGE(IF(ISNUMBER(SEARCH(TRIM(SUBSTITUTE($B2347,"-","")),CID_DB[Search Key])),ROW(CID_DB[Search Key]),""),1)-1,""),"")</f>
        <v/>
      </c>
      <c r="F2347" s="23" t="str">
        <f>IF($B2347&lt;&gt;"",COUNTIFS(CID_DB[Search Key],"*"&amp;TRIM(SUBSTITUTE(B2347,"-",""))&amp;"*"),"")</f>
        <v/>
      </c>
      <c r="G2347" s="23" t="str">
        <f>IFERROR(TRIM(INDEX(CID_DB[Case No],$D2347)),"")</f>
        <v/>
      </c>
      <c r="H2347" s="5" t="str">
        <f>IFERROR(TRIM(INDEX(CID_DB[Known Contractor '#1 PN],$D2347)),"")</f>
        <v/>
      </c>
      <c r="I2347" s="5" t="str">
        <f>IFERROR(TRIM(INDEX(CID_DB[Known Contractor '#2 PN],$D2347)),"")</f>
        <v/>
      </c>
      <c r="J2347" s="5" t="str">
        <f>IFERROR(TRIM(INDEX(CID_DB[ [ NSN ] ],$D2347)),"")</f>
        <v/>
      </c>
      <c r="K2347" s="5" t="str">
        <f>IFERROR(TRIM(INDEX(CID_DB[Description],$D2347)),"")</f>
        <v/>
      </c>
      <c r="L2347" s="24" t="str">
        <f>IFERROR(TRIM(INDEX(CID_DB[Commercial Status],$D2347)),"")</f>
        <v/>
      </c>
    </row>
    <row r="2348" spans="2:12" x14ac:dyDescent="0.35">
      <c r="B2348" s="15"/>
      <c r="D2348" s="17" t="str">
        <f t="array" ref="D2348">IFERROR(IF($B2348&lt;&gt;"",LARGE(IF(ISNUMBER(SEARCH(TRIM(SUBSTITUTE($B2348,"-","")),CID_DB[Search Key])),ROW(CID_DB[Search Key]),""),1)-1,""),"")</f>
        <v/>
      </c>
      <c r="F2348" s="23" t="str">
        <f>IF($B2348&lt;&gt;"",COUNTIFS(CID_DB[Search Key],"*"&amp;TRIM(SUBSTITUTE(B2348,"-",""))&amp;"*"),"")</f>
        <v/>
      </c>
      <c r="G2348" s="23" t="str">
        <f>IFERROR(TRIM(INDEX(CID_DB[Case No],$D2348)),"")</f>
        <v/>
      </c>
      <c r="H2348" s="5" t="str">
        <f>IFERROR(TRIM(INDEX(CID_DB[Known Contractor '#1 PN],$D2348)),"")</f>
        <v/>
      </c>
      <c r="I2348" s="5" t="str">
        <f>IFERROR(TRIM(INDEX(CID_DB[Known Contractor '#2 PN],$D2348)),"")</f>
        <v/>
      </c>
      <c r="J2348" s="5" t="str">
        <f>IFERROR(TRIM(INDEX(CID_DB[ [ NSN ] ],$D2348)),"")</f>
        <v/>
      </c>
      <c r="K2348" s="5" t="str">
        <f>IFERROR(TRIM(INDEX(CID_DB[Description],$D2348)),"")</f>
        <v/>
      </c>
      <c r="L2348" s="24" t="str">
        <f>IFERROR(TRIM(INDEX(CID_DB[Commercial Status],$D2348)),"")</f>
        <v/>
      </c>
    </row>
    <row r="2349" spans="2:12" x14ac:dyDescent="0.35">
      <c r="B2349" s="15"/>
      <c r="D2349" s="17" t="str">
        <f t="array" ref="D2349">IFERROR(IF($B2349&lt;&gt;"",LARGE(IF(ISNUMBER(SEARCH(TRIM(SUBSTITUTE($B2349,"-","")),CID_DB[Search Key])),ROW(CID_DB[Search Key]),""),1)-1,""),"")</f>
        <v/>
      </c>
      <c r="F2349" s="23" t="str">
        <f>IF($B2349&lt;&gt;"",COUNTIFS(CID_DB[Search Key],"*"&amp;TRIM(SUBSTITUTE(B2349,"-",""))&amp;"*"),"")</f>
        <v/>
      </c>
      <c r="G2349" s="23" t="str">
        <f>IFERROR(TRIM(INDEX(CID_DB[Case No],$D2349)),"")</f>
        <v/>
      </c>
      <c r="H2349" s="5" t="str">
        <f>IFERROR(TRIM(INDEX(CID_DB[Known Contractor '#1 PN],$D2349)),"")</f>
        <v/>
      </c>
      <c r="I2349" s="5" t="str">
        <f>IFERROR(TRIM(INDEX(CID_DB[Known Contractor '#2 PN],$D2349)),"")</f>
        <v/>
      </c>
      <c r="J2349" s="5" t="str">
        <f>IFERROR(TRIM(INDEX(CID_DB[ [ NSN ] ],$D2349)),"")</f>
        <v/>
      </c>
      <c r="K2349" s="5" t="str">
        <f>IFERROR(TRIM(INDEX(CID_DB[Description],$D2349)),"")</f>
        <v/>
      </c>
      <c r="L2349" s="24" t="str">
        <f>IFERROR(TRIM(INDEX(CID_DB[Commercial Status],$D2349)),"")</f>
        <v/>
      </c>
    </row>
    <row r="2350" spans="2:12" x14ac:dyDescent="0.35">
      <c r="B2350" s="15"/>
      <c r="D2350" s="17" t="str">
        <f t="array" ref="D2350">IFERROR(IF($B2350&lt;&gt;"",LARGE(IF(ISNUMBER(SEARCH(TRIM(SUBSTITUTE($B2350,"-","")),CID_DB[Search Key])),ROW(CID_DB[Search Key]),""),1)-1,""),"")</f>
        <v/>
      </c>
      <c r="F2350" s="23" t="str">
        <f>IF($B2350&lt;&gt;"",COUNTIFS(CID_DB[Search Key],"*"&amp;TRIM(SUBSTITUTE(B2350,"-",""))&amp;"*"),"")</f>
        <v/>
      </c>
      <c r="G2350" s="23" t="str">
        <f>IFERROR(TRIM(INDEX(CID_DB[Case No],$D2350)),"")</f>
        <v/>
      </c>
      <c r="H2350" s="5" t="str">
        <f>IFERROR(TRIM(INDEX(CID_DB[Known Contractor '#1 PN],$D2350)),"")</f>
        <v/>
      </c>
      <c r="I2350" s="5" t="str">
        <f>IFERROR(TRIM(INDEX(CID_DB[Known Contractor '#2 PN],$D2350)),"")</f>
        <v/>
      </c>
      <c r="J2350" s="5" t="str">
        <f>IFERROR(TRIM(INDEX(CID_DB[ [ NSN ] ],$D2350)),"")</f>
        <v/>
      </c>
      <c r="K2350" s="5" t="str">
        <f>IFERROR(TRIM(INDEX(CID_DB[Description],$D2350)),"")</f>
        <v/>
      </c>
      <c r="L2350" s="24" t="str">
        <f>IFERROR(TRIM(INDEX(CID_DB[Commercial Status],$D2350)),"")</f>
        <v/>
      </c>
    </row>
    <row r="2351" spans="2:12" x14ac:dyDescent="0.35">
      <c r="B2351" s="15"/>
      <c r="D2351" s="17" t="str">
        <f t="array" ref="D2351">IFERROR(IF($B2351&lt;&gt;"",LARGE(IF(ISNUMBER(SEARCH(TRIM(SUBSTITUTE($B2351,"-","")),CID_DB[Search Key])),ROW(CID_DB[Search Key]),""),1)-1,""),"")</f>
        <v/>
      </c>
      <c r="F2351" s="23" t="str">
        <f>IF($B2351&lt;&gt;"",COUNTIFS(CID_DB[Search Key],"*"&amp;TRIM(SUBSTITUTE(B2351,"-",""))&amp;"*"),"")</f>
        <v/>
      </c>
      <c r="G2351" s="23" t="str">
        <f>IFERROR(TRIM(INDEX(CID_DB[Case No],$D2351)),"")</f>
        <v/>
      </c>
      <c r="H2351" s="5" t="str">
        <f>IFERROR(TRIM(INDEX(CID_DB[Known Contractor '#1 PN],$D2351)),"")</f>
        <v/>
      </c>
      <c r="I2351" s="5" t="str">
        <f>IFERROR(TRIM(INDEX(CID_DB[Known Contractor '#2 PN],$D2351)),"")</f>
        <v/>
      </c>
      <c r="J2351" s="5" t="str">
        <f>IFERROR(TRIM(INDEX(CID_DB[ [ NSN ] ],$D2351)),"")</f>
        <v/>
      </c>
      <c r="K2351" s="5" t="str">
        <f>IFERROR(TRIM(INDEX(CID_DB[Description],$D2351)),"")</f>
        <v/>
      </c>
      <c r="L2351" s="24" t="str">
        <f>IFERROR(TRIM(INDEX(CID_DB[Commercial Status],$D2351)),"")</f>
        <v/>
      </c>
    </row>
    <row r="2352" spans="2:12" x14ac:dyDescent="0.35">
      <c r="B2352" s="15"/>
      <c r="D2352" s="17" t="str">
        <f t="array" ref="D2352">IFERROR(IF($B2352&lt;&gt;"",LARGE(IF(ISNUMBER(SEARCH(TRIM(SUBSTITUTE($B2352,"-","")),CID_DB[Search Key])),ROW(CID_DB[Search Key]),""),1)-1,""),"")</f>
        <v/>
      </c>
      <c r="F2352" s="23" t="str">
        <f>IF($B2352&lt;&gt;"",COUNTIFS(CID_DB[Search Key],"*"&amp;TRIM(SUBSTITUTE(B2352,"-",""))&amp;"*"),"")</f>
        <v/>
      </c>
      <c r="G2352" s="23" t="str">
        <f>IFERROR(TRIM(INDEX(CID_DB[Case No],$D2352)),"")</f>
        <v/>
      </c>
      <c r="H2352" s="5" t="str">
        <f>IFERROR(TRIM(INDEX(CID_DB[Known Contractor '#1 PN],$D2352)),"")</f>
        <v/>
      </c>
      <c r="I2352" s="5" t="str">
        <f>IFERROR(TRIM(INDEX(CID_DB[Known Contractor '#2 PN],$D2352)),"")</f>
        <v/>
      </c>
      <c r="J2352" s="5" t="str">
        <f>IFERROR(TRIM(INDEX(CID_DB[ [ NSN ] ],$D2352)),"")</f>
        <v/>
      </c>
      <c r="K2352" s="5" t="str">
        <f>IFERROR(TRIM(INDEX(CID_DB[Description],$D2352)),"")</f>
        <v/>
      </c>
      <c r="L2352" s="24" t="str">
        <f>IFERROR(TRIM(INDEX(CID_DB[Commercial Status],$D2352)),"")</f>
        <v/>
      </c>
    </row>
    <row r="2353" spans="2:12" x14ac:dyDescent="0.35">
      <c r="B2353" s="15"/>
      <c r="D2353" s="17" t="str">
        <f t="array" ref="D2353">IFERROR(IF($B2353&lt;&gt;"",LARGE(IF(ISNUMBER(SEARCH(TRIM(SUBSTITUTE($B2353,"-","")),CID_DB[Search Key])),ROW(CID_DB[Search Key]),""),1)-1,""),"")</f>
        <v/>
      </c>
      <c r="F2353" s="23" t="str">
        <f>IF($B2353&lt;&gt;"",COUNTIFS(CID_DB[Search Key],"*"&amp;TRIM(SUBSTITUTE(B2353,"-",""))&amp;"*"),"")</f>
        <v/>
      </c>
      <c r="G2353" s="23" t="str">
        <f>IFERROR(TRIM(INDEX(CID_DB[Case No],$D2353)),"")</f>
        <v/>
      </c>
      <c r="H2353" s="5" t="str">
        <f>IFERROR(TRIM(INDEX(CID_DB[Known Contractor '#1 PN],$D2353)),"")</f>
        <v/>
      </c>
      <c r="I2353" s="5" t="str">
        <f>IFERROR(TRIM(INDEX(CID_DB[Known Contractor '#2 PN],$D2353)),"")</f>
        <v/>
      </c>
      <c r="J2353" s="5" t="str">
        <f>IFERROR(TRIM(INDEX(CID_DB[ [ NSN ] ],$D2353)),"")</f>
        <v/>
      </c>
      <c r="K2353" s="5" t="str">
        <f>IFERROR(TRIM(INDEX(CID_DB[Description],$D2353)),"")</f>
        <v/>
      </c>
      <c r="L2353" s="24" t="str">
        <f>IFERROR(TRIM(INDEX(CID_DB[Commercial Status],$D2353)),"")</f>
        <v/>
      </c>
    </row>
    <row r="2354" spans="2:12" x14ac:dyDescent="0.35">
      <c r="B2354" s="15"/>
      <c r="D2354" s="17" t="str">
        <f t="array" ref="D2354">IFERROR(IF($B2354&lt;&gt;"",LARGE(IF(ISNUMBER(SEARCH(TRIM(SUBSTITUTE($B2354,"-","")),CID_DB[Search Key])),ROW(CID_DB[Search Key]),""),1)-1,""),"")</f>
        <v/>
      </c>
      <c r="F2354" s="23" t="str">
        <f>IF($B2354&lt;&gt;"",COUNTIFS(CID_DB[Search Key],"*"&amp;TRIM(SUBSTITUTE(B2354,"-",""))&amp;"*"),"")</f>
        <v/>
      </c>
      <c r="G2354" s="23" t="str">
        <f>IFERROR(TRIM(INDEX(CID_DB[Case No],$D2354)),"")</f>
        <v/>
      </c>
      <c r="H2354" s="5" t="str">
        <f>IFERROR(TRIM(INDEX(CID_DB[Known Contractor '#1 PN],$D2354)),"")</f>
        <v/>
      </c>
      <c r="I2354" s="5" t="str">
        <f>IFERROR(TRIM(INDEX(CID_DB[Known Contractor '#2 PN],$D2354)),"")</f>
        <v/>
      </c>
      <c r="J2354" s="5" t="str">
        <f>IFERROR(TRIM(INDEX(CID_DB[ [ NSN ] ],$D2354)),"")</f>
        <v/>
      </c>
      <c r="K2354" s="5" t="str">
        <f>IFERROR(TRIM(INDEX(CID_DB[Description],$D2354)),"")</f>
        <v/>
      </c>
      <c r="L2354" s="24" t="str">
        <f>IFERROR(TRIM(INDEX(CID_DB[Commercial Status],$D2354)),"")</f>
        <v/>
      </c>
    </row>
    <row r="2355" spans="2:12" x14ac:dyDescent="0.35">
      <c r="B2355" s="15"/>
      <c r="D2355" s="17" t="str">
        <f t="array" ref="D2355">IFERROR(IF($B2355&lt;&gt;"",LARGE(IF(ISNUMBER(SEARCH(TRIM(SUBSTITUTE($B2355,"-","")),CID_DB[Search Key])),ROW(CID_DB[Search Key]),""),1)-1,""),"")</f>
        <v/>
      </c>
      <c r="F2355" s="23" t="str">
        <f>IF($B2355&lt;&gt;"",COUNTIFS(CID_DB[Search Key],"*"&amp;TRIM(SUBSTITUTE(B2355,"-",""))&amp;"*"),"")</f>
        <v/>
      </c>
      <c r="G2355" s="23" t="str">
        <f>IFERROR(TRIM(INDEX(CID_DB[Case No],$D2355)),"")</f>
        <v/>
      </c>
      <c r="H2355" s="5" t="str">
        <f>IFERROR(TRIM(INDEX(CID_DB[Known Contractor '#1 PN],$D2355)),"")</f>
        <v/>
      </c>
      <c r="I2355" s="5" t="str">
        <f>IFERROR(TRIM(INDEX(CID_DB[Known Contractor '#2 PN],$D2355)),"")</f>
        <v/>
      </c>
      <c r="J2355" s="5" t="str">
        <f>IFERROR(TRIM(INDEX(CID_DB[ [ NSN ] ],$D2355)),"")</f>
        <v/>
      </c>
      <c r="K2355" s="5" t="str">
        <f>IFERROR(TRIM(INDEX(CID_DB[Description],$D2355)),"")</f>
        <v/>
      </c>
      <c r="L2355" s="24" t="str">
        <f>IFERROR(TRIM(INDEX(CID_DB[Commercial Status],$D2355)),"")</f>
        <v/>
      </c>
    </row>
    <row r="2356" spans="2:12" x14ac:dyDescent="0.35">
      <c r="B2356" s="15"/>
      <c r="D2356" s="17" t="str">
        <f t="array" ref="D2356">IFERROR(IF($B2356&lt;&gt;"",LARGE(IF(ISNUMBER(SEARCH(TRIM(SUBSTITUTE($B2356,"-","")),CID_DB[Search Key])),ROW(CID_DB[Search Key]),""),1)-1,""),"")</f>
        <v/>
      </c>
      <c r="F2356" s="23" t="str">
        <f>IF($B2356&lt;&gt;"",COUNTIFS(CID_DB[Search Key],"*"&amp;TRIM(SUBSTITUTE(B2356,"-",""))&amp;"*"),"")</f>
        <v/>
      </c>
      <c r="G2356" s="23" t="str">
        <f>IFERROR(TRIM(INDEX(CID_DB[Case No],$D2356)),"")</f>
        <v/>
      </c>
      <c r="H2356" s="5" t="str">
        <f>IFERROR(TRIM(INDEX(CID_DB[Known Contractor '#1 PN],$D2356)),"")</f>
        <v/>
      </c>
      <c r="I2356" s="5" t="str">
        <f>IFERROR(TRIM(INDEX(CID_DB[Known Contractor '#2 PN],$D2356)),"")</f>
        <v/>
      </c>
      <c r="J2356" s="5" t="str">
        <f>IFERROR(TRIM(INDEX(CID_DB[ [ NSN ] ],$D2356)),"")</f>
        <v/>
      </c>
      <c r="K2356" s="5" t="str">
        <f>IFERROR(TRIM(INDEX(CID_DB[Description],$D2356)),"")</f>
        <v/>
      </c>
      <c r="L2356" s="24" t="str">
        <f>IFERROR(TRIM(INDEX(CID_DB[Commercial Status],$D2356)),"")</f>
        <v/>
      </c>
    </row>
    <row r="2357" spans="2:12" x14ac:dyDescent="0.35">
      <c r="B2357" s="15"/>
      <c r="D2357" s="17" t="str">
        <f t="array" ref="D2357">IFERROR(IF($B2357&lt;&gt;"",LARGE(IF(ISNUMBER(SEARCH(TRIM(SUBSTITUTE($B2357,"-","")),CID_DB[Search Key])),ROW(CID_DB[Search Key]),""),1)-1,""),"")</f>
        <v/>
      </c>
      <c r="F2357" s="23" t="str">
        <f>IF($B2357&lt;&gt;"",COUNTIFS(CID_DB[Search Key],"*"&amp;TRIM(SUBSTITUTE(B2357,"-",""))&amp;"*"),"")</f>
        <v/>
      </c>
      <c r="G2357" s="23" t="str">
        <f>IFERROR(TRIM(INDEX(CID_DB[Case No],$D2357)),"")</f>
        <v/>
      </c>
      <c r="H2357" s="5" t="str">
        <f>IFERROR(TRIM(INDEX(CID_DB[Known Contractor '#1 PN],$D2357)),"")</f>
        <v/>
      </c>
      <c r="I2357" s="5" t="str">
        <f>IFERROR(TRIM(INDEX(CID_DB[Known Contractor '#2 PN],$D2357)),"")</f>
        <v/>
      </c>
      <c r="J2357" s="5" t="str">
        <f>IFERROR(TRIM(INDEX(CID_DB[ [ NSN ] ],$D2357)),"")</f>
        <v/>
      </c>
      <c r="K2357" s="5" t="str">
        <f>IFERROR(TRIM(INDEX(CID_DB[Description],$D2357)),"")</f>
        <v/>
      </c>
      <c r="L2357" s="24" t="str">
        <f>IFERROR(TRIM(INDEX(CID_DB[Commercial Status],$D2357)),"")</f>
        <v/>
      </c>
    </row>
    <row r="2358" spans="2:12" x14ac:dyDescent="0.35">
      <c r="B2358" s="15"/>
      <c r="D2358" s="17" t="str">
        <f t="array" ref="D2358">IFERROR(IF($B2358&lt;&gt;"",LARGE(IF(ISNUMBER(SEARCH(TRIM(SUBSTITUTE($B2358,"-","")),CID_DB[Search Key])),ROW(CID_DB[Search Key]),""),1)-1,""),"")</f>
        <v/>
      </c>
      <c r="F2358" s="23" t="str">
        <f>IF($B2358&lt;&gt;"",COUNTIFS(CID_DB[Search Key],"*"&amp;TRIM(SUBSTITUTE(B2358,"-",""))&amp;"*"),"")</f>
        <v/>
      </c>
      <c r="G2358" s="23" t="str">
        <f>IFERROR(TRIM(INDEX(CID_DB[Case No],$D2358)),"")</f>
        <v/>
      </c>
      <c r="H2358" s="5" t="str">
        <f>IFERROR(TRIM(INDEX(CID_DB[Known Contractor '#1 PN],$D2358)),"")</f>
        <v/>
      </c>
      <c r="I2358" s="5" t="str">
        <f>IFERROR(TRIM(INDEX(CID_DB[Known Contractor '#2 PN],$D2358)),"")</f>
        <v/>
      </c>
      <c r="J2358" s="5" t="str">
        <f>IFERROR(TRIM(INDEX(CID_DB[ [ NSN ] ],$D2358)),"")</f>
        <v/>
      </c>
      <c r="K2358" s="5" t="str">
        <f>IFERROR(TRIM(INDEX(CID_DB[Description],$D2358)),"")</f>
        <v/>
      </c>
      <c r="L2358" s="24" t="str">
        <f>IFERROR(TRIM(INDEX(CID_DB[Commercial Status],$D2358)),"")</f>
        <v/>
      </c>
    </row>
    <row r="2359" spans="2:12" x14ac:dyDescent="0.35">
      <c r="B2359" s="15"/>
      <c r="D2359" s="17" t="str">
        <f t="array" ref="D2359">IFERROR(IF($B2359&lt;&gt;"",LARGE(IF(ISNUMBER(SEARCH(TRIM(SUBSTITUTE($B2359,"-","")),CID_DB[Search Key])),ROW(CID_DB[Search Key]),""),1)-1,""),"")</f>
        <v/>
      </c>
      <c r="F2359" s="23" t="str">
        <f>IF($B2359&lt;&gt;"",COUNTIFS(CID_DB[Search Key],"*"&amp;TRIM(SUBSTITUTE(B2359,"-",""))&amp;"*"),"")</f>
        <v/>
      </c>
      <c r="G2359" s="23" t="str">
        <f>IFERROR(TRIM(INDEX(CID_DB[Case No],$D2359)),"")</f>
        <v/>
      </c>
      <c r="H2359" s="5" t="str">
        <f>IFERROR(TRIM(INDEX(CID_DB[Known Contractor '#1 PN],$D2359)),"")</f>
        <v/>
      </c>
      <c r="I2359" s="5" t="str">
        <f>IFERROR(TRIM(INDEX(CID_DB[Known Contractor '#2 PN],$D2359)),"")</f>
        <v/>
      </c>
      <c r="J2359" s="5" t="str">
        <f>IFERROR(TRIM(INDEX(CID_DB[ [ NSN ] ],$D2359)),"")</f>
        <v/>
      </c>
      <c r="K2359" s="5" t="str">
        <f>IFERROR(TRIM(INDEX(CID_DB[Description],$D2359)),"")</f>
        <v/>
      </c>
      <c r="L2359" s="24" t="str">
        <f>IFERROR(TRIM(INDEX(CID_DB[Commercial Status],$D2359)),"")</f>
        <v/>
      </c>
    </row>
    <row r="2360" spans="2:12" x14ac:dyDescent="0.35">
      <c r="B2360" s="15"/>
      <c r="D2360" s="17" t="str">
        <f t="array" ref="D2360">IFERROR(IF($B2360&lt;&gt;"",LARGE(IF(ISNUMBER(SEARCH(TRIM(SUBSTITUTE($B2360,"-","")),CID_DB[Search Key])),ROW(CID_DB[Search Key]),""),1)-1,""),"")</f>
        <v/>
      </c>
      <c r="F2360" s="23" t="str">
        <f>IF($B2360&lt;&gt;"",COUNTIFS(CID_DB[Search Key],"*"&amp;TRIM(SUBSTITUTE(B2360,"-",""))&amp;"*"),"")</f>
        <v/>
      </c>
      <c r="G2360" s="23" t="str">
        <f>IFERROR(TRIM(INDEX(CID_DB[Case No],$D2360)),"")</f>
        <v/>
      </c>
      <c r="H2360" s="5" t="str">
        <f>IFERROR(TRIM(INDEX(CID_DB[Known Contractor '#1 PN],$D2360)),"")</f>
        <v/>
      </c>
      <c r="I2360" s="5" t="str">
        <f>IFERROR(TRIM(INDEX(CID_DB[Known Contractor '#2 PN],$D2360)),"")</f>
        <v/>
      </c>
      <c r="J2360" s="5" t="str">
        <f>IFERROR(TRIM(INDEX(CID_DB[ [ NSN ] ],$D2360)),"")</f>
        <v/>
      </c>
      <c r="K2360" s="5" t="str">
        <f>IFERROR(TRIM(INDEX(CID_DB[Description],$D2360)),"")</f>
        <v/>
      </c>
      <c r="L2360" s="24" t="str">
        <f>IFERROR(TRIM(INDEX(CID_DB[Commercial Status],$D2360)),"")</f>
        <v/>
      </c>
    </row>
    <row r="2361" spans="2:12" x14ac:dyDescent="0.35">
      <c r="B2361" s="15"/>
      <c r="D2361" s="17" t="str">
        <f t="array" ref="D2361">IFERROR(IF($B2361&lt;&gt;"",LARGE(IF(ISNUMBER(SEARCH(TRIM(SUBSTITUTE($B2361,"-","")),CID_DB[Search Key])),ROW(CID_DB[Search Key]),""),1)-1,""),"")</f>
        <v/>
      </c>
      <c r="F2361" s="23" t="str">
        <f>IF($B2361&lt;&gt;"",COUNTIFS(CID_DB[Search Key],"*"&amp;TRIM(SUBSTITUTE(B2361,"-",""))&amp;"*"),"")</f>
        <v/>
      </c>
      <c r="G2361" s="23" t="str">
        <f>IFERROR(TRIM(INDEX(CID_DB[Case No],$D2361)),"")</f>
        <v/>
      </c>
      <c r="H2361" s="5" t="str">
        <f>IFERROR(TRIM(INDEX(CID_DB[Known Contractor '#1 PN],$D2361)),"")</f>
        <v/>
      </c>
      <c r="I2361" s="5" t="str">
        <f>IFERROR(TRIM(INDEX(CID_DB[Known Contractor '#2 PN],$D2361)),"")</f>
        <v/>
      </c>
      <c r="J2361" s="5" t="str">
        <f>IFERROR(TRIM(INDEX(CID_DB[ [ NSN ] ],$D2361)),"")</f>
        <v/>
      </c>
      <c r="K2361" s="5" t="str">
        <f>IFERROR(TRIM(INDEX(CID_DB[Description],$D2361)),"")</f>
        <v/>
      </c>
      <c r="L2361" s="24" t="str">
        <f>IFERROR(TRIM(INDEX(CID_DB[Commercial Status],$D2361)),"")</f>
        <v/>
      </c>
    </row>
    <row r="2362" spans="2:12" x14ac:dyDescent="0.35">
      <c r="B2362" s="15"/>
      <c r="D2362" s="17" t="str">
        <f t="array" ref="D2362">IFERROR(IF($B2362&lt;&gt;"",LARGE(IF(ISNUMBER(SEARCH(TRIM(SUBSTITUTE($B2362,"-","")),CID_DB[Search Key])),ROW(CID_DB[Search Key]),""),1)-1,""),"")</f>
        <v/>
      </c>
      <c r="F2362" s="23" t="str">
        <f>IF($B2362&lt;&gt;"",COUNTIFS(CID_DB[Search Key],"*"&amp;TRIM(SUBSTITUTE(B2362,"-",""))&amp;"*"),"")</f>
        <v/>
      </c>
      <c r="G2362" s="23" t="str">
        <f>IFERROR(TRIM(INDEX(CID_DB[Case No],$D2362)),"")</f>
        <v/>
      </c>
      <c r="H2362" s="5" t="str">
        <f>IFERROR(TRIM(INDEX(CID_DB[Known Contractor '#1 PN],$D2362)),"")</f>
        <v/>
      </c>
      <c r="I2362" s="5" t="str">
        <f>IFERROR(TRIM(INDEX(CID_DB[Known Contractor '#2 PN],$D2362)),"")</f>
        <v/>
      </c>
      <c r="J2362" s="5" t="str">
        <f>IFERROR(TRIM(INDEX(CID_DB[ [ NSN ] ],$D2362)),"")</f>
        <v/>
      </c>
      <c r="K2362" s="5" t="str">
        <f>IFERROR(TRIM(INDEX(CID_DB[Description],$D2362)),"")</f>
        <v/>
      </c>
      <c r="L2362" s="24" t="str">
        <f>IFERROR(TRIM(INDEX(CID_DB[Commercial Status],$D2362)),"")</f>
        <v/>
      </c>
    </row>
    <row r="2363" spans="2:12" x14ac:dyDescent="0.35">
      <c r="B2363" s="15"/>
      <c r="D2363" s="17" t="str">
        <f t="array" ref="D2363">IFERROR(IF($B2363&lt;&gt;"",LARGE(IF(ISNUMBER(SEARCH(TRIM(SUBSTITUTE($B2363,"-","")),CID_DB[Search Key])),ROW(CID_DB[Search Key]),""),1)-1,""),"")</f>
        <v/>
      </c>
      <c r="F2363" s="23" t="str">
        <f>IF($B2363&lt;&gt;"",COUNTIFS(CID_DB[Search Key],"*"&amp;TRIM(SUBSTITUTE(B2363,"-",""))&amp;"*"),"")</f>
        <v/>
      </c>
      <c r="G2363" s="23" t="str">
        <f>IFERROR(TRIM(INDEX(CID_DB[Case No],$D2363)),"")</f>
        <v/>
      </c>
      <c r="H2363" s="5" t="str">
        <f>IFERROR(TRIM(INDEX(CID_DB[Known Contractor '#1 PN],$D2363)),"")</f>
        <v/>
      </c>
      <c r="I2363" s="5" t="str">
        <f>IFERROR(TRIM(INDEX(CID_DB[Known Contractor '#2 PN],$D2363)),"")</f>
        <v/>
      </c>
      <c r="J2363" s="5" t="str">
        <f>IFERROR(TRIM(INDEX(CID_DB[ [ NSN ] ],$D2363)),"")</f>
        <v/>
      </c>
      <c r="K2363" s="5" t="str">
        <f>IFERROR(TRIM(INDEX(CID_DB[Description],$D2363)),"")</f>
        <v/>
      </c>
      <c r="L2363" s="24" t="str">
        <f>IFERROR(TRIM(INDEX(CID_DB[Commercial Status],$D2363)),"")</f>
        <v/>
      </c>
    </row>
    <row r="2364" spans="2:12" x14ac:dyDescent="0.35">
      <c r="B2364" s="15"/>
      <c r="D2364" s="17" t="str">
        <f t="array" ref="D2364">IFERROR(IF($B2364&lt;&gt;"",LARGE(IF(ISNUMBER(SEARCH(TRIM(SUBSTITUTE($B2364,"-","")),CID_DB[Search Key])),ROW(CID_DB[Search Key]),""),1)-1,""),"")</f>
        <v/>
      </c>
      <c r="F2364" s="23" t="str">
        <f>IF($B2364&lt;&gt;"",COUNTIFS(CID_DB[Search Key],"*"&amp;TRIM(SUBSTITUTE(B2364,"-",""))&amp;"*"),"")</f>
        <v/>
      </c>
      <c r="G2364" s="23" t="str">
        <f>IFERROR(TRIM(INDEX(CID_DB[Case No],$D2364)),"")</f>
        <v/>
      </c>
      <c r="H2364" s="5" t="str">
        <f>IFERROR(TRIM(INDEX(CID_DB[Known Contractor '#1 PN],$D2364)),"")</f>
        <v/>
      </c>
      <c r="I2364" s="5" t="str">
        <f>IFERROR(TRIM(INDEX(CID_DB[Known Contractor '#2 PN],$D2364)),"")</f>
        <v/>
      </c>
      <c r="J2364" s="5" t="str">
        <f>IFERROR(TRIM(INDEX(CID_DB[ [ NSN ] ],$D2364)),"")</f>
        <v/>
      </c>
      <c r="K2364" s="5" t="str">
        <f>IFERROR(TRIM(INDEX(CID_DB[Description],$D2364)),"")</f>
        <v/>
      </c>
      <c r="L2364" s="24" t="str">
        <f>IFERROR(TRIM(INDEX(CID_DB[Commercial Status],$D2364)),"")</f>
        <v/>
      </c>
    </row>
    <row r="2365" spans="2:12" x14ac:dyDescent="0.35">
      <c r="B2365" s="15"/>
      <c r="D2365" s="17" t="str">
        <f t="array" ref="D2365">IFERROR(IF($B2365&lt;&gt;"",LARGE(IF(ISNUMBER(SEARCH(TRIM(SUBSTITUTE($B2365,"-","")),CID_DB[Search Key])),ROW(CID_DB[Search Key]),""),1)-1,""),"")</f>
        <v/>
      </c>
      <c r="F2365" s="23" t="str">
        <f>IF($B2365&lt;&gt;"",COUNTIFS(CID_DB[Search Key],"*"&amp;TRIM(SUBSTITUTE(B2365,"-",""))&amp;"*"),"")</f>
        <v/>
      </c>
      <c r="G2365" s="23" t="str">
        <f>IFERROR(TRIM(INDEX(CID_DB[Case No],$D2365)),"")</f>
        <v/>
      </c>
      <c r="H2365" s="5" t="str">
        <f>IFERROR(TRIM(INDEX(CID_DB[Known Contractor '#1 PN],$D2365)),"")</f>
        <v/>
      </c>
      <c r="I2365" s="5" t="str">
        <f>IFERROR(TRIM(INDEX(CID_DB[Known Contractor '#2 PN],$D2365)),"")</f>
        <v/>
      </c>
      <c r="J2365" s="5" t="str">
        <f>IFERROR(TRIM(INDEX(CID_DB[ [ NSN ] ],$D2365)),"")</f>
        <v/>
      </c>
      <c r="K2365" s="5" t="str">
        <f>IFERROR(TRIM(INDEX(CID_DB[Description],$D2365)),"")</f>
        <v/>
      </c>
      <c r="L2365" s="24" t="str">
        <f>IFERROR(TRIM(INDEX(CID_DB[Commercial Status],$D2365)),"")</f>
        <v/>
      </c>
    </row>
    <row r="2366" spans="2:12" x14ac:dyDescent="0.35">
      <c r="B2366" s="15"/>
      <c r="D2366" s="17" t="str">
        <f t="array" ref="D2366">IFERROR(IF($B2366&lt;&gt;"",LARGE(IF(ISNUMBER(SEARCH(TRIM(SUBSTITUTE($B2366,"-","")),CID_DB[Search Key])),ROW(CID_DB[Search Key]),""),1)-1,""),"")</f>
        <v/>
      </c>
      <c r="F2366" s="23" t="str">
        <f>IF($B2366&lt;&gt;"",COUNTIFS(CID_DB[Search Key],"*"&amp;TRIM(SUBSTITUTE(B2366,"-",""))&amp;"*"),"")</f>
        <v/>
      </c>
      <c r="G2366" s="23" t="str">
        <f>IFERROR(TRIM(INDEX(CID_DB[Case No],$D2366)),"")</f>
        <v/>
      </c>
      <c r="H2366" s="5" t="str">
        <f>IFERROR(TRIM(INDEX(CID_DB[Known Contractor '#1 PN],$D2366)),"")</f>
        <v/>
      </c>
      <c r="I2366" s="5" t="str">
        <f>IFERROR(TRIM(INDEX(CID_DB[Known Contractor '#2 PN],$D2366)),"")</f>
        <v/>
      </c>
      <c r="J2366" s="5" t="str">
        <f>IFERROR(TRIM(INDEX(CID_DB[ [ NSN ] ],$D2366)),"")</f>
        <v/>
      </c>
      <c r="K2366" s="5" t="str">
        <f>IFERROR(TRIM(INDEX(CID_DB[Description],$D2366)),"")</f>
        <v/>
      </c>
      <c r="L2366" s="24" t="str">
        <f>IFERROR(TRIM(INDEX(CID_DB[Commercial Status],$D2366)),"")</f>
        <v/>
      </c>
    </row>
    <row r="2367" spans="2:12" x14ac:dyDescent="0.35">
      <c r="B2367" s="15"/>
      <c r="D2367" s="17" t="str">
        <f t="array" ref="D2367">IFERROR(IF($B2367&lt;&gt;"",LARGE(IF(ISNUMBER(SEARCH(TRIM(SUBSTITUTE($B2367,"-","")),CID_DB[Search Key])),ROW(CID_DB[Search Key]),""),1)-1,""),"")</f>
        <v/>
      </c>
      <c r="F2367" s="23" t="str">
        <f>IF($B2367&lt;&gt;"",COUNTIFS(CID_DB[Search Key],"*"&amp;TRIM(SUBSTITUTE(B2367,"-",""))&amp;"*"),"")</f>
        <v/>
      </c>
      <c r="G2367" s="23" t="str">
        <f>IFERROR(TRIM(INDEX(CID_DB[Case No],$D2367)),"")</f>
        <v/>
      </c>
      <c r="H2367" s="5" t="str">
        <f>IFERROR(TRIM(INDEX(CID_DB[Known Contractor '#1 PN],$D2367)),"")</f>
        <v/>
      </c>
      <c r="I2367" s="5" t="str">
        <f>IFERROR(TRIM(INDEX(CID_DB[Known Contractor '#2 PN],$D2367)),"")</f>
        <v/>
      </c>
      <c r="J2367" s="5" t="str">
        <f>IFERROR(TRIM(INDEX(CID_DB[ [ NSN ] ],$D2367)),"")</f>
        <v/>
      </c>
      <c r="K2367" s="5" t="str">
        <f>IFERROR(TRIM(INDEX(CID_DB[Description],$D2367)),"")</f>
        <v/>
      </c>
      <c r="L2367" s="24" t="str">
        <f>IFERROR(TRIM(INDEX(CID_DB[Commercial Status],$D2367)),"")</f>
        <v/>
      </c>
    </row>
    <row r="2368" spans="2:12" x14ac:dyDescent="0.35">
      <c r="B2368" s="15"/>
      <c r="D2368" s="17" t="str">
        <f t="array" ref="D2368">IFERROR(IF($B2368&lt;&gt;"",LARGE(IF(ISNUMBER(SEARCH(TRIM(SUBSTITUTE($B2368,"-","")),CID_DB[Search Key])),ROW(CID_DB[Search Key]),""),1)-1,""),"")</f>
        <v/>
      </c>
      <c r="F2368" s="23" t="str">
        <f>IF($B2368&lt;&gt;"",COUNTIFS(CID_DB[Search Key],"*"&amp;TRIM(SUBSTITUTE(B2368,"-",""))&amp;"*"),"")</f>
        <v/>
      </c>
      <c r="G2368" s="23" t="str">
        <f>IFERROR(TRIM(INDEX(CID_DB[Case No],$D2368)),"")</f>
        <v/>
      </c>
      <c r="H2368" s="5" t="str">
        <f>IFERROR(TRIM(INDEX(CID_DB[Known Contractor '#1 PN],$D2368)),"")</f>
        <v/>
      </c>
      <c r="I2368" s="5" t="str">
        <f>IFERROR(TRIM(INDEX(CID_DB[Known Contractor '#2 PN],$D2368)),"")</f>
        <v/>
      </c>
      <c r="J2368" s="5" t="str">
        <f>IFERROR(TRIM(INDEX(CID_DB[ [ NSN ] ],$D2368)),"")</f>
        <v/>
      </c>
      <c r="K2368" s="5" t="str">
        <f>IFERROR(TRIM(INDEX(CID_DB[Description],$D2368)),"")</f>
        <v/>
      </c>
      <c r="L2368" s="24" t="str">
        <f>IFERROR(TRIM(INDEX(CID_DB[Commercial Status],$D2368)),"")</f>
        <v/>
      </c>
    </row>
    <row r="2369" spans="2:12" x14ac:dyDescent="0.35">
      <c r="B2369" s="15"/>
      <c r="D2369" s="17" t="str">
        <f t="array" ref="D2369">IFERROR(IF($B2369&lt;&gt;"",LARGE(IF(ISNUMBER(SEARCH(TRIM(SUBSTITUTE($B2369,"-","")),CID_DB[Search Key])),ROW(CID_DB[Search Key]),""),1)-1,""),"")</f>
        <v/>
      </c>
      <c r="F2369" s="23" t="str">
        <f>IF($B2369&lt;&gt;"",COUNTIFS(CID_DB[Search Key],"*"&amp;TRIM(SUBSTITUTE(B2369,"-",""))&amp;"*"),"")</f>
        <v/>
      </c>
      <c r="G2369" s="23" t="str">
        <f>IFERROR(TRIM(INDEX(CID_DB[Case No],$D2369)),"")</f>
        <v/>
      </c>
      <c r="H2369" s="5" t="str">
        <f>IFERROR(TRIM(INDEX(CID_DB[Known Contractor '#1 PN],$D2369)),"")</f>
        <v/>
      </c>
      <c r="I2369" s="5" t="str">
        <f>IFERROR(TRIM(INDEX(CID_DB[Known Contractor '#2 PN],$D2369)),"")</f>
        <v/>
      </c>
      <c r="J2369" s="5" t="str">
        <f>IFERROR(TRIM(INDEX(CID_DB[ [ NSN ] ],$D2369)),"")</f>
        <v/>
      </c>
      <c r="K2369" s="5" t="str">
        <f>IFERROR(TRIM(INDEX(CID_DB[Description],$D2369)),"")</f>
        <v/>
      </c>
      <c r="L2369" s="24" t="str">
        <f>IFERROR(TRIM(INDEX(CID_DB[Commercial Status],$D2369)),"")</f>
        <v/>
      </c>
    </row>
    <row r="2370" spans="2:12" x14ac:dyDescent="0.35">
      <c r="B2370" s="15"/>
      <c r="D2370" s="17" t="str">
        <f t="array" ref="D2370">IFERROR(IF($B2370&lt;&gt;"",LARGE(IF(ISNUMBER(SEARCH(TRIM(SUBSTITUTE($B2370,"-","")),CID_DB[Search Key])),ROW(CID_DB[Search Key]),""),1)-1,""),"")</f>
        <v/>
      </c>
      <c r="F2370" s="23" t="str">
        <f>IF($B2370&lt;&gt;"",COUNTIFS(CID_DB[Search Key],"*"&amp;TRIM(SUBSTITUTE(B2370,"-",""))&amp;"*"),"")</f>
        <v/>
      </c>
      <c r="G2370" s="23" t="str">
        <f>IFERROR(TRIM(INDEX(CID_DB[Case No],$D2370)),"")</f>
        <v/>
      </c>
      <c r="H2370" s="5" t="str">
        <f>IFERROR(TRIM(INDEX(CID_DB[Known Contractor '#1 PN],$D2370)),"")</f>
        <v/>
      </c>
      <c r="I2370" s="5" t="str">
        <f>IFERROR(TRIM(INDEX(CID_DB[Known Contractor '#2 PN],$D2370)),"")</f>
        <v/>
      </c>
      <c r="J2370" s="5" t="str">
        <f>IFERROR(TRIM(INDEX(CID_DB[ [ NSN ] ],$D2370)),"")</f>
        <v/>
      </c>
      <c r="K2370" s="5" t="str">
        <f>IFERROR(TRIM(INDEX(CID_DB[Description],$D2370)),"")</f>
        <v/>
      </c>
      <c r="L2370" s="24" t="str">
        <f>IFERROR(TRIM(INDEX(CID_DB[Commercial Status],$D2370)),"")</f>
        <v/>
      </c>
    </row>
    <row r="2371" spans="2:12" x14ac:dyDescent="0.35">
      <c r="B2371" s="15"/>
      <c r="D2371" s="17" t="str">
        <f t="array" ref="D2371">IFERROR(IF($B2371&lt;&gt;"",LARGE(IF(ISNUMBER(SEARCH(TRIM(SUBSTITUTE($B2371,"-","")),CID_DB[Search Key])),ROW(CID_DB[Search Key]),""),1)-1,""),"")</f>
        <v/>
      </c>
      <c r="F2371" s="23" t="str">
        <f>IF($B2371&lt;&gt;"",COUNTIFS(CID_DB[Search Key],"*"&amp;TRIM(SUBSTITUTE(B2371,"-",""))&amp;"*"),"")</f>
        <v/>
      </c>
      <c r="G2371" s="23" t="str">
        <f>IFERROR(TRIM(INDEX(CID_DB[Case No],$D2371)),"")</f>
        <v/>
      </c>
      <c r="H2371" s="5" t="str">
        <f>IFERROR(TRIM(INDEX(CID_DB[Known Contractor '#1 PN],$D2371)),"")</f>
        <v/>
      </c>
      <c r="I2371" s="5" t="str">
        <f>IFERROR(TRIM(INDEX(CID_DB[Known Contractor '#2 PN],$D2371)),"")</f>
        <v/>
      </c>
      <c r="J2371" s="5" t="str">
        <f>IFERROR(TRIM(INDEX(CID_DB[ [ NSN ] ],$D2371)),"")</f>
        <v/>
      </c>
      <c r="K2371" s="5" t="str">
        <f>IFERROR(TRIM(INDEX(CID_DB[Description],$D2371)),"")</f>
        <v/>
      </c>
      <c r="L2371" s="24" t="str">
        <f>IFERROR(TRIM(INDEX(CID_DB[Commercial Status],$D2371)),"")</f>
        <v/>
      </c>
    </row>
    <row r="2372" spans="2:12" x14ac:dyDescent="0.35">
      <c r="B2372" s="15"/>
      <c r="D2372" s="17" t="str">
        <f t="array" ref="D2372">IFERROR(IF($B2372&lt;&gt;"",LARGE(IF(ISNUMBER(SEARCH(TRIM(SUBSTITUTE($B2372,"-","")),CID_DB[Search Key])),ROW(CID_DB[Search Key]),""),1)-1,""),"")</f>
        <v/>
      </c>
      <c r="F2372" s="23" t="str">
        <f>IF($B2372&lt;&gt;"",COUNTIFS(CID_DB[Search Key],"*"&amp;TRIM(SUBSTITUTE(B2372,"-",""))&amp;"*"),"")</f>
        <v/>
      </c>
      <c r="G2372" s="23" t="str">
        <f>IFERROR(TRIM(INDEX(CID_DB[Case No],$D2372)),"")</f>
        <v/>
      </c>
      <c r="H2372" s="5" t="str">
        <f>IFERROR(TRIM(INDEX(CID_DB[Known Contractor '#1 PN],$D2372)),"")</f>
        <v/>
      </c>
      <c r="I2372" s="5" t="str">
        <f>IFERROR(TRIM(INDEX(CID_DB[Known Contractor '#2 PN],$D2372)),"")</f>
        <v/>
      </c>
      <c r="J2372" s="5" t="str">
        <f>IFERROR(TRIM(INDEX(CID_DB[ [ NSN ] ],$D2372)),"")</f>
        <v/>
      </c>
      <c r="K2372" s="5" t="str">
        <f>IFERROR(TRIM(INDEX(CID_DB[Description],$D2372)),"")</f>
        <v/>
      </c>
      <c r="L2372" s="24" t="str">
        <f>IFERROR(TRIM(INDEX(CID_DB[Commercial Status],$D2372)),"")</f>
        <v/>
      </c>
    </row>
    <row r="2373" spans="2:12" x14ac:dyDescent="0.35">
      <c r="B2373" s="15"/>
      <c r="D2373" s="17" t="str">
        <f t="array" ref="D2373">IFERROR(IF($B2373&lt;&gt;"",LARGE(IF(ISNUMBER(SEARCH(TRIM(SUBSTITUTE($B2373,"-","")),CID_DB[Search Key])),ROW(CID_DB[Search Key]),""),1)-1,""),"")</f>
        <v/>
      </c>
      <c r="F2373" s="23" t="str">
        <f>IF($B2373&lt;&gt;"",COUNTIFS(CID_DB[Search Key],"*"&amp;TRIM(SUBSTITUTE(B2373,"-",""))&amp;"*"),"")</f>
        <v/>
      </c>
      <c r="G2373" s="23" t="str">
        <f>IFERROR(TRIM(INDEX(CID_DB[Case No],$D2373)),"")</f>
        <v/>
      </c>
      <c r="H2373" s="5" t="str">
        <f>IFERROR(TRIM(INDEX(CID_DB[Known Contractor '#1 PN],$D2373)),"")</f>
        <v/>
      </c>
      <c r="I2373" s="5" t="str">
        <f>IFERROR(TRIM(INDEX(CID_DB[Known Contractor '#2 PN],$D2373)),"")</f>
        <v/>
      </c>
      <c r="J2373" s="5" t="str">
        <f>IFERROR(TRIM(INDEX(CID_DB[ [ NSN ] ],$D2373)),"")</f>
        <v/>
      </c>
      <c r="K2373" s="5" t="str">
        <f>IFERROR(TRIM(INDEX(CID_DB[Description],$D2373)),"")</f>
        <v/>
      </c>
      <c r="L2373" s="24" t="str">
        <f>IFERROR(TRIM(INDEX(CID_DB[Commercial Status],$D2373)),"")</f>
        <v/>
      </c>
    </row>
    <row r="2374" spans="2:12" x14ac:dyDescent="0.35">
      <c r="B2374" s="15"/>
      <c r="D2374" s="17" t="str">
        <f t="array" ref="D2374">IFERROR(IF($B2374&lt;&gt;"",LARGE(IF(ISNUMBER(SEARCH(TRIM(SUBSTITUTE($B2374,"-","")),CID_DB[Search Key])),ROW(CID_DB[Search Key]),""),1)-1,""),"")</f>
        <v/>
      </c>
      <c r="F2374" s="23" t="str">
        <f>IF($B2374&lt;&gt;"",COUNTIFS(CID_DB[Search Key],"*"&amp;TRIM(SUBSTITUTE(B2374,"-",""))&amp;"*"),"")</f>
        <v/>
      </c>
      <c r="G2374" s="23" t="str">
        <f>IFERROR(TRIM(INDEX(CID_DB[Case No],$D2374)),"")</f>
        <v/>
      </c>
      <c r="H2374" s="5" t="str">
        <f>IFERROR(TRIM(INDEX(CID_DB[Known Contractor '#1 PN],$D2374)),"")</f>
        <v/>
      </c>
      <c r="I2374" s="5" t="str">
        <f>IFERROR(TRIM(INDEX(CID_DB[Known Contractor '#2 PN],$D2374)),"")</f>
        <v/>
      </c>
      <c r="J2374" s="5" t="str">
        <f>IFERROR(TRIM(INDEX(CID_DB[ [ NSN ] ],$D2374)),"")</f>
        <v/>
      </c>
      <c r="K2374" s="5" t="str">
        <f>IFERROR(TRIM(INDEX(CID_DB[Description],$D2374)),"")</f>
        <v/>
      </c>
      <c r="L2374" s="24" t="str">
        <f>IFERROR(TRIM(INDEX(CID_DB[Commercial Status],$D2374)),"")</f>
        <v/>
      </c>
    </row>
    <row r="2375" spans="2:12" x14ac:dyDescent="0.35">
      <c r="B2375" s="15"/>
      <c r="D2375" s="17" t="str">
        <f t="array" ref="D2375">IFERROR(IF($B2375&lt;&gt;"",LARGE(IF(ISNUMBER(SEARCH(TRIM(SUBSTITUTE($B2375,"-","")),CID_DB[Search Key])),ROW(CID_DB[Search Key]),""),1)-1,""),"")</f>
        <v/>
      </c>
      <c r="F2375" s="23" t="str">
        <f>IF($B2375&lt;&gt;"",COUNTIFS(CID_DB[Search Key],"*"&amp;TRIM(SUBSTITUTE(B2375,"-",""))&amp;"*"),"")</f>
        <v/>
      </c>
      <c r="G2375" s="23" t="str">
        <f>IFERROR(TRIM(INDEX(CID_DB[Case No],$D2375)),"")</f>
        <v/>
      </c>
      <c r="H2375" s="5" t="str">
        <f>IFERROR(TRIM(INDEX(CID_DB[Known Contractor '#1 PN],$D2375)),"")</f>
        <v/>
      </c>
      <c r="I2375" s="5" t="str">
        <f>IFERROR(TRIM(INDEX(CID_DB[Known Contractor '#2 PN],$D2375)),"")</f>
        <v/>
      </c>
      <c r="J2375" s="5" t="str">
        <f>IFERROR(TRIM(INDEX(CID_DB[ [ NSN ] ],$D2375)),"")</f>
        <v/>
      </c>
      <c r="K2375" s="5" t="str">
        <f>IFERROR(TRIM(INDEX(CID_DB[Description],$D2375)),"")</f>
        <v/>
      </c>
      <c r="L2375" s="24" t="str">
        <f>IFERROR(TRIM(INDEX(CID_DB[Commercial Status],$D2375)),"")</f>
        <v/>
      </c>
    </row>
    <row r="2376" spans="2:12" x14ac:dyDescent="0.35">
      <c r="B2376" s="15"/>
      <c r="D2376" s="17" t="str">
        <f t="array" ref="D2376">IFERROR(IF($B2376&lt;&gt;"",LARGE(IF(ISNUMBER(SEARCH(TRIM(SUBSTITUTE($B2376,"-","")),CID_DB[Search Key])),ROW(CID_DB[Search Key]),""),1)-1,""),"")</f>
        <v/>
      </c>
      <c r="F2376" s="23" t="str">
        <f>IF($B2376&lt;&gt;"",COUNTIFS(CID_DB[Search Key],"*"&amp;TRIM(SUBSTITUTE(B2376,"-",""))&amp;"*"),"")</f>
        <v/>
      </c>
      <c r="G2376" s="23" t="str">
        <f>IFERROR(TRIM(INDEX(CID_DB[Case No],$D2376)),"")</f>
        <v/>
      </c>
      <c r="H2376" s="5" t="str">
        <f>IFERROR(TRIM(INDEX(CID_DB[Known Contractor '#1 PN],$D2376)),"")</f>
        <v/>
      </c>
      <c r="I2376" s="5" t="str">
        <f>IFERROR(TRIM(INDEX(CID_DB[Known Contractor '#2 PN],$D2376)),"")</f>
        <v/>
      </c>
      <c r="J2376" s="5" t="str">
        <f>IFERROR(TRIM(INDEX(CID_DB[ [ NSN ] ],$D2376)),"")</f>
        <v/>
      </c>
      <c r="K2376" s="5" t="str">
        <f>IFERROR(TRIM(INDEX(CID_DB[Description],$D2376)),"")</f>
        <v/>
      </c>
      <c r="L2376" s="24" t="str">
        <f>IFERROR(TRIM(INDEX(CID_DB[Commercial Status],$D2376)),"")</f>
        <v/>
      </c>
    </row>
    <row r="2377" spans="2:12" x14ac:dyDescent="0.35">
      <c r="B2377" s="15"/>
      <c r="D2377" s="17" t="str">
        <f t="array" ref="D2377">IFERROR(IF($B2377&lt;&gt;"",LARGE(IF(ISNUMBER(SEARCH(TRIM(SUBSTITUTE($B2377,"-","")),CID_DB[Search Key])),ROW(CID_DB[Search Key]),""),1)-1,""),"")</f>
        <v/>
      </c>
      <c r="F2377" s="23" t="str">
        <f>IF($B2377&lt;&gt;"",COUNTIFS(CID_DB[Search Key],"*"&amp;TRIM(SUBSTITUTE(B2377,"-",""))&amp;"*"),"")</f>
        <v/>
      </c>
      <c r="G2377" s="23" t="str">
        <f>IFERROR(TRIM(INDEX(CID_DB[Case No],$D2377)),"")</f>
        <v/>
      </c>
      <c r="H2377" s="5" t="str">
        <f>IFERROR(TRIM(INDEX(CID_DB[Known Contractor '#1 PN],$D2377)),"")</f>
        <v/>
      </c>
      <c r="I2377" s="5" t="str">
        <f>IFERROR(TRIM(INDEX(CID_DB[Known Contractor '#2 PN],$D2377)),"")</f>
        <v/>
      </c>
      <c r="J2377" s="5" t="str">
        <f>IFERROR(TRIM(INDEX(CID_DB[ [ NSN ] ],$D2377)),"")</f>
        <v/>
      </c>
      <c r="K2377" s="5" t="str">
        <f>IFERROR(TRIM(INDEX(CID_DB[Description],$D2377)),"")</f>
        <v/>
      </c>
      <c r="L2377" s="24" t="str">
        <f>IFERROR(TRIM(INDEX(CID_DB[Commercial Status],$D2377)),"")</f>
        <v/>
      </c>
    </row>
    <row r="2378" spans="2:12" x14ac:dyDescent="0.35">
      <c r="B2378" s="15"/>
      <c r="D2378" s="17" t="str">
        <f t="array" ref="D2378">IFERROR(IF($B2378&lt;&gt;"",LARGE(IF(ISNUMBER(SEARCH(TRIM(SUBSTITUTE($B2378,"-","")),CID_DB[Search Key])),ROW(CID_DB[Search Key]),""),1)-1,""),"")</f>
        <v/>
      </c>
      <c r="F2378" s="23" t="str">
        <f>IF($B2378&lt;&gt;"",COUNTIFS(CID_DB[Search Key],"*"&amp;TRIM(SUBSTITUTE(B2378,"-",""))&amp;"*"),"")</f>
        <v/>
      </c>
      <c r="G2378" s="23" t="str">
        <f>IFERROR(TRIM(INDEX(CID_DB[Case No],$D2378)),"")</f>
        <v/>
      </c>
      <c r="H2378" s="5" t="str">
        <f>IFERROR(TRIM(INDEX(CID_DB[Known Contractor '#1 PN],$D2378)),"")</f>
        <v/>
      </c>
      <c r="I2378" s="5" t="str">
        <f>IFERROR(TRIM(INDEX(CID_DB[Known Contractor '#2 PN],$D2378)),"")</f>
        <v/>
      </c>
      <c r="J2378" s="5" t="str">
        <f>IFERROR(TRIM(INDEX(CID_DB[ [ NSN ] ],$D2378)),"")</f>
        <v/>
      </c>
      <c r="K2378" s="5" t="str">
        <f>IFERROR(TRIM(INDEX(CID_DB[Description],$D2378)),"")</f>
        <v/>
      </c>
      <c r="L2378" s="24" t="str">
        <f>IFERROR(TRIM(INDEX(CID_DB[Commercial Status],$D2378)),"")</f>
        <v/>
      </c>
    </row>
    <row r="2379" spans="2:12" x14ac:dyDescent="0.35">
      <c r="B2379" s="15"/>
      <c r="D2379" s="17" t="str">
        <f t="array" ref="D2379">IFERROR(IF($B2379&lt;&gt;"",LARGE(IF(ISNUMBER(SEARCH(TRIM(SUBSTITUTE($B2379,"-","")),CID_DB[Search Key])),ROW(CID_DB[Search Key]),""),1)-1,""),"")</f>
        <v/>
      </c>
      <c r="F2379" s="23" t="str">
        <f>IF($B2379&lt;&gt;"",COUNTIFS(CID_DB[Search Key],"*"&amp;TRIM(SUBSTITUTE(B2379,"-",""))&amp;"*"),"")</f>
        <v/>
      </c>
      <c r="G2379" s="23" t="str">
        <f>IFERROR(TRIM(INDEX(CID_DB[Case No],$D2379)),"")</f>
        <v/>
      </c>
      <c r="H2379" s="5" t="str">
        <f>IFERROR(TRIM(INDEX(CID_DB[Known Contractor '#1 PN],$D2379)),"")</f>
        <v/>
      </c>
      <c r="I2379" s="5" t="str">
        <f>IFERROR(TRIM(INDEX(CID_DB[Known Contractor '#2 PN],$D2379)),"")</f>
        <v/>
      </c>
      <c r="J2379" s="5" t="str">
        <f>IFERROR(TRIM(INDEX(CID_DB[ [ NSN ] ],$D2379)),"")</f>
        <v/>
      </c>
      <c r="K2379" s="5" t="str">
        <f>IFERROR(TRIM(INDEX(CID_DB[Description],$D2379)),"")</f>
        <v/>
      </c>
      <c r="L2379" s="24" t="str">
        <f>IFERROR(TRIM(INDEX(CID_DB[Commercial Status],$D2379)),"")</f>
        <v/>
      </c>
    </row>
    <row r="2380" spans="2:12" x14ac:dyDescent="0.35">
      <c r="B2380" s="15"/>
      <c r="D2380" s="17" t="str">
        <f t="array" ref="D2380">IFERROR(IF($B2380&lt;&gt;"",LARGE(IF(ISNUMBER(SEARCH(TRIM(SUBSTITUTE($B2380,"-","")),CID_DB[Search Key])),ROW(CID_DB[Search Key]),""),1)-1,""),"")</f>
        <v/>
      </c>
      <c r="F2380" s="23" t="str">
        <f>IF($B2380&lt;&gt;"",COUNTIFS(CID_DB[Search Key],"*"&amp;TRIM(SUBSTITUTE(B2380,"-",""))&amp;"*"),"")</f>
        <v/>
      </c>
      <c r="G2380" s="23" t="str">
        <f>IFERROR(TRIM(INDEX(CID_DB[Case No],$D2380)),"")</f>
        <v/>
      </c>
      <c r="H2380" s="5" t="str">
        <f>IFERROR(TRIM(INDEX(CID_DB[Known Contractor '#1 PN],$D2380)),"")</f>
        <v/>
      </c>
      <c r="I2380" s="5" t="str">
        <f>IFERROR(TRIM(INDEX(CID_DB[Known Contractor '#2 PN],$D2380)),"")</f>
        <v/>
      </c>
      <c r="J2380" s="5" t="str">
        <f>IFERROR(TRIM(INDEX(CID_DB[ [ NSN ] ],$D2380)),"")</f>
        <v/>
      </c>
      <c r="K2380" s="5" t="str">
        <f>IFERROR(TRIM(INDEX(CID_DB[Description],$D2380)),"")</f>
        <v/>
      </c>
      <c r="L2380" s="24" t="str">
        <f>IFERROR(TRIM(INDEX(CID_DB[Commercial Status],$D2380)),"")</f>
        <v/>
      </c>
    </row>
    <row r="2381" spans="2:12" x14ac:dyDescent="0.35">
      <c r="B2381" s="15"/>
      <c r="D2381" s="17" t="str">
        <f t="array" ref="D2381">IFERROR(IF($B2381&lt;&gt;"",LARGE(IF(ISNUMBER(SEARCH(TRIM(SUBSTITUTE($B2381,"-","")),CID_DB[Search Key])),ROW(CID_DB[Search Key]),""),1)-1,""),"")</f>
        <v/>
      </c>
      <c r="F2381" s="23" t="str">
        <f>IF($B2381&lt;&gt;"",COUNTIFS(CID_DB[Search Key],"*"&amp;TRIM(SUBSTITUTE(B2381,"-",""))&amp;"*"),"")</f>
        <v/>
      </c>
      <c r="G2381" s="23" t="str">
        <f>IFERROR(TRIM(INDEX(CID_DB[Case No],$D2381)),"")</f>
        <v/>
      </c>
      <c r="H2381" s="5" t="str">
        <f>IFERROR(TRIM(INDEX(CID_DB[Known Contractor '#1 PN],$D2381)),"")</f>
        <v/>
      </c>
      <c r="I2381" s="5" t="str">
        <f>IFERROR(TRIM(INDEX(CID_DB[Known Contractor '#2 PN],$D2381)),"")</f>
        <v/>
      </c>
      <c r="J2381" s="5" t="str">
        <f>IFERROR(TRIM(INDEX(CID_DB[ [ NSN ] ],$D2381)),"")</f>
        <v/>
      </c>
      <c r="K2381" s="5" t="str">
        <f>IFERROR(TRIM(INDEX(CID_DB[Description],$D2381)),"")</f>
        <v/>
      </c>
      <c r="L2381" s="24" t="str">
        <f>IFERROR(TRIM(INDEX(CID_DB[Commercial Status],$D2381)),"")</f>
        <v/>
      </c>
    </row>
    <row r="2382" spans="2:12" x14ac:dyDescent="0.35">
      <c r="B2382" s="15"/>
      <c r="D2382" s="17" t="str">
        <f t="array" ref="D2382">IFERROR(IF($B2382&lt;&gt;"",LARGE(IF(ISNUMBER(SEARCH(TRIM(SUBSTITUTE($B2382,"-","")),CID_DB[Search Key])),ROW(CID_DB[Search Key]),""),1)-1,""),"")</f>
        <v/>
      </c>
      <c r="F2382" s="23" t="str">
        <f>IF($B2382&lt;&gt;"",COUNTIFS(CID_DB[Search Key],"*"&amp;TRIM(SUBSTITUTE(B2382,"-",""))&amp;"*"),"")</f>
        <v/>
      </c>
      <c r="G2382" s="23" t="str">
        <f>IFERROR(TRIM(INDEX(CID_DB[Case No],$D2382)),"")</f>
        <v/>
      </c>
      <c r="H2382" s="5" t="str">
        <f>IFERROR(TRIM(INDEX(CID_DB[Known Contractor '#1 PN],$D2382)),"")</f>
        <v/>
      </c>
      <c r="I2382" s="5" t="str">
        <f>IFERROR(TRIM(INDEX(CID_DB[Known Contractor '#2 PN],$D2382)),"")</f>
        <v/>
      </c>
      <c r="J2382" s="5" t="str">
        <f>IFERROR(TRIM(INDEX(CID_DB[ [ NSN ] ],$D2382)),"")</f>
        <v/>
      </c>
      <c r="K2382" s="5" t="str">
        <f>IFERROR(TRIM(INDEX(CID_DB[Description],$D2382)),"")</f>
        <v/>
      </c>
      <c r="L2382" s="24" t="str">
        <f>IFERROR(TRIM(INDEX(CID_DB[Commercial Status],$D2382)),"")</f>
        <v/>
      </c>
    </row>
    <row r="2383" spans="2:12" x14ac:dyDescent="0.35">
      <c r="B2383" s="15"/>
      <c r="D2383" s="17" t="str">
        <f t="array" ref="D2383">IFERROR(IF($B2383&lt;&gt;"",LARGE(IF(ISNUMBER(SEARCH(TRIM(SUBSTITUTE($B2383,"-","")),CID_DB[Search Key])),ROW(CID_DB[Search Key]),""),1)-1,""),"")</f>
        <v/>
      </c>
      <c r="F2383" s="23" t="str">
        <f>IF($B2383&lt;&gt;"",COUNTIFS(CID_DB[Search Key],"*"&amp;TRIM(SUBSTITUTE(B2383,"-",""))&amp;"*"),"")</f>
        <v/>
      </c>
      <c r="G2383" s="23" t="str">
        <f>IFERROR(TRIM(INDEX(CID_DB[Case No],$D2383)),"")</f>
        <v/>
      </c>
      <c r="H2383" s="5" t="str">
        <f>IFERROR(TRIM(INDEX(CID_DB[Known Contractor '#1 PN],$D2383)),"")</f>
        <v/>
      </c>
      <c r="I2383" s="5" t="str">
        <f>IFERROR(TRIM(INDEX(CID_DB[Known Contractor '#2 PN],$D2383)),"")</f>
        <v/>
      </c>
      <c r="J2383" s="5" t="str">
        <f>IFERROR(TRIM(INDEX(CID_DB[ [ NSN ] ],$D2383)),"")</f>
        <v/>
      </c>
      <c r="K2383" s="5" t="str">
        <f>IFERROR(TRIM(INDEX(CID_DB[Description],$D2383)),"")</f>
        <v/>
      </c>
      <c r="L2383" s="24" t="str">
        <f>IFERROR(TRIM(INDEX(CID_DB[Commercial Status],$D2383)),"")</f>
        <v/>
      </c>
    </row>
    <row r="2384" spans="2:12" x14ac:dyDescent="0.35">
      <c r="B2384" s="15"/>
      <c r="D2384" s="17" t="str">
        <f t="array" ref="D2384">IFERROR(IF($B2384&lt;&gt;"",LARGE(IF(ISNUMBER(SEARCH(TRIM(SUBSTITUTE($B2384,"-","")),CID_DB[Search Key])),ROW(CID_DB[Search Key]),""),1)-1,""),"")</f>
        <v/>
      </c>
      <c r="F2384" s="23" t="str">
        <f>IF($B2384&lt;&gt;"",COUNTIFS(CID_DB[Search Key],"*"&amp;TRIM(SUBSTITUTE(B2384,"-",""))&amp;"*"),"")</f>
        <v/>
      </c>
      <c r="G2384" s="23" t="str">
        <f>IFERROR(TRIM(INDEX(CID_DB[Case No],$D2384)),"")</f>
        <v/>
      </c>
      <c r="H2384" s="5" t="str">
        <f>IFERROR(TRIM(INDEX(CID_DB[Known Contractor '#1 PN],$D2384)),"")</f>
        <v/>
      </c>
      <c r="I2384" s="5" t="str">
        <f>IFERROR(TRIM(INDEX(CID_DB[Known Contractor '#2 PN],$D2384)),"")</f>
        <v/>
      </c>
      <c r="J2384" s="5" t="str">
        <f>IFERROR(TRIM(INDEX(CID_DB[ [ NSN ] ],$D2384)),"")</f>
        <v/>
      </c>
      <c r="K2384" s="5" t="str">
        <f>IFERROR(TRIM(INDEX(CID_DB[Description],$D2384)),"")</f>
        <v/>
      </c>
      <c r="L2384" s="24" t="str">
        <f>IFERROR(TRIM(INDEX(CID_DB[Commercial Status],$D2384)),"")</f>
        <v/>
      </c>
    </row>
    <row r="2385" spans="2:12" x14ac:dyDescent="0.35">
      <c r="B2385" s="15"/>
      <c r="D2385" s="17" t="str">
        <f t="array" ref="D2385">IFERROR(IF($B2385&lt;&gt;"",LARGE(IF(ISNUMBER(SEARCH(TRIM(SUBSTITUTE($B2385,"-","")),CID_DB[Search Key])),ROW(CID_DB[Search Key]),""),1)-1,""),"")</f>
        <v/>
      </c>
      <c r="F2385" s="23" t="str">
        <f>IF($B2385&lt;&gt;"",COUNTIFS(CID_DB[Search Key],"*"&amp;TRIM(SUBSTITUTE(B2385,"-",""))&amp;"*"),"")</f>
        <v/>
      </c>
      <c r="G2385" s="23" t="str">
        <f>IFERROR(TRIM(INDEX(CID_DB[Case No],$D2385)),"")</f>
        <v/>
      </c>
      <c r="H2385" s="5" t="str">
        <f>IFERROR(TRIM(INDEX(CID_DB[Known Contractor '#1 PN],$D2385)),"")</f>
        <v/>
      </c>
      <c r="I2385" s="5" t="str">
        <f>IFERROR(TRIM(INDEX(CID_DB[Known Contractor '#2 PN],$D2385)),"")</f>
        <v/>
      </c>
      <c r="J2385" s="5" t="str">
        <f>IFERROR(TRIM(INDEX(CID_DB[ [ NSN ] ],$D2385)),"")</f>
        <v/>
      </c>
      <c r="K2385" s="5" t="str">
        <f>IFERROR(TRIM(INDEX(CID_DB[Description],$D2385)),"")</f>
        <v/>
      </c>
      <c r="L2385" s="24" t="str">
        <f>IFERROR(TRIM(INDEX(CID_DB[Commercial Status],$D2385)),"")</f>
        <v/>
      </c>
    </row>
    <row r="2386" spans="2:12" x14ac:dyDescent="0.35">
      <c r="B2386" s="15"/>
      <c r="D2386" s="17" t="str">
        <f t="array" ref="D2386">IFERROR(IF($B2386&lt;&gt;"",LARGE(IF(ISNUMBER(SEARCH(TRIM(SUBSTITUTE($B2386,"-","")),CID_DB[Search Key])),ROW(CID_DB[Search Key]),""),1)-1,""),"")</f>
        <v/>
      </c>
      <c r="F2386" s="23" t="str">
        <f>IF($B2386&lt;&gt;"",COUNTIFS(CID_DB[Search Key],"*"&amp;TRIM(SUBSTITUTE(B2386,"-",""))&amp;"*"),"")</f>
        <v/>
      </c>
      <c r="G2386" s="23" t="str">
        <f>IFERROR(TRIM(INDEX(CID_DB[Case No],$D2386)),"")</f>
        <v/>
      </c>
      <c r="H2386" s="5" t="str">
        <f>IFERROR(TRIM(INDEX(CID_DB[Known Contractor '#1 PN],$D2386)),"")</f>
        <v/>
      </c>
      <c r="I2386" s="5" t="str">
        <f>IFERROR(TRIM(INDEX(CID_DB[Known Contractor '#2 PN],$D2386)),"")</f>
        <v/>
      </c>
      <c r="J2386" s="5" t="str">
        <f>IFERROR(TRIM(INDEX(CID_DB[ [ NSN ] ],$D2386)),"")</f>
        <v/>
      </c>
      <c r="K2386" s="5" t="str">
        <f>IFERROR(TRIM(INDEX(CID_DB[Description],$D2386)),"")</f>
        <v/>
      </c>
      <c r="L2386" s="24" t="str">
        <f>IFERROR(TRIM(INDEX(CID_DB[Commercial Status],$D2386)),"")</f>
        <v/>
      </c>
    </row>
    <row r="2387" spans="2:12" x14ac:dyDescent="0.35">
      <c r="B2387" s="15"/>
      <c r="D2387" s="17" t="str">
        <f t="array" ref="D2387">IFERROR(IF($B2387&lt;&gt;"",LARGE(IF(ISNUMBER(SEARCH(TRIM(SUBSTITUTE($B2387,"-","")),CID_DB[Search Key])),ROW(CID_DB[Search Key]),""),1)-1,""),"")</f>
        <v/>
      </c>
      <c r="F2387" s="23" t="str">
        <f>IF($B2387&lt;&gt;"",COUNTIFS(CID_DB[Search Key],"*"&amp;TRIM(SUBSTITUTE(B2387,"-",""))&amp;"*"),"")</f>
        <v/>
      </c>
      <c r="G2387" s="23" t="str">
        <f>IFERROR(TRIM(INDEX(CID_DB[Case No],$D2387)),"")</f>
        <v/>
      </c>
      <c r="H2387" s="5" t="str">
        <f>IFERROR(TRIM(INDEX(CID_DB[Known Contractor '#1 PN],$D2387)),"")</f>
        <v/>
      </c>
      <c r="I2387" s="5" t="str">
        <f>IFERROR(TRIM(INDEX(CID_DB[Known Contractor '#2 PN],$D2387)),"")</f>
        <v/>
      </c>
      <c r="J2387" s="5" t="str">
        <f>IFERROR(TRIM(INDEX(CID_DB[ [ NSN ] ],$D2387)),"")</f>
        <v/>
      </c>
      <c r="K2387" s="5" t="str">
        <f>IFERROR(TRIM(INDEX(CID_DB[Description],$D2387)),"")</f>
        <v/>
      </c>
      <c r="L2387" s="24" t="str">
        <f>IFERROR(TRIM(INDEX(CID_DB[Commercial Status],$D2387)),"")</f>
        <v/>
      </c>
    </row>
    <row r="2388" spans="2:12" x14ac:dyDescent="0.35">
      <c r="B2388" s="15"/>
      <c r="D2388" s="17" t="str">
        <f t="array" ref="D2388">IFERROR(IF($B2388&lt;&gt;"",LARGE(IF(ISNUMBER(SEARCH(TRIM(SUBSTITUTE($B2388,"-","")),CID_DB[Search Key])),ROW(CID_DB[Search Key]),""),1)-1,""),"")</f>
        <v/>
      </c>
      <c r="F2388" s="23" t="str">
        <f>IF($B2388&lt;&gt;"",COUNTIFS(CID_DB[Search Key],"*"&amp;TRIM(SUBSTITUTE(B2388,"-",""))&amp;"*"),"")</f>
        <v/>
      </c>
      <c r="G2388" s="23" t="str">
        <f>IFERROR(TRIM(INDEX(CID_DB[Case No],$D2388)),"")</f>
        <v/>
      </c>
      <c r="H2388" s="5" t="str">
        <f>IFERROR(TRIM(INDEX(CID_DB[Known Contractor '#1 PN],$D2388)),"")</f>
        <v/>
      </c>
      <c r="I2388" s="5" t="str">
        <f>IFERROR(TRIM(INDEX(CID_DB[Known Contractor '#2 PN],$D2388)),"")</f>
        <v/>
      </c>
      <c r="J2388" s="5" t="str">
        <f>IFERROR(TRIM(INDEX(CID_DB[ [ NSN ] ],$D2388)),"")</f>
        <v/>
      </c>
      <c r="K2388" s="5" t="str">
        <f>IFERROR(TRIM(INDEX(CID_DB[Description],$D2388)),"")</f>
        <v/>
      </c>
      <c r="L2388" s="24" t="str">
        <f>IFERROR(TRIM(INDEX(CID_DB[Commercial Status],$D2388)),"")</f>
        <v/>
      </c>
    </row>
    <row r="2389" spans="2:12" x14ac:dyDescent="0.35">
      <c r="B2389" s="15"/>
      <c r="D2389" s="17" t="str">
        <f t="array" ref="D2389">IFERROR(IF($B2389&lt;&gt;"",LARGE(IF(ISNUMBER(SEARCH(TRIM(SUBSTITUTE($B2389,"-","")),CID_DB[Search Key])),ROW(CID_DB[Search Key]),""),1)-1,""),"")</f>
        <v/>
      </c>
      <c r="F2389" s="23" t="str">
        <f>IF($B2389&lt;&gt;"",COUNTIFS(CID_DB[Search Key],"*"&amp;TRIM(SUBSTITUTE(B2389,"-",""))&amp;"*"),"")</f>
        <v/>
      </c>
      <c r="G2389" s="23" t="str">
        <f>IFERROR(TRIM(INDEX(CID_DB[Case No],$D2389)),"")</f>
        <v/>
      </c>
      <c r="H2389" s="5" t="str">
        <f>IFERROR(TRIM(INDEX(CID_DB[Known Contractor '#1 PN],$D2389)),"")</f>
        <v/>
      </c>
      <c r="I2389" s="5" t="str">
        <f>IFERROR(TRIM(INDEX(CID_DB[Known Contractor '#2 PN],$D2389)),"")</f>
        <v/>
      </c>
      <c r="J2389" s="5" t="str">
        <f>IFERROR(TRIM(INDEX(CID_DB[ [ NSN ] ],$D2389)),"")</f>
        <v/>
      </c>
      <c r="K2389" s="5" t="str">
        <f>IFERROR(TRIM(INDEX(CID_DB[Description],$D2389)),"")</f>
        <v/>
      </c>
      <c r="L2389" s="24" t="str">
        <f>IFERROR(TRIM(INDEX(CID_DB[Commercial Status],$D2389)),"")</f>
        <v/>
      </c>
    </row>
    <row r="2390" spans="2:12" x14ac:dyDescent="0.35">
      <c r="B2390" s="15"/>
      <c r="D2390" s="17" t="str">
        <f t="array" ref="D2390">IFERROR(IF($B2390&lt;&gt;"",LARGE(IF(ISNUMBER(SEARCH(TRIM(SUBSTITUTE($B2390,"-","")),CID_DB[Search Key])),ROW(CID_DB[Search Key]),""),1)-1,""),"")</f>
        <v/>
      </c>
      <c r="F2390" s="23" t="str">
        <f>IF($B2390&lt;&gt;"",COUNTIFS(CID_DB[Search Key],"*"&amp;TRIM(SUBSTITUTE(B2390,"-",""))&amp;"*"),"")</f>
        <v/>
      </c>
      <c r="G2390" s="23" t="str">
        <f>IFERROR(TRIM(INDEX(CID_DB[Case No],$D2390)),"")</f>
        <v/>
      </c>
      <c r="H2390" s="5" t="str">
        <f>IFERROR(TRIM(INDEX(CID_DB[Known Contractor '#1 PN],$D2390)),"")</f>
        <v/>
      </c>
      <c r="I2390" s="5" t="str">
        <f>IFERROR(TRIM(INDEX(CID_DB[Known Contractor '#2 PN],$D2390)),"")</f>
        <v/>
      </c>
      <c r="J2390" s="5" t="str">
        <f>IFERROR(TRIM(INDEX(CID_DB[ [ NSN ] ],$D2390)),"")</f>
        <v/>
      </c>
      <c r="K2390" s="5" t="str">
        <f>IFERROR(TRIM(INDEX(CID_DB[Description],$D2390)),"")</f>
        <v/>
      </c>
      <c r="L2390" s="24" t="str">
        <f>IFERROR(TRIM(INDEX(CID_DB[Commercial Status],$D2390)),"")</f>
        <v/>
      </c>
    </row>
    <row r="2391" spans="2:12" x14ac:dyDescent="0.35">
      <c r="B2391" s="15"/>
      <c r="D2391" s="17" t="str">
        <f t="array" ref="D2391">IFERROR(IF($B2391&lt;&gt;"",LARGE(IF(ISNUMBER(SEARCH(TRIM(SUBSTITUTE($B2391,"-","")),CID_DB[Search Key])),ROW(CID_DB[Search Key]),""),1)-1,""),"")</f>
        <v/>
      </c>
      <c r="F2391" s="23" t="str">
        <f>IF($B2391&lt;&gt;"",COUNTIFS(CID_DB[Search Key],"*"&amp;TRIM(SUBSTITUTE(B2391,"-",""))&amp;"*"),"")</f>
        <v/>
      </c>
      <c r="G2391" s="23" t="str">
        <f>IFERROR(TRIM(INDEX(CID_DB[Case No],$D2391)),"")</f>
        <v/>
      </c>
      <c r="H2391" s="5" t="str">
        <f>IFERROR(TRIM(INDEX(CID_DB[Known Contractor '#1 PN],$D2391)),"")</f>
        <v/>
      </c>
      <c r="I2391" s="5" t="str">
        <f>IFERROR(TRIM(INDEX(CID_DB[Known Contractor '#2 PN],$D2391)),"")</f>
        <v/>
      </c>
      <c r="J2391" s="5" t="str">
        <f>IFERROR(TRIM(INDEX(CID_DB[ [ NSN ] ],$D2391)),"")</f>
        <v/>
      </c>
      <c r="K2391" s="5" t="str">
        <f>IFERROR(TRIM(INDEX(CID_DB[Description],$D2391)),"")</f>
        <v/>
      </c>
      <c r="L2391" s="24" t="str">
        <f>IFERROR(TRIM(INDEX(CID_DB[Commercial Status],$D2391)),"")</f>
        <v/>
      </c>
    </row>
    <row r="2392" spans="2:12" x14ac:dyDescent="0.35">
      <c r="B2392" s="15"/>
      <c r="D2392" s="17" t="str">
        <f t="array" ref="D2392">IFERROR(IF($B2392&lt;&gt;"",LARGE(IF(ISNUMBER(SEARCH(TRIM(SUBSTITUTE($B2392,"-","")),CID_DB[Search Key])),ROW(CID_DB[Search Key]),""),1)-1,""),"")</f>
        <v/>
      </c>
      <c r="F2392" s="23" t="str">
        <f>IF($B2392&lt;&gt;"",COUNTIFS(CID_DB[Search Key],"*"&amp;TRIM(SUBSTITUTE(B2392,"-",""))&amp;"*"),"")</f>
        <v/>
      </c>
      <c r="G2392" s="23" t="str">
        <f>IFERROR(TRIM(INDEX(CID_DB[Case No],$D2392)),"")</f>
        <v/>
      </c>
      <c r="H2392" s="5" t="str">
        <f>IFERROR(TRIM(INDEX(CID_DB[Known Contractor '#1 PN],$D2392)),"")</f>
        <v/>
      </c>
      <c r="I2392" s="5" t="str">
        <f>IFERROR(TRIM(INDEX(CID_DB[Known Contractor '#2 PN],$D2392)),"")</f>
        <v/>
      </c>
      <c r="J2392" s="5" t="str">
        <f>IFERROR(TRIM(INDEX(CID_DB[ [ NSN ] ],$D2392)),"")</f>
        <v/>
      </c>
      <c r="K2392" s="5" t="str">
        <f>IFERROR(TRIM(INDEX(CID_DB[Description],$D2392)),"")</f>
        <v/>
      </c>
      <c r="L2392" s="24" t="str">
        <f>IFERROR(TRIM(INDEX(CID_DB[Commercial Status],$D2392)),"")</f>
        <v/>
      </c>
    </row>
    <row r="2393" spans="2:12" x14ac:dyDescent="0.35">
      <c r="B2393" s="15"/>
      <c r="D2393" s="17" t="str">
        <f t="array" ref="D2393">IFERROR(IF($B2393&lt;&gt;"",LARGE(IF(ISNUMBER(SEARCH(TRIM(SUBSTITUTE($B2393,"-","")),CID_DB[Search Key])),ROW(CID_DB[Search Key]),""),1)-1,""),"")</f>
        <v/>
      </c>
      <c r="F2393" s="23" t="str">
        <f>IF($B2393&lt;&gt;"",COUNTIFS(CID_DB[Search Key],"*"&amp;TRIM(SUBSTITUTE(B2393,"-",""))&amp;"*"),"")</f>
        <v/>
      </c>
      <c r="G2393" s="23" t="str">
        <f>IFERROR(TRIM(INDEX(CID_DB[Case No],$D2393)),"")</f>
        <v/>
      </c>
      <c r="H2393" s="5" t="str">
        <f>IFERROR(TRIM(INDEX(CID_DB[Known Contractor '#1 PN],$D2393)),"")</f>
        <v/>
      </c>
      <c r="I2393" s="5" t="str">
        <f>IFERROR(TRIM(INDEX(CID_DB[Known Contractor '#2 PN],$D2393)),"")</f>
        <v/>
      </c>
      <c r="J2393" s="5" t="str">
        <f>IFERROR(TRIM(INDEX(CID_DB[ [ NSN ] ],$D2393)),"")</f>
        <v/>
      </c>
      <c r="K2393" s="5" t="str">
        <f>IFERROR(TRIM(INDEX(CID_DB[Description],$D2393)),"")</f>
        <v/>
      </c>
      <c r="L2393" s="24" t="str">
        <f>IFERROR(TRIM(INDEX(CID_DB[Commercial Status],$D2393)),"")</f>
        <v/>
      </c>
    </row>
    <row r="2394" spans="2:12" x14ac:dyDescent="0.35">
      <c r="B2394" s="15"/>
      <c r="D2394" s="17" t="str">
        <f t="array" ref="D2394">IFERROR(IF($B2394&lt;&gt;"",LARGE(IF(ISNUMBER(SEARCH(TRIM(SUBSTITUTE($B2394,"-","")),CID_DB[Search Key])),ROW(CID_DB[Search Key]),""),1)-1,""),"")</f>
        <v/>
      </c>
      <c r="F2394" s="23" t="str">
        <f>IF($B2394&lt;&gt;"",COUNTIFS(CID_DB[Search Key],"*"&amp;TRIM(SUBSTITUTE(B2394,"-",""))&amp;"*"),"")</f>
        <v/>
      </c>
      <c r="G2394" s="23" t="str">
        <f>IFERROR(TRIM(INDEX(CID_DB[Case No],$D2394)),"")</f>
        <v/>
      </c>
      <c r="H2394" s="5" t="str">
        <f>IFERROR(TRIM(INDEX(CID_DB[Known Contractor '#1 PN],$D2394)),"")</f>
        <v/>
      </c>
      <c r="I2394" s="5" t="str">
        <f>IFERROR(TRIM(INDEX(CID_DB[Known Contractor '#2 PN],$D2394)),"")</f>
        <v/>
      </c>
      <c r="J2394" s="5" t="str">
        <f>IFERROR(TRIM(INDEX(CID_DB[ [ NSN ] ],$D2394)),"")</f>
        <v/>
      </c>
      <c r="K2394" s="5" t="str">
        <f>IFERROR(TRIM(INDEX(CID_DB[Description],$D2394)),"")</f>
        <v/>
      </c>
      <c r="L2394" s="24" t="str">
        <f>IFERROR(TRIM(INDEX(CID_DB[Commercial Status],$D2394)),"")</f>
        <v/>
      </c>
    </row>
    <row r="2395" spans="2:12" x14ac:dyDescent="0.35">
      <c r="B2395" s="15"/>
      <c r="D2395" s="17" t="str">
        <f t="array" ref="D2395">IFERROR(IF($B2395&lt;&gt;"",LARGE(IF(ISNUMBER(SEARCH(TRIM(SUBSTITUTE($B2395,"-","")),CID_DB[Search Key])),ROW(CID_DB[Search Key]),""),1)-1,""),"")</f>
        <v/>
      </c>
      <c r="F2395" s="23" t="str">
        <f>IF($B2395&lt;&gt;"",COUNTIFS(CID_DB[Search Key],"*"&amp;TRIM(SUBSTITUTE(B2395,"-",""))&amp;"*"),"")</f>
        <v/>
      </c>
      <c r="G2395" s="23" t="str">
        <f>IFERROR(TRIM(INDEX(CID_DB[Case No],$D2395)),"")</f>
        <v/>
      </c>
      <c r="H2395" s="5" t="str">
        <f>IFERROR(TRIM(INDEX(CID_DB[Known Contractor '#1 PN],$D2395)),"")</f>
        <v/>
      </c>
      <c r="I2395" s="5" t="str">
        <f>IFERROR(TRIM(INDEX(CID_DB[Known Contractor '#2 PN],$D2395)),"")</f>
        <v/>
      </c>
      <c r="J2395" s="5" t="str">
        <f>IFERROR(TRIM(INDEX(CID_DB[ [ NSN ] ],$D2395)),"")</f>
        <v/>
      </c>
      <c r="K2395" s="5" t="str">
        <f>IFERROR(TRIM(INDEX(CID_DB[Description],$D2395)),"")</f>
        <v/>
      </c>
      <c r="L2395" s="24" t="str">
        <f>IFERROR(TRIM(INDEX(CID_DB[Commercial Status],$D2395)),"")</f>
        <v/>
      </c>
    </row>
    <row r="2396" spans="2:12" x14ac:dyDescent="0.35">
      <c r="B2396" s="15"/>
      <c r="D2396" s="17" t="str">
        <f t="array" ref="D2396">IFERROR(IF($B2396&lt;&gt;"",LARGE(IF(ISNUMBER(SEARCH(TRIM(SUBSTITUTE($B2396,"-","")),CID_DB[Search Key])),ROW(CID_DB[Search Key]),""),1)-1,""),"")</f>
        <v/>
      </c>
      <c r="F2396" s="23" t="str">
        <f>IF($B2396&lt;&gt;"",COUNTIFS(CID_DB[Search Key],"*"&amp;TRIM(SUBSTITUTE(B2396,"-",""))&amp;"*"),"")</f>
        <v/>
      </c>
      <c r="G2396" s="23" t="str">
        <f>IFERROR(TRIM(INDEX(CID_DB[Case No],$D2396)),"")</f>
        <v/>
      </c>
      <c r="H2396" s="5" t="str">
        <f>IFERROR(TRIM(INDEX(CID_DB[Known Contractor '#1 PN],$D2396)),"")</f>
        <v/>
      </c>
      <c r="I2396" s="5" t="str">
        <f>IFERROR(TRIM(INDEX(CID_DB[Known Contractor '#2 PN],$D2396)),"")</f>
        <v/>
      </c>
      <c r="J2396" s="5" t="str">
        <f>IFERROR(TRIM(INDEX(CID_DB[ [ NSN ] ],$D2396)),"")</f>
        <v/>
      </c>
      <c r="K2396" s="5" t="str">
        <f>IFERROR(TRIM(INDEX(CID_DB[Description],$D2396)),"")</f>
        <v/>
      </c>
      <c r="L2396" s="24" t="str">
        <f>IFERROR(TRIM(INDEX(CID_DB[Commercial Status],$D2396)),"")</f>
        <v/>
      </c>
    </row>
    <row r="2397" spans="2:12" x14ac:dyDescent="0.35">
      <c r="B2397" s="15"/>
      <c r="D2397" s="17" t="str">
        <f t="array" ref="D2397">IFERROR(IF($B2397&lt;&gt;"",LARGE(IF(ISNUMBER(SEARCH(TRIM(SUBSTITUTE($B2397,"-","")),CID_DB[Search Key])),ROW(CID_DB[Search Key]),""),1)-1,""),"")</f>
        <v/>
      </c>
      <c r="F2397" s="23" t="str">
        <f>IF($B2397&lt;&gt;"",COUNTIFS(CID_DB[Search Key],"*"&amp;TRIM(SUBSTITUTE(B2397,"-",""))&amp;"*"),"")</f>
        <v/>
      </c>
      <c r="G2397" s="23" t="str">
        <f>IFERROR(TRIM(INDEX(CID_DB[Case No],$D2397)),"")</f>
        <v/>
      </c>
      <c r="H2397" s="5" t="str">
        <f>IFERROR(TRIM(INDEX(CID_DB[Known Contractor '#1 PN],$D2397)),"")</f>
        <v/>
      </c>
      <c r="I2397" s="5" t="str">
        <f>IFERROR(TRIM(INDEX(CID_DB[Known Contractor '#2 PN],$D2397)),"")</f>
        <v/>
      </c>
      <c r="J2397" s="5" t="str">
        <f>IFERROR(TRIM(INDEX(CID_DB[ [ NSN ] ],$D2397)),"")</f>
        <v/>
      </c>
      <c r="K2397" s="5" t="str">
        <f>IFERROR(TRIM(INDEX(CID_DB[Description],$D2397)),"")</f>
        <v/>
      </c>
      <c r="L2397" s="24" t="str">
        <f>IFERROR(TRIM(INDEX(CID_DB[Commercial Status],$D2397)),"")</f>
        <v/>
      </c>
    </row>
    <row r="2398" spans="2:12" x14ac:dyDescent="0.35">
      <c r="B2398" s="15"/>
      <c r="D2398" s="17" t="str">
        <f t="array" ref="D2398">IFERROR(IF($B2398&lt;&gt;"",LARGE(IF(ISNUMBER(SEARCH(TRIM(SUBSTITUTE($B2398,"-","")),CID_DB[Search Key])),ROW(CID_DB[Search Key]),""),1)-1,""),"")</f>
        <v/>
      </c>
      <c r="F2398" s="23" t="str">
        <f>IF($B2398&lt;&gt;"",COUNTIFS(CID_DB[Search Key],"*"&amp;TRIM(SUBSTITUTE(B2398,"-",""))&amp;"*"),"")</f>
        <v/>
      </c>
      <c r="G2398" s="23" t="str">
        <f>IFERROR(TRIM(INDEX(CID_DB[Case No],$D2398)),"")</f>
        <v/>
      </c>
      <c r="H2398" s="5" t="str">
        <f>IFERROR(TRIM(INDEX(CID_DB[Known Contractor '#1 PN],$D2398)),"")</f>
        <v/>
      </c>
      <c r="I2398" s="5" t="str">
        <f>IFERROR(TRIM(INDEX(CID_DB[Known Contractor '#2 PN],$D2398)),"")</f>
        <v/>
      </c>
      <c r="J2398" s="5" t="str">
        <f>IFERROR(TRIM(INDEX(CID_DB[ [ NSN ] ],$D2398)),"")</f>
        <v/>
      </c>
      <c r="K2398" s="5" t="str">
        <f>IFERROR(TRIM(INDEX(CID_DB[Description],$D2398)),"")</f>
        <v/>
      </c>
      <c r="L2398" s="24" t="str">
        <f>IFERROR(TRIM(INDEX(CID_DB[Commercial Status],$D2398)),"")</f>
        <v/>
      </c>
    </row>
    <row r="2399" spans="2:12" x14ac:dyDescent="0.35">
      <c r="B2399" s="15"/>
      <c r="D2399" s="17" t="str">
        <f t="array" ref="D2399">IFERROR(IF($B2399&lt;&gt;"",LARGE(IF(ISNUMBER(SEARCH(TRIM(SUBSTITUTE($B2399,"-","")),CID_DB[Search Key])),ROW(CID_DB[Search Key]),""),1)-1,""),"")</f>
        <v/>
      </c>
      <c r="F2399" s="23" t="str">
        <f>IF($B2399&lt;&gt;"",COUNTIFS(CID_DB[Search Key],"*"&amp;TRIM(SUBSTITUTE(B2399,"-",""))&amp;"*"),"")</f>
        <v/>
      </c>
      <c r="G2399" s="23" t="str">
        <f>IFERROR(TRIM(INDEX(CID_DB[Case No],$D2399)),"")</f>
        <v/>
      </c>
      <c r="H2399" s="5" t="str">
        <f>IFERROR(TRIM(INDEX(CID_DB[Known Contractor '#1 PN],$D2399)),"")</f>
        <v/>
      </c>
      <c r="I2399" s="5" t="str">
        <f>IFERROR(TRIM(INDEX(CID_DB[Known Contractor '#2 PN],$D2399)),"")</f>
        <v/>
      </c>
      <c r="J2399" s="5" t="str">
        <f>IFERROR(TRIM(INDEX(CID_DB[ [ NSN ] ],$D2399)),"")</f>
        <v/>
      </c>
      <c r="K2399" s="5" t="str">
        <f>IFERROR(TRIM(INDEX(CID_DB[Description],$D2399)),"")</f>
        <v/>
      </c>
      <c r="L2399" s="24" t="str">
        <f>IFERROR(TRIM(INDEX(CID_DB[Commercial Status],$D2399)),"")</f>
        <v/>
      </c>
    </row>
    <row r="2400" spans="2:12" x14ac:dyDescent="0.35">
      <c r="B2400" s="15"/>
      <c r="D2400" s="17" t="str">
        <f t="array" ref="D2400">IFERROR(IF($B2400&lt;&gt;"",LARGE(IF(ISNUMBER(SEARCH(TRIM(SUBSTITUTE($B2400,"-","")),CID_DB[Search Key])),ROW(CID_DB[Search Key]),""),1)-1,""),"")</f>
        <v/>
      </c>
      <c r="F2400" s="23" t="str">
        <f>IF($B2400&lt;&gt;"",COUNTIFS(CID_DB[Search Key],"*"&amp;TRIM(SUBSTITUTE(B2400,"-",""))&amp;"*"),"")</f>
        <v/>
      </c>
      <c r="G2400" s="23" t="str">
        <f>IFERROR(TRIM(INDEX(CID_DB[Case No],$D2400)),"")</f>
        <v/>
      </c>
      <c r="H2400" s="5" t="str">
        <f>IFERROR(TRIM(INDEX(CID_DB[Known Contractor '#1 PN],$D2400)),"")</f>
        <v/>
      </c>
      <c r="I2400" s="5" t="str">
        <f>IFERROR(TRIM(INDEX(CID_DB[Known Contractor '#2 PN],$D2400)),"")</f>
        <v/>
      </c>
      <c r="J2400" s="5" t="str">
        <f>IFERROR(TRIM(INDEX(CID_DB[ [ NSN ] ],$D2400)),"")</f>
        <v/>
      </c>
      <c r="K2400" s="5" t="str">
        <f>IFERROR(TRIM(INDEX(CID_DB[Description],$D2400)),"")</f>
        <v/>
      </c>
      <c r="L2400" s="24" t="str">
        <f>IFERROR(TRIM(INDEX(CID_DB[Commercial Status],$D2400)),"")</f>
        <v/>
      </c>
    </row>
    <row r="2401" spans="2:12" x14ac:dyDescent="0.35">
      <c r="B2401" s="15"/>
      <c r="D2401" s="17" t="str">
        <f t="array" ref="D2401">IFERROR(IF($B2401&lt;&gt;"",LARGE(IF(ISNUMBER(SEARCH(TRIM(SUBSTITUTE($B2401,"-","")),CID_DB[Search Key])),ROW(CID_DB[Search Key]),""),1)-1,""),"")</f>
        <v/>
      </c>
      <c r="F2401" s="23" t="str">
        <f>IF($B2401&lt;&gt;"",COUNTIFS(CID_DB[Search Key],"*"&amp;TRIM(SUBSTITUTE(B2401,"-",""))&amp;"*"),"")</f>
        <v/>
      </c>
      <c r="G2401" s="23" t="str">
        <f>IFERROR(TRIM(INDEX(CID_DB[Case No],$D2401)),"")</f>
        <v/>
      </c>
      <c r="H2401" s="5" t="str">
        <f>IFERROR(TRIM(INDEX(CID_DB[Known Contractor '#1 PN],$D2401)),"")</f>
        <v/>
      </c>
      <c r="I2401" s="5" t="str">
        <f>IFERROR(TRIM(INDEX(CID_DB[Known Contractor '#2 PN],$D2401)),"")</f>
        <v/>
      </c>
      <c r="J2401" s="5" t="str">
        <f>IFERROR(TRIM(INDEX(CID_DB[ [ NSN ] ],$D2401)),"")</f>
        <v/>
      </c>
      <c r="K2401" s="5" t="str">
        <f>IFERROR(TRIM(INDEX(CID_DB[Description],$D2401)),"")</f>
        <v/>
      </c>
      <c r="L2401" s="24" t="str">
        <f>IFERROR(TRIM(INDEX(CID_DB[Commercial Status],$D2401)),"")</f>
        <v/>
      </c>
    </row>
    <row r="2402" spans="2:12" x14ac:dyDescent="0.35">
      <c r="B2402" s="15"/>
      <c r="D2402" s="17" t="str">
        <f t="array" ref="D2402">IFERROR(IF($B2402&lt;&gt;"",LARGE(IF(ISNUMBER(SEARCH(TRIM(SUBSTITUTE($B2402,"-","")),CID_DB[Search Key])),ROW(CID_DB[Search Key]),""),1)-1,""),"")</f>
        <v/>
      </c>
      <c r="F2402" s="23" t="str">
        <f>IF($B2402&lt;&gt;"",COUNTIFS(CID_DB[Search Key],"*"&amp;TRIM(SUBSTITUTE(B2402,"-",""))&amp;"*"),"")</f>
        <v/>
      </c>
      <c r="G2402" s="23" t="str">
        <f>IFERROR(TRIM(INDEX(CID_DB[Case No],$D2402)),"")</f>
        <v/>
      </c>
      <c r="H2402" s="5" t="str">
        <f>IFERROR(TRIM(INDEX(CID_DB[Known Contractor '#1 PN],$D2402)),"")</f>
        <v/>
      </c>
      <c r="I2402" s="5" t="str">
        <f>IFERROR(TRIM(INDEX(CID_DB[Known Contractor '#2 PN],$D2402)),"")</f>
        <v/>
      </c>
      <c r="J2402" s="5" t="str">
        <f>IFERROR(TRIM(INDEX(CID_DB[ [ NSN ] ],$D2402)),"")</f>
        <v/>
      </c>
      <c r="K2402" s="5" t="str">
        <f>IFERROR(TRIM(INDEX(CID_DB[Description],$D2402)),"")</f>
        <v/>
      </c>
      <c r="L2402" s="24" t="str">
        <f>IFERROR(TRIM(INDEX(CID_DB[Commercial Status],$D2402)),"")</f>
        <v/>
      </c>
    </row>
    <row r="2403" spans="2:12" x14ac:dyDescent="0.35">
      <c r="B2403" s="15"/>
      <c r="D2403" s="17" t="str">
        <f t="array" ref="D2403">IFERROR(IF($B2403&lt;&gt;"",LARGE(IF(ISNUMBER(SEARCH(TRIM(SUBSTITUTE($B2403,"-","")),CID_DB[Search Key])),ROW(CID_DB[Search Key]),""),1)-1,""),"")</f>
        <v/>
      </c>
      <c r="F2403" s="23" t="str">
        <f>IF($B2403&lt;&gt;"",COUNTIFS(CID_DB[Search Key],"*"&amp;TRIM(SUBSTITUTE(B2403,"-",""))&amp;"*"),"")</f>
        <v/>
      </c>
      <c r="G2403" s="23" t="str">
        <f>IFERROR(TRIM(INDEX(CID_DB[Case No],$D2403)),"")</f>
        <v/>
      </c>
      <c r="H2403" s="5" t="str">
        <f>IFERROR(TRIM(INDEX(CID_DB[Known Contractor '#1 PN],$D2403)),"")</f>
        <v/>
      </c>
      <c r="I2403" s="5" t="str">
        <f>IFERROR(TRIM(INDEX(CID_DB[Known Contractor '#2 PN],$D2403)),"")</f>
        <v/>
      </c>
      <c r="J2403" s="5" t="str">
        <f>IFERROR(TRIM(INDEX(CID_DB[ [ NSN ] ],$D2403)),"")</f>
        <v/>
      </c>
      <c r="K2403" s="5" t="str">
        <f>IFERROR(TRIM(INDEX(CID_DB[Description],$D2403)),"")</f>
        <v/>
      </c>
      <c r="L2403" s="24" t="str">
        <f>IFERROR(TRIM(INDEX(CID_DB[Commercial Status],$D2403)),"")</f>
        <v/>
      </c>
    </row>
    <row r="2404" spans="2:12" x14ac:dyDescent="0.35">
      <c r="B2404" s="15"/>
      <c r="D2404" s="17" t="str">
        <f t="array" ref="D2404">IFERROR(IF($B2404&lt;&gt;"",LARGE(IF(ISNUMBER(SEARCH(TRIM(SUBSTITUTE($B2404,"-","")),CID_DB[Search Key])),ROW(CID_DB[Search Key]),""),1)-1,""),"")</f>
        <v/>
      </c>
      <c r="F2404" s="23" t="str">
        <f>IF($B2404&lt;&gt;"",COUNTIFS(CID_DB[Search Key],"*"&amp;TRIM(SUBSTITUTE(B2404,"-",""))&amp;"*"),"")</f>
        <v/>
      </c>
      <c r="G2404" s="23" t="str">
        <f>IFERROR(TRIM(INDEX(CID_DB[Case No],$D2404)),"")</f>
        <v/>
      </c>
      <c r="H2404" s="5" t="str">
        <f>IFERROR(TRIM(INDEX(CID_DB[Known Contractor '#1 PN],$D2404)),"")</f>
        <v/>
      </c>
      <c r="I2404" s="5" t="str">
        <f>IFERROR(TRIM(INDEX(CID_DB[Known Contractor '#2 PN],$D2404)),"")</f>
        <v/>
      </c>
      <c r="J2404" s="5" t="str">
        <f>IFERROR(TRIM(INDEX(CID_DB[ [ NSN ] ],$D2404)),"")</f>
        <v/>
      </c>
      <c r="K2404" s="5" t="str">
        <f>IFERROR(TRIM(INDEX(CID_DB[Description],$D2404)),"")</f>
        <v/>
      </c>
      <c r="L2404" s="24" t="str">
        <f>IFERROR(TRIM(INDEX(CID_DB[Commercial Status],$D2404)),"")</f>
        <v/>
      </c>
    </row>
    <row r="2405" spans="2:12" x14ac:dyDescent="0.35">
      <c r="B2405" s="15"/>
      <c r="D2405" s="17" t="str">
        <f t="array" ref="D2405">IFERROR(IF($B2405&lt;&gt;"",LARGE(IF(ISNUMBER(SEARCH(TRIM(SUBSTITUTE($B2405,"-","")),CID_DB[Search Key])),ROW(CID_DB[Search Key]),""),1)-1,""),"")</f>
        <v/>
      </c>
      <c r="F2405" s="23" t="str">
        <f>IF($B2405&lt;&gt;"",COUNTIFS(CID_DB[Search Key],"*"&amp;TRIM(SUBSTITUTE(B2405,"-",""))&amp;"*"),"")</f>
        <v/>
      </c>
      <c r="G2405" s="23" t="str">
        <f>IFERROR(TRIM(INDEX(CID_DB[Case No],$D2405)),"")</f>
        <v/>
      </c>
      <c r="H2405" s="5" t="str">
        <f>IFERROR(TRIM(INDEX(CID_DB[Known Contractor '#1 PN],$D2405)),"")</f>
        <v/>
      </c>
      <c r="I2405" s="5" t="str">
        <f>IFERROR(TRIM(INDEX(CID_DB[Known Contractor '#2 PN],$D2405)),"")</f>
        <v/>
      </c>
      <c r="J2405" s="5" t="str">
        <f>IFERROR(TRIM(INDEX(CID_DB[ [ NSN ] ],$D2405)),"")</f>
        <v/>
      </c>
      <c r="K2405" s="5" t="str">
        <f>IFERROR(TRIM(INDEX(CID_DB[Description],$D2405)),"")</f>
        <v/>
      </c>
      <c r="L2405" s="24" t="str">
        <f>IFERROR(TRIM(INDEX(CID_DB[Commercial Status],$D2405)),"")</f>
        <v/>
      </c>
    </row>
    <row r="2406" spans="2:12" x14ac:dyDescent="0.35">
      <c r="B2406" s="15"/>
      <c r="D2406" s="17" t="str">
        <f t="array" ref="D2406">IFERROR(IF($B2406&lt;&gt;"",LARGE(IF(ISNUMBER(SEARCH(TRIM(SUBSTITUTE($B2406,"-","")),CID_DB[Search Key])),ROW(CID_DB[Search Key]),""),1)-1,""),"")</f>
        <v/>
      </c>
      <c r="F2406" s="23" t="str">
        <f>IF($B2406&lt;&gt;"",COUNTIFS(CID_DB[Search Key],"*"&amp;TRIM(SUBSTITUTE(B2406,"-",""))&amp;"*"),"")</f>
        <v/>
      </c>
      <c r="G2406" s="23" t="str">
        <f>IFERROR(TRIM(INDEX(CID_DB[Case No],$D2406)),"")</f>
        <v/>
      </c>
      <c r="H2406" s="5" t="str">
        <f>IFERROR(TRIM(INDEX(CID_DB[Known Contractor '#1 PN],$D2406)),"")</f>
        <v/>
      </c>
      <c r="I2406" s="5" t="str">
        <f>IFERROR(TRIM(INDEX(CID_DB[Known Contractor '#2 PN],$D2406)),"")</f>
        <v/>
      </c>
      <c r="J2406" s="5" t="str">
        <f>IFERROR(TRIM(INDEX(CID_DB[ [ NSN ] ],$D2406)),"")</f>
        <v/>
      </c>
      <c r="K2406" s="5" t="str">
        <f>IFERROR(TRIM(INDEX(CID_DB[Description],$D2406)),"")</f>
        <v/>
      </c>
      <c r="L2406" s="24" t="str">
        <f>IFERROR(TRIM(INDEX(CID_DB[Commercial Status],$D2406)),"")</f>
        <v/>
      </c>
    </row>
    <row r="2407" spans="2:12" x14ac:dyDescent="0.35">
      <c r="B2407" s="15"/>
      <c r="D2407" s="17" t="str">
        <f t="array" ref="D2407">IFERROR(IF($B2407&lt;&gt;"",LARGE(IF(ISNUMBER(SEARCH(TRIM(SUBSTITUTE($B2407,"-","")),CID_DB[Search Key])),ROW(CID_DB[Search Key]),""),1)-1,""),"")</f>
        <v/>
      </c>
      <c r="F2407" s="23" t="str">
        <f>IF($B2407&lt;&gt;"",COUNTIFS(CID_DB[Search Key],"*"&amp;TRIM(SUBSTITUTE(B2407,"-",""))&amp;"*"),"")</f>
        <v/>
      </c>
      <c r="G2407" s="23" t="str">
        <f>IFERROR(TRIM(INDEX(CID_DB[Case No],$D2407)),"")</f>
        <v/>
      </c>
      <c r="H2407" s="5" t="str">
        <f>IFERROR(TRIM(INDEX(CID_DB[Known Contractor '#1 PN],$D2407)),"")</f>
        <v/>
      </c>
      <c r="I2407" s="5" t="str">
        <f>IFERROR(TRIM(INDEX(CID_DB[Known Contractor '#2 PN],$D2407)),"")</f>
        <v/>
      </c>
      <c r="J2407" s="5" t="str">
        <f>IFERROR(TRIM(INDEX(CID_DB[ [ NSN ] ],$D2407)),"")</f>
        <v/>
      </c>
      <c r="K2407" s="5" t="str">
        <f>IFERROR(TRIM(INDEX(CID_DB[Description],$D2407)),"")</f>
        <v/>
      </c>
      <c r="L2407" s="24" t="str">
        <f>IFERROR(TRIM(INDEX(CID_DB[Commercial Status],$D2407)),"")</f>
        <v/>
      </c>
    </row>
    <row r="2408" spans="2:12" x14ac:dyDescent="0.35">
      <c r="B2408" s="15"/>
      <c r="D2408" s="17" t="str">
        <f t="array" ref="D2408">IFERROR(IF($B2408&lt;&gt;"",LARGE(IF(ISNUMBER(SEARCH(TRIM(SUBSTITUTE($B2408,"-","")),CID_DB[Search Key])),ROW(CID_DB[Search Key]),""),1)-1,""),"")</f>
        <v/>
      </c>
      <c r="F2408" s="23" t="str">
        <f>IF($B2408&lt;&gt;"",COUNTIFS(CID_DB[Search Key],"*"&amp;TRIM(SUBSTITUTE(B2408,"-",""))&amp;"*"),"")</f>
        <v/>
      </c>
      <c r="G2408" s="23" t="str">
        <f>IFERROR(TRIM(INDEX(CID_DB[Case No],$D2408)),"")</f>
        <v/>
      </c>
      <c r="H2408" s="5" t="str">
        <f>IFERROR(TRIM(INDEX(CID_DB[Known Contractor '#1 PN],$D2408)),"")</f>
        <v/>
      </c>
      <c r="I2408" s="5" t="str">
        <f>IFERROR(TRIM(INDEX(CID_DB[Known Contractor '#2 PN],$D2408)),"")</f>
        <v/>
      </c>
      <c r="J2408" s="5" t="str">
        <f>IFERROR(TRIM(INDEX(CID_DB[ [ NSN ] ],$D2408)),"")</f>
        <v/>
      </c>
      <c r="K2408" s="5" t="str">
        <f>IFERROR(TRIM(INDEX(CID_DB[Description],$D2408)),"")</f>
        <v/>
      </c>
      <c r="L2408" s="24" t="str">
        <f>IFERROR(TRIM(INDEX(CID_DB[Commercial Status],$D2408)),"")</f>
        <v/>
      </c>
    </row>
    <row r="2409" spans="2:12" x14ac:dyDescent="0.35">
      <c r="B2409" s="15"/>
      <c r="D2409" s="17" t="str">
        <f t="array" ref="D2409">IFERROR(IF($B2409&lt;&gt;"",LARGE(IF(ISNUMBER(SEARCH(TRIM(SUBSTITUTE($B2409,"-","")),CID_DB[Search Key])),ROW(CID_DB[Search Key]),""),1)-1,""),"")</f>
        <v/>
      </c>
      <c r="F2409" s="23" t="str">
        <f>IF($B2409&lt;&gt;"",COUNTIFS(CID_DB[Search Key],"*"&amp;TRIM(SUBSTITUTE(B2409,"-",""))&amp;"*"),"")</f>
        <v/>
      </c>
      <c r="G2409" s="23" t="str">
        <f>IFERROR(TRIM(INDEX(CID_DB[Case No],$D2409)),"")</f>
        <v/>
      </c>
      <c r="H2409" s="5" t="str">
        <f>IFERROR(TRIM(INDEX(CID_DB[Known Contractor '#1 PN],$D2409)),"")</f>
        <v/>
      </c>
      <c r="I2409" s="5" t="str">
        <f>IFERROR(TRIM(INDEX(CID_DB[Known Contractor '#2 PN],$D2409)),"")</f>
        <v/>
      </c>
      <c r="J2409" s="5" t="str">
        <f>IFERROR(TRIM(INDEX(CID_DB[ [ NSN ] ],$D2409)),"")</f>
        <v/>
      </c>
      <c r="K2409" s="5" t="str">
        <f>IFERROR(TRIM(INDEX(CID_DB[Description],$D2409)),"")</f>
        <v/>
      </c>
      <c r="L2409" s="24" t="str">
        <f>IFERROR(TRIM(INDEX(CID_DB[Commercial Status],$D2409)),"")</f>
        <v/>
      </c>
    </row>
    <row r="2410" spans="2:12" x14ac:dyDescent="0.35">
      <c r="B2410" s="15"/>
      <c r="D2410" s="17" t="str">
        <f t="array" ref="D2410">IFERROR(IF($B2410&lt;&gt;"",LARGE(IF(ISNUMBER(SEARCH(TRIM(SUBSTITUTE($B2410,"-","")),CID_DB[Search Key])),ROW(CID_DB[Search Key]),""),1)-1,""),"")</f>
        <v/>
      </c>
      <c r="F2410" s="23" t="str">
        <f>IF($B2410&lt;&gt;"",COUNTIFS(CID_DB[Search Key],"*"&amp;TRIM(SUBSTITUTE(B2410,"-",""))&amp;"*"),"")</f>
        <v/>
      </c>
      <c r="G2410" s="23" t="str">
        <f>IFERROR(TRIM(INDEX(CID_DB[Case No],$D2410)),"")</f>
        <v/>
      </c>
      <c r="H2410" s="5" t="str">
        <f>IFERROR(TRIM(INDEX(CID_DB[Known Contractor '#1 PN],$D2410)),"")</f>
        <v/>
      </c>
      <c r="I2410" s="5" t="str">
        <f>IFERROR(TRIM(INDEX(CID_DB[Known Contractor '#2 PN],$D2410)),"")</f>
        <v/>
      </c>
      <c r="J2410" s="5" t="str">
        <f>IFERROR(TRIM(INDEX(CID_DB[ [ NSN ] ],$D2410)),"")</f>
        <v/>
      </c>
      <c r="K2410" s="5" t="str">
        <f>IFERROR(TRIM(INDEX(CID_DB[Description],$D2410)),"")</f>
        <v/>
      </c>
      <c r="L2410" s="24" t="str">
        <f>IFERROR(TRIM(INDEX(CID_DB[Commercial Status],$D2410)),"")</f>
        <v/>
      </c>
    </row>
    <row r="2411" spans="2:12" x14ac:dyDescent="0.35">
      <c r="B2411" s="15"/>
      <c r="D2411" s="17" t="str">
        <f t="array" ref="D2411">IFERROR(IF($B2411&lt;&gt;"",LARGE(IF(ISNUMBER(SEARCH(TRIM(SUBSTITUTE($B2411,"-","")),CID_DB[Search Key])),ROW(CID_DB[Search Key]),""),1)-1,""),"")</f>
        <v/>
      </c>
      <c r="F2411" s="23" t="str">
        <f>IF($B2411&lt;&gt;"",COUNTIFS(CID_DB[Search Key],"*"&amp;TRIM(SUBSTITUTE(B2411,"-",""))&amp;"*"),"")</f>
        <v/>
      </c>
      <c r="G2411" s="23" t="str">
        <f>IFERROR(TRIM(INDEX(CID_DB[Case No],$D2411)),"")</f>
        <v/>
      </c>
      <c r="H2411" s="5" t="str">
        <f>IFERROR(TRIM(INDEX(CID_DB[Known Contractor '#1 PN],$D2411)),"")</f>
        <v/>
      </c>
      <c r="I2411" s="5" t="str">
        <f>IFERROR(TRIM(INDEX(CID_DB[Known Contractor '#2 PN],$D2411)),"")</f>
        <v/>
      </c>
      <c r="J2411" s="5" t="str">
        <f>IFERROR(TRIM(INDEX(CID_DB[ [ NSN ] ],$D2411)),"")</f>
        <v/>
      </c>
      <c r="K2411" s="5" t="str">
        <f>IFERROR(TRIM(INDEX(CID_DB[Description],$D2411)),"")</f>
        <v/>
      </c>
      <c r="L2411" s="24" t="str">
        <f>IFERROR(TRIM(INDEX(CID_DB[Commercial Status],$D2411)),"")</f>
        <v/>
      </c>
    </row>
    <row r="2412" spans="2:12" x14ac:dyDescent="0.35">
      <c r="B2412" s="15"/>
      <c r="D2412" s="17" t="str">
        <f t="array" ref="D2412">IFERROR(IF($B2412&lt;&gt;"",LARGE(IF(ISNUMBER(SEARCH(TRIM(SUBSTITUTE($B2412,"-","")),CID_DB[Search Key])),ROW(CID_DB[Search Key]),""),1)-1,""),"")</f>
        <v/>
      </c>
      <c r="F2412" s="23" t="str">
        <f>IF($B2412&lt;&gt;"",COUNTIFS(CID_DB[Search Key],"*"&amp;TRIM(SUBSTITUTE(B2412,"-",""))&amp;"*"),"")</f>
        <v/>
      </c>
      <c r="G2412" s="23" t="str">
        <f>IFERROR(TRIM(INDEX(CID_DB[Case No],$D2412)),"")</f>
        <v/>
      </c>
      <c r="H2412" s="5" t="str">
        <f>IFERROR(TRIM(INDEX(CID_DB[Known Contractor '#1 PN],$D2412)),"")</f>
        <v/>
      </c>
      <c r="I2412" s="5" t="str">
        <f>IFERROR(TRIM(INDEX(CID_DB[Known Contractor '#2 PN],$D2412)),"")</f>
        <v/>
      </c>
      <c r="J2412" s="5" t="str">
        <f>IFERROR(TRIM(INDEX(CID_DB[ [ NSN ] ],$D2412)),"")</f>
        <v/>
      </c>
      <c r="K2412" s="5" t="str">
        <f>IFERROR(TRIM(INDEX(CID_DB[Description],$D2412)),"")</f>
        <v/>
      </c>
      <c r="L2412" s="24" t="str">
        <f>IFERROR(TRIM(INDEX(CID_DB[Commercial Status],$D2412)),"")</f>
        <v/>
      </c>
    </row>
    <row r="2413" spans="2:12" x14ac:dyDescent="0.35">
      <c r="B2413" s="15"/>
      <c r="D2413" s="17" t="str">
        <f t="array" ref="D2413">IFERROR(IF($B2413&lt;&gt;"",LARGE(IF(ISNUMBER(SEARCH(TRIM(SUBSTITUTE($B2413,"-","")),CID_DB[Search Key])),ROW(CID_DB[Search Key]),""),1)-1,""),"")</f>
        <v/>
      </c>
      <c r="F2413" s="23" t="str">
        <f>IF($B2413&lt;&gt;"",COUNTIFS(CID_DB[Search Key],"*"&amp;TRIM(SUBSTITUTE(B2413,"-",""))&amp;"*"),"")</f>
        <v/>
      </c>
      <c r="G2413" s="23" t="str">
        <f>IFERROR(TRIM(INDEX(CID_DB[Case No],$D2413)),"")</f>
        <v/>
      </c>
      <c r="H2413" s="5" t="str">
        <f>IFERROR(TRIM(INDEX(CID_DB[Known Contractor '#1 PN],$D2413)),"")</f>
        <v/>
      </c>
      <c r="I2413" s="5" t="str">
        <f>IFERROR(TRIM(INDEX(CID_DB[Known Contractor '#2 PN],$D2413)),"")</f>
        <v/>
      </c>
      <c r="J2413" s="5" t="str">
        <f>IFERROR(TRIM(INDEX(CID_DB[ [ NSN ] ],$D2413)),"")</f>
        <v/>
      </c>
      <c r="K2413" s="5" t="str">
        <f>IFERROR(TRIM(INDEX(CID_DB[Description],$D2413)),"")</f>
        <v/>
      </c>
      <c r="L2413" s="24" t="str">
        <f>IFERROR(TRIM(INDEX(CID_DB[Commercial Status],$D2413)),"")</f>
        <v/>
      </c>
    </row>
    <row r="2414" spans="2:12" x14ac:dyDescent="0.35">
      <c r="B2414" s="15"/>
      <c r="D2414" s="17" t="str">
        <f t="array" ref="D2414">IFERROR(IF($B2414&lt;&gt;"",LARGE(IF(ISNUMBER(SEARCH(TRIM(SUBSTITUTE($B2414,"-","")),CID_DB[Search Key])),ROW(CID_DB[Search Key]),""),1)-1,""),"")</f>
        <v/>
      </c>
      <c r="F2414" s="23" t="str">
        <f>IF($B2414&lt;&gt;"",COUNTIFS(CID_DB[Search Key],"*"&amp;TRIM(SUBSTITUTE(B2414,"-",""))&amp;"*"),"")</f>
        <v/>
      </c>
      <c r="G2414" s="23" t="str">
        <f>IFERROR(TRIM(INDEX(CID_DB[Case No],$D2414)),"")</f>
        <v/>
      </c>
      <c r="H2414" s="5" t="str">
        <f>IFERROR(TRIM(INDEX(CID_DB[Known Contractor '#1 PN],$D2414)),"")</f>
        <v/>
      </c>
      <c r="I2414" s="5" t="str">
        <f>IFERROR(TRIM(INDEX(CID_DB[Known Contractor '#2 PN],$D2414)),"")</f>
        <v/>
      </c>
      <c r="J2414" s="5" t="str">
        <f>IFERROR(TRIM(INDEX(CID_DB[ [ NSN ] ],$D2414)),"")</f>
        <v/>
      </c>
      <c r="K2414" s="5" t="str">
        <f>IFERROR(TRIM(INDEX(CID_DB[Description],$D2414)),"")</f>
        <v/>
      </c>
      <c r="L2414" s="24" t="str">
        <f>IFERROR(TRIM(INDEX(CID_DB[Commercial Status],$D2414)),"")</f>
        <v/>
      </c>
    </row>
    <row r="2415" spans="2:12" x14ac:dyDescent="0.35">
      <c r="B2415" s="15"/>
      <c r="D2415" s="17" t="str">
        <f t="array" ref="D2415">IFERROR(IF($B2415&lt;&gt;"",LARGE(IF(ISNUMBER(SEARCH(TRIM(SUBSTITUTE($B2415,"-","")),CID_DB[Search Key])),ROW(CID_DB[Search Key]),""),1)-1,""),"")</f>
        <v/>
      </c>
      <c r="F2415" s="23" t="str">
        <f>IF($B2415&lt;&gt;"",COUNTIFS(CID_DB[Search Key],"*"&amp;TRIM(SUBSTITUTE(B2415,"-",""))&amp;"*"),"")</f>
        <v/>
      </c>
      <c r="G2415" s="23" t="str">
        <f>IFERROR(TRIM(INDEX(CID_DB[Case No],$D2415)),"")</f>
        <v/>
      </c>
      <c r="H2415" s="5" t="str">
        <f>IFERROR(TRIM(INDEX(CID_DB[Known Contractor '#1 PN],$D2415)),"")</f>
        <v/>
      </c>
      <c r="I2415" s="5" t="str">
        <f>IFERROR(TRIM(INDEX(CID_DB[Known Contractor '#2 PN],$D2415)),"")</f>
        <v/>
      </c>
      <c r="J2415" s="5" t="str">
        <f>IFERROR(TRIM(INDEX(CID_DB[ [ NSN ] ],$D2415)),"")</f>
        <v/>
      </c>
      <c r="K2415" s="5" t="str">
        <f>IFERROR(TRIM(INDEX(CID_DB[Description],$D2415)),"")</f>
        <v/>
      </c>
      <c r="L2415" s="24" t="str">
        <f>IFERROR(TRIM(INDEX(CID_DB[Commercial Status],$D2415)),"")</f>
        <v/>
      </c>
    </row>
    <row r="2416" spans="2:12" x14ac:dyDescent="0.35">
      <c r="B2416" s="15"/>
      <c r="D2416" s="17" t="str">
        <f t="array" ref="D2416">IFERROR(IF($B2416&lt;&gt;"",LARGE(IF(ISNUMBER(SEARCH(TRIM(SUBSTITUTE($B2416,"-","")),CID_DB[Search Key])),ROW(CID_DB[Search Key]),""),1)-1,""),"")</f>
        <v/>
      </c>
      <c r="F2416" s="23" t="str">
        <f>IF($B2416&lt;&gt;"",COUNTIFS(CID_DB[Search Key],"*"&amp;TRIM(SUBSTITUTE(B2416,"-",""))&amp;"*"),"")</f>
        <v/>
      </c>
      <c r="G2416" s="23" t="str">
        <f>IFERROR(TRIM(INDEX(CID_DB[Case No],$D2416)),"")</f>
        <v/>
      </c>
      <c r="H2416" s="5" t="str">
        <f>IFERROR(TRIM(INDEX(CID_DB[Known Contractor '#1 PN],$D2416)),"")</f>
        <v/>
      </c>
      <c r="I2416" s="5" t="str">
        <f>IFERROR(TRIM(INDEX(CID_DB[Known Contractor '#2 PN],$D2416)),"")</f>
        <v/>
      </c>
      <c r="J2416" s="5" t="str">
        <f>IFERROR(TRIM(INDEX(CID_DB[ [ NSN ] ],$D2416)),"")</f>
        <v/>
      </c>
      <c r="K2416" s="5" t="str">
        <f>IFERROR(TRIM(INDEX(CID_DB[Description],$D2416)),"")</f>
        <v/>
      </c>
      <c r="L2416" s="24" t="str">
        <f>IFERROR(TRIM(INDEX(CID_DB[Commercial Status],$D2416)),"")</f>
        <v/>
      </c>
    </row>
    <row r="2417" spans="2:12" x14ac:dyDescent="0.35">
      <c r="B2417" s="15"/>
      <c r="D2417" s="17" t="str">
        <f t="array" ref="D2417">IFERROR(IF($B2417&lt;&gt;"",LARGE(IF(ISNUMBER(SEARCH(TRIM(SUBSTITUTE($B2417,"-","")),CID_DB[Search Key])),ROW(CID_DB[Search Key]),""),1)-1,""),"")</f>
        <v/>
      </c>
      <c r="F2417" s="23" t="str">
        <f>IF($B2417&lt;&gt;"",COUNTIFS(CID_DB[Search Key],"*"&amp;TRIM(SUBSTITUTE(B2417,"-",""))&amp;"*"),"")</f>
        <v/>
      </c>
      <c r="G2417" s="23" t="str">
        <f>IFERROR(TRIM(INDEX(CID_DB[Case No],$D2417)),"")</f>
        <v/>
      </c>
      <c r="H2417" s="5" t="str">
        <f>IFERROR(TRIM(INDEX(CID_DB[Known Contractor '#1 PN],$D2417)),"")</f>
        <v/>
      </c>
      <c r="I2417" s="5" t="str">
        <f>IFERROR(TRIM(INDEX(CID_DB[Known Contractor '#2 PN],$D2417)),"")</f>
        <v/>
      </c>
      <c r="J2417" s="5" t="str">
        <f>IFERROR(TRIM(INDEX(CID_DB[ [ NSN ] ],$D2417)),"")</f>
        <v/>
      </c>
      <c r="K2417" s="5" t="str">
        <f>IFERROR(TRIM(INDEX(CID_DB[Description],$D2417)),"")</f>
        <v/>
      </c>
      <c r="L2417" s="24" t="str">
        <f>IFERROR(TRIM(INDEX(CID_DB[Commercial Status],$D2417)),"")</f>
        <v/>
      </c>
    </row>
    <row r="2418" spans="2:12" x14ac:dyDescent="0.35">
      <c r="B2418" s="15"/>
      <c r="D2418" s="17" t="str">
        <f t="array" ref="D2418">IFERROR(IF($B2418&lt;&gt;"",LARGE(IF(ISNUMBER(SEARCH(TRIM(SUBSTITUTE($B2418,"-","")),CID_DB[Search Key])),ROW(CID_DB[Search Key]),""),1)-1,""),"")</f>
        <v/>
      </c>
      <c r="F2418" s="23" t="str">
        <f>IF($B2418&lt;&gt;"",COUNTIFS(CID_DB[Search Key],"*"&amp;TRIM(SUBSTITUTE(B2418,"-",""))&amp;"*"),"")</f>
        <v/>
      </c>
      <c r="G2418" s="23" t="str">
        <f>IFERROR(TRIM(INDEX(CID_DB[Case No],$D2418)),"")</f>
        <v/>
      </c>
      <c r="H2418" s="5" t="str">
        <f>IFERROR(TRIM(INDEX(CID_DB[Known Contractor '#1 PN],$D2418)),"")</f>
        <v/>
      </c>
      <c r="I2418" s="5" t="str">
        <f>IFERROR(TRIM(INDEX(CID_DB[Known Contractor '#2 PN],$D2418)),"")</f>
        <v/>
      </c>
      <c r="J2418" s="5" t="str">
        <f>IFERROR(TRIM(INDEX(CID_DB[ [ NSN ] ],$D2418)),"")</f>
        <v/>
      </c>
      <c r="K2418" s="5" t="str">
        <f>IFERROR(TRIM(INDEX(CID_DB[Description],$D2418)),"")</f>
        <v/>
      </c>
      <c r="L2418" s="24" t="str">
        <f>IFERROR(TRIM(INDEX(CID_DB[Commercial Status],$D2418)),"")</f>
        <v/>
      </c>
    </row>
    <row r="2419" spans="2:12" x14ac:dyDescent="0.35">
      <c r="B2419" s="15"/>
      <c r="D2419" s="17" t="str">
        <f t="array" ref="D2419">IFERROR(IF($B2419&lt;&gt;"",LARGE(IF(ISNUMBER(SEARCH(TRIM(SUBSTITUTE($B2419,"-","")),CID_DB[Search Key])),ROW(CID_DB[Search Key]),""),1)-1,""),"")</f>
        <v/>
      </c>
      <c r="F2419" s="23" t="str">
        <f>IF($B2419&lt;&gt;"",COUNTIFS(CID_DB[Search Key],"*"&amp;TRIM(SUBSTITUTE(B2419,"-",""))&amp;"*"),"")</f>
        <v/>
      </c>
      <c r="G2419" s="23" t="str">
        <f>IFERROR(TRIM(INDEX(CID_DB[Case No],$D2419)),"")</f>
        <v/>
      </c>
      <c r="H2419" s="5" t="str">
        <f>IFERROR(TRIM(INDEX(CID_DB[Known Contractor '#1 PN],$D2419)),"")</f>
        <v/>
      </c>
      <c r="I2419" s="5" t="str">
        <f>IFERROR(TRIM(INDEX(CID_DB[Known Contractor '#2 PN],$D2419)),"")</f>
        <v/>
      </c>
      <c r="J2419" s="5" t="str">
        <f>IFERROR(TRIM(INDEX(CID_DB[ [ NSN ] ],$D2419)),"")</f>
        <v/>
      </c>
      <c r="K2419" s="5" t="str">
        <f>IFERROR(TRIM(INDEX(CID_DB[Description],$D2419)),"")</f>
        <v/>
      </c>
      <c r="L2419" s="24" t="str">
        <f>IFERROR(TRIM(INDEX(CID_DB[Commercial Status],$D2419)),"")</f>
        <v/>
      </c>
    </row>
    <row r="2420" spans="2:12" x14ac:dyDescent="0.35">
      <c r="B2420" s="15"/>
      <c r="D2420" s="17" t="str">
        <f t="array" ref="D2420">IFERROR(IF($B2420&lt;&gt;"",LARGE(IF(ISNUMBER(SEARCH(TRIM(SUBSTITUTE($B2420,"-","")),CID_DB[Search Key])),ROW(CID_DB[Search Key]),""),1)-1,""),"")</f>
        <v/>
      </c>
      <c r="F2420" s="23" t="str">
        <f>IF($B2420&lt;&gt;"",COUNTIFS(CID_DB[Search Key],"*"&amp;TRIM(SUBSTITUTE(B2420,"-",""))&amp;"*"),"")</f>
        <v/>
      </c>
      <c r="G2420" s="23" t="str">
        <f>IFERROR(TRIM(INDEX(CID_DB[Case No],$D2420)),"")</f>
        <v/>
      </c>
      <c r="H2420" s="5" t="str">
        <f>IFERROR(TRIM(INDEX(CID_DB[Known Contractor '#1 PN],$D2420)),"")</f>
        <v/>
      </c>
      <c r="I2420" s="5" t="str">
        <f>IFERROR(TRIM(INDEX(CID_DB[Known Contractor '#2 PN],$D2420)),"")</f>
        <v/>
      </c>
      <c r="J2420" s="5" t="str">
        <f>IFERROR(TRIM(INDEX(CID_DB[ [ NSN ] ],$D2420)),"")</f>
        <v/>
      </c>
      <c r="K2420" s="5" t="str">
        <f>IFERROR(TRIM(INDEX(CID_DB[Description],$D2420)),"")</f>
        <v/>
      </c>
      <c r="L2420" s="24" t="str">
        <f>IFERROR(TRIM(INDEX(CID_DB[Commercial Status],$D2420)),"")</f>
        <v/>
      </c>
    </row>
    <row r="2421" spans="2:12" x14ac:dyDescent="0.35">
      <c r="B2421" s="15"/>
      <c r="D2421" s="17" t="str">
        <f t="array" ref="D2421">IFERROR(IF($B2421&lt;&gt;"",LARGE(IF(ISNUMBER(SEARCH(TRIM(SUBSTITUTE($B2421,"-","")),CID_DB[Search Key])),ROW(CID_DB[Search Key]),""),1)-1,""),"")</f>
        <v/>
      </c>
      <c r="F2421" s="23" t="str">
        <f>IF($B2421&lt;&gt;"",COUNTIFS(CID_DB[Search Key],"*"&amp;TRIM(SUBSTITUTE(B2421,"-",""))&amp;"*"),"")</f>
        <v/>
      </c>
      <c r="G2421" s="23" t="str">
        <f>IFERROR(TRIM(INDEX(CID_DB[Case No],$D2421)),"")</f>
        <v/>
      </c>
      <c r="H2421" s="5" t="str">
        <f>IFERROR(TRIM(INDEX(CID_DB[Known Contractor '#1 PN],$D2421)),"")</f>
        <v/>
      </c>
      <c r="I2421" s="5" t="str">
        <f>IFERROR(TRIM(INDEX(CID_DB[Known Contractor '#2 PN],$D2421)),"")</f>
        <v/>
      </c>
      <c r="J2421" s="5" t="str">
        <f>IFERROR(TRIM(INDEX(CID_DB[ [ NSN ] ],$D2421)),"")</f>
        <v/>
      </c>
      <c r="K2421" s="5" t="str">
        <f>IFERROR(TRIM(INDEX(CID_DB[Description],$D2421)),"")</f>
        <v/>
      </c>
      <c r="L2421" s="24" t="str">
        <f>IFERROR(TRIM(INDEX(CID_DB[Commercial Status],$D2421)),"")</f>
        <v/>
      </c>
    </row>
    <row r="2422" spans="2:12" x14ac:dyDescent="0.35">
      <c r="B2422" s="15"/>
      <c r="D2422" s="17" t="str">
        <f t="array" ref="D2422">IFERROR(IF($B2422&lt;&gt;"",LARGE(IF(ISNUMBER(SEARCH(TRIM(SUBSTITUTE($B2422,"-","")),CID_DB[Search Key])),ROW(CID_DB[Search Key]),""),1)-1,""),"")</f>
        <v/>
      </c>
      <c r="F2422" s="23" t="str">
        <f>IF($B2422&lt;&gt;"",COUNTIFS(CID_DB[Search Key],"*"&amp;TRIM(SUBSTITUTE(B2422,"-",""))&amp;"*"),"")</f>
        <v/>
      </c>
      <c r="G2422" s="23" t="str">
        <f>IFERROR(TRIM(INDEX(CID_DB[Case No],$D2422)),"")</f>
        <v/>
      </c>
      <c r="H2422" s="5" t="str">
        <f>IFERROR(TRIM(INDEX(CID_DB[Known Contractor '#1 PN],$D2422)),"")</f>
        <v/>
      </c>
      <c r="I2422" s="5" t="str">
        <f>IFERROR(TRIM(INDEX(CID_DB[Known Contractor '#2 PN],$D2422)),"")</f>
        <v/>
      </c>
      <c r="J2422" s="5" t="str">
        <f>IFERROR(TRIM(INDEX(CID_DB[ [ NSN ] ],$D2422)),"")</f>
        <v/>
      </c>
      <c r="K2422" s="5" t="str">
        <f>IFERROR(TRIM(INDEX(CID_DB[Description],$D2422)),"")</f>
        <v/>
      </c>
      <c r="L2422" s="24" t="str">
        <f>IFERROR(TRIM(INDEX(CID_DB[Commercial Status],$D2422)),"")</f>
        <v/>
      </c>
    </row>
    <row r="2423" spans="2:12" x14ac:dyDescent="0.35">
      <c r="B2423" s="15"/>
      <c r="D2423" s="17" t="str">
        <f t="array" ref="D2423">IFERROR(IF($B2423&lt;&gt;"",LARGE(IF(ISNUMBER(SEARCH(TRIM(SUBSTITUTE($B2423,"-","")),CID_DB[Search Key])),ROW(CID_DB[Search Key]),""),1)-1,""),"")</f>
        <v/>
      </c>
      <c r="F2423" s="23" t="str">
        <f>IF($B2423&lt;&gt;"",COUNTIFS(CID_DB[Search Key],"*"&amp;TRIM(SUBSTITUTE(B2423,"-",""))&amp;"*"),"")</f>
        <v/>
      </c>
      <c r="G2423" s="23" t="str">
        <f>IFERROR(TRIM(INDEX(CID_DB[Case No],$D2423)),"")</f>
        <v/>
      </c>
      <c r="H2423" s="5" t="str">
        <f>IFERROR(TRIM(INDEX(CID_DB[Known Contractor '#1 PN],$D2423)),"")</f>
        <v/>
      </c>
      <c r="I2423" s="5" t="str">
        <f>IFERROR(TRIM(INDEX(CID_DB[Known Contractor '#2 PN],$D2423)),"")</f>
        <v/>
      </c>
      <c r="J2423" s="5" t="str">
        <f>IFERROR(TRIM(INDEX(CID_DB[ [ NSN ] ],$D2423)),"")</f>
        <v/>
      </c>
      <c r="K2423" s="5" t="str">
        <f>IFERROR(TRIM(INDEX(CID_DB[Description],$D2423)),"")</f>
        <v/>
      </c>
      <c r="L2423" s="24" t="str">
        <f>IFERROR(TRIM(INDEX(CID_DB[Commercial Status],$D2423)),"")</f>
        <v/>
      </c>
    </row>
    <row r="2424" spans="2:12" x14ac:dyDescent="0.35">
      <c r="B2424" s="15"/>
      <c r="D2424" s="17" t="str">
        <f t="array" ref="D2424">IFERROR(IF($B2424&lt;&gt;"",LARGE(IF(ISNUMBER(SEARCH(TRIM(SUBSTITUTE($B2424,"-","")),CID_DB[Search Key])),ROW(CID_DB[Search Key]),""),1)-1,""),"")</f>
        <v/>
      </c>
      <c r="F2424" s="23" t="str">
        <f>IF($B2424&lt;&gt;"",COUNTIFS(CID_DB[Search Key],"*"&amp;TRIM(SUBSTITUTE(B2424,"-",""))&amp;"*"),"")</f>
        <v/>
      </c>
      <c r="G2424" s="23" t="str">
        <f>IFERROR(TRIM(INDEX(CID_DB[Case No],$D2424)),"")</f>
        <v/>
      </c>
      <c r="H2424" s="5" t="str">
        <f>IFERROR(TRIM(INDEX(CID_DB[Known Contractor '#1 PN],$D2424)),"")</f>
        <v/>
      </c>
      <c r="I2424" s="5" t="str">
        <f>IFERROR(TRIM(INDEX(CID_DB[Known Contractor '#2 PN],$D2424)),"")</f>
        <v/>
      </c>
      <c r="J2424" s="5" t="str">
        <f>IFERROR(TRIM(INDEX(CID_DB[ [ NSN ] ],$D2424)),"")</f>
        <v/>
      </c>
      <c r="K2424" s="5" t="str">
        <f>IFERROR(TRIM(INDEX(CID_DB[Description],$D2424)),"")</f>
        <v/>
      </c>
      <c r="L2424" s="24" t="str">
        <f>IFERROR(TRIM(INDEX(CID_DB[Commercial Status],$D2424)),"")</f>
        <v/>
      </c>
    </row>
    <row r="2425" spans="2:12" x14ac:dyDescent="0.35">
      <c r="B2425" s="15"/>
      <c r="D2425" s="17" t="str">
        <f t="array" ref="D2425">IFERROR(IF($B2425&lt;&gt;"",LARGE(IF(ISNUMBER(SEARCH(TRIM(SUBSTITUTE($B2425,"-","")),CID_DB[Search Key])),ROW(CID_DB[Search Key]),""),1)-1,""),"")</f>
        <v/>
      </c>
      <c r="F2425" s="23" t="str">
        <f>IF($B2425&lt;&gt;"",COUNTIFS(CID_DB[Search Key],"*"&amp;TRIM(SUBSTITUTE(B2425,"-",""))&amp;"*"),"")</f>
        <v/>
      </c>
      <c r="G2425" s="23" t="str">
        <f>IFERROR(TRIM(INDEX(CID_DB[Case No],$D2425)),"")</f>
        <v/>
      </c>
      <c r="H2425" s="5" t="str">
        <f>IFERROR(TRIM(INDEX(CID_DB[Known Contractor '#1 PN],$D2425)),"")</f>
        <v/>
      </c>
      <c r="I2425" s="5" t="str">
        <f>IFERROR(TRIM(INDEX(CID_DB[Known Contractor '#2 PN],$D2425)),"")</f>
        <v/>
      </c>
      <c r="J2425" s="5" t="str">
        <f>IFERROR(TRIM(INDEX(CID_DB[ [ NSN ] ],$D2425)),"")</f>
        <v/>
      </c>
      <c r="K2425" s="5" t="str">
        <f>IFERROR(TRIM(INDEX(CID_DB[Description],$D2425)),"")</f>
        <v/>
      </c>
      <c r="L2425" s="24" t="str">
        <f>IFERROR(TRIM(INDEX(CID_DB[Commercial Status],$D2425)),"")</f>
        <v/>
      </c>
    </row>
    <row r="2426" spans="2:12" x14ac:dyDescent="0.35">
      <c r="B2426" s="15"/>
      <c r="D2426" s="17" t="str">
        <f t="array" ref="D2426">IFERROR(IF($B2426&lt;&gt;"",LARGE(IF(ISNUMBER(SEARCH(TRIM(SUBSTITUTE($B2426,"-","")),CID_DB[Search Key])),ROW(CID_DB[Search Key]),""),1)-1,""),"")</f>
        <v/>
      </c>
      <c r="F2426" s="23" t="str">
        <f>IF($B2426&lt;&gt;"",COUNTIFS(CID_DB[Search Key],"*"&amp;TRIM(SUBSTITUTE(B2426,"-",""))&amp;"*"),"")</f>
        <v/>
      </c>
      <c r="G2426" s="23" t="str">
        <f>IFERROR(TRIM(INDEX(CID_DB[Case No],$D2426)),"")</f>
        <v/>
      </c>
      <c r="H2426" s="5" t="str">
        <f>IFERROR(TRIM(INDEX(CID_DB[Known Contractor '#1 PN],$D2426)),"")</f>
        <v/>
      </c>
      <c r="I2426" s="5" t="str">
        <f>IFERROR(TRIM(INDEX(CID_DB[Known Contractor '#2 PN],$D2426)),"")</f>
        <v/>
      </c>
      <c r="J2426" s="5" t="str">
        <f>IFERROR(TRIM(INDEX(CID_DB[ [ NSN ] ],$D2426)),"")</f>
        <v/>
      </c>
      <c r="K2426" s="5" t="str">
        <f>IFERROR(TRIM(INDEX(CID_DB[Description],$D2426)),"")</f>
        <v/>
      </c>
      <c r="L2426" s="24" t="str">
        <f>IFERROR(TRIM(INDEX(CID_DB[Commercial Status],$D2426)),"")</f>
        <v/>
      </c>
    </row>
    <row r="2427" spans="2:12" x14ac:dyDescent="0.35">
      <c r="B2427" s="15"/>
      <c r="D2427" s="17" t="str">
        <f t="array" ref="D2427">IFERROR(IF($B2427&lt;&gt;"",LARGE(IF(ISNUMBER(SEARCH(TRIM(SUBSTITUTE($B2427,"-","")),CID_DB[Search Key])),ROW(CID_DB[Search Key]),""),1)-1,""),"")</f>
        <v/>
      </c>
      <c r="F2427" s="23" t="str">
        <f>IF($B2427&lt;&gt;"",COUNTIFS(CID_DB[Search Key],"*"&amp;TRIM(SUBSTITUTE(B2427,"-",""))&amp;"*"),"")</f>
        <v/>
      </c>
      <c r="G2427" s="23" t="str">
        <f>IFERROR(TRIM(INDEX(CID_DB[Case No],$D2427)),"")</f>
        <v/>
      </c>
      <c r="H2427" s="5" t="str">
        <f>IFERROR(TRIM(INDEX(CID_DB[Known Contractor '#1 PN],$D2427)),"")</f>
        <v/>
      </c>
      <c r="I2427" s="5" t="str">
        <f>IFERROR(TRIM(INDEX(CID_DB[Known Contractor '#2 PN],$D2427)),"")</f>
        <v/>
      </c>
      <c r="J2427" s="5" t="str">
        <f>IFERROR(TRIM(INDEX(CID_DB[ [ NSN ] ],$D2427)),"")</f>
        <v/>
      </c>
      <c r="K2427" s="5" t="str">
        <f>IFERROR(TRIM(INDEX(CID_DB[Description],$D2427)),"")</f>
        <v/>
      </c>
      <c r="L2427" s="24" t="str">
        <f>IFERROR(TRIM(INDEX(CID_DB[Commercial Status],$D2427)),"")</f>
        <v/>
      </c>
    </row>
    <row r="2428" spans="2:12" x14ac:dyDescent="0.35">
      <c r="B2428" s="15"/>
      <c r="D2428" s="17" t="str">
        <f t="array" ref="D2428">IFERROR(IF($B2428&lt;&gt;"",LARGE(IF(ISNUMBER(SEARCH(TRIM(SUBSTITUTE($B2428,"-","")),CID_DB[Search Key])),ROW(CID_DB[Search Key]),""),1)-1,""),"")</f>
        <v/>
      </c>
      <c r="F2428" s="23" t="str">
        <f>IF($B2428&lt;&gt;"",COUNTIFS(CID_DB[Search Key],"*"&amp;TRIM(SUBSTITUTE(B2428,"-",""))&amp;"*"),"")</f>
        <v/>
      </c>
      <c r="G2428" s="23" t="str">
        <f>IFERROR(TRIM(INDEX(CID_DB[Case No],$D2428)),"")</f>
        <v/>
      </c>
      <c r="H2428" s="5" t="str">
        <f>IFERROR(TRIM(INDEX(CID_DB[Known Contractor '#1 PN],$D2428)),"")</f>
        <v/>
      </c>
      <c r="I2428" s="5" t="str">
        <f>IFERROR(TRIM(INDEX(CID_DB[Known Contractor '#2 PN],$D2428)),"")</f>
        <v/>
      </c>
      <c r="J2428" s="5" t="str">
        <f>IFERROR(TRIM(INDEX(CID_DB[ [ NSN ] ],$D2428)),"")</f>
        <v/>
      </c>
      <c r="K2428" s="5" t="str">
        <f>IFERROR(TRIM(INDEX(CID_DB[Description],$D2428)),"")</f>
        <v/>
      </c>
      <c r="L2428" s="24" t="str">
        <f>IFERROR(TRIM(INDEX(CID_DB[Commercial Status],$D2428)),"")</f>
        <v/>
      </c>
    </row>
    <row r="2429" spans="2:12" x14ac:dyDescent="0.35">
      <c r="B2429" s="15"/>
      <c r="D2429" s="17" t="str">
        <f t="array" ref="D2429">IFERROR(IF($B2429&lt;&gt;"",LARGE(IF(ISNUMBER(SEARCH(TRIM(SUBSTITUTE($B2429,"-","")),CID_DB[Search Key])),ROW(CID_DB[Search Key]),""),1)-1,""),"")</f>
        <v/>
      </c>
      <c r="F2429" s="23" t="str">
        <f>IF($B2429&lt;&gt;"",COUNTIFS(CID_DB[Search Key],"*"&amp;TRIM(SUBSTITUTE(B2429,"-",""))&amp;"*"),"")</f>
        <v/>
      </c>
      <c r="G2429" s="23" t="str">
        <f>IFERROR(TRIM(INDEX(CID_DB[Case No],$D2429)),"")</f>
        <v/>
      </c>
      <c r="H2429" s="5" t="str">
        <f>IFERROR(TRIM(INDEX(CID_DB[Known Contractor '#1 PN],$D2429)),"")</f>
        <v/>
      </c>
      <c r="I2429" s="5" t="str">
        <f>IFERROR(TRIM(INDEX(CID_DB[Known Contractor '#2 PN],$D2429)),"")</f>
        <v/>
      </c>
      <c r="J2429" s="5" t="str">
        <f>IFERROR(TRIM(INDEX(CID_DB[ [ NSN ] ],$D2429)),"")</f>
        <v/>
      </c>
      <c r="K2429" s="5" t="str">
        <f>IFERROR(TRIM(INDEX(CID_DB[Description],$D2429)),"")</f>
        <v/>
      </c>
      <c r="L2429" s="24" t="str">
        <f>IFERROR(TRIM(INDEX(CID_DB[Commercial Status],$D2429)),"")</f>
        <v/>
      </c>
    </row>
    <row r="2430" spans="2:12" x14ac:dyDescent="0.35">
      <c r="B2430" s="15"/>
      <c r="D2430" s="17" t="str">
        <f t="array" ref="D2430">IFERROR(IF($B2430&lt;&gt;"",LARGE(IF(ISNUMBER(SEARCH(TRIM(SUBSTITUTE($B2430,"-","")),CID_DB[Search Key])),ROW(CID_DB[Search Key]),""),1)-1,""),"")</f>
        <v/>
      </c>
      <c r="F2430" s="23" t="str">
        <f>IF($B2430&lt;&gt;"",COUNTIFS(CID_DB[Search Key],"*"&amp;TRIM(SUBSTITUTE(B2430,"-",""))&amp;"*"),"")</f>
        <v/>
      </c>
      <c r="G2430" s="23" t="str">
        <f>IFERROR(TRIM(INDEX(CID_DB[Case No],$D2430)),"")</f>
        <v/>
      </c>
      <c r="H2430" s="5" t="str">
        <f>IFERROR(TRIM(INDEX(CID_DB[Known Contractor '#1 PN],$D2430)),"")</f>
        <v/>
      </c>
      <c r="I2430" s="5" t="str">
        <f>IFERROR(TRIM(INDEX(CID_DB[Known Contractor '#2 PN],$D2430)),"")</f>
        <v/>
      </c>
      <c r="J2430" s="5" t="str">
        <f>IFERROR(TRIM(INDEX(CID_DB[ [ NSN ] ],$D2430)),"")</f>
        <v/>
      </c>
      <c r="K2430" s="5" t="str">
        <f>IFERROR(TRIM(INDEX(CID_DB[Description],$D2430)),"")</f>
        <v/>
      </c>
      <c r="L2430" s="24" t="str">
        <f>IFERROR(TRIM(INDEX(CID_DB[Commercial Status],$D2430)),"")</f>
        <v/>
      </c>
    </row>
    <row r="2431" spans="2:12" x14ac:dyDescent="0.35">
      <c r="B2431" s="15"/>
      <c r="D2431" s="17" t="str">
        <f t="array" ref="D2431">IFERROR(IF($B2431&lt;&gt;"",LARGE(IF(ISNUMBER(SEARCH(TRIM(SUBSTITUTE($B2431,"-","")),CID_DB[Search Key])),ROW(CID_DB[Search Key]),""),1)-1,""),"")</f>
        <v/>
      </c>
      <c r="F2431" s="23" t="str">
        <f>IF($B2431&lt;&gt;"",COUNTIFS(CID_DB[Search Key],"*"&amp;TRIM(SUBSTITUTE(B2431,"-",""))&amp;"*"),"")</f>
        <v/>
      </c>
      <c r="G2431" s="23" t="str">
        <f>IFERROR(TRIM(INDEX(CID_DB[Case No],$D2431)),"")</f>
        <v/>
      </c>
      <c r="H2431" s="5" t="str">
        <f>IFERROR(TRIM(INDEX(CID_DB[Known Contractor '#1 PN],$D2431)),"")</f>
        <v/>
      </c>
      <c r="I2431" s="5" t="str">
        <f>IFERROR(TRIM(INDEX(CID_DB[Known Contractor '#2 PN],$D2431)),"")</f>
        <v/>
      </c>
      <c r="J2431" s="5" t="str">
        <f>IFERROR(TRIM(INDEX(CID_DB[ [ NSN ] ],$D2431)),"")</f>
        <v/>
      </c>
      <c r="K2431" s="5" t="str">
        <f>IFERROR(TRIM(INDEX(CID_DB[Description],$D2431)),"")</f>
        <v/>
      </c>
      <c r="L2431" s="24" t="str">
        <f>IFERROR(TRIM(INDEX(CID_DB[Commercial Status],$D2431)),"")</f>
        <v/>
      </c>
    </row>
    <row r="2432" spans="2:12" x14ac:dyDescent="0.35">
      <c r="B2432" s="15"/>
      <c r="D2432" s="17" t="str">
        <f t="array" ref="D2432">IFERROR(IF($B2432&lt;&gt;"",LARGE(IF(ISNUMBER(SEARCH(TRIM(SUBSTITUTE($B2432,"-","")),CID_DB[Search Key])),ROW(CID_DB[Search Key]),""),1)-1,""),"")</f>
        <v/>
      </c>
      <c r="F2432" s="23" t="str">
        <f>IF($B2432&lt;&gt;"",COUNTIFS(CID_DB[Search Key],"*"&amp;TRIM(SUBSTITUTE(B2432,"-",""))&amp;"*"),"")</f>
        <v/>
      </c>
      <c r="G2432" s="23" t="str">
        <f>IFERROR(TRIM(INDEX(CID_DB[Case No],$D2432)),"")</f>
        <v/>
      </c>
      <c r="H2432" s="5" t="str">
        <f>IFERROR(TRIM(INDEX(CID_DB[Known Contractor '#1 PN],$D2432)),"")</f>
        <v/>
      </c>
      <c r="I2432" s="5" t="str">
        <f>IFERROR(TRIM(INDEX(CID_DB[Known Contractor '#2 PN],$D2432)),"")</f>
        <v/>
      </c>
      <c r="J2432" s="5" t="str">
        <f>IFERROR(TRIM(INDEX(CID_DB[ [ NSN ] ],$D2432)),"")</f>
        <v/>
      </c>
      <c r="K2432" s="5" t="str">
        <f>IFERROR(TRIM(INDEX(CID_DB[Description],$D2432)),"")</f>
        <v/>
      </c>
      <c r="L2432" s="24" t="str">
        <f>IFERROR(TRIM(INDEX(CID_DB[Commercial Status],$D2432)),"")</f>
        <v/>
      </c>
    </row>
    <row r="2433" spans="2:12" x14ac:dyDescent="0.35">
      <c r="B2433" s="15"/>
      <c r="D2433" s="17" t="str">
        <f t="array" ref="D2433">IFERROR(IF($B2433&lt;&gt;"",LARGE(IF(ISNUMBER(SEARCH(TRIM(SUBSTITUTE($B2433,"-","")),CID_DB[Search Key])),ROW(CID_DB[Search Key]),""),1)-1,""),"")</f>
        <v/>
      </c>
      <c r="F2433" s="23" t="str">
        <f>IF($B2433&lt;&gt;"",COUNTIFS(CID_DB[Search Key],"*"&amp;TRIM(SUBSTITUTE(B2433,"-",""))&amp;"*"),"")</f>
        <v/>
      </c>
      <c r="G2433" s="23" t="str">
        <f>IFERROR(TRIM(INDEX(CID_DB[Case No],$D2433)),"")</f>
        <v/>
      </c>
      <c r="H2433" s="5" t="str">
        <f>IFERROR(TRIM(INDEX(CID_DB[Known Contractor '#1 PN],$D2433)),"")</f>
        <v/>
      </c>
      <c r="I2433" s="5" t="str">
        <f>IFERROR(TRIM(INDEX(CID_DB[Known Contractor '#2 PN],$D2433)),"")</f>
        <v/>
      </c>
      <c r="J2433" s="5" t="str">
        <f>IFERROR(TRIM(INDEX(CID_DB[ [ NSN ] ],$D2433)),"")</f>
        <v/>
      </c>
      <c r="K2433" s="5" t="str">
        <f>IFERROR(TRIM(INDEX(CID_DB[Description],$D2433)),"")</f>
        <v/>
      </c>
      <c r="L2433" s="24" t="str">
        <f>IFERROR(TRIM(INDEX(CID_DB[Commercial Status],$D2433)),"")</f>
        <v/>
      </c>
    </row>
    <row r="2434" spans="2:12" x14ac:dyDescent="0.35">
      <c r="B2434" s="15"/>
      <c r="D2434" s="17" t="str">
        <f t="array" ref="D2434">IFERROR(IF($B2434&lt;&gt;"",LARGE(IF(ISNUMBER(SEARCH(TRIM(SUBSTITUTE($B2434,"-","")),CID_DB[Search Key])),ROW(CID_DB[Search Key]),""),1)-1,""),"")</f>
        <v/>
      </c>
      <c r="F2434" s="23" t="str">
        <f>IF($B2434&lt;&gt;"",COUNTIFS(CID_DB[Search Key],"*"&amp;TRIM(SUBSTITUTE(B2434,"-",""))&amp;"*"),"")</f>
        <v/>
      </c>
      <c r="G2434" s="23" t="str">
        <f>IFERROR(TRIM(INDEX(CID_DB[Case No],$D2434)),"")</f>
        <v/>
      </c>
      <c r="H2434" s="5" t="str">
        <f>IFERROR(TRIM(INDEX(CID_DB[Known Contractor '#1 PN],$D2434)),"")</f>
        <v/>
      </c>
      <c r="I2434" s="5" t="str">
        <f>IFERROR(TRIM(INDEX(CID_DB[Known Contractor '#2 PN],$D2434)),"")</f>
        <v/>
      </c>
      <c r="J2434" s="5" t="str">
        <f>IFERROR(TRIM(INDEX(CID_DB[ [ NSN ] ],$D2434)),"")</f>
        <v/>
      </c>
      <c r="K2434" s="5" t="str">
        <f>IFERROR(TRIM(INDEX(CID_DB[Description],$D2434)),"")</f>
        <v/>
      </c>
      <c r="L2434" s="24" t="str">
        <f>IFERROR(TRIM(INDEX(CID_DB[Commercial Status],$D2434)),"")</f>
        <v/>
      </c>
    </row>
    <row r="2435" spans="2:12" x14ac:dyDescent="0.35">
      <c r="B2435" s="15"/>
      <c r="D2435" s="17" t="str">
        <f t="array" ref="D2435">IFERROR(IF($B2435&lt;&gt;"",LARGE(IF(ISNUMBER(SEARCH(TRIM(SUBSTITUTE($B2435,"-","")),CID_DB[Search Key])),ROW(CID_DB[Search Key]),""),1)-1,""),"")</f>
        <v/>
      </c>
      <c r="F2435" s="23" t="str">
        <f>IF($B2435&lt;&gt;"",COUNTIFS(CID_DB[Search Key],"*"&amp;TRIM(SUBSTITUTE(B2435,"-",""))&amp;"*"),"")</f>
        <v/>
      </c>
      <c r="G2435" s="23" t="str">
        <f>IFERROR(TRIM(INDEX(CID_DB[Case No],$D2435)),"")</f>
        <v/>
      </c>
      <c r="H2435" s="5" t="str">
        <f>IFERROR(TRIM(INDEX(CID_DB[Known Contractor '#1 PN],$D2435)),"")</f>
        <v/>
      </c>
      <c r="I2435" s="5" t="str">
        <f>IFERROR(TRIM(INDEX(CID_DB[Known Contractor '#2 PN],$D2435)),"")</f>
        <v/>
      </c>
      <c r="J2435" s="5" t="str">
        <f>IFERROR(TRIM(INDEX(CID_DB[ [ NSN ] ],$D2435)),"")</f>
        <v/>
      </c>
      <c r="K2435" s="5" t="str">
        <f>IFERROR(TRIM(INDEX(CID_DB[Description],$D2435)),"")</f>
        <v/>
      </c>
      <c r="L2435" s="24" t="str">
        <f>IFERROR(TRIM(INDEX(CID_DB[Commercial Status],$D2435)),"")</f>
        <v/>
      </c>
    </row>
    <row r="2436" spans="2:12" x14ac:dyDescent="0.35">
      <c r="B2436" s="15"/>
      <c r="D2436" s="17" t="str">
        <f t="array" ref="D2436">IFERROR(IF($B2436&lt;&gt;"",LARGE(IF(ISNUMBER(SEARCH(TRIM(SUBSTITUTE($B2436,"-","")),CID_DB[Search Key])),ROW(CID_DB[Search Key]),""),1)-1,""),"")</f>
        <v/>
      </c>
      <c r="F2436" s="23" t="str">
        <f>IF($B2436&lt;&gt;"",COUNTIFS(CID_DB[Search Key],"*"&amp;TRIM(SUBSTITUTE(B2436,"-",""))&amp;"*"),"")</f>
        <v/>
      </c>
      <c r="G2436" s="23" t="str">
        <f>IFERROR(TRIM(INDEX(CID_DB[Case No],$D2436)),"")</f>
        <v/>
      </c>
      <c r="H2436" s="5" t="str">
        <f>IFERROR(TRIM(INDEX(CID_DB[Known Contractor '#1 PN],$D2436)),"")</f>
        <v/>
      </c>
      <c r="I2436" s="5" t="str">
        <f>IFERROR(TRIM(INDEX(CID_DB[Known Contractor '#2 PN],$D2436)),"")</f>
        <v/>
      </c>
      <c r="J2436" s="5" t="str">
        <f>IFERROR(TRIM(INDEX(CID_DB[ [ NSN ] ],$D2436)),"")</f>
        <v/>
      </c>
      <c r="K2436" s="5" t="str">
        <f>IFERROR(TRIM(INDEX(CID_DB[Description],$D2436)),"")</f>
        <v/>
      </c>
      <c r="L2436" s="24" t="str">
        <f>IFERROR(TRIM(INDEX(CID_DB[Commercial Status],$D2436)),"")</f>
        <v/>
      </c>
    </row>
    <row r="2437" spans="2:12" x14ac:dyDescent="0.35">
      <c r="B2437" s="15"/>
      <c r="D2437" s="17" t="str">
        <f t="array" ref="D2437">IFERROR(IF($B2437&lt;&gt;"",LARGE(IF(ISNUMBER(SEARCH(TRIM(SUBSTITUTE($B2437,"-","")),CID_DB[Search Key])),ROW(CID_DB[Search Key]),""),1)-1,""),"")</f>
        <v/>
      </c>
      <c r="F2437" s="23" t="str">
        <f>IF($B2437&lt;&gt;"",COUNTIFS(CID_DB[Search Key],"*"&amp;TRIM(SUBSTITUTE(B2437,"-",""))&amp;"*"),"")</f>
        <v/>
      </c>
      <c r="G2437" s="23" t="str">
        <f>IFERROR(TRIM(INDEX(CID_DB[Case No],$D2437)),"")</f>
        <v/>
      </c>
      <c r="H2437" s="5" t="str">
        <f>IFERROR(TRIM(INDEX(CID_DB[Known Contractor '#1 PN],$D2437)),"")</f>
        <v/>
      </c>
      <c r="I2437" s="5" t="str">
        <f>IFERROR(TRIM(INDEX(CID_DB[Known Contractor '#2 PN],$D2437)),"")</f>
        <v/>
      </c>
      <c r="J2437" s="5" t="str">
        <f>IFERROR(TRIM(INDEX(CID_DB[ [ NSN ] ],$D2437)),"")</f>
        <v/>
      </c>
      <c r="K2437" s="5" t="str">
        <f>IFERROR(TRIM(INDEX(CID_DB[Description],$D2437)),"")</f>
        <v/>
      </c>
      <c r="L2437" s="24" t="str">
        <f>IFERROR(TRIM(INDEX(CID_DB[Commercial Status],$D2437)),"")</f>
        <v/>
      </c>
    </row>
    <row r="2438" spans="2:12" x14ac:dyDescent="0.35">
      <c r="B2438" s="15"/>
      <c r="D2438" s="17" t="str">
        <f t="array" ref="D2438">IFERROR(IF($B2438&lt;&gt;"",LARGE(IF(ISNUMBER(SEARCH(TRIM(SUBSTITUTE($B2438,"-","")),CID_DB[Search Key])),ROW(CID_DB[Search Key]),""),1)-1,""),"")</f>
        <v/>
      </c>
      <c r="F2438" s="23" t="str">
        <f>IF($B2438&lt;&gt;"",COUNTIFS(CID_DB[Search Key],"*"&amp;TRIM(SUBSTITUTE(B2438,"-",""))&amp;"*"),"")</f>
        <v/>
      </c>
      <c r="G2438" s="23" t="str">
        <f>IFERROR(TRIM(INDEX(CID_DB[Case No],$D2438)),"")</f>
        <v/>
      </c>
      <c r="H2438" s="5" t="str">
        <f>IFERROR(TRIM(INDEX(CID_DB[Known Contractor '#1 PN],$D2438)),"")</f>
        <v/>
      </c>
      <c r="I2438" s="5" t="str">
        <f>IFERROR(TRIM(INDEX(CID_DB[Known Contractor '#2 PN],$D2438)),"")</f>
        <v/>
      </c>
      <c r="J2438" s="5" t="str">
        <f>IFERROR(TRIM(INDEX(CID_DB[ [ NSN ] ],$D2438)),"")</f>
        <v/>
      </c>
      <c r="K2438" s="5" t="str">
        <f>IFERROR(TRIM(INDEX(CID_DB[Description],$D2438)),"")</f>
        <v/>
      </c>
      <c r="L2438" s="24" t="str">
        <f>IFERROR(TRIM(INDEX(CID_DB[Commercial Status],$D2438)),"")</f>
        <v/>
      </c>
    </row>
    <row r="2439" spans="2:12" x14ac:dyDescent="0.35">
      <c r="B2439" s="15"/>
      <c r="D2439" s="17" t="str">
        <f t="array" ref="D2439">IFERROR(IF($B2439&lt;&gt;"",LARGE(IF(ISNUMBER(SEARCH(TRIM(SUBSTITUTE($B2439,"-","")),CID_DB[Search Key])),ROW(CID_DB[Search Key]),""),1)-1,""),"")</f>
        <v/>
      </c>
      <c r="F2439" s="23" t="str">
        <f>IF($B2439&lt;&gt;"",COUNTIFS(CID_DB[Search Key],"*"&amp;TRIM(SUBSTITUTE(B2439,"-",""))&amp;"*"),"")</f>
        <v/>
      </c>
      <c r="G2439" s="23" t="str">
        <f>IFERROR(TRIM(INDEX(CID_DB[Case No],$D2439)),"")</f>
        <v/>
      </c>
      <c r="H2439" s="5" t="str">
        <f>IFERROR(TRIM(INDEX(CID_DB[Known Contractor '#1 PN],$D2439)),"")</f>
        <v/>
      </c>
      <c r="I2439" s="5" t="str">
        <f>IFERROR(TRIM(INDEX(CID_DB[Known Contractor '#2 PN],$D2439)),"")</f>
        <v/>
      </c>
      <c r="J2439" s="5" t="str">
        <f>IFERROR(TRIM(INDEX(CID_DB[ [ NSN ] ],$D2439)),"")</f>
        <v/>
      </c>
      <c r="K2439" s="5" t="str">
        <f>IFERROR(TRIM(INDEX(CID_DB[Description],$D2439)),"")</f>
        <v/>
      </c>
      <c r="L2439" s="24" t="str">
        <f>IFERROR(TRIM(INDEX(CID_DB[Commercial Status],$D2439)),"")</f>
        <v/>
      </c>
    </row>
    <row r="2440" spans="2:12" x14ac:dyDescent="0.35">
      <c r="B2440" s="15"/>
      <c r="D2440" s="17" t="str">
        <f t="array" ref="D2440">IFERROR(IF($B2440&lt;&gt;"",LARGE(IF(ISNUMBER(SEARCH(TRIM(SUBSTITUTE($B2440,"-","")),CID_DB[Search Key])),ROW(CID_DB[Search Key]),""),1)-1,""),"")</f>
        <v/>
      </c>
      <c r="F2440" s="23" t="str">
        <f>IF($B2440&lt;&gt;"",COUNTIFS(CID_DB[Search Key],"*"&amp;TRIM(SUBSTITUTE(B2440,"-",""))&amp;"*"),"")</f>
        <v/>
      </c>
      <c r="G2440" s="23" t="str">
        <f>IFERROR(TRIM(INDEX(CID_DB[Case No],$D2440)),"")</f>
        <v/>
      </c>
      <c r="H2440" s="5" t="str">
        <f>IFERROR(TRIM(INDEX(CID_DB[Known Contractor '#1 PN],$D2440)),"")</f>
        <v/>
      </c>
      <c r="I2440" s="5" t="str">
        <f>IFERROR(TRIM(INDEX(CID_DB[Known Contractor '#2 PN],$D2440)),"")</f>
        <v/>
      </c>
      <c r="J2440" s="5" t="str">
        <f>IFERROR(TRIM(INDEX(CID_DB[ [ NSN ] ],$D2440)),"")</f>
        <v/>
      </c>
      <c r="K2440" s="5" t="str">
        <f>IFERROR(TRIM(INDEX(CID_DB[Description],$D2440)),"")</f>
        <v/>
      </c>
      <c r="L2440" s="24" t="str">
        <f>IFERROR(TRIM(INDEX(CID_DB[Commercial Status],$D2440)),"")</f>
        <v/>
      </c>
    </row>
    <row r="2441" spans="2:12" x14ac:dyDescent="0.35">
      <c r="B2441" s="15"/>
      <c r="D2441" s="17" t="str">
        <f t="array" ref="D2441">IFERROR(IF($B2441&lt;&gt;"",LARGE(IF(ISNUMBER(SEARCH(TRIM(SUBSTITUTE($B2441,"-","")),CID_DB[Search Key])),ROW(CID_DB[Search Key]),""),1)-1,""),"")</f>
        <v/>
      </c>
      <c r="F2441" s="23" t="str">
        <f>IF($B2441&lt;&gt;"",COUNTIFS(CID_DB[Search Key],"*"&amp;TRIM(SUBSTITUTE(B2441,"-",""))&amp;"*"),"")</f>
        <v/>
      </c>
      <c r="G2441" s="23" t="str">
        <f>IFERROR(TRIM(INDEX(CID_DB[Case No],$D2441)),"")</f>
        <v/>
      </c>
      <c r="H2441" s="5" t="str">
        <f>IFERROR(TRIM(INDEX(CID_DB[Known Contractor '#1 PN],$D2441)),"")</f>
        <v/>
      </c>
      <c r="I2441" s="5" t="str">
        <f>IFERROR(TRIM(INDEX(CID_DB[Known Contractor '#2 PN],$D2441)),"")</f>
        <v/>
      </c>
      <c r="J2441" s="5" t="str">
        <f>IFERROR(TRIM(INDEX(CID_DB[ [ NSN ] ],$D2441)),"")</f>
        <v/>
      </c>
      <c r="K2441" s="5" t="str">
        <f>IFERROR(TRIM(INDEX(CID_DB[Description],$D2441)),"")</f>
        <v/>
      </c>
      <c r="L2441" s="24" t="str">
        <f>IFERROR(TRIM(INDEX(CID_DB[Commercial Status],$D2441)),"")</f>
        <v/>
      </c>
    </row>
    <row r="2442" spans="2:12" x14ac:dyDescent="0.35">
      <c r="B2442" s="15"/>
      <c r="D2442" s="17" t="str">
        <f t="array" ref="D2442">IFERROR(IF($B2442&lt;&gt;"",LARGE(IF(ISNUMBER(SEARCH(TRIM(SUBSTITUTE($B2442,"-","")),CID_DB[Search Key])),ROW(CID_DB[Search Key]),""),1)-1,""),"")</f>
        <v/>
      </c>
      <c r="F2442" s="23" t="str">
        <f>IF($B2442&lt;&gt;"",COUNTIFS(CID_DB[Search Key],"*"&amp;TRIM(SUBSTITUTE(B2442,"-",""))&amp;"*"),"")</f>
        <v/>
      </c>
      <c r="G2442" s="23" t="str">
        <f>IFERROR(TRIM(INDEX(CID_DB[Case No],$D2442)),"")</f>
        <v/>
      </c>
      <c r="H2442" s="5" t="str">
        <f>IFERROR(TRIM(INDEX(CID_DB[Known Contractor '#1 PN],$D2442)),"")</f>
        <v/>
      </c>
      <c r="I2442" s="5" t="str">
        <f>IFERROR(TRIM(INDEX(CID_DB[Known Contractor '#2 PN],$D2442)),"")</f>
        <v/>
      </c>
      <c r="J2442" s="5" t="str">
        <f>IFERROR(TRIM(INDEX(CID_DB[ [ NSN ] ],$D2442)),"")</f>
        <v/>
      </c>
      <c r="K2442" s="5" t="str">
        <f>IFERROR(TRIM(INDEX(CID_DB[Description],$D2442)),"")</f>
        <v/>
      </c>
      <c r="L2442" s="24" t="str">
        <f>IFERROR(TRIM(INDEX(CID_DB[Commercial Status],$D2442)),"")</f>
        <v/>
      </c>
    </row>
    <row r="2443" spans="2:12" x14ac:dyDescent="0.35">
      <c r="B2443" s="15"/>
      <c r="D2443" s="17" t="str">
        <f t="array" ref="D2443">IFERROR(IF($B2443&lt;&gt;"",LARGE(IF(ISNUMBER(SEARCH(TRIM(SUBSTITUTE($B2443,"-","")),CID_DB[Search Key])),ROW(CID_DB[Search Key]),""),1)-1,""),"")</f>
        <v/>
      </c>
      <c r="F2443" s="23" t="str">
        <f>IF($B2443&lt;&gt;"",COUNTIFS(CID_DB[Search Key],"*"&amp;TRIM(SUBSTITUTE(B2443,"-",""))&amp;"*"),"")</f>
        <v/>
      </c>
      <c r="G2443" s="23" t="str">
        <f>IFERROR(TRIM(INDEX(CID_DB[Case No],$D2443)),"")</f>
        <v/>
      </c>
      <c r="H2443" s="5" t="str">
        <f>IFERROR(TRIM(INDEX(CID_DB[Known Contractor '#1 PN],$D2443)),"")</f>
        <v/>
      </c>
      <c r="I2443" s="5" t="str">
        <f>IFERROR(TRIM(INDEX(CID_DB[Known Contractor '#2 PN],$D2443)),"")</f>
        <v/>
      </c>
      <c r="J2443" s="5" t="str">
        <f>IFERROR(TRIM(INDEX(CID_DB[ [ NSN ] ],$D2443)),"")</f>
        <v/>
      </c>
      <c r="K2443" s="5" t="str">
        <f>IFERROR(TRIM(INDEX(CID_DB[Description],$D2443)),"")</f>
        <v/>
      </c>
      <c r="L2443" s="24" t="str">
        <f>IFERROR(TRIM(INDEX(CID_DB[Commercial Status],$D2443)),"")</f>
        <v/>
      </c>
    </row>
    <row r="2444" spans="2:12" x14ac:dyDescent="0.35">
      <c r="B2444" s="15"/>
      <c r="D2444" s="17" t="str">
        <f t="array" ref="D2444">IFERROR(IF($B2444&lt;&gt;"",LARGE(IF(ISNUMBER(SEARCH(TRIM(SUBSTITUTE($B2444,"-","")),CID_DB[Search Key])),ROW(CID_DB[Search Key]),""),1)-1,""),"")</f>
        <v/>
      </c>
      <c r="F2444" s="23" t="str">
        <f>IF($B2444&lt;&gt;"",COUNTIFS(CID_DB[Search Key],"*"&amp;TRIM(SUBSTITUTE(B2444,"-",""))&amp;"*"),"")</f>
        <v/>
      </c>
      <c r="G2444" s="23" t="str">
        <f>IFERROR(TRIM(INDEX(CID_DB[Case No],$D2444)),"")</f>
        <v/>
      </c>
      <c r="H2444" s="5" t="str">
        <f>IFERROR(TRIM(INDEX(CID_DB[Known Contractor '#1 PN],$D2444)),"")</f>
        <v/>
      </c>
      <c r="I2444" s="5" t="str">
        <f>IFERROR(TRIM(INDEX(CID_DB[Known Contractor '#2 PN],$D2444)),"")</f>
        <v/>
      </c>
      <c r="J2444" s="5" t="str">
        <f>IFERROR(TRIM(INDEX(CID_DB[ [ NSN ] ],$D2444)),"")</f>
        <v/>
      </c>
      <c r="K2444" s="5" t="str">
        <f>IFERROR(TRIM(INDEX(CID_DB[Description],$D2444)),"")</f>
        <v/>
      </c>
      <c r="L2444" s="24" t="str">
        <f>IFERROR(TRIM(INDEX(CID_DB[Commercial Status],$D2444)),"")</f>
        <v/>
      </c>
    </row>
    <row r="2445" spans="2:12" x14ac:dyDescent="0.35">
      <c r="B2445" s="15"/>
      <c r="D2445" s="17" t="str">
        <f t="array" ref="D2445">IFERROR(IF($B2445&lt;&gt;"",LARGE(IF(ISNUMBER(SEARCH(TRIM(SUBSTITUTE($B2445,"-","")),CID_DB[Search Key])),ROW(CID_DB[Search Key]),""),1)-1,""),"")</f>
        <v/>
      </c>
      <c r="F2445" s="23" t="str">
        <f>IF($B2445&lt;&gt;"",COUNTIFS(CID_DB[Search Key],"*"&amp;TRIM(SUBSTITUTE(B2445,"-",""))&amp;"*"),"")</f>
        <v/>
      </c>
      <c r="G2445" s="23" t="str">
        <f>IFERROR(TRIM(INDEX(CID_DB[Case No],$D2445)),"")</f>
        <v/>
      </c>
      <c r="H2445" s="5" t="str">
        <f>IFERROR(TRIM(INDEX(CID_DB[Known Contractor '#1 PN],$D2445)),"")</f>
        <v/>
      </c>
      <c r="I2445" s="5" t="str">
        <f>IFERROR(TRIM(INDEX(CID_DB[Known Contractor '#2 PN],$D2445)),"")</f>
        <v/>
      </c>
      <c r="J2445" s="5" t="str">
        <f>IFERROR(TRIM(INDEX(CID_DB[ [ NSN ] ],$D2445)),"")</f>
        <v/>
      </c>
      <c r="K2445" s="5" t="str">
        <f>IFERROR(TRIM(INDEX(CID_DB[Description],$D2445)),"")</f>
        <v/>
      </c>
      <c r="L2445" s="24" t="str">
        <f>IFERROR(TRIM(INDEX(CID_DB[Commercial Status],$D2445)),"")</f>
        <v/>
      </c>
    </row>
    <row r="2446" spans="2:12" x14ac:dyDescent="0.35">
      <c r="B2446" s="15"/>
      <c r="D2446" s="17" t="str">
        <f t="array" ref="D2446">IFERROR(IF($B2446&lt;&gt;"",LARGE(IF(ISNUMBER(SEARCH(TRIM(SUBSTITUTE($B2446,"-","")),CID_DB[Search Key])),ROW(CID_DB[Search Key]),""),1)-1,""),"")</f>
        <v/>
      </c>
      <c r="F2446" s="23" t="str">
        <f>IF($B2446&lt;&gt;"",COUNTIFS(CID_DB[Search Key],"*"&amp;TRIM(SUBSTITUTE(B2446,"-",""))&amp;"*"),"")</f>
        <v/>
      </c>
      <c r="G2446" s="23" t="str">
        <f>IFERROR(TRIM(INDEX(CID_DB[Case No],$D2446)),"")</f>
        <v/>
      </c>
      <c r="H2446" s="5" t="str">
        <f>IFERROR(TRIM(INDEX(CID_DB[Known Contractor '#1 PN],$D2446)),"")</f>
        <v/>
      </c>
      <c r="I2446" s="5" t="str">
        <f>IFERROR(TRIM(INDEX(CID_DB[Known Contractor '#2 PN],$D2446)),"")</f>
        <v/>
      </c>
      <c r="J2446" s="5" t="str">
        <f>IFERROR(TRIM(INDEX(CID_DB[ [ NSN ] ],$D2446)),"")</f>
        <v/>
      </c>
      <c r="K2446" s="5" t="str">
        <f>IFERROR(TRIM(INDEX(CID_DB[Description],$D2446)),"")</f>
        <v/>
      </c>
      <c r="L2446" s="24" t="str">
        <f>IFERROR(TRIM(INDEX(CID_DB[Commercial Status],$D2446)),"")</f>
        <v/>
      </c>
    </row>
    <row r="2447" spans="2:12" x14ac:dyDescent="0.35">
      <c r="B2447" s="15"/>
      <c r="D2447" s="17" t="str">
        <f t="array" ref="D2447">IFERROR(IF($B2447&lt;&gt;"",LARGE(IF(ISNUMBER(SEARCH(TRIM(SUBSTITUTE($B2447,"-","")),CID_DB[Search Key])),ROW(CID_DB[Search Key]),""),1)-1,""),"")</f>
        <v/>
      </c>
      <c r="F2447" s="23" t="str">
        <f>IF($B2447&lt;&gt;"",COUNTIFS(CID_DB[Search Key],"*"&amp;TRIM(SUBSTITUTE(B2447,"-",""))&amp;"*"),"")</f>
        <v/>
      </c>
      <c r="G2447" s="23" t="str">
        <f>IFERROR(TRIM(INDEX(CID_DB[Case No],$D2447)),"")</f>
        <v/>
      </c>
      <c r="H2447" s="5" t="str">
        <f>IFERROR(TRIM(INDEX(CID_DB[Known Contractor '#1 PN],$D2447)),"")</f>
        <v/>
      </c>
      <c r="I2447" s="5" t="str">
        <f>IFERROR(TRIM(INDEX(CID_DB[Known Contractor '#2 PN],$D2447)),"")</f>
        <v/>
      </c>
      <c r="J2447" s="5" t="str">
        <f>IFERROR(TRIM(INDEX(CID_DB[ [ NSN ] ],$D2447)),"")</f>
        <v/>
      </c>
      <c r="K2447" s="5" t="str">
        <f>IFERROR(TRIM(INDEX(CID_DB[Description],$D2447)),"")</f>
        <v/>
      </c>
      <c r="L2447" s="24" t="str">
        <f>IFERROR(TRIM(INDEX(CID_DB[Commercial Status],$D2447)),"")</f>
        <v/>
      </c>
    </row>
    <row r="2448" spans="2:12" x14ac:dyDescent="0.35">
      <c r="B2448" s="15"/>
      <c r="D2448" s="17" t="str">
        <f t="array" ref="D2448">IFERROR(IF($B2448&lt;&gt;"",LARGE(IF(ISNUMBER(SEARCH(TRIM(SUBSTITUTE($B2448,"-","")),CID_DB[Search Key])),ROW(CID_DB[Search Key]),""),1)-1,""),"")</f>
        <v/>
      </c>
      <c r="F2448" s="23" t="str">
        <f>IF($B2448&lt;&gt;"",COUNTIFS(CID_DB[Search Key],"*"&amp;TRIM(SUBSTITUTE(B2448,"-",""))&amp;"*"),"")</f>
        <v/>
      </c>
      <c r="G2448" s="23" t="str">
        <f>IFERROR(TRIM(INDEX(CID_DB[Case No],$D2448)),"")</f>
        <v/>
      </c>
      <c r="H2448" s="5" t="str">
        <f>IFERROR(TRIM(INDEX(CID_DB[Known Contractor '#1 PN],$D2448)),"")</f>
        <v/>
      </c>
      <c r="I2448" s="5" t="str">
        <f>IFERROR(TRIM(INDEX(CID_DB[Known Contractor '#2 PN],$D2448)),"")</f>
        <v/>
      </c>
      <c r="J2448" s="5" t="str">
        <f>IFERROR(TRIM(INDEX(CID_DB[ [ NSN ] ],$D2448)),"")</f>
        <v/>
      </c>
      <c r="K2448" s="5" t="str">
        <f>IFERROR(TRIM(INDEX(CID_DB[Description],$D2448)),"")</f>
        <v/>
      </c>
      <c r="L2448" s="24" t="str">
        <f>IFERROR(TRIM(INDEX(CID_DB[Commercial Status],$D2448)),"")</f>
        <v/>
      </c>
    </row>
    <row r="2449" spans="2:12" x14ac:dyDescent="0.35">
      <c r="B2449" s="15"/>
      <c r="D2449" s="17" t="str">
        <f t="array" ref="D2449">IFERROR(IF($B2449&lt;&gt;"",LARGE(IF(ISNUMBER(SEARCH(TRIM(SUBSTITUTE($B2449,"-","")),CID_DB[Search Key])),ROW(CID_DB[Search Key]),""),1)-1,""),"")</f>
        <v/>
      </c>
      <c r="F2449" s="23" t="str">
        <f>IF($B2449&lt;&gt;"",COUNTIFS(CID_DB[Search Key],"*"&amp;TRIM(SUBSTITUTE(B2449,"-",""))&amp;"*"),"")</f>
        <v/>
      </c>
      <c r="G2449" s="23" t="str">
        <f>IFERROR(TRIM(INDEX(CID_DB[Case No],$D2449)),"")</f>
        <v/>
      </c>
      <c r="H2449" s="5" t="str">
        <f>IFERROR(TRIM(INDEX(CID_DB[Known Contractor '#1 PN],$D2449)),"")</f>
        <v/>
      </c>
      <c r="I2449" s="5" t="str">
        <f>IFERROR(TRIM(INDEX(CID_DB[Known Contractor '#2 PN],$D2449)),"")</f>
        <v/>
      </c>
      <c r="J2449" s="5" t="str">
        <f>IFERROR(TRIM(INDEX(CID_DB[ [ NSN ] ],$D2449)),"")</f>
        <v/>
      </c>
      <c r="K2449" s="5" t="str">
        <f>IFERROR(TRIM(INDEX(CID_DB[Description],$D2449)),"")</f>
        <v/>
      </c>
      <c r="L2449" s="24" t="str">
        <f>IFERROR(TRIM(INDEX(CID_DB[Commercial Status],$D2449)),"")</f>
        <v/>
      </c>
    </row>
    <row r="2450" spans="2:12" x14ac:dyDescent="0.35">
      <c r="B2450" s="15"/>
      <c r="D2450" s="17" t="str">
        <f t="array" ref="D2450">IFERROR(IF($B2450&lt;&gt;"",LARGE(IF(ISNUMBER(SEARCH(TRIM(SUBSTITUTE($B2450,"-","")),CID_DB[Search Key])),ROW(CID_DB[Search Key]),""),1)-1,""),"")</f>
        <v/>
      </c>
      <c r="F2450" s="23" t="str">
        <f>IF($B2450&lt;&gt;"",COUNTIFS(CID_DB[Search Key],"*"&amp;TRIM(SUBSTITUTE(B2450,"-",""))&amp;"*"),"")</f>
        <v/>
      </c>
      <c r="G2450" s="23" t="str">
        <f>IFERROR(TRIM(INDEX(CID_DB[Case No],$D2450)),"")</f>
        <v/>
      </c>
      <c r="H2450" s="5" t="str">
        <f>IFERROR(TRIM(INDEX(CID_DB[Known Contractor '#1 PN],$D2450)),"")</f>
        <v/>
      </c>
      <c r="I2450" s="5" t="str">
        <f>IFERROR(TRIM(INDEX(CID_DB[Known Contractor '#2 PN],$D2450)),"")</f>
        <v/>
      </c>
      <c r="J2450" s="5" t="str">
        <f>IFERROR(TRIM(INDEX(CID_DB[ [ NSN ] ],$D2450)),"")</f>
        <v/>
      </c>
      <c r="K2450" s="5" t="str">
        <f>IFERROR(TRIM(INDEX(CID_DB[Description],$D2450)),"")</f>
        <v/>
      </c>
      <c r="L2450" s="24" t="str">
        <f>IFERROR(TRIM(INDEX(CID_DB[Commercial Status],$D2450)),"")</f>
        <v/>
      </c>
    </row>
    <row r="2451" spans="2:12" x14ac:dyDescent="0.35">
      <c r="B2451" s="15"/>
      <c r="D2451" s="17" t="str">
        <f t="array" ref="D2451">IFERROR(IF($B2451&lt;&gt;"",LARGE(IF(ISNUMBER(SEARCH(TRIM(SUBSTITUTE($B2451,"-","")),CID_DB[Search Key])),ROW(CID_DB[Search Key]),""),1)-1,""),"")</f>
        <v/>
      </c>
      <c r="F2451" s="23" t="str">
        <f>IF($B2451&lt;&gt;"",COUNTIFS(CID_DB[Search Key],"*"&amp;TRIM(SUBSTITUTE(B2451,"-",""))&amp;"*"),"")</f>
        <v/>
      </c>
      <c r="G2451" s="23" t="str">
        <f>IFERROR(TRIM(INDEX(CID_DB[Case No],$D2451)),"")</f>
        <v/>
      </c>
      <c r="H2451" s="5" t="str">
        <f>IFERROR(TRIM(INDEX(CID_DB[Known Contractor '#1 PN],$D2451)),"")</f>
        <v/>
      </c>
      <c r="I2451" s="5" t="str">
        <f>IFERROR(TRIM(INDEX(CID_DB[Known Contractor '#2 PN],$D2451)),"")</f>
        <v/>
      </c>
      <c r="J2451" s="5" t="str">
        <f>IFERROR(TRIM(INDEX(CID_DB[ [ NSN ] ],$D2451)),"")</f>
        <v/>
      </c>
      <c r="K2451" s="5" t="str">
        <f>IFERROR(TRIM(INDEX(CID_DB[Description],$D2451)),"")</f>
        <v/>
      </c>
      <c r="L2451" s="24" t="str">
        <f>IFERROR(TRIM(INDEX(CID_DB[Commercial Status],$D2451)),"")</f>
        <v/>
      </c>
    </row>
    <row r="2452" spans="2:12" x14ac:dyDescent="0.35">
      <c r="B2452" s="15"/>
      <c r="D2452" s="17" t="str">
        <f t="array" ref="D2452">IFERROR(IF($B2452&lt;&gt;"",LARGE(IF(ISNUMBER(SEARCH(TRIM(SUBSTITUTE($B2452,"-","")),CID_DB[Search Key])),ROW(CID_DB[Search Key]),""),1)-1,""),"")</f>
        <v/>
      </c>
      <c r="F2452" s="23" t="str">
        <f>IF($B2452&lt;&gt;"",COUNTIFS(CID_DB[Search Key],"*"&amp;TRIM(SUBSTITUTE(B2452,"-",""))&amp;"*"),"")</f>
        <v/>
      </c>
      <c r="G2452" s="23" t="str">
        <f>IFERROR(TRIM(INDEX(CID_DB[Case No],$D2452)),"")</f>
        <v/>
      </c>
      <c r="H2452" s="5" t="str">
        <f>IFERROR(TRIM(INDEX(CID_DB[Known Contractor '#1 PN],$D2452)),"")</f>
        <v/>
      </c>
      <c r="I2452" s="5" t="str">
        <f>IFERROR(TRIM(INDEX(CID_DB[Known Contractor '#2 PN],$D2452)),"")</f>
        <v/>
      </c>
      <c r="J2452" s="5" t="str">
        <f>IFERROR(TRIM(INDEX(CID_DB[ [ NSN ] ],$D2452)),"")</f>
        <v/>
      </c>
      <c r="K2452" s="5" t="str">
        <f>IFERROR(TRIM(INDEX(CID_DB[Description],$D2452)),"")</f>
        <v/>
      </c>
      <c r="L2452" s="24" t="str">
        <f>IFERROR(TRIM(INDEX(CID_DB[Commercial Status],$D2452)),"")</f>
        <v/>
      </c>
    </row>
    <row r="2453" spans="2:12" x14ac:dyDescent="0.35">
      <c r="B2453" s="15"/>
      <c r="D2453" s="17" t="str">
        <f t="array" ref="D2453">IFERROR(IF($B2453&lt;&gt;"",LARGE(IF(ISNUMBER(SEARCH(TRIM(SUBSTITUTE($B2453,"-","")),CID_DB[Search Key])),ROW(CID_DB[Search Key]),""),1)-1,""),"")</f>
        <v/>
      </c>
      <c r="F2453" s="23" t="str">
        <f>IF($B2453&lt;&gt;"",COUNTIFS(CID_DB[Search Key],"*"&amp;TRIM(SUBSTITUTE(B2453,"-",""))&amp;"*"),"")</f>
        <v/>
      </c>
      <c r="G2453" s="23" t="str">
        <f>IFERROR(TRIM(INDEX(CID_DB[Case No],$D2453)),"")</f>
        <v/>
      </c>
      <c r="H2453" s="5" t="str">
        <f>IFERROR(TRIM(INDEX(CID_DB[Known Contractor '#1 PN],$D2453)),"")</f>
        <v/>
      </c>
      <c r="I2453" s="5" t="str">
        <f>IFERROR(TRIM(INDEX(CID_DB[Known Contractor '#2 PN],$D2453)),"")</f>
        <v/>
      </c>
      <c r="J2453" s="5" t="str">
        <f>IFERROR(TRIM(INDEX(CID_DB[ [ NSN ] ],$D2453)),"")</f>
        <v/>
      </c>
      <c r="K2453" s="5" t="str">
        <f>IFERROR(TRIM(INDEX(CID_DB[Description],$D2453)),"")</f>
        <v/>
      </c>
      <c r="L2453" s="24" t="str">
        <f>IFERROR(TRIM(INDEX(CID_DB[Commercial Status],$D2453)),"")</f>
        <v/>
      </c>
    </row>
    <row r="2454" spans="2:12" x14ac:dyDescent="0.35">
      <c r="B2454" s="15"/>
      <c r="D2454" s="17" t="str">
        <f t="array" ref="D2454">IFERROR(IF($B2454&lt;&gt;"",LARGE(IF(ISNUMBER(SEARCH(TRIM(SUBSTITUTE($B2454,"-","")),CID_DB[Search Key])),ROW(CID_DB[Search Key]),""),1)-1,""),"")</f>
        <v/>
      </c>
      <c r="F2454" s="23" t="str">
        <f>IF($B2454&lt;&gt;"",COUNTIFS(CID_DB[Search Key],"*"&amp;TRIM(SUBSTITUTE(B2454,"-",""))&amp;"*"),"")</f>
        <v/>
      </c>
      <c r="G2454" s="23" t="str">
        <f>IFERROR(TRIM(INDEX(CID_DB[Case No],$D2454)),"")</f>
        <v/>
      </c>
      <c r="H2454" s="5" t="str">
        <f>IFERROR(TRIM(INDEX(CID_DB[Known Contractor '#1 PN],$D2454)),"")</f>
        <v/>
      </c>
      <c r="I2454" s="5" t="str">
        <f>IFERROR(TRIM(INDEX(CID_DB[Known Contractor '#2 PN],$D2454)),"")</f>
        <v/>
      </c>
      <c r="J2454" s="5" t="str">
        <f>IFERROR(TRIM(INDEX(CID_DB[ [ NSN ] ],$D2454)),"")</f>
        <v/>
      </c>
      <c r="K2454" s="5" t="str">
        <f>IFERROR(TRIM(INDEX(CID_DB[Description],$D2454)),"")</f>
        <v/>
      </c>
      <c r="L2454" s="24" t="str">
        <f>IFERROR(TRIM(INDEX(CID_DB[Commercial Status],$D2454)),"")</f>
        <v/>
      </c>
    </row>
    <row r="2455" spans="2:12" x14ac:dyDescent="0.35">
      <c r="B2455" s="15"/>
      <c r="D2455" s="17" t="str">
        <f t="array" ref="D2455">IFERROR(IF($B2455&lt;&gt;"",LARGE(IF(ISNUMBER(SEARCH(TRIM(SUBSTITUTE($B2455,"-","")),CID_DB[Search Key])),ROW(CID_DB[Search Key]),""),1)-1,""),"")</f>
        <v/>
      </c>
      <c r="F2455" s="23" t="str">
        <f>IF($B2455&lt;&gt;"",COUNTIFS(CID_DB[Search Key],"*"&amp;TRIM(SUBSTITUTE(B2455,"-",""))&amp;"*"),"")</f>
        <v/>
      </c>
      <c r="G2455" s="23" t="str">
        <f>IFERROR(TRIM(INDEX(CID_DB[Case No],$D2455)),"")</f>
        <v/>
      </c>
      <c r="H2455" s="5" t="str">
        <f>IFERROR(TRIM(INDEX(CID_DB[Known Contractor '#1 PN],$D2455)),"")</f>
        <v/>
      </c>
      <c r="I2455" s="5" t="str">
        <f>IFERROR(TRIM(INDEX(CID_DB[Known Contractor '#2 PN],$D2455)),"")</f>
        <v/>
      </c>
      <c r="J2455" s="5" t="str">
        <f>IFERROR(TRIM(INDEX(CID_DB[ [ NSN ] ],$D2455)),"")</f>
        <v/>
      </c>
      <c r="K2455" s="5" t="str">
        <f>IFERROR(TRIM(INDEX(CID_DB[Description],$D2455)),"")</f>
        <v/>
      </c>
      <c r="L2455" s="24" t="str">
        <f>IFERROR(TRIM(INDEX(CID_DB[Commercial Status],$D2455)),"")</f>
        <v/>
      </c>
    </row>
    <row r="2456" spans="2:12" x14ac:dyDescent="0.35">
      <c r="B2456" s="15"/>
      <c r="D2456" s="17" t="str">
        <f t="array" ref="D2456">IFERROR(IF($B2456&lt;&gt;"",LARGE(IF(ISNUMBER(SEARCH(TRIM(SUBSTITUTE($B2456,"-","")),CID_DB[Search Key])),ROW(CID_DB[Search Key]),""),1)-1,""),"")</f>
        <v/>
      </c>
      <c r="F2456" s="23" t="str">
        <f>IF($B2456&lt;&gt;"",COUNTIFS(CID_DB[Search Key],"*"&amp;TRIM(SUBSTITUTE(B2456,"-",""))&amp;"*"),"")</f>
        <v/>
      </c>
      <c r="G2456" s="23" t="str">
        <f>IFERROR(TRIM(INDEX(CID_DB[Case No],$D2456)),"")</f>
        <v/>
      </c>
      <c r="H2456" s="5" t="str">
        <f>IFERROR(TRIM(INDEX(CID_DB[Known Contractor '#1 PN],$D2456)),"")</f>
        <v/>
      </c>
      <c r="I2456" s="5" t="str">
        <f>IFERROR(TRIM(INDEX(CID_DB[Known Contractor '#2 PN],$D2456)),"")</f>
        <v/>
      </c>
      <c r="J2456" s="5" t="str">
        <f>IFERROR(TRIM(INDEX(CID_DB[ [ NSN ] ],$D2456)),"")</f>
        <v/>
      </c>
      <c r="K2456" s="5" t="str">
        <f>IFERROR(TRIM(INDEX(CID_DB[Description],$D2456)),"")</f>
        <v/>
      </c>
      <c r="L2456" s="24" t="str">
        <f>IFERROR(TRIM(INDEX(CID_DB[Commercial Status],$D2456)),"")</f>
        <v/>
      </c>
    </row>
    <row r="2457" spans="2:12" x14ac:dyDescent="0.35">
      <c r="B2457" s="15"/>
      <c r="D2457" s="17" t="str">
        <f t="array" ref="D2457">IFERROR(IF($B2457&lt;&gt;"",LARGE(IF(ISNUMBER(SEARCH(TRIM(SUBSTITUTE($B2457,"-","")),CID_DB[Search Key])),ROW(CID_DB[Search Key]),""),1)-1,""),"")</f>
        <v/>
      </c>
      <c r="F2457" s="23" t="str">
        <f>IF($B2457&lt;&gt;"",COUNTIFS(CID_DB[Search Key],"*"&amp;TRIM(SUBSTITUTE(B2457,"-",""))&amp;"*"),"")</f>
        <v/>
      </c>
      <c r="G2457" s="23" t="str">
        <f>IFERROR(TRIM(INDEX(CID_DB[Case No],$D2457)),"")</f>
        <v/>
      </c>
      <c r="H2457" s="5" t="str">
        <f>IFERROR(TRIM(INDEX(CID_DB[Known Contractor '#1 PN],$D2457)),"")</f>
        <v/>
      </c>
      <c r="I2457" s="5" t="str">
        <f>IFERROR(TRIM(INDEX(CID_DB[Known Contractor '#2 PN],$D2457)),"")</f>
        <v/>
      </c>
      <c r="J2457" s="5" t="str">
        <f>IFERROR(TRIM(INDEX(CID_DB[ [ NSN ] ],$D2457)),"")</f>
        <v/>
      </c>
      <c r="K2457" s="5" t="str">
        <f>IFERROR(TRIM(INDEX(CID_DB[Description],$D2457)),"")</f>
        <v/>
      </c>
      <c r="L2457" s="24" t="str">
        <f>IFERROR(TRIM(INDEX(CID_DB[Commercial Status],$D2457)),"")</f>
        <v/>
      </c>
    </row>
    <row r="2458" spans="2:12" x14ac:dyDescent="0.35">
      <c r="B2458" s="15"/>
      <c r="D2458" s="17" t="str">
        <f t="array" ref="D2458">IFERROR(IF($B2458&lt;&gt;"",LARGE(IF(ISNUMBER(SEARCH(TRIM(SUBSTITUTE($B2458,"-","")),CID_DB[Search Key])),ROW(CID_DB[Search Key]),""),1)-1,""),"")</f>
        <v/>
      </c>
      <c r="F2458" s="23" t="str">
        <f>IF($B2458&lt;&gt;"",COUNTIFS(CID_DB[Search Key],"*"&amp;TRIM(SUBSTITUTE(B2458,"-",""))&amp;"*"),"")</f>
        <v/>
      </c>
      <c r="G2458" s="23" t="str">
        <f>IFERROR(TRIM(INDEX(CID_DB[Case No],$D2458)),"")</f>
        <v/>
      </c>
      <c r="H2458" s="5" t="str">
        <f>IFERROR(TRIM(INDEX(CID_DB[Known Contractor '#1 PN],$D2458)),"")</f>
        <v/>
      </c>
      <c r="I2458" s="5" t="str">
        <f>IFERROR(TRIM(INDEX(CID_DB[Known Contractor '#2 PN],$D2458)),"")</f>
        <v/>
      </c>
      <c r="J2458" s="5" t="str">
        <f>IFERROR(TRIM(INDEX(CID_DB[ [ NSN ] ],$D2458)),"")</f>
        <v/>
      </c>
      <c r="K2458" s="5" t="str">
        <f>IFERROR(TRIM(INDEX(CID_DB[Description],$D2458)),"")</f>
        <v/>
      </c>
      <c r="L2458" s="24" t="str">
        <f>IFERROR(TRIM(INDEX(CID_DB[Commercial Status],$D2458)),"")</f>
        <v/>
      </c>
    </row>
    <row r="2459" spans="2:12" x14ac:dyDescent="0.35">
      <c r="B2459" s="15"/>
      <c r="D2459" s="17" t="str">
        <f t="array" ref="D2459">IFERROR(IF($B2459&lt;&gt;"",LARGE(IF(ISNUMBER(SEARCH(TRIM(SUBSTITUTE($B2459,"-","")),CID_DB[Search Key])),ROW(CID_DB[Search Key]),""),1)-1,""),"")</f>
        <v/>
      </c>
      <c r="F2459" s="23" t="str">
        <f>IF($B2459&lt;&gt;"",COUNTIFS(CID_DB[Search Key],"*"&amp;TRIM(SUBSTITUTE(B2459,"-",""))&amp;"*"),"")</f>
        <v/>
      </c>
      <c r="G2459" s="23" t="str">
        <f>IFERROR(TRIM(INDEX(CID_DB[Case No],$D2459)),"")</f>
        <v/>
      </c>
      <c r="H2459" s="5" t="str">
        <f>IFERROR(TRIM(INDEX(CID_DB[Known Contractor '#1 PN],$D2459)),"")</f>
        <v/>
      </c>
      <c r="I2459" s="5" t="str">
        <f>IFERROR(TRIM(INDEX(CID_DB[Known Contractor '#2 PN],$D2459)),"")</f>
        <v/>
      </c>
      <c r="J2459" s="5" t="str">
        <f>IFERROR(TRIM(INDEX(CID_DB[ [ NSN ] ],$D2459)),"")</f>
        <v/>
      </c>
      <c r="K2459" s="5" t="str">
        <f>IFERROR(TRIM(INDEX(CID_DB[Description],$D2459)),"")</f>
        <v/>
      </c>
      <c r="L2459" s="24" t="str">
        <f>IFERROR(TRIM(INDEX(CID_DB[Commercial Status],$D2459)),"")</f>
        <v/>
      </c>
    </row>
    <row r="2460" spans="2:12" x14ac:dyDescent="0.35">
      <c r="B2460" s="15"/>
      <c r="D2460" s="17" t="str">
        <f t="array" ref="D2460">IFERROR(IF($B2460&lt;&gt;"",LARGE(IF(ISNUMBER(SEARCH(TRIM(SUBSTITUTE($B2460,"-","")),CID_DB[Search Key])),ROW(CID_DB[Search Key]),""),1)-1,""),"")</f>
        <v/>
      </c>
      <c r="F2460" s="23" t="str">
        <f>IF($B2460&lt;&gt;"",COUNTIFS(CID_DB[Search Key],"*"&amp;TRIM(SUBSTITUTE(B2460,"-",""))&amp;"*"),"")</f>
        <v/>
      </c>
      <c r="G2460" s="23" t="str">
        <f>IFERROR(TRIM(INDEX(CID_DB[Case No],$D2460)),"")</f>
        <v/>
      </c>
      <c r="H2460" s="5" t="str">
        <f>IFERROR(TRIM(INDEX(CID_DB[Known Contractor '#1 PN],$D2460)),"")</f>
        <v/>
      </c>
      <c r="I2460" s="5" t="str">
        <f>IFERROR(TRIM(INDEX(CID_DB[Known Contractor '#2 PN],$D2460)),"")</f>
        <v/>
      </c>
      <c r="J2460" s="5" t="str">
        <f>IFERROR(TRIM(INDEX(CID_DB[ [ NSN ] ],$D2460)),"")</f>
        <v/>
      </c>
      <c r="K2460" s="5" t="str">
        <f>IFERROR(TRIM(INDEX(CID_DB[Description],$D2460)),"")</f>
        <v/>
      </c>
      <c r="L2460" s="24" t="str">
        <f>IFERROR(TRIM(INDEX(CID_DB[Commercial Status],$D2460)),"")</f>
        <v/>
      </c>
    </row>
    <row r="2461" spans="2:12" x14ac:dyDescent="0.35">
      <c r="B2461" s="15"/>
      <c r="D2461" s="17" t="str">
        <f t="array" ref="D2461">IFERROR(IF($B2461&lt;&gt;"",LARGE(IF(ISNUMBER(SEARCH(TRIM(SUBSTITUTE($B2461,"-","")),CID_DB[Search Key])),ROW(CID_DB[Search Key]),""),1)-1,""),"")</f>
        <v/>
      </c>
      <c r="F2461" s="23" t="str">
        <f>IF($B2461&lt;&gt;"",COUNTIFS(CID_DB[Search Key],"*"&amp;TRIM(SUBSTITUTE(B2461,"-",""))&amp;"*"),"")</f>
        <v/>
      </c>
      <c r="G2461" s="23" t="str">
        <f>IFERROR(TRIM(INDEX(CID_DB[Case No],$D2461)),"")</f>
        <v/>
      </c>
      <c r="H2461" s="5" t="str">
        <f>IFERROR(TRIM(INDEX(CID_DB[Known Contractor '#1 PN],$D2461)),"")</f>
        <v/>
      </c>
      <c r="I2461" s="5" t="str">
        <f>IFERROR(TRIM(INDEX(CID_DB[Known Contractor '#2 PN],$D2461)),"")</f>
        <v/>
      </c>
      <c r="J2461" s="5" t="str">
        <f>IFERROR(TRIM(INDEX(CID_DB[ [ NSN ] ],$D2461)),"")</f>
        <v/>
      </c>
      <c r="K2461" s="5" t="str">
        <f>IFERROR(TRIM(INDEX(CID_DB[Description],$D2461)),"")</f>
        <v/>
      </c>
      <c r="L2461" s="24" t="str">
        <f>IFERROR(TRIM(INDEX(CID_DB[Commercial Status],$D2461)),"")</f>
        <v/>
      </c>
    </row>
    <row r="2462" spans="2:12" x14ac:dyDescent="0.35">
      <c r="B2462" s="15"/>
      <c r="D2462" s="17" t="str">
        <f t="array" ref="D2462">IFERROR(IF($B2462&lt;&gt;"",LARGE(IF(ISNUMBER(SEARCH(TRIM(SUBSTITUTE($B2462,"-","")),CID_DB[Search Key])),ROW(CID_DB[Search Key]),""),1)-1,""),"")</f>
        <v/>
      </c>
      <c r="F2462" s="23" t="str">
        <f>IF($B2462&lt;&gt;"",COUNTIFS(CID_DB[Search Key],"*"&amp;TRIM(SUBSTITUTE(B2462,"-",""))&amp;"*"),"")</f>
        <v/>
      </c>
      <c r="G2462" s="23" t="str">
        <f>IFERROR(TRIM(INDEX(CID_DB[Case No],$D2462)),"")</f>
        <v/>
      </c>
      <c r="H2462" s="5" t="str">
        <f>IFERROR(TRIM(INDEX(CID_DB[Known Contractor '#1 PN],$D2462)),"")</f>
        <v/>
      </c>
      <c r="I2462" s="5" t="str">
        <f>IFERROR(TRIM(INDEX(CID_DB[Known Contractor '#2 PN],$D2462)),"")</f>
        <v/>
      </c>
      <c r="J2462" s="5" t="str">
        <f>IFERROR(TRIM(INDEX(CID_DB[ [ NSN ] ],$D2462)),"")</f>
        <v/>
      </c>
      <c r="K2462" s="5" t="str">
        <f>IFERROR(TRIM(INDEX(CID_DB[Description],$D2462)),"")</f>
        <v/>
      </c>
      <c r="L2462" s="24" t="str">
        <f>IFERROR(TRIM(INDEX(CID_DB[Commercial Status],$D2462)),"")</f>
        <v/>
      </c>
    </row>
    <row r="2463" spans="2:12" x14ac:dyDescent="0.35">
      <c r="B2463" s="15"/>
      <c r="D2463" s="17" t="str">
        <f t="array" ref="D2463">IFERROR(IF($B2463&lt;&gt;"",LARGE(IF(ISNUMBER(SEARCH(TRIM(SUBSTITUTE($B2463,"-","")),CID_DB[Search Key])),ROW(CID_DB[Search Key]),""),1)-1,""),"")</f>
        <v/>
      </c>
      <c r="F2463" s="23" t="str">
        <f>IF($B2463&lt;&gt;"",COUNTIFS(CID_DB[Search Key],"*"&amp;TRIM(SUBSTITUTE(B2463,"-",""))&amp;"*"),"")</f>
        <v/>
      </c>
      <c r="G2463" s="23" t="str">
        <f>IFERROR(TRIM(INDEX(CID_DB[Case No],$D2463)),"")</f>
        <v/>
      </c>
      <c r="H2463" s="5" t="str">
        <f>IFERROR(TRIM(INDEX(CID_DB[Known Contractor '#1 PN],$D2463)),"")</f>
        <v/>
      </c>
      <c r="I2463" s="5" t="str">
        <f>IFERROR(TRIM(INDEX(CID_DB[Known Contractor '#2 PN],$D2463)),"")</f>
        <v/>
      </c>
      <c r="J2463" s="5" t="str">
        <f>IFERROR(TRIM(INDEX(CID_DB[ [ NSN ] ],$D2463)),"")</f>
        <v/>
      </c>
      <c r="K2463" s="5" t="str">
        <f>IFERROR(TRIM(INDEX(CID_DB[Description],$D2463)),"")</f>
        <v/>
      </c>
      <c r="L2463" s="24" t="str">
        <f>IFERROR(TRIM(INDEX(CID_DB[Commercial Status],$D2463)),"")</f>
        <v/>
      </c>
    </row>
    <row r="2464" spans="2:12" x14ac:dyDescent="0.35">
      <c r="B2464" s="15"/>
      <c r="D2464" s="17" t="str">
        <f t="array" ref="D2464">IFERROR(IF($B2464&lt;&gt;"",LARGE(IF(ISNUMBER(SEARCH(TRIM(SUBSTITUTE($B2464,"-","")),CID_DB[Search Key])),ROW(CID_DB[Search Key]),""),1)-1,""),"")</f>
        <v/>
      </c>
      <c r="F2464" s="23" t="str">
        <f>IF($B2464&lt;&gt;"",COUNTIFS(CID_DB[Search Key],"*"&amp;TRIM(SUBSTITUTE(B2464,"-",""))&amp;"*"),"")</f>
        <v/>
      </c>
      <c r="G2464" s="23" t="str">
        <f>IFERROR(TRIM(INDEX(CID_DB[Case No],$D2464)),"")</f>
        <v/>
      </c>
      <c r="H2464" s="5" t="str">
        <f>IFERROR(TRIM(INDEX(CID_DB[Known Contractor '#1 PN],$D2464)),"")</f>
        <v/>
      </c>
      <c r="I2464" s="5" t="str">
        <f>IFERROR(TRIM(INDEX(CID_DB[Known Contractor '#2 PN],$D2464)),"")</f>
        <v/>
      </c>
      <c r="J2464" s="5" t="str">
        <f>IFERROR(TRIM(INDEX(CID_DB[ [ NSN ] ],$D2464)),"")</f>
        <v/>
      </c>
      <c r="K2464" s="5" t="str">
        <f>IFERROR(TRIM(INDEX(CID_DB[Description],$D2464)),"")</f>
        <v/>
      </c>
      <c r="L2464" s="24" t="str">
        <f>IFERROR(TRIM(INDEX(CID_DB[Commercial Status],$D2464)),"")</f>
        <v/>
      </c>
    </row>
    <row r="2465" spans="2:12" x14ac:dyDescent="0.35">
      <c r="B2465" s="15"/>
      <c r="D2465" s="17" t="str">
        <f t="array" ref="D2465">IFERROR(IF($B2465&lt;&gt;"",LARGE(IF(ISNUMBER(SEARCH(TRIM(SUBSTITUTE($B2465,"-","")),CID_DB[Search Key])),ROW(CID_DB[Search Key]),""),1)-1,""),"")</f>
        <v/>
      </c>
      <c r="F2465" s="23" t="str">
        <f>IF($B2465&lt;&gt;"",COUNTIFS(CID_DB[Search Key],"*"&amp;TRIM(SUBSTITUTE(B2465,"-",""))&amp;"*"),"")</f>
        <v/>
      </c>
      <c r="G2465" s="23" t="str">
        <f>IFERROR(TRIM(INDEX(CID_DB[Case No],$D2465)),"")</f>
        <v/>
      </c>
      <c r="H2465" s="5" t="str">
        <f>IFERROR(TRIM(INDEX(CID_DB[Known Contractor '#1 PN],$D2465)),"")</f>
        <v/>
      </c>
      <c r="I2465" s="5" t="str">
        <f>IFERROR(TRIM(INDEX(CID_DB[Known Contractor '#2 PN],$D2465)),"")</f>
        <v/>
      </c>
      <c r="J2465" s="5" t="str">
        <f>IFERROR(TRIM(INDEX(CID_DB[ [ NSN ] ],$D2465)),"")</f>
        <v/>
      </c>
      <c r="K2465" s="5" t="str">
        <f>IFERROR(TRIM(INDEX(CID_DB[Description],$D2465)),"")</f>
        <v/>
      </c>
      <c r="L2465" s="24" t="str">
        <f>IFERROR(TRIM(INDEX(CID_DB[Commercial Status],$D2465)),"")</f>
        <v/>
      </c>
    </row>
    <row r="2466" spans="2:12" x14ac:dyDescent="0.35">
      <c r="B2466" s="15"/>
      <c r="D2466" s="17" t="str">
        <f t="array" ref="D2466">IFERROR(IF($B2466&lt;&gt;"",LARGE(IF(ISNUMBER(SEARCH(TRIM(SUBSTITUTE($B2466,"-","")),CID_DB[Search Key])),ROW(CID_DB[Search Key]),""),1)-1,""),"")</f>
        <v/>
      </c>
      <c r="F2466" s="23" t="str">
        <f>IF($B2466&lt;&gt;"",COUNTIFS(CID_DB[Search Key],"*"&amp;TRIM(SUBSTITUTE(B2466,"-",""))&amp;"*"),"")</f>
        <v/>
      </c>
      <c r="G2466" s="23" t="str">
        <f>IFERROR(TRIM(INDEX(CID_DB[Case No],$D2466)),"")</f>
        <v/>
      </c>
      <c r="H2466" s="5" t="str">
        <f>IFERROR(TRIM(INDEX(CID_DB[Known Contractor '#1 PN],$D2466)),"")</f>
        <v/>
      </c>
      <c r="I2466" s="5" t="str">
        <f>IFERROR(TRIM(INDEX(CID_DB[Known Contractor '#2 PN],$D2466)),"")</f>
        <v/>
      </c>
      <c r="J2466" s="5" t="str">
        <f>IFERROR(TRIM(INDEX(CID_DB[ [ NSN ] ],$D2466)),"")</f>
        <v/>
      </c>
      <c r="K2466" s="5" t="str">
        <f>IFERROR(TRIM(INDEX(CID_DB[Description],$D2466)),"")</f>
        <v/>
      </c>
      <c r="L2466" s="24" t="str">
        <f>IFERROR(TRIM(INDEX(CID_DB[Commercial Status],$D2466)),"")</f>
        <v/>
      </c>
    </row>
    <row r="2467" spans="2:12" x14ac:dyDescent="0.35">
      <c r="B2467" s="15"/>
      <c r="D2467" s="17" t="str">
        <f t="array" ref="D2467">IFERROR(IF($B2467&lt;&gt;"",LARGE(IF(ISNUMBER(SEARCH(TRIM(SUBSTITUTE($B2467,"-","")),CID_DB[Search Key])),ROW(CID_DB[Search Key]),""),1)-1,""),"")</f>
        <v/>
      </c>
      <c r="F2467" s="23" t="str">
        <f>IF($B2467&lt;&gt;"",COUNTIFS(CID_DB[Search Key],"*"&amp;TRIM(SUBSTITUTE(B2467,"-",""))&amp;"*"),"")</f>
        <v/>
      </c>
      <c r="G2467" s="23" t="str">
        <f>IFERROR(TRIM(INDEX(CID_DB[Case No],$D2467)),"")</f>
        <v/>
      </c>
      <c r="H2467" s="5" t="str">
        <f>IFERROR(TRIM(INDEX(CID_DB[Known Contractor '#1 PN],$D2467)),"")</f>
        <v/>
      </c>
      <c r="I2467" s="5" t="str">
        <f>IFERROR(TRIM(INDEX(CID_DB[Known Contractor '#2 PN],$D2467)),"")</f>
        <v/>
      </c>
      <c r="J2467" s="5" t="str">
        <f>IFERROR(TRIM(INDEX(CID_DB[ [ NSN ] ],$D2467)),"")</f>
        <v/>
      </c>
      <c r="K2467" s="5" t="str">
        <f>IFERROR(TRIM(INDEX(CID_DB[Description],$D2467)),"")</f>
        <v/>
      </c>
      <c r="L2467" s="24" t="str">
        <f>IFERROR(TRIM(INDEX(CID_DB[Commercial Status],$D2467)),"")</f>
        <v/>
      </c>
    </row>
    <row r="2468" spans="2:12" x14ac:dyDescent="0.35">
      <c r="B2468" s="15"/>
      <c r="D2468" s="17" t="str">
        <f t="array" ref="D2468">IFERROR(IF($B2468&lt;&gt;"",LARGE(IF(ISNUMBER(SEARCH(TRIM(SUBSTITUTE($B2468,"-","")),CID_DB[Search Key])),ROW(CID_DB[Search Key]),""),1)-1,""),"")</f>
        <v/>
      </c>
      <c r="F2468" s="23" t="str">
        <f>IF($B2468&lt;&gt;"",COUNTIFS(CID_DB[Search Key],"*"&amp;TRIM(SUBSTITUTE(B2468,"-",""))&amp;"*"),"")</f>
        <v/>
      </c>
      <c r="G2468" s="23" t="str">
        <f>IFERROR(TRIM(INDEX(CID_DB[Case No],$D2468)),"")</f>
        <v/>
      </c>
      <c r="H2468" s="5" t="str">
        <f>IFERROR(TRIM(INDEX(CID_DB[Known Contractor '#1 PN],$D2468)),"")</f>
        <v/>
      </c>
      <c r="I2468" s="5" t="str">
        <f>IFERROR(TRIM(INDEX(CID_DB[Known Contractor '#2 PN],$D2468)),"")</f>
        <v/>
      </c>
      <c r="J2468" s="5" t="str">
        <f>IFERROR(TRIM(INDEX(CID_DB[ [ NSN ] ],$D2468)),"")</f>
        <v/>
      </c>
      <c r="K2468" s="5" t="str">
        <f>IFERROR(TRIM(INDEX(CID_DB[Description],$D2468)),"")</f>
        <v/>
      </c>
      <c r="L2468" s="24" t="str">
        <f>IFERROR(TRIM(INDEX(CID_DB[Commercial Status],$D2468)),"")</f>
        <v/>
      </c>
    </row>
    <row r="2469" spans="2:12" x14ac:dyDescent="0.35">
      <c r="B2469" s="15"/>
      <c r="D2469" s="17" t="str">
        <f t="array" ref="D2469">IFERROR(IF($B2469&lt;&gt;"",LARGE(IF(ISNUMBER(SEARCH(TRIM(SUBSTITUTE($B2469,"-","")),CID_DB[Search Key])),ROW(CID_DB[Search Key]),""),1)-1,""),"")</f>
        <v/>
      </c>
      <c r="F2469" s="23" t="str">
        <f>IF($B2469&lt;&gt;"",COUNTIFS(CID_DB[Search Key],"*"&amp;TRIM(SUBSTITUTE(B2469,"-",""))&amp;"*"),"")</f>
        <v/>
      </c>
      <c r="G2469" s="23" t="str">
        <f>IFERROR(TRIM(INDEX(CID_DB[Case No],$D2469)),"")</f>
        <v/>
      </c>
      <c r="H2469" s="5" t="str">
        <f>IFERROR(TRIM(INDEX(CID_DB[Known Contractor '#1 PN],$D2469)),"")</f>
        <v/>
      </c>
      <c r="I2469" s="5" t="str">
        <f>IFERROR(TRIM(INDEX(CID_DB[Known Contractor '#2 PN],$D2469)),"")</f>
        <v/>
      </c>
      <c r="J2469" s="5" t="str">
        <f>IFERROR(TRIM(INDEX(CID_DB[ [ NSN ] ],$D2469)),"")</f>
        <v/>
      </c>
      <c r="K2469" s="5" t="str">
        <f>IFERROR(TRIM(INDEX(CID_DB[Description],$D2469)),"")</f>
        <v/>
      </c>
      <c r="L2469" s="24" t="str">
        <f>IFERROR(TRIM(INDEX(CID_DB[Commercial Status],$D2469)),"")</f>
        <v/>
      </c>
    </row>
    <row r="2470" spans="2:12" x14ac:dyDescent="0.35">
      <c r="B2470" s="15"/>
      <c r="D2470" s="17" t="str">
        <f t="array" ref="D2470">IFERROR(IF($B2470&lt;&gt;"",LARGE(IF(ISNUMBER(SEARCH(TRIM(SUBSTITUTE($B2470,"-","")),CID_DB[Search Key])),ROW(CID_DB[Search Key]),""),1)-1,""),"")</f>
        <v/>
      </c>
      <c r="F2470" s="23" t="str">
        <f>IF($B2470&lt;&gt;"",COUNTIFS(CID_DB[Search Key],"*"&amp;TRIM(SUBSTITUTE(B2470,"-",""))&amp;"*"),"")</f>
        <v/>
      </c>
      <c r="G2470" s="23" t="str">
        <f>IFERROR(TRIM(INDEX(CID_DB[Case No],$D2470)),"")</f>
        <v/>
      </c>
      <c r="H2470" s="5" t="str">
        <f>IFERROR(TRIM(INDEX(CID_DB[Known Contractor '#1 PN],$D2470)),"")</f>
        <v/>
      </c>
      <c r="I2470" s="5" t="str">
        <f>IFERROR(TRIM(INDEX(CID_DB[Known Contractor '#2 PN],$D2470)),"")</f>
        <v/>
      </c>
      <c r="J2470" s="5" t="str">
        <f>IFERROR(TRIM(INDEX(CID_DB[ [ NSN ] ],$D2470)),"")</f>
        <v/>
      </c>
      <c r="K2470" s="5" t="str">
        <f>IFERROR(TRIM(INDEX(CID_DB[Description],$D2470)),"")</f>
        <v/>
      </c>
      <c r="L2470" s="24" t="str">
        <f>IFERROR(TRIM(INDEX(CID_DB[Commercial Status],$D2470)),"")</f>
        <v/>
      </c>
    </row>
    <row r="2471" spans="2:12" x14ac:dyDescent="0.35">
      <c r="B2471" s="15"/>
      <c r="D2471" s="17" t="str">
        <f t="array" ref="D2471">IFERROR(IF($B2471&lt;&gt;"",LARGE(IF(ISNUMBER(SEARCH(TRIM(SUBSTITUTE($B2471,"-","")),CID_DB[Search Key])),ROW(CID_DB[Search Key]),""),1)-1,""),"")</f>
        <v/>
      </c>
      <c r="F2471" s="23" t="str">
        <f>IF($B2471&lt;&gt;"",COUNTIFS(CID_DB[Search Key],"*"&amp;TRIM(SUBSTITUTE(B2471,"-",""))&amp;"*"),"")</f>
        <v/>
      </c>
      <c r="G2471" s="23" t="str">
        <f>IFERROR(TRIM(INDEX(CID_DB[Case No],$D2471)),"")</f>
        <v/>
      </c>
      <c r="H2471" s="5" t="str">
        <f>IFERROR(TRIM(INDEX(CID_DB[Known Contractor '#1 PN],$D2471)),"")</f>
        <v/>
      </c>
      <c r="I2471" s="5" t="str">
        <f>IFERROR(TRIM(INDEX(CID_DB[Known Contractor '#2 PN],$D2471)),"")</f>
        <v/>
      </c>
      <c r="J2471" s="5" t="str">
        <f>IFERROR(TRIM(INDEX(CID_DB[ [ NSN ] ],$D2471)),"")</f>
        <v/>
      </c>
      <c r="K2471" s="5" t="str">
        <f>IFERROR(TRIM(INDEX(CID_DB[Description],$D2471)),"")</f>
        <v/>
      </c>
      <c r="L2471" s="24" t="str">
        <f>IFERROR(TRIM(INDEX(CID_DB[Commercial Status],$D2471)),"")</f>
        <v/>
      </c>
    </row>
    <row r="2472" spans="2:12" x14ac:dyDescent="0.35">
      <c r="B2472" s="15"/>
      <c r="D2472" s="17" t="str">
        <f t="array" ref="D2472">IFERROR(IF($B2472&lt;&gt;"",LARGE(IF(ISNUMBER(SEARCH(TRIM(SUBSTITUTE($B2472,"-","")),CID_DB[Search Key])),ROW(CID_DB[Search Key]),""),1)-1,""),"")</f>
        <v/>
      </c>
      <c r="F2472" s="23" t="str">
        <f>IF($B2472&lt;&gt;"",COUNTIFS(CID_DB[Search Key],"*"&amp;TRIM(SUBSTITUTE(B2472,"-",""))&amp;"*"),"")</f>
        <v/>
      </c>
      <c r="G2472" s="23" t="str">
        <f>IFERROR(TRIM(INDEX(CID_DB[Case No],$D2472)),"")</f>
        <v/>
      </c>
      <c r="H2472" s="5" t="str">
        <f>IFERROR(TRIM(INDEX(CID_DB[Known Contractor '#1 PN],$D2472)),"")</f>
        <v/>
      </c>
      <c r="I2472" s="5" t="str">
        <f>IFERROR(TRIM(INDEX(CID_DB[Known Contractor '#2 PN],$D2472)),"")</f>
        <v/>
      </c>
      <c r="J2472" s="5" t="str">
        <f>IFERROR(TRIM(INDEX(CID_DB[ [ NSN ] ],$D2472)),"")</f>
        <v/>
      </c>
      <c r="K2472" s="5" t="str">
        <f>IFERROR(TRIM(INDEX(CID_DB[Description],$D2472)),"")</f>
        <v/>
      </c>
      <c r="L2472" s="24" t="str">
        <f>IFERROR(TRIM(INDEX(CID_DB[Commercial Status],$D2472)),"")</f>
        <v/>
      </c>
    </row>
    <row r="2473" spans="2:12" x14ac:dyDescent="0.35">
      <c r="B2473" s="15"/>
      <c r="D2473" s="17" t="str">
        <f t="array" ref="D2473">IFERROR(IF($B2473&lt;&gt;"",LARGE(IF(ISNUMBER(SEARCH(TRIM(SUBSTITUTE($B2473,"-","")),CID_DB[Search Key])),ROW(CID_DB[Search Key]),""),1)-1,""),"")</f>
        <v/>
      </c>
      <c r="F2473" s="23" t="str">
        <f>IF($B2473&lt;&gt;"",COUNTIFS(CID_DB[Search Key],"*"&amp;TRIM(SUBSTITUTE(B2473,"-",""))&amp;"*"),"")</f>
        <v/>
      </c>
      <c r="G2473" s="23" t="str">
        <f>IFERROR(TRIM(INDEX(CID_DB[Case No],$D2473)),"")</f>
        <v/>
      </c>
      <c r="H2473" s="5" t="str">
        <f>IFERROR(TRIM(INDEX(CID_DB[Known Contractor '#1 PN],$D2473)),"")</f>
        <v/>
      </c>
      <c r="I2473" s="5" t="str">
        <f>IFERROR(TRIM(INDEX(CID_DB[Known Contractor '#2 PN],$D2473)),"")</f>
        <v/>
      </c>
      <c r="J2473" s="5" t="str">
        <f>IFERROR(TRIM(INDEX(CID_DB[ [ NSN ] ],$D2473)),"")</f>
        <v/>
      </c>
      <c r="K2473" s="5" t="str">
        <f>IFERROR(TRIM(INDEX(CID_DB[Description],$D2473)),"")</f>
        <v/>
      </c>
      <c r="L2473" s="24" t="str">
        <f>IFERROR(TRIM(INDEX(CID_DB[Commercial Status],$D2473)),"")</f>
        <v/>
      </c>
    </row>
    <row r="2474" spans="2:12" x14ac:dyDescent="0.35">
      <c r="B2474" s="15"/>
      <c r="D2474" s="17" t="str">
        <f t="array" ref="D2474">IFERROR(IF($B2474&lt;&gt;"",LARGE(IF(ISNUMBER(SEARCH(TRIM(SUBSTITUTE($B2474,"-","")),CID_DB[Search Key])),ROW(CID_DB[Search Key]),""),1)-1,""),"")</f>
        <v/>
      </c>
      <c r="F2474" s="23" t="str">
        <f>IF($B2474&lt;&gt;"",COUNTIFS(CID_DB[Search Key],"*"&amp;TRIM(SUBSTITUTE(B2474,"-",""))&amp;"*"),"")</f>
        <v/>
      </c>
      <c r="G2474" s="23" t="str">
        <f>IFERROR(TRIM(INDEX(CID_DB[Case No],$D2474)),"")</f>
        <v/>
      </c>
      <c r="H2474" s="5" t="str">
        <f>IFERROR(TRIM(INDEX(CID_DB[Known Contractor '#1 PN],$D2474)),"")</f>
        <v/>
      </c>
      <c r="I2474" s="5" t="str">
        <f>IFERROR(TRIM(INDEX(CID_DB[Known Contractor '#2 PN],$D2474)),"")</f>
        <v/>
      </c>
      <c r="J2474" s="5" t="str">
        <f>IFERROR(TRIM(INDEX(CID_DB[ [ NSN ] ],$D2474)),"")</f>
        <v/>
      </c>
      <c r="K2474" s="5" t="str">
        <f>IFERROR(TRIM(INDEX(CID_DB[Description],$D2474)),"")</f>
        <v/>
      </c>
      <c r="L2474" s="24" t="str">
        <f>IFERROR(TRIM(INDEX(CID_DB[Commercial Status],$D2474)),"")</f>
        <v/>
      </c>
    </row>
    <row r="2475" spans="2:12" x14ac:dyDescent="0.35">
      <c r="B2475" s="15"/>
      <c r="D2475" s="17" t="str">
        <f t="array" ref="D2475">IFERROR(IF($B2475&lt;&gt;"",LARGE(IF(ISNUMBER(SEARCH(TRIM(SUBSTITUTE($B2475,"-","")),CID_DB[Search Key])),ROW(CID_DB[Search Key]),""),1)-1,""),"")</f>
        <v/>
      </c>
      <c r="F2475" s="23" t="str">
        <f>IF($B2475&lt;&gt;"",COUNTIFS(CID_DB[Search Key],"*"&amp;TRIM(SUBSTITUTE(B2475,"-",""))&amp;"*"),"")</f>
        <v/>
      </c>
      <c r="G2475" s="23" t="str">
        <f>IFERROR(TRIM(INDEX(CID_DB[Case No],$D2475)),"")</f>
        <v/>
      </c>
      <c r="H2475" s="5" t="str">
        <f>IFERROR(TRIM(INDEX(CID_DB[Known Contractor '#1 PN],$D2475)),"")</f>
        <v/>
      </c>
      <c r="I2475" s="5" t="str">
        <f>IFERROR(TRIM(INDEX(CID_DB[Known Contractor '#2 PN],$D2475)),"")</f>
        <v/>
      </c>
      <c r="J2475" s="5" t="str">
        <f>IFERROR(TRIM(INDEX(CID_DB[ [ NSN ] ],$D2475)),"")</f>
        <v/>
      </c>
      <c r="K2475" s="5" t="str">
        <f>IFERROR(TRIM(INDEX(CID_DB[Description],$D2475)),"")</f>
        <v/>
      </c>
      <c r="L2475" s="24" t="str">
        <f>IFERROR(TRIM(INDEX(CID_DB[Commercial Status],$D2475)),"")</f>
        <v/>
      </c>
    </row>
    <row r="2476" spans="2:12" x14ac:dyDescent="0.35">
      <c r="B2476" s="15"/>
      <c r="D2476" s="17" t="str">
        <f t="array" ref="D2476">IFERROR(IF($B2476&lt;&gt;"",LARGE(IF(ISNUMBER(SEARCH(TRIM(SUBSTITUTE($B2476,"-","")),CID_DB[Search Key])),ROW(CID_DB[Search Key]),""),1)-1,""),"")</f>
        <v/>
      </c>
      <c r="F2476" s="23" t="str">
        <f>IF($B2476&lt;&gt;"",COUNTIFS(CID_DB[Search Key],"*"&amp;TRIM(SUBSTITUTE(B2476,"-",""))&amp;"*"),"")</f>
        <v/>
      </c>
      <c r="G2476" s="23" t="str">
        <f>IFERROR(TRIM(INDEX(CID_DB[Case No],$D2476)),"")</f>
        <v/>
      </c>
      <c r="H2476" s="5" t="str">
        <f>IFERROR(TRIM(INDEX(CID_DB[Known Contractor '#1 PN],$D2476)),"")</f>
        <v/>
      </c>
      <c r="I2476" s="5" t="str">
        <f>IFERROR(TRIM(INDEX(CID_DB[Known Contractor '#2 PN],$D2476)),"")</f>
        <v/>
      </c>
      <c r="J2476" s="5" t="str">
        <f>IFERROR(TRIM(INDEX(CID_DB[ [ NSN ] ],$D2476)),"")</f>
        <v/>
      </c>
      <c r="K2476" s="5" t="str">
        <f>IFERROR(TRIM(INDEX(CID_DB[Description],$D2476)),"")</f>
        <v/>
      </c>
      <c r="L2476" s="24" t="str">
        <f>IFERROR(TRIM(INDEX(CID_DB[Commercial Status],$D2476)),"")</f>
        <v/>
      </c>
    </row>
    <row r="2477" spans="2:12" x14ac:dyDescent="0.35">
      <c r="B2477" s="15"/>
      <c r="D2477" s="17" t="str">
        <f t="array" ref="D2477">IFERROR(IF($B2477&lt;&gt;"",LARGE(IF(ISNUMBER(SEARCH(TRIM(SUBSTITUTE($B2477,"-","")),CID_DB[Search Key])),ROW(CID_DB[Search Key]),""),1)-1,""),"")</f>
        <v/>
      </c>
      <c r="F2477" s="23" t="str">
        <f>IF($B2477&lt;&gt;"",COUNTIFS(CID_DB[Search Key],"*"&amp;TRIM(SUBSTITUTE(B2477,"-",""))&amp;"*"),"")</f>
        <v/>
      </c>
      <c r="G2477" s="23" t="str">
        <f>IFERROR(TRIM(INDEX(CID_DB[Case No],$D2477)),"")</f>
        <v/>
      </c>
      <c r="H2477" s="5" t="str">
        <f>IFERROR(TRIM(INDEX(CID_DB[Known Contractor '#1 PN],$D2477)),"")</f>
        <v/>
      </c>
      <c r="I2477" s="5" t="str">
        <f>IFERROR(TRIM(INDEX(CID_DB[Known Contractor '#2 PN],$D2477)),"")</f>
        <v/>
      </c>
      <c r="J2477" s="5" t="str">
        <f>IFERROR(TRIM(INDEX(CID_DB[ [ NSN ] ],$D2477)),"")</f>
        <v/>
      </c>
      <c r="K2477" s="5" t="str">
        <f>IFERROR(TRIM(INDEX(CID_DB[Description],$D2477)),"")</f>
        <v/>
      </c>
      <c r="L2477" s="24" t="str">
        <f>IFERROR(TRIM(INDEX(CID_DB[Commercial Status],$D2477)),"")</f>
        <v/>
      </c>
    </row>
    <row r="2478" spans="2:12" x14ac:dyDescent="0.35">
      <c r="B2478" s="15"/>
      <c r="D2478" s="17" t="str">
        <f t="array" ref="D2478">IFERROR(IF($B2478&lt;&gt;"",LARGE(IF(ISNUMBER(SEARCH(TRIM(SUBSTITUTE($B2478,"-","")),CID_DB[Search Key])),ROW(CID_DB[Search Key]),""),1)-1,""),"")</f>
        <v/>
      </c>
      <c r="F2478" s="23" t="str">
        <f>IF($B2478&lt;&gt;"",COUNTIFS(CID_DB[Search Key],"*"&amp;TRIM(SUBSTITUTE(B2478,"-",""))&amp;"*"),"")</f>
        <v/>
      </c>
      <c r="G2478" s="23" t="str">
        <f>IFERROR(TRIM(INDEX(CID_DB[Case No],$D2478)),"")</f>
        <v/>
      </c>
      <c r="H2478" s="5" t="str">
        <f>IFERROR(TRIM(INDEX(CID_DB[Known Contractor '#1 PN],$D2478)),"")</f>
        <v/>
      </c>
      <c r="I2478" s="5" t="str">
        <f>IFERROR(TRIM(INDEX(CID_DB[Known Contractor '#2 PN],$D2478)),"")</f>
        <v/>
      </c>
      <c r="J2478" s="5" t="str">
        <f>IFERROR(TRIM(INDEX(CID_DB[ [ NSN ] ],$D2478)),"")</f>
        <v/>
      </c>
      <c r="K2478" s="5" t="str">
        <f>IFERROR(TRIM(INDEX(CID_DB[Description],$D2478)),"")</f>
        <v/>
      </c>
      <c r="L2478" s="24" t="str">
        <f>IFERROR(TRIM(INDEX(CID_DB[Commercial Status],$D2478)),"")</f>
        <v/>
      </c>
    </row>
    <row r="2479" spans="2:12" x14ac:dyDescent="0.35">
      <c r="B2479" s="15"/>
      <c r="D2479" s="17" t="str">
        <f t="array" ref="D2479">IFERROR(IF($B2479&lt;&gt;"",LARGE(IF(ISNUMBER(SEARCH(TRIM(SUBSTITUTE($B2479,"-","")),CID_DB[Search Key])),ROW(CID_DB[Search Key]),""),1)-1,""),"")</f>
        <v/>
      </c>
      <c r="F2479" s="23" t="str">
        <f>IF($B2479&lt;&gt;"",COUNTIFS(CID_DB[Search Key],"*"&amp;TRIM(SUBSTITUTE(B2479,"-",""))&amp;"*"),"")</f>
        <v/>
      </c>
      <c r="G2479" s="23" t="str">
        <f>IFERROR(TRIM(INDEX(CID_DB[Case No],$D2479)),"")</f>
        <v/>
      </c>
      <c r="H2479" s="5" t="str">
        <f>IFERROR(TRIM(INDEX(CID_DB[Known Contractor '#1 PN],$D2479)),"")</f>
        <v/>
      </c>
      <c r="I2479" s="5" t="str">
        <f>IFERROR(TRIM(INDEX(CID_DB[Known Contractor '#2 PN],$D2479)),"")</f>
        <v/>
      </c>
      <c r="J2479" s="5" t="str">
        <f>IFERROR(TRIM(INDEX(CID_DB[ [ NSN ] ],$D2479)),"")</f>
        <v/>
      </c>
      <c r="K2479" s="5" t="str">
        <f>IFERROR(TRIM(INDEX(CID_DB[Description],$D2479)),"")</f>
        <v/>
      </c>
      <c r="L2479" s="24" t="str">
        <f>IFERROR(TRIM(INDEX(CID_DB[Commercial Status],$D2479)),"")</f>
        <v/>
      </c>
    </row>
    <row r="2480" spans="2:12" x14ac:dyDescent="0.35">
      <c r="B2480" s="15"/>
      <c r="D2480" s="17" t="str">
        <f t="array" ref="D2480">IFERROR(IF($B2480&lt;&gt;"",LARGE(IF(ISNUMBER(SEARCH(TRIM(SUBSTITUTE($B2480,"-","")),CID_DB[Search Key])),ROW(CID_DB[Search Key]),""),1)-1,""),"")</f>
        <v/>
      </c>
      <c r="F2480" s="23" t="str">
        <f>IF($B2480&lt;&gt;"",COUNTIFS(CID_DB[Search Key],"*"&amp;TRIM(SUBSTITUTE(B2480,"-",""))&amp;"*"),"")</f>
        <v/>
      </c>
      <c r="G2480" s="23" t="str">
        <f>IFERROR(TRIM(INDEX(CID_DB[Case No],$D2480)),"")</f>
        <v/>
      </c>
      <c r="H2480" s="5" t="str">
        <f>IFERROR(TRIM(INDEX(CID_DB[Known Contractor '#1 PN],$D2480)),"")</f>
        <v/>
      </c>
      <c r="I2480" s="5" t="str">
        <f>IFERROR(TRIM(INDEX(CID_DB[Known Contractor '#2 PN],$D2480)),"")</f>
        <v/>
      </c>
      <c r="J2480" s="5" t="str">
        <f>IFERROR(TRIM(INDEX(CID_DB[ [ NSN ] ],$D2480)),"")</f>
        <v/>
      </c>
      <c r="K2480" s="5" t="str">
        <f>IFERROR(TRIM(INDEX(CID_DB[Description],$D2480)),"")</f>
        <v/>
      </c>
      <c r="L2480" s="24" t="str">
        <f>IFERROR(TRIM(INDEX(CID_DB[Commercial Status],$D2480)),"")</f>
        <v/>
      </c>
    </row>
    <row r="2481" spans="2:12" x14ac:dyDescent="0.35">
      <c r="B2481" s="15"/>
      <c r="D2481" s="17" t="str">
        <f t="array" ref="D2481">IFERROR(IF($B2481&lt;&gt;"",LARGE(IF(ISNUMBER(SEARCH(TRIM(SUBSTITUTE($B2481,"-","")),CID_DB[Search Key])),ROW(CID_DB[Search Key]),""),1)-1,""),"")</f>
        <v/>
      </c>
      <c r="F2481" s="23" t="str">
        <f>IF($B2481&lt;&gt;"",COUNTIFS(CID_DB[Search Key],"*"&amp;TRIM(SUBSTITUTE(B2481,"-",""))&amp;"*"),"")</f>
        <v/>
      </c>
      <c r="G2481" s="23" t="str">
        <f>IFERROR(TRIM(INDEX(CID_DB[Case No],$D2481)),"")</f>
        <v/>
      </c>
      <c r="H2481" s="5" t="str">
        <f>IFERROR(TRIM(INDEX(CID_DB[Known Contractor '#1 PN],$D2481)),"")</f>
        <v/>
      </c>
      <c r="I2481" s="5" t="str">
        <f>IFERROR(TRIM(INDEX(CID_DB[Known Contractor '#2 PN],$D2481)),"")</f>
        <v/>
      </c>
      <c r="J2481" s="5" t="str">
        <f>IFERROR(TRIM(INDEX(CID_DB[ [ NSN ] ],$D2481)),"")</f>
        <v/>
      </c>
      <c r="K2481" s="5" t="str">
        <f>IFERROR(TRIM(INDEX(CID_DB[Description],$D2481)),"")</f>
        <v/>
      </c>
      <c r="L2481" s="24" t="str">
        <f>IFERROR(TRIM(INDEX(CID_DB[Commercial Status],$D2481)),"")</f>
        <v/>
      </c>
    </row>
    <row r="2482" spans="2:12" x14ac:dyDescent="0.35">
      <c r="B2482" s="15"/>
      <c r="D2482" s="17" t="str">
        <f t="array" ref="D2482">IFERROR(IF($B2482&lt;&gt;"",LARGE(IF(ISNUMBER(SEARCH(TRIM(SUBSTITUTE($B2482,"-","")),CID_DB[Search Key])),ROW(CID_DB[Search Key]),""),1)-1,""),"")</f>
        <v/>
      </c>
      <c r="F2482" s="23" t="str">
        <f>IF($B2482&lt;&gt;"",COUNTIFS(CID_DB[Search Key],"*"&amp;TRIM(SUBSTITUTE(B2482,"-",""))&amp;"*"),"")</f>
        <v/>
      </c>
      <c r="G2482" s="23" t="str">
        <f>IFERROR(TRIM(INDEX(CID_DB[Case No],$D2482)),"")</f>
        <v/>
      </c>
      <c r="H2482" s="5" t="str">
        <f>IFERROR(TRIM(INDEX(CID_DB[Known Contractor '#1 PN],$D2482)),"")</f>
        <v/>
      </c>
      <c r="I2482" s="5" t="str">
        <f>IFERROR(TRIM(INDEX(CID_DB[Known Contractor '#2 PN],$D2482)),"")</f>
        <v/>
      </c>
      <c r="J2482" s="5" t="str">
        <f>IFERROR(TRIM(INDEX(CID_DB[ [ NSN ] ],$D2482)),"")</f>
        <v/>
      </c>
      <c r="K2482" s="5" t="str">
        <f>IFERROR(TRIM(INDEX(CID_DB[Description],$D2482)),"")</f>
        <v/>
      </c>
      <c r="L2482" s="24" t="str">
        <f>IFERROR(TRIM(INDEX(CID_DB[Commercial Status],$D2482)),"")</f>
        <v/>
      </c>
    </row>
    <row r="2483" spans="2:12" x14ac:dyDescent="0.35">
      <c r="B2483" s="15"/>
      <c r="D2483" s="17" t="str">
        <f t="array" ref="D2483">IFERROR(IF($B2483&lt;&gt;"",LARGE(IF(ISNUMBER(SEARCH(TRIM(SUBSTITUTE($B2483,"-","")),CID_DB[Search Key])),ROW(CID_DB[Search Key]),""),1)-1,""),"")</f>
        <v/>
      </c>
      <c r="F2483" s="23" t="str">
        <f>IF($B2483&lt;&gt;"",COUNTIFS(CID_DB[Search Key],"*"&amp;TRIM(SUBSTITUTE(B2483,"-",""))&amp;"*"),"")</f>
        <v/>
      </c>
      <c r="G2483" s="23" t="str">
        <f>IFERROR(TRIM(INDEX(CID_DB[Case No],$D2483)),"")</f>
        <v/>
      </c>
      <c r="H2483" s="5" t="str">
        <f>IFERROR(TRIM(INDEX(CID_DB[Known Contractor '#1 PN],$D2483)),"")</f>
        <v/>
      </c>
      <c r="I2483" s="5" t="str">
        <f>IFERROR(TRIM(INDEX(CID_DB[Known Contractor '#2 PN],$D2483)),"")</f>
        <v/>
      </c>
      <c r="J2483" s="5" t="str">
        <f>IFERROR(TRIM(INDEX(CID_DB[ [ NSN ] ],$D2483)),"")</f>
        <v/>
      </c>
      <c r="K2483" s="5" t="str">
        <f>IFERROR(TRIM(INDEX(CID_DB[Description],$D2483)),"")</f>
        <v/>
      </c>
      <c r="L2483" s="24" t="str">
        <f>IFERROR(TRIM(INDEX(CID_DB[Commercial Status],$D2483)),"")</f>
        <v/>
      </c>
    </row>
    <row r="2484" spans="2:12" x14ac:dyDescent="0.35">
      <c r="B2484" s="15"/>
      <c r="D2484" s="17" t="str">
        <f t="array" ref="D2484">IFERROR(IF($B2484&lt;&gt;"",LARGE(IF(ISNUMBER(SEARCH(TRIM(SUBSTITUTE($B2484,"-","")),CID_DB[Search Key])),ROW(CID_DB[Search Key]),""),1)-1,""),"")</f>
        <v/>
      </c>
      <c r="F2484" s="23" t="str">
        <f>IF($B2484&lt;&gt;"",COUNTIFS(CID_DB[Search Key],"*"&amp;TRIM(SUBSTITUTE(B2484,"-",""))&amp;"*"),"")</f>
        <v/>
      </c>
      <c r="G2484" s="23" t="str">
        <f>IFERROR(TRIM(INDEX(CID_DB[Case No],$D2484)),"")</f>
        <v/>
      </c>
      <c r="H2484" s="5" t="str">
        <f>IFERROR(TRIM(INDEX(CID_DB[Known Contractor '#1 PN],$D2484)),"")</f>
        <v/>
      </c>
      <c r="I2484" s="5" t="str">
        <f>IFERROR(TRIM(INDEX(CID_DB[Known Contractor '#2 PN],$D2484)),"")</f>
        <v/>
      </c>
      <c r="J2484" s="5" t="str">
        <f>IFERROR(TRIM(INDEX(CID_DB[ [ NSN ] ],$D2484)),"")</f>
        <v/>
      </c>
      <c r="K2484" s="5" t="str">
        <f>IFERROR(TRIM(INDEX(CID_DB[Description],$D2484)),"")</f>
        <v/>
      </c>
      <c r="L2484" s="24" t="str">
        <f>IFERROR(TRIM(INDEX(CID_DB[Commercial Status],$D2484)),"")</f>
        <v/>
      </c>
    </row>
    <row r="2485" spans="2:12" x14ac:dyDescent="0.35">
      <c r="B2485" s="15"/>
      <c r="D2485" s="17" t="str">
        <f t="array" ref="D2485">IFERROR(IF($B2485&lt;&gt;"",LARGE(IF(ISNUMBER(SEARCH(TRIM(SUBSTITUTE($B2485,"-","")),CID_DB[Search Key])),ROW(CID_DB[Search Key]),""),1)-1,""),"")</f>
        <v/>
      </c>
      <c r="F2485" s="23" t="str">
        <f>IF($B2485&lt;&gt;"",COUNTIFS(CID_DB[Search Key],"*"&amp;TRIM(SUBSTITUTE(B2485,"-",""))&amp;"*"),"")</f>
        <v/>
      </c>
      <c r="G2485" s="23" t="str">
        <f>IFERROR(TRIM(INDEX(CID_DB[Case No],$D2485)),"")</f>
        <v/>
      </c>
      <c r="H2485" s="5" t="str">
        <f>IFERROR(TRIM(INDEX(CID_DB[Known Contractor '#1 PN],$D2485)),"")</f>
        <v/>
      </c>
      <c r="I2485" s="5" t="str">
        <f>IFERROR(TRIM(INDEX(CID_DB[Known Contractor '#2 PN],$D2485)),"")</f>
        <v/>
      </c>
      <c r="J2485" s="5" t="str">
        <f>IFERROR(TRIM(INDEX(CID_DB[ [ NSN ] ],$D2485)),"")</f>
        <v/>
      </c>
      <c r="K2485" s="5" t="str">
        <f>IFERROR(TRIM(INDEX(CID_DB[Description],$D2485)),"")</f>
        <v/>
      </c>
      <c r="L2485" s="24" t="str">
        <f>IFERROR(TRIM(INDEX(CID_DB[Commercial Status],$D2485)),"")</f>
        <v/>
      </c>
    </row>
    <row r="2486" spans="2:12" x14ac:dyDescent="0.35">
      <c r="B2486" s="15"/>
      <c r="D2486" s="17" t="str">
        <f t="array" ref="D2486">IFERROR(IF($B2486&lt;&gt;"",LARGE(IF(ISNUMBER(SEARCH(TRIM(SUBSTITUTE($B2486,"-","")),CID_DB[Search Key])),ROW(CID_DB[Search Key]),""),1)-1,""),"")</f>
        <v/>
      </c>
      <c r="F2486" s="23" t="str">
        <f>IF($B2486&lt;&gt;"",COUNTIFS(CID_DB[Search Key],"*"&amp;TRIM(SUBSTITUTE(B2486,"-",""))&amp;"*"),"")</f>
        <v/>
      </c>
      <c r="G2486" s="23" t="str">
        <f>IFERROR(TRIM(INDEX(CID_DB[Case No],$D2486)),"")</f>
        <v/>
      </c>
      <c r="H2486" s="5" t="str">
        <f>IFERROR(TRIM(INDEX(CID_DB[Known Contractor '#1 PN],$D2486)),"")</f>
        <v/>
      </c>
      <c r="I2486" s="5" t="str">
        <f>IFERROR(TRIM(INDEX(CID_DB[Known Contractor '#2 PN],$D2486)),"")</f>
        <v/>
      </c>
      <c r="J2486" s="5" t="str">
        <f>IFERROR(TRIM(INDEX(CID_DB[ [ NSN ] ],$D2486)),"")</f>
        <v/>
      </c>
      <c r="K2486" s="5" t="str">
        <f>IFERROR(TRIM(INDEX(CID_DB[Description],$D2486)),"")</f>
        <v/>
      </c>
      <c r="L2486" s="24" t="str">
        <f>IFERROR(TRIM(INDEX(CID_DB[Commercial Status],$D2486)),"")</f>
        <v/>
      </c>
    </row>
    <row r="2487" spans="2:12" x14ac:dyDescent="0.35">
      <c r="B2487" s="15"/>
      <c r="D2487" s="17" t="str">
        <f t="array" ref="D2487">IFERROR(IF($B2487&lt;&gt;"",LARGE(IF(ISNUMBER(SEARCH(TRIM(SUBSTITUTE($B2487,"-","")),CID_DB[Search Key])),ROW(CID_DB[Search Key]),""),1)-1,""),"")</f>
        <v/>
      </c>
      <c r="F2487" s="23" t="str">
        <f>IF($B2487&lt;&gt;"",COUNTIFS(CID_DB[Search Key],"*"&amp;TRIM(SUBSTITUTE(B2487,"-",""))&amp;"*"),"")</f>
        <v/>
      </c>
      <c r="G2487" s="23" t="str">
        <f>IFERROR(TRIM(INDEX(CID_DB[Case No],$D2487)),"")</f>
        <v/>
      </c>
      <c r="H2487" s="5" t="str">
        <f>IFERROR(TRIM(INDEX(CID_DB[Known Contractor '#1 PN],$D2487)),"")</f>
        <v/>
      </c>
      <c r="I2487" s="5" t="str">
        <f>IFERROR(TRIM(INDEX(CID_DB[Known Contractor '#2 PN],$D2487)),"")</f>
        <v/>
      </c>
      <c r="J2487" s="5" t="str">
        <f>IFERROR(TRIM(INDEX(CID_DB[ [ NSN ] ],$D2487)),"")</f>
        <v/>
      </c>
      <c r="K2487" s="5" t="str">
        <f>IFERROR(TRIM(INDEX(CID_DB[Description],$D2487)),"")</f>
        <v/>
      </c>
      <c r="L2487" s="24" t="str">
        <f>IFERROR(TRIM(INDEX(CID_DB[Commercial Status],$D2487)),"")</f>
        <v/>
      </c>
    </row>
    <row r="2488" spans="2:12" x14ac:dyDescent="0.35">
      <c r="B2488" s="15"/>
      <c r="D2488" s="17" t="str">
        <f t="array" ref="D2488">IFERROR(IF($B2488&lt;&gt;"",LARGE(IF(ISNUMBER(SEARCH(TRIM(SUBSTITUTE($B2488,"-","")),CID_DB[Search Key])),ROW(CID_DB[Search Key]),""),1)-1,""),"")</f>
        <v/>
      </c>
      <c r="F2488" s="23" t="str">
        <f>IF($B2488&lt;&gt;"",COUNTIFS(CID_DB[Search Key],"*"&amp;TRIM(SUBSTITUTE(B2488,"-",""))&amp;"*"),"")</f>
        <v/>
      </c>
      <c r="G2488" s="23" t="str">
        <f>IFERROR(TRIM(INDEX(CID_DB[Case No],$D2488)),"")</f>
        <v/>
      </c>
      <c r="H2488" s="5" t="str">
        <f>IFERROR(TRIM(INDEX(CID_DB[Known Contractor '#1 PN],$D2488)),"")</f>
        <v/>
      </c>
      <c r="I2488" s="5" t="str">
        <f>IFERROR(TRIM(INDEX(CID_DB[Known Contractor '#2 PN],$D2488)),"")</f>
        <v/>
      </c>
      <c r="J2488" s="5" t="str">
        <f>IFERROR(TRIM(INDEX(CID_DB[ [ NSN ] ],$D2488)),"")</f>
        <v/>
      </c>
      <c r="K2488" s="5" t="str">
        <f>IFERROR(TRIM(INDEX(CID_DB[Description],$D2488)),"")</f>
        <v/>
      </c>
      <c r="L2488" s="24" t="str">
        <f>IFERROR(TRIM(INDEX(CID_DB[Commercial Status],$D2488)),"")</f>
        <v/>
      </c>
    </row>
    <row r="2489" spans="2:12" x14ac:dyDescent="0.35">
      <c r="B2489" s="15"/>
      <c r="D2489" s="17" t="str">
        <f t="array" ref="D2489">IFERROR(IF($B2489&lt;&gt;"",LARGE(IF(ISNUMBER(SEARCH(TRIM(SUBSTITUTE($B2489,"-","")),CID_DB[Search Key])),ROW(CID_DB[Search Key]),""),1)-1,""),"")</f>
        <v/>
      </c>
      <c r="F2489" s="23" t="str">
        <f>IF($B2489&lt;&gt;"",COUNTIFS(CID_DB[Search Key],"*"&amp;TRIM(SUBSTITUTE(B2489,"-",""))&amp;"*"),"")</f>
        <v/>
      </c>
      <c r="G2489" s="23" t="str">
        <f>IFERROR(TRIM(INDEX(CID_DB[Case No],$D2489)),"")</f>
        <v/>
      </c>
      <c r="H2489" s="5" t="str">
        <f>IFERROR(TRIM(INDEX(CID_DB[Known Contractor '#1 PN],$D2489)),"")</f>
        <v/>
      </c>
      <c r="I2489" s="5" t="str">
        <f>IFERROR(TRIM(INDEX(CID_DB[Known Contractor '#2 PN],$D2489)),"")</f>
        <v/>
      </c>
      <c r="J2489" s="5" t="str">
        <f>IFERROR(TRIM(INDEX(CID_DB[ [ NSN ] ],$D2489)),"")</f>
        <v/>
      </c>
      <c r="K2489" s="5" t="str">
        <f>IFERROR(TRIM(INDEX(CID_DB[Description],$D2489)),"")</f>
        <v/>
      </c>
      <c r="L2489" s="24" t="str">
        <f>IFERROR(TRIM(INDEX(CID_DB[Commercial Status],$D2489)),"")</f>
        <v/>
      </c>
    </row>
    <row r="2490" spans="2:12" x14ac:dyDescent="0.35">
      <c r="B2490" s="15"/>
      <c r="D2490" s="17" t="str">
        <f t="array" ref="D2490">IFERROR(IF($B2490&lt;&gt;"",LARGE(IF(ISNUMBER(SEARCH(TRIM(SUBSTITUTE($B2490,"-","")),CID_DB[Search Key])),ROW(CID_DB[Search Key]),""),1)-1,""),"")</f>
        <v/>
      </c>
      <c r="F2490" s="23" t="str">
        <f>IF($B2490&lt;&gt;"",COUNTIFS(CID_DB[Search Key],"*"&amp;TRIM(SUBSTITUTE(B2490,"-",""))&amp;"*"),"")</f>
        <v/>
      </c>
      <c r="G2490" s="23" t="str">
        <f>IFERROR(TRIM(INDEX(CID_DB[Case No],$D2490)),"")</f>
        <v/>
      </c>
      <c r="H2490" s="5" t="str">
        <f>IFERROR(TRIM(INDEX(CID_DB[Known Contractor '#1 PN],$D2490)),"")</f>
        <v/>
      </c>
      <c r="I2490" s="5" t="str">
        <f>IFERROR(TRIM(INDEX(CID_DB[Known Contractor '#2 PN],$D2490)),"")</f>
        <v/>
      </c>
      <c r="J2490" s="5" t="str">
        <f>IFERROR(TRIM(INDEX(CID_DB[ [ NSN ] ],$D2490)),"")</f>
        <v/>
      </c>
      <c r="K2490" s="5" t="str">
        <f>IFERROR(TRIM(INDEX(CID_DB[Description],$D2490)),"")</f>
        <v/>
      </c>
      <c r="L2490" s="24" t="str">
        <f>IFERROR(TRIM(INDEX(CID_DB[Commercial Status],$D2490)),"")</f>
        <v/>
      </c>
    </row>
    <row r="2491" spans="2:12" x14ac:dyDescent="0.35">
      <c r="B2491" s="15"/>
      <c r="D2491" s="17" t="str">
        <f t="array" ref="D2491">IFERROR(IF($B2491&lt;&gt;"",LARGE(IF(ISNUMBER(SEARCH(TRIM(SUBSTITUTE($B2491,"-","")),CID_DB[Search Key])),ROW(CID_DB[Search Key]),""),1)-1,""),"")</f>
        <v/>
      </c>
      <c r="F2491" s="23" t="str">
        <f>IF($B2491&lt;&gt;"",COUNTIFS(CID_DB[Search Key],"*"&amp;TRIM(SUBSTITUTE(B2491,"-",""))&amp;"*"),"")</f>
        <v/>
      </c>
      <c r="G2491" s="23" t="str">
        <f>IFERROR(TRIM(INDEX(CID_DB[Case No],$D2491)),"")</f>
        <v/>
      </c>
      <c r="H2491" s="5" t="str">
        <f>IFERROR(TRIM(INDEX(CID_DB[Known Contractor '#1 PN],$D2491)),"")</f>
        <v/>
      </c>
      <c r="I2491" s="5" t="str">
        <f>IFERROR(TRIM(INDEX(CID_DB[Known Contractor '#2 PN],$D2491)),"")</f>
        <v/>
      </c>
      <c r="J2491" s="5" t="str">
        <f>IFERROR(TRIM(INDEX(CID_DB[ [ NSN ] ],$D2491)),"")</f>
        <v/>
      </c>
      <c r="K2491" s="5" t="str">
        <f>IFERROR(TRIM(INDEX(CID_DB[Description],$D2491)),"")</f>
        <v/>
      </c>
      <c r="L2491" s="24" t="str">
        <f>IFERROR(TRIM(INDEX(CID_DB[Commercial Status],$D2491)),"")</f>
        <v/>
      </c>
    </row>
    <row r="2492" spans="2:12" x14ac:dyDescent="0.35">
      <c r="B2492" s="15"/>
      <c r="D2492" s="17" t="str">
        <f t="array" ref="D2492">IFERROR(IF($B2492&lt;&gt;"",LARGE(IF(ISNUMBER(SEARCH(TRIM(SUBSTITUTE($B2492,"-","")),CID_DB[Search Key])),ROW(CID_DB[Search Key]),""),1)-1,""),"")</f>
        <v/>
      </c>
      <c r="F2492" s="23" t="str">
        <f>IF($B2492&lt;&gt;"",COUNTIFS(CID_DB[Search Key],"*"&amp;TRIM(SUBSTITUTE(B2492,"-",""))&amp;"*"),"")</f>
        <v/>
      </c>
      <c r="G2492" s="23" t="str">
        <f>IFERROR(TRIM(INDEX(CID_DB[Case No],$D2492)),"")</f>
        <v/>
      </c>
      <c r="H2492" s="5" t="str">
        <f>IFERROR(TRIM(INDEX(CID_DB[Known Contractor '#1 PN],$D2492)),"")</f>
        <v/>
      </c>
      <c r="I2492" s="5" t="str">
        <f>IFERROR(TRIM(INDEX(CID_DB[Known Contractor '#2 PN],$D2492)),"")</f>
        <v/>
      </c>
      <c r="J2492" s="5" t="str">
        <f>IFERROR(TRIM(INDEX(CID_DB[ [ NSN ] ],$D2492)),"")</f>
        <v/>
      </c>
      <c r="K2492" s="5" t="str">
        <f>IFERROR(TRIM(INDEX(CID_DB[Description],$D2492)),"")</f>
        <v/>
      </c>
      <c r="L2492" s="24" t="str">
        <f>IFERROR(TRIM(INDEX(CID_DB[Commercial Status],$D2492)),"")</f>
        <v/>
      </c>
    </row>
    <row r="2493" spans="2:12" x14ac:dyDescent="0.35">
      <c r="B2493" s="15"/>
      <c r="D2493" s="17" t="str">
        <f t="array" ref="D2493">IFERROR(IF($B2493&lt;&gt;"",LARGE(IF(ISNUMBER(SEARCH(TRIM(SUBSTITUTE($B2493,"-","")),CID_DB[Search Key])),ROW(CID_DB[Search Key]),""),1)-1,""),"")</f>
        <v/>
      </c>
      <c r="F2493" s="23" t="str">
        <f>IF($B2493&lt;&gt;"",COUNTIFS(CID_DB[Search Key],"*"&amp;TRIM(SUBSTITUTE(B2493,"-",""))&amp;"*"),"")</f>
        <v/>
      </c>
      <c r="G2493" s="23" t="str">
        <f>IFERROR(TRIM(INDEX(CID_DB[Case No],$D2493)),"")</f>
        <v/>
      </c>
      <c r="H2493" s="5" t="str">
        <f>IFERROR(TRIM(INDEX(CID_DB[Known Contractor '#1 PN],$D2493)),"")</f>
        <v/>
      </c>
      <c r="I2493" s="5" t="str">
        <f>IFERROR(TRIM(INDEX(CID_DB[Known Contractor '#2 PN],$D2493)),"")</f>
        <v/>
      </c>
      <c r="J2493" s="5" t="str">
        <f>IFERROR(TRIM(INDEX(CID_DB[ [ NSN ] ],$D2493)),"")</f>
        <v/>
      </c>
      <c r="K2493" s="5" t="str">
        <f>IFERROR(TRIM(INDEX(CID_DB[Description],$D2493)),"")</f>
        <v/>
      </c>
      <c r="L2493" s="24" t="str">
        <f>IFERROR(TRIM(INDEX(CID_DB[Commercial Status],$D2493)),"")</f>
        <v/>
      </c>
    </row>
    <row r="2494" spans="2:12" x14ac:dyDescent="0.35">
      <c r="B2494" s="15"/>
      <c r="D2494" s="17" t="str">
        <f t="array" ref="D2494">IFERROR(IF($B2494&lt;&gt;"",LARGE(IF(ISNUMBER(SEARCH(TRIM(SUBSTITUTE($B2494,"-","")),CID_DB[Search Key])),ROW(CID_DB[Search Key]),""),1)-1,""),"")</f>
        <v/>
      </c>
      <c r="F2494" s="23" t="str">
        <f>IF($B2494&lt;&gt;"",COUNTIFS(CID_DB[Search Key],"*"&amp;TRIM(SUBSTITUTE(B2494,"-",""))&amp;"*"),"")</f>
        <v/>
      </c>
      <c r="G2494" s="23" t="str">
        <f>IFERROR(TRIM(INDEX(CID_DB[Case No],$D2494)),"")</f>
        <v/>
      </c>
      <c r="H2494" s="5" t="str">
        <f>IFERROR(TRIM(INDEX(CID_DB[Known Contractor '#1 PN],$D2494)),"")</f>
        <v/>
      </c>
      <c r="I2494" s="5" t="str">
        <f>IFERROR(TRIM(INDEX(CID_DB[Known Contractor '#2 PN],$D2494)),"")</f>
        <v/>
      </c>
      <c r="J2494" s="5" t="str">
        <f>IFERROR(TRIM(INDEX(CID_DB[ [ NSN ] ],$D2494)),"")</f>
        <v/>
      </c>
      <c r="K2494" s="5" t="str">
        <f>IFERROR(TRIM(INDEX(CID_DB[Description],$D2494)),"")</f>
        <v/>
      </c>
      <c r="L2494" s="24" t="str">
        <f>IFERROR(TRIM(INDEX(CID_DB[Commercial Status],$D2494)),"")</f>
        <v/>
      </c>
    </row>
    <row r="2495" spans="2:12" x14ac:dyDescent="0.35">
      <c r="B2495" s="15"/>
      <c r="D2495" s="17" t="str">
        <f t="array" ref="D2495">IFERROR(IF($B2495&lt;&gt;"",LARGE(IF(ISNUMBER(SEARCH(TRIM(SUBSTITUTE($B2495,"-","")),CID_DB[Search Key])),ROW(CID_DB[Search Key]),""),1)-1,""),"")</f>
        <v/>
      </c>
      <c r="F2495" s="23" t="str">
        <f>IF($B2495&lt;&gt;"",COUNTIFS(CID_DB[Search Key],"*"&amp;TRIM(SUBSTITUTE(B2495,"-",""))&amp;"*"),"")</f>
        <v/>
      </c>
      <c r="G2495" s="23" t="str">
        <f>IFERROR(TRIM(INDEX(CID_DB[Case No],$D2495)),"")</f>
        <v/>
      </c>
      <c r="H2495" s="5" t="str">
        <f>IFERROR(TRIM(INDEX(CID_DB[Known Contractor '#1 PN],$D2495)),"")</f>
        <v/>
      </c>
      <c r="I2495" s="5" t="str">
        <f>IFERROR(TRIM(INDEX(CID_DB[Known Contractor '#2 PN],$D2495)),"")</f>
        <v/>
      </c>
      <c r="J2495" s="5" t="str">
        <f>IFERROR(TRIM(INDEX(CID_DB[ [ NSN ] ],$D2495)),"")</f>
        <v/>
      </c>
      <c r="K2495" s="5" t="str">
        <f>IFERROR(TRIM(INDEX(CID_DB[Description],$D2495)),"")</f>
        <v/>
      </c>
      <c r="L2495" s="24" t="str">
        <f>IFERROR(TRIM(INDEX(CID_DB[Commercial Status],$D2495)),"")</f>
        <v/>
      </c>
    </row>
    <row r="2496" spans="2:12" x14ac:dyDescent="0.35">
      <c r="B2496" s="15"/>
      <c r="D2496" s="17" t="str">
        <f t="array" ref="D2496">IFERROR(IF($B2496&lt;&gt;"",LARGE(IF(ISNUMBER(SEARCH(TRIM(SUBSTITUTE($B2496,"-","")),CID_DB[Search Key])),ROW(CID_DB[Search Key]),""),1)-1,""),"")</f>
        <v/>
      </c>
      <c r="F2496" s="23" t="str">
        <f>IF($B2496&lt;&gt;"",COUNTIFS(CID_DB[Search Key],"*"&amp;TRIM(SUBSTITUTE(B2496,"-",""))&amp;"*"),"")</f>
        <v/>
      </c>
      <c r="G2496" s="23" t="str">
        <f>IFERROR(TRIM(INDEX(CID_DB[Case No],$D2496)),"")</f>
        <v/>
      </c>
      <c r="H2496" s="5" t="str">
        <f>IFERROR(TRIM(INDEX(CID_DB[Known Contractor '#1 PN],$D2496)),"")</f>
        <v/>
      </c>
      <c r="I2496" s="5" t="str">
        <f>IFERROR(TRIM(INDEX(CID_DB[Known Contractor '#2 PN],$D2496)),"")</f>
        <v/>
      </c>
      <c r="J2496" s="5" t="str">
        <f>IFERROR(TRIM(INDEX(CID_DB[ [ NSN ] ],$D2496)),"")</f>
        <v/>
      </c>
      <c r="K2496" s="5" t="str">
        <f>IFERROR(TRIM(INDEX(CID_DB[Description],$D2496)),"")</f>
        <v/>
      </c>
      <c r="L2496" s="24" t="str">
        <f>IFERROR(TRIM(INDEX(CID_DB[Commercial Status],$D2496)),"")</f>
        <v/>
      </c>
    </row>
    <row r="2497" spans="2:12" x14ac:dyDescent="0.35">
      <c r="B2497" s="15"/>
      <c r="D2497" s="17" t="str">
        <f t="array" ref="D2497">IFERROR(IF($B2497&lt;&gt;"",LARGE(IF(ISNUMBER(SEARCH(TRIM(SUBSTITUTE($B2497,"-","")),CID_DB[Search Key])),ROW(CID_DB[Search Key]),""),1)-1,""),"")</f>
        <v/>
      </c>
      <c r="F2497" s="23" t="str">
        <f>IF($B2497&lt;&gt;"",COUNTIFS(CID_DB[Search Key],"*"&amp;TRIM(SUBSTITUTE(B2497,"-",""))&amp;"*"),"")</f>
        <v/>
      </c>
      <c r="G2497" s="23" t="str">
        <f>IFERROR(TRIM(INDEX(CID_DB[Case No],$D2497)),"")</f>
        <v/>
      </c>
      <c r="H2497" s="5" t="str">
        <f>IFERROR(TRIM(INDEX(CID_DB[Known Contractor '#1 PN],$D2497)),"")</f>
        <v/>
      </c>
      <c r="I2497" s="5" t="str">
        <f>IFERROR(TRIM(INDEX(CID_DB[Known Contractor '#2 PN],$D2497)),"")</f>
        <v/>
      </c>
      <c r="J2497" s="5" t="str">
        <f>IFERROR(TRIM(INDEX(CID_DB[ [ NSN ] ],$D2497)),"")</f>
        <v/>
      </c>
      <c r="K2497" s="5" t="str">
        <f>IFERROR(TRIM(INDEX(CID_DB[Description],$D2497)),"")</f>
        <v/>
      </c>
      <c r="L2497" s="24" t="str">
        <f>IFERROR(TRIM(INDEX(CID_DB[Commercial Status],$D2497)),"")</f>
        <v/>
      </c>
    </row>
    <row r="2498" spans="2:12" x14ac:dyDescent="0.35">
      <c r="B2498" s="15"/>
      <c r="D2498" s="17" t="str">
        <f t="array" ref="D2498">IFERROR(IF($B2498&lt;&gt;"",LARGE(IF(ISNUMBER(SEARCH(TRIM(SUBSTITUTE($B2498,"-","")),CID_DB[Search Key])),ROW(CID_DB[Search Key]),""),1)-1,""),"")</f>
        <v/>
      </c>
      <c r="F2498" s="23" t="str">
        <f>IF($B2498&lt;&gt;"",COUNTIFS(CID_DB[Search Key],"*"&amp;TRIM(SUBSTITUTE(B2498,"-",""))&amp;"*"),"")</f>
        <v/>
      </c>
      <c r="G2498" s="23" t="str">
        <f>IFERROR(TRIM(INDEX(CID_DB[Case No],$D2498)),"")</f>
        <v/>
      </c>
      <c r="H2498" s="5" t="str">
        <f>IFERROR(TRIM(INDEX(CID_DB[Known Contractor '#1 PN],$D2498)),"")</f>
        <v/>
      </c>
      <c r="I2498" s="5" t="str">
        <f>IFERROR(TRIM(INDEX(CID_DB[Known Contractor '#2 PN],$D2498)),"")</f>
        <v/>
      </c>
      <c r="J2498" s="5" t="str">
        <f>IFERROR(TRIM(INDEX(CID_DB[ [ NSN ] ],$D2498)),"")</f>
        <v/>
      </c>
      <c r="K2498" s="5" t="str">
        <f>IFERROR(TRIM(INDEX(CID_DB[Description],$D2498)),"")</f>
        <v/>
      </c>
      <c r="L2498" s="24" t="str">
        <f>IFERROR(TRIM(INDEX(CID_DB[Commercial Status],$D2498)),"")</f>
        <v/>
      </c>
    </row>
    <row r="2499" spans="2:12" x14ac:dyDescent="0.35">
      <c r="B2499" s="15"/>
      <c r="D2499" s="17" t="str">
        <f t="array" ref="D2499">IFERROR(IF($B2499&lt;&gt;"",LARGE(IF(ISNUMBER(SEARCH(TRIM(SUBSTITUTE($B2499,"-","")),CID_DB[Search Key])),ROW(CID_DB[Search Key]),""),1)-1,""),"")</f>
        <v/>
      </c>
      <c r="F2499" s="23" t="str">
        <f>IF($B2499&lt;&gt;"",COUNTIFS(CID_DB[Search Key],"*"&amp;TRIM(SUBSTITUTE(B2499,"-",""))&amp;"*"),"")</f>
        <v/>
      </c>
      <c r="G2499" s="23" t="str">
        <f>IFERROR(TRIM(INDEX(CID_DB[Case No],$D2499)),"")</f>
        <v/>
      </c>
      <c r="H2499" s="5" t="str">
        <f>IFERROR(TRIM(INDEX(CID_DB[Known Contractor '#1 PN],$D2499)),"")</f>
        <v/>
      </c>
      <c r="I2499" s="5" t="str">
        <f>IFERROR(TRIM(INDEX(CID_DB[Known Contractor '#2 PN],$D2499)),"")</f>
        <v/>
      </c>
      <c r="J2499" s="5" t="str">
        <f>IFERROR(TRIM(INDEX(CID_DB[ [ NSN ] ],$D2499)),"")</f>
        <v/>
      </c>
      <c r="K2499" s="5" t="str">
        <f>IFERROR(TRIM(INDEX(CID_DB[Description],$D2499)),"")</f>
        <v/>
      </c>
      <c r="L2499" s="24" t="str">
        <f>IFERROR(TRIM(INDEX(CID_DB[Commercial Status],$D2499)),"")</f>
        <v/>
      </c>
    </row>
    <row r="2500" spans="2:12" x14ac:dyDescent="0.35">
      <c r="B2500" s="15"/>
      <c r="D2500" s="17" t="str">
        <f t="array" ref="D2500">IFERROR(IF($B2500&lt;&gt;"",LARGE(IF(ISNUMBER(SEARCH(TRIM(SUBSTITUTE($B2500,"-","")),CID_DB[Search Key])),ROW(CID_DB[Search Key]),""),1)-1,""),"")</f>
        <v/>
      </c>
      <c r="F2500" s="23" t="str">
        <f>IF($B2500&lt;&gt;"",COUNTIFS(CID_DB[Search Key],"*"&amp;TRIM(SUBSTITUTE(B2500,"-",""))&amp;"*"),"")</f>
        <v/>
      </c>
      <c r="G2500" s="23" t="str">
        <f>IFERROR(TRIM(INDEX(CID_DB[Case No],$D2500)),"")</f>
        <v/>
      </c>
      <c r="H2500" s="5" t="str">
        <f>IFERROR(TRIM(INDEX(CID_DB[Known Contractor '#1 PN],$D2500)),"")</f>
        <v/>
      </c>
      <c r="I2500" s="5" t="str">
        <f>IFERROR(TRIM(INDEX(CID_DB[Known Contractor '#2 PN],$D2500)),"")</f>
        <v/>
      </c>
      <c r="J2500" s="5" t="str">
        <f>IFERROR(TRIM(INDEX(CID_DB[ [ NSN ] ],$D2500)),"")</f>
        <v/>
      </c>
      <c r="K2500" s="5" t="str">
        <f>IFERROR(TRIM(INDEX(CID_DB[Description],$D2500)),"")</f>
        <v/>
      </c>
      <c r="L2500" s="24" t="str">
        <f>IFERROR(TRIM(INDEX(CID_DB[Commercial Status],$D2500)),"")</f>
        <v/>
      </c>
    </row>
    <row r="2501" spans="2:12" x14ac:dyDescent="0.35">
      <c r="B2501" s="15"/>
      <c r="D2501" s="17" t="str">
        <f t="array" ref="D2501">IFERROR(IF($B2501&lt;&gt;"",LARGE(IF(ISNUMBER(SEARCH(TRIM(SUBSTITUTE($B2501,"-","")),CID_DB[Search Key])),ROW(CID_DB[Search Key]),""),1)-1,""),"")</f>
        <v/>
      </c>
      <c r="F2501" s="23" t="str">
        <f>IF($B2501&lt;&gt;"",COUNTIFS(CID_DB[Search Key],"*"&amp;TRIM(SUBSTITUTE(B2501,"-",""))&amp;"*"),"")</f>
        <v/>
      </c>
      <c r="G2501" s="23" t="str">
        <f>IFERROR(TRIM(INDEX(CID_DB[Case No],$D2501)),"")</f>
        <v/>
      </c>
      <c r="H2501" s="5" t="str">
        <f>IFERROR(TRIM(INDEX(CID_DB[Known Contractor '#1 PN],$D2501)),"")</f>
        <v/>
      </c>
      <c r="I2501" s="5" t="str">
        <f>IFERROR(TRIM(INDEX(CID_DB[Known Contractor '#2 PN],$D2501)),"")</f>
        <v/>
      </c>
      <c r="J2501" s="5" t="str">
        <f>IFERROR(TRIM(INDEX(CID_DB[ [ NSN ] ],$D2501)),"")</f>
        <v/>
      </c>
      <c r="K2501" s="5" t="str">
        <f>IFERROR(TRIM(INDEX(CID_DB[Description],$D2501)),"")</f>
        <v/>
      </c>
      <c r="L2501" s="24" t="str">
        <f>IFERROR(TRIM(INDEX(CID_DB[Commercial Status],$D2501)),"")</f>
        <v/>
      </c>
    </row>
    <row r="2502" spans="2:12" x14ac:dyDescent="0.35">
      <c r="B2502" s="15"/>
      <c r="D2502" s="17" t="str">
        <f t="array" ref="D2502">IFERROR(IF($B2502&lt;&gt;"",LARGE(IF(ISNUMBER(SEARCH(TRIM(SUBSTITUTE($B2502,"-","")),CID_DB[Search Key])),ROW(CID_DB[Search Key]),""),1)-1,""),"")</f>
        <v/>
      </c>
      <c r="F2502" s="23" t="str">
        <f>IF($B2502&lt;&gt;"",COUNTIFS(CID_DB[Search Key],"*"&amp;TRIM(SUBSTITUTE(B2502,"-",""))&amp;"*"),"")</f>
        <v/>
      </c>
      <c r="G2502" s="23" t="str">
        <f>IFERROR(TRIM(INDEX(CID_DB[Case No],$D2502)),"")</f>
        <v/>
      </c>
      <c r="H2502" s="5" t="str">
        <f>IFERROR(TRIM(INDEX(CID_DB[Known Contractor '#1 PN],$D2502)),"")</f>
        <v/>
      </c>
      <c r="I2502" s="5" t="str">
        <f>IFERROR(TRIM(INDEX(CID_DB[Known Contractor '#2 PN],$D2502)),"")</f>
        <v/>
      </c>
      <c r="J2502" s="5" t="str">
        <f>IFERROR(TRIM(INDEX(CID_DB[ [ NSN ] ],$D2502)),"")</f>
        <v/>
      </c>
      <c r="K2502" s="5" t="str">
        <f>IFERROR(TRIM(INDEX(CID_DB[Description],$D2502)),"")</f>
        <v/>
      </c>
      <c r="L2502" s="24" t="str">
        <f>IFERROR(TRIM(INDEX(CID_DB[Commercial Status],$D2502)),"")</f>
        <v/>
      </c>
    </row>
    <row r="2503" spans="2:12" x14ac:dyDescent="0.35">
      <c r="B2503" s="15"/>
      <c r="D2503" s="17" t="str">
        <f t="array" ref="D2503">IFERROR(IF($B2503&lt;&gt;"",LARGE(IF(ISNUMBER(SEARCH(TRIM(SUBSTITUTE($B2503,"-","")),CID_DB[Search Key])),ROW(CID_DB[Search Key]),""),1)-1,""),"")</f>
        <v/>
      </c>
      <c r="F2503" s="23" t="str">
        <f>IF($B2503&lt;&gt;"",COUNTIFS(CID_DB[Search Key],"*"&amp;TRIM(SUBSTITUTE(B2503,"-",""))&amp;"*"),"")</f>
        <v/>
      </c>
      <c r="G2503" s="23" t="str">
        <f>IFERROR(TRIM(INDEX(CID_DB[Case No],$D2503)),"")</f>
        <v/>
      </c>
      <c r="H2503" s="5" t="str">
        <f>IFERROR(TRIM(INDEX(CID_DB[Known Contractor '#1 PN],$D2503)),"")</f>
        <v/>
      </c>
      <c r="I2503" s="5" t="str">
        <f>IFERROR(TRIM(INDEX(CID_DB[Known Contractor '#2 PN],$D2503)),"")</f>
        <v/>
      </c>
      <c r="J2503" s="5" t="str">
        <f>IFERROR(TRIM(INDEX(CID_DB[ [ NSN ] ],$D2503)),"")</f>
        <v/>
      </c>
      <c r="K2503" s="5" t="str">
        <f>IFERROR(TRIM(INDEX(CID_DB[Description],$D2503)),"")</f>
        <v/>
      </c>
      <c r="L2503" s="24" t="str">
        <f>IFERROR(TRIM(INDEX(CID_DB[Commercial Status],$D2503)),"")</f>
        <v/>
      </c>
    </row>
    <row r="2504" spans="2:12" x14ac:dyDescent="0.35">
      <c r="B2504" s="15"/>
      <c r="D2504" s="17" t="str">
        <f t="array" ref="D2504">IFERROR(IF($B2504&lt;&gt;"",LARGE(IF(ISNUMBER(SEARCH(TRIM(SUBSTITUTE($B2504,"-","")),CID_DB[Search Key])),ROW(CID_DB[Search Key]),""),1)-1,""),"")</f>
        <v/>
      </c>
      <c r="F2504" s="23" t="str">
        <f>IF($B2504&lt;&gt;"",COUNTIFS(CID_DB[Search Key],"*"&amp;TRIM(SUBSTITUTE(B2504,"-",""))&amp;"*"),"")</f>
        <v/>
      </c>
      <c r="G2504" s="23" t="str">
        <f>IFERROR(TRIM(INDEX(CID_DB[Case No],$D2504)),"")</f>
        <v/>
      </c>
      <c r="H2504" s="5" t="str">
        <f>IFERROR(TRIM(INDEX(CID_DB[Known Contractor '#1 PN],$D2504)),"")</f>
        <v/>
      </c>
      <c r="I2504" s="5" t="str">
        <f>IFERROR(TRIM(INDEX(CID_DB[Known Contractor '#2 PN],$D2504)),"")</f>
        <v/>
      </c>
      <c r="J2504" s="5" t="str">
        <f>IFERROR(TRIM(INDEX(CID_DB[ [ NSN ] ],$D2504)),"")</f>
        <v/>
      </c>
      <c r="K2504" s="5" t="str">
        <f>IFERROR(TRIM(INDEX(CID_DB[Description],$D2504)),"")</f>
        <v/>
      </c>
      <c r="L2504" s="24" t="str">
        <f>IFERROR(TRIM(INDEX(CID_DB[Commercial Status],$D2504)),"")</f>
        <v/>
      </c>
    </row>
    <row r="2505" spans="2:12" x14ac:dyDescent="0.35">
      <c r="B2505" s="15"/>
      <c r="D2505" s="17" t="str">
        <f t="array" ref="D2505">IFERROR(IF($B2505&lt;&gt;"",LARGE(IF(ISNUMBER(SEARCH(TRIM(SUBSTITUTE($B2505,"-","")),CID_DB[Search Key])),ROW(CID_DB[Search Key]),""),1)-1,""),"")</f>
        <v/>
      </c>
      <c r="F2505" s="23" t="str">
        <f>IF($B2505&lt;&gt;"",COUNTIFS(CID_DB[Search Key],"*"&amp;TRIM(SUBSTITUTE(B2505,"-",""))&amp;"*"),"")</f>
        <v/>
      </c>
      <c r="G2505" s="23" t="str">
        <f>IFERROR(TRIM(INDEX(CID_DB[Case No],$D2505)),"")</f>
        <v/>
      </c>
      <c r="H2505" s="5" t="str">
        <f>IFERROR(TRIM(INDEX(CID_DB[Known Contractor '#1 PN],$D2505)),"")</f>
        <v/>
      </c>
      <c r="I2505" s="5" t="str">
        <f>IFERROR(TRIM(INDEX(CID_DB[Known Contractor '#2 PN],$D2505)),"")</f>
        <v/>
      </c>
      <c r="J2505" s="5" t="str">
        <f>IFERROR(TRIM(INDEX(CID_DB[ [ NSN ] ],$D2505)),"")</f>
        <v/>
      </c>
      <c r="K2505" s="5" t="str">
        <f>IFERROR(TRIM(INDEX(CID_DB[Description],$D2505)),"")</f>
        <v/>
      </c>
      <c r="L2505" s="24" t="str">
        <f>IFERROR(TRIM(INDEX(CID_DB[Commercial Status],$D2505)),"")</f>
        <v/>
      </c>
    </row>
    <row r="2506" spans="2:12" x14ac:dyDescent="0.35">
      <c r="B2506" s="15"/>
      <c r="D2506" s="17" t="str">
        <f t="array" ref="D2506">IFERROR(IF($B2506&lt;&gt;"",LARGE(IF(ISNUMBER(SEARCH(TRIM(SUBSTITUTE($B2506,"-","")),CID_DB[Search Key])),ROW(CID_DB[Search Key]),""),1)-1,""),"")</f>
        <v/>
      </c>
      <c r="F2506" s="23" t="str">
        <f>IF($B2506&lt;&gt;"",COUNTIFS(CID_DB[Search Key],"*"&amp;TRIM(SUBSTITUTE(B2506,"-",""))&amp;"*"),"")</f>
        <v/>
      </c>
      <c r="G2506" s="23" t="str">
        <f>IFERROR(TRIM(INDEX(CID_DB[Case No],$D2506)),"")</f>
        <v/>
      </c>
      <c r="H2506" s="5" t="str">
        <f>IFERROR(TRIM(INDEX(CID_DB[Known Contractor '#1 PN],$D2506)),"")</f>
        <v/>
      </c>
      <c r="I2506" s="5" t="str">
        <f>IFERROR(TRIM(INDEX(CID_DB[Known Contractor '#2 PN],$D2506)),"")</f>
        <v/>
      </c>
      <c r="J2506" s="5" t="str">
        <f>IFERROR(TRIM(INDEX(CID_DB[ [ NSN ] ],$D2506)),"")</f>
        <v/>
      </c>
      <c r="K2506" s="5" t="str">
        <f>IFERROR(TRIM(INDEX(CID_DB[Description],$D2506)),"")</f>
        <v/>
      </c>
      <c r="L2506" s="24" t="str">
        <f>IFERROR(TRIM(INDEX(CID_DB[Commercial Status],$D2506)),"")</f>
        <v/>
      </c>
    </row>
    <row r="2507" spans="2:12" x14ac:dyDescent="0.35">
      <c r="B2507" s="15"/>
      <c r="D2507" s="17" t="str">
        <f t="array" ref="D2507">IFERROR(IF($B2507&lt;&gt;"",LARGE(IF(ISNUMBER(SEARCH(TRIM(SUBSTITUTE($B2507,"-","")),CID_DB[Search Key])),ROW(CID_DB[Search Key]),""),1)-1,""),"")</f>
        <v/>
      </c>
      <c r="F2507" s="23" t="str">
        <f>IF($B2507&lt;&gt;"",COUNTIFS(CID_DB[Search Key],"*"&amp;TRIM(SUBSTITUTE(B2507,"-",""))&amp;"*"),"")</f>
        <v/>
      </c>
      <c r="G2507" s="23" t="str">
        <f>IFERROR(TRIM(INDEX(CID_DB[Case No],$D2507)),"")</f>
        <v/>
      </c>
      <c r="H2507" s="5" t="str">
        <f>IFERROR(TRIM(INDEX(CID_DB[Known Contractor '#1 PN],$D2507)),"")</f>
        <v/>
      </c>
      <c r="I2507" s="5" t="str">
        <f>IFERROR(TRIM(INDEX(CID_DB[Known Contractor '#2 PN],$D2507)),"")</f>
        <v/>
      </c>
      <c r="J2507" s="5" t="str">
        <f>IFERROR(TRIM(INDEX(CID_DB[ [ NSN ] ],$D2507)),"")</f>
        <v/>
      </c>
      <c r="K2507" s="5" t="str">
        <f>IFERROR(TRIM(INDEX(CID_DB[Description],$D2507)),"")</f>
        <v/>
      </c>
      <c r="L2507" s="24" t="str">
        <f>IFERROR(TRIM(INDEX(CID_DB[Commercial Status],$D2507)),"")</f>
        <v/>
      </c>
    </row>
    <row r="2508" spans="2:12" x14ac:dyDescent="0.35">
      <c r="B2508" s="15"/>
      <c r="D2508" s="17" t="str">
        <f t="array" ref="D2508">IFERROR(IF($B2508&lt;&gt;"",LARGE(IF(ISNUMBER(SEARCH(TRIM(SUBSTITUTE($B2508,"-","")),CID_DB[Search Key])),ROW(CID_DB[Search Key]),""),1)-1,""),"")</f>
        <v/>
      </c>
      <c r="F2508" s="23" t="str">
        <f>IF($B2508&lt;&gt;"",COUNTIFS(CID_DB[Search Key],"*"&amp;TRIM(SUBSTITUTE(B2508,"-",""))&amp;"*"),"")</f>
        <v/>
      </c>
      <c r="G2508" s="23" t="str">
        <f>IFERROR(TRIM(INDEX(CID_DB[Case No],$D2508)),"")</f>
        <v/>
      </c>
      <c r="H2508" s="5" t="str">
        <f>IFERROR(TRIM(INDEX(CID_DB[Known Contractor '#1 PN],$D2508)),"")</f>
        <v/>
      </c>
      <c r="I2508" s="5" t="str">
        <f>IFERROR(TRIM(INDEX(CID_DB[Known Contractor '#2 PN],$D2508)),"")</f>
        <v/>
      </c>
      <c r="J2508" s="5" t="str">
        <f>IFERROR(TRIM(INDEX(CID_DB[ [ NSN ] ],$D2508)),"")</f>
        <v/>
      </c>
      <c r="K2508" s="5" t="str">
        <f>IFERROR(TRIM(INDEX(CID_DB[Description],$D2508)),"")</f>
        <v/>
      </c>
      <c r="L2508" s="24" t="str">
        <f>IFERROR(TRIM(INDEX(CID_DB[Commercial Status],$D2508)),"")</f>
        <v/>
      </c>
    </row>
    <row r="2509" spans="2:12" x14ac:dyDescent="0.35">
      <c r="B2509" s="15"/>
      <c r="D2509" s="17" t="str">
        <f t="array" ref="D2509">IFERROR(IF($B2509&lt;&gt;"",LARGE(IF(ISNUMBER(SEARCH(TRIM(SUBSTITUTE($B2509,"-","")),CID_DB[Search Key])),ROW(CID_DB[Search Key]),""),1)-1,""),"")</f>
        <v/>
      </c>
      <c r="F2509" s="23" t="str">
        <f>IF($B2509&lt;&gt;"",COUNTIFS(CID_DB[Search Key],"*"&amp;TRIM(SUBSTITUTE(B2509,"-",""))&amp;"*"),"")</f>
        <v/>
      </c>
      <c r="G2509" s="23" t="str">
        <f>IFERROR(TRIM(INDEX(CID_DB[Case No],$D2509)),"")</f>
        <v/>
      </c>
      <c r="H2509" s="5" t="str">
        <f>IFERROR(TRIM(INDEX(CID_DB[Known Contractor '#1 PN],$D2509)),"")</f>
        <v/>
      </c>
      <c r="I2509" s="5" t="str">
        <f>IFERROR(TRIM(INDEX(CID_DB[Known Contractor '#2 PN],$D2509)),"")</f>
        <v/>
      </c>
      <c r="J2509" s="5" t="str">
        <f>IFERROR(TRIM(INDEX(CID_DB[ [ NSN ] ],$D2509)),"")</f>
        <v/>
      </c>
      <c r="K2509" s="5" t="str">
        <f>IFERROR(TRIM(INDEX(CID_DB[Description],$D2509)),"")</f>
        <v/>
      </c>
      <c r="L2509" s="24" t="str">
        <f>IFERROR(TRIM(INDEX(CID_DB[Commercial Status],$D2509)),"")</f>
        <v/>
      </c>
    </row>
    <row r="2510" spans="2:12" x14ac:dyDescent="0.35">
      <c r="B2510" s="15"/>
      <c r="D2510" s="17" t="str">
        <f t="array" ref="D2510">IFERROR(IF($B2510&lt;&gt;"",LARGE(IF(ISNUMBER(SEARCH(TRIM(SUBSTITUTE($B2510,"-","")),CID_DB[Search Key])),ROW(CID_DB[Search Key]),""),1)-1,""),"")</f>
        <v/>
      </c>
      <c r="F2510" s="23" t="str">
        <f>IF($B2510&lt;&gt;"",COUNTIFS(CID_DB[Search Key],"*"&amp;TRIM(SUBSTITUTE(B2510,"-",""))&amp;"*"),"")</f>
        <v/>
      </c>
      <c r="G2510" s="23" t="str">
        <f>IFERROR(TRIM(INDEX(CID_DB[Case No],$D2510)),"")</f>
        <v/>
      </c>
      <c r="H2510" s="5" t="str">
        <f>IFERROR(TRIM(INDEX(CID_DB[Known Contractor '#1 PN],$D2510)),"")</f>
        <v/>
      </c>
      <c r="I2510" s="5" t="str">
        <f>IFERROR(TRIM(INDEX(CID_DB[Known Contractor '#2 PN],$D2510)),"")</f>
        <v/>
      </c>
      <c r="J2510" s="5" t="str">
        <f>IFERROR(TRIM(INDEX(CID_DB[ [ NSN ] ],$D2510)),"")</f>
        <v/>
      </c>
      <c r="K2510" s="5" t="str">
        <f>IFERROR(TRIM(INDEX(CID_DB[Description],$D2510)),"")</f>
        <v/>
      </c>
      <c r="L2510" s="24" t="str">
        <f>IFERROR(TRIM(INDEX(CID_DB[Commercial Status],$D2510)),"")</f>
        <v/>
      </c>
    </row>
    <row r="2511" spans="2:12" x14ac:dyDescent="0.35">
      <c r="B2511" s="15"/>
      <c r="D2511" s="17" t="str">
        <f t="array" ref="D2511">IFERROR(IF($B2511&lt;&gt;"",LARGE(IF(ISNUMBER(SEARCH(TRIM(SUBSTITUTE($B2511,"-","")),CID_DB[Search Key])),ROW(CID_DB[Search Key]),""),1)-1,""),"")</f>
        <v/>
      </c>
      <c r="F2511" s="23" t="str">
        <f>IF($B2511&lt;&gt;"",COUNTIFS(CID_DB[Search Key],"*"&amp;TRIM(SUBSTITUTE(B2511,"-",""))&amp;"*"),"")</f>
        <v/>
      </c>
      <c r="G2511" s="23" t="str">
        <f>IFERROR(TRIM(INDEX(CID_DB[Case No],$D2511)),"")</f>
        <v/>
      </c>
      <c r="H2511" s="5" t="str">
        <f>IFERROR(TRIM(INDEX(CID_DB[Known Contractor '#1 PN],$D2511)),"")</f>
        <v/>
      </c>
      <c r="I2511" s="5" t="str">
        <f>IFERROR(TRIM(INDEX(CID_DB[Known Contractor '#2 PN],$D2511)),"")</f>
        <v/>
      </c>
      <c r="J2511" s="5" t="str">
        <f>IFERROR(TRIM(INDEX(CID_DB[ [ NSN ] ],$D2511)),"")</f>
        <v/>
      </c>
      <c r="K2511" s="5" t="str">
        <f>IFERROR(TRIM(INDEX(CID_DB[Description],$D2511)),"")</f>
        <v/>
      </c>
      <c r="L2511" s="24" t="str">
        <f>IFERROR(TRIM(INDEX(CID_DB[Commercial Status],$D2511)),"")</f>
        <v/>
      </c>
    </row>
    <row r="2512" spans="2:12" x14ac:dyDescent="0.35">
      <c r="B2512" s="15"/>
      <c r="D2512" s="17" t="str">
        <f t="array" ref="D2512">IFERROR(IF($B2512&lt;&gt;"",LARGE(IF(ISNUMBER(SEARCH(TRIM(SUBSTITUTE($B2512,"-","")),CID_DB[Search Key])),ROW(CID_DB[Search Key]),""),1)-1,""),"")</f>
        <v/>
      </c>
      <c r="F2512" s="23" t="str">
        <f>IF($B2512&lt;&gt;"",COUNTIFS(CID_DB[Search Key],"*"&amp;TRIM(SUBSTITUTE(B2512,"-",""))&amp;"*"),"")</f>
        <v/>
      </c>
      <c r="G2512" s="23" t="str">
        <f>IFERROR(TRIM(INDEX(CID_DB[Case No],$D2512)),"")</f>
        <v/>
      </c>
      <c r="H2512" s="5" t="str">
        <f>IFERROR(TRIM(INDEX(CID_DB[Known Contractor '#1 PN],$D2512)),"")</f>
        <v/>
      </c>
      <c r="I2512" s="5" t="str">
        <f>IFERROR(TRIM(INDEX(CID_DB[Known Contractor '#2 PN],$D2512)),"")</f>
        <v/>
      </c>
      <c r="J2512" s="5" t="str">
        <f>IFERROR(TRIM(INDEX(CID_DB[ [ NSN ] ],$D2512)),"")</f>
        <v/>
      </c>
      <c r="K2512" s="5" t="str">
        <f>IFERROR(TRIM(INDEX(CID_DB[Description],$D2512)),"")</f>
        <v/>
      </c>
      <c r="L2512" s="24" t="str">
        <f>IFERROR(TRIM(INDEX(CID_DB[Commercial Status],$D2512)),"")</f>
        <v/>
      </c>
    </row>
    <row r="2513" spans="2:12" x14ac:dyDescent="0.35">
      <c r="B2513" s="15"/>
      <c r="D2513" s="17" t="str">
        <f t="array" ref="D2513">IFERROR(IF($B2513&lt;&gt;"",LARGE(IF(ISNUMBER(SEARCH(TRIM(SUBSTITUTE($B2513,"-","")),CID_DB[Search Key])),ROW(CID_DB[Search Key]),""),1)-1,""),"")</f>
        <v/>
      </c>
      <c r="F2513" s="23" t="str">
        <f>IF($B2513&lt;&gt;"",COUNTIFS(CID_DB[Search Key],"*"&amp;TRIM(SUBSTITUTE(B2513,"-",""))&amp;"*"),"")</f>
        <v/>
      </c>
      <c r="G2513" s="23" t="str">
        <f>IFERROR(TRIM(INDEX(CID_DB[Case No],$D2513)),"")</f>
        <v/>
      </c>
      <c r="H2513" s="5" t="str">
        <f>IFERROR(TRIM(INDEX(CID_DB[Known Contractor '#1 PN],$D2513)),"")</f>
        <v/>
      </c>
      <c r="I2513" s="5" t="str">
        <f>IFERROR(TRIM(INDEX(CID_DB[Known Contractor '#2 PN],$D2513)),"")</f>
        <v/>
      </c>
      <c r="J2513" s="5" t="str">
        <f>IFERROR(TRIM(INDEX(CID_DB[ [ NSN ] ],$D2513)),"")</f>
        <v/>
      </c>
      <c r="K2513" s="5" t="str">
        <f>IFERROR(TRIM(INDEX(CID_DB[Description],$D2513)),"")</f>
        <v/>
      </c>
      <c r="L2513" s="24" t="str">
        <f>IFERROR(TRIM(INDEX(CID_DB[Commercial Status],$D2513)),"")</f>
        <v/>
      </c>
    </row>
    <row r="2514" spans="2:12" x14ac:dyDescent="0.35">
      <c r="B2514" s="15"/>
      <c r="D2514" s="17" t="str">
        <f t="array" ref="D2514">IFERROR(IF($B2514&lt;&gt;"",LARGE(IF(ISNUMBER(SEARCH(TRIM(SUBSTITUTE($B2514,"-","")),CID_DB[Search Key])),ROW(CID_DB[Search Key]),""),1)-1,""),"")</f>
        <v/>
      </c>
      <c r="F2514" s="23" t="str">
        <f>IF($B2514&lt;&gt;"",COUNTIFS(CID_DB[Search Key],"*"&amp;TRIM(SUBSTITUTE(B2514,"-",""))&amp;"*"),"")</f>
        <v/>
      </c>
      <c r="G2514" s="23" t="str">
        <f>IFERROR(TRIM(INDEX(CID_DB[Case No],$D2514)),"")</f>
        <v/>
      </c>
      <c r="H2514" s="5" t="str">
        <f>IFERROR(TRIM(INDEX(CID_DB[Known Contractor '#1 PN],$D2514)),"")</f>
        <v/>
      </c>
      <c r="I2514" s="5" t="str">
        <f>IFERROR(TRIM(INDEX(CID_DB[Known Contractor '#2 PN],$D2514)),"")</f>
        <v/>
      </c>
      <c r="J2514" s="5" t="str">
        <f>IFERROR(TRIM(INDEX(CID_DB[ [ NSN ] ],$D2514)),"")</f>
        <v/>
      </c>
      <c r="K2514" s="5" t="str">
        <f>IFERROR(TRIM(INDEX(CID_DB[Description],$D2514)),"")</f>
        <v/>
      </c>
      <c r="L2514" s="24" t="str">
        <f>IFERROR(TRIM(INDEX(CID_DB[Commercial Status],$D2514)),"")</f>
        <v/>
      </c>
    </row>
    <row r="2515" spans="2:12" x14ac:dyDescent="0.35">
      <c r="B2515" s="15"/>
      <c r="D2515" s="17" t="str">
        <f t="array" ref="D2515">IFERROR(IF($B2515&lt;&gt;"",LARGE(IF(ISNUMBER(SEARCH(TRIM(SUBSTITUTE($B2515,"-","")),CID_DB[Search Key])),ROW(CID_DB[Search Key]),""),1)-1,""),"")</f>
        <v/>
      </c>
      <c r="F2515" s="23" t="str">
        <f>IF($B2515&lt;&gt;"",COUNTIFS(CID_DB[Search Key],"*"&amp;TRIM(SUBSTITUTE(B2515,"-",""))&amp;"*"),"")</f>
        <v/>
      </c>
      <c r="G2515" s="23" t="str">
        <f>IFERROR(TRIM(INDEX(CID_DB[Case No],$D2515)),"")</f>
        <v/>
      </c>
      <c r="H2515" s="5" t="str">
        <f>IFERROR(TRIM(INDEX(CID_DB[Known Contractor '#1 PN],$D2515)),"")</f>
        <v/>
      </c>
      <c r="I2515" s="5" t="str">
        <f>IFERROR(TRIM(INDEX(CID_DB[Known Contractor '#2 PN],$D2515)),"")</f>
        <v/>
      </c>
      <c r="J2515" s="5" t="str">
        <f>IFERROR(TRIM(INDEX(CID_DB[ [ NSN ] ],$D2515)),"")</f>
        <v/>
      </c>
      <c r="K2515" s="5" t="str">
        <f>IFERROR(TRIM(INDEX(CID_DB[Description],$D2515)),"")</f>
        <v/>
      </c>
      <c r="L2515" s="24" t="str">
        <f>IFERROR(TRIM(INDEX(CID_DB[Commercial Status],$D2515)),"")</f>
        <v/>
      </c>
    </row>
    <row r="2516" spans="2:12" x14ac:dyDescent="0.35">
      <c r="B2516" s="15"/>
      <c r="D2516" s="17" t="str">
        <f t="array" ref="D2516">IFERROR(IF($B2516&lt;&gt;"",LARGE(IF(ISNUMBER(SEARCH(TRIM(SUBSTITUTE($B2516,"-","")),CID_DB[Search Key])),ROW(CID_DB[Search Key]),""),1)-1,""),"")</f>
        <v/>
      </c>
      <c r="F2516" s="23" t="str">
        <f>IF($B2516&lt;&gt;"",COUNTIFS(CID_DB[Search Key],"*"&amp;TRIM(SUBSTITUTE(B2516,"-",""))&amp;"*"),"")</f>
        <v/>
      </c>
      <c r="G2516" s="23" t="str">
        <f>IFERROR(TRIM(INDEX(CID_DB[Case No],$D2516)),"")</f>
        <v/>
      </c>
      <c r="H2516" s="5" t="str">
        <f>IFERROR(TRIM(INDEX(CID_DB[Known Contractor '#1 PN],$D2516)),"")</f>
        <v/>
      </c>
      <c r="I2516" s="5" t="str">
        <f>IFERROR(TRIM(INDEX(CID_DB[Known Contractor '#2 PN],$D2516)),"")</f>
        <v/>
      </c>
      <c r="J2516" s="5" t="str">
        <f>IFERROR(TRIM(INDEX(CID_DB[ [ NSN ] ],$D2516)),"")</f>
        <v/>
      </c>
      <c r="K2516" s="5" t="str">
        <f>IFERROR(TRIM(INDEX(CID_DB[Description],$D2516)),"")</f>
        <v/>
      </c>
      <c r="L2516" s="24" t="str">
        <f>IFERROR(TRIM(INDEX(CID_DB[Commercial Status],$D2516)),"")</f>
        <v/>
      </c>
    </row>
    <row r="2517" spans="2:12" x14ac:dyDescent="0.35">
      <c r="B2517" s="15"/>
      <c r="D2517" s="17" t="str">
        <f t="array" ref="D2517">IFERROR(IF($B2517&lt;&gt;"",LARGE(IF(ISNUMBER(SEARCH(TRIM(SUBSTITUTE($B2517,"-","")),CID_DB[Search Key])),ROW(CID_DB[Search Key]),""),1)-1,""),"")</f>
        <v/>
      </c>
      <c r="F2517" s="23" t="str">
        <f>IF($B2517&lt;&gt;"",COUNTIFS(CID_DB[Search Key],"*"&amp;TRIM(SUBSTITUTE(B2517,"-",""))&amp;"*"),"")</f>
        <v/>
      </c>
      <c r="G2517" s="23" t="str">
        <f>IFERROR(TRIM(INDEX(CID_DB[Case No],$D2517)),"")</f>
        <v/>
      </c>
      <c r="H2517" s="5" t="str">
        <f>IFERROR(TRIM(INDEX(CID_DB[Known Contractor '#1 PN],$D2517)),"")</f>
        <v/>
      </c>
      <c r="I2517" s="5" t="str">
        <f>IFERROR(TRIM(INDEX(CID_DB[Known Contractor '#2 PN],$D2517)),"")</f>
        <v/>
      </c>
      <c r="J2517" s="5" t="str">
        <f>IFERROR(TRIM(INDEX(CID_DB[ [ NSN ] ],$D2517)),"")</f>
        <v/>
      </c>
      <c r="K2517" s="5" t="str">
        <f>IFERROR(TRIM(INDEX(CID_DB[Description],$D2517)),"")</f>
        <v/>
      </c>
      <c r="L2517" s="24" t="str">
        <f>IFERROR(TRIM(INDEX(CID_DB[Commercial Status],$D2517)),"")</f>
        <v/>
      </c>
    </row>
    <row r="2518" spans="2:12" x14ac:dyDescent="0.35">
      <c r="B2518" s="15"/>
      <c r="D2518" s="17" t="str">
        <f t="array" ref="D2518">IFERROR(IF($B2518&lt;&gt;"",LARGE(IF(ISNUMBER(SEARCH(TRIM(SUBSTITUTE($B2518,"-","")),CID_DB[Search Key])),ROW(CID_DB[Search Key]),""),1)-1,""),"")</f>
        <v/>
      </c>
      <c r="F2518" s="23" t="str">
        <f>IF($B2518&lt;&gt;"",COUNTIFS(CID_DB[Search Key],"*"&amp;TRIM(SUBSTITUTE(B2518,"-",""))&amp;"*"),"")</f>
        <v/>
      </c>
      <c r="G2518" s="23" t="str">
        <f>IFERROR(TRIM(INDEX(CID_DB[Case No],$D2518)),"")</f>
        <v/>
      </c>
      <c r="H2518" s="5" t="str">
        <f>IFERROR(TRIM(INDEX(CID_DB[Known Contractor '#1 PN],$D2518)),"")</f>
        <v/>
      </c>
      <c r="I2518" s="5" t="str">
        <f>IFERROR(TRIM(INDEX(CID_DB[Known Contractor '#2 PN],$D2518)),"")</f>
        <v/>
      </c>
      <c r="J2518" s="5" t="str">
        <f>IFERROR(TRIM(INDEX(CID_DB[ [ NSN ] ],$D2518)),"")</f>
        <v/>
      </c>
      <c r="K2518" s="5" t="str">
        <f>IFERROR(TRIM(INDEX(CID_DB[Description],$D2518)),"")</f>
        <v/>
      </c>
      <c r="L2518" s="24" t="str">
        <f>IFERROR(TRIM(INDEX(CID_DB[Commercial Status],$D2518)),"")</f>
        <v/>
      </c>
    </row>
    <row r="2519" spans="2:12" x14ac:dyDescent="0.35">
      <c r="B2519" s="15"/>
      <c r="D2519" s="17" t="str">
        <f t="array" ref="D2519">IFERROR(IF($B2519&lt;&gt;"",LARGE(IF(ISNUMBER(SEARCH(TRIM(SUBSTITUTE($B2519,"-","")),CID_DB[Search Key])),ROW(CID_DB[Search Key]),""),1)-1,""),"")</f>
        <v/>
      </c>
      <c r="F2519" s="23" t="str">
        <f>IF($B2519&lt;&gt;"",COUNTIFS(CID_DB[Search Key],"*"&amp;TRIM(SUBSTITUTE(B2519,"-",""))&amp;"*"),"")</f>
        <v/>
      </c>
      <c r="G2519" s="23" t="str">
        <f>IFERROR(TRIM(INDEX(CID_DB[Case No],$D2519)),"")</f>
        <v/>
      </c>
      <c r="H2519" s="5" t="str">
        <f>IFERROR(TRIM(INDEX(CID_DB[Known Contractor '#1 PN],$D2519)),"")</f>
        <v/>
      </c>
      <c r="I2519" s="5" t="str">
        <f>IFERROR(TRIM(INDEX(CID_DB[Known Contractor '#2 PN],$D2519)),"")</f>
        <v/>
      </c>
      <c r="J2519" s="5" t="str">
        <f>IFERROR(TRIM(INDEX(CID_DB[ [ NSN ] ],$D2519)),"")</f>
        <v/>
      </c>
      <c r="K2519" s="5" t="str">
        <f>IFERROR(TRIM(INDEX(CID_DB[Description],$D2519)),"")</f>
        <v/>
      </c>
      <c r="L2519" s="24" t="str">
        <f>IFERROR(TRIM(INDEX(CID_DB[Commercial Status],$D2519)),"")</f>
        <v/>
      </c>
    </row>
    <row r="2520" spans="2:12" x14ac:dyDescent="0.35">
      <c r="B2520" s="15"/>
      <c r="D2520" s="17" t="str">
        <f t="array" ref="D2520">IFERROR(IF($B2520&lt;&gt;"",LARGE(IF(ISNUMBER(SEARCH(TRIM(SUBSTITUTE($B2520,"-","")),CID_DB[Search Key])),ROW(CID_DB[Search Key]),""),1)-1,""),"")</f>
        <v/>
      </c>
      <c r="F2520" s="23" t="str">
        <f>IF($B2520&lt;&gt;"",COUNTIFS(CID_DB[Search Key],"*"&amp;TRIM(SUBSTITUTE(B2520,"-",""))&amp;"*"),"")</f>
        <v/>
      </c>
      <c r="G2520" s="23" t="str">
        <f>IFERROR(TRIM(INDEX(CID_DB[Case No],$D2520)),"")</f>
        <v/>
      </c>
      <c r="H2520" s="5" t="str">
        <f>IFERROR(TRIM(INDEX(CID_DB[Known Contractor '#1 PN],$D2520)),"")</f>
        <v/>
      </c>
      <c r="I2520" s="5" t="str">
        <f>IFERROR(TRIM(INDEX(CID_DB[Known Contractor '#2 PN],$D2520)),"")</f>
        <v/>
      </c>
      <c r="J2520" s="5" t="str">
        <f>IFERROR(TRIM(INDEX(CID_DB[ [ NSN ] ],$D2520)),"")</f>
        <v/>
      </c>
      <c r="K2520" s="5" t="str">
        <f>IFERROR(TRIM(INDEX(CID_DB[Description],$D2520)),"")</f>
        <v/>
      </c>
      <c r="L2520" s="24" t="str">
        <f>IFERROR(TRIM(INDEX(CID_DB[Commercial Status],$D2520)),"")</f>
        <v/>
      </c>
    </row>
    <row r="2521" spans="2:12" x14ac:dyDescent="0.35">
      <c r="B2521" s="15"/>
      <c r="D2521" s="17" t="str">
        <f t="array" ref="D2521">IFERROR(IF($B2521&lt;&gt;"",LARGE(IF(ISNUMBER(SEARCH(TRIM(SUBSTITUTE($B2521,"-","")),CID_DB[Search Key])),ROW(CID_DB[Search Key]),""),1)-1,""),"")</f>
        <v/>
      </c>
      <c r="F2521" s="23" t="str">
        <f>IF($B2521&lt;&gt;"",COUNTIFS(CID_DB[Search Key],"*"&amp;TRIM(SUBSTITUTE(B2521,"-",""))&amp;"*"),"")</f>
        <v/>
      </c>
      <c r="G2521" s="23" t="str">
        <f>IFERROR(TRIM(INDEX(CID_DB[Case No],$D2521)),"")</f>
        <v/>
      </c>
      <c r="H2521" s="5" t="str">
        <f>IFERROR(TRIM(INDEX(CID_DB[Known Contractor '#1 PN],$D2521)),"")</f>
        <v/>
      </c>
      <c r="I2521" s="5" t="str">
        <f>IFERROR(TRIM(INDEX(CID_DB[Known Contractor '#2 PN],$D2521)),"")</f>
        <v/>
      </c>
      <c r="J2521" s="5" t="str">
        <f>IFERROR(TRIM(INDEX(CID_DB[ [ NSN ] ],$D2521)),"")</f>
        <v/>
      </c>
      <c r="K2521" s="5" t="str">
        <f>IFERROR(TRIM(INDEX(CID_DB[Description],$D2521)),"")</f>
        <v/>
      </c>
      <c r="L2521" s="24" t="str">
        <f>IFERROR(TRIM(INDEX(CID_DB[Commercial Status],$D2521)),"")</f>
        <v/>
      </c>
    </row>
    <row r="2522" spans="2:12" x14ac:dyDescent="0.35">
      <c r="B2522" s="15"/>
      <c r="D2522" s="17" t="str">
        <f t="array" ref="D2522">IFERROR(IF($B2522&lt;&gt;"",LARGE(IF(ISNUMBER(SEARCH(TRIM(SUBSTITUTE($B2522,"-","")),CID_DB[Search Key])),ROW(CID_DB[Search Key]),""),1)-1,""),"")</f>
        <v/>
      </c>
      <c r="F2522" s="23" t="str">
        <f>IF($B2522&lt;&gt;"",COUNTIFS(CID_DB[Search Key],"*"&amp;TRIM(SUBSTITUTE(B2522,"-",""))&amp;"*"),"")</f>
        <v/>
      </c>
      <c r="G2522" s="23" t="str">
        <f>IFERROR(TRIM(INDEX(CID_DB[Case No],$D2522)),"")</f>
        <v/>
      </c>
      <c r="H2522" s="5" t="str">
        <f>IFERROR(TRIM(INDEX(CID_DB[Known Contractor '#1 PN],$D2522)),"")</f>
        <v/>
      </c>
      <c r="I2522" s="5" t="str">
        <f>IFERROR(TRIM(INDEX(CID_DB[Known Contractor '#2 PN],$D2522)),"")</f>
        <v/>
      </c>
      <c r="J2522" s="5" t="str">
        <f>IFERROR(TRIM(INDEX(CID_DB[ [ NSN ] ],$D2522)),"")</f>
        <v/>
      </c>
      <c r="K2522" s="5" t="str">
        <f>IFERROR(TRIM(INDEX(CID_DB[Description],$D2522)),"")</f>
        <v/>
      </c>
      <c r="L2522" s="24" t="str">
        <f>IFERROR(TRIM(INDEX(CID_DB[Commercial Status],$D2522)),"")</f>
        <v/>
      </c>
    </row>
    <row r="2523" spans="2:12" x14ac:dyDescent="0.35">
      <c r="B2523" s="15"/>
      <c r="D2523" s="17" t="str">
        <f t="array" ref="D2523">IFERROR(IF($B2523&lt;&gt;"",LARGE(IF(ISNUMBER(SEARCH(TRIM(SUBSTITUTE($B2523,"-","")),CID_DB[Search Key])),ROW(CID_DB[Search Key]),""),1)-1,""),"")</f>
        <v/>
      </c>
      <c r="F2523" s="23" t="str">
        <f>IF($B2523&lt;&gt;"",COUNTIFS(CID_DB[Search Key],"*"&amp;TRIM(SUBSTITUTE(B2523,"-",""))&amp;"*"),"")</f>
        <v/>
      </c>
      <c r="G2523" s="23" t="str">
        <f>IFERROR(TRIM(INDEX(CID_DB[Case No],$D2523)),"")</f>
        <v/>
      </c>
      <c r="H2523" s="5" t="str">
        <f>IFERROR(TRIM(INDEX(CID_DB[Known Contractor '#1 PN],$D2523)),"")</f>
        <v/>
      </c>
      <c r="I2523" s="5" t="str">
        <f>IFERROR(TRIM(INDEX(CID_DB[Known Contractor '#2 PN],$D2523)),"")</f>
        <v/>
      </c>
      <c r="J2523" s="5" t="str">
        <f>IFERROR(TRIM(INDEX(CID_DB[ [ NSN ] ],$D2523)),"")</f>
        <v/>
      </c>
      <c r="K2523" s="5" t="str">
        <f>IFERROR(TRIM(INDEX(CID_DB[Description],$D2523)),"")</f>
        <v/>
      </c>
      <c r="L2523" s="24" t="str">
        <f>IFERROR(TRIM(INDEX(CID_DB[Commercial Status],$D2523)),"")</f>
        <v/>
      </c>
    </row>
    <row r="2524" spans="2:12" x14ac:dyDescent="0.35">
      <c r="B2524" s="15"/>
      <c r="D2524" s="17" t="str">
        <f t="array" ref="D2524">IFERROR(IF($B2524&lt;&gt;"",LARGE(IF(ISNUMBER(SEARCH(TRIM(SUBSTITUTE($B2524,"-","")),CID_DB[Search Key])),ROW(CID_DB[Search Key]),""),1)-1,""),"")</f>
        <v/>
      </c>
      <c r="F2524" s="23" t="str">
        <f>IF($B2524&lt;&gt;"",COUNTIFS(CID_DB[Search Key],"*"&amp;TRIM(SUBSTITUTE(B2524,"-",""))&amp;"*"),"")</f>
        <v/>
      </c>
      <c r="G2524" s="23" t="str">
        <f>IFERROR(TRIM(INDEX(CID_DB[Case No],$D2524)),"")</f>
        <v/>
      </c>
      <c r="H2524" s="5" t="str">
        <f>IFERROR(TRIM(INDEX(CID_DB[Known Contractor '#1 PN],$D2524)),"")</f>
        <v/>
      </c>
      <c r="I2524" s="5" t="str">
        <f>IFERROR(TRIM(INDEX(CID_DB[Known Contractor '#2 PN],$D2524)),"")</f>
        <v/>
      </c>
      <c r="J2524" s="5" t="str">
        <f>IFERROR(TRIM(INDEX(CID_DB[ [ NSN ] ],$D2524)),"")</f>
        <v/>
      </c>
      <c r="K2524" s="5" t="str">
        <f>IFERROR(TRIM(INDEX(CID_DB[Description],$D2524)),"")</f>
        <v/>
      </c>
      <c r="L2524" s="24" t="str">
        <f>IFERROR(TRIM(INDEX(CID_DB[Commercial Status],$D2524)),"")</f>
        <v/>
      </c>
    </row>
    <row r="2525" spans="2:12" x14ac:dyDescent="0.35">
      <c r="B2525" s="15"/>
      <c r="D2525" s="17" t="str">
        <f t="array" ref="D2525">IFERROR(IF($B2525&lt;&gt;"",LARGE(IF(ISNUMBER(SEARCH(TRIM(SUBSTITUTE($B2525,"-","")),CID_DB[Search Key])),ROW(CID_DB[Search Key]),""),1)-1,""),"")</f>
        <v/>
      </c>
      <c r="F2525" s="23" t="str">
        <f>IF($B2525&lt;&gt;"",COUNTIFS(CID_DB[Search Key],"*"&amp;TRIM(SUBSTITUTE(B2525,"-",""))&amp;"*"),"")</f>
        <v/>
      </c>
      <c r="G2525" s="23" t="str">
        <f>IFERROR(TRIM(INDEX(CID_DB[Case No],$D2525)),"")</f>
        <v/>
      </c>
      <c r="H2525" s="5" t="str">
        <f>IFERROR(TRIM(INDEX(CID_DB[Known Contractor '#1 PN],$D2525)),"")</f>
        <v/>
      </c>
      <c r="I2525" s="5" t="str">
        <f>IFERROR(TRIM(INDEX(CID_DB[Known Contractor '#2 PN],$D2525)),"")</f>
        <v/>
      </c>
      <c r="J2525" s="5" t="str">
        <f>IFERROR(TRIM(INDEX(CID_DB[ [ NSN ] ],$D2525)),"")</f>
        <v/>
      </c>
      <c r="K2525" s="5" t="str">
        <f>IFERROR(TRIM(INDEX(CID_DB[Description],$D2525)),"")</f>
        <v/>
      </c>
      <c r="L2525" s="24" t="str">
        <f>IFERROR(TRIM(INDEX(CID_DB[Commercial Status],$D2525)),"")</f>
        <v/>
      </c>
    </row>
    <row r="2526" spans="2:12" x14ac:dyDescent="0.35">
      <c r="B2526" s="15"/>
      <c r="D2526" s="17" t="str">
        <f t="array" ref="D2526">IFERROR(IF($B2526&lt;&gt;"",LARGE(IF(ISNUMBER(SEARCH(TRIM(SUBSTITUTE($B2526,"-","")),CID_DB[Search Key])),ROW(CID_DB[Search Key]),""),1)-1,""),"")</f>
        <v/>
      </c>
      <c r="F2526" s="23" t="str">
        <f>IF($B2526&lt;&gt;"",COUNTIFS(CID_DB[Search Key],"*"&amp;TRIM(SUBSTITUTE(B2526,"-",""))&amp;"*"),"")</f>
        <v/>
      </c>
      <c r="G2526" s="23" t="str">
        <f>IFERROR(TRIM(INDEX(CID_DB[Case No],$D2526)),"")</f>
        <v/>
      </c>
      <c r="H2526" s="5" t="str">
        <f>IFERROR(TRIM(INDEX(CID_DB[Known Contractor '#1 PN],$D2526)),"")</f>
        <v/>
      </c>
      <c r="I2526" s="5" t="str">
        <f>IFERROR(TRIM(INDEX(CID_DB[Known Contractor '#2 PN],$D2526)),"")</f>
        <v/>
      </c>
      <c r="J2526" s="5" t="str">
        <f>IFERROR(TRIM(INDEX(CID_DB[ [ NSN ] ],$D2526)),"")</f>
        <v/>
      </c>
      <c r="K2526" s="5" t="str">
        <f>IFERROR(TRIM(INDEX(CID_DB[Description],$D2526)),"")</f>
        <v/>
      </c>
      <c r="L2526" s="24" t="str">
        <f>IFERROR(TRIM(INDEX(CID_DB[Commercial Status],$D2526)),"")</f>
        <v/>
      </c>
    </row>
    <row r="2527" spans="2:12" x14ac:dyDescent="0.35">
      <c r="B2527" s="15"/>
      <c r="D2527" s="17" t="str">
        <f t="array" ref="D2527">IFERROR(IF($B2527&lt;&gt;"",LARGE(IF(ISNUMBER(SEARCH(TRIM(SUBSTITUTE($B2527,"-","")),CID_DB[Search Key])),ROW(CID_DB[Search Key]),""),1)-1,""),"")</f>
        <v/>
      </c>
      <c r="F2527" s="23" t="str">
        <f>IF($B2527&lt;&gt;"",COUNTIFS(CID_DB[Search Key],"*"&amp;TRIM(SUBSTITUTE(B2527,"-",""))&amp;"*"),"")</f>
        <v/>
      </c>
      <c r="G2527" s="23" t="str">
        <f>IFERROR(TRIM(INDEX(CID_DB[Case No],$D2527)),"")</f>
        <v/>
      </c>
      <c r="H2527" s="5" t="str">
        <f>IFERROR(TRIM(INDEX(CID_DB[Known Contractor '#1 PN],$D2527)),"")</f>
        <v/>
      </c>
      <c r="I2527" s="5" t="str">
        <f>IFERROR(TRIM(INDEX(CID_DB[Known Contractor '#2 PN],$D2527)),"")</f>
        <v/>
      </c>
      <c r="J2527" s="5" t="str">
        <f>IFERROR(TRIM(INDEX(CID_DB[ [ NSN ] ],$D2527)),"")</f>
        <v/>
      </c>
      <c r="K2527" s="5" t="str">
        <f>IFERROR(TRIM(INDEX(CID_DB[Description],$D2527)),"")</f>
        <v/>
      </c>
      <c r="L2527" s="24" t="str">
        <f>IFERROR(TRIM(INDEX(CID_DB[Commercial Status],$D2527)),"")</f>
        <v/>
      </c>
    </row>
    <row r="2528" spans="2:12" x14ac:dyDescent="0.35">
      <c r="B2528" s="15"/>
      <c r="D2528" s="17" t="str">
        <f t="array" ref="D2528">IFERROR(IF($B2528&lt;&gt;"",LARGE(IF(ISNUMBER(SEARCH(TRIM(SUBSTITUTE($B2528,"-","")),CID_DB[Search Key])),ROW(CID_DB[Search Key]),""),1)-1,""),"")</f>
        <v/>
      </c>
      <c r="F2528" s="23" t="str">
        <f>IF($B2528&lt;&gt;"",COUNTIFS(CID_DB[Search Key],"*"&amp;TRIM(SUBSTITUTE(B2528,"-",""))&amp;"*"),"")</f>
        <v/>
      </c>
      <c r="G2528" s="23" t="str">
        <f>IFERROR(TRIM(INDEX(CID_DB[Case No],$D2528)),"")</f>
        <v/>
      </c>
      <c r="H2528" s="5" t="str">
        <f>IFERROR(TRIM(INDEX(CID_DB[Known Contractor '#1 PN],$D2528)),"")</f>
        <v/>
      </c>
      <c r="I2528" s="5" t="str">
        <f>IFERROR(TRIM(INDEX(CID_DB[Known Contractor '#2 PN],$D2528)),"")</f>
        <v/>
      </c>
      <c r="J2528" s="5" t="str">
        <f>IFERROR(TRIM(INDEX(CID_DB[ [ NSN ] ],$D2528)),"")</f>
        <v/>
      </c>
      <c r="K2528" s="5" t="str">
        <f>IFERROR(TRIM(INDEX(CID_DB[Description],$D2528)),"")</f>
        <v/>
      </c>
      <c r="L2528" s="24" t="str">
        <f>IFERROR(TRIM(INDEX(CID_DB[Commercial Status],$D2528)),"")</f>
        <v/>
      </c>
    </row>
    <row r="2529" spans="2:12" x14ac:dyDescent="0.35">
      <c r="B2529" s="15"/>
      <c r="D2529" s="17" t="str">
        <f t="array" ref="D2529">IFERROR(IF($B2529&lt;&gt;"",LARGE(IF(ISNUMBER(SEARCH(TRIM(SUBSTITUTE($B2529,"-","")),CID_DB[Search Key])),ROW(CID_DB[Search Key]),""),1)-1,""),"")</f>
        <v/>
      </c>
      <c r="F2529" s="23" t="str">
        <f>IF($B2529&lt;&gt;"",COUNTIFS(CID_DB[Search Key],"*"&amp;TRIM(SUBSTITUTE(B2529,"-",""))&amp;"*"),"")</f>
        <v/>
      </c>
      <c r="G2529" s="23" t="str">
        <f>IFERROR(TRIM(INDEX(CID_DB[Case No],$D2529)),"")</f>
        <v/>
      </c>
      <c r="H2529" s="5" t="str">
        <f>IFERROR(TRIM(INDEX(CID_DB[Known Contractor '#1 PN],$D2529)),"")</f>
        <v/>
      </c>
      <c r="I2529" s="5" t="str">
        <f>IFERROR(TRIM(INDEX(CID_DB[Known Contractor '#2 PN],$D2529)),"")</f>
        <v/>
      </c>
      <c r="J2529" s="5" t="str">
        <f>IFERROR(TRIM(INDEX(CID_DB[ [ NSN ] ],$D2529)),"")</f>
        <v/>
      </c>
      <c r="K2529" s="5" t="str">
        <f>IFERROR(TRIM(INDEX(CID_DB[Description],$D2529)),"")</f>
        <v/>
      </c>
      <c r="L2529" s="24" t="str">
        <f>IFERROR(TRIM(INDEX(CID_DB[Commercial Status],$D2529)),"")</f>
        <v/>
      </c>
    </row>
    <row r="2530" spans="2:12" x14ac:dyDescent="0.35">
      <c r="B2530" s="15"/>
      <c r="D2530" s="17" t="str">
        <f t="array" ref="D2530">IFERROR(IF($B2530&lt;&gt;"",LARGE(IF(ISNUMBER(SEARCH(TRIM(SUBSTITUTE($B2530,"-","")),CID_DB[Search Key])),ROW(CID_DB[Search Key]),""),1)-1,""),"")</f>
        <v/>
      </c>
      <c r="F2530" s="23" t="str">
        <f>IF($B2530&lt;&gt;"",COUNTIFS(CID_DB[Search Key],"*"&amp;TRIM(SUBSTITUTE(B2530,"-",""))&amp;"*"),"")</f>
        <v/>
      </c>
      <c r="G2530" s="23" t="str">
        <f>IFERROR(TRIM(INDEX(CID_DB[Case No],$D2530)),"")</f>
        <v/>
      </c>
      <c r="H2530" s="5" t="str">
        <f>IFERROR(TRIM(INDEX(CID_DB[Known Contractor '#1 PN],$D2530)),"")</f>
        <v/>
      </c>
      <c r="I2530" s="5" t="str">
        <f>IFERROR(TRIM(INDEX(CID_DB[Known Contractor '#2 PN],$D2530)),"")</f>
        <v/>
      </c>
      <c r="J2530" s="5" t="str">
        <f>IFERROR(TRIM(INDEX(CID_DB[ [ NSN ] ],$D2530)),"")</f>
        <v/>
      </c>
      <c r="K2530" s="5" t="str">
        <f>IFERROR(TRIM(INDEX(CID_DB[Description],$D2530)),"")</f>
        <v/>
      </c>
      <c r="L2530" s="24" t="str">
        <f>IFERROR(TRIM(INDEX(CID_DB[Commercial Status],$D2530)),"")</f>
        <v/>
      </c>
    </row>
    <row r="2531" spans="2:12" x14ac:dyDescent="0.35">
      <c r="B2531" s="15"/>
      <c r="D2531" s="17" t="str">
        <f t="array" ref="D2531">IFERROR(IF($B2531&lt;&gt;"",LARGE(IF(ISNUMBER(SEARCH(TRIM(SUBSTITUTE($B2531,"-","")),CID_DB[Search Key])),ROW(CID_DB[Search Key]),""),1)-1,""),"")</f>
        <v/>
      </c>
      <c r="F2531" s="23" t="str">
        <f>IF($B2531&lt;&gt;"",COUNTIFS(CID_DB[Search Key],"*"&amp;TRIM(SUBSTITUTE(B2531,"-",""))&amp;"*"),"")</f>
        <v/>
      </c>
      <c r="G2531" s="23" t="str">
        <f>IFERROR(TRIM(INDEX(CID_DB[Case No],$D2531)),"")</f>
        <v/>
      </c>
      <c r="H2531" s="5" t="str">
        <f>IFERROR(TRIM(INDEX(CID_DB[Known Contractor '#1 PN],$D2531)),"")</f>
        <v/>
      </c>
      <c r="I2531" s="5" t="str">
        <f>IFERROR(TRIM(INDEX(CID_DB[Known Contractor '#2 PN],$D2531)),"")</f>
        <v/>
      </c>
      <c r="J2531" s="5" t="str">
        <f>IFERROR(TRIM(INDEX(CID_DB[ [ NSN ] ],$D2531)),"")</f>
        <v/>
      </c>
      <c r="K2531" s="5" t="str">
        <f>IFERROR(TRIM(INDEX(CID_DB[Description],$D2531)),"")</f>
        <v/>
      </c>
      <c r="L2531" s="24" t="str">
        <f>IFERROR(TRIM(INDEX(CID_DB[Commercial Status],$D2531)),"")</f>
        <v/>
      </c>
    </row>
    <row r="2532" spans="2:12" x14ac:dyDescent="0.35">
      <c r="B2532" s="15"/>
      <c r="D2532" s="17" t="str">
        <f t="array" ref="D2532">IFERROR(IF($B2532&lt;&gt;"",LARGE(IF(ISNUMBER(SEARCH(TRIM(SUBSTITUTE($B2532,"-","")),CID_DB[Search Key])),ROW(CID_DB[Search Key]),""),1)-1,""),"")</f>
        <v/>
      </c>
      <c r="F2532" s="23" t="str">
        <f>IF($B2532&lt;&gt;"",COUNTIFS(CID_DB[Search Key],"*"&amp;TRIM(SUBSTITUTE(B2532,"-",""))&amp;"*"),"")</f>
        <v/>
      </c>
      <c r="G2532" s="23" t="str">
        <f>IFERROR(TRIM(INDEX(CID_DB[Case No],$D2532)),"")</f>
        <v/>
      </c>
      <c r="H2532" s="5" t="str">
        <f>IFERROR(TRIM(INDEX(CID_DB[Known Contractor '#1 PN],$D2532)),"")</f>
        <v/>
      </c>
      <c r="I2532" s="5" t="str">
        <f>IFERROR(TRIM(INDEX(CID_DB[Known Contractor '#2 PN],$D2532)),"")</f>
        <v/>
      </c>
      <c r="J2532" s="5" t="str">
        <f>IFERROR(TRIM(INDEX(CID_DB[ [ NSN ] ],$D2532)),"")</f>
        <v/>
      </c>
      <c r="K2532" s="5" t="str">
        <f>IFERROR(TRIM(INDEX(CID_DB[Description],$D2532)),"")</f>
        <v/>
      </c>
      <c r="L2532" s="24" t="str">
        <f>IFERROR(TRIM(INDEX(CID_DB[Commercial Status],$D2532)),"")</f>
        <v/>
      </c>
    </row>
    <row r="2533" spans="2:12" x14ac:dyDescent="0.35">
      <c r="B2533" s="15"/>
      <c r="D2533" s="17" t="str">
        <f t="array" ref="D2533">IFERROR(IF($B2533&lt;&gt;"",LARGE(IF(ISNUMBER(SEARCH(TRIM(SUBSTITUTE($B2533,"-","")),CID_DB[Search Key])),ROW(CID_DB[Search Key]),""),1)-1,""),"")</f>
        <v/>
      </c>
      <c r="F2533" s="23" t="str">
        <f>IF($B2533&lt;&gt;"",COUNTIFS(CID_DB[Search Key],"*"&amp;TRIM(SUBSTITUTE(B2533,"-",""))&amp;"*"),"")</f>
        <v/>
      </c>
      <c r="G2533" s="23" t="str">
        <f>IFERROR(TRIM(INDEX(CID_DB[Case No],$D2533)),"")</f>
        <v/>
      </c>
      <c r="H2533" s="5" t="str">
        <f>IFERROR(TRIM(INDEX(CID_DB[Known Contractor '#1 PN],$D2533)),"")</f>
        <v/>
      </c>
      <c r="I2533" s="5" t="str">
        <f>IFERROR(TRIM(INDEX(CID_DB[Known Contractor '#2 PN],$D2533)),"")</f>
        <v/>
      </c>
      <c r="J2533" s="5" t="str">
        <f>IFERROR(TRIM(INDEX(CID_DB[ [ NSN ] ],$D2533)),"")</f>
        <v/>
      </c>
      <c r="K2533" s="5" t="str">
        <f>IFERROR(TRIM(INDEX(CID_DB[Description],$D2533)),"")</f>
        <v/>
      </c>
      <c r="L2533" s="24" t="str">
        <f>IFERROR(TRIM(INDEX(CID_DB[Commercial Status],$D2533)),"")</f>
        <v/>
      </c>
    </row>
    <row r="2534" spans="2:12" x14ac:dyDescent="0.35">
      <c r="B2534" s="15"/>
      <c r="D2534" s="17" t="str">
        <f t="array" ref="D2534">IFERROR(IF($B2534&lt;&gt;"",LARGE(IF(ISNUMBER(SEARCH(TRIM(SUBSTITUTE($B2534,"-","")),CID_DB[Search Key])),ROW(CID_DB[Search Key]),""),1)-1,""),"")</f>
        <v/>
      </c>
      <c r="F2534" s="23" t="str">
        <f>IF($B2534&lt;&gt;"",COUNTIFS(CID_DB[Search Key],"*"&amp;TRIM(SUBSTITUTE(B2534,"-",""))&amp;"*"),"")</f>
        <v/>
      </c>
      <c r="G2534" s="23" t="str">
        <f>IFERROR(TRIM(INDEX(CID_DB[Case No],$D2534)),"")</f>
        <v/>
      </c>
      <c r="H2534" s="5" t="str">
        <f>IFERROR(TRIM(INDEX(CID_DB[Known Contractor '#1 PN],$D2534)),"")</f>
        <v/>
      </c>
      <c r="I2534" s="5" t="str">
        <f>IFERROR(TRIM(INDEX(CID_DB[Known Contractor '#2 PN],$D2534)),"")</f>
        <v/>
      </c>
      <c r="J2534" s="5" t="str">
        <f>IFERROR(TRIM(INDEX(CID_DB[ [ NSN ] ],$D2534)),"")</f>
        <v/>
      </c>
      <c r="K2534" s="5" t="str">
        <f>IFERROR(TRIM(INDEX(CID_DB[Description],$D2534)),"")</f>
        <v/>
      </c>
      <c r="L2534" s="24" t="str">
        <f>IFERROR(TRIM(INDEX(CID_DB[Commercial Status],$D2534)),"")</f>
        <v/>
      </c>
    </row>
    <row r="2535" spans="2:12" x14ac:dyDescent="0.35">
      <c r="B2535" s="15"/>
      <c r="D2535" s="17" t="str">
        <f t="array" ref="D2535">IFERROR(IF($B2535&lt;&gt;"",LARGE(IF(ISNUMBER(SEARCH(TRIM(SUBSTITUTE($B2535,"-","")),CID_DB[Search Key])),ROW(CID_DB[Search Key]),""),1)-1,""),"")</f>
        <v/>
      </c>
      <c r="F2535" s="23" t="str">
        <f>IF($B2535&lt;&gt;"",COUNTIFS(CID_DB[Search Key],"*"&amp;TRIM(SUBSTITUTE(B2535,"-",""))&amp;"*"),"")</f>
        <v/>
      </c>
      <c r="G2535" s="23" t="str">
        <f>IFERROR(TRIM(INDEX(CID_DB[Case No],$D2535)),"")</f>
        <v/>
      </c>
      <c r="H2535" s="5" t="str">
        <f>IFERROR(TRIM(INDEX(CID_DB[Known Contractor '#1 PN],$D2535)),"")</f>
        <v/>
      </c>
      <c r="I2535" s="5" t="str">
        <f>IFERROR(TRIM(INDEX(CID_DB[Known Contractor '#2 PN],$D2535)),"")</f>
        <v/>
      </c>
      <c r="J2535" s="5" t="str">
        <f>IFERROR(TRIM(INDEX(CID_DB[ [ NSN ] ],$D2535)),"")</f>
        <v/>
      </c>
      <c r="K2535" s="5" t="str">
        <f>IFERROR(TRIM(INDEX(CID_DB[Description],$D2535)),"")</f>
        <v/>
      </c>
      <c r="L2535" s="24" t="str">
        <f>IFERROR(TRIM(INDEX(CID_DB[Commercial Status],$D2535)),"")</f>
        <v/>
      </c>
    </row>
    <row r="2536" spans="2:12" x14ac:dyDescent="0.35">
      <c r="B2536" s="15"/>
      <c r="D2536" s="17" t="str">
        <f t="array" ref="D2536">IFERROR(IF($B2536&lt;&gt;"",LARGE(IF(ISNUMBER(SEARCH(TRIM(SUBSTITUTE($B2536,"-","")),CID_DB[Search Key])),ROW(CID_DB[Search Key]),""),1)-1,""),"")</f>
        <v/>
      </c>
      <c r="F2536" s="23" t="str">
        <f>IF($B2536&lt;&gt;"",COUNTIFS(CID_DB[Search Key],"*"&amp;TRIM(SUBSTITUTE(B2536,"-",""))&amp;"*"),"")</f>
        <v/>
      </c>
      <c r="G2536" s="23" t="str">
        <f>IFERROR(TRIM(INDEX(CID_DB[Case No],$D2536)),"")</f>
        <v/>
      </c>
      <c r="H2536" s="5" t="str">
        <f>IFERROR(TRIM(INDEX(CID_DB[Known Contractor '#1 PN],$D2536)),"")</f>
        <v/>
      </c>
      <c r="I2536" s="5" t="str">
        <f>IFERROR(TRIM(INDEX(CID_DB[Known Contractor '#2 PN],$D2536)),"")</f>
        <v/>
      </c>
      <c r="J2536" s="5" t="str">
        <f>IFERROR(TRIM(INDEX(CID_DB[ [ NSN ] ],$D2536)),"")</f>
        <v/>
      </c>
      <c r="K2536" s="5" t="str">
        <f>IFERROR(TRIM(INDEX(CID_DB[Description],$D2536)),"")</f>
        <v/>
      </c>
      <c r="L2536" s="24" t="str">
        <f>IFERROR(TRIM(INDEX(CID_DB[Commercial Status],$D2536)),"")</f>
        <v/>
      </c>
    </row>
    <row r="2537" spans="2:12" x14ac:dyDescent="0.35">
      <c r="B2537" s="15"/>
      <c r="D2537" s="17" t="str">
        <f t="array" ref="D2537">IFERROR(IF($B2537&lt;&gt;"",LARGE(IF(ISNUMBER(SEARCH(TRIM(SUBSTITUTE($B2537,"-","")),CID_DB[Search Key])),ROW(CID_DB[Search Key]),""),1)-1,""),"")</f>
        <v/>
      </c>
      <c r="F2537" s="23" t="str">
        <f>IF($B2537&lt;&gt;"",COUNTIFS(CID_DB[Search Key],"*"&amp;TRIM(SUBSTITUTE(B2537,"-",""))&amp;"*"),"")</f>
        <v/>
      </c>
      <c r="G2537" s="23" t="str">
        <f>IFERROR(TRIM(INDEX(CID_DB[Case No],$D2537)),"")</f>
        <v/>
      </c>
      <c r="H2537" s="5" t="str">
        <f>IFERROR(TRIM(INDEX(CID_DB[Known Contractor '#1 PN],$D2537)),"")</f>
        <v/>
      </c>
      <c r="I2537" s="5" t="str">
        <f>IFERROR(TRIM(INDEX(CID_DB[Known Contractor '#2 PN],$D2537)),"")</f>
        <v/>
      </c>
      <c r="J2537" s="5" t="str">
        <f>IFERROR(TRIM(INDEX(CID_DB[ [ NSN ] ],$D2537)),"")</f>
        <v/>
      </c>
      <c r="K2537" s="5" t="str">
        <f>IFERROR(TRIM(INDEX(CID_DB[Description],$D2537)),"")</f>
        <v/>
      </c>
      <c r="L2537" s="24" t="str">
        <f>IFERROR(TRIM(INDEX(CID_DB[Commercial Status],$D2537)),"")</f>
        <v/>
      </c>
    </row>
    <row r="2538" spans="2:12" x14ac:dyDescent="0.35">
      <c r="B2538" s="15"/>
      <c r="D2538" s="17" t="str">
        <f t="array" ref="D2538">IFERROR(IF($B2538&lt;&gt;"",LARGE(IF(ISNUMBER(SEARCH(TRIM(SUBSTITUTE($B2538,"-","")),CID_DB[Search Key])),ROW(CID_DB[Search Key]),""),1)-1,""),"")</f>
        <v/>
      </c>
      <c r="F2538" s="23" t="str">
        <f>IF($B2538&lt;&gt;"",COUNTIFS(CID_DB[Search Key],"*"&amp;TRIM(SUBSTITUTE(B2538,"-",""))&amp;"*"),"")</f>
        <v/>
      </c>
      <c r="G2538" s="23" t="str">
        <f>IFERROR(TRIM(INDEX(CID_DB[Case No],$D2538)),"")</f>
        <v/>
      </c>
      <c r="H2538" s="5" t="str">
        <f>IFERROR(TRIM(INDEX(CID_DB[Known Contractor '#1 PN],$D2538)),"")</f>
        <v/>
      </c>
      <c r="I2538" s="5" t="str">
        <f>IFERROR(TRIM(INDEX(CID_DB[Known Contractor '#2 PN],$D2538)),"")</f>
        <v/>
      </c>
      <c r="J2538" s="5" t="str">
        <f>IFERROR(TRIM(INDEX(CID_DB[ [ NSN ] ],$D2538)),"")</f>
        <v/>
      </c>
      <c r="K2538" s="5" t="str">
        <f>IFERROR(TRIM(INDEX(CID_DB[Description],$D2538)),"")</f>
        <v/>
      </c>
      <c r="L2538" s="24" t="str">
        <f>IFERROR(TRIM(INDEX(CID_DB[Commercial Status],$D2538)),"")</f>
        <v/>
      </c>
    </row>
    <row r="2539" spans="2:12" x14ac:dyDescent="0.35">
      <c r="B2539" s="15"/>
      <c r="D2539" s="17" t="str">
        <f t="array" ref="D2539">IFERROR(IF($B2539&lt;&gt;"",LARGE(IF(ISNUMBER(SEARCH(TRIM(SUBSTITUTE($B2539,"-","")),CID_DB[Search Key])),ROW(CID_DB[Search Key]),""),1)-1,""),"")</f>
        <v/>
      </c>
      <c r="F2539" s="23" t="str">
        <f>IF($B2539&lt;&gt;"",COUNTIFS(CID_DB[Search Key],"*"&amp;TRIM(SUBSTITUTE(B2539,"-",""))&amp;"*"),"")</f>
        <v/>
      </c>
      <c r="G2539" s="23" t="str">
        <f>IFERROR(TRIM(INDEX(CID_DB[Case No],$D2539)),"")</f>
        <v/>
      </c>
      <c r="H2539" s="5" t="str">
        <f>IFERROR(TRIM(INDEX(CID_DB[Known Contractor '#1 PN],$D2539)),"")</f>
        <v/>
      </c>
      <c r="I2539" s="5" t="str">
        <f>IFERROR(TRIM(INDEX(CID_DB[Known Contractor '#2 PN],$D2539)),"")</f>
        <v/>
      </c>
      <c r="J2539" s="5" t="str">
        <f>IFERROR(TRIM(INDEX(CID_DB[ [ NSN ] ],$D2539)),"")</f>
        <v/>
      </c>
      <c r="K2539" s="5" t="str">
        <f>IFERROR(TRIM(INDEX(CID_DB[Description],$D2539)),"")</f>
        <v/>
      </c>
      <c r="L2539" s="24" t="str">
        <f>IFERROR(TRIM(INDEX(CID_DB[Commercial Status],$D2539)),"")</f>
        <v/>
      </c>
    </row>
    <row r="2540" spans="2:12" x14ac:dyDescent="0.35">
      <c r="B2540" s="15"/>
      <c r="D2540" s="17" t="str">
        <f t="array" ref="D2540">IFERROR(IF($B2540&lt;&gt;"",LARGE(IF(ISNUMBER(SEARCH(TRIM(SUBSTITUTE($B2540,"-","")),CID_DB[Search Key])),ROW(CID_DB[Search Key]),""),1)-1,""),"")</f>
        <v/>
      </c>
      <c r="F2540" s="23" t="str">
        <f>IF($B2540&lt;&gt;"",COUNTIFS(CID_DB[Search Key],"*"&amp;TRIM(SUBSTITUTE(B2540,"-",""))&amp;"*"),"")</f>
        <v/>
      </c>
      <c r="G2540" s="23" t="str">
        <f>IFERROR(TRIM(INDEX(CID_DB[Case No],$D2540)),"")</f>
        <v/>
      </c>
      <c r="H2540" s="5" t="str">
        <f>IFERROR(TRIM(INDEX(CID_DB[Known Contractor '#1 PN],$D2540)),"")</f>
        <v/>
      </c>
      <c r="I2540" s="5" t="str">
        <f>IFERROR(TRIM(INDEX(CID_DB[Known Contractor '#2 PN],$D2540)),"")</f>
        <v/>
      </c>
      <c r="J2540" s="5" t="str">
        <f>IFERROR(TRIM(INDEX(CID_DB[ [ NSN ] ],$D2540)),"")</f>
        <v/>
      </c>
      <c r="K2540" s="5" t="str">
        <f>IFERROR(TRIM(INDEX(CID_DB[Description],$D2540)),"")</f>
        <v/>
      </c>
      <c r="L2540" s="24" t="str">
        <f>IFERROR(TRIM(INDEX(CID_DB[Commercial Status],$D2540)),"")</f>
        <v/>
      </c>
    </row>
    <row r="2541" spans="2:12" x14ac:dyDescent="0.35">
      <c r="B2541" s="15"/>
      <c r="D2541" s="17" t="str">
        <f t="array" ref="D2541">IFERROR(IF($B2541&lt;&gt;"",LARGE(IF(ISNUMBER(SEARCH(TRIM(SUBSTITUTE($B2541,"-","")),CID_DB[Search Key])),ROW(CID_DB[Search Key]),""),1)-1,""),"")</f>
        <v/>
      </c>
      <c r="F2541" s="23" t="str">
        <f>IF($B2541&lt;&gt;"",COUNTIFS(CID_DB[Search Key],"*"&amp;TRIM(SUBSTITUTE(B2541,"-",""))&amp;"*"),"")</f>
        <v/>
      </c>
      <c r="G2541" s="23" t="str">
        <f>IFERROR(TRIM(INDEX(CID_DB[Case No],$D2541)),"")</f>
        <v/>
      </c>
      <c r="H2541" s="5" t="str">
        <f>IFERROR(TRIM(INDEX(CID_DB[Known Contractor '#1 PN],$D2541)),"")</f>
        <v/>
      </c>
      <c r="I2541" s="5" t="str">
        <f>IFERROR(TRIM(INDEX(CID_DB[Known Contractor '#2 PN],$D2541)),"")</f>
        <v/>
      </c>
      <c r="J2541" s="5" t="str">
        <f>IFERROR(TRIM(INDEX(CID_DB[ [ NSN ] ],$D2541)),"")</f>
        <v/>
      </c>
      <c r="K2541" s="5" t="str">
        <f>IFERROR(TRIM(INDEX(CID_DB[Description],$D2541)),"")</f>
        <v/>
      </c>
      <c r="L2541" s="24" t="str">
        <f>IFERROR(TRIM(INDEX(CID_DB[Commercial Status],$D2541)),"")</f>
        <v/>
      </c>
    </row>
    <row r="2542" spans="2:12" x14ac:dyDescent="0.35">
      <c r="B2542" s="15"/>
      <c r="D2542" s="17" t="str">
        <f t="array" ref="D2542">IFERROR(IF($B2542&lt;&gt;"",LARGE(IF(ISNUMBER(SEARCH(TRIM(SUBSTITUTE($B2542,"-","")),CID_DB[Search Key])),ROW(CID_DB[Search Key]),""),1)-1,""),"")</f>
        <v/>
      </c>
      <c r="F2542" s="23" t="str">
        <f>IF($B2542&lt;&gt;"",COUNTIFS(CID_DB[Search Key],"*"&amp;TRIM(SUBSTITUTE(B2542,"-",""))&amp;"*"),"")</f>
        <v/>
      </c>
      <c r="G2542" s="23" t="str">
        <f>IFERROR(TRIM(INDEX(CID_DB[Case No],$D2542)),"")</f>
        <v/>
      </c>
      <c r="H2542" s="5" t="str">
        <f>IFERROR(TRIM(INDEX(CID_DB[Known Contractor '#1 PN],$D2542)),"")</f>
        <v/>
      </c>
      <c r="I2542" s="5" t="str">
        <f>IFERROR(TRIM(INDEX(CID_DB[Known Contractor '#2 PN],$D2542)),"")</f>
        <v/>
      </c>
      <c r="J2542" s="5" t="str">
        <f>IFERROR(TRIM(INDEX(CID_DB[ [ NSN ] ],$D2542)),"")</f>
        <v/>
      </c>
      <c r="K2542" s="5" t="str">
        <f>IFERROR(TRIM(INDEX(CID_DB[Description],$D2542)),"")</f>
        <v/>
      </c>
      <c r="L2542" s="24" t="str">
        <f>IFERROR(TRIM(INDEX(CID_DB[Commercial Status],$D2542)),"")</f>
        <v/>
      </c>
    </row>
    <row r="2543" spans="2:12" x14ac:dyDescent="0.35">
      <c r="B2543" s="15"/>
      <c r="D2543" s="17" t="str">
        <f t="array" ref="D2543">IFERROR(IF($B2543&lt;&gt;"",LARGE(IF(ISNUMBER(SEARCH(TRIM(SUBSTITUTE($B2543,"-","")),CID_DB[Search Key])),ROW(CID_DB[Search Key]),""),1)-1,""),"")</f>
        <v/>
      </c>
      <c r="F2543" s="23" t="str">
        <f>IF($B2543&lt;&gt;"",COUNTIFS(CID_DB[Search Key],"*"&amp;TRIM(SUBSTITUTE(B2543,"-",""))&amp;"*"),"")</f>
        <v/>
      </c>
      <c r="G2543" s="23" t="str">
        <f>IFERROR(TRIM(INDEX(CID_DB[Case No],$D2543)),"")</f>
        <v/>
      </c>
      <c r="H2543" s="5" t="str">
        <f>IFERROR(TRIM(INDEX(CID_DB[Known Contractor '#1 PN],$D2543)),"")</f>
        <v/>
      </c>
      <c r="I2543" s="5" t="str">
        <f>IFERROR(TRIM(INDEX(CID_DB[Known Contractor '#2 PN],$D2543)),"")</f>
        <v/>
      </c>
      <c r="J2543" s="5" t="str">
        <f>IFERROR(TRIM(INDEX(CID_DB[ [ NSN ] ],$D2543)),"")</f>
        <v/>
      </c>
      <c r="K2543" s="5" t="str">
        <f>IFERROR(TRIM(INDEX(CID_DB[Description],$D2543)),"")</f>
        <v/>
      </c>
      <c r="L2543" s="24" t="str">
        <f>IFERROR(TRIM(INDEX(CID_DB[Commercial Status],$D2543)),"")</f>
        <v/>
      </c>
    </row>
    <row r="2544" spans="2:12" x14ac:dyDescent="0.35">
      <c r="B2544" s="15"/>
      <c r="D2544" s="17" t="str">
        <f t="array" ref="D2544">IFERROR(IF($B2544&lt;&gt;"",LARGE(IF(ISNUMBER(SEARCH(TRIM(SUBSTITUTE($B2544,"-","")),CID_DB[Search Key])),ROW(CID_DB[Search Key]),""),1)-1,""),"")</f>
        <v/>
      </c>
      <c r="F2544" s="23" t="str">
        <f>IF($B2544&lt;&gt;"",COUNTIFS(CID_DB[Search Key],"*"&amp;TRIM(SUBSTITUTE(B2544,"-",""))&amp;"*"),"")</f>
        <v/>
      </c>
      <c r="G2544" s="23" t="str">
        <f>IFERROR(TRIM(INDEX(CID_DB[Case No],$D2544)),"")</f>
        <v/>
      </c>
      <c r="H2544" s="5" t="str">
        <f>IFERROR(TRIM(INDEX(CID_DB[Known Contractor '#1 PN],$D2544)),"")</f>
        <v/>
      </c>
      <c r="I2544" s="5" t="str">
        <f>IFERROR(TRIM(INDEX(CID_DB[Known Contractor '#2 PN],$D2544)),"")</f>
        <v/>
      </c>
      <c r="J2544" s="5" t="str">
        <f>IFERROR(TRIM(INDEX(CID_DB[ [ NSN ] ],$D2544)),"")</f>
        <v/>
      </c>
      <c r="K2544" s="5" t="str">
        <f>IFERROR(TRIM(INDEX(CID_DB[Description],$D2544)),"")</f>
        <v/>
      </c>
      <c r="L2544" s="24" t="str">
        <f>IFERROR(TRIM(INDEX(CID_DB[Commercial Status],$D2544)),"")</f>
        <v/>
      </c>
    </row>
    <row r="2545" spans="2:12" x14ac:dyDescent="0.35">
      <c r="B2545" s="15"/>
      <c r="D2545" s="17" t="str">
        <f t="array" ref="D2545">IFERROR(IF($B2545&lt;&gt;"",LARGE(IF(ISNUMBER(SEARCH(TRIM(SUBSTITUTE($B2545,"-","")),CID_DB[Search Key])),ROW(CID_DB[Search Key]),""),1)-1,""),"")</f>
        <v/>
      </c>
      <c r="F2545" s="23" t="str">
        <f>IF($B2545&lt;&gt;"",COUNTIFS(CID_DB[Search Key],"*"&amp;TRIM(SUBSTITUTE(B2545,"-",""))&amp;"*"),"")</f>
        <v/>
      </c>
      <c r="G2545" s="23" t="str">
        <f>IFERROR(TRIM(INDEX(CID_DB[Case No],$D2545)),"")</f>
        <v/>
      </c>
      <c r="H2545" s="5" t="str">
        <f>IFERROR(TRIM(INDEX(CID_DB[Known Contractor '#1 PN],$D2545)),"")</f>
        <v/>
      </c>
      <c r="I2545" s="5" t="str">
        <f>IFERROR(TRIM(INDEX(CID_DB[Known Contractor '#2 PN],$D2545)),"")</f>
        <v/>
      </c>
      <c r="J2545" s="5" t="str">
        <f>IFERROR(TRIM(INDEX(CID_DB[ [ NSN ] ],$D2545)),"")</f>
        <v/>
      </c>
      <c r="K2545" s="5" t="str">
        <f>IFERROR(TRIM(INDEX(CID_DB[Description],$D2545)),"")</f>
        <v/>
      </c>
      <c r="L2545" s="24" t="str">
        <f>IFERROR(TRIM(INDEX(CID_DB[Commercial Status],$D2545)),"")</f>
        <v/>
      </c>
    </row>
    <row r="2546" spans="2:12" x14ac:dyDescent="0.35">
      <c r="B2546" s="15"/>
      <c r="D2546" s="17" t="str">
        <f t="array" ref="D2546">IFERROR(IF($B2546&lt;&gt;"",LARGE(IF(ISNUMBER(SEARCH(TRIM(SUBSTITUTE($B2546,"-","")),CID_DB[Search Key])),ROW(CID_DB[Search Key]),""),1)-1,""),"")</f>
        <v/>
      </c>
      <c r="F2546" s="23" t="str">
        <f>IF($B2546&lt;&gt;"",COUNTIFS(CID_DB[Search Key],"*"&amp;TRIM(SUBSTITUTE(B2546,"-",""))&amp;"*"),"")</f>
        <v/>
      </c>
      <c r="G2546" s="23" t="str">
        <f>IFERROR(TRIM(INDEX(CID_DB[Case No],$D2546)),"")</f>
        <v/>
      </c>
      <c r="H2546" s="5" t="str">
        <f>IFERROR(TRIM(INDEX(CID_DB[Known Contractor '#1 PN],$D2546)),"")</f>
        <v/>
      </c>
      <c r="I2546" s="5" t="str">
        <f>IFERROR(TRIM(INDEX(CID_DB[Known Contractor '#2 PN],$D2546)),"")</f>
        <v/>
      </c>
      <c r="J2546" s="5" t="str">
        <f>IFERROR(TRIM(INDEX(CID_DB[ [ NSN ] ],$D2546)),"")</f>
        <v/>
      </c>
      <c r="K2546" s="5" t="str">
        <f>IFERROR(TRIM(INDEX(CID_DB[Description],$D2546)),"")</f>
        <v/>
      </c>
      <c r="L2546" s="24" t="str">
        <f>IFERROR(TRIM(INDEX(CID_DB[Commercial Status],$D2546)),"")</f>
        <v/>
      </c>
    </row>
    <row r="2547" spans="2:12" x14ac:dyDescent="0.35">
      <c r="B2547" s="15"/>
      <c r="D2547" s="17" t="str">
        <f t="array" ref="D2547">IFERROR(IF($B2547&lt;&gt;"",LARGE(IF(ISNUMBER(SEARCH(TRIM(SUBSTITUTE($B2547,"-","")),CID_DB[Search Key])),ROW(CID_DB[Search Key]),""),1)-1,""),"")</f>
        <v/>
      </c>
      <c r="F2547" s="23" t="str">
        <f>IF($B2547&lt;&gt;"",COUNTIFS(CID_DB[Search Key],"*"&amp;TRIM(SUBSTITUTE(B2547,"-",""))&amp;"*"),"")</f>
        <v/>
      </c>
      <c r="G2547" s="23" t="str">
        <f>IFERROR(TRIM(INDEX(CID_DB[Case No],$D2547)),"")</f>
        <v/>
      </c>
      <c r="H2547" s="5" t="str">
        <f>IFERROR(TRIM(INDEX(CID_DB[Known Contractor '#1 PN],$D2547)),"")</f>
        <v/>
      </c>
      <c r="I2547" s="5" t="str">
        <f>IFERROR(TRIM(INDEX(CID_DB[Known Contractor '#2 PN],$D2547)),"")</f>
        <v/>
      </c>
      <c r="J2547" s="5" t="str">
        <f>IFERROR(TRIM(INDEX(CID_DB[ [ NSN ] ],$D2547)),"")</f>
        <v/>
      </c>
      <c r="K2547" s="5" t="str">
        <f>IFERROR(TRIM(INDEX(CID_DB[Description],$D2547)),"")</f>
        <v/>
      </c>
      <c r="L2547" s="24" t="str">
        <f>IFERROR(TRIM(INDEX(CID_DB[Commercial Status],$D2547)),"")</f>
        <v/>
      </c>
    </row>
    <row r="2548" spans="2:12" x14ac:dyDescent="0.35">
      <c r="B2548" s="15"/>
      <c r="D2548" s="17" t="str">
        <f t="array" ref="D2548">IFERROR(IF($B2548&lt;&gt;"",LARGE(IF(ISNUMBER(SEARCH(TRIM(SUBSTITUTE($B2548,"-","")),CID_DB[Search Key])),ROW(CID_DB[Search Key]),""),1)-1,""),"")</f>
        <v/>
      </c>
      <c r="F2548" s="23" t="str">
        <f>IF($B2548&lt;&gt;"",COUNTIFS(CID_DB[Search Key],"*"&amp;TRIM(SUBSTITUTE(B2548,"-",""))&amp;"*"),"")</f>
        <v/>
      </c>
      <c r="G2548" s="23" t="str">
        <f>IFERROR(TRIM(INDEX(CID_DB[Case No],$D2548)),"")</f>
        <v/>
      </c>
      <c r="H2548" s="5" t="str">
        <f>IFERROR(TRIM(INDEX(CID_DB[Known Contractor '#1 PN],$D2548)),"")</f>
        <v/>
      </c>
      <c r="I2548" s="5" t="str">
        <f>IFERROR(TRIM(INDEX(CID_DB[Known Contractor '#2 PN],$D2548)),"")</f>
        <v/>
      </c>
      <c r="J2548" s="5" t="str">
        <f>IFERROR(TRIM(INDEX(CID_DB[ [ NSN ] ],$D2548)),"")</f>
        <v/>
      </c>
      <c r="K2548" s="5" t="str">
        <f>IFERROR(TRIM(INDEX(CID_DB[Description],$D2548)),"")</f>
        <v/>
      </c>
      <c r="L2548" s="24" t="str">
        <f>IFERROR(TRIM(INDEX(CID_DB[Commercial Status],$D2548)),"")</f>
        <v/>
      </c>
    </row>
    <row r="2549" spans="2:12" x14ac:dyDescent="0.35">
      <c r="B2549" s="15"/>
      <c r="D2549" s="17" t="str">
        <f t="array" ref="D2549">IFERROR(IF($B2549&lt;&gt;"",LARGE(IF(ISNUMBER(SEARCH(TRIM(SUBSTITUTE($B2549,"-","")),CID_DB[Search Key])),ROW(CID_DB[Search Key]),""),1)-1,""),"")</f>
        <v/>
      </c>
      <c r="F2549" s="23" t="str">
        <f>IF($B2549&lt;&gt;"",COUNTIFS(CID_DB[Search Key],"*"&amp;TRIM(SUBSTITUTE(B2549,"-",""))&amp;"*"),"")</f>
        <v/>
      </c>
      <c r="G2549" s="23" t="str">
        <f>IFERROR(TRIM(INDEX(CID_DB[Case No],$D2549)),"")</f>
        <v/>
      </c>
      <c r="H2549" s="5" t="str">
        <f>IFERROR(TRIM(INDEX(CID_DB[Known Contractor '#1 PN],$D2549)),"")</f>
        <v/>
      </c>
      <c r="I2549" s="5" t="str">
        <f>IFERROR(TRIM(INDEX(CID_DB[Known Contractor '#2 PN],$D2549)),"")</f>
        <v/>
      </c>
      <c r="J2549" s="5" t="str">
        <f>IFERROR(TRIM(INDEX(CID_DB[ [ NSN ] ],$D2549)),"")</f>
        <v/>
      </c>
      <c r="K2549" s="5" t="str">
        <f>IFERROR(TRIM(INDEX(CID_DB[Description],$D2549)),"")</f>
        <v/>
      </c>
      <c r="L2549" s="24" t="str">
        <f>IFERROR(TRIM(INDEX(CID_DB[Commercial Status],$D2549)),"")</f>
        <v/>
      </c>
    </row>
    <row r="2550" spans="2:12" x14ac:dyDescent="0.35">
      <c r="B2550" s="15"/>
      <c r="D2550" s="17" t="str">
        <f t="array" ref="D2550">IFERROR(IF($B2550&lt;&gt;"",LARGE(IF(ISNUMBER(SEARCH(TRIM(SUBSTITUTE($B2550,"-","")),CID_DB[Search Key])),ROW(CID_DB[Search Key]),""),1)-1,""),"")</f>
        <v/>
      </c>
      <c r="F2550" s="23" t="str">
        <f>IF($B2550&lt;&gt;"",COUNTIFS(CID_DB[Search Key],"*"&amp;TRIM(SUBSTITUTE(B2550,"-",""))&amp;"*"),"")</f>
        <v/>
      </c>
      <c r="G2550" s="23" t="str">
        <f>IFERROR(TRIM(INDEX(CID_DB[Case No],$D2550)),"")</f>
        <v/>
      </c>
      <c r="H2550" s="5" t="str">
        <f>IFERROR(TRIM(INDEX(CID_DB[Known Contractor '#1 PN],$D2550)),"")</f>
        <v/>
      </c>
      <c r="I2550" s="5" t="str">
        <f>IFERROR(TRIM(INDEX(CID_DB[Known Contractor '#2 PN],$D2550)),"")</f>
        <v/>
      </c>
      <c r="J2550" s="5" t="str">
        <f>IFERROR(TRIM(INDEX(CID_DB[ [ NSN ] ],$D2550)),"")</f>
        <v/>
      </c>
      <c r="K2550" s="5" t="str">
        <f>IFERROR(TRIM(INDEX(CID_DB[Description],$D2550)),"")</f>
        <v/>
      </c>
      <c r="L2550" s="24" t="str">
        <f>IFERROR(TRIM(INDEX(CID_DB[Commercial Status],$D2550)),"")</f>
        <v/>
      </c>
    </row>
    <row r="2551" spans="2:12" x14ac:dyDescent="0.35">
      <c r="B2551" s="15"/>
      <c r="D2551" s="17" t="str">
        <f t="array" ref="D2551">IFERROR(IF($B2551&lt;&gt;"",LARGE(IF(ISNUMBER(SEARCH(TRIM(SUBSTITUTE($B2551,"-","")),CID_DB[Search Key])),ROW(CID_DB[Search Key]),""),1)-1,""),"")</f>
        <v/>
      </c>
      <c r="F2551" s="23" t="str">
        <f>IF($B2551&lt;&gt;"",COUNTIFS(CID_DB[Search Key],"*"&amp;TRIM(SUBSTITUTE(B2551,"-",""))&amp;"*"),"")</f>
        <v/>
      </c>
      <c r="G2551" s="23" t="str">
        <f>IFERROR(TRIM(INDEX(CID_DB[Case No],$D2551)),"")</f>
        <v/>
      </c>
      <c r="H2551" s="5" t="str">
        <f>IFERROR(TRIM(INDEX(CID_DB[Known Contractor '#1 PN],$D2551)),"")</f>
        <v/>
      </c>
      <c r="I2551" s="5" t="str">
        <f>IFERROR(TRIM(INDEX(CID_DB[Known Contractor '#2 PN],$D2551)),"")</f>
        <v/>
      </c>
      <c r="J2551" s="5" t="str">
        <f>IFERROR(TRIM(INDEX(CID_DB[ [ NSN ] ],$D2551)),"")</f>
        <v/>
      </c>
      <c r="K2551" s="5" t="str">
        <f>IFERROR(TRIM(INDEX(CID_DB[Description],$D2551)),"")</f>
        <v/>
      </c>
      <c r="L2551" s="24" t="str">
        <f>IFERROR(TRIM(INDEX(CID_DB[Commercial Status],$D2551)),"")</f>
        <v/>
      </c>
    </row>
    <row r="2552" spans="2:12" x14ac:dyDescent="0.35">
      <c r="B2552" s="15"/>
      <c r="D2552" s="17" t="str">
        <f t="array" ref="D2552">IFERROR(IF($B2552&lt;&gt;"",LARGE(IF(ISNUMBER(SEARCH(TRIM(SUBSTITUTE($B2552,"-","")),CID_DB[Search Key])),ROW(CID_DB[Search Key]),""),1)-1,""),"")</f>
        <v/>
      </c>
      <c r="F2552" s="23" t="str">
        <f>IF($B2552&lt;&gt;"",COUNTIFS(CID_DB[Search Key],"*"&amp;TRIM(SUBSTITUTE(B2552,"-",""))&amp;"*"),"")</f>
        <v/>
      </c>
      <c r="G2552" s="23" t="str">
        <f>IFERROR(TRIM(INDEX(CID_DB[Case No],$D2552)),"")</f>
        <v/>
      </c>
      <c r="H2552" s="5" t="str">
        <f>IFERROR(TRIM(INDEX(CID_DB[Known Contractor '#1 PN],$D2552)),"")</f>
        <v/>
      </c>
      <c r="I2552" s="5" t="str">
        <f>IFERROR(TRIM(INDEX(CID_DB[Known Contractor '#2 PN],$D2552)),"")</f>
        <v/>
      </c>
      <c r="J2552" s="5" t="str">
        <f>IFERROR(TRIM(INDEX(CID_DB[ [ NSN ] ],$D2552)),"")</f>
        <v/>
      </c>
      <c r="K2552" s="5" t="str">
        <f>IFERROR(TRIM(INDEX(CID_DB[Description],$D2552)),"")</f>
        <v/>
      </c>
      <c r="L2552" s="24" t="str">
        <f>IFERROR(TRIM(INDEX(CID_DB[Commercial Status],$D2552)),"")</f>
        <v/>
      </c>
    </row>
    <row r="2553" spans="2:12" x14ac:dyDescent="0.35">
      <c r="B2553" s="15"/>
      <c r="D2553" s="17" t="str">
        <f t="array" ref="D2553">IFERROR(IF($B2553&lt;&gt;"",LARGE(IF(ISNUMBER(SEARCH(TRIM(SUBSTITUTE($B2553,"-","")),CID_DB[Search Key])),ROW(CID_DB[Search Key]),""),1)-1,""),"")</f>
        <v/>
      </c>
      <c r="F2553" s="23" t="str">
        <f>IF($B2553&lt;&gt;"",COUNTIFS(CID_DB[Search Key],"*"&amp;TRIM(SUBSTITUTE(B2553,"-",""))&amp;"*"),"")</f>
        <v/>
      </c>
      <c r="G2553" s="23" t="str">
        <f>IFERROR(TRIM(INDEX(CID_DB[Case No],$D2553)),"")</f>
        <v/>
      </c>
      <c r="H2553" s="5" t="str">
        <f>IFERROR(TRIM(INDEX(CID_DB[Known Contractor '#1 PN],$D2553)),"")</f>
        <v/>
      </c>
      <c r="I2553" s="5" t="str">
        <f>IFERROR(TRIM(INDEX(CID_DB[Known Contractor '#2 PN],$D2553)),"")</f>
        <v/>
      </c>
      <c r="J2553" s="5" t="str">
        <f>IFERROR(TRIM(INDEX(CID_DB[ [ NSN ] ],$D2553)),"")</f>
        <v/>
      </c>
      <c r="K2553" s="5" t="str">
        <f>IFERROR(TRIM(INDEX(CID_DB[Description],$D2553)),"")</f>
        <v/>
      </c>
      <c r="L2553" s="24" t="str">
        <f>IFERROR(TRIM(INDEX(CID_DB[Commercial Status],$D2553)),"")</f>
        <v/>
      </c>
    </row>
    <row r="2554" spans="2:12" x14ac:dyDescent="0.35">
      <c r="B2554" s="15"/>
      <c r="D2554" s="17" t="str">
        <f t="array" ref="D2554">IFERROR(IF($B2554&lt;&gt;"",LARGE(IF(ISNUMBER(SEARCH(TRIM(SUBSTITUTE($B2554,"-","")),CID_DB[Search Key])),ROW(CID_DB[Search Key]),""),1)-1,""),"")</f>
        <v/>
      </c>
      <c r="F2554" s="23" t="str">
        <f>IF($B2554&lt;&gt;"",COUNTIFS(CID_DB[Search Key],"*"&amp;TRIM(SUBSTITUTE(B2554,"-",""))&amp;"*"),"")</f>
        <v/>
      </c>
      <c r="G2554" s="23" t="str">
        <f>IFERROR(TRIM(INDEX(CID_DB[Case No],$D2554)),"")</f>
        <v/>
      </c>
      <c r="H2554" s="5" t="str">
        <f>IFERROR(TRIM(INDEX(CID_DB[Known Contractor '#1 PN],$D2554)),"")</f>
        <v/>
      </c>
      <c r="I2554" s="5" t="str">
        <f>IFERROR(TRIM(INDEX(CID_DB[Known Contractor '#2 PN],$D2554)),"")</f>
        <v/>
      </c>
      <c r="J2554" s="5" t="str">
        <f>IFERROR(TRIM(INDEX(CID_DB[ [ NSN ] ],$D2554)),"")</f>
        <v/>
      </c>
      <c r="K2554" s="5" t="str">
        <f>IFERROR(TRIM(INDEX(CID_DB[Description],$D2554)),"")</f>
        <v/>
      </c>
      <c r="L2554" s="24" t="str">
        <f>IFERROR(TRIM(INDEX(CID_DB[Commercial Status],$D2554)),"")</f>
        <v/>
      </c>
    </row>
    <row r="2555" spans="2:12" x14ac:dyDescent="0.35">
      <c r="B2555" s="15"/>
      <c r="D2555" s="17" t="str">
        <f t="array" ref="D2555">IFERROR(IF($B2555&lt;&gt;"",LARGE(IF(ISNUMBER(SEARCH(TRIM(SUBSTITUTE($B2555,"-","")),CID_DB[Search Key])),ROW(CID_DB[Search Key]),""),1)-1,""),"")</f>
        <v/>
      </c>
      <c r="F2555" s="23" t="str">
        <f>IF($B2555&lt;&gt;"",COUNTIFS(CID_DB[Search Key],"*"&amp;TRIM(SUBSTITUTE(B2555,"-",""))&amp;"*"),"")</f>
        <v/>
      </c>
      <c r="G2555" s="23" t="str">
        <f>IFERROR(TRIM(INDEX(CID_DB[Case No],$D2555)),"")</f>
        <v/>
      </c>
      <c r="H2555" s="5" t="str">
        <f>IFERROR(TRIM(INDEX(CID_DB[Known Contractor '#1 PN],$D2555)),"")</f>
        <v/>
      </c>
      <c r="I2555" s="5" t="str">
        <f>IFERROR(TRIM(INDEX(CID_DB[Known Contractor '#2 PN],$D2555)),"")</f>
        <v/>
      </c>
      <c r="J2555" s="5" t="str">
        <f>IFERROR(TRIM(INDEX(CID_DB[ [ NSN ] ],$D2555)),"")</f>
        <v/>
      </c>
      <c r="K2555" s="5" t="str">
        <f>IFERROR(TRIM(INDEX(CID_DB[Description],$D2555)),"")</f>
        <v/>
      </c>
      <c r="L2555" s="24" t="str">
        <f>IFERROR(TRIM(INDEX(CID_DB[Commercial Status],$D2555)),"")</f>
        <v/>
      </c>
    </row>
    <row r="2556" spans="2:12" x14ac:dyDescent="0.35">
      <c r="B2556" s="15"/>
      <c r="D2556" s="17" t="str">
        <f t="array" ref="D2556">IFERROR(IF($B2556&lt;&gt;"",LARGE(IF(ISNUMBER(SEARCH(TRIM(SUBSTITUTE($B2556,"-","")),CID_DB[Search Key])),ROW(CID_DB[Search Key]),""),1)-1,""),"")</f>
        <v/>
      </c>
      <c r="F2556" s="23" t="str">
        <f>IF($B2556&lt;&gt;"",COUNTIFS(CID_DB[Search Key],"*"&amp;TRIM(SUBSTITUTE(B2556,"-",""))&amp;"*"),"")</f>
        <v/>
      </c>
      <c r="G2556" s="23" t="str">
        <f>IFERROR(TRIM(INDEX(CID_DB[Case No],$D2556)),"")</f>
        <v/>
      </c>
      <c r="H2556" s="5" t="str">
        <f>IFERROR(TRIM(INDEX(CID_DB[Known Contractor '#1 PN],$D2556)),"")</f>
        <v/>
      </c>
      <c r="I2556" s="5" t="str">
        <f>IFERROR(TRIM(INDEX(CID_DB[Known Contractor '#2 PN],$D2556)),"")</f>
        <v/>
      </c>
      <c r="J2556" s="5" t="str">
        <f>IFERROR(TRIM(INDEX(CID_DB[ [ NSN ] ],$D2556)),"")</f>
        <v/>
      </c>
      <c r="K2556" s="5" t="str">
        <f>IFERROR(TRIM(INDEX(CID_DB[Description],$D2556)),"")</f>
        <v/>
      </c>
      <c r="L2556" s="24" t="str">
        <f>IFERROR(TRIM(INDEX(CID_DB[Commercial Status],$D2556)),"")</f>
        <v/>
      </c>
    </row>
    <row r="2557" spans="2:12" x14ac:dyDescent="0.35">
      <c r="B2557" s="15"/>
      <c r="D2557" s="17" t="str">
        <f t="array" ref="D2557">IFERROR(IF($B2557&lt;&gt;"",LARGE(IF(ISNUMBER(SEARCH(TRIM(SUBSTITUTE($B2557,"-","")),CID_DB[Search Key])),ROW(CID_DB[Search Key]),""),1)-1,""),"")</f>
        <v/>
      </c>
      <c r="F2557" s="23" t="str">
        <f>IF($B2557&lt;&gt;"",COUNTIFS(CID_DB[Search Key],"*"&amp;TRIM(SUBSTITUTE(B2557,"-",""))&amp;"*"),"")</f>
        <v/>
      </c>
      <c r="G2557" s="23" t="str">
        <f>IFERROR(TRIM(INDEX(CID_DB[Case No],$D2557)),"")</f>
        <v/>
      </c>
      <c r="H2557" s="5" t="str">
        <f>IFERROR(TRIM(INDEX(CID_DB[Known Contractor '#1 PN],$D2557)),"")</f>
        <v/>
      </c>
      <c r="I2557" s="5" t="str">
        <f>IFERROR(TRIM(INDEX(CID_DB[Known Contractor '#2 PN],$D2557)),"")</f>
        <v/>
      </c>
      <c r="J2557" s="5" t="str">
        <f>IFERROR(TRIM(INDEX(CID_DB[ [ NSN ] ],$D2557)),"")</f>
        <v/>
      </c>
      <c r="K2557" s="5" t="str">
        <f>IFERROR(TRIM(INDEX(CID_DB[Description],$D2557)),"")</f>
        <v/>
      </c>
      <c r="L2557" s="24" t="str">
        <f>IFERROR(TRIM(INDEX(CID_DB[Commercial Status],$D2557)),"")</f>
        <v/>
      </c>
    </row>
    <row r="2558" spans="2:12" x14ac:dyDescent="0.35">
      <c r="B2558" s="15"/>
      <c r="D2558" s="17" t="str">
        <f t="array" ref="D2558">IFERROR(IF($B2558&lt;&gt;"",LARGE(IF(ISNUMBER(SEARCH(TRIM(SUBSTITUTE($B2558,"-","")),CID_DB[Search Key])),ROW(CID_DB[Search Key]),""),1)-1,""),"")</f>
        <v/>
      </c>
      <c r="F2558" s="23" t="str">
        <f>IF($B2558&lt;&gt;"",COUNTIFS(CID_DB[Search Key],"*"&amp;TRIM(SUBSTITUTE(B2558,"-",""))&amp;"*"),"")</f>
        <v/>
      </c>
      <c r="G2558" s="23" t="str">
        <f>IFERROR(TRIM(INDEX(CID_DB[Case No],$D2558)),"")</f>
        <v/>
      </c>
      <c r="H2558" s="5" t="str">
        <f>IFERROR(TRIM(INDEX(CID_DB[Known Contractor '#1 PN],$D2558)),"")</f>
        <v/>
      </c>
      <c r="I2558" s="5" t="str">
        <f>IFERROR(TRIM(INDEX(CID_DB[Known Contractor '#2 PN],$D2558)),"")</f>
        <v/>
      </c>
      <c r="J2558" s="5" t="str">
        <f>IFERROR(TRIM(INDEX(CID_DB[ [ NSN ] ],$D2558)),"")</f>
        <v/>
      </c>
      <c r="K2558" s="5" t="str">
        <f>IFERROR(TRIM(INDEX(CID_DB[Description],$D2558)),"")</f>
        <v/>
      </c>
      <c r="L2558" s="24" t="str">
        <f>IFERROR(TRIM(INDEX(CID_DB[Commercial Status],$D2558)),"")</f>
        <v/>
      </c>
    </row>
    <row r="2559" spans="2:12" x14ac:dyDescent="0.35">
      <c r="B2559" s="15"/>
      <c r="D2559" s="17" t="str">
        <f t="array" ref="D2559">IFERROR(IF($B2559&lt;&gt;"",LARGE(IF(ISNUMBER(SEARCH(TRIM(SUBSTITUTE($B2559,"-","")),CID_DB[Search Key])),ROW(CID_DB[Search Key]),""),1)-1,""),"")</f>
        <v/>
      </c>
      <c r="F2559" s="23" t="str">
        <f>IF($B2559&lt;&gt;"",COUNTIFS(CID_DB[Search Key],"*"&amp;TRIM(SUBSTITUTE(B2559,"-",""))&amp;"*"),"")</f>
        <v/>
      </c>
      <c r="G2559" s="23" t="str">
        <f>IFERROR(TRIM(INDEX(CID_DB[Case No],$D2559)),"")</f>
        <v/>
      </c>
      <c r="H2559" s="5" t="str">
        <f>IFERROR(TRIM(INDEX(CID_DB[Known Contractor '#1 PN],$D2559)),"")</f>
        <v/>
      </c>
      <c r="I2559" s="5" t="str">
        <f>IFERROR(TRIM(INDEX(CID_DB[Known Contractor '#2 PN],$D2559)),"")</f>
        <v/>
      </c>
      <c r="J2559" s="5" t="str">
        <f>IFERROR(TRIM(INDEX(CID_DB[ [ NSN ] ],$D2559)),"")</f>
        <v/>
      </c>
      <c r="K2559" s="5" t="str">
        <f>IFERROR(TRIM(INDEX(CID_DB[Description],$D2559)),"")</f>
        <v/>
      </c>
      <c r="L2559" s="24" t="str">
        <f>IFERROR(TRIM(INDEX(CID_DB[Commercial Status],$D2559)),"")</f>
        <v/>
      </c>
    </row>
    <row r="2560" spans="2:12" x14ac:dyDescent="0.35">
      <c r="B2560" s="15"/>
      <c r="D2560" s="17" t="str">
        <f t="array" ref="D2560">IFERROR(IF($B2560&lt;&gt;"",LARGE(IF(ISNUMBER(SEARCH(TRIM(SUBSTITUTE($B2560,"-","")),CID_DB[Search Key])),ROW(CID_DB[Search Key]),""),1)-1,""),"")</f>
        <v/>
      </c>
      <c r="F2560" s="23" t="str">
        <f>IF($B2560&lt;&gt;"",COUNTIFS(CID_DB[Search Key],"*"&amp;TRIM(SUBSTITUTE(B2560,"-",""))&amp;"*"),"")</f>
        <v/>
      </c>
      <c r="G2560" s="23" t="str">
        <f>IFERROR(TRIM(INDEX(CID_DB[Case No],$D2560)),"")</f>
        <v/>
      </c>
      <c r="H2560" s="5" t="str">
        <f>IFERROR(TRIM(INDEX(CID_DB[Known Contractor '#1 PN],$D2560)),"")</f>
        <v/>
      </c>
      <c r="I2560" s="5" t="str">
        <f>IFERROR(TRIM(INDEX(CID_DB[Known Contractor '#2 PN],$D2560)),"")</f>
        <v/>
      </c>
      <c r="J2560" s="5" t="str">
        <f>IFERROR(TRIM(INDEX(CID_DB[ [ NSN ] ],$D2560)),"")</f>
        <v/>
      </c>
      <c r="K2560" s="5" t="str">
        <f>IFERROR(TRIM(INDEX(CID_DB[Description],$D2560)),"")</f>
        <v/>
      </c>
      <c r="L2560" s="24" t="str">
        <f>IFERROR(TRIM(INDEX(CID_DB[Commercial Status],$D2560)),"")</f>
        <v/>
      </c>
    </row>
    <row r="2561" spans="2:12" x14ac:dyDescent="0.35">
      <c r="B2561" s="15"/>
      <c r="D2561" s="17" t="str">
        <f t="array" ref="D2561">IFERROR(IF($B2561&lt;&gt;"",LARGE(IF(ISNUMBER(SEARCH(TRIM(SUBSTITUTE($B2561,"-","")),CID_DB[Search Key])),ROW(CID_DB[Search Key]),""),1)-1,""),"")</f>
        <v/>
      </c>
      <c r="F2561" s="23" t="str">
        <f>IF($B2561&lt;&gt;"",COUNTIFS(CID_DB[Search Key],"*"&amp;TRIM(SUBSTITUTE(B2561,"-",""))&amp;"*"),"")</f>
        <v/>
      </c>
      <c r="G2561" s="23" t="str">
        <f>IFERROR(TRIM(INDEX(CID_DB[Case No],$D2561)),"")</f>
        <v/>
      </c>
      <c r="H2561" s="5" t="str">
        <f>IFERROR(TRIM(INDEX(CID_DB[Known Contractor '#1 PN],$D2561)),"")</f>
        <v/>
      </c>
      <c r="I2561" s="5" t="str">
        <f>IFERROR(TRIM(INDEX(CID_DB[Known Contractor '#2 PN],$D2561)),"")</f>
        <v/>
      </c>
      <c r="J2561" s="5" t="str">
        <f>IFERROR(TRIM(INDEX(CID_DB[ [ NSN ] ],$D2561)),"")</f>
        <v/>
      </c>
      <c r="K2561" s="5" t="str">
        <f>IFERROR(TRIM(INDEX(CID_DB[Description],$D2561)),"")</f>
        <v/>
      </c>
      <c r="L2561" s="24" t="str">
        <f>IFERROR(TRIM(INDEX(CID_DB[Commercial Status],$D2561)),"")</f>
        <v/>
      </c>
    </row>
    <row r="2562" spans="2:12" x14ac:dyDescent="0.35">
      <c r="B2562" s="15"/>
      <c r="D2562" s="17" t="str">
        <f t="array" ref="D2562">IFERROR(IF($B2562&lt;&gt;"",LARGE(IF(ISNUMBER(SEARCH(TRIM(SUBSTITUTE($B2562,"-","")),CID_DB[Search Key])),ROW(CID_DB[Search Key]),""),1)-1,""),"")</f>
        <v/>
      </c>
      <c r="F2562" s="23" t="str">
        <f>IF($B2562&lt;&gt;"",COUNTIFS(CID_DB[Search Key],"*"&amp;TRIM(SUBSTITUTE(B2562,"-",""))&amp;"*"),"")</f>
        <v/>
      </c>
      <c r="G2562" s="23" t="str">
        <f>IFERROR(TRIM(INDEX(CID_DB[Case No],$D2562)),"")</f>
        <v/>
      </c>
      <c r="H2562" s="5" t="str">
        <f>IFERROR(TRIM(INDEX(CID_DB[Known Contractor '#1 PN],$D2562)),"")</f>
        <v/>
      </c>
      <c r="I2562" s="5" t="str">
        <f>IFERROR(TRIM(INDEX(CID_DB[Known Contractor '#2 PN],$D2562)),"")</f>
        <v/>
      </c>
      <c r="J2562" s="5" t="str">
        <f>IFERROR(TRIM(INDEX(CID_DB[ [ NSN ] ],$D2562)),"")</f>
        <v/>
      </c>
      <c r="K2562" s="5" t="str">
        <f>IFERROR(TRIM(INDEX(CID_DB[Description],$D2562)),"")</f>
        <v/>
      </c>
      <c r="L2562" s="24" t="str">
        <f>IFERROR(TRIM(INDEX(CID_DB[Commercial Status],$D2562)),"")</f>
        <v/>
      </c>
    </row>
    <row r="2563" spans="2:12" x14ac:dyDescent="0.35">
      <c r="B2563" s="15"/>
      <c r="D2563" s="17" t="str">
        <f t="array" ref="D2563">IFERROR(IF($B2563&lt;&gt;"",LARGE(IF(ISNUMBER(SEARCH(TRIM(SUBSTITUTE($B2563,"-","")),CID_DB[Search Key])),ROW(CID_DB[Search Key]),""),1)-1,""),"")</f>
        <v/>
      </c>
      <c r="F2563" s="23" t="str">
        <f>IF($B2563&lt;&gt;"",COUNTIFS(CID_DB[Search Key],"*"&amp;TRIM(SUBSTITUTE(B2563,"-",""))&amp;"*"),"")</f>
        <v/>
      </c>
      <c r="G2563" s="23" t="str">
        <f>IFERROR(TRIM(INDEX(CID_DB[Case No],$D2563)),"")</f>
        <v/>
      </c>
      <c r="H2563" s="5" t="str">
        <f>IFERROR(TRIM(INDEX(CID_DB[Known Contractor '#1 PN],$D2563)),"")</f>
        <v/>
      </c>
      <c r="I2563" s="5" t="str">
        <f>IFERROR(TRIM(INDEX(CID_DB[Known Contractor '#2 PN],$D2563)),"")</f>
        <v/>
      </c>
      <c r="J2563" s="5" t="str">
        <f>IFERROR(TRIM(INDEX(CID_DB[ [ NSN ] ],$D2563)),"")</f>
        <v/>
      </c>
      <c r="K2563" s="5" t="str">
        <f>IFERROR(TRIM(INDEX(CID_DB[Description],$D2563)),"")</f>
        <v/>
      </c>
      <c r="L2563" s="24" t="str">
        <f>IFERROR(TRIM(INDEX(CID_DB[Commercial Status],$D2563)),"")</f>
        <v/>
      </c>
    </row>
    <row r="2564" spans="2:12" x14ac:dyDescent="0.35">
      <c r="B2564" s="15"/>
      <c r="D2564" s="17" t="str">
        <f t="array" ref="D2564">IFERROR(IF($B2564&lt;&gt;"",LARGE(IF(ISNUMBER(SEARCH(TRIM(SUBSTITUTE($B2564,"-","")),CID_DB[Search Key])),ROW(CID_DB[Search Key]),""),1)-1,""),"")</f>
        <v/>
      </c>
      <c r="F2564" s="23" t="str">
        <f>IF($B2564&lt;&gt;"",COUNTIFS(CID_DB[Search Key],"*"&amp;TRIM(SUBSTITUTE(B2564,"-",""))&amp;"*"),"")</f>
        <v/>
      </c>
      <c r="G2564" s="23" t="str">
        <f>IFERROR(TRIM(INDEX(CID_DB[Case No],$D2564)),"")</f>
        <v/>
      </c>
      <c r="H2564" s="5" t="str">
        <f>IFERROR(TRIM(INDEX(CID_DB[Known Contractor '#1 PN],$D2564)),"")</f>
        <v/>
      </c>
      <c r="I2564" s="5" t="str">
        <f>IFERROR(TRIM(INDEX(CID_DB[Known Contractor '#2 PN],$D2564)),"")</f>
        <v/>
      </c>
      <c r="J2564" s="5" t="str">
        <f>IFERROR(TRIM(INDEX(CID_DB[ [ NSN ] ],$D2564)),"")</f>
        <v/>
      </c>
      <c r="K2564" s="5" t="str">
        <f>IFERROR(TRIM(INDEX(CID_DB[Description],$D2564)),"")</f>
        <v/>
      </c>
      <c r="L2564" s="24" t="str">
        <f>IFERROR(TRIM(INDEX(CID_DB[Commercial Status],$D2564)),"")</f>
        <v/>
      </c>
    </row>
    <row r="2565" spans="2:12" x14ac:dyDescent="0.35">
      <c r="B2565" s="15"/>
      <c r="D2565" s="17" t="str">
        <f t="array" ref="D2565">IFERROR(IF($B2565&lt;&gt;"",LARGE(IF(ISNUMBER(SEARCH(TRIM(SUBSTITUTE($B2565,"-","")),CID_DB[Search Key])),ROW(CID_DB[Search Key]),""),1)-1,""),"")</f>
        <v/>
      </c>
      <c r="F2565" s="23" t="str">
        <f>IF($B2565&lt;&gt;"",COUNTIFS(CID_DB[Search Key],"*"&amp;TRIM(SUBSTITUTE(B2565,"-",""))&amp;"*"),"")</f>
        <v/>
      </c>
      <c r="G2565" s="23" t="str">
        <f>IFERROR(TRIM(INDEX(CID_DB[Case No],$D2565)),"")</f>
        <v/>
      </c>
      <c r="H2565" s="5" t="str">
        <f>IFERROR(TRIM(INDEX(CID_DB[Known Contractor '#1 PN],$D2565)),"")</f>
        <v/>
      </c>
      <c r="I2565" s="5" t="str">
        <f>IFERROR(TRIM(INDEX(CID_DB[Known Contractor '#2 PN],$D2565)),"")</f>
        <v/>
      </c>
      <c r="J2565" s="5" t="str">
        <f>IFERROR(TRIM(INDEX(CID_DB[ [ NSN ] ],$D2565)),"")</f>
        <v/>
      </c>
      <c r="K2565" s="5" t="str">
        <f>IFERROR(TRIM(INDEX(CID_DB[Description],$D2565)),"")</f>
        <v/>
      </c>
      <c r="L2565" s="24" t="str">
        <f>IFERROR(TRIM(INDEX(CID_DB[Commercial Status],$D2565)),"")</f>
        <v/>
      </c>
    </row>
    <row r="2566" spans="2:12" x14ac:dyDescent="0.35">
      <c r="B2566" s="15"/>
      <c r="D2566" s="17" t="str">
        <f t="array" ref="D2566">IFERROR(IF($B2566&lt;&gt;"",LARGE(IF(ISNUMBER(SEARCH(TRIM(SUBSTITUTE($B2566,"-","")),CID_DB[Search Key])),ROW(CID_DB[Search Key]),""),1)-1,""),"")</f>
        <v/>
      </c>
      <c r="F2566" s="23" t="str">
        <f>IF($B2566&lt;&gt;"",COUNTIFS(CID_DB[Search Key],"*"&amp;TRIM(SUBSTITUTE(B2566,"-",""))&amp;"*"),"")</f>
        <v/>
      </c>
      <c r="G2566" s="23" t="str">
        <f>IFERROR(TRIM(INDEX(CID_DB[Case No],$D2566)),"")</f>
        <v/>
      </c>
      <c r="H2566" s="5" t="str">
        <f>IFERROR(TRIM(INDEX(CID_DB[Known Contractor '#1 PN],$D2566)),"")</f>
        <v/>
      </c>
      <c r="I2566" s="5" t="str">
        <f>IFERROR(TRIM(INDEX(CID_DB[Known Contractor '#2 PN],$D2566)),"")</f>
        <v/>
      </c>
      <c r="J2566" s="5" t="str">
        <f>IFERROR(TRIM(INDEX(CID_DB[ [ NSN ] ],$D2566)),"")</f>
        <v/>
      </c>
      <c r="K2566" s="5" t="str">
        <f>IFERROR(TRIM(INDEX(CID_DB[Description],$D2566)),"")</f>
        <v/>
      </c>
      <c r="L2566" s="24" t="str">
        <f>IFERROR(TRIM(INDEX(CID_DB[Commercial Status],$D2566)),"")</f>
        <v/>
      </c>
    </row>
    <row r="2567" spans="2:12" x14ac:dyDescent="0.35">
      <c r="B2567" s="15"/>
      <c r="D2567" s="17" t="str">
        <f t="array" ref="D2567">IFERROR(IF($B2567&lt;&gt;"",LARGE(IF(ISNUMBER(SEARCH(TRIM(SUBSTITUTE($B2567,"-","")),CID_DB[Search Key])),ROW(CID_DB[Search Key]),""),1)-1,""),"")</f>
        <v/>
      </c>
      <c r="F2567" s="23" t="str">
        <f>IF($B2567&lt;&gt;"",COUNTIFS(CID_DB[Search Key],"*"&amp;TRIM(SUBSTITUTE(B2567,"-",""))&amp;"*"),"")</f>
        <v/>
      </c>
      <c r="G2567" s="23" t="str">
        <f>IFERROR(TRIM(INDEX(CID_DB[Case No],$D2567)),"")</f>
        <v/>
      </c>
      <c r="H2567" s="5" t="str">
        <f>IFERROR(TRIM(INDEX(CID_DB[Known Contractor '#1 PN],$D2567)),"")</f>
        <v/>
      </c>
      <c r="I2567" s="5" t="str">
        <f>IFERROR(TRIM(INDEX(CID_DB[Known Contractor '#2 PN],$D2567)),"")</f>
        <v/>
      </c>
      <c r="J2567" s="5" t="str">
        <f>IFERROR(TRIM(INDEX(CID_DB[ [ NSN ] ],$D2567)),"")</f>
        <v/>
      </c>
      <c r="K2567" s="5" t="str">
        <f>IFERROR(TRIM(INDEX(CID_DB[Description],$D2567)),"")</f>
        <v/>
      </c>
      <c r="L2567" s="24" t="str">
        <f>IFERROR(TRIM(INDEX(CID_DB[Commercial Status],$D2567)),"")</f>
        <v/>
      </c>
    </row>
    <row r="2568" spans="2:12" x14ac:dyDescent="0.35">
      <c r="B2568" s="15"/>
      <c r="D2568" s="17" t="str">
        <f t="array" ref="D2568">IFERROR(IF($B2568&lt;&gt;"",LARGE(IF(ISNUMBER(SEARCH(TRIM(SUBSTITUTE($B2568,"-","")),CID_DB[Search Key])),ROW(CID_DB[Search Key]),""),1)-1,""),"")</f>
        <v/>
      </c>
      <c r="F2568" s="23" t="str">
        <f>IF($B2568&lt;&gt;"",COUNTIFS(CID_DB[Search Key],"*"&amp;TRIM(SUBSTITUTE(B2568,"-",""))&amp;"*"),"")</f>
        <v/>
      </c>
      <c r="G2568" s="23" t="str">
        <f>IFERROR(TRIM(INDEX(CID_DB[Case No],$D2568)),"")</f>
        <v/>
      </c>
      <c r="H2568" s="5" t="str">
        <f>IFERROR(TRIM(INDEX(CID_DB[Known Contractor '#1 PN],$D2568)),"")</f>
        <v/>
      </c>
      <c r="I2568" s="5" t="str">
        <f>IFERROR(TRIM(INDEX(CID_DB[Known Contractor '#2 PN],$D2568)),"")</f>
        <v/>
      </c>
      <c r="J2568" s="5" t="str">
        <f>IFERROR(TRIM(INDEX(CID_DB[ [ NSN ] ],$D2568)),"")</f>
        <v/>
      </c>
      <c r="K2568" s="5" t="str">
        <f>IFERROR(TRIM(INDEX(CID_DB[Description],$D2568)),"")</f>
        <v/>
      </c>
      <c r="L2568" s="24" t="str">
        <f>IFERROR(TRIM(INDEX(CID_DB[Commercial Status],$D2568)),"")</f>
        <v/>
      </c>
    </row>
    <row r="2569" spans="2:12" x14ac:dyDescent="0.35">
      <c r="B2569" s="15"/>
      <c r="D2569" s="17" t="str">
        <f t="array" ref="D2569">IFERROR(IF($B2569&lt;&gt;"",LARGE(IF(ISNUMBER(SEARCH(TRIM(SUBSTITUTE($B2569,"-","")),CID_DB[Search Key])),ROW(CID_DB[Search Key]),""),1)-1,""),"")</f>
        <v/>
      </c>
      <c r="F2569" s="23" t="str">
        <f>IF($B2569&lt;&gt;"",COUNTIFS(CID_DB[Search Key],"*"&amp;TRIM(SUBSTITUTE(B2569,"-",""))&amp;"*"),"")</f>
        <v/>
      </c>
      <c r="G2569" s="23" t="str">
        <f>IFERROR(TRIM(INDEX(CID_DB[Case No],$D2569)),"")</f>
        <v/>
      </c>
      <c r="H2569" s="5" t="str">
        <f>IFERROR(TRIM(INDEX(CID_DB[Known Contractor '#1 PN],$D2569)),"")</f>
        <v/>
      </c>
      <c r="I2569" s="5" t="str">
        <f>IFERROR(TRIM(INDEX(CID_DB[Known Contractor '#2 PN],$D2569)),"")</f>
        <v/>
      </c>
      <c r="J2569" s="5" t="str">
        <f>IFERROR(TRIM(INDEX(CID_DB[ [ NSN ] ],$D2569)),"")</f>
        <v/>
      </c>
      <c r="K2569" s="5" t="str">
        <f>IFERROR(TRIM(INDEX(CID_DB[Description],$D2569)),"")</f>
        <v/>
      </c>
      <c r="L2569" s="24" t="str">
        <f>IFERROR(TRIM(INDEX(CID_DB[Commercial Status],$D2569)),"")</f>
        <v/>
      </c>
    </row>
    <row r="2570" spans="2:12" x14ac:dyDescent="0.35">
      <c r="B2570" s="15"/>
      <c r="D2570" s="17" t="str">
        <f t="array" ref="D2570">IFERROR(IF($B2570&lt;&gt;"",LARGE(IF(ISNUMBER(SEARCH(TRIM(SUBSTITUTE($B2570,"-","")),CID_DB[Search Key])),ROW(CID_DB[Search Key]),""),1)-1,""),"")</f>
        <v/>
      </c>
      <c r="F2570" s="23" t="str">
        <f>IF($B2570&lt;&gt;"",COUNTIFS(CID_DB[Search Key],"*"&amp;TRIM(SUBSTITUTE(B2570,"-",""))&amp;"*"),"")</f>
        <v/>
      </c>
      <c r="G2570" s="23" t="str">
        <f>IFERROR(TRIM(INDEX(CID_DB[Case No],$D2570)),"")</f>
        <v/>
      </c>
      <c r="H2570" s="5" t="str">
        <f>IFERROR(TRIM(INDEX(CID_DB[Known Contractor '#1 PN],$D2570)),"")</f>
        <v/>
      </c>
      <c r="I2570" s="5" t="str">
        <f>IFERROR(TRIM(INDEX(CID_DB[Known Contractor '#2 PN],$D2570)),"")</f>
        <v/>
      </c>
      <c r="J2570" s="5" t="str">
        <f>IFERROR(TRIM(INDEX(CID_DB[ [ NSN ] ],$D2570)),"")</f>
        <v/>
      </c>
      <c r="K2570" s="5" t="str">
        <f>IFERROR(TRIM(INDEX(CID_DB[Description],$D2570)),"")</f>
        <v/>
      </c>
      <c r="L2570" s="24" t="str">
        <f>IFERROR(TRIM(INDEX(CID_DB[Commercial Status],$D2570)),"")</f>
        <v/>
      </c>
    </row>
    <row r="2571" spans="2:12" x14ac:dyDescent="0.35">
      <c r="B2571" s="15"/>
      <c r="D2571" s="17" t="str">
        <f t="array" ref="D2571">IFERROR(IF($B2571&lt;&gt;"",LARGE(IF(ISNUMBER(SEARCH(TRIM(SUBSTITUTE($B2571,"-","")),CID_DB[Search Key])),ROW(CID_DB[Search Key]),""),1)-1,""),"")</f>
        <v/>
      </c>
      <c r="F2571" s="23" t="str">
        <f>IF($B2571&lt;&gt;"",COUNTIFS(CID_DB[Search Key],"*"&amp;TRIM(SUBSTITUTE(B2571,"-",""))&amp;"*"),"")</f>
        <v/>
      </c>
      <c r="G2571" s="23" t="str">
        <f>IFERROR(TRIM(INDEX(CID_DB[Case No],$D2571)),"")</f>
        <v/>
      </c>
      <c r="H2571" s="5" t="str">
        <f>IFERROR(TRIM(INDEX(CID_DB[Known Contractor '#1 PN],$D2571)),"")</f>
        <v/>
      </c>
      <c r="I2571" s="5" t="str">
        <f>IFERROR(TRIM(INDEX(CID_DB[Known Contractor '#2 PN],$D2571)),"")</f>
        <v/>
      </c>
      <c r="J2571" s="5" t="str">
        <f>IFERROR(TRIM(INDEX(CID_DB[ [ NSN ] ],$D2571)),"")</f>
        <v/>
      </c>
      <c r="K2571" s="5" t="str">
        <f>IFERROR(TRIM(INDEX(CID_DB[Description],$D2571)),"")</f>
        <v/>
      </c>
      <c r="L2571" s="24" t="str">
        <f>IFERROR(TRIM(INDEX(CID_DB[Commercial Status],$D2571)),"")</f>
        <v/>
      </c>
    </row>
    <row r="2572" spans="2:12" x14ac:dyDescent="0.35">
      <c r="B2572" s="15"/>
      <c r="D2572" s="17" t="str">
        <f t="array" ref="D2572">IFERROR(IF($B2572&lt;&gt;"",LARGE(IF(ISNUMBER(SEARCH(TRIM(SUBSTITUTE($B2572,"-","")),CID_DB[Search Key])),ROW(CID_DB[Search Key]),""),1)-1,""),"")</f>
        <v/>
      </c>
      <c r="F2572" s="23" t="str">
        <f>IF($B2572&lt;&gt;"",COUNTIFS(CID_DB[Search Key],"*"&amp;TRIM(SUBSTITUTE(B2572,"-",""))&amp;"*"),"")</f>
        <v/>
      </c>
      <c r="G2572" s="23" t="str">
        <f>IFERROR(TRIM(INDEX(CID_DB[Case No],$D2572)),"")</f>
        <v/>
      </c>
      <c r="H2572" s="5" t="str">
        <f>IFERROR(TRIM(INDEX(CID_DB[Known Contractor '#1 PN],$D2572)),"")</f>
        <v/>
      </c>
      <c r="I2572" s="5" t="str">
        <f>IFERROR(TRIM(INDEX(CID_DB[Known Contractor '#2 PN],$D2572)),"")</f>
        <v/>
      </c>
      <c r="J2572" s="5" t="str">
        <f>IFERROR(TRIM(INDEX(CID_DB[ [ NSN ] ],$D2572)),"")</f>
        <v/>
      </c>
      <c r="K2572" s="5" t="str">
        <f>IFERROR(TRIM(INDEX(CID_DB[Description],$D2572)),"")</f>
        <v/>
      </c>
      <c r="L2572" s="24" t="str">
        <f>IFERROR(TRIM(INDEX(CID_DB[Commercial Status],$D2572)),"")</f>
        <v/>
      </c>
    </row>
    <row r="2573" spans="2:12" x14ac:dyDescent="0.35">
      <c r="B2573" s="15"/>
      <c r="D2573" s="17" t="str">
        <f t="array" ref="D2573">IFERROR(IF($B2573&lt;&gt;"",LARGE(IF(ISNUMBER(SEARCH(TRIM(SUBSTITUTE($B2573,"-","")),CID_DB[Search Key])),ROW(CID_DB[Search Key]),""),1)-1,""),"")</f>
        <v/>
      </c>
      <c r="F2573" s="23" t="str">
        <f>IF($B2573&lt;&gt;"",COUNTIFS(CID_DB[Search Key],"*"&amp;TRIM(SUBSTITUTE(B2573,"-",""))&amp;"*"),"")</f>
        <v/>
      </c>
      <c r="G2573" s="23" t="str">
        <f>IFERROR(TRIM(INDEX(CID_DB[Case No],$D2573)),"")</f>
        <v/>
      </c>
      <c r="H2573" s="5" t="str">
        <f>IFERROR(TRIM(INDEX(CID_DB[Known Contractor '#1 PN],$D2573)),"")</f>
        <v/>
      </c>
      <c r="I2573" s="5" t="str">
        <f>IFERROR(TRIM(INDEX(CID_DB[Known Contractor '#2 PN],$D2573)),"")</f>
        <v/>
      </c>
      <c r="J2573" s="5" t="str">
        <f>IFERROR(TRIM(INDEX(CID_DB[ [ NSN ] ],$D2573)),"")</f>
        <v/>
      </c>
      <c r="K2573" s="5" t="str">
        <f>IFERROR(TRIM(INDEX(CID_DB[Description],$D2573)),"")</f>
        <v/>
      </c>
      <c r="L2573" s="24" t="str">
        <f>IFERROR(TRIM(INDEX(CID_DB[Commercial Status],$D2573)),"")</f>
        <v/>
      </c>
    </row>
    <row r="2574" spans="2:12" x14ac:dyDescent="0.35">
      <c r="B2574" s="15"/>
      <c r="D2574" s="17" t="str">
        <f t="array" ref="D2574">IFERROR(IF($B2574&lt;&gt;"",LARGE(IF(ISNUMBER(SEARCH(TRIM(SUBSTITUTE($B2574,"-","")),CID_DB[Search Key])),ROW(CID_DB[Search Key]),""),1)-1,""),"")</f>
        <v/>
      </c>
      <c r="F2574" s="23" t="str">
        <f>IF($B2574&lt;&gt;"",COUNTIFS(CID_DB[Search Key],"*"&amp;TRIM(SUBSTITUTE(B2574,"-",""))&amp;"*"),"")</f>
        <v/>
      </c>
      <c r="G2574" s="23" t="str">
        <f>IFERROR(TRIM(INDEX(CID_DB[Case No],$D2574)),"")</f>
        <v/>
      </c>
      <c r="H2574" s="5" t="str">
        <f>IFERROR(TRIM(INDEX(CID_DB[Known Contractor '#1 PN],$D2574)),"")</f>
        <v/>
      </c>
      <c r="I2574" s="5" t="str">
        <f>IFERROR(TRIM(INDEX(CID_DB[Known Contractor '#2 PN],$D2574)),"")</f>
        <v/>
      </c>
      <c r="J2574" s="5" t="str">
        <f>IFERROR(TRIM(INDEX(CID_DB[ [ NSN ] ],$D2574)),"")</f>
        <v/>
      </c>
      <c r="K2574" s="5" t="str">
        <f>IFERROR(TRIM(INDEX(CID_DB[Description],$D2574)),"")</f>
        <v/>
      </c>
      <c r="L2574" s="24" t="str">
        <f>IFERROR(TRIM(INDEX(CID_DB[Commercial Status],$D2574)),"")</f>
        <v/>
      </c>
    </row>
    <row r="2575" spans="2:12" x14ac:dyDescent="0.35">
      <c r="B2575" s="15"/>
      <c r="D2575" s="17" t="str">
        <f t="array" ref="D2575">IFERROR(IF($B2575&lt;&gt;"",LARGE(IF(ISNUMBER(SEARCH(TRIM(SUBSTITUTE($B2575,"-","")),CID_DB[Search Key])),ROW(CID_DB[Search Key]),""),1)-1,""),"")</f>
        <v/>
      </c>
      <c r="F2575" s="23" t="str">
        <f>IF($B2575&lt;&gt;"",COUNTIFS(CID_DB[Search Key],"*"&amp;TRIM(SUBSTITUTE(B2575,"-",""))&amp;"*"),"")</f>
        <v/>
      </c>
      <c r="G2575" s="23" t="str">
        <f>IFERROR(TRIM(INDEX(CID_DB[Case No],$D2575)),"")</f>
        <v/>
      </c>
      <c r="H2575" s="5" t="str">
        <f>IFERROR(TRIM(INDEX(CID_DB[Known Contractor '#1 PN],$D2575)),"")</f>
        <v/>
      </c>
      <c r="I2575" s="5" t="str">
        <f>IFERROR(TRIM(INDEX(CID_DB[Known Contractor '#2 PN],$D2575)),"")</f>
        <v/>
      </c>
      <c r="J2575" s="5" t="str">
        <f>IFERROR(TRIM(INDEX(CID_DB[ [ NSN ] ],$D2575)),"")</f>
        <v/>
      </c>
      <c r="K2575" s="5" t="str">
        <f>IFERROR(TRIM(INDEX(CID_DB[Description],$D2575)),"")</f>
        <v/>
      </c>
      <c r="L2575" s="24" t="str">
        <f>IFERROR(TRIM(INDEX(CID_DB[Commercial Status],$D2575)),"")</f>
        <v/>
      </c>
    </row>
    <row r="2576" spans="2:12" x14ac:dyDescent="0.35">
      <c r="B2576" s="15"/>
      <c r="D2576" s="17" t="str">
        <f t="array" ref="D2576">IFERROR(IF($B2576&lt;&gt;"",LARGE(IF(ISNUMBER(SEARCH(TRIM(SUBSTITUTE($B2576,"-","")),CID_DB[Search Key])),ROW(CID_DB[Search Key]),""),1)-1,""),"")</f>
        <v/>
      </c>
      <c r="F2576" s="23" t="str">
        <f>IF($B2576&lt;&gt;"",COUNTIFS(CID_DB[Search Key],"*"&amp;TRIM(SUBSTITUTE(B2576,"-",""))&amp;"*"),"")</f>
        <v/>
      </c>
      <c r="G2576" s="23" t="str">
        <f>IFERROR(TRIM(INDEX(CID_DB[Case No],$D2576)),"")</f>
        <v/>
      </c>
      <c r="H2576" s="5" t="str">
        <f>IFERROR(TRIM(INDEX(CID_DB[Known Contractor '#1 PN],$D2576)),"")</f>
        <v/>
      </c>
      <c r="I2576" s="5" t="str">
        <f>IFERROR(TRIM(INDEX(CID_DB[Known Contractor '#2 PN],$D2576)),"")</f>
        <v/>
      </c>
      <c r="J2576" s="5" t="str">
        <f>IFERROR(TRIM(INDEX(CID_DB[ [ NSN ] ],$D2576)),"")</f>
        <v/>
      </c>
      <c r="K2576" s="5" t="str">
        <f>IFERROR(TRIM(INDEX(CID_DB[Description],$D2576)),"")</f>
        <v/>
      </c>
      <c r="L2576" s="24" t="str">
        <f>IFERROR(TRIM(INDEX(CID_DB[Commercial Status],$D2576)),"")</f>
        <v/>
      </c>
    </row>
    <row r="2577" spans="2:12" x14ac:dyDescent="0.35">
      <c r="B2577" s="15"/>
      <c r="D2577" s="17" t="str">
        <f t="array" ref="D2577">IFERROR(IF($B2577&lt;&gt;"",LARGE(IF(ISNUMBER(SEARCH(TRIM(SUBSTITUTE($B2577,"-","")),CID_DB[Search Key])),ROW(CID_DB[Search Key]),""),1)-1,""),"")</f>
        <v/>
      </c>
      <c r="F2577" s="23" t="str">
        <f>IF($B2577&lt;&gt;"",COUNTIFS(CID_DB[Search Key],"*"&amp;TRIM(SUBSTITUTE(B2577,"-",""))&amp;"*"),"")</f>
        <v/>
      </c>
      <c r="G2577" s="23" t="str">
        <f>IFERROR(TRIM(INDEX(CID_DB[Case No],$D2577)),"")</f>
        <v/>
      </c>
      <c r="H2577" s="5" t="str">
        <f>IFERROR(TRIM(INDEX(CID_DB[Known Contractor '#1 PN],$D2577)),"")</f>
        <v/>
      </c>
      <c r="I2577" s="5" t="str">
        <f>IFERROR(TRIM(INDEX(CID_DB[Known Contractor '#2 PN],$D2577)),"")</f>
        <v/>
      </c>
      <c r="J2577" s="5" t="str">
        <f>IFERROR(TRIM(INDEX(CID_DB[ [ NSN ] ],$D2577)),"")</f>
        <v/>
      </c>
      <c r="K2577" s="5" t="str">
        <f>IFERROR(TRIM(INDEX(CID_DB[Description],$D2577)),"")</f>
        <v/>
      </c>
      <c r="L2577" s="24" t="str">
        <f>IFERROR(TRIM(INDEX(CID_DB[Commercial Status],$D2577)),"")</f>
        <v/>
      </c>
    </row>
    <row r="2578" spans="2:12" x14ac:dyDescent="0.35">
      <c r="B2578" s="15"/>
      <c r="D2578" s="17" t="str">
        <f t="array" ref="D2578">IFERROR(IF($B2578&lt;&gt;"",LARGE(IF(ISNUMBER(SEARCH(TRIM(SUBSTITUTE($B2578,"-","")),CID_DB[Search Key])),ROW(CID_DB[Search Key]),""),1)-1,""),"")</f>
        <v/>
      </c>
      <c r="F2578" s="23" t="str">
        <f>IF($B2578&lt;&gt;"",COUNTIFS(CID_DB[Search Key],"*"&amp;TRIM(SUBSTITUTE(B2578,"-",""))&amp;"*"),"")</f>
        <v/>
      </c>
      <c r="G2578" s="23" t="str">
        <f>IFERROR(TRIM(INDEX(CID_DB[Case No],$D2578)),"")</f>
        <v/>
      </c>
      <c r="H2578" s="5" t="str">
        <f>IFERROR(TRIM(INDEX(CID_DB[Known Contractor '#1 PN],$D2578)),"")</f>
        <v/>
      </c>
      <c r="I2578" s="5" t="str">
        <f>IFERROR(TRIM(INDEX(CID_DB[Known Contractor '#2 PN],$D2578)),"")</f>
        <v/>
      </c>
      <c r="J2578" s="5" t="str">
        <f>IFERROR(TRIM(INDEX(CID_DB[ [ NSN ] ],$D2578)),"")</f>
        <v/>
      </c>
      <c r="K2578" s="5" t="str">
        <f>IFERROR(TRIM(INDEX(CID_DB[Description],$D2578)),"")</f>
        <v/>
      </c>
      <c r="L2578" s="24" t="str">
        <f>IFERROR(TRIM(INDEX(CID_DB[Commercial Status],$D2578)),"")</f>
        <v/>
      </c>
    </row>
    <row r="2579" spans="2:12" x14ac:dyDescent="0.35">
      <c r="B2579" s="15"/>
      <c r="D2579" s="17" t="str">
        <f t="array" ref="D2579">IFERROR(IF($B2579&lt;&gt;"",LARGE(IF(ISNUMBER(SEARCH(TRIM(SUBSTITUTE($B2579,"-","")),CID_DB[Search Key])),ROW(CID_DB[Search Key]),""),1)-1,""),"")</f>
        <v/>
      </c>
      <c r="F2579" s="23" t="str">
        <f>IF($B2579&lt;&gt;"",COUNTIFS(CID_DB[Search Key],"*"&amp;TRIM(SUBSTITUTE(B2579,"-",""))&amp;"*"),"")</f>
        <v/>
      </c>
      <c r="G2579" s="23" t="str">
        <f>IFERROR(TRIM(INDEX(CID_DB[Case No],$D2579)),"")</f>
        <v/>
      </c>
      <c r="H2579" s="5" t="str">
        <f>IFERROR(TRIM(INDEX(CID_DB[Known Contractor '#1 PN],$D2579)),"")</f>
        <v/>
      </c>
      <c r="I2579" s="5" t="str">
        <f>IFERROR(TRIM(INDEX(CID_DB[Known Contractor '#2 PN],$D2579)),"")</f>
        <v/>
      </c>
      <c r="J2579" s="5" t="str">
        <f>IFERROR(TRIM(INDEX(CID_DB[ [ NSN ] ],$D2579)),"")</f>
        <v/>
      </c>
      <c r="K2579" s="5" t="str">
        <f>IFERROR(TRIM(INDEX(CID_DB[Description],$D2579)),"")</f>
        <v/>
      </c>
      <c r="L2579" s="24" t="str">
        <f>IFERROR(TRIM(INDEX(CID_DB[Commercial Status],$D2579)),"")</f>
        <v/>
      </c>
    </row>
    <row r="2580" spans="2:12" x14ac:dyDescent="0.35">
      <c r="B2580" s="15"/>
      <c r="D2580" s="17" t="str">
        <f t="array" ref="D2580">IFERROR(IF($B2580&lt;&gt;"",LARGE(IF(ISNUMBER(SEARCH(TRIM(SUBSTITUTE($B2580,"-","")),CID_DB[Search Key])),ROW(CID_DB[Search Key]),""),1)-1,""),"")</f>
        <v/>
      </c>
      <c r="F2580" s="23" t="str">
        <f>IF($B2580&lt;&gt;"",COUNTIFS(CID_DB[Search Key],"*"&amp;TRIM(SUBSTITUTE(B2580,"-",""))&amp;"*"),"")</f>
        <v/>
      </c>
      <c r="G2580" s="23" t="str">
        <f>IFERROR(TRIM(INDEX(CID_DB[Case No],$D2580)),"")</f>
        <v/>
      </c>
      <c r="H2580" s="5" t="str">
        <f>IFERROR(TRIM(INDEX(CID_DB[Known Contractor '#1 PN],$D2580)),"")</f>
        <v/>
      </c>
      <c r="I2580" s="5" t="str">
        <f>IFERROR(TRIM(INDEX(CID_DB[Known Contractor '#2 PN],$D2580)),"")</f>
        <v/>
      </c>
      <c r="J2580" s="5" t="str">
        <f>IFERROR(TRIM(INDEX(CID_DB[ [ NSN ] ],$D2580)),"")</f>
        <v/>
      </c>
      <c r="K2580" s="5" t="str">
        <f>IFERROR(TRIM(INDEX(CID_DB[Description],$D2580)),"")</f>
        <v/>
      </c>
      <c r="L2580" s="24" t="str">
        <f>IFERROR(TRIM(INDEX(CID_DB[Commercial Status],$D2580)),"")</f>
        <v/>
      </c>
    </row>
    <row r="2581" spans="2:12" x14ac:dyDescent="0.35">
      <c r="B2581" s="15"/>
      <c r="D2581" s="17" t="str">
        <f t="array" ref="D2581">IFERROR(IF($B2581&lt;&gt;"",LARGE(IF(ISNUMBER(SEARCH(TRIM(SUBSTITUTE($B2581,"-","")),CID_DB[Search Key])),ROW(CID_DB[Search Key]),""),1)-1,""),"")</f>
        <v/>
      </c>
      <c r="F2581" s="23" t="str">
        <f>IF($B2581&lt;&gt;"",COUNTIFS(CID_DB[Search Key],"*"&amp;TRIM(SUBSTITUTE(B2581,"-",""))&amp;"*"),"")</f>
        <v/>
      </c>
      <c r="G2581" s="23" t="str">
        <f>IFERROR(TRIM(INDEX(CID_DB[Case No],$D2581)),"")</f>
        <v/>
      </c>
      <c r="H2581" s="5" t="str">
        <f>IFERROR(TRIM(INDEX(CID_DB[Known Contractor '#1 PN],$D2581)),"")</f>
        <v/>
      </c>
      <c r="I2581" s="5" t="str">
        <f>IFERROR(TRIM(INDEX(CID_DB[Known Contractor '#2 PN],$D2581)),"")</f>
        <v/>
      </c>
      <c r="J2581" s="5" t="str">
        <f>IFERROR(TRIM(INDEX(CID_DB[ [ NSN ] ],$D2581)),"")</f>
        <v/>
      </c>
      <c r="K2581" s="5" t="str">
        <f>IFERROR(TRIM(INDEX(CID_DB[Description],$D2581)),"")</f>
        <v/>
      </c>
      <c r="L2581" s="24" t="str">
        <f>IFERROR(TRIM(INDEX(CID_DB[Commercial Status],$D2581)),"")</f>
        <v/>
      </c>
    </row>
    <row r="2582" spans="2:12" x14ac:dyDescent="0.35">
      <c r="B2582" s="15"/>
      <c r="D2582" s="17" t="str">
        <f t="array" ref="D2582">IFERROR(IF($B2582&lt;&gt;"",LARGE(IF(ISNUMBER(SEARCH(TRIM(SUBSTITUTE($B2582,"-","")),CID_DB[Search Key])),ROW(CID_DB[Search Key]),""),1)-1,""),"")</f>
        <v/>
      </c>
      <c r="F2582" s="23" t="str">
        <f>IF($B2582&lt;&gt;"",COUNTIFS(CID_DB[Search Key],"*"&amp;TRIM(SUBSTITUTE(B2582,"-",""))&amp;"*"),"")</f>
        <v/>
      </c>
      <c r="G2582" s="23" t="str">
        <f>IFERROR(TRIM(INDEX(CID_DB[Case No],$D2582)),"")</f>
        <v/>
      </c>
      <c r="H2582" s="5" t="str">
        <f>IFERROR(TRIM(INDEX(CID_DB[Known Contractor '#1 PN],$D2582)),"")</f>
        <v/>
      </c>
      <c r="I2582" s="5" t="str">
        <f>IFERROR(TRIM(INDEX(CID_DB[Known Contractor '#2 PN],$D2582)),"")</f>
        <v/>
      </c>
      <c r="J2582" s="5" t="str">
        <f>IFERROR(TRIM(INDEX(CID_DB[ [ NSN ] ],$D2582)),"")</f>
        <v/>
      </c>
      <c r="K2582" s="5" t="str">
        <f>IFERROR(TRIM(INDEX(CID_DB[Description],$D2582)),"")</f>
        <v/>
      </c>
      <c r="L2582" s="24" t="str">
        <f>IFERROR(TRIM(INDEX(CID_DB[Commercial Status],$D2582)),"")</f>
        <v/>
      </c>
    </row>
    <row r="2583" spans="2:12" x14ac:dyDescent="0.35">
      <c r="B2583" s="15"/>
      <c r="D2583" s="17" t="str">
        <f t="array" ref="D2583">IFERROR(IF($B2583&lt;&gt;"",LARGE(IF(ISNUMBER(SEARCH(TRIM(SUBSTITUTE($B2583,"-","")),CID_DB[Search Key])),ROW(CID_DB[Search Key]),""),1)-1,""),"")</f>
        <v/>
      </c>
      <c r="F2583" s="23" t="str">
        <f>IF($B2583&lt;&gt;"",COUNTIFS(CID_DB[Search Key],"*"&amp;TRIM(SUBSTITUTE(B2583,"-",""))&amp;"*"),"")</f>
        <v/>
      </c>
      <c r="G2583" s="23" t="str">
        <f>IFERROR(TRIM(INDEX(CID_DB[Case No],$D2583)),"")</f>
        <v/>
      </c>
      <c r="H2583" s="5" t="str">
        <f>IFERROR(TRIM(INDEX(CID_DB[Known Contractor '#1 PN],$D2583)),"")</f>
        <v/>
      </c>
      <c r="I2583" s="5" t="str">
        <f>IFERROR(TRIM(INDEX(CID_DB[Known Contractor '#2 PN],$D2583)),"")</f>
        <v/>
      </c>
      <c r="J2583" s="5" t="str">
        <f>IFERROR(TRIM(INDEX(CID_DB[ [ NSN ] ],$D2583)),"")</f>
        <v/>
      </c>
      <c r="K2583" s="5" t="str">
        <f>IFERROR(TRIM(INDEX(CID_DB[Description],$D2583)),"")</f>
        <v/>
      </c>
      <c r="L2583" s="24" t="str">
        <f>IFERROR(TRIM(INDEX(CID_DB[Commercial Status],$D2583)),"")</f>
        <v/>
      </c>
    </row>
    <row r="2584" spans="2:12" x14ac:dyDescent="0.35">
      <c r="B2584" s="15"/>
      <c r="D2584" s="17" t="str">
        <f t="array" ref="D2584">IFERROR(IF($B2584&lt;&gt;"",LARGE(IF(ISNUMBER(SEARCH(TRIM(SUBSTITUTE($B2584,"-","")),CID_DB[Search Key])),ROW(CID_DB[Search Key]),""),1)-1,""),"")</f>
        <v/>
      </c>
      <c r="F2584" s="23" t="str">
        <f>IF($B2584&lt;&gt;"",COUNTIFS(CID_DB[Search Key],"*"&amp;TRIM(SUBSTITUTE(B2584,"-",""))&amp;"*"),"")</f>
        <v/>
      </c>
      <c r="G2584" s="23" t="str">
        <f>IFERROR(TRIM(INDEX(CID_DB[Case No],$D2584)),"")</f>
        <v/>
      </c>
      <c r="H2584" s="5" t="str">
        <f>IFERROR(TRIM(INDEX(CID_DB[Known Contractor '#1 PN],$D2584)),"")</f>
        <v/>
      </c>
      <c r="I2584" s="5" t="str">
        <f>IFERROR(TRIM(INDEX(CID_DB[Known Contractor '#2 PN],$D2584)),"")</f>
        <v/>
      </c>
      <c r="J2584" s="5" t="str">
        <f>IFERROR(TRIM(INDEX(CID_DB[ [ NSN ] ],$D2584)),"")</f>
        <v/>
      </c>
      <c r="K2584" s="5" t="str">
        <f>IFERROR(TRIM(INDEX(CID_DB[Description],$D2584)),"")</f>
        <v/>
      </c>
      <c r="L2584" s="24" t="str">
        <f>IFERROR(TRIM(INDEX(CID_DB[Commercial Status],$D2584)),"")</f>
        <v/>
      </c>
    </row>
    <row r="2585" spans="2:12" x14ac:dyDescent="0.35">
      <c r="B2585" s="15"/>
      <c r="D2585" s="17" t="str">
        <f t="array" ref="D2585">IFERROR(IF($B2585&lt;&gt;"",LARGE(IF(ISNUMBER(SEARCH(TRIM(SUBSTITUTE($B2585,"-","")),CID_DB[Search Key])),ROW(CID_DB[Search Key]),""),1)-1,""),"")</f>
        <v/>
      </c>
      <c r="F2585" s="23" t="str">
        <f>IF($B2585&lt;&gt;"",COUNTIFS(CID_DB[Search Key],"*"&amp;TRIM(SUBSTITUTE(B2585,"-",""))&amp;"*"),"")</f>
        <v/>
      </c>
      <c r="G2585" s="23" t="str">
        <f>IFERROR(TRIM(INDEX(CID_DB[Case No],$D2585)),"")</f>
        <v/>
      </c>
      <c r="H2585" s="5" t="str">
        <f>IFERROR(TRIM(INDEX(CID_DB[Known Contractor '#1 PN],$D2585)),"")</f>
        <v/>
      </c>
      <c r="I2585" s="5" t="str">
        <f>IFERROR(TRIM(INDEX(CID_DB[Known Contractor '#2 PN],$D2585)),"")</f>
        <v/>
      </c>
      <c r="J2585" s="5" t="str">
        <f>IFERROR(TRIM(INDEX(CID_DB[ [ NSN ] ],$D2585)),"")</f>
        <v/>
      </c>
      <c r="K2585" s="5" t="str">
        <f>IFERROR(TRIM(INDEX(CID_DB[Description],$D2585)),"")</f>
        <v/>
      </c>
      <c r="L2585" s="24" t="str">
        <f>IFERROR(TRIM(INDEX(CID_DB[Commercial Status],$D2585)),"")</f>
        <v/>
      </c>
    </row>
    <row r="2586" spans="2:12" x14ac:dyDescent="0.35">
      <c r="B2586" s="15"/>
      <c r="D2586" s="17" t="str">
        <f t="array" ref="D2586">IFERROR(IF($B2586&lt;&gt;"",LARGE(IF(ISNUMBER(SEARCH(TRIM(SUBSTITUTE($B2586,"-","")),CID_DB[Search Key])),ROW(CID_DB[Search Key]),""),1)-1,""),"")</f>
        <v/>
      </c>
      <c r="F2586" s="23" t="str">
        <f>IF($B2586&lt;&gt;"",COUNTIFS(CID_DB[Search Key],"*"&amp;TRIM(SUBSTITUTE(B2586,"-",""))&amp;"*"),"")</f>
        <v/>
      </c>
      <c r="G2586" s="23" t="str">
        <f>IFERROR(TRIM(INDEX(CID_DB[Case No],$D2586)),"")</f>
        <v/>
      </c>
      <c r="H2586" s="5" t="str">
        <f>IFERROR(TRIM(INDEX(CID_DB[Known Contractor '#1 PN],$D2586)),"")</f>
        <v/>
      </c>
      <c r="I2586" s="5" t="str">
        <f>IFERROR(TRIM(INDEX(CID_DB[Known Contractor '#2 PN],$D2586)),"")</f>
        <v/>
      </c>
      <c r="J2586" s="5" t="str">
        <f>IFERROR(TRIM(INDEX(CID_DB[ [ NSN ] ],$D2586)),"")</f>
        <v/>
      </c>
      <c r="K2586" s="5" t="str">
        <f>IFERROR(TRIM(INDEX(CID_DB[Description],$D2586)),"")</f>
        <v/>
      </c>
      <c r="L2586" s="24" t="str">
        <f>IFERROR(TRIM(INDEX(CID_DB[Commercial Status],$D2586)),"")</f>
        <v/>
      </c>
    </row>
    <row r="2587" spans="2:12" x14ac:dyDescent="0.35">
      <c r="B2587" s="15"/>
      <c r="D2587" s="17" t="str">
        <f t="array" ref="D2587">IFERROR(IF($B2587&lt;&gt;"",LARGE(IF(ISNUMBER(SEARCH(TRIM(SUBSTITUTE($B2587,"-","")),CID_DB[Search Key])),ROW(CID_DB[Search Key]),""),1)-1,""),"")</f>
        <v/>
      </c>
      <c r="F2587" s="23" t="str">
        <f>IF($B2587&lt;&gt;"",COUNTIFS(CID_DB[Search Key],"*"&amp;TRIM(SUBSTITUTE(B2587,"-",""))&amp;"*"),"")</f>
        <v/>
      </c>
      <c r="G2587" s="23" t="str">
        <f>IFERROR(TRIM(INDEX(CID_DB[Case No],$D2587)),"")</f>
        <v/>
      </c>
      <c r="H2587" s="5" t="str">
        <f>IFERROR(TRIM(INDEX(CID_DB[Known Contractor '#1 PN],$D2587)),"")</f>
        <v/>
      </c>
      <c r="I2587" s="5" t="str">
        <f>IFERROR(TRIM(INDEX(CID_DB[Known Contractor '#2 PN],$D2587)),"")</f>
        <v/>
      </c>
      <c r="J2587" s="5" t="str">
        <f>IFERROR(TRIM(INDEX(CID_DB[ [ NSN ] ],$D2587)),"")</f>
        <v/>
      </c>
      <c r="K2587" s="5" t="str">
        <f>IFERROR(TRIM(INDEX(CID_DB[Description],$D2587)),"")</f>
        <v/>
      </c>
      <c r="L2587" s="24" t="str">
        <f>IFERROR(TRIM(INDEX(CID_DB[Commercial Status],$D2587)),"")</f>
        <v/>
      </c>
    </row>
    <row r="2588" spans="2:12" x14ac:dyDescent="0.35">
      <c r="B2588" s="15"/>
      <c r="D2588" s="17" t="str">
        <f t="array" ref="D2588">IFERROR(IF($B2588&lt;&gt;"",LARGE(IF(ISNUMBER(SEARCH(TRIM(SUBSTITUTE($B2588,"-","")),CID_DB[Search Key])),ROW(CID_DB[Search Key]),""),1)-1,""),"")</f>
        <v/>
      </c>
      <c r="F2588" s="23" t="str">
        <f>IF($B2588&lt;&gt;"",COUNTIFS(CID_DB[Search Key],"*"&amp;TRIM(SUBSTITUTE(B2588,"-",""))&amp;"*"),"")</f>
        <v/>
      </c>
      <c r="G2588" s="23" t="str">
        <f>IFERROR(TRIM(INDEX(CID_DB[Case No],$D2588)),"")</f>
        <v/>
      </c>
      <c r="H2588" s="5" t="str">
        <f>IFERROR(TRIM(INDEX(CID_DB[Known Contractor '#1 PN],$D2588)),"")</f>
        <v/>
      </c>
      <c r="I2588" s="5" t="str">
        <f>IFERROR(TRIM(INDEX(CID_DB[Known Contractor '#2 PN],$D2588)),"")</f>
        <v/>
      </c>
      <c r="J2588" s="5" t="str">
        <f>IFERROR(TRIM(INDEX(CID_DB[ [ NSN ] ],$D2588)),"")</f>
        <v/>
      </c>
      <c r="K2588" s="5" t="str">
        <f>IFERROR(TRIM(INDEX(CID_DB[Description],$D2588)),"")</f>
        <v/>
      </c>
      <c r="L2588" s="24" t="str">
        <f>IFERROR(TRIM(INDEX(CID_DB[Commercial Status],$D2588)),"")</f>
        <v/>
      </c>
    </row>
    <row r="2589" spans="2:12" x14ac:dyDescent="0.35">
      <c r="B2589" s="15"/>
      <c r="D2589" s="17" t="str">
        <f t="array" ref="D2589">IFERROR(IF($B2589&lt;&gt;"",LARGE(IF(ISNUMBER(SEARCH(TRIM(SUBSTITUTE($B2589,"-","")),CID_DB[Search Key])),ROW(CID_DB[Search Key]),""),1)-1,""),"")</f>
        <v/>
      </c>
      <c r="F2589" s="23" t="str">
        <f>IF($B2589&lt;&gt;"",COUNTIFS(CID_DB[Search Key],"*"&amp;TRIM(SUBSTITUTE(B2589,"-",""))&amp;"*"),"")</f>
        <v/>
      </c>
      <c r="G2589" s="23" t="str">
        <f>IFERROR(TRIM(INDEX(CID_DB[Case No],$D2589)),"")</f>
        <v/>
      </c>
      <c r="H2589" s="5" t="str">
        <f>IFERROR(TRIM(INDEX(CID_DB[Known Contractor '#1 PN],$D2589)),"")</f>
        <v/>
      </c>
      <c r="I2589" s="5" t="str">
        <f>IFERROR(TRIM(INDEX(CID_DB[Known Contractor '#2 PN],$D2589)),"")</f>
        <v/>
      </c>
      <c r="J2589" s="5" t="str">
        <f>IFERROR(TRIM(INDEX(CID_DB[ [ NSN ] ],$D2589)),"")</f>
        <v/>
      </c>
      <c r="K2589" s="5" t="str">
        <f>IFERROR(TRIM(INDEX(CID_DB[Description],$D2589)),"")</f>
        <v/>
      </c>
      <c r="L2589" s="24" t="str">
        <f>IFERROR(TRIM(INDEX(CID_DB[Commercial Status],$D2589)),"")</f>
        <v/>
      </c>
    </row>
    <row r="2590" spans="2:12" x14ac:dyDescent="0.35">
      <c r="B2590" s="15"/>
      <c r="D2590" s="17" t="str">
        <f t="array" ref="D2590">IFERROR(IF($B2590&lt;&gt;"",LARGE(IF(ISNUMBER(SEARCH(TRIM(SUBSTITUTE($B2590,"-","")),CID_DB[Search Key])),ROW(CID_DB[Search Key]),""),1)-1,""),"")</f>
        <v/>
      </c>
      <c r="F2590" s="23" t="str">
        <f>IF($B2590&lt;&gt;"",COUNTIFS(CID_DB[Search Key],"*"&amp;TRIM(SUBSTITUTE(B2590,"-",""))&amp;"*"),"")</f>
        <v/>
      </c>
      <c r="G2590" s="23" t="str">
        <f>IFERROR(TRIM(INDEX(CID_DB[Case No],$D2590)),"")</f>
        <v/>
      </c>
      <c r="H2590" s="5" t="str">
        <f>IFERROR(TRIM(INDEX(CID_DB[Known Contractor '#1 PN],$D2590)),"")</f>
        <v/>
      </c>
      <c r="I2590" s="5" t="str">
        <f>IFERROR(TRIM(INDEX(CID_DB[Known Contractor '#2 PN],$D2590)),"")</f>
        <v/>
      </c>
      <c r="J2590" s="5" t="str">
        <f>IFERROR(TRIM(INDEX(CID_DB[ [ NSN ] ],$D2590)),"")</f>
        <v/>
      </c>
      <c r="K2590" s="5" t="str">
        <f>IFERROR(TRIM(INDEX(CID_DB[Description],$D2590)),"")</f>
        <v/>
      </c>
      <c r="L2590" s="24" t="str">
        <f>IFERROR(TRIM(INDEX(CID_DB[Commercial Status],$D2590)),"")</f>
        <v/>
      </c>
    </row>
    <row r="2591" spans="2:12" x14ac:dyDescent="0.35">
      <c r="B2591" s="15"/>
      <c r="D2591" s="17" t="str">
        <f t="array" ref="D2591">IFERROR(IF($B2591&lt;&gt;"",LARGE(IF(ISNUMBER(SEARCH(TRIM(SUBSTITUTE($B2591,"-","")),CID_DB[Search Key])),ROW(CID_DB[Search Key]),""),1)-1,""),"")</f>
        <v/>
      </c>
      <c r="F2591" s="23" t="str">
        <f>IF($B2591&lt;&gt;"",COUNTIFS(CID_DB[Search Key],"*"&amp;TRIM(SUBSTITUTE(B2591,"-",""))&amp;"*"),"")</f>
        <v/>
      </c>
      <c r="G2591" s="23" t="str">
        <f>IFERROR(TRIM(INDEX(CID_DB[Case No],$D2591)),"")</f>
        <v/>
      </c>
      <c r="H2591" s="5" t="str">
        <f>IFERROR(TRIM(INDEX(CID_DB[Known Contractor '#1 PN],$D2591)),"")</f>
        <v/>
      </c>
      <c r="I2591" s="5" t="str">
        <f>IFERROR(TRIM(INDEX(CID_DB[Known Contractor '#2 PN],$D2591)),"")</f>
        <v/>
      </c>
      <c r="J2591" s="5" t="str">
        <f>IFERROR(TRIM(INDEX(CID_DB[ [ NSN ] ],$D2591)),"")</f>
        <v/>
      </c>
      <c r="K2591" s="5" t="str">
        <f>IFERROR(TRIM(INDEX(CID_DB[Description],$D2591)),"")</f>
        <v/>
      </c>
      <c r="L2591" s="24" t="str">
        <f>IFERROR(TRIM(INDEX(CID_DB[Commercial Status],$D2591)),"")</f>
        <v/>
      </c>
    </row>
    <row r="2592" spans="2:12" x14ac:dyDescent="0.35">
      <c r="B2592" s="15"/>
      <c r="D2592" s="17" t="str">
        <f t="array" ref="D2592">IFERROR(IF($B2592&lt;&gt;"",LARGE(IF(ISNUMBER(SEARCH(TRIM(SUBSTITUTE($B2592,"-","")),CID_DB[Search Key])),ROW(CID_DB[Search Key]),""),1)-1,""),"")</f>
        <v/>
      </c>
      <c r="F2592" s="23" t="str">
        <f>IF($B2592&lt;&gt;"",COUNTIFS(CID_DB[Search Key],"*"&amp;TRIM(SUBSTITUTE(B2592,"-",""))&amp;"*"),"")</f>
        <v/>
      </c>
      <c r="G2592" s="23" t="str">
        <f>IFERROR(TRIM(INDEX(CID_DB[Case No],$D2592)),"")</f>
        <v/>
      </c>
      <c r="H2592" s="5" t="str">
        <f>IFERROR(TRIM(INDEX(CID_DB[Known Contractor '#1 PN],$D2592)),"")</f>
        <v/>
      </c>
      <c r="I2592" s="5" t="str">
        <f>IFERROR(TRIM(INDEX(CID_DB[Known Contractor '#2 PN],$D2592)),"")</f>
        <v/>
      </c>
      <c r="J2592" s="5" t="str">
        <f>IFERROR(TRIM(INDEX(CID_DB[ [ NSN ] ],$D2592)),"")</f>
        <v/>
      </c>
      <c r="K2592" s="5" t="str">
        <f>IFERROR(TRIM(INDEX(CID_DB[Description],$D2592)),"")</f>
        <v/>
      </c>
      <c r="L2592" s="24" t="str">
        <f>IFERROR(TRIM(INDEX(CID_DB[Commercial Status],$D2592)),"")</f>
        <v/>
      </c>
    </row>
    <row r="2593" spans="2:12" x14ac:dyDescent="0.35">
      <c r="B2593" s="15"/>
      <c r="D2593" s="17" t="str">
        <f t="array" ref="D2593">IFERROR(IF($B2593&lt;&gt;"",LARGE(IF(ISNUMBER(SEARCH(TRIM(SUBSTITUTE($B2593,"-","")),CID_DB[Search Key])),ROW(CID_DB[Search Key]),""),1)-1,""),"")</f>
        <v/>
      </c>
      <c r="F2593" s="23" t="str">
        <f>IF($B2593&lt;&gt;"",COUNTIFS(CID_DB[Search Key],"*"&amp;TRIM(SUBSTITUTE(B2593,"-",""))&amp;"*"),"")</f>
        <v/>
      </c>
      <c r="G2593" s="23" t="str">
        <f>IFERROR(TRIM(INDEX(CID_DB[Case No],$D2593)),"")</f>
        <v/>
      </c>
      <c r="H2593" s="5" t="str">
        <f>IFERROR(TRIM(INDEX(CID_DB[Known Contractor '#1 PN],$D2593)),"")</f>
        <v/>
      </c>
      <c r="I2593" s="5" t="str">
        <f>IFERROR(TRIM(INDEX(CID_DB[Known Contractor '#2 PN],$D2593)),"")</f>
        <v/>
      </c>
      <c r="J2593" s="5" t="str">
        <f>IFERROR(TRIM(INDEX(CID_DB[ [ NSN ] ],$D2593)),"")</f>
        <v/>
      </c>
      <c r="K2593" s="5" t="str">
        <f>IFERROR(TRIM(INDEX(CID_DB[Description],$D2593)),"")</f>
        <v/>
      </c>
      <c r="L2593" s="24" t="str">
        <f>IFERROR(TRIM(INDEX(CID_DB[Commercial Status],$D2593)),"")</f>
        <v/>
      </c>
    </row>
    <row r="2594" spans="2:12" x14ac:dyDescent="0.35">
      <c r="B2594" s="15"/>
      <c r="D2594" s="17" t="str">
        <f t="array" ref="D2594">IFERROR(IF($B2594&lt;&gt;"",LARGE(IF(ISNUMBER(SEARCH(TRIM(SUBSTITUTE($B2594,"-","")),CID_DB[Search Key])),ROW(CID_DB[Search Key]),""),1)-1,""),"")</f>
        <v/>
      </c>
      <c r="F2594" s="23" t="str">
        <f>IF($B2594&lt;&gt;"",COUNTIFS(CID_DB[Search Key],"*"&amp;TRIM(SUBSTITUTE(B2594,"-",""))&amp;"*"),"")</f>
        <v/>
      </c>
      <c r="G2594" s="23" t="str">
        <f>IFERROR(TRIM(INDEX(CID_DB[Case No],$D2594)),"")</f>
        <v/>
      </c>
      <c r="H2594" s="5" t="str">
        <f>IFERROR(TRIM(INDEX(CID_DB[Known Contractor '#1 PN],$D2594)),"")</f>
        <v/>
      </c>
      <c r="I2594" s="5" t="str">
        <f>IFERROR(TRIM(INDEX(CID_DB[Known Contractor '#2 PN],$D2594)),"")</f>
        <v/>
      </c>
      <c r="J2594" s="5" t="str">
        <f>IFERROR(TRIM(INDEX(CID_DB[ [ NSN ] ],$D2594)),"")</f>
        <v/>
      </c>
      <c r="K2594" s="5" t="str">
        <f>IFERROR(TRIM(INDEX(CID_DB[Description],$D2594)),"")</f>
        <v/>
      </c>
      <c r="L2594" s="24" t="str">
        <f>IFERROR(TRIM(INDEX(CID_DB[Commercial Status],$D2594)),"")</f>
        <v/>
      </c>
    </row>
    <row r="2595" spans="2:12" x14ac:dyDescent="0.35">
      <c r="B2595" s="15"/>
      <c r="D2595" s="17" t="str">
        <f t="array" ref="D2595">IFERROR(IF($B2595&lt;&gt;"",LARGE(IF(ISNUMBER(SEARCH(TRIM(SUBSTITUTE($B2595,"-","")),CID_DB[Search Key])),ROW(CID_DB[Search Key]),""),1)-1,""),"")</f>
        <v/>
      </c>
      <c r="F2595" s="23" t="str">
        <f>IF($B2595&lt;&gt;"",COUNTIFS(CID_DB[Search Key],"*"&amp;TRIM(SUBSTITUTE(B2595,"-",""))&amp;"*"),"")</f>
        <v/>
      </c>
      <c r="G2595" s="23" t="str">
        <f>IFERROR(TRIM(INDEX(CID_DB[Case No],$D2595)),"")</f>
        <v/>
      </c>
      <c r="H2595" s="5" t="str">
        <f>IFERROR(TRIM(INDEX(CID_DB[Known Contractor '#1 PN],$D2595)),"")</f>
        <v/>
      </c>
      <c r="I2595" s="5" t="str">
        <f>IFERROR(TRIM(INDEX(CID_DB[Known Contractor '#2 PN],$D2595)),"")</f>
        <v/>
      </c>
      <c r="J2595" s="5" t="str">
        <f>IFERROR(TRIM(INDEX(CID_DB[ [ NSN ] ],$D2595)),"")</f>
        <v/>
      </c>
      <c r="K2595" s="5" t="str">
        <f>IFERROR(TRIM(INDEX(CID_DB[Description],$D2595)),"")</f>
        <v/>
      </c>
      <c r="L2595" s="24" t="str">
        <f>IFERROR(TRIM(INDEX(CID_DB[Commercial Status],$D2595)),"")</f>
        <v/>
      </c>
    </row>
    <row r="2596" spans="2:12" x14ac:dyDescent="0.35">
      <c r="B2596" s="15"/>
      <c r="D2596" s="17" t="str">
        <f t="array" ref="D2596">IFERROR(IF($B2596&lt;&gt;"",LARGE(IF(ISNUMBER(SEARCH(TRIM(SUBSTITUTE($B2596,"-","")),CID_DB[Search Key])),ROW(CID_DB[Search Key]),""),1)-1,""),"")</f>
        <v/>
      </c>
      <c r="F2596" s="23" t="str">
        <f>IF($B2596&lt;&gt;"",COUNTIFS(CID_DB[Search Key],"*"&amp;TRIM(SUBSTITUTE(B2596,"-",""))&amp;"*"),"")</f>
        <v/>
      </c>
      <c r="G2596" s="23" t="str">
        <f>IFERROR(TRIM(INDEX(CID_DB[Case No],$D2596)),"")</f>
        <v/>
      </c>
      <c r="H2596" s="5" t="str">
        <f>IFERROR(TRIM(INDEX(CID_DB[Known Contractor '#1 PN],$D2596)),"")</f>
        <v/>
      </c>
      <c r="I2596" s="5" t="str">
        <f>IFERROR(TRIM(INDEX(CID_DB[Known Contractor '#2 PN],$D2596)),"")</f>
        <v/>
      </c>
      <c r="J2596" s="5" t="str">
        <f>IFERROR(TRIM(INDEX(CID_DB[ [ NSN ] ],$D2596)),"")</f>
        <v/>
      </c>
      <c r="K2596" s="5" t="str">
        <f>IFERROR(TRIM(INDEX(CID_DB[Description],$D2596)),"")</f>
        <v/>
      </c>
      <c r="L2596" s="24" t="str">
        <f>IFERROR(TRIM(INDEX(CID_DB[Commercial Status],$D2596)),"")</f>
        <v/>
      </c>
    </row>
    <row r="2597" spans="2:12" x14ac:dyDescent="0.35">
      <c r="B2597" s="15"/>
      <c r="D2597" s="17" t="str">
        <f t="array" ref="D2597">IFERROR(IF($B2597&lt;&gt;"",LARGE(IF(ISNUMBER(SEARCH(TRIM(SUBSTITUTE($B2597,"-","")),CID_DB[Search Key])),ROW(CID_DB[Search Key]),""),1)-1,""),"")</f>
        <v/>
      </c>
      <c r="F2597" s="23" t="str">
        <f>IF($B2597&lt;&gt;"",COUNTIFS(CID_DB[Search Key],"*"&amp;TRIM(SUBSTITUTE(B2597,"-",""))&amp;"*"),"")</f>
        <v/>
      </c>
      <c r="G2597" s="23" t="str">
        <f>IFERROR(TRIM(INDEX(CID_DB[Case No],$D2597)),"")</f>
        <v/>
      </c>
      <c r="H2597" s="5" t="str">
        <f>IFERROR(TRIM(INDEX(CID_DB[Known Contractor '#1 PN],$D2597)),"")</f>
        <v/>
      </c>
      <c r="I2597" s="5" t="str">
        <f>IFERROR(TRIM(INDEX(CID_DB[Known Contractor '#2 PN],$D2597)),"")</f>
        <v/>
      </c>
      <c r="J2597" s="5" t="str">
        <f>IFERROR(TRIM(INDEX(CID_DB[ [ NSN ] ],$D2597)),"")</f>
        <v/>
      </c>
      <c r="K2597" s="5" t="str">
        <f>IFERROR(TRIM(INDEX(CID_DB[Description],$D2597)),"")</f>
        <v/>
      </c>
      <c r="L2597" s="24" t="str">
        <f>IFERROR(TRIM(INDEX(CID_DB[Commercial Status],$D2597)),"")</f>
        <v/>
      </c>
    </row>
    <row r="2598" spans="2:12" x14ac:dyDescent="0.35">
      <c r="B2598" s="15"/>
      <c r="D2598" s="17" t="str">
        <f t="array" ref="D2598">IFERROR(IF($B2598&lt;&gt;"",LARGE(IF(ISNUMBER(SEARCH(TRIM(SUBSTITUTE($B2598,"-","")),CID_DB[Search Key])),ROW(CID_DB[Search Key]),""),1)-1,""),"")</f>
        <v/>
      </c>
      <c r="F2598" s="23" t="str">
        <f>IF($B2598&lt;&gt;"",COUNTIFS(CID_DB[Search Key],"*"&amp;TRIM(SUBSTITUTE(B2598,"-",""))&amp;"*"),"")</f>
        <v/>
      </c>
      <c r="G2598" s="23" t="str">
        <f>IFERROR(TRIM(INDEX(CID_DB[Case No],$D2598)),"")</f>
        <v/>
      </c>
      <c r="H2598" s="5" t="str">
        <f>IFERROR(TRIM(INDEX(CID_DB[Known Contractor '#1 PN],$D2598)),"")</f>
        <v/>
      </c>
      <c r="I2598" s="5" t="str">
        <f>IFERROR(TRIM(INDEX(CID_DB[Known Contractor '#2 PN],$D2598)),"")</f>
        <v/>
      </c>
      <c r="J2598" s="5" t="str">
        <f>IFERROR(TRIM(INDEX(CID_DB[ [ NSN ] ],$D2598)),"")</f>
        <v/>
      </c>
      <c r="K2598" s="5" t="str">
        <f>IFERROR(TRIM(INDEX(CID_DB[Description],$D2598)),"")</f>
        <v/>
      </c>
      <c r="L2598" s="24" t="str">
        <f>IFERROR(TRIM(INDEX(CID_DB[Commercial Status],$D2598)),"")</f>
        <v/>
      </c>
    </row>
    <row r="2599" spans="2:12" x14ac:dyDescent="0.35">
      <c r="B2599" s="15"/>
      <c r="D2599" s="17" t="str">
        <f t="array" ref="D2599">IFERROR(IF($B2599&lt;&gt;"",LARGE(IF(ISNUMBER(SEARCH(TRIM(SUBSTITUTE($B2599,"-","")),CID_DB[Search Key])),ROW(CID_DB[Search Key]),""),1)-1,""),"")</f>
        <v/>
      </c>
      <c r="F2599" s="23" t="str">
        <f>IF($B2599&lt;&gt;"",COUNTIFS(CID_DB[Search Key],"*"&amp;TRIM(SUBSTITUTE(B2599,"-",""))&amp;"*"),"")</f>
        <v/>
      </c>
      <c r="G2599" s="23" t="str">
        <f>IFERROR(TRIM(INDEX(CID_DB[Case No],$D2599)),"")</f>
        <v/>
      </c>
      <c r="H2599" s="5" t="str">
        <f>IFERROR(TRIM(INDEX(CID_DB[Known Contractor '#1 PN],$D2599)),"")</f>
        <v/>
      </c>
      <c r="I2599" s="5" t="str">
        <f>IFERROR(TRIM(INDEX(CID_DB[Known Contractor '#2 PN],$D2599)),"")</f>
        <v/>
      </c>
      <c r="J2599" s="5" t="str">
        <f>IFERROR(TRIM(INDEX(CID_DB[ [ NSN ] ],$D2599)),"")</f>
        <v/>
      </c>
      <c r="K2599" s="5" t="str">
        <f>IFERROR(TRIM(INDEX(CID_DB[Description],$D2599)),"")</f>
        <v/>
      </c>
      <c r="L2599" s="24" t="str">
        <f>IFERROR(TRIM(INDEX(CID_DB[Commercial Status],$D2599)),"")</f>
        <v/>
      </c>
    </row>
    <row r="2600" spans="2:12" x14ac:dyDescent="0.35">
      <c r="B2600" s="15"/>
      <c r="D2600" s="17" t="str">
        <f t="array" ref="D2600">IFERROR(IF($B2600&lt;&gt;"",LARGE(IF(ISNUMBER(SEARCH(TRIM(SUBSTITUTE($B2600,"-","")),CID_DB[Search Key])),ROW(CID_DB[Search Key]),""),1)-1,""),"")</f>
        <v/>
      </c>
      <c r="F2600" s="23" t="str">
        <f>IF($B2600&lt;&gt;"",COUNTIFS(CID_DB[Search Key],"*"&amp;TRIM(SUBSTITUTE(B2600,"-",""))&amp;"*"),"")</f>
        <v/>
      </c>
      <c r="G2600" s="23" t="str">
        <f>IFERROR(TRIM(INDEX(CID_DB[Case No],$D2600)),"")</f>
        <v/>
      </c>
      <c r="H2600" s="5" t="str">
        <f>IFERROR(TRIM(INDEX(CID_DB[Known Contractor '#1 PN],$D2600)),"")</f>
        <v/>
      </c>
      <c r="I2600" s="5" t="str">
        <f>IFERROR(TRIM(INDEX(CID_DB[Known Contractor '#2 PN],$D2600)),"")</f>
        <v/>
      </c>
      <c r="J2600" s="5" t="str">
        <f>IFERROR(TRIM(INDEX(CID_DB[ [ NSN ] ],$D2600)),"")</f>
        <v/>
      </c>
      <c r="K2600" s="5" t="str">
        <f>IFERROR(TRIM(INDEX(CID_DB[Description],$D2600)),"")</f>
        <v/>
      </c>
      <c r="L2600" s="24" t="str">
        <f>IFERROR(TRIM(INDEX(CID_DB[Commercial Status],$D2600)),"")</f>
        <v/>
      </c>
    </row>
    <row r="2601" spans="2:12" x14ac:dyDescent="0.35">
      <c r="B2601" s="15"/>
      <c r="D2601" s="17" t="str">
        <f t="array" ref="D2601">IFERROR(IF($B2601&lt;&gt;"",LARGE(IF(ISNUMBER(SEARCH(TRIM(SUBSTITUTE($B2601,"-","")),CID_DB[Search Key])),ROW(CID_DB[Search Key]),""),1)-1,""),"")</f>
        <v/>
      </c>
      <c r="F2601" s="23" t="str">
        <f>IF($B2601&lt;&gt;"",COUNTIFS(CID_DB[Search Key],"*"&amp;TRIM(SUBSTITUTE(B2601,"-",""))&amp;"*"),"")</f>
        <v/>
      </c>
      <c r="G2601" s="23" t="str">
        <f>IFERROR(TRIM(INDEX(CID_DB[Case No],$D2601)),"")</f>
        <v/>
      </c>
      <c r="H2601" s="5" t="str">
        <f>IFERROR(TRIM(INDEX(CID_DB[Known Contractor '#1 PN],$D2601)),"")</f>
        <v/>
      </c>
      <c r="I2601" s="5" t="str">
        <f>IFERROR(TRIM(INDEX(CID_DB[Known Contractor '#2 PN],$D2601)),"")</f>
        <v/>
      </c>
      <c r="J2601" s="5" t="str">
        <f>IFERROR(TRIM(INDEX(CID_DB[ [ NSN ] ],$D2601)),"")</f>
        <v/>
      </c>
      <c r="K2601" s="5" t="str">
        <f>IFERROR(TRIM(INDEX(CID_DB[Description],$D2601)),"")</f>
        <v/>
      </c>
      <c r="L2601" s="24" t="str">
        <f>IFERROR(TRIM(INDEX(CID_DB[Commercial Status],$D2601)),"")</f>
        <v/>
      </c>
    </row>
    <row r="2602" spans="2:12" x14ac:dyDescent="0.35">
      <c r="B2602" s="15"/>
      <c r="D2602" s="17" t="str">
        <f t="array" ref="D2602">IFERROR(IF($B2602&lt;&gt;"",LARGE(IF(ISNUMBER(SEARCH(TRIM(SUBSTITUTE($B2602,"-","")),CID_DB[Search Key])),ROW(CID_DB[Search Key]),""),1)-1,""),"")</f>
        <v/>
      </c>
      <c r="F2602" s="23" t="str">
        <f>IF($B2602&lt;&gt;"",COUNTIFS(CID_DB[Search Key],"*"&amp;TRIM(SUBSTITUTE(B2602,"-",""))&amp;"*"),"")</f>
        <v/>
      </c>
      <c r="G2602" s="23" t="str">
        <f>IFERROR(TRIM(INDEX(CID_DB[Case No],$D2602)),"")</f>
        <v/>
      </c>
      <c r="H2602" s="5" t="str">
        <f>IFERROR(TRIM(INDEX(CID_DB[Known Contractor '#1 PN],$D2602)),"")</f>
        <v/>
      </c>
      <c r="I2602" s="5" t="str">
        <f>IFERROR(TRIM(INDEX(CID_DB[Known Contractor '#2 PN],$D2602)),"")</f>
        <v/>
      </c>
      <c r="J2602" s="5" t="str">
        <f>IFERROR(TRIM(INDEX(CID_DB[ [ NSN ] ],$D2602)),"")</f>
        <v/>
      </c>
      <c r="K2602" s="5" t="str">
        <f>IFERROR(TRIM(INDEX(CID_DB[Description],$D2602)),"")</f>
        <v/>
      </c>
      <c r="L2602" s="24" t="str">
        <f>IFERROR(TRIM(INDEX(CID_DB[Commercial Status],$D2602)),"")</f>
        <v/>
      </c>
    </row>
    <row r="2603" spans="2:12" x14ac:dyDescent="0.35">
      <c r="B2603" s="15"/>
      <c r="D2603" s="17" t="str">
        <f t="array" ref="D2603">IFERROR(IF($B2603&lt;&gt;"",LARGE(IF(ISNUMBER(SEARCH(TRIM(SUBSTITUTE($B2603,"-","")),CID_DB[Search Key])),ROW(CID_DB[Search Key]),""),1)-1,""),"")</f>
        <v/>
      </c>
      <c r="F2603" s="23" t="str">
        <f>IF($B2603&lt;&gt;"",COUNTIFS(CID_DB[Search Key],"*"&amp;TRIM(SUBSTITUTE(B2603,"-",""))&amp;"*"),"")</f>
        <v/>
      </c>
      <c r="G2603" s="23" t="str">
        <f>IFERROR(TRIM(INDEX(CID_DB[Case No],$D2603)),"")</f>
        <v/>
      </c>
      <c r="H2603" s="5" t="str">
        <f>IFERROR(TRIM(INDEX(CID_DB[Known Contractor '#1 PN],$D2603)),"")</f>
        <v/>
      </c>
      <c r="I2603" s="5" t="str">
        <f>IFERROR(TRIM(INDEX(CID_DB[Known Contractor '#2 PN],$D2603)),"")</f>
        <v/>
      </c>
      <c r="J2603" s="5" t="str">
        <f>IFERROR(TRIM(INDEX(CID_DB[ [ NSN ] ],$D2603)),"")</f>
        <v/>
      </c>
      <c r="K2603" s="5" t="str">
        <f>IFERROR(TRIM(INDEX(CID_DB[Description],$D2603)),"")</f>
        <v/>
      </c>
      <c r="L2603" s="24" t="str">
        <f>IFERROR(TRIM(INDEX(CID_DB[Commercial Status],$D2603)),"")</f>
        <v/>
      </c>
    </row>
    <row r="2604" spans="2:12" x14ac:dyDescent="0.35">
      <c r="B2604" s="15"/>
      <c r="D2604" s="17" t="str">
        <f t="array" ref="D2604">IFERROR(IF($B2604&lt;&gt;"",LARGE(IF(ISNUMBER(SEARCH(TRIM(SUBSTITUTE($B2604,"-","")),CID_DB[Search Key])),ROW(CID_DB[Search Key]),""),1)-1,""),"")</f>
        <v/>
      </c>
      <c r="F2604" s="23" t="str">
        <f>IF($B2604&lt;&gt;"",COUNTIFS(CID_DB[Search Key],"*"&amp;TRIM(SUBSTITUTE(B2604,"-",""))&amp;"*"),"")</f>
        <v/>
      </c>
      <c r="G2604" s="23" t="str">
        <f>IFERROR(TRIM(INDEX(CID_DB[Case No],$D2604)),"")</f>
        <v/>
      </c>
      <c r="H2604" s="5" t="str">
        <f>IFERROR(TRIM(INDEX(CID_DB[Known Contractor '#1 PN],$D2604)),"")</f>
        <v/>
      </c>
      <c r="I2604" s="5" t="str">
        <f>IFERROR(TRIM(INDEX(CID_DB[Known Contractor '#2 PN],$D2604)),"")</f>
        <v/>
      </c>
      <c r="J2604" s="5" t="str">
        <f>IFERROR(TRIM(INDEX(CID_DB[ [ NSN ] ],$D2604)),"")</f>
        <v/>
      </c>
      <c r="K2604" s="5" t="str">
        <f>IFERROR(TRIM(INDEX(CID_DB[Description],$D2604)),"")</f>
        <v/>
      </c>
      <c r="L2604" s="24" t="str">
        <f>IFERROR(TRIM(INDEX(CID_DB[Commercial Status],$D2604)),"")</f>
        <v/>
      </c>
    </row>
    <row r="2605" spans="2:12" x14ac:dyDescent="0.35">
      <c r="B2605" s="15"/>
      <c r="D2605" s="17" t="str">
        <f t="array" ref="D2605">IFERROR(IF($B2605&lt;&gt;"",LARGE(IF(ISNUMBER(SEARCH(TRIM(SUBSTITUTE($B2605,"-","")),CID_DB[Search Key])),ROW(CID_DB[Search Key]),""),1)-1,""),"")</f>
        <v/>
      </c>
      <c r="F2605" s="23" t="str">
        <f>IF($B2605&lt;&gt;"",COUNTIFS(CID_DB[Search Key],"*"&amp;TRIM(SUBSTITUTE(B2605,"-",""))&amp;"*"),"")</f>
        <v/>
      </c>
      <c r="G2605" s="23" t="str">
        <f>IFERROR(TRIM(INDEX(CID_DB[Case No],$D2605)),"")</f>
        <v/>
      </c>
      <c r="H2605" s="5" t="str">
        <f>IFERROR(TRIM(INDEX(CID_DB[Known Contractor '#1 PN],$D2605)),"")</f>
        <v/>
      </c>
      <c r="I2605" s="5" t="str">
        <f>IFERROR(TRIM(INDEX(CID_DB[Known Contractor '#2 PN],$D2605)),"")</f>
        <v/>
      </c>
      <c r="J2605" s="5" t="str">
        <f>IFERROR(TRIM(INDEX(CID_DB[ [ NSN ] ],$D2605)),"")</f>
        <v/>
      </c>
      <c r="K2605" s="5" t="str">
        <f>IFERROR(TRIM(INDEX(CID_DB[Description],$D2605)),"")</f>
        <v/>
      </c>
      <c r="L2605" s="24" t="str">
        <f>IFERROR(TRIM(INDEX(CID_DB[Commercial Status],$D2605)),"")</f>
        <v/>
      </c>
    </row>
    <row r="2606" spans="2:12" x14ac:dyDescent="0.35">
      <c r="B2606" s="15"/>
      <c r="D2606" s="17" t="str">
        <f t="array" ref="D2606">IFERROR(IF($B2606&lt;&gt;"",LARGE(IF(ISNUMBER(SEARCH(TRIM(SUBSTITUTE($B2606,"-","")),CID_DB[Search Key])),ROW(CID_DB[Search Key]),""),1)-1,""),"")</f>
        <v/>
      </c>
      <c r="F2606" s="23" t="str">
        <f>IF($B2606&lt;&gt;"",COUNTIFS(CID_DB[Search Key],"*"&amp;TRIM(SUBSTITUTE(B2606,"-",""))&amp;"*"),"")</f>
        <v/>
      </c>
      <c r="G2606" s="23" t="str">
        <f>IFERROR(TRIM(INDEX(CID_DB[Case No],$D2606)),"")</f>
        <v/>
      </c>
      <c r="H2606" s="5" t="str">
        <f>IFERROR(TRIM(INDEX(CID_DB[Known Contractor '#1 PN],$D2606)),"")</f>
        <v/>
      </c>
      <c r="I2606" s="5" t="str">
        <f>IFERROR(TRIM(INDEX(CID_DB[Known Contractor '#2 PN],$D2606)),"")</f>
        <v/>
      </c>
      <c r="J2606" s="5" t="str">
        <f>IFERROR(TRIM(INDEX(CID_DB[ [ NSN ] ],$D2606)),"")</f>
        <v/>
      </c>
      <c r="K2606" s="5" t="str">
        <f>IFERROR(TRIM(INDEX(CID_DB[Description],$D2606)),"")</f>
        <v/>
      </c>
      <c r="L2606" s="24" t="str">
        <f>IFERROR(TRIM(INDEX(CID_DB[Commercial Status],$D2606)),"")</f>
        <v/>
      </c>
    </row>
    <row r="2607" spans="2:12" x14ac:dyDescent="0.35">
      <c r="B2607" s="15"/>
      <c r="D2607" s="17" t="str">
        <f t="array" ref="D2607">IFERROR(IF($B2607&lt;&gt;"",LARGE(IF(ISNUMBER(SEARCH(TRIM(SUBSTITUTE($B2607,"-","")),CID_DB[Search Key])),ROW(CID_DB[Search Key]),""),1)-1,""),"")</f>
        <v/>
      </c>
      <c r="F2607" s="23" t="str">
        <f>IF($B2607&lt;&gt;"",COUNTIFS(CID_DB[Search Key],"*"&amp;TRIM(SUBSTITUTE(B2607,"-",""))&amp;"*"),"")</f>
        <v/>
      </c>
      <c r="G2607" s="23" t="str">
        <f>IFERROR(TRIM(INDEX(CID_DB[Case No],$D2607)),"")</f>
        <v/>
      </c>
      <c r="H2607" s="5" t="str">
        <f>IFERROR(TRIM(INDEX(CID_DB[Known Contractor '#1 PN],$D2607)),"")</f>
        <v/>
      </c>
      <c r="I2607" s="5" t="str">
        <f>IFERROR(TRIM(INDEX(CID_DB[Known Contractor '#2 PN],$D2607)),"")</f>
        <v/>
      </c>
      <c r="J2607" s="5" t="str">
        <f>IFERROR(TRIM(INDEX(CID_DB[ [ NSN ] ],$D2607)),"")</f>
        <v/>
      </c>
      <c r="K2607" s="5" t="str">
        <f>IFERROR(TRIM(INDEX(CID_DB[Description],$D2607)),"")</f>
        <v/>
      </c>
      <c r="L2607" s="24" t="str">
        <f>IFERROR(TRIM(INDEX(CID_DB[Commercial Status],$D2607)),"")</f>
        <v/>
      </c>
    </row>
    <row r="2608" spans="2:12" x14ac:dyDescent="0.35">
      <c r="B2608" s="15"/>
      <c r="D2608" s="17" t="str">
        <f t="array" ref="D2608">IFERROR(IF($B2608&lt;&gt;"",LARGE(IF(ISNUMBER(SEARCH(TRIM(SUBSTITUTE($B2608,"-","")),CID_DB[Search Key])),ROW(CID_DB[Search Key]),""),1)-1,""),"")</f>
        <v/>
      </c>
      <c r="F2608" s="23" t="str">
        <f>IF($B2608&lt;&gt;"",COUNTIFS(CID_DB[Search Key],"*"&amp;TRIM(SUBSTITUTE(B2608,"-",""))&amp;"*"),"")</f>
        <v/>
      </c>
      <c r="G2608" s="23" t="str">
        <f>IFERROR(TRIM(INDEX(CID_DB[Case No],$D2608)),"")</f>
        <v/>
      </c>
      <c r="H2608" s="5" t="str">
        <f>IFERROR(TRIM(INDEX(CID_DB[Known Contractor '#1 PN],$D2608)),"")</f>
        <v/>
      </c>
      <c r="I2608" s="5" t="str">
        <f>IFERROR(TRIM(INDEX(CID_DB[Known Contractor '#2 PN],$D2608)),"")</f>
        <v/>
      </c>
      <c r="J2608" s="5" t="str">
        <f>IFERROR(TRIM(INDEX(CID_DB[ [ NSN ] ],$D2608)),"")</f>
        <v/>
      </c>
      <c r="K2608" s="5" t="str">
        <f>IFERROR(TRIM(INDEX(CID_DB[Description],$D2608)),"")</f>
        <v/>
      </c>
      <c r="L2608" s="24" t="str">
        <f>IFERROR(TRIM(INDEX(CID_DB[Commercial Status],$D2608)),"")</f>
        <v/>
      </c>
    </row>
    <row r="2609" spans="2:12" x14ac:dyDescent="0.35">
      <c r="B2609" s="15"/>
      <c r="D2609" s="17" t="str">
        <f t="array" ref="D2609">IFERROR(IF($B2609&lt;&gt;"",LARGE(IF(ISNUMBER(SEARCH(TRIM(SUBSTITUTE($B2609,"-","")),CID_DB[Search Key])),ROW(CID_DB[Search Key]),""),1)-1,""),"")</f>
        <v/>
      </c>
      <c r="F2609" s="23" t="str">
        <f>IF($B2609&lt;&gt;"",COUNTIFS(CID_DB[Search Key],"*"&amp;TRIM(SUBSTITUTE(B2609,"-",""))&amp;"*"),"")</f>
        <v/>
      </c>
      <c r="G2609" s="23" t="str">
        <f>IFERROR(TRIM(INDEX(CID_DB[Case No],$D2609)),"")</f>
        <v/>
      </c>
      <c r="H2609" s="5" t="str">
        <f>IFERROR(TRIM(INDEX(CID_DB[Known Contractor '#1 PN],$D2609)),"")</f>
        <v/>
      </c>
      <c r="I2609" s="5" t="str">
        <f>IFERROR(TRIM(INDEX(CID_DB[Known Contractor '#2 PN],$D2609)),"")</f>
        <v/>
      </c>
      <c r="J2609" s="5" t="str">
        <f>IFERROR(TRIM(INDEX(CID_DB[ [ NSN ] ],$D2609)),"")</f>
        <v/>
      </c>
      <c r="K2609" s="5" t="str">
        <f>IFERROR(TRIM(INDEX(CID_DB[Description],$D2609)),"")</f>
        <v/>
      </c>
      <c r="L2609" s="24" t="str">
        <f>IFERROR(TRIM(INDEX(CID_DB[Commercial Status],$D2609)),"")</f>
        <v/>
      </c>
    </row>
    <row r="2610" spans="2:12" x14ac:dyDescent="0.35">
      <c r="B2610" s="15"/>
      <c r="D2610" s="17" t="str">
        <f t="array" ref="D2610">IFERROR(IF($B2610&lt;&gt;"",LARGE(IF(ISNUMBER(SEARCH(TRIM(SUBSTITUTE($B2610,"-","")),CID_DB[Search Key])),ROW(CID_DB[Search Key]),""),1)-1,""),"")</f>
        <v/>
      </c>
      <c r="F2610" s="23" t="str">
        <f>IF($B2610&lt;&gt;"",COUNTIFS(CID_DB[Search Key],"*"&amp;TRIM(SUBSTITUTE(B2610,"-",""))&amp;"*"),"")</f>
        <v/>
      </c>
      <c r="G2610" s="23" t="str">
        <f>IFERROR(TRIM(INDEX(CID_DB[Case No],$D2610)),"")</f>
        <v/>
      </c>
      <c r="H2610" s="5" t="str">
        <f>IFERROR(TRIM(INDEX(CID_DB[Known Contractor '#1 PN],$D2610)),"")</f>
        <v/>
      </c>
      <c r="I2610" s="5" t="str">
        <f>IFERROR(TRIM(INDEX(CID_DB[Known Contractor '#2 PN],$D2610)),"")</f>
        <v/>
      </c>
      <c r="J2610" s="5" t="str">
        <f>IFERROR(TRIM(INDEX(CID_DB[ [ NSN ] ],$D2610)),"")</f>
        <v/>
      </c>
      <c r="K2610" s="5" t="str">
        <f>IFERROR(TRIM(INDEX(CID_DB[Description],$D2610)),"")</f>
        <v/>
      </c>
      <c r="L2610" s="24" t="str">
        <f>IFERROR(TRIM(INDEX(CID_DB[Commercial Status],$D2610)),"")</f>
        <v/>
      </c>
    </row>
    <row r="2611" spans="2:12" x14ac:dyDescent="0.35">
      <c r="B2611" s="15"/>
      <c r="D2611" s="17" t="str">
        <f t="array" ref="D2611">IFERROR(IF($B2611&lt;&gt;"",LARGE(IF(ISNUMBER(SEARCH(TRIM(SUBSTITUTE($B2611,"-","")),CID_DB[Search Key])),ROW(CID_DB[Search Key]),""),1)-1,""),"")</f>
        <v/>
      </c>
      <c r="F2611" s="23" t="str">
        <f>IF($B2611&lt;&gt;"",COUNTIFS(CID_DB[Search Key],"*"&amp;TRIM(SUBSTITUTE(B2611,"-",""))&amp;"*"),"")</f>
        <v/>
      </c>
      <c r="G2611" s="23" t="str">
        <f>IFERROR(TRIM(INDEX(CID_DB[Case No],$D2611)),"")</f>
        <v/>
      </c>
      <c r="H2611" s="5" t="str">
        <f>IFERROR(TRIM(INDEX(CID_DB[Known Contractor '#1 PN],$D2611)),"")</f>
        <v/>
      </c>
      <c r="I2611" s="5" t="str">
        <f>IFERROR(TRIM(INDEX(CID_DB[Known Contractor '#2 PN],$D2611)),"")</f>
        <v/>
      </c>
      <c r="J2611" s="5" t="str">
        <f>IFERROR(TRIM(INDEX(CID_DB[ [ NSN ] ],$D2611)),"")</f>
        <v/>
      </c>
      <c r="K2611" s="5" t="str">
        <f>IFERROR(TRIM(INDEX(CID_DB[Description],$D2611)),"")</f>
        <v/>
      </c>
      <c r="L2611" s="24" t="str">
        <f>IFERROR(TRIM(INDEX(CID_DB[Commercial Status],$D2611)),"")</f>
        <v/>
      </c>
    </row>
    <row r="2612" spans="2:12" x14ac:dyDescent="0.35">
      <c r="B2612" s="15"/>
      <c r="D2612" s="17" t="str">
        <f t="array" ref="D2612">IFERROR(IF($B2612&lt;&gt;"",LARGE(IF(ISNUMBER(SEARCH(TRIM(SUBSTITUTE($B2612,"-","")),CID_DB[Search Key])),ROW(CID_DB[Search Key]),""),1)-1,""),"")</f>
        <v/>
      </c>
      <c r="F2612" s="23" t="str">
        <f>IF($B2612&lt;&gt;"",COUNTIFS(CID_DB[Search Key],"*"&amp;TRIM(SUBSTITUTE(B2612,"-",""))&amp;"*"),"")</f>
        <v/>
      </c>
      <c r="G2612" s="23" t="str">
        <f>IFERROR(TRIM(INDEX(CID_DB[Case No],$D2612)),"")</f>
        <v/>
      </c>
      <c r="H2612" s="5" t="str">
        <f>IFERROR(TRIM(INDEX(CID_DB[Known Contractor '#1 PN],$D2612)),"")</f>
        <v/>
      </c>
      <c r="I2612" s="5" t="str">
        <f>IFERROR(TRIM(INDEX(CID_DB[Known Contractor '#2 PN],$D2612)),"")</f>
        <v/>
      </c>
      <c r="J2612" s="5" t="str">
        <f>IFERROR(TRIM(INDEX(CID_DB[ [ NSN ] ],$D2612)),"")</f>
        <v/>
      </c>
      <c r="K2612" s="5" t="str">
        <f>IFERROR(TRIM(INDEX(CID_DB[Description],$D2612)),"")</f>
        <v/>
      </c>
      <c r="L2612" s="24" t="str">
        <f>IFERROR(TRIM(INDEX(CID_DB[Commercial Status],$D2612)),"")</f>
        <v/>
      </c>
    </row>
    <row r="2613" spans="2:12" x14ac:dyDescent="0.35">
      <c r="B2613" s="15"/>
      <c r="D2613" s="17" t="str">
        <f t="array" ref="D2613">IFERROR(IF($B2613&lt;&gt;"",LARGE(IF(ISNUMBER(SEARCH(TRIM(SUBSTITUTE($B2613,"-","")),CID_DB[Search Key])),ROW(CID_DB[Search Key]),""),1)-1,""),"")</f>
        <v/>
      </c>
      <c r="F2613" s="23" t="str">
        <f>IF($B2613&lt;&gt;"",COUNTIFS(CID_DB[Search Key],"*"&amp;TRIM(SUBSTITUTE(B2613,"-",""))&amp;"*"),"")</f>
        <v/>
      </c>
      <c r="G2613" s="23" t="str">
        <f>IFERROR(TRIM(INDEX(CID_DB[Case No],$D2613)),"")</f>
        <v/>
      </c>
      <c r="H2613" s="5" t="str">
        <f>IFERROR(TRIM(INDEX(CID_DB[Known Contractor '#1 PN],$D2613)),"")</f>
        <v/>
      </c>
      <c r="I2613" s="5" t="str">
        <f>IFERROR(TRIM(INDEX(CID_DB[Known Contractor '#2 PN],$D2613)),"")</f>
        <v/>
      </c>
      <c r="J2613" s="5" t="str">
        <f>IFERROR(TRIM(INDEX(CID_DB[ [ NSN ] ],$D2613)),"")</f>
        <v/>
      </c>
      <c r="K2613" s="5" t="str">
        <f>IFERROR(TRIM(INDEX(CID_DB[Description],$D2613)),"")</f>
        <v/>
      </c>
      <c r="L2613" s="24" t="str">
        <f>IFERROR(TRIM(INDEX(CID_DB[Commercial Status],$D2613)),"")</f>
        <v/>
      </c>
    </row>
    <row r="2614" spans="2:12" x14ac:dyDescent="0.35">
      <c r="B2614" s="15"/>
      <c r="D2614" s="17" t="str">
        <f t="array" ref="D2614">IFERROR(IF($B2614&lt;&gt;"",LARGE(IF(ISNUMBER(SEARCH(TRIM(SUBSTITUTE($B2614,"-","")),CID_DB[Search Key])),ROW(CID_DB[Search Key]),""),1)-1,""),"")</f>
        <v/>
      </c>
      <c r="F2614" s="23" t="str">
        <f>IF($B2614&lt;&gt;"",COUNTIFS(CID_DB[Search Key],"*"&amp;TRIM(SUBSTITUTE(B2614,"-",""))&amp;"*"),"")</f>
        <v/>
      </c>
      <c r="G2614" s="23" t="str">
        <f>IFERROR(TRIM(INDEX(CID_DB[Case No],$D2614)),"")</f>
        <v/>
      </c>
      <c r="H2614" s="5" t="str">
        <f>IFERROR(TRIM(INDEX(CID_DB[Known Contractor '#1 PN],$D2614)),"")</f>
        <v/>
      </c>
      <c r="I2614" s="5" t="str">
        <f>IFERROR(TRIM(INDEX(CID_DB[Known Contractor '#2 PN],$D2614)),"")</f>
        <v/>
      </c>
      <c r="J2614" s="5" t="str">
        <f>IFERROR(TRIM(INDEX(CID_DB[ [ NSN ] ],$D2614)),"")</f>
        <v/>
      </c>
      <c r="K2614" s="5" t="str">
        <f>IFERROR(TRIM(INDEX(CID_DB[Description],$D2614)),"")</f>
        <v/>
      </c>
      <c r="L2614" s="24" t="str">
        <f>IFERROR(TRIM(INDEX(CID_DB[Commercial Status],$D2614)),"")</f>
        <v/>
      </c>
    </row>
    <row r="2615" spans="2:12" x14ac:dyDescent="0.35">
      <c r="B2615" s="15"/>
      <c r="D2615" s="17" t="str">
        <f t="array" ref="D2615">IFERROR(IF($B2615&lt;&gt;"",LARGE(IF(ISNUMBER(SEARCH(TRIM(SUBSTITUTE($B2615,"-","")),CID_DB[Search Key])),ROW(CID_DB[Search Key]),""),1)-1,""),"")</f>
        <v/>
      </c>
      <c r="F2615" s="23" t="str">
        <f>IF($B2615&lt;&gt;"",COUNTIFS(CID_DB[Search Key],"*"&amp;TRIM(SUBSTITUTE(B2615,"-",""))&amp;"*"),"")</f>
        <v/>
      </c>
      <c r="G2615" s="23" t="str">
        <f>IFERROR(TRIM(INDEX(CID_DB[Case No],$D2615)),"")</f>
        <v/>
      </c>
      <c r="H2615" s="5" t="str">
        <f>IFERROR(TRIM(INDEX(CID_DB[Known Contractor '#1 PN],$D2615)),"")</f>
        <v/>
      </c>
      <c r="I2615" s="5" t="str">
        <f>IFERROR(TRIM(INDEX(CID_DB[Known Contractor '#2 PN],$D2615)),"")</f>
        <v/>
      </c>
      <c r="J2615" s="5" t="str">
        <f>IFERROR(TRIM(INDEX(CID_DB[ [ NSN ] ],$D2615)),"")</f>
        <v/>
      </c>
      <c r="K2615" s="5" t="str">
        <f>IFERROR(TRIM(INDEX(CID_DB[Description],$D2615)),"")</f>
        <v/>
      </c>
      <c r="L2615" s="24" t="str">
        <f>IFERROR(TRIM(INDEX(CID_DB[Commercial Status],$D2615)),"")</f>
        <v/>
      </c>
    </row>
    <row r="2616" spans="2:12" x14ac:dyDescent="0.35">
      <c r="B2616" s="15"/>
      <c r="D2616" s="17" t="str">
        <f t="array" ref="D2616">IFERROR(IF($B2616&lt;&gt;"",LARGE(IF(ISNUMBER(SEARCH(TRIM(SUBSTITUTE($B2616,"-","")),CID_DB[Search Key])),ROW(CID_DB[Search Key]),""),1)-1,""),"")</f>
        <v/>
      </c>
      <c r="F2616" s="23" t="str">
        <f>IF($B2616&lt;&gt;"",COUNTIFS(CID_DB[Search Key],"*"&amp;TRIM(SUBSTITUTE(B2616,"-",""))&amp;"*"),"")</f>
        <v/>
      </c>
      <c r="G2616" s="23" t="str">
        <f>IFERROR(TRIM(INDEX(CID_DB[Case No],$D2616)),"")</f>
        <v/>
      </c>
      <c r="H2616" s="5" t="str">
        <f>IFERROR(TRIM(INDEX(CID_DB[Known Contractor '#1 PN],$D2616)),"")</f>
        <v/>
      </c>
      <c r="I2616" s="5" t="str">
        <f>IFERROR(TRIM(INDEX(CID_DB[Known Contractor '#2 PN],$D2616)),"")</f>
        <v/>
      </c>
      <c r="J2616" s="5" t="str">
        <f>IFERROR(TRIM(INDEX(CID_DB[ [ NSN ] ],$D2616)),"")</f>
        <v/>
      </c>
      <c r="K2616" s="5" t="str">
        <f>IFERROR(TRIM(INDEX(CID_DB[Description],$D2616)),"")</f>
        <v/>
      </c>
      <c r="L2616" s="24" t="str">
        <f>IFERROR(TRIM(INDEX(CID_DB[Commercial Status],$D2616)),"")</f>
        <v/>
      </c>
    </row>
    <row r="2617" spans="2:12" x14ac:dyDescent="0.35">
      <c r="B2617" s="15"/>
      <c r="D2617" s="17" t="str">
        <f t="array" ref="D2617">IFERROR(IF($B2617&lt;&gt;"",LARGE(IF(ISNUMBER(SEARCH(TRIM(SUBSTITUTE($B2617,"-","")),CID_DB[Search Key])),ROW(CID_DB[Search Key]),""),1)-1,""),"")</f>
        <v/>
      </c>
      <c r="F2617" s="23" t="str">
        <f>IF($B2617&lt;&gt;"",COUNTIFS(CID_DB[Search Key],"*"&amp;TRIM(SUBSTITUTE(B2617,"-",""))&amp;"*"),"")</f>
        <v/>
      </c>
      <c r="G2617" s="23" t="str">
        <f>IFERROR(TRIM(INDEX(CID_DB[Case No],$D2617)),"")</f>
        <v/>
      </c>
      <c r="H2617" s="5" t="str">
        <f>IFERROR(TRIM(INDEX(CID_DB[Known Contractor '#1 PN],$D2617)),"")</f>
        <v/>
      </c>
      <c r="I2617" s="5" t="str">
        <f>IFERROR(TRIM(INDEX(CID_DB[Known Contractor '#2 PN],$D2617)),"")</f>
        <v/>
      </c>
      <c r="J2617" s="5" t="str">
        <f>IFERROR(TRIM(INDEX(CID_DB[ [ NSN ] ],$D2617)),"")</f>
        <v/>
      </c>
      <c r="K2617" s="5" t="str">
        <f>IFERROR(TRIM(INDEX(CID_DB[Description],$D2617)),"")</f>
        <v/>
      </c>
      <c r="L2617" s="24" t="str">
        <f>IFERROR(TRIM(INDEX(CID_DB[Commercial Status],$D2617)),"")</f>
        <v/>
      </c>
    </row>
    <row r="2618" spans="2:12" x14ac:dyDescent="0.35">
      <c r="B2618" s="15"/>
      <c r="D2618" s="17" t="str">
        <f t="array" ref="D2618">IFERROR(IF($B2618&lt;&gt;"",LARGE(IF(ISNUMBER(SEARCH(TRIM(SUBSTITUTE($B2618,"-","")),CID_DB[Search Key])),ROW(CID_DB[Search Key]),""),1)-1,""),"")</f>
        <v/>
      </c>
      <c r="F2618" s="23" t="str">
        <f>IF($B2618&lt;&gt;"",COUNTIFS(CID_DB[Search Key],"*"&amp;TRIM(SUBSTITUTE(B2618,"-",""))&amp;"*"),"")</f>
        <v/>
      </c>
      <c r="G2618" s="23" t="str">
        <f>IFERROR(TRIM(INDEX(CID_DB[Case No],$D2618)),"")</f>
        <v/>
      </c>
      <c r="H2618" s="5" t="str">
        <f>IFERROR(TRIM(INDEX(CID_DB[Known Contractor '#1 PN],$D2618)),"")</f>
        <v/>
      </c>
      <c r="I2618" s="5" t="str">
        <f>IFERROR(TRIM(INDEX(CID_DB[Known Contractor '#2 PN],$D2618)),"")</f>
        <v/>
      </c>
      <c r="J2618" s="5" t="str">
        <f>IFERROR(TRIM(INDEX(CID_DB[ [ NSN ] ],$D2618)),"")</f>
        <v/>
      </c>
      <c r="K2618" s="5" t="str">
        <f>IFERROR(TRIM(INDEX(CID_DB[Description],$D2618)),"")</f>
        <v/>
      </c>
      <c r="L2618" s="24" t="str">
        <f>IFERROR(TRIM(INDEX(CID_DB[Commercial Status],$D2618)),"")</f>
        <v/>
      </c>
    </row>
    <row r="2619" spans="2:12" x14ac:dyDescent="0.35">
      <c r="B2619" s="15"/>
      <c r="D2619" s="17" t="str">
        <f t="array" ref="D2619">IFERROR(IF($B2619&lt;&gt;"",LARGE(IF(ISNUMBER(SEARCH(TRIM(SUBSTITUTE($B2619,"-","")),CID_DB[Search Key])),ROW(CID_DB[Search Key]),""),1)-1,""),"")</f>
        <v/>
      </c>
      <c r="F2619" s="23" t="str">
        <f>IF($B2619&lt;&gt;"",COUNTIFS(CID_DB[Search Key],"*"&amp;TRIM(SUBSTITUTE(B2619,"-",""))&amp;"*"),"")</f>
        <v/>
      </c>
      <c r="G2619" s="23" t="str">
        <f>IFERROR(TRIM(INDEX(CID_DB[Case No],$D2619)),"")</f>
        <v/>
      </c>
      <c r="H2619" s="5" t="str">
        <f>IFERROR(TRIM(INDEX(CID_DB[Known Contractor '#1 PN],$D2619)),"")</f>
        <v/>
      </c>
      <c r="I2619" s="5" t="str">
        <f>IFERROR(TRIM(INDEX(CID_DB[Known Contractor '#2 PN],$D2619)),"")</f>
        <v/>
      </c>
      <c r="J2619" s="5" t="str">
        <f>IFERROR(TRIM(INDEX(CID_DB[ [ NSN ] ],$D2619)),"")</f>
        <v/>
      </c>
      <c r="K2619" s="5" t="str">
        <f>IFERROR(TRIM(INDEX(CID_DB[Description],$D2619)),"")</f>
        <v/>
      </c>
      <c r="L2619" s="24" t="str">
        <f>IFERROR(TRIM(INDEX(CID_DB[Commercial Status],$D2619)),"")</f>
        <v/>
      </c>
    </row>
    <row r="2620" spans="2:12" x14ac:dyDescent="0.35">
      <c r="B2620" s="15"/>
      <c r="D2620" s="17" t="str">
        <f t="array" ref="D2620">IFERROR(IF($B2620&lt;&gt;"",LARGE(IF(ISNUMBER(SEARCH(TRIM(SUBSTITUTE($B2620,"-","")),CID_DB[Search Key])),ROW(CID_DB[Search Key]),""),1)-1,""),"")</f>
        <v/>
      </c>
      <c r="F2620" s="23" t="str">
        <f>IF($B2620&lt;&gt;"",COUNTIFS(CID_DB[Search Key],"*"&amp;TRIM(SUBSTITUTE(B2620,"-",""))&amp;"*"),"")</f>
        <v/>
      </c>
      <c r="G2620" s="23" t="str">
        <f>IFERROR(TRIM(INDEX(CID_DB[Case No],$D2620)),"")</f>
        <v/>
      </c>
      <c r="H2620" s="5" t="str">
        <f>IFERROR(TRIM(INDEX(CID_DB[Known Contractor '#1 PN],$D2620)),"")</f>
        <v/>
      </c>
      <c r="I2620" s="5" t="str">
        <f>IFERROR(TRIM(INDEX(CID_DB[Known Contractor '#2 PN],$D2620)),"")</f>
        <v/>
      </c>
      <c r="J2620" s="5" t="str">
        <f>IFERROR(TRIM(INDEX(CID_DB[ [ NSN ] ],$D2620)),"")</f>
        <v/>
      </c>
      <c r="K2620" s="5" t="str">
        <f>IFERROR(TRIM(INDEX(CID_DB[Description],$D2620)),"")</f>
        <v/>
      </c>
      <c r="L2620" s="24" t="str">
        <f>IFERROR(TRIM(INDEX(CID_DB[Commercial Status],$D2620)),"")</f>
        <v/>
      </c>
    </row>
    <row r="2621" spans="2:12" x14ac:dyDescent="0.35">
      <c r="B2621" s="15"/>
      <c r="D2621" s="17" t="str">
        <f t="array" ref="D2621">IFERROR(IF($B2621&lt;&gt;"",LARGE(IF(ISNUMBER(SEARCH(TRIM(SUBSTITUTE($B2621,"-","")),CID_DB[Search Key])),ROW(CID_DB[Search Key]),""),1)-1,""),"")</f>
        <v/>
      </c>
      <c r="F2621" s="23" t="str">
        <f>IF($B2621&lt;&gt;"",COUNTIFS(CID_DB[Search Key],"*"&amp;TRIM(SUBSTITUTE(B2621,"-",""))&amp;"*"),"")</f>
        <v/>
      </c>
      <c r="G2621" s="23" t="str">
        <f>IFERROR(TRIM(INDEX(CID_DB[Case No],$D2621)),"")</f>
        <v/>
      </c>
      <c r="H2621" s="5" t="str">
        <f>IFERROR(TRIM(INDEX(CID_DB[Known Contractor '#1 PN],$D2621)),"")</f>
        <v/>
      </c>
      <c r="I2621" s="5" t="str">
        <f>IFERROR(TRIM(INDEX(CID_DB[Known Contractor '#2 PN],$D2621)),"")</f>
        <v/>
      </c>
      <c r="J2621" s="5" t="str">
        <f>IFERROR(TRIM(INDEX(CID_DB[ [ NSN ] ],$D2621)),"")</f>
        <v/>
      </c>
      <c r="K2621" s="5" t="str">
        <f>IFERROR(TRIM(INDEX(CID_DB[Description],$D2621)),"")</f>
        <v/>
      </c>
      <c r="L2621" s="24" t="str">
        <f>IFERROR(TRIM(INDEX(CID_DB[Commercial Status],$D2621)),"")</f>
        <v/>
      </c>
    </row>
    <row r="2622" spans="2:12" x14ac:dyDescent="0.35">
      <c r="B2622" s="15"/>
      <c r="D2622" s="17" t="str">
        <f t="array" ref="D2622">IFERROR(IF($B2622&lt;&gt;"",LARGE(IF(ISNUMBER(SEARCH(TRIM(SUBSTITUTE($B2622,"-","")),CID_DB[Search Key])),ROW(CID_DB[Search Key]),""),1)-1,""),"")</f>
        <v/>
      </c>
      <c r="F2622" s="23" t="str">
        <f>IF($B2622&lt;&gt;"",COUNTIFS(CID_DB[Search Key],"*"&amp;TRIM(SUBSTITUTE(B2622,"-",""))&amp;"*"),"")</f>
        <v/>
      </c>
      <c r="G2622" s="23" t="str">
        <f>IFERROR(TRIM(INDEX(CID_DB[Case No],$D2622)),"")</f>
        <v/>
      </c>
      <c r="H2622" s="5" t="str">
        <f>IFERROR(TRIM(INDEX(CID_DB[Known Contractor '#1 PN],$D2622)),"")</f>
        <v/>
      </c>
      <c r="I2622" s="5" t="str">
        <f>IFERROR(TRIM(INDEX(CID_DB[Known Contractor '#2 PN],$D2622)),"")</f>
        <v/>
      </c>
      <c r="J2622" s="5" t="str">
        <f>IFERROR(TRIM(INDEX(CID_DB[ [ NSN ] ],$D2622)),"")</f>
        <v/>
      </c>
      <c r="K2622" s="5" t="str">
        <f>IFERROR(TRIM(INDEX(CID_DB[Description],$D2622)),"")</f>
        <v/>
      </c>
      <c r="L2622" s="24" t="str">
        <f>IFERROR(TRIM(INDEX(CID_DB[Commercial Status],$D2622)),"")</f>
        <v/>
      </c>
    </row>
    <row r="2623" spans="2:12" x14ac:dyDescent="0.35">
      <c r="B2623" s="15"/>
      <c r="D2623" s="17" t="str">
        <f t="array" ref="D2623">IFERROR(IF($B2623&lt;&gt;"",LARGE(IF(ISNUMBER(SEARCH(TRIM(SUBSTITUTE($B2623,"-","")),CID_DB[Search Key])),ROW(CID_DB[Search Key]),""),1)-1,""),"")</f>
        <v/>
      </c>
      <c r="F2623" s="23" t="str">
        <f>IF($B2623&lt;&gt;"",COUNTIFS(CID_DB[Search Key],"*"&amp;TRIM(SUBSTITUTE(B2623,"-",""))&amp;"*"),"")</f>
        <v/>
      </c>
      <c r="G2623" s="23" t="str">
        <f>IFERROR(TRIM(INDEX(CID_DB[Case No],$D2623)),"")</f>
        <v/>
      </c>
      <c r="H2623" s="5" t="str">
        <f>IFERROR(TRIM(INDEX(CID_DB[Known Contractor '#1 PN],$D2623)),"")</f>
        <v/>
      </c>
      <c r="I2623" s="5" t="str">
        <f>IFERROR(TRIM(INDEX(CID_DB[Known Contractor '#2 PN],$D2623)),"")</f>
        <v/>
      </c>
      <c r="J2623" s="5" t="str">
        <f>IFERROR(TRIM(INDEX(CID_DB[ [ NSN ] ],$D2623)),"")</f>
        <v/>
      </c>
      <c r="K2623" s="5" t="str">
        <f>IFERROR(TRIM(INDEX(CID_DB[Description],$D2623)),"")</f>
        <v/>
      </c>
      <c r="L2623" s="24" t="str">
        <f>IFERROR(TRIM(INDEX(CID_DB[Commercial Status],$D2623)),"")</f>
        <v/>
      </c>
    </row>
    <row r="2624" spans="2:12" x14ac:dyDescent="0.35">
      <c r="B2624" s="15"/>
      <c r="D2624" s="17" t="str">
        <f t="array" ref="D2624">IFERROR(IF($B2624&lt;&gt;"",LARGE(IF(ISNUMBER(SEARCH(TRIM(SUBSTITUTE($B2624,"-","")),CID_DB[Search Key])),ROW(CID_DB[Search Key]),""),1)-1,""),"")</f>
        <v/>
      </c>
      <c r="F2624" s="23" t="str">
        <f>IF($B2624&lt;&gt;"",COUNTIFS(CID_DB[Search Key],"*"&amp;TRIM(SUBSTITUTE(B2624,"-",""))&amp;"*"),"")</f>
        <v/>
      </c>
      <c r="G2624" s="23" t="str">
        <f>IFERROR(TRIM(INDEX(CID_DB[Case No],$D2624)),"")</f>
        <v/>
      </c>
      <c r="H2624" s="5" t="str">
        <f>IFERROR(TRIM(INDEX(CID_DB[Known Contractor '#1 PN],$D2624)),"")</f>
        <v/>
      </c>
      <c r="I2624" s="5" t="str">
        <f>IFERROR(TRIM(INDEX(CID_DB[Known Contractor '#2 PN],$D2624)),"")</f>
        <v/>
      </c>
      <c r="J2624" s="5" t="str">
        <f>IFERROR(TRIM(INDEX(CID_DB[ [ NSN ] ],$D2624)),"")</f>
        <v/>
      </c>
      <c r="K2624" s="5" t="str">
        <f>IFERROR(TRIM(INDEX(CID_DB[Description],$D2624)),"")</f>
        <v/>
      </c>
      <c r="L2624" s="24" t="str">
        <f>IFERROR(TRIM(INDEX(CID_DB[Commercial Status],$D2624)),"")</f>
        <v/>
      </c>
    </row>
    <row r="2625" spans="2:12" x14ac:dyDescent="0.35">
      <c r="B2625" s="15"/>
      <c r="D2625" s="17" t="str">
        <f t="array" ref="D2625">IFERROR(IF($B2625&lt;&gt;"",LARGE(IF(ISNUMBER(SEARCH(TRIM(SUBSTITUTE($B2625,"-","")),CID_DB[Search Key])),ROW(CID_DB[Search Key]),""),1)-1,""),"")</f>
        <v/>
      </c>
      <c r="F2625" s="23" t="str">
        <f>IF($B2625&lt;&gt;"",COUNTIFS(CID_DB[Search Key],"*"&amp;TRIM(SUBSTITUTE(B2625,"-",""))&amp;"*"),"")</f>
        <v/>
      </c>
      <c r="G2625" s="23" t="str">
        <f>IFERROR(TRIM(INDEX(CID_DB[Case No],$D2625)),"")</f>
        <v/>
      </c>
      <c r="H2625" s="5" t="str">
        <f>IFERROR(TRIM(INDEX(CID_DB[Known Contractor '#1 PN],$D2625)),"")</f>
        <v/>
      </c>
      <c r="I2625" s="5" t="str">
        <f>IFERROR(TRIM(INDEX(CID_DB[Known Contractor '#2 PN],$D2625)),"")</f>
        <v/>
      </c>
      <c r="J2625" s="5" t="str">
        <f>IFERROR(TRIM(INDEX(CID_DB[ [ NSN ] ],$D2625)),"")</f>
        <v/>
      </c>
      <c r="K2625" s="5" t="str">
        <f>IFERROR(TRIM(INDEX(CID_DB[Description],$D2625)),"")</f>
        <v/>
      </c>
      <c r="L2625" s="24" t="str">
        <f>IFERROR(TRIM(INDEX(CID_DB[Commercial Status],$D2625)),"")</f>
        <v/>
      </c>
    </row>
    <row r="2626" spans="2:12" x14ac:dyDescent="0.35">
      <c r="B2626" s="15"/>
      <c r="D2626" s="17" t="str">
        <f t="array" ref="D2626">IFERROR(IF($B2626&lt;&gt;"",LARGE(IF(ISNUMBER(SEARCH(TRIM(SUBSTITUTE($B2626,"-","")),CID_DB[Search Key])),ROW(CID_DB[Search Key]),""),1)-1,""),"")</f>
        <v/>
      </c>
      <c r="F2626" s="23" t="str">
        <f>IF($B2626&lt;&gt;"",COUNTIFS(CID_DB[Search Key],"*"&amp;TRIM(SUBSTITUTE(B2626,"-",""))&amp;"*"),"")</f>
        <v/>
      </c>
      <c r="G2626" s="23" t="str">
        <f>IFERROR(TRIM(INDEX(CID_DB[Case No],$D2626)),"")</f>
        <v/>
      </c>
      <c r="H2626" s="5" t="str">
        <f>IFERROR(TRIM(INDEX(CID_DB[Known Contractor '#1 PN],$D2626)),"")</f>
        <v/>
      </c>
      <c r="I2626" s="5" t="str">
        <f>IFERROR(TRIM(INDEX(CID_DB[Known Contractor '#2 PN],$D2626)),"")</f>
        <v/>
      </c>
      <c r="J2626" s="5" t="str">
        <f>IFERROR(TRIM(INDEX(CID_DB[ [ NSN ] ],$D2626)),"")</f>
        <v/>
      </c>
      <c r="K2626" s="5" t="str">
        <f>IFERROR(TRIM(INDEX(CID_DB[Description],$D2626)),"")</f>
        <v/>
      </c>
      <c r="L2626" s="24" t="str">
        <f>IFERROR(TRIM(INDEX(CID_DB[Commercial Status],$D2626)),"")</f>
        <v/>
      </c>
    </row>
    <row r="2627" spans="2:12" x14ac:dyDescent="0.35">
      <c r="B2627" s="15"/>
      <c r="D2627" s="17" t="str">
        <f t="array" ref="D2627">IFERROR(IF($B2627&lt;&gt;"",LARGE(IF(ISNUMBER(SEARCH(TRIM(SUBSTITUTE($B2627,"-","")),CID_DB[Search Key])),ROW(CID_DB[Search Key]),""),1)-1,""),"")</f>
        <v/>
      </c>
      <c r="F2627" s="23" t="str">
        <f>IF($B2627&lt;&gt;"",COUNTIFS(CID_DB[Search Key],"*"&amp;TRIM(SUBSTITUTE(B2627,"-",""))&amp;"*"),"")</f>
        <v/>
      </c>
      <c r="G2627" s="23" t="str">
        <f>IFERROR(TRIM(INDEX(CID_DB[Case No],$D2627)),"")</f>
        <v/>
      </c>
      <c r="H2627" s="5" t="str">
        <f>IFERROR(TRIM(INDEX(CID_DB[Known Contractor '#1 PN],$D2627)),"")</f>
        <v/>
      </c>
      <c r="I2627" s="5" t="str">
        <f>IFERROR(TRIM(INDEX(CID_DB[Known Contractor '#2 PN],$D2627)),"")</f>
        <v/>
      </c>
      <c r="J2627" s="5" t="str">
        <f>IFERROR(TRIM(INDEX(CID_DB[ [ NSN ] ],$D2627)),"")</f>
        <v/>
      </c>
      <c r="K2627" s="5" t="str">
        <f>IFERROR(TRIM(INDEX(CID_DB[Description],$D2627)),"")</f>
        <v/>
      </c>
      <c r="L2627" s="24" t="str">
        <f>IFERROR(TRIM(INDEX(CID_DB[Commercial Status],$D2627)),"")</f>
        <v/>
      </c>
    </row>
    <row r="2628" spans="2:12" x14ac:dyDescent="0.35">
      <c r="B2628" s="15"/>
      <c r="D2628" s="17" t="str">
        <f t="array" ref="D2628">IFERROR(IF($B2628&lt;&gt;"",LARGE(IF(ISNUMBER(SEARCH(TRIM(SUBSTITUTE($B2628,"-","")),CID_DB[Search Key])),ROW(CID_DB[Search Key]),""),1)-1,""),"")</f>
        <v/>
      </c>
      <c r="F2628" s="23" t="str">
        <f>IF($B2628&lt;&gt;"",COUNTIFS(CID_DB[Search Key],"*"&amp;TRIM(SUBSTITUTE(B2628,"-",""))&amp;"*"),"")</f>
        <v/>
      </c>
      <c r="G2628" s="23" t="str">
        <f>IFERROR(TRIM(INDEX(CID_DB[Case No],$D2628)),"")</f>
        <v/>
      </c>
      <c r="H2628" s="5" t="str">
        <f>IFERROR(TRIM(INDEX(CID_DB[Known Contractor '#1 PN],$D2628)),"")</f>
        <v/>
      </c>
      <c r="I2628" s="5" t="str">
        <f>IFERROR(TRIM(INDEX(CID_DB[Known Contractor '#2 PN],$D2628)),"")</f>
        <v/>
      </c>
      <c r="J2628" s="5" t="str">
        <f>IFERROR(TRIM(INDEX(CID_DB[ [ NSN ] ],$D2628)),"")</f>
        <v/>
      </c>
      <c r="K2628" s="5" t="str">
        <f>IFERROR(TRIM(INDEX(CID_DB[Description],$D2628)),"")</f>
        <v/>
      </c>
      <c r="L2628" s="24" t="str">
        <f>IFERROR(TRIM(INDEX(CID_DB[Commercial Status],$D2628)),"")</f>
        <v/>
      </c>
    </row>
    <row r="2629" spans="2:12" x14ac:dyDescent="0.35">
      <c r="B2629" s="15"/>
      <c r="D2629" s="17" t="str">
        <f t="array" ref="D2629">IFERROR(IF($B2629&lt;&gt;"",LARGE(IF(ISNUMBER(SEARCH(TRIM(SUBSTITUTE($B2629,"-","")),CID_DB[Search Key])),ROW(CID_DB[Search Key]),""),1)-1,""),"")</f>
        <v/>
      </c>
      <c r="F2629" s="23" t="str">
        <f>IF($B2629&lt;&gt;"",COUNTIFS(CID_DB[Search Key],"*"&amp;TRIM(SUBSTITUTE(B2629,"-",""))&amp;"*"),"")</f>
        <v/>
      </c>
      <c r="G2629" s="23" t="str">
        <f>IFERROR(TRIM(INDEX(CID_DB[Case No],$D2629)),"")</f>
        <v/>
      </c>
      <c r="H2629" s="5" t="str">
        <f>IFERROR(TRIM(INDEX(CID_DB[Known Contractor '#1 PN],$D2629)),"")</f>
        <v/>
      </c>
      <c r="I2629" s="5" t="str">
        <f>IFERROR(TRIM(INDEX(CID_DB[Known Contractor '#2 PN],$D2629)),"")</f>
        <v/>
      </c>
      <c r="J2629" s="5" t="str">
        <f>IFERROR(TRIM(INDEX(CID_DB[ [ NSN ] ],$D2629)),"")</f>
        <v/>
      </c>
      <c r="K2629" s="5" t="str">
        <f>IFERROR(TRIM(INDEX(CID_DB[Description],$D2629)),"")</f>
        <v/>
      </c>
      <c r="L2629" s="24" t="str">
        <f>IFERROR(TRIM(INDEX(CID_DB[Commercial Status],$D2629)),"")</f>
        <v/>
      </c>
    </row>
    <row r="2630" spans="2:12" x14ac:dyDescent="0.35">
      <c r="B2630" s="15"/>
      <c r="D2630" s="17" t="str">
        <f t="array" ref="D2630">IFERROR(IF($B2630&lt;&gt;"",LARGE(IF(ISNUMBER(SEARCH(TRIM(SUBSTITUTE($B2630,"-","")),CID_DB[Search Key])),ROW(CID_DB[Search Key]),""),1)-1,""),"")</f>
        <v/>
      </c>
      <c r="F2630" s="23" t="str">
        <f>IF($B2630&lt;&gt;"",COUNTIFS(CID_DB[Search Key],"*"&amp;TRIM(SUBSTITUTE(B2630,"-",""))&amp;"*"),"")</f>
        <v/>
      </c>
      <c r="G2630" s="23" t="str">
        <f>IFERROR(TRIM(INDEX(CID_DB[Case No],$D2630)),"")</f>
        <v/>
      </c>
      <c r="H2630" s="5" t="str">
        <f>IFERROR(TRIM(INDEX(CID_DB[Known Contractor '#1 PN],$D2630)),"")</f>
        <v/>
      </c>
      <c r="I2630" s="5" t="str">
        <f>IFERROR(TRIM(INDEX(CID_DB[Known Contractor '#2 PN],$D2630)),"")</f>
        <v/>
      </c>
      <c r="J2630" s="5" t="str">
        <f>IFERROR(TRIM(INDEX(CID_DB[ [ NSN ] ],$D2630)),"")</f>
        <v/>
      </c>
      <c r="K2630" s="5" t="str">
        <f>IFERROR(TRIM(INDEX(CID_DB[Description],$D2630)),"")</f>
        <v/>
      </c>
      <c r="L2630" s="24" t="str">
        <f>IFERROR(TRIM(INDEX(CID_DB[Commercial Status],$D2630)),"")</f>
        <v/>
      </c>
    </row>
    <row r="2631" spans="2:12" x14ac:dyDescent="0.35">
      <c r="B2631" s="15"/>
      <c r="D2631" s="17" t="str">
        <f t="array" ref="D2631">IFERROR(IF($B2631&lt;&gt;"",LARGE(IF(ISNUMBER(SEARCH(TRIM(SUBSTITUTE($B2631,"-","")),CID_DB[Search Key])),ROW(CID_DB[Search Key]),""),1)-1,""),"")</f>
        <v/>
      </c>
      <c r="F2631" s="23" t="str">
        <f>IF($B2631&lt;&gt;"",COUNTIFS(CID_DB[Search Key],"*"&amp;TRIM(SUBSTITUTE(B2631,"-",""))&amp;"*"),"")</f>
        <v/>
      </c>
      <c r="G2631" s="23" t="str">
        <f>IFERROR(TRIM(INDEX(CID_DB[Case No],$D2631)),"")</f>
        <v/>
      </c>
      <c r="H2631" s="5" t="str">
        <f>IFERROR(TRIM(INDEX(CID_DB[Known Contractor '#1 PN],$D2631)),"")</f>
        <v/>
      </c>
      <c r="I2631" s="5" t="str">
        <f>IFERROR(TRIM(INDEX(CID_DB[Known Contractor '#2 PN],$D2631)),"")</f>
        <v/>
      </c>
      <c r="J2631" s="5" t="str">
        <f>IFERROR(TRIM(INDEX(CID_DB[ [ NSN ] ],$D2631)),"")</f>
        <v/>
      </c>
      <c r="K2631" s="5" t="str">
        <f>IFERROR(TRIM(INDEX(CID_DB[Description],$D2631)),"")</f>
        <v/>
      </c>
      <c r="L2631" s="24" t="str">
        <f>IFERROR(TRIM(INDEX(CID_DB[Commercial Status],$D2631)),"")</f>
        <v/>
      </c>
    </row>
    <row r="2632" spans="2:12" x14ac:dyDescent="0.35">
      <c r="B2632" s="15"/>
      <c r="D2632" s="17" t="str">
        <f t="array" ref="D2632">IFERROR(IF($B2632&lt;&gt;"",LARGE(IF(ISNUMBER(SEARCH(TRIM(SUBSTITUTE($B2632,"-","")),CID_DB[Search Key])),ROW(CID_DB[Search Key]),""),1)-1,""),"")</f>
        <v/>
      </c>
      <c r="F2632" s="23" t="str">
        <f>IF($B2632&lt;&gt;"",COUNTIFS(CID_DB[Search Key],"*"&amp;TRIM(SUBSTITUTE(B2632,"-",""))&amp;"*"),"")</f>
        <v/>
      </c>
      <c r="G2632" s="23" t="str">
        <f>IFERROR(TRIM(INDEX(CID_DB[Case No],$D2632)),"")</f>
        <v/>
      </c>
      <c r="H2632" s="5" t="str">
        <f>IFERROR(TRIM(INDEX(CID_DB[Known Contractor '#1 PN],$D2632)),"")</f>
        <v/>
      </c>
      <c r="I2632" s="5" t="str">
        <f>IFERROR(TRIM(INDEX(CID_DB[Known Contractor '#2 PN],$D2632)),"")</f>
        <v/>
      </c>
      <c r="J2632" s="5" t="str">
        <f>IFERROR(TRIM(INDEX(CID_DB[ [ NSN ] ],$D2632)),"")</f>
        <v/>
      </c>
      <c r="K2632" s="5" t="str">
        <f>IFERROR(TRIM(INDEX(CID_DB[Description],$D2632)),"")</f>
        <v/>
      </c>
      <c r="L2632" s="24" t="str">
        <f>IFERROR(TRIM(INDEX(CID_DB[Commercial Status],$D2632)),"")</f>
        <v/>
      </c>
    </row>
    <row r="2633" spans="2:12" x14ac:dyDescent="0.35">
      <c r="B2633" s="15"/>
      <c r="D2633" s="17" t="str">
        <f t="array" ref="D2633">IFERROR(IF($B2633&lt;&gt;"",LARGE(IF(ISNUMBER(SEARCH(TRIM(SUBSTITUTE($B2633,"-","")),CID_DB[Search Key])),ROW(CID_DB[Search Key]),""),1)-1,""),"")</f>
        <v/>
      </c>
      <c r="F2633" s="23" t="str">
        <f>IF($B2633&lt;&gt;"",COUNTIFS(CID_DB[Search Key],"*"&amp;TRIM(SUBSTITUTE(B2633,"-",""))&amp;"*"),"")</f>
        <v/>
      </c>
      <c r="G2633" s="23" t="str">
        <f>IFERROR(TRIM(INDEX(CID_DB[Case No],$D2633)),"")</f>
        <v/>
      </c>
      <c r="H2633" s="5" t="str">
        <f>IFERROR(TRIM(INDEX(CID_DB[Known Contractor '#1 PN],$D2633)),"")</f>
        <v/>
      </c>
      <c r="I2633" s="5" t="str">
        <f>IFERROR(TRIM(INDEX(CID_DB[Known Contractor '#2 PN],$D2633)),"")</f>
        <v/>
      </c>
      <c r="J2633" s="5" t="str">
        <f>IFERROR(TRIM(INDEX(CID_DB[ [ NSN ] ],$D2633)),"")</f>
        <v/>
      </c>
      <c r="K2633" s="5" t="str">
        <f>IFERROR(TRIM(INDEX(CID_DB[Description],$D2633)),"")</f>
        <v/>
      </c>
      <c r="L2633" s="24" t="str">
        <f>IFERROR(TRIM(INDEX(CID_DB[Commercial Status],$D2633)),"")</f>
        <v/>
      </c>
    </row>
    <row r="2634" spans="2:12" x14ac:dyDescent="0.35">
      <c r="B2634" s="15"/>
      <c r="D2634" s="17" t="str">
        <f t="array" ref="D2634">IFERROR(IF($B2634&lt;&gt;"",LARGE(IF(ISNUMBER(SEARCH(TRIM(SUBSTITUTE($B2634,"-","")),CID_DB[Search Key])),ROW(CID_DB[Search Key]),""),1)-1,""),"")</f>
        <v/>
      </c>
      <c r="F2634" s="23" t="str">
        <f>IF($B2634&lt;&gt;"",COUNTIFS(CID_DB[Search Key],"*"&amp;TRIM(SUBSTITUTE(B2634,"-",""))&amp;"*"),"")</f>
        <v/>
      </c>
      <c r="G2634" s="23" t="str">
        <f>IFERROR(TRIM(INDEX(CID_DB[Case No],$D2634)),"")</f>
        <v/>
      </c>
      <c r="H2634" s="5" t="str">
        <f>IFERROR(TRIM(INDEX(CID_DB[Known Contractor '#1 PN],$D2634)),"")</f>
        <v/>
      </c>
      <c r="I2634" s="5" t="str">
        <f>IFERROR(TRIM(INDEX(CID_DB[Known Contractor '#2 PN],$D2634)),"")</f>
        <v/>
      </c>
      <c r="J2634" s="5" t="str">
        <f>IFERROR(TRIM(INDEX(CID_DB[ [ NSN ] ],$D2634)),"")</f>
        <v/>
      </c>
      <c r="K2634" s="5" t="str">
        <f>IFERROR(TRIM(INDEX(CID_DB[Description],$D2634)),"")</f>
        <v/>
      </c>
      <c r="L2634" s="24" t="str">
        <f>IFERROR(TRIM(INDEX(CID_DB[Commercial Status],$D2634)),"")</f>
        <v/>
      </c>
    </row>
    <row r="2635" spans="2:12" x14ac:dyDescent="0.35">
      <c r="B2635" s="15"/>
      <c r="D2635" s="17" t="str">
        <f t="array" ref="D2635">IFERROR(IF($B2635&lt;&gt;"",LARGE(IF(ISNUMBER(SEARCH(TRIM(SUBSTITUTE($B2635,"-","")),CID_DB[Search Key])),ROW(CID_DB[Search Key]),""),1)-1,""),"")</f>
        <v/>
      </c>
      <c r="F2635" s="23" t="str">
        <f>IF($B2635&lt;&gt;"",COUNTIFS(CID_DB[Search Key],"*"&amp;TRIM(SUBSTITUTE(B2635,"-",""))&amp;"*"),"")</f>
        <v/>
      </c>
      <c r="G2635" s="23" t="str">
        <f>IFERROR(TRIM(INDEX(CID_DB[Case No],$D2635)),"")</f>
        <v/>
      </c>
      <c r="H2635" s="5" t="str">
        <f>IFERROR(TRIM(INDEX(CID_DB[Known Contractor '#1 PN],$D2635)),"")</f>
        <v/>
      </c>
      <c r="I2635" s="5" t="str">
        <f>IFERROR(TRIM(INDEX(CID_DB[Known Contractor '#2 PN],$D2635)),"")</f>
        <v/>
      </c>
      <c r="J2635" s="5" t="str">
        <f>IFERROR(TRIM(INDEX(CID_DB[ [ NSN ] ],$D2635)),"")</f>
        <v/>
      </c>
      <c r="K2635" s="5" t="str">
        <f>IFERROR(TRIM(INDEX(CID_DB[Description],$D2635)),"")</f>
        <v/>
      </c>
      <c r="L2635" s="24" t="str">
        <f>IFERROR(TRIM(INDEX(CID_DB[Commercial Status],$D2635)),"")</f>
        <v/>
      </c>
    </row>
    <row r="2636" spans="2:12" x14ac:dyDescent="0.35">
      <c r="B2636" s="15"/>
      <c r="D2636" s="17" t="str">
        <f t="array" ref="D2636">IFERROR(IF($B2636&lt;&gt;"",LARGE(IF(ISNUMBER(SEARCH(TRIM(SUBSTITUTE($B2636,"-","")),CID_DB[Search Key])),ROW(CID_DB[Search Key]),""),1)-1,""),"")</f>
        <v/>
      </c>
      <c r="F2636" s="23" t="str">
        <f>IF($B2636&lt;&gt;"",COUNTIFS(CID_DB[Search Key],"*"&amp;TRIM(SUBSTITUTE(B2636,"-",""))&amp;"*"),"")</f>
        <v/>
      </c>
      <c r="G2636" s="23" t="str">
        <f>IFERROR(TRIM(INDEX(CID_DB[Case No],$D2636)),"")</f>
        <v/>
      </c>
      <c r="H2636" s="5" t="str">
        <f>IFERROR(TRIM(INDEX(CID_DB[Known Contractor '#1 PN],$D2636)),"")</f>
        <v/>
      </c>
      <c r="I2636" s="5" t="str">
        <f>IFERROR(TRIM(INDEX(CID_DB[Known Contractor '#2 PN],$D2636)),"")</f>
        <v/>
      </c>
      <c r="J2636" s="5" t="str">
        <f>IFERROR(TRIM(INDEX(CID_DB[ [ NSN ] ],$D2636)),"")</f>
        <v/>
      </c>
      <c r="K2636" s="5" t="str">
        <f>IFERROR(TRIM(INDEX(CID_DB[Description],$D2636)),"")</f>
        <v/>
      </c>
      <c r="L2636" s="24" t="str">
        <f>IFERROR(TRIM(INDEX(CID_DB[Commercial Status],$D2636)),"")</f>
        <v/>
      </c>
    </row>
    <row r="2637" spans="2:12" x14ac:dyDescent="0.35">
      <c r="B2637" s="15"/>
      <c r="D2637" s="17" t="str">
        <f t="array" ref="D2637">IFERROR(IF($B2637&lt;&gt;"",LARGE(IF(ISNUMBER(SEARCH(TRIM(SUBSTITUTE($B2637,"-","")),CID_DB[Search Key])),ROW(CID_DB[Search Key]),""),1)-1,""),"")</f>
        <v/>
      </c>
      <c r="F2637" s="23" t="str">
        <f>IF($B2637&lt;&gt;"",COUNTIFS(CID_DB[Search Key],"*"&amp;TRIM(SUBSTITUTE(B2637,"-",""))&amp;"*"),"")</f>
        <v/>
      </c>
      <c r="G2637" s="23" t="str">
        <f>IFERROR(TRIM(INDEX(CID_DB[Case No],$D2637)),"")</f>
        <v/>
      </c>
      <c r="H2637" s="5" t="str">
        <f>IFERROR(TRIM(INDEX(CID_DB[Known Contractor '#1 PN],$D2637)),"")</f>
        <v/>
      </c>
      <c r="I2637" s="5" t="str">
        <f>IFERROR(TRIM(INDEX(CID_DB[Known Contractor '#2 PN],$D2637)),"")</f>
        <v/>
      </c>
      <c r="J2637" s="5" t="str">
        <f>IFERROR(TRIM(INDEX(CID_DB[ [ NSN ] ],$D2637)),"")</f>
        <v/>
      </c>
      <c r="K2637" s="5" t="str">
        <f>IFERROR(TRIM(INDEX(CID_DB[Description],$D2637)),"")</f>
        <v/>
      </c>
      <c r="L2637" s="24" t="str">
        <f>IFERROR(TRIM(INDEX(CID_DB[Commercial Status],$D2637)),"")</f>
        <v/>
      </c>
    </row>
    <row r="2638" spans="2:12" x14ac:dyDescent="0.35">
      <c r="B2638" s="15"/>
      <c r="D2638" s="17" t="str">
        <f t="array" ref="D2638">IFERROR(IF($B2638&lt;&gt;"",LARGE(IF(ISNUMBER(SEARCH(TRIM(SUBSTITUTE($B2638,"-","")),CID_DB[Search Key])),ROW(CID_DB[Search Key]),""),1)-1,""),"")</f>
        <v/>
      </c>
      <c r="F2638" s="23" t="str">
        <f>IF($B2638&lt;&gt;"",COUNTIFS(CID_DB[Search Key],"*"&amp;TRIM(SUBSTITUTE(B2638,"-",""))&amp;"*"),"")</f>
        <v/>
      </c>
      <c r="G2638" s="23" t="str">
        <f>IFERROR(TRIM(INDEX(CID_DB[Case No],$D2638)),"")</f>
        <v/>
      </c>
      <c r="H2638" s="5" t="str">
        <f>IFERROR(TRIM(INDEX(CID_DB[Known Contractor '#1 PN],$D2638)),"")</f>
        <v/>
      </c>
      <c r="I2638" s="5" t="str">
        <f>IFERROR(TRIM(INDEX(CID_DB[Known Contractor '#2 PN],$D2638)),"")</f>
        <v/>
      </c>
      <c r="J2638" s="5" t="str">
        <f>IFERROR(TRIM(INDEX(CID_DB[ [ NSN ] ],$D2638)),"")</f>
        <v/>
      </c>
      <c r="K2638" s="5" t="str">
        <f>IFERROR(TRIM(INDEX(CID_DB[Description],$D2638)),"")</f>
        <v/>
      </c>
      <c r="L2638" s="24" t="str">
        <f>IFERROR(TRIM(INDEX(CID_DB[Commercial Status],$D2638)),"")</f>
        <v/>
      </c>
    </row>
    <row r="2639" spans="2:12" x14ac:dyDescent="0.35">
      <c r="B2639" s="15"/>
      <c r="D2639" s="17" t="str">
        <f t="array" ref="D2639">IFERROR(IF($B2639&lt;&gt;"",LARGE(IF(ISNUMBER(SEARCH(TRIM(SUBSTITUTE($B2639,"-","")),CID_DB[Search Key])),ROW(CID_DB[Search Key]),""),1)-1,""),"")</f>
        <v/>
      </c>
      <c r="F2639" s="23" t="str">
        <f>IF($B2639&lt;&gt;"",COUNTIFS(CID_DB[Search Key],"*"&amp;TRIM(SUBSTITUTE(B2639,"-",""))&amp;"*"),"")</f>
        <v/>
      </c>
      <c r="G2639" s="23" t="str">
        <f>IFERROR(TRIM(INDEX(CID_DB[Case No],$D2639)),"")</f>
        <v/>
      </c>
      <c r="H2639" s="5" t="str">
        <f>IFERROR(TRIM(INDEX(CID_DB[Known Contractor '#1 PN],$D2639)),"")</f>
        <v/>
      </c>
      <c r="I2639" s="5" t="str">
        <f>IFERROR(TRIM(INDEX(CID_DB[Known Contractor '#2 PN],$D2639)),"")</f>
        <v/>
      </c>
      <c r="J2639" s="5" t="str">
        <f>IFERROR(TRIM(INDEX(CID_DB[ [ NSN ] ],$D2639)),"")</f>
        <v/>
      </c>
      <c r="K2639" s="5" t="str">
        <f>IFERROR(TRIM(INDEX(CID_DB[Description],$D2639)),"")</f>
        <v/>
      </c>
      <c r="L2639" s="24" t="str">
        <f>IFERROR(TRIM(INDEX(CID_DB[Commercial Status],$D2639)),"")</f>
        <v/>
      </c>
    </row>
    <row r="2640" spans="2:12" x14ac:dyDescent="0.35">
      <c r="B2640" s="15"/>
      <c r="D2640" s="17" t="str">
        <f t="array" ref="D2640">IFERROR(IF($B2640&lt;&gt;"",LARGE(IF(ISNUMBER(SEARCH(TRIM(SUBSTITUTE($B2640,"-","")),CID_DB[Search Key])),ROW(CID_DB[Search Key]),""),1)-1,""),"")</f>
        <v/>
      </c>
      <c r="F2640" s="23" t="str">
        <f>IF($B2640&lt;&gt;"",COUNTIFS(CID_DB[Search Key],"*"&amp;TRIM(SUBSTITUTE(B2640,"-",""))&amp;"*"),"")</f>
        <v/>
      </c>
      <c r="G2640" s="23" t="str">
        <f>IFERROR(TRIM(INDEX(CID_DB[Case No],$D2640)),"")</f>
        <v/>
      </c>
      <c r="H2640" s="5" t="str">
        <f>IFERROR(TRIM(INDEX(CID_DB[Known Contractor '#1 PN],$D2640)),"")</f>
        <v/>
      </c>
      <c r="I2640" s="5" t="str">
        <f>IFERROR(TRIM(INDEX(CID_DB[Known Contractor '#2 PN],$D2640)),"")</f>
        <v/>
      </c>
      <c r="J2640" s="5" t="str">
        <f>IFERROR(TRIM(INDEX(CID_DB[ [ NSN ] ],$D2640)),"")</f>
        <v/>
      </c>
      <c r="K2640" s="5" t="str">
        <f>IFERROR(TRIM(INDEX(CID_DB[Description],$D2640)),"")</f>
        <v/>
      </c>
      <c r="L2640" s="24" t="str">
        <f>IFERROR(TRIM(INDEX(CID_DB[Commercial Status],$D2640)),"")</f>
        <v/>
      </c>
    </row>
    <row r="2641" spans="2:12" x14ac:dyDescent="0.35">
      <c r="B2641" s="15"/>
      <c r="D2641" s="17" t="str">
        <f t="array" ref="D2641">IFERROR(IF($B2641&lt;&gt;"",LARGE(IF(ISNUMBER(SEARCH(TRIM(SUBSTITUTE($B2641,"-","")),CID_DB[Search Key])),ROW(CID_DB[Search Key]),""),1)-1,""),"")</f>
        <v/>
      </c>
      <c r="F2641" s="23" t="str">
        <f>IF($B2641&lt;&gt;"",COUNTIFS(CID_DB[Search Key],"*"&amp;TRIM(SUBSTITUTE(B2641,"-",""))&amp;"*"),"")</f>
        <v/>
      </c>
      <c r="G2641" s="23" t="str">
        <f>IFERROR(TRIM(INDEX(CID_DB[Case No],$D2641)),"")</f>
        <v/>
      </c>
      <c r="H2641" s="5" t="str">
        <f>IFERROR(TRIM(INDEX(CID_DB[Known Contractor '#1 PN],$D2641)),"")</f>
        <v/>
      </c>
      <c r="I2641" s="5" t="str">
        <f>IFERROR(TRIM(INDEX(CID_DB[Known Contractor '#2 PN],$D2641)),"")</f>
        <v/>
      </c>
      <c r="J2641" s="5" t="str">
        <f>IFERROR(TRIM(INDEX(CID_DB[ [ NSN ] ],$D2641)),"")</f>
        <v/>
      </c>
      <c r="K2641" s="5" t="str">
        <f>IFERROR(TRIM(INDEX(CID_DB[Description],$D2641)),"")</f>
        <v/>
      </c>
      <c r="L2641" s="24" t="str">
        <f>IFERROR(TRIM(INDEX(CID_DB[Commercial Status],$D2641)),"")</f>
        <v/>
      </c>
    </row>
    <row r="2642" spans="2:12" x14ac:dyDescent="0.35">
      <c r="B2642" s="15"/>
      <c r="D2642" s="17" t="str">
        <f t="array" ref="D2642">IFERROR(IF($B2642&lt;&gt;"",LARGE(IF(ISNUMBER(SEARCH(TRIM(SUBSTITUTE($B2642,"-","")),CID_DB[Search Key])),ROW(CID_DB[Search Key]),""),1)-1,""),"")</f>
        <v/>
      </c>
      <c r="F2642" s="23" t="str">
        <f>IF($B2642&lt;&gt;"",COUNTIFS(CID_DB[Search Key],"*"&amp;TRIM(SUBSTITUTE(B2642,"-",""))&amp;"*"),"")</f>
        <v/>
      </c>
      <c r="G2642" s="23" t="str">
        <f>IFERROR(TRIM(INDEX(CID_DB[Case No],$D2642)),"")</f>
        <v/>
      </c>
      <c r="H2642" s="5" t="str">
        <f>IFERROR(TRIM(INDEX(CID_DB[Known Contractor '#1 PN],$D2642)),"")</f>
        <v/>
      </c>
      <c r="I2642" s="5" t="str">
        <f>IFERROR(TRIM(INDEX(CID_DB[Known Contractor '#2 PN],$D2642)),"")</f>
        <v/>
      </c>
      <c r="J2642" s="5" t="str">
        <f>IFERROR(TRIM(INDEX(CID_DB[ [ NSN ] ],$D2642)),"")</f>
        <v/>
      </c>
      <c r="K2642" s="5" t="str">
        <f>IFERROR(TRIM(INDEX(CID_DB[Description],$D2642)),"")</f>
        <v/>
      </c>
      <c r="L2642" s="24" t="str">
        <f>IFERROR(TRIM(INDEX(CID_DB[Commercial Status],$D2642)),"")</f>
        <v/>
      </c>
    </row>
    <row r="2643" spans="2:12" x14ac:dyDescent="0.35">
      <c r="B2643" s="15"/>
      <c r="D2643" s="17" t="str">
        <f t="array" ref="D2643">IFERROR(IF($B2643&lt;&gt;"",LARGE(IF(ISNUMBER(SEARCH(TRIM(SUBSTITUTE($B2643,"-","")),CID_DB[Search Key])),ROW(CID_DB[Search Key]),""),1)-1,""),"")</f>
        <v/>
      </c>
      <c r="F2643" s="23" t="str">
        <f>IF($B2643&lt;&gt;"",COUNTIFS(CID_DB[Search Key],"*"&amp;TRIM(SUBSTITUTE(B2643,"-",""))&amp;"*"),"")</f>
        <v/>
      </c>
      <c r="G2643" s="23" t="str">
        <f>IFERROR(TRIM(INDEX(CID_DB[Case No],$D2643)),"")</f>
        <v/>
      </c>
      <c r="H2643" s="5" t="str">
        <f>IFERROR(TRIM(INDEX(CID_DB[Known Contractor '#1 PN],$D2643)),"")</f>
        <v/>
      </c>
      <c r="I2643" s="5" t="str">
        <f>IFERROR(TRIM(INDEX(CID_DB[Known Contractor '#2 PN],$D2643)),"")</f>
        <v/>
      </c>
      <c r="J2643" s="5" t="str">
        <f>IFERROR(TRIM(INDEX(CID_DB[ [ NSN ] ],$D2643)),"")</f>
        <v/>
      </c>
      <c r="K2643" s="5" t="str">
        <f>IFERROR(TRIM(INDEX(CID_DB[Description],$D2643)),"")</f>
        <v/>
      </c>
      <c r="L2643" s="24" t="str">
        <f>IFERROR(TRIM(INDEX(CID_DB[Commercial Status],$D2643)),"")</f>
        <v/>
      </c>
    </row>
    <row r="2644" spans="2:12" x14ac:dyDescent="0.35">
      <c r="B2644" s="15"/>
      <c r="D2644" s="17" t="str">
        <f t="array" ref="D2644">IFERROR(IF($B2644&lt;&gt;"",LARGE(IF(ISNUMBER(SEARCH(TRIM(SUBSTITUTE($B2644,"-","")),CID_DB[Search Key])),ROW(CID_DB[Search Key]),""),1)-1,""),"")</f>
        <v/>
      </c>
      <c r="F2644" s="23" t="str">
        <f>IF($B2644&lt;&gt;"",COUNTIFS(CID_DB[Search Key],"*"&amp;TRIM(SUBSTITUTE(B2644,"-",""))&amp;"*"),"")</f>
        <v/>
      </c>
      <c r="G2644" s="23" t="str">
        <f>IFERROR(TRIM(INDEX(CID_DB[Case No],$D2644)),"")</f>
        <v/>
      </c>
      <c r="H2644" s="5" t="str">
        <f>IFERROR(TRIM(INDEX(CID_DB[Known Contractor '#1 PN],$D2644)),"")</f>
        <v/>
      </c>
      <c r="I2644" s="5" t="str">
        <f>IFERROR(TRIM(INDEX(CID_DB[Known Contractor '#2 PN],$D2644)),"")</f>
        <v/>
      </c>
      <c r="J2644" s="5" t="str">
        <f>IFERROR(TRIM(INDEX(CID_DB[ [ NSN ] ],$D2644)),"")</f>
        <v/>
      </c>
      <c r="K2644" s="5" t="str">
        <f>IFERROR(TRIM(INDEX(CID_DB[Description],$D2644)),"")</f>
        <v/>
      </c>
      <c r="L2644" s="24" t="str">
        <f>IFERROR(TRIM(INDEX(CID_DB[Commercial Status],$D2644)),"")</f>
        <v/>
      </c>
    </row>
    <row r="2645" spans="2:12" x14ac:dyDescent="0.35">
      <c r="B2645" s="15"/>
      <c r="D2645" s="17" t="str">
        <f t="array" ref="D2645">IFERROR(IF($B2645&lt;&gt;"",LARGE(IF(ISNUMBER(SEARCH(TRIM(SUBSTITUTE($B2645,"-","")),CID_DB[Search Key])),ROW(CID_DB[Search Key]),""),1)-1,""),"")</f>
        <v/>
      </c>
      <c r="F2645" s="23" t="str">
        <f>IF($B2645&lt;&gt;"",COUNTIFS(CID_DB[Search Key],"*"&amp;TRIM(SUBSTITUTE(B2645,"-",""))&amp;"*"),"")</f>
        <v/>
      </c>
      <c r="G2645" s="23" t="str">
        <f>IFERROR(TRIM(INDEX(CID_DB[Case No],$D2645)),"")</f>
        <v/>
      </c>
      <c r="H2645" s="5" t="str">
        <f>IFERROR(TRIM(INDEX(CID_DB[Known Contractor '#1 PN],$D2645)),"")</f>
        <v/>
      </c>
      <c r="I2645" s="5" t="str">
        <f>IFERROR(TRIM(INDEX(CID_DB[Known Contractor '#2 PN],$D2645)),"")</f>
        <v/>
      </c>
      <c r="J2645" s="5" t="str">
        <f>IFERROR(TRIM(INDEX(CID_DB[ [ NSN ] ],$D2645)),"")</f>
        <v/>
      </c>
      <c r="K2645" s="5" t="str">
        <f>IFERROR(TRIM(INDEX(CID_DB[Description],$D2645)),"")</f>
        <v/>
      </c>
      <c r="L2645" s="24" t="str">
        <f>IFERROR(TRIM(INDEX(CID_DB[Commercial Status],$D2645)),"")</f>
        <v/>
      </c>
    </row>
    <row r="2646" spans="2:12" x14ac:dyDescent="0.35">
      <c r="B2646" s="15"/>
      <c r="D2646" s="17" t="str">
        <f t="array" ref="D2646">IFERROR(IF($B2646&lt;&gt;"",LARGE(IF(ISNUMBER(SEARCH(TRIM(SUBSTITUTE($B2646,"-","")),CID_DB[Search Key])),ROW(CID_DB[Search Key]),""),1)-1,""),"")</f>
        <v/>
      </c>
      <c r="F2646" s="23" t="str">
        <f>IF($B2646&lt;&gt;"",COUNTIFS(CID_DB[Search Key],"*"&amp;TRIM(SUBSTITUTE(B2646,"-",""))&amp;"*"),"")</f>
        <v/>
      </c>
      <c r="G2646" s="23" t="str">
        <f>IFERROR(TRIM(INDEX(CID_DB[Case No],$D2646)),"")</f>
        <v/>
      </c>
      <c r="H2646" s="5" t="str">
        <f>IFERROR(TRIM(INDEX(CID_DB[Known Contractor '#1 PN],$D2646)),"")</f>
        <v/>
      </c>
      <c r="I2646" s="5" t="str">
        <f>IFERROR(TRIM(INDEX(CID_DB[Known Contractor '#2 PN],$D2646)),"")</f>
        <v/>
      </c>
      <c r="J2646" s="5" t="str">
        <f>IFERROR(TRIM(INDEX(CID_DB[ [ NSN ] ],$D2646)),"")</f>
        <v/>
      </c>
      <c r="K2646" s="5" t="str">
        <f>IFERROR(TRIM(INDEX(CID_DB[Description],$D2646)),"")</f>
        <v/>
      </c>
      <c r="L2646" s="24" t="str">
        <f>IFERROR(TRIM(INDEX(CID_DB[Commercial Status],$D2646)),"")</f>
        <v/>
      </c>
    </row>
    <row r="2647" spans="2:12" x14ac:dyDescent="0.35">
      <c r="B2647" s="15"/>
      <c r="D2647" s="17" t="str">
        <f t="array" ref="D2647">IFERROR(IF($B2647&lt;&gt;"",LARGE(IF(ISNUMBER(SEARCH(TRIM(SUBSTITUTE($B2647,"-","")),CID_DB[Search Key])),ROW(CID_DB[Search Key]),""),1)-1,""),"")</f>
        <v/>
      </c>
      <c r="F2647" s="23" t="str">
        <f>IF($B2647&lt;&gt;"",COUNTIFS(CID_DB[Search Key],"*"&amp;TRIM(SUBSTITUTE(B2647,"-",""))&amp;"*"),"")</f>
        <v/>
      </c>
      <c r="G2647" s="23" t="str">
        <f>IFERROR(TRIM(INDEX(CID_DB[Case No],$D2647)),"")</f>
        <v/>
      </c>
      <c r="H2647" s="5" t="str">
        <f>IFERROR(TRIM(INDEX(CID_DB[Known Contractor '#1 PN],$D2647)),"")</f>
        <v/>
      </c>
      <c r="I2647" s="5" t="str">
        <f>IFERROR(TRIM(INDEX(CID_DB[Known Contractor '#2 PN],$D2647)),"")</f>
        <v/>
      </c>
      <c r="J2647" s="5" t="str">
        <f>IFERROR(TRIM(INDEX(CID_DB[ [ NSN ] ],$D2647)),"")</f>
        <v/>
      </c>
      <c r="K2647" s="5" t="str">
        <f>IFERROR(TRIM(INDEX(CID_DB[Description],$D2647)),"")</f>
        <v/>
      </c>
      <c r="L2647" s="24" t="str">
        <f>IFERROR(TRIM(INDEX(CID_DB[Commercial Status],$D2647)),"")</f>
        <v/>
      </c>
    </row>
    <row r="2648" spans="2:12" x14ac:dyDescent="0.35">
      <c r="B2648" s="15"/>
      <c r="D2648" s="17" t="str">
        <f t="array" ref="D2648">IFERROR(IF($B2648&lt;&gt;"",LARGE(IF(ISNUMBER(SEARCH(TRIM(SUBSTITUTE($B2648,"-","")),CID_DB[Search Key])),ROW(CID_DB[Search Key]),""),1)-1,""),"")</f>
        <v/>
      </c>
      <c r="F2648" s="23" t="str">
        <f>IF($B2648&lt;&gt;"",COUNTIFS(CID_DB[Search Key],"*"&amp;TRIM(SUBSTITUTE(B2648,"-",""))&amp;"*"),"")</f>
        <v/>
      </c>
      <c r="G2648" s="23" t="str">
        <f>IFERROR(TRIM(INDEX(CID_DB[Case No],$D2648)),"")</f>
        <v/>
      </c>
      <c r="H2648" s="5" t="str">
        <f>IFERROR(TRIM(INDEX(CID_DB[Known Contractor '#1 PN],$D2648)),"")</f>
        <v/>
      </c>
      <c r="I2648" s="5" t="str">
        <f>IFERROR(TRIM(INDEX(CID_DB[Known Contractor '#2 PN],$D2648)),"")</f>
        <v/>
      </c>
      <c r="J2648" s="5" t="str">
        <f>IFERROR(TRIM(INDEX(CID_DB[ [ NSN ] ],$D2648)),"")</f>
        <v/>
      </c>
      <c r="K2648" s="5" t="str">
        <f>IFERROR(TRIM(INDEX(CID_DB[Description],$D2648)),"")</f>
        <v/>
      </c>
      <c r="L2648" s="24" t="str">
        <f>IFERROR(TRIM(INDEX(CID_DB[Commercial Status],$D2648)),"")</f>
        <v/>
      </c>
    </row>
    <row r="2649" spans="2:12" x14ac:dyDescent="0.35">
      <c r="B2649" s="15"/>
      <c r="D2649" s="17" t="str">
        <f t="array" ref="D2649">IFERROR(IF($B2649&lt;&gt;"",LARGE(IF(ISNUMBER(SEARCH(TRIM(SUBSTITUTE($B2649,"-","")),CID_DB[Search Key])),ROW(CID_DB[Search Key]),""),1)-1,""),"")</f>
        <v/>
      </c>
      <c r="F2649" s="23" t="str">
        <f>IF($B2649&lt;&gt;"",COUNTIFS(CID_DB[Search Key],"*"&amp;TRIM(SUBSTITUTE(B2649,"-",""))&amp;"*"),"")</f>
        <v/>
      </c>
      <c r="G2649" s="23" t="str">
        <f>IFERROR(TRIM(INDEX(CID_DB[Case No],$D2649)),"")</f>
        <v/>
      </c>
      <c r="H2649" s="5" t="str">
        <f>IFERROR(TRIM(INDEX(CID_DB[Known Contractor '#1 PN],$D2649)),"")</f>
        <v/>
      </c>
      <c r="I2649" s="5" t="str">
        <f>IFERROR(TRIM(INDEX(CID_DB[Known Contractor '#2 PN],$D2649)),"")</f>
        <v/>
      </c>
      <c r="J2649" s="5" t="str">
        <f>IFERROR(TRIM(INDEX(CID_DB[ [ NSN ] ],$D2649)),"")</f>
        <v/>
      </c>
      <c r="K2649" s="5" t="str">
        <f>IFERROR(TRIM(INDEX(CID_DB[Description],$D2649)),"")</f>
        <v/>
      </c>
      <c r="L2649" s="24" t="str">
        <f>IFERROR(TRIM(INDEX(CID_DB[Commercial Status],$D2649)),"")</f>
        <v/>
      </c>
    </row>
    <row r="2650" spans="2:12" x14ac:dyDescent="0.35">
      <c r="B2650" s="15"/>
      <c r="D2650" s="17" t="str">
        <f t="array" ref="D2650">IFERROR(IF($B2650&lt;&gt;"",LARGE(IF(ISNUMBER(SEARCH(TRIM(SUBSTITUTE($B2650,"-","")),CID_DB[Search Key])),ROW(CID_DB[Search Key]),""),1)-1,""),"")</f>
        <v/>
      </c>
      <c r="F2650" s="23" t="str">
        <f>IF($B2650&lt;&gt;"",COUNTIFS(CID_DB[Search Key],"*"&amp;TRIM(SUBSTITUTE(B2650,"-",""))&amp;"*"),"")</f>
        <v/>
      </c>
      <c r="G2650" s="23" t="str">
        <f>IFERROR(TRIM(INDEX(CID_DB[Case No],$D2650)),"")</f>
        <v/>
      </c>
      <c r="H2650" s="5" t="str">
        <f>IFERROR(TRIM(INDEX(CID_DB[Known Contractor '#1 PN],$D2650)),"")</f>
        <v/>
      </c>
      <c r="I2650" s="5" t="str">
        <f>IFERROR(TRIM(INDEX(CID_DB[Known Contractor '#2 PN],$D2650)),"")</f>
        <v/>
      </c>
      <c r="J2650" s="5" t="str">
        <f>IFERROR(TRIM(INDEX(CID_DB[ [ NSN ] ],$D2650)),"")</f>
        <v/>
      </c>
      <c r="K2650" s="5" t="str">
        <f>IFERROR(TRIM(INDEX(CID_DB[Description],$D2650)),"")</f>
        <v/>
      </c>
      <c r="L2650" s="24" t="str">
        <f>IFERROR(TRIM(INDEX(CID_DB[Commercial Status],$D2650)),"")</f>
        <v/>
      </c>
    </row>
    <row r="2651" spans="2:12" x14ac:dyDescent="0.35">
      <c r="B2651" s="15"/>
      <c r="D2651" s="17" t="str">
        <f t="array" ref="D2651">IFERROR(IF($B2651&lt;&gt;"",LARGE(IF(ISNUMBER(SEARCH(TRIM(SUBSTITUTE($B2651,"-","")),CID_DB[Search Key])),ROW(CID_DB[Search Key]),""),1)-1,""),"")</f>
        <v/>
      </c>
      <c r="F2651" s="23" t="str">
        <f>IF($B2651&lt;&gt;"",COUNTIFS(CID_DB[Search Key],"*"&amp;TRIM(SUBSTITUTE(B2651,"-",""))&amp;"*"),"")</f>
        <v/>
      </c>
      <c r="G2651" s="23" t="str">
        <f>IFERROR(TRIM(INDEX(CID_DB[Case No],$D2651)),"")</f>
        <v/>
      </c>
      <c r="H2651" s="5" t="str">
        <f>IFERROR(TRIM(INDEX(CID_DB[Known Contractor '#1 PN],$D2651)),"")</f>
        <v/>
      </c>
      <c r="I2651" s="5" t="str">
        <f>IFERROR(TRIM(INDEX(CID_DB[Known Contractor '#2 PN],$D2651)),"")</f>
        <v/>
      </c>
      <c r="J2651" s="5" t="str">
        <f>IFERROR(TRIM(INDEX(CID_DB[ [ NSN ] ],$D2651)),"")</f>
        <v/>
      </c>
      <c r="K2651" s="5" t="str">
        <f>IFERROR(TRIM(INDEX(CID_DB[Description],$D2651)),"")</f>
        <v/>
      </c>
      <c r="L2651" s="24" t="str">
        <f>IFERROR(TRIM(INDEX(CID_DB[Commercial Status],$D2651)),"")</f>
        <v/>
      </c>
    </row>
    <row r="2652" spans="2:12" x14ac:dyDescent="0.35">
      <c r="B2652" s="15"/>
      <c r="D2652" s="17" t="str">
        <f t="array" ref="D2652">IFERROR(IF($B2652&lt;&gt;"",LARGE(IF(ISNUMBER(SEARCH(TRIM(SUBSTITUTE($B2652,"-","")),CID_DB[Search Key])),ROW(CID_DB[Search Key]),""),1)-1,""),"")</f>
        <v/>
      </c>
      <c r="F2652" s="23" t="str">
        <f>IF($B2652&lt;&gt;"",COUNTIFS(CID_DB[Search Key],"*"&amp;TRIM(SUBSTITUTE(B2652,"-",""))&amp;"*"),"")</f>
        <v/>
      </c>
      <c r="G2652" s="23" t="str">
        <f>IFERROR(TRIM(INDEX(CID_DB[Case No],$D2652)),"")</f>
        <v/>
      </c>
      <c r="H2652" s="5" t="str">
        <f>IFERROR(TRIM(INDEX(CID_DB[Known Contractor '#1 PN],$D2652)),"")</f>
        <v/>
      </c>
      <c r="I2652" s="5" t="str">
        <f>IFERROR(TRIM(INDEX(CID_DB[Known Contractor '#2 PN],$D2652)),"")</f>
        <v/>
      </c>
      <c r="J2652" s="5" t="str">
        <f>IFERROR(TRIM(INDEX(CID_DB[ [ NSN ] ],$D2652)),"")</f>
        <v/>
      </c>
      <c r="K2652" s="5" t="str">
        <f>IFERROR(TRIM(INDEX(CID_DB[Description],$D2652)),"")</f>
        <v/>
      </c>
      <c r="L2652" s="24" t="str">
        <f>IFERROR(TRIM(INDEX(CID_DB[Commercial Status],$D2652)),"")</f>
        <v/>
      </c>
    </row>
    <row r="2653" spans="2:12" x14ac:dyDescent="0.35">
      <c r="B2653" s="15"/>
      <c r="D2653" s="17" t="str">
        <f t="array" ref="D2653">IFERROR(IF($B2653&lt;&gt;"",LARGE(IF(ISNUMBER(SEARCH(TRIM(SUBSTITUTE($B2653,"-","")),CID_DB[Search Key])),ROW(CID_DB[Search Key]),""),1)-1,""),"")</f>
        <v/>
      </c>
      <c r="F2653" s="23" t="str">
        <f>IF($B2653&lt;&gt;"",COUNTIFS(CID_DB[Search Key],"*"&amp;TRIM(SUBSTITUTE(B2653,"-",""))&amp;"*"),"")</f>
        <v/>
      </c>
      <c r="G2653" s="23" t="str">
        <f>IFERROR(TRIM(INDEX(CID_DB[Case No],$D2653)),"")</f>
        <v/>
      </c>
      <c r="H2653" s="5" t="str">
        <f>IFERROR(TRIM(INDEX(CID_DB[Known Contractor '#1 PN],$D2653)),"")</f>
        <v/>
      </c>
      <c r="I2653" s="5" t="str">
        <f>IFERROR(TRIM(INDEX(CID_DB[Known Contractor '#2 PN],$D2653)),"")</f>
        <v/>
      </c>
      <c r="J2653" s="5" t="str">
        <f>IFERROR(TRIM(INDEX(CID_DB[ [ NSN ] ],$D2653)),"")</f>
        <v/>
      </c>
      <c r="K2653" s="5" t="str">
        <f>IFERROR(TRIM(INDEX(CID_DB[Description],$D2653)),"")</f>
        <v/>
      </c>
      <c r="L2653" s="24" t="str">
        <f>IFERROR(TRIM(INDEX(CID_DB[Commercial Status],$D2653)),"")</f>
        <v/>
      </c>
    </row>
    <row r="2654" spans="2:12" x14ac:dyDescent="0.35">
      <c r="B2654" s="15"/>
      <c r="D2654" s="17" t="str">
        <f t="array" ref="D2654">IFERROR(IF($B2654&lt;&gt;"",LARGE(IF(ISNUMBER(SEARCH(TRIM(SUBSTITUTE($B2654,"-","")),CID_DB[Search Key])),ROW(CID_DB[Search Key]),""),1)-1,""),"")</f>
        <v/>
      </c>
      <c r="F2654" s="23" t="str">
        <f>IF($B2654&lt;&gt;"",COUNTIFS(CID_DB[Search Key],"*"&amp;TRIM(SUBSTITUTE(B2654,"-",""))&amp;"*"),"")</f>
        <v/>
      </c>
      <c r="G2654" s="23" t="str">
        <f>IFERROR(TRIM(INDEX(CID_DB[Case No],$D2654)),"")</f>
        <v/>
      </c>
      <c r="H2654" s="5" t="str">
        <f>IFERROR(TRIM(INDEX(CID_DB[Known Contractor '#1 PN],$D2654)),"")</f>
        <v/>
      </c>
      <c r="I2654" s="5" t="str">
        <f>IFERROR(TRIM(INDEX(CID_DB[Known Contractor '#2 PN],$D2654)),"")</f>
        <v/>
      </c>
      <c r="J2654" s="5" t="str">
        <f>IFERROR(TRIM(INDEX(CID_DB[ [ NSN ] ],$D2654)),"")</f>
        <v/>
      </c>
      <c r="K2654" s="5" t="str">
        <f>IFERROR(TRIM(INDEX(CID_DB[Description],$D2654)),"")</f>
        <v/>
      </c>
      <c r="L2654" s="24" t="str">
        <f>IFERROR(TRIM(INDEX(CID_DB[Commercial Status],$D2654)),"")</f>
        <v/>
      </c>
    </row>
    <row r="2655" spans="2:12" x14ac:dyDescent="0.35">
      <c r="B2655" s="15"/>
      <c r="D2655" s="17" t="str">
        <f t="array" ref="D2655">IFERROR(IF($B2655&lt;&gt;"",LARGE(IF(ISNUMBER(SEARCH(TRIM(SUBSTITUTE($B2655,"-","")),CID_DB[Search Key])),ROW(CID_DB[Search Key]),""),1)-1,""),"")</f>
        <v/>
      </c>
      <c r="F2655" s="23" t="str">
        <f>IF($B2655&lt;&gt;"",COUNTIFS(CID_DB[Search Key],"*"&amp;TRIM(SUBSTITUTE(B2655,"-",""))&amp;"*"),"")</f>
        <v/>
      </c>
      <c r="G2655" s="23" t="str">
        <f>IFERROR(TRIM(INDEX(CID_DB[Case No],$D2655)),"")</f>
        <v/>
      </c>
      <c r="H2655" s="5" t="str">
        <f>IFERROR(TRIM(INDEX(CID_DB[Known Contractor '#1 PN],$D2655)),"")</f>
        <v/>
      </c>
      <c r="I2655" s="5" t="str">
        <f>IFERROR(TRIM(INDEX(CID_DB[Known Contractor '#2 PN],$D2655)),"")</f>
        <v/>
      </c>
      <c r="J2655" s="5" t="str">
        <f>IFERROR(TRIM(INDEX(CID_DB[ [ NSN ] ],$D2655)),"")</f>
        <v/>
      </c>
      <c r="K2655" s="5" t="str">
        <f>IFERROR(TRIM(INDEX(CID_DB[Description],$D2655)),"")</f>
        <v/>
      </c>
      <c r="L2655" s="24" t="str">
        <f>IFERROR(TRIM(INDEX(CID_DB[Commercial Status],$D2655)),"")</f>
        <v/>
      </c>
    </row>
    <row r="2656" spans="2:12" x14ac:dyDescent="0.35">
      <c r="B2656" s="15"/>
      <c r="D2656" s="17" t="str">
        <f t="array" ref="D2656">IFERROR(IF($B2656&lt;&gt;"",LARGE(IF(ISNUMBER(SEARCH(TRIM(SUBSTITUTE($B2656,"-","")),CID_DB[Search Key])),ROW(CID_DB[Search Key]),""),1)-1,""),"")</f>
        <v/>
      </c>
      <c r="F2656" s="23" t="str">
        <f>IF($B2656&lt;&gt;"",COUNTIFS(CID_DB[Search Key],"*"&amp;TRIM(SUBSTITUTE(B2656,"-",""))&amp;"*"),"")</f>
        <v/>
      </c>
      <c r="G2656" s="23" t="str">
        <f>IFERROR(TRIM(INDEX(CID_DB[Case No],$D2656)),"")</f>
        <v/>
      </c>
      <c r="H2656" s="5" t="str">
        <f>IFERROR(TRIM(INDEX(CID_DB[Known Contractor '#1 PN],$D2656)),"")</f>
        <v/>
      </c>
      <c r="I2656" s="5" t="str">
        <f>IFERROR(TRIM(INDEX(CID_DB[Known Contractor '#2 PN],$D2656)),"")</f>
        <v/>
      </c>
      <c r="J2656" s="5" t="str">
        <f>IFERROR(TRIM(INDEX(CID_DB[ [ NSN ] ],$D2656)),"")</f>
        <v/>
      </c>
      <c r="K2656" s="5" t="str">
        <f>IFERROR(TRIM(INDEX(CID_DB[Description],$D2656)),"")</f>
        <v/>
      </c>
      <c r="L2656" s="24" t="str">
        <f>IFERROR(TRIM(INDEX(CID_DB[Commercial Status],$D2656)),"")</f>
        <v/>
      </c>
    </row>
    <row r="2657" spans="2:12" x14ac:dyDescent="0.35">
      <c r="B2657" s="15"/>
      <c r="D2657" s="17" t="str">
        <f t="array" ref="D2657">IFERROR(IF($B2657&lt;&gt;"",LARGE(IF(ISNUMBER(SEARCH(TRIM(SUBSTITUTE($B2657,"-","")),CID_DB[Search Key])),ROW(CID_DB[Search Key]),""),1)-1,""),"")</f>
        <v/>
      </c>
      <c r="F2657" s="23" t="str">
        <f>IF($B2657&lt;&gt;"",COUNTIFS(CID_DB[Search Key],"*"&amp;TRIM(SUBSTITUTE(B2657,"-",""))&amp;"*"),"")</f>
        <v/>
      </c>
      <c r="G2657" s="23" t="str">
        <f>IFERROR(TRIM(INDEX(CID_DB[Case No],$D2657)),"")</f>
        <v/>
      </c>
      <c r="H2657" s="5" t="str">
        <f>IFERROR(TRIM(INDEX(CID_DB[Known Contractor '#1 PN],$D2657)),"")</f>
        <v/>
      </c>
      <c r="I2657" s="5" t="str">
        <f>IFERROR(TRIM(INDEX(CID_DB[Known Contractor '#2 PN],$D2657)),"")</f>
        <v/>
      </c>
      <c r="J2657" s="5" t="str">
        <f>IFERROR(TRIM(INDEX(CID_DB[ [ NSN ] ],$D2657)),"")</f>
        <v/>
      </c>
      <c r="K2657" s="5" t="str">
        <f>IFERROR(TRIM(INDEX(CID_DB[Description],$D2657)),"")</f>
        <v/>
      </c>
      <c r="L2657" s="24" t="str">
        <f>IFERROR(TRIM(INDEX(CID_DB[Commercial Status],$D2657)),"")</f>
        <v/>
      </c>
    </row>
    <row r="2658" spans="2:12" x14ac:dyDescent="0.35">
      <c r="B2658" s="15"/>
      <c r="D2658" s="17" t="str">
        <f t="array" ref="D2658">IFERROR(IF($B2658&lt;&gt;"",LARGE(IF(ISNUMBER(SEARCH(TRIM(SUBSTITUTE($B2658,"-","")),CID_DB[Search Key])),ROW(CID_DB[Search Key]),""),1)-1,""),"")</f>
        <v/>
      </c>
      <c r="F2658" s="23" t="str">
        <f>IF($B2658&lt;&gt;"",COUNTIFS(CID_DB[Search Key],"*"&amp;TRIM(SUBSTITUTE(B2658,"-",""))&amp;"*"),"")</f>
        <v/>
      </c>
      <c r="G2658" s="23" t="str">
        <f>IFERROR(TRIM(INDEX(CID_DB[Case No],$D2658)),"")</f>
        <v/>
      </c>
      <c r="H2658" s="5" t="str">
        <f>IFERROR(TRIM(INDEX(CID_DB[Known Contractor '#1 PN],$D2658)),"")</f>
        <v/>
      </c>
      <c r="I2658" s="5" t="str">
        <f>IFERROR(TRIM(INDEX(CID_DB[Known Contractor '#2 PN],$D2658)),"")</f>
        <v/>
      </c>
      <c r="J2658" s="5" t="str">
        <f>IFERROR(TRIM(INDEX(CID_DB[ [ NSN ] ],$D2658)),"")</f>
        <v/>
      </c>
      <c r="K2658" s="5" t="str">
        <f>IFERROR(TRIM(INDEX(CID_DB[Description],$D2658)),"")</f>
        <v/>
      </c>
      <c r="L2658" s="24" t="str">
        <f>IFERROR(TRIM(INDEX(CID_DB[Commercial Status],$D2658)),"")</f>
        <v/>
      </c>
    </row>
    <row r="2659" spans="2:12" x14ac:dyDescent="0.35">
      <c r="B2659" s="15"/>
      <c r="D2659" s="17" t="str">
        <f t="array" ref="D2659">IFERROR(IF($B2659&lt;&gt;"",LARGE(IF(ISNUMBER(SEARCH(TRIM(SUBSTITUTE($B2659,"-","")),CID_DB[Search Key])),ROW(CID_DB[Search Key]),""),1)-1,""),"")</f>
        <v/>
      </c>
      <c r="F2659" s="23" t="str">
        <f>IF($B2659&lt;&gt;"",COUNTIFS(CID_DB[Search Key],"*"&amp;TRIM(SUBSTITUTE(B2659,"-",""))&amp;"*"),"")</f>
        <v/>
      </c>
      <c r="G2659" s="23" t="str">
        <f>IFERROR(TRIM(INDEX(CID_DB[Case No],$D2659)),"")</f>
        <v/>
      </c>
      <c r="H2659" s="5" t="str">
        <f>IFERROR(TRIM(INDEX(CID_DB[Known Contractor '#1 PN],$D2659)),"")</f>
        <v/>
      </c>
      <c r="I2659" s="5" t="str">
        <f>IFERROR(TRIM(INDEX(CID_DB[Known Contractor '#2 PN],$D2659)),"")</f>
        <v/>
      </c>
      <c r="J2659" s="5" t="str">
        <f>IFERROR(TRIM(INDEX(CID_DB[ [ NSN ] ],$D2659)),"")</f>
        <v/>
      </c>
      <c r="K2659" s="5" t="str">
        <f>IFERROR(TRIM(INDEX(CID_DB[Description],$D2659)),"")</f>
        <v/>
      </c>
      <c r="L2659" s="24" t="str">
        <f>IFERROR(TRIM(INDEX(CID_DB[Commercial Status],$D2659)),"")</f>
        <v/>
      </c>
    </row>
    <row r="2660" spans="2:12" x14ac:dyDescent="0.35">
      <c r="B2660" s="15"/>
      <c r="D2660" s="17" t="str">
        <f t="array" ref="D2660">IFERROR(IF($B2660&lt;&gt;"",LARGE(IF(ISNUMBER(SEARCH(TRIM(SUBSTITUTE($B2660,"-","")),CID_DB[Search Key])),ROW(CID_DB[Search Key]),""),1)-1,""),"")</f>
        <v/>
      </c>
      <c r="F2660" s="23" t="str">
        <f>IF($B2660&lt;&gt;"",COUNTIFS(CID_DB[Search Key],"*"&amp;TRIM(SUBSTITUTE(B2660,"-",""))&amp;"*"),"")</f>
        <v/>
      </c>
      <c r="G2660" s="23" t="str">
        <f>IFERROR(TRIM(INDEX(CID_DB[Case No],$D2660)),"")</f>
        <v/>
      </c>
      <c r="H2660" s="5" t="str">
        <f>IFERROR(TRIM(INDEX(CID_DB[Known Contractor '#1 PN],$D2660)),"")</f>
        <v/>
      </c>
      <c r="I2660" s="5" t="str">
        <f>IFERROR(TRIM(INDEX(CID_DB[Known Contractor '#2 PN],$D2660)),"")</f>
        <v/>
      </c>
      <c r="J2660" s="5" t="str">
        <f>IFERROR(TRIM(INDEX(CID_DB[ [ NSN ] ],$D2660)),"")</f>
        <v/>
      </c>
      <c r="K2660" s="5" t="str">
        <f>IFERROR(TRIM(INDEX(CID_DB[Description],$D2660)),"")</f>
        <v/>
      </c>
      <c r="L2660" s="24" t="str">
        <f>IFERROR(TRIM(INDEX(CID_DB[Commercial Status],$D2660)),"")</f>
        <v/>
      </c>
    </row>
    <row r="2661" spans="2:12" x14ac:dyDescent="0.35">
      <c r="B2661" s="15"/>
      <c r="D2661" s="17" t="str">
        <f t="array" ref="D2661">IFERROR(IF($B2661&lt;&gt;"",LARGE(IF(ISNUMBER(SEARCH(TRIM(SUBSTITUTE($B2661,"-","")),CID_DB[Search Key])),ROW(CID_DB[Search Key]),""),1)-1,""),"")</f>
        <v/>
      </c>
      <c r="F2661" s="23" t="str">
        <f>IF($B2661&lt;&gt;"",COUNTIFS(CID_DB[Search Key],"*"&amp;TRIM(SUBSTITUTE(B2661,"-",""))&amp;"*"),"")</f>
        <v/>
      </c>
      <c r="G2661" s="23" t="str">
        <f>IFERROR(TRIM(INDEX(CID_DB[Case No],$D2661)),"")</f>
        <v/>
      </c>
      <c r="H2661" s="5" t="str">
        <f>IFERROR(TRIM(INDEX(CID_DB[Known Contractor '#1 PN],$D2661)),"")</f>
        <v/>
      </c>
      <c r="I2661" s="5" t="str">
        <f>IFERROR(TRIM(INDEX(CID_DB[Known Contractor '#2 PN],$D2661)),"")</f>
        <v/>
      </c>
      <c r="J2661" s="5" t="str">
        <f>IFERROR(TRIM(INDEX(CID_DB[ [ NSN ] ],$D2661)),"")</f>
        <v/>
      </c>
      <c r="K2661" s="5" t="str">
        <f>IFERROR(TRIM(INDEX(CID_DB[Description],$D2661)),"")</f>
        <v/>
      </c>
      <c r="L2661" s="24" t="str">
        <f>IFERROR(TRIM(INDEX(CID_DB[Commercial Status],$D2661)),"")</f>
        <v/>
      </c>
    </row>
    <row r="2662" spans="2:12" x14ac:dyDescent="0.35">
      <c r="B2662" s="15"/>
      <c r="D2662" s="17" t="str">
        <f t="array" ref="D2662">IFERROR(IF($B2662&lt;&gt;"",LARGE(IF(ISNUMBER(SEARCH(TRIM(SUBSTITUTE($B2662,"-","")),CID_DB[Search Key])),ROW(CID_DB[Search Key]),""),1)-1,""),"")</f>
        <v/>
      </c>
      <c r="F2662" s="23" t="str">
        <f>IF($B2662&lt;&gt;"",COUNTIFS(CID_DB[Search Key],"*"&amp;TRIM(SUBSTITUTE(B2662,"-",""))&amp;"*"),"")</f>
        <v/>
      </c>
      <c r="G2662" s="23" t="str">
        <f>IFERROR(TRIM(INDEX(CID_DB[Case No],$D2662)),"")</f>
        <v/>
      </c>
      <c r="H2662" s="5" t="str">
        <f>IFERROR(TRIM(INDEX(CID_DB[Known Contractor '#1 PN],$D2662)),"")</f>
        <v/>
      </c>
      <c r="I2662" s="5" t="str">
        <f>IFERROR(TRIM(INDEX(CID_DB[Known Contractor '#2 PN],$D2662)),"")</f>
        <v/>
      </c>
      <c r="J2662" s="5" t="str">
        <f>IFERROR(TRIM(INDEX(CID_DB[ [ NSN ] ],$D2662)),"")</f>
        <v/>
      </c>
      <c r="K2662" s="5" t="str">
        <f>IFERROR(TRIM(INDEX(CID_DB[Description],$D2662)),"")</f>
        <v/>
      </c>
      <c r="L2662" s="24" t="str">
        <f>IFERROR(TRIM(INDEX(CID_DB[Commercial Status],$D2662)),"")</f>
        <v/>
      </c>
    </row>
    <row r="2663" spans="2:12" x14ac:dyDescent="0.35">
      <c r="B2663" s="15"/>
      <c r="D2663" s="17" t="str">
        <f t="array" ref="D2663">IFERROR(IF($B2663&lt;&gt;"",LARGE(IF(ISNUMBER(SEARCH(TRIM(SUBSTITUTE($B2663,"-","")),CID_DB[Search Key])),ROW(CID_DB[Search Key]),""),1)-1,""),"")</f>
        <v/>
      </c>
      <c r="F2663" s="23" t="str">
        <f>IF($B2663&lt;&gt;"",COUNTIFS(CID_DB[Search Key],"*"&amp;TRIM(SUBSTITUTE(B2663,"-",""))&amp;"*"),"")</f>
        <v/>
      </c>
      <c r="G2663" s="23" t="str">
        <f>IFERROR(TRIM(INDEX(CID_DB[Case No],$D2663)),"")</f>
        <v/>
      </c>
      <c r="H2663" s="5" t="str">
        <f>IFERROR(TRIM(INDEX(CID_DB[Known Contractor '#1 PN],$D2663)),"")</f>
        <v/>
      </c>
      <c r="I2663" s="5" t="str">
        <f>IFERROR(TRIM(INDEX(CID_DB[Known Contractor '#2 PN],$D2663)),"")</f>
        <v/>
      </c>
      <c r="J2663" s="5" t="str">
        <f>IFERROR(TRIM(INDEX(CID_DB[ [ NSN ] ],$D2663)),"")</f>
        <v/>
      </c>
      <c r="K2663" s="5" t="str">
        <f>IFERROR(TRIM(INDEX(CID_DB[Description],$D2663)),"")</f>
        <v/>
      </c>
      <c r="L2663" s="24" t="str">
        <f>IFERROR(TRIM(INDEX(CID_DB[Commercial Status],$D2663)),"")</f>
        <v/>
      </c>
    </row>
    <row r="2664" spans="2:12" x14ac:dyDescent="0.35">
      <c r="B2664" s="15"/>
      <c r="D2664" s="17" t="str">
        <f t="array" ref="D2664">IFERROR(IF($B2664&lt;&gt;"",LARGE(IF(ISNUMBER(SEARCH(TRIM(SUBSTITUTE($B2664,"-","")),CID_DB[Search Key])),ROW(CID_DB[Search Key]),""),1)-1,""),"")</f>
        <v/>
      </c>
      <c r="F2664" s="23" t="str">
        <f>IF($B2664&lt;&gt;"",COUNTIFS(CID_DB[Search Key],"*"&amp;TRIM(SUBSTITUTE(B2664,"-",""))&amp;"*"),"")</f>
        <v/>
      </c>
      <c r="G2664" s="23" t="str">
        <f>IFERROR(TRIM(INDEX(CID_DB[Case No],$D2664)),"")</f>
        <v/>
      </c>
      <c r="H2664" s="5" t="str">
        <f>IFERROR(TRIM(INDEX(CID_DB[Known Contractor '#1 PN],$D2664)),"")</f>
        <v/>
      </c>
      <c r="I2664" s="5" t="str">
        <f>IFERROR(TRIM(INDEX(CID_DB[Known Contractor '#2 PN],$D2664)),"")</f>
        <v/>
      </c>
      <c r="J2664" s="5" t="str">
        <f>IFERROR(TRIM(INDEX(CID_DB[ [ NSN ] ],$D2664)),"")</f>
        <v/>
      </c>
      <c r="K2664" s="5" t="str">
        <f>IFERROR(TRIM(INDEX(CID_DB[Description],$D2664)),"")</f>
        <v/>
      </c>
      <c r="L2664" s="24" t="str">
        <f>IFERROR(TRIM(INDEX(CID_DB[Commercial Status],$D2664)),"")</f>
        <v/>
      </c>
    </row>
    <row r="2665" spans="2:12" x14ac:dyDescent="0.35">
      <c r="B2665" s="15"/>
      <c r="D2665" s="17" t="str">
        <f t="array" ref="D2665">IFERROR(IF($B2665&lt;&gt;"",LARGE(IF(ISNUMBER(SEARCH(TRIM(SUBSTITUTE($B2665,"-","")),CID_DB[Search Key])),ROW(CID_DB[Search Key]),""),1)-1,""),"")</f>
        <v/>
      </c>
      <c r="F2665" s="23" t="str">
        <f>IF($B2665&lt;&gt;"",COUNTIFS(CID_DB[Search Key],"*"&amp;TRIM(SUBSTITUTE(B2665,"-",""))&amp;"*"),"")</f>
        <v/>
      </c>
      <c r="G2665" s="23" t="str">
        <f>IFERROR(TRIM(INDEX(CID_DB[Case No],$D2665)),"")</f>
        <v/>
      </c>
      <c r="H2665" s="5" t="str">
        <f>IFERROR(TRIM(INDEX(CID_DB[Known Contractor '#1 PN],$D2665)),"")</f>
        <v/>
      </c>
      <c r="I2665" s="5" t="str">
        <f>IFERROR(TRIM(INDEX(CID_DB[Known Contractor '#2 PN],$D2665)),"")</f>
        <v/>
      </c>
      <c r="J2665" s="5" t="str">
        <f>IFERROR(TRIM(INDEX(CID_DB[ [ NSN ] ],$D2665)),"")</f>
        <v/>
      </c>
      <c r="K2665" s="5" t="str">
        <f>IFERROR(TRIM(INDEX(CID_DB[Description],$D2665)),"")</f>
        <v/>
      </c>
      <c r="L2665" s="24" t="str">
        <f>IFERROR(TRIM(INDEX(CID_DB[Commercial Status],$D2665)),"")</f>
        <v/>
      </c>
    </row>
    <row r="2666" spans="2:12" x14ac:dyDescent="0.35">
      <c r="B2666" s="15"/>
      <c r="D2666" s="17" t="str">
        <f t="array" ref="D2666">IFERROR(IF($B2666&lt;&gt;"",LARGE(IF(ISNUMBER(SEARCH(TRIM(SUBSTITUTE($B2666,"-","")),CID_DB[Search Key])),ROW(CID_DB[Search Key]),""),1)-1,""),"")</f>
        <v/>
      </c>
      <c r="F2666" s="23" t="str">
        <f>IF($B2666&lt;&gt;"",COUNTIFS(CID_DB[Search Key],"*"&amp;TRIM(SUBSTITUTE(B2666,"-",""))&amp;"*"),"")</f>
        <v/>
      </c>
      <c r="G2666" s="23" t="str">
        <f>IFERROR(TRIM(INDEX(CID_DB[Case No],$D2666)),"")</f>
        <v/>
      </c>
      <c r="H2666" s="5" t="str">
        <f>IFERROR(TRIM(INDEX(CID_DB[Known Contractor '#1 PN],$D2666)),"")</f>
        <v/>
      </c>
      <c r="I2666" s="5" t="str">
        <f>IFERROR(TRIM(INDEX(CID_DB[Known Contractor '#2 PN],$D2666)),"")</f>
        <v/>
      </c>
      <c r="J2666" s="5" t="str">
        <f>IFERROR(TRIM(INDEX(CID_DB[ [ NSN ] ],$D2666)),"")</f>
        <v/>
      </c>
      <c r="K2666" s="5" t="str">
        <f>IFERROR(TRIM(INDEX(CID_DB[Description],$D2666)),"")</f>
        <v/>
      </c>
      <c r="L2666" s="24" t="str">
        <f>IFERROR(TRIM(INDEX(CID_DB[Commercial Status],$D2666)),"")</f>
        <v/>
      </c>
    </row>
    <row r="2667" spans="2:12" x14ac:dyDescent="0.35">
      <c r="B2667" s="15"/>
      <c r="D2667" s="17" t="str">
        <f t="array" ref="D2667">IFERROR(IF($B2667&lt;&gt;"",LARGE(IF(ISNUMBER(SEARCH(TRIM(SUBSTITUTE($B2667,"-","")),CID_DB[Search Key])),ROW(CID_DB[Search Key]),""),1)-1,""),"")</f>
        <v/>
      </c>
      <c r="F2667" s="23" t="str">
        <f>IF($B2667&lt;&gt;"",COUNTIFS(CID_DB[Search Key],"*"&amp;TRIM(SUBSTITUTE(B2667,"-",""))&amp;"*"),"")</f>
        <v/>
      </c>
      <c r="G2667" s="23" t="str">
        <f>IFERROR(TRIM(INDEX(CID_DB[Case No],$D2667)),"")</f>
        <v/>
      </c>
      <c r="H2667" s="5" t="str">
        <f>IFERROR(TRIM(INDEX(CID_DB[Known Contractor '#1 PN],$D2667)),"")</f>
        <v/>
      </c>
      <c r="I2667" s="5" t="str">
        <f>IFERROR(TRIM(INDEX(CID_DB[Known Contractor '#2 PN],$D2667)),"")</f>
        <v/>
      </c>
      <c r="J2667" s="5" t="str">
        <f>IFERROR(TRIM(INDEX(CID_DB[ [ NSN ] ],$D2667)),"")</f>
        <v/>
      </c>
      <c r="K2667" s="5" t="str">
        <f>IFERROR(TRIM(INDEX(CID_DB[Description],$D2667)),"")</f>
        <v/>
      </c>
      <c r="L2667" s="24" t="str">
        <f>IFERROR(TRIM(INDEX(CID_DB[Commercial Status],$D2667)),"")</f>
        <v/>
      </c>
    </row>
    <row r="2668" spans="2:12" x14ac:dyDescent="0.35">
      <c r="B2668" s="15"/>
      <c r="D2668" s="17" t="str">
        <f t="array" ref="D2668">IFERROR(IF($B2668&lt;&gt;"",LARGE(IF(ISNUMBER(SEARCH(TRIM(SUBSTITUTE($B2668,"-","")),CID_DB[Search Key])),ROW(CID_DB[Search Key]),""),1)-1,""),"")</f>
        <v/>
      </c>
      <c r="F2668" s="23" t="str">
        <f>IF($B2668&lt;&gt;"",COUNTIFS(CID_DB[Search Key],"*"&amp;TRIM(SUBSTITUTE(B2668,"-",""))&amp;"*"),"")</f>
        <v/>
      </c>
      <c r="G2668" s="23" t="str">
        <f>IFERROR(TRIM(INDEX(CID_DB[Case No],$D2668)),"")</f>
        <v/>
      </c>
      <c r="H2668" s="5" t="str">
        <f>IFERROR(TRIM(INDEX(CID_DB[Known Contractor '#1 PN],$D2668)),"")</f>
        <v/>
      </c>
      <c r="I2668" s="5" t="str">
        <f>IFERROR(TRIM(INDEX(CID_DB[Known Contractor '#2 PN],$D2668)),"")</f>
        <v/>
      </c>
      <c r="J2668" s="5" t="str">
        <f>IFERROR(TRIM(INDEX(CID_DB[ [ NSN ] ],$D2668)),"")</f>
        <v/>
      </c>
      <c r="K2668" s="5" t="str">
        <f>IFERROR(TRIM(INDEX(CID_DB[Description],$D2668)),"")</f>
        <v/>
      </c>
      <c r="L2668" s="24" t="str">
        <f>IFERROR(TRIM(INDEX(CID_DB[Commercial Status],$D2668)),"")</f>
        <v/>
      </c>
    </row>
    <row r="2669" spans="2:12" x14ac:dyDescent="0.35">
      <c r="B2669" s="15"/>
      <c r="D2669" s="17" t="str">
        <f t="array" ref="D2669">IFERROR(IF($B2669&lt;&gt;"",LARGE(IF(ISNUMBER(SEARCH(TRIM(SUBSTITUTE($B2669,"-","")),CID_DB[Search Key])),ROW(CID_DB[Search Key]),""),1)-1,""),"")</f>
        <v/>
      </c>
      <c r="F2669" s="23" t="str">
        <f>IF($B2669&lt;&gt;"",COUNTIFS(CID_DB[Search Key],"*"&amp;TRIM(SUBSTITUTE(B2669,"-",""))&amp;"*"),"")</f>
        <v/>
      </c>
      <c r="G2669" s="23" t="str">
        <f>IFERROR(TRIM(INDEX(CID_DB[Case No],$D2669)),"")</f>
        <v/>
      </c>
      <c r="H2669" s="5" t="str">
        <f>IFERROR(TRIM(INDEX(CID_DB[Known Contractor '#1 PN],$D2669)),"")</f>
        <v/>
      </c>
      <c r="I2669" s="5" t="str">
        <f>IFERROR(TRIM(INDEX(CID_DB[Known Contractor '#2 PN],$D2669)),"")</f>
        <v/>
      </c>
      <c r="J2669" s="5" t="str">
        <f>IFERROR(TRIM(INDEX(CID_DB[ [ NSN ] ],$D2669)),"")</f>
        <v/>
      </c>
      <c r="K2669" s="5" t="str">
        <f>IFERROR(TRIM(INDEX(CID_DB[Description],$D2669)),"")</f>
        <v/>
      </c>
      <c r="L2669" s="24" t="str">
        <f>IFERROR(TRIM(INDEX(CID_DB[Commercial Status],$D2669)),"")</f>
        <v/>
      </c>
    </row>
    <row r="2670" spans="2:12" x14ac:dyDescent="0.35">
      <c r="B2670" s="15"/>
      <c r="D2670" s="17" t="str">
        <f t="array" ref="D2670">IFERROR(IF($B2670&lt;&gt;"",LARGE(IF(ISNUMBER(SEARCH(TRIM(SUBSTITUTE($B2670,"-","")),CID_DB[Search Key])),ROW(CID_DB[Search Key]),""),1)-1,""),"")</f>
        <v/>
      </c>
      <c r="F2670" s="23" t="str">
        <f>IF($B2670&lt;&gt;"",COUNTIFS(CID_DB[Search Key],"*"&amp;TRIM(SUBSTITUTE(B2670,"-",""))&amp;"*"),"")</f>
        <v/>
      </c>
      <c r="G2670" s="23" t="str">
        <f>IFERROR(TRIM(INDEX(CID_DB[Case No],$D2670)),"")</f>
        <v/>
      </c>
      <c r="H2670" s="5" t="str">
        <f>IFERROR(TRIM(INDEX(CID_DB[Known Contractor '#1 PN],$D2670)),"")</f>
        <v/>
      </c>
      <c r="I2670" s="5" t="str">
        <f>IFERROR(TRIM(INDEX(CID_DB[Known Contractor '#2 PN],$D2670)),"")</f>
        <v/>
      </c>
      <c r="J2670" s="5" t="str">
        <f>IFERROR(TRIM(INDEX(CID_DB[ [ NSN ] ],$D2670)),"")</f>
        <v/>
      </c>
      <c r="K2670" s="5" t="str">
        <f>IFERROR(TRIM(INDEX(CID_DB[Description],$D2670)),"")</f>
        <v/>
      </c>
      <c r="L2670" s="24" t="str">
        <f>IFERROR(TRIM(INDEX(CID_DB[Commercial Status],$D2670)),"")</f>
        <v/>
      </c>
    </row>
    <row r="2671" spans="2:12" x14ac:dyDescent="0.35">
      <c r="B2671" s="15"/>
      <c r="D2671" s="17" t="str">
        <f t="array" ref="D2671">IFERROR(IF($B2671&lt;&gt;"",LARGE(IF(ISNUMBER(SEARCH(TRIM(SUBSTITUTE($B2671,"-","")),CID_DB[Search Key])),ROW(CID_DB[Search Key]),""),1)-1,""),"")</f>
        <v/>
      </c>
      <c r="F2671" s="23" t="str">
        <f>IF($B2671&lt;&gt;"",COUNTIFS(CID_DB[Search Key],"*"&amp;TRIM(SUBSTITUTE(B2671,"-",""))&amp;"*"),"")</f>
        <v/>
      </c>
      <c r="G2671" s="23" t="str">
        <f>IFERROR(TRIM(INDEX(CID_DB[Case No],$D2671)),"")</f>
        <v/>
      </c>
      <c r="H2671" s="5" t="str">
        <f>IFERROR(TRIM(INDEX(CID_DB[Known Contractor '#1 PN],$D2671)),"")</f>
        <v/>
      </c>
      <c r="I2671" s="5" t="str">
        <f>IFERROR(TRIM(INDEX(CID_DB[Known Contractor '#2 PN],$D2671)),"")</f>
        <v/>
      </c>
      <c r="J2671" s="5" t="str">
        <f>IFERROR(TRIM(INDEX(CID_DB[ [ NSN ] ],$D2671)),"")</f>
        <v/>
      </c>
      <c r="K2671" s="5" t="str">
        <f>IFERROR(TRIM(INDEX(CID_DB[Description],$D2671)),"")</f>
        <v/>
      </c>
      <c r="L2671" s="24" t="str">
        <f>IFERROR(TRIM(INDEX(CID_DB[Commercial Status],$D2671)),"")</f>
        <v/>
      </c>
    </row>
    <row r="2672" spans="2:12" x14ac:dyDescent="0.35">
      <c r="B2672" s="15"/>
      <c r="D2672" s="17" t="str">
        <f t="array" ref="D2672">IFERROR(IF($B2672&lt;&gt;"",LARGE(IF(ISNUMBER(SEARCH(TRIM(SUBSTITUTE($B2672,"-","")),CID_DB[Search Key])),ROW(CID_DB[Search Key]),""),1)-1,""),"")</f>
        <v/>
      </c>
      <c r="F2672" s="23" t="str">
        <f>IF($B2672&lt;&gt;"",COUNTIFS(CID_DB[Search Key],"*"&amp;TRIM(SUBSTITUTE(B2672,"-",""))&amp;"*"),"")</f>
        <v/>
      </c>
      <c r="G2672" s="23" t="str">
        <f>IFERROR(TRIM(INDEX(CID_DB[Case No],$D2672)),"")</f>
        <v/>
      </c>
      <c r="H2672" s="5" t="str">
        <f>IFERROR(TRIM(INDEX(CID_DB[Known Contractor '#1 PN],$D2672)),"")</f>
        <v/>
      </c>
      <c r="I2672" s="5" t="str">
        <f>IFERROR(TRIM(INDEX(CID_DB[Known Contractor '#2 PN],$D2672)),"")</f>
        <v/>
      </c>
      <c r="J2672" s="5" t="str">
        <f>IFERROR(TRIM(INDEX(CID_DB[ [ NSN ] ],$D2672)),"")</f>
        <v/>
      </c>
      <c r="K2672" s="5" t="str">
        <f>IFERROR(TRIM(INDEX(CID_DB[Description],$D2672)),"")</f>
        <v/>
      </c>
      <c r="L2672" s="24" t="str">
        <f>IFERROR(TRIM(INDEX(CID_DB[Commercial Status],$D2672)),"")</f>
        <v/>
      </c>
    </row>
    <row r="2673" spans="2:12" x14ac:dyDescent="0.35">
      <c r="B2673" s="15"/>
      <c r="D2673" s="17" t="str">
        <f t="array" ref="D2673">IFERROR(IF($B2673&lt;&gt;"",LARGE(IF(ISNUMBER(SEARCH(TRIM(SUBSTITUTE($B2673,"-","")),CID_DB[Search Key])),ROW(CID_DB[Search Key]),""),1)-1,""),"")</f>
        <v/>
      </c>
      <c r="F2673" s="23" t="str">
        <f>IF($B2673&lt;&gt;"",COUNTIFS(CID_DB[Search Key],"*"&amp;TRIM(SUBSTITUTE(B2673,"-",""))&amp;"*"),"")</f>
        <v/>
      </c>
      <c r="G2673" s="23" t="str">
        <f>IFERROR(TRIM(INDEX(CID_DB[Case No],$D2673)),"")</f>
        <v/>
      </c>
      <c r="H2673" s="5" t="str">
        <f>IFERROR(TRIM(INDEX(CID_DB[Known Contractor '#1 PN],$D2673)),"")</f>
        <v/>
      </c>
      <c r="I2673" s="5" t="str">
        <f>IFERROR(TRIM(INDEX(CID_DB[Known Contractor '#2 PN],$D2673)),"")</f>
        <v/>
      </c>
      <c r="J2673" s="5" t="str">
        <f>IFERROR(TRIM(INDEX(CID_DB[ [ NSN ] ],$D2673)),"")</f>
        <v/>
      </c>
      <c r="K2673" s="5" t="str">
        <f>IFERROR(TRIM(INDEX(CID_DB[Description],$D2673)),"")</f>
        <v/>
      </c>
      <c r="L2673" s="24" t="str">
        <f>IFERROR(TRIM(INDEX(CID_DB[Commercial Status],$D2673)),"")</f>
        <v/>
      </c>
    </row>
    <row r="2674" spans="2:12" x14ac:dyDescent="0.35">
      <c r="B2674" s="15"/>
      <c r="D2674" s="17" t="str">
        <f t="array" ref="D2674">IFERROR(IF($B2674&lt;&gt;"",LARGE(IF(ISNUMBER(SEARCH(TRIM(SUBSTITUTE($B2674,"-","")),CID_DB[Search Key])),ROW(CID_DB[Search Key]),""),1)-1,""),"")</f>
        <v/>
      </c>
      <c r="F2674" s="23" t="str">
        <f>IF($B2674&lt;&gt;"",COUNTIFS(CID_DB[Search Key],"*"&amp;TRIM(SUBSTITUTE(B2674,"-",""))&amp;"*"),"")</f>
        <v/>
      </c>
      <c r="G2674" s="23" t="str">
        <f>IFERROR(TRIM(INDEX(CID_DB[Case No],$D2674)),"")</f>
        <v/>
      </c>
      <c r="H2674" s="5" t="str">
        <f>IFERROR(TRIM(INDEX(CID_DB[Known Contractor '#1 PN],$D2674)),"")</f>
        <v/>
      </c>
      <c r="I2674" s="5" t="str">
        <f>IFERROR(TRIM(INDEX(CID_DB[Known Contractor '#2 PN],$D2674)),"")</f>
        <v/>
      </c>
      <c r="J2674" s="5" t="str">
        <f>IFERROR(TRIM(INDEX(CID_DB[ [ NSN ] ],$D2674)),"")</f>
        <v/>
      </c>
      <c r="K2674" s="5" t="str">
        <f>IFERROR(TRIM(INDEX(CID_DB[Description],$D2674)),"")</f>
        <v/>
      </c>
      <c r="L2674" s="24" t="str">
        <f>IFERROR(TRIM(INDEX(CID_DB[Commercial Status],$D2674)),"")</f>
        <v/>
      </c>
    </row>
    <row r="2675" spans="2:12" x14ac:dyDescent="0.35">
      <c r="B2675" s="15"/>
      <c r="D2675" s="17" t="str">
        <f t="array" ref="D2675">IFERROR(IF($B2675&lt;&gt;"",LARGE(IF(ISNUMBER(SEARCH(TRIM(SUBSTITUTE($B2675,"-","")),CID_DB[Search Key])),ROW(CID_DB[Search Key]),""),1)-1,""),"")</f>
        <v/>
      </c>
      <c r="F2675" s="23" t="str">
        <f>IF($B2675&lt;&gt;"",COUNTIFS(CID_DB[Search Key],"*"&amp;TRIM(SUBSTITUTE(B2675,"-",""))&amp;"*"),"")</f>
        <v/>
      </c>
      <c r="G2675" s="23" t="str">
        <f>IFERROR(TRIM(INDEX(CID_DB[Case No],$D2675)),"")</f>
        <v/>
      </c>
      <c r="H2675" s="5" t="str">
        <f>IFERROR(TRIM(INDEX(CID_DB[Known Contractor '#1 PN],$D2675)),"")</f>
        <v/>
      </c>
      <c r="I2675" s="5" t="str">
        <f>IFERROR(TRIM(INDEX(CID_DB[Known Contractor '#2 PN],$D2675)),"")</f>
        <v/>
      </c>
      <c r="J2675" s="5" t="str">
        <f>IFERROR(TRIM(INDEX(CID_DB[ [ NSN ] ],$D2675)),"")</f>
        <v/>
      </c>
      <c r="K2675" s="5" t="str">
        <f>IFERROR(TRIM(INDEX(CID_DB[Description],$D2675)),"")</f>
        <v/>
      </c>
      <c r="L2675" s="24" t="str">
        <f>IFERROR(TRIM(INDEX(CID_DB[Commercial Status],$D2675)),"")</f>
        <v/>
      </c>
    </row>
    <row r="2676" spans="2:12" x14ac:dyDescent="0.35">
      <c r="B2676" s="15"/>
      <c r="D2676" s="17" t="str">
        <f t="array" ref="D2676">IFERROR(IF($B2676&lt;&gt;"",LARGE(IF(ISNUMBER(SEARCH(TRIM(SUBSTITUTE($B2676,"-","")),CID_DB[Search Key])),ROW(CID_DB[Search Key]),""),1)-1,""),"")</f>
        <v/>
      </c>
      <c r="F2676" s="23" t="str">
        <f>IF($B2676&lt;&gt;"",COUNTIFS(CID_DB[Search Key],"*"&amp;TRIM(SUBSTITUTE(B2676,"-",""))&amp;"*"),"")</f>
        <v/>
      </c>
      <c r="G2676" s="23" t="str">
        <f>IFERROR(TRIM(INDEX(CID_DB[Case No],$D2676)),"")</f>
        <v/>
      </c>
      <c r="H2676" s="5" t="str">
        <f>IFERROR(TRIM(INDEX(CID_DB[Known Contractor '#1 PN],$D2676)),"")</f>
        <v/>
      </c>
      <c r="I2676" s="5" t="str">
        <f>IFERROR(TRIM(INDEX(CID_DB[Known Contractor '#2 PN],$D2676)),"")</f>
        <v/>
      </c>
      <c r="J2676" s="5" t="str">
        <f>IFERROR(TRIM(INDEX(CID_DB[ [ NSN ] ],$D2676)),"")</f>
        <v/>
      </c>
      <c r="K2676" s="5" t="str">
        <f>IFERROR(TRIM(INDEX(CID_DB[Description],$D2676)),"")</f>
        <v/>
      </c>
      <c r="L2676" s="24" t="str">
        <f>IFERROR(TRIM(INDEX(CID_DB[Commercial Status],$D2676)),"")</f>
        <v/>
      </c>
    </row>
    <row r="2677" spans="2:12" x14ac:dyDescent="0.35">
      <c r="B2677" s="15"/>
      <c r="D2677" s="17" t="str">
        <f t="array" ref="D2677">IFERROR(IF($B2677&lt;&gt;"",LARGE(IF(ISNUMBER(SEARCH(TRIM(SUBSTITUTE($B2677,"-","")),CID_DB[Search Key])),ROW(CID_DB[Search Key]),""),1)-1,""),"")</f>
        <v/>
      </c>
      <c r="F2677" s="23" t="str">
        <f>IF($B2677&lt;&gt;"",COUNTIFS(CID_DB[Search Key],"*"&amp;TRIM(SUBSTITUTE(B2677,"-",""))&amp;"*"),"")</f>
        <v/>
      </c>
      <c r="G2677" s="23" t="str">
        <f>IFERROR(TRIM(INDEX(CID_DB[Case No],$D2677)),"")</f>
        <v/>
      </c>
      <c r="H2677" s="5" t="str">
        <f>IFERROR(TRIM(INDEX(CID_DB[Known Contractor '#1 PN],$D2677)),"")</f>
        <v/>
      </c>
      <c r="I2677" s="5" t="str">
        <f>IFERROR(TRIM(INDEX(CID_DB[Known Contractor '#2 PN],$D2677)),"")</f>
        <v/>
      </c>
      <c r="J2677" s="5" t="str">
        <f>IFERROR(TRIM(INDEX(CID_DB[ [ NSN ] ],$D2677)),"")</f>
        <v/>
      </c>
      <c r="K2677" s="5" t="str">
        <f>IFERROR(TRIM(INDEX(CID_DB[Description],$D2677)),"")</f>
        <v/>
      </c>
      <c r="L2677" s="24" t="str">
        <f>IFERROR(TRIM(INDEX(CID_DB[Commercial Status],$D2677)),"")</f>
        <v/>
      </c>
    </row>
    <row r="2678" spans="2:12" x14ac:dyDescent="0.35">
      <c r="B2678" s="15"/>
      <c r="D2678" s="17" t="str">
        <f t="array" ref="D2678">IFERROR(IF($B2678&lt;&gt;"",LARGE(IF(ISNUMBER(SEARCH(TRIM(SUBSTITUTE($B2678,"-","")),CID_DB[Search Key])),ROW(CID_DB[Search Key]),""),1)-1,""),"")</f>
        <v/>
      </c>
      <c r="F2678" s="23" t="str">
        <f>IF($B2678&lt;&gt;"",COUNTIFS(CID_DB[Search Key],"*"&amp;TRIM(SUBSTITUTE(B2678,"-",""))&amp;"*"),"")</f>
        <v/>
      </c>
      <c r="G2678" s="23" t="str">
        <f>IFERROR(TRIM(INDEX(CID_DB[Case No],$D2678)),"")</f>
        <v/>
      </c>
      <c r="H2678" s="5" t="str">
        <f>IFERROR(TRIM(INDEX(CID_DB[Known Contractor '#1 PN],$D2678)),"")</f>
        <v/>
      </c>
      <c r="I2678" s="5" t="str">
        <f>IFERROR(TRIM(INDEX(CID_DB[Known Contractor '#2 PN],$D2678)),"")</f>
        <v/>
      </c>
      <c r="J2678" s="5" t="str">
        <f>IFERROR(TRIM(INDEX(CID_DB[ [ NSN ] ],$D2678)),"")</f>
        <v/>
      </c>
      <c r="K2678" s="5" t="str">
        <f>IFERROR(TRIM(INDEX(CID_DB[Description],$D2678)),"")</f>
        <v/>
      </c>
      <c r="L2678" s="24" t="str">
        <f>IFERROR(TRIM(INDEX(CID_DB[Commercial Status],$D2678)),"")</f>
        <v/>
      </c>
    </row>
    <row r="2679" spans="2:12" x14ac:dyDescent="0.35">
      <c r="B2679" s="15"/>
      <c r="D2679" s="17" t="str">
        <f t="array" ref="D2679">IFERROR(IF($B2679&lt;&gt;"",LARGE(IF(ISNUMBER(SEARCH(TRIM(SUBSTITUTE($B2679,"-","")),CID_DB[Search Key])),ROW(CID_DB[Search Key]),""),1)-1,""),"")</f>
        <v/>
      </c>
      <c r="F2679" s="23" t="str">
        <f>IF($B2679&lt;&gt;"",COUNTIFS(CID_DB[Search Key],"*"&amp;TRIM(SUBSTITUTE(B2679,"-",""))&amp;"*"),"")</f>
        <v/>
      </c>
      <c r="G2679" s="23" t="str">
        <f>IFERROR(TRIM(INDEX(CID_DB[Case No],$D2679)),"")</f>
        <v/>
      </c>
      <c r="H2679" s="5" t="str">
        <f>IFERROR(TRIM(INDEX(CID_DB[Known Contractor '#1 PN],$D2679)),"")</f>
        <v/>
      </c>
      <c r="I2679" s="5" t="str">
        <f>IFERROR(TRIM(INDEX(CID_DB[Known Contractor '#2 PN],$D2679)),"")</f>
        <v/>
      </c>
      <c r="J2679" s="5" t="str">
        <f>IFERROR(TRIM(INDEX(CID_DB[ [ NSN ] ],$D2679)),"")</f>
        <v/>
      </c>
      <c r="K2679" s="5" t="str">
        <f>IFERROR(TRIM(INDEX(CID_DB[Description],$D2679)),"")</f>
        <v/>
      </c>
      <c r="L2679" s="24" t="str">
        <f>IFERROR(TRIM(INDEX(CID_DB[Commercial Status],$D2679)),"")</f>
        <v/>
      </c>
    </row>
    <row r="2680" spans="2:12" x14ac:dyDescent="0.35">
      <c r="B2680" s="15"/>
      <c r="D2680" s="17" t="str">
        <f t="array" ref="D2680">IFERROR(IF($B2680&lt;&gt;"",LARGE(IF(ISNUMBER(SEARCH(TRIM(SUBSTITUTE($B2680,"-","")),CID_DB[Search Key])),ROW(CID_DB[Search Key]),""),1)-1,""),"")</f>
        <v/>
      </c>
      <c r="F2680" s="23" t="str">
        <f>IF($B2680&lt;&gt;"",COUNTIFS(CID_DB[Search Key],"*"&amp;TRIM(SUBSTITUTE(B2680,"-",""))&amp;"*"),"")</f>
        <v/>
      </c>
      <c r="G2680" s="23" t="str">
        <f>IFERROR(TRIM(INDEX(CID_DB[Case No],$D2680)),"")</f>
        <v/>
      </c>
      <c r="H2680" s="5" t="str">
        <f>IFERROR(TRIM(INDEX(CID_DB[Known Contractor '#1 PN],$D2680)),"")</f>
        <v/>
      </c>
      <c r="I2680" s="5" t="str">
        <f>IFERROR(TRIM(INDEX(CID_DB[Known Contractor '#2 PN],$D2680)),"")</f>
        <v/>
      </c>
      <c r="J2680" s="5" t="str">
        <f>IFERROR(TRIM(INDEX(CID_DB[ [ NSN ] ],$D2680)),"")</f>
        <v/>
      </c>
      <c r="K2680" s="5" t="str">
        <f>IFERROR(TRIM(INDEX(CID_DB[Description],$D2680)),"")</f>
        <v/>
      </c>
      <c r="L2680" s="24" t="str">
        <f>IFERROR(TRIM(INDEX(CID_DB[Commercial Status],$D2680)),"")</f>
        <v/>
      </c>
    </row>
    <row r="2681" spans="2:12" x14ac:dyDescent="0.35">
      <c r="B2681" s="15"/>
      <c r="D2681" s="17" t="str">
        <f t="array" ref="D2681">IFERROR(IF($B2681&lt;&gt;"",LARGE(IF(ISNUMBER(SEARCH(TRIM(SUBSTITUTE($B2681,"-","")),CID_DB[Search Key])),ROW(CID_DB[Search Key]),""),1)-1,""),"")</f>
        <v/>
      </c>
      <c r="F2681" s="23" t="str">
        <f>IF($B2681&lt;&gt;"",COUNTIFS(CID_DB[Search Key],"*"&amp;TRIM(SUBSTITUTE(B2681,"-",""))&amp;"*"),"")</f>
        <v/>
      </c>
      <c r="G2681" s="23" t="str">
        <f>IFERROR(TRIM(INDEX(CID_DB[Case No],$D2681)),"")</f>
        <v/>
      </c>
      <c r="H2681" s="5" t="str">
        <f>IFERROR(TRIM(INDEX(CID_DB[Known Contractor '#1 PN],$D2681)),"")</f>
        <v/>
      </c>
      <c r="I2681" s="5" t="str">
        <f>IFERROR(TRIM(INDEX(CID_DB[Known Contractor '#2 PN],$D2681)),"")</f>
        <v/>
      </c>
      <c r="J2681" s="5" t="str">
        <f>IFERROR(TRIM(INDEX(CID_DB[ [ NSN ] ],$D2681)),"")</f>
        <v/>
      </c>
      <c r="K2681" s="5" t="str">
        <f>IFERROR(TRIM(INDEX(CID_DB[Description],$D2681)),"")</f>
        <v/>
      </c>
      <c r="L2681" s="24" t="str">
        <f>IFERROR(TRIM(INDEX(CID_DB[Commercial Status],$D2681)),"")</f>
        <v/>
      </c>
    </row>
    <row r="2682" spans="2:12" x14ac:dyDescent="0.35">
      <c r="B2682" s="15"/>
      <c r="D2682" s="17" t="str">
        <f t="array" ref="D2682">IFERROR(IF($B2682&lt;&gt;"",LARGE(IF(ISNUMBER(SEARCH(TRIM(SUBSTITUTE($B2682,"-","")),CID_DB[Search Key])),ROW(CID_DB[Search Key]),""),1)-1,""),"")</f>
        <v/>
      </c>
      <c r="F2682" s="23" t="str">
        <f>IF($B2682&lt;&gt;"",COUNTIFS(CID_DB[Search Key],"*"&amp;TRIM(SUBSTITUTE(B2682,"-",""))&amp;"*"),"")</f>
        <v/>
      </c>
      <c r="G2682" s="23" t="str">
        <f>IFERROR(TRIM(INDEX(CID_DB[Case No],$D2682)),"")</f>
        <v/>
      </c>
      <c r="H2682" s="5" t="str">
        <f>IFERROR(TRIM(INDEX(CID_DB[Known Contractor '#1 PN],$D2682)),"")</f>
        <v/>
      </c>
      <c r="I2682" s="5" t="str">
        <f>IFERROR(TRIM(INDEX(CID_DB[Known Contractor '#2 PN],$D2682)),"")</f>
        <v/>
      </c>
      <c r="J2682" s="5" t="str">
        <f>IFERROR(TRIM(INDEX(CID_DB[ [ NSN ] ],$D2682)),"")</f>
        <v/>
      </c>
      <c r="K2682" s="5" t="str">
        <f>IFERROR(TRIM(INDEX(CID_DB[Description],$D2682)),"")</f>
        <v/>
      </c>
      <c r="L2682" s="24" t="str">
        <f>IFERROR(TRIM(INDEX(CID_DB[Commercial Status],$D2682)),"")</f>
        <v/>
      </c>
    </row>
    <row r="2683" spans="2:12" x14ac:dyDescent="0.35">
      <c r="B2683" s="15"/>
      <c r="D2683" s="17" t="str">
        <f t="array" ref="D2683">IFERROR(IF($B2683&lt;&gt;"",LARGE(IF(ISNUMBER(SEARCH(TRIM(SUBSTITUTE($B2683,"-","")),CID_DB[Search Key])),ROW(CID_DB[Search Key]),""),1)-1,""),"")</f>
        <v/>
      </c>
      <c r="F2683" s="23" t="str">
        <f>IF($B2683&lt;&gt;"",COUNTIFS(CID_DB[Search Key],"*"&amp;TRIM(SUBSTITUTE(B2683,"-",""))&amp;"*"),"")</f>
        <v/>
      </c>
      <c r="G2683" s="23" t="str">
        <f>IFERROR(TRIM(INDEX(CID_DB[Case No],$D2683)),"")</f>
        <v/>
      </c>
      <c r="H2683" s="5" t="str">
        <f>IFERROR(TRIM(INDEX(CID_DB[Known Contractor '#1 PN],$D2683)),"")</f>
        <v/>
      </c>
      <c r="I2683" s="5" t="str">
        <f>IFERROR(TRIM(INDEX(CID_DB[Known Contractor '#2 PN],$D2683)),"")</f>
        <v/>
      </c>
      <c r="J2683" s="5" t="str">
        <f>IFERROR(TRIM(INDEX(CID_DB[ [ NSN ] ],$D2683)),"")</f>
        <v/>
      </c>
      <c r="K2683" s="5" t="str">
        <f>IFERROR(TRIM(INDEX(CID_DB[Description],$D2683)),"")</f>
        <v/>
      </c>
      <c r="L2683" s="24" t="str">
        <f>IFERROR(TRIM(INDEX(CID_DB[Commercial Status],$D2683)),"")</f>
        <v/>
      </c>
    </row>
    <row r="2684" spans="2:12" x14ac:dyDescent="0.35">
      <c r="B2684" s="15"/>
      <c r="D2684" s="17" t="str">
        <f t="array" ref="D2684">IFERROR(IF($B2684&lt;&gt;"",LARGE(IF(ISNUMBER(SEARCH(TRIM(SUBSTITUTE($B2684,"-","")),CID_DB[Search Key])),ROW(CID_DB[Search Key]),""),1)-1,""),"")</f>
        <v/>
      </c>
      <c r="F2684" s="23" t="str">
        <f>IF($B2684&lt;&gt;"",COUNTIFS(CID_DB[Search Key],"*"&amp;TRIM(SUBSTITUTE(B2684,"-",""))&amp;"*"),"")</f>
        <v/>
      </c>
      <c r="G2684" s="23" t="str">
        <f>IFERROR(TRIM(INDEX(CID_DB[Case No],$D2684)),"")</f>
        <v/>
      </c>
      <c r="H2684" s="5" t="str">
        <f>IFERROR(TRIM(INDEX(CID_DB[Known Contractor '#1 PN],$D2684)),"")</f>
        <v/>
      </c>
      <c r="I2684" s="5" t="str">
        <f>IFERROR(TRIM(INDEX(CID_DB[Known Contractor '#2 PN],$D2684)),"")</f>
        <v/>
      </c>
      <c r="J2684" s="5" t="str">
        <f>IFERROR(TRIM(INDEX(CID_DB[ [ NSN ] ],$D2684)),"")</f>
        <v/>
      </c>
      <c r="K2684" s="5" t="str">
        <f>IFERROR(TRIM(INDEX(CID_DB[Description],$D2684)),"")</f>
        <v/>
      </c>
      <c r="L2684" s="24" t="str">
        <f>IFERROR(TRIM(INDEX(CID_DB[Commercial Status],$D2684)),"")</f>
        <v/>
      </c>
    </row>
    <row r="2685" spans="2:12" x14ac:dyDescent="0.35">
      <c r="B2685" s="15"/>
      <c r="D2685" s="17" t="str">
        <f t="array" ref="D2685">IFERROR(IF($B2685&lt;&gt;"",LARGE(IF(ISNUMBER(SEARCH(TRIM(SUBSTITUTE($B2685,"-","")),CID_DB[Search Key])),ROW(CID_DB[Search Key]),""),1)-1,""),"")</f>
        <v/>
      </c>
      <c r="F2685" s="23" t="str">
        <f>IF($B2685&lt;&gt;"",COUNTIFS(CID_DB[Search Key],"*"&amp;TRIM(SUBSTITUTE(B2685,"-",""))&amp;"*"),"")</f>
        <v/>
      </c>
      <c r="G2685" s="23" t="str">
        <f>IFERROR(TRIM(INDEX(CID_DB[Case No],$D2685)),"")</f>
        <v/>
      </c>
      <c r="H2685" s="5" t="str">
        <f>IFERROR(TRIM(INDEX(CID_DB[Known Contractor '#1 PN],$D2685)),"")</f>
        <v/>
      </c>
      <c r="I2685" s="5" t="str">
        <f>IFERROR(TRIM(INDEX(CID_DB[Known Contractor '#2 PN],$D2685)),"")</f>
        <v/>
      </c>
      <c r="J2685" s="5" t="str">
        <f>IFERROR(TRIM(INDEX(CID_DB[ [ NSN ] ],$D2685)),"")</f>
        <v/>
      </c>
      <c r="K2685" s="5" t="str">
        <f>IFERROR(TRIM(INDEX(CID_DB[Description],$D2685)),"")</f>
        <v/>
      </c>
      <c r="L2685" s="24" t="str">
        <f>IFERROR(TRIM(INDEX(CID_DB[Commercial Status],$D2685)),"")</f>
        <v/>
      </c>
    </row>
    <row r="2686" spans="2:12" x14ac:dyDescent="0.35">
      <c r="B2686" s="15"/>
      <c r="D2686" s="17" t="str">
        <f t="array" ref="D2686">IFERROR(IF($B2686&lt;&gt;"",LARGE(IF(ISNUMBER(SEARCH(TRIM(SUBSTITUTE($B2686,"-","")),CID_DB[Search Key])),ROW(CID_DB[Search Key]),""),1)-1,""),"")</f>
        <v/>
      </c>
      <c r="F2686" s="23" t="str">
        <f>IF($B2686&lt;&gt;"",COUNTIFS(CID_DB[Search Key],"*"&amp;TRIM(SUBSTITUTE(B2686,"-",""))&amp;"*"),"")</f>
        <v/>
      </c>
      <c r="G2686" s="23" t="str">
        <f>IFERROR(TRIM(INDEX(CID_DB[Case No],$D2686)),"")</f>
        <v/>
      </c>
      <c r="H2686" s="5" t="str">
        <f>IFERROR(TRIM(INDEX(CID_DB[Known Contractor '#1 PN],$D2686)),"")</f>
        <v/>
      </c>
      <c r="I2686" s="5" t="str">
        <f>IFERROR(TRIM(INDEX(CID_DB[Known Contractor '#2 PN],$D2686)),"")</f>
        <v/>
      </c>
      <c r="J2686" s="5" t="str">
        <f>IFERROR(TRIM(INDEX(CID_DB[ [ NSN ] ],$D2686)),"")</f>
        <v/>
      </c>
      <c r="K2686" s="5" t="str">
        <f>IFERROR(TRIM(INDEX(CID_DB[Description],$D2686)),"")</f>
        <v/>
      </c>
      <c r="L2686" s="24" t="str">
        <f>IFERROR(TRIM(INDEX(CID_DB[Commercial Status],$D2686)),"")</f>
        <v/>
      </c>
    </row>
    <row r="2687" spans="2:12" x14ac:dyDescent="0.35">
      <c r="B2687" s="15"/>
      <c r="D2687" s="17" t="str">
        <f t="array" ref="D2687">IFERROR(IF($B2687&lt;&gt;"",LARGE(IF(ISNUMBER(SEARCH(TRIM(SUBSTITUTE($B2687,"-","")),CID_DB[Search Key])),ROW(CID_DB[Search Key]),""),1)-1,""),"")</f>
        <v/>
      </c>
      <c r="F2687" s="23" t="str">
        <f>IF($B2687&lt;&gt;"",COUNTIFS(CID_DB[Search Key],"*"&amp;TRIM(SUBSTITUTE(B2687,"-",""))&amp;"*"),"")</f>
        <v/>
      </c>
      <c r="G2687" s="23" t="str">
        <f>IFERROR(TRIM(INDEX(CID_DB[Case No],$D2687)),"")</f>
        <v/>
      </c>
      <c r="H2687" s="5" t="str">
        <f>IFERROR(TRIM(INDEX(CID_DB[Known Contractor '#1 PN],$D2687)),"")</f>
        <v/>
      </c>
      <c r="I2687" s="5" t="str">
        <f>IFERROR(TRIM(INDEX(CID_DB[Known Contractor '#2 PN],$D2687)),"")</f>
        <v/>
      </c>
      <c r="J2687" s="5" t="str">
        <f>IFERROR(TRIM(INDEX(CID_DB[ [ NSN ] ],$D2687)),"")</f>
        <v/>
      </c>
      <c r="K2687" s="5" t="str">
        <f>IFERROR(TRIM(INDEX(CID_DB[Description],$D2687)),"")</f>
        <v/>
      </c>
      <c r="L2687" s="24" t="str">
        <f>IFERROR(TRIM(INDEX(CID_DB[Commercial Status],$D2687)),"")</f>
        <v/>
      </c>
    </row>
    <row r="2688" spans="2:12" x14ac:dyDescent="0.35">
      <c r="B2688" s="15"/>
      <c r="D2688" s="17" t="str">
        <f t="array" ref="D2688">IFERROR(IF($B2688&lt;&gt;"",LARGE(IF(ISNUMBER(SEARCH(TRIM(SUBSTITUTE($B2688,"-","")),CID_DB[Search Key])),ROW(CID_DB[Search Key]),""),1)-1,""),"")</f>
        <v/>
      </c>
      <c r="F2688" s="23" t="str">
        <f>IF($B2688&lt;&gt;"",COUNTIFS(CID_DB[Search Key],"*"&amp;TRIM(SUBSTITUTE(B2688,"-",""))&amp;"*"),"")</f>
        <v/>
      </c>
      <c r="G2688" s="23" t="str">
        <f>IFERROR(TRIM(INDEX(CID_DB[Case No],$D2688)),"")</f>
        <v/>
      </c>
      <c r="H2688" s="5" t="str">
        <f>IFERROR(TRIM(INDEX(CID_DB[Known Contractor '#1 PN],$D2688)),"")</f>
        <v/>
      </c>
      <c r="I2688" s="5" t="str">
        <f>IFERROR(TRIM(INDEX(CID_DB[Known Contractor '#2 PN],$D2688)),"")</f>
        <v/>
      </c>
      <c r="J2688" s="5" t="str">
        <f>IFERROR(TRIM(INDEX(CID_DB[ [ NSN ] ],$D2688)),"")</f>
        <v/>
      </c>
      <c r="K2688" s="5" t="str">
        <f>IFERROR(TRIM(INDEX(CID_DB[Description],$D2688)),"")</f>
        <v/>
      </c>
      <c r="L2688" s="24" t="str">
        <f>IFERROR(TRIM(INDEX(CID_DB[Commercial Status],$D2688)),"")</f>
        <v/>
      </c>
    </row>
    <row r="2689" spans="2:12" x14ac:dyDescent="0.35">
      <c r="B2689" s="15"/>
      <c r="D2689" s="17" t="str">
        <f t="array" ref="D2689">IFERROR(IF($B2689&lt;&gt;"",LARGE(IF(ISNUMBER(SEARCH(TRIM(SUBSTITUTE($B2689,"-","")),CID_DB[Search Key])),ROW(CID_DB[Search Key]),""),1)-1,""),"")</f>
        <v/>
      </c>
      <c r="F2689" s="23" t="str">
        <f>IF($B2689&lt;&gt;"",COUNTIFS(CID_DB[Search Key],"*"&amp;TRIM(SUBSTITUTE(B2689,"-",""))&amp;"*"),"")</f>
        <v/>
      </c>
      <c r="G2689" s="23" t="str">
        <f>IFERROR(TRIM(INDEX(CID_DB[Case No],$D2689)),"")</f>
        <v/>
      </c>
      <c r="H2689" s="5" t="str">
        <f>IFERROR(TRIM(INDEX(CID_DB[Known Contractor '#1 PN],$D2689)),"")</f>
        <v/>
      </c>
      <c r="I2689" s="5" t="str">
        <f>IFERROR(TRIM(INDEX(CID_DB[Known Contractor '#2 PN],$D2689)),"")</f>
        <v/>
      </c>
      <c r="J2689" s="5" t="str">
        <f>IFERROR(TRIM(INDEX(CID_DB[ [ NSN ] ],$D2689)),"")</f>
        <v/>
      </c>
      <c r="K2689" s="5" t="str">
        <f>IFERROR(TRIM(INDEX(CID_DB[Description],$D2689)),"")</f>
        <v/>
      </c>
      <c r="L2689" s="24" t="str">
        <f>IFERROR(TRIM(INDEX(CID_DB[Commercial Status],$D2689)),"")</f>
        <v/>
      </c>
    </row>
    <row r="2690" spans="2:12" x14ac:dyDescent="0.35">
      <c r="B2690" s="15"/>
      <c r="D2690" s="17" t="str">
        <f t="array" ref="D2690">IFERROR(IF($B2690&lt;&gt;"",LARGE(IF(ISNUMBER(SEARCH(TRIM(SUBSTITUTE($B2690,"-","")),CID_DB[Search Key])),ROW(CID_DB[Search Key]),""),1)-1,""),"")</f>
        <v/>
      </c>
      <c r="F2690" s="23" t="str">
        <f>IF($B2690&lt;&gt;"",COUNTIFS(CID_DB[Search Key],"*"&amp;TRIM(SUBSTITUTE(B2690,"-",""))&amp;"*"),"")</f>
        <v/>
      </c>
      <c r="G2690" s="23" t="str">
        <f>IFERROR(TRIM(INDEX(CID_DB[Case No],$D2690)),"")</f>
        <v/>
      </c>
      <c r="H2690" s="5" t="str">
        <f>IFERROR(TRIM(INDEX(CID_DB[Known Contractor '#1 PN],$D2690)),"")</f>
        <v/>
      </c>
      <c r="I2690" s="5" t="str">
        <f>IFERROR(TRIM(INDEX(CID_DB[Known Contractor '#2 PN],$D2690)),"")</f>
        <v/>
      </c>
      <c r="J2690" s="5" t="str">
        <f>IFERROR(TRIM(INDEX(CID_DB[ [ NSN ] ],$D2690)),"")</f>
        <v/>
      </c>
      <c r="K2690" s="5" t="str">
        <f>IFERROR(TRIM(INDEX(CID_DB[Description],$D2690)),"")</f>
        <v/>
      </c>
      <c r="L2690" s="24" t="str">
        <f>IFERROR(TRIM(INDEX(CID_DB[Commercial Status],$D2690)),"")</f>
        <v/>
      </c>
    </row>
    <row r="2691" spans="2:12" x14ac:dyDescent="0.35">
      <c r="B2691" s="15"/>
      <c r="D2691" s="17" t="str">
        <f t="array" ref="D2691">IFERROR(IF($B2691&lt;&gt;"",LARGE(IF(ISNUMBER(SEARCH(TRIM(SUBSTITUTE($B2691,"-","")),CID_DB[Search Key])),ROW(CID_DB[Search Key]),""),1)-1,""),"")</f>
        <v/>
      </c>
      <c r="F2691" s="23" t="str">
        <f>IF($B2691&lt;&gt;"",COUNTIFS(CID_DB[Search Key],"*"&amp;TRIM(SUBSTITUTE(B2691,"-",""))&amp;"*"),"")</f>
        <v/>
      </c>
      <c r="G2691" s="23" t="str">
        <f>IFERROR(TRIM(INDEX(CID_DB[Case No],$D2691)),"")</f>
        <v/>
      </c>
      <c r="H2691" s="5" t="str">
        <f>IFERROR(TRIM(INDEX(CID_DB[Known Contractor '#1 PN],$D2691)),"")</f>
        <v/>
      </c>
      <c r="I2691" s="5" t="str">
        <f>IFERROR(TRIM(INDEX(CID_DB[Known Contractor '#2 PN],$D2691)),"")</f>
        <v/>
      </c>
      <c r="J2691" s="5" t="str">
        <f>IFERROR(TRIM(INDEX(CID_DB[ [ NSN ] ],$D2691)),"")</f>
        <v/>
      </c>
      <c r="K2691" s="5" t="str">
        <f>IFERROR(TRIM(INDEX(CID_DB[Description],$D2691)),"")</f>
        <v/>
      </c>
      <c r="L2691" s="24" t="str">
        <f>IFERROR(TRIM(INDEX(CID_DB[Commercial Status],$D2691)),"")</f>
        <v/>
      </c>
    </row>
    <row r="2692" spans="2:12" x14ac:dyDescent="0.35">
      <c r="B2692" s="15"/>
      <c r="D2692" s="17" t="str">
        <f t="array" ref="D2692">IFERROR(IF($B2692&lt;&gt;"",LARGE(IF(ISNUMBER(SEARCH(TRIM(SUBSTITUTE($B2692,"-","")),CID_DB[Search Key])),ROW(CID_DB[Search Key]),""),1)-1,""),"")</f>
        <v/>
      </c>
      <c r="F2692" s="23" t="str">
        <f>IF($B2692&lt;&gt;"",COUNTIFS(CID_DB[Search Key],"*"&amp;TRIM(SUBSTITUTE(B2692,"-",""))&amp;"*"),"")</f>
        <v/>
      </c>
      <c r="G2692" s="23" t="str">
        <f>IFERROR(TRIM(INDEX(CID_DB[Case No],$D2692)),"")</f>
        <v/>
      </c>
      <c r="H2692" s="5" t="str">
        <f>IFERROR(TRIM(INDEX(CID_DB[Known Contractor '#1 PN],$D2692)),"")</f>
        <v/>
      </c>
      <c r="I2692" s="5" t="str">
        <f>IFERROR(TRIM(INDEX(CID_DB[Known Contractor '#2 PN],$D2692)),"")</f>
        <v/>
      </c>
      <c r="J2692" s="5" t="str">
        <f>IFERROR(TRIM(INDEX(CID_DB[ [ NSN ] ],$D2692)),"")</f>
        <v/>
      </c>
      <c r="K2692" s="5" t="str">
        <f>IFERROR(TRIM(INDEX(CID_DB[Description],$D2692)),"")</f>
        <v/>
      </c>
      <c r="L2692" s="24" t="str">
        <f>IFERROR(TRIM(INDEX(CID_DB[Commercial Status],$D2692)),"")</f>
        <v/>
      </c>
    </row>
    <row r="2693" spans="2:12" x14ac:dyDescent="0.35">
      <c r="B2693" s="15"/>
      <c r="D2693" s="17" t="str">
        <f t="array" ref="D2693">IFERROR(IF($B2693&lt;&gt;"",LARGE(IF(ISNUMBER(SEARCH(TRIM(SUBSTITUTE($B2693,"-","")),CID_DB[Search Key])),ROW(CID_DB[Search Key]),""),1)-1,""),"")</f>
        <v/>
      </c>
      <c r="F2693" s="23" t="str">
        <f>IF($B2693&lt;&gt;"",COUNTIFS(CID_DB[Search Key],"*"&amp;TRIM(SUBSTITUTE(B2693,"-",""))&amp;"*"),"")</f>
        <v/>
      </c>
      <c r="G2693" s="23" t="str">
        <f>IFERROR(TRIM(INDEX(CID_DB[Case No],$D2693)),"")</f>
        <v/>
      </c>
      <c r="H2693" s="5" t="str">
        <f>IFERROR(TRIM(INDEX(CID_DB[Known Contractor '#1 PN],$D2693)),"")</f>
        <v/>
      </c>
      <c r="I2693" s="5" t="str">
        <f>IFERROR(TRIM(INDEX(CID_DB[Known Contractor '#2 PN],$D2693)),"")</f>
        <v/>
      </c>
      <c r="J2693" s="5" t="str">
        <f>IFERROR(TRIM(INDEX(CID_DB[ [ NSN ] ],$D2693)),"")</f>
        <v/>
      </c>
      <c r="K2693" s="5" t="str">
        <f>IFERROR(TRIM(INDEX(CID_DB[Description],$D2693)),"")</f>
        <v/>
      </c>
      <c r="L2693" s="24" t="str">
        <f>IFERROR(TRIM(INDEX(CID_DB[Commercial Status],$D2693)),"")</f>
        <v/>
      </c>
    </row>
    <row r="2694" spans="2:12" x14ac:dyDescent="0.35">
      <c r="B2694" s="15"/>
      <c r="D2694" s="17" t="str">
        <f t="array" ref="D2694">IFERROR(IF($B2694&lt;&gt;"",LARGE(IF(ISNUMBER(SEARCH(TRIM(SUBSTITUTE($B2694,"-","")),CID_DB[Search Key])),ROW(CID_DB[Search Key]),""),1)-1,""),"")</f>
        <v/>
      </c>
      <c r="F2694" s="23" t="str">
        <f>IF($B2694&lt;&gt;"",COUNTIFS(CID_DB[Search Key],"*"&amp;TRIM(SUBSTITUTE(B2694,"-",""))&amp;"*"),"")</f>
        <v/>
      </c>
      <c r="G2694" s="23" t="str">
        <f>IFERROR(TRIM(INDEX(CID_DB[Case No],$D2694)),"")</f>
        <v/>
      </c>
      <c r="H2694" s="5" t="str">
        <f>IFERROR(TRIM(INDEX(CID_DB[Known Contractor '#1 PN],$D2694)),"")</f>
        <v/>
      </c>
      <c r="I2694" s="5" t="str">
        <f>IFERROR(TRIM(INDEX(CID_DB[Known Contractor '#2 PN],$D2694)),"")</f>
        <v/>
      </c>
      <c r="J2694" s="5" t="str">
        <f>IFERROR(TRIM(INDEX(CID_DB[ [ NSN ] ],$D2694)),"")</f>
        <v/>
      </c>
      <c r="K2694" s="5" t="str">
        <f>IFERROR(TRIM(INDEX(CID_DB[Description],$D2694)),"")</f>
        <v/>
      </c>
      <c r="L2694" s="24" t="str">
        <f>IFERROR(TRIM(INDEX(CID_DB[Commercial Status],$D2694)),"")</f>
        <v/>
      </c>
    </row>
    <row r="2695" spans="2:12" x14ac:dyDescent="0.35">
      <c r="B2695" s="15"/>
      <c r="D2695" s="17" t="str">
        <f t="array" ref="D2695">IFERROR(IF($B2695&lt;&gt;"",LARGE(IF(ISNUMBER(SEARCH(TRIM(SUBSTITUTE($B2695,"-","")),CID_DB[Search Key])),ROW(CID_DB[Search Key]),""),1)-1,""),"")</f>
        <v/>
      </c>
      <c r="F2695" s="23" t="str">
        <f>IF($B2695&lt;&gt;"",COUNTIFS(CID_DB[Search Key],"*"&amp;TRIM(SUBSTITUTE(B2695,"-",""))&amp;"*"),"")</f>
        <v/>
      </c>
      <c r="G2695" s="23" t="str">
        <f>IFERROR(TRIM(INDEX(CID_DB[Case No],$D2695)),"")</f>
        <v/>
      </c>
      <c r="H2695" s="5" t="str">
        <f>IFERROR(TRIM(INDEX(CID_DB[Known Contractor '#1 PN],$D2695)),"")</f>
        <v/>
      </c>
      <c r="I2695" s="5" t="str">
        <f>IFERROR(TRIM(INDEX(CID_DB[Known Contractor '#2 PN],$D2695)),"")</f>
        <v/>
      </c>
      <c r="J2695" s="5" t="str">
        <f>IFERROR(TRIM(INDEX(CID_DB[ [ NSN ] ],$D2695)),"")</f>
        <v/>
      </c>
      <c r="K2695" s="5" t="str">
        <f>IFERROR(TRIM(INDEX(CID_DB[Description],$D2695)),"")</f>
        <v/>
      </c>
      <c r="L2695" s="24" t="str">
        <f>IFERROR(TRIM(INDEX(CID_DB[Commercial Status],$D2695)),"")</f>
        <v/>
      </c>
    </row>
    <row r="2696" spans="2:12" x14ac:dyDescent="0.35">
      <c r="B2696" s="15"/>
      <c r="D2696" s="17" t="str">
        <f t="array" ref="D2696">IFERROR(IF($B2696&lt;&gt;"",LARGE(IF(ISNUMBER(SEARCH(TRIM(SUBSTITUTE($B2696,"-","")),CID_DB[Search Key])),ROW(CID_DB[Search Key]),""),1)-1,""),"")</f>
        <v/>
      </c>
      <c r="F2696" s="23" t="str">
        <f>IF($B2696&lt;&gt;"",COUNTIFS(CID_DB[Search Key],"*"&amp;TRIM(SUBSTITUTE(B2696,"-",""))&amp;"*"),"")</f>
        <v/>
      </c>
      <c r="G2696" s="23" t="str">
        <f>IFERROR(TRIM(INDEX(CID_DB[Case No],$D2696)),"")</f>
        <v/>
      </c>
      <c r="H2696" s="5" t="str">
        <f>IFERROR(TRIM(INDEX(CID_DB[Known Contractor '#1 PN],$D2696)),"")</f>
        <v/>
      </c>
      <c r="I2696" s="5" t="str">
        <f>IFERROR(TRIM(INDEX(CID_DB[Known Contractor '#2 PN],$D2696)),"")</f>
        <v/>
      </c>
      <c r="J2696" s="5" t="str">
        <f>IFERROR(TRIM(INDEX(CID_DB[ [ NSN ] ],$D2696)),"")</f>
        <v/>
      </c>
      <c r="K2696" s="5" t="str">
        <f>IFERROR(TRIM(INDEX(CID_DB[Description],$D2696)),"")</f>
        <v/>
      </c>
      <c r="L2696" s="24" t="str">
        <f>IFERROR(TRIM(INDEX(CID_DB[Commercial Status],$D2696)),"")</f>
        <v/>
      </c>
    </row>
    <row r="2697" spans="2:12" x14ac:dyDescent="0.35">
      <c r="B2697" s="15"/>
      <c r="D2697" s="17" t="str">
        <f t="array" ref="D2697">IFERROR(IF($B2697&lt;&gt;"",LARGE(IF(ISNUMBER(SEARCH(TRIM(SUBSTITUTE($B2697,"-","")),CID_DB[Search Key])),ROW(CID_DB[Search Key]),""),1)-1,""),"")</f>
        <v/>
      </c>
      <c r="F2697" s="23" t="str">
        <f>IF($B2697&lt;&gt;"",COUNTIFS(CID_DB[Search Key],"*"&amp;TRIM(SUBSTITUTE(B2697,"-",""))&amp;"*"),"")</f>
        <v/>
      </c>
      <c r="G2697" s="23" t="str">
        <f>IFERROR(TRIM(INDEX(CID_DB[Case No],$D2697)),"")</f>
        <v/>
      </c>
      <c r="H2697" s="5" t="str">
        <f>IFERROR(TRIM(INDEX(CID_DB[Known Contractor '#1 PN],$D2697)),"")</f>
        <v/>
      </c>
      <c r="I2697" s="5" t="str">
        <f>IFERROR(TRIM(INDEX(CID_DB[Known Contractor '#2 PN],$D2697)),"")</f>
        <v/>
      </c>
      <c r="J2697" s="5" t="str">
        <f>IFERROR(TRIM(INDEX(CID_DB[ [ NSN ] ],$D2697)),"")</f>
        <v/>
      </c>
      <c r="K2697" s="5" t="str">
        <f>IFERROR(TRIM(INDEX(CID_DB[Description],$D2697)),"")</f>
        <v/>
      </c>
      <c r="L2697" s="24" t="str">
        <f>IFERROR(TRIM(INDEX(CID_DB[Commercial Status],$D2697)),"")</f>
        <v/>
      </c>
    </row>
    <row r="2698" spans="2:12" x14ac:dyDescent="0.35">
      <c r="B2698" s="15"/>
      <c r="D2698" s="17" t="str">
        <f t="array" ref="D2698">IFERROR(IF($B2698&lt;&gt;"",LARGE(IF(ISNUMBER(SEARCH(TRIM(SUBSTITUTE($B2698,"-","")),CID_DB[Search Key])),ROW(CID_DB[Search Key]),""),1)-1,""),"")</f>
        <v/>
      </c>
      <c r="F2698" s="23" t="str">
        <f>IF($B2698&lt;&gt;"",COUNTIFS(CID_DB[Search Key],"*"&amp;TRIM(SUBSTITUTE(B2698,"-",""))&amp;"*"),"")</f>
        <v/>
      </c>
      <c r="G2698" s="23" t="str">
        <f>IFERROR(TRIM(INDEX(CID_DB[Case No],$D2698)),"")</f>
        <v/>
      </c>
      <c r="H2698" s="5" t="str">
        <f>IFERROR(TRIM(INDEX(CID_DB[Known Contractor '#1 PN],$D2698)),"")</f>
        <v/>
      </c>
      <c r="I2698" s="5" t="str">
        <f>IFERROR(TRIM(INDEX(CID_DB[Known Contractor '#2 PN],$D2698)),"")</f>
        <v/>
      </c>
      <c r="J2698" s="5" t="str">
        <f>IFERROR(TRIM(INDEX(CID_DB[ [ NSN ] ],$D2698)),"")</f>
        <v/>
      </c>
      <c r="K2698" s="5" t="str">
        <f>IFERROR(TRIM(INDEX(CID_DB[Description],$D2698)),"")</f>
        <v/>
      </c>
      <c r="L2698" s="24" t="str">
        <f>IFERROR(TRIM(INDEX(CID_DB[Commercial Status],$D2698)),"")</f>
        <v/>
      </c>
    </row>
    <row r="2699" spans="2:12" x14ac:dyDescent="0.35">
      <c r="B2699" s="15"/>
      <c r="D2699" s="17" t="str">
        <f t="array" ref="D2699">IFERROR(IF($B2699&lt;&gt;"",LARGE(IF(ISNUMBER(SEARCH(TRIM(SUBSTITUTE($B2699,"-","")),CID_DB[Search Key])),ROW(CID_DB[Search Key]),""),1)-1,""),"")</f>
        <v/>
      </c>
      <c r="F2699" s="23" t="str">
        <f>IF($B2699&lt;&gt;"",COUNTIFS(CID_DB[Search Key],"*"&amp;TRIM(SUBSTITUTE(B2699,"-",""))&amp;"*"),"")</f>
        <v/>
      </c>
      <c r="G2699" s="23" t="str">
        <f>IFERROR(TRIM(INDEX(CID_DB[Case No],$D2699)),"")</f>
        <v/>
      </c>
      <c r="H2699" s="5" t="str">
        <f>IFERROR(TRIM(INDEX(CID_DB[Known Contractor '#1 PN],$D2699)),"")</f>
        <v/>
      </c>
      <c r="I2699" s="5" t="str">
        <f>IFERROR(TRIM(INDEX(CID_DB[Known Contractor '#2 PN],$D2699)),"")</f>
        <v/>
      </c>
      <c r="J2699" s="5" t="str">
        <f>IFERROR(TRIM(INDEX(CID_DB[ [ NSN ] ],$D2699)),"")</f>
        <v/>
      </c>
      <c r="K2699" s="5" t="str">
        <f>IFERROR(TRIM(INDEX(CID_DB[Description],$D2699)),"")</f>
        <v/>
      </c>
      <c r="L2699" s="24" t="str">
        <f>IFERROR(TRIM(INDEX(CID_DB[Commercial Status],$D2699)),"")</f>
        <v/>
      </c>
    </row>
    <row r="2700" spans="2:12" x14ac:dyDescent="0.35">
      <c r="B2700" s="15"/>
      <c r="D2700" s="17" t="str">
        <f t="array" ref="D2700">IFERROR(IF($B2700&lt;&gt;"",LARGE(IF(ISNUMBER(SEARCH(TRIM(SUBSTITUTE($B2700,"-","")),CID_DB[Search Key])),ROW(CID_DB[Search Key]),""),1)-1,""),"")</f>
        <v/>
      </c>
      <c r="F2700" s="23" t="str">
        <f>IF($B2700&lt;&gt;"",COUNTIFS(CID_DB[Search Key],"*"&amp;TRIM(SUBSTITUTE(B2700,"-",""))&amp;"*"),"")</f>
        <v/>
      </c>
      <c r="G2700" s="23" t="str">
        <f>IFERROR(TRIM(INDEX(CID_DB[Case No],$D2700)),"")</f>
        <v/>
      </c>
      <c r="H2700" s="5" t="str">
        <f>IFERROR(TRIM(INDEX(CID_DB[Known Contractor '#1 PN],$D2700)),"")</f>
        <v/>
      </c>
      <c r="I2700" s="5" t="str">
        <f>IFERROR(TRIM(INDEX(CID_DB[Known Contractor '#2 PN],$D2700)),"")</f>
        <v/>
      </c>
      <c r="J2700" s="5" t="str">
        <f>IFERROR(TRIM(INDEX(CID_DB[ [ NSN ] ],$D2700)),"")</f>
        <v/>
      </c>
      <c r="K2700" s="5" t="str">
        <f>IFERROR(TRIM(INDEX(CID_DB[Description],$D2700)),"")</f>
        <v/>
      </c>
      <c r="L2700" s="24" t="str">
        <f>IFERROR(TRIM(INDEX(CID_DB[Commercial Status],$D2700)),"")</f>
        <v/>
      </c>
    </row>
    <row r="2701" spans="2:12" x14ac:dyDescent="0.35">
      <c r="B2701" s="15"/>
      <c r="D2701" s="17" t="str">
        <f t="array" ref="D2701">IFERROR(IF($B2701&lt;&gt;"",LARGE(IF(ISNUMBER(SEARCH(TRIM(SUBSTITUTE($B2701,"-","")),CID_DB[Search Key])),ROW(CID_DB[Search Key]),""),1)-1,""),"")</f>
        <v/>
      </c>
      <c r="F2701" s="23" t="str">
        <f>IF($B2701&lt;&gt;"",COUNTIFS(CID_DB[Search Key],"*"&amp;TRIM(SUBSTITUTE(B2701,"-",""))&amp;"*"),"")</f>
        <v/>
      </c>
      <c r="G2701" s="23" t="str">
        <f>IFERROR(TRIM(INDEX(CID_DB[Case No],$D2701)),"")</f>
        <v/>
      </c>
      <c r="H2701" s="5" t="str">
        <f>IFERROR(TRIM(INDEX(CID_DB[Known Contractor '#1 PN],$D2701)),"")</f>
        <v/>
      </c>
      <c r="I2701" s="5" t="str">
        <f>IFERROR(TRIM(INDEX(CID_DB[Known Contractor '#2 PN],$D2701)),"")</f>
        <v/>
      </c>
      <c r="J2701" s="5" t="str">
        <f>IFERROR(TRIM(INDEX(CID_DB[ [ NSN ] ],$D2701)),"")</f>
        <v/>
      </c>
      <c r="K2701" s="5" t="str">
        <f>IFERROR(TRIM(INDEX(CID_DB[Description],$D2701)),"")</f>
        <v/>
      </c>
      <c r="L2701" s="24" t="str">
        <f>IFERROR(TRIM(INDEX(CID_DB[Commercial Status],$D2701)),"")</f>
        <v/>
      </c>
    </row>
    <row r="2702" spans="2:12" x14ac:dyDescent="0.35">
      <c r="B2702" s="15"/>
      <c r="D2702" s="17" t="str">
        <f t="array" ref="D2702">IFERROR(IF($B2702&lt;&gt;"",LARGE(IF(ISNUMBER(SEARCH(TRIM(SUBSTITUTE($B2702,"-","")),CID_DB[Search Key])),ROW(CID_DB[Search Key]),""),1)-1,""),"")</f>
        <v/>
      </c>
      <c r="F2702" s="23" t="str">
        <f>IF($B2702&lt;&gt;"",COUNTIFS(CID_DB[Search Key],"*"&amp;TRIM(SUBSTITUTE(B2702,"-",""))&amp;"*"),"")</f>
        <v/>
      </c>
      <c r="G2702" s="23" t="str">
        <f>IFERROR(TRIM(INDEX(CID_DB[Case No],$D2702)),"")</f>
        <v/>
      </c>
      <c r="H2702" s="5" t="str">
        <f>IFERROR(TRIM(INDEX(CID_DB[Known Contractor '#1 PN],$D2702)),"")</f>
        <v/>
      </c>
      <c r="I2702" s="5" t="str">
        <f>IFERROR(TRIM(INDEX(CID_DB[Known Contractor '#2 PN],$D2702)),"")</f>
        <v/>
      </c>
      <c r="J2702" s="5" t="str">
        <f>IFERROR(TRIM(INDEX(CID_DB[ [ NSN ] ],$D2702)),"")</f>
        <v/>
      </c>
      <c r="K2702" s="5" t="str">
        <f>IFERROR(TRIM(INDEX(CID_DB[Description],$D2702)),"")</f>
        <v/>
      </c>
      <c r="L2702" s="24" t="str">
        <f>IFERROR(TRIM(INDEX(CID_DB[Commercial Status],$D2702)),"")</f>
        <v/>
      </c>
    </row>
    <row r="2703" spans="2:12" x14ac:dyDescent="0.35">
      <c r="B2703" s="15"/>
      <c r="D2703" s="17" t="str">
        <f t="array" ref="D2703">IFERROR(IF($B2703&lt;&gt;"",LARGE(IF(ISNUMBER(SEARCH(TRIM(SUBSTITUTE($B2703,"-","")),CID_DB[Search Key])),ROW(CID_DB[Search Key]),""),1)-1,""),"")</f>
        <v/>
      </c>
      <c r="F2703" s="23" t="str">
        <f>IF($B2703&lt;&gt;"",COUNTIFS(CID_DB[Search Key],"*"&amp;TRIM(SUBSTITUTE(B2703,"-",""))&amp;"*"),"")</f>
        <v/>
      </c>
      <c r="G2703" s="23" t="str">
        <f>IFERROR(TRIM(INDEX(CID_DB[Case No],$D2703)),"")</f>
        <v/>
      </c>
      <c r="H2703" s="5" t="str">
        <f>IFERROR(TRIM(INDEX(CID_DB[Known Contractor '#1 PN],$D2703)),"")</f>
        <v/>
      </c>
      <c r="I2703" s="5" t="str">
        <f>IFERROR(TRIM(INDEX(CID_DB[Known Contractor '#2 PN],$D2703)),"")</f>
        <v/>
      </c>
      <c r="J2703" s="5" t="str">
        <f>IFERROR(TRIM(INDEX(CID_DB[ [ NSN ] ],$D2703)),"")</f>
        <v/>
      </c>
      <c r="K2703" s="5" t="str">
        <f>IFERROR(TRIM(INDEX(CID_DB[Description],$D2703)),"")</f>
        <v/>
      </c>
      <c r="L2703" s="24" t="str">
        <f>IFERROR(TRIM(INDEX(CID_DB[Commercial Status],$D2703)),"")</f>
        <v/>
      </c>
    </row>
    <row r="2704" spans="2:12" x14ac:dyDescent="0.35">
      <c r="B2704" s="15"/>
      <c r="D2704" s="17" t="str">
        <f t="array" ref="D2704">IFERROR(IF($B2704&lt;&gt;"",LARGE(IF(ISNUMBER(SEARCH(TRIM(SUBSTITUTE($B2704,"-","")),CID_DB[Search Key])),ROW(CID_DB[Search Key]),""),1)-1,""),"")</f>
        <v/>
      </c>
      <c r="F2704" s="23" t="str">
        <f>IF($B2704&lt;&gt;"",COUNTIFS(CID_DB[Search Key],"*"&amp;TRIM(SUBSTITUTE(B2704,"-",""))&amp;"*"),"")</f>
        <v/>
      </c>
      <c r="G2704" s="23" t="str">
        <f>IFERROR(TRIM(INDEX(CID_DB[Case No],$D2704)),"")</f>
        <v/>
      </c>
      <c r="H2704" s="5" t="str">
        <f>IFERROR(TRIM(INDEX(CID_DB[Known Contractor '#1 PN],$D2704)),"")</f>
        <v/>
      </c>
      <c r="I2704" s="5" t="str">
        <f>IFERROR(TRIM(INDEX(CID_DB[Known Contractor '#2 PN],$D2704)),"")</f>
        <v/>
      </c>
      <c r="J2704" s="5" t="str">
        <f>IFERROR(TRIM(INDEX(CID_DB[ [ NSN ] ],$D2704)),"")</f>
        <v/>
      </c>
      <c r="K2704" s="5" t="str">
        <f>IFERROR(TRIM(INDEX(CID_DB[Description],$D2704)),"")</f>
        <v/>
      </c>
      <c r="L2704" s="24" t="str">
        <f>IFERROR(TRIM(INDEX(CID_DB[Commercial Status],$D2704)),"")</f>
        <v/>
      </c>
    </row>
    <row r="2705" spans="2:12" x14ac:dyDescent="0.35">
      <c r="B2705" s="15"/>
      <c r="D2705" s="17" t="str">
        <f t="array" ref="D2705">IFERROR(IF($B2705&lt;&gt;"",LARGE(IF(ISNUMBER(SEARCH(TRIM(SUBSTITUTE($B2705,"-","")),CID_DB[Search Key])),ROW(CID_DB[Search Key]),""),1)-1,""),"")</f>
        <v/>
      </c>
      <c r="F2705" s="23" t="str">
        <f>IF($B2705&lt;&gt;"",COUNTIFS(CID_DB[Search Key],"*"&amp;TRIM(SUBSTITUTE(B2705,"-",""))&amp;"*"),"")</f>
        <v/>
      </c>
      <c r="G2705" s="23" t="str">
        <f>IFERROR(TRIM(INDEX(CID_DB[Case No],$D2705)),"")</f>
        <v/>
      </c>
      <c r="H2705" s="5" t="str">
        <f>IFERROR(TRIM(INDEX(CID_DB[Known Contractor '#1 PN],$D2705)),"")</f>
        <v/>
      </c>
      <c r="I2705" s="5" t="str">
        <f>IFERROR(TRIM(INDEX(CID_DB[Known Contractor '#2 PN],$D2705)),"")</f>
        <v/>
      </c>
      <c r="J2705" s="5" t="str">
        <f>IFERROR(TRIM(INDEX(CID_DB[ [ NSN ] ],$D2705)),"")</f>
        <v/>
      </c>
      <c r="K2705" s="5" t="str">
        <f>IFERROR(TRIM(INDEX(CID_DB[Description],$D2705)),"")</f>
        <v/>
      </c>
      <c r="L2705" s="24" t="str">
        <f>IFERROR(TRIM(INDEX(CID_DB[Commercial Status],$D2705)),"")</f>
        <v/>
      </c>
    </row>
    <row r="2706" spans="2:12" x14ac:dyDescent="0.35">
      <c r="B2706" s="15"/>
      <c r="D2706" s="17" t="str">
        <f t="array" ref="D2706">IFERROR(IF($B2706&lt;&gt;"",LARGE(IF(ISNUMBER(SEARCH(TRIM(SUBSTITUTE($B2706,"-","")),CID_DB[Search Key])),ROW(CID_DB[Search Key]),""),1)-1,""),"")</f>
        <v/>
      </c>
      <c r="F2706" s="23" t="str">
        <f>IF($B2706&lt;&gt;"",COUNTIFS(CID_DB[Search Key],"*"&amp;TRIM(SUBSTITUTE(B2706,"-",""))&amp;"*"),"")</f>
        <v/>
      </c>
      <c r="G2706" s="23" t="str">
        <f>IFERROR(TRIM(INDEX(CID_DB[Case No],$D2706)),"")</f>
        <v/>
      </c>
      <c r="H2706" s="5" t="str">
        <f>IFERROR(TRIM(INDEX(CID_DB[Known Contractor '#1 PN],$D2706)),"")</f>
        <v/>
      </c>
      <c r="I2706" s="5" t="str">
        <f>IFERROR(TRIM(INDEX(CID_DB[Known Contractor '#2 PN],$D2706)),"")</f>
        <v/>
      </c>
      <c r="J2706" s="5" t="str">
        <f>IFERROR(TRIM(INDEX(CID_DB[ [ NSN ] ],$D2706)),"")</f>
        <v/>
      </c>
      <c r="K2706" s="5" t="str">
        <f>IFERROR(TRIM(INDEX(CID_DB[Description],$D2706)),"")</f>
        <v/>
      </c>
      <c r="L2706" s="24" t="str">
        <f>IFERROR(TRIM(INDEX(CID_DB[Commercial Status],$D2706)),"")</f>
        <v/>
      </c>
    </row>
    <row r="2707" spans="2:12" x14ac:dyDescent="0.35">
      <c r="B2707" s="15"/>
      <c r="D2707" s="17" t="str">
        <f t="array" ref="D2707">IFERROR(IF($B2707&lt;&gt;"",LARGE(IF(ISNUMBER(SEARCH(TRIM(SUBSTITUTE($B2707,"-","")),CID_DB[Search Key])),ROW(CID_DB[Search Key]),""),1)-1,""),"")</f>
        <v/>
      </c>
      <c r="F2707" s="23" t="str">
        <f>IF($B2707&lt;&gt;"",COUNTIFS(CID_DB[Search Key],"*"&amp;TRIM(SUBSTITUTE(B2707,"-",""))&amp;"*"),"")</f>
        <v/>
      </c>
      <c r="G2707" s="23" t="str">
        <f>IFERROR(TRIM(INDEX(CID_DB[Case No],$D2707)),"")</f>
        <v/>
      </c>
      <c r="H2707" s="5" t="str">
        <f>IFERROR(TRIM(INDEX(CID_DB[Known Contractor '#1 PN],$D2707)),"")</f>
        <v/>
      </c>
      <c r="I2707" s="5" t="str">
        <f>IFERROR(TRIM(INDEX(CID_DB[Known Contractor '#2 PN],$D2707)),"")</f>
        <v/>
      </c>
      <c r="J2707" s="5" t="str">
        <f>IFERROR(TRIM(INDEX(CID_DB[ [ NSN ] ],$D2707)),"")</f>
        <v/>
      </c>
      <c r="K2707" s="5" t="str">
        <f>IFERROR(TRIM(INDEX(CID_DB[Description],$D2707)),"")</f>
        <v/>
      </c>
      <c r="L2707" s="24" t="str">
        <f>IFERROR(TRIM(INDEX(CID_DB[Commercial Status],$D2707)),"")</f>
        <v/>
      </c>
    </row>
    <row r="2708" spans="2:12" x14ac:dyDescent="0.35">
      <c r="B2708" s="15"/>
      <c r="D2708" s="17" t="str">
        <f t="array" ref="D2708">IFERROR(IF($B2708&lt;&gt;"",LARGE(IF(ISNUMBER(SEARCH(TRIM(SUBSTITUTE($B2708,"-","")),CID_DB[Search Key])),ROW(CID_DB[Search Key]),""),1)-1,""),"")</f>
        <v/>
      </c>
      <c r="F2708" s="23" t="str">
        <f>IF($B2708&lt;&gt;"",COUNTIFS(CID_DB[Search Key],"*"&amp;TRIM(SUBSTITUTE(B2708,"-",""))&amp;"*"),"")</f>
        <v/>
      </c>
      <c r="G2708" s="23" t="str">
        <f>IFERROR(TRIM(INDEX(CID_DB[Case No],$D2708)),"")</f>
        <v/>
      </c>
      <c r="H2708" s="5" t="str">
        <f>IFERROR(TRIM(INDEX(CID_DB[Known Contractor '#1 PN],$D2708)),"")</f>
        <v/>
      </c>
      <c r="I2708" s="5" t="str">
        <f>IFERROR(TRIM(INDEX(CID_DB[Known Contractor '#2 PN],$D2708)),"")</f>
        <v/>
      </c>
      <c r="J2708" s="5" t="str">
        <f>IFERROR(TRIM(INDEX(CID_DB[ [ NSN ] ],$D2708)),"")</f>
        <v/>
      </c>
      <c r="K2708" s="5" t="str">
        <f>IFERROR(TRIM(INDEX(CID_DB[Description],$D2708)),"")</f>
        <v/>
      </c>
      <c r="L2708" s="24" t="str">
        <f>IFERROR(TRIM(INDEX(CID_DB[Commercial Status],$D2708)),"")</f>
        <v/>
      </c>
    </row>
    <row r="2709" spans="2:12" x14ac:dyDescent="0.35">
      <c r="B2709" s="15"/>
      <c r="D2709" s="17" t="str">
        <f t="array" ref="D2709">IFERROR(IF($B2709&lt;&gt;"",LARGE(IF(ISNUMBER(SEARCH(TRIM(SUBSTITUTE($B2709,"-","")),CID_DB[Search Key])),ROW(CID_DB[Search Key]),""),1)-1,""),"")</f>
        <v/>
      </c>
      <c r="F2709" s="23" t="str">
        <f>IF($B2709&lt;&gt;"",COUNTIFS(CID_DB[Search Key],"*"&amp;TRIM(SUBSTITUTE(B2709,"-",""))&amp;"*"),"")</f>
        <v/>
      </c>
      <c r="G2709" s="23" t="str">
        <f>IFERROR(TRIM(INDEX(CID_DB[Case No],$D2709)),"")</f>
        <v/>
      </c>
      <c r="H2709" s="5" t="str">
        <f>IFERROR(TRIM(INDEX(CID_DB[Known Contractor '#1 PN],$D2709)),"")</f>
        <v/>
      </c>
      <c r="I2709" s="5" t="str">
        <f>IFERROR(TRIM(INDEX(CID_DB[Known Contractor '#2 PN],$D2709)),"")</f>
        <v/>
      </c>
      <c r="J2709" s="5" t="str">
        <f>IFERROR(TRIM(INDEX(CID_DB[ [ NSN ] ],$D2709)),"")</f>
        <v/>
      </c>
      <c r="K2709" s="5" t="str">
        <f>IFERROR(TRIM(INDEX(CID_DB[Description],$D2709)),"")</f>
        <v/>
      </c>
      <c r="L2709" s="24" t="str">
        <f>IFERROR(TRIM(INDEX(CID_DB[Commercial Status],$D2709)),"")</f>
        <v/>
      </c>
    </row>
    <row r="2710" spans="2:12" x14ac:dyDescent="0.35">
      <c r="B2710" s="15"/>
      <c r="D2710" s="17" t="str">
        <f t="array" ref="D2710">IFERROR(IF($B2710&lt;&gt;"",LARGE(IF(ISNUMBER(SEARCH(TRIM(SUBSTITUTE($B2710,"-","")),CID_DB[Search Key])),ROW(CID_DB[Search Key]),""),1)-1,""),"")</f>
        <v/>
      </c>
      <c r="F2710" s="23" t="str">
        <f>IF($B2710&lt;&gt;"",COUNTIFS(CID_DB[Search Key],"*"&amp;TRIM(SUBSTITUTE(B2710,"-",""))&amp;"*"),"")</f>
        <v/>
      </c>
      <c r="G2710" s="23" t="str">
        <f>IFERROR(TRIM(INDEX(CID_DB[Case No],$D2710)),"")</f>
        <v/>
      </c>
      <c r="H2710" s="5" t="str">
        <f>IFERROR(TRIM(INDEX(CID_DB[Known Contractor '#1 PN],$D2710)),"")</f>
        <v/>
      </c>
      <c r="I2710" s="5" t="str">
        <f>IFERROR(TRIM(INDEX(CID_DB[Known Contractor '#2 PN],$D2710)),"")</f>
        <v/>
      </c>
      <c r="J2710" s="5" t="str">
        <f>IFERROR(TRIM(INDEX(CID_DB[ [ NSN ] ],$D2710)),"")</f>
        <v/>
      </c>
      <c r="K2710" s="5" t="str">
        <f>IFERROR(TRIM(INDEX(CID_DB[Description],$D2710)),"")</f>
        <v/>
      </c>
      <c r="L2710" s="24" t="str">
        <f>IFERROR(TRIM(INDEX(CID_DB[Commercial Status],$D2710)),"")</f>
        <v/>
      </c>
    </row>
    <row r="2711" spans="2:12" x14ac:dyDescent="0.35">
      <c r="B2711" s="15"/>
      <c r="D2711" s="17" t="str">
        <f t="array" ref="D2711">IFERROR(IF($B2711&lt;&gt;"",LARGE(IF(ISNUMBER(SEARCH(TRIM(SUBSTITUTE($B2711,"-","")),CID_DB[Search Key])),ROW(CID_DB[Search Key]),""),1)-1,""),"")</f>
        <v/>
      </c>
      <c r="F2711" s="23" t="str">
        <f>IF($B2711&lt;&gt;"",COUNTIFS(CID_DB[Search Key],"*"&amp;TRIM(SUBSTITUTE(B2711,"-",""))&amp;"*"),"")</f>
        <v/>
      </c>
      <c r="G2711" s="23" t="str">
        <f>IFERROR(TRIM(INDEX(CID_DB[Case No],$D2711)),"")</f>
        <v/>
      </c>
      <c r="H2711" s="5" t="str">
        <f>IFERROR(TRIM(INDEX(CID_DB[Known Contractor '#1 PN],$D2711)),"")</f>
        <v/>
      </c>
      <c r="I2711" s="5" t="str">
        <f>IFERROR(TRIM(INDEX(CID_DB[Known Contractor '#2 PN],$D2711)),"")</f>
        <v/>
      </c>
      <c r="J2711" s="5" t="str">
        <f>IFERROR(TRIM(INDEX(CID_DB[ [ NSN ] ],$D2711)),"")</f>
        <v/>
      </c>
      <c r="K2711" s="5" t="str">
        <f>IFERROR(TRIM(INDEX(CID_DB[Description],$D2711)),"")</f>
        <v/>
      </c>
      <c r="L2711" s="24" t="str">
        <f>IFERROR(TRIM(INDEX(CID_DB[Commercial Status],$D2711)),"")</f>
        <v/>
      </c>
    </row>
    <row r="2712" spans="2:12" x14ac:dyDescent="0.35">
      <c r="B2712" s="15"/>
      <c r="D2712" s="17" t="str">
        <f t="array" ref="D2712">IFERROR(IF($B2712&lt;&gt;"",LARGE(IF(ISNUMBER(SEARCH(TRIM(SUBSTITUTE($B2712,"-","")),CID_DB[Search Key])),ROW(CID_DB[Search Key]),""),1)-1,""),"")</f>
        <v/>
      </c>
      <c r="F2712" s="23" t="str">
        <f>IF($B2712&lt;&gt;"",COUNTIFS(CID_DB[Search Key],"*"&amp;TRIM(SUBSTITUTE(B2712,"-",""))&amp;"*"),"")</f>
        <v/>
      </c>
      <c r="G2712" s="23" t="str">
        <f>IFERROR(TRIM(INDEX(CID_DB[Case No],$D2712)),"")</f>
        <v/>
      </c>
      <c r="H2712" s="5" t="str">
        <f>IFERROR(TRIM(INDEX(CID_DB[Known Contractor '#1 PN],$D2712)),"")</f>
        <v/>
      </c>
      <c r="I2712" s="5" t="str">
        <f>IFERROR(TRIM(INDEX(CID_DB[Known Contractor '#2 PN],$D2712)),"")</f>
        <v/>
      </c>
      <c r="J2712" s="5" t="str">
        <f>IFERROR(TRIM(INDEX(CID_DB[ [ NSN ] ],$D2712)),"")</f>
        <v/>
      </c>
      <c r="K2712" s="5" t="str">
        <f>IFERROR(TRIM(INDEX(CID_DB[Description],$D2712)),"")</f>
        <v/>
      </c>
      <c r="L2712" s="24" t="str">
        <f>IFERROR(TRIM(INDEX(CID_DB[Commercial Status],$D2712)),"")</f>
        <v/>
      </c>
    </row>
    <row r="2713" spans="2:12" x14ac:dyDescent="0.35">
      <c r="B2713" s="15"/>
      <c r="D2713" s="17" t="str">
        <f t="array" ref="D2713">IFERROR(IF($B2713&lt;&gt;"",LARGE(IF(ISNUMBER(SEARCH(TRIM(SUBSTITUTE($B2713,"-","")),CID_DB[Search Key])),ROW(CID_DB[Search Key]),""),1)-1,""),"")</f>
        <v/>
      </c>
      <c r="F2713" s="23" t="str">
        <f>IF($B2713&lt;&gt;"",COUNTIFS(CID_DB[Search Key],"*"&amp;TRIM(SUBSTITUTE(B2713,"-",""))&amp;"*"),"")</f>
        <v/>
      </c>
      <c r="G2713" s="23" t="str">
        <f>IFERROR(TRIM(INDEX(CID_DB[Case No],$D2713)),"")</f>
        <v/>
      </c>
      <c r="H2713" s="5" t="str">
        <f>IFERROR(TRIM(INDEX(CID_DB[Known Contractor '#1 PN],$D2713)),"")</f>
        <v/>
      </c>
      <c r="I2713" s="5" t="str">
        <f>IFERROR(TRIM(INDEX(CID_DB[Known Contractor '#2 PN],$D2713)),"")</f>
        <v/>
      </c>
      <c r="J2713" s="5" t="str">
        <f>IFERROR(TRIM(INDEX(CID_DB[ [ NSN ] ],$D2713)),"")</f>
        <v/>
      </c>
      <c r="K2713" s="5" t="str">
        <f>IFERROR(TRIM(INDEX(CID_DB[Description],$D2713)),"")</f>
        <v/>
      </c>
      <c r="L2713" s="24" t="str">
        <f>IFERROR(TRIM(INDEX(CID_DB[Commercial Status],$D2713)),"")</f>
        <v/>
      </c>
    </row>
    <row r="2714" spans="2:12" x14ac:dyDescent="0.35">
      <c r="B2714" s="15"/>
      <c r="D2714" s="17" t="str">
        <f t="array" ref="D2714">IFERROR(IF($B2714&lt;&gt;"",LARGE(IF(ISNUMBER(SEARCH(TRIM(SUBSTITUTE($B2714,"-","")),CID_DB[Search Key])),ROW(CID_DB[Search Key]),""),1)-1,""),"")</f>
        <v/>
      </c>
      <c r="F2714" s="23" t="str">
        <f>IF($B2714&lt;&gt;"",COUNTIFS(CID_DB[Search Key],"*"&amp;TRIM(SUBSTITUTE(B2714,"-",""))&amp;"*"),"")</f>
        <v/>
      </c>
      <c r="G2714" s="23" t="str">
        <f>IFERROR(TRIM(INDEX(CID_DB[Case No],$D2714)),"")</f>
        <v/>
      </c>
      <c r="H2714" s="5" t="str">
        <f>IFERROR(TRIM(INDEX(CID_DB[Known Contractor '#1 PN],$D2714)),"")</f>
        <v/>
      </c>
      <c r="I2714" s="5" t="str">
        <f>IFERROR(TRIM(INDEX(CID_DB[Known Contractor '#2 PN],$D2714)),"")</f>
        <v/>
      </c>
      <c r="J2714" s="5" t="str">
        <f>IFERROR(TRIM(INDEX(CID_DB[ [ NSN ] ],$D2714)),"")</f>
        <v/>
      </c>
      <c r="K2714" s="5" t="str">
        <f>IFERROR(TRIM(INDEX(CID_DB[Description],$D2714)),"")</f>
        <v/>
      </c>
      <c r="L2714" s="24" t="str">
        <f>IFERROR(TRIM(INDEX(CID_DB[Commercial Status],$D2714)),"")</f>
        <v/>
      </c>
    </row>
    <row r="2715" spans="2:12" x14ac:dyDescent="0.35">
      <c r="B2715" s="15"/>
      <c r="D2715" s="17" t="str">
        <f t="array" ref="D2715">IFERROR(IF($B2715&lt;&gt;"",LARGE(IF(ISNUMBER(SEARCH(TRIM(SUBSTITUTE($B2715,"-","")),CID_DB[Search Key])),ROW(CID_DB[Search Key]),""),1)-1,""),"")</f>
        <v/>
      </c>
      <c r="F2715" s="23" t="str">
        <f>IF($B2715&lt;&gt;"",COUNTIFS(CID_DB[Search Key],"*"&amp;TRIM(SUBSTITUTE(B2715,"-",""))&amp;"*"),"")</f>
        <v/>
      </c>
      <c r="G2715" s="23" t="str">
        <f>IFERROR(TRIM(INDEX(CID_DB[Case No],$D2715)),"")</f>
        <v/>
      </c>
      <c r="H2715" s="5" t="str">
        <f>IFERROR(TRIM(INDEX(CID_DB[Known Contractor '#1 PN],$D2715)),"")</f>
        <v/>
      </c>
      <c r="I2715" s="5" t="str">
        <f>IFERROR(TRIM(INDEX(CID_DB[Known Contractor '#2 PN],$D2715)),"")</f>
        <v/>
      </c>
      <c r="J2715" s="5" t="str">
        <f>IFERROR(TRIM(INDEX(CID_DB[ [ NSN ] ],$D2715)),"")</f>
        <v/>
      </c>
      <c r="K2715" s="5" t="str">
        <f>IFERROR(TRIM(INDEX(CID_DB[Description],$D2715)),"")</f>
        <v/>
      </c>
      <c r="L2715" s="24" t="str">
        <f>IFERROR(TRIM(INDEX(CID_DB[Commercial Status],$D2715)),"")</f>
        <v/>
      </c>
    </row>
    <row r="2716" spans="2:12" x14ac:dyDescent="0.35">
      <c r="B2716" s="15"/>
      <c r="D2716" s="17" t="str">
        <f t="array" ref="D2716">IFERROR(IF($B2716&lt;&gt;"",LARGE(IF(ISNUMBER(SEARCH(TRIM(SUBSTITUTE($B2716,"-","")),CID_DB[Search Key])),ROW(CID_DB[Search Key]),""),1)-1,""),"")</f>
        <v/>
      </c>
      <c r="F2716" s="23" t="str">
        <f>IF($B2716&lt;&gt;"",COUNTIFS(CID_DB[Search Key],"*"&amp;TRIM(SUBSTITUTE(B2716,"-",""))&amp;"*"),"")</f>
        <v/>
      </c>
      <c r="G2716" s="23" t="str">
        <f>IFERROR(TRIM(INDEX(CID_DB[Case No],$D2716)),"")</f>
        <v/>
      </c>
      <c r="H2716" s="5" t="str">
        <f>IFERROR(TRIM(INDEX(CID_DB[Known Contractor '#1 PN],$D2716)),"")</f>
        <v/>
      </c>
      <c r="I2716" s="5" t="str">
        <f>IFERROR(TRIM(INDEX(CID_DB[Known Contractor '#2 PN],$D2716)),"")</f>
        <v/>
      </c>
      <c r="J2716" s="5" t="str">
        <f>IFERROR(TRIM(INDEX(CID_DB[ [ NSN ] ],$D2716)),"")</f>
        <v/>
      </c>
      <c r="K2716" s="5" t="str">
        <f>IFERROR(TRIM(INDEX(CID_DB[Description],$D2716)),"")</f>
        <v/>
      </c>
      <c r="L2716" s="24" t="str">
        <f>IFERROR(TRIM(INDEX(CID_DB[Commercial Status],$D2716)),"")</f>
        <v/>
      </c>
    </row>
    <row r="2717" spans="2:12" x14ac:dyDescent="0.35">
      <c r="B2717" s="15"/>
      <c r="D2717" s="17" t="str">
        <f t="array" ref="D2717">IFERROR(IF($B2717&lt;&gt;"",LARGE(IF(ISNUMBER(SEARCH(TRIM(SUBSTITUTE($B2717,"-","")),CID_DB[Search Key])),ROW(CID_DB[Search Key]),""),1)-1,""),"")</f>
        <v/>
      </c>
      <c r="F2717" s="23" t="str">
        <f>IF($B2717&lt;&gt;"",COUNTIFS(CID_DB[Search Key],"*"&amp;TRIM(SUBSTITUTE(B2717,"-",""))&amp;"*"),"")</f>
        <v/>
      </c>
      <c r="G2717" s="23" t="str">
        <f>IFERROR(TRIM(INDEX(CID_DB[Case No],$D2717)),"")</f>
        <v/>
      </c>
      <c r="H2717" s="5" t="str">
        <f>IFERROR(TRIM(INDEX(CID_DB[Known Contractor '#1 PN],$D2717)),"")</f>
        <v/>
      </c>
      <c r="I2717" s="5" t="str">
        <f>IFERROR(TRIM(INDEX(CID_DB[Known Contractor '#2 PN],$D2717)),"")</f>
        <v/>
      </c>
      <c r="J2717" s="5" t="str">
        <f>IFERROR(TRIM(INDEX(CID_DB[ [ NSN ] ],$D2717)),"")</f>
        <v/>
      </c>
      <c r="K2717" s="5" t="str">
        <f>IFERROR(TRIM(INDEX(CID_DB[Description],$D2717)),"")</f>
        <v/>
      </c>
      <c r="L2717" s="24" t="str">
        <f>IFERROR(TRIM(INDEX(CID_DB[Commercial Status],$D2717)),"")</f>
        <v/>
      </c>
    </row>
    <row r="2718" spans="2:12" x14ac:dyDescent="0.35">
      <c r="B2718" s="15"/>
      <c r="D2718" s="17" t="str">
        <f t="array" ref="D2718">IFERROR(IF($B2718&lt;&gt;"",LARGE(IF(ISNUMBER(SEARCH(TRIM(SUBSTITUTE($B2718,"-","")),CID_DB[Search Key])),ROW(CID_DB[Search Key]),""),1)-1,""),"")</f>
        <v/>
      </c>
      <c r="F2718" s="23" t="str">
        <f>IF($B2718&lt;&gt;"",COUNTIFS(CID_DB[Search Key],"*"&amp;TRIM(SUBSTITUTE(B2718,"-",""))&amp;"*"),"")</f>
        <v/>
      </c>
      <c r="G2718" s="23" t="str">
        <f>IFERROR(TRIM(INDEX(CID_DB[Case No],$D2718)),"")</f>
        <v/>
      </c>
      <c r="H2718" s="5" t="str">
        <f>IFERROR(TRIM(INDEX(CID_DB[Known Contractor '#1 PN],$D2718)),"")</f>
        <v/>
      </c>
      <c r="I2718" s="5" t="str">
        <f>IFERROR(TRIM(INDEX(CID_DB[Known Contractor '#2 PN],$D2718)),"")</f>
        <v/>
      </c>
      <c r="J2718" s="5" t="str">
        <f>IFERROR(TRIM(INDEX(CID_DB[ [ NSN ] ],$D2718)),"")</f>
        <v/>
      </c>
      <c r="K2718" s="5" t="str">
        <f>IFERROR(TRIM(INDEX(CID_DB[Description],$D2718)),"")</f>
        <v/>
      </c>
      <c r="L2718" s="24" t="str">
        <f>IFERROR(TRIM(INDEX(CID_DB[Commercial Status],$D2718)),"")</f>
        <v/>
      </c>
    </row>
    <row r="2719" spans="2:12" x14ac:dyDescent="0.35">
      <c r="B2719" s="15"/>
      <c r="D2719" s="17" t="str">
        <f t="array" ref="D2719">IFERROR(IF($B2719&lt;&gt;"",LARGE(IF(ISNUMBER(SEARCH(TRIM(SUBSTITUTE($B2719,"-","")),CID_DB[Search Key])),ROW(CID_DB[Search Key]),""),1)-1,""),"")</f>
        <v/>
      </c>
      <c r="F2719" s="23" t="str">
        <f>IF($B2719&lt;&gt;"",COUNTIFS(CID_DB[Search Key],"*"&amp;TRIM(SUBSTITUTE(B2719,"-",""))&amp;"*"),"")</f>
        <v/>
      </c>
      <c r="G2719" s="23" t="str">
        <f>IFERROR(TRIM(INDEX(CID_DB[Case No],$D2719)),"")</f>
        <v/>
      </c>
      <c r="H2719" s="5" t="str">
        <f>IFERROR(TRIM(INDEX(CID_DB[Known Contractor '#1 PN],$D2719)),"")</f>
        <v/>
      </c>
      <c r="I2719" s="5" t="str">
        <f>IFERROR(TRIM(INDEX(CID_DB[Known Contractor '#2 PN],$D2719)),"")</f>
        <v/>
      </c>
      <c r="J2719" s="5" t="str">
        <f>IFERROR(TRIM(INDEX(CID_DB[ [ NSN ] ],$D2719)),"")</f>
        <v/>
      </c>
      <c r="K2719" s="5" t="str">
        <f>IFERROR(TRIM(INDEX(CID_DB[Description],$D2719)),"")</f>
        <v/>
      </c>
      <c r="L2719" s="24" t="str">
        <f>IFERROR(TRIM(INDEX(CID_DB[Commercial Status],$D2719)),"")</f>
        <v/>
      </c>
    </row>
    <row r="2720" spans="2:12" x14ac:dyDescent="0.35">
      <c r="B2720" s="15"/>
      <c r="D2720" s="17" t="str">
        <f t="array" ref="D2720">IFERROR(IF($B2720&lt;&gt;"",LARGE(IF(ISNUMBER(SEARCH(TRIM(SUBSTITUTE($B2720,"-","")),CID_DB[Search Key])),ROW(CID_DB[Search Key]),""),1)-1,""),"")</f>
        <v/>
      </c>
      <c r="F2720" s="23" t="str">
        <f>IF($B2720&lt;&gt;"",COUNTIFS(CID_DB[Search Key],"*"&amp;TRIM(SUBSTITUTE(B2720,"-",""))&amp;"*"),"")</f>
        <v/>
      </c>
      <c r="G2720" s="23" t="str">
        <f>IFERROR(TRIM(INDEX(CID_DB[Case No],$D2720)),"")</f>
        <v/>
      </c>
      <c r="H2720" s="5" t="str">
        <f>IFERROR(TRIM(INDEX(CID_DB[Known Contractor '#1 PN],$D2720)),"")</f>
        <v/>
      </c>
      <c r="I2720" s="5" t="str">
        <f>IFERROR(TRIM(INDEX(CID_DB[Known Contractor '#2 PN],$D2720)),"")</f>
        <v/>
      </c>
      <c r="J2720" s="5" t="str">
        <f>IFERROR(TRIM(INDEX(CID_DB[ [ NSN ] ],$D2720)),"")</f>
        <v/>
      </c>
      <c r="K2720" s="5" t="str">
        <f>IFERROR(TRIM(INDEX(CID_DB[Description],$D2720)),"")</f>
        <v/>
      </c>
      <c r="L2720" s="24" t="str">
        <f>IFERROR(TRIM(INDEX(CID_DB[Commercial Status],$D2720)),"")</f>
        <v/>
      </c>
    </row>
    <row r="2721" spans="2:12" x14ac:dyDescent="0.35">
      <c r="B2721" s="15"/>
      <c r="D2721" s="17" t="str">
        <f t="array" ref="D2721">IFERROR(IF($B2721&lt;&gt;"",LARGE(IF(ISNUMBER(SEARCH(TRIM(SUBSTITUTE($B2721,"-","")),CID_DB[Search Key])),ROW(CID_DB[Search Key]),""),1)-1,""),"")</f>
        <v/>
      </c>
      <c r="F2721" s="23" t="str">
        <f>IF($B2721&lt;&gt;"",COUNTIFS(CID_DB[Search Key],"*"&amp;TRIM(SUBSTITUTE(B2721,"-",""))&amp;"*"),"")</f>
        <v/>
      </c>
      <c r="G2721" s="23" t="str">
        <f>IFERROR(TRIM(INDEX(CID_DB[Case No],$D2721)),"")</f>
        <v/>
      </c>
      <c r="H2721" s="5" t="str">
        <f>IFERROR(TRIM(INDEX(CID_DB[Known Contractor '#1 PN],$D2721)),"")</f>
        <v/>
      </c>
      <c r="I2721" s="5" t="str">
        <f>IFERROR(TRIM(INDEX(CID_DB[Known Contractor '#2 PN],$D2721)),"")</f>
        <v/>
      </c>
      <c r="J2721" s="5" t="str">
        <f>IFERROR(TRIM(INDEX(CID_DB[ [ NSN ] ],$D2721)),"")</f>
        <v/>
      </c>
      <c r="K2721" s="5" t="str">
        <f>IFERROR(TRIM(INDEX(CID_DB[Description],$D2721)),"")</f>
        <v/>
      </c>
      <c r="L2721" s="24" t="str">
        <f>IFERROR(TRIM(INDEX(CID_DB[Commercial Status],$D2721)),"")</f>
        <v/>
      </c>
    </row>
    <row r="2722" spans="2:12" x14ac:dyDescent="0.35">
      <c r="B2722" s="15"/>
      <c r="D2722" s="17" t="str">
        <f t="array" ref="D2722">IFERROR(IF($B2722&lt;&gt;"",LARGE(IF(ISNUMBER(SEARCH(TRIM(SUBSTITUTE($B2722,"-","")),CID_DB[Search Key])),ROW(CID_DB[Search Key]),""),1)-1,""),"")</f>
        <v/>
      </c>
      <c r="F2722" s="23" t="str">
        <f>IF($B2722&lt;&gt;"",COUNTIFS(CID_DB[Search Key],"*"&amp;TRIM(SUBSTITUTE(B2722,"-",""))&amp;"*"),"")</f>
        <v/>
      </c>
      <c r="G2722" s="23" t="str">
        <f>IFERROR(TRIM(INDEX(CID_DB[Case No],$D2722)),"")</f>
        <v/>
      </c>
      <c r="H2722" s="5" t="str">
        <f>IFERROR(TRIM(INDEX(CID_DB[Known Contractor '#1 PN],$D2722)),"")</f>
        <v/>
      </c>
      <c r="I2722" s="5" t="str">
        <f>IFERROR(TRIM(INDEX(CID_DB[Known Contractor '#2 PN],$D2722)),"")</f>
        <v/>
      </c>
      <c r="J2722" s="5" t="str">
        <f>IFERROR(TRIM(INDEX(CID_DB[ [ NSN ] ],$D2722)),"")</f>
        <v/>
      </c>
      <c r="K2722" s="5" t="str">
        <f>IFERROR(TRIM(INDEX(CID_DB[Description],$D2722)),"")</f>
        <v/>
      </c>
      <c r="L2722" s="24" t="str">
        <f>IFERROR(TRIM(INDEX(CID_DB[Commercial Status],$D2722)),"")</f>
        <v/>
      </c>
    </row>
    <row r="2723" spans="2:12" x14ac:dyDescent="0.35">
      <c r="B2723" s="15"/>
      <c r="D2723" s="17" t="str">
        <f t="array" ref="D2723">IFERROR(IF($B2723&lt;&gt;"",LARGE(IF(ISNUMBER(SEARCH(TRIM(SUBSTITUTE($B2723,"-","")),CID_DB[Search Key])),ROW(CID_DB[Search Key]),""),1)-1,""),"")</f>
        <v/>
      </c>
      <c r="F2723" s="23" t="str">
        <f>IF($B2723&lt;&gt;"",COUNTIFS(CID_DB[Search Key],"*"&amp;TRIM(SUBSTITUTE(B2723,"-",""))&amp;"*"),"")</f>
        <v/>
      </c>
      <c r="G2723" s="23" t="str">
        <f>IFERROR(TRIM(INDEX(CID_DB[Case No],$D2723)),"")</f>
        <v/>
      </c>
      <c r="H2723" s="5" t="str">
        <f>IFERROR(TRIM(INDEX(CID_DB[Known Contractor '#1 PN],$D2723)),"")</f>
        <v/>
      </c>
      <c r="I2723" s="5" t="str">
        <f>IFERROR(TRIM(INDEX(CID_DB[Known Contractor '#2 PN],$D2723)),"")</f>
        <v/>
      </c>
      <c r="J2723" s="5" t="str">
        <f>IFERROR(TRIM(INDEX(CID_DB[ [ NSN ] ],$D2723)),"")</f>
        <v/>
      </c>
      <c r="K2723" s="5" t="str">
        <f>IFERROR(TRIM(INDEX(CID_DB[Description],$D2723)),"")</f>
        <v/>
      </c>
      <c r="L2723" s="24" t="str">
        <f>IFERROR(TRIM(INDEX(CID_DB[Commercial Status],$D2723)),"")</f>
        <v/>
      </c>
    </row>
    <row r="2724" spans="2:12" x14ac:dyDescent="0.35">
      <c r="B2724" s="15"/>
      <c r="D2724" s="17" t="str">
        <f t="array" ref="D2724">IFERROR(IF($B2724&lt;&gt;"",LARGE(IF(ISNUMBER(SEARCH(TRIM(SUBSTITUTE($B2724,"-","")),CID_DB[Search Key])),ROW(CID_DB[Search Key]),""),1)-1,""),"")</f>
        <v/>
      </c>
      <c r="F2724" s="23" t="str">
        <f>IF($B2724&lt;&gt;"",COUNTIFS(CID_DB[Search Key],"*"&amp;TRIM(SUBSTITUTE(B2724,"-",""))&amp;"*"),"")</f>
        <v/>
      </c>
      <c r="G2724" s="23" t="str">
        <f>IFERROR(TRIM(INDEX(CID_DB[Case No],$D2724)),"")</f>
        <v/>
      </c>
      <c r="H2724" s="5" t="str">
        <f>IFERROR(TRIM(INDEX(CID_DB[Known Contractor '#1 PN],$D2724)),"")</f>
        <v/>
      </c>
      <c r="I2724" s="5" t="str">
        <f>IFERROR(TRIM(INDEX(CID_DB[Known Contractor '#2 PN],$D2724)),"")</f>
        <v/>
      </c>
      <c r="J2724" s="5" t="str">
        <f>IFERROR(TRIM(INDEX(CID_DB[ [ NSN ] ],$D2724)),"")</f>
        <v/>
      </c>
      <c r="K2724" s="5" t="str">
        <f>IFERROR(TRIM(INDEX(CID_DB[Description],$D2724)),"")</f>
        <v/>
      </c>
      <c r="L2724" s="24" t="str">
        <f>IFERROR(TRIM(INDEX(CID_DB[Commercial Status],$D2724)),"")</f>
        <v/>
      </c>
    </row>
    <row r="2725" spans="2:12" x14ac:dyDescent="0.35">
      <c r="B2725" s="15"/>
      <c r="D2725" s="17" t="str">
        <f t="array" ref="D2725">IFERROR(IF($B2725&lt;&gt;"",LARGE(IF(ISNUMBER(SEARCH(TRIM(SUBSTITUTE($B2725,"-","")),CID_DB[Search Key])),ROW(CID_DB[Search Key]),""),1)-1,""),"")</f>
        <v/>
      </c>
      <c r="F2725" s="23" t="str">
        <f>IF($B2725&lt;&gt;"",COUNTIFS(CID_DB[Search Key],"*"&amp;TRIM(SUBSTITUTE(B2725,"-",""))&amp;"*"),"")</f>
        <v/>
      </c>
      <c r="G2725" s="23" t="str">
        <f>IFERROR(TRIM(INDEX(CID_DB[Case No],$D2725)),"")</f>
        <v/>
      </c>
      <c r="H2725" s="5" t="str">
        <f>IFERROR(TRIM(INDEX(CID_DB[Known Contractor '#1 PN],$D2725)),"")</f>
        <v/>
      </c>
      <c r="I2725" s="5" t="str">
        <f>IFERROR(TRIM(INDEX(CID_DB[Known Contractor '#2 PN],$D2725)),"")</f>
        <v/>
      </c>
      <c r="J2725" s="5" t="str">
        <f>IFERROR(TRIM(INDEX(CID_DB[ [ NSN ] ],$D2725)),"")</f>
        <v/>
      </c>
      <c r="K2725" s="5" t="str">
        <f>IFERROR(TRIM(INDEX(CID_DB[Description],$D2725)),"")</f>
        <v/>
      </c>
      <c r="L2725" s="24" t="str">
        <f>IFERROR(TRIM(INDEX(CID_DB[Commercial Status],$D2725)),"")</f>
        <v/>
      </c>
    </row>
    <row r="2726" spans="2:12" x14ac:dyDescent="0.35">
      <c r="B2726" s="15"/>
      <c r="D2726" s="17" t="str">
        <f t="array" ref="D2726">IFERROR(IF($B2726&lt;&gt;"",LARGE(IF(ISNUMBER(SEARCH(TRIM(SUBSTITUTE($B2726,"-","")),CID_DB[Search Key])),ROW(CID_DB[Search Key]),""),1)-1,""),"")</f>
        <v/>
      </c>
      <c r="F2726" s="23" t="str">
        <f>IF($B2726&lt;&gt;"",COUNTIFS(CID_DB[Search Key],"*"&amp;TRIM(SUBSTITUTE(B2726,"-",""))&amp;"*"),"")</f>
        <v/>
      </c>
      <c r="G2726" s="23" t="str">
        <f>IFERROR(TRIM(INDEX(CID_DB[Case No],$D2726)),"")</f>
        <v/>
      </c>
      <c r="H2726" s="5" t="str">
        <f>IFERROR(TRIM(INDEX(CID_DB[Known Contractor '#1 PN],$D2726)),"")</f>
        <v/>
      </c>
      <c r="I2726" s="5" t="str">
        <f>IFERROR(TRIM(INDEX(CID_DB[Known Contractor '#2 PN],$D2726)),"")</f>
        <v/>
      </c>
      <c r="J2726" s="5" t="str">
        <f>IFERROR(TRIM(INDEX(CID_DB[ [ NSN ] ],$D2726)),"")</f>
        <v/>
      </c>
      <c r="K2726" s="5" t="str">
        <f>IFERROR(TRIM(INDEX(CID_DB[Description],$D2726)),"")</f>
        <v/>
      </c>
      <c r="L2726" s="24" t="str">
        <f>IFERROR(TRIM(INDEX(CID_DB[Commercial Status],$D2726)),"")</f>
        <v/>
      </c>
    </row>
    <row r="2727" spans="2:12" x14ac:dyDescent="0.35">
      <c r="B2727" s="15"/>
      <c r="D2727" s="17" t="str">
        <f t="array" ref="D2727">IFERROR(IF($B2727&lt;&gt;"",LARGE(IF(ISNUMBER(SEARCH(TRIM(SUBSTITUTE($B2727,"-","")),CID_DB[Search Key])),ROW(CID_DB[Search Key]),""),1)-1,""),"")</f>
        <v/>
      </c>
      <c r="F2727" s="23" t="str">
        <f>IF($B2727&lt;&gt;"",COUNTIFS(CID_DB[Search Key],"*"&amp;TRIM(SUBSTITUTE(B2727,"-",""))&amp;"*"),"")</f>
        <v/>
      </c>
      <c r="G2727" s="23" t="str">
        <f>IFERROR(TRIM(INDEX(CID_DB[Case No],$D2727)),"")</f>
        <v/>
      </c>
      <c r="H2727" s="5" t="str">
        <f>IFERROR(TRIM(INDEX(CID_DB[Known Contractor '#1 PN],$D2727)),"")</f>
        <v/>
      </c>
      <c r="I2727" s="5" t="str">
        <f>IFERROR(TRIM(INDEX(CID_DB[Known Contractor '#2 PN],$D2727)),"")</f>
        <v/>
      </c>
      <c r="J2727" s="5" t="str">
        <f>IFERROR(TRIM(INDEX(CID_DB[ [ NSN ] ],$D2727)),"")</f>
        <v/>
      </c>
      <c r="K2727" s="5" t="str">
        <f>IFERROR(TRIM(INDEX(CID_DB[Description],$D2727)),"")</f>
        <v/>
      </c>
      <c r="L2727" s="24" t="str">
        <f>IFERROR(TRIM(INDEX(CID_DB[Commercial Status],$D2727)),"")</f>
        <v/>
      </c>
    </row>
    <row r="2728" spans="2:12" x14ac:dyDescent="0.35">
      <c r="B2728" s="15"/>
      <c r="D2728" s="17" t="str">
        <f t="array" ref="D2728">IFERROR(IF($B2728&lt;&gt;"",LARGE(IF(ISNUMBER(SEARCH(TRIM(SUBSTITUTE($B2728,"-","")),CID_DB[Search Key])),ROW(CID_DB[Search Key]),""),1)-1,""),"")</f>
        <v/>
      </c>
      <c r="F2728" s="23" t="str">
        <f>IF($B2728&lt;&gt;"",COUNTIFS(CID_DB[Search Key],"*"&amp;TRIM(SUBSTITUTE(B2728,"-",""))&amp;"*"),"")</f>
        <v/>
      </c>
      <c r="G2728" s="23" t="str">
        <f>IFERROR(TRIM(INDEX(CID_DB[Case No],$D2728)),"")</f>
        <v/>
      </c>
      <c r="H2728" s="5" t="str">
        <f>IFERROR(TRIM(INDEX(CID_DB[Known Contractor '#1 PN],$D2728)),"")</f>
        <v/>
      </c>
      <c r="I2728" s="5" t="str">
        <f>IFERROR(TRIM(INDEX(CID_DB[Known Contractor '#2 PN],$D2728)),"")</f>
        <v/>
      </c>
      <c r="J2728" s="5" t="str">
        <f>IFERROR(TRIM(INDEX(CID_DB[ [ NSN ] ],$D2728)),"")</f>
        <v/>
      </c>
      <c r="K2728" s="5" t="str">
        <f>IFERROR(TRIM(INDEX(CID_DB[Description],$D2728)),"")</f>
        <v/>
      </c>
      <c r="L2728" s="24" t="str">
        <f>IFERROR(TRIM(INDEX(CID_DB[Commercial Status],$D2728)),"")</f>
        <v/>
      </c>
    </row>
    <row r="2729" spans="2:12" x14ac:dyDescent="0.35">
      <c r="B2729" s="15"/>
      <c r="D2729" s="17" t="str">
        <f t="array" ref="D2729">IFERROR(IF($B2729&lt;&gt;"",LARGE(IF(ISNUMBER(SEARCH(TRIM(SUBSTITUTE($B2729,"-","")),CID_DB[Search Key])),ROW(CID_DB[Search Key]),""),1)-1,""),"")</f>
        <v/>
      </c>
      <c r="F2729" s="23" t="str">
        <f>IF($B2729&lt;&gt;"",COUNTIFS(CID_DB[Search Key],"*"&amp;TRIM(SUBSTITUTE(B2729,"-",""))&amp;"*"),"")</f>
        <v/>
      </c>
      <c r="G2729" s="23" t="str">
        <f>IFERROR(TRIM(INDEX(CID_DB[Case No],$D2729)),"")</f>
        <v/>
      </c>
      <c r="H2729" s="5" t="str">
        <f>IFERROR(TRIM(INDEX(CID_DB[Known Contractor '#1 PN],$D2729)),"")</f>
        <v/>
      </c>
      <c r="I2729" s="5" t="str">
        <f>IFERROR(TRIM(INDEX(CID_DB[Known Contractor '#2 PN],$D2729)),"")</f>
        <v/>
      </c>
      <c r="J2729" s="5" t="str">
        <f>IFERROR(TRIM(INDEX(CID_DB[ [ NSN ] ],$D2729)),"")</f>
        <v/>
      </c>
      <c r="K2729" s="5" t="str">
        <f>IFERROR(TRIM(INDEX(CID_DB[Description],$D2729)),"")</f>
        <v/>
      </c>
      <c r="L2729" s="24" t="str">
        <f>IFERROR(TRIM(INDEX(CID_DB[Commercial Status],$D2729)),"")</f>
        <v/>
      </c>
    </row>
    <row r="2730" spans="2:12" x14ac:dyDescent="0.35">
      <c r="B2730" s="15"/>
      <c r="D2730" s="17" t="str">
        <f t="array" ref="D2730">IFERROR(IF($B2730&lt;&gt;"",LARGE(IF(ISNUMBER(SEARCH(TRIM(SUBSTITUTE($B2730,"-","")),CID_DB[Search Key])),ROW(CID_DB[Search Key]),""),1)-1,""),"")</f>
        <v/>
      </c>
      <c r="F2730" s="23" t="str">
        <f>IF($B2730&lt;&gt;"",COUNTIFS(CID_DB[Search Key],"*"&amp;TRIM(SUBSTITUTE(B2730,"-",""))&amp;"*"),"")</f>
        <v/>
      </c>
      <c r="G2730" s="23" t="str">
        <f>IFERROR(TRIM(INDEX(CID_DB[Case No],$D2730)),"")</f>
        <v/>
      </c>
      <c r="H2730" s="5" t="str">
        <f>IFERROR(TRIM(INDEX(CID_DB[Known Contractor '#1 PN],$D2730)),"")</f>
        <v/>
      </c>
      <c r="I2730" s="5" t="str">
        <f>IFERROR(TRIM(INDEX(CID_DB[Known Contractor '#2 PN],$D2730)),"")</f>
        <v/>
      </c>
      <c r="J2730" s="5" t="str">
        <f>IFERROR(TRIM(INDEX(CID_DB[ [ NSN ] ],$D2730)),"")</f>
        <v/>
      </c>
      <c r="K2730" s="5" t="str">
        <f>IFERROR(TRIM(INDEX(CID_DB[Description],$D2730)),"")</f>
        <v/>
      </c>
      <c r="L2730" s="24" t="str">
        <f>IFERROR(TRIM(INDEX(CID_DB[Commercial Status],$D2730)),"")</f>
        <v/>
      </c>
    </row>
    <row r="2731" spans="2:12" x14ac:dyDescent="0.35">
      <c r="B2731" s="15"/>
      <c r="D2731" s="17" t="str">
        <f t="array" ref="D2731">IFERROR(IF($B2731&lt;&gt;"",LARGE(IF(ISNUMBER(SEARCH(TRIM(SUBSTITUTE($B2731,"-","")),CID_DB[Search Key])),ROW(CID_DB[Search Key]),""),1)-1,""),"")</f>
        <v/>
      </c>
      <c r="F2731" s="23" t="str">
        <f>IF($B2731&lt;&gt;"",COUNTIFS(CID_DB[Search Key],"*"&amp;TRIM(SUBSTITUTE(B2731,"-",""))&amp;"*"),"")</f>
        <v/>
      </c>
      <c r="G2731" s="23" t="str">
        <f>IFERROR(TRIM(INDEX(CID_DB[Case No],$D2731)),"")</f>
        <v/>
      </c>
      <c r="H2731" s="5" t="str">
        <f>IFERROR(TRIM(INDEX(CID_DB[Known Contractor '#1 PN],$D2731)),"")</f>
        <v/>
      </c>
      <c r="I2731" s="5" t="str">
        <f>IFERROR(TRIM(INDEX(CID_DB[Known Contractor '#2 PN],$D2731)),"")</f>
        <v/>
      </c>
      <c r="J2731" s="5" t="str">
        <f>IFERROR(TRIM(INDEX(CID_DB[ [ NSN ] ],$D2731)),"")</f>
        <v/>
      </c>
      <c r="K2731" s="5" t="str">
        <f>IFERROR(TRIM(INDEX(CID_DB[Description],$D2731)),"")</f>
        <v/>
      </c>
      <c r="L2731" s="24" t="str">
        <f>IFERROR(TRIM(INDEX(CID_DB[Commercial Status],$D2731)),"")</f>
        <v/>
      </c>
    </row>
    <row r="2732" spans="2:12" x14ac:dyDescent="0.35">
      <c r="B2732" s="15"/>
      <c r="D2732" s="17" t="str">
        <f t="array" ref="D2732">IFERROR(IF($B2732&lt;&gt;"",LARGE(IF(ISNUMBER(SEARCH(TRIM(SUBSTITUTE($B2732,"-","")),CID_DB[Search Key])),ROW(CID_DB[Search Key]),""),1)-1,""),"")</f>
        <v/>
      </c>
      <c r="F2732" s="23" t="str">
        <f>IF($B2732&lt;&gt;"",COUNTIFS(CID_DB[Search Key],"*"&amp;TRIM(SUBSTITUTE(B2732,"-",""))&amp;"*"),"")</f>
        <v/>
      </c>
      <c r="G2732" s="23" t="str">
        <f>IFERROR(TRIM(INDEX(CID_DB[Case No],$D2732)),"")</f>
        <v/>
      </c>
      <c r="H2732" s="5" t="str">
        <f>IFERROR(TRIM(INDEX(CID_DB[Known Contractor '#1 PN],$D2732)),"")</f>
        <v/>
      </c>
      <c r="I2732" s="5" t="str">
        <f>IFERROR(TRIM(INDEX(CID_DB[Known Contractor '#2 PN],$D2732)),"")</f>
        <v/>
      </c>
      <c r="J2732" s="5" t="str">
        <f>IFERROR(TRIM(INDEX(CID_DB[ [ NSN ] ],$D2732)),"")</f>
        <v/>
      </c>
      <c r="K2732" s="5" t="str">
        <f>IFERROR(TRIM(INDEX(CID_DB[Description],$D2732)),"")</f>
        <v/>
      </c>
      <c r="L2732" s="24" t="str">
        <f>IFERROR(TRIM(INDEX(CID_DB[Commercial Status],$D2732)),"")</f>
        <v/>
      </c>
    </row>
    <row r="2733" spans="2:12" x14ac:dyDescent="0.35">
      <c r="B2733" s="15"/>
      <c r="D2733" s="17" t="str">
        <f t="array" ref="D2733">IFERROR(IF($B2733&lt;&gt;"",LARGE(IF(ISNUMBER(SEARCH(TRIM(SUBSTITUTE($B2733,"-","")),CID_DB[Search Key])),ROW(CID_DB[Search Key]),""),1)-1,""),"")</f>
        <v/>
      </c>
      <c r="F2733" s="23" t="str">
        <f>IF($B2733&lt;&gt;"",COUNTIFS(CID_DB[Search Key],"*"&amp;TRIM(SUBSTITUTE(B2733,"-",""))&amp;"*"),"")</f>
        <v/>
      </c>
      <c r="G2733" s="23" t="str">
        <f>IFERROR(TRIM(INDEX(CID_DB[Case No],$D2733)),"")</f>
        <v/>
      </c>
      <c r="H2733" s="5" t="str">
        <f>IFERROR(TRIM(INDEX(CID_DB[Known Contractor '#1 PN],$D2733)),"")</f>
        <v/>
      </c>
      <c r="I2733" s="5" t="str">
        <f>IFERROR(TRIM(INDEX(CID_DB[Known Contractor '#2 PN],$D2733)),"")</f>
        <v/>
      </c>
      <c r="J2733" s="5" t="str">
        <f>IFERROR(TRIM(INDEX(CID_DB[ [ NSN ] ],$D2733)),"")</f>
        <v/>
      </c>
      <c r="K2733" s="5" t="str">
        <f>IFERROR(TRIM(INDEX(CID_DB[Description],$D2733)),"")</f>
        <v/>
      </c>
      <c r="L2733" s="24" t="str">
        <f>IFERROR(TRIM(INDEX(CID_DB[Commercial Status],$D2733)),"")</f>
        <v/>
      </c>
    </row>
    <row r="2734" spans="2:12" x14ac:dyDescent="0.35">
      <c r="B2734" s="15"/>
      <c r="D2734" s="17" t="str">
        <f t="array" ref="D2734">IFERROR(IF($B2734&lt;&gt;"",LARGE(IF(ISNUMBER(SEARCH(TRIM(SUBSTITUTE($B2734,"-","")),CID_DB[Search Key])),ROW(CID_DB[Search Key]),""),1)-1,""),"")</f>
        <v/>
      </c>
      <c r="F2734" s="23" t="str">
        <f>IF($B2734&lt;&gt;"",COUNTIFS(CID_DB[Search Key],"*"&amp;TRIM(SUBSTITUTE(B2734,"-",""))&amp;"*"),"")</f>
        <v/>
      </c>
      <c r="G2734" s="23" t="str">
        <f>IFERROR(TRIM(INDEX(CID_DB[Case No],$D2734)),"")</f>
        <v/>
      </c>
      <c r="H2734" s="5" t="str">
        <f>IFERROR(TRIM(INDEX(CID_DB[Known Contractor '#1 PN],$D2734)),"")</f>
        <v/>
      </c>
      <c r="I2734" s="5" t="str">
        <f>IFERROR(TRIM(INDEX(CID_DB[Known Contractor '#2 PN],$D2734)),"")</f>
        <v/>
      </c>
      <c r="J2734" s="5" t="str">
        <f>IFERROR(TRIM(INDEX(CID_DB[ [ NSN ] ],$D2734)),"")</f>
        <v/>
      </c>
      <c r="K2734" s="5" t="str">
        <f>IFERROR(TRIM(INDEX(CID_DB[Description],$D2734)),"")</f>
        <v/>
      </c>
      <c r="L2734" s="24" t="str">
        <f>IFERROR(TRIM(INDEX(CID_DB[Commercial Status],$D2734)),"")</f>
        <v/>
      </c>
    </row>
    <row r="2735" spans="2:12" x14ac:dyDescent="0.35">
      <c r="B2735" s="15"/>
      <c r="D2735" s="17" t="str">
        <f t="array" ref="D2735">IFERROR(IF($B2735&lt;&gt;"",LARGE(IF(ISNUMBER(SEARCH(TRIM(SUBSTITUTE($B2735,"-","")),CID_DB[Search Key])),ROW(CID_DB[Search Key]),""),1)-1,""),"")</f>
        <v/>
      </c>
      <c r="F2735" s="23" t="str">
        <f>IF($B2735&lt;&gt;"",COUNTIFS(CID_DB[Search Key],"*"&amp;TRIM(SUBSTITUTE(B2735,"-",""))&amp;"*"),"")</f>
        <v/>
      </c>
      <c r="G2735" s="23" t="str">
        <f>IFERROR(TRIM(INDEX(CID_DB[Case No],$D2735)),"")</f>
        <v/>
      </c>
      <c r="H2735" s="5" t="str">
        <f>IFERROR(TRIM(INDEX(CID_DB[Known Contractor '#1 PN],$D2735)),"")</f>
        <v/>
      </c>
      <c r="I2735" s="5" t="str">
        <f>IFERROR(TRIM(INDEX(CID_DB[Known Contractor '#2 PN],$D2735)),"")</f>
        <v/>
      </c>
      <c r="J2735" s="5" t="str">
        <f>IFERROR(TRIM(INDEX(CID_DB[ [ NSN ] ],$D2735)),"")</f>
        <v/>
      </c>
      <c r="K2735" s="5" t="str">
        <f>IFERROR(TRIM(INDEX(CID_DB[Description],$D2735)),"")</f>
        <v/>
      </c>
      <c r="L2735" s="24" t="str">
        <f>IFERROR(TRIM(INDEX(CID_DB[Commercial Status],$D2735)),"")</f>
        <v/>
      </c>
    </row>
    <row r="2736" spans="2:12" x14ac:dyDescent="0.35">
      <c r="B2736" s="15"/>
      <c r="D2736" s="17" t="str">
        <f t="array" ref="D2736">IFERROR(IF($B2736&lt;&gt;"",LARGE(IF(ISNUMBER(SEARCH(TRIM(SUBSTITUTE($B2736,"-","")),CID_DB[Search Key])),ROW(CID_DB[Search Key]),""),1)-1,""),"")</f>
        <v/>
      </c>
      <c r="F2736" s="23" t="str">
        <f>IF($B2736&lt;&gt;"",COUNTIFS(CID_DB[Search Key],"*"&amp;TRIM(SUBSTITUTE(B2736,"-",""))&amp;"*"),"")</f>
        <v/>
      </c>
      <c r="G2736" s="23" t="str">
        <f>IFERROR(TRIM(INDEX(CID_DB[Case No],$D2736)),"")</f>
        <v/>
      </c>
      <c r="H2736" s="5" t="str">
        <f>IFERROR(TRIM(INDEX(CID_DB[Known Contractor '#1 PN],$D2736)),"")</f>
        <v/>
      </c>
      <c r="I2736" s="5" t="str">
        <f>IFERROR(TRIM(INDEX(CID_DB[Known Contractor '#2 PN],$D2736)),"")</f>
        <v/>
      </c>
      <c r="J2736" s="5" t="str">
        <f>IFERROR(TRIM(INDEX(CID_DB[ [ NSN ] ],$D2736)),"")</f>
        <v/>
      </c>
      <c r="K2736" s="5" t="str">
        <f>IFERROR(TRIM(INDEX(CID_DB[Description],$D2736)),"")</f>
        <v/>
      </c>
      <c r="L2736" s="24" t="str">
        <f>IFERROR(TRIM(INDEX(CID_DB[Commercial Status],$D2736)),"")</f>
        <v/>
      </c>
    </row>
    <row r="2737" spans="2:12" x14ac:dyDescent="0.35">
      <c r="B2737" s="15"/>
      <c r="D2737" s="17" t="str">
        <f t="array" ref="D2737">IFERROR(IF($B2737&lt;&gt;"",LARGE(IF(ISNUMBER(SEARCH(TRIM(SUBSTITUTE($B2737,"-","")),CID_DB[Search Key])),ROW(CID_DB[Search Key]),""),1)-1,""),"")</f>
        <v/>
      </c>
      <c r="F2737" s="23" t="str">
        <f>IF($B2737&lt;&gt;"",COUNTIFS(CID_DB[Search Key],"*"&amp;TRIM(SUBSTITUTE(B2737,"-",""))&amp;"*"),"")</f>
        <v/>
      </c>
      <c r="G2737" s="23" t="str">
        <f>IFERROR(TRIM(INDEX(CID_DB[Case No],$D2737)),"")</f>
        <v/>
      </c>
      <c r="H2737" s="5" t="str">
        <f>IFERROR(TRIM(INDEX(CID_DB[Known Contractor '#1 PN],$D2737)),"")</f>
        <v/>
      </c>
      <c r="I2737" s="5" t="str">
        <f>IFERROR(TRIM(INDEX(CID_DB[Known Contractor '#2 PN],$D2737)),"")</f>
        <v/>
      </c>
      <c r="J2737" s="5" t="str">
        <f>IFERROR(TRIM(INDEX(CID_DB[ [ NSN ] ],$D2737)),"")</f>
        <v/>
      </c>
      <c r="K2737" s="5" t="str">
        <f>IFERROR(TRIM(INDEX(CID_DB[Description],$D2737)),"")</f>
        <v/>
      </c>
      <c r="L2737" s="24" t="str">
        <f>IFERROR(TRIM(INDEX(CID_DB[Commercial Status],$D2737)),"")</f>
        <v/>
      </c>
    </row>
    <row r="2738" spans="2:12" x14ac:dyDescent="0.35">
      <c r="B2738" s="15"/>
      <c r="D2738" s="17" t="str">
        <f t="array" ref="D2738">IFERROR(IF($B2738&lt;&gt;"",LARGE(IF(ISNUMBER(SEARCH(TRIM(SUBSTITUTE($B2738,"-","")),CID_DB[Search Key])),ROW(CID_DB[Search Key]),""),1)-1,""),"")</f>
        <v/>
      </c>
      <c r="F2738" s="23" t="str">
        <f>IF($B2738&lt;&gt;"",COUNTIFS(CID_DB[Search Key],"*"&amp;TRIM(SUBSTITUTE(B2738,"-",""))&amp;"*"),"")</f>
        <v/>
      </c>
      <c r="G2738" s="23" t="str">
        <f>IFERROR(TRIM(INDEX(CID_DB[Case No],$D2738)),"")</f>
        <v/>
      </c>
      <c r="H2738" s="5" t="str">
        <f>IFERROR(TRIM(INDEX(CID_DB[Known Contractor '#1 PN],$D2738)),"")</f>
        <v/>
      </c>
      <c r="I2738" s="5" t="str">
        <f>IFERROR(TRIM(INDEX(CID_DB[Known Contractor '#2 PN],$D2738)),"")</f>
        <v/>
      </c>
      <c r="J2738" s="5" t="str">
        <f>IFERROR(TRIM(INDEX(CID_DB[ [ NSN ] ],$D2738)),"")</f>
        <v/>
      </c>
      <c r="K2738" s="5" t="str">
        <f>IFERROR(TRIM(INDEX(CID_DB[Description],$D2738)),"")</f>
        <v/>
      </c>
      <c r="L2738" s="24" t="str">
        <f>IFERROR(TRIM(INDEX(CID_DB[Commercial Status],$D2738)),"")</f>
        <v/>
      </c>
    </row>
    <row r="2739" spans="2:12" x14ac:dyDescent="0.35">
      <c r="B2739" s="15"/>
      <c r="D2739" s="17" t="str">
        <f t="array" ref="D2739">IFERROR(IF($B2739&lt;&gt;"",LARGE(IF(ISNUMBER(SEARCH(TRIM(SUBSTITUTE($B2739,"-","")),CID_DB[Search Key])),ROW(CID_DB[Search Key]),""),1)-1,""),"")</f>
        <v/>
      </c>
      <c r="F2739" s="23" t="str">
        <f>IF($B2739&lt;&gt;"",COUNTIFS(CID_DB[Search Key],"*"&amp;TRIM(SUBSTITUTE(B2739,"-",""))&amp;"*"),"")</f>
        <v/>
      </c>
      <c r="G2739" s="23" t="str">
        <f>IFERROR(TRIM(INDEX(CID_DB[Case No],$D2739)),"")</f>
        <v/>
      </c>
      <c r="H2739" s="5" t="str">
        <f>IFERROR(TRIM(INDEX(CID_DB[Known Contractor '#1 PN],$D2739)),"")</f>
        <v/>
      </c>
      <c r="I2739" s="5" t="str">
        <f>IFERROR(TRIM(INDEX(CID_DB[Known Contractor '#2 PN],$D2739)),"")</f>
        <v/>
      </c>
      <c r="J2739" s="5" t="str">
        <f>IFERROR(TRIM(INDEX(CID_DB[ [ NSN ] ],$D2739)),"")</f>
        <v/>
      </c>
      <c r="K2739" s="5" t="str">
        <f>IFERROR(TRIM(INDEX(CID_DB[Description],$D2739)),"")</f>
        <v/>
      </c>
      <c r="L2739" s="24" t="str">
        <f>IFERROR(TRIM(INDEX(CID_DB[Commercial Status],$D2739)),"")</f>
        <v/>
      </c>
    </row>
    <row r="2740" spans="2:12" x14ac:dyDescent="0.35">
      <c r="B2740" s="15"/>
      <c r="D2740" s="17" t="str">
        <f t="array" ref="D2740">IFERROR(IF($B2740&lt;&gt;"",LARGE(IF(ISNUMBER(SEARCH(TRIM(SUBSTITUTE($B2740,"-","")),CID_DB[Search Key])),ROW(CID_DB[Search Key]),""),1)-1,""),"")</f>
        <v/>
      </c>
      <c r="F2740" s="23" t="str">
        <f>IF($B2740&lt;&gt;"",COUNTIFS(CID_DB[Search Key],"*"&amp;TRIM(SUBSTITUTE(B2740,"-",""))&amp;"*"),"")</f>
        <v/>
      </c>
      <c r="G2740" s="23" t="str">
        <f>IFERROR(TRIM(INDEX(CID_DB[Case No],$D2740)),"")</f>
        <v/>
      </c>
      <c r="H2740" s="5" t="str">
        <f>IFERROR(TRIM(INDEX(CID_DB[Known Contractor '#1 PN],$D2740)),"")</f>
        <v/>
      </c>
      <c r="I2740" s="5" t="str">
        <f>IFERROR(TRIM(INDEX(CID_DB[Known Contractor '#2 PN],$D2740)),"")</f>
        <v/>
      </c>
      <c r="J2740" s="5" t="str">
        <f>IFERROR(TRIM(INDEX(CID_DB[ [ NSN ] ],$D2740)),"")</f>
        <v/>
      </c>
      <c r="K2740" s="5" t="str">
        <f>IFERROR(TRIM(INDEX(CID_DB[Description],$D2740)),"")</f>
        <v/>
      </c>
      <c r="L2740" s="24" t="str">
        <f>IFERROR(TRIM(INDEX(CID_DB[Commercial Status],$D2740)),"")</f>
        <v/>
      </c>
    </row>
    <row r="2741" spans="2:12" x14ac:dyDescent="0.35">
      <c r="B2741" s="15"/>
      <c r="D2741" s="17" t="str">
        <f t="array" ref="D2741">IFERROR(IF($B2741&lt;&gt;"",LARGE(IF(ISNUMBER(SEARCH(TRIM(SUBSTITUTE($B2741,"-","")),CID_DB[Search Key])),ROW(CID_DB[Search Key]),""),1)-1,""),"")</f>
        <v/>
      </c>
      <c r="F2741" s="23" t="str">
        <f>IF($B2741&lt;&gt;"",COUNTIFS(CID_DB[Search Key],"*"&amp;TRIM(SUBSTITUTE(B2741,"-",""))&amp;"*"),"")</f>
        <v/>
      </c>
      <c r="G2741" s="23" t="str">
        <f>IFERROR(TRIM(INDEX(CID_DB[Case No],$D2741)),"")</f>
        <v/>
      </c>
      <c r="H2741" s="5" t="str">
        <f>IFERROR(TRIM(INDEX(CID_DB[Known Contractor '#1 PN],$D2741)),"")</f>
        <v/>
      </c>
      <c r="I2741" s="5" t="str">
        <f>IFERROR(TRIM(INDEX(CID_DB[Known Contractor '#2 PN],$D2741)),"")</f>
        <v/>
      </c>
      <c r="J2741" s="5" t="str">
        <f>IFERROR(TRIM(INDEX(CID_DB[ [ NSN ] ],$D2741)),"")</f>
        <v/>
      </c>
      <c r="K2741" s="5" t="str">
        <f>IFERROR(TRIM(INDEX(CID_DB[Description],$D2741)),"")</f>
        <v/>
      </c>
      <c r="L2741" s="24" t="str">
        <f>IFERROR(TRIM(INDEX(CID_DB[Commercial Status],$D2741)),"")</f>
        <v/>
      </c>
    </row>
    <row r="2742" spans="2:12" x14ac:dyDescent="0.35">
      <c r="B2742" s="15"/>
      <c r="D2742" s="17" t="str">
        <f t="array" ref="D2742">IFERROR(IF($B2742&lt;&gt;"",LARGE(IF(ISNUMBER(SEARCH(TRIM(SUBSTITUTE($B2742,"-","")),CID_DB[Search Key])),ROW(CID_DB[Search Key]),""),1)-1,""),"")</f>
        <v/>
      </c>
      <c r="F2742" s="23" t="str">
        <f>IF($B2742&lt;&gt;"",COUNTIFS(CID_DB[Search Key],"*"&amp;TRIM(SUBSTITUTE(B2742,"-",""))&amp;"*"),"")</f>
        <v/>
      </c>
      <c r="G2742" s="23" t="str">
        <f>IFERROR(TRIM(INDEX(CID_DB[Case No],$D2742)),"")</f>
        <v/>
      </c>
      <c r="H2742" s="5" t="str">
        <f>IFERROR(TRIM(INDEX(CID_DB[Known Contractor '#1 PN],$D2742)),"")</f>
        <v/>
      </c>
      <c r="I2742" s="5" t="str">
        <f>IFERROR(TRIM(INDEX(CID_DB[Known Contractor '#2 PN],$D2742)),"")</f>
        <v/>
      </c>
      <c r="J2742" s="5" t="str">
        <f>IFERROR(TRIM(INDEX(CID_DB[ [ NSN ] ],$D2742)),"")</f>
        <v/>
      </c>
      <c r="K2742" s="5" t="str">
        <f>IFERROR(TRIM(INDEX(CID_DB[Description],$D2742)),"")</f>
        <v/>
      </c>
      <c r="L2742" s="24" t="str">
        <f>IFERROR(TRIM(INDEX(CID_DB[Commercial Status],$D2742)),"")</f>
        <v/>
      </c>
    </row>
    <row r="2743" spans="2:12" x14ac:dyDescent="0.35">
      <c r="B2743" s="15"/>
      <c r="D2743" s="17" t="str">
        <f t="array" ref="D2743">IFERROR(IF($B2743&lt;&gt;"",LARGE(IF(ISNUMBER(SEARCH(TRIM(SUBSTITUTE($B2743,"-","")),CID_DB[Search Key])),ROW(CID_DB[Search Key]),""),1)-1,""),"")</f>
        <v/>
      </c>
      <c r="F2743" s="23" t="str">
        <f>IF($B2743&lt;&gt;"",COUNTIFS(CID_DB[Search Key],"*"&amp;TRIM(SUBSTITUTE(B2743,"-",""))&amp;"*"),"")</f>
        <v/>
      </c>
      <c r="G2743" s="23" t="str">
        <f>IFERROR(TRIM(INDEX(CID_DB[Case No],$D2743)),"")</f>
        <v/>
      </c>
      <c r="H2743" s="5" t="str">
        <f>IFERROR(TRIM(INDEX(CID_DB[Known Contractor '#1 PN],$D2743)),"")</f>
        <v/>
      </c>
      <c r="I2743" s="5" t="str">
        <f>IFERROR(TRIM(INDEX(CID_DB[Known Contractor '#2 PN],$D2743)),"")</f>
        <v/>
      </c>
      <c r="J2743" s="5" t="str">
        <f>IFERROR(TRIM(INDEX(CID_DB[ [ NSN ] ],$D2743)),"")</f>
        <v/>
      </c>
      <c r="K2743" s="5" t="str">
        <f>IFERROR(TRIM(INDEX(CID_DB[Description],$D2743)),"")</f>
        <v/>
      </c>
      <c r="L2743" s="24" t="str">
        <f>IFERROR(TRIM(INDEX(CID_DB[Commercial Status],$D2743)),"")</f>
        <v/>
      </c>
    </row>
    <row r="2744" spans="2:12" x14ac:dyDescent="0.35">
      <c r="B2744" s="15"/>
      <c r="D2744" s="17" t="str">
        <f t="array" ref="D2744">IFERROR(IF($B2744&lt;&gt;"",LARGE(IF(ISNUMBER(SEARCH(TRIM(SUBSTITUTE($B2744,"-","")),CID_DB[Search Key])),ROW(CID_DB[Search Key]),""),1)-1,""),"")</f>
        <v/>
      </c>
      <c r="F2744" s="23" t="str">
        <f>IF($B2744&lt;&gt;"",COUNTIFS(CID_DB[Search Key],"*"&amp;TRIM(SUBSTITUTE(B2744,"-",""))&amp;"*"),"")</f>
        <v/>
      </c>
      <c r="G2744" s="23" t="str">
        <f>IFERROR(TRIM(INDEX(CID_DB[Case No],$D2744)),"")</f>
        <v/>
      </c>
      <c r="H2744" s="5" t="str">
        <f>IFERROR(TRIM(INDEX(CID_DB[Known Contractor '#1 PN],$D2744)),"")</f>
        <v/>
      </c>
      <c r="I2744" s="5" t="str">
        <f>IFERROR(TRIM(INDEX(CID_DB[Known Contractor '#2 PN],$D2744)),"")</f>
        <v/>
      </c>
      <c r="J2744" s="5" t="str">
        <f>IFERROR(TRIM(INDEX(CID_DB[ [ NSN ] ],$D2744)),"")</f>
        <v/>
      </c>
      <c r="K2744" s="5" t="str">
        <f>IFERROR(TRIM(INDEX(CID_DB[Description],$D2744)),"")</f>
        <v/>
      </c>
      <c r="L2744" s="24" t="str">
        <f>IFERROR(TRIM(INDEX(CID_DB[Commercial Status],$D2744)),"")</f>
        <v/>
      </c>
    </row>
    <row r="2745" spans="2:12" x14ac:dyDescent="0.35">
      <c r="B2745" s="15"/>
      <c r="D2745" s="17" t="str">
        <f t="array" ref="D2745">IFERROR(IF($B2745&lt;&gt;"",LARGE(IF(ISNUMBER(SEARCH(TRIM(SUBSTITUTE($B2745,"-","")),CID_DB[Search Key])),ROW(CID_DB[Search Key]),""),1)-1,""),"")</f>
        <v/>
      </c>
      <c r="F2745" s="23" t="str">
        <f>IF($B2745&lt;&gt;"",COUNTIFS(CID_DB[Search Key],"*"&amp;TRIM(SUBSTITUTE(B2745,"-",""))&amp;"*"),"")</f>
        <v/>
      </c>
      <c r="G2745" s="23" t="str">
        <f>IFERROR(TRIM(INDEX(CID_DB[Case No],$D2745)),"")</f>
        <v/>
      </c>
      <c r="H2745" s="5" t="str">
        <f>IFERROR(TRIM(INDEX(CID_DB[Known Contractor '#1 PN],$D2745)),"")</f>
        <v/>
      </c>
      <c r="I2745" s="5" t="str">
        <f>IFERROR(TRIM(INDEX(CID_DB[Known Contractor '#2 PN],$D2745)),"")</f>
        <v/>
      </c>
      <c r="J2745" s="5" t="str">
        <f>IFERROR(TRIM(INDEX(CID_DB[ [ NSN ] ],$D2745)),"")</f>
        <v/>
      </c>
      <c r="K2745" s="5" t="str">
        <f>IFERROR(TRIM(INDEX(CID_DB[Description],$D2745)),"")</f>
        <v/>
      </c>
      <c r="L2745" s="24" t="str">
        <f>IFERROR(TRIM(INDEX(CID_DB[Commercial Status],$D2745)),"")</f>
        <v/>
      </c>
    </row>
    <row r="2746" spans="2:12" x14ac:dyDescent="0.35">
      <c r="B2746" s="15"/>
      <c r="D2746" s="17" t="str">
        <f t="array" ref="D2746">IFERROR(IF($B2746&lt;&gt;"",LARGE(IF(ISNUMBER(SEARCH(TRIM(SUBSTITUTE($B2746,"-","")),CID_DB[Search Key])),ROW(CID_DB[Search Key]),""),1)-1,""),"")</f>
        <v/>
      </c>
      <c r="F2746" s="23" t="str">
        <f>IF($B2746&lt;&gt;"",COUNTIFS(CID_DB[Search Key],"*"&amp;TRIM(SUBSTITUTE(B2746,"-",""))&amp;"*"),"")</f>
        <v/>
      </c>
      <c r="G2746" s="23" t="str">
        <f>IFERROR(TRIM(INDEX(CID_DB[Case No],$D2746)),"")</f>
        <v/>
      </c>
      <c r="H2746" s="5" t="str">
        <f>IFERROR(TRIM(INDEX(CID_DB[Known Contractor '#1 PN],$D2746)),"")</f>
        <v/>
      </c>
      <c r="I2746" s="5" t="str">
        <f>IFERROR(TRIM(INDEX(CID_DB[Known Contractor '#2 PN],$D2746)),"")</f>
        <v/>
      </c>
      <c r="J2746" s="5" t="str">
        <f>IFERROR(TRIM(INDEX(CID_DB[ [ NSN ] ],$D2746)),"")</f>
        <v/>
      </c>
      <c r="K2746" s="5" t="str">
        <f>IFERROR(TRIM(INDEX(CID_DB[Description],$D2746)),"")</f>
        <v/>
      </c>
      <c r="L2746" s="24" t="str">
        <f>IFERROR(TRIM(INDEX(CID_DB[Commercial Status],$D2746)),"")</f>
        <v/>
      </c>
    </row>
    <row r="2747" spans="2:12" x14ac:dyDescent="0.35">
      <c r="B2747" s="15"/>
      <c r="D2747" s="17" t="str">
        <f t="array" ref="D2747">IFERROR(IF($B2747&lt;&gt;"",LARGE(IF(ISNUMBER(SEARCH(TRIM(SUBSTITUTE($B2747,"-","")),CID_DB[Search Key])),ROW(CID_DB[Search Key]),""),1)-1,""),"")</f>
        <v/>
      </c>
      <c r="F2747" s="23" t="str">
        <f>IF($B2747&lt;&gt;"",COUNTIFS(CID_DB[Search Key],"*"&amp;TRIM(SUBSTITUTE(B2747,"-",""))&amp;"*"),"")</f>
        <v/>
      </c>
      <c r="G2747" s="23" t="str">
        <f>IFERROR(TRIM(INDEX(CID_DB[Case No],$D2747)),"")</f>
        <v/>
      </c>
      <c r="H2747" s="5" t="str">
        <f>IFERROR(TRIM(INDEX(CID_DB[Known Contractor '#1 PN],$D2747)),"")</f>
        <v/>
      </c>
      <c r="I2747" s="5" t="str">
        <f>IFERROR(TRIM(INDEX(CID_DB[Known Contractor '#2 PN],$D2747)),"")</f>
        <v/>
      </c>
      <c r="J2747" s="5" t="str">
        <f>IFERROR(TRIM(INDEX(CID_DB[ [ NSN ] ],$D2747)),"")</f>
        <v/>
      </c>
      <c r="K2747" s="5" t="str">
        <f>IFERROR(TRIM(INDEX(CID_DB[Description],$D2747)),"")</f>
        <v/>
      </c>
      <c r="L2747" s="24" t="str">
        <f>IFERROR(TRIM(INDEX(CID_DB[Commercial Status],$D2747)),"")</f>
        <v/>
      </c>
    </row>
    <row r="2748" spans="2:12" x14ac:dyDescent="0.35">
      <c r="B2748" s="15"/>
      <c r="D2748" s="17" t="str">
        <f t="array" ref="D2748">IFERROR(IF($B2748&lt;&gt;"",LARGE(IF(ISNUMBER(SEARCH(TRIM(SUBSTITUTE($B2748,"-","")),CID_DB[Search Key])),ROW(CID_DB[Search Key]),""),1)-1,""),"")</f>
        <v/>
      </c>
      <c r="F2748" s="23" t="str">
        <f>IF($B2748&lt;&gt;"",COUNTIFS(CID_DB[Search Key],"*"&amp;TRIM(SUBSTITUTE(B2748,"-",""))&amp;"*"),"")</f>
        <v/>
      </c>
      <c r="G2748" s="23" t="str">
        <f>IFERROR(TRIM(INDEX(CID_DB[Case No],$D2748)),"")</f>
        <v/>
      </c>
      <c r="H2748" s="5" t="str">
        <f>IFERROR(TRIM(INDEX(CID_DB[Known Contractor '#1 PN],$D2748)),"")</f>
        <v/>
      </c>
      <c r="I2748" s="5" t="str">
        <f>IFERROR(TRIM(INDEX(CID_DB[Known Contractor '#2 PN],$D2748)),"")</f>
        <v/>
      </c>
      <c r="J2748" s="5" t="str">
        <f>IFERROR(TRIM(INDEX(CID_DB[ [ NSN ] ],$D2748)),"")</f>
        <v/>
      </c>
      <c r="K2748" s="5" t="str">
        <f>IFERROR(TRIM(INDEX(CID_DB[Description],$D2748)),"")</f>
        <v/>
      </c>
      <c r="L2748" s="24" t="str">
        <f>IFERROR(TRIM(INDEX(CID_DB[Commercial Status],$D2748)),"")</f>
        <v/>
      </c>
    </row>
    <row r="2749" spans="2:12" x14ac:dyDescent="0.35">
      <c r="B2749" s="15"/>
      <c r="D2749" s="17" t="str">
        <f t="array" ref="D2749">IFERROR(IF($B2749&lt;&gt;"",LARGE(IF(ISNUMBER(SEARCH(TRIM(SUBSTITUTE($B2749,"-","")),CID_DB[Search Key])),ROW(CID_DB[Search Key]),""),1)-1,""),"")</f>
        <v/>
      </c>
      <c r="F2749" s="23" t="str">
        <f>IF($B2749&lt;&gt;"",COUNTIFS(CID_DB[Search Key],"*"&amp;TRIM(SUBSTITUTE(B2749,"-",""))&amp;"*"),"")</f>
        <v/>
      </c>
      <c r="G2749" s="23" t="str">
        <f>IFERROR(TRIM(INDEX(CID_DB[Case No],$D2749)),"")</f>
        <v/>
      </c>
      <c r="H2749" s="5" t="str">
        <f>IFERROR(TRIM(INDEX(CID_DB[Known Contractor '#1 PN],$D2749)),"")</f>
        <v/>
      </c>
      <c r="I2749" s="5" t="str">
        <f>IFERROR(TRIM(INDEX(CID_DB[Known Contractor '#2 PN],$D2749)),"")</f>
        <v/>
      </c>
      <c r="J2749" s="5" t="str">
        <f>IFERROR(TRIM(INDEX(CID_DB[ [ NSN ] ],$D2749)),"")</f>
        <v/>
      </c>
      <c r="K2749" s="5" t="str">
        <f>IFERROR(TRIM(INDEX(CID_DB[Description],$D2749)),"")</f>
        <v/>
      </c>
      <c r="L2749" s="24" t="str">
        <f>IFERROR(TRIM(INDEX(CID_DB[Commercial Status],$D2749)),"")</f>
        <v/>
      </c>
    </row>
    <row r="2750" spans="2:12" x14ac:dyDescent="0.35">
      <c r="B2750" s="15"/>
      <c r="D2750" s="17" t="str">
        <f t="array" ref="D2750">IFERROR(IF($B2750&lt;&gt;"",LARGE(IF(ISNUMBER(SEARCH(TRIM(SUBSTITUTE($B2750,"-","")),CID_DB[Search Key])),ROW(CID_DB[Search Key]),""),1)-1,""),"")</f>
        <v/>
      </c>
      <c r="F2750" s="23" t="str">
        <f>IF($B2750&lt;&gt;"",COUNTIFS(CID_DB[Search Key],"*"&amp;TRIM(SUBSTITUTE(B2750,"-",""))&amp;"*"),"")</f>
        <v/>
      </c>
      <c r="G2750" s="23" t="str">
        <f>IFERROR(TRIM(INDEX(CID_DB[Case No],$D2750)),"")</f>
        <v/>
      </c>
      <c r="H2750" s="5" t="str">
        <f>IFERROR(TRIM(INDEX(CID_DB[Known Contractor '#1 PN],$D2750)),"")</f>
        <v/>
      </c>
      <c r="I2750" s="5" t="str">
        <f>IFERROR(TRIM(INDEX(CID_DB[Known Contractor '#2 PN],$D2750)),"")</f>
        <v/>
      </c>
      <c r="J2750" s="5" t="str">
        <f>IFERROR(TRIM(INDEX(CID_DB[ [ NSN ] ],$D2750)),"")</f>
        <v/>
      </c>
      <c r="K2750" s="5" t="str">
        <f>IFERROR(TRIM(INDEX(CID_DB[Description],$D2750)),"")</f>
        <v/>
      </c>
      <c r="L2750" s="24" t="str">
        <f>IFERROR(TRIM(INDEX(CID_DB[Commercial Status],$D2750)),"")</f>
        <v/>
      </c>
    </row>
    <row r="2751" spans="2:12" x14ac:dyDescent="0.35">
      <c r="B2751" s="15"/>
      <c r="D2751" s="17" t="str">
        <f t="array" ref="D2751">IFERROR(IF($B2751&lt;&gt;"",LARGE(IF(ISNUMBER(SEARCH(TRIM(SUBSTITUTE($B2751,"-","")),CID_DB[Search Key])),ROW(CID_DB[Search Key]),""),1)-1,""),"")</f>
        <v/>
      </c>
      <c r="F2751" s="23" t="str">
        <f>IF($B2751&lt;&gt;"",COUNTIFS(CID_DB[Search Key],"*"&amp;TRIM(SUBSTITUTE(B2751,"-",""))&amp;"*"),"")</f>
        <v/>
      </c>
      <c r="G2751" s="23" t="str">
        <f>IFERROR(TRIM(INDEX(CID_DB[Case No],$D2751)),"")</f>
        <v/>
      </c>
      <c r="H2751" s="5" t="str">
        <f>IFERROR(TRIM(INDEX(CID_DB[Known Contractor '#1 PN],$D2751)),"")</f>
        <v/>
      </c>
      <c r="I2751" s="5" t="str">
        <f>IFERROR(TRIM(INDEX(CID_DB[Known Contractor '#2 PN],$D2751)),"")</f>
        <v/>
      </c>
      <c r="J2751" s="5" t="str">
        <f>IFERROR(TRIM(INDEX(CID_DB[ [ NSN ] ],$D2751)),"")</f>
        <v/>
      </c>
      <c r="K2751" s="5" t="str">
        <f>IFERROR(TRIM(INDEX(CID_DB[Description],$D2751)),"")</f>
        <v/>
      </c>
      <c r="L2751" s="24" t="str">
        <f>IFERROR(TRIM(INDEX(CID_DB[Commercial Status],$D2751)),"")</f>
        <v/>
      </c>
    </row>
    <row r="2752" spans="2:12" x14ac:dyDescent="0.35">
      <c r="B2752" s="15"/>
      <c r="D2752" s="17" t="str">
        <f t="array" ref="D2752">IFERROR(IF($B2752&lt;&gt;"",LARGE(IF(ISNUMBER(SEARCH(TRIM(SUBSTITUTE($B2752,"-","")),CID_DB[Search Key])),ROW(CID_DB[Search Key]),""),1)-1,""),"")</f>
        <v/>
      </c>
      <c r="F2752" s="23" t="str">
        <f>IF($B2752&lt;&gt;"",COUNTIFS(CID_DB[Search Key],"*"&amp;TRIM(SUBSTITUTE(B2752,"-",""))&amp;"*"),"")</f>
        <v/>
      </c>
      <c r="G2752" s="23" t="str">
        <f>IFERROR(TRIM(INDEX(CID_DB[Case No],$D2752)),"")</f>
        <v/>
      </c>
      <c r="H2752" s="5" t="str">
        <f>IFERROR(TRIM(INDEX(CID_DB[Known Contractor '#1 PN],$D2752)),"")</f>
        <v/>
      </c>
      <c r="I2752" s="5" t="str">
        <f>IFERROR(TRIM(INDEX(CID_DB[Known Contractor '#2 PN],$D2752)),"")</f>
        <v/>
      </c>
      <c r="J2752" s="5" t="str">
        <f>IFERROR(TRIM(INDEX(CID_DB[ [ NSN ] ],$D2752)),"")</f>
        <v/>
      </c>
      <c r="K2752" s="5" t="str">
        <f>IFERROR(TRIM(INDEX(CID_DB[Description],$D2752)),"")</f>
        <v/>
      </c>
      <c r="L2752" s="24" t="str">
        <f>IFERROR(TRIM(INDEX(CID_DB[Commercial Status],$D2752)),"")</f>
        <v/>
      </c>
    </row>
    <row r="2753" spans="2:12" x14ac:dyDescent="0.35">
      <c r="B2753" s="15"/>
      <c r="D2753" s="17" t="str">
        <f t="array" ref="D2753">IFERROR(IF($B2753&lt;&gt;"",LARGE(IF(ISNUMBER(SEARCH(TRIM(SUBSTITUTE($B2753,"-","")),CID_DB[Search Key])),ROW(CID_DB[Search Key]),""),1)-1,""),"")</f>
        <v/>
      </c>
      <c r="F2753" s="23" t="str">
        <f>IF($B2753&lt;&gt;"",COUNTIFS(CID_DB[Search Key],"*"&amp;TRIM(SUBSTITUTE(B2753,"-",""))&amp;"*"),"")</f>
        <v/>
      </c>
      <c r="G2753" s="23" t="str">
        <f>IFERROR(TRIM(INDEX(CID_DB[Case No],$D2753)),"")</f>
        <v/>
      </c>
      <c r="H2753" s="5" t="str">
        <f>IFERROR(TRIM(INDEX(CID_DB[Known Contractor '#1 PN],$D2753)),"")</f>
        <v/>
      </c>
      <c r="I2753" s="5" t="str">
        <f>IFERROR(TRIM(INDEX(CID_DB[Known Contractor '#2 PN],$D2753)),"")</f>
        <v/>
      </c>
      <c r="J2753" s="5" t="str">
        <f>IFERROR(TRIM(INDEX(CID_DB[ [ NSN ] ],$D2753)),"")</f>
        <v/>
      </c>
      <c r="K2753" s="5" t="str">
        <f>IFERROR(TRIM(INDEX(CID_DB[Description],$D2753)),"")</f>
        <v/>
      </c>
      <c r="L2753" s="24" t="str">
        <f>IFERROR(TRIM(INDEX(CID_DB[Commercial Status],$D2753)),"")</f>
        <v/>
      </c>
    </row>
    <row r="2754" spans="2:12" x14ac:dyDescent="0.35">
      <c r="B2754" s="15"/>
      <c r="D2754" s="17" t="str">
        <f t="array" ref="D2754">IFERROR(IF($B2754&lt;&gt;"",LARGE(IF(ISNUMBER(SEARCH(TRIM(SUBSTITUTE($B2754,"-","")),CID_DB[Search Key])),ROW(CID_DB[Search Key]),""),1)-1,""),"")</f>
        <v/>
      </c>
      <c r="F2754" s="23" t="str">
        <f>IF($B2754&lt;&gt;"",COUNTIFS(CID_DB[Search Key],"*"&amp;TRIM(SUBSTITUTE(B2754,"-",""))&amp;"*"),"")</f>
        <v/>
      </c>
      <c r="G2754" s="23" t="str">
        <f>IFERROR(TRIM(INDEX(CID_DB[Case No],$D2754)),"")</f>
        <v/>
      </c>
      <c r="H2754" s="5" t="str">
        <f>IFERROR(TRIM(INDEX(CID_DB[Known Contractor '#1 PN],$D2754)),"")</f>
        <v/>
      </c>
      <c r="I2754" s="5" t="str">
        <f>IFERROR(TRIM(INDEX(CID_DB[Known Contractor '#2 PN],$D2754)),"")</f>
        <v/>
      </c>
      <c r="J2754" s="5" t="str">
        <f>IFERROR(TRIM(INDEX(CID_DB[ [ NSN ] ],$D2754)),"")</f>
        <v/>
      </c>
      <c r="K2754" s="5" t="str">
        <f>IFERROR(TRIM(INDEX(CID_DB[Description],$D2754)),"")</f>
        <v/>
      </c>
      <c r="L2754" s="24" t="str">
        <f>IFERROR(TRIM(INDEX(CID_DB[Commercial Status],$D2754)),"")</f>
        <v/>
      </c>
    </row>
    <row r="2755" spans="2:12" x14ac:dyDescent="0.35">
      <c r="B2755" s="15"/>
      <c r="D2755" s="17" t="str">
        <f t="array" ref="D2755">IFERROR(IF($B2755&lt;&gt;"",LARGE(IF(ISNUMBER(SEARCH(TRIM(SUBSTITUTE($B2755,"-","")),CID_DB[Search Key])),ROW(CID_DB[Search Key]),""),1)-1,""),"")</f>
        <v/>
      </c>
      <c r="F2755" s="23" t="str">
        <f>IF($B2755&lt;&gt;"",COUNTIFS(CID_DB[Search Key],"*"&amp;TRIM(SUBSTITUTE(B2755,"-",""))&amp;"*"),"")</f>
        <v/>
      </c>
      <c r="G2755" s="23" t="str">
        <f>IFERROR(TRIM(INDEX(CID_DB[Case No],$D2755)),"")</f>
        <v/>
      </c>
      <c r="H2755" s="5" t="str">
        <f>IFERROR(TRIM(INDEX(CID_DB[Known Contractor '#1 PN],$D2755)),"")</f>
        <v/>
      </c>
      <c r="I2755" s="5" t="str">
        <f>IFERROR(TRIM(INDEX(CID_DB[Known Contractor '#2 PN],$D2755)),"")</f>
        <v/>
      </c>
      <c r="J2755" s="5" t="str">
        <f>IFERROR(TRIM(INDEX(CID_DB[ [ NSN ] ],$D2755)),"")</f>
        <v/>
      </c>
      <c r="K2755" s="5" t="str">
        <f>IFERROR(TRIM(INDEX(CID_DB[Description],$D2755)),"")</f>
        <v/>
      </c>
      <c r="L2755" s="24" t="str">
        <f>IFERROR(TRIM(INDEX(CID_DB[Commercial Status],$D2755)),"")</f>
        <v/>
      </c>
    </row>
    <row r="2756" spans="2:12" x14ac:dyDescent="0.35">
      <c r="B2756" s="15"/>
      <c r="D2756" s="17" t="str">
        <f t="array" ref="D2756">IFERROR(IF($B2756&lt;&gt;"",LARGE(IF(ISNUMBER(SEARCH(TRIM(SUBSTITUTE($B2756,"-","")),CID_DB[Search Key])),ROW(CID_DB[Search Key]),""),1)-1,""),"")</f>
        <v/>
      </c>
      <c r="F2756" s="23" t="str">
        <f>IF($B2756&lt;&gt;"",COUNTIFS(CID_DB[Search Key],"*"&amp;TRIM(SUBSTITUTE(B2756,"-",""))&amp;"*"),"")</f>
        <v/>
      </c>
      <c r="G2756" s="23" t="str">
        <f>IFERROR(TRIM(INDEX(CID_DB[Case No],$D2756)),"")</f>
        <v/>
      </c>
      <c r="H2756" s="5" t="str">
        <f>IFERROR(TRIM(INDEX(CID_DB[Known Contractor '#1 PN],$D2756)),"")</f>
        <v/>
      </c>
      <c r="I2756" s="5" t="str">
        <f>IFERROR(TRIM(INDEX(CID_DB[Known Contractor '#2 PN],$D2756)),"")</f>
        <v/>
      </c>
      <c r="J2756" s="5" t="str">
        <f>IFERROR(TRIM(INDEX(CID_DB[ [ NSN ] ],$D2756)),"")</f>
        <v/>
      </c>
      <c r="K2756" s="5" t="str">
        <f>IFERROR(TRIM(INDEX(CID_DB[Description],$D2756)),"")</f>
        <v/>
      </c>
      <c r="L2756" s="24" t="str">
        <f>IFERROR(TRIM(INDEX(CID_DB[Commercial Status],$D2756)),"")</f>
        <v/>
      </c>
    </row>
    <row r="2757" spans="2:12" x14ac:dyDescent="0.35">
      <c r="B2757" s="15"/>
      <c r="D2757" s="17" t="str">
        <f t="array" ref="D2757">IFERROR(IF($B2757&lt;&gt;"",LARGE(IF(ISNUMBER(SEARCH(TRIM(SUBSTITUTE($B2757,"-","")),CID_DB[Search Key])),ROW(CID_DB[Search Key]),""),1)-1,""),"")</f>
        <v/>
      </c>
      <c r="F2757" s="23" t="str">
        <f>IF($B2757&lt;&gt;"",COUNTIFS(CID_DB[Search Key],"*"&amp;TRIM(SUBSTITUTE(B2757,"-",""))&amp;"*"),"")</f>
        <v/>
      </c>
      <c r="G2757" s="23" t="str">
        <f>IFERROR(TRIM(INDEX(CID_DB[Case No],$D2757)),"")</f>
        <v/>
      </c>
      <c r="H2757" s="5" t="str">
        <f>IFERROR(TRIM(INDEX(CID_DB[Known Contractor '#1 PN],$D2757)),"")</f>
        <v/>
      </c>
      <c r="I2757" s="5" t="str">
        <f>IFERROR(TRIM(INDEX(CID_DB[Known Contractor '#2 PN],$D2757)),"")</f>
        <v/>
      </c>
      <c r="J2757" s="5" t="str">
        <f>IFERROR(TRIM(INDEX(CID_DB[ [ NSN ] ],$D2757)),"")</f>
        <v/>
      </c>
      <c r="K2757" s="5" t="str">
        <f>IFERROR(TRIM(INDEX(CID_DB[Description],$D2757)),"")</f>
        <v/>
      </c>
      <c r="L2757" s="24" t="str">
        <f>IFERROR(TRIM(INDEX(CID_DB[Commercial Status],$D2757)),"")</f>
        <v/>
      </c>
    </row>
    <row r="2758" spans="2:12" x14ac:dyDescent="0.35">
      <c r="B2758" s="15"/>
      <c r="D2758" s="17" t="str">
        <f t="array" ref="D2758">IFERROR(IF($B2758&lt;&gt;"",LARGE(IF(ISNUMBER(SEARCH(TRIM(SUBSTITUTE($B2758,"-","")),CID_DB[Search Key])),ROW(CID_DB[Search Key]),""),1)-1,""),"")</f>
        <v/>
      </c>
      <c r="F2758" s="23" t="str">
        <f>IF($B2758&lt;&gt;"",COUNTIFS(CID_DB[Search Key],"*"&amp;TRIM(SUBSTITUTE(B2758,"-",""))&amp;"*"),"")</f>
        <v/>
      </c>
      <c r="G2758" s="23" t="str">
        <f>IFERROR(TRIM(INDEX(CID_DB[Case No],$D2758)),"")</f>
        <v/>
      </c>
      <c r="H2758" s="5" t="str">
        <f>IFERROR(TRIM(INDEX(CID_DB[Known Contractor '#1 PN],$D2758)),"")</f>
        <v/>
      </c>
      <c r="I2758" s="5" t="str">
        <f>IFERROR(TRIM(INDEX(CID_DB[Known Contractor '#2 PN],$D2758)),"")</f>
        <v/>
      </c>
      <c r="J2758" s="5" t="str">
        <f>IFERROR(TRIM(INDEX(CID_DB[ [ NSN ] ],$D2758)),"")</f>
        <v/>
      </c>
      <c r="K2758" s="5" t="str">
        <f>IFERROR(TRIM(INDEX(CID_DB[Description],$D2758)),"")</f>
        <v/>
      </c>
      <c r="L2758" s="24" t="str">
        <f>IFERROR(TRIM(INDEX(CID_DB[Commercial Status],$D2758)),"")</f>
        <v/>
      </c>
    </row>
    <row r="2759" spans="2:12" x14ac:dyDescent="0.35">
      <c r="B2759" s="15"/>
      <c r="D2759" s="17" t="str">
        <f t="array" ref="D2759">IFERROR(IF($B2759&lt;&gt;"",LARGE(IF(ISNUMBER(SEARCH(TRIM(SUBSTITUTE($B2759,"-","")),CID_DB[Search Key])),ROW(CID_DB[Search Key]),""),1)-1,""),"")</f>
        <v/>
      </c>
      <c r="F2759" s="23" t="str">
        <f>IF($B2759&lt;&gt;"",COUNTIFS(CID_DB[Search Key],"*"&amp;TRIM(SUBSTITUTE(B2759,"-",""))&amp;"*"),"")</f>
        <v/>
      </c>
      <c r="G2759" s="23" t="str">
        <f>IFERROR(TRIM(INDEX(CID_DB[Case No],$D2759)),"")</f>
        <v/>
      </c>
      <c r="H2759" s="5" t="str">
        <f>IFERROR(TRIM(INDEX(CID_DB[Known Contractor '#1 PN],$D2759)),"")</f>
        <v/>
      </c>
      <c r="I2759" s="5" t="str">
        <f>IFERROR(TRIM(INDEX(CID_DB[Known Contractor '#2 PN],$D2759)),"")</f>
        <v/>
      </c>
      <c r="J2759" s="5" t="str">
        <f>IFERROR(TRIM(INDEX(CID_DB[ [ NSN ] ],$D2759)),"")</f>
        <v/>
      </c>
      <c r="K2759" s="5" t="str">
        <f>IFERROR(TRIM(INDEX(CID_DB[Description],$D2759)),"")</f>
        <v/>
      </c>
      <c r="L2759" s="24" t="str">
        <f>IFERROR(TRIM(INDEX(CID_DB[Commercial Status],$D2759)),"")</f>
        <v/>
      </c>
    </row>
    <row r="2760" spans="2:12" x14ac:dyDescent="0.35">
      <c r="B2760" s="15"/>
      <c r="D2760" s="17" t="str">
        <f t="array" ref="D2760">IFERROR(IF($B2760&lt;&gt;"",LARGE(IF(ISNUMBER(SEARCH(TRIM(SUBSTITUTE($B2760,"-","")),CID_DB[Search Key])),ROW(CID_DB[Search Key]),""),1)-1,""),"")</f>
        <v/>
      </c>
      <c r="F2760" s="23" t="str">
        <f>IF($B2760&lt;&gt;"",COUNTIFS(CID_DB[Search Key],"*"&amp;TRIM(SUBSTITUTE(B2760,"-",""))&amp;"*"),"")</f>
        <v/>
      </c>
      <c r="G2760" s="23" t="str">
        <f>IFERROR(TRIM(INDEX(CID_DB[Case No],$D2760)),"")</f>
        <v/>
      </c>
      <c r="H2760" s="5" t="str">
        <f>IFERROR(TRIM(INDEX(CID_DB[Known Contractor '#1 PN],$D2760)),"")</f>
        <v/>
      </c>
      <c r="I2760" s="5" t="str">
        <f>IFERROR(TRIM(INDEX(CID_DB[Known Contractor '#2 PN],$D2760)),"")</f>
        <v/>
      </c>
      <c r="J2760" s="5" t="str">
        <f>IFERROR(TRIM(INDEX(CID_DB[ [ NSN ] ],$D2760)),"")</f>
        <v/>
      </c>
      <c r="K2760" s="5" t="str">
        <f>IFERROR(TRIM(INDEX(CID_DB[Description],$D2760)),"")</f>
        <v/>
      </c>
      <c r="L2760" s="24" t="str">
        <f>IFERROR(TRIM(INDEX(CID_DB[Commercial Status],$D2760)),"")</f>
        <v/>
      </c>
    </row>
    <row r="2761" spans="2:12" x14ac:dyDescent="0.35">
      <c r="B2761" s="15"/>
      <c r="D2761" s="17" t="str">
        <f t="array" ref="D2761">IFERROR(IF($B2761&lt;&gt;"",LARGE(IF(ISNUMBER(SEARCH(TRIM(SUBSTITUTE($B2761,"-","")),CID_DB[Search Key])),ROW(CID_DB[Search Key]),""),1)-1,""),"")</f>
        <v/>
      </c>
      <c r="F2761" s="23" t="str">
        <f>IF($B2761&lt;&gt;"",COUNTIFS(CID_DB[Search Key],"*"&amp;TRIM(SUBSTITUTE(B2761,"-",""))&amp;"*"),"")</f>
        <v/>
      </c>
      <c r="G2761" s="23" t="str">
        <f>IFERROR(TRIM(INDEX(CID_DB[Case No],$D2761)),"")</f>
        <v/>
      </c>
      <c r="H2761" s="5" t="str">
        <f>IFERROR(TRIM(INDEX(CID_DB[Known Contractor '#1 PN],$D2761)),"")</f>
        <v/>
      </c>
      <c r="I2761" s="5" t="str">
        <f>IFERROR(TRIM(INDEX(CID_DB[Known Contractor '#2 PN],$D2761)),"")</f>
        <v/>
      </c>
      <c r="J2761" s="5" t="str">
        <f>IFERROR(TRIM(INDEX(CID_DB[ [ NSN ] ],$D2761)),"")</f>
        <v/>
      </c>
      <c r="K2761" s="5" t="str">
        <f>IFERROR(TRIM(INDEX(CID_DB[Description],$D2761)),"")</f>
        <v/>
      </c>
      <c r="L2761" s="24" t="str">
        <f>IFERROR(TRIM(INDEX(CID_DB[Commercial Status],$D2761)),"")</f>
        <v/>
      </c>
    </row>
    <row r="2762" spans="2:12" x14ac:dyDescent="0.35">
      <c r="B2762" s="15"/>
      <c r="D2762" s="17" t="str">
        <f t="array" ref="D2762">IFERROR(IF($B2762&lt;&gt;"",LARGE(IF(ISNUMBER(SEARCH(TRIM(SUBSTITUTE($B2762,"-","")),CID_DB[Search Key])),ROW(CID_DB[Search Key]),""),1)-1,""),"")</f>
        <v/>
      </c>
      <c r="F2762" s="23" t="str">
        <f>IF($B2762&lt;&gt;"",COUNTIFS(CID_DB[Search Key],"*"&amp;TRIM(SUBSTITUTE(B2762,"-",""))&amp;"*"),"")</f>
        <v/>
      </c>
      <c r="G2762" s="23" t="str">
        <f>IFERROR(TRIM(INDEX(CID_DB[Case No],$D2762)),"")</f>
        <v/>
      </c>
      <c r="H2762" s="5" t="str">
        <f>IFERROR(TRIM(INDEX(CID_DB[Known Contractor '#1 PN],$D2762)),"")</f>
        <v/>
      </c>
      <c r="I2762" s="5" t="str">
        <f>IFERROR(TRIM(INDEX(CID_DB[Known Contractor '#2 PN],$D2762)),"")</f>
        <v/>
      </c>
      <c r="J2762" s="5" t="str">
        <f>IFERROR(TRIM(INDEX(CID_DB[ [ NSN ] ],$D2762)),"")</f>
        <v/>
      </c>
      <c r="K2762" s="5" t="str">
        <f>IFERROR(TRIM(INDEX(CID_DB[Description],$D2762)),"")</f>
        <v/>
      </c>
      <c r="L2762" s="24" t="str">
        <f>IFERROR(TRIM(INDEX(CID_DB[Commercial Status],$D2762)),"")</f>
        <v/>
      </c>
    </row>
    <row r="2763" spans="2:12" x14ac:dyDescent="0.35">
      <c r="B2763" s="15"/>
      <c r="D2763" s="17" t="str">
        <f t="array" ref="D2763">IFERROR(IF($B2763&lt;&gt;"",LARGE(IF(ISNUMBER(SEARCH(TRIM(SUBSTITUTE($B2763,"-","")),CID_DB[Search Key])),ROW(CID_DB[Search Key]),""),1)-1,""),"")</f>
        <v/>
      </c>
      <c r="F2763" s="23" t="str">
        <f>IF($B2763&lt;&gt;"",COUNTIFS(CID_DB[Search Key],"*"&amp;TRIM(SUBSTITUTE(B2763,"-",""))&amp;"*"),"")</f>
        <v/>
      </c>
      <c r="G2763" s="23" t="str">
        <f>IFERROR(TRIM(INDEX(CID_DB[Case No],$D2763)),"")</f>
        <v/>
      </c>
      <c r="H2763" s="5" t="str">
        <f>IFERROR(TRIM(INDEX(CID_DB[Known Contractor '#1 PN],$D2763)),"")</f>
        <v/>
      </c>
      <c r="I2763" s="5" t="str">
        <f>IFERROR(TRIM(INDEX(CID_DB[Known Contractor '#2 PN],$D2763)),"")</f>
        <v/>
      </c>
      <c r="J2763" s="5" t="str">
        <f>IFERROR(TRIM(INDEX(CID_DB[ [ NSN ] ],$D2763)),"")</f>
        <v/>
      </c>
      <c r="K2763" s="5" t="str">
        <f>IFERROR(TRIM(INDEX(CID_DB[Description],$D2763)),"")</f>
        <v/>
      </c>
      <c r="L2763" s="24" t="str">
        <f>IFERROR(TRIM(INDEX(CID_DB[Commercial Status],$D2763)),"")</f>
        <v/>
      </c>
    </row>
    <row r="2764" spans="2:12" x14ac:dyDescent="0.35">
      <c r="B2764" s="15"/>
      <c r="D2764" s="17" t="str">
        <f t="array" ref="D2764">IFERROR(IF($B2764&lt;&gt;"",LARGE(IF(ISNUMBER(SEARCH(TRIM(SUBSTITUTE($B2764,"-","")),CID_DB[Search Key])),ROW(CID_DB[Search Key]),""),1)-1,""),"")</f>
        <v/>
      </c>
      <c r="F2764" s="23" t="str">
        <f>IF($B2764&lt;&gt;"",COUNTIFS(CID_DB[Search Key],"*"&amp;TRIM(SUBSTITUTE(B2764,"-",""))&amp;"*"),"")</f>
        <v/>
      </c>
      <c r="G2764" s="23" t="str">
        <f>IFERROR(TRIM(INDEX(CID_DB[Case No],$D2764)),"")</f>
        <v/>
      </c>
      <c r="H2764" s="5" t="str">
        <f>IFERROR(TRIM(INDEX(CID_DB[Known Contractor '#1 PN],$D2764)),"")</f>
        <v/>
      </c>
      <c r="I2764" s="5" t="str">
        <f>IFERROR(TRIM(INDEX(CID_DB[Known Contractor '#2 PN],$D2764)),"")</f>
        <v/>
      </c>
      <c r="J2764" s="5" t="str">
        <f>IFERROR(TRIM(INDEX(CID_DB[ [ NSN ] ],$D2764)),"")</f>
        <v/>
      </c>
      <c r="K2764" s="5" t="str">
        <f>IFERROR(TRIM(INDEX(CID_DB[Description],$D2764)),"")</f>
        <v/>
      </c>
      <c r="L2764" s="24" t="str">
        <f>IFERROR(TRIM(INDEX(CID_DB[Commercial Status],$D2764)),"")</f>
        <v/>
      </c>
    </row>
    <row r="2765" spans="2:12" x14ac:dyDescent="0.35">
      <c r="B2765" s="15"/>
      <c r="D2765" s="17" t="str">
        <f t="array" ref="D2765">IFERROR(IF($B2765&lt;&gt;"",LARGE(IF(ISNUMBER(SEARCH(TRIM(SUBSTITUTE($B2765,"-","")),CID_DB[Search Key])),ROW(CID_DB[Search Key]),""),1)-1,""),"")</f>
        <v/>
      </c>
      <c r="F2765" s="23" t="str">
        <f>IF($B2765&lt;&gt;"",COUNTIFS(CID_DB[Search Key],"*"&amp;TRIM(SUBSTITUTE(B2765,"-",""))&amp;"*"),"")</f>
        <v/>
      </c>
      <c r="G2765" s="23" t="str">
        <f>IFERROR(TRIM(INDEX(CID_DB[Case No],$D2765)),"")</f>
        <v/>
      </c>
      <c r="H2765" s="5" t="str">
        <f>IFERROR(TRIM(INDEX(CID_DB[Known Contractor '#1 PN],$D2765)),"")</f>
        <v/>
      </c>
      <c r="I2765" s="5" t="str">
        <f>IFERROR(TRIM(INDEX(CID_DB[Known Contractor '#2 PN],$D2765)),"")</f>
        <v/>
      </c>
      <c r="J2765" s="5" t="str">
        <f>IFERROR(TRIM(INDEX(CID_DB[ [ NSN ] ],$D2765)),"")</f>
        <v/>
      </c>
      <c r="K2765" s="5" t="str">
        <f>IFERROR(TRIM(INDEX(CID_DB[Description],$D2765)),"")</f>
        <v/>
      </c>
      <c r="L2765" s="24" t="str">
        <f>IFERROR(TRIM(INDEX(CID_DB[Commercial Status],$D2765)),"")</f>
        <v/>
      </c>
    </row>
    <row r="2766" spans="2:12" x14ac:dyDescent="0.35">
      <c r="B2766" s="15"/>
      <c r="D2766" s="17" t="str">
        <f t="array" ref="D2766">IFERROR(IF($B2766&lt;&gt;"",LARGE(IF(ISNUMBER(SEARCH(TRIM(SUBSTITUTE($B2766,"-","")),CID_DB[Search Key])),ROW(CID_DB[Search Key]),""),1)-1,""),"")</f>
        <v/>
      </c>
      <c r="F2766" s="23" t="str">
        <f>IF($B2766&lt;&gt;"",COUNTIFS(CID_DB[Search Key],"*"&amp;TRIM(SUBSTITUTE(B2766,"-",""))&amp;"*"),"")</f>
        <v/>
      </c>
      <c r="G2766" s="23" t="str">
        <f>IFERROR(TRIM(INDEX(CID_DB[Case No],$D2766)),"")</f>
        <v/>
      </c>
      <c r="H2766" s="5" t="str">
        <f>IFERROR(TRIM(INDEX(CID_DB[Known Contractor '#1 PN],$D2766)),"")</f>
        <v/>
      </c>
      <c r="I2766" s="5" t="str">
        <f>IFERROR(TRIM(INDEX(CID_DB[Known Contractor '#2 PN],$D2766)),"")</f>
        <v/>
      </c>
      <c r="J2766" s="5" t="str">
        <f>IFERROR(TRIM(INDEX(CID_DB[ [ NSN ] ],$D2766)),"")</f>
        <v/>
      </c>
      <c r="K2766" s="5" t="str">
        <f>IFERROR(TRIM(INDEX(CID_DB[Description],$D2766)),"")</f>
        <v/>
      </c>
      <c r="L2766" s="24" t="str">
        <f>IFERROR(TRIM(INDEX(CID_DB[Commercial Status],$D2766)),"")</f>
        <v/>
      </c>
    </row>
    <row r="2767" spans="2:12" x14ac:dyDescent="0.35">
      <c r="B2767" s="15"/>
      <c r="D2767" s="17" t="str">
        <f t="array" ref="D2767">IFERROR(IF($B2767&lt;&gt;"",LARGE(IF(ISNUMBER(SEARCH(TRIM(SUBSTITUTE($B2767,"-","")),CID_DB[Search Key])),ROW(CID_DB[Search Key]),""),1)-1,""),"")</f>
        <v/>
      </c>
      <c r="F2767" s="23" t="str">
        <f>IF($B2767&lt;&gt;"",COUNTIFS(CID_DB[Search Key],"*"&amp;TRIM(SUBSTITUTE(B2767,"-",""))&amp;"*"),"")</f>
        <v/>
      </c>
      <c r="G2767" s="23" t="str">
        <f>IFERROR(TRIM(INDEX(CID_DB[Case No],$D2767)),"")</f>
        <v/>
      </c>
      <c r="H2767" s="5" t="str">
        <f>IFERROR(TRIM(INDEX(CID_DB[Known Contractor '#1 PN],$D2767)),"")</f>
        <v/>
      </c>
      <c r="I2767" s="5" t="str">
        <f>IFERROR(TRIM(INDEX(CID_DB[Known Contractor '#2 PN],$D2767)),"")</f>
        <v/>
      </c>
      <c r="J2767" s="5" t="str">
        <f>IFERROR(TRIM(INDEX(CID_DB[ [ NSN ] ],$D2767)),"")</f>
        <v/>
      </c>
      <c r="K2767" s="5" t="str">
        <f>IFERROR(TRIM(INDEX(CID_DB[Description],$D2767)),"")</f>
        <v/>
      </c>
      <c r="L2767" s="24" t="str">
        <f>IFERROR(TRIM(INDEX(CID_DB[Commercial Status],$D2767)),"")</f>
        <v/>
      </c>
    </row>
    <row r="2768" spans="2:12" x14ac:dyDescent="0.35">
      <c r="B2768" s="15"/>
      <c r="D2768" s="17" t="str">
        <f t="array" ref="D2768">IFERROR(IF($B2768&lt;&gt;"",LARGE(IF(ISNUMBER(SEARCH(TRIM(SUBSTITUTE($B2768,"-","")),CID_DB[Search Key])),ROW(CID_DB[Search Key]),""),1)-1,""),"")</f>
        <v/>
      </c>
      <c r="F2768" s="23" t="str">
        <f>IF($B2768&lt;&gt;"",COUNTIFS(CID_DB[Search Key],"*"&amp;TRIM(SUBSTITUTE(B2768,"-",""))&amp;"*"),"")</f>
        <v/>
      </c>
      <c r="G2768" s="23" t="str">
        <f>IFERROR(TRIM(INDEX(CID_DB[Case No],$D2768)),"")</f>
        <v/>
      </c>
      <c r="H2768" s="5" t="str">
        <f>IFERROR(TRIM(INDEX(CID_DB[Known Contractor '#1 PN],$D2768)),"")</f>
        <v/>
      </c>
      <c r="I2768" s="5" t="str">
        <f>IFERROR(TRIM(INDEX(CID_DB[Known Contractor '#2 PN],$D2768)),"")</f>
        <v/>
      </c>
      <c r="J2768" s="5" t="str">
        <f>IFERROR(TRIM(INDEX(CID_DB[ [ NSN ] ],$D2768)),"")</f>
        <v/>
      </c>
      <c r="K2768" s="5" t="str">
        <f>IFERROR(TRIM(INDEX(CID_DB[Description],$D2768)),"")</f>
        <v/>
      </c>
      <c r="L2768" s="24" t="str">
        <f>IFERROR(TRIM(INDEX(CID_DB[Commercial Status],$D2768)),"")</f>
        <v/>
      </c>
    </row>
    <row r="2769" spans="2:12" x14ac:dyDescent="0.35">
      <c r="B2769" s="15"/>
      <c r="D2769" s="17" t="str">
        <f t="array" ref="D2769">IFERROR(IF($B2769&lt;&gt;"",LARGE(IF(ISNUMBER(SEARCH(TRIM(SUBSTITUTE($B2769,"-","")),CID_DB[Search Key])),ROW(CID_DB[Search Key]),""),1)-1,""),"")</f>
        <v/>
      </c>
      <c r="F2769" s="23" t="str">
        <f>IF($B2769&lt;&gt;"",COUNTIFS(CID_DB[Search Key],"*"&amp;TRIM(SUBSTITUTE(B2769,"-",""))&amp;"*"),"")</f>
        <v/>
      </c>
      <c r="G2769" s="23" t="str">
        <f>IFERROR(TRIM(INDEX(CID_DB[Case No],$D2769)),"")</f>
        <v/>
      </c>
      <c r="H2769" s="5" t="str">
        <f>IFERROR(TRIM(INDEX(CID_DB[Known Contractor '#1 PN],$D2769)),"")</f>
        <v/>
      </c>
      <c r="I2769" s="5" t="str">
        <f>IFERROR(TRIM(INDEX(CID_DB[Known Contractor '#2 PN],$D2769)),"")</f>
        <v/>
      </c>
      <c r="J2769" s="5" t="str">
        <f>IFERROR(TRIM(INDEX(CID_DB[ [ NSN ] ],$D2769)),"")</f>
        <v/>
      </c>
      <c r="K2769" s="5" t="str">
        <f>IFERROR(TRIM(INDEX(CID_DB[Description],$D2769)),"")</f>
        <v/>
      </c>
      <c r="L2769" s="24" t="str">
        <f>IFERROR(TRIM(INDEX(CID_DB[Commercial Status],$D2769)),"")</f>
        <v/>
      </c>
    </row>
    <row r="2770" spans="2:12" x14ac:dyDescent="0.35">
      <c r="B2770" s="15"/>
      <c r="D2770" s="17" t="str">
        <f t="array" ref="D2770">IFERROR(IF($B2770&lt;&gt;"",LARGE(IF(ISNUMBER(SEARCH(TRIM(SUBSTITUTE($B2770,"-","")),CID_DB[Search Key])),ROW(CID_DB[Search Key]),""),1)-1,""),"")</f>
        <v/>
      </c>
      <c r="F2770" s="23" t="str">
        <f>IF($B2770&lt;&gt;"",COUNTIFS(CID_DB[Search Key],"*"&amp;TRIM(SUBSTITUTE(B2770,"-",""))&amp;"*"),"")</f>
        <v/>
      </c>
      <c r="G2770" s="23" t="str">
        <f>IFERROR(TRIM(INDEX(CID_DB[Case No],$D2770)),"")</f>
        <v/>
      </c>
      <c r="H2770" s="5" t="str">
        <f>IFERROR(TRIM(INDEX(CID_DB[Known Contractor '#1 PN],$D2770)),"")</f>
        <v/>
      </c>
      <c r="I2770" s="5" t="str">
        <f>IFERROR(TRIM(INDEX(CID_DB[Known Contractor '#2 PN],$D2770)),"")</f>
        <v/>
      </c>
      <c r="J2770" s="5" t="str">
        <f>IFERROR(TRIM(INDEX(CID_DB[ [ NSN ] ],$D2770)),"")</f>
        <v/>
      </c>
      <c r="K2770" s="5" t="str">
        <f>IFERROR(TRIM(INDEX(CID_DB[Description],$D2770)),"")</f>
        <v/>
      </c>
      <c r="L2770" s="24" t="str">
        <f>IFERROR(TRIM(INDEX(CID_DB[Commercial Status],$D2770)),"")</f>
        <v/>
      </c>
    </row>
    <row r="2771" spans="2:12" x14ac:dyDescent="0.35">
      <c r="B2771" s="15"/>
      <c r="D2771" s="17" t="str">
        <f t="array" ref="D2771">IFERROR(IF($B2771&lt;&gt;"",LARGE(IF(ISNUMBER(SEARCH(TRIM(SUBSTITUTE($B2771,"-","")),CID_DB[Search Key])),ROW(CID_DB[Search Key]),""),1)-1,""),"")</f>
        <v/>
      </c>
      <c r="F2771" s="23" t="str">
        <f>IF($B2771&lt;&gt;"",COUNTIFS(CID_DB[Search Key],"*"&amp;TRIM(SUBSTITUTE(B2771,"-",""))&amp;"*"),"")</f>
        <v/>
      </c>
      <c r="G2771" s="23" t="str">
        <f>IFERROR(TRIM(INDEX(CID_DB[Case No],$D2771)),"")</f>
        <v/>
      </c>
      <c r="H2771" s="5" t="str">
        <f>IFERROR(TRIM(INDEX(CID_DB[Known Contractor '#1 PN],$D2771)),"")</f>
        <v/>
      </c>
      <c r="I2771" s="5" t="str">
        <f>IFERROR(TRIM(INDEX(CID_DB[Known Contractor '#2 PN],$D2771)),"")</f>
        <v/>
      </c>
      <c r="J2771" s="5" t="str">
        <f>IFERROR(TRIM(INDEX(CID_DB[ [ NSN ] ],$D2771)),"")</f>
        <v/>
      </c>
      <c r="K2771" s="5" t="str">
        <f>IFERROR(TRIM(INDEX(CID_DB[Description],$D2771)),"")</f>
        <v/>
      </c>
      <c r="L2771" s="24" t="str">
        <f>IFERROR(TRIM(INDEX(CID_DB[Commercial Status],$D2771)),"")</f>
        <v/>
      </c>
    </row>
    <row r="2772" spans="2:12" x14ac:dyDescent="0.35">
      <c r="B2772" s="15"/>
      <c r="D2772" s="17" t="str">
        <f t="array" ref="D2772">IFERROR(IF($B2772&lt;&gt;"",LARGE(IF(ISNUMBER(SEARCH(TRIM(SUBSTITUTE($B2772,"-","")),CID_DB[Search Key])),ROW(CID_DB[Search Key]),""),1)-1,""),"")</f>
        <v/>
      </c>
      <c r="F2772" s="23" t="str">
        <f>IF($B2772&lt;&gt;"",COUNTIFS(CID_DB[Search Key],"*"&amp;TRIM(SUBSTITUTE(B2772,"-",""))&amp;"*"),"")</f>
        <v/>
      </c>
      <c r="G2772" s="23" t="str">
        <f>IFERROR(TRIM(INDEX(CID_DB[Case No],$D2772)),"")</f>
        <v/>
      </c>
      <c r="H2772" s="5" t="str">
        <f>IFERROR(TRIM(INDEX(CID_DB[Known Contractor '#1 PN],$D2772)),"")</f>
        <v/>
      </c>
      <c r="I2772" s="5" t="str">
        <f>IFERROR(TRIM(INDEX(CID_DB[Known Contractor '#2 PN],$D2772)),"")</f>
        <v/>
      </c>
      <c r="J2772" s="5" t="str">
        <f>IFERROR(TRIM(INDEX(CID_DB[ [ NSN ] ],$D2772)),"")</f>
        <v/>
      </c>
      <c r="K2772" s="5" t="str">
        <f>IFERROR(TRIM(INDEX(CID_DB[Description],$D2772)),"")</f>
        <v/>
      </c>
      <c r="L2772" s="24" t="str">
        <f>IFERROR(TRIM(INDEX(CID_DB[Commercial Status],$D2772)),"")</f>
        <v/>
      </c>
    </row>
    <row r="2773" spans="2:12" x14ac:dyDescent="0.35">
      <c r="B2773" s="15"/>
      <c r="D2773" s="17" t="str">
        <f t="array" ref="D2773">IFERROR(IF($B2773&lt;&gt;"",LARGE(IF(ISNUMBER(SEARCH(TRIM(SUBSTITUTE($B2773,"-","")),CID_DB[Search Key])),ROW(CID_DB[Search Key]),""),1)-1,""),"")</f>
        <v/>
      </c>
      <c r="F2773" s="23" t="str">
        <f>IF($B2773&lt;&gt;"",COUNTIFS(CID_DB[Search Key],"*"&amp;TRIM(SUBSTITUTE(B2773,"-",""))&amp;"*"),"")</f>
        <v/>
      </c>
      <c r="G2773" s="23" t="str">
        <f>IFERROR(TRIM(INDEX(CID_DB[Case No],$D2773)),"")</f>
        <v/>
      </c>
      <c r="H2773" s="5" t="str">
        <f>IFERROR(TRIM(INDEX(CID_DB[Known Contractor '#1 PN],$D2773)),"")</f>
        <v/>
      </c>
      <c r="I2773" s="5" t="str">
        <f>IFERROR(TRIM(INDEX(CID_DB[Known Contractor '#2 PN],$D2773)),"")</f>
        <v/>
      </c>
      <c r="J2773" s="5" t="str">
        <f>IFERROR(TRIM(INDEX(CID_DB[ [ NSN ] ],$D2773)),"")</f>
        <v/>
      </c>
      <c r="K2773" s="5" t="str">
        <f>IFERROR(TRIM(INDEX(CID_DB[Description],$D2773)),"")</f>
        <v/>
      </c>
      <c r="L2773" s="24" t="str">
        <f>IFERROR(TRIM(INDEX(CID_DB[Commercial Status],$D2773)),"")</f>
        <v/>
      </c>
    </row>
    <row r="2774" spans="2:12" x14ac:dyDescent="0.35">
      <c r="B2774" s="15"/>
      <c r="D2774" s="17" t="str">
        <f t="array" ref="D2774">IFERROR(IF($B2774&lt;&gt;"",LARGE(IF(ISNUMBER(SEARCH(TRIM(SUBSTITUTE($B2774,"-","")),CID_DB[Search Key])),ROW(CID_DB[Search Key]),""),1)-1,""),"")</f>
        <v/>
      </c>
      <c r="F2774" s="23" t="str">
        <f>IF($B2774&lt;&gt;"",COUNTIFS(CID_DB[Search Key],"*"&amp;TRIM(SUBSTITUTE(B2774,"-",""))&amp;"*"),"")</f>
        <v/>
      </c>
      <c r="G2774" s="23" t="str">
        <f>IFERROR(TRIM(INDEX(CID_DB[Case No],$D2774)),"")</f>
        <v/>
      </c>
      <c r="H2774" s="5" t="str">
        <f>IFERROR(TRIM(INDEX(CID_DB[Known Contractor '#1 PN],$D2774)),"")</f>
        <v/>
      </c>
      <c r="I2774" s="5" t="str">
        <f>IFERROR(TRIM(INDEX(CID_DB[Known Contractor '#2 PN],$D2774)),"")</f>
        <v/>
      </c>
      <c r="J2774" s="5" t="str">
        <f>IFERROR(TRIM(INDEX(CID_DB[ [ NSN ] ],$D2774)),"")</f>
        <v/>
      </c>
      <c r="K2774" s="5" t="str">
        <f>IFERROR(TRIM(INDEX(CID_DB[Description],$D2774)),"")</f>
        <v/>
      </c>
      <c r="L2774" s="24" t="str">
        <f>IFERROR(TRIM(INDEX(CID_DB[Commercial Status],$D2774)),"")</f>
        <v/>
      </c>
    </row>
    <row r="2775" spans="2:12" x14ac:dyDescent="0.35">
      <c r="B2775" s="15"/>
      <c r="D2775" s="17" t="str">
        <f t="array" ref="D2775">IFERROR(IF($B2775&lt;&gt;"",LARGE(IF(ISNUMBER(SEARCH(TRIM(SUBSTITUTE($B2775,"-","")),CID_DB[Search Key])),ROW(CID_DB[Search Key]),""),1)-1,""),"")</f>
        <v/>
      </c>
      <c r="F2775" s="23" t="str">
        <f>IF($B2775&lt;&gt;"",COUNTIFS(CID_DB[Search Key],"*"&amp;TRIM(SUBSTITUTE(B2775,"-",""))&amp;"*"),"")</f>
        <v/>
      </c>
      <c r="G2775" s="23" t="str">
        <f>IFERROR(TRIM(INDEX(CID_DB[Case No],$D2775)),"")</f>
        <v/>
      </c>
      <c r="H2775" s="5" t="str">
        <f>IFERROR(TRIM(INDEX(CID_DB[Known Contractor '#1 PN],$D2775)),"")</f>
        <v/>
      </c>
      <c r="I2775" s="5" t="str">
        <f>IFERROR(TRIM(INDEX(CID_DB[Known Contractor '#2 PN],$D2775)),"")</f>
        <v/>
      </c>
      <c r="J2775" s="5" t="str">
        <f>IFERROR(TRIM(INDEX(CID_DB[ [ NSN ] ],$D2775)),"")</f>
        <v/>
      </c>
      <c r="K2775" s="5" t="str">
        <f>IFERROR(TRIM(INDEX(CID_DB[Description],$D2775)),"")</f>
        <v/>
      </c>
      <c r="L2775" s="24" t="str">
        <f>IFERROR(TRIM(INDEX(CID_DB[Commercial Status],$D2775)),"")</f>
        <v/>
      </c>
    </row>
    <row r="2776" spans="2:12" x14ac:dyDescent="0.35">
      <c r="B2776" s="15"/>
      <c r="D2776" s="17" t="str">
        <f t="array" ref="D2776">IFERROR(IF($B2776&lt;&gt;"",LARGE(IF(ISNUMBER(SEARCH(TRIM(SUBSTITUTE($B2776,"-","")),CID_DB[Search Key])),ROW(CID_DB[Search Key]),""),1)-1,""),"")</f>
        <v/>
      </c>
      <c r="F2776" s="23" t="str">
        <f>IF($B2776&lt;&gt;"",COUNTIFS(CID_DB[Search Key],"*"&amp;TRIM(SUBSTITUTE(B2776,"-",""))&amp;"*"),"")</f>
        <v/>
      </c>
      <c r="G2776" s="23" t="str">
        <f>IFERROR(TRIM(INDEX(CID_DB[Case No],$D2776)),"")</f>
        <v/>
      </c>
      <c r="H2776" s="5" t="str">
        <f>IFERROR(TRIM(INDEX(CID_DB[Known Contractor '#1 PN],$D2776)),"")</f>
        <v/>
      </c>
      <c r="I2776" s="5" t="str">
        <f>IFERROR(TRIM(INDEX(CID_DB[Known Contractor '#2 PN],$D2776)),"")</f>
        <v/>
      </c>
      <c r="J2776" s="5" t="str">
        <f>IFERROR(TRIM(INDEX(CID_DB[ [ NSN ] ],$D2776)),"")</f>
        <v/>
      </c>
      <c r="K2776" s="5" t="str">
        <f>IFERROR(TRIM(INDEX(CID_DB[Description],$D2776)),"")</f>
        <v/>
      </c>
      <c r="L2776" s="24" t="str">
        <f>IFERROR(TRIM(INDEX(CID_DB[Commercial Status],$D2776)),"")</f>
        <v/>
      </c>
    </row>
    <row r="2777" spans="2:12" x14ac:dyDescent="0.35">
      <c r="B2777" s="15"/>
      <c r="D2777" s="17" t="str">
        <f t="array" ref="D2777">IFERROR(IF($B2777&lt;&gt;"",LARGE(IF(ISNUMBER(SEARCH(TRIM(SUBSTITUTE($B2777,"-","")),CID_DB[Search Key])),ROW(CID_DB[Search Key]),""),1)-1,""),"")</f>
        <v/>
      </c>
      <c r="F2777" s="23" t="str">
        <f>IF($B2777&lt;&gt;"",COUNTIFS(CID_DB[Search Key],"*"&amp;TRIM(SUBSTITUTE(B2777,"-",""))&amp;"*"),"")</f>
        <v/>
      </c>
      <c r="G2777" s="23" t="str">
        <f>IFERROR(TRIM(INDEX(CID_DB[Case No],$D2777)),"")</f>
        <v/>
      </c>
      <c r="H2777" s="5" t="str">
        <f>IFERROR(TRIM(INDEX(CID_DB[Known Contractor '#1 PN],$D2777)),"")</f>
        <v/>
      </c>
      <c r="I2777" s="5" t="str">
        <f>IFERROR(TRIM(INDEX(CID_DB[Known Contractor '#2 PN],$D2777)),"")</f>
        <v/>
      </c>
      <c r="J2777" s="5" t="str">
        <f>IFERROR(TRIM(INDEX(CID_DB[ [ NSN ] ],$D2777)),"")</f>
        <v/>
      </c>
      <c r="K2777" s="5" t="str">
        <f>IFERROR(TRIM(INDEX(CID_DB[Description],$D2777)),"")</f>
        <v/>
      </c>
      <c r="L2777" s="24" t="str">
        <f>IFERROR(TRIM(INDEX(CID_DB[Commercial Status],$D2777)),"")</f>
        <v/>
      </c>
    </row>
    <row r="2778" spans="2:12" x14ac:dyDescent="0.35">
      <c r="B2778" s="15"/>
      <c r="D2778" s="17" t="str">
        <f t="array" ref="D2778">IFERROR(IF($B2778&lt;&gt;"",LARGE(IF(ISNUMBER(SEARCH(TRIM(SUBSTITUTE($B2778,"-","")),CID_DB[Search Key])),ROW(CID_DB[Search Key]),""),1)-1,""),"")</f>
        <v/>
      </c>
      <c r="F2778" s="23" t="str">
        <f>IF($B2778&lt;&gt;"",COUNTIFS(CID_DB[Search Key],"*"&amp;TRIM(SUBSTITUTE(B2778,"-",""))&amp;"*"),"")</f>
        <v/>
      </c>
      <c r="G2778" s="23" t="str">
        <f>IFERROR(TRIM(INDEX(CID_DB[Case No],$D2778)),"")</f>
        <v/>
      </c>
      <c r="H2778" s="5" t="str">
        <f>IFERROR(TRIM(INDEX(CID_DB[Known Contractor '#1 PN],$D2778)),"")</f>
        <v/>
      </c>
      <c r="I2778" s="5" t="str">
        <f>IFERROR(TRIM(INDEX(CID_DB[Known Contractor '#2 PN],$D2778)),"")</f>
        <v/>
      </c>
      <c r="J2778" s="5" t="str">
        <f>IFERROR(TRIM(INDEX(CID_DB[ [ NSN ] ],$D2778)),"")</f>
        <v/>
      </c>
      <c r="K2778" s="5" t="str">
        <f>IFERROR(TRIM(INDEX(CID_DB[Description],$D2778)),"")</f>
        <v/>
      </c>
      <c r="L2778" s="24" t="str">
        <f>IFERROR(TRIM(INDEX(CID_DB[Commercial Status],$D2778)),"")</f>
        <v/>
      </c>
    </row>
    <row r="2779" spans="2:12" x14ac:dyDescent="0.35">
      <c r="B2779" s="15"/>
      <c r="D2779" s="17" t="str">
        <f t="array" ref="D2779">IFERROR(IF($B2779&lt;&gt;"",LARGE(IF(ISNUMBER(SEARCH(TRIM(SUBSTITUTE($B2779,"-","")),CID_DB[Search Key])),ROW(CID_DB[Search Key]),""),1)-1,""),"")</f>
        <v/>
      </c>
      <c r="F2779" s="23" t="str">
        <f>IF($B2779&lt;&gt;"",COUNTIFS(CID_DB[Search Key],"*"&amp;TRIM(SUBSTITUTE(B2779,"-",""))&amp;"*"),"")</f>
        <v/>
      </c>
      <c r="G2779" s="23" t="str">
        <f>IFERROR(TRIM(INDEX(CID_DB[Case No],$D2779)),"")</f>
        <v/>
      </c>
      <c r="H2779" s="5" t="str">
        <f>IFERROR(TRIM(INDEX(CID_DB[Known Contractor '#1 PN],$D2779)),"")</f>
        <v/>
      </c>
      <c r="I2779" s="5" t="str">
        <f>IFERROR(TRIM(INDEX(CID_DB[Known Contractor '#2 PN],$D2779)),"")</f>
        <v/>
      </c>
      <c r="J2779" s="5" t="str">
        <f>IFERROR(TRIM(INDEX(CID_DB[ [ NSN ] ],$D2779)),"")</f>
        <v/>
      </c>
      <c r="K2779" s="5" t="str">
        <f>IFERROR(TRIM(INDEX(CID_DB[Description],$D2779)),"")</f>
        <v/>
      </c>
      <c r="L2779" s="24" t="str">
        <f>IFERROR(TRIM(INDEX(CID_DB[Commercial Status],$D2779)),"")</f>
        <v/>
      </c>
    </row>
    <row r="2780" spans="2:12" x14ac:dyDescent="0.35">
      <c r="B2780" s="15"/>
      <c r="D2780" s="17" t="str">
        <f t="array" ref="D2780">IFERROR(IF($B2780&lt;&gt;"",LARGE(IF(ISNUMBER(SEARCH(TRIM(SUBSTITUTE($B2780,"-","")),CID_DB[Search Key])),ROW(CID_DB[Search Key]),""),1)-1,""),"")</f>
        <v/>
      </c>
      <c r="F2780" s="23" t="str">
        <f>IF($B2780&lt;&gt;"",COUNTIFS(CID_DB[Search Key],"*"&amp;TRIM(SUBSTITUTE(B2780,"-",""))&amp;"*"),"")</f>
        <v/>
      </c>
      <c r="G2780" s="23" t="str">
        <f>IFERROR(TRIM(INDEX(CID_DB[Case No],$D2780)),"")</f>
        <v/>
      </c>
      <c r="H2780" s="5" t="str">
        <f>IFERROR(TRIM(INDEX(CID_DB[Known Contractor '#1 PN],$D2780)),"")</f>
        <v/>
      </c>
      <c r="I2780" s="5" t="str">
        <f>IFERROR(TRIM(INDEX(CID_DB[Known Contractor '#2 PN],$D2780)),"")</f>
        <v/>
      </c>
      <c r="J2780" s="5" t="str">
        <f>IFERROR(TRIM(INDEX(CID_DB[ [ NSN ] ],$D2780)),"")</f>
        <v/>
      </c>
      <c r="K2780" s="5" t="str">
        <f>IFERROR(TRIM(INDEX(CID_DB[Description],$D2780)),"")</f>
        <v/>
      </c>
      <c r="L2780" s="24" t="str">
        <f>IFERROR(TRIM(INDEX(CID_DB[Commercial Status],$D2780)),"")</f>
        <v/>
      </c>
    </row>
    <row r="2781" spans="2:12" x14ac:dyDescent="0.35">
      <c r="B2781" s="15"/>
      <c r="D2781" s="17" t="str">
        <f t="array" ref="D2781">IFERROR(IF($B2781&lt;&gt;"",LARGE(IF(ISNUMBER(SEARCH(TRIM(SUBSTITUTE($B2781,"-","")),CID_DB[Search Key])),ROW(CID_DB[Search Key]),""),1)-1,""),"")</f>
        <v/>
      </c>
      <c r="F2781" s="23" t="str">
        <f>IF($B2781&lt;&gt;"",COUNTIFS(CID_DB[Search Key],"*"&amp;TRIM(SUBSTITUTE(B2781,"-",""))&amp;"*"),"")</f>
        <v/>
      </c>
      <c r="G2781" s="23" t="str">
        <f>IFERROR(TRIM(INDEX(CID_DB[Case No],$D2781)),"")</f>
        <v/>
      </c>
      <c r="H2781" s="5" t="str">
        <f>IFERROR(TRIM(INDEX(CID_DB[Known Contractor '#1 PN],$D2781)),"")</f>
        <v/>
      </c>
      <c r="I2781" s="5" t="str">
        <f>IFERROR(TRIM(INDEX(CID_DB[Known Contractor '#2 PN],$D2781)),"")</f>
        <v/>
      </c>
      <c r="J2781" s="5" t="str">
        <f>IFERROR(TRIM(INDEX(CID_DB[ [ NSN ] ],$D2781)),"")</f>
        <v/>
      </c>
      <c r="K2781" s="5" t="str">
        <f>IFERROR(TRIM(INDEX(CID_DB[Description],$D2781)),"")</f>
        <v/>
      </c>
      <c r="L2781" s="24" t="str">
        <f>IFERROR(TRIM(INDEX(CID_DB[Commercial Status],$D2781)),"")</f>
        <v/>
      </c>
    </row>
    <row r="2782" spans="2:12" x14ac:dyDescent="0.35">
      <c r="B2782" s="15"/>
      <c r="D2782" s="17" t="str">
        <f t="array" ref="D2782">IFERROR(IF($B2782&lt;&gt;"",LARGE(IF(ISNUMBER(SEARCH(TRIM(SUBSTITUTE($B2782,"-","")),CID_DB[Search Key])),ROW(CID_DB[Search Key]),""),1)-1,""),"")</f>
        <v/>
      </c>
      <c r="F2782" s="23" t="str">
        <f>IF($B2782&lt;&gt;"",COUNTIFS(CID_DB[Search Key],"*"&amp;TRIM(SUBSTITUTE(B2782,"-",""))&amp;"*"),"")</f>
        <v/>
      </c>
      <c r="G2782" s="23" t="str">
        <f>IFERROR(TRIM(INDEX(CID_DB[Case No],$D2782)),"")</f>
        <v/>
      </c>
      <c r="H2782" s="5" t="str">
        <f>IFERROR(TRIM(INDEX(CID_DB[Known Contractor '#1 PN],$D2782)),"")</f>
        <v/>
      </c>
      <c r="I2782" s="5" t="str">
        <f>IFERROR(TRIM(INDEX(CID_DB[Known Contractor '#2 PN],$D2782)),"")</f>
        <v/>
      </c>
      <c r="J2782" s="5" t="str">
        <f>IFERROR(TRIM(INDEX(CID_DB[ [ NSN ] ],$D2782)),"")</f>
        <v/>
      </c>
      <c r="K2782" s="5" t="str">
        <f>IFERROR(TRIM(INDEX(CID_DB[Description],$D2782)),"")</f>
        <v/>
      </c>
      <c r="L2782" s="24" t="str">
        <f>IFERROR(TRIM(INDEX(CID_DB[Commercial Status],$D2782)),"")</f>
        <v/>
      </c>
    </row>
    <row r="2783" spans="2:12" x14ac:dyDescent="0.35">
      <c r="B2783" s="15"/>
      <c r="D2783" s="17" t="str">
        <f t="array" ref="D2783">IFERROR(IF($B2783&lt;&gt;"",LARGE(IF(ISNUMBER(SEARCH(TRIM(SUBSTITUTE($B2783,"-","")),CID_DB[Search Key])),ROW(CID_DB[Search Key]),""),1)-1,""),"")</f>
        <v/>
      </c>
      <c r="F2783" s="23" t="str">
        <f>IF($B2783&lt;&gt;"",COUNTIFS(CID_DB[Search Key],"*"&amp;TRIM(SUBSTITUTE(B2783,"-",""))&amp;"*"),"")</f>
        <v/>
      </c>
      <c r="G2783" s="23" t="str">
        <f>IFERROR(TRIM(INDEX(CID_DB[Case No],$D2783)),"")</f>
        <v/>
      </c>
      <c r="H2783" s="5" t="str">
        <f>IFERROR(TRIM(INDEX(CID_DB[Known Contractor '#1 PN],$D2783)),"")</f>
        <v/>
      </c>
      <c r="I2783" s="5" t="str">
        <f>IFERROR(TRIM(INDEX(CID_DB[Known Contractor '#2 PN],$D2783)),"")</f>
        <v/>
      </c>
      <c r="J2783" s="5" t="str">
        <f>IFERROR(TRIM(INDEX(CID_DB[ [ NSN ] ],$D2783)),"")</f>
        <v/>
      </c>
      <c r="K2783" s="5" t="str">
        <f>IFERROR(TRIM(INDEX(CID_DB[Description],$D2783)),"")</f>
        <v/>
      </c>
      <c r="L2783" s="24" t="str">
        <f>IFERROR(TRIM(INDEX(CID_DB[Commercial Status],$D2783)),"")</f>
        <v/>
      </c>
    </row>
    <row r="2784" spans="2:12" x14ac:dyDescent="0.35">
      <c r="B2784" s="15"/>
      <c r="D2784" s="17" t="str">
        <f t="array" ref="D2784">IFERROR(IF($B2784&lt;&gt;"",LARGE(IF(ISNUMBER(SEARCH(TRIM(SUBSTITUTE($B2784,"-","")),CID_DB[Search Key])),ROW(CID_DB[Search Key]),""),1)-1,""),"")</f>
        <v/>
      </c>
      <c r="F2784" s="23" t="str">
        <f>IF($B2784&lt;&gt;"",COUNTIFS(CID_DB[Search Key],"*"&amp;TRIM(SUBSTITUTE(B2784,"-",""))&amp;"*"),"")</f>
        <v/>
      </c>
      <c r="G2784" s="23" t="str">
        <f>IFERROR(TRIM(INDEX(CID_DB[Case No],$D2784)),"")</f>
        <v/>
      </c>
      <c r="H2784" s="5" t="str">
        <f>IFERROR(TRIM(INDEX(CID_DB[Known Contractor '#1 PN],$D2784)),"")</f>
        <v/>
      </c>
      <c r="I2784" s="5" t="str">
        <f>IFERROR(TRIM(INDEX(CID_DB[Known Contractor '#2 PN],$D2784)),"")</f>
        <v/>
      </c>
      <c r="J2784" s="5" t="str">
        <f>IFERROR(TRIM(INDEX(CID_DB[ [ NSN ] ],$D2784)),"")</f>
        <v/>
      </c>
      <c r="K2784" s="5" t="str">
        <f>IFERROR(TRIM(INDEX(CID_DB[Description],$D2784)),"")</f>
        <v/>
      </c>
      <c r="L2784" s="24" t="str">
        <f>IFERROR(TRIM(INDEX(CID_DB[Commercial Status],$D2784)),"")</f>
        <v/>
      </c>
    </row>
    <row r="2785" spans="2:12" x14ac:dyDescent="0.35">
      <c r="B2785" s="15"/>
      <c r="D2785" s="17" t="str">
        <f t="array" ref="D2785">IFERROR(IF($B2785&lt;&gt;"",LARGE(IF(ISNUMBER(SEARCH(TRIM(SUBSTITUTE($B2785,"-","")),CID_DB[Search Key])),ROW(CID_DB[Search Key]),""),1)-1,""),"")</f>
        <v/>
      </c>
      <c r="F2785" s="23" t="str">
        <f>IF($B2785&lt;&gt;"",COUNTIFS(CID_DB[Search Key],"*"&amp;TRIM(SUBSTITUTE(B2785,"-",""))&amp;"*"),"")</f>
        <v/>
      </c>
      <c r="G2785" s="23" t="str">
        <f>IFERROR(TRIM(INDEX(CID_DB[Case No],$D2785)),"")</f>
        <v/>
      </c>
      <c r="H2785" s="5" t="str">
        <f>IFERROR(TRIM(INDEX(CID_DB[Known Contractor '#1 PN],$D2785)),"")</f>
        <v/>
      </c>
      <c r="I2785" s="5" t="str">
        <f>IFERROR(TRIM(INDEX(CID_DB[Known Contractor '#2 PN],$D2785)),"")</f>
        <v/>
      </c>
      <c r="J2785" s="5" t="str">
        <f>IFERROR(TRIM(INDEX(CID_DB[ [ NSN ] ],$D2785)),"")</f>
        <v/>
      </c>
      <c r="K2785" s="5" t="str">
        <f>IFERROR(TRIM(INDEX(CID_DB[Description],$D2785)),"")</f>
        <v/>
      </c>
      <c r="L2785" s="24" t="str">
        <f>IFERROR(TRIM(INDEX(CID_DB[Commercial Status],$D2785)),"")</f>
        <v/>
      </c>
    </row>
    <row r="2786" spans="2:12" x14ac:dyDescent="0.35">
      <c r="B2786" s="15"/>
      <c r="D2786" s="17" t="str">
        <f t="array" ref="D2786">IFERROR(IF($B2786&lt;&gt;"",LARGE(IF(ISNUMBER(SEARCH(TRIM(SUBSTITUTE($B2786,"-","")),CID_DB[Search Key])),ROW(CID_DB[Search Key]),""),1)-1,""),"")</f>
        <v/>
      </c>
      <c r="F2786" s="23" t="str">
        <f>IF($B2786&lt;&gt;"",COUNTIFS(CID_DB[Search Key],"*"&amp;TRIM(SUBSTITUTE(B2786,"-",""))&amp;"*"),"")</f>
        <v/>
      </c>
      <c r="G2786" s="23" t="str">
        <f>IFERROR(TRIM(INDEX(CID_DB[Case No],$D2786)),"")</f>
        <v/>
      </c>
      <c r="H2786" s="5" t="str">
        <f>IFERROR(TRIM(INDEX(CID_DB[Known Contractor '#1 PN],$D2786)),"")</f>
        <v/>
      </c>
      <c r="I2786" s="5" t="str">
        <f>IFERROR(TRIM(INDEX(CID_DB[Known Contractor '#2 PN],$D2786)),"")</f>
        <v/>
      </c>
      <c r="J2786" s="5" t="str">
        <f>IFERROR(TRIM(INDEX(CID_DB[ [ NSN ] ],$D2786)),"")</f>
        <v/>
      </c>
      <c r="K2786" s="5" t="str">
        <f>IFERROR(TRIM(INDEX(CID_DB[Description],$D2786)),"")</f>
        <v/>
      </c>
      <c r="L2786" s="24" t="str">
        <f>IFERROR(TRIM(INDEX(CID_DB[Commercial Status],$D2786)),"")</f>
        <v/>
      </c>
    </row>
    <row r="2787" spans="2:12" x14ac:dyDescent="0.35">
      <c r="B2787" s="15"/>
      <c r="D2787" s="17" t="str">
        <f t="array" ref="D2787">IFERROR(IF($B2787&lt;&gt;"",LARGE(IF(ISNUMBER(SEARCH(TRIM(SUBSTITUTE($B2787,"-","")),CID_DB[Search Key])),ROW(CID_DB[Search Key]),""),1)-1,""),"")</f>
        <v/>
      </c>
      <c r="F2787" s="23" t="str">
        <f>IF($B2787&lt;&gt;"",COUNTIFS(CID_DB[Search Key],"*"&amp;TRIM(SUBSTITUTE(B2787,"-",""))&amp;"*"),"")</f>
        <v/>
      </c>
      <c r="G2787" s="23" t="str">
        <f>IFERROR(TRIM(INDEX(CID_DB[Case No],$D2787)),"")</f>
        <v/>
      </c>
      <c r="H2787" s="5" t="str">
        <f>IFERROR(TRIM(INDEX(CID_DB[Known Contractor '#1 PN],$D2787)),"")</f>
        <v/>
      </c>
      <c r="I2787" s="5" t="str">
        <f>IFERROR(TRIM(INDEX(CID_DB[Known Contractor '#2 PN],$D2787)),"")</f>
        <v/>
      </c>
      <c r="J2787" s="5" t="str">
        <f>IFERROR(TRIM(INDEX(CID_DB[ [ NSN ] ],$D2787)),"")</f>
        <v/>
      </c>
      <c r="K2787" s="5" t="str">
        <f>IFERROR(TRIM(INDEX(CID_DB[Description],$D2787)),"")</f>
        <v/>
      </c>
      <c r="L2787" s="24" t="str">
        <f>IFERROR(TRIM(INDEX(CID_DB[Commercial Status],$D2787)),"")</f>
        <v/>
      </c>
    </row>
    <row r="2788" spans="2:12" x14ac:dyDescent="0.35">
      <c r="B2788" s="15"/>
      <c r="D2788" s="17" t="str">
        <f t="array" ref="D2788">IFERROR(IF($B2788&lt;&gt;"",LARGE(IF(ISNUMBER(SEARCH(TRIM(SUBSTITUTE($B2788,"-","")),CID_DB[Search Key])),ROW(CID_DB[Search Key]),""),1)-1,""),"")</f>
        <v/>
      </c>
      <c r="F2788" s="23" t="str">
        <f>IF($B2788&lt;&gt;"",COUNTIFS(CID_DB[Search Key],"*"&amp;TRIM(SUBSTITUTE(B2788,"-",""))&amp;"*"),"")</f>
        <v/>
      </c>
      <c r="G2788" s="23" t="str">
        <f>IFERROR(TRIM(INDEX(CID_DB[Case No],$D2788)),"")</f>
        <v/>
      </c>
      <c r="H2788" s="5" t="str">
        <f>IFERROR(TRIM(INDEX(CID_DB[Known Contractor '#1 PN],$D2788)),"")</f>
        <v/>
      </c>
      <c r="I2788" s="5" t="str">
        <f>IFERROR(TRIM(INDEX(CID_DB[Known Contractor '#2 PN],$D2788)),"")</f>
        <v/>
      </c>
      <c r="J2788" s="5" t="str">
        <f>IFERROR(TRIM(INDEX(CID_DB[ [ NSN ] ],$D2788)),"")</f>
        <v/>
      </c>
      <c r="K2788" s="5" t="str">
        <f>IFERROR(TRIM(INDEX(CID_DB[Description],$D2788)),"")</f>
        <v/>
      </c>
      <c r="L2788" s="24" t="str">
        <f>IFERROR(TRIM(INDEX(CID_DB[Commercial Status],$D2788)),"")</f>
        <v/>
      </c>
    </row>
    <row r="2789" spans="2:12" x14ac:dyDescent="0.35">
      <c r="B2789" s="15"/>
      <c r="D2789" s="17" t="str">
        <f t="array" ref="D2789">IFERROR(IF($B2789&lt;&gt;"",LARGE(IF(ISNUMBER(SEARCH(TRIM(SUBSTITUTE($B2789,"-","")),CID_DB[Search Key])),ROW(CID_DB[Search Key]),""),1)-1,""),"")</f>
        <v/>
      </c>
      <c r="F2789" s="23" t="str">
        <f>IF($B2789&lt;&gt;"",COUNTIFS(CID_DB[Search Key],"*"&amp;TRIM(SUBSTITUTE(B2789,"-",""))&amp;"*"),"")</f>
        <v/>
      </c>
      <c r="G2789" s="23" t="str">
        <f>IFERROR(TRIM(INDEX(CID_DB[Case No],$D2789)),"")</f>
        <v/>
      </c>
      <c r="H2789" s="5" t="str">
        <f>IFERROR(TRIM(INDEX(CID_DB[Known Contractor '#1 PN],$D2789)),"")</f>
        <v/>
      </c>
      <c r="I2789" s="5" t="str">
        <f>IFERROR(TRIM(INDEX(CID_DB[Known Contractor '#2 PN],$D2789)),"")</f>
        <v/>
      </c>
      <c r="J2789" s="5" t="str">
        <f>IFERROR(TRIM(INDEX(CID_DB[ [ NSN ] ],$D2789)),"")</f>
        <v/>
      </c>
      <c r="K2789" s="5" t="str">
        <f>IFERROR(TRIM(INDEX(CID_DB[Description],$D2789)),"")</f>
        <v/>
      </c>
      <c r="L2789" s="24" t="str">
        <f>IFERROR(TRIM(INDEX(CID_DB[Commercial Status],$D2789)),"")</f>
        <v/>
      </c>
    </row>
    <row r="2790" spans="2:12" x14ac:dyDescent="0.35">
      <c r="B2790" s="15"/>
      <c r="D2790" s="17" t="str">
        <f t="array" ref="D2790">IFERROR(IF($B2790&lt;&gt;"",LARGE(IF(ISNUMBER(SEARCH(TRIM(SUBSTITUTE($B2790,"-","")),CID_DB[Search Key])),ROW(CID_DB[Search Key]),""),1)-1,""),"")</f>
        <v/>
      </c>
      <c r="F2790" s="23" t="str">
        <f>IF($B2790&lt;&gt;"",COUNTIFS(CID_DB[Search Key],"*"&amp;TRIM(SUBSTITUTE(B2790,"-",""))&amp;"*"),"")</f>
        <v/>
      </c>
      <c r="G2790" s="23" t="str">
        <f>IFERROR(TRIM(INDEX(CID_DB[Case No],$D2790)),"")</f>
        <v/>
      </c>
      <c r="H2790" s="5" t="str">
        <f>IFERROR(TRIM(INDEX(CID_DB[Known Contractor '#1 PN],$D2790)),"")</f>
        <v/>
      </c>
      <c r="I2790" s="5" t="str">
        <f>IFERROR(TRIM(INDEX(CID_DB[Known Contractor '#2 PN],$D2790)),"")</f>
        <v/>
      </c>
      <c r="J2790" s="5" t="str">
        <f>IFERROR(TRIM(INDEX(CID_DB[ [ NSN ] ],$D2790)),"")</f>
        <v/>
      </c>
      <c r="K2790" s="5" t="str">
        <f>IFERROR(TRIM(INDEX(CID_DB[Description],$D2790)),"")</f>
        <v/>
      </c>
      <c r="L2790" s="24" t="str">
        <f>IFERROR(TRIM(INDEX(CID_DB[Commercial Status],$D2790)),"")</f>
        <v/>
      </c>
    </row>
    <row r="2791" spans="2:12" x14ac:dyDescent="0.35">
      <c r="B2791" s="15"/>
      <c r="D2791" s="17" t="str">
        <f t="array" ref="D2791">IFERROR(IF($B2791&lt;&gt;"",LARGE(IF(ISNUMBER(SEARCH(TRIM(SUBSTITUTE($B2791,"-","")),CID_DB[Search Key])),ROW(CID_DB[Search Key]),""),1)-1,""),"")</f>
        <v/>
      </c>
      <c r="F2791" s="23" t="str">
        <f>IF($B2791&lt;&gt;"",COUNTIFS(CID_DB[Search Key],"*"&amp;TRIM(SUBSTITUTE(B2791,"-",""))&amp;"*"),"")</f>
        <v/>
      </c>
      <c r="G2791" s="23" t="str">
        <f>IFERROR(TRIM(INDEX(CID_DB[Case No],$D2791)),"")</f>
        <v/>
      </c>
      <c r="H2791" s="5" t="str">
        <f>IFERROR(TRIM(INDEX(CID_DB[Known Contractor '#1 PN],$D2791)),"")</f>
        <v/>
      </c>
      <c r="I2791" s="5" t="str">
        <f>IFERROR(TRIM(INDEX(CID_DB[Known Contractor '#2 PN],$D2791)),"")</f>
        <v/>
      </c>
      <c r="J2791" s="5" t="str">
        <f>IFERROR(TRIM(INDEX(CID_DB[ [ NSN ] ],$D2791)),"")</f>
        <v/>
      </c>
      <c r="K2791" s="5" t="str">
        <f>IFERROR(TRIM(INDEX(CID_DB[Description],$D2791)),"")</f>
        <v/>
      </c>
      <c r="L2791" s="24" t="str">
        <f>IFERROR(TRIM(INDEX(CID_DB[Commercial Status],$D2791)),"")</f>
        <v/>
      </c>
    </row>
    <row r="2792" spans="2:12" x14ac:dyDescent="0.35">
      <c r="B2792" s="15"/>
      <c r="D2792" s="17" t="str">
        <f t="array" ref="D2792">IFERROR(IF($B2792&lt;&gt;"",LARGE(IF(ISNUMBER(SEARCH(TRIM(SUBSTITUTE($B2792,"-","")),CID_DB[Search Key])),ROW(CID_DB[Search Key]),""),1)-1,""),"")</f>
        <v/>
      </c>
      <c r="F2792" s="23" t="str">
        <f>IF($B2792&lt;&gt;"",COUNTIFS(CID_DB[Search Key],"*"&amp;TRIM(SUBSTITUTE(B2792,"-",""))&amp;"*"),"")</f>
        <v/>
      </c>
      <c r="G2792" s="23" t="str">
        <f>IFERROR(TRIM(INDEX(CID_DB[Case No],$D2792)),"")</f>
        <v/>
      </c>
      <c r="H2792" s="5" t="str">
        <f>IFERROR(TRIM(INDEX(CID_DB[Known Contractor '#1 PN],$D2792)),"")</f>
        <v/>
      </c>
      <c r="I2792" s="5" t="str">
        <f>IFERROR(TRIM(INDEX(CID_DB[Known Contractor '#2 PN],$D2792)),"")</f>
        <v/>
      </c>
      <c r="J2792" s="5" t="str">
        <f>IFERROR(TRIM(INDEX(CID_DB[ [ NSN ] ],$D2792)),"")</f>
        <v/>
      </c>
      <c r="K2792" s="5" t="str">
        <f>IFERROR(TRIM(INDEX(CID_DB[Description],$D2792)),"")</f>
        <v/>
      </c>
      <c r="L2792" s="24" t="str">
        <f>IFERROR(TRIM(INDEX(CID_DB[Commercial Status],$D2792)),"")</f>
        <v/>
      </c>
    </row>
    <row r="2793" spans="2:12" x14ac:dyDescent="0.35">
      <c r="B2793" s="15"/>
      <c r="D2793" s="17" t="str">
        <f t="array" ref="D2793">IFERROR(IF($B2793&lt;&gt;"",LARGE(IF(ISNUMBER(SEARCH(TRIM(SUBSTITUTE($B2793,"-","")),CID_DB[Search Key])),ROW(CID_DB[Search Key]),""),1)-1,""),"")</f>
        <v/>
      </c>
      <c r="F2793" s="23" t="str">
        <f>IF($B2793&lt;&gt;"",COUNTIFS(CID_DB[Search Key],"*"&amp;TRIM(SUBSTITUTE(B2793,"-",""))&amp;"*"),"")</f>
        <v/>
      </c>
      <c r="G2793" s="23" t="str">
        <f>IFERROR(TRIM(INDEX(CID_DB[Case No],$D2793)),"")</f>
        <v/>
      </c>
      <c r="H2793" s="5" t="str">
        <f>IFERROR(TRIM(INDEX(CID_DB[Known Contractor '#1 PN],$D2793)),"")</f>
        <v/>
      </c>
      <c r="I2793" s="5" t="str">
        <f>IFERROR(TRIM(INDEX(CID_DB[Known Contractor '#2 PN],$D2793)),"")</f>
        <v/>
      </c>
      <c r="J2793" s="5" t="str">
        <f>IFERROR(TRIM(INDEX(CID_DB[ [ NSN ] ],$D2793)),"")</f>
        <v/>
      </c>
      <c r="K2793" s="5" t="str">
        <f>IFERROR(TRIM(INDEX(CID_DB[Description],$D2793)),"")</f>
        <v/>
      </c>
      <c r="L2793" s="24" t="str">
        <f>IFERROR(TRIM(INDEX(CID_DB[Commercial Status],$D2793)),"")</f>
        <v/>
      </c>
    </row>
    <row r="2794" spans="2:12" x14ac:dyDescent="0.35">
      <c r="B2794" s="15"/>
      <c r="D2794" s="17" t="str">
        <f t="array" ref="D2794">IFERROR(IF($B2794&lt;&gt;"",LARGE(IF(ISNUMBER(SEARCH(TRIM(SUBSTITUTE($B2794,"-","")),CID_DB[Search Key])),ROW(CID_DB[Search Key]),""),1)-1,""),"")</f>
        <v/>
      </c>
      <c r="F2794" s="23" t="str">
        <f>IF($B2794&lt;&gt;"",COUNTIFS(CID_DB[Search Key],"*"&amp;TRIM(SUBSTITUTE(B2794,"-",""))&amp;"*"),"")</f>
        <v/>
      </c>
      <c r="G2794" s="23" t="str">
        <f>IFERROR(TRIM(INDEX(CID_DB[Case No],$D2794)),"")</f>
        <v/>
      </c>
      <c r="H2794" s="5" t="str">
        <f>IFERROR(TRIM(INDEX(CID_DB[Known Contractor '#1 PN],$D2794)),"")</f>
        <v/>
      </c>
      <c r="I2794" s="5" t="str">
        <f>IFERROR(TRIM(INDEX(CID_DB[Known Contractor '#2 PN],$D2794)),"")</f>
        <v/>
      </c>
      <c r="J2794" s="5" t="str">
        <f>IFERROR(TRIM(INDEX(CID_DB[ [ NSN ] ],$D2794)),"")</f>
        <v/>
      </c>
      <c r="K2794" s="5" t="str">
        <f>IFERROR(TRIM(INDEX(CID_DB[Description],$D2794)),"")</f>
        <v/>
      </c>
      <c r="L2794" s="24" t="str">
        <f>IFERROR(TRIM(INDEX(CID_DB[Commercial Status],$D2794)),"")</f>
        <v/>
      </c>
    </row>
    <row r="2795" spans="2:12" x14ac:dyDescent="0.35">
      <c r="B2795" s="15"/>
      <c r="D2795" s="17" t="str">
        <f t="array" ref="D2795">IFERROR(IF($B2795&lt;&gt;"",LARGE(IF(ISNUMBER(SEARCH(TRIM(SUBSTITUTE($B2795,"-","")),CID_DB[Search Key])),ROW(CID_DB[Search Key]),""),1)-1,""),"")</f>
        <v/>
      </c>
      <c r="F2795" s="23" t="str">
        <f>IF($B2795&lt;&gt;"",COUNTIFS(CID_DB[Search Key],"*"&amp;TRIM(SUBSTITUTE(B2795,"-",""))&amp;"*"),"")</f>
        <v/>
      </c>
      <c r="G2795" s="23" t="str">
        <f>IFERROR(TRIM(INDEX(CID_DB[Case No],$D2795)),"")</f>
        <v/>
      </c>
      <c r="H2795" s="5" t="str">
        <f>IFERROR(TRIM(INDEX(CID_DB[Known Contractor '#1 PN],$D2795)),"")</f>
        <v/>
      </c>
      <c r="I2795" s="5" t="str">
        <f>IFERROR(TRIM(INDEX(CID_DB[Known Contractor '#2 PN],$D2795)),"")</f>
        <v/>
      </c>
      <c r="J2795" s="5" t="str">
        <f>IFERROR(TRIM(INDEX(CID_DB[ [ NSN ] ],$D2795)),"")</f>
        <v/>
      </c>
      <c r="K2795" s="5" t="str">
        <f>IFERROR(TRIM(INDEX(CID_DB[Description],$D2795)),"")</f>
        <v/>
      </c>
      <c r="L2795" s="24" t="str">
        <f>IFERROR(TRIM(INDEX(CID_DB[Commercial Status],$D2795)),"")</f>
        <v/>
      </c>
    </row>
    <row r="2796" spans="2:12" x14ac:dyDescent="0.35">
      <c r="B2796" s="15"/>
      <c r="D2796" s="17" t="str">
        <f t="array" ref="D2796">IFERROR(IF($B2796&lt;&gt;"",LARGE(IF(ISNUMBER(SEARCH(TRIM(SUBSTITUTE($B2796,"-","")),CID_DB[Search Key])),ROW(CID_DB[Search Key]),""),1)-1,""),"")</f>
        <v/>
      </c>
      <c r="F2796" s="23" t="str">
        <f>IF($B2796&lt;&gt;"",COUNTIFS(CID_DB[Search Key],"*"&amp;TRIM(SUBSTITUTE(B2796,"-",""))&amp;"*"),"")</f>
        <v/>
      </c>
      <c r="G2796" s="23" t="str">
        <f>IFERROR(TRIM(INDEX(CID_DB[Case No],$D2796)),"")</f>
        <v/>
      </c>
      <c r="H2796" s="5" t="str">
        <f>IFERROR(TRIM(INDEX(CID_DB[Known Contractor '#1 PN],$D2796)),"")</f>
        <v/>
      </c>
      <c r="I2796" s="5" t="str">
        <f>IFERROR(TRIM(INDEX(CID_DB[Known Contractor '#2 PN],$D2796)),"")</f>
        <v/>
      </c>
      <c r="J2796" s="5" t="str">
        <f>IFERROR(TRIM(INDEX(CID_DB[ [ NSN ] ],$D2796)),"")</f>
        <v/>
      </c>
      <c r="K2796" s="5" t="str">
        <f>IFERROR(TRIM(INDEX(CID_DB[Description],$D2796)),"")</f>
        <v/>
      </c>
      <c r="L2796" s="24" t="str">
        <f>IFERROR(TRIM(INDEX(CID_DB[Commercial Status],$D2796)),"")</f>
        <v/>
      </c>
    </row>
    <row r="2797" spans="2:12" x14ac:dyDescent="0.35">
      <c r="B2797" s="15"/>
      <c r="D2797" s="17" t="str">
        <f t="array" ref="D2797">IFERROR(IF($B2797&lt;&gt;"",LARGE(IF(ISNUMBER(SEARCH(TRIM(SUBSTITUTE($B2797,"-","")),CID_DB[Search Key])),ROW(CID_DB[Search Key]),""),1)-1,""),"")</f>
        <v/>
      </c>
      <c r="F2797" s="23" t="str">
        <f>IF($B2797&lt;&gt;"",COUNTIFS(CID_DB[Search Key],"*"&amp;TRIM(SUBSTITUTE(B2797,"-",""))&amp;"*"),"")</f>
        <v/>
      </c>
      <c r="G2797" s="23" t="str">
        <f>IFERROR(TRIM(INDEX(CID_DB[Case No],$D2797)),"")</f>
        <v/>
      </c>
      <c r="H2797" s="5" t="str">
        <f>IFERROR(TRIM(INDEX(CID_DB[Known Contractor '#1 PN],$D2797)),"")</f>
        <v/>
      </c>
      <c r="I2797" s="5" t="str">
        <f>IFERROR(TRIM(INDEX(CID_DB[Known Contractor '#2 PN],$D2797)),"")</f>
        <v/>
      </c>
      <c r="J2797" s="5" t="str">
        <f>IFERROR(TRIM(INDEX(CID_DB[ [ NSN ] ],$D2797)),"")</f>
        <v/>
      </c>
      <c r="K2797" s="5" t="str">
        <f>IFERROR(TRIM(INDEX(CID_DB[Description],$D2797)),"")</f>
        <v/>
      </c>
      <c r="L2797" s="24" t="str">
        <f>IFERROR(TRIM(INDEX(CID_DB[Commercial Status],$D2797)),"")</f>
        <v/>
      </c>
    </row>
    <row r="2798" spans="2:12" x14ac:dyDescent="0.35">
      <c r="B2798" s="15"/>
      <c r="D2798" s="17" t="str">
        <f t="array" ref="D2798">IFERROR(IF($B2798&lt;&gt;"",LARGE(IF(ISNUMBER(SEARCH(TRIM(SUBSTITUTE($B2798,"-","")),CID_DB[Search Key])),ROW(CID_DB[Search Key]),""),1)-1,""),"")</f>
        <v/>
      </c>
      <c r="F2798" s="23" t="str">
        <f>IF($B2798&lt;&gt;"",COUNTIFS(CID_DB[Search Key],"*"&amp;TRIM(SUBSTITUTE(B2798,"-",""))&amp;"*"),"")</f>
        <v/>
      </c>
      <c r="G2798" s="23" t="str">
        <f>IFERROR(TRIM(INDEX(CID_DB[Case No],$D2798)),"")</f>
        <v/>
      </c>
      <c r="H2798" s="5" t="str">
        <f>IFERROR(TRIM(INDEX(CID_DB[Known Contractor '#1 PN],$D2798)),"")</f>
        <v/>
      </c>
      <c r="I2798" s="5" t="str">
        <f>IFERROR(TRIM(INDEX(CID_DB[Known Contractor '#2 PN],$D2798)),"")</f>
        <v/>
      </c>
      <c r="J2798" s="5" t="str">
        <f>IFERROR(TRIM(INDEX(CID_DB[ [ NSN ] ],$D2798)),"")</f>
        <v/>
      </c>
      <c r="K2798" s="5" t="str">
        <f>IFERROR(TRIM(INDEX(CID_DB[Description],$D2798)),"")</f>
        <v/>
      </c>
      <c r="L2798" s="24" t="str">
        <f>IFERROR(TRIM(INDEX(CID_DB[Commercial Status],$D2798)),"")</f>
        <v/>
      </c>
    </row>
    <row r="2799" spans="2:12" x14ac:dyDescent="0.35">
      <c r="B2799" s="15"/>
      <c r="D2799" s="17" t="str">
        <f t="array" ref="D2799">IFERROR(IF($B2799&lt;&gt;"",LARGE(IF(ISNUMBER(SEARCH(TRIM(SUBSTITUTE($B2799,"-","")),CID_DB[Search Key])),ROW(CID_DB[Search Key]),""),1)-1,""),"")</f>
        <v/>
      </c>
      <c r="F2799" s="23" t="str">
        <f>IF($B2799&lt;&gt;"",COUNTIFS(CID_DB[Search Key],"*"&amp;TRIM(SUBSTITUTE(B2799,"-",""))&amp;"*"),"")</f>
        <v/>
      </c>
      <c r="G2799" s="23" t="str">
        <f>IFERROR(TRIM(INDEX(CID_DB[Case No],$D2799)),"")</f>
        <v/>
      </c>
      <c r="H2799" s="5" t="str">
        <f>IFERROR(TRIM(INDEX(CID_DB[Known Contractor '#1 PN],$D2799)),"")</f>
        <v/>
      </c>
      <c r="I2799" s="5" t="str">
        <f>IFERROR(TRIM(INDEX(CID_DB[Known Contractor '#2 PN],$D2799)),"")</f>
        <v/>
      </c>
      <c r="J2799" s="5" t="str">
        <f>IFERROR(TRIM(INDEX(CID_DB[ [ NSN ] ],$D2799)),"")</f>
        <v/>
      </c>
      <c r="K2799" s="5" t="str">
        <f>IFERROR(TRIM(INDEX(CID_DB[Description],$D2799)),"")</f>
        <v/>
      </c>
      <c r="L2799" s="24" t="str">
        <f>IFERROR(TRIM(INDEX(CID_DB[Commercial Status],$D2799)),"")</f>
        <v/>
      </c>
    </row>
    <row r="2800" spans="2:12" x14ac:dyDescent="0.35">
      <c r="B2800" s="15"/>
      <c r="D2800" s="17" t="str">
        <f t="array" ref="D2800">IFERROR(IF($B2800&lt;&gt;"",LARGE(IF(ISNUMBER(SEARCH(TRIM(SUBSTITUTE($B2800,"-","")),CID_DB[Search Key])),ROW(CID_DB[Search Key]),""),1)-1,""),"")</f>
        <v/>
      </c>
      <c r="F2800" s="23" t="str">
        <f>IF($B2800&lt;&gt;"",COUNTIFS(CID_DB[Search Key],"*"&amp;TRIM(SUBSTITUTE(B2800,"-",""))&amp;"*"),"")</f>
        <v/>
      </c>
      <c r="G2800" s="23" t="str">
        <f>IFERROR(TRIM(INDEX(CID_DB[Case No],$D2800)),"")</f>
        <v/>
      </c>
      <c r="H2800" s="5" t="str">
        <f>IFERROR(TRIM(INDEX(CID_DB[Known Contractor '#1 PN],$D2800)),"")</f>
        <v/>
      </c>
      <c r="I2800" s="5" t="str">
        <f>IFERROR(TRIM(INDEX(CID_DB[Known Contractor '#2 PN],$D2800)),"")</f>
        <v/>
      </c>
      <c r="J2800" s="5" t="str">
        <f>IFERROR(TRIM(INDEX(CID_DB[ [ NSN ] ],$D2800)),"")</f>
        <v/>
      </c>
      <c r="K2800" s="5" t="str">
        <f>IFERROR(TRIM(INDEX(CID_DB[Description],$D2800)),"")</f>
        <v/>
      </c>
      <c r="L2800" s="24" t="str">
        <f>IFERROR(TRIM(INDEX(CID_DB[Commercial Status],$D2800)),"")</f>
        <v/>
      </c>
    </row>
    <row r="2801" spans="2:12" x14ac:dyDescent="0.35">
      <c r="B2801" s="15"/>
      <c r="D2801" s="17" t="str">
        <f t="array" ref="D2801">IFERROR(IF($B2801&lt;&gt;"",LARGE(IF(ISNUMBER(SEARCH(TRIM(SUBSTITUTE($B2801,"-","")),CID_DB[Search Key])),ROW(CID_DB[Search Key]),""),1)-1,""),"")</f>
        <v/>
      </c>
      <c r="F2801" s="23" t="str">
        <f>IF($B2801&lt;&gt;"",COUNTIFS(CID_DB[Search Key],"*"&amp;TRIM(SUBSTITUTE(B2801,"-",""))&amp;"*"),"")</f>
        <v/>
      </c>
      <c r="G2801" s="23" t="str">
        <f>IFERROR(TRIM(INDEX(CID_DB[Case No],$D2801)),"")</f>
        <v/>
      </c>
      <c r="H2801" s="5" t="str">
        <f>IFERROR(TRIM(INDEX(CID_DB[Known Contractor '#1 PN],$D2801)),"")</f>
        <v/>
      </c>
      <c r="I2801" s="5" t="str">
        <f>IFERROR(TRIM(INDEX(CID_DB[Known Contractor '#2 PN],$D2801)),"")</f>
        <v/>
      </c>
      <c r="J2801" s="5" t="str">
        <f>IFERROR(TRIM(INDEX(CID_DB[ [ NSN ] ],$D2801)),"")</f>
        <v/>
      </c>
      <c r="K2801" s="5" t="str">
        <f>IFERROR(TRIM(INDEX(CID_DB[Description],$D2801)),"")</f>
        <v/>
      </c>
      <c r="L2801" s="24" t="str">
        <f>IFERROR(TRIM(INDEX(CID_DB[Commercial Status],$D2801)),"")</f>
        <v/>
      </c>
    </row>
    <row r="2802" spans="2:12" x14ac:dyDescent="0.35">
      <c r="B2802" s="15"/>
      <c r="D2802" s="17" t="str">
        <f t="array" ref="D2802">IFERROR(IF($B2802&lt;&gt;"",LARGE(IF(ISNUMBER(SEARCH(TRIM(SUBSTITUTE($B2802,"-","")),CID_DB[Search Key])),ROW(CID_DB[Search Key]),""),1)-1,""),"")</f>
        <v/>
      </c>
      <c r="F2802" s="23" t="str">
        <f>IF($B2802&lt;&gt;"",COUNTIFS(CID_DB[Search Key],"*"&amp;TRIM(SUBSTITUTE(B2802,"-",""))&amp;"*"),"")</f>
        <v/>
      </c>
      <c r="G2802" s="23" t="str">
        <f>IFERROR(TRIM(INDEX(CID_DB[Case No],$D2802)),"")</f>
        <v/>
      </c>
      <c r="H2802" s="5" t="str">
        <f>IFERROR(TRIM(INDEX(CID_DB[Known Contractor '#1 PN],$D2802)),"")</f>
        <v/>
      </c>
      <c r="I2802" s="5" t="str">
        <f>IFERROR(TRIM(INDEX(CID_DB[Known Contractor '#2 PN],$D2802)),"")</f>
        <v/>
      </c>
      <c r="J2802" s="5" t="str">
        <f>IFERROR(TRIM(INDEX(CID_DB[ [ NSN ] ],$D2802)),"")</f>
        <v/>
      </c>
      <c r="K2802" s="5" t="str">
        <f>IFERROR(TRIM(INDEX(CID_DB[Description],$D2802)),"")</f>
        <v/>
      </c>
      <c r="L2802" s="24" t="str">
        <f>IFERROR(TRIM(INDEX(CID_DB[Commercial Status],$D2802)),"")</f>
        <v/>
      </c>
    </row>
    <row r="2803" spans="2:12" x14ac:dyDescent="0.35">
      <c r="B2803" s="15"/>
      <c r="D2803" s="17" t="str">
        <f t="array" ref="D2803">IFERROR(IF($B2803&lt;&gt;"",LARGE(IF(ISNUMBER(SEARCH(TRIM(SUBSTITUTE($B2803,"-","")),CID_DB[Search Key])),ROW(CID_DB[Search Key]),""),1)-1,""),"")</f>
        <v/>
      </c>
      <c r="F2803" s="23" t="str">
        <f>IF($B2803&lt;&gt;"",COUNTIFS(CID_DB[Search Key],"*"&amp;TRIM(SUBSTITUTE(B2803,"-",""))&amp;"*"),"")</f>
        <v/>
      </c>
      <c r="G2803" s="23" t="str">
        <f>IFERROR(TRIM(INDEX(CID_DB[Case No],$D2803)),"")</f>
        <v/>
      </c>
      <c r="H2803" s="5" t="str">
        <f>IFERROR(TRIM(INDEX(CID_DB[Known Contractor '#1 PN],$D2803)),"")</f>
        <v/>
      </c>
      <c r="I2803" s="5" t="str">
        <f>IFERROR(TRIM(INDEX(CID_DB[Known Contractor '#2 PN],$D2803)),"")</f>
        <v/>
      </c>
      <c r="J2803" s="5" t="str">
        <f>IFERROR(TRIM(INDEX(CID_DB[ [ NSN ] ],$D2803)),"")</f>
        <v/>
      </c>
      <c r="K2803" s="5" t="str">
        <f>IFERROR(TRIM(INDEX(CID_DB[Description],$D2803)),"")</f>
        <v/>
      </c>
      <c r="L2803" s="24" t="str">
        <f>IFERROR(TRIM(INDEX(CID_DB[Commercial Status],$D2803)),"")</f>
        <v/>
      </c>
    </row>
    <row r="2804" spans="2:12" x14ac:dyDescent="0.35">
      <c r="B2804" s="15"/>
      <c r="D2804" s="17" t="str">
        <f t="array" ref="D2804">IFERROR(IF($B2804&lt;&gt;"",LARGE(IF(ISNUMBER(SEARCH(TRIM(SUBSTITUTE($B2804,"-","")),CID_DB[Search Key])),ROW(CID_DB[Search Key]),""),1)-1,""),"")</f>
        <v/>
      </c>
      <c r="F2804" s="23" t="str">
        <f>IF($B2804&lt;&gt;"",COUNTIFS(CID_DB[Search Key],"*"&amp;TRIM(SUBSTITUTE(B2804,"-",""))&amp;"*"),"")</f>
        <v/>
      </c>
      <c r="G2804" s="23" t="str">
        <f>IFERROR(TRIM(INDEX(CID_DB[Case No],$D2804)),"")</f>
        <v/>
      </c>
      <c r="H2804" s="5" t="str">
        <f>IFERROR(TRIM(INDEX(CID_DB[Known Contractor '#1 PN],$D2804)),"")</f>
        <v/>
      </c>
      <c r="I2804" s="5" t="str">
        <f>IFERROR(TRIM(INDEX(CID_DB[Known Contractor '#2 PN],$D2804)),"")</f>
        <v/>
      </c>
      <c r="J2804" s="5" t="str">
        <f>IFERROR(TRIM(INDEX(CID_DB[ [ NSN ] ],$D2804)),"")</f>
        <v/>
      </c>
      <c r="K2804" s="5" t="str">
        <f>IFERROR(TRIM(INDEX(CID_DB[Description],$D2804)),"")</f>
        <v/>
      </c>
      <c r="L2804" s="24" t="str">
        <f>IFERROR(TRIM(INDEX(CID_DB[Commercial Status],$D2804)),"")</f>
        <v/>
      </c>
    </row>
    <row r="2805" spans="2:12" x14ac:dyDescent="0.35">
      <c r="B2805" s="15"/>
      <c r="D2805" s="17" t="str">
        <f t="array" ref="D2805">IFERROR(IF($B2805&lt;&gt;"",LARGE(IF(ISNUMBER(SEARCH(TRIM(SUBSTITUTE($B2805,"-","")),CID_DB[Search Key])),ROW(CID_DB[Search Key]),""),1)-1,""),"")</f>
        <v/>
      </c>
      <c r="F2805" s="23" t="str">
        <f>IF($B2805&lt;&gt;"",COUNTIFS(CID_DB[Search Key],"*"&amp;TRIM(SUBSTITUTE(B2805,"-",""))&amp;"*"),"")</f>
        <v/>
      </c>
      <c r="G2805" s="23" t="str">
        <f>IFERROR(TRIM(INDEX(CID_DB[Case No],$D2805)),"")</f>
        <v/>
      </c>
      <c r="H2805" s="5" t="str">
        <f>IFERROR(TRIM(INDEX(CID_DB[Known Contractor '#1 PN],$D2805)),"")</f>
        <v/>
      </c>
      <c r="I2805" s="5" t="str">
        <f>IFERROR(TRIM(INDEX(CID_DB[Known Contractor '#2 PN],$D2805)),"")</f>
        <v/>
      </c>
      <c r="J2805" s="5" t="str">
        <f>IFERROR(TRIM(INDEX(CID_DB[ [ NSN ] ],$D2805)),"")</f>
        <v/>
      </c>
      <c r="K2805" s="5" t="str">
        <f>IFERROR(TRIM(INDEX(CID_DB[Description],$D2805)),"")</f>
        <v/>
      </c>
      <c r="L2805" s="24" t="str">
        <f>IFERROR(TRIM(INDEX(CID_DB[Commercial Status],$D2805)),"")</f>
        <v/>
      </c>
    </row>
    <row r="2806" spans="2:12" x14ac:dyDescent="0.35">
      <c r="B2806" s="15"/>
      <c r="D2806" s="17" t="str">
        <f t="array" ref="D2806">IFERROR(IF($B2806&lt;&gt;"",LARGE(IF(ISNUMBER(SEARCH(TRIM(SUBSTITUTE($B2806,"-","")),CID_DB[Search Key])),ROW(CID_DB[Search Key]),""),1)-1,""),"")</f>
        <v/>
      </c>
      <c r="F2806" s="23" t="str">
        <f>IF($B2806&lt;&gt;"",COUNTIFS(CID_DB[Search Key],"*"&amp;TRIM(SUBSTITUTE(B2806,"-",""))&amp;"*"),"")</f>
        <v/>
      </c>
      <c r="G2806" s="23" t="str">
        <f>IFERROR(TRIM(INDEX(CID_DB[Case No],$D2806)),"")</f>
        <v/>
      </c>
      <c r="H2806" s="5" t="str">
        <f>IFERROR(TRIM(INDEX(CID_DB[Known Contractor '#1 PN],$D2806)),"")</f>
        <v/>
      </c>
      <c r="I2806" s="5" t="str">
        <f>IFERROR(TRIM(INDEX(CID_DB[Known Contractor '#2 PN],$D2806)),"")</f>
        <v/>
      </c>
      <c r="J2806" s="5" t="str">
        <f>IFERROR(TRIM(INDEX(CID_DB[ [ NSN ] ],$D2806)),"")</f>
        <v/>
      </c>
      <c r="K2806" s="5" t="str">
        <f>IFERROR(TRIM(INDEX(CID_DB[Description],$D2806)),"")</f>
        <v/>
      </c>
      <c r="L2806" s="24" t="str">
        <f>IFERROR(TRIM(INDEX(CID_DB[Commercial Status],$D2806)),"")</f>
        <v/>
      </c>
    </row>
    <row r="2807" spans="2:12" x14ac:dyDescent="0.35">
      <c r="B2807" s="15"/>
      <c r="D2807" s="17" t="str">
        <f t="array" ref="D2807">IFERROR(IF($B2807&lt;&gt;"",LARGE(IF(ISNUMBER(SEARCH(TRIM(SUBSTITUTE($B2807,"-","")),CID_DB[Search Key])),ROW(CID_DB[Search Key]),""),1)-1,""),"")</f>
        <v/>
      </c>
      <c r="F2807" s="23" t="str">
        <f>IF($B2807&lt;&gt;"",COUNTIFS(CID_DB[Search Key],"*"&amp;TRIM(SUBSTITUTE(B2807,"-",""))&amp;"*"),"")</f>
        <v/>
      </c>
      <c r="G2807" s="23" t="str">
        <f>IFERROR(TRIM(INDEX(CID_DB[Case No],$D2807)),"")</f>
        <v/>
      </c>
      <c r="H2807" s="5" t="str">
        <f>IFERROR(TRIM(INDEX(CID_DB[Known Contractor '#1 PN],$D2807)),"")</f>
        <v/>
      </c>
      <c r="I2807" s="5" t="str">
        <f>IFERROR(TRIM(INDEX(CID_DB[Known Contractor '#2 PN],$D2807)),"")</f>
        <v/>
      </c>
      <c r="J2807" s="5" t="str">
        <f>IFERROR(TRIM(INDEX(CID_DB[ [ NSN ] ],$D2807)),"")</f>
        <v/>
      </c>
      <c r="K2807" s="5" t="str">
        <f>IFERROR(TRIM(INDEX(CID_DB[Description],$D2807)),"")</f>
        <v/>
      </c>
      <c r="L2807" s="24" t="str">
        <f>IFERROR(TRIM(INDEX(CID_DB[Commercial Status],$D2807)),"")</f>
        <v/>
      </c>
    </row>
    <row r="2808" spans="2:12" x14ac:dyDescent="0.35">
      <c r="B2808" s="15"/>
      <c r="D2808" s="17" t="str">
        <f t="array" ref="D2808">IFERROR(IF($B2808&lt;&gt;"",LARGE(IF(ISNUMBER(SEARCH(TRIM(SUBSTITUTE($B2808,"-","")),CID_DB[Search Key])),ROW(CID_DB[Search Key]),""),1)-1,""),"")</f>
        <v/>
      </c>
      <c r="F2808" s="23" t="str">
        <f>IF($B2808&lt;&gt;"",COUNTIFS(CID_DB[Search Key],"*"&amp;TRIM(SUBSTITUTE(B2808,"-",""))&amp;"*"),"")</f>
        <v/>
      </c>
      <c r="G2808" s="23" t="str">
        <f>IFERROR(TRIM(INDEX(CID_DB[Case No],$D2808)),"")</f>
        <v/>
      </c>
      <c r="H2808" s="5" t="str">
        <f>IFERROR(TRIM(INDEX(CID_DB[Known Contractor '#1 PN],$D2808)),"")</f>
        <v/>
      </c>
      <c r="I2808" s="5" t="str">
        <f>IFERROR(TRIM(INDEX(CID_DB[Known Contractor '#2 PN],$D2808)),"")</f>
        <v/>
      </c>
      <c r="J2808" s="5" t="str">
        <f>IFERROR(TRIM(INDEX(CID_DB[ [ NSN ] ],$D2808)),"")</f>
        <v/>
      </c>
      <c r="K2808" s="5" t="str">
        <f>IFERROR(TRIM(INDEX(CID_DB[Description],$D2808)),"")</f>
        <v/>
      </c>
      <c r="L2808" s="24" t="str">
        <f>IFERROR(TRIM(INDEX(CID_DB[Commercial Status],$D2808)),"")</f>
        <v/>
      </c>
    </row>
    <row r="2809" spans="2:12" x14ac:dyDescent="0.35">
      <c r="B2809" s="15"/>
      <c r="D2809" s="17" t="str">
        <f t="array" ref="D2809">IFERROR(IF($B2809&lt;&gt;"",LARGE(IF(ISNUMBER(SEARCH(TRIM(SUBSTITUTE($B2809,"-","")),CID_DB[Search Key])),ROW(CID_DB[Search Key]),""),1)-1,""),"")</f>
        <v/>
      </c>
      <c r="F2809" s="23" t="str">
        <f>IF($B2809&lt;&gt;"",COUNTIFS(CID_DB[Search Key],"*"&amp;TRIM(SUBSTITUTE(B2809,"-",""))&amp;"*"),"")</f>
        <v/>
      </c>
      <c r="G2809" s="23" t="str">
        <f>IFERROR(TRIM(INDEX(CID_DB[Case No],$D2809)),"")</f>
        <v/>
      </c>
      <c r="H2809" s="5" t="str">
        <f>IFERROR(TRIM(INDEX(CID_DB[Known Contractor '#1 PN],$D2809)),"")</f>
        <v/>
      </c>
      <c r="I2809" s="5" t="str">
        <f>IFERROR(TRIM(INDEX(CID_DB[Known Contractor '#2 PN],$D2809)),"")</f>
        <v/>
      </c>
      <c r="J2809" s="5" t="str">
        <f>IFERROR(TRIM(INDEX(CID_DB[ [ NSN ] ],$D2809)),"")</f>
        <v/>
      </c>
      <c r="K2809" s="5" t="str">
        <f>IFERROR(TRIM(INDEX(CID_DB[Description],$D2809)),"")</f>
        <v/>
      </c>
      <c r="L2809" s="24" t="str">
        <f>IFERROR(TRIM(INDEX(CID_DB[Commercial Status],$D2809)),"")</f>
        <v/>
      </c>
    </row>
    <row r="2810" spans="2:12" x14ac:dyDescent="0.35">
      <c r="B2810" s="15"/>
      <c r="D2810" s="17" t="str">
        <f t="array" ref="D2810">IFERROR(IF($B2810&lt;&gt;"",LARGE(IF(ISNUMBER(SEARCH(TRIM(SUBSTITUTE($B2810,"-","")),CID_DB[Search Key])),ROW(CID_DB[Search Key]),""),1)-1,""),"")</f>
        <v/>
      </c>
      <c r="F2810" s="23" t="str">
        <f>IF($B2810&lt;&gt;"",COUNTIFS(CID_DB[Search Key],"*"&amp;TRIM(SUBSTITUTE(B2810,"-",""))&amp;"*"),"")</f>
        <v/>
      </c>
      <c r="G2810" s="23" t="str">
        <f>IFERROR(TRIM(INDEX(CID_DB[Case No],$D2810)),"")</f>
        <v/>
      </c>
      <c r="H2810" s="5" t="str">
        <f>IFERROR(TRIM(INDEX(CID_DB[Known Contractor '#1 PN],$D2810)),"")</f>
        <v/>
      </c>
      <c r="I2810" s="5" t="str">
        <f>IFERROR(TRIM(INDEX(CID_DB[Known Contractor '#2 PN],$D2810)),"")</f>
        <v/>
      </c>
      <c r="J2810" s="5" t="str">
        <f>IFERROR(TRIM(INDEX(CID_DB[ [ NSN ] ],$D2810)),"")</f>
        <v/>
      </c>
      <c r="K2810" s="5" t="str">
        <f>IFERROR(TRIM(INDEX(CID_DB[Description],$D2810)),"")</f>
        <v/>
      </c>
      <c r="L2810" s="24" t="str">
        <f>IFERROR(TRIM(INDEX(CID_DB[Commercial Status],$D2810)),"")</f>
        <v/>
      </c>
    </row>
    <row r="2811" spans="2:12" x14ac:dyDescent="0.35">
      <c r="B2811" s="15"/>
      <c r="D2811" s="17" t="str">
        <f t="array" ref="D2811">IFERROR(IF($B2811&lt;&gt;"",LARGE(IF(ISNUMBER(SEARCH(TRIM(SUBSTITUTE($B2811,"-","")),CID_DB[Search Key])),ROW(CID_DB[Search Key]),""),1)-1,""),"")</f>
        <v/>
      </c>
      <c r="F2811" s="23" t="str">
        <f>IF($B2811&lt;&gt;"",COUNTIFS(CID_DB[Search Key],"*"&amp;TRIM(SUBSTITUTE(B2811,"-",""))&amp;"*"),"")</f>
        <v/>
      </c>
      <c r="G2811" s="23" t="str">
        <f>IFERROR(TRIM(INDEX(CID_DB[Case No],$D2811)),"")</f>
        <v/>
      </c>
      <c r="H2811" s="5" t="str">
        <f>IFERROR(TRIM(INDEX(CID_DB[Known Contractor '#1 PN],$D2811)),"")</f>
        <v/>
      </c>
      <c r="I2811" s="5" t="str">
        <f>IFERROR(TRIM(INDEX(CID_DB[Known Contractor '#2 PN],$D2811)),"")</f>
        <v/>
      </c>
      <c r="J2811" s="5" t="str">
        <f>IFERROR(TRIM(INDEX(CID_DB[ [ NSN ] ],$D2811)),"")</f>
        <v/>
      </c>
      <c r="K2811" s="5" t="str">
        <f>IFERROR(TRIM(INDEX(CID_DB[Description],$D2811)),"")</f>
        <v/>
      </c>
      <c r="L2811" s="24" t="str">
        <f>IFERROR(TRIM(INDEX(CID_DB[Commercial Status],$D2811)),"")</f>
        <v/>
      </c>
    </row>
    <row r="2812" spans="2:12" x14ac:dyDescent="0.35">
      <c r="B2812" s="15"/>
      <c r="D2812" s="17" t="str">
        <f t="array" ref="D2812">IFERROR(IF($B2812&lt;&gt;"",LARGE(IF(ISNUMBER(SEARCH(TRIM(SUBSTITUTE($B2812,"-","")),CID_DB[Search Key])),ROW(CID_DB[Search Key]),""),1)-1,""),"")</f>
        <v/>
      </c>
      <c r="F2812" s="23" t="str">
        <f>IF($B2812&lt;&gt;"",COUNTIFS(CID_DB[Search Key],"*"&amp;TRIM(SUBSTITUTE(B2812,"-",""))&amp;"*"),"")</f>
        <v/>
      </c>
      <c r="G2812" s="23" t="str">
        <f>IFERROR(TRIM(INDEX(CID_DB[Case No],$D2812)),"")</f>
        <v/>
      </c>
      <c r="H2812" s="5" t="str">
        <f>IFERROR(TRIM(INDEX(CID_DB[Known Contractor '#1 PN],$D2812)),"")</f>
        <v/>
      </c>
      <c r="I2812" s="5" t="str">
        <f>IFERROR(TRIM(INDEX(CID_DB[Known Contractor '#2 PN],$D2812)),"")</f>
        <v/>
      </c>
      <c r="J2812" s="5" t="str">
        <f>IFERROR(TRIM(INDEX(CID_DB[ [ NSN ] ],$D2812)),"")</f>
        <v/>
      </c>
      <c r="K2812" s="5" t="str">
        <f>IFERROR(TRIM(INDEX(CID_DB[Description],$D2812)),"")</f>
        <v/>
      </c>
      <c r="L2812" s="24" t="str">
        <f>IFERROR(TRIM(INDEX(CID_DB[Commercial Status],$D2812)),"")</f>
        <v/>
      </c>
    </row>
    <row r="2813" spans="2:12" x14ac:dyDescent="0.35">
      <c r="B2813" s="15"/>
      <c r="D2813" s="17" t="str">
        <f t="array" ref="D2813">IFERROR(IF($B2813&lt;&gt;"",LARGE(IF(ISNUMBER(SEARCH(TRIM(SUBSTITUTE($B2813,"-","")),CID_DB[Search Key])),ROW(CID_DB[Search Key]),""),1)-1,""),"")</f>
        <v/>
      </c>
      <c r="F2813" s="23" t="str">
        <f>IF($B2813&lt;&gt;"",COUNTIFS(CID_DB[Search Key],"*"&amp;TRIM(SUBSTITUTE(B2813,"-",""))&amp;"*"),"")</f>
        <v/>
      </c>
      <c r="G2813" s="23" t="str">
        <f>IFERROR(TRIM(INDEX(CID_DB[Case No],$D2813)),"")</f>
        <v/>
      </c>
      <c r="H2813" s="5" t="str">
        <f>IFERROR(TRIM(INDEX(CID_DB[Known Contractor '#1 PN],$D2813)),"")</f>
        <v/>
      </c>
      <c r="I2813" s="5" t="str">
        <f>IFERROR(TRIM(INDEX(CID_DB[Known Contractor '#2 PN],$D2813)),"")</f>
        <v/>
      </c>
      <c r="J2813" s="5" t="str">
        <f>IFERROR(TRIM(INDEX(CID_DB[ [ NSN ] ],$D2813)),"")</f>
        <v/>
      </c>
      <c r="K2813" s="5" t="str">
        <f>IFERROR(TRIM(INDEX(CID_DB[Description],$D2813)),"")</f>
        <v/>
      </c>
      <c r="L2813" s="24" t="str">
        <f>IFERROR(TRIM(INDEX(CID_DB[Commercial Status],$D2813)),"")</f>
        <v/>
      </c>
    </row>
    <row r="2814" spans="2:12" x14ac:dyDescent="0.35">
      <c r="B2814" s="15"/>
      <c r="D2814" s="17" t="str">
        <f t="array" ref="D2814">IFERROR(IF($B2814&lt;&gt;"",LARGE(IF(ISNUMBER(SEARCH(TRIM(SUBSTITUTE($B2814,"-","")),CID_DB[Search Key])),ROW(CID_DB[Search Key]),""),1)-1,""),"")</f>
        <v/>
      </c>
      <c r="F2814" s="23" t="str">
        <f>IF($B2814&lt;&gt;"",COUNTIFS(CID_DB[Search Key],"*"&amp;TRIM(SUBSTITUTE(B2814,"-",""))&amp;"*"),"")</f>
        <v/>
      </c>
      <c r="G2814" s="23" t="str">
        <f>IFERROR(TRIM(INDEX(CID_DB[Case No],$D2814)),"")</f>
        <v/>
      </c>
      <c r="H2814" s="5" t="str">
        <f>IFERROR(TRIM(INDEX(CID_DB[Known Contractor '#1 PN],$D2814)),"")</f>
        <v/>
      </c>
      <c r="I2814" s="5" t="str">
        <f>IFERROR(TRIM(INDEX(CID_DB[Known Contractor '#2 PN],$D2814)),"")</f>
        <v/>
      </c>
      <c r="J2814" s="5" t="str">
        <f>IFERROR(TRIM(INDEX(CID_DB[ [ NSN ] ],$D2814)),"")</f>
        <v/>
      </c>
      <c r="K2814" s="5" t="str">
        <f>IFERROR(TRIM(INDEX(CID_DB[Description],$D2814)),"")</f>
        <v/>
      </c>
      <c r="L2814" s="24" t="str">
        <f>IFERROR(TRIM(INDEX(CID_DB[Commercial Status],$D2814)),"")</f>
        <v/>
      </c>
    </row>
    <row r="2815" spans="2:12" x14ac:dyDescent="0.35">
      <c r="B2815" s="15"/>
      <c r="D2815" s="17" t="str">
        <f t="array" ref="D2815">IFERROR(IF($B2815&lt;&gt;"",LARGE(IF(ISNUMBER(SEARCH(TRIM(SUBSTITUTE($B2815,"-","")),CID_DB[Search Key])),ROW(CID_DB[Search Key]),""),1)-1,""),"")</f>
        <v/>
      </c>
      <c r="F2815" s="23" t="str">
        <f>IF($B2815&lt;&gt;"",COUNTIFS(CID_DB[Search Key],"*"&amp;TRIM(SUBSTITUTE(B2815,"-",""))&amp;"*"),"")</f>
        <v/>
      </c>
      <c r="G2815" s="23" t="str">
        <f>IFERROR(TRIM(INDEX(CID_DB[Case No],$D2815)),"")</f>
        <v/>
      </c>
      <c r="H2815" s="5" t="str">
        <f>IFERROR(TRIM(INDEX(CID_DB[Known Contractor '#1 PN],$D2815)),"")</f>
        <v/>
      </c>
      <c r="I2815" s="5" t="str">
        <f>IFERROR(TRIM(INDEX(CID_DB[Known Contractor '#2 PN],$D2815)),"")</f>
        <v/>
      </c>
      <c r="J2815" s="5" t="str">
        <f>IFERROR(TRIM(INDEX(CID_DB[ [ NSN ] ],$D2815)),"")</f>
        <v/>
      </c>
      <c r="K2815" s="5" t="str">
        <f>IFERROR(TRIM(INDEX(CID_DB[Description],$D2815)),"")</f>
        <v/>
      </c>
      <c r="L2815" s="24" t="str">
        <f>IFERROR(TRIM(INDEX(CID_DB[Commercial Status],$D2815)),"")</f>
        <v/>
      </c>
    </row>
    <row r="2816" spans="2:12" x14ac:dyDescent="0.35">
      <c r="B2816" s="15"/>
      <c r="D2816" s="17" t="str">
        <f t="array" ref="D2816">IFERROR(IF($B2816&lt;&gt;"",LARGE(IF(ISNUMBER(SEARCH(TRIM(SUBSTITUTE($B2816,"-","")),CID_DB[Search Key])),ROW(CID_DB[Search Key]),""),1)-1,""),"")</f>
        <v/>
      </c>
      <c r="F2816" s="23" t="str">
        <f>IF($B2816&lt;&gt;"",COUNTIFS(CID_DB[Search Key],"*"&amp;TRIM(SUBSTITUTE(B2816,"-",""))&amp;"*"),"")</f>
        <v/>
      </c>
      <c r="G2816" s="23" t="str">
        <f>IFERROR(TRIM(INDEX(CID_DB[Case No],$D2816)),"")</f>
        <v/>
      </c>
      <c r="H2816" s="5" t="str">
        <f>IFERROR(TRIM(INDEX(CID_DB[Known Contractor '#1 PN],$D2816)),"")</f>
        <v/>
      </c>
      <c r="I2816" s="5" t="str">
        <f>IFERROR(TRIM(INDEX(CID_DB[Known Contractor '#2 PN],$D2816)),"")</f>
        <v/>
      </c>
      <c r="J2816" s="5" t="str">
        <f>IFERROR(TRIM(INDEX(CID_DB[ [ NSN ] ],$D2816)),"")</f>
        <v/>
      </c>
      <c r="K2816" s="5" t="str">
        <f>IFERROR(TRIM(INDEX(CID_DB[Description],$D2816)),"")</f>
        <v/>
      </c>
      <c r="L2816" s="24" t="str">
        <f>IFERROR(TRIM(INDEX(CID_DB[Commercial Status],$D2816)),"")</f>
        <v/>
      </c>
    </row>
    <row r="2817" spans="2:12" x14ac:dyDescent="0.35">
      <c r="B2817" s="15"/>
      <c r="D2817" s="17" t="str">
        <f t="array" ref="D2817">IFERROR(IF($B2817&lt;&gt;"",LARGE(IF(ISNUMBER(SEARCH(TRIM(SUBSTITUTE($B2817,"-","")),CID_DB[Search Key])),ROW(CID_DB[Search Key]),""),1)-1,""),"")</f>
        <v/>
      </c>
      <c r="F2817" s="23" t="str">
        <f>IF($B2817&lt;&gt;"",COUNTIFS(CID_DB[Search Key],"*"&amp;TRIM(SUBSTITUTE(B2817,"-",""))&amp;"*"),"")</f>
        <v/>
      </c>
      <c r="G2817" s="23" t="str">
        <f>IFERROR(TRIM(INDEX(CID_DB[Case No],$D2817)),"")</f>
        <v/>
      </c>
      <c r="H2817" s="5" t="str">
        <f>IFERROR(TRIM(INDEX(CID_DB[Known Contractor '#1 PN],$D2817)),"")</f>
        <v/>
      </c>
      <c r="I2817" s="5" t="str">
        <f>IFERROR(TRIM(INDEX(CID_DB[Known Contractor '#2 PN],$D2817)),"")</f>
        <v/>
      </c>
      <c r="J2817" s="5" t="str">
        <f>IFERROR(TRIM(INDEX(CID_DB[ [ NSN ] ],$D2817)),"")</f>
        <v/>
      </c>
      <c r="K2817" s="5" t="str">
        <f>IFERROR(TRIM(INDEX(CID_DB[Description],$D2817)),"")</f>
        <v/>
      </c>
      <c r="L2817" s="24" t="str">
        <f>IFERROR(TRIM(INDEX(CID_DB[Commercial Status],$D2817)),"")</f>
        <v/>
      </c>
    </row>
    <row r="2818" spans="2:12" x14ac:dyDescent="0.35">
      <c r="B2818" s="15"/>
      <c r="D2818" s="17" t="str">
        <f t="array" ref="D2818">IFERROR(IF($B2818&lt;&gt;"",LARGE(IF(ISNUMBER(SEARCH(TRIM(SUBSTITUTE($B2818,"-","")),CID_DB[Search Key])),ROW(CID_DB[Search Key]),""),1)-1,""),"")</f>
        <v/>
      </c>
      <c r="F2818" s="23" t="str">
        <f>IF($B2818&lt;&gt;"",COUNTIFS(CID_DB[Search Key],"*"&amp;TRIM(SUBSTITUTE(B2818,"-",""))&amp;"*"),"")</f>
        <v/>
      </c>
      <c r="G2818" s="23" t="str">
        <f>IFERROR(TRIM(INDEX(CID_DB[Case No],$D2818)),"")</f>
        <v/>
      </c>
      <c r="H2818" s="5" t="str">
        <f>IFERROR(TRIM(INDEX(CID_DB[Known Contractor '#1 PN],$D2818)),"")</f>
        <v/>
      </c>
      <c r="I2818" s="5" t="str">
        <f>IFERROR(TRIM(INDEX(CID_DB[Known Contractor '#2 PN],$D2818)),"")</f>
        <v/>
      </c>
      <c r="J2818" s="5" t="str">
        <f>IFERROR(TRIM(INDEX(CID_DB[ [ NSN ] ],$D2818)),"")</f>
        <v/>
      </c>
      <c r="K2818" s="5" t="str">
        <f>IFERROR(TRIM(INDEX(CID_DB[Description],$D2818)),"")</f>
        <v/>
      </c>
      <c r="L2818" s="24" t="str">
        <f>IFERROR(TRIM(INDEX(CID_DB[Commercial Status],$D2818)),"")</f>
        <v/>
      </c>
    </row>
    <row r="2819" spans="2:12" x14ac:dyDescent="0.35">
      <c r="B2819" s="15"/>
      <c r="D2819" s="17" t="str">
        <f t="array" ref="D2819">IFERROR(IF($B2819&lt;&gt;"",LARGE(IF(ISNUMBER(SEARCH(TRIM(SUBSTITUTE($B2819,"-","")),CID_DB[Search Key])),ROW(CID_DB[Search Key]),""),1)-1,""),"")</f>
        <v/>
      </c>
      <c r="F2819" s="23" t="str">
        <f>IF($B2819&lt;&gt;"",COUNTIFS(CID_DB[Search Key],"*"&amp;TRIM(SUBSTITUTE(B2819,"-",""))&amp;"*"),"")</f>
        <v/>
      </c>
      <c r="G2819" s="23" t="str">
        <f>IFERROR(TRIM(INDEX(CID_DB[Case No],$D2819)),"")</f>
        <v/>
      </c>
      <c r="H2819" s="5" t="str">
        <f>IFERROR(TRIM(INDEX(CID_DB[Known Contractor '#1 PN],$D2819)),"")</f>
        <v/>
      </c>
      <c r="I2819" s="5" t="str">
        <f>IFERROR(TRIM(INDEX(CID_DB[Known Contractor '#2 PN],$D2819)),"")</f>
        <v/>
      </c>
      <c r="J2819" s="5" t="str">
        <f>IFERROR(TRIM(INDEX(CID_DB[ [ NSN ] ],$D2819)),"")</f>
        <v/>
      </c>
      <c r="K2819" s="5" t="str">
        <f>IFERROR(TRIM(INDEX(CID_DB[Description],$D2819)),"")</f>
        <v/>
      </c>
      <c r="L2819" s="24" t="str">
        <f>IFERROR(TRIM(INDEX(CID_DB[Commercial Status],$D2819)),"")</f>
        <v/>
      </c>
    </row>
    <row r="2820" spans="2:12" x14ac:dyDescent="0.35">
      <c r="B2820" s="15"/>
      <c r="D2820" s="17" t="str">
        <f t="array" ref="D2820">IFERROR(IF($B2820&lt;&gt;"",LARGE(IF(ISNUMBER(SEARCH(TRIM(SUBSTITUTE($B2820,"-","")),CID_DB[Search Key])),ROW(CID_DB[Search Key]),""),1)-1,""),"")</f>
        <v/>
      </c>
      <c r="F2820" s="23" t="str">
        <f>IF($B2820&lt;&gt;"",COUNTIFS(CID_DB[Search Key],"*"&amp;TRIM(SUBSTITUTE(B2820,"-",""))&amp;"*"),"")</f>
        <v/>
      </c>
      <c r="G2820" s="23" t="str">
        <f>IFERROR(TRIM(INDEX(CID_DB[Case No],$D2820)),"")</f>
        <v/>
      </c>
      <c r="H2820" s="5" t="str">
        <f>IFERROR(TRIM(INDEX(CID_DB[Known Contractor '#1 PN],$D2820)),"")</f>
        <v/>
      </c>
      <c r="I2820" s="5" t="str">
        <f>IFERROR(TRIM(INDEX(CID_DB[Known Contractor '#2 PN],$D2820)),"")</f>
        <v/>
      </c>
      <c r="J2820" s="5" t="str">
        <f>IFERROR(TRIM(INDEX(CID_DB[ [ NSN ] ],$D2820)),"")</f>
        <v/>
      </c>
      <c r="K2820" s="5" t="str">
        <f>IFERROR(TRIM(INDEX(CID_DB[Description],$D2820)),"")</f>
        <v/>
      </c>
      <c r="L2820" s="24" t="str">
        <f>IFERROR(TRIM(INDEX(CID_DB[Commercial Status],$D2820)),"")</f>
        <v/>
      </c>
    </row>
    <row r="2821" spans="2:12" x14ac:dyDescent="0.35">
      <c r="B2821" s="15"/>
      <c r="D2821" s="17" t="str">
        <f t="array" ref="D2821">IFERROR(IF($B2821&lt;&gt;"",LARGE(IF(ISNUMBER(SEARCH(TRIM(SUBSTITUTE($B2821,"-","")),CID_DB[Search Key])),ROW(CID_DB[Search Key]),""),1)-1,""),"")</f>
        <v/>
      </c>
      <c r="F2821" s="23" t="str">
        <f>IF($B2821&lt;&gt;"",COUNTIFS(CID_DB[Search Key],"*"&amp;TRIM(SUBSTITUTE(B2821,"-",""))&amp;"*"),"")</f>
        <v/>
      </c>
      <c r="G2821" s="23" t="str">
        <f>IFERROR(TRIM(INDEX(CID_DB[Case No],$D2821)),"")</f>
        <v/>
      </c>
      <c r="H2821" s="5" t="str">
        <f>IFERROR(TRIM(INDEX(CID_DB[Known Contractor '#1 PN],$D2821)),"")</f>
        <v/>
      </c>
      <c r="I2821" s="5" t="str">
        <f>IFERROR(TRIM(INDEX(CID_DB[Known Contractor '#2 PN],$D2821)),"")</f>
        <v/>
      </c>
      <c r="J2821" s="5" t="str">
        <f>IFERROR(TRIM(INDEX(CID_DB[ [ NSN ] ],$D2821)),"")</f>
        <v/>
      </c>
      <c r="K2821" s="5" t="str">
        <f>IFERROR(TRIM(INDEX(CID_DB[Description],$D2821)),"")</f>
        <v/>
      </c>
      <c r="L2821" s="24" t="str">
        <f>IFERROR(TRIM(INDEX(CID_DB[Commercial Status],$D2821)),"")</f>
        <v/>
      </c>
    </row>
    <row r="2822" spans="2:12" x14ac:dyDescent="0.35">
      <c r="B2822" s="15"/>
      <c r="D2822" s="17" t="str">
        <f t="array" ref="D2822">IFERROR(IF($B2822&lt;&gt;"",LARGE(IF(ISNUMBER(SEARCH(TRIM(SUBSTITUTE($B2822,"-","")),CID_DB[Search Key])),ROW(CID_DB[Search Key]),""),1)-1,""),"")</f>
        <v/>
      </c>
      <c r="F2822" s="23" t="str">
        <f>IF($B2822&lt;&gt;"",COUNTIFS(CID_DB[Search Key],"*"&amp;TRIM(SUBSTITUTE(B2822,"-",""))&amp;"*"),"")</f>
        <v/>
      </c>
      <c r="G2822" s="23" t="str">
        <f>IFERROR(TRIM(INDEX(CID_DB[Case No],$D2822)),"")</f>
        <v/>
      </c>
      <c r="H2822" s="5" t="str">
        <f>IFERROR(TRIM(INDEX(CID_DB[Known Contractor '#1 PN],$D2822)),"")</f>
        <v/>
      </c>
      <c r="I2822" s="5" t="str">
        <f>IFERROR(TRIM(INDEX(CID_DB[Known Contractor '#2 PN],$D2822)),"")</f>
        <v/>
      </c>
      <c r="J2822" s="5" t="str">
        <f>IFERROR(TRIM(INDEX(CID_DB[ [ NSN ] ],$D2822)),"")</f>
        <v/>
      </c>
      <c r="K2822" s="5" t="str">
        <f>IFERROR(TRIM(INDEX(CID_DB[Description],$D2822)),"")</f>
        <v/>
      </c>
      <c r="L2822" s="24" t="str">
        <f>IFERROR(TRIM(INDEX(CID_DB[Commercial Status],$D2822)),"")</f>
        <v/>
      </c>
    </row>
    <row r="2823" spans="2:12" x14ac:dyDescent="0.35">
      <c r="B2823" s="15"/>
      <c r="D2823" s="17" t="str">
        <f t="array" ref="D2823">IFERROR(IF($B2823&lt;&gt;"",LARGE(IF(ISNUMBER(SEARCH(TRIM(SUBSTITUTE($B2823,"-","")),CID_DB[Search Key])),ROW(CID_DB[Search Key]),""),1)-1,""),"")</f>
        <v/>
      </c>
      <c r="F2823" s="23" t="str">
        <f>IF($B2823&lt;&gt;"",COUNTIFS(CID_DB[Search Key],"*"&amp;TRIM(SUBSTITUTE(B2823,"-",""))&amp;"*"),"")</f>
        <v/>
      </c>
      <c r="G2823" s="23" t="str">
        <f>IFERROR(TRIM(INDEX(CID_DB[Case No],$D2823)),"")</f>
        <v/>
      </c>
      <c r="H2823" s="5" t="str">
        <f>IFERROR(TRIM(INDEX(CID_DB[Known Contractor '#1 PN],$D2823)),"")</f>
        <v/>
      </c>
      <c r="I2823" s="5" t="str">
        <f>IFERROR(TRIM(INDEX(CID_DB[Known Contractor '#2 PN],$D2823)),"")</f>
        <v/>
      </c>
      <c r="J2823" s="5" t="str">
        <f>IFERROR(TRIM(INDEX(CID_DB[ [ NSN ] ],$D2823)),"")</f>
        <v/>
      </c>
      <c r="K2823" s="5" t="str">
        <f>IFERROR(TRIM(INDEX(CID_DB[Description],$D2823)),"")</f>
        <v/>
      </c>
      <c r="L2823" s="24" t="str">
        <f>IFERROR(TRIM(INDEX(CID_DB[Commercial Status],$D2823)),"")</f>
        <v/>
      </c>
    </row>
    <row r="2824" spans="2:12" x14ac:dyDescent="0.35">
      <c r="B2824" s="15"/>
      <c r="D2824" s="17" t="str">
        <f t="array" ref="D2824">IFERROR(IF($B2824&lt;&gt;"",LARGE(IF(ISNUMBER(SEARCH(TRIM(SUBSTITUTE($B2824,"-","")),CID_DB[Search Key])),ROW(CID_DB[Search Key]),""),1)-1,""),"")</f>
        <v/>
      </c>
      <c r="F2824" s="23" t="str">
        <f>IF($B2824&lt;&gt;"",COUNTIFS(CID_DB[Search Key],"*"&amp;TRIM(SUBSTITUTE(B2824,"-",""))&amp;"*"),"")</f>
        <v/>
      </c>
      <c r="G2824" s="23" t="str">
        <f>IFERROR(TRIM(INDEX(CID_DB[Case No],$D2824)),"")</f>
        <v/>
      </c>
      <c r="H2824" s="5" t="str">
        <f>IFERROR(TRIM(INDEX(CID_DB[Known Contractor '#1 PN],$D2824)),"")</f>
        <v/>
      </c>
      <c r="I2824" s="5" t="str">
        <f>IFERROR(TRIM(INDEX(CID_DB[Known Contractor '#2 PN],$D2824)),"")</f>
        <v/>
      </c>
      <c r="J2824" s="5" t="str">
        <f>IFERROR(TRIM(INDEX(CID_DB[ [ NSN ] ],$D2824)),"")</f>
        <v/>
      </c>
      <c r="K2824" s="5" t="str">
        <f>IFERROR(TRIM(INDEX(CID_DB[Description],$D2824)),"")</f>
        <v/>
      </c>
      <c r="L2824" s="24" t="str">
        <f>IFERROR(TRIM(INDEX(CID_DB[Commercial Status],$D2824)),"")</f>
        <v/>
      </c>
    </row>
    <row r="2825" spans="2:12" x14ac:dyDescent="0.35">
      <c r="B2825" s="15"/>
      <c r="D2825" s="17" t="str">
        <f t="array" ref="D2825">IFERROR(IF($B2825&lt;&gt;"",LARGE(IF(ISNUMBER(SEARCH(TRIM(SUBSTITUTE($B2825,"-","")),CID_DB[Search Key])),ROW(CID_DB[Search Key]),""),1)-1,""),"")</f>
        <v/>
      </c>
      <c r="F2825" s="23" t="str">
        <f>IF($B2825&lt;&gt;"",COUNTIFS(CID_DB[Search Key],"*"&amp;TRIM(SUBSTITUTE(B2825,"-",""))&amp;"*"),"")</f>
        <v/>
      </c>
      <c r="G2825" s="23" t="str">
        <f>IFERROR(TRIM(INDEX(CID_DB[Case No],$D2825)),"")</f>
        <v/>
      </c>
      <c r="H2825" s="5" t="str">
        <f>IFERROR(TRIM(INDEX(CID_DB[Known Contractor '#1 PN],$D2825)),"")</f>
        <v/>
      </c>
      <c r="I2825" s="5" t="str">
        <f>IFERROR(TRIM(INDEX(CID_DB[Known Contractor '#2 PN],$D2825)),"")</f>
        <v/>
      </c>
      <c r="J2825" s="5" t="str">
        <f>IFERROR(TRIM(INDEX(CID_DB[ [ NSN ] ],$D2825)),"")</f>
        <v/>
      </c>
      <c r="K2825" s="5" t="str">
        <f>IFERROR(TRIM(INDEX(CID_DB[Description],$D2825)),"")</f>
        <v/>
      </c>
      <c r="L2825" s="24" t="str">
        <f>IFERROR(TRIM(INDEX(CID_DB[Commercial Status],$D2825)),"")</f>
        <v/>
      </c>
    </row>
    <row r="2826" spans="2:12" x14ac:dyDescent="0.35">
      <c r="B2826" s="15"/>
      <c r="D2826" s="17" t="str">
        <f t="array" ref="D2826">IFERROR(IF($B2826&lt;&gt;"",LARGE(IF(ISNUMBER(SEARCH(TRIM(SUBSTITUTE($B2826,"-","")),CID_DB[Search Key])),ROW(CID_DB[Search Key]),""),1)-1,""),"")</f>
        <v/>
      </c>
      <c r="F2826" s="23" t="str">
        <f>IF($B2826&lt;&gt;"",COUNTIFS(CID_DB[Search Key],"*"&amp;TRIM(SUBSTITUTE(B2826,"-",""))&amp;"*"),"")</f>
        <v/>
      </c>
      <c r="G2826" s="23" t="str">
        <f>IFERROR(TRIM(INDEX(CID_DB[Case No],$D2826)),"")</f>
        <v/>
      </c>
      <c r="H2826" s="5" t="str">
        <f>IFERROR(TRIM(INDEX(CID_DB[Known Contractor '#1 PN],$D2826)),"")</f>
        <v/>
      </c>
      <c r="I2826" s="5" t="str">
        <f>IFERROR(TRIM(INDEX(CID_DB[Known Contractor '#2 PN],$D2826)),"")</f>
        <v/>
      </c>
      <c r="J2826" s="5" t="str">
        <f>IFERROR(TRIM(INDEX(CID_DB[ [ NSN ] ],$D2826)),"")</f>
        <v/>
      </c>
      <c r="K2826" s="5" t="str">
        <f>IFERROR(TRIM(INDEX(CID_DB[Description],$D2826)),"")</f>
        <v/>
      </c>
      <c r="L2826" s="24" t="str">
        <f>IFERROR(TRIM(INDEX(CID_DB[Commercial Status],$D2826)),"")</f>
        <v/>
      </c>
    </row>
    <row r="2827" spans="2:12" x14ac:dyDescent="0.35">
      <c r="B2827" s="15"/>
      <c r="D2827" s="17" t="str">
        <f t="array" ref="D2827">IFERROR(IF($B2827&lt;&gt;"",LARGE(IF(ISNUMBER(SEARCH(TRIM(SUBSTITUTE($B2827,"-","")),CID_DB[Search Key])),ROW(CID_DB[Search Key]),""),1)-1,""),"")</f>
        <v/>
      </c>
      <c r="F2827" s="23" t="str">
        <f>IF($B2827&lt;&gt;"",COUNTIFS(CID_DB[Search Key],"*"&amp;TRIM(SUBSTITUTE(B2827,"-",""))&amp;"*"),"")</f>
        <v/>
      </c>
      <c r="G2827" s="23" t="str">
        <f>IFERROR(TRIM(INDEX(CID_DB[Case No],$D2827)),"")</f>
        <v/>
      </c>
      <c r="H2827" s="5" t="str">
        <f>IFERROR(TRIM(INDEX(CID_DB[Known Contractor '#1 PN],$D2827)),"")</f>
        <v/>
      </c>
      <c r="I2827" s="5" t="str">
        <f>IFERROR(TRIM(INDEX(CID_DB[Known Contractor '#2 PN],$D2827)),"")</f>
        <v/>
      </c>
      <c r="J2827" s="5" t="str">
        <f>IFERROR(TRIM(INDEX(CID_DB[ [ NSN ] ],$D2827)),"")</f>
        <v/>
      </c>
      <c r="K2827" s="5" t="str">
        <f>IFERROR(TRIM(INDEX(CID_DB[Description],$D2827)),"")</f>
        <v/>
      </c>
      <c r="L2827" s="24" t="str">
        <f>IFERROR(TRIM(INDEX(CID_DB[Commercial Status],$D2827)),"")</f>
        <v/>
      </c>
    </row>
    <row r="2828" spans="2:12" x14ac:dyDescent="0.35">
      <c r="B2828" s="15"/>
      <c r="D2828" s="17" t="str">
        <f t="array" ref="D2828">IFERROR(IF($B2828&lt;&gt;"",LARGE(IF(ISNUMBER(SEARCH(TRIM(SUBSTITUTE($B2828,"-","")),CID_DB[Search Key])),ROW(CID_DB[Search Key]),""),1)-1,""),"")</f>
        <v/>
      </c>
      <c r="F2828" s="23" t="str">
        <f>IF($B2828&lt;&gt;"",COUNTIFS(CID_DB[Search Key],"*"&amp;TRIM(SUBSTITUTE(B2828,"-",""))&amp;"*"),"")</f>
        <v/>
      </c>
      <c r="G2828" s="23" t="str">
        <f>IFERROR(TRIM(INDEX(CID_DB[Case No],$D2828)),"")</f>
        <v/>
      </c>
      <c r="H2828" s="5" t="str">
        <f>IFERROR(TRIM(INDEX(CID_DB[Known Contractor '#1 PN],$D2828)),"")</f>
        <v/>
      </c>
      <c r="I2828" s="5" t="str">
        <f>IFERROR(TRIM(INDEX(CID_DB[Known Contractor '#2 PN],$D2828)),"")</f>
        <v/>
      </c>
      <c r="J2828" s="5" t="str">
        <f>IFERROR(TRIM(INDEX(CID_DB[ [ NSN ] ],$D2828)),"")</f>
        <v/>
      </c>
      <c r="K2828" s="5" t="str">
        <f>IFERROR(TRIM(INDEX(CID_DB[Description],$D2828)),"")</f>
        <v/>
      </c>
      <c r="L2828" s="24" t="str">
        <f>IFERROR(TRIM(INDEX(CID_DB[Commercial Status],$D2828)),"")</f>
        <v/>
      </c>
    </row>
    <row r="2829" spans="2:12" x14ac:dyDescent="0.35">
      <c r="B2829" s="15"/>
      <c r="D2829" s="17" t="str">
        <f t="array" ref="D2829">IFERROR(IF($B2829&lt;&gt;"",LARGE(IF(ISNUMBER(SEARCH(TRIM(SUBSTITUTE($B2829,"-","")),CID_DB[Search Key])),ROW(CID_DB[Search Key]),""),1)-1,""),"")</f>
        <v/>
      </c>
      <c r="F2829" s="23" t="str">
        <f>IF($B2829&lt;&gt;"",COUNTIFS(CID_DB[Search Key],"*"&amp;TRIM(SUBSTITUTE(B2829,"-",""))&amp;"*"),"")</f>
        <v/>
      </c>
      <c r="G2829" s="23" t="str">
        <f>IFERROR(TRIM(INDEX(CID_DB[Case No],$D2829)),"")</f>
        <v/>
      </c>
      <c r="H2829" s="5" t="str">
        <f>IFERROR(TRIM(INDEX(CID_DB[Known Contractor '#1 PN],$D2829)),"")</f>
        <v/>
      </c>
      <c r="I2829" s="5" t="str">
        <f>IFERROR(TRIM(INDEX(CID_DB[Known Contractor '#2 PN],$D2829)),"")</f>
        <v/>
      </c>
      <c r="J2829" s="5" t="str">
        <f>IFERROR(TRIM(INDEX(CID_DB[ [ NSN ] ],$D2829)),"")</f>
        <v/>
      </c>
      <c r="K2829" s="5" t="str">
        <f>IFERROR(TRIM(INDEX(CID_DB[Description],$D2829)),"")</f>
        <v/>
      </c>
      <c r="L2829" s="24" t="str">
        <f>IFERROR(TRIM(INDEX(CID_DB[Commercial Status],$D2829)),"")</f>
        <v/>
      </c>
    </row>
    <row r="2830" spans="2:12" x14ac:dyDescent="0.35">
      <c r="B2830" s="15"/>
      <c r="D2830" s="17" t="str">
        <f t="array" ref="D2830">IFERROR(IF($B2830&lt;&gt;"",LARGE(IF(ISNUMBER(SEARCH(TRIM(SUBSTITUTE($B2830,"-","")),CID_DB[Search Key])),ROW(CID_DB[Search Key]),""),1)-1,""),"")</f>
        <v/>
      </c>
      <c r="F2830" s="23" t="str">
        <f>IF($B2830&lt;&gt;"",COUNTIFS(CID_DB[Search Key],"*"&amp;TRIM(SUBSTITUTE(B2830,"-",""))&amp;"*"),"")</f>
        <v/>
      </c>
      <c r="G2830" s="23" t="str">
        <f>IFERROR(TRIM(INDEX(CID_DB[Case No],$D2830)),"")</f>
        <v/>
      </c>
      <c r="H2830" s="5" t="str">
        <f>IFERROR(TRIM(INDEX(CID_DB[Known Contractor '#1 PN],$D2830)),"")</f>
        <v/>
      </c>
      <c r="I2830" s="5" t="str">
        <f>IFERROR(TRIM(INDEX(CID_DB[Known Contractor '#2 PN],$D2830)),"")</f>
        <v/>
      </c>
      <c r="J2830" s="5" t="str">
        <f>IFERROR(TRIM(INDEX(CID_DB[ [ NSN ] ],$D2830)),"")</f>
        <v/>
      </c>
      <c r="K2830" s="5" t="str">
        <f>IFERROR(TRIM(INDEX(CID_DB[Description],$D2830)),"")</f>
        <v/>
      </c>
      <c r="L2830" s="24" t="str">
        <f>IFERROR(TRIM(INDEX(CID_DB[Commercial Status],$D2830)),"")</f>
        <v/>
      </c>
    </row>
    <row r="2831" spans="2:12" x14ac:dyDescent="0.35">
      <c r="B2831" s="15"/>
      <c r="D2831" s="17" t="str">
        <f t="array" ref="D2831">IFERROR(IF($B2831&lt;&gt;"",LARGE(IF(ISNUMBER(SEARCH(TRIM(SUBSTITUTE($B2831,"-","")),CID_DB[Search Key])),ROW(CID_DB[Search Key]),""),1)-1,""),"")</f>
        <v/>
      </c>
      <c r="F2831" s="23" t="str">
        <f>IF($B2831&lt;&gt;"",COUNTIFS(CID_DB[Search Key],"*"&amp;TRIM(SUBSTITUTE(B2831,"-",""))&amp;"*"),"")</f>
        <v/>
      </c>
      <c r="G2831" s="23" t="str">
        <f>IFERROR(TRIM(INDEX(CID_DB[Case No],$D2831)),"")</f>
        <v/>
      </c>
      <c r="H2831" s="5" t="str">
        <f>IFERROR(TRIM(INDEX(CID_DB[Known Contractor '#1 PN],$D2831)),"")</f>
        <v/>
      </c>
      <c r="I2831" s="5" t="str">
        <f>IFERROR(TRIM(INDEX(CID_DB[Known Contractor '#2 PN],$D2831)),"")</f>
        <v/>
      </c>
      <c r="J2831" s="5" t="str">
        <f>IFERROR(TRIM(INDEX(CID_DB[ [ NSN ] ],$D2831)),"")</f>
        <v/>
      </c>
      <c r="K2831" s="5" t="str">
        <f>IFERROR(TRIM(INDEX(CID_DB[Description],$D2831)),"")</f>
        <v/>
      </c>
      <c r="L2831" s="24" t="str">
        <f>IFERROR(TRIM(INDEX(CID_DB[Commercial Status],$D2831)),"")</f>
        <v/>
      </c>
    </row>
    <row r="2832" spans="2:12" x14ac:dyDescent="0.35">
      <c r="B2832" s="15"/>
      <c r="D2832" s="17" t="str">
        <f t="array" ref="D2832">IFERROR(IF($B2832&lt;&gt;"",LARGE(IF(ISNUMBER(SEARCH(TRIM(SUBSTITUTE($B2832,"-","")),CID_DB[Search Key])),ROW(CID_DB[Search Key]),""),1)-1,""),"")</f>
        <v/>
      </c>
      <c r="F2832" s="23" t="str">
        <f>IF($B2832&lt;&gt;"",COUNTIFS(CID_DB[Search Key],"*"&amp;TRIM(SUBSTITUTE(B2832,"-",""))&amp;"*"),"")</f>
        <v/>
      </c>
      <c r="G2832" s="23" t="str">
        <f>IFERROR(TRIM(INDEX(CID_DB[Case No],$D2832)),"")</f>
        <v/>
      </c>
      <c r="H2832" s="5" t="str">
        <f>IFERROR(TRIM(INDEX(CID_DB[Known Contractor '#1 PN],$D2832)),"")</f>
        <v/>
      </c>
      <c r="I2832" s="5" t="str">
        <f>IFERROR(TRIM(INDEX(CID_DB[Known Contractor '#2 PN],$D2832)),"")</f>
        <v/>
      </c>
      <c r="J2832" s="5" t="str">
        <f>IFERROR(TRIM(INDEX(CID_DB[ [ NSN ] ],$D2832)),"")</f>
        <v/>
      </c>
      <c r="K2832" s="5" t="str">
        <f>IFERROR(TRIM(INDEX(CID_DB[Description],$D2832)),"")</f>
        <v/>
      </c>
      <c r="L2832" s="24" t="str">
        <f>IFERROR(TRIM(INDEX(CID_DB[Commercial Status],$D2832)),"")</f>
        <v/>
      </c>
    </row>
    <row r="2833" spans="2:12" x14ac:dyDescent="0.35">
      <c r="B2833" s="15"/>
      <c r="D2833" s="17" t="str">
        <f t="array" ref="D2833">IFERROR(IF($B2833&lt;&gt;"",LARGE(IF(ISNUMBER(SEARCH(TRIM(SUBSTITUTE($B2833,"-","")),CID_DB[Search Key])),ROW(CID_DB[Search Key]),""),1)-1,""),"")</f>
        <v/>
      </c>
      <c r="F2833" s="23" t="str">
        <f>IF($B2833&lt;&gt;"",COUNTIFS(CID_DB[Search Key],"*"&amp;TRIM(SUBSTITUTE(B2833,"-",""))&amp;"*"),"")</f>
        <v/>
      </c>
      <c r="G2833" s="23" t="str">
        <f>IFERROR(TRIM(INDEX(CID_DB[Case No],$D2833)),"")</f>
        <v/>
      </c>
      <c r="H2833" s="5" t="str">
        <f>IFERROR(TRIM(INDEX(CID_DB[Known Contractor '#1 PN],$D2833)),"")</f>
        <v/>
      </c>
      <c r="I2833" s="5" t="str">
        <f>IFERROR(TRIM(INDEX(CID_DB[Known Contractor '#2 PN],$D2833)),"")</f>
        <v/>
      </c>
      <c r="J2833" s="5" t="str">
        <f>IFERROR(TRIM(INDEX(CID_DB[ [ NSN ] ],$D2833)),"")</f>
        <v/>
      </c>
      <c r="K2833" s="5" t="str">
        <f>IFERROR(TRIM(INDEX(CID_DB[Description],$D2833)),"")</f>
        <v/>
      </c>
      <c r="L2833" s="24" t="str">
        <f>IFERROR(TRIM(INDEX(CID_DB[Commercial Status],$D2833)),"")</f>
        <v/>
      </c>
    </row>
    <row r="2834" spans="2:12" x14ac:dyDescent="0.35">
      <c r="B2834" s="15"/>
      <c r="D2834" s="17" t="str">
        <f t="array" ref="D2834">IFERROR(IF($B2834&lt;&gt;"",LARGE(IF(ISNUMBER(SEARCH(TRIM(SUBSTITUTE($B2834,"-","")),CID_DB[Search Key])),ROW(CID_DB[Search Key]),""),1)-1,""),"")</f>
        <v/>
      </c>
      <c r="F2834" s="23" t="str">
        <f>IF($B2834&lt;&gt;"",COUNTIFS(CID_DB[Search Key],"*"&amp;TRIM(SUBSTITUTE(B2834,"-",""))&amp;"*"),"")</f>
        <v/>
      </c>
      <c r="G2834" s="23" t="str">
        <f>IFERROR(TRIM(INDEX(CID_DB[Case No],$D2834)),"")</f>
        <v/>
      </c>
      <c r="H2834" s="5" t="str">
        <f>IFERROR(TRIM(INDEX(CID_DB[Known Contractor '#1 PN],$D2834)),"")</f>
        <v/>
      </c>
      <c r="I2834" s="5" t="str">
        <f>IFERROR(TRIM(INDEX(CID_DB[Known Contractor '#2 PN],$D2834)),"")</f>
        <v/>
      </c>
      <c r="J2834" s="5" t="str">
        <f>IFERROR(TRIM(INDEX(CID_DB[ [ NSN ] ],$D2834)),"")</f>
        <v/>
      </c>
      <c r="K2834" s="5" t="str">
        <f>IFERROR(TRIM(INDEX(CID_DB[Description],$D2834)),"")</f>
        <v/>
      </c>
      <c r="L2834" s="24" t="str">
        <f>IFERROR(TRIM(INDEX(CID_DB[Commercial Status],$D2834)),"")</f>
        <v/>
      </c>
    </row>
    <row r="2835" spans="2:12" x14ac:dyDescent="0.35">
      <c r="B2835" s="15"/>
      <c r="D2835" s="17" t="str">
        <f t="array" ref="D2835">IFERROR(IF($B2835&lt;&gt;"",LARGE(IF(ISNUMBER(SEARCH(TRIM(SUBSTITUTE($B2835,"-","")),CID_DB[Search Key])),ROW(CID_DB[Search Key]),""),1)-1,""),"")</f>
        <v/>
      </c>
      <c r="F2835" s="23" t="str">
        <f>IF($B2835&lt;&gt;"",COUNTIFS(CID_DB[Search Key],"*"&amp;TRIM(SUBSTITUTE(B2835,"-",""))&amp;"*"),"")</f>
        <v/>
      </c>
      <c r="G2835" s="23" t="str">
        <f>IFERROR(TRIM(INDEX(CID_DB[Case No],$D2835)),"")</f>
        <v/>
      </c>
      <c r="H2835" s="5" t="str">
        <f>IFERROR(TRIM(INDEX(CID_DB[Known Contractor '#1 PN],$D2835)),"")</f>
        <v/>
      </c>
      <c r="I2835" s="5" t="str">
        <f>IFERROR(TRIM(INDEX(CID_DB[Known Contractor '#2 PN],$D2835)),"")</f>
        <v/>
      </c>
      <c r="J2835" s="5" t="str">
        <f>IFERROR(TRIM(INDEX(CID_DB[ [ NSN ] ],$D2835)),"")</f>
        <v/>
      </c>
      <c r="K2835" s="5" t="str">
        <f>IFERROR(TRIM(INDEX(CID_DB[Description],$D2835)),"")</f>
        <v/>
      </c>
      <c r="L2835" s="24" t="str">
        <f>IFERROR(TRIM(INDEX(CID_DB[Commercial Status],$D2835)),"")</f>
        <v/>
      </c>
    </row>
    <row r="2836" spans="2:12" x14ac:dyDescent="0.35">
      <c r="B2836" s="15"/>
      <c r="D2836" s="17" t="str">
        <f t="array" ref="D2836">IFERROR(IF($B2836&lt;&gt;"",LARGE(IF(ISNUMBER(SEARCH(TRIM(SUBSTITUTE($B2836,"-","")),CID_DB[Search Key])),ROW(CID_DB[Search Key]),""),1)-1,""),"")</f>
        <v/>
      </c>
      <c r="F2836" s="23" t="str">
        <f>IF($B2836&lt;&gt;"",COUNTIFS(CID_DB[Search Key],"*"&amp;TRIM(SUBSTITUTE(B2836,"-",""))&amp;"*"),"")</f>
        <v/>
      </c>
      <c r="G2836" s="23" t="str">
        <f>IFERROR(TRIM(INDEX(CID_DB[Case No],$D2836)),"")</f>
        <v/>
      </c>
      <c r="H2836" s="5" t="str">
        <f>IFERROR(TRIM(INDEX(CID_DB[Known Contractor '#1 PN],$D2836)),"")</f>
        <v/>
      </c>
      <c r="I2836" s="5" t="str">
        <f>IFERROR(TRIM(INDEX(CID_DB[Known Contractor '#2 PN],$D2836)),"")</f>
        <v/>
      </c>
      <c r="J2836" s="5" t="str">
        <f>IFERROR(TRIM(INDEX(CID_DB[ [ NSN ] ],$D2836)),"")</f>
        <v/>
      </c>
      <c r="K2836" s="5" t="str">
        <f>IFERROR(TRIM(INDEX(CID_DB[Description],$D2836)),"")</f>
        <v/>
      </c>
      <c r="L2836" s="24" t="str">
        <f>IFERROR(TRIM(INDEX(CID_DB[Commercial Status],$D2836)),"")</f>
        <v/>
      </c>
    </row>
    <row r="2837" spans="2:12" x14ac:dyDescent="0.35">
      <c r="B2837" s="15"/>
      <c r="D2837" s="17" t="str">
        <f t="array" ref="D2837">IFERROR(IF($B2837&lt;&gt;"",LARGE(IF(ISNUMBER(SEARCH(TRIM(SUBSTITUTE($B2837,"-","")),CID_DB[Search Key])),ROW(CID_DB[Search Key]),""),1)-1,""),"")</f>
        <v/>
      </c>
      <c r="F2837" s="23" t="str">
        <f>IF($B2837&lt;&gt;"",COUNTIFS(CID_DB[Search Key],"*"&amp;TRIM(SUBSTITUTE(B2837,"-",""))&amp;"*"),"")</f>
        <v/>
      </c>
      <c r="G2837" s="23" t="str">
        <f>IFERROR(TRIM(INDEX(CID_DB[Case No],$D2837)),"")</f>
        <v/>
      </c>
      <c r="H2837" s="5" t="str">
        <f>IFERROR(TRIM(INDEX(CID_DB[Known Contractor '#1 PN],$D2837)),"")</f>
        <v/>
      </c>
      <c r="I2837" s="5" t="str">
        <f>IFERROR(TRIM(INDEX(CID_DB[Known Contractor '#2 PN],$D2837)),"")</f>
        <v/>
      </c>
      <c r="J2837" s="5" t="str">
        <f>IFERROR(TRIM(INDEX(CID_DB[ [ NSN ] ],$D2837)),"")</f>
        <v/>
      </c>
      <c r="K2837" s="5" t="str">
        <f>IFERROR(TRIM(INDEX(CID_DB[Description],$D2837)),"")</f>
        <v/>
      </c>
      <c r="L2837" s="24" t="str">
        <f>IFERROR(TRIM(INDEX(CID_DB[Commercial Status],$D2837)),"")</f>
        <v/>
      </c>
    </row>
    <row r="2838" spans="2:12" x14ac:dyDescent="0.35">
      <c r="B2838" s="15"/>
      <c r="D2838" s="17" t="str">
        <f t="array" ref="D2838">IFERROR(IF($B2838&lt;&gt;"",LARGE(IF(ISNUMBER(SEARCH(TRIM(SUBSTITUTE($B2838,"-","")),CID_DB[Search Key])),ROW(CID_DB[Search Key]),""),1)-1,""),"")</f>
        <v/>
      </c>
      <c r="F2838" s="23" t="str">
        <f>IF($B2838&lt;&gt;"",COUNTIFS(CID_DB[Search Key],"*"&amp;TRIM(SUBSTITUTE(B2838,"-",""))&amp;"*"),"")</f>
        <v/>
      </c>
      <c r="G2838" s="23" t="str">
        <f>IFERROR(TRIM(INDEX(CID_DB[Case No],$D2838)),"")</f>
        <v/>
      </c>
      <c r="H2838" s="5" t="str">
        <f>IFERROR(TRIM(INDEX(CID_DB[Known Contractor '#1 PN],$D2838)),"")</f>
        <v/>
      </c>
      <c r="I2838" s="5" t="str">
        <f>IFERROR(TRIM(INDEX(CID_DB[Known Contractor '#2 PN],$D2838)),"")</f>
        <v/>
      </c>
      <c r="J2838" s="5" t="str">
        <f>IFERROR(TRIM(INDEX(CID_DB[ [ NSN ] ],$D2838)),"")</f>
        <v/>
      </c>
      <c r="K2838" s="5" t="str">
        <f>IFERROR(TRIM(INDEX(CID_DB[Description],$D2838)),"")</f>
        <v/>
      </c>
      <c r="L2838" s="24" t="str">
        <f>IFERROR(TRIM(INDEX(CID_DB[Commercial Status],$D2838)),"")</f>
        <v/>
      </c>
    </row>
    <row r="2839" spans="2:12" x14ac:dyDescent="0.35">
      <c r="B2839" s="15"/>
      <c r="D2839" s="17" t="str">
        <f t="array" ref="D2839">IFERROR(IF($B2839&lt;&gt;"",LARGE(IF(ISNUMBER(SEARCH(TRIM(SUBSTITUTE($B2839,"-","")),CID_DB[Search Key])),ROW(CID_DB[Search Key]),""),1)-1,""),"")</f>
        <v/>
      </c>
      <c r="F2839" s="23" t="str">
        <f>IF($B2839&lt;&gt;"",COUNTIFS(CID_DB[Search Key],"*"&amp;TRIM(SUBSTITUTE(B2839,"-",""))&amp;"*"),"")</f>
        <v/>
      </c>
      <c r="G2839" s="23" t="str">
        <f>IFERROR(TRIM(INDEX(CID_DB[Case No],$D2839)),"")</f>
        <v/>
      </c>
      <c r="H2839" s="5" t="str">
        <f>IFERROR(TRIM(INDEX(CID_DB[Known Contractor '#1 PN],$D2839)),"")</f>
        <v/>
      </c>
      <c r="I2839" s="5" t="str">
        <f>IFERROR(TRIM(INDEX(CID_DB[Known Contractor '#2 PN],$D2839)),"")</f>
        <v/>
      </c>
      <c r="J2839" s="5" t="str">
        <f>IFERROR(TRIM(INDEX(CID_DB[ [ NSN ] ],$D2839)),"")</f>
        <v/>
      </c>
      <c r="K2839" s="5" t="str">
        <f>IFERROR(TRIM(INDEX(CID_DB[Description],$D2839)),"")</f>
        <v/>
      </c>
      <c r="L2839" s="24" t="str">
        <f>IFERROR(TRIM(INDEX(CID_DB[Commercial Status],$D2839)),"")</f>
        <v/>
      </c>
    </row>
    <row r="2840" spans="2:12" x14ac:dyDescent="0.35">
      <c r="B2840" s="15"/>
      <c r="D2840" s="17" t="str">
        <f t="array" ref="D2840">IFERROR(IF($B2840&lt;&gt;"",LARGE(IF(ISNUMBER(SEARCH(TRIM(SUBSTITUTE($B2840,"-","")),CID_DB[Search Key])),ROW(CID_DB[Search Key]),""),1)-1,""),"")</f>
        <v/>
      </c>
      <c r="F2840" s="23" t="str">
        <f>IF($B2840&lt;&gt;"",COUNTIFS(CID_DB[Search Key],"*"&amp;TRIM(SUBSTITUTE(B2840,"-",""))&amp;"*"),"")</f>
        <v/>
      </c>
      <c r="G2840" s="23" t="str">
        <f>IFERROR(TRIM(INDEX(CID_DB[Case No],$D2840)),"")</f>
        <v/>
      </c>
      <c r="H2840" s="5" t="str">
        <f>IFERROR(TRIM(INDEX(CID_DB[Known Contractor '#1 PN],$D2840)),"")</f>
        <v/>
      </c>
      <c r="I2840" s="5" t="str">
        <f>IFERROR(TRIM(INDEX(CID_DB[Known Contractor '#2 PN],$D2840)),"")</f>
        <v/>
      </c>
      <c r="J2840" s="5" t="str">
        <f>IFERROR(TRIM(INDEX(CID_DB[ [ NSN ] ],$D2840)),"")</f>
        <v/>
      </c>
      <c r="K2840" s="5" t="str">
        <f>IFERROR(TRIM(INDEX(CID_DB[Description],$D2840)),"")</f>
        <v/>
      </c>
      <c r="L2840" s="24" t="str">
        <f>IFERROR(TRIM(INDEX(CID_DB[Commercial Status],$D2840)),"")</f>
        <v/>
      </c>
    </row>
    <row r="2841" spans="2:12" x14ac:dyDescent="0.35">
      <c r="B2841" s="15"/>
      <c r="D2841" s="17" t="str">
        <f t="array" ref="D2841">IFERROR(IF($B2841&lt;&gt;"",LARGE(IF(ISNUMBER(SEARCH(TRIM(SUBSTITUTE($B2841,"-","")),CID_DB[Search Key])),ROW(CID_DB[Search Key]),""),1)-1,""),"")</f>
        <v/>
      </c>
      <c r="F2841" s="23" t="str">
        <f>IF($B2841&lt;&gt;"",COUNTIFS(CID_DB[Search Key],"*"&amp;TRIM(SUBSTITUTE(B2841,"-",""))&amp;"*"),"")</f>
        <v/>
      </c>
      <c r="G2841" s="23" t="str">
        <f>IFERROR(TRIM(INDEX(CID_DB[Case No],$D2841)),"")</f>
        <v/>
      </c>
      <c r="H2841" s="5" t="str">
        <f>IFERROR(TRIM(INDEX(CID_DB[Known Contractor '#1 PN],$D2841)),"")</f>
        <v/>
      </c>
      <c r="I2841" s="5" t="str">
        <f>IFERROR(TRIM(INDEX(CID_DB[Known Contractor '#2 PN],$D2841)),"")</f>
        <v/>
      </c>
      <c r="J2841" s="5" t="str">
        <f>IFERROR(TRIM(INDEX(CID_DB[ [ NSN ] ],$D2841)),"")</f>
        <v/>
      </c>
      <c r="K2841" s="5" t="str">
        <f>IFERROR(TRIM(INDEX(CID_DB[Description],$D2841)),"")</f>
        <v/>
      </c>
      <c r="L2841" s="24" t="str">
        <f>IFERROR(TRIM(INDEX(CID_DB[Commercial Status],$D2841)),"")</f>
        <v/>
      </c>
    </row>
    <row r="2842" spans="2:12" x14ac:dyDescent="0.35">
      <c r="B2842" s="15"/>
      <c r="D2842" s="17" t="str">
        <f t="array" ref="D2842">IFERROR(IF($B2842&lt;&gt;"",LARGE(IF(ISNUMBER(SEARCH(TRIM(SUBSTITUTE($B2842,"-","")),CID_DB[Search Key])),ROW(CID_DB[Search Key]),""),1)-1,""),"")</f>
        <v/>
      </c>
      <c r="F2842" s="23" t="str">
        <f>IF($B2842&lt;&gt;"",COUNTIFS(CID_DB[Search Key],"*"&amp;TRIM(SUBSTITUTE(B2842,"-",""))&amp;"*"),"")</f>
        <v/>
      </c>
      <c r="G2842" s="23" t="str">
        <f>IFERROR(TRIM(INDEX(CID_DB[Case No],$D2842)),"")</f>
        <v/>
      </c>
      <c r="H2842" s="5" t="str">
        <f>IFERROR(TRIM(INDEX(CID_DB[Known Contractor '#1 PN],$D2842)),"")</f>
        <v/>
      </c>
      <c r="I2842" s="5" t="str">
        <f>IFERROR(TRIM(INDEX(CID_DB[Known Contractor '#2 PN],$D2842)),"")</f>
        <v/>
      </c>
      <c r="J2842" s="5" t="str">
        <f>IFERROR(TRIM(INDEX(CID_DB[ [ NSN ] ],$D2842)),"")</f>
        <v/>
      </c>
      <c r="K2842" s="5" t="str">
        <f>IFERROR(TRIM(INDEX(CID_DB[Description],$D2842)),"")</f>
        <v/>
      </c>
      <c r="L2842" s="24" t="str">
        <f>IFERROR(TRIM(INDEX(CID_DB[Commercial Status],$D2842)),"")</f>
        <v/>
      </c>
    </row>
    <row r="2843" spans="2:12" x14ac:dyDescent="0.35">
      <c r="B2843" s="15"/>
      <c r="D2843" s="17" t="str">
        <f t="array" ref="D2843">IFERROR(IF($B2843&lt;&gt;"",LARGE(IF(ISNUMBER(SEARCH(TRIM(SUBSTITUTE($B2843,"-","")),CID_DB[Search Key])),ROW(CID_DB[Search Key]),""),1)-1,""),"")</f>
        <v/>
      </c>
      <c r="F2843" s="23" t="str">
        <f>IF($B2843&lt;&gt;"",COUNTIFS(CID_DB[Search Key],"*"&amp;TRIM(SUBSTITUTE(B2843,"-",""))&amp;"*"),"")</f>
        <v/>
      </c>
      <c r="G2843" s="23" t="str">
        <f>IFERROR(TRIM(INDEX(CID_DB[Case No],$D2843)),"")</f>
        <v/>
      </c>
      <c r="H2843" s="5" t="str">
        <f>IFERROR(TRIM(INDEX(CID_DB[Known Contractor '#1 PN],$D2843)),"")</f>
        <v/>
      </c>
      <c r="I2843" s="5" t="str">
        <f>IFERROR(TRIM(INDEX(CID_DB[Known Contractor '#2 PN],$D2843)),"")</f>
        <v/>
      </c>
      <c r="J2843" s="5" t="str">
        <f>IFERROR(TRIM(INDEX(CID_DB[ [ NSN ] ],$D2843)),"")</f>
        <v/>
      </c>
      <c r="K2843" s="5" t="str">
        <f>IFERROR(TRIM(INDEX(CID_DB[Description],$D2843)),"")</f>
        <v/>
      </c>
      <c r="L2843" s="24" t="str">
        <f>IFERROR(TRIM(INDEX(CID_DB[Commercial Status],$D2843)),"")</f>
        <v/>
      </c>
    </row>
    <row r="2844" spans="2:12" x14ac:dyDescent="0.35">
      <c r="B2844" s="15"/>
      <c r="D2844" s="17" t="str">
        <f t="array" ref="D2844">IFERROR(IF($B2844&lt;&gt;"",LARGE(IF(ISNUMBER(SEARCH(TRIM(SUBSTITUTE($B2844,"-","")),CID_DB[Search Key])),ROW(CID_DB[Search Key]),""),1)-1,""),"")</f>
        <v/>
      </c>
      <c r="F2844" s="23" t="str">
        <f>IF($B2844&lt;&gt;"",COUNTIFS(CID_DB[Search Key],"*"&amp;TRIM(SUBSTITUTE(B2844,"-",""))&amp;"*"),"")</f>
        <v/>
      </c>
      <c r="G2844" s="23" t="str">
        <f>IFERROR(TRIM(INDEX(CID_DB[Case No],$D2844)),"")</f>
        <v/>
      </c>
      <c r="H2844" s="5" t="str">
        <f>IFERROR(TRIM(INDEX(CID_DB[Known Contractor '#1 PN],$D2844)),"")</f>
        <v/>
      </c>
      <c r="I2844" s="5" t="str">
        <f>IFERROR(TRIM(INDEX(CID_DB[Known Contractor '#2 PN],$D2844)),"")</f>
        <v/>
      </c>
      <c r="J2844" s="5" t="str">
        <f>IFERROR(TRIM(INDEX(CID_DB[ [ NSN ] ],$D2844)),"")</f>
        <v/>
      </c>
      <c r="K2844" s="5" t="str">
        <f>IFERROR(TRIM(INDEX(CID_DB[Description],$D2844)),"")</f>
        <v/>
      </c>
      <c r="L2844" s="24" t="str">
        <f>IFERROR(TRIM(INDEX(CID_DB[Commercial Status],$D2844)),"")</f>
        <v/>
      </c>
    </row>
    <row r="2845" spans="2:12" x14ac:dyDescent="0.35">
      <c r="B2845" s="15"/>
      <c r="D2845" s="17" t="str">
        <f t="array" ref="D2845">IFERROR(IF($B2845&lt;&gt;"",LARGE(IF(ISNUMBER(SEARCH(TRIM(SUBSTITUTE($B2845,"-","")),CID_DB[Search Key])),ROW(CID_DB[Search Key]),""),1)-1,""),"")</f>
        <v/>
      </c>
      <c r="F2845" s="23" t="str">
        <f>IF($B2845&lt;&gt;"",COUNTIFS(CID_DB[Search Key],"*"&amp;TRIM(SUBSTITUTE(B2845,"-",""))&amp;"*"),"")</f>
        <v/>
      </c>
      <c r="G2845" s="23" t="str">
        <f>IFERROR(TRIM(INDEX(CID_DB[Case No],$D2845)),"")</f>
        <v/>
      </c>
      <c r="H2845" s="5" t="str">
        <f>IFERROR(TRIM(INDEX(CID_DB[Known Contractor '#1 PN],$D2845)),"")</f>
        <v/>
      </c>
      <c r="I2845" s="5" t="str">
        <f>IFERROR(TRIM(INDEX(CID_DB[Known Contractor '#2 PN],$D2845)),"")</f>
        <v/>
      </c>
      <c r="J2845" s="5" t="str">
        <f>IFERROR(TRIM(INDEX(CID_DB[ [ NSN ] ],$D2845)),"")</f>
        <v/>
      </c>
      <c r="K2845" s="5" t="str">
        <f>IFERROR(TRIM(INDEX(CID_DB[Description],$D2845)),"")</f>
        <v/>
      </c>
      <c r="L2845" s="24" t="str">
        <f>IFERROR(TRIM(INDEX(CID_DB[Commercial Status],$D2845)),"")</f>
        <v/>
      </c>
    </row>
    <row r="2846" spans="2:12" x14ac:dyDescent="0.35">
      <c r="B2846" s="15"/>
      <c r="D2846" s="17" t="str">
        <f t="array" ref="D2846">IFERROR(IF($B2846&lt;&gt;"",LARGE(IF(ISNUMBER(SEARCH(TRIM(SUBSTITUTE($B2846,"-","")),CID_DB[Search Key])),ROW(CID_DB[Search Key]),""),1)-1,""),"")</f>
        <v/>
      </c>
      <c r="F2846" s="23" t="str">
        <f>IF($B2846&lt;&gt;"",COUNTIFS(CID_DB[Search Key],"*"&amp;TRIM(SUBSTITUTE(B2846,"-",""))&amp;"*"),"")</f>
        <v/>
      </c>
      <c r="G2846" s="23" t="str">
        <f>IFERROR(TRIM(INDEX(CID_DB[Case No],$D2846)),"")</f>
        <v/>
      </c>
      <c r="H2846" s="5" t="str">
        <f>IFERROR(TRIM(INDEX(CID_DB[Known Contractor '#1 PN],$D2846)),"")</f>
        <v/>
      </c>
      <c r="I2846" s="5" t="str">
        <f>IFERROR(TRIM(INDEX(CID_DB[Known Contractor '#2 PN],$D2846)),"")</f>
        <v/>
      </c>
      <c r="J2846" s="5" t="str">
        <f>IFERROR(TRIM(INDEX(CID_DB[ [ NSN ] ],$D2846)),"")</f>
        <v/>
      </c>
      <c r="K2846" s="5" t="str">
        <f>IFERROR(TRIM(INDEX(CID_DB[Description],$D2846)),"")</f>
        <v/>
      </c>
      <c r="L2846" s="24" t="str">
        <f>IFERROR(TRIM(INDEX(CID_DB[Commercial Status],$D2846)),"")</f>
        <v/>
      </c>
    </row>
    <row r="2847" spans="2:12" x14ac:dyDescent="0.35">
      <c r="B2847" s="15"/>
      <c r="D2847" s="17" t="str">
        <f t="array" ref="D2847">IFERROR(IF($B2847&lt;&gt;"",LARGE(IF(ISNUMBER(SEARCH(TRIM(SUBSTITUTE($B2847,"-","")),CID_DB[Search Key])),ROW(CID_DB[Search Key]),""),1)-1,""),"")</f>
        <v/>
      </c>
      <c r="F2847" s="23" t="str">
        <f>IF($B2847&lt;&gt;"",COUNTIFS(CID_DB[Search Key],"*"&amp;TRIM(SUBSTITUTE(B2847,"-",""))&amp;"*"),"")</f>
        <v/>
      </c>
      <c r="G2847" s="23" t="str">
        <f>IFERROR(TRIM(INDEX(CID_DB[Case No],$D2847)),"")</f>
        <v/>
      </c>
      <c r="H2847" s="5" t="str">
        <f>IFERROR(TRIM(INDEX(CID_DB[Known Contractor '#1 PN],$D2847)),"")</f>
        <v/>
      </c>
      <c r="I2847" s="5" t="str">
        <f>IFERROR(TRIM(INDEX(CID_DB[Known Contractor '#2 PN],$D2847)),"")</f>
        <v/>
      </c>
      <c r="J2847" s="5" t="str">
        <f>IFERROR(TRIM(INDEX(CID_DB[ [ NSN ] ],$D2847)),"")</f>
        <v/>
      </c>
      <c r="K2847" s="5" t="str">
        <f>IFERROR(TRIM(INDEX(CID_DB[Description],$D2847)),"")</f>
        <v/>
      </c>
      <c r="L2847" s="24" t="str">
        <f>IFERROR(TRIM(INDEX(CID_DB[Commercial Status],$D2847)),"")</f>
        <v/>
      </c>
    </row>
    <row r="2848" spans="2:12" x14ac:dyDescent="0.35">
      <c r="B2848" s="15"/>
      <c r="D2848" s="17" t="str">
        <f t="array" ref="D2848">IFERROR(IF($B2848&lt;&gt;"",LARGE(IF(ISNUMBER(SEARCH(TRIM(SUBSTITUTE($B2848,"-","")),CID_DB[Search Key])),ROW(CID_DB[Search Key]),""),1)-1,""),"")</f>
        <v/>
      </c>
      <c r="F2848" s="23" t="str">
        <f>IF($B2848&lt;&gt;"",COUNTIFS(CID_DB[Search Key],"*"&amp;TRIM(SUBSTITUTE(B2848,"-",""))&amp;"*"),"")</f>
        <v/>
      </c>
      <c r="G2848" s="23" t="str">
        <f>IFERROR(TRIM(INDEX(CID_DB[Case No],$D2848)),"")</f>
        <v/>
      </c>
      <c r="H2848" s="5" t="str">
        <f>IFERROR(TRIM(INDEX(CID_DB[Known Contractor '#1 PN],$D2848)),"")</f>
        <v/>
      </c>
      <c r="I2848" s="5" t="str">
        <f>IFERROR(TRIM(INDEX(CID_DB[Known Contractor '#2 PN],$D2848)),"")</f>
        <v/>
      </c>
      <c r="J2848" s="5" t="str">
        <f>IFERROR(TRIM(INDEX(CID_DB[ [ NSN ] ],$D2848)),"")</f>
        <v/>
      </c>
      <c r="K2848" s="5" t="str">
        <f>IFERROR(TRIM(INDEX(CID_DB[Description],$D2848)),"")</f>
        <v/>
      </c>
      <c r="L2848" s="24" t="str">
        <f>IFERROR(TRIM(INDEX(CID_DB[Commercial Status],$D2848)),"")</f>
        <v/>
      </c>
    </row>
    <row r="2849" spans="2:12" x14ac:dyDescent="0.35">
      <c r="B2849" s="15"/>
      <c r="D2849" s="17" t="str">
        <f t="array" ref="D2849">IFERROR(IF($B2849&lt;&gt;"",LARGE(IF(ISNUMBER(SEARCH(TRIM(SUBSTITUTE($B2849,"-","")),CID_DB[Search Key])),ROW(CID_DB[Search Key]),""),1)-1,""),"")</f>
        <v/>
      </c>
      <c r="F2849" s="23" t="str">
        <f>IF($B2849&lt;&gt;"",COUNTIFS(CID_DB[Search Key],"*"&amp;TRIM(SUBSTITUTE(B2849,"-",""))&amp;"*"),"")</f>
        <v/>
      </c>
      <c r="G2849" s="23" t="str">
        <f>IFERROR(TRIM(INDEX(CID_DB[Case No],$D2849)),"")</f>
        <v/>
      </c>
      <c r="H2849" s="5" t="str">
        <f>IFERROR(TRIM(INDEX(CID_DB[Known Contractor '#1 PN],$D2849)),"")</f>
        <v/>
      </c>
      <c r="I2849" s="5" t="str">
        <f>IFERROR(TRIM(INDEX(CID_DB[Known Contractor '#2 PN],$D2849)),"")</f>
        <v/>
      </c>
      <c r="J2849" s="5" t="str">
        <f>IFERROR(TRIM(INDEX(CID_DB[ [ NSN ] ],$D2849)),"")</f>
        <v/>
      </c>
      <c r="K2849" s="5" t="str">
        <f>IFERROR(TRIM(INDEX(CID_DB[Description],$D2849)),"")</f>
        <v/>
      </c>
      <c r="L2849" s="24" t="str">
        <f>IFERROR(TRIM(INDEX(CID_DB[Commercial Status],$D2849)),"")</f>
        <v/>
      </c>
    </row>
    <row r="2850" spans="2:12" x14ac:dyDescent="0.35">
      <c r="B2850" s="15"/>
      <c r="D2850" s="17" t="str">
        <f t="array" ref="D2850">IFERROR(IF($B2850&lt;&gt;"",LARGE(IF(ISNUMBER(SEARCH(TRIM(SUBSTITUTE($B2850,"-","")),CID_DB[Search Key])),ROW(CID_DB[Search Key]),""),1)-1,""),"")</f>
        <v/>
      </c>
      <c r="F2850" s="23" t="str">
        <f>IF($B2850&lt;&gt;"",COUNTIFS(CID_DB[Search Key],"*"&amp;TRIM(SUBSTITUTE(B2850,"-",""))&amp;"*"),"")</f>
        <v/>
      </c>
      <c r="G2850" s="23" t="str">
        <f>IFERROR(TRIM(INDEX(CID_DB[Case No],$D2850)),"")</f>
        <v/>
      </c>
      <c r="H2850" s="5" t="str">
        <f>IFERROR(TRIM(INDEX(CID_DB[Known Contractor '#1 PN],$D2850)),"")</f>
        <v/>
      </c>
      <c r="I2850" s="5" t="str">
        <f>IFERROR(TRIM(INDEX(CID_DB[Known Contractor '#2 PN],$D2850)),"")</f>
        <v/>
      </c>
      <c r="J2850" s="5" t="str">
        <f>IFERROR(TRIM(INDEX(CID_DB[ [ NSN ] ],$D2850)),"")</f>
        <v/>
      </c>
      <c r="K2850" s="5" t="str">
        <f>IFERROR(TRIM(INDEX(CID_DB[Description],$D2850)),"")</f>
        <v/>
      </c>
      <c r="L2850" s="24" t="str">
        <f>IFERROR(TRIM(INDEX(CID_DB[Commercial Status],$D2850)),"")</f>
        <v/>
      </c>
    </row>
    <row r="2851" spans="2:12" x14ac:dyDescent="0.35">
      <c r="B2851" s="15"/>
      <c r="D2851" s="17" t="str">
        <f t="array" ref="D2851">IFERROR(IF($B2851&lt;&gt;"",LARGE(IF(ISNUMBER(SEARCH(TRIM(SUBSTITUTE($B2851,"-","")),CID_DB[Search Key])),ROW(CID_DB[Search Key]),""),1)-1,""),"")</f>
        <v/>
      </c>
      <c r="F2851" s="23" t="str">
        <f>IF($B2851&lt;&gt;"",COUNTIFS(CID_DB[Search Key],"*"&amp;TRIM(SUBSTITUTE(B2851,"-",""))&amp;"*"),"")</f>
        <v/>
      </c>
      <c r="G2851" s="23" t="str">
        <f>IFERROR(TRIM(INDEX(CID_DB[Case No],$D2851)),"")</f>
        <v/>
      </c>
      <c r="H2851" s="5" t="str">
        <f>IFERROR(TRIM(INDEX(CID_DB[Known Contractor '#1 PN],$D2851)),"")</f>
        <v/>
      </c>
      <c r="I2851" s="5" t="str">
        <f>IFERROR(TRIM(INDEX(CID_DB[Known Contractor '#2 PN],$D2851)),"")</f>
        <v/>
      </c>
      <c r="J2851" s="5" t="str">
        <f>IFERROR(TRIM(INDEX(CID_DB[ [ NSN ] ],$D2851)),"")</f>
        <v/>
      </c>
      <c r="K2851" s="5" t="str">
        <f>IFERROR(TRIM(INDEX(CID_DB[Description],$D2851)),"")</f>
        <v/>
      </c>
      <c r="L2851" s="24" t="str">
        <f>IFERROR(TRIM(INDEX(CID_DB[Commercial Status],$D2851)),"")</f>
        <v/>
      </c>
    </row>
    <row r="2852" spans="2:12" x14ac:dyDescent="0.35">
      <c r="B2852" s="15"/>
      <c r="D2852" s="17" t="str">
        <f t="array" ref="D2852">IFERROR(IF($B2852&lt;&gt;"",LARGE(IF(ISNUMBER(SEARCH(TRIM(SUBSTITUTE($B2852,"-","")),CID_DB[Search Key])),ROW(CID_DB[Search Key]),""),1)-1,""),"")</f>
        <v/>
      </c>
      <c r="F2852" s="23" t="str">
        <f>IF($B2852&lt;&gt;"",COUNTIFS(CID_DB[Search Key],"*"&amp;TRIM(SUBSTITUTE(B2852,"-",""))&amp;"*"),"")</f>
        <v/>
      </c>
      <c r="G2852" s="23" t="str">
        <f>IFERROR(TRIM(INDEX(CID_DB[Case No],$D2852)),"")</f>
        <v/>
      </c>
      <c r="H2852" s="5" t="str">
        <f>IFERROR(TRIM(INDEX(CID_DB[Known Contractor '#1 PN],$D2852)),"")</f>
        <v/>
      </c>
      <c r="I2852" s="5" t="str">
        <f>IFERROR(TRIM(INDEX(CID_DB[Known Contractor '#2 PN],$D2852)),"")</f>
        <v/>
      </c>
      <c r="J2852" s="5" t="str">
        <f>IFERROR(TRIM(INDEX(CID_DB[ [ NSN ] ],$D2852)),"")</f>
        <v/>
      </c>
      <c r="K2852" s="5" t="str">
        <f>IFERROR(TRIM(INDEX(CID_DB[Description],$D2852)),"")</f>
        <v/>
      </c>
      <c r="L2852" s="24" t="str">
        <f>IFERROR(TRIM(INDEX(CID_DB[Commercial Status],$D2852)),"")</f>
        <v/>
      </c>
    </row>
    <row r="2853" spans="2:12" x14ac:dyDescent="0.35">
      <c r="B2853" s="15"/>
      <c r="D2853" s="17" t="str">
        <f t="array" ref="D2853">IFERROR(IF($B2853&lt;&gt;"",LARGE(IF(ISNUMBER(SEARCH(TRIM(SUBSTITUTE($B2853,"-","")),CID_DB[Search Key])),ROW(CID_DB[Search Key]),""),1)-1,""),"")</f>
        <v/>
      </c>
      <c r="F2853" s="23" t="str">
        <f>IF($B2853&lt;&gt;"",COUNTIFS(CID_DB[Search Key],"*"&amp;TRIM(SUBSTITUTE(B2853,"-",""))&amp;"*"),"")</f>
        <v/>
      </c>
      <c r="G2853" s="23" t="str">
        <f>IFERROR(TRIM(INDEX(CID_DB[Case No],$D2853)),"")</f>
        <v/>
      </c>
      <c r="H2853" s="5" t="str">
        <f>IFERROR(TRIM(INDEX(CID_DB[Known Contractor '#1 PN],$D2853)),"")</f>
        <v/>
      </c>
      <c r="I2853" s="5" t="str">
        <f>IFERROR(TRIM(INDEX(CID_DB[Known Contractor '#2 PN],$D2853)),"")</f>
        <v/>
      </c>
      <c r="J2853" s="5" t="str">
        <f>IFERROR(TRIM(INDEX(CID_DB[ [ NSN ] ],$D2853)),"")</f>
        <v/>
      </c>
      <c r="K2853" s="5" t="str">
        <f>IFERROR(TRIM(INDEX(CID_DB[Description],$D2853)),"")</f>
        <v/>
      </c>
      <c r="L2853" s="24" t="str">
        <f>IFERROR(TRIM(INDEX(CID_DB[Commercial Status],$D2853)),"")</f>
        <v/>
      </c>
    </row>
    <row r="2854" spans="2:12" x14ac:dyDescent="0.35">
      <c r="B2854" s="15"/>
      <c r="D2854" s="17" t="str">
        <f t="array" ref="D2854">IFERROR(IF($B2854&lt;&gt;"",LARGE(IF(ISNUMBER(SEARCH(TRIM(SUBSTITUTE($B2854,"-","")),CID_DB[Search Key])),ROW(CID_DB[Search Key]),""),1)-1,""),"")</f>
        <v/>
      </c>
      <c r="F2854" s="23" t="str">
        <f>IF($B2854&lt;&gt;"",COUNTIFS(CID_DB[Search Key],"*"&amp;TRIM(SUBSTITUTE(B2854,"-",""))&amp;"*"),"")</f>
        <v/>
      </c>
      <c r="G2854" s="23" t="str">
        <f>IFERROR(TRIM(INDEX(CID_DB[Case No],$D2854)),"")</f>
        <v/>
      </c>
      <c r="H2854" s="5" t="str">
        <f>IFERROR(TRIM(INDEX(CID_DB[Known Contractor '#1 PN],$D2854)),"")</f>
        <v/>
      </c>
      <c r="I2854" s="5" t="str">
        <f>IFERROR(TRIM(INDEX(CID_DB[Known Contractor '#2 PN],$D2854)),"")</f>
        <v/>
      </c>
      <c r="J2854" s="5" t="str">
        <f>IFERROR(TRIM(INDEX(CID_DB[ [ NSN ] ],$D2854)),"")</f>
        <v/>
      </c>
      <c r="K2854" s="5" t="str">
        <f>IFERROR(TRIM(INDEX(CID_DB[Description],$D2854)),"")</f>
        <v/>
      </c>
      <c r="L2854" s="24" t="str">
        <f>IFERROR(TRIM(INDEX(CID_DB[Commercial Status],$D2854)),"")</f>
        <v/>
      </c>
    </row>
    <row r="2855" spans="2:12" x14ac:dyDescent="0.35">
      <c r="B2855" s="15"/>
      <c r="D2855" s="17" t="str">
        <f t="array" ref="D2855">IFERROR(IF($B2855&lt;&gt;"",LARGE(IF(ISNUMBER(SEARCH(TRIM(SUBSTITUTE($B2855,"-","")),CID_DB[Search Key])),ROW(CID_DB[Search Key]),""),1)-1,""),"")</f>
        <v/>
      </c>
      <c r="F2855" s="23" t="str">
        <f>IF($B2855&lt;&gt;"",COUNTIFS(CID_DB[Search Key],"*"&amp;TRIM(SUBSTITUTE(B2855,"-",""))&amp;"*"),"")</f>
        <v/>
      </c>
      <c r="G2855" s="23" t="str">
        <f>IFERROR(TRIM(INDEX(CID_DB[Case No],$D2855)),"")</f>
        <v/>
      </c>
      <c r="H2855" s="5" t="str">
        <f>IFERROR(TRIM(INDEX(CID_DB[Known Contractor '#1 PN],$D2855)),"")</f>
        <v/>
      </c>
      <c r="I2855" s="5" t="str">
        <f>IFERROR(TRIM(INDEX(CID_DB[Known Contractor '#2 PN],$D2855)),"")</f>
        <v/>
      </c>
      <c r="J2855" s="5" t="str">
        <f>IFERROR(TRIM(INDEX(CID_DB[ [ NSN ] ],$D2855)),"")</f>
        <v/>
      </c>
      <c r="K2855" s="5" t="str">
        <f>IFERROR(TRIM(INDEX(CID_DB[Description],$D2855)),"")</f>
        <v/>
      </c>
      <c r="L2855" s="24" t="str">
        <f>IFERROR(TRIM(INDEX(CID_DB[Commercial Status],$D2855)),"")</f>
        <v/>
      </c>
    </row>
    <row r="2856" spans="2:12" x14ac:dyDescent="0.35">
      <c r="B2856" s="15"/>
      <c r="D2856" s="17" t="str">
        <f t="array" ref="D2856">IFERROR(IF($B2856&lt;&gt;"",LARGE(IF(ISNUMBER(SEARCH(TRIM(SUBSTITUTE($B2856,"-","")),CID_DB[Search Key])),ROW(CID_DB[Search Key]),""),1)-1,""),"")</f>
        <v/>
      </c>
      <c r="F2856" s="23" t="str">
        <f>IF($B2856&lt;&gt;"",COUNTIFS(CID_DB[Search Key],"*"&amp;TRIM(SUBSTITUTE(B2856,"-",""))&amp;"*"),"")</f>
        <v/>
      </c>
      <c r="G2856" s="23" t="str">
        <f>IFERROR(TRIM(INDEX(CID_DB[Case No],$D2856)),"")</f>
        <v/>
      </c>
      <c r="H2856" s="5" t="str">
        <f>IFERROR(TRIM(INDEX(CID_DB[Known Contractor '#1 PN],$D2856)),"")</f>
        <v/>
      </c>
      <c r="I2856" s="5" t="str">
        <f>IFERROR(TRIM(INDEX(CID_DB[Known Contractor '#2 PN],$D2856)),"")</f>
        <v/>
      </c>
      <c r="J2856" s="5" t="str">
        <f>IFERROR(TRIM(INDEX(CID_DB[ [ NSN ] ],$D2856)),"")</f>
        <v/>
      </c>
      <c r="K2856" s="5" t="str">
        <f>IFERROR(TRIM(INDEX(CID_DB[Description],$D2856)),"")</f>
        <v/>
      </c>
      <c r="L2856" s="24" t="str">
        <f>IFERROR(TRIM(INDEX(CID_DB[Commercial Status],$D2856)),"")</f>
        <v/>
      </c>
    </row>
    <row r="2857" spans="2:12" x14ac:dyDescent="0.35">
      <c r="B2857" s="15"/>
      <c r="D2857" s="17" t="str">
        <f t="array" ref="D2857">IFERROR(IF($B2857&lt;&gt;"",LARGE(IF(ISNUMBER(SEARCH(TRIM(SUBSTITUTE($B2857,"-","")),CID_DB[Search Key])),ROW(CID_DB[Search Key]),""),1)-1,""),"")</f>
        <v/>
      </c>
      <c r="F2857" s="23" t="str">
        <f>IF($B2857&lt;&gt;"",COUNTIFS(CID_DB[Search Key],"*"&amp;TRIM(SUBSTITUTE(B2857,"-",""))&amp;"*"),"")</f>
        <v/>
      </c>
      <c r="G2857" s="23" t="str">
        <f>IFERROR(TRIM(INDEX(CID_DB[Case No],$D2857)),"")</f>
        <v/>
      </c>
      <c r="H2857" s="5" t="str">
        <f>IFERROR(TRIM(INDEX(CID_DB[Known Contractor '#1 PN],$D2857)),"")</f>
        <v/>
      </c>
      <c r="I2857" s="5" t="str">
        <f>IFERROR(TRIM(INDEX(CID_DB[Known Contractor '#2 PN],$D2857)),"")</f>
        <v/>
      </c>
      <c r="J2857" s="5" t="str">
        <f>IFERROR(TRIM(INDEX(CID_DB[ [ NSN ] ],$D2857)),"")</f>
        <v/>
      </c>
      <c r="K2857" s="5" t="str">
        <f>IFERROR(TRIM(INDEX(CID_DB[Description],$D2857)),"")</f>
        <v/>
      </c>
      <c r="L2857" s="24" t="str">
        <f>IFERROR(TRIM(INDEX(CID_DB[Commercial Status],$D2857)),"")</f>
        <v/>
      </c>
    </row>
    <row r="2858" spans="2:12" x14ac:dyDescent="0.35">
      <c r="B2858" s="15"/>
      <c r="D2858" s="17" t="str">
        <f t="array" ref="D2858">IFERROR(IF($B2858&lt;&gt;"",LARGE(IF(ISNUMBER(SEARCH(TRIM(SUBSTITUTE($B2858,"-","")),CID_DB[Search Key])),ROW(CID_DB[Search Key]),""),1)-1,""),"")</f>
        <v/>
      </c>
      <c r="F2858" s="23" t="str">
        <f>IF($B2858&lt;&gt;"",COUNTIFS(CID_DB[Search Key],"*"&amp;TRIM(SUBSTITUTE(B2858,"-",""))&amp;"*"),"")</f>
        <v/>
      </c>
      <c r="G2858" s="23" t="str">
        <f>IFERROR(TRIM(INDEX(CID_DB[Case No],$D2858)),"")</f>
        <v/>
      </c>
      <c r="H2858" s="5" t="str">
        <f>IFERROR(TRIM(INDEX(CID_DB[Known Contractor '#1 PN],$D2858)),"")</f>
        <v/>
      </c>
      <c r="I2858" s="5" t="str">
        <f>IFERROR(TRIM(INDEX(CID_DB[Known Contractor '#2 PN],$D2858)),"")</f>
        <v/>
      </c>
      <c r="J2858" s="5" t="str">
        <f>IFERROR(TRIM(INDEX(CID_DB[ [ NSN ] ],$D2858)),"")</f>
        <v/>
      </c>
      <c r="K2858" s="5" t="str">
        <f>IFERROR(TRIM(INDEX(CID_DB[Description],$D2858)),"")</f>
        <v/>
      </c>
      <c r="L2858" s="24" t="str">
        <f>IFERROR(TRIM(INDEX(CID_DB[Commercial Status],$D2858)),"")</f>
        <v/>
      </c>
    </row>
    <row r="2859" spans="2:12" x14ac:dyDescent="0.35">
      <c r="B2859" s="15"/>
      <c r="D2859" s="17" t="str">
        <f t="array" ref="D2859">IFERROR(IF($B2859&lt;&gt;"",LARGE(IF(ISNUMBER(SEARCH(TRIM(SUBSTITUTE($B2859,"-","")),CID_DB[Search Key])),ROW(CID_DB[Search Key]),""),1)-1,""),"")</f>
        <v/>
      </c>
      <c r="F2859" s="23" t="str">
        <f>IF($B2859&lt;&gt;"",COUNTIFS(CID_DB[Search Key],"*"&amp;TRIM(SUBSTITUTE(B2859,"-",""))&amp;"*"),"")</f>
        <v/>
      </c>
      <c r="G2859" s="23" t="str">
        <f>IFERROR(TRIM(INDEX(CID_DB[Case No],$D2859)),"")</f>
        <v/>
      </c>
      <c r="H2859" s="5" t="str">
        <f>IFERROR(TRIM(INDEX(CID_DB[Known Contractor '#1 PN],$D2859)),"")</f>
        <v/>
      </c>
      <c r="I2859" s="5" t="str">
        <f>IFERROR(TRIM(INDEX(CID_DB[Known Contractor '#2 PN],$D2859)),"")</f>
        <v/>
      </c>
      <c r="J2859" s="5" t="str">
        <f>IFERROR(TRIM(INDEX(CID_DB[ [ NSN ] ],$D2859)),"")</f>
        <v/>
      </c>
      <c r="K2859" s="5" t="str">
        <f>IFERROR(TRIM(INDEX(CID_DB[Description],$D2859)),"")</f>
        <v/>
      </c>
      <c r="L2859" s="24" t="str">
        <f>IFERROR(TRIM(INDEX(CID_DB[Commercial Status],$D2859)),"")</f>
        <v/>
      </c>
    </row>
    <row r="2860" spans="2:12" x14ac:dyDescent="0.35">
      <c r="B2860" s="15"/>
      <c r="D2860" s="17" t="str">
        <f t="array" ref="D2860">IFERROR(IF($B2860&lt;&gt;"",LARGE(IF(ISNUMBER(SEARCH(TRIM(SUBSTITUTE($B2860,"-","")),CID_DB[Search Key])),ROW(CID_DB[Search Key]),""),1)-1,""),"")</f>
        <v/>
      </c>
      <c r="F2860" s="23" t="str">
        <f>IF($B2860&lt;&gt;"",COUNTIFS(CID_DB[Search Key],"*"&amp;TRIM(SUBSTITUTE(B2860,"-",""))&amp;"*"),"")</f>
        <v/>
      </c>
      <c r="G2860" s="23" t="str">
        <f>IFERROR(TRIM(INDEX(CID_DB[Case No],$D2860)),"")</f>
        <v/>
      </c>
      <c r="H2860" s="5" t="str">
        <f>IFERROR(TRIM(INDEX(CID_DB[Known Contractor '#1 PN],$D2860)),"")</f>
        <v/>
      </c>
      <c r="I2860" s="5" t="str">
        <f>IFERROR(TRIM(INDEX(CID_DB[Known Contractor '#2 PN],$D2860)),"")</f>
        <v/>
      </c>
      <c r="J2860" s="5" t="str">
        <f>IFERROR(TRIM(INDEX(CID_DB[ [ NSN ] ],$D2860)),"")</f>
        <v/>
      </c>
      <c r="K2860" s="5" t="str">
        <f>IFERROR(TRIM(INDEX(CID_DB[Description],$D2860)),"")</f>
        <v/>
      </c>
      <c r="L2860" s="24" t="str">
        <f>IFERROR(TRIM(INDEX(CID_DB[Commercial Status],$D2860)),"")</f>
        <v/>
      </c>
    </row>
    <row r="2861" spans="2:12" x14ac:dyDescent="0.35">
      <c r="B2861" s="15"/>
      <c r="D2861" s="17" t="str">
        <f t="array" ref="D2861">IFERROR(IF($B2861&lt;&gt;"",LARGE(IF(ISNUMBER(SEARCH(TRIM(SUBSTITUTE($B2861,"-","")),CID_DB[Search Key])),ROW(CID_DB[Search Key]),""),1)-1,""),"")</f>
        <v/>
      </c>
      <c r="F2861" s="23" t="str">
        <f>IF($B2861&lt;&gt;"",COUNTIFS(CID_DB[Search Key],"*"&amp;TRIM(SUBSTITUTE(B2861,"-",""))&amp;"*"),"")</f>
        <v/>
      </c>
      <c r="G2861" s="23" t="str">
        <f>IFERROR(TRIM(INDEX(CID_DB[Case No],$D2861)),"")</f>
        <v/>
      </c>
      <c r="H2861" s="5" t="str">
        <f>IFERROR(TRIM(INDEX(CID_DB[Known Contractor '#1 PN],$D2861)),"")</f>
        <v/>
      </c>
      <c r="I2861" s="5" t="str">
        <f>IFERROR(TRIM(INDEX(CID_DB[Known Contractor '#2 PN],$D2861)),"")</f>
        <v/>
      </c>
      <c r="J2861" s="5" t="str">
        <f>IFERROR(TRIM(INDEX(CID_DB[ [ NSN ] ],$D2861)),"")</f>
        <v/>
      </c>
      <c r="K2861" s="5" t="str">
        <f>IFERROR(TRIM(INDEX(CID_DB[Description],$D2861)),"")</f>
        <v/>
      </c>
      <c r="L2861" s="24" t="str">
        <f>IFERROR(TRIM(INDEX(CID_DB[Commercial Status],$D2861)),"")</f>
        <v/>
      </c>
    </row>
    <row r="2862" spans="2:12" x14ac:dyDescent="0.35">
      <c r="B2862" s="15"/>
      <c r="D2862" s="17" t="str">
        <f t="array" ref="D2862">IFERROR(IF($B2862&lt;&gt;"",LARGE(IF(ISNUMBER(SEARCH(TRIM(SUBSTITUTE($B2862,"-","")),CID_DB[Search Key])),ROW(CID_DB[Search Key]),""),1)-1,""),"")</f>
        <v/>
      </c>
      <c r="F2862" s="23" t="str">
        <f>IF($B2862&lt;&gt;"",COUNTIFS(CID_DB[Search Key],"*"&amp;TRIM(SUBSTITUTE(B2862,"-",""))&amp;"*"),"")</f>
        <v/>
      </c>
      <c r="G2862" s="23" t="str">
        <f>IFERROR(TRIM(INDEX(CID_DB[Case No],$D2862)),"")</f>
        <v/>
      </c>
      <c r="H2862" s="5" t="str">
        <f>IFERROR(TRIM(INDEX(CID_DB[Known Contractor '#1 PN],$D2862)),"")</f>
        <v/>
      </c>
      <c r="I2862" s="5" t="str">
        <f>IFERROR(TRIM(INDEX(CID_DB[Known Contractor '#2 PN],$D2862)),"")</f>
        <v/>
      </c>
      <c r="J2862" s="5" t="str">
        <f>IFERROR(TRIM(INDEX(CID_DB[ [ NSN ] ],$D2862)),"")</f>
        <v/>
      </c>
      <c r="K2862" s="5" t="str">
        <f>IFERROR(TRIM(INDEX(CID_DB[Description],$D2862)),"")</f>
        <v/>
      </c>
      <c r="L2862" s="24" t="str">
        <f>IFERROR(TRIM(INDEX(CID_DB[Commercial Status],$D2862)),"")</f>
        <v/>
      </c>
    </row>
    <row r="2863" spans="2:12" x14ac:dyDescent="0.35">
      <c r="B2863" s="15"/>
      <c r="D2863" s="17" t="str">
        <f t="array" ref="D2863">IFERROR(IF($B2863&lt;&gt;"",LARGE(IF(ISNUMBER(SEARCH(TRIM(SUBSTITUTE($B2863,"-","")),CID_DB[Search Key])),ROW(CID_DB[Search Key]),""),1)-1,""),"")</f>
        <v/>
      </c>
      <c r="F2863" s="23" t="str">
        <f>IF($B2863&lt;&gt;"",COUNTIFS(CID_DB[Search Key],"*"&amp;TRIM(SUBSTITUTE(B2863,"-",""))&amp;"*"),"")</f>
        <v/>
      </c>
      <c r="G2863" s="23" t="str">
        <f>IFERROR(TRIM(INDEX(CID_DB[Case No],$D2863)),"")</f>
        <v/>
      </c>
      <c r="H2863" s="5" t="str">
        <f>IFERROR(TRIM(INDEX(CID_DB[Known Contractor '#1 PN],$D2863)),"")</f>
        <v/>
      </c>
      <c r="I2863" s="5" t="str">
        <f>IFERROR(TRIM(INDEX(CID_DB[Known Contractor '#2 PN],$D2863)),"")</f>
        <v/>
      </c>
      <c r="J2863" s="5" t="str">
        <f>IFERROR(TRIM(INDEX(CID_DB[ [ NSN ] ],$D2863)),"")</f>
        <v/>
      </c>
      <c r="K2863" s="5" t="str">
        <f>IFERROR(TRIM(INDEX(CID_DB[Description],$D2863)),"")</f>
        <v/>
      </c>
      <c r="L2863" s="24" t="str">
        <f>IFERROR(TRIM(INDEX(CID_DB[Commercial Status],$D2863)),"")</f>
        <v/>
      </c>
    </row>
    <row r="2864" spans="2:12" x14ac:dyDescent="0.35">
      <c r="B2864" s="15"/>
      <c r="D2864" s="17" t="str">
        <f t="array" ref="D2864">IFERROR(IF($B2864&lt;&gt;"",LARGE(IF(ISNUMBER(SEARCH(TRIM(SUBSTITUTE($B2864,"-","")),CID_DB[Search Key])),ROW(CID_DB[Search Key]),""),1)-1,""),"")</f>
        <v/>
      </c>
      <c r="F2864" s="23" t="str">
        <f>IF($B2864&lt;&gt;"",COUNTIFS(CID_DB[Search Key],"*"&amp;TRIM(SUBSTITUTE(B2864,"-",""))&amp;"*"),"")</f>
        <v/>
      </c>
      <c r="G2864" s="23" t="str">
        <f>IFERROR(TRIM(INDEX(CID_DB[Case No],$D2864)),"")</f>
        <v/>
      </c>
      <c r="H2864" s="5" t="str">
        <f>IFERROR(TRIM(INDEX(CID_DB[Known Contractor '#1 PN],$D2864)),"")</f>
        <v/>
      </c>
      <c r="I2864" s="5" t="str">
        <f>IFERROR(TRIM(INDEX(CID_DB[Known Contractor '#2 PN],$D2864)),"")</f>
        <v/>
      </c>
      <c r="J2864" s="5" t="str">
        <f>IFERROR(TRIM(INDEX(CID_DB[ [ NSN ] ],$D2864)),"")</f>
        <v/>
      </c>
      <c r="K2864" s="5" t="str">
        <f>IFERROR(TRIM(INDEX(CID_DB[Description],$D2864)),"")</f>
        <v/>
      </c>
      <c r="L2864" s="24" t="str">
        <f>IFERROR(TRIM(INDEX(CID_DB[Commercial Status],$D2864)),"")</f>
        <v/>
      </c>
    </row>
    <row r="2865" spans="2:12" x14ac:dyDescent="0.35">
      <c r="B2865" s="15"/>
      <c r="D2865" s="17" t="str">
        <f t="array" ref="D2865">IFERROR(IF($B2865&lt;&gt;"",LARGE(IF(ISNUMBER(SEARCH(TRIM(SUBSTITUTE($B2865,"-","")),CID_DB[Search Key])),ROW(CID_DB[Search Key]),""),1)-1,""),"")</f>
        <v/>
      </c>
      <c r="F2865" s="23" t="str">
        <f>IF($B2865&lt;&gt;"",COUNTIFS(CID_DB[Search Key],"*"&amp;TRIM(SUBSTITUTE(B2865,"-",""))&amp;"*"),"")</f>
        <v/>
      </c>
      <c r="G2865" s="23" t="str">
        <f>IFERROR(TRIM(INDEX(CID_DB[Case No],$D2865)),"")</f>
        <v/>
      </c>
      <c r="H2865" s="5" t="str">
        <f>IFERROR(TRIM(INDEX(CID_DB[Known Contractor '#1 PN],$D2865)),"")</f>
        <v/>
      </c>
      <c r="I2865" s="5" t="str">
        <f>IFERROR(TRIM(INDEX(CID_DB[Known Contractor '#2 PN],$D2865)),"")</f>
        <v/>
      </c>
      <c r="J2865" s="5" t="str">
        <f>IFERROR(TRIM(INDEX(CID_DB[ [ NSN ] ],$D2865)),"")</f>
        <v/>
      </c>
      <c r="K2865" s="5" t="str">
        <f>IFERROR(TRIM(INDEX(CID_DB[Description],$D2865)),"")</f>
        <v/>
      </c>
      <c r="L2865" s="24" t="str">
        <f>IFERROR(TRIM(INDEX(CID_DB[Commercial Status],$D2865)),"")</f>
        <v/>
      </c>
    </row>
    <row r="2866" spans="2:12" x14ac:dyDescent="0.35">
      <c r="B2866" s="15"/>
      <c r="D2866" s="17" t="str">
        <f t="array" ref="D2866">IFERROR(IF($B2866&lt;&gt;"",LARGE(IF(ISNUMBER(SEARCH(TRIM(SUBSTITUTE($B2866,"-","")),CID_DB[Search Key])),ROW(CID_DB[Search Key]),""),1)-1,""),"")</f>
        <v/>
      </c>
      <c r="F2866" s="23" t="str">
        <f>IF($B2866&lt;&gt;"",COUNTIFS(CID_DB[Search Key],"*"&amp;TRIM(SUBSTITUTE(B2866,"-",""))&amp;"*"),"")</f>
        <v/>
      </c>
      <c r="G2866" s="23" t="str">
        <f>IFERROR(TRIM(INDEX(CID_DB[Case No],$D2866)),"")</f>
        <v/>
      </c>
      <c r="H2866" s="5" t="str">
        <f>IFERROR(TRIM(INDEX(CID_DB[Known Contractor '#1 PN],$D2866)),"")</f>
        <v/>
      </c>
      <c r="I2866" s="5" t="str">
        <f>IFERROR(TRIM(INDEX(CID_DB[Known Contractor '#2 PN],$D2866)),"")</f>
        <v/>
      </c>
      <c r="J2866" s="5" t="str">
        <f>IFERROR(TRIM(INDEX(CID_DB[ [ NSN ] ],$D2866)),"")</f>
        <v/>
      </c>
      <c r="K2866" s="5" t="str">
        <f>IFERROR(TRIM(INDEX(CID_DB[Description],$D2866)),"")</f>
        <v/>
      </c>
      <c r="L2866" s="24" t="str">
        <f>IFERROR(TRIM(INDEX(CID_DB[Commercial Status],$D2866)),"")</f>
        <v/>
      </c>
    </row>
    <row r="2867" spans="2:12" x14ac:dyDescent="0.35">
      <c r="B2867" s="15"/>
      <c r="D2867" s="17" t="str">
        <f t="array" ref="D2867">IFERROR(IF($B2867&lt;&gt;"",LARGE(IF(ISNUMBER(SEARCH(TRIM(SUBSTITUTE($B2867,"-","")),CID_DB[Search Key])),ROW(CID_DB[Search Key]),""),1)-1,""),"")</f>
        <v/>
      </c>
      <c r="F2867" s="23" t="str">
        <f>IF($B2867&lt;&gt;"",COUNTIFS(CID_DB[Search Key],"*"&amp;TRIM(SUBSTITUTE(B2867,"-",""))&amp;"*"),"")</f>
        <v/>
      </c>
      <c r="G2867" s="23" t="str">
        <f>IFERROR(TRIM(INDEX(CID_DB[Case No],$D2867)),"")</f>
        <v/>
      </c>
      <c r="H2867" s="5" t="str">
        <f>IFERROR(TRIM(INDEX(CID_DB[Known Contractor '#1 PN],$D2867)),"")</f>
        <v/>
      </c>
      <c r="I2867" s="5" t="str">
        <f>IFERROR(TRIM(INDEX(CID_DB[Known Contractor '#2 PN],$D2867)),"")</f>
        <v/>
      </c>
      <c r="J2867" s="5" t="str">
        <f>IFERROR(TRIM(INDEX(CID_DB[ [ NSN ] ],$D2867)),"")</f>
        <v/>
      </c>
      <c r="K2867" s="5" t="str">
        <f>IFERROR(TRIM(INDEX(CID_DB[Description],$D2867)),"")</f>
        <v/>
      </c>
      <c r="L2867" s="24" t="str">
        <f>IFERROR(TRIM(INDEX(CID_DB[Commercial Status],$D2867)),"")</f>
        <v/>
      </c>
    </row>
    <row r="2868" spans="2:12" x14ac:dyDescent="0.35">
      <c r="B2868" s="15"/>
      <c r="D2868" s="17" t="str">
        <f t="array" ref="D2868">IFERROR(IF($B2868&lt;&gt;"",LARGE(IF(ISNUMBER(SEARCH(TRIM(SUBSTITUTE($B2868,"-","")),CID_DB[Search Key])),ROW(CID_DB[Search Key]),""),1)-1,""),"")</f>
        <v/>
      </c>
      <c r="F2868" s="23" t="str">
        <f>IF($B2868&lt;&gt;"",COUNTIFS(CID_DB[Search Key],"*"&amp;TRIM(SUBSTITUTE(B2868,"-",""))&amp;"*"),"")</f>
        <v/>
      </c>
      <c r="G2868" s="23" t="str">
        <f>IFERROR(TRIM(INDEX(CID_DB[Case No],$D2868)),"")</f>
        <v/>
      </c>
      <c r="H2868" s="5" t="str">
        <f>IFERROR(TRIM(INDEX(CID_DB[Known Contractor '#1 PN],$D2868)),"")</f>
        <v/>
      </c>
      <c r="I2868" s="5" t="str">
        <f>IFERROR(TRIM(INDEX(CID_DB[Known Contractor '#2 PN],$D2868)),"")</f>
        <v/>
      </c>
      <c r="J2868" s="5" t="str">
        <f>IFERROR(TRIM(INDEX(CID_DB[ [ NSN ] ],$D2868)),"")</f>
        <v/>
      </c>
      <c r="K2868" s="5" t="str">
        <f>IFERROR(TRIM(INDEX(CID_DB[Description],$D2868)),"")</f>
        <v/>
      </c>
      <c r="L2868" s="24" t="str">
        <f>IFERROR(TRIM(INDEX(CID_DB[Commercial Status],$D2868)),"")</f>
        <v/>
      </c>
    </row>
    <row r="2869" spans="2:12" x14ac:dyDescent="0.35">
      <c r="B2869" s="15"/>
      <c r="D2869" s="17" t="str">
        <f t="array" ref="D2869">IFERROR(IF($B2869&lt;&gt;"",LARGE(IF(ISNUMBER(SEARCH(TRIM(SUBSTITUTE($B2869,"-","")),CID_DB[Search Key])),ROW(CID_DB[Search Key]),""),1)-1,""),"")</f>
        <v/>
      </c>
      <c r="F2869" s="23" t="str">
        <f>IF($B2869&lt;&gt;"",COUNTIFS(CID_DB[Search Key],"*"&amp;TRIM(SUBSTITUTE(B2869,"-",""))&amp;"*"),"")</f>
        <v/>
      </c>
      <c r="G2869" s="23" t="str">
        <f>IFERROR(TRIM(INDEX(CID_DB[Case No],$D2869)),"")</f>
        <v/>
      </c>
      <c r="H2869" s="5" t="str">
        <f>IFERROR(TRIM(INDEX(CID_DB[Known Contractor '#1 PN],$D2869)),"")</f>
        <v/>
      </c>
      <c r="I2869" s="5" t="str">
        <f>IFERROR(TRIM(INDEX(CID_DB[Known Contractor '#2 PN],$D2869)),"")</f>
        <v/>
      </c>
      <c r="J2869" s="5" t="str">
        <f>IFERROR(TRIM(INDEX(CID_DB[ [ NSN ] ],$D2869)),"")</f>
        <v/>
      </c>
      <c r="K2869" s="5" t="str">
        <f>IFERROR(TRIM(INDEX(CID_DB[Description],$D2869)),"")</f>
        <v/>
      </c>
      <c r="L2869" s="24" t="str">
        <f>IFERROR(TRIM(INDEX(CID_DB[Commercial Status],$D2869)),"")</f>
        <v/>
      </c>
    </row>
    <row r="2870" spans="2:12" x14ac:dyDescent="0.35">
      <c r="B2870" s="15"/>
      <c r="D2870" s="17" t="str">
        <f t="array" ref="D2870">IFERROR(IF($B2870&lt;&gt;"",LARGE(IF(ISNUMBER(SEARCH(TRIM(SUBSTITUTE($B2870,"-","")),CID_DB[Search Key])),ROW(CID_DB[Search Key]),""),1)-1,""),"")</f>
        <v/>
      </c>
      <c r="F2870" s="23" t="str">
        <f>IF($B2870&lt;&gt;"",COUNTIFS(CID_DB[Search Key],"*"&amp;TRIM(SUBSTITUTE(B2870,"-",""))&amp;"*"),"")</f>
        <v/>
      </c>
      <c r="G2870" s="23" t="str">
        <f>IFERROR(TRIM(INDEX(CID_DB[Case No],$D2870)),"")</f>
        <v/>
      </c>
      <c r="H2870" s="5" t="str">
        <f>IFERROR(TRIM(INDEX(CID_DB[Known Contractor '#1 PN],$D2870)),"")</f>
        <v/>
      </c>
      <c r="I2870" s="5" t="str">
        <f>IFERROR(TRIM(INDEX(CID_DB[Known Contractor '#2 PN],$D2870)),"")</f>
        <v/>
      </c>
      <c r="J2870" s="5" t="str">
        <f>IFERROR(TRIM(INDEX(CID_DB[ [ NSN ] ],$D2870)),"")</f>
        <v/>
      </c>
      <c r="K2870" s="5" t="str">
        <f>IFERROR(TRIM(INDEX(CID_DB[Description],$D2870)),"")</f>
        <v/>
      </c>
      <c r="L2870" s="24" t="str">
        <f>IFERROR(TRIM(INDEX(CID_DB[Commercial Status],$D2870)),"")</f>
        <v/>
      </c>
    </row>
    <row r="2871" spans="2:12" x14ac:dyDescent="0.35">
      <c r="B2871" s="15"/>
      <c r="D2871" s="17" t="str">
        <f t="array" ref="D2871">IFERROR(IF($B2871&lt;&gt;"",LARGE(IF(ISNUMBER(SEARCH(TRIM(SUBSTITUTE($B2871,"-","")),CID_DB[Search Key])),ROW(CID_DB[Search Key]),""),1)-1,""),"")</f>
        <v/>
      </c>
      <c r="F2871" s="23" t="str">
        <f>IF($B2871&lt;&gt;"",COUNTIFS(CID_DB[Search Key],"*"&amp;TRIM(SUBSTITUTE(B2871,"-",""))&amp;"*"),"")</f>
        <v/>
      </c>
      <c r="G2871" s="23" t="str">
        <f>IFERROR(TRIM(INDEX(CID_DB[Case No],$D2871)),"")</f>
        <v/>
      </c>
      <c r="H2871" s="5" t="str">
        <f>IFERROR(TRIM(INDEX(CID_DB[Known Contractor '#1 PN],$D2871)),"")</f>
        <v/>
      </c>
      <c r="I2871" s="5" t="str">
        <f>IFERROR(TRIM(INDEX(CID_DB[Known Contractor '#2 PN],$D2871)),"")</f>
        <v/>
      </c>
      <c r="J2871" s="5" t="str">
        <f>IFERROR(TRIM(INDEX(CID_DB[ [ NSN ] ],$D2871)),"")</f>
        <v/>
      </c>
      <c r="K2871" s="5" t="str">
        <f>IFERROR(TRIM(INDEX(CID_DB[Description],$D2871)),"")</f>
        <v/>
      </c>
      <c r="L2871" s="24" t="str">
        <f>IFERROR(TRIM(INDEX(CID_DB[Commercial Status],$D2871)),"")</f>
        <v/>
      </c>
    </row>
    <row r="2872" spans="2:12" x14ac:dyDescent="0.35">
      <c r="B2872" s="15"/>
      <c r="D2872" s="17" t="str">
        <f t="array" ref="D2872">IFERROR(IF($B2872&lt;&gt;"",LARGE(IF(ISNUMBER(SEARCH(TRIM(SUBSTITUTE($B2872,"-","")),CID_DB[Search Key])),ROW(CID_DB[Search Key]),""),1)-1,""),"")</f>
        <v/>
      </c>
      <c r="F2872" s="23" t="str">
        <f>IF($B2872&lt;&gt;"",COUNTIFS(CID_DB[Search Key],"*"&amp;TRIM(SUBSTITUTE(B2872,"-",""))&amp;"*"),"")</f>
        <v/>
      </c>
      <c r="G2872" s="23" t="str">
        <f>IFERROR(TRIM(INDEX(CID_DB[Case No],$D2872)),"")</f>
        <v/>
      </c>
      <c r="H2872" s="5" t="str">
        <f>IFERROR(TRIM(INDEX(CID_DB[Known Contractor '#1 PN],$D2872)),"")</f>
        <v/>
      </c>
      <c r="I2872" s="5" t="str">
        <f>IFERROR(TRIM(INDEX(CID_DB[Known Contractor '#2 PN],$D2872)),"")</f>
        <v/>
      </c>
      <c r="J2872" s="5" t="str">
        <f>IFERROR(TRIM(INDEX(CID_DB[ [ NSN ] ],$D2872)),"")</f>
        <v/>
      </c>
      <c r="K2872" s="5" t="str">
        <f>IFERROR(TRIM(INDEX(CID_DB[Description],$D2872)),"")</f>
        <v/>
      </c>
      <c r="L2872" s="24" t="str">
        <f>IFERROR(TRIM(INDEX(CID_DB[Commercial Status],$D2872)),"")</f>
        <v/>
      </c>
    </row>
    <row r="2873" spans="2:12" x14ac:dyDescent="0.35">
      <c r="B2873" s="15"/>
      <c r="D2873" s="17" t="str">
        <f t="array" ref="D2873">IFERROR(IF($B2873&lt;&gt;"",LARGE(IF(ISNUMBER(SEARCH(TRIM(SUBSTITUTE($B2873,"-","")),CID_DB[Search Key])),ROW(CID_DB[Search Key]),""),1)-1,""),"")</f>
        <v/>
      </c>
      <c r="F2873" s="23" t="str">
        <f>IF($B2873&lt;&gt;"",COUNTIFS(CID_DB[Search Key],"*"&amp;TRIM(SUBSTITUTE(B2873,"-",""))&amp;"*"),"")</f>
        <v/>
      </c>
      <c r="G2873" s="23" t="str">
        <f>IFERROR(TRIM(INDEX(CID_DB[Case No],$D2873)),"")</f>
        <v/>
      </c>
      <c r="H2873" s="5" t="str">
        <f>IFERROR(TRIM(INDEX(CID_DB[Known Contractor '#1 PN],$D2873)),"")</f>
        <v/>
      </c>
      <c r="I2873" s="5" t="str">
        <f>IFERROR(TRIM(INDEX(CID_DB[Known Contractor '#2 PN],$D2873)),"")</f>
        <v/>
      </c>
      <c r="J2873" s="5" t="str">
        <f>IFERROR(TRIM(INDEX(CID_DB[ [ NSN ] ],$D2873)),"")</f>
        <v/>
      </c>
      <c r="K2873" s="5" t="str">
        <f>IFERROR(TRIM(INDEX(CID_DB[Description],$D2873)),"")</f>
        <v/>
      </c>
      <c r="L2873" s="24" t="str">
        <f>IFERROR(TRIM(INDEX(CID_DB[Commercial Status],$D2873)),"")</f>
        <v/>
      </c>
    </row>
    <row r="2874" spans="2:12" x14ac:dyDescent="0.35">
      <c r="B2874" s="15"/>
      <c r="D2874" s="17" t="str">
        <f t="array" ref="D2874">IFERROR(IF($B2874&lt;&gt;"",LARGE(IF(ISNUMBER(SEARCH(TRIM(SUBSTITUTE($B2874,"-","")),CID_DB[Search Key])),ROW(CID_DB[Search Key]),""),1)-1,""),"")</f>
        <v/>
      </c>
      <c r="F2874" s="23" t="str">
        <f>IF($B2874&lt;&gt;"",COUNTIFS(CID_DB[Search Key],"*"&amp;TRIM(SUBSTITUTE(B2874,"-",""))&amp;"*"),"")</f>
        <v/>
      </c>
      <c r="G2874" s="23" t="str">
        <f>IFERROR(TRIM(INDEX(CID_DB[Case No],$D2874)),"")</f>
        <v/>
      </c>
      <c r="H2874" s="5" t="str">
        <f>IFERROR(TRIM(INDEX(CID_DB[Known Contractor '#1 PN],$D2874)),"")</f>
        <v/>
      </c>
      <c r="I2874" s="5" t="str">
        <f>IFERROR(TRIM(INDEX(CID_DB[Known Contractor '#2 PN],$D2874)),"")</f>
        <v/>
      </c>
      <c r="J2874" s="5" t="str">
        <f>IFERROR(TRIM(INDEX(CID_DB[ [ NSN ] ],$D2874)),"")</f>
        <v/>
      </c>
      <c r="K2874" s="5" t="str">
        <f>IFERROR(TRIM(INDEX(CID_DB[Description],$D2874)),"")</f>
        <v/>
      </c>
      <c r="L2874" s="24" t="str">
        <f>IFERROR(TRIM(INDEX(CID_DB[Commercial Status],$D2874)),"")</f>
        <v/>
      </c>
    </row>
    <row r="2875" spans="2:12" x14ac:dyDescent="0.35">
      <c r="B2875" s="15"/>
      <c r="D2875" s="17" t="str">
        <f t="array" ref="D2875">IFERROR(IF($B2875&lt;&gt;"",LARGE(IF(ISNUMBER(SEARCH(TRIM(SUBSTITUTE($B2875,"-","")),CID_DB[Search Key])),ROW(CID_DB[Search Key]),""),1)-1,""),"")</f>
        <v/>
      </c>
      <c r="F2875" s="23" t="str">
        <f>IF($B2875&lt;&gt;"",COUNTIFS(CID_DB[Search Key],"*"&amp;TRIM(SUBSTITUTE(B2875,"-",""))&amp;"*"),"")</f>
        <v/>
      </c>
      <c r="G2875" s="23" t="str">
        <f>IFERROR(TRIM(INDEX(CID_DB[Case No],$D2875)),"")</f>
        <v/>
      </c>
      <c r="H2875" s="5" t="str">
        <f>IFERROR(TRIM(INDEX(CID_DB[Known Contractor '#1 PN],$D2875)),"")</f>
        <v/>
      </c>
      <c r="I2875" s="5" t="str">
        <f>IFERROR(TRIM(INDEX(CID_DB[Known Contractor '#2 PN],$D2875)),"")</f>
        <v/>
      </c>
      <c r="J2875" s="5" t="str">
        <f>IFERROR(TRIM(INDEX(CID_DB[ [ NSN ] ],$D2875)),"")</f>
        <v/>
      </c>
      <c r="K2875" s="5" t="str">
        <f>IFERROR(TRIM(INDEX(CID_DB[Description],$D2875)),"")</f>
        <v/>
      </c>
      <c r="L2875" s="24" t="str">
        <f>IFERROR(TRIM(INDEX(CID_DB[Commercial Status],$D2875)),"")</f>
        <v/>
      </c>
    </row>
    <row r="2876" spans="2:12" x14ac:dyDescent="0.35">
      <c r="B2876" s="15"/>
      <c r="D2876" s="17" t="str">
        <f t="array" ref="D2876">IFERROR(IF($B2876&lt;&gt;"",LARGE(IF(ISNUMBER(SEARCH(TRIM(SUBSTITUTE($B2876,"-","")),CID_DB[Search Key])),ROW(CID_DB[Search Key]),""),1)-1,""),"")</f>
        <v/>
      </c>
      <c r="F2876" s="23" t="str">
        <f>IF($B2876&lt;&gt;"",COUNTIFS(CID_DB[Search Key],"*"&amp;TRIM(SUBSTITUTE(B2876,"-",""))&amp;"*"),"")</f>
        <v/>
      </c>
      <c r="G2876" s="23" t="str">
        <f>IFERROR(TRIM(INDEX(CID_DB[Case No],$D2876)),"")</f>
        <v/>
      </c>
      <c r="H2876" s="5" t="str">
        <f>IFERROR(TRIM(INDEX(CID_DB[Known Contractor '#1 PN],$D2876)),"")</f>
        <v/>
      </c>
      <c r="I2876" s="5" t="str">
        <f>IFERROR(TRIM(INDEX(CID_DB[Known Contractor '#2 PN],$D2876)),"")</f>
        <v/>
      </c>
      <c r="J2876" s="5" t="str">
        <f>IFERROR(TRIM(INDEX(CID_DB[ [ NSN ] ],$D2876)),"")</f>
        <v/>
      </c>
      <c r="K2876" s="5" t="str">
        <f>IFERROR(TRIM(INDEX(CID_DB[Description],$D2876)),"")</f>
        <v/>
      </c>
      <c r="L2876" s="24" t="str">
        <f>IFERROR(TRIM(INDEX(CID_DB[Commercial Status],$D2876)),"")</f>
        <v/>
      </c>
    </row>
    <row r="2877" spans="2:12" x14ac:dyDescent="0.35">
      <c r="B2877" s="15"/>
      <c r="D2877" s="17" t="str">
        <f t="array" ref="D2877">IFERROR(IF($B2877&lt;&gt;"",LARGE(IF(ISNUMBER(SEARCH(TRIM(SUBSTITUTE($B2877,"-","")),CID_DB[Search Key])),ROW(CID_DB[Search Key]),""),1)-1,""),"")</f>
        <v/>
      </c>
      <c r="F2877" s="23" t="str">
        <f>IF($B2877&lt;&gt;"",COUNTIFS(CID_DB[Search Key],"*"&amp;TRIM(SUBSTITUTE(B2877,"-",""))&amp;"*"),"")</f>
        <v/>
      </c>
      <c r="G2877" s="23" t="str">
        <f>IFERROR(TRIM(INDEX(CID_DB[Case No],$D2877)),"")</f>
        <v/>
      </c>
      <c r="H2877" s="5" t="str">
        <f>IFERROR(TRIM(INDEX(CID_DB[Known Contractor '#1 PN],$D2877)),"")</f>
        <v/>
      </c>
      <c r="I2877" s="5" t="str">
        <f>IFERROR(TRIM(INDEX(CID_DB[Known Contractor '#2 PN],$D2877)),"")</f>
        <v/>
      </c>
      <c r="J2877" s="5" t="str">
        <f>IFERROR(TRIM(INDEX(CID_DB[ [ NSN ] ],$D2877)),"")</f>
        <v/>
      </c>
      <c r="K2877" s="5" t="str">
        <f>IFERROR(TRIM(INDEX(CID_DB[Description],$D2877)),"")</f>
        <v/>
      </c>
      <c r="L2877" s="24" t="str">
        <f>IFERROR(TRIM(INDEX(CID_DB[Commercial Status],$D2877)),"")</f>
        <v/>
      </c>
    </row>
    <row r="2878" spans="2:12" x14ac:dyDescent="0.35">
      <c r="B2878" s="15"/>
      <c r="D2878" s="17" t="str">
        <f t="array" ref="D2878">IFERROR(IF($B2878&lt;&gt;"",LARGE(IF(ISNUMBER(SEARCH(TRIM(SUBSTITUTE($B2878,"-","")),CID_DB[Search Key])),ROW(CID_DB[Search Key]),""),1)-1,""),"")</f>
        <v/>
      </c>
      <c r="F2878" s="23" t="str">
        <f>IF($B2878&lt;&gt;"",COUNTIFS(CID_DB[Search Key],"*"&amp;TRIM(SUBSTITUTE(B2878,"-",""))&amp;"*"),"")</f>
        <v/>
      </c>
      <c r="G2878" s="23" t="str">
        <f>IFERROR(TRIM(INDEX(CID_DB[Case No],$D2878)),"")</f>
        <v/>
      </c>
      <c r="H2878" s="5" t="str">
        <f>IFERROR(TRIM(INDEX(CID_DB[Known Contractor '#1 PN],$D2878)),"")</f>
        <v/>
      </c>
      <c r="I2878" s="5" t="str">
        <f>IFERROR(TRIM(INDEX(CID_DB[Known Contractor '#2 PN],$D2878)),"")</f>
        <v/>
      </c>
      <c r="J2878" s="5" t="str">
        <f>IFERROR(TRIM(INDEX(CID_DB[ [ NSN ] ],$D2878)),"")</f>
        <v/>
      </c>
      <c r="K2878" s="5" t="str">
        <f>IFERROR(TRIM(INDEX(CID_DB[Description],$D2878)),"")</f>
        <v/>
      </c>
      <c r="L2878" s="24" t="str">
        <f>IFERROR(TRIM(INDEX(CID_DB[Commercial Status],$D2878)),"")</f>
        <v/>
      </c>
    </row>
    <row r="2879" spans="2:12" x14ac:dyDescent="0.35">
      <c r="B2879" s="15"/>
      <c r="D2879" s="17" t="str">
        <f t="array" ref="D2879">IFERROR(IF($B2879&lt;&gt;"",LARGE(IF(ISNUMBER(SEARCH(TRIM(SUBSTITUTE($B2879,"-","")),CID_DB[Search Key])),ROW(CID_DB[Search Key]),""),1)-1,""),"")</f>
        <v/>
      </c>
      <c r="F2879" s="23" t="str">
        <f>IF($B2879&lt;&gt;"",COUNTIFS(CID_DB[Search Key],"*"&amp;TRIM(SUBSTITUTE(B2879,"-",""))&amp;"*"),"")</f>
        <v/>
      </c>
      <c r="G2879" s="23" t="str">
        <f>IFERROR(TRIM(INDEX(CID_DB[Case No],$D2879)),"")</f>
        <v/>
      </c>
      <c r="H2879" s="5" t="str">
        <f>IFERROR(TRIM(INDEX(CID_DB[Known Contractor '#1 PN],$D2879)),"")</f>
        <v/>
      </c>
      <c r="I2879" s="5" t="str">
        <f>IFERROR(TRIM(INDEX(CID_DB[Known Contractor '#2 PN],$D2879)),"")</f>
        <v/>
      </c>
      <c r="J2879" s="5" t="str">
        <f>IFERROR(TRIM(INDEX(CID_DB[ [ NSN ] ],$D2879)),"")</f>
        <v/>
      </c>
      <c r="K2879" s="5" t="str">
        <f>IFERROR(TRIM(INDEX(CID_DB[Description],$D2879)),"")</f>
        <v/>
      </c>
      <c r="L2879" s="24" t="str">
        <f>IFERROR(TRIM(INDEX(CID_DB[Commercial Status],$D2879)),"")</f>
        <v/>
      </c>
    </row>
    <row r="2880" spans="2:12" x14ac:dyDescent="0.35">
      <c r="B2880" s="15"/>
      <c r="D2880" s="17" t="str">
        <f t="array" ref="D2880">IFERROR(IF($B2880&lt;&gt;"",LARGE(IF(ISNUMBER(SEARCH(TRIM(SUBSTITUTE($B2880,"-","")),CID_DB[Search Key])),ROW(CID_DB[Search Key]),""),1)-1,""),"")</f>
        <v/>
      </c>
      <c r="F2880" s="23" t="str">
        <f>IF($B2880&lt;&gt;"",COUNTIFS(CID_DB[Search Key],"*"&amp;TRIM(SUBSTITUTE(B2880,"-",""))&amp;"*"),"")</f>
        <v/>
      </c>
      <c r="G2880" s="23" t="str">
        <f>IFERROR(TRIM(INDEX(CID_DB[Case No],$D2880)),"")</f>
        <v/>
      </c>
      <c r="H2880" s="5" t="str">
        <f>IFERROR(TRIM(INDEX(CID_DB[Known Contractor '#1 PN],$D2880)),"")</f>
        <v/>
      </c>
      <c r="I2880" s="5" t="str">
        <f>IFERROR(TRIM(INDEX(CID_DB[Known Contractor '#2 PN],$D2880)),"")</f>
        <v/>
      </c>
      <c r="J2880" s="5" t="str">
        <f>IFERROR(TRIM(INDEX(CID_DB[ [ NSN ] ],$D2880)),"")</f>
        <v/>
      </c>
      <c r="K2880" s="5" t="str">
        <f>IFERROR(TRIM(INDEX(CID_DB[Description],$D2880)),"")</f>
        <v/>
      </c>
      <c r="L2880" s="24" t="str">
        <f>IFERROR(TRIM(INDEX(CID_DB[Commercial Status],$D2880)),"")</f>
        <v/>
      </c>
    </row>
    <row r="2881" spans="2:12" x14ac:dyDescent="0.35">
      <c r="B2881" s="15"/>
      <c r="D2881" s="17" t="str">
        <f t="array" ref="D2881">IFERROR(IF($B2881&lt;&gt;"",LARGE(IF(ISNUMBER(SEARCH(TRIM(SUBSTITUTE($B2881,"-","")),CID_DB[Search Key])),ROW(CID_DB[Search Key]),""),1)-1,""),"")</f>
        <v/>
      </c>
      <c r="F2881" s="23" t="str">
        <f>IF($B2881&lt;&gt;"",COUNTIFS(CID_DB[Search Key],"*"&amp;TRIM(SUBSTITUTE(B2881,"-",""))&amp;"*"),"")</f>
        <v/>
      </c>
      <c r="G2881" s="23" t="str">
        <f>IFERROR(TRIM(INDEX(CID_DB[Case No],$D2881)),"")</f>
        <v/>
      </c>
      <c r="H2881" s="5" t="str">
        <f>IFERROR(TRIM(INDEX(CID_DB[Known Contractor '#1 PN],$D2881)),"")</f>
        <v/>
      </c>
      <c r="I2881" s="5" t="str">
        <f>IFERROR(TRIM(INDEX(CID_DB[Known Contractor '#2 PN],$D2881)),"")</f>
        <v/>
      </c>
      <c r="J2881" s="5" t="str">
        <f>IFERROR(TRIM(INDEX(CID_DB[ [ NSN ] ],$D2881)),"")</f>
        <v/>
      </c>
      <c r="K2881" s="5" t="str">
        <f>IFERROR(TRIM(INDEX(CID_DB[Description],$D2881)),"")</f>
        <v/>
      </c>
      <c r="L2881" s="24" t="str">
        <f>IFERROR(TRIM(INDEX(CID_DB[Commercial Status],$D2881)),"")</f>
        <v/>
      </c>
    </row>
    <row r="2882" spans="2:12" x14ac:dyDescent="0.35">
      <c r="B2882" s="15"/>
      <c r="D2882" s="17" t="str">
        <f t="array" ref="D2882">IFERROR(IF($B2882&lt;&gt;"",LARGE(IF(ISNUMBER(SEARCH(TRIM(SUBSTITUTE($B2882,"-","")),CID_DB[Search Key])),ROW(CID_DB[Search Key]),""),1)-1,""),"")</f>
        <v/>
      </c>
      <c r="F2882" s="23" t="str">
        <f>IF($B2882&lt;&gt;"",COUNTIFS(CID_DB[Search Key],"*"&amp;TRIM(SUBSTITUTE(B2882,"-",""))&amp;"*"),"")</f>
        <v/>
      </c>
      <c r="G2882" s="23" t="str">
        <f>IFERROR(TRIM(INDEX(CID_DB[Case No],$D2882)),"")</f>
        <v/>
      </c>
      <c r="H2882" s="5" t="str">
        <f>IFERROR(TRIM(INDEX(CID_DB[Known Contractor '#1 PN],$D2882)),"")</f>
        <v/>
      </c>
      <c r="I2882" s="5" t="str">
        <f>IFERROR(TRIM(INDEX(CID_DB[Known Contractor '#2 PN],$D2882)),"")</f>
        <v/>
      </c>
      <c r="J2882" s="5" t="str">
        <f>IFERROR(TRIM(INDEX(CID_DB[ [ NSN ] ],$D2882)),"")</f>
        <v/>
      </c>
      <c r="K2882" s="5" t="str">
        <f>IFERROR(TRIM(INDEX(CID_DB[Description],$D2882)),"")</f>
        <v/>
      </c>
      <c r="L2882" s="24" t="str">
        <f>IFERROR(TRIM(INDEX(CID_DB[Commercial Status],$D2882)),"")</f>
        <v/>
      </c>
    </row>
    <row r="2883" spans="2:12" x14ac:dyDescent="0.35">
      <c r="B2883" s="15"/>
      <c r="D2883" s="17" t="str">
        <f t="array" ref="D2883">IFERROR(IF($B2883&lt;&gt;"",LARGE(IF(ISNUMBER(SEARCH(TRIM(SUBSTITUTE($B2883,"-","")),CID_DB[Search Key])),ROW(CID_DB[Search Key]),""),1)-1,""),"")</f>
        <v/>
      </c>
      <c r="F2883" s="23" t="str">
        <f>IF($B2883&lt;&gt;"",COUNTIFS(CID_DB[Search Key],"*"&amp;TRIM(SUBSTITUTE(B2883,"-",""))&amp;"*"),"")</f>
        <v/>
      </c>
      <c r="G2883" s="23" t="str">
        <f>IFERROR(TRIM(INDEX(CID_DB[Case No],$D2883)),"")</f>
        <v/>
      </c>
      <c r="H2883" s="5" t="str">
        <f>IFERROR(TRIM(INDEX(CID_DB[Known Contractor '#1 PN],$D2883)),"")</f>
        <v/>
      </c>
      <c r="I2883" s="5" t="str">
        <f>IFERROR(TRIM(INDEX(CID_DB[Known Contractor '#2 PN],$D2883)),"")</f>
        <v/>
      </c>
      <c r="J2883" s="5" t="str">
        <f>IFERROR(TRIM(INDEX(CID_DB[ [ NSN ] ],$D2883)),"")</f>
        <v/>
      </c>
      <c r="K2883" s="5" t="str">
        <f>IFERROR(TRIM(INDEX(CID_DB[Description],$D2883)),"")</f>
        <v/>
      </c>
      <c r="L2883" s="24" t="str">
        <f>IFERROR(TRIM(INDEX(CID_DB[Commercial Status],$D2883)),"")</f>
        <v/>
      </c>
    </row>
    <row r="2884" spans="2:12" x14ac:dyDescent="0.35">
      <c r="B2884" s="15"/>
      <c r="D2884" s="17" t="str">
        <f t="array" ref="D2884">IFERROR(IF($B2884&lt;&gt;"",LARGE(IF(ISNUMBER(SEARCH(TRIM(SUBSTITUTE($B2884,"-","")),CID_DB[Search Key])),ROW(CID_DB[Search Key]),""),1)-1,""),"")</f>
        <v/>
      </c>
      <c r="F2884" s="23" t="str">
        <f>IF($B2884&lt;&gt;"",COUNTIFS(CID_DB[Search Key],"*"&amp;TRIM(SUBSTITUTE(B2884,"-",""))&amp;"*"),"")</f>
        <v/>
      </c>
      <c r="G2884" s="23" t="str">
        <f>IFERROR(TRIM(INDEX(CID_DB[Case No],$D2884)),"")</f>
        <v/>
      </c>
      <c r="H2884" s="5" t="str">
        <f>IFERROR(TRIM(INDEX(CID_DB[Known Contractor '#1 PN],$D2884)),"")</f>
        <v/>
      </c>
      <c r="I2884" s="5" t="str">
        <f>IFERROR(TRIM(INDEX(CID_DB[Known Contractor '#2 PN],$D2884)),"")</f>
        <v/>
      </c>
      <c r="J2884" s="5" t="str">
        <f>IFERROR(TRIM(INDEX(CID_DB[ [ NSN ] ],$D2884)),"")</f>
        <v/>
      </c>
      <c r="K2884" s="5" t="str">
        <f>IFERROR(TRIM(INDEX(CID_DB[Description],$D2884)),"")</f>
        <v/>
      </c>
      <c r="L2884" s="24" t="str">
        <f>IFERROR(TRIM(INDEX(CID_DB[Commercial Status],$D2884)),"")</f>
        <v/>
      </c>
    </row>
    <row r="2885" spans="2:12" x14ac:dyDescent="0.35">
      <c r="B2885" s="15"/>
      <c r="D2885" s="17" t="str">
        <f t="array" ref="D2885">IFERROR(IF($B2885&lt;&gt;"",LARGE(IF(ISNUMBER(SEARCH(TRIM(SUBSTITUTE($B2885,"-","")),CID_DB[Search Key])),ROW(CID_DB[Search Key]),""),1)-1,""),"")</f>
        <v/>
      </c>
      <c r="F2885" s="23" t="str">
        <f>IF($B2885&lt;&gt;"",COUNTIFS(CID_DB[Search Key],"*"&amp;TRIM(SUBSTITUTE(B2885,"-",""))&amp;"*"),"")</f>
        <v/>
      </c>
      <c r="G2885" s="23" t="str">
        <f>IFERROR(TRIM(INDEX(CID_DB[Case No],$D2885)),"")</f>
        <v/>
      </c>
      <c r="H2885" s="5" t="str">
        <f>IFERROR(TRIM(INDEX(CID_DB[Known Contractor '#1 PN],$D2885)),"")</f>
        <v/>
      </c>
      <c r="I2885" s="5" t="str">
        <f>IFERROR(TRIM(INDEX(CID_DB[Known Contractor '#2 PN],$D2885)),"")</f>
        <v/>
      </c>
      <c r="J2885" s="5" t="str">
        <f>IFERROR(TRIM(INDEX(CID_DB[ [ NSN ] ],$D2885)),"")</f>
        <v/>
      </c>
      <c r="K2885" s="5" t="str">
        <f>IFERROR(TRIM(INDEX(CID_DB[Description],$D2885)),"")</f>
        <v/>
      </c>
      <c r="L2885" s="24" t="str">
        <f>IFERROR(TRIM(INDEX(CID_DB[Commercial Status],$D2885)),"")</f>
        <v/>
      </c>
    </row>
    <row r="2886" spans="2:12" x14ac:dyDescent="0.35">
      <c r="B2886" s="15"/>
      <c r="D2886" s="17" t="str">
        <f t="array" ref="D2886">IFERROR(IF($B2886&lt;&gt;"",LARGE(IF(ISNUMBER(SEARCH(TRIM(SUBSTITUTE($B2886,"-","")),CID_DB[Search Key])),ROW(CID_DB[Search Key]),""),1)-1,""),"")</f>
        <v/>
      </c>
      <c r="F2886" s="23" t="str">
        <f>IF($B2886&lt;&gt;"",COUNTIFS(CID_DB[Search Key],"*"&amp;TRIM(SUBSTITUTE(B2886,"-",""))&amp;"*"),"")</f>
        <v/>
      </c>
      <c r="G2886" s="23" t="str">
        <f>IFERROR(TRIM(INDEX(CID_DB[Case No],$D2886)),"")</f>
        <v/>
      </c>
      <c r="H2886" s="5" t="str">
        <f>IFERROR(TRIM(INDEX(CID_DB[Known Contractor '#1 PN],$D2886)),"")</f>
        <v/>
      </c>
      <c r="I2886" s="5" t="str">
        <f>IFERROR(TRIM(INDEX(CID_DB[Known Contractor '#2 PN],$D2886)),"")</f>
        <v/>
      </c>
      <c r="J2886" s="5" t="str">
        <f>IFERROR(TRIM(INDEX(CID_DB[ [ NSN ] ],$D2886)),"")</f>
        <v/>
      </c>
      <c r="K2886" s="5" t="str">
        <f>IFERROR(TRIM(INDEX(CID_DB[Description],$D2886)),"")</f>
        <v/>
      </c>
      <c r="L2886" s="24" t="str">
        <f>IFERROR(TRIM(INDEX(CID_DB[Commercial Status],$D2886)),"")</f>
        <v/>
      </c>
    </row>
    <row r="2887" spans="2:12" x14ac:dyDescent="0.35">
      <c r="B2887" s="15"/>
      <c r="D2887" s="17" t="str">
        <f t="array" ref="D2887">IFERROR(IF($B2887&lt;&gt;"",LARGE(IF(ISNUMBER(SEARCH(TRIM(SUBSTITUTE($B2887,"-","")),CID_DB[Search Key])),ROW(CID_DB[Search Key]),""),1)-1,""),"")</f>
        <v/>
      </c>
      <c r="F2887" s="23" t="str">
        <f>IF($B2887&lt;&gt;"",COUNTIFS(CID_DB[Search Key],"*"&amp;TRIM(SUBSTITUTE(B2887,"-",""))&amp;"*"),"")</f>
        <v/>
      </c>
      <c r="G2887" s="23" t="str">
        <f>IFERROR(TRIM(INDEX(CID_DB[Case No],$D2887)),"")</f>
        <v/>
      </c>
      <c r="H2887" s="5" t="str">
        <f>IFERROR(TRIM(INDEX(CID_DB[Known Contractor '#1 PN],$D2887)),"")</f>
        <v/>
      </c>
      <c r="I2887" s="5" t="str">
        <f>IFERROR(TRIM(INDEX(CID_DB[Known Contractor '#2 PN],$D2887)),"")</f>
        <v/>
      </c>
      <c r="J2887" s="5" t="str">
        <f>IFERROR(TRIM(INDEX(CID_DB[ [ NSN ] ],$D2887)),"")</f>
        <v/>
      </c>
      <c r="K2887" s="5" t="str">
        <f>IFERROR(TRIM(INDEX(CID_DB[Description],$D2887)),"")</f>
        <v/>
      </c>
      <c r="L2887" s="24" t="str">
        <f>IFERROR(TRIM(INDEX(CID_DB[Commercial Status],$D2887)),"")</f>
        <v/>
      </c>
    </row>
    <row r="2888" spans="2:12" x14ac:dyDescent="0.35">
      <c r="B2888" s="15"/>
      <c r="D2888" s="17" t="str">
        <f t="array" ref="D2888">IFERROR(IF($B2888&lt;&gt;"",LARGE(IF(ISNUMBER(SEARCH(TRIM(SUBSTITUTE($B2888,"-","")),CID_DB[Search Key])),ROW(CID_DB[Search Key]),""),1)-1,""),"")</f>
        <v/>
      </c>
      <c r="F2888" s="23" t="str">
        <f>IF($B2888&lt;&gt;"",COUNTIFS(CID_DB[Search Key],"*"&amp;TRIM(SUBSTITUTE(B2888,"-",""))&amp;"*"),"")</f>
        <v/>
      </c>
      <c r="G2888" s="23" t="str">
        <f>IFERROR(TRIM(INDEX(CID_DB[Case No],$D2888)),"")</f>
        <v/>
      </c>
      <c r="H2888" s="5" t="str">
        <f>IFERROR(TRIM(INDEX(CID_DB[Known Contractor '#1 PN],$D2888)),"")</f>
        <v/>
      </c>
      <c r="I2888" s="5" t="str">
        <f>IFERROR(TRIM(INDEX(CID_DB[Known Contractor '#2 PN],$D2888)),"")</f>
        <v/>
      </c>
      <c r="J2888" s="5" t="str">
        <f>IFERROR(TRIM(INDEX(CID_DB[ [ NSN ] ],$D2888)),"")</f>
        <v/>
      </c>
      <c r="K2888" s="5" t="str">
        <f>IFERROR(TRIM(INDEX(CID_DB[Description],$D2888)),"")</f>
        <v/>
      </c>
      <c r="L2888" s="24" t="str">
        <f>IFERROR(TRIM(INDEX(CID_DB[Commercial Status],$D2888)),"")</f>
        <v/>
      </c>
    </row>
    <row r="2889" spans="2:12" x14ac:dyDescent="0.35">
      <c r="B2889" s="15"/>
      <c r="D2889" s="17" t="str">
        <f t="array" ref="D2889">IFERROR(IF($B2889&lt;&gt;"",LARGE(IF(ISNUMBER(SEARCH(TRIM(SUBSTITUTE($B2889,"-","")),CID_DB[Search Key])),ROW(CID_DB[Search Key]),""),1)-1,""),"")</f>
        <v/>
      </c>
      <c r="F2889" s="23" t="str">
        <f>IF($B2889&lt;&gt;"",COUNTIFS(CID_DB[Search Key],"*"&amp;TRIM(SUBSTITUTE(B2889,"-",""))&amp;"*"),"")</f>
        <v/>
      </c>
      <c r="G2889" s="23" t="str">
        <f>IFERROR(TRIM(INDEX(CID_DB[Case No],$D2889)),"")</f>
        <v/>
      </c>
      <c r="H2889" s="5" t="str">
        <f>IFERROR(TRIM(INDEX(CID_DB[Known Contractor '#1 PN],$D2889)),"")</f>
        <v/>
      </c>
      <c r="I2889" s="5" t="str">
        <f>IFERROR(TRIM(INDEX(CID_DB[Known Contractor '#2 PN],$D2889)),"")</f>
        <v/>
      </c>
      <c r="J2889" s="5" t="str">
        <f>IFERROR(TRIM(INDEX(CID_DB[ [ NSN ] ],$D2889)),"")</f>
        <v/>
      </c>
      <c r="K2889" s="5" t="str">
        <f>IFERROR(TRIM(INDEX(CID_DB[Description],$D2889)),"")</f>
        <v/>
      </c>
      <c r="L2889" s="24" t="str">
        <f>IFERROR(TRIM(INDEX(CID_DB[Commercial Status],$D2889)),"")</f>
        <v/>
      </c>
    </row>
    <row r="2890" spans="2:12" x14ac:dyDescent="0.35">
      <c r="B2890" s="15"/>
      <c r="D2890" s="17" t="str">
        <f t="array" ref="D2890">IFERROR(IF($B2890&lt;&gt;"",LARGE(IF(ISNUMBER(SEARCH(TRIM(SUBSTITUTE($B2890,"-","")),CID_DB[Search Key])),ROW(CID_DB[Search Key]),""),1)-1,""),"")</f>
        <v/>
      </c>
      <c r="F2890" s="23" t="str">
        <f>IF($B2890&lt;&gt;"",COUNTIFS(CID_DB[Search Key],"*"&amp;TRIM(SUBSTITUTE(B2890,"-",""))&amp;"*"),"")</f>
        <v/>
      </c>
      <c r="G2890" s="23" t="str">
        <f>IFERROR(TRIM(INDEX(CID_DB[Case No],$D2890)),"")</f>
        <v/>
      </c>
      <c r="H2890" s="5" t="str">
        <f>IFERROR(TRIM(INDEX(CID_DB[Known Contractor '#1 PN],$D2890)),"")</f>
        <v/>
      </c>
      <c r="I2890" s="5" t="str">
        <f>IFERROR(TRIM(INDEX(CID_DB[Known Contractor '#2 PN],$D2890)),"")</f>
        <v/>
      </c>
      <c r="J2890" s="5" t="str">
        <f>IFERROR(TRIM(INDEX(CID_DB[ [ NSN ] ],$D2890)),"")</f>
        <v/>
      </c>
      <c r="K2890" s="5" t="str">
        <f>IFERROR(TRIM(INDEX(CID_DB[Description],$D2890)),"")</f>
        <v/>
      </c>
      <c r="L2890" s="24" t="str">
        <f>IFERROR(TRIM(INDEX(CID_DB[Commercial Status],$D2890)),"")</f>
        <v/>
      </c>
    </row>
    <row r="2891" spans="2:12" x14ac:dyDescent="0.35">
      <c r="B2891" s="15"/>
      <c r="D2891" s="17" t="str">
        <f t="array" ref="D2891">IFERROR(IF($B2891&lt;&gt;"",LARGE(IF(ISNUMBER(SEARCH(TRIM(SUBSTITUTE($B2891,"-","")),CID_DB[Search Key])),ROW(CID_DB[Search Key]),""),1)-1,""),"")</f>
        <v/>
      </c>
      <c r="F2891" s="23" t="str">
        <f>IF($B2891&lt;&gt;"",COUNTIFS(CID_DB[Search Key],"*"&amp;TRIM(SUBSTITUTE(B2891,"-",""))&amp;"*"),"")</f>
        <v/>
      </c>
      <c r="G2891" s="23" t="str">
        <f>IFERROR(TRIM(INDEX(CID_DB[Case No],$D2891)),"")</f>
        <v/>
      </c>
      <c r="H2891" s="5" t="str">
        <f>IFERROR(TRIM(INDEX(CID_DB[Known Contractor '#1 PN],$D2891)),"")</f>
        <v/>
      </c>
      <c r="I2891" s="5" t="str">
        <f>IFERROR(TRIM(INDEX(CID_DB[Known Contractor '#2 PN],$D2891)),"")</f>
        <v/>
      </c>
      <c r="J2891" s="5" t="str">
        <f>IFERROR(TRIM(INDEX(CID_DB[ [ NSN ] ],$D2891)),"")</f>
        <v/>
      </c>
      <c r="K2891" s="5" t="str">
        <f>IFERROR(TRIM(INDEX(CID_DB[Description],$D2891)),"")</f>
        <v/>
      </c>
      <c r="L2891" s="24" t="str">
        <f>IFERROR(TRIM(INDEX(CID_DB[Commercial Status],$D2891)),"")</f>
        <v/>
      </c>
    </row>
    <row r="2892" spans="2:12" x14ac:dyDescent="0.35">
      <c r="B2892" s="15"/>
      <c r="D2892" s="17" t="str">
        <f t="array" ref="D2892">IFERROR(IF($B2892&lt;&gt;"",LARGE(IF(ISNUMBER(SEARCH(TRIM(SUBSTITUTE($B2892,"-","")),CID_DB[Search Key])),ROW(CID_DB[Search Key]),""),1)-1,""),"")</f>
        <v/>
      </c>
      <c r="F2892" s="23" t="str">
        <f>IF($B2892&lt;&gt;"",COUNTIFS(CID_DB[Search Key],"*"&amp;TRIM(SUBSTITUTE(B2892,"-",""))&amp;"*"),"")</f>
        <v/>
      </c>
      <c r="G2892" s="23" t="str">
        <f>IFERROR(TRIM(INDEX(CID_DB[Case No],$D2892)),"")</f>
        <v/>
      </c>
      <c r="H2892" s="5" t="str">
        <f>IFERROR(TRIM(INDEX(CID_DB[Known Contractor '#1 PN],$D2892)),"")</f>
        <v/>
      </c>
      <c r="I2892" s="5" t="str">
        <f>IFERROR(TRIM(INDEX(CID_DB[Known Contractor '#2 PN],$D2892)),"")</f>
        <v/>
      </c>
      <c r="J2892" s="5" t="str">
        <f>IFERROR(TRIM(INDEX(CID_DB[ [ NSN ] ],$D2892)),"")</f>
        <v/>
      </c>
      <c r="K2892" s="5" t="str">
        <f>IFERROR(TRIM(INDEX(CID_DB[Description],$D2892)),"")</f>
        <v/>
      </c>
      <c r="L2892" s="24" t="str">
        <f>IFERROR(TRIM(INDEX(CID_DB[Commercial Status],$D2892)),"")</f>
        <v/>
      </c>
    </row>
    <row r="2893" spans="2:12" x14ac:dyDescent="0.35">
      <c r="B2893" s="15"/>
      <c r="D2893" s="17" t="str">
        <f t="array" ref="D2893">IFERROR(IF($B2893&lt;&gt;"",LARGE(IF(ISNUMBER(SEARCH(TRIM(SUBSTITUTE($B2893,"-","")),CID_DB[Search Key])),ROW(CID_DB[Search Key]),""),1)-1,""),"")</f>
        <v/>
      </c>
      <c r="F2893" s="23" t="str">
        <f>IF($B2893&lt;&gt;"",COUNTIFS(CID_DB[Search Key],"*"&amp;TRIM(SUBSTITUTE(B2893,"-",""))&amp;"*"),"")</f>
        <v/>
      </c>
      <c r="G2893" s="23" t="str">
        <f>IFERROR(TRIM(INDEX(CID_DB[Case No],$D2893)),"")</f>
        <v/>
      </c>
      <c r="H2893" s="5" t="str">
        <f>IFERROR(TRIM(INDEX(CID_DB[Known Contractor '#1 PN],$D2893)),"")</f>
        <v/>
      </c>
      <c r="I2893" s="5" t="str">
        <f>IFERROR(TRIM(INDEX(CID_DB[Known Contractor '#2 PN],$D2893)),"")</f>
        <v/>
      </c>
      <c r="J2893" s="5" t="str">
        <f>IFERROR(TRIM(INDEX(CID_DB[ [ NSN ] ],$D2893)),"")</f>
        <v/>
      </c>
      <c r="K2893" s="5" t="str">
        <f>IFERROR(TRIM(INDEX(CID_DB[Description],$D2893)),"")</f>
        <v/>
      </c>
      <c r="L2893" s="24" t="str">
        <f>IFERROR(TRIM(INDEX(CID_DB[Commercial Status],$D2893)),"")</f>
        <v/>
      </c>
    </row>
    <row r="2894" spans="2:12" x14ac:dyDescent="0.35">
      <c r="B2894" s="15"/>
      <c r="D2894" s="17" t="str">
        <f t="array" ref="D2894">IFERROR(IF($B2894&lt;&gt;"",LARGE(IF(ISNUMBER(SEARCH(TRIM(SUBSTITUTE($B2894,"-","")),CID_DB[Search Key])),ROW(CID_DB[Search Key]),""),1)-1,""),"")</f>
        <v/>
      </c>
      <c r="F2894" s="23" t="str">
        <f>IF($B2894&lt;&gt;"",COUNTIFS(CID_DB[Search Key],"*"&amp;TRIM(SUBSTITUTE(B2894,"-",""))&amp;"*"),"")</f>
        <v/>
      </c>
      <c r="G2894" s="23" t="str">
        <f>IFERROR(TRIM(INDEX(CID_DB[Case No],$D2894)),"")</f>
        <v/>
      </c>
      <c r="H2894" s="5" t="str">
        <f>IFERROR(TRIM(INDEX(CID_DB[Known Contractor '#1 PN],$D2894)),"")</f>
        <v/>
      </c>
      <c r="I2894" s="5" t="str">
        <f>IFERROR(TRIM(INDEX(CID_DB[Known Contractor '#2 PN],$D2894)),"")</f>
        <v/>
      </c>
      <c r="J2894" s="5" t="str">
        <f>IFERROR(TRIM(INDEX(CID_DB[ [ NSN ] ],$D2894)),"")</f>
        <v/>
      </c>
      <c r="K2894" s="5" t="str">
        <f>IFERROR(TRIM(INDEX(CID_DB[Description],$D2894)),"")</f>
        <v/>
      </c>
      <c r="L2894" s="24" t="str">
        <f>IFERROR(TRIM(INDEX(CID_DB[Commercial Status],$D2894)),"")</f>
        <v/>
      </c>
    </row>
    <row r="2895" spans="2:12" x14ac:dyDescent="0.35">
      <c r="B2895" s="15"/>
      <c r="D2895" s="17" t="str">
        <f t="array" ref="D2895">IFERROR(IF($B2895&lt;&gt;"",LARGE(IF(ISNUMBER(SEARCH(TRIM(SUBSTITUTE($B2895,"-","")),CID_DB[Search Key])),ROW(CID_DB[Search Key]),""),1)-1,""),"")</f>
        <v/>
      </c>
      <c r="F2895" s="23" t="str">
        <f>IF($B2895&lt;&gt;"",COUNTIFS(CID_DB[Search Key],"*"&amp;TRIM(SUBSTITUTE(B2895,"-",""))&amp;"*"),"")</f>
        <v/>
      </c>
      <c r="G2895" s="23" t="str">
        <f>IFERROR(TRIM(INDEX(CID_DB[Case No],$D2895)),"")</f>
        <v/>
      </c>
      <c r="H2895" s="5" t="str">
        <f>IFERROR(TRIM(INDEX(CID_DB[Known Contractor '#1 PN],$D2895)),"")</f>
        <v/>
      </c>
      <c r="I2895" s="5" t="str">
        <f>IFERROR(TRIM(INDEX(CID_DB[Known Contractor '#2 PN],$D2895)),"")</f>
        <v/>
      </c>
      <c r="J2895" s="5" t="str">
        <f>IFERROR(TRIM(INDEX(CID_DB[ [ NSN ] ],$D2895)),"")</f>
        <v/>
      </c>
      <c r="K2895" s="5" t="str">
        <f>IFERROR(TRIM(INDEX(CID_DB[Description],$D2895)),"")</f>
        <v/>
      </c>
      <c r="L2895" s="24" t="str">
        <f>IFERROR(TRIM(INDEX(CID_DB[Commercial Status],$D2895)),"")</f>
        <v/>
      </c>
    </row>
    <row r="2896" spans="2:12" x14ac:dyDescent="0.35">
      <c r="B2896" s="15"/>
      <c r="D2896" s="17" t="str">
        <f t="array" ref="D2896">IFERROR(IF($B2896&lt;&gt;"",LARGE(IF(ISNUMBER(SEARCH(TRIM(SUBSTITUTE($B2896,"-","")),CID_DB[Search Key])),ROW(CID_DB[Search Key]),""),1)-1,""),"")</f>
        <v/>
      </c>
      <c r="F2896" s="23" t="str">
        <f>IF($B2896&lt;&gt;"",COUNTIFS(CID_DB[Search Key],"*"&amp;TRIM(SUBSTITUTE(B2896,"-",""))&amp;"*"),"")</f>
        <v/>
      </c>
      <c r="G2896" s="23" t="str">
        <f>IFERROR(TRIM(INDEX(CID_DB[Case No],$D2896)),"")</f>
        <v/>
      </c>
      <c r="H2896" s="5" t="str">
        <f>IFERROR(TRIM(INDEX(CID_DB[Known Contractor '#1 PN],$D2896)),"")</f>
        <v/>
      </c>
      <c r="I2896" s="5" t="str">
        <f>IFERROR(TRIM(INDEX(CID_DB[Known Contractor '#2 PN],$D2896)),"")</f>
        <v/>
      </c>
      <c r="J2896" s="5" t="str">
        <f>IFERROR(TRIM(INDEX(CID_DB[ [ NSN ] ],$D2896)),"")</f>
        <v/>
      </c>
      <c r="K2896" s="5" t="str">
        <f>IFERROR(TRIM(INDEX(CID_DB[Description],$D2896)),"")</f>
        <v/>
      </c>
      <c r="L2896" s="24" t="str">
        <f>IFERROR(TRIM(INDEX(CID_DB[Commercial Status],$D2896)),"")</f>
        <v/>
      </c>
    </row>
    <row r="2897" spans="2:12" x14ac:dyDescent="0.35">
      <c r="B2897" s="15"/>
      <c r="D2897" s="17" t="str">
        <f t="array" ref="D2897">IFERROR(IF($B2897&lt;&gt;"",LARGE(IF(ISNUMBER(SEARCH(TRIM(SUBSTITUTE($B2897,"-","")),CID_DB[Search Key])),ROW(CID_DB[Search Key]),""),1)-1,""),"")</f>
        <v/>
      </c>
      <c r="F2897" s="23" t="str">
        <f>IF($B2897&lt;&gt;"",COUNTIFS(CID_DB[Search Key],"*"&amp;TRIM(SUBSTITUTE(B2897,"-",""))&amp;"*"),"")</f>
        <v/>
      </c>
      <c r="G2897" s="23" t="str">
        <f>IFERROR(TRIM(INDEX(CID_DB[Case No],$D2897)),"")</f>
        <v/>
      </c>
      <c r="H2897" s="5" t="str">
        <f>IFERROR(TRIM(INDEX(CID_DB[Known Contractor '#1 PN],$D2897)),"")</f>
        <v/>
      </c>
      <c r="I2897" s="5" t="str">
        <f>IFERROR(TRIM(INDEX(CID_DB[Known Contractor '#2 PN],$D2897)),"")</f>
        <v/>
      </c>
      <c r="J2897" s="5" t="str">
        <f>IFERROR(TRIM(INDEX(CID_DB[ [ NSN ] ],$D2897)),"")</f>
        <v/>
      </c>
      <c r="K2897" s="5" t="str">
        <f>IFERROR(TRIM(INDEX(CID_DB[Description],$D2897)),"")</f>
        <v/>
      </c>
      <c r="L2897" s="24" t="str">
        <f>IFERROR(TRIM(INDEX(CID_DB[Commercial Status],$D2897)),"")</f>
        <v/>
      </c>
    </row>
    <row r="2898" spans="2:12" x14ac:dyDescent="0.35">
      <c r="B2898" s="15"/>
      <c r="D2898" s="17" t="str">
        <f t="array" ref="D2898">IFERROR(IF($B2898&lt;&gt;"",LARGE(IF(ISNUMBER(SEARCH(TRIM(SUBSTITUTE($B2898,"-","")),CID_DB[Search Key])),ROW(CID_DB[Search Key]),""),1)-1,""),"")</f>
        <v/>
      </c>
      <c r="F2898" s="23" t="str">
        <f>IF($B2898&lt;&gt;"",COUNTIFS(CID_DB[Search Key],"*"&amp;TRIM(SUBSTITUTE(B2898,"-",""))&amp;"*"),"")</f>
        <v/>
      </c>
      <c r="G2898" s="23" t="str">
        <f>IFERROR(TRIM(INDEX(CID_DB[Case No],$D2898)),"")</f>
        <v/>
      </c>
      <c r="H2898" s="5" t="str">
        <f>IFERROR(TRIM(INDEX(CID_DB[Known Contractor '#1 PN],$D2898)),"")</f>
        <v/>
      </c>
      <c r="I2898" s="5" t="str">
        <f>IFERROR(TRIM(INDEX(CID_DB[Known Contractor '#2 PN],$D2898)),"")</f>
        <v/>
      </c>
      <c r="J2898" s="5" t="str">
        <f>IFERROR(TRIM(INDEX(CID_DB[ [ NSN ] ],$D2898)),"")</f>
        <v/>
      </c>
      <c r="K2898" s="5" t="str">
        <f>IFERROR(TRIM(INDEX(CID_DB[Description],$D2898)),"")</f>
        <v/>
      </c>
      <c r="L2898" s="24" t="str">
        <f>IFERROR(TRIM(INDEX(CID_DB[Commercial Status],$D2898)),"")</f>
        <v/>
      </c>
    </row>
    <row r="2899" spans="2:12" x14ac:dyDescent="0.35">
      <c r="B2899" s="15"/>
      <c r="D2899" s="17" t="str">
        <f t="array" ref="D2899">IFERROR(IF($B2899&lt;&gt;"",LARGE(IF(ISNUMBER(SEARCH(TRIM(SUBSTITUTE($B2899,"-","")),CID_DB[Search Key])),ROW(CID_DB[Search Key]),""),1)-1,""),"")</f>
        <v/>
      </c>
      <c r="F2899" s="23" t="str">
        <f>IF($B2899&lt;&gt;"",COUNTIFS(CID_DB[Search Key],"*"&amp;TRIM(SUBSTITUTE(B2899,"-",""))&amp;"*"),"")</f>
        <v/>
      </c>
      <c r="G2899" s="23" t="str">
        <f>IFERROR(TRIM(INDEX(CID_DB[Case No],$D2899)),"")</f>
        <v/>
      </c>
      <c r="H2899" s="5" t="str">
        <f>IFERROR(TRIM(INDEX(CID_DB[Known Contractor '#1 PN],$D2899)),"")</f>
        <v/>
      </c>
      <c r="I2899" s="5" t="str">
        <f>IFERROR(TRIM(INDEX(CID_DB[Known Contractor '#2 PN],$D2899)),"")</f>
        <v/>
      </c>
      <c r="J2899" s="5" t="str">
        <f>IFERROR(TRIM(INDEX(CID_DB[ [ NSN ] ],$D2899)),"")</f>
        <v/>
      </c>
      <c r="K2899" s="5" t="str">
        <f>IFERROR(TRIM(INDEX(CID_DB[Description],$D2899)),"")</f>
        <v/>
      </c>
      <c r="L2899" s="24" t="str">
        <f>IFERROR(TRIM(INDEX(CID_DB[Commercial Status],$D2899)),"")</f>
        <v/>
      </c>
    </row>
    <row r="2900" spans="2:12" x14ac:dyDescent="0.35">
      <c r="B2900" s="15"/>
      <c r="D2900" s="17" t="str">
        <f t="array" ref="D2900">IFERROR(IF($B2900&lt;&gt;"",LARGE(IF(ISNUMBER(SEARCH(TRIM(SUBSTITUTE($B2900,"-","")),CID_DB[Search Key])),ROW(CID_DB[Search Key]),""),1)-1,""),"")</f>
        <v/>
      </c>
      <c r="F2900" s="23" t="str">
        <f>IF($B2900&lt;&gt;"",COUNTIFS(CID_DB[Search Key],"*"&amp;TRIM(SUBSTITUTE(B2900,"-",""))&amp;"*"),"")</f>
        <v/>
      </c>
      <c r="G2900" s="23" t="str">
        <f>IFERROR(TRIM(INDEX(CID_DB[Case No],$D2900)),"")</f>
        <v/>
      </c>
      <c r="H2900" s="5" t="str">
        <f>IFERROR(TRIM(INDEX(CID_DB[Known Contractor '#1 PN],$D2900)),"")</f>
        <v/>
      </c>
      <c r="I2900" s="5" t="str">
        <f>IFERROR(TRIM(INDEX(CID_DB[Known Contractor '#2 PN],$D2900)),"")</f>
        <v/>
      </c>
      <c r="J2900" s="5" t="str">
        <f>IFERROR(TRIM(INDEX(CID_DB[ [ NSN ] ],$D2900)),"")</f>
        <v/>
      </c>
      <c r="K2900" s="5" t="str">
        <f>IFERROR(TRIM(INDEX(CID_DB[Description],$D2900)),"")</f>
        <v/>
      </c>
      <c r="L2900" s="24" t="str">
        <f>IFERROR(TRIM(INDEX(CID_DB[Commercial Status],$D2900)),"")</f>
        <v/>
      </c>
    </row>
    <row r="2901" spans="2:12" x14ac:dyDescent="0.35">
      <c r="B2901" s="15"/>
      <c r="D2901" s="17" t="str">
        <f t="array" ref="D2901">IFERROR(IF($B2901&lt;&gt;"",LARGE(IF(ISNUMBER(SEARCH(TRIM(SUBSTITUTE($B2901,"-","")),CID_DB[Search Key])),ROW(CID_DB[Search Key]),""),1)-1,""),"")</f>
        <v/>
      </c>
      <c r="F2901" s="23" t="str">
        <f>IF($B2901&lt;&gt;"",COUNTIFS(CID_DB[Search Key],"*"&amp;TRIM(SUBSTITUTE(B2901,"-",""))&amp;"*"),"")</f>
        <v/>
      </c>
      <c r="G2901" s="23" t="str">
        <f>IFERROR(TRIM(INDEX(CID_DB[Case No],$D2901)),"")</f>
        <v/>
      </c>
      <c r="H2901" s="5" t="str">
        <f>IFERROR(TRIM(INDEX(CID_DB[Known Contractor '#1 PN],$D2901)),"")</f>
        <v/>
      </c>
      <c r="I2901" s="5" t="str">
        <f>IFERROR(TRIM(INDEX(CID_DB[Known Contractor '#2 PN],$D2901)),"")</f>
        <v/>
      </c>
      <c r="J2901" s="5" t="str">
        <f>IFERROR(TRIM(INDEX(CID_DB[ [ NSN ] ],$D2901)),"")</f>
        <v/>
      </c>
      <c r="K2901" s="5" t="str">
        <f>IFERROR(TRIM(INDEX(CID_DB[Description],$D2901)),"")</f>
        <v/>
      </c>
      <c r="L2901" s="24" t="str">
        <f>IFERROR(TRIM(INDEX(CID_DB[Commercial Status],$D2901)),"")</f>
        <v/>
      </c>
    </row>
    <row r="2902" spans="2:12" x14ac:dyDescent="0.35">
      <c r="B2902" s="15"/>
      <c r="D2902" s="17" t="str">
        <f t="array" ref="D2902">IFERROR(IF($B2902&lt;&gt;"",LARGE(IF(ISNUMBER(SEARCH(TRIM(SUBSTITUTE($B2902,"-","")),CID_DB[Search Key])),ROW(CID_DB[Search Key]),""),1)-1,""),"")</f>
        <v/>
      </c>
      <c r="F2902" s="23" t="str">
        <f>IF($B2902&lt;&gt;"",COUNTIFS(CID_DB[Search Key],"*"&amp;TRIM(SUBSTITUTE(B2902,"-",""))&amp;"*"),"")</f>
        <v/>
      </c>
      <c r="G2902" s="23" t="str">
        <f>IFERROR(TRIM(INDEX(CID_DB[Case No],$D2902)),"")</f>
        <v/>
      </c>
      <c r="H2902" s="5" t="str">
        <f>IFERROR(TRIM(INDEX(CID_DB[Known Contractor '#1 PN],$D2902)),"")</f>
        <v/>
      </c>
      <c r="I2902" s="5" t="str">
        <f>IFERROR(TRIM(INDEX(CID_DB[Known Contractor '#2 PN],$D2902)),"")</f>
        <v/>
      </c>
      <c r="J2902" s="5" t="str">
        <f>IFERROR(TRIM(INDEX(CID_DB[ [ NSN ] ],$D2902)),"")</f>
        <v/>
      </c>
      <c r="K2902" s="5" t="str">
        <f>IFERROR(TRIM(INDEX(CID_DB[Description],$D2902)),"")</f>
        <v/>
      </c>
      <c r="L2902" s="24" t="str">
        <f>IFERROR(TRIM(INDEX(CID_DB[Commercial Status],$D2902)),"")</f>
        <v/>
      </c>
    </row>
    <row r="2903" spans="2:12" x14ac:dyDescent="0.35">
      <c r="B2903" s="15"/>
      <c r="D2903" s="17" t="str">
        <f t="array" ref="D2903">IFERROR(IF($B2903&lt;&gt;"",LARGE(IF(ISNUMBER(SEARCH(TRIM(SUBSTITUTE($B2903,"-","")),CID_DB[Search Key])),ROW(CID_DB[Search Key]),""),1)-1,""),"")</f>
        <v/>
      </c>
      <c r="F2903" s="23" t="str">
        <f>IF($B2903&lt;&gt;"",COUNTIFS(CID_DB[Search Key],"*"&amp;TRIM(SUBSTITUTE(B2903,"-",""))&amp;"*"),"")</f>
        <v/>
      </c>
      <c r="G2903" s="23" t="str">
        <f>IFERROR(TRIM(INDEX(CID_DB[Case No],$D2903)),"")</f>
        <v/>
      </c>
      <c r="H2903" s="5" t="str">
        <f>IFERROR(TRIM(INDEX(CID_DB[Known Contractor '#1 PN],$D2903)),"")</f>
        <v/>
      </c>
      <c r="I2903" s="5" t="str">
        <f>IFERROR(TRIM(INDEX(CID_DB[Known Contractor '#2 PN],$D2903)),"")</f>
        <v/>
      </c>
      <c r="J2903" s="5" t="str">
        <f>IFERROR(TRIM(INDEX(CID_DB[ [ NSN ] ],$D2903)),"")</f>
        <v/>
      </c>
      <c r="K2903" s="5" t="str">
        <f>IFERROR(TRIM(INDEX(CID_DB[Description],$D2903)),"")</f>
        <v/>
      </c>
      <c r="L2903" s="24" t="str">
        <f>IFERROR(TRIM(INDEX(CID_DB[Commercial Status],$D2903)),"")</f>
        <v/>
      </c>
    </row>
    <row r="2904" spans="2:12" x14ac:dyDescent="0.35">
      <c r="B2904" s="15"/>
      <c r="D2904" s="17" t="str">
        <f t="array" ref="D2904">IFERROR(IF($B2904&lt;&gt;"",LARGE(IF(ISNUMBER(SEARCH(TRIM(SUBSTITUTE($B2904,"-","")),CID_DB[Search Key])),ROW(CID_DB[Search Key]),""),1)-1,""),"")</f>
        <v/>
      </c>
      <c r="F2904" s="23" t="str">
        <f>IF($B2904&lt;&gt;"",COUNTIFS(CID_DB[Search Key],"*"&amp;TRIM(SUBSTITUTE(B2904,"-",""))&amp;"*"),"")</f>
        <v/>
      </c>
      <c r="G2904" s="23" t="str">
        <f>IFERROR(TRIM(INDEX(CID_DB[Case No],$D2904)),"")</f>
        <v/>
      </c>
      <c r="H2904" s="5" t="str">
        <f>IFERROR(TRIM(INDEX(CID_DB[Known Contractor '#1 PN],$D2904)),"")</f>
        <v/>
      </c>
      <c r="I2904" s="5" t="str">
        <f>IFERROR(TRIM(INDEX(CID_DB[Known Contractor '#2 PN],$D2904)),"")</f>
        <v/>
      </c>
      <c r="J2904" s="5" t="str">
        <f>IFERROR(TRIM(INDEX(CID_DB[ [ NSN ] ],$D2904)),"")</f>
        <v/>
      </c>
      <c r="K2904" s="5" t="str">
        <f>IFERROR(TRIM(INDEX(CID_DB[Description],$D2904)),"")</f>
        <v/>
      </c>
      <c r="L2904" s="24" t="str">
        <f>IFERROR(TRIM(INDEX(CID_DB[Commercial Status],$D2904)),"")</f>
        <v/>
      </c>
    </row>
    <row r="2905" spans="2:12" x14ac:dyDescent="0.35">
      <c r="B2905" s="15"/>
      <c r="D2905" s="17" t="str">
        <f t="array" ref="D2905">IFERROR(IF($B2905&lt;&gt;"",LARGE(IF(ISNUMBER(SEARCH(TRIM(SUBSTITUTE($B2905,"-","")),CID_DB[Search Key])),ROW(CID_DB[Search Key]),""),1)-1,""),"")</f>
        <v/>
      </c>
      <c r="F2905" s="23" t="str">
        <f>IF($B2905&lt;&gt;"",COUNTIFS(CID_DB[Search Key],"*"&amp;TRIM(SUBSTITUTE(B2905,"-",""))&amp;"*"),"")</f>
        <v/>
      </c>
      <c r="G2905" s="23" t="str">
        <f>IFERROR(TRIM(INDEX(CID_DB[Case No],$D2905)),"")</f>
        <v/>
      </c>
      <c r="H2905" s="5" t="str">
        <f>IFERROR(TRIM(INDEX(CID_DB[Known Contractor '#1 PN],$D2905)),"")</f>
        <v/>
      </c>
      <c r="I2905" s="5" t="str">
        <f>IFERROR(TRIM(INDEX(CID_DB[Known Contractor '#2 PN],$D2905)),"")</f>
        <v/>
      </c>
      <c r="J2905" s="5" t="str">
        <f>IFERROR(TRIM(INDEX(CID_DB[ [ NSN ] ],$D2905)),"")</f>
        <v/>
      </c>
      <c r="K2905" s="5" t="str">
        <f>IFERROR(TRIM(INDEX(CID_DB[Description],$D2905)),"")</f>
        <v/>
      </c>
      <c r="L2905" s="24" t="str">
        <f>IFERROR(TRIM(INDEX(CID_DB[Commercial Status],$D2905)),"")</f>
        <v/>
      </c>
    </row>
    <row r="2906" spans="2:12" x14ac:dyDescent="0.35">
      <c r="B2906" s="15"/>
      <c r="D2906" s="17" t="str">
        <f t="array" ref="D2906">IFERROR(IF($B2906&lt;&gt;"",LARGE(IF(ISNUMBER(SEARCH(TRIM(SUBSTITUTE($B2906,"-","")),CID_DB[Search Key])),ROW(CID_DB[Search Key]),""),1)-1,""),"")</f>
        <v/>
      </c>
      <c r="F2906" s="23" t="str">
        <f>IF($B2906&lt;&gt;"",COUNTIFS(CID_DB[Search Key],"*"&amp;TRIM(SUBSTITUTE(B2906,"-",""))&amp;"*"),"")</f>
        <v/>
      </c>
      <c r="G2906" s="23" t="str">
        <f>IFERROR(TRIM(INDEX(CID_DB[Case No],$D2906)),"")</f>
        <v/>
      </c>
      <c r="H2906" s="5" t="str">
        <f>IFERROR(TRIM(INDEX(CID_DB[Known Contractor '#1 PN],$D2906)),"")</f>
        <v/>
      </c>
      <c r="I2906" s="5" t="str">
        <f>IFERROR(TRIM(INDEX(CID_DB[Known Contractor '#2 PN],$D2906)),"")</f>
        <v/>
      </c>
      <c r="J2906" s="5" t="str">
        <f>IFERROR(TRIM(INDEX(CID_DB[ [ NSN ] ],$D2906)),"")</f>
        <v/>
      </c>
      <c r="K2906" s="5" t="str">
        <f>IFERROR(TRIM(INDEX(CID_DB[Description],$D2906)),"")</f>
        <v/>
      </c>
      <c r="L2906" s="24" t="str">
        <f>IFERROR(TRIM(INDEX(CID_DB[Commercial Status],$D2906)),"")</f>
        <v/>
      </c>
    </row>
    <row r="2907" spans="2:12" x14ac:dyDescent="0.35">
      <c r="B2907" s="15"/>
      <c r="D2907" s="17" t="str">
        <f t="array" ref="D2907">IFERROR(IF($B2907&lt;&gt;"",LARGE(IF(ISNUMBER(SEARCH(TRIM(SUBSTITUTE($B2907,"-","")),CID_DB[Search Key])),ROW(CID_DB[Search Key]),""),1)-1,""),"")</f>
        <v/>
      </c>
      <c r="F2907" s="23" t="str">
        <f>IF($B2907&lt;&gt;"",COUNTIFS(CID_DB[Search Key],"*"&amp;TRIM(SUBSTITUTE(B2907,"-",""))&amp;"*"),"")</f>
        <v/>
      </c>
      <c r="G2907" s="23" t="str">
        <f>IFERROR(TRIM(INDEX(CID_DB[Case No],$D2907)),"")</f>
        <v/>
      </c>
      <c r="H2907" s="5" t="str">
        <f>IFERROR(TRIM(INDEX(CID_DB[Known Contractor '#1 PN],$D2907)),"")</f>
        <v/>
      </c>
      <c r="I2907" s="5" t="str">
        <f>IFERROR(TRIM(INDEX(CID_DB[Known Contractor '#2 PN],$D2907)),"")</f>
        <v/>
      </c>
      <c r="J2907" s="5" t="str">
        <f>IFERROR(TRIM(INDEX(CID_DB[ [ NSN ] ],$D2907)),"")</f>
        <v/>
      </c>
      <c r="K2907" s="5" t="str">
        <f>IFERROR(TRIM(INDEX(CID_DB[Description],$D2907)),"")</f>
        <v/>
      </c>
      <c r="L2907" s="24" t="str">
        <f>IFERROR(TRIM(INDEX(CID_DB[Commercial Status],$D2907)),"")</f>
        <v/>
      </c>
    </row>
    <row r="2908" spans="2:12" x14ac:dyDescent="0.35">
      <c r="B2908" s="15"/>
      <c r="D2908" s="17" t="str">
        <f t="array" ref="D2908">IFERROR(IF($B2908&lt;&gt;"",LARGE(IF(ISNUMBER(SEARCH(TRIM(SUBSTITUTE($B2908,"-","")),CID_DB[Search Key])),ROW(CID_DB[Search Key]),""),1)-1,""),"")</f>
        <v/>
      </c>
      <c r="F2908" s="23" t="str">
        <f>IF($B2908&lt;&gt;"",COUNTIFS(CID_DB[Search Key],"*"&amp;TRIM(SUBSTITUTE(B2908,"-",""))&amp;"*"),"")</f>
        <v/>
      </c>
      <c r="G2908" s="23" t="str">
        <f>IFERROR(TRIM(INDEX(CID_DB[Case No],$D2908)),"")</f>
        <v/>
      </c>
      <c r="H2908" s="5" t="str">
        <f>IFERROR(TRIM(INDEX(CID_DB[Known Contractor '#1 PN],$D2908)),"")</f>
        <v/>
      </c>
      <c r="I2908" s="5" t="str">
        <f>IFERROR(TRIM(INDEX(CID_DB[Known Contractor '#2 PN],$D2908)),"")</f>
        <v/>
      </c>
      <c r="J2908" s="5" t="str">
        <f>IFERROR(TRIM(INDEX(CID_DB[ [ NSN ] ],$D2908)),"")</f>
        <v/>
      </c>
      <c r="K2908" s="5" t="str">
        <f>IFERROR(TRIM(INDEX(CID_DB[Description],$D2908)),"")</f>
        <v/>
      </c>
      <c r="L2908" s="24" t="str">
        <f>IFERROR(TRIM(INDEX(CID_DB[Commercial Status],$D2908)),"")</f>
        <v/>
      </c>
    </row>
    <row r="2909" spans="2:12" x14ac:dyDescent="0.35">
      <c r="B2909" s="15"/>
      <c r="D2909" s="17" t="str">
        <f t="array" ref="D2909">IFERROR(IF($B2909&lt;&gt;"",LARGE(IF(ISNUMBER(SEARCH(TRIM(SUBSTITUTE($B2909,"-","")),CID_DB[Search Key])),ROW(CID_DB[Search Key]),""),1)-1,""),"")</f>
        <v/>
      </c>
      <c r="F2909" s="23" t="str">
        <f>IF($B2909&lt;&gt;"",COUNTIFS(CID_DB[Search Key],"*"&amp;TRIM(SUBSTITUTE(B2909,"-",""))&amp;"*"),"")</f>
        <v/>
      </c>
      <c r="G2909" s="23" t="str">
        <f>IFERROR(TRIM(INDEX(CID_DB[Case No],$D2909)),"")</f>
        <v/>
      </c>
      <c r="H2909" s="5" t="str">
        <f>IFERROR(TRIM(INDEX(CID_DB[Known Contractor '#1 PN],$D2909)),"")</f>
        <v/>
      </c>
      <c r="I2909" s="5" t="str">
        <f>IFERROR(TRIM(INDEX(CID_DB[Known Contractor '#2 PN],$D2909)),"")</f>
        <v/>
      </c>
      <c r="J2909" s="5" t="str">
        <f>IFERROR(TRIM(INDEX(CID_DB[ [ NSN ] ],$D2909)),"")</f>
        <v/>
      </c>
      <c r="K2909" s="5" t="str">
        <f>IFERROR(TRIM(INDEX(CID_DB[Description],$D2909)),"")</f>
        <v/>
      </c>
      <c r="L2909" s="24" t="str">
        <f>IFERROR(TRIM(INDEX(CID_DB[Commercial Status],$D2909)),"")</f>
        <v/>
      </c>
    </row>
    <row r="2910" spans="2:12" x14ac:dyDescent="0.35">
      <c r="B2910" s="15"/>
      <c r="D2910" s="17" t="str">
        <f t="array" ref="D2910">IFERROR(IF($B2910&lt;&gt;"",LARGE(IF(ISNUMBER(SEARCH(TRIM(SUBSTITUTE($B2910,"-","")),CID_DB[Search Key])),ROW(CID_DB[Search Key]),""),1)-1,""),"")</f>
        <v/>
      </c>
      <c r="F2910" s="23" t="str">
        <f>IF($B2910&lt;&gt;"",COUNTIFS(CID_DB[Search Key],"*"&amp;TRIM(SUBSTITUTE(B2910,"-",""))&amp;"*"),"")</f>
        <v/>
      </c>
      <c r="G2910" s="23" t="str">
        <f>IFERROR(TRIM(INDEX(CID_DB[Case No],$D2910)),"")</f>
        <v/>
      </c>
      <c r="H2910" s="5" t="str">
        <f>IFERROR(TRIM(INDEX(CID_DB[Known Contractor '#1 PN],$D2910)),"")</f>
        <v/>
      </c>
      <c r="I2910" s="5" t="str">
        <f>IFERROR(TRIM(INDEX(CID_DB[Known Contractor '#2 PN],$D2910)),"")</f>
        <v/>
      </c>
      <c r="J2910" s="5" t="str">
        <f>IFERROR(TRIM(INDEX(CID_DB[ [ NSN ] ],$D2910)),"")</f>
        <v/>
      </c>
      <c r="K2910" s="5" t="str">
        <f>IFERROR(TRIM(INDEX(CID_DB[Description],$D2910)),"")</f>
        <v/>
      </c>
      <c r="L2910" s="24" t="str">
        <f>IFERROR(TRIM(INDEX(CID_DB[Commercial Status],$D2910)),"")</f>
        <v/>
      </c>
    </row>
    <row r="2911" spans="2:12" x14ac:dyDescent="0.35">
      <c r="B2911" s="15"/>
      <c r="D2911" s="17" t="str">
        <f t="array" ref="D2911">IFERROR(IF($B2911&lt;&gt;"",LARGE(IF(ISNUMBER(SEARCH(TRIM(SUBSTITUTE($B2911,"-","")),CID_DB[Search Key])),ROW(CID_DB[Search Key]),""),1)-1,""),"")</f>
        <v/>
      </c>
      <c r="F2911" s="23" t="str">
        <f>IF($B2911&lt;&gt;"",COUNTIFS(CID_DB[Search Key],"*"&amp;TRIM(SUBSTITUTE(B2911,"-",""))&amp;"*"),"")</f>
        <v/>
      </c>
      <c r="G2911" s="23" t="str">
        <f>IFERROR(TRIM(INDEX(CID_DB[Case No],$D2911)),"")</f>
        <v/>
      </c>
      <c r="H2911" s="5" t="str">
        <f>IFERROR(TRIM(INDEX(CID_DB[Known Contractor '#1 PN],$D2911)),"")</f>
        <v/>
      </c>
      <c r="I2911" s="5" t="str">
        <f>IFERROR(TRIM(INDEX(CID_DB[Known Contractor '#2 PN],$D2911)),"")</f>
        <v/>
      </c>
      <c r="J2911" s="5" t="str">
        <f>IFERROR(TRIM(INDEX(CID_DB[ [ NSN ] ],$D2911)),"")</f>
        <v/>
      </c>
      <c r="K2911" s="5" t="str">
        <f>IFERROR(TRIM(INDEX(CID_DB[Description],$D2911)),"")</f>
        <v/>
      </c>
      <c r="L2911" s="24" t="str">
        <f>IFERROR(TRIM(INDEX(CID_DB[Commercial Status],$D2911)),"")</f>
        <v/>
      </c>
    </row>
    <row r="2912" spans="2:12" x14ac:dyDescent="0.35">
      <c r="B2912" s="15"/>
      <c r="D2912" s="17" t="str">
        <f t="array" ref="D2912">IFERROR(IF($B2912&lt;&gt;"",LARGE(IF(ISNUMBER(SEARCH(TRIM(SUBSTITUTE($B2912,"-","")),CID_DB[Search Key])),ROW(CID_DB[Search Key]),""),1)-1,""),"")</f>
        <v/>
      </c>
      <c r="F2912" s="23" t="str">
        <f>IF($B2912&lt;&gt;"",COUNTIFS(CID_DB[Search Key],"*"&amp;TRIM(SUBSTITUTE(B2912,"-",""))&amp;"*"),"")</f>
        <v/>
      </c>
      <c r="G2912" s="23" t="str">
        <f>IFERROR(TRIM(INDEX(CID_DB[Case No],$D2912)),"")</f>
        <v/>
      </c>
      <c r="H2912" s="5" t="str">
        <f>IFERROR(TRIM(INDEX(CID_DB[Known Contractor '#1 PN],$D2912)),"")</f>
        <v/>
      </c>
      <c r="I2912" s="5" t="str">
        <f>IFERROR(TRIM(INDEX(CID_DB[Known Contractor '#2 PN],$D2912)),"")</f>
        <v/>
      </c>
      <c r="J2912" s="5" t="str">
        <f>IFERROR(TRIM(INDEX(CID_DB[ [ NSN ] ],$D2912)),"")</f>
        <v/>
      </c>
      <c r="K2912" s="5" t="str">
        <f>IFERROR(TRIM(INDEX(CID_DB[Description],$D2912)),"")</f>
        <v/>
      </c>
      <c r="L2912" s="24" t="str">
        <f>IFERROR(TRIM(INDEX(CID_DB[Commercial Status],$D2912)),"")</f>
        <v/>
      </c>
    </row>
    <row r="2913" spans="2:12" x14ac:dyDescent="0.35">
      <c r="B2913" s="15"/>
      <c r="D2913" s="17" t="str">
        <f t="array" ref="D2913">IFERROR(IF($B2913&lt;&gt;"",LARGE(IF(ISNUMBER(SEARCH(TRIM(SUBSTITUTE($B2913,"-","")),CID_DB[Search Key])),ROW(CID_DB[Search Key]),""),1)-1,""),"")</f>
        <v/>
      </c>
      <c r="F2913" s="23" t="str">
        <f>IF($B2913&lt;&gt;"",COUNTIFS(CID_DB[Search Key],"*"&amp;TRIM(SUBSTITUTE(B2913,"-",""))&amp;"*"),"")</f>
        <v/>
      </c>
      <c r="G2913" s="23" t="str">
        <f>IFERROR(TRIM(INDEX(CID_DB[Case No],$D2913)),"")</f>
        <v/>
      </c>
      <c r="H2913" s="5" t="str">
        <f>IFERROR(TRIM(INDEX(CID_DB[Known Contractor '#1 PN],$D2913)),"")</f>
        <v/>
      </c>
      <c r="I2913" s="5" t="str">
        <f>IFERROR(TRIM(INDEX(CID_DB[Known Contractor '#2 PN],$D2913)),"")</f>
        <v/>
      </c>
      <c r="J2913" s="5" t="str">
        <f>IFERROR(TRIM(INDEX(CID_DB[ [ NSN ] ],$D2913)),"")</f>
        <v/>
      </c>
      <c r="K2913" s="5" t="str">
        <f>IFERROR(TRIM(INDEX(CID_DB[Description],$D2913)),"")</f>
        <v/>
      </c>
      <c r="L2913" s="24" t="str">
        <f>IFERROR(TRIM(INDEX(CID_DB[Commercial Status],$D2913)),"")</f>
        <v/>
      </c>
    </row>
    <row r="2914" spans="2:12" x14ac:dyDescent="0.35">
      <c r="B2914" s="15"/>
      <c r="D2914" s="17" t="str">
        <f t="array" ref="D2914">IFERROR(IF($B2914&lt;&gt;"",LARGE(IF(ISNUMBER(SEARCH(TRIM(SUBSTITUTE($B2914,"-","")),CID_DB[Search Key])),ROW(CID_DB[Search Key]),""),1)-1,""),"")</f>
        <v/>
      </c>
      <c r="F2914" s="23" t="str">
        <f>IF($B2914&lt;&gt;"",COUNTIFS(CID_DB[Search Key],"*"&amp;TRIM(SUBSTITUTE(B2914,"-",""))&amp;"*"),"")</f>
        <v/>
      </c>
      <c r="G2914" s="23" t="str">
        <f>IFERROR(TRIM(INDEX(CID_DB[Case No],$D2914)),"")</f>
        <v/>
      </c>
      <c r="H2914" s="5" t="str">
        <f>IFERROR(TRIM(INDEX(CID_DB[Known Contractor '#1 PN],$D2914)),"")</f>
        <v/>
      </c>
      <c r="I2914" s="5" t="str">
        <f>IFERROR(TRIM(INDEX(CID_DB[Known Contractor '#2 PN],$D2914)),"")</f>
        <v/>
      </c>
      <c r="J2914" s="5" t="str">
        <f>IFERROR(TRIM(INDEX(CID_DB[ [ NSN ] ],$D2914)),"")</f>
        <v/>
      </c>
      <c r="K2914" s="5" t="str">
        <f>IFERROR(TRIM(INDEX(CID_DB[Description],$D2914)),"")</f>
        <v/>
      </c>
      <c r="L2914" s="24" t="str">
        <f>IFERROR(TRIM(INDEX(CID_DB[Commercial Status],$D2914)),"")</f>
        <v/>
      </c>
    </row>
    <row r="2915" spans="2:12" x14ac:dyDescent="0.35">
      <c r="B2915" s="15"/>
      <c r="D2915" s="17" t="str">
        <f t="array" ref="D2915">IFERROR(IF($B2915&lt;&gt;"",LARGE(IF(ISNUMBER(SEARCH(TRIM(SUBSTITUTE($B2915,"-","")),CID_DB[Search Key])),ROW(CID_DB[Search Key]),""),1)-1,""),"")</f>
        <v/>
      </c>
      <c r="F2915" s="23" t="str">
        <f>IF($B2915&lt;&gt;"",COUNTIFS(CID_DB[Search Key],"*"&amp;TRIM(SUBSTITUTE(B2915,"-",""))&amp;"*"),"")</f>
        <v/>
      </c>
      <c r="G2915" s="23" t="str">
        <f>IFERROR(TRIM(INDEX(CID_DB[Case No],$D2915)),"")</f>
        <v/>
      </c>
      <c r="H2915" s="5" t="str">
        <f>IFERROR(TRIM(INDEX(CID_DB[Known Contractor '#1 PN],$D2915)),"")</f>
        <v/>
      </c>
      <c r="I2915" s="5" t="str">
        <f>IFERROR(TRIM(INDEX(CID_DB[Known Contractor '#2 PN],$D2915)),"")</f>
        <v/>
      </c>
      <c r="J2915" s="5" t="str">
        <f>IFERROR(TRIM(INDEX(CID_DB[ [ NSN ] ],$D2915)),"")</f>
        <v/>
      </c>
      <c r="K2915" s="5" t="str">
        <f>IFERROR(TRIM(INDEX(CID_DB[Description],$D2915)),"")</f>
        <v/>
      </c>
      <c r="L2915" s="24" t="str">
        <f>IFERROR(TRIM(INDEX(CID_DB[Commercial Status],$D2915)),"")</f>
        <v/>
      </c>
    </row>
    <row r="2916" spans="2:12" x14ac:dyDescent="0.35">
      <c r="B2916" s="15"/>
      <c r="D2916" s="17" t="str">
        <f t="array" ref="D2916">IFERROR(IF($B2916&lt;&gt;"",LARGE(IF(ISNUMBER(SEARCH(TRIM(SUBSTITUTE($B2916,"-","")),CID_DB[Search Key])),ROW(CID_DB[Search Key]),""),1)-1,""),"")</f>
        <v/>
      </c>
      <c r="F2916" s="23" t="str">
        <f>IF($B2916&lt;&gt;"",COUNTIFS(CID_DB[Search Key],"*"&amp;TRIM(SUBSTITUTE(B2916,"-",""))&amp;"*"),"")</f>
        <v/>
      </c>
      <c r="G2916" s="23" t="str">
        <f>IFERROR(TRIM(INDEX(CID_DB[Case No],$D2916)),"")</f>
        <v/>
      </c>
      <c r="H2916" s="5" t="str">
        <f>IFERROR(TRIM(INDEX(CID_DB[Known Contractor '#1 PN],$D2916)),"")</f>
        <v/>
      </c>
      <c r="I2916" s="5" t="str">
        <f>IFERROR(TRIM(INDEX(CID_DB[Known Contractor '#2 PN],$D2916)),"")</f>
        <v/>
      </c>
      <c r="J2916" s="5" t="str">
        <f>IFERROR(TRIM(INDEX(CID_DB[ [ NSN ] ],$D2916)),"")</f>
        <v/>
      </c>
      <c r="K2916" s="5" t="str">
        <f>IFERROR(TRIM(INDEX(CID_DB[Description],$D2916)),"")</f>
        <v/>
      </c>
      <c r="L2916" s="24" t="str">
        <f>IFERROR(TRIM(INDEX(CID_DB[Commercial Status],$D2916)),"")</f>
        <v/>
      </c>
    </row>
    <row r="2917" spans="2:12" x14ac:dyDescent="0.35">
      <c r="B2917" s="15"/>
      <c r="D2917" s="17" t="str">
        <f t="array" ref="D2917">IFERROR(IF($B2917&lt;&gt;"",LARGE(IF(ISNUMBER(SEARCH(TRIM(SUBSTITUTE($B2917,"-","")),CID_DB[Search Key])),ROW(CID_DB[Search Key]),""),1)-1,""),"")</f>
        <v/>
      </c>
      <c r="F2917" s="23" t="str">
        <f>IF($B2917&lt;&gt;"",COUNTIFS(CID_DB[Search Key],"*"&amp;TRIM(SUBSTITUTE(B2917,"-",""))&amp;"*"),"")</f>
        <v/>
      </c>
      <c r="G2917" s="23" t="str">
        <f>IFERROR(TRIM(INDEX(CID_DB[Case No],$D2917)),"")</f>
        <v/>
      </c>
      <c r="H2917" s="5" t="str">
        <f>IFERROR(TRIM(INDEX(CID_DB[Known Contractor '#1 PN],$D2917)),"")</f>
        <v/>
      </c>
      <c r="I2917" s="5" t="str">
        <f>IFERROR(TRIM(INDEX(CID_DB[Known Contractor '#2 PN],$D2917)),"")</f>
        <v/>
      </c>
      <c r="J2917" s="5" t="str">
        <f>IFERROR(TRIM(INDEX(CID_DB[ [ NSN ] ],$D2917)),"")</f>
        <v/>
      </c>
      <c r="K2917" s="5" t="str">
        <f>IFERROR(TRIM(INDEX(CID_DB[Description],$D2917)),"")</f>
        <v/>
      </c>
      <c r="L2917" s="24" t="str">
        <f>IFERROR(TRIM(INDEX(CID_DB[Commercial Status],$D2917)),"")</f>
        <v/>
      </c>
    </row>
    <row r="2918" spans="2:12" x14ac:dyDescent="0.35">
      <c r="B2918" s="15"/>
      <c r="D2918" s="17" t="str">
        <f t="array" ref="D2918">IFERROR(IF($B2918&lt;&gt;"",LARGE(IF(ISNUMBER(SEARCH(TRIM(SUBSTITUTE($B2918,"-","")),CID_DB[Search Key])),ROW(CID_DB[Search Key]),""),1)-1,""),"")</f>
        <v/>
      </c>
      <c r="F2918" s="23" t="str">
        <f>IF($B2918&lt;&gt;"",COUNTIFS(CID_DB[Search Key],"*"&amp;TRIM(SUBSTITUTE(B2918,"-",""))&amp;"*"),"")</f>
        <v/>
      </c>
      <c r="G2918" s="23" t="str">
        <f>IFERROR(TRIM(INDEX(CID_DB[Case No],$D2918)),"")</f>
        <v/>
      </c>
      <c r="H2918" s="5" t="str">
        <f>IFERROR(TRIM(INDEX(CID_DB[Known Contractor '#1 PN],$D2918)),"")</f>
        <v/>
      </c>
      <c r="I2918" s="5" t="str">
        <f>IFERROR(TRIM(INDEX(CID_DB[Known Contractor '#2 PN],$D2918)),"")</f>
        <v/>
      </c>
      <c r="J2918" s="5" t="str">
        <f>IFERROR(TRIM(INDEX(CID_DB[ [ NSN ] ],$D2918)),"")</f>
        <v/>
      </c>
      <c r="K2918" s="5" t="str">
        <f>IFERROR(TRIM(INDEX(CID_DB[Description],$D2918)),"")</f>
        <v/>
      </c>
      <c r="L2918" s="24" t="str">
        <f>IFERROR(TRIM(INDEX(CID_DB[Commercial Status],$D2918)),"")</f>
        <v/>
      </c>
    </row>
    <row r="2919" spans="2:12" x14ac:dyDescent="0.35">
      <c r="B2919" s="15"/>
      <c r="D2919" s="17" t="str">
        <f t="array" ref="D2919">IFERROR(IF($B2919&lt;&gt;"",LARGE(IF(ISNUMBER(SEARCH(TRIM(SUBSTITUTE($B2919,"-","")),CID_DB[Search Key])),ROW(CID_DB[Search Key]),""),1)-1,""),"")</f>
        <v/>
      </c>
      <c r="F2919" s="23" t="str">
        <f>IF($B2919&lt;&gt;"",COUNTIFS(CID_DB[Search Key],"*"&amp;TRIM(SUBSTITUTE(B2919,"-",""))&amp;"*"),"")</f>
        <v/>
      </c>
      <c r="G2919" s="23" t="str">
        <f>IFERROR(TRIM(INDEX(CID_DB[Case No],$D2919)),"")</f>
        <v/>
      </c>
      <c r="H2919" s="5" t="str">
        <f>IFERROR(TRIM(INDEX(CID_DB[Known Contractor '#1 PN],$D2919)),"")</f>
        <v/>
      </c>
      <c r="I2919" s="5" t="str">
        <f>IFERROR(TRIM(INDEX(CID_DB[Known Contractor '#2 PN],$D2919)),"")</f>
        <v/>
      </c>
      <c r="J2919" s="5" t="str">
        <f>IFERROR(TRIM(INDEX(CID_DB[ [ NSN ] ],$D2919)),"")</f>
        <v/>
      </c>
      <c r="K2919" s="5" t="str">
        <f>IFERROR(TRIM(INDEX(CID_DB[Description],$D2919)),"")</f>
        <v/>
      </c>
      <c r="L2919" s="24" t="str">
        <f>IFERROR(TRIM(INDEX(CID_DB[Commercial Status],$D2919)),"")</f>
        <v/>
      </c>
    </row>
    <row r="2920" spans="2:12" x14ac:dyDescent="0.35">
      <c r="B2920" s="15"/>
      <c r="D2920" s="17" t="str">
        <f t="array" ref="D2920">IFERROR(IF($B2920&lt;&gt;"",LARGE(IF(ISNUMBER(SEARCH(TRIM(SUBSTITUTE($B2920,"-","")),CID_DB[Search Key])),ROW(CID_DB[Search Key]),""),1)-1,""),"")</f>
        <v/>
      </c>
      <c r="F2920" s="23" t="str">
        <f>IF($B2920&lt;&gt;"",COUNTIFS(CID_DB[Search Key],"*"&amp;TRIM(SUBSTITUTE(B2920,"-",""))&amp;"*"),"")</f>
        <v/>
      </c>
      <c r="G2920" s="23" t="str">
        <f>IFERROR(TRIM(INDEX(CID_DB[Case No],$D2920)),"")</f>
        <v/>
      </c>
      <c r="H2920" s="5" t="str">
        <f>IFERROR(TRIM(INDEX(CID_DB[Known Contractor '#1 PN],$D2920)),"")</f>
        <v/>
      </c>
      <c r="I2920" s="5" t="str">
        <f>IFERROR(TRIM(INDEX(CID_DB[Known Contractor '#2 PN],$D2920)),"")</f>
        <v/>
      </c>
      <c r="J2920" s="5" t="str">
        <f>IFERROR(TRIM(INDEX(CID_DB[ [ NSN ] ],$D2920)),"")</f>
        <v/>
      </c>
      <c r="K2920" s="5" t="str">
        <f>IFERROR(TRIM(INDEX(CID_DB[Description],$D2920)),"")</f>
        <v/>
      </c>
      <c r="L2920" s="24" t="str">
        <f>IFERROR(TRIM(INDEX(CID_DB[Commercial Status],$D2920)),"")</f>
        <v/>
      </c>
    </row>
    <row r="2921" spans="2:12" x14ac:dyDescent="0.35">
      <c r="B2921" s="15"/>
      <c r="D2921" s="17" t="str">
        <f t="array" ref="D2921">IFERROR(IF($B2921&lt;&gt;"",LARGE(IF(ISNUMBER(SEARCH(TRIM(SUBSTITUTE($B2921,"-","")),CID_DB[Search Key])),ROW(CID_DB[Search Key]),""),1)-1,""),"")</f>
        <v/>
      </c>
      <c r="F2921" s="23" t="str">
        <f>IF($B2921&lt;&gt;"",COUNTIFS(CID_DB[Search Key],"*"&amp;TRIM(SUBSTITUTE(B2921,"-",""))&amp;"*"),"")</f>
        <v/>
      </c>
      <c r="G2921" s="23" t="str">
        <f>IFERROR(TRIM(INDEX(CID_DB[Case No],$D2921)),"")</f>
        <v/>
      </c>
      <c r="H2921" s="5" t="str">
        <f>IFERROR(TRIM(INDEX(CID_DB[Known Contractor '#1 PN],$D2921)),"")</f>
        <v/>
      </c>
      <c r="I2921" s="5" t="str">
        <f>IFERROR(TRIM(INDEX(CID_DB[Known Contractor '#2 PN],$D2921)),"")</f>
        <v/>
      </c>
      <c r="J2921" s="5" t="str">
        <f>IFERROR(TRIM(INDEX(CID_DB[ [ NSN ] ],$D2921)),"")</f>
        <v/>
      </c>
      <c r="K2921" s="5" t="str">
        <f>IFERROR(TRIM(INDEX(CID_DB[Description],$D2921)),"")</f>
        <v/>
      </c>
      <c r="L2921" s="24" t="str">
        <f>IFERROR(TRIM(INDEX(CID_DB[Commercial Status],$D2921)),"")</f>
        <v/>
      </c>
    </row>
    <row r="2922" spans="2:12" x14ac:dyDescent="0.35">
      <c r="B2922" s="15"/>
      <c r="D2922" s="17" t="str">
        <f t="array" ref="D2922">IFERROR(IF($B2922&lt;&gt;"",LARGE(IF(ISNUMBER(SEARCH(TRIM(SUBSTITUTE($B2922,"-","")),CID_DB[Search Key])),ROW(CID_DB[Search Key]),""),1)-1,""),"")</f>
        <v/>
      </c>
      <c r="F2922" s="23" t="str">
        <f>IF($B2922&lt;&gt;"",COUNTIFS(CID_DB[Search Key],"*"&amp;TRIM(SUBSTITUTE(B2922,"-",""))&amp;"*"),"")</f>
        <v/>
      </c>
      <c r="G2922" s="23" t="str">
        <f>IFERROR(TRIM(INDEX(CID_DB[Case No],$D2922)),"")</f>
        <v/>
      </c>
      <c r="H2922" s="5" t="str">
        <f>IFERROR(TRIM(INDEX(CID_DB[Known Contractor '#1 PN],$D2922)),"")</f>
        <v/>
      </c>
      <c r="I2922" s="5" t="str">
        <f>IFERROR(TRIM(INDEX(CID_DB[Known Contractor '#2 PN],$D2922)),"")</f>
        <v/>
      </c>
      <c r="J2922" s="5" t="str">
        <f>IFERROR(TRIM(INDEX(CID_DB[ [ NSN ] ],$D2922)),"")</f>
        <v/>
      </c>
      <c r="K2922" s="5" t="str">
        <f>IFERROR(TRIM(INDEX(CID_DB[Description],$D2922)),"")</f>
        <v/>
      </c>
      <c r="L2922" s="24" t="str">
        <f>IFERROR(TRIM(INDEX(CID_DB[Commercial Status],$D2922)),"")</f>
        <v/>
      </c>
    </row>
    <row r="2923" spans="2:12" x14ac:dyDescent="0.35">
      <c r="B2923" s="15"/>
      <c r="D2923" s="17" t="str">
        <f t="array" ref="D2923">IFERROR(IF($B2923&lt;&gt;"",LARGE(IF(ISNUMBER(SEARCH(TRIM(SUBSTITUTE($B2923,"-","")),CID_DB[Search Key])),ROW(CID_DB[Search Key]),""),1)-1,""),"")</f>
        <v/>
      </c>
      <c r="F2923" s="23" t="str">
        <f>IF($B2923&lt;&gt;"",COUNTIFS(CID_DB[Search Key],"*"&amp;TRIM(SUBSTITUTE(B2923,"-",""))&amp;"*"),"")</f>
        <v/>
      </c>
      <c r="G2923" s="23" t="str">
        <f>IFERROR(TRIM(INDEX(CID_DB[Case No],$D2923)),"")</f>
        <v/>
      </c>
      <c r="H2923" s="5" t="str">
        <f>IFERROR(TRIM(INDEX(CID_DB[Known Contractor '#1 PN],$D2923)),"")</f>
        <v/>
      </c>
      <c r="I2923" s="5" t="str">
        <f>IFERROR(TRIM(INDEX(CID_DB[Known Contractor '#2 PN],$D2923)),"")</f>
        <v/>
      </c>
      <c r="J2923" s="5" t="str">
        <f>IFERROR(TRIM(INDEX(CID_DB[ [ NSN ] ],$D2923)),"")</f>
        <v/>
      </c>
      <c r="K2923" s="5" t="str">
        <f>IFERROR(TRIM(INDEX(CID_DB[Description],$D2923)),"")</f>
        <v/>
      </c>
      <c r="L2923" s="24" t="str">
        <f>IFERROR(TRIM(INDEX(CID_DB[Commercial Status],$D2923)),"")</f>
        <v/>
      </c>
    </row>
    <row r="2924" spans="2:12" x14ac:dyDescent="0.35">
      <c r="B2924" s="15"/>
      <c r="D2924" s="17" t="str">
        <f t="array" ref="D2924">IFERROR(IF($B2924&lt;&gt;"",LARGE(IF(ISNUMBER(SEARCH(TRIM(SUBSTITUTE($B2924,"-","")),CID_DB[Search Key])),ROW(CID_DB[Search Key]),""),1)-1,""),"")</f>
        <v/>
      </c>
      <c r="F2924" s="23" t="str">
        <f>IF($B2924&lt;&gt;"",COUNTIFS(CID_DB[Search Key],"*"&amp;TRIM(SUBSTITUTE(B2924,"-",""))&amp;"*"),"")</f>
        <v/>
      </c>
      <c r="G2924" s="23" t="str">
        <f>IFERROR(TRIM(INDEX(CID_DB[Case No],$D2924)),"")</f>
        <v/>
      </c>
      <c r="H2924" s="5" t="str">
        <f>IFERROR(TRIM(INDEX(CID_DB[Known Contractor '#1 PN],$D2924)),"")</f>
        <v/>
      </c>
      <c r="I2924" s="5" t="str">
        <f>IFERROR(TRIM(INDEX(CID_DB[Known Contractor '#2 PN],$D2924)),"")</f>
        <v/>
      </c>
      <c r="J2924" s="5" t="str">
        <f>IFERROR(TRIM(INDEX(CID_DB[ [ NSN ] ],$D2924)),"")</f>
        <v/>
      </c>
      <c r="K2924" s="5" t="str">
        <f>IFERROR(TRIM(INDEX(CID_DB[Description],$D2924)),"")</f>
        <v/>
      </c>
      <c r="L2924" s="24" t="str">
        <f>IFERROR(TRIM(INDEX(CID_DB[Commercial Status],$D2924)),"")</f>
        <v/>
      </c>
    </row>
    <row r="2925" spans="2:12" x14ac:dyDescent="0.35">
      <c r="B2925" s="15"/>
      <c r="D2925" s="17" t="str">
        <f t="array" ref="D2925">IFERROR(IF($B2925&lt;&gt;"",LARGE(IF(ISNUMBER(SEARCH(TRIM(SUBSTITUTE($B2925,"-","")),CID_DB[Search Key])),ROW(CID_DB[Search Key]),""),1)-1,""),"")</f>
        <v/>
      </c>
      <c r="F2925" s="23" t="str">
        <f>IF($B2925&lt;&gt;"",COUNTIFS(CID_DB[Search Key],"*"&amp;TRIM(SUBSTITUTE(B2925,"-",""))&amp;"*"),"")</f>
        <v/>
      </c>
      <c r="G2925" s="23" t="str">
        <f>IFERROR(TRIM(INDEX(CID_DB[Case No],$D2925)),"")</f>
        <v/>
      </c>
      <c r="H2925" s="5" t="str">
        <f>IFERROR(TRIM(INDEX(CID_DB[Known Contractor '#1 PN],$D2925)),"")</f>
        <v/>
      </c>
      <c r="I2925" s="5" t="str">
        <f>IFERROR(TRIM(INDEX(CID_DB[Known Contractor '#2 PN],$D2925)),"")</f>
        <v/>
      </c>
      <c r="J2925" s="5" t="str">
        <f>IFERROR(TRIM(INDEX(CID_DB[ [ NSN ] ],$D2925)),"")</f>
        <v/>
      </c>
      <c r="K2925" s="5" t="str">
        <f>IFERROR(TRIM(INDEX(CID_DB[Description],$D2925)),"")</f>
        <v/>
      </c>
      <c r="L2925" s="24" t="str">
        <f>IFERROR(TRIM(INDEX(CID_DB[Commercial Status],$D2925)),"")</f>
        <v/>
      </c>
    </row>
    <row r="2926" spans="2:12" x14ac:dyDescent="0.35">
      <c r="B2926" s="15"/>
      <c r="D2926" s="17" t="str">
        <f t="array" ref="D2926">IFERROR(IF($B2926&lt;&gt;"",LARGE(IF(ISNUMBER(SEARCH(TRIM(SUBSTITUTE($B2926,"-","")),CID_DB[Search Key])),ROW(CID_DB[Search Key]),""),1)-1,""),"")</f>
        <v/>
      </c>
      <c r="F2926" s="23" t="str">
        <f>IF($B2926&lt;&gt;"",COUNTIFS(CID_DB[Search Key],"*"&amp;TRIM(SUBSTITUTE(B2926,"-",""))&amp;"*"),"")</f>
        <v/>
      </c>
      <c r="G2926" s="23" t="str">
        <f>IFERROR(TRIM(INDEX(CID_DB[Case No],$D2926)),"")</f>
        <v/>
      </c>
      <c r="H2926" s="5" t="str">
        <f>IFERROR(TRIM(INDEX(CID_DB[Known Contractor '#1 PN],$D2926)),"")</f>
        <v/>
      </c>
      <c r="I2926" s="5" t="str">
        <f>IFERROR(TRIM(INDEX(CID_DB[Known Contractor '#2 PN],$D2926)),"")</f>
        <v/>
      </c>
      <c r="J2926" s="5" t="str">
        <f>IFERROR(TRIM(INDEX(CID_DB[ [ NSN ] ],$D2926)),"")</f>
        <v/>
      </c>
      <c r="K2926" s="5" t="str">
        <f>IFERROR(TRIM(INDEX(CID_DB[Description],$D2926)),"")</f>
        <v/>
      </c>
      <c r="L2926" s="24" t="str">
        <f>IFERROR(TRIM(INDEX(CID_DB[Commercial Status],$D2926)),"")</f>
        <v/>
      </c>
    </row>
    <row r="2927" spans="2:12" x14ac:dyDescent="0.35">
      <c r="B2927" s="15"/>
      <c r="D2927" s="17" t="str">
        <f t="array" ref="D2927">IFERROR(IF($B2927&lt;&gt;"",LARGE(IF(ISNUMBER(SEARCH(TRIM(SUBSTITUTE($B2927,"-","")),CID_DB[Search Key])),ROW(CID_DB[Search Key]),""),1)-1,""),"")</f>
        <v/>
      </c>
      <c r="F2927" s="23" t="str">
        <f>IF($B2927&lt;&gt;"",COUNTIFS(CID_DB[Search Key],"*"&amp;TRIM(SUBSTITUTE(B2927,"-",""))&amp;"*"),"")</f>
        <v/>
      </c>
      <c r="G2927" s="23" t="str">
        <f>IFERROR(TRIM(INDEX(CID_DB[Case No],$D2927)),"")</f>
        <v/>
      </c>
      <c r="H2927" s="5" t="str">
        <f>IFERROR(TRIM(INDEX(CID_DB[Known Contractor '#1 PN],$D2927)),"")</f>
        <v/>
      </c>
      <c r="I2927" s="5" t="str">
        <f>IFERROR(TRIM(INDEX(CID_DB[Known Contractor '#2 PN],$D2927)),"")</f>
        <v/>
      </c>
      <c r="J2927" s="5" t="str">
        <f>IFERROR(TRIM(INDEX(CID_DB[ [ NSN ] ],$D2927)),"")</f>
        <v/>
      </c>
      <c r="K2927" s="5" t="str">
        <f>IFERROR(TRIM(INDEX(CID_DB[Description],$D2927)),"")</f>
        <v/>
      </c>
      <c r="L2927" s="24" t="str">
        <f>IFERROR(TRIM(INDEX(CID_DB[Commercial Status],$D2927)),"")</f>
        <v/>
      </c>
    </row>
    <row r="2928" spans="2:12" x14ac:dyDescent="0.35">
      <c r="B2928" s="15"/>
      <c r="D2928" s="17" t="str">
        <f t="array" ref="D2928">IFERROR(IF($B2928&lt;&gt;"",LARGE(IF(ISNUMBER(SEARCH(TRIM(SUBSTITUTE($B2928,"-","")),CID_DB[Search Key])),ROW(CID_DB[Search Key]),""),1)-1,""),"")</f>
        <v/>
      </c>
      <c r="F2928" s="23" t="str">
        <f>IF($B2928&lt;&gt;"",COUNTIFS(CID_DB[Search Key],"*"&amp;TRIM(SUBSTITUTE(B2928,"-",""))&amp;"*"),"")</f>
        <v/>
      </c>
      <c r="G2928" s="23" t="str">
        <f>IFERROR(TRIM(INDEX(CID_DB[Case No],$D2928)),"")</f>
        <v/>
      </c>
      <c r="H2928" s="5" t="str">
        <f>IFERROR(TRIM(INDEX(CID_DB[Known Contractor '#1 PN],$D2928)),"")</f>
        <v/>
      </c>
      <c r="I2928" s="5" t="str">
        <f>IFERROR(TRIM(INDEX(CID_DB[Known Contractor '#2 PN],$D2928)),"")</f>
        <v/>
      </c>
      <c r="J2928" s="5" t="str">
        <f>IFERROR(TRIM(INDEX(CID_DB[ [ NSN ] ],$D2928)),"")</f>
        <v/>
      </c>
      <c r="K2928" s="5" t="str">
        <f>IFERROR(TRIM(INDEX(CID_DB[Description],$D2928)),"")</f>
        <v/>
      </c>
      <c r="L2928" s="24" t="str">
        <f>IFERROR(TRIM(INDEX(CID_DB[Commercial Status],$D2928)),"")</f>
        <v/>
      </c>
    </row>
    <row r="2929" spans="2:12" x14ac:dyDescent="0.35">
      <c r="B2929" s="15"/>
      <c r="D2929" s="17" t="str">
        <f t="array" ref="D2929">IFERROR(IF($B2929&lt;&gt;"",LARGE(IF(ISNUMBER(SEARCH(TRIM(SUBSTITUTE($B2929,"-","")),CID_DB[Search Key])),ROW(CID_DB[Search Key]),""),1)-1,""),"")</f>
        <v/>
      </c>
      <c r="F2929" s="23" t="str">
        <f>IF($B2929&lt;&gt;"",COUNTIFS(CID_DB[Search Key],"*"&amp;TRIM(SUBSTITUTE(B2929,"-",""))&amp;"*"),"")</f>
        <v/>
      </c>
      <c r="G2929" s="23" t="str">
        <f>IFERROR(TRIM(INDEX(CID_DB[Case No],$D2929)),"")</f>
        <v/>
      </c>
      <c r="H2929" s="5" t="str">
        <f>IFERROR(TRIM(INDEX(CID_DB[Known Contractor '#1 PN],$D2929)),"")</f>
        <v/>
      </c>
      <c r="I2929" s="5" t="str">
        <f>IFERROR(TRIM(INDEX(CID_DB[Known Contractor '#2 PN],$D2929)),"")</f>
        <v/>
      </c>
      <c r="J2929" s="5" t="str">
        <f>IFERROR(TRIM(INDEX(CID_DB[ [ NSN ] ],$D2929)),"")</f>
        <v/>
      </c>
      <c r="K2929" s="5" t="str">
        <f>IFERROR(TRIM(INDEX(CID_DB[Description],$D2929)),"")</f>
        <v/>
      </c>
      <c r="L2929" s="24" t="str">
        <f>IFERROR(TRIM(INDEX(CID_DB[Commercial Status],$D2929)),"")</f>
        <v/>
      </c>
    </row>
    <row r="2930" spans="2:12" x14ac:dyDescent="0.35">
      <c r="B2930" s="15"/>
      <c r="D2930" s="17" t="str">
        <f t="array" ref="D2930">IFERROR(IF($B2930&lt;&gt;"",LARGE(IF(ISNUMBER(SEARCH(TRIM(SUBSTITUTE($B2930,"-","")),CID_DB[Search Key])),ROW(CID_DB[Search Key]),""),1)-1,""),"")</f>
        <v/>
      </c>
      <c r="F2930" s="23" t="str">
        <f>IF($B2930&lt;&gt;"",COUNTIFS(CID_DB[Search Key],"*"&amp;TRIM(SUBSTITUTE(B2930,"-",""))&amp;"*"),"")</f>
        <v/>
      </c>
      <c r="G2930" s="23" t="str">
        <f>IFERROR(TRIM(INDEX(CID_DB[Case No],$D2930)),"")</f>
        <v/>
      </c>
      <c r="H2930" s="5" t="str">
        <f>IFERROR(TRIM(INDEX(CID_DB[Known Contractor '#1 PN],$D2930)),"")</f>
        <v/>
      </c>
      <c r="I2930" s="5" t="str">
        <f>IFERROR(TRIM(INDEX(CID_DB[Known Contractor '#2 PN],$D2930)),"")</f>
        <v/>
      </c>
      <c r="J2930" s="5" t="str">
        <f>IFERROR(TRIM(INDEX(CID_DB[ [ NSN ] ],$D2930)),"")</f>
        <v/>
      </c>
      <c r="K2930" s="5" t="str">
        <f>IFERROR(TRIM(INDEX(CID_DB[Description],$D2930)),"")</f>
        <v/>
      </c>
      <c r="L2930" s="24" t="str">
        <f>IFERROR(TRIM(INDEX(CID_DB[Commercial Status],$D2930)),"")</f>
        <v/>
      </c>
    </row>
    <row r="2931" spans="2:12" x14ac:dyDescent="0.35">
      <c r="B2931" s="15"/>
      <c r="D2931" s="17" t="str">
        <f t="array" ref="D2931">IFERROR(IF($B2931&lt;&gt;"",LARGE(IF(ISNUMBER(SEARCH(TRIM(SUBSTITUTE($B2931,"-","")),CID_DB[Search Key])),ROW(CID_DB[Search Key]),""),1)-1,""),"")</f>
        <v/>
      </c>
      <c r="F2931" s="23" t="str">
        <f>IF($B2931&lt;&gt;"",COUNTIFS(CID_DB[Search Key],"*"&amp;TRIM(SUBSTITUTE(B2931,"-",""))&amp;"*"),"")</f>
        <v/>
      </c>
      <c r="G2931" s="23" t="str">
        <f>IFERROR(TRIM(INDEX(CID_DB[Case No],$D2931)),"")</f>
        <v/>
      </c>
      <c r="H2931" s="5" t="str">
        <f>IFERROR(TRIM(INDEX(CID_DB[Known Contractor '#1 PN],$D2931)),"")</f>
        <v/>
      </c>
      <c r="I2931" s="5" t="str">
        <f>IFERROR(TRIM(INDEX(CID_DB[Known Contractor '#2 PN],$D2931)),"")</f>
        <v/>
      </c>
      <c r="J2931" s="5" t="str">
        <f>IFERROR(TRIM(INDEX(CID_DB[ [ NSN ] ],$D2931)),"")</f>
        <v/>
      </c>
      <c r="K2931" s="5" t="str">
        <f>IFERROR(TRIM(INDEX(CID_DB[Description],$D2931)),"")</f>
        <v/>
      </c>
      <c r="L2931" s="24" t="str">
        <f>IFERROR(TRIM(INDEX(CID_DB[Commercial Status],$D2931)),"")</f>
        <v/>
      </c>
    </row>
    <row r="2932" spans="2:12" x14ac:dyDescent="0.35">
      <c r="B2932" s="15"/>
      <c r="D2932" s="17" t="str">
        <f t="array" ref="D2932">IFERROR(IF($B2932&lt;&gt;"",LARGE(IF(ISNUMBER(SEARCH(TRIM(SUBSTITUTE($B2932,"-","")),CID_DB[Search Key])),ROW(CID_DB[Search Key]),""),1)-1,""),"")</f>
        <v/>
      </c>
      <c r="F2932" s="23" t="str">
        <f>IF($B2932&lt;&gt;"",COUNTIFS(CID_DB[Search Key],"*"&amp;TRIM(SUBSTITUTE(B2932,"-",""))&amp;"*"),"")</f>
        <v/>
      </c>
      <c r="G2932" s="23" t="str">
        <f>IFERROR(TRIM(INDEX(CID_DB[Case No],$D2932)),"")</f>
        <v/>
      </c>
      <c r="H2932" s="5" t="str">
        <f>IFERROR(TRIM(INDEX(CID_DB[Known Contractor '#1 PN],$D2932)),"")</f>
        <v/>
      </c>
      <c r="I2932" s="5" t="str">
        <f>IFERROR(TRIM(INDEX(CID_DB[Known Contractor '#2 PN],$D2932)),"")</f>
        <v/>
      </c>
      <c r="J2932" s="5" t="str">
        <f>IFERROR(TRIM(INDEX(CID_DB[ [ NSN ] ],$D2932)),"")</f>
        <v/>
      </c>
      <c r="K2932" s="5" t="str">
        <f>IFERROR(TRIM(INDEX(CID_DB[Description],$D2932)),"")</f>
        <v/>
      </c>
      <c r="L2932" s="24" t="str">
        <f>IFERROR(TRIM(INDEX(CID_DB[Commercial Status],$D2932)),"")</f>
        <v/>
      </c>
    </row>
    <row r="2933" spans="2:12" x14ac:dyDescent="0.35">
      <c r="B2933" s="15"/>
      <c r="D2933" s="17" t="str">
        <f t="array" ref="D2933">IFERROR(IF($B2933&lt;&gt;"",LARGE(IF(ISNUMBER(SEARCH(TRIM(SUBSTITUTE($B2933,"-","")),CID_DB[Search Key])),ROW(CID_DB[Search Key]),""),1)-1,""),"")</f>
        <v/>
      </c>
      <c r="F2933" s="23" t="str">
        <f>IF($B2933&lt;&gt;"",COUNTIFS(CID_DB[Search Key],"*"&amp;TRIM(SUBSTITUTE(B2933,"-",""))&amp;"*"),"")</f>
        <v/>
      </c>
      <c r="G2933" s="23" t="str">
        <f>IFERROR(TRIM(INDEX(CID_DB[Case No],$D2933)),"")</f>
        <v/>
      </c>
      <c r="H2933" s="5" t="str">
        <f>IFERROR(TRIM(INDEX(CID_DB[Known Contractor '#1 PN],$D2933)),"")</f>
        <v/>
      </c>
      <c r="I2933" s="5" t="str">
        <f>IFERROR(TRIM(INDEX(CID_DB[Known Contractor '#2 PN],$D2933)),"")</f>
        <v/>
      </c>
      <c r="J2933" s="5" t="str">
        <f>IFERROR(TRIM(INDEX(CID_DB[ [ NSN ] ],$D2933)),"")</f>
        <v/>
      </c>
      <c r="K2933" s="5" t="str">
        <f>IFERROR(TRIM(INDEX(CID_DB[Description],$D2933)),"")</f>
        <v/>
      </c>
      <c r="L2933" s="24" t="str">
        <f>IFERROR(TRIM(INDEX(CID_DB[Commercial Status],$D2933)),"")</f>
        <v/>
      </c>
    </row>
    <row r="2934" spans="2:12" x14ac:dyDescent="0.35">
      <c r="B2934" s="15"/>
      <c r="D2934" s="17" t="str">
        <f t="array" ref="D2934">IFERROR(IF($B2934&lt;&gt;"",LARGE(IF(ISNUMBER(SEARCH(TRIM(SUBSTITUTE($B2934,"-","")),CID_DB[Search Key])),ROW(CID_DB[Search Key]),""),1)-1,""),"")</f>
        <v/>
      </c>
      <c r="F2934" s="23" t="str">
        <f>IF($B2934&lt;&gt;"",COUNTIFS(CID_DB[Search Key],"*"&amp;TRIM(SUBSTITUTE(B2934,"-",""))&amp;"*"),"")</f>
        <v/>
      </c>
      <c r="G2934" s="23" t="str">
        <f>IFERROR(TRIM(INDEX(CID_DB[Case No],$D2934)),"")</f>
        <v/>
      </c>
      <c r="H2934" s="5" t="str">
        <f>IFERROR(TRIM(INDEX(CID_DB[Known Contractor '#1 PN],$D2934)),"")</f>
        <v/>
      </c>
      <c r="I2934" s="5" t="str">
        <f>IFERROR(TRIM(INDEX(CID_DB[Known Contractor '#2 PN],$D2934)),"")</f>
        <v/>
      </c>
      <c r="J2934" s="5" t="str">
        <f>IFERROR(TRIM(INDEX(CID_DB[ [ NSN ] ],$D2934)),"")</f>
        <v/>
      </c>
      <c r="K2934" s="5" t="str">
        <f>IFERROR(TRIM(INDEX(CID_DB[Description],$D2934)),"")</f>
        <v/>
      </c>
      <c r="L2934" s="24" t="str">
        <f>IFERROR(TRIM(INDEX(CID_DB[Commercial Status],$D2934)),"")</f>
        <v/>
      </c>
    </row>
    <row r="2935" spans="2:12" x14ac:dyDescent="0.35">
      <c r="B2935" s="15"/>
      <c r="D2935" s="17" t="str">
        <f t="array" ref="D2935">IFERROR(IF($B2935&lt;&gt;"",LARGE(IF(ISNUMBER(SEARCH(TRIM(SUBSTITUTE($B2935,"-","")),CID_DB[Search Key])),ROW(CID_DB[Search Key]),""),1)-1,""),"")</f>
        <v/>
      </c>
      <c r="F2935" s="23" t="str">
        <f>IF($B2935&lt;&gt;"",COUNTIFS(CID_DB[Search Key],"*"&amp;TRIM(SUBSTITUTE(B2935,"-",""))&amp;"*"),"")</f>
        <v/>
      </c>
      <c r="G2935" s="23" t="str">
        <f>IFERROR(TRIM(INDEX(CID_DB[Case No],$D2935)),"")</f>
        <v/>
      </c>
      <c r="H2935" s="5" t="str">
        <f>IFERROR(TRIM(INDEX(CID_DB[Known Contractor '#1 PN],$D2935)),"")</f>
        <v/>
      </c>
      <c r="I2935" s="5" t="str">
        <f>IFERROR(TRIM(INDEX(CID_DB[Known Contractor '#2 PN],$D2935)),"")</f>
        <v/>
      </c>
      <c r="J2935" s="5" t="str">
        <f>IFERROR(TRIM(INDEX(CID_DB[ [ NSN ] ],$D2935)),"")</f>
        <v/>
      </c>
      <c r="K2935" s="5" t="str">
        <f>IFERROR(TRIM(INDEX(CID_DB[Description],$D2935)),"")</f>
        <v/>
      </c>
      <c r="L2935" s="24" t="str">
        <f>IFERROR(TRIM(INDEX(CID_DB[Commercial Status],$D2935)),"")</f>
        <v/>
      </c>
    </row>
    <row r="2936" spans="2:12" x14ac:dyDescent="0.35">
      <c r="B2936" s="15"/>
      <c r="D2936" s="17" t="str">
        <f t="array" ref="D2936">IFERROR(IF($B2936&lt;&gt;"",LARGE(IF(ISNUMBER(SEARCH(TRIM(SUBSTITUTE($B2936,"-","")),CID_DB[Search Key])),ROW(CID_DB[Search Key]),""),1)-1,""),"")</f>
        <v/>
      </c>
      <c r="F2936" s="23" t="str">
        <f>IF($B2936&lt;&gt;"",COUNTIFS(CID_DB[Search Key],"*"&amp;TRIM(SUBSTITUTE(B2936,"-",""))&amp;"*"),"")</f>
        <v/>
      </c>
      <c r="G2936" s="23" t="str">
        <f>IFERROR(TRIM(INDEX(CID_DB[Case No],$D2936)),"")</f>
        <v/>
      </c>
      <c r="H2936" s="5" t="str">
        <f>IFERROR(TRIM(INDEX(CID_DB[Known Contractor '#1 PN],$D2936)),"")</f>
        <v/>
      </c>
      <c r="I2936" s="5" t="str">
        <f>IFERROR(TRIM(INDEX(CID_DB[Known Contractor '#2 PN],$D2936)),"")</f>
        <v/>
      </c>
      <c r="J2936" s="5" t="str">
        <f>IFERROR(TRIM(INDEX(CID_DB[ [ NSN ] ],$D2936)),"")</f>
        <v/>
      </c>
      <c r="K2936" s="5" t="str">
        <f>IFERROR(TRIM(INDEX(CID_DB[Description],$D2936)),"")</f>
        <v/>
      </c>
      <c r="L2936" s="24" t="str">
        <f>IFERROR(TRIM(INDEX(CID_DB[Commercial Status],$D2936)),"")</f>
        <v/>
      </c>
    </row>
    <row r="2937" spans="2:12" x14ac:dyDescent="0.35">
      <c r="B2937" s="15"/>
      <c r="D2937" s="17" t="str">
        <f t="array" ref="D2937">IFERROR(IF($B2937&lt;&gt;"",LARGE(IF(ISNUMBER(SEARCH(TRIM(SUBSTITUTE($B2937,"-","")),CID_DB[Search Key])),ROW(CID_DB[Search Key]),""),1)-1,""),"")</f>
        <v/>
      </c>
      <c r="F2937" s="23" t="str">
        <f>IF($B2937&lt;&gt;"",COUNTIFS(CID_DB[Search Key],"*"&amp;TRIM(SUBSTITUTE(B2937,"-",""))&amp;"*"),"")</f>
        <v/>
      </c>
      <c r="G2937" s="23" t="str">
        <f>IFERROR(TRIM(INDEX(CID_DB[Case No],$D2937)),"")</f>
        <v/>
      </c>
      <c r="H2937" s="5" t="str">
        <f>IFERROR(TRIM(INDEX(CID_DB[Known Contractor '#1 PN],$D2937)),"")</f>
        <v/>
      </c>
      <c r="I2937" s="5" t="str">
        <f>IFERROR(TRIM(INDEX(CID_DB[Known Contractor '#2 PN],$D2937)),"")</f>
        <v/>
      </c>
      <c r="J2937" s="5" t="str">
        <f>IFERROR(TRIM(INDEX(CID_DB[ [ NSN ] ],$D2937)),"")</f>
        <v/>
      </c>
      <c r="K2937" s="5" t="str">
        <f>IFERROR(TRIM(INDEX(CID_DB[Description],$D2937)),"")</f>
        <v/>
      </c>
      <c r="L2937" s="24" t="str">
        <f>IFERROR(TRIM(INDEX(CID_DB[Commercial Status],$D2937)),"")</f>
        <v/>
      </c>
    </row>
    <row r="2938" spans="2:12" x14ac:dyDescent="0.35">
      <c r="B2938" s="15"/>
      <c r="D2938" s="17" t="str">
        <f t="array" ref="D2938">IFERROR(IF($B2938&lt;&gt;"",LARGE(IF(ISNUMBER(SEARCH(TRIM(SUBSTITUTE($B2938,"-","")),CID_DB[Search Key])),ROW(CID_DB[Search Key]),""),1)-1,""),"")</f>
        <v/>
      </c>
      <c r="F2938" s="23" t="str">
        <f>IF($B2938&lt;&gt;"",COUNTIFS(CID_DB[Search Key],"*"&amp;TRIM(SUBSTITUTE(B2938,"-",""))&amp;"*"),"")</f>
        <v/>
      </c>
      <c r="G2938" s="23" t="str">
        <f>IFERROR(TRIM(INDEX(CID_DB[Case No],$D2938)),"")</f>
        <v/>
      </c>
      <c r="H2938" s="5" t="str">
        <f>IFERROR(TRIM(INDEX(CID_DB[Known Contractor '#1 PN],$D2938)),"")</f>
        <v/>
      </c>
      <c r="I2938" s="5" t="str">
        <f>IFERROR(TRIM(INDEX(CID_DB[Known Contractor '#2 PN],$D2938)),"")</f>
        <v/>
      </c>
      <c r="J2938" s="5" t="str">
        <f>IFERROR(TRIM(INDEX(CID_DB[ [ NSN ] ],$D2938)),"")</f>
        <v/>
      </c>
      <c r="K2938" s="5" t="str">
        <f>IFERROR(TRIM(INDEX(CID_DB[Description],$D2938)),"")</f>
        <v/>
      </c>
      <c r="L2938" s="24" t="str">
        <f>IFERROR(TRIM(INDEX(CID_DB[Commercial Status],$D2938)),"")</f>
        <v/>
      </c>
    </row>
    <row r="2939" spans="2:12" x14ac:dyDescent="0.35">
      <c r="B2939" s="15"/>
      <c r="D2939" s="17" t="str">
        <f t="array" ref="D2939">IFERROR(IF($B2939&lt;&gt;"",LARGE(IF(ISNUMBER(SEARCH(TRIM(SUBSTITUTE($B2939,"-","")),CID_DB[Search Key])),ROW(CID_DB[Search Key]),""),1)-1,""),"")</f>
        <v/>
      </c>
      <c r="F2939" s="23" t="str">
        <f>IF($B2939&lt;&gt;"",COUNTIFS(CID_DB[Search Key],"*"&amp;TRIM(SUBSTITUTE(B2939,"-",""))&amp;"*"),"")</f>
        <v/>
      </c>
      <c r="G2939" s="23" t="str">
        <f>IFERROR(TRIM(INDEX(CID_DB[Case No],$D2939)),"")</f>
        <v/>
      </c>
      <c r="H2939" s="5" t="str">
        <f>IFERROR(TRIM(INDEX(CID_DB[Known Contractor '#1 PN],$D2939)),"")</f>
        <v/>
      </c>
      <c r="I2939" s="5" t="str">
        <f>IFERROR(TRIM(INDEX(CID_DB[Known Contractor '#2 PN],$D2939)),"")</f>
        <v/>
      </c>
      <c r="J2939" s="5" t="str">
        <f>IFERROR(TRIM(INDEX(CID_DB[ [ NSN ] ],$D2939)),"")</f>
        <v/>
      </c>
      <c r="K2939" s="5" t="str">
        <f>IFERROR(TRIM(INDEX(CID_DB[Description],$D2939)),"")</f>
        <v/>
      </c>
      <c r="L2939" s="24" t="str">
        <f>IFERROR(TRIM(INDEX(CID_DB[Commercial Status],$D2939)),"")</f>
        <v/>
      </c>
    </row>
    <row r="2940" spans="2:12" x14ac:dyDescent="0.35">
      <c r="B2940" s="15"/>
      <c r="D2940" s="17" t="str">
        <f t="array" ref="D2940">IFERROR(IF($B2940&lt;&gt;"",LARGE(IF(ISNUMBER(SEARCH(TRIM(SUBSTITUTE($B2940,"-","")),CID_DB[Search Key])),ROW(CID_DB[Search Key]),""),1)-1,""),"")</f>
        <v/>
      </c>
      <c r="F2940" s="23" t="str">
        <f>IF($B2940&lt;&gt;"",COUNTIFS(CID_DB[Search Key],"*"&amp;TRIM(SUBSTITUTE(B2940,"-",""))&amp;"*"),"")</f>
        <v/>
      </c>
      <c r="G2940" s="23" t="str">
        <f>IFERROR(TRIM(INDEX(CID_DB[Case No],$D2940)),"")</f>
        <v/>
      </c>
      <c r="H2940" s="5" t="str">
        <f>IFERROR(TRIM(INDEX(CID_DB[Known Contractor '#1 PN],$D2940)),"")</f>
        <v/>
      </c>
      <c r="I2940" s="5" t="str">
        <f>IFERROR(TRIM(INDEX(CID_DB[Known Contractor '#2 PN],$D2940)),"")</f>
        <v/>
      </c>
      <c r="J2940" s="5" t="str">
        <f>IFERROR(TRIM(INDEX(CID_DB[ [ NSN ] ],$D2940)),"")</f>
        <v/>
      </c>
      <c r="K2940" s="5" t="str">
        <f>IFERROR(TRIM(INDEX(CID_DB[Description],$D2940)),"")</f>
        <v/>
      </c>
      <c r="L2940" s="24" t="str">
        <f>IFERROR(TRIM(INDEX(CID_DB[Commercial Status],$D2940)),"")</f>
        <v/>
      </c>
    </row>
    <row r="2941" spans="2:12" x14ac:dyDescent="0.35">
      <c r="B2941" s="15"/>
      <c r="D2941" s="17" t="str">
        <f t="array" ref="D2941">IFERROR(IF($B2941&lt;&gt;"",LARGE(IF(ISNUMBER(SEARCH(TRIM(SUBSTITUTE($B2941,"-","")),CID_DB[Search Key])),ROW(CID_DB[Search Key]),""),1)-1,""),"")</f>
        <v/>
      </c>
      <c r="F2941" s="23" t="str">
        <f>IF($B2941&lt;&gt;"",COUNTIFS(CID_DB[Search Key],"*"&amp;TRIM(SUBSTITUTE(B2941,"-",""))&amp;"*"),"")</f>
        <v/>
      </c>
      <c r="G2941" s="23" t="str">
        <f>IFERROR(TRIM(INDEX(CID_DB[Case No],$D2941)),"")</f>
        <v/>
      </c>
      <c r="H2941" s="5" t="str">
        <f>IFERROR(TRIM(INDEX(CID_DB[Known Contractor '#1 PN],$D2941)),"")</f>
        <v/>
      </c>
      <c r="I2941" s="5" t="str">
        <f>IFERROR(TRIM(INDEX(CID_DB[Known Contractor '#2 PN],$D2941)),"")</f>
        <v/>
      </c>
      <c r="J2941" s="5" t="str">
        <f>IFERROR(TRIM(INDEX(CID_DB[ [ NSN ] ],$D2941)),"")</f>
        <v/>
      </c>
      <c r="K2941" s="5" t="str">
        <f>IFERROR(TRIM(INDEX(CID_DB[Description],$D2941)),"")</f>
        <v/>
      </c>
      <c r="L2941" s="24" t="str">
        <f>IFERROR(TRIM(INDEX(CID_DB[Commercial Status],$D2941)),"")</f>
        <v/>
      </c>
    </row>
    <row r="2942" spans="2:12" x14ac:dyDescent="0.35">
      <c r="B2942" s="15"/>
      <c r="D2942" s="17" t="str">
        <f t="array" ref="D2942">IFERROR(IF($B2942&lt;&gt;"",LARGE(IF(ISNUMBER(SEARCH(TRIM(SUBSTITUTE($B2942,"-","")),CID_DB[Search Key])),ROW(CID_DB[Search Key]),""),1)-1,""),"")</f>
        <v/>
      </c>
      <c r="F2942" s="23" t="str">
        <f>IF($B2942&lt;&gt;"",COUNTIFS(CID_DB[Search Key],"*"&amp;TRIM(SUBSTITUTE(B2942,"-",""))&amp;"*"),"")</f>
        <v/>
      </c>
      <c r="G2942" s="23" t="str">
        <f>IFERROR(TRIM(INDEX(CID_DB[Case No],$D2942)),"")</f>
        <v/>
      </c>
      <c r="H2942" s="5" t="str">
        <f>IFERROR(TRIM(INDEX(CID_DB[Known Contractor '#1 PN],$D2942)),"")</f>
        <v/>
      </c>
      <c r="I2942" s="5" t="str">
        <f>IFERROR(TRIM(INDEX(CID_DB[Known Contractor '#2 PN],$D2942)),"")</f>
        <v/>
      </c>
      <c r="J2942" s="5" t="str">
        <f>IFERROR(TRIM(INDEX(CID_DB[ [ NSN ] ],$D2942)),"")</f>
        <v/>
      </c>
      <c r="K2942" s="5" t="str">
        <f>IFERROR(TRIM(INDEX(CID_DB[Description],$D2942)),"")</f>
        <v/>
      </c>
      <c r="L2942" s="24" t="str">
        <f>IFERROR(TRIM(INDEX(CID_DB[Commercial Status],$D2942)),"")</f>
        <v/>
      </c>
    </row>
    <row r="2943" spans="2:12" x14ac:dyDescent="0.35">
      <c r="B2943" s="15"/>
      <c r="D2943" s="17" t="str">
        <f t="array" ref="D2943">IFERROR(IF($B2943&lt;&gt;"",LARGE(IF(ISNUMBER(SEARCH(TRIM(SUBSTITUTE($B2943,"-","")),CID_DB[Search Key])),ROW(CID_DB[Search Key]),""),1)-1,""),"")</f>
        <v/>
      </c>
      <c r="F2943" s="23" t="str">
        <f>IF($B2943&lt;&gt;"",COUNTIFS(CID_DB[Search Key],"*"&amp;TRIM(SUBSTITUTE(B2943,"-",""))&amp;"*"),"")</f>
        <v/>
      </c>
      <c r="G2943" s="23" t="str">
        <f>IFERROR(TRIM(INDEX(CID_DB[Case No],$D2943)),"")</f>
        <v/>
      </c>
      <c r="H2943" s="5" t="str">
        <f>IFERROR(TRIM(INDEX(CID_DB[Known Contractor '#1 PN],$D2943)),"")</f>
        <v/>
      </c>
      <c r="I2943" s="5" t="str">
        <f>IFERROR(TRIM(INDEX(CID_DB[Known Contractor '#2 PN],$D2943)),"")</f>
        <v/>
      </c>
      <c r="J2943" s="5" t="str">
        <f>IFERROR(TRIM(INDEX(CID_DB[ [ NSN ] ],$D2943)),"")</f>
        <v/>
      </c>
      <c r="K2943" s="5" t="str">
        <f>IFERROR(TRIM(INDEX(CID_DB[Description],$D2943)),"")</f>
        <v/>
      </c>
      <c r="L2943" s="24" t="str">
        <f>IFERROR(TRIM(INDEX(CID_DB[Commercial Status],$D2943)),"")</f>
        <v/>
      </c>
    </row>
    <row r="2944" spans="2:12" x14ac:dyDescent="0.35">
      <c r="B2944" s="15"/>
      <c r="D2944" s="17" t="str">
        <f t="array" ref="D2944">IFERROR(IF($B2944&lt;&gt;"",LARGE(IF(ISNUMBER(SEARCH(TRIM(SUBSTITUTE($B2944,"-","")),CID_DB[Search Key])),ROW(CID_DB[Search Key]),""),1)-1,""),"")</f>
        <v/>
      </c>
      <c r="F2944" s="23" t="str">
        <f>IF($B2944&lt;&gt;"",COUNTIFS(CID_DB[Search Key],"*"&amp;TRIM(SUBSTITUTE(B2944,"-",""))&amp;"*"),"")</f>
        <v/>
      </c>
      <c r="G2944" s="23" t="str">
        <f>IFERROR(TRIM(INDEX(CID_DB[Case No],$D2944)),"")</f>
        <v/>
      </c>
      <c r="H2944" s="5" t="str">
        <f>IFERROR(TRIM(INDEX(CID_DB[Known Contractor '#1 PN],$D2944)),"")</f>
        <v/>
      </c>
      <c r="I2944" s="5" t="str">
        <f>IFERROR(TRIM(INDEX(CID_DB[Known Contractor '#2 PN],$D2944)),"")</f>
        <v/>
      </c>
      <c r="J2944" s="5" t="str">
        <f>IFERROR(TRIM(INDEX(CID_DB[ [ NSN ] ],$D2944)),"")</f>
        <v/>
      </c>
      <c r="K2944" s="5" t="str">
        <f>IFERROR(TRIM(INDEX(CID_DB[Description],$D2944)),"")</f>
        <v/>
      </c>
      <c r="L2944" s="24" t="str">
        <f>IFERROR(TRIM(INDEX(CID_DB[Commercial Status],$D2944)),"")</f>
        <v/>
      </c>
    </row>
    <row r="2945" spans="2:12" x14ac:dyDescent="0.35">
      <c r="B2945" s="15"/>
      <c r="D2945" s="17" t="str">
        <f t="array" ref="D2945">IFERROR(IF($B2945&lt;&gt;"",LARGE(IF(ISNUMBER(SEARCH(TRIM(SUBSTITUTE($B2945,"-","")),CID_DB[Search Key])),ROW(CID_DB[Search Key]),""),1)-1,""),"")</f>
        <v/>
      </c>
      <c r="F2945" s="23" t="str">
        <f>IF($B2945&lt;&gt;"",COUNTIFS(CID_DB[Search Key],"*"&amp;TRIM(SUBSTITUTE(B2945,"-",""))&amp;"*"),"")</f>
        <v/>
      </c>
      <c r="G2945" s="23" t="str">
        <f>IFERROR(TRIM(INDEX(CID_DB[Case No],$D2945)),"")</f>
        <v/>
      </c>
      <c r="H2945" s="5" t="str">
        <f>IFERROR(TRIM(INDEX(CID_DB[Known Contractor '#1 PN],$D2945)),"")</f>
        <v/>
      </c>
      <c r="I2945" s="5" t="str">
        <f>IFERROR(TRIM(INDEX(CID_DB[Known Contractor '#2 PN],$D2945)),"")</f>
        <v/>
      </c>
      <c r="J2945" s="5" t="str">
        <f>IFERROR(TRIM(INDEX(CID_DB[ [ NSN ] ],$D2945)),"")</f>
        <v/>
      </c>
      <c r="K2945" s="5" t="str">
        <f>IFERROR(TRIM(INDEX(CID_DB[Description],$D2945)),"")</f>
        <v/>
      </c>
      <c r="L2945" s="24" t="str">
        <f>IFERROR(TRIM(INDEX(CID_DB[Commercial Status],$D2945)),"")</f>
        <v/>
      </c>
    </row>
    <row r="2946" spans="2:12" x14ac:dyDescent="0.35">
      <c r="B2946" s="15"/>
      <c r="D2946" s="17" t="str">
        <f t="array" ref="D2946">IFERROR(IF($B2946&lt;&gt;"",LARGE(IF(ISNUMBER(SEARCH(TRIM(SUBSTITUTE($B2946,"-","")),CID_DB[Search Key])),ROW(CID_DB[Search Key]),""),1)-1,""),"")</f>
        <v/>
      </c>
      <c r="F2946" s="23" t="str">
        <f>IF($B2946&lt;&gt;"",COUNTIFS(CID_DB[Search Key],"*"&amp;TRIM(SUBSTITUTE(B2946,"-",""))&amp;"*"),"")</f>
        <v/>
      </c>
      <c r="G2946" s="23" t="str">
        <f>IFERROR(TRIM(INDEX(CID_DB[Case No],$D2946)),"")</f>
        <v/>
      </c>
      <c r="H2946" s="5" t="str">
        <f>IFERROR(TRIM(INDEX(CID_DB[Known Contractor '#1 PN],$D2946)),"")</f>
        <v/>
      </c>
      <c r="I2946" s="5" t="str">
        <f>IFERROR(TRIM(INDEX(CID_DB[Known Contractor '#2 PN],$D2946)),"")</f>
        <v/>
      </c>
      <c r="J2946" s="5" t="str">
        <f>IFERROR(TRIM(INDEX(CID_DB[ [ NSN ] ],$D2946)),"")</f>
        <v/>
      </c>
      <c r="K2946" s="5" t="str">
        <f>IFERROR(TRIM(INDEX(CID_DB[Description],$D2946)),"")</f>
        <v/>
      </c>
      <c r="L2946" s="24" t="str">
        <f>IFERROR(TRIM(INDEX(CID_DB[Commercial Status],$D2946)),"")</f>
        <v/>
      </c>
    </row>
    <row r="2947" spans="2:12" x14ac:dyDescent="0.35">
      <c r="B2947" s="15"/>
      <c r="D2947" s="17" t="str">
        <f t="array" ref="D2947">IFERROR(IF($B2947&lt;&gt;"",LARGE(IF(ISNUMBER(SEARCH(TRIM(SUBSTITUTE($B2947,"-","")),CID_DB[Search Key])),ROW(CID_DB[Search Key]),""),1)-1,""),"")</f>
        <v/>
      </c>
      <c r="F2947" s="23" t="str">
        <f>IF($B2947&lt;&gt;"",COUNTIFS(CID_DB[Search Key],"*"&amp;TRIM(SUBSTITUTE(B2947,"-",""))&amp;"*"),"")</f>
        <v/>
      </c>
      <c r="G2947" s="23" t="str">
        <f>IFERROR(TRIM(INDEX(CID_DB[Case No],$D2947)),"")</f>
        <v/>
      </c>
      <c r="H2947" s="5" t="str">
        <f>IFERROR(TRIM(INDEX(CID_DB[Known Contractor '#1 PN],$D2947)),"")</f>
        <v/>
      </c>
      <c r="I2947" s="5" t="str">
        <f>IFERROR(TRIM(INDEX(CID_DB[Known Contractor '#2 PN],$D2947)),"")</f>
        <v/>
      </c>
      <c r="J2947" s="5" t="str">
        <f>IFERROR(TRIM(INDEX(CID_DB[ [ NSN ] ],$D2947)),"")</f>
        <v/>
      </c>
      <c r="K2947" s="5" t="str">
        <f>IFERROR(TRIM(INDEX(CID_DB[Description],$D2947)),"")</f>
        <v/>
      </c>
      <c r="L2947" s="24" t="str">
        <f>IFERROR(TRIM(INDEX(CID_DB[Commercial Status],$D2947)),"")</f>
        <v/>
      </c>
    </row>
    <row r="2948" spans="2:12" x14ac:dyDescent="0.35">
      <c r="B2948" s="15"/>
      <c r="D2948" s="17" t="str">
        <f t="array" ref="D2948">IFERROR(IF($B2948&lt;&gt;"",LARGE(IF(ISNUMBER(SEARCH(TRIM(SUBSTITUTE($B2948,"-","")),CID_DB[Search Key])),ROW(CID_DB[Search Key]),""),1)-1,""),"")</f>
        <v/>
      </c>
      <c r="F2948" s="23" t="str">
        <f>IF($B2948&lt;&gt;"",COUNTIFS(CID_DB[Search Key],"*"&amp;TRIM(SUBSTITUTE(B2948,"-",""))&amp;"*"),"")</f>
        <v/>
      </c>
      <c r="G2948" s="23" t="str">
        <f>IFERROR(TRIM(INDEX(CID_DB[Case No],$D2948)),"")</f>
        <v/>
      </c>
      <c r="H2948" s="5" t="str">
        <f>IFERROR(TRIM(INDEX(CID_DB[Known Contractor '#1 PN],$D2948)),"")</f>
        <v/>
      </c>
      <c r="I2948" s="5" t="str">
        <f>IFERROR(TRIM(INDEX(CID_DB[Known Contractor '#2 PN],$D2948)),"")</f>
        <v/>
      </c>
      <c r="J2948" s="5" t="str">
        <f>IFERROR(TRIM(INDEX(CID_DB[ [ NSN ] ],$D2948)),"")</f>
        <v/>
      </c>
      <c r="K2948" s="5" t="str">
        <f>IFERROR(TRIM(INDEX(CID_DB[Description],$D2948)),"")</f>
        <v/>
      </c>
      <c r="L2948" s="24" t="str">
        <f>IFERROR(TRIM(INDEX(CID_DB[Commercial Status],$D2948)),"")</f>
        <v/>
      </c>
    </row>
    <row r="2949" spans="2:12" x14ac:dyDescent="0.35">
      <c r="B2949" s="15"/>
      <c r="D2949" s="17" t="str">
        <f t="array" ref="D2949">IFERROR(IF($B2949&lt;&gt;"",LARGE(IF(ISNUMBER(SEARCH(TRIM(SUBSTITUTE($B2949,"-","")),CID_DB[Search Key])),ROW(CID_DB[Search Key]),""),1)-1,""),"")</f>
        <v/>
      </c>
      <c r="F2949" s="23" t="str">
        <f>IF($B2949&lt;&gt;"",COUNTIFS(CID_DB[Search Key],"*"&amp;TRIM(SUBSTITUTE(B2949,"-",""))&amp;"*"),"")</f>
        <v/>
      </c>
      <c r="G2949" s="23" t="str">
        <f>IFERROR(TRIM(INDEX(CID_DB[Case No],$D2949)),"")</f>
        <v/>
      </c>
      <c r="H2949" s="5" t="str">
        <f>IFERROR(TRIM(INDEX(CID_DB[Known Contractor '#1 PN],$D2949)),"")</f>
        <v/>
      </c>
      <c r="I2949" s="5" t="str">
        <f>IFERROR(TRIM(INDEX(CID_DB[Known Contractor '#2 PN],$D2949)),"")</f>
        <v/>
      </c>
      <c r="J2949" s="5" t="str">
        <f>IFERROR(TRIM(INDEX(CID_DB[ [ NSN ] ],$D2949)),"")</f>
        <v/>
      </c>
      <c r="K2949" s="5" t="str">
        <f>IFERROR(TRIM(INDEX(CID_DB[Description],$D2949)),"")</f>
        <v/>
      </c>
      <c r="L2949" s="24" t="str">
        <f>IFERROR(TRIM(INDEX(CID_DB[Commercial Status],$D2949)),"")</f>
        <v/>
      </c>
    </row>
    <row r="2950" spans="2:12" x14ac:dyDescent="0.35">
      <c r="B2950" s="15"/>
      <c r="D2950" s="17" t="str">
        <f t="array" ref="D2950">IFERROR(IF($B2950&lt;&gt;"",LARGE(IF(ISNUMBER(SEARCH(TRIM(SUBSTITUTE($B2950,"-","")),CID_DB[Search Key])),ROW(CID_DB[Search Key]),""),1)-1,""),"")</f>
        <v/>
      </c>
      <c r="F2950" s="23" t="str">
        <f>IF($B2950&lt;&gt;"",COUNTIFS(CID_DB[Search Key],"*"&amp;TRIM(SUBSTITUTE(B2950,"-",""))&amp;"*"),"")</f>
        <v/>
      </c>
      <c r="G2950" s="23" t="str">
        <f>IFERROR(TRIM(INDEX(CID_DB[Case No],$D2950)),"")</f>
        <v/>
      </c>
      <c r="H2950" s="5" t="str">
        <f>IFERROR(TRIM(INDEX(CID_DB[Known Contractor '#1 PN],$D2950)),"")</f>
        <v/>
      </c>
      <c r="I2950" s="5" t="str">
        <f>IFERROR(TRIM(INDEX(CID_DB[Known Contractor '#2 PN],$D2950)),"")</f>
        <v/>
      </c>
      <c r="J2950" s="5" t="str">
        <f>IFERROR(TRIM(INDEX(CID_DB[ [ NSN ] ],$D2950)),"")</f>
        <v/>
      </c>
      <c r="K2950" s="5" t="str">
        <f>IFERROR(TRIM(INDEX(CID_DB[Description],$D2950)),"")</f>
        <v/>
      </c>
      <c r="L2950" s="24" t="str">
        <f>IFERROR(TRIM(INDEX(CID_DB[Commercial Status],$D2950)),"")</f>
        <v/>
      </c>
    </row>
    <row r="2951" spans="2:12" x14ac:dyDescent="0.35">
      <c r="B2951" s="15"/>
      <c r="D2951" s="17" t="str">
        <f t="array" ref="D2951">IFERROR(IF($B2951&lt;&gt;"",LARGE(IF(ISNUMBER(SEARCH(TRIM(SUBSTITUTE($B2951,"-","")),CID_DB[Search Key])),ROW(CID_DB[Search Key]),""),1)-1,""),"")</f>
        <v/>
      </c>
      <c r="F2951" s="23" t="str">
        <f>IF($B2951&lt;&gt;"",COUNTIFS(CID_DB[Search Key],"*"&amp;TRIM(SUBSTITUTE(B2951,"-",""))&amp;"*"),"")</f>
        <v/>
      </c>
      <c r="G2951" s="23" t="str">
        <f>IFERROR(TRIM(INDEX(CID_DB[Case No],$D2951)),"")</f>
        <v/>
      </c>
      <c r="H2951" s="5" t="str">
        <f>IFERROR(TRIM(INDEX(CID_DB[Known Contractor '#1 PN],$D2951)),"")</f>
        <v/>
      </c>
      <c r="I2951" s="5" t="str">
        <f>IFERROR(TRIM(INDEX(CID_DB[Known Contractor '#2 PN],$D2951)),"")</f>
        <v/>
      </c>
      <c r="J2951" s="5" t="str">
        <f>IFERROR(TRIM(INDEX(CID_DB[ [ NSN ] ],$D2951)),"")</f>
        <v/>
      </c>
      <c r="K2951" s="5" t="str">
        <f>IFERROR(TRIM(INDEX(CID_DB[Description],$D2951)),"")</f>
        <v/>
      </c>
      <c r="L2951" s="24" t="str">
        <f>IFERROR(TRIM(INDEX(CID_DB[Commercial Status],$D2951)),"")</f>
        <v/>
      </c>
    </row>
    <row r="2952" spans="2:12" x14ac:dyDescent="0.35">
      <c r="B2952" s="15"/>
      <c r="D2952" s="17" t="str">
        <f t="array" ref="D2952">IFERROR(IF($B2952&lt;&gt;"",LARGE(IF(ISNUMBER(SEARCH(TRIM(SUBSTITUTE($B2952,"-","")),CID_DB[Search Key])),ROW(CID_DB[Search Key]),""),1)-1,""),"")</f>
        <v/>
      </c>
      <c r="F2952" s="23" t="str">
        <f>IF($B2952&lt;&gt;"",COUNTIFS(CID_DB[Search Key],"*"&amp;TRIM(SUBSTITUTE(B2952,"-",""))&amp;"*"),"")</f>
        <v/>
      </c>
      <c r="G2952" s="23" t="str">
        <f>IFERROR(TRIM(INDEX(CID_DB[Case No],$D2952)),"")</f>
        <v/>
      </c>
      <c r="H2952" s="5" t="str">
        <f>IFERROR(TRIM(INDEX(CID_DB[Known Contractor '#1 PN],$D2952)),"")</f>
        <v/>
      </c>
      <c r="I2952" s="5" t="str">
        <f>IFERROR(TRIM(INDEX(CID_DB[Known Contractor '#2 PN],$D2952)),"")</f>
        <v/>
      </c>
      <c r="J2952" s="5" t="str">
        <f>IFERROR(TRIM(INDEX(CID_DB[ [ NSN ] ],$D2952)),"")</f>
        <v/>
      </c>
      <c r="K2952" s="5" t="str">
        <f>IFERROR(TRIM(INDEX(CID_DB[Description],$D2952)),"")</f>
        <v/>
      </c>
      <c r="L2952" s="24" t="str">
        <f>IFERROR(TRIM(INDEX(CID_DB[Commercial Status],$D2952)),"")</f>
        <v/>
      </c>
    </row>
    <row r="2953" spans="2:12" x14ac:dyDescent="0.35">
      <c r="B2953" s="15"/>
      <c r="D2953" s="17" t="str">
        <f t="array" ref="D2953">IFERROR(IF($B2953&lt;&gt;"",LARGE(IF(ISNUMBER(SEARCH(TRIM(SUBSTITUTE($B2953,"-","")),CID_DB[Search Key])),ROW(CID_DB[Search Key]),""),1)-1,""),"")</f>
        <v/>
      </c>
      <c r="F2953" s="23" t="str">
        <f>IF($B2953&lt;&gt;"",COUNTIFS(CID_DB[Search Key],"*"&amp;TRIM(SUBSTITUTE(B2953,"-",""))&amp;"*"),"")</f>
        <v/>
      </c>
      <c r="G2953" s="23" t="str">
        <f>IFERROR(TRIM(INDEX(CID_DB[Case No],$D2953)),"")</f>
        <v/>
      </c>
      <c r="H2953" s="5" t="str">
        <f>IFERROR(TRIM(INDEX(CID_DB[Known Contractor '#1 PN],$D2953)),"")</f>
        <v/>
      </c>
      <c r="I2953" s="5" t="str">
        <f>IFERROR(TRIM(INDEX(CID_DB[Known Contractor '#2 PN],$D2953)),"")</f>
        <v/>
      </c>
      <c r="J2953" s="5" t="str">
        <f>IFERROR(TRIM(INDEX(CID_DB[ [ NSN ] ],$D2953)),"")</f>
        <v/>
      </c>
      <c r="K2953" s="5" t="str">
        <f>IFERROR(TRIM(INDEX(CID_DB[Description],$D2953)),"")</f>
        <v/>
      </c>
      <c r="L2953" s="24" t="str">
        <f>IFERROR(TRIM(INDEX(CID_DB[Commercial Status],$D2953)),"")</f>
        <v/>
      </c>
    </row>
    <row r="2954" spans="2:12" x14ac:dyDescent="0.35">
      <c r="B2954" s="15"/>
      <c r="D2954" s="17" t="str">
        <f t="array" ref="D2954">IFERROR(IF($B2954&lt;&gt;"",LARGE(IF(ISNUMBER(SEARCH(TRIM(SUBSTITUTE($B2954,"-","")),CID_DB[Search Key])),ROW(CID_DB[Search Key]),""),1)-1,""),"")</f>
        <v/>
      </c>
      <c r="F2954" s="23" t="str">
        <f>IF($B2954&lt;&gt;"",COUNTIFS(CID_DB[Search Key],"*"&amp;TRIM(SUBSTITUTE(B2954,"-",""))&amp;"*"),"")</f>
        <v/>
      </c>
      <c r="G2954" s="23" t="str">
        <f>IFERROR(TRIM(INDEX(CID_DB[Case No],$D2954)),"")</f>
        <v/>
      </c>
      <c r="H2954" s="5" t="str">
        <f>IFERROR(TRIM(INDEX(CID_DB[Known Contractor '#1 PN],$D2954)),"")</f>
        <v/>
      </c>
      <c r="I2954" s="5" t="str">
        <f>IFERROR(TRIM(INDEX(CID_DB[Known Contractor '#2 PN],$D2954)),"")</f>
        <v/>
      </c>
      <c r="J2954" s="5" t="str">
        <f>IFERROR(TRIM(INDEX(CID_DB[ [ NSN ] ],$D2954)),"")</f>
        <v/>
      </c>
      <c r="K2954" s="5" t="str">
        <f>IFERROR(TRIM(INDEX(CID_DB[Description],$D2954)),"")</f>
        <v/>
      </c>
      <c r="L2954" s="24" t="str">
        <f>IFERROR(TRIM(INDEX(CID_DB[Commercial Status],$D2954)),"")</f>
        <v/>
      </c>
    </row>
    <row r="2955" spans="2:12" x14ac:dyDescent="0.35">
      <c r="B2955" s="15"/>
      <c r="D2955" s="17" t="str">
        <f t="array" ref="D2955">IFERROR(IF($B2955&lt;&gt;"",LARGE(IF(ISNUMBER(SEARCH(TRIM(SUBSTITUTE($B2955,"-","")),CID_DB[Search Key])),ROW(CID_DB[Search Key]),""),1)-1,""),"")</f>
        <v/>
      </c>
      <c r="F2955" s="23" t="str">
        <f>IF($B2955&lt;&gt;"",COUNTIFS(CID_DB[Search Key],"*"&amp;TRIM(SUBSTITUTE(B2955,"-",""))&amp;"*"),"")</f>
        <v/>
      </c>
      <c r="G2955" s="23" t="str">
        <f>IFERROR(TRIM(INDEX(CID_DB[Case No],$D2955)),"")</f>
        <v/>
      </c>
      <c r="H2955" s="5" t="str">
        <f>IFERROR(TRIM(INDEX(CID_DB[Known Contractor '#1 PN],$D2955)),"")</f>
        <v/>
      </c>
      <c r="I2955" s="5" t="str">
        <f>IFERROR(TRIM(INDEX(CID_DB[Known Contractor '#2 PN],$D2955)),"")</f>
        <v/>
      </c>
      <c r="J2955" s="5" t="str">
        <f>IFERROR(TRIM(INDEX(CID_DB[ [ NSN ] ],$D2955)),"")</f>
        <v/>
      </c>
      <c r="K2955" s="5" t="str">
        <f>IFERROR(TRIM(INDEX(CID_DB[Description],$D2955)),"")</f>
        <v/>
      </c>
      <c r="L2955" s="24" t="str">
        <f>IFERROR(TRIM(INDEX(CID_DB[Commercial Status],$D2955)),"")</f>
        <v/>
      </c>
    </row>
    <row r="2956" spans="2:12" x14ac:dyDescent="0.35">
      <c r="B2956" s="15"/>
      <c r="D2956" s="17" t="str">
        <f t="array" ref="D2956">IFERROR(IF($B2956&lt;&gt;"",LARGE(IF(ISNUMBER(SEARCH(TRIM(SUBSTITUTE($B2956,"-","")),CID_DB[Search Key])),ROW(CID_DB[Search Key]),""),1)-1,""),"")</f>
        <v/>
      </c>
      <c r="F2956" s="23" t="str">
        <f>IF($B2956&lt;&gt;"",COUNTIFS(CID_DB[Search Key],"*"&amp;TRIM(SUBSTITUTE(B2956,"-",""))&amp;"*"),"")</f>
        <v/>
      </c>
      <c r="G2956" s="23" t="str">
        <f>IFERROR(TRIM(INDEX(CID_DB[Case No],$D2956)),"")</f>
        <v/>
      </c>
      <c r="H2956" s="5" t="str">
        <f>IFERROR(TRIM(INDEX(CID_DB[Known Contractor '#1 PN],$D2956)),"")</f>
        <v/>
      </c>
      <c r="I2956" s="5" t="str">
        <f>IFERROR(TRIM(INDEX(CID_DB[Known Contractor '#2 PN],$D2956)),"")</f>
        <v/>
      </c>
      <c r="J2956" s="5" t="str">
        <f>IFERROR(TRIM(INDEX(CID_DB[ [ NSN ] ],$D2956)),"")</f>
        <v/>
      </c>
      <c r="K2956" s="5" t="str">
        <f>IFERROR(TRIM(INDEX(CID_DB[Description],$D2956)),"")</f>
        <v/>
      </c>
      <c r="L2956" s="24" t="str">
        <f>IFERROR(TRIM(INDEX(CID_DB[Commercial Status],$D2956)),"")</f>
        <v/>
      </c>
    </row>
    <row r="2957" spans="2:12" x14ac:dyDescent="0.35">
      <c r="B2957" s="15"/>
      <c r="D2957" s="17" t="str">
        <f t="array" ref="D2957">IFERROR(IF($B2957&lt;&gt;"",LARGE(IF(ISNUMBER(SEARCH(TRIM(SUBSTITUTE($B2957,"-","")),CID_DB[Search Key])),ROW(CID_DB[Search Key]),""),1)-1,""),"")</f>
        <v/>
      </c>
      <c r="F2957" s="23" t="str">
        <f>IF($B2957&lt;&gt;"",COUNTIFS(CID_DB[Search Key],"*"&amp;TRIM(SUBSTITUTE(B2957,"-",""))&amp;"*"),"")</f>
        <v/>
      </c>
      <c r="G2957" s="23" t="str">
        <f>IFERROR(TRIM(INDEX(CID_DB[Case No],$D2957)),"")</f>
        <v/>
      </c>
      <c r="H2957" s="5" t="str">
        <f>IFERROR(TRIM(INDEX(CID_DB[Known Contractor '#1 PN],$D2957)),"")</f>
        <v/>
      </c>
      <c r="I2957" s="5" t="str">
        <f>IFERROR(TRIM(INDEX(CID_DB[Known Contractor '#2 PN],$D2957)),"")</f>
        <v/>
      </c>
      <c r="J2957" s="5" t="str">
        <f>IFERROR(TRIM(INDEX(CID_DB[ [ NSN ] ],$D2957)),"")</f>
        <v/>
      </c>
      <c r="K2957" s="5" t="str">
        <f>IFERROR(TRIM(INDEX(CID_DB[Description],$D2957)),"")</f>
        <v/>
      </c>
      <c r="L2957" s="24" t="str">
        <f>IFERROR(TRIM(INDEX(CID_DB[Commercial Status],$D2957)),"")</f>
        <v/>
      </c>
    </row>
    <row r="2958" spans="2:12" x14ac:dyDescent="0.35">
      <c r="B2958" s="15"/>
      <c r="D2958" s="17" t="str">
        <f t="array" ref="D2958">IFERROR(IF($B2958&lt;&gt;"",LARGE(IF(ISNUMBER(SEARCH(TRIM(SUBSTITUTE($B2958,"-","")),CID_DB[Search Key])),ROW(CID_DB[Search Key]),""),1)-1,""),"")</f>
        <v/>
      </c>
      <c r="F2958" s="23" t="str">
        <f>IF($B2958&lt;&gt;"",COUNTIFS(CID_DB[Search Key],"*"&amp;TRIM(SUBSTITUTE(B2958,"-",""))&amp;"*"),"")</f>
        <v/>
      </c>
      <c r="G2958" s="23" t="str">
        <f>IFERROR(TRIM(INDEX(CID_DB[Case No],$D2958)),"")</f>
        <v/>
      </c>
      <c r="H2958" s="5" t="str">
        <f>IFERROR(TRIM(INDEX(CID_DB[Known Contractor '#1 PN],$D2958)),"")</f>
        <v/>
      </c>
      <c r="I2958" s="5" t="str">
        <f>IFERROR(TRIM(INDEX(CID_DB[Known Contractor '#2 PN],$D2958)),"")</f>
        <v/>
      </c>
      <c r="J2958" s="5" t="str">
        <f>IFERROR(TRIM(INDEX(CID_DB[ [ NSN ] ],$D2958)),"")</f>
        <v/>
      </c>
      <c r="K2958" s="5" t="str">
        <f>IFERROR(TRIM(INDEX(CID_DB[Description],$D2958)),"")</f>
        <v/>
      </c>
      <c r="L2958" s="24" t="str">
        <f>IFERROR(TRIM(INDEX(CID_DB[Commercial Status],$D2958)),"")</f>
        <v/>
      </c>
    </row>
    <row r="2959" spans="2:12" x14ac:dyDescent="0.35">
      <c r="B2959" s="15"/>
      <c r="D2959" s="17" t="str">
        <f t="array" ref="D2959">IFERROR(IF($B2959&lt;&gt;"",LARGE(IF(ISNUMBER(SEARCH(TRIM(SUBSTITUTE($B2959,"-","")),CID_DB[Search Key])),ROW(CID_DB[Search Key]),""),1)-1,""),"")</f>
        <v/>
      </c>
      <c r="F2959" s="23" t="str">
        <f>IF($B2959&lt;&gt;"",COUNTIFS(CID_DB[Search Key],"*"&amp;TRIM(SUBSTITUTE(B2959,"-",""))&amp;"*"),"")</f>
        <v/>
      </c>
      <c r="G2959" s="23" t="str">
        <f>IFERROR(TRIM(INDEX(CID_DB[Case No],$D2959)),"")</f>
        <v/>
      </c>
      <c r="H2959" s="5" t="str">
        <f>IFERROR(TRIM(INDEX(CID_DB[Known Contractor '#1 PN],$D2959)),"")</f>
        <v/>
      </c>
      <c r="I2959" s="5" t="str">
        <f>IFERROR(TRIM(INDEX(CID_DB[Known Contractor '#2 PN],$D2959)),"")</f>
        <v/>
      </c>
      <c r="J2959" s="5" t="str">
        <f>IFERROR(TRIM(INDEX(CID_DB[ [ NSN ] ],$D2959)),"")</f>
        <v/>
      </c>
      <c r="K2959" s="5" t="str">
        <f>IFERROR(TRIM(INDEX(CID_DB[Description],$D2959)),"")</f>
        <v/>
      </c>
      <c r="L2959" s="24" t="str">
        <f>IFERROR(TRIM(INDEX(CID_DB[Commercial Status],$D2959)),"")</f>
        <v/>
      </c>
    </row>
    <row r="2960" spans="2:12" x14ac:dyDescent="0.35">
      <c r="B2960" s="15"/>
      <c r="D2960" s="17" t="str">
        <f t="array" ref="D2960">IFERROR(IF($B2960&lt;&gt;"",LARGE(IF(ISNUMBER(SEARCH(TRIM(SUBSTITUTE($B2960,"-","")),CID_DB[Search Key])),ROW(CID_DB[Search Key]),""),1)-1,""),"")</f>
        <v/>
      </c>
      <c r="F2960" s="23" t="str">
        <f>IF($B2960&lt;&gt;"",COUNTIFS(CID_DB[Search Key],"*"&amp;TRIM(SUBSTITUTE(B2960,"-",""))&amp;"*"),"")</f>
        <v/>
      </c>
      <c r="G2960" s="23" t="str">
        <f>IFERROR(TRIM(INDEX(CID_DB[Case No],$D2960)),"")</f>
        <v/>
      </c>
      <c r="H2960" s="5" t="str">
        <f>IFERROR(TRIM(INDEX(CID_DB[Known Contractor '#1 PN],$D2960)),"")</f>
        <v/>
      </c>
      <c r="I2960" s="5" t="str">
        <f>IFERROR(TRIM(INDEX(CID_DB[Known Contractor '#2 PN],$D2960)),"")</f>
        <v/>
      </c>
      <c r="J2960" s="5" t="str">
        <f>IFERROR(TRIM(INDEX(CID_DB[ [ NSN ] ],$D2960)),"")</f>
        <v/>
      </c>
      <c r="K2960" s="5" t="str">
        <f>IFERROR(TRIM(INDEX(CID_DB[Description],$D2960)),"")</f>
        <v/>
      </c>
      <c r="L2960" s="24" t="str">
        <f>IFERROR(TRIM(INDEX(CID_DB[Commercial Status],$D2960)),"")</f>
        <v/>
      </c>
    </row>
    <row r="2961" spans="2:12" x14ac:dyDescent="0.35">
      <c r="B2961" s="15"/>
      <c r="D2961" s="17" t="str">
        <f t="array" ref="D2961">IFERROR(IF($B2961&lt;&gt;"",LARGE(IF(ISNUMBER(SEARCH(TRIM(SUBSTITUTE($B2961,"-","")),CID_DB[Search Key])),ROW(CID_DB[Search Key]),""),1)-1,""),"")</f>
        <v/>
      </c>
      <c r="F2961" s="23" t="str">
        <f>IF($B2961&lt;&gt;"",COUNTIFS(CID_DB[Search Key],"*"&amp;TRIM(SUBSTITUTE(B2961,"-",""))&amp;"*"),"")</f>
        <v/>
      </c>
      <c r="G2961" s="23" t="str">
        <f>IFERROR(TRIM(INDEX(CID_DB[Case No],$D2961)),"")</f>
        <v/>
      </c>
      <c r="H2961" s="5" t="str">
        <f>IFERROR(TRIM(INDEX(CID_DB[Known Contractor '#1 PN],$D2961)),"")</f>
        <v/>
      </c>
      <c r="I2961" s="5" t="str">
        <f>IFERROR(TRIM(INDEX(CID_DB[Known Contractor '#2 PN],$D2961)),"")</f>
        <v/>
      </c>
      <c r="J2961" s="5" t="str">
        <f>IFERROR(TRIM(INDEX(CID_DB[ [ NSN ] ],$D2961)),"")</f>
        <v/>
      </c>
      <c r="K2961" s="5" t="str">
        <f>IFERROR(TRIM(INDEX(CID_DB[Description],$D2961)),"")</f>
        <v/>
      </c>
      <c r="L2961" s="24" t="str">
        <f>IFERROR(TRIM(INDEX(CID_DB[Commercial Status],$D2961)),"")</f>
        <v/>
      </c>
    </row>
    <row r="2962" spans="2:12" x14ac:dyDescent="0.35">
      <c r="B2962" s="15"/>
      <c r="D2962" s="17" t="str">
        <f t="array" ref="D2962">IFERROR(IF($B2962&lt;&gt;"",LARGE(IF(ISNUMBER(SEARCH(TRIM(SUBSTITUTE($B2962,"-","")),CID_DB[Search Key])),ROW(CID_DB[Search Key]),""),1)-1,""),"")</f>
        <v/>
      </c>
      <c r="F2962" s="23" t="str">
        <f>IF($B2962&lt;&gt;"",COUNTIFS(CID_DB[Search Key],"*"&amp;TRIM(SUBSTITUTE(B2962,"-",""))&amp;"*"),"")</f>
        <v/>
      </c>
      <c r="G2962" s="23" t="str">
        <f>IFERROR(TRIM(INDEX(CID_DB[Case No],$D2962)),"")</f>
        <v/>
      </c>
      <c r="H2962" s="5" t="str">
        <f>IFERROR(TRIM(INDEX(CID_DB[Known Contractor '#1 PN],$D2962)),"")</f>
        <v/>
      </c>
      <c r="I2962" s="5" t="str">
        <f>IFERROR(TRIM(INDEX(CID_DB[Known Contractor '#2 PN],$D2962)),"")</f>
        <v/>
      </c>
      <c r="J2962" s="5" t="str">
        <f>IFERROR(TRIM(INDEX(CID_DB[ [ NSN ] ],$D2962)),"")</f>
        <v/>
      </c>
      <c r="K2962" s="5" t="str">
        <f>IFERROR(TRIM(INDEX(CID_DB[Description],$D2962)),"")</f>
        <v/>
      </c>
      <c r="L2962" s="24" t="str">
        <f>IFERROR(TRIM(INDEX(CID_DB[Commercial Status],$D2962)),"")</f>
        <v/>
      </c>
    </row>
    <row r="2963" spans="2:12" x14ac:dyDescent="0.35">
      <c r="B2963" s="15"/>
      <c r="D2963" s="17" t="str">
        <f t="array" ref="D2963">IFERROR(IF($B2963&lt;&gt;"",LARGE(IF(ISNUMBER(SEARCH(TRIM(SUBSTITUTE($B2963,"-","")),CID_DB[Search Key])),ROW(CID_DB[Search Key]),""),1)-1,""),"")</f>
        <v/>
      </c>
      <c r="F2963" s="23" t="str">
        <f>IF($B2963&lt;&gt;"",COUNTIFS(CID_DB[Search Key],"*"&amp;TRIM(SUBSTITUTE(B2963,"-",""))&amp;"*"),"")</f>
        <v/>
      </c>
      <c r="G2963" s="23" t="str">
        <f>IFERROR(TRIM(INDEX(CID_DB[Case No],$D2963)),"")</f>
        <v/>
      </c>
      <c r="H2963" s="5" t="str">
        <f>IFERROR(TRIM(INDEX(CID_DB[Known Contractor '#1 PN],$D2963)),"")</f>
        <v/>
      </c>
      <c r="I2963" s="5" t="str">
        <f>IFERROR(TRIM(INDEX(CID_DB[Known Contractor '#2 PN],$D2963)),"")</f>
        <v/>
      </c>
      <c r="J2963" s="5" t="str">
        <f>IFERROR(TRIM(INDEX(CID_DB[ [ NSN ] ],$D2963)),"")</f>
        <v/>
      </c>
      <c r="K2963" s="5" t="str">
        <f>IFERROR(TRIM(INDEX(CID_DB[Description],$D2963)),"")</f>
        <v/>
      </c>
      <c r="L2963" s="24" t="str">
        <f>IFERROR(TRIM(INDEX(CID_DB[Commercial Status],$D2963)),"")</f>
        <v/>
      </c>
    </row>
    <row r="2964" spans="2:12" x14ac:dyDescent="0.35">
      <c r="B2964" s="15"/>
      <c r="D2964" s="17" t="str">
        <f t="array" ref="D2964">IFERROR(IF($B2964&lt;&gt;"",LARGE(IF(ISNUMBER(SEARCH(TRIM(SUBSTITUTE($B2964,"-","")),CID_DB[Search Key])),ROW(CID_DB[Search Key]),""),1)-1,""),"")</f>
        <v/>
      </c>
      <c r="F2964" s="23" t="str">
        <f>IF($B2964&lt;&gt;"",COUNTIFS(CID_DB[Search Key],"*"&amp;TRIM(SUBSTITUTE(B2964,"-",""))&amp;"*"),"")</f>
        <v/>
      </c>
      <c r="G2964" s="23" t="str">
        <f>IFERROR(TRIM(INDEX(CID_DB[Case No],$D2964)),"")</f>
        <v/>
      </c>
      <c r="H2964" s="5" t="str">
        <f>IFERROR(TRIM(INDEX(CID_DB[Known Contractor '#1 PN],$D2964)),"")</f>
        <v/>
      </c>
      <c r="I2964" s="5" t="str">
        <f>IFERROR(TRIM(INDEX(CID_DB[Known Contractor '#2 PN],$D2964)),"")</f>
        <v/>
      </c>
      <c r="J2964" s="5" t="str">
        <f>IFERROR(TRIM(INDEX(CID_DB[ [ NSN ] ],$D2964)),"")</f>
        <v/>
      </c>
      <c r="K2964" s="5" t="str">
        <f>IFERROR(TRIM(INDEX(CID_DB[Description],$D2964)),"")</f>
        <v/>
      </c>
      <c r="L2964" s="24" t="str">
        <f>IFERROR(TRIM(INDEX(CID_DB[Commercial Status],$D2964)),"")</f>
        <v/>
      </c>
    </row>
    <row r="2965" spans="2:12" x14ac:dyDescent="0.35">
      <c r="B2965" s="15"/>
      <c r="D2965" s="17" t="str">
        <f t="array" ref="D2965">IFERROR(IF($B2965&lt;&gt;"",LARGE(IF(ISNUMBER(SEARCH(TRIM(SUBSTITUTE($B2965,"-","")),CID_DB[Search Key])),ROW(CID_DB[Search Key]),""),1)-1,""),"")</f>
        <v/>
      </c>
      <c r="F2965" s="23" t="str">
        <f>IF($B2965&lt;&gt;"",COUNTIFS(CID_DB[Search Key],"*"&amp;TRIM(SUBSTITUTE(B2965,"-",""))&amp;"*"),"")</f>
        <v/>
      </c>
      <c r="G2965" s="23" t="str">
        <f>IFERROR(TRIM(INDEX(CID_DB[Case No],$D2965)),"")</f>
        <v/>
      </c>
      <c r="H2965" s="5" t="str">
        <f>IFERROR(TRIM(INDEX(CID_DB[Known Contractor '#1 PN],$D2965)),"")</f>
        <v/>
      </c>
      <c r="I2965" s="5" t="str">
        <f>IFERROR(TRIM(INDEX(CID_DB[Known Contractor '#2 PN],$D2965)),"")</f>
        <v/>
      </c>
      <c r="J2965" s="5" t="str">
        <f>IFERROR(TRIM(INDEX(CID_DB[ [ NSN ] ],$D2965)),"")</f>
        <v/>
      </c>
      <c r="K2965" s="5" t="str">
        <f>IFERROR(TRIM(INDEX(CID_DB[Description],$D2965)),"")</f>
        <v/>
      </c>
      <c r="L2965" s="24" t="str">
        <f>IFERROR(TRIM(INDEX(CID_DB[Commercial Status],$D2965)),"")</f>
        <v/>
      </c>
    </row>
    <row r="2966" spans="2:12" x14ac:dyDescent="0.35">
      <c r="B2966" s="15"/>
      <c r="D2966" s="17" t="str">
        <f t="array" ref="D2966">IFERROR(IF($B2966&lt;&gt;"",LARGE(IF(ISNUMBER(SEARCH(TRIM(SUBSTITUTE($B2966,"-","")),CID_DB[Search Key])),ROW(CID_DB[Search Key]),""),1)-1,""),"")</f>
        <v/>
      </c>
      <c r="F2966" s="23" t="str">
        <f>IF($B2966&lt;&gt;"",COUNTIFS(CID_DB[Search Key],"*"&amp;TRIM(SUBSTITUTE(B2966,"-",""))&amp;"*"),"")</f>
        <v/>
      </c>
      <c r="G2966" s="23" t="str">
        <f>IFERROR(TRIM(INDEX(CID_DB[Case No],$D2966)),"")</f>
        <v/>
      </c>
      <c r="H2966" s="5" t="str">
        <f>IFERROR(TRIM(INDEX(CID_DB[Known Contractor '#1 PN],$D2966)),"")</f>
        <v/>
      </c>
      <c r="I2966" s="5" t="str">
        <f>IFERROR(TRIM(INDEX(CID_DB[Known Contractor '#2 PN],$D2966)),"")</f>
        <v/>
      </c>
      <c r="J2966" s="5" t="str">
        <f>IFERROR(TRIM(INDEX(CID_DB[ [ NSN ] ],$D2966)),"")</f>
        <v/>
      </c>
      <c r="K2966" s="5" t="str">
        <f>IFERROR(TRIM(INDEX(CID_DB[Description],$D2966)),"")</f>
        <v/>
      </c>
      <c r="L2966" s="24" t="str">
        <f>IFERROR(TRIM(INDEX(CID_DB[Commercial Status],$D2966)),"")</f>
        <v/>
      </c>
    </row>
    <row r="2967" spans="2:12" x14ac:dyDescent="0.35">
      <c r="B2967" s="15"/>
      <c r="D2967" s="17" t="str">
        <f t="array" ref="D2967">IFERROR(IF($B2967&lt;&gt;"",LARGE(IF(ISNUMBER(SEARCH(TRIM(SUBSTITUTE($B2967,"-","")),CID_DB[Search Key])),ROW(CID_DB[Search Key]),""),1)-1,""),"")</f>
        <v/>
      </c>
      <c r="F2967" s="23" t="str">
        <f>IF($B2967&lt;&gt;"",COUNTIFS(CID_DB[Search Key],"*"&amp;TRIM(SUBSTITUTE(B2967,"-",""))&amp;"*"),"")</f>
        <v/>
      </c>
      <c r="G2967" s="23" t="str">
        <f>IFERROR(TRIM(INDEX(CID_DB[Case No],$D2967)),"")</f>
        <v/>
      </c>
      <c r="H2967" s="5" t="str">
        <f>IFERROR(TRIM(INDEX(CID_DB[Known Contractor '#1 PN],$D2967)),"")</f>
        <v/>
      </c>
      <c r="I2967" s="5" t="str">
        <f>IFERROR(TRIM(INDEX(CID_DB[Known Contractor '#2 PN],$D2967)),"")</f>
        <v/>
      </c>
      <c r="J2967" s="5" t="str">
        <f>IFERROR(TRIM(INDEX(CID_DB[ [ NSN ] ],$D2967)),"")</f>
        <v/>
      </c>
      <c r="K2967" s="5" t="str">
        <f>IFERROR(TRIM(INDEX(CID_DB[Description],$D2967)),"")</f>
        <v/>
      </c>
      <c r="L2967" s="24" t="str">
        <f>IFERROR(TRIM(INDEX(CID_DB[Commercial Status],$D2967)),"")</f>
        <v/>
      </c>
    </row>
    <row r="2968" spans="2:12" x14ac:dyDescent="0.35">
      <c r="B2968" s="15"/>
      <c r="D2968" s="17" t="str">
        <f t="array" ref="D2968">IFERROR(IF($B2968&lt;&gt;"",LARGE(IF(ISNUMBER(SEARCH(TRIM(SUBSTITUTE($B2968,"-","")),CID_DB[Search Key])),ROW(CID_DB[Search Key]),""),1)-1,""),"")</f>
        <v/>
      </c>
      <c r="F2968" s="23" t="str">
        <f>IF($B2968&lt;&gt;"",COUNTIFS(CID_DB[Search Key],"*"&amp;TRIM(SUBSTITUTE(B2968,"-",""))&amp;"*"),"")</f>
        <v/>
      </c>
      <c r="G2968" s="23" t="str">
        <f>IFERROR(TRIM(INDEX(CID_DB[Case No],$D2968)),"")</f>
        <v/>
      </c>
      <c r="H2968" s="5" t="str">
        <f>IFERROR(TRIM(INDEX(CID_DB[Known Contractor '#1 PN],$D2968)),"")</f>
        <v/>
      </c>
      <c r="I2968" s="5" t="str">
        <f>IFERROR(TRIM(INDEX(CID_DB[Known Contractor '#2 PN],$D2968)),"")</f>
        <v/>
      </c>
      <c r="J2968" s="5" t="str">
        <f>IFERROR(TRIM(INDEX(CID_DB[ [ NSN ] ],$D2968)),"")</f>
        <v/>
      </c>
      <c r="K2968" s="5" t="str">
        <f>IFERROR(TRIM(INDEX(CID_DB[Description],$D2968)),"")</f>
        <v/>
      </c>
      <c r="L2968" s="24" t="str">
        <f>IFERROR(TRIM(INDEX(CID_DB[Commercial Status],$D2968)),"")</f>
        <v/>
      </c>
    </row>
    <row r="2969" spans="2:12" x14ac:dyDescent="0.35">
      <c r="B2969" s="15"/>
      <c r="D2969" s="17" t="str">
        <f t="array" ref="D2969">IFERROR(IF($B2969&lt;&gt;"",LARGE(IF(ISNUMBER(SEARCH(TRIM(SUBSTITUTE($B2969,"-","")),CID_DB[Search Key])),ROW(CID_DB[Search Key]),""),1)-1,""),"")</f>
        <v/>
      </c>
      <c r="F2969" s="23" t="str">
        <f>IF($B2969&lt;&gt;"",COUNTIFS(CID_DB[Search Key],"*"&amp;TRIM(SUBSTITUTE(B2969,"-",""))&amp;"*"),"")</f>
        <v/>
      </c>
      <c r="G2969" s="23" t="str">
        <f>IFERROR(TRIM(INDEX(CID_DB[Case No],$D2969)),"")</f>
        <v/>
      </c>
      <c r="H2969" s="5" t="str">
        <f>IFERROR(TRIM(INDEX(CID_DB[Known Contractor '#1 PN],$D2969)),"")</f>
        <v/>
      </c>
      <c r="I2969" s="5" t="str">
        <f>IFERROR(TRIM(INDEX(CID_DB[Known Contractor '#2 PN],$D2969)),"")</f>
        <v/>
      </c>
      <c r="J2969" s="5" t="str">
        <f>IFERROR(TRIM(INDEX(CID_DB[ [ NSN ] ],$D2969)),"")</f>
        <v/>
      </c>
      <c r="K2969" s="5" t="str">
        <f>IFERROR(TRIM(INDEX(CID_DB[Description],$D2969)),"")</f>
        <v/>
      </c>
      <c r="L2969" s="24" t="str">
        <f>IFERROR(TRIM(INDEX(CID_DB[Commercial Status],$D2969)),"")</f>
        <v/>
      </c>
    </row>
    <row r="2970" spans="2:12" x14ac:dyDescent="0.35">
      <c r="B2970" s="15"/>
      <c r="D2970" s="17" t="str">
        <f t="array" ref="D2970">IFERROR(IF($B2970&lt;&gt;"",LARGE(IF(ISNUMBER(SEARCH(TRIM(SUBSTITUTE($B2970,"-","")),CID_DB[Search Key])),ROW(CID_DB[Search Key]),""),1)-1,""),"")</f>
        <v/>
      </c>
      <c r="F2970" s="23" t="str">
        <f>IF($B2970&lt;&gt;"",COUNTIFS(CID_DB[Search Key],"*"&amp;TRIM(SUBSTITUTE(B2970,"-",""))&amp;"*"),"")</f>
        <v/>
      </c>
      <c r="G2970" s="23" t="str">
        <f>IFERROR(TRIM(INDEX(CID_DB[Case No],$D2970)),"")</f>
        <v/>
      </c>
      <c r="H2970" s="5" t="str">
        <f>IFERROR(TRIM(INDEX(CID_DB[Known Contractor '#1 PN],$D2970)),"")</f>
        <v/>
      </c>
      <c r="I2970" s="5" t="str">
        <f>IFERROR(TRIM(INDEX(CID_DB[Known Contractor '#2 PN],$D2970)),"")</f>
        <v/>
      </c>
      <c r="J2970" s="5" t="str">
        <f>IFERROR(TRIM(INDEX(CID_DB[ [ NSN ] ],$D2970)),"")</f>
        <v/>
      </c>
      <c r="K2970" s="5" t="str">
        <f>IFERROR(TRIM(INDEX(CID_DB[Description],$D2970)),"")</f>
        <v/>
      </c>
      <c r="L2970" s="24" t="str">
        <f>IFERROR(TRIM(INDEX(CID_DB[Commercial Status],$D2970)),"")</f>
        <v/>
      </c>
    </row>
    <row r="2971" spans="2:12" x14ac:dyDescent="0.35">
      <c r="B2971" s="15"/>
      <c r="D2971" s="17" t="str">
        <f t="array" ref="D2971">IFERROR(IF($B2971&lt;&gt;"",LARGE(IF(ISNUMBER(SEARCH(TRIM(SUBSTITUTE($B2971,"-","")),CID_DB[Search Key])),ROW(CID_DB[Search Key]),""),1)-1,""),"")</f>
        <v/>
      </c>
      <c r="F2971" s="23" t="str">
        <f>IF($B2971&lt;&gt;"",COUNTIFS(CID_DB[Search Key],"*"&amp;TRIM(SUBSTITUTE(B2971,"-",""))&amp;"*"),"")</f>
        <v/>
      </c>
      <c r="G2971" s="23" t="str">
        <f>IFERROR(TRIM(INDEX(CID_DB[Case No],$D2971)),"")</f>
        <v/>
      </c>
      <c r="H2971" s="5" t="str">
        <f>IFERROR(TRIM(INDEX(CID_DB[Known Contractor '#1 PN],$D2971)),"")</f>
        <v/>
      </c>
      <c r="I2971" s="5" t="str">
        <f>IFERROR(TRIM(INDEX(CID_DB[Known Contractor '#2 PN],$D2971)),"")</f>
        <v/>
      </c>
      <c r="J2971" s="5" t="str">
        <f>IFERROR(TRIM(INDEX(CID_DB[ [ NSN ] ],$D2971)),"")</f>
        <v/>
      </c>
      <c r="K2971" s="5" t="str">
        <f>IFERROR(TRIM(INDEX(CID_DB[Description],$D2971)),"")</f>
        <v/>
      </c>
      <c r="L2971" s="24" t="str">
        <f>IFERROR(TRIM(INDEX(CID_DB[Commercial Status],$D2971)),"")</f>
        <v/>
      </c>
    </row>
    <row r="2972" spans="2:12" x14ac:dyDescent="0.35">
      <c r="B2972" s="15"/>
      <c r="D2972" s="17" t="str">
        <f t="array" ref="D2972">IFERROR(IF($B2972&lt;&gt;"",LARGE(IF(ISNUMBER(SEARCH(TRIM(SUBSTITUTE($B2972,"-","")),CID_DB[Search Key])),ROW(CID_DB[Search Key]),""),1)-1,""),"")</f>
        <v/>
      </c>
      <c r="F2972" s="23" t="str">
        <f>IF($B2972&lt;&gt;"",COUNTIFS(CID_DB[Search Key],"*"&amp;TRIM(SUBSTITUTE(B2972,"-",""))&amp;"*"),"")</f>
        <v/>
      </c>
      <c r="G2972" s="23" t="str">
        <f>IFERROR(TRIM(INDEX(CID_DB[Case No],$D2972)),"")</f>
        <v/>
      </c>
      <c r="H2972" s="5" t="str">
        <f>IFERROR(TRIM(INDEX(CID_DB[Known Contractor '#1 PN],$D2972)),"")</f>
        <v/>
      </c>
      <c r="I2972" s="5" t="str">
        <f>IFERROR(TRIM(INDEX(CID_DB[Known Contractor '#2 PN],$D2972)),"")</f>
        <v/>
      </c>
      <c r="J2972" s="5" t="str">
        <f>IFERROR(TRIM(INDEX(CID_DB[ [ NSN ] ],$D2972)),"")</f>
        <v/>
      </c>
      <c r="K2972" s="5" t="str">
        <f>IFERROR(TRIM(INDEX(CID_DB[Description],$D2972)),"")</f>
        <v/>
      </c>
      <c r="L2972" s="24" t="str">
        <f>IFERROR(TRIM(INDEX(CID_DB[Commercial Status],$D2972)),"")</f>
        <v/>
      </c>
    </row>
    <row r="2973" spans="2:12" x14ac:dyDescent="0.35">
      <c r="B2973" s="15"/>
      <c r="D2973" s="17" t="str">
        <f t="array" ref="D2973">IFERROR(IF($B2973&lt;&gt;"",LARGE(IF(ISNUMBER(SEARCH(TRIM(SUBSTITUTE($B2973,"-","")),CID_DB[Search Key])),ROW(CID_DB[Search Key]),""),1)-1,""),"")</f>
        <v/>
      </c>
      <c r="F2973" s="23" t="str">
        <f>IF($B2973&lt;&gt;"",COUNTIFS(CID_DB[Search Key],"*"&amp;TRIM(SUBSTITUTE(B2973,"-",""))&amp;"*"),"")</f>
        <v/>
      </c>
      <c r="G2973" s="23" t="str">
        <f>IFERROR(TRIM(INDEX(CID_DB[Case No],$D2973)),"")</f>
        <v/>
      </c>
      <c r="H2973" s="5" t="str">
        <f>IFERROR(TRIM(INDEX(CID_DB[Known Contractor '#1 PN],$D2973)),"")</f>
        <v/>
      </c>
      <c r="I2973" s="5" t="str">
        <f>IFERROR(TRIM(INDEX(CID_DB[Known Contractor '#2 PN],$D2973)),"")</f>
        <v/>
      </c>
      <c r="J2973" s="5" t="str">
        <f>IFERROR(TRIM(INDEX(CID_DB[ [ NSN ] ],$D2973)),"")</f>
        <v/>
      </c>
      <c r="K2973" s="5" t="str">
        <f>IFERROR(TRIM(INDEX(CID_DB[Description],$D2973)),"")</f>
        <v/>
      </c>
      <c r="L2973" s="24" t="str">
        <f>IFERROR(TRIM(INDEX(CID_DB[Commercial Status],$D2973)),"")</f>
        <v/>
      </c>
    </row>
    <row r="2974" spans="2:12" x14ac:dyDescent="0.35">
      <c r="B2974" s="15"/>
      <c r="D2974" s="17" t="str">
        <f t="array" ref="D2974">IFERROR(IF($B2974&lt;&gt;"",LARGE(IF(ISNUMBER(SEARCH(TRIM(SUBSTITUTE($B2974,"-","")),CID_DB[Search Key])),ROW(CID_DB[Search Key]),""),1)-1,""),"")</f>
        <v/>
      </c>
      <c r="F2974" s="23" t="str">
        <f>IF($B2974&lt;&gt;"",COUNTIFS(CID_DB[Search Key],"*"&amp;TRIM(SUBSTITUTE(B2974,"-",""))&amp;"*"),"")</f>
        <v/>
      </c>
      <c r="G2974" s="23" t="str">
        <f>IFERROR(TRIM(INDEX(CID_DB[Case No],$D2974)),"")</f>
        <v/>
      </c>
      <c r="H2974" s="5" t="str">
        <f>IFERROR(TRIM(INDEX(CID_DB[Known Contractor '#1 PN],$D2974)),"")</f>
        <v/>
      </c>
      <c r="I2974" s="5" t="str">
        <f>IFERROR(TRIM(INDEX(CID_DB[Known Contractor '#2 PN],$D2974)),"")</f>
        <v/>
      </c>
      <c r="J2974" s="5" t="str">
        <f>IFERROR(TRIM(INDEX(CID_DB[ [ NSN ] ],$D2974)),"")</f>
        <v/>
      </c>
      <c r="K2974" s="5" t="str">
        <f>IFERROR(TRIM(INDEX(CID_DB[Description],$D2974)),"")</f>
        <v/>
      </c>
      <c r="L2974" s="24" t="str">
        <f>IFERROR(TRIM(INDEX(CID_DB[Commercial Status],$D2974)),"")</f>
        <v/>
      </c>
    </row>
    <row r="2975" spans="2:12" x14ac:dyDescent="0.35">
      <c r="B2975" s="15"/>
      <c r="D2975" s="17" t="str">
        <f t="array" ref="D2975">IFERROR(IF($B2975&lt;&gt;"",LARGE(IF(ISNUMBER(SEARCH(TRIM(SUBSTITUTE($B2975,"-","")),CID_DB[Search Key])),ROW(CID_DB[Search Key]),""),1)-1,""),"")</f>
        <v/>
      </c>
      <c r="F2975" s="23" t="str">
        <f>IF($B2975&lt;&gt;"",COUNTIFS(CID_DB[Search Key],"*"&amp;TRIM(SUBSTITUTE(B2975,"-",""))&amp;"*"),"")</f>
        <v/>
      </c>
      <c r="G2975" s="23" t="str">
        <f>IFERROR(TRIM(INDEX(CID_DB[Case No],$D2975)),"")</f>
        <v/>
      </c>
      <c r="H2975" s="5" t="str">
        <f>IFERROR(TRIM(INDEX(CID_DB[Known Contractor '#1 PN],$D2975)),"")</f>
        <v/>
      </c>
      <c r="I2975" s="5" t="str">
        <f>IFERROR(TRIM(INDEX(CID_DB[Known Contractor '#2 PN],$D2975)),"")</f>
        <v/>
      </c>
      <c r="J2975" s="5" t="str">
        <f>IFERROR(TRIM(INDEX(CID_DB[ [ NSN ] ],$D2975)),"")</f>
        <v/>
      </c>
      <c r="K2975" s="5" t="str">
        <f>IFERROR(TRIM(INDEX(CID_DB[Description],$D2975)),"")</f>
        <v/>
      </c>
      <c r="L2975" s="24" t="str">
        <f>IFERROR(TRIM(INDEX(CID_DB[Commercial Status],$D2975)),"")</f>
        <v/>
      </c>
    </row>
    <row r="2976" spans="2:12" x14ac:dyDescent="0.35">
      <c r="B2976" s="15"/>
      <c r="D2976" s="17" t="str">
        <f t="array" ref="D2976">IFERROR(IF($B2976&lt;&gt;"",LARGE(IF(ISNUMBER(SEARCH(TRIM(SUBSTITUTE($B2976,"-","")),CID_DB[Search Key])),ROW(CID_DB[Search Key]),""),1)-1,""),"")</f>
        <v/>
      </c>
      <c r="F2976" s="23" t="str">
        <f>IF($B2976&lt;&gt;"",COUNTIFS(CID_DB[Search Key],"*"&amp;TRIM(SUBSTITUTE(B2976,"-",""))&amp;"*"),"")</f>
        <v/>
      </c>
      <c r="G2976" s="23" t="str">
        <f>IFERROR(TRIM(INDEX(CID_DB[Case No],$D2976)),"")</f>
        <v/>
      </c>
      <c r="H2976" s="5" t="str">
        <f>IFERROR(TRIM(INDEX(CID_DB[Known Contractor '#1 PN],$D2976)),"")</f>
        <v/>
      </c>
      <c r="I2976" s="5" t="str">
        <f>IFERROR(TRIM(INDEX(CID_DB[Known Contractor '#2 PN],$D2976)),"")</f>
        <v/>
      </c>
      <c r="J2976" s="5" t="str">
        <f>IFERROR(TRIM(INDEX(CID_DB[ [ NSN ] ],$D2976)),"")</f>
        <v/>
      </c>
      <c r="K2976" s="5" t="str">
        <f>IFERROR(TRIM(INDEX(CID_DB[Description],$D2976)),"")</f>
        <v/>
      </c>
      <c r="L2976" s="24" t="str">
        <f>IFERROR(TRIM(INDEX(CID_DB[Commercial Status],$D2976)),"")</f>
        <v/>
      </c>
    </row>
    <row r="2977" spans="2:12" x14ac:dyDescent="0.35">
      <c r="B2977" s="15"/>
      <c r="D2977" s="17" t="str">
        <f t="array" ref="D2977">IFERROR(IF($B2977&lt;&gt;"",LARGE(IF(ISNUMBER(SEARCH(TRIM(SUBSTITUTE($B2977,"-","")),CID_DB[Search Key])),ROW(CID_DB[Search Key]),""),1)-1,""),"")</f>
        <v/>
      </c>
      <c r="F2977" s="23" t="str">
        <f>IF($B2977&lt;&gt;"",COUNTIFS(CID_DB[Search Key],"*"&amp;TRIM(SUBSTITUTE(B2977,"-",""))&amp;"*"),"")</f>
        <v/>
      </c>
      <c r="G2977" s="23" t="str">
        <f>IFERROR(TRIM(INDEX(CID_DB[Case No],$D2977)),"")</f>
        <v/>
      </c>
      <c r="H2977" s="5" t="str">
        <f>IFERROR(TRIM(INDEX(CID_DB[Known Contractor '#1 PN],$D2977)),"")</f>
        <v/>
      </c>
      <c r="I2977" s="5" t="str">
        <f>IFERROR(TRIM(INDEX(CID_DB[Known Contractor '#2 PN],$D2977)),"")</f>
        <v/>
      </c>
      <c r="J2977" s="5" t="str">
        <f>IFERROR(TRIM(INDEX(CID_DB[ [ NSN ] ],$D2977)),"")</f>
        <v/>
      </c>
      <c r="K2977" s="5" t="str">
        <f>IFERROR(TRIM(INDEX(CID_DB[Description],$D2977)),"")</f>
        <v/>
      </c>
      <c r="L2977" s="24" t="str">
        <f>IFERROR(TRIM(INDEX(CID_DB[Commercial Status],$D2977)),"")</f>
        <v/>
      </c>
    </row>
    <row r="2978" spans="2:12" x14ac:dyDescent="0.35">
      <c r="B2978" s="15"/>
      <c r="D2978" s="17" t="str">
        <f t="array" ref="D2978">IFERROR(IF($B2978&lt;&gt;"",LARGE(IF(ISNUMBER(SEARCH(TRIM(SUBSTITUTE($B2978,"-","")),CID_DB[Search Key])),ROW(CID_DB[Search Key]),""),1)-1,""),"")</f>
        <v/>
      </c>
      <c r="F2978" s="23" t="str">
        <f>IF($B2978&lt;&gt;"",COUNTIFS(CID_DB[Search Key],"*"&amp;TRIM(SUBSTITUTE(B2978,"-",""))&amp;"*"),"")</f>
        <v/>
      </c>
      <c r="G2978" s="23" t="str">
        <f>IFERROR(TRIM(INDEX(CID_DB[Case No],$D2978)),"")</f>
        <v/>
      </c>
      <c r="H2978" s="5" t="str">
        <f>IFERROR(TRIM(INDEX(CID_DB[Known Contractor '#1 PN],$D2978)),"")</f>
        <v/>
      </c>
      <c r="I2978" s="5" t="str">
        <f>IFERROR(TRIM(INDEX(CID_DB[Known Contractor '#2 PN],$D2978)),"")</f>
        <v/>
      </c>
      <c r="J2978" s="5" t="str">
        <f>IFERROR(TRIM(INDEX(CID_DB[ [ NSN ] ],$D2978)),"")</f>
        <v/>
      </c>
      <c r="K2978" s="5" t="str">
        <f>IFERROR(TRIM(INDEX(CID_DB[Description],$D2978)),"")</f>
        <v/>
      </c>
      <c r="L2978" s="24" t="str">
        <f>IFERROR(TRIM(INDEX(CID_DB[Commercial Status],$D2978)),"")</f>
        <v/>
      </c>
    </row>
    <row r="2979" spans="2:12" x14ac:dyDescent="0.35">
      <c r="B2979" s="15"/>
      <c r="D2979" s="17" t="str">
        <f t="array" ref="D2979">IFERROR(IF($B2979&lt;&gt;"",LARGE(IF(ISNUMBER(SEARCH(TRIM(SUBSTITUTE($B2979,"-","")),CID_DB[Search Key])),ROW(CID_DB[Search Key]),""),1)-1,""),"")</f>
        <v/>
      </c>
      <c r="F2979" s="23" t="str">
        <f>IF($B2979&lt;&gt;"",COUNTIFS(CID_DB[Search Key],"*"&amp;TRIM(SUBSTITUTE(B2979,"-",""))&amp;"*"),"")</f>
        <v/>
      </c>
      <c r="G2979" s="23" t="str">
        <f>IFERROR(TRIM(INDEX(CID_DB[Case No],$D2979)),"")</f>
        <v/>
      </c>
      <c r="H2979" s="5" t="str">
        <f>IFERROR(TRIM(INDEX(CID_DB[Known Contractor '#1 PN],$D2979)),"")</f>
        <v/>
      </c>
      <c r="I2979" s="5" t="str">
        <f>IFERROR(TRIM(INDEX(CID_DB[Known Contractor '#2 PN],$D2979)),"")</f>
        <v/>
      </c>
      <c r="J2979" s="5" t="str">
        <f>IFERROR(TRIM(INDEX(CID_DB[ [ NSN ] ],$D2979)),"")</f>
        <v/>
      </c>
      <c r="K2979" s="5" t="str">
        <f>IFERROR(TRIM(INDEX(CID_DB[Description],$D2979)),"")</f>
        <v/>
      </c>
      <c r="L2979" s="24" t="str">
        <f>IFERROR(TRIM(INDEX(CID_DB[Commercial Status],$D2979)),"")</f>
        <v/>
      </c>
    </row>
    <row r="2980" spans="2:12" x14ac:dyDescent="0.35">
      <c r="B2980" s="15"/>
      <c r="D2980" s="17" t="str">
        <f t="array" ref="D2980">IFERROR(IF($B2980&lt;&gt;"",LARGE(IF(ISNUMBER(SEARCH(TRIM(SUBSTITUTE($B2980,"-","")),CID_DB[Search Key])),ROW(CID_DB[Search Key]),""),1)-1,""),"")</f>
        <v/>
      </c>
      <c r="F2980" s="23" t="str">
        <f>IF($B2980&lt;&gt;"",COUNTIFS(CID_DB[Search Key],"*"&amp;TRIM(SUBSTITUTE(B2980,"-",""))&amp;"*"),"")</f>
        <v/>
      </c>
      <c r="G2980" s="23" t="str">
        <f>IFERROR(TRIM(INDEX(CID_DB[Case No],$D2980)),"")</f>
        <v/>
      </c>
      <c r="H2980" s="5" t="str">
        <f>IFERROR(TRIM(INDEX(CID_DB[Known Contractor '#1 PN],$D2980)),"")</f>
        <v/>
      </c>
      <c r="I2980" s="5" t="str">
        <f>IFERROR(TRIM(INDEX(CID_DB[Known Contractor '#2 PN],$D2980)),"")</f>
        <v/>
      </c>
      <c r="J2980" s="5" t="str">
        <f>IFERROR(TRIM(INDEX(CID_DB[ [ NSN ] ],$D2980)),"")</f>
        <v/>
      </c>
      <c r="K2980" s="5" t="str">
        <f>IFERROR(TRIM(INDEX(CID_DB[Description],$D2980)),"")</f>
        <v/>
      </c>
      <c r="L2980" s="24" t="str">
        <f>IFERROR(TRIM(INDEX(CID_DB[Commercial Status],$D2980)),"")</f>
        <v/>
      </c>
    </row>
    <row r="2981" spans="2:12" x14ac:dyDescent="0.35">
      <c r="B2981" s="15"/>
      <c r="D2981" s="17" t="str">
        <f t="array" ref="D2981">IFERROR(IF($B2981&lt;&gt;"",LARGE(IF(ISNUMBER(SEARCH(TRIM(SUBSTITUTE($B2981,"-","")),CID_DB[Search Key])),ROW(CID_DB[Search Key]),""),1)-1,""),"")</f>
        <v/>
      </c>
      <c r="F2981" s="23" t="str">
        <f>IF($B2981&lt;&gt;"",COUNTIFS(CID_DB[Search Key],"*"&amp;TRIM(SUBSTITUTE(B2981,"-",""))&amp;"*"),"")</f>
        <v/>
      </c>
      <c r="G2981" s="23" t="str">
        <f>IFERROR(TRIM(INDEX(CID_DB[Case No],$D2981)),"")</f>
        <v/>
      </c>
      <c r="H2981" s="5" t="str">
        <f>IFERROR(TRIM(INDEX(CID_DB[Known Contractor '#1 PN],$D2981)),"")</f>
        <v/>
      </c>
      <c r="I2981" s="5" t="str">
        <f>IFERROR(TRIM(INDEX(CID_DB[Known Contractor '#2 PN],$D2981)),"")</f>
        <v/>
      </c>
      <c r="J2981" s="5" t="str">
        <f>IFERROR(TRIM(INDEX(CID_DB[ [ NSN ] ],$D2981)),"")</f>
        <v/>
      </c>
      <c r="K2981" s="5" t="str">
        <f>IFERROR(TRIM(INDEX(CID_DB[Description],$D2981)),"")</f>
        <v/>
      </c>
      <c r="L2981" s="24" t="str">
        <f>IFERROR(TRIM(INDEX(CID_DB[Commercial Status],$D2981)),"")</f>
        <v/>
      </c>
    </row>
    <row r="2982" spans="2:12" x14ac:dyDescent="0.35">
      <c r="B2982" s="15"/>
      <c r="D2982" s="17" t="str">
        <f t="array" ref="D2982">IFERROR(IF($B2982&lt;&gt;"",LARGE(IF(ISNUMBER(SEARCH(TRIM(SUBSTITUTE($B2982,"-","")),CID_DB[Search Key])),ROW(CID_DB[Search Key]),""),1)-1,""),"")</f>
        <v/>
      </c>
      <c r="F2982" s="23" t="str">
        <f>IF($B2982&lt;&gt;"",COUNTIFS(CID_DB[Search Key],"*"&amp;TRIM(SUBSTITUTE(B2982,"-",""))&amp;"*"),"")</f>
        <v/>
      </c>
      <c r="G2982" s="23" t="str">
        <f>IFERROR(TRIM(INDEX(CID_DB[Case No],$D2982)),"")</f>
        <v/>
      </c>
      <c r="H2982" s="5" t="str">
        <f>IFERROR(TRIM(INDEX(CID_DB[Known Contractor '#1 PN],$D2982)),"")</f>
        <v/>
      </c>
      <c r="I2982" s="5" t="str">
        <f>IFERROR(TRIM(INDEX(CID_DB[Known Contractor '#2 PN],$D2982)),"")</f>
        <v/>
      </c>
      <c r="J2982" s="5" t="str">
        <f>IFERROR(TRIM(INDEX(CID_DB[ [ NSN ] ],$D2982)),"")</f>
        <v/>
      </c>
      <c r="K2982" s="5" t="str">
        <f>IFERROR(TRIM(INDEX(CID_DB[Description],$D2982)),"")</f>
        <v/>
      </c>
      <c r="L2982" s="24" t="str">
        <f>IFERROR(TRIM(INDEX(CID_DB[Commercial Status],$D2982)),"")</f>
        <v/>
      </c>
    </row>
    <row r="2983" spans="2:12" x14ac:dyDescent="0.35">
      <c r="B2983" s="15"/>
      <c r="D2983" s="17" t="str">
        <f t="array" ref="D2983">IFERROR(IF($B2983&lt;&gt;"",LARGE(IF(ISNUMBER(SEARCH(TRIM(SUBSTITUTE($B2983,"-","")),CID_DB[Search Key])),ROW(CID_DB[Search Key]),""),1)-1,""),"")</f>
        <v/>
      </c>
      <c r="F2983" s="23" t="str">
        <f>IF($B2983&lt;&gt;"",COUNTIFS(CID_DB[Search Key],"*"&amp;TRIM(SUBSTITUTE(B2983,"-",""))&amp;"*"),"")</f>
        <v/>
      </c>
      <c r="G2983" s="23" t="str">
        <f>IFERROR(TRIM(INDEX(CID_DB[Case No],$D2983)),"")</f>
        <v/>
      </c>
      <c r="H2983" s="5" t="str">
        <f>IFERROR(TRIM(INDEX(CID_DB[Known Contractor '#1 PN],$D2983)),"")</f>
        <v/>
      </c>
      <c r="I2983" s="5" t="str">
        <f>IFERROR(TRIM(INDEX(CID_DB[Known Contractor '#2 PN],$D2983)),"")</f>
        <v/>
      </c>
      <c r="J2983" s="5" t="str">
        <f>IFERROR(TRIM(INDEX(CID_DB[ [ NSN ] ],$D2983)),"")</f>
        <v/>
      </c>
      <c r="K2983" s="5" t="str">
        <f>IFERROR(TRIM(INDEX(CID_DB[Description],$D2983)),"")</f>
        <v/>
      </c>
      <c r="L2983" s="24" t="str">
        <f>IFERROR(TRIM(INDEX(CID_DB[Commercial Status],$D2983)),"")</f>
        <v/>
      </c>
    </row>
    <row r="2984" spans="2:12" x14ac:dyDescent="0.35">
      <c r="B2984" s="15"/>
      <c r="D2984" s="17" t="str">
        <f t="array" ref="D2984">IFERROR(IF($B2984&lt;&gt;"",LARGE(IF(ISNUMBER(SEARCH(TRIM(SUBSTITUTE($B2984,"-","")),CID_DB[Search Key])),ROW(CID_DB[Search Key]),""),1)-1,""),"")</f>
        <v/>
      </c>
      <c r="F2984" s="23" t="str">
        <f>IF($B2984&lt;&gt;"",COUNTIFS(CID_DB[Search Key],"*"&amp;TRIM(SUBSTITUTE(B2984,"-",""))&amp;"*"),"")</f>
        <v/>
      </c>
      <c r="G2984" s="23" t="str">
        <f>IFERROR(TRIM(INDEX(CID_DB[Case No],$D2984)),"")</f>
        <v/>
      </c>
      <c r="H2984" s="5" t="str">
        <f>IFERROR(TRIM(INDEX(CID_DB[Known Contractor '#1 PN],$D2984)),"")</f>
        <v/>
      </c>
      <c r="I2984" s="5" t="str">
        <f>IFERROR(TRIM(INDEX(CID_DB[Known Contractor '#2 PN],$D2984)),"")</f>
        <v/>
      </c>
      <c r="J2984" s="5" t="str">
        <f>IFERROR(TRIM(INDEX(CID_DB[ [ NSN ] ],$D2984)),"")</f>
        <v/>
      </c>
      <c r="K2984" s="5" t="str">
        <f>IFERROR(TRIM(INDEX(CID_DB[Description],$D2984)),"")</f>
        <v/>
      </c>
      <c r="L2984" s="24" t="str">
        <f>IFERROR(TRIM(INDEX(CID_DB[Commercial Status],$D2984)),"")</f>
        <v/>
      </c>
    </row>
    <row r="2985" spans="2:12" x14ac:dyDescent="0.35">
      <c r="B2985" s="15"/>
      <c r="D2985" s="17" t="str">
        <f t="array" ref="D2985">IFERROR(IF($B2985&lt;&gt;"",LARGE(IF(ISNUMBER(SEARCH(TRIM(SUBSTITUTE($B2985,"-","")),CID_DB[Search Key])),ROW(CID_DB[Search Key]),""),1)-1,""),"")</f>
        <v/>
      </c>
      <c r="F2985" s="23" t="str">
        <f>IF($B2985&lt;&gt;"",COUNTIFS(CID_DB[Search Key],"*"&amp;TRIM(SUBSTITUTE(B2985,"-",""))&amp;"*"),"")</f>
        <v/>
      </c>
      <c r="G2985" s="23" t="str">
        <f>IFERROR(TRIM(INDEX(CID_DB[Case No],$D2985)),"")</f>
        <v/>
      </c>
      <c r="H2985" s="5" t="str">
        <f>IFERROR(TRIM(INDEX(CID_DB[Known Contractor '#1 PN],$D2985)),"")</f>
        <v/>
      </c>
      <c r="I2985" s="5" t="str">
        <f>IFERROR(TRIM(INDEX(CID_DB[Known Contractor '#2 PN],$D2985)),"")</f>
        <v/>
      </c>
      <c r="J2985" s="5" t="str">
        <f>IFERROR(TRIM(INDEX(CID_DB[ [ NSN ] ],$D2985)),"")</f>
        <v/>
      </c>
      <c r="K2985" s="5" t="str">
        <f>IFERROR(TRIM(INDEX(CID_DB[Description],$D2985)),"")</f>
        <v/>
      </c>
      <c r="L2985" s="24" t="str">
        <f>IFERROR(TRIM(INDEX(CID_DB[Commercial Status],$D2985)),"")</f>
        <v/>
      </c>
    </row>
    <row r="2986" spans="2:12" x14ac:dyDescent="0.35">
      <c r="B2986" s="15"/>
      <c r="D2986" s="17" t="str">
        <f t="array" ref="D2986">IFERROR(IF($B2986&lt;&gt;"",LARGE(IF(ISNUMBER(SEARCH(TRIM(SUBSTITUTE($B2986,"-","")),CID_DB[Search Key])),ROW(CID_DB[Search Key]),""),1)-1,""),"")</f>
        <v/>
      </c>
      <c r="F2986" s="23" t="str">
        <f>IF($B2986&lt;&gt;"",COUNTIFS(CID_DB[Search Key],"*"&amp;TRIM(SUBSTITUTE(B2986,"-",""))&amp;"*"),"")</f>
        <v/>
      </c>
      <c r="G2986" s="23" t="str">
        <f>IFERROR(TRIM(INDEX(CID_DB[Case No],$D2986)),"")</f>
        <v/>
      </c>
      <c r="H2986" s="5" t="str">
        <f>IFERROR(TRIM(INDEX(CID_DB[Known Contractor '#1 PN],$D2986)),"")</f>
        <v/>
      </c>
      <c r="I2986" s="5" t="str">
        <f>IFERROR(TRIM(INDEX(CID_DB[Known Contractor '#2 PN],$D2986)),"")</f>
        <v/>
      </c>
      <c r="J2986" s="5" t="str">
        <f>IFERROR(TRIM(INDEX(CID_DB[ [ NSN ] ],$D2986)),"")</f>
        <v/>
      </c>
      <c r="K2986" s="5" t="str">
        <f>IFERROR(TRIM(INDEX(CID_DB[Description],$D2986)),"")</f>
        <v/>
      </c>
      <c r="L2986" s="24" t="str">
        <f>IFERROR(TRIM(INDEX(CID_DB[Commercial Status],$D2986)),"")</f>
        <v/>
      </c>
    </row>
    <row r="2987" spans="2:12" x14ac:dyDescent="0.35">
      <c r="B2987" s="15"/>
      <c r="D2987" s="17" t="str">
        <f t="array" ref="D2987">IFERROR(IF($B2987&lt;&gt;"",LARGE(IF(ISNUMBER(SEARCH(TRIM(SUBSTITUTE($B2987,"-","")),CID_DB[Search Key])),ROW(CID_DB[Search Key]),""),1)-1,""),"")</f>
        <v/>
      </c>
      <c r="F2987" s="23" t="str">
        <f>IF($B2987&lt;&gt;"",COUNTIFS(CID_DB[Search Key],"*"&amp;TRIM(SUBSTITUTE(B2987,"-",""))&amp;"*"),"")</f>
        <v/>
      </c>
      <c r="G2987" s="23" t="str">
        <f>IFERROR(TRIM(INDEX(CID_DB[Case No],$D2987)),"")</f>
        <v/>
      </c>
      <c r="H2987" s="5" t="str">
        <f>IFERROR(TRIM(INDEX(CID_DB[Known Contractor '#1 PN],$D2987)),"")</f>
        <v/>
      </c>
      <c r="I2987" s="5" t="str">
        <f>IFERROR(TRIM(INDEX(CID_DB[Known Contractor '#2 PN],$D2987)),"")</f>
        <v/>
      </c>
      <c r="J2987" s="5" t="str">
        <f>IFERROR(TRIM(INDEX(CID_DB[ [ NSN ] ],$D2987)),"")</f>
        <v/>
      </c>
      <c r="K2987" s="5" t="str">
        <f>IFERROR(TRIM(INDEX(CID_DB[Description],$D2987)),"")</f>
        <v/>
      </c>
      <c r="L2987" s="24" t="str">
        <f>IFERROR(TRIM(INDEX(CID_DB[Commercial Status],$D2987)),"")</f>
        <v/>
      </c>
    </row>
    <row r="2988" spans="2:12" x14ac:dyDescent="0.35">
      <c r="B2988" s="15"/>
      <c r="D2988" s="17" t="str">
        <f t="array" ref="D2988">IFERROR(IF($B2988&lt;&gt;"",LARGE(IF(ISNUMBER(SEARCH(TRIM(SUBSTITUTE($B2988,"-","")),CID_DB[Search Key])),ROW(CID_DB[Search Key]),""),1)-1,""),"")</f>
        <v/>
      </c>
      <c r="F2988" s="23" t="str">
        <f>IF($B2988&lt;&gt;"",COUNTIFS(CID_DB[Search Key],"*"&amp;TRIM(SUBSTITUTE(B2988,"-",""))&amp;"*"),"")</f>
        <v/>
      </c>
      <c r="G2988" s="23" t="str">
        <f>IFERROR(TRIM(INDEX(CID_DB[Case No],$D2988)),"")</f>
        <v/>
      </c>
      <c r="H2988" s="5" t="str">
        <f>IFERROR(TRIM(INDEX(CID_DB[Known Contractor '#1 PN],$D2988)),"")</f>
        <v/>
      </c>
      <c r="I2988" s="5" t="str">
        <f>IFERROR(TRIM(INDEX(CID_DB[Known Contractor '#2 PN],$D2988)),"")</f>
        <v/>
      </c>
      <c r="J2988" s="5" t="str">
        <f>IFERROR(TRIM(INDEX(CID_DB[ [ NSN ] ],$D2988)),"")</f>
        <v/>
      </c>
      <c r="K2988" s="5" t="str">
        <f>IFERROR(TRIM(INDEX(CID_DB[Description],$D2988)),"")</f>
        <v/>
      </c>
      <c r="L2988" s="24" t="str">
        <f>IFERROR(TRIM(INDEX(CID_DB[Commercial Status],$D2988)),"")</f>
        <v/>
      </c>
    </row>
    <row r="2989" spans="2:12" x14ac:dyDescent="0.35">
      <c r="B2989" s="15"/>
      <c r="D2989" s="17" t="str">
        <f t="array" ref="D2989">IFERROR(IF($B2989&lt;&gt;"",LARGE(IF(ISNUMBER(SEARCH(TRIM(SUBSTITUTE($B2989,"-","")),CID_DB[Search Key])),ROW(CID_DB[Search Key]),""),1)-1,""),"")</f>
        <v/>
      </c>
      <c r="F2989" s="23" t="str">
        <f>IF($B2989&lt;&gt;"",COUNTIFS(CID_DB[Search Key],"*"&amp;TRIM(SUBSTITUTE(B2989,"-",""))&amp;"*"),"")</f>
        <v/>
      </c>
      <c r="G2989" s="23" t="str">
        <f>IFERROR(TRIM(INDEX(CID_DB[Case No],$D2989)),"")</f>
        <v/>
      </c>
      <c r="H2989" s="5" t="str">
        <f>IFERROR(TRIM(INDEX(CID_DB[Known Contractor '#1 PN],$D2989)),"")</f>
        <v/>
      </c>
      <c r="I2989" s="5" t="str">
        <f>IFERROR(TRIM(INDEX(CID_DB[Known Contractor '#2 PN],$D2989)),"")</f>
        <v/>
      </c>
      <c r="J2989" s="5" t="str">
        <f>IFERROR(TRIM(INDEX(CID_DB[ [ NSN ] ],$D2989)),"")</f>
        <v/>
      </c>
      <c r="K2989" s="5" t="str">
        <f>IFERROR(TRIM(INDEX(CID_DB[Description],$D2989)),"")</f>
        <v/>
      </c>
      <c r="L2989" s="24" t="str">
        <f>IFERROR(TRIM(INDEX(CID_DB[Commercial Status],$D2989)),"")</f>
        <v/>
      </c>
    </row>
    <row r="2990" spans="2:12" x14ac:dyDescent="0.35">
      <c r="B2990" s="15"/>
      <c r="D2990" s="17" t="str">
        <f t="array" ref="D2990">IFERROR(IF($B2990&lt;&gt;"",LARGE(IF(ISNUMBER(SEARCH(TRIM(SUBSTITUTE($B2990,"-","")),CID_DB[Search Key])),ROW(CID_DB[Search Key]),""),1)-1,""),"")</f>
        <v/>
      </c>
      <c r="F2990" s="23" t="str">
        <f>IF($B2990&lt;&gt;"",COUNTIFS(CID_DB[Search Key],"*"&amp;TRIM(SUBSTITUTE(B2990,"-",""))&amp;"*"),"")</f>
        <v/>
      </c>
      <c r="G2990" s="23" t="str">
        <f>IFERROR(TRIM(INDEX(CID_DB[Case No],$D2990)),"")</f>
        <v/>
      </c>
      <c r="H2990" s="5" t="str">
        <f>IFERROR(TRIM(INDEX(CID_DB[Known Contractor '#1 PN],$D2990)),"")</f>
        <v/>
      </c>
      <c r="I2990" s="5" t="str">
        <f>IFERROR(TRIM(INDEX(CID_DB[Known Contractor '#2 PN],$D2990)),"")</f>
        <v/>
      </c>
      <c r="J2990" s="5" t="str">
        <f>IFERROR(TRIM(INDEX(CID_DB[ [ NSN ] ],$D2990)),"")</f>
        <v/>
      </c>
      <c r="K2990" s="5" t="str">
        <f>IFERROR(TRIM(INDEX(CID_DB[Description],$D2990)),"")</f>
        <v/>
      </c>
      <c r="L2990" s="24" t="str">
        <f>IFERROR(TRIM(INDEX(CID_DB[Commercial Status],$D2990)),"")</f>
        <v/>
      </c>
    </row>
    <row r="2991" spans="2:12" x14ac:dyDescent="0.35">
      <c r="B2991" s="15"/>
      <c r="D2991" s="17" t="str">
        <f t="array" ref="D2991">IFERROR(IF($B2991&lt;&gt;"",LARGE(IF(ISNUMBER(SEARCH(TRIM(SUBSTITUTE($B2991,"-","")),CID_DB[Search Key])),ROW(CID_DB[Search Key]),""),1)-1,""),"")</f>
        <v/>
      </c>
      <c r="F2991" s="23" t="str">
        <f>IF($B2991&lt;&gt;"",COUNTIFS(CID_DB[Search Key],"*"&amp;TRIM(SUBSTITUTE(B2991,"-",""))&amp;"*"),"")</f>
        <v/>
      </c>
      <c r="G2991" s="23" t="str">
        <f>IFERROR(TRIM(INDEX(CID_DB[Case No],$D2991)),"")</f>
        <v/>
      </c>
      <c r="H2991" s="5" t="str">
        <f>IFERROR(TRIM(INDEX(CID_DB[Known Contractor '#1 PN],$D2991)),"")</f>
        <v/>
      </c>
      <c r="I2991" s="5" t="str">
        <f>IFERROR(TRIM(INDEX(CID_DB[Known Contractor '#2 PN],$D2991)),"")</f>
        <v/>
      </c>
      <c r="J2991" s="5" t="str">
        <f>IFERROR(TRIM(INDEX(CID_DB[ [ NSN ] ],$D2991)),"")</f>
        <v/>
      </c>
      <c r="K2991" s="5" t="str">
        <f>IFERROR(TRIM(INDEX(CID_DB[Description],$D2991)),"")</f>
        <v/>
      </c>
      <c r="L2991" s="24" t="str">
        <f>IFERROR(TRIM(INDEX(CID_DB[Commercial Status],$D2991)),"")</f>
        <v/>
      </c>
    </row>
    <row r="2992" spans="2:12" x14ac:dyDescent="0.35">
      <c r="B2992" s="15"/>
      <c r="D2992" s="17" t="str">
        <f t="array" ref="D2992">IFERROR(IF($B2992&lt;&gt;"",LARGE(IF(ISNUMBER(SEARCH(TRIM(SUBSTITUTE($B2992,"-","")),CID_DB[Search Key])),ROW(CID_DB[Search Key]),""),1)-1,""),"")</f>
        <v/>
      </c>
      <c r="F2992" s="23" t="str">
        <f>IF($B2992&lt;&gt;"",COUNTIFS(CID_DB[Search Key],"*"&amp;TRIM(SUBSTITUTE(B2992,"-",""))&amp;"*"),"")</f>
        <v/>
      </c>
      <c r="G2992" s="23" t="str">
        <f>IFERROR(TRIM(INDEX(CID_DB[Case No],$D2992)),"")</f>
        <v/>
      </c>
      <c r="H2992" s="5" t="str">
        <f>IFERROR(TRIM(INDEX(CID_DB[Known Contractor '#1 PN],$D2992)),"")</f>
        <v/>
      </c>
      <c r="I2992" s="5" t="str">
        <f>IFERROR(TRIM(INDEX(CID_DB[Known Contractor '#2 PN],$D2992)),"")</f>
        <v/>
      </c>
      <c r="J2992" s="5" t="str">
        <f>IFERROR(TRIM(INDEX(CID_DB[ [ NSN ] ],$D2992)),"")</f>
        <v/>
      </c>
      <c r="K2992" s="5" t="str">
        <f>IFERROR(TRIM(INDEX(CID_DB[Description],$D2992)),"")</f>
        <v/>
      </c>
      <c r="L2992" s="24" t="str">
        <f>IFERROR(TRIM(INDEX(CID_DB[Commercial Status],$D2992)),"")</f>
        <v/>
      </c>
    </row>
    <row r="2993" spans="2:12" x14ac:dyDescent="0.35">
      <c r="B2993" s="15"/>
      <c r="D2993" s="17" t="str">
        <f t="array" ref="D2993">IFERROR(IF($B2993&lt;&gt;"",LARGE(IF(ISNUMBER(SEARCH(TRIM(SUBSTITUTE($B2993,"-","")),CID_DB[Search Key])),ROW(CID_DB[Search Key]),""),1)-1,""),"")</f>
        <v/>
      </c>
      <c r="F2993" s="23" t="str">
        <f>IF($B2993&lt;&gt;"",COUNTIFS(CID_DB[Search Key],"*"&amp;TRIM(SUBSTITUTE(B2993,"-",""))&amp;"*"),"")</f>
        <v/>
      </c>
      <c r="G2993" s="23" t="str">
        <f>IFERROR(TRIM(INDEX(CID_DB[Case No],$D2993)),"")</f>
        <v/>
      </c>
      <c r="H2993" s="5" t="str">
        <f>IFERROR(TRIM(INDEX(CID_DB[Known Contractor '#1 PN],$D2993)),"")</f>
        <v/>
      </c>
      <c r="I2993" s="5" t="str">
        <f>IFERROR(TRIM(INDEX(CID_DB[Known Contractor '#2 PN],$D2993)),"")</f>
        <v/>
      </c>
      <c r="J2993" s="5" t="str">
        <f>IFERROR(TRIM(INDEX(CID_DB[ [ NSN ] ],$D2993)),"")</f>
        <v/>
      </c>
      <c r="K2993" s="5" t="str">
        <f>IFERROR(TRIM(INDEX(CID_DB[Description],$D2993)),"")</f>
        <v/>
      </c>
      <c r="L2993" s="24" t="str">
        <f>IFERROR(TRIM(INDEX(CID_DB[Commercial Status],$D2993)),"")</f>
        <v/>
      </c>
    </row>
    <row r="2994" spans="2:12" x14ac:dyDescent="0.35">
      <c r="B2994" s="15"/>
      <c r="D2994" s="17" t="str">
        <f t="array" ref="D2994">IFERROR(IF($B2994&lt;&gt;"",LARGE(IF(ISNUMBER(SEARCH(TRIM(SUBSTITUTE($B2994,"-","")),CID_DB[Search Key])),ROW(CID_DB[Search Key]),""),1)-1,""),"")</f>
        <v/>
      </c>
      <c r="F2994" s="23" t="str">
        <f>IF($B2994&lt;&gt;"",COUNTIFS(CID_DB[Search Key],"*"&amp;TRIM(SUBSTITUTE(B2994,"-",""))&amp;"*"),"")</f>
        <v/>
      </c>
      <c r="G2994" s="23" t="str">
        <f>IFERROR(TRIM(INDEX(CID_DB[Case No],$D2994)),"")</f>
        <v/>
      </c>
      <c r="H2994" s="5" t="str">
        <f>IFERROR(TRIM(INDEX(CID_DB[Known Contractor '#1 PN],$D2994)),"")</f>
        <v/>
      </c>
      <c r="I2994" s="5" t="str">
        <f>IFERROR(TRIM(INDEX(CID_DB[Known Contractor '#2 PN],$D2994)),"")</f>
        <v/>
      </c>
      <c r="J2994" s="5" t="str">
        <f>IFERROR(TRIM(INDEX(CID_DB[ [ NSN ] ],$D2994)),"")</f>
        <v/>
      </c>
      <c r="K2994" s="5" t="str">
        <f>IFERROR(TRIM(INDEX(CID_DB[Description],$D2994)),"")</f>
        <v/>
      </c>
      <c r="L2994" s="24" t="str">
        <f>IFERROR(TRIM(INDEX(CID_DB[Commercial Status],$D2994)),"")</f>
        <v/>
      </c>
    </row>
    <row r="2995" spans="2:12" x14ac:dyDescent="0.35">
      <c r="B2995" s="15"/>
      <c r="D2995" s="17" t="str">
        <f t="array" ref="D2995">IFERROR(IF($B2995&lt;&gt;"",LARGE(IF(ISNUMBER(SEARCH(TRIM(SUBSTITUTE($B2995,"-","")),CID_DB[Search Key])),ROW(CID_DB[Search Key]),""),1)-1,""),"")</f>
        <v/>
      </c>
      <c r="F2995" s="23" t="str">
        <f>IF($B2995&lt;&gt;"",COUNTIFS(CID_DB[Search Key],"*"&amp;TRIM(SUBSTITUTE(B2995,"-",""))&amp;"*"),"")</f>
        <v/>
      </c>
      <c r="G2995" s="23" t="str">
        <f>IFERROR(TRIM(INDEX(CID_DB[Case No],$D2995)),"")</f>
        <v/>
      </c>
      <c r="H2995" s="5" t="str">
        <f>IFERROR(TRIM(INDEX(CID_DB[Known Contractor '#1 PN],$D2995)),"")</f>
        <v/>
      </c>
      <c r="I2995" s="5" t="str">
        <f>IFERROR(TRIM(INDEX(CID_DB[Known Contractor '#2 PN],$D2995)),"")</f>
        <v/>
      </c>
      <c r="J2995" s="5" t="str">
        <f>IFERROR(TRIM(INDEX(CID_DB[ [ NSN ] ],$D2995)),"")</f>
        <v/>
      </c>
      <c r="K2995" s="5" t="str">
        <f>IFERROR(TRIM(INDEX(CID_DB[Description],$D2995)),"")</f>
        <v/>
      </c>
      <c r="L2995" s="24" t="str">
        <f>IFERROR(TRIM(INDEX(CID_DB[Commercial Status],$D2995)),"")</f>
        <v/>
      </c>
    </row>
    <row r="2996" spans="2:12" x14ac:dyDescent="0.35">
      <c r="B2996" s="15"/>
      <c r="D2996" s="17" t="str">
        <f t="array" ref="D2996">IFERROR(IF($B2996&lt;&gt;"",LARGE(IF(ISNUMBER(SEARCH(TRIM(SUBSTITUTE($B2996,"-","")),CID_DB[Search Key])),ROW(CID_DB[Search Key]),""),1)-1,""),"")</f>
        <v/>
      </c>
      <c r="F2996" s="23" t="str">
        <f>IF($B2996&lt;&gt;"",COUNTIFS(CID_DB[Search Key],"*"&amp;TRIM(SUBSTITUTE(B2996,"-",""))&amp;"*"),"")</f>
        <v/>
      </c>
      <c r="G2996" s="23" t="str">
        <f>IFERROR(TRIM(INDEX(CID_DB[Case No],$D2996)),"")</f>
        <v/>
      </c>
      <c r="H2996" s="5" t="str">
        <f>IFERROR(TRIM(INDEX(CID_DB[Known Contractor '#1 PN],$D2996)),"")</f>
        <v/>
      </c>
      <c r="I2996" s="5" t="str">
        <f>IFERROR(TRIM(INDEX(CID_DB[Known Contractor '#2 PN],$D2996)),"")</f>
        <v/>
      </c>
      <c r="J2996" s="5" t="str">
        <f>IFERROR(TRIM(INDEX(CID_DB[ [ NSN ] ],$D2996)),"")</f>
        <v/>
      </c>
      <c r="K2996" s="5" t="str">
        <f>IFERROR(TRIM(INDEX(CID_DB[Description],$D2996)),"")</f>
        <v/>
      </c>
      <c r="L2996" s="24" t="str">
        <f>IFERROR(TRIM(INDEX(CID_DB[Commercial Status],$D2996)),"")</f>
        <v/>
      </c>
    </row>
    <row r="2997" spans="2:12" x14ac:dyDescent="0.35">
      <c r="B2997" s="15"/>
      <c r="D2997" s="17" t="str">
        <f t="array" ref="D2997">IFERROR(IF($B2997&lt;&gt;"",LARGE(IF(ISNUMBER(SEARCH(TRIM(SUBSTITUTE($B2997,"-","")),CID_DB[Search Key])),ROW(CID_DB[Search Key]),""),1)-1,""),"")</f>
        <v/>
      </c>
      <c r="F2997" s="23" t="str">
        <f>IF($B2997&lt;&gt;"",COUNTIFS(CID_DB[Search Key],"*"&amp;TRIM(SUBSTITUTE(B2997,"-",""))&amp;"*"),"")</f>
        <v/>
      </c>
      <c r="G2997" s="23" t="str">
        <f>IFERROR(TRIM(INDEX(CID_DB[Case No],$D2997)),"")</f>
        <v/>
      </c>
      <c r="H2997" s="5" t="str">
        <f>IFERROR(TRIM(INDEX(CID_DB[Known Contractor '#1 PN],$D2997)),"")</f>
        <v/>
      </c>
      <c r="I2997" s="5" t="str">
        <f>IFERROR(TRIM(INDEX(CID_DB[Known Contractor '#2 PN],$D2997)),"")</f>
        <v/>
      </c>
      <c r="J2997" s="5" t="str">
        <f>IFERROR(TRIM(INDEX(CID_DB[ [ NSN ] ],$D2997)),"")</f>
        <v/>
      </c>
      <c r="K2997" s="5" t="str">
        <f>IFERROR(TRIM(INDEX(CID_DB[Description],$D2997)),"")</f>
        <v/>
      </c>
      <c r="L2997" s="24" t="str">
        <f>IFERROR(TRIM(INDEX(CID_DB[Commercial Status],$D2997)),"")</f>
        <v/>
      </c>
    </row>
    <row r="2998" spans="2:12" x14ac:dyDescent="0.35">
      <c r="B2998" s="15"/>
      <c r="D2998" s="17" t="str">
        <f t="array" ref="D2998">IFERROR(IF($B2998&lt;&gt;"",LARGE(IF(ISNUMBER(SEARCH(TRIM(SUBSTITUTE($B2998,"-","")),CID_DB[Search Key])),ROW(CID_DB[Search Key]),""),1)-1,""),"")</f>
        <v/>
      </c>
      <c r="F2998" s="23" t="str">
        <f>IF($B2998&lt;&gt;"",COUNTIFS(CID_DB[Search Key],"*"&amp;TRIM(SUBSTITUTE(B2998,"-",""))&amp;"*"),"")</f>
        <v/>
      </c>
      <c r="G2998" s="23" t="str">
        <f>IFERROR(TRIM(INDEX(CID_DB[Case No],$D2998)),"")</f>
        <v/>
      </c>
      <c r="H2998" s="5" t="str">
        <f>IFERROR(TRIM(INDEX(CID_DB[Known Contractor '#1 PN],$D2998)),"")</f>
        <v/>
      </c>
      <c r="I2998" s="5" t="str">
        <f>IFERROR(TRIM(INDEX(CID_DB[Known Contractor '#2 PN],$D2998)),"")</f>
        <v/>
      </c>
      <c r="J2998" s="5" t="str">
        <f>IFERROR(TRIM(INDEX(CID_DB[ [ NSN ] ],$D2998)),"")</f>
        <v/>
      </c>
      <c r="K2998" s="5" t="str">
        <f>IFERROR(TRIM(INDEX(CID_DB[Description],$D2998)),"")</f>
        <v/>
      </c>
      <c r="L2998" s="24" t="str">
        <f>IFERROR(TRIM(INDEX(CID_DB[Commercial Status],$D2998)),"")</f>
        <v/>
      </c>
    </row>
    <row r="2999" spans="2:12" x14ac:dyDescent="0.35">
      <c r="B2999" s="15"/>
      <c r="D2999" s="17" t="str">
        <f t="array" ref="D2999">IFERROR(IF($B2999&lt;&gt;"",LARGE(IF(ISNUMBER(SEARCH(TRIM(SUBSTITUTE($B2999,"-","")),CID_DB[Search Key])),ROW(CID_DB[Search Key]),""),1)-1,""),"")</f>
        <v/>
      </c>
      <c r="F2999" s="23" t="str">
        <f>IF($B2999&lt;&gt;"",COUNTIFS(CID_DB[Search Key],"*"&amp;TRIM(SUBSTITUTE(B2999,"-",""))&amp;"*"),"")</f>
        <v/>
      </c>
      <c r="G2999" s="23" t="str">
        <f>IFERROR(TRIM(INDEX(CID_DB[Case No],$D2999)),"")</f>
        <v/>
      </c>
      <c r="H2999" s="5" t="str">
        <f>IFERROR(TRIM(INDEX(CID_DB[Known Contractor '#1 PN],$D2999)),"")</f>
        <v/>
      </c>
      <c r="I2999" s="5" t="str">
        <f>IFERROR(TRIM(INDEX(CID_DB[Known Contractor '#2 PN],$D2999)),"")</f>
        <v/>
      </c>
      <c r="J2999" s="5" t="str">
        <f>IFERROR(TRIM(INDEX(CID_DB[ [ NSN ] ],$D2999)),"")</f>
        <v/>
      </c>
      <c r="K2999" s="5" t="str">
        <f>IFERROR(TRIM(INDEX(CID_DB[Description],$D2999)),"")</f>
        <v/>
      </c>
      <c r="L2999" s="24" t="str">
        <f>IFERROR(TRIM(INDEX(CID_DB[Commercial Status],$D2999)),"")</f>
        <v/>
      </c>
    </row>
    <row r="3000" spans="2:12" x14ac:dyDescent="0.35">
      <c r="B3000" s="15"/>
      <c r="D3000" s="17" t="str">
        <f t="array" ref="D3000">IFERROR(IF($B3000&lt;&gt;"",LARGE(IF(ISNUMBER(SEARCH(TRIM(SUBSTITUTE($B3000,"-","")),CID_DB[Search Key])),ROW(CID_DB[Search Key]),""),1)-1,""),"")</f>
        <v/>
      </c>
      <c r="F3000" s="23" t="str">
        <f>IF($B3000&lt;&gt;"",COUNTIFS(CID_DB[Search Key],"*"&amp;TRIM(SUBSTITUTE(B3000,"-",""))&amp;"*"),"")</f>
        <v/>
      </c>
      <c r="G3000" s="23" t="str">
        <f>IFERROR(TRIM(INDEX(CID_DB[Case No],$D3000)),"")</f>
        <v/>
      </c>
      <c r="H3000" s="5" t="str">
        <f>IFERROR(TRIM(INDEX(CID_DB[Known Contractor '#1 PN],$D3000)),"")</f>
        <v/>
      </c>
      <c r="I3000" s="5" t="str">
        <f>IFERROR(TRIM(INDEX(CID_DB[Known Contractor '#2 PN],$D3000)),"")</f>
        <v/>
      </c>
      <c r="J3000" s="5" t="str">
        <f>IFERROR(TRIM(INDEX(CID_DB[ [ NSN ] ],$D3000)),"")</f>
        <v/>
      </c>
      <c r="K3000" s="5" t="str">
        <f>IFERROR(TRIM(INDEX(CID_DB[Description],$D3000)),"")</f>
        <v/>
      </c>
      <c r="L3000" s="24" t="str">
        <f>IFERROR(TRIM(INDEX(CID_DB[Commercial Status],$D3000)),"")</f>
        <v/>
      </c>
    </row>
    <row r="3001" spans="2:12" x14ac:dyDescent="0.35">
      <c r="B3001" s="15"/>
      <c r="D3001" s="17" t="str">
        <f t="array" ref="D3001">IFERROR(IF($B3001&lt;&gt;"",LARGE(IF(ISNUMBER(SEARCH(TRIM(SUBSTITUTE($B3001,"-","")),CID_DB[Search Key])),ROW(CID_DB[Search Key]),""),1)-1,""),"")</f>
        <v/>
      </c>
      <c r="F3001" s="23" t="str">
        <f>IF($B3001&lt;&gt;"",COUNTIFS(CID_DB[Search Key],"*"&amp;TRIM(SUBSTITUTE(B3001,"-",""))&amp;"*"),"")</f>
        <v/>
      </c>
      <c r="G3001" s="23" t="str">
        <f>IFERROR(TRIM(INDEX(CID_DB[Case No],$D3001)),"")</f>
        <v/>
      </c>
      <c r="H3001" s="5" t="str">
        <f>IFERROR(TRIM(INDEX(CID_DB[Known Contractor '#1 PN],$D3001)),"")</f>
        <v/>
      </c>
      <c r="I3001" s="5" t="str">
        <f>IFERROR(TRIM(INDEX(CID_DB[Known Contractor '#2 PN],$D3001)),"")</f>
        <v/>
      </c>
      <c r="J3001" s="5" t="str">
        <f>IFERROR(TRIM(INDEX(CID_DB[ [ NSN ] ],$D3001)),"")</f>
        <v/>
      </c>
      <c r="K3001" s="5" t="str">
        <f>IFERROR(TRIM(INDEX(CID_DB[Description],$D3001)),"")</f>
        <v/>
      </c>
      <c r="L3001" s="24" t="str">
        <f>IFERROR(TRIM(INDEX(CID_DB[Commercial Status],$D3001)),"")</f>
        <v/>
      </c>
    </row>
    <row r="3002" spans="2:12" x14ac:dyDescent="0.35">
      <c r="B3002" s="15"/>
      <c r="D3002" s="17" t="str">
        <f t="array" ref="D3002">IFERROR(IF($B3002&lt;&gt;"",LARGE(IF(ISNUMBER(SEARCH(TRIM(SUBSTITUTE($B3002,"-","")),CID_DB[Search Key])),ROW(CID_DB[Search Key]),""),1)-1,""),"")</f>
        <v/>
      </c>
      <c r="F3002" s="23" t="str">
        <f>IF($B3002&lt;&gt;"",COUNTIFS(CID_DB[Search Key],"*"&amp;TRIM(SUBSTITUTE(B3002,"-",""))&amp;"*"),"")</f>
        <v/>
      </c>
      <c r="G3002" s="23" t="str">
        <f>IFERROR(TRIM(INDEX(CID_DB[Case No],$D3002)),"")</f>
        <v/>
      </c>
      <c r="H3002" s="5" t="str">
        <f>IFERROR(TRIM(INDEX(CID_DB[Known Contractor '#1 PN],$D3002)),"")</f>
        <v/>
      </c>
      <c r="I3002" s="5" t="str">
        <f>IFERROR(TRIM(INDEX(CID_DB[Known Contractor '#2 PN],$D3002)),"")</f>
        <v/>
      </c>
      <c r="J3002" s="5" t="str">
        <f>IFERROR(TRIM(INDEX(CID_DB[ [ NSN ] ],$D3002)),"")</f>
        <v/>
      </c>
      <c r="K3002" s="5" t="str">
        <f>IFERROR(TRIM(INDEX(CID_DB[Description],$D3002)),"")</f>
        <v/>
      </c>
      <c r="L3002" s="24" t="str">
        <f>IFERROR(TRIM(INDEX(CID_DB[Commercial Status],$D3002)),"")</f>
        <v/>
      </c>
    </row>
    <row r="3003" spans="2:12" x14ac:dyDescent="0.35">
      <c r="B3003" s="15"/>
      <c r="D3003" s="17" t="str">
        <f t="array" ref="D3003">IFERROR(IF($B3003&lt;&gt;"",LARGE(IF(ISNUMBER(SEARCH(TRIM(SUBSTITUTE($B3003,"-","")),CID_DB[Search Key])),ROW(CID_DB[Search Key]),""),1)-1,""),"")</f>
        <v/>
      </c>
      <c r="F3003" s="23" t="str">
        <f>IF($B3003&lt;&gt;"",COUNTIFS(CID_DB[Search Key],"*"&amp;TRIM(SUBSTITUTE(B3003,"-",""))&amp;"*"),"")</f>
        <v/>
      </c>
      <c r="G3003" s="23" t="str">
        <f>IFERROR(TRIM(INDEX(CID_DB[Case No],$D3003)),"")</f>
        <v/>
      </c>
      <c r="H3003" s="5" t="str">
        <f>IFERROR(TRIM(INDEX(CID_DB[Known Contractor '#1 PN],$D3003)),"")</f>
        <v/>
      </c>
      <c r="I3003" s="5" t="str">
        <f>IFERROR(TRIM(INDEX(CID_DB[Known Contractor '#2 PN],$D3003)),"")</f>
        <v/>
      </c>
      <c r="J3003" s="5" t="str">
        <f>IFERROR(TRIM(INDEX(CID_DB[ [ NSN ] ],$D3003)),"")</f>
        <v/>
      </c>
      <c r="K3003" s="5" t="str">
        <f>IFERROR(TRIM(INDEX(CID_DB[Description],$D3003)),"")</f>
        <v/>
      </c>
      <c r="L3003" s="24" t="str">
        <f>IFERROR(TRIM(INDEX(CID_DB[Commercial Status],$D3003)),"")</f>
        <v/>
      </c>
    </row>
    <row r="3004" spans="2:12" x14ac:dyDescent="0.35">
      <c r="B3004" s="15"/>
      <c r="D3004" s="17" t="str">
        <f t="array" ref="D3004">IFERROR(IF($B3004&lt;&gt;"",LARGE(IF(ISNUMBER(SEARCH(TRIM(SUBSTITUTE($B3004,"-","")),CID_DB[Search Key])),ROW(CID_DB[Search Key]),""),1)-1,""),"")</f>
        <v/>
      </c>
      <c r="F3004" s="23" t="str">
        <f>IF($B3004&lt;&gt;"",COUNTIFS(CID_DB[Search Key],"*"&amp;TRIM(SUBSTITUTE(B3004,"-",""))&amp;"*"),"")</f>
        <v/>
      </c>
      <c r="G3004" s="23" t="str">
        <f>IFERROR(TRIM(INDEX(CID_DB[Case No],$D3004)),"")</f>
        <v/>
      </c>
      <c r="H3004" s="5" t="str">
        <f>IFERROR(TRIM(INDEX(CID_DB[Known Contractor '#1 PN],$D3004)),"")</f>
        <v/>
      </c>
      <c r="I3004" s="5" t="str">
        <f>IFERROR(TRIM(INDEX(CID_DB[Known Contractor '#2 PN],$D3004)),"")</f>
        <v/>
      </c>
      <c r="J3004" s="5" t="str">
        <f>IFERROR(TRIM(INDEX(CID_DB[ [ NSN ] ],$D3004)),"")</f>
        <v/>
      </c>
      <c r="K3004" s="5" t="str">
        <f>IFERROR(TRIM(INDEX(CID_DB[Description],$D3004)),"")</f>
        <v/>
      </c>
      <c r="L3004" s="24" t="str">
        <f>IFERROR(TRIM(INDEX(CID_DB[Commercial Status],$D3004)),"")</f>
        <v/>
      </c>
    </row>
    <row r="3005" spans="2:12" x14ac:dyDescent="0.35">
      <c r="B3005" s="15"/>
      <c r="D3005" s="17" t="str">
        <f t="array" ref="D3005">IFERROR(IF($B3005&lt;&gt;"",LARGE(IF(ISNUMBER(SEARCH(TRIM(SUBSTITUTE($B3005,"-","")),CID_DB[Search Key])),ROW(CID_DB[Search Key]),""),1)-1,""),"")</f>
        <v/>
      </c>
      <c r="F3005" s="23" t="str">
        <f>IF($B3005&lt;&gt;"",COUNTIFS(CID_DB[Search Key],"*"&amp;TRIM(SUBSTITUTE(B3005,"-",""))&amp;"*"),"")</f>
        <v/>
      </c>
      <c r="G3005" s="23" t="str">
        <f>IFERROR(TRIM(INDEX(CID_DB[Case No],$D3005)),"")</f>
        <v/>
      </c>
      <c r="H3005" s="5" t="str">
        <f>IFERROR(TRIM(INDEX(CID_DB[Known Contractor '#1 PN],$D3005)),"")</f>
        <v/>
      </c>
      <c r="I3005" s="5" t="str">
        <f>IFERROR(TRIM(INDEX(CID_DB[Known Contractor '#2 PN],$D3005)),"")</f>
        <v/>
      </c>
      <c r="J3005" s="5" t="str">
        <f>IFERROR(TRIM(INDEX(CID_DB[ [ NSN ] ],$D3005)),"")</f>
        <v/>
      </c>
      <c r="K3005" s="5" t="str">
        <f>IFERROR(TRIM(INDEX(CID_DB[Description],$D3005)),"")</f>
        <v/>
      </c>
      <c r="L3005" s="24" t="str">
        <f>IFERROR(TRIM(INDEX(CID_DB[Commercial Status],$D3005)),"")</f>
        <v/>
      </c>
    </row>
    <row r="3006" spans="2:12" x14ac:dyDescent="0.35">
      <c r="B3006" s="15"/>
      <c r="D3006" s="17" t="str">
        <f t="array" ref="D3006">IFERROR(IF($B3006&lt;&gt;"",LARGE(IF(ISNUMBER(SEARCH(TRIM(SUBSTITUTE($B3006,"-","")),CID_DB[Search Key])),ROW(CID_DB[Search Key]),""),1)-1,""),"")</f>
        <v/>
      </c>
      <c r="F3006" s="23" t="str">
        <f>IF($B3006&lt;&gt;"",COUNTIFS(CID_DB[Search Key],"*"&amp;TRIM(SUBSTITUTE(B3006,"-",""))&amp;"*"),"")</f>
        <v/>
      </c>
      <c r="G3006" s="23" t="str">
        <f>IFERROR(TRIM(INDEX(CID_DB[Case No],$D3006)),"")</f>
        <v/>
      </c>
      <c r="H3006" s="5" t="str">
        <f>IFERROR(TRIM(INDEX(CID_DB[Known Contractor '#1 PN],$D3006)),"")</f>
        <v/>
      </c>
      <c r="I3006" s="5" t="str">
        <f>IFERROR(TRIM(INDEX(CID_DB[Known Contractor '#2 PN],$D3006)),"")</f>
        <v/>
      </c>
      <c r="J3006" s="5" t="str">
        <f>IFERROR(TRIM(INDEX(CID_DB[ [ NSN ] ],$D3006)),"")</f>
        <v/>
      </c>
      <c r="K3006" s="5" t="str">
        <f>IFERROR(TRIM(INDEX(CID_DB[Description],$D3006)),"")</f>
        <v/>
      </c>
      <c r="L3006" s="24" t="str">
        <f>IFERROR(TRIM(INDEX(CID_DB[Commercial Status],$D3006)),"")</f>
        <v/>
      </c>
    </row>
    <row r="3007" spans="2:12" x14ac:dyDescent="0.35">
      <c r="B3007" s="15"/>
      <c r="D3007" s="17" t="str">
        <f t="array" ref="D3007">IFERROR(IF($B3007&lt;&gt;"",LARGE(IF(ISNUMBER(SEARCH(TRIM(SUBSTITUTE($B3007,"-","")),CID_DB[Search Key])),ROW(CID_DB[Search Key]),""),1)-1,""),"")</f>
        <v/>
      </c>
      <c r="F3007" s="23" t="str">
        <f>IF($B3007&lt;&gt;"",COUNTIFS(CID_DB[Search Key],"*"&amp;TRIM(SUBSTITUTE(B3007,"-",""))&amp;"*"),"")</f>
        <v/>
      </c>
      <c r="G3007" s="23" t="str">
        <f>IFERROR(TRIM(INDEX(CID_DB[Case No],$D3007)),"")</f>
        <v/>
      </c>
      <c r="H3007" s="5" t="str">
        <f>IFERROR(TRIM(INDEX(CID_DB[Known Contractor '#1 PN],$D3007)),"")</f>
        <v/>
      </c>
      <c r="I3007" s="5" t="str">
        <f>IFERROR(TRIM(INDEX(CID_DB[Known Contractor '#2 PN],$D3007)),"")</f>
        <v/>
      </c>
      <c r="J3007" s="5" t="str">
        <f>IFERROR(TRIM(INDEX(CID_DB[ [ NSN ] ],$D3007)),"")</f>
        <v/>
      </c>
      <c r="K3007" s="5" t="str">
        <f>IFERROR(TRIM(INDEX(CID_DB[Description],$D3007)),"")</f>
        <v/>
      </c>
      <c r="L3007" s="24" t="str">
        <f>IFERROR(TRIM(INDEX(CID_DB[Commercial Status],$D3007)),"")</f>
        <v/>
      </c>
    </row>
    <row r="3008" spans="2:12" x14ac:dyDescent="0.35">
      <c r="B3008" s="15"/>
      <c r="D3008" s="17" t="str">
        <f t="array" ref="D3008">IFERROR(IF($B3008&lt;&gt;"",LARGE(IF(ISNUMBER(SEARCH(TRIM(SUBSTITUTE($B3008,"-","")),CID_DB[Search Key])),ROW(CID_DB[Search Key]),""),1)-1,""),"")</f>
        <v/>
      </c>
      <c r="F3008" s="23" t="str">
        <f>IF($B3008&lt;&gt;"",COUNTIFS(CID_DB[Search Key],"*"&amp;TRIM(SUBSTITUTE(B3008,"-",""))&amp;"*"),"")</f>
        <v/>
      </c>
      <c r="G3008" s="23" t="str">
        <f>IFERROR(TRIM(INDEX(CID_DB[Case No],$D3008)),"")</f>
        <v/>
      </c>
      <c r="H3008" s="5" t="str">
        <f>IFERROR(TRIM(INDEX(CID_DB[Known Contractor '#1 PN],$D3008)),"")</f>
        <v/>
      </c>
      <c r="I3008" s="5" t="str">
        <f>IFERROR(TRIM(INDEX(CID_DB[Known Contractor '#2 PN],$D3008)),"")</f>
        <v/>
      </c>
      <c r="J3008" s="5" t="str">
        <f>IFERROR(TRIM(INDEX(CID_DB[ [ NSN ] ],$D3008)),"")</f>
        <v/>
      </c>
      <c r="K3008" s="5" t="str">
        <f>IFERROR(TRIM(INDEX(CID_DB[Description],$D3008)),"")</f>
        <v/>
      </c>
      <c r="L3008" s="24" t="str">
        <f>IFERROR(TRIM(INDEX(CID_DB[Commercial Status],$D3008)),"")</f>
        <v/>
      </c>
    </row>
    <row r="3009" spans="2:12" x14ac:dyDescent="0.35">
      <c r="B3009" s="15"/>
      <c r="D3009" s="17" t="str">
        <f t="array" ref="D3009">IFERROR(IF($B3009&lt;&gt;"",LARGE(IF(ISNUMBER(SEARCH(TRIM(SUBSTITUTE($B3009,"-","")),CID_DB[Search Key])),ROW(CID_DB[Search Key]),""),1)-1,""),"")</f>
        <v/>
      </c>
      <c r="F3009" s="23" t="str">
        <f>IF($B3009&lt;&gt;"",COUNTIFS(CID_DB[Search Key],"*"&amp;TRIM(SUBSTITUTE(B3009,"-",""))&amp;"*"),"")</f>
        <v/>
      </c>
      <c r="G3009" s="23" t="str">
        <f>IFERROR(TRIM(INDEX(CID_DB[Case No],$D3009)),"")</f>
        <v/>
      </c>
      <c r="H3009" s="5" t="str">
        <f>IFERROR(TRIM(INDEX(CID_DB[Known Contractor '#1 PN],$D3009)),"")</f>
        <v/>
      </c>
      <c r="I3009" s="5" t="str">
        <f>IFERROR(TRIM(INDEX(CID_DB[Known Contractor '#2 PN],$D3009)),"")</f>
        <v/>
      </c>
      <c r="J3009" s="5" t="str">
        <f>IFERROR(TRIM(INDEX(CID_DB[ [ NSN ] ],$D3009)),"")</f>
        <v/>
      </c>
      <c r="K3009" s="5" t="str">
        <f>IFERROR(TRIM(INDEX(CID_DB[Description],$D3009)),"")</f>
        <v/>
      </c>
      <c r="L3009" s="24" t="str">
        <f>IFERROR(TRIM(INDEX(CID_DB[Commercial Status],$D3009)),"")</f>
        <v/>
      </c>
    </row>
    <row r="3010" spans="2:12" x14ac:dyDescent="0.35">
      <c r="B3010" s="15"/>
      <c r="D3010" s="17" t="str">
        <f t="array" ref="D3010">IFERROR(IF($B3010&lt;&gt;"",LARGE(IF(ISNUMBER(SEARCH(TRIM(SUBSTITUTE($B3010,"-","")),CID_DB[Search Key])),ROW(CID_DB[Search Key]),""),1)-1,""),"")</f>
        <v/>
      </c>
      <c r="F3010" s="23" t="str">
        <f>IF($B3010&lt;&gt;"",COUNTIFS(CID_DB[Search Key],"*"&amp;TRIM(SUBSTITUTE(B3010,"-",""))&amp;"*"),"")</f>
        <v/>
      </c>
      <c r="G3010" s="23" t="str">
        <f>IFERROR(TRIM(INDEX(CID_DB[Case No],$D3010)),"")</f>
        <v/>
      </c>
      <c r="H3010" s="5" t="str">
        <f>IFERROR(TRIM(INDEX(CID_DB[Known Contractor '#1 PN],$D3010)),"")</f>
        <v/>
      </c>
      <c r="I3010" s="5" t="str">
        <f>IFERROR(TRIM(INDEX(CID_DB[Known Contractor '#2 PN],$D3010)),"")</f>
        <v/>
      </c>
      <c r="J3010" s="5" t="str">
        <f>IFERROR(TRIM(INDEX(CID_DB[ [ NSN ] ],$D3010)),"")</f>
        <v/>
      </c>
      <c r="K3010" s="5" t="str">
        <f>IFERROR(TRIM(INDEX(CID_DB[Description],$D3010)),"")</f>
        <v/>
      </c>
      <c r="L3010" s="24" t="str">
        <f>IFERROR(TRIM(INDEX(CID_DB[Commercial Status],$D3010)),"")</f>
        <v/>
      </c>
    </row>
    <row r="3011" spans="2:12" x14ac:dyDescent="0.35">
      <c r="B3011" s="15"/>
      <c r="D3011" s="17" t="str">
        <f t="array" ref="D3011">IFERROR(IF($B3011&lt;&gt;"",LARGE(IF(ISNUMBER(SEARCH(TRIM(SUBSTITUTE($B3011,"-","")),CID_DB[Search Key])),ROW(CID_DB[Search Key]),""),1)-1,""),"")</f>
        <v/>
      </c>
      <c r="F3011" s="23" t="str">
        <f>IF($B3011&lt;&gt;"",COUNTIFS(CID_DB[Search Key],"*"&amp;TRIM(SUBSTITUTE(B3011,"-",""))&amp;"*"),"")</f>
        <v/>
      </c>
      <c r="G3011" s="23" t="str">
        <f>IFERROR(TRIM(INDEX(CID_DB[Case No],$D3011)),"")</f>
        <v/>
      </c>
      <c r="H3011" s="5" t="str">
        <f>IFERROR(TRIM(INDEX(CID_DB[Known Contractor '#1 PN],$D3011)),"")</f>
        <v/>
      </c>
      <c r="I3011" s="5" t="str">
        <f>IFERROR(TRIM(INDEX(CID_DB[Known Contractor '#2 PN],$D3011)),"")</f>
        <v/>
      </c>
      <c r="J3011" s="5" t="str">
        <f>IFERROR(TRIM(INDEX(CID_DB[ [ NSN ] ],$D3011)),"")</f>
        <v/>
      </c>
      <c r="K3011" s="5" t="str">
        <f>IFERROR(TRIM(INDEX(CID_DB[Description],$D3011)),"")</f>
        <v/>
      </c>
      <c r="L3011" s="24" t="str">
        <f>IFERROR(TRIM(INDEX(CID_DB[Commercial Status],$D3011)),"")</f>
        <v/>
      </c>
    </row>
    <row r="3012" spans="2:12" x14ac:dyDescent="0.35">
      <c r="B3012" s="15"/>
      <c r="D3012" s="17" t="str">
        <f t="array" ref="D3012">IFERROR(IF($B3012&lt;&gt;"",LARGE(IF(ISNUMBER(SEARCH(TRIM(SUBSTITUTE($B3012,"-","")),CID_DB[Search Key])),ROW(CID_DB[Search Key]),""),1)-1,""),"")</f>
        <v/>
      </c>
      <c r="F3012" s="23" t="str">
        <f>IF($B3012&lt;&gt;"",COUNTIFS(CID_DB[Search Key],"*"&amp;TRIM(SUBSTITUTE(B3012,"-",""))&amp;"*"),"")</f>
        <v/>
      </c>
      <c r="G3012" s="23" t="str">
        <f>IFERROR(TRIM(INDEX(CID_DB[Case No],$D3012)),"")</f>
        <v/>
      </c>
      <c r="H3012" s="5" t="str">
        <f>IFERROR(TRIM(INDEX(CID_DB[Known Contractor '#1 PN],$D3012)),"")</f>
        <v/>
      </c>
      <c r="I3012" s="5" t="str">
        <f>IFERROR(TRIM(INDEX(CID_DB[Known Contractor '#2 PN],$D3012)),"")</f>
        <v/>
      </c>
      <c r="J3012" s="5" t="str">
        <f>IFERROR(TRIM(INDEX(CID_DB[ [ NSN ] ],$D3012)),"")</f>
        <v/>
      </c>
      <c r="K3012" s="5" t="str">
        <f>IFERROR(TRIM(INDEX(CID_DB[Description],$D3012)),"")</f>
        <v/>
      </c>
      <c r="L3012" s="24" t="str">
        <f>IFERROR(TRIM(INDEX(CID_DB[Commercial Status],$D3012)),"")</f>
        <v/>
      </c>
    </row>
    <row r="3013" spans="2:12" x14ac:dyDescent="0.35">
      <c r="B3013" s="15"/>
      <c r="D3013" s="17" t="str">
        <f t="array" ref="D3013">IFERROR(IF($B3013&lt;&gt;"",LARGE(IF(ISNUMBER(SEARCH(TRIM(SUBSTITUTE($B3013,"-","")),CID_DB[Search Key])),ROW(CID_DB[Search Key]),""),1)-1,""),"")</f>
        <v/>
      </c>
      <c r="F3013" s="23" t="str">
        <f>IF($B3013&lt;&gt;"",COUNTIFS(CID_DB[Search Key],"*"&amp;TRIM(SUBSTITUTE(B3013,"-",""))&amp;"*"),"")</f>
        <v/>
      </c>
      <c r="G3013" s="23" t="str">
        <f>IFERROR(TRIM(INDEX(CID_DB[Case No],$D3013)),"")</f>
        <v/>
      </c>
      <c r="H3013" s="5" t="str">
        <f>IFERROR(TRIM(INDEX(CID_DB[Known Contractor '#1 PN],$D3013)),"")</f>
        <v/>
      </c>
      <c r="I3013" s="5" t="str">
        <f>IFERROR(TRIM(INDEX(CID_DB[Known Contractor '#2 PN],$D3013)),"")</f>
        <v/>
      </c>
      <c r="J3013" s="5" t="str">
        <f>IFERROR(TRIM(INDEX(CID_DB[ [ NSN ] ],$D3013)),"")</f>
        <v/>
      </c>
      <c r="K3013" s="5" t="str">
        <f>IFERROR(TRIM(INDEX(CID_DB[Description],$D3013)),"")</f>
        <v/>
      </c>
      <c r="L3013" s="24" t="str">
        <f>IFERROR(TRIM(INDEX(CID_DB[Commercial Status],$D3013)),"")</f>
        <v/>
      </c>
    </row>
    <row r="3014" spans="2:12" x14ac:dyDescent="0.35">
      <c r="B3014" s="15"/>
      <c r="D3014" s="17" t="str">
        <f t="array" ref="D3014">IFERROR(IF($B3014&lt;&gt;"",LARGE(IF(ISNUMBER(SEARCH(TRIM(SUBSTITUTE($B3014,"-","")),CID_DB[Search Key])),ROW(CID_DB[Search Key]),""),1)-1,""),"")</f>
        <v/>
      </c>
      <c r="F3014" s="23" t="str">
        <f>IF($B3014&lt;&gt;"",COUNTIFS(CID_DB[Search Key],"*"&amp;TRIM(SUBSTITUTE(B3014,"-",""))&amp;"*"),"")</f>
        <v/>
      </c>
      <c r="G3014" s="23" t="str">
        <f>IFERROR(TRIM(INDEX(CID_DB[Case No],$D3014)),"")</f>
        <v/>
      </c>
      <c r="H3014" s="5" t="str">
        <f>IFERROR(TRIM(INDEX(CID_DB[Known Contractor '#1 PN],$D3014)),"")</f>
        <v/>
      </c>
      <c r="I3014" s="5" t="str">
        <f>IFERROR(TRIM(INDEX(CID_DB[Known Contractor '#2 PN],$D3014)),"")</f>
        <v/>
      </c>
      <c r="J3014" s="5" t="str">
        <f>IFERROR(TRIM(INDEX(CID_DB[ [ NSN ] ],$D3014)),"")</f>
        <v/>
      </c>
      <c r="K3014" s="5" t="str">
        <f>IFERROR(TRIM(INDEX(CID_DB[Description],$D3014)),"")</f>
        <v/>
      </c>
      <c r="L3014" s="24" t="str">
        <f>IFERROR(TRIM(INDEX(CID_DB[Commercial Status],$D3014)),"")</f>
        <v/>
      </c>
    </row>
    <row r="3015" spans="2:12" x14ac:dyDescent="0.35">
      <c r="B3015" s="15"/>
      <c r="D3015" s="17" t="str">
        <f t="array" ref="D3015">IFERROR(IF($B3015&lt;&gt;"",LARGE(IF(ISNUMBER(SEARCH(TRIM(SUBSTITUTE($B3015,"-","")),CID_DB[Search Key])),ROW(CID_DB[Search Key]),""),1)-1,""),"")</f>
        <v/>
      </c>
      <c r="F3015" s="23" t="str">
        <f>IF($B3015&lt;&gt;"",COUNTIFS(CID_DB[Search Key],"*"&amp;TRIM(SUBSTITUTE(B3015,"-",""))&amp;"*"),"")</f>
        <v/>
      </c>
      <c r="G3015" s="23" t="str">
        <f>IFERROR(TRIM(INDEX(CID_DB[Case No],$D3015)),"")</f>
        <v/>
      </c>
      <c r="H3015" s="5" t="str">
        <f>IFERROR(TRIM(INDEX(CID_DB[Known Contractor '#1 PN],$D3015)),"")</f>
        <v/>
      </c>
      <c r="I3015" s="5" t="str">
        <f>IFERROR(TRIM(INDEX(CID_DB[Known Contractor '#2 PN],$D3015)),"")</f>
        <v/>
      </c>
      <c r="J3015" s="5" t="str">
        <f>IFERROR(TRIM(INDEX(CID_DB[ [ NSN ] ],$D3015)),"")</f>
        <v/>
      </c>
      <c r="K3015" s="5" t="str">
        <f>IFERROR(TRIM(INDEX(CID_DB[Description],$D3015)),"")</f>
        <v/>
      </c>
      <c r="L3015" s="24" t="str">
        <f>IFERROR(TRIM(INDEX(CID_DB[Commercial Status],$D3015)),"")</f>
        <v/>
      </c>
    </row>
    <row r="3016" spans="2:12" x14ac:dyDescent="0.35">
      <c r="B3016" s="15"/>
      <c r="D3016" s="17" t="str">
        <f t="array" ref="D3016">IFERROR(IF($B3016&lt;&gt;"",LARGE(IF(ISNUMBER(SEARCH(TRIM(SUBSTITUTE($B3016,"-","")),CID_DB[Search Key])),ROW(CID_DB[Search Key]),""),1)-1,""),"")</f>
        <v/>
      </c>
      <c r="F3016" s="23" t="str">
        <f>IF($B3016&lt;&gt;"",COUNTIFS(CID_DB[Search Key],"*"&amp;TRIM(SUBSTITUTE(B3016,"-",""))&amp;"*"),"")</f>
        <v/>
      </c>
      <c r="G3016" s="23" t="str">
        <f>IFERROR(TRIM(INDEX(CID_DB[Case No],$D3016)),"")</f>
        <v/>
      </c>
      <c r="H3016" s="5" t="str">
        <f>IFERROR(TRIM(INDEX(CID_DB[Known Contractor '#1 PN],$D3016)),"")</f>
        <v/>
      </c>
      <c r="I3016" s="5" t="str">
        <f>IFERROR(TRIM(INDEX(CID_DB[Known Contractor '#2 PN],$D3016)),"")</f>
        <v/>
      </c>
      <c r="J3016" s="5" t="str">
        <f>IFERROR(TRIM(INDEX(CID_DB[ [ NSN ] ],$D3016)),"")</f>
        <v/>
      </c>
      <c r="K3016" s="5" t="str">
        <f>IFERROR(TRIM(INDEX(CID_DB[Description],$D3016)),"")</f>
        <v/>
      </c>
      <c r="L3016" s="24" t="str">
        <f>IFERROR(TRIM(INDEX(CID_DB[Commercial Status],$D3016)),"")</f>
        <v/>
      </c>
    </row>
    <row r="3017" spans="2:12" x14ac:dyDescent="0.35">
      <c r="B3017" s="15"/>
      <c r="D3017" s="17" t="str">
        <f t="array" ref="D3017">IFERROR(IF($B3017&lt;&gt;"",LARGE(IF(ISNUMBER(SEARCH(TRIM(SUBSTITUTE($B3017,"-","")),CID_DB[Search Key])),ROW(CID_DB[Search Key]),""),1)-1,""),"")</f>
        <v/>
      </c>
      <c r="F3017" s="23" t="str">
        <f>IF($B3017&lt;&gt;"",COUNTIFS(CID_DB[Search Key],"*"&amp;TRIM(SUBSTITUTE(B3017,"-",""))&amp;"*"),"")</f>
        <v/>
      </c>
      <c r="G3017" s="23" t="str">
        <f>IFERROR(TRIM(INDEX(CID_DB[Case No],$D3017)),"")</f>
        <v/>
      </c>
      <c r="H3017" s="5" t="str">
        <f>IFERROR(TRIM(INDEX(CID_DB[Known Contractor '#1 PN],$D3017)),"")</f>
        <v/>
      </c>
      <c r="I3017" s="5" t="str">
        <f>IFERROR(TRIM(INDEX(CID_DB[Known Contractor '#2 PN],$D3017)),"")</f>
        <v/>
      </c>
      <c r="J3017" s="5" t="str">
        <f>IFERROR(TRIM(INDEX(CID_DB[ [ NSN ] ],$D3017)),"")</f>
        <v/>
      </c>
      <c r="K3017" s="5" t="str">
        <f>IFERROR(TRIM(INDEX(CID_DB[Description],$D3017)),"")</f>
        <v/>
      </c>
      <c r="L3017" s="24" t="str">
        <f>IFERROR(TRIM(INDEX(CID_DB[Commercial Status],$D3017)),"")</f>
        <v/>
      </c>
    </row>
    <row r="3018" spans="2:12" x14ac:dyDescent="0.35">
      <c r="B3018" s="15"/>
      <c r="D3018" s="17" t="str">
        <f t="array" ref="D3018">IFERROR(IF($B3018&lt;&gt;"",LARGE(IF(ISNUMBER(SEARCH(TRIM(SUBSTITUTE($B3018,"-","")),CID_DB[Search Key])),ROW(CID_DB[Search Key]),""),1)-1,""),"")</f>
        <v/>
      </c>
      <c r="F3018" s="23" t="str">
        <f>IF($B3018&lt;&gt;"",COUNTIFS(CID_DB[Search Key],"*"&amp;TRIM(SUBSTITUTE(B3018,"-",""))&amp;"*"),"")</f>
        <v/>
      </c>
      <c r="G3018" s="23" t="str">
        <f>IFERROR(TRIM(INDEX(CID_DB[Case No],$D3018)),"")</f>
        <v/>
      </c>
      <c r="H3018" s="5" t="str">
        <f>IFERROR(TRIM(INDEX(CID_DB[Known Contractor '#1 PN],$D3018)),"")</f>
        <v/>
      </c>
      <c r="I3018" s="5" t="str">
        <f>IFERROR(TRIM(INDEX(CID_DB[Known Contractor '#2 PN],$D3018)),"")</f>
        <v/>
      </c>
      <c r="J3018" s="5" t="str">
        <f>IFERROR(TRIM(INDEX(CID_DB[ [ NSN ] ],$D3018)),"")</f>
        <v/>
      </c>
      <c r="K3018" s="5" t="str">
        <f>IFERROR(TRIM(INDEX(CID_DB[Description],$D3018)),"")</f>
        <v/>
      </c>
      <c r="L3018" s="24" t="str">
        <f>IFERROR(TRIM(INDEX(CID_DB[Commercial Status],$D3018)),"")</f>
        <v/>
      </c>
    </row>
    <row r="3019" spans="2:12" x14ac:dyDescent="0.35">
      <c r="B3019" s="15"/>
      <c r="D3019" s="17" t="str">
        <f t="array" ref="D3019">IFERROR(IF($B3019&lt;&gt;"",LARGE(IF(ISNUMBER(SEARCH(TRIM(SUBSTITUTE($B3019,"-","")),CID_DB[Search Key])),ROW(CID_DB[Search Key]),""),1)-1,""),"")</f>
        <v/>
      </c>
      <c r="F3019" s="23" t="str">
        <f>IF($B3019&lt;&gt;"",COUNTIFS(CID_DB[Search Key],"*"&amp;TRIM(SUBSTITUTE(B3019,"-",""))&amp;"*"),"")</f>
        <v/>
      </c>
      <c r="G3019" s="23" t="str">
        <f>IFERROR(TRIM(INDEX(CID_DB[Case No],$D3019)),"")</f>
        <v/>
      </c>
      <c r="H3019" s="5" t="str">
        <f>IFERROR(TRIM(INDEX(CID_DB[Known Contractor '#1 PN],$D3019)),"")</f>
        <v/>
      </c>
      <c r="I3019" s="5" t="str">
        <f>IFERROR(TRIM(INDEX(CID_DB[Known Contractor '#2 PN],$D3019)),"")</f>
        <v/>
      </c>
      <c r="J3019" s="5" t="str">
        <f>IFERROR(TRIM(INDEX(CID_DB[ [ NSN ] ],$D3019)),"")</f>
        <v/>
      </c>
      <c r="K3019" s="5" t="str">
        <f>IFERROR(TRIM(INDEX(CID_DB[Description],$D3019)),"")</f>
        <v/>
      </c>
      <c r="L3019" s="24" t="str">
        <f>IFERROR(TRIM(INDEX(CID_DB[Commercial Status],$D3019)),"")</f>
        <v/>
      </c>
    </row>
    <row r="3020" spans="2:12" x14ac:dyDescent="0.35">
      <c r="B3020" s="15"/>
      <c r="D3020" s="17" t="str">
        <f t="array" ref="D3020">IFERROR(IF($B3020&lt;&gt;"",LARGE(IF(ISNUMBER(SEARCH(TRIM(SUBSTITUTE($B3020,"-","")),CID_DB[Search Key])),ROW(CID_DB[Search Key]),""),1)-1,""),"")</f>
        <v/>
      </c>
      <c r="F3020" s="23" t="str">
        <f>IF($B3020&lt;&gt;"",COUNTIFS(CID_DB[Search Key],"*"&amp;TRIM(SUBSTITUTE(B3020,"-",""))&amp;"*"),"")</f>
        <v/>
      </c>
      <c r="G3020" s="23" t="str">
        <f>IFERROR(TRIM(INDEX(CID_DB[Case No],$D3020)),"")</f>
        <v/>
      </c>
      <c r="H3020" s="5" t="str">
        <f>IFERROR(TRIM(INDEX(CID_DB[Known Contractor '#1 PN],$D3020)),"")</f>
        <v/>
      </c>
      <c r="I3020" s="5" t="str">
        <f>IFERROR(TRIM(INDEX(CID_DB[Known Contractor '#2 PN],$D3020)),"")</f>
        <v/>
      </c>
      <c r="J3020" s="5" t="str">
        <f>IFERROR(TRIM(INDEX(CID_DB[ [ NSN ] ],$D3020)),"")</f>
        <v/>
      </c>
      <c r="K3020" s="5" t="str">
        <f>IFERROR(TRIM(INDEX(CID_DB[Description],$D3020)),"")</f>
        <v/>
      </c>
      <c r="L3020" s="24" t="str">
        <f>IFERROR(TRIM(INDEX(CID_DB[Commercial Status],$D3020)),"")</f>
        <v/>
      </c>
    </row>
    <row r="3021" spans="2:12" x14ac:dyDescent="0.35">
      <c r="B3021" s="15"/>
      <c r="D3021" s="17" t="str">
        <f t="array" ref="D3021">IFERROR(IF($B3021&lt;&gt;"",LARGE(IF(ISNUMBER(SEARCH(TRIM(SUBSTITUTE($B3021,"-","")),CID_DB[Search Key])),ROW(CID_DB[Search Key]),""),1)-1,""),"")</f>
        <v/>
      </c>
      <c r="F3021" s="23" t="str">
        <f>IF($B3021&lt;&gt;"",COUNTIFS(CID_DB[Search Key],"*"&amp;TRIM(SUBSTITUTE(B3021,"-",""))&amp;"*"),"")</f>
        <v/>
      </c>
      <c r="G3021" s="23" t="str">
        <f>IFERROR(TRIM(INDEX(CID_DB[Case No],$D3021)),"")</f>
        <v/>
      </c>
      <c r="H3021" s="5" t="str">
        <f>IFERROR(TRIM(INDEX(CID_DB[Known Contractor '#1 PN],$D3021)),"")</f>
        <v/>
      </c>
      <c r="I3021" s="5" t="str">
        <f>IFERROR(TRIM(INDEX(CID_DB[Known Contractor '#2 PN],$D3021)),"")</f>
        <v/>
      </c>
      <c r="J3021" s="5" t="str">
        <f>IFERROR(TRIM(INDEX(CID_DB[ [ NSN ] ],$D3021)),"")</f>
        <v/>
      </c>
      <c r="K3021" s="5" t="str">
        <f>IFERROR(TRIM(INDEX(CID_DB[Description],$D3021)),"")</f>
        <v/>
      </c>
      <c r="L3021" s="24" t="str">
        <f>IFERROR(TRIM(INDEX(CID_DB[Commercial Status],$D3021)),"")</f>
        <v/>
      </c>
    </row>
    <row r="3022" spans="2:12" x14ac:dyDescent="0.35">
      <c r="B3022" s="15"/>
      <c r="D3022" s="17" t="str">
        <f t="array" ref="D3022">IFERROR(IF($B3022&lt;&gt;"",LARGE(IF(ISNUMBER(SEARCH(TRIM(SUBSTITUTE($B3022,"-","")),CID_DB[Search Key])),ROW(CID_DB[Search Key]),""),1)-1,""),"")</f>
        <v/>
      </c>
      <c r="F3022" s="23" t="str">
        <f>IF($B3022&lt;&gt;"",COUNTIFS(CID_DB[Search Key],"*"&amp;TRIM(SUBSTITUTE(B3022,"-",""))&amp;"*"),"")</f>
        <v/>
      </c>
      <c r="G3022" s="23" t="str">
        <f>IFERROR(TRIM(INDEX(CID_DB[Case No],$D3022)),"")</f>
        <v/>
      </c>
      <c r="H3022" s="5" t="str">
        <f>IFERROR(TRIM(INDEX(CID_DB[Known Contractor '#1 PN],$D3022)),"")</f>
        <v/>
      </c>
      <c r="I3022" s="5" t="str">
        <f>IFERROR(TRIM(INDEX(CID_DB[Known Contractor '#2 PN],$D3022)),"")</f>
        <v/>
      </c>
      <c r="J3022" s="5" t="str">
        <f>IFERROR(TRIM(INDEX(CID_DB[ [ NSN ] ],$D3022)),"")</f>
        <v/>
      </c>
      <c r="K3022" s="5" t="str">
        <f>IFERROR(TRIM(INDEX(CID_DB[Description],$D3022)),"")</f>
        <v/>
      </c>
      <c r="L3022" s="24" t="str">
        <f>IFERROR(TRIM(INDEX(CID_DB[Commercial Status],$D3022)),"")</f>
        <v/>
      </c>
    </row>
    <row r="3023" spans="2:12" x14ac:dyDescent="0.35">
      <c r="B3023" s="15"/>
      <c r="D3023" s="17" t="str">
        <f t="array" ref="D3023">IFERROR(IF($B3023&lt;&gt;"",LARGE(IF(ISNUMBER(SEARCH(TRIM(SUBSTITUTE($B3023,"-","")),CID_DB[Search Key])),ROW(CID_DB[Search Key]),""),1)-1,""),"")</f>
        <v/>
      </c>
      <c r="F3023" s="23" t="str">
        <f>IF($B3023&lt;&gt;"",COUNTIFS(CID_DB[Search Key],"*"&amp;TRIM(SUBSTITUTE(B3023,"-",""))&amp;"*"),"")</f>
        <v/>
      </c>
      <c r="G3023" s="23" t="str">
        <f>IFERROR(TRIM(INDEX(CID_DB[Case No],$D3023)),"")</f>
        <v/>
      </c>
      <c r="H3023" s="5" t="str">
        <f>IFERROR(TRIM(INDEX(CID_DB[Known Contractor '#1 PN],$D3023)),"")</f>
        <v/>
      </c>
      <c r="I3023" s="5" t="str">
        <f>IFERROR(TRIM(INDEX(CID_DB[Known Contractor '#2 PN],$D3023)),"")</f>
        <v/>
      </c>
      <c r="J3023" s="5" t="str">
        <f>IFERROR(TRIM(INDEX(CID_DB[ [ NSN ] ],$D3023)),"")</f>
        <v/>
      </c>
      <c r="K3023" s="5" t="str">
        <f>IFERROR(TRIM(INDEX(CID_DB[Description],$D3023)),"")</f>
        <v/>
      </c>
      <c r="L3023" s="24" t="str">
        <f>IFERROR(TRIM(INDEX(CID_DB[Commercial Status],$D3023)),"")</f>
        <v/>
      </c>
    </row>
    <row r="3024" spans="2:12" x14ac:dyDescent="0.35">
      <c r="B3024" s="15"/>
      <c r="D3024" s="17" t="str">
        <f t="array" ref="D3024">IFERROR(IF($B3024&lt;&gt;"",LARGE(IF(ISNUMBER(SEARCH(TRIM(SUBSTITUTE($B3024,"-","")),CID_DB[Search Key])),ROW(CID_DB[Search Key]),""),1)-1,""),"")</f>
        <v/>
      </c>
      <c r="F3024" s="23" t="str">
        <f>IF($B3024&lt;&gt;"",COUNTIFS(CID_DB[Search Key],"*"&amp;TRIM(SUBSTITUTE(B3024,"-",""))&amp;"*"),"")</f>
        <v/>
      </c>
      <c r="G3024" s="23" t="str">
        <f>IFERROR(TRIM(INDEX(CID_DB[Case No],$D3024)),"")</f>
        <v/>
      </c>
      <c r="H3024" s="5" t="str">
        <f>IFERROR(TRIM(INDEX(CID_DB[Known Contractor '#1 PN],$D3024)),"")</f>
        <v/>
      </c>
      <c r="I3024" s="5" t="str">
        <f>IFERROR(TRIM(INDEX(CID_DB[Known Contractor '#2 PN],$D3024)),"")</f>
        <v/>
      </c>
      <c r="J3024" s="5" t="str">
        <f>IFERROR(TRIM(INDEX(CID_DB[ [ NSN ] ],$D3024)),"")</f>
        <v/>
      </c>
      <c r="K3024" s="5" t="str">
        <f>IFERROR(TRIM(INDEX(CID_DB[Description],$D3024)),"")</f>
        <v/>
      </c>
      <c r="L3024" s="24" t="str">
        <f>IFERROR(TRIM(INDEX(CID_DB[Commercial Status],$D3024)),"")</f>
        <v/>
      </c>
    </row>
    <row r="3025" spans="2:12" x14ac:dyDescent="0.35">
      <c r="B3025" s="15"/>
      <c r="D3025" s="17" t="str">
        <f t="array" ref="D3025">IFERROR(IF($B3025&lt;&gt;"",LARGE(IF(ISNUMBER(SEARCH(TRIM(SUBSTITUTE($B3025,"-","")),CID_DB[Search Key])),ROW(CID_DB[Search Key]),""),1)-1,""),"")</f>
        <v/>
      </c>
      <c r="F3025" s="23" t="str">
        <f>IF($B3025&lt;&gt;"",COUNTIFS(CID_DB[Search Key],"*"&amp;TRIM(SUBSTITUTE(B3025,"-",""))&amp;"*"),"")</f>
        <v/>
      </c>
      <c r="G3025" s="23" t="str">
        <f>IFERROR(TRIM(INDEX(CID_DB[Case No],$D3025)),"")</f>
        <v/>
      </c>
      <c r="H3025" s="5" t="str">
        <f>IFERROR(TRIM(INDEX(CID_DB[Known Contractor '#1 PN],$D3025)),"")</f>
        <v/>
      </c>
      <c r="I3025" s="5" t="str">
        <f>IFERROR(TRIM(INDEX(CID_DB[Known Contractor '#2 PN],$D3025)),"")</f>
        <v/>
      </c>
      <c r="J3025" s="5" t="str">
        <f>IFERROR(TRIM(INDEX(CID_DB[ [ NSN ] ],$D3025)),"")</f>
        <v/>
      </c>
      <c r="K3025" s="5" t="str">
        <f>IFERROR(TRIM(INDEX(CID_DB[Description],$D3025)),"")</f>
        <v/>
      </c>
      <c r="L3025" s="24" t="str">
        <f>IFERROR(TRIM(INDEX(CID_DB[Commercial Status],$D3025)),"")</f>
        <v/>
      </c>
    </row>
    <row r="3026" spans="2:12" x14ac:dyDescent="0.35">
      <c r="B3026" s="15"/>
      <c r="D3026" s="17" t="str">
        <f t="array" ref="D3026">IFERROR(IF($B3026&lt;&gt;"",LARGE(IF(ISNUMBER(SEARCH(TRIM(SUBSTITUTE($B3026,"-","")),CID_DB[Search Key])),ROW(CID_DB[Search Key]),""),1)-1,""),"")</f>
        <v/>
      </c>
      <c r="F3026" s="23" t="str">
        <f>IF($B3026&lt;&gt;"",COUNTIFS(CID_DB[Search Key],"*"&amp;TRIM(SUBSTITUTE(B3026,"-",""))&amp;"*"),"")</f>
        <v/>
      </c>
      <c r="G3026" s="23" t="str">
        <f>IFERROR(TRIM(INDEX(CID_DB[Case No],$D3026)),"")</f>
        <v/>
      </c>
      <c r="H3026" s="5" t="str">
        <f>IFERROR(TRIM(INDEX(CID_DB[Known Contractor '#1 PN],$D3026)),"")</f>
        <v/>
      </c>
      <c r="I3026" s="5" t="str">
        <f>IFERROR(TRIM(INDEX(CID_DB[Known Contractor '#2 PN],$D3026)),"")</f>
        <v/>
      </c>
      <c r="J3026" s="5" t="str">
        <f>IFERROR(TRIM(INDEX(CID_DB[ [ NSN ] ],$D3026)),"")</f>
        <v/>
      </c>
      <c r="K3026" s="5" t="str">
        <f>IFERROR(TRIM(INDEX(CID_DB[Description],$D3026)),"")</f>
        <v/>
      </c>
      <c r="L3026" s="24" t="str">
        <f>IFERROR(TRIM(INDEX(CID_DB[Commercial Status],$D3026)),"")</f>
        <v/>
      </c>
    </row>
    <row r="3027" spans="2:12" x14ac:dyDescent="0.35">
      <c r="B3027" s="15"/>
      <c r="D3027" s="17" t="str">
        <f t="array" ref="D3027">IFERROR(IF($B3027&lt;&gt;"",LARGE(IF(ISNUMBER(SEARCH(TRIM(SUBSTITUTE($B3027,"-","")),CID_DB[Search Key])),ROW(CID_DB[Search Key]),""),1)-1,""),"")</f>
        <v/>
      </c>
      <c r="F3027" s="23" t="str">
        <f>IF($B3027&lt;&gt;"",COUNTIFS(CID_DB[Search Key],"*"&amp;TRIM(SUBSTITUTE(B3027,"-",""))&amp;"*"),"")</f>
        <v/>
      </c>
      <c r="G3027" s="23" t="str">
        <f>IFERROR(TRIM(INDEX(CID_DB[Case No],$D3027)),"")</f>
        <v/>
      </c>
      <c r="H3027" s="5" t="str">
        <f>IFERROR(TRIM(INDEX(CID_DB[Known Contractor '#1 PN],$D3027)),"")</f>
        <v/>
      </c>
      <c r="I3027" s="5" t="str">
        <f>IFERROR(TRIM(INDEX(CID_DB[Known Contractor '#2 PN],$D3027)),"")</f>
        <v/>
      </c>
      <c r="J3027" s="5" t="str">
        <f>IFERROR(TRIM(INDEX(CID_DB[ [ NSN ] ],$D3027)),"")</f>
        <v/>
      </c>
      <c r="K3027" s="5" t="str">
        <f>IFERROR(TRIM(INDEX(CID_DB[Description],$D3027)),"")</f>
        <v/>
      </c>
      <c r="L3027" s="24" t="str">
        <f>IFERROR(TRIM(INDEX(CID_DB[Commercial Status],$D3027)),"")</f>
        <v/>
      </c>
    </row>
    <row r="3028" spans="2:12" x14ac:dyDescent="0.35">
      <c r="B3028" s="15"/>
      <c r="D3028" s="17" t="str">
        <f t="array" ref="D3028">IFERROR(IF($B3028&lt;&gt;"",LARGE(IF(ISNUMBER(SEARCH(TRIM(SUBSTITUTE($B3028,"-","")),CID_DB[Search Key])),ROW(CID_DB[Search Key]),""),1)-1,""),"")</f>
        <v/>
      </c>
      <c r="F3028" s="23" t="str">
        <f>IF($B3028&lt;&gt;"",COUNTIFS(CID_DB[Search Key],"*"&amp;TRIM(SUBSTITUTE(B3028,"-",""))&amp;"*"),"")</f>
        <v/>
      </c>
      <c r="G3028" s="23" t="str">
        <f>IFERROR(TRIM(INDEX(CID_DB[Case No],$D3028)),"")</f>
        <v/>
      </c>
      <c r="H3028" s="5" t="str">
        <f>IFERROR(TRIM(INDEX(CID_DB[Known Contractor '#1 PN],$D3028)),"")</f>
        <v/>
      </c>
      <c r="I3028" s="5" t="str">
        <f>IFERROR(TRIM(INDEX(CID_DB[Known Contractor '#2 PN],$D3028)),"")</f>
        <v/>
      </c>
      <c r="J3028" s="5" t="str">
        <f>IFERROR(TRIM(INDEX(CID_DB[ [ NSN ] ],$D3028)),"")</f>
        <v/>
      </c>
      <c r="K3028" s="5" t="str">
        <f>IFERROR(TRIM(INDEX(CID_DB[Description],$D3028)),"")</f>
        <v/>
      </c>
      <c r="L3028" s="24" t="str">
        <f>IFERROR(TRIM(INDEX(CID_DB[Commercial Status],$D3028)),"")</f>
        <v/>
      </c>
    </row>
    <row r="3029" spans="2:12" x14ac:dyDescent="0.35">
      <c r="B3029" s="15"/>
      <c r="D3029" s="17" t="str">
        <f t="array" ref="D3029">IFERROR(IF($B3029&lt;&gt;"",LARGE(IF(ISNUMBER(SEARCH(TRIM(SUBSTITUTE($B3029,"-","")),CID_DB[Search Key])),ROW(CID_DB[Search Key]),""),1)-1,""),"")</f>
        <v/>
      </c>
      <c r="F3029" s="23" t="str">
        <f>IF($B3029&lt;&gt;"",COUNTIFS(CID_DB[Search Key],"*"&amp;TRIM(SUBSTITUTE(B3029,"-",""))&amp;"*"),"")</f>
        <v/>
      </c>
      <c r="G3029" s="23" t="str">
        <f>IFERROR(TRIM(INDEX(CID_DB[Case No],$D3029)),"")</f>
        <v/>
      </c>
      <c r="H3029" s="5" t="str">
        <f>IFERROR(TRIM(INDEX(CID_DB[Known Contractor '#1 PN],$D3029)),"")</f>
        <v/>
      </c>
      <c r="I3029" s="5" t="str">
        <f>IFERROR(TRIM(INDEX(CID_DB[Known Contractor '#2 PN],$D3029)),"")</f>
        <v/>
      </c>
      <c r="J3029" s="5" t="str">
        <f>IFERROR(TRIM(INDEX(CID_DB[ [ NSN ] ],$D3029)),"")</f>
        <v/>
      </c>
      <c r="K3029" s="5" t="str">
        <f>IFERROR(TRIM(INDEX(CID_DB[Description],$D3029)),"")</f>
        <v/>
      </c>
      <c r="L3029" s="24" t="str">
        <f>IFERROR(TRIM(INDEX(CID_DB[Commercial Status],$D3029)),"")</f>
        <v/>
      </c>
    </row>
    <row r="3030" spans="2:12" x14ac:dyDescent="0.35">
      <c r="B3030" s="15"/>
      <c r="D3030" s="17" t="str">
        <f t="array" ref="D3030">IFERROR(IF($B3030&lt;&gt;"",LARGE(IF(ISNUMBER(SEARCH(TRIM(SUBSTITUTE($B3030,"-","")),CID_DB[Search Key])),ROW(CID_DB[Search Key]),""),1)-1,""),"")</f>
        <v/>
      </c>
      <c r="F3030" s="23" t="str">
        <f>IF($B3030&lt;&gt;"",COUNTIFS(CID_DB[Search Key],"*"&amp;TRIM(SUBSTITUTE(B3030,"-",""))&amp;"*"),"")</f>
        <v/>
      </c>
      <c r="G3030" s="23" t="str">
        <f>IFERROR(TRIM(INDEX(CID_DB[Case No],$D3030)),"")</f>
        <v/>
      </c>
      <c r="H3030" s="5" t="str">
        <f>IFERROR(TRIM(INDEX(CID_DB[Known Contractor '#1 PN],$D3030)),"")</f>
        <v/>
      </c>
      <c r="I3030" s="5" t="str">
        <f>IFERROR(TRIM(INDEX(CID_DB[Known Contractor '#2 PN],$D3030)),"")</f>
        <v/>
      </c>
      <c r="J3030" s="5" t="str">
        <f>IFERROR(TRIM(INDEX(CID_DB[ [ NSN ] ],$D3030)),"")</f>
        <v/>
      </c>
      <c r="K3030" s="5" t="str">
        <f>IFERROR(TRIM(INDEX(CID_DB[Description],$D3030)),"")</f>
        <v/>
      </c>
      <c r="L3030" s="24" t="str">
        <f>IFERROR(TRIM(INDEX(CID_DB[Commercial Status],$D3030)),"")</f>
        <v/>
      </c>
    </row>
    <row r="3031" spans="2:12" x14ac:dyDescent="0.35">
      <c r="B3031" s="15"/>
      <c r="D3031" s="17" t="str">
        <f t="array" ref="D3031">IFERROR(IF($B3031&lt;&gt;"",LARGE(IF(ISNUMBER(SEARCH(TRIM(SUBSTITUTE($B3031,"-","")),CID_DB[Search Key])),ROW(CID_DB[Search Key]),""),1)-1,""),"")</f>
        <v/>
      </c>
      <c r="F3031" s="23" t="str">
        <f>IF($B3031&lt;&gt;"",COUNTIFS(CID_DB[Search Key],"*"&amp;TRIM(SUBSTITUTE(B3031,"-",""))&amp;"*"),"")</f>
        <v/>
      </c>
      <c r="G3031" s="23" t="str">
        <f>IFERROR(TRIM(INDEX(CID_DB[Case No],$D3031)),"")</f>
        <v/>
      </c>
      <c r="H3031" s="5" t="str">
        <f>IFERROR(TRIM(INDEX(CID_DB[Known Contractor '#1 PN],$D3031)),"")</f>
        <v/>
      </c>
      <c r="I3031" s="5" t="str">
        <f>IFERROR(TRIM(INDEX(CID_DB[Known Contractor '#2 PN],$D3031)),"")</f>
        <v/>
      </c>
      <c r="J3031" s="5" t="str">
        <f>IFERROR(TRIM(INDEX(CID_DB[ [ NSN ] ],$D3031)),"")</f>
        <v/>
      </c>
      <c r="K3031" s="5" t="str">
        <f>IFERROR(TRIM(INDEX(CID_DB[Description],$D3031)),"")</f>
        <v/>
      </c>
      <c r="L3031" s="24" t="str">
        <f>IFERROR(TRIM(INDEX(CID_DB[Commercial Status],$D3031)),"")</f>
        <v/>
      </c>
    </row>
    <row r="3032" spans="2:12" x14ac:dyDescent="0.35">
      <c r="B3032" s="15"/>
      <c r="D3032" s="17" t="str">
        <f t="array" ref="D3032">IFERROR(IF($B3032&lt;&gt;"",LARGE(IF(ISNUMBER(SEARCH(TRIM(SUBSTITUTE($B3032,"-","")),CID_DB[Search Key])),ROW(CID_DB[Search Key]),""),1)-1,""),"")</f>
        <v/>
      </c>
      <c r="F3032" s="23" t="str">
        <f>IF($B3032&lt;&gt;"",COUNTIFS(CID_DB[Search Key],"*"&amp;TRIM(SUBSTITUTE(B3032,"-",""))&amp;"*"),"")</f>
        <v/>
      </c>
      <c r="G3032" s="23" t="str">
        <f>IFERROR(TRIM(INDEX(CID_DB[Case No],$D3032)),"")</f>
        <v/>
      </c>
      <c r="H3032" s="5" t="str">
        <f>IFERROR(TRIM(INDEX(CID_DB[Known Contractor '#1 PN],$D3032)),"")</f>
        <v/>
      </c>
      <c r="I3032" s="5" t="str">
        <f>IFERROR(TRIM(INDEX(CID_DB[Known Contractor '#2 PN],$D3032)),"")</f>
        <v/>
      </c>
      <c r="J3032" s="5" t="str">
        <f>IFERROR(TRIM(INDEX(CID_DB[ [ NSN ] ],$D3032)),"")</f>
        <v/>
      </c>
      <c r="K3032" s="5" t="str">
        <f>IFERROR(TRIM(INDEX(CID_DB[Description],$D3032)),"")</f>
        <v/>
      </c>
      <c r="L3032" s="24" t="str">
        <f>IFERROR(TRIM(INDEX(CID_DB[Commercial Status],$D3032)),"")</f>
        <v/>
      </c>
    </row>
    <row r="3033" spans="2:12" x14ac:dyDescent="0.35">
      <c r="B3033" s="15"/>
      <c r="D3033" s="17" t="str">
        <f t="array" ref="D3033">IFERROR(IF($B3033&lt;&gt;"",LARGE(IF(ISNUMBER(SEARCH(TRIM(SUBSTITUTE($B3033,"-","")),CID_DB[Search Key])),ROW(CID_DB[Search Key]),""),1)-1,""),"")</f>
        <v/>
      </c>
      <c r="F3033" s="23" t="str">
        <f>IF($B3033&lt;&gt;"",COUNTIFS(CID_DB[Search Key],"*"&amp;TRIM(SUBSTITUTE(B3033,"-",""))&amp;"*"),"")</f>
        <v/>
      </c>
      <c r="G3033" s="23" t="str">
        <f>IFERROR(TRIM(INDEX(CID_DB[Case No],$D3033)),"")</f>
        <v/>
      </c>
      <c r="H3033" s="5" t="str">
        <f>IFERROR(TRIM(INDEX(CID_DB[Known Contractor '#1 PN],$D3033)),"")</f>
        <v/>
      </c>
      <c r="I3033" s="5" t="str">
        <f>IFERROR(TRIM(INDEX(CID_DB[Known Contractor '#2 PN],$D3033)),"")</f>
        <v/>
      </c>
      <c r="J3033" s="5" t="str">
        <f>IFERROR(TRIM(INDEX(CID_DB[ [ NSN ] ],$D3033)),"")</f>
        <v/>
      </c>
      <c r="K3033" s="5" t="str">
        <f>IFERROR(TRIM(INDEX(CID_DB[Description],$D3033)),"")</f>
        <v/>
      </c>
      <c r="L3033" s="24" t="str">
        <f>IFERROR(TRIM(INDEX(CID_DB[Commercial Status],$D3033)),"")</f>
        <v/>
      </c>
    </row>
    <row r="3034" spans="2:12" x14ac:dyDescent="0.35">
      <c r="B3034" s="15"/>
      <c r="D3034" s="17" t="str">
        <f t="array" ref="D3034">IFERROR(IF($B3034&lt;&gt;"",LARGE(IF(ISNUMBER(SEARCH(TRIM(SUBSTITUTE($B3034,"-","")),CID_DB[Search Key])),ROW(CID_DB[Search Key]),""),1)-1,""),"")</f>
        <v/>
      </c>
      <c r="F3034" s="23" t="str">
        <f>IF($B3034&lt;&gt;"",COUNTIFS(CID_DB[Search Key],"*"&amp;TRIM(SUBSTITUTE(B3034,"-",""))&amp;"*"),"")</f>
        <v/>
      </c>
      <c r="G3034" s="23" t="str">
        <f>IFERROR(TRIM(INDEX(CID_DB[Case No],$D3034)),"")</f>
        <v/>
      </c>
      <c r="H3034" s="5" t="str">
        <f>IFERROR(TRIM(INDEX(CID_DB[Known Contractor '#1 PN],$D3034)),"")</f>
        <v/>
      </c>
      <c r="I3034" s="5" t="str">
        <f>IFERROR(TRIM(INDEX(CID_DB[Known Contractor '#2 PN],$D3034)),"")</f>
        <v/>
      </c>
      <c r="J3034" s="5" t="str">
        <f>IFERROR(TRIM(INDEX(CID_DB[ [ NSN ] ],$D3034)),"")</f>
        <v/>
      </c>
      <c r="K3034" s="5" t="str">
        <f>IFERROR(TRIM(INDEX(CID_DB[Description],$D3034)),"")</f>
        <v/>
      </c>
      <c r="L3034" s="24" t="str">
        <f>IFERROR(TRIM(INDEX(CID_DB[Commercial Status],$D3034)),"")</f>
        <v/>
      </c>
    </row>
    <row r="3035" spans="2:12" x14ac:dyDescent="0.35">
      <c r="B3035" s="15"/>
      <c r="D3035" s="17" t="str">
        <f t="array" ref="D3035">IFERROR(IF($B3035&lt;&gt;"",LARGE(IF(ISNUMBER(SEARCH(TRIM(SUBSTITUTE($B3035,"-","")),CID_DB[Search Key])),ROW(CID_DB[Search Key]),""),1)-1,""),"")</f>
        <v/>
      </c>
      <c r="F3035" s="23" t="str">
        <f>IF($B3035&lt;&gt;"",COUNTIFS(CID_DB[Search Key],"*"&amp;TRIM(SUBSTITUTE(B3035,"-",""))&amp;"*"),"")</f>
        <v/>
      </c>
      <c r="G3035" s="23" t="str">
        <f>IFERROR(TRIM(INDEX(CID_DB[Case No],$D3035)),"")</f>
        <v/>
      </c>
      <c r="H3035" s="5" t="str">
        <f>IFERROR(TRIM(INDEX(CID_DB[Known Contractor '#1 PN],$D3035)),"")</f>
        <v/>
      </c>
      <c r="I3035" s="5" t="str">
        <f>IFERROR(TRIM(INDEX(CID_DB[Known Contractor '#2 PN],$D3035)),"")</f>
        <v/>
      </c>
      <c r="J3035" s="5" t="str">
        <f>IFERROR(TRIM(INDEX(CID_DB[ [ NSN ] ],$D3035)),"")</f>
        <v/>
      </c>
      <c r="K3035" s="5" t="str">
        <f>IFERROR(TRIM(INDEX(CID_DB[Description],$D3035)),"")</f>
        <v/>
      </c>
      <c r="L3035" s="24" t="str">
        <f>IFERROR(TRIM(INDEX(CID_DB[Commercial Status],$D3035)),"")</f>
        <v/>
      </c>
    </row>
    <row r="3036" spans="2:12" x14ac:dyDescent="0.35">
      <c r="B3036" s="15"/>
      <c r="D3036" s="17" t="str">
        <f t="array" ref="D3036">IFERROR(IF($B3036&lt;&gt;"",LARGE(IF(ISNUMBER(SEARCH(TRIM(SUBSTITUTE($B3036,"-","")),CID_DB[Search Key])),ROW(CID_DB[Search Key]),""),1)-1,""),"")</f>
        <v/>
      </c>
      <c r="F3036" s="23" t="str">
        <f>IF($B3036&lt;&gt;"",COUNTIFS(CID_DB[Search Key],"*"&amp;TRIM(SUBSTITUTE(B3036,"-",""))&amp;"*"),"")</f>
        <v/>
      </c>
      <c r="G3036" s="23" t="str">
        <f>IFERROR(TRIM(INDEX(CID_DB[Case No],$D3036)),"")</f>
        <v/>
      </c>
      <c r="H3036" s="5" t="str">
        <f>IFERROR(TRIM(INDEX(CID_DB[Known Contractor '#1 PN],$D3036)),"")</f>
        <v/>
      </c>
      <c r="I3036" s="5" t="str">
        <f>IFERROR(TRIM(INDEX(CID_DB[Known Contractor '#2 PN],$D3036)),"")</f>
        <v/>
      </c>
      <c r="J3036" s="5" t="str">
        <f>IFERROR(TRIM(INDEX(CID_DB[ [ NSN ] ],$D3036)),"")</f>
        <v/>
      </c>
      <c r="K3036" s="5" t="str">
        <f>IFERROR(TRIM(INDEX(CID_DB[Description],$D3036)),"")</f>
        <v/>
      </c>
      <c r="L3036" s="24" t="str">
        <f>IFERROR(TRIM(INDEX(CID_DB[Commercial Status],$D3036)),"")</f>
        <v/>
      </c>
    </row>
    <row r="3037" spans="2:12" x14ac:dyDescent="0.35">
      <c r="B3037" s="15"/>
      <c r="D3037" s="17" t="str">
        <f t="array" ref="D3037">IFERROR(IF($B3037&lt;&gt;"",LARGE(IF(ISNUMBER(SEARCH(TRIM(SUBSTITUTE($B3037,"-","")),CID_DB[Search Key])),ROW(CID_DB[Search Key]),""),1)-1,""),"")</f>
        <v/>
      </c>
      <c r="F3037" s="23" t="str">
        <f>IF($B3037&lt;&gt;"",COUNTIFS(CID_DB[Search Key],"*"&amp;TRIM(SUBSTITUTE(B3037,"-",""))&amp;"*"),"")</f>
        <v/>
      </c>
      <c r="G3037" s="23" t="str">
        <f>IFERROR(TRIM(INDEX(CID_DB[Case No],$D3037)),"")</f>
        <v/>
      </c>
      <c r="H3037" s="5" t="str">
        <f>IFERROR(TRIM(INDEX(CID_DB[Known Contractor '#1 PN],$D3037)),"")</f>
        <v/>
      </c>
      <c r="I3037" s="5" t="str">
        <f>IFERROR(TRIM(INDEX(CID_DB[Known Contractor '#2 PN],$D3037)),"")</f>
        <v/>
      </c>
      <c r="J3037" s="5" t="str">
        <f>IFERROR(TRIM(INDEX(CID_DB[ [ NSN ] ],$D3037)),"")</f>
        <v/>
      </c>
      <c r="K3037" s="5" t="str">
        <f>IFERROR(TRIM(INDEX(CID_DB[Description],$D3037)),"")</f>
        <v/>
      </c>
      <c r="L3037" s="24" t="str">
        <f>IFERROR(TRIM(INDEX(CID_DB[Commercial Status],$D3037)),"")</f>
        <v/>
      </c>
    </row>
    <row r="3038" spans="2:12" x14ac:dyDescent="0.35">
      <c r="B3038" s="15"/>
      <c r="D3038" s="17" t="str">
        <f t="array" ref="D3038">IFERROR(IF($B3038&lt;&gt;"",LARGE(IF(ISNUMBER(SEARCH(TRIM(SUBSTITUTE($B3038,"-","")),CID_DB[Search Key])),ROW(CID_DB[Search Key]),""),1)-1,""),"")</f>
        <v/>
      </c>
      <c r="F3038" s="23" t="str">
        <f>IF($B3038&lt;&gt;"",COUNTIFS(CID_DB[Search Key],"*"&amp;TRIM(SUBSTITUTE(B3038,"-",""))&amp;"*"),"")</f>
        <v/>
      </c>
      <c r="G3038" s="23" t="str">
        <f>IFERROR(TRIM(INDEX(CID_DB[Case No],$D3038)),"")</f>
        <v/>
      </c>
      <c r="H3038" s="5" t="str">
        <f>IFERROR(TRIM(INDEX(CID_DB[Known Contractor '#1 PN],$D3038)),"")</f>
        <v/>
      </c>
      <c r="I3038" s="5" t="str">
        <f>IFERROR(TRIM(INDEX(CID_DB[Known Contractor '#2 PN],$D3038)),"")</f>
        <v/>
      </c>
      <c r="J3038" s="5" t="str">
        <f>IFERROR(TRIM(INDEX(CID_DB[ [ NSN ] ],$D3038)),"")</f>
        <v/>
      </c>
      <c r="K3038" s="5" t="str">
        <f>IFERROR(TRIM(INDEX(CID_DB[Description],$D3038)),"")</f>
        <v/>
      </c>
      <c r="L3038" s="24" t="str">
        <f>IFERROR(TRIM(INDEX(CID_DB[Commercial Status],$D3038)),"")</f>
        <v/>
      </c>
    </row>
    <row r="3039" spans="2:12" x14ac:dyDescent="0.35">
      <c r="B3039" s="15"/>
      <c r="D3039" s="17" t="str">
        <f t="array" ref="D3039">IFERROR(IF($B3039&lt;&gt;"",LARGE(IF(ISNUMBER(SEARCH(TRIM(SUBSTITUTE($B3039,"-","")),CID_DB[Search Key])),ROW(CID_DB[Search Key]),""),1)-1,""),"")</f>
        <v/>
      </c>
      <c r="F3039" s="23" t="str">
        <f>IF($B3039&lt;&gt;"",COUNTIFS(CID_DB[Search Key],"*"&amp;TRIM(SUBSTITUTE(B3039,"-",""))&amp;"*"),"")</f>
        <v/>
      </c>
      <c r="G3039" s="23" t="str">
        <f>IFERROR(TRIM(INDEX(CID_DB[Case No],$D3039)),"")</f>
        <v/>
      </c>
      <c r="H3039" s="5" t="str">
        <f>IFERROR(TRIM(INDEX(CID_DB[Known Contractor '#1 PN],$D3039)),"")</f>
        <v/>
      </c>
      <c r="I3039" s="5" t="str">
        <f>IFERROR(TRIM(INDEX(CID_DB[Known Contractor '#2 PN],$D3039)),"")</f>
        <v/>
      </c>
      <c r="J3039" s="5" t="str">
        <f>IFERROR(TRIM(INDEX(CID_DB[ [ NSN ] ],$D3039)),"")</f>
        <v/>
      </c>
      <c r="K3039" s="5" t="str">
        <f>IFERROR(TRIM(INDEX(CID_DB[Description],$D3039)),"")</f>
        <v/>
      </c>
      <c r="L3039" s="24" t="str">
        <f>IFERROR(TRIM(INDEX(CID_DB[Commercial Status],$D3039)),"")</f>
        <v/>
      </c>
    </row>
    <row r="3040" spans="2:12" x14ac:dyDescent="0.35">
      <c r="B3040" s="15"/>
      <c r="D3040" s="17" t="str">
        <f t="array" ref="D3040">IFERROR(IF($B3040&lt;&gt;"",LARGE(IF(ISNUMBER(SEARCH(TRIM(SUBSTITUTE($B3040,"-","")),CID_DB[Search Key])),ROW(CID_DB[Search Key]),""),1)-1,""),"")</f>
        <v/>
      </c>
      <c r="F3040" s="23" t="str">
        <f>IF($B3040&lt;&gt;"",COUNTIFS(CID_DB[Search Key],"*"&amp;TRIM(SUBSTITUTE(B3040,"-",""))&amp;"*"),"")</f>
        <v/>
      </c>
      <c r="G3040" s="23" t="str">
        <f>IFERROR(TRIM(INDEX(CID_DB[Case No],$D3040)),"")</f>
        <v/>
      </c>
      <c r="H3040" s="5" t="str">
        <f>IFERROR(TRIM(INDEX(CID_DB[Known Contractor '#1 PN],$D3040)),"")</f>
        <v/>
      </c>
      <c r="I3040" s="5" t="str">
        <f>IFERROR(TRIM(INDEX(CID_DB[Known Contractor '#2 PN],$D3040)),"")</f>
        <v/>
      </c>
      <c r="J3040" s="5" t="str">
        <f>IFERROR(TRIM(INDEX(CID_DB[ [ NSN ] ],$D3040)),"")</f>
        <v/>
      </c>
      <c r="K3040" s="5" t="str">
        <f>IFERROR(TRIM(INDEX(CID_DB[Description],$D3040)),"")</f>
        <v/>
      </c>
      <c r="L3040" s="24" t="str">
        <f>IFERROR(TRIM(INDEX(CID_DB[Commercial Status],$D3040)),"")</f>
        <v/>
      </c>
    </row>
    <row r="3041" spans="2:12" x14ac:dyDescent="0.35">
      <c r="B3041" s="15"/>
      <c r="D3041" s="17" t="str">
        <f t="array" ref="D3041">IFERROR(IF($B3041&lt;&gt;"",LARGE(IF(ISNUMBER(SEARCH(TRIM(SUBSTITUTE($B3041,"-","")),CID_DB[Search Key])),ROW(CID_DB[Search Key]),""),1)-1,""),"")</f>
        <v/>
      </c>
      <c r="F3041" s="23" t="str">
        <f>IF($B3041&lt;&gt;"",COUNTIFS(CID_DB[Search Key],"*"&amp;TRIM(SUBSTITUTE(B3041,"-",""))&amp;"*"),"")</f>
        <v/>
      </c>
      <c r="G3041" s="23" t="str">
        <f>IFERROR(TRIM(INDEX(CID_DB[Case No],$D3041)),"")</f>
        <v/>
      </c>
      <c r="H3041" s="5" t="str">
        <f>IFERROR(TRIM(INDEX(CID_DB[Known Contractor '#1 PN],$D3041)),"")</f>
        <v/>
      </c>
      <c r="I3041" s="5" t="str">
        <f>IFERROR(TRIM(INDEX(CID_DB[Known Contractor '#2 PN],$D3041)),"")</f>
        <v/>
      </c>
      <c r="J3041" s="5" t="str">
        <f>IFERROR(TRIM(INDEX(CID_DB[ [ NSN ] ],$D3041)),"")</f>
        <v/>
      </c>
      <c r="K3041" s="5" t="str">
        <f>IFERROR(TRIM(INDEX(CID_DB[Description],$D3041)),"")</f>
        <v/>
      </c>
      <c r="L3041" s="24" t="str">
        <f>IFERROR(TRIM(INDEX(CID_DB[Commercial Status],$D3041)),"")</f>
        <v/>
      </c>
    </row>
    <row r="3042" spans="2:12" x14ac:dyDescent="0.35">
      <c r="B3042" s="15"/>
      <c r="D3042" s="17" t="str">
        <f t="array" ref="D3042">IFERROR(IF($B3042&lt;&gt;"",LARGE(IF(ISNUMBER(SEARCH(TRIM(SUBSTITUTE($B3042,"-","")),CID_DB[Search Key])),ROW(CID_DB[Search Key]),""),1)-1,""),"")</f>
        <v/>
      </c>
      <c r="F3042" s="23" t="str">
        <f>IF($B3042&lt;&gt;"",COUNTIFS(CID_DB[Search Key],"*"&amp;TRIM(SUBSTITUTE(B3042,"-",""))&amp;"*"),"")</f>
        <v/>
      </c>
      <c r="G3042" s="23" t="str">
        <f>IFERROR(TRIM(INDEX(CID_DB[Case No],$D3042)),"")</f>
        <v/>
      </c>
      <c r="H3042" s="5" t="str">
        <f>IFERROR(TRIM(INDEX(CID_DB[Known Contractor '#1 PN],$D3042)),"")</f>
        <v/>
      </c>
      <c r="I3042" s="5" t="str">
        <f>IFERROR(TRIM(INDEX(CID_DB[Known Contractor '#2 PN],$D3042)),"")</f>
        <v/>
      </c>
      <c r="J3042" s="5" t="str">
        <f>IFERROR(TRIM(INDEX(CID_DB[ [ NSN ] ],$D3042)),"")</f>
        <v/>
      </c>
      <c r="K3042" s="5" t="str">
        <f>IFERROR(TRIM(INDEX(CID_DB[Description],$D3042)),"")</f>
        <v/>
      </c>
      <c r="L3042" s="24" t="str">
        <f>IFERROR(TRIM(INDEX(CID_DB[Commercial Status],$D3042)),"")</f>
        <v/>
      </c>
    </row>
    <row r="3043" spans="2:12" x14ac:dyDescent="0.35">
      <c r="B3043" s="15"/>
      <c r="D3043" s="17" t="str">
        <f t="array" ref="D3043">IFERROR(IF($B3043&lt;&gt;"",LARGE(IF(ISNUMBER(SEARCH(TRIM(SUBSTITUTE($B3043,"-","")),CID_DB[Search Key])),ROW(CID_DB[Search Key]),""),1)-1,""),"")</f>
        <v/>
      </c>
      <c r="F3043" s="23" t="str">
        <f>IF($B3043&lt;&gt;"",COUNTIFS(CID_DB[Search Key],"*"&amp;TRIM(SUBSTITUTE(B3043,"-",""))&amp;"*"),"")</f>
        <v/>
      </c>
      <c r="G3043" s="23" t="str">
        <f>IFERROR(TRIM(INDEX(CID_DB[Case No],$D3043)),"")</f>
        <v/>
      </c>
      <c r="H3043" s="5" t="str">
        <f>IFERROR(TRIM(INDEX(CID_DB[Known Contractor '#1 PN],$D3043)),"")</f>
        <v/>
      </c>
      <c r="I3043" s="5" t="str">
        <f>IFERROR(TRIM(INDEX(CID_DB[Known Contractor '#2 PN],$D3043)),"")</f>
        <v/>
      </c>
      <c r="J3043" s="5" t="str">
        <f>IFERROR(TRIM(INDEX(CID_DB[ [ NSN ] ],$D3043)),"")</f>
        <v/>
      </c>
      <c r="K3043" s="5" t="str">
        <f>IFERROR(TRIM(INDEX(CID_DB[Description],$D3043)),"")</f>
        <v/>
      </c>
      <c r="L3043" s="24" t="str">
        <f>IFERROR(TRIM(INDEX(CID_DB[Commercial Status],$D3043)),"")</f>
        <v/>
      </c>
    </row>
    <row r="3044" spans="2:12" x14ac:dyDescent="0.35">
      <c r="B3044" s="15"/>
      <c r="D3044" s="17" t="str">
        <f t="array" ref="D3044">IFERROR(IF($B3044&lt;&gt;"",LARGE(IF(ISNUMBER(SEARCH(TRIM(SUBSTITUTE($B3044,"-","")),CID_DB[Search Key])),ROW(CID_DB[Search Key]),""),1)-1,""),"")</f>
        <v/>
      </c>
      <c r="F3044" s="23" t="str">
        <f>IF($B3044&lt;&gt;"",COUNTIFS(CID_DB[Search Key],"*"&amp;TRIM(SUBSTITUTE(B3044,"-",""))&amp;"*"),"")</f>
        <v/>
      </c>
      <c r="G3044" s="23" t="str">
        <f>IFERROR(TRIM(INDEX(CID_DB[Case No],$D3044)),"")</f>
        <v/>
      </c>
      <c r="H3044" s="5" t="str">
        <f>IFERROR(TRIM(INDEX(CID_DB[Known Contractor '#1 PN],$D3044)),"")</f>
        <v/>
      </c>
      <c r="I3044" s="5" t="str">
        <f>IFERROR(TRIM(INDEX(CID_DB[Known Contractor '#2 PN],$D3044)),"")</f>
        <v/>
      </c>
      <c r="J3044" s="5" t="str">
        <f>IFERROR(TRIM(INDEX(CID_DB[ [ NSN ] ],$D3044)),"")</f>
        <v/>
      </c>
      <c r="K3044" s="5" t="str">
        <f>IFERROR(TRIM(INDEX(CID_DB[Description],$D3044)),"")</f>
        <v/>
      </c>
      <c r="L3044" s="24" t="str">
        <f>IFERROR(TRIM(INDEX(CID_DB[Commercial Status],$D3044)),"")</f>
        <v/>
      </c>
    </row>
    <row r="3045" spans="2:12" x14ac:dyDescent="0.35">
      <c r="B3045" s="15"/>
      <c r="D3045" s="17" t="str">
        <f t="array" ref="D3045">IFERROR(IF($B3045&lt;&gt;"",LARGE(IF(ISNUMBER(SEARCH(TRIM(SUBSTITUTE($B3045,"-","")),CID_DB[Search Key])),ROW(CID_DB[Search Key]),""),1)-1,""),"")</f>
        <v/>
      </c>
      <c r="F3045" s="23" t="str">
        <f>IF($B3045&lt;&gt;"",COUNTIFS(CID_DB[Search Key],"*"&amp;TRIM(SUBSTITUTE(B3045,"-",""))&amp;"*"),"")</f>
        <v/>
      </c>
      <c r="G3045" s="23" t="str">
        <f>IFERROR(TRIM(INDEX(CID_DB[Case No],$D3045)),"")</f>
        <v/>
      </c>
      <c r="H3045" s="5" t="str">
        <f>IFERROR(TRIM(INDEX(CID_DB[Known Contractor '#1 PN],$D3045)),"")</f>
        <v/>
      </c>
      <c r="I3045" s="5" t="str">
        <f>IFERROR(TRIM(INDEX(CID_DB[Known Contractor '#2 PN],$D3045)),"")</f>
        <v/>
      </c>
      <c r="J3045" s="5" t="str">
        <f>IFERROR(TRIM(INDEX(CID_DB[ [ NSN ] ],$D3045)),"")</f>
        <v/>
      </c>
      <c r="K3045" s="5" t="str">
        <f>IFERROR(TRIM(INDEX(CID_DB[Description],$D3045)),"")</f>
        <v/>
      </c>
      <c r="L3045" s="24" t="str">
        <f>IFERROR(TRIM(INDEX(CID_DB[Commercial Status],$D3045)),"")</f>
        <v/>
      </c>
    </row>
    <row r="3046" spans="2:12" x14ac:dyDescent="0.35">
      <c r="B3046" s="15"/>
      <c r="D3046" s="17" t="str">
        <f t="array" ref="D3046">IFERROR(IF($B3046&lt;&gt;"",LARGE(IF(ISNUMBER(SEARCH(TRIM(SUBSTITUTE($B3046,"-","")),CID_DB[Search Key])),ROW(CID_DB[Search Key]),""),1)-1,""),"")</f>
        <v/>
      </c>
      <c r="F3046" s="23" t="str">
        <f>IF($B3046&lt;&gt;"",COUNTIFS(CID_DB[Search Key],"*"&amp;TRIM(SUBSTITUTE(B3046,"-",""))&amp;"*"),"")</f>
        <v/>
      </c>
      <c r="G3046" s="23" t="str">
        <f>IFERROR(TRIM(INDEX(CID_DB[Case No],$D3046)),"")</f>
        <v/>
      </c>
      <c r="H3046" s="5" t="str">
        <f>IFERROR(TRIM(INDEX(CID_DB[Known Contractor '#1 PN],$D3046)),"")</f>
        <v/>
      </c>
      <c r="I3046" s="5" t="str">
        <f>IFERROR(TRIM(INDEX(CID_DB[Known Contractor '#2 PN],$D3046)),"")</f>
        <v/>
      </c>
      <c r="J3046" s="5" t="str">
        <f>IFERROR(TRIM(INDEX(CID_DB[ [ NSN ] ],$D3046)),"")</f>
        <v/>
      </c>
      <c r="K3046" s="5" t="str">
        <f>IFERROR(TRIM(INDEX(CID_DB[Description],$D3046)),"")</f>
        <v/>
      </c>
      <c r="L3046" s="24" t="str">
        <f>IFERROR(TRIM(INDEX(CID_DB[Commercial Status],$D3046)),"")</f>
        <v/>
      </c>
    </row>
    <row r="3047" spans="2:12" x14ac:dyDescent="0.35">
      <c r="B3047" s="15"/>
      <c r="D3047" s="17" t="str">
        <f t="array" ref="D3047">IFERROR(IF($B3047&lt;&gt;"",LARGE(IF(ISNUMBER(SEARCH(TRIM(SUBSTITUTE($B3047,"-","")),CID_DB[Search Key])),ROW(CID_DB[Search Key]),""),1)-1,""),"")</f>
        <v/>
      </c>
      <c r="F3047" s="23" t="str">
        <f>IF($B3047&lt;&gt;"",COUNTIFS(CID_DB[Search Key],"*"&amp;TRIM(SUBSTITUTE(B3047,"-",""))&amp;"*"),"")</f>
        <v/>
      </c>
      <c r="G3047" s="23" t="str">
        <f>IFERROR(TRIM(INDEX(CID_DB[Case No],$D3047)),"")</f>
        <v/>
      </c>
      <c r="H3047" s="5" t="str">
        <f>IFERROR(TRIM(INDEX(CID_DB[Known Contractor '#1 PN],$D3047)),"")</f>
        <v/>
      </c>
      <c r="I3047" s="5" t="str">
        <f>IFERROR(TRIM(INDEX(CID_DB[Known Contractor '#2 PN],$D3047)),"")</f>
        <v/>
      </c>
      <c r="J3047" s="5" t="str">
        <f>IFERROR(TRIM(INDEX(CID_DB[ [ NSN ] ],$D3047)),"")</f>
        <v/>
      </c>
      <c r="K3047" s="5" t="str">
        <f>IFERROR(TRIM(INDEX(CID_DB[Description],$D3047)),"")</f>
        <v/>
      </c>
      <c r="L3047" s="24" t="str">
        <f>IFERROR(TRIM(INDEX(CID_DB[Commercial Status],$D3047)),"")</f>
        <v/>
      </c>
    </row>
    <row r="3048" spans="2:12" x14ac:dyDescent="0.35">
      <c r="B3048" s="15"/>
      <c r="D3048" s="17" t="str">
        <f t="array" ref="D3048">IFERROR(IF($B3048&lt;&gt;"",LARGE(IF(ISNUMBER(SEARCH(TRIM(SUBSTITUTE($B3048,"-","")),CID_DB[Search Key])),ROW(CID_DB[Search Key]),""),1)-1,""),"")</f>
        <v/>
      </c>
      <c r="F3048" s="23" t="str">
        <f>IF($B3048&lt;&gt;"",COUNTIFS(CID_DB[Search Key],"*"&amp;TRIM(SUBSTITUTE(B3048,"-",""))&amp;"*"),"")</f>
        <v/>
      </c>
      <c r="G3048" s="23" t="str">
        <f>IFERROR(TRIM(INDEX(CID_DB[Case No],$D3048)),"")</f>
        <v/>
      </c>
      <c r="H3048" s="5" t="str">
        <f>IFERROR(TRIM(INDEX(CID_DB[Known Contractor '#1 PN],$D3048)),"")</f>
        <v/>
      </c>
      <c r="I3048" s="5" t="str">
        <f>IFERROR(TRIM(INDEX(CID_DB[Known Contractor '#2 PN],$D3048)),"")</f>
        <v/>
      </c>
      <c r="J3048" s="5" t="str">
        <f>IFERROR(TRIM(INDEX(CID_DB[ [ NSN ] ],$D3048)),"")</f>
        <v/>
      </c>
      <c r="K3048" s="5" t="str">
        <f>IFERROR(TRIM(INDEX(CID_DB[Description],$D3048)),"")</f>
        <v/>
      </c>
      <c r="L3048" s="24" t="str">
        <f>IFERROR(TRIM(INDEX(CID_DB[Commercial Status],$D3048)),"")</f>
        <v/>
      </c>
    </row>
    <row r="3049" spans="2:12" x14ac:dyDescent="0.35">
      <c r="B3049" s="15"/>
      <c r="D3049" s="17" t="str">
        <f t="array" ref="D3049">IFERROR(IF($B3049&lt;&gt;"",LARGE(IF(ISNUMBER(SEARCH(TRIM(SUBSTITUTE($B3049,"-","")),CID_DB[Search Key])),ROW(CID_DB[Search Key]),""),1)-1,""),"")</f>
        <v/>
      </c>
      <c r="F3049" s="23" t="str">
        <f>IF($B3049&lt;&gt;"",COUNTIFS(CID_DB[Search Key],"*"&amp;TRIM(SUBSTITUTE(B3049,"-",""))&amp;"*"),"")</f>
        <v/>
      </c>
      <c r="G3049" s="23" t="str">
        <f>IFERROR(TRIM(INDEX(CID_DB[Case No],$D3049)),"")</f>
        <v/>
      </c>
      <c r="H3049" s="5" t="str">
        <f>IFERROR(TRIM(INDEX(CID_DB[Known Contractor '#1 PN],$D3049)),"")</f>
        <v/>
      </c>
      <c r="I3049" s="5" t="str">
        <f>IFERROR(TRIM(INDEX(CID_DB[Known Contractor '#2 PN],$D3049)),"")</f>
        <v/>
      </c>
      <c r="J3049" s="5" t="str">
        <f>IFERROR(TRIM(INDEX(CID_DB[ [ NSN ] ],$D3049)),"")</f>
        <v/>
      </c>
      <c r="K3049" s="5" t="str">
        <f>IFERROR(TRIM(INDEX(CID_DB[Description],$D3049)),"")</f>
        <v/>
      </c>
      <c r="L3049" s="24" t="str">
        <f>IFERROR(TRIM(INDEX(CID_DB[Commercial Status],$D3049)),"")</f>
        <v/>
      </c>
    </row>
    <row r="3050" spans="2:12" x14ac:dyDescent="0.35">
      <c r="B3050" s="15"/>
      <c r="D3050" s="17" t="str">
        <f t="array" ref="D3050">IFERROR(IF($B3050&lt;&gt;"",LARGE(IF(ISNUMBER(SEARCH(TRIM(SUBSTITUTE($B3050,"-","")),CID_DB[Search Key])),ROW(CID_DB[Search Key]),""),1)-1,""),"")</f>
        <v/>
      </c>
      <c r="F3050" s="23" t="str">
        <f>IF($B3050&lt;&gt;"",COUNTIFS(CID_DB[Search Key],"*"&amp;TRIM(SUBSTITUTE(B3050,"-",""))&amp;"*"),"")</f>
        <v/>
      </c>
      <c r="G3050" s="23" t="str">
        <f>IFERROR(TRIM(INDEX(CID_DB[Case No],$D3050)),"")</f>
        <v/>
      </c>
      <c r="H3050" s="5" t="str">
        <f>IFERROR(TRIM(INDEX(CID_DB[Known Contractor '#1 PN],$D3050)),"")</f>
        <v/>
      </c>
      <c r="I3050" s="5" t="str">
        <f>IFERROR(TRIM(INDEX(CID_DB[Known Contractor '#2 PN],$D3050)),"")</f>
        <v/>
      </c>
      <c r="J3050" s="5" t="str">
        <f>IFERROR(TRIM(INDEX(CID_DB[ [ NSN ] ],$D3050)),"")</f>
        <v/>
      </c>
      <c r="K3050" s="5" t="str">
        <f>IFERROR(TRIM(INDEX(CID_DB[Description],$D3050)),"")</f>
        <v/>
      </c>
      <c r="L3050" s="24" t="str">
        <f>IFERROR(TRIM(INDEX(CID_DB[Commercial Status],$D3050)),"")</f>
        <v/>
      </c>
    </row>
    <row r="3051" spans="2:12" x14ac:dyDescent="0.35">
      <c r="B3051" s="15"/>
      <c r="D3051" s="17" t="str">
        <f t="array" ref="D3051">IFERROR(IF($B3051&lt;&gt;"",LARGE(IF(ISNUMBER(SEARCH(TRIM(SUBSTITUTE($B3051,"-","")),CID_DB[Search Key])),ROW(CID_DB[Search Key]),""),1)-1,""),"")</f>
        <v/>
      </c>
      <c r="F3051" s="23" t="str">
        <f>IF($B3051&lt;&gt;"",COUNTIFS(CID_DB[Search Key],"*"&amp;TRIM(SUBSTITUTE(B3051,"-",""))&amp;"*"),"")</f>
        <v/>
      </c>
      <c r="G3051" s="23" t="str">
        <f>IFERROR(TRIM(INDEX(CID_DB[Case No],$D3051)),"")</f>
        <v/>
      </c>
      <c r="H3051" s="5" t="str">
        <f>IFERROR(TRIM(INDEX(CID_DB[Known Contractor '#1 PN],$D3051)),"")</f>
        <v/>
      </c>
      <c r="I3051" s="5" t="str">
        <f>IFERROR(TRIM(INDEX(CID_DB[Known Contractor '#2 PN],$D3051)),"")</f>
        <v/>
      </c>
      <c r="J3051" s="5" t="str">
        <f>IFERROR(TRIM(INDEX(CID_DB[ [ NSN ] ],$D3051)),"")</f>
        <v/>
      </c>
      <c r="K3051" s="5" t="str">
        <f>IFERROR(TRIM(INDEX(CID_DB[Description],$D3051)),"")</f>
        <v/>
      </c>
      <c r="L3051" s="24" t="str">
        <f>IFERROR(TRIM(INDEX(CID_DB[Commercial Status],$D3051)),"")</f>
        <v/>
      </c>
    </row>
    <row r="3052" spans="2:12" x14ac:dyDescent="0.35">
      <c r="B3052" s="15"/>
      <c r="D3052" s="17" t="str">
        <f t="array" ref="D3052">IFERROR(IF($B3052&lt;&gt;"",LARGE(IF(ISNUMBER(SEARCH(TRIM(SUBSTITUTE($B3052,"-","")),CID_DB[Search Key])),ROW(CID_DB[Search Key]),""),1)-1,""),"")</f>
        <v/>
      </c>
      <c r="F3052" s="23" t="str">
        <f>IF($B3052&lt;&gt;"",COUNTIFS(CID_DB[Search Key],"*"&amp;TRIM(SUBSTITUTE(B3052,"-",""))&amp;"*"),"")</f>
        <v/>
      </c>
      <c r="G3052" s="23" t="str">
        <f>IFERROR(TRIM(INDEX(CID_DB[Case No],$D3052)),"")</f>
        <v/>
      </c>
      <c r="H3052" s="5" t="str">
        <f>IFERROR(TRIM(INDEX(CID_DB[Known Contractor '#1 PN],$D3052)),"")</f>
        <v/>
      </c>
      <c r="I3052" s="5" t="str">
        <f>IFERROR(TRIM(INDEX(CID_DB[Known Contractor '#2 PN],$D3052)),"")</f>
        <v/>
      </c>
      <c r="J3052" s="5" t="str">
        <f>IFERROR(TRIM(INDEX(CID_DB[ [ NSN ] ],$D3052)),"")</f>
        <v/>
      </c>
      <c r="K3052" s="5" t="str">
        <f>IFERROR(TRIM(INDEX(CID_DB[Description],$D3052)),"")</f>
        <v/>
      </c>
      <c r="L3052" s="24" t="str">
        <f>IFERROR(TRIM(INDEX(CID_DB[Commercial Status],$D3052)),"")</f>
        <v/>
      </c>
    </row>
    <row r="3053" spans="2:12" x14ac:dyDescent="0.35">
      <c r="B3053" s="15"/>
      <c r="D3053" s="17" t="str">
        <f t="array" ref="D3053">IFERROR(IF($B3053&lt;&gt;"",LARGE(IF(ISNUMBER(SEARCH(TRIM(SUBSTITUTE($B3053,"-","")),CID_DB[Search Key])),ROW(CID_DB[Search Key]),""),1)-1,""),"")</f>
        <v/>
      </c>
      <c r="F3053" s="23" t="str">
        <f>IF($B3053&lt;&gt;"",COUNTIFS(CID_DB[Search Key],"*"&amp;TRIM(SUBSTITUTE(B3053,"-",""))&amp;"*"),"")</f>
        <v/>
      </c>
      <c r="G3053" s="23" t="str">
        <f>IFERROR(TRIM(INDEX(CID_DB[Case No],$D3053)),"")</f>
        <v/>
      </c>
      <c r="H3053" s="5" t="str">
        <f>IFERROR(TRIM(INDEX(CID_DB[Known Contractor '#1 PN],$D3053)),"")</f>
        <v/>
      </c>
      <c r="I3053" s="5" t="str">
        <f>IFERROR(TRIM(INDEX(CID_DB[Known Contractor '#2 PN],$D3053)),"")</f>
        <v/>
      </c>
      <c r="J3053" s="5" t="str">
        <f>IFERROR(TRIM(INDEX(CID_DB[ [ NSN ] ],$D3053)),"")</f>
        <v/>
      </c>
      <c r="K3053" s="5" t="str">
        <f>IFERROR(TRIM(INDEX(CID_DB[Description],$D3053)),"")</f>
        <v/>
      </c>
      <c r="L3053" s="24" t="str">
        <f>IFERROR(TRIM(INDEX(CID_DB[Commercial Status],$D3053)),"")</f>
        <v/>
      </c>
    </row>
    <row r="3054" spans="2:12" x14ac:dyDescent="0.35">
      <c r="B3054" s="15"/>
      <c r="D3054" s="17" t="str">
        <f t="array" ref="D3054">IFERROR(IF($B3054&lt;&gt;"",LARGE(IF(ISNUMBER(SEARCH(TRIM(SUBSTITUTE($B3054,"-","")),CID_DB[Search Key])),ROW(CID_DB[Search Key]),""),1)-1,""),"")</f>
        <v/>
      </c>
      <c r="F3054" s="23" t="str">
        <f>IF($B3054&lt;&gt;"",COUNTIFS(CID_DB[Search Key],"*"&amp;TRIM(SUBSTITUTE(B3054,"-",""))&amp;"*"),"")</f>
        <v/>
      </c>
      <c r="G3054" s="23" t="str">
        <f>IFERROR(TRIM(INDEX(CID_DB[Case No],$D3054)),"")</f>
        <v/>
      </c>
      <c r="H3054" s="5" t="str">
        <f>IFERROR(TRIM(INDEX(CID_DB[Known Contractor '#1 PN],$D3054)),"")</f>
        <v/>
      </c>
      <c r="I3054" s="5" t="str">
        <f>IFERROR(TRIM(INDEX(CID_DB[Known Contractor '#2 PN],$D3054)),"")</f>
        <v/>
      </c>
      <c r="J3054" s="5" t="str">
        <f>IFERROR(TRIM(INDEX(CID_DB[ [ NSN ] ],$D3054)),"")</f>
        <v/>
      </c>
      <c r="K3054" s="5" t="str">
        <f>IFERROR(TRIM(INDEX(CID_DB[Description],$D3054)),"")</f>
        <v/>
      </c>
      <c r="L3054" s="24" t="str">
        <f>IFERROR(TRIM(INDEX(CID_DB[Commercial Status],$D3054)),"")</f>
        <v/>
      </c>
    </row>
    <row r="3055" spans="2:12" x14ac:dyDescent="0.35">
      <c r="B3055" s="15"/>
      <c r="D3055" s="17" t="str">
        <f t="array" ref="D3055">IFERROR(IF($B3055&lt;&gt;"",LARGE(IF(ISNUMBER(SEARCH(TRIM(SUBSTITUTE($B3055,"-","")),CID_DB[Search Key])),ROW(CID_DB[Search Key]),""),1)-1,""),"")</f>
        <v/>
      </c>
      <c r="F3055" s="23" t="str">
        <f>IF($B3055&lt;&gt;"",COUNTIFS(CID_DB[Search Key],"*"&amp;TRIM(SUBSTITUTE(B3055,"-",""))&amp;"*"),"")</f>
        <v/>
      </c>
      <c r="G3055" s="23" t="str">
        <f>IFERROR(TRIM(INDEX(CID_DB[Case No],$D3055)),"")</f>
        <v/>
      </c>
      <c r="H3055" s="5" t="str">
        <f>IFERROR(TRIM(INDEX(CID_DB[Known Contractor '#1 PN],$D3055)),"")</f>
        <v/>
      </c>
      <c r="I3055" s="5" t="str">
        <f>IFERROR(TRIM(INDEX(CID_DB[Known Contractor '#2 PN],$D3055)),"")</f>
        <v/>
      </c>
      <c r="J3055" s="5" t="str">
        <f>IFERROR(TRIM(INDEX(CID_DB[ [ NSN ] ],$D3055)),"")</f>
        <v/>
      </c>
      <c r="K3055" s="5" t="str">
        <f>IFERROR(TRIM(INDEX(CID_DB[Description],$D3055)),"")</f>
        <v/>
      </c>
      <c r="L3055" s="24" t="str">
        <f>IFERROR(TRIM(INDEX(CID_DB[Commercial Status],$D3055)),"")</f>
        <v/>
      </c>
    </row>
    <row r="3056" spans="2:12" x14ac:dyDescent="0.35">
      <c r="B3056" s="15"/>
      <c r="D3056" s="17" t="str">
        <f t="array" ref="D3056">IFERROR(IF($B3056&lt;&gt;"",LARGE(IF(ISNUMBER(SEARCH(TRIM(SUBSTITUTE($B3056,"-","")),CID_DB[Search Key])),ROW(CID_DB[Search Key]),""),1)-1,""),"")</f>
        <v/>
      </c>
      <c r="F3056" s="23" t="str">
        <f>IF($B3056&lt;&gt;"",COUNTIFS(CID_DB[Search Key],"*"&amp;TRIM(SUBSTITUTE(B3056,"-",""))&amp;"*"),"")</f>
        <v/>
      </c>
      <c r="G3056" s="23" t="str">
        <f>IFERROR(TRIM(INDEX(CID_DB[Case No],$D3056)),"")</f>
        <v/>
      </c>
      <c r="H3056" s="5" t="str">
        <f>IFERROR(TRIM(INDEX(CID_DB[Known Contractor '#1 PN],$D3056)),"")</f>
        <v/>
      </c>
      <c r="I3056" s="5" t="str">
        <f>IFERROR(TRIM(INDEX(CID_DB[Known Contractor '#2 PN],$D3056)),"")</f>
        <v/>
      </c>
      <c r="J3056" s="5" t="str">
        <f>IFERROR(TRIM(INDEX(CID_DB[ [ NSN ] ],$D3056)),"")</f>
        <v/>
      </c>
      <c r="K3056" s="5" t="str">
        <f>IFERROR(TRIM(INDEX(CID_DB[Description],$D3056)),"")</f>
        <v/>
      </c>
      <c r="L3056" s="24" t="str">
        <f>IFERROR(TRIM(INDEX(CID_DB[Commercial Status],$D3056)),"")</f>
        <v/>
      </c>
    </row>
    <row r="3057" spans="2:12" x14ac:dyDescent="0.35">
      <c r="B3057" s="15"/>
      <c r="D3057" s="17" t="str">
        <f t="array" ref="D3057">IFERROR(IF($B3057&lt;&gt;"",LARGE(IF(ISNUMBER(SEARCH(TRIM(SUBSTITUTE($B3057,"-","")),CID_DB[Search Key])),ROW(CID_DB[Search Key]),""),1)-1,""),"")</f>
        <v/>
      </c>
      <c r="F3057" s="23" t="str">
        <f>IF($B3057&lt;&gt;"",COUNTIFS(CID_DB[Search Key],"*"&amp;TRIM(SUBSTITUTE(B3057,"-",""))&amp;"*"),"")</f>
        <v/>
      </c>
      <c r="G3057" s="23" t="str">
        <f>IFERROR(TRIM(INDEX(CID_DB[Case No],$D3057)),"")</f>
        <v/>
      </c>
      <c r="H3057" s="5" t="str">
        <f>IFERROR(TRIM(INDEX(CID_DB[Known Contractor '#1 PN],$D3057)),"")</f>
        <v/>
      </c>
      <c r="I3057" s="5" t="str">
        <f>IFERROR(TRIM(INDEX(CID_DB[Known Contractor '#2 PN],$D3057)),"")</f>
        <v/>
      </c>
      <c r="J3057" s="5" t="str">
        <f>IFERROR(TRIM(INDEX(CID_DB[ [ NSN ] ],$D3057)),"")</f>
        <v/>
      </c>
      <c r="K3057" s="5" t="str">
        <f>IFERROR(TRIM(INDEX(CID_DB[Description],$D3057)),"")</f>
        <v/>
      </c>
      <c r="L3057" s="24" t="str">
        <f>IFERROR(TRIM(INDEX(CID_DB[Commercial Status],$D3057)),"")</f>
        <v/>
      </c>
    </row>
    <row r="3058" spans="2:12" x14ac:dyDescent="0.35">
      <c r="B3058" s="15"/>
      <c r="D3058" s="17" t="str">
        <f t="array" ref="D3058">IFERROR(IF($B3058&lt;&gt;"",LARGE(IF(ISNUMBER(SEARCH(TRIM(SUBSTITUTE($B3058,"-","")),CID_DB[Search Key])),ROW(CID_DB[Search Key]),""),1)-1,""),"")</f>
        <v/>
      </c>
      <c r="F3058" s="23" t="str">
        <f>IF($B3058&lt;&gt;"",COUNTIFS(CID_DB[Search Key],"*"&amp;TRIM(SUBSTITUTE(B3058,"-",""))&amp;"*"),"")</f>
        <v/>
      </c>
      <c r="G3058" s="23" t="str">
        <f>IFERROR(TRIM(INDEX(CID_DB[Case No],$D3058)),"")</f>
        <v/>
      </c>
      <c r="H3058" s="5" t="str">
        <f>IFERROR(TRIM(INDEX(CID_DB[Known Contractor '#1 PN],$D3058)),"")</f>
        <v/>
      </c>
      <c r="I3058" s="5" t="str">
        <f>IFERROR(TRIM(INDEX(CID_DB[Known Contractor '#2 PN],$D3058)),"")</f>
        <v/>
      </c>
      <c r="J3058" s="5" t="str">
        <f>IFERROR(TRIM(INDEX(CID_DB[ [ NSN ] ],$D3058)),"")</f>
        <v/>
      </c>
      <c r="K3058" s="5" t="str">
        <f>IFERROR(TRIM(INDEX(CID_DB[Description],$D3058)),"")</f>
        <v/>
      </c>
      <c r="L3058" s="24" t="str">
        <f>IFERROR(TRIM(INDEX(CID_DB[Commercial Status],$D3058)),"")</f>
        <v/>
      </c>
    </row>
    <row r="3059" spans="2:12" x14ac:dyDescent="0.35">
      <c r="B3059" s="15"/>
      <c r="D3059" s="17" t="str">
        <f t="array" ref="D3059">IFERROR(IF($B3059&lt;&gt;"",LARGE(IF(ISNUMBER(SEARCH(TRIM(SUBSTITUTE($B3059,"-","")),CID_DB[Search Key])),ROW(CID_DB[Search Key]),""),1)-1,""),"")</f>
        <v/>
      </c>
      <c r="F3059" s="23" t="str">
        <f>IF($B3059&lt;&gt;"",COUNTIFS(CID_DB[Search Key],"*"&amp;TRIM(SUBSTITUTE(B3059,"-",""))&amp;"*"),"")</f>
        <v/>
      </c>
      <c r="G3059" s="23" t="str">
        <f>IFERROR(TRIM(INDEX(CID_DB[Case No],$D3059)),"")</f>
        <v/>
      </c>
      <c r="H3059" s="5" t="str">
        <f>IFERROR(TRIM(INDEX(CID_DB[Known Contractor '#1 PN],$D3059)),"")</f>
        <v/>
      </c>
      <c r="I3059" s="5" t="str">
        <f>IFERROR(TRIM(INDEX(CID_DB[Known Contractor '#2 PN],$D3059)),"")</f>
        <v/>
      </c>
      <c r="J3059" s="5" t="str">
        <f>IFERROR(TRIM(INDEX(CID_DB[ [ NSN ] ],$D3059)),"")</f>
        <v/>
      </c>
      <c r="K3059" s="5" t="str">
        <f>IFERROR(TRIM(INDEX(CID_DB[Description],$D3059)),"")</f>
        <v/>
      </c>
      <c r="L3059" s="24" t="str">
        <f>IFERROR(TRIM(INDEX(CID_DB[Commercial Status],$D3059)),"")</f>
        <v/>
      </c>
    </row>
    <row r="3060" spans="2:12" x14ac:dyDescent="0.35">
      <c r="B3060" s="15"/>
      <c r="D3060" s="17" t="str">
        <f t="array" ref="D3060">IFERROR(IF($B3060&lt;&gt;"",LARGE(IF(ISNUMBER(SEARCH(TRIM(SUBSTITUTE($B3060,"-","")),CID_DB[Search Key])),ROW(CID_DB[Search Key]),""),1)-1,""),"")</f>
        <v/>
      </c>
      <c r="F3060" s="23" t="str">
        <f>IF($B3060&lt;&gt;"",COUNTIFS(CID_DB[Search Key],"*"&amp;TRIM(SUBSTITUTE(B3060,"-",""))&amp;"*"),"")</f>
        <v/>
      </c>
      <c r="G3060" s="23" t="str">
        <f>IFERROR(TRIM(INDEX(CID_DB[Case No],$D3060)),"")</f>
        <v/>
      </c>
      <c r="H3060" s="5" t="str">
        <f>IFERROR(TRIM(INDEX(CID_DB[Known Contractor '#1 PN],$D3060)),"")</f>
        <v/>
      </c>
      <c r="I3060" s="5" t="str">
        <f>IFERROR(TRIM(INDEX(CID_DB[Known Contractor '#2 PN],$D3060)),"")</f>
        <v/>
      </c>
      <c r="J3060" s="5" t="str">
        <f>IFERROR(TRIM(INDEX(CID_DB[ [ NSN ] ],$D3060)),"")</f>
        <v/>
      </c>
      <c r="K3060" s="5" t="str">
        <f>IFERROR(TRIM(INDEX(CID_DB[Description],$D3060)),"")</f>
        <v/>
      </c>
      <c r="L3060" s="24" t="str">
        <f>IFERROR(TRIM(INDEX(CID_DB[Commercial Status],$D3060)),"")</f>
        <v/>
      </c>
    </row>
    <row r="3061" spans="2:12" x14ac:dyDescent="0.35">
      <c r="B3061" s="15"/>
      <c r="D3061" s="17" t="str">
        <f t="array" ref="D3061">IFERROR(IF($B3061&lt;&gt;"",LARGE(IF(ISNUMBER(SEARCH(TRIM(SUBSTITUTE($B3061,"-","")),CID_DB[Search Key])),ROW(CID_DB[Search Key]),""),1)-1,""),"")</f>
        <v/>
      </c>
      <c r="F3061" s="23" t="str">
        <f>IF($B3061&lt;&gt;"",COUNTIFS(CID_DB[Search Key],"*"&amp;TRIM(SUBSTITUTE(B3061,"-",""))&amp;"*"),"")</f>
        <v/>
      </c>
      <c r="G3061" s="23" t="str">
        <f>IFERROR(TRIM(INDEX(CID_DB[Case No],$D3061)),"")</f>
        <v/>
      </c>
      <c r="H3061" s="5" t="str">
        <f>IFERROR(TRIM(INDEX(CID_DB[Known Contractor '#1 PN],$D3061)),"")</f>
        <v/>
      </c>
      <c r="I3061" s="5" t="str">
        <f>IFERROR(TRIM(INDEX(CID_DB[Known Contractor '#2 PN],$D3061)),"")</f>
        <v/>
      </c>
      <c r="J3061" s="5" t="str">
        <f>IFERROR(TRIM(INDEX(CID_DB[ [ NSN ] ],$D3061)),"")</f>
        <v/>
      </c>
      <c r="K3061" s="5" t="str">
        <f>IFERROR(TRIM(INDEX(CID_DB[Description],$D3061)),"")</f>
        <v/>
      </c>
      <c r="L3061" s="24" t="str">
        <f>IFERROR(TRIM(INDEX(CID_DB[Commercial Status],$D3061)),"")</f>
        <v/>
      </c>
    </row>
    <row r="3062" spans="2:12" x14ac:dyDescent="0.35">
      <c r="B3062" s="15"/>
      <c r="D3062" s="17" t="str">
        <f t="array" ref="D3062">IFERROR(IF($B3062&lt;&gt;"",LARGE(IF(ISNUMBER(SEARCH(TRIM(SUBSTITUTE($B3062,"-","")),CID_DB[Search Key])),ROW(CID_DB[Search Key]),""),1)-1,""),"")</f>
        <v/>
      </c>
      <c r="F3062" s="23" t="str">
        <f>IF($B3062&lt;&gt;"",COUNTIFS(CID_DB[Search Key],"*"&amp;TRIM(SUBSTITUTE(B3062,"-",""))&amp;"*"),"")</f>
        <v/>
      </c>
      <c r="G3062" s="23" t="str">
        <f>IFERROR(TRIM(INDEX(CID_DB[Case No],$D3062)),"")</f>
        <v/>
      </c>
      <c r="H3062" s="5" t="str">
        <f>IFERROR(TRIM(INDEX(CID_DB[Known Contractor '#1 PN],$D3062)),"")</f>
        <v/>
      </c>
      <c r="I3062" s="5" t="str">
        <f>IFERROR(TRIM(INDEX(CID_DB[Known Contractor '#2 PN],$D3062)),"")</f>
        <v/>
      </c>
      <c r="J3062" s="5" t="str">
        <f>IFERROR(TRIM(INDEX(CID_DB[ [ NSN ] ],$D3062)),"")</f>
        <v/>
      </c>
      <c r="K3062" s="5" t="str">
        <f>IFERROR(TRIM(INDEX(CID_DB[Description],$D3062)),"")</f>
        <v/>
      </c>
      <c r="L3062" s="24" t="str">
        <f>IFERROR(TRIM(INDEX(CID_DB[Commercial Status],$D3062)),"")</f>
        <v/>
      </c>
    </row>
    <row r="3063" spans="2:12" x14ac:dyDescent="0.35">
      <c r="B3063" s="15"/>
      <c r="D3063" s="17" t="str">
        <f t="array" ref="D3063">IFERROR(IF($B3063&lt;&gt;"",LARGE(IF(ISNUMBER(SEARCH(TRIM(SUBSTITUTE($B3063,"-","")),CID_DB[Search Key])),ROW(CID_DB[Search Key]),""),1)-1,""),"")</f>
        <v/>
      </c>
      <c r="F3063" s="23" t="str">
        <f>IF($B3063&lt;&gt;"",COUNTIFS(CID_DB[Search Key],"*"&amp;TRIM(SUBSTITUTE(B3063,"-",""))&amp;"*"),"")</f>
        <v/>
      </c>
      <c r="G3063" s="23" t="str">
        <f>IFERROR(TRIM(INDEX(CID_DB[Case No],$D3063)),"")</f>
        <v/>
      </c>
      <c r="H3063" s="5" t="str">
        <f>IFERROR(TRIM(INDEX(CID_DB[Known Contractor '#1 PN],$D3063)),"")</f>
        <v/>
      </c>
      <c r="I3063" s="5" t="str">
        <f>IFERROR(TRIM(INDEX(CID_DB[Known Contractor '#2 PN],$D3063)),"")</f>
        <v/>
      </c>
      <c r="J3063" s="5" t="str">
        <f>IFERROR(TRIM(INDEX(CID_DB[ [ NSN ] ],$D3063)),"")</f>
        <v/>
      </c>
      <c r="K3063" s="5" t="str">
        <f>IFERROR(TRIM(INDEX(CID_DB[Description],$D3063)),"")</f>
        <v/>
      </c>
      <c r="L3063" s="24" t="str">
        <f>IFERROR(TRIM(INDEX(CID_DB[Commercial Status],$D3063)),"")</f>
        <v/>
      </c>
    </row>
    <row r="3064" spans="2:12" x14ac:dyDescent="0.35">
      <c r="B3064" s="15"/>
      <c r="D3064" s="17" t="str">
        <f t="array" ref="D3064">IFERROR(IF($B3064&lt;&gt;"",LARGE(IF(ISNUMBER(SEARCH(TRIM(SUBSTITUTE($B3064,"-","")),CID_DB[Search Key])),ROW(CID_DB[Search Key]),""),1)-1,""),"")</f>
        <v/>
      </c>
      <c r="F3064" s="23" t="str">
        <f>IF($B3064&lt;&gt;"",COUNTIFS(CID_DB[Search Key],"*"&amp;TRIM(SUBSTITUTE(B3064,"-",""))&amp;"*"),"")</f>
        <v/>
      </c>
      <c r="G3064" s="23" t="str">
        <f>IFERROR(TRIM(INDEX(CID_DB[Case No],$D3064)),"")</f>
        <v/>
      </c>
      <c r="H3064" s="5" t="str">
        <f>IFERROR(TRIM(INDEX(CID_DB[Known Contractor '#1 PN],$D3064)),"")</f>
        <v/>
      </c>
      <c r="I3064" s="5" t="str">
        <f>IFERROR(TRIM(INDEX(CID_DB[Known Contractor '#2 PN],$D3064)),"")</f>
        <v/>
      </c>
      <c r="J3064" s="5" t="str">
        <f>IFERROR(TRIM(INDEX(CID_DB[ [ NSN ] ],$D3064)),"")</f>
        <v/>
      </c>
      <c r="K3064" s="5" t="str">
        <f>IFERROR(TRIM(INDEX(CID_DB[Description],$D3064)),"")</f>
        <v/>
      </c>
      <c r="L3064" s="24" t="str">
        <f>IFERROR(TRIM(INDEX(CID_DB[Commercial Status],$D3064)),"")</f>
        <v/>
      </c>
    </row>
    <row r="3065" spans="2:12" x14ac:dyDescent="0.35">
      <c r="B3065" s="15"/>
      <c r="D3065" s="17" t="str">
        <f t="array" ref="D3065">IFERROR(IF($B3065&lt;&gt;"",LARGE(IF(ISNUMBER(SEARCH(TRIM(SUBSTITUTE($B3065,"-","")),CID_DB[Search Key])),ROW(CID_DB[Search Key]),""),1)-1,""),"")</f>
        <v/>
      </c>
      <c r="F3065" s="23" t="str">
        <f>IF($B3065&lt;&gt;"",COUNTIFS(CID_DB[Search Key],"*"&amp;TRIM(SUBSTITUTE(B3065,"-",""))&amp;"*"),"")</f>
        <v/>
      </c>
      <c r="G3065" s="23" t="str">
        <f>IFERROR(TRIM(INDEX(CID_DB[Case No],$D3065)),"")</f>
        <v/>
      </c>
      <c r="H3065" s="5" t="str">
        <f>IFERROR(TRIM(INDEX(CID_DB[Known Contractor '#1 PN],$D3065)),"")</f>
        <v/>
      </c>
      <c r="I3065" s="5" t="str">
        <f>IFERROR(TRIM(INDEX(CID_DB[Known Contractor '#2 PN],$D3065)),"")</f>
        <v/>
      </c>
      <c r="J3065" s="5" t="str">
        <f>IFERROR(TRIM(INDEX(CID_DB[ [ NSN ] ],$D3065)),"")</f>
        <v/>
      </c>
      <c r="K3065" s="5" t="str">
        <f>IFERROR(TRIM(INDEX(CID_DB[Description],$D3065)),"")</f>
        <v/>
      </c>
      <c r="L3065" s="24" t="str">
        <f>IFERROR(TRIM(INDEX(CID_DB[Commercial Status],$D3065)),"")</f>
        <v/>
      </c>
    </row>
    <row r="3066" spans="2:12" x14ac:dyDescent="0.35">
      <c r="B3066" s="15"/>
      <c r="D3066" s="17" t="str">
        <f t="array" ref="D3066">IFERROR(IF($B3066&lt;&gt;"",LARGE(IF(ISNUMBER(SEARCH(TRIM(SUBSTITUTE($B3066,"-","")),CID_DB[Search Key])),ROW(CID_DB[Search Key]),""),1)-1,""),"")</f>
        <v/>
      </c>
      <c r="F3066" s="23" t="str">
        <f>IF($B3066&lt;&gt;"",COUNTIFS(CID_DB[Search Key],"*"&amp;TRIM(SUBSTITUTE(B3066,"-",""))&amp;"*"),"")</f>
        <v/>
      </c>
      <c r="G3066" s="23" t="str">
        <f>IFERROR(TRIM(INDEX(CID_DB[Case No],$D3066)),"")</f>
        <v/>
      </c>
      <c r="H3066" s="5" t="str">
        <f>IFERROR(TRIM(INDEX(CID_DB[Known Contractor '#1 PN],$D3066)),"")</f>
        <v/>
      </c>
      <c r="I3066" s="5" t="str">
        <f>IFERROR(TRIM(INDEX(CID_DB[Known Contractor '#2 PN],$D3066)),"")</f>
        <v/>
      </c>
      <c r="J3066" s="5" t="str">
        <f>IFERROR(TRIM(INDEX(CID_DB[ [ NSN ] ],$D3066)),"")</f>
        <v/>
      </c>
      <c r="K3066" s="5" t="str">
        <f>IFERROR(TRIM(INDEX(CID_DB[Description],$D3066)),"")</f>
        <v/>
      </c>
      <c r="L3066" s="24" t="str">
        <f>IFERROR(TRIM(INDEX(CID_DB[Commercial Status],$D3066)),"")</f>
        <v/>
      </c>
    </row>
    <row r="3067" spans="2:12" x14ac:dyDescent="0.35">
      <c r="B3067" s="15"/>
      <c r="D3067" s="17" t="str">
        <f t="array" ref="D3067">IFERROR(IF($B3067&lt;&gt;"",LARGE(IF(ISNUMBER(SEARCH(TRIM(SUBSTITUTE($B3067,"-","")),CID_DB[Search Key])),ROW(CID_DB[Search Key]),""),1)-1,""),"")</f>
        <v/>
      </c>
      <c r="F3067" s="23" t="str">
        <f>IF($B3067&lt;&gt;"",COUNTIFS(CID_DB[Search Key],"*"&amp;TRIM(SUBSTITUTE(B3067,"-",""))&amp;"*"),"")</f>
        <v/>
      </c>
      <c r="G3067" s="23" t="str">
        <f>IFERROR(TRIM(INDEX(CID_DB[Case No],$D3067)),"")</f>
        <v/>
      </c>
      <c r="H3067" s="5" t="str">
        <f>IFERROR(TRIM(INDEX(CID_DB[Known Contractor '#1 PN],$D3067)),"")</f>
        <v/>
      </c>
      <c r="I3067" s="5" t="str">
        <f>IFERROR(TRIM(INDEX(CID_DB[Known Contractor '#2 PN],$D3067)),"")</f>
        <v/>
      </c>
      <c r="J3067" s="5" t="str">
        <f>IFERROR(TRIM(INDEX(CID_DB[ [ NSN ] ],$D3067)),"")</f>
        <v/>
      </c>
      <c r="K3067" s="5" t="str">
        <f>IFERROR(TRIM(INDEX(CID_DB[Description],$D3067)),"")</f>
        <v/>
      </c>
      <c r="L3067" s="24" t="str">
        <f>IFERROR(TRIM(INDEX(CID_DB[Commercial Status],$D3067)),"")</f>
        <v/>
      </c>
    </row>
    <row r="3068" spans="2:12" x14ac:dyDescent="0.35">
      <c r="B3068" s="15"/>
      <c r="D3068" s="17" t="str">
        <f t="array" ref="D3068">IFERROR(IF($B3068&lt;&gt;"",LARGE(IF(ISNUMBER(SEARCH(TRIM(SUBSTITUTE($B3068,"-","")),CID_DB[Search Key])),ROW(CID_DB[Search Key]),""),1)-1,""),"")</f>
        <v/>
      </c>
      <c r="F3068" s="23" t="str">
        <f>IF($B3068&lt;&gt;"",COUNTIFS(CID_DB[Search Key],"*"&amp;TRIM(SUBSTITUTE(B3068,"-",""))&amp;"*"),"")</f>
        <v/>
      </c>
      <c r="G3068" s="23" t="str">
        <f>IFERROR(TRIM(INDEX(CID_DB[Case No],$D3068)),"")</f>
        <v/>
      </c>
      <c r="H3068" s="5" t="str">
        <f>IFERROR(TRIM(INDEX(CID_DB[Known Contractor '#1 PN],$D3068)),"")</f>
        <v/>
      </c>
      <c r="I3068" s="5" t="str">
        <f>IFERROR(TRIM(INDEX(CID_DB[Known Contractor '#2 PN],$D3068)),"")</f>
        <v/>
      </c>
      <c r="J3068" s="5" t="str">
        <f>IFERROR(TRIM(INDEX(CID_DB[ [ NSN ] ],$D3068)),"")</f>
        <v/>
      </c>
      <c r="K3068" s="5" t="str">
        <f>IFERROR(TRIM(INDEX(CID_DB[Description],$D3068)),"")</f>
        <v/>
      </c>
      <c r="L3068" s="24" t="str">
        <f>IFERROR(TRIM(INDEX(CID_DB[Commercial Status],$D3068)),"")</f>
        <v/>
      </c>
    </row>
    <row r="3069" spans="2:12" x14ac:dyDescent="0.35">
      <c r="B3069" s="15"/>
      <c r="D3069" s="17" t="str">
        <f t="array" ref="D3069">IFERROR(IF($B3069&lt;&gt;"",LARGE(IF(ISNUMBER(SEARCH(TRIM(SUBSTITUTE($B3069,"-","")),CID_DB[Search Key])),ROW(CID_DB[Search Key]),""),1)-1,""),"")</f>
        <v/>
      </c>
      <c r="F3069" s="23" t="str">
        <f>IF($B3069&lt;&gt;"",COUNTIFS(CID_DB[Search Key],"*"&amp;TRIM(SUBSTITUTE(B3069,"-",""))&amp;"*"),"")</f>
        <v/>
      </c>
      <c r="G3069" s="23" t="str">
        <f>IFERROR(TRIM(INDEX(CID_DB[Case No],$D3069)),"")</f>
        <v/>
      </c>
      <c r="H3069" s="5" t="str">
        <f>IFERROR(TRIM(INDEX(CID_DB[Known Contractor '#1 PN],$D3069)),"")</f>
        <v/>
      </c>
      <c r="I3069" s="5" t="str">
        <f>IFERROR(TRIM(INDEX(CID_DB[Known Contractor '#2 PN],$D3069)),"")</f>
        <v/>
      </c>
      <c r="J3069" s="5" t="str">
        <f>IFERROR(TRIM(INDEX(CID_DB[ [ NSN ] ],$D3069)),"")</f>
        <v/>
      </c>
      <c r="K3069" s="5" t="str">
        <f>IFERROR(TRIM(INDEX(CID_DB[Description],$D3069)),"")</f>
        <v/>
      </c>
      <c r="L3069" s="24" t="str">
        <f>IFERROR(TRIM(INDEX(CID_DB[Commercial Status],$D3069)),"")</f>
        <v/>
      </c>
    </row>
    <row r="3070" spans="2:12" x14ac:dyDescent="0.35">
      <c r="B3070" s="15"/>
      <c r="D3070" s="17" t="str">
        <f t="array" ref="D3070">IFERROR(IF($B3070&lt;&gt;"",LARGE(IF(ISNUMBER(SEARCH(TRIM(SUBSTITUTE($B3070,"-","")),CID_DB[Search Key])),ROW(CID_DB[Search Key]),""),1)-1,""),"")</f>
        <v/>
      </c>
      <c r="F3070" s="23" t="str">
        <f>IF($B3070&lt;&gt;"",COUNTIFS(CID_DB[Search Key],"*"&amp;TRIM(SUBSTITUTE(B3070,"-",""))&amp;"*"),"")</f>
        <v/>
      </c>
      <c r="G3070" s="23" t="str">
        <f>IFERROR(TRIM(INDEX(CID_DB[Case No],$D3070)),"")</f>
        <v/>
      </c>
      <c r="H3070" s="5" t="str">
        <f>IFERROR(TRIM(INDEX(CID_DB[Known Contractor '#1 PN],$D3070)),"")</f>
        <v/>
      </c>
      <c r="I3070" s="5" t="str">
        <f>IFERROR(TRIM(INDEX(CID_DB[Known Contractor '#2 PN],$D3070)),"")</f>
        <v/>
      </c>
      <c r="J3070" s="5" t="str">
        <f>IFERROR(TRIM(INDEX(CID_DB[ [ NSN ] ],$D3070)),"")</f>
        <v/>
      </c>
      <c r="K3070" s="5" t="str">
        <f>IFERROR(TRIM(INDEX(CID_DB[Description],$D3070)),"")</f>
        <v/>
      </c>
      <c r="L3070" s="24" t="str">
        <f>IFERROR(TRIM(INDEX(CID_DB[Commercial Status],$D3070)),"")</f>
        <v/>
      </c>
    </row>
    <row r="3071" spans="2:12" x14ac:dyDescent="0.35">
      <c r="B3071" s="15"/>
      <c r="D3071" s="17" t="str">
        <f t="array" ref="D3071">IFERROR(IF($B3071&lt;&gt;"",LARGE(IF(ISNUMBER(SEARCH(TRIM(SUBSTITUTE($B3071,"-","")),CID_DB[Search Key])),ROW(CID_DB[Search Key]),""),1)-1,""),"")</f>
        <v/>
      </c>
      <c r="F3071" s="23" t="str">
        <f>IF($B3071&lt;&gt;"",COUNTIFS(CID_DB[Search Key],"*"&amp;TRIM(SUBSTITUTE(B3071,"-",""))&amp;"*"),"")</f>
        <v/>
      </c>
      <c r="G3071" s="23" t="str">
        <f>IFERROR(TRIM(INDEX(CID_DB[Case No],$D3071)),"")</f>
        <v/>
      </c>
      <c r="H3071" s="5" t="str">
        <f>IFERROR(TRIM(INDEX(CID_DB[Known Contractor '#1 PN],$D3071)),"")</f>
        <v/>
      </c>
      <c r="I3071" s="5" t="str">
        <f>IFERROR(TRIM(INDEX(CID_DB[Known Contractor '#2 PN],$D3071)),"")</f>
        <v/>
      </c>
      <c r="J3071" s="5" t="str">
        <f>IFERROR(TRIM(INDEX(CID_DB[ [ NSN ] ],$D3071)),"")</f>
        <v/>
      </c>
      <c r="K3071" s="5" t="str">
        <f>IFERROR(TRIM(INDEX(CID_DB[Description],$D3071)),"")</f>
        <v/>
      </c>
      <c r="L3071" s="24" t="str">
        <f>IFERROR(TRIM(INDEX(CID_DB[Commercial Status],$D3071)),"")</f>
        <v/>
      </c>
    </row>
    <row r="3072" spans="2:12" x14ac:dyDescent="0.35">
      <c r="B3072" s="15"/>
      <c r="D3072" s="17" t="str">
        <f t="array" ref="D3072">IFERROR(IF($B3072&lt;&gt;"",LARGE(IF(ISNUMBER(SEARCH(TRIM(SUBSTITUTE($B3072,"-","")),CID_DB[Search Key])),ROW(CID_DB[Search Key]),""),1)-1,""),"")</f>
        <v/>
      </c>
      <c r="F3072" s="23" t="str">
        <f>IF($B3072&lt;&gt;"",COUNTIFS(CID_DB[Search Key],"*"&amp;TRIM(SUBSTITUTE(B3072,"-",""))&amp;"*"),"")</f>
        <v/>
      </c>
      <c r="G3072" s="23" t="str">
        <f>IFERROR(TRIM(INDEX(CID_DB[Case No],$D3072)),"")</f>
        <v/>
      </c>
      <c r="H3072" s="5" t="str">
        <f>IFERROR(TRIM(INDEX(CID_DB[Known Contractor '#1 PN],$D3072)),"")</f>
        <v/>
      </c>
      <c r="I3072" s="5" t="str">
        <f>IFERROR(TRIM(INDEX(CID_DB[Known Contractor '#2 PN],$D3072)),"")</f>
        <v/>
      </c>
      <c r="J3072" s="5" t="str">
        <f>IFERROR(TRIM(INDEX(CID_DB[ [ NSN ] ],$D3072)),"")</f>
        <v/>
      </c>
      <c r="K3072" s="5" t="str">
        <f>IFERROR(TRIM(INDEX(CID_DB[Description],$D3072)),"")</f>
        <v/>
      </c>
      <c r="L3072" s="24" t="str">
        <f>IFERROR(TRIM(INDEX(CID_DB[Commercial Status],$D3072)),"")</f>
        <v/>
      </c>
    </row>
    <row r="3073" spans="2:12" x14ac:dyDescent="0.35">
      <c r="B3073" s="15"/>
      <c r="D3073" s="17" t="str">
        <f t="array" ref="D3073">IFERROR(IF($B3073&lt;&gt;"",LARGE(IF(ISNUMBER(SEARCH(TRIM(SUBSTITUTE($B3073,"-","")),CID_DB[Search Key])),ROW(CID_DB[Search Key]),""),1)-1,""),"")</f>
        <v/>
      </c>
      <c r="F3073" s="23" t="str">
        <f>IF($B3073&lt;&gt;"",COUNTIFS(CID_DB[Search Key],"*"&amp;TRIM(SUBSTITUTE(B3073,"-",""))&amp;"*"),"")</f>
        <v/>
      </c>
      <c r="G3073" s="23" t="str">
        <f>IFERROR(TRIM(INDEX(CID_DB[Case No],$D3073)),"")</f>
        <v/>
      </c>
      <c r="H3073" s="5" t="str">
        <f>IFERROR(TRIM(INDEX(CID_DB[Known Contractor '#1 PN],$D3073)),"")</f>
        <v/>
      </c>
      <c r="I3073" s="5" t="str">
        <f>IFERROR(TRIM(INDEX(CID_DB[Known Contractor '#2 PN],$D3073)),"")</f>
        <v/>
      </c>
      <c r="J3073" s="5" t="str">
        <f>IFERROR(TRIM(INDEX(CID_DB[ [ NSN ] ],$D3073)),"")</f>
        <v/>
      </c>
      <c r="K3073" s="5" t="str">
        <f>IFERROR(TRIM(INDEX(CID_DB[Description],$D3073)),"")</f>
        <v/>
      </c>
      <c r="L3073" s="24" t="str">
        <f>IFERROR(TRIM(INDEX(CID_DB[Commercial Status],$D3073)),"")</f>
        <v/>
      </c>
    </row>
    <row r="3074" spans="2:12" x14ac:dyDescent="0.35">
      <c r="B3074" s="15"/>
      <c r="D3074" s="17" t="str">
        <f t="array" ref="D3074">IFERROR(IF($B3074&lt;&gt;"",LARGE(IF(ISNUMBER(SEARCH(TRIM(SUBSTITUTE($B3074,"-","")),CID_DB[Search Key])),ROW(CID_DB[Search Key]),""),1)-1,""),"")</f>
        <v/>
      </c>
      <c r="F3074" s="23" t="str">
        <f>IF($B3074&lt;&gt;"",COUNTIFS(CID_DB[Search Key],"*"&amp;TRIM(SUBSTITUTE(B3074,"-",""))&amp;"*"),"")</f>
        <v/>
      </c>
      <c r="G3074" s="23" t="str">
        <f>IFERROR(TRIM(INDEX(CID_DB[Case No],$D3074)),"")</f>
        <v/>
      </c>
      <c r="H3074" s="5" t="str">
        <f>IFERROR(TRIM(INDEX(CID_DB[Known Contractor '#1 PN],$D3074)),"")</f>
        <v/>
      </c>
      <c r="I3074" s="5" t="str">
        <f>IFERROR(TRIM(INDEX(CID_DB[Known Contractor '#2 PN],$D3074)),"")</f>
        <v/>
      </c>
      <c r="J3074" s="5" t="str">
        <f>IFERROR(TRIM(INDEX(CID_DB[ [ NSN ] ],$D3074)),"")</f>
        <v/>
      </c>
      <c r="K3074" s="5" t="str">
        <f>IFERROR(TRIM(INDEX(CID_DB[Description],$D3074)),"")</f>
        <v/>
      </c>
      <c r="L3074" s="24" t="str">
        <f>IFERROR(TRIM(INDEX(CID_DB[Commercial Status],$D3074)),"")</f>
        <v/>
      </c>
    </row>
    <row r="3075" spans="2:12" x14ac:dyDescent="0.35">
      <c r="B3075" s="15"/>
      <c r="D3075" s="17" t="str">
        <f t="array" ref="D3075">IFERROR(IF($B3075&lt;&gt;"",LARGE(IF(ISNUMBER(SEARCH(TRIM(SUBSTITUTE($B3075,"-","")),CID_DB[Search Key])),ROW(CID_DB[Search Key]),""),1)-1,""),"")</f>
        <v/>
      </c>
      <c r="F3075" s="23" t="str">
        <f>IF($B3075&lt;&gt;"",COUNTIFS(CID_DB[Search Key],"*"&amp;TRIM(SUBSTITUTE(B3075,"-",""))&amp;"*"),"")</f>
        <v/>
      </c>
      <c r="G3075" s="23" t="str">
        <f>IFERROR(TRIM(INDEX(CID_DB[Case No],$D3075)),"")</f>
        <v/>
      </c>
      <c r="H3075" s="5" t="str">
        <f>IFERROR(TRIM(INDEX(CID_DB[Known Contractor '#1 PN],$D3075)),"")</f>
        <v/>
      </c>
      <c r="I3075" s="5" t="str">
        <f>IFERROR(TRIM(INDEX(CID_DB[Known Contractor '#2 PN],$D3075)),"")</f>
        <v/>
      </c>
      <c r="J3075" s="5" t="str">
        <f>IFERROR(TRIM(INDEX(CID_DB[ [ NSN ] ],$D3075)),"")</f>
        <v/>
      </c>
      <c r="K3075" s="5" t="str">
        <f>IFERROR(TRIM(INDEX(CID_DB[Description],$D3075)),"")</f>
        <v/>
      </c>
      <c r="L3075" s="24" t="str">
        <f>IFERROR(TRIM(INDEX(CID_DB[Commercial Status],$D3075)),"")</f>
        <v/>
      </c>
    </row>
    <row r="3076" spans="2:12" x14ac:dyDescent="0.35">
      <c r="B3076" s="15"/>
      <c r="D3076" s="17" t="str">
        <f t="array" ref="D3076">IFERROR(IF($B3076&lt;&gt;"",LARGE(IF(ISNUMBER(SEARCH(TRIM(SUBSTITUTE($B3076,"-","")),CID_DB[Search Key])),ROW(CID_DB[Search Key]),""),1)-1,""),"")</f>
        <v/>
      </c>
      <c r="F3076" s="23" t="str">
        <f>IF($B3076&lt;&gt;"",COUNTIFS(CID_DB[Search Key],"*"&amp;TRIM(SUBSTITUTE(B3076,"-",""))&amp;"*"),"")</f>
        <v/>
      </c>
      <c r="G3076" s="23" t="str">
        <f>IFERROR(TRIM(INDEX(CID_DB[Case No],$D3076)),"")</f>
        <v/>
      </c>
      <c r="H3076" s="5" t="str">
        <f>IFERROR(TRIM(INDEX(CID_DB[Known Contractor '#1 PN],$D3076)),"")</f>
        <v/>
      </c>
      <c r="I3076" s="5" t="str">
        <f>IFERROR(TRIM(INDEX(CID_DB[Known Contractor '#2 PN],$D3076)),"")</f>
        <v/>
      </c>
      <c r="J3076" s="5" t="str">
        <f>IFERROR(TRIM(INDEX(CID_DB[ [ NSN ] ],$D3076)),"")</f>
        <v/>
      </c>
      <c r="K3076" s="5" t="str">
        <f>IFERROR(TRIM(INDEX(CID_DB[Description],$D3076)),"")</f>
        <v/>
      </c>
      <c r="L3076" s="24" t="str">
        <f>IFERROR(TRIM(INDEX(CID_DB[Commercial Status],$D3076)),"")</f>
        <v/>
      </c>
    </row>
    <row r="3077" spans="2:12" x14ac:dyDescent="0.35">
      <c r="B3077" s="15"/>
      <c r="D3077" s="17" t="str">
        <f t="array" ref="D3077">IFERROR(IF($B3077&lt;&gt;"",LARGE(IF(ISNUMBER(SEARCH(TRIM(SUBSTITUTE($B3077,"-","")),CID_DB[Search Key])),ROW(CID_DB[Search Key]),""),1)-1,""),"")</f>
        <v/>
      </c>
      <c r="F3077" s="23" t="str">
        <f>IF($B3077&lt;&gt;"",COUNTIFS(CID_DB[Search Key],"*"&amp;TRIM(SUBSTITUTE(B3077,"-",""))&amp;"*"),"")</f>
        <v/>
      </c>
      <c r="G3077" s="23" t="str">
        <f>IFERROR(TRIM(INDEX(CID_DB[Case No],$D3077)),"")</f>
        <v/>
      </c>
      <c r="H3077" s="5" t="str">
        <f>IFERROR(TRIM(INDEX(CID_DB[Known Contractor '#1 PN],$D3077)),"")</f>
        <v/>
      </c>
      <c r="I3077" s="5" t="str">
        <f>IFERROR(TRIM(INDEX(CID_DB[Known Contractor '#2 PN],$D3077)),"")</f>
        <v/>
      </c>
      <c r="J3077" s="5" t="str">
        <f>IFERROR(TRIM(INDEX(CID_DB[ [ NSN ] ],$D3077)),"")</f>
        <v/>
      </c>
      <c r="K3077" s="5" t="str">
        <f>IFERROR(TRIM(INDEX(CID_DB[Description],$D3077)),"")</f>
        <v/>
      </c>
      <c r="L3077" s="24" t="str">
        <f>IFERROR(TRIM(INDEX(CID_DB[Commercial Status],$D3077)),"")</f>
        <v/>
      </c>
    </row>
    <row r="3078" spans="2:12" x14ac:dyDescent="0.35">
      <c r="B3078" s="15"/>
      <c r="D3078" s="17" t="str">
        <f t="array" ref="D3078">IFERROR(IF($B3078&lt;&gt;"",LARGE(IF(ISNUMBER(SEARCH(TRIM(SUBSTITUTE($B3078,"-","")),CID_DB[Search Key])),ROW(CID_DB[Search Key]),""),1)-1,""),"")</f>
        <v/>
      </c>
      <c r="F3078" s="23" t="str">
        <f>IF($B3078&lt;&gt;"",COUNTIFS(CID_DB[Search Key],"*"&amp;TRIM(SUBSTITUTE(B3078,"-",""))&amp;"*"),"")</f>
        <v/>
      </c>
      <c r="G3078" s="23" t="str">
        <f>IFERROR(TRIM(INDEX(CID_DB[Case No],$D3078)),"")</f>
        <v/>
      </c>
      <c r="H3078" s="5" t="str">
        <f>IFERROR(TRIM(INDEX(CID_DB[Known Contractor '#1 PN],$D3078)),"")</f>
        <v/>
      </c>
      <c r="I3078" s="5" t="str">
        <f>IFERROR(TRIM(INDEX(CID_DB[Known Contractor '#2 PN],$D3078)),"")</f>
        <v/>
      </c>
      <c r="J3078" s="5" t="str">
        <f>IFERROR(TRIM(INDEX(CID_DB[ [ NSN ] ],$D3078)),"")</f>
        <v/>
      </c>
      <c r="K3078" s="5" t="str">
        <f>IFERROR(TRIM(INDEX(CID_DB[Description],$D3078)),"")</f>
        <v/>
      </c>
      <c r="L3078" s="24" t="str">
        <f>IFERROR(TRIM(INDEX(CID_DB[Commercial Status],$D3078)),"")</f>
        <v/>
      </c>
    </row>
    <row r="3079" spans="2:12" x14ac:dyDescent="0.35">
      <c r="B3079" s="15"/>
      <c r="D3079" s="17" t="str">
        <f t="array" ref="D3079">IFERROR(IF($B3079&lt;&gt;"",LARGE(IF(ISNUMBER(SEARCH(TRIM(SUBSTITUTE($B3079,"-","")),CID_DB[Search Key])),ROW(CID_DB[Search Key]),""),1)-1,""),"")</f>
        <v/>
      </c>
      <c r="F3079" s="23" t="str">
        <f>IF($B3079&lt;&gt;"",COUNTIFS(CID_DB[Search Key],"*"&amp;TRIM(SUBSTITUTE(B3079,"-",""))&amp;"*"),"")</f>
        <v/>
      </c>
      <c r="G3079" s="23" t="str">
        <f>IFERROR(TRIM(INDEX(CID_DB[Case No],$D3079)),"")</f>
        <v/>
      </c>
      <c r="H3079" s="5" t="str">
        <f>IFERROR(TRIM(INDEX(CID_DB[Known Contractor '#1 PN],$D3079)),"")</f>
        <v/>
      </c>
      <c r="I3079" s="5" t="str">
        <f>IFERROR(TRIM(INDEX(CID_DB[Known Contractor '#2 PN],$D3079)),"")</f>
        <v/>
      </c>
      <c r="J3079" s="5" t="str">
        <f>IFERROR(TRIM(INDEX(CID_DB[ [ NSN ] ],$D3079)),"")</f>
        <v/>
      </c>
      <c r="K3079" s="5" t="str">
        <f>IFERROR(TRIM(INDEX(CID_DB[Description],$D3079)),"")</f>
        <v/>
      </c>
      <c r="L3079" s="24" t="str">
        <f>IFERROR(TRIM(INDEX(CID_DB[Commercial Status],$D3079)),"")</f>
        <v/>
      </c>
    </row>
    <row r="3080" spans="2:12" x14ac:dyDescent="0.35">
      <c r="B3080" s="15"/>
      <c r="D3080" s="17" t="str">
        <f t="array" ref="D3080">IFERROR(IF($B3080&lt;&gt;"",LARGE(IF(ISNUMBER(SEARCH(TRIM(SUBSTITUTE($B3080,"-","")),CID_DB[Search Key])),ROW(CID_DB[Search Key]),""),1)-1,""),"")</f>
        <v/>
      </c>
      <c r="F3080" s="23" t="str">
        <f>IF($B3080&lt;&gt;"",COUNTIFS(CID_DB[Search Key],"*"&amp;TRIM(SUBSTITUTE(B3080,"-",""))&amp;"*"),"")</f>
        <v/>
      </c>
      <c r="G3080" s="23" t="str">
        <f>IFERROR(TRIM(INDEX(CID_DB[Case No],$D3080)),"")</f>
        <v/>
      </c>
      <c r="H3080" s="5" t="str">
        <f>IFERROR(TRIM(INDEX(CID_DB[Known Contractor '#1 PN],$D3080)),"")</f>
        <v/>
      </c>
      <c r="I3080" s="5" t="str">
        <f>IFERROR(TRIM(INDEX(CID_DB[Known Contractor '#2 PN],$D3080)),"")</f>
        <v/>
      </c>
      <c r="J3080" s="5" t="str">
        <f>IFERROR(TRIM(INDEX(CID_DB[ [ NSN ] ],$D3080)),"")</f>
        <v/>
      </c>
      <c r="K3080" s="5" t="str">
        <f>IFERROR(TRIM(INDEX(CID_DB[Description],$D3080)),"")</f>
        <v/>
      </c>
      <c r="L3080" s="24" t="str">
        <f>IFERROR(TRIM(INDEX(CID_DB[Commercial Status],$D3080)),"")</f>
        <v/>
      </c>
    </row>
    <row r="3081" spans="2:12" x14ac:dyDescent="0.35">
      <c r="B3081" s="15"/>
      <c r="D3081" s="17" t="str">
        <f t="array" ref="D3081">IFERROR(IF($B3081&lt;&gt;"",LARGE(IF(ISNUMBER(SEARCH(TRIM(SUBSTITUTE($B3081,"-","")),CID_DB[Search Key])),ROW(CID_DB[Search Key]),""),1)-1,""),"")</f>
        <v/>
      </c>
      <c r="F3081" s="23" t="str">
        <f>IF($B3081&lt;&gt;"",COUNTIFS(CID_DB[Search Key],"*"&amp;TRIM(SUBSTITUTE(B3081,"-",""))&amp;"*"),"")</f>
        <v/>
      </c>
      <c r="G3081" s="23" t="str">
        <f>IFERROR(TRIM(INDEX(CID_DB[Case No],$D3081)),"")</f>
        <v/>
      </c>
      <c r="H3081" s="5" t="str">
        <f>IFERROR(TRIM(INDEX(CID_DB[Known Contractor '#1 PN],$D3081)),"")</f>
        <v/>
      </c>
      <c r="I3081" s="5" t="str">
        <f>IFERROR(TRIM(INDEX(CID_DB[Known Contractor '#2 PN],$D3081)),"")</f>
        <v/>
      </c>
      <c r="J3081" s="5" t="str">
        <f>IFERROR(TRIM(INDEX(CID_DB[ [ NSN ] ],$D3081)),"")</f>
        <v/>
      </c>
      <c r="K3081" s="5" t="str">
        <f>IFERROR(TRIM(INDEX(CID_DB[Description],$D3081)),"")</f>
        <v/>
      </c>
      <c r="L3081" s="24" t="str">
        <f>IFERROR(TRIM(INDEX(CID_DB[Commercial Status],$D3081)),"")</f>
        <v/>
      </c>
    </row>
    <row r="3082" spans="2:12" x14ac:dyDescent="0.35">
      <c r="B3082" s="15"/>
      <c r="D3082" s="17" t="str">
        <f t="array" ref="D3082">IFERROR(IF($B3082&lt;&gt;"",LARGE(IF(ISNUMBER(SEARCH(TRIM(SUBSTITUTE($B3082,"-","")),CID_DB[Search Key])),ROW(CID_DB[Search Key]),""),1)-1,""),"")</f>
        <v/>
      </c>
      <c r="F3082" s="23" t="str">
        <f>IF($B3082&lt;&gt;"",COUNTIFS(CID_DB[Search Key],"*"&amp;TRIM(SUBSTITUTE(B3082,"-",""))&amp;"*"),"")</f>
        <v/>
      </c>
      <c r="G3082" s="23" t="str">
        <f>IFERROR(TRIM(INDEX(CID_DB[Case No],$D3082)),"")</f>
        <v/>
      </c>
      <c r="H3082" s="5" t="str">
        <f>IFERROR(TRIM(INDEX(CID_DB[Known Contractor '#1 PN],$D3082)),"")</f>
        <v/>
      </c>
      <c r="I3082" s="5" t="str">
        <f>IFERROR(TRIM(INDEX(CID_DB[Known Contractor '#2 PN],$D3082)),"")</f>
        <v/>
      </c>
      <c r="J3082" s="5" t="str">
        <f>IFERROR(TRIM(INDEX(CID_DB[ [ NSN ] ],$D3082)),"")</f>
        <v/>
      </c>
      <c r="K3082" s="5" t="str">
        <f>IFERROR(TRIM(INDEX(CID_DB[Description],$D3082)),"")</f>
        <v/>
      </c>
      <c r="L3082" s="24" t="str">
        <f>IFERROR(TRIM(INDEX(CID_DB[Commercial Status],$D3082)),"")</f>
        <v/>
      </c>
    </row>
    <row r="3083" spans="2:12" x14ac:dyDescent="0.35">
      <c r="B3083" s="15"/>
      <c r="D3083" s="17" t="str">
        <f t="array" ref="D3083">IFERROR(IF($B3083&lt;&gt;"",LARGE(IF(ISNUMBER(SEARCH(TRIM(SUBSTITUTE($B3083,"-","")),CID_DB[Search Key])),ROW(CID_DB[Search Key]),""),1)-1,""),"")</f>
        <v/>
      </c>
      <c r="F3083" s="23" t="str">
        <f>IF($B3083&lt;&gt;"",COUNTIFS(CID_DB[Search Key],"*"&amp;TRIM(SUBSTITUTE(B3083,"-",""))&amp;"*"),"")</f>
        <v/>
      </c>
      <c r="G3083" s="23" t="str">
        <f>IFERROR(TRIM(INDEX(CID_DB[Case No],$D3083)),"")</f>
        <v/>
      </c>
      <c r="H3083" s="5" t="str">
        <f>IFERROR(TRIM(INDEX(CID_DB[Known Contractor '#1 PN],$D3083)),"")</f>
        <v/>
      </c>
      <c r="I3083" s="5" t="str">
        <f>IFERROR(TRIM(INDEX(CID_DB[Known Contractor '#2 PN],$D3083)),"")</f>
        <v/>
      </c>
      <c r="J3083" s="5" t="str">
        <f>IFERROR(TRIM(INDEX(CID_DB[ [ NSN ] ],$D3083)),"")</f>
        <v/>
      </c>
      <c r="K3083" s="5" t="str">
        <f>IFERROR(TRIM(INDEX(CID_DB[Description],$D3083)),"")</f>
        <v/>
      </c>
      <c r="L3083" s="24" t="str">
        <f>IFERROR(TRIM(INDEX(CID_DB[Commercial Status],$D3083)),"")</f>
        <v/>
      </c>
    </row>
    <row r="3084" spans="2:12" x14ac:dyDescent="0.35">
      <c r="B3084" s="15"/>
      <c r="D3084" s="17" t="str">
        <f t="array" ref="D3084">IFERROR(IF($B3084&lt;&gt;"",LARGE(IF(ISNUMBER(SEARCH(TRIM(SUBSTITUTE($B3084,"-","")),CID_DB[Search Key])),ROW(CID_DB[Search Key]),""),1)-1,""),"")</f>
        <v/>
      </c>
      <c r="F3084" s="23" t="str">
        <f>IF($B3084&lt;&gt;"",COUNTIFS(CID_DB[Search Key],"*"&amp;TRIM(SUBSTITUTE(B3084,"-",""))&amp;"*"),"")</f>
        <v/>
      </c>
      <c r="G3084" s="23" t="str">
        <f>IFERROR(TRIM(INDEX(CID_DB[Case No],$D3084)),"")</f>
        <v/>
      </c>
      <c r="H3084" s="5" t="str">
        <f>IFERROR(TRIM(INDEX(CID_DB[Known Contractor '#1 PN],$D3084)),"")</f>
        <v/>
      </c>
      <c r="I3084" s="5" t="str">
        <f>IFERROR(TRIM(INDEX(CID_DB[Known Contractor '#2 PN],$D3084)),"")</f>
        <v/>
      </c>
      <c r="J3084" s="5" t="str">
        <f>IFERROR(TRIM(INDEX(CID_DB[ [ NSN ] ],$D3084)),"")</f>
        <v/>
      </c>
      <c r="K3084" s="5" t="str">
        <f>IFERROR(TRIM(INDEX(CID_DB[Description],$D3084)),"")</f>
        <v/>
      </c>
      <c r="L3084" s="24" t="str">
        <f>IFERROR(TRIM(INDEX(CID_DB[Commercial Status],$D3084)),"")</f>
        <v/>
      </c>
    </row>
    <row r="3085" spans="2:12" x14ac:dyDescent="0.35">
      <c r="B3085" s="15"/>
      <c r="D3085" s="17" t="str">
        <f t="array" ref="D3085">IFERROR(IF($B3085&lt;&gt;"",LARGE(IF(ISNUMBER(SEARCH(TRIM(SUBSTITUTE($B3085,"-","")),CID_DB[Search Key])),ROW(CID_DB[Search Key]),""),1)-1,""),"")</f>
        <v/>
      </c>
      <c r="F3085" s="23" t="str">
        <f>IF($B3085&lt;&gt;"",COUNTIFS(CID_DB[Search Key],"*"&amp;TRIM(SUBSTITUTE(B3085,"-",""))&amp;"*"),"")</f>
        <v/>
      </c>
      <c r="G3085" s="23" t="str">
        <f>IFERROR(TRIM(INDEX(CID_DB[Case No],$D3085)),"")</f>
        <v/>
      </c>
      <c r="H3085" s="5" t="str">
        <f>IFERROR(TRIM(INDEX(CID_DB[Known Contractor '#1 PN],$D3085)),"")</f>
        <v/>
      </c>
      <c r="I3085" s="5" t="str">
        <f>IFERROR(TRIM(INDEX(CID_DB[Known Contractor '#2 PN],$D3085)),"")</f>
        <v/>
      </c>
      <c r="J3085" s="5" t="str">
        <f>IFERROR(TRIM(INDEX(CID_DB[ [ NSN ] ],$D3085)),"")</f>
        <v/>
      </c>
      <c r="K3085" s="5" t="str">
        <f>IFERROR(TRIM(INDEX(CID_DB[Description],$D3085)),"")</f>
        <v/>
      </c>
      <c r="L3085" s="24" t="str">
        <f>IFERROR(TRIM(INDEX(CID_DB[Commercial Status],$D3085)),"")</f>
        <v/>
      </c>
    </row>
    <row r="3086" spans="2:12" x14ac:dyDescent="0.35">
      <c r="B3086" s="15"/>
      <c r="D3086" s="17" t="str">
        <f t="array" ref="D3086">IFERROR(IF($B3086&lt;&gt;"",LARGE(IF(ISNUMBER(SEARCH(TRIM(SUBSTITUTE($B3086,"-","")),CID_DB[Search Key])),ROW(CID_DB[Search Key]),""),1)-1,""),"")</f>
        <v/>
      </c>
      <c r="F3086" s="23" t="str">
        <f>IF($B3086&lt;&gt;"",COUNTIFS(CID_DB[Search Key],"*"&amp;TRIM(SUBSTITUTE(B3086,"-",""))&amp;"*"),"")</f>
        <v/>
      </c>
      <c r="G3086" s="23" t="str">
        <f>IFERROR(TRIM(INDEX(CID_DB[Case No],$D3086)),"")</f>
        <v/>
      </c>
      <c r="H3086" s="5" t="str">
        <f>IFERROR(TRIM(INDEX(CID_DB[Known Contractor '#1 PN],$D3086)),"")</f>
        <v/>
      </c>
      <c r="I3086" s="5" t="str">
        <f>IFERROR(TRIM(INDEX(CID_DB[Known Contractor '#2 PN],$D3086)),"")</f>
        <v/>
      </c>
      <c r="J3086" s="5" t="str">
        <f>IFERROR(TRIM(INDEX(CID_DB[ [ NSN ] ],$D3086)),"")</f>
        <v/>
      </c>
      <c r="K3086" s="5" t="str">
        <f>IFERROR(TRIM(INDEX(CID_DB[Description],$D3086)),"")</f>
        <v/>
      </c>
      <c r="L3086" s="24" t="str">
        <f>IFERROR(TRIM(INDEX(CID_DB[Commercial Status],$D3086)),"")</f>
        <v/>
      </c>
    </row>
    <row r="3087" spans="2:12" x14ac:dyDescent="0.35">
      <c r="B3087" s="15"/>
      <c r="D3087" s="17" t="str">
        <f t="array" ref="D3087">IFERROR(IF($B3087&lt;&gt;"",LARGE(IF(ISNUMBER(SEARCH(TRIM(SUBSTITUTE($B3087,"-","")),CID_DB[Search Key])),ROW(CID_DB[Search Key]),""),1)-1,""),"")</f>
        <v/>
      </c>
      <c r="F3087" s="23" t="str">
        <f>IF($B3087&lt;&gt;"",COUNTIFS(CID_DB[Search Key],"*"&amp;TRIM(SUBSTITUTE(B3087,"-",""))&amp;"*"),"")</f>
        <v/>
      </c>
      <c r="G3087" s="23" t="str">
        <f>IFERROR(TRIM(INDEX(CID_DB[Case No],$D3087)),"")</f>
        <v/>
      </c>
      <c r="H3087" s="5" t="str">
        <f>IFERROR(TRIM(INDEX(CID_DB[Known Contractor '#1 PN],$D3087)),"")</f>
        <v/>
      </c>
      <c r="I3087" s="5" t="str">
        <f>IFERROR(TRIM(INDEX(CID_DB[Known Contractor '#2 PN],$D3087)),"")</f>
        <v/>
      </c>
      <c r="J3087" s="5" t="str">
        <f>IFERROR(TRIM(INDEX(CID_DB[ [ NSN ] ],$D3087)),"")</f>
        <v/>
      </c>
      <c r="K3087" s="5" t="str">
        <f>IFERROR(TRIM(INDEX(CID_DB[Description],$D3087)),"")</f>
        <v/>
      </c>
      <c r="L3087" s="24" t="str">
        <f>IFERROR(TRIM(INDEX(CID_DB[Commercial Status],$D3087)),"")</f>
        <v/>
      </c>
    </row>
    <row r="3088" spans="2:12" x14ac:dyDescent="0.35">
      <c r="B3088" s="15"/>
      <c r="D3088" s="17" t="str">
        <f t="array" ref="D3088">IFERROR(IF($B3088&lt;&gt;"",LARGE(IF(ISNUMBER(SEARCH(TRIM(SUBSTITUTE($B3088,"-","")),CID_DB[Search Key])),ROW(CID_DB[Search Key]),""),1)-1,""),"")</f>
        <v/>
      </c>
      <c r="F3088" s="23" t="str">
        <f>IF($B3088&lt;&gt;"",COUNTIFS(CID_DB[Search Key],"*"&amp;TRIM(SUBSTITUTE(B3088,"-",""))&amp;"*"),"")</f>
        <v/>
      </c>
      <c r="G3088" s="23" t="str">
        <f>IFERROR(TRIM(INDEX(CID_DB[Case No],$D3088)),"")</f>
        <v/>
      </c>
      <c r="H3088" s="5" t="str">
        <f>IFERROR(TRIM(INDEX(CID_DB[Known Contractor '#1 PN],$D3088)),"")</f>
        <v/>
      </c>
      <c r="I3088" s="5" t="str">
        <f>IFERROR(TRIM(INDEX(CID_DB[Known Contractor '#2 PN],$D3088)),"")</f>
        <v/>
      </c>
      <c r="J3088" s="5" t="str">
        <f>IFERROR(TRIM(INDEX(CID_DB[ [ NSN ] ],$D3088)),"")</f>
        <v/>
      </c>
      <c r="K3088" s="5" t="str">
        <f>IFERROR(TRIM(INDEX(CID_DB[Description],$D3088)),"")</f>
        <v/>
      </c>
      <c r="L3088" s="24" t="str">
        <f>IFERROR(TRIM(INDEX(CID_DB[Commercial Status],$D3088)),"")</f>
        <v/>
      </c>
    </row>
    <row r="3089" spans="2:12" x14ac:dyDescent="0.35">
      <c r="B3089" s="15"/>
      <c r="D3089" s="17" t="str">
        <f t="array" ref="D3089">IFERROR(IF($B3089&lt;&gt;"",LARGE(IF(ISNUMBER(SEARCH(TRIM(SUBSTITUTE($B3089,"-","")),CID_DB[Search Key])),ROW(CID_DB[Search Key]),""),1)-1,""),"")</f>
        <v/>
      </c>
      <c r="F3089" s="23" t="str">
        <f>IF($B3089&lt;&gt;"",COUNTIFS(CID_DB[Search Key],"*"&amp;TRIM(SUBSTITUTE(B3089,"-",""))&amp;"*"),"")</f>
        <v/>
      </c>
      <c r="G3089" s="23" t="str">
        <f>IFERROR(TRIM(INDEX(CID_DB[Case No],$D3089)),"")</f>
        <v/>
      </c>
      <c r="H3089" s="5" t="str">
        <f>IFERROR(TRIM(INDEX(CID_DB[Known Contractor '#1 PN],$D3089)),"")</f>
        <v/>
      </c>
      <c r="I3089" s="5" t="str">
        <f>IFERROR(TRIM(INDEX(CID_DB[Known Contractor '#2 PN],$D3089)),"")</f>
        <v/>
      </c>
      <c r="J3089" s="5" t="str">
        <f>IFERROR(TRIM(INDEX(CID_DB[ [ NSN ] ],$D3089)),"")</f>
        <v/>
      </c>
      <c r="K3089" s="5" t="str">
        <f>IFERROR(TRIM(INDEX(CID_DB[Description],$D3089)),"")</f>
        <v/>
      </c>
      <c r="L3089" s="24" t="str">
        <f>IFERROR(TRIM(INDEX(CID_DB[Commercial Status],$D3089)),"")</f>
        <v/>
      </c>
    </row>
    <row r="3090" spans="2:12" x14ac:dyDescent="0.35">
      <c r="B3090" s="15"/>
      <c r="D3090" s="17" t="str">
        <f t="array" ref="D3090">IFERROR(IF($B3090&lt;&gt;"",LARGE(IF(ISNUMBER(SEARCH(TRIM(SUBSTITUTE($B3090,"-","")),CID_DB[Search Key])),ROW(CID_DB[Search Key]),""),1)-1,""),"")</f>
        <v/>
      </c>
      <c r="F3090" s="23" t="str">
        <f>IF($B3090&lt;&gt;"",COUNTIFS(CID_DB[Search Key],"*"&amp;TRIM(SUBSTITUTE(B3090,"-",""))&amp;"*"),"")</f>
        <v/>
      </c>
      <c r="G3090" s="23" t="str">
        <f>IFERROR(TRIM(INDEX(CID_DB[Case No],$D3090)),"")</f>
        <v/>
      </c>
      <c r="H3090" s="5" t="str">
        <f>IFERROR(TRIM(INDEX(CID_DB[Known Contractor '#1 PN],$D3090)),"")</f>
        <v/>
      </c>
      <c r="I3090" s="5" t="str">
        <f>IFERROR(TRIM(INDEX(CID_DB[Known Contractor '#2 PN],$D3090)),"")</f>
        <v/>
      </c>
      <c r="J3090" s="5" t="str">
        <f>IFERROR(TRIM(INDEX(CID_DB[ [ NSN ] ],$D3090)),"")</f>
        <v/>
      </c>
      <c r="K3090" s="5" t="str">
        <f>IFERROR(TRIM(INDEX(CID_DB[Description],$D3090)),"")</f>
        <v/>
      </c>
      <c r="L3090" s="24" t="str">
        <f>IFERROR(TRIM(INDEX(CID_DB[Commercial Status],$D3090)),"")</f>
        <v/>
      </c>
    </row>
    <row r="3091" spans="2:12" x14ac:dyDescent="0.35">
      <c r="B3091" s="15"/>
      <c r="D3091" s="17" t="str">
        <f t="array" ref="D3091">IFERROR(IF($B3091&lt;&gt;"",LARGE(IF(ISNUMBER(SEARCH(TRIM(SUBSTITUTE($B3091,"-","")),CID_DB[Search Key])),ROW(CID_DB[Search Key]),""),1)-1,""),"")</f>
        <v/>
      </c>
      <c r="F3091" s="23" t="str">
        <f>IF($B3091&lt;&gt;"",COUNTIFS(CID_DB[Search Key],"*"&amp;TRIM(SUBSTITUTE(B3091,"-",""))&amp;"*"),"")</f>
        <v/>
      </c>
      <c r="G3091" s="23" t="str">
        <f>IFERROR(TRIM(INDEX(CID_DB[Case No],$D3091)),"")</f>
        <v/>
      </c>
      <c r="H3091" s="5" t="str">
        <f>IFERROR(TRIM(INDEX(CID_DB[Known Contractor '#1 PN],$D3091)),"")</f>
        <v/>
      </c>
      <c r="I3091" s="5" t="str">
        <f>IFERROR(TRIM(INDEX(CID_DB[Known Contractor '#2 PN],$D3091)),"")</f>
        <v/>
      </c>
      <c r="J3091" s="5" t="str">
        <f>IFERROR(TRIM(INDEX(CID_DB[ [ NSN ] ],$D3091)),"")</f>
        <v/>
      </c>
      <c r="K3091" s="5" t="str">
        <f>IFERROR(TRIM(INDEX(CID_DB[Description],$D3091)),"")</f>
        <v/>
      </c>
      <c r="L3091" s="24" t="str">
        <f>IFERROR(TRIM(INDEX(CID_DB[Commercial Status],$D3091)),"")</f>
        <v/>
      </c>
    </row>
    <row r="3092" spans="2:12" x14ac:dyDescent="0.35">
      <c r="B3092" s="15"/>
      <c r="D3092" s="17" t="str">
        <f t="array" ref="D3092">IFERROR(IF($B3092&lt;&gt;"",LARGE(IF(ISNUMBER(SEARCH(TRIM(SUBSTITUTE($B3092,"-","")),CID_DB[Search Key])),ROW(CID_DB[Search Key]),""),1)-1,""),"")</f>
        <v/>
      </c>
      <c r="F3092" s="23" t="str">
        <f>IF($B3092&lt;&gt;"",COUNTIFS(CID_DB[Search Key],"*"&amp;TRIM(SUBSTITUTE(B3092,"-",""))&amp;"*"),"")</f>
        <v/>
      </c>
      <c r="G3092" s="23" t="str">
        <f>IFERROR(TRIM(INDEX(CID_DB[Case No],$D3092)),"")</f>
        <v/>
      </c>
      <c r="H3092" s="5" t="str">
        <f>IFERROR(TRIM(INDEX(CID_DB[Known Contractor '#1 PN],$D3092)),"")</f>
        <v/>
      </c>
      <c r="I3092" s="5" t="str">
        <f>IFERROR(TRIM(INDEX(CID_DB[Known Contractor '#2 PN],$D3092)),"")</f>
        <v/>
      </c>
      <c r="J3092" s="5" t="str">
        <f>IFERROR(TRIM(INDEX(CID_DB[ [ NSN ] ],$D3092)),"")</f>
        <v/>
      </c>
      <c r="K3092" s="5" t="str">
        <f>IFERROR(TRIM(INDEX(CID_DB[Description],$D3092)),"")</f>
        <v/>
      </c>
      <c r="L3092" s="24" t="str">
        <f>IFERROR(TRIM(INDEX(CID_DB[Commercial Status],$D3092)),"")</f>
        <v/>
      </c>
    </row>
    <row r="3093" spans="2:12" x14ac:dyDescent="0.35">
      <c r="B3093" s="15"/>
      <c r="D3093" s="17" t="str">
        <f t="array" ref="D3093">IFERROR(IF($B3093&lt;&gt;"",LARGE(IF(ISNUMBER(SEARCH(TRIM(SUBSTITUTE($B3093,"-","")),CID_DB[Search Key])),ROW(CID_DB[Search Key]),""),1)-1,""),"")</f>
        <v/>
      </c>
      <c r="F3093" s="23" t="str">
        <f>IF($B3093&lt;&gt;"",COUNTIFS(CID_DB[Search Key],"*"&amp;TRIM(SUBSTITUTE(B3093,"-",""))&amp;"*"),"")</f>
        <v/>
      </c>
      <c r="G3093" s="23" t="str">
        <f>IFERROR(TRIM(INDEX(CID_DB[Case No],$D3093)),"")</f>
        <v/>
      </c>
      <c r="H3093" s="5" t="str">
        <f>IFERROR(TRIM(INDEX(CID_DB[Known Contractor '#1 PN],$D3093)),"")</f>
        <v/>
      </c>
      <c r="I3093" s="5" t="str">
        <f>IFERROR(TRIM(INDEX(CID_DB[Known Contractor '#2 PN],$D3093)),"")</f>
        <v/>
      </c>
      <c r="J3093" s="5" t="str">
        <f>IFERROR(TRIM(INDEX(CID_DB[ [ NSN ] ],$D3093)),"")</f>
        <v/>
      </c>
      <c r="K3093" s="5" t="str">
        <f>IFERROR(TRIM(INDEX(CID_DB[Description],$D3093)),"")</f>
        <v/>
      </c>
      <c r="L3093" s="24" t="str">
        <f>IFERROR(TRIM(INDEX(CID_DB[Commercial Status],$D3093)),"")</f>
        <v/>
      </c>
    </row>
    <row r="3094" spans="2:12" x14ac:dyDescent="0.35">
      <c r="B3094" s="15"/>
      <c r="D3094" s="17" t="str">
        <f t="array" ref="D3094">IFERROR(IF($B3094&lt;&gt;"",LARGE(IF(ISNUMBER(SEARCH(TRIM(SUBSTITUTE($B3094,"-","")),CID_DB[Search Key])),ROW(CID_DB[Search Key]),""),1)-1,""),"")</f>
        <v/>
      </c>
      <c r="F3094" s="23" t="str">
        <f>IF($B3094&lt;&gt;"",COUNTIFS(CID_DB[Search Key],"*"&amp;TRIM(SUBSTITUTE(B3094,"-",""))&amp;"*"),"")</f>
        <v/>
      </c>
      <c r="G3094" s="23" t="str">
        <f>IFERROR(TRIM(INDEX(CID_DB[Case No],$D3094)),"")</f>
        <v/>
      </c>
      <c r="H3094" s="5" t="str">
        <f>IFERROR(TRIM(INDEX(CID_DB[Known Contractor '#1 PN],$D3094)),"")</f>
        <v/>
      </c>
      <c r="I3094" s="5" t="str">
        <f>IFERROR(TRIM(INDEX(CID_DB[Known Contractor '#2 PN],$D3094)),"")</f>
        <v/>
      </c>
      <c r="J3094" s="5" t="str">
        <f>IFERROR(TRIM(INDEX(CID_DB[ [ NSN ] ],$D3094)),"")</f>
        <v/>
      </c>
      <c r="K3094" s="5" t="str">
        <f>IFERROR(TRIM(INDEX(CID_DB[Description],$D3094)),"")</f>
        <v/>
      </c>
      <c r="L3094" s="24" t="str">
        <f>IFERROR(TRIM(INDEX(CID_DB[Commercial Status],$D3094)),"")</f>
        <v/>
      </c>
    </row>
    <row r="3095" spans="2:12" x14ac:dyDescent="0.35">
      <c r="B3095" s="15"/>
      <c r="D3095" s="17" t="str">
        <f t="array" ref="D3095">IFERROR(IF($B3095&lt;&gt;"",LARGE(IF(ISNUMBER(SEARCH(TRIM(SUBSTITUTE($B3095,"-","")),CID_DB[Search Key])),ROW(CID_DB[Search Key]),""),1)-1,""),"")</f>
        <v/>
      </c>
      <c r="F3095" s="23" t="str">
        <f>IF($B3095&lt;&gt;"",COUNTIFS(CID_DB[Search Key],"*"&amp;TRIM(SUBSTITUTE(B3095,"-",""))&amp;"*"),"")</f>
        <v/>
      </c>
      <c r="G3095" s="23" t="str">
        <f>IFERROR(TRIM(INDEX(CID_DB[Case No],$D3095)),"")</f>
        <v/>
      </c>
      <c r="H3095" s="5" t="str">
        <f>IFERROR(TRIM(INDEX(CID_DB[Known Contractor '#1 PN],$D3095)),"")</f>
        <v/>
      </c>
      <c r="I3095" s="5" t="str">
        <f>IFERROR(TRIM(INDEX(CID_DB[Known Contractor '#2 PN],$D3095)),"")</f>
        <v/>
      </c>
      <c r="J3095" s="5" t="str">
        <f>IFERROR(TRIM(INDEX(CID_DB[ [ NSN ] ],$D3095)),"")</f>
        <v/>
      </c>
      <c r="K3095" s="5" t="str">
        <f>IFERROR(TRIM(INDEX(CID_DB[Description],$D3095)),"")</f>
        <v/>
      </c>
      <c r="L3095" s="24" t="str">
        <f>IFERROR(TRIM(INDEX(CID_DB[Commercial Status],$D3095)),"")</f>
        <v/>
      </c>
    </row>
    <row r="3096" spans="2:12" x14ac:dyDescent="0.35">
      <c r="B3096" s="15"/>
      <c r="D3096" s="17" t="str">
        <f t="array" ref="D3096">IFERROR(IF($B3096&lt;&gt;"",LARGE(IF(ISNUMBER(SEARCH(TRIM(SUBSTITUTE($B3096,"-","")),CID_DB[Search Key])),ROW(CID_DB[Search Key]),""),1)-1,""),"")</f>
        <v/>
      </c>
      <c r="F3096" s="23" t="str">
        <f>IF($B3096&lt;&gt;"",COUNTIFS(CID_DB[Search Key],"*"&amp;TRIM(SUBSTITUTE(B3096,"-",""))&amp;"*"),"")</f>
        <v/>
      </c>
      <c r="G3096" s="23" t="str">
        <f>IFERROR(TRIM(INDEX(CID_DB[Case No],$D3096)),"")</f>
        <v/>
      </c>
      <c r="H3096" s="5" t="str">
        <f>IFERROR(TRIM(INDEX(CID_DB[Known Contractor '#1 PN],$D3096)),"")</f>
        <v/>
      </c>
      <c r="I3096" s="5" t="str">
        <f>IFERROR(TRIM(INDEX(CID_DB[Known Contractor '#2 PN],$D3096)),"")</f>
        <v/>
      </c>
      <c r="J3096" s="5" t="str">
        <f>IFERROR(TRIM(INDEX(CID_DB[ [ NSN ] ],$D3096)),"")</f>
        <v/>
      </c>
      <c r="K3096" s="5" t="str">
        <f>IFERROR(TRIM(INDEX(CID_DB[Description],$D3096)),"")</f>
        <v/>
      </c>
      <c r="L3096" s="24" t="str">
        <f>IFERROR(TRIM(INDEX(CID_DB[Commercial Status],$D3096)),"")</f>
        <v/>
      </c>
    </row>
    <row r="3097" spans="2:12" x14ac:dyDescent="0.35">
      <c r="B3097" s="15"/>
      <c r="D3097" s="17" t="str">
        <f t="array" ref="D3097">IFERROR(IF($B3097&lt;&gt;"",LARGE(IF(ISNUMBER(SEARCH(TRIM(SUBSTITUTE($B3097,"-","")),CID_DB[Search Key])),ROW(CID_DB[Search Key]),""),1)-1,""),"")</f>
        <v/>
      </c>
      <c r="F3097" s="23" t="str">
        <f>IF($B3097&lt;&gt;"",COUNTIFS(CID_DB[Search Key],"*"&amp;TRIM(SUBSTITUTE(B3097,"-",""))&amp;"*"),"")</f>
        <v/>
      </c>
      <c r="G3097" s="23" t="str">
        <f>IFERROR(TRIM(INDEX(CID_DB[Case No],$D3097)),"")</f>
        <v/>
      </c>
      <c r="H3097" s="5" t="str">
        <f>IFERROR(TRIM(INDEX(CID_DB[Known Contractor '#1 PN],$D3097)),"")</f>
        <v/>
      </c>
      <c r="I3097" s="5" t="str">
        <f>IFERROR(TRIM(INDEX(CID_DB[Known Contractor '#2 PN],$D3097)),"")</f>
        <v/>
      </c>
      <c r="J3097" s="5" t="str">
        <f>IFERROR(TRIM(INDEX(CID_DB[ [ NSN ] ],$D3097)),"")</f>
        <v/>
      </c>
      <c r="K3097" s="5" t="str">
        <f>IFERROR(TRIM(INDEX(CID_DB[Description],$D3097)),"")</f>
        <v/>
      </c>
      <c r="L3097" s="24" t="str">
        <f>IFERROR(TRIM(INDEX(CID_DB[Commercial Status],$D3097)),"")</f>
        <v/>
      </c>
    </row>
    <row r="3098" spans="2:12" x14ac:dyDescent="0.35">
      <c r="B3098" s="15"/>
      <c r="D3098" s="17" t="str">
        <f t="array" ref="D3098">IFERROR(IF($B3098&lt;&gt;"",LARGE(IF(ISNUMBER(SEARCH(TRIM(SUBSTITUTE($B3098,"-","")),CID_DB[Search Key])),ROW(CID_DB[Search Key]),""),1)-1,""),"")</f>
        <v/>
      </c>
      <c r="F3098" s="23" t="str">
        <f>IF($B3098&lt;&gt;"",COUNTIFS(CID_DB[Search Key],"*"&amp;TRIM(SUBSTITUTE(B3098,"-",""))&amp;"*"),"")</f>
        <v/>
      </c>
      <c r="G3098" s="23" t="str">
        <f>IFERROR(TRIM(INDEX(CID_DB[Case No],$D3098)),"")</f>
        <v/>
      </c>
      <c r="H3098" s="5" t="str">
        <f>IFERROR(TRIM(INDEX(CID_DB[Known Contractor '#1 PN],$D3098)),"")</f>
        <v/>
      </c>
      <c r="I3098" s="5" t="str">
        <f>IFERROR(TRIM(INDEX(CID_DB[Known Contractor '#2 PN],$D3098)),"")</f>
        <v/>
      </c>
      <c r="J3098" s="5" t="str">
        <f>IFERROR(TRIM(INDEX(CID_DB[ [ NSN ] ],$D3098)),"")</f>
        <v/>
      </c>
      <c r="K3098" s="5" t="str">
        <f>IFERROR(TRIM(INDEX(CID_DB[Description],$D3098)),"")</f>
        <v/>
      </c>
      <c r="L3098" s="24" t="str">
        <f>IFERROR(TRIM(INDEX(CID_DB[Commercial Status],$D3098)),"")</f>
        <v/>
      </c>
    </row>
    <row r="3099" spans="2:12" x14ac:dyDescent="0.35">
      <c r="B3099" s="15"/>
      <c r="D3099" s="17" t="str">
        <f t="array" ref="D3099">IFERROR(IF($B3099&lt;&gt;"",LARGE(IF(ISNUMBER(SEARCH(TRIM(SUBSTITUTE($B3099,"-","")),CID_DB[Search Key])),ROW(CID_DB[Search Key]),""),1)-1,""),"")</f>
        <v/>
      </c>
      <c r="F3099" s="23" t="str">
        <f>IF($B3099&lt;&gt;"",COUNTIFS(CID_DB[Search Key],"*"&amp;TRIM(SUBSTITUTE(B3099,"-",""))&amp;"*"),"")</f>
        <v/>
      </c>
      <c r="G3099" s="23" t="str">
        <f>IFERROR(TRIM(INDEX(CID_DB[Case No],$D3099)),"")</f>
        <v/>
      </c>
      <c r="H3099" s="5" t="str">
        <f>IFERROR(TRIM(INDEX(CID_DB[Known Contractor '#1 PN],$D3099)),"")</f>
        <v/>
      </c>
      <c r="I3099" s="5" t="str">
        <f>IFERROR(TRIM(INDEX(CID_DB[Known Contractor '#2 PN],$D3099)),"")</f>
        <v/>
      </c>
      <c r="J3099" s="5" t="str">
        <f>IFERROR(TRIM(INDEX(CID_DB[ [ NSN ] ],$D3099)),"")</f>
        <v/>
      </c>
      <c r="K3099" s="5" t="str">
        <f>IFERROR(TRIM(INDEX(CID_DB[Description],$D3099)),"")</f>
        <v/>
      </c>
      <c r="L3099" s="24" t="str">
        <f>IFERROR(TRIM(INDEX(CID_DB[Commercial Status],$D3099)),"")</f>
        <v/>
      </c>
    </row>
    <row r="3100" spans="2:12" x14ac:dyDescent="0.35">
      <c r="B3100" s="15"/>
      <c r="D3100" s="17" t="str">
        <f t="array" ref="D3100">IFERROR(IF($B3100&lt;&gt;"",LARGE(IF(ISNUMBER(SEARCH(TRIM(SUBSTITUTE($B3100,"-","")),CID_DB[Search Key])),ROW(CID_DB[Search Key]),""),1)-1,""),"")</f>
        <v/>
      </c>
      <c r="F3100" s="23" t="str">
        <f>IF($B3100&lt;&gt;"",COUNTIFS(CID_DB[Search Key],"*"&amp;TRIM(SUBSTITUTE(B3100,"-",""))&amp;"*"),"")</f>
        <v/>
      </c>
      <c r="G3100" s="23" t="str">
        <f>IFERROR(TRIM(INDEX(CID_DB[Case No],$D3100)),"")</f>
        <v/>
      </c>
      <c r="H3100" s="5" t="str">
        <f>IFERROR(TRIM(INDEX(CID_DB[Known Contractor '#1 PN],$D3100)),"")</f>
        <v/>
      </c>
      <c r="I3100" s="5" t="str">
        <f>IFERROR(TRIM(INDEX(CID_DB[Known Contractor '#2 PN],$D3100)),"")</f>
        <v/>
      </c>
      <c r="J3100" s="5" t="str">
        <f>IFERROR(TRIM(INDEX(CID_DB[ [ NSN ] ],$D3100)),"")</f>
        <v/>
      </c>
      <c r="K3100" s="5" t="str">
        <f>IFERROR(TRIM(INDEX(CID_DB[Description],$D3100)),"")</f>
        <v/>
      </c>
      <c r="L3100" s="24" t="str">
        <f>IFERROR(TRIM(INDEX(CID_DB[Commercial Status],$D3100)),"")</f>
        <v/>
      </c>
    </row>
    <row r="3101" spans="2:12" x14ac:dyDescent="0.35">
      <c r="B3101" s="15"/>
      <c r="D3101" s="17" t="str">
        <f t="array" ref="D3101">IFERROR(IF($B3101&lt;&gt;"",LARGE(IF(ISNUMBER(SEARCH(TRIM(SUBSTITUTE($B3101,"-","")),CID_DB[Search Key])),ROW(CID_DB[Search Key]),""),1)-1,""),"")</f>
        <v/>
      </c>
      <c r="F3101" s="23" t="str">
        <f>IF($B3101&lt;&gt;"",COUNTIFS(CID_DB[Search Key],"*"&amp;TRIM(SUBSTITUTE(B3101,"-",""))&amp;"*"),"")</f>
        <v/>
      </c>
      <c r="G3101" s="23" t="str">
        <f>IFERROR(TRIM(INDEX(CID_DB[Case No],$D3101)),"")</f>
        <v/>
      </c>
      <c r="H3101" s="5" t="str">
        <f>IFERROR(TRIM(INDEX(CID_DB[Known Contractor '#1 PN],$D3101)),"")</f>
        <v/>
      </c>
      <c r="I3101" s="5" t="str">
        <f>IFERROR(TRIM(INDEX(CID_DB[Known Contractor '#2 PN],$D3101)),"")</f>
        <v/>
      </c>
      <c r="J3101" s="5" t="str">
        <f>IFERROR(TRIM(INDEX(CID_DB[ [ NSN ] ],$D3101)),"")</f>
        <v/>
      </c>
      <c r="K3101" s="5" t="str">
        <f>IFERROR(TRIM(INDEX(CID_DB[Description],$D3101)),"")</f>
        <v/>
      </c>
      <c r="L3101" s="24" t="str">
        <f>IFERROR(TRIM(INDEX(CID_DB[Commercial Status],$D3101)),"")</f>
        <v/>
      </c>
    </row>
    <row r="3102" spans="2:12" x14ac:dyDescent="0.35">
      <c r="B3102" s="15"/>
      <c r="D3102" s="17" t="str">
        <f t="array" ref="D3102">IFERROR(IF($B3102&lt;&gt;"",LARGE(IF(ISNUMBER(SEARCH(TRIM(SUBSTITUTE($B3102,"-","")),CID_DB[Search Key])),ROW(CID_DB[Search Key]),""),1)-1,""),"")</f>
        <v/>
      </c>
      <c r="F3102" s="23" t="str">
        <f>IF($B3102&lt;&gt;"",COUNTIFS(CID_DB[Search Key],"*"&amp;TRIM(SUBSTITUTE(B3102,"-",""))&amp;"*"),"")</f>
        <v/>
      </c>
      <c r="G3102" s="23" t="str">
        <f>IFERROR(TRIM(INDEX(CID_DB[Case No],$D3102)),"")</f>
        <v/>
      </c>
      <c r="H3102" s="5" t="str">
        <f>IFERROR(TRIM(INDEX(CID_DB[Known Contractor '#1 PN],$D3102)),"")</f>
        <v/>
      </c>
      <c r="I3102" s="5" t="str">
        <f>IFERROR(TRIM(INDEX(CID_DB[Known Contractor '#2 PN],$D3102)),"")</f>
        <v/>
      </c>
      <c r="J3102" s="5" t="str">
        <f>IFERROR(TRIM(INDEX(CID_DB[ [ NSN ] ],$D3102)),"")</f>
        <v/>
      </c>
      <c r="K3102" s="5" t="str">
        <f>IFERROR(TRIM(INDEX(CID_DB[Description],$D3102)),"")</f>
        <v/>
      </c>
      <c r="L3102" s="24" t="str">
        <f>IFERROR(TRIM(INDEX(CID_DB[Commercial Status],$D3102)),"")</f>
        <v/>
      </c>
    </row>
    <row r="3103" spans="2:12" x14ac:dyDescent="0.35">
      <c r="B3103" s="15"/>
      <c r="D3103" s="17" t="str">
        <f t="array" ref="D3103">IFERROR(IF($B3103&lt;&gt;"",LARGE(IF(ISNUMBER(SEARCH(TRIM(SUBSTITUTE($B3103,"-","")),CID_DB[Search Key])),ROW(CID_DB[Search Key]),""),1)-1,""),"")</f>
        <v/>
      </c>
      <c r="F3103" s="23" t="str">
        <f>IF($B3103&lt;&gt;"",COUNTIFS(CID_DB[Search Key],"*"&amp;TRIM(SUBSTITUTE(B3103,"-",""))&amp;"*"),"")</f>
        <v/>
      </c>
      <c r="G3103" s="23" t="str">
        <f>IFERROR(TRIM(INDEX(CID_DB[Case No],$D3103)),"")</f>
        <v/>
      </c>
      <c r="H3103" s="5" t="str">
        <f>IFERROR(TRIM(INDEX(CID_DB[Known Contractor '#1 PN],$D3103)),"")</f>
        <v/>
      </c>
      <c r="I3103" s="5" t="str">
        <f>IFERROR(TRIM(INDEX(CID_DB[Known Contractor '#2 PN],$D3103)),"")</f>
        <v/>
      </c>
      <c r="J3103" s="5" t="str">
        <f>IFERROR(TRIM(INDEX(CID_DB[ [ NSN ] ],$D3103)),"")</f>
        <v/>
      </c>
      <c r="K3103" s="5" t="str">
        <f>IFERROR(TRIM(INDEX(CID_DB[Description],$D3103)),"")</f>
        <v/>
      </c>
      <c r="L3103" s="24" t="str">
        <f>IFERROR(TRIM(INDEX(CID_DB[Commercial Status],$D3103)),"")</f>
        <v/>
      </c>
    </row>
    <row r="3104" spans="2:12" x14ac:dyDescent="0.35">
      <c r="B3104" s="15"/>
      <c r="D3104" s="17" t="str">
        <f t="array" ref="D3104">IFERROR(IF($B3104&lt;&gt;"",LARGE(IF(ISNUMBER(SEARCH(TRIM(SUBSTITUTE($B3104,"-","")),CID_DB[Search Key])),ROW(CID_DB[Search Key]),""),1)-1,""),"")</f>
        <v/>
      </c>
      <c r="F3104" s="23" t="str">
        <f>IF($B3104&lt;&gt;"",COUNTIFS(CID_DB[Search Key],"*"&amp;TRIM(SUBSTITUTE(B3104,"-",""))&amp;"*"),"")</f>
        <v/>
      </c>
      <c r="G3104" s="23" t="str">
        <f>IFERROR(TRIM(INDEX(CID_DB[Case No],$D3104)),"")</f>
        <v/>
      </c>
      <c r="H3104" s="5" t="str">
        <f>IFERROR(TRIM(INDEX(CID_DB[Known Contractor '#1 PN],$D3104)),"")</f>
        <v/>
      </c>
      <c r="I3104" s="5" t="str">
        <f>IFERROR(TRIM(INDEX(CID_DB[Known Contractor '#2 PN],$D3104)),"")</f>
        <v/>
      </c>
      <c r="J3104" s="5" t="str">
        <f>IFERROR(TRIM(INDEX(CID_DB[ [ NSN ] ],$D3104)),"")</f>
        <v/>
      </c>
      <c r="K3104" s="5" t="str">
        <f>IFERROR(TRIM(INDEX(CID_DB[Description],$D3104)),"")</f>
        <v/>
      </c>
      <c r="L3104" s="24" t="str">
        <f>IFERROR(TRIM(INDEX(CID_DB[Commercial Status],$D3104)),"")</f>
        <v/>
      </c>
    </row>
    <row r="3105" spans="2:12" x14ac:dyDescent="0.35">
      <c r="B3105" s="15"/>
      <c r="D3105" s="17" t="str">
        <f t="array" ref="D3105">IFERROR(IF($B3105&lt;&gt;"",LARGE(IF(ISNUMBER(SEARCH(TRIM(SUBSTITUTE($B3105,"-","")),CID_DB[Search Key])),ROW(CID_DB[Search Key]),""),1)-1,""),"")</f>
        <v/>
      </c>
      <c r="F3105" s="23" t="str">
        <f>IF($B3105&lt;&gt;"",COUNTIFS(CID_DB[Search Key],"*"&amp;TRIM(SUBSTITUTE(B3105,"-",""))&amp;"*"),"")</f>
        <v/>
      </c>
      <c r="G3105" s="23" t="str">
        <f>IFERROR(TRIM(INDEX(CID_DB[Case No],$D3105)),"")</f>
        <v/>
      </c>
      <c r="H3105" s="5" t="str">
        <f>IFERROR(TRIM(INDEX(CID_DB[Known Contractor '#1 PN],$D3105)),"")</f>
        <v/>
      </c>
      <c r="I3105" s="5" t="str">
        <f>IFERROR(TRIM(INDEX(CID_DB[Known Contractor '#2 PN],$D3105)),"")</f>
        <v/>
      </c>
      <c r="J3105" s="5" t="str">
        <f>IFERROR(TRIM(INDEX(CID_DB[ [ NSN ] ],$D3105)),"")</f>
        <v/>
      </c>
      <c r="K3105" s="5" t="str">
        <f>IFERROR(TRIM(INDEX(CID_DB[Description],$D3105)),"")</f>
        <v/>
      </c>
      <c r="L3105" s="24" t="str">
        <f>IFERROR(TRIM(INDEX(CID_DB[Commercial Status],$D3105)),"")</f>
        <v/>
      </c>
    </row>
    <row r="3106" spans="2:12" x14ac:dyDescent="0.35">
      <c r="B3106" s="15"/>
      <c r="D3106" s="17" t="str">
        <f t="array" ref="D3106">IFERROR(IF($B3106&lt;&gt;"",LARGE(IF(ISNUMBER(SEARCH(TRIM(SUBSTITUTE($B3106,"-","")),CID_DB[Search Key])),ROW(CID_DB[Search Key]),""),1)-1,""),"")</f>
        <v/>
      </c>
      <c r="F3106" s="23" t="str">
        <f>IF($B3106&lt;&gt;"",COUNTIFS(CID_DB[Search Key],"*"&amp;TRIM(SUBSTITUTE(B3106,"-",""))&amp;"*"),"")</f>
        <v/>
      </c>
      <c r="G3106" s="23" t="str">
        <f>IFERROR(TRIM(INDEX(CID_DB[Case No],$D3106)),"")</f>
        <v/>
      </c>
      <c r="H3106" s="5" t="str">
        <f>IFERROR(TRIM(INDEX(CID_DB[Known Contractor '#1 PN],$D3106)),"")</f>
        <v/>
      </c>
      <c r="I3106" s="5" t="str">
        <f>IFERROR(TRIM(INDEX(CID_DB[Known Contractor '#2 PN],$D3106)),"")</f>
        <v/>
      </c>
      <c r="J3106" s="5" t="str">
        <f>IFERROR(TRIM(INDEX(CID_DB[ [ NSN ] ],$D3106)),"")</f>
        <v/>
      </c>
      <c r="K3106" s="5" t="str">
        <f>IFERROR(TRIM(INDEX(CID_DB[Description],$D3106)),"")</f>
        <v/>
      </c>
      <c r="L3106" s="24" t="str">
        <f>IFERROR(TRIM(INDEX(CID_DB[Commercial Status],$D3106)),"")</f>
        <v/>
      </c>
    </row>
    <row r="3107" spans="2:12" x14ac:dyDescent="0.35">
      <c r="B3107" s="15"/>
      <c r="D3107" s="17" t="str">
        <f t="array" ref="D3107">IFERROR(IF($B3107&lt;&gt;"",LARGE(IF(ISNUMBER(SEARCH(TRIM(SUBSTITUTE($B3107,"-","")),CID_DB[Search Key])),ROW(CID_DB[Search Key]),""),1)-1,""),"")</f>
        <v/>
      </c>
      <c r="F3107" s="23" t="str">
        <f>IF($B3107&lt;&gt;"",COUNTIFS(CID_DB[Search Key],"*"&amp;TRIM(SUBSTITUTE(B3107,"-",""))&amp;"*"),"")</f>
        <v/>
      </c>
      <c r="G3107" s="23" t="str">
        <f>IFERROR(TRIM(INDEX(CID_DB[Case No],$D3107)),"")</f>
        <v/>
      </c>
      <c r="H3107" s="5" t="str">
        <f>IFERROR(TRIM(INDEX(CID_DB[Known Contractor '#1 PN],$D3107)),"")</f>
        <v/>
      </c>
      <c r="I3107" s="5" t="str">
        <f>IFERROR(TRIM(INDEX(CID_DB[Known Contractor '#2 PN],$D3107)),"")</f>
        <v/>
      </c>
      <c r="J3107" s="5" t="str">
        <f>IFERROR(TRIM(INDEX(CID_DB[ [ NSN ] ],$D3107)),"")</f>
        <v/>
      </c>
      <c r="K3107" s="5" t="str">
        <f>IFERROR(TRIM(INDEX(CID_DB[Description],$D3107)),"")</f>
        <v/>
      </c>
      <c r="L3107" s="24" t="str">
        <f>IFERROR(TRIM(INDEX(CID_DB[Commercial Status],$D3107)),"")</f>
        <v/>
      </c>
    </row>
    <row r="3108" spans="2:12" x14ac:dyDescent="0.35">
      <c r="B3108" s="15"/>
      <c r="D3108" s="17" t="str">
        <f t="array" ref="D3108">IFERROR(IF($B3108&lt;&gt;"",LARGE(IF(ISNUMBER(SEARCH(TRIM(SUBSTITUTE($B3108,"-","")),CID_DB[Search Key])),ROW(CID_DB[Search Key]),""),1)-1,""),"")</f>
        <v/>
      </c>
      <c r="F3108" s="23" t="str">
        <f>IF($B3108&lt;&gt;"",COUNTIFS(CID_DB[Search Key],"*"&amp;TRIM(SUBSTITUTE(B3108,"-",""))&amp;"*"),"")</f>
        <v/>
      </c>
      <c r="G3108" s="23" t="str">
        <f>IFERROR(TRIM(INDEX(CID_DB[Case No],$D3108)),"")</f>
        <v/>
      </c>
      <c r="H3108" s="5" t="str">
        <f>IFERROR(TRIM(INDEX(CID_DB[Known Contractor '#1 PN],$D3108)),"")</f>
        <v/>
      </c>
      <c r="I3108" s="5" t="str">
        <f>IFERROR(TRIM(INDEX(CID_DB[Known Contractor '#2 PN],$D3108)),"")</f>
        <v/>
      </c>
      <c r="J3108" s="5" t="str">
        <f>IFERROR(TRIM(INDEX(CID_DB[ [ NSN ] ],$D3108)),"")</f>
        <v/>
      </c>
      <c r="K3108" s="5" t="str">
        <f>IFERROR(TRIM(INDEX(CID_DB[Description],$D3108)),"")</f>
        <v/>
      </c>
      <c r="L3108" s="24" t="str">
        <f>IFERROR(TRIM(INDEX(CID_DB[Commercial Status],$D3108)),"")</f>
        <v/>
      </c>
    </row>
    <row r="3109" spans="2:12" x14ac:dyDescent="0.35">
      <c r="B3109" s="15"/>
      <c r="D3109" s="17" t="str">
        <f t="array" ref="D3109">IFERROR(IF($B3109&lt;&gt;"",LARGE(IF(ISNUMBER(SEARCH(TRIM(SUBSTITUTE($B3109,"-","")),CID_DB[Search Key])),ROW(CID_DB[Search Key]),""),1)-1,""),"")</f>
        <v/>
      </c>
      <c r="F3109" s="23" t="str">
        <f>IF($B3109&lt;&gt;"",COUNTIFS(CID_DB[Search Key],"*"&amp;TRIM(SUBSTITUTE(B3109,"-",""))&amp;"*"),"")</f>
        <v/>
      </c>
      <c r="G3109" s="23" t="str">
        <f>IFERROR(TRIM(INDEX(CID_DB[Case No],$D3109)),"")</f>
        <v/>
      </c>
      <c r="H3109" s="5" t="str">
        <f>IFERROR(TRIM(INDEX(CID_DB[Known Contractor '#1 PN],$D3109)),"")</f>
        <v/>
      </c>
      <c r="I3109" s="5" t="str">
        <f>IFERROR(TRIM(INDEX(CID_DB[Known Contractor '#2 PN],$D3109)),"")</f>
        <v/>
      </c>
      <c r="J3109" s="5" t="str">
        <f>IFERROR(TRIM(INDEX(CID_DB[ [ NSN ] ],$D3109)),"")</f>
        <v/>
      </c>
      <c r="K3109" s="5" t="str">
        <f>IFERROR(TRIM(INDEX(CID_DB[Description],$D3109)),"")</f>
        <v/>
      </c>
      <c r="L3109" s="24" t="str">
        <f>IFERROR(TRIM(INDEX(CID_DB[Commercial Status],$D3109)),"")</f>
        <v/>
      </c>
    </row>
    <row r="3110" spans="2:12" x14ac:dyDescent="0.35">
      <c r="B3110" s="15"/>
      <c r="D3110" s="17" t="str">
        <f t="array" ref="D3110">IFERROR(IF($B3110&lt;&gt;"",LARGE(IF(ISNUMBER(SEARCH(TRIM(SUBSTITUTE($B3110,"-","")),CID_DB[Search Key])),ROW(CID_DB[Search Key]),""),1)-1,""),"")</f>
        <v/>
      </c>
      <c r="F3110" s="23" t="str">
        <f>IF($B3110&lt;&gt;"",COUNTIFS(CID_DB[Search Key],"*"&amp;TRIM(SUBSTITUTE(B3110,"-",""))&amp;"*"),"")</f>
        <v/>
      </c>
      <c r="G3110" s="23" t="str">
        <f>IFERROR(TRIM(INDEX(CID_DB[Case No],$D3110)),"")</f>
        <v/>
      </c>
      <c r="H3110" s="5" t="str">
        <f>IFERROR(TRIM(INDEX(CID_DB[Known Contractor '#1 PN],$D3110)),"")</f>
        <v/>
      </c>
      <c r="I3110" s="5" t="str">
        <f>IFERROR(TRIM(INDEX(CID_DB[Known Contractor '#2 PN],$D3110)),"")</f>
        <v/>
      </c>
      <c r="J3110" s="5" t="str">
        <f>IFERROR(TRIM(INDEX(CID_DB[ [ NSN ] ],$D3110)),"")</f>
        <v/>
      </c>
      <c r="K3110" s="5" t="str">
        <f>IFERROR(TRIM(INDEX(CID_DB[Description],$D3110)),"")</f>
        <v/>
      </c>
      <c r="L3110" s="24" t="str">
        <f>IFERROR(TRIM(INDEX(CID_DB[Commercial Status],$D3110)),"")</f>
        <v/>
      </c>
    </row>
    <row r="3111" spans="2:12" x14ac:dyDescent="0.35">
      <c r="B3111" s="15"/>
      <c r="D3111" s="17" t="str">
        <f t="array" ref="D3111">IFERROR(IF($B3111&lt;&gt;"",LARGE(IF(ISNUMBER(SEARCH(TRIM(SUBSTITUTE($B3111,"-","")),CID_DB[Search Key])),ROW(CID_DB[Search Key]),""),1)-1,""),"")</f>
        <v/>
      </c>
      <c r="F3111" s="23" t="str">
        <f>IF($B3111&lt;&gt;"",COUNTIFS(CID_DB[Search Key],"*"&amp;TRIM(SUBSTITUTE(B3111,"-",""))&amp;"*"),"")</f>
        <v/>
      </c>
      <c r="G3111" s="23" t="str">
        <f>IFERROR(TRIM(INDEX(CID_DB[Case No],$D3111)),"")</f>
        <v/>
      </c>
      <c r="H3111" s="5" t="str">
        <f>IFERROR(TRIM(INDEX(CID_DB[Known Contractor '#1 PN],$D3111)),"")</f>
        <v/>
      </c>
      <c r="I3111" s="5" t="str">
        <f>IFERROR(TRIM(INDEX(CID_DB[Known Contractor '#2 PN],$D3111)),"")</f>
        <v/>
      </c>
      <c r="J3111" s="5" t="str">
        <f>IFERROR(TRIM(INDEX(CID_DB[ [ NSN ] ],$D3111)),"")</f>
        <v/>
      </c>
      <c r="K3111" s="5" t="str">
        <f>IFERROR(TRIM(INDEX(CID_DB[Description],$D3111)),"")</f>
        <v/>
      </c>
      <c r="L3111" s="24" t="str">
        <f>IFERROR(TRIM(INDEX(CID_DB[Commercial Status],$D3111)),"")</f>
        <v/>
      </c>
    </row>
    <row r="3112" spans="2:12" x14ac:dyDescent="0.35">
      <c r="B3112" s="15"/>
      <c r="D3112" s="17" t="str">
        <f t="array" ref="D3112">IFERROR(IF($B3112&lt;&gt;"",LARGE(IF(ISNUMBER(SEARCH(TRIM(SUBSTITUTE($B3112,"-","")),CID_DB[Search Key])),ROW(CID_DB[Search Key]),""),1)-1,""),"")</f>
        <v/>
      </c>
      <c r="F3112" s="23" t="str">
        <f>IF($B3112&lt;&gt;"",COUNTIFS(CID_DB[Search Key],"*"&amp;TRIM(SUBSTITUTE(B3112,"-",""))&amp;"*"),"")</f>
        <v/>
      </c>
      <c r="G3112" s="23" t="str">
        <f>IFERROR(TRIM(INDEX(CID_DB[Case No],$D3112)),"")</f>
        <v/>
      </c>
      <c r="H3112" s="5" t="str">
        <f>IFERROR(TRIM(INDEX(CID_DB[Known Contractor '#1 PN],$D3112)),"")</f>
        <v/>
      </c>
      <c r="I3112" s="5" t="str">
        <f>IFERROR(TRIM(INDEX(CID_DB[Known Contractor '#2 PN],$D3112)),"")</f>
        <v/>
      </c>
      <c r="J3112" s="5" t="str">
        <f>IFERROR(TRIM(INDEX(CID_DB[ [ NSN ] ],$D3112)),"")</f>
        <v/>
      </c>
      <c r="K3112" s="5" t="str">
        <f>IFERROR(TRIM(INDEX(CID_DB[Description],$D3112)),"")</f>
        <v/>
      </c>
      <c r="L3112" s="24" t="str">
        <f>IFERROR(TRIM(INDEX(CID_DB[Commercial Status],$D3112)),"")</f>
        <v/>
      </c>
    </row>
    <row r="3113" spans="2:12" x14ac:dyDescent="0.35">
      <c r="B3113" s="15"/>
      <c r="D3113" s="17" t="str">
        <f t="array" ref="D3113">IFERROR(IF($B3113&lt;&gt;"",LARGE(IF(ISNUMBER(SEARCH(TRIM(SUBSTITUTE($B3113,"-","")),CID_DB[Search Key])),ROW(CID_DB[Search Key]),""),1)-1,""),"")</f>
        <v/>
      </c>
      <c r="F3113" s="23" t="str">
        <f>IF($B3113&lt;&gt;"",COUNTIFS(CID_DB[Search Key],"*"&amp;TRIM(SUBSTITUTE(B3113,"-",""))&amp;"*"),"")</f>
        <v/>
      </c>
      <c r="G3113" s="23" t="str">
        <f>IFERROR(TRIM(INDEX(CID_DB[Case No],$D3113)),"")</f>
        <v/>
      </c>
      <c r="H3113" s="5" t="str">
        <f>IFERROR(TRIM(INDEX(CID_DB[Known Contractor '#1 PN],$D3113)),"")</f>
        <v/>
      </c>
      <c r="I3113" s="5" t="str">
        <f>IFERROR(TRIM(INDEX(CID_DB[Known Contractor '#2 PN],$D3113)),"")</f>
        <v/>
      </c>
      <c r="J3113" s="5" t="str">
        <f>IFERROR(TRIM(INDEX(CID_DB[ [ NSN ] ],$D3113)),"")</f>
        <v/>
      </c>
      <c r="K3113" s="5" t="str">
        <f>IFERROR(TRIM(INDEX(CID_DB[Description],$D3113)),"")</f>
        <v/>
      </c>
      <c r="L3113" s="24" t="str">
        <f>IFERROR(TRIM(INDEX(CID_DB[Commercial Status],$D3113)),"")</f>
        <v/>
      </c>
    </row>
    <row r="3114" spans="2:12" x14ac:dyDescent="0.35">
      <c r="B3114" s="15"/>
      <c r="D3114" s="17" t="str">
        <f t="array" ref="D3114">IFERROR(IF($B3114&lt;&gt;"",LARGE(IF(ISNUMBER(SEARCH(TRIM(SUBSTITUTE($B3114,"-","")),CID_DB[Search Key])),ROW(CID_DB[Search Key]),""),1)-1,""),"")</f>
        <v/>
      </c>
      <c r="F3114" s="23" t="str">
        <f>IF($B3114&lt;&gt;"",COUNTIFS(CID_DB[Search Key],"*"&amp;TRIM(SUBSTITUTE(B3114,"-",""))&amp;"*"),"")</f>
        <v/>
      </c>
      <c r="G3114" s="23" t="str">
        <f>IFERROR(TRIM(INDEX(CID_DB[Case No],$D3114)),"")</f>
        <v/>
      </c>
      <c r="H3114" s="5" t="str">
        <f>IFERROR(TRIM(INDEX(CID_DB[Known Contractor '#1 PN],$D3114)),"")</f>
        <v/>
      </c>
      <c r="I3114" s="5" t="str">
        <f>IFERROR(TRIM(INDEX(CID_DB[Known Contractor '#2 PN],$D3114)),"")</f>
        <v/>
      </c>
      <c r="J3114" s="5" t="str">
        <f>IFERROR(TRIM(INDEX(CID_DB[ [ NSN ] ],$D3114)),"")</f>
        <v/>
      </c>
      <c r="K3114" s="5" t="str">
        <f>IFERROR(TRIM(INDEX(CID_DB[Description],$D3114)),"")</f>
        <v/>
      </c>
      <c r="L3114" s="24" t="str">
        <f>IFERROR(TRIM(INDEX(CID_DB[Commercial Status],$D3114)),"")</f>
        <v/>
      </c>
    </row>
    <row r="3115" spans="2:12" x14ac:dyDescent="0.35">
      <c r="B3115" s="15"/>
      <c r="D3115" s="17" t="str">
        <f t="array" ref="D3115">IFERROR(IF($B3115&lt;&gt;"",LARGE(IF(ISNUMBER(SEARCH(TRIM(SUBSTITUTE($B3115,"-","")),CID_DB[Search Key])),ROW(CID_DB[Search Key]),""),1)-1,""),"")</f>
        <v/>
      </c>
      <c r="F3115" s="23" t="str">
        <f>IF($B3115&lt;&gt;"",COUNTIFS(CID_DB[Search Key],"*"&amp;TRIM(SUBSTITUTE(B3115,"-",""))&amp;"*"),"")</f>
        <v/>
      </c>
      <c r="G3115" s="23" t="str">
        <f>IFERROR(TRIM(INDEX(CID_DB[Case No],$D3115)),"")</f>
        <v/>
      </c>
      <c r="H3115" s="5" t="str">
        <f>IFERROR(TRIM(INDEX(CID_DB[Known Contractor '#1 PN],$D3115)),"")</f>
        <v/>
      </c>
      <c r="I3115" s="5" t="str">
        <f>IFERROR(TRIM(INDEX(CID_DB[Known Contractor '#2 PN],$D3115)),"")</f>
        <v/>
      </c>
      <c r="J3115" s="5" t="str">
        <f>IFERROR(TRIM(INDEX(CID_DB[ [ NSN ] ],$D3115)),"")</f>
        <v/>
      </c>
      <c r="K3115" s="5" t="str">
        <f>IFERROR(TRIM(INDEX(CID_DB[Description],$D3115)),"")</f>
        <v/>
      </c>
      <c r="L3115" s="24" t="str">
        <f>IFERROR(TRIM(INDEX(CID_DB[Commercial Status],$D3115)),"")</f>
        <v/>
      </c>
    </row>
    <row r="3116" spans="2:12" x14ac:dyDescent="0.35">
      <c r="B3116" s="15"/>
      <c r="D3116" s="17" t="str">
        <f t="array" ref="D3116">IFERROR(IF($B3116&lt;&gt;"",LARGE(IF(ISNUMBER(SEARCH(TRIM(SUBSTITUTE($B3116,"-","")),CID_DB[Search Key])),ROW(CID_DB[Search Key]),""),1)-1,""),"")</f>
        <v/>
      </c>
      <c r="F3116" s="23" t="str">
        <f>IF($B3116&lt;&gt;"",COUNTIFS(CID_DB[Search Key],"*"&amp;TRIM(SUBSTITUTE(B3116,"-",""))&amp;"*"),"")</f>
        <v/>
      </c>
      <c r="G3116" s="23" t="str">
        <f>IFERROR(TRIM(INDEX(CID_DB[Case No],$D3116)),"")</f>
        <v/>
      </c>
      <c r="H3116" s="5" t="str">
        <f>IFERROR(TRIM(INDEX(CID_DB[Known Contractor '#1 PN],$D3116)),"")</f>
        <v/>
      </c>
      <c r="I3116" s="5" t="str">
        <f>IFERROR(TRIM(INDEX(CID_DB[Known Contractor '#2 PN],$D3116)),"")</f>
        <v/>
      </c>
      <c r="J3116" s="5" t="str">
        <f>IFERROR(TRIM(INDEX(CID_DB[ [ NSN ] ],$D3116)),"")</f>
        <v/>
      </c>
      <c r="K3116" s="5" t="str">
        <f>IFERROR(TRIM(INDEX(CID_DB[Description],$D3116)),"")</f>
        <v/>
      </c>
      <c r="L3116" s="24" t="str">
        <f>IFERROR(TRIM(INDEX(CID_DB[Commercial Status],$D3116)),"")</f>
        <v/>
      </c>
    </row>
    <row r="3117" spans="2:12" x14ac:dyDescent="0.35">
      <c r="B3117" s="15"/>
      <c r="D3117" s="17" t="str">
        <f t="array" ref="D3117">IFERROR(IF($B3117&lt;&gt;"",LARGE(IF(ISNUMBER(SEARCH(TRIM(SUBSTITUTE($B3117,"-","")),CID_DB[Search Key])),ROW(CID_DB[Search Key]),""),1)-1,""),"")</f>
        <v/>
      </c>
      <c r="F3117" s="23" t="str">
        <f>IF($B3117&lt;&gt;"",COUNTIFS(CID_DB[Search Key],"*"&amp;TRIM(SUBSTITUTE(B3117,"-",""))&amp;"*"),"")</f>
        <v/>
      </c>
      <c r="G3117" s="23" t="str">
        <f>IFERROR(TRIM(INDEX(CID_DB[Case No],$D3117)),"")</f>
        <v/>
      </c>
      <c r="H3117" s="5" t="str">
        <f>IFERROR(TRIM(INDEX(CID_DB[Known Contractor '#1 PN],$D3117)),"")</f>
        <v/>
      </c>
      <c r="I3117" s="5" t="str">
        <f>IFERROR(TRIM(INDEX(CID_DB[Known Contractor '#2 PN],$D3117)),"")</f>
        <v/>
      </c>
      <c r="J3117" s="5" t="str">
        <f>IFERROR(TRIM(INDEX(CID_DB[ [ NSN ] ],$D3117)),"")</f>
        <v/>
      </c>
      <c r="K3117" s="5" t="str">
        <f>IFERROR(TRIM(INDEX(CID_DB[Description],$D3117)),"")</f>
        <v/>
      </c>
      <c r="L3117" s="24" t="str">
        <f>IFERROR(TRIM(INDEX(CID_DB[Commercial Status],$D3117)),"")</f>
        <v/>
      </c>
    </row>
    <row r="3118" spans="2:12" x14ac:dyDescent="0.35">
      <c r="B3118" s="15"/>
      <c r="D3118" s="17" t="str">
        <f t="array" ref="D3118">IFERROR(IF($B3118&lt;&gt;"",LARGE(IF(ISNUMBER(SEARCH(TRIM(SUBSTITUTE($B3118,"-","")),CID_DB[Search Key])),ROW(CID_DB[Search Key]),""),1)-1,""),"")</f>
        <v/>
      </c>
      <c r="F3118" s="23" t="str">
        <f>IF($B3118&lt;&gt;"",COUNTIFS(CID_DB[Search Key],"*"&amp;TRIM(SUBSTITUTE(B3118,"-",""))&amp;"*"),"")</f>
        <v/>
      </c>
      <c r="G3118" s="23" t="str">
        <f>IFERROR(TRIM(INDEX(CID_DB[Case No],$D3118)),"")</f>
        <v/>
      </c>
      <c r="H3118" s="5" t="str">
        <f>IFERROR(TRIM(INDEX(CID_DB[Known Contractor '#1 PN],$D3118)),"")</f>
        <v/>
      </c>
      <c r="I3118" s="5" t="str">
        <f>IFERROR(TRIM(INDEX(CID_DB[Known Contractor '#2 PN],$D3118)),"")</f>
        <v/>
      </c>
      <c r="J3118" s="5" t="str">
        <f>IFERROR(TRIM(INDEX(CID_DB[ [ NSN ] ],$D3118)),"")</f>
        <v/>
      </c>
      <c r="K3118" s="5" t="str">
        <f>IFERROR(TRIM(INDEX(CID_DB[Description],$D3118)),"")</f>
        <v/>
      </c>
      <c r="L3118" s="24" t="str">
        <f>IFERROR(TRIM(INDEX(CID_DB[Commercial Status],$D3118)),"")</f>
        <v/>
      </c>
    </row>
    <row r="3119" spans="2:12" x14ac:dyDescent="0.35">
      <c r="B3119" s="15"/>
      <c r="D3119" s="17" t="str">
        <f t="array" ref="D3119">IFERROR(IF($B3119&lt;&gt;"",LARGE(IF(ISNUMBER(SEARCH(TRIM(SUBSTITUTE($B3119,"-","")),CID_DB[Search Key])),ROW(CID_DB[Search Key]),""),1)-1,""),"")</f>
        <v/>
      </c>
      <c r="F3119" s="23" t="str">
        <f>IF($B3119&lt;&gt;"",COUNTIFS(CID_DB[Search Key],"*"&amp;TRIM(SUBSTITUTE(B3119,"-",""))&amp;"*"),"")</f>
        <v/>
      </c>
      <c r="G3119" s="23" t="str">
        <f>IFERROR(TRIM(INDEX(CID_DB[Case No],$D3119)),"")</f>
        <v/>
      </c>
      <c r="H3119" s="5" t="str">
        <f>IFERROR(TRIM(INDEX(CID_DB[Known Contractor '#1 PN],$D3119)),"")</f>
        <v/>
      </c>
      <c r="I3119" s="5" t="str">
        <f>IFERROR(TRIM(INDEX(CID_DB[Known Contractor '#2 PN],$D3119)),"")</f>
        <v/>
      </c>
      <c r="J3119" s="5" t="str">
        <f>IFERROR(TRIM(INDEX(CID_DB[ [ NSN ] ],$D3119)),"")</f>
        <v/>
      </c>
      <c r="K3119" s="5" t="str">
        <f>IFERROR(TRIM(INDEX(CID_DB[Description],$D3119)),"")</f>
        <v/>
      </c>
      <c r="L3119" s="24" t="str">
        <f>IFERROR(TRIM(INDEX(CID_DB[Commercial Status],$D3119)),"")</f>
        <v/>
      </c>
    </row>
    <row r="3120" spans="2:12" x14ac:dyDescent="0.35">
      <c r="B3120" s="15"/>
      <c r="D3120" s="17" t="str">
        <f t="array" ref="D3120">IFERROR(IF($B3120&lt;&gt;"",LARGE(IF(ISNUMBER(SEARCH(TRIM(SUBSTITUTE($B3120,"-","")),CID_DB[Search Key])),ROW(CID_DB[Search Key]),""),1)-1,""),"")</f>
        <v/>
      </c>
      <c r="F3120" s="23" t="str">
        <f>IF($B3120&lt;&gt;"",COUNTIFS(CID_DB[Search Key],"*"&amp;TRIM(SUBSTITUTE(B3120,"-",""))&amp;"*"),"")</f>
        <v/>
      </c>
      <c r="G3120" s="23" t="str">
        <f>IFERROR(TRIM(INDEX(CID_DB[Case No],$D3120)),"")</f>
        <v/>
      </c>
      <c r="H3120" s="5" t="str">
        <f>IFERROR(TRIM(INDEX(CID_DB[Known Contractor '#1 PN],$D3120)),"")</f>
        <v/>
      </c>
      <c r="I3120" s="5" t="str">
        <f>IFERROR(TRIM(INDEX(CID_DB[Known Contractor '#2 PN],$D3120)),"")</f>
        <v/>
      </c>
      <c r="J3120" s="5" t="str">
        <f>IFERROR(TRIM(INDEX(CID_DB[ [ NSN ] ],$D3120)),"")</f>
        <v/>
      </c>
      <c r="K3120" s="5" t="str">
        <f>IFERROR(TRIM(INDEX(CID_DB[Description],$D3120)),"")</f>
        <v/>
      </c>
      <c r="L3120" s="24" t="str">
        <f>IFERROR(TRIM(INDEX(CID_DB[Commercial Status],$D3120)),"")</f>
        <v/>
      </c>
    </row>
    <row r="3121" spans="2:12" x14ac:dyDescent="0.35">
      <c r="B3121" s="15"/>
      <c r="D3121" s="17" t="str">
        <f t="array" ref="D3121">IFERROR(IF($B3121&lt;&gt;"",LARGE(IF(ISNUMBER(SEARCH(TRIM(SUBSTITUTE($B3121,"-","")),CID_DB[Search Key])),ROW(CID_DB[Search Key]),""),1)-1,""),"")</f>
        <v/>
      </c>
      <c r="F3121" s="23" t="str">
        <f>IF($B3121&lt;&gt;"",COUNTIFS(CID_DB[Search Key],"*"&amp;TRIM(SUBSTITUTE(B3121,"-",""))&amp;"*"),"")</f>
        <v/>
      </c>
      <c r="G3121" s="23" t="str">
        <f>IFERROR(TRIM(INDEX(CID_DB[Case No],$D3121)),"")</f>
        <v/>
      </c>
      <c r="H3121" s="5" t="str">
        <f>IFERROR(TRIM(INDEX(CID_DB[Known Contractor '#1 PN],$D3121)),"")</f>
        <v/>
      </c>
      <c r="I3121" s="5" t="str">
        <f>IFERROR(TRIM(INDEX(CID_DB[Known Contractor '#2 PN],$D3121)),"")</f>
        <v/>
      </c>
      <c r="J3121" s="5" t="str">
        <f>IFERROR(TRIM(INDEX(CID_DB[ [ NSN ] ],$D3121)),"")</f>
        <v/>
      </c>
      <c r="K3121" s="5" t="str">
        <f>IFERROR(TRIM(INDEX(CID_DB[Description],$D3121)),"")</f>
        <v/>
      </c>
      <c r="L3121" s="24" t="str">
        <f>IFERROR(TRIM(INDEX(CID_DB[Commercial Status],$D3121)),"")</f>
        <v/>
      </c>
    </row>
    <row r="3122" spans="2:12" x14ac:dyDescent="0.35">
      <c r="B3122" s="15"/>
      <c r="D3122" s="17" t="str">
        <f t="array" ref="D3122">IFERROR(IF($B3122&lt;&gt;"",LARGE(IF(ISNUMBER(SEARCH(TRIM(SUBSTITUTE($B3122,"-","")),CID_DB[Search Key])),ROW(CID_DB[Search Key]),""),1)-1,""),"")</f>
        <v/>
      </c>
      <c r="F3122" s="23" t="str">
        <f>IF($B3122&lt;&gt;"",COUNTIFS(CID_DB[Search Key],"*"&amp;TRIM(SUBSTITUTE(B3122,"-",""))&amp;"*"),"")</f>
        <v/>
      </c>
      <c r="G3122" s="23" t="str">
        <f>IFERROR(TRIM(INDEX(CID_DB[Case No],$D3122)),"")</f>
        <v/>
      </c>
      <c r="H3122" s="5" t="str">
        <f>IFERROR(TRIM(INDEX(CID_DB[Known Contractor '#1 PN],$D3122)),"")</f>
        <v/>
      </c>
      <c r="I3122" s="5" t="str">
        <f>IFERROR(TRIM(INDEX(CID_DB[Known Contractor '#2 PN],$D3122)),"")</f>
        <v/>
      </c>
      <c r="J3122" s="5" t="str">
        <f>IFERROR(TRIM(INDEX(CID_DB[ [ NSN ] ],$D3122)),"")</f>
        <v/>
      </c>
      <c r="K3122" s="5" t="str">
        <f>IFERROR(TRIM(INDEX(CID_DB[Description],$D3122)),"")</f>
        <v/>
      </c>
      <c r="L3122" s="24" t="str">
        <f>IFERROR(TRIM(INDEX(CID_DB[Commercial Status],$D3122)),"")</f>
        <v/>
      </c>
    </row>
    <row r="3123" spans="2:12" x14ac:dyDescent="0.35">
      <c r="B3123" s="15"/>
      <c r="D3123" s="17" t="str">
        <f t="array" ref="D3123">IFERROR(IF($B3123&lt;&gt;"",LARGE(IF(ISNUMBER(SEARCH(TRIM(SUBSTITUTE($B3123,"-","")),CID_DB[Search Key])),ROW(CID_DB[Search Key]),""),1)-1,""),"")</f>
        <v/>
      </c>
      <c r="F3123" s="23" t="str">
        <f>IF($B3123&lt;&gt;"",COUNTIFS(CID_DB[Search Key],"*"&amp;TRIM(SUBSTITUTE(B3123,"-",""))&amp;"*"),"")</f>
        <v/>
      </c>
      <c r="G3123" s="23" t="str">
        <f>IFERROR(TRIM(INDEX(CID_DB[Case No],$D3123)),"")</f>
        <v/>
      </c>
      <c r="H3123" s="5" t="str">
        <f>IFERROR(TRIM(INDEX(CID_DB[Known Contractor '#1 PN],$D3123)),"")</f>
        <v/>
      </c>
      <c r="I3123" s="5" t="str">
        <f>IFERROR(TRIM(INDEX(CID_DB[Known Contractor '#2 PN],$D3123)),"")</f>
        <v/>
      </c>
      <c r="J3123" s="5" t="str">
        <f>IFERROR(TRIM(INDEX(CID_DB[ [ NSN ] ],$D3123)),"")</f>
        <v/>
      </c>
      <c r="K3123" s="5" t="str">
        <f>IFERROR(TRIM(INDEX(CID_DB[Description],$D3123)),"")</f>
        <v/>
      </c>
      <c r="L3123" s="24" t="str">
        <f>IFERROR(TRIM(INDEX(CID_DB[Commercial Status],$D3123)),"")</f>
        <v/>
      </c>
    </row>
    <row r="3124" spans="2:12" x14ac:dyDescent="0.35">
      <c r="B3124" s="15"/>
      <c r="D3124" s="17" t="str">
        <f t="array" ref="D3124">IFERROR(IF($B3124&lt;&gt;"",LARGE(IF(ISNUMBER(SEARCH(TRIM(SUBSTITUTE($B3124,"-","")),CID_DB[Search Key])),ROW(CID_DB[Search Key]),""),1)-1,""),"")</f>
        <v/>
      </c>
      <c r="F3124" s="23" t="str">
        <f>IF($B3124&lt;&gt;"",COUNTIFS(CID_DB[Search Key],"*"&amp;TRIM(SUBSTITUTE(B3124,"-",""))&amp;"*"),"")</f>
        <v/>
      </c>
      <c r="G3124" s="23" t="str">
        <f>IFERROR(TRIM(INDEX(CID_DB[Case No],$D3124)),"")</f>
        <v/>
      </c>
      <c r="H3124" s="5" t="str">
        <f>IFERROR(TRIM(INDEX(CID_DB[Known Contractor '#1 PN],$D3124)),"")</f>
        <v/>
      </c>
      <c r="I3124" s="5" t="str">
        <f>IFERROR(TRIM(INDEX(CID_DB[Known Contractor '#2 PN],$D3124)),"")</f>
        <v/>
      </c>
      <c r="J3124" s="5" t="str">
        <f>IFERROR(TRIM(INDEX(CID_DB[ [ NSN ] ],$D3124)),"")</f>
        <v/>
      </c>
      <c r="K3124" s="5" t="str">
        <f>IFERROR(TRIM(INDEX(CID_DB[Description],$D3124)),"")</f>
        <v/>
      </c>
      <c r="L3124" s="24" t="str">
        <f>IFERROR(TRIM(INDEX(CID_DB[Commercial Status],$D3124)),"")</f>
        <v/>
      </c>
    </row>
    <row r="3125" spans="2:12" x14ac:dyDescent="0.35">
      <c r="B3125" s="15"/>
      <c r="D3125" s="17" t="str">
        <f t="array" ref="D3125">IFERROR(IF($B3125&lt;&gt;"",LARGE(IF(ISNUMBER(SEARCH(TRIM(SUBSTITUTE($B3125,"-","")),CID_DB[Search Key])),ROW(CID_DB[Search Key]),""),1)-1,""),"")</f>
        <v/>
      </c>
      <c r="F3125" s="23" t="str">
        <f>IF($B3125&lt;&gt;"",COUNTIFS(CID_DB[Search Key],"*"&amp;TRIM(SUBSTITUTE(B3125,"-",""))&amp;"*"),"")</f>
        <v/>
      </c>
      <c r="G3125" s="23" t="str">
        <f>IFERROR(TRIM(INDEX(CID_DB[Case No],$D3125)),"")</f>
        <v/>
      </c>
      <c r="H3125" s="5" t="str">
        <f>IFERROR(TRIM(INDEX(CID_DB[Known Contractor '#1 PN],$D3125)),"")</f>
        <v/>
      </c>
      <c r="I3125" s="5" t="str">
        <f>IFERROR(TRIM(INDEX(CID_DB[Known Contractor '#2 PN],$D3125)),"")</f>
        <v/>
      </c>
      <c r="J3125" s="5" t="str">
        <f>IFERROR(TRIM(INDEX(CID_DB[ [ NSN ] ],$D3125)),"")</f>
        <v/>
      </c>
      <c r="K3125" s="5" t="str">
        <f>IFERROR(TRIM(INDEX(CID_DB[Description],$D3125)),"")</f>
        <v/>
      </c>
      <c r="L3125" s="24" t="str">
        <f>IFERROR(TRIM(INDEX(CID_DB[Commercial Status],$D3125)),"")</f>
        <v/>
      </c>
    </row>
    <row r="3126" spans="2:12" x14ac:dyDescent="0.35">
      <c r="B3126" s="15"/>
      <c r="D3126" s="17" t="str">
        <f t="array" ref="D3126">IFERROR(IF($B3126&lt;&gt;"",LARGE(IF(ISNUMBER(SEARCH(TRIM(SUBSTITUTE($B3126,"-","")),CID_DB[Search Key])),ROW(CID_DB[Search Key]),""),1)-1,""),"")</f>
        <v/>
      </c>
      <c r="F3126" s="23" t="str">
        <f>IF($B3126&lt;&gt;"",COUNTIFS(CID_DB[Search Key],"*"&amp;TRIM(SUBSTITUTE(B3126,"-",""))&amp;"*"),"")</f>
        <v/>
      </c>
      <c r="G3126" s="23" t="str">
        <f>IFERROR(TRIM(INDEX(CID_DB[Case No],$D3126)),"")</f>
        <v/>
      </c>
      <c r="H3126" s="5" t="str">
        <f>IFERROR(TRIM(INDEX(CID_DB[Known Contractor '#1 PN],$D3126)),"")</f>
        <v/>
      </c>
      <c r="I3126" s="5" t="str">
        <f>IFERROR(TRIM(INDEX(CID_DB[Known Contractor '#2 PN],$D3126)),"")</f>
        <v/>
      </c>
      <c r="J3126" s="5" t="str">
        <f>IFERROR(TRIM(INDEX(CID_DB[ [ NSN ] ],$D3126)),"")</f>
        <v/>
      </c>
      <c r="K3126" s="5" t="str">
        <f>IFERROR(TRIM(INDEX(CID_DB[Description],$D3126)),"")</f>
        <v/>
      </c>
      <c r="L3126" s="24" t="str">
        <f>IFERROR(TRIM(INDEX(CID_DB[Commercial Status],$D3126)),"")</f>
        <v/>
      </c>
    </row>
    <row r="3127" spans="2:12" x14ac:dyDescent="0.35">
      <c r="B3127" s="15"/>
      <c r="D3127" s="17" t="str">
        <f t="array" ref="D3127">IFERROR(IF($B3127&lt;&gt;"",LARGE(IF(ISNUMBER(SEARCH(TRIM(SUBSTITUTE($B3127,"-","")),CID_DB[Search Key])),ROW(CID_DB[Search Key]),""),1)-1,""),"")</f>
        <v/>
      </c>
      <c r="F3127" s="23" t="str">
        <f>IF($B3127&lt;&gt;"",COUNTIFS(CID_DB[Search Key],"*"&amp;TRIM(SUBSTITUTE(B3127,"-",""))&amp;"*"),"")</f>
        <v/>
      </c>
      <c r="G3127" s="23" t="str">
        <f>IFERROR(TRIM(INDEX(CID_DB[Case No],$D3127)),"")</f>
        <v/>
      </c>
      <c r="H3127" s="5" t="str">
        <f>IFERROR(TRIM(INDEX(CID_DB[Known Contractor '#1 PN],$D3127)),"")</f>
        <v/>
      </c>
      <c r="I3127" s="5" t="str">
        <f>IFERROR(TRIM(INDEX(CID_DB[Known Contractor '#2 PN],$D3127)),"")</f>
        <v/>
      </c>
      <c r="J3127" s="5" t="str">
        <f>IFERROR(TRIM(INDEX(CID_DB[ [ NSN ] ],$D3127)),"")</f>
        <v/>
      </c>
      <c r="K3127" s="5" t="str">
        <f>IFERROR(TRIM(INDEX(CID_DB[Description],$D3127)),"")</f>
        <v/>
      </c>
      <c r="L3127" s="24" t="str">
        <f>IFERROR(TRIM(INDEX(CID_DB[Commercial Status],$D3127)),"")</f>
        <v/>
      </c>
    </row>
    <row r="3128" spans="2:12" x14ac:dyDescent="0.35">
      <c r="B3128" s="15"/>
      <c r="D3128" s="17" t="str">
        <f t="array" ref="D3128">IFERROR(IF($B3128&lt;&gt;"",LARGE(IF(ISNUMBER(SEARCH(TRIM(SUBSTITUTE($B3128,"-","")),CID_DB[Search Key])),ROW(CID_DB[Search Key]),""),1)-1,""),"")</f>
        <v/>
      </c>
      <c r="F3128" s="23" t="str">
        <f>IF($B3128&lt;&gt;"",COUNTIFS(CID_DB[Search Key],"*"&amp;TRIM(SUBSTITUTE(B3128,"-",""))&amp;"*"),"")</f>
        <v/>
      </c>
      <c r="G3128" s="23" t="str">
        <f>IFERROR(TRIM(INDEX(CID_DB[Case No],$D3128)),"")</f>
        <v/>
      </c>
      <c r="H3128" s="5" t="str">
        <f>IFERROR(TRIM(INDEX(CID_DB[Known Contractor '#1 PN],$D3128)),"")</f>
        <v/>
      </c>
      <c r="I3128" s="5" t="str">
        <f>IFERROR(TRIM(INDEX(CID_DB[Known Contractor '#2 PN],$D3128)),"")</f>
        <v/>
      </c>
      <c r="J3128" s="5" t="str">
        <f>IFERROR(TRIM(INDEX(CID_DB[ [ NSN ] ],$D3128)),"")</f>
        <v/>
      </c>
      <c r="K3128" s="5" t="str">
        <f>IFERROR(TRIM(INDEX(CID_DB[Description],$D3128)),"")</f>
        <v/>
      </c>
      <c r="L3128" s="24" t="str">
        <f>IFERROR(TRIM(INDEX(CID_DB[Commercial Status],$D3128)),"")</f>
        <v/>
      </c>
    </row>
    <row r="3129" spans="2:12" x14ac:dyDescent="0.35">
      <c r="B3129" s="15"/>
      <c r="D3129" s="17" t="str">
        <f t="array" ref="D3129">IFERROR(IF($B3129&lt;&gt;"",LARGE(IF(ISNUMBER(SEARCH(TRIM(SUBSTITUTE($B3129,"-","")),CID_DB[Search Key])),ROW(CID_DB[Search Key]),""),1)-1,""),"")</f>
        <v/>
      </c>
      <c r="F3129" s="23" t="str">
        <f>IF($B3129&lt;&gt;"",COUNTIFS(CID_DB[Search Key],"*"&amp;TRIM(SUBSTITUTE(B3129,"-",""))&amp;"*"),"")</f>
        <v/>
      </c>
      <c r="G3129" s="23" t="str">
        <f>IFERROR(TRIM(INDEX(CID_DB[Case No],$D3129)),"")</f>
        <v/>
      </c>
      <c r="H3129" s="5" t="str">
        <f>IFERROR(TRIM(INDEX(CID_DB[Known Contractor '#1 PN],$D3129)),"")</f>
        <v/>
      </c>
      <c r="I3129" s="5" t="str">
        <f>IFERROR(TRIM(INDEX(CID_DB[Known Contractor '#2 PN],$D3129)),"")</f>
        <v/>
      </c>
      <c r="J3129" s="5" t="str">
        <f>IFERROR(TRIM(INDEX(CID_DB[ [ NSN ] ],$D3129)),"")</f>
        <v/>
      </c>
      <c r="K3129" s="5" t="str">
        <f>IFERROR(TRIM(INDEX(CID_DB[Description],$D3129)),"")</f>
        <v/>
      </c>
      <c r="L3129" s="24" t="str">
        <f>IFERROR(TRIM(INDEX(CID_DB[Commercial Status],$D3129)),"")</f>
        <v/>
      </c>
    </row>
    <row r="3130" spans="2:12" x14ac:dyDescent="0.35">
      <c r="B3130" s="15"/>
      <c r="D3130" s="17" t="str">
        <f t="array" ref="D3130">IFERROR(IF($B3130&lt;&gt;"",LARGE(IF(ISNUMBER(SEARCH(TRIM(SUBSTITUTE($B3130,"-","")),CID_DB[Search Key])),ROW(CID_DB[Search Key]),""),1)-1,""),"")</f>
        <v/>
      </c>
      <c r="F3130" s="23" t="str">
        <f>IF($B3130&lt;&gt;"",COUNTIFS(CID_DB[Search Key],"*"&amp;TRIM(SUBSTITUTE(B3130,"-",""))&amp;"*"),"")</f>
        <v/>
      </c>
      <c r="G3130" s="23" t="str">
        <f>IFERROR(TRIM(INDEX(CID_DB[Case No],$D3130)),"")</f>
        <v/>
      </c>
      <c r="H3130" s="5" t="str">
        <f>IFERROR(TRIM(INDEX(CID_DB[Known Contractor '#1 PN],$D3130)),"")</f>
        <v/>
      </c>
      <c r="I3130" s="5" t="str">
        <f>IFERROR(TRIM(INDEX(CID_DB[Known Contractor '#2 PN],$D3130)),"")</f>
        <v/>
      </c>
      <c r="J3130" s="5" t="str">
        <f>IFERROR(TRIM(INDEX(CID_DB[ [ NSN ] ],$D3130)),"")</f>
        <v/>
      </c>
      <c r="K3130" s="5" t="str">
        <f>IFERROR(TRIM(INDEX(CID_DB[Description],$D3130)),"")</f>
        <v/>
      </c>
      <c r="L3130" s="24" t="str">
        <f>IFERROR(TRIM(INDEX(CID_DB[Commercial Status],$D3130)),"")</f>
        <v/>
      </c>
    </row>
    <row r="3131" spans="2:12" x14ac:dyDescent="0.35">
      <c r="B3131" s="15"/>
      <c r="D3131" s="17" t="str">
        <f t="array" ref="D3131">IFERROR(IF($B3131&lt;&gt;"",LARGE(IF(ISNUMBER(SEARCH(TRIM(SUBSTITUTE($B3131,"-","")),CID_DB[Search Key])),ROW(CID_DB[Search Key]),""),1)-1,""),"")</f>
        <v/>
      </c>
      <c r="F3131" s="23" t="str">
        <f>IF($B3131&lt;&gt;"",COUNTIFS(CID_DB[Search Key],"*"&amp;TRIM(SUBSTITUTE(B3131,"-",""))&amp;"*"),"")</f>
        <v/>
      </c>
      <c r="G3131" s="23" t="str">
        <f>IFERROR(TRIM(INDEX(CID_DB[Case No],$D3131)),"")</f>
        <v/>
      </c>
      <c r="H3131" s="5" t="str">
        <f>IFERROR(TRIM(INDEX(CID_DB[Known Contractor '#1 PN],$D3131)),"")</f>
        <v/>
      </c>
      <c r="I3131" s="5" t="str">
        <f>IFERROR(TRIM(INDEX(CID_DB[Known Contractor '#2 PN],$D3131)),"")</f>
        <v/>
      </c>
      <c r="J3131" s="5" t="str">
        <f>IFERROR(TRIM(INDEX(CID_DB[ [ NSN ] ],$D3131)),"")</f>
        <v/>
      </c>
      <c r="K3131" s="5" t="str">
        <f>IFERROR(TRIM(INDEX(CID_DB[Description],$D3131)),"")</f>
        <v/>
      </c>
      <c r="L3131" s="24" t="str">
        <f>IFERROR(TRIM(INDEX(CID_DB[Commercial Status],$D3131)),"")</f>
        <v/>
      </c>
    </row>
    <row r="3132" spans="2:12" x14ac:dyDescent="0.35">
      <c r="B3132" s="15"/>
      <c r="D3132" s="17" t="str">
        <f t="array" ref="D3132">IFERROR(IF($B3132&lt;&gt;"",LARGE(IF(ISNUMBER(SEARCH(TRIM(SUBSTITUTE($B3132,"-","")),CID_DB[Search Key])),ROW(CID_DB[Search Key]),""),1)-1,""),"")</f>
        <v/>
      </c>
      <c r="F3132" s="23" t="str">
        <f>IF($B3132&lt;&gt;"",COUNTIFS(CID_DB[Search Key],"*"&amp;TRIM(SUBSTITUTE(B3132,"-",""))&amp;"*"),"")</f>
        <v/>
      </c>
      <c r="G3132" s="23" t="str">
        <f>IFERROR(TRIM(INDEX(CID_DB[Case No],$D3132)),"")</f>
        <v/>
      </c>
      <c r="H3132" s="5" t="str">
        <f>IFERROR(TRIM(INDEX(CID_DB[Known Contractor '#1 PN],$D3132)),"")</f>
        <v/>
      </c>
      <c r="I3132" s="5" t="str">
        <f>IFERROR(TRIM(INDEX(CID_DB[Known Contractor '#2 PN],$D3132)),"")</f>
        <v/>
      </c>
      <c r="J3132" s="5" t="str">
        <f>IFERROR(TRIM(INDEX(CID_DB[ [ NSN ] ],$D3132)),"")</f>
        <v/>
      </c>
      <c r="K3132" s="5" t="str">
        <f>IFERROR(TRIM(INDEX(CID_DB[Description],$D3132)),"")</f>
        <v/>
      </c>
      <c r="L3132" s="24" t="str">
        <f>IFERROR(TRIM(INDEX(CID_DB[Commercial Status],$D3132)),"")</f>
        <v/>
      </c>
    </row>
    <row r="3133" spans="2:12" x14ac:dyDescent="0.35">
      <c r="B3133" s="15"/>
      <c r="D3133" s="17" t="str">
        <f t="array" ref="D3133">IFERROR(IF($B3133&lt;&gt;"",LARGE(IF(ISNUMBER(SEARCH(TRIM(SUBSTITUTE($B3133,"-","")),CID_DB[Search Key])),ROW(CID_DB[Search Key]),""),1)-1,""),"")</f>
        <v/>
      </c>
      <c r="F3133" s="23" t="str">
        <f>IF($B3133&lt;&gt;"",COUNTIFS(CID_DB[Search Key],"*"&amp;TRIM(SUBSTITUTE(B3133,"-",""))&amp;"*"),"")</f>
        <v/>
      </c>
      <c r="G3133" s="23" t="str">
        <f>IFERROR(TRIM(INDEX(CID_DB[Case No],$D3133)),"")</f>
        <v/>
      </c>
      <c r="H3133" s="5" t="str">
        <f>IFERROR(TRIM(INDEX(CID_DB[Known Contractor '#1 PN],$D3133)),"")</f>
        <v/>
      </c>
      <c r="I3133" s="5" t="str">
        <f>IFERROR(TRIM(INDEX(CID_DB[Known Contractor '#2 PN],$D3133)),"")</f>
        <v/>
      </c>
      <c r="J3133" s="5" t="str">
        <f>IFERROR(TRIM(INDEX(CID_DB[ [ NSN ] ],$D3133)),"")</f>
        <v/>
      </c>
      <c r="K3133" s="5" t="str">
        <f>IFERROR(TRIM(INDEX(CID_DB[Description],$D3133)),"")</f>
        <v/>
      </c>
      <c r="L3133" s="24" t="str">
        <f>IFERROR(TRIM(INDEX(CID_DB[Commercial Status],$D3133)),"")</f>
        <v/>
      </c>
    </row>
    <row r="3134" spans="2:12" x14ac:dyDescent="0.35">
      <c r="B3134" s="15"/>
      <c r="D3134" s="17" t="str">
        <f t="array" ref="D3134">IFERROR(IF($B3134&lt;&gt;"",LARGE(IF(ISNUMBER(SEARCH(TRIM(SUBSTITUTE($B3134,"-","")),CID_DB[Search Key])),ROW(CID_DB[Search Key]),""),1)-1,""),"")</f>
        <v/>
      </c>
      <c r="F3134" s="23" t="str">
        <f>IF($B3134&lt;&gt;"",COUNTIFS(CID_DB[Search Key],"*"&amp;TRIM(SUBSTITUTE(B3134,"-",""))&amp;"*"),"")</f>
        <v/>
      </c>
      <c r="G3134" s="23" t="str">
        <f>IFERROR(TRIM(INDEX(CID_DB[Case No],$D3134)),"")</f>
        <v/>
      </c>
      <c r="H3134" s="5" t="str">
        <f>IFERROR(TRIM(INDEX(CID_DB[Known Contractor '#1 PN],$D3134)),"")</f>
        <v/>
      </c>
      <c r="I3134" s="5" t="str">
        <f>IFERROR(TRIM(INDEX(CID_DB[Known Contractor '#2 PN],$D3134)),"")</f>
        <v/>
      </c>
      <c r="J3134" s="5" t="str">
        <f>IFERROR(TRIM(INDEX(CID_DB[ [ NSN ] ],$D3134)),"")</f>
        <v/>
      </c>
      <c r="K3134" s="5" t="str">
        <f>IFERROR(TRIM(INDEX(CID_DB[Description],$D3134)),"")</f>
        <v/>
      </c>
      <c r="L3134" s="24" t="str">
        <f>IFERROR(TRIM(INDEX(CID_DB[Commercial Status],$D3134)),"")</f>
        <v/>
      </c>
    </row>
    <row r="3135" spans="2:12" x14ac:dyDescent="0.35">
      <c r="B3135" s="15"/>
      <c r="D3135" s="17" t="str">
        <f t="array" ref="D3135">IFERROR(IF($B3135&lt;&gt;"",LARGE(IF(ISNUMBER(SEARCH(TRIM(SUBSTITUTE($B3135,"-","")),CID_DB[Search Key])),ROW(CID_DB[Search Key]),""),1)-1,""),"")</f>
        <v/>
      </c>
      <c r="F3135" s="23" t="str">
        <f>IF($B3135&lt;&gt;"",COUNTIFS(CID_DB[Search Key],"*"&amp;TRIM(SUBSTITUTE(B3135,"-",""))&amp;"*"),"")</f>
        <v/>
      </c>
      <c r="G3135" s="23" t="str">
        <f>IFERROR(TRIM(INDEX(CID_DB[Case No],$D3135)),"")</f>
        <v/>
      </c>
      <c r="H3135" s="5" t="str">
        <f>IFERROR(TRIM(INDEX(CID_DB[Known Contractor '#1 PN],$D3135)),"")</f>
        <v/>
      </c>
      <c r="I3135" s="5" t="str">
        <f>IFERROR(TRIM(INDEX(CID_DB[Known Contractor '#2 PN],$D3135)),"")</f>
        <v/>
      </c>
      <c r="J3135" s="5" t="str">
        <f>IFERROR(TRIM(INDEX(CID_DB[ [ NSN ] ],$D3135)),"")</f>
        <v/>
      </c>
      <c r="K3135" s="5" t="str">
        <f>IFERROR(TRIM(INDEX(CID_DB[Description],$D3135)),"")</f>
        <v/>
      </c>
      <c r="L3135" s="24" t="str">
        <f>IFERROR(TRIM(INDEX(CID_DB[Commercial Status],$D3135)),"")</f>
        <v/>
      </c>
    </row>
    <row r="3136" spans="2:12" x14ac:dyDescent="0.35">
      <c r="B3136" s="15"/>
      <c r="D3136" s="17" t="str">
        <f t="array" ref="D3136">IFERROR(IF($B3136&lt;&gt;"",LARGE(IF(ISNUMBER(SEARCH(TRIM(SUBSTITUTE($B3136,"-","")),CID_DB[Search Key])),ROW(CID_DB[Search Key]),""),1)-1,""),"")</f>
        <v/>
      </c>
      <c r="F3136" s="23" t="str">
        <f>IF($B3136&lt;&gt;"",COUNTIFS(CID_DB[Search Key],"*"&amp;TRIM(SUBSTITUTE(B3136,"-",""))&amp;"*"),"")</f>
        <v/>
      </c>
      <c r="G3136" s="23" t="str">
        <f>IFERROR(TRIM(INDEX(CID_DB[Case No],$D3136)),"")</f>
        <v/>
      </c>
      <c r="H3136" s="5" t="str">
        <f>IFERROR(TRIM(INDEX(CID_DB[Known Contractor '#1 PN],$D3136)),"")</f>
        <v/>
      </c>
      <c r="I3136" s="5" t="str">
        <f>IFERROR(TRIM(INDEX(CID_DB[Known Contractor '#2 PN],$D3136)),"")</f>
        <v/>
      </c>
      <c r="J3136" s="5" t="str">
        <f>IFERROR(TRIM(INDEX(CID_DB[ [ NSN ] ],$D3136)),"")</f>
        <v/>
      </c>
      <c r="K3136" s="5" t="str">
        <f>IFERROR(TRIM(INDEX(CID_DB[Description],$D3136)),"")</f>
        <v/>
      </c>
      <c r="L3136" s="24" t="str">
        <f>IFERROR(TRIM(INDEX(CID_DB[Commercial Status],$D3136)),"")</f>
        <v/>
      </c>
    </row>
    <row r="3137" spans="2:12" x14ac:dyDescent="0.35">
      <c r="B3137" s="15"/>
      <c r="D3137" s="17" t="str">
        <f t="array" ref="D3137">IFERROR(IF($B3137&lt;&gt;"",LARGE(IF(ISNUMBER(SEARCH(TRIM(SUBSTITUTE($B3137,"-","")),CID_DB[Search Key])),ROW(CID_DB[Search Key]),""),1)-1,""),"")</f>
        <v/>
      </c>
      <c r="F3137" s="23" t="str">
        <f>IF($B3137&lt;&gt;"",COUNTIFS(CID_DB[Search Key],"*"&amp;TRIM(SUBSTITUTE(B3137,"-",""))&amp;"*"),"")</f>
        <v/>
      </c>
      <c r="G3137" s="23" t="str">
        <f>IFERROR(TRIM(INDEX(CID_DB[Case No],$D3137)),"")</f>
        <v/>
      </c>
      <c r="H3137" s="5" t="str">
        <f>IFERROR(TRIM(INDEX(CID_DB[Known Contractor '#1 PN],$D3137)),"")</f>
        <v/>
      </c>
      <c r="I3137" s="5" t="str">
        <f>IFERROR(TRIM(INDEX(CID_DB[Known Contractor '#2 PN],$D3137)),"")</f>
        <v/>
      </c>
      <c r="J3137" s="5" t="str">
        <f>IFERROR(TRIM(INDEX(CID_DB[ [ NSN ] ],$D3137)),"")</f>
        <v/>
      </c>
      <c r="K3137" s="5" t="str">
        <f>IFERROR(TRIM(INDEX(CID_DB[Description],$D3137)),"")</f>
        <v/>
      </c>
      <c r="L3137" s="24" t="str">
        <f>IFERROR(TRIM(INDEX(CID_DB[Commercial Status],$D3137)),"")</f>
        <v/>
      </c>
    </row>
    <row r="3138" spans="2:12" x14ac:dyDescent="0.35">
      <c r="B3138" s="15"/>
      <c r="D3138" s="17" t="str">
        <f t="array" ref="D3138">IFERROR(IF($B3138&lt;&gt;"",LARGE(IF(ISNUMBER(SEARCH(TRIM(SUBSTITUTE($B3138,"-","")),CID_DB[Search Key])),ROW(CID_DB[Search Key]),""),1)-1,""),"")</f>
        <v/>
      </c>
      <c r="F3138" s="23" t="str">
        <f>IF($B3138&lt;&gt;"",COUNTIFS(CID_DB[Search Key],"*"&amp;TRIM(SUBSTITUTE(B3138,"-",""))&amp;"*"),"")</f>
        <v/>
      </c>
      <c r="G3138" s="23" t="str">
        <f>IFERROR(TRIM(INDEX(CID_DB[Case No],$D3138)),"")</f>
        <v/>
      </c>
      <c r="H3138" s="5" t="str">
        <f>IFERROR(TRIM(INDEX(CID_DB[Known Contractor '#1 PN],$D3138)),"")</f>
        <v/>
      </c>
      <c r="I3138" s="5" t="str">
        <f>IFERROR(TRIM(INDEX(CID_DB[Known Contractor '#2 PN],$D3138)),"")</f>
        <v/>
      </c>
      <c r="J3138" s="5" t="str">
        <f>IFERROR(TRIM(INDEX(CID_DB[ [ NSN ] ],$D3138)),"")</f>
        <v/>
      </c>
      <c r="K3138" s="5" t="str">
        <f>IFERROR(TRIM(INDEX(CID_DB[Description],$D3138)),"")</f>
        <v/>
      </c>
      <c r="L3138" s="24" t="str">
        <f>IFERROR(TRIM(INDEX(CID_DB[Commercial Status],$D3138)),"")</f>
        <v/>
      </c>
    </row>
    <row r="3139" spans="2:12" x14ac:dyDescent="0.35">
      <c r="B3139" s="15"/>
      <c r="D3139" s="17" t="str">
        <f t="array" ref="D3139">IFERROR(IF($B3139&lt;&gt;"",LARGE(IF(ISNUMBER(SEARCH(TRIM(SUBSTITUTE($B3139,"-","")),CID_DB[Search Key])),ROW(CID_DB[Search Key]),""),1)-1,""),"")</f>
        <v/>
      </c>
      <c r="F3139" s="23" t="str">
        <f>IF($B3139&lt;&gt;"",COUNTIFS(CID_DB[Search Key],"*"&amp;TRIM(SUBSTITUTE(B3139,"-",""))&amp;"*"),"")</f>
        <v/>
      </c>
      <c r="G3139" s="23" t="str">
        <f>IFERROR(TRIM(INDEX(CID_DB[Case No],$D3139)),"")</f>
        <v/>
      </c>
      <c r="H3139" s="5" t="str">
        <f>IFERROR(TRIM(INDEX(CID_DB[Known Contractor '#1 PN],$D3139)),"")</f>
        <v/>
      </c>
      <c r="I3139" s="5" t="str">
        <f>IFERROR(TRIM(INDEX(CID_DB[Known Contractor '#2 PN],$D3139)),"")</f>
        <v/>
      </c>
      <c r="J3139" s="5" t="str">
        <f>IFERROR(TRIM(INDEX(CID_DB[ [ NSN ] ],$D3139)),"")</f>
        <v/>
      </c>
      <c r="K3139" s="5" t="str">
        <f>IFERROR(TRIM(INDEX(CID_DB[Description],$D3139)),"")</f>
        <v/>
      </c>
      <c r="L3139" s="24" t="str">
        <f>IFERROR(TRIM(INDEX(CID_DB[Commercial Status],$D3139)),"")</f>
        <v/>
      </c>
    </row>
    <row r="3140" spans="2:12" x14ac:dyDescent="0.35">
      <c r="B3140" s="15"/>
      <c r="D3140" s="17" t="str">
        <f t="array" ref="D3140">IFERROR(IF($B3140&lt;&gt;"",LARGE(IF(ISNUMBER(SEARCH(TRIM(SUBSTITUTE($B3140,"-","")),CID_DB[Search Key])),ROW(CID_DB[Search Key]),""),1)-1,""),"")</f>
        <v/>
      </c>
      <c r="F3140" s="23" t="str">
        <f>IF($B3140&lt;&gt;"",COUNTIFS(CID_DB[Search Key],"*"&amp;TRIM(SUBSTITUTE(B3140,"-",""))&amp;"*"),"")</f>
        <v/>
      </c>
      <c r="G3140" s="23" t="str">
        <f>IFERROR(TRIM(INDEX(CID_DB[Case No],$D3140)),"")</f>
        <v/>
      </c>
      <c r="H3140" s="5" t="str">
        <f>IFERROR(TRIM(INDEX(CID_DB[Known Contractor '#1 PN],$D3140)),"")</f>
        <v/>
      </c>
      <c r="I3140" s="5" t="str">
        <f>IFERROR(TRIM(INDEX(CID_DB[Known Contractor '#2 PN],$D3140)),"")</f>
        <v/>
      </c>
      <c r="J3140" s="5" t="str">
        <f>IFERROR(TRIM(INDEX(CID_DB[ [ NSN ] ],$D3140)),"")</f>
        <v/>
      </c>
      <c r="K3140" s="5" t="str">
        <f>IFERROR(TRIM(INDEX(CID_DB[Description],$D3140)),"")</f>
        <v/>
      </c>
      <c r="L3140" s="24" t="str">
        <f>IFERROR(TRIM(INDEX(CID_DB[Commercial Status],$D3140)),"")</f>
        <v/>
      </c>
    </row>
    <row r="3141" spans="2:12" x14ac:dyDescent="0.35">
      <c r="B3141" s="15"/>
      <c r="D3141" s="17" t="str">
        <f t="array" ref="D3141">IFERROR(IF($B3141&lt;&gt;"",LARGE(IF(ISNUMBER(SEARCH(TRIM(SUBSTITUTE($B3141,"-","")),CID_DB[Search Key])),ROW(CID_DB[Search Key]),""),1)-1,""),"")</f>
        <v/>
      </c>
      <c r="F3141" s="23" t="str">
        <f>IF($B3141&lt;&gt;"",COUNTIFS(CID_DB[Search Key],"*"&amp;TRIM(SUBSTITUTE(B3141,"-",""))&amp;"*"),"")</f>
        <v/>
      </c>
      <c r="G3141" s="23" t="str">
        <f>IFERROR(TRIM(INDEX(CID_DB[Case No],$D3141)),"")</f>
        <v/>
      </c>
      <c r="H3141" s="5" t="str">
        <f>IFERROR(TRIM(INDEX(CID_DB[Known Contractor '#1 PN],$D3141)),"")</f>
        <v/>
      </c>
      <c r="I3141" s="5" t="str">
        <f>IFERROR(TRIM(INDEX(CID_DB[Known Contractor '#2 PN],$D3141)),"")</f>
        <v/>
      </c>
      <c r="J3141" s="5" t="str">
        <f>IFERROR(TRIM(INDEX(CID_DB[ [ NSN ] ],$D3141)),"")</f>
        <v/>
      </c>
      <c r="K3141" s="5" t="str">
        <f>IFERROR(TRIM(INDEX(CID_DB[Description],$D3141)),"")</f>
        <v/>
      </c>
      <c r="L3141" s="24" t="str">
        <f>IFERROR(TRIM(INDEX(CID_DB[Commercial Status],$D3141)),"")</f>
        <v/>
      </c>
    </row>
    <row r="3142" spans="2:12" x14ac:dyDescent="0.35">
      <c r="B3142" s="15"/>
      <c r="D3142" s="17" t="str">
        <f t="array" ref="D3142">IFERROR(IF($B3142&lt;&gt;"",LARGE(IF(ISNUMBER(SEARCH(TRIM(SUBSTITUTE($B3142,"-","")),CID_DB[Search Key])),ROW(CID_DB[Search Key]),""),1)-1,""),"")</f>
        <v/>
      </c>
      <c r="F3142" s="23" t="str">
        <f>IF($B3142&lt;&gt;"",COUNTIFS(CID_DB[Search Key],"*"&amp;TRIM(SUBSTITUTE(B3142,"-",""))&amp;"*"),"")</f>
        <v/>
      </c>
      <c r="G3142" s="23" t="str">
        <f>IFERROR(TRIM(INDEX(CID_DB[Case No],$D3142)),"")</f>
        <v/>
      </c>
      <c r="H3142" s="5" t="str">
        <f>IFERROR(TRIM(INDEX(CID_DB[Known Contractor '#1 PN],$D3142)),"")</f>
        <v/>
      </c>
      <c r="I3142" s="5" t="str">
        <f>IFERROR(TRIM(INDEX(CID_DB[Known Contractor '#2 PN],$D3142)),"")</f>
        <v/>
      </c>
      <c r="J3142" s="5" t="str">
        <f>IFERROR(TRIM(INDEX(CID_DB[ [ NSN ] ],$D3142)),"")</f>
        <v/>
      </c>
      <c r="K3142" s="5" t="str">
        <f>IFERROR(TRIM(INDEX(CID_DB[Description],$D3142)),"")</f>
        <v/>
      </c>
      <c r="L3142" s="24" t="str">
        <f>IFERROR(TRIM(INDEX(CID_DB[Commercial Status],$D3142)),"")</f>
        <v/>
      </c>
    </row>
    <row r="3143" spans="2:12" x14ac:dyDescent="0.35">
      <c r="B3143" s="15"/>
      <c r="D3143" s="17" t="str">
        <f t="array" ref="D3143">IFERROR(IF($B3143&lt;&gt;"",LARGE(IF(ISNUMBER(SEARCH(TRIM(SUBSTITUTE($B3143,"-","")),CID_DB[Search Key])),ROW(CID_DB[Search Key]),""),1)-1,""),"")</f>
        <v/>
      </c>
      <c r="F3143" s="23" t="str">
        <f>IF($B3143&lt;&gt;"",COUNTIFS(CID_DB[Search Key],"*"&amp;TRIM(SUBSTITUTE(B3143,"-",""))&amp;"*"),"")</f>
        <v/>
      </c>
      <c r="G3143" s="23" t="str">
        <f>IFERROR(TRIM(INDEX(CID_DB[Case No],$D3143)),"")</f>
        <v/>
      </c>
      <c r="H3143" s="5" t="str">
        <f>IFERROR(TRIM(INDEX(CID_DB[Known Contractor '#1 PN],$D3143)),"")</f>
        <v/>
      </c>
      <c r="I3143" s="5" t="str">
        <f>IFERROR(TRIM(INDEX(CID_DB[Known Contractor '#2 PN],$D3143)),"")</f>
        <v/>
      </c>
      <c r="J3143" s="5" t="str">
        <f>IFERROR(TRIM(INDEX(CID_DB[ [ NSN ] ],$D3143)),"")</f>
        <v/>
      </c>
      <c r="K3143" s="5" t="str">
        <f>IFERROR(TRIM(INDEX(CID_DB[Description],$D3143)),"")</f>
        <v/>
      </c>
      <c r="L3143" s="24" t="str">
        <f>IFERROR(TRIM(INDEX(CID_DB[Commercial Status],$D3143)),"")</f>
        <v/>
      </c>
    </row>
    <row r="3144" spans="2:12" x14ac:dyDescent="0.35">
      <c r="B3144" s="15"/>
      <c r="D3144" s="17" t="str">
        <f t="array" ref="D3144">IFERROR(IF($B3144&lt;&gt;"",LARGE(IF(ISNUMBER(SEARCH(TRIM(SUBSTITUTE($B3144,"-","")),CID_DB[Search Key])),ROW(CID_DB[Search Key]),""),1)-1,""),"")</f>
        <v/>
      </c>
      <c r="F3144" s="23" t="str">
        <f>IF($B3144&lt;&gt;"",COUNTIFS(CID_DB[Search Key],"*"&amp;TRIM(SUBSTITUTE(B3144,"-",""))&amp;"*"),"")</f>
        <v/>
      </c>
      <c r="G3144" s="23" t="str">
        <f>IFERROR(TRIM(INDEX(CID_DB[Case No],$D3144)),"")</f>
        <v/>
      </c>
      <c r="H3144" s="5" t="str">
        <f>IFERROR(TRIM(INDEX(CID_DB[Known Contractor '#1 PN],$D3144)),"")</f>
        <v/>
      </c>
      <c r="I3144" s="5" t="str">
        <f>IFERROR(TRIM(INDEX(CID_DB[Known Contractor '#2 PN],$D3144)),"")</f>
        <v/>
      </c>
      <c r="J3144" s="5" t="str">
        <f>IFERROR(TRIM(INDEX(CID_DB[ [ NSN ] ],$D3144)),"")</f>
        <v/>
      </c>
      <c r="K3144" s="5" t="str">
        <f>IFERROR(TRIM(INDEX(CID_DB[Description],$D3144)),"")</f>
        <v/>
      </c>
      <c r="L3144" s="24" t="str">
        <f>IFERROR(TRIM(INDEX(CID_DB[Commercial Status],$D3144)),"")</f>
        <v/>
      </c>
    </row>
    <row r="3145" spans="2:12" x14ac:dyDescent="0.35">
      <c r="B3145" s="15"/>
      <c r="D3145" s="17" t="str">
        <f t="array" ref="D3145">IFERROR(IF($B3145&lt;&gt;"",LARGE(IF(ISNUMBER(SEARCH(TRIM(SUBSTITUTE($B3145,"-","")),CID_DB[Search Key])),ROW(CID_DB[Search Key]),""),1)-1,""),"")</f>
        <v/>
      </c>
      <c r="F3145" s="23" t="str">
        <f>IF($B3145&lt;&gt;"",COUNTIFS(CID_DB[Search Key],"*"&amp;TRIM(SUBSTITUTE(B3145,"-",""))&amp;"*"),"")</f>
        <v/>
      </c>
      <c r="G3145" s="23" t="str">
        <f>IFERROR(TRIM(INDEX(CID_DB[Case No],$D3145)),"")</f>
        <v/>
      </c>
      <c r="H3145" s="5" t="str">
        <f>IFERROR(TRIM(INDEX(CID_DB[Known Contractor '#1 PN],$D3145)),"")</f>
        <v/>
      </c>
      <c r="I3145" s="5" t="str">
        <f>IFERROR(TRIM(INDEX(CID_DB[Known Contractor '#2 PN],$D3145)),"")</f>
        <v/>
      </c>
      <c r="J3145" s="5" t="str">
        <f>IFERROR(TRIM(INDEX(CID_DB[ [ NSN ] ],$D3145)),"")</f>
        <v/>
      </c>
      <c r="K3145" s="5" t="str">
        <f>IFERROR(TRIM(INDEX(CID_DB[Description],$D3145)),"")</f>
        <v/>
      </c>
      <c r="L3145" s="24" t="str">
        <f>IFERROR(TRIM(INDEX(CID_DB[Commercial Status],$D3145)),"")</f>
        <v/>
      </c>
    </row>
    <row r="3146" spans="2:12" x14ac:dyDescent="0.35">
      <c r="B3146" s="15"/>
      <c r="D3146" s="17" t="str">
        <f t="array" ref="D3146">IFERROR(IF($B3146&lt;&gt;"",LARGE(IF(ISNUMBER(SEARCH(TRIM(SUBSTITUTE($B3146,"-","")),CID_DB[Search Key])),ROW(CID_DB[Search Key]),""),1)-1,""),"")</f>
        <v/>
      </c>
      <c r="F3146" s="23" t="str">
        <f>IF($B3146&lt;&gt;"",COUNTIFS(CID_DB[Search Key],"*"&amp;TRIM(SUBSTITUTE(B3146,"-",""))&amp;"*"),"")</f>
        <v/>
      </c>
      <c r="G3146" s="23" t="str">
        <f>IFERROR(TRIM(INDEX(CID_DB[Case No],$D3146)),"")</f>
        <v/>
      </c>
      <c r="H3146" s="5" t="str">
        <f>IFERROR(TRIM(INDEX(CID_DB[Known Contractor '#1 PN],$D3146)),"")</f>
        <v/>
      </c>
      <c r="I3146" s="5" t="str">
        <f>IFERROR(TRIM(INDEX(CID_DB[Known Contractor '#2 PN],$D3146)),"")</f>
        <v/>
      </c>
      <c r="J3146" s="5" t="str">
        <f>IFERROR(TRIM(INDEX(CID_DB[ [ NSN ] ],$D3146)),"")</f>
        <v/>
      </c>
      <c r="K3146" s="5" t="str">
        <f>IFERROR(TRIM(INDEX(CID_DB[Description],$D3146)),"")</f>
        <v/>
      </c>
      <c r="L3146" s="24" t="str">
        <f>IFERROR(TRIM(INDEX(CID_DB[Commercial Status],$D3146)),"")</f>
        <v/>
      </c>
    </row>
    <row r="3147" spans="2:12" x14ac:dyDescent="0.35">
      <c r="B3147" s="15"/>
      <c r="D3147" s="17" t="str">
        <f t="array" ref="D3147">IFERROR(IF($B3147&lt;&gt;"",LARGE(IF(ISNUMBER(SEARCH(TRIM(SUBSTITUTE($B3147,"-","")),CID_DB[Search Key])),ROW(CID_DB[Search Key]),""),1)-1,""),"")</f>
        <v/>
      </c>
      <c r="F3147" s="23" t="str">
        <f>IF($B3147&lt;&gt;"",COUNTIFS(CID_DB[Search Key],"*"&amp;TRIM(SUBSTITUTE(B3147,"-",""))&amp;"*"),"")</f>
        <v/>
      </c>
      <c r="G3147" s="23" t="str">
        <f>IFERROR(TRIM(INDEX(CID_DB[Case No],$D3147)),"")</f>
        <v/>
      </c>
      <c r="H3147" s="5" t="str">
        <f>IFERROR(TRIM(INDEX(CID_DB[Known Contractor '#1 PN],$D3147)),"")</f>
        <v/>
      </c>
      <c r="I3147" s="5" t="str">
        <f>IFERROR(TRIM(INDEX(CID_DB[Known Contractor '#2 PN],$D3147)),"")</f>
        <v/>
      </c>
      <c r="J3147" s="5" t="str">
        <f>IFERROR(TRIM(INDEX(CID_DB[ [ NSN ] ],$D3147)),"")</f>
        <v/>
      </c>
      <c r="K3147" s="5" t="str">
        <f>IFERROR(TRIM(INDEX(CID_DB[Description],$D3147)),"")</f>
        <v/>
      </c>
      <c r="L3147" s="24" t="str">
        <f>IFERROR(TRIM(INDEX(CID_DB[Commercial Status],$D3147)),"")</f>
        <v/>
      </c>
    </row>
    <row r="3148" spans="2:12" x14ac:dyDescent="0.35">
      <c r="B3148" s="15"/>
      <c r="D3148" s="17" t="str">
        <f t="array" ref="D3148">IFERROR(IF($B3148&lt;&gt;"",LARGE(IF(ISNUMBER(SEARCH(TRIM(SUBSTITUTE($B3148,"-","")),CID_DB[Search Key])),ROW(CID_DB[Search Key]),""),1)-1,""),"")</f>
        <v/>
      </c>
      <c r="F3148" s="23" t="str">
        <f>IF($B3148&lt;&gt;"",COUNTIFS(CID_DB[Search Key],"*"&amp;TRIM(SUBSTITUTE(B3148,"-",""))&amp;"*"),"")</f>
        <v/>
      </c>
      <c r="G3148" s="23" t="str">
        <f>IFERROR(TRIM(INDEX(CID_DB[Case No],$D3148)),"")</f>
        <v/>
      </c>
      <c r="H3148" s="5" t="str">
        <f>IFERROR(TRIM(INDEX(CID_DB[Known Contractor '#1 PN],$D3148)),"")</f>
        <v/>
      </c>
      <c r="I3148" s="5" t="str">
        <f>IFERROR(TRIM(INDEX(CID_DB[Known Contractor '#2 PN],$D3148)),"")</f>
        <v/>
      </c>
      <c r="J3148" s="5" t="str">
        <f>IFERROR(TRIM(INDEX(CID_DB[ [ NSN ] ],$D3148)),"")</f>
        <v/>
      </c>
      <c r="K3148" s="5" t="str">
        <f>IFERROR(TRIM(INDEX(CID_DB[Description],$D3148)),"")</f>
        <v/>
      </c>
      <c r="L3148" s="24" t="str">
        <f>IFERROR(TRIM(INDEX(CID_DB[Commercial Status],$D3148)),"")</f>
        <v/>
      </c>
    </row>
    <row r="3149" spans="2:12" x14ac:dyDescent="0.35">
      <c r="B3149" s="15"/>
      <c r="D3149" s="17" t="str">
        <f t="array" ref="D3149">IFERROR(IF($B3149&lt;&gt;"",LARGE(IF(ISNUMBER(SEARCH(TRIM(SUBSTITUTE($B3149,"-","")),CID_DB[Search Key])),ROW(CID_DB[Search Key]),""),1)-1,""),"")</f>
        <v/>
      </c>
      <c r="F3149" s="23" t="str">
        <f>IF($B3149&lt;&gt;"",COUNTIFS(CID_DB[Search Key],"*"&amp;TRIM(SUBSTITUTE(B3149,"-",""))&amp;"*"),"")</f>
        <v/>
      </c>
      <c r="G3149" s="23" t="str">
        <f>IFERROR(TRIM(INDEX(CID_DB[Case No],$D3149)),"")</f>
        <v/>
      </c>
      <c r="H3149" s="5" t="str">
        <f>IFERROR(TRIM(INDEX(CID_DB[Known Contractor '#1 PN],$D3149)),"")</f>
        <v/>
      </c>
      <c r="I3149" s="5" t="str">
        <f>IFERROR(TRIM(INDEX(CID_DB[Known Contractor '#2 PN],$D3149)),"")</f>
        <v/>
      </c>
      <c r="J3149" s="5" t="str">
        <f>IFERROR(TRIM(INDEX(CID_DB[ [ NSN ] ],$D3149)),"")</f>
        <v/>
      </c>
      <c r="K3149" s="5" t="str">
        <f>IFERROR(TRIM(INDEX(CID_DB[Description],$D3149)),"")</f>
        <v/>
      </c>
      <c r="L3149" s="24" t="str">
        <f>IFERROR(TRIM(INDEX(CID_DB[Commercial Status],$D3149)),"")</f>
        <v/>
      </c>
    </row>
    <row r="3150" spans="2:12" x14ac:dyDescent="0.35">
      <c r="B3150" s="15"/>
      <c r="D3150" s="17" t="str">
        <f t="array" ref="D3150">IFERROR(IF($B3150&lt;&gt;"",LARGE(IF(ISNUMBER(SEARCH(TRIM(SUBSTITUTE($B3150,"-","")),CID_DB[Search Key])),ROW(CID_DB[Search Key]),""),1)-1,""),"")</f>
        <v/>
      </c>
      <c r="F3150" s="23" t="str">
        <f>IF($B3150&lt;&gt;"",COUNTIFS(CID_DB[Search Key],"*"&amp;TRIM(SUBSTITUTE(B3150,"-",""))&amp;"*"),"")</f>
        <v/>
      </c>
      <c r="G3150" s="23" t="str">
        <f>IFERROR(TRIM(INDEX(CID_DB[Case No],$D3150)),"")</f>
        <v/>
      </c>
      <c r="H3150" s="5" t="str">
        <f>IFERROR(TRIM(INDEX(CID_DB[Known Contractor '#1 PN],$D3150)),"")</f>
        <v/>
      </c>
      <c r="I3150" s="5" t="str">
        <f>IFERROR(TRIM(INDEX(CID_DB[Known Contractor '#2 PN],$D3150)),"")</f>
        <v/>
      </c>
      <c r="J3150" s="5" t="str">
        <f>IFERROR(TRIM(INDEX(CID_DB[ [ NSN ] ],$D3150)),"")</f>
        <v/>
      </c>
      <c r="K3150" s="5" t="str">
        <f>IFERROR(TRIM(INDEX(CID_DB[Description],$D3150)),"")</f>
        <v/>
      </c>
      <c r="L3150" s="24" t="str">
        <f>IFERROR(TRIM(INDEX(CID_DB[Commercial Status],$D3150)),"")</f>
        <v/>
      </c>
    </row>
    <row r="3151" spans="2:12" x14ac:dyDescent="0.35">
      <c r="B3151" s="15"/>
      <c r="D3151" s="17" t="str">
        <f t="array" ref="D3151">IFERROR(IF($B3151&lt;&gt;"",LARGE(IF(ISNUMBER(SEARCH(TRIM(SUBSTITUTE($B3151,"-","")),CID_DB[Search Key])),ROW(CID_DB[Search Key]),""),1)-1,""),"")</f>
        <v/>
      </c>
      <c r="F3151" s="23" t="str">
        <f>IF($B3151&lt;&gt;"",COUNTIFS(CID_DB[Search Key],"*"&amp;TRIM(SUBSTITUTE(B3151,"-",""))&amp;"*"),"")</f>
        <v/>
      </c>
      <c r="G3151" s="23" t="str">
        <f>IFERROR(TRIM(INDEX(CID_DB[Case No],$D3151)),"")</f>
        <v/>
      </c>
      <c r="H3151" s="5" t="str">
        <f>IFERROR(TRIM(INDEX(CID_DB[Known Contractor '#1 PN],$D3151)),"")</f>
        <v/>
      </c>
      <c r="I3151" s="5" t="str">
        <f>IFERROR(TRIM(INDEX(CID_DB[Known Contractor '#2 PN],$D3151)),"")</f>
        <v/>
      </c>
      <c r="J3151" s="5" t="str">
        <f>IFERROR(TRIM(INDEX(CID_DB[ [ NSN ] ],$D3151)),"")</f>
        <v/>
      </c>
      <c r="K3151" s="5" t="str">
        <f>IFERROR(TRIM(INDEX(CID_DB[Description],$D3151)),"")</f>
        <v/>
      </c>
      <c r="L3151" s="24" t="str">
        <f>IFERROR(TRIM(INDEX(CID_DB[Commercial Status],$D3151)),"")</f>
        <v/>
      </c>
    </row>
    <row r="3152" spans="2:12" x14ac:dyDescent="0.35">
      <c r="B3152" s="15"/>
      <c r="D3152" s="17" t="str">
        <f t="array" ref="D3152">IFERROR(IF($B3152&lt;&gt;"",LARGE(IF(ISNUMBER(SEARCH(TRIM(SUBSTITUTE($B3152,"-","")),CID_DB[Search Key])),ROW(CID_DB[Search Key]),""),1)-1,""),"")</f>
        <v/>
      </c>
      <c r="F3152" s="23" t="str">
        <f>IF($B3152&lt;&gt;"",COUNTIFS(CID_DB[Search Key],"*"&amp;TRIM(SUBSTITUTE(B3152,"-",""))&amp;"*"),"")</f>
        <v/>
      </c>
      <c r="G3152" s="23" t="str">
        <f>IFERROR(TRIM(INDEX(CID_DB[Case No],$D3152)),"")</f>
        <v/>
      </c>
      <c r="H3152" s="5" t="str">
        <f>IFERROR(TRIM(INDEX(CID_DB[Known Contractor '#1 PN],$D3152)),"")</f>
        <v/>
      </c>
      <c r="I3152" s="5" t="str">
        <f>IFERROR(TRIM(INDEX(CID_DB[Known Contractor '#2 PN],$D3152)),"")</f>
        <v/>
      </c>
      <c r="J3152" s="5" t="str">
        <f>IFERROR(TRIM(INDEX(CID_DB[ [ NSN ] ],$D3152)),"")</f>
        <v/>
      </c>
      <c r="K3152" s="5" t="str">
        <f>IFERROR(TRIM(INDEX(CID_DB[Description],$D3152)),"")</f>
        <v/>
      </c>
      <c r="L3152" s="24" t="str">
        <f>IFERROR(TRIM(INDEX(CID_DB[Commercial Status],$D3152)),"")</f>
        <v/>
      </c>
    </row>
    <row r="3153" spans="2:12" x14ac:dyDescent="0.35">
      <c r="B3153" s="15"/>
      <c r="D3153" s="17" t="str">
        <f t="array" ref="D3153">IFERROR(IF($B3153&lt;&gt;"",LARGE(IF(ISNUMBER(SEARCH(TRIM(SUBSTITUTE($B3153,"-","")),CID_DB[Search Key])),ROW(CID_DB[Search Key]),""),1)-1,""),"")</f>
        <v/>
      </c>
      <c r="F3153" s="23" t="str">
        <f>IF($B3153&lt;&gt;"",COUNTIFS(CID_DB[Search Key],"*"&amp;TRIM(SUBSTITUTE(B3153,"-",""))&amp;"*"),"")</f>
        <v/>
      </c>
      <c r="G3153" s="23" t="str">
        <f>IFERROR(TRIM(INDEX(CID_DB[Case No],$D3153)),"")</f>
        <v/>
      </c>
      <c r="H3153" s="5" t="str">
        <f>IFERROR(TRIM(INDEX(CID_DB[Known Contractor '#1 PN],$D3153)),"")</f>
        <v/>
      </c>
      <c r="I3153" s="5" t="str">
        <f>IFERROR(TRIM(INDEX(CID_DB[Known Contractor '#2 PN],$D3153)),"")</f>
        <v/>
      </c>
      <c r="J3153" s="5" t="str">
        <f>IFERROR(TRIM(INDEX(CID_DB[ [ NSN ] ],$D3153)),"")</f>
        <v/>
      </c>
      <c r="K3153" s="5" t="str">
        <f>IFERROR(TRIM(INDEX(CID_DB[Description],$D3153)),"")</f>
        <v/>
      </c>
      <c r="L3153" s="24" t="str">
        <f>IFERROR(TRIM(INDEX(CID_DB[Commercial Status],$D3153)),"")</f>
        <v/>
      </c>
    </row>
    <row r="3154" spans="2:12" x14ac:dyDescent="0.35">
      <c r="B3154" s="15"/>
      <c r="D3154" s="17" t="str">
        <f t="array" ref="D3154">IFERROR(IF($B3154&lt;&gt;"",LARGE(IF(ISNUMBER(SEARCH(TRIM(SUBSTITUTE($B3154,"-","")),CID_DB[Search Key])),ROW(CID_DB[Search Key]),""),1)-1,""),"")</f>
        <v/>
      </c>
      <c r="F3154" s="23" t="str">
        <f>IF($B3154&lt;&gt;"",COUNTIFS(CID_DB[Search Key],"*"&amp;TRIM(SUBSTITUTE(B3154,"-",""))&amp;"*"),"")</f>
        <v/>
      </c>
      <c r="G3154" s="23" t="str">
        <f>IFERROR(TRIM(INDEX(CID_DB[Case No],$D3154)),"")</f>
        <v/>
      </c>
      <c r="H3154" s="5" t="str">
        <f>IFERROR(TRIM(INDEX(CID_DB[Known Contractor '#1 PN],$D3154)),"")</f>
        <v/>
      </c>
      <c r="I3154" s="5" t="str">
        <f>IFERROR(TRIM(INDEX(CID_DB[Known Contractor '#2 PN],$D3154)),"")</f>
        <v/>
      </c>
      <c r="J3154" s="5" t="str">
        <f>IFERROR(TRIM(INDEX(CID_DB[ [ NSN ] ],$D3154)),"")</f>
        <v/>
      </c>
      <c r="K3154" s="5" t="str">
        <f>IFERROR(TRIM(INDEX(CID_DB[Description],$D3154)),"")</f>
        <v/>
      </c>
      <c r="L3154" s="24" t="str">
        <f>IFERROR(TRIM(INDEX(CID_DB[Commercial Status],$D3154)),"")</f>
        <v/>
      </c>
    </row>
    <row r="3155" spans="2:12" x14ac:dyDescent="0.35">
      <c r="B3155" s="15"/>
      <c r="D3155" s="17" t="str">
        <f t="array" ref="D3155">IFERROR(IF($B3155&lt;&gt;"",LARGE(IF(ISNUMBER(SEARCH(TRIM(SUBSTITUTE($B3155,"-","")),CID_DB[Search Key])),ROW(CID_DB[Search Key]),""),1)-1,""),"")</f>
        <v/>
      </c>
      <c r="F3155" s="23" t="str">
        <f>IF($B3155&lt;&gt;"",COUNTIFS(CID_DB[Search Key],"*"&amp;TRIM(SUBSTITUTE(B3155,"-",""))&amp;"*"),"")</f>
        <v/>
      </c>
      <c r="G3155" s="23" t="str">
        <f>IFERROR(TRIM(INDEX(CID_DB[Case No],$D3155)),"")</f>
        <v/>
      </c>
      <c r="H3155" s="5" t="str">
        <f>IFERROR(TRIM(INDEX(CID_DB[Known Contractor '#1 PN],$D3155)),"")</f>
        <v/>
      </c>
      <c r="I3155" s="5" t="str">
        <f>IFERROR(TRIM(INDEX(CID_DB[Known Contractor '#2 PN],$D3155)),"")</f>
        <v/>
      </c>
      <c r="J3155" s="5" t="str">
        <f>IFERROR(TRIM(INDEX(CID_DB[ [ NSN ] ],$D3155)),"")</f>
        <v/>
      </c>
      <c r="K3155" s="5" t="str">
        <f>IFERROR(TRIM(INDEX(CID_DB[Description],$D3155)),"")</f>
        <v/>
      </c>
      <c r="L3155" s="24" t="str">
        <f>IFERROR(TRIM(INDEX(CID_DB[Commercial Status],$D3155)),"")</f>
        <v/>
      </c>
    </row>
    <row r="3156" spans="2:12" x14ac:dyDescent="0.35">
      <c r="B3156" s="15"/>
      <c r="D3156" s="17" t="str">
        <f t="array" ref="D3156">IFERROR(IF($B3156&lt;&gt;"",LARGE(IF(ISNUMBER(SEARCH(TRIM(SUBSTITUTE($B3156,"-","")),CID_DB[Search Key])),ROW(CID_DB[Search Key]),""),1)-1,""),"")</f>
        <v/>
      </c>
      <c r="F3156" s="23" t="str">
        <f>IF($B3156&lt;&gt;"",COUNTIFS(CID_DB[Search Key],"*"&amp;TRIM(SUBSTITUTE(B3156,"-",""))&amp;"*"),"")</f>
        <v/>
      </c>
      <c r="G3156" s="23" t="str">
        <f>IFERROR(TRIM(INDEX(CID_DB[Case No],$D3156)),"")</f>
        <v/>
      </c>
      <c r="H3156" s="5" t="str">
        <f>IFERROR(TRIM(INDEX(CID_DB[Known Contractor '#1 PN],$D3156)),"")</f>
        <v/>
      </c>
      <c r="I3156" s="5" t="str">
        <f>IFERROR(TRIM(INDEX(CID_DB[Known Contractor '#2 PN],$D3156)),"")</f>
        <v/>
      </c>
      <c r="J3156" s="5" t="str">
        <f>IFERROR(TRIM(INDEX(CID_DB[ [ NSN ] ],$D3156)),"")</f>
        <v/>
      </c>
      <c r="K3156" s="5" t="str">
        <f>IFERROR(TRIM(INDEX(CID_DB[Description],$D3156)),"")</f>
        <v/>
      </c>
      <c r="L3156" s="24" t="str">
        <f>IFERROR(TRIM(INDEX(CID_DB[Commercial Status],$D3156)),"")</f>
        <v/>
      </c>
    </row>
    <row r="3157" spans="2:12" x14ac:dyDescent="0.35">
      <c r="B3157" s="15"/>
      <c r="D3157" s="17" t="str">
        <f t="array" ref="D3157">IFERROR(IF($B3157&lt;&gt;"",LARGE(IF(ISNUMBER(SEARCH(TRIM(SUBSTITUTE($B3157,"-","")),CID_DB[Search Key])),ROW(CID_DB[Search Key]),""),1)-1,""),"")</f>
        <v/>
      </c>
      <c r="F3157" s="23" t="str">
        <f>IF($B3157&lt;&gt;"",COUNTIFS(CID_DB[Search Key],"*"&amp;TRIM(SUBSTITUTE(B3157,"-",""))&amp;"*"),"")</f>
        <v/>
      </c>
      <c r="G3157" s="23" t="str">
        <f>IFERROR(TRIM(INDEX(CID_DB[Case No],$D3157)),"")</f>
        <v/>
      </c>
      <c r="H3157" s="5" t="str">
        <f>IFERROR(TRIM(INDEX(CID_DB[Known Contractor '#1 PN],$D3157)),"")</f>
        <v/>
      </c>
      <c r="I3157" s="5" t="str">
        <f>IFERROR(TRIM(INDEX(CID_DB[Known Contractor '#2 PN],$D3157)),"")</f>
        <v/>
      </c>
      <c r="J3157" s="5" t="str">
        <f>IFERROR(TRIM(INDEX(CID_DB[ [ NSN ] ],$D3157)),"")</f>
        <v/>
      </c>
      <c r="K3157" s="5" t="str">
        <f>IFERROR(TRIM(INDEX(CID_DB[Description],$D3157)),"")</f>
        <v/>
      </c>
      <c r="L3157" s="24" t="str">
        <f>IFERROR(TRIM(INDEX(CID_DB[Commercial Status],$D3157)),"")</f>
        <v/>
      </c>
    </row>
    <row r="3158" spans="2:12" x14ac:dyDescent="0.35">
      <c r="B3158" s="15"/>
      <c r="D3158" s="17" t="str">
        <f t="array" ref="D3158">IFERROR(IF($B3158&lt;&gt;"",LARGE(IF(ISNUMBER(SEARCH(TRIM(SUBSTITUTE($B3158,"-","")),CID_DB[Search Key])),ROW(CID_DB[Search Key]),""),1)-1,""),"")</f>
        <v/>
      </c>
      <c r="F3158" s="23" t="str">
        <f>IF($B3158&lt;&gt;"",COUNTIFS(CID_DB[Search Key],"*"&amp;TRIM(SUBSTITUTE(B3158,"-",""))&amp;"*"),"")</f>
        <v/>
      </c>
      <c r="G3158" s="23" t="str">
        <f>IFERROR(TRIM(INDEX(CID_DB[Case No],$D3158)),"")</f>
        <v/>
      </c>
      <c r="H3158" s="5" t="str">
        <f>IFERROR(TRIM(INDEX(CID_DB[Known Contractor '#1 PN],$D3158)),"")</f>
        <v/>
      </c>
      <c r="I3158" s="5" t="str">
        <f>IFERROR(TRIM(INDEX(CID_DB[Known Contractor '#2 PN],$D3158)),"")</f>
        <v/>
      </c>
      <c r="J3158" s="5" t="str">
        <f>IFERROR(TRIM(INDEX(CID_DB[ [ NSN ] ],$D3158)),"")</f>
        <v/>
      </c>
      <c r="K3158" s="5" t="str">
        <f>IFERROR(TRIM(INDEX(CID_DB[Description],$D3158)),"")</f>
        <v/>
      </c>
      <c r="L3158" s="24" t="str">
        <f>IFERROR(TRIM(INDEX(CID_DB[Commercial Status],$D3158)),"")</f>
        <v/>
      </c>
    </row>
    <row r="3159" spans="2:12" x14ac:dyDescent="0.35">
      <c r="B3159" s="15"/>
      <c r="D3159" s="17" t="str">
        <f t="array" ref="D3159">IFERROR(IF($B3159&lt;&gt;"",LARGE(IF(ISNUMBER(SEARCH(TRIM(SUBSTITUTE($B3159,"-","")),CID_DB[Search Key])),ROW(CID_DB[Search Key]),""),1)-1,""),"")</f>
        <v/>
      </c>
      <c r="F3159" s="23" t="str">
        <f>IF($B3159&lt;&gt;"",COUNTIFS(CID_DB[Search Key],"*"&amp;TRIM(SUBSTITUTE(B3159,"-",""))&amp;"*"),"")</f>
        <v/>
      </c>
      <c r="G3159" s="23" t="str">
        <f>IFERROR(TRIM(INDEX(CID_DB[Case No],$D3159)),"")</f>
        <v/>
      </c>
      <c r="H3159" s="5" t="str">
        <f>IFERROR(TRIM(INDEX(CID_DB[Known Contractor '#1 PN],$D3159)),"")</f>
        <v/>
      </c>
      <c r="I3159" s="5" t="str">
        <f>IFERROR(TRIM(INDEX(CID_DB[Known Contractor '#2 PN],$D3159)),"")</f>
        <v/>
      </c>
      <c r="J3159" s="5" t="str">
        <f>IFERROR(TRIM(INDEX(CID_DB[ [ NSN ] ],$D3159)),"")</f>
        <v/>
      </c>
      <c r="K3159" s="5" t="str">
        <f>IFERROR(TRIM(INDEX(CID_DB[Description],$D3159)),"")</f>
        <v/>
      </c>
      <c r="L3159" s="24" t="str">
        <f>IFERROR(TRIM(INDEX(CID_DB[Commercial Status],$D3159)),"")</f>
        <v/>
      </c>
    </row>
    <row r="3160" spans="2:12" x14ac:dyDescent="0.35">
      <c r="B3160" s="15"/>
      <c r="D3160" s="17" t="str">
        <f t="array" ref="D3160">IFERROR(IF($B3160&lt;&gt;"",LARGE(IF(ISNUMBER(SEARCH(TRIM(SUBSTITUTE($B3160,"-","")),CID_DB[Search Key])),ROW(CID_DB[Search Key]),""),1)-1,""),"")</f>
        <v/>
      </c>
      <c r="F3160" s="23" t="str">
        <f>IF($B3160&lt;&gt;"",COUNTIFS(CID_DB[Search Key],"*"&amp;TRIM(SUBSTITUTE(B3160,"-",""))&amp;"*"),"")</f>
        <v/>
      </c>
      <c r="G3160" s="23" t="str">
        <f>IFERROR(TRIM(INDEX(CID_DB[Case No],$D3160)),"")</f>
        <v/>
      </c>
      <c r="H3160" s="5" t="str">
        <f>IFERROR(TRIM(INDEX(CID_DB[Known Contractor '#1 PN],$D3160)),"")</f>
        <v/>
      </c>
      <c r="I3160" s="5" t="str">
        <f>IFERROR(TRIM(INDEX(CID_DB[Known Contractor '#2 PN],$D3160)),"")</f>
        <v/>
      </c>
      <c r="J3160" s="5" t="str">
        <f>IFERROR(TRIM(INDEX(CID_DB[ [ NSN ] ],$D3160)),"")</f>
        <v/>
      </c>
      <c r="K3160" s="5" t="str">
        <f>IFERROR(TRIM(INDEX(CID_DB[Description],$D3160)),"")</f>
        <v/>
      </c>
      <c r="L3160" s="24" t="str">
        <f>IFERROR(TRIM(INDEX(CID_DB[Commercial Status],$D3160)),"")</f>
        <v/>
      </c>
    </row>
    <row r="3161" spans="2:12" x14ac:dyDescent="0.35">
      <c r="B3161" s="15"/>
      <c r="D3161" s="17" t="str">
        <f t="array" ref="D3161">IFERROR(IF($B3161&lt;&gt;"",LARGE(IF(ISNUMBER(SEARCH(TRIM(SUBSTITUTE($B3161,"-","")),CID_DB[Search Key])),ROW(CID_DB[Search Key]),""),1)-1,""),"")</f>
        <v/>
      </c>
      <c r="F3161" s="23" t="str">
        <f>IF($B3161&lt;&gt;"",COUNTIFS(CID_DB[Search Key],"*"&amp;TRIM(SUBSTITUTE(B3161,"-",""))&amp;"*"),"")</f>
        <v/>
      </c>
      <c r="G3161" s="23" t="str">
        <f>IFERROR(TRIM(INDEX(CID_DB[Case No],$D3161)),"")</f>
        <v/>
      </c>
      <c r="H3161" s="5" t="str">
        <f>IFERROR(TRIM(INDEX(CID_DB[Known Contractor '#1 PN],$D3161)),"")</f>
        <v/>
      </c>
      <c r="I3161" s="5" t="str">
        <f>IFERROR(TRIM(INDEX(CID_DB[Known Contractor '#2 PN],$D3161)),"")</f>
        <v/>
      </c>
      <c r="J3161" s="5" t="str">
        <f>IFERROR(TRIM(INDEX(CID_DB[ [ NSN ] ],$D3161)),"")</f>
        <v/>
      </c>
      <c r="K3161" s="5" t="str">
        <f>IFERROR(TRIM(INDEX(CID_DB[Description],$D3161)),"")</f>
        <v/>
      </c>
      <c r="L3161" s="24" t="str">
        <f>IFERROR(TRIM(INDEX(CID_DB[Commercial Status],$D3161)),"")</f>
        <v/>
      </c>
    </row>
    <row r="3162" spans="2:12" x14ac:dyDescent="0.35">
      <c r="B3162" s="15"/>
      <c r="D3162" s="17" t="str">
        <f t="array" ref="D3162">IFERROR(IF($B3162&lt;&gt;"",LARGE(IF(ISNUMBER(SEARCH(TRIM(SUBSTITUTE($B3162,"-","")),CID_DB[Search Key])),ROW(CID_DB[Search Key]),""),1)-1,""),"")</f>
        <v/>
      </c>
      <c r="F3162" s="23" t="str">
        <f>IF($B3162&lt;&gt;"",COUNTIFS(CID_DB[Search Key],"*"&amp;TRIM(SUBSTITUTE(B3162,"-",""))&amp;"*"),"")</f>
        <v/>
      </c>
      <c r="G3162" s="23" t="str">
        <f>IFERROR(TRIM(INDEX(CID_DB[Case No],$D3162)),"")</f>
        <v/>
      </c>
      <c r="H3162" s="5" t="str">
        <f>IFERROR(TRIM(INDEX(CID_DB[Known Contractor '#1 PN],$D3162)),"")</f>
        <v/>
      </c>
      <c r="I3162" s="5" t="str">
        <f>IFERROR(TRIM(INDEX(CID_DB[Known Contractor '#2 PN],$D3162)),"")</f>
        <v/>
      </c>
      <c r="J3162" s="5" t="str">
        <f>IFERROR(TRIM(INDEX(CID_DB[ [ NSN ] ],$D3162)),"")</f>
        <v/>
      </c>
      <c r="K3162" s="5" t="str">
        <f>IFERROR(TRIM(INDEX(CID_DB[Description],$D3162)),"")</f>
        <v/>
      </c>
      <c r="L3162" s="24" t="str">
        <f>IFERROR(TRIM(INDEX(CID_DB[Commercial Status],$D3162)),"")</f>
        <v/>
      </c>
    </row>
    <row r="3163" spans="2:12" x14ac:dyDescent="0.35">
      <c r="B3163" s="15"/>
      <c r="D3163" s="17" t="str">
        <f t="array" ref="D3163">IFERROR(IF($B3163&lt;&gt;"",LARGE(IF(ISNUMBER(SEARCH(TRIM(SUBSTITUTE($B3163,"-","")),CID_DB[Search Key])),ROW(CID_DB[Search Key]),""),1)-1,""),"")</f>
        <v/>
      </c>
      <c r="F3163" s="23" t="str">
        <f>IF($B3163&lt;&gt;"",COUNTIFS(CID_DB[Search Key],"*"&amp;TRIM(SUBSTITUTE(B3163,"-",""))&amp;"*"),"")</f>
        <v/>
      </c>
      <c r="G3163" s="23" t="str">
        <f>IFERROR(TRIM(INDEX(CID_DB[Case No],$D3163)),"")</f>
        <v/>
      </c>
      <c r="H3163" s="5" t="str">
        <f>IFERROR(TRIM(INDEX(CID_DB[Known Contractor '#1 PN],$D3163)),"")</f>
        <v/>
      </c>
      <c r="I3163" s="5" t="str">
        <f>IFERROR(TRIM(INDEX(CID_DB[Known Contractor '#2 PN],$D3163)),"")</f>
        <v/>
      </c>
      <c r="J3163" s="5" t="str">
        <f>IFERROR(TRIM(INDEX(CID_DB[ [ NSN ] ],$D3163)),"")</f>
        <v/>
      </c>
      <c r="K3163" s="5" t="str">
        <f>IFERROR(TRIM(INDEX(CID_DB[Description],$D3163)),"")</f>
        <v/>
      </c>
      <c r="L3163" s="24" t="str">
        <f>IFERROR(TRIM(INDEX(CID_DB[Commercial Status],$D3163)),"")</f>
        <v/>
      </c>
    </row>
    <row r="3164" spans="2:12" x14ac:dyDescent="0.35">
      <c r="B3164" s="15"/>
      <c r="D3164" s="17" t="str">
        <f t="array" ref="D3164">IFERROR(IF($B3164&lt;&gt;"",LARGE(IF(ISNUMBER(SEARCH(TRIM(SUBSTITUTE($B3164,"-","")),CID_DB[Search Key])),ROW(CID_DB[Search Key]),""),1)-1,""),"")</f>
        <v/>
      </c>
      <c r="F3164" s="23" t="str">
        <f>IF($B3164&lt;&gt;"",COUNTIFS(CID_DB[Search Key],"*"&amp;TRIM(SUBSTITUTE(B3164,"-",""))&amp;"*"),"")</f>
        <v/>
      </c>
      <c r="G3164" s="23" t="str">
        <f>IFERROR(TRIM(INDEX(CID_DB[Case No],$D3164)),"")</f>
        <v/>
      </c>
      <c r="H3164" s="5" t="str">
        <f>IFERROR(TRIM(INDEX(CID_DB[Known Contractor '#1 PN],$D3164)),"")</f>
        <v/>
      </c>
      <c r="I3164" s="5" t="str">
        <f>IFERROR(TRIM(INDEX(CID_DB[Known Contractor '#2 PN],$D3164)),"")</f>
        <v/>
      </c>
      <c r="J3164" s="5" t="str">
        <f>IFERROR(TRIM(INDEX(CID_DB[ [ NSN ] ],$D3164)),"")</f>
        <v/>
      </c>
      <c r="K3164" s="5" t="str">
        <f>IFERROR(TRIM(INDEX(CID_DB[Description],$D3164)),"")</f>
        <v/>
      </c>
      <c r="L3164" s="24" t="str">
        <f>IFERROR(TRIM(INDEX(CID_DB[Commercial Status],$D3164)),"")</f>
        <v/>
      </c>
    </row>
    <row r="3165" spans="2:12" x14ac:dyDescent="0.35">
      <c r="B3165" s="15"/>
      <c r="D3165" s="17" t="str">
        <f t="array" ref="D3165">IFERROR(IF($B3165&lt;&gt;"",LARGE(IF(ISNUMBER(SEARCH(TRIM(SUBSTITUTE($B3165,"-","")),CID_DB[Search Key])),ROW(CID_DB[Search Key]),""),1)-1,""),"")</f>
        <v/>
      </c>
      <c r="F3165" s="23" t="str">
        <f>IF($B3165&lt;&gt;"",COUNTIFS(CID_DB[Search Key],"*"&amp;TRIM(SUBSTITUTE(B3165,"-",""))&amp;"*"),"")</f>
        <v/>
      </c>
      <c r="G3165" s="23" t="str">
        <f>IFERROR(TRIM(INDEX(CID_DB[Case No],$D3165)),"")</f>
        <v/>
      </c>
      <c r="H3165" s="5" t="str">
        <f>IFERROR(TRIM(INDEX(CID_DB[Known Contractor '#1 PN],$D3165)),"")</f>
        <v/>
      </c>
      <c r="I3165" s="5" t="str">
        <f>IFERROR(TRIM(INDEX(CID_DB[Known Contractor '#2 PN],$D3165)),"")</f>
        <v/>
      </c>
      <c r="J3165" s="5" t="str">
        <f>IFERROR(TRIM(INDEX(CID_DB[ [ NSN ] ],$D3165)),"")</f>
        <v/>
      </c>
      <c r="K3165" s="5" t="str">
        <f>IFERROR(TRIM(INDEX(CID_DB[Description],$D3165)),"")</f>
        <v/>
      </c>
      <c r="L3165" s="24" t="str">
        <f>IFERROR(TRIM(INDEX(CID_DB[Commercial Status],$D3165)),"")</f>
        <v/>
      </c>
    </row>
    <row r="3166" spans="2:12" x14ac:dyDescent="0.35">
      <c r="B3166" s="15"/>
      <c r="D3166" s="17" t="str">
        <f t="array" ref="D3166">IFERROR(IF($B3166&lt;&gt;"",LARGE(IF(ISNUMBER(SEARCH(TRIM(SUBSTITUTE($B3166,"-","")),CID_DB[Search Key])),ROW(CID_DB[Search Key]),""),1)-1,""),"")</f>
        <v/>
      </c>
      <c r="F3166" s="23" t="str">
        <f>IF($B3166&lt;&gt;"",COUNTIFS(CID_DB[Search Key],"*"&amp;TRIM(SUBSTITUTE(B3166,"-",""))&amp;"*"),"")</f>
        <v/>
      </c>
      <c r="G3166" s="23" t="str">
        <f>IFERROR(TRIM(INDEX(CID_DB[Case No],$D3166)),"")</f>
        <v/>
      </c>
      <c r="H3166" s="5" t="str">
        <f>IFERROR(TRIM(INDEX(CID_DB[Known Contractor '#1 PN],$D3166)),"")</f>
        <v/>
      </c>
      <c r="I3166" s="5" t="str">
        <f>IFERROR(TRIM(INDEX(CID_DB[Known Contractor '#2 PN],$D3166)),"")</f>
        <v/>
      </c>
      <c r="J3166" s="5" t="str">
        <f>IFERROR(TRIM(INDEX(CID_DB[ [ NSN ] ],$D3166)),"")</f>
        <v/>
      </c>
      <c r="K3166" s="5" t="str">
        <f>IFERROR(TRIM(INDEX(CID_DB[Description],$D3166)),"")</f>
        <v/>
      </c>
      <c r="L3166" s="24" t="str">
        <f>IFERROR(TRIM(INDEX(CID_DB[Commercial Status],$D3166)),"")</f>
        <v/>
      </c>
    </row>
    <row r="3167" spans="2:12" x14ac:dyDescent="0.35">
      <c r="B3167" s="15"/>
      <c r="D3167" s="17" t="str">
        <f t="array" ref="D3167">IFERROR(IF($B3167&lt;&gt;"",LARGE(IF(ISNUMBER(SEARCH(TRIM(SUBSTITUTE($B3167,"-","")),CID_DB[Search Key])),ROW(CID_DB[Search Key]),""),1)-1,""),"")</f>
        <v/>
      </c>
      <c r="F3167" s="23" t="str">
        <f>IF($B3167&lt;&gt;"",COUNTIFS(CID_DB[Search Key],"*"&amp;TRIM(SUBSTITUTE(B3167,"-",""))&amp;"*"),"")</f>
        <v/>
      </c>
      <c r="G3167" s="23" t="str">
        <f>IFERROR(TRIM(INDEX(CID_DB[Case No],$D3167)),"")</f>
        <v/>
      </c>
      <c r="H3167" s="5" t="str">
        <f>IFERROR(TRIM(INDEX(CID_DB[Known Contractor '#1 PN],$D3167)),"")</f>
        <v/>
      </c>
      <c r="I3167" s="5" t="str">
        <f>IFERROR(TRIM(INDEX(CID_DB[Known Contractor '#2 PN],$D3167)),"")</f>
        <v/>
      </c>
      <c r="J3167" s="5" t="str">
        <f>IFERROR(TRIM(INDEX(CID_DB[ [ NSN ] ],$D3167)),"")</f>
        <v/>
      </c>
      <c r="K3167" s="5" t="str">
        <f>IFERROR(TRIM(INDEX(CID_DB[Description],$D3167)),"")</f>
        <v/>
      </c>
      <c r="L3167" s="24" t="str">
        <f>IFERROR(TRIM(INDEX(CID_DB[Commercial Status],$D3167)),"")</f>
        <v/>
      </c>
    </row>
    <row r="3168" spans="2:12" x14ac:dyDescent="0.35">
      <c r="B3168" s="15"/>
      <c r="D3168" s="17" t="str">
        <f t="array" ref="D3168">IFERROR(IF($B3168&lt;&gt;"",LARGE(IF(ISNUMBER(SEARCH(TRIM(SUBSTITUTE($B3168,"-","")),CID_DB[Search Key])),ROW(CID_DB[Search Key]),""),1)-1,""),"")</f>
        <v/>
      </c>
      <c r="F3168" s="23" t="str">
        <f>IF($B3168&lt;&gt;"",COUNTIFS(CID_DB[Search Key],"*"&amp;TRIM(SUBSTITUTE(B3168,"-",""))&amp;"*"),"")</f>
        <v/>
      </c>
      <c r="G3168" s="23" t="str">
        <f>IFERROR(TRIM(INDEX(CID_DB[Case No],$D3168)),"")</f>
        <v/>
      </c>
      <c r="H3168" s="5" t="str">
        <f>IFERROR(TRIM(INDEX(CID_DB[Known Contractor '#1 PN],$D3168)),"")</f>
        <v/>
      </c>
      <c r="I3168" s="5" t="str">
        <f>IFERROR(TRIM(INDEX(CID_DB[Known Contractor '#2 PN],$D3168)),"")</f>
        <v/>
      </c>
      <c r="J3168" s="5" t="str">
        <f>IFERROR(TRIM(INDEX(CID_DB[ [ NSN ] ],$D3168)),"")</f>
        <v/>
      </c>
      <c r="K3168" s="5" t="str">
        <f>IFERROR(TRIM(INDEX(CID_DB[Description],$D3168)),"")</f>
        <v/>
      </c>
      <c r="L3168" s="24" t="str">
        <f>IFERROR(TRIM(INDEX(CID_DB[Commercial Status],$D3168)),"")</f>
        <v/>
      </c>
    </row>
    <row r="3169" spans="2:12" x14ac:dyDescent="0.35">
      <c r="B3169" s="15"/>
      <c r="D3169" s="17" t="str">
        <f t="array" ref="D3169">IFERROR(IF($B3169&lt;&gt;"",LARGE(IF(ISNUMBER(SEARCH(TRIM(SUBSTITUTE($B3169,"-","")),CID_DB[Search Key])),ROW(CID_DB[Search Key]),""),1)-1,""),"")</f>
        <v/>
      </c>
      <c r="F3169" s="23" t="str">
        <f>IF($B3169&lt;&gt;"",COUNTIFS(CID_DB[Search Key],"*"&amp;TRIM(SUBSTITUTE(B3169,"-",""))&amp;"*"),"")</f>
        <v/>
      </c>
      <c r="G3169" s="23" t="str">
        <f>IFERROR(TRIM(INDEX(CID_DB[Case No],$D3169)),"")</f>
        <v/>
      </c>
      <c r="H3169" s="5" t="str">
        <f>IFERROR(TRIM(INDEX(CID_DB[Known Contractor '#1 PN],$D3169)),"")</f>
        <v/>
      </c>
      <c r="I3169" s="5" t="str">
        <f>IFERROR(TRIM(INDEX(CID_DB[Known Contractor '#2 PN],$D3169)),"")</f>
        <v/>
      </c>
      <c r="J3169" s="5" t="str">
        <f>IFERROR(TRIM(INDEX(CID_DB[ [ NSN ] ],$D3169)),"")</f>
        <v/>
      </c>
      <c r="K3169" s="5" t="str">
        <f>IFERROR(TRIM(INDEX(CID_DB[Description],$D3169)),"")</f>
        <v/>
      </c>
      <c r="L3169" s="24" t="str">
        <f>IFERROR(TRIM(INDEX(CID_DB[Commercial Status],$D3169)),"")</f>
        <v/>
      </c>
    </row>
    <row r="3170" spans="2:12" x14ac:dyDescent="0.35">
      <c r="B3170" s="15"/>
      <c r="D3170" s="17" t="str">
        <f t="array" ref="D3170">IFERROR(IF($B3170&lt;&gt;"",LARGE(IF(ISNUMBER(SEARCH(TRIM(SUBSTITUTE($B3170,"-","")),CID_DB[Search Key])),ROW(CID_DB[Search Key]),""),1)-1,""),"")</f>
        <v/>
      </c>
      <c r="F3170" s="23" t="str">
        <f>IF($B3170&lt;&gt;"",COUNTIFS(CID_DB[Search Key],"*"&amp;TRIM(SUBSTITUTE(B3170,"-",""))&amp;"*"),"")</f>
        <v/>
      </c>
      <c r="G3170" s="23" t="str">
        <f>IFERROR(TRIM(INDEX(CID_DB[Case No],$D3170)),"")</f>
        <v/>
      </c>
      <c r="H3170" s="5" t="str">
        <f>IFERROR(TRIM(INDEX(CID_DB[Known Contractor '#1 PN],$D3170)),"")</f>
        <v/>
      </c>
      <c r="I3170" s="5" t="str">
        <f>IFERROR(TRIM(INDEX(CID_DB[Known Contractor '#2 PN],$D3170)),"")</f>
        <v/>
      </c>
      <c r="J3170" s="5" t="str">
        <f>IFERROR(TRIM(INDEX(CID_DB[ [ NSN ] ],$D3170)),"")</f>
        <v/>
      </c>
      <c r="K3170" s="5" t="str">
        <f>IFERROR(TRIM(INDEX(CID_DB[Description],$D3170)),"")</f>
        <v/>
      </c>
      <c r="L3170" s="24" t="str">
        <f>IFERROR(TRIM(INDEX(CID_DB[Commercial Status],$D3170)),"")</f>
        <v/>
      </c>
    </row>
    <row r="3171" spans="2:12" x14ac:dyDescent="0.35">
      <c r="B3171" s="15"/>
      <c r="D3171" s="17" t="str">
        <f t="array" ref="D3171">IFERROR(IF($B3171&lt;&gt;"",LARGE(IF(ISNUMBER(SEARCH(TRIM(SUBSTITUTE($B3171,"-","")),CID_DB[Search Key])),ROW(CID_DB[Search Key]),""),1)-1,""),"")</f>
        <v/>
      </c>
      <c r="F3171" s="23" t="str">
        <f>IF($B3171&lt;&gt;"",COUNTIFS(CID_DB[Search Key],"*"&amp;TRIM(SUBSTITUTE(B3171,"-",""))&amp;"*"),"")</f>
        <v/>
      </c>
      <c r="G3171" s="23" t="str">
        <f>IFERROR(TRIM(INDEX(CID_DB[Case No],$D3171)),"")</f>
        <v/>
      </c>
      <c r="H3171" s="5" t="str">
        <f>IFERROR(TRIM(INDEX(CID_DB[Known Contractor '#1 PN],$D3171)),"")</f>
        <v/>
      </c>
      <c r="I3171" s="5" t="str">
        <f>IFERROR(TRIM(INDEX(CID_DB[Known Contractor '#2 PN],$D3171)),"")</f>
        <v/>
      </c>
      <c r="J3171" s="5" t="str">
        <f>IFERROR(TRIM(INDEX(CID_DB[ [ NSN ] ],$D3171)),"")</f>
        <v/>
      </c>
      <c r="K3171" s="5" t="str">
        <f>IFERROR(TRIM(INDEX(CID_DB[Description],$D3171)),"")</f>
        <v/>
      </c>
      <c r="L3171" s="24" t="str">
        <f>IFERROR(TRIM(INDEX(CID_DB[Commercial Status],$D3171)),"")</f>
        <v/>
      </c>
    </row>
    <row r="3172" spans="2:12" x14ac:dyDescent="0.35">
      <c r="B3172" s="15"/>
      <c r="D3172" s="17" t="str">
        <f t="array" ref="D3172">IFERROR(IF($B3172&lt;&gt;"",LARGE(IF(ISNUMBER(SEARCH(TRIM(SUBSTITUTE($B3172,"-","")),CID_DB[Search Key])),ROW(CID_DB[Search Key]),""),1)-1,""),"")</f>
        <v/>
      </c>
      <c r="F3172" s="23" t="str">
        <f>IF($B3172&lt;&gt;"",COUNTIFS(CID_DB[Search Key],"*"&amp;TRIM(SUBSTITUTE(B3172,"-",""))&amp;"*"),"")</f>
        <v/>
      </c>
      <c r="G3172" s="23" t="str">
        <f>IFERROR(TRIM(INDEX(CID_DB[Case No],$D3172)),"")</f>
        <v/>
      </c>
      <c r="H3172" s="5" t="str">
        <f>IFERROR(TRIM(INDEX(CID_DB[Known Contractor '#1 PN],$D3172)),"")</f>
        <v/>
      </c>
      <c r="I3172" s="5" t="str">
        <f>IFERROR(TRIM(INDEX(CID_DB[Known Contractor '#2 PN],$D3172)),"")</f>
        <v/>
      </c>
      <c r="J3172" s="5" t="str">
        <f>IFERROR(TRIM(INDEX(CID_DB[ [ NSN ] ],$D3172)),"")</f>
        <v/>
      </c>
      <c r="K3172" s="5" t="str">
        <f>IFERROR(TRIM(INDEX(CID_DB[Description],$D3172)),"")</f>
        <v/>
      </c>
      <c r="L3172" s="24" t="str">
        <f>IFERROR(TRIM(INDEX(CID_DB[Commercial Status],$D3172)),"")</f>
        <v/>
      </c>
    </row>
    <row r="3173" spans="2:12" x14ac:dyDescent="0.35">
      <c r="B3173" s="15"/>
      <c r="D3173" s="17" t="str">
        <f t="array" ref="D3173">IFERROR(IF($B3173&lt;&gt;"",LARGE(IF(ISNUMBER(SEARCH(TRIM(SUBSTITUTE($B3173,"-","")),CID_DB[Search Key])),ROW(CID_DB[Search Key]),""),1)-1,""),"")</f>
        <v/>
      </c>
      <c r="F3173" s="23" t="str">
        <f>IF($B3173&lt;&gt;"",COUNTIFS(CID_DB[Search Key],"*"&amp;TRIM(SUBSTITUTE(B3173,"-",""))&amp;"*"),"")</f>
        <v/>
      </c>
      <c r="G3173" s="23" t="str">
        <f>IFERROR(TRIM(INDEX(CID_DB[Case No],$D3173)),"")</f>
        <v/>
      </c>
      <c r="H3173" s="5" t="str">
        <f>IFERROR(TRIM(INDEX(CID_DB[Known Contractor '#1 PN],$D3173)),"")</f>
        <v/>
      </c>
      <c r="I3173" s="5" t="str">
        <f>IFERROR(TRIM(INDEX(CID_DB[Known Contractor '#2 PN],$D3173)),"")</f>
        <v/>
      </c>
      <c r="J3173" s="5" t="str">
        <f>IFERROR(TRIM(INDEX(CID_DB[ [ NSN ] ],$D3173)),"")</f>
        <v/>
      </c>
      <c r="K3173" s="5" t="str">
        <f>IFERROR(TRIM(INDEX(CID_DB[Description],$D3173)),"")</f>
        <v/>
      </c>
      <c r="L3173" s="24" t="str">
        <f>IFERROR(TRIM(INDEX(CID_DB[Commercial Status],$D3173)),"")</f>
        <v/>
      </c>
    </row>
    <row r="3174" spans="2:12" x14ac:dyDescent="0.35">
      <c r="B3174" s="15"/>
      <c r="D3174" s="17" t="str">
        <f t="array" ref="D3174">IFERROR(IF($B3174&lt;&gt;"",LARGE(IF(ISNUMBER(SEARCH(TRIM(SUBSTITUTE($B3174,"-","")),CID_DB[Search Key])),ROW(CID_DB[Search Key]),""),1)-1,""),"")</f>
        <v/>
      </c>
      <c r="F3174" s="23" t="str">
        <f>IF($B3174&lt;&gt;"",COUNTIFS(CID_DB[Search Key],"*"&amp;TRIM(SUBSTITUTE(B3174,"-",""))&amp;"*"),"")</f>
        <v/>
      </c>
      <c r="G3174" s="23" t="str">
        <f>IFERROR(TRIM(INDEX(CID_DB[Case No],$D3174)),"")</f>
        <v/>
      </c>
      <c r="H3174" s="5" t="str">
        <f>IFERROR(TRIM(INDEX(CID_DB[Known Contractor '#1 PN],$D3174)),"")</f>
        <v/>
      </c>
      <c r="I3174" s="5" t="str">
        <f>IFERROR(TRIM(INDEX(CID_DB[Known Contractor '#2 PN],$D3174)),"")</f>
        <v/>
      </c>
      <c r="J3174" s="5" t="str">
        <f>IFERROR(TRIM(INDEX(CID_DB[ [ NSN ] ],$D3174)),"")</f>
        <v/>
      </c>
      <c r="K3174" s="5" t="str">
        <f>IFERROR(TRIM(INDEX(CID_DB[Description],$D3174)),"")</f>
        <v/>
      </c>
      <c r="L3174" s="24" t="str">
        <f>IFERROR(TRIM(INDEX(CID_DB[Commercial Status],$D3174)),"")</f>
        <v/>
      </c>
    </row>
    <row r="3175" spans="2:12" x14ac:dyDescent="0.35">
      <c r="B3175" s="15"/>
      <c r="D3175" s="17" t="str">
        <f t="array" ref="D3175">IFERROR(IF($B3175&lt;&gt;"",LARGE(IF(ISNUMBER(SEARCH(TRIM(SUBSTITUTE($B3175,"-","")),CID_DB[Search Key])),ROW(CID_DB[Search Key]),""),1)-1,""),"")</f>
        <v/>
      </c>
      <c r="F3175" s="23" t="str">
        <f>IF($B3175&lt;&gt;"",COUNTIFS(CID_DB[Search Key],"*"&amp;TRIM(SUBSTITUTE(B3175,"-",""))&amp;"*"),"")</f>
        <v/>
      </c>
      <c r="G3175" s="23" t="str">
        <f>IFERROR(TRIM(INDEX(CID_DB[Case No],$D3175)),"")</f>
        <v/>
      </c>
      <c r="H3175" s="5" t="str">
        <f>IFERROR(TRIM(INDEX(CID_DB[Known Contractor '#1 PN],$D3175)),"")</f>
        <v/>
      </c>
      <c r="I3175" s="5" t="str">
        <f>IFERROR(TRIM(INDEX(CID_DB[Known Contractor '#2 PN],$D3175)),"")</f>
        <v/>
      </c>
      <c r="J3175" s="5" t="str">
        <f>IFERROR(TRIM(INDEX(CID_DB[ [ NSN ] ],$D3175)),"")</f>
        <v/>
      </c>
      <c r="K3175" s="5" t="str">
        <f>IFERROR(TRIM(INDEX(CID_DB[Description],$D3175)),"")</f>
        <v/>
      </c>
      <c r="L3175" s="24" t="str">
        <f>IFERROR(TRIM(INDEX(CID_DB[Commercial Status],$D3175)),"")</f>
        <v/>
      </c>
    </row>
    <row r="3176" spans="2:12" x14ac:dyDescent="0.35">
      <c r="B3176" s="15"/>
      <c r="D3176" s="17" t="str">
        <f t="array" ref="D3176">IFERROR(IF($B3176&lt;&gt;"",LARGE(IF(ISNUMBER(SEARCH(TRIM(SUBSTITUTE($B3176,"-","")),CID_DB[Search Key])),ROW(CID_DB[Search Key]),""),1)-1,""),"")</f>
        <v/>
      </c>
      <c r="F3176" s="23" t="str">
        <f>IF($B3176&lt;&gt;"",COUNTIFS(CID_DB[Search Key],"*"&amp;TRIM(SUBSTITUTE(B3176,"-",""))&amp;"*"),"")</f>
        <v/>
      </c>
      <c r="G3176" s="23" t="str">
        <f>IFERROR(TRIM(INDEX(CID_DB[Case No],$D3176)),"")</f>
        <v/>
      </c>
      <c r="H3176" s="5" t="str">
        <f>IFERROR(TRIM(INDEX(CID_DB[Known Contractor '#1 PN],$D3176)),"")</f>
        <v/>
      </c>
      <c r="I3176" s="5" t="str">
        <f>IFERROR(TRIM(INDEX(CID_DB[Known Contractor '#2 PN],$D3176)),"")</f>
        <v/>
      </c>
      <c r="J3176" s="5" t="str">
        <f>IFERROR(TRIM(INDEX(CID_DB[ [ NSN ] ],$D3176)),"")</f>
        <v/>
      </c>
      <c r="K3176" s="5" t="str">
        <f>IFERROR(TRIM(INDEX(CID_DB[Description],$D3176)),"")</f>
        <v/>
      </c>
      <c r="L3176" s="24" t="str">
        <f>IFERROR(TRIM(INDEX(CID_DB[Commercial Status],$D3176)),"")</f>
        <v/>
      </c>
    </row>
    <row r="3177" spans="2:12" x14ac:dyDescent="0.35">
      <c r="B3177" s="15"/>
      <c r="D3177" s="17" t="str">
        <f t="array" ref="D3177">IFERROR(IF($B3177&lt;&gt;"",LARGE(IF(ISNUMBER(SEARCH(TRIM(SUBSTITUTE($B3177,"-","")),CID_DB[Search Key])),ROW(CID_DB[Search Key]),""),1)-1,""),"")</f>
        <v/>
      </c>
      <c r="F3177" s="23" t="str">
        <f>IF($B3177&lt;&gt;"",COUNTIFS(CID_DB[Search Key],"*"&amp;TRIM(SUBSTITUTE(B3177,"-",""))&amp;"*"),"")</f>
        <v/>
      </c>
      <c r="G3177" s="23" t="str">
        <f>IFERROR(TRIM(INDEX(CID_DB[Case No],$D3177)),"")</f>
        <v/>
      </c>
      <c r="H3177" s="5" t="str">
        <f>IFERROR(TRIM(INDEX(CID_DB[Known Contractor '#1 PN],$D3177)),"")</f>
        <v/>
      </c>
      <c r="I3177" s="5" t="str">
        <f>IFERROR(TRIM(INDEX(CID_DB[Known Contractor '#2 PN],$D3177)),"")</f>
        <v/>
      </c>
      <c r="J3177" s="5" t="str">
        <f>IFERROR(TRIM(INDEX(CID_DB[ [ NSN ] ],$D3177)),"")</f>
        <v/>
      </c>
      <c r="K3177" s="5" t="str">
        <f>IFERROR(TRIM(INDEX(CID_DB[Description],$D3177)),"")</f>
        <v/>
      </c>
      <c r="L3177" s="24" t="str">
        <f>IFERROR(TRIM(INDEX(CID_DB[Commercial Status],$D3177)),"")</f>
        <v/>
      </c>
    </row>
    <row r="3178" spans="2:12" x14ac:dyDescent="0.35">
      <c r="B3178" s="15"/>
      <c r="D3178" s="17" t="str">
        <f t="array" ref="D3178">IFERROR(IF($B3178&lt;&gt;"",LARGE(IF(ISNUMBER(SEARCH(TRIM(SUBSTITUTE($B3178,"-","")),CID_DB[Search Key])),ROW(CID_DB[Search Key]),""),1)-1,""),"")</f>
        <v/>
      </c>
      <c r="F3178" s="23" t="str">
        <f>IF($B3178&lt;&gt;"",COUNTIFS(CID_DB[Search Key],"*"&amp;TRIM(SUBSTITUTE(B3178,"-",""))&amp;"*"),"")</f>
        <v/>
      </c>
      <c r="G3178" s="23" t="str">
        <f>IFERROR(TRIM(INDEX(CID_DB[Case No],$D3178)),"")</f>
        <v/>
      </c>
      <c r="H3178" s="5" t="str">
        <f>IFERROR(TRIM(INDEX(CID_DB[Known Contractor '#1 PN],$D3178)),"")</f>
        <v/>
      </c>
      <c r="I3178" s="5" t="str">
        <f>IFERROR(TRIM(INDEX(CID_DB[Known Contractor '#2 PN],$D3178)),"")</f>
        <v/>
      </c>
      <c r="J3178" s="5" t="str">
        <f>IFERROR(TRIM(INDEX(CID_DB[ [ NSN ] ],$D3178)),"")</f>
        <v/>
      </c>
      <c r="K3178" s="5" t="str">
        <f>IFERROR(TRIM(INDEX(CID_DB[Description],$D3178)),"")</f>
        <v/>
      </c>
      <c r="L3178" s="24" t="str">
        <f>IFERROR(TRIM(INDEX(CID_DB[Commercial Status],$D3178)),"")</f>
        <v/>
      </c>
    </row>
    <row r="3179" spans="2:12" x14ac:dyDescent="0.35">
      <c r="B3179" s="15"/>
      <c r="D3179" s="17" t="str">
        <f t="array" ref="D3179">IFERROR(IF($B3179&lt;&gt;"",LARGE(IF(ISNUMBER(SEARCH(TRIM(SUBSTITUTE($B3179,"-","")),CID_DB[Search Key])),ROW(CID_DB[Search Key]),""),1)-1,""),"")</f>
        <v/>
      </c>
      <c r="F3179" s="23" t="str">
        <f>IF($B3179&lt;&gt;"",COUNTIFS(CID_DB[Search Key],"*"&amp;TRIM(SUBSTITUTE(B3179,"-",""))&amp;"*"),"")</f>
        <v/>
      </c>
      <c r="G3179" s="23" t="str">
        <f>IFERROR(TRIM(INDEX(CID_DB[Case No],$D3179)),"")</f>
        <v/>
      </c>
      <c r="H3179" s="5" t="str">
        <f>IFERROR(TRIM(INDEX(CID_DB[Known Contractor '#1 PN],$D3179)),"")</f>
        <v/>
      </c>
      <c r="I3179" s="5" t="str">
        <f>IFERROR(TRIM(INDEX(CID_DB[Known Contractor '#2 PN],$D3179)),"")</f>
        <v/>
      </c>
      <c r="J3179" s="5" t="str">
        <f>IFERROR(TRIM(INDEX(CID_DB[ [ NSN ] ],$D3179)),"")</f>
        <v/>
      </c>
      <c r="K3179" s="5" t="str">
        <f>IFERROR(TRIM(INDEX(CID_DB[Description],$D3179)),"")</f>
        <v/>
      </c>
      <c r="L3179" s="24" t="str">
        <f>IFERROR(TRIM(INDEX(CID_DB[Commercial Status],$D3179)),"")</f>
        <v/>
      </c>
    </row>
    <row r="3180" spans="2:12" x14ac:dyDescent="0.35">
      <c r="B3180" s="15"/>
      <c r="D3180" s="17" t="str">
        <f t="array" ref="D3180">IFERROR(IF($B3180&lt;&gt;"",LARGE(IF(ISNUMBER(SEARCH(TRIM(SUBSTITUTE($B3180,"-","")),CID_DB[Search Key])),ROW(CID_DB[Search Key]),""),1)-1,""),"")</f>
        <v/>
      </c>
      <c r="F3180" s="23" t="str">
        <f>IF($B3180&lt;&gt;"",COUNTIFS(CID_DB[Search Key],"*"&amp;TRIM(SUBSTITUTE(B3180,"-",""))&amp;"*"),"")</f>
        <v/>
      </c>
      <c r="G3180" s="23" t="str">
        <f>IFERROR(TRIM(INDEX(CID_DB[Case No],$D3180)),"")</f>
        <v/>
      </c>
      <c r="H3180" s="5" t="str">
        <f>IFERROR(TRIM(INDEX(CID_DB[Known Contractor '#1 PN],$D3180)),"")</f>
        <v/>
      </c>
      <c r="I3180" s="5" t="str">
        <f>IFERROR(TRIM(INDEX(CID_DB[Known Contractor '#2 PN],$D3180)),"")</f>
        <v/>
      </c>
      <c r="J3180" s="5" t="str">
        <f>IFERROR(TRIM(INDEX(CID_DB[ [ NSN ] ],$D3180)),"")</f>
        <v/>
      </c>
      <c r="K3180" s="5" t="str">
        <f>IFERROR(TRIM(INDEX(CID_DB[Description],$D3180)),"")</f>
        <v/>
      </c>
      <c r="L3180" s="24" t="str">
        <f>IFERROR(TRIM(INDEX(CID_DB[Commercial Status],$D3180)),"")</f>
        <v/>
      </c>
    </row>
    <row r="3181" spans="2:12" x14ac:dyDescent="0.35">
      <c r="B3181" s="15"/>
      <c r="D3181" s="17" t="str">
        <f t="array" ref="D3181">IFERROR(IF($B3181&lt;&gt;"",LARGE(IF(ISNUMBER(SEARCH(TRIM(SUBSTITUTE($B3181,"-","")),CID_DB[Search Key])),ROW(CID_DB[Search Key]),""),1)-1,""),"")</f>
        <v/>
      </c>
      <c r="F3181" s="23" t="str">
        <f>IF($B3181&lt;&gt;"",COUNTIFS(CID_DB[Search Key],"*"&amp;TRIM(SUBSTITUTE(B3181,"-",""))&amp;"*"),"")</f>
        <v/>
      </c>
      <c r="G3181" s="23" t="str">
        <f>IFERROR(TRIM(INDEX(CID_DB[Case No],$D3181)),"")</f>
        <v/>
      </c>
      <c r="H3181" s="5" t="str">
        <f>IFERROR(TRIM(INDEX(CID_DB[Known Contractor '#1 PN],$D3181)),"")</f>
        <v/>
      </c>
      <c r="I3181" s="5" t="str">
        <f>IFERROR(TRIM(INDEX(CID_DB[Known Contractor '#2 PN],$D3181)),"")</f>
        <v/>
      </c>
      <c r="J3181" s="5" t="str">
        <f>IFERROR(TRIM(INDEX(CID_DB[ [ NSN ] ],$D3181)),"")</f>
        <v/>
      </c>
      <c r="K3181" s="5" t="str">
        <f>IFERROR(TRIM(INDEX(CID_DB[Description],$D3181)),"")</f>
        <v/>
      </c>
      <c r="L3181" s="24" t="str">
        <f>IFERROR(TRIM(INDEX(CID_DB[Commercial Status],$D3181)),"")</f>
        <v/>
      </c>
    </row>
    <row r="3182" spans="2:12" x14ac:dyDescent="0.35">
      <c r="B3182" s="15"/>
      <c r="D3182" s="17" t="str">
        <f t="array" ref="D3182">IFERROR(IF($B3182&lt;&gt;"",LARGE(IF(ISNUMBER(SEARCH(TRIM(SUBSTITUTE($B3182,"-","")),CID_DB[Search Key])),ROW(CID_DB[Search Key]),""),1)-1,""),"")</f>
        <v/>
      </c>
      <c r="F3182" s="23" t="str">
        <f>IF($B3182&lt;&gt;"",COUNTIFS(CID_DB[Search Key],"*"&amp;TRIM(SUBSTITUTE(B3182,"-",""))&amp;"*"),"")</f>
        <v/>
      </c>
      <c r="G3182" s="23" t="str">
        <f>IFERROR(TRIM(INDEX(CID_DB[Case No],$D3182)),"")</f>
        <v/>
      </c>
      <c r="H3182" s="5" t="str">
        <f>IFERROR(TRIM(INDEX(CID_DB[Known Contractor '#1 PN],$D3182)),"")</f>
        <v/>
      </c>
      <c r="I3182" s="5" t="str">
        <f>IFERROR(TRIM(INDEX(CID_DB[Known Contractor '#2 PN],$D3182)),"")</f>
        <v/>
      </c>
      <c r="J3182" s="5" t="str">
        <f>IFERROR(TRIM(INDEX(CID_DB[ [ NSN ] ],$D3182)),"")</f>
        <v/>
      </c>
      <c r="K3182" s="5" t="str">
        <f>IFERROR(TRIM(INDEX(CID_DB[Description],$D3182)),"")</f>
        <v/>
      </c>
      <c r="L3182" s="24" t="str">
        <f>IFERROR(TRIM(INDEX(CID_DB[Commercial Status],$D3182)),"")</f>
        <v/>
      </c>
    </row>
    <row r="3183" spans="2:12" x14ac:dyDescent="0.35">
      <c r="B3183" s="15"/>
      <c r="D3183" s="17" t="str">
        <f t="array" ref="D3183">IFERROR(IF($B3183&lt;&gt;"",LARGE(IF(ISNUMBER(SEARCH(TRIM(SUBSTITUTE($B3183,"-","")),CID_DB[Search Key])),ROW(CID_DB[Search Key]),""),1)-1,""),"")</f>
        <v/>
      </c>
      <c r="F3183" s="23" t="str">
        <f>IF($B3183&lt;&gt;"",COUNTIFS(CID_DB[Search Key],"*"&amp;TRIM(SUBSTITUTE(B3183,"-",""))&amp;"*"),"")</f>
        <v/>
      </c>
      <c r="G3183" s="23" t="str">
        <f>IFERROR(TRIM(INDEX(CID_DB[Case No],$D3183)),"")</f>
        <v/>
      </c>
      <c r="H3183" s="5" t="str">
        <f>IFERROR(TRIM(INDEX(CID_DB[Known Contractor '#1 PN],$D3183)),"")</f>
        <v/>
      </c>
      <c r="I3183" s="5" t="str">
        <f>IFERROR(TRIM(INDEX(CID_DB[Known Contractor '#2 PN],$D3183)),"")</f>
        <v/>
      </c>
      <c r="J3183" s="5" t="str">
        <f>IFERROR(TRIM(INDEX(CID_DB[ [ NSN ] ],$D3183)),"")</f>
        <v/>
      </c>
      <c r="K3183" s="5" t="str">
        <f>IFERROR(TRIM(INDEX(CID_DB[Description],$D3183)),"")</f>
        <v/>
      </c>
      <c r="L3183" s="24" t="str">
        <f>IFERROR(TRIM(INDEX(CID_DB[Commercial Status],$D3183)),"")</f>
        <v/>
      </c>
    </row>
    <row r="3184" spans="2:12" x14ac:dyDescent="0.35">
      <c r="B3184" s="15"/>
      <c r="D3184" s="17" t="str">
        <f t="array" ref="D3184">IFERROR(IF($B3184&lt;&gt;"",LARGE(IF(ISNUMBER(SEARCH(TRIM(SUBSTITUTE($B3184,"-","")),CID_DB[Search Key])),ROW(CID_DB[Search Key]),""),1)-1,""),"")</f>
        <v/>
      </c>
      <c r="F3184" s="23" t="str">
        <f>IF($B3184&lt;&gt;"",COUNTIFS(CID_DB[Search Key],"*"&amp;TRIM(SUBSTITUTE(B3184,"-",""))&amp;"*"),"")</f>
        <v/>
      </c>
      <c r="G3184" s="23" t="str">
        <f>IFERROR(TRIM(INDEX(CID_DB[Case No],$D3184)),"")</f>
        <v/>
      </c>
      <c r="H3184" s="5" t="str">
        <f>IFERROR(TRIM(INDEX(CID_DB[Known Contractor '#1 PN],$D3184)),"")</f>
        <v/>
      </c>
      <c r="I3184" s="5" t="str">
        <f>IFERROR(TRIM(INDEX(CID_DB[Known Contractor '#2 PN],$D3184)),"")</f>
        <v/>
      </c>
      <c r="J3184" s="5" t="str">
        <f>IFERROR(TRIM(INDEX(CID_DB[ [ NSN ] ],$D3184)),"")</f>
        <v/>
      </c>
      <c r="K3184" s="5" t="str">
        <f>IFERROR(TRIM(INDEX(CID_DB[Description],$D3184)),"")</f>
        <v/>
      </c>
      <c r="L3184" s="24" t="str">
        <f>IFERROR(TRIM(INDEX(CID_DB[Commercial Status],$D3184)),"")</f>
        <v/>
      </c>
    </row>
    <row r="3185" spans="2:12" x14ac:dyDescent="0.35">
      <c r="B3185" s="15"/>
      <c r="D3185" s="17" t="str">
        <f t="array" ref="D3185">IFERROR(IF($B3185&lt;&gt;"",LARGE(IF(ISNUMBER(SEARCH(TRIM(SUBSTITUTE($B3185,"-","")),CID_DB[Search Key])),ROW(CID_DB[Search Key]),""),1)-1,""),"")</f>
        <v/>
      </c>
      <c r="F3185" s="23" t="str">
        <f>IF($B3185&lt;&gt;"",COUNTIFS(CID_DB[Search Key],"*"&amp;TRIM(SUBSTITUTE(B3185,"-",""))&amp;"*"),"")</f>
        <v/>
      </c>
      <c r="G3185" s="23" t="str">
        <f>IFERROR(TRIM(INDEX(CID_DB[Case No],$D3185)),"")</f>
        <v/>
      </c>
      <c r="H3185" s="5" t="str">
        <f>IFERROR(TRIM(INDEX(CID_DB[Known Contractor '#1 PN],$D3185)),"")</f>
        <v/>
      </c>
      <c r="I3185" s="5" t="str">
        <f>IFERROR(TRIM(INDEX(CID_DB[Known Contractor '#2 PN],$D3185)),"")</f>
        <v/>
      </c>
      <c r="J3185" s="5" t="str">
        <f>IFERROR(TRIM(INDEX(CID_DB[ [ NSN ] ],$D3185)),"")</f>
        <v/>
      </c>
      <c r="K3185" s="5" t="str">
        <f>IFERROR(TRIM(INDEX(CID_DB[Description],$D3185)),"")</f>
        <v/>
      </c>
      <c r="L3185" s="24" t="str">
        <f>IFERROR(TRIM(INDEX(CID_DB[Commercial Status],$D3185)),"")</f>
        <v/>
      </c>
    </row>
    <row r="3186" spans="2:12" x14ac:dyDescent="0.35">
      <c r="B3186" s="15"/>
      <c r="D3186" s="17" t="str">
        <f t="array" ref="D3186">IFERROR(IF($B3186&lt;&gt;"",LARGE(IF(ISNUMBER(SEARCH(TRIM(SUBSTITUTE($B3186,"-","")),CID_DB[Search Key])),ROW(CID_DB[Search Key]),""),1)-1,""),"")</f>
        <v/>
      </c>
      <c r="F3186" s="23" t="str">
        <f>IF($B3186&lt;&gt;"",COUNTIFS(CID_DB[Search Key],"*"&amp;TRIM(SUBSTITUTE(B3186,"-",""))&amp;"*"),"")</f>
        <v/>
      </c>
      <c r="G3186" s="23" t="str">
        <f>IFERROR(TRIM(INDEX(CID_DB[Case No],$D3186)),"")</f>
        <v/>
      </c>
      <c r="H3186" s="5" t="str">
        <f>IFERROR(TRIM(INDEX(CID_DB[Known Contractor '#1 PN],$D3186)),"")</f>
        <v/>
      </c>
      <c r="I3186" s="5" t="str">
        <f>IFERROR(TRIM(INDEX(CID_DB[Known Contractor '#2 PN],$D3186)),"")</f>
        <v/>
      </c>
      <c r="J3186" s="5" t="str">
        <f>IFERROR(TRIM(INDEX(CID_DB[ [ NSN ] ],$D3186)),"")</f>
        <v/>
      </c>
      <c r="K3186" s="5" t="str">
        <f>IFERROR(TRIM(INDEX(CID_DB[Description],$D3186)),"")</f>
        <v/>
      </c>
      <c r="L3186" s="24" t="str">
        <f>IFERROR(TRIM(INDEX(CID_DB[Commercial Status],$D3186)),"")</f>
        <v/>
      </c>
    </row>
    <row r="3187" spans="2:12" x14ac:dyDescent="0.35">
      <c r="B3187" s="15"/>
      <c r="D3187" s="17" t="str">
        <f t="array" ref="D3187">IFERROR(IF($B3187&lt;&gt;"",LARGE(IF(ISNUMBER(SEARCH(TRIM(SUBSTITUTE($B3187,"-","")),CID_DB[Search Key])),ROW(CID_DB[Search Key]),""),1)-1,""),"")</f>
        <v/>
      </c>
      <c r="F3187" s="23" t="str">
        <f>IF($B3187&lt;&gt;"",COUNTIFS(CID_DB[Search Key],"*"&amp;TRIM(SUBSTITUTE(B3187,"-",""))&amp;"*"),"")</f>
        <v/>
      </c>
      <c r="G3187" s="23" t="str">
        <f>IFERROR(TRIM(INDEX(CID_DB[Case No],$D3187)),"")</f>
        <v/>
      </c>
      <c r="H3187" s="5" t="str">
        <f>IFERROR(TRIM(INDEX(CID_DB[Known Contractor '#1 PN],$D3187)),"")</f>
        <v/>
      </c>
      <c r="I3187" s="5" t="str">
        <f>IFERROR(TRIM(INDEX(CID_DB[Known Contractor '#2 PN],$D3187)),"")</f>
        <v/>
      </c>
      <c r="J3187" s="5" t="str">
        <f>IFERROR(TRIM(INDEX(CID_DB[ [ NSN ] ],$D3187)),"")</f>
        <v/>
      </c>
      <c r="K3187" s="5" t="str">
        <f>IFERROR(TRIM(INDEX(CID_DB[Description],$D3187)),"")</f>
        <v/>
      </c>
      <c r="L3187" s="24" t="str">
        <f>IFERROR(TRIM(INDEX(CID_DB[Commercial Status],$D3187)),"")</f>
        <v/>
      </c>
    </row>
    <row r="3188" spans="2:12" x14ac:dyDescent="0.35">
      <c r="B3188" s="15"/>
      <c r="D3188" s="17" t="str">
        <f t="array" ref="D3188">IFERROR(IF($B3188&lt;&gt;"",LARGE(IF(ISNUMBER(SEARCH(TRIM(SUBSTITUTE($B3188,"-","")),CID_DB[Search Key])),ROW(CID_DB[Search Key]),""),1)-1,""),"")</f>
        <v/>
      </c>
      <c r="F3188" s="23" t="str">
        <f>IF($B3188&lt;&gt;"",COUNTIFS(CID_DB[Search Key],"*"&amp;TRIM(SUBSTITUTE(B3188,"-",""))&amp;"*"),"")</f>
        <v/>
      </c>
      <c r="G3188" s="23" t="str">
        <f>IFERROR(TRIM(INDEX(CID_DB[Case No],$D3188)),"")</f>
        <v/>
      </c>
      <c r="H3188" s="5" t="str">
        <f>IFERROR(TRIM(INDEX(CID_DB[Known Contractor '#1 PN],$D3188)),"")</f>
        <v/>
      </c>
      <c r="I3188" s="5" t="str">
        <f>IFERROR(TRIM(INDEX(CID_DB[Known Contractor '#2 PN],$D3188)),"")</f>
        <v/>
      </c>
      <c r="J3188" s="5" t="str">
        <f>IFERROR(TRIM(INDEX(CID_DB[ [ NSN ] ],$D3188)),"")</f>
        <v/>
      </c>
      <c r="K3188" s="5" t="str">
        <f>IFERROR(TRIM(INDEX(CID_DB[Description],$D3188)),"")</f>
        <v/>
      </c>
      <c r="L3188" s="24" t="str">
        <f>IFERROR(TRIM(INDEX(CID_DB[Commercial Status],$D3188)),"")</f>
        <v/>
      </c>
    </row>
    <row r="3189" spans="2:12" x14ac:dyDescent="0.35">
      <c r="B3189" s="15"/>
      <c r="D3189" s="17" t="str">
        <f t="array" ref="D3189">IFERROR(IF($B3189&lt;&gt;"",LARGE(IF(ISNUMBER(SEARCH(TRIM(SUBSTITUTE($B3189,"-","")),CID_DB[Search Key])),ROW(CID_DB[Search Key]),""),1)-1,""),"")</f>
        <v/>
      </c>
      <c r="F3189" s="23" t="str">
        <f>IF($B3189&lt;&gt;"",COUNTIFS(CID_DB[Search Key],"*"&amp;TRIM(SUBSTITUTE(B3189,"-",""))&amp;"*"),"")</f>
        <v/>
      </c>
      <c r="G3189" s="23" t="str">
        <f>IFERROR(TRIM(INDEX(CID_DB[Case No],$D3189)),"")</f>
        <v/>
      </c>
      <c r="H3189" s="5" t="str">
        <f>IFERROR(TRIM(INDEX(CID_DB[Known Contractor '#1 PN],$D3189)),"")</f>
        <v/>
      </c>
      <c r="I3189" s="5" t="str">
        <f>IFERROR(TRIM(INDEX(CID_DB[Known Contractor '#2 PN],$D3189)),"")</f>
        <v/>
      </c>
      <c r="J3189" s="5" t="str">
        <f>IFERROR(TRIM(INDEX(CID_DB[ [ NSN ] ],$D3189)),"")</f>
        <v/>
      </c>
      <c r="K3189" s="5" t="str">
        <f>IFERROR(TRIM(INDEX(CID_DB[Description],$D3189)),"")</f>
        <v/>
      </c>
      <c r="L3189" s="24" t="str">
        <f>IFERROR(TRIM(INDEX(CID_DB[Commercial Status],$D3189)),"")</f>
        <v/>
      </c>
    </row>
    <row r="3190" spans="2:12" x14ac:dyDescent="0.35">
      <c r="B3190" s="15"/>
      <c r="D3190" s="17" t="str">
        <f t="array" ref="D3190">IFERROR(IF($B3190&lt;&gt;"",LARGE(IF(ISNUMBER(SEARCH(TRIM(SUBSTITUTE($B3190,"-","")),CID_DB[Search Key])),ROW(CID_DB[Search Key]),""),1)-1,""),"")</f>
        <v/>
      </c>
      <c r="F3190" s="23" t="str">
        <f>IF($B3190&lt;&gt;"",COUNTIFS(CID_DB[Search Key],"*"&amp;TRIM(SUBSTITUTE(B3190,"-",""))&amp;"*"),"")</f>
        <v/>
      </c>
      <c r="G3190" s="23" t="str">
        <f>IFERROR(TRIM(INDEX(CID_DB[Case No],$D3190)),"")</f>
        <v/>
      </c>
      <c r="H3190" s="5" t="str">
        <f>IFERROR(TRIM(INDEX(CID_DB[Known Contractor '#1 PN],$D3190)),"")</f>
        <v/>
      </c>
      <c r="I3190" s="5" t="str">
        <f>IFERROR(TRIM(INDEX(CID_DB[Known Contractor '#2 PN],$D3190)),"")</f>
        <v/>
      </c>
      <c r="J3190" s="5" t="str">
        <f>IFERROR(TRIM(INDEX(CID_DB[ [ NSN ] ],$D3190)),"")</f>
        <v/>
      </c>
      <c r="K3190" s="5" t="str">
        <f>IFERROR(TRIM(INDEX(CID_DB[Description],$D3190)),"")</f>
        <v/>
      </c>
      <c r="L3190" s="24" t="str">
        <f>IFERROR(TRIM(INDEX(CID_DB[Commercial Status],$D3190)),"")</f>
        <v/>
      </c>
    </row>
    <row r="3191" spans="2:12" x14ac:dyDescent="0.35">
      <c r="B3191" s="15"/>
      <c r="D3191" s="17" t="str">
        <f t="array" ref="D3191">IFERROR(IF($B3191&lt;&gt;"",LARGE(IF(ISNUMBER(SEARCH(TRIM(SUBSTITUTE($B3191,"-","")),CID_DB[Search Key])),ROW(CID_DB[Search Key]),""),1)-1,""),"")</f>
        <v/>
      </c>
      <c r="F3191" s="23" t="str">
        <f>IF($B3191&lt;&gt;"",COUNTIFS(CID_DB[Search Key],"*"&amp;TRIM(SUBSTITUTE(B3191,"-",""))&amp;"*"),"")</f>
        <v/>
      </c>
      <c r="G3191" s="23" t="str">
        <f>IFERROR(TRIM(INDEX(CID_DB[Case No],$D3191)),"")</f>
        <v/>
      </c>
      <c r="H3191" s="5" t="str">
        <f>IFERROR(TRIM(INDEX(CID_DB[Known Contractor '#1 PN],$D3191)),"")</f>
        <v/>
      </c>
      <c r="I3191" s="5" t="str">
        <f>IFERROR(TRIM(INDEX(CID_DB[Known Contractor '#2 PN],$D3191)),"")</f>
        <v/>
      </c>
      <c r="J3191" s="5" t="str">
        <f>IFERROR(TRIM(INDEX(CID_DB[ [ NSN ] ],$D3191)),"")</f>
        <v/>
      </c>
      <c r="K3191" s="5" t="str">
        <f>IFERROR(TRIM(INDEX(CID_DB[Description],$D3191)),"")</f>
        <v/>
      </c>
      <c r="L3191" s="24" t="str">
        <f>IFERROR(TRIM(INDEX(CID_DB[Commercial Status],$D3191)),"")</f>
        <v/>
      </c>
    </row>
    <row r="3192" spans="2:12" x14ac:dyDescent="0.35">
      <c r="B3192" s="15"/>
      <c r="D3192" s="17" t="str">
        <f t="array" ref="D3192">IFERROR(IF($B3192&lt;&gt;"",LARGE(IF(ISNUMBER(SEARCH(TRIM(SUBSTITUTE($B3192,"-","")),CID_DB[Search Key])),ROW(CID_DB[Search Key]),""),1)-1,""),"")</f>
        <v/>
      </c>
      <c r="F3192" s="23" t="str">
        <f>IF($B3192&lt;&gt;"",COUNTIFS(CID_DB[Search Key],"*"&amp;TRIM(SUBSTITUTE(B3192,"-",""))&amp;"*"),"")</f>
        <v/>
      </c>
      <c r="G3192" s="23" t="str">
        <f>IFERROR(TRIM(INDEX(CID_DB[Case No],$D3192)),"")</f>
        <v/>
      </c>
      <c r="H3192" s="5" t="str">
        <f>IFERROR(TRIM(INDEX(CID_DB[Known Contractor '#1 PN],$D3192)),"")</f>
        <v/>
      </c>
      <c r="I3192" s="5" t="str">
        <f>IFERROR(TRIM(INDEX(CID_DB[Known Contractor '#2 PN],$D3192)),"")</f>
        <v/>
      </c>
      <c r="J3192" s="5" t="str">
        <f>IFERROR(TRIM(INDEX(CID_DB[ [ NSN ] ],$D3192)),"")</f>
        <v/>
      </c>
      <c r="K3192" s="5" t="str">
        <f>IFERROR(TRIM(INDEX(CID_DB[Description],$D3192)),"")</f>
        <v/>
      </c>
      <c r="L3192" s="24" t="str">
        <f>IFERROR(TRIM(INDEX(CID_DB[Commercial Status],$D3192)),"")</f>
        <v/>
      </c>
    </row>
    <row r="3193" spans="2:12" x14ac:dyDescent="0.35">
      <c r="B3193" s="15"/>
      <c r="D3193" s="17" t="str">
        <f t="array" ref="D3193">IFERROR(IF($B3193&lt;&gt;"",LARGE(IF(ISNUMBER(SEARCH(TRIM(SUBSTITUTE($B3193,"-","")),CID_DB[Search Key])),ROW(CID_DB[Search Key]),""),1)-1,""),"")</f>
        <v/>
      </c>
      <c r="F3193" s="23" t="str">
        <f>IF($B3193&lt;&gt;"",COUNTIFS(CID_DB[Search Key],"*"&amp;TRIM(SUBSTITUTE(B3193,"-",""))&amp;"*"),"")</f>
        <v/>
      </c>
      <c r="G3193" s="23" t="str">
        <f>IFERROR(TRIM(INDEX(CID_DB[Case No],$D3193)),"")</f>
        <v/>
      </c>
      <c r="H3193" s="5" t="str">
        <f>IFERROR(TRIM(INDEX(CID_DB[Known Contractor '#1 PN],$D3193)),"")</f>
        <v/>
      </c>
      <c r="I3193" s="5" t="str">
        <f>IFERROR(TRIM(INDEX(CID_DB[Known Contractor '#2 PN],$D3193)),"")</f>
        <v/>
      </c>
      <c r="J3193" s="5" t="str">
        <f>IFERROR(TRIM(INDEX(CID_DB[ [ NSN ] ],$D3193)),"")</f>
        <v/>
      </c>
      <c r="K3193" s="5" t="str">
        <f>IFERROR(TRIM(INDEX(CID_DB[Description],$D3193)),"")</f>
        <v/>
      </c>
      <c r="L3193" s="24" t="str">
        <f>IFERROR(TRIM(INDEX(CID_DB[Commercial Status],$D3193)),"")</f>
        <v/>
      </c>
    </row>
    <row r="3194" spans="2:12" x14ac:dyDescent="0.35">
      <c r="B3194" s="15"/>
      <c r="D3194" s="17" t="str">
        <f t="array" ref="D3194">IFERROR(IF($B3194&lt;&gt;"",LARGE(IF(ISNUMBER(SEARCH(TRIM(SUBSTITUTE($B3194,"-","")),CID_DB[Search Key])),ROW(CID_DB[Search Key]),""),1)-1,""),"")</f>
        <v/>
      </c>
      <c r="F3194" s="23" t="str">
        <f>IF($B3194&lt;&gt;"",COUNTIFS(CID_DB[Search Key],"*"&amp;TRIM(SUBSTITUTE(B3194,"-",""))&amp;"*"),"")</f>
        <v/>
      </c>
      <c r="G3194" s="23" t="str">
        <f>IFERROR(TRIM(INDEX(CID_DB[Case No],$D3194)),"")</f>
        <v/>
      </c>
      <c r="H3194" s="5" t="str">
        <f>IFERROR(TRIM(INDEX(CID_DB[Known Contractor '#1 PN],$D3194)),"")</f>
        <v/>
      </c>
      <c r="I3194" s="5" t="str">
        <f>IFERROR(TRIM(INDEX(CID_DB[Known Contractor '#2 PN],$D3194)),"")</f>
        <v/>
      </c>
      <c r="J3194" s="5" t="str">
        <f>IFERROR(TRIM(INDEX(CID_DB[ [ NSN ] ],$D3194)),"")</f>
        <v/>
      </c>
      <c r="K3194" s="5" t="str">
        <f>IFERROR(TRIM(INDEX(CID_DB[Description],$D3194)),"")</f>
        <v/>
      </c>
      <c r="L3194" s="24" t="str">
        <f>IFERROR(TRIM(INDEX(CID_DB[Commercial Status],$D3194)),"")</f>
        <v/>
      </c>
    </row>
    <row r="3195" spans="2:12" x14ac:dyDescent="0.35">
      <c r="B3195" s="15"/>
      <c r="D3195" s="17" t="str">
        <f t="array" ref="D3195">IFERROR(IF($B3195&lt;&gt;"",LARGE(IF(ISNUMBER(SEARCH(TRIM(SUBSTITUTE($B3195,"-","")),CID_DB[Search Key])),ROW(CID_DB[Search Key]),""),1)-1,""),"")</f>
        <v/>
      </c>
      <c r="F3195" s="23" t="str">
        <f>IF($B3195&lt;&gt;"",COUNTIFS(CID_DB[Search Key],"*"&amp;TRIM(SUBSTITUTE(B3195,"-",""))&amp;"*"),"")</f>
        <v/>
      </c>
      <c r="G3195" s="23" t="str">
        <f>IFERROR(TRIM(INDEX(CID_DB[Case No],$D3195)),"")</f>
        <v/>
      </c>
      <c r="H3195" s="5" t="str">
        <f>IFERROR(TRIM(INDEX(CID_DB[Known Contractor '#1 PN],$D3195)),"")</f>
        <v/>
      </c>
      <c r="I3195" s="5" t="str">
        <f>IFERROR(TRIM(INDEX(CID_DB[Known Contractor '#2 PN],$D3195)),"")</f>
        <v/>
      </c>
      <c r="J3195" s="5" t="str">
        <f>IFERROR(TRIM(INDEX(CID_DB[ [ NSN ] ],$D3195)),"")</f>
        <v/>
      </c>
      <c r="K3195" s="5" t="str">
        <f>IFERROR(TRIM(INDEX(CID_DB[Description],$D3195)),"")</f>
        <v/>
      </c>
      <c r="L3195" s="24" t="str">
        <f>IFERROR(TRIM(INDEX(CID_DB[Commercial Status],$D3195)),"")</f>
        <v/>
      </c>
    </row>
    <row r="3196" spans="2:12" x14ac:dyDescent="0.35">
      <c r="B3196" s="15"/>
      <c r="D3196" s="17" t="str">
        <f t="array" ref="D3196">IFERROR(IF($B3196&lt;&gt;"",LARGE(IF(ISNUMBER(SEARCH(TRIM(SUBSTITUTE($B3196,"-","")),CID_DB[Search Key])),ROW(CID_DB[Search Key]),""),1)-1,""),"")</f>
        <v/>
      </c>
      <c r="F3196" s="23" t="str">
        <f>IF($B3196&lt;&gt;"",COUNTIFS(CID_DB[Search Key],"*"&amp;TRIM(SUBSTITUTE(B3196,"-",""))&amp;"*"),"")</f>
        <v/>
      </c>
      <c r="G3196" s="23" t="str">
        <f>IFERROR(TRIM(INDEX(CID_DB[Case No],$D3196)),"")</f>
        <v/>
      </c>
      <c r="H3196" s="5" t="str">
        <f>IFERROR(TRIM(INDEX(CID_DB[Known Contractor '#1 PN],$D3196)),"")</f>
        <v/>
      </c>
      <c r="I3196" s="5" t="str">
        <f>IFERROR(TRIM(INDEX(CID_DB[Known Contractor '#2 PN],$D3196)),"")</f>
        <v/>
      </c>
      <c r="J3196" s="5" t="str">
        <f>IFERROR(TRIM(INDEX(CID_DB[ [ NSN ] ],$D3196)),"")</f>
        <v/>
      </c>
      <c r="K3196" s="5" t="str">
        <f>IFERROR(TRIM(INDEX(CID_DB[Description],$D3196)),"")</f>
        <v/>
      </c>
      <c r="L3196" s="24" t="str">
        <f>IFERROR(TRIM(INDEX(CID_DB[Commercial Status],$D3196)),"")</f>
        <v/>
      </c>
    </row>
    <row r="3197" spans="2:12" x14ac:dyDescent="0.35">
      <c r="B3197" s="15"/>
      <c r="D3197" s="17" t="str">
        <f t="array" ref="D3197">IFERROR(IF($B3197&lt;&gt;"",LARGE(IF(ISNUMBER(SEARCH(TRIM(SUBSTITUTE($B3197,"-","")),CID_DB[Search Key])),ROW(CID_DB[Search Key]),""),1)-1,""),"")</f>
        <v/>
      </c>
      <c r="F3197" s="23" t="str">
        <f>IF($B3197&lt;&gt;"",COUNTIFS(CID_DB[Search Key],"*"&amp;TRIM(SUBSTITUTE(B3197,"-",""))&amp;"*"),"")</f>
        <v/>
      </c>
      <c r="G3197" s="23" t="str">
        <f>IFERROR(TRIM(INDEX(CID_DB[Case No],$D3197)),"")</f>
        <v/>
      </c>
      <c r="H3197" s="5" t="str">
        <f>IFERROR(TRIM(INDEX(CID_DB[Known Contractor '#1 PN],$D3197)),"")</f>
        <v/>
      </c>
      <c r="I3197" s="5" t="str">
        <f>IFERROR(TRIM(INDEX(CID_DB[Known Contractor '#2 PN],$D3197)),"")</f>
        <v/>
      </c>
      <c r="J3197" s="5" t="str">
        <f>IFERROR(TRIM(INDEX(CID_DB[ [ NSN ] ],$D3197)),"")</f>
        <v/>
      </c>
      <c r="K3197" s="5" t="str">
        <f>IFERROR(TRIM(INDEX(CID_DB[Description],$D3197)),"")</f>
        <v/>
      </c>
      <c r="L3197" s="24" t="str">
        <f>IFERROR(TRIM(INDEX(CID_DB[Commercial Status],$D3197)),"")</f>
        <v/>
      </c>
    </row>
    <row r="3198" spans="2:12" x14ac:dyDescent="0.35">
      <c r="B3198" s="15"/>
      <c r="D3198" s="17" t="str">
        <f t="array" ref="D3198">IFERROR(IF($B3198&lt;&gt;"",LARGE(IF(ISNUMBER(SEARCH(TRIM(SUBSTITUTE($B3198,"-","")),CID_DB[Search Key])),ROW(CID_DB[Search Key]),""),1)-1,""),"")</f>
        <v/>
      </c>
      <c r="F3198" s="23" t="str">
        <f>IF($B3198&lt;&gt;"",COUNTIFS(CID_DB[Search Key],"*"&amp;TRIM(SUBSTITUTE(B3198,"-",""))&amp;"*"),"")</f>
        <v/>
      </c>
      <c r="G3198" s="23" t="str">
        <f>IFERROR(TRIM(INDEX(CID_DB[Case No],$D3198)),"")</f>
        <v/>
      </c>
      <c r="H3198" s="5" t="str">
        <f>IFERROR(TRIM(INDEX(CID_DB[Known Contractor '#1 PN],$D3198)),"")</f>
        <v/>
      </c>
      <c r="I3198" s="5" t="str">
        <f>IFERROR(TRIM(INDEX(CID_DB[Known Contractor '#2 PN],$D3198)),"")</f>
        <v/>
      </c>
      <c r="J3198" s="5" t="str">
        <f>IFERROR(TRIM(INDEX(CID_DB[ [ NSN ] ],$D3198)),"")</f>
        <v/>
      </c>
      <c r="K3198" s="5" t="str">
        <f>IFERROR(TRIM(INDEX(CID_DB[Description],$D3198)),"")</f>
        <v/>
      </c>
      <c r="L3198" s="24" t="str">
        <f>IFERROR(TRIM(INDEX(CID_DB[Commercial Status],$D3198)),"")</f>
        <v/>
      </c>
    </row>
    <row r="3199" spans="2:12" x14ac:dyDescent="0.35">
      <c r="B3199" s="15"/>
      <c r="D3199" s="17" t="str">
        <f t="array" ref="D3199">IFERROR(IF($B3199&lt;&gt;"",LARGE(IF(ISNUMBER(SEARCH(TRIM(SUBSTITUTE($B3199,"-","")),CID_DB[Search Key])),ROW(CID_DB[Search Key]),""),1)-1,""),"")</f>
        <v/>
      </c>
      <c r="F3199" s="23" t="str">
        <f>IF($B3199&lt;&gt;"",COUNTIFS(CID_DB[Search Key],"*"&amp;TRIM(SUBSTITUTE(B3199,"-",""))&amp;"*"),"")</f>
        <v/>
      </c>
      <c r="G3199" s="23" t="str">
        <f>IFERROR(TRIM(INDEX(CID_DB[Case No],$D3199)),"")</f>
        <v/>
      </c>
      <c r="H3199" s="5" t="str">
        <f>IFERROR(TRIM(INDEX(CID_DB[Known Contractor '#1 PN],$D3199)),"")</f>
        <v/>
      </c>
      <c r="I3199" s="5" t="str">
        <f>IFERROR(TRIM(INDEX(CID_DB[Known Contractor '#2 PN],$D3199)),"")</f>
        <v/>
      </c>
      <c r="J3199" s="5" t="str">
        <f>IFERROR(TRIM(INDEX(CID_DB[ [ NSN ] ],$D3199)),"")</f>
        <v/>
      </c>
      <c r="K3199" s="5" t="str">
        <f>IFERROR(TRIM(INDEX(CID_DB[Description],$D3199)),"")</f>
        <v/>
      </c>
      <c r="L3199" s="24" t="str">
        <f>IFERROR(TRIM(INDEX(CID_DB[Commercial Status],$D3199)),"")</f>
        <v/>
      </c>
    </row>
    <row r="3200" spans="2:12" x14ac:dyDescent="0.35">
      <c r="B3200" s="15"/>
      <c r="D3200" s="17" t="str">
        <f t="array" ref="D3200">IFERROR(IF($B3200&lt;&gt;"",LARGE(IF(ISNUMBER(SEARCH(TRIM(SUBSTITUTE($B3200,"-","")),CID_DB[Search Key])),ROW(CID_DB[Search Key]),""),1)-1,""),"")</f>
        <v/>
      </c>
      <c r="F3200" s="23" t="str">
        <f>IF($B3200&lt;&gt;"",COUNTIFS(CID_DB[Search Key],"*"&amp;TRIM(SUBSTITUTE(B3200,"-",""))&amp;"*"),"")</f>
        <v/>
      </c>
      <c r="G3200" s="23" t="str">
        <f>IFERROR(TRIM(INDEX(CID_DB[Case No],$D3200)),"")</f>
        <v/>
      </c>
      <c r="H3200" s="5" t="str">
        <f>IFERROR(TRIM(INDEX(CID_DB[Known Contractor '#1 PN],$D3200)),"")</f>
        <v/>
      </c>
      <c r="I3200" s="5" t="str">
        <f>IFERROR(TRIM(INDEX(CID_DB[Known Contractor '#2 PN],$D3200)),"")</f>
        <v/>
      </c>
      <c r="J3200" s="5" t="str">
        <f>IFERROR(TRIM(INDEX(CID_DB[ [ NSN ] ],$D3200)),"")</f>
        <v/>
      </c>
      <c r="K3200" s="5" t="str">
        <f>IFERROR(TRIM(INDEX(CID_DB[Description],$D3200)),"")</f>
        <v/>
      </c>
      <c r="L3200" s="24" t="str">
        <f>IFERROR(TRIM(INDEX(CID_DB[Commercial Status],$D3200)),"")</f>
        <v/>
      </c>
    </row>
    <row r="3201" spans="2:12" x14ac:dyDescent="0.35">
      <c r="B3201" s="15"/>
      <c r="D3201" s="17" t="str">
        <f t="array" ref="D3201">IFERROR(IF($B3201&lt;&gt;"",LARGE(IF(ISNUMBER(SEARCH(TRIM(SUBSTITUTE($B3201,"-","")),CID_DB[Search Key])),ROW(CID_DB[Search Key]),""),1)-1,""),"")</f>
        <v/>
      </c>
      <c r="F3201" s="23" t="str">
        <f>IF($B3201&lt;&gt;"",COUNTIFS(CID_DB[Search Key],"*"&amp;TRIM(SUBSTITUTE(B3201,"-",""))&amp;"*"),"")</f>
        <v/>
      </c>
      <c r="G3201" s="23" t="str">
        <f>IFERROR(TRIM(INDEX(CID_DB[Case No],$D3201)),"")</f>
        <v/>
      </c>
      <c r="H3201" s="5" t="str">
        <f>IFERROR(TRIM(INDEX(CID_DB[Known Contractor '#1 PN],$D3201)),"")</f>
        <v/>
      </c>
      <c r="I3201" s="5" t="str">
        <f>IFERROR(TRIM(INDEX(CID_DB[Known Contractor '#2 PN],$D3201)),"")</f>
        <v/>
      </c>
      <c r="J3201" s="5" t="str">
        <f>IFERROR(TRIM(INDEX(CID_DB[ [ NSN ] ],$D3201)),"")</f>
        <v/>
      </c>
      <c r="K3201" s="5" t="str">
        <f>IFERROR(TRIM(INDEX(CID_DB[Description],$D3201)),"")</f>
        <v/>
      </c>
      <c r="L3201" s="24" t="str">
        <f>IFERROR(TRIM(INDEX(CID_DB[Commercial Status],$D3201)),"")</f>
        <v/>
      </c>
    </row>
    <row r="3202" spans="2:12" x14ac:dyDescent="0.35">
      <c r="B3202" s="15"/>
      <c r="D3202" s="17" t="str">
        <f t="array" ref="D3202">IFERROR(IF($B3202&lt;&gt;"",LARGE(IF(ISNUMBER(SEARCH(TRIM(SUBSTITUTE($B3202,"-","")),CID_DB[Search Key])),ROW(CID_DB[Search Key]),""),1)-1,""),"")</f>
        <v/>
      </c>
      <c r="F3202" s="23" t="str">
        <f>IF($B3202&lt;&gt;"",COUNTIFS(CID_DB[Search Key],"*"&amp;TRIM(SUBSTITUTE(B3202,"-",""))&amp;"*"),"")</f>
        <v/>
      </c>
      <c r="G3202" s="23" t="str">
        <f>IFERROR(TRIM(INDEX(CID_DB[Case No],$D3202)),"")</f>
        <v/>
      </c>
      <c r="H3202" s="5" t="str">
        <f>IFERROR(TRIM(INDEX(CID_DB[Known Contractor '#1 PN],$D3202)),"")</f>
        <v/>
      </c>
      <c r="I3202" s="5" t="str">
        <f>IFERROR(TRIM(INDEX(CID_DB[Known Contractor '#2 PN],$D3202)),"")</f>
        <v/>
      </c>
      <c r="J3202" s="5" t="str">
        <f>IFERROR(TRIM(INDEX(CID_DB[ [ NSN ] ],$D3202)),"")</f>
        <v/>
      </c>
      <c r="K3202" s="5" t="str">
        <f>IFERROR(TRIM(INDEX(CID_DB[Description],$D3202)),"")</f>
        <v/>
      </c>
      <c r="L3202" s="24" t="str">
        <f>IFERROR(TRIM(INDEX(CID_DB[Commercial Status],$D3202)),"")</f>
        <v/>
      </c>
    </row>
    <row r="3203" spans="2:12" x14ac:dyDescent="0.35">
      <c r="B3203" s="15"/>
      <c r="D3203" s="17" t="str">
        <f t="array" ref="D3203">IFERROR(IF($B3203&lt;&gt;"",LARGE(IF(ISNUMBER(SEARCH(TRIM(SUBSTITUTE($B3203,"-","")),CID_DB[Search Key])),ROW(CID_DB[Search Key]),""),1)-1,""),"")</f>
        <v/>
      </c>
      <c r="F3203" s="23" t="str">
        <f>IF($B3203&lt;&gt;"",COUNTIFS(CID_DB[Search Key],"*"&amp;TRIM(SUBSTITUTE(B3203,"-",""))&amp;"*"),"")</f>
        <v/>
      </c>
      <c r="G3203" s="23" t="str">
        <f>IFERROR(TRIM(INDEX(CID_DB[Case No],$D3203)),"")</f>
        <v/>
      </c>
      <c r="H3203" s="5" t="str">
        <f>IFERROR(TRIM(INDEX(CID_DB[Known Contractor '#1 PN],$D3203)),"")</f>
        <v/>
      </c>
      <c r="I3203" s="5" t="str">
        <f>IFERROR(TRIM(INDEX(CID_DB[Known Contractor '#2 PN],$D3203)),"")</f>
        <v/>
      </c>
      <c r="J3203" s="5" t="str">
        <f>IFERROR(TRIM(INDEX(CID_DB[ [ NSN ] ],$D3203)),"")</f>
        <v/>
      </c>
      <c r="K3203" s="5" t="str">
        <f>IFERROR(TRIM(INDEX(CID_DB[Description],$D3203)),"")</f>
        <v/>
      </c>
      <c r="L3203" s="24" t="str">
        <f>IFERROR(TRIM(INDEX(CID_DB[Commercial Status],$D3203)),"")</f>
        <v/>
      </c>
    </row>
    <row r="3204" spans="2:12" x14ac:dyDescent="0.35">
      <c r="B3204" s="15"/>
      <c r="D3204" s="17" t="str">
        <f t="array" ref="D3204">IFERROR(IF($B3204&lt;&gt;"",LARGE(IF(ISNUMBER(SEARCH(TRIM(SUBSTITUTE($B3204,"-","")),CID_DB[Search Key])),ROW(CID_DB[Search Key]),""),1)-1,""),"")</f>
        <v/>
      </c>
      <c r="F3204" s="23" t="str">
        <f>IF($B3204&lt;&gt;"",COUNTIFS(CID_DB[Search Key],"*"&amp;TRIM(SUBSTITUTE(B3204,"-",""))&amp;"*"),"")</f>
        <v/>
      </c>
      <c r="G3204" s="23" t="str">
        <f>IFERROR(TRIM(INDEX(CID_DB[Case No],$D3204)),"")</f>
        <v/>
      </c>
      <c r="H3204" s="5" t="str">
        <f>IFERROR(TRIM(INDEX(CID_DB[Known Contractor '#1 PN],$D3204)),"")</f>
        <v/>
      </c>
      <c r="I3204" s="5" t="str">
        <f>IFERROR(TRIM(INDEX(CID_DB[Known Contractor '#2 PN],$D3204)),"")</f>
        <v/>
      </c>
      <c r="J3204" s="5" t="str">
        <f>IFERROR(TRIM(INDEX(CID_DB[ [ NSN ] ],$D3204)),"")</f>
        <v/>
      </c>
      <c r="K3204" s="5" t="str">
        <f>IFERROR(TRIM(INDEX(CID_DB[Description],$D3204)),"")</f>
        <v/>
      </c>
      <c r="L3204" s="24" t="str">
        <f>IFERROR(TRIM(INDEX(CID_DB[Commercial Status],$D3204)),"")</f>
        <v/>
      </c>
    </row>
    <row r="3205" spans="2:12" x14ac:dyDescent="0.35">
      <c r="B3205" s="15"/>
      <c r="D3205" s="17" t="str">
        <f t="array" ref="D3205">IFERROR(IF($B3205&lt;&gt;"",LARGE(IF(ISNUMBER(SEARCH(TRIM(SUBSTITUTE($B3205,"-","")),CID_DB[Search Key])),ROW(CID_DB[Search Key]),""),1)-1,""),"")</f>
        <v/>
      </c>
      <c r="F3205" s="23" t="str">
        <f>IF($B3205&lt;&gt;"",COUNTIFS(CID_DB[Search Key],"*"&amp;TRIM(SUBSTITUTE(B3205,"-",""))&amp;"*"),"")</f>
        <v/>
      </c>
      <c r="G3205" s="23" t="str">
        <f>IFERROR(TRIM(INDEX(CID_DB[Case No],$D3205)),"")</f>
        <v/>
      </c>
      <c r="H3205" s="5" t="str">
        <f>IFERROR(TRIM(INDEX(CID_DB[Known Contractor '#1 PN],$D3205)),"")</f>
        <v/>
      </c>
      <c r="I3205" s="5" t="str">
        <f>IFERROR(TRIM(INDEX(CID_DB[Known Contractor '#2 PN],$D3205)),"")</f>
        <v/>
      </c>
      <c r="J3205" s="5" t="str">
        <f>IFERROR(TRIM(INDEX(CID_DB[ [ NSN ] ],$D3205)),"")</f>
        <v/>
      </c>
      <c r="K3205" s="5" t="str">
        <f>IFERROR(TRIM(INDEX(CID_DB[Description],$D3205)),"")</f>
        <v/>
      </c>
      <c r="L3205" s="24" t="str">
        <f>IFERROR(TRIM(INDEX(CID_DB[Commercial Status],$D3205)),"")</f>
        <v/>
      </c>
    </row>
    <row r="3206" spans="2:12" x14ac:dyDescent="0.35">
      <c r="B3206" s="15"/>
      <c r="D3206" s="17" t="str">
        <f t="array" ref="D3206">IFERROR(IF($B3206&lt;&gt;"",LARGE(IF(ISNUMBER(SEARCH(TRIM(SUBSTITUTE($B3206,"-","")),CID_DB[Search Key])),ROW(CID_DB[Search Key]),""),1)-1,""),"")</f>
        <v/>
      </c>
      <c r="F3206" s="23" t="str">
        <f>IF($B3206&lt;&gt;"",COUNTIFS(CID_DB[Search Key],"*"&amp;TRIM(SUBSTITUTE(B3206,"-",""))&amp;"*"),"")</f>
        <v/>
      </c>
      <c r="G3206" s="23" t="str">
        <f>IFERROR(TRIM(INDEX(CID_DB[Case No],$D3206)),"")</f>
        <v/>
      </c>
      <c r="H3206" s="5" t="str">
        <f>IFERROR(TRIM(INDEX(CID_DB[Known Contractor '#1 PN],$D3206)),"")</f>
        <v/>
      </c>
      <c r="I3206" s="5" t="str">
        <f>IFERROR(TRIM(INDEX(CID_DB[Known Contractor '#2 PN],$D3206)),"")</f>
        <v/>
      </c>
      <c r="J3206" s="5" t="str">
        <f>IFERROR(TRIM(INDEX(CID_DB[ [ NSN ] ],$D3206)),"")</f>
        <v/>
      </c>
      <c r="K3206" s="5" t="str">
        <f>IFERROR(TRIM(INDEX(CID_DB[Description],$D3206)),"")</f>
        <v/>
      </c>
      <c r="L3206" s="24" t="str">
        <f>IFERROR(TRIM(INDEX(CID_DB[Commercial Status],$D3206)),"")</f>
        <v/>
      </c>
    </row>
    <row r="3207" spans="2:12" x14ac:dyDescent="0.35">
      <c r="B3207" s="15"/>
      <c r="D3207" s="17" t="str">
        <f t="array" ref="D3207">IFERROR(IF($B3207&lt;&gt;"",LARGE(IF(ISNUMBER(SEARCH(TRIM(SUBSTITUTE($B3207,"-","")),CID_DB[Search Key])),ROW(CID_DB[Search Key]),""),1)-1,""),"")</f>
        <v/>
      </c>
      <c r="F3207" s="23" t="str">
        <f>IF($B3207&lt;&gt;"",COUNTIFS(CID_DB[Search Key],"*"&amp;TRIM(SUBSTITUTE(B3207,"-",""))&amp;"*"),"")</f>
        <v/>
      </c>
      <c r="G3207" s="23" t="str">
        <f>IFERROR(TRIM(INDEX(CID_DB[Case No],$D3207)),"")</f>
        <v/>
      </c>
      <c r="H3207" s="5" t="str">
        <f>IFERROR(TRIM(INDEX(CID_DB[Known Contractor '#1 PN],$D3207)),"")</f>
        <v/>
      </c>
      <c r="I3207" s="5" t="str">
        <f>IFERROR(TRIM(INDEX(CID_DB[Known Contractor '#2 PN],$D3207)),"")</f>
        <v/>
      </c>
      <c r="J3207" s="5" t="str">
        <f>IFERROR(TRIM(INDEX(CID_DB[ [ NSN ] ],$D3207)),"")</f>
        <v/>
      </c>
      <c r="K3207" s="5" t="str">
        <f>IFERROR(TRIM(INDEX(CID_DB[Description],$D3207)),"")</f>
        <v/>
      </c>
      <c r="L3207" s="24" t="str">
        <f>IFERROR(TRIM(INDEX(CID_DB[Commercial Status],$D3207)),"")</f>
        <v/>
      </c>
    </row>
    <row r="3208" spans="2:12" x14ac:dyDescent="0.35">
      <c r="B3208" s="15"/>
      <c r="D3208" s="17" t="str">
        <f t="array" ref="D3208">IFERROR(IF($B3208&lt;&gt;"",LARGE(IF(ISNUMBER(SEARCH(TRIM(SUBSTITUTE($B3208,"-","")),CID_DB[Search Key])),ROW(CID_DB[Search Key]),""),1)-1,""),"")</f>
        <v/>
      </c>
      <c r="F3208" s="23" t="str">
        <f>IF($B3208&lt;&gt;"",COUNTIFS(CID_DB[Search Key],"*"&amp;TRIM(SUBSTITUTE(B3208,"-",""))&amp;"*"),"")</f>
        <v/>
      </c>
      <c r="G3208" s="23" t="str">
        <f>IFERROR(TRIM(INDEX(CID_DB[Case No],$D3208)),"")</f>
        <v/>
      </c>
      <c r="H3208" s="5" t="str">
        <f>IFERROR(TRIM(INDEX(CID_DB[Known Contractor '#1 PN],$D3208)),"")</f>
        <v/>
      </c>
      <c r="I3208" s="5" t="str">
        <f>IFERROR(TRIM(INDEX(CID_DB[Known Contractor '#2 PN],$D3208)),"")</f>
        <v/>
      </c>
      <c r="J3208" s="5" t="str">
        <f>IFERROR(TRIM(INDEX(CID_DB[ [ NSN ] ],$D3208)),"")</f>
        <v/>
      </c>
      <c r="K3208" s="5" t="str">
        <f>IFERROR(TRIM(INDEX(CID_DB[Description],$D3208)),"")</f>
        <v/>
      </c>
      <c r="L3208" s="24" t="str">
        <f>IFERROR(TRIM(INDEX(CID_DB[Commercial Status],$D3208)),"")</f>
        <v/>
      </c>
    </row>
    <row r="3209" spans="2:12" x14ac:dyDescent="0.35">
      <c r="B3209" s="15"/>
      <c r="D3209" s="17" t="str">
        <f t="array" ref="D3209">IFERROR(IF($B3209&lt;&gt;"",LARGE(IF(ISNUMBER(SEARCH(TRIM(SUBSTITUTE($B3209,"-","")),CID_DB[Search Key])),ROW(CID_DB[Search Key]),""),1)-1,""),"")</f>
        <v/>
      </c>
      <c r="F3209" s="23" t="str">
        <f>IF($B3209&lt;&gt;"",COUNTIFS(CID_DB[Search Key],"*"&amp;TRIM(SUBSTITUTE(B3209,"-",""))&amp;"*"),"")</f>
        <v/>
      </c>
      <c r="G3209" s="23" t="str">
        <f>IFERROR(TRIM(INDEX(CID_DB[Case No],$D3209)),"")</f>
        <v/>
      </c>
      <c r="H3209" s="5" t="str">
        <f>IFERROR(TRIM(INDEX(CID_DB[Known Contractor '#1 PN],$D3209)),"")</f>
        <v/>
      </c>
      <c r="I3209" s="5" t="str">
        <f>IFERROR(TRIM(INDEX(CID_DB[Known Contractor '#2 PN],$D3209)),"")</f>
        <v/>
      </c>
      <c r="J3209" s="5" t="str">
        <f>IFERROR(TRIM(INDEX(CID_DB[ [ NSN ] ],$D3209)),"")</f>
        <v/>
      </c>
      <c r="K3209" s="5" t="str">
        <f>IFERROR(TRIM(INDEX(CID_DB[Description],$D3209)),"")</f>
        <v/>
      </c>
      <c r="L3209" s="24" t="str">
        <f>IFERROR(TRIM(INDEX(CID_DB[Commercial Status],$D3209)),"")</f>
        <v/>
      </c>
    </row>
    <row r="3210" spans="2:12" x14ac:dyDescent="0.35">
      <c r="B3210" s="15"/>
      <c r="D3210" s="17" t="str">
        <f t="array" ref="D3210">IFERROR(IF($B3210&lt;&gt;"",LARGE(IF(ISNUMBER(SEARCH(TRIM(SUBSTITUTE($B3210,"-","")),CID_DB[Search Key])),ROW(CID_DB[Search Key]),""),1)-1,""),"")</f>
        <v/>
      </c>
      <c r="F3210" s="23" t="str">
        <f>IF($B3210&lt;&gt;"",COUNTIFS(CID_DB[Search Key],"*"&amp;TRIM(SUBSTITUTE(B3210,"-",""))&amp;"*"),"")</f>
        <v/>
      </c>
      <c r="G3210" s="23" t="str">
        <f>IFERROR(TRIM(INDEX(CID_DB[Case No],$D3210)),"")</f>
        <v/>
      </c>
      <c r="H3210" s="5" t="str">
        <f>IFERROR(TRIM(INDEX(CID_DB[Known Contractor '#1 PN],$D3210)),"")</f>
        <v/>
      </c>
      <c r="I3210" s="5" t="str">
        <f>IFERROR(TRIM(INDEX(CID_DB[Known Contractor '#2 PN],$D3210)),"")</f>
        <v/>
      </c>
      <c r="J3210" s="5" t="str">
        <f>IFERROR(TRIM(INDEX(CID_DB[ [ NSN ] ],$D3210)),"")</f>
        <v/>
      </c>
      <c r="K3210" s="5" t="str">
        <f>IFERROR(TRIM(INDEX(CID_DB[Description],$D3210)),"")</f>
        <v/>
      </c>
      <c r="L3210" s="24" t="str">
        <f>IFERROR(TRIM(INDEX(CID_DB[Commercial Status],$D3210)),"")</f>
        <v/>
      </c>
    </row>
    <row r="3211" spans="2:12" x14ac:dyDescent="0.35">
      <c r="B3211" s="15"/>
      <c r="D3211" s="17" t="str">
        <f t="array" ref="D3211">IFERROR(IF($B3211&lt;&gt;"",LARGE(IF(ISNUMBER(SEARCH(TRIM(SUBSTITUTE($B3211,"-","")),CID_DB[Search Key])),ROW(CID_DB[Search Key]),""),1)-1,""),"")</f>
        <v/>
      </c>
      <c r="F3211" s="23" t="str">
        <f>IF($B3211&lt;&gt;"",COUNTIFS(CID_DB[Search Key],"*"&amp;TRIM(SUBSTITUTE(B3211,"-",""))&amp;"*"),"")</f>
        <v/>
      </c>
      <c r="G3211" s="23" t="str">
        <f>IFERROR(TRIM(INDEX(CID_DB[Case No],$D3211)),"")</f>
        <v/>
      </c>
      <c r="H3211" s="5" t="str">
        <f>IFERROR(TRIM(INDEX(CID_DB[Known Contractor '#1 PN],$D3211)),"")</f>
        <v/>
      </c>
      <c r="I3211" s="5" t="str">
        <f>IFERROR(TRIM(INDEX(CID_DB[Known Contractor '#2 PN],$D3211)),"")</f>
        <v/>
      </c>
      <c r="J3211" s="5" t="str">
        <f>IFERROR(TRIM(INDEX(CID_DB[ [ NSN ] ],$D3211)),"")</f>
        <v/>
      </c>
      <c r="K3211" s="5" t="str">
        <f>IFERROR(TRIM(INDEX(CID_DB[Description],$D3211)),"")</f>
        <v/>
      </c>
      <c r="L3211" s="24" t="str">
        <f>IFERROR(TRIM(INDEX(CID_DB[Commercial Status],$D3211)),"")</f>
        <v/>
      </c>
    </row>
    <row r="3212" spans="2:12" x14ac:dyDescent="0.35">
      <c r="B3212" s="15"/>
      <c r="D3212" s="17" t="str">
        <f t="array" ref="D3212">IFERROR(IF($B3212&lt;&gt;"",LARGE(IF(ISNUMBER(SEARCH(TRIM(SUBSTITUTE($B3212,"-","")),CID_DB[Search Key])),ROW(CID_DB[Search Key]),""),1)-1,""),"")</f>
        <v/>
      </c>
      <c r="F3212" s="23" t="str">
        <f>IF($B3212&lt;&gt;"",COUNTIFS(CID_DB[Search Key],"*"&amp;TRIM(SUBSTITUTE(B3212,"-",""))&amp;"*"),"")</f>
        <v/>
      </c>
      <c r="G3212" s="23" t="str">
        <f>IFERROR(TRIM(INDEX(CID_DB[Case No],$D3212)),"")</f>
        <v/>
      </c>
      <c r="H3212" s="5" t="str">
        <f>IFERROR(TRIM(INDEX(CID_DB[Known Contractor '#1 PN],$D3212)),"")</f>
        <v/>
      </c>
      <c r="I3212" s="5" t="str">
        <f>IFERROR(TRIM(INDEX(CID_DB[Known Contractor '#2 PN],$D3212)),"")</f>
        <v/>
      </c>
      <c r="J3212" s="5" t="str">
        <f>IFERROR(TRIM(INDEX(CID_DB[ [ NSN ] ],$D3212)),"")</f>
        <v/>
      </c>
      <c r="K3212" s="5" t="str">
        <f>IFERROR(TRIM(INDEX(CID_DB[Description],$D3212)),"")</f>
        <v/>
      </c>
      <c r="L3212" s="24" t="str">
        <f>IFERROR(TRIM(INDEX(CID_DB[Commercial Status],$D3212)),"")</f>
        <v/>
      </c>
    </row>
    <row r="3213" spans="2:12" x14ac:dyDescent="0.35">
      <c r="B3213" s="15"/>
      <c r="D3213" s="17" t="str">
        <f t="array" ref="D3213">IFERROR(IF($B3213&lt;&gt;"",LARGE(IF(ISNUMBER(SEARCH(TRIM(SUBSTITUTE($B3213,"-","")),CID_DB[Search Key])),ROW(CID_DB[Search Key]),""),1)-1,""),"")</f>
        <v/>
      </c>
      <c r="F3213" s="23" t="str">
        <f>IF($B3213&lt;&gt;"",COUNTIFS(CID_DB[Search Key],"*"&amp;TRIM(SUBSTITUTE(B3213,"-",""))&amp;"*"),"")</f>
        <v/>
      </c>
      <c r="G3213" s="23" t="str">
        <f>IFERROR(TRIM(INDEX(CID_DB[Case No],$D3213)),"")</f>
        <v/>
      </c>
      <c r="H3213" s="5" t="str">
        <f>IFERROR(TRIM(INDEX(CID_DB[Known Contractor '#1 PN],$D3213)),"")</f>
        <v/>
      </c>
      <c r="I3213" s="5" t="str">
        <f>IFERROR(TRIM(INDEX(CID_DB[Known Contractor '#2 PN],$D3213)),"")</f>
        <v/>
      </c>
      <c r="J3213" s="5" t="str">
        <f>IFERROR(TRIM(INDEX(CID_DB[ [ NSN ] ],$D3213)),"")</f>
        <v/>
      </c>
      <c r="K3213" s="5" t="str">
        <f>IFERROR(TRIM(INDEX(CID_DB[Description],$D3213)),"")</f>
        <v/>
      </c>
      <c r="L3213" s="24" t="str">
        <f>IFERROR(TRIM(INDEX(CID_DB[Commercial Status],$D3213)),"")</f>
        <v/>
      </c>
    </row>
    <row r="3214" spans="2:12" x14ac:dyDescent="0.35">
      <c r="B3214" s="15"/>
      <c r="D3214" s="17" t="str">
        <f t="array" ref="D3214">IFERROR(IF($B3214&lt;&gt;"",LARGE(IF(ISNUMBER(SEARCH(TRIM(SUBSTITUTE($B3214,"-","")),CID_DB[Search Key])),ROW(CID_DB[Search Key]),""),1)-1,""),"")</f>
        <v/>
      </c>
      <c r="F3214" s="23" t="str">
        <f>IF($B3214&lt;&gt;"",COUNTIFS(CID_DB[Search Key],"*"&amp;TRIM(SUBSTITUTE(B3214,"-",""))&amp;"*"),"")</f>
        <v/>
      </c>
      <c r="G3214" s="23" t="str">
        <f>IFERROR(TRIM(INDEX(CID_DB[Case No],$D3214)),"")</f>
        <v/>
      </c>
      <c r="H3214" s="5" t="str">
        <f>IFERROR(TRIM(INDEX(CID_DB[Known Contractor '#1 PN],$D3214)),"")</f>
        <v/>
      </c>
      <c r="I3214" s="5" t="str">
        <f>IFERROR(TRIM(INDEX(CID_DB[Known Contractor '#2 PN],$D3214)),"")</f>
        <v/>
      </c>
      <c r="J3214" s="5" t="str">
        <f>IFERROR(TRIM(INDEX(CID_DB[ [ NSN ] ],$D3214)),"")</f>
        <v/>
      </c>
      <c r="K3214" s="5" t="str">
        <f>IFERROR(TRIM(INDEX(CID_DB[Description],$D3214)),"")</f>
        <v/>
      </c>
      <c r="L3214" s="24" t="str">
        <f>IFERROR(TRIM(INDEX(CID_DB[Commercial Status],$D3214)),"")</f>
        <v/>
      </c>
    </row>
    <row r="3215" spans="2:12" x14ac:dyDescent="0.35">
      <c r="B3215" s="15"/>
      <c r="D3215" s="17" t="str">
        <f t="array" ref="D3215">IFERROR(IF($B3215&lt;&gt;"",LARGE(IF(ISNUMBER(SEARCH(TRIM(SUBSTITUTE($B3215,"-","")),CID_DB[Search Key])),ROW(CID_DB[Search Key]),""),1)-1,""),"")</f>
        <v/>
      </c>
      <c r="F3215" s="23" t="str">
        <f>IF($B3215&lt;&gt;"",COUNTIFS(CID_DB[Search Key],"*"&amp;TRIM(SUBSTITUTE(B3215,"-",""))&amp;"*"),"")</f>
        <v/>
      </c>
      <c r="G3215" s="23" t="str">
        <f>IFERROR(TRIM(INDEX(CID_DB[Case No],$D3215)),"")</f>
        <v/>
      </c>
      <c r="H3215" s="5" t="str">
        <f>IFERROR(TRIM(INDEX(CID_DB[Known Contractor '#1 PN],$D3215)),"")</f>
        <v/>
      </c>
      <c r="I3215" s="5" t="str">
        <f>IFERROR(TRIM(INDEX(CID_DB[Known Contractor '#2 PN],$D3215)),"")</f>
        <v/>
      </c>
      <c r="J3215" s="5" t="str">
        <f>IFERROR(TRIM(INDEX(CID_DB[ [ NSN ] ],$D3215)),"")</f>
        <v/>
      </c>
      <c r="K3215" s="5" t="str">
        <f>IFERROR(TRIM(INDEX(CID_DB[Description],$D3215)),"")</f>
        <v/>
      </c>
      <c r="L3215" s="24" t="str">
        <f>IFERROR(TRIM(INDEX(CID_DB[Commercial Status],$D3215)),"")</f>
        <v/>
      </c>
    </row>
    <row r="3216" spans="2:12" x14ac:dyDescent="0.35">
      <c r="B3216" s="15"/>
      <c r="D3216" s="17" t="str">
        <f t="array" ref="D3216">IFERROR(IF($B3216&lt;&gt;"",LARGE(IF(ISNUMBER(SEARCH(TRIM(SUBSTITUTE($B3216,"-","")),CID_DB[Search Key])),ROW(CID_DB[Search Key]),""),1)-1,""),"")</f>
        <v/>
      </c>
      <c r="F3216" s="23" t="str">
        <f>IF($B3216&lt;&gt;"",COUNTIFS(CID_DB[Search Key],"*"&amp;TRIM(SUBSTITUTE(B3216,"-",""))&amp;"*"),"")</f>
        <v/>
      </c>
      <c r="G3216" s="23" t="str">
        <f>IFERROR(TRIM(INDEX(CID_DB[Case No],$D3216)),"")</f>
        <v/>
      </c>
      <c r="H3216" s="5" t="str">
        <f>IFERROR(TRIM(INDEX(CID_DB[Known Contractor '#1 PN],$D3216)),"")</f>
        <v/>
      </c>
      <c r="I3216" s="5" t="str">
        <f>IFERROR(TRIM(INDEX(CID_DB[Known Contractor '#2 PN],$D3216)),"")</f>
        <v/>
      </c>
      <c r="J3216" s="5" t="str">
        <f>IFERROR(TRIM(INDEX(CID_DB[ [ NSN ] ],$D3216)),"")</f>
        <v/>
      </c>
      <c r="K3216" s="5" t="str">
        <f>IFERROR(TRIM(INDEX(CID_DB[Description],$D3216)),"")</f>
        <v/>
      </c>
      <c r="L3216" s="24" t="str">
        <f>IFERROR(TRIM(INDEX(CID_DB[Commercial Status],$D3216)),"")</f>
        <v/>
      </c>
    </row>
    <row r="3217" spans="2:12" x14ac:dyDescent="0.35">
      <c r="B3217" s="15"/>
      <c r="D3217" s="17" t="str">
        <f t="array" ref="D3217">IFERROR(IF($B3217&lt;&gt;"",LARGE(IF(ISNUMBER(SEARCH(TRIM(SUBSTITUTE($B3217,"-","")),CID_DB[Search Key])),ROW(CID_DB[Search Key]),""),1)-1,""),"")</f>
        <v/>
      </c>
      <c r="F3217" s="23" t="str">
        <f>IF($B3217&lt;&gt;"",COUNTIFS(CID_DB[Search Key],"*"&amp;TRIM(SUBSTITUTE(B3217,"-",""))&amp;"*"),"")</f>
        <v/>
      </c>
      <c r="G3217" s="23" t="str">
        <f>IFERROR(TRIM(INDEX(CID_DB[Case No],$D3217)),"")</f>
        <v/>
      </c>
      <c r="H3217" s="5" t="str">
        <f>IFERROR(TRIM(INDEX(CID_DB[Known Contractor '#1 PN],$D3217)),"")</f>
        <v/>
      </c>
      <c r="I3217" s="5" t="str">
        <f>IFERROR(TRIM(INDEX(CID_DB[Known Contractor '#2 PN],$D3217)),"")</f>
        <v/>
      </c>
      <c r="J3217" s="5" t="str">
        <f>IFERROR(TRIM(INDEX(CID_DB[ [ NSN ] ],$D3217)),"")</f>
        <v/>
      </c>
      <c r="K3217" s="5" t="str">
        <f>IFERROR(TRIM(INDEX(CID_DB[Description],$D3217)),"")</f>
        <v/>
      </c>
      <c r="L3217" s="24" t="str">
        <f>IFERROR(TRIM(INDEX(CID_DB[Commercial Status],$D3217)),"")</f>
        <v/>
      </c>
    </row>
    <row r="3218" spans="2:12" x14ac:dyDescent="0.35">
      <c r="B3218" s="15"/>
      <c r="D3218" s="17" t="str">
        <f t="array" ref="D3218">IFERROR(IF($B3218&lt;&gt;"",LARGE(IF(ISNUMBER(SEARCH(TRIM(SUBSTITUTE($B3218,"-","")),CID_DB[Search Key])),ROW(CID_DB[Search Key]),""),1)-1,""),"")</f>
        <v/>
      </c>
      <c r="F3218" s="23" t="str">
        <f>IF($B3218&lt;&gt;"",COUNTIFS(CID_DB[Search Key],"*"&amp;TRIM(SUBSTITUTE(B3218,"-",""))&amp;"*"),"")</f>
        <v/>
      </c>
      <c r="G3218" s="23" t="str">
        <f>IFERROR(TRIM(INDEX(CID_DB[Case No],$D3218)),"")</f>
        <v/>
      </c>
      <c r="H3218" s="5" t="str">
        <f>IFERROR(TRIM(INDEX(CID_DB[Known Contractor '#1 PN],$D3218)),"")</f>
        <v/>
      </c>
      <c r="I3218" s="5" t="str">
        <f>IFERROR(TRIM(INDEX(CID_DB[Known Contractor '#2 PN],$D3218)),"")</f>
        <v/>
      </c>
      <c r="J3218" s="5" t="str">
        <f>IFERROR(TRIM(INDEX(CID_DB[ [ NSN ] ],$D3218)),"")</f>
        <v/>
      </c>
      <c r="K3218" s="5" t="str">
        <f>IFERROR(TRIM(INDEX(CID_DB[Description],$D3218)),"")</f>
        <v/>
      </c>
      <c r="L3218" s="24" t="str">
        <f>IFERROR(TRIM(INDEX(CID_DB[Commercial Status],$D3218)),"")</f>
        <v/>
      </c>
    </row>
    <row r="3219" spans="2:12" x14ac:dyDescent="0.35">
      <c r="B3219" s="15"/>
      <c r="D3219" s="17" t="str">
        <f t="array" ref="D3219">IFERROR(IF($B3219&lt;&gt;"",LARGE(IF(ISNUMBER(SEARCH(TRIM(SUBSTITUTE($B3219,"-","")),CID_DB[Search Key])),ROW(CID_DB[Search Key]),""),1)-1,""),"")</f>
        <v/>
      </c>
      <c r="F3219" s="23" t="str">
        <f>IF($B3219&lt;&gt;"",COUNTIFS(CID_DB[Search Key],"*"&amp;TRIM(SUBSTITUTE(B3219,"-",""))&amp;"*"),"")</f>
        <v/>
      </c>
      <c r="G3219" s="23" t="str">
        <f>IFERROR(TRIM(INDEX(CID_DB[Case No],$D3219)),"")</f>
        <v/>
      </c>
      <c r="H3219" s="5" t="str">
        <f>IFERROR(TRIM(INDEX(CID_DB[Known Contractor '#1 PN],$D3219)),"")</f>
        <v/>
      </c>
      <c r="I3219" s="5" t="str">
        <f>IFERROR(TRIM(INDEX(CID_DB[Known Contractor '#2 PN],$D3219)),"")</f>
        <v/>
      </c>
      <c r="J3219" s="5" t="str">
        <f>IFERROR(TRIM(INDEX(CID_DB[ [ NSN ] ],$D3219)),"")</f>
        <v/>
      </c>
      <c r="K3219" s="5" t="str">
        <f>IFERROR(TRIM(INDEX(CID_DB[Description],$D3219)),"")</f>
        <v/>
      </c>
      <c r="L3219" s="24" t="str">
        <f>IFERROR(TRIM(INDEX(CID_DB[Commercial Status],$D3219)),"")</f>
        <v/>
      </c>
    </row>
    <row r="3220" spans="2:12" x14ac:dyDescent="0.35">
      <c r="B3220" s="15"/>
      <c r="D3220" s="17" t="str">
        <f t="array" ref="D3220">IFERROR(IF($B3220&lt;&gt;"",LARGE(IF(ISNUMBER(SEARCH(TRIM(SUBSTITUTE($B3220,"-","")),CID_DB[Search Key])),ROW(CID_DB[Search Key]),""),1)-1,""),"")</f>
        <v/>
      </c>
      <c r="F3220" s="23" t="str">
        <f>IF($B3220&lt;&gt;"",COUNTIFS(CID_DB[Search Key],"*"&amp;TRIM(SUBSTITUTE(B3220,"-",""))&amp;"*"),"")</f>
        <v/>
      </c>
      <c r="G3220" s="23" t="str">
        <f>IFERROR(TRIM(INDEX(CID_DB[Case No],$D3220)),"")</f>
        <v/>
      </c>
      <c r="H3220" s="5" t="str">
        <f>IFERROR(TRIM(INDEX(CID_DB[Known Contractor '#1 PN],$D3220)),"")</f>
        <v/>
      </c>
      <c r="I3220" s="5" t="str">
        <f>IFERROR(TRIM(INDEX(CID_DB[Known Contractor '#2 PN],$D3220)),"")</f>
        <v/>
      </c>
      <c r="J3220" s="5" t="str">
        <f>IFERROR(TRIM(INDEX(CID_DB[ [ NSN ] ],$D3220)),"")</f>
        <v/>
      </c>
      <c r="K3220" s="5" t="str">
        <f>IFERROR(TRIM(INDEX(CID_DB[Description],$D3220)),"")</f>
        <v/>
      </c>
      <c r="L3220" s="24" t="str">
        <f>IFERROR(TRIM(INDEX(CID_DB[Commercial Status],$D3220)),"")</f>
        <v/>
      </c>
    </row>
    <row r="3221" spans="2:12" x14ac:dyDescent="0.35">
      <c r="B3221" s="15"/>
      <c r="D3221" s="17" t="str">
        <f t="array" ref="D3221">IFERROR(IF($B3221&lt;&gt;"",LARGE(IF(ISNUMBER(SEARCH(TRIM(SUBSTITUTE($B3221,"-","")),CID_DB[Search Key])),ROW(CID_DB[Search Key]),""),1)-1,""),"")</f>
        <v/>
      </c>
      <c r="F3221" s="23" t="str">
        <f>IF($B3221&lt;&gt;"",COUNTIFS(CID_DB[Search Key],"*"&amp;TRIM(SUBSTITUTE(B3221,"-",""))&amp;"*"),"")</f>
        <v/>
      </c>
      <c r="G3221" s="23" t="str">
        <f>IFERROR(TRIM(INDEX(CID_DB[Case No],$D3221)),"")</f>
        <v/>
      </c>
      <c r="H3221" s="5" t="str">
        <f>IFERROR(TRIM(INDEX(CID_DB[Known Contractor '#1 PN],$D3221)),"")</f>
        <v/>
      </c>
      <c r="I3221" s="5" t="str">
        <f>IFERROR(TRIM(INDEX(CID_DB[Known Contractor '#2 PN],$D3221)),"")</f>
        <v/>
      </c>
      <c r="J3221" s="5" t="str">
        <f>IFERROR(TRIM(INDEX(CID_DB[ [ NSN ] ],$D3221)),"")</f>
        <v/>
      </c>
      <c r="K3221" s="5" t="str">
        <f>IFERROR(TRIM(INDEX(CID_DB[Description],$D3221)),"")</f>
        <v/>
      </c>
      <c r="L3221" s="24" t="str">
        <f>IFERROR(TRIM(INDEX(CID_DB[Commercial Status],$D3221)),"")</f>
        <v/>
      </c>
    </row>
    <row r="3222" spans="2:12" x14ac:dyDescent="0.35">
      <c r="B3222" s="15"/>
      <c r="D3222" s="17" t="str">
        <f t="array" ref="D3222">IFERROR(IF($B3222&lt;&gt;"",LARGE(IF(ISNUMBER(SEARCH(TRIM(SUBSTITUTE($B3222,"-","")),CID_DB[Search Key])),ROW(CID_DB[Search Key]),""),1)-1,""),"")</f>
        <v/>
      </c>
      <c r="F3222" s="23" t="str">
        <f>IF($B3222&lt;&gt;"",COUNTIFS(CID_DB[Search Key],"*"&amp;TRIM(SUBSTITUTE(B3222,"-",""))&amp;"*"),"")</f>
        <v/>
      </c>
      <c r="G3222" s="23" t="str">
        <f>IFERROR(TRIM(INDEX(CID_DB[Case No],$D3222)),"")</f>
        <v/>
      </c>
      <c r="H3222" s="5" t="str">
        <f>IFERROR(TRIM(INDEX(CID_DB[Known Contractor '#1 PN],$D3222)),"")</f>
        <v/>
      </c>
      <c r="I3222" s="5" t="str">
        <f>IFERROR(TRIM(INDEX(CID_DB[Known Contractor '#2 PN],$D3222)),"")</f>
        <v/>
      </c>
      <c r="J3222" s="5" t="str">
        <f>IFERROR(TRIM(INDEX(CID_DB[ [ NSN ] ],$D3222)),"")</f>
        <v/>
      </c>
      <c r="K3222" s="5" t="str">
        <f>IFERROR(TRIM(INDEX(CID_DB[Description],$D3222)),"")</f>
        <v/>
      </c>
      <c r="L3222" s="24" t="str">
        <f>IFERROR(TRIM(INDEX(CID_DB[Commercial Status],$D3222)),"")</f>
        <v/>
      </c>
    </row>
    <row r="3223" spans="2:12" x14ac:dyDescent="0.35">
      <c r="B3223" s="15"/>
      <c r="D3223" s="17" t="str">
        <f t="array" ref="D3223">IFERROR(IF($B3223&lt;&gt;"",LARGE(IF(ISNUMBER(SEARCH(TRIM(SUBSTITUTE($B3223,"-","")),CID_DB[Search Key])),ROW(CID_DB[Search Key]),""),1)-1,""),"")</f>
        <v/>
      </c>
      <c r="F3223" s="23" t="str">
        <f>IF($B3223&lt;&gt;"",COUNTIFS(CID_DB[Search Key],"*"&amp;TRIM(SUBSTITUTE(B3223,"-",""))&amp;"*"),"")</f>
        <v/>
      </c>
      <c r="G3223" s="23" t="str">
        <f>IFERROR(TRIM(INDEX(CID_DB[Case No],$D3223)),"")</f>
        <v/>
      </c>
      <c r="H3223" s="5" t="str">
        <f>IFERROR(TRIM(INDEX(CID_DB[Known Contractor '#1 PN],$D3223)),"")</f>
        <v/>
      </c>
      <c r="I3223" s="5" t="str">
        <f>IFERROR(TRIM(INDEX(CID_DB[Known Contractor '#2 PN],$D3223)),"")</f>
        <v/>
      </c>
      <c r="J3223" s="5" t="str">
        <f>IFERROR(TRIM(INDEX(CID_DB[ [ NSN ] ],$D3223)),"")</f>
        <v/>
      </c>
      <c r="K3223" s="5" t="str">
        <f>IFERROR(TRIM(INDEX(CID_DB[Description],$D3223)),"")</f>
        <v/>
      </c>
      <c r="L3223" s="24" t="str">
        <f>IFERROR(TRIM(INDEX(CID_DB[Commercial Status],$D3223)),"")</f>
        <v/>
      </c>
    </row>
    <row r="3224" spans="2:12" x14ac:dyDescent="0.35">
      <c r="B3224" s="15"/>
      <c r="D3224" s="17" t="str">
        <f t="array" ref="D3224">IFERROR(IF($B3224&lt;&gt;"",LARGE(IF(ISNUMBER(SEARCH(TRIM(SUBSTITUTE($B3224,"-","")),CID_DB[Search Key])),ROW(CID_DB[Search Key]),""),1)-1,""),"")</f>
        <v/>
      </c>
      <c r="F3224" s="23" t="str">
        <f>IF($B3224&lt;&gt;"",COUNTIFS(CID_DB[Search Key],"*"&amp;TRIM(SUBSTITUTE(B3224,"-",""))&amp;"*"),"")</f>
        <v/>
      </c>
      <c r="G3224" s="23" t="str">
        <f>IFERROR(TRIM(INDEX(CID_DB[Case No],$D3224)),"")</f>
        <v/>
      </c>
      <c r="H3224" s="5" t="str">
        <f>IFERROR(TRIM(INDEX(CID_DB[Known Contractor '#1 PN],$D3224)),"")</f>
        <v/>
      </c>
      <c r="I3224" s="5" t="str">
        <f>IFERROR(TRIM(INDEX(CID_DB[Known Contractor '#2 PN],$D3224)),"")</f>
        <v/>
      </c>
      <c r="J3224" s="5" t="str">
        <f>IFERROR(TRIM(INDEX(CID_DB[ [ NSN ] ],$D3224)),"")</f>
        <v/>
      </c>
      <c r="K3224" s="5" t="str">
        <f>IFERROR(TRIM(INDEX(CID_DB[Description],$D3224)),"")</f>
        <v/>
      </c>
      <c r="L3224" s="24" t="str">
        <f>IFERROR(TRIM(INDEX(CID_DB[Commercial Status],$D3224)),"")</f>
        <v/>
      </c>
    </row>
    <row r="3225" spans="2:12" x14ac:dyDescent="0.35">
      <c r="B3225" s="15"/>
      <c r="D3225" s="17" t="str">
        <f t="array" ref="D3225">IFERROR(IF($B3225&lt;&gt;"",LARGE(IF(ISNUMBER(SEARCH(TRIM(SUBSTITUTE($B3225,"-","")),CID_DB[Search Key])),ROW(CID_DB[Search Key]),""),1)-1,""),"")</f>
        <v/>
      </c>
      <c r="F3225" s="23" t="str">
        <f>IF($B3225&lt;&gt;"",COUNTIFS(CID_DB[Search Key],"*"&amp;TRIM(SUBSTITUTE(B3225,"-",""))&amp;"*"),"")</f>
        <v/>
      </c>
      <c r="G3225" s="23" t="str">
        <f>IFERROR(TRIM(INDEX(CID_DB[Case No],$D3225)),"")</f>
        <v/>
      </c>
      <c r="H3225" s="5" t="str">
        <f>IFERROR(TRIM(INDEX(CID_DB[Known Contractor '#1 PN],$D3225)),"")</f>
        <v/>
      </c>
      <c r="I3225" s="5" t="str">
        <f>IFERROR(TRIM(INDEX(CID_DB[Known Contractor '#2 PN],$D3225)),"")</f>
        <v/>
      </c>
      <c r="J3225" s="5" t="str">
        <f>IFERROR(TRIM(INDEX(CID_DB[ [ NSN ] ],$D3225)),"")</f>
        <v/>
      </c>
      <c r="K3225" s="5" t="str">
        <f>IFERROR(TRIM(INDEX(CID_DB[Description],$D3225)),"")</f>
        <v/>
      </c>
      <c r="L3225" s="24" t="str">
        <f>IFERROR(TRIM(INDEX(CID_DB[Commercial Status],$D3225)),"")</f>
        <v/>
      </c>
    </row>
    <row r="3226" spans="2:12" x14ac:dyDescent="0.35">
      <c r="B3226" s="15"/>
      <c r="D3226" s="17" t="str">
        <f t="array" ref="D3226">IFERROR(IF($B3226&lt;&gt;"",LARGE(IF(ISNUMBER(SEARCH(TRIM(SUBSTITUTE($B3226,"-","")),CID_DB[Search Key])),ROW(CID_DB[Search Key]),""),1)-1,""),"")</f>
        <v/>
      </c>
      <c r="F3226" s="23" t="str">
        <f>IF($B3226&lt;&gt;"",COUNTIFS(CID_DB[Search Key],"*"&amp;TRIM(SUBSTITUTE(B3226,"-",""))&amp;"*"),"")</f>
        <v/>
      </c>
      <c r="G3226" s="23" t="str">
        <f>IFERROR(TRIM(INDEX(CID_DB[Case No],$D3226)),"")</f>
        <v/>
      </c>
      <c r="H3226" s="5" t="str">
        <f>IFERROR(TRIM(INDEX(CID_DB[Known Contractor '#1 PN],$D3226)),"")</f>
        <v/>
      </c>
      <c r="I3226" s="5" t="str">
        <f>IFERROR(TRIM(INDEX(CID_DB[Known Contractor '#2 PN],$D3226)),"")</f>
        <v/>
      </c>
      <c r="J3226" s="5" t="str">
        <f>IFERROR(TRIM(INDEX(CID_DB[ [ NSN ] ],$D3226)),"")</f>
        <v/>
      </c>
      <c r="K3226" s="5" t="str">
        <f>IFERROR(TRIM(INDEX(CID_DB[Description],$D3226)),"")</f>
        <v/>
      </c>
      <c r="L3226" s="24" t="str">
        <f>IFERROR(TRIM(INDEX(CID_DB[Commercial Status],$D3226)),"")</f>
        <v/>
      </c>
    </row>
    <row r="3227" spans="2:12" x14ac:dyDescent="0.35">
      <c r="B3227" s="15"/>
      <c r="D3227" s="17" t="str">
        <f t="array" ref="D3227">IFERROR(IF($B3227&lt;&gt;"",LARGE(IF(ISNUMBER(SEARCH(TRIM(SUBSTITUTE($B3227,"-","")),CID_DB[Search Key])),ROW(CID_DB[Search Key]),""),1)-1,""),"")</f>
        <v/>
      </c>
      <c r="F3227" s="23" t="str">
        <f>IF($B3227&lt;&gt;"",COUNTIFS(CID_DB[Search Key],"*"&amp;TRIM(SUBSTITUTE(B3227,"-",""))&amp;"*"),"")</f>
        <v/>
      </c>
      <c r="G3227" s="23" t="str">
        <f>IFERROR(TRIM(INDEX(CID_DB[Case No],$D3227)),"")</f>
        <v/>
      </c>
      <c r="H3227" s="5" t="str">
        <f>IFERROR(TRIM(INDEX(CID_DB[Known Contractor '#1 PN],$D3227)),"")</f>
        <v/>
      </c>
      <c r="I3227" s="5" t="str">
        <f>IFERROR(TRIM(INDEX(CID_DB[Known Contractor '#2 PN],$D3227)),"")</f>
        <v/>
      </c>
      <c r="J3227" s="5" t="str">
        <f>IFERROR(TRIM(INDEX(CID_DB[ [ NSN ] ],$D3227)),"")</f>
        <v/>
      </c>
      <c r="K3227" s="5" t="str">
        <f>IFERROR(TRIM(INDEX(CID_DB[Description],$D3227)),"")</f>
        <v/>
      </c>
      <c r="L3227" s="24" t="str">
        <f>IFERROR(TRIM(INDEX(CID_DB[Commercial Status],$D3227)),"")</f>
        <v/>
      </c>
    </row>
    <row r="3228" spans="2:12" x14ac:dyDescent="0.35">
      <c r="B3228" s="15"/>
      <c r="D3228" s="17" t="str">
        <f t="array" ref="D3228">IFERROR(IF($B3228&lt;&gt;"",LARGE(IF(ISNUMBER(SEARCH(TRIM(SUBSTITUTE($B3228,"-","")),CID_DB[Search Key])),ROW(CID_DB[Search Key]),""),1)-1,""),"")</f>
        <v/>
      </c>
      <c r="F3228" s="23" t="str">
        <f>IF($B3228&lt;&gt;"",COUNTIFS(CID_DB[Search Key],"*"&amp;TRIM(SUBSTITUTE(B3228,"-",""))&amp;"*"),"")</f>
        <v/>
      </c>
      <c r="G3228" s="23" t="str">
        <f>IFERROR(TRIM(INDEX(CID_DB[Case No],$D3228)),"")</f>
        <v/>
      </c>
      <c r="H3228" s="5" t="str">
        <f>IFERROR(TRIM(INDEX(CID_DB[Known Contractor '#1 PN],$D3228)),"")</f>
        <v/>
      </c>
      <c r="I3228" s="5" t="str">
        <f>IFERROR(TRIM(INDEX(CID_DB[Known Contractor '#2 PN],$D3228)),"")</f>
        <v/>
      </c>
      <c r="J3228" s="5" t="str">
        <f>IFERROR(TRIM(INDEX(CID_DB[ [ NSN ] ],$D3228)),"")</f>
        <v/>
      </c>
      <c r="K3228" s="5" t="str">
        <f>IFERROR(TRIM(INDEX(CID_DB[Description],$D3228)),"")</f>
        <v/>
      </c>
      <c r="L3228" s="24" t="str">
        <f>IFERROR(TRIM(INDEX(CID_DB[Commercial Status],$D3228)),"")</f>
        <v/>
      </c>
    </row>
    <row r="3229" spans="2:12" x14ac:dyDescent="0.35">
      <c r="B3229" s="15"/>
      <c r="D3229" s="17" t="str">
        <f t="array" ref="D3229">IFERROR(IF($B3229&lt;&gt;"",LARGE(IF(ISNUMBER(SEARCH(TRIM(SUBSTITUTE($B3229,"-","")),CID_DB[Search Key])),ROW(CID_DB[Search Key]),""),1)-1,""),"")</f>
        <v/>
      </c>
      <c r="F3229" s="23" t="str">
        <f>IF($B3229&lt;&gt;"",COUNTIFS(CID_DB[Search Key],"*"&amp;TRIM(SUBSTITUTE(B3229,"-",""))&amp;"*"),"")</f>
        <v/>
      </c>
      <c r="G3229" s="23" t="str">
        <f>IFERROR(TRIM(INDEX(CID_DB[Case No],$D3229)),"")</f>
        <v/>
      </c>
      <c r="H3229" s="5" t="str">
        <f>IFERROR(TRIM(INDEX(CID_DB[Known Contractor '#1 PN],$D3229)),"")</f>
        <v/>
      </c>
      <c r="I3229" s="5" t="str">
        <f>IFERROR(TRIM(INDEX(CID_DB[Known Contractor '#2 PN],$D3229)),"")</f>
        <v/>
      </c>
      <c r="J3229" s="5" t="str">
        <f>IFERROR(TRIM(INDEX(CID_DB[ [ NSN ] ],$D3229)),"")</f>
        <v/>
      </c>
      <c r="K3229" s="5" t="str">
        <f>IFERROR(TRIM(INDEX(CID_DB[Description],$D3229)),"")</f>
        <v/>
      </c>
      <c r="L3229" s="24" t="str">
        <f>IFERROR(TRIM(INDEX(CID_DB[Commercial Status],$D3229)),"")</f>
        <v/>
      </c>
    </row>
    <row r="3230" spans="2:12" x14ac:dyDescent="0.35">
      <c r="B3230" s="15"/>
      <c r="D3230" s="17" t="str">
        <f t="array" ref="D3230">IFERROR(IF($B3230&lt;&gt;"",LARGE(IF(ISNUMBER(SEARCH(TRIM(SUBSTITUTE($B3230,"-","")),CID_DB[Search Key])),ROW(CID_DB[Search Key]),""),1)-1,""),"")</f>
        <v/>
      </c>
      <c r="F3230" s="23" t="str">
        <f>IF($B3230&lt;&gt;"",COUNTIFS(CID_DB[Search Key],"*"&amp;TRIM(SUBSTITUTE(B3230,"-",""))&amp;"*"),"")</f>
        <v/>
      </c>
      <c r="G3230" s="23" t="str">
        <f>IFERROR(TRIM(INDEX(CID_DB[Case No],$D3230)),"")</f>
        <v/>
      </c>
      <c r="H3230" s="5" t="str">
        <f>IFERROR(TRIM(INDEX(CID_DB[Known Contractor '#1 PN],$D3230)),"")</f>
        <v/>
      </c>
      <c r="I3230" s="5" t="str">
        <f>IFERROR(TRIM(INDEX(CID_DB[Known Contractor '#2 PN],$D3230)),"")</f>
        <v/>
      </c>
      <c r="J3230" s="5" t="str">
        <f>IFERROR(TRIM(INDEX(CID_DB[ [ NSN ] ],$D3230)),"")</f>
        <v/>
      </c>
      <c r="K3230" s="5" t="str">
        <f>IFERROR(TRIM(INDEX(CID_DB[Description],$D3230)),"")</f>
        <v/>
      </c>
      <c r="L3230" s="24" t="str">
        <f>IFERROR(TRIM(INDEX(CID_DB[Commercial Status],$D3230)),"")</f>
        <v/>
      </c>
    </row>
    <row r="3231" spans="2:12" x14ac:dyDescent="0.35">
      <c r="B3231" s="15"/>
      <c r="D3231" s="17" t="str">
        <f t="array" ref="D3231">IFERROR(IF($B3231&lt;&gt;"",LARGE(IF(ISNUMBER(SEARCH(TRIM(SUBSTITUTE($B3231,"-","")),CID_DB[Search Key])),ROW(CID_DB[Search Key]),""),1)-1,""),"")</f>
        <v/>
      </c>
      <c r="F3231" s="23" t="str">
        <f>IF($B3231&lt;&gt;"",COUNTIFS(CID_DB[Search Key],"*"&amp;TRIM(SUBSTITUTE(B3231,"-",""))&amp;"*"),"")</f>
        <v/>
      </c>
      <c r="G3231" s="23" t="str">
        <f>IFERROR(TRIM(INDEX(CID_DB[Case No],$D3231)),"")</f>
        <v/>
      </c>
      <c r="H3231" s="5" t="str">
        <f>IFERROR(TRIM(INDEX(CID_DB[Known Contractor '#1 PN],$D3231)),"")</f>
        <v/>
      </c>
      <c r="I3231" s="5" t="str">
        <f>IFERROR(TRIM(INDEX(CID_DB[Known Contractor '#2 PN],$D3231)),"")</f>
        <v/>
      </c>
      <c r="J3231" s="5" t="str">
        <f>IFERROR(TRIM(INDEX(CID_DB[ [ NSN ] ],$D3231)),"")</f>
        <v/>
      </c>
      <c r="K3231" s="5" t="str">
        <f>IFERROR(TRIM(INDEX(CID_DB[Description],$D3231)),"")</f>
        <v/>
      </c>
      <c r="L3231" s="24" t="str">
        <f>IFERROR(TRIM(INDEX(CID_DB[Commercial Status],$D3231)),"")</f>
        <v/>
      </c>
    </row>
    <row r="3232" spans="2:12" x14ac:dyDescent="0.35">
      <c r="B3232" s="15"/>
      <c r="D3232" s="17" t="str">
        <f t="array" ref="D3232">IFERROR(IF($B3232&lt;&gt;"",LARGE(IF(ISNUMBER(SEARCH(TRIM(SUBSTITUTE($B3232,"-","")),CID_DB[Search Key])),ROW(CID_DB[Search Key]),""),1)-1,""),"")</f>
        <v/>
      </c>
      <c r="F3232" s="23" t="str">
        <f>IF($B3232&lt;&gt;"",COUNTIFS(CID_DB[Search Key],"*"&amp;TRIM(SUBSTITUTE(B3232,"-",""))&amp;"*"),"")</f>
        <v/>
      </c>
      <c r="G3232" s="23" t="str">
        <f>IFERROR(TRIM(INDEX(CID_DB[Case No],$D3232)),"")</f>
        <v/>
      </c>
      <c r="H3232" s="5" t="str">
        <f>IFERROR(TRIM(INDEX(CID_DB[Known Contractor '#1 PN],$D3232)),"")</f>
        <v/>
      </c>
      <c r="I3232" s="5" t="str">
        <f>IFERROR(TRIM(INDEX(CID_DB[Known Contractor '#2 PN],$D3232)),"")</f>
        <v/>
      </c>
      <c r="J3232" s="5" t="str">
        <f>IFERROR(TRIM(INDEX(CID_DB[ [ NSN ] ],$D3232)),"")</f>
        <v/>
      </c>
      <c r="K3232" s="5" t="str">
        <f>IFERROR(TRIM(INDEX(CID_DB[Description],$D3232)),"")</f>
        <v/>
      </c>
      <c r="L3232" s="24" t="str">
        <f>IFERROR(TRIM(INDEX(CID_DB[Commercial Status],$D3232)),"")</f>
        <v/>
      </c>
    </row>
    <row r="3233" spans="2:12" x14ac:dyDescent="0.35">
      <c r="B3233" s="15"/>
      <c r="D3233" s="17" t="str">
        <f t="array" ref="D3233">IFERROR(IF($B3233&lt;&gt;"",LARGE(IF(ISNUMBER(SEARCH(TRIM(SUBSTITUTE($B3233,"-","")),CID_DB[Search Key])),ROW(CID_DB[Search Key]),""),1)-1,""),"")</f>
        <v/>
      </c>
      <c r="F3233" s="23" t="str">
        <f>IF($B3233&lt;&gt;"",COUNTIFS(CID_DB[Search Key],"*"&amp;TRIM(SUBSTITUTE(B3233,"-",""))&amp;"*"),"")</f>
        <v/>
      </c>
      <c r="G3233" s="23" t="str">
        <f>IFERROR(TRIM(INDEX(CID_DB[Case No],$D3233)),"")</f>
        <v/>
      </c>
      <c r="H3233" s="5" t="str">
        <f>IFERROR(TRIM(INDEX(CID_DB[Known Contractor '#1 PN],$D3233)),"")</f>
        <v/>
      </c>
      <c r="I3233" s="5" t="str">
        <f>IFERROR(TRIM(INDEX(CID_DB[Known Contractor '#2 PN],$D3233)),"")</f>
        <v/>
      </c>
      <c r="J3233" s="5" t="str">
        <f>IFERROR(TRIM(INDEX(CID_DB[ [ NSN ] ],$D3233)),"")</f>
        <v/>
      </c>
      <c r="K3233" s="5" t="str">
        <f>IFERROR(TRIM(INDEX(CID_DB[Description],$D3233)),"")</f>
        <v/>
      </c>
      <c r="L3233" s="24" t="str">
        <f>IFERROR(TRIM(INDEX(CID_DB[Commercial Status],$D3233)),"")</f>
        <v/>
      </c>
    </row>
    <row r="3234" spans="2:12" x14ac:dyDescent="0.35">
      <c r="B3234" s="15"/>
      <c r="D3234" s="17" t="str">
        <f t="array" ref="D3234">IFERROR(IF($B3234&lt;&gt;"",LARGE(IF(ISNUMBER(SEARCH(TRIM(SUBSTITUTE($B3234,"-","")),CID_DB[Search Key])),ROW(CID_DB[Search Key]),""),1)-1,""),"")</f>
        <v/>
      </c>
      <c r="F3234" s="23" t="str">
        <f>IF($B3234&lt;&gt;"",COUNTIFS(CID_DB[Search Key],"*"&amp;TRIM(SUBSTITUTE(B3234,"-",""))&amp;"*"),"")</f>
        <v/>
      </c>
      <c r="G3234" s="23" t="str">
        <f>IFERROR(TRIM(INDEX(CID_DB[Case No],$D3234)),"")</f>
        <v/>
      </c>
      <c r="H3234" s="5" t="str">
        <f>IFERROR(TRIM(INDEX(CID_DB[Known Contractor '#1 PN],$D3234)),"")</f>
        <v/>
      </c>
      <c r="I3234" s="5" t="str">
        <f>IFERROR(TRIM(INDEX(CID_DB[Known Contractor '#2 PN],$D3234)),"")</f>
        <v/>
      </c>
      <c r="J3234" s="5" t="str">
        <f>IFERROR(TRIM(INDEX(CID_DB[ [ NSN ] ],$D3234)),"")</f>
        <v/>
      </c>
      <c r="K3234" s="5" t="str">
        <f>IFERROR(TRIM(INDEX(CID_DB[Description],$D3234)),"")</f>
        <v/>
      </c>
      <c r="L3234" s="24" t="str">
        <f>IFERROR(TRIM(INDEX(CID_DB[Commercial Status],$D3234)),"")</f>
        <v/>
      </c>
    </row>
    <row r="3235" spans="2:12" x14ac:dyDescent="0.35">
      <c r="B3235" s="15"/>
      <c r="D3235" s="17" t="str">
        <f t="array" ref="D3235">IFERROR(IF($B3235&lt;&gt;"",LARGE(IF(ISNUMBER(SEARCH(TRIM(SUBSTITUTE($B3235,"-","")),CID_DB[Search Key])),ROW(CID_DB[Search Key]),""),1)-1,""),"")</f>
        <v/>
      </c>
      <c r="F3235" s="23" t="str">
        <f>IF($B3235&lt;&gt;"",COUNTIFS(CID_DB[Search Key],"*"&amp;TRIM(SUBSTITUTE(B3235,"-",""))&amp;"*"),"")</f>
        <v/>
      </c>
      <c r="G3235" s="23" t="str">
        <f>IFERROR(TRIM(INDEX(CID_DB[Case No],$D3235)),"")</f>
        <v/>
      </c>
      <c r="H3235" s="5" t="str">
        <f>IFERROR(TRIM(INDEX(CID_DB[Known Contractor '#1 PN],$D3235)),"")</f>
        <v/>
      </c>
      <c r="I3235" s="5" t="str">
        <f>IFERROR(TRIM(INDEX(CID_DB[Known Contractor '#2 PN],$D3235)),"")</f>
        <v/>
      </c>
      <c r="J3235" s="5" t="str">
        <f>IFERROR(TRIM(INDEX(CID_DB[ [ NSN ] ],$D3235)),"")</f>
        <v/>
      </c>
      <c r="K3235" s="5" t="str">
        <f>IFERROR(TRIM(INDEX(CID_DB[Description],$D3235)),"")</f>
        <v/>
      </c>
      <c r="L3235" s="24" t="str">
        <f>IFERROR(TRIM(INDEX(CID_DB[Commercial Status],$D3235)),"")</f>
        <v/>
      </c>
    </row>
    <row r="3236" spans="2:12" x14ac:dyDescent="0.35">
      <c r="B3236" s="15"/>
      <c r="D3236" s="17" t="str">
        <f t="array" ref="D3236">IFERROR(IF($B3236&lt;&gt;"",LARGE(IF(ISNUMBER(SEARCH(TRIM(SUBSTITUTE($B3236,"-","")),CID_DB[Search Key])),ROW(CID_DB[Search Key]),""),1)-1,""),"")</f>
        <v/>
      </c>
      <c r="F3236" s="23" t="str">
        <f>IF($B3236&lt;&gt;"",COUNTIFS(CID_DB[Search Key],"*"&amp;TRIM(SUBSTITUTE(B3236,"-",""))&amp;"*"),"")</f>
        <v/>
      </c>
      <c r="G3236" s="23" t="str">
        <f>IFERROR(TRIM(INDEX(CID_DB[Case No],$D3236)),"")</f>
        <v/>
      </c>
      <c r="H3236" s="5" t="str">
        <f>IFERROR(TRIM(INDEX(CID_DB[Known Contractor '#1 PN],$D3236)),"")</f>
        <v/>
      </c>
      <c r="I3236" s="5" t="str">
        <f>IFERROR(TRIM(INDEX(CID_DB[Known Contractor '#2 PN],$D3236)),"")</f>
        <v/>
      </c>
      <c r="J3236" s="5" t="str">
        <f>IFERROR(TRIM(INDEX(CID_DB[ [ NSN ] ],$D3236)),"")</f>
        <v/>
      </c>
      <c r="K3236" s="5" t="str">
        <f>IFERROR(TRIM(INDEX(CID_DB[Description],$D3236)),"")</f>
        <v/>
      </c>
      <c r="L3236" s="24" t="str">
        <f>IFERROR(TRIM(INDEX(CID_DB[Commercial Status],$D3236)),"")</f>
        <v/>
      </c>
    </row>
    <row r="3237" spans="2:12" x14ac:dyDescent="0.35">
      <c r="B3237" s="15"/>
      <c r="D3237" s="17" t="str">
        <f t="array" ref="D3237">IFERROR(IF($B3237&lt;&gt;"",LARGE(IF(ISNUMBER(SEARCH(TRIM(SUBSTITUTE($B3237,"-","")),CID_DB[Search Key])),ROW(CID_DB[Search Key]),""),1)-1,""),"")</f>
        <v/>
      </c>
      <c r="F3237" s="23" t="str">
        <f>IF($B3237&lt;&gt;"",COUNTIFS(CID_DB[Search Key],"*"&amp;TRIM(SUBSTITUTE(B3237,"-",""))&amp;"*"),"")</f>
        <v/>
      </c>
      <c r="G3237" s="23" t="str">
        <f>IFERROR(TRIM(INDEX(CID_DB[Case No],$D3237)),"")</f>
        <v/>
      </c>
      <c r="H3237" s="5" t="str">
        <f>IFERROR(TRIM(INDEX(CID_DB[Known Contractor '#1 PN],$D3237)),"")</f>
        <v/>
      </c>
      <c r="I3237" s="5" t="str">
        <f>IFERROR(TRIM(INDEX(CID_DB[Known Contractor '#2 PN],$D3237)),"")</f>
        <v/>
      </c>
      <c r="J3237" s="5" t="str">
        <f>IFERROR(TRIM(INDEX(CID_DB[ [ NSN ] ],$D3237)),"")</f>
        <v/>
      </c>
      <c r="K3237" s="5" t="str">
        <f>IFERROR(TRIM(INDEX(CID_DB[Description],$D3237)),"")</f>
        <v/>
      </c>
      <c r="L3237" s="24" t="str">
        <f>IFERROR(TRIM(INDEX(CID_DB[Commercial Status],$D3237)),"")</f>
        <v/>
      </c>
    </row>
    <row r="3238" spans="2:12" x14ac:dyDescent="0.35">
      <c r="B3238" s="15"/>
      <c r="D3238" s="17" t="str">
        <f t="array" ref="D3238">IFERROR(IF($B3238&lt;&gt;"",LARGE(IF(ISNUMBER(SEARCH(TRIM(SUBSTITUTE($B3238,"-","")),CID_DB[Search Key])),ROW(CID_DB[Search Key]),""),1)-1,""),"")</f>
        <v/>
      </c>
      <c r="F3238" s="23" t="str">
        <f>IF($B3238&lt;&gt;"",COUNTIFS(CID_DB[Search Key],"*"&amp;TRIM(SUBSTITUTE(B3238,"-",""))&amp;"*"),"")</f>
        <v/>
      </c>
      <c r="G3238" s="23" t="str">
        <f>IFERROR(TRIM(INDEX(CID_DB[Case No],$D3238)),"")</f>
        <v/>
      </c>
      <c r="H3238" s="5" t="str">
        <f>IFERROR(TRIM(INDEX(CID_DB[Known Contractor '#1 PN],$D3238)),"")</f>
        <v/>
      </c>
      <c r="I3238" s="5" t="str">
        <f>IFERROR(TRIM(INDEX(CID_DB[Known Contractor '#2 PN],$D3238)),"")</f>
        <v/>
      </c>
      <c r="J3238" s="5" t="str">
        <f>IFERROR(TRIM(INDEX(CID_DB[ [ NSN ] ],$D3238)),"")</f>
        <v/>
      </c>
      <c r="K3238" s="5" t="str">
        <f>IFERROR(TRIM(INDEX(CID_DB[Description],$D3238)),"")</f>
        <v/>
      </c>
      <c r="L3238" s="24" t="str">
        <f>IFERROR(TRIM(INDEX(CID_DB[Commercial Status],$D3238)),"")</f>
        <v/>
      </c>
    </row>
    <row r="3239" spans="2:12" x14ac:dyDescent="0.35">
      <c r="B3239" s="15"/>
      <c r="D3239" s="17" t="str">
        <f t="array" ref="D3239">IFERROR(IF($B3239&lt;&gt;"",LARGE(IF(ISNUMBER(SEARCH(TRIM(SUBSTITUTE($B3239,"-","")),CID_DB[Search Key])),ROW(CID_DB[Search Key]),""),1)-1,""),"")</f>
        <v/>
      </c>
      <c r="F3239" s="23" t="str">
        <f>IF($B3239&lt;&gt;"",COUNTIFS(CID_DB[Search Key],"*"&amp;TRIM(SUBSTITUTE(B3239,"-",""))&amp;"*"),"")</f>
        <v/>
      </c>
      <c r="G3239" s="23" t="str">
        <f>IFERROR(TRIM(INDEX(CID_DB[Case No],$D3239)),"")</f>
        <v/>
      </c>
      <c r="H3239" s="5" t="str">
        <f>IFERROR(TRIM(INDEX(CID_DB[Known Contractor '#1 PN],$D3239)),"")</f>
        <v/>
      </c>
      <c r="I3239" s="5" t="str">
        <f>IFERROR(TRIM(INDEX(CID_DB[Known Contractor '#2 PN],$D3239)),"")</f>
        <v/>
      </c>
      <c r="J3239" s="5" t="str">
        <f>IFERROR(TRIM(INDEX(CID_DB[ [ NSN ] ],$D3239)),"")</f>
        <v/>
      </c>
      <c r="K3239" s="5" t="str">
        <f>IFERROR(TRIM(INDEX(CID_DB[Description],$D3239)),"")</f>
        <v/>
      </c>
      <c r="L3239" s="24" t="str">
        <f>IFERROR(TRIM(INDEX(CID_DB[Commercial Status],$D3239)),"")</f>
        <v/>
      </c>
    </row>
    <row r="3240" spans="2:12" x14ac:dyDescent="0.35">
      <c r="B3240" s="15"/>
      <c r="D3240" s="17" t="str">
        <f t="array" ref="D3240">IFERROR(IF($B3240&lt;&gt;"",LARGE(IF(ISNUMBER(SEARCH(TRIM(SUBSTITUTE($B3240,"-","")),CID_DB[Search Key])),ROW(CID_DB[Search Key]),""),1)-1,""),"")</f>
        <v/>
      </c>
      <c r="F3240" s="23" t="str">
        <f>IF($B3240&lt;&gt;"",COUNTIFS(CID_DB[Search Key],"*"&amp;TRIM(SUBSTITUTE(B3240,"-",""))&amp;"*"),"")</f>
        <v/>
      </c>
      <c r="G3240" s="23" t="str">
        <f>IFERROR(TRIM(INDEX(CID_DB[Case No],$D3240)),"")</f>
        <v/>
      </c>
      <c r="H3240" s="5" t="str">
        <f>IFERROR(TRIM(INDEX(CID_DB[Known Contractor '#1 PN],$D3240)),"")</f>
        <v/>
      </c>
      <c r="I3240" s="5" t="str">
        <f>IFERROR(TRIM(INDEX(CID_DB[Known Contractor '#2 PN],$D3240)),"")</f>
        <v/>
      </c>
      <c r="J3240" s="5" t="str">
        <f>IFERROR(TRIM(INDEX(CID_DB[ [ NSN ] ],$D3240)),"")</f>
        <v/>
      </c>
      <c r="K3240" s="5" t="str">
        <f>IFERROR(TRIM(INDEX(CID_DB[Description],$D3240)),"")</f>
        <v/>
      </c>
      <c r="L3240" s="24" t="str">
        <f>IFERROR(TRIM(INDEX(CID_DB[Commercial Status],$D3240)),"")</f>
        <v/>
      </c>
    </row>
    <row r="3241" spans="2:12" x14ac:dyDescent="0.35">
      <c r="B3241" s="15"/>
      <c r="D3241" s="17" t="str">
        <f t="array" ref="D3241">IFERROR(IF($B3241&lt;&gt;"",LARGE(IF(ISNUMBER(SEARCH(TRIM(SUBSTITUTE($B3241,"-","")),CID_DB[Search Key])),ROW(CID_DB[Search Key]),""),1)-1,""),"")</f>
        <v/>
      </c>
      <c r="F3241" s="23" t="str">
        <f>IF($B3241&lt;&gt;"",COUNTIFS(CID_DB[Search Key],"*"&amp;TRIM(SUBSTITUTE(B3241,"-",""))&amp;"*"),"")</f>
        <v/>
      </c>
      <c r="G3241" s="23" t="str">
        <f>IFERROR(TRIM(INDEX(CID_DB[Case No],$D3241)),"")</f>
        <v/>
      </c>
      <c r="H3241" s="5" t="str">
        <f>IFERROR(TRIM(INDEX(CID_DB[Known Contractor '#1 PN],$D3241)),"")</f>
        <v/>
      </c>
      <c r="I3241" s="5" t="str">
        <f>IFERROR(TRIM(INDEX(CID_DB[Known Contractor '#2 PN],$D3241)),"")</f>
        <v/>
      </c>
      <c r="J3241" s="5" t="str">
        <f>IFERROR(TRIM(INDEX(CID_DB[ [ NSN ] ],$D3241)),"")</f>
        <v/>
      </c>
      <c r="K3241" s="5" t="str">
        <f>IFERROR(TRIM(INDEX(CID_DB[Description],$D3241)),"")</f>
        <v/>
      </c>
      <c r="L3241" s="24" t="str">
        <f>IFERROR(TRIM(INDEX(CID_DB[Commercial Status],$D3241)),"")</f>
        <v/>
      </c>
    </row>
    <row r="3242" spans="2:12" x14ac:dyDescent="0.35">
      <c r="B3242" s="15"/>
      <c r="D3242" s="17" t="str">
        <f t="array" ref="D3242">IFERROR(IF($B3242&lt;&gt;"",LARGE(IF(ISNUMBER(SEARCH(TRIM(SUBSTITUTE($B3242,"-","")),CID_DB[Search Key])),ROW(CID_DB[Search Key]),""),1)-1,""),"")</f>
        <v/>
      </c>
      <c r="F3242" s="23" t="str">
        <f>IF($B3242&lt;&gt;"",COUNTIFS(CID_DB[Search Key],"*"&amp;TRIM(SUBSTITUTE(B3242,"-",""))&amp;"*"),"")</f>
        <v/>
      </c>
      <c r="G3242" s="23" t="str">
        <f>IFERROR(TRIM(INDEX(CID_DB[Case No],$D3242)),"")</f>
        <v/>
      </c>
      <c r="H3242" s="5" t="str">
        <f>IFERROR(TRIM(INDEX(CID_DB[Known Contractor '#1 PN],$D3242)),"")</f>
        <v/>
      </c>
      <c r="I3242" s="5" t="str">
        <f>IFERROR(TRIM(INDEX(CID_DB[Known Contractor '#2 PN],$D3242)),"")</f>
        <v/>
      </c>
      <c r="J3242" s="5" t="str">
        <f>IFERROR(TRIM(INDEX(CID_DB[ [ NSN ] ],$D3242)),"")</f>
        <v/>
      </c>
      <c r="K3242" s="5" t="str">
        <f>IFERROR(TRIM(INDEX(CID_DB[Description],$D3242)),"")</f>
        <v/>
      </c>
      <c r="L3242" s="24" t="str">
        <f>IFERROR(TRIM(INDEX(CID_DB[Commercial Status],$D3242)),"")</f>
        <v/>
      </c>
    </row>
    <row r="3243" spans="2:12" x14ac:dyDescent="0.35">
      <c r="B3243" s="15"/>
      <c r="D3243" s="17" t="str">
        <f t="array" ref="D3243">IFERROR(IF($B3243&lt;&gt;"",LARGE(IF(ISNUMBER(SEARCH(TRIM(SUBSTITUTE($B3243,"-","")),CID_DB[Search Key])),ROW(CID_DB[Search Key]),""),1)-1,""),"")</f>
        <v/>
      </c>
      <c r="F3243" s="23" t="str">
        <f>IF($B3243&lt;&gt;"",COUNTIFS(CID_DB[Search Key],"*"&amp;TRIM(SUBSTITUTE(B3243,"-",""))&amp;"*"),"")</f>
        <v/>
      </c>
      <c r="G3243" s="23" t="str">
        <f>IFERROR(TRIM(INDEX(CID_DB[Case No],$D3243)),"")</f>
        <v/>
      </c>
      <c r="H3243" s="5" t="str">
        <f>IFERROR(TRIM(INDEX(CID_DB[Known Contractor '#1 PN],$D3243)),"")</f>
        <v/>
      </c>
      <c r="I3243" s="5" t="str">
        <f>IFERROR(TRIM(INDEX(CID_DB[Known Contractor '#2 PN],$D3243)),"")</f>
        <v/>
      </c>
      <c r="J3243" s="5" t="str">
        <f>IFERROR(TRIM(INDEX(CID_DB[ [ NSN ] ],$D3243)),"")</f>
        <v/>
      </c>
      <c r="K3243" s="5" t="str">
        <f>IFERROR(TRIM(INDEX(CID_DB[Description],$D3243)),"")</f>
        <v/>
      </c>
      <c r="L3243" s="24" t="str">
        <f>IFERROR(TRIM(INDEX(CID_DB[Commercial Status],$D3243)),"")</f>
        <v/>
      </c>
    </row>
    <row r="3244" spans="2:12" x14ac:dyDescent="0.35">
      <c r="B3244" s="15"/>
      <c r="D3244" s="17" t="str">
        <f t="array" ref="D3244">IFERROR(IF($B3244&lt;&gt;"",LARGE(IF(ISNUMBER(SEARCH(TRIM(SUBSTITUTE($B3244,"-","")),CID_DB[Search Key])),ROW(CID_DB[Search Key]),""),1)-1,""),"")</f>
        <v/>
      </c>
      <c r="F3244" s="23" t="str">
        <f>IF($B3244&lt;&gt;"",COUNTIFS(CID_DB[Search Key],"*"&amp;TRIM(SUBSTITUTE(B3244,"-",""))&amp;"*"),"")</f>
        <v/>
      </c>
      <c r="G3244" s="23" t="str">
        <f>IFERROR(TRIM(INDEX(CID_DB[Case No],$D3244)),"")</f>
        <v/>
      </c>
      <c r="H3244" s="5" t="str">
        <f>IFERROR(TRIM(INDEX(CID_DB[Known Contractor '#1 PN],$D3244)),"")</f>
        <v/>
      </c>
      <c r="I3244" s="5" t="str">
        <f>IFERROR(TRIM(INDEX(CID_DB[Known Contractor '#2 PN],$D3244)),"")</f>
        <v/>
      </c>
      <c r="J3244" s="5" t="str">
        <f>IFERROR(TRIM(INDEX(CID_DB[ [ NSN ] ],$D3244)),"")</f>
        <v/>
      </c>
      <c r="K3244" s="5" t="str">
        <f>IFERROR(TRIM(INDEX(CID_DB[Description],$D3244)),"")</f>
        <v/>
      </c>
      <c r="L3244" s="24" t="str">
        <f>IFERROR(TRIM(INDEX(CID_DB[Commercial Status],$D3244)),"")</f>
        <v/>
      </c>
    </row>
    <row r="3245" spans="2:12" x14ac:dyDescent="0.35">
      <c r="B3245" s="15"/>
      <c r="D3245" s="17" t="str">
        <f t="array" ref="D3245">IFERROR(IF($B3245&lt;&gt;"",LARGE(IF(ISNUMBER(SEARCH(TRIM(SUBSTITUTE($B3245,"-","")),CID_DB[Search Key])),ROW(CID_DB[Search Key]),""),1)-1,""),"")</f>
        <v/>
      </c>
      <c r="F3245" s="23" t="str">
        <f>IF($B3245&lt;&gt;"",COUNTIFS(CID_DB[Search Key],"*"&amp;TRIM(SUBSTITUTE(B3245,"-",""))&amp;"*"),"")</f>
        <v/>
      </c>
      <c r="G3245" s="23" t="str">
        <f>IFERROR(TRIM(INDEX(CID_DB[Case No],$D3245)),"")</f>
        <v/>
      </c>
      <c r="H3245" s="5" t="str">
        <f>IFERROR(TRIM(INDEX(CID_DB[Known Contractor '#1 PN],$D3245)),"")</f>
        <v/>
      </c>
      <c r="I3245" s="5" t="str">
        <f>IFERROR(TRIM(INDEX(CID_DB[Known Contractor '#2 PN],$D3245)),"")</f>
        <v/>
      </c>
      <c r="J3245" s="5" t="str">
        <f>IFERROR(TRIM(INDEX(CID_DB[ [ NSN ] ],$D3245)),"")</f>
        <v/>
      </c>
      <c r="K3245" s="5" t="str">
        <f>IFERROR(TRIM(INDEX(CID_DB[Description],$D3245)),"")</f>
        <v/>
      </c>
      <c r="L3245" s="24" t="str">
        <f>IFERROR(TRIM(INDEX(CID_DB[Commercial Status],$D3245)),"")</f>
        <v/>
      </c>
    </row>
    <row r="3246" spans="2:12" x14ac:dyDescent="0.35">
      <c r="B3246" s="15"/>
      <c r="D3246" s="17" t="str">
        <f t="array" ref="D3246">IFERROR(IF($B3246&lt;&gt;"",LARGE(IF(ISNUMBER(SEARCH(TRIM(SUBSTITUTE($B3246,"-","")),CID_DB[Search Key])),ROW(CID_DB[Search Key]),""),1)-1,""),"")</f>
        <v/>
      </c>
      <c r="F3246" s="23" t="str">
        <f>IF($B3246&lt;&gt;"",COUNTIFS(CID_DB[Search Key],"*"&amp;TRIM(SUBSTITUTE(B3246,"-",""))&amp;"*"),"")</f>
        <v/>
      </c>
      <c r="G3246" s="23" t="str">
        <f>IFERROR(TRIM(INDEX(CID_DB[Case No],$D3246)),"")</f>
        <v/>
      </c>
      <c r="H3246" s="5" t="str">
        <f>IFERROR(TRIM(INDEX(CID_DB[Known Contractor '#1 PN],$D3246)),"")</f>
        <v/>
      </c>
      <c r="I3246" s="5" t="str">
        <f>IFERROR(TRIM(INDEX(CID_DB[Known Contractor '#2 PN],$D3246)),"")</f>
        <v/>
      </c>
      <c r="J3246" s="5" t="str">
        <f>IFERROR(TRIM(INDEX(CID_DB[ [ NSN ] ],$D3246)),"")</f>
        <v/>
      </c>
      <c r="K3246" s="5" t="str">
        <f>IFERROR(TRIM(INDEX(CID_DB[Description],$D3246)),"")</f>
        <v/>
      </c>
      <c r="L3246" s="24" t="str">
        <f>IFERROR(TRIM(INDEX(CID_DB[Commercial Status],$D3246)),"")</f>
        <v/>
      </c>
    </row>
    <row r="3247" spans="2:12" x14ac:dyDescent="0.35">
      <c r="B3247" s="15"/>
      <c r="D3247" s="17" t="str">
        <f t="array" ref="D3247">IFERROR(IF($B3247&lt;&gt;"",LARGE(IF(ISNUMBER(SEARCH(TRIM(SUBSTITUTE($B3247,"-","")),CID_DB[Search Key])),ROW(CID_DB[Search Key]),""),1)-1,""),"")</f>
        <v/>
      </c>
      <c r="F3247" s="23" t="str">
        <f>IF($B3247&lt;&gt;"",COUNTIFS(CID_DB[Search Key],"*"&amp;TRIM(SUBSTITUTE(B3247,"-",""))&amp;"*"),"")</f>
        <v/>
      </c>
      <c r="G3247" s="23" t="str">
        <f>IFERROR(TRIM(INDEX(CID_DB[Case No],$D3247)),"")</f>
        <v/>
      </c>
      <c r="H3247" s="5" t="str">
        <f>IFERROR(TRIM(INDEX(CID_DB[Known Contractor '#1 PN],$D3247)),"")</f>
        <v/>
      </c>
      <c r="I3247" s="5" t="str">
        <f>IFERROR(TRIM(INDEX(CID_DB[Known Contractor '#2 PN],$D3247)),"")</f>
        <v/>
      </c>
      <c r="J3247" s="5" t="str">
        <f>IFERROR(TRIM(INDEX(CID_DB[ [ NSN ] ],$D3247)),"")</f>
        <v/>
      </c>
      <c r="K3247" s="5" t="str">
        <f>IFERROR(TRIM(INDEX(CID_DB[Description],$D3247)),"")</f>
        <v/>
      </c>
      <c r="L3247" s="24" t="str">
        <f>IFERROR(TRIM(INDEX(CID_DB[Commercial Status],$D3247)),"")</f>
        <v/>
      </c>
    </row>
    <row r="3248" spans="2:12" x14ac:dyDescent="0.35">
      <c r="B3248" s="15"/>
      <c r="D3248" s="17" t="str">
        <f t="array" ref="D3248">IFERROR(IF($B3248&lt;&gt;"",LARGE(IF(ISNUMBER(SEARCH(TRIM(SUBSTITUTE($B3248,"-","")),CID_DB[Search Key])),ROW(CID_DB[Search Key]),""),1)-1,""),"")</f>
        <v/>
      </c>
      <c r="F3248" s="23" t="str">
        <f>IF($B3248&lt;&gt;"",COUNTIFS(CID_DB[Search Key],"*"&amp;TRIM(SUBSTITUTE(B3248,"-",""))&amp;"*"),"")</f>
        <v/>
      </c>
      <c r="G3248" s="23" t="str">
        <f>IFERROR(TRIM(INDEX(CID_DB[Case No],$D3248)),"")</f>
        <v/>
      </c>
      <c r="H3248" s="5" t="str">
        <f>IFERROR(TRIM(INDEX(CID_DB[Known Contractor '#1 PN],$D3248)),"")</f>
        <v/>
      </c>
      <c r="I3248" s="5" t="str">
        <f>IFERROR(TRIM(INDEX(CID_DB[Known Contractor '#2 PN],$D3248)),"")</f>
        <v/>
      </c>
      <c r="J3248" s="5" t="str">
        <f>IFERROR(TRIM(INDEX(CID_DB[ [ NSN ] ],$D3248)),"")</f>
        <v/>
      </c>
      <c r="K3248" s="5" t="str">
        <f>IFERROR(TRIM(INDEX(CID_DB[Description],$D3248)),"")</f>
        <v/>
      </c>
      <c r="L3248" s="24" t="str">
        <f>IFERROR(TRIM(INDEX(CID_DB[Commercial Status],$D3248)),"")</f>
        <v/>
      </c>
    </row>
    <row r="3249" spans="2:12" x14ac:dyDescent="0.35">
      <c r="B3249" s="15"/>
      <c r="D3249" s="17" t="str">
        <f t="array" ref="D3249">IFERROR(IF($B3249&lt;&gt;"",LARGE(IF(ISNUMBER(SEARCH(TRIM(SUBSTITUTE($B3249,"-","")),CID_DB[Search Key])),ROW(CID_DB[Search Key]),""),1)-1,""),"")</f>
        <v/>
      </c>
      <c r="F3249" s="23" t="str">
        <f>IF($B3249&lt;&gt;"",COUNTIFS(CID_DB[Search Key],"*"&amp;TRIM(SUBSTITUTE(B3249,"-",""))&amp;"*"),"")</f>
        <v/>
      </c>
      <c r="G3249" s="23" t="str">
        <f>IFERROR(TRIM(INDEX(CID_DB[Case No],$D3249)),"")</f>
        <v/>
      </c>
      <c r="H3249" s="5" t="str">
        <f>IFERROR(TRIM(INDEX(CID_DB[Known Contractor '#1 PN],$D3249)),"")</f>
        <v/>
      </c>
      <c r="I3249" s="5" t="str">
        <f>IFERROR(TRIM(INDEX(CID_DB[Known Contractor '#2 PN],$D3249)),"")</f>
        <v/>
      </c>
      <c r="J3249" s="5" t="str">
        <f>IFERROR(TRIM(INDEX(CID_DB[ [ NSN ] ],$D3249)),"")</f>
        <v/>
      </c>
      <c r="K3249" s="5" t="str">
        <f>IFERROR(TRIM(INDEX(CID_DB[Description],$D3249)),"")</f>
        <v/>
      </c>
      <c r="L3249" s="24" t="str">
        <f>IFERROR(TRIM(INDEX(CID_DB[Commercial Status],$D3249)),"")</f>
        <v/>
      </c>
    </row>
    <row r="3250" spans="2:12" x14ac:dyDescent="0.35">
      <c r="B3250" s="15"/>
      <c r="D3250" s="17" t="str">
        <f t="array" ref="D3250">IFERROR(IF($B3250&lt;&gt;"",LARGE(IF(ISNUMBER(SEARCH(TRIM(SUBSTITUTE($B3250,"-","")),CID_DB[Search Key])),ROW(CID_DB[Search Key]),""),1)-1,""),"")</f>
        <v/>
      </c>
      <c r="F3250" s="23" t="str">
        <f>IF($B3250&lt;&gt;"",COUNTIFS(CID_DB[Search Key],"*"&amp;TRIM(SUBSTITUTE(B3250,"-",""))&amp;"*"),"")</f>
        <v/>
      </c>
      <c r="G3250" s="23" t="str">
        <f>IFERROR(TRIM(INDEX(CID_DB[Case No],$D3250)),"")</f>
        <v/>
      </c>
      <c r="H3250" s="5" t="str">
        <f>IFERROR(TRIM(INDEX(CID_DB[Known Contractor '#1 PN],$D3250)),"")</f>
        <v/>
      </c>
      <c r="I3250" s="5" t="str">
        <f>IFERROR(TRIM(INDEX(CID_DB[Known Contractor '#2 PN],$D3250)),"")</f>
        <v/>
      </c>
      <c r="J3250" s="5" t="str">
        <f>IFERROR(TRIM(INDEX(CID_DB[ [ NSN ] ],$D3250)),"")</f>
        <v/>
      </c>
      <c r="K3250" s="5" t="str">
        <f>IFERROR(TRIM(INDEX(CID_DB[Description],$D3250)),"")</f>
        <v/>
      </c>
      <c r="L3250" s="24" t="str">
        <f>IFERROR(TRIM(INDEX(CID_DB[Commercial Status],$D3250)),"")</f>
        <v/>
      </c>
    </row>
    <row r="3251" spans="2:12" x14ac:dyDescent="0.35">
      <c r="B3251" s="15"/>
      <c r="D3251" s="17" t="str">
        <f t="array" ref="D3251">IFERROR(IF($B3251&lt;&gt;"",LARGE(IF(ISNUMBER(SEARCH(TRIM(SUBSTITUTE($B3251,"-","")),CID_DB[Search Key])),ROW(CID_DB[Search Key]),""),1)-1,""),"")</f>
        <v/>
      </c>
      <c r="F3251" s="23" t="str">
        <f>IF($B3251&lt;&gt;"",COUNTIFS(CID_DB[Search Key],"*"&amp;TRIM(SUBSTITUTE(B3251,"-",""))&amp;"*"),"")</f>
        <v/>
      </c>
      <c r="G3251" s="23" t="str">
        <f>IFERROR(TRIM(INDEX(CID_DB[Case No],$D3251)),"")</f>
        <v/>
      </c>
      <c r="H3251" s="5" t="str">
        <f>IFERROR(TRIM(INDEX(CID_DB[Known Contractor '#1 PN],$D3251)),"")</f>
        <v/>
      </c>
      <c r="I3251" s="5" t="str">
        <f>IFERROR(TRIM(INDEX(CID_DB[Known Contractor '#2 PN],$D3251)),"")</f>
        <v/>
      </c>
      <c r="J3251" s="5" t="str">
        <f>IFERROR(TRIM(INDEX(CID_DB[ [ NSN ] ],$D3251)),"")</f>
        <v/>
      </c>
      <c r="K3251" s="5" t="str">
        <f>IFERROR(TRIM(INDEX(CID_DB[Description],$D3251)),"")</f>
        <v/>
      </c>
      <c r="L3251" s="24" t="str">
        <f>IFERROR(TRIM(INDEX(CID_DB[Commercial Status],$D3251)),"")</f>
        <v/>
      </c>
    </row>
    <row r="3252" spans="2:12" x14ac:dyDescent="0.35">
      <c r="B3252" s="15"/>
      <c r="D3252" s="17" t="str">
        <f t="array" ref="D3252">IFERROR(IF($B3252&lt;&gt;"",LARGE(IF(ISNUMBER(SEARCH(TRIM(SUBSTITUTE($B3252,"-","")),CID_DB[Search Key])),ROW(CID_DB[Search Key]),""),1)-1,""),"")</f>
        <v/>
      </c>
      <c r="F3252" s="23" t="str">
        <f>IF($B3252&lt;&gt;"",COUNTIFS(CID_DB[Search Key],"*"&amp;TRIM(SUBSTITUTE(B3252,"-",""))&amp;"*"),"")</f>
        <v/>
      </c>
      <c r="G3252" s="23" t="str">
        <f>IFERROR(TRIM(INDEX(CID_DB[Case No],$D3252)),"")</f>
        <v/>
      </c>
      <c r="H3252" s="5" t="str">
        <f>IFERROR(TRIM(INDEX(CID_DB[Known Contractor '#1 PN],$D3252)),"")</f>
        <v/>
      </c>
      <c r="I3252" s="5" t="str">
        <f>IFERROR(TRIM(INDEX(CID_DB[Known Contractor '#2 PN],$D3252)),"")</f>
        <v/>
      </c>
      <c r="J3252" s="5" t="str">
        <f>IFERROR(TRIM(INDEX(CID_DB[ [ NSN ] ],$D3252)),"")</f>
        <v/>
      </c>
      <c r="K3252" s="5" t="str">
        <f>IFERROR(TRIM(INDEX(CID_DB[Description],$D3252)),"")</f>
        <v/>
      </c>
      <c r="L3252" s="24" t="str">
        <f>IFERROR(TRIM(INDEX(CID_DB[Commercial Status],$D3252)),"")</f>
        <v/>
      </c>
    </row>
    <row r="3253" spans="2:12" x14ac:dyDescent="0.35">
      <c r="B3253" s="15"/>
      <c r="D3253" s="17" t="str">
        <f t="array" ref="D3253">IFERROR(IF($B3253&lt;&gt;"",LARGE(IF(ISNUMBER(SEARCH(TRIM(SUBSTITUTE($B3253,"-","")),CID_DB[Search Key])),ROW(CID_DB[Search Key]),""),1)-1,""),"")</f>
        <v/>
      </c>
      <c r="F3253" s="23" t="str">
        <f>IF($B3253&lt;&gt;"",COUNTIFS(CID_DB[Search Key],"*"&amp;TRIM(SUBSTITUTE(B3253,"-",""))&amp;"*"),"")</f>
        <v/>
      </c>
      <c r="G3253" s="23" t="str">
        <f>IFERROR(TRIM(INDEX(CID_DB[Case No],$D3253)),"")</f>
        <v/>
      </c>
      <c r="H3253" s="5" t="str">
        <f>IFERROR(TRIM(INDEX(CID_DB[Known Contractor '#1 PN],$D3253)),"")</f>
        <v/>
      </c>
      <c r="I3253" s="5" t="str">
        <f>IFERROR(TRIM(INDEX(CID_DB[Known Contractor '#2 PN],$D3253)),"")</f>
        <v/>
      </c>
      <c r="J3253" s="5" t="str">
        <f>IFERROR(TRIM(INDEX(CID_DB[ [ NSN ] ],$D3253)),"")</f>
        <v/>
      </c>
      <c r="K3253" s="5" t="str">
        <f>IFERROR(TRIM(INDEX(CID_DB[Description],$D3253)),"")</f>
        <v/>
      </c>
      <c r="L3253" s="24" t="str">
        <f>IFERROR(TRIM(INDEX(CID_DB[Commercial Status],$D3253)),"")</f>
        <v/>
      </c>
    </row>
    <row r="3254" spans="2:12" x14ac:dyDescent="0.35">
      <c r="B3254" s="15"/>
      <c r="D3254" s="17" t="str">
        <f t="array" ref="D3254">IFERROR(IF($B3254&lt;&gt;"",LARGE(IF(ISNUMBER(SEARCH(TRIM(SUBSTITUTE($B3254,"-","")),CID_DB[Search Key])),ROW(CID_DB[Search Key]),""),1)-1,""),"")</f>
        <v/>
      </c>
      <c r="F3254" s="23" t="str">
        <f>IF($B3254&lt;&gt;"",COUNTIFS(CID_DB[Search Key],"*"&amp;TRIM(SUBSTITUTE(B3254,"-",""))&amp;"*"),"")</f>
        <v/>
      </c>
      <c r="G3254" s="23" t="str">
        <f>IFERROR(TRIM(INDEX(CID_DB[Case No],$D3254)),"")</f>
        <v/>
      </c>
      <c r="H3254" s="5" t="str">
        <f>IFERROR(TRIM(INDEX(CID_DB[Known Contractor '#1 PN],$D3254)),"")</f>
        <v/>
      </c>
      <c r="I3254" s="5" t="str">
        <f>IFERROR(TRIM(INDEX(CID_DB[Known Contractor '#2 PN],$D3254)),"")</f>
        <v/>
      </c>
      <c r="J3254" s="5" t="str">
        <f>IFERROR(TRIM(INDEX(CID_DB[ [ NSN ] ],$D3254)),"")</f>
        <v/>
      </c>
      <c r="K3254" s="5" t="str">
        <f>IFERROR(TRIM(INDEX(CID_DB[Description],$D3254)),"")</f>
        <v/>
      </c>
      <c r="L3254" s="24" t="str">
        <f>IFERROR(TRIM(INDEX(CID_DB[Commercial Status],$D3254)),"")</f>
        <v/>
      </c>
    </row>
    <row r="3255" spans="2:12" x14ac:dyDescent="0.35">
      <c r="B3255" s="15"/>
      <c r="D3255" s="17" t="str">
        <f t="array" ref="D3255">IFERROR(IF($B3255&lt;&gt;"",LARGE(IF(ISNUMBER(SEARCH(TRIM(SUBSTITUTE($B3255,"-","")),CID_DB[Search Key])),ROW(CID_DB[Search Key]),""),1)-1,""),"")</f>
        <v/>
      </c>
      <c r="F3255" s="23" t="str">
        <f>IF($B3255&lt;&gt;"",COUNTIFS(CID_DB[Search Key],"*"&amp;TRIM(SUBSTITUTE(B3255,"-",""))&amp;"*"),"")</f>
        <v/>
      </c>
      <c r="G3255" s="23" t="str">
        <f>IFERROR(TRIM(INDEX(CID_DB[Case No],$D3255)),"")</f>
        <v/>
      </c>
      <c r="H3255" s="5" t="str">
        <f>IFERROR(TRIM(INDEX(CID_DB[Known Contractor '#1 PN],$D3255)),"")</f>
        <v/>
      </c>
      <c r="I3255" s="5" t="str">
        <f>IFERROR(TRIM(INDEX(CID_DB[Known Contractor '#2 PN],$D3255)),"")</f>
        <v/>
      </c>
      <c r="J3255" s="5" t="str">
        <f>IFERROR(TRIM(INDEX(CID_DB[ [ NSN ] ],$D3255)),"")</f>
        <v/>
      </c>
      <c r="K3255" s="5" t="str">
        <f>IFERROR(TRIM(INDEX(CID_DB[Description],$D3255)),"")</f>
        <v/>
      </c>
      <c r="L3255" s="24" t="str">
        <f>IFERROR(TRIM(INDEX(CID_DB[Commercial Status],$D3255)),"")</f>
        <v/>
      </c>
    </row>
    <row r="3256" spans="2:12" x14ac:dyDescent="0.35">
      <c r="B3256" s="15"/>
      <c r="D3256" s="17" t="str">
        <f t="array" ref="D3256">IFERROR(IF($B3256&lt;&gt;"",LARGE(IF(ISNUMBER(SEARCH(TRIM(SUBSTITUTE($B3256,"-","")),CID_DB[Search Key])),ROW(CID_DB[Search Key]),""),1)-1,""),"")</f>
        <v/>
      </c>
      <c r="F3256" s="23" t="str">
        <f>IF($B3256&lt;&gt;"",COUNTIFS(CID_DB[Search Key],"*"&amp;TRIM(SUBSTITUTE(B3256,"-",""))&amp;"*"),"")</f>
        <v/>
      </c>
      <c r="G3256" s="23" t="str">
        <f>IFERROR(TRIM(INDEX(CID_DB[Case No],$D3256)),"")</f>
        <v/>
      </c>
      <c r="H3256" s="5" t="str">
        <f>IFERROR(TRIM(INDEX(CID_DB[Known Contractor '#1 PN],$D3256)),"")</f>
        <v/>
      </c>
      <c r="I3256" s="5" t="str">
        <f>IFERROR(TRIM(INDEX(CID_DB[Known Contractor '#2 PN],$D3256)),"")</f>
        <v/>
      </c>
      <c r="J3256" s="5" t="str">
        <f>IFERROR(TRIM(INDEX(CID_DB[ [ NSN ] ],$D3256)),"")</f>
        <v/>
      </c>
      <c r="K3256" s="5" t="str">
        <f>IFERROR(TRIM(INDEX(CID_DB[Description],$D3256)),"")</f>
        <v/>
      </c>
      <c r="L3256" s="24" t="str">
        <f>IFERROR(TRIM(INDEX(CID_DB[Commercial Status],$D3256)),"")</f>
        <v/>
      </c>
    </row>
    <row r="3257" spans="2:12" x14ac:dyDescent="0.35">
      <c r="B3257" s="15"/>
      <c r="D3257" s="17" t="str">
        <f t="array" ref="D3257">IFERROR(IF($B3257&lt;&gt;"",LARGE(IF(ISNUMBER(SEARCH(TRIM(SUBSTITUTE($B3257,"-","")),CID_DB[Search Key])),ROW(CID_DB[Search Key]),""),1)-1,""),"")</f>
        <v/>
      </c>
      <c r="F3257" s="23" t="str">
        <f>IF($B3257&lt;&gt;"",COUNTIFS(CID_DB[Search Key],"*"&amp;TRIM(SUBSTITUTE(B3257,"-",""))&amp;"*"),"")</f>
        <v/>
      </c>
      <c r="G3257" s="23" t="str">
        <f>IFERROR(TRIM(INDEX(CID_DB[Case No],$D3257)),"")</f>
        <v/>
      </c>
      <c r="H3257" s="5" t="str">
        <f>IFERROR(TRIM(INDEX(CID_DB[Known Contractor '#1 PN],$D3257)),"")</f>
        <v/>
      </c>
      <c r="I3257" s="5" t="str">
        <f>IFERROR(TRIM(INDEX(CID_DB[Known Contractor '#2 PN],$D3257)),"")</f>
        <v/>
      </c>
      <c r="J3257" s="5" t="str">
        <f>IFERROR(TRIM(INDEX(CID_DB[ [ NSN ] ],$D3257)),"")</f>
        <v/>
      </c>
      <c r="K3257" s="5" t="str">
        <f>IFERROR(TRIM(INDEX(CID_DB[Description],$D3257)),"")</f>
        <v/>
      </c>
      <c r="L3257" s="24" t="str">
        <f>IFERROR(TRIM(INDEX(CID_DB[Commercial Status],$D3257)),"")</f>
        <v/>
      </c>
    </row>
    <row r="3258" spans="2:12" x14ac:dyDescent="0.35">
      <c r="B3258" s="15"/>
      <c r="D3258" s="17" t="str">
        <f t="array" ref="D3258">IFERROR(IF($B3258&lt;&gt;"",LARGE(IF(ISNUMBER(SEARCH(TRIM(SUBSTITUTE($B3258,"-","")),CID_DB[Search Key])),ROW(CID_DB[Search Key]),""),1)-1,""),"")</f>
        <v/>
      </c>
      <c r="F3258" s="23" t="str">
        <f>IF($B3258&lt;&gt;"",COUNTIFS(CID_DB[Search Key],"*"&amp;TRIM(SUBSTITUTE(B3258,"-",""))&amp;"*"),"")</f>
        <v/>
      </c>
      <c r="G3258" s="23" t="str">
        <f>IFERROR(TRIM(INDEX(CID_DB[Case No],$D3258)),"")</f>
        <v/>
      </c>
      <c r="H3258" s="5" t="str">
        <f>IFERROR(TRIM(INDEX(CID_DB[Known Contractor '#1 PN],$D3258)),"")</f>
        <v/>
      </c>
      <c r="I3258" s="5" t="str">
        <f>IFERROR(TRIM(INDEX(CID_DB[Known Contractor '#2 PN],$D3258)),"")</f>
        <v/>
      </c>
      <c r="J3258" s="5" t="str">
        <f>IFERROR(TRIM(INDEX(CID_DB[ [ NSN ] ],$D3258)),"")</f>
        <v/>
      </c>
      <c r="K3258" s="5" t="str">
        <f>IFERROR(TRIM(INDEX(CID_DB[Description],$D3258)),"")</f>
        <v/>
      </c>
      <c r="L3258" s="24" t="str">
        <f>IFERROR(TRIM(INDEX(CID_DB[Commercial Status],$D3258)),"")</f>
        <v/>
      </c>
    </row>
    <row r="3259" spans="2:12" x14ac:dyDescent="0.35">
      <c r="B3259" s="15"/>
      <c r="D3259" s="17" t="str">
        <f t="array" ref="D3259">IFERROR(IF($B3259&lt;&gt;"",LARGE(IF(ISNUMBER(SEARCH(TRIM(SUBSTITUTE($B3259,"-","")),CID_DB[Search Key])),ROW(CID_DB[Search Key]),""),1)-1,""),"")</f>
        <v/>
      </c>
      <c r="F3259" s="23" t="str">
        <f>IF($B3259&lt;&gt;"",COUNTIFS(CID_DB[Search Key],"*"&amp;TRIM(SUBSTITUTE(B3259,"-",""))&amp;"*"),"")</f>
        <v/>
      </c>
      <c r="G3259" s="23" t="str">
        <f>IFERROR(TRIM(INDEX(CID_DB[Case No],$D3259)),"")</f>
        <v/>
      </c>
      <c r="H3259" s="5" t="str">
        <f>IFERROR(TRIM(INDEX(CID_DB[Known Contractor '#1 PN],$D3259)),"")</f>
        <v/>
      </c>
      <c r="I3259" s="5" t="str">
        <f>IFERROR(TRIM(INDEX(CID_DB[Known Contractor '#2 PN],$D3259)),"")</f>
        <v/>
      </c>
      <c r="J3259" s="5" t="str">
        <f>IFERROR(TRIM(INDEX(CID_DB[ [ NSN ] ],$D3259)),"")</f>
        <v/>
      </c>
      <c r="K3259" s="5" t="str">
        <f>IFERROR(TRIM(INDEX(CID_DB[Description],$D3259)),"")</f>
        <v/>
      </c>
      <c r="L3259" s="24" t="str">
        <f>IFERROR(TRIM(INDEX(CID_DB[Commercial Status],$D3259)),"")</f>
        <v/>
      </c>
    </row>
    <row r="3260" spans="2:12" x14ac:dyDescent="0.35">
      <c r="B3260" s="15"/>
      <c r="D3260" s="17" t="str">
        <f t="array" ref="D3260">IFERROR(IF($B3260&lt;&gt;"",LARGE(IF(ISNUMBER(SEARCH(TRIM(SUBSTITUTE($B3260,"-","")),CID_DB[Search Key])),ROW(CID_DB[Search Key]),""),1)-1,""),"")</f>
        <v/>
      </c>
      <c r="F3260" s="23" t="str">
        <f>IF($B3260&lt;&gt;"",COUNTIFS(CID_DB[Search Key],"*"&amp;TRIM(SUBSTITUTE(B3260,"-",""))&amp;"*"),"")</f>
        <v/>
      </c>
      <c r="G3260" s="23" t="str">
        <f>IFERROR(TRIM(INDEX(CID_DB[Case No],$D3260)),"")</f>
        <v/>
      </c>
      <c r="H3260" s="5" t="str">
        <f>IFERROR(TRIM(INDEX(CID_DB[Known Contractor '#1 PN],$D3260)),"")</f>
        <v/>
      </c>
      <c r="I3260" s="5" t="str">
        <f>IFERROR(TRIM(INDEX(CID_DB[Known Contractor '#2 PN],$D3260)),"")</f>
        <v/>
      </c>
      <c r="J3260" s="5" t="str">
        <f>IFERROR(TRIM(INDEX(CID_DB[ [ NSN ] ],$D3260)),"")</f>
        <v/>
      </c>
      <c r="K3260" s="5" t="str">
        <f>IFERROR(TRIM(INDEX(CID_DB[Description],$D3260)),"")</f>
        <v/>
      </c>
      <c r="L3260" s="24" t="str">
        <f>IFERROR(TRIM(INDEX(CID_DB[Commercial Status],$D3260)),"")</f>
        <v/>
      </c>
    </row>
    <row r="3261" spans="2:12" x14ac:dyDescent="0.35">
      <c r="B3261" s="15"/>
      <c r="D3261" s="17" t="str">
        <f t="array" ref="D3261">IFERROR(IF($B3261&lt;&gt;"",LARGE(IF(ISNUMBER(SEARCH(TRIM(SUBSTITUTE($B3261,"-","")),CID_DB[Search Key])),ROW(CID_DB[Search Key]),""),1)-1,""),"")</f>
        <v/>
      </c>
      <c r="F3261" s="23" t="str">
        <f>IF($B3261&lt;&gt;"",COUNTIFS(CID_DB[Search Key],"*"&amp;TRIM(SUBSTITUTE(B3261,"-",""))&amp;"*"),"")</f>
        <v/>
      </c>
      <c r="G3261" s="23" t="str">
        <f>IFERROR(TRIM(INDEX(CID_DB[Case No],$D3261)),"")</f>
        <v/>
      </c>
      <c r="H3261" s="5" t="str">
        <f>IFERROR(TRIM(INDEX(CID_DB[Known Contractor '#1 PN],$D3261)),"")</f>
        <v/>
      </c>
      <c r="I3261" s="5" t="str">
        <f>IFERROR(TRIM(INDEX(CID_DB[Known Contractor '#2 PN],$D3261)),"")</f>
        <v/>
      </c>
      <c r="J3261" s="5" t="str">
        <f>IFERROR(TRIM(INDEX(CID_DB[ [ NSN ] ],$D3261)),"")</f>
        <v/>
      </c>
      <c r="K3261" s="5" t="str">
        <f>IFERROR(TRIM(INDEX(CID_DB[Description],$D3261)),"")</f>
        <v/>
      </c>
      <c r="L3261" s="24" t="str">
        <f>IFERROR(TRIM(INDEX(CID_DB[Commercial Status],$D3261)),"")</f>
        <v/>
      </c>
    </row>
    <row r="3262" spans="2:12" x14ac:dyDescent="0.35">
      <c r="B3262" s="15"/>
      <c r="D3262" s="17" t="str">
        <f t="array" ref="D3262">IFERROR(IF($B3262&lt;&gt;"",LARGE(IF(ISNUMBER(SEARCH(TRIM(SUBSTITUTE($B3262,"-","")),CID_DB[Search Key])),ROW(CID_DB[Search Key]),""),1)-1,""),"")</f>
        <v/>
      </c>
      <c r="F3262" s="23" t="str">
        <f>IF($B3262&lt;&gt;"",COUNTIFS(CID_DB[Search Key],"*"&amp;TRIM(SUBSTITUTE(B3262,"-",""))&amp;"*"),"")</f>
        <v/>
      </c>
      <c r="G3262" s="23" t="str">
        <f>IFERROR(TRIM(INDEX(CID_DB[Case No],$D3262)),"")</f>
        <v/>
      </c>
      <c r="H3262" s="5" t="str">
        <f>IFERROR(TRIM(INDEX(CID_DB[Known Contractor '#1 PN],$D3262)),"")</f>
        <v/>
      </c>
      <c r="I3262" s="5" t="str">
        <f>IFERROR(TRIM(INDEX(CID_DB[Known Contractor '#2 PN],$D3262)),"")</f>
        <v/>
      </c>
      <c r="J3262" s="5" t="str">
        <f>IFERROR(TRIM(INDEX(CID_DB[ [ NSN ] ],$D3262)),"")</f>
        <v/>
      </c>
      <c r="K3262" s="5" t="str">
        <f>IFERROR(TRIM(INDEX(CID_DB[Description],$D3262)),"")</f>
        <v/>
      </c>
      <c r="L3262" s="24" t="str">
        <f>IFERROR(TRIM(INDEX(CID_DB[Commercial Status],$D3262)),"")</f>
        <v/>
      </c>
    </row>
    <row r="3263" spans="2:12" x14ac:dyDescent="0.35">
      <c r="B3263" s="15"/>
      <c r="D3263" s="17" t="str">
        <f t="array" ref="D3263">IFERROR(IF($B3263&lt;&gt;"",LARGE(IF(ISNUMBER(SEARCH(TRIM(SUBSTITUTE($B3263,"-","")),CID_DB[Search Key])),ROW(CID_DB[Search Key]),""),1)-1,""),"")</f>
        <v/>
      </c>
      <c r="F3263" s="23" t="str">
        <f>IF($B3263&lt;&gt;"",COUNTIFS(CID_DB[Search Key],"*"&amp;TRIM(SUBSTITUTE(B3263,"-",""))&amp;"*"),"")</f>
        <v/>
      </c>
      <c r="G3263" s="23" t="str">
        <f>IFERROR(TRIM(INDEX(CID_DB[Case No],$D3263)),"")</f>
        <v/>
      </c>
      <c r="H3263" s="5" t="str">
        <f>IFERROR(TRIM(INDEX(CID_DB[Known Contractor '#1 PN],$D3263)),"")</f>
        <v/>
      </c>
      <c r="I3263" s="5" t="str">
        <f>IFERROR(TRIM(INDEX(CID_DB[Known Contractor '#2 PN],$D3263)),"")</f>
        <v/>
      </c>
      <c r="J3263" s="5" t="str">
        <f>IFERROR(TRIM(INDEX(CID_DB[ [ NSN ] ],$D3263)),"")</f>
        <v/>
      </c>
      <c r="K3263" s="5" t="str">
        <f>IFERROR(TRIM(INDEX(CID_DB[Description],$D3263)),"")</f>
        <v/>
      </c>
      <c r="L3263" s="24" t="str">
        <f>IFERROR(TRIM(INDEX(CID_DB[Commercial Status],$D3263)),"")</f>
        <v/>
      </c>
    </row>
    <row r="3264" spans="2:12" x14ac:dyDescent="0.35">
      <c r="B3264" s="15"/>
      <c r="D3264" s="17" t="str">
        <f t="array" ref="D3264">IFERROR(IF($B3264&lt;&gt;"",LARGE(IF(ISNUMBER(SEARCH(TRIM(SUBSTITUTE($B3264,"-","")),CID_DB[Search Key])),ROW(CID_DB[Search Key]),""),1)-1,""),"")</f>
        <v/>
      </c>
      <c r="F3264" s="23" t="str">
        <f>IF($B3264&lt;&gt;"",COUNTIFS(CID_DB[Search Key],"*"&amp;TRIM(SUBSTITUTE(B3264,"-",""))&amp;"*"),"")</f>
        <v/>
      </c>
      <c r="G3264" s="23" t="str">
        <f>IFERROR(TRIM(INDEX(CID_DB[Case No],$D3264)),"")</f>
        <v/>
      </c>
      <c r="H3264" s="5" t="str">
        <f>IFERROR(TRIM(INDEX(CID_DB[Known Contractor '#1 PN],$D3264)),"")</f>
        <v/>
      </c>
      <c r="I3264" s="5" t="str">
        <f>IFERROR(TRIM(INDEX(CID_DB[Known Contractor '#2 PN],$D3264)),"")</f>
        <v/>
      </c>
      <c r="J3264" s="5" t="str">
        <f>IFERROR(TRIM(INDEX(CID_DB[ [ NSN ] ],$D3264)),"")</f>
        <v/>
      </c>
      <c r="K3264" s="5" t="str">
        <f>IFERROR(TRIM(INDEX(CID_DB[Description],$D3264)),"")</f>
        <v/>
      </c>
      <c r="L3264" s="24" t="str">
        <f>IFERROR(TRIM(INDEX(CID_DB[Commercial Status],$D3264)),"")</f>
        <v/>
      </c>
    </row>
    <row r="3265" spans="2:12" x14ac:dyDescent="0.35">
      <c r="B3265" s="15"/>
      <c r="D3265" s="17" t="str">
        <f t="array" ref="D3265">IFERROR(IF($B3265&lt;&gt;"",LARGE(IF(ISNUMBER(SEARCH(TRIM(SUBSTITUTE($B3265,"-","")),CID_DB[Search Key])),ROW(CID_DB[Search Key]),""),1)-1,""),"")</f>
        <v/>
      </c>
      <c r="F3265" s="23" t="str">
        <f>IF($B3265&lt;&gt;"",COUNTIFS(CID_DB[Search Key],"*"&amp;TRIM(SUBSTITUTE(B3265,"-",""))&amp;"*"),"")</f>
        <v/>
      </c>
      <c r="G3265" s="23" t="str">
        <f>IFERROR(TRIM(INDEX(CID_DB[Case No],$D3265)),"")</f>
        <v/>
      </c>
      <c r="H3265" s="5" t="str">
        <f>IFERROR(TRIM(INDEX(CID_DB[Known Contractor '#1 PN],$D3265)),"")</f>
        <v/>
      </c>
      <c r="I3265" s="5" t="str">
        <f>IFERROR(TRIM(INDEX(CID_DB[Known Contractor '#2 PN],$D3265)),"")</f>
        <v/>
      </c>
      <c r="J3265" s="5" t="str">
        <f>IFERROR(TRIM(INDEX(CID_DB[ [ NSN ] ],$D3265)),"")</f>
        <v/>
      </c>
      <c r="K3265" s="5" t="str">
        <f>IFERROR(TRIM(INDEX(CID_DB[Description],$D3265)),"")</f>
        <v/>
      </c>
      <c r="L3265" s="24" t="str">
        <f>IFERROR(TRIM(INDEX(CID_DB[Commercial Status],$D3265)),"")</f>
        <v/>
      </c>
    </row>
    <row r="3266" spans="2:12" x14ac:dyDescent="0.35">
      <c r="B3266" s="15"/>
      <c r="D3266" s="17" t="str">
        <f t="array" ref="D3266">IFERROR(IF($B3266&lt;&gt;"",LARGE(IF(ISNUMBER(SEARCH(TRIM(SUBSTITUTE($B3266,"-","")),CID_DB[Search Key])),ROW(CID_DB[Search Key]),""),1)-1,""),"")</f>
        <v/>
      </c>
      <c r="F3266" s="23" t="str">
        <f>IF($B3266&lt;&gt;"",COUNTIFS(CID_DB[Search Key],"*"&amp;TRIM(SUBSTITUTE(B3266,"-",""))&amp;"*"),"")</f>
        <v/>
      </c>
      <c r="G3266" s="23" t="str">
        <f>IFERROR(TRIM(INDEX(CID_DB[Case No],$D3266)),"")</f>
        <v/>
      </c>
      <c r="H3266" s="5" t="str">
        <f>IFERROR(TRIM(INDEX(CID_DB[Known Contractor '#1 PN],$D3266)),"")</f>
        <v/>
      </c>
      <c r="I3266" s="5" t="str">
        <f>IFERROR(TRIM(INDEX(CID_DB[Known Contractor '#2 PN],$D3266)),"")</f>
        <v/>
      </c>
      <c r="J3266" s="5" t="str">
        <f>IFERROR(TRIM(INDEX(CID_DB[ [ NSN ] ],$D3266)),"")</f>
        <v/>
      </c>
      <c r="K3266" s="5" t="str">
        <f>IFERROR(TRIM(INDEX(CID_DB[Description],$D3266)),"")</f>
        <v/>
      </c>
      <c r="L3266" s="24" t="str">
        <f>IFERROR(TRIM(INDEX(CID_DB[Commercial Status],$D3266)),"")</f>
        <v/>
      </c>
    </row>
    <row r="3267" spans="2:12" x14ac:dyDescent="0.35">
      <c r="B3267" s="15"/>
      <c r="D3267" s="17" t="str">
        <f t="array" ref="D3267">IFERROR(IF($B3267&lt;&gt;"",LARGE(IF(ISNUMBER(SEARCH(TRIM(SUBSTITUTE($B3267,"-","")),CID_DB[Search Key])),ROW(CID_DB[Search Key]),""),1)-1,""),"")</f>
        <v/>
      </c>
      <c r="F3267" s="23" t="str">
        <f>IF($B3267&lt;&gt;"",COUNTIFS(CID_DB[Search Key],"*"&amp;TRIM(SUBSTITUTE(B3267,"-",""))&amp;"*"),"")</f>
        <v/>
      </c>
      <c r="G3267" s="23" t="str">
        <f>IFERROR(TRIM(INDEX(CID_DB[Case No],$D3267)),"")</f>
        <v/>
      </c>
      <c r="H3267" s="5" t="str">
        <f>IFERROR(TRIM(INDEX(CID_DB[Known Contractor '#1 PN],$D3267)),"")</f>
        <v/>
      </c>
      <c r="I3267" s="5" t="str">
        <f>IFERROR(TRIM(INDEX(CID_DB[Known Contractor '#2 PN],$D3267)),"")</f>
        <v/>
      </c>
      <c r="J3267" s="5" t="str">
        <f>IFERROR(TRIM(INDEX(CID_DB[ [ NSN ] ],$D3267)),"")</f>
        <v/>
      </c>
      <c r="K3267" s="5" t="str">
        <f>IFERROR(TRIM(INDEX(CID_DB[Description],$D3267)),"")</f>
        <v/>
      </c>
      <c r="L3267" s="24" t="str">
        <f>IFERROR(TRIM(INDEX(CID_DB[Commercial Status],$D3267)),"")</f>
        <v/>
      </c>
    </row>
    <row r="3268" spans="2:12" x14ac:dyDescent="0.35">
      <c r="B3268" s="15"/>
      <c r="D3268" s="17" t="str">
        <f t="array" ref="D3268">IFERROR(IF($B3268&lt;&gt;"",LARGE(IF(ISNUMBER(SEARCH(TRIM(SUBSTITUTE($B3268,"-","")),CID_DB[Search Key])),ROW(CID_DB[Search Key]),""),1)-1,""),"")</f>
        <v/>
      </c>
      <c r="F3268" s="23" t="str">
        <f>IF($B3268&lt;&gt;"",COUNTIFS(CID_DB[Search Key],"*"&amp;TRIM(SUBSTITUTE(B3268,"-",""))&amp;"*"),"")</f>
        <v/>
      </c>
      <c r="G3268" s="23" t="str">
        <f>IFERROR(TRIM(INDEX(CID_DB[Case No],$D3268)),"")</f>
        <v/>
      </c>
      <c r="H3268" s="5" t="str">
        <f>IFERROR(TRIM(INDEX(CID_DB[Known Contractor '#1 PN],$D3268)),"")</f>
        <v/>
      </c>
      <c r="I3268" s="5" t="str">
        <f>IFERROR(TRIM(INDEX(CID_DB[Known Contractor '#2 PN],$D3268)),"")</f>
        <v/>
      </c>
      <c r="J3268" s="5" t="str">
        <f>IFERROR(TRIM(INDEX(CID_DB[ [ NSN ] ],$D3268)),"")</f>
        <v/>
      </c>
      <c r="K3268" s="5" t="str">
        <f>IFERROR(TRIM(INDEX(CID_DB[Description],$D3268)),"")</f>
        <v/>
      </c>
      <c r="L3268" s="24" t="str">
        <f>IFERROR(TRIM(INDEX(CID_DB[Commercial Status],$D3268)),"")</f>
        <v/>
      </c>
    </row>
    <row r="3269" spans="2:12" x14ac:dyDescent="0.35">
      <c r="B3269" s="15"/>
      <c r="D3269" s="17" t="str">
        <f t="array" ref="D3269">IFERROR(IF($B3269&lt;&gt;"",LARGE(IF(ISNUMBER(SEARCH(TRIM(SUBSTITUTE($B3269,"-","")),CID_DB[Search Key])),ROW(CID_DB[Search Key]),""),1)-1,""),"")</f>
        <v/>
      </c>
      <c r="F3269" s="23" t="str">
        <f>IF($B3269&lt;&gt;"",COUNTIFS(CID_DB[Search Key],"*"&amp;TRIM(SUBSTITUTE(B3269,"-",""))&amp;"*"),"")</f>
        <v/>
      </c>
      <c r="G3269" s="23" t="str">
        <f>IFERROR(TRIM(INDEX(CID_DB[Case No],$D3269)),"")</f>
        <v/>
      </c>
      <c r="H3269" s="5" t="str">
        <f>IFERROR(TRIM(INDEX(CID_DB[Known Contractor '#1 PN],$D3269)),"")</f>
        <v/>
      </c>
      <c r="I3269" s="5" t="str">
        <f>IFERROR(TRIM(INDEX(CID_DB[Known Contractor '#2 PN],$D3269)),"")</f>
        <v/>
      </c>
      <c r="J3269" s="5" t="str">
        <f>IFERROR(TRIM(INDEX(CID_DB[ [ NSN ] ],$D3269)),"")</f>
        <v/>
      </c>
      <c r="K3269" s="5" t="str">
        <f>IFERROR(TRIM(INDEX(CID_DB[Description],$D3269)),"")</f>
        <v/>
      </c>
      <c r="L3269" s="24" t="str">
        <f>IFERROR(TRIM(INDEX(CID_DB[Commercial Status],$D3269)),"")</f>
        <v/>
      </c>
    </row>
    <row r="3270" spans="2:12" x14ac:dyDescent="0.35">
      <c r="B3270" s="15"/>
      <c r="D3270" s="17" t="str">
        <f t="array" ref="D3270">IFERROR(IF($B3270&lt;&gt;"",LARGE(IF(ISNUMBER(SEARCH(TRIM(SUBSTITUTE($B3270,"-","")),CID_DB[Search Key])),ROW(CID_DB[Search Key]),""),1)-1,""),"")</f>
        <v/>
      </c>
      <c r="F3270" s="23" t="str">
        <f>IF($B3270&lt;&gt;"",COUNTIFS(CID_DB[Search Key],"*"&amp;TRIM(SUBSTITUTE(B3270,"-",""))&amp;"*"),"")</f>
        <v/>
      </c>
      <c r="G3270" s="23" t="str">
        <f>IFERROR(TRIM(INDEX(CID_DB[Case No],$D3270)),"")</f>
        <v/>
      </c>
      <c r="H3270" s="5" t="str">
        <f>IFERROR(TRIM(INDEX(CID_DB[Known Contractor '#1 PN],$D3270)),"")</f>
        <v/>
      </c>
      <c r="I3270" s="5" t="str">
        <f>IFERROR(TRIM(INDEX(CID_DB[Known Contractor '#2 PN],$D3270)),"")</f>
        <v/>
      </c>
      <c r="J3270" s="5" t="str">
        <f>IFERROR(TRIM(INDEX(CID_DB[ [ NSN ] ],$D3270)),"")</f>
        <v/>
      </c>
      <c r="K3270" s="5" t="str">
        <f>IFERROR(TRIM(INDEX(CID_DB[Description],$D3270)),"")</f>
        <v/>
      </c>
      <c r="L3270" s="24" t="str">
        <f>IFERROR(TRIM(INDEX(CID_DB[Commercial Status],$D3270)),"")</f>
        <v/>
      </c>
    </row>
    <row r="3271" spans="2:12" x14ac:dyDescent="0.35">
      <c r="B3271" s="15"/>
      <c r="D3271" s="17" t="str">
        <f t="array" ref="D3271">IFERROR(IF($B3271&lt;&gt;"",LARGE(IF(ISNUMBER(SEARCH(TRIM(SUBSTITUTE($B3271,"-","")),CID_DB[Search Key])),ROW(CID_DB[Search Key]),""),1)-1,""),"")</f>
        <v/>
      </c>
      <c r="F3271" s="23" t="str">
        <f>IF($B3271&lt;&gt;"",COUNTIFS(CID_DB[Search Key],"*"&amp;TRIM(SUBSTITUTE(B3271,"-",""))&amp;"*"),"")</f>
        <v/>
      </c>
      <c r="G3271" s="23" t="str">
        <f>IFERROR(TRIM(INDEX(CID_DB[Case No],$D3271)),"")</f>
        <v/>
      </c>
      <c r="H3271" s="5" t="str">
        <f>IFERROR(TRIM(INDEX(CID_DB[Known Contractor '#1 PN],$D3271)),"")</f>
        <v/>
      </c>
      <c r="I3271" s="5" t="str">
        <f>IFERROR(TRIM(INDEX(CID_DB[Known Contractor '#2 PN],$D3271)),"")</f>
        <v/>
      </c>
      <c r="J3271" s="5" t="str">
        <f>IFERROR(TRIM(INDEX(CID_DB[ [ NSN ] ],$D3271)),"")</f>
        <v/>
      </c>
      <c r="K3271" s="5" t="str">
        <f>IFERROR(TRIM(INDEX(CID_DB[Description],$D3271)),"")</f>
        <v/>
      </c>
      <c r="L3271" s="24" t="str">
        <f>IFERROR(TRIM(INDEX(CID_DB[Commercial Status],$D3271)),"")</f>
        <v/>
      </c>
    </row>
    <row r="3272" spans="2:12" x14ac:dyDescent="0.35">
      <c r="B3272" s="15"/>
      <c r="D3272" s="17" t="str">
        <f t="array" ref="D3272">IFERROR(IF($B3272&lt;&gt;"",LARGE(IF(ISNUMBER(SEARCH(TRIM(SUBSTITUTE($B3272,"-","")),CID_DB[Search Key])),ROW(CID_DB[Search Key]),""),1)-1,""),"")</f>
        <v/>
      </c>
      <c r="F3272" s="23" t="str">
        <f>IF($B3272&lt;&gt;"",COUNTIFS(CID_DB[Search Key],"*"&amp;TRIM(SUBSTITUTE(B3272,"-",""))&amp;"*"),"")</f>
        <v/>
      </c>
      <c r="G3272" s="23" t="str">
        <f>IFERROR(TRIM(INDEX(CID_DB[Case No],$D3272)),"")</f>
        <v/>
      </c>
      <c r="H3272" s="5" t="str">
        <f>IFERROR(TRIM(INDEX(CID_DB[Known Contractor '#1 PN],$D3272)),"")</f>
        <v/>
      </c>
      <c r="I3272" s="5" t="str">
        <f>IFERROR(TRIM(INDEX(CID_DB[Known Contractor '#2 PN],$D3272)),"")</f>
        <v/>
      </c>
      <c r="J3272" s="5" t="str">
        <f>IFERROR(TRIM(INDEX(CID_DB[ [ NSN ] ],$D3272)),"")</f>
        <v/>
      </c>
      <c r="K3272" s="5" t="str">
        <f>IFERROR(TRIM(INDEX(CID_DB[Description],$D3272)),"")</f>
        <v/>
      </c>
      <c r="L3272" s="24" t="str">
        <f>IFERROR(TRIM(INDEX(CID_DB[Commercial Status],$D3272)),"")</f>
        <v/>
      </c>
    </row>
    <row r="3273" spans="2:12" x14ac:dyDescent="0.35">
      <c r="B3273" s="15"/>
      <c r="D3273" s="17" t="str">
        <f t="array" ref="D3273">IFERROR(IF($B3273&lt;&gt;"",LARGE(IF(ISNUMBER(SEARCH(TRIM(SUBSTITUTE($B3273,"-","")),CID_DB[Search Key])),ROW(CID_DB[Search Key]),""),1)-1,""),"")</f>
        <v/>
      </c>
      <c r="F3273" s="23" t="str">
        <f>IF($B3273&lt;&gt;"",COUNTIFS(CID_DB[Search Key],"*"&amp;TRIM(SUBSTITUTE(B3273,"-",""))&amp;"*"),"")</f>
        <v/>
      </c>
      <c r="G3273" s="23" t="str">
        <f>IFERROR(TRIM(INDEX(CID_DB[Case No],$D3273)),"")</f>
        <v/>
      </c>
      <c r="H3273" s="5" t="str">
        <f>IFERROR(TRIM(INDEX(CID_DB[Known Contractor '#1 PN],$D3273)),"")</f>
        <v/>
      </c>
      <c r="I3273" s="5" t="str">
        <f>IFERROR(TRIM(INDEX(CID_DB[Known Contractor '#2 PN],$D3273)),"")</f>
        <v/>
      </c>
      <c r="J3273" s="5" t="str">
        <f>IFERROR(TRIM(INDEX(CID_DB[ [ NSN ] ],$D3273)),"")</f>
        <v/>
      </c>
      <c r="K3273" s="5" t="str">
        <f>IFERROR(TRIM(INDEX(CID_DB[Description],$D3273)),"")</f>
        <v/>
      </c>
      <c r="L3273" s="24" t="str">
        <f>IFERROR(TRIM(INDEX(CID_DB[Commercial Status],$D3273)),"")</f>
        <v/>
      </c>
    </row>
    <row r="3274" spans="2:12" x14ac:dyDescent="0.35">
      <c r="B3274" s="15"/>
      <c r="D3274" s="17" t="str">
        <f t="array" ref="D3274">IFERROR(IF($B3274&lt;&gt;"",LARGE(IF(ISNUMBER(SEARCH(TRIM(SUBSTITUTE($B3274,"-","")),CID_DB[Search Key])),ROW(CID_DB[Search Key]),""),1)-1,""),"")</f>
        <v/>
      </c>
      <c r="F3274" s="23" t="str">
        <f>IF($B3274&lt;&gt;"",COUNTIFS(CID_DB[Search Key],"*"&amp;TRIM(SUBSTITUTE(B3274,"-",""))&amp;"*"),"")</f>
        <v/>
      </c>
      <c r="G3274" s="23" t="str">
        <f>IFERROR(TRIM(INDEX(CID_DB[Case No],$D3274)),"")</f>
        <v/>
      </c>
      <c r="H3274" s="5" t="str">
        <f>IFERROR(TRIM(INDEX(CID_DB[Known Contractor '#1 PN],$D3274)),"")</f>
        <v/>
      </c>
      <c r="I3274" s="5" t="str">
        <f>IFERROR(TRIM(INDEX(CID_DB[Known Contractor '#2 PN],$D3274)),"")</f>
        <v/>
      </c>
      <c r="J3274" s="5" t="str">
        <f>IFERROR(TRIM(INDEX(CID_DB[ [ NSN ] ],$D3274)),"")</f>
        <v/>
      </c>
      <c r="K3274" s="5" t="str">
        <f>IFERROR(TRIM(INDEX(CID_DB[Description],$D3274)),"")</f>
        <v/>
      </c>
      <c r="L3274" s="24" t="str">
        <f>IFERROR(TRIM(INDEX(CID_DB[Commercial Status],$D3274)),"")</f>
        <v/>
      </c>
    </row>
    <row r="3275" spans="2:12" x14ac:dyDescent="0.35">
      <c r="B3275" s="15"/>
      <c r="D3275" s="17" t="str">
        <f t="array" ref="D3275">IFERROR(IF($B3275&lt;&gt;"",LARGE(IF(ISNUMBER(SEARCH(TRIM(SUBSTITUTE($B3275,"-","")),CID_DB[Search Key])),ROW(CID_DB[Search Key]),""),1)-1,""),"")</f>
        <v/>
      </c>
      <c r="F3275" s="23" t="str">
        <f>IF($B3275&lt;&gt;"",COUNTIFS(CID_DB[Search Key],"*"&amp;TRIM(SUBSTITUTE(B3275,"-",""))&amp;"*"),"")</f>
        <v/>
      </c>
      <c r="G3275" s="23" t="str">
        <f>IFERROR(TRIM(INDEX(CID_DB[Case No],$D3275)),"")</f>
        <v/>
      </c>
      <c r="H3275" s="5" t="str">
        <f>IFERROR(TRIM(INDEX(CID_DB[Known Contractor '#1 PN],$D3275)),"")</f>
        <v/>
      </c>
      <c r="I3275" s="5" t="str">
        <f>IFERROR(TRIM(INDEX(CID_DB[Known Contractor '#2 PN],$D3275)),"")</f>
        <v/>
      </c>
      <c r="J3275" s="5" t="str">
        <f>IFERROR(TRIM(INDEX(CID_DB[ [ NSN ] ],$D3275)),"")</f>
        <v/>
      </c>
      <c r="K3275" s="5" t="str">
        <f>IFERROR(TRIM(INDEX(CID_DB[Description],$D3275)),"")</f>
        <v/>
      </c>
      <c r="L3275" s="24" t="str">
        <f>IFERROR(TRIM(INDEX(CID_DB[Commercial Status],$D3275)),"")</f>
        <v/>
      </c>
    </row>
    <row r="3276" spans="2:12" x14ac:dyDescent="0.35">
      <c r="B3276" s="15"/>
      <c r="D3276" s="17" t="str">
        <f t="array" ref="D3276">IFERROR(IF($B3276&lt;&gt;"",LARGE(IF(ISNUMBER(SEARCH(TRIM(SUBSTITUTE($B3276,"-","")),CID_DB[Search Key])),ROW(CID_DB[Search Key]),""),1)-1,""),"")</f>
        <v/>
      </c>
      <c r="F3276" s="23" t="str">
        <f>IF($B3276&lt;&gt;"",COUNTIFS(CID_DB[Search Key],"*"&amp;TRIM(SUBSTITUTE(B3276,"-",""))&amp;"*"),"")</f>
        <v/>
      </c>
      <c r="G3276" s="23" t="str">
        <f>IFERROR(TRIM(INDEX(CID_DB[Case No],$D3276)),"")</f>
        <v/>
      </c>
      <c r="H3276" s="5" t="str">
        <f>IFERROR(TRIM(INDEX(CID_DB[Known Contractor '#1 PN],$D3276)),"")</f>
        <v/>
      </c>
      <c r="I3276" s="5" t="str">
        <f>IFERROR(TRIM(INDEX(CID_DB[Known Contractor '#2 PN],$D3276)),"")</f>
        <v/>
      </c>
      <c r="J3276" s="5" t="str">
        <f>IFERROR(TRIM(INDEX(CID_DB[ [ NSN ] ],$D3276)),"")</f>
        <v/>
      </c>
      <c r="K3276" s="5" t="str">
        <f>IFERROR(TRIM(INDEX(CID_DB[Description],$D3276)),"")</f>
        <v/>
      </c>
      <c r="L3276" s="24" t="str">
        <f>IFERROR(TRIM(INDEX(CID_DB[Commercial Status],$D3276)),"")</f>
        <v/>
      </c>
    </row>
    <row r="3277" spans="2:12" x14ac:dyDescent="0.35">
      <c r="B3277" s="15"/>
      <c r="D3277" s="17" t="str">
        <f t="array" ref="D3277">IFERROR(IF($B3277&lt;&gt;"",LARGE(IF(ISNUMBER(SEARCH(TRIM(SUBSTITUTE($B3277,"-","")),CID_DB[Search Key])),ROW(CID_DB[Search Key]),""),1)-1,""),"")</f>
        <v/>
      </c>
      <c r="F3277" s="23" t="str">
        <f>IF($B3277&lt;&gt;"",COUNTIFS(CID_DB[Search Key],"*"&amp;TRIM(SUBSTITUTE(B3277,"-",""))&amp;"*"),"")</f>
        <v/>
      </c>
      <c r="G3277" s="23" t="str">
        <f>IFERROR(TRIM(INDEX(CID_DB[Case No],$D3277)),"")</f>
        <v/>
      </c>
      <c r="H3277" s="5" t="str">
        <f>IFERROR(TRIM(INDEX(CID_DB[Known Contractor '#1 PN],$D3277)),"")</f>
        <v/>
      </c>
      <c r="I3277" s="5" t="str">
        <f>IFERROR(TRIM(INDEX(CID_DB[Known Contractor '#2 PN],$D3277)),"")</f>
        <v/>
      </c>
      <c r="J3277" s="5" t="str">
        <f>IFERROR(TRIM(INDEX(CID_DB[ [ NSN ] ],$D3277)),"")</f>
        <v/>
      </c>
      <c r="K3277" s="5" t="str">
        <f>IFERROR(TRIM(INDEX(CID_DB[Description],$D3277)),"")</f>
        <v/>
      </c>
      <c r="L3277" s="24" t="str">
        <f>IFERROR(TRIM(INDEX(CID_DB[Commercial Status],$D3277)),"")</f>
        <v/>
      </c>
    </row>
    <row r="3278" spans="2:12" x14ac:dyDescent="0.35">
      <c r="B3278" s="15"/>
      <c r="D3278" s="17" t="str">
        <f t="array" ref="D3278">IFERROR(IF($B3278&lt;&gt;"",LARGE(IF(ISNUMBER(SEARCH(TRIM(SUBSTITUTE($B3278,"-","")),CID_DB[Search Key])),ROW(CID_DB[Search Key]),""),1)-1,""),"")</f>
        <v/>
      </c>
      <c r="F3278" s="23" t="str">
        <f>IF($B3278&lt;&gt;"",COUNTIFS(CID_DB[Search Key],"*"&amp;TRIM(SUBSTITUTE(B3278,"-",""))&amp;"*"),"")</f>
        <v/>
      </c>
      <c r="G3278" s="23" t="str">
        <f>IFERROR(TRIM(INDEX(CID_DB[Case No],$D3278)),"")</f>
        <v/>
      </c>
      <c r="H3278" s="5" t="str">
        <f>IFERROR(TRIM(INDEX(CID_DB[Known Contractor '#1 PN],$D3278)),"")</f>
        <v/>
      </c>
      <c r="I3278" s="5" t="str">
        <f>IFERROR(TRIM(INDEX(CID_DB[Known Contractor '#2 PN],$D3278)),"")</f>
        <v/>
      </c>
      <c r="J3278" s="5" t="str">
        <f>IFERROR(TRIM(INDEX(CID_DB[ [ NSN ] ],$D3278)),"")</f>
        <v/>
      </c>
      <c r="K3278" s="5" t="str">
        <f>IFERROR(TRIM(INDEX(CID_DB[Description],$D3278)),"")</f>
        <v/>
      </c>
      <c r="L3278" s="24" t="str">
        <f>IFERROR(TRIM(INDEX(CID_DB[Commercial Status],$D3278)),"")</f>
        <v/>
      </c>
    </row>
    <row r="3279" spans="2:12" x14ac:dyDescent="0.35">
      <c r="B3279" s="15"/>
      <c r="D3279" s="17" t="str">
        <f t="array" ref="D3279">IFERROR(IF($B3279&lt;&gt;"",LARGE(IF(ISNUMBER(SEARCH(TRIM(SUBSTITUTE($B3279,"-","")),CID_DB[Search Key])),ROW(CID_DB[Search Key]),""),1)-1,""),"")</f>
        <v/>
      </c>
      <c r="F3279" s="23" t="str">
        <f>IF($B3279&lt;&gt;"",COUNTIFS(CID_DB[Search Key],"*"&amp;TRIM(SUBSTITUTE(B3279,"-",""))&amp;"*"),"")</f>
        <v/>
      </c>
      <c r="G3279" s="23" t="str">
        <f>IFERROR(TRIM(INDEX(CID_DB[Case No],$D3279)),"")</f>
        <v/>
      </c>
      <c r="H3279" s="5" t="str">
        <f>IFERROR(TRIM(INDEX(CID_DB[Known Contractor '#1 PN],$D3279)),"")</f>
        <v/>
      </c>
      <c r="I3279" s="5" t="str">
        <f>IFERROR(TRIM(INDEX(CID_DB[Known Contractor '#2 PN],$D3279)),"")</f>
        <v/>
      </c>
      <c r="J3279" s="5" t="str">
        <f>IFERROR(TRIM(INDEX(CID_DB[ [ NSN ] ],$D3279)),"")</f>
        <v/>
      </c>
      <c r="K3279" s="5" t="str">
        <f>IFERROR(TRIM(INDEX(CID_DB[Description],$D3279)),"")</f>
        <v/>
      </c>
      <c r="L3279" s="24" t="str">
        <f>IFERROR(TRIM(INDEX(CID_DB[Commercial Status],$D3279)),"")</f>
        <v/>
      </c>
    </row>
    <row r="3280" spans="2:12" x14ac:dyDescent="0.35">
      <c r="B3280" s="15"/>
      <c r="D3280" s="17" t="str">
        <f t="array" ref="D3280">IFERROR(IF($B3280&lt;&gt;"",LARGE(IF(ISNUMBER(SEARCH(TRIM(SUBSTITUTE($B3280,"-","")),CID_DB[Search Key])),ROW(CID_DB[Search Key]),""),1)-1,""),"")</f>
        <v/>
      </c>
      <c r="F3280" s="23" t="str">
        <f>IF($B3280&lt;&gt;"",COUNTIFS(CID_DB[Search Key],"*"&amp;TRIM(SUBSTITUTE(B3280,"-",""))&amp;"*"),"")</f>
        <v/>
      </c>
      <c r="G3280" s="23" t="str">
        <f>IFERROR(TRIM(INDEX(CID_DB[Case No],$D3280)),"")</f>
        <v/>
      </c>
      <c r="H3280" s="5" t="str">
        <f>IFERROR(TRIM(INDEX(CID_DB[Known Contractor '#1 PN],$D3280)),"")</f>
        <v/>
      </c>
      <c r="I3280" s="5" t="str">
        <f>IFERROR(TRIM(INDEX(CID_DB[Known Contractor '#2 PN],$D3280)),"")</f>
        <v/>
      </c>
      <c r="J3280" s="5" t="str">
        <f>IFERROR(TRIM(INDEX(CID_DB[ [ NSN ] ],$D3280)),"")</f>
        <v/>
      </c>
      <c r="K3280" s="5" t="str">
        <f>IFERROR(TRIM(INDEX(CID_DB[Description],$D3280)),"")</f>
        <v/>
      </c>
      <c r="L3280" s="24" t="str">
        <f>IFERROR(TRIM(INDEX(CID_DB[Commercial Status],$D3280)),"")</f>
        <v/>
      </c>
    </row>
    <row r="3281" spans="2:12" x14ac:dyDescent="0.35">
      <c r="B3281" s="15"/>
      <c r="D3281" s="17" t="str">
        <f t="array" ref="D3281">IFERROR(IF($B3281&lt;&gt;"",LARGE(IF(ISNUMBER(SEARCH(TRIM(SUBSTITUTE($B3281,"-","")),CID_DB[Search Key])),ROW(CID_DB[Search Key]),""),1)-1,""),"")</f>
        <v/>
      </c>
      <c r="F3281" s="23" t="str">
        <f>IF($B3281&lt;&gt;"",COUNTIFS(CID_DB[Search Key],"*"&amp;TRIM(SUBSTITUTE(B3281,"-",""))&amp;"*"),"")</f>
        <v/>
      </c>
      <c r="G3281" s="23" t="str">
        <f>IFERROR(TRIM(INDEX(CID_DB[Case No],$D3281)),"")</f>
        <v/>
      </c>
      <c r="H3281" s="5" t="str">
        <f>IFERROR(TRIM(INDEX(CID_DB[Known Contractor '#1 PN],$D3281)),"")</f>
        <v/>
      </c>
      <c r="I3281" s="5" t="str">
        <f>IFERROR(TRIM(INDEX(CID_DB[Known Contractor '#2 PN],$D3281)),"")</f>
        <v/>
      </c>
      <c r="J3281" s="5" t="str">
        <f>IFERROR(TRIM(INDEX(CID_DB[ [ NSN ] ],$D3281)),"")</f>
        <v/>
      </c>
      <c r="K3281" s="5" t="str">
        <f>IFERROR(TRIM(INDEX(CID_DB[Description],$D3281)),"")</f>
        <v/>
      </c>
      <c r="L3281" s="24" t="str">
        <f>IFERROR(TRIM(INDEX(CID_DB[Commercial Status],$D3281)),"")</f>
        <v/>
      </c>
    </row>
    <row r="3282" spans="2:12" x14ac:dyDescent="0.35">
      <c r="B3282" s="15"/>
      <c r="D3282" s="17" t="str">
        <f t="array" ref="D3282">IFERROR(IF($B3282&lt;&gt;"",LARGE(IF(ISNUMBER(SEARCH(TRIM(SUBSTITUTE($B3282,"-","")),CID_DB[Search Key])),ROW(CID_DB[Search Key]),""),1)-1,""),"")</f>
        <v/>
      </c>
      <c r="F3282" s="23" t="str">
        <f>IF($B3282&lt;&gt;"",COUNTIFS(CID_DB[Search Key],"*"&amp;TRIM(SUBSTITUTE(B3282,"-",""))&amp;"*"),"")</f>
        <v/>
      </c>
      <c r="G3282" s="23" t="str">
        <f>IFERROR(TRIM(INDEX(CID_DB[Case No],$D3282)),"")</f>
        <v/>
      </c>
      <c r="H3282" s="5" t="str">
        <f>IFERROR(TRIM(INDEX(CID_DB[Known Contractor '#1 PN],$D3282)),"")</f>
        <v/>
      </c>
      <c r="I3282" s="5" t="str">
        <f>IFERROR(TRIM(INDEX(CID_DB[Known Contractor '#2 PN],$D3282)),"")</f>
        <v/>
      </c>
      <c r="J3282" s="5" t="str">
        <f>IFERROR(TRIM(INDEX(CID_DB[ [ NSN ] ],$D3282)),"")</f>
        <v/>
      </c>
      <c r="K3282" s="5" t="str">
        <f>IFERROR(TRIM(INDEX(CID_DB[Description],$D3282)),"")</f>
        <v/>
      </c>
      <c r="L3282" s="24" t="str">
        <f>IFERROR(TRIM(INDEX(CID_DB[Commercial Status],$D3282)),"")</f>
        <v/>
      </c>
    </row>
    <row r="3283" spans="2:12" x14ac:dyDescent="0.35">
      <c r="B3283" s="15"/>
      <c r="D3283" s="17" t="str">
        <f t="array" ref="D3283">IFERROR(IF($B3283&lt;&gt;"",LARGE(IF(ISNUMBER(SEARCH(TRIM(SUBSTITUTE($B3283,"-","")),CID_DB[Search Key])),ROW(CID_DB[Search Key]),""),1)-1,""),"")</f>
        <v/>
      </c>
      <c r="F3283" s="23" t="str">
        <f>IF($B3283&lt;&gt;"",COUNTIFS(CID_DB[Search Key],"*"&amp;TRIM(SUBSTITUTE(B3283,"-",""))&amp;"*"),"")</f>
        <v/>
      </c>
      <c r="G3283" s="23" t="str">
        <f>IFERROR(TRIM(INDEX(CID_DB[Case No],$D3283)),"")</f>
        <v/>
      </c>
      <c r="H3283" s="5" t="str">
        <f>IFERROR(TRIM(INDEX(CID_DB[Known Contractor '#1 PN],$D3283)),"")</f>
        <v/>
      </c>
      <c r="I3283" s="5" t="str">
        <f>IFERROR(TRIM(INDEX(CID_DB[Known Contractor '#2 PN],$D3283)),"")</f>
        <v/>
      </c>
      <c r="J3283" s="5" t="str">
        <f>IFERROR(TRIM(INDEX(CID_DB[ [ NSN ] ],$D3283)),"")</f>
        <v/>
      </c>
      <c r="K3283" s="5" t="str">
        <f>IFERROR(TRIM(INDEX(CID_DB[Description],$D3283)),"")</f>
        <v/>
      </c>
      <c r="L3283" s="24" t="str">
        <f>IFERROR(TRIM(INDEX(CID_DB[Commercial Status],$D3283)),"")</f>
        <v/>
      </c>
    </row>
    <row r="3284" spans="2:12" x14ac:dyDescent="0.35">
      <c r="B3284" s="15"/>
      <c r="D3284" s="17" t="str">
        <f t="array" ref="D3284">IFERROR(IF($B3284&lt;&gt;"",LARGE(IF(ISNUMBER(SEARCH(TRIM(SUBSTITUTE($B3284,"-","")),CID_DB[Search Key])),ROW(CID_DB[Search Key]),""),1)-1,""),"")</f>
        <v/>
      </c>
      <c r="F3284" s="23" t="str">
        <f>IF($B3284&lt;&gt;"",COUNTIFS(CID_DB[Search Key],"*"&amp;TRIM(SUBSTITUTE(B3284,"-",""))&amp;"*"),"")</f>
        <v/>
      </c>
      <c r="G3284" s="23" t="str">
        <f>IFERROR(TRIM(INDEX(CID_DB[Case No],$D3284)),"")</f>
        <v/>
      </c>
      <c r="H3284" s="5" t="str">
        <f>IFERROR(TRIM(INDEX(CID_DB[Known Contractor '#1 PN],$D3284)),"")</f>
        <v/>
      </c>
      <c r="I3284" s="5" t="str">
        <f>IFERROR(TRIM(INDEX(CID_DB[Known Contractor '#2 PN],$D3284)),"")</f>
        <v/>
      </c>
      <c r="J3284" s="5" t="str">
        <f>IFERROR(TRIM(INDEX(CID_DB[ [ NSN ] ],$D3284)),"")</f>
        <v/>
      </c>
      <c r="K3284" s="5" t="str">
        <f>IFERROR(TRIM(INDEX(CID_DB[Description],$D3284)),"")</f>
        <v/>
      </c>
      <c r="L3284" s="24" t="str">
        <f>IFERROR(TRIM(INDEX(CID_DB[Commercial Status],$D3284)),"")</f>
        <v/>
      </c>
    </row>
    <row r="3285" spans="2:12" x14ac:dyDescent="0.35">
      <c r="B3285" s="15"/>
      <c r="D3285" s="17" t="str">
        <f t="array" ref="D3285">IFERROR(IF($B3285&lt;&gt;"",LARGE(IF(ISNUMBER(SEARCH(TRIM(SUBSTITUTE($B3285,"-","")),CID_DB[Search Key])),ROW(CID_DB[Search Key]),""),1)-1,""),"")</f>
        <v/>
      </c>
      <c r="F3285" s="23" t="str">
        <f>IF($B3285&lt;&gt;"",COUNTIFS(CID_DB[Search Key],"*"&amp;TRIM(SUBSTITUTE(B3285,"-",""))&amp;"*"),"")</f>
        <v/>
      </c>
      <c r="G3285" s="23" t="str">
        <f>IFERROR(TRIM(INDEX(CID_DB[Case No],$D3285)),"")</f>
        <v/>
      </c>
      <c r="H3285" s="5" t="str">
        <f>IFERROR(TRIM(INDEX(CID_DB[Known Contractor '#1 PN],$D3285)),"")</f>
        <v/>
      </c>
      <c r="I3285" s="5" t="str">
        <f>IFERROR(TRIM(INDEX(CID_DB[Known Contractor '#2 PN],$D3285)),"")</f>
        <v/>
      </c>
      <c r="J3285" s="5" t="str">
        <f>IFERROR(TRIM(INDEX(CID_DB[ [ NSN ] ],$D3285)),"")</f>
        <v/>
      </c>
      <c r="K3285" s="5" t="str">
        <f>IFERROR(TRIM(INDEX(CID_DB[Description],$D3285)),"")</f>
        <v/>
      </c>
      <c r="L3285" s="24" t="str">
        <f>IFERROR(TRIM(INDEX(CID_DB[Commercial Status],$D3285)),"")</f>
        <v/>
      </c>
    </row>
    <row r="3286" spans="2:12" x14ac:dyDescent="0.35">
      <c r="B3286" s="15"/>
      <c r="D3286" s="17" t="str">
        <f t="array" ref="D3286">IFERROR(IF($B3286&lt;&gt;"",LARGE(IF(ISNUMBER(SEARCH(TRIM(SUBSTITUTE($B3286,"-","")),CID_DB[Search Key])),ROW(CID_DB[Search Key]),""),1)-1,""),"")</f>
        <v/>
      </c>
      <c r="F3286" s="23" t="str">
        <f>IF($B3286&lt;&gt;"",COUNTIFS(CID_DB[Search Key],"*"&amp;TRIM(SUBSTITUTE(B3286,"-",""))&amp;"*"),"")</f>
        <v/>
      </c>
      <c r="G3286" s="23" t="str">
        <f>IFERROR(TRIM(INDEX(CID_DB[Case No],$D3286)),"")</f>
        <v/>
      </c>
      <c r="H3286" s="5" t="str">
        <f>IFERROR(TRIM(INDEX(CID_DB[Known Contractor '#1 PN],$D3286)),"")</f>
        <v/>
      </c>
      <c r="I3286" s="5" t="str">
        <f>IFERROR(TRIM(INDEX(CID_DB[Known Contractor '#2 PN],$D3286)),"")</f>
        <v/>
      </c>
      <c r="J3286" s="5" t="str">
        <f>IFERROR(TRIM(INDEX(CID_DB[ [ NSN ] ],$D3286)),"")</f>
        <v/>
      </c>
      <c r="K3286" s="5" t="str">
        <f>IFERROR(TRIM(INDEX(CID_DB[Description],$D3286)),"")</f>
        <v/>
      </c>
      <c r="L3286" s="24" t="str">
        <f>IFERROR(TRIM(INDEX(CID_DB[Commercial Status],$D3286)),"")</f>
        <v/>
      </c>
    </row>
    <row r="3287" spans="2:12" x14ac:dyDescent="0.35">
      <c r="B3287" s="15"/>
      <c r="D3287" s="17" t="str">
        <f t="array" ref="D3287">IFERROR(IF($B3287&lt;&gt;"",LARGE(IF(ISNUMBER(SEARCH(TRIM(SUBSTITUTE($B3287,"-","")),CID_DB[Search Key])),ROW(CID_DB[Search Key]),""),1)-1,""),"")</f>
        <v/>
      </c>
      <c r="F3287" s="23" t="str">
        <f>IF($B3287&lt;&gt;"",COUNTIFS(CID_DB[Search Key],"*"&amp;TRIM(SUBSTITUTE(B3287,"-",""))&amp;"*"),"")</f>
        <v/>
      </c>
      <c r="G3287" s="23" t="str">
        <f>IFERROR(TRIM(INDEX(CID_DB[Case No],$D3287)),"")</f>
        <v/>
      </c>
      <c r="H3287" s="5" t="str">
        <f>IFERROR(TRIM(INDEX(CID_DB[Known Contractor '#1 PN],$D3287)),"")</f>
        <v/>
      </c>
      <c r="I3287" s="5" t="str">
        <f>IFERROR(TRIM(INDEX(CID_DB[Known Contractor '#2 PN],$D3287)),"")</f>
        <v/>
      </c>
      <c r="J3287" s="5" t="str">
        <f>IFERROR(TRIM(INDEX(CID_DB[ [ NSN ] ],$D3287)),"")</f>
        <v/>
      </c>
      <c r="K3287" s="5" t="str">
        <f>IFERROR(TRIM(INDEX(CID_DB[Description],$D3287)),"")</f>
        <v/>
      </c>
      <c r="L3287" s="24" t="str">
        <f>IFERROR(TRIM(INDEX(CID_DB[Commercial Status],$D3287)),"")</f>
        <v/>
      </c>
    </row>
    <row r="3288" spans="2:12" x14ac:dyDescent="0.35">
      <c r="B3288" s="15"/>
      <c r="D3288" s="17" t="str">
        <f t="array" ref="D3288">IFERROR(IF($B3288&lt;&gt;"",LARGE(IF(ISNUMBER(SEARCH(TRIM(SUBSTITUTE($B3288,"-","")),CID_DB[Search Key])),ROW(CID_DB[Search Key]),""),1)-1,""),"")</f>
        <v/>
      </c>
      <c r="F3288" s="23" t="str">
        <f>IF($B3288&lt;&gt;"",COUNTIFS(CID_DB[Search Key],"*"&amp;TRIM(SUBSTITUTE(B3288,"-",""))&amp;"*"),"")</f>
        <v/>
      </c>
      <c r="G3288" s="23" t="str">
        <f>IFERROR(TRIM(INDEX(CID_DB[Case No],$D3288)),"")</f>
        <v/>
      </c>
      <c r="H3288" s="5" t="str">
        <f>IFERROR(TRIM(INDEX(CID_DB[Known Contractor '#1 PN],$D3288)),"")</f>
        <v/>
      </c>
      <c r="I3288" s="5" t="str">
        <f>IFERROR(TRIM(INDEX(CID_DB[Known Contractor '#2 PN],$D3288)),"")</f>
        <v/>
      </c>
      <c r="J3288" s="5" t="str">
        <f>IFERROR(TRIM(INDEX(CID_DB[ [ NSN ] ],$D3288)),"")</f>
        <v/>
      </c>
      <c r="K3288" s="5" t="str">
        <f>IFERROR(TRIM(INDEX(CID_DB[Description],$D3288)),"")</f>
        <v/>
      </c>
      <c r="L3288" s="24" t="str">
        <f>IFERROR(TRIM(INDEX(CID_DB[Commercial Status],$D3288)),"")</f>
        <v/>
      </c>
    </row>
    <row r="3289" spans="2:12" x14ac:dyDescent="0.35">
      <c r="B3289" s="15"/>
      <c r="D3289" s="17" t="str">
        <f t="array" ref="D3289">IFERROR(IF($B3289&lt;&gt;"",LARGE(IF(ISNUMBER(SEARCH(TRIM(SUBSTITUTE($B3289,"-","")),CID_DB[Search Key])),ROW(CID_DB[Search Key]),""),1)-1,""),"")</f>
        <v/>
      </c>
      <c r="F3289" s="23" t="str">
        <f>IF($B3289&lt;&gt;"",COUNTIFS(CID_DB[Search Key],"*"&amp;TRIM(SUBSTITUTE(B3289,"-",""))&amp;"*"),"")</f>
        <v/>
      </c>
      <c r="G3289" s="23" t="str">
        <f>IFERROR(TRIM(INDEX(CID_DB[Case No],$D3289)),"")</f>
        <v/>
      </c>
      <c r="H3289" s="5" t="str">
        <f>IFERROR(TRIM(INDEX(CID_DB[Known Contractor '#1 PN],$D3289)),"")</f>
        <v/>
      </c>
      <c r="I3289" s="5" t="str">
        <f>IFERROR(TRIM(INDEX(CID_DB[Known Contractor '#2 PN],$D3289)),"")</f>
        <v/>
      </c>
      <c r="J3289" s="5" t="str">
        <f>IFERROR(TRIM(INDEX(CID_DB[ [ NSN ] ],$D3289)),"")</f>
        <v/>
      </c>
      <c r="K3289" s="5" t="str">
        <f>IFERROR(TRIM(INDEX(CID_DB[Description],$D3289)),"")</f>
        <v/>
      </c>
      <c r="L3289" s="24" t="str">
        <f>IFERROR(TRIM(INDEX(CID_DB[Commercial Status],$D3289)),"")</f>
        <v/>
      </c>
    </row>
    <row r="3290" spans="2:12" x14ac:dyDescent="0.35">
      <c r="B3290" s="15"/>
      <c r="D3290" s="17" t="str">
        <f t="array" ref="D3290">IFERROR(IF($B3290&lt;&gt;"",LARGE(IF(ISNUMBER(SEARCH(TRIM(SUBSTITUTE($B3290,"-","")),CID_DB[Search Key])),ROW(CID_DB[Search Key]),""),1)-1,""),"")</f>
        <v/>
      </c>
      <c r="F3290" s="23" t="str">
        <f>IF($B3290&lt;&gt;"",COUNTIFS(CID_DB[Search Key],"*"&amp;TRIM(SUBSTITUTE(B3290,"-",""))&amp;"*"),"")</f>
        <v/>
      </c>
      <c r="G3290" s="23" t="str">
        <f>IFERROR(TRIM(INDEX(CID_DB[Case No],$D3290)),"")</f>
        <v/>
      </c>
      <c r="H3290" s="5" t="str">
        <f>IFERROR(TRIM(INDEX(CID_DB[Known Contractor '#1 PN],$D3290)),"")</f>
        <v/>
      </c>
      <c r="I3290" s="5" t="str">
        <f>IFERROR(TRIM(INDEX(CID_DB[Known Contractor '#2 PN],$D3290)),"")</f>
        <v/>
      </c>
      <c r="J3290" s="5" t="str">
        <f>IFERROR(TRIM(INDEX(CID_DB[ [ NSN ] ],$D3290)),"")</f>
        <v/>
      </c>
      <c r="K3290" s="5" t="str">
        <f>IFERROR(TRIM(INDEX(CID_DB[Description],$D3290)),"")</f>
        <v/>
      </c>
      <c r="L3290" s="24" t="str">
        <f>IFERROR(TRIM(INDEX(CID_DB[Commercial Status],$D3290)),"")</f>
        <v/>
      </c>
    </row>
    <row r="3291" spans="2:12" x14ac:dyDescent="0.35">
      <c r="B3291" s="15"/>
      <c r="D3291" s="17" t="str">
        <f t="array" ref="D3291">IFERROR(IF($B3291&lt;&gt;"",LARGE(IF(ISNUMBER(SEARCH(TRIM(SUBSTITUTE($B3291,"-","")),CID_DB[Search Key])),ROW(CID_DB[Search Key]),""),1)-1,""),"")</f>
        <v/>
      </c>
      <c r="F3291" s="23" t="str">
        <f>IF($B3291&lt;&gt;"",COUNTIFS(CID_DB[Search Key],"*"&amp;TRIM(SUBSTITUTE(B3291,"-",""))&amp;"*"),"")</f>
        <v/>
      </c>
      <c r="G3291" s="23" t="str">
        <f>IFERROR(TRIM(INDEX(CID_DB[Case No],$D3291)),"")</f>
        <v/>
      </c>
      <c r="H3291" s="5" t="str">
        <f>IFERROR(TRIM(INDEX(CID_DB[Known Contractor '#1 PN],$D3291)),"")</f>
        <v/>
      </c>
      <c r="I3291" s="5" t="str">
        <f>IFERROR(TRIM(INDEX(CID_DB[Known Contractor '#2 PN],$D3291)),"")</f>
        <v/>
      </c>
      <c r="J3291" s="5" t="str">
        <f>IFERROR(TRIM(INDEX(CID_DB[ [ NSN ] ],$D3291)),"")</f>
        <v/>
      </c>
      <c r="K3291" s="5" t="str">
        <f>IFERROR(TRIM(INDEX(CID_DB[Description],$D3291)),"")</f>
        <v/>
      </c>
      <c r="L3291" s="24" t="str">
        <f>IFERROR(TRIM(INDEX(CID_DB[Commercial Status],$D3291)),"")</f>
        <v/>
      </c>
    </row>
    <row r="3292" spans="2:12" x14ac:dyDescent="0.35">
      <c r="B3292" s="15"/>
      <c r="D3292" s="17" t="str">
        <f t="array" ref="D3292">IFERROR(IF($B3292&lt;&gt;"",LARGE(IF(ISNUMBER(SEARCH(TRIM(SUBSTITUTE($B3292,"-","")),CID_DB[Search Key])),ROW(CID_DB[Search Key]),""),1)-1,""),"")</f>
        <v/>
      </c>
      <c r="F3292" s="23" t="str">
        <f>IF($B3292&lt;&gt;"",COUNTIFS(CID_DB[Search Key],"*"&amp;TRIM(SUBSTITUTE(B3292,"-",""))&amp;"*"),"")</f>
        <v/>
      </c>
      <c r="G3292" s="23" t="str">
        <f>IFERROR(TRIM(INDEX(CID_DB[Case No],$D3292)),"")</f>
        <v/>
      </c>
      <c r="H3292" s="5" t="str">
        <f>IFERROR(TRIM(INDEX(CID_DB[Known Contractor '#1 PN],$D3292)),"")</f>
        <v/>
      </c>
      <c r="I3292" s="5" t="str">
        <f>IFERROR(TRIM(INDEX(CID_DB[Known Contractor '#2 PN],$D3292)),"")</f>
        <v/>
      </c>
      <c r="J3292" s="5" t="str">
        <f>IFERROR(TRIM(INDEX(CID_DB[ [ NSN ] ],$D3292)),"")</f>
        <v/>
      </c>
      <c r="K3292" s="5" t="str">
        <f>IFERROR(TRIM(INDEX(CID_DB[Description],$D3292)),"")</f>
        <v/>
      </c>
      <c r="L3292" s="24" t="str">
        <f>IFERROR(TRIM(INDEX(CID_DB[Commercial Status],$D3292)),"")</f>
        <v/>
      </c>
    </row>
    <row r="3293" spans="2:12" x14ac:dyDescent="0.35">
      <c r="B3293" s="15"/>
      <c r="D3293" s="17" t="str">
        <f t="array" ref="D3293">IFERROR(IF($B3293&lt;&gt;"",LARGE(IF(ISNUMBER(SEARCH(TRIM(SUBSTITUTE($B3293,"-","")),CID_DB[Search Key])),ROW(CID_DB[Search Key]),""),1)-1,""),"")</f>
        <v/>
      </c>
      <c r="F3293" s="23" t="str">
        <f>IF($B3293&lt;&gt;"",COUNTIFS(CID_DB[Search Key],"*"&amp;TRIM(SUBSTITUTE(B3293,"-",""))&amp;"*"),"")</f>
        <v/>
      </c>
      <c r="G3293" s="23" t="str">
        <f>IFERROR(TRIM(INDEX(CID_DB[Case No],$D3293)),"")</f>
        <v/>
      </c>
      <c r="H3293" s="5" t="str">
        <f>IFERROR(TRIM(INDEX(CID_DB[Known Contractor '#1 PN],$D3293)),"")</f>
        <v/>
      </c>
      <c r="I3293" s="5" t="str">
        <f>IFERROR(TRIM(INDEX(CID_DB[Known Contractor '#2 PN],$D3293)),"")</f>
        <v/>
      </c>
      <c r="J3293" s="5" t="str">
        <f>IFERROR(TRIM(INDEX(CID_DB[ [ NSN ] ],$D3293)),"")</f>
        <v/>
      </c>
      <c r="K3293" s="5" t="str">
        <f>IFERROR(TRIM(INDEX(CID_DB[Description],$D3293)),"")</f>
        <v/>
      </c>
      <c r="L3293" s="24" t="str">
        <f>IFERROR(TRIM(INDEX(CID_DB[Commercial Status],$D3293)),"")</f>
        <v/>
      </c>
    </row>
    <row r="3294" spans="2:12" x14ac:dyDescent="0.35">
      <c r="B3294" s="15"/>
      <c r="D3294" s="17" t="str">
        <f t="array" ref="D3294">IFERROR(IF($B3294&lt;&gt;"",LARGE(IF(ISNUMBER(SEARCH(TRIM(SUBSTITUTE($B3294,"-","")),CID_DB[Search Key])),ROW(CID_DB[Search Key]),""),1)-1,""),"")</f>
        <v/>
      </c>
      <c r="F3294" s="23" t="str">
        <f>IF($B3294&lt;&gt;"",COUNTIFS(CID_DB[Search Key],"*"&amp;TRIM(SUBSTITUTE(B3294,"-",""))&amp;"*"),"")</f>
        <v/>
      </c>
      <c r="G3294" s="23" t="str">
        <f>IFERROR(TRIM(INDEX(CID_DB[Case No],$D3294)),"")</f>
        <v/>
      </c>
      <c r="H3294" s="5" t="str">
        <f>IFERROR(TRIM(INDEX(CID_DB[Known Contractor '#1 PN],$D3294)),"")</f>
        <v/>
      </c>
      <c r="I3294" s="5" t="str">
        <f>IFERROR(TRIM(INDEX(CID_DB[Known Contractor '#2 PN],$D3294)),"")</f>
        <v/>
      </c>
      <c r="J3294" s="5" t="str">
        <f>IFERROR(TRIM(INDEX(CID_DB[ [ NSN ] ],$D3294)),"")</f>
        <v/>
      </c>
      <c r="K3294" s="5" t="str">
        <f>IFERROR(TRIM(INDEX(CID_DB[Description],$D3294)),"")</f>
        <v/>
      </c>
      <c r="L3294" s="24" t="str">
        <f>IFERROR(TRIM(INDEX(CID_DB[Commercial Status],$D3294)),"")</f>
        <v/>
      </c>
    </row>
    <row r="3295" spans="2:12" x14ac:dyDescent="0.35">
      <c r="B3295" s="15"/>
      <c r="D3295" s="17" t="str">
        <f t="array" ref="D3295">IFERROR(IF($B3295&lt;&gt;"",LARGE(IF(ISNUMBER(SEARCH(TRIM(SUBSTITUTE($B3295,"-","")),CID_DB[Search Key])),ROW(CID_DB[Search Key]),""),1)-1,""),"")</f>
        <v/>
      </c>
      <c r="F3295" s="23" t="str">
        <f>IF($B3295&lt;&gt;"",COUNTIFS(CID_DB[Search Key],"*"&amp;TRIM(SUBSTITUTE(B3295,"-",""))&amp;"*"),"")</f>
        <v/>
      </c>
      <c r="G3295" s="23" t="str">
        <f>IFERROR(TRIM(INDEX(CID_DB[Case No],$D3295)),"")</f>
        <v/>
      </c>
      <c r="H3295" s="5" t="str">
        <f>IFERROR(TRIM(INDEX(CID_DB[Known Contractor '#1 PN],$D3295)),"")</f>
        <v/>
      </c>
      <c r="I3295" s="5" t="str">
        <f>IFERROR(TRIM(INDEX(CID_DB[Known Contractor '#2 PN],$D3295)),"")</f>
        <v/>
      </c>
      <c r="J3295" s="5" t="str">
        <f>IFERROR(TRIM(INDEX(CID_DB[ [ NSN ] ],$D3295)),"")</f>
        <v/>
      </c>
      <c r="K3295" s="5" t="str">
        <f>IFERROR(TRIM(INDEX(CID_DB[Description],$D3295)),"")</f>
        <v/>
      </c>
      <c r="L3295" s="24" t="str">
        <f>IFERROR(TRIM(INDEX(CID_DB[Commercial Status],$D3295)),"")</f>
        <v/>
      </c>
    </row>
    <row r="3296" spans="2:12" x14ac:dyDescent="0.35">
      <c r="B3296" s="15"/>
      <c r="D3296" s="17" t="str">
        <f t="array" ref="D3296">IFERROR(IF($B3296&lt;&gt;"",LARGE(IF(ISNUMBER(SEARCH(TRIM(SUBSTITUTE($B3296,"-","")),CID_DB[Search Key])),ROW(CID_DB[Search Key]),""),1)-1,""),"")</f>
        <v/>
      </c>
      <c r="F3296" s="23" t="str">
        <f>IF($B3296&lt;&gt;"",COUNTIFS(CID_DB[Search Key],"*"&amp;TRIM(SUBSTITUTE(B3296,"-",""))&amp;"*"),"")</f>
        <v/>
      </c>
      <c r="G3296" s="23" t="str">
        <f>IFERROR(TRIM(INDEX(CID_DB[Case No],$D3296)),"")</f>
        <v/>
      </c>
      <c r="H3296" s="5" t="str">
        <f>IFERROR(TRIM(INDEX(CID_DB[Known Contractor '#1 PN],$D3296)),"")</f>
        <v/>
      </c>
      <c r="I3296" s="5" t="str">
        <f>IFERROR(TRIM(INDEX(CID_DB[Known Contractor '#2 PN],$D3296)),"")</f>
        <v/>
      </c>
      <c r="J3296" s="5" t="str">
        <f>IFERROR(TRIM(INDEX(CID_DB[ [ NSN ] ],$D3296)),"")</f>
        <v/>
      </c>
      <c r="K3296" s="5" t="str">
        <f>IFERROR(TRIM(INDEX(CID_DB[Description],$D3296)),"")</f>
        <v/>
      </c>
      <c r="L3296" s="24" t="str">
        <f>IFERROR(TRIM(INDEX(CID_DB[Commercial Status],$D3296)),"")</f>
        <v/>
      </c>
    </row>
    <row r="3297" spans="2:12" x14ac:dyDescent="0.35">
      <c r="B3297" s="15"/>
      <c r="D3297" s="17" t="str">
        <f t="array" ref="D3297">IFERROR(IF($B3297&lt;&gt;"",LARGE(IF(ISNUMBER(SEARCH(TRIM(SUBSTITUTE($B3297,"-","")),CID_DB[Search Key])),ROW(CID_DB[Search Key]),""),1)-1,""),"")</f>
        <v/>
      </c>
      <c r="F3297" s="23" t="str">
        <f>IF($B3297&lt;&gt;"",COUNTIFS(CID_DB[Search Key],"*"&amp;TRIM(SUBSTITUTE(B3297,"-",""))&amp;"*"),"")</f>
        <v/>
      </c>
      <c r="G3297" s="23" t="str">
        <f>IFERROR(TRIM(INDEX(CID_DB[Case No],$D3297)),"")</f>
        <v/>
      </c>
      <c r="H3297" s="5" t="str">
        <f>IFERROR(TRIM(INDEX(CID_DB[Known Contractor '#1 PN],$D3297)),"")</f>
        <v/>
      </c>
      <c r="I3297" s="5" t="str">
        <f>IFERROR(TRIM(INDEX(CID_DB[Known Contractor '#2 PN],$D3297)),"")</f>
        <v/>
      </c>
      <c r="J3297" s="5" t="str">
        <f>IFERROR(TRIM(INDEX(CID_DB[ [ NSN ] ],$D3297)),"")</f>
        <v/>
      </c>
      <c r="K3297" s="5" t="str">
        <f>IFERROR(TRIM(INDEX(CID_DB[Description],$D3297)),"")</f>
        <v/>
      </c>
      <c r="L3297" s="24" t="str">
        <f>IFERROR(TRIM(INDEX(CID_DB[Commercial Status],$D3297)),"")</f>
        <v/>
      </c>
    </row>
    <row r="3298" spans="2:12" x14ac:dyDescent="0.35">
      <c r="B3298" s="15"/>
      <c r="D3298" s="17" t="str">
        <f t="array" ref="D3298">IFERROR(IF($B3298&lt;&gt;"",LARGE(IF(ISNUMBER(SEARCH(TRIM(SUBSTITUTE($B3298,"-","")),CID_DB[Search Key])),ROW(CID_DB[Search Key]),""),1)-1,""),"")</f>
        <v/>
      </c>
      <c r="F3298" s="23" t="str">
        <f>IF($B3298&lt;&gt;"",COUNTIFS(CID_DB[Search Key],"*"&amp;TRIM(SUBSTITUTE(B3298,"-",""))&amp;"*"),"")</f>
        <v/>
      </c>
      <c r="G3298" s="23" t="str">
        <f>IFERROR(TRIM(INDEX(CID_DB[Case No],$D3298)),"")</f>
        <v/>
      </c>
      <c r="H3298" s="5" t="str">
        <f>IFERROR(TRIM(INDEX(CID_DB[Known Contractor '#1 PN],$D3298)),"")</f>
        <v/>
      </c>
      <c r="I3298" s="5" t="str">
        <f>IFERROR(TRIM(INDEX(CID_DB[Known Contractor '#2 PN],$D3298)),"")</f>
        <v/>
      </c>
      <c r="J3298" s="5" t="str">
        <f>IFERROR(TRIM(INDEX(CID_DB[ [ NSN ] ],$D3298)),"")</f>
        <v/>
      </c>
      <c r="K3298" s="5" t="str">
        <f>IFERROR(TRIM(INDEX(CID_DB[Description],$D3298)),"")</f>
        <v/>
      </c>
      <c r="L3298" s="24" t="str">
        <f>IFERROR(TRIM(INDEX(CID_DB[Commercial Status],$D3298)),"")</f>
        <v/>
      </c>
    </row>
    <row r="3299" spans="2:12" x14ac:dyDescent="0.35">
      <c r="B3299" s="15"/>
      <c r="D3299" s="17" t="str">
        <f t="array" ref="D3299">IFERROR(IF($B3299&lt;&gt;"",LARGE(IF(ISNUMBER(SEARCH(TRIM(SUBSTITUTE($B3299,"-","")),CID_DB[Search Key])),ROW(CID_DB[Search Key]),""),1)-1,""),"")</f>
        <v/>
      </c>
      <c r="F3299" s="23" t="str">
        <f>IF($B3299&lt;&gt;"",COUNTIFS(CID_DB[Search Key],"*"&amp;TRIM(SUBSTITUTE(B3299,"-",""))&amp;"*"),"")</f>
        <v/>
      </c>
      <c r="G3299" s="23" t="str">
        <f>IFERROR(TRIM(INDEX(CID_DB[Case No],$D3299)),"")</f>
        <v/>
      </c>
      <c r="H3299" s="5" t="str">
        <f>IFERROR(TRIM(INDEX(CID_DB[Known Contractor '#1 PN],$D3299)),"")</f>
        <v/>
      </c>
      <c r="I3299" s="5" t="str">
        <f>IFERROR(TRIM(INDEX(CID_DB[Known Contractor '#2 PN],$D3299)),"")</f>
        <v/>
      </c>
      <c r="J3299" s="5" t="str">
        <f>IFERROR(TRIM(INDEX(CID_DB[ [ NSN ] ],$D3299)),"")</f>
        <v/>
      </c>
      <c r="K3299" s="5" t="str">
        <f>IFERROR(TRIM(INDEX(CID_DB[Description],$D3299)),"")</f>
        <v/>
      </c>
      <c r="L3299" s="24" t="str">
        <f>IFERROR(TRIM(INDEX(CID_DB[Commercial Status],$D3299)),"")</f>
        <v/>
      </c>
    </row>
    <row r="3300" spans="2:12" x14ac:dyDescent="0.35">
      <c r="B3300" s="15"/>
      <c r="D3300" s="17" t="str">
        <f t="array" ref="D3300">IFERROR(IF($B3300&lt;&gt;"",LARGE(IF(ISNUMBER(SEARCH(TRIM(SUBSTITUTE($B3300,"-","")),CID_DB[Search Key])),ROW(CID_DB[Search Key]),""),1)-1,""),"")</f>
        <v/>
      </c>
      <c r="F3300" s="23" t="str">
        <f>IF($B3300&lt;&gt;"",COUNTIFS(CID_DB[Search Key],"*"&amp;TRIM(SUBSTITUTE(B3300,"-",""))&amp;"*"),"")</f>
        <v/>
      </c>
      <c r="G3300" s="23" t="str">
        <f>IFERROR(TRIM(INDEX(CID_DB[Case No],$D3300)),"")</f>
        <v/>
      </c>
      <c r="H3300" s="5" t="str">
        <f>IFERROR(TRIM(INDEX(CID_DB[Known Contractor '#1 PN],$D3300)),"")</f>
        <v/>
      </c>
      <c r="I3300" s="5" t="str">
        <f>IFERROR(TRIM(INDEX(CID_DB[Known Contractor '#2 PN],$D3300)),"")</f>
        <v/>
      </c>
      <c r="J3300" s="5" t="str">
        <f>IFERROR(TRIM(INDEX(CID_DB[ [ NSN ] ],$D3300)),"")</f>
        <v/>
      </c>
      <c r="K3300" s="5" t="str">
        <f>IFERROR(TRIM(INDEX(CID_DB[Description],$D3300)),"")</f>
        <v/>
      </c>
      <c r="L3300" s="24" t="str">
        <f>IFERROR(TRIM(INDEX(CID_DB[Commercial Status],$D3300)),"")</f>
        <v/>
      </c>
    </row>
    <row r="3301" spans="2:12" x14ac:dyDescent="0.35">
      <c r="B3301" s="15"/>
      <c r="D3301" s="17" t="str">
        <f t="array" ref="D3301">IFERROR(IF($B3301&lt;&gt;"",LARGE(IF(ISNUMBER(SEARCH(TRIM(SUBSTITUTE($B3301,"-","")),CID_DB[Search Key])),ROW(CID_DB[Search Key]),""),1)-1,""),"")</f>
        <v/>
      </c>
      <c r="F3301" s="23" t="str">
        <f>IF($B3301&lt;&gt;"",COUNTIFS(CID_DB[Search Key],"*"&amp;TRIM(SUBSTITUTE(B3301,"-",""))&amp;"*"),"")</f>
        <v/>
      </c>
      <c r="G3301" s="23" t="str">
        <f>IFERROR(TRIM(INDEX(CID_DB[Case No],$D3301)),"")</f>
        <v/>
      </c>
      <c r="H3301" s="5" t="str">
        <f>IFERROR(TRIM(INDEX(CID_DB[Known Contractor '#1 PN],$D3301)),"")</f>
        <v/>
      </c>
      <c r="I3301" s="5" t="str">
        <f>IFERROR(TRIM(INDEX(CID_DB[Known Contractor '#2 PN],$D3301)),"")</f>
        <v/>
      </c>
      <c r="J3301" s="5" t="str">
        <f>IFERROR(TRIM(INDEX(CID_DB[ [ NSN ] ],$D3301)),"")</f>
        <v/>
      </c>
      <c r="K3301" s="5" t="str">
        <f>IFERROR(TRIM(INDEX(CID_DB[Description],$D3301)),"")</f>
        <v/>
      </c>
      <c r="L3301" s="24" t="str">
        <f>IFERROR(TRIM(INDEX(CID_DB[Commercial Status],$D3301)),"")</f>
        <v/>
      </c>
    </row>
    <row r="3302" spans="2:12" x14ac:dyDescent="0.35">
      <c r="B3302" s="15"/>
      <c r="D3302" s="17" t="str">
        <f t="array" ref="D3302">IFERROR(IF($B3302&lt;&gt;"",LARGE(IF(ISNUMBER(SEARCH(TRIM(SUBSTITUTE($B3302,"-","")),CID_DB[Search Key])),ROW(CID_DB[Search Key]),""),1)-1,""),"")</f>
        <v/>
      </c>
      <c r="F3302" s="23" t="str">
        <f>IF($B3302&lt;&gt;"",COUNTIFS(CID_DB[Search Key],"*"&amp;TRIM(SUBSTITUTE(B3302,"-",""))&amp;"*"),"")</f>
        <v/>
      </c>
      <c r="G3302" s="23" t="str">
        <f>IFERROR(TRIM(INDEX(CID_DB[Case No],$D3302)),"")</f>
        <v/>
      </c>
      <c r="H3302" s="5" t="str">
        <f>IFERROR(TRIM(INDEX(CID_DB[Known Contractor '#1 PN],$D3302)),"")</f>
        <v/>
      </c>
      <c r="I3302" s="5" t="str">
        <f>IFERROR(TRIM(INDEX(CID_DB[Known Contractor '#2 PN],$D3302)),"")</f>
        <v/>
      </c>
      <c r="J3302" s="5" t="str">
        <f>IFERROR(TRIM(INDEX(CID_DB[ [ NSN ] ],$D3302)),"")</f>
        <v/>
      </c>
      <c r="K3302" s="5" t="str">
        <f>IFERROR(TRIM(INDEX(CID_DB[Description],$D3302)),"")</f>
        <v/>
      </c>
      <c r="L3302" s="24" t="str">
        <f>IFERROR(TRIM(INDEX(CID_DB[Commercial Status],$D3302)),"")</f>
        <v/>
      </c>
    </row>
    <row r="3303" spans="2:12" x14ac:dyDescent="0.35">
      <c r="B3303" s="15"/>
      <c r="D3303" s="17" t="str">
        <f t="array" ref="D3303">IFERROR(IF($B3303&lt;&gt;"",LARGE(IF(ISNUMBER(SEARCH(TRIM(SUBSTITUTE($B3303,"-","")),CID_DB[Search Key])),ROW(CID_DB[Search Key]),""),1)-1,""),"")</f>
        <v/>
      </c>
      <c r="F3303" s="23" t="str">
        <f>IF($B3303&lt;&gt;"",COUNTIFS(CID_DB[Search Key],"*"&amp;TRIM(SUBSTITUTE(B3303,"-",""))&amp;"*"),"")</f>
        <v/>
      </c>
      <c r="G3303" s="23" t="str">
        <f>IFERROR(TRIM(INDEX(CID_DB[Case No],$D3303)),"")</f>
        <v/>
      </c>
      <c r="H3303" s="5" t="str">
        <f>IFERROR(TRIM(INDEX(CID_DB[Known Contractor '#1 PN],$D3303)),"")</f>
        <v/>
      </c>
      <c r="I3303" s="5" t="str">
        <f>IFERROR(TRIM(INDEX(CID_DB[Known Contractor '#2 PN],$D3303)),"")</f>
        <v/>
      </c>
      <c r="J3303" s="5" t="str">
        <f>IFERROR(TRIM(INDEX(CID_DB[ [ NSN ] ],$D3303)),"")</f>
        <v/>
      </c>
      <c r="K3303" s="5" t="str">
        <f>IFERROR(TRIM(INDEX(CID_DB[Description],$D3303)),"")</f>
        <v/>
      </c>
      <c r="L3303" s="24" t="str">
        <f>IFERROR(TRIM(INDEX(CID_DB[Commercial Status],$D3303)),"")</f>
        <v/>
      </c>
    </row>
    <row r="3304" spans="2:12" x14ac:dyDescent="0.35">
      <c r="B3304" s="15"/>
      <c r="D3304" s="17" t="str">
        <f t="array" ref="D3304">IFERROR(IF($B3304&lt;&gt;"",LARGE(IF(ISNUMBER(SEARCH(TRIM(SUBSTITUTE($B3304,"-","")),CID_DB[Search Key])),ROW(CID_DB[Search Key]),""),1)-1,""),"")</f>
        <v/>
      </c>
      <c r="F3304" s="23" t="str">
        <f>IF($B3304&lt;&gt;"",COUNTIFS(CID_DB[Search Key],"*"&amp;TRIM(SUBSTITUTE(B3304,"-",""))&amp;"*"),"")</f>
        <v/>
      </c>
      <c r="G3304" s="23" t="str">
        <f>IFERROR(TRIM(INDEX(CID_DB[Case No],$D3304)),"")</f>
        <v/>
      </c>
      <c r="H3304" s="5" t="str">
        <f>IFERROR(TRIM(INDEX(CID_DB[Known Contractor '#1 PN],$D3304)),"")</f>
        <v/>
      </c>
      <c r="I3304" s="5" t="str">
        <f>IFERROR(TRIM(INDEX(CID_DB[Known Contractor '#2 PN],$D3304)),"")</f>
        <v/>
      </c>
      <c r="J3304" s="5" t="str">
        <f>IFERROR(TRIM(INDEX(CID_DB[ [ NSN ] ],$D3304)),"")</f>
        <v/>
      </c>
      <c r="K3304" s="5" t="str">
        <f>IFERROR(TRIM(INDEX(CID_DB[Description],$D3304)),"")</f>
        <v/>
      </c>
      <c r="L3304" s="24" t="str">
        <f>IFERROR(TRIM(INDEX(CID_DB[Commercial Status],$D3304)),"")</f>
        <v/>
      </c>
    </row>
    <row r="3305" spans="2:12" x14ac:dyDescent="0.35">
      <c r="B3305" s="15"/>
      <c r="D3305" s="17" t="str">
        <f t="array" ref="D3305">IFERROR(IF($B3305&lt;&gt;"",LARGE(IF(ISNUMBER(SEARCH(TRIM(SUBSTITUTE($B3305,"-","")),CID_DB[Search Key])),ROW(CID_DB[Search Key]),""),1)-1,""),"")</f>
        <v/>
      </c>
      <c r="F3305" s="23" t="str">
        <f>IF($B3305&lt;&gt;"",COUNTIFS(CID_DB[Search Key],"*"&amp;TRIM(SUBSTITUTE(B3305,"-",""))&amp;"*"),"")</f>
        <v/>
      </c>
      <c r="G3305" s="23" t="str">
        <f>IFERROR(TRIM(INDEX(CID_DB[Case No],$D3305)),"")</f>
        <v/>
      </c>
      <c r="H3305" s="5" t="str">
        <f>IFERROR(TRIM(INDEX(CID_DB[Known Contractor '#1 PN],$D3305)),"")</f>
        <v/>
      </c>
      <c r="I3305" s="5" t="str">
        <f>IFERROR(TRIM(INDEX(CID_DB[Known Contractor '#2 PN],$D3305)),"")</f>
        <v/>
      </c>
      <c r="J3305" s="5" t="str">
        <f>IFERROR(TRIM(INDEX(CID_DB[ [ NSN ] ],$D3305)),"")</f>
        <v/>
      </c>
      <c r="K3305" s="5" t="str">
        <f>IFERROR(TRIM(INDEX(CID_DB[Description],$D3305)),"")</f>
        <v/>
      </c>
      <c r="L3305" s="24" t="str">
        <f>IFERROR(TRIM(INDEX(CID_DB[Commercial Status],$D3305)),"")</f>
        <v/>
      </c>
    </row>
    <row r="3306" spans="2:12" x14ac:dyDescent="0.35">
      <c r="B3306" s="15"/>
      <c r="D3306" s="17" t="str">
        <f t="array" ref="D3306">IFERROR(IF($B3306&lt;&gt;"",LARGE(IF(ISNUMBER(SEARCH(TRIM(SUBSTITUTE($B3306,"-","")),CID_DB[Search Key])),ROW(CID_DB[Search Key]),""),1)-1,""),"")</f>
        <v/>
      </c>
      <c r="F3306" s="23" t="str">
        <f>IF($B3306&lt;&gt;"",COUNTIFS(CID_DB[Search Key],"*"&amp;TRIM(SUBSTITUTE(B3306,"-",""))&amp;"*"),"")</f>
        <v/>
      </c>
      <c r="G3306" s="23" t="str">
        <f>IFERROR(TRIM(INDEX(CID_DB[Case No],$D3306)),"")</f>
        <v/>
      </c>
      <c r="H3306" s="5" t="str">
        <f>IFERROR(TRIM(INDEX(CID_DB[Known Contractor '#1 PN],$D3306)),"")</f>
        <v/>
      </c>
      <c r="I3306" s="5" t="str">
        <f>IFERROR(TRIM(INDEX(CID_DB[Known Contractor '#2 PN],$D3306)),"")</f>
        <v/>
      </c>
      <c r="J3306" s="5" t="str">
        <f>IFERROR(TRIM(INDEX(CID_DB[ [ NSN ] ],$D3306)),"")</f>
        <v/>
      </c>
      <c r="K3306" s="5" t="str">
        <f>IFERROR(TRIM(INDEX(CID_DB[Description],$D3306)),"")</f>
        <v/>
      </c>
      <c r="L3306" s="24" t="str">
        <f>IFERROR(TRIM(INDEX(CID_DB[Commercial Status],$D3306)),"")</f>
        <v/>
      </c>
    </row>
    <row r="3307" spans="2:12" x14ac:dyDescent="0.35">
      <c r="B3307" s="15"/>
      <c r="D3307" s="17" t="str">
        <f t="array" ref="D3307">IFERROR(IF($B3307&lt;&gt;"",LARGE(IF(ISNUMBER(SEARCH(TRIM(SUBSTITUTE($B3307,"-","")),CID_DB[Search Key])),ROW(CID_DB[Search Key]),""),1)-1,""),"")</f>
        <v/>
      </c>
      <c r="F3307" s="23" t="str">
        <f>IF($B3307&lt;&gt;"",COUNTIFS(CID_DB[Search Key],"*"&amp;TRIM(SUBSTITUTE(B3307,"-",""))&amp;"*"),"")</f>
        <v/>
      </c>
      <c r="G3307" s="23" t="str">
        <f>IFERROR(TRIM(INDEX(CID_DB[Case No],$D3307)),"")</f>
        <v/>
      </c>
      <c r="H3307" s="5" t="str">
        <f>IFERROR(TRIM(INDEX(CID_DB[Known Contractor '#1 PN],$D3307)),"")</f>
        <v/>
      </c>
      <c r="I3307" s="5" t="str">
        <f>IFERROR(TRIM(INDEX(CID_DB[Known Contractor '#2 PN],$D3307)),"")</f>
        <v/>
      </c>
      <c r="J3307" s="5" t="str">
        <f>IFERROR(TRIM(INDEX(CID_DB[ [ NSN ] ],$D3307)),"")</f>
        <v/>
      </c>
      <c r="K3307" s="5" t="str">
        <f>IFERROR(TRIM(INDEX(CID_DB[Description],$D3307)),"")</f>
        <v/>
      </c>
      <c r="L3307" s="24" t="str">
        <f>IFERROR(TRIM(INDEX(CID_DB[Commercial Status],$D3307)),"")</f>
        <v/>
      </c>
    </row>
    <row r="3308" spans="2:12" x14ac:dyDescent="0.35">
      <c r="B3308" s="15"/>
      <c r="D3308" s="17" t="str">
        <f t="array" ref="D3308">IFERROR(IF($B3308&lt;&gt;"",LARGE(IF(ISNUMBER(SEARCH(TRIM(SUBSTITUTE($B3308,"-","")),CID_DB[Search Key])),ROW(CID_DB[Search Key]),""),1)-1,""),"")</f>
        <v/>
      </c>
      <c r="F3308" s="23" t="str">
        <f>IF($B3308&lt;&gt;"",COUNTIFS(CID_DB[Search Key],"*"&amp;TRIM(SUBSTITUTE(B3308,"-",""))&amp;"*"),"")</f>
        <v/>
      </c>
      <c r="G3308" s="23" t="str">
        <f>IFERROR(TRIM(INDEX(CID_DB[Case No],$D3308)),"")</f>
        <v/>
      </c>
      <c r="H3308" s="5" t="str">
        <f>IFERROR(TRIM(INDEX(CID_DB[Known Contractor '#1 PN],$D3308)),"")</f>
        <v/>
      </c>
      <c r="I3308" s="5" t="str">
        <f>IFERROR(TRIM(INDEX(CID_DB[Known Contractor '#2 PN],$D3308)),"")</f>
        <v/>
      </c>
      <c r="J3308" s="5" t="str">
        <f>IFERROR(TRIM(INDEX(CID_DB[ [ NSN ] ],$D3308)),"")</f>
        <v/>
      </c>
      <c r="K3308" s="5" t="str">
        <f>IFERROR(TRIM(INDEX(CID_DB[Description],$D3308)),"")</f>
        <v/>
      </c>
      <c r="L3308" s="24" t="str">
        <f>IFERROR(TRIM(INDEX(CID_DB[Commercial Status],$D3308)),"")</f>
        <v/>
      </c>
    </row>
    <row r="3309" spans="2:12" x14ac:dyDescent="0.35">
      <c r="B3309" s="15"/>
      <c r="D3309" s="17" t="str">
        <f t="array" ref="D3309">IFERROR(IF($B3309&lt;&gt;"",LARGE(IF(ISNUMBER(SEARCH(TRIM(SUBSTITUTE($B3309,"-","")),CID_DB[Search Key])),ROW(CID_DB[Search Key]),""),1)-1,""),"")</f>
        <v/>
      </c>
      <c r="F3309" s="23" t="str">
        <f>IF($B3309&lt;&gt;"",COUNTIFS(CID_DB[Search Key],"*"&amp;TRIM(SUBSTITUTE(B3309,"-",""))&amp;"*"),"")</f>
        <v/>
      </c>
      <c r="G3309" s="23" t="str">
        <f>IFERROR(TRIM(INDEX(CID_DB[Case No],$D3309)),"")</f>
        <v/>
      </c>
      <c r="H3309" s="5" t="str">
        <f>IFERROR(TRIM(INDEX(CID_DB[Known Contractor '#1 PN],$D3309)),"")</f>
        <v/>
      </c>
      <c r="I3309" s="5" t="str">
        <f>IFERROR(TRIM(INDEX(CID_DB[Known Contractor '#2 PN],$D3309)),"")</f>
        <v/>
      </c>
      <c r="J3309" s="5" t="str">
        <f>IFERROR(TRIM(INDEX(CID_DB[ [ NSN ] ],$D3309)),"")</f>
        <v/>
      </c>
      <c r="K3309" s="5" t="str">
        <f>IFERROR(TRIM(INDEX(CID_DB[Description],$D3309)),"")</f>
        <v/>
      </c>
      <c r="L3309" s="24" t="str">
        <f>IFERROR(TRIM(INDEX(CID_DB[Commercial Status],$D3309)),"")</f>
        <v/>
      </c>
    </row>
    <row r="3310" spans="2:12" x14ac:dyDescent="0.35">
      <c r="B3310" s="15"/>
      <c r="D3310" s="17" t="str">
        <f t="array" ref="D3310">IFERROR(IF($B3310&lt;&gt;"",LARGE(IF(ISNUMBER(SEARCH(TRIM(SUBSTITUTE($B3310,"-","")),CID_DB[Search Key])),ROW(CID_DB[Search Key]),""),1)-1,""),"")</f>
        <v/>
      </c>
      <c r="F3310" s="23" t="str">
        <f>IF($B3310&lt;&gt;"",COUNTIFS(CID_DB[Search Key],"*"&amp;TRIM(SUBSTITUTE(B3310,"-",""))&amp;"*"),"")</f>
        <v/>
      </c>
      <c r="G3310" s="23" t="str">
        <f>IFERROR(TRIM(INDEX(CID_DB[Case No],$D3310)),"")</f>
        <v/>
      </c>
      <c r="H3310" s="5" t="str">
        <f>IFERROR(TRIM(INDEX(CID_DB[Known Contractor '#1 PN],$D3310)),"")</f>
        <v/>
      </c>
      <c r="I3310" s="5" t="str">
        <f>IFERROR(TRIM(INDEX(CID_DB[Known Contractor '#2 PN],$D3310)),"")</f>
        <v/>
      </c>
      <c r="J3310" s="5" t="str">
        <f>IFERROR(TRIM(INDEX(CID_DB[ [ NSN ] ],$D3310)),"")</f>
        <v/>
      </c>
      <c r="K3310" s="5" t="str">
        <f>IFERROR(TRIM(INDEX(CID_DB[Description],$D3310)),"")</f>
        <v/>
      </c>
      <c r="L3310" s="24" t="str">
        <f>IFERROR(TRIM(INDEX(CID_DB[Commercial Status],$D3310)),"")</f>
        <v/>
      </c>
    </row>
    <row r="3311" spans="2:12" x14ac:dyDescent="0.35">
      <c r="B3311" s="15"/>
      <c r="D3311" s="17" t="str">
        <f t="array" ref="D3311">IFERROR(IF($B3311&lt;&gt;"",LARGE(IF(ISNUMBER(SEARCH(TRIM(SUBSTITUTE($B3311,"-","")),CID_DB[Search Key])),ROW(CID_DB[Search Key]),""),1)-1,""),"")</f>
        <v/>
      </c>
      <c r="F3311" s="23" t="str">
        <f>IF($B3311&lt;&gt;"",COUNTIFS(CID_DB[Search Key],"*"&amp;TRIM(SUBSTITUTE(B3311,"-",""))&amp;"*"),"")</f>
        <v/>
      </c>
      <c r="G3311" s="23" t="str">
        <f>IFERROR(TRIM(INDEX(CID_DB[Case No],$D3311)),"")</f>
        <v/>
      </c>
      <c r="H3311" s="5" t="str">
        <f>IFERROR(TRIM(INDEX(CID_DB[Known Contractor '#1 PN],$D3311)),"")</f>
        <v/>
      </c>
      <c r="I3311" s="5" t="str">
        <f>IFERROR(TRIM(INDEX(CID_DB[Known Contractor '#2 PN],$D3311)),"")</f>
        <v/>
      </c>
      <c r="J3311" s="5" t="str">
        <f>IFERROR(TRIM(INDEX(CID_DB[ [ NSN ] ],$D3311)),"")</f>
        <v/>
      </c>
      <c r="K3311" s="5" t="str">
        <f>IFERROR(TRIM(INDEX(CID_DB[Description],$D3311)),"")</f>
        <v/>
      </c>
      <c r="L3311" s="24" t="str">
        <f>IFERROR(TRIM(INDEX(CID_DB[Commercial Status],$D3311)),"")</f>
        <v/>
      </c>
    </row>
    <row r="3312" spans="2:12" x14ac:dyDescent="0.35">
      <c r="B3312" s="15"/>
      <c r="D3312" s="17" t="str">
        <f t="array" ref="D3312">IFERROR(IF($B3312&lt;&gt;"",LARGE(IF(ISNUMBER(SEARCH(TRIM(SUBSTITUTE($B3312,"-","")),CID_DB[Search Key])),ROW(CID_DB[Search Key]),""),1)-1,""),"")</f>
        <v/>
      </c>
      <c r="F3312" s="23" t="str">
        <f>IF($B3312&lt;&gt;"",COUNTIFS(CID_DB[Search Key],"*"&amp;TRIM(SUBSTITUTE(B3312,"-",""))&amp;"*"),"")</f>
        <v/>
      </c>
      <c r="G3312" s="23" t="str">
        <f>IFERROR(TRIM(INDEX(CID_DB[Case No],$D3312)),"")</f>
        <v/>
      </c>
      <c r="H3312" s="5" t="str">
        <f>IFERROR(TRIM(INDEX(CID_DB[Known Contractor '#1 PN],$D3312)),"")</f>
        <v/>
      </c>
      <c r="I3312" s="5" t="str">
        <f>IFERROR(TRIM(INDEX(CID_DB[Known Contractor '#2 PN],$D3312)),"")</f>
        <v/>
      </c>
      <c r="J3312" s="5" t="str">
        <f>IFERROR(TRIM(INDEX(CID_DB[ [ NSN ] ],$D3312)),"")</f>
        <v/>
      </c>
      <c r="K3312" s="5" t="str">
        <f>IFERROR(TRIM(INDEX(CID_DB[Description],$D3312)),"")</f>
        <v/>
      </c>
      <c r="L3312" s="24" t="str">
        <f>IFERROR(TRIM(INDEX(CID_DB[Commercial Status],$D3312)),"")</f>
        <v/>
      </c>
    </row>
    <row r="3313" spans="2:12" x14ac:dyDescent="0.35">
      <c r="B3313" s="15"/>
      <c r="D3313" s="17" t="str">
        <f t="array" ref="D3313">IFERROR(IF($B3313&lt;&gt;"",LARGE(IF(ISNUMBER(SEARCH(TRIM(SUBSTITUTE($B3313,"-","")),CID_DB[Search Key])),ROW(CID_DB[Search Key]),""),1)-1,""),"")</f>
        <v/>
      </c>
      <c r="F3313" s="23" t="str">
        <f>IF($B3313&lt;&gt;"",COUNTIFS(CID_DB[Search Key],"*"&amp;TRIM(SUBSTITUTE(B3313,"-",""))&amp;"*"),"")</f>
        <v/>
      </c>
      <c r="G3313" s="23" t="str">
        <f>IFERROR(TRIM(INDEX(CID_DB[Case No],$D3313)),"")</f>
        <v/>
      </c>
      <c r="H3313" s="5" t="str">
        <f>IFERROR(TRIM(INDEX(CID_DB[Known Contractor '#1 PN],$D3313)),"")</f>
        <v/>
      </c>
      <c r="I3313" s="5" t="str">
        <f>IFERROR(TRIM(INDEX(CID_DB[Known Contractor '#2 PN],$D3313)),"")</f>
        <v/>
      </c>
      <c r="J3313" s="5" t="str">
        <f>IFERROR(TRIM(INDEX(CID_DB[ [ NSN ] ],$D3313)),"")</f>
        <v/>
      </c>
      <c r="K3313" s="5" t="str">
        <f>IFERROR(TRIM(INDEX(CID_DB[Description],$D3313)),"")</f>
        <v/>
      </c>
      <c r="L3313" s="24" t="str">
        <f>IFERROR(TRIM(INDEX(CID_DB[Commercial Status],$D3313)),"")</f>
        <v/>
      </c>
    </row>
    <row r="3314" spans="2:12" x14ac:dyDescent="0.35">
      <c r="B3314" s="15"/>
      <c r="D3314" s="17" t="str">
        <f t="array" ref="D3314">IFERROR(IF($B3314&lt;&gt;"",LARGE(IF(ISNUMBER(SEARCH(TRIM(SUBSTITUTE($B3314,"-","")),CID_DB[Search Key])),ROW(CID_DB[Search Key]),""),1)-1,""),"")</f>
        <v/>
      </c>
      <c r="F3314" s="23" t="str">
        <f>IF($B3314&lt;&gt;"",COUNTIFS(CID_DB[Search Key],"*"&amp;TRIM(SUBSTITUTE(B3314,"-",""))&amp;"*"),"")</f>
        <v/>
      </c>
      <c r="G3314" s="23" t="str">
        <f>IFERROR(TRIM(INDEX(CID_DB[Case No],$D3314)),"")</f>
        <v/>
      </c>
      <c r="H3314" s="5" t="str">
        <f>IFERROR(TRIM(INDEX(CID_DB[Known Contractor '#1 PN],$D3314)),"")</f>
        <v/>
      </c>
      <c r="I3314" s="5" t="str">
        <f>IFERROR(TRIM(INDEX(CID_DB[Known Contractor '#2 PN],$D3314)),"")</f>
        <v/>
      </c>
      <c r="J3314" s="5" t="str">
        <f>IFERROR(TRIM(INDEX(CID_DB[ [ NSN ] ],$D3314)),"")</f>
        <v/>
      </c>
      <c r="K3314" s="5" t="str">
        <f>IFERROR(TRIM(INDEX(CID_DB[Description],$D3314)),"")</f>
        <v/>
      </c>
      <c r="L3314" s="24" t="str">
        <f>IFERROR(TRIM(INDEX(CID_DB[Commercial Status],$D3314)),"")</f>
        <v/>
      </c>
    </row>
    <row r="3315" spans="2:12" x14ac:dyDescent="0.35">
      <c r="B3315" s="15"/>
      <c r="D3315" s="17" t="str">
        <f t="array" ref="D3315">IFERROR(IF($B3315&lt;&gt;"",LARGE(IF(ISNUMBER(SEARCH(TRIM(SUBSTITUTE($B3315,"-","")),CID_DB[Search Key])),ROW(CID_DB[Search Key]),""),1)-1,""),"")</f>
        <v/>
      </c>
      <c r="F3315" s="23" t="str">
        <f>IF($B3315&lt;&gt;"",COUNTIFS(CID_DB[Search Key],"*"&amp;TRIM(SUBSTITUTE(B3315,"-",""))&amp;"*"),"")</f>
        <v/>
      </c>
      <c r="G3315" s="23" t="str">
        <f>IFERROR(TRIM(INDEX(CID_DB[Case No],$D3315)),"")</f>
        <v/>
      </c>
      <c r="H3315" s="5" t="str">
        <f>IFERROR(TRIM(INDEX(CID_DB[Known Contractor '#1 PN],$D3315)),"")</f>
        <v/>
      </c>
      <c r="I3315" s="5" t="str">
        <f>IFERROR(TRIM(INDEX(CID_DB[Known Contractor '#2 PN],$D3315)),"")</f>
        <v/>
      </c>
      <c r="J3315" s="5" t="str">
        <f>IFERROR(TRIM(INDEX(CID_DB[ [ NSN ] ],$D3315)),"")</f>
        <v/>
      </c>
      <c r="K3315" s="5" t="str">
        <f>IFERROR(TRIM(INDEX(CID_DB[Description],$D3315)),"")</f>
        <v/>
      </c>
      <c r="L3315" s="24" t="str">
        <f>IFERROR(TRIM(INDEX(CID_DB[Commercial Status],$D3315)),"")</f>
        <v/>
      </c>
    </row>
    <row r="3316" spans="2:12" x14ac:dyDescent="0.35">
      <c r="B3316" s="15"/>
      <c r="D3316" s="17" t="str">
        <f t="array" ref="D3316">IFERROR(IF($B3316&lt;&gt;"",LARGE(IF(ISNUMBER(SEARCH(TRIM(SUBSTITUTE($B3316,"-","")),CID_DB[Search Key])),ROW(CID_DB[Search Key]),""),1)-1,""),"")</f>
        <v/>
      </c>
      <c r="F3316" s="23" t="str">
        <f>IF($B3316&lt;&gt;"",COUNTIFS(CID_DB[Search Key],"*"&amp;TRIM(SUBSTITUTE(B3316,"-",""))&amp;"*"),"")</f>
        <v/>
      </c>
      <c r="G3316" s="23" t="str">
        <f>IFERROR(TRIM(INDEX(CID_DB[Case No],$D3316)),"")</f>
        <v/>
      </c>
      <c r="H3316" s="5" t="str">
        <f>IFERROR(TRIM(INDEX(CID_DB[Known Contractor '#1 PN],$D3316)),"")</f>
        <v/>
      </c>
      <c r="I3316" s="5" t="str">
        <f>IFERROR(TRIM(INDEX(CID_DB[Known Contractor '#2 PN],$D3316)),"")</f>
        <v/>
      </c>
      <c r="J3316" s="5" t="str">
        <f>IFERROR(TRIM(INDEX(CID_DB[ [ NSN ] ],$D3316)),"")</f>
        <v/>
      </c>
      <c r="K3316" s="5" t="str">
        <f>IFERROR(TRIM(INDEX(CID_DB[Description],$D3316)),"")</f>
        <v/>
      </c>
      <c r="L3316" s="24" t="str">
        <f>IFERROR(TRIM(INDEX(CID_DB[Commercial Status],$D3316)),"")</f>
        <v/>
      </c>
    </row>
    <row r="3317" spans="2:12" x14ac:dyDescent="0.35">
      <c r="B3317" s="15"/>
      <c r="D3317" s="17" t="str">
        <f t="array" ref="D3317">IFERROR(IF($B3317&lt;&gt;"",LARGE(IF(ISNUMBER(SEARCH(TRIM(SUBSTITUTE($B3317,"-","")),CID_DB[Search Key])),ROW(CID_DB[Search Key]),""),1)-1,""),"")</f>
        <v/>
      </c>
      <c r="F3317" s="23" t="str">
        <f>IF($B3317&lt;&gt;"",COUNTIFS(CID_DB[Search Key],"*"&amp;TRIM(SUBSTITUTE(B3317,"-",""))&amp;"*"),"")</f>
        <v/>
      </c>
      <c r="G3317" s="23" t="str">
        <f>IFERROR(TRIM(INDEX(CID_DB[Case No],$D3317)),"")</f>
        <v/>
      </c>
      <c r="H3317" s="5" t="str">
        <f>IFERROR(TRIM(INDEX(CID_DB[Known Contractor '#1 PN],$D3317)),"")</f>
        <v/>
      </c>
      <c r="I3317" s="5" t="str">
        <f>IFERROR(TRIM(INDEX(CID_DB[Known Contractor '#2 PN],$D3317)),"")</f>
        <v/>
      </c>
      <c r="J3317" s="5" t="str">
        <f>IFERROR(TRIM(INDEX(CID_DB[ [ NSN ] ],$D3317)),"")</f>
        <v/>
      </c>
      <c r="K3317" s="5" t="str">
        <f>IFERROR(TRIM(INDEX(CID_DB[Description],$D3317)),"")</f>
        <v/>
      </c>
      <c r="L3317" s="24" t="str">
        <f>IFERROR(TRIM(INDEX(CID_DB[Commercial Status],$D3317)),"")</f>
        <v/>
      </c>
    </row>
    <row r="3318" spans="2:12" x14ac:dyDescent="0.35">
      <c r="B3318" s="15"/>
      <c r="D3318" s="17" t="str">
        <f t="array" ref="D3318">IFERROR(IF($B3318&lt;&gt;"",LARGE(IF(ISNUMBER(SEARCH(TRIM(SUBSTITUTE($B3318,"-","")),CID_DB[Search Key])),ROW(CID_DB[Search Key]),""),1)-1,""),"")</f>
        <v/>
      </c>
      <c r="F3318" s="23" t="str">
        <f>IF($B3318&lt;&gt;"",COUNTIFS(CID_DB[Search Key],"*"&amp;TRIM(SUBSTITUTE(B3318,"-",""))&amp;"*"),"")</f>
        <v/>
      </c>
      <c r="G3318" s="23" t="str">
        <f>IFERROR(TRIM(INDEX(CID_DB[Case No],$D3318)),"")</f>
        <v/>
      </c>
      <c r="H3318" s="5" t="str">
        <f>IFERROR(TRIM(INDEX(CID_DB[Known Contractor '#1 PN],$D3318)),"")</f>
        <v/>
      </c>
      <c r="I3318" s="5" t="str">
        <f>IFERROR(TRIM(INDEX(CID_DB[Known Contractor '#2 PN],$D3318)),"")</f>
        <v/>
      </c>
      <c r="J3318" s="5" t="str">
        <f>IFERROR(TRIM(INDEX(CID_DB[ [ NSN ] ],$D3318)),"")</f>
        <v/>
      </c>
      <c r="K3318" s="5" t="str">
        <f>IFERROR(TRIM(INDEX(CID_DB[Description],$D3318)),"")</f>
        <v/>
      </c>
      <c r="L3318" s="24" t="str">
        <f>IFERROR(TRIM(INDEX(CID_DB[Commercial Status],$D3318)),"")</f>
        <v/>
      </c>
    </row>
    <row r="3319" spans="2:12" x14ac:dyDescent="0.35">
      <c r="B3319" s="15"/>
      <c r="D3319" s="17" t="str">
        <f t="array" ref="D3319">IFERROR(IF($B3319&lt;&gt;"",LARGE(IF(ISNUMBER(SEARCH(TRIM(SUBSTITUTE($B3319,"-","")),CID_DB[Search Key])),ROW(CID_DB[Search Key]),""),1)-1,""),"")</f>
        <v/>
      </c>
      <c r="F3319" s="23" t="str">
        <f>IF($B3319&lt;&gt;"",COUNTIFS(CID_DB[Search Key],"*"&amp;TRIM(SUBSTITUTE(B3319,"-",""))&amp;"*"),"")</f>
        <v/>
      </c>
      <c r="G3319" s="23" t="str">
        <f>IFERROR(TRIM(INDEX(CID_DB[Case No],$D3319)),"")</f>
        <v/>
      </c>
      <c r="H3319" s="5" t="str">
        <f>IFERROR(TRIM(INDEX(CID_DB[Known Contractor '#1 PN],$D3319)),"")</f>
        <v/>
      </c>
      <c r="I3319" s="5" t="str">
        <f>IFERROR(TRIM(INDEX(CID_DB[Known Contractor '#2 PN],$D3319)),"")</f>
        <v/>
      </c>
      <c r="J3319" s="5" t="str">
        <f>IFERROR(TRIM(INDEX(CID_DB[ [ NSN ] ],$D3319)),"")</f>
        <v/>
      </c>
      <c r="K3319" s="5" t="str">
        <f>IFERROR(TRIM(INDEX(CID_DB[Description],$D3319)),"")</f>
        <v/>
      </c>
      <c r="L3319" s="24" t="str">
        <f>IFERROR(TRIM(INDEX(CID_DB[Commercial Status],$D3319)),"")</f>
        <v/>
      </c>
    </row>
    <row r="3320" spans="2:12" x14ac:dyDescent="0.35">
      <c r="B3320" s="15"/>
      <c r="D3320" s="17" t="str">
        <f t="array" ref="D3320">IFERROR(IF($B3320&lt;&gt;"",LARGE(IF(ISNUMBER(SEARCH(TRIM(SUBSTITUTE($B3320,"-","")),CID_DB[Search Key])),ROW(CID_DB[Search Key]),""),1)-1,""),"")</f>
        <v/>
      </c>
      <c r="F3320" s="23" t="str">
        <f>IF($B3320&lt;&gt;"",COUNTIFS(CID_DB[Search Key],"*"&amp;TRIM(SUBSTITUTE(B3320,"-",""))&amp;"*"),"")</f>
        <v/>
      </c>
      <c r="G3320" s="23" t="str">
        <f>IFERROR(TRIM(INDEX(CID_DB[Case No],$D3320)),"")</f>
        <v/>
      </c>
      <c r="H3320" s="5" t="str">
        <f>IFERROR(TRIM(INDEX(CID_DB[Known Contractor '#1 PN],$D3320)),"")</f>
        <v/>
      </c>
      <c r="I3320" s="5" t="str">
        <f>IFERROR(TRIM(INDEX(CID_DB[Known Contractor '#2 PN],$D3320)),"")</f>
        <v/>
      </c>
      <c r="J3320" s="5" t="str">
        <f>IFERROR(TRIM(INDEX(CID_DB[ [ NSN ] ],$D3320)),"")</f>
        <v/>
      </c>
      <c r="K3320" s="5" t="str">
        <f>IFERROR(TRIM(INDEX(CID_DB[Description],$D3320)),"")</f>
        <v/>
      </c>
      <c r="L3320" s="24" t="str">
        <f>IFERROR(TRIM(INDEX(CID_DB[Commercial Status],$D3320)),"")</f>
        <v/>
      </c>
    </row>
    <row r="3321" spans="2:12" x14ac:dyDescent="0.35">
      <c r="B3321" s="15"/>
      <c r="D3321" s="17" t="str">
        <f t="array" ref="D3321">IFERROR(IF($B3321&lt;&gt;"",LARGE(IF(ISNUMBER(SEARCH(TRIM(SUBSTITUTE($B3321,"-","")),CID_DB[Search Key])),ROW(CID_DB[Search Key]),""),1)-1,""),"")</f>
        <v/>
      </c>
      <c r="F3321" s="23" t="str">
        <f>IF($B3321&lt;&gt;"",COUNTIFS(CID_DB[Search Key],"*"&amp;TRIM(SUBSTITUTE(B3321,"-",""))&amp;"*"),"")</f>
        <v/>
      </c>
      <c r="G3321" s="23" t="str">
        <f>IFERROR(TRIM(INDEX(CID_DB[Case No],$D3321)),"")</f>
        <v/>
      </c>
      <c r="H3321" s="5" t="str">
        <f>IFERROR(TRIM(INDEX(CID_DB[Known Contractor '#1 PN],$D3321)),"")</f>
        <v/>
      </c>
      <c r="I3321" s="5" t="str">
        <f>IFERROR(TRIM(INDEX(CID_DB[Known Contractor '#2 PN],$D3321)),"")</f>
        <v/>
      </c>
      <c r="J3321" s="5" t="str">
        <f>IFERROR(TRIM(INDEX(CID_DB[ [ NSN ] ],$D3321)),"")</f>
        <v/>
      </c>
      <c r="K3321" s="5" t="str">
        <f>IFERROR(TRIM(INDEX(CID_DB[Description],$D3321)),"")</f>
        <v/>
      </c>
      <c r="L3321" s="24" t="str">
        <f>IFERROR(TRIM(INDEX(CID_DB[Commercial Status],$D3321)),"")</f>
        <v/>
      </c>
    </row>
    <row r="3322" spans="2:12" x14ac:dyDescent="0.35">
      <c r="B3322" s="15"/>
      <c r="D3322" s="17" t="str">
        <f t="array" ref="D3322">IFERROR(IF($B3322&lt;&gt;"",LARGE(IF(ISNUMBER(SEARCH(TRIM(SUBSTITUTE($B3322,"-","")),CID_DB[Search Key])),ROW(CID_DB[Search Key]),""),1)-1,""),"")</f>
        <v/>
      </c>
      <c r="F3322" s="23" t="str">
        <f>IF($B3322&lt;&gt;"",COUNTIFS(CID_DB[Search Key],"*"&amp;TRIM(SUBSTITUTE(B3322,"-",""))&amp;"*"),"")</f>
        <v/>
      </c>
      <c r="G3322" s="23" t="str">
        <f>IFERROR(TRIM(INDEX(CID_DB[Case No],$D3322)),"")</f>
        <v/>
      </c>
      <c r="H3322" s="5" t="str">
        <f>IFERROR(TRIM(INDEX(CID_DB[Known Contractor '#1 PN],$D3322)),"")</f>
        <v/>
      </c>
      <c r="I3322" s="5" t="str">
        <f>IFERROR(TRIM(INDEX(CID_DB[Known Contractor '#2 PN],$D3322)),"")</f>
        <v/>
      </c>
      <c r="J3322" s="5" t="str">
        <f>IFERROR(TRIM(INDEX(CID_DB[ [ NSN ] ],$D3322)),"")</f>
        <v/>
      </c>
      <c r="K3322" s="5" t="str">
        <f>IFERROR(TRIM(INDEX(CID_DB[Description],$D3322)),"")</f>
        <v/>
      </c>
      <c r="L3322" s="24" t="str">
        <f>IFERROR(TRIM(INDEX(CID_DB[Commercial Status],$D3322)),"")</f>
        <v/>
      </c>
    </row>
    <row r="3323" spans="2:12" x14ac:dyDescent="0.35">
      <c r="B3323" s="15"/>
      <c r="D3323" s="17" t="str">
        <f t="array" ref="D3323">IFERROR(IF($B3323&lt;&gt;"",LARGE(IF(ISNUMBER(SEARCH(TRIM(SUBSTITUTE($B3323,"-","")),CID_DB[Search Key])),ROW(CID_DB[Search Key]),""),1)-1,""),"")</f>
        <v/>
      </c>
      <c r="F3323" s="23" t="str">
        <f>IF($B3323&lt;&gt;"",COUNTIFS(CID_DB[Search Key],"*"&amp;TRIM(SUBSTITUTE(B3323,"-",""))&amp;"*"),"")</f>
        <v/>
      </c>
      <c r="G3323" s="23" t="str">
        <f>IFERROR(TRIM(INDEX(CID_DB[Case No],$D3323)),"")</f>
        <v/>
      </c>
      <c r="H3323" s="5" t="str">
        <f>IFERROR(TRIM(INDEX(CID_DB[Known Contractor '#1 PN],$D3323)),"")</f>
        <v/>
      </c>
      <c r="I3323" s="5" t="str">
        <f>IFERROR(TRIM(INDEX(CID_DB[Known Contractor '#2 PN],$D3323)),"")</f>
        <v/>
      </c>
      <c r="J3323" s="5" t="str">
        <f>IFERROR(TRIM(INDEX(CID_DB[ [ NSN ] ],$D3323)),"")</f>
        <v/>
      </c>
      <c r="K3323" s="5" t="str">
        <f>IFERROR(TRIM(INDEX(CID_DB[Description],$D3323)),"")</f>
        <v/>
      </c>
      <c r="L3323" s="24" t="str">
        <f>IFERROR(TRIM(INDEX(CID_DB[Commercial Status],$D3323)),"")</f>
        <v/>
      </c>
    </row>
    <row r="3324" spans="2:12" x14ac:dyDescent="0.35">
      <c r="B3324" s="15"/>
      <c r="D3324" s="17" t="str">
        <f t="array" ref="D3324">IFERROR(IF($B3324&lt;&gt;"",LARGE(IF(ISNUMBER(SEARCH(TRIM(SUBSTITUTE($B3324,"-","")),CID_DB[Search Key])),ROW(CID_DB[Search Key]),""),1)-1,""),"")</f>
        <v/>
      </c>
      <c r="F3324" s="23" t="str">
        <f>IF($B3324&lt;&gt;"",COUNTIFS(CID_DB[Search Key],"*"&amp;TRIM(SUBSTITUTE(B3324,"-",""))&amp;"*"),"")</f>
        <v/>
      </c>
      <c r="G3324" s="23" t="str">
        <f>IFERROR(TRIM(INDEX(CID_DB[Case No],$D3324)),"")</f>
        <v/>
      </c>
      <c r="H3324" s="5" t="str">
        <f>IFERROR(TRIM(INDEX(CID_DB[Known Contractor '#1 PN],$D3324)),"")</f>
        <v/>
      </c>
      <c r="I3324" s="5" t="str">
        <f>IFERROR(TRIM(INDEX(CID_DB[Known Contractor '#2 PN],$D3324)),"")</f>
        <v/>
      </c>
      <c r="J3324" s="5" t="str">
        <f>IFERROR(TRIM(INDEX(CID_DB[ [ NSN ] ],$D3324)),"")</f>
        <v/>
      </c>
      <c r="K3324" s="5" t="str">
        <f>IFERROR(TRIM(INDEX(CID_DB[Description],$D3324)),"")</f>
        <v/>
      </c>
      <c r="L3324" s="24" t="str">
        <f>IFERROR(TRIM(INDEX(CID_DB[Commercial Status],$D3324)),"")</f>
        <v/>
      </c>
    </row>
    <row r="3325" spans="2:12" x14ac:dyDescent="0.35">
      <c r="B3325" s="15"/>
      <c r="D3325" s="17" t="str">
        <f t="array" ref="D3325">IFERROR(IF($B3325&lt;&gt;"",LARGE(IF(ISNUMBER(SEARCH(TRIM(SUBSTITUTE($B3325,"-","")),CID_DB[Search Key])),ROW(CID_DB[Search Key]),""),1)-1,""),"")</f>
        <v/>
      </c>
      <c r="F3325" s="23" t="str">
        <f>IF($B3325&lt;&gt;"",COUNTIFS(CID_DB[Search Key],"*"&amp;TRIM(SUBSTITUTE(B3325,"-",""))&amp;"*"),"")</f>
        <v/>
      </c>
      <c r="G3325" s="23" t="str">
        <f>IFERROR(TRIM(INDEX(CID_DB[Case No],$D3325)),"")</f>
        <v/>
      </c>
      <c r="H3325" s="5" t="str">
        <f>IFERROR(TRIM(INDEX(CID_DB[Known Contractor '#1 PN],$D3325)),"")</f>
        <v/>
      </c>
      <c r="I3325" s="5" t="str">
        <f>IFERROR(TRIM(INDEX(CID_DB[Known Contractor '#2 PN],$D3325)),"")</f>
        <v/>
      </c>
      <c r="J3325" s="5" t="str">
        <f>IFERROR(TRIM(INDEX(CID_DB[ [ NSN ] ],$D3325)),"")</f>
        <v/>
      </c>
      <c r="K3325" s="5" t="str">
        <f>IFERROR(TRIM(INDEX(CID_DB[Description],$D3325)),"")</f>
        <v/>
      </c>
      <c r="L3325" s="24" t="str">
        <f>IFERROR(TRIM(INDEX(CID_DB[Commercial Status],$D3325)),"")</f>
        <v/>
      </c>
    </row>
    <row r="3326" spans="2:12" x14ac:dyDescent="0.35">
      <c r="B3326" s="15"/>
      <c r="D3326" s="17" t="str">
        <f t="array" ref="D3326">IFERROR(IF($B3326&lt;&gt;"",LARGE(IF(ISNUMBER(SEARCH(TRIM(SUBSTITUTE($B3326,"-","")),CID_DB[Search Key])),ROW(CID_DB[Search Key]),""),1)-1,""),"")</f>
        <v/>
      </c>
      <c r="F3326" s="23" t="str">
        <f>IF($B3326&lt;&gt;"",COUNTIFS(CID_DB[Search Key],"*"&amp;TRIM(SUBSTITUTE(B3326,"-",""))&amp;"*"),"")</f>
        <v/>
      </c>
      <c r="G3326" s="23" t="str">
        <f>IFERROR(TRIM(INDEX(CID_DB[Case No],$D3326)),"")</f>
        <v/>
      </c>
      <c r="H3326" s="5" t="str">
        <f>IFERROR(TRIM(INDEX(CID_DB[Known Contractor '#1 PN],$D3326)),"")</f>
        <v/>
      </c>
      <c r="I3326" s="5" t="str">
        <f>IFERROR(TRIM(INDEX(CID_DB[Known Contractor '#2 PN],$D3326)),"")</f>
        <v/>
      </c>
      <c r="J3326" s="5" t="str">
        <f>IFERROR(TRIM(INDEX(CID_DB[ [ NSN ] ],$D3326)),"")</f>
        <v/>
      </c>
      <c r="K3326" s="5" t="str">
        <f>IFERROR(TRIM(INDEX(CID_DB[Description],$D3326)),"")</f>
        <v/>
      </c>
      <c r="L3326" s="24" t="str">
        <f>IFERROR(TRIM(INDEX(CID_DB[Commercial Status],$D3326)),"")</f>
        <v/>
      </c>
    </row>
    <row r="3327" spans="2:12" x14ac:dyDescent="0.35">
      <c r="B3327" s="15"/>
      <c r="D3327" s="17" t="str">
        <f t="array" ref="D3327">IFERROR(IF($B3327&lt;&gt;"",LARGE(IF(ISNUMBER(SEARCH(TRIM(SUBSTITUTE($B3327,"-","")),CID_DB[Search Key])),ROW(CID_DB[Search Key]),""),1)-1,""),"")</f>
        <v/>
      </c>
      <c r="F3327" s="23" t="str">
        <f>IF($B3327&lt;&gt;"",COUNTIFS(CID_DB[Search Key],"*"&amp;TRIM(SUBSTITUTE(B3327,"-",""))&amp;"*"),"")</f>
        <v/>
      </c>
      <c r="G3327" s="23" t="str">
        <f>IFERROR(TRIM(INDEX(CID_DB[Case No],$D3327)),"")</f>
        <v/>
      </c>
      <c r="H3327" s="5" t="str">
        <f>IFERROR(TRIM(INDEX(CID_DB[Known Contractor '#1 PN],$D3327)),"")</f>
        <v/>
      </c>
      <c r="I3327" s="5" t="str">
        <f>IFERROR(TRIM(INDEX(CID_DB[Known Contractor '#2 PN],$D3327)),"")</f>
        <v/>
      </c>
      <c r="J3327" s="5" t="str">
        <f>IFERROR(TRIM(INDEX(CID_DB[ [ NSN ] ],$D3327)),"")</f>
        <v/>
      </c>
      <c r="K3327" s="5" t="str">
        <f>IFERROR(TRIM(INDEX(CID_DB[Description],$D3327)),"")</f>
        <v/>
      </c>
      <c r="L3327" s="24" t="str">
        <f>IFERROR(TRIM(INDEX(CID_DB[Commercial Status],$D3327)),"")</f>
        <v/>
      </c>
    </row>
    <row r="3328" spans="2:12" x14ac:dyDescent="0.35">
      <c r="B3328" s="15"/>
      <c r="D3328" s="17" t="str">
        <f t="array" ref="D3328">IFERROR(IF($B3328&lt;&gt;"",LARGE(IF(ISNUMBER(SEARCH(TRIM(SUBSTITUTE($B3328,"-","")),CID_DB[Search Key])),ROW(CID_DB[Search Key]),""),1)-1,""),"")</f>
        <v/>
      </c>
      <c r="F3328" s="23" t="str">
        <f>IF($B3328&lt;&gt;"",COUNTIFS(CID_DB[Search Key],"*"&amp;TRIM(SUBSTITUTE(B3328,"-",""))&amp;"*"),"")</f>
        <v/>
      </c>
      <c r="G3328" s="23" t="str">
        <f>IFERROR(TRIM(INDEX(CID_DB[Case No],$D3328)),"")</f>
        <v/>
      </c>
      <c r="H3328" s="5" t="str">
        <f>IFERROR(TRIM(INDEX(CID_DB[Known Contractor '#1 PN],$D3328)),"")</f>
        <v/>
      </c>
      <c r="I3328" s="5" t="str">
        <f>IFERROR(TRIM(INDEX(CID_DB[Known Contractor '#2 PN],$D3328)),"")</f>
        <v/>
      </c>
      <c r="J3328" s="5" t="str">
        <f>IFERROR(TRIM(INDEX(CID_DB[ [ NSN ] ],$D3328)),"")</f>
        <v/>
      </c>
      <c r="K3328" s="5" t="str">
        <f>IFERROR(TRIM(INDEX(CID_DB[Description],$D3328)),"")</f>
        <v/>
      </c>
      <c r="L3328" s="24" t="str">
        <f>IFERROR(TRIM(INDEX(CID_DB[Commercial Status],$D3328)),"")</f>
        <v/>
      </c>
    </row>
    <row r="3329" spans="2:12" x14ac:dyDescent="0.35">
      <c r="B3329" s="15"/>
      <c r="D3329" s="17" t="str">
        <f t="array" ref="D3329">IFERROR(IF($B3329&lt;&gt;"",LARGE(IF(ISNUMBER(SEARCH(TRIM(SUBSTITUTE($B3329,"-","")),CID_DB[Search Key])),ROW(CID_DB[Search Key]),""),1)-1,""),"")</f>
        <v/>
      </c>
      <c r="F3329" s="23" t="str">
        <f>IF($B3329&lt;&gt;"",COUNTIFS(CID_DB[Search Key],"*"&amp;TRIM(SUBSTITUTE(B3329,"-",""))&amp;"*"),"")</f>
        <v/>
      </c>
      <c r="G3329" s="23" t="str">
        <f>IFERROR(TRIM(INDEX(CID_DB[Case No],$D3329)),"")</f>
        <v/>
      </c>
      <c r="H3329" s="5" t="str">
        <f>IFERROR(TRIM(INDEX(CID_DB[Known Contractor '#1 PN],$D3329)),"")</f>
        <v/>
      </c>
      <c r="I3329" s="5" t="str">
        <f>IFERROR(TRIM(INDEX(CID_DB[Known Contractor '#2 PN],$D3329)),"")</f>
        <v/>
      </c>
      <c r="J3329" s="5" t="str">
        <f>IFERROR(TRIM(INDEX(CID_DB[ [ NSN ] ],$D3329)),"")</f>
        <v/>
      </c>
      <c r="K3329" s="5" t="str">
        <f>IFERROR(TRIM(INDEX(CID_DB[Description],$D3329)),"")</f>
        <v/>
      </c>
      <c r="L3329" s="24" t="str">
        <f>IFERROR(TRIM(INDEX(CID_DB[Commercial Status],$D3329)),"")</f>
        <v/>
      </c>
    </row>
    <row r="3330" spans="2:12" x14ac:dyDescent="0.35">
      <c r="B3330" s="15"/>
      <c r="D3330" s="17" t="str">
        <f t="array" ref="D3330">IFERROR(IF($B3330&lt;&gt;"",LARGE(IF(ISNUMBER(SEARCH(TRIM(SUBSTITUTE($B3330,"-","")),CID_DB[Search Key])),ROW(CID_DB[Search Key]),""),1)-1,""),"")</f>
        <v/>
      </c>
      <c r="F3330" s="23" t="str">
        <f>IF($B3330&lt;&gt;"",COUNTIFS(CID_DB[Search Key],"*"&amp;TRIM(SUBSTITUTE(B3330,"-",""))&amp;"*"),"")</f>
        <v/>
      </c>
      <c r="G3330" s="23" t="str">
        <f>IFERROR(TRIM(INDEX(CID_DB[Case No],$D3330)),"")</f>
        <v/>
      </c>
      <c r="H3330" s="5" t="str">
        <f>IFERROR(TRIM(INDEX(CID_DB[Known Contractor '#1 PN],$D3330)),"")</f>
        <v/>
      </c>
      <c r="I3330" s="5" t="str">
        <f>IFERROR(TRIM(INDEX(CID_DB[Known Contractor '#2 PN],$D3330)),"")</f>
        <v/>
      </c>
      <c r="J3330" s="5" t="str">
        <f>IFERROR(TRIM(INDEX(CID_DB[ [ NSN ] ],$D3330)),"")</f>
        <v/>
      </c>
      <c r="K3330" s="5" t="str">
        <f>IFERROR(TRIM(INDEX(CID_DB[Description],$D3330)),"")</f>
        <v/>
      </c>
      <c r="L3330" s="24" t="str">
        <f>IFERROR(TRIM(INDEX(CID_DB[Commercial Status],$D3330)),"")</f>
        <v/>
      </c>
    </row>
    <row r="3331" spans="2:12" x14ac:dyDescent="0.35">
      <c r="B3331" s="15"/>
      <c r="D3331" s="17" t="str">
        <f t="array" ref="D3331">IFERROR(IF($B3331&lt;&gt;"",LARGE(IF(ISNUMBER(SEARCH(TRIM(SUBSTITUTE($B3331,"-","")),CID_DB[Search Key])),ROW(CID_DB[Search Key]),""),1)-1,""),"")</f>
        <v/>
      </c>
      <c r="F3331" s="23" t="str">
        <f>IF($B3331&lt;&gt;"",COUNTIFS(CID_DB[Search Key],"*"&amp;TRIM(SUBSTITUTE(B3331,"-",""))&amp;"*"),"")</f>
        <v/>
      </c>
      <c r="G3331" s="23" t="str">
        <f>IFERROR(TRIM(INDEX(CID_DB[Case No],$D3331)),"")</f>
        <v/>
      </c>
      <c r="H3331" s="5" t="str">
        <f>IFERROR(TRIM(INDEX(CID_DB[Known Contractor '#1 PN],$D3331)),"")</f>
        <v/>
      </c>
      <c r="I3331" s="5" t="str">
        <f>IFERROR(TRIM(INDEX(CID_DB[Known Contractor '#2 PN],$D3331)),"")</f>
        <v/>
      </c>
      <c r="J3331" s="5" t="str">
        <f>IFERROR(TRIM(INDEX(CID_DB[ [ NSN ] ],$D3331)),"")</f>
        <v/>
      </c>
      <c r="K3331" s="5" t="str">
        <f>IFERROR(TRIM(INDEX(CID_DB[Description],$D3331)),"")</f>
        <v/>
      </c>
      <c r="L3331" s="24" t="str">
        <f>IFERROR(TRIM(INDEX(CID_DB[Commercial Status],$D3331)),"")</f>
        <v/>
      </c>
    </row>
    <row r="3332" spans="2:12" x14ac:dyDescent="0.35">
      <c r="B3332" s="15"/>
      <c r="D3332" s="17" t="str">
        <f t="array" ref="D3332">IFERROR(IF($B3332&lt;&gt;"",LARGE(IF(ISNUMBER(SEARCH(TRIM(SUBSTITUTE($B3332,"-","")),CID_DB[Search Key])),ROW(CID_DB[Search Key]),""),1)-1,""),"")</f>
        <v/>
      </c>
      <c r="F3332" s="23" t="str">
        <f>IF($B3332&lt;&gt;"",COUNTIFS(CID_DB[Search Key],"*"&amp;TRIM(SUBSTITUTE(B3332,"-",""))&amp;"*"),"")</f>
        <v/>
      </c>
      <c r="G3332" s="23" t="str">
        <f>IFERROR(TRIM(INDEX(CID_DB[Case No],$D3332)),"")</f>
        <v/>
      </c>
      <c r="H3332" s="5" t="str">
        <f>IFERROR(TRIM(INDEX(CID_DB[Known Contractor '#1 PN],$D3332)),"")</f>
        <v/>
      </c>
      <c r="I3332" s="5" t="str">
        <f>IFERROR(TRIM(INDEX(CID_DB[Known Contractor '#2 PN],$D3332)),"")</f>
        <v/>
      </c>
      <c r="J3332" s="5" t="str">
        <f>IFERROR(TRIM(INDEX(CID_DB[ [ NSN ] ],$D3332)),"")</f>
        <v/>
      </c>
      <c r="K3332" s="5" t="str">
        <f>IFERROR(TRIM(INDEX(CID_DB[Description],$D3332)),"")</f>
        <v/>
      </c>
      <c r="L3332" s="24" t="str">
        <f>IFERROR(TRIM(INDEX(CID_DB[Commercial Status],$D3332)),"")</f>
        <v/>
      </c>
    </row>
    <row r="3333" spans="2:12" x14ac:dyDescent="0.35">
      <c r="B3333" s="15"/>
      <c r="D3333" s="17" t="str">
        <f t="array" ref="D3333">IFERROR(IF($B3333&lt;&gt;"",LARGE(IF(ISNUMBER(SEARCH(TRIM(SUBSTITUTE($B3333,"-","")),CID_DB[Search Key])),ROW(CID_DB[Search Key]),""),1)-1,""),"")</f>
        <v/>
      </c>
      <c r="F3333" s="23" t="str">
        <f>IF($B3333&lt;&gt;"",COUNTIFS(CID_DB[Search Key],"*"&amp;TRIM(SUBSTITUTE(B3333,"-",""))&amp;"*"),"")</f>
        <v/>
      </c>
      <c r="G3333" s="23" t="str">
        <f>IFERROR(TRIM(INDEX(CID_DB[Case No],$D3333)),"")</f>
        <v/>
      </c>
      <c r="H3333" s="5" t="str">
        <f>IFERROR(TRIM(INDEX(CID_DB[Known Contractor '#1 PN],$D3333)),"")</f>
        <v/>
      </c>
      <c r="I3333" s="5" t="str">
        <f>IFERROR(TRIM(INDEX(CID_DB[Known Contractor '#2 PN],$D3333)),"")</f>
        <v/>
      </c>
      <c r="J3333" s="5" t="str">
        <f>IFERROR(TRIM(INDEX(CID_DB[ [ NSN ] ],$D3333)),"")</f>
        <v/>
      </c>
      <c r="K3333" s="5" t="str">
        <f>IFERROR(TRIM(INDEX(CID_DB[Description],$D3333)),"")</f>
        <v/>
      </c>
      <c r="L3333" s="24" t="str">
        <f>IFERROR(TRIM(INDEX(CID_DB[Commercial Status],$D3333)),"")</f>
        <v/>
      </c>
    </row>
    <row r="3334" spans="2:12" x14ac:dyDescent="0.35">
      <c r="B3334" s="15"/>
      <c r="D3334" s="17" t="str">
        <f t="array" ref="D3334">IFERROR(IF($B3334&lt;&gt;"",LARGE(IF(ISNUMBER(SEARCH(TRIM(SUBSTITUTE($B3334,"-","")),CID_DB[Search Key])),ROW(CID_DB[Search Key]),""),1)-1,""),"")</f>
        <v/>
      </c>
      <c r="F3334" s="23" t="str">
        <f>IF($B3334&lt;&gt;"",COUNTIFS(CID_DB[Search Key],"*"&amp;TRIM(SUBSTITUTE(B3334,"-",""))&amp;"*"),"")</f>
        <v/>
      </c>
      <c r="G3334" s="23" t="str">
        <f>IFERROR(TRIM(INDEX(CID_DB[Case No],$D3334)),"")</f>
        <v/>
      </c>
      <c r="H3334" s="5" t="str">
        <f>IFERROR(TRIM(INDEX(CID_DB[Known Contractor '#1 PN],$D3334)),"")</f>
        <v/>
      </c>
      <c r="I3334" s="5" t="str">
        <f>IFERROR(TRIM(INDEX(CID_DB[Known Contractor '#2 PN],$D3334)),"")</f>
        <v/>
      </c>
      <c r="J3334" s="5" t="str">
        <f>IFERROR(TRIM(INDEX(CID_DB[ [ NSN ] ],$D3334)),"")</f>
        <v/>
      </c>
      <c r="K3334" s="5" t="str">
        <f>IFERROR(TRIM(INDEX(CID_DB[Description],$D3334)),"")</f>
        <v/>
      </c>
      <c r="L3334" s="24" t="str">
        <f>IFERROR(TRIM(INDEX(CID_DB[Commercial Status],$D3334)),"")</f>
        <v/>
      </c>
    </row>
    <row r="3335" spans="2:12" x14ac:dyDescent="0.35">
      <c r="B3335" s="15"/>
      <c r="D3335" s="17" t="str">
        <f t="array" ref="D3335">IFERROR(IF($B3335&lt;&gt;"",LARGE(IF(ISNUMBER(SEARCH(TRIM(SUBSTITUTE($B3335,"-","")),CID_DB[Search Key])),ROW(CID_DB[Search Key]),""),1)-1,""),"")</f>
        <v/>
      </c>
      <c r="F3335" s="23" t="str">
        <f>IF($B3335&lt;&gt;"",COUNTIFS(CID_DB[Search Key],"*"&amp;TRIM(SUBSTITUTE(B3335,"-",""))&amp;"*"),"")</f>
        <v/>
      </c>
      <c r="G3335" s="23" t="str">
        <f>IFERROR(TRIM(INDEX(CID_DB[Case No],$D3335)),"")</f>
        <v/>
      </c>
      <c r="H3335" s="5" t="str">
        <f>IFERROR(TRIM(INDEX(CID_DB[Known Contractor '#1 PN],$D3335)),"")</f>
        <v/>
      </c>
      <c r="I3335" s="5" t="str">
        <f>IFERROR(TRIM(INDEX(CID_DB[Known Contractor '#2 PN],$D3335)),"")</f>
        <v/>
      </c>
      <c r="J3335" s="5" t="str">
        <f>IFERROR(TRIM(INDEX(CID_DB[ [ NSN ] ],$D3335)),"")</f>
        <v/>
      </c>
      <c r="K3335" s="5" t="str">
        <f>IFERROR(TRIM(INDEX(CID_DB[Description],$D3335)),"")</f>
        <v/>
      </c>
      <c r="L3335" s="24" t="str">
        <f>IFERROR(TRIM(INDEX(CID_DB[Commercial Status],$D3335)),"")</f>
        <v/>
      </c>
    </row>
    <row r="3336" spans="2:12" x14ac:dyDescent="0.35">
      <c r="B3336" s="15"/>
      <c r="D3336" s="17" t="str">
        <f t="array" ref="D3336">IFERROR(IF($B3336&lt;&gt;"",LARGE(IF(ISNUMBER(SEARCH(TRIM(SUBSTITUTE($B3336,"-","")),CID_DB[Search Key])),ROW(CID_DB[Search Key]),""),1)-1,""),"")</f>
        <v/>
      </c>
      <c r="F3336" s="23" t="str">
        <f>IF($B3336&lt;&gt;"",COUNTIFS(CID_DB[Search Key],"*"&amp;TRIM(SUBSTITUTE(B3336,"-",""))&amp;"*"),"")</f>
        <v/>
      </c>
      <c r="G3336" s="23" t="str">
        <f>IFERROR(TRIM(INDEX(CID_DB[Case No],$D3336)),"")</f>
        <v/>
      </c>
      <c r="H3336" s="5" t="str">
        <f>IFERROR(TRIM(INDEX(CID_DB[Known Contractor '#1 PN],$D3336)),"")</f>
        <v/>
      </c>
      <c r="I3336" s="5" t="str">
        <f>IFERROR(TRIM(INDEX(CID_DB[Known Contractor '#2 PN],$D3336)),"")</f>
        <v/>
      </c>
      <c r="J3336" s="5" t="str">
        <f>IFERROR(TRIM(INDEX(CID_DB[ [ NSN ] ],$D3336)),"")</f>
        <v/>
      </c>
      <c r="K3336" s="5" t="str">
        <f>IFERROR(TRIM(INDEX(CID_DB[Description],$D3336)),"")</f>
        <v/>
      </c>
      <c r="L3336" s="24" t="str">
        <f>IFERROR(TRIM(INDEX(CID_DB[Commercial Status],$D3336)),"")</f>
        <v/>
      </c>
    </row>
    <row r="3337" spans="2:12" x14ac:dyDescent="0.35">
      <c r="B3337" s="15"/>
      <c r="D3337" s="17" t="str">
        <f t="array" ref="D3337">IFERROR(IF($B3337&lt;&gt;"",LARGE(IF(ISNUMBER(SEARCH(TRIM(SUBSTITUTE($B3337,"-","")),CID_DB[Search Key])),ROW(CID_DB[Search Key]),""),1)-1,""),"")</f>
        <v/>
      </c>
      <c r="F3337" s="23" t="str">
        <f>IF($B3337&lt;&gt;"",COUNTIFS(CID_DB[Search Key],"*"&amp;TRIM(SUBSTITUTE(B3337,"-",""))&amp;"*"),"")</f>
        <v/>
      </c>
      <c r="G3337" s="23" t="str">
        <f>IFERROR(TRIM(INDEX(CID_DB[Case No],$D3337)),"")</f>
        <v/>
      </c>
      <c r="H3337" s="5" t="str">
        <f>IFERROR(TRIM(INDEX(CID_DB[Known Contractor '#1 PN],$D3337)),"")</f>
        <v/>
      </c>
      <c r="I3337" s="5" t="str">
        <f>IFERROR(TRIM(INDEX(CID_DB[Known Contractor '#2 PN],$D3337)),"")</f>
        <v/>
      </c>
      <c r="J3337" s="5" t="str">
        <f>IFERROR(TRIM(INDEX(CID_DB[ [ NSN ] ],$D3337)),"")</f>
        <v/>
      </c>
      <c r="K3337" s="5" t="str">
        <f>IFERROR(TRIM(INDEX(CID_DB[Description],$D3337)),"")</f>
        <v/>
      </c>
      <c r="L3337" s="24" t="str">
        <f>IFERROR(TRIM(INDEX(CID_DB[Commercial Status],$D3337)),"")</f>
        <v/>
      </c>
    </row>
    <row r="3338" spans="2:12" x14ac:dyDescent="0.35">
      <c r="B3338" s="15"/>
      <c r="D3338" s="17" t="str">
        <f t="array" ref="D3338">IFERROR(IF($B3338&lt;&gt;"",LARGE(IF(ISNUMBER(SEARCH(TRIM(SUBSTITUTE($B3338,"-","")),CID_DB[Search Key])),ROW(CID_DB[Search Key]),""),1)-1,""),"")</f>
        <v/>
      </c>
      <c r="F3338" s="23" t="str">
        <f>IF($B3338&lt;&gt;"",COUNTIFS(CID_DB[Search Key],"*"&amp;TRIM(SUBSTITUTE(B3338,"-",""))&amp;"*"),"")</f>
        <v/>
      </c>
      <c r="G3338" s="23" t="str">
        <f>IFERROR(TRIM(INDEX(CID_DB[Case No],$D3338)),"")</f>
        <v/>
      </c>
      <c r="H3338" s="5" t="str">
        <f>IFERROR(TRIM(INDEX(CID_DB[Known Contractor '#1 PN],$D3338)),"")</f>
        <v/>
      </c>
      <c r="I3338" s="5" t="str">
        <f>IFERROR(TRIM(INDEX(CID_DB[Known Contractor '#2 PN],$D3338)),"")</f>
        <v/>
      </c>
      <c r="J3338" s="5" t="str">
        <f>IFERROR(TRIM(INDEX(CID_DB[ [ NSN ] ],$D3338)),"")</f>
        <v/>
      </c>
      <c r="K3338" s="5" t="str">
        <f>IFERROR(TRIM(INDEX(CID_DB[Description],$D3338)),"")</f>
        <v/>
      </c>
      <c r="L3338" s="24" t="str">
        <f>IFERROR(TRIM(INDEX(CID_DB[Commercial Status],$D3338)),"")</f>
        <v/>
      </c>
    </row>
    <row r="3339" spans="2:12" x14ac:dyDescent="0.35">
      <c r="B3339" s="15"/>
      <c r="D3339" s="17" t="str">
        <f t="array" ref="D3339">IFERROR(IF($B3339&lt;&gt;"",LARGE(IF(ISNUMBER(SEARCH(TRIM(SUBSTITUTE($B3339,"-","")),CID_DB[Search Key])),ROW(CID_DB[Search Key]),""),1)-1,""),"")</f>
        <v/>
      </c>
      <c r="F3339" s="23" t="str">
        <f>IF($B3339&lt;&gt;"",COUNTIFS(CID_DB[Search Key],"*"&amp;TRIM(SUBSTITUTE(B3339,"-",""))&amp;"*"),"")</f>
        <v/>
      </c>
      <c r="G3339" s="23" t="str">
        <f>IFERROR(TRIM(INDEX(CID_DB[Case No],$D3339)),"")</f>
        <v/>
      </c>
      <c r="H3339" s="5" t="str">
        <f>IFERROR(TRIM(INDEX(CID_DB[Known Contractor '#1 PN],$D3339)),"")</f>
        <v/>
      </c>
      <c r="I3339" s="5" t="str">
        <f>IFERROR(TRIM(INDEX(CID_DB[Known Contractor '#2 PN],$D3339)),"")</f>
        <v/>
      </c>
      <c r="J3339" s="5" t="str">
        <f>IFERROR(TRIM(INDEX(CID_DB[ [ NSN ] ],$D3339)),"")</f>
        <v/>
      </c>
      <c r="K3339" s="5" t="str">
        <f>IFERROR(TRIM(INDEX(CID_DB[Description],$D3339)),"")</f>
        <v/>
      </c>
      <c r="L3339" s="24" t="str">
        <f>IFERROR(TRIM(INDEX(CID_DB[Commercial Status],$D3339)),"")</f>
        <v/>
      </c>
    </row>
    <row r="3340" spans="2:12" x14ac:dyDescent="0.35">
      <c r="B3340" s="15"/>
      <c r="D3340" s="17" t="str">
        <f t="array" ref="D3340">IFERROR(IF($B3340&lt;&gt;"",LARGE(IF(ISNUMBER(SEARCH(TRIM(SUBSTITUTE($B3340,"-","")),CID_DB[Search Key])),ROW(CID_DB[Search Key]),""),1)-1,""),"")</f>
        <v/>
      </c>
      <c r="F3340" s="23" t="str">
        <f>IF($B3340&lt;&gt;"",COUNTIFS(CID_DB[Search Key],"*"&amp;TRIM(SUBSTITUTE(B3340,"-",""))&amp;"*"),"")</f>
        <v/>
      </c>
      <c r="G3340" s="23" t="str">
        <f>IFERROR(TRIM(INDEX(CID_DB[Case No],$D3340)),"")</f>
        <v/>
      </c>
      <c r="H3340" s="5" t="str">
        <f>IFERROR(TRIM(INDEX(CID_DB[Known Contractor '#1 PN],$D3340)),"")</f>
        <v/>
      </c>
      <c r="I3340" s="5" t="str">
        <f>IFERROR(TRIM(INDEX(CID_DB[Known Contractor '#2 PN],$D3340)),"")</f>
        <v/>
      </c>
      <c r="J3340" s="5" t="str">
        <f>IFERROR(TRIM(INDEX(CID_DB[ [ NSN ] ],$D3340)),"")</f>
        <v/>
      </c>
      <c r="K3340" s="5" t="str">
        <f>IFERROR(TRIM(INDEX(CID_DB[Description],$D3340)),"")</f>
        <v/>
      </c>
      <c r="L3340" s="24" t="str">
        <f>IFERROR(TRIM(INDEX(CID_DB[Commercial Status],$D3340)),"")</f>
        <v/>
      </c>
    </row>
    <row r="3341" spans="2:12" x14ac:dyDescent="0.35">
      <c r="B3341" s="15"/>
      <c r="D3341" s="17" t="str">
        <f t="array" ref="D3341">IFERROR(IF($B3341&lt;&gt;"",LARGE(IF(ISNUMBER(SEARCH(TRIM(SUBSTITUTE($B3341,"-","")),CID_DB[Search Key])),ROW(CID_DB[Search Key]),""),1)-1,""),"")</f>
        <v/>
      </c>
      <c r="F3341" s="23" t="str">
        <f>IF($B3341&lt;&gt;"",COUNTIFS(CID_DB[Search Key],"*"&amp;TRIM(SUBSTITUTE(B3341,"-",""))&amp;"*"),"")</f>
        <v/>
      </c>
      <c r="G3341" s="23" t="str">
        <f>IFERROR(TRIM(INDEX(CID_DB[Case No],$D3341)),"")</f>
        <v/>
      </c>
      <c r="H3341" s="5" t="str">
        <f>IFERROR(TRIM(INDEX(CID_DB[Known Contractor '#1 PN],$D3341)),"")</f>
        <v/>
      </c>
      <c r="I3341" s="5" t="str">
        <f>IFERROR(TRIM(INDEX(CID_DB[Known Contractor '#2 PN],$D3341)),"")</f>
        <v/>
      </c>
      <c r="J3341" s="5" t="str">
        <f>IFERROR(TRIM(INDEX(CID_DB[ [ NSN ] ],$D3341)),"")</f>
        <v/>
      </c>
      <c r="K3341" s="5" t="str">
        <f>IFERROR(TRIM(INDEX(CID_DB[Description],$D3341)),"")</f>
        <v/>
      </c>
      <c r="L3341" s="24" t="str">
        <f>IFERROR(TRIM(INDEX(CID_DB[Commercial Status],$D3341)),"")</f>
        <v/>
      </c>
    </row>
    <row r="3342" spans="2:12" x14ac:dyDescent="0.35">
      <c r="B3342" s="15"/>
      <c r="D3342" s="17" t="str">
        <f t="array" ref="D3342">IFERROR(IF($B3342&lt;&gt;"",LARGE(IF(ISNUMBER(SEARCH(TRIM(SUBSTITUTE($B3342,"-","")),CID_DB[Search Key])),ROW(CID_DB[Search Key]),""),1)-1,""),"")</f>
        <v/>
      </c>
      <c r="F3342" s="23" t="str">
        <f>IF($B3342&lt;&gt;"",COUNTIFS(CID_DB[Search Key],"*"&amp;TRIM(SUBSTITUTE(B3342,"-",""))&amp;"*"),"")</f>
        <v/>
      </c>
      <c r="G3342" s="23" t="str">
        <f>IFERROR(TRIM(INDEX(CID_DB[Case No],$D3342)),"")</f>
        <v/>
      </c>
      <c r="H3342" s="5" t="str">
        <f>IFERROR(TRIM(INDEX(CID_DB[Known Contractor '#1 PN],$D3342)),"")</f>
        <v/>
      </c>
      <c r="I3342" s="5" t="str">
        <f>IFERROR(TRIM(INDEX(CID_DB[Known Contractor '#2 PN],$D3342)),"")</f>
        <v/>
      </c>
      <c r="J3342" s="5" t="str">
        <f>IFERROR(TRIM(INDEX(CID_DB[ [ NSN ] ],$D3342)),"")</f>
        <v/>
      </c>
      <c r="K3342" s="5" t="str">
        <f>IFERROR(TRIM(INDEX(CID_DB[Description],$D3342)),"")</f>
        <v/>
      </c>
      <c r="L3342" s="24" t="str">
        <f>IFERROR(TRIM(INDEX(CID_DB[Commercial Status],$D3342)),"")</f>
        <v/>
      </c>
    </row>
    <row r="3343" spans="2:12" x14ac:dyDescent="0.35">
      <c r="B3343" s="15"/>
      <c r="D3343" s="17" t="str">
        <f t="array" ref="D3343">IFERROR(IF($B3343&lt;&gt;"",LARGE(IF(ISNUMBER(SEARCH(TRIM(SUBSTITUTE($B3343,"-","")),CID_DB[Search Key])),ROW(CID_DB[Search Key]),""),1)-1,""),"")</f>
        <v/>
      </c>
      <c r="F3343" s="23" t="str">
        <f>IF($B3343&lt;&gt;"",COUNTIFS(CID_DB[Search Key],"*"&amp;TRIM(SUBSTITUTE(B3343,"-",""))&amp;"*"),"")</f>
        <v/>
      </c>
      <c r="G3343" s="23" t="str">
        <f>IFERROR(TRIM(INDEX(CID_DB[Case No],$D3343)),"")</f>
        <v/>
      </c>
      <c r="H3343" s="5" t="str">
        <f>IFERROR(TRIM(INDEX(CID_DB[Known Contractor '#1 PN],$D3343)),"")</f>
        <v/>
      </c>
      <c r="I3343" s="5" t="str">
        <f>IFERROR(TRIM(INDEX(CID_DB[Known Contractor '#2 PN],$D3343)),"")</f>
        <v/>
      </c>
      <c r="J3343" s="5" t="str">
        <f>IFERROR(TRIM(INDEX(CID_DB[ [ NSN ] ],$D3343)),"")</f>
        <v/>
      </c>
      <c r="K3343" s="5" t="str">
        <f>IFERROR(TRIM(INDEX(CID_DB[Description],$D3343)),"")</f>
        <v/>
      </c>
      <c r="L3343" s="24" t="str">
        <f>IFERROR(TRIM(INDEX(CID_DB[Commercial Status],$D3343)),"")</f>
        <v/>
      </c>
    </row>
    <row r="3344" spans="2:12" x14ac:dyDescent="0.35">
      <c r="B3344" s="15"/>
      <c r="D3344" s="17" t="str">
        <f t="array" ref="D3344">IFERROR(IF($B3344&lt;&gt;"",LARGE(IF(ISNUMBER(SEARCH(TRIM(SUBSTITUTE($B3344,"-","")),CID_DB[Search Key])),ROW(CID_DB[Search Key]),""),1)-1,""),"")</f>
        <v/>
      </c>
      <c r="F3344" s="23" t="str">
        <f>IF($B3344&lt;&gt;"",COUNTIFS(CID_DB[Search Key],"*"&amp;TRIM(SUBSTITUTE(B3344,"-",""))&amp;"*"),"")</f>
        <v/>
      </c>
      <c r="G3344" s="23" t="str">
        <f>IFERROR(TRIM(INDEX(CID_DB[Case No],$D3344)),"")</f>
        <v/>
      </c>
      <c r="H3344" s="5" t="str">
        <f>IFERROR(TRIM(INDEX(CID_DB[Known Contractor '#1 PN],$D3344)),"")</f>
        <v/>
      </c>
      <c r="I3344" s="5" t="str">
        <f>IFERROR(TRIM(INDEX(CID_DB[Known Contractor '#2 PN],$D3344)),"")</f>
        <v/>
      </c>
      <c r="J3344" s="5" t="str">
        <f>IFERROR(TRIM(INDEX(CID_DB[ [ NSN ] ],$D3344)),"")</f>
        <v/>
      </c>
      <c r="K3344" s="5" t="str">
        <f>IFERROR(TRIM(INDEX(CID_DB[Description],$D3344)),"")</f>
        <v/>
      </c>
      <c r="L3344" s="24" t="str">
        <f>IFERROR(TRIM(INDEX(CID_DB[Commercial Status],$D3344)),"")</f>
        <v/>
      </c>
    </row>
    <row r="3345" spans="2:12" x14ac:dyDescent="0.35">
      <c r="B3345" s="15"/>
      <c r="D3345" s="17" t="str">
        <f t="array" ref="D3345">IFERROR(IF($B3345&lt;&gt;"",LARGE(IF(ISNUMBER(SEARCH(TRIM(SUBSTITUTE($B3345,"-","")),CID_DB[Search Key])),ROW(CID_DB[Search Key]),""),1)-1,""),"")</f>
        <v/>
      </c>
      <c r="F3345" s="23" t="str">
        <f>IF($B3345&lt;&gt;"",COUNTIFS(CID_DB[Search Key],"*"&amp;TRIM(SUBSTITUTE(B3345,"-",""))&amp;"*"),"")</f>
        <v/>
      </c>
      <c r="G3345" s="23" t="str">
        <f>IFERROR(TRIM(INDEX(CID_DB[Case No],$D3345)),"")</f>
        <v/>
      </c>
      <c r="H3345" s="5" t="str">
        <f>IFERROR(TRIM(INDEX(CID_DB[Known Contractor '#1 PN],$D3345)),"")</f>
        <v/>
      </c>
      <c r="I3345" s="5" t="str">
        <f>IFERROR(TRIM(INDEX(CID_DB[Known Contractor '#2 PN],$D3345)),"")</f>
        <v/>
      </c>
      <c r="J3345" s="5" t="str">
        <f>IFERROR(TRIM(INDEX(CID_DB[ [ NSN ] ],$D3345)),"")</f>
        <v/>
      </c>
      <c r="K3345" s="5" t="str">
        <f>IFERROR(TRIM(INDEX(CID_DB[Description],$D3345)),"")</f>
        <v/>
      </c>
      <c r="L3345" s="24" t="str">
        <f>IFERROR(TRIM(INDEX(CID_DB[Commercial Status],$D3345)),"")</f>
        <v/>
      </c>
    </row>
    <row r="3346" spans="2:12" x14ac:dyDescent="0.35">
      <c r="B3346" s="15"/>
      <c r="D3346" s="17" t="str">
        <f t="array" ref="D3346">IFERROR(IF($B3346&lt;&gt;"",LARGE(IF(ISNUMBER(SEARCH(TRIM(SUBSTITUTE($B3346,"-","")),CID_DB[Search Key])),ROW(CID_DB[Search Key]),""),1)-1,""),"")</f>
        <v/>
      </c>
      <c r="F3346" s="23" t="str">
        <f>IF($B3346&lt;&gt;"",COUNTIFS(CID_DB[Search Key],"*"&amp;TRIM(SUBSTITUTE(B3346,"-",""))&amp;"*"),"")</f>
        <v/>
      </c>
      <c r="G3346" s="23" t="str">
        <f>IFERROR(TRIM(INDEX(CID_DB[Case No],$D3346)),"")</f>
        <v/>
      </c>
      <c r="H3346" s="5" t="str">
        <f>IFERROR(TRIM(INDEX(CID_DB[Known Contractor '#1 PN],$D3346)),"")</f>
        <v/>
      </c>
      <c r="I3346" s="5" t="str">
        <f>IFERROR(TRIM(INDEX(CID_DB[Known Contractor '#2 PN],$D3346)),"")</f>
        <v/>
      </c>
      <c r="J3346" s="5" t="str">
        <f>IFERROR(TRIM(INDEX(CID_DB[ [ NSN ] ],$D3346)),"")</f>
        <v/>
      </c>
      <c r="K3346" s="5" t="str">
        <f>IFERROR(TRIM(INDEX(CID_DB[Description],$D3346)),"")</f>
        <v/>
      </c>
      <c r="L3346" s="24" t="str">
        <f>IFERROR(TRIM(INDEX(CID_DB[Commercial Status],$D3346)),"")</f>
        <v/>
      </c>
    </row>
    <row r="3347" spans="2:12" x14ac:dyDescent="0.35">
      <c r="B3347" s="15"/>
      <c r="D3347" s="17" t="str">
        <f t="array" ref="D3347">IFERROR(IF($B3347&lt;&gt;"",LARGE(IF(ISNUMBER(SEARCH(TRIM(SUBSTITUTE($B3347,"-","")),CID_DB[Search Key])),ROW(CID_DB[Search Key]),""),1)-1,""),"")</f>
        <v/>
      </c>
      <c r="F3347" s="23" t="str">
        <f>IF($B3347&lt;&gt;"",COUNTIFS(CID_DB[Search Key],"*"&amp;TRIM(SUBSTITUTE(B3347,"-",""))&amp;"*"),"")</f>
        <v/>
      </c>
      <c r="G3347" s="23" t="str">
        <f>IFERROR(TRIM(INDEX(CID_DB[Case No],$D3347)),"")</f>
        <v/>
      </c>
      <c r="H3347" s="5" t="str">
        <f>IFERROR(TRIM(INDEX(CID_DB[Known Contractor '#1 PN],$D3347)),"")</f>
        <v/>
      </c>
      <c r="I3347" s="5" t="str">
        <f>IFERROR(TRIM(INDEX(CID_DB[Known Contractor '#2 PN],$D3347)),"")</f>
        <v/>
      </c>
      <c r="J3347" s="5" t="str">
        <f>IFERROR(TRIM(INDEX(CID_DB[ [ NSN ] ],$D3347)),"")</f>
        <v/>
      </c>
      <c r="K3347" s="5" t="str">
        <f>IFERROR(TRIM(INDEX(CID_DB[Description],$D3347)),"")</f>
        <v/>
      </c>
      <c r="L3347" s="24" t="str">
        <f>IFERROR(TRIM(INDEX(CID_DB[Commercial Status],$D3347)),"")</f>
        <v/>
      </c>
    </row>
    <row r="3348" spans="2:12" x14ac:dyDescent="0.35">
      <c r="B3348" s="15"/>
      <c r="D3348" s="17" t="str">
        <f t="array" ref="D3348">IFERROR(IF($B3348&lt;&gt;"",LARGE(IF(ISNUMBER(SEARCH(TRIM(SUBSTITUTE($B3348,"-","")),CID_DB[Search Key])),ROW(CID_DB[Search Key]),""),1)-1,""),"")</f>
        <v/>
      </c>
      <c r="F3348" s="23" t="str">
        <f>IF($B3348&lt;&gt;"",COUNTIFS(CID_DB[Search Key],"*"&amp;TRIM(SUBSTITUTE(B3348,"-",""))&amp;"*"),"")</f>
        <v/>
      </c>
      <c r="G3348" s="23" t="str">
        <f>IFERROR(TRIM(INDEX(CID_DB[Case No],$D3348)),"")</f>
        <v/>
      </c>
      <c r="H3348" s="5" t="str">
        <f>IFERROR(TRIM(INDEX(CID_DB[Known Contractor '#1 PN],$D3348)),"")</f>
        <v/>
      </c>
      <c r="I3348" s="5" t="str">
        <f>IFERROR(TRIM(INDEX(CID_DB[Known Contractor '#2 PN],$D3348)),"")</f>
        <v/>
      </c>
      <c r="J3348" s="5" t="str">
        <f>IFERROR(TRIM(INDEX(CID_DB[ [ NSN ] ],$D3348)),"")</f>
        <v/>
      </c>
      <c r="K3348" s="5" t="str">
        <f>IFERROR(TRIM(INDEX(CID_DB[Description],$D3348)),"")</f>
        <v/>
      </c>
      <c r="L3348" s="24" t="str">
        <f>IFERROR(TRIM(INDEX(CID_DB[Commercial Status],$D3348)),"")</f>
        <v/>
      </c>
    </row>
    <row r="3349" spans="2:12" x14ac:dyDescent="0.35">
      <c r="B3349" s="15"/>
      <c r="D3349" s="17" t="str">
        <f t="array" ref="D3349">IFERROR(IF($B3349&lt;&gt;"",LARGE(IF(ISNUMBER(SEARCH(TRIM(SUBSTITUTE($B3349,"-","")),CID_DB[Search Key])),ROW(CID_DB[Search Key]),""),1)-1,""),"")</f>
        <v/>
      </c>
      <c r="F3349" s="23" t="str">
        <f>IF($B3349&lt;&gt;"",COUNTIFS(CID_DB[Search Key],"*"&amp;TRIM(SUBSTITUTE(B3349,"-",""))&amp;"*"),"")</f>
        <v/>
      </c>
      <c r="G3349" s="23" t="str">
        <f>IFERROR(TRIM(INDEX(CID_DB[Case No],$D3349)),"")</f>
        <v/>
      </c>
      <c r="H3349" s="5" t="str">
        <f>IFERROR(TRIM(INDEX(CID_DB[Known Contractor '#1 PN],$D3349)),"")</f>
        <v/>
      </c>
      <c r="I3349" s="5" t="str">
        <f>IFERROR(TRIM(INDEX(CID_DB[Known Contractor '#2 PN],$D3349)),"")</f>
        <v/>
      </c>
      <c r="J3349" s="5" t="str">
        <f>IFERROR(TRIM(INDEX(CID_DB[ [ NSN ] ],$D3349)),"")</f>
        <v/>
      </c>
      <c r="K3349" s="5" t="str">
        <f>IFERROR(TRIM(INDEX(CID_DB[Description],$D3349)),"")</f>
        <v/>
      </c>
      <c r="L3349" s="24" t="str">
        <f>IFERROR(TRIM(INDEX(CID_DB[Commercial Status],$D3349)),"")</f>
        <v/>
      </c>
    </row>
    <row r="3350" spans="2:12" x14ac:dyDescent="0.35">
      <c r="B3350" s="15"/>
      <c r="D3350" s="17" t="str">
        <f t="array" ref="D3350">IFERROR(IF($B3350&lt;&gt;"",LARGE(IF(ISNUMBER(SEARCH(TRIM(SUBSTITUTE($B3350,"-","")),CID_DB[Search Key])),ROW(CID_DB[Search Key]),""),1)-1,""),"")</f>
        <v/>
      </c>
      <c r="F3350" s="23" t="str">
        <f>IF($B3350&lt;&gt;"",COUNTIFS(CID_DB[Search Key],"*"&amp;TRIM(SUBSTITUTE(B3350,"-",""))&amp;"*"),"")</f>
        <v/>
      </c>
      <c r="G3350" s="23" t="str">
        <f>IFERROR(TRIM(INDEX(CID_DB[Case No],$D3350)),"")</f>
        <v/>
      </c>
      <c r="H3350" s="5" t="str">
        <f>IFERROR(TRIM(INDEX(CID_DB[Known Contractor '#1 PN],$D3350)),"")</f>
        <v/>
      </c>
      <c r="I3350" s="5" t="str">
        <f>IFERROR(TRIM(INDEX(CID_DB[Known Contractor '#2 PN],$D3350)),"")</f>
        <v/>
      </c>
      <c r="J3350" s="5" t="str">
        <f>IFERROR(TRIM(INDEX(CID_DB[ [ NSN ] ],$D3350)),"")</f>
        <v/>
      </c>
      <c r="K3350" s="5" t="str">
        <f>IFERROR(TRIM(INDEX(CID_DB[Description],$D3350)),"")</f>
        <v/>
      </c>
      <c r="L3350" s="24" t="str">
        <f>IFERROR(TRIM(INDEX(CID_DB[Commercial Status],$D3350)),"")</f>
        <v/>
      </c>
    </row>
    <row r="3351" spans="2:12" x14ac:dyDescent="0.35">
      <c r="B3351" s="15"/>
      <c r="D3351" s="17" t="str">
        <f t="array" ref="D3351">IFERROR(IF($B3351&lt;&gt;"",LARGE(IF(ISNUMBER(SEARCH(TRIM(SUBSTITUTE($B3351,"-","")),CID_DB[Search Key])),ROW(CID_DB[Search Key]),""),1)-1,""),"")</f>
        <v/>
      </c>
      <c r="F3351" s="23" t="str">
        <f>IF($B3351&lt;&gt;"",COUNTIFS(CID_DB[Search Key],"*"&amp;TRIM(SUBSTITUTE(B3351,"-",""))&amp;"*"),"")</f>
        <v/>
      </c>
      <c r="G3351" s="23" t="str">
        <f>IFERROR(TRIM(INDEX(CID_DB[Case No],$D3351)),"")</f>
        <v/>
      </c>
      <c r="H3351" s="5" t="str">
        <f>IFERROR(TRIM(INDEX(CID_DB[Known Contractor '#1 PN],$D3351)),"")</f>
        <v/>
      </c>
      <c r="I3351" s="5" t="str">
        <f>IFERROR(TRIM(INDEX(CID_DB[Known Contractor '#2 PN],$D3351)),"")</f>
        <v/>
      </c>
      <c r="J3351" s="5" t="str">
        <f>IFERROR(TRIM(INDEX(CID_DB[ [ NSN ] ],$D3351)),"")</f>
        <v/>
      </c>
      <c r="K3351" s="5" t="str">
        <f>IFERROR(TRIM(INDEX(CID_DB[Description],$D3351)),"")</f>
        <v/>
      </c>
      <c r="L3351" s="24" t="str">
        <f>IFERROR(TRIM(INDEX(CID_DB[Commercial Status],$D3351)),"")</f>
        <v/>
      </c>
    </row>
    <row r="3352" spans="2:12" x14ac:dyDescent="0.35">
      <c r="B3352" s="15"/>
      <c r="D3352" s="17" t="str">
        <f t="array" ref="D3352">IFERROR(IF($B3352&lt;&gt;"",LARGE(IF(ISNUMBER(SEARCH(TRIM(SUBSTITUTE($B3352,"-","")),CID_DB[Search Key])),ROW(CID_DB[Search Key]),""),1)-1,""),"")</f>
        <v/>
      </c>
      <c r="F3352" s="23" t="str">
        <f>IF($B3352&lt;&gt;"",COUNTIFS(CID_DB[Search Key],"*"&amp;TRIM(SUBSTITUTE(B3352,"-",""))&amp;"*"),"")</f>
        <v/>
      </c>
      <c r="G3352" s="23" t="str">
        <f>IFERROR(TRIM(INDEX(CID_DB[Case No],$D3352)),"")</f>
        <v/>
      </c>
      <c r="H3352" s="5" t="str">
        <f>IFERROR(TRIM(INDEX(CID_DB[Known Contractor '#1 PN],$D3352)),"")</f>
        <v/>
      </c>
      <c r="I3352" s="5" t="str">
        <f>IFERROR(TRIM(INDEX(CID_DB[Known Contractor '#2 PN],$D3352)),"")</f>
        <v/>
      </c>
      <c r="J3352" s="5" t="str">
        <f>IFERROR(TRIM(INDEX(CID_DB[ [ NSN ] ],$D3352)),"")</f>
        <v/>
      </c>
      <c r="K3352" s="5" t="str">
        <f>IFERROR(TRIM(INDEX(CID_DB[Description],$D3352)),"")</f>
        <v/>
      </c>
      <c r="L3352" s="24" t="str">
        <f>IFERROR(TRIM(INDEX(CID_DB[Commercial Status],$D3352)),"")</f>
        <v/>
      </c>
    </row>
    <row r="3353" spans="2:12" x14ac:dyDescent="0.35">
      <c r="B3353" s="15"/>
      <c r="D3353" s="17" t="str">
        <f t="array" ref="D3353">IFERROR(IF($B3353&lt;&gt;"",LARGE(IF(ISNUMBER(SEARCH(TRIM(SUBSTITUTE($B3353,"-","")),CID_DB[Search Key])),ROW(CID_DB[Search Key]),""),1)-1,""),"")</f>
        <v/>
      </c>
      <c r="F3353" s="23" t="str">
        <f>IF($B3353&lt;&gt;"",COUNTIFS(CID_DB[Search Key],"*"&amp;TRIM(SUBSTITUTE(B3353,"-",""))&amp;"*"),"")</f>
        <v/>
      </c>
      <c r="G3353" s="23" t="str">
        <f>IFERROR(TRIM(INDEX(CID_DB[Case No],$D3353)),"")</f>
        <v/>
      </c>
      <c r="H3353" s="5" t="str">
        <f>IFERROR(TRIM(INDEX(CID_DB[Known Contractor '#1 PN],$D3353)),"")</f>
        <v/>
      </c>
      <c r="I3353" s="5" t="str">
        <f>IFERROR(TRIM(INDEX(CID_DB[Known Contractor '#2 PN],$D3353)),"")</f>
        <v/>
      </c>
      <c r="J3353" s="5" t="str">
        <f>IFERROR(TRIM(INDEX(CID_DB[ [ NSN ] ],$D3353)),"")</f>
        <v/>
      </c>
      <c r="K3353" s="5" t="str">
        <f>IFERROR(TRIM(INDEX(CID_DB[Description],$D3353)),"")</f>
        <v/>
      </c>
      <c r="L3353" s="24" t="str">
        <f>IFERROR(TRIM(INDEX(CID_DB[Commercial Status],$D3353)),"")</f>
        <v/>
      </c>
    </row>
    <row r="3354" spans="2:12" x14ac:dyDescent="0.35">
      <c r="B3354" s="15"/>
      <c r="D3354" s="17" t="str">
        <f t="array" ref="D3354">IFERROR(IF($B3354&lt;&gt;"",LARGE(IF(ISNUMBER(SEARCH(TRIM(SUBSTITUTE($B3354,"-","")),CID_DB[Search Key])),ROW(CID_DB[Search Key]),""),1)-1,""),"")</f>
        <v/>
      </c>
      <c r="F3354" s="23" t="str">
        <f>IF($B3354&lt;&gt;"",COUNTIFS(CID_DB[Search Key],"*"&amp;TRIM(SUBSTITUTE(B3354,"-",""))&amp;"*"),"")</f>
        <v/>
      </c>
      <c r="G3354" s="23" t="str">
        <f>IFERROR(TRIM(INDEX(CID_DB[Case No],$D3354)),"")</f>
        <v/>
      </c>
      <c r="H3354" s="5" t="str">
        <f>IFERROR(TRIM(INDEX(CID_DB[Known Contractor '#1 PN],$D3354)),"")</f>
        <v/>
      </c>
      <c r="I3354" s="5" t="str">
        <f>IFERROR(TRIM(INDEX(CID_DB[Known Contractor '#2 PN],$D3354)),"")</f>
        <v/>
      </c>
      <c r="J3354" s="5" t="str">
        <f>IFERROR(TRIM(INDEX(CID_DB[ [ NSN ] ],$D3354)),"")</f>
        <v/>
      </c>
      <c r="K3354" s="5" t="str">
        <f>IFERROR(TRIM(INDEX(CID_DB[Description],$D3354)),"")</f>
        <v/>
      </c>
      <c r="L3354" s="24" t="str">
        <f>IFERROR(TRIM(INDEX(CID_DB[Commercial Status],$D3354)),"")</f>
        <v/>
      </c>
    </row>
    <row r="3355" spans="2:12" x14ac:dyDescent="0.35">
      <c r="B3355" s="15"/>
      <c r="D3355" s="17" t="str">
        <f t="array" ref="D3355">IFERROR(IF($B3355&lt;&gt;"",LARGE(IF(ISNUMBER(SEARCH(TRIM(SUBSTITUTE($B3355,"-","")),CID_DB[Search Key])),ROW(CID_DB[Search Key]),""),1)-1,""),"")</f>
        <v/>
      </c>
      <c r="F3355" s="23" t="str">
        <f>IF($B3355&lt;&gt;"",COUNTIFS(CID_DB[Search Key],"*"&amp;TRIM(SUBSTITUTE(B3355,"-",""))&amp;"*"),"")</f>
        <v/>
      </c>
      <c r="G3355" s="23" t="str">
        <f>IFERROR(TRIM(INDEX(CID_DB[Case No],$D3355)),"")</f>
        <v/>
      </c>
      <c r="H3355" s="5" t="str">
        <f>IFERROR(TRIM(INDEX(CID_DB[Known Contractor '#1 PN],$D3355)),"")</f>
        <v/>
      </c>
      <c r="I3355" s="5" t="str">
        <f>IFERROR(TRIM(INDEX(CID_DB[Known Contractor '#2 PN],$D3355)),"")</f>
        <v/>
      </c>
      <c r="J3355" s="5" t="str">
        <f>IFERROR(TRIM(INDEX(CID_DB[ [ NSN ] ],$D3355)),"")</f>
        <v/>
      </c>
      <c r="K3355" s="5" t="str">
        <f>IFERROR(TRIM(INDEX(CID_DB[Description],$D3355)),"")</f>
        <v/>
      </c>
      <c r="L3355" s="24" t="str">
        <f>IFERROR(TRIM(INDEX(CID_DB[Commercial Status],$D3355)),"")</f>
        <v/>
      </c>
    </row>
    <row r="3356" spans="2:12" x14ac:dyDescent="0.35">
      <c r="B3356" s="15"/>
      <c r="D3356" s="17" t="str">
        <f t="array" ref="D3356">IFERROR(IF($B3356&lt;&gt;"",LARGE(IF(ISNUMBER(SEARCH(TRIM(SUBSTITUTE($B3356,"-","")),CID_DB[Search Key])),ROW(CID_DB[Search Key]),""),1)-1,""),"")</f>
        <v/>
      </c>
      <c r="F3356" s="23" t="str">
        <f>IF($B3356&lt;&gt;"",COUNTIFS(CID_DB[Search Key],"*"&amp;TRIM(SUBSTITUTE(B3356,"-",""))&amp;"*"),"")</f>
        <v/>
      </c>
      <c r="G3356" s="23" t="str">
        <f>IFERROR(TRIM(INDEX(CID_DB[Case No],$D3356)),"")</f>
        <v/>
      </c>
      <c r="H3356" s="5" t="str">
        <f>IFERROR(TRIM(INDEX(CID_DB[Known Contractor '#1 PN],$D3356)),"")</f>
        <v/>
      </c>
      <c r="I3356" s="5" t="str">
        <f>IFERROR(TRIM(INDEX(CID_DB[Known Contractor '#2 PN],$D3356)),"")</f>
        <v/>
      </c>
      <c r="J3356" s="5" t="str">
        <f>IFERROR(TRIM(INDEX(CID_DB[ [ NSN ] ],$D3356)),"")</f>
        <v/>
      </c>
      <c r="K3356" s="5" t="str">
        <f>IFERROR(TRIM(INDEX(CID_DB[Description],$D3356)),"")</f>
        <v/>
      </c>
      <c r="L3356" s="24" t="str">
        <f>IFERROR(TRIM(INDEX(CID_DB[Commercial Status],$D3356)),"")</f>
        <v/>
      </c>
    </row>
    <row r="3357" spans="2:12" x14ac:dyDescent="0.35">
      <c r="B3357" s="15"/>
      <c r="D3357" s="17" t="str">
        <f t="array" ref="D3357">IFERROR(IF($B3357&lt;&gt;"",LARGE(IF(ISNUMBER(SEARCH(TRIM(SUBSTITUTE($B3357,"-","")),CID_DB[Search Key])),ROW(CID_DB[Search Key]),""),1)-1,""),"")</f>
        <v/>
      </c>
      <c r="F3357" s="23" t="str">
        <f>IF($B3357&lt;&gt;"",COUNTIFS(CID_DB[Search Key],"*"&amp;TRIM(SUBSTITUTE(B3357,"-",""))&amp;"*"),"")</f>
        <v/>
      </c>
      <c r="G3357" s="23" t="str">
        <f>IFERROR(TRIM(INDEX(CID_DB[Case No],$D3357)),"")</f>
        <v/>
      </c>
      <c r="H3357" s="5" t="str">
        <f>IFERROR(TRIM(INDEX(CID_DB[Known Contractor '#1 PN],$D3357)),"")</f>
        <v/>
      </c>
      <c r="I3357" s="5" t="str">
        <f>IFERROR(TRIM(INDEX(CID_DB[Known Contractor '#2 PN],$D3357)),"")</f>
        <v/>
      </c>
      <c r="J3357" s="5" t="str">
        <f>IFERROR(TRIM(INDEX(CID_DB[ [ NSN ] ],$D3357)),"")</f>
        <v/>
      </c>
      <c r="K3357" s="5" t="str">
        <f>IFERROR(TRIM(INDEX(CID_DB[Description],$D3357)),"")</f>
        <v/>
      </c>
      <c r="L3357" s="24" t="str">
        <f>IFERROR(TRIM(INDEX(CID_DB[Commercial Status],$D3357)),"")</f>
        <v/>
      </c>
    </row>
    <row r="3358" spans="2:12" x14ac:dyDescent="0.35">
      <c r="B3358" s="15"/>
      <c r="D3358" s="17" t="str">
        <f t="array" ref="D3358">IFERROR(IF($B3358&lt;&gt;"",LARGE(IF(ISNUMBER(SEARCH(TRIM(SUBSTITUTE($B3358,"-","")),CID_DB[Search Key])),ROW(CID_DB[Search Key]),""),1)-1,""),"")</f>
        <v/>
      </c>
      <c r="F3358" s="23" t="str">
        <f>IF($B3358&lt;&gt;"",COUNTIFS(CID_DB[Search Key],"*"&amp;TRIM(SUBSTITUTE(B3358,"-",""))&amp;"*"),"")</f>
        <v/>
      </c>
      <c r="G3358" s="23" t="str">
        <f>IFERROR(TRIM(INDEX(CID_DB[Case No],$D3358)),"")</f>
        <v/>
      </c>
      <c r="H3358" s="5" t="str">
        <f>IFERROR(TRIM(INDEX(CID_DB[Known Contractor '#1 PN],$D3358)),"")</f>
        <v/>
      </c>
      <c r="I3358" s="5" t="str">
        <f>IFERROR(TRIM(INDEX(CID_DB[Known Contractor '#2 PN],$D3358)),"")</f>
        <v/>
      </c>
      <c r="J3358" s="5" t="str">
        <f>IFERROR(TRIM(INDEX(CID_DB[ [ NSN ] ],$D3358)),"")</f>
        <v/>
      </c>
      <c r="K3358" s="5" t="str">
        <f>IFERROR(TRIM(INDEX(CID_DB[Description],$D3358)),"")</f>
        <v/>
      </c>
      <c r="L3358" s="24" t="str">
        <f>IFERROR(TRIM(INDEX(CID_DB[Commercial Status],$D3358)),"")</f>
        <v/>
      </c>
    </row>
    <row r="3359" spans="2:12" x14ac:dyDescent="0.35">
      <c r="B3359" s="15"/>
      <c r="D3359" s="17" t="str">
        <f t="array" ref="D3359">IFERROR(IF($B3359&lt;&gt;"",LARGE(IF(ISNUMBER(SEARCH(TRIM(SUBSTITUTE($B3359,"-","")),CID_DB[Search Key])),ROW(CID_DB[Search Key]),""),1)-1,""),"")</f>
        <v/>
      </c>
      <c r="F3359" s="23" t="str">
        <f>IF($B3359&lt;&gt;"",COUNTIFS(CID_DB[Search Key],"*"&amp;TRIM(SUBSTITUTE(B3359,"-",""))&amp;"*"),"")</f>
        <v/>
      </c>
      <c r="G3359" s="23" t="str">
        <f>IFERROR(TRIM(INDEX(CID_DB[Case No],$D3359)),"")</f>
        <v/>
      </c>
      <c r="H3359" s="5" t="str">
        <f>IFERROR(TRIM(INDEX(CID_DB[Known Contractor '#1 PN],$D3359)),"")</f>
        <v/>
      </c>
      <c r="I3359" s="5" t="str">
        <f>IFERROR(TRIM(INDEX(CID_DB[Known Contractor '#2 PN],$D3359)),"")</f>
        <v/>
      </c>
      <c r="J3359" s="5" t="str">
        <f>IFERROR(TRIM(INDEX(CID_DB[ [ NSN ] ],$D3359)),"")</f>
        <v/>
      </c>
      <c r="K3359" s="5" t="str">
        <f>IFERROR(TRIM(INDEX(CID_DB[Description],$D3359)),"")</f>
        <v/>
      </c>
      <c r="L3359" s="24" t="str">
        <f>IFERROR(TRIM(INDEX(CID_DB[Commercial Status],$D3359)),"")</f>
        <v/>
      </c>
    </row>
    <row r="3360" spans="2:12" x14ac:dyDescent="0.35">
      <c r="B3360" s="15"/>
      <c r="D3360" s="17" t="str">
        <f t="array" ref="D3360">IFERROR(IF($B3360&lt;&gt;"",LARGE(IF(ISNUMBER(SEARCH(TRIM(SUBSTITUTE($B3360,"-","")),CID_DB[Search Key])),ROW(CID_DB[Search Key]),""),1)-1,""),"")</f>
        <v/>
      </c>
      <c r="F3360" s="23" t="str">
        <f>IF($B3360&lt;&gt;"",COUNTIFS(CID_DB[Search Key],"*"&amp;TRIM(SUBSTITUTE(B3360,"-",""))&amp;"*"),"")</f>
        <v/>
      </c>
      <c r="G3360" s="23" t="str">
        <f>IFERROR(TRIM(INDEX(CID_DB[Case No],$D3360)),"")</f>
        <v/>
      </c>
      <c r="H3360" s="5" t="str">
        <f>IFERROR(TRIM(INDEX(CID_DB[Known Contractor '#1 PN],$D3360)),"")</f>
        <v/>
      </c>
      <c r="I3360" s="5" t="str">
        <f>IFERROR(TRIM(INDEX(CID_DB[Known Contractor '#2 PN],$D3360)),"")</f>
        <v/>
      </c>
      <c r="J3360" s="5" t="str">
        <f>IFERROR(TRIM(INDEX(CID_DB[ [ NSN ] ],$D3360)),"")</f>
        <v/>
      </c>
      <c r="K3360" s="5" t="str">
        <f>IFERROR(TRIM(INDEX(CID_DB[Description],$D3360)),"")</f>
        <v/>
      </c>
      <c r="L3360" s="24" t="str">
        <f>IFERROR(TRIM(INDEX(CID_DB[Commercial Status],$D3360)),"")</f>
        <v/>
      </c>
    </row>
    <row r="3361" spans="2:12" x14ac:dyDescent="0.35">
      <c r="B3361" s="15"/>
      <c r="D3361" s="17" t="str">
        <f t="array" ref="D3361">IFERROR(IF($B3361&lt;&gt;"",LARGE(IF(ISNUMBER(SEARCH(TRIM(SUBSTITUTE($B3361,"-","")),CID_DB[Search Key])),ROW(CID_DB[Search Key]),""),1)-1,""),"")</f>
        <v/>
      </c>
      <c r="F3361" s="23" t="str">
        <f>IF($B3361&lt;&gt;"",COUNTIFS(CID_DB[Search Key],"*"&amp;TRIM(SUBSTITUTE(B3361,"-",""))&amp;"*"),"")</f>
        <v/>
      </c>
      <c r="G3361" s="23" t="str">
        <f>IFERROR(TRIM(INDEX(CID_DB[Case No],$D3361)),"")</f>
        <v/>
      </c>
      <c r="H3361" s="5" t="str">
        <f>IFERROR(TRIM(INDEX(CID_DB[Known Contractor '#1 PN],$D3361)),"")</f>
        <v/>
      </c>
      <c r="I3361" s="5" t="str">
        <f>IFERROR(TRIM(INDEX(CID_DB[Known Contractor '#2 PN],$D3361)),"")</f>
        <v/>
      </c>
      <c r="J3361" s="5" t="str">
        <f>IFERROR(TRIM(INDEX(CID_DB[ [ NSN ] ],$D3361)),"")</f>
        <v/>
      </c>
      <c r="K3361" s="5" t="str">
        <f>IFERROR(TRIM(INDEX(CID_DB[Description],$D3361)),"")</f>
        <v/>
      </c>
      <c r="L3361" s="24" t="str">
        <f>IFERROR(TRIM(INDEX(CID_DB[Commercial Status],$D3361)),"")</f>
        <v/>
      </c>
    </row>
    <row r="3362" spans="2:12" x14ac:dyDescent="0.35">
      <c r="B3362" s="15"/>
      <c r="D3362" s="17" t="str">
        <f t="array" ref="D3362">IFERROR(IF($B3362&lt;&gt;"",LARGE(IF(ISNUMBER(SEARCH(TRIM(SUBSTITUTE($B3362,"-","")),CID_DB[Search Key])),ROW(CID_DB[Search Key]),""),1)-1,""),"")</f>
        <v/>
      </c>
      <c r="F3362" s="23" t="str">
        <f>IF($B3362&lt;&gt;"",COUNTIFS(CID_DB[Search Key],"*"&amp;TRIM(SUBSTITUTE(B3362,"-",""))&amp;"*"),"")</f>
        <v/>
      </c>
      <c r="G3362" s="23" t="str">
        <f>IFERROR(TRIM(INDEX(CID_DB[Case No],$D3362)),"")</f>
        <v/>
      </c>
      <c r="H3362" s="5" t="str">
        <f>IFERROR(TRIM(INDEX(CID_DB[Known Contractor '#1 PN],$D3362)),"")</f>
        <v/>
      </c>
      <c r="I3362" s="5" t="str">
        <f>IFERROR(TRIM(INDEX(CID_DB[Known Contractor '#2 PN],$D3362)),"")</f>
        <v/>
      </c>
      <c r="J3362" s="5" t="str">
        <f>IFERROR(TRIM(INDEX(CID_DB[ [ NSN ] ],$D3362)),"")</f>
        <v/>
      </c>
      <c r="K3362" s="5" t="str">
        <f>IFERROR(TRIM(INDEX(CID_DB[Description],$D3362)),"")</f>
        <v/>
      </c>
      <c r="L3362" s="24" t="str">
        <f>IFERROR(TRIM(INDEX(CID_DB[Commercial Status],$D3362)),"")</f>
        <v/>
      </c>
    </row>
    <row r="3363" spans="2:12" x14ac:dyDescent="0.35">
      <c r="B3363" s="15"/>
      <c r="D3363" s="17" t="str">
        <f t="array" ref="D3363">IFERROR(IF($B3363&lt;&gt;"",LARGE(IF(ISNUMBER(SEARCH(TRIM(SUBSTITUTE($B3363,"-","")),CID_DB[Search Key])),ROW(CID_DB[Search Key]),""),1)-1,""),"")</f>
        <v/>
      </c>
      <c r="F3363" s="23" t="str">
        <f>IF($B3363&lt;&gt;"",COUNTIFS(CID_DB[Search Key],"*"&amp;TRIM(SUBSTITUTE(B3363,"-",""))&amp;"*"),"")</f>
        <v/>
      </c>
      <c r="G3363" s="23" t="str">
        <f>IFERROR(TRIM(INDEX(CID_DB[Case No],$D3363)),"")</f>
        <v/>
      </c>
      <c r="H3363" s="5" t="str">
        <f>IFERROR(TRIM(INDEX(CID_DB[Known Contractor '#1 PN],$D3363)),"")</f>
        <v/>
      </c>
      <c r="I3363" s="5" t="str">
        <f>IFERROR(TRIM(INDEX(CID_DB[Known Contractor '#2 PN],$D3363)),"")</f>
        <v/>
      </c>
      <c r="J3363" s="5" t="str">
        <f>IFERROR(TRIM(INDEX(CID_DB[ [ NSN ] ],$D3363)),"")</f>
        <v/>
      </c>
      <c r="K3363" s="5" t="str">
        <f>IFERROR(TRIM(INDEX(CID_DB[Description],$D3363)),"")</f>
        <v/>
      </c>
      <c r="L3363" s="24" t="str">
        <f>IFERROR(TRIM(INDEX(CID_DB[Commercial Status],$D3363)),"")</f>
        <v/>
      </c>
    </row>
    <row r="3364" spans="2:12" x14ac:dyDescent="0.35">
      <c r="B3364" s="15"/>
      <c r="D3364" s="17" t="str">
        <f t="array" ref="D3364">IFERROR(IF($B3364&lt;&gt;"",LARGE(IF(ISNUMBER(SEARCH(TRIM(SUBSTITUTE($B3364,"-","")),CID_DB[Search Key])),ROW(CID_DB[Search Key]),""),1)-1,""),"")</f>
        <v/>
      </c>
      <c r="F3364" s="23" t="str">
        <f>IF($B3364&lt;&gt;"",COUNTIFS(CID_DB[Search Key],"*"&amp;TRIM(SUBSTITUTE(B3364,"-",""))&amp;"*"),"")</f>
        <v/>
      </c>
      <c r="G3364" s="23" t="str">
        <f>IFERROR(TRIM(INDEX(CID_DB[Case No],$D3364)),"")</f>
        <v/>
      </c>
      <c r="H3364" s="5" t="str">
        <f>IFERROR(TRIM(INDEX(CID_DB[Known Contractor '#1 PN],$D3364)),"")</f>
        <v/>
      </c>
      <c r="I3364" s="5" t="str">
        <f>IFERROR(TRIM(INDEX(CID_DB[Known Contractor '#2 PN],$D3364)),"")</f>
        <v/>
      </c>
      <c r="J3364" s="5" t="str">
        <f>IFERROR(TRIM(INDEX(CID_DB[ [ NSN ] ],$D3364)),"")</f>
        <v/>
      </c>
      <c r="K3364" s="5" t="str">
        <f>IFERROR(TRIM(INDEX(CID_DB[Description],$D3364)),"")</f>
        <v/>
      </c>
      <c r="L3364" s="24" t="str">
        <f>IFERROR(TRIM(INDEX(CID_DB[Commercial Status],$D3364)),"")</f>
        <v/>
      </c>
    </row>
    <row r="3365" spans="2:12" x14ac:dyDescent="0.35">
      <c r="B3365" s="15"/>
      <c r="D3365" s="17" t="str">
        <f t="array" ref="D3365">IFERROR(IF($B3365&lt;&gt;"",LARGE(IF(ISNUMBER(SEARCH(TRIM(SUBSTITUTE($B3365,"-","")),CID_DB[Search Key])),ROW(CID_DB[Search Key]),""),1)-1,""),"")</f>
        <v/>
      </c>
      <c r="F3365" s="23" t="str">
        <f>IF($B3365&lt;&gt;"",COUNTIFS(CID_DB[Search Key],"*"&amp;TRIM(SUBSTITUTE(B3365,"-",""))&amp;"*"),"")</f>
        <v/>
      </c>
      <c r="G3365" s="23" t="str">
        <f>IFERROR(TRIM(INDEX(CID_DB[Case No],$D3365)),"")</f>
        <v/>
      </c>
      <c r="H3365" s="5" t="str">
        <f>IFERROR(TRIM(INDEX(CID_DB[Known Contractor '#1 PN],$D3365)),"")</f>
        <v/>
      </c>
      <c r="I3365" s="5" t="str">
        <f>IFERROR(TRIM(INDEX(CID_DB[Known Contractor '#2 PN],$D3365)),"")</f>
        <v/>
      </c>
      <c r="J3365" s="5" t="str">
        <f>IFERROR(TRIM(INDEX(CID_DB[ [ NSN ] ],$D3365)),"")</f>
        <v/>
      </c>
      <c r="K3365" s="5" t="str">
        <f>IFERROR(TRIM(INDEX(CID_DB[Description],$D3365)),"")</f>
        <v/>
      </c>
      <c r="L3365" s="24" t="str">
        <f>IFERROR(TRIM(INDEX(CID_DB[Commercial Status],$D3365)),"")</f>
        <v/>
      </c>
    </row>
    <row r="3366" spans="2:12" x14ac:dyDescent="0.35">
      <c r="B3366" s="15"/>
      <c r="D3366" s="17" t="str">
        <f t="array" ref="D3366">IFERROR(IF($B3366&lt;&gt;"",LARGE(IF(ISNUMBER(SEARCH(TRIM(SUBSTITUTE($B3366,"-","")),CID_DB[Search Key])),ROW(CID_DB[Search Key]),""),1)-1,""),"")</f>
        <v/>
      </c>
      <c r="F3366" s="23" t="str">
        <f>IF($B3366&lt;&gt;"",COUNTIFS(CID_DB[Search Key],"*"&amp;TRIM(SUBSTITUTE(B3366,"-",""))&amp;"*"),"")</f>
        <v/>
      </c>
      <c r="G3366" s="23" t="str">
        <f>IFERROR(TRIM(INDEX(CID_DB[Case No],$D3366)),"")</f>
        <v/>
      </c>
      <c r="H3366" s="5" t="str">
        <f>IFERROR(TRIM(INDEX(CID_DB[Known Contractor '#1 PN],$D3366)),"")</f>
        <v/>
      </c>
      <c r="I3366" s="5" t="str">
        <f>IFERROR(TRIM(INDEX(CID_DB[Known Contractor '#2 PN],$D3366)),"")</f>
        <v/>
      </c>
      <c r="J3366" s="5" t="str">
        <f>IFERROR(TRIM(INDEX(CID_DB[ [ NSN ] ],$D3366)),"")</f>
        <v/>
      </c>
      <c r="K3366" s="5" t="str">
        <f>IFERROR(TRIM(INDEX(CID_DB[Description],$D3366)),"")</f>
        <v/>
      </c>
      <c r="L3366" s="24" t="str">
        <f>IFERROR(TRIM(INDEX(CID_DB[Commercial Status],$D3366)),"")</f>
        <v/>
      </c>
    </row>
    <row r="3367" spans="2:12" x14ac:dyDescent="0.35">
      <c r="B3367" s="15"/>
      <c r="D3367" s="17" t="str">
        <f t="array" ref="D3367">IFERROR(IF($B3367&lt;&gt;"",LARGE(IF(ISNUMBER(SEARCH(TRIM(SUBSTITUTE($B3367,"-","")),CID_DB[Search Key])),ROW(CID_DB[Search Key]),""),1)-1,""),"")</f>
        <v/>
      </c>
      <c r="F3367" s="23" t="str">
        <f>IF($B3367&lt;&gt;"",COUNTIFS(CID_DB[Search Key],"*"&amp;TRIM(SUBSTITUTE(B3367,"-",""))&amp;"*"),"")</f>
        <v/>
      </c>
      <c r="G3367" s="23" t="str">
        <f>IFERROR(TRIM(INDEX(CID_DB[Case No],$D3367)),"")</f>
        <v/>
      </c>
      <c r="H3367" s="5" t="str">
        <f>IFERROR(TRIM(INDEX(CID_DB[Known Contractor '#1 PN],$D3367)),"")</f>
        <v/>
      </c>
      <c r="I3367" s="5" t="str">
        <f>IFERROR(TRIM(INDEX(CID_DB[Known Contractor '#2 PN],$D3367)),"")</f>
        <v/>
      </c>
      <c r="J3367" s="5" t="str">
        <f>IFERROR(TRIM(INDEX(CID_DB[ [ NSN ] ],$D3367)),"")</f>
        <v/>
      </c>
      <c r="K3367" s="5" t="str">
        <f>IFERROR(TRIM(INDEX(CID_DB[Description],$D3367)),"")</f>
        <v/>
      </c>
      <c r="L3367" s="24" t="str">
        <f>IFERROR(TRIM(INDEX(CID_DB[Commercial Status],$D3367)),"")</f>
        <v/>
      </c>
    </row>
    <row r="3368" spans="2:12" x14ac:dyDescent="0.35">
      <c r="B3368" s="15"/>
      <c r="D3368" s="17" t="str">
        <f t="array" ref="D3368">IFERROR(IF($B3368&lt;&gt;"",LARGE(IF(ISNUMBER(SEARCH(TRIM(SUBSTITUTE($B3368,"-","")),CID_DB[Search Key])),ROW(CID_DB[Search Key]),""),1)-1,""),"")</f>
        <v/>
      </c>
      <c r="F3368" s="23" t="str">
        <f>IF($B3368&lt;&gt;"",COUNTIFS(CID_DB[Search Key],"*"&amp;TRIM(SUBSTITUTE(B3368,"-",""))&amp;"*"),"")</f>
        <v/>
      </c>
      <c r="G3368" s="23" t="str">
        <f>IFERROR(TRIM(INDEX(CID_DB[Case No],$D3368)),"")</f>
        <v/>
      </c>
      <c r="H3368" s="5" t="str">
        <f>IFERROR(TRIM(INDEX(CID_DB[Known Contractor '#1 PN],$D3368)),"")</f>
        <v/>
      </c>
      <c r="I3368" s="5" t="str">
        <f>IFERROR(TRIM(INDEX(CID_DB[Known Contractor '#2 PN],$D3368)),"")</f>
        <v/>
      </c>
      <c r="J3368" s="5" t="str">
        <f>IFERROR(TRIM(INDEX(CID_DB[ [ NSN ] ],$D3368)),"")</f>
        <v/>
      </c>
      <c r="K3368" s="5" t="str">
        <f>IFERROR(TRIM(INDEX(CID_DB[Description],$D3368)),"")</f>
        <v/>
      </c>
      <c r="L3368" s="24" t="str">
        <f>IFERROR(TRIM(INDEX(CID_DB[Commercial Status],$D3368)),"")</f>
        <v/>
      </c>
    </row>
    <row r="3369" spans="2:12" x14ac:dyDescent="0.35">
      <c r="B3369" s="15"/>
      <c r="D3369" s="17" t="str">
        <f t="array" ref="D3369">IFERROR(IF($B3369&lt;&gt;"",LARGE(IF(ISNUMBER(SEARCH(TRIM(SUBSTITUTE($B3369,"-","")),CID_DB[Search Key])),ROW(CID_DB[Search Key]),""),1)-1,""),"")</f>
        <v/>
      </c>
      <c r="F3369" s="23" t="str">
        <f>IF($B3369&lt;&gt;"",COUNTIFS(CID_DB[Search Key],"*"&amp;TRIM(SUBSTITUTE(B3369,"-",""))&amp;"*"),"")</f>
        <v/>
      </c>
      <c r="G3369" s="23" t="str">
        <f>IFERROR(TRIM(INDEX(CID_DB[Case No],$D3369)),"")</f>
        <v/>
      </c>
      <c r="H3369" s="5" t="str">
        <f>IFERROR(TRIM(INDEX(CID_DB[Known Contractor '#1 PN],$D3369)),"")</f>
        <v/>
      </c>
      <c r="I3369" s="5" t="str">
        <f>IFERROR(TRIM(INDEX(CID_DB[Known Contractor '#2 PN],$D3369)),"")</f>
        <v/>
      </c>
      <c r="J3369" s="5" t="str">
        <f>IFERROR(TRIM(INDEX(CID_DB[ [ NSN ] ],$D3369)),"")</f>
        <v/>
      </c>
      <c r="K3369" s="5" t="str">
        <f>IFERROR(TRIM(INDEX(CID_DB[Description],$D3369)),"")</f>
        <v/>
      </c>
      <c r="L3369" s="24" t="str">
        <f>IFERROR(TRIM(INDEX(CID_DB[Commercial Status],$D3369)),"")</f>
        <v/>
      </c>
    </row>
    <row r="3370" spans="2:12" x14ac:dyDescent="0.35">
      <c r="B3370" s="15"/>
      <c r="D3370" s="17" t="str">
        <f t="array" ref="D3370">IFERROR(IF($B3370&lt;&gt;"",LARGE(IF(ISNUMBER(SEARCH(TRIM(SUBSTITUTE($B3370,"-","")),CID_DB[Search Key])),ROW(CID_DB[Search Key]),""),1)-1,""),"")</f>
        <v/>
      </c>
      <c r="F3370" s="23" t="str">
        <f>IF($B3370&lt;&gt;"",COUNTIFS(CID_DB[Search Key],"*"&amp;TRIM(SUBSTITUTE(B3370,"-",""))&amp;"*"),"")</f>
        <v/>
      </c>
      <c r="G3370" s="23" t="str">
        <f>IFERROR(TRIM(INDEX(CID_DB[Case No],$D3370)),"")</f>
        <v/>
      </c>
      <c r="H3370" s="5" t="str">
        <f>IFERROR(TRIM(INDEX(CID_DB[Known Contractor '#1 PN],$D3370)),"")</f>
        <v/>
      </c>
      <c r="I3370" s="5" t="str">
        <f>IFERROR(TRIM(INDEX(CID_DB[Known Contractor '#2 PN],$D3370)),"")</f>
        <v/>
      </c>
      <c r="J3370" s="5" t="str">
        <f>IFERROR(TRIM(INDEX(CID_DB[ [ NSN ] ],$D3370)),"")</f>
        <v/>
      </c>
      <c r="K3370" s="5" t="str">
        <f>IFERROR(TRIM(INDEX(CID_DB[Description],$D3370)),"")</f>
        <v/>
      </c>
      <c r="L3370" s="24" t="str">
        <f>IFERROR(TRIM(INDEX(CID_DB[Commercial Status],$D3370)),"")</f>
        <v/>
      </c>
    </row>
    <row r="3371" spans="2:12" x14ac:dyDescent="0.35">
      <c r="B3371" s="15"/>
      <c r="D3371" s="17" t="str">
        <f t="array" ref="D3371">IFERROR(IF($B3371&lt;&gt;"",LARGE(IF(ISNUMBER(SEARCH(TRIM(SUBSTITUTE($B3371,"-","")),CID_DB[Search Key])),ROW(CID_DB[Search Key]),""),1)-1,""),"")</f>
        <v/>
      </c>
      <c r="F3371" s="23" t="str">
        <f>IF($B3371&lt;&gt;"",COUNTIFS(CID_DB[Search Key],"*"&amp;TRIM(SUBSTITUTE(B3371,"-",""))&amp;"*"),"")</f>
        <v/>
      </c>
      <c r="G3371" s="23" t="str">
        <f>IFERROR(TRIM(INDEX(CID_DB[Case No],$D3371)),"")</f>
        <v/>
      </c>
      <c r="H3371" s="5" t="str">
        <f>IFERROR(TRIM(INDEX(CID_DB[Known Contractor '#1 PN],$D3371)),"")</f>
        <v/>
      </c>
      <c r="I3371" s="5" t="str">
        <f>IFERROR(TRIM(INDEX(CID_DB[Known Contractor '#2 PN],$D3371)),"")</f>
        <v/>
      </c>
      <c r="J3371" s="5" t="str">
        <f>IFERROR(TRIM(INDEX(CID_DB[ [ NSN ] ],$D3371)),"")</f>
        <v/>
      </c>
      <c r="K3371" s="5" t="str">
        <f>IFERROR(TRIM(INDEX(CID_DB[Description],$D3371)),"")</f>
        <v/>
      </c>
      <c r="L3371" s="24" t="str">
        <f>IFERROR(TRIM(INDEX(CID_DB[Commercial Status],$D3371)),"")</f>
        <v/>
      </c>
    </row>
    <row r="3372" spans="2:12" x14ac:dyDescent="0.35">
      <c r="B3372" s="15"/>
      <c r="D3372" s="17" t="str">
        <f t="array" ref="D3372">IFERROR(IF($B3372&lt;&gt;"",LARGE(IF(ISNUMBER(SEARCH(TRIM(SUBSTITUTE($B3372,"-","")),CID_DB[Search Key])),ROW(CID_DB[Search Key]),""),1)-1,""),"")</f>
        <v/>
      </c>
      <c r="F3372" s="23" t="str">
        <f>IF($B3372&lt;&gt;"",COUNTIFS(CID_DB[Search Key],"*"&amp;TRIM(SUBSTITUTE(B3372,"-",""))&amp;"*"),"")</f>
        <v/>
      </c>
      <c r="G3372" s="23" t="str">
        <f>IFERROR(TRIM(INDEX(CID_DB[Case No],$D3372)),"")</f>
        <v/>
      </c>
      <c r="H3372" s="5" t="str">
        <f>IFERROR(TRIM(INDEX(CID_DB[Known Contractor '#1 PN],$D3372)),"")</f>
        <v/>
      </c>
      <c r="I3372" s="5" t="str">
        <f>IFERROR(TRIM(INDEX(CID_DB[Known Contractor '#2 PN],$D3372)),"")</f>
        <v/>
      </c>
      <c r="J3372" s="5" t="str">
        <f>IFERROR(TRIM(INDEX(CID_DB[ [ NSN ] ],$D3372)),"")</f>
        <v/>
      </c>
      <c r="K3372" s="5" t="str">
        <f>IFERROR(TRIM(INDEX(CID_DB[Description],$D3372)),"")</f>
        <v/>
      </c>
      <c r="L3372" s="24" t="str">
        <f>IFERROR(TRIM(INDEX(CID_DB[Commercial Status],$D3372)),"")</f>
        <v/>
      </c>
    </row>
    <row r="3373" spans="2:12" x14ac:dyDescent="0.35">
      <c r="B3373" s="15"/>
      <c r="D3373" s="17" t="str">
        <f t="array" ref="D3373">IFERROR(IF($B3373&lt;&gt;"",LARGE(IF(ISNUMBER(SEARCH(TRIM(SUBSTITUTE($B3373,"-","")),CID_DB[Search Key])),ROW(CID_DB[Search Key]),""),1)-1,""),"")</f>
        <v/>
      </c>
      <c r="F3373" s="23" t="str">
        <f>IF($B3373&lt;&gt;"",COUNTIFS(CID_DB[Search Key],"*"&amp;TRIM(SUBSTITUTE(B3373,"-",""))&amp;"*"),"")</f>
        <v/>
      </c>
      <c r="G3373" s="23" t="str">
        <f>IFERROR(TRIM(INDEX(CID_DB[Case No],$D3373)),"")</f>
        <v/>
      </c>
      <c r="H3373" s="5" t="str">
        <f>IFERROR(TRIM(INDEX(CID_DB[Known Contractor '#1 PN],$D3373)),"")</f>
        <v/>
      </c>
      <c r="I3373" s="5" t="str">
        <f>IFERROR(TRIM(INDEX(CID_DB[Known Contractor '#2 PN],$D3373)),"")</f>
        <v/>
      </c>
      <c r="J3373" s="5" t="str">
        <f>IFERROR(TRIM(INDEX(CID_DB[ [ NSN ] ],$D3373)),"")</f>
        <v/>
      </c>
      <c r="K3373" s="5" t="str">
        <f>IFERROR(TRIM(INDEX(CID_DB[Description],$D3373)),"")</f>
        <v/>
      </c>
      <c r="L3373" s="24" t="str">
        <f>IFERROR(TRIM(INDEX(CID_DB[Commercial Status],$D3373)),"")</f>
        <v/>
      </c>
    </row>
    <row r="3374" spans="2:12" x14ac:dyDescent="0.35">
      <c r="B3374" s="15"/>
      <c r="D3374" s="17" t="str">
        <f t="array" ref="D3374">IFERROR(IF($B3374&lt;&gt;"",LARGE(IF(ISNUMBER(SEARCH(TRIM(SUBSTITUTE($B3374,"-","")),CID_DB[Search Key])),ROW(CID_DB[Search Key]),""),1)-1,""),"")</f>
        <v/>
      </c>
      <c r="F3374" s="23" t="str">
        <f>IF($B3374&lt;&gt;"",COUNTIFS(CID_DB[Search Key],"*"&amp;TRIM(SUBSTITUTE(B3374,"-",""))&amp;"*"),"")</f>
        <v/>
      </c>
      <c r="G3374" s="23" t="str">
        <f>IFERROR(TRIM(INDEX(CID_DB[Case No],$D3374)),"")</f>
        <v/>
      </c>
      <c r="H3374" s="5" t="str">
        <f>IFERROR(TRIM(INDEX(CID_DB[Known Contractor '#1 PN],$D3374)),"")</f>
        <v/>
      </c>
      <c r="I3374" s="5" t="str">
        <f>IFERROR(TRIM(INDEX(CID_DB[Known Contractor '#2 PN],$D3374)),"")</f>
        <v/>
      </c>
      <c r="J3374" s="5" t="str">
        <f>IFERROR(TRIM(INDEX(CID_DB[ [ NSN ] ],$D3374)),"")</f>
        <v/>
      </c>
      <c r="K3374" s="5" t="str">
        <f>IFERROR(TRIM(INDEX(CID_DB[Description],$D3374)),"")</f>
        <v/>
      </c>
      <c r="L3374" s="24" t="str">
        <f>IFERROR(TRIM(INDEX(CID_DB[Commercial Status],$D3374)),"")</f>
        <v/>
      </c>
    </row>
    <row r="3375" spans="2:12" x14ac:dyDescent="0.35">
      <c r="B3375" s="15"/>
      <c r="D3375" s="17" t="str">
        <f t="array" ref="D3375">IFERROR(IF($B3375&lt;&gt;"",LARGE(IF(ISNUMBER(SEARCH(TRIM(SUBSTITUTE($B3375,"-","")),CID_DB[Search Key])),ROW(CID_DB[Search Key]),""),1)-1,""),"")</f>
        <v/>
      </c>
      <c r="F3375" s="23" t="str">
        <f>IF($B3375&lt;&gt;"",COUNTIFS(CID_DB[Search Key],"*"&amp;TRIM(SUBSTITUTE(B3375,"-",""))&amp;"*"),"")</f>
        <v/>
      </c>
      <c r="G3375" s="23" t="str">
        <f>IFERROR(TRIM(INDEX(CID_DB[Case No],$D3375)),"")</f>
        <v/>
      </c>
      <c r="H3375" s="5" t="str">
        <f>IFERROR(TRIM(INDEX(CID_DB[Known Contractor '#1 PN],$D3375)),"")</f>
        <v/>
      </c>
      <c r="I3375" s="5" t="str">
        <f>IFERROR(TRIM(INDEX(CID_DB[Known Contractor '#2 PN],$D3375)),"")</f>
        <v/>
      </c>
      <c r="J3375" s="5" t="str">
        <f>IFERROR(TRIM(INDEX(CID_DB[ [ NSN ] ],$D3375)),"")</f>
        <v/>
      </c>
      <c r="K3375" s="5" t="str">
        <f>IFERROR(TRIM(INDEX(CID_DB[Description],$D3375)),"")</f>
        <v/>
      </c>
      <c r="L3375" s="24" t="str">
        <f>IFERROR(TRIM(INDEX(CID_DB[Commercial Status],$D3375)),"")</f>
        <v/>
      </c>
    </row>
    <row r="3376" spans="2:12" x14ac:dyDescent="0.35">
      <c r="B3376" s="15"/>
      <c r="D3376" s="17" t="str">
        <f t="array" ref="D3376">IFERROR(IF($B3376&lt;&gt;"",LARGE(IF(ISNUMBER(SEARCH(TRIM(SUBSTITUTE($B3376,"-","")),CID_DB[Search Key])),ROW(CID_DB[Search Key]),""),1)-1,""),"")</f>
        <v/>
      </c>
      <c r="F3376" s="23" t="str">
        <f>IF($B3376&lt;&gt;"",COUNTIFS(CID_DB[Search Key],"*"&amp;TRIM(SUBSTITUTE(B3376,"-",""))&amp;"*"),"")</f>
        <v/>
      </c>
      <c r="G3376" s="23" t="str">
        <f>IFERROR(TRIM(INDEX(CID_DB[Case No],$D3376)),"")</f>
        <v/>
      </c>
      <c r="H3376" s="5" t="str">
        <f>IFERROR(TRIM(INDEX(CID_DB[Known Contractor '#1 PN],$D3376)),"")</f>
        <v/>
      </c>
      <c r="I3376" s="5" t="str">
        <f>IFERROR(TRIM(INDEX(CID_DB[Known Contractor '#2 PN],$D3376)),"")</f>
        <v/>
      </c>
      <c r="J3376" s="5" t="str">
        <f>IFERROR(TRIM(INDEX(CID_DB[ [ NSN ] ],$D3376)),"")</f>
        <v/>
      </c>
      <c r="K3376" s="5" t="str">
        <f>IFERROR(TRIM(INDEX(CID_DB[Description],$D3376)),"")</f>
        <v/>
      </c>
      <c r="L3376" s="24" t="str">
        <f>IFERROR(TRIM(INDEX(CID_DB[Commercial Status],$D3376)),"")</f>
        <v/>
      </c>
    </row>
    <row r="3377" spans="2:12" x14ac:dyDescent="0.35">
      <c r="B3377" s="15"/>
      <c r="D3377" s="17" t="str">
        <f t="array" ref="D3377">IFERROR(IF($B3377&lt;&gt;"",LARGE(IF(ISNUMBER(SEARCH(TRIM(SUBSTITUTE($B3377,"-","")),CID_DB[Search Key])),ROW(CID_DB[Search Key]),""),1)-1,""),"")</f>
        <v/>
      </c>
      <c r="F3377" s="23" t="str">
        <f>IF($B3377&lt;&gt;"",COUNTIFS(CID_DB[Search Key],"*"&amp;TRIM(SUBSTITUTE(B3377,"-",""))&amp;"*"),"")</f>
        <v/>
      </c>
      <c r="G3377" s="23" t="str">
        <f>IFERROR(TRIM(INDEX(CID_DB[Case No],$D3377)),"")</f>
        <v/>
      </c>
      <c r="H3377" s="5" t="str">
        <f>IFERROR(TRIM(INDEX(CID_DB[Known Contractor '#1 PN],$D3377)),"")</f>
        <v/>
      </c>
      <c r="I3377" s="5" t="str">
        <f>IFERROR(TRIM(INDEX(CID_DB[Known Contractor '#2 PN],$D3377)),"")</f>
        <v/>
      </c>
      <c r="J3377" s="5" t="str">
        <f>IFERROR(TRIM(INDEX(CID_DB[ [ NSN ] ],$D3377)),"")</f>
        <v/>
      </c>
      <c r="K3377" s="5" t="str">
        <f>IFERROR(TRIM(INDEX(CID_DB[Description],$D3377)),"")</f>
        <v/>
      </c>
      <c r="L3377" s="24" t="str">
        <f>IFERROR(TRIM(INDEX(CID_DB[Commercial Status],$D3377)),"")</f>
        <v/>
      </c>
    </row>
    <row r="3378" spans="2:12" x14ac:dyDescent="0.35">
      <c r="B3378" s="15"/>
      <c r="D3378" s="17" t="str">
        <f t="array" ref="D3378">IFERROR(IF($B3378&lt;&gt;"",LARGE(IF(ISNUMBER(SEARCH(TRIM(SUBSTITUTE($B3378,"-","")),CID_DB[Search Key])),ROW(CID_DB[Search Key]),""),1)-1,""),"")</f>
        <v/>
      </c>
      <c r="F3378" s="23" t="str">
        <f>IF($B3378&lt;&gt;"",COUNTIFS(CID_DB[Search Key],"*"&amp;TRIM(SUBSTITUTE(B3378,"-",""))&amp;"*"),"")</f>
        <v/>
      </c>
      <c r="G3378" s="23" t="str">
        <f>IFERROR(TRIM(INDEX(CID_DB[Case No],$D3378)),"")</f>
        <v/>
      </c>
      <c r="H3378" s="5" t="str">
        <f>IFERROR(TRIM(INDEX(CID_DB[Known Contractor '#1 PN],$D3378)),"")</f>
        <v/>
      </c>
      <c r="I3378" s="5" t="str">
        <f>IFERROR(TRIM(INDEX(CID_DB[Known Contractor '#2 PN],$D3378)),"")</f>
        <v/>
      </c>
      <c r="J3378" s="5" t="str">
        <f>IFERROR(TRIM(INDEX(CID_DB[ [ NSN ] ],$D3378)),"")</f>
        <v/>
      </c>
      <c r="K3378" s="5" t="str">
        <f>IFERROR(TRIM(INDEX(CID_DB[Description],$D3378)),"")</f>
        <v/>
      </c>
      <c r="L3378" s="24" t="str">
        <f>IFERROR(TRIM(INDEX(CID_DB[Commercial Status],$D3378)),"")</f>
        <v/>
      </c>
    </row>
    <row r="3379" spans="2:12" x14ac:dyDescent="0.35">
      <c r="B3379" s="15"/>
      <c r="D3379" s="17" t="str">
        <f t="array" ref="D3379">IFERROR(IF($B3379&lt;&gt;"",LARGE(IF(ISNUMBER(SEARCH(TRIM(SUBSTITUTE($B3379,"-","")),CID_DB[Search Key])),ROW(CID_DB[Search Key]),""),1)-1,""),"")</f>
        <v/>
      </c>
      <c r="F3379" s="23" t="str">
        <f>IF($B3379&lt;&gt;"",COUNTIFS(CID_DB[Search Key],"*"&amp;TRIM(SUBSTITUTE(B3379,"-",""))&amp;"*"),"")</f>
        <v/>
      </c>
      <c r="G3379" s="23" t="str">
        <f>IFERROR(TRIM(INDEX(CID_DB[Case No],$D3379)),"")</f>
        <v/>
      </c>
      <c r="H3379" s="5" t="str">
        <f>IFERROR(TRIM(INDEX(CID_DB[Known Contractor '#1 PN],$D3379)),"")</f>
        <v/>
      </c>
      <c r="I3379" s="5" t="str">
        <f>IFERROR(TRIM(INDEX(CID_DB[Known Contractor '#2 PN],$D3379)),"")</f>
        <v/>
      </c>
      <c r="J3379" s="5" t="str">
        <f>IFERROR(TRIM(INDEX(CID_DB[ [ NSN ] ],$D3379)),"")</f>
        <v/>
      </c>
      <c r="K3379" s="5" t="str">
        <f>IFERROR(TRIM(INDEX(CID_DB[Description],$D3379)),"")</f>
        <v/>
      </c>
      <c r="L3379" s="24" t="str">
        <f>IFERROR(TRIM(INDEX(CID_DB[Commercial Status],$D3379)),"")</f>
        <v/>
      </c>
    </row>
    <row r="3380" spans="2:12" x14ac:dyDescent="0.35">
      <c r="B3380" s="15"/>
      <c r="D3380" s="17" t="str">
        <f t="array" ref="D3380">IFERROR(IF($B3380&lt;&gt;"",LARGE(IF(ISNUMBER(SEARCH(TRIM(SUBSTITUTE($B3380,"-","")),CID_DB[Search Key])),ROW(CID_DB[Search Key]),""),1)-1,""),"")</f>
        <v/>
      </c>
      <c r="F3380" s="23" t="str">
        <f>IF($B3380&lt;&gt;"",COUNTIFS(CID_DB[Search Key],"*"&amp;TRIM(SUBSTITUTE(B3380,"-",""))&amp;"*"),"")</f>
        <v/>
      </c>
      <c r="G3380" s="23" t="str">
        <f>IFERROR(TRIM(INDEX(CID_DB[Case No],$D3380)),"")</f>
        <v/>
      </c>
      <c r="H3380" s="5" t="str">
        <f>IFERROR(TRIM(INDEX(CID_DB[Known Contractor '#1 PN],$D3380)),"")</f>
        <v/>
      </c>
      <c r="I3380" s="5" t="str">
        <f>IFERROR(TRIM(INDEX(CID_DB[Known Contractor '#2 PN],$D3380)),"")</f>
        <v/>
      </c>
      <c r="J3380" s="5" t="str">
        <f>IFERROR(TRIM(INDEX(CID_DB[ [ NSN ] ],$D3380)),"")</f>
        <v/>
      </c>
      <c r="K3380" s="5" t="str">
        <f>IFERROR(TRIM(INDEX(CID_DB[Description],$D3380)),"")</f>
        <v/>
      </c>
      <c r="L3380" s="24" t="str">
        <f>IFERROR(TRIM(INDEX(CID_DB[Commercial Status],$D3380)),"")</f>
        <v/>
      </c>
    </row>
    <row r="3381" spans="2:12" x14ac:dyDescent="0.35">
      <c r="B3381" s="15"/>
      <c r="D3381" s="17" t="str">
        <f t="array" ref="D3381">IFERROR(IF($B3381&lt;&gt;"",LARGE(IF(ISNUMBER(SEARCH(TRIM(SUBSTITUTE($B3381,"-","")),CID_DB[Search Key])),ROW(CID_DB[Search Key]),""),1)-1,""),"")</f>
        <v/>
      </c>
      <c r="F3381" s="23" t="str">
        <f>IF($B3381&lt;&gt;"",COUNTIFS(CID_DB[Search Key],"*"&amp;TRIM(SUBSTITUTE(B3381,"-",""))&amp;"*"),"")</f>
        <v/>
      </c>
      <c r="G3381" s="23" t="str">
        <f>IFERROR(TRIM(INDEX(CID_DB[Case No],$D3381)),"")</f>
        <v/>
      </c>
      <c r="H3381" s="5" t="str">
        <f>IFERROR(TRIM(INDEX(CID_DB[Known Contractor '#1 PN],$D3381)),"")</f>
        <v/>
      </c>
      <c r="I3381" s="5" t="str">
        <f>IFERROR(TRIM(INDEX(CID_DB[Known Contractor '#2 PN],$D3381)),"")</f>
        <v/>
      </c>
      <c r="J3381" s="5" t="str">
        <f>IFERROR(TRIM(INDEX(CID_DB[ [ NSN ] ],$D3381)),"")</f>
        <v/>
      </c>
      <c r="K3381" s="5" t="str">
        <f>IFERROR(TRIM(INDEX(CID_DB[Description],$D3381)),"")</f>
        <v/>
      </c>
      <c r="L3381" s="24" t="str">
        <f>IFERROR(TRIM(INDEX(CID_DB[Commercial Status],$D3381)),"")</f>
        <v/>
      </c>
    </row>
    <row r="3382" spans="2:12" x14ac:dyDescent="0.35">
      <c r="B3382" s="15"/>
      <c r="D3382" s="17" t="str">
        <f t="array" ref="D3382">IFERROR(IF($B3382&lt;&gt;"",LARGE(IF(ISNUMBER(SEARCH(TRIM(SUBSTITUTE($B3382,"-","")),CID_DB[Search Key])),ROW(CID_DB[Search Key]),""),1)-1,""),"")</f>
        <v/>
      </c>
      <c r="F3382" s="23" t="str">
        <f>IF($B3382&lt;&gt;"",COUNTIFS(CID_DB[Search Key],"*"&amp;TRIM(SUBSTITUTE(B3382,"-",""))&amp;"*"),"")</f>
        <v/>
      </c>
      <c r="G3382" s="23" t="str">
        <f>IFERROR(TRIM(INDEX(CID_DB[Case No],$D3382)),"")</f>
        <v/>
      </c>
      <c r="H3382" s="5" t="str">
        <f>IFERROR(TRIM(INDEX(CID_DB[Known Contractor '#1 PN],$D3382)),"")</f>
        <v/>
      </c>
      <c r="I3382" s="5" t="str">
        <f>IFERROR(TRIM(INDEX(CID_DB[Known Contractor '#2 PN],$D3382)),"")</f>
        <v/>
      </c>
      <c r="J3382" s="5" t="str">
        <f>IFERROR(TRIM(INDEX(CID_DB[ [ NSN ] ],$D3382)),"")</f>
        <v/>
      </c>
      <c r="K3382" s="5" t="str">
        <f>IFERROR(TRIM(INDEX(CID_DB[Description],$D3382)),"")</f>
        <v/>
      </c>
      <c r="L3382" s="24" t="str">
        <f>IFERROR(TRIM(INDEX(CID_DB[Commercial Status],$D3382)),"")</f>
        <v/>
      </c>
    </row>
    <row r="3383" spans="2:12" x14ac:dyDescent="0.35">
      <c r="B3383" s="15"/>
      <c r="D3383" s="17" t="str">
        <f t="array" ref="D3383">IFERROR(IF($B3383&lt;&gt;"",LARGE(IF(ISNUMBER(SEARCH(TRIM(SUBSTITUTE($B3383,"-","")),CID_DB[Search Key])),ROW(CID_DB[Search Key]),""),1)-1,""),"")</f>
        <v/>
      </c>
      <c r="F3383" s="23" t="str">
        <f>IF($B3383&lt;&gt;"",COUNTIFS(CID_DB[Search Key],"*"&amp;TRIM(SUBSTITUTE(B3383,"-",""))&amp;"*"),"")</f>
        <v/>
      </c>
      <c r="G3383" s="23" t="str">
        <f>IFERROR(TRIM(INDEX(CID_DB[Case No],$D3383)),"")</f>
        <v/>
      </c>
      <c r="H3383" s="5" t="str">
        <f>IFERROR(TRIM(INDEX(CID_DB[Known Contractor '#1 PN],$D3383)),"")</f>
        <v/>
      </c>
      <c r="I3383" s="5" t="str">
        <f>IFERROR(TRIM(INDEX(CID_DB[Known Contractor '#2 PN],$D3383)),"")</f>
        <v/>
      </c>
      <c r="J3383" s="5" t="str">
        <f>IFERROR(TRIM(INDEX(CID_DB[ [ NSN ] ],$D3383)),"")</f>
        <v/>
      </c>
      <c r="K3383" s="5" t="str">
        <f>IFERROR(TRIM(INDEX(CID_DB[Description],$D3383)),"")</f>
        <v/>
      </c>
      <c r="L3383" s="24" t="str">
        <f>IFERROR(TRIM(INDEX(CID_DB[Commercial Status],$D3383)),"")</f>
        <v/>
      </c>
    </row>
    <row r="3384" spans="2:12" x14ac:dyDescent="0.35">
      <c r="B3384" s="15"/>
      <c r="D3384" s="17" t="str">
        <f t="array" ref="D3384">IFERROR(IF($B3384&lt;&gt;"",LARGE(IF(ISNUMBER(SEARCH(TRIM(SUBSTITUTE($B3384,"-","")),CID_DB[Search Key])),ROW(CID_DB[Search Key]),""),1)-1,""),"")</f>
        <v/>
      </c>
      <c r="F3384" s="23" t="str">
        <f>IF($B3384&lt;&gt;"",COUNTIFS(CID_DB[Search Key],"*"&amp;TRIM(SUBSTITUTE(B3384,"-",""))&amp;"*"),"")</f>
        <v/>
      </c>
      <c r="G3384" s="23" t="str">
        <f>IFERROR(TRIM(INDEX(CID_DB[Case No],$D3384)),"")</f>
        <v/>
      </c>
      <c r="H3384" s="5" t="str">
        <f>IFERROR(TRIM(INDEX(CID_DB[Known Contractor '#1 PN],$D3384)),"")</f>
        <v/>
      </c>
      <c r="I3384" s="5" t="str">
        <f>IFERROR(TRIM(INDEX(CID_DB[Known Contractor '#2 PN],$D3384)),"")</f>
        <v/>
      </c>
      <c r="J3384" s="5" t="str">
        <f>IFERROR(TRIM(INDEX(CID_DB[ [ NSN ] ],$D3384)),"")</f>
        <v/>
      </c>
      <c r="K3384" s="5" t="str">
        <f>IFERROR(TRIM(INDEX(CID_DB[Description],$D3384)),"")</f>
        <v/>
      </c>
      <c r="L3384" s="24" t="str">
        <f>IFERROR(TRIM(INDEX(CID_DB[Commercial Status],$D3384)),"")</f>
        <v/>
      </c>
    </row>
    <row r="3385" spans="2:12" x14ac:dyDescent="0.35">
      <c r="B3385" s="15"/>
      <c r="D3385" s="17" t="str">
        <f t="array" ref="D3385">IFERROR(IF($B3385&lt;&gt;"",LARGE(IF(ISNUMBER(SEARCH(TRIM(SUBSTITUTE($B3385,"-","")),CID_DB[Search Key])),ROW(CID_DB[Search Key]),""),1)-1,""),"")</f>
        <v/>
      </c>
      <c r="F3385" s="23" t="str">
        <f>IF($B3385&lt;&gt;"",COUNTIFS(CID_DB[Search Key],"*"&amp;TRIM(SUBSTITUTE(B3385,"-",""))&amp;"*"),"")</f>
        <v/>
      </c>
      <c r="G3385" s="23" t="str">
        <f>IFERROR(TRIM(INDEX(CID_DB[Case No],$D3385)),"")</f>
        <v/>
      </c>
      <c r="H3385" s="5" t="str">
        <f>IFERROR(TRIM(INDEX(CID_DB[Known Contractor '#1 PN],$D3385)),"")</f>
        <v/>
      </c>
      <c r="I3385" s="5" t="str">
        <f>IFERROR(TRIM(INDEX(CID_DB[Known Contractor '#2 PN],$D3385)),"")</f>
        <v/>
      </c>
      <c r="J3385" s="5" t="str">
        <f>IFERROR(TRIM(INDEX(CID_DB[ [ NSN ] ],$D3385)),"")</f>
        <v/>
      </c>
      <c r="K3385" s="5" t="str">
        <f>IFERROR(TRIM(INDEX(CID_DB[Description],$D3385)),"")</f>
        <v/>
      </c>
      <c r="L3385" s="24" t="str">
        <f>IFERROR(TRIM(INDEX(CID_DB[Commercial Status],$D3385)),"")</f>
        <v/>
      </c>
    </row>
    <row r="3386" spans="2:12" x14ac:dyDescent="0.35">
      <c r="B3386" s="15"/>
      <c r="D3386" s="17" t="str">
        <f t="array" ref="D3386">IFERROR(IF($B3386&lt;&gt;"",LARGE(IF(ISNUMBER(SEARCH(TRIM(SUBSTITUTE($B3386,"-","")),CID_DB[Search Key])),ROW(CID_DB[Search Key]),""),1)-1,""),"")</f>
        <v/>
      </c>
      <c r="F3386" s="23" t="str">
        <f>IF($B3386&lt;&gt;"",COUNTIFS(CID_DB[Search Key],"*"&amp;TRIM(SUBSTITUTE(B3386,"-",""))&amp;"*"),"")</f>
        <v/>
      </c>
      <c r="G3386" s="23" t="str">
        <f>IFERROR(TRIM(INDEX(CID_DB[Case No],$D3386)),"")</f>
        <v/>
      </c>
      <c r="H3386" s="5" t="str">
        <f>IFERROR(TRIM(INDEX(CID_DB[Known Contractor '#1 PN],$D3386)),"")</f>
        <v/>
      </c>
      <c r="I3386" s="5" t="str">
        <f>IFERROR(TRIM(INDEX(CID_DB[Known Contractor '#2 PN],$D3386)),"")</f>
        <v/>
      </c>
      <c r="J3386" s="5" t="str">
        <f>IFERROR(TRIM(INDEX(CID_DB[ [ NSN ] ],$D3386)),"")</f>
        <v/>
      </c>
      <c r="K3386" s="5" t="str">
        <f>IFERROR(TRIM(INDEX(CID_DB[Description],$D3386)),"")</f>
        <v/>
      </c>
      <c r="L3386" s="24" t="str">
        <f>IFERROR(TRIM(INDEX(CID_DB[Commercial Status],$D3386)),"")</f>
        <v/>
      </c>
    </row>
    <row r="3387" spans="2:12" x14ac:dyDescent="0.35">
      <c r="B3387" s="15"/>
      <c r="D3387" s="17" t="str">
        <f t="array" ref="D3387">IFERROR(IF($B3387&lt;&gt;"",LARGE(IF(ISNUMBER(SEARCH(TRIM(SUBSTITUTE($B3387,"-","")),CID_DB[Search Key])),ROW(CID_DB[Search Key]),""),1)-1,""),"")</f>
        <v/>
      </c>
      <c r="F3387" s="23" t="str">
        <f>IF($B3387&lt;&gt;"",COUNTIFS(CID_DB[Search Key],"*"&amp;TRIM(SUBSTITUTE(B3387,"-",""))&amp;"*"),"")</f>
        <v/>
      </c>
      <c r="G3387" s="23" t="str">
        <f>IFERROR(TRIM(INDEX(CID_DB[Case No],$D3387)),"")</f>
        <v/>
      </c>
      <c r="H3387" s="5" t="str">
        <f>IFERROR(TRIM(INDEX(CID_DB[Known Contractor '#1 PN],$D3387)),"")</f>
        <v/>
      </c>
      <c r="I3387" s="5" t="str">
        <f>IFERROR(TRIM(INDEX(CID_DB[Known Contractor '#2 PN],$D3387)),"")</f>
        <v/>
      </c>
      <c r="J3387" s="5" t="str">
        <f>IFERROR(TRIM(INDEX(CID_DB[ [ NSN ] ],$D3387)),"")</f>
        <v/>
      </c>
      <c r="K3387" s="5" t="str">
        <f>IFERROR(TRIM(INDEX(CID_DB[Description],$D3387)),"")</f>
        <v/>
      </c>
      <c r="L3387" s="24" t="str">
        <f>IFERROR(TRIM(INDEX(CID_DB[Commercial Status],$D3387)),"")</f>
        <v/>
      </c>
    </row>
    <row r="3388" spans="2:12" x14ac:dyDescent="0.35">
      <c r="B3388" s="15"/>
      <c r="D3388" s="17" t="str">
        <f t="array" ref="D3388">IFERROR(IF($B3388&lt;&gt;"",LARGE(IF(ISNUMBER(SEARCH(TRIM(SUBSTITUTE($B3388,"-","")),CID_DB[Search Key])),ROW(CID_DB[Search Key]),""),1)-1,""),"")</f>
        <v/>
      </c>
      <c r="F3388" s="23" t="str">
        <f>IF($B3388&lt;&gt;"",COUNTIFS(CID_DB[Search Key],"*"&amp;TRIM(SUBSTITUTE(B3388,"-",""))&amp;"*"),"")</f>
        <v/>
      </c>
      <c r="G3388" s="23" t="str">
        <f>IFERROR(TRIM(INDEX(CID_DB[Case No],$D3388)),"")</f>
        <v/>
      </c>
      <c r="H3388" s="5" t="str">
        <f>IFERROR(TRIM(INDEX(CID_DB[Known Contractor '#1 PN],$D3388)),"")</f>
        <v/>
      </c>
      <c r="I3388" s="5" t="str">
        <f>IFERROR(TRIM(INDEX(CID_DB[Known Contractor '#2 PN],$D3388)),"")</f>
        <v/>
      </c>
      <c r="J3388" s="5" t="str">
        <f>IFERROR(TRIM(INDEX(CID_DB[ [ NSN ] ],$D3388)),"")</f>
        <v/>
      </c>
      <c r="K3388" s="5" t="str">
        <f>IFERROR(TRIM(INDEX(CID_DB[Description],$D3388)),"")</f>
        <v/>
      </c>
      <c r="L3388" s="24" t="str">
        <f>IFERROR(TRIM(INDEX(CID_DB[Commercial Status],$D3388)),"")</f>
        <v/>
      </c>
    </row>
    <row r="3389" spans="2:12" x14ac:dyDescent="0.35">
      <c r="B3389" s="15"/>
      <c r="D3389" s="17" t="str">
        <f t="array" ref="D3389">IFERROR(IF($B3389&lt;&gt;"",LARGE(IF(ISNUMBER(SEARCH(TRIM(SUBSTITUTE($B3389,"-","")),CID_DB[Search Key])),ROW(CID_DB[Search Key]),""),1)-1,""),"")</f>
        <v/>
      </c>
      <c r="F3389" s="23" t="str">
        <f>IF($B3389&lt;&gt;"",COUNTIFS(CID_DB[Search Key],"*"&amp;TRIM(SUBSTITUTE(B3389,"-",""))&amp;"*"),"")</f>
        <v/>
      </c>
      <c r="G3389" s="23" t="str">
        <f>IFERROR(TRIM(INDEX(CID_DB[Case No],$D3389)),"")</f>
        <v/>
      </c>
      <c r="H3389" s="5" t="str">
        <f>IFERROR(TRIM(INDEX(CID_DB[Known Contractor '#1 PN],$D3389)),"")</f>
        <v/>
      </c>
      <c r="I3389" s="5" t="str">
        <f>IFERROR(TRIM(INDEX(CID_DB[Known Contractor '#2 PN],$D3389)),"")</f>
        <v/>
      </c>
      <c r="J3389" s="5" t="str">
        <f>IFERROR(TRIM(INDEX(CID_DB[ [ NSN ] ],$D3389)),"")</f>
        <v/>
      </c>
      <c r="K3389" s="5" t="str">
        <f>IFERROR(TRIM(INDEX(CID_DB[Description],$D3389)),"")</f>
        <v/>
      </c>
      <c r="L3389" s="24" t="str">
        <f>IFERROR(TRIM(INDEX(CID_DB[Commercial Status],$D3389)),"")</f>
        <v/>
      </c>
    </row>
    <row r="3390" spans="2:12" x14ac:dyDescent="0.35">
      <c r="B3390" s="15"/>
      <c r="D3390" s="17" t="str">
        <f t="array" ref="D3390">IFERROR(IF($B3390&lt;&gt;"",LARGE(IF(ISNUMBER(SEARCH(TRIM(SUBSTITUTE($B3390,"-","")),CID_DB[Search Key])),ROW(CID_DB[Search Key]),""),1)-1,""),"")</f>
        <v/>
      </c>
      <c r="F3390" s="23" t="str">
        <f>IF($B3390&lt;&gt;"",COUNTIFS(CID_DB[Search Key],"*"&amp;TRIM(SUBSTITUTE(B3390,"-",""))&amp;"*"),"")</f>
        <v/>
      </c>
      <c r="G3390" s="23" t="str">
        <f>IFERROR(TRIM(INDEX(CID_DB[Case No],$D3390)),"")</f>
        <v/>
      </c>
      <c r="H3390" s="5" t="str">
        <f>IFERROR(TRIM(INDEX(CID_DB[Known Contractor '#1 PN],$D3390)),"")</f>
        <v/>
      </c>
      <c r="I3390" s="5" t="str">
        <f>IFERROR(TRIM(INDEX(CID_DB[Known Contractor '#2 PN],$D3390)),"")</f>
        <v/>
      </c>
      <c r="J3390" s="5" t="str">
        <f>IFERROR(TRIM(INDEX(CID_DB[ [ NSN ] ],$D3390)),"")</f>
        <v/>
      </c>
      <c r="K3390" s="5" t="str">
        <f>IFERROR(TRIM(INDEX(CID_DB[Description],$D3390)),"")</f>
        <v/>
      </c>
      <c r="L3390" s="24" t="str">
        <f>IFERROR(TRIM(INDEX(CID_DB[Commercial Status],$D3390)),"")</f>
        <v/>
      </c>
    </row>
    <row r="3391" spans="2:12" x14ac:dyDescent="0.35">
      <c r="B3391" s="15"/>
      <c r="D3391" s="17" t="str">
        <f t="array" ref="D3391">IFERROR(IF($B3391&lt;&gt;"",LARGE(IF(ISNUMBER(SEARCH(TRIM(SUBSTITUTE($B3391,"-","")),CID_DB[Search Key])),ROW(CID_DB[Search Key]),""),1)-1,""),"")</f>
        <v/>
      </c>
      <c r="F3391" s="23" t="str">
        <f>IF($B3391&lt;&gt;"",COUNTIFS(CID_DB[Search Key],"*"&amp;TRIM(SUBSTITUTE(B3391,"-",""))&amp;"*"),"")</f>
        <v/>
      </c>
      <c r="G3391" s="23" t="str">
        <f>IFERROR(TRIM(INDEX(CID_DB[Case No],$D3391)),"")</f>
        <v/>
      </c>
      <c r="H3391" s="5" t="str">
        <f>IFERROR(TRIM(INDEX(CID_DB[Known Contractor '#1 PN],$D3391)),"")</f>
        <v/>
      </c>
      <c r="I3391" s="5" t="str">
        <f>IFERROR(TRIM(INDEX(CID_DB[Known Contractor '#2 PN],$D3391)),"")</f>
        <v/>
      </c>
      <c r="J3391" s="5" t="str">
        <f>IFERROR(TRIM(INDEX(CID_DB[ [ NSN ] ],$D3391)),"")</f>
        <v/>
      </c>
      <c r="K3391" s="5" t="str">
        <f>IFERROR(TRIM(INDEX(CID_DB[Description],$D3391)),"")</f>
        <v/>
      </c>
      <c r="L3391" s="24" t="str">
        <f>IFERROR(TRIM(INDEX(CID_DB[Commercial Status],$D3391)),"")</f>
        <v/>
      </c>
    </row>
    <row r="3392" spans="2:12" x14ac:dyDescent="0.35">
      <c r="B3392" s="15"/>
      <c r="D3392" s="17" t="str">
        <f t="array" ref="D3392">IFERROR(IF($B3392&lt;&gt;"",LARGE(IF(ISNUMBER(SEARCH(TRIM(SUBSTITUTE($B3392,"-","")),CID_DB[Search Key])),ROW(CID_DB[Search Key]),""),1)-1,""),"")</f>
        <v/>
      </c>
      <c r="F3392" s="23" t="str">
        <f>IF($B3392&lt;&gt;"",COUNTIFS(CID_DB[Search Key],"*"&amp;TRIM(SUBSTITUTE(B3392,"-",""))&amp;"*"),"")</f>
        <v/>
      </c>
      <c r="G3392" s="23" t="str">
        <f>IFERROR(TRIM(INDEX(CID_DB[Case No],$D3392)),"")</f>
        <v/>
      </c>
      <c r="H3392" s="5" t="str">
        <f>IFERROR(TRIM(INDEX(CID_DB[Known Contractor '#1 PN],$D3392)),"")</f>
        <v/>
      </c>
      <c r="I3392" s="5" t="str">
        <f>IFERROR(TRIM(INDEX(CID_DB[Known Contractor '#2 PN],$D3392)),"")</f>
        <v/>
      </c>
      <c r="J3392" s="5" t="str">
        <f>IFERROR(TRIM(INDEX(CID_DB[ [ NSN ] ],$D3392)),"")</f>
        <v/>
      </c>
      <c r="K3392" s="5" t="str">
        <f>IFERROR(TRIM(INDEX(CID_DB[Description],$D3392)),"")</f>
        <v/>
      </c>
      <c r="L3392" s="24" t="str">
        <f>IFERROR(TRIM(INDEX(CID_DB[Commercial Status],$D3392)),"")</f>
        <v/>
      </c>
    </row>
    <row r="3393" spans="2:12" x14ac:dyDescent="0.35">
      <c r="B3393" s="15"/>
      <c r="D3393" s="17" t="str">
        <f t="array" ref="D3393">IFERROR(IF($B3393&lt;&gt;"",LARGE(IF(ISNUMBER(SEARCH(TRIM(SUBSTITUTE($B3393,"-","")),CID_DB[Search Key])),ROW(CID_DB[Search Key]),""),1)-1,""),"")</f>
        <v/>
      </c>
      <c r="F3393" s="23" t="str">
        <f>IF($B3393&lt;&gt;"",COUNTIFS(CID_DB[Search Key],"*"&amp;TRIM(SUBSTITUTE(B3393,"-",""))&amp;"*"),"")</f>
        <v/>
      </c>
      <c r="G3393" s="23" t="str">
        <f>IFERROR(TRIM(INDEX(CID_DB[Case No],$D3393)),"")</f>
        <v/>
      </c>
      <c r="H3393" s="5" t="str">
        <f>IFERROR(TRIM(INDEX(CID_DB[Known Contractor '#1 PN],$D3393)),"")</f>
        <v/>
      </c>
      <c r="I3393" s="5" t="str">
        <f>IFERROR(TRIM(INDEX(CID_DB[Known Contractor '#2 PN],$D3393)),"")</f>
        <v/>
      </c>
      <c r="J3393" s="5" t="str">
        <f>IFERROR(TRIM(INDEX(CID_DB[ [ NSN ] ],$D3393)),"")</f>
        <v/>
      </c>
      <c r="K3393" s="5" t="str">
        <f>IFERROR(TRIM(INDEX(CID_DB[Description],$D3393)),"")</f>
        <v/>
      </c>
      <c r="L3393" s="24" t="str">
        <f>IFERROR(TRIM(INDEX(CID_DB[Commercial Status],$D3393)),"")</f>
        <v/>
      </c>
    </row>
    <row r="3394" spans="2:12" x14ac:dyDescent="0.35">
      <c r="B3394" s="15"/>
      <c r="D3394" s="17" t="str">
        <f t="array" ref="D3394">IFERROR(IF($B3394&lt;&gt;"",LARGE(IF(ISNUMBER(SEARCH(TRIM(SUBSTITUTE($B3394,"-","")),CID_DB[Search Key])),ROW(CID_DB[Search Key]),""),1)-1,""),"")</f>
        <v/>
      </c>
      <c r="F3394" s="23" t="str">
        <f>IF($B3394&lt;&gt;"",COUNTIFS(CID_DB[Search Key],"*"&amp;TRIM(SUBSTITUTE(B3394,"-",""))&amp;"*"),"")</f>
        <v/>
      </c>
      <c r="G3394" s="23" t="str">
        <f>IFERROR(TRIM(INDEX(CID_DB[Case No],$D3394)),"")</f>
        <v/>
      </c>
      <c r="H3394" s="5" t="str">
        <f>IFERROR(TRIM(INDEX(CID_DB[Known Contractor '#1 PN],$D3394)),"")</f>
        <v/>
      </c>
      <c r="I3394" s="5" t="str">
        <f>IFERROR(TRIM(INDEX(CID_DB[Known Contractor '#2 PN],$D3394)),"")</f>
        <v/>
      </c>
      <c r="J3394" s="5" t="str">
        <f>IFERROR(TRIM(INDEX(CID_DB[ [ NSN ] ],$D3394)),"")</f>
        <v/>
      </c>
      <c r="K3394" s="5" t="str">
        <f>IFERROR(TRIM(INDEX(CID_DB[Description],$D3394)),"")</f>
        <v/>
      </c>
      <c r="L3394" s="24" t="str">
        <f>IFERROR(TRIM(INDEX(CID_DB[Commercial Status],$D3394)),"")</f>
        <v/>
      </c>
    </row>
    <row r="3395" spans="2:12" x14ac:dyDescent="0.35">
      <c r="B3395" s="15"/>
      <c r="D3395" s="17" t="str">
        <f t="array" ref="D3395">IFERROR(IF($B3395&lt;&gt;"",LARGE(IF(ISNUMBER(SEARCH(TRIM(SUBSTITUTE($B3395,"-","")),CID_DB[Search Key])),ROW(CID_DB[Search Key]),""),1)-1,""),"")</f>
        <v/>
      </c>
      <c r="F3395" s="23" t="str">
        <f>IF($B3395&lt;&gt;"",COUNTIFS(CID_DB[Search Key],"*"&amp;TRIM(SUBSTITUTE(B3395,"-",""))&amp;"*"),"")</f>
        <v/>
      </c>
      <c r="G3395" s="23" t="str">
        <f>IFERROR(TRIM(INDEX(CID_DB[Case No],$D3395)),"")</f>
        <v/>
      </c>
      <c r="H3395" s="5" t="str">
        <f>IFERROR(TRIM(INDEX(CID_DB[Known Contractor '#1 PN],$D3395)),"")</f>
        <v/>
      </c>
      <c r="I3395" s="5" t="str">
        <f>IFERROR(TRIM(INDEX(CID_DB[Known Contractor '#2 PN],$D3395)),"")</f>
        <v/>
      </c>
      <c r="J3395" s="5" t="str">
        <f>IFERROR(TRIM(INDEX(CID_DB[ [ NSN ] ],$D3395)),"")</f>
        <v/>
      </c>
      <c r="K3395" s="5" t="str">
        <f>IFERROR(TRIM(INDEX(CID_DB[Description],$D3395)),"")</f>
        <v/>
      </c>
      <c r="L3395" s="24" t="str">
        <f>IFERROR(TRIM(INDEX(CID_DB[Commercial Status],$D3395)),"")</f>
        <v/>
      </c>
    </row>
    <row r="3396" spans="2:12" x14ac:dyDescent="0.35">
      <c r="B3396" s="15"/>
      <c r="D3396" s="17" t="str">
        <f t="array" ref="D3396">IFERROR(IF($B3396&lt;&gt;"",LARGE(IF(ISNUMBER(SEARCH(TRIM(SUBSTITUTE($B3396,"-","")),CID_DB[Search Key])),ROW(CID_DB[Search Key]),""),1)-1,""),"")</f>
        <v/>
      </c>
      <c r="F3396" s="23" t="str">
        <f>IF($B3396&lt;&gt;"",COUNTIFS(CID_DB[Search Key],"*"&amp;TRIM(SUBSTITUTE(B3396,"-",""))&amp;"*"),"")</f>
        <v/>
      </c>
      <c r="G3396" s="23" t="str">
        <f>IFERROR(TRIM(INDEX(CID_DB[Case No],$D3396)),"")</f>
        <v/>
      </c>
      <c r="H3396" s="5" t="str">
        <f>IFERROR(TRIM(INDEX(CID_DB[Known Contractor '#1 PN],$D3396)),"")</f>
        <v/>
      </c>
      <c r="I3396" s="5" t="str">
        <f>IFERROR(TRIM(INDEX(CID_DB[Known Contractor '#2 PN],$D3396)),"")</f>
        <v/>
      </c>
      <c r="J3396" s="5" t="str">
        <f>IFERROR(TRIM(INDEX(CID_DB[ [ NSN ] ],$D3396)),"")</f>
        <v/>
      </c>
      <c r="K3396" s="5" t="str">
        <f>IFERROR(TRIM(INDEX(CID_DB[Description],$D3396)),"")</f>
        <v/>
      </c>
      <c r="L3396" s="24" t="str">
        <f>IFERROR(TRIM(INDEX(CID_DB[Commercial Status],$D3396)),"")</f>
        <v/>
      </c>
    </row>
    <row r="3397" spans="2:12" x14ac:dyDescent="0.35">
      <c r="B3397" s="15"/>
      <c r="D3397" s="17" t="str">
        <f t="array" ref="D3397">IFERROR(IF($B3397&lt;&gt;"",LARGE(IF(ISNUMBER(SEARCH(TRIM(SUBSTITUTE($B3397,"-","")),CID_DB[Search Key])),ROW(CID_DB[Search Key]),""),1)-1,""),"")</f>
        <v/>
      </c>
      <c r="F3397" s="23" t="str">
        <f>IF($B3397&lt;&gt;"",COUNTIFS(CID_DB[Search Key],"*"&amp;TRIM(SUBSTITUTE(B3397,"-",""))&amp;"*"),"")</f>
        <v/>
      </c>
      <c r="G3397" s="23" t="str">
        <f>IFERROR(TRIM(INDEX(CID_DB[Case No],$D3397)),"")</f>
        <v/>
      </c>
      <c r="H3397" s="5" t="str">
        <f>IFERROR(TRIM(INDEX(CID_DB[Known Contractor '#1 PN],$D3397)),"")</f>
        <v/>
      </c>
      <c r="I3397" s="5" t="str">
        <f>IFERROR(TRIM(INDEX(CID_DB[Known Contractor '#2 PN],$D3397)),"")</f>
        <v/>
      </c>
      <c r="J3397" s="5" t="str">
        <f>IFERROR(TRIM(INDEX(CID_DB[ [ NSN ] ],$D3397)),"")</f>
        <v/>
      </c>
      <c r="K3397" s="5" t="str">
        <f>IFERROR(TRIM(INDEX(CID_DB[Description],$D3397)),"")</f>
        <v/>
      </c>
      <c r="L3397" s="24" t="str">
        <f>IFERROR(TRIM(INDEX(CID_DB[Commercial Status],$D3397)),"")</f>
        <v/>
      </c>
    </row>
    <row r="3398" spans="2:12" x14ac:dyDescent="0.35">
      <c r="B3398" s="15"/>
      <c r="D3398" s="17" t="str">
        <f t="array" ref="D3398">IFERROR(IF($B3398&lt;&gt;"",LARGE(IF(ISNUMBER(SEARCH(TRIM(SUBSTITUTE($B3398,"-","")),CID_DB[Search Key])),ROW(CID_DB[Search Key]),""),1)-1,""),"")</f>
        <v/>
      </c>
      <c r="F3398" s="23" t="str">
        <f>IF($B3398&lt;&gt;"",COUNTIFS(CID_DB[Search Key],"*"&amp;TRIM(SUBSTITUTE(B3398,"-",""))&amp;"*"),"")</f>
        <v/>
      </c>
      <c r="G3398" s="23" t="str">
        <f>IFERROR(TRIM(INDEX(CID_DB[Case No],$D3398)),"")</f>
        <v/>
      </c>
      <c r="H3398" s="5" t="str">
        <f>IFERROR(TRIM(INDEX(CID_DB[Known Contractor '#1 PN],$D3398)),"")</f>
        <v/>
      </c>
      <c r="I3398" s="5" t="str">
        <f>IFERROR(TRIM(INDEX(CID_DB[Known Contractor '#2 PN],$D3398)),"")</f>
        <v/>
      </c>
      <c r="J3398" s="5" t="str">
        <f>IFERROR(TRIM(INDEX(CID_DB[ [ NSN ] ],$D3398)),"")</f>
        <v/>
      </c>
      <c r="K3398" s="5" t="str">
        <f>IFERROR(TRIM(INDEX(CID_DB[Description],$D3398)),"")</f>
        <v/>
      </c>
      <c r="L3398" s="24" t="str">
        <f>IFERROR(TRIM(INDEX(CID_DB[Commercial Status],$D3398)),"")</f>
        <v/>
      </c>
    </row>
    <row r="3399" spans="2:12" x14ac:dyDescent="0.35">
      <c r="B3399" s="15"/>
      <c r="D3399" s="17" t="str">
        <f t="array" ref="D3399">IFERROR(IF($B3399&lt;&gt;"",LARGE(IF(ISNUMBER(SEARCH(TRIM(SUBSTITUTE($B3399,"-","")),CID_DB[Search Key])),ROW(CID_DB[Search Key]),""),1)-1,""),"")</f>
        <v/>
      </c>
      <c r="F3399" s="23" t="str">
        <f>IF($B3399&lt;&gt;"",COUNTIFS(CID_DB[Search Key],"*"&amp;TRIM(SUBSTITUTE(B3399,"-",""))&amp;"*"),"")</f>
        <v/>
      </c>
      <c r="G3399" s="23" t="str">
        <f>IFERROR(TRIM(INDEX(CID_DB[Case No],$D3399)),"")</f>
        <v/>
      </c>
      <c r="H3399" s="5" t="str">
        <f>IFERROR(TRIM(INDEX(CID_DB[Known Contractor '#1 PN],$D3399)),"")</f>
        <v/>
      </c>
      <c r="I3399" s="5" t="str">
        <f>IFERROR(TRIM(INDEX(CID_DB[Known Contractor '#2 PN],$D3399)),"")</f>
        <v/>
      </c>
      <c r="J3399" s="5" t="str">
        <f>IFERROR(TRIM(INDEX(CID_DB[ [ NSN ] ],$D3399)),"")</f>
        <v/>
      </c>
      <c r="K3399" s="5" t="str">
        <f>IFERROR(TRIM(INDEX(CID_DB[Description],$D3399)),"")</f>
        <v/>
      </c>
      <c r="L3399" s="24" t="str">
        <f>IFERROR(TRIM(INDEX(CID_DB[Commercial Status],$D3399)),"")</f>
        <v/>
      </c>
    </row>
    <row r="3400" spans="2:12" x14ac:dyDescent="0.35">
      <c r="B3400" s="15"/>
      <c r="D3400" s="17" t="str">
        <f t="array" ref="D3400">IFERROR(IF($B3400&lt;&gt;"",LARGE(IF(ISNUMBER(SEARCH(TRIM(SUBSTITUTE($B3400,"-","")),CID_DB[Search Key])),ROW(CID_DB[Search Key]),""),1)-1,""),"")</f>
        <v/>
      </c>
      <c r="F3400" s="23" t="str">
        <f>IF($B3400&lt;&gt;"",COUNTIFS(CID_DB[Search Key],"*"&amp;TRIM(SUBSTITUTE(B3400,"-",""))&amp;"*"),"")</f>
        <v/>
      </c>
      <c r="G3400" s="23" t="str">
        <f>IFERROR(TRIM(INDEX(CID_DB[Case No],$D3400)),"")</f>
        <v/>
      </c>
      <c r="H3400" s="5" t="str">
        <f>IFERROR(TRIM(INDEX(CID_DB[Known Contractor '#1 PN],$D3400)),"")</f>
        <v/>
      </c>
      <c r="I3400" s="5" t="str">
        <f>IFERROR(TRIM(INDEX(CID_DB[Known Contractor '#2 PN],$D3400)),"")</f>
        <v/>
      </c>
      <c r="J3400" s="5" t="str">
        <f>IFERROR(TRIM(INDEX(CID_DB[ [ NSN ] ],$D3400)),"")</f>
        <v/>
      </c>
      <c r="K3400" s="5" t="str">
        <f>IFERROR(TRIM(INDEX(CID_DB[Description],$D3400)),"")</f>
        <v/>
      </c>
      <c r="L3400" s="24" t="str">
        <f>IFERROR(TRIM(INDEX(CID_DB[Commercial Status],$D3400)),"")</f>
        <v/>
      </c>
    </row>
    <row r="3401" spans="2:12" x14ac:dyDescent="0.35">
      <c r="B3401" s="15"/>
      <c r="D3401" s="17" t="str">
        <f t="array" ref="D3401">IFERROR(IF($B3401&lt;&gt;"",LARGE(IF(ISNUMBER(SEARCH(TRIM(SUBSTITUTE($B3401,"-","")),CID_DB[Search Key])),ROW(CID_DB[Search Key]),""),1)-1,""),"")</f>
        <v/>
      </c>
      <c r="F3401" s="23" t="str">
        <f>IF($B3401&lt;&gt;"",COUNTIFS(CID_DB[Search Key],"*"&amp;TRIM(SUBSTITUTE(B3401,"-",""))&amp;"*"),"")</f>
        <v/>
      </c>
      <c r="G3401" s="23" t="str">
        <f>IFERROR(TRIM(INDEX(CID_DB[Case No],$D3401)),"")</f>
        <v/>
      </c>
      <c r="H3401" s="5" t="str">
        <f>IFERROR(TRIM(INDEX(CID_DB[Known Contractor '#1 PN],$D3401)),"")</f>
        <v/>
      </c>
      <c r="I3401" s="5" t="str">
        <f>IFERROR(TRIM(INDEX(CID_DB[Known Contractor '#2 PN],$D3401)),"")</f>
        <v/>
      </c>
      <c r="J3401" s="5" t="str">
        <f>IFERROR(TRIM(INDEX(CID_DB[ [ NSN ] ],$D3401)),"")</f>
        <v/>
      </c>
      <c r="K3401" s="5" t="str">
        <f>IFERROR(TRIM(INDEX(CID_DB[Description],$D3401)),"")</f>
        <v/>
      </c>
      <c r="L3401" s="24" t="str">
        <f>IFERROR(TRIM(INDEX(CID_DB[Commercial Status],$D3401)),"")</f>
        <v/>
      </c>
    </row>
    <row r="3402" spans="2:12" x14ac:dyDescent="0.35">
      <c r="B3402" s="15"/>
      <c r="D3402" s="17" t="str">
        <f t="array" ref="D3402">IFERROR(IF($B3402&lt;&gt;"",LARGE(IF(ISNUMBER(SEARCH(TRIM(SUBSTITUTE($B3402,"-","")),CID_DB[Search Key])),ROW(CID_DB[Search Key]),""),1)-1,""),"")</f>
        <v/>
      </c>
      <c r="F3402" s="23" t="str">
        <f>IF($B3402&lt;&gt;"",COUNTIFS(CID_DB[Search Key],"*"&amp;TRIM(SUBSTITUTE(B3402,"-",""))&amp;"*"),"")</f>
        <v/>
      </c>
      <c r="G3402" s="23" t="str">
        <f>IFERROR(TRIM(INDEX(CID_DB[Case No],$D3402)),"")</f>
        <v/>
      </c>
      <c r="H3402" s="5" t="str">
        <f>IFERROR(TRIM(INDEX(CID_DB[Known Contractor '#1 PN],$D3402)),"")</f>
        <v/>
      </c>
      <c r="I3402" s="5" t="str">
        <f>IFERROR(TRIM(INDEX(CID_DB[Known Contractor '#2 PN],$D3402)),"")</f>
        <v/>
      </c>
      <c r="J3402" s="5" t="str">
        <f>IFERROR(TRIM(INDEX(CID_DB[ [ NSN ] ],$D3402)),"")</f>
        <v/>
      </c>
      <c r="K3402" s="5" t="str">
        <f>IFERROR(TRIM(INDEX(CID_DB[Description],$D3402)),"")</f>
        <v/>
      </c>
      <c r="L3402" s="24" t="str">
        <f>IFERROR(TRIM(INDEX(CID_DB[Commercial Status],$D3402)),"")</f>
        <v/>
      </c>
    </row>
    <row r="3403" spans="2:12" x14ac:dyDescent="0.35">
      <c r="B3403" s="15"/>
      <c r="D3403" s="17" t="str">
        <f t="array" ref="D3403">IFERROR(IF($B3403&lt;&gt;"",LARGE(IF(ISNUMBER(SEARCH(TRIM(SUBSTITUTE($B3403,"-","")),CID_DB[Search Key])),ROW(CID_DB[Search Key]),""),1)-1,""),"")</f>
        <v/>
      </c>
      <c r="F3403" s="23" t="str">
        <f>IF($B3403&lt;&gt;"",COUNTIFS(CID_DB[Search Key],"*"&amp;TRIM(SUBSTITUTE(B3403,"-",""))&amp;"*"),"")</f>
        <v/>
      </c>
      <c r="G3403" s="23" t="str">
        <f>IFERROR(TRIM(INDEX(CID_DB[Case No],$D3403)),"")</f>
        <v/>
      </c>
      <c r="H3403" s="5" t="str">
        <f>IFERROR(TRIM(INDEX(CID_DB[Known Contractor '#1 PN],$D3403)),"")</f>
        <v/>
      </c>
      <c r="I3403" s="5" t="str">
        <f>IFERROR(TRIM(INDEX(CID_DB[Known Contractor '#2 PN],$D3403)),"")</f>
        <v/>
      </c>
      <c r="J3403" s="5" t="str">
        <f>IFERROR(TRIM(INDEX(CID_DB[ [ NSN ] ],$D3403)),"")</f>
        <v/>
      </c>
      <c r="K3403" s="5" t="str">
        <f>IFERROR(TRIM(INDEX(CID_DB[Description],$D3403)),"")</f>
        <v/>
      </c>
      <c r="L3403" s="24" t="str">
        <f>IFERROR(TRIM(INDEX(CID_DB[Commercial Status],$D3403)),"")</f>
        <v/>
      </c>
    </row>
    <row r="3404" spans="2:12" x14ac:dyDescent="0.35">
      <c r="B3404" s="15"/>
      <c r="D3404" s="17" t="str">
        <f t="array" ref="D3404">IFERROR(IF($B3404&lt;&gt;"",LARGE(IF(ISNUMBER(SEARCH(TRIM(SUBSTITUTE($B3404,"-","")),CID_DB[Search Key])),ROW(CID_DB[Search Key]),""),1)-1,""),"")</f>
        <v/>
      </c>
      <c r="F3404" s="23" t="str">
        <f>IF($B3404&lt;&gt;"",COUNTIFS(CID_DB[Search Key],"*"&amp;TRIM(SUBSTITUTE(B3404,"-",""))&amp;"*"),"")</f>
        <v/>
      </c>
      <c r="G3404" s="23" t="str">
        <f>IFERROR(TRIM(INDEX(CID_DB[Case No],$D3404)),"")</f>
        <v/>
      </c>
      <c r="H3404" s="5" t="str">
        <f>IFERROR(TRIM(INDEX(CID_DB[Known Contractor '#1 PN],$D3404)),"")</f>
        <v/>
      </c>
      <c r="I3404" s="5" t="str">
        <f>IFERROR(TRIM(INDEX(CID_DB[Known Contractor '#2 PN],$D3404)),"")</f>
        <v/>
      </c>
      <c r="J3404" s="5" t="str">
        <f>IFERROR(TRIM(INDEX(CID_DB[ [ NSN ] ],$D3404)),"")</f>
        <v/>
      </c>
      <c r="K3404" s="5" t="str">
        <f>IFERROR(TRIM(INDEX(CID_DB[Description],$D3404)),"")</f>
        <v/>
      </c>
      <c r="L3404" s="24" t="str">
        <f>IFERROR(TRIM(INDEX(CID_DB[Commercial Status],$D3404)),"")</f>
        <v/>
      </c>
    </row>
    <row r="3405" spans="2:12" x14ac:dyDescent="0.35">
      <c r="B3405" s="15"/>
      <c r="D3405" s="17" t="str">
        <f t="array" ref="D3405">IFERROR(IF($B3405&lt;&gt;"",LARGE(IF(ISNUMBER(SEARCH(TRIM(SUBSTITUTE($B3405,"-","")),CID_DB[Search Key])),ROW(CID_DB[Search Key]),""),1)-1,""),"")</f>
        <v/>
      </c>
      <c r="F3405" s="23" t="str">
        <f>IF($B3405&lt;&gt;"",COUNTIFS(CID_DB[Search Key],"*"&amp;TRIM(SUBSTITUTE(B3405,"-",""))&amp;"*"),"")</f>
        <v/>
      </c>
      <c r="G3405" s="23" t="str">
        <f>IFERROR(TRIM(INDEX(CID_DB[Case No],$D3405)),"")</f>
        <v/>
      </c>
      <c r="H3405" s="5" t="str">
        <f>IFERROR(TRIM(INDEX(CID_DB[Known Contractor '#1 PN],$D3405)),"")</f>
        <v/>
      </c>
      <c r="I3405" s="5" t="str">
        <f>IFERROR(TRIM(INDEX(CID_DB[Known Contractor '#2 PN],$D3405)),"")</f>
        <v/>
      </c>
      <c r="J3405" s="5" t="str">
        <f>IFERROR(TRIM(INDEX(CID_DB[ [ NSN ] ],$D3405)),"")</f>
        <v/>
      </c>
      <c r="K3405" s="5" t="str">
        <f>IFERROR(TRIM(INDEX(CID_DB[Description],$D3405)),"")</f>
        <v/>
      </c>
      <c r="L3405" s="24" t="str">
        <f>IFERROR(TRIM(INDEX(CID_DB[Commercial Status],$D3405)),"")</f>
        <v/>
      </c>
    </row>
    <row r="3406" spans="2:12" x14ac:dyDescent="0.35">
      <c r="B3406" s="15"/>
      <c r="D3406" s="17" t="str">
        <f t="array" ref="D3406">IFERROR(IF($B3406&lt;&gt;"",LARGE(IF(ISNUMBER(SEARCH(TRIM(SUBSTITUTE($B3406,"-","")),CID_DB[Search Key])),ROW(CID_DB[Search Key]),""),1)-1,""),"")</f>
        <v/>
      </c>
      <c r="F3406" s="23" t="str">
        <f>IF($B3406&lt;&gt;"",COUNTIFS(CID_DB[Search Key],"*"&amp;TRIM(SUBSTITUTE(B3406,"-",""))&amp;"*"),"")</f>
        <v/>
      </c>
      <c r="G3406" s="23" t="str">
        <f>IFERROR(TRIM(INDEX(CID_DB[Case No],$D3406)),"")</f>
        <v/>
      </c>
      <c r="H3406" s="5" t="str">
        <f>IFERROR(TRIM(INDEX(CID_DB[Known Contractor '#1 PN],$D3406)),"")</f>
        <v/>
      </c>
      <c r="I3406" s="5" t="str">
        <f>IFERROR(TRIM(INDEX(CID_DB[Known Contractor '#2 PN],$D3406)),"")</f>
        <v/>
      </c>
      <c r="J3406" s="5" t="str">
        <f>IFERROR(TRIM(INDEX(CID_DB[ [ NSN ] ],$D3406)),"")</f>
        <v/>
      </c>
      <c r="K3406" s="5" t="str">
        <f>IFERROR(TRIM(INDEX(CID_DB[Description],$D3406)),"")</f>
        <v/>
      </c>
      <c r="L3406" s="24" t="str">
        <f>IFERROR(TRIM(INDEX(CID_DB[Commercial Status],$D3406)),"")</f>
        <v/>
      </c>
    </row>
    <row r="3407" spans="2:12" x14ac:dyDescent="0.35">
      <c r="B3407" s="15"/>
      <c r="D3407" s="17" t="str">
        <f t="array" ref="D3407">IFERROR(IF($B3407&lt;&gt;"",LARGE(IF(ISNUMBER(SEARCH(TRIM(SUBSTITUTE($B3407,"-","")),CID_DB[Search Key])),ROW(CID_DB[Search Key]),""),1)-1,""),"")</f>
        <v/>
      </c>
      <c r="F3407" s="23" t="str">
        <f>IF($B3407&lt;&gt;"",COUNTIFS(CID_DB[Search Key],"*"&amp;TRIM(SUBSTITUTE(B3407,"-",""))&amp;"*"),"")</f>
        <v/>
      </c>
      <c r="G3407" s="23" t="str">
        <f>IFERROR(TRIM(INDEX(CID_DB[Case No],$D3407)),"")</f>
        <v/>
      </c>
      <c r="H3407" s="5" t="str">
        <f>IFERROR(TRIM(INDEX(CID_DB[Known Contractor '#1 PN],$D3407)),"")</f>
        <v/>
      </c>
      <c r="I3407" s="5" t="str">
        <f>IFERROR(TRIM(INDEX(CID_DB[Known Contractor '#2 PN],$D3407)),"")</f>
        <v/>
      </c>
      <c r="J3407" s="5" t="str">
        <f>IFERROR(TRIM(INDEX(CID_DB[ [ NSN ] ],$D3407)),"")</f>
        <v/>
      </c>
      <c r="K3407" s="5" t="str">
        <f>IFERROR(TRIM(INDEX(CID_DB[Description],$D3407)),"")</f>
        <v/>
      </c>
      <c r="L3407" s="24" t="str">
        <f>IFERROR(TRIM(INDEX(CID_DB[Commercial Status],$D3407)),"")</f>
        <v/>
      </c>
    </row>
    <row r="3408" spans="2:12" x14ac:dyDescent="0.35">
      <c r="B3408" s="15"/>
      <c r="D3408" s="17" t="str">
        <f t="array" ref="D3408">IFERROR(IF($B3408&lt;&gt;"",LARGE(IF(ISNUMBER(SEARCH(TRIM(SUBSTITUTE($B3408,"-","")),CID_DB[Search Key])),ROW(CID_DB[Search Key]),""),1)-1,""),"")</f>
        <v/>
      </c>
      <c r="F3408" s="23" t="str">
        <f>IF($B3408&lt;&gt;"",COUNTIFS(CID_DB[Search Key],"*"&amp;TRIM(SUBSTITUTE(B3408,"-",""))&amp;"*"),"")</f>
        <v/>
      </c>
      <c r="G3408" s="23" t="str">
        <f>IFERROR(TRIM(INDEX(CID_DB[Case No],$D3408)),"")</f>
        <v/>
      </c>
      <c r="H3408" s="5" t="str">
        <f>IFERROR(TRIM(INDEX(CID_DB[Known Contractor '#1 PN],$D3408)),"")</f>
        <v/>
      </c>
      <c r="I3408" s="5" t="str">
        <f>IFERROR(TRIM(INDEX(CID_DB[Known Contractor '#2 PN],$D3408)),"")</f>
        <v/>
      </c>
      <c r="J3408" s="5" t="str">
        <f>IFERROR(TRIM(INDEX(CID_DB[ [ NSN ] ],$D3408)),"")</f>
        <v/>
      </c>
      <c r="K3408" s="5" t="str">
        <f>IFERROR(TRIM(INDEX(CID_DB[Description],$D3408)),"")</f>
        <v/>
      </c>
      <c r="L3408" s="24" t="str">
        <f>IFERROR(TRIM(INDEX(CID_DB[Commercial Status],$D3408)),"")</f>
        <v/>
      </c>
    </row>
    <row r="3409" spans="2:12" x14ac:dyDescent="0.35">
      <c r="B3409" s="15"/>
      <c r="D3409" s="17" t="str">
        <f t="array" ref="D3409">IFERROR(IF($B3409&lt;&gt;"",LARGE(IF(ISNUMBER(SEARCH(TRIM(SUBSTITUTE($B3409,"-","")),CID_DB[Search Key])),ROW(CID_DB[Search Key]),""),1)-1,""),"")</f>
        <v/>
      </c>
      <c r="F3409" s="23" t="str">
        <f>IF($B3409&lt;&gt;"",COUNTIFS(CID_DB[Search Key],"*"&amp;TRIM(SUBSTITUTE(B3409,"-",""))&amp;"*"),"")</f>
        <v/>
      </c>
      <c r="G3409" s="23" t="str">
        <f>IFERROR(TRIM(INDEX(CID_DB[Case No],$D3409)),"")</f>
        <v/>
      </c>
      <c r="H3409" s="5" t="str">
        <f>IFERROR(TRIM(INDEX(CID_DB[Known Contractor '#1 PN],$D3409)),"")</f>
        <v/>
      </c>
      <c r="I3409" s="5" t="str">
        <f>IFERROR(TRIM(INDEX(CID_DB[Known Contractor '#2 PN],$D3409)),"")</f>
        <v/>
      </c>
      <c r="J3409" s="5" t="str">
        <f>IFERROR(TRIM(INDEX(CID_DB[ [ NSN ] ],$D3409)),"")</f>
        <v/>
      </c>
      <c r="K3409" s="5" t="str">
        <f>IFERROR(TRIM(INDEX(CID_DB[Description],$D3409)),"")</f>
        <v/>
      </c>
      <c r="L3409" s="24" t="str">
        <f>IFERROR(TRIM(INDEX(CID_DB[Commercial Status],$D3409)),"")</f>
        <v/>
      </c>
    </row>
    <row r="3410" spans="2:12" x14ac:dyDescent="0.35">
      <c r="B3410" s="15"/>
      <c r="D3410" s="17" t="str">
        <f t="array" ref="D3410">IFERROR(IF($B3410&lt;&gt;"",LARGE(IF(ISNUMBER(SEARCH(TRIM(SUBSTITUTE($B3410,"-","")),CID_DB[Search Key])),ROW(CID_DB[Search Key]),""),1)-1,""),"")</f>
        <v/>
      </c>
      <c r="F3410" s="23" t="str">
        <f>IF($B3410&lt;&gt;"",COUNTIFS(CID_DB[Search Key],"*"&amp;TRIM(SUBSTITUTE(B3410,"-",""))&amp;"*"),"")</f>
        <v/>
      </c>
      <c r="G3410" s="23" t="str">
        <f>IFERROR(TRIM(INDEX(CID_DB[Case No],$D3410)),"")</f>
        <v/>
      </c>
      <c r="H3410" s="5" t="str">
        <f>IFERROR(TRIM(INDEX(CID_DB[Known Contractor '#1 PN],$D3410)),"")</f>
        <v/>
      </c>
      <c r="I3410" s="5" t="str">
        <f>IFERROR(TRIM(INDEX(CID_DB[Known Contractor '#2 PN],$D3410)),"")</f>
        <v/>
      </c>
      <c r="J3410" s="5" t="str">
        <f>IFERROR(TRIM(INDEX(CID_DB[ [ NSN ] ],$D3410)),"")</f>
        <v/>
      </c>
      <c r="K3410" s="5" t="str">
        <f>IFERROR(TRIM(INDEX(CID_DB[Description],$D3410)),"")</f>
        <v/>
      </c>
      <c r="L3410" s="24" t="str">
        <f>IFERROR(TRIM(INDEX(CID_DB[Commercial Status],$D3410)),"")</f>
        <v/>
      </c>
    </row>
    <row r="3411" spans="2:12" x14ac:dyDescent="0.35">
      <c r="B3411" s="15"/>
      <c r="D3411" s="17" t="str">
        <f t="array" ref="D3411">IFERROR(IF($B3411&lt;&gt;"",LARGE(IF(ISNUMBER(SEARCH(TRIM(SUBSTITUTE($B3411,"-","")),CID_DB[Search Key])),ROW(CID_DB[Search Key]),""),1)-1,""),"")</f>
        <v/>
      </c>
      <c r="F3411" s="23" t="str">
        <f>IF($B3411&lt;&gt;"",COUNTIFS(CID_DB[Search Key],"*"&amp;TRIM(SUBSTITUTE(B3411,"-",""))&amp;"*"),"")</f>
        <v/>
      </c>
      <c r="G3411" s="23" t="str">
        <f>IFERROR(TRIM(INDEX(CID_DB[Case No],$D3411)),"")</f>
        <v/>
      </c>
      <c r="H3411" s="5" t="str">
        <f>IFERROR(TRIM(INDEX(CID_DB[Known Contractor '#1 PN],$D3411)),"")</f>
        <v/>
      </c>
      <c r="I3411" s="5" t="str">
        <f>IFERROR(TRIM(INDEX(CID_DB[Known Contractor '#2 PN],$D3411)),"")</f>
        <v/>
      </c>
      <c r="J3411" s="5" t="str">
        <f>IFERROR(TRIM(INDEX(CID_DB[ [ NSN ] ],$D3411)),"")</f>
        <v/>
      </c>
      <c r="K3411" s="5" t="str">
        <f>IFERROR(TRIM(INDEX(CID_DB[Description],$D3411)),"")</f>
        <v/>
      </c>
      <c r="L3411" s="24" t="str">
        <f>IFERROR(TRIM(INDEX(CID_DB[Commercial Status],$D3411)),"")</f>
        <v/>
      </c>
    </row>
    <row r="3412" spans="2:12" x14ac:dyDescent="0.35">
      <c r="B3412" s="15"/>
      <c r="D3412" s="17" t="str">
        <f t="array" ref="D3412">IFERROR(IF($B3412&lt;&gt;"",LARGE(IF(ISNUMBER(SEARCH(TRIM(SUBSTITUTE($B3412,"-","")),CID_DB[Search Key])),ROW(CID_DB[Search Key]),""),1)-1,""),"")</f>
        <v/>
      </c>
      <c r="F3412" s="23" t="str">
        <f>IF($B3412&lt;&gt;"",COUNTIFS(CID_DB[Search Key],"*"&amp;TRIM(SUBSTITUTE(B3412,"-",""))&amp;"*"),"")</f>
        <v/>
      </c>
      <c r="G3412" s="23" t="str">
        <f>IFERROR(TRIM(INDEX(CID_DB[Case No],$D3412)),"")</f>
        <v/>
      </c>
      <c r="H3412" s="5" t="str">
        <f>IFERROR(TRIM(INDEX(CID_DB[Known Contractor '#1 PN],$D3412)),"")</f>
        <v/>
      </c>
      <c r="I3412" s="5" t="str">
        <f>IFERROR(TRIM(INDEX(CID_DB[Known Contractor '#2 PN],$D3412)),"")</f>
        <v/>
      </c>
      <c r="J3412" s="5" t="str">
        <f>IFERROR(TRIM(INDEX(CID_DB[ [ NSN ] ],$D3412)),"")</f>
        <v/>
      </c>
      <c r="K3412" s="5" t="str">
        <f>IFERROR(TRIM(INDEX(CID_DB[Description],$D3412)),"")</f>
        <v/>
      </c>
      <c r="L3412" s="24" t="str">
        <f>IFERROR(TRIM(INDEX(CID_DB[Commercial Status],$D3412)),"")</f>
        <v/>
      </c>
    </row>
    <row r="3413" spans="2:12" x14ac:dyDescent="0.35">
      <c r="B3413" s="15"/>
      <c r="D3413" s="17" t="str">
        <f t="array" ref="D3413">IFERROR(IF($B3413&lt;&gt;"",LARGE(IF(ISNUMBER(SEARCH(TRIM(SUBSTITUTE($B3413,"-","")),CID_DB[Search Key])),ROW(CID_DB[Search Key]),""),1)-1,""),"")</f>
        <v/>
      </c>
      <c r="F3413" s="23" t="str">
        <f>IF($B3413&lt;&gt;"",COUNTIFS(CID_DB[Search Key],"*"&amp;TRIM(SUBSTITUTE(B3413,"-",""))&amp;"*"),"")</f>
        <v/>
      </c>
      <c r="G3413" s="23" t="str">
        <f>IFERROR(TRIM(INDEX(CID_DB[Case No],$D3413)),"")</f>
        <v/>
      </c>
      <c r="H3413" s="5" t="str">
        <f>IFERROR(TRIM(INDEX(CID_DB[Known Contractor '#1 PN],$D3413)),"")</f>
        <v/>
      </c>
      <c r="I3413" s="5" t="str">
        <f>IFERROR(TRIM(INDEX(CID_DB[Known Contractor '#2 PN],$D3413)),"")</f>
        <v/>
      </c>
      <c r="J3413" s="5" t="str">
        <f>IFERROR(TRIM(INDEX(CID_DB[ [ NSN ] ],$D3413)),"")</f>
        <v/>
      </c>
      <c r="K3413" s="5" t="str">
        <f>IFERROR(TRIM(INDEX(CID_DB[Description],$D3413)),"")</f>
        <v/>
      </c>
      <c r="L3413" s="24" t="str">
        <f>IFERROR(TRIM(INDEX(CID_DB[Commercial Status],$D3413)),"")</f>
        <v/>
      </c>
    </row>
    <row r="3414" spans="2:12" x14ac:dyDescent="0.35">
      <c r="B3414" s="15"/>
      <c r="D3414" s="17" t="str">
        <f t="array" ref="D3414">IFERROR(IF($B3414&lt;&gt;"",LARGE(IF(ISNUMBER(SEARCH(TRIM(SUBSTITUTE($B3414,"-","")),CID_DB[Search Key])),ROW(CID_DB[Search Key]),""),1)-1,""),"")</f>
        <v/>
      </c>
      <c r="F3414" s="23" t="str">
        <f>IF($B3414&lt;&gt;"",COUNTIFS(CID_DB[Search Key],"*"&amp;TRIM(SUBSTITUTE(B3414,"-",""))&amp;"*"),"")</f>
        <v/>
      </c>
      <c r="G3414" s="23" t="str">
        <f>IFERROR(TRIM(INDEX(CID_DB[Case No],$D3414)),"")</f>
        <v/>
      </c>
      <c r="H3414" s="5" t="str">
        <f>IFERROR(TRIM(INDEX(CID_DB[Known Contractor '#1 PN],$D3414)),"")</f>
        <v/>
      </c>
      <c r="I3414" s="5" t="str">
        <f>IFERROR(TRIM(INDEX(CID_DB[Known Contractor '#2 PN],$D3414)),"")</f>
        <v/>
      </c>
      <c r="J3414" s="5" t="str">
        <f>IFERROR(TRIM(INDEX(CID_DB[ [ NSN ] ],$D3414)),"")</f>
        <v/>
      </c>
      <c r="K3414" s="5" t="str">
        <f>IFERROR(TRIM(INDEX(CID_DB[Description],$D3414)),"")</f>
        <v/>
      </c>
      <c r="L3414" s="24" t="str">
        <f>IFERROR(TRIM(INDEX(CID_DB[Commercial Status],$D3414)),"")</f>
        <v/>
      </c>
    </row>
    <row r="3415" spans="2:12" x14ac:dyDescent="0.35">
      <c r="B3415" s="15"/>
      <c r="D3415" s="17" t="str">
        <f t="array" ref="D3415">IFERROR(IF($B3415&lt;&gt;"",LARGE(IF(ISNUMBER(SEARCH(TRIM(SUBSTITUTE($B3415,"-","")),CID_DB[Search Key])),ROW(CID_DB[Search Key]),""),1)-1,""),"")</f>
        <v/>
      </c>
      <c r="F3415" s="23" t="str">
        <f>IF($B3415&lt;&gt;"",COUNTIFS(CID_DB[Search Key],"*"&amp;TRIM(SUBSTITUTE(B3415,"-",""))&amp;"*"),"")</f>
        <v/>
      </c>
      <c r="G3415" s="23" t="str">
        <f>IFERROR(TRIM(INDEX(CID_DB[Case No],$D3415)),"")</f>
        <v/>
      </c>
      <c r="H3415" s="5" t="str">
        <f>IFERROR(TRIM(INDEX(CID_DB[Known Contractor '#1 PN],$D3415)),"")</f>
        <v/>
      </c>
      <c r="I3415" s="5" t="str">
        <f>IFERROR(TRIM(INDEX(CID_DB[Known Contractor '#2 PN],$D3415)),"")</f>
        <v/>
      </c>
      <c r="J3415" s="5" t="str">
        <f>IFERROR(TRIM(INDEX(CID_DB[ [ NSN ] ],$D3415)),"")</f>
        <v/>
      </c>
      <c r="K3415" s="5" t="str">
        <f>IFERROR(TRIM(INDEX(CID_DB[Description],$D3415)),"")</f>
        <v/>
      </c>
      <c r="L3415" s="24" t="str">
        <f>IFERROR(TRIM(INDEX(CID_DB[Commercial Status],$D3415)),"")</f>
        <v/>
      </c>
    </row>
    <row r="3416" spans="2:12" x14ac:dyDescent="0.35">
      <c r="B3416" s="15"/>
      <c r="D3416" s="17" t="str">
        <f t="array" ref="D3416">IFERROR(IF($B3416&lt;&gt;"",LARGE(IF(ISNUMBER(SEARCH(TRIM(SUBSTITUTE($B3416,"-","")),CID_DB[Search Key])),ROW(CID_DB[Search Key]),""),1)-1,""),"")</f>
        <v/>
      </c>
      <c r="F3416" s="23" t="str">
        <f>IF($B3416&lt;&gt;"",COUNTIFS(CID_DB[Search Key],"*"&amp;TRIM(SUBSTITUTE(B3416,"-",""))&amp;"*"),"")</f>
        <v/>
      </c>
      <c r="G3416" s="23" t="str">
        <f>IFERROR(TRIM(INDEX(CID_DB[Case No],$D3416)),"")</f>
        <v/>
      </c>
      <c r="H3416" s="5" t="str">
        <f>IFERROR(TRIM(INDEX(CID_DB[Known Contractor '#1 PN],$D3416)),"")</f>
        <v/>
      </c>
      <c r="I3416" s="5" t="str">
        <f>IFERROR(TRIM(INDEX(CID_DB[Known Contractor '#2 PN],$D3416)),"")</f>
        <v/>
      </c>
      <c r="J3416" s="5" t="str">
        <f>IFERROR(TRIM(INDEX(CID_DB[ [ NSN ] ],$D3416)),"")</f>
        <v/>
      </c>
      <c r="K3416" s="5" t="str">
        <f>IFERROR(TRIM(INDEX(CID_DB[Description],$D3416)),"")</f>
        <v/>
      </c>
      <c r="L3416" s="24" t="str">
        <f>IFERROR(TRIM(INDEX(CID_DB[Commercial Status],$D3416)),"")</f>
        <v/>
      </c>
    </row>
    <row r="3417" spans="2:12" x14ac:dyDescent="0.35">
      <c r="B3417" s="15"/>
      <c r="D3417" s="17" t="str">
        <f t="array" ref="D3417">IFERROR(IF($B3417&lt;&gt;"",LARGE(IF(ISNUMBER(SEARCH(TRIM(SUBSTITUTE($B3417,"-","")),CID_DB[Search Key])),ROW(CID_DB[Search Key]),""),1)-1,""),"")</f>
        <v/>
      </c>
      <c r="F3417" s="23" t="str">
        <f>IF($B3417&lt;&gt;"",COUNTIFS(CID_DB[Search Key],"*"&amp;TRIM(SUBSTITUTE(B3417,"-",""))&amp;"*"),"")</f>
        <v/>
      </c>
      <c r="G3417" s="23" t="str">
        <f>IFERROR(TRIM(INDEX(CID_DB[Case No],$D3417)),"")</f>
        <v/>
      </c>
      <c r="H3417" s="5" t="str">
        <f>IFERROR(TRIM(INDEX(CID_DB[Known Contractor '#1 PN],$D3417)),"")</f>
        <v/>
      </c>
      <c r="I3417" s="5" t="str">
        <f>IFERROR(TRIM(INDEX(CID_DB[Known Contractor '#2 PN],$D3417)),"")</f>
        <v/>
      </c>
      <c r="J3417" s="5" t="str">
        <f>IFERROR(TRIM(INDEX(CID_DB[ [ NSN ] ],$D3417)),"")</f>
        <v/>
      </c>
      <c r="K3417" s="5" t="str">
        <f>IFERROR(TRIM(INDEX(CID_DB[Description],$D3417)),"")</f>
        <v/>
      </c>
      <c r="L3417" s="24" t="str">
        <f>IFERROR(TRIM(INDEX(CID_DB[Commercial Status],$D3417)),"")</f>
        <v/>
      </c>
    </row>
    <row r="3418" spans="2:12" x14ac:dyDescent="0.35">
      <c r="B3418" s="15"/>
      <c r="D3418" s="17" t="str">
        <f t="array" ref="D3418">IFERROR(IF($B3418&lt;&gt;"",LARGE(IF(ISNUMBER(SEARCH(TRIM(SUBSTITUTE($B3418,"-","")),CID_DB[Search Key])),ROW(CID_DB[Search Key]),""),1)-1,""),"")</f>
        <v/>
      </c>
      <c r="F3418" s="23" t="str">
        <f>IF($B3418&lt;&gt;"",COUNTIFS(CID_DB[Search Key],"*"&amp;TRIM(SUBSTITUTE(B3418,"-",""))&amp;"*"),"")</f>
        <v/>
      </c>
      <c r="G3418" s="23" t="str">
        <f>IFERROR(TRIM(INDEX(CID_DB[Case No],$D3418)),"")</f>
        <v/>
      </c>
      <c r="H3418" s="5" t="str">
        <f>IFERROR(TRIM(INDEX(CID_DB[Known Contractor '#1 PN],$D3418)),"")</f>
        <v/>
      </c>
      <c r="I3418" s="5" t="str">
        <f>IFERROR(TRIM(INDEX(CID_DB[Known Contractor '#2 PN],$D3418)),"")</f>
        <v/>
      </c>
      <c r="J3418" s="5" t="str">
        <f>IFERROR(TRIM(INDEX(CID_DB[ [ NSN ] ],$D3418)),"")</f>
        <v/>
      </c>
      <c r="K3418" s="5" t="str">
        <f>IFERROR(TRIM(INDEX(CID_DB[Description],$D3418)),"")</f>
        <v/>
      </c>
      <c r="L3418" s="24" t="str">
        <f>IFERROR(TRIM(INDEX(CID_DB[Commercial Status],$D3418)),"")</f>
        <v/>
      </c>
    </row>
    <row r="3419" spans="2:12" x14ac:dyDescent="0.35">
      <c r="B3419" s="15"/>
      <c r="D3419" s="17" t="str">
        <f t="array" ref="D3419">IFERROR(IF($B3419&lt;&gt;"",LARGE(IF(ISNUMBER(SEARCH(TRIM(SUBSTITUTE($B3419,"-","")),CID_DB[Search Key])),ROW(CID_DB[Search Key]),""),1)-1,""),"")</f>
        <v/>
      </c>
      <c r="F3419" s="23" t="str">
        <f>IF($B3419&lt;&gt;"",COUNTIFS(CID_DB[Search Key],"*"&amp;TRIM(SUBSTITUTE(B3419,"-",""))&amp;"*"),"")</f>
        <v/>
      </c>
      <c r="G3419" s="23" t="str">
        <f>IFERROR(TRIM(INDEX(CID_DB[Case No],$D3419)),"")</f>
        <v/>
      </c>
      <c r="H3419" s="5" t="str">
        <f>IFERROR(TRIM(INDEX(CID_DB[Known Contractor '#1 PN],$D3419)),"")</f>
        <v/>
      </c>
      <c r="I3419" s="5" t="str">
        <f>IFERROR(TRIM(INDEX(CID_DB[Known Contractor '#2 PN],$D3419)),"")</f>
        <v/>
      </c>
      <c r="J3419" s="5" t="str">
        <f>IFERROR(TRIM(INDEX(CID_DB[ [ NSN ] ],$D3419)),"")</f>
        <v/>
      </c>
      <c r="K3419" s="5" t="str">
        <f>IFERROR(TRIM(INDEX(CID_DB[Description],$D3419)),"")</f>
        <v/>
      </c>
      <c r="L3419" s="24" t="str">
        <f>IFERROR(TRIM(INDEX(CID_DB[Commercial Status],$D3419)),"")</f>
        <v/>
      </c>
    </row>
    <row r="3420" spans="2:12" x14ac:dyDescent="0.35">
      <c r="B3420" s="15"/>
      <c r="D3420" s="17" t="str">
        <f t="array" ref="D3420">IFERROR(IF($B3420&lt;&gt;"",LARGE(IF(ISNUMBER(SEARCH(TRIM(SUBSTITUTE($B3420,"-","")),CID_DB[Search Key])),ROW(CID_DB[Search Key]),""),1)-1,""),"")</f>
        <v/>
      </c>
      <c r="F3420" s="23" t="str">
        <f>IF($B3420&lt;&gt;"",COUNTIFS(CID_DB[Search Key],"*"&amp;TRIM(SUBSTITUTE(B3420,"-",""))&amp;"*"),"")</f>
        <v/>
      </c>
      <c r="G3420" s="23" t="str">
        <f>IFERROR(TRIM(INDEX(CID_DB[Case No],$D3420)),"")</f>
        <v/>
      </c>
      <c r="H3420" s="5" t="str">
        <f>IFERROR(TRIM(INDEX(CID_DB[Known Contractor '#1 PN],$D3420)),"")</f>
        <v/>
      </c>
      <c r="I3420" s="5" t="str">
        <f>IFERROR(TRIM(INDEX(CID_DB[Known Contractor '#2 PN],$D3420)),"")</f>
        <v/>
      </c>
      <c r="J3420" s="5" t="str">
        <f>IFERROR(TRIM(INDEX(CID_DB[ [ NSN ] ],$D3420)),"")</f>
        <v/>
      </c>
      <c r="K3420" s="5" t="str">
        <f>IFERROR(TRIM(INDEX(CID_DB[Description],$D3420)),"")</f>
        <v/>
      </c>
      <c r="L3420" s="24" t="str">
        <f>IFERROR(TRIM(INDEX(CID_DB[Commercial Status],$D3420)),"")</f>
        <v/>
      </c>
    </row>
    <row r="3421" spans="2:12" x14ac:dyDescent="0.35">
      <c r="B3421" s="15"/>
      <c r="D3421" s="17" t="str">
        <f t="array" ref="D3421">IFERROR(IF($B3421&lt;&gt;"",LARGE(IF(ISNUMBER(SEARCH(TRIM(SUBSTITUTE($B3421,"-","")),CID_DB[Search Key])),ROW(CID_DB[Search Key]),""),1)-1,""),"")</f>
        <v/>
      </c>
      <c r="F3421" s="23" t="str">
        <f>IF($B3421&lt;&gt;"",COUNTIFS(CID_DB[Search Key],"*"&amp;TRIM(SUBSTITUTE(B3421,"-",""))&amp;"*"),"")</f>
        <v/>
      </c>
      <c r="G3421" s="23" t="str">
        <f>IFERROR(TRIM(INDEX(CID_DB[Case No],$D3421)),"")</f>
        <v/>
      </c>
      <c r="H3421" s="5" t="str">
        <f>IFERROR(TRIM(INDEX(CID_DB[Known Contractor '#1 PN],$D3421)),"")</f>
        <v/>
      </c>
      <c r="I3421" s="5" t="str">
        <f>IFERROR(TRIM(INDEX(CID_DB[Known Contractor '#2 PN],$D3421)),"")</f>
        <v/>
      </c>
      <c r="J3421" s="5" t="str">
        <f>IFERROR(TRIM(INDEX(CID_DB[ [ NSN ] ],$D3421)),"")</f>
        <v/>
      </c>
      <c r="K3421" s="5" t="str">
        <f>IFERROR(TRIM(INDEX(CID_DB[Description],$D3421)),"")</f>
        <v/>
      </c>
      <c r="L3421" s="24" t="str">
        <f>IFERROR(TRIM(INDEX(CID_DB[Commercial Status],$D3421)),"")</f>
        <v/>
      </c>
    </row>
    <row r="3422" spans="2:12" x14ac:dyDescent="0.35">
      <c r="B3422" s="15"/>
      <c r="D3422" s="17" t="str">
        <f t="array" ref="D3422">IFERROR(IF($B3422&lt;&gt;"",LARGE(IF(ISNUMBER(SEARCH(TRIM(SUBSTITUTE($B3422,"-","")),CID_DB[Search Key])),ROW(CID_DB[Search Key]),""),1)-1,""),"")</f>
        <v/>
      </c>
      <c r="F3422" s="23" t="str">
        <f>IF($B3422&lt;&gt;"",COUNTIFS(CID_DB[Search Key],"*"&amp;TRIM(SUBSTITUTE(B3422,"-",""))&amp;"*"),"")</f>
        <v/>
      </c>
      <c r="G3422" s="23" t="str">
        <f>IFERROR(TRIM(INDEX(CID_DB[Case No],$D3422)),"")</f>
        <v/>
      </c>
      <c r="H3422" s="5" t="str">
        <f>IFERROR(TRIM(INDEX(CID_DB[Known Contractor '#1 PN],$D3422)),"")</f>
        <v/>
      </c>
      <c r="I3422" s="5" t="str">
        <f>IFERROR(TRIM(INDEX(CID_DB[Known Contractor '#2 PN],$D3422)),"")</f>
        <v/>
      </c>
      <c r="J3422" s="5" t="str">
        <f>IFERROR(TRIM(INDEX(CID_DB[ [ NSN ] ],$D3422)),"")</f>
        <v/>
      </c>
      <c r="K3422" s="5" t="str">
        <f>IFERROR(TRIM(INDEX(CID_DB[Description],$D3422)),"")</f>
        <v/>
      </c>
      <c r="L3422" s="24" t="str">
        <f>IFERROR(TRIM(INDEX(CID_DB[Commercial Status],$D3422)),"")</f>
        <v/>
      </c>
    </row>
    <row r="3423" spans="2:12" x14ac:dyDescent="0.35">
      <c r="B3423" s="15"/>
      <c r="D3423" s="17" t="str">
        <f t="array" ref="D3423">IFERROR(IF($B3423&lt;&gt;"",LARGE(IF(ISNUMBER(SEARCH(TRIM(SUBSTITUTE($B3423,"-","")),CID_DB[Search Key])),ROW(CID_DB[Search Key]),""),1)-1,""),"")</f>
        <v/>
      </c>
      <c r="F3423" s="23" t="str">
        <f>IF($B3423&lt;&gt;"",COUNTIFS(CID_DB[Search Key],"*"&amp;TRIM(SUBSTITUTE(B3423,"-",""))&amp;"*"),"")</f>
        <v/>
      </c>
      <c r="G3423" s="23" t="str">
        <f>IFERROR(TRIM(INDEX(CID_DB[Case No],$D3423)),"")</f>
        <v/>
      </c>
      <c r="H3423" s="5" t="str">
        <f>IFERROR(TRIM(INDEX(CID_DB[Known Contractor '#1 PN],$D3423)),"")</f>
        <v/>
      </c>
      <c r="I3423" s="5" t="str">
        <f>IFERROR(TRIM(INDEX(CID_DB[Known Contractor '#2 PN],$D3423)),"")</f>
        <v/>
      </c>
      <c r="J3423" s="5" t="str">
        <f>IFERROR(TRIM(INDEX(CID_DB[ [ NSN ] ],$D3423)),"")</f>
        <v/>
      </c>
      <c r="K3423" s="5" t="str">
        <f>IFERROR(TRIM(INDEX(CID_DB[Description],$D3423)),"")</f>
        <v/>
      </c>
      <c r="L3423" s="24" t="str">
        <f>IFERROR(TRIM(INDEX(CID_DB[Commercial Status],$D3423)),"")</f>
        <v/>
      </c>
    </row>
    <row r="3424" spans="2:12" x14ac:dyDescent="0.35">
      <c r="B3424" s="15"/>
      <c r="D3424" s="17" t="str">
        <f t="array" ref="D3424">IFERROR(IF($B3424&lt;&gt;"",LARGE(IF(ISNUMBER(SEARCH(TRIM(SUBSTITUTE($B3424,"-","")),CID_DB[Search Key])),ROW(CID_DB[Search Key]),""),1)-1,""),"")</f>
        <v/>
      </c>
      <c r="F3424" s="23" t="str">
        <f>IF($B3424&lt;&gt;"",COUNTIFS(CID_DB[Search Key],"*"&amp;TRIM(SUBSTITUTE(B3424,"-",""))&amp;"*"),"")</f>
        <v/>
      </c>
      <c r="G3424" s="23" t="str">
        <f>IFERROR(TRIM(INDEX(CID_DB[Case No],$D3424)),"")</f>
        <v/>
      </c>
      <c r="H3424" s="5" t="str">
        <f>IFERROR(TRIM(INDEX(CID_DB[Known Contractor '#1 PN],$D3424)),"")</f>
        <v/>
      </c>
      <c r="I3424" s="5" t="str">
        <f>IFERROR(TRIM(INDEX(CID_DB[Known Contractor '#2 PN],$D3424)),"")</f>
        <v/>
      </c>
      <c r="J3424" s="5" t="str">
        <f>IFERROR(TRIM(INDEX(CID_DB[ [ NSN ] ],$D3424)),"")</f>
        <v/>
      </c>
      <c r="K3424" s="5" t="str">
        <f>IFERROR(TRIM(INDEX(CID_DB[Description],$D3424)),"")</f>
        <v/>
      </c>
      <c r="L3424" s="24" t="str">
        <f>IFERROR(TRIM(INDEX(CID_DB[Commercial Status],$D3424)),"")</f>
        <v/>
      </c>
    </row>
    <row r="3425" spans="2:12" x14ac:dyDescent="0.35">
      <c r="B3425" s="15"/>
      <c r="D3425" s="17" t="str">
        <f t="array" ref="D3425">IFERROR(IF($B3425&lt;&gt;"",LARGE(IF(ISNUMBER(SEARCH(TRIM(SUBSTITUTE($B3425,"-","")),CID_DB[Search Key])),ROW(CID_DB[Search Key]),""),1)-1,""),"")</f>
        <v/>
      </c>
      <c r="F3425" s="23" t="str">
        <f>IF($B3425&lt;&gt;"",COUNTIFS(CID_DB[Search Key],"*"&amp;TRIM(SUBSTITUTE(B3425,"-",""))&amp;"*"),"")</f>
        <v/>
      </c>
      <c r="G3425" s="23" t="str">
        <f>IFERROR(TRIM(INDEX(CID_DB[Case No],$D3425)),"")</f>
        <v/>
      </c>
      <c r="H3425" s="5" t="str">
        <f>IFERROR(TRIM(INDEX(CID_DB[Known Contractor '#1 PN],$D3425)),"")</f>
        <v/>
      </c>
      <c r="I3425" s="5" t="str">
        <f>IFERROR(TRIM(INDEX(CID_DB[Known Contractor '#2 PN],$D3425)),"")</f>
        <v/>
      </c>
      <c r="J3425" s="5" t="str">
        <f>IFERROR(TRIM(INDEX(CID_DB[ [ NSN ] ],$D3425)),"")</f>
        <v/>
      </c>
      <c r="K3425" s="5" t="str">
        <f>IFERROR(TRIM(INDEX(CID_DB[Description],$D3425)),"")</f>
        <v/>
      </c>
      <c r="L3425" s="24" t="str">
        <f>IFERROR(TRIM(INDEX(CID_DB[Commercial Status],$D3425)),"")</f>
        <v/>
      </c>
    </row>
    <row r="3426" spans="2:12" x14ac:dyDescent="0.35">
      <c r="B3426" s="15"/>
      <c r="D3426" s="17" t="str">
        <f t="array" ref="D3426">IFERROR(IF($B3426&lt;&gt;"",LARGE(IF(ISNUMBER(SEARCH(TRIM(SUBSTITUTE($B3426,"-","")),CID_DB[Search Key])),ROW(CID_DB[Search Key]),""),1)-1,""),"")</f>
        <v/>
      </c>
      <c r="F3426" s="23" t="str">
        <f>IF($B3426&lt;&gt;"",COUNTIFS(CID_DB[Search Key],"*"&amp;TRIM(SUBSTITUTE(B3426,"-",""))&amp;"*"),"")</f>
        <v/>
      </c>
      <c r="G3426" s="23" t="str">
        <f>IFERROR(TRIM(INDEX(CID_DB[Case No],$D3426)),"")</f>
        <v/>
      </c>
      <c r="H3426" s="5" t="str">
        <f>IFERROR(TRIM(INDEX(CID_DB[Known Contractor '#1 PN],$D3426)),"")</f>
        <v/>
      </c>
      <c r="I3426" s="5" t="str">
        <f>IFERROR(TRIM(INDEX(CID_DB[Known Contractor '#2 PN],$D3426)),"")</f>
        <v/>
      </c>
      <c r="J3426" s="5" t="str">
        <f>IFERROR(TRIM(INDEX(CID_DB[ [ NSN ] ],$D3426)),"")</f>
        <v/>
      </c>
      <c r="K3426" s="5" t="str">
        <f>IFERROR(TRIM(INDEX(CID_DB[Description],$D3426)),"")</f>
        <v/>
      </c>
      <c r="L3426" s="24" t="str">
        <f>IFERROR(TRIM(INDEX(CID_DB[Commercial Status],$D3426)),"")</f>
        <v/>
      </c>
    </row>
    <row r="3427" spans="2:12" x14ac:dyDescent="0.35">
      <c r="B3427" s="15"/>
      <c r="D3427" s="17" t="str">
        <f t="array" ref="D3427">IFERROR(IF($B3427&lt;&gt;"",LARGE(IF(ISNUMBER(SEARCH(TRIM(SUBSTITUTE($B3427,"-","")),CID_DB[Search Key])),ROW(CID_DB[Search Key]),""),1)-1,""),"")</f>
        <v/>
      </c>
      <c r="F3427" s="23" t="str">
        <f>IF($B3427&lt;&gt;"",COUNTIFS(CID_DB[Search Key],"*"&amp;TRIM(SUBSTITUTE(B3427,"-",""))&amp;"*"),"")</f>
        <v/>
      </c>
      <c r="G3427" s="23" t="str">
        <f>IFERROR(TRIM(INDEX(CID_DB[Case No],$D3427)),"")</f>
        <v/>
      </c>
      <c r="H3427" s="5" t="str">
        <f>IFERROR(TRIM(INDEX(CID_DB[Known Contractor '#1 PN],$D3427)),"")</f>
        <v/>
      </c>
      <c r="I3427" s="5" t="str">
        <f>IFERROR(TRIM(INDEX(CID_DB[Known Contractor '#2 PN],$D3427)),"")</f>
        <v/>
      </c>
      <c r="J3427" s="5" t="str">
        <f>IFERROR(TRIM(INDEX(CID_DB[ [ NSN ] ],$D3427)),"")</f>
        <v/>
      </c>
      <c r="K3427" s="5" t="str">
        <f>IFERROR(TRIM(INDEX(CID_DB[Description],$D3427)),"")</f>
        <v/>
      </c>
      <c r="L3427" s="24" t="str">
        <f>IFERROR(TRIM(INDEX(CID_DB[Commercial Status],$D3427)),"")</f>
        <v/>
      </c>
    </row>
    <row r="3428" spans="2:12" x14ac:dyDescent="0.35">
      <c r="B3428" s="15"/>
      <c r="D3428" s="17" t="str">
        <f t="array" ref="D3428">IFERROR(IF($B3428&lt;&gt;"",LARGE(IF(ISNUMBER(SEARCH(TRIM(SUBSTITUTE($B3428,"-","")),CID_DB[Search Key])),ROW(CID_DB[Search Key]),""),1)-1,""),"")</f>
        <v/>
      </c>
      <c r="F3428" s="23" t="str">
        <f>IF($B3428&lt;&gt;"",COUNTIFS(CID_DB[Search Key],"*"&amp;TRIM(SUBSTITUTE(B3428,"-",""))&amp;"*"),"")</f>
        <v/>
      </c>
      <c r="G3428" s="23" t="str">
        <f>IFERROR(TRIM(INDEX(CID_DB[Case No],$D3428)),"")</f>
        <v/>
      </c>
      <c r="H3428" s="5" t="str">
        <f>IFERROR(TRIM(INDEX(CID_DB[Known Contractor '#1 PN],$D3428)),"")</f>
        <v/>
      </c>
      <c r="I3428" s="5" t="str">
        <f>IFERROR(TRIM(INDEX(CID_DB[Known Contractor '#2 PN],$D3428)),"")</f>
        <v/>
      </c>
      <c r="J3428" s="5" t="str">
        <f>IFERROR(TRIM(INDEX(CID_DB[ [ NSN ] ],$D3428)),"")</f>
        <v/>
      </c>
      <c r="K3428" s="5" t="str">
        <f>IFERROR(TRIM(INDEX(CID_DB[Description],$D3428)),"")</f>
        <v/>
      </c>
      <c r="L3428" s="24" t="str">
        <f>IFERROR(TRIM(INDEX(CID_DB[Commercial Status],$D3428)),"")</f>
        <v/>
      </c>
    </row>
    <row r="3429" spans="2:12" x14ac:dyDescent="0.35">
      <c r="B3429" s="15"/>
      <c r="D3429" s="17" t="str">
        <f t="array" ref="D3429">IFERROR(IF($B3429&lt;&gt;"",LARGE(IF(ISNUMBER(SEARCH(TRIM(SUBSTITUTE($B3429,"-","")),CID_DB[Search Key])),ROW(CID_DB[Search Key]),""),1)-1,""),"")</f>
        <v/>
      </c>
      <c r="F3429" s="23" t="str">
        <f>IF($B3429&lt;&gt;"",COUNTIFS(CID_DB[Search Key],"*"&amp;TRIM(SUBSTITUTE(B3429,"-",""))&amp;"*"),"")</f>
        <v/>
      </c>
      <c r="G3429" s="23" t="str">
        <f>IFERROR(TRIM(INDEX(CID_DB[Case No],$D3429)),"")</f>
        <v/>
      </c>
      <c r="H3429" s="5" t="str">
        <f>IFERROR(TRIM(INDEX(CID_DB[Known Contractor '#1 PN],$D3429)),"")</f>
        <v/>
      </c>
      <c r="I3429" s="5" t="str">
        <f>IFERROR(TRIM(INDEX(CID_DB[Known Contractor '#2 PN],$D3429)),"")</f>
        <v/>
      </c>
      <c r="J3429" s="5" t="str">
        <f>IFERROR(TRIM(INDEX(CID_DB[ [ NSN ] ],$D3429)),"")</f>
        <v/>
      </c>
      <c r="K3429" s="5" t="str">
        <f>IFERROR(TRIM(INDEX(CID_DB[Description],$D3429)),"")</f>
        <v/>
      </c>
      <c r="L3429" s="24" t="str">
        <f>IFERROR(TRIM(INDEX(CID_DB[Commercial Status],$D3429)),"")</f>
        <v/>
      </c>
    </row>
    <row r="3430" spans="2:12" x14ac:dyDescent="0.35">
      <c r="B3430" s="15"/>
      <c r="D3430" s="17" t="str">
        <f t="array" ref="D3430">IFERROR(IF($B3430&lt;&gt;"",LARGE(IF(ISNUMBER(SEARCH(TRIM(SUBSTITUTE($B3430,"-","")),CID_DB[Search Key])),ROW(CID_DB[Search Key]),""),1)-1,""),"")</f>
        <v/>
      </c>
      <c r="F3430" s="23" t="str">
        <f>IF($B3430&lt;&gt;"",COUNTIFS(CID_DB[Search Key],"*"&amp;TRIM(SUBSTITUTE(B3430,"-",""))&amp;"*"),"")</f>
        <v/>
      </c>
      <c r="G3430" s="23" t="str">
        <f>IFERROR(TRIM(INDEX(CID_DB[Case No],$D3430)),"")</f>
        <v/>
      </c>
      <c r="H3430" s="5" t="str">
        <f>IFERROR(TRIM(INDEX(CID_DB[Known Contractor '#1 PN],$D3430)),"")</f>
        <v/>
      </c>
      <c r="I3430" s="5" t="str">
        <f>IFERROR(TRIM(INDEX(CID_DB[Known Contractor '#2 PN],$D3430)),"")</f>
        <v/>
      </c>
      <c r="J3430" s="5" t="str">
        <f>IFERROR(TRIM(INDEX(CID_DB[ [ NSN ] ],$D3430)),"")</f>
        <v/>
      </c>
      <c r="K3430" s="5" t="str">
        <f>IFERROR(TRIM(INDEX(CID_DB[Description],$D3430)),"")</f>
        <v/>
      </c>
      <c r="L3430" s="24" t="str">
        <f>IFERROR(TRIM(INDEX(CID_DB[Commercial Status],$D3430)),"")</f>
        <v/>
      </c>
    </row>
    <row r="3431" spans="2:12" x14ac:dyDescent="0.35">
      <c r="B3431" s="15"/>
      <c r="D3431" s="17" t="str">
        <f t="array" ref="D3431">IFERROR(IF($B3431&lt;&gt;"",LARGE(IF(ISNUMBER(SEARCH(TRIM(SUBSTITUTE($B3431,"-","")),CID_DB[Search Key])),ROW(CID_DB[Search Key]),""),1)-1,""),"")</f>
        <v/>
      </c>
      <c r="F3431" s="23" t="str">
        <f>IF($B3431&lt;&gt;"",COUNTIFS(CID_DB[Search Key],"*"&amp;TRIM(SUBSTITUTE(B3431,"-",""))&amp;"*"),"")</f>
        <v/>
      </c>
      <c r="G3431" s="23" t="str">
        <f>IFERROR(TRIM(INDEX(CID_DB[Case No],$D3431)),"")</f>
        <v/>
      </c>
      <c r="H3431" s="5" t="str">
        <f>IFERROR(TRIM(INDEX(CID_DB[Known Contractor '#1 PN],$D3431)),"")</f>
        <v/>
      </c>
      <c r="I3431" s="5" t="str">
        <f>IFERROR(TRIM(INDEX(CID_DB[Known Contractor '#2 PN],$D3431)),"")</f>
        <v/>
      </c>
      <c r="J3431" s="5" t="str">
        <f>IFERROR(TRIM(INDEX(CID_DB[ [ NSN ] ],$D3431)),"")</f>
        <v/>
      </c>
      <c r="K3431" s="5" t="str">
        <f>IFERROR(TRIM(INDEX(CID_DB[Description],$D3431)),"")</f>
        <v/>
      </c>
      <c r="L3431" s="24" t="str">
        <f>IFERROR(TRIM(INDEX(CID_DB[Commercial Status],$D3431)),"")</f>
        <v/>
      </c>
    </row>
    <row r="3432" spans="2:12" x14ac:dyDescent="0.35">
      <c r="B3432" s="15"/>
      <c r="D3432" s="17" t="str">
        <f t="array" ref="D3432">IFERROR(IF($B3432&lt;&gt;"",LARGE(IF(ISNUMBER(SEARCH(TRIM(SUBSTITUTE($B3432,"-","")),CID_DB[Search Key])),ROW(CID_DB[Search Key]),""),1)-1,""),"")</f>
        <v/>
      </c>
      <c r="F3432" s="23" t="str">
        <f>IF($B3432&lt;&gt;"",COUNTIFS(CID_DB[Search Key],"*"&amp;TRIM(SUBSTITUTE(B3432,"-",""))&amp;"*"),"")</f>
        <v/>
      </c>
      <c r="G3432" s="23" t="str">
        <f>IFERROR(TRIM(INDEX(CID_DB[Case No],$D3432)),"")</f>
        <v/>
      </c>
      <c r="H3432" s="5" t="str">
        <f>IFERROR(TRIM(INDEX(CID_DB[Known Contractor '#1 PN],$D3432)),"")</f>
        <v/>
      </c>
      <c r="I3432" s="5" t="str">
        <f>IFERROR(TRIM(INDEX(CID_DB[Known Contractor '#2 PN],$D3432)),"")</f>
        <v/>
      </c>
      <c r="J3432" s="5" t="str">
        <f>IFERROR(TRIM(INDEX(CID_DB[ [ NSN ] ],$D3432)),"")</f>
        <v/>
      </c>
      <c r="K3432" s="5" t="str">
        <f>IFERROR(TRIM(INDEX(CID_DB[Description],$D3432)),"")</f>
        <v/>
      </c>
      <c r="L3432" s="24" t="str">
        <f>IFERROR(TRIM(INDEX(CID_DB[Commercial Status],$D3432)),"")</f>
        <v/>
      </c>
    </row>
    <row r="3433" spans="2:12" x14ac:dyDescent="0.35">
      <c r="B3433" s="15"/>
      <c r="D3433" s="17" t="str">
        <f t="array" ref="D3433">IFERROR(IF($B3433&lt;&gt;"",LARGE(IF(ISNUMBER(SEARCH(TRIM(SUBSTITUTE($B3433,"-","")),CID_DB[Search Key])),ROW(CID_DB[Search Key]),""),1)-1,""),"")</f>
        <v/>
      </c>
      <c r="F3433" s="23" t="str">
        <f>IF($B3433&lt;&gt;"",COUNTIFS(CID_DB[Search Key],"*"&amp;TRIM(SUBSTITUTE(B3433,"-",""))&amp;"*"),"")</f>
        <v/>
      </c>
      <c r="G3433" s="23" t="str">
        <f>IFERROR(TRIM(INDEX(CID_DB[Case No],$D3433)),"")</f>
        <v/>
      </c>
      <c r="H3433" s="5" t="str">
        <f>IFERROR(TRIM(INDEX(CID_DB[Known Contractor '#1 PN],$D3433)),"")</f>
        <v/>
      </c>
      <c r="I3433" s="5" t="str">
        <f>IFERROR(TRIM(INDEX(CID_DB[Known Contractor '#2 PN],$D3433)),"")</f>
        <v/>
      </c>
      <c r="J3433" s="5" t="str">
        <f>IFERROR(TRIM(INDEX(CID_DB[ [ NSN ] ],$D3433)),"")</f>
        <v/>
      </c>
      <c r="K3433" s="5" t="str">
        <f>IFERROR(TRIM(INDEX(CID_DB[Description],$D3433)),"")</f>
        <v/>
      </c>
      <c r="L3433" s="24" t="str">
        <f>IFERROR(TRIM(INDEX(CID_DB[Commercial Status],$D3433)),"")</f>
        <v/>
      </c>
    </row>
    <row r="3434" spans="2:12" x14ac:dyDescent="0.35">
      <c r="B3434" s="15"/>
      <c r="D3434" s="17" t="str">
        <f t="array" ref="D3434">IFERROR(IF($B3434&lt;&gt;"",LARGE(IF(ISNUMBER(SEARCH(TRIM(SUBSTITUTE($B3434,"-","")),CID_DB[Search Key])),ROW(CID_DB[Search Key]),""),1)-1,""),"")</f>
        <v/>
      </c>
      <c r="F3434" s="23" t="str">
        <f>IF($B3434&lt;&gt;"",COUNTIFS(CID_DB[Search Key],"*"&amp;TRIM(SUBSTITUTE(B3434,"-",""))&amp;"*"),"")</f>
        <v/>
      </c>
      <c r="G3434" s="23" t="str">
        <f>IFERROR(TRIM(INDEX(CID_DB[Case No],$D3434)),"")</f>
        <v/>
      </c>
      <c r="H3434" s="5" t="str">
        <f>IFERROR(TRIM(INDEX(CID_DB[Known Contractor '#1 PN],$D3434)),"")</f>
        <v/>
      </c>
      <c r="I3434" s="5" t="str">
        <f>IFERROR(TRIM(INDEX(CID_DB[Known Contractor '#2 PN],$D3434)),"")</f>
        <v/>
      </c>
      <c r="J3434" s="5" t="str">
        <f>IFERROR(TRIM(INDEX(CID_DB[ [ NSN ] ],$D3434)),"")</f>
        <v/>
      </c>
      <c r="K3434" s="5" t="str">
        <f>IFERROR(TRIM(INDEX(CID_DB[Description],$D3434)),"")</f>
        <v/>
      </c>
      <c r="L3434" s="24" t="str">
        <f>IFERROR(TRIM(INDEX(CID_DB[Commercial Status],$D3434)),"")</f>
        <v/>
      </c>
    </row>
    <row r="3435" spans="2:12" x14ac:dyDescent="0.35">
      <c r="B3435" s="15"/>
      <c r="D3435" s="17" t="str">
        <f t="array" ref="D3435">IFERROR(IF($B3435&lt;&gt;"",LARGE(IF(ISNUMBER(SEARCH(TRIM(SUBSTITUTE($B3435,"-","")),CID_DB[Search Key])),ROW(CID_DB[Search Key]),""),1)-1,""),"")</f>
        <v/>
      </c>
      <c r="F3435" s="23" t="str">
        <f>IF($B3435&lt;&gt;"",COUNTIFS(CID_DB[Search Key],"*"&amp;TRIM(SUBSTITUTE(B3435,"-",""))&amp;"*"),"")</f>
        <v/>
      </c>
      <c r="G3435" s="23" t="str">
        <f>IFERROR(TRIM(INDEX(CID_DB[Case No],$D3435)),"")</f>
        <v/>
      </c>
      <c r="H3435" s="5" t="str">
        <f>IFERROR(TRIM(INDEX(CID_DB[Known Contractor '#1 PN],$D3435)),"")</f>
        <v/>
      </c>
      <c r="I3435" s="5" t="str">
        <f>IFERROR(TRIM(INDEX(CID_DB[Known Contractor '#2 PN],$D3435)),"")</f>
        <v/>
      </c>
      <c r="J3435" s="5" t="str">
        <f>IFERROR(TRIM(INDEX(CID_DB[ [ NSN ] ],$D3435)),"")</f>
        <v/>
      </c>
      <c r="K3435" s="5" t="str">
        <f>IFERROR(TRIM(INDEX(CID_DB[Description],$D3435)),"")</f>
        <v/>
      </c>
      <c r="L3435" s="24" t="str">
        <f>IFERROR(TRIM(INDEX(CID_DB[Commercial Status],$D3435)),"")</f>
        <v/>
      </c>
    </row>
    <row r="3436" spans="2:12" x14ac:dyDescent="0.35">
      <c r="B3436" s="15"/>
      <c r="D3436" s="17" t="str">
        <f t="array" ref="D3436">IFERROR(IF($B3436&lt;&gt;"",LARGE(IF(ISNUMBER(SEARCH(TRIM(SUBSTITUTE($B3436,"-","")),CID_DB[Search Key])),ROW(CID_DB[Search Key]),""),1)-1,""),"")</f>
        <v/>
      </c>
      <c r="F3436" s="23" t="str">
        <f>IF($B3436&lt;&gt;"",COUNTIFS(CID_DB[Search Key],"*"&amp;TRIM(SUBSTITUTE(B3436,"-",""))&amp;"*"),"")</f>
        <v/>
      </c>
      <c r="G3436" s="23" t="str">
        <f>IFERROR(TRIM(INDEX(CID_DB[Case No],$D3436)),"")</f>
        <v/>
      </c>
      <c r="H3436" s="5" t="str">
        <f>IFERROR(TRIM(INDEX(CID_DB[Known Contractor '#1 PN],$D3436)),"")</f>
        <v/>
      </c>
      <c r="I3436" s="5" t="str">
        <f>IFERROR(TRIM(INDEX(CID_DB[Known Contractor '#2 PN],$D3436)),"")</f>
        <v/>
      </c>
      <c r="J3436" s="5" t="str">
        <f>IFERROR(TRIM(INDEX(CID_DB[ [ NSN ] ],$D3436)),"")</f>
        <v/>
      </c>
      <c r="K3436" s="5" t="str">
        <f>IFERROR(TRIM(INDEX(CID_DB[Description],$D3436)),"")</f>
        <v/>
      </c>
      <c r="L3436" s="24" t="str">
        <f>IFERROR(TRIM(INDEX(CID_DB[Commercial Status],$D3436)),"")</f>
        <v/>
      </c>
    </row>
    <row r="3437" spans="2:12" x14ac:dyDescent="0.35">
      <c r="B3437" s="15"/>
      <c r="D3437" s="17" t="str">
        <f t="array" ref="D3437">IFERROR(IF($B3437&lt;&gt;"",LARGE(IF(ISNUMBER(SEARCH(TRIM(SUBSTITUTE($B3437,"-","")),CID_DB[Search Key])),ROW(CID_DB[Search Key]),""),1)-1,""),"")</f>
        <v/>
      </c>
      <c r="F3437" s="23" t="str">
        <f>IF($B3437&lt;&gt;"",COUNTIFS(CID_DB[Search Key],"*"&amp;TRIM(SUBSTITUTE(B3437,"-",""))&amp;"*"),"")</f>
        <v/>
      </c>
      <c r="G3437" s="23" t="str">
        <f>IFERROR(TRIM(INDEX(CID_DB[Case No],$D3437)),"")</f>
        <v/>
      </c>
      <c r="H3437" s="5" t="str">
        <f>IFERROR(TRIM(INDEX(CID_DB[Known Contractor '#1 PN],$D3437)),"")</f>
        <v/>
      </c>
      <c r="I3437" s="5" t="str">
        <f>IFERROR(TRIM(INDEX(CID_DB[Known Contractor '#2 PN],$D3437)),"")</f>
        <v/>
      </c>
      <c r="J3437" s="5" t="str">
        <f>IFERROR(TRIM(INDEX(CID_DB[ [ NSN ] ],$D3437)),"")</f>
        <v/>
      </c>
      <c r="K3437" s="5" t="str">
        <f>IFERROR(TRIM(INDEX(CID_DB[Description],$D3437)),"")</f>
        <v/>
      </c>
      <c r="L3437" s="24" t="str">
        <f>IFERROR(TRIM(INDEX(CID_DB[Commercial Status],$D3437)),"")</f>
        <v/>
      </c>
    </row>
    <row r="3438" spans="2:12" x14ac:dyDescent="0.35">
      <c r="B3438" s="15"/>
      <c r="D3438" s="17" t="str">
        <f t="array" ref="D3438">IFERROR(IF($B3438&lt;&gt;"",LARGE(IF(ISNUMBER(SEARCH(TRIM(SUBSTITUTE($B3438,"-","")),CID_DB[Search Key])),ROW(CID_DB[Search Key]),""),1)-1,""),"")</f>
        <v/>
      </c>
      <c r="F3438" s="23" t="str">
        <f>IF($B3438&lt;&gt;"",COUNTIFS(CID_DB[Search Key],"*"&amp;TRIM(SUBSTITUTE(B3438,"-",""))&amp;"*"),"")</f>
        <v/>
      </c>
      <c r="G3438" s="23" t="str">
        <f>IFERROR(TRIM(INDEX(CID_DB[Case No],$D3438)),"")</f>
        <v/>
      </c>
      <c r="H3438" s="5" t="str">
        <f>IFERROR(TRIM(INDEX(CID_DB[Known Contractor '#1 PN],$D3438)),"")</f>
        <v/>
      </c>
      <c r="I3438" s="5" t="str">
        <f>IFERROR(TRIM(INDEX(CID_DB[Known Contractor '#2 PN],$D3438)),"")</f>
        <v/>
      </c>
      <c r="J3438" s="5" t="str">
        <f>IFERROR(TRIM(INDEX(CID_DB[ [ NSN ] ],$D3438)),"")</f>
        <v/>
      </c>
      <c r="K3438" s="5" t="str">
        <f>IFERROR(TRIM(INDEX(CID_DB[Description],$D3438)),"")</f>
        <v/>
      </c>
      <c r="L3438" s="24" t="str">
        <f>IFERROR(TRIM(INDEX(CID_DB[Commercial Status],$D3438)),"")</f>
        <v/>
      </c>
    </row>
    <row r="3439" spans="2:12" x14ac:dyDescent="0.35">
      <c r="B3439" s="15"/>
      <c r="D3439" s="17" t="str">
        <f t="array" ref="D3439">IFERROR(IF($B3439&lt;&gt;"",LARGE(IF(ISNUMBER(SEARCH(TRIM(SUBSTITUTE($B3439,"-","")),CID_DB[Search Key])),ROW(CID_DB[Search Key]),""),1)-1,""),"")</f>
        <v/>
      </c>
      <c r="F3439" s="23" t="str">
        <f>IF($B3439&lt;&gt;"",COUNTIFS(CID_DB[Search Key],"*"&amp;TRIM(SUBSTITUTE(B3439,"-",""))&amp;"*"),"")</f>
        <v/>
      </c>
      <c r="G3439" s="23" t="str">
        <f>IFERROR(TRIM(INDEX(CID_DB[Case No],$D3439)),"")</f>
        <v/>
      </c>
      <c r="H3439" s="5" t="str">
        <f>IFERROR(TRIM(INDEX(CID_DB[Known Contractor '#1 PN],$D3439)),"")</f>
        <v/>
      </c>
      <c r="I3439" s="5" t="str">
        <f>IFERROR(TRIM(INDEX(CID_DB[Known Contractor '#2 PN],$D3439)),"")</f>
        <v/>
      </c>
      <c r="J3439" s="5" t="str">
        <f>IFERROR(TRIM(INDEX(CID_DB[ [ NSN ] ],$D3439)),"")</f>
        <v/>
      </c>
      <c r="K3439" s="5" t="str">
        <f>IFERROR(TRIM(INDEX(CID_DB[Description],$D3439)),"")</f>
        <v/>
      </c>
      <c r="L3439" s="24" t="str">
        <f>IFERROR(TRIM(INDEX(CID_DB[Commercial Status],$D3439)),"")</f>
        <v/>
      </c>
    </row>
    <row r="3440" spans="2:12" x14ac:dyDescent="0.35">
      <c r="B3440" s="15"/>
      <c r="D3440" s="17" t="str">
        <f t="array" ref="D3440">IFERROR(IF($B3440&lt;&gt;"",LARGE(IF(ISNUMBER(SEARCH(TRIM(SUBSTITUTE($B3440,"-","")),CID_DB[Search Key])),ROW(CID_DB[Search Key]),""),1)-1,""),"")</f>
        <v/>
      </c>
      <c r="F3440" s="23" t="str">
        <f>IF($B3440&lt;&gt;"",COUNTIFS(CID_DB[Search Key],"*"&amp;TRIM(SUBSTITUTE(B3440,"-",""))&amp;"*"),"")</f>
        <v/>
      </c>
      <c r="G3440" s="23" t="str">
        <f>IFERROR(TRIM(INDEX(CID_DB[Case No],$D3440)),"")</f>
        <v/>
      </c>
      <c r="H3440" s="5" t="str">
        <f>IFERROR(TRIM(INDEX(CID_DB[Known Contractor '#1 PN],$D3440)),"")</f>
        <v/>
      </c>
      <c r="I3440" s="5" t="str">
        <f>IFERROR(TRIM(INDEX(CID_DB[Known Contractor '#2 PN],$D3440)),"")</f>
        <v/>
      </c>
      <c r="J3440" s="5" t="str">
        <f>IFERROR(TRIM(INDEX(CID_DB[ [ NSN ] ],$D3440)),"")</f>
        <v/>
      </c>
      <c r="K3440" s="5" t="str">
        <f>IFERROR(TRIM(INDEX(CID_DB[Description],$D3440)),"")</f>
        <v/>
      </c>
      <c r="L3440" s="24" t="str">
        <f>IFERROR(TRIM(INDEX(CID_DB[Commercial Status],$D3440)),"")</f>
        <v/>
      </c>
    </row>
    <row r="3441" spans="2:12" x14ac:dyDescent="0.35">
      <c r="B3441" s="15"/>
      <c r="D3441" s="17" t="str">
        <f t="array" ref="D3441">IFERROR(IF($B3441&lt;&gt;"",LARGE(IF(ISNUMBER(SEARCH(TRIM(SUBSTITUTE($B3441,"-","")),CID_DB[Search Key])),ROW(CID_DB[Search Key]),""),1)-1,""),"")</f>
        <v/>
      </c>
      <c r="F3441" s="23" t="str">
        <f>IF($B3441&lt;&gt;"",COUNTIFS(CID_DB[Search Key],"*"&amp;TRIM(SUBSTITUTE(B3441,"-",""))&amp;"*"),"")</f>
        <v/>
      </c>
      <c r="G3441" s="23" t="str">
        <f>IFERROR(TRIM(INDEX(CID_DB[Case No],$D3441)),"")</f>
        <v/>
      </c>
      <c r="H3441" s="5" t="str">
        <f>IFERROR(TRIM(INDEX(CID_DB[Known Contractor '#1 PN],$D3441)),"")</f>
        <v/>
      </c>
      <c r="I3441" s="5" t="str">
        <f>IFERROR(TRIM(INDEX(CID_DB[Known Contractor '#2 PN],$D3441)),"")</f>
        <v/>
      </c>
      <c r="J3441" s="5" t="str">
        <f>IFERROR(TRIM(INDEX(CID_DB[ [ NSN ] ],$D3441)),"")</f>
        <v/>
      </c>
      <c r="K3441" s="5" t="str">
        <f>IFERROR(TRIM(INDEX(CID_DB[Description],$D3441)),"")</f>
        <v/>
      </c>
      <c r="L3441" s="24" t="str">
        <f>IFERROR(TRIM(INDEX(CID_DB[Commercial Status],$D3441)),"")</f>
        <v/>
      </c>
    </row>
    <row r="3442" spans="2:12" x14ac:dyDescent="0.35">
      <c r="B3442" s="15"/>
      <c r="D3442" s="17" t="str">
        <f t="array" ref="D3442">IFERROR(IF($B3442&lt;&gt;"",LARGE(IF(ISNUMBER(SEARCH(TRIM(SUBSTITUTE($B3442,"-","")),CID_DB[Search Key])),ROW(CID_DB[Search Key]),""),1)-1,""),"")</f>
        <v/>
      </c>
      <c r="F3442" s="23" t="str">
        <f>IF($B3442&lt;&gt;"",COUNTIFS(CID_DB[Search Key],"*"&amp;TRIM(SUBSTITUTE(B3442,"-",""))&amp;"*"),"")</f>
        <v/>
      </c>
      <c r="G3442" s="23" t="str">
        <f>IFERROR(TRIM(INDEX(CID_DB[Case No],$D3442)),"")</f>
        <v/>
      </c>
      <c r="H3442" s="5" t="str">
        <f>IFERROR(TRIM(INDEX(CID_DB[Known Contractor '#1 PN],$D3442)),"")</f>
        <v/>
      </c>
      <c r="I3442" s="5" t="str">
        <f>IFERROR(TRIM(INDEX(CID_DB[Known Contractor '#2 PN],$D3442)),"")</f>
        <v/>
      </c>
      <c r="J3442" s="5" t="str">
        <f>IFERROR(TRIM(INDEX(CID_DB[ [ NSN ] ],$D3442)),"")</f>
        <v/>
      </c>
      <c r="K3442" s="5" t="str">
        <f>IFERROR(TRIM(INDEX(CID_DB[Description],$D3442)),"")</f>
        <v/>
      </c>
      <c r="L3442" s="24" t="str">
        <f>IFERROR(TRIM(INDEX(CID_DB[Commercial Status],$D3442)),"")</f>
        <v/>
      </c>
    </row>
    <row r="3443" spans="2:12" x14ac:dyDescent="0.35">
      <c r="B3443" s="15"/>
      <c r="D3443" s="17" t="str">
        <f t="array" ref="D3443">IFERROR(IF($B3443&lt;&gt;"",LARGE(IF(ISNUMBER(SEARCH(TRIM(SUBSTITUTE($B3443,"-","")),CID_DB[Search Key])),ROW(CID_DB[Search Key]),""),1)-1,""),"")</f>
        <v/>
      </c>
      <c r="F3443" s="23" t="str">
        <f>IF($B3443&lt;&gt;"",COUNTIFS(CID_DB[Search Key],"*"&amp;TRIM(SUBSTITUTE(B3443,"-",""))&amp;"*"),"")</f>
        <v/>
      </c>
      <c r="G3443" s="23" t="str">
        <f>IFERROR(TRIM(INDEX(CID_DB[Case No],$D3443)),"")</f>
        <v/>
      </c>
      <c r="H3443" s="5" t="str">
        <f>IFERROR(TRIM(INDEX(CID_DB[Known Contractor '#1 PN],$D3443)),"")</f>
        <v/>
      </c>
      <c r="I3443" s="5" t="str">
        <f>IFERROR(TRIM(INDEX(CID_DB[Known Contractor '#2 PN],$D3443)),"")</f>
        <v/>
      </c>
      <c r="J3443" s="5" t="str">
        <f>IFERROR(TRIM(INDEX(CID_DB[ [ NSN ] ],$D3443)),"")</f>
        <v/>
      </c>
      <c r="K3443" s="5" t="str">
        <f>IFERROR(TRIM(INDEX(CID_DB[Description],$D3443)),"")</f>
        <v/>
      </c>
      <c r="L3443" s="24" t="str">
        <f>IFERROR(TRIM(INDEX(CID_DB[Commercial Status],$D3443)),"")</f>
        <v/>
      </c>
    </row>
    <row r="3444" spans="2:12" x14ac:dyDescent="0.35">
      <c r="B3444" s="15"/>
      <c r="D3444" s="17" t="str">
        <f t="array" ref="D3444">IFERROR(IF($B3444&lt;&gt;"",LARGE(IF(ISNUMBER(SEARCH(TRIM(SUBSTITUTE($B3444,"-","")),CID_DB[Search Key])),ROW(CID_DB[Search Key]),""),1)-1,""),"")</f>
        <v/>
      </c>
      <c r="F3444" s="23" t="str">
        <f>IF($B3444&lt;&gt;"",COUNTIFS(CID_DB[Search Key],"*"&amp;TRIM(SUBSTITUTE(B3444,"-",""))&amp;"*"),"")</f>
        <v/>
      </c>
      <c r="G3444" s="23" t="str">
        <f>IFERROR(TRIM(INDEX(CID_DB[Case No],$D3444)),"")</f>
        <v/>
      </c>
      <c r="H3444" s="5" t="str">
        <f>IFERROR(TRIM(INDEX(CID_DB[Known Contractor '#1 PN],$D3444)),"")</f>
        <v/>
      </c>
      <c r="I3444" s="5" t="str">
        <f>IFERROR(TRIM(INDEX(CID_DB[Known Contractor '#2 PN],$D3444)),"")</f>
        <v/>
      </c>
      <c r="J3444" s="5" t="str">
        <f>IFERROR(TRIM(INDEX(CID_DB[ [ NSN ] ],$D3444)),"")</f>
        <v/>
      </c>
      <c r="K3444" s="5" t="str">
        <f>IFERROR(TRIM(INDEX(CID_DB[Description],$D3444)),"")</f>
        <v/>
      </c>
      <c r="L3444" s="24" t="str">
        <f>IFERROR(TRIM(INDEX(CID_DB[Commercial Status],$D3444)),"")</f>
        <v/>
      </c>
    </row>
    <row r="3445" spans="2:12" x14ac:dyDescent="0.35">
      <c r="B3445" s="15"/>
      <c r="D3445" s="17" t="str">
        <f t="array" ref="D3445">IFERROR(IF($B3445&lt;&gt;"",LARGE(IF(ISNUMBER(SEARCH(TRIM(SUBSTITUTE($B3445,"-","")),CID_DB[Search Key])),ROW(CID_DB[Search Key]),""),1)-1,""),"")</f>
        <v/>
      </c>
      <c r="F3445" s="23" t="str">
        <f>IF($B3445&lt;&gt;"",COUNTIFS(CID_DB[Search Key],"*"&amp;TRIM(SUBSTITUTE(B3445,"-",""))&amp;"*"),"")</f>
        <v/>
      </c>
      <c r="G3445" s="23" t="str">
        <f>IFERROR(TRIM(INDEX(CID_DB[Case No],$D3445)),"")</f>
        <v/>
      </c>
      <c r="H3445" s="5" t="str">
        <f>IFERROR(TRIM(INDEX(CID_DB[Known Contractor '#1 PN],$D3445)),"")</f>
        <v/>
      </c>
      <c r="I3445" s="5" t="str">
        <f>IFERROR(TRIM(INDEX(CID_DB[Known Contractor '#2 PN],$D3445)),"")</f>
        <v/>
      </c>
      <c r="J3445" s="5" t="str">
        <f>IFERROR(TRIM(INDEX(CID_DB[ [ NSN ] ],$D3445)),"")</f>
        <v/>
      </c>
      <c r="K3445" s="5" t="str">
        <f>IFERROR(TRIM(INDEX(CID_DB[Description],$D3445)),"")</f>
        <v/>
      </c>
      <c r="L3445" s="24" t="str">
        <f>IFERROR(TRIM(INDEX(CID_DB[Commercial Status],$D3445)),"")</f>
        <v/>
      </c>
    </row>
    <row r="3446" spans="2:12" x14ac:dyDescent="0.35">
      <c r="B3446" s="15"/>
      <c r="D3446" s="17" t="str">
        <f t="array" ref="D3446">IFERROR(IF($B3446&lt;&gt;"",LARGE(IF(ISNUMBER(SEARCH(TRIM(SUBSTITUTE($B3446,"-","")),CID_DB[Search Key])),ROW(CID_DB[Search Key]),""),1)-1,""),"")</f>
        <v/>
      </c>
      <c r="F3446" s="23" t="str">
        <f>IF($B3446&lt;&gt;"",COUNTIFS(CID_DB[Search Key],"*"&amp;TRIM(SUBSTITUTE(B3446,"-",""))&amp;"*"),"")</f>
        <v/>
      </c>
      <c r="G3446" s="23" t="str">
        <f>IFERROR(TRIM(INDEX(CID_DB[Case No],$D3446)),"")</f>
        <v/>
      </c>
      <c r="H3446" s="5" t="str">
        <f>IFERROR(TRIM(INDEX(CID_DB[Known Contractor '#1 PN],$D3446)),"")</f>
        <v/>
      </c>
      <c r="I3446" s="5" t="str">
        <f>IFERROR(TRIM(INDEX(CID_DB[Known Contractor '#2 PN],$D3446)),"")</f>
        <v/>
      </c>
      <c r="J3446" s="5" t="str">
        <f>IFERROR(TRIM(INDEX(CID_DB[ [ NSN ] ],$D3446)),"")</f>
        <v/>
      </c>
      <c r="K3446" s="5" t="str">
        <f>IFERROR(TRIM(INDEX(CID_DB[Description],$D3446)),"")</f>
        <v/>
      </c>
      <c r="L3446" s="24" t="str">
        <f>IFERROR(TRIM(INDEX(CID_DB[Commercial Status],$D3446)),"")</f>
        <v/>
      </c>
    </row>
    <row r="3447" spans="2:12" x14ac:dyDescent="0.35">
      <c r="B3447" s="15"/>
      <c r="D3447" s="17" t="str">
        <f t="array" ref="D3447">IFERROR(IF($B3447&lt;&gt;"",LARGE(IF(ISNUMBER(SEARCH(TRIM(SUBSTITUTE($B3447,"-","")),CID_DB[Search Key])),ROW(CID_DB[Search Key]),""),1)-1,""),"")</f>
        <v/>
      </c>
      <c r="F3447" s="23" t="str">
        <f>IF($B3447&lt;&gt;"",COUNTIFS(CID_DB[Search Key],"*"&amp;TRIM(SUBSTITUTE(B3447,"-",""))&amp;"*"),"")</f>
        <v/>
      </c>
      <c r="G3447" s="23" t="str">
        <f>IFERROR(TRIM(INDEX(CID_DB[Case No],$D3447)),"")</f>
        <v/>
      </c>
      <c r="H3447" s="5" t="str">
        <f>IFERROR(TRIM(INDEX(CID_DB[Known Contractor '#1 PN],$D3447)),"")</f>
        <v/>
      </c>
      <c r="I3447" s="5" t="str">
        <f>IFERROR(TRIM(INDEX(CID_DB[Known Contractor '#2 PN],$D3447)),"")</f>
        <v/>
      </c>
      <c r="J3447" s="5" t="str">
        <f>IFERROR(TRIM(INDEX(CID_DB[ [ NSN ] ],$D3447)),"")</f>
        <v/>
      </c>
      <c r="K3447" s="5" t="str">
        <f>IFERROR(TRIM(INDEX(CID_DB[Description],$D3447)),"")</f>
        <v/>
      </c>
      <c r="L3447" s="24" t="str">
        <f>IFERROR(TRIM(INDEX(CID_DB[Commercial Status],$D3447)),"")</f>
        <v/>
      </c>
    </row>
    <row r="3448" spans="2:12" x14ac:dyDescent="0.35">
      <c r="B3448" s="15"/>
      <c r="D3448" s="17" t="str">
        <f t="array" ref="D3448">IFERROR(IF($B3448&lt;&gt;"",LARGE(IF(ISNUMBER(SEARCH(TRIM(SUBSTITUTE($B3448,"-","")),CID_DB[Search Key])),ROW(CID_DB[Search Key]),""),1)-1,""),"")</f>
        <v/>
      </c>
      <c r="F3448" s="23" t="str">
        <f>IF($B3448&lt;&gt;"",COUNTIFS(CID_DB[Search Key],"*"&amp;TRIM(SUBSTITUTE(B3448,"-",""))&amp;"*"),"")</f>
        <v/>
      </c>
      <c r="G3448" s="23" t="str">
        <f>IFERROR(TRIM(INDEX(CID_DB[Case No],$D3448)),"")</f>
        <v/>
      </c>
      <c r="H3448" s="5" t="str">
        <f>IFERROR(TRIM(INDEX(CID_DB[Known Contractor '#1 PN],$D3448)),"")</f>
        <v/>
      </c>
      <c r="I3448" s="5" t="str">
        <f>IFERROR(TRIM(INDEX(CID_DB[Known Contractor '#2 PN],$D3448)),"")</f>
        <v/>
      </c>
      <c r="J3448" s="5" t="str">
        <f>IFERROR(TRIM(INDEX(CID_DB[ [ NSN ] ],$D3448)),"")</f>
        <v/>
      </c>
      <c r="K3448" s="5" t="str">
        <f>IFERROR(TRIM(INDEX(CID_DB[Description],$D3448)),"")</f>
        <v/>
      </c>
      <c r="L3448" s="24" t="str">
        <f>IFERROR(TRIM(INDEX(CID_DB[Commercial Status],$D3448)),"")</f>
        <v/>
      </c>
    </row>
    <row r="3449" spans="2:12" x14ac:dyDescent="0.35">
      <c r="B3449" s="15"/>
      <c r="D3449" s="17" t="str">
        <f t="array" ref="D3449">IFERROR(IF($B3449&lt;&gt;"",LARGE(IF(ISNUMBER(SEARCH(TRIM(SUBSTITUTE($B3449,"-","")),CID_DB[Search Key])),ROW(CID_DB[Search Key]),""),1)-1,""),"")</f>
        <v/>
      </c>
      <c r="F3449" s="23" t="str">
        <f>IF($B3449&lt;&gt;"",COUNTIFS(CID_DB[Search Key],"*"&amp;TRIM(SUBSTITUTE(B3449,"-",""))&amp;"*"),"")</f>
        <v/>
      </c>
      <c r="G3449" s="23" t="str">
        <f>IFERROR(TRIM(INDEX(CID_DB[Case No],$D3449)),"")</f>
        <v/>
      </c>
      <c r="H3449" s="5" t="str">
        <f>IFERROR(TRIM(INDEX(CID_DB[Known Contractor '#1 PN],$D3449)),"")</f>
        <v/>
      </c>
      <c r="I3449" s="5" t="str">
        <f>IFERROR(TRIM(INDEX(CID_DB[Known Contractor '#2 PN],$D3449)),"")</f>
        <v/>
      </c>
      <c r="J3449" s="5" t="str">
        <f>IFERROR(TRIM(INDEX(CID_DB[ [ NSN ] ],$D3449)),"")</f>
        <v/>
      </c>
      <c r="K3449" s="5" t="str">
        <f>IFERROR(TRIM(INDEX(CID_DB[Description],$D3449)),"")</f>
        <v/>
      </c>
      <c r="L3449" s="24" t="str">
        <f>IFERROR(TRIM(INDEX(CID_DB[Commercial Status],$D3449)),"")</f>
        <v/>
      </c>
    </row>
    <row r="3450" spans="2:12" x14ac:dyDescent="0.35">
      <c r="B3450" s="15"/>
      <c r="D3450" s="17" t="str">
        <f t="array" ref="D3450">IFERROR(IF($B3450&lt;&gt;"",LARGE(IF(ISNUMBER(SEARCH(TRIM(SUBSTITUTE($B3450,"-","")),CID_DB[Search Key])),ROW(CID_DB[Search Key]),""),1)-1,""),"")</f>
        <v/>
      </c>
      <c r="F3450" s="23" t="str">
        <f>IF($B3450&lt;&gt;"",COUNTIFS(CID_DB[Search Key],"*"&amp;TRIM(SUBSTITUTE(B3450,"-",""))&amp;"*"),"")</f>
        <v/>
      </c>
      <c r="G3450" s="23" t="str">
        <f>IFERROR(TRIM(INDEX(CID_DB[Case No],$D3450)),"")</f>
        <v/>
      </c>
      <c r="H3450" s="5" t="str">
        <f>IFERROR(TRIM(INDEX(CID_DB[Known Contractor '#1 PN],$D3450)),"")</f>
        <v/>
      </c>
      <c r="I3450" s="5" t="str">
        <f>IFERROR(TRIM(INDEX(CID_DB[Known Contractor '#2 PN],$D3450)),"")</f>
        <v/>
      </c>
      <c r="J3450" s="5" t="str">
        <f>IFERROR(TRIM(INDEX(CID_DB[ [ NSN ] ],$D3450)),"")</f>
        <v/>
      </c>
      <c r="K3450" s="5" t="str">
        <f>IFERROR(TRIM(INDEX(CID_DB[Description],$D3450)),"")</f>
        <v/>
      </c>
      <c r="L3450" s="24" t="str">
        <f>IFERROR(TRIM(INDEX(CID_DB[Commercial Status],$D3450)),"")</f>
        <v/>
      </c>
    </row>
    <row r="3451" spans="2:12" x14ac:dyDescent="0.35">
      <c r="B3451" s="15"/>
      <c r="D3451" s="17" t="str">
        <f t="array" ref="D3451">IFERROR(IF($B3451&lt;&gt;"",LARGE(IF(ISNUMBER(SEARCH(TRIM(SUBSTITUTE($B3451,"-","")),CID_DB[Search Key])),ROW(CID_DB[Search Key]),""),1)-1,""),"")</f>
        <v/>
      </c>
      <c r="F3451" s="23" t="str">
        <f>IF($B3451&lt;&gt;"",COUNTIFS(CID_DB[Search Key],"*"&amp;TRIM(SUBSTITUTE(B3451,"-",""))&amp;"*"),"")</f>
        <v/>
      </c>
      <c r="G3451" s="23" t="str">
        <f>IFERROR(TRIM(INDEX(CID_DB[Case No],$D3451)),"")</f>
        <v/>
      </c>
      <c r="H3451" s="5" t="str">
        <f>IFERROR(TRIM(INDEX(CID_DB[Known Contractor '#1 PN],$D3451)),"")</f>
        <v/>
      </c>
      <c r="I3451" s="5" t="str">
        <f>IFERROR(TRIM(INDEX(CID_DB[Known Contractor '#2 PN],$D3451)),"")</f>
        <v/>
      </c>
      <c r="J3451" s="5" t="str">
        <f>IFERROR(TRIM(INDEX(CID_DB[ [ NSN ] ],$D3451)),"")</f>
        <v/>
      </c>
      <c r="K3451" s="5" t="str">
        <f>IFERROR(TRIM(INDEX(CID_DB[Description],$D3451)),"")</f>
        <v/>
      </c>
      <c r="L3451" s="24" t="str">
        <f>IFERROR(TRIM(INDEX(CID_DB[Commercial Status],$D3451)),"")</f>
        <v/>
      </c>
    </row>
    <row r="3452" spans="2:12" x14ac:dyDescent="0.35">
      <c r="B3452" s="15"/>
      <c r="D3452" s="17" t="str">
        <f t="array" ref="D3452">IFERROR(IF($B3452&lt;&gt;"",LARGE(IF(ISNUMBER(SEARCH(TRIM(SUBSTITUTE($B3452,"-","")),CID_DB[Search Key])),ROW(CID_DB[Search Key]),""),1)-1,""),"")</f>
        <v/>
      </c>
      <c r="F3452" s="23" t="str">
        <f>IF($B3452&lt;&gt;"",COUNTIFS(CID_DB[Search Key],"*"&amp;TRIM(SUBSTITUTE(B3452,"-",""))&amp;"*"),"")</f>
        <v/>
      </c>
      <c r="G3452" s="23" t="str">
        <f>IFERROR(TRIM(INDEX(CID_DB[Case No],$D3452)),"")</f>
        <v/>
      </c>
      <c r="H3452" s="5" t="str">
        <f>IFERROR(TRIM(INDEX(CID_DB[Known Contractor '#1 PN],$D3452)),"")</f>
        <v/>
      </c>
      <c r="I3452" s="5" t="str">
        <f>IFERROR(TRIM(INDEX(CID_DB[Known Contractor '#2 PN],$D3452)),"")</f>
        <v/>
      </c>
      <c r="J3452" s="5" t="str">
        <f>IFERROR(TRIM(INDEX(CID_DB[ [ NSN ] ],$D3452)),"")</f>
        <v/>
      </c>
      <c r="K3452" s="5" t="str">
        <f>IFERROR(TRIM(INDEX(CID_DB[Description],$D3452)),"")</f>
        <v/>
      </c>
      <c r="L3452" s="24" t="str">
        <f>IFERROR(TRIM(INDEX(CID_DB[Commercial Status],$D3452)),"")</f>
        <v/>
      </c>
    </row>
    <row r="3453" spans="2:12" x14ac:dyDescent="0.35">
      <c r="B3453" s="15"/>
      <c r="D3453" s="17" t="str">
        <f t="array" ref="D3453">IFERROR(IF($B3453&lt;&gt;"",LARGE(IF(ISNUMBER(SEARCH(TRIM(SUBSTITUTE($B3453,"-","")),CID_DB[Search Key])),ROW(CID_DB[Search Key]),""),1)-1,""),"")</f>
        <v/>
      </c>
      <c r="F3453" s="23" t="str">
        <f>IF($B3453&lt;&gt;"",COUNTIFS(CID_DB[Search Key],"*"&amp;TRIM(SUBSTITUTE(B3453,"-",""))&amp;"*"),"")</f>
        <v/>
      </c>
      <c r="G3453" s="23" t="str">
        <f>IFERROR(TRIM(INDEX(CID_DB[Case No],$D3453)),"")</f>
        <v/>
      </c>
      <c r="H3453" s="5" t="str">
        <f>IFERROR(TRIM(INDEX(CID_DB[Known Contractor '#1 PN],$D3453)),"")</f>
        <v/>
      </c>
      <c r="I3453" s="5" t="str">
        <f>IFERROR(TRIM(INDEX(CID_DB[Known Contractor '#2 PN],$D3453)),"")</f>
        <v/>
      </c>
      <c r="J3453" s="5" t="str">
        <f>IFERROR(TRIM(INDEX(CID_DB[ [ NSN ] ],$D3453)),"")</f>
        <v/>
      </c>
      <c r="K3453" s="5" t="str">
        <f>IFERROR(TRIM(INDEX(CID_DB[Description],$D3453)),"")</f>
        <v/>
      </c>
      <c r="L3453" s="24" t="str">
        <f>IFERROR(TRIM(INDEX(CID_DB[Commercial Status],$D3453)),"")</f>
        <v/>
      </c>
    </row>
    <row r="3454" spans="2:12" x14ac:dyDescent="0.35">
      <c r="B3454" s="15"/>
      <c r="D3454" s="17" t="str">
        <f t="array" ref="D3454">IFERROR(IF($B3454&lt;&gt;"",LARGE(IF(ISNUMBER(SEARCH(TRIM(SUBSTITUTE($B3454,"-","")),CID_DB[Search Key])),ROW(CID_DB[Search Key]),""),1)-1,""),"")</f>
        <v/>
      </c>
      <c r="F3454" s="23" t="str">
        <f>IF($B3454&lt;&gt;"",COUNTIFS(CID_DB[Search Key],"*"&amp;TRIM(SUBSTITUTE(B3454,"-",""))&amp;"*"),"")</f>
        <v/>
      </c>
      <c r="G3454" s="23" t="str">
        <f>IFERROR(TRIM(INDEX(CID_DB[Case No],$D3454)),"")</f>
        <v/>
      </c>
      <c r="H3454" s="5" t="str">
        <f>IFERROR(TRIM(INDEX(CID_DB[Known Contractor '#1 PN],$D3454)),"")</f>
        <v/>
      </c>
      <c r="I3454" s="5" t="str">
        <f>IFERROR(TRIM(INDEX(CID_DB[Known Contractor '#2 PN],$D3454)),"")</f>
        <v/>
      </c>
      <c r="J3454" s="5" t="str">
        <f>IFERROR(TRIM(INDEX(CID_DB[ [ NSN ] ],$D3454)),"")</f>
        <v/>
      </c>
      <c r="K3454" s="5" t="str">
        <f>IFERROR(TRIM(INDEX(CID_DB[Description],$D3454)),"")</f>
        <v/>
      </c>
      <c r="L3454" s="24" t="str">
        <f>IFERROR(TRIM(INDEX(CID_DB[Commercial Status],$D3454)),"")</f>
        <v/>
      </c>
    </row>
    <row r="3455" spans="2:12" x14ac:dyDescent="0.35">
      <c r="B3455" s="15"/>
      <c r="D3455" s="17" t="str">
        <f t="array" ref="D3455">IFERROR(IF($B3455&lt;&gt;"",LARGE(IF(ISNUMBER(SEARCH(TRIM(SUBSTITUTE($B3455,"-","")),CID_DB[Search Key])),ROW(CID_DB[Search Key]),""),1)-1,""),"")</f>
        <v/>
      </c>
      <c r="F3455" s="23" t="str">
        <f>IF($B3455&lt;&gt;"",COUNTIFS(CID_DB[Search Key],"*"&amp;TRIM(SUBSTITUTE(B3455,"-",""))&amp;"*"),"")</f>
        <v/>
      </c>
      <c r="G3455" s="23" t="str">
        <f>IFERROR(TRIM(INDEX(CID_DB[Case No],$D3455)),"")</f>
        <v/>
      </c>
      <c r="H3455" s="5" t="str">
        <f>IFERROR(TRIM(INDEX(CID_DB[Known Contractor '#1 PN],$D3455)),"")</f>
        <v/>
      </c>
      <c r="I3455" s="5" t="str">
        <f>IFERROR(TRIM(INDEX(CID_DB[Known Contractor '#2 PN],$D3455)),"")</f>
        <v/>
      </c>
      <c r="J3455" s="5" t="str">
        <f>IFERROR(TRIM(INDEX(CID_DB[ [ NSN ] ],$D3455)),"")</f>
        <v/>
      </c>
      <c r="K3455" s="5" t="str">
        <f>IFERROR(TRIM(INDEX(CID_DB[Description],$D3455)),"")</f>
        <v/>
      </c>
      <c r="L3455" s="24" t="str">
        <f>IFERROR(TRIM(INDEX(CID_DB[Commercial Status],$D3455)),"")</f>
        <v/>
      </c>
    </row>
    <row r="3456" spans="2:12" x14ac:dyDescent="0.35">
      <c r="B3456" s="15"/>
      <c r="D3456" s="17" t="str">
        <f t="array" ref="D3456">IFERROR(IF($B3456&lt;&gt;"",LARGE(IF(ISNUMBER(SEARCH(TRIM(SUBSTITUTE($B3456,"-","")),CID_DB[Search Key])),ROW(CID_DB[Search Key]),""),1)-1,""),"")</f>
        <v/>
      </c>
      <c r="F3456" s="23" t="str">
        <f>IF($B3456&lt;&gt;"",COUNTIFS(CID_DB[Search Key],"*"&amp;TRIM(SUBSTITUTE(B3456,"-",""))&amp;"*"),"")</f>
        <v/>
      </c>
      <c r="G3456" s="23" t="str">
        <f>IFERROR(TRIM(INDEX(CID_DB[Case No],$D3456)),"")</f>
        <v/>
      </c>
      <c r="H3456" s="5" t="str">
        <f>IFERROR(TRIM(INDEX(CID_DB[Known Contractor '#1 PN],$D3456)),"")</f>
        <v/>
      </c>
      <c r="I3456" s="5" t="str">
        <f>IFERROR(TRIM(INDEX(CID_DB[Known Contractor '#2 PN],$D3456)),"")</f>
        <v/>
      </c>
      <c r="J3456" s="5" t="str">
        <f>IFERROR(TRIM(INDEX(CID_DB[ [ NSN ] ],$D3456)),"")</f>
        <v/>
      </c>
      <c r="K3456" s="5" t="str">
        <f>IFERROR(TRIM(INDEX(CID_DB[Description],$D3456)),"")</f>
        <v/>
      </c>
      <c r="L3456" s="24" t="str">
        <f>IFERROR(TRIM(INDEX(CID_DB[Commercial Status],$D3456)),"")</f>
        <v/>
      </c>
    </row>
    <row r="3457" spans="2:12" x14ac:dyDescent="0.35">
      <c r="B3457" s="15"/>
      <c r="D3457" s="17" t="str">
        <f t="array" ref="D3457">IFERROR(IF($B3457&lt;&gt;"",LARGE(IF(ISNUMBER(SEARCH(TRIM(SUBSTITUTE($B3457,"-","")),CID_DB[Search Key])),ROW(CID_DB[Search Key]),""),1)-1,""),"")</f>
        <v/>
      </c>
      <c r="F3457" s="23" t="str">
        <f>IF($B3457&lt;&gt;"",COUNTIFS(CID_DB[Search Key],"*"&amp;TRIM(SUBSTITUTE(B3457,"-",""))&amp;"*"),"")</f>
        <v/>
      </c>
      <c r="G3457" s="23" t="str">
        <f>IFERROR(TRIM(INDEX(CID_DB[Case No],$D3457)),"")</f>
        <v/>
      </c>
      <c r="H3457" s="5" t="str">
        <f>IFERROR(TRIM(INDEX(CID_DB[Known Contractor '#1 PN],$D3457)),"")</f>
        <v/>
      </c>
      <c r="I3457" s="5" t="str">
        <f>IFERROR(TRIM(INDEX(CID_DB[Known Contractor '#2 PN],$D3457)),"")</f>
        <v/>
      </c>
      <c r="J3457" s="5" t="str">
        <f>IFERROR(TRIM(INDEX(CID_DB[ [ NSN ] ],$D3457)),"")</f>
        <v/>
      </c>
      <c r="K3457" s="5" t="str">
        <f>IFERROR(TRIM(INDEX(CID_DB[Description],$D3457)),"")</f>
        <v/>
      </c>
      <c r="L3457" s="24" t="str">
        <f>IFERROR(TRIM(INDEX(CID_DB[Commercial Status],$D3457)),"")</f>
        <v/>
      </c>
    </row>
    <row r="3458" spans="2:12" x14ac:dyDescent="0.35">
      <c r="B3458" s="15"/>
      <c r="D3458" s="17" t="str">
        <f t="array" ref="D3458">IFERROR(IF($B3458&lt;&gt;"",LARGE(IF(ISNUMBER(SEARCH(TRIM(SUBSTITUTE($B3458,"-","")),CID_DB[Search Key])),ROW(CID_DB[Search Key]),""),1)-1,""),"")</f>
        <v/>
      </c>
      <c r="F3458" s="23" t="str">
        <f>IF($B3458&lt;&gt;"",COUNTIFS(CID_DB[Search Key],"*"&amp;TRIM(SUBSTITUTE(B3458,"-",""))&amp;"*"),"")</f>
        <v/>
      </c>
      <c r="G3458" s="23" t="str">
        <f>IFERROR(TRIM(INDEX(CID_DB[Case No],$D3458)),"")</f>
        <v/>
      </c>
      <c r="H3458" s="5" t="str">
        <f>IFERROR(TRIM(INDEX(CID_DB[Known Contractor '#1 PN],$D3458)),"")</f>
        <v/>
      </c>
      <c r="I3458" s="5" t="str">
        <f>IFERROR(TRIM(INDEX(CID_DB[Known Contractor '#2 PN],$D3458)),"")</f>
        <v/>
      </c>
      <c r="J3458" s="5" t="str">
        <f>IFERROR(TRIM(INDEX(CID_DB[ [ NSN ] ],$D3458)),"")</f>
        <v/>
      </c>
      <c r="K3458" s="5" t="str">
        <f>IFERROR(TRIM(INDEX(CID_DB[Description],$D3458)),"")</f>
        <v/>
      </c>
      <c r="L3458" s="24" t="str">
        <f>IFERROR(TRIM(INDEX(CID_DB[Commercial Status],$D3458)),"")</f>
        <v/>
      </c>
    </row>
    <row r="3459" spans="2:12" x14ac:dyDescent="0.35">
      <c r="B3459" s="15"/>
      <c r="D3459" s="17" t="str">
        <f t="array" ref="D3459">IFERROR(IF($B3459&lt;&gt;"",LARGE(IF(ISNUMBER(SEARCH(TRIM(SUBSTITUTE($B3459,"-","")),CID_DB[Search Key])),ROW(CID_DB[Search Key]),""),1)-1,""),"")</f>
        <v/>
      </c>
      <c r="F3459" s="23" t="str">
        <f>IF($B3459&lt;&gt;"",COUNTIFS(CID_DB[Search Key],"*"&amp;TRIM(SUBSTITUTE(B3459,"-",""))&amp;"*"),"")</f>
        <v/>
      </c>
      <c r="G3459" s="23" t="str">
        <f>IFERROR(TRIM(INDEX(CID_DB[Case No],$D3459)),"")</f>
        <v/>
      </c>
      <c r="H3459" s="5" t="str">
        <f>IFERROR(TRIM(INDEX(CID_DB[Known Contractor '#1 PN],$D3459)),"")</f>
        <v/>
      </c>
      <c r="I3459" s="5" t="str">
        <f>IFERROR(TRIM(INDEX(CID_DB[Known Contractor '#2 PN],$D3459)),"")</f>
        <v/>
      </c>
      <c r="J3459" s="5" t="str">
        <f>IFERROR(TRIM(INDEX(CID_DB[ [ NSN ] ],$D3459)),"")</f>
        <v/>
      </c>
      <c r="K3459" s="5" t="str">
        <f>IFERROR(TRIM(INDEX(CID_DB[Description],$D3459)),"")</f>
        <v/>
      </c>
      <c r="L3459" s="24" t="str">
        <f>IFERROR(TRIM(INDEX(CID_DB[Commercial Status],$D3459)),"")</f>
        <v/>
      </c>
    </row>
    <row r="3460" spans="2:12" x14ac:dyDescent="0.35">
      <c r="B3460" s="15"/>
      <c r="D3460" s="17" t="str">
        <f t="array" ref="D3460">IFERROR(IF($B3460&lt;&gt;"",LARGE(IF(ISNUMBER(SEARCH(TRIM(SUBSTITUTE($B3460,"-","")),CID_DB[Search Key])),ROW(CID_DB[Search Key]),""),1)-1,""),"")</f>
        <v/>
      </c>
      <c r="F3460" s="23" t="str">
        <f>IF($B3460&lt;&gt;"",COUNTIFS(CID_DB[Search Key],"*"&amp;TRIM(SUBSTITUTE(B3460,"-",""))&amp;"*"),"")</f>
        <v/>
      </c>
      <c r="G3460" s="23" t="str">
        <f>IFERROR(TRIM(INDEX(CID_DB[Case No],$D3460)),"")</f>
        <v/>
      </c>
      <c r="H3460" s="5" t="str">
        <f>IFERROR(TRIM(INDEX(CID_DB[Known Contractor '#1 PN],$D3460)),"")</f>
        <v/>
      </c>
      <c r="I3460" s="5" t="str">
        <f>IFERROR(TRIM(INDEX(CID_DB[Known Contractor '#2 PN],$D3460)),"")</f>
        <v/>
      </c>
      <c r="J3460" s="5" t="str">
        <f>IFERROR(TRIM(INDEX(CID_DB[ [ NSN ] ],$D3460)),"")</f>
        <v/>
      </c>
      <c r="K3460" s="5" t="str">
        <f>IFERROR(TRIM(INDEX(CID_DB[Description],$D3460)),"")</f>
        <v/>
      </c>
      <c r="L3460" s="24" t="str">
        <f>IFERROR(TRIM(INDEX(CID_DB[Commercial Status],$D3460)),"")</f>
        <v/>
      </c>
    </row>
    <row r="3461" spans="2:12" x14ac:dyDescent="0.35">
      <c r="B3461" s="15"/>
      <c r="D3461" s="17" t="str">
        <f t="array" ref="D3461">IFERROR(IF($B3461&lt;&gt;"",LARGE(IF(ISNUMBER(SEARCH(TRIM(SUBSTITUTE($B3461,"-","")),CID_DB[Search Key])),ROW(CID_DB[Search Key]),""),1)-1,""),"")</f>
        <v/>
      </c>
      <c r="F3461" s="23" t="str">
        <f>IF($B3461&lt;&gt;"",COUNTIFS(CID_DB[Search Key],"*"&amp;TRIM(SUBSTITUTE(B3461,"-",""))&amp;"*"),"")</f>
        <v/>
      </c>
      <c r="G3461" s="23" t="str">
        <f>IFERROR(TRIM(INDEX(CID_DB[Case No],$D3461)),"")</f>
        <v/>
      </c>
      <c r="H3461" s="5" t="str">
        <f>IFERROR(TRIM(INDEX(CID_DB[Known Contractor '#1 PN],$D3461)),"")</f>
        <v/>
      </c>
      <c r="I3461" s="5" t="str">
        <f>IFERROR(TRIM(INDEX(CID_DB[Known Contractor '#2 PN],$D3461)),"")</f>
        <v/>
      </c>
      <c r="J3461" s="5" t="str">
        <f>IFERROR(TRIM(INDEX(CID_DB[ [ NSN ] ],$D3461)),"")</f>
        <v/>
      </c>
      <c r="K3461" s="5" t="str">
        <f>IFERROR(TRIM(INDEX(CID_DB[Description],$D3461)),"")</f>
        <v/>
      </c>
      <c r="L3461" s="24" t="str">
        <f>IFERROR(TRIM(INDEX(CID_DB[Commercial Status],$D3461)),"")</f>
        <v/>
      </c>
    </row>
    <row r="3462" spans="2:12" x14ac:dyDescent="0.35">
      <c r="B3462" s="15"/>
      <c r="D3462" s="17" t="str">
        <f t="array" ref="D3462">IFERROR(IF($B3462&lt;&gt;"",LARGE(IF(ISNUMBER(SEARCH(TRIM(SUBSTITUTE($B3462,"-","")),CID_DB[Search Key])),ROW(CID_DB[Search Key]),""),1)-1,""),"")</f>
        <v/>
      </c>
      <c r="F3462" s="23" t="str">
        <f>IF($B3462&lt;&gt;"",COUNTIFS(CID_DB[Search Key],"*"&amp;TRIM(SUBSTITUTE(B3462,"-",""))&amp;"*"),"")</f>
        <v/>
      </c>
      <c r="G3462" s="23" t="str">
        <f>IFERROR(TRIM(INDEX(CID_DB[Case No],$D3462)),"")</f>
        <v/>
      </c>
      <c r="H3462" s="5" t="str">
        <f>IFERROR(TRIM(INDEX(CID_DB[Known Contractor '#1 PN],$D3462)),"")</f>
        <v/>
      </c>
      <c r="I3462" s="5" t="str">
        <f>IFERROR(TRIM(INDEX(CID_DB[Known Contractor '#2 PN],$D3462)),"")</f>
        <v/>
      </c>
      <c r="J3462" s="5" t="str">
        <f>IFERROR(TRIM(INDEX(CID_DB[ [ NSN ] ],$D3462)),"")</f>
        <v/>
      </c>
      <c r="K3462" s="5" t="str">
        <f>IFERROR(TRIM(INDEX(CID_DB[Description],$D3462)),"")</f>
        <v/>
      </c>
      <c r="L3462" s="24" t="str">
        <f>IFERROR(TRIM(INDEX(CID_DB[Commercial Status],$D3462)),"")</f>
        <v/>
      </c>
    </row>
    <row r="3463" spans="2:12" x14ac:dyDescent="0.35">
      <c r="B3463" s="15"/>
      <c r="D3463" s="17" t="str">
        <f t="array" ref="D3463">IFERROR(IF($B3463&lt;&gt;"",LARGE(IF(ISNUMBER(SEARCH(TRIM(SUBSTITUTE($B3463,"-","")),CID_DB[Search Key])),ROW(CID_DB[Search Key]),""),1)-1,""),"")</f>
        <v/>
      </c>
      <c r="F3463" s="23" t="str">
        <f>IF($B3463&lt;&gt;"",COUNTIFS(CID_DB[Search Key],"*"&amp;TRIM(SUBSTITUTE(B3463,"-",""))&amp;"*"),"")</f>
        <v/>
      </c>
      <c r="G3463" s="23" t="str">
        <f>IFERROR(TRIM(INDEX(CID_DB[Case No],$D3463)),"")</f>
        <v/>
      </c>
      <c r="H3463" s="5" t="str">
        <f>IFERROR(TRIM(INDEX(CID_DB[Known Contractor '#1 PN],$D3463)),"")</f>
        <v/>
      </c>
      <c r="I3463" s="5" t="str">
        <f>IFERROR(TRIM(INDEX(CID_DB[Known Contractor '#2 PN],$D3463)),"")</f>
        <v/>
      </c>
      <c r="J3463" s="5" t="str">
        <f>IFERROR(TRIM(INDEX(CID_DB[ [ NSN ] ],$D3463)),"")</f>
        <v/>
      </c>
      <c r="K3463" s="5" t="str">
        <f>IFERROR(TRIM(INDEX(CID_DB[Description],$D3463)),"")</f>
        <v/>
      </c>
      <c r="L3463" s="24" t="str">
        <f>IFERROR(TRIM(INDEX(CID_DB[Commercial Status],$D3463)),"")</f>
        <v/>
      </c>
    </row>
    <row r="3464" spans="2:12" x14ac:dyDescent="0.35">
      <c r="B3464" s="15"/>
      <c r="D3464" s="17" t="str">
        <f t="array" ref="D3464">IFERROR(IF($B3464&lt;&gt;"",LARGE(IF(ISNUMBER(SEARCH(TRIM(SUBSTITUTE($B3464,"-","")),CID_DB[Search Key])),ROW(CID_DB[Search Key]),""),1)-1,""),"")</f>
        <v/>
      </c>
      <c r="F3464" s="23" t="str">
        <f>IF($B3464&lt;&gt;"",COUNTIFS(CID_DB[Search Key],"*"&amp;TRIM(SUBSTITUTE(B3464,"-",""))&amp;"*"),"")</f>
        <v/>
      </c>
      <c r="G3464" s="23" t="str">
        <f>IFERROR(TRIM(INDEX(CID_DB[Case No],$D3464)),"")</f>
        <v/>
      </c>
      <c r="H3464" s="5" t="str">
        <f>IFERROR(TRIM(INDEX(CID_DB[Known Contractor '#1 PN],$D3464)),"")</f>
        <v/>
      </c>
      <c r="I3464" s="5" t="str">
        <f>IFERROR(TRIM(INDEX(CID_DB[Known Contractor '#2 PN],$D3464)),"")</f>
        <v/>
      </c>
      <c r="J3464" s="5" t="str">
        <f>IFERROR(TRIM(INDEX(CID_DB[ [ NSN ] ],$D3464)),"")</f>
        <v/>
      </c>
      <c r="K3464" s="5" t="str">
        <f>IFERROR(TRIM(INDEX(CID_DB[Description],$D3464)),"")</f>
        <v/>
      </c>
      <c r="L3464" s="24" t="str">
        <f>IFERROR(TRIM(INDEX(CID_DB[Commercial Status],$D3464)),"")</f>
        <v/>
      </c>
    </row>
    <row r="3465" spans="2:12" x14ac:dyDescent="0.35">
      <c r="B3465" s="15"/>
      <c r="D3465" s="17" t="str">
        <f t="array" ref="D3465">IFERROR(IF($B3465&lt;&gt;"",LARGE(IF(ISNUMBER(SEARCH(TRIM(SUBSTITUTE($B3465,"-","")),CID_DB[Search Key])),ROW(CID_DB[Search Key]),""),1)-1,""),"")</f>
        <v/>
      </c>
      <c r="F3465" s="23" t="str">
        <f>IF($B3465&lt;&gt;"",COUNTIFS(CID_DB[Search Key],"*"&amp;TRIM(SUBSTITUTE(B3465,"-",""))&amp;"*"),"")</f>
        <v/>
      </c>
      <c r="G3465" s="23" t="str">
        <f>IFERROR(TRIM(INDEX(CID_DB[Case No],$D3465)),"")</f>
        <v/>
      </c>
      <c r="H3465" s="5" t="str">
        <f>IFERROR(TRIM(INDEX(CID_DB[Known Contractor '#1 PN],$D3465)),"")</f>
        <v/>
      </c>
      <c r="I3465" s="5" t="str">
        <f>IFERROR(TRIM(INDEX(CID_DB[Known Contractor '#2 PN],$D3465)),"")</f>
        <v/>
      </c>
      <c r="J3465" s="5" t="str">
        <f>IFERROR(TRIM(INDEX(CID_DB[ [ NSN ] ],$D3465)),"")</f>
        <v/>
      </c>
      <c r="K3465" s="5" t="str">
        <f>IFERROR(TRIM(INDEX(CID_DB[Description],$D3465)),"")</f>
        <v/>
      </c>
      <c r="L3465" s="24" t="str">
        <f>IFERROR(TRIM(INDEX(CID_DB[Commercial Status],$D3465)),"")</f>
        <v/>
      </c>
    </row>
    <row r="3466" spans="2:12" x14ac:dyDescent="0.35">
      <c r="B3466" s="15"/>
      <c r="D3466" s="17" t="str">
        <f t="array" ref="D3466">IFERROR(IF($B3466&lt;&gt;"",LARGE(IF(ISNUMBER(SEARCH(TRIM(SUBSTITUTE($B3466,"-","")),CID_DB[Search Key])),ROW(CID_DB[Search Key]),""),1)-1,""),"")</f>
        <v/>
      </c>
      <c r="F3466" s="23" t="str">
        <f>IF($B3466&lt;&gt;"",COUNTIFS(CID_DB[Search Key],"*"&amp;TRIM(SUBSTITUTE(B3466,"-",""))&amp;"*"),"")</f>
        <v/>
      </c>
      <c r="G3466" s="23" t="str">
        <f>IFERROR(TRIM(INDEX(CID_DB[Case No],$D3466)),"")</f>
        <v/>
      </c>
      <c r="H3466" s="5" t="str">
        <f>IFERROR(TRIM(INDEX(CID_DB[Known Contractor '#1 PN],$D3466)),"")</f>
        <v/>
      </c>
      <c r="I3466" s="5" t="str">
        <f>IFERROR(TRIM(INDEX(CID_DB[Known Contractor '#2 PN],$D3466)),"")</f>
        <v/>
      </c>
      <c r="J3466" s="5" t="str">
        <f>IFERROR(TRIM(INDEX(CID_DB[ [ NSN ] ],$D3466)),"")</f>
        <v/>
      </c>
      <c r="K3466" s="5" t="str">
        <f>IFERROR(TRIM(INDEX(CID_DB[Description],$D3466)),"")</f>
        <v/>
      </c>
      <c r="L3466" s="24" t="str">
        <f>IFERROR(TRIM(INDEX(CID_DB[Commercial Status],$D3466)),"")</f>
        <v/>
      </c>
    </row>
    <row r="3467" spans="2:12" x14ac:dyDescent="0.35">
      <c r="B3467" s="15"/>
      <c r="D3467" s="17" t="str">
        <f t="array" ref="D3467">IFERROR(IF($B3467&lt;&gt;"",LARGE(IF(ISNUMBER(SEARCH(TRIM(SUBSTITUTE($B3467,"-","")),CID_DB[Search Key])),ROW(CID_DB[Search Key]),""),1)-1,""),"")</f>
        <v/>
      </c>
      <c r="F3467" s="23" t="str">
        <f>IF($B3467&lt;&gt;"",COUNTIFS(CID_DB[Search Key],"*"&amp;TRIM(SUBSTITUTE(B3467,"-",""))&amp;"*"),"")</f>
        <v/>
      </c>
      <c r="G3467" s="23" t="str">
        <f>IFERROR(TRIM(INDEX(CID_DB[Case No],$D3467)),"")</f>
        <v/>
      </c>
      <c r="H3467" s="5" t="str">
        <f>IFERROR(TRIM(INDEX(CID_DB[Known Contractor '#1 PN],$D3467)),"")</f>
        <v/>
      </c>
      <c r="I3467" s="5" t="str">
        <f>IFERROR(TRIM(INDEX(CID_DB[Known Contractor '#2 PN],$D3467)),"")</f>
        <v/>
      </c>
      <c r="J3467" s="5" t="str">
        <f>IFERROR(TRIM(INDEX(CID_DB[ [ NSN ] ],$D3467)),"")</f>
        <v/>
      </c>
      <c r="K3467" s="5" t="str">
        <f>IFERROR(TRIM(INDEX(CID_DB[Description],$D3467)),"")</f>
        <v/>
      </c>
      <c r="L3467" s="24" t="str">
        <f>IFERROR(TRIM(INDEX(CID_DB[Commercial Status],$D3467)),"")</f>
        <v/>
      </c>
    </row>
    <row r="3468" spans="2:12" x14ac:dyDescent="0.35">
      <c r="B3468" s="15"/>
      <c r="D3468" s="17" t="str">
        <f t="array" ref="D3468">IFERROR(IF($B3468&lt;&gt;"",LARGE(IF(ISNUMBER(SEARCH(TRIM(SUBSTITUTE($B3468,"-","")),CID_DB[Search Key])),ROW(CID_DB[Search Key]),""),1)-1,""),"")</f>
        <v/>
      </c>
      <c r="F3468" s="23" t="str">
        <f>IF($B3468&lt;&gt;"",COUNTIFS(CID_DB[Search Key],"*"&amp;TRIM(SUBSTITUTE(B3468,"-",""))&amp;"*"),"")</f>
        <v/>
      </c>
      <c r="G3468" s="23" t="str">
        <f>IFERROR(TRIM(INDEX(CID_DB[Case No],$D3468)),"")</f>
        <v/>
      </c>
      <c r="H3468" s="5" t="str">
        <f>IFERROR(TRIM(INDEX(CID_DB[Known Contractor '#1 PN],$D3468)),"")</f>
        <v/>
      </c>
      <c r="I3468" s="5" t="str">
        <f>IFERROR(TRIM(INDEX(CID_DB[Known Contractor '#2 PN],$D3468)),"")</f>
        <v/>
      </c>
      <c r="J3468" s="5" t="str">
        <f>IFERROR(TRIM(INDEX(CID_DB[ [ NSN ] ],$D3468)),"")</f>
        <v/>
      </c>
      <c r="K3468" s="5" t="str">
        <f>IFERROR(TRIM(INDEX(CID_DB[Description],$D3468)),"")</f>
        <v/>
      </c>
      <c r="L3468" s="24" t="str">
        <f>IFERROR(TRIM(INDEX(CID_DB[Commercial Status],$D3468)),"")</f>
        <v/>
      </c>
    </row>
    <row r="3469" spans="2:12" x14ac:dyDescent="0.35">
      <c r="B3469" s="15"/>
      <c r="D3469" s="17" t="str">
        <f t="array" ref="D3469">IFERROR(IF($B3469&lt;&gt;"",LARGE(IF(ISNUMBER(SEARCH(TRIM(SUBSTITUTE($B3469,"-","")),CID_DB[Search Key])),ROW(CID_DB[Search Key]),""),1)-1,""),"")</f>
        <v/>
      </c>
      <c r="F3469" s="23" t="str">
        <f>IF($B3469&lt;&gt;"",COUNTIFS(CID_DB[Search Key],"*"&amp;TRIM(SUBSTITUTE(B3469,"-",""))&amp;"*"),"")</f>
        <v/>
      </c>
      <c r="G3469" s="23" t="str">
        <f>IFERROR(TRIM(INDEX(CID_DB[Case No],$D3469)),"")</f>
        <v/>
      </c>
      <c r="H3469" s="5" t="str">
        <f>IFERROR(TRIM(INDEX(CID_DB[Known Contractor '#1 PN],$D3469)),"")</f>
        <v/>
      </c>
      <c r="I3469" s="5" t="str">
        <f>IFERROR(TRIM(INDEX(CID_DB[Known Contractor '#2 PN],$D3469)),"")</f>
        <v/>
      </c>
      <c r="J3469" s="5" t="str">
        <f>IFERROR(TRIM(INDEX(CID_DB[ [ NSN ] ],$D3469)),"")</f>
        <v/>
      </c>
      <c r="K3469" s="5" t="str">
        <f>IFERROR(TRIM(INDEX(CID_DB[Description],$D3469)),"")</f>
        <v/>
      </c>
      <c r="L3469" s="24" t="str">
        <f>IFERROR(TRIM(INDEX(CID_DB[Commercial Status],$D3469)),"")</f>
        <v/>
      </c>
    </row>
    <row r="3470" spans="2:12" x14ac:dyDescent="0.35">
      <c r="B3470" s="15"/>
      <c r="D3470" s="17" t="str">
        <f t="array" ref="D3470">IFERROR(IF($B3470&lt;&gt;"",LARGE(IF(ISNUMBER(SEARCH(TRIM(SUBSTITUTE($B3470,"-","")),CID_DB[Search Key])),ROW(CID_DB[Search Key]),""),1)-1,""),"")</f>
        <v/>
      </c>
      <c r="F3470" s="23" t="str">
        <f>IF($B3470&lt;&gt;"",COUNTIFS(CID_DB[Search Key],"*"&amp;TRIM(SUBSTITUTE(B3470,"-",""))&amp;"*"),"")</f>
        <v/>
      </c>
      <c r="G3470" s="23" t="str">
        <f>IFERROR(TRIM(INDEX(CID_DB[Case No],$D3470)),"")</f>
        <v/>
      </c>
      <c r="H3470" s="5" t="str">
        <f>IFERROR(TRIM(INDEX(CID_DB[Known Contractor '#1 PN],$D3470)),"")</f>
        <v/>
      </c>
      <c r="I3470" s="5" t="str">
        <f>IFERROR(TRIM(INDEX(CID_DB[Known Contractor '#2 PN],$D3470)),"")</f>
        <v/>
      </c>
      <c r="J3470" s="5" t="str">
        <f>IFERROR(TRIM(INDEX(CID_DB[ [ NSN ] ],$D3470)),"")</f>
        <v/>
      </c>
      <c r="K3470" s="5" t="str">
        <f>IFERROR(TRIM(INDEX(CID_DB[Description],$D3470)),"")</f>
        <v/>
      </c>
      <c r="L3470" s="24" t="str">
        <f>IFERROR(TRIM(INDEX(CID_DB[Commercial Status],$D3470)),"")</f>
        <v/>
      </c>
    </row>
    <row r="3471" spans="2:12" x14ac:dyDescent="0.35">
      <c r="B3471" s="15"/>
      <c r="D3471" s="17" t="str">
        <f t="array" ref="D3471">IFERROR(IF($B3471&lt;&gt;"",LARGE(IF(ISNUMBER(SEARCH(TRIM(SUBSTITUTE($B3471,"-","")),CID_DB[Search Key])),ROW(CID_DB[Search Key]),""),1)-1,""),"")</f>
        <v/>
      </c>
      <c r="F3471" s="23" t="str">
        <f>IF($B3471&lt;&gt;"",COUNTIFS(CID_DB[Search Key],"*"&amp;TRIM(SUBSTITUTE(B3471,"-",""))&amp;"*"),"")</f>
        <v/>
      </c>
      <c r="G3471" s="23" t="str">
        <f>IFERROR(TRIM(INDEX(CID_DB[Case No],$D3471)),"")</f>
        <v/>
      </c>
      <c r="H3471" s="5" t="str">
        <f>IFERROR(TRIM(INDEX(CID_DB[Known Contractor '#1 PN],$D3471)),"")</f>
        <v/>
      </c>
      <c r="I3471" s="5" t="str">
        <f>IFERROR(TRIM(INDEX(CID_DB[Known Contractor '#2 PN],$D3471)),"")</f>
        <v/>
      </c>
      <c r="J3471" s="5" t="str">
        <f>IFERROR(TRIM(INDEX(CID_DB[ [ NSN ] ],$D3471)),"")</f>
        <v/>
      </c>
      <c r="K3471" s="5" t="str">
        <f>IFERROR(TRIM(INDEX(CID_DB[Description],$D3471)),"")</f>
        <v/>
      </c>
      <c r="L3471" s="24" t="str">
        <f>IFERROR(TRIM(INDEX(CID_DB[Commercial Status],$D3471)),"")</f>
        <v/>
      </c>
    </row>
    <row r="3472" spans="2:12" x14ac:dyDescent="0.35">
      <c r="B3472" s="15"/>
      <c r="D3472" s="17" t="str">
        <f t="array" ref="D3472">IFERROR(IF($B3472&lt;&gt;"",LARGE(IF(ISNUMBER(SEARCH(TRIM(SUBSTITUTE($B3472,"-","")),CID_DB[Search Key])),ROW(CID_DB[Search Key]),""),1)-1,""),"")</f>
        <v/>
      </c>
      <c r="F3472" s="23" t="str">
        <f>IF($B3472&lt;&gt;"",COUNTIFS(CID_DB[Search Key],"*"&amp;TRIM(SUBSTITUTE(B3472,"-",""))&amp;"*"),"")</f>
        <v/>
      </c>
      <c r="G3472" s="23" t="str">
        <f>IFERROR(TRIM(INDEX(CID_DB[Case No],$D3472)),"")</f>
        <v/>
      </c>
      <c r="H3472" s="5" t="str">
        <f>IFERROR(TRIM(INDEX(CID_DB[Known Contractor '#1 PN],$D3472)),"")</f>
        <v/>
      </c>
      <c r="I3472" s="5" t="str">
        <f>IFERROR(TRIM(INDEX(CID_DB[Known Contractor '#2 PN],$D3472)),"")</f>
        <v/>
      </c>
      <c r="J3472" s="5" t="str">
        <f>IFERROR(TRIM(INDEX(CID_DB[ [ NSN ] ],$D3472)),"")</f>
        <v/>
      </c>
      <c r="K3472" s="5" t="str">
        <f>IFERROR(TRIM(INDEX(CID_DB[Description],$D3472)),"")</f>
        <v/>
      </c>
      <c r="L3472" s="24" t="str">
        <f>IFERROR(TRIM(INDEX(CID_DB[Commercial Status],$D3472)),"")</f>
        <v/>
      </c>
    </row>
    <row r="3473" spans="2:12" x14ac:dyDescent="0.35">
      <c r="B3473" s="15"/>
      <c r="D3473" s="17" t="str">
        <f t="array" ref="D3473">IFERROR(IF($B3473&lt;&gt;"",LARGE(IF(ISNUMBER(SEARCH(TRIM(SUBSTITUTE($B3473,"-","")),CID_DB[Search Key])),ROW(CID_DB[Search Key]),""),1)-1,""),"")</f>
        <v/>
      </c>
      <c r="F3473" s="23" t="str">
        <f>IF($B3473&lt;&gt;"",COUNTIFS(CID_DB[Search Key],"*"&amp;TRIM(SUBSTITUTE(B3473,"-",""))&amp;"*"),"")</f>
        <v/>
      </c>
      <c r="G3473" s="23" t="str">
        <f>IFERROR(TRIM(INDEX(CID_DB[Case No],$D3473)),"")</f>
        <v/>
      </c>
      <c r="H3473" s="5" t="str">
        <f>IFERROR(TRIM(INDEX(CID_DB[Known Contractor '#1 PN],$D3473)),"")</f>
        <v/>
      </c>
      <c r="I3473" s="5" t="str">
        <f>IFERROR(TRIM(INDEX(CID_DB[Known Contractor '#2 PN],$D3473)),"")</f>
        <v/>
      </c>
      <c r="J3473" s="5" t="str">
        <f>IFERROR(TRIM(INDEX(CID_DB[ [ NSN ] ],$D3473)),"")</f>
        <v/>
      </c>
      <c r="K3473" s="5" t="str">
        <f>IFERROR(TRIM(INDEX(CID_DB[Description],$D3473)),"")</f>
        <v/>
      </c>
      <c r="L3473" s="24" t="str">
        <f>IFERROR(TRIM(INDEX(CID_DB[Commercial Status],$D3473)),"")</f>
        <v/>
      </c>
    </row>
    <row r="3474" spans="2:12" x14ac:dyDescent="0.35">
      <c r="B3474" s="15"/>
      <c r="D3474" s="17" t="str">
        <f t="array" ref="D3474">IFERROR(IF($B3474&lt;&gt;"",LARGE(IF(ISNUMBER(SEARCH(TRIM(SUBSTITUTE($B3474,"-","")),CID_DB[Search Key])),ROW(CID_DB[Search Key]),""),1)-1,""),"")</f>
        <v/>
      </c>
      <c r="F3474" s="23" t="str">
        <f>IF($B3474&lt;&gt;"",COUNTIFS(CID_DB[Search Key],"*"&amp;TRIM(SUBSTITUTE(B3474,"-",""))&amp;"*"),"")</f>
        <v/>
      </c>
      <c r="G3474" s="23" t="str">
        <f>IFERROR(TRIM(INDEX(CID_DB[Case No],$D3474)),"")</f>
        <v/>
      </c>
      <c r="H3474" s="5" t="str">
        <f>IFERROR(TRIM(INDEX(CID_DB[Known Contractor '#1 PN],$D3474)),"")</f>
        <v/>
      </c>
      <c r="I3474" s="5" t="str">
        <f>IFERROR(TRIM(INDEX(CID_DB[Known Contractor '#2 PN],$D3474)),"")</f>
        <v/>
      </c>
      <c r="J3474" s="5" t="str">
        <f>IFERROR(TRIM(INDEX(CID_DB[ [ NSN ] ],$D3474)),"")</f>
        <v/>
      </c>
      <c r="K3474" s="5" t="str">
        <f>IFERROR(TRIM(INDEX(CID_DB[Description],$D3474)),"")</f>
        <v/>
      </c>
      <c r="L3474" s="24" t="str">
        <f>IFERROR(TRIM(INDEX(CID_DB[Commercial Status],$D3474)),"")</f>
        <v/>
      </c>
    </row>
    <row r="3475" spans="2:12" x14ac:dyDescent="0.35">
      <c r="B3475" s="15"/>
      <c r="D3475" s="17" t="str">
        <f t="array" ref="D3475">IFERROR(IF($B3475&lt;&gt;"",LARGE(IF(ISNUMBER(SEARCH(TRIM(SUBSTITUTE($B3475,"-","")),CID_DB[Search Key])),ROW(CID_DB[Search Key]),""),1)-1,""),"")</f>
        <v/>
      </c>
      <c r="F3475" s="23" t="str">
        <f>IF($B3475&lt;&gt;"",COUNTIFS(CID_DB[Search Key],"*"&amp;TRIM(SUBSTITUTE(B3475,"-",""))&amp;"*"),"")</f>
        <v/>
      </c>
      <c r="G3475" s="23" t="str">
        <f>IFERROR(TRIM(INDEX(CID_DB[Case No],$D3475)),"")</f>
        <v/>
      </c>
      <c r="H3475" s="5" t="str">
        <f>IFERROR(TRIM(INDEX(CID_DB[Known Contractor '#1 PN],$D3475)),"")</f>
        <v/>
      </c>
      <c r="I3475" s="5" t="str">
        <f>IFERROR(TRIM(INDEX(CID_DB[Known Contractor '#2 PN],$D3475)),"")</f>
        <v/>
      </c>
      <c r="J3475" s="5" t="str">
        <f>IFERROR(TRIM(INDEX(CID_DB[ [ NSN ] ],$D3475)),"")</f>
        <v/>
      </c>
      <c r="K3475" s="5" t="str">
        <f>IFERROR(TRIM(INDEX(CID_DB[Description],$D3475)),"")</f>
        <v/>
      </c>
      <c r="L3475" s="24" t="str">
        <f>IFERROR(TRIM(INDEX(CID_DB[Commercial Status],$D3475)),"")</f>
        <v/>
      </c>
    </row>
    <row r="3476" spans="2:12" x14ac:dyDescent="0.35">
      <c r="B3476" s="15"/>
      <c r="D3476" s="17" t="str">
        <f t="array" ref="D3476">IFERROR(IF($B3476&lt;&gt;"",LARGE(IF(ISNUMBER(SEARCH(TRIM(SUBSTITUTE($B3476,"-","")),CID_DB[Search Key])),ROW(CID_DB[Search Key]),""),1)-1,""),"")</f>
        <v/>
      </c>
      <c r="F3476" s="23" t="str">
        <f>IF($B3476&lt;&gt;"",COUNTIFS(CID_DB[Search Key],"*"&amp;TRIM(SUBSTITUTE(B3476,"-",""))&amp;"*"),"")</f>
        <v/>
      </c>
      <c r="G3476" s="23" t="str">
        <f>IFERROR(TRIM(INDEX(CID_DB[Case No],$D3476)),"")</f>
        <v/>
      </c>
      <c r="H3476" s="5" t="str">
        <f>IFERROR(TRIM(INDEX(CID_DB[Known Contractor '#1 PN],$D3476)),"")</f>
        <v/>
      </c>
      <c r="I3476" s="5" t="str">
        <f>IFERROR(TRIM(INDEX(CID_DB[Known Contractor '#2 PN],$D3476)),"")</f>
        <v/>
      </c>
      <c r="J3476" s="5" t="str">
        <f>IFERROR(TRIM(INDEX(CID_DB[ [ NSN ] ],$D3476)),"")</f>
        <v/>
      </c>
      <c r="K3476" s="5" t="str">
        <f>IFERROR(TRIM(INDEX(CID_DB[Description],$D3476)),"")</f>
        <v/>
      </c>
      <c r="L3476" s="24" t="str">
        <f>IFERROR(TRIM(INDEX(CID_DB[Commercial Status],$D3476)),"")</f>
        <v/>
      </c>
    </row>
    <row r="3477" spans="2:12" x14ac:dyDescent="0.35">
      <c r="B3477" s="15"/>
      <c r="D3477" s="17" t="str">
        <f t="array" ref="D3477">IFERROR(IF($B3477&lt;&gt;"",LARGE(IF(ISNUMBER(SEARCH(TRIM(SUBSTITUTE($B3477,"-","")),CID_DB[Search Key])),ROW(CID_DB[Search Key]),""),1)-1,""),"")</f>
        <v/>
      </c>
      <c r="F3477" s="23" t="str">
        <f>IF($B3477&lt;&gt;"",COUNTIFS(CID_DB[Search Key],"*"&amp;TRIM(SUBSTITUTE(B3477,"-",""))&amp;"*"),"")</f>
        <v/>
      </c>
      <c r="G3477" s="23" t="str">
        <f>IFERROR(TRIM(INDEX(CID_DB[Case No],$D3477)),"")</f>
        <v/>
      </c>
      <c r="H3477" s="5" t="str">
        <f>IFERROR(TRIM(INDEX(CID_DB[Known Contractor '#1 PN],$D3477)),"")</f>
        <v/>
      </c>
      <c r="I3477" s="5" t="str">
        <f>IFERROR(TRIM(INDEX(CID_DB[Known Contractor '#2 PN],$D3477)),"")</f>
        <v/>
      </c>
      <c r="J3477" s="5" t="str">
        <f>IFERROR(TRIM(INDEX(CID_DB[ [ NSN ] ],$D3477)),"")</f>
        <v/>
      </c>
      <c r="K3477" s="5" t="str">
        <f>IFERROR(TRIM(INDEX(CID_DB[Description],$D3477)),"")</f>
        <v/>
      </c>
      <c r="L3477" s="24" t="str">
        <f>IFERROR(TRIM(INDEX(CID_DB[Commercial Status],$D3477)),"")</f>
        <v/>
      </c>
    </row>
    <row r="3478" spans="2:12" x14ac:dyDescent="0.35">
      <c r="B3478" s="15"/>
      <c r="D3478" s="17" t="str">
        <f t="array" ref="D3478">IFERROR(IF($B3478&lt;&gt;"",LARGE(IF(ISNUMBER(SEARCH(TRIM(SUBSTITUTE($B3478,"-","")),CID_DB[Search Key])),ROW(CID_DB[Search Key]),""),1)-1,""),"")</f>
        <v/>
      </c>
      <c r="F3478" s="23" t="str">
        <f>IF($B3478&lt;&gt;"",COUNTIFS(CID_DB[Search Key],"*"&amp;TRIM(SUBSTITUTE(B3478,"-",""))&amp;"*"),"")</f>
        <v/>
      </c>
      <c r="G3478" s="23" t="str">
        <f>IFERROR(TRIM(INDEX(CID_DB[Case No],$D3478)),"")</f>
        <v/>
      </c>
      <c r="H3478" s="5" t="str">
        <f>IFERROR(TRIM(INDEX(CID_DB[Known Contractor '#1 PN],$D3478)),"")</f>
        <v/>
      </c>
      <c r="I3478" s="5" t="str">
        <f>IFERROR(TRIM(INDEX(CID_DB[Known Contractor '#2 PN],$D3478)),"")</f>
        <v/>
      </c>
      <c r="J3478" s="5" t="str">
        <f>IFERROR(TRIM(INDEX(CID_DB[ [ NSN ] ],$D3478)),"")</f>
        <v/>
      </c>
      <c r="K3478" s="5" t="str">
        <f>IFERROR(TRIM(INDEX(CID_DB[Description],$D3478)),"")</f>
        <v/>
      </c>
      <c r="L3478" s="24" t="str">
        <f>IFERROR(TRIM(INDEX(CID_DB[Commercial Status],$D3478)),"")</f>
        <v/>
      </c>
    </row>
    <row r="3479" spans="2:12" x14ac:dyDescent="0.35">
      <c r="B3479" s="15"/>
      <c r="D3479" s="17" t="str">
        <f t="array" ref="D3479">IFERROR(IF($B3479&lt;&gt;"",LARGE(IF(ISNUMBER(SEARCH(TRIM(SUBSTITUTE($B3479,"-","")),CID_DB[Search Key])),ROW(CID_DB[Search Key]),""),1)-1,""),"")</f>
        <v/>
      </c>
      <c r="F3479" s="23" t="str">
        <f>IF($B3479&lt;&gt;"",COUNTIFS(CID_DB[Search Key],"*"&amp;TRIM(SUBSTITUTE(B3479,"-",""))&amp;"*"),"")</f>
        <v/>
      </c>
      <c r="G3479" s="23" t="str">
        <f>IFERROR(TRIM(INDEX(CID_DB[Case No],$D3479)),"")</f>
        <v/>
      </c>
      <c r="H3479" s="5" t="str">
        <f>IFERROR(TRIM(INDEX(CID_DB[Known Contractor '#1 PN],$D3479)),"")</f>
        <v/>
      </c>
      <c r="I3479" s="5" t="str">
        <f>IFERROR(TRIM(INDEX(CID_DB[Known Contractor '#2 PN],$D3479)),"")</f>
        <v/>
      </c>
      <c r="J3479" s="5" t="str">
        <f>IFERROR(TRIM(INDEX(CID_DB[ [ NSN ] ],$D3479)),"")</f>
        <v/>
      </c>
      <c r="K3479" s="5" t="str">
        <f>IFERROR(TRIM(INDEX(CID_DB[Description],$D3479)),"")</f>
        <v/>
      </c>
      <c r="L3479" s="24" t="str">
        <f>IFERROR(TRIM(INDEX(CID_DB[Commercial Status],$D3479)),"")</f>
        <v/>
      </c>
    </row>
    <row r="3480" spans="2:12" x14ac:dyDescent="0.35">
      <c r="B3480" s="15"/>
      <c r="D3480" s="17" t="str">
        <f t="array" ref="D3480">IFERROR(IF($B3480&lt;&gt;"",LARGE(IF(ISNUMBER(SEARCH(TRIM(SUBSTITUTE($B3480,"-","")),CID_DB[Search Key])),ROW(CID_DB[Search Key]),""),1)-1,""),"")</f>
        <v/>
      </c>
      <c r="F3480" s="23" t="str">
        <f>IF($B3480&lt;&gt;"",COUNTIFS(CID_DB[Search Key],"*"&amp;TRIM(SUBSTITUTE(B3480,"-",""))&amp;"*"),"")</f>
        <v/>
      </c>
      <c r="G3480" s="23" t="str">
        <f>IFERROR(TRIM(INDEX(CID_DB[Case No],$D3480)),"")</f>
        <v/>
      </c>
      <c r="H3480" s="5" t="str">
        <f>IFERROR(TRIM(INDEX(CID_DB[Known Contractor '#1 PN],$D3480)),"")</f>
        <v/>
      </c>
      <c r="I3480" s="5" t="str">
        <f>IFERROR(TRIM(INDEX(CID_DB[Known Contractor '#2 PN],$D3480)),"")</f>
        <v/>
      </c>
      <c r="J3480" s="5" t="str">
        <f>IFERROR(TRIM(INDEX(CID_DB[ [ NSN ] ],$D3480)),"")</f>
        <v/>
      </c>
      <c r="K3480" s="5" t="str">
        <f>IFERROR(TRIM(INDEX(CID_DB[Description],$D3480)),"")</f>
        <v/>
      </c>
      <c r="L3480" s="24" t="str">
        <f>IFERROR(TRIM(INDEX(CID_DB[Commercial Status],$D3480)),"")</f>
        <v/>
      </c>
    </row>
    <row r="3481" spans="2:12" x14ac:dyDescent="0.35">
      <c r="B3481" s="15"/>
      <c r="D3481" s="17" t="str">
        <f t="array" ref="D3481">IFERROR(IF($B3481&lt;&gt;"",LARGE(IF(ISNUMBER(SEARCH(TRIM(SUBSTITUTE($B3481,"-","")),CID_DB[Search Key])),ROW(CID_DB[Search Key]),""),1)-1,""),"")</f>
        <v/>
      </c>
      <c r="F3481" s="23" t="str">
        <f>IF($B3481&lt;&gt;"",COUNTIFS(CID_DB[Search Key],"*"&amp;TRIM(SUBSTITUTE(B3481,"-",""))&amp;"*"),"")</f>
        <v/>
      </c>
      <c r="G3481" s="23" t="str">
        <f>IFERROR(TRIM(INDEX(CID_DB[Case No],$D3481)),"")</f>
        <v/>
      </c>
      <c r="H3481" s="5" t="str">
        <f>IFERROR(TRIM(INDEX(CID_DB[Known Contractor '#1 PN],$D3481)),"")</f>
        <v/>
      </c>
      <c r="I3481" s="5" t="str">
        <f>IFERROR(TRIM(INDEX(CID_DB[Known Contractor '#2 PN],$D3481)),"")</f>
        <v/>
      </c>
      <c r="J3481" s="5" t="str">
        <f>IFERROR(TRIM(INDEX(CID_DB[ [ NSN ] ],$D3481)),"")</f>
        <v/>
      </c>
      <c r="K3481" s="5" t="str">
        <f>IFERROR(TRIM(INDEX(CID_DB[Description],$D3481)),"")</f>
        <v/>
      </c>
      <c r="L3481" s="24" t="str">
        <f>IFERROR(TRIM(INDEX(CID_DB[Commercial Status],$D3481)),"")</f>
        <v/>
      </c>
    </row>
    <row r="3482" spans="2:12" x14ac:dyDescent="0.35">
      <c r="B3482" s="15"/>
      <c r="D3482" s="17" t="str">
        <f t="array" ref="D3482">IFERROR(IF($B3482&lt;&gt;"",LARGE(IF(ISNUMBER(SEARCH(TRIM(SUBSTITUTE($B3482,"-","")),CID_DB[Search Key])),ROW(CID_DB[Search Key]),""),1)-1,""),"")</f>
        <v/>
      </c>
      <c r="F3482" s="23" t="str">
        <f>IF($B3482&lt;&gt;"",COUNTIFS(CID_DB[Search Key],"*"&amp;TRIM(SUBSTITUTE(B3482,"-",""))&amp;"*"),"")</f>
        <v/>
      </c>
      <c r="G3482" s="23" t="str">
        <f>IFERROR(TRIM(INDEX(CID_DB[Case No],$D3482)),"")</f>
        <v/>
      </c>
      <c r="H3482" s="5" t="str">
        <f>IFERROR(TRIM(INDEX(CID_DB[Known Contractor '#1 PN],$D3482)),"")</f>
        <v/>
      </c>
      <c r="I3482" s="5" t="str">
        <f>IFERROR(TRIM(INDEX(CID_DB[Known Contractor '#2 PN],$D3482)),"")</f>
        <v/>
      </c>
      <c r="J3482" s="5" t="str">
        <f>IFERROR(TRIM(INDEX(CID_DB[ [ NSN ] ],$D3482)),"")</f>
        <v/>
      </c>
      <c r="K3482" s="5" t="str">
        <f>IFERROR(TRIM(INDEX(CID_DB[Description],$D3482)),"")</f>
        <v/>
      </c>
      <c r="L3482" s="24" t="str">
        <f>IFERROR(TRIM(INDEX(CID_DB[Commercial Status],$D3482)),"")</f>
        <v/>
      </c>
    </row>
    <row r="3483" spans="2:12" x14ac:dyDescent="0.35">
      <c r="B3483" s="15"/>
      <c r="D3483" s="17" t="str">
        <f t="array" ref="D3483">IFERROR(IF($B3483&lt;&gt;"",LARGE(IF(ISNUMBER(SEARCH(TRIM(SUBSTITUTE($B3483,"-","")),CID_DB[Search Key])),ROW(CID_DB[Search Key]),""),1)-1,""),"")</f>
        <v/>
      </c>
      <c r="F3483" s="23" t="str">
        <f>IF($B3483&lt;&gt;"",COUNTIFS(CID_DB[Search Key],"*"&amp;TRIM(SUBSTITUTE(B3483,"-",""))&amp;"*"),"")</f>
        <v/>
      </c>
      <c r="G3483" s="23" t="str">
        <f>IFERROR(TRIM(INDEX(CID_DB[Case No],$D3483)),"")</f>
        <v/>
      </c>
      <c r="H3483" s="5" t="str">
        <f>IFERROR(TRIM(INDEX(CID_DB[Known Contractor '#1 PN],$D3483)),"")</f>
        <v/>
      </c>
      <c r="I3483" s="5" t="str">
        <f>IFERROR(TRIM(INDEX(CID_DB[Known Contractor '#2 PN],$D3483)),"")</f>
        <v/>
      </c>
      <c r="J3483" s="5" t="str">
        <f>IFERROR(TRIM(INDEX(CID_DB[ [ NSN ] ],$D3483)),"")</f>
        <v/>
      </c>
      <c r="K3483" s="5" t="str">
        <f>IFERROR(TRIM(INDEX(CID_DB[Description],$D3483)),"")</f>
        <v/>
      </c>
      <c r="L3483" s="24" t="str">
        <f>IFERROR(TRIM(INDEX(CID_DB[Commercial Status],$D3483)),"")</f>
        <v/>
      </c>
    </row>
    <row r="3484" spans="2:12" x14ac:dyDescent="0.35">
      <c r="B3484" s="15"/>
      <c r="D3484" s="17" t="str">
        <f t="array" ref="D3484">IFERROR(IF($B3484&lt;&gt;"",LARGE(IF(ISNUMBER(SEARCH(TRIM(SUBSTITUTE($B3484,"-","")),CID_DB[Search Key])),ROW(CID_DB[Search Key]),""),1)-1,""),"")</f>
        <v/>
      </c>
      <c r="F3484" s="23" t="str">
        <f>IF($B3484&lt;&gt;"",COUNTIFS(CID_DB[Search Key],"*"&amp;TRIM(SUBSTITUTE(B3484,"-",""))&amp;"*"),"")</f>
        <v/>
      </c>
      <c r="G3484" s="23" t="str">
        <f>IFERROR(TRIM(INDEX(CID_DB[Case No],$D3484)),"")</f>
        <v/>
      </c>
      <c r="H3484" s="5" t="str">
        <f>IFERROR(TRIM(INDEX(CID_DB[Known Contractor '#1 PN],$D3484)),"")</f>
        <v/>
      </c>
      <c r="I3484" s="5" t="str">
        <f>IFERROR(TRIM(INDEX(CID_DB[Known Contractor '#2 PN],$D3484)),"")</f>
        <v/>
      </c>
      <c r="J3484" s="5" t="str">
        <f>IFERROR(TRIM(INDEX(CID_DB[ [ NSN ] ],$D3484)),"")</f>
        <v/>
      </c>
      <c r="K3484" s="5" t="str">
        <f>IFERROR(TRIM(INDEX(CID_DB[Description],$D3484)),"")</f>
        <v/>
      </c>
      <c r="L3484" s="24" t="str">
        <f>IFERROR(TRIM(INDEX(CID_DB[Commercial Status],$D3484)),"")</f>
        <v/>
      </c>
    </row>
    <row r="3485" spans="2:12" x14ac:dyDescent="0.35">
      <c r="B3485" s="15"/>
      <c r="D3485" s="17" t="str">
        <f t="array" ref="D3485">IFERROR(IF($B3485&lt;&gt;"",LARGE(IF(ISNUMBER(SEARCH(TRIM(SUBSTITUTE($B3485,"-","")),CID_DB[Search Key])),ROW(CID_DB[Search Key]),""),1)-1,""),"")</f>
        <v/>
      </c>
      <c r="F3485" s="23" t="str">
        <f>IF($B3485&lt;&gt;"",COUNTIFS(CID_DB[Search Key],"*"&amp;TRIM(SUBSTITUTE(B3485,"-",""))&amp;"*"),"")</f>
        <v/>
      </c>
      <c r="G3485" s="23" t="str">
        <f>IFERROR(TRIM(INDEX(CID_DB[Case No],$D3485)),"")</f>
        <v/>
      </c>
      <c r="H3485" s="5" t="str">
        <f>IFERROR(TRIM(INDEX(CID_DB[Known Contractor '#1 PN],$D3485)),"")</f>
        <v/>
      </c>
      <c r="I3485" s="5" t="str">
        <f>IFERROR(TRIM(INDEX(CID_DB[Known Contractor '#2 PN],$D3485)),"")</f>
        <v/>
      </c>
      <c r="J3485" s="5" t="str">
        <f>IFERROR(TRIM(INDEX(CID_DB[ [ NSN ] ],$D3485)),"")</f>
        <v/>
      </c>
      <c r="K3485" s="5" t="str">
        <f>IFERROR(TRIM(INDEX(CID_DB[Description],$D3485)),"")</f>
        <v/>
      </c>
      <c r="L3485" s="24" t="str">
        <f>IFERROR(TRIM(INDEX(CID_DB[Commercial Status],$D3485)),"")</f>
        <v/>
      </c>
    </row>
    <row r="3486" spans="2:12" x14ac:dyDescent="0.35">
      <c r="B3486" s="15"/>
      <c r="D3486" s="17" t="str">
        <f t="array" ref="D3486">IFERROR(IF($B3486&lt;&gt;"",LARGE(IF(ISNUMBER(SEARCH(TRIM(SUBSTITUTE($B3486,"-","")),CID_DB[Search Key])),ROW(CID_DB[Search Key]),""),1)-1,""),"")</f>
        <v/>
      </c>
      <c r="F3486" s="23" t="str">
        <f>IF($B3486&lt;&gt;"",COUNTIFS(CID_DB[Search Key],"*"&amp;TRIM(SUBSTITUTE(B3486,"-",""))&amp;"*"),"")</f>
        <v/>
      </c>
      <c r="G3486" s="23" t="str">
        <f>IFERROR(TRIM(INDEX(CID_DB[Case No],$D3486)),"")</f>
        <v/>
      </c>
      <c r="H3486" s="5" t="str">
        <f>IFERROR(TRIM(INDEX(CID_DB[Known Contractor '#1 PN],$D3486)),"")</f>
        <v/>
      </c>
      <c r="I3486" s="5" t="str">
        <f>IFERROR(TRIM(INDEX(CID_DB[Known Contractor '#2 PN],$D3486)),"")</f>
        <v/>
      </c>
      <c r="J3486" s="5" t="str">
        <f>IFERROR(TRIM(INDEX(CID_DB[ [ NSN ] ],$D3486)),"")</f>
        <v/>
      </c>
      <c r="K3486" s="5" t="str">
        <f>IFERROR(TRIM(INDEX(CID_DB[Description],$D3486)),"")</f>
        <v/>
      </c>
      <c r="L3486" s="24" t="str">
        <f>IFERROR(TRIM(INDEX(CID_DB[Commercial Status],$D3486)),"")</f>
        <v/>
      </c>
    </row>
    <row r="3487" spans="2:12" x14ac:dyDescent="0.35">
      <c r="B3487" s="15"/>
      <c r="D3487" s="17" t="str">
        <f t="array" ref="D3487">IFERROR(IF($B3487&lt;&gt;"",LARGE(IF(ISNUMBER(SEARCH(TRIM(SUBSTITUTE($B3487,"-","")),CID_DB[Search Key])),ROW(CID_DB[Search Key]),""),1)-1,""),"")</f>
        <v/>
      </c>
      <c r="F3487" s="23" t="str">
        <f>IF($B3487&lt;&gt;"",COUNTIFS(CID_DB[Search Key],"*"&amp;TRIM(SUBSTITUTE(B3487,"-",""))&amp;"*"),"")</f>
        <v/>
      </c>
      <c r="G3487" s="23" t="str">
        <f>IFERROR(TRIM(INDEX(CID_DB[Case No],$D3487)),"")</f>
        <v/>
      </c>
      <c r="H3487" s="5" t="str">
        <f>IFERROR(TRIM(INDEX(CID_DB[Known Contractor '#1 PN],$D3487)),"")</f>
        <v/>
      </c>
      <c r="I3487" s="5" t="str">
        <f>IFERROR(TRIM(INDEX(CID_DB[Known Contractor '#2 PN],$D3487)),"")</f>
        <v/>
      </c>
      <c r="J3487" s="5" t="str">
        <f>IFERROR(TRIM(INDEX(CID_DB[ [ NSN ] ],$D3487)),"")</f>
        <v/>
      </c>
      <c r="K3487" s="5" t="str">
        <f>IFERROR(TRIM(INDEX(CID_DB[Description],$D3487)),"")</f>
        <v/>
      </c>
      <c r="L3487" s="24" t="str">
        <f>IFERROR(TRIM(INDEX(CID_DB[Commercial Status],$D3487)),"")</f>
        <v/>
      </c>
    </row>
    <row r="3488" spans="2:12" x14ac:dyDescent="0.35">
      <c r="B3488" s="15"/>
      <c r="D3488" s="17" t="str">
        <f t="array" ref="D3488">IFERROR(IF($B3488&lt;&gt;"",LARGE(IF(ISNUMBER(SEARCH(TRIM(SUBSTITUTE($B3488,"-","")),CID_DB[Search Key])),ROW(CID_DB[Search Key]),""),1)-1,""),"")</f>
        <v/>
      </c>
      <c r="F3488" s="23" t="str">
        <f>IF($B3488&lt;&gt;"",COUNTIFS(CID_DB[Search Key],"*"&amp;TRIM(SUBSTITUTE(B3488,"-",""))&amp;"*"),"")</f>
        <v/>
      </c>
      <c r="G3488" s="23" t="str">
        <f>IFERROR(TRIM(INDEX(CID_DB[Case No],$D3488)),"")</f>
        <v/>
      </c>
      <c r="H3488" s="5" t="str">
        <f>IFERROR(TRIM(INDEX(CID_DB[Known Contractor '#1 PN],$D3488)),"")</f>
        <v/>
      </c>
      <c r="I3488" s="5" t="str">
        <f>IFERROR(TRIM(INDEX(CID_DB[Known Contractor '#2 PN],$D3488)),"")</f>
        <v/>
      </c>
      <c r="J3488" s="5" t="str">
        <f>IFERROR(TRIM(INDEX(CID_DB[ [ NSN ] ],$D3488)),"")</f>
        <v/>
      </c>
      <c r="K3488" s="5" t="str">
        <f>IFERROR(TRIM(INDEX(CID_DB[Description],$D3488)),"")</f>
        <v/>
      </c>
      <c r="L3488" s="24" t="str">
        <f>IFERROR(TRIM(INDEX(CID_DB[Commercial Status],$D3488)),"")</f>
        <v/>
      </c>
    </row>
    <row r="3489" spans="2:12" x14ac:dyDescent="0.35">
      <c r="B3489" s="15"/>
      <c r="D3489" s="17" t="str">
        <f t="array" ref="D3489">IFERROR(IF($B3489&lt;&gt;"",LARGE(IF(ISNUMBER(SEARCH(TRIM(SUBSTITUTE($B3489,"-","")),CID_DB[Search Key])),ROW(CID_DB[Search Key]),""),1)-1,""),"")</f>
        <v/>
      </c>
      <c r="F3489" s="23" t="str">
        <f>IF($B3489&lt;&gt;"",COUNTIFS(CID_DB[Search Key],"*"&amp;TRIM(SUBSTITUTE(B3489,"-",""))&amp;"*"),"")</f>
        <v/>
      </c>
      <c r="G3489" s="23" t="str">
        <f>IFERROR(TRIM(INDEX(CID_DB[Case No],$D3489)),"")</f>
        <v/>
      </c>
      <c r="H3489" s="5" t="str">
        <f>IFERROR(TRIM(INDEX(CID_DB[Known Contractor '#1 PN],$D3489)),"")</f>
        <v/>
      </c>
      <c r="I3489" s="5" t="str">
        <f>IFERROR(TRIM(INDEX(CID_DB[Known Contractor '#2 PN],$D3489)),"")</f>
        <v/>
      </c>
      <c r="J3489" s="5" t="str">
        <f>IFERROR(TRIM(INDEX(CID_DB[ [ NSN ] ],$D3489)),"")</f>
        <v/>
      </c>
      <c r="K3489" s="5" t="str">
        <f>IFERROR(TRIM(INDEX(CID_DB[Description],$D3489)),"")</f>
        <v/>
      </c>
      <c r="L3489" s="24" t="str">
        <f>IFERROR(TRIM(INDEX(CID_DB[Commercial Status],$D3489)),"")</f>
        <v/>
      </c>
    </row>
    <row r="3490" spans="2:12" x14ac:dyDescent="0.35">
      <c r="B3490" s="15"/>
      <c r="D3490" s="17" t="str">
        <f t="array" ref="D3490">IFERROR(IF($B3490&lt;&gt;"",LARGE(IF(ISNUMBER(SEARCH(TRIM(SUBSTITUTE($B3490,"-","")),CID_DB[Search Key])),ROW(CID_DB[Search Key]),""),1)-1,""),"")</f>
        <v/>
      </c>
      <c r="F3490" s="23" t="str">
        <f>IF($B3490&lt;&gt;"",COUNTIFS(CID_DB[Search Key],"*"&amp;TRIM(SUBSTITUTE(B3490,"-",""))&amp;"*"),"")</f>
        <v/>
      </c>
      <c r="G3490" s="23" t="str">
        <f>IFERROR(TRIM(INDEX(CID_DB[Case No],$D3490)),"")</f>
        <v/>
      </c>
      <c r="H3490" s="5" t="str">
        <f>IFERROR(TRIM(INDEX(CID_DB[Known Contractor '#1 PN],$D3490)),"")</f>
        <v/>
      </c>
      <c r="I3490" s="5" t="str">
        <f>IFERROR(TRIM(INDEX(CID_DB[Known Contractor '#2 PN],$D3490)),"")</f>
        <v/>
      </c>
      <c r="J3490" s="5" t="str">
        <f>IFERROR(TRIM(INDEX(CID_DB[ [ NSN ] ],$D3490)),"")</f>
        <v/>
      </c>
      <c r="K3490" s="5" t="str">
        <f>IFERROR(TRIM(INDEX(CID_DB[Description],$D3490)),"")</f>
        <v/>
      </c>
      <c r="L3490" s="24" t="str">
        <f>IFERROR(TRIM(INDEX(CID_DB[Commercial Status],$D3490)),"")</f>
        <v/>
      </c>
    </row>
    <row r="3491" spans="2:12" x14ac:dyDescent="0.35">
      <c r="B3491" s="15"/>
      <c r="D3491" s="17" t="str">
        <f t="array" ref="D3491">IFERROR(IF($B3491&lt;&gt;"",LARGE(IF(ISNUMBER(SEARCH(TRIM(SUBSTITUTE($B3491,"-","")),CID_DB[Search Key])),ROW(CID_DB[Search Key]),""),1)-1,""),"")</f>
        <v/>
      </c>
      <c r="F3491" s="23" t="str">
        <f>IF($B3491&lt;&gt;"",COUNTIFS(CID_DB[Search Key],"*"&amp;TRIM(SUBSTITUTE(B3491,"-",""))&amp;"*"),"")</f>
        <v/>
      </c>
      <c r="G3491" s="23" t="str">
        <f>IFERROR(TRIM(INDEX(CID_DB[Case No],$D3491)),"")</f>
        <v/>
      </c>
      <c r="H3491" s="5" t="str">
        <f>IFERROR(TRIM(INDEX(CID_DB[Known Contractor '#1 PN],$D3491)),"")</f>
        <v/>
      </c>
      <c r="I3491" s="5" t="str">
        <f>IFERROR(TRIM(INDEX(CID_DB[Known Contractor '#2 PN],$D3491)),"")</f>
        <v/>
      </c>
      <c r="J3491" s="5" t="str">
        <f>IFERROR(TRIM(INDEX(CID_DB[ [ NSN ] ],$D3491)),"")</f>
        <v/>
      </c>
      <c r="K3491" s="5" t="str">
        <f>IFERROR(TRIM(INDEX(CID_DB[Description],$D3491)),"")</f>
        <v/>
      </c>
      <c r="L3491" s="24" t="str">
        <f>IFERROR(TRIM(INDEX(CID_DB[Commercial Status],$D3491)),"")</f>
        <v/>
      </c>
    </row>
    <row r="3492" spans="2:12" x14ac:dyDescent="0.35">
      <c r="B3492" s="15"/>
      <c r="D3492" s="17" t="str">
        <f t="array" ref="D3492">IFERROR(IF($B3492&lt;&gt;"",LARGE(IF(ISNUMBER(SEARCH(TRIM(SUBSTITUTE($B3492,"-","")),CID_DB[Search Key])),ROW(CID_DB[Search Key]),""),1)-1,""),"")</f>
        <v/>
      </c>
      <c r="F3492" s="23" t="str">
        <f>IF($B3492&lt;&gt;"",COUNTIFS(CID_DB[Search Key],"*"&amp;TRIM(SUBSTITUTE(B3492,"-",""))&amp;"*"),"")</f>
        <v/>
      </c>
      <c r="G3492" s="23" t="str">
        <f>IFERROR(TRIM(INDEX(CID_DB[Case No],$D3492)),"")</f>
        <v/>
      </c>
      <c r="H3492" s="5" t="str">
        <f>IFERROR(TRIM(INDEX(CID_DB[Known Contractor '#1 PN],$D3492)),"")</f>
        <v/>
      </c>
      <c r="I3492" s="5" t="str">
        <f>IFERROR(TRIM(INDEX(CID_DB[Known Contractor '#2 PN],$D3492)),"")</f>
        <v/>
      </c>
      <c r="J3492" s="5" t="str">
        <f>IFERROR(TRIM(INDEX(CID_DB[ [ NSN ] ],$D3492)),"")</f>
        <v/>
      </c>
      <c r="K3492" s="5" t="str">
        <f>IFERROR(TRIM(INDEX(CID_DB[Description],$D3492)),"")</f>
        <v/>
      </c>
      <c r="L3492" s="24" t="str">
        <f>IFERROR(TRIM(INDEX(CID_DB[Commercial Status],$D3492)),"")</f>
        <v/>
      </c>
    </row>
    <row r="3493" spans="2:12" x14ac:dyDescent="0.35">
      <c r="B3493" s="15"/>
      <c r="D3493" s="17" t="str">
        <f t="array" ref="D3493">IFERROR(IF($B3493&lt;&gt;"",LARGE(IF(ISNUMBER(SEARCH(TRIM(SUBSTITUTE($B3493,"-","")),CID_DB[Search Key])),ROW(CID_DB[Search Key]),""),1)-1,""),"")</f>
        <v/>
      </c>
      <c r="F3493" s="23" t="str">
        <f>IF($B3493&lt;&gt;"",COUNTIFS(CID_DB[Search Key],"*"&amp;TRIM(SUBSTITUTE(B3493,"-",""))&amp;"*"),"")</f>
        <v/>
      </c>
      <c r="G3493" s="23" t="str">
        <f>IFERROR(TRIM(INDEX(CID_DB[Case No],$D3493)),"")</f>
        <v/>
      </c>
      <c r="H3493" s="5" t="str">
        <f>IFERROR(TRIM(INDEX(CID_DB[Known Contractor '#1 PN],$D3493)),"")</f>
        <v/>
      </c>
      <c r="I3493" s="5" t="str">
        <f>IFERROR(TRIM(INDEX(CID_DB[Known Contractor '#2 PN],$D3493)),"")</f>
        <v/>
      </c>
      <c r="J3493" s="5" t="str">
        <f>IFERROR(TRIM(INDEX(CID_DB[ [ NSN ] ],$D3493)),"")</f>
        <v/>
      </c>
      <c r="K3493" s="5" t="str">
        <f>IFERROR(TRIM(INDEX(CID_DB[Description],$D3493)),"")</f>
        <v/>
      </c>
      <c r="L3493" s="24" t="str">
        <f>IFERROR(TRIM(INDEX(CID_DB[Commercial Status],$D3493)),"")</f>
        <v/>
      </c>
    </row>
    <row r="3494" spans="2:12" x14ac:dyDescent="0.35">
      <c r="B3494" s="15"/>
      <c r="D3494" s="17" t="str">
        <f t="array" ref="D3494">IFERROR(IF($B3494&lt;&gt;"",LARGE(IF(ISNUMBER(SEARCH(TRIM(SUBSTITUTE($B3494,"-","")),CID_DB[Search Key])),ROW(CID_DB[Search Key]),""),1)-1,""),"")</f>
        <v/>
      </c>
      <c r="F3494" s="23" t="str">
        <f>IF($B3494&lt;&gt;"",COUNTIFS(CID_DB[Search Key],"*"&amp;TRIM(SUBSTITUTE(B3494,"-",""))&amp;"*"),"")</f>
        <v/>
      </c>
      <c r="G3494" s="23" t="str">
        <f>IFERROR(TRIM(INDEX(CID_DB[Case No],$D3494)),"")</f>
        <v/>
      </c>
      <c r="H3494" s="5" t="str">
        <f>IFERROR(TRIM(INDEX(CID_DB[Known Contractor '#1 PN],$D3494)),"")</f>
        <v/>
      </c>
      <c r="I3494" s="5" t="str">
        <f>IFERROR(TRIM(INDEX(CID_DB[Known Contractor '#2 PN],$D3494)),"")</f>
        <v/>
      </c>
      <c r="J3494" s="5" t="str">
        <f>IFERROR(TRIM(INDEX(CID_DB[ [ NSN ] ],$D3494)),"")</f>
        <v/>
      </c>
      <c r="K3494" s="5" t="str">
        <f>IFERROR(TRIM(INDEX(CID_DB[Description],$D3494)),"")</f>
        <v/>
      </c>
      <c r="L3494" s="24" t="str">
        <f>IFERROR(TRIM(INDEX(CID_DB[Commercial Status],$D3494)),"")</f>
        <v/>
      </c>
    </row>
    <row r="3495" spans="2:12" x14ac:dyDescent="0.35">
      <c r="B3495" s="15"/>
      <c r="D3495" s="17" t="str">
        <f t="array" ref="D3495">IFERROR(IF($B3495&lt;&gt;"",LARGE(IF(ISNUMBER(SEARCH(TRIM(SUBSTITUTE($B3495,"-","")),CID_DB[Search Key])),ROW(CID_DB[Search Key]),""),1)-1,""),"")</f>
        <v/>
      </c>
      <c r="F3495" s="23" t="str">
        <f>IF($B3495&lt;&gt;"",COUNTIFS(CID_DB[Search Key],"*"&amp;TRIM(SUBSTITUTE(B3495,"-",""))&amp;"*"),"")</f>
        <v/>
      </c>
      <c r="G3495" s="23" t="str">
        <f>IFERROR(TRIM(INDEX(CID_DB[Case No],$D3495)),"")</f>
        <v/>
      </c>
      <c r="H3495" s="5" t="str">
        <f>IFERROR(TRIM(INDEX(CID_DB[Known Contractor '#1 PN],$D3495)),"")</f>
        <v/>
      </c>
      <c r="I3495" s="5" t="str">
        <f>IFERROR(TRIM(INDEX(CID_DB[Known Contractor '#2 PN],$D3495)),"")</f>
        <v/>
      </c>
      <c r="J3495" s="5" t="str">
        <f>IFERROR(TRIM(INDEX(CID_DB[ [ NSN ] ],$D3495)),"")</f>
        <v/>
      </c>
      <c r="K3495" s="5" t="str">
        <f>IFERROR(TRIM(INDEX(CID_DB[Description],$D3495)),"")</f>
        <v/>
      </c>
      <c r="L3495" s="24" t="str">
        <f>IFERROR(TRIM(INDEX(CID_DB[Commercial Status],$D3495)),"")</f>
        <v/>
      </c>
    </row>
    <row r="3496" spans="2:12" x14ac:dyDescent="0.35">
      <c r="B3496" s="15"/>
      <c r="D3496" s="17" t="str">
        <f t="array" ref="D3496">IFERROR(IF($B3496&lt;&gt;"",LARGE(IF(ISNUMBER(SEARCH(TRIM(SUBSTITUTE($B3496,"-","")),CID_DB[Search Key])),ROW(CID_DB[Search Key]),""),1)-1,""),"")</f>
        <v/>
      </c>
      <c r="F3496" s="23" t="str">
        <f>IF($B3496&lt;&gt;"",COUNTIFS(CID_DB[Search Key],"*"&amp;TRIM(SUBSTITUTE(B3496,"-",""))&amp;"*"),"")</f>
        <v/>
      </c>
      <c r="G3496" s="23" t="str">
        <f>IFERROR(TRIM(INDEX(CID_DB[Case No],$D3496)),"")</f>
        <v/>
      </c>
      <c r="H3496" s="5" t="str">
        <f>IFERROR(TRIM(INDEX(CID_DB[Known Contractor '#1 PN],$D3496)),"")</f>
        <v/>
      </c>
      <c r="I3496" s="5" t="str">
        <f>IFERROR(TRIM(INDEX(CID_DB[Known Contractor '#2 PN],$D3496)),"")</f>
        <v/>
      </c>
      <c r="J3496" s="5" t="str">
        <f>IFERROR(TRIM(INDEX(CID_DB[ [ NSN ] ],$D3496)),"")</f>
        <v/>
      </c>
      <c r="K3496" s="5" t="str">
        <f>IFERROR(TRIM(INDEX(CID_DB[Description],$D3496)),"")</f>
        <v/>
      </c>
      <c r="L3496" s="24" t="str">
        <f>IFERROR(TRIM(INDEX(CID_DB[Commercial Status],$D3496)),"")</f>
        <v/>
      </c>
    </row>
    <row r="3497" spans="2:12" x14ac:dyDescent="0.35">
      <c r="B3497" s="15"/>
      <c r="D3497" s="17" t="str">
        <f t="array" ref="D3497">IFERROR(IF($B3497&lt;&gt;"",LARGE(IF(ISNUMBER(SEARCH(TRIM(SUBSTITUTE($B3497,"-","")),CID_DB[Search Key])),ROW(CID_DB[Search Key]),""),1)-1,""),"")</f>
        <v/>
      </c>
      <c r="F3497" s="23" t="str">
        <f>IF($B3497&lt;&gt;"",COUNTIFS(CID_DB[Search Key],"*"&amp;TRIM(SUBSTITUTE(B3497,"-",""))&amp;"*"),"")</f>
        <v/>
      </c>
      <c r="G3497" s="23" t="str">
        <f>IFERROR(TRIM(INDEX(CID_DB[Case No],$D3497)),"")</f>
        <v/>
      </c>
      <c r="H3497" s="5" t="str">
        <f>IFERROR(TRIM(INDEX(CID_DB[Known Contractor '#1 PN],$D3497)),"")</f>
        <v/>
      </c>
      <c r="I3497" s="5" t="str">
        <f>IFERROR(TRIM(INDEX(CID_DB[Known Contractor '#2 PN],$D3497)),"")</f>
        <v/>
      </c>
      <c r="J3497" s="5" t="str">
        <f>IFERROR(TRIM(INDEX(CID_DB[ [ NSN ] ],$D3497)),"")</f>
        <v/>
      </c>
      <c r="K3497" s="5" t="str">
        <f>IFERROR(TRIM(INDEX(CID_DB[Description],$D3497)),"")</f>
        <v/>
      </c>
      <c r="L3497" s="24" t="str">
        <f>IFERROR(TRIM(INDEX(CID_DB[Commercial Status],$D3497)),"")</f>
        <v/>
      </c>
    </row>
    <row r="3498" spans="2:12" x14ac:dyDescent="0.35">
      <c r="B3498" s="15"/>
      <c r="D3498" s="17" t="str">
        <f t="array" ref="D3498">IFERROR(IF($B3498&lt;&gt;"",LARGE(IF(ISNUMBER(SEARCH(TRIM(SUBSTITUTE($B3498,"-","")),CID_DB[Search Key])),ROW(CID_DB[Search Key]),""),1)-1,""),"")</f>
        <v/>
      </c>
      <c r="F3498" s="23" t="str">
        <f>IF($B3498&lt;&gt;"",COUNTIFS(CID_DB[Search Key],"*"&amp;TRIM(SUBSTITUTE(B3498,"-",""))&amp;"*"),"")</f>
        <v/>
      </c>
      <c r="G3498" s="23" t="str">
        <f>IFERROR(TRIM(INDEX(CID_DB[Case No],$D3498)),"")</f>
        <v/>
      </c>
      <c r="H3498" s="5" t="str">
        <f>IFERROR(TRIM(INDEX(CID_DB[Known Contractor '#1 PN],$D3498)),"")</f>
        <v/>
      </c>
      <c r="I3498" s="5" t="str">
        <f>IFERROR(TRIM(INDEX(CID_DB[Known Contractor '#2 PN],$D3498)),"")</f>
        <v/>
      </c>
      <c r="J3498" s="5" t="str">
        <f>IFERROR(TRIM(INDEX(CID_DB[ [ NSN ] ],$D3498)),"")</f>
        <v/>
      </c>
      <c r="K3498" s="5" t="str">
        <f>IFERROR(TRIM(INDEX(CID_DB[Description],$D3498)),"")</f>
        <v/>
      </c>
      <c r="L3498" s="24" t="str">
        <f>IFERROR(TRIM(INDEX(CID_DB[Commercial Status],$D3498)),"")</f>
        <v/>
      </c>
    </row>
    <row r="3499" spans="2:12" x14ac:dyDescent="0.35">
      <c r="B3499" s="15"/>
      <c r="D3499" s="17" t="str">
        <f t="array" ref="D3499">IFERROR(IF($B3499&lt;&gt;"",LARGE(IF(ISNUMBER(SEARCH(TRIM(SUBSTITUTE($B3499,"-","")),CID_DB[Search Key])),ROW(CID_DB[Search Key]),""),1)-1,""),"")</f>
        <v/>
      </c>
      <c r="F3499" s="23" t="str">
        <f>IF($B3499&lt;&gt;"",COUNTIFS(CID_DB[Search Key],"*"&amp;TRIM(SUBSTITUTE(B3499,"-",""))&amp;"*"),"")</f>
        <v/>
      </c>
      <c r="G3499" s="23" t="str">
        <f>IFERROR(TRIM(INDEX(CID_DB[Case No],$D3499)),"")</f>
        <v/>
      </c>
      <c r="H3499" s="5" t="str">
        <f>IFERROR(TRIM(INDEX(CID_DB[Known Contractor '#1 PN],$D3499)),"")</f>
        <v/>
      </c>
      <c r="I3499" s="5" t="str">
        <f>IFERROR(TRIM(INDEX(CID_DB[Known Contractor '#2 PN],$D3499)),"")</f>
        <v/>
      </c>
      <c r="J3499" s="5" t="str">
        <f>IFERROR(TRIM(INDEX(CID_DB[ [ NSN ] ],$D3499)),"")</f>
        <v/>
      </c>
      <c r="K3499" s="5" t="str">
        <f>IFERROR(TRIM(INDEX(CID_DB[Description],$D3499)),"")</f>
        <v/>
      </c>
      <c r="L3499" s="24" t="str">
        <f>IFERROR(TRIM(INDEX(CID_DB[Commercial Status],$D3499)),"")</f>
        <v/>
      </c>
    </row>
    <row r="3500" spans="2:12" x14ac:dyDescent="0.35">
      <c r="B3500" s="15"/>
      <c r="D3500" s="17" t="str">
        <f t="array" ref="D3500">IFERROR(IF($B3500&lt;&gt;"",LARGE(IF(ISNUMBER(SEARCH(TRIM(SUBSTITUTE($B3500,"-","")),CID_DB[Search Key])),ROW(CID_DB[Search Key]),""),1)-1,""),"")</f>
        <v/>
      </c>
      <c r="F3500" s="23" t="str">
        <f>IF($B3500&lt;&gt;"",COUNTIFS(CID_DB[Search Key],"*"&amp;TRIM(SUBSTITUTE(B3500,"-",""))&amp;"*"),"")</f>
        <v/>
      </c>
      <c r="G3500" s="23" t="str">
        <f>IFERROR(TRIM(INDEX(CID_DB[Case No],$D3500)),"")</f>
        <v/>
      </c>
      <c r="H3500" s="5" t="str">
        <f>IFERROR(TRIM(INDEX(CID_DB[Known Contractor '#1 PN],$D3500)),"")</f>
        <v/>
      </c>
      <c r="I3500" s="5" t="str">
        <f>IFERROR(TRIM(INDEX(CID_DB[Known Contractor '#2 PN],$D3500)),"")</f>
        <v/>
      </c>
      <c r="J3500" s="5" t="str">
        <f>IFERROR(TRIM(INDEX(CID_DB[ [ NSN ] ],$D3500)),"")</f>
        <v/>
      </c>
      <c r="K3500" s="5" t="str">
        <f>IFERROR(TRIM(INDEX(CID_DB[Description],$D3500)),"")</f>
        <v/>
      </c>
      <c r="L3500" s="24" t="str">
        <f>IFERROR(TRIM(INDEX(CID_DB[Commercial Status],$D3500)),"")</f>
        <v/>
      </c>
    </row>
    <row r="3501" spans="2:12" x14ac:dyDescent="0.35">
      <c r="B3501" s="15"/>
      <c r="D3501" s="17" t="str">
        <f t="array" ref="D3501">IFERROR(IF($B3501&lt;&gt;"",LARGE(IF(ISNUMBER(SEARCH(TRIM(SUBSTITUTE($B3501,"-","")),CID_DB[Search Key])),ROW(CID_DB[Search Key]),""),1)-1,""),"")</f>
        <v/>
      </c>
      <c r="F3501" s="23" t="str">
        <f>IF($B3501&lt;&gt;"",COUNTIFS(CID_DB[Search Key],"*"&amp;TRIM(SUBSTITUTE(B3501,"-",""))&amp;"*"),"")</f>
        <v/>
      </c>
      <c r="G3501" s="23" t="str">
        <f>IFERROR(TRIM(INDEX(CID_DB[Case No],$D3501)),"")</f>
        <v/>
      </c>
      <c r="H3501" s="5" t="str">
        <f>IFERROR(TRIM(INDEX(CID_DB[Known Contractor '#1 PN],$D3501)),"")</f>
        <v/>
      </c>
      <c r="I3501" s="5" t="str">
        <f>IFERROR(TRIM(INDEX(CID_DB[Known Contractor '#2 PN],$D3501)),"")</f>
        <v/>
      </c>
      <c r="J3501" s="5" t="str">
        <f>IFERROR(TRIM(INDEX(CID_DB[ [ NSN ] ],$D3501)),"")</f>
        <v/>
      </c>
      <c r="K3501" s="5" t="str">
        <f>IFERROR(TRIM(INDEX(CID_DB[Description],$D3501)),"")</f>
        <v/>
      </c>
      <c r="L3501" s="24" t="str">
        <f>IFERROR(TRIM(INDEX(CID_DB[Commercial Status],$D3501)),"")</f>
        <v/>
      </c>
    </row>
    <row r="3502" spans="2:12" x14ac:dyDescent="0.35">
      <c r="B3502" s="15"/>
      <c r="D3502" s="17" t="str">
        <f t="array" ref="D3502">IFERROR(IF($B3502&lt;&gt;"",LARGE(IF(ISNUMBER(SEARCH(TRIM(SUBSTITUTE($B3502,"-","")),CID_DB[Search Key])),ROW(CID_DB[Search Key]),""),1)-1,""),"")</f>
        <v/>
      </c>
      <c r="F3502" s="23" t="str">
        <f>IF($B3502&lt;&gt;"",COUNTIFS(CID_DB[Search Key],"*"&amp;TRIM(SUBSTITUTE(B3502,"-",""))&amp;"*"),"")</f>
        <v/>
      </c>
      <c r="G3502" s="23" t="str">
        <f>IFERROR(TRIM(INDEX(CID_DB[Case No],$D3502)),"")</f>
        <v/>
      </c>
      <c r="H3502" s="5" t="str">
        <f>IFERROR(TRIM(INDEX(CID_DB[Known Contractor '#1 PN],$D3502)),"")</f>
        <v/>
      </c>
      <c r="I3502" s="5" t="str">
        <f>IFERROR(TRIM(INDEX(CID_DB[Known Contractor '#2 PN],$D3502)),"")</f>
        <v/>
      </c>
      <c r="J3502" s="5" t="str">
        <f>IFERROR(TRIM(INDEX(CID_DB[ [ NSN ] ],$D3502)),"")</f>
        <v/>
      </c>
      <c r="K3502" s="5" t="str">
        <f>IFERROR(TRIM(INDEX(CID_DB[Description],$D3502)),"")</f>
        <v/>
      </c>
      <c r="L3502" s="24" t="str">
        <f>IFERROR(TRIM(INDEX(CID_DB[Commercial Status],$D3502)),"")</f>
        <v/>
      </c>
    </row>
    <row r="3503" spans="2:12" x14ac:dyDescent="0.35">
      <c r="B3503" s="15"/>
      <c r="D3503" s="17" t="str">
        <f t="array" ref="D3503">IFERROR(IF($B3503&lt;&gt;"",LARGE(IF(ISNUMBER(SEARCH(TRIM(SUBSTITUTE($B3503,"-","")),CID_DB[Search Key])),ROW(CID_DB[Search Key]),""),1)-1,""),"")</f>
        <v/>
      </c>
      <c r="F3503" s="23" t="str">
        <f>IF($B3503&lt;&gt;"",COUNTIFS(CID_DB[Search Key],"*"&amp;TRIM(SUBSTITUTE(B3503,"-",""))&amp;"*"),"")</f>
        <v/>
      </c>
      <c r="G3503" s="23" t="str">
        <f>IFERROR(TRIM(INDEX(CID_DB[Case No],$D3503)),"")</f>
        <v/>
      </c>
      <c r="H3503" s="5" t="str">
        <f>IFERROR(TRIM(INDEX(CID_DB[Known Contractor '#1 PN],$D3503)),"")</f>
        <v/>
      </c>
      <c r="I3503" s="5" t="str">
        <f>IFERROR(TRIM(INDEX(CID_DB[Known Contractor '#2 PN],$D3503)),"")</f>
        <v/>
      </c>
      <c r="J3503" s="5" t="str">
        <f>IFERROR(TRIM(INDEX(CID_DB[ [ NSN ] ],$D3503)),"")</f>
        <v/>
      </c>
      <c r="K3503" s="5" t="str">
        <f>IFERROR(TRIM(INDEX(CID_DB[Description],$D3503)),"")</f>
        <v/>
      </c>
      <c r="L3503" s="24" t="str">
        <f>IFERROR(TRIM(INDEX(CID_DB[Commercial Status],$D3503)),"")</f>
        <v/>
      </c>
    </row>
    <row r="3504" spans="2:12" x14ac:dyDescent="0.35">
      <c r="B3504" s="15"/>
      <c r="D3504" s="17" t="str">
        <f t="array" ref="D3504">IFERROR(IF($B3504&lt;&gt;"",LARGE(IF(ISNUMBER(SEARCH(TRIM(SUBSTITUTE($B3504,"-","")),CID_DB[Search Key])),ROW(CID_DB[Search Key]),""),1)-1,""),"")</f>
        <v/>
      </c>
      <c r="F3504" s="23" t="str">
        <f>IF($B3504&lt;&gt;"",COUNTIFS(CID_DB[Search Key],"*"&amp;TRIM(SUBSTITUTE(B3504,"-",""))&amp;"*"),"")</f>
        <v/>
      </c>
      <c r="G3504" s="23" t="str">
        <f>IFERROR(TRIM(INDEX(CID_DB[Case No],$D3504)),"")</f>
        <v/>
      </c>
      <c r="H3504" s="5" t="str">
        <f>IFERROR(TRIM(INDEX(CID_DB[Known Contractor '#1 PN],$D3504)),"")</f>
        <v/>
      </c>
      <c r="I3504" s="5" t="str">
        <f>IFERROR(TRIM(INDEX(CID_DB[Known Contractor '#2 PN],$D3504)),"")</f>
        <v/>
      </c>
      <c r="J3504" s="5" t="str">
        <f>IFERROR(TRIM(INDEX(CID_DB[ [ NSN ] ],$D3504)),"")</f>
        <v/>
      </c>
      <c r="K3504" s="5" t="str">
        <f>IFERROR(TRIM(INDEX(CID_DB[Description],$D3504)),"")</f>
        <v/>
      </c>
      <c r="L3504" s="24" t="str">
        <f>IFERROR(TRIM(INDEX(CID_DB[Commercial Status],$D3504)),"")</f>
        <v/>
      </c>
    </row>
    <row r="3505" spans="2:12" x14ac:dyDescent="0.35">
      <c r="B3505" s="15"/>
      <c r="D3505" s="17" t="str">
        <f t="array" ref="D3505">IFERROR(IF($B3505&lt;&gt;"",LARGE(IF(ISNUMBER(SEARCH(TRIM(SUBSTITUTE($B3505,"-","")),CID_DB[Search Key])),ROW(CID_DB[Search Key]),""),1)-1,""),"")</f>
        <v/>
      </c>
      <c r="F3505" s="23" t="str">
        <f>IF($B3505&lt;&gt;"",COUNTIFS(CID_DB[Search Key],"*"&amp;TRIM(SUBSTITUTE(B3505,"-",""))&amp;"*"),"")</f>
        <v/>
      </c>
      <c r="G3505" s="23" t="str">
        <f>IFERROR(TRIM(INDEX(CID_DB[Case No],$D3505)),"")</f>
        <v/>
      </c>
      <c r="H3505" s="5" t="str">
        <f>IFERROR(TRIM(INDEX(CID_DB[Known Contractor '#1 PN],$D3505)),"")</f>
        <v/>
      </c>
      <c r="I3505" s="5" t="str">
        <f>IFERROR(TRIM(INDEX(CID_DB[Known Contractor '#2 PN],$D3505)),"")</f>
        <v/>
      </c>
      <c r="J3505" s="5" t="str">
        <f>IFERROR(TRIM(INDEX(CID_DB[ [ NSN ] ],$D3505)),"")</f>
        <v/>
      </c>
      <c r="K3505" s="5" t="str">
        <f>IFERROR(TRIM(INDEX(CID_DB[Description],$D3505)),"")</f>
        <v/>
      </c>
      <c r="L3505" s="24" t="str">
        <f>IFERROR(TRIM(INDEX(CID_DB[Commercial Status],$D3505)),"")</f>
        <v/>
      </c>
    </row>
    <row r="3506" spans="2:12" x14ac:dyDescent="0.35">
      <c r="B3506" s="15"/>
      <c r="D3506" s="17" t="str">
        <f t="array" ref="D3506">IFERROR(IF($B3506&lt;&gt;"",LARGE(IF(ISNUMBER(SEARCH(TRIM(SUBSTITUTE($B3506,"-","")),CID_DB[Search Key])),ROW(CID_DB[Search Key]),""),1)-1,""),"")</f>
        <v/>
      </c>
      <c r="F3506" s="23" t="str">
        <f>IF($B3506&lt;&gt;"",COUNTIFS(CID_DB[Search Key],"*"&amp;TRIM(SUBSTITUTE(B3506,"-",""))&amp;"*"),"")</f>
        <v/>
      </c>
      <c r="G3506" s="23" t="str">
        <f>IFERROR(TRIM(INDEX(CID_DB[Case No],$D3506)),"")</f>
        <v/>
      </c>
      <c r="H3506" s="5" t="str">
        <f>IFERROR(TRIM(INDEX(CID_DB[Known Contractor '#1 PN],$D3506)),"")</f>
        <v/>
      </c>
      <c r="I3506" s="5" t="str">
        <f>IFERROR(TRIM(INDEX(CID_DB[Known Contractor '#2 PN],$D3506)),"")</f>
        <v/>
      </c>
      <c r="J3506" s="5" t="str">
        <f>IFERROR(TRIM(INDEX(CID_DB[ [ NSN ] ],$D3506)),"")</f>
        <v/>
      </c>
      <c r="K3506" s="5" t="str">
        <f>IFERROR(TRIM(INDEX(CID_DB[Description],$D3506)),"")</f>
        <v/>
      </c>
      <c r="L3506" s="24" t="str">
        <f>IFERROR(TRIM(INDEX(CID_DB[Commercial Status],$D3506)),"")</f>
        <v/>
      </c>
    </row>
    <row r="3507" spans="2:12" x14ac:dyDescent="0.35">
      <c r="B3507" s="15"/>
      <c r="D3507" s="17" t="str">
        <f t="array" ref="D3507">IFERROR(IF($B3507&lt;&gt;"",LARGE(IF(ISNUMBER(SEARCH(TRIM(SUBSTITUTE($B3507,"-","")),CID_DB[Search Key])),ROW(CID_DB[Search Key]),""),1)-1,""),"")</f>
        <v/>
      </c>
      <c r="F3507" s="23" t="str">
        <f>IF($B3507&lt;&gt;"",COUNTIFS(CID_DB[Search Key],"*"&amp;TRIM(SUBSTITUTE(B3507,"-",""))&amp;"*"),"")</f>
        <v/>
      </c>
      <c r="G3507" s="23" t="str">
        <f>IFERROR(TRIM(INDEX(CID_DB[Case No],$D3507)),"")</f>
        <v/>
      </c>
      <c r="H3507" s="5" t="str">
        <f>IFERROR(TRIM(INDEX(CID_DB[Known Contractor '#1 PN],$D3507)),"")</f>
        <v/>
      </c>
      <c r="I3507" s="5" t="str">
        <f>IFERROR(TRIM(INDEX(CID_DB[Known Contractor '#2 PN],$D3507)),"")</f>
        <v/>
      </c>
      <c r="J3507" s="5" t="str">
        <f>IFERROR(TRIM(INDEX(CID_DB[ [ NSN ] ],$D3507)),"")</f>
        <v/>
      </c>
      <c r="K3507" s="5" t="str">
        <f>IFERROR(TRIM(INDEX(CID_DB[Description],$D3507)),"")</f>
        <v/>
      </c>
      <c r="L3507" s="24" t="str">
        <f>IFERROR(TRIM(INDEX(CID_DB[Commercial Status],$D3507)),"")</f>
        <v/>
      </c>
    </row>
    <row r="3508" spans="2:12" x14ac:dyDescent="0.35">
      <c r="B3508" s="15"/>
      <c r="D3508" s="17" t="str">
        <f t="array" ref="D3508">IFERROR(IF($B3508&lt;&gt;"",LARGE(IF(ISNUMBER(SEARCH(TRIM(SUBSTITUTE($B3508,"-","")),CID_DB[Search Key])),ROW(CID_DB[Search Key]),""),1)-1,""),"")</f>
        <v/>
      </c>
      <c r="F3508" s="23" t="str">
        <f>IF($B3508&lt;&gt;"",COUNTIFS(CID_DB[Search Key],"*"&amp;TRIM(SUBSTITUTE(B3508,"-",""))&amp;"*"),"")</f>
        <v/>
      </c>
      <c r="G3508" s="23" t="str">
        <f>IFERROR(TRIM(INDEX(CID_DB[Case No],$D3508)),"")</f>
        <v/>
      </c>
      <c r="H3508" s="5" t="str">
        <f>IFERROR(TRIM(INDEX(CID_DB[Known Contractor '#1 PN],$D3508)),"")</f>
        <v/>
      </c>
      <c r="I3508" s="5" t="str">
        <f>IFERROR(TRIM(INDEX(CID_DB[Known Contractor '#2 PN],$D3508)),"")</f>
        <v/>
      </c>
      <c r="J3508" s="5" t="str">
        <f>IFERROR(TRIM(INDEX(CID_DB[ [ NSN ] ],$D3508)),"")</f>
        <v/>
      </c>
      <c r="K3508" s="5" t="str">
        <f>IFERROR(TRIM(INDEX(CID_DB[Description],$D3508)),"")</f>
        <v/>
      </c>
      <c r="L3508" s="24" t="str">
        <f>IFERROR(TRIM(INDEX(CID_DB[Commercial Status],$D3508)),"")</f>
        <v/>
      </c>
    </row>
    <row r="3509" spans="2:12" x14ac:dyDescent="0.35">
      <c r="B3509" s="15"/>
      <c r="D3509" s="17" t="str">
        <f t="array" ref="D3509">IFERROR(IF($B3509&lt;&gt;"",LARGE(IF(ISNUMBER(SEARCH(TRIM(SUBSTITUTE($B3509,"-","")),CID_DB[Search Key])),ROW(CID_DB[Search Key]),""),1)-1,""),"")</f>
        <v/>
      </c>
      <c r="F3509" s="23" t="str">
        <f>IF($B3509&lt;&gt;"",COUNTIFS(CID_DB[Search Key],"*"&amp;TRIM(SUBSTITUTE(B3509,"-",""))&amp;"*"),"")</f>
        <v/>
      </c>
      <c r="G3509" s="23" t="str">
        <f>IFERROR(TRIM(INDEX(CID_DB[Case No],$D3509)),"")</f>
        <v/>
      </c>
      <c r="H3509" s="5" t="str">
        <f>IFERROR(TRIM(INDEX(CID_DB[Known Contractor '#1 PN],$D3509)),"")</f>
        <v/>
      </c>
      <c r="I3509" s="5" t="str">
        <f>IFERROR(TRIM(INDEX(CID_DB[Known Contractor '#2 PN],$D3509)),"")</f>
        <v/>
      </c>
      <c r="J3509" s="5" t="str">
        <f>IFERROR(TRIM(INDEX(CID_DB[ [ NSN ] ],$D3509)),"")</f>
        <v/>
      </c>
      <c r="K3509" s="5" t="str">
        <f>IFERROR(TRIM(INDEX(CID_DB[Description],$D3509)),"")</f>
        <v/>
      </c>
      <c r="L3509" s="24" t="str">
        <f>IFERROR(TRIM(INDEX(CID_DB[Commercial Status],$D3509)),"")</f>
        <v/>
      </c>
    </row>
    <row r="3510" spans="2:12" x14ac:dyDescent="0.35">
      <c r="B3510" s="15"/>
      <c r="D3510" s="17" t="str">
        <f t="array" ref="D3510">IFERROR(IF($B3510&lt;&gt;"",LARGE(IF(ISNUMBER(SEARCH(TRIM(SUBSTITUTE($B3510,"-","")),CID_DB[Search Key])),ROW(CID_DB[Search Key]),""),1)-1,""),"")</f>
        <v/>
      </c>
      <c r="F3510" s="23" t="str">
        <f>IF($B3510&lt;&gt;"",COUNTIFS(CID_DB[Search Key],"*"&amp;TRIM(SUBSTITUTE(B3510,"-",""))&amp;"*"),"")</f>
        <v/>
      </c>
      <c r="G3510" s="23" t="str">
        <f>IFERROR(TRIM(INDEX(CID_DB[Case No],$D3510)),"")</f>
        <v/>
      </c>
      <c r="H3510" s="5" t="str">
        <f>IFERROR(TRIM(INDEX(CID_DB[Known Contractor '#1 PN],$D3510)),"")</f>
        <v/>
      </c>
      <c r="I3510" s="5" t="str">
        <f>IFERROR(TRIM(INDEX(CID_DB[Known Contractor '#2 PN],$D3510)),"")</f>
        <v/>
      </c>
      <c r="J3510" s="5" t="str">
        <f>IFERROR(TRIM(INDEX(CID_DB[ [ NSN ] ],$D3510)),"")</f>
        <v/>
      </c>
      <c r="K3510" s="5" t="str">
        <f>IFERROR(TRIM(INDEX(CID_DB[Description],$D3510)),"")</f>
        <v/>
      </c>
      <c r="L3510" s="24" t="str">
        <f>IFERROR(TRIM(INDEX(CID_DB[Commercial Status],$D3510)),"")</f>
        <v/>
      </c>
    </row>
    <row r="3511" spans="2:12" x14ac:dyDescent="0.35">
      <c r="B3511" s="15"/>
      <c r="D3511" s="17" t="str">
        <f t="array" ref="D3511">IFERROR(IF($B3511&lt;&gt;"",LARGE(IF(ISNUMBER(SEARCH(TRIM(SUBSTITUTE($B3511,"-","")),CID_DB[Search Key])),ROW(CID_DB[Search Key]),""),1)-1,""),"")</f>
        <v/>
      </c>
      <c r="F3511" s="23" t="str">
        <f>IF($B3511&lt;&gt;"",COUNTIFS(CID_DB[Search Key],"*"&amp;TRIM(SUBSTITUTE(B3511,"-",""))&amp;"*"),"")</f>
        <v/>
      </c>
      <c r="G3511" s="23" t="str">
        <f>IFERROR(TRIM(INDEX(CID_DB[Case No],$D3511)),"")</f>
        <v/>
      </c>
      <c r="H3511" s="5" t="str">
        <f>IFERROR(TRIM(INDEX(CID_DB[Known Contractor '#1 PN],$D3511)),"")</f>
        <v/>
      </c>
      <c r="I3511" s="5" t="str">
        <f>IFERROR(TRIM(INDEX(CID_DB[Known Contractor '#2 PN],$D3511)),"")</f>
        <v/>
      </c>
      <c r="J3511" s="5" t="str">
        <f>IFERROR(TRIM(INDEX(CID_DB[ [ NSN ] ],$D3511)),"")</f>
        <v/>
      </c>
      <c r="K3511" s="5" t="str">
        <f>IFERROR(TRIM(INDEX(CID_DB[Description],$D3511)),"")</f>
        <v/>
      </c>
      <c r="L3511" s="24" t="str">
        <f>IFERROR(TRIM(INDEX(CID_DB[Commercial Status],$D3511)),"")</f>
        <v/>
      </c>
    </row>
    <row r="3512" spans="2:12" x14ac:dyDescent="0.35">
      <c r="B3512" s="15"/>
      <c r="D3512" s="17" t="str">
        <f t="array" ref="D3512">IFERROR(IF($B3512&lt;&gt;"",LARGE(IF(ISNUMBER(SEARCH(TRIM(SUBSTITUTE($B3512,"-","")),CID_DB[Search Key])),ROW(CID_DB[Search Key]),""),1)-1,""),"")</f>
        <v/>
      </c>
      <c r="F3512" s="23" t="str">
        <f>IF($B3512&lt;&gt;"",COUNTIFS(CID_DB[Search Key],"*"&amp;TRIM(SUBSTITUTE(B3512,"-",""))&amp;"*"),"")</f>
        <v/>
      </c>
      <c r="G3512" s="23" t="str">
        <f>IFERROR(TRIM(INDEX(CID_DB[Case No],$D3512)),"")</f>
        <v/>
      </c>
      <c r="H3512" s="5" t="str">
        <f>IFERROR(TRIM(INDEX(CID_DB[Known Contractor '#1 PN],$D3512)),"")</f>
        <v/>
      </c>
      <c r="I3512" s="5" t="str">
        <f>IFERROR(TRIM(INDEX(CID_DB[Known Contractor '#2 PN],$D3512)),"")</f>
        <v/>
      </c>
      <c r="J3512" s="5" t="str">
        <f>IFERROR(TRIM(INDEX(CID_DB[ [ NSN ] ],$D3512)),"")</f>
        <v/>
      </c>
      <c r="K3512" s="5" t="str">
        <f>IFERROR(TRIM(INDEX(CID_DB[Description],$D3512)),"")</f>
        <v/>
      </c>
      <c r="L3512" s="24" t="str">
        <f>IFERROR(TRIM(INDEX(CID_DB[Commercial Status],$D3512)),"")</f>
        <v/>
      </c>
    </row>
    <row r="3513" spans="2:12" x14ac:dyDescent="0.35">
      <c r="B3513" s="15"/>
      <c r="D3513" s="17" t="str">
        <f t="array" ref="D3513">IFERROR(IF($B3513&lt;&gt;"",LARGE(IF(ISNUMBER(SEARCH(TRIM(SUBSTITUTE($B3513,"-","")),CID_DB[Search Key])),ROW(CID_DB[Search Key]),""),1)-1,""),"")</f>
        <v/>
      </c>
      <c r="F3513" s="23" t="str">
        <f>IF($B3513&lt;&gt;"",COUNTIFS(CID_DB[Search Key],"*"&amp;TRIM(SUBSTITUTE(B3513,"-",""))&amp;"*"),"")</f>
        <v/>
      </c>
      <c r="G3513" s="23" t="str">
        <f>IFERROR(TRIM(INDEX(CID_DB[Case No],$D3513)),"")</f>
        <v/>
      </c>
      <c r="H3513" s="5" t="str">
        <f>IFERROR(TRIM(INDEX(CID_DB[Known Contractor '#1 PN],$D3513)),"")</f>
        <v/>
      </c>
      <c r="I3513" s="5" t="str">
        <f>IFERROR(TRIM(INDEX(CID_DB[Known Contractor '#2 PN],$D3513)),"")</f>
        <v/>
      </c>
      <c r="J3513" s="5" t="str">
        <f>IFERROR(TRIM(INDEX(CID_DB[ [ NSN ] ],$D3513)),"")</f>
        <v/>
      </c>
      <c r="K3513" s="5" t="str">
        <f>IFERROR(TRIM(INDEX(CID_DB[Description],$D3513)),"")</f>
        <v/>
      </c>
      <c r="L3513" s="24" t="str">
        <f>IFERROR(TRIM(INDEX(CID_DB[Commercial Status],$D3513)),"")</f>
        <v/>
      </c>
    </row>
    <row r="3514" spans="2:12" x14ac:dyDescent="0.35">
      <c r="B3514" s="15"/>
      <c r="D3514" s="17" t="str">
        <f t="array" ref="D3514">IFERROR(IF($B3514&lt;&gt;"",LARGE(IF(ISNUMBER(SEARCH(TRIM(SUBSTITUTE($B3514,"-","")),CID_DB[Search Key])),ROW(CID_DB[Search Key]),""),1)-1,""),"")</f>
        <v/>
      </c>
      <c r="F3514" s="23" t="str">
        <f>IF($B3514&lt;&gt;"",COUNTIFS(CID_DB[Search Key],"*"&amp;TRIM(SUBSTITUTE(B3514,"-",""))&amp;"*"),"")</f>
        <v/>
      </c>
      <c r="G3514" s="23" t="str">
        <f>IFERROR(TRIM(INDEX(CID_DB[Case No],$D3514)),"")</f>
        <v/>
      </c>
      <c r="H3514" s="5" t="str">
        <f>IFERROR(TRIM(INDEX(CID_DB[Known Contractor '#1 PN],$D3514)),"")</f>
        <v/>
      </c>
      <c r="I3514" s="5" t="str">
        <f>IFERROR(TRIM(INDEX(CID_DB[Known Contractor '#2 PN],$D3514)),"")</f>
        <v/>
      </c>
      <c r="J3514" s="5" t="str">
        <f>IFERROR(TRIM(INDEX(CID_DB[ [ NSN ] ],$D3514)),"")</f>
        <v/>
      </c>
      <c r="K3514" s="5" t="str">
        <f>IFERROR(TRIM(INDEX(CID_DB[Description],$D3514)),"")</f>
        <v/>
      </c>
      <c r="L3514" s="24" t="str">
        <f>IFERROR(TRIM(INDEX(CID_DB[Commercial Status],$D3514)),"")</f>
        <v/>
      </c>
    </row>
    <row r="3515" spans="2:12" x14ac:dyDescent="0.35">
      <c r="B3515" s="15"/>
      <c r="D3515" s="17" t="str">
        <f t="array" ref="D3515">IFERROR(IF($B3515&lt;&gt;"",LARGE(IF(ISNUMBER(SEARCH(TRIM(SUBSTITUTE($B3515,"-","")),CID_DB[Search Key])),ROW(CID_DB[Search Key]),""),1)-1,""),"")</f>
        <v/>
      </c>
      <c r="F3515" s="23" t="str">
        <f>IF($B3515&lt;&gt;"",COUNTIFS(CID_DB[Search Key],"*"&amp;TRIM(SUBSTITUTE(B3515,"-",""))&amp;"*"),"")</f>
        <v/>
      </c>
      <c r="G3515" s="23" t="str">
        <f>IFERROR(TRIM(INDEX(CID_DB[Case No],$D3515)),"")</f>
        <v/>
      </c>
      <c r="H3515" s="5" t="str">
        <f>IFERROR(TRIM(INDEX(CID_DB[Known Contractor '#1 PN],$D3515)),"")</f>
        <v/>
      </c>
      <c r="I3515" s="5" t="str">
        <f>IFERROR(TRIM(INDEX(CID_DB[Known Contractor '#2 PN],$D3515)),"")</f>
        <v/>
      </c>
      <c r="J3515" s="5" t="str">
        <f>IFERROR(TRIM(INDEX(CID_DB[ [ NSN ] ],$D3515)),"")</f>
        <v/>
      </c>
      <c r="K3515" s="5" t="str">
        <f>IFERROR(TRIM(INDEX(CID_DB[Description],$D3515)),"")</f>
        <v/>
      </c>
      <c r="L3515" s="24" t="str">
        <f>IFERROR(TRIM(INDEX(CID_DB[Commercial Status],$D3515)),"")</f>
        <v/>
      </c>
    </row>
    <row r="3516" spans="2:12" x14ac:dyDescent="0.35">
      <c r="B3516" s="15"/>
      <c r="D3516" s="17" t="str">
        <f t="array" ref="D3516">IFERROR(IF($B3516&lt;&gt;"",LARGE(IF(ISNUMBER(SEARCH(TRIM(SUBSTITUTE($B3516,"-","")),CID_DB[Search Key])),ROW(CID_DB[Search Key]),""),1)-1,""),"")</f>
        <v/>
      </c>
      <c r="F3516" s="23" t="str">
        <f>IF($B3516&lt;&gt;"",COUNTIFS(CID_DB[Search Key],"*"&amp;TRIM(SUBSTITUTE(B3516,"-",""))&amp;"*"),"")</f>
        <v/>
      </c>
      <c r="G3516" s="23" t="str">
        <f>IFERROR(TRIM(INDEX(CID_DB[Case No],$D3516)),"")</f>
        <v/>
      </c>
      <c r="H3516" s="5" t="str">
        <f>IFERROR(TRIM(INDEX(CID_DB[Known Contractor '#1 PN],$D3516)),"")</f>
        <v/>
      </c>
      <c r="I3516" s="5" t="str">
        <f>IFERROR(TRIM(INDEX(CID_DB[Known Contractor '#2 PN],$D3516)),"")</f>
        <v/>
      </c>
      <c r="J3516" s="5" t="str">
        <f>IFERROR(TRIM(INDEX(CID_DB[ [ NSN ] ],$D3516)),"")</f>
        <v/>
      </c>
      <c r="K3516" s="5" t="str">
        <f>IFERROR(TRIM(INDEX(CID_DB[Description],$D3516)),"")</f>
        <v/>
      </c>
      <c r="L3516" s="24" t="str">
        <f>IFERROR(TRIM(INDEX(CID_DB[Commercial Status],$D3516)),"")</f>
        <v/>
      </c>
    </row>
    <row r="3517" spans="2:12" x14ac:dyDescent="0.35">
      <c r="B3517" s="15"/>
      <c r="D3517" s="17" t="str">
        <f t="array" ref="D3517">IFERROR(IF($B3517&lt;&gt;"",LARGE(IF(ISNUMBER(SEARCH(TRIM(SUBSTITUTE($B3517,"-","")),CID_DB[Search Key])),ROW(CID_DB[Search Key]),""),1)-1,""),"")</f>
        <v/>
      </c>
      <c r="F3517" s="23" t="str">
        <f>IF($B3517&lt;&gt;"",COUNTIFS(CID_DB[Search Key],"*"&amp;TRIM(SUBSTITUTE(B3517,"-",""))&amp;"*"),"")</f>
        <v/>
      </c>
      <c r="G3517" s="23" t="str">
        <f>IFERROR(TRIM(INDEX(CID_DB[Case No],$D3517)),"")</f>
        <v/>
      </c>
      <c r="H3517" s="5" t="str">
        <f>IFERROR(TRIM(INDEX(CID_DB[Known Contractor '#1 PN],$D3517)),"")</f>
        <v/>
      </c>
      <c r="I3517" s="5" t="str">
        <f>IFERROR(TRIM(INDEX(CID_DB[Known Contractor '#2 PN],$D3517)),"")</f>
        <v/>
      </c>
      <c r="J3517" s="5" t="str">
        <f>IFERROR(TRIM(INDEX(CID_DB[ [ NSN ] ],$D3517)),"")</f>
        <v/>
      </c>
      <c r="K3517" s="5" t="str">
        <f>IFERROR(TRIM(INDEX(CID_DB[Description],$D3517)),"")</f>
        <v/>
      </c>
      <c r="L3517" s="24" t="str">
        <f>IFERROR(TRIM(INDEX(CID_DB[Commercial Status],$D3517)),"")</f>
        <v/>
      </c>
    </row>
    <row r="3518" spans="2:12" x14ac:dyDescent="0.35">
      <c r="B3518" s="15"/>
      <c r="D3518" s="17" t="str">
        <f t="array" ref="D3518">IFERROR(IF($B3518&lt;&gt;"",LARGE(IF(ISNUMBER(SEARCH(TRIM(SUBSTITUTE($B3518,"-","")),CID_DB[Search Key])),ROW(CID_DB[Search Key]),""),1)-1,""),"")</f>
        <v/>
      </c>
      <c r="F3518" s="23" t="str">
        <f>IF($B3518&lt;&gt;"",COUNTIFS(CID_DB[Search Key],"*"&amp;TRIM(SUBSTITUTE(B3518,"-",""))&amp;"*"),"")</f>
        <v/>
      </c>
      <c r="G3518" s="23" t="str">
        <f>IFERROR(TRIM(INDEX(CID_DB[Case No],$D3518)),"")</f>
        <v/>
      </c>
      <c r="H3518" s="5" t="str">
        <f>IFERROR(TRIM(INDEX(CID_DB[Known Contractor '#1 PN],$D3518)),"")</f>
        <v/>
      </c>
      <c r="I3518" s="5" t="str">
        <f>IFERROR(TRIM(INDEX(CID_DB[Known Contractor '#2 PN],$D3518)),"")</f>
        <v/>
      </c>
      <c r="J3518" s="5" t="str">
        <f>IFERROR(TRIM(INDEX(CID_DB[ [ NSN ] ],$D3518)),"")</f>
        <v/>
      </c>
      <c r="K3518" s="5" t="str">
        <f>IFERROR(TRIM(INDEX(CID_DB[Description],$D3518)),"")</f>
        <v/>
      </c>
      <c r="L3518" s="24" t="str">
        <f>IFERROR(TRIM(INDEX(CID_DB[Commercial Status],$D3518)),"")</f>
        <v/>
      </c>
    </row>
    <row r="3519" spans="2:12" x14ac:dyDescent="0.35">
      <c r="B3519" s="15"/>
      <c r="D3519" s="17" t="str">
        <f t="array" ref="D3519">IFERROR(IF($B3519&lt;&gt;"",LARGE(IF(ISNUMBER(SEARCH(TRIM(SUBSTITUTE($B3519,"-","")),CID_DB[Search Key])),ROW(CID_DB[Search Key]),""),1)-1,""),"")</f>
        <v/>
      </c>
      <c r="F3519" s="23" t="str">
        <f>IF($B3519&lt;&gt;"",COUNTIFS(CID_DB[Search Key],"*"&amp;TRIM(SUBSTITUTE(B3519,"-",""))&amp;"*"),"")</f>
        <v/>
      </c>
      <c r="G3519" s="23" t="str">
        <f>IFERROR(TRIM(INDEX(CID_DB[Case No],$D3519)),"")</f>
        <v/>
      </c>
      <c r="H3519" s="5" t="str">
        <f>IFERROR(TRIM(INDEX(CID_DB[Known Contractor '#1 PN],$D3519)),"")</f>
        <v/>
      </c>
      <c r="I3519" s="5" t="str">
        <f>IFERROR(TRIM(INDEX(CID_DB[Known Contractor '#2 PN],$D3519)),"")</f>
        <v/>
      </c>
      <c r="J3519" s="5" t="str">
        <f>IFERROR(TRIM(INDEX(CID_DB[ [ NSN ] ],$D3519)),"")</f>
        <v/>
      </c>
      <c r="K3519" s="5" t="str">
        <f>IFERROR(TRIM(INDEX(CID_DB[Description],$D3519)),"")</f>
        <v/>
      </c>
      <c r="L3519" s="24" t="str">
        <f>IFERROR(TRIM(INDEX(CID_DB[Commercial Status],$D3519)),"")</f>
        <v/>
      </c>
    </row>
    <row r="3520" spans="2:12" x14ac:dyDescent="0.35">
      <c r="B3520" s="15"/>
      <c r="D3520" s="17" t="str">
        <f t="array" ref="D3520">IFERROR(IF($B3520&lt;&gt;"",LARGE(IF(ISNUMBER(SEARCH(TRIM(SUBSTITUTE($B3520,"-","")),CID_DB[Search Key])),ROW(CID_DB[Search Key]),""),1)-1,""),"")</f>
        <v/>
      </c>
      <c r="F3520" s="23" t="str">
        <f>IF($B3520&lt;&gt;"",COUNTIFS(CID_DB[Search Key],"*"&amp;TRIM(SUBSTITUTE(B3520,"-",""))&amp;"*"),"")</f>
        <v/>
      </c>
      <c r="G3520" s="23" t="str">
        <f>IFERROR(TRIM(INDEX(CID_DB[Case No],$D3520)),"")</f>
        <v/>
      </c>
      <c r="H3520" s="5" t="str">
        <f>IFERROR(TRIM(INDEX(CID_DB[Known Contractor '#1 PN],$D3520)),"")</f>
        <v/>
      </c>
      <c r="I3520" s="5" t="str">
        <f>IFERROR(TRIM(INDEX(CID_DB[Known Contractor '#2 PN],$D3520)),"")</f>
        <v/>
      </c>
      <c r="J3520" s="5" t="str">
        <f>IFERROR(TRIM(INDEX(CID_DB[ [ NSN ] ],$D3520)),"")</f>
        <v/>
      </c>
      <c r="K3520" s="5" t="str">
        <f>IFERROR(TRIM(INDEX(CID_DB[Description],$D3520)),"")</f>
        <v/>
      </c>
      <c r="L3520" s="24" t="str">
        <f>IFERROR(TRIM(INDEX(CID_DB[Commercial Status],$D3520)),"")</f>
        <v/>
      </c>
    </row>
    <row r="3521" spans="2:12" x14ac:dyDescent="0.35">
      <c r="B3521" s="15"/>
      <c r="D3521" s="17" t="str">
        <f t="array" ref="D3521">IFERROR(IF($B3521&lt;&gt;"",LARGE(IF(ISNUMBER(SEARCH(TRIM(SUBSTITUTE($B3521,"-","")),CID_DB[Search Key])),ROW(CID_DB[Search Key]),""),1)-1,""),"")</f>
        <v/>
      </c>
      <c r="F3521" s="23" t="str">
        <f>IF($B3521&lt;&gt;"",COUNTIFS(CID_DB[Search Key],"*"&amp;TRIM(SUBSTITUTE(B3521,"-",""))&amp;"*"),"")</f>
        <v/>
      </c>
      <c r="G3521" s="23" t="str">
        <f>IFERROR(TRIM(INDEX(CID_DB[Case No],$D3521)),"")</f>
        <v/>
      </c>
      <c r="H3521" s="5" t="str">
        <f>IFERROR(TRIM(INDEX(CID_DB[Known Contractor '#1 PN],$D3521)),"")</f>
        <v/>
      </c>
      <c r="I3521" s="5" t="str">
        <f>IFERROR(TRIM(INDEX(CID_DB[Known Contractor '#2 PN],$D3521)),"")</f>
        <v/>
      </c>
      <c r="J3521" s="5" t="str">
        <f>IFERROR(TRIM(INDEX(CID_DB[ [ NSN ] ],$D3521)),"")</f>
        <v/>
      </c>
      <c r="K3521" s="5" t="str">
        <f>IFERROR(TRIM(INDEX(CID_DB[Description],$D3521)),"")</f>
        <v/>
      </c>
      <c r="L3521" s="24" t="str">
        <f>IFERROR(TRIM(INDEX(CID_DB[Commercial Status],$D3521)),"")</f>
        <v/>
      </c>
    </row>
    <row r="3522" spans="2:12" x14ac:dyDescent="0.35">
      <c r="B3522" s="15"/>
      <c r="D3522" s="17" t="str">
        <f t="array" ref="D3522">IFERROR(IF($B3522&lt;&gt;"",LARGE(IF(ISNUMBER(SEARCH(TRIM(SUBSTITUTE($B3522,"-","")),CID_DB[Search Key])),ROW(CID_DB[Search Key]),""),1)-1,""),"")</f>
        <v/>
      </c>
      <c r="F3522" s="23" t="str">
        <f>IF($B3522&lt;&gt;"",COUNTIFS(CID_DB[Search Key],"*"&amp;TRIM(SUBSTITUTE(B3522,"-",""))&amp;"*"),"")</f>
        <v/>
      </c>
      <c r="G3522" s="23" t="str">
        <f>IFERROR(TRIM(INDEX(CID_DB[Case No],$D3522)),"")</f>
        <v/>
      </c>
      <c r="H3522" s="5" t="str">
        <f>IFERROR(TRIM(INDEX(CID_DB[Known Contractor '#1 PN],$D3522)),"")</f>
        <v/>
      </c>
      <c r="I3522" s="5" t="str">
        <f>IFERROR(TRIM(INDEX(CID_DB[Known Contractor '#2 PN],$D3522)),"")</f>
        <v/>
      </c>
      <c r="J3522" s="5" t="str">
        <f>IFERROR(TRIM(INDEX(CID_DB[ [ NSN ] ],$D3522)),"")</f>
        <v/>
      </c>
      <c r="K3522" s="5" t="str">
        <f>IFERROR(TRIM(INDEX(CID_DB[Description],$D3522)),"")</f>
        <v/>
      </c>
      <c r="L3522" s="24" t="str">
        <f>IFERROR(TRIM(INDEX(CID_DB[Commercial Status],$D3522)),"")</f>
        <v/>
      </c>
    </row>
    <row r="3523" spans="2:12" x14ac:dyDescent="0.35">
      <c r="B3523" s="15"/>
      <c r="D3523" s="17" t="str">
        <f t="array" ref="D3523">IFERROR(IF($B3523&lt;&gt;"",LARGE(IF(ISNUMBER(SEARCH(TRIM(SUBSTITUTE($B3523,"-","")),CID_DB[Search Key])),ROW(CID_DB[Search Key]),""),1)-1,""),"")</f>
        <v/>
      </c>
      <c r="F3523" s="23" t="str">
        <f>IF($B3523&lt;&gt;"",COUNTIFS(CID_DB[Search Key],"*"&amp;TRIM(SUBSTITUTE(B3523,"-",""))&amp;"*"),"")</f>
        <v/>
      </c>
      <c r="G3523" s="23" t="str">
        <f>IFERROR(TRIM(INDEX(CID_DB[Case No],$D3523)),"")</f>
        <v/>
      </c>
      <c r="H3523" s="5" t="str">
        <f>IFERROR(TRIM(INDEX(CID_DB[Known Contractor '#1 PN],$D3523)),"")</f>
        <v/>
      </c>
      <c r="I3523" s="5" t="str">
        <f>IFERROR(TRIM(INDEX(CID_DB[Known Contractor '#2 PN],$D3523)),"")</f>
        <v/>
      </c>
      <c r="J3523" s="5" t="str">
        <f>IFERROR(TRIM(INDEX(CID_DB[ [ NSN ] ],$D3523)),"")</f>
        <v/>
      </c>
      <c r="K3523" s="5" t="str">
        <f>IFERROR(TRIM(INDEX(CID_DB[Description],$D3523)),"")</f>
        <v/>
      </c>
      <c r="L3523" s="24" t="str">
        <f>IFERROR(TRIM(INDEX(CID_DB[Commercial Status],$D3523)),"")</f>
        <v/>
      </c>
    </row>
    <row r="3524" spans="2:12" x14ac:dyDescent="0.35">
      <c r="B3524" s="15"/>
      <c r="D3524" s="17" t="str">
        <f t="array" ref="D3524">IFERROR(IF($B3524&lt;&gt;"",LARGE(IF(ISNUMBER(SEARCH(TRIM(SUBSTITUTE($B3524,"-","")),CID_DB[Search Key])),ROW(CID_DB[Search Key]),""),1)-1,""),"")</f>
        <v/>
      </c>
      <c r="F3524" s="23" t="str">
        <f>IF($B3524&lt;&gt;"",COUNTIFS(CID_DB[Search Key],"*"&amp;TRIM(SUBSTITUTE(B3524,"-",""))&amp;"*"),"")</f>
        <v/>
      </c>
      <c r="G3524" s="23" t="str">
        <f>IFERROR(TRIM(INDEX(CID_DB[Case No],$D3524)),"")</f>
        <v/>
      </c>
      <c r="H3524" s="5" t="str">
        <f>IFERROR(TRIM(INDEX(CID_DB[Known Contractor '#1 PN],$D3524)),"")</f>
        <v/>
      </c>
      <c r="I3524" s="5" t="str">
        <f>IFERROR(TRIM(INDEX(CID_DB[Known Contractor '#2 PN],$D3524)),"")</f>
        <v/>
      </c>
      <c r="J3524" s="5" t="str">
        <f>IFERROR(TRIM(INDEX(CID_DB[ [ NSN ] ],$D3524)),"")</f>
        <v/>
      </c>
      <c r="K3524" s="5" t="str">
        <f>IFERROR(TRIM(INDEX(CID_DB[Description],$D3524)),"")</f>
        <v/>
      </c>
      <c r="L3524" s="24" t="str">
        <f>IFERROR(TRIM(INDEX(CID_DB[Commercial Status],$D3524)),"")</f>
        <v/>
      </c>
    </row>
    <row r="3525" spans="2:12" x14ac:dyDescent="0.35">
      <c r="B3525" s="15"/>
      <c r="D3525" s="17" t="str">
        <f t="array" ref="D3525">IFERROR(IF($B3525&lt;&gt;"",LARGE(IF(ISNUMBER(SEARCH(TRIM(SUBSTITUTE($B3525,"-","")),CID_DB[Search Key])),ROW(CID_DB[Search Key]),""),1)-1,""),"")</f>
        <v/>
      </c>
      <c r="F3525" s="23" t="str">
        <f>IF($B3525&lt;&gt;"",COUNTIFS(CID_DB[Search Key],"*"&amp;TRIM(SUBSTITUTE(B3525,"-",""))&amp;"*"),"")</f>
        <v/>
      </c>
      <c r="G3525" s="23" t="str">
        <f>IFERROR(TRIM(INDEX(CID_DB[Case No],$D3525)),"")</f>
        <v/>
      </c>
      <c r="H3525" s="5" t="str">
        <f>IFERROR(TRIM(INDEX(CID_DB[Known Contractor '#1 PN],$D3525)),"")</f>
        <v/>
      </c>
      <c r="I3525" s="5" t="str">
        <f>IFERROR(TRIM(INDEX(CID_DB[Known Contractor '#2 PN],$D3525)),"")</f>
        <v/>
      </c>
      <c r="J3525" s="5" t="str">
        <f>IFERROR(TRIM(INDEX(CID_DB[ [ NSN ] ],$D3525)),"")</f>
        <v/>
      </c>
      <c r="K3525" s="5" t="str">
        <f>IFERROR(TRIM(INDEX(CID_DB[Description],$D3525)),"")</f>
        <v/>
      </c>
      <c r="L3525" s="24" t="str">
        <f>IFERROR(TRIM(INDEX(CID_DB[Commercial Status],$D3525)),"")</f>
        <v/>
      </c>
    </row>
    <row r="3526" spans="2:12" x14ac:dyDescent="0.35">
      <c r="B3526" s="15"/>
      <c r="D3526" s="17" t="str">
        <f t="array" ref="D3526">IFERROR(IF($B3526&lt;&gt;"",LARGE(IF(ISNUMBER(SEARCH(TRIM(SUBSTITUTE($B3526,"-","")),CID_DB[Search Key])),ROW(CID_DB[Search Key]),""),1)-1,""),"")</f>
        <v/>
      </c>
      <c r="F3526" s="23" t="str">
        <f>IF($B3526&lt;&gt;"",COUNTIFS(CID_DB[Search Key],"*"&amp;TRIM(SUBSTITUTE(B3526,"-",""))&amp;"*"),"")</f>
        <v/>
      </c>
      <c r="G3526" s="23" t="str">
        <f>IFERROR(TRIM(INDEX(CID_DB[Case No],$D3526)),"")</f>
        <v/>
      </c>
      <c r="H3526" s="5" t="str">
        <f>IFERROR(TRIM(INDEX(CID_DB[Known Contractor '#1 PN],$D3526)),"")</f>
        <v/>
      </c>
      <c r="I3526" s="5" t="str">
        <f>IFERROR(TRIM(INDEX(CID_DB[Known Contractor '#2 PN],$D3526)),"")</f>
        <v/>
      </c>
      <c r="J3526" s="5" t="str">
        <f>IFERROR(TRIM(INDEX(CID_DB[ [ NSN ] ],$D3526)),"")</f>
        <v/>
      </c>
      <c r="K3526" s="5" t="str">
        <f>IFERROR(TRIM(INDEX(CID_DB[Description],$D3526)),"")</f>
        <v/>
      </c>
      <c r="L3526" s="24" t="str">
        <f>IFERROR(TRIM(INDEX(CID_DB[Commercial Status],$D3526)),"")</f>
        <v/>
      </c>
    </row>
    <row r="3527" spans="2:12" x14ac:dyDescent="0.35">
      <c r="B3527" s="15"/>
      <c r="D3527" s="17" t="str">
        <f t="array" ref="D3527">IFERROR(IF($B3527&lt;&gt;"",LARGE(IF(ISNUMBER(SEARCH(TRIM(SUBSTITUTE($B3527,"-","")),CID_DB[Search Key])),ROW(CID_DB[Search Key]),""),1)-1,""),"")</f>
        <v/>
      </c>
      <c r="F3527" s="23" t="str">
        <f>IF($B3527&lt;&gt;"",COUNTIFS(CID_DB[Search Key],"*"&amp;TRIM(SUBSTITUTE(B3527,"-",""))&amp;"*"),"")</f>
        <v/>
      </c>
      <c r="G3527" s="23" t="str">
        <f>IFERROR(TRIM(INDEX(CID_DB[Case No],$D3527)),"")</f>
        <v/>
      </c>
      <c r="H3527" s="5" t="str">
        <f>IFERROR(TRIM(INDEX(CID_DB[Known Contractor '#1 PN],$D3527)),"")</f>
        <v/>
      </c>
      <c r="I3527" s="5" t="str">
        <f>IFERROR(TRIM(INDEX(CID_DB[Known Contractor '#2 PN],$D3527)),"")</f>
        <v/>
      </c>
      <c r="J3527" s="5" t="str">
        <f>IFERROR(TRIM(INDEX(CID_DB[ [ NSN ] ],$D3527)),"")</f>
        <v/>
      </c>
      <c r="K3527" s="5" t="str">
        <f>IFERROR(TRIM(INDEX(CID_DB[Description],$D3527)),"")</f>
        <v/>
      </c>
      <c r="L3527" s="24" t="str">
        <f>IFERROR(TRIM(INDEX(CID_DB[Commercial Status],$D3527)),"")</f>
        <v/>
      </c>
    </row>
    <row r="3528" spans="2:12" x14ac:dyDescent="0.35">
      <c r="B3528" s="15"/>
      <c r="D3528" s="17" t="str">
        <f t="array" ref="D3528">IFERROR(IF($B3528&lt;&gt;"",LARGE(IF(ISNUMBER(SEARCH(TRIM(SUBSTITUTE($B3528,"-","")),CID_DB[Search Key])),ROW(CID_DB[Search Key]),""),1)-1,""),"")</f>
        <v/>
      </c>
      <c r="F3528" s="23" t="str">
        <f>IF($B3528&lt;&gt;"",COUNTIFS(CID_DB[Search Key],"*"&amp;TRIM(SUBSTITUTE(B3528,"-",""))&amp;"*"),"")</f>
        <v/>
      </c>
      <c r="G3528" s="23" t="str">
        <f>IFERROR(TRIM(INDEX(CID_DB[Case No],$D3528)),"")</f>
        <v/>
      </c>
      <c r="H3528" s="5" t="str">
        <f>IFERROR(TRIM(INDEX(CID_DB[Known Contractor '#1 PN],$D3528)),"")</f>
        <v/>
      </c>
      <c r="I3528" s="5" t="str">
        <f>IFERROR(TRIM(INDEX(CID_DB[Known Contractor '#2 PN],$D3528)),"")</f>
        <v/>
      </c>
      <c r="J3528" s="5" t="str">
        <f>IFERROR(TRIM(INDEX(CID_DB[ [ NSN ] ],$D3528)),"")</f>
        <v/>
      </c>
      <c r="K3528" s="5" t="str">
        <f>IFERROR(TRIM(INDEX(CID_DB[Description],$D3528)),"")</f>
        <v/>
      </c>
      <c r="L3528" s="24" t="str">
        <f>IFERROR(TRIM(INDEX(CID_DB[Commercial Status],$D3528)),"")</f>
        <v/>
      </c>
    </row>
    <row r="3529" spans="2:12" x14ac:dyDescent="0.35">
      <c r="B3529" s="15"/>
      <c r="D3529" s="17" t="str">
        <f t="array" ref="D3529">IFERROR(IF($B3529&lt;&gt;"",LARGE(IF(ISNUMBER(SEARCH(TRIM(SUBSTITUTE($B3529,"-","")),CID_DB[Search Key])),ROW(CID_DB[Search Key]),""),1)-1,""),"")</f>
        <v/>
      </c>
      <c r="F3529" s="23" t="str">
        <f>IF($B3529&lt;&gt;"",COUNTIFS(CID_DB[Search Key],"*"&amp;TRIM(SUBSTITUTE(B3529,"-",""))&amp;"*"),"")</f>
        <v/>
      </c>
      <c r="G3529" s="23" t="str">
        <f>IFERROR(TRIM(INDEX(CID_DB[Case No],$D3529)),"")</f>
        <v/>
      </c>
      <c r="H3529" s="5" t="str">
        <f>IFERROR(TRIM(INDEX(CID_DB[Known Contractor '#1 PN],$D3529)),"")</f>
        <v/>
      </c>
      <c r="I3529" s="5" t="str">
        <f>IFERROR(TRIM(INDEX(CID_DB[Known Contractor '#2 PN],$D3529)),"")</f>
        <v/>
      </c>
      <c r="J3529" s="5" t="str">
        <f>IFERROR(TRIM(INDEX(CID_DB[ [ NSN ] ],$D3529)),"")</f>
        <v/>
      </c>
      <c r="K3529" s="5" t="str">
        <f>IFERROR(TRIM(INDEX(CID_DB[Description],$D3529)),"")</f>
        <v/>
      </c>
      <c r="L3529" s="24" t="str">
        <f>IFERROR(TRIM(INDEX(CID_DB[Commercial Status],$D3529)),"")</f>
        <v/>
      </c>
    </row>
    <row r="3530" spans="2:12" x14ac:dyDescent="0.35">
      <c r="B3530" s="15"/>
      <c r="D3530" s="17" t="str">
        <f t="array" ref="D3530">IFERROR(IF($B3530&lt;&gt;"",LARGE(IF(ISNUMBER(SEARCH(TRIM(SUBSTITUTE($B3530,"-","")),CID_DB[Search Key])),ROW(CID_DB[Search Key]),""),1)-1,""),"")</f>
        <v/>
      </c>
      <c r="F3530" s="23" t="str">
        <f>IF($B3530&lt;&gt;"",COUNTIFS(CID_DB[Search Key],"*"&amp;TRIM(SUBSTITUTE(B3530,"-",""))&amp;"*"),"")</f>
        <v/>
      </c>
      <c r="G3530" s="23" t="str">
        <f>IFERROR(TRIM(INDEX(CID_DB[Case No],$D3530)),"")</f>
        <v/>
      </c>
      <c r="H3530" s="5" t="str">
        <f>IFERROR(TRIM(INDEX(CID_DB[Known Contractor '#1 PN],$D3530)),"")</f>
        <v/>
      </c>
      <c r="I3530" s="5" t="str">
        <f>IFERROR(TRIM(INDEX(CID_DB[Known Contractor '#2 PN],$D3530)),"")</f>
        <v/>
      </c>
      <c r="J3530" s="5" t="str">
        <f>IFERROR(TRIM(INDEX(CID_DB[ [ NSN ] ],$D3530)),"")</f>
        <v/>
      </c>
      <c r="K3530" s="5" t="str">
        <f>IFERROR(TRIM(INDEX(CID_DB[Description],$D3530)),"")</f>
        <v/>
      </c>
      <c r="L3530" s="24" t="str">
        <f>IFERROR(TRIM(INDEX(CID_DB[Commercial Status],$D3530)),"")</f>
        <v/>
      </c>
    </row>
    <row r="3531" spans="2:12" x14ac:dyDescent="0.35">
      <c r="B3531" s="15"/>
      <c r="D3531" s="17" t="str">
        <f t="array" ref="D3531">IFERROR(IF($B3531&lt;&gt;"",LARGE(IF(ISNUMBER(SEARCH(TRIM(SUBSTITUTE($B3531,"-","")),CID_DB[Search Key])),ROW(CID_DB[Search Key]),""),1)-1,""),"")</f>
        <v/>
      </c>
      <c r="F3531" s="23" t="str">
        <f>IF($B3531&lt;&gt;"",COUNTIFS(CID_DB[Search Key],"*"&amp;TRIM(SUBSTITUTE(B3531,"-",""))&amp;"*"),"")</f>
        <v/>
      </c>
      <c r="G3531" s="23" t="str">
        <f>IFERROR(TRIM(INDEX(CID_DB[Case No],$D3531)),"")</f>
        <v/>
      </c>
      <c r="H3531" s="5" t="str">
        <f>IFERROR(TRIM(INDEX(CID_DB[Known Contractor '#1 PN],$D3531)),"")</f>
        <v/>
      </c>
      <c r="I3531" s="5" t="str">
        <f>IFERROR(TRIM(INDEX(CID_DB[Known Contractor '#2 PN],$D3531)),"")</f>
        <v/>
      </c>
      <c r="J3531" s="5" t="str">
        <f>IFERROR(TRIM(INDEX(CID_DB[ [ NSN ] ],$D3531)),"")</f>
        <v/>
      </c>
      <c r="K3531" s="5" t="str">
        <f>IFERROR(TRIM(INDEX(CID_DB[Description],$D3531)),"")</f>
        <v/>
      </c>
      <c r="L3531" s="24" t="str">
        <f>IFERROR(TRIM(INDEX(CID_DB[Commercial Status],$D3531)),"")</f>
        <v/>
      </c>
    </row>
    <row r="3532" spans="2:12" x14ac:dyDescent="0.35">
      <c r="B3532" s="15"/>
      <c r="D3532" s="17" t="str">
        <f t="array" ref="D3532">IFERROR(IF($B3532&lt;&gt;"",LARGE(IF(ISNUMBER(SEARCH(TRIM(SUBSTITUTE($B3532,"-","")),CID_DB[Search Key])),ROW(CID_DB[Search Key]),""),1)-1,""),"")</f>
        <v/>
      </c>
      <c r="F3532" s="23" t="str">
        <f>IF($B3532&lt;&gt;"",COUNTIFS(CID_DB[Search Key],"*"&amp;TRIM(SUBSTITUTE(B3532,"-",""))&amp;"*"),"")</f>
        <v/>
      </c>
      <c r="G3532" s="23" t="str">
        <f>IFERROR(TRIM(INDEX(CID_DB[Case No],$D3532)),"")</f>
        <v/>
      </c>
      <c r="H3532" s="5" t="str">
        <f>IFERROR(TRIM(INDEX(CID_DB[Known Contractor '#1 PN],$D3532)),"")</f>
        <v/>
      </c>
      <c r="I3532" s="5" t="str">
        <f>IFERROR(TRIM(INDEX(CID_DB[Known Contractor '#2 PN],$D3532)),"")</f>
        <v/>
      </c>
      <c r="J3532" s="5" t="str">
        <f>IFERROR(TRIM(INDEX(CID_DB[ [ NSN ] ],$D3532)),"")</f>
        <v/>
      </c>
      <c r="K3532" s="5" t="str">
        <f>IFERROR(TRIM(INDEX(CID_DB[Description],$D3532)),"")</f>
        <v/>
      </c>
      <c r="L3532" s="24" t="str">
        <f>IFERROR(TRIM(INDEX(CID_DB[Commercial Status],$D3532)),"")</f>
        <v/>
      </c>
    </row>
    <row r="3533" spans="2:12" x14ac:dyDescent="0.35">
      <c r="B3533" s="15"/>
      <c r="D3533" s="17" t="str">
        <f t="array" ref="D3533">IFERROR(IF($B3533&lt;&gt;"",LARGE(IF(ISNUMBER(SEARCH(TRIM(SUBSTITUTE($B3533,"-","")),CID_DB[Search Key])),ROW(CID_DB[Search Key]),""),1)-1,""),"")</f>
        <v/>
      </c>
      <c r="F3533" s="23" t="str">
        <f>IF($B3533&lt;&gt;"",COUNTIFS(CID_DB[Search Key],"*"&amp;TRIM(SUBSTITUTE(B3533,"-",""))&amp;"*"),"")</f>
        <v/>
      </c>
      <c r="G3533" s="23" t="str">
        <f>IFERROR(TRIM(INDEX(CID_DB[Case No],$D3533)),"")</f>
        <v/>
      </c>
      <c r="H3533" s="5" t="str">
        <f>IFERROR(TRIM(INDEX(CID_DB[Known Contractor '#1 PN],$D3533)),"")</f>
        <v/>
      </c>
      <c r="I3533" s="5" t="str">
        <f>IFERROR(TRIM(INDEX(CID_DB[Known Contractor '#2 PN],$D3533)),"")</f>
        <v/>
      </c>
      <c r="J3533" s="5" t="str">
        <f>IFERROR(TRIM(INDEX(CID_DB[ [ NSN ] ],$D3533)),"")</f>
        <v/>
      </c>
      <c r="K3533" s="5" t="str">
        <f>IFERROR(TRIM(INDEX(CID_DB[Description],$D3533)),"")</f>
        <v/>
      </c>
      <c r="L3533" s="24" t="str">
        <f>IFERROR(TRIM(INDEX(CID_DB[Commercial Status],$D3533)),"")</f>
        <v/>
      </c>
    </row>
    <row r="3534" spans="2:12" x14ac:dyDescent="0.35">
      <c r="B3534" s="15"/>
      <c r="D3534" s="17" t="str">
        <f t="array" ref="D3534">IFERROR(IF($B3534&lt;&gt;"",LARGE(IF(ISNUMBER(SEARCH(TRIM(SUBSTITUTE($B3534,"-","")),CID_DB[Search Key])),ROW(CID_DB[Search Key]),""),1)-1,""),"")</f>
        <v/>
      </c>
      <c r="F3534" s="23" t="str">
        <f>IF($B3534&lt;&gt;"",COUNTIFS(CID_DB[Search Key],"*"&amp;TRIM(SUBSTITUTE(B3534,"-",""))&amp;"*"),"")</f>
        <v/>
      </c>
      <c r="G3534" s="23" t="str">
        <f>IFERROR(TRIM(INDEX(CID_DB[Case No],$D3534)),"")</f>
        <v/>
      </c>
      <c r="H3534" s="5" t="str">
        <f>IFERROR(TRIM(INDEX(CID_DB[Known Contractor '#1 PN],$D3534)),"")</f>
        <v/>
      </c>
      <c r="I3534" s="5" t="str">
        <f>IFERROR(TRIM(INDEX(CID_DB[Known Contractor '#2 PN],$D3534)),"")</f>
        <v/>
      </c>
      <c r="J3534" s="5" t="str">
        <f>IFERROR(TRIM(INDEX(CID_DB[ [ NSN ] ],$D3534)),"")</f>
        <v/>
      </c>
      <c r="K3534" s="5" t="str">
        <f>IFERROR(TRIM(INDEX(CID_DB[Description],$D3534)),"")</f>
        <v/>
      </c>
      <c r="L3534" s="24" t="str">
        <f>IFERROR(TRIM(INDEX(CID_DB[Commercial Status],$D3534)),"")</f>
        <v/>
      </c>
    </row>
    <row r="3535" spans="2:12" x14ac:dyDescent="0.35">
      <c r="B3535" s="15"/>
      <c r="D3535" s="17" t="str">
        <f t="array" ref="D3535">IFERROR(IF($B3535&lt;&gt;"",LARGE(IF(ISNUMBER(SEARCH(TRIM(SUBSTITUTE($B3535,"-","")),CID_DB[Search Key])),ROW(CID_DB[Search Key]),""),1)-1,""),"")</f>
        <v/>
      </c>
      <c r="F3535" s="23" t="str">
        <f>IF($B3535&lt;&gt;"",COUNTIFS(CID_DB[Search Key],"*"&amp;TRIM(SUBSTITUTE(B3535,"-",""))&amp;"*"),"")</f>
        <v/>
      </c>
      <c r="G3535" s="23" t="str">
        <f>IFERROR(TRIM(INDEX(CID_DB[Case No],$D3535)),"")</f>
        <v/>
      </c>
      <c r="H3535" s="5" t="str">
        <f>IFERROR(TRIM(INDEX(CID_DB[Known Contractor '#1 PN],$D3535)),"")</f>
        <v/>
      </c>
      <c r="I3535" s="5" t="str">
        <f>IFERROR(TRIM(INDEX(CID_DB[Known Contractor '#2 PN],$D3535)),"")</f>
        <v/>
      </c>
      <c r="J3535" s="5" t="str">
        <f>IFERROR(TRIM(INDEX(CID_DB[ [ NSN ] ],$D3535)),"")</f>
        <v/>
      </c>
      <c r="K3535" s="5" t="str">
        <f>IFERROR(TRIM(INDEX(CID_DB[Description],$D3535)),"")</f>
        <v/>
      </c>
      <c r="L3535" s="24" t="str">
        <f>IFERROR(TRIM(INDEX(CID_DB[Commercial Status],$D3535)),"")</f>
        <v/>
      </c>
    </row>
    <row r="3536" spans="2:12" x14ac:dyDescent="0.35">
      <c r="B3536" s="15"/>
      <c r="D3536" s="17" t="str">
        <f t="array" ref="D3536">IFERROR(IF($B3536&lt;&gt;"",LARGE(IF(ISNUMBER(SEARCH(TRIM(SUBSTITUTE($B3536,"-","")),CID_DB[Search Key])),ROW(CID_DB[Search Key]),""),1)-1,""),"")</f>
        <v/>
      </c>
      <c r="F3536" s="23" t="str">
        <f>IF($B3536&lt;&gt;"",COUNTIFS(CID_DB[Search Key],"*"&amp;TRIM(SUBSTITUTE(B3536,"-",""))&amp;"*"),"")</f>
        <v/>
      </c>
      <c r="G3536" s="23" t="str">
        <f>IFERROR(TRIM(INDEX(CID_DB[Case No],$D3536)),"")</f>
        <v/>
      </c>
      <c r="H3536" s="5" t="str">
        <f>IFERROR(TRIM(INDEX(CID_DB[Known Contractor '#1 PN],$D3536)),"")</f>
        <v/>
      </c>
      <c r="I3536" s="5" t="str">
        <f>IFERROR(TRIM(INDEX(CID_DB[Known Contractor '#2 PN],$D3536)),"")</f>
        <v/>
      </c>
      <c r="J3536" s="5" t="str">
        <f>IFERROR(TRIM(INDEX(CID_DB[ [ NSN ] ],$D3536)),"")</f>
        <v/>
      </c>
      <c r="K3536" s="5" t="str">
        <f>IFERROR(TRIM(INDEX(CID_DB[Description],$D3536)),"")</f>
        <v/>
      </c>
      <c r="L3536" s="24" t="str">
        <f>IFERROR(TRIM(INDEX(CID_DB[Commercial Status],$D3536)),"")</f>
        <v/>
      </c>
    </row>
    <row r="3537" spans="2:12" x14ac:dyDescent="0.35">
      <c r="B3537" s="15"/>
      <c r="D3537" s="17" t="str">
        <f t="array" ref="D3537">IFERROR(IF($B3537&lt;&gt;"",LARGE(IF(ISNUMBER(SEARCH(TRIM(SUBSTITUTE($B3537,"-","")),CID_DB[Search Key])),ROW(CID_DB[Search Key]),""),1)-1,""),"")</f>
        <v/>
      </c>
      <c r="F3537" s="23" t="str">
        <f>IF($B3537&lt;&gt;"",COUNTIFS(CID_DB[Search Key],"*"&amp;TRIM(SUBSTITUTE(B3537,"-",""))&amp;"*"),"")</f>
        <v/>
      </c>
      <c r="G3537" s="23" t="str">
        <f>IFERROR(TRIM(INDEX(CID_DB[Case No],$D3537)),"")</f>
        <v/>
      </c>
      <c r="H3537" s="5" t="str">
        <f>IFERROR(TRIM(INDEX(CID_DB[Known Contractor '#1 PN],$D3537)),"")</f>
        <v/>
      </c>
      <c r="I3537" s="5" t="str">
        <f>IFERROR(TRIM(INDEX(CID_DB[Known Contractor '#2 PN],$D3537)),"")</f>
        <v/>
      </c>
      <c r="J3537" s="5" t="str">
        <f>IFERROR(TRIM(INDEX(CID_DB[ [ NSN ] ],$D3537)),"")</f>
        <v/>
      </c>
      <c r="K3537" s="5" t="str">
        <f>IFERROR(TRIM(INDEX(CID_DB[Description],$D3537)),"")</f>
        <v/>
      </c>
      <c r="L3537" s="24" t="str">
        <f>IFERROR(TRIM(INDEX(CID_DB[Commercial Status],$D3537)),"")</f>
        <v/>
      </c>
    </row>
    <row r="3538" spans="2:12" x14ac:dyDescent="0.35">
      <c r="B3538" s="15"/>
      <c r="D3538" s="17" t="str">
        <f t="array" ref="D3538">IFERROR(IF($B3538&lt;&gt;"",LARGE(IF(ISNUMBER(SEARCH(TRIM(SUBSTITUTE($B3538,"-","")),CID_DB[Search Key])),ROW(CID_DB[Search Key]),""),1)-1,""),"")</f>
        <v/>
      </c>
      <c r="F3538" s="23" t="str">
        <f>IF($B3538&lt;&gt;"",COUNTIFS(CID_DB[Search Key],"*"&amp;TRIM(SUBSTITUTE(B3538,"-",""))&amp;"*"),"")</f>
        <v/>
      </c>
      <c r="G3538" s="23" t="str">
        <f>IFERROR(TRIM(INDEX(CID_DB[Case No],$D3538)),"")</f>
        <v/>
      </c>
      <c r="H3538" s="5" t="str">
        <f>IFERROR(TRIM(INDEX(CID_DB[Known Contractor '#1 PN],$D3538)),"")</f>
        <v/>
      </c>
      <c r="I3538" s="5" t="str">
        <f>IFERROR(TRIM(INDEX(CID_DB[Known Contractor '#2 PN],$D3538)),"")</f>
        <v/>
      </c>
      <c r="J3538" s="5" t="str">
        <f>IFERROR(TRIM(INDEX(CID_DB[ [ NSN ] ],$D3538)),"")</f>
        <v/>
      </c>
      <c r="K3538" s="5" t="str">
        <f>IFERROR(TRIM(INDEX(CID_DB[Description],$D3538)),"")</f>
        <v/>
      </c>
      <c r="L3538" s="24" t="str">
        <f>IFERROR(TRIM(INDEX(CID_DB[Commercial Status],$D3538)),"")</f>
        <v/>
      </c>
    </row>
    <row r="3539" spans="2:12" x14ac:dyDescent="0.35">
      <c r="B3539" s="15"/>
      <c r="D3539" s="17" t="str">
        <f t="array" ref="D3539">IFERROR(IF($B3539&lt;&gt;"",LARGE(IF(ISNUMBER(SEARCH(TRIM(SUBSTITUTE($B3539,"-","")),CID_DB[Search Key])),ROW(CID_DB[Search Key]),""),1)-1,""),"")</f>
        <v/>
      </c>
      <c r="F3539" s="23" t="str">
        <f>IF($B3539&lt;&gt;"",COUNTIFS(CID_DB[Search Key],"*"&amp;TRIM(SUBSTITUTE(B3539,"-",""))&amp;"*"),"")</f>
        <v/>
      </c>
      <c r="G3539" s="23" t="str">
        <f>IFERROR(TRIM(INDEX(CID_DB[Case No],$D3539)),"")</f>
        <v/>
      </c>
      <c r="H3539" s="5" t="str">
        <f>IFERROR(TRIM(INDEX(CID_DB[Known Contractor '#1 PN],$D3539)),"")</f>
        <v/>
      </c>
      <c r="I3539" s="5" t="str">
        <f>IFERROR(TRIM(INDEX(CID_DB[Known Contractor '#2 PN],$D3539)),"")</f>
        <v/>
      </c>
      <c r="J3539" s="5" t="str">
        <f>IFERROR(TRIM(INDEX(CID_DB[ [ NSN ] ],$D3539)),"")</f>
        <v/>
      </c>
      <c r="K3539" s="5" t="str">
        <f>IFERROR(TRIM(INDEX(CID_DB[Description],$D3539)),"")</f>
        <v/>
      </c>
      <c r="L3539" s="24" t="str">
        <f>IFERROR(TRIM(INDEX(CID_DB[Commercial Status],$D3539)),"")</f>
        <v/>
      </c>
    </row>
    <row r="3540" spans="2:12" x14ac:dyDescent="0.35">
      <c r="B3540" s="15"/>
      <c r="D3540" s="17" t="str">
        <f t="array" ref="D3540">IFERROR(IF($B3540&lt;&gt;"",LARGE(IF(ISNUMBER(SEARCH(TRIM(SUBSTITUTE($B3540,"-","")),CID_DB[Search Key])),ROW(CID_DB[Search Key]),""),1)-1,""),"")</f>
        <v/>
      </c>
      <c r="F3540" s="23" t="str">
        <f>IF($B3540&lt;&gt;"",COUNTIFS(CID_DB[Search Key],"*"&amp;TRIM(SUBSTITUTE(B3540,"-",""))&amp;"*"),"")</f>
        <v/>
      </c>
      <c r="G3540" s="23" t="str">
        <f>IFERROR(TRIM(INDEX(CID_DB[Case No],$D3540)),"")</f>
        <v/>
      </c>
      <c r="H3540" s="5" t="str">
        <f>IFERROR(TRIM(INDEX(CID_DB[Known Contractor '#1 PN],$D3540)),"")</f>
        <v/>
      </c>
      <c r="I3540" s="5" t="str">
        <f>IFERROR(TRIM(INDEX(CID_DB[Known Contractor '#2 PN],$D3540)),"")</f>
        <v/>
      </c>
      <c r="J3540" s="5" t="str">
        <f>IFERROR(TRIM(INDEX(CID_DB[ [ NSN ] ],$D3540)),"")</f>
        <v/>
      </c>
      <c r="K3540" s="5" t="str">
        <f>IFERROR(TRIM(INDEX(CID_DB[Description],$D3540)),"")</f>
        <v/>
      </c>
      <c r="L3540" s="24" t="str">
        <f>IFERROR(TRIM(INDEX(CID_DB[Commercial Status],$D3540)),"")</f>
        <v/>
      </c>
    </row>
    <row r="3541" spans="2:12" x14ac:dyDescent="0.35">
      <c r="B3541" s="15"/>
      <c r="D3541" s="17" t="str">
        <f t="array" ref="D3541">IFERROR(IF($B3541&lt;&gt;"",LARGE(IF(ISNUMBER(SEARCH(TRIM(SUBSTITUTE($B3541,"-","")),CID_DB[Search Key])),ROW(CID_DB[Search Key]),""),1)-1,""),"")</f>
        <v/>
      </c>
      <c r="F3541" s="23" t="str">
        <f>IF($B3541&lt;&gt;"",COUNTIFS(CID_DB[Search Key],"*"&amp;TRIM(SUBSTITUTE(B3541,"-",""))&amp;"*"),"")</f>
        <v/>
      </c>
      <c r="G3541" s="23" t="str">
        <f>IFERROR(TRIM(INDEX(CID_DB[Case No],$D3541)),"")</f>
        <v/>
      </c>
      <c r="H3541" s="5" t="str">
        <f>IFERROR(TRIM(INDEX(CID_DB[Known Contractor '#1 PN],$D3541)),"")</f>
        <v/>
      </c>
      <c r="I3541" s="5" t="str">
        <f>IFERROR(TRIM(INDEX(CID_DB[Known Contractor '#2 PN],$D3541)),"")</f>
        <v/>
      </c>
      <c r="J3541" s="5" t="str">
        <f>IFERROR(TRIM(INDEX(CID_DB[ [ NSN ] ],$D3541)),"")</f>
        <v/>
      </c>
      <c r="K3541" s="5" t="str">
        <f>IFERROR(TRIM(INDEX(CID_DB[Description],$D3541)),"")</f>
        <v/>
      </c>
      <c r="L3541" s="24" t="str">
        <f>IFERROR(TRIM(INDEX(CID_DB[Commercial Status],$D3541)),"")</f>
        <v/>
      </c>
    </row>
    <row r="3542" spans="2:12" x14ac:dyDescent="0.35">
      <c r="B3542" s="15"/>
      <c r="D3542" s="17" t="str">
        <f t="array" ref="D3542">IFERROR(IF($B3542&lt;&gt;"",LARGE(IF(ISNUMBER(SEARCH(TRIM(SUBSTITUTE($B3542,"-","")),CID_DB[Search Key])),ROW(CID_DB[Search Key]),""),1)-1,""),"")</f>
        <v/>
      </c>
      <c r="F3542" s="23" t="str">
        <f>IF($B3542&lt;&gt;"",COUNTIFS(CID_DB[Search Key],"*"&amp;TRIM(SUBSTITUTE(B3542,"-",""))&amp;"*"),"")</f>
        <v/>
      </c>
      <c r="G3542" s="23" t="str">
        <f>IFERROR(TRIM(INDEX(CID_DB[Case No],$D3542)),"")</f>
        <v/>
      </c>
      <c r="H3542" s="5" t="str">
        <f>IFERROR(TRIM(INDEX(CID_DB[Known Contractor '#1 PN],$D3542)),"")</f>
        <v/>
      </c>
      <c r="I3542" s="5" t="str">
        <f>IFERROR(TRIM(INDEX(CID_DB[Known Contractor '#2 PN],$D3542)),"")</f>
        <v/>
      </c>
      <c r="J3542" s="5" t="str">
        <f>IFERROR(TRIM(INDEX(CID_DB[ [ NSN ] ],$D3542)),"")</f>
        <v/>
      </c>
      <c r="K3542" s="5" t="str">
        <f>IFERROR(TRIM(INDEX(CID_DB[Description],$D3542)),"")</f>
        <v/>
      </c>
      <c r="L3542" s="24" t="str">
        <f>IFERROR(TRIM(INDEX(CID_DB[Commercial Status],$D3542)),"")</f>
        <v/>
      </c>
    </row>
    <row r="3543" spans="2:12" x14ac:dyDescent="0.35">
      <c r="B3543" s="15"/>
      <c r="D3543" s="17" t="str">
        <f t="array" ref="D3543">IFERROR(IF($B3543&lt;&gt;"",LARGE(IF(ISNUMBER(SEARCH(TRIM(SUBSTITUTE($B3543,"-","")),CID_DB[Search Key])),ROW(CID_DB[Search Key]),""),1)-1,""),"")</f>
        <v/>
      </c>
      <c r="F3543" s="23" t="str">
        <f>IF($B3543&lt;&gt;"",COUNTIFS(CID_DB[Search Key],"*"&amp;TRIM(SUBSTITUTE(B3543,"-",""))&amp;"*"),"")</f>
        <v/>
      </c>
      <c r="G3543" s="23" t="str">
        <f>IFERROR(TRIM(INDEX(CID_DB[Case No],$D3543)),"")</f>
        <v/>
      </c>
      <c r="H3543" s="5" t="str">
        <f>IFERROR(TRIM(INDEX(CID_DB[Known Contractor '#1 PN],$D3543)),"")</f>
        <v/>
      </c>
      <c r="I3543" s="5" t="str">
        <f>IFERROR(TRIM(INDEX(CID_DB[Known Contractor '#2 PN],$D3543)),"")</f>
        <v/>
      </c>
      <c r="J3543" s="5" t="str">
        <f>IFERROR(TRIM(INDEX(CID_DB[ [ NSN ] ],$D3543)),"")</f>
        <v/>
      </c>
      <c r="K3543" s="5" t="str">
        <f>IFERROR(TRIM(INDEX(CID_DB[Description],$D3543)),"")</f>
        <v/>
      </c>
      <c r="L3543" s="24" t="str">
        <f>IFERROR(TRIM(INDEX(CID_DB[Commercial Status],$D3543)),"")</f>
        <v/>
      </c>
    </row>
    <row r="3544" spans="2:12" x14ac:dyDescent="0.35">
      <c r="B3544" s="15"/>
      <c r="D3544" s="17" t="str">
        <f t="array" ref="D3544">IFERROR(IF($B3544&lt;&gt;"",LARGE(IF(ISNUMBER(SEARCH(TRIM(SUBSTITUTE($B3544,"-","")),CID_DB[Search Key])),ROW(CID_DB[Search Key]),""),1)-1,""),"")</f>
        <v/>
      </c>
      <c r="F3544" s="23" t="str">
        <f>IF($B3544&lt;&gt;"",COUNTIFS(CID_DB[Search Key],"*"&amp;TRIM(SUBSTITUTE(B3544,"-",""))&amp;"*"),"")</f>
        <v/>
      </c>
      <c r="G3544" s="23" t="str">
        <f>IFERROR(TRIM(INDEX(CID_DB[Case No],$D3544)),"")</f>
        <v/>
      </c>
      <c r="H3544" s="5" t="str">
        <f>IFERROR(TRIM(INDEX(CID_DB[Known Contractor '#1 PN],$D3544)),"")</f>
        <v/>
      </c>
      <c r="I3544" s="5" t="str">
        <f>IFERROR(TRIM(INDEX(CID_DB[Known Contractor '#2 PN],$D3544)),"")</f>
        <v/>
      </c>
      <c r="J3544" s="5" t="str">
        <f>IFERROR(TRIM(INDEX(CID_DB[ [ NSN ] ],$D3544)),"")</f>
        <v/>
      </c>
      <c r="K3544" s="5" t="str">
        <f>IFERROR(TRIM(INDEX(CID_DB[Description],$D3544)),"")</f>
        <v/>
      </c>
      <c r="L3544" s="24" t="str">
        <f>IFERROR(TRIM(INDEX(CID_DB[Commercial Status],$D3544)),"")</f>
        <v/>
      </c>
    </row>
    <row r="3545" spans="2:12" x14ac:dyDescent="0.35">
      <c r="B3545" s="15"/>
      <c r="D3545" s="17" t="str">
        <f t="array" ref="D3545">IFERROR(IF($B3545&lt;&gt;"",LARGE(IF(ISNUMBER(SEARCH(TRIM(SUBSTITUTE($B3545,"-","")),CID_DB[Search Key])),ROW(CID_DB[Search Key]),""),1)-1,""),"")</f>
        <v/>
      </c>
      <c r="F3545" s="23" t="str">
        <f>IF($B3545&lt;&gt;"",COUNTIFS(CID_DB[Search Key],"*"&amp;TRIM(SUBSTITUTE(B3545,"-",""))&amp;"*"),"")</f>
        <v/>
      </c>
      <c r="G3545" s="23" t="str">
        <f>IFERROR(TRIM(INDEX(CID_DB[Case No],$D3545)),"")</f>
        <v/>
      </c>
      <c r="H3545" s="5" t="str">
        <f>IFERROR(TRIM(INDEX(CID_DB[Known Contractor '#1 PN],$D3545)),"")</f>
        <v/>
      </c>
      <c r="I3545" s="5" t="str">
        <f>IFERROR(TRIM(INDEX(CID_DB[Known Contractor '#2 PN],$D3545)),"")</f>
        <v/>
      </c>
      <c r="J3545" s="5" t="str">
        <f>IFERROR(TRIM(INDEX(CID_DB[ [ NSN ] ],$D3545)),"")</f>
        <v/>
      </c>
      <c r="K3545" s="5" t="str">
        <f>IFERROR(TRIM(INDEX(CID_DB[Description],$D3545)),"")</f>
        <v/>
      </c>
      <c r="L3545" s="24" t="str">
        <f>IFERROR(TRIM(INDEX(CID_DB[Commercial Status],$D3545)),"")</f>
        <v/>
      </c>
    </row>
    <row r="3546" spans="2:12" x14ac:dyDescent="0.35">
      <c r="B3546" s="15"/>
      <c r="D3546" s="17" t="str">
        <f t="array" ref="D3546">IFERROR(IF($B3546&lt;&gt;"",LARGE(IF(ISNUMBER(SEARCH(TRIM(SUBSTITUTE($B3546,"-","")),CID_DB[Search Key])),ROW(CID_DB[Search Key]),""),1)-1,""),"")</f>
        <v/>
      </c>
      <c r="F3546" s="23" t="str">
        <f>IF($B3546&lt;&gt;"",COUNTIFS(CID_DB[Search Key],"*"&amp;TRIM(SUBSTITUTE(B3546,"-",""))&amp;"*"),"")</f>
        <v/>
      </c>
      <c r="G3546" s="23" t="str">
        <f>IFERROR(TRIM(INDEX(CID_DB[Case No],$D3546)),"")</f>
        <v/>
      </c>
      <c r="H3546" s="5" t="str">
        <f>IFERROR(TRIM(INDEX(CID_DB[Known Contractor '#1 PN],$D3546)),"")</f>
        <v/>
      </c>
      <c r="I3546" s="5" t="str">
        <f>IFERROR(TRIM(INDEX(CID_DB[Known Contractor '#2 PN],$D3546)),"")</f>
        <v/>
      </c>
      <c r="J3546" s="5" t="str">
        <f>IFERROR(TRIM(INDEX(CID_DB[ [ NSN ] ],$D3546)),"")</f>
        <v/>
      </c>
      <c r="K3546" s="5" t="str">
        <f>IFERROR(TRIM(INDEX(CID_DB[Description],$D3546)),"")</f>
        <v/>
      </c>
      <c r="L3546" s="24" t="str">
        <f>IFERROR(TRIM(INDEX(CID_DB[Commercial Status],$D3546)),"")</f>
        <v/>
      </c>
    </row>
    <row r="3547" spans="2:12" x14ac:dyDescent="0.35">
      <c r="B3547" s="15"/>
      <c r="D3547" s="17" t="str">
        <f t="array" ref="D3547">IFERROR(IF($B3547&lt;&gt;"",LARGE(IF(ISNUMBER(SEARCH(TRIM(SUBSTITUTE($B3547,"-","")),CID_DB[Search Key])),ROW(CID_DB[Search Key]),""),1)-1,""),"")</f>
        <v/>
      </c>
      <c r="F3547" s="23" t="str">
        <f>IF($B3547&lt;&gt;"",COUNTIFS(CID_DB[Search Key],"*"&amp;TRIM(SUBSTITUTE(B3547,"-",""))&amp;"*"),"")</f>
        <v/>
      </c>
      <c r="G3547" s="23" t="str">
        <f>IFERROR(TRIM(INDEX(CID_DB[Case No],$D3547)),"")</f>
        <v/>
      </c>
      <c r="H3547" s="5" t="str">
        <f>IFERROR(TRIM(INDEX(CID_DB[Known Contractor '#1 PN],$D3547)),"")</f>
        <v/>
      </c>
      <c r="I3547" s="5" t="str">
        <f>IFERROR(TRIM(INDEX(CID_DB[Known Contractor '#2 PN],$D3547)),"")</f>
        <v/>
      </c>
      <c r="J3547" s="5" t="str">
        <f>IFERROR(TRIM(INDEX(CID_DB[ [ NSN ] ],$D3547)),"")</f>
        <v/>
      </c>
      <c r="K3547" s="5" t="str">
        <f>IFERROR(TRIM(INDEX(CID_DB[Description],$D3547)),"")</f>
        <v/>
      </c>
      <c r="L3547" s="24" t="str">
        <f>IFERROR(TRIM(INDEX(CID_DB[Commercial Status],$D3547)),"")</f>
        <v/>
      </c>
    </row>
    <row r="3548" spans="2:12" x14ac:dyDescent="0.35">
      <c r="B3548" s="15"/>
      <c r="D3548" s="17" t="str">
        <f t="array" ref="D3548">IFERROR(IF($B3548&lt;&gt;"",LARGE(IF(ISNUMBER(SEARCH(TRIM(SUBSTITUTE($B3548,"-","")),CID_DB[Search Key])),ROW(CID_DB[Search Key]),""),1)-1,""),"")</f>
        <v/>
      </c>
      <c r="F3548" s="23" t="str">
        <f>IF($B3548&lt;&gt;"",COUNTIFS(CID_DB[Search Key],"*"&amp;TRIM(SUBSTITUTE(B3548,"-",""))&amp;"*"),"")</f>
        <v/>
      </c>
      <c r="G3548" s="23" t="str">
        <f>IFERROR(TRIM(INDEX(CID_DB[Case No],$D3548)),"")</f>
        <v/>
      </c>
      <c r="H3548" s="5" t="str">
        <f>IFERROR(TRIM(INDEX(CID_DB[Known Contractor '#1 PN],$D3548)),"")</f>
        <v/>
      </c>
      <c r="I3548" s="5" t="str">
        <f>IFERROR(TRIM(INDEX(CID_DB[Known Contractor '#2 PN],$D3548)),"")</f>
        <v/>
      </c>
      <c r="J3548" s="5" t="str">
        <f>IFERROR(TRIM(INDEX(CID_DB[ [ NSN ] ],$D3548)),"")</f>
        <v/>
      </c>
      <c r="K3548" s="5" t="str">
        <f>IFERROR(TRIM(INDEX(CID_DB[Description],$D3548)),"")</f>
        <v/>
      </c>
      <c r="L3548" s="24" t="str">
        <f>IFERROR(TRIM(INDEX(CID_DB[Commercial Status],$D3548)),"")</f>
        <v/>
      </c>
    </row>
    <row r="3549" spans="2:12" x14ac:dyDescent="0.35">
      <c r="B3549" s="15"/>
      <c r="D3549" s="17" t="str">
        <f t="array" ref="D3549">IFERROR(IF($B3549&lt;&gt;"",LARGE(IF(ISNUMBER(SEARCH(TRIM(SUBSTITUTE($B3549,"-","")),CID_DB[Search Key])),ROW(CID_DB[Search Key]),""),1)-1,""),"")</f>
        <v/>
      </c>
      <c r="F3549" s="23" t="str">
        <f>IF($B3549&lt;&gt;"",COUNTIFS(CID_DB[Search Key],"*"&amp;TRIM(SUBSTITUTE(B3549,"-",""))&amp;"*"),"")</f>
        <v/>
      </c>
      <c r="G3549" s="23" t="str">
        <f>IFERROR(TRIM(INDEX(CID_DB[Case No],$D3549)),"")</f>
        <v/>
      </c>
      <c r="H3549" s="5" t="str">
        <f>IFERROR(TRIM(INDEX(CID_DB[Known Contractor '#1 PN],$D3549)),"")</f>
        <v/>
      </c>
      <c r="I3549" s="5" t="str">
        <f>IFERROR(TRIM(INDEX(CID_DB[Known Contractor '#2 PN],$D3549)),"")</f>
        <v/>
      </c>
      <c r="J3549" s="5" t="str">
        <f>IFERROR(TRIM(INDEX(CID_DB[ [ NSN ] ],$D3549)),"")</f>
        <v/>
      </c>
      <c r="K3549" s="5" t="str">
        <f>IFERROR(TRIM(INDEX(CID_DB[Description],$D3549)),"")</f>
        <v/>
      </c>
      <c r="L3549" s="24" t="str">
        <f>IFERROR(TRIM(INDEX(CID_DB[Commercial Status],$D3549)),"")</f>
        <v/>
      </c>
    </row>
    <row r="3550" spans="2:12" x14ac:dyDescent="0.35">
      <c r="B3550" s="15"/>
      <c r="D3550" s="17" t="str">
        <f t="array" ref="D3550">IFERROR(IF($B3550&lt;&gt;"",LARGE(IF(ISNUMBER(SEARCH(TRIM(SUBSTITUTE($B3550,"-","")),CID_DB[Search Key])),ROW(CID_DB[Search Key]),""),1)-1,""),"")</f>
        <v/>
      </c>
      <c r="F3550" s="23" t="str">
        <f>IF($B3550&lt;&gt;"",COUNTIFS(CID_DB[Search Key],"*"&amp;TRIM(SUBSTITUTE(B3550,"-",""))&amp;"*"),"")</f>
        <v/>
      </c>
      <c r="G3550" s="23" t="str">
        <f>IFERROR(TRIM(INDEX(CID_DB[Case No],$D3550)),"")</f>
        <v/>
      </c>
      <c r="H3550" s="5" t="str">
        <f>IFERROR(TRIM(INDEX(CID_DB[Known Contractor '#1 PN],$D3550)),"")</f>
        <v/>
      </c>
      <c r="I3550" s="5" t="str">
        <f>IFERROR(TRIM(INDEX(CID_DB[Known Contractor '#2 PN],$D3550)),"")</f>
        <v/>
      </c>
      <c r="J3550" s="5" t="str">
        <f>IFERROR(TRIM(INDEX(CID_DB[ [ NSN ] ],$D3550)),"")</f>
        <v/>
      </c>
      <c r="K3550" s="5" t="str">
        <f>IFERROR(TRIM(INDEX(CID_DB[Description],$D3550)),"")</f>
        <v/>
      </c>
      <c r="L3550" s="24" t="str">
        <f>IFERROR(TRIM(INDEX(CID_DB[Commercial Status],$D3550)),"")</f>
        <v/>
      </c>
    </row>
    <row r="3551" spans="2:12" x14ac:dyDescent="0.35">
      <c r="B3551" s="15"/>
      <c r="D3551" s="17" t="str">
        <f t="array" ref="D3551">IFERROR(IF($B3551&lt;&gt;"",LARGE(IF(ISNUMBER(SEARCH(TRIM(SUBSTITUTE($B3551,"-","")),CID_DB[Search Key])),ROW(CID_DB[Search Key]),""),1)-1,""),"")</f>
        <v/>
      </c>
      <c r="F3551" s="23" t="str">
        <f>IF($B3551&lt;&gt;"",COUNTIFS(CID_DB[Search Key],"*"&amp;TRIM(SUBSTITUTE(B3551,"-",""))&amp;"*"),"")</f>
        <v/>
      </c>
      <c r="G3551" s="23" t="str">
        <f>IFERROR(TRIM(INDEX(CID_DB[Case No],$D3551)),"")</f>
        <v/>
      </c>
      <c r="H3551" s="5" t="str">
        <f>IFERROR(TRIM(INDEX(CID_DB[Known Contractor '#1 PN],$D3551)),"")</f>
        <v/>
      </c>
      <c r="I3551" s="5" t="str">
        <f>IFERROR(TRIM(INDEX(CID_DB[Known Contractor '#2 PN],$D3551)),"")</f>
        <v/>
      </c>
      <c r="J3551" s="5" t="str">
        <f>IFERROR(TRIM(INDEX(CID_DB[ [ NSN ] ],$D3551)),"")</f>
        <v/>
      </c>
      <c r="K3551" s="5" t="str">
        <f>IFERROR(TRIM(INDEX(CID_DB[Description],$D3551)),"")</f>
        <v/>
      </c>
      <c r="L3551" s="24" t="str">
        <f>IFERROR(TRIM(INDEX(CID_DB[Commercial Status],$D3551)),"")</f>
        <v/>
      </c>
    </row>
    <row r="3552" spans="2:12" x14ac:dyDescent="0.35">
      <c r="B3552" s="15"/>
      <c r="D3552" s="17" t="str">
        <f t="array" ref="D3552">IFERROR(IF($B3552&lt;&gt;"",LARGE(IF(ISNUMBER(SEARCH(TRIM(SUBSTITUTE($B3552,"-","")),CID_DB[Search Key])),ROW(CID_DB[Search Key]),""),1)-1,""),"")</f>
        <v/>
      </c>
      <c r="F3552" s="23" t="str">
        <f>IF($B3552&lt;&gt;"",COUNTIFS(CID_DB[Search Key],"*"&amp;TRIM(SUBSTITUTE(B3552,"-",""))&amp;"*"),"")</f>
        <v/>
      </c>
      <c r="G3552" s="23" t="str">
        <f>IFERROR(TRIM(INDEX(CID_DB[Case No],$D3552)),"")</f>
        <v/>
      </c>
      <c r="H3552" s="5" t="str">
        <f>IFERROR(TRIM(INDEX(CID_DB[Known Contractor '#1 PN],$D3552)),"")</f>
        <v/>
      </c>
      <c r="I3552" s="5" t="str">
        <f>IFERROR(TRIM(INDEX(CID_DB[Known Contractor '#2 PN],$D3552)),"")</f>
        <v/>
      </c>
      <c r="J3552" s="5" t="str">
        <f>IFERROR(TRIM(INDEX(CID_DB[ [ NSN ] ],$D3552)),"")</f>
        <v/>
      </c>
      <c r="K3552" s="5" t="str">
        <f>IFERROR(TRIM(INDEX(CID_DB[Description],$D3552)),"")</f>
        <v/>
      </c>
      <c r="L3552" s="24" t="str">
        <f>IFERROR(TRIM(INDEX(CID_DB[Commercial Status],$D3552)),"")</f>
        <v/>
      </c>
    </row>
    <row r="3553" spans="2:12" x14ac:dyDescent="0.35">
      <c r="B3553" s="15"/>
      <c r="D3553" s="17" t="str">
        <f t="array" ref="D3553">IFERROR(IF($B3553&lt;&gt;"",LARGE(IF(ISNUMBER(SEARCH(TRIM(SUBSTITUTE($B3553,"-","")),CID_DB[Search Key])),ROW(CID_DB[Search Key]),""),1)-1,""),"")</f>
        <v/>
      </c>
      <c r="F3553" s="23" t="str">
        <f>IF($B3553&lt;&gt;"",COUNTIFS(CID_DB[Search Key],"*"&amp;TRIM(SUBSTITUTE(B3553,"-",""))&amp;"*"),"")</f>
        <v/>
      </c>
      <c r="G3553" s="23" t="str">
        <f>IFERROR(TRIM(INDEX(CID_DB[Case No],$D3553)),"")</f>
        <v/>
      </c>
      <c r="H3553" s="5" t="str">
        <f>IFERROR(TRIM(INDEX(CID_DB[Known Contractor '#1 PN],$D3553)),"")</f>
        <v/>
      </c>
      <c r="I3553" s="5" t="str">
        <f>IFERROR(TRIM(INDEX(CID_DB[Known Contractor '#2 PN],$D3553)),"")</f>
        <v/>
      </c>
      <c r="J3553" s="5" t="str">
        <f>IFERROR(TRIM(INDEX(CID_DB[ [ NSN ] ],$D3553)),"")</f>
        <v/>
      </c>
      <c r="K3553" s="5" t="str">
        <f>IFERROR(TRIM(INDEX(CID_DB[Description],$D3553)),"")</f>
        <v/>
      </c>
      <c r="L3553" s="24" t="str">
        <f>IFERROR(TRIM(INDEX(CID_DB[Commercial Status],$D3553)),"")</f>
        <v/>
      </c>
    </row>
    <row r="3554" spans="2:12" x14ac:dyDescent="0.35">
      <c r="B3554" s="15"/>
      <c r="D3554" s="17" t="str">
        <f t="array" ref="D3554">IFERROR(IF($B3554&lt;&gt;"",LARGE(IF(ISNUMBER(SEARCH(TRIM(SUBSTITUTE($B3554,"-","")),CID_DB[Search Key])),ROW(CID_DB[Search Key]),""),1)-1,""),"")</f>
        <v/>
      </c>
      <c r="F3554" s="23" t="str">
        <f>IF($B3554&lt;&gt;"",COUNTIFS(CID_DB[Search Key],"*"&amp;TRIM(SUBSTITUTE(B3554,"-",""))&amp;"*"),"")</f>
        <v/>
      </c>
      <c r="G3554" s="23" t="str">
        <f>IFERROR(TRIM(INDEX(CID_DB[Case No],$D3554)),"")</f>
        <v/>
      </c>
      <c r="H3554" s="5" t="str">
        <f>IFERROR(TRIM(INDEX(CID_DB[Known Contractor '#1 PN],$D3554)),"")</f>
        <v/>
      </c>
      <c r="I3554" s="5" t="str">
        <f>IFERROR(TRIM(INDEX(CID_DB[Known Contractor '#2 PN],$D3554)),"")</f>
        <v/>
      </c>
      <c r="J3554" s="5" t="str">
        <f>IFERROR(TRIM(INDEX(CID_DB[ [ NSN ] ],$D3554)),"")</f>
        <v/>
      </c>
      <c r="K3554" s="5" t="str">
        <f>IFERROR(TRIM(INDEX(CID_DB[Description],$D3554)),"")</f>
        <v/>
      </c>
      <c r="L3554" s="24" t="str">
        <f>IFERROR(TRIM(INDEX(CID_DB[Commercial Status],$D3554)),"")</f>
        <v/>
      </c>
    </row>
    <row r="3555" spans="2:12" x14ac:dyDescent="0.35">
      <c r="B3555" s="15"/>
      <c r="D3555" s="17" t="str">
        <f t="array" ref="D3555">IFERROR(IF($B3555&lt;&gt;"",LARGE(IF(ISNUMBER(SEARCH(TRIM(SUBSTITUTE($B3555,"-","")),CID_DB[Search Key])),ROW(CID_DB[Search Key]),""),1)-1,""),"")</f>
        <v/>
      </c>
      <c r="F3555" s="23" t="str">
        <f>IF($B3555&lt;&gt;"",COUNTIFS(CID_DB[Search Key],"*"&amp;TRIM(SUBSTITUTE(B3555,"-",""))&amp;"*"),"")</f>
        <v/>
      </c>
      <c r="G3555" s="23" t="str">
        <f>IFERROR(TRIM(INDEX(CID_DB[Case No],$D3555)),"")</f>
        <v/>
      </c>
      <c r="H3555" s="5" t="str">
        <f>IFERROR(TRIM(INDEX(CID_DB[Known Contractor '#1 PN],$D3555)),"")</f>
        <v/>
      </c>
      <c r="I3555" s="5" t="str">
        <f>IFERROR(TRIM(INDEX(CID_DB[Known Contractor '#2 PN],$D3555)),"")</f>
        <v/>
      </c>
      <c r="J3555" s="5" t="str">
        <f>IFERROR(TRIM(INDEX(CID_DB[ [ NSN ] ],$D3555)),"")</f>
        <v/>
      </c>
      <c r="K3555" s="5" t="str">
        <f>IFERROR(TRIM(INDEX(CID_DB[Description],$D3555)),"")</f>
        <v/>
      </c>
      <c r="L3555" s="24" t="str">
        <f>IFERROR(TRIM(INDEX(CID_DB[Commercial Status],$D3555)),"")</f>
        <v/>
      </c>
    </row>
    <row r="3556" spans="2:12" x14ac:dyDescent="0.35">
      <c r="B3556" s="15"/>
      <c r="D3556" s="17" t="str">
        <f t="array" ref="D3556">IFERROR(IF($B3556&lt;&gt;"",LARGE(IF(ISNUMBER(SEARCH(TRIM(SUBSTITUTE($B3556,"-","")),CID_DB[Search Key])),ROW(CID_DB[Search Key]),""),1)-1,""),"")</f>
        <v/>
      </c>
      <c r="F3556" s="23" t="str">
        <f>IF($B3556&lt;&gt;"",COUNTIFS(CID_DB[Search Key],"*"&amp;TRIM(SUBSTITUTE(B3556,"-",""))&amp;"*"),"")</f>
        <v/>
      </c>
      <c r="G3556" s="23" t="str">
        <f>IFERROR(TRIM(INDEX(CID_DB[Case No],$D3556)),"")</f>
        <v/>
      </c>
      <c r="H3556" s="5" t="str">
        <f>IFERROR(TRIM(INDEX(CID_DB[Known Contractor '#1 PN],$D3556)),"")</f>
        <v/>
      </c>
      <c r="I3556" s="5" t="str">
        <f>IFERROR(TRIM(INDEX(CID_DB[Known Contractor '#2 PN],$D3556)),"")</f>
        <v/>
      </c>
      <c r="J3556" s="5" t="str">
        <f>IFERROR(TRIM(INDEX(CID_DB[ [ NSN ] ],$D3556)),"")</f>
        <v/>
      </c>
      <c r="K3556" s="5" t="str">
        <f>IFERROR(TRIM(INDEX(CID_DB[Description],$D3556)),"")</f>
        <v/>
      </c>
      <c r="L3556" s="24" t="str">
        <f>IFERROR(TRIM(INDEX(CID_DB[Commercial Status],$D3556)),"")</f>
        <v/>
      </c>
    </row>
    <row r="3557" spans="2:12" x14ac:dyDescent="0.35">
      <c r="B3557" s="15"/>
      <c r="D3557" s="17" t="str">
        <f t="array" ref="D3557">IFERROR(IF($B3557&lt;&gt;"",LARGE(IF(ISNUMBER(SEARCH(TRIM(SUBSTITUTE($B3557,"-","")),CID_DB[Search Key])),ROW(CID_DB[Search Key]),""),1)-1,""),"")</f>
        <v/>
      </c>
      <c r="F3557" s="23" t="str">
        <f>IF($B3557&lt;&gt;"",COUNTIFS(CID_DB[Search Key],"*"&amp;TRIM(SUBSTITUTE(B3557,"-",""))&amp;"*"),"")</f>
        <v/>
      </c>
      <c r="G3557" s="23" t="str">
        <f>IFERROR(TRIM(INDEX(CID_DB[Case No],$D3557)),"")</f>
        <v/>
      </c>
      <c r="H3557" s="5" t="str">
        <f>IFERROR(TRIM(INDEX(CID_DB[Known Contractor '#1 PN],$D3557)),"")</f>
        <v/>
      </c>
      <c r="I3557" s="5" t="str">
        <f>IFERROR(TRIM(INDEX(CID_DB[Known Contractor '#2 PN],$D3557)),"")</f>
        <v/>
      </c>
      <c r="J3557" s="5" t="str">
        <f>IFERROR(TRIM(INDEX(CID_DB[ [ NSN ] ],$D3557)),"")</f>
        <v/>
      </c>
      <c r="K3557" s="5" t="str">
        <f>IFERROR(TRIM(INDEX(CID_DB[Description],$D3557)),"")</f>
        <v/>
      </c>
      <c r="L3557" s="24" t="str">
        <f>IFERROR(TRIM(INDEX(CID_DB[Commercial Status],$D3557)),"")</f>
        <v/>
      </c>
    </row>
    <row r="3558" spans="2:12" x14ac:dyDescent="0.35">
      <c r="B3558" s="15"/>
      <c r="D3558" s="17" t="str">
        <f t="array" ref="D3558">IFERROR(IF($B3558&lt;&gt;"",LARGE(IF(ISNUMBER(SEARCH(TRIM(SUBSTITUTE($B3558,"-","")),CID_DB[Search Key])),ROW(CID_DB[Search Key]),""),1)-1,""),"")</f>
        <v/>
      </c>
      <c r="F3558" s="23" t="str">
        <f>IF($B3558&lt;&gt;"",COUNTIFS(CID_DB[Search Key],"*"&amp;TRIM(SUBSTITUTE(B3558,"-",""))&amp;"*"),"")</f>
        <v/>
      </c>
      <c r="G3558" s="23" t="str">
        <f>IFERROR(TRIM(INDEX(CID_DB[Case No],$D3558)),"")</f>
        <v/>
      </c>
      <c r="H3558" s="5" t="str">
        <f>IFERROR(TRIM(INDEX(CID_DB[Known Contractor '#1 PN],$D3558)),"")</f>
        <v/>
      </c>
      <c r="I3558" s="5" t="str">
        <f>IFERROR(TRIM(INDEX(CID_DB[Known Contractor '#2 PN],$D3558)),"")</f>
        <v/>
      </c>
      <c r="J3558" s="5" t="str">
        <f>IFERROR(TRIM(INDEX(CID_DB[ [ NSN ] ],$D3558)),"")</f>
        <v/>
      </c>
      <c r="K3558" s="5" t="str">
        <f>IFERROR(TRIM(INDEX(CID_DB[Description],$D3558)),"")</f>
        <v/>
      </c>
      <c r="L3558" s="24" t="str">
        <f>IFERROR(TRIM(INDEX(CID_DB[Commercial Status],$D3558)),"")</f>
        <v/>
      </c>
    </row>
    <row r="3559" spans="2:12" x14ac:dyDescent="0.35">
      <c r="B3559" s="15"/>
      <c r="D3559" s="17" t="str">
        <f t="array" ref="D3559">IFERROR(IF($B3559&lt;&gt;"",LARGE(IF(ISNUMBER(SEARCH(TRIM(SUBSTITUTE($B3559,"-","")),CID_DB[Search Key])),ROW(CID_DB[Search Key]),""),1)-1,""),"")</f>
        <v/>
      </c>
      <c r="F3559" s="23" t="str">
        <f>IF($B3559&lt;&gt;"",COUNTIFS(CID_DB[Search Key],"*"&amp;TRIM(SUBSTITUTE(B3559,"-",""))&amp;"*"),"")</f>
        <v/>
      </c>
      <c r="G3559" s="23" t="str">
        <f>IFERROR(TRIM(INDEX(CID_DB[Case No],$D3559)),"")</f>
        <v/>
      </c>
      <c r="H3559" s="5" t="str">
        <f>IFERROR(TRIM(INDEX(CID_DB[Known Contractor '#1 PN],$D3559)),"")</f>
        <v/>
      </c>
      <c r="I3559" s="5" t="str">
        <f>IFERROR(TRIM(INDEX(CID_DB[Known Contractor '#2 PN],$D3559)),"")</f>
        <v/>
      </c>
      <c r="J3559" s="5" t="str">
        <f>IFERROR(TRIM(INDEX(CID_DB[ [ NSN ] ],$D3559)),"")</f>
        <v/>
      </c>
      <c r="K3559" s="5" t="str">
        <f>IFERROR(TRIM(INDEX(CID_DB[Description],$D3559)),"")</f>
        <v/>
      </c>
      <c r="L3559" s="24" t="str">
        <f>IFERROR(TRIM(INDEX(CID_DB[Commercial Status],$D3559)),"")</f>
        <v/>
      </c>
    </row>
    <row r="3560" spans="2:12" x14ac:dyDescent="0.35">
      <c r="B3560" s="15"/>
      <c r="D3560" s="17" t="str">
        <f t="array" ref="D3560">IFERROR(IF($B3560&lt;&gt;"",LARGE(IF(ISNUMBER(SEARCH(TRIM(SUBSTITUTE($B3560,"-","")),CID_DB[Search Key])),ROW(CID_DB[Search Key]),""),1)-1,""),"")</f>
        <v/>
      </c>
      <c r="F3560" s="23" t="str">
        <f>IF($B3560&lt;&gt;"",COUNTIFS(CID_DB[Search Key],"*"&amp;TRIM(SUBSTITUTE(B3560,"-",""))&amp;"*"),"")</f>
        <v/>
      </c>
      <c r="G3560" s="23" t="str">
        <f>IFERROR(TRIM(INDEX(CID_DB[Case No],$D3560)),"")</f>
        <v/>
      </c>
      <c r="H3560" s="5" t="str">
        <f>IFERROR(TRIM(INDEX(CID_DB[Known Contractor '#1 PN],$D3560)),"")</f>
        <v/>
      </c>
      <c r="I3560" s="5" t="str">
        <f>IFERROR(TRIM(INDEX(CID_DB[Known Contractor '#2 PN],$D3560)),"")</f>
        <v/>
      </c>
      <c r="J3560" s="5" t="str">
        <f>IFERROR(TRIM(INDEX(CID_DB[ [ NSN ] ],$D3560)),"")</f>
        <v/>
      </c>
      <c r="K3560" s="5" t="str">
        <f>IFERROR(TRIM(INDEX(CID_DB[Description],$D3560)),"")</f>
        <v/>
      </c>
      <c r="L3560" s="24" t="str">
        <f>IFERROR(TRIM(INDEX(CID_DB[Commercial Status],$D3560)),"")</f>
        <v/>
      </c>
    </row>
    <row r="3561" spans="2:12" x14ac:dyDescent="0.35">
      <c r="B3561" s="15"/>
      <c r="D3561" s="17" t="str">
        <f t="array" ref="D3561">IFERROR(IF($B3561&lt;&gt;"",LARGE(IF(ISNUMBER(SEARCH(TRIM(SUBSTITUTE($B3561,"-","")),CID_DB[Search Key])),ROW(CID_DB[Search Key]),""),1)-1,""),"")</f>
        <v/>
      </c>
      <c r="F3561" s="23" t="str">
        <f>IF($B3561&lt;&gt;"",COUNTIFS(CID_DB[Search Key],"*"&amp;TRIM(SUBSTITUTE(B3561,"-",""))&amp;"*"),"")</f>
        <v/>
      </c>
      <c r="G3561" s="23" t="str">
        <f>IFERROR(TRIM(INDEX(CID_DB[Case No],$D3561)),"")</f>
        <v/>
      </c>
      <c r="H3561" s="5" t="str">
        <f>IFERROR(TRIM(INDEX(CID_DB[Known Contractor '#1 PN],$D3561)),"")</f>
        <v/>
      </c>
      <c r="I3561" s="5" t="str">
        <f>IFERROR(TRIM(INDEX(CID_DB[Known Contractor '#2 PN],$D3561)),"")</f>
        <v/>
      </c>
      <c r="J3561" s="5" t="str">
        <f>IFERROR(TRIM(INDEX(CID_DB[ [ NSN ] ],$D3561)),"")</f>
        <v/>
      </c>
      <c r="K3561" s="5" t="str">
        <f>IFERROR(TRIM(INDEX(CID_DB[Description],$D3561)),"")</f>
        <v/>
      </c>
      <c r="L3561" s="24" t="str">
        <f>IFERROR(TRIM(INDEX(CID_DB[Commercial Status],$D3561)),"")</f>
        <v/>
      </c>
    </row>
    <row r="3562" spans="2:12" x14ac:dyDescent="0.35">
      <c r="B3562" s="15"/>
      <c r="D3562" s="17" t="str">
        <f t="array" ref="D3562">IFERROR(IF($B3562&lt;&gt;"",LARGE(IF(ISNUMBER(SEARCH(TRIM(SUBSTITUTE($B3562,"-","")),CID_DB[Search Key])),ROW(CID_DB[Search Key]),""),1)-1,""),"")</f>
        <v/>
      </c>
      <c r="F3562" s="23" t="str">
        <f>IF($B3562&lt;&gt;"",COUNTIFS(CID_DB[Search Key],"*"&amp;TRIM(SUBSTITUTE(B3562,"-",""))&amp;"*"),"")</f>
        <v/>
      </c>
      <c r="G3562" s="23" t="str">
        <f>IFERROR(TRIM(INDEX(CID_DB[Case No],$D3562)),"")</f>
        <v/>
      </c>
      <c r="H3562" s="5" t="str">
        <f>IFERROR(TRIM(INDEX(CID_DB[Known Contractor '#1 PN],$D3562)),"")</f>
        <v/>
      </c>
      <c r="I3562" s="5" t="str">
        <f>IFERROR(TRIM(INDEX(CID_DB[Known Contractor '#2 PN],$D3562)),"")</f>
        <v/>
      </c>
      <c r="J3562" s="5" t="str">
        <f>IFERROR(TRIM(INDEX(CID_DB[ [ NSN ] ],$D3562)),"")</f>
        <v/>
      </c>
      <c r="K3562" s="5" t="str">
        <f>IFERROR(TRIM(INDEX(CID_DB[Description],$D3562)),"")</f>
        <v/>
      </c>
      <c r="L3562" s="24" t="str">
        <f>IFERROR(TRIM(INDEX(CID_DB[Commercial Status],$D3562)),"")</f>
        <v/>
      </c>
    </row>
    <row r="3563" spans="2:12" x14ac:dyDescent="0.35">
      <c r="B3563" s="15"/>
      <c r="D3563" s="17" t="str">
        <f t="array" ref="D3563">IFERROR(IF($B3563&lt;&gt;"",LARGE(IF(ISNUMBER(SEARCH(TRIM(SUBSTITUTE($B3563,"-","")),CID_DB[Search Key])),ROW(CID_DB[Search Key]),""),1)-1,""),"")</f>
        <v/>
      </c>
      <c r="F3563" s="23" t="str">
        <f>IF($B3563&lt;&gt;"",COUNTIFS(CID_DB[Search Key],"*"&amp;TRIM(SUBSTITUTE(B3563,"-",""))&amp;"*"),"")</f>
        <v/>
      </c>
      <c r="G3563" s="23" t="str">
        <f>IFERROR(TRIM(INDEX(CID_DB[Case No],$D3563)),"")</f>
        <v/>
      </c>
      <c r="H3563" s="5" t="str">
        <f>IFERROR(TRIM(INDEX(CID_DB[Known Contractor '#1 PN],$D3563)),"")</f>
        <v/>
      </c>
      <c r="I3563" s="5" t="str">
        <f>IFERROR(TRIM(INDEX(CID_DB[Known Contractor '#2 PN],$D3563)),"")</f>
        <v/>
      </c>
      <c r="J3563" s="5" t="str">
        <f>IFERROR(TRIM(INDEX(CID_DB[ [ NSN ] ],$D3563)),"")</f>
        <v/>
      </c>
      <c r="K3563" s="5" t="str">
        <f>IFERROR(TRIM(INDEX(CID_DB[Description],$D3563)),"")</f>
        <v/>
      </c>
      <c r="L3563" s="24" t="str">
        <f>IFERROR(TRIM(INDEX(CID_DB[Commercial Status],$D3563)),"")</f>
        <v/>
      </c>
    </row>
    <row r="3564" spans="2:12" x14ac:dyDescent="0.35">
      <c r="B3564" s="15"/>
      <c r="D3564" s="17" t="str">
        <f t="array" ref="D3564">IFERROR(IF($B3564&lt;&gt;"",LARGE(IF(ISNUMBER(SEARCH(TRIM(SUBSTITUTE($B3564,"-","")),CID_DB[Search Key])),ROW(CID_DB[Search Key]),""),1)-1,""),"")</f>
        <v/>
      </c>
      <c r="F3564" s="23" t="str">
        <f>IF($B3564&lt;&gt;"",COUNTIFS(CID_DB[Search Key],"*"&amp;TRIM(SUBSTITUTE(B3564,"-",""))&amp;"*"),"")</f>
        <v/>
      </c>
      <c r="G3564" s="23" t="str">
        <f>IFERROR(TRIM(INDEX(CID_DB[Case No],$D3564)),"")</f>
        <v/>
      </c>
      <c r="H3564" s="5" t="str">
        <f>IFERROR(TRIM(INDEX(CID_DB[Known Contractor '#1 PN],$D3564)),"")</f>
        <v/>
      </c>
      <c r="I3564" s="5" t="str">
        <f>IFERROR(TRIM(INDEX(CID_DB[Known Contractor '#2 PN],$D3564)),"")</f>
        <v/>
      </c>
      <c r="J3564" s="5" t="str">
        <f>IFERROR(TRIM(INDEX(CID_DB[ [ NSN ] ],$D3564)),"")</f>
        <v/>
      </c>
      <c r="K3564" s="5" t="str">
        <f>IFERROR(TRIM(INDEX(CID_DB[Description],$D3564)),"")</f>
        <v/>
      </c>
      <c r="L3564" s="24" t="str">
        <f>IFERROR(TRIM(INDEX(CID_DB[Commercial Status],$D3564)),"")</f>
        <v/>
      </c>
    </row>
    <row r="3565" spans="2:12" x14ac:dyDescent="0.35">
      <c r="B3565" s="15"/>
      <c r="D3565" s="17" t="str">
        <f t="array" ref="D3565">IFERROR(IF($B3565&lt;&gt;"",LARGE(IF(ISNUMBER(SEARCH(TRIM(SUBSTITUTE($B3565,"-","")),CID_DB[Search Key])),ROW(CID_DB[Search Key]),""),1)-1,""),"")</f>
        <v/>
      </c>
      <c r="F3565" s="23" t="str">
        <f>IF($B3565&lt;&gt;"",COUNTIFS(CID_DB[Search Key],"*"&amp;TRIM(SUBSTITUTE(B3565,"-",""))&amp;"*"),"")</f>
        <v/>
      </c>
      <c r="G3565" s="23" t="str">
        <f>IFERROR(TRIM(INDEX(CID_DB[Case No],$D3565)),"")</f>
        <v/>
      </c>
      <c r="H3565" s="5" t="str">
        <f>IFERROR(TRIM(INDEX(CID_DB[Known Contractor '#1 PN],$D3565)),"")</f>
        <v/>
      </c>
      <c r="I3565" s="5" t="str">
        <f>IFERROR(TRIM(INDEX(CID_DB[Known Contractor '#2 PN],$D3565)),"")</f>
        <v/>
      </c>
      <c r="J3565" s="5" t="str">
        <f>IFERROR(TRIM(INDEX(CID_DB[ [ NSN ] ],$D3565)),"")</f>
        <v/>
      </c>
      <c r="K3565" s="5" t="str">
        <f>IFERROR(TRIM(INDEX(CID_DB[Description],$D3565)),"")</f>
        <v/>
      </c>
      <c r="L3565" s="24" t="str">
        <f>IFERROR(TRIM(INDEX(CID_DB[Commercial Status],$D3565)),"")</f>
        <v/>
      </c>
    </row>
    <row r="3566" spans="2:12" x14ac:dyDescent="0.35">
      <c r="B3566" s="15"/>
      <c r="D3566" s="17" t="str">
        <f t="array" ref="D3566">IFERROR(IF($B3566&lt;&gt;"",LARGE(IF(ISNUMBER(SEARCH(TRIM(SUBSTITUTE($B3566,"-","")),CID_DB[Search Key])),ROW(CID_DB[Search Key]),""),1)-1,""),"")</f>
        <v/>
      </c>
      <c r="F3566" s="23" t="str">
        <f>IF($B3566&lt;&gt;"",COUNTIFS(CID_DB[Search Key],"*"&amp;TRIM(SUBSTITUTE(B3566,"-",""))&amp;"*"),"")</f>
        <v/>
      </c>
      <c r="G3566" s="23" t="str">
        <f>IFERROR(TRIM(INDEX(CID_DB[Case No],$D3566)),"")</f>
        <v/>
      </c>
      <c r="H3566" s="5" t="str">
        <f>IFERROR(TRIM(INDEX(CID_DB[Known Contractor '#1 PN],$D3566)),"")</f>
        <v/>
      </c>
      <c r="I3566" s="5" t="str">
        <f>IFERROR(TRIM(INDEX(CID_DB[Known Contractor '#2 PN],$D3566)),"")</f>
        <v/>
      </c>
      <c r="J3566" s="5" t="str">
        <f>IFERROR(TRIM(INDEX(CID_DB[ [ NSN ] ],$D3566)),"")</f>
        <v/>
      </c>
      <c r="K3566" s="5" t="str">
        <f>IFERROR(TRIM(INDEX(CID_DB[Description],$D3566)),"")</f>
        <v/>
      </c>
      <c r="L3566" s="24" t="str">
        <f>IFERROR(TRIM(INDEX(CID_DB[Commercial Status],$D3566)),"")</f>
        <v/>
      </c>
    </row>
    <row r="3567" spans="2:12" x14ac:dyDescent="0.35">
      <c r="B3567" s="15"/>
      <c r="D3567" s="17" t="str">
        <f t="array" ref="D3567">IFERROR(IF($B3567&lt;&gt;"",LARGE(IF(ISNUMBER(SEARCH(TRIM(SUBSTITUTE($B3567,"-","")),CID_DB[Search Key])),ROW(CID_DB[Search Key]),""),1)-1,""),"")</f>
        <v/>
      </c>
      <c r="F3567" s="23" t="str">
        <f>IF($B3567&lt;&gt;"",COUNTIFS(CID_DB[Search Key],"*"&amp;TRIM(SUBSTITUTE(B3567,"-",""))&amp;"*"),"")</f>
        <v/>
      </c>
      <c r="G3567" s="23" t="str">
        <f>IFERROR(TRIM(INDEX(CID_DB[Case No],$D3567)),"")</f>
        <v/>
      </c>
      <c r="H3567" s="5" t="str">
        <f>IFERROR(TRIM(INDEX(CID_DB[Known Contractor '#1 PN],$D3567)),"")</f>
        <v/>
      </c>
      <c r="I3567" s="5" t="str">
        <f>IFERROR(TRIM(INDEX(CID_DB[Known Contractor '#2 PN],$D3567)),"")</f>
        <v/>
      </c>
      <c r="J3567" s="5" t="str">
        <f>IFERROR(TRIM(INDEX(CID_DB[ [ NSN ] ],$D3567)),"")</f>
        <v/>
      </c>
      <c r="K3567" s="5" t="str">
        <f>IFERROR(TRIM(INDEX(CID_DB[Description],$D3567)),"")</f>
        <v/>
      </c>
      <c r="L3567" s="24" t="str">
        <f>IFERROR(TRIM(INDEX(CID_DB[Commercial Status],$D3567)),"")</f>
        <v/>
      </c>
    </row>
    <row r="3568" spans="2:12" x14ac:dyDescent="0.35">
      <c r="B3568" s="15"/>
      <c r="D3568" s="17" t="str">
        <f t="array" ref="D3568">IFERROR(IF($B3568&lt;&gt;"",LARGE(IF(ISNUMBER(SEARCH(TRIM(SUBSTITUTE($B3568,"-","")),CID_DB[Search Key])),ROW(CID_DB[Search Key]),""),1)-1,""),"")</f>
        <v/>
      </c>
      <c r="F3568" s="23" t="str">
        <f>IF($B3568&lt;&gt;"",COUNTIFS(CID_DB[Search Key],"*"&amp;TRIM(SUBSTITUTE(B3568,"-",""))&amp;"*"),"")</f>
        <v/>
      </c>
      <c r="G3568" s="23" t="str">
        <f>IFERROR(TRIM(INDEX(CID_DB[Case No],$D3568)),"")</f>
        <v/>
      </c>
      <c r="H3568" s="5" t="str">
        <f>IFERROR(TRIM(INDEX(CID_DB[Known Contractor '#1 PN],$D3568)),"")</f>
        <v/>
      </c>
      <c r="I3568" s="5" t="str">
        <f>IFERROR(TRIM(INDEX(CID_DB[Known Contractor '#2 PN],$D3568)),"")</f>
        <v/>
      </c>
      <c r="J3568" s="5" t="str">
        <f>IFERROR(TRIM(INDEX(CID_DB[ [ NSN ] ],$D3568)),"")</f>
        <v/>
      </c>
      <c r="K3568" s="5" t="str">
        <f>IFERROR(TRIM(INDEX(CID_DB[Description],$D3568)),"")</f>
        <v/>
      </c>
      <c r="L3568" s="24" t="str">
        <f>IFERROR(TRIM(INDEX(CID_DB[Commercial Status],$D3568)),"")</f>
        <v/>
      </c>
    </row>
    <row r="3569" spans="2:12" x14ac:dyDescent="0.35">
      <c r="B3569" s="15"/>
      <c r="D3569" s="17" t="str">
        <f t="array" ref="D3569">IFERROR(IF($B3569&lt;&gt;"",LARGE(IF(ISNUMBER(SEARCH(TRIM(SUBSTITUTE($B3569,"-","")),CID_DB[Search Key])),ROW(CID_DB[Search Key]),""),1)-1,""),"")</f>
        <v/>
      </c>
      <c r="F3569" s="23" t="str">
        <f>IF($B3569&lt;&gt;"",COUNTIFS(CID_DB[Search Key],"*"&amp;TRIM(SUBSTITUTE(B3569,"-",""))&amp;"*"),"")</f>
        <v/>
      </c>
      <c r="G3569" s="23" t="str">
        <f>IFERROR(TRIM(INDEX(CID_DB[Case No],$D3569)),"")</f>
        <v/>
      </c>
      <c r="H3569" s="5" t="str">
        <f>IFERROR(TRIM(INDEX(CID_DB[Known Contractor '#1 PN],$D3569)),"")</f>
        <v/>
      </c>
      <c r="I3569" s="5" t="str">
        <f>IFERROR(TRIM(INDEX(CID_DB[Known Contractor '#2 PN],$D3569)),"")</f>
        <v/>
      </c>
      <c r="J3569" s="5" t="str">
        <f>IFERROR(TRIM(INDEX(CID_DB[ [ NSN ] ],$D3569)),"")</f>
        <v/>
      </c>
      <c r="K3569" s="5" t="str">
        <f>IFERROR(TRIM(INDEX(CID_DB[Description],$D3569)),"")</f>
        <v/>
      </c>
      <c r="L3569" s="24" t="str">
        <f>IFERROR(TRIM(INDEX(CID_DB[Commercial Status],$D3569)),"")</f>
        <v/>
      </c>
    </row>
    <row r="3570" spans="2:12" x14ac:dyDescent="0.35">
      <c r="B3570" s="15"/>
      <c r="D3570" s="17" t="str">
        <f t="array" ref="D3570">IFERROR(IF($B3570&lt;&gt;"",LARGE(IF(ISNUMBER(SEARCH(TRIM(SUBSTITUTE($B3570,"-","")),CID_DB[Search Key])),ROW(CID_DB[Search Key]),""),1)-1,""),"")</f>
        <v/>
      </c>
      <c r="F3570" s="23" t="str">
        <f>IF($B3570&lt;&gt;"",COUNTIFS(CID_DB[Search Key],"*"&amp;TRIM(SUBSTITUTE(B3570,"-",""))&amp;"*"),"")</f>
        <v/>
      </c>
      <c r="G3570" s="23" t="str">
        <f>IFERROR(TRIM(INDEX(CID_DB[Case No],$D3570)),"")</f>
        <v/>
      </c>
      <c r="H3570" s="5" t="str">
        <f>IFERROR(TRIM(INDEX(CID_DB[Known Contractor '#1 PN],$D3570)),"")</f>
        <v/>
      </c>
      <c r="I3570" s="5" t="str">
        <f>IFERROR(TRIM(INDEX(CID_DB[Known Contractor '#2 PN],$D3570)),"")</f>
        <v/>
      </c>
      <c r="J3570" s="5" t="str">
        <f>IFERROR(TRIM(INDEX(CID_DB[ [ NSN ] ],$D3570)),"")</f>
        <v/>
      </c>
      <c r="K3570" s="5" t="str">
        <f>IFERROR(TRIM(INDEX(CID_DB[Description],$D3570)),"")</f>
        <v/>
      </c>
      <c r="L3570" s="24" t="str">
        <f>IFERROR(TRIM(INDEX(CID_DB[Commercial Status],$D3570)),"")</f>
        <v/>
      </c>
    </row>
    <row r="3571" spans="2:12" x14ac:dyDescent="0.35">
      <c r="B3571" s="15"/>
      <c r="D3571" s="17" t="str">
        <f t="array" ref="D3571">IFERROR(IF($B3571&lt;&gt;"",LARGE(IF(ISNUMBER(SEARCH(TRIM(SUBSTITUTE($B3571,"-","")),CID_DB[Search Key])),ROW(CID_DB[Search Key]),""),1)-1,""),"")</f>
        <v/>
      </c>
      <c r="F3571" s="23" t="str">
        <f>IF($B3571&lt;&gt;"",COUNTIFS(CID_DB[Search Key],"*"&amp;TRIM(SUBSTITUTE(B3571,"-",""))&amp;"*"),"")</f>
        <v/>
      </c>
      <c r="G3571" s="23" t="str">
        <f>IFERROR(TRIM(INDEX(CID_DB[Case No],$D3571)),"")</f>
        <v/>
      </c>
      <c r="H3571" s="5" t="str">
        <f>IFERROR(TRIM(INDEX(CID_DB[Known Contractor '#1 PN],$D3571)),"")</f>
        <v/>
      </c>
      <c r="I3571" s="5" t="str">
        <f>IFERROR(TRIM(INDEX(CID_DB[Known Contractor '#2 PN],$D3571)),"")</f>
        <v/>
      </c>
      <c r="J3571" s="5" t="str">
        <f>IFERROR(TRIM(INDEX(CID_DB[ [ NSN ] ],$D3571)),"")</f>
        <v/>
      </c>
      <c r="K3571" s="5" t="str">
        <f>IFERROR(TRIM(INDEX(CID_DB[Description],$D3571)),"")</f>
        <v/>
      </c>
      <c r="L3571" s="24" t="str">
        <f>IFERROR(TRIM(INDEX(CID_DB[Commercial Status],$D3571)),"")</f>
        <v/>
      </c>
    </row>
    <row r="3572" spans="2:12" x14ac:dyDescent="0.35">
      <c r="B3572" s="15"/>
      <c r="D3572" s="17" t="str">
        <f t="array" ref="D3572">IFERROR(IF($B3572&lt;&gt;"",LARGE(IF(ISNUMBER(SEARCH(TRIM(SUBSTITUTE($B3572,"-","")),CID_DB[Search Key])),ROW(CID_DB[Search Key]),""),1)-1,""),"")</f>
        <v/>
      </c>
      <c r="F3572" s="23" t="str">
        <f>IF($B3572&lt;&gt;"",COUNTIFS(CID_DB[Search Key],"*"&amp;TRIM(SUBSTITUTE(B3572,"-",""))&amp;"*"),"")</f>
        <v/>
      </c>
      <c r="G3572" s="23" t="str">
        <f>IFERROR(TRIM(INDEX(CID_DB[Case No],$D3572)),"")</f>
        <v/>
      </c>
      <c r="H3572" s="5" t="str">
        <f>IFERROR(TRIM(INDEX(CID_DB[Known Contractor '#1 PN],$D3572)),"")</f>
        <v/>
      </c>
      <c r="I3572" s="5" t="str">
        <f>IFERROR(TRIM(INDEX(CID_DB[Known Contractor '#2 PN],$D3572)),"")</f>
        <v/>
      </c>
      <c r="J3572" s="5" t="str">
        <f>IFERROR(TRIM(INDEX(CID_DB[ [ NSN ] ],$D3572)),"")</f>
        <v/>
      </c>
      <c r="K3572" s="5" t="str">
        <f>IFERROR(TRIM(INDEX(CID_DB[Description],$D3572)),"")</f>
        <v/>
      </c>
      <c r="L3572" s="24" t="str">
        <f>IFERROR(TRIM(INDEX(CID_DB[Commercial Status],$D3572)),"")</f>
        <v/>
      </c>
    </row>
    <row r="3573" spans="2:12" x14ac:dyDescent="0.35">
      <c r="B3573" s="15"/>
      <c r="D3573" s="17" t="str">
        <f t="array" ref="D3573">IFERROR(IF($B3573&lt;&gt;"",LARGE(IF(ISNUMBER(SEARCH(TRIM(SUBSTITUTE($B3573,"-","")),CID_DB[Search Key])),ROW(CID_DB[Search Key]),""),1)-1,""),"")</f>
        <v/>
      </c>
      <c r="F3573" s="23" t="str">
        <f>IF($B3573&lt;&gt;"",COUNTIFS(CID_DB[Search Key],"*"&amp;TRIM(SUBSTITUTE(B3573,"-",""))&amp;"*"),"")</f>
        <v/>
      </c>
      <c r="G3573" s="23" t="str">
        <f>IFERROR(TRIM(INDEX(CID_DB[Case No],$D3573)),"")</f>
        <v/>
      </c>
      <c r="H3573" s="5" t="str">
        <f>IFERROR(TRIM(INDEX(CID_DB[Known Contractor '#1 PN],$D3573)),"")</f>
        <v/>
      </c>
      <c r="I3573" s="5" t="str">
        <f>IFERROR(TRIM(INDEX(CID_DB[Known Contractor '#2 PN],$D3573)),"")</f>
        <v/>
      </c>
      <c r="J3573" s="5" t="str">
        <f>IFERROR(TRIM(INDEX(CID_DB[ [ NSN ] ],$D3573)),"")</f>
        <v/>
      </c>
      <c r="K3573" s="5" t="str">
        <f>IFERROR(TRIM(INDEX(CID_DB[Description],$D3573)),"")</f>
        <v/>
      </c>
      <c r="L3573" s="24" t="str">
        <f>IFERROR(TRIM(INDEX(CID_DB[Commercial Status],$D3573)),"")</f>
        <v/>
      </c>
    </row>
    <row r="3574" spans="2:12" x14ac:dyDescent="0.35">
      <c r="B3574" s="15"/>
      <c r="D3574" s="17" t="str">
        <f t="array" ref="D3574">IFERROR(IF($B3574&lt;&gt;"",LARGE(IF(ISNUMBER(SEARCH(TRIM(SUBSTITUTE($B3574,"-","")),CID_DB[Search Key])),ROW(CID_DB[Search Key]),""),1)-1,""),"")</f>
        <v/>
      </c>
      <c r="F3574" s="23" t="str">
        <f>IF($B3574&lt;&gt;"",COUNTIFS(CID_DB[Search Key],"*"&amp;TRIM(SUBSTITUTE(B3574,"-",""))&amp;"*"),"")</f>
        <v/>
      </c>
      <c r="G3574" s="23" t="str">
        <f>IFERROR(TRIM(INDEX(CID_DB[Case No],$D3574)),"")</f>
        <v/>
      </c>
      <c r="H3574" s="5" t="str">
        <f>IFERROR(TRIM(INDEX(CID_DB[Known Contractor '#1 PN],$D3574)),"")</f>
        <v/>
      </c>
      <c r="I3574" s="5" t="str">
        <f>IFERROR(TRIM(INDEX(CID_DB[Known Contractor '#2 PN],$D3574)),"")</f>
        <v/>
      </c>
      <c r="J3574" s="5" t="str">
        <f>IFERROR(TRIM(INDEX(CID_DB[ [ NSN ] ],$D3574)),"")</f>
        <v/>
      </c>
      <c r="K3574" s="5" t="str">
        <f>IFERROR(TRIM(INDEX(CID_DB[Description],$D3574)),"")</f>
        <v/>
      </c>
      <c r="L3574" s="24" t="str">
        <f>IFERROR(TRIM(INDEX(CID_DB[Commercial Status],$D3574)),"")</f>
        <v/>
      </c>
    </row>
    <row r="3575" spans="2:12" x14ac:dyDescent="0.35">
      <c r="B3575" s="15"/>
      <c r="D3575" s="17" t="str">
        <f t="array" ref="D3575">IFERROR(IF($B3575&lt;&gt;"",LARGE(IF(ISNUMBER(SEARCH(TRIM(SUBSTITUTE($B3575,"-","")),CID_DB[Search Key])),ROW(CID_DB[Search Key]),""),1)-1,""),"")</f>
        <v/>
      </c>
      <c r="F3575" s="23" t="str">
        <f>IF($B3575&lt;&gt;"",COUNTIFS(CID_DB[Search Key],"*"&amp;TRIM(SUBSTITUTE(B3575,"-",""))&amp;"*"),"")</f>
        <v/>
      </c>
      <c r="G3575" s="23" t="str">
        <f>IFERROR(TRIM(INDEX(CID_DB[Case No],$D3575)),"")</f>
        <v/>
      </c>
      <c r="H3575" s="5" t="str">
        <f>IFERROR(TRIM(INDEX(CID_DB[Known Contractor '#1 PN],$D3575)),"")</f>
        <v/>
      </c>
      <c r="I3575" s="5" t="str">
        <f>IFERROR(TRIM(INDEX(CID_DB[Known Contractor '#2 PN],$D3575)),"")</f>
        <v/>
      </c>
      <c r="J3575" s="5" t="str">
        <f>IFERROR(TRIM(INDEX(CID_DB[ [ NSN ] ],$D3575)),"")</f>
        <v/>
      </c>
      <c r="K3575" s="5" t="str">
        <f>IFERROR(TRIM(INDEX(CID_DB[Description],$D3575)),"")</f>
        <v/>
      </c>
      <c r="L3575" s="24" t="str">
        <f>IFERROR(TRIM(INDEX(CID_DB[Commercial Status],$D3575)),"")</f>
        <v/>
      </c>
    </row>
    <row r="3576" spans="2:12" x14ac:dyDescent="0.35">
      <c r="B3576" s="15"/>
      <c r="D3576" s="17" t="str">
        <f t="array" ref="D3576">IFERROR(IF($B3576&lt;&gt;"",LARGE(IF(ISNUMBER(SEARCH(TRIM(SUBSTITUTE($B3576,"-","")),CID_DB[Search Key])),ROW(CID_DB[Search Key]),""),1)-1,""),"")</f>
        <v/>
      </c>
      <c r="F3576" s="23" t="str">
        <f>IF($B3576&lt;&gt;"",COUNTIFS(CID_DB[Search Key],"*"&amp;TRIM(SUBSTITUTE(B3576,"-",""))&amp;"*"),"")</f>
        <v/>
      </c>
      <c r="G3576" s="23" t="str">
        <f>IFERROR(TRIM(INDEX(CID_DB[Case No],$D3576)),"")</f>
        <v/>
      </c>
      <c r="H3576" s="5" t="str">
        <f>IFERROR(TRIM(INDEX(CID_DB[Known Contractor '#1 PN],$D3576)),"")</f>
        <v/>
      </c>
      <c r="I3576" s="5" t="str">
        <f>IFERROR(TRIM(INDEX(CID_DB[Known Contractor '#2 PN],$D3576)),"")</f>
        <v/>
      </c>
      <c r="J3576" s="5" t="str">
        <f>IFERROR(TRIM(INDEX(CID_DB[ [ NSN ] ],$D3576)),"")</f>
        <v/>
      </c>
      <c r="K3576" s="5" t="str">
        <f>IFERROR(TRIM(INDEX(CID_DB[Description],$D3576)),"")</f>
        <v/>
      </c>
      <c r="L3576" s="24" t="str">
        <f>IFERROR(TRIM(INDEX(CID_DB[Commercial Status],$D3576)),"")</f>
        <v/>
      </c>
    </row>
    <row r="3577" spans="2:12" x14ac:dyDescent="0.35">
      <c r="B3577" s="15"/>
      <c r="D3577" s="17" t="str">
        <f t="array" ref="D3577">IFERROR(IF($B3577&lt;&gt;"",LARGE(IF(ISNUMBER(SEARCH(TRIM(SUBSTITUTE($B3577,"-","")),CID_DB[Search Key])),ROW(CID_DB[Search Key]),""),1)-1,""),"")</f>
        <v/>
      </c>
      <c r="F3577" s="23" t="str">
        <f>IF($B3577&lt;&gt;"",COUNTIFS(CID_DB[Search Key],"*"&amp;TRIM(SUBSTITUTE(B3577,"-",""))&amp;"*"),"")</f>
        <v/>
      </c>
      <c r="G3577" s="23" t="str">
        <f>IFERROR(TRIM(INDEX(CID_DB[Case No],$D3577)),"")</f>
        <v/>
      </c>
      <c r="H3577" s="5" t="str">
        <f>IFERROR(TRIM(INDEX(CID_DB[Known Contractor '#1 PN],$D3577)),"")</f>
        <v/>
      </c>
      <c r="I3577" s="5" t="str">
        <f>IFERROR(TRIM(INDEX(CID_DB[Known Contractor '#2 PN],$D3577)),"")</f>
        <v/>
      </c>
      <c r="J3577" s="5" t="str">
        <f>IFERROR(TRIM(INDEX(CID_DB[ [ NSN ] ],$D3577)),"")</f>
        <v/>
      </c>
      <c r="K3577" s="5" t="str">
        <f>IFERROR(TRIM(INDEX(CID_DB[Description],$D3577)),"")</f>
        <v/>
      </c>
      <c r="L3577" s="24" t="str">
        <f>IFERROR(TRIM(INDEX(CID_DB[Commercial Status],$D3577)),"")</f>
        <v/>
      </c>
    </row>
    <row r="3578" spans="2:12" x14ac:dyDescent="0.35">
      <c r="B3578" s="15"/>
      <c r="D3578" s="17" t="str">
        <f t="array" ref="D3578">IFERROR(IF($B3578&lt;&gt;"",LARGE(IF(ISNUMBER(SEARCH(TRIM(SUBSTITUTE($B3578,"-","")),CID_DB[Search Key])),ROW(CID_DB[Search Key]),""),1)-1,""),"")</f>
        <v/>
      </c>
      <c r="F3578" s="23" t="str">
        <f>IF($B3578&lt;&gt;"",COUNTIFS(CID_DB[Search Key],"*"&amp;TRIM(SUBSTITUTE(B3578,"-",""))&amp;"*"),"")</f>
        <v/>
      </c>
      <c r="G3578" s="23" t="str">
        <f>IFERROR(TRIM(INDEX(CID_DB[Case No],$D3578)),"")</f>
        <v/>
      </c>
      <c r="H3578" s="5" t="str">
        <f>IFERROR(TRIM(INDEX(CID_DB[Known Contractor '#1 PN],$D3578)),"")</f>
        <v/>
      </c>
      <c r="I3578" s="5" t="str">
        <f>IFERROR(TRIM(INDEX(CID_DB[Known Contractor '#2 PN],$D3578)),"")</f>
        <v/>
      </c>
      <c r="J3578" s="5" t="str">
        <f>IFERROR(TRIM(INDEX(CID_DB[ [ NSN ] ],$D3578)),"")</f>
        <v/>
      </c>
      <c r="K3578" s="5" t="str">
        <f>IFERROR(TRIM(INDEX(CID_DB[Description],$D3578)),"")</f>
        <v/>
      </c>
      <c r="L3578" s="24" t="str">
        <f>IFERROR(TRIM(INDEX(CID_DB[Commercial Status],$D3578)),"")</f>
        <v/>
      </c>
    </row>
    <row r="3579" spans="2:12" x14ac:dyDescent="0.35">
      <c r="B3579" s="15"/>
      <c r="D3579" s="17" t="str">
        <f t="array" ref="D3579">IFERROR(IF($B3579&lt;&gt;"",LARGE(IF(ISNUMBER(SEARCH(TRIM(SUBSTITUTE($B3579,"-","")),CID_DB[Search Key])),ROW(CID_DB[Search Key]),""),1)-1,""),"")</f>
        <v/>
      </c>
      <c r="F3579" s="23" t="str">
        <f>IF($B3579&lt;&gt;"",COUNTIFS(CID_DB[Search Key],"*"&amp;TRIM(SUBSTITUTE(B3579,"-",""))&amp;"*"),"")</f>
        <v/>
      </c>
      <c r="G3579" s="23" t="str">
        <f>IFERROR(TRIM(INDEX(CID_DB[Case No],$D3579)),"")</f>
        <v/>
      </c>
      <c r="H3579" s="5" t="str">
        <f>IFERROR(TRIM(INDEX(CID_DB[Known Contractor '#1 PN],$D3579)),"")</f>
        <v/>
      </c>
      <c r="I3579" s="5" t="str">
        <f>IFERROR(TRIM(INDEX(CID_DB[Known Contractor '#2 PN],$D3579)),"")</f>
        <v/>
      </c>
      <c r="J3579" s="5" t="str">
        <f>IFERROR(TRIM(INDEX(CID_DB[ [ NSN ] ],$D3579)),"")</f>
        <v/>
      </c>
      <c r="K3579" s="5" t="str">
        <f>IFERROR(TRIM(INDEX(CID_DB[Description],$D3579)),"")</f>
        <v/>
      </c>
      <c r="L3579" s="24" t="str">
        <f>IFERROR(TRIM(INDEX(CID_DB[Commercial Status],$D3579)),"")</f>
        <v/>
      </c>
    </row>
    <row r="3580" spans="2:12" x14ac:dyDescent="0.35">
      <c r="B3580" s="15"/>
      <c r="D3580" s="17" t="str">
        <f t="array" ref="D3580">IFERROR(IF($B3580&lt;&gt;"",LARGE(IF(ISNUMBER(SEARCH(TRIM(SUBSTITUTE($B3580,"-","")),CID_DB[Search Key])),ROW(CID_DB[Search Key]),""),1)-1,""),"")</f>
        <v/>
      </c>
      <c r="F3580" s="23" t="str">
        <f>IF($B3580&lt;&gt;"",COUNTIFS(CID_DB[Search Key],"*"&amp;TRIM(SUBSTITUTE(B3580,"-",""))&amp;"*"),"")</f>
        <v/>
      </c>
      <c r="G3580" s="23" t="str">
        <f>IFERROR(TRIM(INDEX(CID_DB[Case No],$D3580)),"")</f>
        <v/>
      </c>
      <c r="H3580" s="5" t="str">
        <f>IFERROR(TRIM(INDEX(CID_DB[Known Contractor '#1 PN],$D3580)),"")</f>
        <v/>
      </c>
      <c r="I3580" s="5" t="str">
        <f>IFERROR(TRIM(INDEX(CID_DB[Known Contractor '#2 PN],$D3580)),"")</f>
        <v/>
      </c>
      <c r="J3580" s="5" t="str">
        <f>IFERROR(TRIM(INDEX(CID_DB[ [ NSN ] ],$D3580)),"")</f>
        <v/>
      </c>
      <c r="K3580" s="5" t="str">
        <f>IFERROR(TRIM(INDEX(CID_DB[Description],$D3580)),"")</f>
        <v/>
      </c>
      <c r="L3580" s="24" t="str">
        <f>IFERROR(TRIM(INDEX(CID_DB[Commercial Status],$D3580)),"")</f>
        <v/>
      </c>
    </row>
    <row r="3581" spans="2:12" x14ac:dyDescent="0.35">
      <c r="B3581" s="15"/>
      <c r="D3581" s="17" t="str">
        <f t="array" ref="D3581">IFERROR(IF($B3581&lt;&gt;"",LARGE(IF(ISNUMBER(SEARCH(TRIM(SUBSTITUTE($B3581,"-","")),CID_DB[Search Key])),ROW(CID_DB[Search Key]),""),1)-1,""),"")</f>
        <v/>
      </c>
      <c r="F3581" s="23" t="str">
        <f>IF($B3581&lt;&gt;"",COUNTIFS(CID_DB[Search Key],"*"&amp;TRIM(SUBSTITUTE(B3581,"-",""))&amp;"*"),"")</f>
        <v/>
      </c>
      <c r="G3581" s="23" t="str">
        <f>IFERROR(TRIM(INDEX(CID_DB[Case No],$D3581)),"")</f>
        <v/>
      </c>
      <c r="H3581" s="5" t="str">
        <f>IFERROR(TRIM(INDEX(CID_DB[Known Contractor '#1 PN],$D3581)),"")</f>
        <v/>
      </c>
      <c r="I3581" s="5" t="str">
        <f>IFERROR(TRIM(INDEX(CID_DB[Known Contractor '#2 PN],$D3581)),"")</f>
        <v/>
      </c>
      <c r="J3581" s="5" t="str">
        <f>IFERROR(TRIM(INDEX(CID_DB[ [ NSN ] ],$D3581)),"")</f>
        <v/>
      </c>
      <c r="K3581" s="5" t="str">
        <f>IFERROR(TRIM(INDEX(CID_DB[Description],$D3581)),"")</f>
        <v/>
      </c>
      <c r="L3581" s="24" t="str">
        <f>IFERROR(TRIM(INDEX(CID_DB[Commercial Status],$D3581)),"")</f>
        <v/>
      </c>
    </row>
    <row r="3582" spans="2:12" x14ac:dyDescent="0.35">
      <c r="B3582" s="15"/>
      <c r="D3582" s="17" t="str">
        <f t="array" ref="D3582">IFERROR(IF($B3582&lt;&gt;"",LARGE(IF(ISNUMBER(SEARCH(TRIM(SUBSTITUTE($B3582,"-","")),CID_DB[Search Key])),ROW(CID_DB[Search Key]),""),1)-1,""),"")</f>
        <v/>
      </c>
      <c r="F3582" s="23" t="str">
        <f>IF($B3582&lt;&gt;"",COUNTIFS(CID_DB[Search Key],"*"&amp;TRIM(SUBSTITUTE(B3582,"-",""))&amp;"*"),"")</f>
        <v/>
      </c>
      <c r="G3582" s="23" t="str">
        <f>IFERROR(TRIM(INDEX(CID_DB[Case No],$D3582)),"")</f>
        <v/>
      </c>
      <c r="H3582" s="5" t="str">
        <f>IFERROR(TRIM(INDEX(CID_DB[Known Contractor '#1 PN],$D3582)),"")</f>
        <v/>
      </c>
      <c r="I3582" s="5" t="str">
        <f>IFERROR(TRIM(INDEX(CID_DB[Known Contractor '#2 PN],$D3582)),"")</f>
        <v/>
      </c>
      <c r="J3582" s="5" t="str">
        <f>IFERROR(TRIM(INDEX(CID_DB[ [ NSN ] ],$D3582)),"")</f>
        <v/>
      </c>
      <c r="K3582" s="5" t="str">
        <f>IFERROR(TRIM(INDEX(CID_DB[Description],$D3582)),"")</f>
        <v/>
      </c>
      <c r="L3582" s="24" t="str">
        <f>IFERROR(TRIM(INDEX(CID_DB[Commercial Status],$D3582)),"")</f>
        <v/>
      </c>
    </row>
    <row r="3583" spans="2:12" x14ac:dyDescent="0.35">
      <c r="B3583" s="15"/>
      <c r="D3583" s="17" t="str">
        <f t="array" ref="D3583">IFERROR(IF($B3583&lt;&gt;"",LARGE(IF(ISNUMBER(SEARCH(TRIM(SUBSTITUTE($B3583,"-","")),CID_DB[Search Key])),ROW(CID_DB[Search Key]),""),1)-1,""),"")</f>
        <v/>
      </c>
      <c r="F3583" s="23" t="str">
        <f>IF($B3583&lt;&gt;"",COUNTIFS(CID_DB[Search Key],"*"&amp;TRIM(SUBSTITUTE(B3583,"-",""))&amp;"*"),"")</f>
        <v/>
      </c>
      <c r="G3583" s="23" t="str">
        <f>IFERROR(TRIM(INDEX(CID_DB[Case No],$D3583)),"")</f>
        <v/>
      </c>
      <c r="H3583" s="5" t="str">
        <f>IFERROR(TRIM(INDEX(CID_DB[Known Contractor '#1 PN],$D3583)),"")</f>
        <v/>
      </c>
      <c r="I3583" s="5" t="str">
        <f>IFERROR(TRIM(INDEX(CID_DB[Known Contractor '#2 PN],$D3583)),"")</f>
        <v/>
      </c>
      <c r="J3583" s="5" t="str">
        <f>IFERROR(TRIM(INDEX(CID_DB[ [ NSN ] ],$D3583)),"")</f>
        <v/>
      </c>
      <c r="K3583" s="5" t="str">
        <f>IFERROR(TRIM(INDEX(CID_DB[Description],$D3583)),"")</f>
        <v/>
      </c>
      <c r="L3583" s="24" t="str">
        <f>IFERROR(TRIM(INDEX(CID_DB[Commercial Status],$D3583)),"")</f>
        <v/>
      </c>
    </row>
    <row r="3584" spans="2:12" x14ac:dyDescent="0.35">
      <c r="B3584" s="15"/>
      <c r="D3584" s="17" t="str">
        <f t="array" ref="D3584">IFERROR(IF($B3584&lt;&gt;"",LARGE(IF(ISNUMBER(SEARCH(TRIM(SUBSTITUTE($B3584,"-","")),CID_DB[Search Key])),ROW(CID_DB[Search Key]),""),1)-1,""),"")</f>
        <v/>
      </c>
      <c r="F3584" s="23" t="str">
        <f>IF($B3584&lt;&gt;"",COUNTIFS(CID_DB[Search Key],"*"&amp;TRIM(SUBSTITUTE(B3584,"-",""))&amp;"*"),"")</f>
        <v/>
      </c>
      <c r="G3584" s="23" t="str">
        <f>IFERROR(TRIM(INDEX(CID_DB[Case No],$D3584)),"")</f>
        <v/>
      </c>
      <c r="H3584" s="5" t="str">
        <f>IFERROR(TRIM(INDEX(CID_DB[Known Contractor '#1 PN],$D3584)),"")</f>
        <v/>
      </c>
      <c r="I3584" s="5" t="str">
        <f>IFERROR(TRIM(INDEX(CID_DB[Known Contractor '#2 PN],$D3584)),"")</f>
        <v/>
      </c>
      <c r="J3584" s="5" t="str">
        <f>IFERROR(TRIM(INDEX(CID_DB[ [ NSN ] ],$D3584)),"")</f>
        <v/>
      </c>
      <c r="K3584" s="5" t="str">
        <f>IFERROR(TRIM(INDEX(CID_DB[Description],$D3584)),"")</f>
        <v/>
      </c>
      <c r="L3584" s="24" t="str">
        <f>IFERROR(TRIM(INDEX(CID_DB[Commercial Status],$D3584)),"")</f>
        <v/>
      </c>
    </row>
    <row r="3585" spans="2:12" x14ac:dyDescent="0.35">
      <c r="B3585" s="15"/>
      <c r="D3585" s="17" t="str">
        <f t="array" ref="D3585">IFERROR(IF($B3585&lt;&gt;"",LARGE(IF(ISNUMBER(SEARCH(TRIM(SUBSTITUTE($B3585,"-","")),CID_DB[Search Key])),ROW(CID_DB[Search Key]),""),1)-1,""),"")</f>
        <v/>
      </c>
      <c r="F3585" s="23" t="str">
        <f>IF($B3585&lt;&gt;"",COUNTIFS(CID_DB[Search Key],"*"&amp;TRIM(SUBSTITUTE(B3585,"-",""))&amp;"*"),"")</f>
        <v/>
      </c>
      <c r="G3585" s="23" t="str">
        <f>IFERROR(TRIM(INDEX(CID_DB[Case No],$D3585)),"")</f>
        <v/>
      </c>
      <c r="H3585" s="5" t="str">
        <f>IFERROR(TRIM(INDEX(CID_DB[Known Contractor '#1 PN],$D3585)),"")</f>
        <v/>
      </c>
      <c r="I3585" s="5" t="str">
        <f>IFERROR(TRIM(INDEX(CID_DB[Known Contractor '#2 PN],$D3585)),"")</f>
        <v/>
      </c>
      <c r="J3585" s="5" t="str">
        <f>IFERROR(TRIM(INDEX(CID_DB[ [ NSN ] ],$D3585)),"")</f>
        <v/>
      </c>
      <c r="K3585" s="5" t="str">
        <f>IFERROR(TRIM(INDEX(CID_DB[Description],$D3585)),"")</f>
        <v/>
      </c>
      <c r="L3585" s="24" t="str">
        <f>IFERROR(TRIM(INDEX(CID_DB[Commercial Status],$D3585)),"")</f>
        <v/>
      </c>
    </row>
    <row r="3586" spans="2:12" x14ac:dyDescent="0.35">
      <c r="B3586" s="15"/>
      <c r="D3586" s="17" t="str">
        <f t="array" ref="D3586">IFERROR(IF($B3586&lt;&gt;"",LARGE(IF(ISNUMBER(SEARCH(TRIM(SUBSTITUTE($B3586,"-","")),CID_DB[Search Key])),ROW(CID_DB[Search Key]),""),1)-1,""),"")</f>
        <v/>
      </c>
      <c r="F3586" s="23" t="str">
        <f>IF($B3586&lt;&gt;"",COUNTIFS(CID_DB[Search Key],"*"&amp;TRIM(SUBSTITUTE(B3586,"-",""))&amp;"*"),"")</f>
        <v/>
      </c>
      <c r="G3586" s="23" t="str">
        <f>IFERROR(TRIM(INDEX(CID_DB[Case No],$D3586)),"")</f>
        <v/>
      </c>
      <c r="H3586" s="5" t="str">
        <f>IFERROR(TRIM(INDEX(CID_DB[Known Contractor '#1 PN],$D3586)),"")</f>
        <v/>
      </c>
      <c r="I3586" s="5" t="str">
        <f>IFERROR(TRIM(INDEX(CID_DB[Known Contractor '#2 PN],$D3586)),"")</f>
        <v/>
      </c>
      <c r="J3586" s="5" t="str">
        <f>IFERROR(TRIM(INDEX(CID_DB[ [ NSN ] ],$D3586)),"")</f>
        <v/>
      </c>
      <c r="K3586" s="5" t="str">
        <f>IFERROR(TRIM(INDEX(CID_DB[Description],$D3586)),"")</f>
        <v/>
      </c>
      <c r="L3586" s="24" t="str">
        <f>IFERROR(TRIM(INDEX(CID_DB[Commercial Status],$D3586)),"")</f>
        <v/>
      </c>
    </row>
    <row r="3587" spans="2:12" x14ac:dyDescent="0.35">
      <c r="B3587" s="15"/>
      <c r="D3587" s="17" t="str">
        <f t="array" ref="D3587">IFERROR(IF($B3587&lt;&gt;"",LARGE(IF(ISNUMBER(SEARCH(TRIM(SUBSTITUTE($B3587,"-","")),CID_DB[Search Key])),ROW(CID_DB[Search Key]),""),1)-1,""),"")</f>
        <v/>
      </c>
      <c r="F3587" s="23" t="str">
        <f>IF($B3587&lt;&gt;"",COUNTIFS(CID_DB[Search Key],"*"&amp;TRIM(SUBSTITUTE(B3587,"-",""))&amp;"*"),"")</f>
        <v/>
      </c>
      <c r="G3587" s="23" t="str">
        <f>IFERROR(TRIM(INDEX(CID_DB[Case No],$D3587)),"")</f>
        <v/>
      </c>
      <c r="H3587" s="5" t="str">
        <f>IFERROR(TRIM(INDEX(CID_DB[Known Contractor '#1 PN],$D3587)),"")</f>
        <v/>
      </c>
      <c r="I3587" s="5" t="str">
        <f>IFERROR(TRIM(INDEX(CID_DB[Known Contractor '#2 PN],$D3587)),"")</f>
        <v/>
      </c>
      <c r="J3587" s="5" t="str">
        <f>IFERROR(TRIM(INDEX(CID_DB[ [ NSN ] ],$D3587)),"")</f>
        <v/>
      </c>
      <c r="K3587" s="5" t="str">
        <f>IFERROR(TRIM(INDEX(CID_DB[Description],$D3587)),"")</f>
        <v/>
      </c>
      <c r="L3587" s="24" t="str">
        <f>IFERROR(TRIM(INDEX(CID_DB[Commercial Status],$D3587)),"")</f>
        <v/>
      </c>
    </row>
    <row r="3588" spans="2:12" x14ac:dyDescent="0.35">
      <c r="B3588" s="15"/>
      <c r="D3588" s="17" t="str">
        <f t="array" ref="D3588">IFERROR(IF($B3588&lt;&gt;"",LARGE(IF(ISNUMBER(SEARCH(TRIM(SUBSTITUTE($B3588,"-","")),CID_DB[Search Key])),ROW(CID_DB[Search Key]),""),1)-1,""),"")</f>
        <v/>
      </c>
      <c r="F3588" s="23" t="str">
        <f>IF($B3588&lt;&gt;"",COUNTIFS(CID_DB[Search Key],"*"&amp;TRIM(SUBSTITUTE(B3588,"-",""))&amp;"*"),"")</f>
        <v/>
      </c>
      <c r="G3588" s="23" t="str">
        <f>IFERROR(TRIM(INDEX(CID_DB[Case No],$D3588)),"")</f>
        <v/>
      </c>
      <c r="H3588" s="5" t="str">
        <f>IFERROR(TRIM(INDEX(CID_DB[Known Contractor '#1 PN],$D3588)),"")</f>
        <v/>
      </c>
      <c r="I3588" s="5" t="str">
        <f>IFERROR(TRIM(INDEX(CID_DB[Known Contractor '#2 PN],$D3588)),"")</f>
        <v/>
      </c>
      <c r="J3588" s="5" t="str">
        <f>IFERROR(TRIM(INDEX(CID_DB[ [ NSN ] ],$D3588)),"")</f>
        <v/>
      </c>
      <c r="K3588" s="5" t="str">
        <f>IFERROR(TRIM(INDEX(CID_DB[Description],$D3588)),"")</f>
        <v/>
      </c>
      <c r="L3588" s="24" t="str">
        <f>IFERROR(TRIM(INDEX(CID_DB[Commercial Status],$D3588)),"")</f>
        <v/>
      </c>
    </row>
    <row r="3589" spans="2:12" x14ac:dyDescent="0.35">
      <c r="B3589" s="15"/>
      <c r="D3589" s="17" t="str">
        <f t="array" ref="D3589">IFERROR(IF($B3589&lt;&gt;"",LARGE(IF(ISNUMBER(SEARCH(TRIM(SUBSTITUTE($B3589,"-","")),CID_DB[Search Key])),ROW(CID_DB[Search Key]),""),1)-1,""),"")</f>
        <v/>
      </c>
      <c r="F3589" s="23" t="str">
        <f>IF($B3589&lt;&gt;"",COUNTIFS(CID_DB[Search Key],"*"&amp;TRIM(SUBSTITUTE(B3589,"-",""))&amp;"*"),"")</f>
        <v/>
      </c>
      <c r="G3589" s="23" t="str">
        <f>IFERROR(TRIM(INDEX(CID_DB[Case No],$D3589)),"")</f>
        <v/>
      </c>
      <c r="H3589" s="5" t="str">
        <f>IFERROR(TRIM(INDEX(CID_DB[Known Contractor '#1 PN],$D3589)),"")</f>
        <v/>
      </c>
      <c r="I3589" s="5" t="str">
        <f>IFERROR(TRIM(INDEX(CID_DB[Known Contractor '#2 PN],$D3589)),"")</f>
        <v/>
      </c>
      <c r="J3589" s="5" t="str">
        <f>IFERROR(TRIM(INDEX(CID_DB[ [ NSN ] ],$D3589)),"")</f>
        <v/>
      </c>
      <c r="K3589" s="5" t="str">
        <f>IFERROR(TRIM(INDEX(CID_DB[Description],$D3589)),"")</f>
        <v/>
      </c>
      <c r="L3589" s="24" t="str">
        <f>IFERROR(TRIM(INDEX(CID_DB[Commercial Status],$D3589)),"")</f>
        <v/>
      </c>
    </row>
    <row r="3590" spans="2:12" x14ac:dyDescent="0.35">
      <c r="B3590" s="15"/>
      <c r="D3590" s="17" t="str">
        <f t="array" ref="D3590">IFERROR(IF($B3590&lt;&gt;"",LARGE(IF(ISNUMBER(SEARCH(TRIM(SUBSTITUTE($B3590,"-","")),CID_DB[Search Key])),ROW(CID_DB[Search Key]),""),1)-1,""),"")</f>
        <v/>
      </c>
      <c r="F3590" s="23" t="str">
        <f>IF($B3590&lt;&gt;"",COUNTIFS(CID_DB[Search Key],"*"&amp;TRIM(SUBSTITUTE(B3590,"-",""))&amp;"*"),"")</f>
        <v/>
      </c>
      <c r="G3590" s="23" t="str">
        <f>IFERROR(TRIM(INDEX(CID_DB[Case No],$D3590)),"")</f>
        <v/>
      </c>
      <c r="H3590" s="5" t="str">
        <f>IFERROR(TRIM(INDEX(CID_DB[Known Contractor '#1 PN],$D3590)),"")</f>
        <v/>
      </c>
      <c r="I3590" s="5" t="str">
        <f>IFERROR(TRIM(INDEX(CID_DB[Known Contractor '#2 PN],$D3590)),"")</f>
        <v/>
      </c>
      <c r="J3590" s="5" t="str">
        <f>IFERROR(TRIM(INDEX(CID_DB[ [ NSN ] ],$D3590)),"")</f>
        <v/>
      </c>
      <c r="K3590" s="5" t="str">
        <f>IFERROR(TRIM(INDEX(CID_DB[Description],$D3590)),"")</f>
        <v/>
      </c>
      <c r="L3590" s="24" t="str">
        <f>IFERROR(TRIM(INDEX(CID_DB[Commercial Status],$D3590)),"")</f>
        <v/>
      </c>
    </row>
    <row r="3591" spans="2:12" x14ac:dyDescent="0.35">
      <c r="B3591" s="15"/>
      <c r="D3591" s="17" t="str">
        <f t="array" ref="D3591">IFERROR(IF($B3591&lt;&gt;"",LARGE(IF(ISNUMBER(SEARCH(TRIM(SUBSTITUTE($B3591,"-","")),CID_DB[Search Key])),ROW(CID_DB[Search Key]),""),1)-1,""),"")</f>
        <v/>
      </c>
      <c r="F3591" s="23" t="str">
        <f>IF($B3591&lt;&gt;"",COUNTIFS(CID_DB[Search Key],"*"&amp;TRIM(SUBSTITUTE(B3591,"-",""))&amp;"*"),"")</f>
        <v/>
      </c>
      <c r="G3591" s="23" t="str">
        <f>IFERROR(TRIM(INDEX(CID_DB[Case No],$D3591)),"")</f>
        <v/>
      </c>
      <c r="H3591" s="5" t="str">
        <f>IFERROR(TRIM(INDEX(CID_DB[Known Contractor '#1 PN],$D3591)),"")</f>
        <v/>
      </c>
      <c r="I3591" s="5" t="str">
        <f>IFERROR(TRIM(INDEX(CID_DB[Known Contractor '#2 PN],$D3591)),"")</f>
        <v/>
      </c>
      <c r="J3591" s="5" t="str">
        <f>IFERROR(TRIM(INDEX(CID_DB[ [ NSN ] ],$D3591)),"")</f>
        <v/>
      </c>
      <c r="K3591" s="5" t="str">
        <f>IFERROR(TRIM(INDEX(CID_DB[Description],$D3591)),"")</f>
        <v/>
      </c>
      <c r="L3591" s="24" t="str">
        <f>IFERROR(TRIM(INDEX(CID_DB[Commercial Status],$D3591)),"")</f>
        <v/>
      </c>
    </row>
    <row r="3592" spans="2:12" x14ac:dyDescent="0.35">
      <c r="B3592" s="15"/>
      <c r="D3592" s="17" t="str">
        <f t="array" ref="D3592">IFERROR(IF($B3592&lt;&gt;"",LARGE(IF(ISNUMBER(SEARCH(TRIM(SUBSTITUTE($B3592,"-","")),CID_DB[Search Key])),ROW(CID_DB[Search Key]),""),1)-1,""),"")</f>
        <v/>
      </c>
      <c r="F3592" s="23" t="str">
        <f>IF($B3592&lt;&gt;"",COUNTIFS(CID_DB[Search Key],"*"&amp;TRIM(SUBSTITUTE(B3592,"-",""))&amp;"*"),"")</f>
        <v/>
      </c>
      <c r="G3592" s="23" t="str">
        <f>IFERROR(TRIM(INDEX(CID_DB[Case No],$D3592)),"")</f>
        <v/>
      </c>
      <c r="H3592" s="5" t="str">
        <f>IFERROR(TRIM(INDEX(CID_DB[Known Contractor '#1 PN],$D3592)),"")</f>
        <v/>
      </c>
      <c r="I3592" s="5" t="str">
        <f>IFERROR(TRIM(INDEX(CID_DB[Known Contractor '#2 PN],$D3592)),"")</f>
        <v/>
      </c>
      <c r="J3592" s="5" t="str">
        <f>IFERROR(TRIM(INDEX(CID_DB[ [ NSN ] ],$D3592)),"")</f>
        <v/>
      </c>
      <c r="K3592" s="5" t="str">
        <f>IFERROR(TRIM(INDEX(CID_DB[Description],$D3592)),"")</f>
        <v/>
      </c>
      <c r="L3592" s="24" t="str">
        <f>IFERROR(TRIM(INDEX(CID_DB[Commercial Status],$D3592)),"")</f>
        <v/>
      </c>
    </row>
    <row r="3593" spans="2:12" x14ac:dyDescent="0.35">
      <c r="B3593" s="15"/>
      <c r="D3593" s="17" t="str">
        <f t="array" ref="D3593">IFERROR(IF($B3593&lt;&gt;"",LARGE(IF(ISNUMBER(SEARCH(TRIM(SUBSTITUTE($B3593,"-","")),CID_DB[Search Key])),ROW(CID_DB[Search Key]),""),1)-1,""),"")</f>
        <v/>
      </c>
      <c r="F3593" s="23" t="str">
        <f>IF($B3593&lt;&gt;"",COUNTIFS(CID_DB[Search Key],"*"&amp;TRIM(SUBSTITUTE(B3593,"-",""))&amp;"*"),"")</f>
        <v/>
      </c>
      <c r="G3593" s="23" t="str">
        <f>IFERROR(TRIM(INDEX(CID_DB[Case No],$D3593)),"")</f>
        <v/>
      </c>
      <c r="H3593" s="5" t="str">
        <f>IFERROR(TRIM(INDEX(CID_DB[Known Contractor '#1 PN],$D3593)),"")</f>
        <v/>
      </c>
      <c r="I3593" s="5" t="str">
        <f>IFERROR(TRIM(INDEX(CID_DB[Known Contractor '#2 PN],$D3593)),"")</f>
        <v/>
      </c>
      <c r="J3593" s="5" t="str">
        <f>IFERROR(TRIM(INDEX(CID_DB[ [ NSN ] ],$D3593)),"")</f>
        <v/>
      </c>
      <c r="K3593" s="5" t="str">
        <f>IFERROR(TRIM(INDEX(CID_DB[Description],$D3593)),"")</f>
        <v/>
      </c>
      <c r="L3593" s="24" t="str">
        <f>IFERROR(TRIM(INDEX(CID_DB[Commercial Status],$D3593)),"")</f>
        <v/>
      </c>
    </row>
    <row r="3594" spans="2:12" x14ac:dyDescent="0.35">
      <c r="B3594" s="15"/>
      <c r="D3594" s="17" t="str">
        <f t="array" ref="D3594">IFERROR(IF($B3594&lt;&gt;"",LARGE(IF(ISNUMBER(SEARCH(TRIM(SUBSTITUTE($B3594,"-","")),CID_DB[Search Key])),ROW(CID_DB[Search Key]),""),1)-1,""),"")</f>
        <v/>
      </c>
      <c r="F3594" s="23" t="str">
        <f>IF($B3594&lt;&gt;"",COUNTIFS(CID_DB[Search Key],"*"&amp;TRIM(SUBSTITUTE(B3594,"-",""))&amp;"*"),"")</f>
        <v/>
      </c>
      <c r="G3594" s="23" t="str">
        <f>IFERROR(TRIM(INDEX(CID_DB[Case No],$D3594)),"")</f>
        <v/>
      </c>
      <c r="H3594" s="5" t="str">
        <f>IFERROR(TRIM(INDEX(CID_DB[Known Contractor '#1 PN],$D3594)),"")</f>
        <v/>
      </c>
      <c r="I3594" s="5" t="str">
        <f>IFERROR(TRIM(INDEX(CID_DB[Known Contractor '#2 PN],$D3594)),"")</f>
        <v/>
      </c>
      <c r="J3594" s="5" t="str">
        <f>IFERROR(TRIM(INDEX(CID_DB[ [ NSN ] ],$D3594)),"")</f>
        <v/>
      </c>
      <c r="K3594" s="5" t="str">
        <f>IFERROR(TRIM(INDEX(CID_DB[Description],$D3594)),"")</f>
        <v/>
      </c>
      <c r="L3594" s="24" t="str">
        <f>IFERROR(TRIM(INDEX(CID_DB[Commercial Status],$D3594)),"")</f>
        <v/>
      </c>
    </row>
    <row r="3595" spans="2:12" x14ac:dyDescent="0.35">
      <c r="B3595" s="15"/>
      <c r="D3595" s="17" t="str">
        <f t="array" ref="D3595">IFERROR(IF($B3595&lt;&gt;"",LARGE(IF(ISNUMBER(SEARCH(TRIM(SUBSTITUTE($B3595,"-","")),CID_DB[Search Key])),ROW(CID_DB[Search Key]),""),1)-1,""),"")</f>
        <v/>
      </c>
      <c r="F3595" s="23" t="str">
        <f>IF($B3595&lt;&gt;"",COUNTIFS(CID_DB[Search Key],"*"&amp;TRIM(SUBSTITUTE(B3595,"-",""))&amp;"*"),"")</f>
        <v/>
      </c>
      <c r="G3595" s="23" t="str">
        <f>IFERROR(TRIM(INDEX(CID_DB[Case No],$D3595)),"")</f>
        <v/>
      </c>
      <c r="H3595" s="5" t="str">
        <f>IFERROR(TRIM(INDEX(CID_DB[Known Contractor '#1 PN],$D3595)),"")</f>
        <v/>
      </c>
      <c r="I3595" s="5" t="str">
        <f>IFERROR(TRIM(INDEX(CID_DB[Known Contractor '#2 PN],$D3595)),"")</f>
        <v/>
      </c>
      <c r="J3595" s="5" t="str">
        <f>IFERROR(TRIM(INDEX(CID_DB[ [ NSN ] ],$D3595)),"")</f>
        <v/>
      </c>
      <c r="K3595" s="5" t="str">
        <f>IFERROR(TRIM(INDEX(CID_DB[Description],$D3595)),"")</f>
        <v/>
      </c>
      <c r="L3595" s="24" t="str">
        <f>IFERROR(TRIM(INDEX(CID_DB[Commercial Status],$D3595)),"")</f>
        <v/>
      </c>
    </row>
    <row r="3596" spans="2:12" x14ac:dyDescent="0.35">
      <c r="B3596" s="15"/>
      <c r="D3596" s="17" t="str">
        <f t="array" ref="D3596">IFERROR(IF($B3596&lt;&gt;"",LARGE(IF(ISNUMBER(SEARCH(TRIM(SUBSTITUTE($B3596,"-","")),CID_DB[Search Key])),ROW(CID_DB[Search Key]),""),1)-1,""),"")</f>
        <v/>
      </c>
      <c r="F3596" s="23" t="str">
        <f>IF($B3596&lt;&gt;"",COUNTIFS(CID_DB[Search Key],"*"&amp;TRIM(SUBSTITUTE(B3596,"-",""))&amp;"*"),"")</f>
        <v/>
      </c>
      <c r="G3596" s="23" t="str">
        <f>IFERROR(TRIM(INDEX(CID_DB[Case No],$D3596)),"")</f>
        <v/>
      </c>
      <c r="H3596" s="5" t="str">
        <f>IFERROR(TRIM(INDEX(CID_DB[Known Contractor '#1 PN],$D3596)),"")</f>
        <v/>
      </c>
      <c r="I3596" s="5" t="str">
        <f>IFERROR(TRIM(INDEX(CID_DB[Known Contractor '#2 PN],$D3596)),"")</f>
        <v/>
      </c>
      <c r="J3596" s="5" t="str">
        <f>IFERROR(TRIM(INDEX(CID_DB[ [ NSN ] ],$D3596)),"")</f>
        <v/>
      </c>
      <c r="K3596" s="5" t="str">
        <f>IFERROR(TRIM(INDEX(CID_DB[Description],$D3596)),"")</f>
        <v/>
      </c>
      <c r="L3596" s="24" t="str">
        <f>IFERROR(TRIM(INDEX(CID_DB[Commercial Status],$D3596)),"")</f>
        <v/>
      </c>
    </row>
    <row r="3597" spans="2:12" x14ac:dyDescent="0.35">
      <c r="B3597" s="15"/>
      <c r="D3597" s="17" t="str">
        <f t="array" ref="D3597">IFERROR(IF($B3597&lt;&gt;"",LARGE(IF(ISNUMBER(SEARCH(TRIM(SUBSTITUTE($B3597,"-","")),CID_DB[Search Key])),ROW(CID_DB[Search Key]),""),1)-1,""),"")</f>
        <v/>
      </c>
      <c r="F3597" s="23" t="str">
        <f>IF($B3597&lt;&gt;"",COUNTIFS(CID_DB[Search Key],"*"&amp;TRIM(SUBSTITUTE(B3597,"-",""))&amp;"*"),"")</f>
        <v/>
      </c>
      <c r="G3597" s="23" t="str">
        <f>IFERROR(TRIM(INDEX(CID_DB[Case No],$D3597)),"")</f>
        <v/>
      </c>
      <c r="H3597" s="5" t="str">
        <f>IFERROR(TRIM(INDEX(CID_DB[Known Contractor '#1 PN],$D3597)),"")</f>
        <v/>
      </c>
      <c r="I3597" s="5" t="str">
        <f>IFERROR(TRIM(INDEX(CID_DB[Known Contractor '#2 PN],$D3597)),"")</f>
        <v/>
      </c>
      <c r="J3597" s="5" t="str">
        <f>IFERROR(TRIM(INDEX(CID_DB[ [ NSN ] ],$D3597)),"")</f>
        <v/>
      </c>
      <c r="K3597" s="5" t="str">
        <f>IFERROR(TRIM(INDEX(CID_DB[Description],$D3597)),"")</f>
        <v/>
      </c>
      <c r="L3597" s="24" t="str">
        <f>IFERROR(TRIM(INDEX(CID_DB[Commercial Status],$D3597)),"")</f>
        <v/>
      </c>
    </row>
    <row r="3598" spans="2:12" x14ac:dyDescent="0.35">
      <c r="B3598" s="15"/>
      <c r="D3598" s="17" t="str">
        <f t="array" ref="D3598">IFERROR(IF($B3598&lt;&gt;"",LARGE(IF(ISNUMBER(SEARCH(TRIM(SUBSTITUTE($B3598,"-","")),CID_DB[Search Key])),ROW(CID_DB[Search Key]),""),1)-1,""),"")</f>
        <v/>
      </c>
      <c r="F3598" s="23" t="str">
        <f>IF($B3598&lt;&gt;"",COUNTIFS(CID_DB[Search Key],"*"&amp;TRIM(SUBSTITUTE(B3598,"-",""))&amp;"*"),"")</f>
        <v/>
      </c>
      <c r="G3598" s="23" t="str">
        <f>IFERROR(TRIM(INDEX(CID_DB[Case No],$D3598)),"")</f>
        <v/>
      </c>
      <c r="H3598" s="5" t="str">
        <f>IFERROR(TRIM(INDEX(CID_DB[Known Contractor '#1 PN],$D3598)),"")</f>
        <v/>
      </c>
      <c r="I3598" s="5" t="str">
        <f>IFERROR(TRIM(INDEX(CID_DB[Known Contractor '#2 PN],$D3598)),"")</f>
        <v/>
      </c>
      <c r="J3598" s="5" t="str">
        <f>IFERROR(TRIM(INDEX(CID_DB[ [ NSN ] ],$D3598)),"")</f>
        <v/>
      </c>
      <c r="K3598" s="5" t="str">
        <f>IFERROR(TRIM(INDEX(CID_DB[Description],$D3598)),"")</f>
        <v/>
      </c>
      <c r="L3598" s="24" t="str">
        <f>IFERROR(TRIM(INDEX(CID_DB[Commercial Status],$D3598)),"")</f>
        <v/>
      </c>
    </row>
    <row r="3599" spans="2:12" x14ac:dyDescent="0.35">
      <c r="B3599" s="15"/>
      <c r="D3599" s="17" t="str">
        <f t="array" ref="D3599">IFERROR(IF($B3599&lt;&gt;"",LARGE(IF(ISNUMBER(SEARCH(TRIM(SUBSTITUTE($B3599,"-","")),CID_DB[Search Key])),ROW(CID_DB[Search Key]),""),1)-1,""),"")</f>
        <v/>
      </c>
      <c r="F3599" s="23" t="str">
        <f>IF($B3599&lt;&gt;"",COUNTIFS(CID_DB[Search Key],"*"&amp;TRIM(SUBSTITUTE(B3599,"-",""))&amp;"*"),"")</f>
        <v/>
      </c>
      <c r="G3599" s="23" t="str">
        <f>IFERROR(TRIM(INDEX(CID_DB[Case No],$D3599)),"")</f>
        <v/>
      </c>
      <c r="H3599" s="5" t="str">
        <f>IFERROR(TRIM(INDEX(CID_DB[Known Contractor '#1 PN],$D3599)),"")</f>
        <v/>
      </c>
      <c r="I3599" s="5" t="str">
        <f>IFERROR(TRIM(INDEX(CID_DB[Known Contractor '#2 PN],$D3599)),"")</f>
        <v/>
      </c>
      <c r="J3599" s="5" t="str">
        <f>IFERROR(TRIM(INDEX(CID_DB[ [ NSN ] ],$D3599)),"")</f>
        <v/>
      </c>
      <c r="K3599" s="5" t="str">
        <f>IFERROR(TRIM(INDEX(CID_DB[Description],$D3599)),"")</f>
        <v/>
      </c>
      <c r="L3599" s="24" t="str">
        <f>IFERROR(TRIM(INDEX(CID_DB[Commercial Status],$D3599)),"")</f>
        <v/>
      </c>
    </row>
    <row r="3600" spans="2:12" x14ac:dyDescent="0.35">
      <c r="B3600" s="15"/>
      <c r="D3600" s="17" t="str">
        <f t="array" ref="D3600">IFERROR(IF($B3600&lt;&gt;"",LARGE(IF(ISNUMBER(SEARCH(TRIM(SUBSTITUTE($B3600,"-","")),CID_DB[Search Key])),ROW(CID_DB[Search Key]),""),1)-1,""),"")</f>
        <v/>
      </c>
      <c r="F3600" s="23" t="str">
        <f>IF($B3600&lt;&gt;"",COUNTIFS(CID_DB[Search Key],"*"&amp;TRIM(SUBSTITUTE(B3600,"-",""))&amp;"*"),"")</f>
        <v/>
      </c>
      <c r="G3600" s="23" t="str">
        <f>IFERROR(TRIM(INDEX(CID_DB[Case No],$D3600)),"")</f>
        <v/>
      </c>
      <c r="H3600" s="5" t="str">
        <f>IFERROR(TRIM(INDEX(CID_DB[Known Contractor '#1 PN],$D3600)),"")</f>
        <v/>
      </c>
      <c r="I3600" s="5" t="str">
        <f>IFERROR(TRIM(INDEX(CID_DB[Known Contractor '#2 PN],$D3600)),"")</f>
        <v/>
      </c>
      <c r="J3600" s="5" t="str">
        <f>IFERROR(TRIM(INDEX(CID_DB[ [ NSN ] ],$D3600)),"")</f>
        <v/>
      </c>
      <c r="K3600" s="5" t="str">
        <f>IFERROR(TRIM(INDEX(CID_DB[Description],$D3600)),"")</f>
        <v/>
      </c>
      <c r="L3600" s="24" t="str">
        <f>IFERROR(TRIM(INDEX(CID_DB[Commercial Status],$D3600)),"")</f>
        <v/>
      </c>
    </row>
    <row r="3601" spans="2:12" x14ac:dyDescent="0.35">
      <c r="B3601" s="15"/>
      <c r="D3601" s="17" t="str">
        <f t="array" ref="D3601">IFERROR(IF($B3601&lt;&gt;"",LARGE(IF(ISNUMBER(SEARCH(TRIM(SUBSTITUTE($B3601,"-","")),CID_DB[Search Key])),ROW(CID_DB[Search Key]),""),1)-1,""),"")</f>
        <v/>
      </c>
      <c r="F3601" s="23" t="str">
        <f>IF($B3601&lt;&gt;"",COUNTIFS(CID_DB[Search Key],"*"&amp;TRIM(SUBSTITUTE(B3601,"-",""))&amp;"*"),"")</f>
        <v/>
      </c>
      <c r="G3601" s="23" t="str">
        <f>IFERROR(TRIM(INDEX(CID_DB[Case No],$D3601)),"")</f>
        <v/>
      </c>
      <c r="H3601" s="5" t="str">
        <f>IFERROR(TRIM(INDEX(CID_DB[Known Contractor '#1 PN],$D3601)),"")</f>
        <v/>
      </c>
      <c r="I3601" s="5" t="str">
        <f>IFERROR(TRIM(INDEX(CID_DB[Known Contractor '#2 PN],$D3601)),"")</f>
        <v/>
      </c>
      <c r="J3601" s="5" t="str">
        <f>IFERROR(TRIM(INDEX(CID_DB[ [ NSN ] ],$D3601)),"")</f>
        <v/>
      </c>
      <c r="K3601" s="5" t="str">
        <f>IFERROR(TRIM(INDEX(CID_DB[Description],$D3601)),"")</f>
        <v/>
      </c>
      <c r="L3601" s="24" t="str">
        <f>IFERROR(TRIM(INDEX(CID_DB[Commercial Status],$D3601)),"")</f>
        <v/>
      </c>
    </row>
    <row r="3602" spans="2:12" x14ac:dyDescent="0.35">
      <c r="B3602" s="15"/>
      <c r="D3602" s="17" t="str">
        <f t="array" ref="D3602">IFERROR(IF($B3602&lt;&gt;"",LARGE(IF(ISNUMBER(SEARCH(TRIM(SUBSTITUTE($B3602,"-","")),CID_DB[Search Key])),ROW(CID_DB[Search Key]),""),1)-1,""),"")</f>
        <v/>
      </c>
      <c r="F3602" s="23" t="str">
        <f>IF($B3602&lt;&gt;"",COUNTIFS(CID_DB[Search Key],"*"&amp;TRIM(SUBSTITUTE(B3602,"-",""))&amp;"*"),"")</f>
        <v/>
      </c>
      <c r="G3602" s="23" t="str">
        <f>IFERROR(TRIM(INDEX(CID_DB[Case No],$D3602)),"")</f>
        <v/>
      </c>
      <c r="H3602" s="5" t="str">
        <f>IFERROR(TRIM(INDEX(CID_DB[Known Contractor '#1 PN],$D3602)),"")</f>
        <v/>
      </c>
      <c r="I3602" s="5" t="str">
        <f>IFERROR(TRIM(INDEX(CID_DB[Known Contractor '#2 PN],$D3602)),"")</f>
        <v/>
      </c>
      <c r="J3602" s="5" t="str">
        <f>IFERROR(TRIM(INDEX(CID_DB[ [ NSN ] ],$D3602)),"")</f>
        <v/>
      </c>
      <c r="K3602" s="5" t="str">
        <f>IFERROR(TRIM(INDEX(CID_DB[Description],$D3602)),"")</f>
        <v/>
      </c>
      <c r="L3602" s="24" t="str">
        <f>IFERROR(TRIM(INDEX(CID_DB[Commercial Status],$D3602)),"")</f>
        <v/>
      </c>
    </row>
    <row r="3603" spans="2:12" x14ac:dyDescent="0.35">
      <c r="B3603" s="15"/>
      <c r="D3603" s="17" t="str">
        <f t="array" ref="D3603">IFERROR(IF($B3603&lt;&gt;"",LARGE(IF(ISNUMBER(SEARCH(TRIM(SUBSTITUTE($B3603,"-","")),CID_DB[Search Key])),ROW(CID_DB[Search Key]),""),1)-1,""),"")</f>
        <v/>
      </c>
      <c r="F3603" s="23" t="str">
        <f>IF($B3603&lt;&gt;"",COUNTIFS(CID_DB[Search Key],"*"&amp;TRIM(SUBSTITUTE(B3603,"-",""))&amp;"*"),"")</f>
        <v/>
      </c>
      <c r="G3603" s="23" t="str">
        <f>IFERROR(TRIM(INDEX(CID_DB[Case No],$D3603)),"")</f>
        <v/>
      </c>
      <c r="H3603" s="5" t="str">
        <f>IFERROR(TRIM(INDEX(CID_DB[Known Contractor '#1 PN],$D3603)),"")</f>
        <v/>
      </c>
      <c r="I3603" s="5" t="str">
        <f>IFERROR(TRIM(INDEX(CID_DB[Known Contractor '#2 PN],$D3603)),"")</f>
        <v/>
      </c>
      <c r="J3603" s="5" t="str">
        <f>IFERROR(TRIM(INDEX(CID_DB[ [ NSN ] ],$D3603)),"")</f>
        <v/>
      </c>
      <c r="K3603" s="5" t="str">
        <f>IFERROR(TRIM(INDEX(CID_DB[Description],$D3603)),"")</f>
        <v/>
      </c>
      <c r="L3603" s="24" t="str">
        <f>IFERROR(TRIM(INDEX(CID_DB[Commercial Status],$D3603)),"")</f>
        <v/>
      </c>
    </row>
    <row r="3604" spans="2:12" x14ac:dyDescent="0.35">
      <c r="B3604" s="15"/>
      <c r="D3604" s="17" t="str">
        <f t="array" ref="D3604">IFERROR(IF($B3604&lt;&gt;"",LARGE(IF(ISNUMBER(SEARCH(TRIM(SUBSTITUTE($B3604,"-","")),CID_DB[Search Key])),ROW(CID_DB[Search Key]),""),1)-1,""),"")</f>
        <v/>
      </c>
      <c r="F3604" s="23" t="str">
        <f>IF($B3604&lt;&gt;"",COUNTIFS(CID_DB[Search Key],"*"&amp;TRIM(SUBSTITUTE(B3604,"-",""))&amp;"*"),"")</f>
        <v/>
      </c>
      <c r="G3604" s="23" t="str">
        <f>IFERROR(TRIM(INDEX(CID_DB[Case No],$D3604)),"")</f>
        <v/>
      </c>
      <c r="H3604" s="5" t="str">
        <f>IFERROR(TRIM(INDEX(CID_DB[Known Contractor '#1 PN],$D3604)),"")</f>
        <v/>
      </c>
      <c r="I3604" s="5" t="str">
        <f>IFERROR(TRIM(INDEX(CID_DB[Known Contractor '#2 PN],$D3604)),"")</f>
        <v/>
      </c>
      <c r="J3604" s="5" t="str">
        <f>IFERROR(TRIM(INDEX(CID_DB[ [ NSN ] ],$D3604)),"")</f>
        <v/>
      </c>
      <c r="K3604" s="5" t="str">
        <f>IFERROR(TRIM(INDEX(CID_DB[Description],$D3604)),"")</f>
        <v/>
      </c>
      <c r="L3604" s="24" t="str">
        <f>IFERROR(TRIM(INDEX(CID_DB[Commercial Status],$D3604)),"")</f>
        <v/>
      </c>
    </row>
    <row r="3605" spans="2:12" x14ac:dyDescent="0.35">
      <c r="B3605" s="15"/>
      <c r="D3605" s="17" t="str">
        <f t="array" ref="D3605">IFERROR(IF($B3605&lt;&gt;"",LARGE(IF(ISNUMBER(SEARCH(TRIM(SUBSTITUTE($B3605,"-","")),CID_DB[Search Key])),ROW(CID_DB[Search Key]),""),1)-1,""),"")</f>
        <v/>
      </c>
      <c r="F3605" s="23" t="str">
        <f>IF($B3605&lt;&gt;"",COUNTIFS(CID_DB[Search Key],"*"&amp;TRIM(SUBSTITUTE(B3605,"-",""))&amp;"*"),"")</f>
        <v/>
      </c>
      <c r="G3605" s="23" t="str">
        <f>IFERROR(TRIM(INDEX(CID_DB[Case No],$D3605)),"")</f>
        <v/>
      </c>
      <c r="H3605" s="5" t="str">
        <f>IFERROR(TRIM(INDEX(CID_DB[Known Contractor '#1 PN],$D3605)),"")</f>
        <v/>
      </c>
      <c r="I3605" s="5" t="str">
        <f>IFERROR(TRIM(INDEX(CID_DB[Known Contractor '#2 PN],$D3605)),"")</f>
        <v/>
      </c>
      <c r="J3605" s="5" t="str">
        <f>IFERROR(TRIM(INDEX(CID_DB[ [ NSN ] ],$D3605)),"")</f>
        <v/>
      </c>
      <c r="K3605" s="5" t="str">
        <f>IFERROR(TRIM(INDEX(CID_DB[Description],$D3605)),"")</f>
        <v/>
      </c>
      <c r="L3605" s="24" t="str">
        <f>IFERROR(TRIM(INDEX(CID_DB[Commercial Status],$D3605)),"")</f>
        <v/>
      </c>
    </row>
    <row r="3606" spans="2:12" x14ac:dyDescent="0.35">
      <c r="B3606" s="15"/>
      <c r="D3606" s="17" t="str">
        <f t="array" ref="D3606">IFERROR(IF($B3606&lt;&gt;"",LARGE(IF(ISNUMBER(SEARCH(TRIM(SUBSTITUTE($B3606,"-","")),CID_DB[Search Key])),ROW(CID_DB[Search Key]),""),1)-1,""),"")</f>
        <v/>
      </c>
      <c r="F3606" s="23" t="str">
        <f>IF($B3606&lt;&gt;"",COUNTIFS(CID_DB[Search Key],"*"&amp;TRIM(SUBSTITUTE(B3606,"-",""))&amp;"*"),"")</f>
        <v/>
      </c>
      <c r="G3606" s="23" t="str">
        <f>IFERROR(TRIM(INDEX(CID_DB[Case No],$D3606)),"")</f>
        <v/>
      </c>
      <c r="H3606" s="5" t="str">
        <f>IFERROR(TRIM(INDEX(CID_DB[Known Contractor '#1 PN],$D3606)),"")</f>
        <v/>
      </c>
      <c r="I3606" s="5" t="str">
        <f>IFERROR(TRIM(INDEX(CID_DB[Known Contractor '#2 PN],$D3606)),"")</f>
        <v/>
      </c>
      <c r="J3606" s="5" t="str">
        <f>IFERROR(TRIM(INDEX(CID_DB[ [ NSN ] ],$D3606)),"")</f>
        <v/>
      </c>
      <c r="K3606" s="5" t="str">
        <f>IFERROR(TRIM(INDEX(CID_DB[Description],$D3606)),"")</f>
        <v/>
      </c>
      <c r="L3606" s="24" t="str">
        <f>IFERROR(TRIM(INDEX(CID_DB[Commercial Status],$D3606)),"")</f>
        <v/>
      </c>
    </row>
    <row r="3607" spans="2:12" x14ac:dyDescent="0.35">
      <c r="B3607" s="15"/>
      <c r="D3607" s="17" t="str">
        <f t="array" ref="D3607">IFERROR(IF($B3607&lt;&gt;"",LARGE(IF(ISNUMBER(SEARCH(TRIM(SUBSTITUTE($B3607,"-","")),CID_DB[Search Key])),ROW(CID_DB[Search Key]),""),1)-1,""),"")</f>
        <v/>
      </c>
      <c r="F3607" s="23" t="str">
        <f>IF($B3607&lt;&gt;"",COUNTIFS(CID_DB[Search Key],"*"&amp;TRIM(SUBSTITUTE(B3607,"-",""))&amp;"*"),"")</f>
        <v/>
      </c>
      <c r="G3607" s="23" t="str">
        <f>IFERROR(TRIM(INDEX(CID_DB[Case No],$D3607)),"")</f>
        <v/>
      </c>
      <c r="H3607" s="5" t="str">
        <f>IFERROR(TRIM(INDEX(CID_DB[Known Contractor '#1 PN],$D3607)),"")</f>
        <v/>
      </c>
      <c r="I3607" s="5" t="str">
        <f>IFERROR(TRIM(INDEX(CID_DB[Known Contractor '#2 PN],$D3607)),"")</f>
        <v/>
      </c>
      <c r="J3607" s="5" t="str">
        <f>IFERROR(TRIM(INDEX(CID_DB[ [ NSN ] ],$D3607)),"")</f>
        <v/>
      </c>
      <c r="K3607" s="5" t="str">
        <f>IFERROR(TRIM(INDEX(CID_DB[Description],$D3607)),"")</f>
        <v/>
      </c>
      <c r="L3607" s="24" t="str">
        <f>IFERROR(TRIM(INDEX(CID_DB[Commercial Status],$D3607)),"")</f>
        <v/>
      </c>
    </row>
    <row r="3608" spans="2:12" x14ac:dyDescent="0.35">
      <c r="B3608" s="15"/>
      <c r="D3608" s="17" t="str">
        <f t="array" ref="D3608">IFERROR(IF($B3608&lt;&gt;"",LARGE(IF(ISNUMBER(SEARCH(TRIM(SUBSTITUTE($B3608,"-","")),CID_DB[Search Key])),ROW(CID_DB[Search Key]),""),1)-1,""),"")</f>
        <v/>
      </c>
      <c r="F3608" s="23" t="str">
        <f>IF($B3608&lt;&gt;"",COUNTIFS(CID_DB[Search Key],"*"&amp;TRIM(SUBSTITUTE(B3608,"-",""))&amp;"*"),"")</f>
        <v/>
      </c>
      <c r="G3608" s="23" t="str">
        <f>IFERROR(TRIM(INDEX(CID_DB[Case No],$D3608)),"")</f>
        <v/>
      </c>
      <c r="H3608" s="5" t="str">
        <f>IFERROR(TRIM(INDEX(CID_DB[Known Contractor '#1 PN],$D3608)),"")</f>
        <v/>
      </c>
      <c r="I3608" s="5" t="str">
        <f>IFERROR(TRIM(INDEX(CID_DB[Known Contractor '#2 PN],$D3608)),"")</f>
        <v/>
      </c>
      <c r="J3608" s="5" t="str">
        <f>IFERROR(TRIM(INDEX(CID_DB[ [ NSN ] ],$D3608)),"")</f>
        <v/>
      </c>
      <c r="K3608" s="5" t="str">
        <f>IFERROR(TRIM(INDEX(CID_DB[Description],$D3608)),"")</f>
        <v/>
      </c>
      <c r="L3608" s="24" t="str">
        <f>IFERROR(TRIM(INDEX(CID_DB[Commercial Status],$D3608)),"")</f>
        <v/>
      </c>
    </row>
    <row r="3609" spans="2:12" x14ac:dyDescent="0.35">
      <c r="B3609" s="15"/>
      <c r="D3609" s="17" t="str">
        <f t="array" ref="D3609">IFERROR(IF($B3609&lt;&gt;"",LARGE(IF(ISNUMBER(SEARCH(TRIM(SUBSTITUTE($B3609,"-","")),CID_DB[Search Key])),ROW(CID_DB[Search Key]),""),1)-1,""),"")</f>
        <v/>
      </c>
      <c r="F3609" s="23" t="str">
        <f>IF($B3609&lt;&gt;"",COUNTIFS(CID_DB[Search Key],"*"&amp;TRIM(SUBSTITUTE(B3609,"-",""))&amp;"*"),"")</f>
        <v/>
      </c>
      <c r="G3609" s="23" t="str">
        <f>IFERROR(TRIM(INDEX(CID_DB[Case No],$D3609)),"")</f>
        <v/>
      </c>
      <c r="H3609" s="5" t="str">
        <f>IFERROR(TRIM(INDEX(CID_DB[Known Contractor '#1 PN],$D3609)),"")</f>
        <v/>
      </c>
      <c r="I3609" s="5" t="str">
        <f>IFERROR(TRIM(INDEX(CID_DB[Known Contractor '#2 PN],$D3609)),"")</f>
        <v/>
      </c>
      <c r="J3609" s="5" t="str">
        <f>IFERROR(TRIM(INDEX(CID_DB[ [ NSN ] ],$D3609)),"")</f>
        <v/>
      </c>
      <c r="K3609" s="5" t="str">
        <f>IFERROR(TRIM(INDEX(CID_DB[Description],$D3609)),"")</f>
        <v/>
      </c>
      <c r="L3609" s="24" t="str">
        <f>IFERROR(TRIM(INDEX(CID_DB[Commercial Status],$D3609)),"")</f>
        <v/>
      </c>
    </row>
    <row r="3610" spans="2:12" x14ac:dyDescent="0.35">
      <c r="B3610" s="15"/>
      <c r="D3610" s="17" t="str">
        <f t="array" ref="D3610">IFERROR(IF($B3610&lt;&gt;"",LARGE(IF(ISNUMBER(SEARCH(TRIM(SUBSTITUTE($B3610,"-","")),CID_DB[Search Key])),ROW(CID_DB[Search Key]),""),1)-1,""),"")</f>
        <v/>
      </c>
      <c r="F3610" s="23" t="str">
        <f>IF($B3610&lt;&gt;"",COUNTIFS(CID_DB[Search Key],"*"&amp;TRIM(SUBSTITUTE(B3610,"-",""))&amp;"*"),"")</f>
        <v/>
      </c>
      <c r="G3610" s="23" t="str">
        <f>IFERROR(TRIM(INDEX(CID_DB[Case No],$D3610)),"")</f>
        <v/>
      </c>
      <c r="H3610" s="5" t="str">
        <f>IFERROR(TRIM(INDEX(CID_DB[Known Contractor '#1 PN],$D3610)),"")</f>
        <v/>
      </c>
      <c r="I3610" s="5" t="str">
        <f>IFERROR(TRIM(INDEX(CID_DB[Known Contractor '#2 PN],$D3610)),"")</f>
        <v/>
      </c>
      <c r="J3610" s="5" t="str">
        <f>IFERROR(TRIM(INDEX(CID_DB[ [ NSN ] ],$D3610)),"")</f>
        <v/>
      </c>
      <c r="K3610" s="5" t="str">
        <f>IFERROR(TRIM(INDEX(CID_DB[Description],$D3610)),"")</f>
        <v/>
      </c>
      <c r="L3610" s="24" t="str">
        <f>IFERROR(TRIM(INDEX(CID_DB[Commercial Status],$D3610)),"")</f>
        <v/>
      </c>
    </row>
    <row r="3611" spans="2:12" x14ac:dyDescent="0.35">
      <c r="B3611" s="15"/>
      <c r="D3611" s="17" t="str">
        <f t="array" ref="D3611">IFERROR(IF($B3611&lt;&gt;"",LARGE(IF(ISNUMBER(SEARCH(TRIM(SUBSTITUTE($B3611,"-","")),CID_DB[Search Key])),ROW(CID_DB[Search Key]),""),1)-1,""),"")</f>
        <v/>
      </c>
      <c r="F3611" s="23" t="str">
        <f>IF($B3611&lt;&gt;"",COUNTIFS(CID_DB[Search Key],"*"&amp;TRIM(SUBSTITUTE(B3611,"-",""))&amp;"*"),"")</f>
        <v/>
      </c>
      <c r="G3611" s="23" t="str">
        <f>IFERROR(TRIM(INDEX(CID_DB[Case No],$D3611)),"")</f>
        <v/>
      </c>
      <c r="H3611" s="5" t="str">
        <f>IFERROR(TRIM(INDEX(CID_DB[Known Contractor '#1 PN],$D3611)),"")</f>
        <v/>
      </c>
      <c r="I3611" s="5" t="str">
        <f>IFERROR(TRIM(INDEX(CID_DB[Known Contractor '#2 PN],$D3611)),"")</f>
        <v/>
      </c>
      <c r="J3611" s="5" t="str">
        <f>IFERROR(TRIM(INDEX(CID_DB[ [ NSN ] ],$D3611)),"")</f>
        <v/>
      </c>
      <c r="K3611" s="5" t="str">
        <f>IFERROR(TRIM(INDEX(CID_DB[Description],$D3611)),"")</f>
        <v/>
      </c>
      <c r="L3611" s="24" t="str">
        <f>IFERROR(TRIM(INDEX(CID_DB[Commercial Status],$D3611)),"")</f>
        <v/>
      </c>
    </row>
    <row r="3612" spans="2:12" x14ac:dyDescent="0.35">
      <c r="B3612" s="15"/>
      <c r="D3612" s="17" t="str">
        <f t="array" ref="D3612">IFERROR(IF($B3612&lt;&gt;"",LARGE(IF(ISNUMBER(SEARCH(TRIM(SUBSTITUTE($B3612,"-","")),CID_DB[Search Key])),ROW(CID_DB[Search Key]),""),1)-1,""),"")</f>
        <v/>
      </c>
      <c r="F3612" s="23" t="str">
        <f>IF($B3612&lt;&gt;"",COUNTIFS(CID_DB[Search Key],"*"&amp;TRIM(SUBSTITUTE(B3612,"-",""))&amp;"*"),"")</f>
        <v/>
      </c>
      <c r="G3612" s="23" t="str">
        <f>IFERROR(TRIM(INDEX(CID_DB[Case No],$D3612)),"")</f>
        <v/>
      </c>
      <c r="H3612" s="5" t="str">
        <f>IFERROR(TRIM(INDEX(CID_DB[Known Contractor '#1 PN],$D3612)),"")</f>
        <v/>
      </c>
      <c r="I3612" s="5" t="str">
        <f>IFERROR(TRIM(INDEX(CID_DB[Known Contractor '#2 PN],$D3612)),"")</f>
        <v/>
      </c>
      <c r="J3612" s="5" t="str">
        <f>IFERROR(TRIM(INDEX(CID_DB[ [ NSN ] ],$D3612)),"")</f>
        <v/>
      </c>
      <c r="K3612" s="5" t="str">
        <f>IFERROR(TRIM(INDEX(CID_DB[Description],$D3612)),"")</f>
        <v/>
      </c>
      <c r="L3612" s="24" t="str">
        <f>IFERROR(TRIM(INDEX(CID_DB[Commercial Status],$D3612)),"")</f>
        <v/>
      </c>
    </row>
    <row r="3613" spans="2:12" x14ac:dyDescent="0.35">
      <c r="B3613" s="15"/>
      <c r="D3613" s="17" t="str">
        <f t="array" ref="D3613">IFERROR(IF($B3613&lt;&gt;"",LARGE(IF(ISNUMBER(SEARCH(TRIM(SUBSTITUTE($B3613,"-","")),CID_DB[Search Key])),ROW(CID_DB[Search Key]),""),1)-1,""),"")</f>
        <v/>
      </c>
      <c r="F3613" s="23" t="str">
        <f>IF($B3613&lt;&gt;"",COUNTIFS(CID_DB[Search Key],"*"&amp;TRIM(SUBSTITUTE(B3613,"-",""))&amp;"*"),"")</f>
        <v/>
      </c>
      <c r="G3613" s="23" t="str">
        <f>IFERROR(TRIM(INDEX(CID_DB[Case No],$D3613)),"")</f>
        <v/>
      </c>
      <c r="H3613" s="5" t="str">
        <f>IFERROR(TRIM(INDEX(CID_DB[Known Contractor '#1 PN],$D3613)),"")</f>
        <v/>
      </c>
      <c r="I3613" s="5" t="str">
        <f>IFERROR(TRIM(INDEX(CID_DB[Known Contractor '#2 PN],$D3613)),"")</f>
        <v/>
      </c>
      <c r="J3613" s="5" t="str">
        <f>IFERROR(TRIM(INDEX(CID_DB[ [ NSN ] ],$D3613)),"")</f>
        <v/>
      </c>
      <c r="K3613" s="5" t="str">
        <f>IFERROR(TRIM(INDEX(CID_DB[Description],$D3613)),"")</f>
        <v/>
      </c>
      <c r="L3613" s="24" t="str">
        <f>IFERROR(TRIM(INDEX(CID_DB[Commercial Status],$D3613)),"")</f>
        <v/>
      </c>
    </row>
    <row r="3614" spans="2:12" x14ac:dyDescent="0.35">
      <c r="B3614" s="15"/>
      <c r="D3614" s="17" t="str">
        <f t="array" ref="D3614">IFERROR(IF($B3614&lt;&gt;"",LARGE(IF(ISNUMBER(SEARCH(TRIM(SUBSTITUTE($B3614,"-","")),CID_DB[Search Key])),ROW(CID_DB[Search Key]),""),1)-1,""),"")</f>
        <v/>
      </c>
      <c r="F3614" s="23" t="str">
        <f>IF($B3614&lt;&gt;"",COUNTIFS(CID_DB[Search Key],"*"&amp;TRIM(SUBSTITUTE(B3614,"-",""))&amp;"*"),"")</f>
        <v/>
      </c>
      <c r="G3614" s="23" t="str">
        <f>IFERROR(TRIM(INDEX(CID_DB[Case No],$D3614)),"")</f>
        <v/>
      </c>
      <c r="H3614" s="5" t="str">
        <f>IFERROR(TRIM(INDEX(CID_DB[Known Contractor '#1 PN],$D3614)),"")</f>
        <v/>
      </c>
      <c r="I3614" s="5" t="str">
        <f>IFERROR(TRIM(INDEX(CID_DB[Known Contractor '#2 PN],$D3614)),"")</f>
        <v/>
      </c>
      <c r="J3614" s="5" t="str">
        <f>IFERROR(TRIM(INDEX(CID_DB[ [ NSN ] ],$D3614)),"")</f>
        <v/>
      </c>
      <c r="K3614" s="5" t="str">
        <f>IFERROR(TRIM(INDEX(CID_DB[Description],$D3614)),"")</f>
        <v/>
      </c>
      <c r="L3614" s="24" t="str">
        <f>IFERROR(TRIM(INDEX(CID_DB[Commercial Status],$D3614)),"")</f>
        <v/>
      </c>
    </row>
    <row r="3615" spans="2:12" x14ac:dyDescent="0.35">
      <c r="B3615" s="15"/>
      <c r="D3615" s="17" t="str">
        <f t="array" ref="D3615">IFERROR(IF($B3615&lt;&gt;"",LARGE(IF(ISNUMBER(SEARCH(TRIM(SUBSTITUTE($B3615,"-","")),CID_DB[Search Key])),ROW(CID_DB[Search Key]),""),1)-1,""),"")</f>
        <v/>
      </c>
      <c r="F3615" s="23" t="str">
        <f>IF($B3615&lt;&gt;"",COUNTIFS(CID_DB[Search Key],"*"&amp;TRIM(SUBSTITUTE(B3615,"-",""))&amp;"*"),"")</f>
        <v/>
      </c>
      <c r="G3615" s="23" t="str">
        <f>IFERROR(TRIM(INDEX(CID_DB[Case No],$D3615)),"")</f>
        <v/>
      </c>
      <c r="H3615" s="5" t="str">
        <f>IFERROR(TRIM(INDEX(CID_DB[Known Contractor '#1 PN],$D3615)),"")</f>
        <v/>
      </c>
      <c r="I3615" s="5" t="str">
        <f>IFERROR(TRIM(INDEX(CID_DB[Known Contractor '#2 PN],$D3615)),"")</f>
        <v/>
      </c>
      <c r="J3615" s="5" t="str">
        <f>IFERROR(TRIM(INDEX(CID_DB[ [ NSN ] ],$D3615)),"")</f>
        <v/>
      </c>
      <c r="K3615" s="5" t="str">
        <f>IFERROR(TRIM(INDEX(CID_DB[Description],$D3615)),"")</f>
        <v/>
      </c>
      <c r="L3615" s="24" t="str">
        <f>IFERROR(TRIM(INDEX(CID_DB[Commercial Status],$D3615)),"")</f>
        <v/>
      </c>
    </row>
    <row r="3616" spans="2:12" x14ac:dyDescent="0.35">
      <c r="B3616" s="15"/>
      <c r="D3616" s="17" t="str">
        <f t="array" ref="D3616">IFERROR(IF($B3616&lt;&gt;"",LARGE(IF(ISNUMBER(SEARCH(TRIM(SUBSTITUTE($B3616,"-","")),CID_DB[Search Key])),ROW(CID_DB[Search Key]),""),1)-1,""),"")</f>
        <v/>
      </c>
      <c r="F3616" s="23" t="str">
        <f>IF($B3616&lt;&gt;"",COUNTIFS(CID_DB[Search Key],"*"&amp;TRIM(SUBSTITUTE(B3616,"-",""))&amp;"*"),"")</f>
        <v/>
      </c>
      <c r="G3616" s="23" t="str">
        <f>IFERROR(TRIM(INDEX(CID_DB[Case No],$D3616)),"")</f>
        <v/>
      </c>
      <c r="H3616" s="5" t="str">
        <f>IFERROR(TRIM(INDEX(CID_DB[Known Contractor '#1 PN],$D3616)),"")</f>
        <v/>
      </c>
      <c r="I3616" s="5" t="str">
        <f>IFERROR(TRIM(INDEX(CID_DB[Known Contractor '#2 PN],$D3616)),"")</f>
        <v/>
      </c>
      <c r="J3616" s="5" t="str">
        <f>IFERROR(TRIM(INDEX(CID_DB[ [ NSN ] ],$D3616)),"")</f>
        <v/>
      </c>
      <c r="K3616" s="5" t="str">
        <f>IFERROR(TRIM(INDEX(CID_DB[Description],$D3616)),"")</f>
        <v/>
      </c>
      <c r="L3616" s="24" t="str">
        <f>IFERROR(TRIM(INDEX(CID_DB[Commercial Status],$D3616)),"")</f>
        <v/>
      </c>
    </row>
    <row r="3617" spans="2:12" x14ac:dyDescent="0.35">
      <c r="B3617" s="15"/>
      <c r="D3617" s="17" t="str">
        <f t="array" ref="D3617">IFERROR(IF($B3617&lt;&gt;"",LARGE(IF(ISNUMBER(SEARCH(TRIM(SUBSTITUTE($B3617,"-","")),CID_DB[Search Key])),ROW(CID_DB[Search Key]),""),1)-1,""),"")</f>
        <v/>
      </c>
      <c r="F3617" s="23" t="str">
        <f>IF($B3617&lt;&gt;"",COUNTIFS(CID_DB[Search Key],"*"&amp;TRIM(SUBSTITUTE(B3617,"-",""))&amp;"*"),"")</f>
        <v/>
      </c>
      <c r="G3617" s="23" t="str">
        <f>IFERROR(TRIM(INDEX(CID_DB[Case No],$D3617)),"")</f>
        <v/>
      </c>
      <c r="H3617" s="5" t="str">
        <f>IFERROR(TRIM(INDEX(CID_DB[Known Contractor '#1 PN],$D3617)),"")</f>
        <v/>
      </c>
      <c r="I3617" s="5" t="str">
        <f>IFERROR(TRIM(INDEX(CID_DB[Known Contractor '#2 PN],$D3617)),"")</f>
        <v/>
      </c>
      <c r="J3617" s="5" t="str">
        <f>IFERROR(TRIM(INDEX(CID_DB[ [ NSN ] ],$D3617)),"")</f>
        <v/>
      </c>
      <c r="K3617" s="5" t="str">
        <f>IFERROR(TRIM(INDEX(CID_DB[Description],$D3617)),"")</f>
        <v/>
      </c>
      <c r="L3617" s="24" t="str">
        <f>IFERROR(TRIM(INDEX(CID_DB[Commercial Status],$D3617)),"")</f>
        <v/>
      </c>
    </row>
    <row r="3618" spans="2:12" x14ac:dyDescent="0.35">
      <c r="B3618" s="15"/>
      <c r="D3618" s="17" t="str">
        <f t="array" ref="D3618">IFERROR(IF($B3618&lt;&gt;"",LARGE(IF(ISNUMBER(SEARCH(TRIM(SUBSTITUTE($B3618,"-","")),CID_DB[Search Key])),ROW(CID_DB[Search Key]),""),1)-1,""),"")</f>
        <v/>
      </c>
      <c r="F3618" s="23" t="str">
        <f>IF($B3618&lt;&gt;"",COUNTIFS(CID_DB[Search Key],"*"&amp;TRIM(SUBSTITUTE(B3618,"-",""))&amp;"*"),"")</f>
        <v/>
      </c>
      <c r="G3618" s="23" t="str">
        <f>IFERROR(TRIM(INDEX(CID_DB[Case No],$D3618)),"")</f>
        <v/>
      </c>
      <c r="H3618" s="5" t="str">
        <f>IFERROR(TRIM(INDEX(CID_DB[Known Contractor '#1 PN],$D3618)),"")</f>
        <v/>
      </c>
      <c r="I3618" s="5" t="str">
        <f>IFERROR(TRIM(INDEX(CID_DB[Known Contractor '#2 PN],$D3618)),"")</f>
        <v/>
      </c>
      <c r="J3618" s="5" t="str">
        <f>IFERROR(TRIM(INDEX(CID_DB[ [ NSN ] ],$D3618)),"")</f>
        <v/>
      </c>
      <c r="K3618" s="5" t="str">
        <f>IFERROR(TRIM(INDEX(CID_DB[Description],$D3618)),"")</f>
        <v/>
      </c>
      <c r="L3618" s="24" t="str">
        <f>IFERROR(TRIM(INDEX(CID_DB[Commercial Status],$D3618)),"")</f>
        <v/>
      </c>
    </row>
    <row r="3619" spans="2:12" x14ac:dyDescent="0.35">
      <c r="B3619" s="15"/>
      <c r="D3619" s="17" t="str">
        <f t="array" ref="D3619">IFERROR(IF($B3619&lt;&gt;"",LARGE(IF(ISNUMBER(SEARCH(TRIM(SUBSTITUTE($B3619,"-","")),CID_DB[Search Key])),ROW(CID_DB[Search Key]),""),1)-1,""),"")</f>
        <v/>
      </c>
      <c r="F3619" s="23" t="str">
        <f>IF($B3619&lt;&gt;"",COUNTIFS(CID_DB[Search Key],"*"&amp;TRIM(SUBSTITUTE(B3619,"-",""))&amp;"*"),"")</f>
        <v/>
      </c>
      <c r="G3619" s="23" t="str">
        <f>IFERROR(TRIM(INDEX(CID_DB[Case No],$D3619)),"")</f>
        <v/>
      </c>
      <c r="H3619" s="5" t="str">
        <f>IFERROR(TRIM(INDEX(CID_DB[Known Contractor '#1 PN],$D3619)),"")</f>
        <v/>
      </c>
      <c r="I3619" s="5" t="str">
        <f>IFERROR(TRIM(INDEX(CID_DB[Known Contractor '#2 PN],$D3619)),"")</f>
        <v/>
      </c>
      <c r="J3619" s="5" t="str">
        <f>IFERROR(TRIM(INDEX(CID_DB[ [ NSN ] ],$D3619)),"")</f>
        <v/>
      </c>
      <c r="K3619" s="5" t="str">
        <f>IFERROR(TRIM(INDEX(CID_DB[Description],$D3619)),"")</f>
        <v/>
      </c>
      <c r="L3619" s="24" t="str">
        <f>IFERROR(TRIM(INDEX(CID_DB[Commercial Status],$D3619)),"")</f>
        <v/>
      </c>
    </row>
    <row r="3620" spans="2:12" x14ac:dyDescent="0.35">
      <c r="B3620" s="15"/>
      <c r="D3620" s="17" t="str">
        <f t="array" ref="D3620">IFERROR(IF($B3620&lt;&gt;"",LARGE(IF(ISNUMBER(SEARCH(TRIM(SUBSTITUTE($B3620,"-","")),CID_DB[Search Key])),ROW(CID_DB[Search Key]),""),1)-1,""),"")</f>
        <v/>
      </c>
      <c r="F3620" s="23" t="str">
        <f>IF($B3620&lt;&gt;"",COUNTIFS(CID_DB[Search Key],"*"&amp;TRIM(SUBSTITUTE(B3620,"-",""))&amp;"*"),"")</f>
        <v/>
      </c>
      <c r="G3620" s="23" t="str">
        <f>IFERROR(TRIM(INDEX(CID_DB[Case No],$D3620)),"")</f>
        <v/>
      </c>
      <c r="H3620" s="5" t="str">
        <f>IFERROR(TRIM(INDEX(CID_DB[Known Contractor '#1 PN],$D3620)),"")</f>
        <v/>
      </c>
      <c r="I3620" s="5" t="str">
        <f>IFERROR(TRIM(INDEX(CID_DB[Known Contractor '#2 PN],$D3620)),"")</f>
        <v/>
      </c>
      <c r="J3620" s="5" t="str">
        <f>IFERROR(TRIM(INDEX(CID_DB[ [ NSN ] ],$D3620)),"")</f>
        <v/>
      </c>
      <c r="K3620" s="5" t="str">
        <f>IFERROR(TRIM(INDEX(CID_DB[Description],$D3620)),"")</f>
        <v/>
      </c>
      <c r="L3620" s="24" t="str">
        <f>IFERROR(TRIM(INDEX(CID_DB[Commercial Status],$D3620)),"")</f>
        <v/>
      </c>
    </row>
    <row r="3621" spans="2:12" x14ac:dyDescent="0.35">
      <c r="B3621" s="15"/>
      <c r="D3621" s="17" t="str">
        <f t="array" ref="D3621">IFERROR(IF($B3621&lt;&gt;"",LARGE(IF(ISNUMBER(SEARCH(TRIM(SUBSTITUTE($B3621,"-","")),CID_DB[Search Key])),ROW(CID_DB[Search Key]),""),1)-1,""),"")</f>
        <v/>
      </c>
      <c r="F3621" s="23" t="str">
        <f>IF($B3621&lt;&gt;"",COUNTIFS(CID_DB[Search Key],"*"&amp;TRIM(SUBSTITUTE(B3621,"-",""))&amp;"*"),"")</f>
        <v/>
      </c>
      <c r="G3621" s="23" t="str">
        <f>IFERROR(TRIM(INDEX(CID_DB[Case No],$D3621)),"")</f>
        <v/>
      </c>
      <c r="H3621" s="5" t="str">
        <f>IFERROR(TRIM(INDEX(CID_DB[Known Contractor '#1 PN],$D3621)),"")</f>
        <v/>
      </c>
      <c r="I3621" s="5" t="str">
        <f>IFERROR(TRIM(INDEX(CID_DB[Known Contractor '#2 PN],$D3621)),"")</f>
        <v/>
      </c>
      <c r="J3621" s="5" t="str">
        <f>IFERROR(TRIM(INDEX(CID_DB[ [ NSN ] ],$D3621)),"")</f>
        <v/>
      </c>
      <c r="K3621" s="5" t="str">
        <f>IFERROR(TRIM(INDEX(CID_DB[Description],$D3621)),"")</f>
        <v/>
      </c>
      <c r="L3621" s="24" t="str">
        <f>IFERROR(TRIM(INDEX(CID_DB[Commercial Status],$D3621)),"")</f>
        <v/>
      </c>
    </row>
    <row r="3622" spans="2:12" x14ac:dyDescent="0.35">
      <c r="B3622" s="15"/>
      <c r="D3622" s="17" t="str">
        <f t="array" ref="D3622">IFERROR(IF($B3622&lt;&gt;"",LARGE(IF(ISNUMBER(SEARCH(TRIM(SUBSTITUTE($B3622,"-","")),CID_DB[Search Key])),ROW(CID_DB[Search Key]),""),1)-1,""),"")</f>
        <v/>
      </c>
      <c r="F3622" s="23" t="str">
        <f>IF($B3622&lt;&gt;"",COUNTIFS(CID_DB[Search Key],"*"&amp;TRIM(SUBSTITUTE(B3622,"-",""))&amp;"*"),"")</f>
        <v/>
      </c>
      <c r="G3622" s="23" t="str">
        <f>IFERROR(TRIM(INDEX(CID_DB[Case No],$D3622)),"")</f>
        <v/>
      </c>
      <c r="H3622" s="5" t="str">
        <f>IFERROR(TRIM(INDEX(CID_DB[Known Contractor '#1 PN],$D3622)),"")</f>
        <v/>
      </c>
      <c r="I3622" s="5" t="str">
        <f>IFERROR(TRIM(INDEX(CID_DB[Known Contractor '#2 PN],$D3622)),"")</f>
        <v/>
      </c>
      <c r="J3622" s="5" t="str">
        <f>IFERROR(TRIM(INDEX(CID_DB[ [ NSN ] ],$D3622)),"")</f>
        <v/>
      </c>
      <c r="K3622" s="5" t="str">
        <f>IFERROR(TRIM(INDEX(CID_DB[Description],$D3622)),"")</f>
        <v/>
      </c>
      <c r="L3622" s="24" t="str">
        <f>IFERROR(TRIM(INDEX(CID_DB[Commercial Status],$D3622)),"")</f>
        <v/>
      </c>
    </row>
    <row r="3623" spans="2:12" x14ac:dyDescent="0.35">
      <c r="B3623" s="15"/>
      <c r="D3623" s="17" t="str">
        <f t="array" ref="D3623">IFERROR(IF($B3623&lt;&gt;"",LARGE(IF(ISNUMBER(SEARCH(TRIM(SUBSTITUTE($B3623,"-","")),CID_DB[Search Key])),ROW(CID_DB[Search Key]),""),1)-1,""),"")</f>
        <v/>
      </c>
      <c r="F3623" s="23" t="str">
        <f>IF($B3623&lt;&gt;"",COUNTIFS(CID_DB[Search Key],"*"&amp;TRIM(SUBSTITUTE(B3623,"-",""))&amp;"*"),"")</f>
        <v/>
      </c>
      <c r="G3623" s="23" t="str">
        <f>IFERROR(TRIM(INDEX(CID_DB[Case No],$D3623)),"")</f>
        <v/>
      </c>
      <c r="H3623" s="5" t="str">
        <f>IFERROR(TRIM(INDEX(CID_DB[Known Contractor '#1 PN],$D3623)),"")</f>
        <v/>
      </c>
      <c r="I3623" s="5" t="str">
        <f>IFERROR(TRIM(INDEX(CID_DB[Known Contractor '#2 PN],$D3623)),"")</f>
        <v/>
      </c>
      <c r="J3623" s="5" t="str">
        <f>IFERROR(TRIM(INDEX(CID_DB[ [ NSN ] ],$D3623)),"")</f>
        <v/>
      </c>
      <c r="K3623" s="5" t="str">
        <f>IFERROR(TRIM(INDEX(CID_DB[Description],$D3623)),"")</f>
        <v/>
      </c>
      <c r="L3623" s="24" t="str">
        <f>IFERROR(TRIM(INDEX(CID_DB[Commercial Status],$D3623)),"")</f>
        <v/>
      </c>
    </row>
    <row r="3624" spans="2:12" x14ac:dyDescent="0.35">
      <c r="B3624" s="15"/>
      <c r="D3624" s="17" t="str">
        <f t="array" ref="D3624">IFERROR(IF($B3624&lt;&gt;"",LARGE(IF(ISNUMBER(SEARCH(TRIM(SUBSTITUTE($B3624,"-","")),CID_DB[Search Key])),ROW(CID_DB[Search Key]),""),1)-1,""),"")</f>
        <v/>
      </c>
      <c r="F3624" s="23" t="str">
        <f>IF($B3624&lt;&gt;"",COUNTIFS(CID_DB[Search Key],"*"&amp;TRIM(SUBSTITUTE(B3624,"-",""))&amp;"*"),"")</f>
        <v/>
      </c>
      <c r="G3624" s="23" t="str">
        <f>IFERROR(TRIM(INDEX(CID_DB[Case No],$D3624)),"")</f>
        <v/>
      </c>
      <c r="H3624" s="5" t="str">
        <f>IFERROR(TRIM(INDEX(CID_DB[Known Contractor '#1 PN],$D3624)),"")</f>
        <v/>
      </c>
      <c r="I3624" s="5" t="str">
        <f>IFERROR(TRIM(INDEX(CID_DB[Known Contractor '#2 PN],$D3624)),"")</f>
        <v/>
      </c>
      <c r="J3624" s="5" t="str">
        <f>IFERROR(TRIM(INDEX(CID_DB[ [ NSN ] ],$D3624)),"")</f>
        <v/>
      </c>
      <c r="K3624" s="5" t="str">
        <f>IFERROR(TRIM(INDEX(CID_DB[Description],$D3624)),"")</f>
        <v/>
      </c>
      <c r="L3624" s="24" t="str">
        <f>IFERROR(TRIM(INDEX(CID_DB[Commercial Status],$D3624)),"")</f>
        <v/>
      </c>
    </row>
    <row r="3625" spans="2:12" x14ac:dyDescent="0.35">
      <c r="B3625" s="15"/>
      <c r="D3625" s="17" t="str">
        <f t="array" ref="D3625">IFERROR(IF($B3625&lt;&gt;"",LARGE(IF(ISNUMBER(SEARCH(TRIM(SUBSTITUTE($B3625,"-","")),CID_DB[Search Key])),ROW(CID_DB[Search Key]),""),1)-1,""),"")</f>
        <v/>
      </c>
      <c r="F3625" s="23" t="str">
        <f>IF($B3625&lt;&gt;"",COUNTIFS(CID_DB[Search Key],"*"&amp;TRIM(SUBSTITUTE(B3625,"-",""))&amp;"*"),"")</f>
        <v/>
      </c>
      <c r="G3625" s="23" t="str">
        <f>IFERROR(TRIM(INDEX(CID_DB[Case No],$D3625)),"")</f>
        <v/>
      </c>
      <c r="H3625" s="5" t="str">
        <f>IFERROR(TRIM(INDEX(CID_DB[Known Contractor '#1 PN],$D3625)),"")</f>
        <v/>
      </c>
      <c r="I3625" s="5" t="str">
        <f>IFERROR(TRIM(INDEX(CID_DB[Known Contractor '#2 PN],$D3625)),"")</f>
        <v/>
      </c>
      <c r="J3625" s="5" t="str">
        <f>IFERROR(TRIM(INDEX(CID_DB[ [ NSN ] ],$D3625)),"")</f>
        <v/>
      </c>
      <c r="K3625" s="5" t="str">
        <f>IFERROR(TRIM(INDEX(CID_DB[Description],$D3625)),"")</f>
        <v/>
      </c>
      <c r="L3625" s="24" t="str">
        <f>IFERROR(TRIM(INDEX(CID_DB[Commercial Status],$D3625)),"")</f>
        <v/>
      </c>
    </row>
    <row r="3626" spans="2:12" x14ac:dyDescent="0.35">
      <c r="B3626" s="15"/>
      <c r="D3626" s="17" t="str">
        <f t="array" ref="D3626">IFERROR(IF($B3626&lt;&gt;"",LARGE(IF(ISNUMBER(SEARCH(TRIM(SUBSTITUTE($B3626,"-","")),CID_DB[Search Key])),ROW(CID_DB[Search Key]),""),1)-1,""),"")</f>
        <v/>
      </c>
      <c r="F3626" s="23" t="str">
        <f>IF($B3626&lt;&gt;"",COUNTIFS(CID_DB[Search Key],"*"&amp;TRIM(SUBSTITUTE(B3626,"-",""))&amp;"*"),"")</f>
        <v/>
      </c>
      <c r="G3626" s="23" t="str">
        <f>IFERROR(TRIM(INDEX(CID_DB[Case No],$D3626)),"")</f>
        <v/>
      </c>
      <c r="H3626" s="5" t="str">
        <f>IFERROR(TRIM(INDEX(CID_DB[Known Contractor '#1 PN],$D3626)),"")</f>
        <v/>
      </c>
      <c r="I3626" s="5" t="str">
        <f>IFERROR(TRIM(INDEX(CID_DB[Known Contractor '#2 PN],$D3626)),"")</f>
        <v/>
      </c>
      <c r="J3626" s="5" t="str">
        <f>IFERROR(TRIM(INDEX(CID_DB[ [ NSN ] ],$D3626)),"")</f>
        <v/>
      </c>
      <c r="K3626" s="5" t="str">
        <f>IFERROR(TRIM(INDEX(CID_DB[Description],$D3626)),"")</f>
        <v/>
      </c>
      <c r="L3626" s="24" t="str">
        <f>IFERROR(TRIM(INDEX(CID_DB[Commercial Status],$D3626)),"")</f>
        <v/>
      </c>
    </row>
    <row r="3627" spans="2:12" x14ac:dyDescent="0.35">
      <c r="B3627" s="15"/>
      <c r="D3627" s="17" t="str">
        <f t="array" ref="D3627">IFERROR(IF($B3627&lt;&gt;"",LARGE(IF(ISNUMBER(SEARCH(TRIM(SUBSTITUTE($B3627,"-","")),CID_DB[Search Key])),ROW(CID_DB[Search Key]),""),1)-1,""),"")</f>
        <v/>
      </c>
      <c r="F3627" s="23" t="str">
        <f>IF($B3627&lt;&gt;"",COUNTIFS(CID_DB[Search Key],"*"&amp;TRIM(SUBSTITUTE(B3627,"-",""))&amp;"*"),"")</f>
        <v/>
      </c>
      <c r="G3627" s="23" t="str">
        <f>IFERROR(TRIM(INDEX(CID_DB[Case No],$D3627)),"")</f>
        <v/>
      </c>
      <c r="H3627" s="5" t="str">
        <f>IFERROR(TRIM(INDEX(CID_DB[Known Contractor '#1 PN],$D3627)),"")</f>
        <v/>
      </c>
      <c r="I3627" s="5" t="str">
        <f>IFERROR(TRIM(INDEX(CID_DB[Known Contractor '#2 PN],$D3627)),"")</f>
        <v/>
      </c>
      <c r="J3627" s="5" t="str">
        <f>IFERROR(TRIM(INDEX(CID_DB[ [ NSN ] ],$D3627)),"")</f>
        <v/>
      </c>
      <c r="K3627" s="5" t="str">
        <f>IFERROR(TRIM(INDEX(CID_DB[Description],$D3627)),"")</f>
        <v/>
      </c>
      <c r="L3627" s="24" t="str">
        <f>IFERROR(TRIM(INDEX(CID_DB[Commercial Status],$D3627)),"")</f>
        <v/>
      </c>
    </row>
    <row r="3628" spans="2:12" x14ac:dyDescent="0.35">
      <c r="B3628" s="15"/>
      <c r="D3628" s="17" t="str">
        <f t="array" ref="D3628">IFERROR(IF($B3628&lt;&gt;"",LARGE(IF(ISNUMBER(SEARCH(TRIM(SUBSTITUTE($B3628,"-","")),CID_DB[Search Key])),ROW(CID_DB[Search Key]),""),1)-1,""),"")</f>
        <v/>
      </c>
      <c r="F3628" s="23" t="str">
        <f>IF($B3628&lt;&gt;"",COUNTIFS(CID_DB[Search Key],"*"&amp;TRIM(SUBSTITUTE(B3628,"-",""))&amp;"*"),"")</f>
        <v/>
      </c>
      <c r="G3628" s="23" t="str">
        <f>IFERROR(TRIM(INDEX(CID_DB[Case No],$D3628)),"")</f>
        <v/>
      </c>
      <c r="H3628" s="5" t="str">
        <f>IFERROR(TRIM(INDEX(CID_DB[Known Contractor '#1 PN],$D3628)),"")</f>
        <v/>
      </c>
      <c r="I3628" s="5" t="str">
        <f>IFERROR(TRIM(INDEX(CID_DB[Known Contractor '#2 PN],$D3628)),"")</f>
        <v/>
      </c>
      <c r="J3628" s="5" t="str">
        <f>IFERROR(TRIM(INDEX(CID_DB[ [ NSN ] ],$D3628)),"")</f>
        <v/>
      </c>
      <c r="K3628" s="5" t="str">
        <f>IFERROR(TRIM(INDEX(CID_DB[Description],$D3628)),"")</f>
        <v/>
      </c>
      <c r="L3628" s="24" t="str">
        <f>IFERROR(TRIM(INDEX(CID_DB[Commercial Status],$D3628)),"")</f>
        <v/>
      </c>
    </row>
    <row r="3629" spans="2:12" x14ac:dyDescent="0.35">
      <c r="B3629" s="15"/>
      <c r="D3629" s="17" t="str">
        <f t="array" ref="D3629">IFERROR(IF($B3629&lt;&gt;"",LARGE(IF(ISNUMBER(SEARCH(TRIM(SUBSTITUTE($B3629,"-","")),CID_DB[Search Key])),ROW(CID_DB[Search Key]),""),1)-1,""),"")</f>
        <v/>
      </c>
      <c r="F3629" s="23" t="str">
        <f>IF($B3629&lt;&gt;"",COUNTIFS(CID_DB[Search Key],"*"&amp;TRIM(SUBSTITUTE(B3629,"-",""))&amp;"*"),"")</f>
        <v/>
      </c>
      <c r="G3629" s="23" t="str">
        <f>IFERROR(TRIM(INDEX(CID_DB[Case No],$D3629)),"")</f>
        <v/>
      </c>
      <c r="H3629" s="5" t="str">
        <f>IFERROR(TRIM(INDEX(CID_DB[Known Contractor '#1 PN],$D3629)),"")</f>
        <v/>
      </c>
      <c r="I3629" s="5" t="str">
        <f>IFERROR(TRIM(INDEX(CID_DB[Known Contractor '#2 PN],$D3629)),"")</f>
        <v/>
      </c>
      <c r="J3629" s="5" t="str">
        <f>IFERROR(TRIM(INDEX(CID_DB[ [ NSN ] ],$D3629)),"")</f>
        <v/>
      </c>
      <c r="K3629" s="5" t="str">
        <f>IFERROR(TRIM(INDEX(CID_DB[Description],$D3629)),"")</f>
        <v/>
      </c>
      <c r="L3629" s="24" t="str">
        <f>IFERROR(TRIM(INDEX(CID_DB[Commercial Status],$D3629)),"")</f>
        <v/>
      </c>
    </row>
    <row r="3630" spans="2:12" x14ac:dyDescent="0.35">
      <c r="B3630" s="15"/>
      <c r="D3630" s="17" t="str">
        <f t="array" ref="D3630">IFERROR(IF($B3630&lt;&gt;"",LARGE(IF(ISNUMBER(SEARCH(TRIM(SUBSTITUTE($B3630,"-","")),CID_DB[Search Key])),ROW(CID_DB[Search Key]),""),1)-1,""),"")</f>
        <v/>
      </c>
      <c r="F3630" s="23" t="str">
        <f>IF($B3630&lt;&gt;"",COUNTIFS(CID_DB[Search Key],"*"&amp;TRIM(SUBSTITUTE(B3630,"-",""))&amp;"*"),"")</f>
        <v/>
      </c>
      <c r="G3630" s="23" t="str">
        <f>IFERROR(TRIM(INDEX(CID_DB[Case No],$D3630)),"")</f>
        <v/>
      </c>
      <c r="H3630" s="5" t="str">
        <f>IFERROR(TRIM(INDEX(CID_DB[Known Contractor '#1 PN],$D3630)),"")</f>
        <v/>
      </c>
      <c r="I3630" s="5" t="str">
        <f>IFERROR(TRIM(INDEX(CID_DB[Known Contractor '#2 PN],$D3630)),"")</f>
        <v/>
      </c>
      <c r="J3630" s="5" t="str">
        <f>IFERROR(TRIM(INDEX(CID_DB[ [ NSN ] ],$D3630)),"")</f>
        <v/>
      </c>
      <c r="K3630" s="5" t="str">
        <f>IFERROR(TRIM(INDEX(CID_DB[Description],$D3630)),"")</f>
        <v/>
      </c>
      <c r="L3630" s="24" t="str">
        <f>IFERROR(TRIM(INDEX(CID_DB[Commercial Status],$D3630)),"")</f>
        <v/>
      </c>
    </row>
    <row r="3631" spans="2:12" x14ac:dyDescent="0.35">
      <c r="B3631" s="15"/>
      <c r="D3631" s="17" t="str">
        <f t="array" ref="D3631">IFERROR(IF($B3631&lt;&gt;"",LARGE(IF(ISNUMBER(SEARCH(TRIM(SUBSTITUTE($B3631,"-","")),CID_DB[Search Key])),ROW(CID_DB[Search Key]),""),1)-1,""),"")</f>
        <v/>
      </c>
      <c r="F3631" s="23" t="str">
        <f>IF($B3631&lt;&gt;"",COUNTIFS(CID_DB[Search Key],"*"&amp;TRIM(SUBSTITUTE(B3631,"-",""))&amp;"*"),"")</f>
        <v/>
      </c>
      <c r="G3631" s="23" t="str">
        <f>IFERROR(TRIM(INDEX(CID_DB[Case No],$D3631)),"")</f>
        <v/>
      </c>
      <c r="H3631" s="5" t="str">
        <f>IFERROR(TRIM(INDEX(CID_DB[Known Contractor '#1 PN],$D3631)),"")</f>
        <v/>
      </c>
      <c r="I3631" s="5" t="str">
        <f>IFERROR(TRIM(INDEX(CID_DB[Known Contractor '#2 PN],$D3631)),"")</f>
        <v/>
      </c>
      <c r="J3631" s="5" t="str">
        <f>IFERROR(TRIM(INDEX(CID_DB[ [ NSN ] ],$D3631)),"")</f>
        <v/>
      </c>
      <c r="K3631" s="5" t="str">
        <f>IFERROR(TRIM(INDEX(CID_DB[Description],$D3631)),"")</f>
        <v/>
      </c>
      <c r="L3631" s="24" t="str">
        <f>IFERROR(TRIM(INDEX(CID_DB[Commercial Status],$D3631)),"")</f>
        <v/>
      </c>
    </row>
    <row r="3632" spans="2:12" x14ac:dyDescent="0.35">
      <c r="B3632" s="15"/>
      <c r="D3632" s="17" t="str">
        <f t="array" ref="D3632">IFERROR(IF($B3632&lt;&gt;"",LARGE(IF(ISNUMBER(SEARCH(TRIM(SUBSTITUTE($B3632,"-","")),CID_DB[Search Key])),ROW(CID_DB[Search Key]),""),1)-1,""),"")</f>
        <v/>
      </c>
      <c r="F3632" s="23" t="str">
        <f>IF($B3632&lt;&gt;"",COUNTIFS(CID_DB[Search Key],"*"&amp;TRIM(SUBSTITUTE(B3632,"-",""))&amp;"*"),"")</f>
        <v/>
      </c>
      <c r="G3632" s="23" t="str">
        <f>IFERROR(TRIM(INDEX(CID_DB[Case No],$D3632)),"")</f>
        <v/>
      </c>
      <c r="H3632" s="5" t="str">
        <f>IFERROR(TRIM(INDEX(CID_DB[Known Contractor '#1 PN],$D3632)),"")</f>
        <v/>
      </c>
      <c r="I3632" s="5" t="str">
        <f>IFERROR(TRIM(INDEX(CID_DB[Known Contractor '#2 PN],$D3632)),"")</f>
        <v/>
      </c>
      <c r="J3632" s="5" t="str">
        <f>IFERROR(TRIM(INDEX(CID_DB[ [ NSN ] ],$D3632)),"")</f>
        <v/>
      </c>
      <c r="K3632" s="5" t="str">
        <f>IFERROR(TRIM(INDEX(CID_DB[Description],$D3632)),"")</f>
        <v/>
      </c>
      <c r="L3632" s="24" t="str">
        <f>IFERROR(TRIM(INDEX(CID_DB[Commercial Status],$D3632)),"")</f>
        <v/>
      </c>
    </row>
    <row r="3633" spans="2:12" x14ac:dyDescent="0.35">
      <c r="B3633" s="15"/>
      <c r="D3633" s="17" t="str">
        <f t="array" ref="D3633">IFERROR(IF($B3633&lt;&gt;"",LARGE(IF(ISNUMBER(SEARCH(TRIM(SUBSTITUTE($B3633,"-","")),CID_DB[Search Key])),ROW(CID_DB[Search Key]),""),1)-1,""),"")</f>
        <v/>
      </c>
      <c r="F3633" s="23" t="str">
        <f>IF($B3633&lt;&gt;"",COUNTIFS(CID_DB[Search Key],"*"&amp;TRIM(SUBSTITUTE(B3633,"-",""))&amp;"*"),"")</f>
        <v/>
      </c>
      <c r="G3633" s="23" t="str">
        <f>IFERROR(TRIM(INDEX(CID_DB[Case No],$D3633)),"")</f>
        <v/>
      </c>
      <c r="H3633" s="5" t="str">
        <f>IFERROR(TRIM(INDEX(CID_DB[Known Contractor '#1 PN],$D3633)),"")</f>
        <v/>
      </c>
      <c r="I3633" s="5" t="str">
        <f>IFERROR(TRIM(INDEX(CID_DB[Known Contractor '#2 PN],$D3633)),"")</f>
        <v/>
      </c>
      <c r="J3633" s="5" t="str">
        <f>IFERROR(TRIM(INDEX(CID_DB[ [ NSN ] ],$D3633)),"")</f>
        <v/>
      </c>
      <c r="K3633" s="5" t="str">
        <f>IFERROR(TRIM(INDEX(CID_DB[Description],$D3633)),"")</f>
        <v/>
      </c>
      <c r="L3633" s="24" t="str">
        <f>IFERROR(TRIM(INDEX(CID_DB[Commercial Status],$D3633)),"")</f>
        <v/>
      </c>
    </row>
    <row r="3634" spans="2:12" x14ac:dyDescent="0.35">
      <c r="B3634" s="15"/>
      <c r="D3634" s="17" t="str">
        <f t="array" ref="D3634">IFERROR(IF($B3634&lt;&gt;"",LARGE(IF(ISNUMBER(SEARCH(TRIM(SUBSTITUTE($B3634,"-","")),CID_DB[Search Key])),ROW(CID_DB[Search Key]),""),1)-1,""),"")</f>
        <v/>
      </c>
      <c r="F3634" s="23" t="str">
        <f>IF($B3634&lt;&gt;"",COUNTIFS(CID_DB[Search Key],"*"&amp;TRIM(SUBSTITUTE(B3634,"-",""))&amp;"*"),"")</f>
        <v/>
      </c>
      <c r="G3634" s="23" t="str">
        <f>IFERROR(TRIM(INDEX(CID_DB[Case No],$D3634)),"")</f>
        <v/>
      </c>
      <c r="H3634" s="5" t="str">
        <f>IFERROR(TRIM(INDEX(CID_DB[Known Contractor '#1 PN],$D3634)),"")</f>
        <v/>
      </c>
      <c r="I3634" s="5" t="str">
        <f>IFERROR(TRIM(INDEX(CID_DB[Known Contractor '#2 PN],$D3634)),"")</f>
        <v/>
      </c>
      <c r="J3634" s="5" t="str">
        <f>IFERROR(TRIM(INDEX(CID_DB[ [ NSN ] ],$D3634)),"")</f>
        <v/>
      </c>
      <c r="K3634" s="5" t="str">
        <f>IFERROR(TRIM(INDEX(CID_DB[Description],$D3634)),"")</f>
        <v/>
      </c>
      <c r="L3634" s="24" t="str">
        <f>IFERROR(TRIM(INDEX(CID_DB[Commercial Status],$D3634)),"")</f>
        <v/>
      </c>
    </row>
    <row r="3635" spans="2:12" x14ac:dyDescent="0.35">
      <c r="B3635" s="15"/>
      <c r="D3635" s="17" t="str">
        <f t="array" ref="D3635">IFERROR(IF($B3635&lt;&gt;"",LARGE(IF(ISNUMBER(SEARCH(TRIM(SUBSTITUTE($B3635,"-","")),CID_DB[Search Key])),ROW(CID_DB[Search Key]),""),1)-1,""),"")</f>
        <v/>
      </c>
      <c r="F3635" s="23" t="str">
        <f>IF($B3635&lt;&gt;"",COUNTIFS(CID_DB[Search Key],"*"&amp;TRIM(SUBSTITUTE(B3635,"-",""))&amp;"*"),"")</f>
        <v/>
      </c>
      <c r="G3635" s="23" t="str">
        <f>IFERROR(TRIM(INDEX(CID_DB[Case No],$D3635)),"")</f>
        <v/>
      </c>
      <c r="H3635" s="5" t="str">
        <f>IFERROR(TRIM(INDEX(CID_DB[Known Contractor '#1 PN],$D3635)),"")</f>
        <v/>
      </c>
      <c r="I3635" s="5" t="str">
        <f>IFERROR(TRIM(INDEX(CID_DB[Known Contractor '#2 PN],$D3635)),"")</f>
        <v/>
      </c>
      <c r="J3635" s="5" t="str">
        <f>IFERROR(TRIM(INDEX(CID_DB[ [ NSN ] ],$D3635)),"")</f>
        <v/>
      </c>
      <c r="K3635" s="5" t="str">
        <f>IFERROR(TRIM(INDEX(CID_DB[Description],$D3635)),"")</f>
        <v/>
      </c>
      <c r="L3635" s="24" t="str">
        <f>IFERROR(TRIM(INDEX(CID_DB[Commercial Status],$D3635)),"")</f>
        <v/>
      </c>
    </row>
    <row r="3636" spans="2:12" x14ac:dyDescent="0.35">
      <c r="B3636" s="15"/>
      <c r="D3636" s="17" t="str">
        <f t="array" ref="D3636">IFERROR(IF($B3636&lt;&gt;"",LARGE(IF(ISNUMBER(SEARCH(TRIM(SUBSTITUTE($B3636,"-","")),CID_DB[Search Key])),ROW(CID_DB[Search Key]),""),1)-1,""),"")</f>
        <v/>
      </c>
      <c r="F3636" s="23" t="str">
        <f>IF($B3636&lt;&gt;"",COUNTIFS(CID_DB[Search Key],"*"&amp;TRIM(SUBSTITUTE(B3636,"-",""))&amp;"*"),"")</f>
        <v/>
      </c>
      <c r="G3636" s="23" t="str">
        <f>IFERROR(TRIM(INDEX(CID_DB[Case No],$D3636)),"")</f>
        <v/>
      </c>
      <c r="H3636" s="5" t="str">
        <f>IFERROR(TRIM(INDEX(CID_DB[Known Contractor '#1 PN],$D3636)),"")</f>
        <v/>
      </c>
      <c r="I3636" s="5" t="str">
        <f>IFERROR(TRIM(INDEX(CID_DB[Known Contractor '#2 PN],$D3636)),"")</f>
        <v/>
      </c>
      <c r="J3636" s="5" t="str">
        <f>IFERROR(TRIM(INDEX(CID_DB[ [ NSN ] ],$D3636)),"")</f>
        <v/>
      </c>
      <c r="K3636" s="5" t="str">
        <f>IFERROR(TRIM(INDEX(CID_DB[Description],$D3636)),"")</f>
        <v/>
      </c>
      <c r="L3636" s="24" t="str">
        <f>IFERROR(TRIM(INDEX(CID_DB[Commercial Status],$D3636)),"")</f>
        <v/>
      </c>
    </row>
    <row r="3637" spans="2:12" x14ac:dyDescent="0.35">
      <c r="B3637" s="15"/>
      <c r="D3637" s="17" t="str">
        <f t="array" ref="D3637">IFERROR(IF($B3637&lt;&gt;"",LARGE(IF(ISNUMBER(SEARCH(TRIM(SUBSTITUTE($B3637,"-","")),CID_DB[Search Key])),ROW(CID_DB[Search Key]),""),1)-1,""),"")</f>
        <v/>
      </c>
      <c r="F3637" s="23" t="str">
        <f>IF($B3637&lt;&gt;"",COUNTIFS(CID_DB[Search Key],"*"&amp;TRIM(SUBSTITUTE(B3637,"-",""))&amp;"*"),"")</f>
        <v/>
      </c>
      <c r="G3637" s="23" t="str">
        <f>IFERROR(TRIM(INDEX(CID_DB[Case No],$D3637)),"")</f>
        <v/>
      </c>
      <c r="H3637" s="5" t="str">
        <f>IFERROR(TRIM(INDEX(CID_DB[Known Contractor '#1 PN],$D3637)),"")</f>
        <v/>
      </c>
      <c r="I3637" s="5" t="str">
        <f>IFERROR(TRIM(INDEX(CID_DB[Known Contractor '#2 PN],$D3637)),"")</f>
        <v/>
      </c>
      <c r="J3637" s="5" t="str">
        <f>IFERROR(TRIM(INDEX(CID_DB[ [ NSN ] ],$D3637)),"")</f>
        <v/>
      </c>
      <c r="K3637" s="5" t="str">
        <f>IFERROR(TRIM(INDEX(CID_DB[Description],$D3637)),"")</f>
        <v/>
      </c>
      <c r="L3637" s="24" t="str">
        <f>IFERROR(TRIM(INDEX(CID_DB[Commercial Status],$D3637)),"")</f>
        <v/>
      </c>
    </row>
    <row r="3638" spans="2:12" x14ac:dyDescent="0.35">
      <c r="B3638" s="15"/>
      <c r="D3638" s="17" t="str">
        <f t="array" ref="D3638">IFERROR(IF($B3638&lt;&gt;"",LARGE(IF(ISNUMBER(SEARCH(TRIM(SUBSTITUTE($B3638,"-","")),CID_DB[Search Key])),ROW(CID_DB[Search Key]),""),1)-1,""),"")</f>
        <v/>
      </c>
      <c r="F3638" s="23" t="str">
        <f>IF($B3638&lt;&gt;"",COUNTIFS(CID_DB[Search Key],"*"&amp;TRIM(SUBSTITUTE(B3638,"-",""))&amp;"*"),"")</f>
        <v/>
      </c>
      <c r="G3638" s="23" t="str">
        <f>IFERROR(TRIM(INDEX(CID_DB[Case No],$D3638)),"")</f>
        <v/>
      </c>
      <c r="H3638" s="5" t="str">
        <f>IFERROR(TRIM(INDEX(CID_DB[Known Contractor '#1 PN],$D3638)),"")</f>
        <v/>
      </c>
      <c r="I3638" s="5" t="str">
        <f>IFERROR(TRIM(INDEX(CID_DB[Known Contractor '#2 PN],$D3638)),"")</f>
        <v/>
      </c>
      <c r="J3638" s="5" t="str">
        <f>IFERROR(TRIM(INDEX(CID_DB[ [ NSN ] ],$D3638)),"")</f>
        <v/>
      </c>
      <c r="K3638" s="5" t="str">
        <f>IFERROR(TRIM(INDEX(CID_DB[Description],$D3638)),"")</f>
        <v/>
      </c>
      <c r="L3638" s="24" t="str">
        <f>IFERROR(TRIM(INDEX(CID_DB[Commercial Status],$D3638)),"")</f>
        <v/>
      </c>
    </row>
    <row r="3639" spans="2:12" x14ac:dyDescent="0.35">
      <c r="B3639" s="15"/>
      <c r="D3639" s="17" t="str">
        <f t="array" ref="D3639">IFERROR(IF($B3639&lt;&gt;"",LARGE(IF(ISNUMBER(SEARCH(TRIM(SUBSTITUTE($B3639,"-","")),CID_DB[Search Key])),ROW(CID_DB[Search Key]),""),1)-1,""),"")</f>
        <v/>
      </c>
      <c r="F3639" s="23" t="str">
        <f>IF($B3639&lt;&gt;"",COUNTIFS(CID_DB[Search Key],"*"&amp;TRIM(SUBSTITUTE(B3639,"-",""))&amp;"*"),"")</f>
        <v/>
      </c>
      <c r="G3639" s="23" t="str">
        <f>IFERROR(TRIM(INDEX(CID_DB[Case No],$D3639)),"")</f>
        <v/>
      </c>
      <c r="H3639" s="5" t="str">
        <f>IFERROR(TRIM(INDEX(CID_DB[Known Contractor '#1 PN],$D3639)),"")</f>
        <v/>
      </c>
      <c r="I3639" s="5" t="str">
        <f>IFERROR(TRIM(INDEX(CID_DB[Known Contractor '#2 PN],$D3639)),"")</f>
        <v/>
      </c>
      <c r="J3639" s="5" t="str">
        <f>IFERROR(TRIM(INDEX(CID_DB[ [ NSN ] ],$D3639)),"")</f>
        <v/>
      </c>
      <c r="K3639" s="5" t="str">
        <f>IFERROR(TRIM(INDEX(CID_DB[Description],$D3639)),"")</f>
        <v/>
      </c>
      <c r="L3639" s="24" t="str">
        <f>IFERROR(TRIM(INDEX(CID_DB[Commercial Status],$D3639)),"")</f>
        <v/>
      </c>
    </row>
    <row r="3640" spans="2:12" x14ac:dyDescent="0.35">
      <c r="B3640" s="15"/>
      <c r="D3640" s="17" t="str">
        <f t="array" ref="D3640">IFERROR(IF($B3640&lt;&gt;"",LARGE(IF(ISNUMBER(SEARCH(TRIM(SUBSTITUTE($B3640,"-","")),CID_DB[Search Key])),ROW(CID_DB[Search Key]),""),1)-1,""),"")</f>
        <v/>
      </c>
      <c r="F3640" s="23" t="str">
        <f>IF($B3640&lt;&gt;"",COUNTIFS(CID_DB[Search Key],"*"&amp;TRIM(SUBSTITUTE(B3640,"-",""))&amp;"*"),"")</f>
        <v/>
      </c>
      <c r="G3640" s="23" t="str">
        <f>IFERROR(TRIM(INDEX(CID_DB[Case No],$D3640)),"")</f>
        <v/>
      </c>
      <c r="H3640" s="5" t="str">
        <f>IFERROR(TRIM(INDEX(CID_DB[Known Contractor '#1 PN],$D3640)),"")</f>
        <v/>
      </c>
      <c r="I3640" s="5" t="str">
        <f>IFERROR(TRIM(INDEX(CID_DB[Known Contractor '#2 PN],$D3640)),"")</f>
        <v/>
      </c>
      <c r="J3640" s="5" t="str">
        <f>IFERROR(TRIM(INDEX(CID_DB[ [ NSN ] ],$D3640)),"")</f>
        <v/>
      </c>
      <c r="K3640" s="5" t="str">
        <f>IFERROR(TRIM(INDEX(CID_DB[Description],$D3640)),"")</f>
        <v/>
      </c>
      <c r="L3640" s="24" t="str">
        <f>IFERROR(TRIM(INDEX(CID_DB[Commercial Status],$D3640)),"")</f>
        <v/>
      </c>
    </row>
    <row r="3641" spans="2:12" x14ac:dyDescent="0.35">
      <c r="B3641" s="15"/>
      <c r="D3641" s="17" t="str">
        <f t="array" ref="D3641">IFERROR(IF($B3641&lt;&gt;"",LARGE(IF(ISNUMBER(SEARCH(TRIM(SUBSTITUTE($B3641,"-","")),CID_DB[Search Key])),ROW(CID_DB[Search Key]),""),1)-1,""),"")</f>
        <v/>
      </c>
      <c r="F3641" s="23" t="str">
        <f>IF($B3641&lt;&gt;"",COUNTIFS(CID_DB[Search Key],"*"&amp;TRIM(SUBSTITUTE(B3641,"-",""))&amp;"*"),"")</f>
        <v/>
      </c>
      <c r="G3641" s="23" t="str">
        <f>IFERROR(TRIM(INDEX(CID_DB[Case No],$D3641)),"")</f>
        <v/>
      </c>
      <c r="H3641" s="5" t="str">
        <f>IFERROR(TRIM(INDEX(CID_DB[Known Contractor '#1 PN],$D3641)),"")</f>
        <v/>
      </c>
      <c r="I3641" s="5" t="str">
        <f>IFERROR(TRIM(INDEX(CID_DB[Known Contractor '#2 PN],$D3641)),"")</f>
        <v/>
      </c>
      <c r="J3641" s="5" t="str">
        <f>IFERROR(TRIM(INDEX(CID_DB[ [ NSN ] ],$D3641)),"")</f>
        <v/>
      </c>
      <c r="K3641" s="5" t="str">
        <f>IFERROR(TRIM(INDEX(CID_DB[Description],$D3641)),"")</f>
        <v/>
      </c>
      <c r="L3641" s="24" t="str">
        <f>IFERROR(TRIM(INDEX(CID_DB[Commercial Status],$D3641)),"")</f>
        <v/>
      </c>
    </row>
    <row r="3642" spans="2:12" x14ac:dyDescent="0.35">
      <c r="B3642" s="15"/>
      <c r="D3642" s="17" t="str">
        <f t="array" ref="D3642">IFERROR(IF($B3642&lt;&gt;"",LARGE(IF(ISNUMBER(SEARCH(TRIM(SUBSTITUTE($B3642,"-","")),CID_DB[Search Key])),ROW(CID_DB[Search Key]),""),1)-1,""),"")</f>
        <v/>
      </c>
      <c r="F3642" s="23" t="str">
        <f>IF($B3642&lt;&gt;"",COUNTIFS(CID_DB[Search Key],"*"&amp;TRIM(SUBSTITUTE(B3642,"-",""))&amp;"*"),"")</f>
        <v/>
      </c>
      <c r="G3642" s="23" t="str">
        <f>IFERROR(TRIM(INDEX(CID_DB[Case No],$D3642)),"")</f>
        <v/>
      </c>
      <c r="H3642" s="5" t="str">
        <f>IFERROR(TRIM(INDEX(CID_DB[Known Contractor '#1 PN],$D3642)),"")</f>
        <v/>
      </c>
      <c r="I3642" s="5" t="str">
        <f>IFERROR(TRIM(INDEX(CID_DB[Known Contractor '#2 PN],$D3642)),"")</f>
        <v/>
      </c>
      <c r="J3642" s="5" t="str">
        <f>IFERROR(TRIM(INDEX(CID_DB[ [ NSN ] ],$D3642)),"")</f>
        <v/>
      </c>
      <c r="K3642" s="5" t="str">
        <f>IFERROR(TRIM(INDEX(CID_DB[Description],$D3642)),"")</f>
        <v/>
      </c>
      <c r="L3642" s="24" t="str">
        <f>IFERROR(TRIM(INDEX(CID_DB[Commercial Status],$D3642)),"")</f>
        <v/>
      </c>
    </row>
    <row r="3643" spans="2:12" x14ac:dyDescent="0.35">
      <c r="B3643" s="15"/>
      <c r="D3643" s="17" t="str">
        <f t="array" ref="D3643">IFERROR(IF($B3643&lt;&gt;"",LARGE(IF(ISNUMBER(SEARCH(TRIM(SUBSTITUTE($B3643,"-","")),CID_DB[Search Key])),ROW(CID_DB[Search Key]),""),1)-1,""),"")</f>
        <v/>
      </c>
      <c r="F3643" s="23" t="str">
        <f>IF($B3643&lt;&gt;"",COUNTIFS(CID_DB[Search Key],"*"&amp;TRIM(SUBSTITUTE(B3643,"-",""))&amp;"*"),"")</f>
        <v/>
      </c>
      <c r="G3643" s="23" t="str">
        <f>IFERROR(TRIM(INDEX(CID_DB[Case No],$D3643)),"")</f>
        <v/>
      </c>
      <c r="H3643" s="5" t="str">
        <f>IFERROR(TRIM(INDEX(CID_DB[Known Contractor '#1 PN],$D3643)),"")</f>
        <v/>
      </c>
      <c r="I3643" s="5" t="str">
        <f>IFERROR(TRIM(INDEX(CID_DB[Known Contractor '#2 PN],$D3643)),"")</f>
        <v/>
      </c>
      <c r="J3643" s="5" t="str">
        <f>IFERROR(TRIM(INDEX(CID_DB[ [ NSN ] ],$D3643)),"")</f>
        <v/>
      </c>
      <c r="K3643" s="5" t="str">
        <f>IFERROR(TRIM(INDEX(CID_DB[Description],$D3643)),"")</f>
        <v/>
      </c>
      <c r="L3643" s="24" t="str">
        <f>IFERROR(TRIM(INDEX(CID_DB[Commercial Status],$D3643)),"")</f>
        <v/>
      </c>
    </row>
    <row r="3644" spans="2:12" x14ac:dyDescent="0.35">
      <c r="B3644" s="15"/>
      <c r="D3644" s="17" t="str">
        <f t="array" ref="D3644">IFERROR(IF($B3644&lt;&gt;"",LARGE(IF(ISNUMBER(SEARCH(TRIM(SUBSTITUTE($B3644,"-","")),CID_DB[Search Key])),ROW(CID_DB[Search Key]),""),1)-1,""),"")</f>
        <v/>
      </c>
      <c r="F3644" s="23" t="str">
        <f>IF($B3644&lt;&gt;"",COUNTIFS(CID_DB[Search Key],"*"&amp;TRIM(SUBSTITUTE(B3644,"-",""))&amp;"*"),"")</f>
        <v/>
      </c>
      <c r="G3644" s="23" t="str">
        <f>IFERROR(TRIM(INDEX(CID_DB[Case No],$D3644)),"")</f>
        <v/>
      </c>
      <c r="H3644" s="5" t="str">
        <f>IFERROR(TRIM(INDEX(CID_DB[Known Contractor '#1 PN],$D3644)),"")</f>
        <v/>
      </c>
      <c r="I3644" s="5" t="str">
        <f>IFERROR(TRIM(INDEX(CID_DB[Known Contractor '#2 PN],$D3644)),"")</f>
        <v/>
      </c>
      <c r="J3644" s="5" t="str">
        <f>IFERROR(TRIM(INDEX(CID_DB[ [ NSN ] ],$D3644)),"")</f>
        <v/>
      </c>
      <c r="K3644" s="5" t="str">
        <f>IFERROR(TRIM(INDEX(CID_DB[Description],$D3644)),"")</f>
        <v/>
      </c>
      <c r="L3644" s="24" t="str">
        <f>IFERROR(TRIM(INDEX(CID_DB[Commercial Status],$D3644)),"")</f>
        <v/>
      </c>
    </row>
    <row r="3645" spans="2:12" x14ac:dyDescent="0.35">
      <c r="B3645" s="15"/>
      <c r="D3645" s="17" t="str">
        <f t="array" ref="D3645">IFERROR(IF($B3645&lt;&gt;"",LARGE(IF(ISNUMBER(SEARCH(TRIM(SUBSTITUTE($B3645,"-","")),CID_DB[Search Key])),ROW(CID_DB[Search Key]),""),1)-1,""),"")</f>
        <v/>
      </c>
      <c r="F3645" s="23" t="str">
        <f>IF($B3645&lt;&gt;"",COUNTIFS(CID_DB[Search Key],"*"&amp;TRIM(SUBSTITUTE(B3645,"-",""))&amp;"*"),"")</f>
        <v/>
      </c>
      <c r="G3645" s="23" t="str">
        <f>IFERROR(TRIM(INDEX(CID_DB[Case No],$D3645)),"")</f>
        <v/>
      </c>
      <c r="H3645" s="5" t="str">
        <f>IFERROR(TRIM(INDEX(CID_DB[Known Contractor '#1 PN],$D3645)),"")</f>
        <v/>
      </c>
      <c r="I3645" s="5" t="str">
        <f>IFERROR(TRIM(INDEX(CID_DB[Known Contractor '#2 PN],$D3645)),"")</f>
        <v/>
      </c>
      <c r="J3645" s="5" t="str">
        <f>IFERROR(TRIM(INDEX(CID_DB[ [ NSN ] ],$D3645)),"")</f>
        <v/>
      </c>
      <c r="K3645" s="5" t="str">
        <f>IFERROR(TRIM(INDEX(CID_DB[Description],$D3645)),"")</f>
        <v/>
      </c>
      <c r="L3645" s="24" t="str">
        <f>IFERROR(TRIM(INDEX(CID_DB[Commercial Status],$D3645)),"")</f>
        <v/>
      </c>
    </row>
    <row r="3646" spans="2:12" x14ac:dyDescent="0.35">
      <c r="B3646" s="15"/>
      <c r="D3646" s="17" t="str">
        <f t="array" ref="D3646">IFERROR(IF($B3646&lt;&gt;"",LARGE(IF(ISNUMBER(SEARCH(TRIM(SUBSTITUTE($B3646,"-","")),CID_DB[Search Key])),ROW(CID_DB[Search Key]),""),1)-1,""),"")</f>
        <v/>
      </c>
      <c r="F3646" s="23" t="str">
        <f>IF($B3646&lt;&gt;"",COUNTIFS(CID_DB[Search Key],"*"&amp;TRIM(SUBSTITUTE(B3646,"-",""))&amp;"*"),"")</f>
        <v/>
      </c>
      <c r="G3646" s="23" t="str">
        <f>IFERROR(TRIM(INDEX(CID_DB[Case No],$D3646)),"")</f>
        <v/>
      </c>
      <c r="H3646" s="5" t="str">
        <f>IFERROR(TRIM(INDEX(CID_DB[Known Contractor '#1 PN],$D3646)),"")</f>
        <v/>
      </c>
      <c r="I3646" s="5" t="str">
        <f>IFERROR(TRIM(INDEX(CID_DB[Known Contractor '#2 PN],$D3646)),"")</f>
        <v/>
      </c>
      <c r="J3646" s="5" t="str">
        <f>IFERROR(TRIM(INDEX(CID_DB[ [ NSN ] ],$D3646)),"")</f>
        <v/>
      </c>
      <c r="K3646" s="5" t="str">
        <f>IFERROR(TRIM(INDEX(CID_DB[Description],$D3646)),"")</f>
        <v/>
      </c>
      <c r="L3646" s="24" t="str">
        <f>IFERROR(TRIM(INDEX(CID_DB[Commercial Status],$D3646)),"")</f>
        <v/>
      </c>
    </row>
    <row r="3647" spans="2:12" x14ac:dyDescent="0.35">
      <c r="B3647" s="15"/>
      <c r="D3647" s="17" t="str">
        <f t="array" ref="D3647">IFERROR(IF($B3647&lt;&gt;"",LARGE(IF(ISNUMBER(SEARCH(TRIM(SUBSTITUTE($B3647,"-","")),CID_DB[Search Key])),ROW(CID_DB[Search Key]),""),1)-1,""),"")</f>
        <v/>
      </c>
      <c r="F3647" s="23" t="str">
        <f>IF($B3647&lt;&gt;"",COUNTIFS(CID_DB[Search Key],"*"&amp;TRIM(SUBSTITUTE(B3647,"-",""))&amp;"*"),"")</f>
        <v/>
      </c>
      <c r="G3647" s="23" t="str">
        <f>IFERROR(TRIM(INDEX(CID_DB[Case No],$D3647)),"")</f>
        <v/>
      </c>
      <c r="H3647" s="5" t="str">
        <f>IFERROR(TRIM(INDEX(CID_DB[Known Contractor '#1 PN],$D3647)),"")</f>
        <v/>
      </c>
      <c r="I3647" s="5" t="str">
        <f>IFERROR(TRIM(INDEX(CID_DB[Known Contractor '#2 PN],$D3647)),"")</f>
        <v/>
      </c>
      <c r="J3647" s="5" t="str">
        <f>IFERROR(TRIM(INDEX(CID_DB[ [ NSN ] ],$D3647)),"")</f>
        <v/>
      </c>
      <c r="K3647" s="5" t="str">
        <f>IFERROR(TRIM(INDEX(CID_DB[Description],$D3647)),"")</f>
        <v/>
      </c>
      <c r="L3647" s="24" t="str">
        <f>IFERROR(TRIM(INDEX(CID_DB[Commercial Status],$D3647)),"")</f>
        <v/>
      </c>
    </row>
    <row r="3648" spans="2:12" x14ac:dyDescent="0.35">
      <c r="B3648" s="15"/>
      <c r="D3648" s="17" t="str">
        <f t="array" ref="D3648">IFERROR(IF($B3648&lt;&gt;"",LARGE(IF(ISNUMBER(SEARCH(TRIM(SUBSTITUTE($B3648,"-","")),CID_DB[Search Key])),ROW(CID_DB[Search Key]),""),1)-1,""),"")</f>
        <v/>
      </c>
      <c r="F3648" s="23" t="str">
        <f>IF($B3648&lt;&gt;"",COUNTIFS(CID_DB[Search Key],"*"&amp;TRIM(SUBSTITUTE(B3648,"-",""))&amp;"*"),"")</f>
        <v/>
      </c>
      <c r="G3648" s="23" t="str">
        <f>IFERROR(TRIM(INDEX(CID_DB[Case No],$D3648)),"")</f>
        <v/>
      </c>
      <c r="H3648" s="5" t="str">
        <f>IFERROR(TRIM(INDEX(CID_DB[Known Contractor '#1 PN],$D3648)),"")</f>
        <v/>
      </c>
      <c r="I3648" s="5" t="str">
        <f>IFERROR(TRIM(INDEX(CID_DB[Known Contractor '#2 PN],$D3648)),"")</f>
        <v/>
      </c>
      <c r="J3648" s="5" t="str">
        <f>IFERROR(TRIM(INDEX(CID_DB[ [ NSN ] ],$D3648)),"")</f>
        <v/>
      </c>
      <c r="K3648" s="5" t="str">
        <f>IFERROR(TRIM(INDEX(CID_DB[Description],$D3648)),"")</f>
        <v/>
      </c>
      <c r="L3648" s="24" t="str">
        <f>IFERROR(TRIM(INDEX(CID_DB[Commercial Status],$D3648)),"")</f>
        <v/>
      </c>
    </row>
    <row r="3649" spans="2:12" x14ac:dyDescent="0.35">
      <c r="B3649" s="15"/>
      <c r="D3649" s="17" t="str">
        <f t="array" ref="D3649">IFERROR(IF($B3649&lt;&gt;"",LARGE(IF(ISNUMBER(SEARCH(TRIM(SUBSTITUTE($B3649,"-","")),CID_DB[Search Key])),ROW(CID_DB[Search Key]),""),1)-1,""),"")</f>
        <v/>
      </c>
      <c r="F3649" s="23" t="str">
        <f>IF($B3649&lt;&gt;"",COUNTIFS(CID_DB[Search Key],"*"&amp;TRIM(SUBSTITUTE(B3649,"-",""))&amp;"*"),"")</f>
        <v/>
      </c>
      <c r="G3649" s="23" t="str">
        <f>IFERROR(TRIM(INDEX(CID_DB[Case No],$D3649)),"")</f>
        <v/>
      </c>
      <c r="H3649" s="5" t="str">
        <f>IFERROR(TRIM(INDEX(CID_DB[Known Contractor '#1 PN],$D3649)),"")</f>
        <v/>
      </c>
      <c r="I3649" s="5" t="str">
        <f>IFERROR(TRIM(INDEX(CID_DB[Known Contractor '#2 PN],$D3649)),"")</f>
        <v/>
      </c>
      <c r="J3649" s="5" t="str">
        <f>IFERROR(TRIM(INDEX(CID_DB[ [ NSN ] ],$D3649)),"")</f>
        <v/>
      </c>
      <c r="K3649" s="5" t="str">
        <f>IFERROR(TRIM(INDEX(CID_DB[Description],$D3649)),"")</f>
        <v/>
      </c>
      <c r="L3649" s="24" t="str">
        <f>IFERROR(TRIM(INDEX(CID_DB[Commercial Status],$D3649)),"")</f>
        <v/>
      </c>
    </row>
    <row r="3650" spans="2:12" x14ac:dyDescent="0.35">
      <c r="B3650" s="15"/>
      <c r="D3650" s="17" t="str">
        <f t="array" ref="D3650">IFERROR(IF($B3650&lt;&gt;"",LARGE(IF(ISNUMBER(SEARCH(TRIM(SUBSTITUTE($B3650,"-","")),CID_DB[Search Key])),ROW(CID_DB[Search Key]),""),1)-1,""),"")</f>
        <v/>
      </c>
      <c r="F3650" s="23" t="str">
        <f>IF($B3650&lt;&gt;"",COUNTIFS(CID_DB[Search Key],"*"&amp;TRIM(SUBSTITUTE(B3650,"-",""))&amp;"*"),"")</f>
        <v/>
      </c>
      <c r="G3650" s="23" t="str">
        <f>IFERROR(TRIM(INDEX(CID_DB[Case No],$D3650)),"")</f>
        <v/>
      </c>
      <c r="H3650" s="5" t="str">
        <f>IFERROR(TRIM(INDEX(CID_DB[Known Contractor '#1 PN],$D3650)),"")</f>
        <v/>
      </c>
      <c r="I3650" s="5" t="str">
        <f>IFERROR(TRIM(INDEX(CID_DB[Known Contractor '#2 PN],$D3650)),"")</f>
        <v/>
      </c>
      <c r="J3650" s="5" t="str">
        <f>IFERROR(TRIM(INDEX(CID_DB[ [ NSN ] ],$D3650)),"")</f>
        <v/>
      </c>
      <c r="K3650" s="5" t="str">
        <f>IFERROR(TRIM(INDEX(CID_DB[Description],$D3650)),"")</f>
        <v/>
      </c>
      <c r="L3650" s="24" t="str">
        <f>IFERROR(TRIM(INDEX(CID_DB[Commercial Status],$D3650)),"")</f>
        <v/>
      </c>
    </row>
    <row r="3651" spans="2:12" x14ac:dyDescent="0.35">
      <c r="B3651" s="15"/>
      <c r="D3651" s="17" t="str">
        <f t="array" ref="D3651">IFERROR(IF($B3651&lt;&gt;"",LARGE(IF(ISNUMBER(SEARCH(TRIM(SUBSTITUTE($B3651,"-","")),CID_DB[Search Key])),ROW(CID_DB[Search Key]),""),1)-1,""),"")</f>
        <v/>
      </c>
      <c r="F3651" s="23" t="str">
        <f>IF($B3651&lt;&gt;"",COUNTIFS(CID_DB[Search Key],"*"&amp;TRIM(SUBSTITUTE(B3651,"-",""))&amp;"*"),"")</f>
        <v/>
      </c>
      <c r="G3651" s="23" t="str">
        <f>IFERROR(TRIM(INDEX(CID_DB[Case No],$D3651)),"")</f>
        <v/>
      </c>
      <c r="H3651" s="5" t="str">
        <f>IFERROR(TRIM(INDEX(CID_DB[Known Contractor '#1 PN],$D3651)),"")</f>
        <v/>
      </c>
      <c r="I3651" s="5" t="str">
        <f>IFERROR(TRIM(INDEX(CID_DB[Known Contractor '#2 PN],$D3651)),"")</f>
        <v/>
      </c>
      <c r="J3651" s="5" t="str">
        <f>IFERROR(TRIM(INDEX(CID_DB[ [ NSN ] ],$D3651)),"")</f>
        <v/>
      </c>
      <c r="K3651" s="5" t="str">
        <f>IFERROR(TRIM(INDEX(CID_DB[Description],$D3651)),"")</f>
        <v/>
      </c>
      <c r="L3651" s="24" t="str">
        <f>IFERROR(TRIM(INDEX(CID_DB[Commercial Status],$D3651)),"")</f>
        <v/>
      </c>
    </row>
    <row r="3652" spans="2:12" x14ac:dyDescent="0.35">
      <c r="B3652" s="15"/>
      <c r="D3652" s="17" t="str">
        <f t="array" ref="D3652">IFERROR(IF($B3652&lt;&gt;"",LARGE(IF(ISNUMBER(SEARCH(TRIM(SUBSTITUTE($B3652,"-","")),CID_DB[Search Key])),ROW(CID_DB[Search Key]),""),1)-1,""),"")</f>
        <v/>
      </c>
      <c r="F3652" s="23" t="str">
        <f>IF($B3652&lt;&gt;"",COUNTIFS(CID_DB[Search Key],"*"&amp;TRIM(SUBSTITUTE(B3652,"-",""))&amp;"*"),"")</f>
        <v/>
      </c>
      <c r="G3652" s="23" t="str">
        <f>IFERROR(TRIM(INDEX(CID_DB[Case No],$D3652)),"")</f>
        <v/>
      </c>
      <c r="H3652" s="5" t="str">
        <f>IFERROR(TRIM(INDEX(CID_DB[Known Contractor '#1 PN],$D3652)),"")</f>
        <v/>
      </c>
      <c r="I3652" s="5" t="str">
        <f>IFERROR(TRIM(INDEX(CID_DB[Known Contractor '#2 PN],$D3652)),"")</f>
        <v/>
      </c>
      <c r="J3652" s="5" t="str">
        <f>IFERROR(TRIM(INDEX(CID_DB[ [ NSN ] ],$D3652)),"")</f>
        <v/>
      </c>
      <c r="K3652" s="5" t="str">
        <f>IFERROR(TRIM(INDEX(CID_DB[Description],$D3652)),"")</f>
        <v/>
      </c>
      <c r="L3652" s="24" t="str">
        <f>IFERROR(TRIM(INDEX(CID_DB[Commercial Status],$D3652)),"")</f>
        <v/>
      </c>
    </row>
    <row r="3653" spans="2:12" x14ac:dyDescent="0.35">
      <c r="B3653" s="15"/>
      <c r="D3653" s="17" t="str">
        <f t="array" ref="D3653">IFERROR(IF($B3653&lt;&gt;"",LARGE(IF(ISNUMBER(SEARCH(TRIM(SUBSTITUTE($B3653,"-","")),CID_DB[Search Key])),ROW(CID_DB[Search Key]),""),1)-1,""),"")</f>
        <v/>
      </c>
      <c r="F3653" s="23" t="str">
        <f>IF($B3653&lt;&gt;"",COUNTIFS(CID_DB[Search Key],"*"&amp;TRIM(SUBSTITUTE(B3653,"-",""))&amp;"*"),"")</f>
        <v/>
      </c>
      <c r="G3653" s="23" t="str">
        <f>IFERROR(TRIM(INDEX(CID_DB[Case No],$D3653)),"")</f>
        <v/>
      </c>
      <c r="H3653" s="5" t="str">
        <f>IFERROR(TRIM(INDEX(CID_DB[Known Contractor '#1 PN],$D3653)),"")</f>
        <v/>
      </c>
      <c r="I3653" s="5" t="str">
        <f>IFERROR(TRIM(INDEX(CID_DB[Known Contractor '#2 PN],$D3653)),"")</f>
        <v/>
      </c>
      <c r="J3653" s="5" t="str">
        <f>IFERROR(TRIM(INDEX(CID_DB[ [ NSN ] ],$D3653)),"")</f>
        <v/>
      </c>
      <c r="K3653" s="5" t="str">
        <f>IFERROR(TRIM(INDEX(CID_DB[Description],$D3653)),"")</f>
        <v/>
      </c>
      <c r="L3653" s="24" t="str">
        <f>IFERROR(TRIM(INDEX(CID_DB[Commercial Status],$D3653)),"")</f>
        <v/>
      </c>
    </row>
    <row r="3654" spans="2:12" x14ac:dyDescent="0.35">
      <c r="B3654" s="15"/>
      <c r="D3654" s="17" t="str">
        <f t="array" ref="D3654">IFERROR(IF($B3654&lt;&gt;"",LARGE(IF(ISNUMBER(SEARCH(TRIM(SUBSTITUTE($B3654,"-","")),CID_DB[Search Key])),ROW(CID_DB[Search Key]),""),1)-1,""),"")</f>
        <v/>
      </c>
      <c r="F3654" s="23" t="str">
        <f>IF($B3654&lt;&gt;"",COUNTIFS(CID_DB[Search Key],"*"&amp;TRIM(SUBSTITUTE(B3654,"-",""))&amp;"*"),"")</f>
        <v/>
      </c>
      <c r="G3654" s="23" t="str">
        <f>IFERROR(TRIM(INDEX(CID_DB[Case No],$D3654)),"")</f>
        <v/>
      </c>
      <c r="H3654" s="5" t="str">
        <f>IFERROR(TRIM(INDEX(CID_DB[Known Contractor '#1 PN],$D3654)),"")</f>
        <v/>
      </c>
      <c r="I3654" s="5" t="str">
        <f>IFERROR(TRIM(INDEX(CID_DB[Known Contractor '#2 PN],$D3654)),"")</f>
        <v/>
      </c>
      <c r="J3654" s="5" t="str">
        <f>IFERROR(TRIM(INDEX(CID_DB[ [ NSN ] ],$D3654)),"")</f>
        <v/>
      </c>
      <c r="K3654" s="5" t="str">
        <f>IFERROR(TRIM(INDEX(CID_DB[Description],$D3654)),"")</f>
        <v/>
      </c>
      <c r="L3654" s="24" t="str">
        <f>IFERROR(TRIM(INDEX(CID_DB[Commercial Status],$D3654)),"")</f>
        <v/>
      </c>
    </row>
    <row r="3655" spans="2:12" x14ac:dyDescent="0.35">
      <c r="B3655" s="15"/>
      <c r="D3655" s="17" t="str">
        <f t="array" ref="D3655">IFERROR(IF($B3655&lt;&gt;"",LARGE(IF(ISNUMBER(SEARCH(TRIM(SUBSTITUTE($B3655,"-","")),CID_DB[Search Key])),ROW(CID_DB[Search Key]),""),1)-1,""),"")</f>
        <v/>
      </c>
      <c r="F3655" s="23" t="str">
        <f>IF($B3655&lt;&gt;"",COUNTIFS(CID_DB[Search Key],"*"&amp;TRIM(SUBSTITUTE(B3655,"-",""))&amp;"*"),"")</f>
        <v/>
      </c>
      <c r="G3655" s="23" t="str">
        <f>IFERROR(TRIM(INDEX(CID_DB[Case No],$D3655)),"")</f>
        <v/>
      </c>
      <c r="H3655" s="5" t="str">
        <f>IFERROR(TRIM(INDEX(CID_DB[Known Contractor '#1 PN],$D3655)),"")</f>
        <v/>
      </c>
      <c r="I3655" s="5" t="str">
        <f>IFERROR(TRIM(INDEX(CID_DB[Known Contractor '#2 PN],$D3655)),"")</f>
        <v/>
      </c>
      <c r="J3655" s="5" t="str">
        <f>IFERROR(TRIM(INDEX(CID_DB[ [ NSN ] ],$D3655)),"")</f>
        <v/>
      </c>
      <c r="K3655" s="5" t="str">
        <f>IFERROR(TRIM(INDEX(CID_DB[Description],$D3655)),"")</f>
        <v/>
      </c>
      <c r="L3655" s="24" t="str">
        <f>IFERROR(TRIM(INDEX(CID_DB[Commercial Status],$D3655)),"")</f>
        <v/>
      </c>
    </row>
    <row r="3656" spans="2:12" x14ac:dyDescent="0.35">
      <c r="B3656" s="15"/>
      <c r="D3656" s="17" t="str">
        <f t="array" ref="D3656">IFERROR(IF($B3656&lt;&gt;"",LARGE(IF(ISNUMBER(SEARCH(TRIM(SUBSTITUTE($B3656,"-","")),CID_DB[Search Key])),ROW(CID_DB[Search Key]),""),1)-1,""),"")</f>
        <v/>
      </c>
      <c r="F3656" s="23" t="str">
        <f>IF($B3656&lt;&gt;"",COUNTIFS(CID_DB[Search Key],"*"&amp;TRIM(SUBSTITUTE(B3656,"-",""))&amp;"*"),"")</f>
        <v/>
      </c>
      <c r="G3656" s="23" t="str">
        <f>IFERROR(TRIM(INDEX(CID_DB[Case No],$D3656)),"")</f>
        <v/>
      </c>
      <c r="H3656" s="5" t="str">
        <f>IFERROR(TRIM(INDEX(CID_DB[Known Contractor '#1 PN],$D3656)),"")</f>
        <v/>
      </c>
      <c r="I3656" s="5" t="str">
        <f>IFERROR(TRIM(INDEX(CID_DB[Known Contractor '#2 PN],$D3656)),"")</f>
        <v/>
      </c>
      <c r="J3656" s="5" t="str">
        <f>IFERROR(TRIM(INDEX(CID_DB[ [ NSN ] ],$D3656)),"")</f>
        <v/>
      </c>
      <c r="K3656" s="5" t="str">
        <f>IFERROR(TRIM(INDEX(CID_DB[Description],$D3656)),"")</f>
        <v/>
      </c>
      <c r="L3656" s="24" t="str">
        <f>IFERROR(TRIM(INDEX(CID_DB[Commercial Status],$D3656)),"")</f>
        <v/>
      </c>
    </row>
    <row r="3657" spans="2:12" x14ac:dyDescent="0.35">
      <c r="B3657" s="15"/>
      <c r="D3657" s="17" t="str">
        <f t="array" ref="D3657">IFERROR(IF($B3657&lt;&gt;"",LARGE(IF(ISNUMBER(SEARCH(TRIM(SUBSTITUTE($B3657,"-","")),CID_DB[Search Key])),ROW(CID_DB[Search Key]),""),1)-1,""),"")</f>
        <v/>
      </c>
      <c r="F3657" s="23" t="str">
        <f>IF($B3657&lt;&gt;"",COUNTIFS(CID_DB[Search Key],"*"&amp;TRIM(SUBSTITUTE(B3657,"-",""))&amp;"*"),"")</f>
        <v/>
      </c>
      <c r="G3657" s="23" t="str">
        <f>IFERROR(TRIM(INDEX(CID_DB[Case No],$D3657)),"")</f>
        <v/>
      </c>
      <c r="H3657" s="5" t="str">
        <f>IFERROR(TRIM(INDEX(CID_DB[Known Contractor '#1 PN],$D3657)),"")</f>
        <v/>
      </c>
      <c r="I3657" s="5" t="str">
        <f>IFERROR(TRIM(INDEX(CID_DB[Known Contractor '#2 PN],$D3657)),"")</f>
        <v/>
      </c>
      <c r="J3657" s="5" t="str">
        <f>IFERROR(TRIM(INDEX(CID_DB[ [ NSN ] ],$D3657)),"")</f>
        <v/>
      </c>
      <c r="K3657" s="5" t="str">
        <f>IFERROR(TRIM(INDEX(CID_DB[Description],$D3657)),"")</f>
        <v/>
      </c>
      <c r="L3657" s="24" t="str">
        <f>IFERROR(TRIM(INDEX(CID_DB[Commercial Status],$D3657)),"")</f>
        <v/>
      </c>
    </row>
    <row r="3658" spans="2:12" x14ac:dyDescent="0.35">
      <c r="B3658" s="15"/>
      <c r="D3658" s="17" t="str">
        <f t="array" ref="D3658">IFERROR(IF($B3658&lt;&gt;"",LARGE(IF(ISNUMBER(SEARCH(TRIM(SUBSTITUTE($B3658,"-","")),CID_DB[Search Key])),ROW(CID_DB[Search Key]),""),1)-1,""),"")</f>
        <v/>
      </c>
      <c r="F3658" s="23" t="str">
        <f>IF($B3658&lt;&gt;"",COUNTIFS(CID_DB[Search Key],"*"&amp;TRIM(SUBSTITUTE(B3658,"-",""))&amp;"*"),"")</f>
        <v/>
      </c>
      <c r="G3658" s="23" t="str">
        <f>IFERROR(TRIM(INDEX(CID_DB[Case No],$D3658)),"")</f>
        <v/>
      </c>
      <c r="H3658" s="5" t="str">
        <f>IFERROR(TRIM(INDEX(CID_DB[Known Contractor '#1 PN],$D3658)),"")</f>
        <v/>
      </c>
      <c r="I3658" s="5" t="str">
        <f>IFERROR(TRIM(INDEX(CID_DB[Known Contractor '#2 PN],$D3658)),"")</f>
        <v/>
      </c>
      <c r="J3658" s="5" t="str">
        <f>IFERROR(TRIM(INDEX(CID_DB[ [ NSN ] ],$D3658)),"")</f>
        <v/>
      </c>
      <c r="K3658" s="5" t="str">
        <f>IFERROR(TRIM(INDEX(CID_DB[Description],$D3658)),"")</f>
        <v/>
      </c>
      <c r="L3658" s="24" t="str">
        <f>IFERROR(TRIM(INDEX(CID_DB[Commercial Status],$D3658)),"")</f>
        <v/>
      </c>
    </row>
    <row r="3659" spans="2:12" x14ac:dyDescent="0.35">
      <c r="B3659" s="15"/>
      <c r="D3659" s="17" t="str">
        <f t="array" ref="D3659">IFERROR(IF($B3659&lt;&gt;"",LARGE(IF(ISNUMBER(SEARCH(TRIM(SUBSTITUTE($B3659,"-","")),CID_DB[Search Key])),ROW(CID_DB[Search Key]),""),1)-1,""),"")</f>
        <v/>
      </c>
      <c r="F3659" s="23" t="str">
        <f>IF($B3659&lt;&gt;"",COUNTIFS(CID_DB[Search Key],"*"&amp;TRIM(SUBSTITUTE(B3659,"-",""))&amp;"*"),"")</f>
        <v/>
      </c>
      <c r="G3659" s="23" t="str">
        <f>IFERROR(TRIM(INDEX(CID_DB[Case No],$D3659)),"")</f>
        <v/>
      </c>
      <c r="H3659" s="5" t="str">
        <f>IFERROR(TRIM(INDEX(CID_DB[Known Contractor '#1 PN],$D3659)),"")</f>
        <v/>
      </c>
      <c r="I3659" s="5" t="str">
        <f>IFERROR(TRIM(INDEX(CID_DB[Known Contractor '#2 PN],$D3659)),"")</f>
        <v/>
      </c>
      <c r="J3659" s="5" t="str">
        <f>IFERROR(TRIM(INDEX(CID_DB[ [ NSN ] ],$D3659)),"")</f>
        <v/>
      </c>
      <c r="K3659" s="5" t="str">
        <f>IFERROR(TRIM(INDEX(CID_DB[Description],$D3659)),"")</f>
        <v/>
      </c>
      <c r="L3659" s="24" t="str">
        <f>IFERROR(TRIM(INDEX(CID_DB[Commercial Status],$D3659)),"")</f>
        <v/>
      </c>
    </row>
    <row r="3660" spans="2:12" x14ac:dyDescent="0.35">
      <c r="B3660" s="15"/>
      <c r="D3660" s="17" t="str">
        <f t="array" ref="D3660">IFERROR(IF($B3660&lt;&gt;"",LARGE(IF(ISNUMBER(SEARCH(TRIM(SUBSTITUTE($B3660,"-","")),CID_DB[Search Key])),ROW(CID_DB[Search Key]),""),1)-1,""),"")</f>
        <v/>
      </c>
      <c r="F3660" s="23" t="str">
        <f>IF($B3660&lt;&gt;"",COUNTIFS(CID_DB[Search Key],"*"&amp;TRIM(SUBSTITUTE(B3660,"-",""))&amp;"*"),"")</f>
        <v/>
      </c>
      <c r="G3660" s="23" t="str">
        <f>IFERROR(TRIM(INDEX(CID_DB[Case No],$D3660)),"")</f>
        <v/>
      </c>
      <c r="H3660" s="5" t="str">
        <f>IFERROR(TRIM(INDEX(CID_DB[Known Contractor '#1 PN],$D3660)),"")</f>
        <v/>
      </c>
      <c r="I3660" s="5" t="str">
        <f>IFERROR(TRIM(INDEX(CID_DB[Known Contractor '#2 PN],$D3660)),"")</f>
        <v/>
      </c>
      <c r="J3660" s="5" t="str">
        <f>IFERROR(TRIM(INDEX(CID_DB[ [ NSN ] ],$D3660)),"")</f>
        <v/>
      </c>
      <c r="K3660" s="5" t="str">
        <f>IFERROR(TRIM(INDEX(CID_DB[Description],$D3660)),"")</f>
        <v/>
      </c>
      <c r="L3660" s="24" t="str">
        <f>IFERROR(TRIM(INDEX(CID_DB[Commercial Status],$D3660)),"")</f>
        <v/>
      </c>
    </row>
    <row r="3661" spans="2:12" x14ac:dyDescent="0.35">
      <c r="B3661" s="15"/>
      <c r="D3661" s="17" t="str">
        <f t="array" ref="D3661">IFERROR(IF($B3661&lt;&gt;"",LARGE(IF(ISNUMBER(SEARCH(TRIM(SUBSTITUTE($B3661,"-","")),CID_DB[Search Key])),ROW(CID_DB[Search Key]),""),1)-1,""),"")</f>
        <v/>
      </c>
      <c r="F3661" s="23" t="str">
        <f>IF($B3661&lt;&gt;"",COUNTIFS(CID_DB[Search Key],"*"&amp;TRIM(SUBSTITUTE(B3661,"-",""))&amp;"*"),"")</f>
        <v/>
      </c>
      <c r="G3661" s="23" t="str">
        <f>IFERROR(TRIM(INDEX(CID_DB[Case No],$D3661)),"")</f>
        <v/>
      </c>
      <c r="H3661" s="5" t="str">
        <f>IFERROR(TRIM(INDEX(CID_DB[Known Contractor '#1 PN],$D3661)),"")</f>
        <v/>
      </c>
      <c r="I3661" s="5" t="str">
        <f>IFERROR(TRIM(INDEX(CID_DB[Known Contractor '#2 PN],$D3661)),"")</f>
        <v/>
      </c>
      <c r="J3661" s="5" t="str">
        <f>IFERROR(TRIM(INDEX(CID_DB[ [ NSN ] ],$D3661)),"")</f>
        <v/>
      </c>
      <c r="K3661" s="5" t="str">
        <f>IFERROR(TRIM(INDEX(CID_DB[Description],$D3661)),"")</f>
        <v/>
      </c>
      <c r="L3661" s="24" t="str">
        <f>IFERROR(TRIM(INDEX(CID_DB[Commercial Status],$D3661)),"")</f>
        <v/>
      </c>
    </row>
    <row r="3662" spans="2:12" x14ac:dyDescent="0.35">
      <c r="B3662" s="15"/>
      <c r="D3662" s="17" t="str">
        <f t="array" ref="D3662">IFERROR(IF($B3662&lt;&gt;"",LARGE(IF(ISNUMBER(SEARCH(TRIM(SUBSTITUTE($B3662,"-","")),CID_DB[Search Key])),ROW(CID_DB[Search Key]),""),1)-1,""),"")</f>
        <v/>
      </c>
      <c r="F3662" s="23" t="str">
        <f>IF($B3662&lt;&gt;"",COUNTIFS(CID_DB[Search Key],"*"&amp;TRIM(SUBSTITUTE(B3662,"-",""))&amp;"*"),"")</f>
        <v/>
      </c>
      <c r="G3662" s="23" t="str">
        <f>IFERROR(TRIM(INDEX(CID_DB[Case No],$D3662)),"")</f>
        <v/>
      </c>
      <c r="H3662" s="5" t="str">
        <f>IFERROR(TRIM(INDEX(CID_DB[Known Contractor '#1 PN],$D3662)),"")</f>
        <v/>
      </c>
      <c r="I3662" s="5" t="str">
        <f>IFERROR(TRIM(INDEX(CID_DB[Known Contractor '#2 PN],$D3662)),"")</f>
        <v/>
      </c>
      <c r="J3662" s="5" t="str">
        <f>IFERROR(TRIM(INDEX(CID_DB[ [ NSN ] ],$D3662)),"")</f>
        <v/>
      </c>
      <c r="K3662" s="5" t="str">
        <f>IFERROR(TRIM(INDEX(CID_DB[Description],$D3662)),"")</f>
        <v/>
      </c>
      <c r="L3662" s="24" t="str">
        <f>IFERROR(TRIM(INDEX(CID_DB[Commercial Status],$D3662)),"")</f>
        <v/>
      </c>
    </row>
    <row r="3663" spans="2:12" x14ac:dyDescent="0.35">
      <c r="B3663" s="15"/>
      <c r="D3663" s="17" t="str">
        <f t="array" ref="D3663">IFERROR(IF($B3663&lt;&gt;"",LARGE(IF(ISNUMBER(SEARCH(TRIM(SUBSTITUTE($B3663,"-","")),CID_DB[Search Key])),ROW(CID_DB[Search Key]),""),1)-1,""),"")</f>
        <v/>
      </c>
      <c r="F3663" s="23" t="str">
        <f>IF($B3663&lt;&gt;"",COUNTIFS(CID_DB[Search Key],"*"&amp;TRIM(SUBSTITUTE(B3663,"-",""))&amp;"*"),"")</f>
        <v/>
      </c>
      <c r="G3663" s="23" t="str">
        <f>IFERROR(TRIM(INDEX(CID_DB[Case No],$D3663)),"")</f>
        <v/>
      </c>
      <c r="H3663" s="5" t="str">
        <f>IFERROR(TRIM(INDEX(CID_DB[Known Contractor '#1 PN],$D3663)),"")</f>
        <v/>
      </c>
      <c r="I3663" s="5" t="str">
        <f>IFERROR(TRIM(INDEX(CID_DB[Known Contractor '#2 PN],$D3663)),"")</f>
        <v/>
      </c>
      <c r="J3663" s="5" t="str">
        <f>IFERROR(TRIM(INDEX(CID_DB[ [ NSN ] ],$D3663)),"")</f>
        <v/>
      </c>
      <c r="K3663" s="5" t="str">
        <f>IFERROR(TRIM(INDEX(CID_DB[Description],$D3663)),"")</f>
        <v/>
      </c>
      <c r="L3663" s="24" t="str">
        <f>IFERROR(TRIM(INDEX(CID_DB[Commercial Status],$D3663)),"")</f>
        <v/>
      </c>
    </row>
    <row r="3664" spans="2:12" x14ac:dyDescent="0.35">
      <c r="B3664" s="15"/>
      <c r="D3664" s="17" t="str">
        <f t="array" ref="D3664">IFERROR(IF($B3664&lt;&gt;"",LARGE(IF(ISNUMBER(SEARCH(TRIM(SUBSTITUTE($B3664,"-","")),CID_DB[Search Key])),ROW(CID_DB[Search Key]),""),1)-1,""),"")</f>
        <v/>
      </c>
      <c r="F3664" s="23" t="str">
        <f>IF($B3664&lt;&gt;"",COUNTIFS(CID_DB[Search Key],"*"&amp;TRIM(SUBSTITUTE(B3664,"-",""))&amp;"*"),"")</f>
        <v/>
      </c>
      <c r="G3664" s="23" t="str">
        <f>IFERROR(TRIM(INDEX(CID_DB[Case No],$D3664)),"")</f>
        <v/>
      </c>
      <c r="H3664" s="5" t="str">
        <f>IFERROR(TRIM(INDEX(CID_DB[Known Contractor '#1 PN],$D3664)),"")</f>
        <v/>
      </c>
      <c r="I3664" s="5" t="str">
        <f>IFERROR(TRIM(INDEX(CID_DB[Known Contractor '#2 PN],$D3664)),"")</f>
        <v/>
      </c>
      <c r="J3664" s="5" t="str">
        <f>IFERROR(TRIM(INDEX(CID_DB[ [ NSN ] ],$D3664)),"")</f>
        <v/>
      </c>
      <c r="K3664" s="5" t="str">
        <f>IFERROR(TRIM(INDEX(CID_DB[Description],$D3664)),"")</f>
        <v/>
      </c>
      <c r="L3664" s="24" t="str">
        <f>IFERROR(TRIM(INDEX(CID_DB[Commercial Status],$D3664)),"")</f>
        <v/>
      </c>
    </row>
    <row r="3665" spans="2:12" x14ac:dyDescent="0.35">
      <c r="B3665" s="15"/>
      <c r="D3665" s="17" t="str">
        <f t="array" ref="D3665">IFERROR(IF($B3665&lt;&gt;"",LARGE(IF(ISNUMBER(SEARCH(TRIM(SUBSTITUTE($B3665,"-","")),CID_DB[Search Key])),ROW(CID_DB[Search Key]),""),1)-1,""),"")</f>
        <v/>
      </c>
      <c r="F3665" s="23" t="str">
        <f>IF($B3665&lt;&gt;"",COUNTIFS(CID_DB[Search Key],"*"&amp;TRIM(SUBSTITUTE(B3665,"-",""))&amp;"*"),"")</f>
        <v/>
      </c>
      <c r="G3665" s="23" t="str">
        <f>IFERROR(TRIM(INDEX(CID_DB[Case No],$D3665)),"")</f>
        <v/>
      </c>
      <c r="H3665" s="5" t="str">
        <f>IFERROR(TRIM(INDEX(CID_DB[Known Contractor '#1 PN],$D3665)),"")</f>
        <v/>
      </c>
      <c r="I3665" s="5" t="str">
        <f>IFERROR(TRIM(INDEX(CID_DB[Known Contractor '#2 PN],$D3665)),"")</f>
        <v/>
      </c>
      <c r="J3665" s="5" t="str">
        <f>IFERROR(TRIM(INDEX(CID_DB[ [ NSN ] ],$D3665)),"")</f>
        <v/>
      </c>
      <c r="K3665" s="5" t="str">
        <f>IFERROR(TRIM(INDEX(CID_DB[Description],$D3665)),"")</f>
        <v/>
      </c>
      <c r="L3665" s="24" t="str">
        <f>IFERROR(TRIM(INDEX(CID_DB[Commercial Status],$D3665)),"")</f>
        <v/>
      </c>
    </row>
    <row r="3666" spans="2:12" x14ac:dyDescent="0.35">
      <c r="B3666" s="15"/>
      <c r="D3666" s="17" t="str">
        <f t="array" ref="D3666">IFERROR(IF($B3666&lt;&gt;"",LARGE(IF(ISNUMBER(SEARCH(TRIM(SUBSTITUTE($B3666,"-","")),CID_DB[Search Key])),ROW(CID_DB[Search Key]),""),1)-1,""),"")</f>
        <v/>
      </c>
      <c r="F3666" s="23" t="str">
        <f>IF($B3666&lt;&gt;"",COUNTIFS(CID_DB[Search Key],"*"&amp;TRIM(SUBSTITUTE(B3666,"-",""))&amp;"*"),"")</f>
        <v/>
      </c>
      <c r="G3666" s="23" t="str">
        <f>IFERROR(TRIM(INDEX(CID_DB[Case No],$D3666)),"")</f>
        <v/>
      </c>
      <c r="H3666" s="5" t="str">
        <f>IFERROR(TRIM(INDEX(CID_DB[Known Contractor '#1 PN],$D3666)),"")</f>
        <v/>
      </c>
      <c r="I3666" s="5" t="str">
        <f>IFERROR(TRIM(INDEX(CID_DB[Known Contractor '#2 PN],$D3666)),"")</f>
        <v/>
      </c>
      <c r="J3666" s="5" t="str">
        <f>IFERROR(TRIM(INDEX(CID_DB[ [ NSN ] ],$D3666)),"")</f>
        <v/>
      </c>
      <c r="K3666" s="5" t="str">
        <f>IFERROR(TRIM(INDEX(CID_DB[Description],$D3666)),"")</f>
        <v/>
      </c>
      <c r="L3666" s="24" t="str">
        <f>IFERROR(TRIM(INDEX(CID_DB[Commercial Status],$D3666)),"")</f>
        <v/>
      </c>
    </row>
    <row r="3667" spans="2:12" x14ac:dyDescent="0.35">
      <c r="B3667" s="15"/>
      <c r="D3667" s="17" t="str">
        <f t="array" ref="D3667">IFERROR(IF($B3667&lt;&gt;"",LARGE(IF(ISNUMBER(SEARCH(TRIM(SUBSTITUTE($B3667,"-","")),CID_DB[Search Key])),ROW(CID_DB[Search Key]),""),1)-1,""),"")</f>
        <v/>
      </c>
      <c r="F3667" s="23" t="str">
        <f>IF($B3667&lt;&gt;"",COUNTIFS(CID_DB[Search Key],"*"&amp;TRIM(SUBSTITUTE(B3667,"-",""))&amp;"*"),"")</f>
        <v/>
      </c>
      <c r="G3667" s="23" t="str">
        <f>IFERROR(TRIM(INDEX(CID_DB[Case No],$D3667)),"")</f>
        <v/>
      </c>
      <c r="H3667" s="5" t="str">
        <f>IFERROR(TRIM(INDEX(CID_DB[Known Contractor '#1 PN],$D3667)),"")</f>
        <v/>
      </c>
      <c r="I3667" s="5" t="str">
        <f>IFERROR(TRIM(INDEX(CID_DB[Known Contractor '#2 PN],$D3667)),"")</f>
        <v/>
      </c>
      <c r="J3667" s="5" t="str">
        <f>IFERROR(TRIM(INDEX(CID_DB[ [ NSN ] ],$D3667)),"")</f>
        <v/>
      </c>
      <c r="K3667" s="5" t="str">
        <f>IFERROR(TRIM(INDEX(CID_DB[Description],$D3667)),"")</f>
        <v/>
      </c>
      <c r="L3667" s="24" t="str">
        <f>IFERROR(TRIM(INDEX(CID_DB[Commercial Status],$D3667)),"")</f>
        <v/>
      </c>
    </row>
    <row r="3668" spans="2:12" x14ac:dyDescent="0.35">
      <c r="B3668" s="15"/>
      <c r="D3668" s="17" t="str">
        <f t="array" ref="D3668">IFERROR(IF($B3668&lt;&gt;"",LARGE(IF(ISNUMBER(SEARCH(TRIM(SUBSTITUTE($B3668,"-","")),CID_DB[Search Key])),ROW(CID_DB[Search Key]),""),1)-1,""),"")</f>
        <v/>
      </c>
      <c r="F3668" s="23" t="str">
        <f>IF($B3668&lt;&gt;"",COUNTIFS(CID_DB[Search Key],"*"&amp;TRIM(SUBSTITUTE(B3668,"-",""))&amp;"*"),"")</f>
        <v/>
      </c>
      <c r="G3668" s="23" t="str">
        <f>IFERROR(TRIM(INDEX(CID_DB[Case No],$D3668)),"")</f>
        <v/>
      </c>
      <c r="H3668" s="5" t="str">
        <f>IFERROR(TRIM(INDEX(CID_DB[Known Contractor '#1 PN],$D3668)),"")</f>
        <v/>
      </c>
      <c r="I3668" s="5" t="str">
        <f>IFERROR(TRIM(INDEX(CID_DB[Known Contractor '#2 PN],$D3668)),"")</f>
        <v/>
      </c>
      <c r="J3668" s="5" t="str">
        <f>IFERROR(TRIM(INDEX(CID_DB[ [ NSN ] ],$D3668)),"")</f>
        <v/>
      </c>
      <c r="K3668" s="5" t="str">
        <f>IFERROR(TRIM(INDEX(CID_DB[Description],$D3668)),"")</f>
        <v/>
      </c>
      <c r="L3668" s="24" t="str">
        <f>IFERROR(TRIM(INDEX(CID_DB[Commercial Status],$D3668)),"")</f>
        <v/>
      </c>
    </row>
    <row r="3669" spans="2:12" x14ac:dyDescent="0.35">
      <c r="B3669" s="15"/>
      <c r="D3669" s="17" t="str">
        <f t="array" ref="D3669">IFERROR(IF($B3669&lt;&gt;"",LARGE(IF(ISNUMBER(SEARCH(TRIM(SUBSTITUTE($B3669,"-","")),CID_DB[Search Key])),ROW(CID_DB[Search Key]),""),1)-1,""),"")</f>
        <v/>
      </c>
      <c r="F3669" s="23" t="str">
        <f>IF($B3669&lt;&gt;"",COUNTIFS(CID_DB[Search Key],"*"&amp;TRIM(SUBSTITUTE(B3669,"-",""))&amp;"*"),"")</f>
        <v/>
      </c>
      <c r="G3669" s="23" t="str">
        <f>IFERROR(TRIM(INDEX(CID_DB[Case No],$D3669)),"")</f>
        <v/>
      </c>
      <c r="H3669" s="5" t="str">
        <f>IFERROR(TRIM(INDEX(CID_DB[Known Contractor '#1 PN],$D3669)),"")</f>
        <v/>
      </c>
      <c r="I3669" s="5" t="str">
        <f>IFERROR(TRIM(INDEX(CID_DB[Known Contractor '#2 PN],$D3669)),"")</f>
        <v/>
      </c>
      <c r="J3669" s="5" t="str">
        <f>IFERROR(TRIM(INDEX(CID_DB[ [ NSN ] ],$D3669)),"")</f>
        <v/>
      </c>
      <c r="K3669" s="5" t="str">
        <f>IFERROR(TRIM(INDEX(CID_DB[Description],$D3669)),"")</f>
        <v/>
      </c>
      <c r="L3669" s="24" t="str">
        <f>IFERROR(TRIM(INDEX(CID_DB[Commercial Status],$D3669)),"")</f>
        <v/>
      </c>
    </row>
    <row r="3670" spans="2:12" x14ac:dyDescent="0.35">
      <c r="B3670" s="15"/>
      <c r="D3670" s="17" t="str">
        <f t="array" ref="D3670">IFERROR(IF($B3670&lt;&gt;"",LARGE(IF(ISNUMBER(SEARCH(TRIM(SUBSTITUTE($B3670,"-","")),CID_DB[Search Key])),ROW(CID_DB[Search Key]),""),1)-1,""),"")</f>
        <v/>
      </c>
      <c r="F3670" s="23" t="str">
        <f>IF($B3670&lt;&gt;"",COUNTIFS(CID_DB[Search Key],"*"&amp;TRIM(SUBSTITUTE(B3670,"-",""))&amp;"*"),"")</f>
        <v/>
      </c>
      <c r="G3670" s="23" t="str">
        <f>IFERROR(TRIM(INDEX(CID_DB[Case No],$D3670)),"")</f>
        <v/>
      </c>
      <c r="H3670" s="5" t="str">
        <f>IFERROR(TRIM(INDEX(CID_DB[Known Contractor '#1 PN],$D3670)),"")</f>
        <v/>
      </c>
      <c r="I3670" s="5" t="str">
        <f>IFERROR(TRIM(INDEX(CID_DB[Known Contractor '#2 PN],$D3670)),"")</f>
        <v/>
      </c>
      <c r="J3670" s="5" t="str">
        <f>IFERROR(TRIM(INDEX(CID_DB[ [ NSN ] ],$D3670)),"")</f>
        <v/>
      </c>
      <c r="K3670" s="5" t="str">
        <f>IFERROR(TRIM(INDEX(CID_DB[Description],$D3670)),"")</f>
        <v/>
      </c>
      <c r="L3670" s="24" t="str">
        <f>IFERROR(TRIM(INDEX(CID_DB[Commercial Status],$D3670)),"")</f>
        <v/>
      </c>
    </row>
    <row r="3671" spans="2:12" x14ac:dyDescent="0.35">
      <c r="B3671" s="15"/>
      <c r="D3671" s="17" t="str">
        <f t="array" ref="D3671">IFERROR(IF($B3671&lt;&gt;"",LARGE(IF(ISNUMBER(SEARCH(TRIM(SUBSTITUTE($B3671,"-","")),CID_DB[Search Key])),ROW(CID_DB[Search Key]),""),1)-1,""),"")</f>
        <v/>
      </c>
      <c r="F3671" s="23" t="str">
        <f>IF($B3671&lt;&gt;"",COUNTIFS(CID_DB[Search Key],"*"&amp;TRIM(SUBSTITUTE(B3671,"-",""))&amp;"*"),"")</f>
        <v/>
      </c>
      <c r="G3671" s="23" t="str">
        <f>IFERROR(TRIM(INDEX(CID_DB[Case No],$D3671)),"")</f>
        <v/>
      </c>
      <c r="H3671" s="5" t="str">
        <f>IFERROR(TRIM(INDEX(CID_DB[Known Contractor '#1 PN],$D3671)),"")</f>
        <v/>
      </c>
      <c r="I3671" s="5" t="str">
        <f>IFERROR(TRIM(INDEX(CID_DB[Known Contractor '#2 PN],$D3671)),"")</f>
        <v/>
      </c>
      <c r="J3671" s="5" t="str">
        <f>IFERROR(TRIM(INDEX(CID_DB[ [ NSN ] ],$D3671)),"")</f>
        <v/>
      </c>
      <c r="K3671" s="5" t="str">
        <f>IFERROR(TRIM(INDEX(CID_DB[Description],$D3671)),"")</f>
        <v/>
      </c>
      <c r="L3671" s="24" t="str">
        <f>IFERROR(TRIM(INDEX(CID_DB[Commercial Status],$D3671)),"")</f>
        <v/>
      </c>
    </row>
    <row r="3672" spans="2:12" x14ac:dyDescent="0.35">
      <c r="B3672" s="15"/>
      <c r="D3672" s="17" t="str">
        <f t="array" ref="D3672">IFERROR(IF($B3672&lt;&gt;"",LARGE(IF(ISNUMBER(SEARCH(TRIM(SUBSTITUTE($B3672,"-","")),CID_DB[Search Key])),ROW(CID_DB[Search Key]),""),1)-1,""),"")</f>
        <v/>
      </c>
      <c r="F3672" s="23" t="str">
        <f>IF($B3672&lt;&gt;"",COUNTIFS(CID_DB[Search Key],"*"&amp;TRIM(SUBSTITUTE(B3672,"-",""))&amp;"*"),"")</f>
        <v/>
      </c>
      <c r="G3672" s="23" t="str">
        <f>IFERROR(TRIM(INDEX(CID_DB[Case No],$D3672)),"")</f>
        <v/>
      </c>
      <c r="H3672" s="5" t="str">
        <f>IFERROR(TRIM(INDEX(CID_DB[Known Contractor '#1 PN],$D3672)),"")</f>
        <v/>
      </c>
      <c r="I3672" s="5" t="str">
        <f>IFERROR(TRIM(INDEX(CID_DB[Known Contractor '#2 PN],$D3672)),"")</f>
        <v/>
      </c>
      <c r="J3672" s="5" t="str">
        <f>IFERROR(TRIM(INDEX(CID_DB[ [ NSN ] ],$D3672)),"")</f>
        <v/>
      </c>
      <c r="K3672" s="5" t="str">
        <f>IFERROR(TRIM(INDEX(CID_DB[Description],$D3672)),"")</f>
        <v/>
      </c>
      <c r="L3672" s="24" t="str">
        <f>IFERROR(TRIM(INDEX(CID_DB[Commercial Status],$D3672)),"")</f>
        <v/>
      </c>
    </row>
    <row r="3673" spans="2:12" x14ac:dyDescent="0.35">
      <c r="B3673" s="15"/>
      <c r="D3673" s="17" t="str">
        <f t="array" ref="D3673">IFERROR(IF($B3673&lt;&gt;"",LARGE(IF(ISNUMBER(SEARCH(TRIM(SUBSTITUTE($B3673,"-","")),CID_DB[Search Key])),ROW(CID_DB[Search Key]),""),1)-1,""),"")</f>
        <v/>
      </c>
      <c r="F3673" s="23" t="str">
        <f>IF($B3673&lt;&gt;"",COUNTIFS(CID_DB[Search Key],"*"&amp;TRIM(SUBSTITUTE(B3673,"-",""))&amp;"*"),"")</f>
        <v/>
      </c>
      <c r="G3673" s="23" t="str">
        <f>IFERROR(TRIM(INDEX(CID_DB[Case No],$D3673)),"")</f>
        <v/>
      </c>
      <c r="H3673" s="5" t="str">
        <f>IFERROR(TRIM(INDEX(CID_DB[Known Contractor '#1 PN],$D3673)),"")</f>
        <v/>
      </c>
      <c r="I3673" s="5" t="str">
        <f>IFERROR(TRIM(INDEX(CID_DB[Known Contractor '#2 PN],$D3673)),"")</f>
        <v/>
      </c>
      <c r="J3673" s="5" t="str">
        <f>IFERROR(TRIM(INDEX(CID_DB[ [ NSN ] ],$D3673)),"")</f>
        <v/>
      </c>
      <c r="K3673" s="5" t="str">
        <f>IFERROR(TRIM(INDEX(CID_DB[Description],$D3673)),"")</f>
        <v/>
      </c>
      <c r="L3673" s="24" t="str">
        <f>IFERROR(TRIM(INDEX(CID_DB[Commercial Status],$D3673)),"")</f>
        <v/>
      </c>
    </row>
    <row r="3674" spans="2:12" x14ac:dyDescent="0.35">
      <c r="B3674" s="15"/>
      <c r="D3674" s="17" t="str">
        <f t="array" ref="D3674">IFERROR(IF($B3674&lt;&gt;"",LARGE(IF(ISNUMBER(SEARCH(TRIM(SUBSTITUTE($B3674,"-","")),CID_DB[Search Key])),ROW(CID_DB[Search Key]),""),1)-1,""),"")</f>
        <v/>
      </c>
      <c r="F3674" s="23" t="str">
        <f>IF($B3674&lt;&gt;"",COUNTIFS(CID_DB[Search Key],"*"&amp;TRIM(SUBSTITUTE(B3674,"-",""))&amp;"*"),"")</f>
        <v/>
      </c>
      <c r="G3674" s="23" t="str">
        <f>IFERROR(TRIM(INDEX(CID_DB[Case No],$D3674)),"")</f>
        <v/>
      </c>
      <c r="H3674" s="5" t="str">
        <f>IFERROR(TRIM(INDEX(CID_DB[Known Contractor '#1 PN],$D3674)),"")</f>
        <v/>
      </c>
      <c r="I3674" s="5" t="str">
        <f>IFERROR(TRIM(INDEX(CID_DB[Known Contractor '#2 PN],$D3674)),"")</f>
        <v/>
      </c>
      <c r="J3674" s="5" t="str">
        <f>IFERROR(TRIM(INDEX(CID_DB[ [ NSN ] ],$D3674)),"")</f>
        <v/>
      </c>
      <c r="K3674" s="5" t="str">
        <f>IFERROR(TRIM(INDEX(CID_DB[Description],$D3674)),"")</f>
        <v/>
      </c>
      <c r="L3674" s="24" t="str">
        <f>IFERROR(TRIM(INDEX(CID_DB[Commercial Status],$D3674)),"")</f>
        <v/>
      </c>
    </row>
    <row r="3675" spans="2:12" x14ac:dyDescent="0.35">
      <c r="B3675" s="15"/>
      <c r="D3675" s="17" t="str">
        <f t="array" ref="D3675">IFERROR(IF($B3675&lt;&gt;"",LARGE(IF(ISNUMBER(SEARCH(TRIM(SUBSTITUTE($B3675,"-","")),CID_DB[Search Key])),ROW(CID_DB[Search Key]),""),1)-1,""),"")</f>
        <v/>
      </c>
      <c r="F3675" s="23" t="str">
        <f>IF($B3675&lt;&gt;"",COUNTIFS(CID_DB[Search Key],"*"&amp;TRIM(SUBSTITUTE(B3675,"-",""))&amp;"*"),"")</f>
        <v/>
      </c>
      <c r="G3675" s="23" t="str">
        <f>IFERROR(TRIM(INDEX(CID_DB[Case No],$D3675)),"")</f>
        <v/>
      </c>
      <c r="H3675" s="5" t="str">
        <f>IFERROR(TRIM(INDEX(CID_DB[Known Contractor '#1 PN],$D3675)),"")</f>
        <v/>
      </c>
      <c r="I3675" s="5" t="str">
        <f>IFERROR(TRIM(INDEX(CID_DB[Known Contractor '#2 PN],$D3675)),"")</f>
        <v/>
      </c>
      <c r="J3675" s="5" t="str">
        <f>IFERROR(TRIM(INDEX(CID_DB[ [ NSN ] ],$D3675)),"")</f>
        <v/>
      </c>
      <c r="K3675" s="5" t="str">
        <f>IFERROR(TRIM(INDEX(CID_DB[Description],$D3675)),"")</f>
        <v/>
      </c>
      <c r="L3675" s="24" t="str">
        <f>IFERROR(TRIM(INDEX(CID_DB[Commercial Status],$D3675)),"")</f>
        <v/>
      </c>
    </row>
    <row r="3676" spans="2:12" x14ac:dyDescent="0.35">
      <c r="B3676" s="15"/>
      <c r="D3676" s="17" t="str">
        <f t="array" ref="D3676">IFERROR(IF($B3676&lt;&gt;"",LARGE(IF(ISNUMBER(SEARCH(TRIM(SUBSTITUTE($B3676,"-","")),CID_DB[Search Key])),ROW(CID_DB[Search Key]),""),1)-1,""),"")</f>
        <v/>
      </c>
      <c r="F3676" s="23" t="str">
        <f>IF($B3676&lt;&gt;"",COUNTIFS(CID_DB[Search Key],"*"&amp;TRIM(SUBSTITUTE(B3676,"-",""))&amp;"*"),"")</f>
        <v/>
      </c>
      <c r="G3676" s="23" t="str">
        <f>IFERROR(TRIM(INDEX(CID_DB[Case No],$D3676)),"")</f>
        <v/>
      </c>
      <c r="H3676" s="5" t="str">
        <f>IFERROR(TRIM(INDEX(CID_DB[Known Contractor '#1 PN],$D3676)),"")</f>
        <v/>
      </c>
      <c r="I3676" s="5" t="str">
        <f>IFERROR(TRIM(INDEX(CID_DB[Known Contractor '#2 PN],$D3676)),"")</f>
        <v/>
      </c>
      <c r="J3676" s="5" t="str">
        <f>IFERROR(TRIM(INDEX(CID_DB[ [ NSN ] ],$D3676)),"")</f>
        <v/>
      </c>
      <c r="K3676" s="5" t="str">
        <f>IFERROR(TRIM(INDEX(CID_DB[Description],$D3676)),"")</f>
        <v/>
      </c>
      <c r="L3676" s="24" t="str">
        <f>IFERROR(TRIM(INDEX(CID_DB[Commercial Status],$D3676)),"")</f>
        <v/>
      </c>
    </row>
    <row r="3677" spans="2:12" x14ac:dyDescent="0.35">
      <c r="B3677" s="15"/>
      <c r="D3677" s="17" t="str">
        <f t="array" ref="D3677">IFERROR(IF($B3677&lt;&gt;"",LARGE(IF(ISNUMBER(SEARCH(TRIM(SUBSTITUTE($B3677,"-","")),CID_DB[Search Key])),ROW(CID_DB[Search Key]),""),1)-1,""),"")</f>
        <v/>
      </c>
      <c r="F3677" s="23" t="str">
        <f>IF($B3677&lt;&gt;"",COUNTIFS(CID_DB[Search Key],"*"&amp;TRIM(SUBSTITUTE(B3677,"-",""))&amp;"*"),"")</f>
        <v/>
      </c>
      <c r="G3677" s="23" t="str">
        <f>IFERROR(TRIM(INDEX(CID_DB[Case No],$D3677)),"")</f>
        <v/>
      </c>
      <c r="H3677" s="5" t="str">
        <f>IFERROR(TRIM(INDEX(CID_DB[Known Contractor '#1 PN],$D3677)),"")</f>
        <v/>
      </c>
      <c r="I3677" s="5" t="str">
        <f>IFERROR(TRIM(INDEX(CID_DB[Known Contractor '#2 PN],$D3677)),"")</f>
        <v/>
      </c>
      <c r="J3677" s="5" t="str">
        <f>IFERROR(TRIM(INDEX(CID_DB[ [ NSN ] ],$D3677)),"")</f>
        <v/>
      </c>
      <c r="K3677" s="5" t="str">
        <f>IFERROR(TRIM(INDEX(CID_DB[Description],$D3677)),"")</f>
        <v/>
      </c>
      <c r="L3677" s="24" t="str">
        <f>IFERROR(TRIM(INDEX(CID_DB[Commercial Status],$D3677)),"")</f>
        <v/>
      </c>
    </row>
    <row r="3678" spans="2:12" x14ac:dyDescent="0.35">
      <c r="B3678" s="15"/>
      <c r="D3678" s="17" t="str">
        <f t="array" ref="D3678">IFERROR(IF($B3678&lt;&gt;"",LARGE(IF(ISNUMBER(SEARCH(TRIM(SUBSTITUTE($B3678,"-","")),CID_DB[Search Key])),ROW(CID_DB[Search Key]),""),1)-1,""),"")</f>
        <v/>
      </c>
      <c r="F3678" s="23" t="str">
        <f>IF($B3678&lt;&gt;"",COUNTIFS(CID_DB[Search Key],"*"&amp;TRIM(SUBSTITUTE(B3678,"-",""))&amp;"*"),"")</f>
        <v/>
      </c>
      <c r="G3678" s="23" t="str">
        <f>IFERROR(TRIM(INDEX(CID_DB[Case No],$D3678)),"")</f>
        <v/>
      </c>
      <c r="H3678" s="5" t="str">
        <f>IFERROR(TRIM(INDEX(CID_DB[Known Contractor '#1 PN],$D3678)),"")</f>
        <v/>
      </c>
      <c r="I3678" s="5" t="str">
        <f>IFERROR(TRIM(INDEX(CID_DB[Known Contractor '#2 PN],$D3678)),"")</f>
        <v/>
      </c>
      <c r="J3678" s="5" t="str">
        <f>IFERROR(TRIM(INDEX(CID_DB[ [ NSN ] ],$D3678)),"")</f>
        <v/>
      </c>
      <c r="K3678" s="5" t="str">
        <f>IFERROR(TRIM(INDEX(CID_DB[Description],$D3678)),"")</f>
        <v/>
      </c>
      <c r="L3678" s="24" t="str">
        <f>IFERROR(TRIM(INDEX(CID_DB[Commercial Status],$D3678)),"")</f>
        <v/>
      </c>
    </row>
    <row r="3679" spans="2:12" x14ac:dyDescent="0.35">
      <c r="B3679" s="15"/>
      <c r="D3679" s="17" t="str">
        <f t="array" ref="D3679">IFERROR(IF($B3679&lt;&gt;"",LARGE(IF(ISNUMBER(SEARCH(TRIM(SUBSTITUTE($B3679,"-","")),CID_DB[Search Key])),ROW(CID_DB[Search Key]),""),1)-1,""),"")</f>
        <v/>
      </c>
      <c r="F3679" s="23" t="str">
        <f>IF($B3679&lt;&gt;"",COUNTIFS(CID_DB[Search Key],"*"&amp;TRIM(SUBSTITUTE(B3679,"-",""))&amp;"*"),"")</f>
        <v/>
      </c>
      <c r="G3679" s="23" t="str">
        <f>IFERROR(TRIM(INDEX(CID_DB[Case No],$D3679)),"")</f>
        <v/>
      </c>
      <c r="H3679" s="5" t="str">
        <f>IFERROR(TRIM(INDEX(CID_DB[Known Contractor '#1 PN],$D3679)),"")</f>
        <v/>
      </c>
      <c r="I3679" s="5" t="str">
        <f>IFERROR(TRIM(INDEX(CID_DB[Known Contractor '#2 PN],$D3679)),"")</f>
        <v/>
      </c>
      <c r="J3679" s="5" t="str">
        <f>IFERROR(TRIM(INDEX(CID_DB[ [ NSN ] ],$D3679)),"")</f>
        <v/>
      </c>
      <c r="K3679" s="5" t="str">
        <f>IFERROR(TRIM(INDEX(CID_DB[Description],$D3679)),"")</f>
        <v/>
      </c>
      <c r="L3679" s="24" t="str">
        <f>IFERROR(TRIM(INDEX(CID_DB[Commercial Status],$D3679)),"")</f>
        <v/>
      </c>
    </row>
    <row r="3680" spans="2:12" x14ac:dyDescent="0.35">
      <c r="B3680" s="15"/>
      <c r="D3680" s="17" t="str">
        <f t="array" ref="D3680">IFERROR(IF($B3680&lt;&gt;"",LARGE(IF(ISNUMBER(SEARCH(TRIM(SUBSTITUTE($B3680,"-","")),CID_DB[Search Key])),ROW(CID_DB[Search Key]),""),1)-1,""),"")</f>
        <v/>
      </c>
      <c r="F3680" s="23" t="str">
        <f>IF($B3680&lt;&gt;"",COUNTIFS(CID_DB[Search Key],"*"&amp;TRIM(SUBSTITUTE(B3680,"-",""))&amp;"*"),"")</f>
        <v/>
      </c>
      <c r="G3680" s="23" t="str">
        <f>IFERROR(TRIM(INDEX(CID_DB[Case No],$D3680)),"")</f>
        <v/>
      </c>
      <c r="H3680" s="5" t="str">
        <f>IFERROR(TRIM(INDEX(CID_DB[Known Contractor '#1 PN],$D3680)),"")</f>
        <v/>
      </c>
      <c r="I3680" s="5" t="str">
        <f>IFERROR(TRIM(INDEX(CID_DB[Known Contractor '#2 PN],$D3680)),"")</f>
        <v/>
      </c>
      <c r="J3680" s="5" t="str">
        <f>IFERROR(TRIM(INDEX(CID_DB[ [ NSN ] ],$D3680)),"")</f>
        <v/>
      </c>
      <c r="K3680" s="5" t="str">
        <f>IFERROR(TRIM(INDEX(CID_DB[Description],$D3680)),"")</f>
        <v/>
      </c>
      <c r="L3680" s="24" t="str">
        <f>IFERROR(TRIM(INDEX(CID_DB[Commercial Status],$D3680)),"")</f>
        <v/>
      </c>
    </row>
    <row r="3681" spans="2:12" x14ac:dyDescent="0.35">
      <c r="B3681" s="15"/>
      <c r="D3681" s="17" t="str">
        <f t="array" ref="D3681">IFERROR(IF($B3681&lt;&gt;"",LARGE(IF(ISNUMBER(SEARCH(TRIM(SUBSTITUTE($B3681,"-","")),CID_DB[Search Key])),ROW(CID_DB[Search Key]),""),1)-1,""),"")</f>
        <v/>
      </c>
      <c r="F3681" s="23" t="str">
        <f>IF($B3681&lt;&gt;"",COUNTIFS(CID_DB[Search Key],"*"&amp;TRIM(SUBSTITUTE(B3681,"-",""))&amp;"*"),"")</f>
        <v/>
      </c>
      <c r="G3681" s="23" t="str">
        <f>IFERROR(TRIM(INDEX(CID_DB[Case No],$D3681)),"")</f>
        <v/>
      </c>
      <c r="H3681" s="5" t="str">
        <f>IFERROR(TRIM(INDEX(CID_DB[Known Contractor '#1 PN],$D3681)),"")</f>
        <v/>
      </c>
      <c r="I3681" s="5" t="str">
        <f>IFERROR(TRIM(INDEX(CID_DB[Known Contractor '#2 PN],$D3681)),"")</f>
        <v/>
      </c>
      <c r="J3681" s="5" t="str">
        <f>IFERROR(TRIM(INDEX(CID_DB[ [ NSN ] ],$D3681)),"")</f>
        <v/>
      </c>
      <c r="K3681" s="5" t="str">
        <f>IFERROR(TRIM(INDEX(CID_DB[Description],$D3681)),"")</f>
        <v/>
      </c>
      <c r="L3681" s="24" t="str">
        <f>IFERROR(TRIM(INDEX(CID_DB[Commercial Status],$D3681)),"")</f>
        <v/>
      </c>
    </row>
    <row r="3682" spans="2:12" x14ac:dyDescent="0.35">
      <c r="B3682" s="15"/>
      <c r="D3682" s="17" t="str">
        <f t="array" ref="D3682">IFERROR(IF($B3682&lt;&gt;"",LARGE(IF(ISNUMBER(SEARCH(TRIM(SUBSTITUTE($B3682,"-","")),CID_DB[Search Key])),ROW(CID_DB[Search Key]),""),1)-1,""),"")</f>
        <v/>
      </c>
      <c r="F3682" s="23" t="str">
        <f>IF($B3682&lt;&gt;"",COUNTIFS(CID_DB[Search Key],"*"&amp;TRIM(SUBSTITUTE(B3682,"-",""))&amp;"*"),"")</f>
        <v/>
      </c>
      <c r="G3682" s="23" t="str">
        <f>IFERROR(TRIM(INDEX(CID_DB[Case No],$D3682)),"")</f>
        <v/>
      </c>
      <c r="H3682" s="5" t="str">
        <f>IFERROR(TRIM(INDEX(CID_DB[Known Contractor '#1 PN],$D3682)),"")</f>
        <v/>
      </c>
      <c r="I3682" s="5" t="str">
        <f>IFERROR(TRIM(INDEX(CID_DB[Known Contractor '#2 PN],$D3682)),"")</f>
        <v/>
      </c>
      <c r="J3682" s="5" t="str">
        <f>IFERROR(TRIM(INDEX(CID_DB[ [ NSN ] ],$D3682)),"")</f>
        <v/>
      </c>
      <c r="K3682" s="5" t="str">
        <f>IFERROR(TRIM(INDEX(CID_DB[Description],$D3682)),"")</f>
        <v/>
      </c>
      <c r="L3682" s="24" t="str">
        <f>IFERROR(TRIM(INDEX(CID_DB[Commercial Status],$D3682)),"")</f>
        <v/>
      </c>
    </row>
    <row r="3683" spans="2:12" x14ac:dyDescent="0.35">
      <c r="B3683" s="15"/>
      <c r="D3683" s="17" t="str">
        <f t="array" ref="D3683">IFERROR(IF($B3683&lt;&gt;"",LARGE(IF(ISNUMBER(SEARCH(TRIM(SUBSTITUTE($B3683,"-","")),CID_DB[Search Key])),ROW(CID_DB[Search Key]),""),1)-1,""),"")</f>
        <v/>
      </c>
      <c r="F3683" s="23" t="str">
        <f>IF($B3683&lt;&gt;"",COUNTIFS(CID_DB[Search Key],"*"&amp;TRIM(SUBSTITUTE(B3683,"-",""))&amp;"*"),"")</f>
        <v/>
      </c>
      <c r="G3683" s="23" t="str">
        <f>IFERROR(TRIM(INDEX(CID_DB[Case No],$D3683)),"")</f>
        <v/>
      </c>
      <c r="H3683" s="5" t="str">
        <f>IFERROR(TRIM(INDEX(CID_DB[Known Contractor '#1 PN],$D3683)),"")</f>
        <v/>
      </c>
      <c r="I3683" s="5" t="str">
        <f>IFERROR(TRIM(INDEX(CID_DB[Known Contractor '#2 PN],$D3683)),"")</f>
        <v/>
      </c>
      <c r="J3683" s="5" t="str">
        <f>IFERROR(TRIM(INDEX(CID_DB[ [ NSN ] ],$D3683)),"")</f>
        <v/>
      </c>
      <c r="K3683" s="5" t="str">
        <f>IFERROR(TRIM(INDEX(CID_DB[Description],$D3683)),"")</f>
        <v/>
      </c>
      <c r="L3683" s="24" t="str">
        <f>IFERROR(TRIM(INDEX(CID_DB[Commercial Status],$D3683)),"")</f>
        <v/>
      </c>
    </row>
    <row r="3684" spans="2:12" x14ac:dyDescent="0.35">
      <c r="B3684" s="15"/>
      <c r="D3684" s="17" t="str">
        <f t="array" ref="D3684">IFERROR(IF($B3684&lt;&gt;"",LARGE(IF(ISNUMBER(SEARCH(TRIM(SUBSTITUTE($B3684,"-","")),CID_DB[Search Key])),ROW(CID_DB[Search Key]),""),1)-1,""),"")</f>
        <v/>
      </c>
      <c r="F3684" s="23" t="str">
        <f>IF($B3684&lt;&gt;"",COUNTIFS(CID_DB[Search Key],"*"&amp;TRIM(SUBSTITUTE(B3684,"-",""))&amp;"*"),"")</f>
        <v/>
      </c>
      <c r="G3684" s="23" t="str">
        <f>IFERROR(TRIM(INDEX(CID_DB[Case No],$D3684)),"")</f>
        <v/>
      </c>
      <c r="H3684" s="5" t="str">
        <f>IFERROR(TRIM(INDEX(CID_DB[Known Contractor '#1 PN],$D3684)),"")</f>
        <v/>
      </c>
      <c r="I3684" s="5" t="str">
        <f>IFERROR(TRIM(INDEX(CID_DB[Known Contractor '#2 PN],$D3684)),"")</f>
        <v/>
      </c>
      <c r="J3684" s="5" t="str">
        <f>IFERROR(TRIM(INDEX(CID_DB[ [ NSN ] ],$D3684)),"")</f>
        <v/>
      </c>
      <c r="K3684" s="5" t="str">
        <f>IFERROR(TRIM(INDEX(CID_DB[Description],$D3684)),"")</f>
        <v/>
      </c>
      <c r="L3684" s="24" t="str">
        <f>IFERROR(TRIM(INDEX(CID_DB[Commercial Status],$D3684)),"")</f>
        <v/>
      </c>
    </row>
    <row r="3685" spans="2:12" x14ac:dyDescent="0.35">
      <c r="B3685" s="15"/>
      <c r="D3685" s="17" t="str">
        <f t="array" ref="D3685">IFERROR(IF($B3685&lt;&gt;"",LARGE(IF(ISNUMBER(SEARCH(TRIM(SUBSTITUTE($B3685,"-","")),CID_DB[Search Key])),ROW(CID_DB[Search Key]),""),1)-1,""),"")</f>
        <v/>
      </c>
      <c r="F3685" s="23" t="str">
        <f>IF($B3685&lt;&gt;"",COUNTIFS(CID_DB[Search Key],"*"&amp;TRIM(SUBSTITUTE(B3685,"-",""))&amp;"*"),"")</f>
        <v/>
      </c>
      <c r="G3685" s="23" t="str">
        <f>IFERROR(TRIM(INDEX(CID_DB[Case No],$D3685)),"")</f>
        <v/>
      </c>
      <c r="H3685" s="5" t="str">
        <f>IFERROR(TRIM(INDEX(CID_DB[Known Contractor '#1 PN],$D3685)),"")</f>
        <v/>
      </c>
      <c r="I3685" s="5" t="str">
        <f>IFERROR(TRIM(INDEX(CID_DB[Known Contractor '#2 PN],$D3685)),"")</f>
        <v/>
      </c>
      <c r="J3685" s="5" t="str">
        <f>IFERROR(TRIM(INDEX(CID_DB[ [ NSN ] ],$D3685)),"")</f>
        <v/>
      </c>
      <c r="K3685" s="5" t="str">
        <f>IFERROR(TRIM(INDEX(CID_DB[Description],$D3685)),"")</f>
        <v/>
      </c>
      <c r="L3685" s="24" t="str">
        <f>IFERROR(TRIM(INDEX(CID_DB[Commercial Status],$D3685)),"")</f>
        <v/>
      </c>
    </row>
    <row r="3686" spans="2:12" x14ac:dyDescent="0.35">
      <c r="B3686" s="15"/>
      <c r="D3686" s="17" t="str">
        <f t="array" ref="D3686">IFERROR(IF($B3686&lt;&gt;"",LARGE(IF(ISNUMBER(SEARCH(TRIM(SUBSTITUTE($B3686,"-","")),CID_DB[Search Key])),ROW(CID_DB[Search Key]),""),1)-1,""),"")</f>
        <v/>
      </c>
      <c r="F3686" s="23" t="str">
        <f>IF($B3686&lt;&gt;"",COUNTIFS(CID_DB[Search Key],"*"&amp;TRIM(SUBSTITUTE(B3686,"-",""))&amp;"*"),"")</f>
        <v/>
      </c>
      <c r="G3686" s="23" t="str">
        <f>IFERROR(TRIM(INDEX(CID_DB[Case No],$D3686)),"")</f>
        <v/>
      </c>
      <c r="H3686" s="5" t="str">
        <f>IFERROR(TRIM(INDEX(CID_DB[Known Contractor '#1 PN],$D3686)),"")</f>
        <v/>
      </c>
      <c r="I3686" s="5" t="str">
        <f>IFERROR(TRIM(INDEX(CID_DB[Known Contractor '#2 PN],$D3686)),"")</f>
        <v/>
      </c>
      <c r="J3686" s="5" t="str">
        <f>IFERROR(TRIM(INDEX(CID_DB[ [ NSN ] ],$D3686)),"")</f>
        <v/>
      </c>
      <c r="K3686" s="5" t="str">
        <f>IFERROR(TRIM(INDEX(CID_DB[Description],$D3686)),"")</f>
        <v/>
      </c>
      <c r="L3686" s="24" t="str">
        <f>IFERROR(TRIM(INDEX(CID_DB[Commercial Status],$D3686)),"")</f>
        <v/>
      </c>
    </row>
    <row r="3687" spans="2:12" x14ac:dyDescent="0.35">
      <c r="B3687" s="15"/>
      <c r="D3687" s="17" t="str">
        <f t="array" ref="D3687">IFERROR(IF($B3687&lt;&gt;"",LARGE(IF(ISNUMBER(SEARCH(TRIM(SUBSTITUTE($B3687,"-","")),CID_DB[Search Key])),ROW(CID_DB[Search Key]),""),1)-1,""),"")</f>
        <v/>
      </c>
      <c r="F3687" s="23" t="str">
        <f>IF($B3687&lt;&gt;"",COUNTIFS(CID_DB[Search Key],"*"&amp;TRIM(SUBSTITUTE(B3687,"-",""))&amp;"*"),"")</f>
        <v/>
      </c>
      <c r="G3687" s="23" t="str">
        <f>IFERROR(TRIM(INDEX(CID_DB[Case No],$D3687)),"")</f>
        <v/>
      </c>
      <c r="H3687" s="5" t="str">
        <f>IFERROR(TRIM(INDEX(CID_DB[Known Contractor '#1 PN],$D3687)),"")</f>
        <v/>
      </c>
      <c r="I3687" s="5" t="str">
        <f>IFERROR(TRIM(INDEX(CID_DB[Known Contractor '#2 PN],$D3687)),"")</f>
        <v/>
      </c>
      <c r="J3687" s="5" t="str">
        <f>IFERROR(TRIM(INDEX(CID_DB[ [ NSN ] ],$D3687)),"")</f>
        <v/>
      </c>
      <c r="K3687" s="5" t="str">
        <f>IFERROR(TRIM(INDEX(CID_DB[Description],$D3687)),"")</f>
        <v/>
      </c>
      <c r="L3687" s="24" t="str">
        <f>IFERROR(TRIM(INDEX(CID_DB[Commercial Status],$D3687)),"")</f>
        <v/>
      </c>
    </row>
    <row r="3688" spans="2:12" x14ac:dyDescent="0.35">
      <c r="B3688" s="15"/>
      <c r="D3688" s="17" t="str">
        <f t="array" ref="D3688">IFERROR(IF($B3688&lt;&gt;"",LARGE(IF(ISNUMBER(SEARCH(TRIM(SUBSTITUTE($B3688,"-","")),CID_DB[Search Key])),ROW(CID_DB[Search Key]),""),1)-1,""),"")</f>
        <v/>
      </c>
      <c r="F3688" s="23" t="str">
        <f>IF($B3688&lt;&gt;"",COUNTIFS(CID_DB[Search Key],"*"&amp;TRIM(SUBSTITUTE(B3688,"-",""))&amp;"*"),"")</f>
        <v/>
      </c>
      <c r="G3688" s="23" t="str">
        <f>IFERROR(TRIM(INDEX(CID_DB[Case No],$D3688)),"")</f>
        <v/>
      </c>
      <c r="H3688" s="5" t="str">
        <f>IFERROR(TRIM(INDEX(CID_DB[Known Contractor '#1 PN],$D3688)),"")</f>
        <v/>
      </c>
      <c r="I3688" s="5" t="str">
        <f>IFERROR(TRIM(INDEX(CID_DB[Known Contractor '#2 PN],$D3688)),"")</f>
        <v/>
      </c>
      <c r="J3688" s="5" t="str">
        <f>IFERROR(TRIM(INDEX(CID_DB[ [ NSN ] ],$D3688)),"")</f>
        <v/>
      </c>
      <c r="K3688" s="5" t="str">
        <f>IFERROR(TRIM(INDEX(CID_DB[Description],$D3688)),"")</f>
        <v/>
      </c>
      <c r="L3688" s="24" t="str">
        <f>IFERROR(TRIM(INDEX(CID_DB[Commercial Status],$D3688)),"")</f>
        <v/>
      </c>
    </row>
    <row r="3689" spans="2:12" x14ac:dyDescent="0.35">
      <c r="B3689" s="15"/>
      <c r="D3689" s="17" t="str">
        <f t="array" ref="D3689">IFERROR(IF($B3689&lt;&gt;"",LARGE(IF(ISNUMBER(SEARCH(TRIM(SUBSTITUTE($B3689,"-","")),CID_DB[Search Key])),ROW(CID_DB[Search Key]),""),1)-1,""),"")</f>
        <v/>
      </c>
      <c r="F3689" s="23" t="str">
        <f>IF($B3689&lt;&gt;"",COUNTIFS(CID_DB[Search Key],"*"&amp;TRIM(SUBSTITUTE(B3689,"-",""))&amp;"*"),"")</f>
        <v/>
      </c>
      <c r="G3689" s="23" t="str">
        <f>IFERROR(TRIM(INDEX(CID_DB[Case No],$D3689)),"")</f>
        <v/>
      </c>
      <c r="H3689" s="5" t="str">
        <f>IFERROR(TRIM(INDEX(CID_DB[Known Contractor '#1 PN],$D3689)),"")</f>
        <v/>
      </c>
      <c r="I3689" s="5" t="str">
        <f>IFERROR(TRIM(INDEX(CID_DB[Known Contractor '#2 PN],$D3689)),"")</f>
        <v/>
      </c>
      <c r="J3689" s="5" t="str">
        <f>IFERROR(TRIM(INDEX(CID_DB[ [ NSN ] ],$D3689)),"")</f>
        <v/>
      </c>
      <c r="K3689" s="5" t="str">
        <f>IFERROR(TRIM(INDEX(CID_DB[Description],$D3689)),"")</f>
        <v/>
      </c>
      <c r="L3689" s="24" t="str">
        <f>IFERROR(TRIM(INDEX(CID_DB[Commercial Status],$D3689)),"")</f>
        <v/>
      </c>
    </row>
    <row r="3690" spans="2:12" x14ac:dyDescent="0.35">
      <c r="B3690" s="15"/>
      <c r="D3690" s="17" t="str">
        <f t="array" ref="D3690">IFERROR(IF($B3690&lt;&gt;"",LARGE(IF(ISNUMBER(SEARCH(TRIM(SUBSTITUTE($B3690,"-","")),CID_DB[Search Key])),ROW(CID_DB[Search Key]),""),1)-1,""),"")</f>
        <v/>
      </c>
      <c r="F3690" s="23" t="str">
        <f>IF($B3690&lt;&gt;"",COUNTIFS(CID_DB[Search Key],"*"&amp;TRIM(SUBSTITUTE(B3690,"-",""))&amp;"*"),"")</f>
        <v/>
      </c>
      <c r="G3690" s="23" t="str">
        <f>IFERROR(TRIM(INDEX(CID_DB[Case No],$D3690)),"")</f>
        <v/>
      </c>
      <c r="H3690" s="5" t="str">
        <f>IFERROR(TRIM(INDEX(CID_DB[Known Contractor '#1 PN],$D3690)),"")</f>
        <v/>
      </c>
      <c r="I3690" s="5" t="str">
        <f>IFERROR(TRIM(INDEX(CID_DB[Known Contractor '#2 PN],$D3690)),"")</f>
        <v/>
      </c>
      <c r="J3690" s="5" t="str">
        <f>IFERROR(TRIM(INDEX(CID_DB[ [ NSN ] ],$D3690)),"")</f>
        <v/>
      </c>
      <c r="K3690" s="5" t="str">
        <f>IFERROR(TRIM(INDEX(CID_DB[Description],$D3690)),"")</f>
        <v/>
      </c>
      <c r="L3690" s="24" t="str">
        <f>IFERROR(TRIM(INDEX(CID_DB[Commercial Status],$D3690)),"")</f>
        <v/>
      </c>
    </row>
    <row r="3691" spans="2:12" x14ac:dyDescent="0.35">
      <c r="B3691" s="15"/>
      <c r="D3691" s="17" t="str">
        <f t="array" ref="D3691">IFERROR(IF($B3691&lt;&gt;"",LARGE(IF(ISNUMBER(SEARCH(TRIM(SUBSTITUTE($B3691,"-","")),CID_DB[Search Key])),ROW(CID_DB[Search Key]),""),1)-1,""),"")</f>
        <v/>
      </c>
      <c r="F3691" s="23" t="str">
        <f>IF($B3691&lt;&gt;"",COUNTIFS(CID_DB[Search Key],"*"&amp;TRIM(SUBSTITUTE(B3691,"-",""))&amp;"*"),"")</f>
        <v/>
      </c>
      <c r="G3691" s="23" t="str">
        <f>IFERROR(TRIM(INDEX(CID_DB[Case No],$D3691)),"")</f>
        <v/>
      </c>
      <c r="H3691" s="5" t="str">
        <f>IFERROR(TRIM(INDEX(CID_DB[Known Contractor '#1 PN],$D3691)),"")</f>
        <v/>
      </c>
      <c r="I3691" s="5" t="str">
        <f>IFERROR(TRIM(INDEX(CID_DB[Known Contractor '#2 PN],$D3691)),"")</f>
        <v/>
      </c>
      <c r="J3691" s="5" t="str">
        <f>IFERROR(TRIM(INDEX(CID_DB[ [ NSN ] ],$D3691)),"")</f>
        <v/>
      </c>
      <c r="K3691" s="5" t="str">
        <f>IFERROR(TRIM(INDEX(CID_DB[Description],$D3691)),"")</f>
        <v/>
      </c>
      <c r="L3691" s="24" t="str">
        <f>IFERROR(TRIM(INDEX(CID_DB[Commercial Status],$D3691)),"")</f>
        <v/>
      </c>
    </row>
    <row r="3692" spans="2:12" x14ac:dyDescent="0.35">
      <c r="B3692" s="15"/>
      <c r="D3692" s="17" t="str">
        <f t="array" ref="D3692">IFERROR(IF($B3692&lt;&gt;"",LARGE(IF(ISNUMBER(SEARCH(TRIM(SUBSTITUTE($B3692,"-","")),CID_DB[Search Key])),ROW(CID_DB[Search Key]),""),1)-1,""),"")</f>
        <v/>
      </c>
      <c r="F3692" s="23" t="str">
        <f>IF($B3692&lt;&gt;"",COUNTIFS(CID_DB[Search Key],"*"&amp;TRIM(SUBSTITUTE(B3692,"-",""))&amp;"*"),"")</f>
        <v/>
      </c>
      <c r="G3692" s="23" t="str">
        <f>IFERROR(TRIM(INDEX(CID_DB[Case No],$D3692)),"")</f>
        <v/>
      </c>
      <c r="H3692" s="5" t="str">
        <f>IFERROR(TRIM(INDEX(CID_DB[Known Contractor '#1 PN],$D3692)),"")</f>
        <v/>
      </c>
      <c r="I3692" s="5" t="str">
        <f>IFERROR(TRIM(INDEX(CID_DB[Known Contractor '#2 PN],$D3692)),"")</f>
        <v/>
      </c>
      <c r="J3692" s="5" t="str">
        <f>IFERROR(TRIM(INDEX(CID_DB[ [ NSN ] ],$D3692)),"")</f>
        <v/>
      </c>
      <c r="K3692" s="5" t="str">
        <f>IFERROR(TRIM(INDEX(CID_DB[Description],$D3692)),"")</f>
        <v/>
      </c>
      <c r="L3692" s="24" t="str">
        <f>IFERROR(TRIM(INDEX(CID_DB[Commercial Status],$D3692)),"")</f>
        <v/>
      </c>
    </row>
    <row r="3693" spans="2:12" x14ac:dyDescent="0.35">
      <c r="B3693" s="15"/>
      <c r="D3693" s="17" t="str">
        <f t="array" ref="D3693">IFERROR(IF($B3693&lt;&gt;"",LARGE(IF(ISNUMBER(SEARCH(TRIM(SUBSTITUTE($B3693,"-","")),CID_DB[Search Key])),ROW(CID_DB[Search Key]),""),1)-1,""),"")</f>
        <v/>
      </c>
      <c r="F3693" s="23" t="str">
        <f>IF($B3693&lt;&gt;"",COUNTIFS(CID_DB[Search Key],"*"&amp;TRIM(SUBSTITUTE(B3693,"-",""))&amp;"*"),"")</f>
        <v/>
      </c>
      <c r="G3693" s="23" t="str">
        <f>IFERROR(TRIM(INDEX(CID_DB[Case No],$D3693)),"")</f>
        <v/>
      </c>
      <c r="H3693" s="5" t="str">
        <f>IFERROR(TRIM(INDEX(CID_DB[Known Contractor '#1 PN],$D3693)),"")</f>
        <v/>
      </c>
      <c r="I3693" s="5" t="str">
        <f>IFERROR(TRIM(INDEX(CID_DB[Known Contractor '#2 PN],$D3693)),"")</f>
        <v/>
      </c>
      <c r="J3693" s="5" t="str">
        <f>IFERROR(TRIM(INDEX(CID_DB[ [ NSN ] ],$D3693)),"")</f>
        <v/>
      </c>
      <c r="K3693" s="5" t="str">
        <f>IFERROR(TRIM(INDEX(CID_DB[Description],$D3693)),"")</f>
        <v/>
      </c>
      <c r="L3693" s="24" t="str">
        <f>IFERROR(TRIM(INDEX(CID_DB[Commercial Status],$D3693)),"")</f>
        <v/>
      </c>
    </row>
    <row r="3694" spans="2:12" x14ac:dyDescent="0.35">
      <c r="B3694" s="15"/>
      <c r="D3694" s="17" t="str">
        <f t="array" ref="D3694">IFERROR(IF($B3694&lt;&gt;"",LARGE(IF(ISNUMBER(SEARCH(TRIM(SUBSTITUTE($B3694,"-","")),CID_DB[Search Key])),ROW(CID_DB[Search Key]),""),1)-1,""),"")</f>
        <v/>
      </c>
      <c r="F3694" s="23" t="str">
        <f>IF($B3694&lt;&gt;"",COUNTIFS(CID_DB[Search Key],"*"&amp;TRIM(SUBSTITUTE(B3694,"-",""))&amp;"*"),"")</f>
        <v/>
      </c>
      <c r="G3694" s="23" t="str">
        <f>IFERROR(TRIM(INDEX(CID_DB[Case No],$D3694)),"")</f>
        <v/>
      </c>
      <c r="H3694" s="5" t="str">
        <f>IFERROR(TRIM(INDEX(CID_DB[Known Contractor '#1 PN],$D3694)),"")</f>
        <v/>
      </c>
      <c r="I3694" s="5" t="str">
        <f>IFERROR(TRIM(INDEX(CID_DB[Known Contractor '#2 PN],$D3694)),"")</f>
        <v/>
      </c>
      <c r="J3694" s="5" t="str">
        <f>IFERROR(TRIM(INDEX(CID_DB[ [ NSN ] ],$D3694)),"")</f>
        <v/>
      </c>
      <c r="K3694" s="5" t="str">
        <f>IFERROR(TRIM(INDEX(CID_DB[Description],$D3694)),"")</f>
        <v/>
      </c>
      <c r="L3694" s="24" t="str">
        <f>IFERROR(TRIM(INDEX(CID_DB[Commercial Status],$D3694)),"")</f>
        <v/>
      </c>
    </row>
    <row r="3695" spans="2:12" x14ac:dyDescent="0.35">
      <c r="B3695" s="15"/>
      <c r="D3695" s="17" t="str">
        <f t="array" ref="D3695">IFERROR(IF($B3695&lt;&gt;"",LARGE(IF(ISNUMBER(SEARCH(TRIM(SUBSTITUTE($B3695,"-","")),CID_DB[Search Key])),ROW(CID_DB[Search Key]),""),1)-1,""),"")</f>
        <v/>
      </c>
      <c r="F3695" s="23" t="str">
        <f>IF($B3695&lt;&gt;"",COUNTIFS(CID_DB[Search Key],"*"&amp;TRIM(SUBSTITUTE(B3695,"-",""))&amp;"*"),"")</f>
        <v/>
      </c>
      <c r="G3695" s="23" t="str">
        <f>IFERROR(TRIM(INDEX(CID_DB[Case No],$D3695)),"")</f>
        <v/>
      </c>
      <c r="H3695" s="5" t="str">
        <f>IFERROR(TRIM(INDEX(CID_DB[Known Contractor '#1 PN],$D3695)),"")</f>
        <v/>
      </c>
      <c r="I3695" s="5" t="str">
        <f>IFERROR(TRIM(INDEX(CID_DB[Known Contractor '#2 PN],$D3695)),"")</f>
        <v/>
      </c>
      <c r="J3695" s="5" t="str">
        <f>IFERROR(TRIM(INDEX(CID_DB[ [ NSN ] ],$D3695)),"")</f>
        <v/>
      </c>
      <c r="K3695" s="5" t="str">
        <f>IFERROR(TRIM(INDEX(CID_DB[Description],$D3695)),"")</f>
        <v/>
      </c>
      <c r="L3695" s="24" t="str">
        <f>IFERROR(TRIM(INDEX(CID_DB[Commercial Status],$D3695)),"")</f>
        <v/>
      </c>
    </row>
    <row r="3696" spans="2:12" x14ac:dyDescent="0.35">
      <c r="B3696" s="15"/>
      <c r="D3696" s="17" t="str">
        <f t="array" ref="D3696">IFERROR(IF($B3696&lt;&gt;"",LARGE(IF(ISNUMBER(SEARCH(TRIM(SUBSTITUTE($B3696,"-","")),CID_DB[Search Key])),ROW(CID_DB[Search Key]),""),1)-1,""),"")</f>
        <v/>
      </c>
      <c r="F3696" s="23" t="str">
        <f>IF($B3696&lt;&gt;"",COUNTIFS(CID_DB[Search Key],"*"&amp;TRIM(SUBSTITUTE(B3696,"-",""))&amp;"*"),"")</f>
        <v/>
      </c>
      <c r="G3696" s="23" t="str">
        <f>IFERROR(TRIM(INDEX(CID_DB[Case No],$D3696)),"")</f>
        <v/>
      </c>
      <c r="H3696" s="5" t="str">
        <f>IFERROR(TRIM(INDEX(CID_DB[Known Contractor '#1 PN],$D3696)),"")</f>
        <v/>
      </c>
      <c r="I3696" s="5" t="str">
        <f>IFERROR(TRIM(INDEX(CID_DB[Known Contractor '#2 PN],$D3696)),"")</f>
        <v/>
      </c>
      <c r="J3696" s="5" t="str">
        <f>IFERROR(TRIM(INDEX(CID_DB[ [ NSN ] ],$D3696)),"")</f>
        <v/>
      </c>
      <c r="K3696" s="5" t="str">
        <f>IFERROR(TRIM(INDEX(CID_DB[Description],$D3696)),"")</f>
        <v/>
      </c>
      <c r="L3696" s="24" t="str">
        <f>IFERROR(TRIM(INDEX(CID_DB[Commercial Status],$D3696)),"")</f>
        <v/>
      </c>
    </row>
    <row r="3697" spans="2:12" x14ac:dyDescent="0.35">
      <c r="B3697" s="15"/>
      <c r="D3697" s="17" t="str">
        <f t="array" ref="D3697">IFERROR(IF($B3697&lt;&gt;"",LARGE(IF(ISNUMBER(SEARCH(TRIM(SUBSTITUTE($B3697,"-","")),CID_DB[Search Key])),ROW(CID_DB[Search Key]),""),1)-1,""),"")</f>
        <v/>
      </c>
      <c r="F3697" s="23" t="str">
        <f>IF($B3697&lt;&gt;"",COUNTIFS(CID_DB[Search Key],"*"&amp;TRIM(SUBSTITUTE(B3697,"-",""))&amp;"*"),"")</f>
        <v/>
      </c>
      <c r="G3697" s="23" t="str">
        <f>IFERROR(TRIM(INDEX(CID_DB[Case No],$D3697)),"")</f>
        <v/>
      </c>
      <c r="H3697" s="5" t="str">
        <f>IFERROR(TRIM(INDEX(CID_DB[Known Contractor '#1 PN],$D3697)),"")</f>
        <v/>
      </c>
      <c r="I3697" s="5" t="str">
        <f>IFERROR(TRIM(INDEX(CID_DB[Known Contractor '#2 PN],$D3697)),"")</f>
        <v/>
      </c>
      <c r="J3697" s="5" t="str">
        <f>IFERROR(TRIM(INDEX(CID_DB[ [ NSN ] ],$D3697)),"")</f>
        <v/>
      </c>
      <c r="K3697" s="5" t="str">
        <f>IFERROR(TRIM(INDEX(CID_DB[Description],$D3697)),"")</f>
        <v/>
      </c>
      <c r="L3697" s="24" t="str">
        <f>IFERROR(TRIM(INDEX(CID_DB[Commercial Status],$D3697)),"")</f>
        <v/>
      </c>
    </row>
    <row r="3698" spans="2:12" x14ac:dyDescent="0.35">
      <c r="B3698" s="15"/>
      <c r="D3698" s="17" t="str">
        <f t="array" ref="D3698">IFERROR(IF($B3698&lt;&gt;"",LARGE(IF(ISNUMBER(SEARCH(TRIM(SUBSTITUTE($B3698,"-","")),CID_DB[Search Key])),ROW(CID_DB[Search Key]),""),1)-1,""),"")</f>
        <v/>
      </c>
      <c r="F3698" s="23" t="str">
        <f>IF($B3698&lt;&gt;"",COUNTIFS(CID_DB[Search Key],"*"&amp;TRIM(SUBSTITUTE(B3698,"-",""))&amp;"*"),"")</f>
        <v/>
      </c>
      <c r="G3698" s="23" t="str">
        <f>IFERROR(TRIM(INDEX(CID_DB[Case No],$D3698)),"")</f>
        <v/>
      </c>
      <c r="H3698" s="5" t="str">
        <f>IFERROR(TRIM(INDEX(CID_DB[Known Contractor '#1 PN],$D3698)),"")</f>
        <v/>
      </c>
      <c r="I3698" s="5" t="str">
        <f>IFERROR(TRIM(INDEX(CID_DB[Known Contractor '#2 PN],$D3698)),"")</f>
        <v/>
      </c>
      <c r="J3698" s="5" t="str">
        <f>IFERROR(TRIM(INDEX(CID_DB[ [ NSN ] ],$D3698)),"")</f>
        <v/>
      </c>
      <c r="K3698" s="5" t="str">
        <f>IFERROR(TRIM(INDEX(CID_DB[Description],$D3698)),"")</f>
        <v/>
      </c>
      <c r="L3698" s="24" t="str">
        <f>IFERROR(TRIM(INDEX(CID_DB[Commercial Status],$D3698)),"")</f>
        <v/>
      </c>
    </row>
    <row r="3699" spans="2:12" x14ac:dyDescent="0.35">
      <c r="B3699" s="15"/>
      <c r="D3699" s="17" t="str">
        <f t="array" ref="D3699">IFERROR(IF($B3699&lt;&gt;"",LARGE(IF(ISNUMBER(SEARCH(TRIM(SUBSTITUTE($B3699,"-","")),CID_DB[Search Key])),ROW(CID_DB[Search Key]),""),1)-1,""),"")</f>
        <v/>
      </c>
      <c r="F3699" s="23" t="str">
        <f>IF($B3699&lt;&gt;"",COUNTIFS(CID_DB[Search Key],"*"&amp;TRIM(SUBSTITUTE(B3699,"-",""))&amp;"*"),"")</f>
        <v/>
      </c>
      <c r="G3699" s="23" t="str">
        <f>IFERROR(TRIM(INDEX(CID_DB[Case No],$D3699)),"")</f>
        <v/>
      </c>
      <c r="H3699" s="5" t="str">
        <f>IFERROR(TRIM(INDEX(CID_DB[Known Contractor '#1 PN],$D3699)),"")</f>
        <v/>
      </c>
      <c r="I3699" s="5" t="str">
        <f>IFERROR(TRIM(INDEX(CID_DB[Known Contractor '#2 PN],$D3699)),"")</f>
        <v/>
      </c>
      <c r="J3699" s="5" t="str">
        <f>IFERROR(TRIM(INDEX(CID_DB[ [ NSN ] ],$D3699)),"")</f>
        <v/>
      </c>
      <c r="K3699" s="5" t="str">
        <f>IFERROR(TRIM(INDEX(CID_DB[Description],$D3699)),"")</f>
        <v/>
      </c>
      <c r="L3699" s="24" t="str">
        <f>IFERROR(TRIM(INDEX(CID_DB[Commercial Status],$D3699)),"")</f>
        <v/>
      </c>
    </row>
    <row r="3700" spans="2:12" x14ac:dyDescent="0.35">
      <c r="B3700" s="15"/>
      <c r="D3700" s="17" t="str">
        <f t="array" ref="D3700">IFERROR(IF($B3700&lt;&gt;"",LARGE(IF(ISNUMBER(SEARCH(TRIM(SUBSTITUTE($B3700,"-","")),CID_DB[Search Key])),ROW(CID_DB[Search Key]),""),1)-1,""),"")</f>
        <v/>
      </c>
      <c r="F3700" s="23" t="str">
        <f>IF($B3700&lt;&gt;"",COUNTIFS(CID_DB[Search Key],"*"&amp;TRIM(SUBSTITUTE(B3700,"-",""))&amp;"*"),"")</f>
        <v/>
      </c>
      <c r="G3700" s="23" t="str">
        <f>IFERROR(TRIM(INDEX(CID_DB[Case No],$D3700)),"")</f>
        <v/>
      </c>
      <c r="H3700" s="5" t="str">
        <f>IFERROR(TRIM(INDEX(CID_DB[Known Contractor '#1 PN],$D3700)),"")</f>
        <v/>
      </c>
      <c r="I3700" s="5" t="str">
        <f>IFERROR(TRIM(INDEX(CID_DB[Known Contractor '#2 PN],$D3700)),"")</f>
        <v/>
      </c>
      <c r="J3700" s="5" t="str">
        <f>IFERROR(TRIM(INDEX(CID_DB[ [ NSN ] ],$D3700)),"")</f>
        <v/>
      </c>
      <c r="K3700" s="5" t="str">
        <f>IFERROR(TRIM(INDEX(CID_DB[Description],$D3700)),"")</f>
        <v/>
      </c>
      <c r="L3700" s="24" t="str">
        <f>IFERROR(TRIM(INDEX(CID_DB[Commercial Status],$D3700)),"")</f>
        <v/>
      </c>
    </row>
    <row r="3701" spans="2:12" x14ac:dyDescent="0.35">
      <c r="B3701" s="15"/>
      <c r="D3701" s="17" t="str">
        <f t="array" ref="D3701">IFERROR(IF($B3701&lt;&gt;"",LARGE(IF(ISNUMBER(SEARCH(TRIM(SUBSTITUTE($B3701,"-","")),CID_DB[Search Key])),ROW(CID_DB[Search Key]),""),1)-1,""),"")</f>
        <v/>
      </c>
      <c r="F3701" s="23" t="str">
        <f>IF($B3701&lt;&gt;"",COUNTIFS(CID_DB[Search Key],"*"&amp;TRIM(SUBSTITUTE(B3701,"-",""))&amp;"*"),"")</f>
        <v/>
      </c>
      <c r="G3701" s="23" t="str">
        <f>IFERROR(TRIM(INDEX(CID_DB[Case No],$D3701)),"")</f>
        <v/>
      </c>
      <c r="H3701" s="5" t="str">
        <f>IFERROR(TRIM(INDEX(CID_DB[Known Contractor '#1 PN],$D3701)),"")</f>
        <v/>
      </c>
      <c r="I3701" s="5" t="str">
        <f>IFERROR(TRIM(INDEX(CID_DB[Known Contractor '#2 PN],$D3701)),"")</f>
        <v/>
      </c>
      <c r="J3701" s="5" t="str">
        <f>IFERROR(TRIM(INDEX(CID_DB[ [ NSN ] ],$D3701)),"")</f>
        <v/>
      </c>
      <c r="K3701" s="5" t="str">
        <f>IFERROR(TRIM(INDEX(CID_DB[Description],$D3701)),"")</f>
        <v/>
      </c>
      <c r="L3701" s="24" t="str">
        <f>IFERROR(TRIM(INDEX(CID_DB[Commercial Status],$D3701)),"")</f>
        <v/>
      </c>
    </row>
    <row r="3702" spans="2:12" x14ac:dyDescent="0.35">
      <c r="B3702" s="15"/>
      <c r="D3702" s="17" t="str">
        <f t="array" ref="D3702">IFERROR(IF($B3702&lt;&gt;"",LARGE(IF(ISNUMBER(SEARCH(TRIM(SUBSTITUTE($B3702,"-","")),CID_DB[Search Key])),ROW(CID_DB[Search Key]),""),1)-1,""),"")</f>
        <v/>
      </c>
      <c r="F3702" s="23" t="str">
        <f>IF($B3702&lt;&gt;"",COUNTIFS(CID_DB[Search Key],"*"&amp;TRIM(SUBSTITUTE(B3702,"-",""))&amp;"*"),"")</f>
        <v/>
      </c>
      <c r="G3702" s="23" t="str">
        <f>IFERROR(TRIM(INDEX(CID_DB[Case No],$D3702)),"")</f>
        <v/>
      </c>
      <c r="H3702" s="5" t="str">
        <f>IFERROR(TRIM(INDEX(CID_DB[Known Contractor '#1 PN],$D3702)),"")</f>
        <v/>
      </c>
      <c r="I3702" s="5" t="str">
        <f>IFERROR(TRIM(INDEX(CID_DB[Known Contractor '#2 PN],$D3702)),"")</f>
        <v/>
      </c>
      <c r="J3702" s="5" t="str">
        <f>IFERROR(TRIM(INDEX(CID_DB[ [ NSN ] ],$D3702)),"")</f>
        <v/>
      </c>
      <c r="K3702" s="5" t="str">
        <f>IFERROR(TRIM(INDEX(CID_DB[Description],$D3702)),"")</f>
        <v/>
      </c>
      <c r="L3702" s="24" t="str">
        <f>IFERROR(TRIM(INDEX(CID_DB[Commercial Status],$D3702)),"")</f>
        <v/>
      </c>
    </row>
    <row r="3703" spans="2:12" x14ac:dyDescent="0.35">
      <c r="B3703" s="15"/>
      <c r="D3703" s="17" t="str">
        <f t="array" ref="D3703">IFERROR(IF($B3703&lt;&gt;"",LARGE(IF(ISNUMBER(SEARCH(TRIM(SUBSTITUTE($B3703,"-","")),CID_DB[Search Key])),ROW(CID_DB[Search Key]),""),1)-1,""),"")</f>
        <v/>
      </c>
      <c r="F3703" s="23" t="str">
        <f>IF($B3703&lt;&gt;"",COUNTIFS(CID_DB[Search Key],"*"&amp;TRIM(SUBSTITUTE(B3703,"-",""))&amp;"*"),"")</f>
        <v/>
      </c>
      <c r="G3703" s="23" t="str">
        <f>IFERROR(TRIM(INDEX(CID_DB[Case No],$D3703)),"")</f>
        <v/>
      </c>
      <c r="H3703" s="5" t="str">
        <f>IFERROR(TRIM(INDEX(CID_DB[Known Contractor '#1 PN],$D3703)),"")</f>
        <v/>
      </c>
      <c r="I3703" s="5" t="str">
        <f>IFERROR(TRIM(INDEX(CID_DB[Known Contractor '#2 PN],$D3703)),"")</f>
        <v/>
      </c>
      <c r="J3703" s="5" t="str">
        <f>IFERROR(TRIM(INDEX(CID_DB[ [ NSN ] ],$D3703)),"")</f>
        <v/>
      </c>
      <c r="K3703" s="5" t="str">
        <f>IFERROR(TRIM(INDEX(CID_DB[Description],$D3703)),"")</f>
        <v/>
      </c>
      <c r="L3703" s="24" t="str">
        <f>IFERROR(TRIM(INDEX(CID_DB[Commercial Status],$D3703)),"")</f>
        <v/>
      </c>
    </row>
    <row r="3704" spans="2:12" x14ac:dyDescent="0.35">
      <c r="B3704" s="15"/>
      <c r="D3704" s="17" t="str">
        <f t="array" ref="D3704">IFERROR(IF($B3704&lt;&gt;"",LARGE(IF(ISNUMBER(SEARCH(TRIM(SUBSTITUTE($B3704,"-","")),CID_DB[Search Key])),ROW(CID_DB[Search Key]),""),1)-1,""),"")</f>
        <v/>
      </c>
      <c r="F3704" s="23" t="str">
        <f>IF($B3704&lt;&gt;"",COUNTIFS(CID_DB[Search Key],"*"&amp;TRIM(SUBSTITUTE(B3704,"-",""))&amp;"*"),"")</f>
        <v/>
      </c>
      <c r="G3704" s="23" t="str">
        <f>IFERROR(TRIM(INDEX(CID_DB[Case No],$D3704)),"")</f>
        <v/>
      </c>
      <c r="H3704" s="5" t="str">
        <f>IFERROR(TRIM(INDEX(CID_DB[Known Contractor '#1 PN],$D3704)),"")</f>
        <v/>
      </c>
      <c r="I3704" s="5" t="str">
        <f>IFERROR(TRIM(INDEX(CID_DB[Known Contractor '#2 PN],$D3704)),"")</f>
        <v/>
      </c>
      <c r="J3704" s="5" t="str">
        <f>IFERROR(TRIM(INDEX(CID_DB[ [ NSN ] ],$D3704)),"")</f>
        <v/>
      </c>
      <c r="K3704" s="5" t="str">
        <f>IFERROR(TRIM(INDEX(CID_DB[Description],$D3704)),"")</f>
        <v/>
      </c>
      <c r="L3704" s="24" t="str">
        <f>IFERROR(TRIM(INDEX(CID_DB[Commercial Status],$D3704)),"")</f>
        <v/>
      </c>
    </row>
    <row r="3705" spans="2:12" x14ac:dyDescent="0.35">
      <c r="B3705" s="15"/>
      <c r="D3705" s="17" t="str">
        <f t="array" ref="D3705">IFERROR(IF($B3705&lt;&gt;"",LARGE(IF(ISNUMBER(SEARCH(TRIM(SUBSTITUTE($B3705,"-","")),CID_DB[Search Key])),ROW(CID_DB[Search Key]),""),1)-1,""),"")</f>
        <v/>
      </c>
      <c r="F3705" s="23" t="str">
        <f>IF($B3705&lt;&gt;"",COUNTIFS(CID_DB[Search Key],"*"&amp;TRIM(SUBSTITUTE(B3705,"-",""))&amp;"*"),"")</f>
        <v/>
      </c>
      <c r="G3705" s="23" t="str">
        <f>IFERROR(TRIM(INDEX(CID_DB[Case No],$D3705)),"")</f>
        <v/>
      </c>
      <c r="H3705" s="5" t="str">
        <f>IFERROR(TRIM(INDEX(CID_DB[Known Contractor '#1 PN],$D3705)),"")</f>
        <v/>
      </c>
      <c r="I3705" s="5" t="str">
        <f>IFERROR(TRIM(INDEX(CID_DB[Known Contractor '#2 PN],$D3705)),"")</f>
        <v/>
      </c>
      <c r="J3705" s="5" t="str">
        <f>IFERROR(TRIM(INDEX(CID_DB[ [ NSN ] ],$D3705)),"")</f>
        <v/>
      </c>
      <c r="K3705" s="5" t="str">
        <f>IFERROR(TRIM(INDEX(CID_DB[Description],$D3705)),"")</f>
        <v/>
      </c>
      <c r="L3705" s="24" t="str">
        <f>IFERROR(TRIM(INDEX(CID_DB[Commercial Status],$D3705)),"")</f>
        <v/>
      </c>
    </row>
    <row r="3706" spans="2:12" x14ac:dyDescent="0.35">
      <c r="B3706" s="15"/>
      <c r="D3706" s="17" t="str">
        <f t="array" ref="D3706">IFERROR(IF($B3706&lt;&gt;"",LARGE(IF(ISNUMBER(SEARCH(TRIM(SUBSTITUTE($B3706,"-","")),CID_DB[Search Key])),ROW(CID_DB[Search Key]),""),1)-1,""),"")</f>
        <v/>
      </c>
      <c r="F3706" s="23" t="str">
        <f>IF($B3706&lt;&gt;"",COUNTIFS(CID_DB[Search Key],"*"&amp;TRIM(SUBSTITUTE(B3706,"-",""))&amp;"*"),"")</f>
        <v/>
      </c>
      <c r="G3706" s="23" t="str">
        <f>IFERROR(TRIM(INDEX(CID_DB[Case No],$D3706)),"")</f>
        <v/>
      </c>
      <c r="H3706" s="5" t="str">
        <f>IFERROR(TRIM(INDEX(CID_DB[Known Contractor '#1 PN],$D3706)),"")</f>
        <v/>
      </c>
      <c r="I3706" s="5" t="str">
        <f>IFERROR(TRIM(INDEX(CID_DB[Known Contractor '#2 PN],$D3706)),"")</f>
        <v/>
      </c>
      <c r="J3706" s="5" t="str">
        <f>IFERROR(TRIM(INDEX(CID_DB[ [ NSN ] ],$D3706)),"")</f>
        <v/>
      </c>
      <c r="K3706" s="5" t="str">
        <f>IFERROR(TRIM(INDEX(CID_DB[Description],$D3706)),"")</f>
        <v/>
      </c>
      <c r="L3706" s="24" t="str">
        <f>IFERROR(TRIM(INDEX(CID_DB[Commercial Status],$D3706)),"")</f>
        <v/>
      </c>
    </row>
    <row r="3707" spans="2:12" x14ac:dyDescent="0.35">
      <c r="B3707" s="15"/>
      <c r="D3707" s="17" t="str">
        <f t="array" ref="D3707">IFERROR(IF($B3707&lt;&gt;"",LARGE(IF(ISNUMBER(SEARCH(TRIM(SUBSTITUTE($B3707,"-","")),CID_DB[Search Key])),ROW(CID_DB[Search Key]),""),1)-1,""),"")</f>
        <v/>
      </c>
      <c r="F3707" s="23" t="str">
        <f>IF($B3707&lt;&gt;"",COUNTIFS(CID_DB[Search Key],"*"&amp;TRIM(SUBSTITUTE(B3707,"-",""))&amp;"*"),"")</f>
        <v/>
      </c>
      <c r="G3707" s="23" t="str">
        <f>IFERROR(TRIM(INDEX(CID_DB[Case No],$D3707)),"")</f>
        <v/>
      </c>
      <c r="H3707" s="5" t="str">
        <f>IFERROR(TRIM(INDEX(CID_DB[Known Contractor '#1 PN],$D3707)),"")</f>
        <v/>
      </c>
      <c r="I3707" s="5" t="str">
        <f>IFERROR(TRIM(INDEX(CID_DB[Known Contractor '#2 PN],$D3707)),"")</f>
        <v/>
      </c>
      <c r="J3707" s="5" t="str">
        <f>IFERROR(TRIM(INDEX(CID_DB[ [ NSN ] ],$D3707)),"")</f>
        <v/>
      </c>
      <c r="K3707" s="5" t="str">
        <f>IFERROR(TRIM(INDEX(CID_DB[Description],$D3707)),"")</f>
        <v/>
      </c>
      <c r="L3707" s="24" t="str">
        <f>IFERROR(TRIM(INDEX(CID_DB[Commercial Status],$D3707)),"")</f>
        <v/>
      </c>
    </row>
    <row r="3708" spans="2:12" x14ac:dyDescent="0.35">
      <c r="B3708" s="15"/>
      <c r="D3708" s="17" t="str">
        <f t="array" ref="D3708">IFERROR(IF($B3708&lt;&gt;"",LARGE(IF(ISNUMBER(SEARCH(TRIM(SUBSTITUTE($B3708,"-","")),CID_DB[Search Key])),ROW(CID_DB[Search Key]),""),1)-1,""),"")</f>
        <v/>
      </c>
      <c r="F3708" s="23" t="str">
        <f>IF($B3708&lt;&gt;"",COUNTIFS(CID_DB[Search Key],"*"&amp;TRIM(SUBSTITUTE(B3708,"-",""))&amp;"*"),"")</f>
        <v/>
      </c>
      <c r="G3708" s="23" t="str">
        <f>IFERROR(TRIM(INDEX(CID_DB[Case No],$D3708)),"")</f>
        <v/>
      </c>
      <c r="H3708" s="5" t="str">
        <f>IFERROR(TRIM(INDEX(CID_DB[Known Contractor '#1 PN],$D3708)),"")</f>
        <v/>
      </c>
      <c r="I3708" s="5" t="str">
        <f>IFERROR(TRIM(INDEX(CID_DB[Known Contractor '#2 PN],$D3708)),"")</f>
        <v/>
      </c>
      <c r="J3708" s="5" t="str">
        <f>IFERROR(TRIM(INDEX(CID_DB[ [ NSN ] ],$D3708)),"")</f>
        <v/>
      </c>
      <c r="K3708" s="5" t="str">
        <f>IFERROR(TRIM(INDEX(CID_DB[Description],$D3708)),"")</f>
        <v/>
      </c>
      <c r="L3708" s="24" t="str">
        <f>IFERROR(TRIM(INDEX(CID_DB[Commercial Status],$D3708)),"")</f>
        <v/>
      </c>
    </row>
    <row r="3709" spans="2:12" x14ac:dyDescent="0.35">
      <c r="B3709" s="15"/>
      <c r="D3709" s="17" t="str">
        <f t="array" ref="D3709">IFERROR(IF($B3709&lt;&gt;"",LARGE(IF(ISNUMBER(SEARCH(TRIM(SUBSTITUTE($B3709,"-","")),CID_DB[Search Key])),ROW(CID_DB[Search Key]),""),1)-1,""),"")</f>
        <v/>
      </c>
      <c r="F3709" s="23" t="str">
        <f>IF($B3709&lt;&gt;"",COUNTIFS(CID_DB[Search Key],"*"&amp;TRIM(SUBSTITUTE(B3709,"-",""))&amp;"*"),"")</f>
        <v/>
      </c>
      <c r="G3709" s="23" t="str">
        <f>IFERROR(TRIM(INDEX(CID_DB[Case No],$D3709)),"")</f>
        <v/>
      </c>
      <c r="H3709" s="5" t="str">
        <f>IFERROR(TRIM(INDEX(CID_DB[Known Contractor '#1 PN],$D3709)),"")</f>
        <v/>
      </c>
      <c r="I3709" s="5" t="str">
        <f>IFERROR(TRIM(INDEX(CID_DB[Known Contractor '#2 PN],$D3709)),"")</f>
        <v/>
      </c>
      <c r="J3709" s="5" t="str">
        <f>IFERROR(TRIM(INDEX(CID_DB[ [ NSN ] ],$D3709)),"")</f>
        <v/>
      </c>
      <c r="K3709" s="5" t="str">
        <f>IFERROR(TRIM(INDEX(CID_DB[Description],$D3709)),"")</f>
        <v/>
      </c>
      <c r="L3709" s="24" t="str">
        <f>IFERROR(TRIM(INDEX(CID_DB[Commercial Status],$D3709)),"")</f>
        <v/>
      </c>
    </row>
    <row r="3710" spans="2:12" x14ac:dyDescent="0.35">
      <c r="B3710" s="15"/>
      <c r="D3710" s="17" t="str">
        <f t="array" ref="D3710">IFERROR(IF($B3710&lt;&gt;"",LARGE(IF(ISNUMBER(SEARCH(TRIM(SUBSTITUTE($B3710,"-","")),CID_DB[Search Key])),ROW(CID_DB[Search Key]),""),1)-1,""),"")</f>
        <v/>
      </c>
      <c r="F3710" s="23" t="str">
        <f>IF($B3710&lt;&gt;"",COUNTIFS(CID_DB[Search Key],"*"&amp;TRIM(SUBSTITUTE(B3710,"-",""))&amp;"*"),"")</f>
        <v/>
      </c>
      <c r="G3710" s="23" t="str">
        <f>IFERROR(TRIM(INDEX(CID_DB[Case No],$D3710)),"")</f>
        <v/>
      </c>
      <c r="H3710" s="5" t="str">
        <f>IFERROR(TRIM(INDEX(CID_DB[Known Contractor '#1 PN],$D3710)),"")</f>
        <v/>
      </c>
      <c r="I3710" s="5" t="str">
        <f>IFERROR(TRIM(INDEX(CID_DB[Known Contractor '#2 PN],$D3710)),"")</f>
        <v/>
      </c>
      <c r="J3710" s="5" t="str">
        <f>IFERROR(TRIM(INDEX(CID_DB[ [ NSN ] ],$D3710)),"")</f>
        <v/>
      </c>
      <c r="K3710" s="5" t="str">
        <f>IFERROR(TRIM(INDEX(CID_DB[Description],$D3710)),"")</f>
        <v/>
      </c>
      <c r="L3710" s="24" t="str">
        <f>IFERROR(TRIM(INDEX(CID_DB[Commercial Status],$D3710)),"")</f>
        <v/>
      </c>
    </row>
    <row r="3711" spans="2:12" x14ac:dyDescent="0.35">
      <c r="B3711" s="15"/>
      <c r="D3711" s="17" t="str">
        <f t="array" ref="D3711">IFERROR(IF($B3711&lt;&gt;"",LARGE(IF(ISNUMBER(SEARCH(TRIM(SUBSTITUTE($B3711,"-","")),CID_DB[Search Key])),ROW(CID_DB[Search Key]),""),1)-1,""),"")</f>
        <v/>
      </c>
      <c r="F3711" s="23" t="str">
        <f>IF($B3711&lt;&gt;"",COUNTIFS(CID_DB[Search Key],"*"&amp;TRIM(SUBSTITUTE(B3711,"-",""))&amp;"*"),"")</f>
        <v/>
      </c>
      <c r="G3711" s="23" t="str">
        <f>IFERROR(TRIM(INDEX(CID_DB[Case No],$D3711)),"")</f>
        <v/>
      </c>
      <c r="H3711" s="5" t="str">
        <f>IFERROR(TRIM(INDEX(CID_DB[Known Contractor '#1 PN],$D3711)),"")</f>
        <v/>
      </c>
      <c r="I3711" s="5" t="str">
        <f>IFERROR(TRIM(INDEX(CID_DB[Known Contractor '#2 PN],$D3711)),"")</f>
        <v/>
      </c>
      <c r="J3711" s="5" t="str">
        <f>IFERROR(TRIM(INDEX(CID_DB[ [ NSN ] ],$D3711)),"")</f>
        <v/>
      </c>
      <c r="K3711" s="5" t="str">
        <f>IFERROR(TRIM(INDEX(CID_DB[Description],$D3711)),"")</f>
        <v/>
      </c>
      <c r="L3711" s="24" t="str">
        <f>IFERROR(TRIM(INDEX(CID_DB[Commercial Status],$D3711)),"")</f>
        <v/>
      </c>
    </row>
    <row r="3712" spans="2:12" x14ac:dyDescent="0.35">
      <c r="B3712" s="15"/>
      <c r="D3712" s="17" t="str">
        <f t="array" ref="D3712">IFERROR(IF($B3712&lt;&gt;"",LARGE(IF(ISNUMBER(SEARCH(TRIM(SUBSTITUTE($B3712,"-","")),CID_DB[Search Key])),ROW(CID_DB[Search Key]),""),1)-1,""),"")</f>
        <v/>
      </c>
      <c r="F3712" s="23" t="str">
        <f>IF($B3712&lt;&gt;"",COUNTIFS(CID_DB[Search Key],"*"&amp;TRIM(SUBSTITUTE(B3712,"-",""))&amp;"*"),"")</f>
        <v/>
      </c>
      <c r="G3712" s="23" t="str">
        <f>IFERROR(TRIM(INDEX(CID_DB[Case No],$D3712)),"")</f>
        <v/>
      </c>
      <c r="H3712" s="5" t="str">
        <f>IFERROR(TRIM(INDEX(CID_DB[Known Contractor '#1 PN],$D3712)),"")</f>
        <v/>
      </c>
      <c r="I3712" s="5" t="str">
        <f>IFERROR(TRIM(INDEX(CID_DB[Known Contractor '#2 PN],$D3712)),"")</f>
        <v/>
      </c>
      <c r="J3712" s="5" t="str">
        <f>IFERROR(TRIM(INDEX(CID_DB[ [ NSN ] ],$D3712)),"")</f>
        <v/>
      </c>
      <c r="K3712" s="5" t="str">
        <f>IFERROR(TRIM(INDEX(CID_DB[Description],$D3712)),"")</f>
        <v/>
      </c>
      <c r="L3712" s="24" t="str">
        <f>IFERROR(TRIM(INDEX(CID_DB[Commercial Status],$D3712)),"")</f>
        <v/>
      </c>
    </row>
    <row r="3713" spans="2:12" x14ac:dyDescent="0.35">
      <c r="B3713" s="15"/>
      <c r="D3713" s="17" t="str">
        <f t="array" ref="D3713">IFERROR(IF($B3713&lt;&gt;"",LARGE(IF(ISNUMBER(SEARCH(TRIM(SUBSTITUTE($B3713,"-","")),CID_DB[Search Key])),ROW(CID_DB[Search Key]),""),1)-1,""),"")</f>
        <v/>
      </c>
      <c r="F3713" s="23" t="str">
        <f>IF($B3713&lt;&gt;"",COUNTIFS(CID_DB[Search Key],"*"&amp;TRIM(SUBSTITUTE(B3713,"-",""))&amp;"*"),"")</f>
        <v/>
      </c>
      <c r="G3713" s="23" t="str">
        <f>IFERROR(TRIM(INDEX(CID_DB[Case No],$D3713)),"")</f>
        <v/>
      </c>
      <c r="H3713" s="5" t="str">
        <f>IFERROR(TRIM(INDEX(CID_DB[Known Contractor '#1 PN],$D3713)),"")</f>
        <v/>
      </c>
      <c r="I3713" s="5" t="str">
        <f>IFERROR(TRIM(INDEX(CID_DB[Known Contractor '#2 PN],$D3713)),"")</f>
        <v/>
      </c>
      <c r="J3713" s="5" t="str">
        <f>IFERROR(TRIM(INDEX(CID_DB[ [ NSN ] ],$D3713)),"")</f>
        <v/>
      </c>
      <c r="K3713" s="5" t="str">
        <f>IFERROR(TRIM(INDEX(CID_DB[Description],$D3713)),"")</f>
        <v/>
      </c>
      <c r="L3713" s="24" t="str">
        <f>IFERROR(TRIM(INDEX(CID_DB[Commercial Status],$D3713)),"")</f>
        <v/>
      </c>
    </row>
    <row r="3714" spans="2:12" x14ac:dyDescent="0.35">
      <c r="B3714" s="15"/>
      <c r="D3714" s="17" t="str">
        <f t="array" ref="D3714">IFERROR(IF($B3714&lt;&gt;"",LARGE(IF(ISNUMBER(SEARCH(TRIM(SUBSTITUTE($B3714,"-","")),CID_DB[Search Key])),ROW(CID_DB[Search Key]),""),1)-1,""),"")</f>
        <v/>
      </c>
      <c r="F3714" s="23" t="str">
        <f>IF($B3714&lt;&gt;"",COUNTIFS(CID_DB[Search Key],"*"&amp;TRIM(SUBSTITUTE(B3714,"-",""))&amp;"*"),"")</f>
        <v/>
      </c>
      <c r="G3714" s="23" t="str">
        <f>IFERROR(TRIM(INDEX(CID_DB[Case No],$D3714)),"")</f>
        <v/>
      </c>
      <c r="H3714" s="5" t="str">
        <f>IFERROR(TRIM(INDEX(CID_DB[Known Contractor '#1 PN],$D3714)),"")</f>
        <v/>
      </c>
      <c r="I3714" s="5" t="str">
        <f>IFERROR(TRIM(INDEX(CID_DB[Known Contractor '#2 PN],$D3714)),"")</f>
        <v/>
      </c>
      <c r="J3714" s="5" t="str">
        <f>IFERROR(TRIM(INDEX(CID_DB[ [ NSN ] ],$D3714)),"")</f>
        <v/>
      </c>
      <c r="K3714" s="5" t="str">
        <f>IFERROR(TRIM(INDEX(CID_DB[Description],$D3714)),"")</f>
        <v/>
      </c>
      <c r="L3714" s="24" t="str">
        <f>IFERROR(TRIM(INDEX(CID_DB[Commercial Status],$D3714)),"")</f>
        <v/>
      </c>
    </row>
    <row r="3715" spans="2:12" x14ac:dyDescent="0.35">
      <c r="B3715" s="15"/>
      <c r="D3715" s="17" t="str">
        <f t="array" ref="D3715">IFERROR(IF($B3715&lt;&gt;"",LARGE(IF(ISNUMBER(SEARCH(TRIM(SUBSTITUTE($B3715,"-","")),CID_DB[Search Key])),ROW(CID_DB[Search Key]),""),1)-1,""),"")</f>
        <v/>
      </c>
      <c r="F3715" s="23" t="str">
        <f>IF($B3715&lt;&gt;"",COUNTIFS(CID_DB[Search Key],"*"&amp;TRIM(SUBSTITUTE(B3715,"-",""))&amp;"*"),"")</f>
        <v/>
      </c>
      <c r="G3715" s="23" t="str">
        <f>IFERROR(TRIM(INDEX(CID_DB[Case No],$D3715)),"")</f>
        <v/>
      </c>
      <c r="H3715" s="5" t="str">
        <f>IFERROR(TRIM(INDEX(CID_DB[Known Contractor '#1 PN],$D3715)),"")</f>
        <v/>
      </c>
      <c r="I3715" s="5" t="str">
        <f>IFERROR(TRIM(INDEX(CID_DB[Known Contractor '#2 PN],$D3715)),"")</f>
        <v/>
      </c>
      <c r="J3715" s="5" t="str">
        <f>IFERROR(TRIM(INDEX(CID_DB[ [ NSN ] ],$D3715)),"")</f>
        <v/>
      </c>
      <c r="K3715" s="5" t="str">
        <f>IFERROR(TRIM(INDEX(CID_DB[Description],$D3715)),"")</f>
        <v/>
      </c>
      <c r="L3715" s="24" t="str">
        <f>IFERROR(TRIM(INDEX(CID_DB[Commercial Status],$D3715)),"")</f>
        <v/>
      </c>
    </row>
    <row r="3716" spans="2:12" x14ac:dyDescent="0.35">
      <c r="B3716" s="15"/>
      <c r="D3716" s="17" t="str">
        <f t="array" ref="D3716">IFERROR(IF($B3716&lt;&gt;"",LARGE(IF(ISNUMBER(SEARCH(TRIM(SUBSTITUTE($B3716,"-","")),CID_DB[Search Key])),ROW(CID_DB[Search Key]),""),1)-1,""),"")</f>
        <v/>
      </c>
      <c r="F3716" s="23" t="str">
        <f>IF($B3716&lt;&gt;"",COUNTIFS(CID_DB[Search Key],"*"&amp;TRIM(SUBSTITUTE(B3716,"-",""))&amp;"*"),"")</f>
        <v/>
      </c>
      <c r="G3716" s="23" t="str">
        <f>IFERROR(TRIM(INDEX(CID_DB[Case No],$D3716)),"")</f>
        <v/>
      </c>
      <c r="H3716" s="5" t="str">
        <f>IFERROR(TRIM(INDEX(CID_DB[Known Contractor '#1 PN],$D3716)),"")</f>
        <v/>
      </c>
      <c r="I3716" s="5" t="str">
        <f>IFERROR(TRIM(INDEX(CID_DB[Known Contractor '#2 PN],$D3716)),"")</f>
        <v/>
      </c>
      <c r="J3716" s="5" t="str">
        <f>IFERROR(TRIM(INDEX(CID_DB[ [ NSN ] ],$D3716)),"")</f>
        <v/>
      </c>
      <c r="K3716" s="5" t="str">
        <f>IFERROR(TRIM(INDEX(CID_DB[Description],$D3716)),"")</f>
        <v/>
      </c>
      <c r="L3716" s="24" t="str">
        <f>IFERROR(TRIM(INDEX(CID_DB[Commercial Status],$D3716)),"")</f>
        <v/>
      </c>
    </row>
    <row r="3717" spans="2:12" x14ac:dyDescent="0.35">
      <c r="B3717" s="15"/>
      <c r="D3717" s="17" t="str">
        <f t="array" ref="D3717">IFERROR(IF($B3717&lt;&gt;"",LARGE(IF(ISNUMBER(SEARCH(TRIM(SUBSTITUTE($B3717,"-","")),CID_DB[Search Key])),ROW(CID_DB[Search Key]),""),1)-1,""),"")</f>
        <v/>
      </c>
      <c r="F3717" s="23" t="str">
        <f>IF($B3717&lt;&gt;"",COUNTIFS(CID_DB[Search Key],"*"&amp;TRIM(SUBSTITUTE(B3717,"-",""))&amp;"*"),"")</f>
        <v/>
      </c>
      <c r="G3717" s="23" t="str">
        <f>IFERROR(TRIM(INDEX(CID_DB[Case No],$D3717)),"")</f>
        <v/>
      </c>
      <c r="H3717" s="5" t="str">
        <f>IFERROR(TRIM(INDEX(CID_DB[Known Contractor '#1 PN],$D3717)),"")</f>
        <v/>
      </c>
      <c r="I3717" s="5" t="str">
        <f>IFERROR(TRIM(INDEX(CID_DB[Known Contractor '#2 PN],$D3717)),"")</f>
        <v/>
      </c>
      <c r="J3717" s="5" t="str">
        <f>IFERROR(TRIM(INDEX(CID_DB[ [ NSN ] ],$D3717)),"")</f>
        <v/>
      </c>
      <c r="K3717" s="5" t="str">
        <f>IFERROR(TRIM(INDEX(CID_DB[Description],$D3717)),"")</f>
        <v/>
      </c>
      <c r="L3717" s="24" t="str">
        <f>IFERROR(TRIM(INDEX(CID_DB[Commercial Status],$D3717)),"")</f>
        <v/>
      </c>
    </row>
    <row r="3718" spans="2:12" x14ac:dyDescent="0.35">
      <c r="B3718" s="15"/>
      <c r="D3718" s="17" t="str">
        <f t="array" ref="D3718">IFERROR(IF($B3718&lt;&gt;"",LARGE(IF(ISNUMBER(SEARCH(TRIM(SUBSTITUTE($B3718,"-","")),CID_DB[Search Key])),ROW(CID_DB[Search Key]),""),1)-1,""),"")</f>
        <v/>
      </c>
      <c r="F3718" s="23" t="str">
        <f>IF($B3718&lt;&gt;"",COUNTIFS(CID_DB[Search Key],"*"&amp;TRIM(SUBSTITUTE(B3718,"-",""))&amp;"*"),"")</f>
        <v/>
      </c>
      <c r="G3718" s="23" t="str">
        <f>IFERROR(TRIM(INDEX(CID_DB[Case No],$D3718)),"")</f>
        <v/>
      </c>
      <c r="H3718" s="5" t="str">
        <f>IFERROR(TRIM(INDEX(CID_DB[Known Contractor '#1 PN],$D3718)),"")</f>
        <v/>
      </c>
      <c r="I3718" s="5" t="str">
        <f>IFERROR(TRIM(INDEX(CID_DB[Known Contractor '#2 PN],$D3718)),"")</f>
        <v/>
      </c>
      <c r="J3718" s="5" t="str">
        <f>IFERROR(TRIM(INDEX(CID_DB[ [ NSN ] ],$D3718)),"")</f>
        <v/>
      </c>
      <c r="K3718" s="5" t="str">
        <f>IFERROR(TRIM(INDEX(CID_DB[Description],$D3718)),"")</f>
        <v/>
      </c>
      <c r="L3718" s="24" t="str">
        <f>IFERROR(TRIM(INDEX(CID_DB[Commercial Status],$D3718)),"")</f>
        <v/>
      </c>
    </row>
    <row r="3719" spans="2:12" x14ac:dyDescent="0.35">
      <c r="B3719" s="15"/>
      <c r="D3719" s="17" t="str">
        <f t="array" ref="D3719">IFERROR(IF($B3719&lt;&gt;"",LARGE(IF(ISNUMBER(SEARCH(TRIM(SUBSTITUTE($B3719,"-","")),CID_DB[Search Key])),ROW(CID_DB[Search Key]),""),1)-1,""),"")</f>
        <v/>
      </c>
      <c r="F3719" s="23" t="str">
        <f>IF($B3719&lt;&gt;"",COUNTIFS(CID_DB[Search Key],"*"&amp;TRIM(SUBSTITUTE(B3719,"-",""))&amp;"*"),"")</f>
        <v/>
      </c>
      <c r="G3719" s="23" t="str">
        <f>IFERROR(TRIM(INDEX(CID_DB[Case No],$D3719)),"")</f>
        <v/>
      </c>
      <c r="H3719" s="5" t="str">
        <f>IFERROR(TRIM(INDEX(CID_DB[Known Contractor '#1 PN],$D3719)),"")</f>
        <v/>
      </c>
      <c r="I3719" s="5" t="str">
        <f>IFERROR(TRIM(INDEX(CID_DB[Known Contractor '#2 PN],$D3719)),"")</f>
        <v/>
      </c>
      <c r="J3719" s="5" t="str">
        <f>IFERROR(TRIM(INDEX(CID_DB[ [ NSN ] ],$D3719)),"")</f>
        <v/>
      </c>
      <c r="K3719" s="5" t="str">
        <f>IFERROR(TRIM(INDEX(CID_DB[Description],$D3719)),"")</f>
        <v/>
      </c>
      <c r="L3719" s="24" t="str">
        <f>IFERROR(TRIM(INDEX(CID_DB[Commercial Status],$D3719)),"")</f>
        <v/>
      </c>
    </row>
    <row r="3720" spans="2:12" x14ac:dyDescent="0.35">
      <c r="B3720" s="15"/>
      <c r="D3720" s="17" t="str">
        <f t="array" ref="D3720">IFERROR(IF($B3720&lt;&gt;"",LARGE(IF(ISNUMBER(SEARCH(TRIM(SUBSTITUTE($B3720,"-","")),CID_DB[Search Key])),ROW(CID_DB[Search Key]),""),1)-1,""),"")</f>
        <v/>
      </c>
      <c r="F3720" s="23" t="str">
        <f>IF($B3720&lt;&gt;"",COUNTIFS(CID_DB[Search Key],"*"&amp;TRIM(SUBSTITUTE(B3720,"-",""))&amp;"*"),"")</f>
        <v/>
      </c>
      <c r="G3720" s="23" t="str">
        <f>IFERROR(TRIM(INDEX(CID_DB[Case No],$D3720)),"")</f>
        <v/>
      </c>
      <c r="H3720" s="5" t="str">
        <f>IFERROR(TRIM(INDEX(CID_DB[Known Contractor '#1 PN],$D3720)),"")</f>
        <v/>
      </c>
      <c r="I3720" s="5" t="str">
        <f>IFERROR(TRIM(INDEX(CID_DB[Known Contractor '#2 PN],$D3720)),"")</f>
        <v/>
      </c>
      <c r="J3720" s="5" t="str">
        <f>IFERROR(TRIM(INDEX(CID_DB[ [ NSN ] ],$D3720)),"")</f>
        <v/>
      </c>
      <c r="K3720" s="5" t="str">
        <f>IFERROR(TRIM(INDEX(CID_DB[Description],$D3720)),"")</f>
        <v/>
      </c>
      <c r="L3720" s="24" t="str">
        <f>IFERROR(TRIM(INDEX(CID_DB[Commercial Status],$D3720)),"")</f>
        <v/>
      </c>
    </row>
    <row r="3721" spans="2:12" x14ac:dyDescent="0.35">
      <c r="B3721" s="15"/>
      <c r="D3721" s="17" t="str">
        <f t="array" ref="D3721">IFERROR(IF($B3721&lt;&gt;"",LARGE(IF(ISNUMBER(SEARCH(TRIM(SUBSTITUTE($B3721,"-","")),CID_DB[Search Key])),ROW(CID_DB[Search Key]),""),1)-1,""),"")</f>
        <v/>
      </c>
      <c r="F3721" s="23" t="str">
        <f>IF($B3721&lt;&gt;"",COUNTIFS(CID_DB[Search Key],"*"&amp;TRIM(SUBSTITUTE(B3721,"-",""))&amp;"*"),"")</f>
        <v/>
      </c>
      <c r="G3721" s="23" t="str">
        <f>IFERROR(TRIM(INDEX(CID_DB[Case No],$D3721)),"")</f>
        <v/>
      </c>
      <c r="H3721" s="5" t="str">
        <f>IFERROR(TRIM(INDEX(CID_DB[Known Contractor '#1 PN],$D3721)),"")</f>
        <v/>
      </c>
      <c r="I3721" s="5" t="str">
        <f>IFERROR(TRIM(INDEX(CID_DB[Known Contractor '#2 PN],$D3721)),"")</f>
        <v/>
      </c>
      <c r="J3721" s="5" t="str">
        <f>IFERROR(TRIM(INDEX(CID_DB[ [ NSN ] ],$D3721)),"")</f>
        <v/>
      </c>
      <c r="K3721" s="5" t="str">
        <f>IFERROR(TRIM(INDEX(CID_DB[Description],$D3721)),"")</f>
        <v/>
      </c>
      <c r="L3721" s="24" t="str">
        <f>IFERROR(TRIM(INDEX(CID_DB[Commercial Status],$D3721)),"")</f>
        <v/>
      </c>
    </row>
    <row r="3722" spans="2:12" x14ac:dyDescent="0.35">
      <c r="B3722" s="15"/>
      <c r="D3722" s="17" t="str">
        <f t="array" ref="D3722">IFERROR(IF($B3722&lt;&gt;"",LARGE(IF(ISNUMBER(SEARCH(TRIM(SUBSTITUTE($B3722,"-","")),CID_DB[Search Key])),ROW(CID_DB[Search Key]),""),1)-1,""),"")</f>
        <v/>
      </c>
      <c r="F3722" s="23" t="str">
        <f>IF($B3722&lt;&gt;"",COUNTIFS(CID_DB[Search Key],"*"&amp;TRIM(SUBSTITUTE(B3722,"-",""))&amp;"*"),"")</f>
        <v/>
      </c>
      <c r="G3722" s="23" t="str">
        <f>IFERROR(TRIM(INDEX(CID_DB[Case No],$D3722)),"")</f>
        <v/>
      </c>
      <c r="H3722" s="5" t="str">
        <f>IFERROR(TRIM(INDEX(CID_DB[Known Contractor '#1 PN],$D3722)),"")</f>
        <v/>
      </c>
      <c r="I3722" s="5" t="str">
        <f>IFERROR(TRIM(INDEX(CID_DB[Known Contractor '#2 PN],$D3722)),"")</f>
        <v/>
      </c>
      <c r="J3722" s="5" t="str">
        <f>IFERROR(TRIM(INDEX(CID_DB[ [ NSN ] ],$D3722)),"")</f>
        <v/>
      </c>
      <c r="K3722" s="5" t="str">
        <f>IFERROR(TRIM(INDEX(CID_DB[Description],$D3722)),"")</f>
        <v/>
      </c>
      <c r="L3722" s="24" t="str">
        <f>IFERROR(TRIM(INDEX(CID_DB[Commercial Status],$D3722)),"")</f>
        <v/>
      </c>
    </row>
    <row r="3723" spans="2:12" x14ac:dyDescent="0.35">
      <c r="B3723" s="15"/>
      <c r="D3723" s="17" t="str">
        <f t="array" ref="D3723">IFERROR(IF($B3723&lt;&gt;"",LARGE(IF(ISNUMBER(SEARCH(TRIM(SUBSTITUTE($B3723,"-","")),CID_DB[Search Key])),ROW(CID_DB[Search Key]),""),1)-1,""),"")</f>
        <v/>
      </c>
      <c r="F3723" s="23" t="str">
        <f>IF($B3723&lt;&gt;"",COUNTIFS(CID_DB[Search Key],"*"&amp;TRIM(SUBSTITUTE(B3723,"-",""))&amp;"*"),"")</f>
        <v/>
      </c>
      <c r="G3723" s="23" t="str">
        <f>IFERROR(TRIM(INDEX(CID_DB[Case No],$D3723)),"")</f>
        <v/>
      </c>
      <c r="H3723" s="5" t="str">
        <f>IFERROR(TRIM(INDEX(CID_DB[Known Contractor '#1 PN],$D3723)),"")</f>
        <v/>
      </c>
      <c r="I3723" s="5" t="str">
        <f>IFERROR(TRIM(INDEX(CID_DB[Known Contractor '#2 PN],$D3723)),"")</f>
        <v/>
      </c>
      <c r="J3723" s="5" t="str">
        <f>IFERROR(TRIM(INDEX(CID_DB[ [ NSN ] ],$D3723)),"")</f>
        <v/>
      </c>
      <c r="K3723" s="5" t="str">
        <f>IFERROR(TRIM(INDEX(CID_DB[Description],$D3723)),"")</f>
        <v/>
      </c>
      <c r="L3723" s="24" t="str">
        <f>IFERROR(TRIM(INDEX(CID_DB[Commercial Status],$D3723)),"")</f>
        <v/>
      </c>
    </row>
    <row r="3724" spans="2:12" x14ac:dyDescent="0.35">
      <c r="B3724" s="15"/>
      <c r="D3724" s="17" t="str">
        <f t="array" ref="D3724">IFERROR(IF($B3724&lt;&gt;"",LARGE(IF(ISNUMBER(SEARCH(TRIM(SUBSTITUTE($B3724,"-","")),CID_DB[Search Key])),ROW(CID_DB[Search Key]),""),1)-1,""),"")</f>
        <v/>
      </c>
      <c r="F3724" s="23" t="str">
        <f>IF($B3724&lt;&gt;"",COUNTIFS(CID_DB[Search Key],"*"&amp;TRIM(SUBSTITUTE(B3724,"-",""))&amp;"*"),"")</f>
        <v/>
      </c>
      <c r="G3724" s="23" t="str">
        <f>IFERROR(TRIM(INDEX(CID_DB[Case No],$D3724)),"")</f>
        <v/>
      </c>
      <c r="H3724" s="5" t="str">
        <f>IFERROR(TRIM(INDEX(CID_DB[Known Contractor '#1 PN],$D3724)),"")</f>
        <v/>
      </c>
      <c r="I3724" s="5" t="str">
        <f>IFERROR(TRIM(INDEX(CID_DB[Known Contractor '#2 PN],$D3724)),"")</f>
        <v/>
      </c>
      <c r="J3724" s="5" t="str">
        <f>IFERROR(TRIM(INDEX(CID_DB[ [ NSN ] ],$D3724)),"")</f>
        <v/>
      </c>
      <c r="K3724" s="5" t="str">
        <f>IFERROR(TRIM(INDEX(CID_DB[Description],$D3724)),"")</f>
        <v/>
      </c>
      <c r="L3724" s="24" t="str">
        <f>IFERROR(TRIM(INDEX(CID_DB[Commercial Status],$D3724)),"")</f>
        <v/>
      </c>
    </row>
    <row r="3725" spans="2:12" x14ac:dyDescent="0.35">
      <c r="B3725" s="15"/>
      <c r="D3725" s="17" t="str">
        <f t="array" ref="D3725">IFERROR(IF($B3725&lt;&gt;"",LARGE(IF(ISNUMBER(SEARCH(TRIM(SUBSTITUTE($B3725,"-","")),CID_DB[Search Key])),ROW(CID_DB[Search Key]),""),1)-1,""),"")</f>
        <v/>
      </c>
      <c r="F3725" s="23" t="str">
        <f>IF($B3725&lt;&gt;"",COUNTIFS(CID_DB[Search Key],"*"&amp;TRIM(SUBSTITUTE(B3725,"-",""))&amp;"*"),"")</f>
        <v/>
      </c>
      <c r="G3725" s="23" t="str">
        <f>IFERROR(TRIM(INDEX(CID_DB[Case No],$D3725)),"")</f>
        <v/>
      </c>
      <c r="H3725" s="5" t="str">
        <f>IFERROR(TRIM(INDEX(CID_DB[Known Contractor '#1 PN],$D3725)),"")</f>
        <v/>
      </c>
      <c r="I3725" s="5" t="str">
        <f>IFERROR(TRIM(INDEX(CID_DB[Known Contractor '#2 PN],$D3725)),"")</f>
        <v/>
      </c>
      <c r="J3725" s="5" t="str">
        <f>IFERROR(TRIM(INDEX(CID_DB[ [ NSN ] ],$D3725)),"")</f>
        <v/>
      </c>
      <c r="K3725" s="5" t="str">
        <f>IFERROR(TRIM(INDEX(CID_DB[Description],$D3725)),"")</f>
        <v/>
      </c>
      <c r="L3725" s="24" t="str">
        <f>IFERROR(TRIM(INDEX(CID_DB[Commercial Status],$D3725)),"")</f>
        <v/>
      </c>
    </row>
    <row r="3726" spans="2:12" x14ac:dyDescent="0.35">
      <c r="B3726" s="15"/>
      <c r="D3726" s="17" t="str">
        <f t="array" ref="D3726">IFERROR(IF($B3726&lt;&gt;"",LARGE(IF(ISNUMBER(SEARCH(TRIM(SUBSTITUTE($B3726,"-","")),CID_DB[Search Key])),ROW(CID_DB[Search Key]),""),1)-1,""),"")</f>
        <v/>
      </c>
      <c r="F3726" s="23" t="str">
        <f>IF($B3726&lt;&gt;"",COUNTIFS(CID_DB[Search Key],"*"&amp;TRIM(SUBSTITUTE(B3726,"-",""))&amp;"*"),"")</f>
        <v/>
      </c>
      <c r="G3726" s="23" t="str">
        <f>IFERROR(TRIM(INDEX(CID_DB[Case No],$D3726)),"")</f>
        <v/>
      </c>
      <c r="H3726" s="5" t="str">
        <f>IFERROR(TRIM(INDEX(CID_DB[Known Contractor '#1 PN],$D3726)),"")</f>
        <v/>
      </c>
      <c r="I3726" s="5" t="str">
        <f>IFERROR(TRIM(INDEX(CID_DB[Known Contractor '#2 PN],$D3726)),"")</f>
        <v/>
      </c>
      <c r="J3726" s="5" t="str">
        <f>IFERROR(TRIM(INDEX(CID_DB[ [ NSN ] ],$D3726)),"")</f>
        <v/>
      </c>
      <c r="K3726" s="5" t="str">
        <f>IFERROR(TRIM(INDEX(CID_DB[Description],$D3726)),"")</f>
        <v/>
      </c>
      <c r="L3726" s="24" t="str">
        <f>IFERROR(TRIM(INDEX(CID_DB[Commercial Status],$D3726)),"")</f>
        <v/>
      </c>
    </row>
    <row r="3727" spans="2:12" x14ac:dyDescent="0.35">
      <c r="B3727" s="15"/>
      <c r="D3727" s="17" t="str">
        <f t="array" ref="D3727">IFERROR(IF($B3727&lt;&gt;"",LARGE(IF(ISNUMBER(SEARCH(TRIM(SUBSTITUTE($B3727,"-","")),CID_DB[Search Key])),ROW(CID_DB[Search Key]),""),1)-1,""),"")</f>
        <v/>
      </c>
      <c r="F3727" s="23" t="str">
        <f>IF($B3727&lt;&gt;"",COUNTIFS(CID_DB[Search Key],"*"&amp;TRIM(SUBSTITUTE(B3727,"-",""))&amp;"*"),"")</f>
        <v/>
      </c>
      <c r="G3727" s="23" t="str">
        <f>IFERROR(TRIM(INDEX(CID_DB[Case No],$D3727)),"")</f>
        <v/>
      </c>
      <c r="H3727" s="5" t="str">
        <f>IFERROR(TRIM(INDEX(CID_DB[Known Contractor '#1 PN],$D3727)),"")</f>
        <v/>
      </c>
      <c r="I3727" s="5" t="str">
        <f>IFERROR(TRIM(INDEX(CID_DB[Known Contractor '#2 PN],$D3727)),"")</f>
        <v/>
      </c>
      <c r="J3727" s="5" t="str">
        <f>IFERROR(TRIM(INDEX(CID_DB[ [ NSN ] ],$D3727)),"")</f>
        <v/>
      </c>
      <c r="K3727" s="5" t="str">
        <f>IFERROR(TRIM(INDEX(CID_DB[Description],$D3727)),"")</f>
        <v/>
      </c>
      <c r="L3727" s="24" t="str">
        <f>IFERROR(TRIM(INDEX(CID_DB[Commercial Status],$D3727)),"")</f>
        <v/>
      </c>
    </row>
    <row r="3728" spans="2:12" x14ac:dyDescent="0.35">
      <c r="B3728" s="15"/>
      <c r="D3728" s="17" t="str">
        <f t="array" ref="D3728">IFERROR(IF($B3728&lt;&gt;"",LARGE(IF(ISNUMBER(SEARCH(TRIM(SUBSTITUTE($B3728,"-","")),CID_DB[Search Key])),ROW(CID_DB[Search Key]),""),1)-1,""),"")</f>
        <v/>
      </c>
      <c r="F3728" s="23" t="str">
        <f>IF($B3728&lt;&gt;"",COUNTIFS(CID_DB[Search Key],"*"&amp;TRIM(SUBSTITUTE(B3728,"-",""))&amp;"*"),"")</f>
        <v/>
      </c>
      <c r="G3728" s="23" t="str">
        <f>IFERROR(TRIM(INDEX(CID_DB[Case No],$D3728)),"")</f>
        <v/>
      </c>
      <c r="H3728" s="5" t="str">
        <f>IFERROR(TRIM(INDEX(CID_DB[Known Contractor '#1 PN],$D3728)),"")</f>
        <v/>
      </c>
      <c r="I3728" s="5" t="str">
        <f>IFERROR(TRIM(INDEX(CID_DB[Known Contractor '#2 PN],$D3728)),"")</f>
        <v/>
      </c>
      <c r="J3728" s="5" t="str">
        <f>IFERROR(TRIM(INDEX(CID_DB[ [ NSN ] ],$D3728)),"")</f>
        <v/>
      </c>
      <c r="K3728" s="5" t="str">
        <f>IFERROR(TRIM(INDEX(CID_DB[Description],$D3728)),"")</f>
        <v/>
      </c>
      <c r="L3728" s="24" t="str">
        <f>IFERROR(TRIM(INDEX(CID_DB[Commercial Status],$D3728)),"")</f>
        <v/>
      </c>
    </row>
    <row r="3729" spans="2:12" x14ac:dyDescent="0.35">
      <c r="B3729" s="15"/>
      <c r="D3729" s="17" t="str">
        <f t="array" ref="D3729">IFERROR(IF($B3729&lt;&gt;"",LARGE(IF(ISNUMBER(SEARCH(TRIM(SUBSTITUTE($B3729,"-","")),CID_DB[Search Key])),ROW(CID_DB[Search Key]),""),1)-1,""),"")</f>
        <v/>
      </c>
      <c r="F3729" s="23" t="str">
        <f>IF($B3729&lt;&gt;"",COUNTIFS(CID_DB[Search Key],"*"&amp;TRIM(SUBSTITUTE(B3729,"-",""))&amp;"*"),"")</f>
        <v/>
      </c>
      <c r="G3729" s="23" t="str">
        <f>IFERROR(TRIM(INDEX(CID_DB[Case No],$D3729)),"")</f>
        <v/>
      </c>
      <c r="H3729" s="5" t="str">
        <f>IFERROR(TRIM(INDEX(CID_DB[Known Contractor '#1 PN],$D3729)),"")</f>
        <v/>
      </c>
      <c r="I3729" s="5" t="str">
        <f>IFERROR(TRIM(INDEX(CID_DB[Known Contractor '#2 PN],$D3729)),"")</f>
        <v/>
      </c>
      <c r="J3729" s="5" t="str">
        <f>IFERROR(TRIM(INDEX(CID_DB[ [ NSN ] ],$D3729)),"")</f>
        <v/>
      </c>
      <c r="K3729" s="5" t="str">
        <f>IFERROR(TRIM(INDEX(CID_DB[Description],$D3729)),"")</f>
        <v/>
      </c>
      <c r="L3729" s="24" t="str">
        <f>IFERROR(TRIM(INDEX(CID_DB[Commercial Status],$D3729)),"")</f>
        <v/>
      </c>
    </row>
    <row r="3730" spans="2:12" x14ac:dyDescent="0.35">
      <c r="B3730" s="15"/>
      <c r="D3730" s="17" t="str">
        <f t="array" ref="D3730">IFERROR(IF($B3730&lt;&gt;"",LARGE(IF(ISNUMBER(SEARCH(TRIM(SUBSTITUTE($B3730,"-","")),CID_DB[Search Key])),ROW(CID_DB[Search Key]),""),1)-1,""),"")</f>
        <v/>
      </c>
      <c r="F3730" s="23" t="str">
        <f>IF($B3730&lt;&gt;"",COUNTIFS(CID_DB[Search Key],"*"&amp;TRIM(SUBSTITUTE(B3730,"-",""))&amp;"*"),"")</f>
        <v/>
      </c>
      <c r="G3730" s="23" t="str">
        <f>IFERROR(TRIM(INDEX(CID_DB[Case No],$D3730)),"")</f>
        <v/>
      </c>
      <c r="H3730" s="5" t="str">
        <f>IFERROR(TRIM(INDEX(CID_DB[Known Contractor '#1 PN],$D3730)),"")</f>
        <v/>
      </c>
      <c r="I3730" s="5" t="str">
        <f>IFERROR(TRIM(INDEX(CID_DB[Known Contractor '#2 PN],$D3730)),"")</f>
        <v/>
      </c>
      <c r="J3730" s="5" t="str">
        <f>IFERROR(TRIM(INDEX(CID_DB[ [ NSN ] ],$D3730)),"")</f>
        <v/>
      </c>
      <c r="K3730" s="5" t="str">
        <f>IFERROR(TRIM(INDEX(CID_DB[Description],$D3730)),"")</f>
        <v/>
      </c>
      <c r="L3730" s="24" t="str">
        <f>IFERROR(TRIM(INDEX(CID_DB[Commercial Status],$D3730)),"")</f>
        <v/>
      </c>
    </row>
    <row r="3731" spans="2:12" x14ac:dyDescent="0.35">
      <c r="B3731" s="15"/>
      <c r="D3731" s="17" t="str">
        <f t="array" ref="D3731">IFERROR(IF($B3731&lt;&gt;"",LARGE(IF(ISNUMBER(SEARCH(TRIM(SUBSTITUTE($B3731,"-","")),CID_DB[Search Key])),ROW(CID_DB[Search Key]),""),1)-1,""),"")</f>
        <v/>
      </c>
      <c r="F3731" s="23" t="str">
        <f>IF($B3731&lt;&gt;"",COUNTIFS(CID_DB[Search Key],"*"&amp;TRIM(SUBSTITUTE(B3731,"-",""))&amp;"*"),"")</f>
        <v/>
      </c>
      <c r="G3731" s="23" t="str">
        <f>IFERROR(TRIM(INDEX(CID_DB[Case No],$D3731)),"")</f>
        <v/>
      </c>
      <c r="H3731" s="5" t="str">
        <f>IFERROR(TRIM(INDEX(CID_DB[Known Contractor '#1 PN],$D3731)),"")</f>
        <v/>
      </c>
      <c r="I3731" s="5" t="str">
        <f>IFERROR(TRIM(INDEX(CID_DB[Known Contractor '#2 PN],$D3731)),"")</f>
        <v/>
      </c>
      <c r="J3731" s="5" t="str">
        <f>IFERROR(TRIM(INDEX(CID_DB[ [ NSN ] ],$D3731)),"")</f>
        <v/>
      </c>
      <c r="K3731" s="5" t="str">
        <f>IFERROR(TRIM(INDEX(CID_DB[Description],$D3731)),"")</f>
        <v/>
      </c>
      <c r="L3731" s="24" t="str">
        <f>IFERROR(TRIM(INDEX(CID_DB[Commercial Status],$D3731)),"")</f>
        <v/>
      </c>
    </row>
    <row r="3732" spans="2:12" x14ac:dyDescent="0.35">
      <c r="B3732" s="15"/>
      <c r="D3732" s="17" t="str">
        <f t="array" ref="D3732">IFERROR(IF($B3732&lt;&gt;"",LARGE(IF(ISNUMBER(SEARCH(TRIM(SUBSTITUTE($B3732,"-","")),CID_DB[Search Key])),ROW(CID_DB[Search Key]),""),1)-1,""),"")</f>
        <v/>
      </c>
      <c r="F3732" s="23" t="str">
        <f>IF($B3732&lt;&gt;"",COUNTIFS(CID_DB[Search Key],"*"&amp;TRIM(SUBSTITUTE(B3732,"-",""))&amp;"*"),"")</f>
        <v/>
      </c>
      <c r="G3732" s="23" t="str">
        <f>IFERROR(TRIM(INDEX(CID_DB[Case No],$D3732)),"")</f>
        <v/>
      </c>
      <c r="H3732" s="5" t="str">
        <f>IFERROR(TRIM(INDEX(CID_DB[Known Contractor '#1 PN],$D3732)),"")</f>
        <v/>
      </c>
      <c r="I3732" s="5" t="str">
        <f>IFERROR(TRIM(INDEX(CID_DB[Known Contractor '#2 PN],$D3732)),"")</f>
        <v/>
      </c>
      <c r="J3732" s="5" t="str">
        <f>IFERROR(TRIM(INDEX(CID_DB[ [ NSN ] ],$D3732)),"")</f>
        <v/>
      </c>
      <c r="K3732" s="5" t="str">
        <f>IFERROR(TRIM(INDEX(CID_DB[Description],$D3732)),"")</f>
        <v/>
      </c>
      <c r="L3732" s="24" t="str">
        <f>IFERROR(TRIM(INDEX(CID_DB[Commercial Status],$D3732)),"")</f>
        <v/>
      </c>
    </row>
    <row r="3733" spans="2:12" x14ac:dyDescent="0.35">
      <c r="B3733" s="15"/>
      <c r="D3733" s="17" t="str">
        <f t="array" ref="D3733">IFERROR(IF($B3733&lt;&gt;"",LARGE(IF(ISNUMBER(SEARCH(TRIM(SUBSTITUTE($B3733,"-","")),CID_DB[Search Key])),ROW(CID_DB[Search Key]),""),1)-1,""),"")</f>
        <v/>
      </c>
      <c r="F3733" s="23" t="str">
        <f>IF($B3733&lt;&gt;"",COUNTIFS(CID_DB[Search Key],"*"&amp;TRIM(SUBSTITUTE(B3733,"-",""))&amp;"*"),"")</f>
        <v/>
      </c>
      <c r="G3733" s="23" t="str">
        <f>IFERROR(TRIM(INDEX(CID_DB[Case No],$D3733)),"")</f>
        <v/>
      </c>
      <c r="H3733" s="5" t="str">
        <f>IFERROR(TRIM(INDEX(CID_DB[Known Contractor '#1 PN],$D3733)),"")</f>
        <v/>
      </c>
      <c r="I3733" s="5" t="str">
        <f>IFERROR(TRIM(INDEX(CID_DB[Known Contractor '#2 PN],$D3733)),"")</f>
        <v/>
      </c>
      <c r="J3733" s="5" t="str">
        <f>IFERROR(TRIM(INDEX(CID_DB[ [ NSN ] ],$D3733)),"")</f>
        <v/>
      </c>
      <c r="K3733" s="5" t="str">
        <f>IFERROR(TRIM(INDEX(CID_DB[Description],$D3733)),"")</f>
        <v/>
      </c>
      <c r="L3733" s="24" t="str">
        <f>IFERROR(TRIM(INDEX(CID_DB[Commercial Status],$D3733)),"")</f>
        <v/>
      </c>
    </row>
    <row r="3734" spans="2:12" x14ac:dyDescent="0.35">
      <c r="B3734" s="15"/>
      <c r="D3734" s="17" t="str">
        <f t="array" ref="D3734">IFERROR(IF($B3734&lt;&gt;"",LARGE(IF(ISNUMBER(SEARCH(TRIM(SUBSTITUTE($B3734,"-","")),CID_DB[Search Key])),ROW(CID_DB[Search Key]),""),1)-1,""),"")</f>
        <v/>
      </c>
      <c r="F3734" s="23" t="str">
        <f>IF($B3734&lt;&gt;"",COUNTIFS(CID_DB[Search Key],"*"&amp;TRIM(SUBSTITUTE(B3734,"-",""))&amp;"*"),"")</f>
        <v/>
      </c>
      <c r="G3734" s="23" t="str">
        <f>IFERROR(TRIM(INDEX(CID_DB[Case No],$D3734)),"")</f>
        <v/>
      </c>
      <c r="H3734" s="5" t="str">
        <f>IFERROR(TRIM(INDEX(CID_DB[Known Contractor '#1 PN],$D3734)),"")</f>
        <v/>
      </c>
      <c r="I3734" s="5" t="str">
        <f>IFERROR(TRIM(INDEX(CID_DB[Known Contractor '#2 PN],$D3734)),"")</f>
        <v/>
      </c>
      <c r="J3734" s="5" t="str">
        <f>IFERROR(TRIM(INDEX(CID_DB[ [ NSN ] ],$D3734)),"")</f>
        <v/>
      </c>
      <c r="K3734" s="5" t="str">
        <f>IFERROR(TRIM(INDEX(CID_DB[Description],$D3734)),"")</f>
        <v/>
      </c>
      <c r="L3734" s="24" t="str">
        <f>IFERROR(TRIM(INDEX(CID_DB[Commercial Status],$D3734)),"")</f>
        <v/>
      </c>
    </row>
    <row r="3735" spans="2:12" x14ac:dyDescent="0.35">
      <c r="B3735" s="15"/>
      <c r="D3735" s="17" t="str">
        <f t="array" ref="D3735">IFERROR(IF($B3735&lt;&gt;"",LARGE(IF(ISNUMBER(SEARCH(TRIM(SUBSTITUTE($B3735,"-","")),CID_DB[Search Key])),ROW(CID_DB[Search Key]),""),1)-1,""),"")</f>
        <v/>
      </c>
      <c r="F3735" s="23" t="str">
        <f>IF($B3735&lt;&gt;"",COUNTIFS(CID_DB[Search Key],"*"&amp;TRIM(SUBSTITUTE(B3735,"-",""))&amp;"*"),"")</f>
        <v/>
      </c>
      <c r="G3735" s="23" t="str">
        <f>IFERROR(TRIM(INDEX(CID_DB[Case No],$D3735)),"")</f>
        <v/>
      </c>
      <c r="H3735" s="5" t="str">
        <f>IFERROR(TRIM(INDEX(CID_DB[Known Contractor '#1 PN],$D3735)),"")</f>
        <v/>
      </c>
      <c r="I3735" s="5" t="str">
        <f>IFERROR(TRIM(INDEX(CID_DB[Known Contractor '#2 PN],$D3735)),"")</f>
        <v/>
      </c>
      <c r="J3735" s="5" t="str">
        <f>IFERROR(TRIM(INDEX(CID_DB[ [ NSN ] ],$D3735)),"")</f>
        <v/>
      </c>
      <c r="K3735" s="5" t="str">
        <f>IFERROR(TRIM(INDEX(CID_DB[Description],$D3735)),"")</f>
        <v/>
      </c>
      <c r="L3735" s="24" t="str">
        <f>IFERROR(TRIM(INDEX(CID_DB[Commercial Status],$D3735)),"")</f>
        <v/>
      </c>
    </row>
    <row r="3736" spans="2:12" x14ac:dyDescent="0.35">
      <c r="B3736" s="15"/>
      <c r="D3736" s="17" t="str">
        <f t="array" ref="D3736">IFERROR(IF($B3736&lt;&gt;"",LARGE(IF(ISNUMBER(SEARCH(TRIM(SUBSTITUTE($B3736,"-","")),CID_DB[Search Key])),ROW(CID_DB[Search Key]),""),1)-1,""),"")</f>
        <v/>
      </c>
      <c r="F3736" s="23" t="str">
        <f>IF($B3736&lt;&gt;"",COUNTIFS(CID_DB[Search Key],"*"&amp;TRIM(SUBSTITUTE(B3736,"-",""))&amp;"*"),"")</f>
        <v/>
      </c>
      <c r="G3736" s="23" t="str">
        <f>IFERROR(TRIM(INDEX(CID_DB[Case No],$D3736)),"")</f>
        <v/>
      </c>
      <c r="H3736" s="5" t="str">
        <f>IFERROR(TRIM(INDEX(CID_DB[Known Contractor '#1 PN],$D3736)),"")</f>
        <v/>
      </c>
      <c r="I3736" s="5" t="str">
        <f>IFERROR(TRIM(INDEX(CID_DB[Known Contractor '#2 PN],$D3736)),"")</f>
        <v/>
      </c>
      <c r="J3736" s="5" t="str">
        <f>IFERROR(TRIM(INDEX(CID_DB[ [ NSN ] ],$D3736)),"")</f>
        <v/>
      </c>
      <c r="K3736" s="5" t="str">
        <f>IFERROR(TRIM(INDEX(CID_DB[Description],$D3736)),"")</f>
        <v/>
      </c>
      <c r="L3736" s="24" t="str">
        <f>IFERROR(TRIM(INDEX(CID_DB[Commercial Status],$D3736)),"")</f>
        <v/>
      </c>
    </row>
    <row r="3737" spans="2:12" x14ac:dyDescent="0.35">
      <c r="B3737" s="15"/>
      <c r="D3737" s="17" t="str">
        <f t="array" ref="D3737">IFERROR(IF($B3737&lt;&gt;"",LARGE(IF(ISNUMBER(SEARCH(TRIM(SUBSTITUTE($B3737,"-","")),CID_DB[Search Key])),ROW(CID_DB[Search Key]),""),1)-1,""),"")</f>
        <v/>
      </c>
      <c r="F3737" s="23" t="str">
        <f>IF($B3737&lt;&gt;"",COUNTIFS(CID_DB[Search Key],"*"&amp;TRIM(SUBSTITUTE(B3737,"-",""))&amp;"*"),"")</f>
        <v/>
      </c>
      <c r="G3737" s="23" t="str">
        <f>IFERROR(TRIM(INDEX(CID_DB[Case No],$D3737)),"")</f>
        <v/>
      </c>
      <c r="H3737" s="5" t="str">
        <f>IFERROR(TRIM(INDEX(CID_DB[Known Contractor '#1 PN],$D3737)),"")</f>
        <v/>
      </c>
      <c r="I3737" s="5" t="str">
        <f>IFERROR(TRIM(INDEX(CID_DB[Known Contractor '#2 PN],$D3737)),"")</f>
        <v/>
      </c>
      <c r="J3737" s="5" t="str">
        <f>IFERROR(TRIM(INDEX(CID_DB[ [ NSN ] ],$D3737)),"")</f>
        <v/>
      </c>
      <c r="K3737" s="5" t="str">
        <f>IFERROR(TRIM(INDEX(CID_DB[Description],$D3737)),"")</f>
        <v/>
      </c>
      <c r="L3737" s="24" t="str">
        <f>IFERROR(TRIM(INDEX(CID_DB[Commercial Status],$D3737)),"")</f>
        <v/>
      </c>
    </row>
    <row r="3738" spans="2:12" x14ac:dyDescent="0.35">
      <c r="B3738" s="15"/>
      <c r="D3738" s="17" t="str">
        <f t="array" ref="D3738">IFERROR(IF($B3738&lt;&gt;"",LARGE(IF(ISNUMBER(SEARCH(TRIM(SUBSTITUTE($B3738,"-","")),CID_DB[Search Key])),ROW(CID_DB[Search Key]),""),1)-1,""),"")</f>
        <v/>
      </c>
      <c r="F3738" s="23" t="str">
        <f>IF($B3738&lt;&gt;"",COUNTIFS(CID_DB[Search Key],"*"&amp;TRIM(SUBSTITUTE(B3738,"-",""))&amp;"*"),"")</f>
        <v/>
      </c>
      <c r="G3738" s="23" t="str">
        <f>IFERROR(TRIM(INDEX(CID_DB[Case No],$D3738)),"")</f>
        <v/>
      </c>
      <c r="H3738" s="5" t="str">
        <f>IFERROR(TRIM(INDEX(CID_DB[Known Contractor '#1 PN],$D3738)),"")</f>
        <v/>
      </c>
      <c r="I3738" s="5" t="str">
        <f>IFERROR(TRIM(INDEX(CID_DB[Known Contractor '#2 PN],$D3738)),"")</f>
        <v/>
      </c>
      <c r="J3738" s="5" t="str">
        <f>IFERROR(TRIM(INDEX(CID_DB[ [ NSN ] ],$D3738)),"")</f>
        <v/>
      </c>
      <c r="K3738" s="5" t="str">
        <f>IFERROR(TRIM(INDEX(CID_DB[Description],$D3738)),"")</f>
        <v/>
      </c>
      <c r="L3738" s="24" t="str">
        <f>IFERROR(TRIM(INDEX(CID_DB[Commercial Status],$D3738)),"")</f>
        <v/>
      </c>
    </row>
    <row r="3739" spans="2:12" x14ac:dyDescent="0.35">
      <c r="B3739" s="15"/>
      <c r="D3739" s="17" t="str">
        <f t="array" ref="D3739">IFERROR(IF($B3739&lt;&gt;"",LARGE(IF(ISNUMBER(SEARCH(TRIM(SUBSTITUTE($B3739,"-","")),CID_DB[Search Key])),ROW(CID_DB[Search Key]),""),1)-1,""),"")</f>
        <v/>
      </c>
      <c r="F3739" s="23" t="str">
        <f>IF($B3739&lt;&gt;"",COUNTIFS(CID_DB[Search Key],"*"&amp;TRIM(SUBSTITUTE(B3739,"-",""))&amp;"*"),"")</f>
        <v/>
      </c>
      <c r="G3739" s="23" t="str">
        <f>IFERROR(TRIM(INDEX(CID_DB[Case No],$D3739)),"")</f>
        <v/>
      </c>
      <c r="H3739" s="5" t="str">
        <f>IFERROR(TRIM(INDEX(CID_DB[Known Contractor '#1 PN],$D3739)),"")</f>
        <v/>
      </c>
      <c r="I3739" s="5" t="str">
        <f>IFERROR(TRIM(INDEX(CID_DB[Known Contractor '#2 PN],$D3739)),"")</f>
        <v/>
      </c>
      <c r="J3739" s="5" t="str">
        <f>IFERROR(TRIM(INDEX(CID_DB[ [ NSN ] ],$D3739)),"")</f>
        <v/>
      </c>
      <c r="K3739" s="5" t="str">
        <f>IFERROR(TRIM(INDEX(CID_DB[Description],$D3739)),"")</f>
        <v/>
      </c>
      <c r="L3739" s="24" t="str">
        <f>IFERROR(TRIM(INDEX(CID_DB[Commercial Status],$D3739)),"")</f>
        <v/>
      </c>
    </row>
    <row r="3740" spans="2:12" x14ac:dyDescent="0.35">
      <c r="B3740" s="15"/>
      <c r="D3740" s="17" t="str">
        <f t="array" ref="D3740">IFERROR(IF($B3740&lt;&gt;"",LARGE(IF(ISNUMBER(SEARCH(TRIM(SUBSTITUTE($B3740,"-","")),CID_DB[Search Key])),ROW(CID_DB[Search Key]),""),1)-1,""),"")</f>
        <v/>
      </c>
      <c r="F3740" s="23" t="str">
        <f>IF($B3740&lt;&gt;"",COUNTIFS(CID_DB[Search Key],"*"&amp;TRIM(SUBSTITUTE(B3740,"-",""))&amp;"*"),"")</f>
        <v/>
      </c>
      <c r="G3740" s="23" t="str">
        <f>IFERROR(TRIM(INDEX(CID_DB[Case No],$D3740)),"")</f>
        <v/>
      </c>
      <c r="H3740" s="5" t="str">
        <f>IFERROR(TRIM(INDEX(CID_DB[Known Contractor '#1 PN],$D3740)),"")</f>
        <v/>
      </c>
      <c r="I3740" s="5" t="str">
        <f>IFERROR(TRIM(INDEX(CID_DB[Known Contractor '#2 PN],$D3740)),"")</f>
        <v/>
      </c>
      <c r="J3740" s="5" t="str">
        <f>IFERROR(TRIM(INDEX(CID_DB[ [ NSN ] ],$D3740)),"")</f>
        <v/>
      </c>
      <c r="K3740" s="5" t="str">
        <f>IFERROR(TRIM(INDEX(CID_DB[Description],$D3740)),"")</f>
        <v/>
      </c>
      <c r="L3740" s="24" t="str">
        <f>IFERROR(TRIM(INDEX(CID_DB[Commercial Status],$D3740)),"")</f>
        <v/>
      </c>
    </row>
    <row r="3741" spans="2:12" x14ac:dyDescent="0.35">
      <c r="B3741" s="15"/>
      <c r="D3741" s="17" t="str">
        <f t="array" ref="D3741">IFERROR(IF($B3741&lt;&gt;"",LARGE(IF(ISNUMBER(SEARCH(TRIM(SUBSTITUTE($B3741,"-","")),CID_DB[Search Key])),ROW(CID_DB[Search Key]),""),1)-1,""),"")</f>
        <v/>
      </c>
      <c r="F3741" s="23" t="str">
        <f>IF($B3741&lt;&gt;"",COUNTIFS(CID_DB[Search Key],"*"&amp;TRIM(SUBSTITUTE(B3741,"-",""))&amp;"*"),"")</f>
        <v/>
      </c>
      <c r="G3741" s="23" t="str">
        <f>IFERROR(TRIM(INDEX(CID_DB[Case No],$D3741)),"")</f>
        <v/>
      </c>
      <c r="H3741" s="5" t="str">
        <f>IFERROR(TRIM(INDEX(CID_DB[Known Contractor '#1 PN],$D3741)),"")</f>
        <v/>
      </c>
      <c r="I3741" s="5" t="str">
        <f>IFERROR(TRIM(INDEX(CID_DB[Known Contractor '#2 PN],$D3741)),"")</f>
        <v/>
      </c>
      <c r="J3741" s="5" t="str">
        <f>IFERROR(TRIM(INDEX(CID_DB[ [ NSN ] ],$D3741)),"")</f>
        <v/>
      </c>
      <c r="K3741" s="5" t="str">
        <f>IFERROR(TRIM(INDEX(CID_DB[Description],$D3741)),"")</f>
        <v/>
      </c>
      <c r="L3741" s="24" t="str">
        <f>IFERROR(TRIM(INDEX(CID_DB[Commercial Status],$D3741)),"")</f>
        <v/>
      </c>
    </row>
    <row r="3742" spans="2:12" x14ac:dyDescent="0.35">
      <c r="B3742" s="15"/>
      <c r="D3742" s="17" t="str">
        <f t="array" ref="D3742">IFERROR(IF($B3742&lt;&gt;"",LARGE(IF(ISNUMBER(SEARCH(TRIM(SUBSTITUTE($B3742,"-","")),CID_DB[Search Key])),ROW(CID_DB[Search Key]),""),1)-1,""),"")</f>
        <v/>
      </c>
      <c r="F3742" s="23" t="str">
        <f>IF($B3742&lt;&gt;"",COUNTIFS(CID_DB[Search Key],"*"&amp;TRIM(SUBSTITUTE(B3742,"-",""))&amp;"*"),"")</f>
        <v/>
      </c>
      <c r="G3742" s="23" t="str">
        <f>IFERROR(TRIM(INDEX(CID_DB[Case No],$D3742)),"")</f>
        <v/>
      </c>
      <c r="H3742" s="5" t="str">
        <f>IFERROR(TRIM(INDEX(CID_DB[Known Contractor '#1 PN],$D3742)),"")</f>
        <v/>
      </c>
      <c r="I3742" s="5" t="str">
        <f>IFERROR(TRIM(INDEX(CID_DB[Known Contractor '#2 PN],$D3742)),"")</f>
        <v/>
      </c>
      <c r="J3742" s="5" t="str">
        <f>IFERROR(TRIM(INDEX(CID_DB[ [ NSN ] ],$D3742)),"")</f>
        <v/>
      </c>
      <c r="K3742" s="5" t="str">
        <f>IFERROR(TRIM(INDEX(CID_DB[Description],$D3742)),"")</f>
        <v/>
      </c>
      <c r="L3742" s="24" t="str">
        <f>IFERROR(TRIM(INDEX(CID_DB[Commercial Status],$D3742)),"")</f>
        <v/>
      </c>
    </row>
    <row r="3743" spans="2:12" x14ac:dyDescent="0.35">
      <c r="B3743" s="15"/>
      <c r="D3743" s="17" t="str">
        <f t="array" ref="D3743">IFERROR(IF($B3743&lt;&gt;"",LARGE(IF(ISNUMBER(SEARCH(TRIM(SUBSTITUTE($B3743,"-","")),CID_DB[Search Key])),ROW(CID_DB[Search Key]),""),1)-1,""),"")</f>
        <v/>
      </c>
      <c r="F3743" s="23" t="str">
        <f>IF($B3743&lt;&gt;"",COUNTIFS(CID_DB[Search Key],"*"&amp;TRIM(SUBSTITUTE(B3743,"-",""))&amp;"*"),"")</f>
        <v/>
      </c>
      <c r="G3743" s="23" t="str">
        <f>IFERROR(TRIM(INDEX(CID_DB[Case No],$D3743)),"")</f>
        <v/>
      </c>
      <c r="H3743" s="5" t="str">
        <f>IFERROR(TRIM(INDEX(CID_DB[Known Contractor '#1 PN],$D3743)),"")</f>
        <v/>
      </c>
      <c r="I3743" s="5" t="str">
        <f>IFERROR(TRIM(INDEX(CID_DB[Known Contractor '#2 PN],$D3743)),"")</f>
        <v/>
      </c>
      <c r="J3743" s="5" t="str">
        <f>IFERROR(TRIM(INDEX(CID_DB[ [ NSN ] ],$D3743)),"")</f>
        <v/>
      </c>
      <c r="K3743" s="5" t="str">
        <f>IFERROR(TRIM(INDEX(CID_DB[Description],$D3743)),"")</f>
        <v/>
      </c>
      <c r="L3743" s="24" t="str">
        <f>IFERROR(TRIM(INDEX(CID_DB[Commercial Status],$D3743)),"")</f>
        <v/>
      </c>
    </row>
    <row r="3744" spans="2:12" x14ac:dyDescent="0.35">
      <c r="B3744" s="15"/>
      <c r="D3744" s="17" t="str">
        <f t="array" ref="D3744">IFERROR(IF($B3744&lt;&gt;"",LARGE(IF(ISNUMBER(SEARCH(TRIM(SUBSTITUTE($B3744,"-","")),CID_DB[Search Key])),ROW(CID_DB[Search Key]),""),1)-1,""),"")</f>
        <v/>
      </c>
      <c r="F3744" s="23" t="str">
        <f>IF($B3744&lt;&gt;"",COUNTIFS(CID_DB[Search Key],"*"&amp;TRIM(SUBSTITUTE(B3744,"-",""))&amp;"*"),"")</f>
        <v/>
      </c>
      <c r="G3744" s="23" t="str">
        <f>IFERROR(TRIM(INDEX(CID_DB[Case No],$D3744)),"")</f>
        <v/>
      </c>
      <c r="H3744" s="5" t="str">
        <f>IFERROR(TRIM(INDEX(CID_DB[Known Contractor '#1 PN],$D3744)),"")</f>
        <v/>
      </c>
      <c r="I3744" s="5" t="str">
        <f>IFERROR(TRIM(INDEX(CID_DB[Known Contractor '#2 PN],$D3744)),"")</f>
        <v/>
      </c>
      <c r="J3744" s="5" t="str">
        <f>IFERROR(TRIM(INDEX(CID_DB[ [ NSN ] ],$D3744)),"")</f>
        <v/>
      </c>
      <c r="K3744" s="5" t="str">
        <f>IFERROR(TRIM(INDEX(CID_DB[Description],$D3744)),"")</f>
        <v/>
      </c>
      <c r="L3744" s="24" t="str">
        <f>IFERROR(TRIM(INDEX(CID_DB[Commercial Status],$D3744)),"")</f>
        <v/>
      </c>
    </row>
    <row r="3745" spans="2:12" x14ac:dyDescent="0.35">
      <c r="B3745" s="15"/>
      <c r="D3745" s="17" t="str">
        <f t="array" ref="D3745">IFERROR(IF($B3745&lt;&gt;"",LARGE(IF(ISNUMBER(SEARCH(TRIM(SUBSTITUTE($B3745,"-","")),CID_DB[Search Key])),ROW(CID_DB[Search Key]),""),1)-1,""),"")</f>
        <v/>
      </c>
      <c r="F3745" s="23" t="str">
        <f>IF($B3745&lt;&gt;"",COUNTIFS(CID_DB[Search Key],"*"&amp;TRIM(SUBSTITUTE(B3745,"-",""))&amp;"*"),"")</f>
        <v/>
      </c>
      <c r="G3745" s="23" t="str">
        <f>IFERROR(TRIM(INDEX(CID_DB[Case No],$D3745)),"")</f>
        <v/>
      </c>
      <c r="H3745" s="5" t="str">
        <f>IFERROR(TRIM(INDEX(CID_DB[Known Contractor '#1 PN],$D3745)),"")</f>
        <v/>
      </c>
      <c r="I3745" s="5" t="str">
        <f>IFERROR(TRIM(INDEX(CID_DB[Known Contractor '#2 PN],$D3745)),"")</f>
        <v/>
      </c>
      <c r="J3745" s="5" t="str">
        <f>IFERROR(TRIM(INDEX(CID_DB[ [ NSN ] ],$D3745)),"")</f>
        <v/>
      </c>
      <c r="K3745" s="5" t="str">
        <f>IFERROR(TRIM(INDEX(CID_DB[Description],$D3745)),"")</f>
        <v/>
      </c>
      <c r="L3745" s="24" t="str">
        <f>IFERROR(TRIM(INDEX(CID_DB[Commercial Status],$D3745)),"")</f>
        <v/>
      </c>
    </row>
    <row r="3746" spans="2:12" x14ac:dyDescent="0.35">
      <c r="B3746" s="15"/>
      <c r="D3746" s="17" t="str">
        <f t="array" ref="D3746">IFERROR(IF($B3746&lt;&gt;"",LARGE(IF(ISNUMBER(SEARCH(TRIM(SUBSTITUTE($B3746,"-","")),CID_DB[Search Key])),ROW(CID_DB[Search Key]),""),1)-1,""),"")</f>
        <v/>
      </c>
      <c r="F3746" s="23" t="str">
        <f>IF($B3746&lt;&gt;"",COUNTIFS(CID_DB[Search Key],"*"&amp;TRIM(SUBSTITUTE(B3746,"-",""))&amp;"*"),"")</f>
        <v/>
      </c>
      <c r="G3746" s="23" t="str">
        <f>IFERROR(TRIM(INDEX(CID_DB[Case No],$D3746)),"")</f>
        <v/>
      </c>
      <c r="H3746" s="5" t="str">
        <f>IFERROR(TRIM(INDEX(CID_DB[Known Contractor '#1 PN],$D3746)),"")</f>
        <v/>
      </c>
      <c r="I3746" s="5" t="str">
        <f>IFERROR(TRIM(INDEX(CID_DB[Known Contractor '#2 PN],$D3746)),"")</f>
        <v/>
      </c>
      <c r="J3746" s="5" t="str">
        <f>IFERROR(TRIM(INDEX(CID_DB[ [ NSN ] ],$D3746)),"")</f>
        <v/>
      </c>
      <c r="K3746" s="5" t="str">
        <f>IFERROR(TRIM(INDEX(CID_DB[Description],$D3746)),"")</f>
        <v/>
      </c>
      <c r="L3746" s="24" t="str">
        <f>IFERROR(TRIM(INDEX(CID_DB[Commercial Status],$D3746)),"")</f>
        <v/>
      </c>
    </row>
    <row r="3747" spans="2:12" x14ac:dyDescent="0.35">
      <c r="B3747" s="15"/>
      <c r="D3747" s="17" t="str">
        <f t="array" ref="D3747">IFERROR(IF($B3747&lt;&gt;"",LARGE(IF(ISNUMBER(SEARCH(TRIM(SUBSTITUTE($B3747,"-","")),CID_DB[Search Key])),ROW(CID_DB[Search Key]),""),1)-1,""),"")</f>
        <v/>
      </c>
      <c r="F3747" s="23" t="str">
        <f>IF($B3747&lt;&gt;"",COUNTIFS(CID_DB[Search Key],"*"&amp;TRIM(SUBSTITUTE(B3747,"-",""))&amp;"*"),"")</f>
        <v/>
      </c>
      <c r="G3747" s="23" t="str">
        <f>IFERROR(TRIM(INDEX(CID_DB[Case No],$D3747)),"")</f>
        <v/>
      </c>
      <c r="H3747" s="5" t="str">
        <f>IFERROR(TRIM(INDEX(CID_DB[Known Contractor '#1 PN],$D3747)),"")</f>
        <v/>
      </c>
      <c r="I3747" s="5" t="str">
        <f>IFERROR(TRIM(INDEX(CID_DB[Known Contractor '#2 PN],$D3747)),"")</f>
        <v/>
      </c>
      <c r="J3747" s="5" t="str">
        <f>IFERROR(TRIM(INDEX(CID_DB[ [ NSN ] ],$D3747)),"")</f>
        <v/>
      </c>
      <c r="K3747" s="5" t="str">
        <f>IFERROR(TRIM(INDEX(CID_DB[Description],$D3747)),"")</f>
        <v/>
      </c>
      <c r="L3747" s="24" t="str">
        <f>IFERROR(TRIM(INDEX(CID_DB[Commercial Status],$D3747)),"")</f>
        <v/>
      </c>
    </row>
    <row r="3748" spans="2:12" x14ac:dyDescent="0.35">
      <c r="B3748" s="15"/>
      <c r="D3748" s="17" t="str">
        <f t="array" ref="D3748">IFERROR(IF($B3748&lt;&gt;"",LARGE(IF(ISNUMBER(SEARCH(TRIM(SUBSTITUTE($B3748,"-","")),CID_DB[Search Key])),ROW(CID_DB[Search Key]),""),1)-1,""),"")</f>
        <v/>
      </c>
      <c r="F3748" s="23" t="str">
        <f>IF($B3748&lt;&gt;"",COUNTIFS(CID_DB[Search Key],"*"&amp;TRIM(SUBSTITUTE(B3748,"-",""))&amp;"*"),"")</f>
        <v/>
      </c>
      <c r="G3748" s="23" t="str">
        <f>IFERROR(TRIM(INDEX(CID_DB[Case No],$D3748)),"")</f>
        <v/>
      </c>
      <c r="H3748" s="5" t="str">
        <f>IFERROR(TRIM(INDEX(CID_DB[Known Contractor '#1 PN],$D3748)),"")</f>
        <v/>
      </c>
      <c r="I3748" s="5" t="str">
        <f>IFERROR(TRIM(INDEX(CID_DB[Known Contractor '#2 PN],$D3748)),"")</f>
        <v/>
      </c>
      <c r="J3748" s="5" t="str">
        <f>IFERROR(TRIM(INDEX(CID_DB[ [ NSN ] ],$D3748)),"")</f>
        <v/>
      </c>
      <c r="K3748" s="5" t="str">
        <f>IFERROR(TRIM(INDEX(CID_DB[Description],$D3748)),"")</f>
        <v/>
      </c>
      <c r="L3748" s="24" t="str">
        <f>IFERROR(TRIM(INDEX(CID_DB[Commercial Status],$D3748)),"")</f>
        <v/>
      </c>
    </row>
    <row r="3749" spans="2:12" x14ac:dyDescent="0.35">
      <c r="B3749" s="15"/>
      <c r="D3749" s="17" t="str">
        <f t="array" ref="D3749">IFERROR(IF($B3749&lt;&gt;"",LARGE(IF(ISNUMBER(SEARCH(TRIM(SUBSTITUTE($B3749,"-","")),CID_DB[Search Key])),ROW(CID_DB[Search Key]),""),1)-1,""),"")</f>
        <v/>
      </c>
      <c r="F3749" s="23" t="str">
        <f>IF($B3749&lt;&gt;"",COUNTIFS(CID_DB[Search Key],"*"&amp;TRIM(SUBSTITUTE(B3749,"-",""))&amp;"*"),"")</f>
        <v/>
      </c>
      <c r="G3749" s="23" t="str">
        <f>IFERROR(TRIM(INDEX(CID_DB[Case No],$D3749)),"")</f>
        <v/>
      </c>
      <c r="H3749" s="5" t="str">
        <f>IFERROR(TRIM(INDEX(CID_DB[Known Contractor '#1 PN],$D3749)),"")</f>
        <v/>
      </c>
      <c r="I3749" s="5" t="str">
        <f>IFERROR(TRIM(INDEX(CID_DB[Known Contractor '#2 PN],$D3749)),"")</f>
        <v/>
      </c>
      <c r="J3749" s="5" t="str">
        <f>IFERROR(TRIM(INDEX(CID_DB[ [ NSN ] ],$D3749)),"")</f>
        <v/>
      </c>
      <c r="K3749" s="5" t="str">
        <f>IFERROR(TRIM(INDEX(CID_DB[Description],$D3749)),"")</f>
        <v/>
      </c>
      <c r="L3749" s="24" t="str">
        <f>IFERROR(TRIM(INDEX(CID_DB[Commercial Status],$D3749)),"")</f>
        <v/>
      </c>
    </row>
    <row r="3750" spans="2:12" x14ac:dyDescent="0.35">
      <c r="B3750" s="15"/>
      <c r="D3750" s="17" t="str">
        <f t="array" ref="D3750">IFERROR(IF($B3750&lt;&gt;"",LARGE(IF(ISNUMBER(SEARCH(TRIM(SUBSTITUTE($B3750,"-","")),CID_DB[Search Key])),ROW(CID_DB[Search Key]),""),1)-1,""),"")</f>
        <v/>
      </c>
      <c r="F3750" s="23" t="str">
        <f>IF($B3750&lt;&gt;"",COUNTIFS(CID_DB[Search Key],"*"&amp;TRIM(SUBSTITUTE(B3750,"-",""))&amp;"*"),"")</f>
        <v/>
      </c>
      <c r="G3750" s="23" t="str">
        <f>IFERROR(TRIM(INDEX(CID_DB[Case No],$D3750)),"")</f>
        <v/>
      </c>
      <c r="H3750" s="5" t="str">
        <f>IFERROR(TRIM(INDEX(CID_DB[Known Contractor '#1 PN],$D3750)),"")</f>
        <v/>
      </c>
      <c r="I3750" s="5" t="str">
        <f>IFERROR(TRIM(INDEX(CID_DB[Known Contractor '#2 PN],$D3750)),"")</f>
        <v/>
      </c>
      <c r="J3750" s="5" t="str">
        <f>IFERROR(TRIM(INDEX(CID_DB[ [ NSN ] ],$D3750)),"")</f>
        <v/>
      </c>
      <c r="K3750" s="5" t="str">
        <f>IFERROR(TRIM(INDEX(CID_DB[Description],$D3750)),"")</f>
        <v/>
      </c>
      <c r="L3750" s="24" t="str">
        <f>IFERROR(TRIM(INDEX(CID_DB[Commercial Status],$D3750)),"")</f>
        <v/>
      </c>
    </row>
    <row r="3751" spans="2:12" x14ac:dyDescent="0.35">
      <c r="B3751" s="15"/>
      <c r="D3751" s="17" t="str">
        <f t="array" ref="D3751">IFERROR(IF($B3751&lt;&gt;"",LARGE(IF(ISNUMBER(SEARCH(TRIM(SUBSTITUTE($B3751,"-","")),CID_DB[Search Key])),ROW(CID_DB[Search Key]),""),1)-1,""),"")</f>
        <v/>
      </c>
      <c r="F3751" s="23" t="str">
        <f>IF($B3751&lt;&gt;"",COUNTIFS(CID_DB[Search Key],"*"&amp;TRIM(SUBSTITUTE(B3751,"-",""))&amp;"*"),"")</f>
        <v/>
      </c>
      <c r="G3751" s="23" t="str">
        <f>IFERROR(TRIM(INDEX(CID_DB[Case No],$D3751)),"")</f>
        <v/>
      </c>
      <c r="H3751" s="5" t="str">
        <f>IFERROR(TRIM(INDEX(CID_DB[Known Contractor '#1 PN],$D3751)),"")</f>
        <v/>
      </c>
      <c r="I3751" s="5" t="str">
        <f>IFERROR(TRIM(INDEX(CID_DB[Known Contractor '#2 PN],$D3751)),"")</f>
        <v/>
      </c>
      <c r="J3751" s="5" t="str">
        <f>IFERROR(TRIM(INDEX(CID_DB[ [ NSN ] ],$D3751)),"")</f>
        <v/>
      </c>
      <c r="K3751" s="5" t="str">
        <f>IFERROR(TRIM(INDEX(CID_DB[Description],$D3751)),"")</f>
        <v/>
      </c>
      <c r="L3751" s="24" t="str">
        <f>IFERROR(TRIM(INDEX(CID_DB[Commercial Status],$D3751)),"")</f>
        <v/>
      </c>
    </row>
    <row r="3752" spans="2:12" x14ac:dyDescent="0.35">
      <c r="B3752" s="15"/>
      <c r="D3752" s="17" t="str">
        <f t="array" ref="D3752">IFERROR(IF($B3752&lt;&gt;"",LARGE(IF(ISNUMBER(SEARCH(TRIM(SUBSTITUTE($B3752,"-","")),CID_DB[Search Key])),ROW(CID_DB[Search Key]),""),1)-1,""),"")</f>
        <v/>
      </c>
      <c r="F3752" s="23" t="str">
        <f>IF($B3752&lt;&gt;"",COUNTIFS(CID_DB[Search Key],"*"&amp;TRIM(SUBSTITUTE(B3752,"-",""))&amp;"*"),"")</f>
        <v/>
      </c>
      <c r="G3752" s="23" t="str">
        <f>IFERROR(TRIM(INDEX(CID_DB[Case No],$D3752)),"")</f>
        <v/>
      </c>
      <c r="H3752" s="5" t="str">
        <f>IFERROR(TRIM(INDEX(CID_DB[Known Contractor '#1 PN],$D3752)),"")</f>
        <v/>
      </c>
      <c r="I3752" s="5" t="str">
        <f>IFERROR(TRIM(INDEX(CID_DB[Known Contractor '#2 PN],$D3752)),"")</f>
        <v/>
      </c>
      <c r="J3752" s="5" t="str">
        <f>IFERROR(TRIM(INDEX(CID_DB[ [ NSN ] ],$D3752)),"")</f>
        <v/>
      </c>
      <c r="K3752" s="5" t="str">
        <f>IFERROR(TRIM(INDEX(CID_DB[Description],$D3752)),"")</f>
        <v/>
      </c>
      <c r="L3752" s="24" t="str">
        <f>IFERROR(TRIM(INDEX(CID_DB[Commercial Status],$D3752)),"")</f>
        <v/>
      </c>
    </row>
    <row r="3753" spans="2:12" x14ac:dyDescent="0.35">
      <c r="B3753" s="15"/>
      <c r="D3753" s="17" t="str">
        <f t="array" ref="D3753">IFERROR(IF($B3753&lt;&gt;"",LARGE(IF(ISNUMBER(SEARCH(TRIM(SUBSTITUTE($B3753,"-","")),CID_DB[Search Key])),ROW(CID_DB[Search Key]),""),1)-1,""),"")</f>
        <v/>
      </c>
      <c r="F3753" s="23" t="str">
        <f>IF($B3753&lt;&gt;"",COUNTIFS(CID_DB[Search Key],"*"&amp;TRIM(SUBSTITUTE(B3753,"-",""))&amp;"*"),"")</f>
        <v/>
      </c>
      <c r="G3753" s="23" t="str">
        <f>IFERROR(TRIM(INDEX(CID_DB[Case No],$D3753)),"")</f>
        <v/>
      </c>
      <c r="H3753" s="5" t="str">
        <f>IFERROR(TRIM(INDEX(CID_DB[Known Contractor '#1 PN],$D3753)),"")</f>
        <v/>
      </c>
      <c r="I3753" s="5" t="str">
        <f>IFERROR(TRIM(INDEX(CID_DB[Known Contractor '#2 PN],$D3753)),"")</f>
        <v/>
      </c>
      <c r="J3753" s="5" t="str">
        <f>IFERROR(TRIM(INDEX(CID_DB[ [ NSN ] ],$D3753)),"")</f>
        <v/>
      </c>
      <c r="K3753" s="5" t="str">
        <f>IFERROR(TRIM(INDEX(CID_DB[Description],$D3753)),"")</f>
        <v/>
      </c>
      <c r="L3753" s="24" t="str">
        <f>IFERROR(TRIM(INDEX(CID_DB[Commercial Status],$D3753)),"")</f>
        <v/>
      </c>
    </row>
    <row r="3754" spans="2:12" x14ac:dyDescent="0.35">
      <c r="B3754" s="15"/>
      <c r="D3754" s="17" t="str">
        <f t="array" ref="D3754">IFERROR(IF($B3754&lt;&gt;"",LARGE(IF(ISNUMBER(SEARCH(TRIM(SUBSTITUTE($B3754,"-","")),CID_DB[Search Key])),ROW(CID_DB[Search Key]),""),1)-1,""),"")</f>
        <v/>
      </c>
      <c r="F3754" s="23" t="str">
        <f>IF($B3754&lt;&gt;"",COUNTIFS(CID_DB[Search Key],"*"&amp;TRIM(SUBSTITUTE(B3754,"-",""))&amp;"*"),"")</f>
        <v/>
      </c>
      <c r="G3754" s="23" t="str">
        <f>IFERROR(TRIM(INDEX(CID_DB[Case No],$D3754)),"")</f>
        <v/>
      </c>
      <c r="H3754" s="5" t="str">
        <f>IFERROR(TRIM(INDEX(CID_DB[Known Contractor '#1 PN],$D3754)),"")</f>
        <v/>
      </c>
      <c r="I3754" s="5" t="str">
        <f>IFERROR(TRIM(INDEX(CID_DB[Known Contractor '#2 PN],$D3754)),"")</f>
        <v/>
      </c>
      <c r="J3754" s="5" t="str">
        <f>IFERROR(TRIM(INDEX(CID_DB[ [ NSN ] ],$D3754)),"")</f>
        <v/>
      </c>
      <c r="K3754" s="5" t="str">
        <f>IFERROR(TRIM(INDEX(CID_DB[Description],$D3754)),"")</f>
        <v/>
      </c>
      <c r="L3754" s="24" t="str">
        <f>IFERROR(TRIM(INDEX(CID_DB[Commercial Status],$D3754)),"")</f>
        <v/>
      </c>
    </row>
    <row r="3755" spans="2:12" x14ac:dyDescent="0.35">
      <c r="B3755" s="15"/>
      <c r="D3755" s="17" t="str">
        <f t="array" ref="D3755">IFERROR(IF($B3755&lt;&gt;"",LARGE(IF(ISNUMBER(SEARCH(TRIM(SUBSTITUTE($B3755,"-","")),CID_DB[Search Key])),ROW(CID_DB[Search Key]),""),1)-1,""),"")</f>
        <v/>
      </c>
      <c r="F3755" s="23" t="str">
        <f>IF($B3755&lt;&gt;"",COUNTIFS(CID_DB[Search Key],"*"&amp;TRIM(SUBSTITUTE(B3755,"-",""))&amp;"*"),"")</f>
        <v/>
      </c>
      <c r="G3755" s="23" t="str">
        <f>IFERROR(TRIM(INDEX(CID_DB[Case No],$D3755)),"")</f>
        <v/>
      </c>
      <c r="H3755" s="5" t="str">
        <f>IFERROR(TRIM(INDEX(CID_DB[Known Contractor '#1 PN],$D3755)),"")</f>
        <v/>
      </c>
      <c r="I3755" s="5" t="str">
        <f>IFERROR(TRIM(INDEX(CID_DB[Known Contractor '#2 PN],$D3755)),"")</f>
        <v/>
      </c>
      <c r="J3755" s="5" t="str">
        <f>IFERROR(TRIM(INDEX(CID_DB[ [ NSN ] ],$D3755)),"")</f>
        <v/>
      </c>
      <c r="K3755" s="5" t="str">
        <f>IFERROR(TRIM(INDEX(CID_DB[Description],$D3755)),"")</f>
        <v/>
      </c>
      <c r="L3755" s="24" t="str">
        <f>IFERROR(TRIM(INDEX(CID_DB[Commercial Status],$D3755)),"")</f>
        <v/>
      </c>
    </row>
    <row r="3756" spans="2:12" x14ac:dyDescent="0.35">
      <c r="B3756" s="15"/>
      <c r="D3756" s="17" t="str">
        <f t="array" ref="D3756">IFERROR(IF($B3756&lt;&gt;"",LARGE(IF(ISNUMBER(SEARCH(TRIM(SUBSTITUTE($B3756,"-","")),CID_DB[Search Key])),ROW(CID_DB[Search Key]),""),1)-1,""),"")</f>
        <v/>
      </c>
      <c r="F3756" s="23" t="str">
        <f>IF($B3756&lt;&gt;"",COUNTIFS(CID_DB[Search Key],"*"&amp;TRIM(SUBSTITUTE(B3756,"-",""))&amp;"*"),"")</f>
        <v/>
      </c>
      <c r="G3756" s="23" t="str">
        <f>IFERROR(TRIM(INDEX(CID_DB[Case No],$D3756)),"")</f>
        <v/>
      </c>
      <c r="H3756" s="5" t="str">
        <f>IFERROR(TRIM(INDEX(CID_DB[Known Contractor '#1 PN],$D3756)),"")</f>
        <v/>
      </c>
      <c r="I3756" s="5" t="str">
        <f>IFERROR(TRIM(INDEX(CID_DB[Known Contractor '#2 PN],$D3756)),"")</f>
        <v/>
      </c>
      <c r="J3756" s="5" t="str">
        <f>IFERROR(TRIM(INDEX(CID_DB[ [ NSN ] ],$D3756)),"")</f>
        <v/>
      </c>
      <c r="K3756" s="5" t="str">
        <f>IFERROR(TRIM(INDEX(CID_DB[Description],$D3756)),"")</f>
        <v/>
      </c>
      <c r="L3756" s="24" t="str">
        <f>IFERROR(TRIM(INDEX(CID_DB[Commercial Status],$D3756)),"")</f>
        <v/>
      </c>
    </row>
    <row r="3757" spans="2:12" x14ac:dyDescent="0.35">
      <c r="B3757" s="15"/>
      <c r="D3757" s="17" t="str">
        <f t="array" ref="D3757">IFERROR(IF($B3757&lt;&gt;"",LARGE(IF(ISNUMBER(SEARCH(TRIM(SUBSTITUTE($B3757,"-","")),CID_DB[Search Key])),ROW(CID_DB[Search Key]),""),1)-1,""),"")</f>
        <v/>
      </c>
      <c r="F3757" s="23" t="str">
        <f>IF($B3757&lt;&gt;"",COUNTIFS(CID_DB[Search Key],"*"&amp;TRIM(SUBSTITUTE(B3757,"-",""))&amp;"*"),"")</f>
        <v/>
      </c>
      <c r="G3757" s="23" t="str">
        <f>IFERROR(TRIM(INDEX(CID_DB[Case No],$D3757)),"")</f>
        <v/>
      </c>
      <c r="H3757" s="5" t="str">
        <f>IFERROR(TRIM(INDEX(CID_DB[Known Contractor '#1 PN],$D3757)),"")</f>
        <v/>
      </c>
      <c r="I3757" s="5" t="str">
        <f>IFERROR(TRIM(INDEX(CID_DB[Known Contractor '#2 PN],$D3757)),"")</f>
        <v/>
      </c>
      <c r="J3757" s="5" t="str">
        <f>IFERROR(TRIM(INDEX(CID_DB[ [ NSN ] ],$D3757)),"")</f>
        <v/>
      </c>
      <c r="K3757" s="5" t="str">
        <f>IFERROR(TRIM(INDEX(CID_DB[Description],$D3757)),"")</f>
        <v/>
      </c>
      <c r="L3757" s="24" t="str">
        <f>IFERROR(TRIM(INDEX(CID_DB[Commercial Status],$D3757)),"")</f>
        <v/>
      </c>
    </row>
    <row r="3758" spans="2:12" x14ac:dyDescent="0.35">
      <c r="B3758" s="15"/>
      <c r="D3758" s="17" t="str">
        <f t="array" ref="D3758">IFERROR(IF($B3758&lt;&gt;"",LARGE(IF(ISNUMBER(SEARCH(TRIM(SUBSTITUTE($B3758,"-","")),CID_DB[Search Key])),ROW(CID_DB[Search Key]),""),1)-1,""),"")</f>
        <v/>
      </c>
      <c r="F3758" s="23" t="str">
        <f>IF($B3758&lt;&gt;"",COUNTIFS(CID_DB[Search Key],"*"&amp;TRIM(SUBSTITUTE(B3758,"-",""))&amp;"*"),"")</f>
        <v/>
      </c>
      <c r="G3758" s="23" t="str">
        <f>IFERROR(TRIM(INDEX(CID_DB[Case No],$D3758)),"")</f>
        <v/>
      </c>
      <c r="H3758" s="5" t="str">
        <f>IFERROR(TRIM(INDEX(CID_DB[Known Contractor '#1 PN],$D3758)),"")</f>
        <v/>
      </c>
      <c r="I3758" s="5" t="str">
        <f>IFERROR(TRIM(INDEX(CID_DB[Known Contractor '#2 PN],$D3758)),"")</f>
        <v/>
      </c>
      <c r="J3758" s="5" t="str">
        <f>IFERROR(TRIM(INDEX(CID_DB[ [ NSN ] ],$D3758)),"")</f>
        <v/>
      </c>
      <c r="K3758" s="5" t="str">
        <f>IFERROR(TRIM(INDEX(CID_DB[Description],$D3758)),"")</f>
        <v/>
      </c>
      <c r="L3758" s="24" t="str">
        <f>IFERROR(TRIM(INDEX(CID_DB[Commercial Status],$D3758)),"")</f>
        <v/>
      </c>
    </row>
    <row r="3759" spans="2:12" x14ac:dyDescent="0.35">
      <c r="B3759" s="15"/>
      <c r="D3759" s="17" t="str">
        <f t="array" ref="D3759">IFERROR(IF($B3759&lt;&gt;"",LARGE(IF(ISNUMBER(SEARCH(TRIM(SUBSTITUTE($B3759,"-","")),CID_DB[Search Key])),ROW(CID_DB[Search Key]),""),1)-1,""),"")</f>
        <v/>
      </c>
      <c r="F3759" s="23" t="str">
        <f>IF($B3759&lt;&gt;"",COUNTIFS(CID_DB[Search Key],"*"&amp;TRIM(SUBSTITUTE(B3759,"-",""))&amp;"*"),"")</f>
        <v/>
      </c>
      <c r="G3759" s="23" t="str">
        <f>IFERROR(TRIM(INDEX(CID_DB[Case No],$D3759)),"")</f>
        <v/>
      </c>
      <c r="H3759" s="5" t="str">
        <f>IFERROR(TRIM(INDEX(CID_DB[Known Contractor '#1 PN],$D3759)),"")</f>
        <v/>
      </c>
      <c r="I3759" s="5" t="str">
        <f>IFERROR(TRIM(INDEX(CID_DB[Known Contractor '#2 PN],$D3759)),"")</f>
        <v/>
      </c>
      <c r="J3759" s="5" t="str">
        <f>IFERROR(TRIM(INDEX(CID_DB[ [ NSN ] ],$D3759)),"")</f>
        <v/>
      </c>
      <c r="K3759" s="5" t="str">
        <f>IFERROR(TRIM(INDEX(CID_DB[Description],$D3759)),"")</f>
        <v/>
      </c>
      <c r="L3759" s="24" t="str">
        <f>IFERROR(TRIM(INDEX(CID_DB[Commercial Status],$D3759)),"")</f>
        <v/>
      </c>
    </row>
    <row r="3760" spans="2:12" x14ac:dyDescent="0.35">
      <c r="B3760" s="15"/>
      <c r="D3760" s="17" t="str">
        <f t="array" ref="D3760">IFERROR(IF($B3760&lt;&gt;"",LARGE(IF(ISNUMBER(SEARCH(TRIM(SUBSTITUTE($B3760,"-","")),CID_DB[Search Key])),ROW(CID_DB[Search Key]),""),1)-1,""),"")</f>
        <v/>
      </c>
      <c r="F3760" s="23" t="str">
        <f>IF($B3760&lt;&gt;"",COUNTIFS(CID_DB[Search Key],"*"&amp;TRIM(SUBSTITUTE(B3760,"-",""))&amp;"*"),"")</f>
        <v/>
      </c>
      <c r="G3760" s="23" t="str">
        <f>IFERROR(TRIM(INDEX(CID_DB[Case No],$D3760)),"")</f>
        <v/>
      </c>
      <c r="H3760" s="5" t="str">
        <f>IFERROR(TRIM(INDEX(CID_DB[Known Contractor '#1 PN],$D3760)),"")</f>
        <v/>
      </c>
      <c r="I3760" s="5" t="str">
        <f>IFERROR(TRIM(INDEX(CID_DB[Known Contractor '#2 PN],$D3760)),"")</f>
        <v/>
      </c>
      <c r="J3760" s="5" t="str">
        <f>IFERROR(TRIM(INDEX(CID_DB[ [ NSN ] ],$D3760)),"")</f>
        <v/>
      </c>
      <c r="K3760" s="5" t="str">
        <f>IFERROR(TRIM(INDEX(CID_DB[Description],$D3760)),"")</f>
        <v/>
      </c>
      <c r="L3760" s="24" t="str">
        <f>IFERROR(TRIM(INDEX(CID_DB[Commercial Status],$D3760)),"")</f>
        <v/>
      </c>
    </row>
    <row r="3761" spans="2:12" x14ac:dyDescent="0.35">
      <c r="B3761" s="15"/>
      <c r="D3761" s="17" t="str">
        <f t="array" ref="D3761">IFERROR(IF($B3761&lt;&gt;"",LARGE(IF(ISNUMBER(SEARCH(TRIM(SUBSTITUTE($B3761,"-","")),CID_DB[Search Key])),ROW(CID_DB[Search Key]),""),1)-1,""),"")</f>
        <v/>
      </c>
      <c r="F3761" s="23" t="str">
        <f>IF($B3761&lt;&gt;"",COUNTIFS(CID_DB[Search Key],"*"&amp;TRIM(SUBSTITUTE(B3761,"-",""))&amp;"*"),"")</f>
        <v/>
      </c>
      <c r="G3761" s="23" t="str">
        <f>IFERROR(TRIM(INDEX(CID_DB[Case No],$D3761)),"")</f>
        <v/>
      </c>
      <c r="H3761" s="5" t="str">
        <f>IFERROR(TRIM(INDEX(CID_DB[Known Contractor '#1 PN],$D3761)),"")</f>
        <v/>
      </c>
      <c r="I3761" s="5" t="str">
        <f>IFERROR(TRIM(INDEX(CID_DB[Known Contractor '#2 PN],$D3761)),"")</f>
        <v/>
      </c>
      <c r="J3761" s="5" t="str">
        <f>IFERROR(TRIM(INDEX(CID_DB[ [ NSN ] ],$D3761)),"")</f>
        <v/>
      </c>
      <c r="K3761" s="5" t="str">
        <f>IFERROR(TRIM(INDEX(CID_DB[Description],$D3761)),"")</f>
        <v/>
      </c>
      <c r="L3761" s="24" t="str">
        <f>IFERROR(TRIM(INDEX(CID_DB[Commercial Status],$D3761)),"")</f>
        <v/>
      </c>
    </row>
    <row r="3762" spans="2:12" x14ac:dyDescent="0.35">
      <c r="B3762" s="15"/>
      <c r="D3762" s="17" t="str">
        <f t="array" ref="D3762">IFERROR(IF($B3762&lt;&gt;"",LARGE(IF(ISNUMBER(SEARCH(TRIM(SUBSTITUTE($B3762,"-","")),CID_DB[Search Key])),ROW(CID_DB[Search Key]),""),1)-1,""),"")</f>
        <v/>
      </c>
      <c r="F3762" s="23" t="str">
        <f>IF($B3762&lt;&gt;"",COUNTIFS(CID_DB[Search Key],"*"&amp;TRIM(SUBSTITUTE(B3762,"-",""))&amp;"*"),"")</f>
        <v/>
      </c>
      <c r="G3762" s="23" t="str">
        <f>IFERROR(TRIM(INDEX(CID_DB[Case No],$D3762)),"")</f>
        <v/>
      </c>
      <c r="H3762" s="5" t="str">
        <f>IFERROR(TRIM(INDEX(CID_DB[Known Contractor '#1 PN],$D3762)),"")</f>
        <v/>
      </c>
      <c r="I3762" s="5" t="str">
        <f>IFERROR(TRIM(INDEX(CID_DB[Known Contractor '#2 PN],$D3762)),"")</f>
        <v/>
      </c>
      <c r="J3762" s="5" t="str">
        <f>IFERROR(TRIM(INDEX(CID_DB[ [ NSN ] ],$D3762)),"")</f>
        <v/>
      </c>
      <c r="K3762" s="5" t="str">
        <f>IFERROR(TRIM(INDEX(CID_DB[Description],$D3762)),"")</f>
        <v/>
      </c>
      <c r="L3762" s="24" t="str">
        <f>IFERROR(TRIM(INDEX(CID_DB[Commercial Status],$D3762)),"")</f>
        <v/>
      </c>
    </row>
    <row r="3763" spans="2:12" x14ac:dyDescent="0.35">
      <c r="B3763" s="15"/>
      <c r="D3763" s="17" t="str">
        <f t="array" ref="D3763">IFERROR(IF($B3763&lt;&gt;"",LARGE(IF(ISNUMBER(SEARCH(TRIM(SUBSTITUTE($B3763,"-","")),CID_DB[Search Key])),ROW(CID_DB[Search Key]),""),1)-1,""),"")</f>
        <v/>
      </c>
      <c r="F3763" s="23" t="str">
        <f>IF($B3763&lt;&gt;"",COUNTIFS(CID_DB[Search Key],"*"&amp;TRIM(SUBSTITUTE(B3763,"-",""))&amp;"*"),"")</f>
        <v/>
      </c>
      <c r="G3763" s="23" t="str">
        <f>IFERROR(TRIM(INDEX(CID_DB[Case No],$D3763)),"")</f>
        <v/>
      </c>
      <c r="H3763" s="5" t="str">
        <f>IFERROR(TRIM(INDEX(CID_DB[Known Contractor '#1 PN],$D3763)),"")</f>
        <v/>
      </c>
      <c r="I3763" s="5" t="str">
        <f>IFERROR(TRIM(INDEX(CID_DB[Known Contractor '#2 PN],$D3763)),"")</f>
        <v/>
      </c>
      <c r="J3763" s="5" t="str">
        <f>IFERROR(TRIM(INDEX(CID_DB[ [ NSN ] ],$D3763)),"")</f>
        <v/>
      </c>
      <c r="K3763" s="5" t="str">
        <f>IFERROR(TRIM(INDEX(CID_DB[Description],$D3763)),"")</f>
        <v/>
      </c>
      <c r="L3763" s="24" t="str">
        <f>IFERROR(TRIM(INDEX(CID_DB[Commercial Status],$D3763)),"")</f>
        <v/>
      </c>
    </row>
    <row r="3764" spans="2:12" x14ac:dyDescent="0.35">
      <c r="B3764" s="15"/>
      <c r="D3764" s="17" t="str">
        <f t="array" ref="D3764">IFERROR(IF($B3764&lt;&gt;"",LARGE(IF(ISNUMBER(SEARCH(TRIM(SUBSTITUTE($B3764,"-","")),CID_DB[Search Key])),ROW(CID_DB[Search Key]),""),1)-1,""),"")</f>
        <v/>
      </c>
      <c r="F3764" s="23" t="str">
        <f>IF($B3764&lt;&gt;"",COUNTIFS(CID_DB[Search Key],"*"&amp;TRIM(SUBSTITUTE(B3764,"-",""))&amp;"*"),"")</f>
        <v/>
      </c>
      <c r="G3764" s="23" t="str">
        <f>IFERROR(TRIM(INDEX(CID_DB[Case No],$D3764)),"")</f>
        <v/>
      </c>
      <c r="H3764" s="5" t="str">
        <f>IFERROR(TRIM(INDEX(CID_DB[Known Contractor '#1 PN],$D3764)),"")</f>
        <v/>
      </c>
      <c r="I3764" s="5" t="str">
        <f>IFERROR(TRIM(INDEX(CID_DB[Known Contractor '#2 PN],$D3764)),"")</f>
        <v/>
      </c>
      <c r="J3764" s="5" t="str">
        <f>IFERROR(TRIM(INDEX(CID_DB[ [ NSN ] ],$D3764)),"")</f>
        <v/>
      </c>
      <c r="K3764" s="5" t="str">
        <f>IFERROR(TRIM(INDEX(CID_DB[Description],$D3764)),"")</f>
        <v/>
      </c>
      <c r="L3764" s="24" t="str">
        <f>IFERROR(TRIM(INDEX(CID_DB[Commercial Status],$D3764)),"")</f>
        <v/>
      </c>
    </row>
    <row r="3765" spans="2:12" x14ac:dyDescent="0.35">
      <c r="B3765" s="15"/>
      <c r="D3765" s="17" t="str">
        <f t="array" ref="D3765">IFERROR(IF($B3765&lt;&gt;"",LARGE(IF(ISNUMBER(SEARCH(TRIM(SUBSTITUTE($B3765,"-","")),CID_DB[Search Key])),ROW(CID_DB[Search Key]),""),1)-1,""),"")</f>
        <v/>
      </c>
      <c r="F3765" s="23" t="str">
        <f>IF($B3765&lt;&gt;"",COUNTIFS(CID_DB[Search Key],"*"&amp;TRIM(SUBSTITUTE(B3765,"-",""))&amp;"*"),"")</f>
        <v/>
      </c>
      <c r="G3765" s="23" t="str">
        <f>IFERROR(TRIM(INDEX(CID_DB[Case No],$D3765)),"")</f>
        <v/>
      </c>
      <c r="H3765" s="5" t="str">
        <f>IFERROR(TRIM(INDEX(CID_DB[Known Contractor '#1 PN],$D3765)),"")</f>
        <v/>
      </c>
      <c r="I3765" s="5" t="str">
        <f>IFERROR(TRIM(INDEX(CID_DB[Known Contractor '#2 PN],$D3765)),"")</f>
        <v/>
      </c>
      <c r="J3765" s="5" t="str">
        <f>IFERROR(TRIM(INDEX(CID_DB[ [ NSN ] ],$D3765)),"")</f>
        <v/>
      </c>
      <c r="K3765" s="5" t="str">
        <f>IFERROR(TRIM(INDEX(CID_DB[Description],$D3765)),"")</f>
        <v/>
      </c>
      <c r="L3765" s="24" t="str">
        <f>IFERROR(TRIM(INDEX(CID_DB[Commercial Status],$D3765)),"")</f>
        <v/>
      </c>
    </row>
    <row r="3766" spans="2:12" x14ac:dyDescent="0.35">
      <c r="B3766" s="15"/>
      <c r="D3766" s="17" t="str">
        <f t="array" ref="D3766">IFERROR(IF($B3766&lt;&gt;"",LARGE(IF(ISNUMBER(SEARCH(TRIM(SUBSTITUTE($B3766,"-","")),CID_DB[Search Key])),ROW(CID_DB[Search Key]),""),1)-1,""),"")</f>
        <v/>
      </c>
      <c r="F3766" s="23" t="str">
        <f>IF($B3766&lt;&gt;"",COUNTIFS(CID_DB[Search Key],"*"&amp;TRIM(SUBSTITUTE(B3766,"-",""))&amp;"*"),"")</f>
        <v/>
      </c>
      <c r="G3766" s="23" t="str">
        <f>IFERROR(TRIM(INDEX(CID_DB[Case No],$D3766)),"")</f>
        <v/>
      </c>
      <c r="H3766" s="5" t="str">
        <f>IFERROR(TRIM(INDEX(CID_DB[Known Contractor '#1 PN],$D3766)),"")</f>
        <v/>
      </c>
      <c r="I3766" s="5" t="str">
        <f>IFERROR(TRIM(INDEX(CID_DB[Known Contractor '#2 PN],$D3766)),"")</f>
        <v/>
      </c>
      <c r="J3766" s="5" t="str">
        <f>IFERROR(TRIM(INDEX(CID_DB[ [ NSN ] ],$D3766)),"")</f>
        <v/>
      </c>
      <c r="K3766" s="5" t="str">
        <f>IFERROR(TRIM(INDEX(CID_DB[Description],$D3766)),"")</f>
        <v/>
      </c>
      <c r="L3766" s="24" t="str">
        <f>IFERROR(TRIM(INDEX(CID_DB[Commercial Status],$D3766)),"")</f>
        <v/>
      </c>
    </row>
    <row r="3767" spans="2:12" x14ac:dyDescent="0.35">
      <c r="B3767" s="15"/>
      <c r="D3767" s="17" t="str">
        <f t="array" ref="D3767">IFERROR(IF($B3767&lt;&gt;"",LARGE(IF(ISNUMBER(SEARCH(TRIM(SUBSTITUTE($B3767,"-","")),CID_DB[Search Key])),ROW(CID_DB[Search Key]),""),1)-1,""),"")</f>
        <v/>
      </c>
      <c r="F3767" s="23" t="str">
        <f>IF($B3767&lt;&gt;"",COUNTIFS(CID_DB[Search Key],"*"&amp;TRIM(SUBSTITUTE(B3767,"-",""))&amp;"*"),"")</f>
        <v/>
      </c>
      <c r="G3767" s="23" t="str">
        <f>IFERROR(TRIM(INDEX(CID_DB[Case No],$D3767)),"")</f>
        <v/>
      </c>
      <c r="H3767" s="5" t="str">
        <f>IFERROR(TRIM(INDEX(CID_DB[Known Contractor '#1 PN],$D3767)),"")</f>
        <v/>
      </c>
      <c r="I3767" s="5" t="str">
        <f>IFERROR(TRIM(INDEX(CID_DB[Known Contractor '#2 PN],$D3767)),"")</f>
        <v/>
      </c>
      <c r="J3767" s="5" t="str">
        <f>IFERROR(TRIM(INDEX(CID_DB[ [ NSN ] ],$D3767)),"")</f>
        <v/>
      </c>
      <c r="K3767" s="5" t="str">
        <f>IFERROR(TRIM(INDEX(CID_DB[Description],$D3767)),"")</f>
        <v/>
      </c>
      <c r="L3767" s="24" t="str">
        <f>IFERROR(TRIM(INDEX(CID_DB[Commercial Status],$D3767)),"")</f>
        <v/>
      </c>
    </row>
    <row r="3768" spans="2:12" x14ac:dyDescent="0.35">
      <c r="B3768" s="15"/>
      <c r="D3768" s="17" t="str">
        <f t="array" ref="D3768">IFERROR(IF($B3768&lt;&gt;"",LARGE(IF(ISNUMBER(SEARCH(TRIM(SUBSTITUTE($B3768,"-","")),CID_DB[Search Key])),ROW(CID_DB[Search Key]),""),1)-1,""),"")</f>
        <v/>
      </c>
      <c r="F3768" s="23" t="str">
        <f>IF($B3768&lt;&gt;"",COUNTIFS(CID_DB[Search Key],"*"&amp;TRIM(SUBSTITUTE(B3768,"-",""))&amp;"*"),"")</f>
        <v/>
      </c>
      <c r="G3768" s="23" t="str">
        <f>IFERROR(TRIM(INDEX(CID_DB[Case No],$D3768)),"")</f>
        <v/>
      </c>
      <c r="H3768" s="5" t="str">
        <f>IFERROR(TRIM(INDEX(CID_DB[Known Contractor '#1 PN],$D3768)),"")</f>
        <v/>
      </c>
      <c r="I3768" s="5" t="str">
        <f>IFERROR(TRIM(INDEX(CID_DB[Known Contractor '#2 PN],$D3768)),"")</f>
        <v/>
      </c>
      <c r="J3768" s="5" t="str">
        <f>IFERROR(TRIM(INDEX(CID_DB[ [ NSN ] ],$D3768)),"")</f>
        <v/>
      </c>
      <c r="K3768" s="5" t="str">
        <f>IFERROR(TRIM(INDEX(CID_DB[Description],$D3768)),"")</f>
        <v/>
      </c>
      <c r="L3768" s="24" t="str">
        <f>IFERROR(TRIM(INDEX(CID_DB[Commercial Status],$D3768)),"")</f>
        <v/>
      </c>
    </row>
    <row r="3769" spans="2:12" x14ac:dyDescent="0.35">
      <c r="B3769" s="15"/>
      <c r="D3769" s="17" t="str">
        <f t="array" ref="D3769">IFERROR(IF($B3769&lt;&gt;"",LARGE(IF(ISNUMBER(SEARCH(TRIM(SUBSTITUTE($B3769,"-","")),CID_DB[Search Key])),ROW(CID_DB[Search Key]),""),1)-1,""),"")</f>
        <v/>
      </c>
      <c r="F3769" s="23" t="str">
        <f>IF($B3769&lt;&gt;"",COUNTIFS(CID_DB[Search Key],"*"&amp;TRIM(SUBSTITUTE(B3769,"-",""))&amp;"*"),"")</f>
        <v/>
      </c>
      <c r="G3769" s="23" t="str">
        <f>IFERROR(TRIM(INDEX(CID_DB[Case No],$D3769)),"")</f>
        <v/>
      </c>
      <c r="H3769" s="5" t="str">
        <f>IFERROR(TRIM(INDEX(CID_DB[Known Contractor '#1 PN],$D3769)),"")</f>
        <v/>
      </c>
      <c r="I3769" s="5" t="str">
        <f>IFERROR(TRIM(INDEX(CID_DB[Known Contractor '#2 PN],$D3769)),"")</f>
        <v/>
      </c>
      <c r="J3769" s="5" t="str">
        <f>IFERROR(TRIM(INDEX(CID_DB[ [ NSN ] ],$D3769)),"")</f>
        <v/>
      </c>
      <c r="K3769" s="5" t="str">
        <f>IFERROR(TRIM(INDEX(CID_DB[Description],$D3769)),"")</f>
        <v/>
      </c>
      <c r="L3769" s="24" t="str">
        <f>IFERROR(TRIM(INDEX(CID_DB[Commercial Status],$D3769)),"")</f>
        <v/>
      </c>
    </row>
    <row r="3770" spans="2:12" x14ac:dyDescent="0.35">
      <c r="B3770" s="15"/>
      <c r="D3770" s="17" t="str">
        <f t="array" ref="D3770">IFERROR(IF($B3770&lt;&gt;"",LARGE(IF(ISNUMBER(SEARCH(TRIM(SUBSTITUTE($B3770,"-","")),CID_DB[Search Key])),ROW(CID_DB[Search Key]),""),1)-1,""),"")</f>
        <v/>
      </c>
      <c r="F3770" s="23" t="str">
        <f>IF($B3770&lt;&gt;"",COUNTIFS(CID_DB[Search Key],"*"&amp;TRIM(SUBSTITUTE(B3770,"-",""))&amp;"*"),"")</f>
        <v/>
      </c>
      <c r="G3770" s="23" t="str">
        <f>IFERROR(TRIM(INDEX(CID_DB[Case No],$D3770)),"")</f>
        <v/>
      </c>
      <c r="H3770" s="5" t="str">
        <f>IFERROR(TRIM(INDEX(CID_DB[Known Contractor '#1 PN],$D3770)),"")</f>
        <v/>
      </c>
      <c r="I3770" s="5" t="str">
        <f>IFERROR(TRIM(INDEX(CID_DB[Known Contractor '#2 PN],$D3770)),"")</f>
        <v/>
      </c>
      <c r="J3770" s="5" t="str">
        <f>IFERROR(TRIM(INDEX(CID_DB[ [ NSN ] ],$D3770)),"")</f>
        <v/>
      </c>
      <c r="K3770" s="5" t="str">
        <f>IFERROR(TRIM(INDEX(CID_DB[Description],$D3770)),"")</f>
        <v/>
      </c>
      <c r="L3770" s="24" t="str">
        <f>IFERROR(TRIM(INDEX(CID_DB[Commercial Status],$D3770)),"")</f>
        <v/>
      </c>
    </row>
    <row r="3771" spans="2:12" x14ac:dyDescent="0.35">
      <c r="B3771" s="15"/>
      <c r="D3771" s="17" t="str">
        <f t="array" ref="D3771">IFERROR(IF($B3771&lt;&gt;"",LARGE(IF(ISNUMBER(SEARCH(TRIM(SUBSTITUTE($B3771,"-","")),CID_DB[Search Key])),ROW(CID_DB[Search Key]),""),1)-1,""),"")</f>
        <v/>
      </c>
      <c r="F3771" s="23" t="str">
        <f>IF($B3771&lt;&gt;"",COUNTIFS(CID_DB[Search Key],"*"&amp;TRIM(SUBSTITUTE(B3771,"-",""))&amp;"*"),"")</f>
        <v/>
      </c>
      <c r="G3771" s="23" t="str">
        <f>IFERROR(TRIM(INDEX(CID_DB[Case No],$D3771)),"")</f>
        <v/>
      </c>
      <c r="H3771" s="5" t="str">
        <f>IFERROR(TRIM(INDEX(CID_DB[Known Contractor '#1 PN],$D3771)),"")</f>
        <v/>
      </c>
      <c r="I3771" s="5" t="str">
        <f>IFERROR(TRIM(INDEX(CID_DB[Known Contractor '#2 PN],$D3771)),"")</f>
        <v/>
      </c>
      <c r="J3771" s="5" t="str">
        <f>IFERROR(TRIM(INDEX(CID_DB[ [ NSN ] ],$D3771)),"")</f>
        <v/>
      </c>
      <c r="K3771" s="5" t="str">
        <f>IFERROR(TRIM(INDEX(CID_DB[Description],$D3771)),"")</f>
        <v/>
      </c>
      <c r="L3771" s="24" t="str">
        <f>IFERROR(TRIM(INDEX(CID_DB[Commercial Status],$D3771)),"")</f>
        <v/>
      </c>
    </row>
    <row r="3772" spans="2:12" x14ac:dyDescent="0.35">
      <c r="B3772" s="15"/>
      <c r="D3772" s="17" t="str">
        <f t="array" ref="D3772">IFERROR(IF($B3772&lt;&gt;"",LARGE(IF(ISNUMBER(SEARCH(TRIM(SUBSTITUTE($B3772,"-","")),CID_DB[Search Key])),ROW(CID_DB[Search Key]),""),1)-1,""),"")</f>
        <v/>
      </c>
      <c r="F3772" s="23" t="str">
        <f>IF($B3772&lt;&gt;"",COUNTIFS(CID_DB[Search Key],"*"&amp;TRIM(SUBSTITUTE(B3772,"-",""))&amp;"*"),"")</f>
        <v/>
      </c>
      <c r="G3772" s="23" t="str">
        <f>IFERROR(TRIM(INDEX(CID_DB[Case No],$D3772)),"")</f>
        <v/>
      </c>
      <c r="H3772" s="5" t="str">
        <f>IFERROR(TRIM(INDEX(CID_DB[Known Contractor '#1 PN],$D3772)),"")</f>
        <v/>
      </c>
      <c r="I3772" s="5" t="str">
        <f>IFERROR(TRIM(INDEX(CID_DB[Known Contractor '#2 PN],$D3772)),"")</f>
        <v/>
      </c>
      <c r="J3772" s="5" t="str">
        <f>IFERROR(TRIM(INDEX(CID_DB[ [ NSN ] ],$D3772)),"")</f>
        <v/>
      </c>
      <c r="K3772" s="5" t="str">
        <f>IFERROR(TRIM(INDEX(CID_DB[Description],$D3772)),"")</f>
        <v/>
      </c>
      <c r="L3772" s="24" t="str">
        <f>IFERROR(TRIM(INDEX(CID_DB[Commercial Status],$D3772)),"")</f>
        <v/>
      </c>
    </row>
    <row r="3773" spans="2:12" x14ac:dyDescent="0.35">
      <c r="B3773" s="15"/>
      <c r="D3773" s="17" t="str">
        <f t="array" ref="D3773">IFERROR(IF($B3773&lt;&gt;"",LARGE(IF(ISNUMBER(SEARCH(TRIM(SUBSTITUTE($B3773,"-","")),CID_DB[Search Key])),ROW(CID_DB[Search Key]),""),1)-1,""),"")</f>
        <v/>
      </c>
      <c r="F3773" s="23" t="str">
        <f>IF($B3773&lt;&gt;"",COUNTIFS(CID_DB[Search Key],"*"&amp;TRIM(SUBSTITUTE(B3773,"-",""))&amp;"*"),"")</f>
        <v/>
      </c>
      <c r="G3773" s="23" t="str">
        <f>IFERROR(TRIM(INDEX(CID_DB[Case No],$D3773)),"")</f>
        <v/>
      </c>
      <c r="H3773" s="5" t="str">
        <f>IFERROR(TRIM(INDEX(CID_DB[Known Contractor '#1 PN],$D3773)),"")</f>
        <v/>
      </c>
      <c r="I3773" s="5" t="str">
        <f>IFERROR(TRIM(INDEX(CID_DB[Known Contractor '#2 PN],$D3773)),"")</f>
        <v/>
      </c>
      <c r="J3773" s="5" t="str">
        <f>IFERROR(TRIM(INDEX(CID_DB[ [ NSN ] ],$D3773)),"")</f>
        <v/>
      </c>
      <c r="K3773" s="5" t="str">
        <f>IFERROR(TRIM(INDEX(CID_DB[Description],$D3773)),"")</f>
        <v/>
      </c>
      <c r="L3773" s="24" t="str">
        <f>IFERROR(TRIM(INDEX(CID_DB[Commercial Status],$D3773)),"")</f>
        <v/>
      </c>
    </row>
    <row r="3774" spans="2:12" x14ac:dyDescent="0.35">
      <c r="B3774" s="15"/>
      <c r="D3774" s="17" t="str">
        <f t="array" ref="D3774">IFERROR(IF($B3774&lt;&gt;"",LARGE(IF(ISNUMBER(SEARCH(TRIM(SUBSTITUTE($B3774,"-","")),CID_DB[Search Key])),ROW(CID_DB[Search Key]),""),1)-1,""),"")</f>
        <v/>
      </c>
      <c r="F3774" s="23" t="str">
        <f>IF($B3774&lt;&gt;"",COUNTIFS(CID_DB[Search Key],"*"&amp;TRIM(SUBSTITUTE(B3774,"-",""))&amp;"*"),"")</f>
        <v/>
      </c>
      <c r="G3774" s="23" t="str">
        <f>IFERROR(TRIM(INDEX(CID_DB[Case No],$D3774)),"")</f>
        <v/>
      </c>
      <c r="H3774" s="5" t="str">
        <f>IFERROR(TRIM(INDEX(CID_DB[Known Contractor '#1 PN],$D3774)),"")</f>
        <v/>
      </c>
      <c r="I3774" s="5" t="str">
        <f>IFERROR(TRIM(INDEX(CID_DB[Known Contractor '#2 PN],$D3774)),"")</f>
        <v/>
      </c>
      <c r="J3774" s="5" t="str">
        <f>IFERROR(TRIM(INDEX(CID_DB[ [ NSN ] ],$D3774)),"")</f>
        <v/>
      </c>
      <c r="K3774" s="5" t="str">
        <f>IFERROR(TRIM(INDEX(CID_DB[Description],$D3774)),"")</f>
        <v/>
      </c>
      <c r="L3774" s="24" t="str">
        <f>IFERROR(TRIM(INDEX(CID_DB[Commercial Status],$D3774)),"")</f>
        <v/>
      </c>
    </row>
    <row r="3775" spans="2:12" x14ac:dyDescent="0.35">
      <c r="B3775" s="15"/>
      <c r="D3775" s="17" t="str">
        <f t="array" ref="D3775">IFERROR(IF($B3775&lt;&gt;"",LARGE(IF(ISNUMBER(SEARCH(TRIM(SUBSTITUTE($B3775,"-","")),CID_DB[Search Key])),ROW(CID_DB[Search Key]),""),1)-1,""),"")</f>
        <v/>
      </c>
      <c r="F3775" s="23" t="str">
        <f>IF($B3775&lt;&gt;"",COUNTIFS(CID_DB[Search Key],"*"&amp;TRIM(SUBSTITUTE(B3775,"-",""))&amp;"*"),"")</f>
        <v/>
      </c>
      <c r="G3775" s="23" t="str">
        <f>IFERROR(TRIM(INDEX(CID_DB[Case No],$D3775)),"")</f>
        <v/>
      </c>
      <c r="H3775" s="5" t="str">
        <f>IFERROR(TRIM(INDEX(CID_DB[Known Contractor '#1 PN],$D3775)),"")</f>
        <v/>
      </c>
      <c r="I3775" s="5" t="str">
        <f>IFERROR(TRIM(INDEX(CID_DB[Known Contractor '#2 PN],$D3775)),"")</f>
        <v/>
      </c>
      <c r="J3775" s="5" t="str">
        <f>IFERROR(TRIM(INDEX(CID_DB[ [ NSN ] ],$D3775)),"")</f>
        <v/>
      </c>
      <c r="K3775" s="5" t="str">
        <f>IFERROR(TRIM(INDEX(CID_DB[Description],$D3775)),"")</f>
        <v/>
      </c>
      <c r="L3775" s="24" t="str">
        <f>IFERROR(TRIM(INDEX(CID_DB[Commercial Status],$D3775)),"")</f>
        <v/>
      </c>
    </row>
    <row r="3776" spans="2:12" x14ac:dyDescent="0.35">
      <c r="B3776" s="15"/>
      <c r="D3776" s="17" t="str">
        <f t="array" ref="D3776">IFERROR(IF($B3776&lt;&gt;"",LARGE(IF(ISNUMBER(SEARCH(TRIM(SUBSTITUTE($B3776,"-","")),CID_DB[Search Key])),ROW(CID_DB[Search Key]),""),1)-1,""),"")</f>
        <v/>
      </c>
      <c r="F3776" s="23" t="str">
        <f>IF($B3776&lt;&gt;"",COUNTIFS(CID_DB[Search Key],"*"&amp;TRIM(SUBSTITUTE(B3776,"-",""))&amp;"*"),"")</f>
        <v/>
      </c>
      <c r="G3776" s="23" t="str">
        <f>IFERROR(TRIM(INDEX(CID_DB[Case No],$D3776)),"")</f>
        <v/>
      </c>
      <c r="H3776" s="5" t="str">
        <f>IFERROR(TRIM(INDEX(CID_DB[Known Contractor '#1 PN],$D3776)),"")</f>
        <v/>
      </c>
      <c r="I3776" s="5" t="str">
        <f>IFERROR(TRIM(INDEX(CID_DB[Known Contractor '#2 PN],$D3776)),"")</f>
        <v/>
      </c>
      <c r="J3776" s="5" t="str">
        <f>IFERROR(TRIM(INDEX(CID_DB[ [ NSN ] ],$D3776)),"")</f>
        <v/>
      </c>
      <c r="K3776" s="5" t="str">
        <f>IFERROR(TRIM(INDEX(CID_DB[Description],$D3776)),"")</f>
        <v/>
      </c>
      <c r="L3776" s="24" t="str">
        <f>IFERROR(TRIM(INDEX(CID_DB[Commercial Status],$D3776)),"")</f>
        <v/>
      </c>
    </row>
    <row r="3777" spans="2:12" x14ac:dyDescent="0.35">
      <c r="B3777" s="15"/>
      <c r="D3777" s="17" t="str">
        <f t="array" ref="D3777">IFERROR(IF($B3777&lt;&gt;"",LARGE(IF(ISNUMBER(SEARCH(TRIM(SUBSTITUTE($B3777,"-","")),CID_DB[Search Key])),ROW(CID_DB[Search Key]),""),1)-1,""),"")</f>
        <v/>
      </c>
      <c r="F3777" s="23" t="str">
        <f>IF($B3777&lt;&gt;"",COUNTIFS(CID_DB[Search Key],"*"&amp;TRIM(SUBSTITUTE(B3777,"-",""))&amp;"*"),"")</f>
        <v/>
      </c>
      <c r="G3777" s="23" t="str">
        <f>IFERROR(TRIM(INDEX(CID_DB[Case No],$D3777)),"")</f>
        <v/>
      </c>
      <c r="H3777" s="5" t="str">
        <f>IFERROR(TRIM(INDEX(CID_DB[Known Contractor '#1 PN],$D3777)),"")</f>
        <v/>
      </c>
      <c r="I3777" s="5" t="str">
        <f>IFERROR(TRIM(INDEX(CID_DB[Known Contractor '#2 PN],$D3777)),"")</f>
        <v/>
      </c>
      <c r="J3777" s="5" t="str">
        <f>IFERROR(TRIM(INDEX(CID_DB[ [ NSN ] ],$D3777)),"")</f>
        <v/>
      </c>
      <c r="K3777" s="5" t="str">
        <f>IFERROR(TRIM(INDEX(CID_DB[Description],$D3777)),"")</f>
        <v/>
      </c>
      <c r="L3777" s="24" t="str">
        <f>IFERROR(TRIM(INDEX(CID_DB[Commercial Status],$D3777)),"")</f>
        <v/>
      </c>
    </row>
    <row r="3778" spans="2:12" x14ac:dyDescent="0.35">
      <c r="B3778" s="15"/>
      <c r="D3778" s="17" t="str">
        <f t="array" ref="D3778">IFERROR(IF($B3778&lt;&gt;"",LARGE(IF(ISNUMBER(SEARCH(TRIM(SUBSTITUTE($B3778,"-","")),CID_DB[Search Key])),ROW(CID_DB[Search Key]),""),1)-1,""),"")</f>
        <v/>
      </c>
      <c r="F3778" s="23" t="str">
        <f>IF($B3778&lt;&gt;"",COUNTIFS(CID_DB[Search Key],"*"&amp;TRIM(SUBSTITUTE(B3778,"-",""))&amp;"*"),"")</f>
        <v/>
      </c>
      <c r="G3778" s="23" t="str">
        <f>IFERROR(TRIM(INDEX(CID_DB[Case No],$D3778)),"")</f>
        <v/>
      </c>
      <c r="H3778" s="5" t="str">
        <f>IFERROR(TRIM(INDEX(CID_DB[Known Contractor '#1 PN],$D3778)),"")</f>
        <v/>
      </c>
      <c r="I3778" s="5" t="str">
        <f>IFERROR(TRIM(INDEX(CID_DB[Known Contractor '#2 PN],$D3778)),"")</f>
        <v/>
      </c>
      <c r="J3778" s="5" t="str">
        <f>IFERROR(TRIM(INDEX(CID_DB[ [ NSN ] ],$D3778)),"")</f>
        <v/>
      </c>
      <c r="K3778" s="5" t="str">
        <f>IFERROR(TRIM(INDEX(CID_DB[Description],$D3778)),"")</f>
        <v/>
      </c>
      <c r="L3778" s="24" t="str">
        <f>IFERROR(TRIM(INDEX(CID_DB[Commercial Status],$D3778)),"")</f>
        <v/>
      </c>
    </row>
    <row r="3779" spans="2:12" x14ac:dyDescent="0.35">
      <c r="B3779" s="15"/>
      <c r="D3779" s="17" t="str">
        <f t="array" ref="D3779">IFERROR(IF($B3779&lt;&gt;"",LARGE(IF(ISNUMBER(SEARCH(TRIM(SUBSTITUTE($B3779,"-","")),CID_DB[Search Key])),ROW(CID_DB[Search Key]),""),1)-1,""),"")</f>
        <v/>
      </c>
      <c r="F3779" s="23" t="str">
        <f>IF($B3779&lt;&gt;"",COUNTIFS(CID_DB[Search Key],"*"&amp;TRIM(SUBSTITUTE(B3779,"-",""))&amp;"*"),"")</f>
        <v/>
      </c>
      <c r="G3779" s="23" t="str">
        <f>IFERROR(TRIM(INDEX(CID_DB[Case No],$D3779)),"")</f>
        <v/>
      </c>
      <c r="H3779" s="5" t="str">
        <f>IFERROR(TRIM(INDEX(CID_DB[Known Contractor '#1 PN],$D3779)),"")</f>
        <v/>
      </c>
      <c r="I3779" s="5" t="str">
        <f>IFERROR(TRIM(INDEX(CID_DB[Known Contractor '#2 PN],$D3779)),"")</f>
        <v/>
      </c>
      <c r="J3779" s="5" t="str">
        <f>IFERROR(TRIM(INDEX(CID_DB[ [ NSN ] ],$D3779)),"")</f>
        <v/>
      </c>
      <c r="K3779" s="5" t="str">
        <f>IFERROR(TRIM(INDEX(CID_DB[Description],$D3779)),"")</f>
        <v/>
      </c>
      <c r="L3779" s="24" t="str">
        <f>IFERROR(TRIM(INDEX(CID_DB[Commercial Status],$D3779)),"")</f>
        <v/>
      </c>
    </row>
    <row r="3780" spans="2:12" x14ac:dyDescent="0.35">
      <c r="B3780" s="15"/>
      <c r="D3780" s="17" t="str">
        <f t="array" ref="D3780">IFERROR(IF($B3780&lt;&gt;"",LARGE(IF(ISNUMBER(SEARCH(TRIM(SUBSTITUTE($B3780,"-","")),CID_DB[Search Key])),ROW(CID_DB[Search Key]),""),1)-1,""),"")</f>
        <v/>
      </c>
      <c r="F3780" s="23" t="str">
        <f>IF($B3780&lt;&gt;"",COUNTIFS(CID_DB[Search Key],"*"&amp;TRIM(SUBSTITUTE(B3780,"-",""))&amp;"*"),"")</f>
        <v/>
      </c>
      <c r="G3780" s="23" t="str">
        <f>IFERROR(TRIM(INDEX(CID_DB[Case No],$D3780)),"")</f>
        <v/>
      </c>
      <c r="H3780" s="5" t="str">
        <f>IFERROR(TRIM(INDEX(CID_DB[Known Contractor '#1 PN],$D3780)),"")</f>
        <v/>
      </c>
      <c r="I3780" s="5" t="str">
        <f>IFERROR(TRIM(INDEX(CID_DB[Known Contractor '#2 PN],$D3780)),"")</f>
        <v/>
      </c>
      <c r="J3780" s="5" t="str">
        <f>IFERROR(TRIM(INDEX(CID_DB[ [ NSN ] ],$D3780)),"")</f>
        <v/>
      </c>
      <c r="K3780" s="5" t="str">
        <f>IFERROR(TRIM(INDEX(CID_DB[Description],$D3780)),"")</f>
        <v/>
      </c>
      <c r="L3780" s="24" t="str">
        <f>IFERROR(TRIM(INDEX(CID_DB[Commercial Status],$D3780)),"")</f>
        <v/>
      </c>
    </row>
    <row r="3781" spans="2:12" x14ac:dyDescent="0.35">
      <c r="B3781" s="15"/>
      <c r="D3781" s="17" t="str">
        <f t="array" ref="D3781">IFERROR(IF($B3781&lt;&gt;"",LARGE(IF(ISNUMBER(SEARCH(TRIM(SUBSTITUTE($B3781,"-","")),CID_DB[Search Key])),ROW(CID_DB[Search Key]),""),1)-1,""),"")</f>
        <v/>
      </c>
      <c r="F3781" s="23" t="str">
        <f>IF($B3781&lt;&gt;"",COUNTIFS(CID_DB[Search Key],"*"&amp;TRIM(SUBSTITUTE(B3781,"-",""))&amp;"*"),"")</f>
        <v/>
      </c>
      <c r="G3781" s="23" t="str">
        <f>IFERROR(TRIM(INDEX(CID_DB[Case No],$D3781)),"")</f>
        <v/>
      </c>
      <c r="H3781" s="5" t="str">
        <f>IFERROR(TRIM(INDEX(CID_DB[Known Contractor '#1 PN],$D3781)),"")</f>
        <v/>
      </c>
      <c r="I3781" s="5" t="str">
        <f>IFERROR(TRIM(INDEX(CID_DB[Known Contractor '#2 PN],$D3781)),"")</f>
        <v/>
      </c>
      <c r="J3781" s="5" t="str">
        <f>IFERROR(TRIM(INDEX(CID_DB[ [ NSN ] ],$D3781)),"")</f>
        <v/>
      </c>
      <c r="K3781" s="5" t="str">
        <f>IFERROR(TRIM(INDEX(CID_DB[Description],$D3781)),"")</f>
        <v/>
      </c>
      <c r="L3781" s="24" t="str">
        <f>IFERROR(TRIM(INDEX(CID_DB[Commercial Status],$D3781)),"")</f>
        <v/>
      </c>
    </row>
    <row r="3782" spans="2:12" x14ac:dyDescent="0.35">
      <c r="B3782" s="15"/>
      <c r="D3782" s="17" t="str">
        <f t="array" ref="D3782">IFERROR(IF($B3782&lt;&gt;"",LARGE(IF(ISNUMBER(SEARCH(TRIM(SUBSTITUTE($B3782,"-","")),CID_DB[Search Key])),ROW(CID_DB[Search Key]),""),1)-1,""),"")</f>
        <v/>
      </c>
      <c r="F3782" s="23" t="str">
        <f>IF($B3782&lt;&gt;"",COUNTIFS(CID_DB[Search Key],"*"&amp;TRIM(SUBSTITUTE(B3782,"-",""))&amp;"*"),"")</f>
        <v/>
      </c>
      <c r="G3782" s="23" t="str">
        <f>IFERROR(TRIM(INDEX(CID_DB[Case No],$D3782)),"")</f>
        <v/>
      </c>
      <c r="H3782" s="5" t="str">
        <f>IFERROR(TRIM(INDEX(CID_DB[Known Contractor '#1 PN],$D3782)),"")</f>
        <v/>
      </c>
      <c r="I3782" s="5" t="str">
        <f>IFERROR(TRIM(INDEX(CID_DB[Known Contractor '#2 PN],$D3782)),"")</f>
        <v/>
      </c>
      <c r="J3782" s="5" t="str">
        <f>IFERROR(TRIM(INDEX(CID_DB[ [ NSN ] ],$D3782)),"")</f>
        <v/>
      </c>
      <c r="K3782" s="5" t="str">
        <f>IFERROR(TRIM(INDEX(CID_DB[Description],$D3782)),"")</f>
        <v/>
      </c>
      <c r="L3782" s="24" t="str">
        <f>IFERROR(TRIM(INDEX(CID_DB[Commercial Status],$D3782)),"")</f>
        <v/>
      </c>
    </row>
    <row r="3783" spans="2:12" x14ac:dyDescent="0.35">
      <c r="B3783" s="15"/>
      <c r="D3783" s="17" t="str">
        <f t="array" ref="D3783">IFERROR(IF($B3783&lt;&gt;"",LARGE(IF(ISNUMBER(SEARCH(TRIM(SUBSTITUTE($B3783,"-","")),CID_DB[Search Key])),ROW(CID_DB[Search Key]),""),1)-1,""),"")</f>
        <v/>
      </c>
      <c r="F3783" s="23" t="str">
        <f>IF($B3783&lt;&gt;"",COUNTIFS(CID_DB[Search Key],"*"&amp;TRIM(SUBSTITUTE(B3783,"-",""))&amp;"*"),"")</f>
        <v/>
      </c>
      <c r="G3783" s="23" t="str">
        <f>IFERROR(TRIM(INDEX(CID_DB[Case No],$D3783)),"")</f>
        <v/>
      </c>
      <c r="H3783" s="5" t="str">
        <f>IFERROR(TRIM(INDEX(CID_DB[Known Contractor '#1 PN],$D3783)),"")</f>
        <v/>
      </c>
      <c r="I3783" s="5" t="str">
        <f>IFERROR(TRIM(INDEX(CID_DB[Known Contractor '#2 PN],$D3783)),"")</f>
        <v/>
      </c>
      <c r="J3783" s="5" t="str">
        <f>IFERROR(TRIM(INDEX(CID_DB[ [ NSN ] ],$D3783)),"")</f>
        <v/>
      </c>
      <c r="K3783" s="5" t="str">
        <f>IFERROR(TRIM(INDEX(CID_DB[Description],$D3783)),"")</f>
        <v/>
      </c>
      <c r="L3783" s="24" t="str">
        <f>IFERROR(TRIM(INDEX(CID_DB[Commercial Status],$D3783)),"")</f>
        <v/>
      </c>
    </row>
    <row r="3784" spans="2:12" x14ac:dyDescent="0.35">
      <c r="B3784" s="15"/>
      <c r="D3784" s="17" t="str">
        <f t="array" ref="D3784">IFERROR(IF($B3784&lt;&gt;"",LARGE(IF(ISNUMBER(SEARCH(TRIM(SUBSTITUTE($B3784,"-","")),CID_DB[Search Key])),ROW(CID_DB[Search Key]),""),1)-1,""),"")</f>
        <v/>
      </c>
      <c r="F3784" s="23" t="str">
        <f>IF($B3784&lt;&gt;"",COUNTIFS(CID_DB[Search Key],"*"&amp;TRIM(SUBSTITUTE(B3784,"-",""))&amp;"*"),"")</f>
        <v/>
      </c>
      <c r="G3784" s="23" t="str">
        <f>IFERROR(TRIM(INDEX(CID_DB[Case No],$D3784)),"")</f>
        <v/>
      </c>
      <c r="H3784" s="5" t="str">
        <f>IFERROR(TRIM(INDEX(CID_DB[Known Contractor '#1 PN],$D3784)),"")</f>
        <v/>
      </c>
      <c r="I3784" s="5" t="str">
        <f>IFERROR(TRIM(INDEX(CID_DB[Known Contractor '#2 PN],$D3784)),"")</f>
        <v/>
      </c>
      <c r="J3784" s="5" t="str">
        <f>IFERROR(TRIM(INDEX(CID_DB[ [ NSN ] ],$D3784)),"")</f>
        <v/>
      </c>
      <c r="K3784" s="5" t="str">
        <f>IFERROR(TRIM(INDEX(CID_DB[Description],$D3784)),"")</f>
        <v/>
      </c>
      <c r="L3784" s="24" t="str">
        <f>IFERROR(TRIM(INDEX(CID_DB[Commercial Status],$D3784)),"")</f>
        <v/>
      </c>
    </row>
    <row r="3785" spans="2:12" x14ac:dyDescent="0.35">
      <c r="B3785" s="15"/>
      <c r="D3785" s="17" t="str">
        <f t="array" ref="D3785">IFERROR(IF($B3785&lt;&gt;"",LARGE(IF(ISNUMBER(SEARCH(TRIM(SUBSTITUTE($B3785,"-","")),CID_DB[Search Key])),ROW(CID_DB[Search Key]),""),1)-1,""),"")</f>
        <v/>
      </c>
      <c r="F3785" s="23" t="str">
        <f>IF($B3785&lt;&gt;"",COUNTIFS(CID_DB[Search Key],"*"&amp;TRIM(SUBSTITUTE(B3785,"-",""))&amp;"*"),"")</f>
        <v/>
      </c>
      <c r="G3785" s="23" t="str">
        <f>IFERROR(TRIM(INDEX(CID_DB[Case No],$D3785)),"")</f>
        <v/>
      </c>
      <c r="H3785" s="5" t="str">
        <f>IFERROR(TRIM(INDEX(CID_DB[Known Contractor '#1 PN],$D3785)),"")</f>
        <v/>
      </c>
      <c r="I3785" s="5" t="str">
        <f>IFERROR(TRIM(INDEX(CID_DB[Known Contractor '#2 PN],$D3785)),"")</f>
        <v/>
      </c>
      <c r="J3785" s="5" t="str">
        <f>IFERROR(TRIM(INDEX(CID_DB[ [ NSN ] ],$D3785)),"")</f>
        <v/>
      </c>
      <c r="K3785" s="5" t="str">
        <f>IFERROR(TRIM(INDEX(CID_DB[Description],$D3785)),"")</f>
        <v/>
      </c>
      <c r="L3785" s="24" t="str">
        <f>IFERROR(TRIM(INDEX(CID_DB[Commercial Status],$D3785)),"")</f>
        <v/>
      </c>
    </row>
    <row r="3786" spans="2:12" x14ac:dyDescent="0.35">
      <c r="B3786" s="15"/>
      <c r="D3786" s="17" t="str">
        <f t="array" ref="D3786">IFERROR(IF($B3786&lt;&gt;"",LARGE(IF(ISNUMBER(SEARCH(TRIM(SUBSTITUTE($B3786,"-","")),CID_DB[Search Key])),ROW(CID_DB[Search Key]),""),1)-1,""),"")</f>
        <v/>
      </c>
      <c r="F3786" s="23" t="str">
        <f>IF($B3786&lt;&gt;"",COUNTIFS(CID_DB[Search Key],"*"&amp;TRIM(SUBSTITUTE(B3786,"-",""))&amp;"*"),"")</f>
        <v/>
      </c>
      <c r="G3786" s="23" t="str">
        <f>IFERROR(TRIM(INDEX(CID_DB[Case No],$D3786)),"")</f>
        <v/>
      </c>
      <c r="H3786" s="5" t="str">
        <f>IFERROR(TRIM(INDEX(CID_DB[Known Contractor '#1 PN],$D3786)),"")</f>
        <v/>
      </c>
      <c r="I3786" s="5" t="str">
        <f>IFERROR(TRIM(INDEX(CID_DB[Known Contractor '#2 PN],$D3786)),"")</f>
        <v/>
      </c>
      <c r="J3786" s="5" t="str">
        <f>IFERROR(TRIM(INDEX(CID_DB[ [ NSN ] ],$D3786)),"")</f>
        <v/>
      </c>
      <c r="K3786" s="5" t="str">
        <f>IFERROR(TRIM(INDEX(CID_DB[Description],$D3786)),"")</f>
        <v/>
      </c>
      <c r="L3786" s="24" t="str">
        <f>IFERROR(TRIM(INDEX(CID_DB[Commercial Status],$D3786)),"")</f>
        <v/>
      </c>
    </row>
    <row r="3787" spans="2:12" x14ac:dyDescent="0.35">
      <c r="B3787" s="15"/>
      <c r="D3787" s="17" t="str">
        <f t="array" ref="D3787">IFERROR(IF($B3787&lt;&gt;"",LARGE(IF(ISNUMBER(SEARCH(TRIM(SUBSTITUTE($B3787,"-","")),CID_DB[Search Key])),ROW(CID_DB[Search Key]),""),1)-1,""),"")</f>
        <v/>
      </c>
      <c r="F3787" s="23" t="str">
        <f>IF($B3787&lt;&gt;"",COUNTIFS(CID_DB[Search Key],"*"&amp;TRIM(SUBSTITUTE(B3787,"-",""))&amp;"*"),"")</f>
        <v/>
      </c>
      <c r="G3787" s="23" t="str">
        <f>IFERROR(TRIM(INDEX(CID_DB[Case No],$D3787)),"")</f>
        <v/>
      </c>
      <c r="H3787" s="5" t="str">
        <f>IFERROR(TRIM(INDEX(CID_DB[Known Contractor '#1 PN],$D3787)),"")</f>
        <v/>
      </c>
      <c r="I3787" s="5" t="str">
        <f>IFERROR(TRIM(INDEX(CID_DB[Known Contractor '#2 PN],$D3787)),"")</f>
        <v/>
      </c>
      <c r="J3787" s="5" t="str">
        <f>IFERROR(TRIM(INDEX(CID_DB[ [ NSN ] ],$D3787)),"")</f>
        <v/>
      </c>
      <c r="K3787" s="5" t="str">
        <f>IFERROR(TRIM(INDEX(CID_DB[Description],$D3787)),"")</f>
        <v/>
      </c>
      <c r="L3787" s="24" t="str">
        <f>IFERROR(TRIM(INDEX(CID_DB[Commercial Status],$D3787)),"")</f>
        <v/>
      </c>
    </row>
    <row r="3788" spans="2:12" x14ac:dyDescent="0.35">
      <c r="B3788" s="15"/>
      <c r="D3788" s="17" t="str">
        <f t="array" ref="D3788">IFERROR(IF($B3788&lt;&gt;"",LARGE(IF(ISNUMBER(SEARCH(TRIM(SUBSTITUTE($B3788,"-","")),CID_DB[Search Key])),ROW(CID_DB[Search Key]),""),1)-1,""),"")</f>
        <v/>
      </c>
      <c r="F3788" s="23" t="str">
        <f>IF($B3788&lt;&gt;"",COUNTIFS(CID_DB[Search Key],"*"&amp;TRIM(SUBSTITUTE(B3788,"-",""))&amp;"*"),"")</f>
        <v/>
      </c>
      <c r="G3788" s="23" t="str">
        <f>IFERROR(TRIM(INDEX(CID_DB[Case No],$D3788)),"")</f>
        <v/>
      </c>
      <c r="H3788" s="5" t="str">
        <f>IFERROR(TRIM(INDEX(CID_DB[Known Contractor '#1 PN],$D3788)),"")</f>
        <v/>
      </c>
      <c r="I3788" s="5" t="str">
        <f>IFERROR(TRIM(INDEX(CID_DB[Known Contractor '#2 PN],$D3788)),"")</f>
        <v/>
      </c>
      <c r="J3788" s="5" t="str">
        <f>IFERROR(TRIM(INDEX(CID_DB[ [ NSN ] ],$D3788)),"")</f>
        <v/>
      </c>
      <c r="K3788" s="5" t="str">
        <f>IFERROR(TRIM(INDEX(CID_DB[Description],$D3788)),"")</f>
        <v/>
      </c>
      <c r="L3788" s="24" t="str">
        <f>IFERROR(TRIM(INDEX(CID_DB[Commercial Status],$D3788)),"")</f>
        <v/>
      </c>
    </row>
    <row r="3789" spans="2:12" x14ac:dyDescent="0.35">
      <c r="B3789" s="15"/>
      <c r="D3789" s="17" t="str">
        <f t="array" ref="D3789">IFERROR(IF($B3789&lt;&gt;"",LARGE(IF(ISNUMBER(SEARCH(TRIM(SUBSTITUTE($B3789,"-","")),CID_DB[Search Key])),ROW(CID_DB[Search Key]),""),1)-1,""),"")</f>
        <v/>
      </c>
      <c r="F3789" s="23" t="str">
        <f>IF($B3789&lt;&gt;"",COUNTIFS(CID_DB[Search Key],"*"&amp;TRIM(SUBSTITUTE(B3789,"-",""))&amp;"*"),"")</f>
        <v/>
      </c>
      <c r="G3789" s="23" t="str">
        <f>IFERROR(TRIM(INDEX(CID_DB[Case No],$D3789)),"")</f>
        <v/>
      </c>
      <c r="H3789" s="5" t="str">
        <f>IFERROR(TRIM(INDEX(CID_DB[Known Contractor '#1 PN],$D3789)),"")</f>
        <v/>
      </c>
      <c r="I3789" s="5" t="str">
        <f>IFERROR(TRIM(INDEX(CID_DB[Known Contractor '#2 PN],$D3789)),"")</f>
        <v/>
      </c>
      <c r="J3789" s="5" t="str">
        <f>IFERROR(TRIM(INDEX(CID_DB[ [ NSN ] ],$D3789)),"")</f>
        <v/>
      </c>
      <c r="K3789" s="5" t="str">
        <f>IFERROR(TRIM(INDEX(CID_DB[Description],$D3789)),"")</f>
        <v/>
      </c>
      <c r="L3789" s="24" t="str">
        <f>IFERROR(TRIM(INDEX(CID_DB[Commercial Status],$D3789)),"")</f>
        <v/>
      </c>
    </row>
    <row r="3790" spans="2:12" x14ac:dyDescent="0.35">
      <c r="B3790" s="15"/>
      <c r="D3790" s="17" t="str">
        <f t="array" ref="D3790">IFERROR(IF($B3790&lt;&gt;"",LARGE(IF(ISNUMBER(SEARCH(TRIM(SUBSTITUTE($B3790,"-","")),CID_DB[Search Key])),ROW(CID_DB[Search Key]),""),1)-1,""),"")</f>
        <v/>
      </c>
      <c r="F3790" s="23" t="str">
        <f>IF($B3790&lt;&gt;"",COUNTIFS(CID_DB[Search Key],"*"&amp;TRIM(SUBSTITUTE(B3790,"-",""))&amp;"*"),"")</f>
        <v/>
      </c>
      <c r="G3790" s="23" t="str">
        <f>IFERROR(TRIM(INDEX(CID_DB[Case No],$D3790)),"")</f>
        <v/>
      </c>
      <c r="H3790" s="5" t="str">
        <f>IFERROR(TRIM(INDEX(CID_DB[Known Contractor '#1 PN],$D3790)),"")</f>
        <v/>
      </c>
      <c r="I3790" s="5" t="str">
        <f>IFERROR(TRIM(INDEX(CID_DB[Known Contractor '#2 PN],$D3790)),"")</f>
        <v/>
      </c>
      <c r="J3790" s="5" t="str">
        <f>IFERROR(TRIM(INDEX(CID_DB[ [ NSN ] ],$D3790)),"")</f>
        <v/>
      </c>
      <c r="K3790" s="5" t="str">
        <f>IFERROR(TRIM(INDEX(CID_DB[Description],$D3790)),"")</f>
        <v/>
      </c>
      <c r="L3790" s="24" t="str">
        <f>IFERROR(TRIM(INDEX(CID_DB[Commercial Status],$D3790)),"")</f>
        <v/>
      </c>
    </row>
    <row r="3791" spans="2:12" x14ac:dyDescent="0.35">
      <c r="B3791" s="15"/>
      <c r="D3791" s="17" t="str">
        <f t="array" ref="D3791">IFERROR(IF($B3791&lt;&gt;"",LARGE(IF(ISNUMBER(SEARCH(TRIM(SUBSTITUTE($B3791,"-","")),CID_DB[Search Key])),ROW(CID_DB[Search Key]),""),1)-1,""),"")</f>
        <v/>
      </c>
      <c r="F3791" s="23" t="str">
        <f>IF($B3791&lt;&gt;"",COUNTIFS(CID_DB[Search Key],"*"&amp;TRIM(SUBSTITUTE(B3791,"-",""))&amp;"*"),"")</f>
        <v/>
      </c>
      <c r="G3791" s="23" t="str">
        <f>IFERROR(TRIM(INDEX(CID_DB[Case No],$D3791)),"")</f>
        <v/>
      </c>
      <c r="H3791" s="5" t="str">
        <f>IFERROR(TRIM(INDEX(CID_DB[Known Contractor '#1 PN],$D3791)),"")</f>
        <v/>
      </c>
      <c r="I3791" s="5" t="str">
        <f>IFERROR(TRIM(INDEX(CID_DB[Known Contractor '#2 PN],$D3791)),"")</f>
        <v/>
      </c>
      <c r="J3791" s="5" t="str">
        <f>IFERROR(TRIM(INDEX(CID_DB[ [ NSN ] ],$D3791)),"")</f>
        <v/>
      </c>
      <c r="K3791" s="5" t="str">
        <f>IFERROR(TRIM(INDEX(CID_DB[Description],$D3791)),"")</f>
        <v/>
      </c>
      <c r="L3791" s="24" t="str">
        <f>IFERROR(TRIM(INDEX(CID_DB[Commercial Status],$D3791)),"")</f>
        <v/>
      </c>
    </row>
    <row r="3792" spans="2:12" x14ac:dyDescent="0.35">
      <c r="B3792" s="15"/>
      <c r="D3792" s="17" t="str">
        <f t="array" ref="D3792">IFERROR(IF($B3792&lt;&gt;"",LARGE(IF(ISNUMBER(SEARCH(TRIM(SUBSTITUTE($B3792,"-","")),CID_DB[Search Key])),ROW(CID_DB[Search Key]),""),1)-1,""),"")</f>
        <v/>
      </c>
      <c r="F3792" s="23" t="str">
        <f>IF($B3792&lt;&gt;"",COUNTIFS(CID_DB[Search Key],"*"&amp;TRIM(SUBSTITUTE(B3792,"-",""))&amp;"*"),"")</f>
        <v/>
      </c>
      <c r="G3792" s="23" t="str">
        <f>IFERROR(TRIM(INDEX(CID_DB[Case No],$D3792)),"")</f>
        <v/>
      </c>
      <c r="H3792" s="5" t="str">
        <f>IFERROR(TRIM(INDEX(CID_DB[Known Contractor '#1 PN],$D3792)),"")</f>
        <v/>
      </c>
      <c r="I3792" s="5" t="str">
        <f>IFERROR(TRIM(INDEX(CID_DB[Known Contractor '#2 PN],$D3792)),"")</f>
        <v/>
      </c>
      <c r="J3792" s="5" t="str">
        <f>IFERROR(TRIM(INDEX(CID_DB[ [ NSN ] ],$D3792)),"")</f>
        <v/>
      </c>
      <c r="K3792" s="5" t="str">
        <f>IFERROR(TRIM(INDEX(CID_DB[Description],$D3792)),"")</f>
        <v/>
      </c>
      <c r="L3792" s="24" t="str">
        <f>IFERROR(TRIM(INDEX(CID_DB[Commercial Status],$D3792)),"")</f>
        <v/>
      </c>
    </row>
    <row r="3793" spans="2:12" x14ac:dyDescent="0.35">
      <c r="B3793" s="15"/>
      <c r="D3793" s="17" t="str">
        <f t="array" ref="D3793">IFERROR(IF($B3793&lt;&gt;"",LARGE(IF(ISNUMBER(SEARCH(TRIM(SUBSTITUTE($B3793,"-","")),CID_DB[Search Key])),ROW(CID_DB[Search Key]),""),1)-1,""),"")</f>
        <v/>
      </c>
      <c r="F3793" s="23" t="str">
        <f>IF($B3793&lt;&gt;"",COUNTIFS(CID_DB[Search Key],"*"&amp;TRIM(SUBSTITUTE(B3793,"-",""))&amp;"*"),"")</f>
        <v/>
      </c>
      <c r="G3793" s="23" t="str">
        <f>IFERROR(TRIM(INDEX(CID_DB[Case No],$D3793)),"")</f>
        <v/>
      </c>
      <c r="H3793" s="5" t="str">
        <f>IFERROR(TRIM(INDEX(CID_DB[Known Contractor '#1 PN],$D3793)),"")</f>
        <v/>
      </c>
      <c r="I3793" s="5" t="str">
        <f>IFERROR(TRIM(INDEX(CID_DB[Known Contractor '#2 PN],$D3793)),"")</f>
        <v/>
      </c>
      <c r="J3793" s="5" t="str">
        <f>IFERROR(TRIM(INDEX(CID_DB[ [ NSN ] ],$D3793)),"")</f>
        <v/>
      </c>
      <c r="K3793" s="5" t="str">
        <f>IFERROR(TRIM(INDEX(CID_DB[Description],$D3793)),"")</f>
        <v/>
      </c>
      <c r="L3793" s="24" t="str">
        <f>IFERROR(TRIM(INDEX(CID_DB[Commercial Status],$D3793)),"")</f>
        <v/>
      </c>
    </row>
    <row r="3794" spans="2:12" x14ac:dyDescent="0.35">
      <c r="B3794" s="15"/>
      <c r="D3794" s="17" t="str">
        <f t="array" ref="D3794">IFERROR(IF($B3794&lt;&gt;"",LARGE(IF(ISNUMBER(SEARCH(TRIM(SUBSTITUTE($B3794,"-","")),CID_DB[Search Key])),ROW(CID_DB[Search Key]),""),1)-1,""),"")</f>
        <v/>
      </c>
      <c r="F3794" s="23" t="str">
        <f>IF($B3794&lt;&gt;"",COUNTIFS(CID_DB[Search Key],"*"&amp;TRIM(SUBSTITUTE(B3794,"-",""))&amp;"*"),"")</f>
        <v/>
      </c>
      <c r="G3794" s="23" t="str">
        <f>IFERROR(TRIM(INDEX(CID_DB[Case No],$D3794)),"")</f>
        <v/>
      </c>
      <c r="H3794" s="5" t="str">
        <f>IFERROR(TRIM(INDEX(CID_DB[Known Contractor '#1 PN],$D3794)),"")</f>
        <v/>
      </c>
      <c r="I3794" s="5" t="str">
        <f>IFERROR(TRIM(INDEX(CID_DB[Known Contractor '#2 PN],$D3794)),"")</f>
        <v/>
      </c>
      <c r="J3794" s="5" t="str">
        <f>IFERROR(TRIM(INDEX(CID_DB[ [ NSN ] ],$D3794)),"")</f>
        <v/>
      </c>
      <c r="K3794" s="5" t="str">
        <f>IFERROR(TRIM(INDEX(CID_DB[Description],$D3794)),"")</f>
        <v/>
      </c>
      <c r="L3794" s="24" t="str">
        <f>IFERROR(TRIM(INDEX(CID_DB[Commercial Status],$D3794)),"")</f>
        <v/>
      </c>
    </row>
    <row r="3795" spans="2:12" x14ac:dyDescent="0.35">
      <c r="B3795" s="15"/>
      <c r="D3795" s="17" t="str">
        <f t="array" ref="D3795">IFERROR(IF($B3795&lt;&gt;"",LARGE(IF(ISNUMBER(SEARCH(TRIM(SUBSTITUTE($B3795,"-","")),CID_DB[Search Key])),ROW(CID_DB[Search Key]),""),1)-1,""),"")</f>
        <v/>
      </c>
      <c r="F3795" s="23" t="str">
        <f>IF($B3795&lt;&gt;"",COUNTIFS(CID_DB[Search Key],"*"&amp;TRIM(SUBSTITUTE(B3795,"-",""))&amp;"*"),"")</f>
        <v/>
      </c>
      <c r="G3795" s="23" t="str">
        <f>IFERROR(TRIM(INDEX(CID_DB[Case No],$D3795)),"")</f>
        <v/>
      </c>
      <c r="H3795" s="5" t="str">
        <f>IFERROR(TRIM(INDEX(CID_DB[Known Contractor '#1 PN],$D3795)),"")</f>
        <v/>
      </c>
      <c r="I3795" s="5" t="str">
        <f>IFERROR(TRIM(INDEX(CID_DB[Known Contractor '#2 PN],$D3795)),"")</f>
        <v/>
      </c>
      <c r="J3795" s="5" t="str">
        <f>IFERROR(TRIM(INDEX(CID_DB[ [ NSN ] ],$D3795)),"")</f>
        <v/>
      </c>
      <c r="K3795" s="5" t="str">
        <f>IFERROR(TRIM(INDEX(CID_DB[Description],$D3795)),"")</f>
        <v/>
      </c>
      <c r="L3795" s="24" t="str">
        <f>IFERROR(TRIM(INDEX(CID_DB[Commercial Status],$D3795)),"")</f>
        <v/>
      </c>
    </row>
    <row r="3796" spans="2:12" x14ac:dyDescent="0.35">
      <c r="B3796" s="15"/>
      <c r="D3796" s="17" t="str">
        <f t="array" ref="D3796">IFERROR(IF($B3796&lt;&gt;"",LARGE(IF(ISNUMBER(SEARCH(TRIM(SUBSTITUTE($B3796,"-","")),CID_DB[Search Key])),ROW(CID_DB[Search Key]),""),1)-1,""),"")</f>
        <v/>
      </c>
      <c r="F3796" s="23" t="str">
        <f>IF($B3796&lt;&gt;"",COUNTIFS(CID_DB[Search Key],"*"&amp;TRIM(SUBSTITUTE(B3796,"-",""))&amp;"*"),"")</f>
        <v/>
      </c>
      <c r="G3796" s="23" t="str">
        <f>IFERROR(TRIM(INDEX(CID_DB[Case No],$D3796)),"")</f>
        <v/>
      </c>
      <c r="H3796" s="5" t="str">
        <f>IFERROR(TRIM(INDEX(CID_DB[Known Contractor '#1 PN],$D3796)),"")</f>
        <v/>
      </c>
      <c r="I3796" s="5" t="str">
        <f>IFERROR(TRIM(INDEX(CID_DB[Known Contractor '#2 PN],$D3796)),"")</f>
        <v/>
      </c>
      <c r="J3796" s="5" t="str">
        <f>IFERROR(TRIM(INDEX(CID_DB[ [ NSN ] ],$D3796)),"")</f>
        <v/>
      </c>
      <c r="K3796" s="5" t="str">
        <f>IFERROR(TRIM(INDEX(CID_DB[Description],$D3796)),"")</f>
        <v/>
      </c>
      <c r="L3796" s="24" t="str">
        <f>IFERROR(TRIM(INDEX(CID_DB[Commercial Status],$D3796)),"")</f>
        <v/>
      </c>
    </row>
    <row r="3797" spans="2:12" x14ac:dyDescent="0.35">
      <c r="B3797" s="15"/>
      <c r="D3797" s="17" t="str">
        <f t="array" ref="D3797">IFERROR(IF($B3797&lt;&gt;"",LARGE(IF(ISNUMBER(SEARCH(TRIM(SUBSTITUTE($B3797,"-","")),CID_DB[Search Key])),ROW(CID_DB[Search Key]),""),1)-1,""),"")</f>
        <v/>
      </c>
      <c r="F3797" s="23" t="str">
        <f>IF($B3797&lt;&gt;"",COUNTIFS(CID_DB[Search Key],"*"&amp;TRIM(SUBSTITUTE(B3797,"-",""))&amp;"*"),"")</f>
        <v/>
      </c>
      <c r="G3797" s="23" t="str">
        <f>IFERROR(TRIM(INDEX(CID_DB[Case No],$D3797)),"")</f>
        <v/>
      </c>
      <c r="H3797" s="5" t="str">
        <f>IFERROR(TRIM(INDEX(CID_DB[Known Contractor '#1 PN],$D3797)),"")</f>
        <v/>
      </c>
      <c r="I3797" s="5" t="str">
        <f>IFERROR(TRIM(INDEX(CID_DB[Known Contractor '#2 PN],$D3797)),"")</f>
        <v/>
      </c>
      <c r="J3797" s="5" t="str">
        <f>IFERROR(TRIM(INDEX(CID_DB[ [ NSN ] ],$D3797)),"")</f>
        <v/>
      </c>
      <c r="K3797" s="5" t="str">
        <f>IFERROR(TRIM(INDEX(CID_DB[Description],$D3797)),"")</f>
        <v/>
      </c>
      <c r="L3797" s="24" t="str">
        <f>IFERROR(TRIM(INDEX(CID_DB[Commercial Status],$D3797)),"")</f>
        <v/>
      </c>
    </row>
    <row r="3798" spans="2:12" x14ac:dyDescent="0.35">
      <c r="B3798" s="15"/>
      <c r="D3798" s="17" t="str">
        <f t="array" ref="D3798">IFERROR(IF($B3798&lt;&gt;"",LARGE(IF(ISNUMBER(SEARCH(TRIM(SUBSTITUTE($B3798,"-","")),CID_DB[Search Key])),ROW(CID_DB[Search Key]),""),1)-1,""),"")</f>
        <v/>
      </c>
      <c r="F3798" s="23" t="str">
        <f>IF($B3798&lt;&gt;"",COUNTIFS(CID_DB[Search Key],"*"&amp;TRIM(SUBSTITUTE(B3798,"-",""))&amp;"*"),"")</f>
        <v/>
      </c>
      <c r="G3798" s="23" t="str">
        <f>IFERROR(TRIM(INDEX(CID_DB[Case No],$D3798)),"")</f>
        <v/>
      </c>
      <c r="H3798" s="5" t="str">
        <f>IFERROR(TRIM(INDEX(CID_DB[Known Contractor '#1 PN],$D3798)),"")</f>
        <v/>
      </c>
      <c r="I3798" s="5" t="str">
        <f>IFERROR(TRIM(INDEX(CID_DB[Known Contractor '#2 PN],$D3798)),"")</f>
        <v/>
      </c>
      <c r="J3798" s="5" t="str">
        <f>IFERROR(TRIM(INDEX(CID_DB[ [ NSN ] ],$D3798)),"")</f>
        <v/>
      </c>
      <c r="K3798" s="5" t="str">
        <f>IFERROR(TRIM(INDEX(CID_DB[Description],$D3798)),"")</f>
        <v/>
      </c>
      <c r="L3798" s="24" t="str">
        <f>IFERROR(TRIM(INDEX(CID_DB[Commercial Status],$D3798)),"")</f>
        <v/>
      </c>
    </row>
    <row r="3799" spans="2:12" x14ac:dyDescent="0.35">
      <c r="B3799" s="15"/>
      <c r="D3799" s="17" t="str">
        <f t="array" ref="D3799">IFERROR(IF($B3799&lt;&gt;"",LARGE(IF(ISNUMBER(SEARCH(TRIM(SUBSTITUTE($B3799,"-","")),CID_DB[Search Key])),ROW(CID_DB[Search Key]),""),1)-1,""),"")</f>
        <v/>
      </c>
      <c r="F3799" s="23" t="str">
        <f>IF($B3799&lt;&gt;"",COUNTIFS(CID_DB[Search Key],"*"&amp;TRIM(SUBSTITUTE(B3799,"-",""))&amp;"*"),"")</f>
        <v/>
      </c>
      <c r="G3799" s="23" t="str">
        <f>IFERROR(TRIM(INDEX(CID_DB[Case No],$D3799)),"")</f>
        <v/>
      </c>
      <c r="H3799" s="5" t="str">
        <f>IFERROR(TRIM(INDEX(CID_DB[Known Contractor '#1 PN],$D3799)),"")</f>
        <v/>
      </c>
      <c r="I3799" s="5" t="str">
        <f>IFERROR(TRIM(INDEX(CID_DB[Known Contractor '#2 PN],$D3799)),"")</f>
        <v/>
      </c>
      <c r="J3799" s="5" t="str">
        <f>IFERROR(TRIM(INDEX(CID_DB[ [ NSN ] ],$D3799)),"")</f>
        <v/>
      </c>
      <c r="K3799" s="5" t="str">
        <f>IFERROR(TRIM(INDEX(CID_DB[Description],$D3799)),"")</f>
        <v/>
      </c>
      <c r="L3799" s="24" t="str">
        <f>IFERROR(TRIM(INDEX(CID_DB[Commercial Status],$D3799)),"")</f>
        <v/>
      </c>
    </row>
    <row r="3800" spans="2:12" x14ac:dyDescent="0.35">
      <c r="B3800" s="15"/>
      <c r="D3800" s="17" t="str">
        <f t="array" ref="D3800">IFERROR(IF($B3800&lt;&gt;"",LARGE(IF(ISNUMBER(SEARCH(TRIM(SUBSTITUTE($B3800,"-","")),CID_DB[Search Key])),ROW(CID_DB[Search Key]),""),1)-1,""),"")</f>
        <v/>
      </c>
      <c r="F3800" s="23" t="str">
        <f>IF($B3800&lt;&gt;"",COUNTIFS(CID_DB[Search Key],"*"&amp;TRIM(SUBSTITUTE(B3800,"-",""))&amp;"*"),"")</f>
        <v/>
      </c>
      <c r="G3800" s="23" t="str">
        <f>IFERROR(TRIM(INDEX(CID_DB[Case No],$D3800)),"")</f>
        <v/>
      </c>
      <c r="H3800" s="5" t="str">
        <f>IFERROR(TRIM(INDEX(CID_DB[Known Contractor '#1 PN],$D3800)),"")</f>
        <v/>
      </c>
      <c r="I3800" s="5" t="str">
        <f>IFERROR(TRIM(INDEX(CID_DB[Known Contractor '#2 PN],$D3800)),"")</f>
        <v/>
      </c>
      <c r="J3800" s="5" t="str">
        <f>IFERROR(TRIM(INDEX(CID_DB[ [ NSN ] ],$D3800)),"")</f>
        <v/>
      </c>
      <c r="K3800" s="5" t="str">
        <f>IFERROR(TRIM(INDEX(CID_DB[Description],$D3800)),"")</f>
        <v/>
      </c>
      <c r="L3800" s="24" t="str">
        <f>IFERROR(TRIM(INDEX(CID_DB[Commercial Status],$D3800)),"")</f>
        <v/>
      </c>
    </row>
    <row r="3801" spans="2:12" x14ac:dyDescent="0.35">
      <c r="B3801" s="15"/>
      <c r="D3801" s="17" t="str">
        <f t="array" ref="D3801">IFERROR(IF($B3801&lt;&gt;"",LARGE(IF(ISNUMBER(SEARCH(TRIM(SUBSTITUTE($B3801,"-","")),CID_DB[Search Key])),ROW(CID_DB[Search Key]),""),1)-1,""),"")</f>
        <v/>
      </c>
      <c r="F3801" s="23" t="str">
        <f>IF($B3801&lt;&gt;"",COUNTIFS(CID_DB[Search Key],"*"&amp;TRIM(SUBSTITUTE(B3801,"-",""))&amp;"*"),"")</f>
        <v/>
      </c>
      <c r="G3801" s="23" t="str">
        <f>IFERROR(TRIM(INDEX(CID_DB[Case No],$D3801)),"")</f>
        <v/>
      </c>
      <c r="H3801" s="5" t="str">
        <f>IFERROR(TRIM(INDEX(CID_DB[Known Contractor '#1 PN],$D3801)),"")</f>
        <v/>
      </c>
      <c r="I3801" s="5" t="str">
        <f>IFERROR(TRIM(INDEX(CID_DB[Known Contractor '#2 PN],$D3801)),"")</f>
        <v/>
      </c>
      <c r="J3801" s="5" t="str">
        <f>IFERROR(TRIM(INDEX(CID_DB[ [ NSN ] ],$D3801)),"")</f>
        <v/>
      </c>
      <c r="K3801" s="5" t="str">
        <f>IFERROR(TRIM(INDEX(CID_DB[Description],$D3801)),"")</f>
        <v/>
      </c>
      <c r="L3801" s="24" t="str">
        <f>IFERROR(TRIM(INDEX(CID_DB[Commercial Status],$D3801)),"")</f>
        <v/>
      </c>
    </row>
    <row r="3802" spans="2:12" x14ac:dyDescent="0.35">
      <c r="B3802" s="15"/>
      <c r="D3802" s="17" t="str">
        <f t="array" ref="D3802">IFERROR(IF($B3802&lt;&gt;"",LARGE(IF(ISNUMBER(SEARCH(TRIM(SUBSTITUTE($B3802,"-","")),CID_DB[Search Key])),ROW(CID_DB[Search Key]),""),1)-1,""),"")</f>
        <v/>
      </c>
      <c r="F3802" s="23" t="str">
        <f>IF($B3802&lt;&gt;"",COUNTIFS(CID_DB[Search Key],"*"&amp;TRIM(SUBSTITUTE(B3802,"-",""))&amp;"*"),"")</f>
        <v/>
      </c>
      <c r="G3802" s="23" t="str">
        <f>IFERROR(TRIM(INDEX(CID_DB[Case No],$D3802)),"")</f>
        <v/>
      </c>
      <c r="H3802" s="5" t="str">
        <f>IFERROR(TRIM(INDEX(CID_DB[Known Contractor '#1 PN],$D3802)),"")</f>
        <v/>
      </c>
      <c r="I3802" s="5" t="str">
        <f>IFERROR(TRIM(INDEX(CID_DB[Known Contractor '#2 PN],$D3802)),"")</f>
        <v/>
      </c>
      <c r="J3802" s="5" t="str">
        <f>IFERROR(TRIM(INDEX(CID_DB[ [ NSN ] ],$D3802)),"")</f>
        <v/>
      </c>
      <c r="K3802" s="5" t="str">
        <f>IFERROR(TRIM(INDEX(CID_DB[Description],$D3802)),"")</f>
        <v/>
      </c>
      <c r="L3802" s="24" t="str">
        <f>IFERROR(TRIM(INDEX(CID_DB[Commercial Status],$D3802)),"")</f>
        <v/>
      </c>
    </row>
    <row r="3803" spans="2:12" x14ac:dyDescent="0.35">
      <c r="B3803" s="15"/>
      <c r="D3803" s="17" t="str">
        <f t="array" ref="D3803">IFERROR(IF($B3803&lt;&gt;"",LARGE(IF(ISNUMBER(SEARCH(TRIM(SUBSTITUTE($B3803,"-","")),CID_DB[Search Key])),ROW(CID_DB[Search Key]),""),1)-1,""),"")</f>
        <v/>
      </c>
      <c r="F3803" s="23" t="str">
        <f>IF($B3803&lt;&gt;"",COUNTIFS(CID_DB[Search Key],"*"&amp;TRIM(SUBSTITUTE(B3803,"-",""))&amp;"*"),"")</f>
        <v/>
      </c>
      <c r="G3803" s="23" t="str">
        <f>IFERROR(TRIM(INDEX(CID_DB[Case No],$D3803)),"")</f>
        <v/>
      </c>
      <c r="H3803" s="5" t="str">
        <f>IFERROR(TRIM(INDEX(CID_DB[Known Contractor '#1 PN],$D3803)),"")</f>
        <v/>
      </c>
      <c r="I3803" s="5" t="str">
        <f>IFERROR(TRIM(INDEX(CID_DB[Known Contractor '#2 PN],$D3803)),"")</f>
        <v/>
      </c>
      <c r="J3803" s="5" t="str">
        <f>IFERROR(TRIM(INDEX(CID_DB[ [ NSN ] ],$D3803)),"")</f>
        <v/>
      </c>
      <c r="K3803" s="5" t="str">
        <f>IFERROR(TRIM(INDEX(CID_DB[Description],$D3803)),"")</f>
        <v/>
      </c>
      <c r="L3803" s="24" t="str">
        <f>IFERROR(TRIM(INDEX(CID_DB[Commercial Status],$D3803)),"")</f>
        <v/>
      </c>
    </row>
    <row r="3804" spans="2:12" x14ac:dyDescent="0.35">
      <c r="B3804" s="15"/>
      <c r="D3804" s="17" t="str">
        <f t="array" ref="D3804">IFERROR(IF($B3804&lt;&gt;"",LARGE(IF(ISNUMBER(SEARCH(TRIM(SUBSTITUTE($B3804,"-","")),CID_DB[Search Key])),ROW(CID_DB[Search Key]),""),1)-1,""),"")</f>
        <v/>
      </c>
      <c r="F3804" s="23" t="str">
        <f>IF($B3804&lt;&gt;"",COUNTIFS(CID_DB[Search Key],"*"&amp;TRIM(SUBSTITUTE(B3804,"-",""))&amp;"*"),"")</f>
        <v/>
      </c>
      <c r="G3804" s="23" t="str">
        <f>IFERROR(TRIM(INDEX(CID_DB[Case No],$D3804)),"")</f>
        <v/>
      </c>
      <c r="H3804" s="5" t="str">
        <f>IFERROR(TRIM(INDEX(CID_DB[Known Contractor '#1 PN],$D3804)),"")</f>
        <v/>
      </c>
      <c r="I3804" s="5" t="str">
        <f>IFERROR(TRIM(INDEX(CID_DB[Known Contractor '#2 PN],$D3804)),"")</f>
        <v/>
      </c>
      <c r="J3804" s="5" t="str">
        <f>IFERROR(TRIM(INDEX(CID_DB[ [ NSN ] ],$D3804)),"")</f>
        <v/>
      </c>
      <c r="K3804" s="5" t="str">
        <f>IFERROR(TRIM(INDEX(CID_DB[Description],$D3804)),"")</f>
        <v/>
      </c>
      <c r="L3804" s="24" t="str">
        <f>IFERROR(TRIM(INDEX(CID_DB[Commercial Status],$D3804)),"")</f>
        <v/>
      </c>
    </row>
    <row r="3805" spans="2:12" x14ac:dyDescent="0.35">
      <c r="B3805" s="15"/>
      <c r="D3805" s="17" t="str">
        <f t="array" ref="D3805">IFERROR(IF($B3805&lt;&gt;"",LARGE(IF(ISNUMBER(SEARCH(TRIM(SUBSTITUTE($B3805,"-","")),CID_DB[Search Key])),ROW(CID_DB[Search Key]),""),1)-1,""),"")</f>
        <v/>
      </c>
      <c r="F3805" s="23" t="str">
        <f>IF($B3805&lt;&gt;"",COUNTIFS(CID_DB[Search Key],"*"&amp;TRIM(SUBSTITUTE(B3805,"-",""))&amp;"*"),"")</f>
        <v/>
      </c>
      <c r="G3805" s="23" t="str">
        <f>IFERROR(TRIM(INDEX(CID_DB[Case No],$D3805)),"")</f>
        <v/>
      </c>
      <c r="H3805" s="5" t="str">
        <f>IFERROR(TRIM(INDEX(CID_DB[Known Contractor '#1 PN],$D3805)),"")</f>
        <v/>
      </c>
      <c r="I3805" s="5" t="str">
        <f>IFERROR(TRIM(INDEX(CID_DB[Known Contractor '#2 PN],$D3805)),"")</f>
        <v/>
      </c>
      <c r="J3805" s="5" t="str">
        <f>IFERROR(TRIM(INDEX(CID_DB[ [ NSN ] ],$D3805)),"")</f>
        <v/>
      </c>
      <c r="K3805" s="5" t="str">
        <f>IFERROR(TRIM(INDEX(CID_DB[Description],$D3805)),"")</f>
        <v/>
      </c>
      <c r="L3805" s="24" t="str">
        <f>IFERROR(TRIM(INDEX(CID_DB[Commercial Status],$D3805)),"")</f>
        <v/>
      </c>
    </row>
    <row r="3806" spans="2:12" x14ac:dyDescent="0.35">
      <c r="B3806" s="15"/>
      <c r="D3806" s="17" t="str">
        <f t="array" ref="D3806">IFERROR(IF($B3806&lt;&gt;"",LARGE(IF(ISNUMBER(SEARCH(TRIM(SUBSTITUTE($B3806,"-","")),CID_DB[Search Key])),ROW(CID_DB[Search Key]),""),1)-1,""),"")</f>
        <v/>
      </c>
      <c r="F3806" s="23" t="str">
        <f>IF($B3806&lt;&gt;"",COUNTIFS(CID_DB[Search Key],"*"&amp;TRIM(SUBSTITUTE(B3806,"-",""))&amp;"*"),"")</f>
        <v/>
      </c>
      <c r="G3806" s="23" t="str">
        <f>IFERROR(TRIM(INDEX(CID_DB[Case No],$D3806)),"")</f>
        <v/>
      </c>
      <c r="H3806" s="5" t="str">
        <f>IFERROR(TRIM(INDEX(CID_DB[Known Contractor '#1 PN],$D3806)),"")</f>
        <v/>
      </c>
      <c r="I3806" s="5" t="str">
        <f>IFERROR(TRIM(INDEX(CID_DB[Known Contractor '#2 PN],$D3806)),"")</f>
        <v/>
      </c>
      <c r="J3806" s="5" t="str">
        <f>IFERROR(TRIM(INDEX(CID_DB[ [ NSN ] ],$D3806)),"")</f>
        <v/>
      </c>
      <c r="K3806" s="5" t="str">
        <f>IFERROR(TRIM(INDEX(CID_DB[Description],$D3806)),"")</f>
        <v/>
      </c>
      <c r="L3806" s="24" t="str">
        <f>IFERROR(TRIM(INDEX(CID_DB[Commercial Status],$D3806)),"")</f>
        <v/>
      </c>
    </row>
    <row r="3807" spans="2:12" x14ac:dyDescent="0.35">
      <c r="B3807" s="15"/>
      <c r="D3807" s="17" t="str">
        <f t="array" ref="D3807">IFERROR(IF($B3807&lt;&gt;"",LARGE(IF(ISNUMBER(SEARCH(TRIM(SUBSTITUTE($B3807,"-","")),CID_DB[Search Key])),ROW(CID_DB[Search Key]),""),1)-1,""),"")</f>
        <v/>
      </c>
      <c r="F3807" s="23" t="str">
        <f>IF($B3807&lt;&gt;"",COUNTIFS(CID_DB[Search Key],"*"&amp;TRIM(SUBSTITUTE(B3807,"-",""))&amp;"*"),"")</f>
        <v/>
      </c>
      <c r="G3807" s="23" t="str">
        <f>IFERROR(TRIM(INDEX(CID_DB[Case No],$D3807)),"")</f>
        <v/>
      </c>
      <c r="H3807" s="5" t="str">
        <f>IFERROR(TRIM(INDEX(CID_DB[Known Contractor '#1 PN],$D3807)),"")</f>
        <v/>
      </c>
      <c r="I3807" s="5" t="str">
        <f>IFERROR(TRIM(INDEX(CID_DB[Known Contractor '#2 PN],$D3807)),"")</f>
        <v/>
      </c>
      <c r="J3807" s="5" t="str">
        <f>IFERROR(TRIM(INDEX(CID_DB[ [ NSN ] ],$D3807)),"")</f>
        <v/>
      </c>
      <c r="K3807" s="5" t="str">
        <f>IFERROR(TRIM(INDEX(CID_DB[Description],$D3807)),"")</f>
        <v/>
      </c>
      <c r="L3807" s="24" t="str">
        <f>IFERROR(TRIM(INDEX(CID_DB[Commercial Status],$D3807)),"")</f>
        <v/>
      </c>
    </row>
    <row r="3808" spans="2:12" x14ac:dyDescent="0.35">
      <c r="B3808" s="15"/>
      <c r="D3808" s="17" t="str">
        <f t="array" ref="D3808">IFERROR(IF($B3808&lt;&gt;"",LARGE(IF(ISNUMBER(SEARCH(TRIM(SUBSTITUTE($B3808,"-","")),CID_DB[Search Key])),ROW(CID_DB[Search Key]),""),1)-1,""),"")</f>
        <v/>
      </c>
      <c r="F3808" s="23" t="str">
        <f>IF($B3808&lt;&gt;"",COUNTIFS(CID_DB[Search Key],"*"&amp;TRIM(SUBSTITUTE(B3808,"-",""))&amp;"*"),"")</f>
        <v/>
      </c>
      <c r="G3808" s="23" t="str">
        <f>IFERROR(TRIM(INDEX(CID_DB[Case No],$D3808)),"")</f>
        <v/>
      </c>
      <c r="H3808" s="5" t="str">
        <f>IFERROR(TRIM(INDEX(CID_DB[Known Contractor '#1 PN],$D3808)),"")</f>
        <v/>
      </c>
      <c r="I3808" s="5" t="str">
        <f>IFERROR(TRIM(INDEX(CID_DB[Known Contractor '#2 PN],$D3808)),"")</f>
        <v/>
      </c>
      <c r="J3808" s="5" t="str">
        <f>IFERROR(TRIM(INDEX(CID_DB[ [ NSN ] ],$D3808)),"")</f>
        <v/>
      </c>
      <c r="K3808" s="5" t="str">
        <f>IFERROR(TRIM(INDEX(CID_DB[Description],$D3808)),"")</f>
        <v/>
      </c>
      <c r="L3808" s="24" t="str">
        <f>IFERROR(TRIM(INDEX(CID_DB[Commercial Status],$D3808)),"")</f>
        <v/>
      </c>
    </row>
    <row r="3809" spans="2:12" x14ac:dyDescent="0.35">
      <c r="B3809" s="15"/>
      <c r="D3809" s="17" t="str">
        <f t="array" ref="D3809">IFERROR(IF($B3809&lt;&gt;"",LARGE(IF(ISNUMBER(SEARCH(TRIM(SUBSTITUTE($B3809,"-","")),CID_DB[Search Key])),ROW(CID_DB[Search Key]),""),1)-1,""),"")</f>
        <v/>
      </c>
      <c r="F3809" s="23" t="str">
        <f>IF($B3809&lt;&gt;"",COUNTIFS(CID_DB[Search Key],"*"&amp;TRIM(SUBSTITUTE(B3809,"-",""))&amp;"*"),"")</f>
        <v/>
      </c>
      <c r="G3809" s="23" t="str">
        <f>IFERROR(TRIM(INDEX(CID_DB[Case No],$D3809)),"")</f>
        <v/>
      </c>
      <c r="H3809" s="5" t="str">
        <f>IFERROR(TRIM(INDEX(CID_DB[Known Contractor '#1 PN],$D3809)),"")</f>
        <v/>
      </c>
      <c r="I3809" s="5" t="str">
        <f>IFERROR(TRIM(INDEX(CID_DB[Known Contractor '#2 PN],$D3809)),"")</f>
        <v/>
      </c>
      <c r="J3809" s="5" t="str">
        <f>IFERROR(TRIM(INDEX(CID_DB[ [ NSN ] ],$D3809)),"")</f>
        <v/>
      </c>
      <c r="K3809" s="5" t="str">
        <f>IFERROR(TRIM(INDEX(CID_DB[Description],$D3809)),"")</f>
        <v/>
      </c>
      <c r="L3809" s="24" t="str">
        <f>IFERROR(TRIM(INDEX(CID_DB[Commercial Status],$D3809)),"")</f>
        <v/>
      </c>
    </row>
    <row r="3810" spans="2:12" x14ac:dyDescent="0.35">
      <c r="B3810" s="15"/>
      <c r="D3810" s="17" t="str">
        <f t="array" ref="D3810">IFERROR(IF($B3810&lt;&gt;"",LARGE(IF(ISNUMBER(SEARCH(TRIM(SUBSTITUTE($B3810,"-","")),CID_DB[Search Key])),ROW(CID_DB[Search Key]),""),1)-1,""),"")</f>
        <v/>
      </c>
      <c r="F3810" s="23" t="str">
        <f>IF($B3810&lt;&gt;"",COUNTIFS(CID_DB[Search Key],"*"&amp;TRIM(SUBSTITUTE(B3810,"-",""))&amp;"*"),"")</f>
        <v/>
      </c>
      <c r="G3810" s="23" t="str">
        <f>IFERROR(TRIM(INDEX(CID_DB[Case No],$D3810)),"")</f>
        <v/>
      </c>
      <c r="H3810" s="5" t="str">
        <f>IFERROR(TRIM(INDEX(CID_DB[Known Contractor '#1 PN],$D3810)),"")</f>
        <v/>
      </c>
      <c r="I3810" s="5" t="str">
        <f>IFERROR(TRIM(INDEX(CID_DB[Known Contractor '#2 PN],$D3810)),"")</f>
        <v/>
      </c>
      <c r="J3810" s="5" t="str">
        <f>IFERROR(TRIM(INDEX(CID_DB[ [ NSN ] ],$D3810)),"")</f>
        <v/>
      </c>
      <c r="K3810" s="5" t="str">
        <f>IFERROR(TRIM(INDEX(CID_DB[Description],$D3810)),"")</f>
        <v/>
      </c>
      <c r="L3810" s="24" t="str">
        <f>IFERROR(TRIM(INDEX(CID_DB[Commercial Status],$D3810)),"")</f>
        <v/>
      </c>
    </row>
    <row r="3811" spans="2:12" x14ac:dyDescent="0.35">
      <c r="B3811" s="15"/>
      <c r="D3811" s="17" t="str">
        <f t="array" ref="D3811">IFERROR(IF($B3811&lt;&gt;"",LARGE(IF(ISNUMBER(SEARCH(TRIM(SUBSTITUTE($B3811,"-","")),CID_DB[Search Key])),ROW(CID_DB[Search Key]),""),1)-1,""),"")</f>
        <v/>
      </c>
      <c r="F3811" s="23" t="str">
        <f>IF($B3811&lt;&gt;"",COUNTIFS(CID_DB[Search Key],"*"&amp;TRIM(SUBSTITUTE(B3811,"-",""))&amp;"*"),"")</f>
        <v/>
      </c>
      <c r="G3811" s="23" t="str">
        <f>IFERROR(TRIM(INDEX(CID_DB[Case No],$D3811)),"")</f>
        <v/>
      </c>
      <c r="H3811" s="5" t="str">
        <f>IFERROR(TRIM(INDEX(CID_DB[Known Contractor '#1 PN],$D3811)),"")</f>
        <v/>
      </c>
      <c r="I3811" s="5" t="str">
        <f>IFERROR(TRIM(INDEX(CID_DB[Known Contractor '#2 PN],$D3811)),"")</f>
        <v/>
      </c>
      <c r="J3811" s="5" t="str">
        <f>IFERROR(TRIM(INDEX(CID_DB[ [ NSN ] ],$D3811)),"")</f>
        <v/>
      </c>
      <c r="K3811" s="5" t="str">
        <f>IFERROR(TRIM(INDEX(CID_DB[Description],$D3811)),"")</f>
        <v/>
      </c>
      <c r="L3811" s="24" t="str">
        <f>IFERROR(TRIM(INDEX(CID_DB[Commercial Status],$D3811)),"")</f>
        <v/>
      </c>
    </row>
    <row r="3812" spans="2:12" x14ac:dyDescent="0.35">
      <c r="B3812" s="15"/>
      <c r="D3812" s="17" t="str">
        <f t="array" ref="D3812">IFERROR(IF($B3812&lt;&gt;"",LARGE(IF(ISNUMBER(SEARCH(TRIM(SUBSTITUTE($B3812,"-","")),CID_DB[Search Key])),ROW(CID_DB[Search Key]),""),1)-1,""),"")</f>
        <v/>
      </c>
      <c r="F3812" s="23" t="str">
        <f>IF($B3812&lt;&gt;"",COUNTIFS(CID_DB[Search Key],"*"&amp;TRIM(SUBSTITUTE(B3812,"-",""))&amp;"*"),"")</f>
        <v/>
      </c>
      <c r="G3812" s="23" t="str">
        <f>IFERROR(TRIM(INDEX(CID_DB[Case No],$D3812)),"")</f>
        <v/>
      </c>
      <c r="H3812" s="5" t="str">
        <f>IFERROR(TRIM(INDEX(CID_DB[Known Contractor '#1 PN],$D3812)),"")</f>
        <v/>
      </c>
      <c r="I3812" s="5" t="str">
        <f>IFERROR(TRIM(INDEX(CID_DB[Known Contractor '#2 PN],$D3812)),"")</f>
        <v/>
      </c>
      <c r="J3812" s="5" t="str">
        <f>IFERROR(TRIM(INDEX(CID_DB[ [ NSN ] ],$D3812)),"")</f>
        <v/>
      </c>
      <c r="K3812" s="5" t="str">
        <f>IFERROR(TRIM(INDEX(CID_DB[Description],$D3812)),"")</f>
        <v/>
      </c>
      <c r="L3812" s="24" t="str">
        <f>IFERROR(TRIM(INDEX(CID_DB[Commercial Status],$D3812)),"")</f>
        <v/>
      </c>
    </row>
    <row r="3813" spans="2:12" x14ac:dyDescent="0.35">
      <c r="B3813" s="15"/>
      <c r="D3813" s="17" t="str">
        <f t="array" ref="D3813">IFERROR(IF($B3813&lt;&gt;"",LARGE(IF(ISNUMBER(SEARCH(TRIM(SUBSTITUTE($B3813,"-","")),CID_DB[Search Key])),ROW(CID_DB[Search Key]),""),1)-1,""),"")</f>
        <v/>
      </c>
      <c r="F3813" s="23" t="str">
        <f>IF($B3813&lt;&gt;"",COUNTIFS(CID_DB[Search Key],"*"&amp;TRIM(SUBSTITUTE(B3813,"-",""))&amp;"*"),"")</f>
        <v/>
      </c>
      <c r="G3813" s="23" t="str">
        <f>IFERROR(TRIM(INDEX(CID_DB[Case No],$D3813)),"")</f>
        <v/>
      </c>
      <c r="H3813" s="5" t="str">
        <f>IFERROR(TRIM(INDEX(CID_DB[Known Contractor '#1 PN],$D3813)),"")</f>
        <v/>
      </c>
      <c r="I3813" s="5" t="str">
        <f>IFERROR(TRIM(INDEX(CID_DB[Known Contractor '#2 PN],$D3813)),"")</f>
        <v/>
      </c>
      <c r="J3813" s="5" t="str">
        <f>IFERROR(TRIM(INDEX(CID_DB[ [ NSN ] ],$D3813)),"")</f>
        <v/>
      </c>
      <c r="K3813" s="5" t="str">
        <f>IFERROR(TRIM(INDEX(CID_DB[Description],$D3813)),"")</f>
        <v/>
      </c>
      <c r="L3813" s="24" t="str">
        <f>IFERROR(TRIM(INDEX(CID_DB[Commercial Status],$D3813)),"")</f>
        <v/>
      </c>
    </row>
    <row r="3814" spans="2:12" x14ac:dyDescent="0.35">
      <c r="B3814" s="15"/>
      <c r="D3814" s="17" t="str">
        <f t="array" ref="D3814">IFERROR(IF($B3814&lt;&gt;"",LARGE(IF(ISNUMBER(SEARCH(TRIM(SUBSTITUTE($B3814,"-","")),CID_DB[Search Key])),ROW(CID_DB[Search Key]),""),1)-1,""),"")</f>
        <v/>
      </c>
      <c r="F3814" s="23" t="str">
        <f>IF($B3814&lt;&gt;"",COUNTIFS(CID_DB[Search Key],"*"&amp;TRIM(SUBSTITUTE(B3814,"-",""))&amp;"*"),"")</f>
        <v/>
      </c>
      <c r="G3814" s="23" t="str">
        <f>IFERROR(TRIM(INDEX(CID_DB[Case No],$D3814)),"")</f>
        <v/>
      </c>
      <c r="H3814" s="5" t="str">
        <f>IFERROR(TRIM(INDEX(CID_DB[Known Contractor '#1 PN],$D3814)),"")</f>
        <v/>
      </c>
      <c r="I3814" s="5" t="str">
        <f>IFERROR(TRIM(INDEX(CID_DB[Known Contractor '#2 PN],$D3814)),"")</f>
        <v/>
      </c>
      <c r="J3814" s="5" t="str">
        <f>IFERROR(TRIM(INDEX(CID_DB[ [ NSN ] ],$D3814)),"")</f>
        <v/>
      </c>
      <c r="K3814" s="5" t="str">
        <f>IFERROR(TRIM(INDEX(CID_DB[Description],$D3814)),"")</f>
        <v/>
      </c>
      <c r="L3814" s="24" t="str">
        <f>IFERROR(TRIM(INDEX(CID_DB[Commercial Status],$D3814)),"")</f>
        <v/>
      </c>
    </row>
    <row r="3815" spans="2:12" x14ac:dyDescent="0.35">
      <c r="B3815" s="15"/>
      <c r="D3815" s="17" t="str">
        <f t="array" ref="D3815">IFERROR(IF($B3815&lt;&gt;"",LARGE(IF(ISNUMBER(SEARCH(TRIM(SUBSTITUTE($B3815,"-","")),CID_DB[Search Key])),ROW(CID_DB[Search Key]),""),1)-1,""),"")</f>
        <v/>
      </c>
      <c r="F3815" s="23" t="str">
        <f>IF($B3815&lt;&gt;"",COUNTIFS(CID_DB[Search Key],"*"&amp;TRIM(SUBSTITUTE(B3815,"-",""))&amp;"*"),"")</f>
        <v/>
      </c>
      <c r="G3815" s="23" t="str">
        <f>IFERROR(TRIM(INDEX(CID_DB[Case No],$D3815)),"")</f>
        <v/>
      </c>
      <c r="H3815" s="5" t="str">
        <f>IFERROR(TRIM(INDEX(CID_DB[Known Contractor '#1 PN],$D3815)),"")</f>
        <v/>
      </c>
      <c r="I3815" s="5" t="str">
        <f>IFERROR(TRIM(INDEX(CID_DB[Known Contractor '#2 PN],$D3815)),"")</f>
        <v/>
      </c>
      <c r="J3815" s="5" t="str">
        <f>IFERROR(TRIM(INDEX(CID_DB[ [ NSN ] ],$D3815)),"")</f>
        <v/>
      </c>
      <c r="K3815" s="5" t="str">
        <f>IFERROR(TRIM(INDEX(CID_DB[Description],$D3815)),"")</f>
        <v/>
      </c>
      <c r="L3815" s="24" t="str">
        <f>IFERROR(TRIM(INDEX(CID_DB[Commercial Status],$D3815)),"")</f>
        <v/>
      </c>
    </row>
    <row r="3816" spans="2:12" x14ac:dyDescent="0.35">
      <c r="B3816" s="15"/>
      <c r="D3816" s="17" t="str">
        <f t="array" ref="D3816">IFERROR(IF($B3816&lt;&gt;"",LARGE(IF(ISNUMBER(SEARCH(TRIM(SUBSTITUTE($B3816,"-","")),CID_DB[Search Key])),ROW(CID_DB[Search Key]),""),1)-1,""),"")</f>
        <v/>
      </c>
      <c r="F3816" s="23" t="str">
        <f>IF($B3816&lt;&gt;"",COUNTIFS(CID_DB[Search Key],"*"&amp;TRIM(SUBSTITUTE(B3816,"-",""))&amp;"*"),"")</f>
        <v/>
      </c>
      <c r="G3816" s="23" t="str">
        <f>IFERROR(TRIM(INDEX(CID_DB[Case No],$D3816)),"")</f>
        <v/>
      </c>
      <c r="H3816" s="5" t="str">
        <f>IFERROR(TRIM(INDEX(CID_DB[Known Contractor '#1 PN],$D3816)),"")</f>
        <v/>
      </c>
      <c r="I3816" s="5" t="str">
        <f>IFERROR(TRIM(INDEX(CID_DB[Known Contractor '#2 PN],$D3816)),"")</f>
        <v/>
      </c>
      <c r="J3816" s="5" t="str">
        <f>IFERROR(TRIM(INDEX(CID_DB[ [ NSN ] ],$D3816)),"")</f>
        <v/>
      </c>
      <c r="K3816" s="5" t="str">
        <f>IFERROR(TRIM(INDEX(CID_DB[Description],$D3816)),"")</f>
        <v/>
      </c>
      <c r="L3816" s="24" t="str">
        <f>IFERROR(TRIM(INDEX(CID_DB[Commercial Status],$D3816)),"")</f>
        <v/>
      </c>
    </row>
    <row r="3817" spans="2:12" x14ac:dyDescent="0.35">
      <c r="B3817" s="15"/>
      <c r="D3817" s="17" t="str">
        <f t="array" ref="D3817">IFERROR(IF($B3817&lt;&gt;"",LARGE(IF(ISNUMBER(SEARCH(TRIM(SUBSTITUTE($B3817,"-","")),CID_DB[Search Key])),ROW(CID_DB[Search Key]),""),1)-1,""),"")</f>
        <v/>
      </c>
      <c r="F3817" s="23" t="str">
        <f>IF($B3817&lt;&gt;"",COUNTIFS(CID_DB[Search Key],"*"&amp;TRIM(SUBSTITUTE(B3817,"-",""))&amp;"*"),"")</f>
        <v/>
      </c>
      <c r="G3817" s="23" t="str">
        <f>IFERROR(TRIM(INDEX(CID_DB[Case No],$D3817)),"")</f>
        <v/>
      </c>
      <c r="H3817" s="5" t="str">
        <f>IFERROR(TRIM(INDEX(CID_DB[Known Contractor '#1 PN],$D3817)),"")</f>
        <v/>
      </c>
      <c r="I3817" s="5" t="str">
        <f>IFERROR(TRIM(INDEX(CID_DB[Known Contractor '#2 PN],$D3817)),"")</f>
        <v/>
      </c>
      <c r="J3817" s="5" t="str">
        <f>IFERROR(TRIM(INDEX(CID_DB[ [ NSN ] ],$D3817)),"")</f>
        <v/>
      </c>
      <c r="K3817" s="5" t="str">
        <f>IFERROR(TRIM(INDEX(CID_DB[Description],$D3817)),"")</f>
        <v/>
      </c>
      <c r="L3817" s="24" t="str">
        <f>IFERROR(TRIM(INDEX(CID_DB[Commercial Status],$D3817)),"")</f>
        <v/>
      </c>
    </row>
    <row r="3818" spans="2:12" x14ac:dyDescent="0.35">
      <c r="B3818" s="15"/>
      <c r="D3818" s="17" t="str">
        <f t="array" ref="D3818">IFERROR(IF($B3818&lt;&gt;"",LARGE(IF(ISNUMBER(SEARCH(TRIM(SUBSTITUTE($B3818,"-","")),CID_DB[Search Key])),ROW(CID_DB[Search Key]),""),1)-1,""),"")</f>
        <v/>
      </c>
      <c r="F3818" s="23" t="str">
        <f>IF($B3818&lt;&gt;"",COUNTIFS(CID_DB[Search Key],"*"&amp;TRIM(SUBSTITUTE(B3818,"-",""))&amp;"*"),"")</f>
        <v/>
      </c>
      <c r="G3818" s="23" t="str">
        <f>IFERROR(TRIM(INDEX(CID_DB[Case No],$D3818)),"")</f>
        <v/>
      </c>
      <c r="H3818" s="5" t="str">
        <f>IFERROR(TRIM(INDEX(CID_DB[Known Contractor '#1 PN],$D3818)),"")</f>
        <v/>
      </c>
      <c r="I3818" s="5" t="str">
        <f>IFERROR(TRIM(INDEX(CID_DB[Known Contractor '#2 PN],$D3818)),"")</f>
        <v/>
      </c>
      <c r="J3818" s="5" t="str">
        <f>IFERROR(TRIM(INDEX(CID_DB[ [ NSN ] ],$D3818)),"")</f>
        <v/>
      </c>
      <c r="K3818" s="5" t="str">
        <f>IFERROR(TRIM(INDEX(CID_DB[Description],$D3818)),"")</f>
        <v/>
      </c>
      <c r="L3818" s="24" t="str">
        <f>IFERROR(TRIM(INDEX(CID_DB[Commercial Status],$D3818)),"")</f>
        <v/>
      </c>
    </row>
    <row r="3819" spans="2:12" x14ac:dyDescent="0.35">
      <c r="B3819" s="15"/>
      <c r="D3819" s="17" t="str">
        <f t="array" ref="D3819">IFERROR(IF($B3819&lt;&gt;"",LARGE(IF(ISNUMBER(SEARCH(TRIM(SUBSTITUTE($B3819,"-","")),CID_DB[Search Key])),ROW(CID_DB[Search Key]),""),1)-1,""),"")</f>
        <v/>
      </c>
      <c r="F3819" s="23" t="str">
        <f>IF($B3819&lt;&gt;"",COUNTIFS(CID_DB[Search Key],"*"&amp;TRIM(SUBSTITUTE(B3819,"-",""))&amp;"*"),"")</f>
        <v/>
      </c>
      <c r="G3819" s="23" t="str">
        <f>IFERROR(TRIM(INDEX(CID_DB[Case No],$D3819)),"")</f>
        <v/>
      </c>
      <c r="H3819" s="5" t="str">
        <f>IFERROR(TRIM(INDEX(CID_DB[Known Contractor '#1 PN],$D3819)),"")</f>
        <v/>
      </c>
      <c r="I3819" s="5" t="str">
        <f>IFERROR(TRIM(INDEX(CID_DB[Known Contractor '#2 PN],$D3819)),"")</f>
        <v/>
      </c>
      <c r="J3819" s="5" t="str">
        <f>IFERROR(TRIM(INDEX(CID_DB[ [ NSN ] ],$D3819)),"")</f>
        <v/>
      </c>
      <c r="K3819" s="5" t="str">
        <f>IFERROR(TRIM(INDEX(CID_DB[Description],$D3819)),"")</f>
        <v/>
      </c>
      <c r="L3819" s="24" t="str">
        <f>IFERROR(TRIM(INDEX(CID_DB[Commercial Status],$D3819)),"")</f>
        <v/>
      </c>
    </row>
    <row r="3820" spans="2:12" x14ac:dyDescent="0.35">
      <c r="B3820" s="15"/>
      <c r="D3820" s="17" t="str">
        <f t="array" ref="D3820">IFERROR(IF($B3820&lt;&gt;"",LARGE(IF(ISNUMBER(SEARCH(TRIM(SUBSTITUTE($B3820,"-","")),CID_DB[Search Key])),ROW(CID_DB[Search Key]),""),1)-1,""),"")</f>
        <v/>
      </c>
      <c r="F3820" s="23" t="str">
        <f>IF($B3820&lt;&gt;"",COUNTIFS(CID_DB[Search Key],"*"&amp;TRIM(SUBSTITUTE(B3820,"-",""))&amp;"*"),"")</f>
        <v/>
      </c>
      <c r="G3820" s="23" t="str">
        <f>IFERROR(TRIM(INDEX(CID_DB[Case No],$D3820)),"")</f>
        <v/>
      </c>
      <c r="H3820" s="5" t="str">
        <f>IFERROR(TRIM(INDEX(CID_DB[Known Contractor '#1 PN],$D3820)),"")</f>
        <v/>
      </c>
      <c r="I3820" s="5" t="str">
        <f>IFERROR(TRIM(INDEX(CID_DB[Known Contractor '#2 PN],$D3820)),"")</f>
        <v/>
      </c>
      <c r="J3820" s="5" t="str">
        <f>IFERROR(TRIM(INDEX(CID_DB[ [ NSN ] ],$D3820)),"")</f>
        <v/>
      </c>
      <c r="K3820" s="5" t="str">
        <f>IFERROR(TRIM(INDEX(CID_DB[Description],$D3820)),"")</f>
        <v/>
      </c>
      <c r="L3820" s="24" t="str">
        <f>IFERROR(TRIM(INDEX(CID_DB[Commercial Status],$D3820)),"")</f>
        <v/>
      </c>
    </row>
    <row r="3821" spans="2:12" x14ac:dyDescent="0.35">
      <c r="B3821" s="15"/>
      <c r="D3821" s="17" t="str">
        <f t="array" ref="D3821">IFERROR(IF($B3821&lt;&gt;"",LARGE(IF(ISNUMBER(SEARCH(TRIM(SUBSTITUTE($B3821,"-","")),CID_DB[Search Key])),ROW(CID_DB[Search Key]),""),1)-1,""),"")</f>
        <v/>
      </c>
      <c r="F3821" s="23" t="str">
        <f>IF($B3821&lt;&gt;"",COUNTIFS(CID_DB[Search Key],"*"&amp;TRIM(SUBSTITUTE(B3821,"-",""))&amp;"*"),"")</f>
        <v/>
      </c>
      <c r="G3821" s="23" t="str">
        <f>IFERROR(TRIM(INDEX(CID_DB[Case No],$D3821)),"")</f>
        <v/>
      </c>
      <c r="H3821" s="5" t="str">
        <f>IFERROR(TRIM(INDEX(CID_DB[Known Contractor '#1 PN],$D3821)),"")</f>
        <v/>
      </c>
      <c r="I3821" s="5" t="str">
        <f>IFERROR(TRIM(INDEX(CID_DB[Known Contractor '#2 PN],$D3821)),"")</f>
        <v/>
      </c>
      <c r="J3821" s="5" t="str">
        <f>IFERROR(TRIM(INDEX(CID_DB[ [ NSN ] ],$D3821)),"")</f>
        <v/>
      </c>
      <c r="K3821" s="5" t="str">
        <f>IFERROR(TRIM(INDEX(CID_DB[Description],$D3821)),"")</f>
        <v/>
      </c>
      <c r="L3821" s="24" t="str">
        <f>IFERROR(TRIM(INDEX(CID_DB[Commercial Status],$D3821)),"")</f>
        <v/>
      </c>
    </row>
    <row r="3822" spans="2:12" x14ac:dyDescent="0.35">
      <c r="B3822" s="15"/>
      <c r="D3822" s="17" t="str">
        <f t="array" ref="D3822">IFERROR(IF($B3822&lt;&gt;"",LARGE(IF(ISNUMBER(SEARCH(TRIM(SUBSTITUTE($B3822,"-","")),CID_DB[Search Key])),ROW(CID_DB[Search Key]),""),1)-1,""),"")</f>
        <v/>
      </c>
      <c r="F3822" s="23" t="str">
        <f>IF($B3822&lt;&gt;"",COUNTIFS(CID_DB[Search Key],"*"&amp;TRIM(SUBSTITUTE(B3822,"-",""))&amp;"*"),"")</f>
        <v/>
      </c>
      <c r="G3822" s="23" t="str">
        <f>IFERROR(TRIM(INDEX(CID_DB[Case No],$D3822)),"")</f>
        <v/>
      </c>
      <c r="H3822" s="5" t="str">
        <f>IFERROR(TRIM(INDEX(CID_DB[Known Contractor '#1 PN],$D3822)),"")</f>
        <v/>
      </c>
      <c r="I3822" s="5" t="str">
        <f>IFERROR(TRIM(INDEX(CID_DB[Known Contractor '#2 PN],$D3822)),"")</f>
        <v/>
      </c>
      <c r="J3822" s="5" t="str">
        <f>IFERROR(TRIM(INDEX(CID_DB[ [ NSN ] ],$D3822)),"")</f>
        <v/>
      </c>
      <c r="K3822" s="5" t="str">
        <f>IFERROR(TRIM(INDEX(CID_DB[Description],$D3822)),"")</f>
        <v/>
      </c>
      <c r="L3822" s="24" t="str">
        <f>IFERROR(TRIM(INDEX(CID_DB[Commercial Status],$D3822)),"")</f>
        <v/>
      </c>
    </row>
    <row r="3823" spans="2:12" x14ac:dyDescent="0.35">
      <c r="B3823" s="15"/>
      <c r="D3823" s="17" t="str">
        <f t="array" ref="D3823">IFERROR(IF($B3823&lt;&gt;"",LARGE(IF(ISNUMBER(SEARCH(TRIM(SUBSTITUTE($B3823,"-","")),CID_DB[Search Key])),ROW(CID_DB[Search Key]),""),1)-1,""),"")</f>
        <v/>
      </c>
      <c r="F3823" s="23" t="str">
        <f>IF($B3823&lt;&gt;"",COUNTIFS(CID_DB[Search Key],"*"&amp;TRIM(SUBSTITUTE(B3823,"-",""))&amp;"*"),"")</f>
        <v/>
      </c>
      <c r="G3823" s="23" t="str">
        <f>IFERROR(TRIM(INDEX(CID_DB[Case No],$D3823)),"")</f>
        <v/>
      </c>
      <c r="H3823" s="5" t="str">
        <f>IFERROR(TRIM(INDEX(CID_DB[Known Contractor '#1 PN],$D3823)),"")</f>
        <v/>
      </c>
      <c r="I3823" s="5" t="str">
        <f>IFERROR(TRIM(INDEX(CID_DB[Known Contractor '#2 PN],$D3823)),"")</f>
        <v/>
      </c>
      <c r="J3823" s="5" t="str">
        <f>IFERROR(TRIM(INDEX(CID_DB[ [ NSN ] ],$D3823)),"")</f>
        <v/>
      </c>
      <c r="K3823" s="5" t="str">
        <f>IFERROR(TRIM(INDEX(CID_DB[Description],$D3823)),"")</f>
        <v/>
      </c>
      <c r="L3823" s="24" t="str">
        <f>IFERROR(TRIM(INDEX(CID_DB[Commercial Status],$D3823)),"")</f>
        <v/>
      </c>
    </row>
    <row r="3824" spans="2:12" x14ac:dyDescent="0.35">
      <c r="B3824" s="15"/>
      <c r="D3824" s="17" t="str">
        <f t="array" ref="D3824">IFERROR(IF($B3824&lt;&gt;"",LARGE(IF(ISNUMBER(SEARCH(TRIM(SUBSTITUTE($B3824,"-","")),CID_DB[Search Key])),ROW(CID_DB[Search Key]),""),1)-1,""),"")</f>
        <v/>
      </c>
      <c r="F3824" s="23" t="str">
        <f>IF($B3824&lt;&gt;"",COUNTIFS(CID_DB[Search Key],"*"&amp;TRIM(SUBSTITUTE(B3824,"-",""))&amp;"*"),"")</f>
        <v/>
      </c>
      <c r="G3824" s="23" t="str">
        <f>IFERROR(TRIM(INDEX(CID_DB[Case No],$D3824)),"")</f>
        <v/>
      </c>
      <c r="H3824" s="5" t="str">
        <f>IFERROR(TRIM(INDEX(CID_DB[Known Contractor '#1 PN],$D3824)),"")</f>
        <v/>
      </c>
      <c r="I3824" s="5" t="str">
        <f>IFERROR(TRIM(INDEX(CID_DB[Known Contractor '#2 PN],$D3824)),"")</f>
        <v/>
      </c>
      <c r="J3824" s="5" t="str">
        <f>IFERROR(TRIM(INDEX(CID_DB[ [ NSN ] ],$D3824)),"")</f>
        <v/>
      </c>
      <c r="K3824" s="5" t="str">
        <f>IFERROR(TRIM(INDEX(CID_DB[Description],$D3824)),"")</f>
        <v/>
      </c>
      <c r="L3824" s="24" t="str">
        <f>IFERROR(TRIM(INDEX(CID_DB[Commercial Status],$D3824)),"")</f>
        <v/>
      </c>
    </row>
    <row r="3825" spans="2:12" x14ac:dyDescent="0.35">
      <c r="B3825" s="15"/>
      <c r="D3825" s="17" t="str">
        <f t="array" ref="D3825">IFERROR(IF($B3825&lt;&gt;"",LARGE(IF(ISNUMBER(SEARCH(TRIM(SUBSTITUTE($B3825,"-","")),CID_DB[Search Key])),ROW(CID_DB[Search Key]),""),1)-1,""),"")</f>
        <v/>
      </c>
      <c r="F3825" s="23" t="str">
        <f>IF($B3825&lt;&gt;"",COUNTIFS(CID_DB[Search Key],"*"&amp;TRIM(SUBSTITUTE(B3825,"-",""))&amp;"*"),"")</f>
        <v/>
      </c>
      <c r="G3825" s="23" t="str">
        <f>IFERROR(TRIM(INDEX(CID_DB[Case No],$D3825)),"")</f>
        <v/>
      </c>
      <c r="H3825" s="5" t="str">
        <f>IFERROR(TRIM(INDEX(CID_DB[Known Contractor '#1 PN],$D3825)),"")</f>
        <v/>
      </c>
      <c r="I3825" s="5" t="str">
        <f>IFERROR(TRIM(INDEX(CID_DB[Known Contractor '#2 PN],$D3825)),"")</f>
        <v/>
      </c>
      <c r="J3825" s="5" t="str">
        <f>IFERROR(TRIM(INDEX(CID_DB[ [ NSN ] ],$D3825)),"")</f>
        <v/>
      </c>
      <c r="K3825" s="5" t="str">
        <f>IFERROR(TRIM(INDEX(CID_DB[Description],$D3825)),"")</f>
        <v/>
      </c>
      <c r="L3825" s="24" t="str">
        <f>IFERROR(TRIM(INDEX(CID_DB[Commercial Status],$D3825)),"")</f>
        <v/>
      </c>
    </row>
    <row r="3826" spans="2:12" x14ac:dyDescent="0.35">
      <c r="B3826" s="15"/>
      <c r="D3826" s="17" t="str">
        <f t="array" ref="D3826">IFERROR(IF($B3826&lt;&gt;"",LARGE(IF(ISNUMBER(SEARCH(TRIM(SUBSTITUTE($B3826,"-","")),CID_DB[Search Key])),ROW(CID_DB[Search Key]),""),1)-1,""),"")</f>
        <v/>
      </c>
      <c r="F3826" s="23" t="str">
        <f>IF($B3826&lt;&gt;"",COUNTIFS(CID_DB[Search Key],"*"&amp;TRIM(SUBSTITUTE(B3826,"-",""))&amp;"*"),"")</f>
        <v/>
      </c>
      <c r="G3826" s="23" t="str">
        <f>IFERROR(TRIM(INDEX(CID_DB[Case No],$D3826)),"")</f>
        <v/>
      </c>
      <c r="H3826" s="5" t="str">
        <f>IFERROR(TRIM(INDEX(CID_DB[Known Contractor '#1 PN],$D3826)),"")</f>
        <v/>
      </c>
      <c r="I3826" s="5" t="str">
        <f>IFERROR(TRIM(INDEX(CID_DB[Known Contractor '#2 PN],$D3826)),"")</f>
        <v/>
      </c>
      <c r="J3826" s="5" t="str">
        <f>IFERROR(TRIM(INDEX(CID_DB[ [ NSN ] ],$D3826)),"")</f>
        <v/>
      </c>
      <c r="K3826" s="5" t="str">
        <f>IFERROR(TRIM(INDEX(CID_DB[Description],$D3826)),"")</f>
        <v/>
      </c>
      <c r="L3826" s="24" t="str">
        <f>IFERROR(TRIM(INDEX(CID_DB[Commercial Status],$D3826)),"")</f>
        <v/>
      </c>
    </row>
    <row r="3827" spans="2:12" x14ac:dyDescent="0.35">
      <c r="B3827" s="15"/>
      <c r="D3827" s="17" t="str">
        <f t="array" ref="D3827">IFERROR(IF($B3827&lt;&gt;"",LARGE(IF(ISNUMBER(SEARCH(TRIM(SUBSTITUTE($B3827,"-","")),CID_DB[Search Key])),ROW(CID_DB[Search Key]),""),1)-1,""),"")</f>
        <v/>
      </c>
      <c r="F3827" s="23" t="str">
        <f>IF($B3827&lt;&gt;"",COUNTIFS(CID_DB[Search Key],"*"&amp;TRIM(SUBSTITUTE(B3827,"-",""))&amp;"*"),"")</f>
        <v/>
      </c>
      <c r="G3827" s="23" t="str">
        <f>IFERROR(TRIM(INDEX(CID_DB[Case No],$D3827)),"")</f>
        <v/>
      </c>
      <c r="H3827" s="5" t="str">
        <f>IFERROR(TRIM(INDEX(CID_DB[Known Contractor '#1 PN],$D3827)),"")</f>
        <v/>
      </c>
      <c r="I3827" s="5" t="str">
        <f>IFERROR(TRIM(INDEX(CID_DB[Known Contractor '#2 PN],$D3827)),"")</f>
        <v/>
      </c>
      <c r="J3827" s="5" t="str">
        <f>IFERROR(TRIM(INDEX(CID_DB[ [ NSN ] ],$D3827)),"")</f>
        <v/>
      </c>
      <c r="K3827" s="5" t="str">
        <f>IFERROR(TRIM(INDEX(CID_DB[Description],$D3827)),"")</f>
        <v/>
      </c>
      <c r="L3827" s="24" t="str">
        <f>IFERROR(TRIM(INDEX(CID_DB[Commercial Status],$D3827)),"")</f>
        <v/>
      </c>
    </row>
    <row r="3828" spans="2:12" x14ac:dyDescent="0.35">
      <c r="B3828" s="15"/>
      <c r="D3828" s="17" t="str">
        <f t="array" ref="D3828">IFERROR(IF($B3828&lt;&gt;"",LARGE(IF(ISNUMBER(SEARCH(TRIM(SUBSTITUTE($B3828,"-","")),CID_DB[Search Key])),ROW(CID_DB[Search Key]),""),1)-1,""),"")</f>
        <v/>
      </c>
      <c r="F3828" s="23" t="str">
        <f>IF($B3828&lt;&gt;"",COUNTIFS(CID_DB[Search Key],"*"&amp;TRIM(SUBSTITUTE(B3828,"-",""))&amp;"*"),"")</f>
        <v/>
      </c>
      <c r="G3828" s="23" t="str">
        <f>IFERROR(TRIM(INDEX(CID_DB[Case No],$D3828)),"")</f>
        <v/>
      </c>
      <c r="H3828" s="5" t="str">
        <f>IFERROR(TRIM(INDEX(CID_DB[Known Contractor '#1 PN],$D3828)),"")</f>
        <v/>
      </c>
      <c r="I3828" s="5" t="str">
        <f>IFERROR(TRIM(INDEX(CID_DB[Known Contractor '#2 PN],$D3828)),"")</f>
        <v/>
      </c>
      <c r="J3828" s="5" t="str">
        <f>IFERROR(TRIM(INDEX(CID_DB[ [ NSN ] ],$D3828)),"")</f>
        <v/>
      </c>
      <c r="K3828" s="5" t="str">
        <f>IFERROR(TRIM(INDEX(CID_DB[Description],$D3828)),"")</f>
        <v/>
      </c>
      <c r="L3828" s="24" t="str">
        <f>IFERROR(TRIM(INDEX(CID_DB[Commercial Status],$D3828)),"")</f>
        <v/>
      </c>
    </row>
    <row r="3829" spans="2:12" x14ac:dyDescent="0.35">
      <c r="B3829" s="15"/>
      <c r="D3829" s="17" t="str">
        <f t="array" ref="D3829">IFERROR(IF($B3829&lt;&gt;"",LARGE(IF(ISNUMBER(SEARCH(TRIM(SUBSTITUTE($B3829,"-","")),CID_DB[Search Key])),ROW(CID_DB[Search Key]),""),1)-1,""),"")</f>
        <v/>
      </c>
      <c r="F3829" s="23" t="str">
        <f>IF($B3829&lt;&gt;"",COUNTIFS(CID_DB[Search Key],"*"&amp;TRIM(SUBSTITUTE(B3829,"-",""))&amp;"*"),"")</f>
        <v/>
      </c>
      <c r="G3829" s="23" t="str">
        <f>IFERROR(TRIM(INDEX(CID_DB[Case No],$D3829)),"")</f>
        <v/>
      </c>
      <c r="H3829" s="5" t="str">
        <f>IFERROR(TRIM(INDEX(CID_DB[Known Contractor '#1 PN],$D3829)),"")</f>
        <v/>
      </c>
      <c r="I3829" s="5" t="str">
        <f>IFERROR(TRIM(INDEX(CID_DB[Known Contractor '#2 PN],$D3829)),"")</f>
        <v/>
      </c>
      <c r="J3829" s="5" t="str">
        <f>IFERROR(TRIM(INDEX(CID_DB[ [ NSN ] ],$D3829)),"")</f>
        <v/>
      </c>
      <c r="K3829" s="5" t="str">
        <f>IFERROR(TRIM(INDEX(CID_DB[Description],$D3829)),"")</f>
        <v/>
      </c>
      <c r="L3829" s="24" t="str">
        <f>IFERROR(TRIM(INDEX(CID_DB[Commercial Status],$D3829)),"")</f>
        <v/>
      </c>
    </row>
    <row r="3830" spans="2:12" x14ac:dyDescent="0.35">
      <c r="B3830" s="15"/>
      <c r="D3830" s="17" t="str">
        <f t="array" ref="D3830">IFERROR(IF($B3830&lt;&gt;"",LARGE(IF(ISNUMBER(SEARCH(TRIM(SUBSTITUTE($B3830,"-","")),CID_DB[Search Key])),ROW(CID_DB[Search Key]),""),1)-1,""),"")</f>
        <v/>
      </c>
      <c r="F3830" s="23" t="str">
        <f>IF($B3830&lt;&gt;"",COUNTIFS(CID_DB[Search Key],"*"&amp;TRIM(SUBSTITUTE(B3830,"-",""))&amp;"*"),"")</f>
        <v/>
      </c>
      <c r="G3830" s="23" t="str">
        <f>IFERROR(TRIM(INDEX(CID_DB[Case No],$D3830)),"")</f>
        <v/>
      </c>
      <c r="H3830" s="5" t="str">
        <f>IFERROR(TRIM(INDEX(CID_DB[Known Contractor '#1 PN],$D3830)),"")</f>
        <v/>
      </c>
      <c r="I3830" s="5" t="str">
        <f>IFERROR(TRIM(INDEX(CID_DB[Known Contractor '#2 PN],$D3830)),"")</f>
        <v/>
      </c>
      <c r="J3830" s="5" t="str">
        <f>IFERROR(TRIM(INDEX(CID_DB[ [ NSN ] ],$D3830)),"")</f>
        <v/>
      </c>
      <c r="K3830" s="5" t="str">
        <f>IFERROR(TRIM(INDEX(CID_DB[Description],$D3830)),"")</f>
        <v/>
      </c>
      <c r="L3830" s="24" t="str">
        <f>IFERROR(TRIM(INDEX(CID_DB[Commercial Status],$D3830)),"")</f>
        <v/>
      </c>
    </row>
    <row r="3831" spans="2:12" x14ac:dyDescent="0.35">
      <c r="B3831" s="15"/>
      <c r="D3831" s="17" t="str">
        <f t="array" ref="D3831">IFERROR(IF($B3831&lt;&gt;"",LARGE(IF(ISNUMBER(SEARCH(TRIM(SUBSTITUTE($B3831,"-","")),CID_DB[Search Key])),ROW(CID_DB[Search Key]),""),1)-1,""),"")</f>
        <v/>
      </c>
      <c r="F3831" s="23" t="str">
        <f>IF($B3831&lt;&gt;"",COUNTIFS(CID_DB[Search Key],"*"&amp;TRIM(SUBSTITUTE(B3831,"-",""))&amp;"*"),"")</f>
        <v/>
      </c>
      <c r="G3831" s="23" t="str">
        <f>IFERROR(TRIM(INDEX(CID_DB[Case No],$D3831)),"")</f>
        <v/>
      </c>
      <c r="H3831" s="5" t="str">
        <f>IFERROR(TRIM(INDEX(CID_DB[Known Contractor '#1 PN],$D3831)),"")</f>
        <v/>
      </c>
      <c r="I3831" s="5" t="str">
        <f>IFERROR(TRIM(INDEX(CID_DB[Known Contractor '#2 PN],$D3831)),"")</f>
        <v/>
      </c>
      <c r="J3831" s="5" t="str">
        <f>IFERROR(TRIM(INDEX(CID_DB[ [ NSN ] ],$D3831)),"")</f>
        <v/>
      </c>
      <c r="K3831" s="5" t="str">
        <f>IFERROR(TRIM(INDEX(CID_DB[Description],$D3831)),"")</f>
        <v/>
      </c>
      <c r="L3831" s="24" t="str">
        <f>IFERROR(TRIM(INDEX(CID_DB[Commercial Status],$D3831)),"")</f>
        <v/>
      </c>
    </row>
    <row r="3832" spans="2:12" x14ac:dyDescent="0.35">
      <c r="B3832" s="15"/>
      <c r="D3832" s="17" t="str">
        <f t="array" ref="D3832">IFERROR(IF($B3832&lt;&gt;"",LARGE(IF(ISNUMBER(SEARCH(TRIM(SUBSTITUTE($B3832,"-","")),CID_DB[Search Key])),ROW(CID_DB[Search Key]),""),1)-1,""),"")</f>
        <v/>
      </c>
      <c r="F3832" s="23" t="str">
        <f>IF($B3832&lt;&gt;"",COUNTIFS(CID_DB[Search Key],"*"&amp;TRIM(SUBSTITUTE(B3832,"-",""))&amp;"*"),"")</f>
        <v/>
      </c>
      <c r="G3832" s="23" t="str">
        <f>IFERROR(TRIM(INDEX(CID_DB[Case No],$D3832)),"")</f>
        <v/>
      </c>
      <c r="H3832" s="5" t="str">
        <f>IFERROR(TRIM(INDEX(CID_DB[Known Contractor '#1 PN],$D3832)),"")</f>
        <v/>
      </c>
      <c r="I3832" s="5" t="str">
        <f>IFERROR(TRIM(INDEX(CID_DB[Known Contractor '#2 PN],$D3832)),"")</f>
        <v/>
      </c>
      <c r="J3832" s="5" t="str">
        <f>IFERROR(TRIM(INDEX(CID_DB[ [ NSN ] ],$D3832)),"")</f>
        <v/>
      </c>
      <c r="K3832" s="5" t="str">
        <f>IFERROR(TRIM(INDEX(CID_DB[Description],$D3832)),"")</f>
        <v/>
      </c>
      <c r="L3832" s="24" t="str">
        <f>IFERROR(TRIM(INDEX(CID_DB[Commercial Status],$D3832)),"")</f>
        <v/>
      </c>
    </row>
    <row r="3833" spans="2:12" x14ac:dyDescent="0.35">
      <c r="B3833" s="15"/>
      <c r="D3833" s="17" t="str">
        <f t="array" ref="D3833">IFERROR(IF($B3833&lt;&gt;"",LARGE(IF(ISNUMBER(SEARCH(TRIM(SUBSTITUTE($B3833,"-","")),CID_DB[Search Key])),ROW(CID_DB[Search Key]),""),1)-1,""),"")</f>
        <v/>
      </c>
      <c r="F3833" s="23" t="str">
        <f>IF($B3833&lt;&gt;"",COUNTIFS(CID_DB[Search Key],"*"&amp;TRIM(SUBSTITUTE(B3833,"-",""))&amp;"*"),"")</f>
        <v/>
      </c>
      <c r="G3833" s="23" t="str">
        <f>IFERROR(TRIM(INDEX(CID_DB[Case No],$D3833)),"")</f>
        <v/>
      </c>
      <c r="H3833" s="5" t="str">
        <f>IFERROR(TRIM(INDEX(CID_DB[Known Contractor '#1 PN],$D3833)),"")</f>
        <v/>
      </c>
      <c r="I3833" s="5" t="str">
        <f>IFERROR(TRIM(INDEX(CID_DB[Known Contractor '#2 PN],$D3833)),"")</f>
        <v/>
      </c>
      <c r="J3833" s="5" t="str">
        <f>IFERROR(TRIM(INDEX(CID_DB[ [ NSN ] ],$D3833)),"")</f>
        <v/>
      </c>
      <c r="K3833" s="5" t="str">
        <f>IFERROR(TRIM(INDEX(CID_DB[Description],$D3833)),"")</f>
        <v/>
      </c>
      <c r="L3833" s="24" t="str">
        <f>IFERROR(TRIM(INDEX(CID_DB[Commercial Status],$D3833)),"")</f>
        <v/>
      </c>
    </row>
    <row r="3834" spans="2:12" x14ac:dyDescent="0.35">
      <c r="B3834" s="15"/>
      <c r="D3834" s="17" t="str">
        <f t="array" ref="D3834">IFERROR(IF($B3834&lt;&gt;"",LARGE(IF(ISNUMBER(SEARCH(TRIM(SUBSTITUTE($B3834,"-","")),CID_DB[Search Key])),ROW(CID_DB[Search Key]),""),1)-1,""),"")</f>
        <v/>
      </c>
      <c r="F3834" s="23" t="str">
        <f>IF($B3834&lt;&gt;"",COUNTIFS(CID_DB[Search Key],"*"&amp;TRIM(SUBSTITUTE(B3834,"-",""))&amp;"*"),"")</f>
        <v/>
      </c>
      <c r="G3834" s="23" t="str">
        <f>IFERROR(TRIM(INDEX(CID_DB[Case No],$D3834)),"")</f>
        <v/>
      </c>
      <c r="H3834" s="5" t="str">
        <f>IFERROR(TRIM(INDEX(CID_DB[Known Contractor '#1 PN],$D3834)),"")</f>
        <v/>
      </c>
      <c r="I3834" s="5" t="str">
        <f>IFERROR(TRIM(INDEX(CID_DB[Known Contractor '#2 PN],$D3834)),"")</f>
        <v/>
      </c>
      <c r="J3834" s="5" t="str">
        <f>IFERROR(TRIM(INDEX(CID_DB[ [ NSN ] ],$D3834)),"")</f>
        <v/>
      </c>
      <c r="K3834" s="5" t="str">
        <f>IFERROR(TRIM(INDEX(CID_DB[Description],$D3834)),"")</f>
        <v/>
      </c>
      <c r="L3834" s="24" t="str">
        <f>IFERROR(TRIM(INDEX(CID_DB[Commercial Status],$D3834)),"")</f>
        <v/>
      </c>
    </row>
    <row r="3835" spans="2:12" x14ac:dyDescent="0.35">
      <c r="B3835" s="15"/>
      <c r="D3835" s="17" t="str">
        <f t="array" ref="D3835">IFERROR(IF($B3835&lt;&gt;"",LARGE(IF(ISNUMBER(SEARCH(TRIM(SUBSTITUTE($B3835,"-","")),CID_DB[Search Key])),ROW(CID_DB[Search Key]),""),1)-1,""),"")</f>
        <v/>
      </c>
      <c r="F3835" s="23" t="str">
        <f>IF($B3835&lt;&gt;"",COUNTIFS(CID_DB[Search Key],"*"&amp;TRIM(SUBSTITUTE(B3835,"-",""))&amp;"*"),"")</f>
        <v/>
      </c>
      <c r="G3835" s="23" t="str">
        <f>IFERROR(TRIM(INDEX(CID_DB[Case No],$D3835)),"")</f>
        <v/>
      </c>
      <c r="H3835" s="5" t="str">
        <f>IFERROR(TRIM(INDEX(CID_DB[Known Contractor '#1 PN],$D3835)),"")</f>
        <v/>
      </c>
      <c r="I3835" s="5" t="str">
        <f>IFERROR(TRIM(INDEX(CID_DB[Known Contractor '#2 PN],$D3835)),"")</f>
        <v/>
      </c>
      <c r="J3835" s="5" t="str">
        <f>IFERROR(TRIM(INDEX(CID_DB[ [ NSN ] ],$D3835)),"")</f>
        <v/>
      </c>
      <c r="K3835" s="5" t="str">
        <f>IFERROR(TRIM(INDEX(CID_DB[Description],$D3835)),"")</f>
        <v/>
      </c>
      <c r="L3835" s="24" t="str">
        <f>IFERROR(TRIM(INDEX(CID_DB[Commercial Status],$D3835)),"")</f>
        <v/>
      </c>
    </row>
    <row r="3836" spans="2:12" x14ac:dyDescent="0.35">
      <c r="B3836" s="15"/>
      <c r="D3836" s="17" t="str">
        <f t="array" ref="D3836">IFERROR(IF($B3836&lt;&gt;"",LARGE(IF(ISNUMBER(SEARCH(TRIM(SUBSTITUTE($B3836,"-","")),CID_DB[Search Key])),ROW(CID_DB[Search Key]),""),1)-1,""),"")</f>
        <v/>
      </c>
      <c r="F3836" s="23" t="str">
        <f>IF($B3836&lt;&gt;"",COUNTIFS(CID_DB[Search Key],"*"&amp;TRIM(SUBSTITUTE(B3836,"-",""))&amp;"*"),"")</f>
        <v/>
      </c>
      <c r="G3836" s="23" t="str">
        <f>IFERROR(TRIM(INDEX(CID_DB[Case No],$D3836)),"")</f>
        <v/>
      </c>
      <c r="H3836" s="5" t="str">
        <f>IFERROR(TRIM(INDEX(CID_DB[Known Contractor '#1 PN],$D3836)),"")</f>
        <v/>
      </c>
      <c r="I3836" s="5" t="str">
        <f>IFERROR(TRIM(INDEX(CID_DB[Known Contractor '#2 PN],$D3836)),"")</f>
        <v/>
      </c>
      <c r="J3836" s="5" t="str">
        <f>IFERROR(TRIM(INDEX(CID_DB[ [ NSN ] ],$D3836)),"")</f>
        <v/>
      </c>
      <c r="K3836" s="5" t="str">
        <f>IFERROR(TRIM(INDEX(CID_DB[Description],$D3836)),"")</f>
        <v/>
      </c>
      <c r="L3836" s="24" t="str">
        <f>IFERROR(TRIM(INDEX(CID_DB[Commercial Status],$D3836)),"")</f>
        <v/>
      </c>
    </row>
    <row r="3837" spans="2:12" x14ac:dyDescent="0.35">
      <c r="B3837" s="15"/>
      <c r="D3837" s="17" t="str">
        <f t="array" ref="D3837">IFERROR(IF($B3837&lt;&gt;"",LARGE(IF(ISNUMBER(SEARCH(TRIM(SUBSTITUTE($B3837,"-","")),CID_DB[Search Key])),ROW(CID_DB[Search Key]),""),1)-1,""),"")</f>
        <v/>
      </c>
      <c r="F3837" s="23" t="str">
        <f>IF($B3837&lt;&gt;"",COUNTIFS(CID_DB[Search Key],"*"&amp;TRIM(SUBSTITUTE(B3837,"-",""))&amp;"*"),"")</f>
        <v/>
      </c>
      <c r="G3837" s="23" t="str">
        <f>IFERROR(TRIM(INDEX(CID_DB[Case No],$D3837)),"")</f>
        <v/>
      </c>
      <c r="H3837" s="5" t="str">
        <f>IFERROR(TRIM(INDEX(CID_DB[Known Contractor '#1 PN],$D3837)),"")</f>
        <v/>
      </c>
      <c r="I3837" s="5" t="str">
        <f>IFERROR(TRIM(INDEX(CID_DB[Known Contractor '#2 PN],$D3837)),"")</f>
        <v/>
      </c>
      <c r="J3837" s="5" t="str">
        <f>IFERROR(TRIM(INDEX(CID_DB[ [ NSN ] ],$D3837)),"")</f>
        <v/>
      </c>
      <c r="K3837" s="5" t="str">
        <f>IFERROR(TRIM(INDEX(CID_DB[Description],$D3837)),"")</f>
        <v/>
      </c>
      <c r="L3837" s="24" t="str">
        <f>IFERROR(TRIM(INDEX(CID_DB[Commercial Status],$D3837)),"")</f>
        <v/>
      </c>
    </row>
    <row r="3838" spans="2:12" x14ac:dyDescent="0.35">
      <c r="B3838" s="15"/>
      <c r="D3838" s="17" t="str">
        <f t="array" ref="D3838">IFERROR(IF($B3838&lt;&gt;"",LARGE(IF(ISNUMBER(SEARCH(TRIM(SUBSTITUTE($B3838,"-","")),CID_DB[Search Key])),ROW(CID_DB[Search Key]),""),1)-1,""),"")</f>
        <v/>
      </c>
      <c r="F3838" s="23" t="str">
        <f>IF($B3838&lt;&gt;"",COUNTIFS(CID_DB[Search Key],"*"&amp;TRIM(SUBSTITUTE(B3838,"-",""))&amp;"*"),"")</f>
        <v/>
      </c>
      <c r="G3838" s="23" t="str">
        <f>IFERROR(TRIM(INDEX(CID_DB[Case No],$D3838)),"")</f>
        <v/>
      </c>
      <c r="H3838" s="5" t="str">
        <f>IFERROR(TRIM(INDEX(CID_DB[Known Contractor '#1 PN],$D3838)),"")</f>
        <v/>
      </c>
      <c r="I3838" s="5" t="str">
        <f>IFERROR(TRIM(INDEX(CID_DB[Known Contractor '#2 PN],$D3838)),"")</f>
        <v/>
      </c>
      <c r="J3838" s="5" t="str">
        <f>IFERROR(TRIM(INDEX(CID_DB[ [ NSN ] ],$D3838)),"")</f>
        <v/>
      </c>
      <c r="K3838" s="5" t="str">
        <f>IFERROR(TRIM(INDEX(CID_DB[Description],$D3838)),"")</f>
        <v/>
      </c>
      <c r="L3838" s="24" t="str">
        <f>IFERROR(TRIM(INDEX(CID_DB[Commercial Status],$D3838)),"")</f>
        <v/>
      </c>
    </row>
    <row r="3839" spans="2:12" x14ac:dyDescent="0.35">
      <c r="B3839" s="15"/>
      <c r="D3839" s="17" t="str">
        <f t="array" ref="D3839">IFERROR(IF($B3839&lt;&gt;"",LARGE(IF(ISNUMBER(SEARCH(TRIM(SUBSTITUTE($B3839,"-","")),CID_DB[Search Key])),ROW(CID_DB[Search Key]),""),1)-1,""),"")</f>
        <v/>
      </c>
      <c r="F3839" s="23" t="str">
        <f>IF($B3839&lt;&gt;"",COUNTIFS(CID_DB[Search Key],"*"&amp;TRIM(SUBSTITUTE(B3839,"-",""))&amp;"*"),"")</f>
        <v/>
      </c>
      <c r="G3839" s="23" t="str">
        <f>IFERROR(TRIM(INDEX(CID_DB[Case No],$D3839)),"")</f>
        <v/>
      </c>
      <c r="H3839" s="5" t="str">
        <f>IFERROR(TRIM(INDEX(CID_DB[Known Contractor '#1 PN],$D3839)),"")</f>
        <v/>
      </c>
      <c r="I3839" s="5" t="str">
        <f>IFERROR(TRIM(INDEX(CID_DB[Known Contractor '#2 PN],$D3839)),"")</f>
        <v/>
      </c>
      <c r="J3839" s="5" t="str">
        <f>IFERROR(TRIM(INDEX(CID_DB[ [ NSN ] ],$D3839)),"")</f>
        <v/>
      </c>
      <c r="K3839" s="5" t="str">
        <f>IFERROR(TRIM(INDEX(CID_DB[Description],$D3839)),"")</f>
        <v/>
      </c>
      <c r="L3839" s="24" t="str">
        <f>IFERROR(TRIM(INDEX(CID_DB[Commercial Status],$D3839)),"")</f>
        <v/>
      </c>
    </row>
    <row r="3840" spans="2:12" x14ac:dyDescent="0.35">
      <c r="B3840" s="15"/>
      <c r="D3840" s="17" t="str">
        <f t="array" ref="D3840">IFERROR(IF($B3840&lt;&gt;"",LARGE(IF(ISNUMBER(SEARCH(TRIM(SUBSTITUTE($B3840,"-","")),CID_DB[Search Key])),ROW(CID_DB[Search Key]),""),1)-1,""),"")</f>
        <v/>
      </c>
      <c r="F3840" s="23" t="str">
        <f>IF($B3840&lt;&gt;"",COUNTIFS(CID_DB[Search Key],"*"&amp;TRIM(SUBSTITUTE(B3840,"-",""))&amp;"*"),"")</f>
        <v/>
      </c>
      <c r="G3840" s="23" t="str">
        <f>IFERROR(TRIM(INDEX(CID_DB[Case No],$D3840)),"")</f>
        <v/>
      </c>
      <c r="H3840" s="5" t="str">
        <f>IFERROR(TRIM(INDEX(CID_DB[Known Contractor '#1 PN],$D3840)),"")</f>
        <v/>
      </c>
      <c r="I3840" s="5" t="str">
        <f>IFERROR(TRIM(INDEX(CID_DB[Known Contractor '#2 PN],$D3840)),"")</f>
        <v/>
      </c>
      <c r="J3840" s="5" t="str">
        <f>IFERROR(TRIM(INDEX(CID_DB[ [ NSN ] ],$D3840)),"")</f>
        <v/>
      </c>
      <c r="K3840" s="5" t="str">
        <f>IFERROR(TRIM(INDEX(CID_DB[Description],$D3840)),"")</f>
        <v/>
      </c>
      <c r="L3840" s="24" t="str">
        <f>IFERROR(TRIM(INDEX(CID_DB[Commercial Status],$D3840)),"")</f>
        <v/>
      </c>
    </row>
    <row r="3841" spans="2:12" x14ac:dyDescent="0.35">
      <c r="B3841" s="15"/>
      <c r="D3841" s="17" t="str">
        <f t="array" ref="D3841">IFERROR(IF($B3841&lt;&gt;"",LARGE(IF(ISNUMBER(SEARCH(TRIM(SUBSTITUTE($B3841,"-","")),CID_DB[Search Key])),ROW(CID_DB[Search Key]),""),1)-1,""),"")</f>
        <v/>
      </c>
      <c r="F3841" s="23" t="str">
        <f>IF($B3841&lt;&gt;"",COUNTIFS(CID_DB[Search Key],"*"&amp;TRIM(SUBSTITUTE(B3841,"-",""))&amp;"*"),"")</f>
        <v/>
      </c>
      <c r="G3841" s="23" t="str">
        <f>IFERROR(TRIM(INDEX(CID_DB[Case No],$D3841)),"")</f>
        <v/>
      </c>
      <c r="H3841" s="5" t="str">
        <f>IFERROR(TRIM(INDEX(CID_DB[Known Contractor '#1 PN],$D3841)),"")</f>
        <v/>
      </c>
      <c r="I3841" s="5" t="str">
        <f>IFERROR(TRIM(INDEX(CID_DB[Known Contractor '#2 PN],$D3841)),"")</f>
        <v/>
      </c>
      <c r="J3841" s="5" t="str">
        <f>IFERROR(TRIM(INDEX(CID_DB[ [ NSN ] ],$D3841)),"")</f>
        <v/>
      </c>
      <c r="K3841" s="5" t="str">
        <f>IFERROR(TRIM(INDEX(CID_DB[Description],$D3841)),"")</f>
        <v/>
      </c>
      <c r="L3841" s="24" t="str">
        <f>IFERROR(TRIM(INDEX(CID_DB[Commercial Status],$D3841)),"")</f>
        <v/>
      </c>
    </row>
    <row r="3842" spans="2:12" x14ac:dyDescent="0.35">
      <c r="B3842" s="15"/>
      <c r="D3842" s="17" t="str">
        <f t="array" ref="D3842">IFERROR(IF($B3842&lt;&gt;"",LARGE(IF(ISNUMBER(SEARCH(TRIM(SUBSTITUTE($B3842,"-","")),CID_DB[Search Key])),ROW(CID_DB[Search Key]),""),1)-1,""),"")</f>
        <v/>
      </c>
      <c r="F3842" s="23" t="str">
        <f>IF($B3842&lt;&gt;"",COUNTIFS(CID_DB[Search Key],"*"&amp;TRIM(SUBSTITUTE(B3842,"-",""))&amp;"*"),"")</f>
        <v/>
      </c>
      <c r="G3842" s="23" t="str">
        <f>IFERROR(TRIM(INDEX(CID_DB[Case No],$D3842)),"")</f>
        <v/>
      </c>
      <c r="H3842" s="5" t="str">
        <f>IFERROR(TRIM(INDEX(CID_DB[Known Contractor '#1 PN],$D3842)),"")</f>
        <v/>
      </c>
      <c r="I3842" s="5" t="str">
        <f>IFERROR(TRIM(INDEX(CID_DB[Known Contractor '#2 PN],$D3842)),"")</f>
        <v/>
      </c>
      <c r="J3842" s="5" t="str">
        <f>IFERROR(TRIM(INDEX(CID_DB[ [ NSN ] ],$D3842)),"")</f>
        <v/>
      </c>
      <c r="K3842" s="5" t="str">
        <f>IFERROR(TRIM(INDEX(CID_DB[Description],$D3842)),"")</f>
        <v/>
      </c>
      <c r="L3842" s="24" t="str">
        <f>IFERROR(TRIM(INDEX(CID_DB[Commercial Status],$D3842)),"")</f>
        <v/>
      </c>
    </row>
    <row r="3843" spans="2:12" x14ac:dyDescent="0.35">
      <c r="B3843" s="15"/>
      <c r="D3843" s="17" t="str">
        <f t="array" ref="D3843">IFERROR(IF($B3843&lt;&gt;"",LARGE(IF(ISNUMBER(SEARCH(TRIM(SUBSTITUTE($B3843,"-","")),CID_DB[Search Key])),ROW(CID_DB[Search Key]),""),1)-1,""),"")</f>
        <v/>
      </c>
      <c r="F3843" s="23" t="str">
        <f>IF($B3843&lt;&gt;"",COUNTIFS(CID_DB[Search Key],"*"&amp;TRIM(SUBSTITUTE(B3843,"-",""))&amp;"*"),"")</f>
        <v/>
      </c>
      <c r="G3843" s="23" t="str">
        <f>IFERROR(TRIM(INDEX(CID_DB[Case No],$D3843)),"")</f>
        <v/>
      </c>
      <c r="H3843" s="5" t="str">
        <f>IFERROR(TRIM(INDEX(CID_DB[Known Contractor '#1 PN],$D3843)),"")</f>
        <v/>
      </c>
      <c r="I3843" s="5" t="str">
        <f>IFERROR(TRIM(INDEX(CID_DB[Known Contractor '#2 PN],$D3843)),"")</f>
        <v/>
      </c>
      <c r="J3843" s="5" t="str">
        <f>IFERROR(TRIM(INDEX(CID_DB[ [ NSN ] ],$D3843)),"")</f>
        <v/>
      </c>
      <c r="K3843" s="5" t="str">
        <f>IFERROR(TRIM(INDEX(CID_DB[Description],$D3843)),"")</f>
        <v/>
      </c>
      <c r="L3843" s="24" t="str">
        <f>IFERROR(TRIM(INDEX(CID_DB[Commercial Status],$D3843)),"")</f>
        <v/>
      </c>
    </row>
    <row r="3844" spans="2:12" x14ac:dyDescent="0.35">
      <c r="B3844" s="15"/>
      <c r="D3844" s="17" t="str">
        <f t="array" ref="D3844">IFERROR(IF($B3844&lt;&gt;"",LARGE(IF(ISNUMBER(SEARCH(TRIM(SUBSTITUTE($B3844,"-","")),CID_DB[Search Key])),ROW(CID_DB[Search Key]),""),1)-1,""),"")</f>
        <v/>
      </c>
      <c r="F3844" s="23" t="str">
        <f>IF($B3844&lt;&gt;"",COUNTIFS(CID_DB[Search Key],"*"&amp;TRIM(SUBSTITUTE(B3844,"-",""))&amp;"*"),"")</f>
        <v/>
      </c>
      <c r="G3844" s="23" t="str">
        <f>IFERROR(TRIM(INDEX(CID_DB[Case No],$D3844)),"")</f>
        <v/>
      </c>
      <c r="H3844" s="5" t="str">
        <f>IFERROR(TRIM(INDEX(CID_DB[Known Contractor '#1 PN],$D3844)),"")</f>
        <v/>
      </c>
      <c r="I3844" s="5" t="str">
        <f>IFERROR(TRIM(INDEX(CID_DB[Known Contractor '#2 PN],$D3844)),"")</f>
        <v/>
      </c>
      <c r="J3844" s="5" t="str">
        <f>IFERROR(TRIM(INDEX(CID_DB[ [ NSN ] ],$D3844)),"")</f>
        <v/>
      </c>
      <c r="K3844" s="5" t="str">
        <f>IFERROR(TRIM(INDEX(CID_DB[Description],$D3844)),"")</f>
        <v/>
      </c>
      <c r="L3844" s="24" t="str">
        <f>IFERROR(TRIM(INDEX(CID_DB[Commercial Status],$D3844)),"")</f>
        <v/>
      </c>
    </row>
    <row r="3845" spans="2:12" x14ac:dyDescent="0.35">
      <c r="B3845" s="15"/>
      <c r="D3845" s="17" t="str">
        <f t="array" ref="D3845">IFERROR(IF($B3845&lt;&gt;"",LARGE(IF(ISNUMBER(SEARCH(TRIM(SUBSTITUTE($B3845,"-","")),CID_DB[Search Key])),ROW(CID_DB[Search Key]),""),1)-1,""),"")</f>
        <v/>
      </c>
      <c r="F3845" s="23" t="str">
        <f>IF($B3845&lt;&gt;"",COUNTIFS(CID_DB[Search Key],"*"&amp;TRIM(SUBSTITUTE(B3845,"-",""))&amp;"*"),"")</f>
        <v/>
      </c>
      <c r="G3845" s="23" t="str">
        <f>IFERROR(TRIM(INDEX(CID_DB[Case No],$D3845)),"")</f>
        <v/>
      </c>
      <c r="H3845" s="5" t="str">
        <f>IFERROR(TRIM(INDEX(CID_DB[Known Contractor '#1 PN],$D3845)),"")</f>
        <v/>
      </c>
      <c r="I3845" s="5" t="str">
        <f>IFERROR(TRIM(INDEX(CID_DB[Known Contractor '#2 PN],$D3845)),"")</f>
        <v/>
      </c>
      <c r="J3845" s="5" t="str">
        <f>IFERROR(TRIM(INDEX(CID_DB[ [ NSN ] ],$D3845)),"")</f>
        <v/>
      </c>
      <c r="K3845" s="5" t="str">
        <f>IFERROR(TRIM(INDEX(CID_DB[Description],$D3845)),"")</f>
        <v/>
      </c>
      <c r="L3845" s="24" t="str">
        <f>IFERROR(TRIM(INDEX(CID_DB[Commercial Status],$D3845)),"")</f>
        <v/>
      </c>
    </row>
    <row r="3846" spans="2:12" x14ac:dyDescent="0.35">
      <c r="B3846" s="15"/>
      <c r="D3846" s="17" t="str">
        <f t="array" ref="D3846">IFERROR(IF($B3846&lt;&gt;"",LARGE(IF(ISNUMBER(SEARCH(TRIM(SUBSTITUTE($B3846,"-","")),CID_DB[Search Key])),ROW(CID_DB[Search Key]),""),1)-1,""),"")</f>
        <v/>
      </c>
      <c r="F3846" s="23" t="str">
        <f>IF($B3846&lt;&gt;"",COUNTIFS(CID_DB[Search Key],"*"&amp;TRIM(SUBSTITUTE(B3846,"-",""))&amp;"*"),"")</f>
        <v/>
      </c>
      <c r="G3846" s="23" t="str">
        <f>IFERROR(TRIM(INDEX(CID_DB[Case No],$D3846)),"")</f>
        <v/>
      </c>
      <c r="H3846" s="5" t="str">
        <f>IFERROR(TRIM(INDEX(CID_DB[Known Contractor '#1 PN],$D3846)),"")</f>
        <v/>
      </c>
      <c r="I3846" s="5" t="str">
        <f>IFERROR(TRIM(INDEX(CID_DB[Known Contractor '#2 PN],$D3846)),"")</f>
        <v/>
      </c>
      <c r="J3846" s="5" t="str">
        <f>IFERROR(TRIM(INDEX(CID_DB[ [ NSN ] ],$D3846)),"")</f>
        <v/>
      </c>
      <c r="K3846" s="5" t="str">
        <f>IFERROR(TRIM(INDEX(CID_DB[Description],$D3846)),"")</f>
        <v/>
      </c>
      <c r="L3846" s="24" t="str">
        <f>IFERROR(TRIM(INDEX(CID_DB[Commercial Status],$D3846)),"")</f>
        <v/>
      </c>
    </row>
    <row r="3847" spans="2:12" x14ac:dyDescent="0.35">
      <c r="B3847" s="15"/>
      <c r="D3847" s="17" t="str">
        <f t="array" ref="D3847">IFERROR(IF($B3847&lt;&gt;"",LARGE(IF(ISNUMBER(SEARCH(TRIM(SUBSTITUTE($B3847,"-","")),CID_DB[Search Key])),ROW(CID_DB[Search Key]),""),1)-1,""),"")</f>
        <v/>
      </c>
      <c r="F3847" s="23" t="str">
        <f>IF($B3847&lt;&gt;"",COUNTIFS(CID_DB[Search Key],"*"&amp;TRIM(SUBSTITUTE(B3847,"-",""))&amp;"*"),"")</f>
        <v/>
      </c>
      <c r="G3847" s="23" t="str">
        <f>IFERROR(TRIM(INDEX(CID_DB[Case No],$D3847)),"")</f>
        <v/>
      </c>
      <c r="H3847" s="5" t="str">
        <f>IFERROR(TRIM(INDEX(CID_DB[Known Contractor '#1 PN],$D3847)),"")</f>
        <v/>
      </c>
      <c r="I3847" s="5" t="str">
        <f>IFERROR(TRIM(INDEX(CID_DB[Known Contractor '#2 PN],$D3847)),"")</f>
        <v/>
      </c>
      <c r="J3847" s="5" t="str">
        <f>IFERROR(TRIM(INDEX(CID_DB[ [ NSN ] ],$D3847)),"")</f>
        <v/>
      </c>
      <c r="K3847" s="5" t="str">
        <f>IFERROR(TRIM(INDEX(CID_DB[Description],$D3847)),"")</f>
        <v/>
      </c>
      <c r="L3847" s="24" t="str">
        <f>IFERROR(TRIM(INDEX(CID_DB[Commercial Status],$D3847)),"")</f>
        <v/>
      </c>
    </row>
    <row r="3848" spans="2:12" x14ac:dyDescent="0.35">
      <c r="B3848" s="15"/>
      <c r="D3848" s="17" t="str">
        <f t="array" ref="D3848">IFERROR(IF($B3848&lt;&gt;"",LARGE(IF(ISNUMBER(SEARCH(TRIM(SUBSTITUTE($B3848,"-","")),CID_DB[Search Key])),ROW(CID_DB[Search Key]),""),1)-1,""),"")</f>
        <v/>
      </c>
      <c r="F3848" s="23" t="str">
        <f>IF($B3848&lt;&gt;"",COUNTIFS(CID_DB[Search Key],"*"&amp;TRIM(SUBSTITUTE(B3848,"-",""))&amp;"*"),"")</f>
        <v/>
      </c>
      <c r="G3848" s="23" t="str">
        <f>IFERROR(TRIM(INDEX(CID_DB[Case No],$D3848)),"")</f>
        <v/>
      </c>
      <c r="H3848" s="5" t="str">
        <f>IFERROR(TRIM(INDEX(CID_DB[Known Contractor '#1 PN],$D3848)),"")</f>
        <v/>
      </c>
      <c r="I3848" s="5" t="str">
        <f>IFERROR(TRIM(INDEX(CID_DB[Known Contractor '#2 PN],$D3848)),"")</f>
        <v/>
      </c>
      <c r="J3848" s="5" t="str">
        <f>IFERROR(TRIM(INDEX(CID_DB[ [ NSN ] ],$D3848)),"")</f>
        <v/>
      </c>
      <c r="K3848" s="5" t="str">
        <f>IFERROR(TRIM(INDEX(CID_DB[Description],$D3848)),"")</f>
        <v/>
      </c>
      <c r="L3848" s="24" t="str">
        <f>IFERROR(TRIM(INDEX(CID_DB[Commercial Status],$D3848)),"")</f>
        <v/>
      </c>
    </row>
    <row r="3849" spans="2:12" x14ac:dyDescent="0.35">
      <c r="B3849" s="15"/>
      <c r="D3849" s="17" t="str">
        <f t="array" ref="D3849">IFERROR(IF($B3849&lt;&gt;"",LARGE(IF(ISNUMBER(SEARCH(TRIM(SUBSTITUTE($B3849,"-","")),CID_DB[Search Key])),ROW(CID_DB[Search Key]),""),1)-1,""),"")</f>
        <v/>
      </c>
      <c r="F3849" s="23" t="str">
        <f>IF($B3849&lt;&gt;"",COUNTIFS(CID_DB[Search Key],"*"&amp;TRIM(SUBSTITUTE(B3849,"-",""))&amp;"*"),"")</f>
        <v/>
      </c>
      <c r="G3849" s="23" t="str">
        <f>IFERROR(TRIM(INDEX(CID_DB[Case No],$D3849)),"")</f>
        <v/>
      </c>
      <c r="H3849" s="5" t="str">
        <f>IFERROR(TRIM(INDEX(CID_DB[Known Contractor '#1 PN],$D3849)),"")</f>
        <v/>
      </c>
      <c r="I3849" s="5" t="str">
        <f>IFERROR(TRIM(INDEX(CID_DB[Known Contractor '#2 PN],$D3849)),"")</f>
        <v/>
      </c>
      <c r="J3849" s="5" t="str">
        <f>IFERROR(TRIM(INDEX(CID_DB[ [ NSN ] ],$D3849)),"")</f>
        <v/>
      </c>
      <c r="K3849" s="5" t="str">
        <f>IFERROR(TRIM(INDEX(CID_DB[Description],$D3849)),"")</f>
        <v/>
      </c>
      <c r="L3849" s="24" t="str">
        <f>IFERROR(TRIM(INDEX(CID_DB[Commercial Status],$D3849)),"")</f>
        <v/>
      </c>
    </row>
    <row r="3850" spans="2:12" x14ac:dyDescent="0.35">
      <c r="B3850" s="15"/>
      <c r="D3850" s="17" t="str">
        <f t="array" ref="D3850">IFERROR(IF($B3850&lt;&gt;"",LARGE(IF(ISNUMBER(SEARCH(TRIM(SUBSTITUTE($B3850,"-","")),CID_DB[Search Key])),ROW(CID_DB[Search Key]),""),1)-1,""),"")</f>
        <v/>
      </c>
      <c r="F3850" s="23" t="str">
        <f>IF($B3850&lt;&gt;"",COUNTIFS(CID_DB[Search Key],"*"&amp;TRIM(SUBSTITUTE(B3850,"-",""))&amp;"*"),"")</f>
        <v/>
      </c>
      <c r="G3850" s="23" t="str">
        <f>IFERROR(TRIM(INDEX(CID_DB[Case No],$D3850)),"")</f>
        <v/>
      </c>
      <c r="H3850" s="5" t="str">
        <f>IFERROR(TRIM(INDEX(CID_DB[Known Contractor '#1 PN],$D3850)),"")</f>
        <v/>
      </c>
      <c r="I3850" s="5" t="str">
        <f>IFERROR(TRIM(INDEX(CID_DB[Known Contractor '#2 PN],$D3850)),"")</f>
        <v/>
      </c>
      <c r="J3850" s="5" t="str">
        <f>IFERROR(TRIM(INDEX(CID_DB[ [ NSN ] ],$D3850)),"")</f>
        <v/>
      </c>
      <c r="K3850" s="5" t="str">
        <f>IFERROR(TRIM(INDEX(CID_DB[Description],$D3850)),"")</f>
        <v/>
      </c>
      <c r="L3850" s="24" t="str">
        <f>IFERROR(TRIM(INDEX(CID_DB[Commercial Status],$D3850)),"")</f>
        <v/>
      </c>
    </row>
    <row r="3851" spans="2:12" x14ac:dyDescent="0.35">
      <c r="B3851" s="15"/>
      <c r="D3851" s="17" t="str">
        <f t="array" ref="D3851">IFERROR(IF($B3851&lt;&gt;"",LARGE(IF(ISNUMBER(SEARCH(TRIM(SUBSTITUTE($B3851,"-","")),CID_DB[Search Key])),ROW(CID_DB[Search Key]),""),1)-1,""),"")</f>
        <v/>
      </c>
      <c r="F3851" s="23" t="str">
        <f>IF($B3851&lt;&gt;"",COUNTIFS(CID_DB[Search Key],"*"&amp;TRIM(SUBSTITUTE(B3851,"-",""))&amp;"*"),"")</f>
        <v/>
      </c>
      <c r="G3851" s="23" t="str">
        <f>IFERROR(TRIM(INDEX(CID_DB[Case No],$D3851)),"")</f>
        <v/>
      </c>
      <c r="H3851" s="5" t="str">
        <f>IFERROR(TRIM(INDEX(CID_DB[Known Contractor '#1 PN],$D3851)),"")</f>
        <v/>
      </c>
      <c r="I3851" s="5" t="str">
        <f>IFERROR(TRIM(INDEX(CID_DB[Known Contractor '#2 PN],$D3851)),"")</f>
        <v/>
      </c>
      <c r="J3851" s="5" t="str">
        <f>IFERROR(TRIM(INDEX(CID_DB[ [ NSN ] ],$D3851)),"")</f>
        <v/>
      </c>
      <c r="K3851" s="5" t="str">
        <f>IFERROR(TRIM(INDEX(CID_DB[Description],$D3851)),"")</f>
        <v/>
      </c>
      <c r="L3851" s="24" t="str">
        <f>IFERROR(TRIM(INDEX(CID_DB[Commercial Status],$D3851)),"")</f>
        <v/>
      </c>
    </row>
    <row r="3852" spans="2:12" x14ac:dyDescent="0.35">
      <c r="B3852" s="15"/>
      <c r="D3852" s="17" t="str">
        <f t="array" ref="D3852">IFERROR(IF($B3852&lt;&gt;"",LARGE(IF(ISNUMBER(SEARCH(TRIM(SUBSTITUTE($B3852,"-","")),CID_DB[Search Key])),ROW(CID_DB[Search Key]),""),1)-1,""),"")</f>
        <v/>
      </c>
      <c r="F3852" s="23" t="str">
        <f>IF($B3852&lt;&gt;"",COUNTIFS(CID_DB[Search Key],"*"&amp;TRIM(SUBSTITUTE(B3852,"-",""))&amp;"*"),"")</f>
        <v/>
      </c>
      <c r="G3852" s="23" t="str">
        <f>IFERROR(TRIM(INDEX(CID_DB[Case No],$D3852)),"")</f>
        <v/>
      </c>
      <c r="H3852" s="5" t="str">
        <f>IFERROR(TRIM(INDEX(CID_DB[Known Contractor '#1 PN],$D3852)),"")</f>
        <v/>
      </c>
      <c r="I3852" s="5" t="str">
        <f>IFERROR(TRIM(INDEX(CID_DB[Known Contractor '#2 PN],$D3852)),"")</f>
        <v/>
      </c>
      <c r="J3852" s="5" t="str">
        <f>IFERROR(TRIM(INDEX(CID_DB[ [ NSN ] ],$D3852)),"")</f>
        <v/>
      </c>
      <c r="K3852" s="5" t="str">
        <f>IFERROR(TRIM(INDEX(CID_DB[Description],$D3852)),"")</f>
        <v/>
      </c>
      <c r="L3852" s="24" t="str">
        <f>IFERROR(TRIM(INDEX(CID_DB[Commercial Status],$D3852)),"")</f>
        <v/>
      </c>
    </row>
    <row r="3853" spans="2:12" x14ac:dyDescent="0.35">
      <c r="B3853" s="15"/>
      <c r="D3853" s="17" t="str">
        <f t="array" ref="D3853">IFERROR(IF($B3853&lt;&gt;"",LARGE(IF(ISNUMBER(SEARCH(TRIM(SUBSTITUTE($B3853,"-","")),CID_DB[Search Key])),ROW(CID_DB[Search Key]),""),1)-1,""),"")</f>
        <v/>
      </c>
      <c r="F3853" s="23" t="str">
        <f>IF($B3853&lt;&gt;"",COUNTIFS(CID_DB[Search Key],"*"&amp;TRIM(SUBSTITUTE(B3853,"-",""))&amp;"*"),"")</f>
        <v/>
      </c>
      <c r="G3853" s="23" t="str">
        <f>IFERROR(TRIM(INDEX(CID_DB[Case No],$D3853)),"")</f>
        <v/>
      </c>
      <c r="H3853" s="5" t="str">
        <f>IFERROR(TRIM(INDEX(CID_DB[Known Contractor '#1 PN],$D3853)),"")</f>
        <v/>
      </c>
      <c r="I3853" s="5" t="str">
        <f>IFERROR(TRIM(INDEX(CID_DB[Known Contractor '#2 PN],$D3853)),"")</f>
        <v/>
      </c>
      <c r="J3853" s="5" t="str">
        <f>IFERROR(TRIM(INDEX(CID_DB[ [ NSN ] ],$D3853)),"")</f>
        <v/>
      </c>
      <c r="K3853" s="5" t="str">
        <f>IFERROR(TRIM(INDEX(CID_DB[Description],$D3853)),"")</f>
        <v/>
      </c>
      <c r="L3853" s="24" t="str">
        <f>IFERROR(TRIM(INDEX(CID_DB[Commercial Status],$D3853)),"")</f>
        <v/>
      </c>
    </row>
    <row r="3854" spans="2:12" x14ac:dyDescent="0.35">
      <c r="B3854" s="15"/>
      <c r="D3854" s="17" t="str">
        <f t="array" ref="D3854">IFERROR(IF($B3854&lt;&gt;"",LARGE(IF(ISNUMBER(SEARCH(TRIM(SUBSTITUTE($B3854,"-","")),CID_DB[Search Key])),ROW(CID_DB[Search Key]),""),1)-1,""),"")</f>
        <v/>
      </c>
      <c r="F3854" s="23" t="str">
        <f>IF($B3854&lt;&gt;"",COUNTIFS(CID_DB[Search Key],"*"&amp;TRIM(SUBSTITUTE(B3854,"-",""))&amp;"*"),"")</f>
        <v/>
      </c>
      <c r="G3854" s="23" t="str">
        <f>IFERROR(TRIM(INDEX(CID_DB[Case No],$D3854)),"")</f>
        <v/>
      </c>
      <c r="H3854" s="5" t="str">
        <f>IFERROR(TRIM(INDEX(CID_DB[Known Contractor '#1 PN],$D3854)),"")</f>
        <v/>
      </c>
      <c r="I3854" s="5" t="str">
        <f>IFERROR(TRIM(INDEX(CID_DB[Known Contractor '#2 PN],$D3854)),"")</f>
        <v/>
      </c>
      <c r="J3854" s="5" t="str">
        <f>IFERROR(TRIM(INDEX(CID_DB[ [ NSN ] ],$D3854)),"")</f>
        <v/>
      </c>
      <c r="K3854" s="5" t="str">
        <f>IFERROR(TRIM(INDEX(CID_DB[Description],$D3854)),"")</f>
        <v/>
      </c>
      <c r="L3854" s="24" t="str">
        <f>IFERROR(TRIM(INDEX(CID_DB[Commercial Status],$D3854)),"")</f>
        <v/>
      </c>
    </row>
    <row r="3855" spans="2:12" x14ac:dyDescent="0.35">
      <c r="B3855" s="15"/>
      <c r="D3855" s="17" t="str">
        <f t="array" ref="D3855">IFERROR(IF($B3855&lt;&gt;"",LARGE(IF(ISNUMBER(SEARCH(TRIM(SUBSTITUTE($B3855,"-","")),CID_DB[Search Key])),ROW(CID_DB[Search Key]),""),1)-1,""),"")</f>
        <v/>
      </c>
      <c r="F3855" s="23" t="str">
        <f>IF($B3855&lt;&gt;"",COUNTIFS(CID_DB[Search Key],"*"&amp;TRIM(SUBSTITUTE(B3855,"-",""))&amp;"*"),"")</f>
        <v/>
      </c>
      <c r="G3855" s="23" t="str">
        <f>IFERROR(TRIM(INDEX(CID_DB[Case No],$D3855)),"")</f>
        <v/>
      </c>
      <c r="H3855" s="5" t="str">
        <f>IFERROR(TRIM(INDEX(CID_DB[Known Contractor '#1 PN],$D3855)),"")</f>
        <v/>
      </c>
      <c r="I3855" s="5" t="str">
        <f>IFERROR(TRIM(INDEX(CID_DB[Known Contractor '#2 PN],$D3855)),"")</f>
        <v/>
      </c>
      <c r="J3855" s="5" t="str">
        <f>IFERROR(TRIM(INDEX(CID_DB[ [ NSN ] ],$D3855)),"")</f>
        <v/>
      </c>
      <c r="K3855" s="5" t="str">
        <f>IFERROR(TRIM(INDEX(CID_DB[Description],$D3855)),"")</f>
        <v/>
      </c>
      <c r="L3855" s="24" t="str">
        <f>IFERROR(TRIM(INDEX(CID_DB[Commercial Status],$D3855)),"")</f>
        <v/>
      </c>
    </row>
    <row r="3856" spans="2:12" x14ac:dyDescent="0.35">
      <c r="B3856" s="15"/>
      <c r="D3856" s="17" t="str">
        <f t="array" ref="D3856">IFERROR(IF($B3856&lt;&gt;"",LARGE(IF(ISNUMBER(SEARCH(TRIM(SUBSTITUTE($B3856,"-","")),CID_DB[Search Key])),ROW(CID_DB[Search Key]),""),1)-1,""),"")</f>
        <v/>
      </c>
      <c r="F3856" s="23" t="str">
        <f>IF($B3856&lt;&gt;"",COUNTIFS(CID_DB[Search Key],"*"&amp;TRIM(SUBSTITUTE(B3856,"-",""))&amp;"*"),"")</f>
        <v/>
      </c>
      <c r="G3856" s="23" t="str">
        <f>IFERROR(TRIM(INDEX(CID_DB[Case No],$D3856)),"")</f>
        <v/>
      </c>
      <c r="H3856" s="5" t="str">
        <f>IFERROR(TRIM(INDEX(CID_DB[Known Contractor '#1 PN],$D3856)),"")</f>
        <v/>
      </c>
      <c r="I3856" s="5" t="str">
        <f>IFERROR(TRIM(INDEX(CID_DB[Known Contractor '#2 PN],$D3856)),"")</f>
        <v/>
      </c>
      <c r="J3856" s="5" t="str">
        <f>IFERROR(TRIM(INDEX(CID_DB[ [ NSN ] ],$D3856)),"")</f>
        <v/>
      </c>
      <c r="K3856" s="5" t="str">
        <f>IFERROR(TRIM(INDEX(CID_DB[Description],$D3856)),"")</f>
        <v/>
      </c>
      <c r="L3856" s="24" t="str">
        <f>IFERROR(TRIM(INDEX(CID_DB[Commercial Status],$D3856)),"")</f>
        <v/>
      </c>
    </row>
    <row r="3857" spans="2:12" x14ac:dyDescent="0.35">
      <c r="B3857" s="15"/>
      <c r="D3857" s="17" t="str">
        <f t="array" ref="D3857">IFERROR(IF($B3857&lt;&gt;"",LARGE(IF(ISNUMBER(SEARCH(TRIM(SUBSTITUTE($B3857,"-","")),CID_DB[Search Key])),ROW(CID_DB[Search Key]),""),1)-1,""),"")</f>
        <v/>
      </c>
      <c r="F3857" s="23" t="str">
        <f>IF($B3857&lt;&gt;"",COUNTIFS(CID_DB[Search Key],"*"&amp;TRIM(SUBSTITUTE(B3857,"-",""))&amp;"*"),"")</f>
        <v/>
      </c>
      <c r="G3857" s="23" t="str">
        <f>IFERROR(TRIM(INDEX(CID_DB[Case No],$D3857)),"")</f>
        <v/>
      </c>
      <c r="H3857" s="5" t="str">
        <f>IFERROR(TRIM(INDEX(CID_DB[Known Contractor '#1 PN],$D3857)),"")</f>
        <v/>
      </c>
      <c r="I3857" s="5" t="str">
        <f>IFERROR(TRIM(INDEX(CID_DB[Known Contractor '#2 PN],$D3857)),"")</f>
        <v/>
      </c>
      <c r="J3857" s="5" t="str">
        <f>IFERROR(TRIM(INDEX(CID_DB[ [ NSN ] ],$D3857)),"")</f>
        <v/>
      </c>
      <c r="K3857" s="5" t="str">
        <f>IFERROR(TRIM(INDEX(CID_DB[Description],$D3857)),"")</f>
        <v/>
      </c>
      <c r="L3857" s="24" t="str">
        <f>IFERROR(TRIM(INDEX(CID_DB[Commercial Status],$D3857)),"")</f>
        <v/>
      </c>
    </row>
    <row r="3858" spans="2:12" x14ac:dyDescent="0.35">
      <c r="B3858" s="15"/>
      <c r="D3858" s="17" t="str">
        <f t="array" ref="D3858">IFERROR(IF($B3858&lt;&gt;"",LARGE(IF(ISNUMBER(SEARCH(TRIM(SUBSTITUTE($B3858,"-","")),CID_DB[Search Key])),ROW(CID_DB[Search Key]),""),1)-1,""),"")</f>
        <v/>
      </c>
      <c r="F3858" s="23" t="str">
        <f>IF($B3858&lt;&gt;"",COUNTIFS(CID_DB[Search Key],"*"&amp;TRIM(SUBSTITUTE(B3858,"-",""))&amp;"*"),"")</f>
        <v/>
      </c>
      <c r="G3858" s="23" t="str">
        <f>IFERROR(TRIM(INDEX(CID_DB[Case No],$D3858)),"")</f>
        <v/>
      </c>
      <c r="H3858" s="5" t="str">
        <f>IFERROR(TRIM(INDEX(CID_DB[Known Contractor '#1 PN],$D3858)),"")</f>
        <v/>
      </c>
      <c r="I3858" s="5" t="str">
        <f>IFERROR(TRIM(INDEX(CID_DB[Known Contractor '#2 PN],$D3858)),"")</f>
        <v/>
      </c>
      <c r="J3858" s="5" t="str">
        <f>IFERROR(TRIM(INDEX(CID_DB[ [ NSN ] ],$D3858)),"")</f>
        <v/>
      </c>
      <c r="K3858" s="5" t="str">
        <f>IFERROR(TRIM(INDEX(CID_DB[Description],$D3858)),"")</f>
        <v/>
      </c>
      <c r="L3858" s="24" t="str">
        <f>IFERROR(TRIM(INDEX(CID_DB[Commercial Status],$D3858)),"")</f>
        <v/>
      </c>
    </row>
    <row r="3859" spans="2:12" x14ac:dyDescent="0.35">
      <c r="B3859" s="15"/>
      <c r="D3859" s="17" t="str">
        <f t="array" ref="D3859">IFERROR(IF($B3859&lt;&gt;"",LARGE(IF(ISNUMBER(SEARCH(TRIM(SUBSTITUTE($B3859,"-","")),CID_DB[Search Key])),ROW(CID_DB[Search Key]),""),1)-1,""),"")</f>
        <v/>
      </c>
      <c r="F3859" s="23" t="str">
        <f>IF($B3859&lt;&gt;"",COUNTIFS(CID_DB[Search Key],"*"&amp;TRIM(SUBSTITUTE(B3859,"-",""))&amp;"*"),"")</f>
        <v/>
      </c>
      <c r="G3859" s="23" t="str">
        <f>IFERROR(TRIM(INDEX(CID_DB[Case No],$D3859)),"")</f>
        <v/>
      </c>
      <c r="H3859" s="5" t="str">
        <f>IFERROR(TRIM(INDEX(CID_DB[Known Contractor '#1 PN],$D3859)),"")</f>
        <v/>
      </c>
      <c r="I3859" s="5" t="str">
        <f>IFERROR(TRIM(INDEX(CID_DB[Known Contractor '#2 PN],$D3859)),"")</f>
        <v/>
      </c>
      <c r="J3859" s="5" t="str">
        <f>IFERROR(TRIM(INDEX(CID_DB[ [ NSN ] ],$D3859)),"")</f>
        <v/>
      </c>
      <c r="K3859" s="5" t="str">
        <f>IFERROR(TRIM(INDEX(CID_DB[Description],$D3859)),"")</f>
        <v/>
      </c>
      <c r="L3859" s="24" t="str">
        <f>IFERROR(TRIM(INDEX(CID_DB[Commercial Status],$D3859)),"")</f>
        <v/>
      </c>
    </row>
    <row r="3860" spans="2:12" x14ac:dyDescent="0.35">
      <c r="B3860" s="15"/>
      <c r="D3860" s="17" t="str">
        <f t="array" ref="D3860">IFERROR(IF($B3860&lt;&gt;"",LARGE(IF(ISNUMBER(SEARCH(TRIM(SUBSTITUTE($B3860,"-","")),CID_DB[Search Key])),ROW(CID_DB[Search Key]),""),1)-1,""),"")</f>
        <v/>
      </c>
      <c r="F3860" s="23" t="str">
        <f>IF($B3860&lt;&gt;"",COUNTIFS(CID_DB[Search Key],"*"&amp;TRIM(SUBSTITUTE(B3860,"-",""))&amp;"*"),"")</f>
        <v/>
      </c>
      <c r="G3860" s="23" t="str">
        <f>IFERROR(TRIM(INDEX(CID_DB[Case No],$D3860)),"")</f>
        <v/>
      </c>
      <c r="H3860" s="5" t="str">
        <f>IFERROR(TRIM(INDEX(CID_DB[Known Contractor '#1 PN],$D3860)),"")</f>
        <v/>
      </c>
      <c r="I3860" s="5" t="str">
        <f>IFERROR(TRIM(INDEX(CID_DB[Known Contractor '#2 PN],$D3860)),"")</f>
        <v/>
      </c>
      <c r="J3860" s="5" t="str">
        <f>IFERROR(TRIM(INDEX(CID_DB[ [ NSN ] ],$D3860)),"")</f>
        <v/>
      </c>
      <c r="K3860" s="5" t="str">
        <f>IFERROR(TRIM(INDEX(CID_DB[Description],$D3860)),"")</f>
        <v/>
      </c>
      <c r="L3860" s="24" t="str">
        <f>IFERROR(TRIM(INDEX(CID_DB[Commercial Status],$D3860)),"")</f>
        <v/>
      </c>
    </row>
    <row r="3861" spans="2:12" x14ac:dyDescent="0.35">
      <c r="B3861" s="15"/>
      <c r="D3861" s="17" t="str">
        <f t="array" ref="D3861">IFERROR(IF($B3861&lt;&gt;"",LARGE(IF(ISNUMBER(SEARCH(TRIM(SUBSTITUTE($B3861,"-","")),CID_DB[Search Key])),ROW(CID_DB[Search Key]),""),1)-1,""),"")</f>
        <v/>
      </c>
      <c r="F3861" s="23" t="str">
        <f>IF($B3861&lt;&gt;"",COUNTIFS(CID_DB[Search Key],"*"&amp;TRIM(SUBSTITUTE(B3861,"-",""))&amp;"*"),"")</f>
        <v/>
      </c>
      <c r="G3861" s="23" t="str">
        <f>IFERROR(TRIM(INDEX(CID_DB[Case No],$D3861)),"")</f>
        <v/>
      </c>
      <c r="H3861" s="5" t="str">
        <f>IFERROR(TRIM(INDEX(CID_DB[Known Contractor '#1 PN],$D3861)),"")</f>
        <v/>
      </c>
      <c r="I3861" s="5" t="str">
        <f>IFERROR(TRIM(INDEX(CID_DB[Known Contractor '#2 PN],$D3861)),"")</f>
        <v/>
      </c>
      <c r="J3861" s="5" t="str">
        <f>IFERROR(TRIM(INDEX(CID_DB[ [ NSN ] ],$D3861)),"")</f>
        <v/>
      </c>
      <c r="K3861" s="5" t="str">
        <f>IFERROR(TRIM(INDEX(CID_DB[Description],$D3861)),"")</f>
        <v/>
      </c>
      <c r="L3861" s="24" t="str">
        <f>IFERROR(TRIM(INDEX(CID_DB[Commercial Status],$D3861)),"")</f>
        <v/>
      </c>
    </row>
    <row r="3862" spans="2:12" x14ac:dyDescent="0.35">
      <c r="B3862" s="15"/>
      <c r="D3862" s="17" t="str">
        <f t="array" ref="D3862">IFERROR(IF($B3862&lt;&gt;"",LARGE(IF(ISNUMBER(SEARCH(TRIM(SUBSTITUTE($B3862,"-","")),CID_DB[Search Key])),ROW(CID_DB[Search Key]),""),1)-1,""),"")</f>
        <v/>
      </c>
      <c r="F3862" s="23" t="str">
        <f>IF($B3862&lt;&gt;"",COUNTIFS(CID_DB[Search Key],"*"&amp;TRIM(SUBSTITUTE(B3862,"-",""))&amp;"*"),"")</f>
        <v/>
      </c>
      <c r="G3862" s="23" t="str">
        <f>IFERROR(TRIM(INDEX(CID_DB[Case No],$D3862)),"")</f>
        <v/>
      </c>
      <c r="H3862" s="5" t="str">
        <f>IFERROR(TRIM(INDEX(CID_DB[Known Contractor '#1 PN],$D3862)),"")</f>
        <v/>
      </c>
      <c r="I3862" s="5" t="str">
        <f>IFERROR(TRIM(INDEX(CID_DB[Known Contractor '#2 PN],$D3862)),"")</f>
        <v/>
      </c>
      <c r="J3862" s="5" t="str">
        <f>IFERROR(TRIM(INDEX(CID_DB[ [ NSN ] ],$D3862)),"")</f>
        <v/>
      </c>
      <c r="K3862" s="5" t="str">
        <f>IFERROR(TRIM(INDEX(CID_DB[Description],$D3862)),"")</f>
        <v/>
      </c>
      <c r="L3862" s="24" t="str">
        <f>IFERROR(TRIM(INDEX(CID_DB[Commercial Status],$D3862)),"")</f>
        <v/>
      </c>
    </row>
    <row r="3863" spans="2:12" x14ac:dyDescent="0.35">
      <c r="B3863" s="15"/>
      <c r="D3863" s="17" t="str">
        <f t="array" ref="D3863">IFERROR(IF($B3863&lt;&gt;"",LARGE(IF(ISNUMBER(SEARCH(TRIM(SUBSTITUTE($B3863,"-","")),CID_DB[Search Key])),ROW(CID_DB[Search Key]),""),1)-1,""),"")</f>
        <v/>
      </c>
      <c r="F3863" s="23" t="str">
        <f>IF($B3863&lt;&gt;"",COUNTIFS(CID_DB[Search Key],"*"&amp;TRIM(SUBSTITUTE(B3863,"-",""))&amp;"*"),"")</f>
        <v/>
      </c>
      <c r="G3863" s="23" t="str">
        <f>IFERROR(TRIM(INDEX(CID_DB[Case No],$D3863)),"")</f>
        <v/>
      </c>
      <c r="H3863" s="5" t="str">
        <f>IFERROR(TRIM(INDEX(CID_DB[Known Contractor '#1 PN],$D3863)),"")</f>
        <v/>
      </c>
      <c r="I3863" s="5" t="str">
        <f>IFERROR(TRIM(INDEX(CID_DB[Known Contractor '#2 PN],$D3863)),"")</f>
        <v/>
      </c>
      <c r="J3863" s="5" t="str">
        <f>IFERROR(TRIM(INDEX(CID_DB[ [ NSN ] ],$D3863)),"")</f>
        <v/>
      </c>
      <c r="K3863" s="5" t="str">
        <f>IFERROR(TRIM(INDEX(CID_DB[Description],$D3863)),"")</f>
        <v/>
      </c>
      <c r="L3863" s="24" t="str">
        <f>IFERROR(TRIM(INDEX(CID_DB[Commercial Status],$D3863)),"")</f>
        <v/>
      </c>
    </row>
    <row r="3864" spans="2:12" x14ac:dyDescent="0.35">
      <c r="B3864" s="15"/>
      <c r="D3864" s="17" t="str">
        <f t="array" ref="D3864">IFERROR(IF($B3864&lt;&gt;"",LARGE(IF(ISNUMBER(SEARCH(TRIM(SUBSTITUTE($B3864,"-","")),CID_DB[Search Key])),ROW(CID_DB[Search Key]),""),1)-1,""),"")</f>
        <v/>
      </c>
      <c r="F3864" s="23" t="str">
        <f>IF($B3864&lt;&gt;"",COUNTIFS(CID_DB[Search Key],"*"&amp;TRIM(SUBSTITUTE(B3864,"-",""))&amp;"*"),"")</f>
        <v/>
      </c>
      <c r="G3864" s="23" t="str">
        <f>IFERROR(TRIM(INDEX(CID_DB[Case No],$D3864)),"")</f>
        <v/>
      </c>
      <c r="H3864" s="5" t="str">
        <f>IFERROR(TRIM(INDEX(CID_DB[Known Contractor '#1 PN],$D3864)),"")</f>
        <v/>
      </c>
      <c r="I3864" s="5" t="str">
        <f>IFERROR(TRIM(INDEX(CID_DB[Known Contractor '#2 PN],$D3864)),"")</f>
        <v/>
      </c>
      <c r="J3864" s="5" t="str">
        <f>IFERROR(TRIM(INDEX(CID_DB[ [ NSN ] ],$D3864)),"")</f>
        <v/>
      </c>
      <c r="K3864" s="5" t="str">
        <f>IFERROR(TRIM(INDEX(CID_DB[Description],$D3864)),"")</f>
        <v/>
      </c>
      <c r="L3864" s="24" t="str">
        <f>IFERROR(TRIM(INDEX(CID_DB[Commercial Status],$D3864)),"")</f>
        <v/>
      </c>
    </row>
    <row r="3865" spans="2:12" x14ac:dyDescent="0.35">
      <c r="B3865" s="15"/>
      <c r="D3865" s="17" t="str">
        <f t="array" ref="D3865">IFERROR(IF($B3865&lt;&gt;"",LARGE(IF(ISNUMBER(SEARCH(TRIM(SUBSTITUTE($B3865,"-","")),CID_DB[Search Key])),ROW(CID_DB[Search Key]),""),1)-1,""),"")</f>
        <v/>
      </c>
      <c r="F3865" s="23" t="str">
        <f>IF($B3865&lt;&gt;"",COUNTIFS(CID_DB[Search Key],"*"&amp;TRIM(SUBSTITUTE(B3865,"-",""))&amp;"*"),"")</f>
        <v/>
      </c>
      <c r="G3865" s="23" t="str">
        <f>IFERROR(TRIM(INDEX(CID_DB[Case No],$D3865)),"")</f>
        <v/>
      </c>
      <c r="H3865" s="5" t="str">
        <f>IFERROR(TRIM(INDEX(CID_DB[Known Contractor '#1 PN],$D3865)),"")</f>
        <v/>
      </c>
      <c r="I3865" s="5" t="str">
        <f>IFERROR(TRIM(INDEX(CID_DB[Known Contractor '#2 PN],$D3865)),"")</f>
        <v/>
      </c>
      <c r="J3865" s="5" t="str">
        <f>IFERROR(TRIM(INDEX(CID_DB[ [ NSN ] ],$D3865)),"")</f>
        <v/>
      </c>
      <c r="K3865" s="5" t="str">
        <f>IFERROR(TRIM(INDEX(CID_DB[Description],$D3865)),"")</f>
        <v/>
      </c>
      <c r="L3865" s="24" t="str">
        <f>IFERROR(TRIM(INDEX(CID_DB[Commercial Status],$D3865)),"")</f>
        <v/>
      </c>
    </row>
    <row r="3866" spans="2:12" x14ac:dyDescent="0.35">
      <c r="B3866" s="15"/>
      <c r="D3866" s="17" t="str">
        <f t="array" ref="D3866">IFERROR(IF($B3866&lt;&gt;"",LARGE(IF(ISNUMBER(SEARCH(TRIM(SUBSTITUTE($B3866,"-","")),CID_DB[Search Key])),ROW(CID_DB[Search Key]),""),1)-1,""),"")</f>
        <v/>
      </c>
      <c r="F3866" s="23" t="str">
        <f>IF($B3866&lt;&gt;"",COUNTIFS(CID_DB[Search Key],"*"&amp;TRIM(SUBSTITUTE(B3866,"-",""))&amp;"*"),"")</f>
        <v/>
      </c>
      <c r="G3866" s="23" t="str">
        <f>IFERROR(TRIM(INDEX(CID_DB[Case No],$D3866)),"")</f>
        <v/>
      </c>
      <c r="H3866" s="5" t="str">
        <f>IFERROR(TRIM(INDEX(CID_DB[Known Contractor '#1 PN],$D3866)),"")</f>
        <v/>
      </c>
      <c r="I3866" s="5" t="str">
        <f>IFERROR(TRIM(INDEX(CID_DB[Known Contractor '#2 PN],$D3866)),"")</f>
        <v/>
      </c>
      <c r="J3866" s="5" t="str">
        <f>IFERROR(TRIM(INDEX(CID_DB[ [ NSN ] ],$D3866)),"")</f>
        <v/>
      </c>
      <c r="K3866" s="5" t="str">
        <f>IFERROR(TRIM(INDEX(CID_DB[Description],$D3866)),"")</f>
        <v/>
      </c>
      <c r="L3866" s="24" t="str">
        <f>IFERROR(TRIM(INDEX(CID_DB[Commercial Status],$D3866)),"")</f>
        <v/>
      </c>
    </row>
    <row r="3867" spans="2:12" x14ac:dyDescent="0.35">
      <c r="B3867" s="15"/>
      <c r="D3867" s="17" t="str">
        <f t="array" ref="D3867">IFERROR(IF($B3867&lt;&gt;"",LARGE(IF(ISNUMBER(SEARCH(TRIM(SUBSTITUTE($B3867,"-","")),CID_DB[Search Key])),ROW(CID_DB[Search Key]),""),1)-1,""),"")</f>
        <v/>
      </c>
      <c r="F3867" s="23" t="str">
        <f>IF($B3867&lt;&gt;"",COUNTIFS(CID_DB[Search Key],"*"&amp;TRIM(SUBSTITUTE(B3867,"-",""))&amp;"*"),"")</f>
        <v/>
      </c>
      <c r="G3867" s="23" t="str">
        <f>IFERROR(TRIM(INDEX(CID_DB[Case No],$D3867)),"")</f>
        <v/>
      </c>
      <c r="H3867" s="5" t="str">
        <f>IFERROR(TRIM(INDEX(CID_DB[Known Contractor '#1 PN],$D3867)),"")</f>
        <v/>
      </c>
      <c r="I3867" s="5" t="str">
        <f>IFERROR(TRIM(INDEX(CID_DB[Known Contractor '#2 PN],$D3867)),"")</f>
        <v/>
      </c>
      <c r="J3867" s="5" t="str">
        <f>IFERROR(TRIM(INDEX(CID_DB[ [ NSN ] ],$D3867)),"")</f>
        <v/>
      </c>
      <c r="K3867" s="5" t="str">
        <f>IFERROR(TRIM(INDEX(CID_DB[Description],$D3867)),"")</f>
        <v/>
      </c>
      <c r="L3867" s="24" t="str">
        <f>IFERROR(TRIM(INDEX(CID_DB[Commercial Status],$D3867)),"")</f>
        <v/>
      </c>
    </row>
    <row r="3868" spans="2:12" x14ac:dyDescent="0.35">
      <c r="B3868" s="15"/>
      <c r="D3868" s="17" t="str">
        <f t="array" ref="D3868">IFERROR(IF($B3868&lt;&gt;"",LARGE(IF(ISNUMBER(SEARCH(TRIM(SUBSTITUTE($B3868,"-","")),CID_DB[Search Key])),ROW(CID_DB[Search Key]),""),1)-1,""),"")</f>
        <v/>
      </c>
      <c r="F3868" s="23" t="str">
        <f>IF($B3868&lt;&gt;"",COUNTIFS(CID_DB[Search Key],"*"&amp;TRIM(SUBSTITUTE(B3868,"-",""))&amp;"*"),"")</f>
        <v/>
      </c>
      <c r="G3868" s="23" t="str">
        <f>IFERROR(TRIM(INDEX(CID_DB[Case No],$D3868)),"")</f>
        <v/>
      </c>
      <c r="H3868" s="5" t="str">
        <f>IFERROR(TRIM(INDEX(CID_DB[Known Contractor '#1 PN],$D3868)),"")</f>
        <v/>
      </c>
      <c r="I3868" s="5" t="str">
        <f>IFERROR(TRIM(INDEX(CID_DB[Known Contractor '#2 PN],$D3868)),"")</f>
        <v/>
      </c>
      <c r="J3868" s="5" t="str">
        <f>IFERROR(TRIM(INDEX(CID_DB[ [ NSN ] ],$D3868)),"")</f>
        <v/>
      </c>
      <c r="K3868" s="5" t="str">
        <f>IFERROR(TRIM(INDEX(CID_DB[Description],$D3868)),"")</f>
        <v/>
      </c>
      <c r="L3868" s="24" t="str">
        <f>IFERROR(TRIM(INDEX(CID_DB[Commercial Status],$D3868)),"")</f>
        <v/>
      </c>
    </row>
    <row r="3869" spans="2:12" x14ac:dyDescent="0.35">
      <c r="B3869" s="15"/>
      <c r="D3869" s="17" t="str">
        <f t="array" ref="D3869">IFERROR(IF($B3869&lt;&gt;"",LARGE(IF(ISNUMBER(SEARCH(TRIM(SUBSTITUTE($B3869,"-","")),CID_DB[Search Key])),ROW(CID_DB[Search Key]),""),1)-1,""),"")</f>
        <v/>
      </c>
      <c r="F3869" s="23" t="str">
        <f>IF($B3869&lt;&gt;"",COUNTIFS(CID_DB[Search Key],"*"&amp;TRIM(SUBSTITUTE(B3869,"-",""))&amp;"*"),"")</f>
        <v/>
      </c>
      <c r="G3869" s="23" t="str">
        <f>IFERROR(TRIM(INDEX(CID_DB[Case No],$D3869)),"")</f>
        <v/>
      </c>
      <c r="H3869" s="5" t="str">
        <f>IFERROR(TRIM(INDEX(CID_DB[Known Contractor '#1 PN],$D3869)),"")</f>
        <v/>
      </c>
      <c r="I3869" s="5" t="str">
        <f>IFERROR(TRIM(INDEX(CID_DB[Known Contractor '#2 PN],$D3869)),"")</f>
        <v/>
      </c>
      <c r="J3869" s="5" t="str">
        <f>IFERROR(TRIM(INDEX(CID_DB[ [ NSN ] ],$D3869)),"")</f>
        <v/>
      </c>
      <c r="K3869" s="5" t="str">
        <f>IFERROR(TRIM(INDEX(CID_DB[Description],$D3869)),"")</f>
        <v/>
      </c>
      <c r="L3869" s="24" t="str">
        <f>IFERROR(TRIM(INDEX(CID_DB[Commercial Status],$D3869)),"")</f>
        <v/>
      </c>
    </row>
    <row r="3870" spans="2:12" x14ac:dyDescent="0.35">
      <c r="B3870" s="15"/>
      <c r="D3870" s="17" t="str">
        <f t="array" ref="D3870">IFERROR(IF($B3870&lt;&gt;"",LARGE(IF(ISNUMBER(SEARCH(TRIM(SUBSTITUTE($B3870,"-","")),CID_DB[Search Key])),ROW(CID_DB[Search Key]),""),1)-1,""),"")</f>
        <v/>
      </c>
      <c r="F3870" s="23" t="str">
        <f>IF($B3870&lt;&gt;"",COUNTIFS(CID_DB[Search Key],"*"&amp;TRIM(SUBSTITUTE(B3870,"-",""))&amp;"*"),"")</f>
        <v/>
      </c>
      <c r="G3870" s="23" t="str">
        <f>IFERROR(TRIM(INDEX(CID_DB[Case No],$D3870)),"")</f>
        <v/>
      </c>
      <c r="H3870" s="5" t="str">
        <f>IFERROR(TRIM(INDEX(CID_DB[Known Contractor '#1 PN],$D3870)),"")</f>
        <v/>
      </c>
      <c r="I3870" s="5" t="str">
        <f>IFERROR(TRIM(INDEX(CID_DB[Known Contractor '#2 PN],$D3870)),"")</f>
        <v/>
      </c>
      <c r="J3870" s="5" t="str">
        <f>IFERROR(TRIM(INDEX(CID_DB[ [ NSN ] ],$D3870)),"")</f>
        <v/>
      </c>
      <c r="K3870" s="5" t="str">
        <f>IFERROR(TRIM(INDEX(CID_DB[Description],$D3870)),"")</f>
        <v/>
      </c>
      <c r="L3870" s="24" t="str">
        <f>IFERROR(TRIM(INDEX(CID_DB[Commercial Status],$D3870)),"")</f>
        <v/>
      </c>
    </row>
    <row r="3871" spans="2:12" x14ac:dyDescent="0.35">
      <c r="B3871" s="15"/>
      <c r="D3871" s="17" t="str">
        <f t="array" ref="D3871">IFERROR(IF($B3871&lt;&gt;"",LARGE(IF(ISNUMBER(SEARCH(TRIM(SUBSTITUTE($B3871,"-","")),CID_DB[Search Key])),ROW(CID_DB[Search Key]),""),1)-1,""),"")</f>
        <v/>
      </c>
      <c r="F3871" s="23" t="str">
        <f>IF($B3871&lt;&gt;"",COUNTIFS(CID_DB[Search Key],"*"&amp;TRIM(SUBSTITUTE(B3871,"-",""))&amp;"*"),"")</f>
        <v/>
      </c>
      <c r="G3871" s="23" t="str">
        <f>IFERROR(TRIM(INDEX(CID_DB[Case No],$D3871)),"")</f>
        <v/>
      </c>
      <c r="H3871" s="5" t="str">
        <f>IFERROR(TRIM(INDEX(CID_DB[Known Contractor '#1 PN],$D3871)),"")</f>
        <v/>
      </c>
      <c r="I3871" s="5" t="str">
        <f>IFERROR(TRIM(INDEX(CID_DB[Known Contractor '#2 PN],$D3871)),"")</f>
        <v/>
      </c>
      <c r="J3871" s="5" t="str">
        <f>IFERROR(TRIM(INDEX(CID_DB[ [ NSN ] ],$D3871)),"")</f>
        <v/>
      </c>
      <c r="K3871" s="5" t="str">
        <f>IFERROR(TRIM(INDEX(CID_DB[Description],$D3871)),"")</f>
        <v/>
      </c>
      <c r="L3871" s="24" t="str">
        <f>IFERROR(TRIM(INDEX(CID_DB[Commercial Status],$D3871)),"")</f>
        <v/>
      </c>
    </row>
    <row r="3872" spans="2:12" x14ac:dyDescent="0.35">
      <c r="B3872" s="15"/>
      <c r="D3872" s="17" t="str">
        <f t="array" ref="D3872">IFERROR(IF($B3872&lt;&gt;"",LARGE(IF(ISNUMBER(SEARCH(TRIM(SUBSTITUTE($B3872,"-","")),CID_DB[Search Key])),ROW(CID_DB[Search Key]),""),1)-1,""),"")</f>
        <v/>
      </c>
      <c r="F3872" s="23" t="str">
        <f>IF($B3872&lt;&gt;"",COUNTIFS(CID_DB[Search Key],"*"&amp;TRIM(SUBSTITUTE(B3872,"-",""))&amp;"*"),"")</f>
        <v/>
      </c>
      <c r="G3872" s="23" t="str">
        <f>IFERROR(TRIM(INDEX(CID_DB[Case No],$D3872)),"")</f>
        <v/>
      </c>
      <c r="H3872" s="5" t="str">
        <f>IFERROR(TRIM(INDEX(CID_DB[Known Contractor '#1 PN],$D3872)),"")</f>
        <v/>
      </c>
      <c r="I3872" s="5" t="str">
        <f>IFERROR(TRIM(INDEX(CID_DB[Known Contractor '#2 PN],$D3872)),"")</f>
        <v/>
      </c>
      <c r="J3872" s="5" t="str">
        <f>IFERROR(TRIM(INDEX(CID_DB[ [ NSN ] ],$D3872)),"")</f>
        <v/>
      </c>
      <c r="K3872" s="5" t="str">
        <f>IFERROR(TRIM(INDEX(CID_DB[Description],$D3872)),"")</f>
        <v/>
      </c>
      <c r="L3872" s="24" t="str">
        <f>IFERROR(TRIM(INDEX(CID_DB[Commercial Status],$D3872)),"")</f>
        <v/>
      </c>
    </row>
    <row r="3873" spans="2:12" x14ac:dyDescent="0.35">
      <c r="B3873" s="15"/>
      <c r="D3873" s="17" t="str">
        <f t="array" ref="D3873">IFERROR(IF($B3873&lt;&gt;"",LARGE(IF(ISNUMBER(SEARCH(TRIM(SUBSTITUTE($B3873,"-","")),CID_DB[Search Key])),ROW(CID_DB[Search Key]),""),1)-1,""),"")</f>
        <v/>
      </c>
      <c r="F3873" s="23" t="str">
        <f>IF($B3873&lt;&gt;"",COUNTIFS(CID_DB[Search Key],"*"&amp;TRIM(SUBSTITUTE(B3873,"-",""))&amp;"*"),"")</f>
        <v/>
      </c>
      <c r="G3873" s="23" t="str">
        <f>IFERROR(TRIM(INDEX(CID_DB[Case No],$D3873)),"")</f>
        <v/>
      </c>
      <c r="H3873" s="5" t="str">
        <f>IFERROR(TRIM(INDEX(CID_DB[Known Contractor '#1 PN],$D3873)),"")</f>
        <v/>
      </c>
      <c r="I3873" s="5" t="str">
        <f>IFERROR(TRIM(INDEX(CID_DB[Known Contractor '#2 PN],$D3873)),"")</f>
        <v/>
      </c>
      <c r="J3873" s="5" t="str">
        <f>IFERROR(TRIM(INDEX(CID_DB[ [ NSN ] ],$D3873)),"")</f>
        <v/>
      </c>
      <c r="K3873" s="5" t="str">
        <f>IFERROR(TRIM(INDEX(CID_DB[Description],$D3873)),"")</f>
        <v/>
      </c>
      <c r="L3873" s="24" t="str">
        <f>IFERROR(TRIM(INDEX(CID_DB[Commercial Status],$D3873)),"")</f>
        <v/>
      </c>
    </row>
    <row r="3874" spans="2:12" x14ac:dyDescent="0.35">
      <c r="B3874" s="15"/>
      <c r="D3874" s="17" t="str">
        <f t="array" ref="D3874">IFERROR(IF($B3874&lt;&gt;"",LARGE(IF(ISNUMBER(SEARCH(TRIM(SUBSTITUTE($B3874,"-","")),CID_DB[Search Key])),ROW(CID_DB[Search Key]),""),1)-1,""),"")</f>
        <v/>
      </c>
      <c r="F3874" s="23" t="str">
        <f>IF($B3874&lt;&gt;"",COUNTIFS(CID_DB[Search Key],"*"&amp;TRIM(SUBSTITUTE(B3874,"-",""))&amp;"*"),"")</f>
        <v/>
      </c>
      <c r="G3874" s="23" t="str">
        <f>IFERROR(TRIM(INDEX(CID_DB[Case No],$D3874)),"")</f>
        <v/>
      </c>
      <c r="H3874" s="5" t="str">
        <f>IFERROR(TRIM(INDEX(CID_DB[Known Contractor '#1 PN],$D3874)),"")</f>
        <v/>
      </c>
      <c r="I3874" s="5" t="str">
        <f>IFERROR(TRIM(INDEX(CID_DB[Known Contractor '#2 PN],$D3874)),"")</f>
        <v/>
      </c>
      <c r="J3874" s="5" t="str">
        <f>IFERROR(TRIM(INDEX(CID_DB[ [ NSN ] ],$D3874)),"")</f>
        <v/>
      </c>
      <c r="K3874" s="5" t="str">
        <f>IFERROR(TRIM(INDEX(CID_DB[Description],$D3874)),"")</f>
        <v/>
      </c>
      <c r="L3874" s="24" t="str">
        <f>IFERROR(TRIM(INDEX(CID_DB[Commercial Status],$D3874)),"")</f>
        <v/>
      </c>
    </row>
    <row r="3875" spans="2:12" x14ac:dyDescent="0.35">
      <c r="B3875" s="15"/>
      <c r="D3875" s="17" t="str">
        <f t="array" ref="D3875">IFERROR(IF($B3875&lt;&gt;"",LARGE(IF(ISNUMBER(SEARCH(TRIM(SUBSTITUTE($B3875,"-","")),CID_DB[Search Key])),ROW(CID_DB[Search Key]),""),1)-1,""),"")</f>
        <v/>
      </c>
      <c r="F3875" s="23" t="str">
        <f>IF($B3875&lt;&gt;"",COUNTIFS(CID_DB[Search Key],"*"&amp;TRIM(SUBSTITUTE(B3875,"-",""))&amp;"*"),"")</f>
        <v/>
      </c>
      <c r="G3875" s="23" t="str">
        <f>IFERROR(TRIM(INDEX(CID_DB[Case No],$D3875)),"")</f>
        <v/>
      </c>
      <c r="H3875" s="5" t="str">
        <f>IFERROR(TRIM(INDEX(CID_DB[Known Contractor '#1 PN],$D3875)),"")</f>
        <v/>
      </c>
      <c r="I3875" s="5" t="str">
        <f>IFERROR(TRIM(INDEX(CID_DB[Known Contractor '#2 PN],$D3875)),"")</f>
        <v/>
      </c>
      <c r="J3875" s="5" t="str">
        <f>IFERROR(TRIM(INDEX(CID_DB[ [ NSN ] ],$D3875)),"")</f>
        <v/>
      </c>
      <c r="K3875" s="5" t="str">
        <f>IFERROR(TRIM(INDEX(CID_DB[Description],$D3875)),"")</f>
        <v/>
      </c>
      <c r="L3875" s="24" t="str">
        <f>IFERROR(TRIM(INDEX(CID_DB[Commercial Status],$D3875)),"")</f>
        <v/>
      </c>
    </row>
    <row r="3876" spans="2:12" x14ac:dyDescent="0.35">
      <c r="B3876" s="15"/>
      <c r="D3876" s="17" t="str">
        <f t="array" ref="D3876">IFERROR(IF($B3876&lt;&gt;"",LARGE(IF(ISNUMBER(SEARCH(TRIM(SUBSTITUTE($B3876,"-","")),CID_DB[Search Key])),ROW(CID_DB[Search Key]),""),1)-1,""),"")</f>
        <v/>
      </c>
      <c r="F3876" s="23" t="str">
        <f>IF($B3876&lt;&gt;"",COUNTIFS(CID_DB[Search Key],"*"&amp;TRIM(SUBSTITUTE(B3876,"-",""))&amp;"*"),"")</f>
        <v/>
      </c>
      <c r="G3876" s="23" t="str">
        <f>IFERROR(TRIM(INDEX(CID_DB[Case No],$D3876)),"")</f>
        <v/>
      </c>
      <c r="H3876" s="5" t="str">
        <f>IFERROR(TRIM(INDEX(CID_DB[Known Contractor '#1 PN],$D3876)),"")</f>
        <v/>
      </c>
      <c r="I3876" s="5" t="str">
        <f>IFERROR(TRIM(INDEX(CID_DB[Known Contractor '#2 PN],$D3876)),"")</f>
        <v/>
      </c>
      <c r="J3876" s="5" t="str">
        <f>IFERROR(TRIM(INDEX(CID_DB[ [ NSN ] ],$D3876)),"")</f>
        <v/>
      </c>
      <c r="K3876" s="5" t="str">
        <f>IFERROR(TRIM(INDEX(CID_DB[Description],$D3876)),"")</f>
        <v/>
      </c>
      <c r="L3876" s="24" t="str">
        <f>IFERROR(TRIM(INDEX(CID_DB[Commercial Status],$D3876)),"")</f>
        <v/>
      </c>
    </row>
    <row r="3877" spans="2:12" x14ac:dyDescent="0.35">
      <c r="B3877" s="15"/>
      <c r="D3877" s="17" t="str">
        <f t="array" ref="D3877">IFERROR(IF($B3877&lt;&gt;"",LARGE(IF(ISNUMBER(SEARCH(TRIM(SUBSTITUTE($B3877,"-","")),CID_DB[Search Key])),ROW(CID_DB[Search Key]),""),1)-1,""),"")</f>
        <v/>
      </c>
      <c r="F3877" s="23" t="str">
        <f>IF($B3877&lt;&gt;"",COUNTIFS(CID_DB[Search Key],"*"&amp;TRIM(SUBSTITUTE(B3877,"-",""))&amp;"*"),"")</f>
        <v/>
      </c>
      <c r="G3877" s="23" t="str">
        <f>IFERROR(TRIM(INDEX(CID_DB[Case No],$D3877)),"")</f>
        <v/>
      </c>
      <c r="H3877" s="5" t="str">
        <f>IFERROR(TRIM(INDEX(CID_DB[Known Contractor '#1 PN],$D3877)),"")</f>
        <v/>
      </c>
      <c r="I3877" s="5" t="str">
        <f>IFERROR(TRIM(INDEX(CID_DB[Known Contractor '#2 PN],$D3877)),"")</f>
        <v/>
      </c>
      <c r="J3877" s="5" t="str">
        <f>IFERROR(TRIM(INDEX(CID_DB[ [ NSN ] ],$D3877)),"")</f>
        <v/>
      </c>
      <c r="K3877" s="5" t="str">
        <f>IFERROR(TRIM(INDEX(CID_DB[Description],$D3877)),"")</f>
        <v/>
      </c>
      <c r="L3877" s="24" t="str">
        <f>IFERROR(TRIM(INDEX(CID_DB[Commercial Status],$D3877)),"")</f>
        <v/>
      </c>
    </row>
    <row r="3878" spans="2:12" x14ac:dyDescent="0.35">
      <c r="B3878" s="15"/>
      <c r="D3878" s="17" t="str">
        <f t="array" ref="D3878">IFERROR(IF($B3878&lt;&gt;"",LARGE(IF(ISNUMBER(SEARCH(TRIM(SUBSTITUTE($B3878,"-","")),CID_DB[Search Key])),ROW(CID_DB[Search Key]),""),1)-1,""),"")</f>
        <v/>
      </c>
      <c r="F3878" s="23" t="str">
        <f>IF($B3878&lt;&gt;"",COUNTIFS(CID_DB[Search Key],"*"&amp;TRIM(SUBSTITUTE(B3878,"-",""))&amp;"*"),"")</f>
        <v/>
      </c>
      <c r="G3878" s="23" t="str">
        <f>IFERROR(TRIM(INDEX(CID_DB[Case No],$D3878)),"")</f>
        <v/>
      </c>
      <c r="H3878" s="5" t="str">
        <f>IFERROR(TRIM(INDEX(CID_DB[Known Contractor '#1 PN],$D3878)),"")</f>
        <v/>
      </c>
      <c r="I3878" s="5" t="str">
        <f>IFERROR(TRIM(INDEX(CID_DB[Known Contractor '#2 PN],$D3878)),"")</f>
        <v/>
      </c>
      <c r="J3878" s="5" t="str">
        <f>IFERROR(TRIM(INDEX(CID_DB[ [ NSN ] ],$D3878)),"")</f>
        <v/>
      </c>
      <c r="K3878" s="5" t="str">
        <f>IFERROR(TRIM(INDEX(CID_DB[Description],$D3878)),"")</f>
        <v/>
      </c>
      <c r="L3878" s="24" t="str">
        <f>IFERROR(TRIM(INDEX(CID_DB[Commercial Status],$D3878)),"")</f>
        <v/>
      </c>
    </row>
    <row r="3879" spans="2:12" x14ac:dyDescent="0.35">
      <c r="B3879" s="15"/>
      <c r="D3879" s="17" t="str">
        <f t="array" ref="D3879">IFERROR(IF($B3879&lt;&gt;"",LARGE(IF(ISNUMBER(SEARCH(TRIM(SUBSTITUTE($B3879,"-","")),CID_DB[Search Key])),ROW(CID_DB[Search Key]),""),1)-1,""),"")</f>
        <v/>
      </c>
      <c r="F3879" s="23" t="str">
        <f>IF($B3879&lt;&gt;"",COUNTIFS(CID_DB[Search Key],"*"&amp;TRIM(SUBSTITUTE(B3879,"-",""))&amp;"*"),"")</f>
        <v/>
      </c>
      <c r="G3879" s="23" t="str">
        <f>IFERROR(TRIM(INDEX(CID_DB[Case No],$D3879)),"")</f>
        <v/>
      </c>
      <c r="H3879" s="5" t="str">
        <f>IFERROR(TRIM(INDEX(CID_DB[Known Contractor '#1 PN],$D3879)),"")</f>
        <v/>
      </c>
      <c r="I3879" s="5" t="str">
        <f>IFERROR(TRIM(INDEX(CID_DB[Known Contractor '#2 PN],$D3879)),"")</f>
        <v/>
      </c>
      <c r="J3879" s="5" t="str">
        <f>IFERROR(TRIM(INDEX(CID_DB[ [ NSN ] ],$D3879)),"")</f>
        <v/>
      </c>
      <c r="K3879" s="5" t="str">
        <f>IFERROR(TRIM(INDEX(CID_DB[Description],$D3879)),"")</f>
        <v/>
      </c>
      <c r="L3879" s="24" t="str">
        <f>IFERROR(TRIM(INDEX(CID_DB[Commercial Status],$D3879)),"")</f>
        <v/>
      </c>
    </row>
    <row r="3880" spans="2:12" x14ac:dyDescent="0.35">
      <c r="B3880" s="15"/>
      <c r="D3880" s="17" t="str">
        <f t="array" ref="D3880">IFERROR(IF($B3880&lt;&gt;"",LARGE(IF(ISNUMBER(SEARCH(TRIM(SUBSTITUTE($B3880,"-","")),CID_DB[Search Key])),ROW(CID_DB[Search Key]),""),1)-1,""),"")</f>
        <v/>
      </c>
      <c r="F3880" s="23" t="str">
        <f>IF($B3880&lt;&gt;"",COUNTIFS(CID_DB[Search Key],"*"&amp;TRIM(SUBSTITUTE(B3880,"-",""))&amp;"*"),"")</f>
        <v/>
      </c>
      <c r="G3880" s="23" t="str">
        <f>IFERROR(TRIM(INDEX(CID_DB[Case No],$D3880)),"")</f>
        <v/>
      </c>
      <c r="H3880" s="5" t="str">
        <f>IFERROR(TRIM(INDEX(CID_DB[Known Contractor '#1 PN],$D3880)),"")</f>
        <v/>
      </c>
      <c r="I3880" s="5" t="str">
        <f>IFERROR(TRIM(INDEX(CID_DB[Known Contractor '#2 PN],$D3880)),"")</f>
        <v/>
      </c>
      <c r="J3880" s="5" t="str">
        <f>IFERROR(TRIM(INDEX(CID_DB[ [ NSN ] ],$D3880)),"")</f>
        <v/>
      </c>
      <c r="K3880" s="5" t="str">
        <f>IFERROR(TRIM(INDEX(CID_DB[Description],$D3880)),"")</f>
        <v/>
      </c>
      <c r="L3880" s="24" t="str">
        <f>IFERROR(TRIM(INDEX(CID_DB[Commercial Status],$D3880)),"")</f>
        <v/>
      </c>
    </row>
    <row r="3881" spans="2:12" x14ac:dyDescent="0.35">
      <c r="B3881" s="15"/>
      <c r="D3881" s="17" t="str">
        <f t="array" ref="D3881">IFERROR(IF($B3881&lt;&gt;"",LARGE(IF(ISNUMBER(SEARCH(TRIM(SUBSTITUTE($B3881,"-","")),CID_DB[Search Key])),ROW(CID_DB[Search Key]),""),1)-1,""),"")</f>
        <v/>
      </c>
      <c r="F3881" s="23" t="str">
        <f>IF($B3881&lt;&gt;"",COUNTIFS(CID_DB[Search Key],"*"&amp;TRIM(SUBSTITUTE(B3881,"-",""))&amp;"*"),"")</f>
        <v/>
      </c>
      <c r="G3881" s="23" t="str">
        <f>IFERROR(TRIM(INDEX(CID_DB[Case No],$D3881)),"")</f>
        <v/>
      </c>
      <c r="H3881" s="5" t="str">
        <f>IFERROR(TRIM(INDEX(CID_DB[Known Contractor '#1 PN],$D3881)),"")</f>
        <v/>
      </c>
      <c r="I3881" s="5" t="str">
        <f>IFERROR(TRIM(INDEX(CID_DB[Known Contractor '#2 PN],$D3881)),"")</f>
        <v/>
      </c>
      <c r="J3881" s="5" t="str">
        <f>IFERROR(TRIM(INDEX(CID_DB[ [ NSN ] ],$D3881)),"")</f>
        <v/>
      </c>
      <c r="K3881" s="5" t="str">
        <f>IFERROR(TRIM(INDEX(CID_DB[Description],$D3881)),"")</f>
        <v/>
      </c>
      <c r="L3881" s="24" t="str">
        <f>IFERROR(TRIM(INDEX(CID_DB[Commercial Status],$D3881)),"")</f>
        <v/>
      </c>
    </row>
    <row r="3882" spans="2:12" x14ac:dyDescent="0.35">
      <c r="B3882" s="15"/>
      <c r="D3882" s="17" t="str">
        <f t="array" ref="D3882">IFERROR(IF($B3882&lt;&gt;"",LARGE(IF(ISNUMBER(SEARCH(TRIM(SUBSTITUTE($B3882,"-","")),CID_DB[Search Key])),ROW(CID_DB[Search Key]),""),1)-1,""),"")</f>
        <v/>
      </c>
      <c r="F3882" s="23" t="str">
        <f>IF($B3882&lt;&gt;"",COUNTIFS(CID_DB[Search Key],"*"&amp;TRIM(SUBSTITUTE(B3882,"-",""))&amp;"*"),"")</f>
        <v/>
      </c>
      <c r="G3882" s="23" t="str">
        <f>IFERROR(TRIM(INDEX(CID_DB[Case No],$D3882)),"")</f>
        <v/>
      </c>
      <c r="H3882" s="5" t="str">
        <f>IFERROR(TRIM(INDEX(CID_DB[Known Contractor '#1 PN],$D3882)),"")</f>
        <v/>
      </c>
      <c r="I3882" s="5" t="str">
        <f>IFERROR(TRIM(INDEX(CID_DB[Known Contractor '#2 PN],$D3882)),"")</f>
        <v/>
      </c>
      <c r="J3882" s="5" t="str">
        <f>IFERROR(TRIM(INDEX(CID_DB[ [ NSN ] ],$D3882)),"")</f>
        <v/>
      </c>
      <c r="K3882" s="5" t="str">
        <f>IFERROR(TRIM(INDEX(CID_DB[Description],$D3882)),"")</f>
        <v/>
      </c>
      <c r="L3882" s="24" t="str">
        <f>IFERROR(TRIM(INDEX(CID_DB[Commercial Status],$D3882)),"")</f>
        <v/>
      </c>
    </row>
    <row r="3883" spans="2:12" x14ac:dyDescent="0.35">
      <c r="B3883" s="15"/>
      <c r="D3883" s="17" t="str">
        <f t="array" ref="D3883">IFERROR(IF($B3883&lt;&gt;"",LARGE(IF(ISNUMBER(SEARCH(TRIM(SUBSTITUTE($B3883,"-","")),CID_DB[Search Key])),ROW(CID_DB[Search Key]),""),1)-1,""),"")</f>
        <v/>
      </c>
      <c r="F3883" s="23" t="str">
        <f>IF($B3883&lt;&gt;"",COUNTIFS(CID_DB[Search Key],"*"&amp;TRIM(SUBSTITUTE(B3883,"-",""))&amp;"*"),"")</f>
        <v/>
      </c>
      <c r="G3883" s="23" t="str">
        <f>IFERROR(TRIM(INDEX(CID_DB[Case No],$D3883)),"")</f>
        <v/>
      </c>
      <c r="H3883" s="5" t="str">
        <f>IFERROR(TRIM(INDEX(CID_DB[Known Contractor '#1 PN],$D3883)),"")</f>
        <v/>
      </c>
      <c r="I3883" s="5" t="str">
        <f>IFERROR(TRIM(INDEX(CID_DB[Known Contractor '#2 PN],$D3883)),"")</f>
        <v/>
      </c>
      <c r="J3883" s="5" t="str">
        <f>IFERROR(TRIM(INDEX(CID_DB[ [ NSN ] ],$D3883)),"")</f>
        <v/>
      </c>
      <c r="K3883" s="5" t="str">
        <f>IFERROR(TRIM(INDEX(CID_DB[Description],$D3883)),"")</f>
        <v/>
      </c>
      <c r="L3883" s="24" t="str">
        <f>IFERROR(TRIM(INDEX(CID_DB[Commercial Status],$D3883)),"")</f>
        <v/>
      </c>
    </row>
    <row r="3884" spans="2:12" x14ac:dyDescent="0.35">
      <c r="B3884" s="15"/>
      <c r="D3884" s="17" t="str">
        <f t="array" ref="D3884">IFERROR(IF($B3884&lt;&gt;"",LARGE(IF(ISNUMBER(SEARCH(TRIM(SUBSTITUTE($B3884,"-","")),CID_DB[Search Key])),ROW(CID_DB[Search Key]),""),1)-1,""),"")</f>
        <v/>
      </c>
      <c r="F3884" s="23" t="str">
        <f>IF($B3884&lt;&gt;"",COUNTIFS(CID_DB[Search Key],"*"&amp;TRIM(SUBSTITUTE(B3884,"-",""))&amp;"*"),"")</f>
        <v/>
      </c>
      <c r="G3884" s="23" t="str">
        <f>IFERROR(TRIM(INDEX(CID_DB[Case No],$D3884)),"")</f>
        <v/>
      </c>
      <c r="H3884" s="5" t="str">
        <f>IFERROR(TRIM(INDEX(CID_DB[Known Contractor '#1 PN],$D3884)),"")</f>
        <v/>
      </c>
      <c r="I3884" s="5" t="str">
        <f>IFERROR(TRIM(INDEX(CID_DB[Known Contractor '#2 PN],$D3884)),"")</f>
        <v/>
      </c>
      <c r="J3884" s="5" t="str">
        <f>IFERROR(TRIM(INDEX(CID_DB[ [ NSN ] ],$D3884)),"")</f>
        <v/>
      </c>
      <c r="K3884" s="5" t="str">
        <f>IFERROR(TRIM(INDEX(CID_DB[Description],$D3884)),"")</f>
        <v/>
      </c>
      <c r="L3884" s="24" t="str">
        <f>IFERROR(TRIM(INDEX(CID_DB[Commercial Status],$D3884)),"")</f>
        <v/>
      </c>
    </row>
    <row r="3885" spans="2:12" x14ac:dyDescent="0.35">
      <c r="B3885" s="15"/>
      <c r="D3885" s="17" t="str">
        <f t="array" ref="D3885">IFERROR(IF($B3885&lt;&gt;"",LARGE(IF(ISNUMBER(SEARCH(TRIM(SUBSTITUTE($B3885,"-","")),CID_DB[Search Key])),ROW(CID_DB[Search Key]),""),1)-1,""),"")</f>
        <v/>
      </c>
      <c r="F3885" s="23" t="str">
        <f>IF($B3885&lt;&gt;"",COUNTIFS(CID_DB[Search Key],"*"&amp;TRIM(SUBSTITUTE(B3885,"-",""))&amp;"*"),"")</f>
        <v/>
      </c>
      <c r="G3885" s="23" t="str">
        <f>IFERROR(TRIM(INDEX(CID_DB[Case No],$D3885)),"")</f>
        <v/>
      </c>
      <c r="H3885" s="5" t="str">
        <f>IFERROR(TRIM(INDEX(CID_DB[Known Contractor '#1 PN],$D3885)),"")</f>
        <v/>
      </c>
      <c r="I3885" s="5" t="str">
        <f>IFERROR(TRIM(INDEX(CID_DB[Known Contractor '#2 PN],$D3885)),"")</f>
        <v/>
      </c>
      <c r="J3885" s="5" t="str">
        <f>IFERROR(TRIM(INDEX(CID_DB[ [ NSN ] ],$D3885)),"")</f>
        <v/>
      </c>
      <c r="K3885" s="5" t="str">
        <f>IFERROR(TRIM(INDEX(CID_DB[Description],$D3885)),"")</f>
        <v/>
      </c>
      <c r="L3885" s="24" t="str">
        <f>IFERROR(TRIM(INDEX(CID_DB[Commercial Status],$D3885)),"")</f>
        <v/>
      </c>
    </row>
    <row r="3886" spans="2:12" x14ac:dyDescent="0.35">
      <c r="B3886" s="15"/>
      <c r="D3886" s="17" t="str">
        <f t="array" ref="D3886">IFERROR(IF($B3886&lt;&gt;"",LARGE(IF(ISNUMBER(SEARCH(TRIM(SUBSTITUTE($B3886,"-","")),CID_DB[Search Key])),ROW(CID_DB[Search Key]),""),1)-1,""),"")</f>
        <v/>
      </c>
      <c r="F3886" s="23" t="str">
        <f>IF($B3886&lt;&gt;"",COUNTIFS(CID_DB[Search Key],"*"&amp;TRIM(SUBSTITUTE(B3886,"-",""))&amp;"*"),"")</f>
        <v/>
      </c>
      <c r="G3886" s="23" t="str">
        <f>IFERROR(TRIM(INDEX(CID_DB[Case No],$D3886)),"")</f>
        <v/>
      </c>
      <c r="H3886" s="5" t="str">
        <f>IFERROR(TRIM(INDEX(CID_DB[Known Contractor '#1 PN],$D3886)),"")</f>
        <v/>
      </c>
      <c r="I3886" s="5" t="str">
        <f>IFERROR(TRIM(INDEX(CID_DB[Known Contractor '#2 PN],$D3886)),"")</f>
        <v/>
      </c>
      <c r="J3886" s="5" t="str">
        <f>IFERROR(TRIM(INDEX(CID_DB[ [ NSN ] ],$D3886)),"")</f>
        <v/>
      </c>
      <c r="K3886" s="5" t="str">
        <f>IFERROR(TRIM(INDEX(CID_DB[Description],$D3886)),"")</f>
        <v/>
      </c>
      <c r="L3886" s="24" t="str">
        <f>IFERROR(TRIM(INDEX(CID_DB[Commercial Status],$D3886)),"")</f>
        <v/>
      </c>
    </row>
    <row r="3887" spans="2:12" x14ac:dyDescent="0.35">
      <c r="B3887" s="15"/>
      <c r="D3887" s="17" t="str">
        <f t="array" ref="D3887">IFERROR(IF($B3887&lt;&gt;"",LARGE(IF(ISNUMBER(SEARCH(TRIM(SUBSTITUTE($B3887,"-","")),CID_DB[Search Key])),ROW(CID_DB[Search Key]),""),1)-1,""),"")</f>
        <v/>
      </c>
      <c r="F3887" s="23" t="str">
        <f>IF($B3887&lt;&gt;"",COUNTIFS(CID_DB[Search Key],"*"&amp;TRIM(SUBSTITUTE(B3887,"-",""))&amp;"*"),"")</f>
        <v/>
      </c>
      <c r="G3887" s="23" t="str">
        <f>IFERROR(TRIM(INDEX(CID_DB[Case No],$D3887)),"")</f>
        <v/>
      </c>
      <c r="H3887" s="5" t="str">
        <f>IFERROR(TRIM(INDEX(CID_DB[Known Contractor '#1 PN],$D3887)),"")</f>
        <v/>
      </c>
      <c r="I3887" s="5" t="str">
        <f>IFERROR(TRIM(INDEX(CID_DB[Known Contractor '#2 PN],$D3887)),"")</f>
        <v/>
      </c>
      <c r="J3887" s="5" t="str">
        <f>IFERROR(TRIM(INDEX(CID_DB[ [ NSN ] ],$D3887)),"")</f>
        <v/>
      </c>
      <c r="K3887" s="5" t="str">
        <f>IFERROR(TRIM(INDEX(CID_DB[Description],$D3887)),"")</f>
        <v/>
      </c>
      <c r="L3887" s="24" t="str">
        <f>IFERROR(TRIM(INDEX(CID_DB[Commercial Status],$D3887)),"")</f>
        <v/>
      </c>
    </row>
    <row r="3888" spans="2:12" x14ac:dyDescent="0.35">
      <c r="B3888" s="15"/>
      <c r="D3888" s="17" t="str">
        <f t="array" ref="D3888">IFERROR(IF($B3888&lt;&gt;"",LARGE(IF(ISNUMBER(SEARCH(TRIM(SUBSTITUTE($B3888,"-","")),CID_DB[Search Key])),ROW(CID_DB[Search Key]),""),1)-1,""),"")</f>
        <v/>
      </c>
      <c r="F3888" s="23" t="str">
        <f>IF($B3888&lt;&gt;"",COUNTIFS(CID_DB[Search Key],"*"&amp;TRIM(SUBSTITUTE(B3888,"-",""))&amp;"*"),"")</f>
        <v/>
      </c>
      <c r="G3888" s="23" t="str">
        <f>IFERROR(TRIM(INDEX(CID_DB[Case No],$D3888)),"")</f>
        <v/>
      </c>
      <c r="H3888" s="5" t="str">
        <f>IFERROR(TRIM(INDEX(CID_DB[Known Contractor '#1 PN],$D3888)),"")</f>
        <v/>
      </c>
      <c r="I3888" s="5" t="str">
        <f>IFERROR(TRIM(INDEX(CID_DB[Known Contractor '#2 PN],$D3888)),"")</f>
        <v/>
      </c>
      <c r="J3888" s="5" t="str">
        <f>IFERROR(TRIM(INDEX(CID_DB[ [ NSN ] ],$D3888)),"")</f>
        <v/>
      </c>
      <c r="K3888" s="5" t="str">
        <f>IFERROR(TRIM(INDEX(CID_DB[Description],$D3888)),"")</f>
        <v/>
      </c>
      <c r="L3888" s="24" t="str">
        <f>IFERROR(TRIM(INDEX(CID_DB[Commercial Status],$D3888)),"")</f>
        <v/>
      </c>
    </row>
    <row r="3889" spans="2:12" x14ac:dyDescent="0.35">
      <c r="B3889" s="15"/>
      <c r="D3889" s="17" t="str">
        <f t="array" ref="D3889">IFERROR(IF($B3889&lt;&gt;"",LARGE(IF(ISNUMBER(SEARCH(TRIM(SUBSTITUTE($B3889,"-","")),CID_DB[Search Key])),ROW(CID_DB[Search Key]),""),1)-1,""),"")</f>
        <v/>
      </c>
      <c r="F3889" s="23" t="str">
        <f>IF($B3889&lt;&gt;"",COUNTIFS(CID_DB[Search Key],"*"&amp;TRIM(SUBSTITUTE(B3889,"-",""))&amp;"*"),"")</f>
        <v/>
      </c>
      <c r="G3889" s="23" t="str">
        <f>IFERROR(TRIM(INDEX(CID_DB[Case No],$D3889)),"")</f>
        <v/>
      </c>
      <c r="H3889" s="5" t="str">
        <f>IFERROR(TRIM(INDEX(CID_DB[Known Contractor '#1 PN],$D3889)),"")</f>
        <v/>
      </c>
      <c r="I3889" s="5" t="str">
        <f>IFERROR(TRIM(INDEX(CID_DB[Known Contractor '#2 PN],$D3889)),"")</f>
        <v/>
      </c>
      <c r="J3889" s="5" t="str">
        <f>IFERROR(TRIM(INDEX(CID_DB[ [ NSN ] ],$D3889)),"")</f>
        <v/>
      </c>
      <c r="K3889" s="5" t="str">
        <f>IFERROR(TRIM(INDEX(CID_DB[Description],$D3889)),"")</f>
        <v/>
      </c>
      <c r="L3889" s="24" t="str">
        <f>IFERROR(TRIM(INDEX(CID_DB[Commercial Status],$D3889)),"")</f>
        <v/>
      </c>
    </row>
    <row r="3890" spans="2:12" x14ac:dyDescent="0.35">
      <c r="B3890" s="15"/>
      <c r="D3890" s="17" t="str">
        <f t="array" ref="D3890">IFERROR(IF($B3890&lt;&gt;"",LARGE(IF(ISNUMBER(SEARCH(TRIM(SUBSTITUTE($B3890,"-","")),CID_DB[Search Key])),ROW(CID_DB[Search Key]),""),1)-1,""),"")</f>
        <v/>
      </c>
      <c r="F3890" s="23" t="str">
        <f>IF($B3890&lt;&gt;"",COUNTIFS(CID_DB[Search Key],"*"&amp;TRIM(SUBSTITUTE(B3890,"-",""))&amp;"*"),"")</f>
        <v/>
      </c>
      <c r="G3890" s="23" t="str">
        <f>IFERROR(TRIM(INDEX(CID_DB[Case No],$D3890)),"")</f>
        <v/>
      </c>
      <c r="H3890" s="5" t="str">
        <f>IFERROR(TRIM(INDEX(CID_DB[Known Contractor '#1 PN],$D3890)),"")</f>
        <v/>
      </c>
      <c r="I3890" s="5" t="str">
        <f>IFERROR(TRIM(INDEX(CID_DB[Known Contractor '#2 PN],$D3890)),"")</f>
        <v/>
      </c>
      <c r="J3890" s="5" t="str">
        <f>IFERROR(TRIM(INDEX(CID_DB[ [ NSN ] ],$D3890)),"")</f>
        <v/>
      </c>
      <c r="K3890" s="5" t="str">
        <f>IFERROR(TRIM(INDEX(CID_DB[Description],$D3890)),"")</f>
        <v/>
      </c>
      <c r="L3890" s="24" t="str">
        <f>IFERROR(TRIM(INDEX(CID_DB[Commercial Status],$D3890)),"")</f>
        <v/>
      </c>
    </row>
    <row r="3891" spans="2:12" x14ac:dyDescent="0.35">
      <c r="B3891" s="15"/>
      <c r="D3891" s="17" t="str">
        <f t="array" ref="D3891">IFERROR(IF($B3891&lt;&gt;"",LARGE(IF(ISNUMBER(SEARCH(TRIM(SUBSTITUTE($B3891,"-","")),CID_DB[Search Key])),ROW(CID_DB[Search Key]),""),1)-1,""),"")</f>
        <v/>
      </c>
      <c r="F3891" s="23" t="str">
        <f>IF($B3891&lt;&gt;"",COUNTIFS(CID_DB[Search Key],"*"&amp;TRIM(SUBSTITUTE(B3891,"-",""))&amp;"*"),"")</f>
        <v/>
      </c>
      <c r="G3891" s="23" t="str">
        <f>IFERROR(TRIM(INDEX(CID_DB[Case No],$D3891)),"")</f>
        <v/>
      </c>
      <c r="H3891" s="5" t="str">
        <f>IFERROR(TRIM(INDEX(CID_DB[Known Contractor '#1 PN],$D3891)),"")</f>
        <v/>
      </c>
      <c r="I3891" s="5" t="str">
        <f>IFERROR(TRIM(INDEX(CID_DB[Known Contractor '#2 PN],$D3891)),"")</f>
        <v/>
      </c>
      <c r="J3891" s="5" t="str">
        <f>IFERROR(TRIM(INDEX(CID_DB[ [ NSN ] ],$D3891)),"")</f>
        <v/>
      </c>
      <c r="K3891" s="5" t="str">
        <f>IFERROR(TRIM(INDEX(CID_DB[Description],$D3891)),"")</f>
        <v/>
      </c>
      <c r="L3891" s="24" t="str">
        <f>IFERROR(TRIM(INDEX(CID_DB[Commercial Status],$D3891)),"")</f>
        <v/>
      </c>
    </row>
    <row r="3892" spans="2:12" x14ac:dyDescent="0.35">
      <c r="B3892" s="15"/>
      <c r="D3892" s="17" t="str">
        <f t="array" ref="D3892">IFERROR(IF($B3892&lt;&gt;"",LARGE(IF(ISNUMBER(SEARCH(TRIM(SUBSTITUTE($B3892,"-","")),CID_DB[Search Key])),ROW(CID_DB[Search Key]),""),1)-1,""),"")</f>
        <v/>
      </c>
      <c r="F3892" s="23" t="str">
        <f>IF($B3892&lt;&gt;"",COUNTIFS(CID_DB[Search Key],"*"&amp;TRIM(SUBSTITUTE(B3892,"-",""))&amp;"*"),"")</f>
        <v/>
      </c>
      <c r="G3892" s="23" t="str">
        <f>IFERROR(TRIM(INDEX(CID_DB[Case No],$D3892)),"")</f>
        <v/>
      </c>
      <c r="H3892" s="5" t="str">
        <f>IFERROR(TRIM(INDEX(CID_DB[Known Contractor '#1 PN],$D3892)),"")</f>
        <v/>
      </c>
      <c r="I3892" s="5" t="str">
        <f>IFERROR(TRIM(INDEX(CID_DB[Known Contractor '#2 PN],$D3892)),"")</f>
        <v/>
      </c>
      <c r="J3892" s="5" t="str">
        <f>IFERROR(TRIM(INDEX(CID_DB[ [ NSN ] ],$D3892)),"")</f>
        <v/>
      </c>
      <c r="K3892" s="5" t="str">
        <f>IFERROR(TRIM(INDEX(CID_DB[Description],$D3892)),"")</f>
        <v/>
      </c>
      <c r="L3892" s="24" t="str">
        <f>IFERROR(TRIM(INDEX(CID_DB[Commercial Status],$D3892)),"")</f>
        <v/>
      </c>
    </row>
    <row r="3893" spans="2:12" x14ac:dyDescent="0.35">
      <c r="B3893" s="15"/>
      <c r="D3893" s="17" t="str">
        <f t="array" ref="D3893">IFERROR(IF($B3893&lt;&gt;"",LARGE(IF(ISNUMBER(SEARCH(TRIM(SUBSTITUTE($B3893,"-","")),CID_DB[Search Key])),ROW(CID_DB[Search Key]),""),1)-1,""),"")</f>
        <v/>
      </c>
      <c r="F3893" s="23" t="str">
        <f>IF($B3893&lt;&gt;"",COUNTIFS(CID_DB[Search Key],"*"&amp;TRIM(SUBSTITUTE(B3893,"-",""))&amp;"*"),"")</f>
        <v/>
      </c>
      <c r="G3893" s="23" t="str">
        <f>IFERROR(TRIM(INDEX(CID_DB[Case No],$D3893)),"")</f>
        <v/>
      </c>
      <c r="H3893" s="5" t="str">
        <f>IFERROR(TRIM(INDEX(CID_DB[Known Contractor '#1 PN],$D3893)),"")</f>
        <v/>
      </c>
      <c r="I3893" s="5" t="str">
        <f>IFERROR(TRIM(INDEX(CID_DB[Known Contractor '#2 PN],$D3893)),"")</f>
        <v/>
      </c>
      <c r="J3893" s="5" t="str">
        <f>IFERROR(TRIM(INDEX(CID_DB[ [ NSN ] ],$D3893)),"")</f>
        <v/>
      </c>
      <c r="K3893" s="5" t="str">
        <f>IFERROR(TRIM(INDEX(CID_DB[Description],$D3893)),"")</f>
        <v/>
      </c>
      <c r="L3893" s="24" t="str">
        <f>IFERROR(TRIM(INDEX(CID_DB[Commercial Status],$D3893)),"")</f>
        <v/>
      </c>
    </row>
    <row r="3894" spans="2:12" x14ac:dyDescent="0.35">
      <c r="B3894" s="15"/>
      <c r="D3894" s="17" t="str">
        <f t="array" ref="D3894">IFERROR(IF($B3894&lt;&gt;"",LARGE(IF(ISNUMBER(SEARCH(TRIM(SUBSTITUTE($B3894,"-","")),CID_DB[Search Key])),ROW(CID_DB[Search Key]),""),1)-1,""),"")</f>
        <v/>
      </c>
      <c r="F3894" s="23" t="str">
        <f>IF($B3894&lt;&gt;"",COUNTIFS(CID_DB[Search Key],"*"&amp;TRIM(SUBSTITUTE(B3894,"-",""))&amp;"*"),"")</f>
        <v/>
      </c>
      <c r="G3894" s="23" t="str">
        <f>IFERROR(TRIM(INDEX(CID_DB[Case No],$D3894)),"")</f>
        <v/>
      </c>
      <c r="H3894" s="5" t="str">
        <f>IFERROR(TRIM(INDEX(CID_DB[Known Contractor '#1 PN],$D3894)),"")</f>
        <v/>
      </c>
      <c r="I3894" s="5" t="str">
        <f>IFERROR(TRIM(INDEX(CID_DB[Known Contractor '#2 PN],$D3894)),"")</f>
        <v/>
      </c>
      <c r="J3894" s="5" t="str">
        <f>IFERROR(TRIM(INDEX(CID_DB[ [ NSN ] ],$D3894)),"")</f>
        <v/>
      </c>
      <c r="K3894" s="5" t="str">
        <f>IFERROR(TRIM(INDEX(CID_DB[Description],$D3894)),"")</f>
        <v/>
      </c>
      <c r="L3894" s="24" t="str">
        <f>IFERROR(TRIM(INDEX(CID_DB[Commercial Status],$D3894)),"")</f>
        <v/>
      </c>
    </row>
    <row r="3895" spans="2:12" x14ac:dyDescent="0.35">
      <c r="B3895" s="15"/>
      <c r="D3895" s="17" t="str">
        <f t="array" ref="D3895">IFERROR(IF($B3895&lt;&gt;"",LARGE(IF(ISNUMBER(SEARCH(TRIM(SUBSTITUTE($B3895,"-","")),CID_DB[Search Key])),ROW(CID_DB[Search Key]),""),1)-1,""),"")</f>
        <v/>
      </c>
      <c r="F3895" s="23" t="str">
        <f>IF($B3895&lt;&gt;"",COUNTIFS(CID_DB[Search Key],"*"&amp;TRIM(SUBSTITUTE(B3895,"-",""))&amp;"*"),"")</f>
        <v/>
      </c>
      <c r="G3895" s="23" t="str">
        <f>IFERROR(TRIM(INDEX(CID_DB[Case No],$D3895)),"")</f>
        <v/>
      </c>
      <c r="H3895" s="5" t="str">
        <f>IFERROR(TRIM(INDEX(CID_DB[Known Contractor '#1 PN],$D3895)),"")</f>
        <v/>
      </c>
      <c r="I3895" s="5" t="str">
        <f>IFERROR(TRIM(INDEX(CID_DB[Known Contractor '#2 PN],$D3895)),"")</f>
        <v/>
      </c>
      <c r="J3895" s="5" t="str">
        <f>IFERROR(TRIM(INDEX(CID_DB[ [ NSN ] ],$D3895)),"")</f>
        <v/>
      </c>
      <c r="K3895" s="5" t="str">
        <f>IFERROR(TRIM(INDEX(CID_DB[Description],$D3895)),"")</f>
        <v/>
      </c>
      <c r="L3895" s="24" t="str">
        <f>IFERROR(TRIM(INDEX(CID_DB[Commercial Status],$D3895)),"")</f>
        <v/>
      </c>
    </row>
    <row r="3896" spans="2:12" x14ac:dyDescent="0.35">
      <c r="B3896" s="15"/>
      <c r="D3896" s="17" t="str">
        <f t="array" ref="D3896">IFERROR(IF($B3896&lt;&gt;"",LARGE(IF(ISNUMBER(SEARCH(TRIM(SUBSTITUTE($B3896,"-","")),CID_DB[Search Key])),ROW(CID_DB[Search Key]),""),1)-1,""),"")</f>
        <v/>
      </c>
      <c r="F3896" s="23" t="str">
        <f>IF($B3896&lt;&gt;"",COUNTIFS(CID_DB[Search Key],"*"&amp;TRIM(SUBSTITUTE(B3896,"-",""))&amp;"*"),"")</f>
        <v/>
      </c>
      <c r="G3896" s="23" t="str">
        <f>IFERROR(TRIM(INDEX(CID_DB[Case No],$D3896)),"")</f>
        <v/>
      </c>
      <c r="H3896" s="5" t="str">
        <f>IFERROR(TRIM(INDEX(CID_DB[Known Contractor '#1 PN],$D3896)),"")</f>
        <v/>
      </c>
      <c r="I3896" s="5" t="str">
        <f>IFERROR(TRIM(INDEX(CID_DB[Known Contractor '#2 PN],$D3896)),"")</f>
        <v/>
      </c>
      <c r="J3896" s="5" t="str">
        <f>IFERROR(TRIM(INDEX(CID_DB[ [ NSN ] ],$D3896)),"")</f>
        <v/>
      </c>
      <c r="K3896" s="5" t="str">
        <f>IFERROR(TRIM(INDEX(CID_DB[Description],$D3896)),"")</f>
        <v/>
      </c>
      <c r="L3896" s="24" t="str">
        <f>IFERROR(TRIM(INDEX(CID_DB[Commercial Status],$D3896)),"")</f>
        <v/>
      </c>
    </row>
    <row r="3897" spans="2:12" x14ac:dyDescent="0.35">
      <c r="B3897" s="15"/>
      <c r="D3897" s="17" t="str">
        <f t="array" ref="D3897">IFERROR(IF($B3897&lt;&gt;"",LARGE(IF(ISNUMBER(SEARCH(TRIM(SUBSTITUTE($B3897,"-","")),CID_DB[Search Key])),ROW(CID_DB[Search Key]),""),1)-1,""),"")</f>
        <v/>
      </c>
      <c r="F3897" s="23" t="str">
        <f>IF($B3897&lt;&gt;"",COUNTIFS(CID_DB[Search Key],"*"&amp;TRIM(SUBSTITUTE(B3897,"-",""))&amp;"*"),"")</f>
        <v/>
      </c>
      <c r="G3897" s="23" t="str">
        <f>IFERROR(TRIM(INDEX(CID_DB[Case No],$D3897)),"")</f>
        <v/>
      </c>
      <c r="H3897" s="5" t="str">
        <f>IFERROR(TRIM(INDEX(CID_DB[Known Contractor '#1 PN],$D3897)),"")</f>
        <v/>
      </c>
      <c r="I3897" s="5" t="str">
        <f>IFERROR(TRIM(INDEX(CID_DB[Known Contractor '#2 PN],$D3897)),"")</f>
        <v/>
      </c>
      <c r="J3897" s="5" t="str">
        <f>IFERROR(TRIM(INDEX(CID_DB[ [ NSN ] ],$D3897)),"")</f>
        <v/>
      </c>
      <c r="K3897" s="5" t="str">
        <f>IFERROR(TRIM(INDEX(CID_DB[Description],$D3897)),"")</f>
        <v/>
      </c>
      <c r="L3897" s="24" t="str">
        <f>IFERROR(TRIM(INDEX(CID_DB[Commercial Status],$D3897)),"")</f>
        <v/>
      </c>
    </row>
    <row r="3898" spans="2:12" x14ac:dyDescent="0.35">
      <c r="B3898" s="15"/>
      <c r="D3898" s="17" t="str">
        <f t="array" ref="D3898">IFERROR(IF($B3898&lt;&gt;"",LARGE(IF(ISNUMBER(SEARCH(TRIM(SUBSTITUTE($B3898,"-","")),CID_DB[Search Key])),ROW(CID_DB[Search Key]),""),1)-1,""),"")</f>
        <v/>
      </c>
      <c r="F3898" s="23" t="str">
        <f>IF($B3898&lt;&gt;"",COUNTIFS(CID_DB[Search Key],"*"&amp;TRIM(SUBSTITUTE(B3898,"-",""))&amp;"*"),"")</f>
        <v/>
      </c>
      <c r="G3898" s="23" t="str">
        <f>IFERROR(TRIM(INDEX(CID_DB[Case No],$D3898)),"")</f>
        <v/>
      </c>
      <c r="H3898" s="5" t="str">
        <f>IFERROR(TRIM(INDEX(CID_DB[Known Contractor '#1 PN],$D3898)),"")</f>
        <v/>
      </c>
      <c r="I3898" s="5" t="str">
        <f>IFERROR(TRIM(INDEX(CID_DB[Known Contractor '#2 PN],$D3898)),"")</f>
        <v/>
      </c>
      <c r="J3898" s="5" t="str">
        <f>IFERROR(TRIM(INDEX(CID_DB[ [ NSN ] ],$D3898)),"")</f>
        <v/>
      </c>
      <c r="K3898" s="5" t="str">
        <f>IFERROR(TRIM(INDEX(CID_DB[Description],$D3898)),"")</f>
        <v/>
      </c>
      <c r="L3898" s="24" t="str">
        <f>IFERROR(TRIM(INDEX(CID_DB[Commercial Status],$D3898)),"")</f>
        <v/>
      </c>
    </row>
    <row r="3899" spans="2:12" x14ac:dyDescent="0.35">
      <c r="B3899" s="15"/>
      <c r="D3899" s="17" t="str">
        <f t="array" ref="D3899">IFERROR(IF($B3899&lt;&gt;"",LARGE(IF(ISNUMBER(SEARCH(TRIM(SUBSTITUTE($B3899,"-","")),CID_DB[Search Key])),ROW(CID_DB[Search Key]),""),1)-1,""),"")</f>
        <v/>
      </c>
      <c r="F3899" s="23" t="str">
        <f>IF($B3899&lt;&gt;"",COUNTIFS(CID_DB[Search Key],"*"&amp;TRIM(SUBSTITUTE(B3899,"-",""))&amp;"*"),"")</f>
        <v/>
      </c>
      <c r="G3899" s="23" t="str">
        <f>IFERROR(TRIM(INDEX(CID_DB[Case No],$D3899)),"")</f>
        <v/>
      </c>
      <c r="H3899" s="5" t="str">
        <f>IFERROR(TRIM(INDEX(CID_DB[Known Contractor '#1 PN],$D3899)),"")</f>
        <v/>
      </c>
      <c r="I3899" s="5" t="str">
        <f>IFERROR(TRIM(INDEX(CID_DB[Known Contractor '#2 PN],$D3899)),"")</f>
        <v/>
      </c>
      <c r="J3899" s="5" t="str">
        <f>IFERROR(TRIM(INDEX(CID_DB[ [ NSN ] ],$D3899)),"")</f>
        <v/>
      </c>
      <c r="K3899" s="5" t="str">
        <f>IFERROR(TRIM(INDEX(CID_DB[Description],$D3899)),"")</f>
        <v/>
      </c>
      <c r="L3899" s="24" t="str">
        <f>IFERROR(TRIM(INDEX(CID_DB[Commercial Status],$D3899)),"")</f>
        <v/>
      </c>
    </row>
    <row r="3900" spans="2:12" x14ac:dyDescent="0.35">
      <c r="B3900" s="15"/>
      <c r="D3900" s="17" t="str">
        <f t="array" ref="D3900">IFERROR(IF($B3900&lt;&gt;"",LARGE(IF(ISNUMBER(SEARCH(TRIM(SUBSTITUTE($B3900,"-","")),CID_DB[Search Key])),ROW(CID_DB[Search Key]),""),1)-1,""),"")</f>
        <v/>
      </c>
      <c r="F3900" s="23" t="str">
        <f>IF($B3900&lt;&gt;"",COUNTIFS(CID_DB[Search Key],"*"&amp;TRIM(SUBSTITUTE(B3900,"-",""))&amp;"*"),"")</f>
        <v/>
      </c>
      <c r="G3900" s="23" t="str">
        <f>IFERROR(TRIM(INDEX(CID_DB[Case No],$D3900)),"")</f>
        <v/>
      </c>
      <c r="H3900" s="5" t="str">
        <f>IFERROR(TRIM(INDEX(CID_DB[Known Contractor '#1 PN],$D3900)),"")</f>
        <v/>
      </c>
      <c r="I3900" s="5" t="str">
        <f>IFERROR(TRIM(INDEX(CID_DB[Known Contractor '#2 PN],$D3900)),"")</f>
        <v/>
      </c>
      <c r="J3900" s="5" t="str">
        <f>IFERROR(TRIM(INDEX(CID_DB[ [ NSN ] ],$D3900)),"")</f>
        <v/>
      </c>
      <c r="K3900" s="5" t="str">
        <f>IFERROR(TRIM(INDEX(CID_DB[Description],$D3900)),"")</f>
        <v/>
      </c>
      <c r="L3900" s="24" t="str">
        <f>IFERROR(TRIM(INDEX(CID_DB[Commercial Status],$D3900)),"")</f>
        <v/>
      </c>
    </row>
    <row r="3901" spans="2:12" x14ac:dyDescent="0.35">
      <c r="B3901" s="15"/>
      <c r="D3901" s="17" t="str">
        <f t="array" ref="D3901">IFERROR(IF($B3901&lt;&gt;"",LARGE(IF(ISNUMBER(SEARCH(TRIM(SUBSTITUTE($B3901,"-","")),CID_DB[Search Key])),ROW(CID_DB[Search Key]),""),1)-1,""),"")</f>
        <v/>
      </c>
      <c r="F3901" s="23" t="str">
        <f>IF($B3901&lt;&gt;"",COUNTIFS(CID_DB[Search Key],"*"&amp;TRIM(SUBSTITUTE(B3901,"-",""))&amp;"*"),"")</f>
        <v/>
      </c>
      <c r="G3901" s="23" t="str">
        <f>IFERROR(TRIM(INDEX(CID_DB[Case No],$D3901)),"")</f>
        <v/>
      </c>
      <c r="H3901" s="5" t="str">
        <f>IFERROR(TRIM(INDEX(CID_DB[Known Contractor '#1 PN],$D3901)),"")</f>
        <v/>
      </c>
      <c r="I3901" s="5" t="str">
        <f>IFERROR(TRIM(INDEX(CID_DB[Known Contractor '#2 PN],$D3901)),"")</f>
        <v/>
      </c>
      <c r="J3901" s="5" t="str">
        <f>IFERROR(TRIM(INDEX(CID_DB[ [ NSN ] ],$D3901)),"")</f>
        <v/>
      </c>
      <c r="K3901" s="5" t="str">
        <f>IFERROR(TRIM(INDEX(CID_DB[Description],$D3901)),"")</f>
        <v/>
      </c>
      <c r="L3901" s="24" t="str">
        <f>IFERROR(TRIM(INDEX(CID_DB[Commercial Status],$D3901)),"")</f>
        <v/>
      </c>
    </row>
    <row r="3902" spans="2:12" x14ac:dyDescent="0.35">
      <c r="B3902" s="15"/>
      <c r="D3902" s="17" t="str">
        <f t="array" ref="D3902">IFERROR(IF($B3902&lt;&gt;"",LARGE(IF(ISNUMBER(SEARCH(TRIM(SUBSTITUTE($B3902,"-","")),CID_DB[Search Key])),ROW(CID_DB[Search Key]),""),1)-1,""),"")</f>
        <v/>
      </c>
      <c r="F3902" s="23" t="str">
        <f>IF($B3902&lt;&gt;"",COUNTIFS(CID_DB[Search Key],"*"&amp;TRIM(SUBSTITUTE(B3902,"-",""))&amp;"*"),"")</f>
        <v/>
      </c>
      <c r="G3902" s="23" t="str">
        <f>IFERROR(TRIM(INDEX(CID_DB[Case No],$D3902)),"")</f>
        <v/>
      </c>
      <c r="H3902" s="5" t="str">
        <f>IFERROR(TRIM(INDEX(CID_DB[Known Contractor '#1 PN],$D3902)),"")</f>
        <v/>
      </c>
      <c r="I3902" s="5" t="str">
        <f>IFERROR(TRIM(INDEX(CID_DB[Known Contractor '#2 PN],$D3902)),"")</f>
        <v/>
      </c>
      <c r="J3902" s="5" t="str">
        <f>IFERROR(TRIM(INDEX(CID_DB[ [ NSN ] ],$D3902)),"")</f>
        <v/>
      </c>
      <c r="K3902" s="5" t="str">
        <f>IFERROR(TRIM(INDEX(CID_DB[Description],$D3902)),"")</f>
        <v/>
      </c>
      <c r="L3902" s="24" t="str">
        <f>IFERROR(TRIM(INDEX(CID_DB[Commercial Status],$D3902)),"")</f>
        <v/>
      </c>
    </row>
    <row r="3903" spans="2:12" x14ac:dyDescent="0.35">
      <c r="B3903" s="15"/>
      <c r="D3903" s="17" t="str">
        <f t="array" ref="D3903">IFERROR(IF($B3903&lt;&gt;"",LARGE(IF(ISNUMBER(SEARCH(TRIM(SUBSTITUTE($B3903,"-","")),CID_DB[Search Key])),ROW(CID_DB[Search Key]),""),1)-1,""),"")</f>
        <v/>
      </c>
      <c r="F3903" s="23" t="str">
        <f>IF($B3903&lt;&gt;"",COUNTIFS(CID_DB[Search Key],"*"&amp;TRIM(SUBSTITUTE(B3903,"-",""))&amp;"*"),"")</f>
        <v/>
      </c>
      <c r="G3903" s="23" t="str">
        <f>IFERROR(TRIM(INDEX(CID_DB[Case No],$D3903)),"")</f>
        <v/>
      </c>
      <c r="H3903" s="5" t="str">
        <f>IFERROR(TRIM(INDEX(CID_DB[Known Contractor '#1 PN],$D3903)),"")</f>
        <v/>
      </c>
      <c r="I3903" s="5" t="str">
        <f>IFERROR(TRIM(INDEX(CID_DB[Known Contractor '#2 PN],$D3903)),"")</f>
        <v/>
      </c>
      <c r="J3903" s="5" t="str">
        <f>IFERROR(TRIM(INDEX(CID_DB[ [ NSN ] ],$D3903)),"")</f>
        <v/>
      </c>
      <c r="K3903" s="5" t="str">
        <f>IFERROR(TRIM(INDEX(CID_DB[Description],$D3903)),"")</f>
        <v/>
      </c>
      <c r="L3903" s="24" t="str">
        <f>IFERROR(TRIM(INDEX(CID_DB[Commercial Status],$D3903)),"")</f>
        <v/>
      </c>
    </row>
    <row r="3904" spans="2:12" x14ac:dyDescent="0.35">
      <c r="B3904" s="15"/>
      <c r="D3904" s="17" t="str">
        <f t="array" ref="D3904">IFERROR(IF($B3904&lt;&gt;"",LARGE(IF(ISNUMBER(SEARCH(TRIM(SUBSTITUTE($B3904,"-","")),CID_DB[Search Key])),ROW(CID_DB[Search Key]),""),1)-1,""),"")</f>
        <v/>
      </c>
      <c r="F3904" s="23" t="str">
        <f>IF($B3904&lt;&gt;"",COUNTIFS(CID_DB[Search Key],"*"&amp;TRIM(SUBSTITUTE(B3904,"-",""))&amp;"*"),"")</f>
        <v/>
      </c>
      <c r="G3904" s="23" t="str">
        <f>IFERROR(TRIM(INDEX(CID_DB[Case No],$D3904)),"")</f>
        <v/>
      </c>
      <c r="H3904" s="5" t="str">
        <f>IFERROR(TRIM(INDEX(CID_DB[Known Contractor '#1 PN],$D3904)),"")</f>
        <v/>
      </c>
      <c r="I3904" s="5" t="str">
        <f>IFERROR(TRIM(INDEX(CID_DB[Known Contractor '#2 PN],$D3904)),"")</f>
        <v/>
      </c>
      <c r="J3904" s="5" t="str">
        <f>IFERROR(TRIM(INDEX(CID_DB[ [ NSN ] ],$D3904)),"")</f>
        <v/>
      </c>
      <c r="K3904" s="5" t="str">
        <f>IFERROR(TRIM(INDEX(CID_DB[Description],$D3904)),"")</f>
        <v/>
      </c>
      <c r="L3904" s="24" t="str">
        <f>IFERROR(TRIM(INDEX(CID_DB[Commercial Status],$D3904)),"")</f>
        <v/>
      </c>
    </row>
    <row r="3905" spans="2:12" x14ac:dyDescent="0.35">
      <c r="B3905" s="15"/>
      <c r="D3905" s="17" t="str">
        <f t="array" ref="D3905">IFERROR(IF($B3905&lt;&gt;"",LARGE(IF(ISNUMBER(SEARCH(TRIM(SUBSTITUTE($B3905,"-","")),CID_DB[Search Key])),ROW(CID_DB[Search Key]),""),1)-1,""),"")</f>
        <v/>
      </c>
      <c r="F3905" s="23" t="str">
        <f>IF($B3905&lt;&gt;"",COUNTIFS(CID_DB[Search Key],"*"&amp;TRIM(SUBSTITUTE(B3905,"-",""))&amp;"*"),"")</f>
        <v/>
      </c>
      <c r="G3905" s="23" t="str">
        <f>IFERROR(TRIM(INDEX(CID_DB[Case No],$D3905)),"")</f>
        <v/>
      </c>
      <c r="H3905" s="5" t="str">
        <f>IFERROR(TRIM(INDEX(CID_DB[Known Contractor '#1 PN],$D3905)),"")</f>
        <v/>
      </c>
      <c r="I3905" s="5" t="str">
        <f>IFERROR(TRIM(INDEX(CID_DB[Known Contractor '#2 PN],$D3905)),"")</f>
        <v/>
      </c>
      <c r="J3905" s="5" t="str">
        <f>IFERROR(TRIM(INDEX(CID_DB[ [ NSN ] ],$D3905)),"")</f>
        <v/>
      </c>
      <c r="K3905" s="5" t="str">
        <f>IFERROR(TRIM(INDEX(CID_DB[Description],$D3905)),"")</f>
        <v/>
      </c>
      <c r="L3905" s="24" t="str">
        <f>IFERROR(TRIM(INDEX(CID_DB[Commercial Status],$D3905)),"")</f>
        <v/>
      </c>
    </row>
    <row r="3906" spans="2:12" x14ac:dyDescent="0.35">
      <c r="B3906" s="15"/>
      <c r="D3906" s="17" t="str">
        <f t="array" ref="D3906">IFERROR(IF($B3906&lt;&gt;"",LARGE(IF(ISNUMBER(SEARCH(TRIM(SUBSTITUTE($B3906,"-","")),CID_DB[Search Key])),ROW(CID_DB[Search Key]),""),1)-1,""),"")</f>
        <v/>
      </c>
      <c r="F3906" s="23" t="str">
        <f>IF($B3906&lt;&gt;"",COUNTIFS(CID_DB[Search Key],"*"&amp;TRIM(SUBSTITUTE(B3906,"-",""))&amp;"*"),"")</f>
        <v/>
      </c>
      <c r="G3906" s="23" t="str">
        <f>IFERROR(TRIM(INDEX(CID_DB[Case No],$D3906)),"")</f>
        <v/>
      </c>
      <c r="H3906" s="5" t="str">
        <f>IFERROR(TRIM(INDEX(CID_DB[Known Contractor '#1 PN],$D3906)),"")</f>
        <v/>
      </c>
      <c r="I3906" s="5" t="str">
        <f>IFERROR(TRIM(INDEX(CID_DB[Known Contractor '#2 PN],$D3906)),"")</f>
        <v/>
      </c>
      <c r="J3906" s="5" t="str">
        <f>IFERROR(TRIM(INDEX(CID_DB[ [ NSN ] ],$D3906)),"")</f>
        <v/>
      </c>
      <c r="K3906" s="5" t="str">
        <f>IFERROR(TRIM(INDEX(CID_DB[Description],$D3906)),"")</f>
        <v/>
      </c>
      <c r="L3906" s="24" t="str">
        <f>IFERROR(TRIM(INDEX(CID_DB[Commercial Status],$D3906)),"")</f>
        <v/>
      </c>
    </row>
    <row r="3907" spans="2:12" x14ac:dyDescent="0.35">
      <c r="B3907" s="15"/>
      <c r="D3907" s="17" t="str">
        <f t="array" ref="D3907">IFERROR(IF($B3907&lt;&gt;"",LARGE(IF(ISNUMBER(SEARCH(TRIM(SUBSTITUTE($B3907,"-","")),CID_DB[Search Key])),ROW(CID_DB[Search Key]),""),1)-1,""),"")</f>
        <v/>
      </c>
      <c r="F3907" s="23" t="str">
        <f>IF($B3907&lt;&gt;"",COUNTIFS(CID_DB[Search Key],"*"&amp;TRIM(SUBSTITUTE(B3907,"-",""))&amp;"*"),"")</f>
        <v/>
      </c>
      <c r="G3907" s="23" t="str">
        <f>IFERROR(TRIM(INDEX(CID_DB[Case No],$D3907)),"")</f>
        <v/>
      </c>
      <c r="H3907" s="5" t="str">
        <f>IFERROR(TRIM(INDEX(CID_DB[Known Contractor '#1 PN],$D3907)),"")</f>
        <v/>
      </c>
      <c r="I3907" s="5" t="str">
        <f>IFERROR(TRIM(INDEX(CID_DB[Known Contractor '#2 PN],$D3907)),"")</f>
        <v/>
      </c>
      <c r="J3907" s="5" t="str">
        <f>IFERROR(TRIM(INDEX(CID_DB[ [ NSN ] ],$D3907)),"")</f>
        <v/>
      </c>
      <c r="K3907" s="5" t="str">
        <f>IFERROR(TRIM(INDEX(CID_DB[Description],$D3907)),"")</f>
        <v/>
      </c>
      <c r="L3907" s="24" t="str">
        <f>IFERROR(TRIM(INDEX(CID_DB[Commercial Status],$D3907)),"")</f>
        <v/>
      </c>
    </row>
    <row r="3908" spans="2:12" x14ac:dyDescent="0.35">
      <c r="B3908" s="15"/>
      <c r="D3908" s="17" t="str">
        <f t="array" ref="D3908">IFERROR(IF($B3908&lt;&gt;"",LARGE(IF(ISNUMBER(SEARCH(TRIM(SUBSTITUTE($B3908,"-","")),CID_DB[Search Key])),ROW(CID_DB[Search Key]),""),1)-1,""),"")</f>
        <v/>
      </c>
      <c r="F3908" s="23" t="str">
        <f>IF($B3908&lt;&gt;"",COUNTIFS(CID_DB[Search Key],"*"&amp;TRIM(SUBSTITUTE(B3908,"-",""))&amp;"*"),"")</f>
        <v/>
      </c>
      <c r="G3908" s="23" t="str">
        <f>IFERROR(TRIM(INDEX(CID_DB[Case No],$D3908)),"")</f>
        <v/>
      </c>
      <c r="H3908" s="5" t="str">
        <f>IFERROR(TRIM(INDEX(CID_DB[Known Contractor '#1 PN],$D3908)),"")</f>
        <v/>
      </c>
      <c r="I3908" s="5" t="str">
        <f>IFERROR(TRIM(INDEX(CID_DB[Known Contractor '#2 PN],$D3908)),"")</f>
        <v/>
      </c>
      <c r="J3908" s="5" t="str">
        <f>IFERROR(TRIM(INDEX(CID_DB[ [ NSN ] ],$D3908)),"")</f>
        <v/>
      </c>
      <c r="K3908" s="5" t="str">
        <f>IFERROR(TRIM(INDEX(CID_DB[Description],$D3908)),"")</f>
        <v/>
      </c>
      <c r="L3908" s="24" t="str">
        <f>IFERROR(TRIM(INDEX(CID_DB[Commercial Status],$D3908)),"")</f>
        <v/>
      </c>
    </row>
    <row r="3909" spans="2:12" x14ac:dyDescent="0.35">
      <c r="B3909" s="15"/>
      <c r="D3909" s="17" t="str">
        <f t="array" ref="D3909">IFERROR(IF($B3909&lt;&gt;"",LARGE(IF(ISNUMBER(SEARCH(TRIM(SUBSTITUTE($B3909,"-","")),CID_DB[Search Key])),ROW(CID_DB[Search Key]),""),1)-1,""),"")</f>
        <v/>
      </c>
      <c r="F3909" s="23" t="str">
        <f>IF($B3909&lt;&gt;"",COUNTIFS(CID_DB[Search Key],"*"&amp;TRIM(SUBSTITUTE(B3909,"-",""))&amp;"*"),"")</f>
        <v/>
      </c>
      <c r="G3909" s="23" t="str">
        <f>IFERROR(TRIM(INDEX(CID_DB[Case No],$D3909)),"")</f>
        <v/>
      </c>
      <c r="H3909" s="5" t="str">
        <f>IFERROR(TRIM(INDEX(CID_DB[Known Contractor '#1 PN],$D3909)),"")</f>
        <v/>
      </c>
      <c r="I3909" s="5" t="str">
        <f>IFERROR(TRIM(INDEX(CID_DB[Known Contractor '#2 PN],$D3909)),"")</f>
        <v/>
      </c>
      <c r="J3909" s="5" t="str">
        <f>IFERROR(TRIM(INDEX(CID_DB[ [ NSN ] ],$D3909)),"")</f>
        <v/>
      </c>
      <c r="K3909" s="5" t="str">
        <f>IFERROR(TRIM(INDEX(CID_DB[Description],$D3909)),"")</f>
        <v/>
      </c>
      <c r="L3909" s="24" t="str">
        <f>IFERROR(TRIM(INDEX(CID_DB[Commercial Status],$D3909)),"")</f>
        <v/>
      </c>
    </row>
    <row r="3910" spans="2:12" x14ac:dyDescent="0.35">
      <c r="B3910" s="15"/>
      <c r="D3910" s="17" t="str">
        <f t="array" ref="D3910">IFERROR(IF($B3910&lt;&gt;"",LARGE(IF(ISNUMBER(SEARCH(TRIM(SUBSTITUTE($B3910,"-","")),CID_DB[Search Key])),ROW(CID_DB[Search Key]),""),1)-1,""),"")</f>
        <v/>
      </c>
      <c r="F3910" s="23" t="str">
        <f>IF($B3910&lt;&gt;"",COUNTIFS(CID_DB[Search Key],"*"&amp;TRIM(SUBSTITUTE(B3910,"-",""))&amp;"*"),"")</f>
        <v/>
      </c>
      <c r="G3910" s="23" t="str">
        <f>IFERROR(TRIM(INDEX(CID_DB[Case No],$D3910)),"")</f>
        <v/>
      </c>
      <c r="H3910" s="5" t="str">
        <f>IFERROR(TRIM(INDEX(CID_DB[Known Contractor '#1 PN],$D3910)),"")</f>
        <v/>
      </c>
      <c r="I3910" s="5" t="str">
        <f>IFERROR(TRIM(INDEX(CID_DB[Known Contractor '#2 PN],$D3910)),"")</f>
        <v/>
      </c>
      <c r="J3910" s="5" t="str">
        <f>IFERROR(TRIM(INDEX(CID_DB[ [ NSN ] ],$D3910)),"")</f>
        <v/>
      </c>
      <c r="K3910" s="5" t="str">
        <f>IFERROR(TRIM(INDEX(CID_DB[Description],$D3910)),"")</f>
        <v/>
      </c>
      <c r="L3910" s="24" t="str">
        <f>IFERROR(TRIM(INDEX(CID_DB[Commercial Status],$D3910)),"")</f>
        <v/>
      </c>
    </row>
    <row r="3911" spans="2:12" x14ac:dyDescent="0.35">
      <c r="B3911" s="15"/>
      <c r="D3911" s="17" t="str">
        <f t="array" ref="D3911">IFERROR(IF($B3911&lt;&gt;"",LARGE(IF(ISNUMBER(SEARCH(TRIM(SUBSTITUTE($B3911,"-","")),CID_DB[Search Key])),ROW(CID_DB[Search Key]),""),1)-1,""),"")</f>
        <v/>
      </c>
      <c r="F3911" s="23" t="str">
        <f>IF($B3911&lt;&gt;"",COUNTIFS(CID_DB[Search Key],"*"&amp;TRIM(SUBSTITUTE(B3911,"-",""))&amp;"*"),"")</f>
        <v/>
      </c>
      <c r="G3911" s="23" t="str">
        <f>IFERROR(TRIM(INDEX(CID_DB[Case No],$D3911)),"")</f>
        <v/>
      </c>
      <c r="H3911" s="5" t="str">
        <f>IFERROR(TRIM(INDEX(CID_DB[Known Contractor '#1 PN],$D3911)),"")</f>
        <v/>
      </c>
      <c r="I3911" s="5" t="str">
        <f>IFERROR(TRIM(INDEX(CID_DB[Known Contractor '#2 PN],$D3911)),"")</f>
        <v/>
      </c>
      <c r="J3911" s="5" t="str">
        <f>IFERROR(TRIM(INDEX(CID_DB[ [ NSN ] ],$D3911)),"")</f>
        <v/>
      </c>
      <c r="K3911" s="5" t="str">
        <f>IFERROR(TRIM(INDEX(CID_DB[Description],$D3911)),"")</f>
        <v/>
      </c>
      <c r="L3911" s="24" t="str">
        <f>IFERROR(TRIM(INDEX(CID_DB[Commercial Status],$D3911)),"")</f>
        <v/>
      </c>
    </row>
    <row r="3912" spans="2:12" x14ac:dyDescent="0.35">
      <c r="B3912" s="15"/>
      <c r="D3912" s="17" t="str">
        <f t="array" ref="D3912">IFERROR(IF($B3912&lt;&gt;"",LARGE(IF(ISNUMBER(SEARCH(TRIM(SUBSTITUTE($B3912,"-","")),CID_DB[Search Key])),ROW(CID_DB[Search Key]),""),1)-1,""),"")</f>
        <v/>
      </c>
      <c r="F3912" s="23" t="str">
        <f>IF($B3912&lt;&gt;"",COUNTIFS(CID_DB[Search Key],"*"&amp;TRIM(SUBSTITUTE(B3912,"-",""))&amp;"*"),"")</f>
        <v/>
      </c>
      <c r="G3912" s="23" t="str">
        <f>IFERROR(TRIM(INDEX(CID_DB[Case No],$D3912)),"")</f>
        <v/>
      </c>
      <c r="H3912" s="5" t="str">
        <f>IFERROR(TRIM(INDEX(CID_DB[Known Contractor '#1 PN],$D3912)),"")</f>
        <v/>
      </c>
      <c r="I3912" s="5" t="str">
        <f>IFERROR(TRIM(INDEX(CID_DB[Known Contractor '#2 PN],$D3912)),"")</f>
        <v/>
      </c>
      <c r="J3912" s="5" t="str">
        <f>IFERROR(TRIM(INDEX(CID_DB[ [ NSN ] ],$D3912)),"")</f>
        <v/>
      </c>
      <c r="K3912" s="5" t="str">
        <f>IFERROR(TRIM(INDEX(CID_DB[Description],$D3912)),"")</f>
        <v/>
      </c>
      <c r="L3912" s="24" t="str">
        <f>IFERROR(TRIM(INDEX(CID_DB[Commercial Status],$D3912)),"")</f>
        <v/>
      </c>
    </row>
    <row r="3913" spans="2:12" x14ac:dyDescent="0.35">
      <c r="B3913" s="15"/>
      <c r="D3913" s="17" t="str">
        <f t="array" ref="D3913">IFERROR(IF($B3913&lt;&gt;"",LARGE(IF(ISNUMBER(SEARCH(TRIM(SUBSTITUTE($B3913,"-","")),CID_DB[Search Key])),ROW(CID_DB[Search Key]),""),1)-1,""),"")</f>
        <v/>
      </c>
      <c r="F3913" s="23" t="str">
        <f>IF($B3913&lt;&gt;"",COUNTIFS(CID_DB[Search Key],"*"&amp;TRIM(SUBSTITUTE(B3913,"-",""))&amp;"*"),"")</f>
        <v/>
      </c>
      <c r="G3913" s="23" t="str">
        <f>IFERROR(TRIM(INDEX(CID_DB[Case No],$D3913)),"")</f>
        <v/>
      </c>
      <c r="H3913" s="5" t="str">
        <f>IFERROR(TRIM(INDEX(CID_DB[Known Contractor '#1 PN],$D3913)),"")</f>
        <v/>
      </c>
      <c r="I3913" s="5" t="str">
        <f>IFERROR(TRIM(INDEX(CID_DB[Known Contractor '#2 PN],$D3913)),"")</f>
        <v/>
      </c>
      <c r="J3913" s="5" t="str">
        <f>IFERROR(TRIM(INDEX(CID_DB[ [ NSN ] ],$D3913)),"")</f>
        <v/>
      </c>
      <c r="K3913" s="5" t="str">
        <f>IFERROR(TRIM(INDEX(CID_DB[Description],$D3913)),"")</f>
        <v/>
      </c>
      <c r="L3913" s="24" t="str">
        <f>IFERROR(TRIM(INDEX(CID_DB[Commercial Status],$D3913)),"")</f>
        <v/>
      </c>
    </row>
    <row r="3914" spans="2:12" x14ac:dyDescent="0.35">
      <c r="B3914" s="15"/>
      <c r="D3914" s="17" t="str">
        <f t="array" ref="D3914">IFERROR(IF($B3914&lt;&gt;"",LARGE(IF(ISNUMBER(SEARCH(TRIM(SUBSTITUTE($B3914,"-","")),CID_DB[Search Key])),ROW(CID_DB[Search Key]),""),1)-1,""),"")</f>
        <v/>
      </c>
      <c r="F3914" s="23" t="str">
        <f>IF($B3914&lt;&gt;"",COUNTIFS(CID_DB[Search Key],"*"&amp;TRIM(SUBSTITUTE(B3914,"-",""))&amp;"*"),"")</f>
        <v/>
      </c>
      <c r="G3914" s="23" t="str">
        <f>IFERROR(TRIM(INDEX(CID_DB[Case No],$D3914)),"")</f>
        <v/>
      </c>
      <c r="H3914" s="5" t="str">
        <f>IFERROR(TRIM(INDEX(CID_DB[Known Contractor '#1 PN],$D3914)),"")</f>
        <v/>
      </c>
      <c r="I3914" s="5" t="str">
        <f>IFERROR(TRIM(INDEX(CID_DB[Known Contractor '#2 PN],$D3914)),"")</f>
        <v/>
      </c>
      <c r="J3914" s="5" t="str">
        <f>IFERROR(TRIM(INDEX(CID_DB[ [ NSN ] ],$D3914)),"")</f>
        <v/>
      </c>
      <c r="K3914" s="5" t="str">
        <f>IFERROR(TRIM(INDEX(CID_DB[Description],$D3914)),"")</f>
        <v/>
      </c>
      <c r="L3914" s="24" t="str">
        <f>IFERROR(TRIM(INDEX(CID_DB[Commercial Status],$D3914)),"")</f>
        <v/>
      </c>
    </row>
    <row r="3915" spans="2:12" x14ac:dyDescent="0.35">
      <c r="B3915" s="15"/>
      <c r="D3915" s="17" t="str">
        <f t="array" ref="D3915">IFERROR(IF($B3915&lt;&gt;"",LARGE(IF(ISNUMBER(SEARCH(TRIM(SUBSTITUTE($B3915,"-","")),CID_DB[Search Key])),ROW(CID_DB[Search Key]),""),1)-1,""),"")</f>
        <v/>
      </c>
      <c r="F3915" s="23" t="str">
        <f>IF($B3915&lt;&gt;"",COUNTIFS(CID_DB[Search Key],"*"&amp;TRIM(SUBSTITUTE(B3915,"-",""))&amp;"*"),"")</f>
        <v/>
      </c>
      <c r="G3915" s="23" t="str">
        <f>IFERROR(TRIM(INDEX(CID_DB[Case No],$D3915)),"")</f>
        <v/>
      </c>
      <c r="H3915" s="5" t="str">
        <f>IFERROR(TRIM(INDEX(CID_DB[Known Contractor '#1 PN],$D3915)),"")</f>
        <v/>
      </c>
      <c r="I3915" s="5" t="str">
        <f>IFERROR(TRIM(INDEX(CID_DB[Known Contractor '#2 PN],$D3915)),"")</f>
        <v/>
      </c>
      <c r="J3915" s="5" t="str">
        <f>IFERROR(TRIM(INDEX(CID_DB[ [ NSN ] ],$D3915)),"")</f>
        <v/>
      </c>
      <c r="K3915" s="5" t="str">
        <f>IFERROR(TRIM(INDEX(CID_DB[Description],$D3915)),"")</f>
        <v/>
      </c>
      <c r="L3915" s="24" t="str">
        <f>IFERROR(TRIM(INDEX(CID_DB[Commercial Status],$D3915)),"")</f>
        <v/>
      </c>
    </row>
    <row r="3916" spans="2:12" x14ac:dyDescent="0.35">
      <c r="B3916" s="15"/>
      <c r="D3916" s="17" t="str">
        <f t="array" ref="D3916">IFERROR(IF($B3916&lt;&gt;"",LARGE(IF(ISNUMBER(SEARCH(TRIM(SUBSTITUTE($B3916,"-","")),CID_DB[Search Key])),ROW(CID_DB[Search Key]),""),1)-1,""),"")</f>
        <v/>
      </c>
      <c r="F3916" s="23" t="str">
        <f>IF($B3916&lt;&gt;"",COUNTIFS(CID_DB[Search Key],"*"&amp;TRIM(SUBSTITUTE(B3916,"-",""))&amp;"*"),"")</f>
        <v/>
      </c>
      <c r="G3916" s="23" t="str">
        <f>IFERROR(TRIM(INDEX(CID_DB[Case No],$D3916)),"")</f>
        <v/>
      </c>
      <c r="H3916" s="5" t="str">
        <f>IFERROR(TRIM(INDEX(CID_DB[Known Contractor '#1 PN],$D3916)),"")</f>
        <v/>
      </c>
      <c r="I3916" s="5" t="str">
        <f>IFERROR(TRIM(INDEX(CID_DB[Known Contractor '#2 PN],$D3916)),"")</f>
        <v/>
      </c>
      <c r="J3916" s="5" t="str">
        <f>IFERROR(TRIM(INDEX(CID_DB[ [ NSN ] ],$D3916)),"")</f>
        <v/>
      </c>
      <c r="K3916" s="5" t="str">
        <f>IFERROR(TRIM(INDEX(CID_DB[Description],$D3916)),"")</f>
        <v/>
      </c>
      <c r="L3916" s="24" t="str">
        <f>IFERROR(TRIM(INDEX(CID_DB[Commercial Status],$D3916)),"")</f>
        <v/>
      </c>
    </row>
    <row r="3917" spans="2:12" x14ac:dyDescent="0.35">
      <c r="B3917" s="15"/>
      <c r="D3917" s="17" t="str">
        <f t="array" ref="D3917">IFERROR(IF($B3917&lt;&gt;"",LARGE(IF(ISNUMBER(SEARCH(TRIM(SUBSTITUTE($B3917,"-","")),CID_DB[Search Key])),ROW(CID_DB[Search Key]),""),1)-1,""),"")</f>
        <v/>
      </c>
      <c r="F3917" s="23" t="str">
        <f>IF($B3917&lt;&gt;"",COUNTIFS(CID_DB[Search Key],"*"&amp;TRIM(SUBSTITUTE(B3917,"-",""))&amp;"*"),"")</f>
        <v/>
      </c>
      <c r="G3917" s="23" t="str">
        <f>IFERROR(TRIM(INDEX(CID_DB[Case No],$D3917)),"")</f>
        <v/>
      </c>
      <c r="H3917" s="5" t="str">
        <f>IFERROR(TRIM(INDEX(CID_DB[Known Contractor '#1 PN],$D3917)),"")</f>
        <v/>
      </c>
      <c r="I3917" s="5" t="str">
        <f>IFERROR(TRIM(INDEX(CID_DB[Known Contractor '#2 PN],$D3917)),"")</f>
        <v/>
      </c>
      <c r="J3917" s="5" t="str">
        <f>IFERROR(TRIM(INDEX(CID_DB[ [ NSN ] ],$D3917)),"")</f>
        <v/>
      </c>
      <c r="K3917" s="5" t="str">
        <f>IFERROR(TRIM(INDEX(CID_DB[Description],$D3917)),"")</f>
        <v/>
      </c>
      <c r="L3917" s="24" t="str">
        <f>IFERROR(TRIM(INDEX(CID_DB[Commercial Status],$D3917)),"")</f>
        <v/>
      </c>
    </row>
    <row r="3918" spans="2:12" x14ac:dyDescent="0.35">
      <c r="B3918" s="15"/>
      <c r="D3918" s="17" t="str">
        <f t="array" ref="D3918">IFERROR(IF($B3918&lt;&gt;"",LARGE(IF(ISNUMBER(SEARCH(TRIM(SUBSTITUTE($B3918,"-","")),CID_DB[Search Key])),ROW(CID_DB[Search Key]),""),1)-1,""),"")</f>
        <v/>
      </c>
      <c r="F3918" s="23" t="str">
        <f>IF($B3918&lt;&gt;"",COUNTIFS(CID_DB[Search Key],"*"&amp;TRIM(SUBSTITUTE(B3918,"-",""))&amp;"*"),"")</f>
        <v/>
      </c>
      <c r="G3918" s="23" t="str">
        <f>IFERROR(TRIM(INDEX(CID_DB[Case No],$D3918)),"")</f>
        <v/>
      </c>
      <c r="H3918" s="5" t="str">
        <f>IFERROR(TRIM(INDEX(CID_DB[Known Contractor '#1 PN],$D3918)),"")</f>
        <v/>
      </c>
      <c r="I3918" s="5" t="str">
        <f>IFERROR(TRIM(INDEX(CID_DB[Known Contractor '#2 PN],$D3918)),"")</f>
        <v/>
      </c>
      <c r="J3918" s="5" t="str">
        <f>IFERROR(TRIM(INDEX(CID_DB[ [ NSN ] ],$D3918)),"")</f>
        <v/>
      </c>
      <c r="K3918" s="5" t="str">
        <f>IFERROR(TRIM(INDEX(CID_DB[Description],$D3918)),"")</f>
        <v/>
      </c>
      <c r="L3918" s="24" t="str">
        <f>IFERROR(TRIM(INDEX(CID_DB[Commercial Status],$D3918)),"")</f>
        <v/>
      </c>
    </row>
    <row r="3919" spans="2:12" x14ac:dyDescent="0.35">
      <c r="B3919" s="15"/>
      <c r="D3919" s="17" t="str">
        <f t="array" ref="D3919">IFERROR(IF($B3919&lt;&gt;"",LARGE(IF(ISNUMBER(SEARCH(TRIM(SUBSTITUTE($B3919,"-","")),CID_DB[Search Key])),ROW(CID_DB[Search Key]),""),1)-1,""),"")</f>
        <v/>
      </c>
      <c r="F3919" s="23" t="str">
        <f>IF($B3919&lt;&gt;"",COUNTIFS(CID_DB[Search Key],"*"&amp;TRIM(SUBSTITUTE(B3919,"-",""))&amp;"*"),"")</f>
        <v/>
      </c>
      <c r="G3919" s="23" t="str">
        <f>IFERROR(TRIM(INDEX(CID_DB[Case No],$D3919)),"")</f>
        <v/>
      </c>
      <c r="H3919" s="5" t="str">
        <f>IFERROR(TRIM(INDEX(CID_DB[Known Contractor '#1 PN],$D3919)),"")</f>
        <v/>
      </c>
      <c r="I3919" s="5" t="str">
        <f>IFERROR(TRIM(INDEX(CID_DB[Known Contractor '#2 PN],$D3919)),"")</f>
        <v/>
      </c>
      <c r="J3919" s="5" t="str">
        <f>IFERROR(TRIM(INDEX(CID_DB[ [ NSN ] ],$D3919)),"")</f>
        <v/>
      </c>
      <c r="K3919" s="5" t="str">
        <f>IFERROR(TRIM(INDEX(CID_DB[Description],$D3919)),"")</f>
        <v/>
      </c>
      <c r="L3919" s="24" t="str">
        <f>IFERROR(TRIM(INDEX(CID_DB[Commercial Status],$D3919)),"")</f>
        <v/>
      </c>
    </row>
    <row r="3920" spans="2:12" x14ac:dyDescent="0.35">
      <c r="B3920" s="15"/>
      <c r="D3920" s="17" t="str">
        <f t="array" ref="D3920">IFERROR(IF($B3920&lt;&gt;"",LARGE(IF(ISNUMBER(SEARCH(TRIM(SUBSTITUTE($B3920,"-","")),CID_DB[Search Key])),ROW(CID_DB[Search Key]),""),1)-1,""),"")</f>
        <v/>
      </c>
      <c r="F3920" s="23" t="str">
        <f>IF($B3920&lt;&gt;"",COUNTIFS(CID_DB[Search Key],"*"&amp;TRIM(SUBSTITUTE(B3920,"-",""))&amp;"*"),"")</f>
        <v/>
      </c>
      <c r="G3920" s="23" t="str">
        <f>IFERROR(TRIM(INDEX(CID_DB[Case No],$D3920)),"")</f>
        <v/>
      </c>
      <c r="H3920" s="5" t="str">
        <f>IFERROR(TRIM(INDEX(CID_DB[Known Contractor '#1 PN],$D3920)),"")</f>
        <v/>
      </c>
      <c r="I3920" s="5" t="str">
        <f>IFERROR(TRIM(INDEX(CID_DB[Known Contractor '#2 PN],$D3920)),"")</f>
        <v/>
      </c>
      <c r="J3920" s="5" t="str">
        <f>IFERROR(TRIM(INDEX(CID_DB[ [ NSN ] ],$D3920)),"")</f>
        <v/>
      </c>
      <c r="K3920" s="5" t="str">
        <f>IFERROR(TRIM(INDEX(CID_DB[Description],$D3920)),"")</f>
        <v/>
      </c>
      <c r="L3920" s="24" t="str">
        <f>IFERROR(TRIM(INDEX(CID_DB[Commercial Status],$D3920)),"")</f>
        <v/>
      </c>
    </row>
    <row r="3921" spans="2:12" x14ac:dyDescent="0.35">
      <c r="B3921" s="15"/>
      <c r="D3921" s="17" t="str">
        <f t="array" ref="D3921">IFERROR(IF($B3921&lt;&gt;"",LARGE(IF(ISNUMBER(SEARCH(TRIM(SUBSTITUTE($B3921,"-","")),CID_DB[Search Key])),ROW(CID_DB[Search Key]),""),1)-1,""),"")</f>
        <v/>
      </c>
      <c r="F3921" s="23" t="str">
        <f>IF($B3921&lt;&gt;"",COUNTIFS(CID_DB[Search Key],"*"&amp;TRIM(SUBSTITUTE(B3921,"-",""))&amp;"*"),"")</f>
        <v/>
      </c>
      <c r="G3921" s="23" t="str">
        <f>IFERROR(TRIM(INDEX(CID_DB[Case No],$D3921)),"")</f>
        <v/>
      </c>
      <c r="H3921" s="5" t="str">
        <f>IFERROR(TRIM(INDEX(CID_DB[Known Contractor '#1 PN],$D3921)),"")</f>
        <v/>
      </c>
      <c r="I3921" s="5" t="str">
        <f>IFERROR(TRIM(INDEX(CID_DB[Known Contractor '#2 PN],$D3921)),"")</f>
        <v/>
      </c>
      <c r="J3921" s="5" t="str">
        <f>IFERROR(TRIM(INDEX(CID_DB[ [ NSN ] ],$D3921)),"")</f>
        <v/>
      </c>
      <c r="K3921" s="5" t="str">
        <f>IFERROR(TRIM(INDEX(CID_DB[Description],$D3921)),"")</f>
        <v/>
      </c>
      <c r="L3921" s="24" t="str">
        <f>IFERROR(TRIM(INDEX(CID_DB[Commercial Status],$D3921)),"")</f>
        <v/>
      </c>
    </row>
    <row r="3922" spans="2:12" x14ac:dyDescent="0.35">
      <c r="B3922" s="15"/>
      <c r="D3922" s="17" t="str">
        <f t="array" ref="D3922">IFERROR(IF($B3922&lt;&gt;"",LARGE(IF(ISNUMBER(SEARCH(TRIM(SUBSTITUTE($B3922,"-","")),CID_DB[Search Key])),ROW(CID_DB[Search Key]),""),1)-1,""),"")</f>
        <v/>
      </c>
      <c r="F3922" s="23" t="str">
        <f>IF($B3922&lt;&gt;"",COUNTIFS(CID_DB[Search Key],"*"&amp;TRIM(SUBSTITUTE(B3922,"-",""))&amp;"*"),"")</f>
        <v/>
      </c>
      <c r="G3922" s="23" t="str">
        <f>IFERROR(TRIM(INDEX(CID_DB[Case No],$D3922)),"")</f>
        <v/>
      </c>
      <c r="H3922" s="5" t="str">
        <f>IFERROR(TRIM(INDEX(CID_DB[Known Contractor '#1 PN],$D3922)),"")</f>
        <v/>
      </c>
      <c r="I3922" s="5" t="str">
        <f>IFERROR(TRIM(INDEX(CID_DB[Known Contractor '#2 PN],$D3922)),"")</f>
        <v/>
      </c>
      <c r="J3922" s="5" t="str">
        <f>IFERROR(TRIM(INDEX(CID_DB[ [ NSN ] ],$D3922)),"")</f>
        <v/>
      </c>
      <c r="K3922" s="5" t="str">
        <f>IFERROR(TRIM(INDEX(CID_DB[Description],$D3922)),"")</f>
        <v/>
      </c>
      <c r="L3922" s="24" t="str">
        <f>IFERROR(TRIM(INDEX(CID_DB[Commercial Status],$D3922)),"")</f>
        <v/>
      </c>
    </row>
    <row r="3923" spans="2:12" x14ac:dyDescent="0.35">
      <c r="B3923" s="15"/>
      <c r="D3923" s="17" t="str">
        <f t="array" ref="D3923">IFERROR(IF($B3923&lt;&gt;"",LARGE(IF(ISNUMBER(SEARCH(TRIM(SUBSTITUTE($B3923,"-","")),CID_DB[Search Key])),ROW(CID_DB[Search Key]),""),1)-1,""),"")</f>
        <v/>
      </c>
      <c r="F3923" s="23" t="str">
        <f>IF($B3923&lt;&gt;"",COUNTIFS(CID_DB[Search Key],"*"&amp;TRIM(SUBSTITUTE(B3923,"-",""))&amp;"*"),"")</f>
        <v/>
      </c>
      <c r="G3923" s="23" t="str">
        <f>IFERROR(TRIM(INDEX(CID_DB[Case No],$D3923)),"")</f>
        <v/>
      </c>
      <c r="H3923" s="5" t="str">
        <f>IFERROR(TRIM(INDEX(CID_DB[Known Contractor '#1 PN],$D3923)),"")</f>
        <v/>
      </c>
      <c r="I3923" s="5" t="str">
        <f>IFERROR(TRIM(INDEX(CID_DB[Known Contractor '#2 PN],$D3923)),"")</f>
        <v/>
      </c>
      <c r="J3923" s="5" t="str">
        <f>IFERROR(TRIM(INDEX(CID_DB[ [ NSN ] ],$D3923)),"")</f>
        <v/>
      </c>
      <c r="K3923" s="5" t="str">
        <f>IFERROR(TRIM(INDEX(CID_DB[Description],$D3923)),"")</f>
        <v/>
      </c>
      <c r="L3923" s="24" t="str">
        <f>IFERROR(TRIM(INDEX(CID_DB[Commercial Status],$D3923)),"")</f>
        <v/>
      </c>
    </row>
    <row r="3924" spans="2:12" x14ac:dyDescent="0.35">
      <c r="B3924" s="15"/>
      <c r="D3924" s="17" t="str">
        <f t="array" ref="D3924">IFERROR(IF($B3924&lt;&gt;"",LARGE(IF(ISNUMBER(SEARCH(TRIM(SUBSTITUTE($B3924,"-","")),CID_DB[Search Key])),ROW(CID_DB[Search Key]),""),1)-1,""),"")</f>
        <v/>
      </c>
      <c r="F3924" s="23" t="str">
        <f>IF($B3924&lt;&gt;"",COUNTIFS(CID_DB[Search Key],"*"&amp;TRIM(SUBSTITUTE(B3924,"-",""))&amp;"*"),"")</f>
        <v/>
      </c>
      <c r="G3924" s="23" t="str">
        <f>IFERROR(TRIM(INDEX(CID_DB[Case No],$D3924)),"")</f>
        <v/>
      </c>
      <c r="H3924" s="5" t="str">
        <f>IFERROR(TRIM(INDEX(CID_DB[Known Contractor '#1 PN],$D3924)),"")</f>
        <v/>
      </c>
      <c r="I3924" s="5" t="str">
        <f>IFERROR(TRIM(INDEX(CID_DB[Known Contractor '#2 PN],$D3924)),"")</f>
        <v/>
      </c>
      <c r="J3924" s="5" t="str">
        <f>IFERROR(TRIM(INDEX(CID_DB[ [ NSN ] ],$D3924)),"")</f>
        <v/>
      </c>
      <c r="K3924" s="5" t="str">
        <f>IFERROR(TRIM(INDEX(CID_DB[Description],$D3924)),"")</f>
        <v/>
      </c>
      <c r="L3924" s="24" t="str">
        <f>IFERROR(TRIM(INDEX(CID_DB[Commercial Status],$D3924)),"")</f>
        <v/>
      </c>
    </row>
    <row r="3925" spans="2:12" x14ac:dyDescent="0.35">
      <c r="B3925" s="15"/>
      <c r="D3925" s="17" t="str">
        <f t="array" ref="D3925">IFERROR(IF($B3925&lt;&gt;"",LARGE(IF(ISNUMBER(SEARCH(TRIM(SUBSTITUTE($B3925,"-","")),CID_DB[Search Key])),ROW(CID_DB[Search Key]),""),1)-1,""),"")</f>
        <v/>
      </c>
      <c r="F3925" s="23" t="str">
        <f>IF($B3925&lt;&gt;"",COUNTIFS(CID_DB[Search Key],"*"&amp;TRIM(SUBSTITUTE(B3925,"-",""))&amp;"*"),"")</f>
        <v/>
      </c>
      <c r="G3925" s="23" t="str">
        <f>IFERROR(TRIM(INDEX(CID_DB[Case No],$D3925)),"")</f>
        <v/>
      </c>
      <c r="H3925" s="5" t="str">
        <f>IFERROR(TRIM(INDEX(CID_DB[Known Contractor '#1 PN],$D3925)),"")</f>
        <v/>
      </c>
      <c r="I3925" s="5" t="str">
        <f>IFERROR(TRIM(INDEX(CID_DB[Known Contractor '#2 PN],$D3925)),"")</f>
        <v/>
      </c>
      <c r="J3925" s="5" t="str">
        <f>IFERROR(TRIM(INDEX(CID_DB[ [ NSN ] ],$D3925)),"")</f>
        <v/>
      </c>
      <c r="K3925" s="5" t="str">
        <f>IFERROR(TRIM(INDEX(CID_DB[Description],$D3925)),"")</f>
        <v/>
      </c>
      <c r="L3925" s="24" t="str">
        <f>IFERROR(TRIM(INDEX(CID_DB[Commercial Status],$D3925)),"")</f>
        <v/>
      </c>
    </row>
    <row r="3926" spans="2:12" x14ac:dyDescent="0.35">
      <c r="B3926" s="15"/>
      <c r="D3926" s="17" t="str">
        <f t="array" ref="D3926">IFERROR(IF($B3926&lt;&gt;"",LARGE(IF(ISNUMBER(SEARCH(TRIM(SUBSTITUTE($B3926,"-","")),CID_DB[Search Key])),ROW(CID_DB[Search Key]),""),1)-1,""),"")</f>
        <v/>
      </c>
      <c r="F3926" s="23" t="str">
        <f>IF($B3926&lt;&gt;"",COUNTIFS(CID_DB[Search Key],"*"&amp;TRIM(SUBSTITUTE(B3926,"-",""))&amp;"*"),"")</f>
        <v/>
      </c>
      <c r="G3926" s="23" t="str">
        <f>IFERROR(TRIM(INDEX(CID_DB[Case No],$D3926)),"")</f>
        <v/>
      </c>
      <c r="H3926" s="5" t="str">
        <f>IFERROR(TRIM(INDEX(CID_DB[Known Contractor '#1 PN],$D3926)),"")</f>
        <v/>
      </c>
      <c r="I3926" s="5" t="str">
        <f>IFERROR(TRIM(INDEX(CID_DB[Known Contractor '#2 PN],$D3926)),"")</f>
        <v/>
      </c>
      <c r="J3926" s="5" t="str">
        <f>IFERROR(TRIM(INDEX(CID_DB[ [ NSN ] ],$D3926)),"")</f>
        <v/>
      </c>
      <c r="K3926" s="5" t="str">
        <f>IFERROR(TRIM(INDEX(CID_DB[Description],$D3926)),"")</f>
        <v/>
      </c>
      <c r="L3926" s="24" t="str">
        <f>IFERROR(TRIM(INDEX(CID_DB[Commercial Status],$D3926)),"")</f>
        <v/>
      </c>
    </row>
    <row r="3927" spans="2:12" x14ac:dyDescent="0.35">
      <c r="B3927" s="15"/>
      <c r="D3927" s="17" t="str">
        <f t="array" ref="D3927">IFERROR(IF($B3927&lt;&gt;"",LARGE(IF(ISNUMBER(SEARCH(TRIM(SUBSTITUTE($B3927,"-","")),CID_DB[Search Key])),ROW(CID_DB[Search Key]),""),1)-1,""),"")</f>
        <v/>
      </c>
      <c r="F3927" s="23" t="str">
        <f>IF($B3927&lt;&gt;"",COUNTIFS(CID_DB[Search Key],"*"&amp;TRIM(SUBSTITUTE(B3927,"-",""))&amp;"*"),"")</f>
        <v/>
      </c>
      <c r="G3927" s="23" t="str">
        <f>IFERROR(TRIM(INDEX(CID_DB[Case No],$D3927)),"")</f>
        <v/>
      </c>
      <c r="H3927" s="5" t="str">
        <f>IFERROR(TRIM(INDEX(CID_DB[Known Contractor '#1 PN],$D3927)),"")</f>
        <v/>
      </c>
      <c r="I3927" s="5" t="str">
        <f>IFERROR(TRIM(INDEX(CID_DB[Known Contractor '#2 PN],$D3927)),"")</f>
        <v/>
      </c>
      <c r="J3927" s="5" t="str">
        <f>IFERROR(TRIM(INDEX(CID_DB[ [ NSN ] ],$D3927)),"")</f>
        <v/>
      </c>
      <c r="K3927" s="5" t="str">
        <f>IFERROR(TRIM(INDEX(CID_DB[Description],$D3927)),"")</f>
        <v/>
      </c>
      <c r="L3927" s="24" t="str">
        <f>IFERROR(TRIM(INDEX(CID_DB[Commercial Status],$D3927)),"")</f>
        <v/>
      </c>
    </row>
    <row r="3928" spans="2:12" x14ac:dyDescent="0.35">
      <c r="B3928" s="15"/>
      <c r="D3928" s="17" t="str">
        <f t="array" ref="D3928">IFERROR(IF($B3928&lt;&gt;"",LARGE(IF(ISNUMBER(SEARCH(TRIM(SUBSTITUTE($B3928,"-","")),CID_DB[Search Key])),ROW(CID_DB[Search Key]),""),1)-1,""),"")</f>
        <v/>
      </c>
      <c r="F3928" s="23" t="str">
        <f>IF($B3928&lt;&gt;"",COUNTIFS(CID_DB[Search Key],"*"&amp;TRIM(SUBSTITUTE(B3928,"-",""))&amp;"*"),"")</f>
        <v/>
      </c>
      <c r="G3928" s="23" t="str">
        <f>IFERROR(TRIM(INDEX(CID_DB[Case No],$D3928)),"")</f>
        <v/>
      </c>
      <c r="H3928" s="5" t="str">
        <f>IFERROR(TRIM(INDEX(CID_DB[Known Contractor '#1 PN],$D3928)),"")</f>
        <v/>
      </c>
      <c r="I3928" s="5" t="str">
        <f>IFERROR(TRIM(INDEX(CID_DB[Known Contractor '#2 PN],$D3928)),"")</f>
        <v/>
      </c>
      <c r="J3928" s="5" t="str">
        <f>IFERROR(TRIM(INDEX(CID_DB[ [ NSN ] ],$D3928)),"")</f>
        <v/>
      </c>
      <c r="K3928" s="5" t="str">
        <f>IFERROR(TRIM(INDEX(CID_DB[Description],$D3928)),"")</f>
        <v/>
      </c>
      <c r="L3928" s="24" t="str">
        <f>IFERROR(TRIM(INDEX(CID_DB[Commercial Status],$D3928)),"")</f>
        <v/>
      </c>
    </row>
    <row r="3929" spans="2:12" x14ac:dyDescent="0.35">
      <c r="B3929" s="15"/>
      <c r="D3929" s="17" t="str">
        <f t="array" ref="D3929">IFERROR(IF($B3929&lt;&gt;"",LARGE(IF(ISNUMBER(SEARCH(TRIM(SUBSTITUTE($B3929,"-","")),CID_DB[Search Key])),ROW(CID_DB[Search Key]),""),1)-1,""),"")</f>
        <v/>
      </c>
      <c r="F3929" s="23" t="str">
        <f>IF($B3929&lt;&gt;"",COUNTIFS(CID_DB[Search Key],"*"&amp;TRIM(SUBSTITUTE(B3929,"-",""))&amp;"*"),"")</f>
        <v/>
      </c>
      <c r="G3929" s="23" t="str">
        <f>IFERROR(TRIM(INDEX(CID_DB[Case No],$D3929)),"")</f>
        <v/>
      </c>
      <c r="H3929" s="5" t="str">
        <f>IFERROR(TRIM(INDEX(CID_DB[Known Contractor '#1 PN],$D3929)),"")</f>
        <v/>
      </c>
      <c r="I3929" s="5" t="str">
        <f>IFERROR(TRIM(INDEX(CID_DB[Known Contractor '#2 PN],$D3929)),"")</f>
        <v/>
      </c>
      <c r="J3929" s="5" t="str">
        <f>IFERROR(TRIM(INDEX(CID_DB[ [ NSN ] ],$D3929)),"")</f>
        <v/>
      </c>
      <c r="K3929" s="5" t="str">
        <f>IFERROR(TRIM(INDEX(CID_DB[Description],$D3929)),"")</f>
        <v/>
      </c>
      <c r="L3929" s="24" t="str">
        <f>IFERROR(TRIM(INDEX(CID_DB[Commercial Status],$D3929)),"")</f>
        <v/>
      </c>
    </row>
    <row r="3930" spans="2:12" x14ac:dyDescent="0.35">
      <c r="B3930" s="15"/>
      <c r="D3930" s="17" t="str">
        <f t="array" ref="D3930">IFERROR(IF($B3930&lt;&gt;"",LARGE(IF(ISNUMBER(SEARCH(TRIM(SUBSTITUTE($B3930,"-","")),CID_DB[Search Key])),ROW(CID_DB[Search Key]),""),1)-1,""),"")</f>
        <v/>
      </c>
      <c r="F3930" s="23" t="str">
        <f>IF($B3930&lt;&gt;"",COUNTIFS(CID_DB[Search Key],"*"&amp;TRIM(SUBSTITUTE(B3930,"-",""))&amp;"*"),"")</f>
        <v/>
      </c>
      <c r="G3930" s="23" t="str">
        <f>IFERROR(TRIM(INDEX(CID_DB[Case No],$D3930)),"")</f>
        <v/>
      </c>
      <c r="H3930" s="5" t="str">
        <f>IFERROR(TRIM(INDEX(CID_DB[Known Contractor '#1 PN],$D3930)),"")</f>
        <v/>
      </c>
      <c r="I3930" s="5" t="str">
        <f>IFERROR(TRIM(INDEX(CID_DB[Known Contractor '#2 PN],$D3930)),"")</f>
        <v/>
      </c>
      <c r="J3930" s="5" t="str">
        <f>IFERROR(TRIM(INDEX(CID_DB[ [ NSN ] ],$D3930)),"")</f>
        <v/>
      </c>
      <c r="K3930" s="5" t="str">
        <f>IFERROR(TRIM(INDEX(CID_DB[Description],$D3930)),"")</f>
        <v/>
      </c>
      <c r="L3930" s="24" t="str">
        <f>IFERROR(TRIM(INDEX(CID_DB[Commercial Status],$D3930)),"")</f>
        <v/>
      </c>
    </row>
    <row r="3931" spans="2:12" x14ac:dyDescent="0.35">
      <c r="B3931" s="15"/>
      <c r="D3931" s="17" t="str">
        <f t="array" ref="D3931">IFERROR(IF($B3931&lt;&gt;"",LARGE(IF(ISNUMBER(SEARCH(TRIM(SUBSTITUTE($B3931,"-","")),CID_DB[Search Key])),ROW(CID_DB[Search Key]),""),1)-1,""),"")</f>
        <v/>
      </c>
      <c r="F3931" s="23" t="str">
        <f>IF($B3931&lt;&gt;"",COUNTIFS(CID_DB[Search Key],"*"&amp;TRIM(SUBSTITUTE(B3931,"-",""))&amp;"*"),"")</f>
        <v/>
      </c>
      <c r="G3931" s="23" t="str">
        <f>IFERROR(TRIM(INDEX(CID_DB[Case No],$D3931)),"")</f>
        <v/>
      </c>
      <c r="H3931" s="5" t="str">
        <f>IFERROR(TRIM(INDEX(CID_DB[Known Contractor '#1 PN],$D3931)),"")</f>
        <v/>
      </c>
      <c r="I3931" s="5" t="str">
        <f>IFERROR(TRIM(INDEX(CID_DB[Known Contractor '#2 PN],$D3931)),"")</f>
        <v/>
      </c>
      <c r="J3931" s="5" t="str">
        <f>IFERROR(TRIM(INDEX(CID_DB[ [ NSN ] ],$D3931)),"")</f>
        <v/>
      </c>
      <c r="K3931" s="5" t="str">
        <f>IFERROR(TRIM(INDEX(CID_DB[Description],$D3931)),"")</f>
        <v/>
      </c>
      <c r="L3931" s="24" t="str">
        <f>IFERROR(TRIM(INDEX(CID_DB[Commercial Status],$D3931)),"")</f>
        <v/>
      </c>
    </row>
    <row r="3932" spans="2:12" x14ac:dyDescent="0.35">
      <c r="B3932" s="15"/>
      <c r="D3932" s="17" t="str">
        <f t="array" ref="D3932">IFERROR(IF($B3932&lt;&gt;"",LARGE(IF(ISNUMBER(SEARCH(TRIM(SUBSTITUTE($B3932,"-","")),CID_DB[Search Key])),ROW(CID_DB[Search Key]),""),1)-1,""),"")</f>
        <v/>
      </c>
      <c r="F3932" s="23" t="str">
        <f>IF($B3932&lt;&gt;"",COUNTIFS(CID_DB[Search Key],"*"&amp;TRIM(SUBSTITUTE(B3932,"-",""))&amp;"*"),"")</f>
        <v/>
      </c>
      <c r="G3932" s="23" t="str">
        <f>IFERROR(TRIM(INDEX(CID_DB[Case No],$D3932)),"")</f>
        <v/>
      </c>
      <c r="H3932" s="5" t="str">
        <f>IFERROR(TRIM(INDEX(CID_DB[Known Contractor '#1 PN],$D3932)),"")</f>
        <v/>
      </c>
      <c r="I3932" s="5" t="str">
        <f>IFERROR(TRIM(INDEX(CID_DB[Known Contractor '#2 PN],$D3932)),"")</f>
        <v/>
      </c>
      <c r="J3932" s="5" t="str">
        <f>IFERROR(TRIM(INDEX(CID_DB[ [ NSN ] ],$D3932)),"")</f>
        <v/>
      </c>
      <c r="K3932" s="5" t="str">
        <f>IFERROR(TRIM(INDEX(CID_DB[Description],$D3932)),"")</f>
        <v/>
      </c>
      <c r="L3932" s="24" t="str">
        <f>IFERROR(TRIM(INDEX(CID_DB[Commercial Status],$D3932)),"")</f>
        <v/>
      </c>
    </row>
    <row r="3933" spans="2:12" x14ac:dyDescent="0.35">
      <c r="B3933" s="15"/>
      <c r="D3933" s="17" t="str">
        <f t="array" ref="D3933">IFERROR(IF($B3933&lt;&gt;"",LARGE(IF(ISNUMBER(SEARCH(TRIM(SUBSTITUTE($B3933,"-","")),CID_DB[Search Key])),ROW(CID_DB[Search Key]),""),1)-1,""),"")</f>
        <v/>
      </c>
      <c r="F3933" s="23" t="str">
        <f>IF($B3933&lt;&gt;"",COUNTIFS(CID_DB[Search Key],"*"&amp;TRIM(SUBSTITUTE(B3933,"-",""))&amp;"*"),"")</f>
        <v/>
      </c>
      <c r="G3933" s="23" t="str">
        <f>IFERROR(TRIM(INDEX(CID_DB[Case No],$D3933)),"")</f>
        <v/>
      </c>
      <c r="H3933" s="5" t="str">
        <f>IFERROR(TRIM(INDEX(CID_DB[Known Contractor '#1 PN],$D3933)),"")</f>
        <v/>
      </c>
      <c r="I3933" s="5" t="str">
        <f>IFERROR(TRIM(INDEX(CID_DB[Known Contractor '#2 PN],$D3933)),"")</f>
        <v/>
      </c>
      <c r="J3933" s="5" t="str">
        <f>IFERROR(TRIM(INDEX(CID_DB[ [ NSN ] ],$D3933)),"")</f>
        <v/>
      </c>
      <c r="K3933" s="5" t="str">
        <f>IFERROR(TRIM(INDEX(CID_DB[Description],$D3933)),"")</f>
        <v/>
      </c>
      <c r="L3933" s="24" t="str">
        <f>IFERROR(TRIM(INDEX(CID_DB[Commercial Status],$D3933)),"")</f>
        <v/>
      </c>
    </row>
    <row r="3934" spans="2:12" x14ac:dyDescent="0.35">
      <c r="B3934" s="15"/>
      <c r="D3934" s="17" t="str">
        <f t="array" ref="D3934">IFERROR(IF($B3934&lt;&gt;"",LARGE(IF(ISNUMBER(SEARCH(TRIM(SUBSTITUTE($B3934,"-","")),CID_DB[Search Key])),ROW(CID_DB[Search Key]),""),1)-1,""),"")</f>
        <v/>
      </c>
      <c r="F3934" s="23" t="str">
        <f>IF($B3934&lt;&gt;"",COUNTIFS(CID_DB[Search Key],"*"&amp;TRIM(SUBSTITUTE(B3934,"-",""))&amp;"*"),"")</f>
        <v/>
      </c>
      <c r="G3934" s="23" t="str">
        <f>IFERROR(TRIM(INDEX(CID_DB[Case No],$D3934)),"")</f>
        <v/>
      </c>
      <c r="H3934" s="5" t="str">
        <f>IFERROR(TRIM(INDEX(CID_DB[Known Contractor '#1 PN],$D3934)),"")</f>
        <v/>
      </c>
      <c r="I3934" s="5" t="str">
        <f>IFERROR(TRIM(INDEX(CID_DB[Known Contractor '#2 PN],$D3934)),"")</f>
        <v/>
      </c>
      <c r="J3934" s="5" t="str">
        <f>IFERROR(TRIM(INDEX(CID_DB[ [ NSN ] ],$D3934)),"")</f>
        <v/>
      </c>
      <c r="K3934" s="5" t="str">
        <f>IFERROR(TRIM(INDEX(CID_DB[Description],$D3934)),"")</f>
        <v/>
      </c>
      <c r="L3934" s="24" t="str">
        <f>IFERROR(TRIM(INDEX(CID_DB[Commercial Status],$D3934)),"")</f>
        <v/>
      </c>
    </row>
    <row r="3935" spans="2:12" x14ac:dyDescent="0.35">
      <c r="B3935" s="15"/>
      <c r="D3935" s="17" t="str">
        <f t="array" ref="D3935">IFERROR(IF($B3935&lt;&gt;"",LARGE(IF(ISNUMBER(SEARCH(TRIM(SUBSTITUTE($B3935,"-","")),CID_DB[Search Key])),ROW(CID_DB[Search Key]),""),1)-1,""),"")</f>
        <v/>
      </c>
      <c r="F3935" s="23" t="str">
        <f>IF($B3935&lt;&gt;"",COUNTIFS(CID_DB[Search Key],"*"&amp;TRIM(SUBSTITUTE(B3935,"-",""))&amp;"*"),"")</f>
        <v/>
      </c>
      <c r="G3935" s="23" t="str">
        <f>IFERROR(TRIM(INDEX(CID_DB[Case No],$D3935)),"")</f>
        <v/>
      </c>
      <c r="H3935" s="5" t="str">
        <f>IFERROR(TRIM(INDEX(CID_DB[Known Contractor '#1 PN],$D3935)),"")</f>
        <v/>
      </c>
      <c r="I3935" s="5" t="str">
        <f>IFERROR(TRIM(INDEX(CID_DB[Known Contractor '#2 PN],$D3935)),"")</f>
        <v/>
      </c>
      <c r="J3935" s="5" t="str">
        <f>IFERROR(TRIM(INDEX(CID_DB[ [ NSN ] ],$D3935)),"")</f>
        <v/>
      </c>
      <c r="K3935" s="5" t="str">
        <f>IFERROR(TRIM(INDEX(CID_DB[Description],$D3935)),"")</f>
        <v/>
      </c>
      <c r="L3935" s="24" t="str">
        <f>IFERROR(TRIM(INDEX(CID_DB[Commercial Status],$D3935)),"")</f>
        <v/>
      </c>
    </row>
    <row r="3936" spans="2:12" x14ac:dyDescent="0.35">
      <c r="B3936" s="15"/>
      <c r="D3936" s="17" t="str">
        <f t="array" ref="D3936">IFERROR(IF($B3936&lt;&gt;"",LARGE(IF(ISNUMBER(SEARCH(TRIM(SUBSTITUTE($B3936,"-","")),CID_DB[Search Key])),ROW(CID_DB[Search Key]),""),1)-1,""),"")</f>
        <v/>
      </c>
      <c r="F3936" s="23" t="str">
        <f>IF($B3936&lt;&gt;"",COUNTIFS(CID_DB[Search Key],"*"&amp;TRIM(SUBSTITUTE(B3936,"-",""))&amp;"*"),"")</f>
        <v/>
      </c>
      <c r="G3936" s="23" t="str">
        <f>IFERROR(TRIM(INDEX(CID_DB[Case No],$D3936)),"")</f>
        <v/>
      </c>
      <c r="H3936" s="5" t="str">
        <f>IFERROR(TRIM(INDEX(CID_DB[Known Contractor '#1 PN],$D3936)),"")</f>
        <v/>
      </c>
      <c r="I3936" s="5" t="str">
        <f>IFERROR(TRIM(INDEX(CID_DB[Known Contractor '#2 PN],$D3936)),"")</f>
        <v/>
      </c>
      <c r="J3936" s="5" t="str">
        <f>IFERROR(TRIM(INDEX(CID_DB[ [ NSN ] ],$D3936)),"")</f>
        <v/>
      </c>
      <c r="K3936" s="5" t="str">
        <f>IFERROR(TRIM(INDEX(CID_DB[Description],$D3936)),"")</f>
        <v/>
      </c>
      <c r="L3936" s="24" t="str">
        <f>IFERROR(TRIM(INDEX(CID_DB[Commercial Status],$D3936)),"")</f>
        <v/>
      </c>
    </row>
    <row r="3937" spans="2:12" x14ac:dyDescent="0.35">
      <c r="B3937" s="15"/>
      <c r="D3937" s="17" t="str">
        <f t="array" ref="D3937">IFERROR(IF($B3937&lt;&gt;"",LARGE(IF(ISNUMBER(SEARCH(TRIM(SUBSTITUTE($B3937,"-","")),CID_DB[Search Key])),ROW(CID_DB[Search Key]),""),1)-1,""),"")</f>
        <v/>
      </c>
      <c r="F3937" s="23" t="str">
        <f>IF($B3937&lt;&gt;"",COUNTIFS(CID_DB[Search Key],"*"&amp;TRIM(SUBSTITUTE(B3937,"-",""))&amp;"*"),"")</f>
        <v/>
      </c>
      <c r="G3937" s="23" t="str">
        <f>IFERROR(TRIM(INDEX(CID_DB[Case No],$D3937)),"")</f>
        <v/>
      </c>
      <c r="H3937" s="5" t="str">
        <f>IFERROR(TRIM(INDEX(CID_DB[Known Contractor '#1 PN],$D3937)),"")</f>
        <v/>
      </c>
      <c r="I3937" s="5" t="str">
        <f>IFERROR(TRIM(INDEX(CID_DB[Known Contractor '#2 PN],$D3937)),"")</f>
        <v/>
      </c>
      <c r="J3937" s="5" t="str">
        <f>IFERROR(TRIM(INDEX(CID_DB[ [ NSN ] ],$D3937)),"")</f>
        <v/>
      </c>
      <c r="K3937" s="5" t="str">
        <f>IFERROR(TRIM(INDEX(CID_DB[Description],$D3937)),"")</f>
        <v/>
      </c>
      <c r="L3937" s="24" t="str">
        <f>IFERROR(TRIM(INDEX(CID_DB[Commercial Status],$D3937)),"")</f>
        <v/>
      </c>
    </row>
    <row r="3938" spans="2:12" x14ac:dyDescent="0.35">
      <c r="B3938" s="15"/>
      <c r="D3938" s="17" t="str">
        <f t="array" ref="D3938">IFERROR(IF($B3938&lt;&gt;"",LARGE(IF(ISNUMBER(SEARCH(TRIM(SUBSTITUTE($B3938,"-","")),CID_DB[Search Key])),ROW(CID_DB[Search Key]),""),1)-1,""),"")</f>
        <v/>
      </c>
      <c r="F3938" s="23" t="str">
        <f>IF($B3938&lt;&gt;"",COUNTIFS(CID_DB[Search Key],"*"&amp;TRIM(SUBSTITUTE(B3938,"-",""))&amp;"*"),"")</f>
        <v/>
      </c>
      <c r="G3938" s="23" t="str">
        <f>IFERROR(TRIM(INDEX(CID_DB[Case No],$D3938)),"")</f>
        <v/>
      </c>
      <c r="H3938" s="5" t="str">
        <f>IFERROR(TRIM(INDEX(CID_DB[Known Contractor '#1 PN],$D3938)),"")</f>
        <v/>
      </c>
      <c r="I3938" s="5" t="str">
        <f>IFERROR(TRIM(INDEX(CID_DB[Known Contractor '#2 PN],$D3938)),"")</f>
        <v/>
      </c>
      <c r="J3938" s="5" t="str">
        <f>IFERROR(TRIM(INDEX(CID_DB[ [ NSN ] ],$D3938)),"")</f>
        <v/>
      </c>
      <c r="K3938" s="5" t="str">
        <f>IFERROR(TRIM(INDEX(CID_DB[Description],$D3938)),"")</f>
        <v/>
      </c>
      <c r="L3938" s="24" t="str">
        <f>IFERROR(TRIM(INDEX(CID_DB[Commercial Status],$D3938)),"")</f>
        <v/>
      </c>
    </row>
    <row r="3939" spans="2:12" x14ac:dyDescent="0.35">
      <c r="B3939" s="15"/>
      <c r="D3939" s="17" t="str">
        <f t="array" ref="D3939">IFERROR(IF($B3939&lt;&gt;"",LARGE(IF(ISNUMBER(SEARCH(TRIM(SUBSTITUTE($B3939,"-","")),CID_DB[Search Key])),ROW(CID_DB[Search Key]),""),1)-1,""),"")</f>
        <v/>
      </c>
      <c r="F3939" s="23" t="str">
        <f>IF($B3939&lt;&gt;"",COUNTIFS(CID_DB[Search Key],"*"&amp;TRIM(SUBSTITUTE(B3939,"-",""))&amp;"*"),"")</f>
        <v/>
      </c>
      <c r="G3939" s="23" t="str">
        <f>IFERROR(TRIM(INDEX(CID_DB[Case No],$D3939)),"")</f>
        <v/>
      </c>
      <c r="H3939" s="5" t="str">
        <f>IFERROR(TRIM(INDEX(CID_DB[Known Contractor '#1 PN],$D3939)),"")</f>
        <v/>
      </c>
      <c r="I3939" s="5" t="str">
        <f>IFERROR(TRIM(INDEX(CID_DB[Known Contractor '#2 PN],$D3939)),"")</f>
        <v/>
      </c>
      <c r="J3939" s="5" t="str">
        <f>IFERROR(TRIM(INDEX(CID_DB[ [ NSN ] ],$D3939)),"")</f>
        <v/>
      </c>
      <c r="K3939" s="5" t="str">
        <f>IFERROR(TRIM(INDEX(CID_DB[Description],$D3939)),"")</f>
        <v/>
      </c>
      <c r="L3939" s="24" t="str">
        <f>IFERROR(TRIM(INDEX(CID_DB[Commercial Status],$D3939)),"")</f>
        <v/>
      </c>
    </row>
    <row r="3940" spans="2:12" x14ac:dyDescent="0.35">
      <c r="B3940" s="15"/>
      <c r="D3940" s="17" t="str">
        <f t="array" ref="D3940">IFERROR(IF($B3940&lt;&gt;"",LARGE(IF(ISNUMBER(SEARCH(TRIM(SUBSTITUTE($B3940,"-","")),CID_DB[Search Key])),ROW(CID_DB[Search Key]),""),1)-1,""),"")</f>
        <v/>
      </c>
      <c r="F3940" s="23" t="str">
        <f>IF($B3940&lt;&gt;"",COUNTIFS(CID_DB[Search Key],"*"&amp;TRIM(SUBSTITUTE(B3940,"-",""))&amp;"*"),"")</f>
        <v/>
      </c>
      <c r="G3940" s="23" t="str">
        <f>IFERROR(TRIM(INDEX(CID_DB[Case No],$D3940)),"")</f>
        <v/>
      </c>
      <c r="H3940" s="5" t="str">
        <f>IFERROR(TRIM(INDEX(CID_DB[Known Contractor '#1 PN],$D3940)),"")</f>
        <v/>
      </c>
      <c r="I3940" s="5" t="str">
        <f>IFERROR(TRIM(INDEX(CID_DB[Known Contractor '#2 PN],$D3940)),"")</f>
        <v/>
      </c>
      <c r="J3940" s="5" t="str">
        <f>IFERROR(TRIM(INDEX(CID_DB[ [ NSN ] ],$D3940)),"")</f>
        <v/>
      </c>
      <c r="K3940" s="5" t="str">
        <f>IFERROR(TRIM(INDEX(CID_DB[Description],$D3940)),"")</f>
        <v/>
      </c>
      <c r="L3940" s="24" t="str">
        <f>IFERROR(TRIM(INDEX(CID_DB[Commercial Status],$D3940)),"")</f>
        <v/>
      </c>
    </row>
    <row r="3941" spans="2:12" x14ac:dyDescent="0.35">
      <c r="B3941" s="15"/>
      <c r="D3941" s="17" t="str">
        <f t="array" ref="D3941">IFERROR(IF($B3941&lt;&gt;"",LARGE(IF(ISNUMBER(SEARCH(TRIM(SUBSTITUTE($B3941,"-","")),CID_DB[Search Key])),ROW(CID_DB[Search Key]),""),1)-1,""),"")</f>
        <v/>
      </c>
      <c r="F3941" s="23" t="str">
        <f>IF($B3941&lt;&gt;"",COUNTIFS(CID_DB[Search Key],"*"&amp;TRIM(SUBSTITUTE(B3941,"-",""))&amp;"*"),"")</f>
        <v/>
      </c>
      <c r="G3941" s="23" t="str">
        <f>IFERROR(TRIM(INDEX(CID_DB[Case No],$D3941)),"")</f>
        <v/>
      </c>
      <c r="H3941" s="5" t="str">
        <f>IFERROR(TRIM(INDEX(CID_DB[Known Contractor '#1 PN],$D3941)),"")</f>
        <v/>
      </c>
      <c r="I3941" s="5" t="str">
        <f>IFERROR(TRIM(INDEX(CID_DB[Known Contractor '#2 PN],$D3941)),"")</f>
        <v/>
      </c>
      <c r="J3941" s="5" t="str">
        <f>IFERROR(TRIM(INDEX(CID_DB[ [ NSN ] ],$D3941)),"")</f>
        <v/>
      </c>
      <c r="K3941" s="5" t="str">
        <f>IFERROR(TRIM(INDEX(CID_DB[Description],$D3941)),"")</f>
        <v/>
      </c>
      <c r="L3941" s="24" t="str">
        <f>IFERROR(TRIM(INDEX(CID_DB[Commercial Status],$D3941)),"")</f>
        <v/>
      </c>
    </row>
    <row r="3942" spans="2:12" x14ac:dyDescent="0.35">
      <c r="B3942" s="15"/>
      <c r="D3942" s="17" t="str">
        <f t="array" ref="D3942">IFERROR(IF($B3942&lt;&gt;"",LARGE(IF(ISNUMBER(SEARCH(TRIM(SUBSTITUTE($B3942,"-","")),CID_DB[Search Key])),ROW(CID_DB[Search Key]),""),1)-1,""),"")</f>
        <v/>
      </c>
      <c r="F3942" s="23" t="str">
        <f>IF($B3942&lt;&gt;"",COUNTIFS(CID_DB[Search Key],"*"&amp;TRIM(SUBSTITUTE(B3942,"-",""))&amp;"*"),"")</f>
        <v/>
      </c>
      <c r="G3942" s="23" t="str">
        <f>IFERROR(TRIM(INDEX(CID_DB[Case No],$D3942)),"")</f>
        <v/>
      </c>
      <c r="H3942" s="5" t="str">
        <f>IFERROR(TRIM(INDEX(CID_DB[Known Contractor '#1 PN],$D3942)),"")</f>
        <v/>
      </c>
      <c r="I3942" s="5" t="str">
        <f>IFERROR(TRIM(INDEX(CID_DB[Known Contractor '#2 PN],$D3942)),"")</f>
        <v/>
      </c>
      <c r="J3942" s="5" t="str">
        <f>IFERROR(TRIM(INDEX(CID_DB[ [ NSN ] ],$D3942)),"")</f>
        <v/>
      </c>
      <c r="K3942" s="5" t="str">
        <f>IFERROR(TRIM(INDEX(CID_DB[Description],$D3942)),"")</f>
        <v/>
      </c>
      <c r="L3942" s="24" t="str">
        <f>IFERROR(TRIM(INDEX(CID_DB[Commercial Status],$D3942)),"")</f>
        <v/>
      </c>
    </row>
    <row r="3943" spans="2:12" x14ac:dyDescent="0.35">
      <c r="B3943" s="15"/>
      <c r="D3943" s="17" t="str">
        <f t="array" ref="D3943">IFERROR(IF($B3943&lt;&gt;"",LARGE(IF(ISNUMBER(SEARCH(TRIM(SUBSTITUTE($B3943,"-","")),CID_DB[Search Key])),ROW(CID_DB[Search Key]),""),1)-1,""),"")</f>
        <v/>
      </c>
      <c r="F3943" s="23" t="str">
        <f>IF($B3943&lt;&gt;"",COUNTIFS(CID_DB[Search Key],"*"&amp;TRIM(SUBSTITUTE(B3943,"-",""))&amp;"*"),"")</f>
        <v/>
      </c>
      <c r="G3943" s="23" t="str">
        <f>IFERROR(TRIM(INDEX(CID_DB[Case No],$D3943)),"")</f>
        <v/>
      </c>
      <c r="H3943" s="5" t="str">
        <f>IFERROR(TRIM(INDEX(CID_DB[Known Contractor '#1 PN],$D3943)),"")</f>
        <v/>
      </c>
      <c r="I3943" s="5" t="str">
        <f>IFERROR(TRIM(INDEX(CID_DB[Known Contractor '#2 PN],$D3943)),"")</f>
        <v/>
      </c>
      <c r="J3943" s="5" t="str">
        <f>IFERROR(TRIM(INDEX(CID_DB[ [ NSN ] ],$D3943)),"")</f>
        <v/>
      </c>
      <c r="K3943" s="5" t="str">
        <f>IFERROR(TRIM(INDEX(CID_DB[Description],$D3943)),"")</f>
        <v/>
      </c>
      <c r="L3943" s="24" t="str">
        <f>IFERROR(TRIM(INDEX(CID_DB[Commercial Status],$D3943)),"")</f>
        <v/>
      </c>
    </row>
    <row r="3944" spans="2:12" x14ac:dyDescent="0.35">
      <c r="B3944" s="15"/>
      <c r="D3944" s="17" t="str">
        <f t="array" ref="D3944">IFERROR(IF($B3944&lt;&gt;"",LARGE(IF(ISNUMBER(SEARCH(TRIM(SUBSTITUTE($B3944,"-","")),CID_DB[Search Key])),ROW(CID_DB[Search Key]),""),1)-1,""),"")</f>
        <v/>
      </c>
      <c r="F3944" s="23" t="str">
        <f>IF($B3944&lt;&gt;"",COUNTIFS(CID_DB[Search Key],"*"&amp;TRIM(SUBSTITUTE(B3944,"-",""))&amp;"*"),"")</f>
        <v/>
      </c>
      <c r="G3944" s="23" t="str">
        <f>IFERROR(TRIM(INDEX(CID_DB[Case No],$D3944)),"")</f>
        <v/>
      </c>
      <c r="H3944" s="5" t="str">
        <f>IFERROR(TRIM(INDEX(CID_DB[Known Contractor '#1 PN],$D3944)),"")</f>
        <v/>
      </c>
      <c r="I3944" s="5" t="str">
        <f>IFERROR(TRIM(INDEX(CID_DB[Known Contractor '#2 PN],$D3944)),"")</f>
        <v/>
      </c>
      <c r="J3944" s="5" t="str">
        <f>IFERROR(TRIM(INDEX(CID_DB[ [ NSN ] ],$D3944)),"")</f>
        <v/>
      </c>
      <c r="K3944" s="5" t="str">
        <f>IFERROR(TRIM(INDEX(CID_DB[Description],$D3944)),"")</f>
        <v/>
      </c>
      <c r="L3944" s="24" t="str">
        <f>IFERROR(TRIM(INDEX(CID_DB[Commercial Status],$D3944)),"")</f>
        <v/>
      </c>
    </row>
    <row r="3945" spans="2:12" x14ac:dyDescent="0.35">
      <c r="B3945" s="15"/>
      <c r="D3945" s="17" t="str">
        <f t="array" ref="D3945">IFERROR(IF($B3945&lt;&gt;"",LARGE(IF(ISNUMBER(SEARCH(TRIM(SUBSTITUTE($B3945,"-","")),CID_DB[Search Key])),ROW(CID_DB[Search Key]),""),1)-1,""),"")</f>
        <v/>
      </c>
      <c r="F3945" s="23" t="str">
        <f>IF($B3945&lt;&gt;"",COUNTIFS(CID_DB[Search Key],"*"&amp;TRIM(SUBSTITUTE(B3945,"-",""))&amp;"*"),"")</f>
        <v/>
      </c>
      <c r="G3945" s="23" t="str">
        <f>IFERROR(TRIM(INDEX(CID_DB[Case No],$D3945)),"")</f>
        <v/>
      </c>
      <c r="H3945" s="5" t="str">
        <f>IFERROR(TRIM(INDEX(CID_DB[Known Contractor '#1 PN],$D3945)),"")</f>
        <v/>
      </c>
      <c r="I3945" s="5" t="str">
        <f>IFERROR(TRIM(INDEX(CID_DB[Known Contractor '#2 PN],$D3945)),"")</f>
        <v/>
      </c>
      <c r="J3945" s="5" t="str">
        <f>IFERROR(TRIM(INDEX(CID_DB[ [ NSN ] ],$D3945)),"")</f>
        <v/>
      </c>
      <c r="K3945" s="5" t="str">
        <f>IFERROR(TRIM(INDEX(CID_DB[Description],$D3945)),"")</f>
        <v/>
      </c>
      <c r="L3945" s="24" t="str">
        <f>IFERROR(TRIM(INDEX(CID_DB[Commercial Status],$D3945)),"")</f>
        <v/>
      </c>
    </row>
    <row r="3946" spans="2:12" x14ac:dyDescent="0.35">
      <c r="B3946" s="15"/>
      <c r="D3946" s="17" t="str">
        <f t="array" ref="D3946">IFERROR(IF($B3946&lt;&gt;"",LARGE(IF(ISNUMBER(SEARCH(TRIM(SUBSTITUTE($B3946,"-","")),CID_DB[Search Key])),ROW(CID_DB[Search Key]),""),1)-1,""),"")</f>
        <v/>
      </c>
      <c r="F3946" s="23" t="str">
        <f>IF($B3946&lt;&gt;"",COUNTIFS(CID_DB[Search Key],"*"&amp;TRIM(SUBSTITUTE(B3946,"-",""))&amp;"*"),"")</f>
        <v/>
      </c>
      <c r="G3946" s="23" t="str">
        <f>IFERROR(TRIM(INDEX(CID_DB[Case No],$D3946)),"")</f>
        <v/>
      </c>
      <c r="H3946" s="5" t="str">
        <f>IFERROR(TRIM(INDEX(CID_DB[Known Contractor '#1 PN],$D3946)),"")</f>
        <v/>
      </c>
      <c r="I3946" s="5" t="str">
        <f>IFERROR(TRIM(INDEX(CID_DB[Known Contractor '#2 PN],$D3946)),"")</f>
        <v/>
      </c>
      <c r="J3946" s="5" t="str">
        <f>IFERROR(TRIM(INDEX(CID_DB[ [ NSN ] ],$D3946)),"")</f>
        <v/>
      </c>
      <c r="K3946" s="5" t="str">
        <f>IFERROR(TRIM(INDEX(CID_DB[Description],$D3946)),"")</f>
        <v/>
      </c>
      <c r="L3946" s="24" t="str">
        <f>IFERROR(TRIM(INDEX(CID_DB[Commercial Status],$D3946)),"")</f>
        <v/>
      </c>
    </row>
    <row r="3947" spans="2:12" x14ac:dyDescent="0.35">
      <c r="B3947" s="15"/>
      <c r="D3947" s="17" t="str">
        <f t="array" ref="D3947">IFERROR(IF($B3947&lt;&gt;"",LARGE(IF(ISNUMBER(SEARCH(TRIM(SUBSTITUTE($B3947,"-","")),CID_DB[Search Key])),ROW(CID_DB[Search Key]),""),1)-1,""),"")</f>
        <v/>
      </c>
      <c r="F3947" s="23" t="str">
        <f>IF($B3947&lt;&gt;"",COUNTIFS(CID_DB[Search Key],"*"&amp;TRIM(SUBSTITUTE(B3947,"-",""))&amp;"*"),"")</f>
        <v/>
      </c>
      <c r="G3947" s="23" t="str">
        <f>IFERROR(TRIM(INDEX(CID_DB[Case No],$D3947)),"")</f>
        <v/>
      </c>
      <c r="H3947" s="5" t="str">
        <f>IFERROR(TRIM(INDEX(CID_DB[Known Contractor '#1 PN],$D3947)),"")</f>
        <v/>
      </c>
      <c r="I3947" s="5" t="str">
        <f>IFERROR(TRIM(INDEX(CID_DB[Known Contractor '#2 PN],$D3947)),"")</f>
        <v/>
      </c>
      <c r="J3947" s="5" t="str">
        <f>IFERROR(TRIM(INDEX(CID_DB[ [ NSN ] ],$D3947)),"")</f>
        <v/>
      </c>
      <c r="K3947" s="5" t="str">
        <f>IFERROR(TRIM(INDEX(CID_DB[Description],$D3947)),"")</f>
        <v/>
      </c>
      <c r="L3947" s="24" t="str">
        <f>IFERROR(TRIM(INDEX(CID_DB[Commercial Status],$D3947)),"")</f>
        <v/>
      </c>
    </row>
    <row r="3948" spans="2:12" x14ac:dyDescent="0.35">
      <c r="B3948" s="15"/>
      <c r="D3948" s="17" t="str">
        <f t="array" ref="D3948">IFERROR(IF($B3948&lt;&gt;"",LARGE(IF(ISNUMBER(SEARCH(TRIM(SUBSTITUTE($B3948,"-","")),CID_DB[Search Key])),ROW(CID_DB[Search Key]),""),1)-1,""),"")</f>
        <v/>
      </c>
      <c r="F3948" s="23" t="str">
        <f>IF($B3948&lt;&gt;"",COUNTIFS(CID_DB[Search Key],"*"&amp;TRIM(SUBSTITUTE(B3948,"-",""))&amp;"*"),"")</f>
        <v/>
      </c>
      <c r="G3948" s="23" t="str">
        <f>IFERROR(TRIM(INDEX(CID_DB[Case No],$D3948)),"")</f>
        <v/>
      </c>
      <c r="H3948" s="5" t="str">
        <f>IFERROR(TRIM(INDEX(CID_DB[Known Contractor '#1 PN],$D3948)),"")</f>
        <v/>
      </c>
      <c r="I3948" s="5" t="str">
        <f>IFERROR(TRIM(INDEX(CID_DB[Known Contractor '#2 PN],$D3948)),"")</f>
        <v/>
      </c>
      <c r="J3948" s="5" t="str">
        <f>IFERROR(TRIM(INDEX(CID_DB[ [ NSN ] ],$D3948)),"")</f>
        <v/>
      </c>
      <c r="K3948" s="5" t="str">
        <f>IFERROR(TRIM(INDEX(CID_DB[Description],$D3948)),"")</f>
        <v/>
      </c>
      <c r="L3948" s="24" t="str">
        <f>IFERROR(TRIM(INDEX(CID_DB[Commercial Status],$D3948)),"")</f>
        <v/>
      </c>
    </row>
    <row r="3949" spans="2:12" x14ac:dyDescent="0.35">
      <c r="B3949" s="15"/>
      <c r="D3949" s="17" t="str">
        <f t="array" ref="D3949">IFERROR(IF($B3949&lt;&gt;"",LARGE(IF(ISNUMBER(SEARCH(TRIM(SUBSTITUTE($B3949,"-","")),CID_DB[Search Key])),ROW(CID_DB[Search Key]),""),1)-1,""),"")</f>
        <v/>
      </c>
      <c r="F3949" s="23" t="str">
        <f>IF($B3949&lt;&gt;"",COUNTIFS(CID_DB[Search Key],"*"&amp;TRIM(SUBSTITUTE(B3949,"-",""))&amp;"*"),"")</f>
        <v/>
      </c>
      <c r="G3949" s="23" t="str">
        <f>IFERROR(TRIM(INDEX(CID_DB[Case No],$D3949)),"")</f>
        <v/>
      </c>
      <c r="H3949" s="5" t="str">
        <f>IFERROR(TRIM(INDEX(CID_DB[Known Contractor '#1 PN],$D3949)),"")</f>
        <v/>
      </c>
      <c r="I3949" s="5" t="str">
        <f>IFERROR(TRIM(INDEX(CID_DB[Known Contractor '#2 PN],$D3949)),"")</f>
        <v/>
      </c>
      <c r="J3949" s="5" t="str">
        <f>IFERROR(TRIM(INDEX(CID_DB[ [ NSN ] ],$D3949)),"")</f>
        <v/>
      </c>
      <c r="K3949" s="5" t="str">
        <f>IFERROR(TRIM(INDEX(CID_DB[Description],$D3949)),"")</f>
        <v/>
      </c>
      <c r="L3949" s="24" t="str">
        <f>IFERROR(TRIM(INDEX(CID_DB[Commercial Status],$D3949)),"")</f>
        <v/>
      </c>
    </row>
    <row r="3950" spans="2:12" x14ac:dyDescent="0.35">
      <c r="B3950" s="15"/>
      <c r="D3950" s="17" t="str">
        <f t="array" ref="D3950">IFERROR(IF($B3950&lt;&gt;"",LARGE(IF(ISNUMBER(SEARCH(TRIM(SUBSTITUTE($B3950,"-","")),CID_DB[Search Key])),ROW(CID_DB[Search Key]),""),1)-1,""),"")</f>
        <v/>
      </c>
      <c r="F3950" s="23" t="str">
        <f>IF($B3950&lt;&gt;"",COUNTIFS(CID_DB[Search Key],"*"&amp;TRIM(SUBSTITUTE(B3950,"-",""))&amp;"*"),"")</f>
        <v/>
      </c>
      <c r="G3950" s="23" t="str">
        <f>IFERROR(TRIM(INDEX(CID_DB[Case No],$D3950)),"")</f>
        <v/>
      </c>
      <c r="H3950" s="5" t="str">
        <f>IFERROR(TRIM(INDEX(CID_DB[Known Contractor '#1 PN],$D3950)),"")</f>
        <v/>
      </c>
      <c r="I3950" s="5" t="str">
        <f>IFERROR(TRIM(INDEX(CID_DB[Known Contractor '#2 PN],$D3950)),"")</f>
        <v/>
      </c>
      <c r="J3950" s="5" t="str">
        <f>IFERROR(TRIM(INDEX(CID_DB[ [ NSN ] ],$D3950)),"")</f>
        <v/>
      </c>
      <c r="K3950" s="5" t="str">
        <f>IFERROR(TRIM(INDEX(CID_DB[Description],$D3950)),"")</f>
        <v/>
      </c>
      <c r="L3950" s="24" t="str">
        <f>IFERROR(TRIM(INDEX(CID_DB[Commercial Status],$D3950)),"")</f>
        <v/>
      </c>
    </row>
    <row r="3951" spans="2:12" x14ac:dyDescent="0.35">
      <c r="B3951" s="15"/>
      <c r="D3951" s="17" t="str">
        <f t="array" ref="D3951">IFERROR(IF($B3951&lt;&gt;"",LARGE(IF(ISNUMBER(SEARCH(TRIM(SUBSTITUTE($B3951,"-","")),CID_DB[Search Key])),ROW(CID_DB[Search Key]),""),1)-1,""),"")</f>
        <v/>
      </c>
      <c r="F3951" s="23" t="str">
        <f>IF($B3951&lt;&gt;"",COUNTIFS(CID_DB[Search Key],"*"&amp;TRIM(SUBSTITUTE(B3951,"-",""))&amp;"*"),"")</f>
        <v/>
      </c>
      <c r="G3951" s="23" t="str">
        <f>IFERROR(TRIM(INDEX(CID_DB[Case No],$D3951)),"")</f>
        <v/>
      </c>
      <c r="H3951" s="5" t="str">
        <f>IFERROR(TRIM(INDEX(CID_DB[Known Contractor '#1 PN],$D3951)),"")</f>
        <v/>
      </c>
      <c r="I3951" s="5" t="str">
        <f>IFERROR(TRIM(INDEX(CID_DB[Known Contractor '#2 PN],$D3951)),"")</f>
        <v/>
      </c>
      <c r="J3951" s="5" t="str">
        <f>IFERROR(TRIM(INDEX(CID_DB[ [ NSN ] ],$D3951)),"")</f>
        <v/>
      </c>
      <c r="K3951" s="5" t="str">
        <f>IFERROR(TRIM(INDEX(CID_DB[Description],$D3951)),"")</f>
        <v/>
      </c>
      <c r="L3951" s="24" t="str">
        <f>IFERROR(TRIM(INDEX(CID_DB[Commercial Status],$D3951)),"")</f>
        <v/>
      </c>
    </row>
    <row r="3952" spans="2:12" x14ac:dyDescent="0.35">
      <c r="B3952" s="15"/>
      <c r="D3952" s="17" t="str">
        <f t="array" ref="D3952">IFERROR(IF($B3952&lt;&gt;"",LARGE(IF(ISNUMBER(SEARCH(TRIM(SUBSTITUTE($B3952,"-","")),CID_DB[Search Key])),ROW(CID_DB[Search Key]),""),1)-1,""),"")</f>
        <v/>
      </c>
      <c r="F3952" s="23" t="str">
        <f>IF($B3952&lt;&gt;"",COUNTIFS(CID_DB[Search Key],"*"&amp;TRIM(SUBSTITUTE(B3952,"-",""))&amp;"*"),"")</f>
        <v/>
      </c>
      <c r="G3952" s="23" t="str">
        <f>IFERROR(TRIM(INDEX(CID_DB[Case No],$D3952)),"")</f>
        <v/>
      </c>
      <c r="H3952" s="5" t="str">
        <f>IFERROR(TRIM(INDEX(CID_DB[Known Contractor '#1 PN],$D3952)),"")</f>
        <v/>
      </c>
      <c r="I3952" s="5" t="str">
        <f>IFERROR(TRIM(INDEX(CID_DB[Known Contractor '#2 PN],$D3952)),"")</f>
        <v/>
      </c>
      <c r="J3952" s="5" t="str">
        <f>IFERROR(TRIM(INDEX(CID_DB[ [ NSN ] ],$D3952)),"")</f>
        <v/>
      </c>
      <c r="K3952" s="5" t="str">
        <f>IFERROR(TRIM(INDEX(CID_DB[Description],$D3952)),"")</f>
        <v/>
      </c>
      <c r="L3952" s="24" t="str">
        <f>IFERROR(TRIM(INDEX(CID_DB[Commercial Status],$D3952)),"")</f>
        <v/>
      </c>
    </row>
    <row r="3953" spans="2:12" x14ac:dyDescent="0.35">
      <c r="B3953" s="15"/>
      <c r="D3953" s="17" t="str">
        <f t="array" ref="D3953">IFERROR(IF($B3953&lt;&gt;"",LARGE(IF(ISNUMBER(SEARCH(TRIM(SUBSTITUTE($B3953,"-","")),CID_DB[Search Key])),ROW(CID_DB[Search Key]),""),1)-1,""),"")</f>
        <v/>
      </c>
      <c r="F3953" s="23" t="str">
        <f>IF($B3953&lt;&gt;"",COUNTIFS(CID_DB[Search Key],"*"&amp;TRIM(SUBSTITUTE(B3953,"-",""))&amp;"*"),"")</f>
        <v/>
      </c>
      <c r="G3953" s="23" t="str">
        <f>IFERROR(TRIM(INDEX(CID_DB[Case No],$D3953)),"")</f>
        <v/>
      </c>
      <c r="H3953" s="5" t="str">
        <f>IFERROR(TRIM(INDEX(CID_DB[Known Contractor '#1 PN],$D3953)),"")</f>
        <v/>
      </c>
      <c r="I3953" s="5" t="str">
        <f>IFERROR(TRIM(INDEX(CID_DB[Known Contractor '#2 PN],$D3953)),"")</f>
        <v/>
      </c>
      <c r="J3953" s="5" t="str">
        <f>IFERROR(TRIM(INDEX(CID_DB[ [ NSN ] ],$D3953)),"")</f>
        <v/>
      </c>
      <c r="K3953" s="5" t="str">
        <f>IFERROR(TRIM(INDEX(CID_DB[Description],$D3953)),"")</f>
        <v/>
      </c>
      <c r="L3953" s="24" t="str">
        <f>IFERROR(TRIM(INDEX(CID_DB[Commercial Status],$D3953)),"")</f>
        <v/>
      </c>
    </row>
    <row r="3954" spans="2:12" x14ac:dyDescent="0.35">
      <c r="B3954" s="15"/>
      <c r="D3954" s="17" t="str">
        <f t="array" ref="D3954">IFERROR(IF($B3954&lt;&gt;"",LARGE(IF(ISNUMBER(SEARCH(TRIM(SUBSTITUTE($B3954,"-","")),CID_DB[Search Key])),ROW(CID_DB[Search Key]),""),1)-1,""),"")</f>
        <v/>
      </c>
      <c r="F3954" s="23" t="str">
        <f>IF($B3954&lt;&gt;"",COUNTIFS(CID_DB[Search Key],"*"&amp;TRIM(SUBSTITUTE(B3954,"-",""))&amp;"*"),"")</f>
        <v/>
      </c>
      <c r="G3954" s="23" t="str">
        <f>IFERROR(TRIM(INDEX(CID_DB[Case No],$D3954)),"")</f>
        <v/>
      </c>
      <c r="H3954" s="5" t="str">
        <f>IFERROR(TRIM(INDEX(CID_DB[Known Contractor '#1 PN],$D3954)),"")</f>
        <v/>
      </c>
      <c r="I3954" s="5" t="str">
        <f>IFERROR(TRIM(INDEX(CID_DB[Known Contractor '#2 PN],$D3954)),"")</f>
        <v/>
      </c>
      <c r="J3954" s="5" t="str">
        <f>IFERROR(TRIM(INDEX(CID_DB[ [ NSN ] ],$D3954)),"")</f>
        <v/>
      </c>
      <c r="K3954" s="5" t="str">
        <f>IFERROR(TRIM(INDEX(CID_DB[Description],$D3954)),"")</f>
        <v/>
      </c>
      <c r="L3954" s="24" t="str">
        <f>IFERROR(TRIM(INDEX(CID_DB[Commercial Status],$D3954)),"")</f>
        <v/>
      </c>
    </row>
    <row r="3955" spans="2:12" x14ac:dyDescent="0.35">
      <c r="B3955" s="15"/>
      <c r="D3955" s="17" t="str">
        <f t="array" ref="D3955">IFERROR(IF($B3955&lt;&gt;"",LARGE(IF(ISNUMBER(SEARCH(TRIM(SUBSTITUTE($B3955,"-","")),CID_DB[Search Key])),ROW(CID_DB[Search Key]),""),1)-1,""),"")</f>
        <v/>
      </c>
      <c r="F3955" s="23" t="str">
        <f>IF($B3955&lt;&gt;"",COUNTIFS(CID_DB[Search Key],"*"&amp;TRIM(SUBSTITUTE(B3955,"-",""))&amp;"*"),"")</f>
        <v/>
      </c>
      <c r="G3955" s="23" t="str">
        <f>IFERROR(TRIM(INDEX(CID_DB[Case No],$D3955)),"")</f>
        <v/>
      </c>
      <c r="H3955" s="5" t="str">
        <f>IFERROR(TRIM(INDEX(CID_DB[Known Contractor '#1 PN],$D3955)),"")</f>
        <v/>
      </c>
      <c r="I3955" s="5" t="str">
        <f>IFERROR(TRIM(INDEX(CID_DB[Known Contractor '#2 PN],$D3955)),"")</f>
        <v/>
      </c>
      <c r="J3955" s="5" t="str">
        <f>IFERROR(TRIM(INDEX(CID_DB[ [ NSN ] ],$D3955)),"")</f>
        <v/>
      </c>
      <c r="K3955" s="5" t="str">
        <f>IFERROR(TRIM(INDEX(CID_DB[Description],$D3955)),"")</f>
        <v/>
      </c>
      <c r="L3955" s="24" t="str">
        <f>IFERROR(TRIM(INDEX(CID_DB[Commercial Status],$D3955)),"")</f>
        <v/>
      </c>
    </row>
    <row r="3956" spans="2:12" x14ac:dyDescent="0.35">
      <c r="B3956" s="15"/>
      <c r="D3956" s="17" t="str">
        <f t="array" ref="D3956">IFERROR(IF($B3956&lt;&gt;"",LARGE(IF(ISNUMBER(SEARCH(TRIM(SUBSTITUTE($B3956,"-","")),CID_DB[Search Key])),ROW(CID_DB[Search Key]),""),1)-1,""),"")</f>
        <v/>
      </c>
      <c r="F3956" s="23" t="str">
        <f>IF($B3956&lt;&gt;"",COUNTIFS(CID_DB[Search Key],"*"&amp;TRIM(SUBSTITUTE(B3956,"-",""))&amp;"*"),"")</f>
        <v/>
      </c>
      <c r="G3956" s="23" t="str">
        <f>IFERROR(TRIM(INDEX(CID_DB[Case No],$D3956)),"")</f>
        <v/>
      </c>
      <c r="H3956" s="5" t="str">
        <f>IFERROR(TRIM(INDEX(CID_DB[Known Contractor '#1 PN],$D3956)),"")</f>
        <v/>
      </c>
      <c r="I3956" s="5" t="str">
        <f>IFERROR(TRIM(INDEX(CID_DB[Known Contractor '#2 PN],$D3956)),"")</f>
        <v/>
      </c>
      <c r="J3956" s="5" t="str">
        <f>IFERROR(TRIM(INDEX(CID_DB[ [ NSN ] ],$D3956)),"")</f>
        <v/>
      </c>
      <c r="K3956" s="5" t="str">
        <f>IFERROR(TRIM(INDEX(CID_DB[Description],$D3956)),"")</f>
        <v/>
      </c>
      <c r="L3956" s="24" t="str">
        <f>IFERROR(TRIM(INDEX(CID_DB[Commercial Status],$D3956)),"")</f>
        <v/>
      </c>
    </row>
    <row r="3957" spans="2:12" x14ac:dyDescent="0.35">
      <c r="B3957" s="15"/>
      <c r="D3957" s="17" t="str">
        <f t="array" ref="D3957">IFERROR(IF($B3957&lt;&gt;"",LARGE(IF(ISNUMBER(SEARCH(TRIM(SUBSTITUTE($B3957,"-","")),CID_DB[Search Key])),ROW(CID_DB[Search Key]),""),1)-1,""),"")</f>
        <v/>
      </c>
      <c r="F3957" s="23" t="str">
        <f>IF($B3957&lt;&gt;"",COUNTIFS(CID_DB[Search Key],"*"&amp;TRIM(SUBSTITUTE(B3957,"-",""))&amp;"*"),"")</f>
        <v/>
      </c>
      <c r="G3957" s="23" t="str">
        <f>IFERROR(TRIM(INDEX(CID_DB[Case No],$D3957)),"")</f>
        <v/>
      </c>
      <c r="H3957" s="5" t="str">
        <f>IFERROR(TRIM(INDEX(CID_DB[Known Contractor '#1 PN],$D3957)),"")</f>
        <v/>
      </c>
      <c r="I3957" s="5" t="str">
        <f>IFERROR(TRIM(INDEX(CID_DB[Known Contractor '#2 PN],$D3957)),"")</f>
        <v/>
      </c>
      <c r="J3957" s="5" t="str">
        <f>IFERROR(TRIM(INDEX(CID_DB[ [ NSN ] ],$D3957)),"")</f>
        <v/>
      </c>
      <c r="K3957" s="5" t="str">
        <f>IFERROR(TRIM(INDEX(CID_DB[Description],$D3957)),"")</f>
        <v/>
      </c>
      <c r="L3957" s="24" t="str">
        <f>IFERROR(TRIM(INDEX(CID_DB[Commercial Status],$D3957)),"")</f>
        <v/>
      </c>
    </row>
    <row r="3958" spans="2:12" x14ac:dyDescent="0.35">
      <c r="B3958" s="15"/>
      <c r="D3958" s="17" t="str">
        <f t="array" ref="D3958">IFERROR(IF($B3958&lt;&gt;"",LARGE(IF(ISNUMBER(SEARCH(TRIM(SUBSTITUTE($B3958,"-","")),CID_DB[Search Key])),ROW(CID_DB[Search Key]),""),1)-1,""),"")</f>
        <v/>
      </c>
      <c r="F3958" s="23" t="str">
        <f>IF($B3958&lt;&gt;"",COUNTIFS(CID_DB[Search Key],"*"&amp;TRIM(SUBSTITUTE(B3958,"-",""))&amp;"*"),"")</f>
        <v/>
      </c>
      <c r="G3958" s="23" t="str">
        <f>IFERROR(TRIM(INDEX(CID_DB[Case No],$D3958)),"")</f>
        <v/>
      </c>
      <c r="H3958" s="5" t="str">
        <f>IFERROR(TRIM(INDEX(CID_DB[Known Contractor '#1 PN],$D3958)),"")</f>
        <v/>
      </c>
      <c r="I3958" s="5" t="str">
        <f>IFERROR(TRIM(INDEX(CID_DB[Known Contractor '#2 PN],$D3958)),"")</f>
        <v/>
      </c>
      <c r="J3958" s="5" t="str">
        <f>IFERROR(TRIM(INDEX(CID_DB[ [ NSN ] ],$D3958)),"")</f>
        <v/>
      </c>
      <c r="K3958" s="5" t="str">
        <f>IFERROR(TRIM(INDEX(CID_DB[Description],$D3958)),"")</f>
        <v/>
      </c>
      <c r="L3958" s="24" t="str">
        <f>IFERROR(TRIM(INDEX(CID_DB[Commercial Status],$D3958)),"")</f>
        <v/>
      </c>
    </row>
    <row r="3959" spans="2:12" x14ac:dyDescent="0.35">
      <c r="B3959" s="15"/>
      <c r="D3959" s="17" t="str">
        <f t="array" ref="D3959">IFERROR(IF($B3959&lt;&gt;"",LARGE(IF(ISNUMBER(SEARCH(TRIM(SUBSTITUTE($B3959,"-","")),CID_DB[Search Key])),ROW(CID_DB[Search Key]),""),1)-1,""),"")</f>
        <v/>
      </c>
      <c r="F3959" s="23" t="str">
        <f>IF($B3959&lt;&gt;"",COUNTIFS(CID_DB[Search Key],"*"&amp;TRIM(SUBSTITUTE(B3959,"-",""))&amp;"*"),"")</f>
        <v/>
      </c>
      <c r="G3959" s="23" t="str">
        <f>IFERROR(TRIM(INDEX(CID_DB[Case No],$D3959)),"")</f>
        <v/>
      </c>
      <c r="H3959" s="5" t="str">
        <f>IFERROR(TRIM(INDEX(CID_DB[Known Contractor '#1 PN],$D3959)),"")</f>
        <v/>
      </c>
      <c r="I3959" s="5" t="str">
        <f>IFERROR(TRIM(INDEX(CID_DB[Known Contractor '#2 PN],$D3959)),"")</f>
        <v/>
      </c>
      <c r="J3959" s="5" t="str">
        <f>IFERROR(TRIM(INDEX(CID_DB[ [ NSN ] ],$D3959)),"")</f>
        <v/>
      </c>
      <c r="K3959" s="5" t="str">
        <f>IFERROR(TRIM(INDEX(CID_DB[Description],$D3959)),"")</f>
        <v/>
      </c>
      <c r="L3959" s="24" t="str">
        <f>IFERROR(TRIM(INDEX(CID_DB[Commercial Status],$D3959)),"")</f>
        <v/>
      </c>
    </row>
    <row r="3960" spans="2:12" x14ac:dyDescent="0.35">
      <c r="B3960" s="15"/>
      <c r="D3960" s="17" t="str">
        <f t="array" ref="D3960">IFERROR(IF($B3960&lt;&gt;"",LARGE(IF(ISNUMBER(SEARCH(TRIM(SUBSTITUTE($B3960,"-","")),CID_DB[Search Key])),ROW(CID_DB[Search Key]),""),1)-1,""),"")</f>
        <v/>
      </c>
      <c r="F3960" s="23" t="str">
        <f>IF($B3960&lt;&gt;"",COUNTIFS(CID_DB[Search Key],"*"&amp;TRIM(SUBSTITUTE(B3960,"-",""))&amp;"*"),"")</f>
        <v/>
      </c>
      <c r="G3960" s="23" t="str">
        <f>IFERROR(TRIM(INDEX(CID_DB[Case No],$D3960)),"")</f>
        <v/>
      </c>
      <c r="H3960" s="5" t="str">
        <f>IFERROR(TRIM(INDEX(CID_DB[Known Contractor '#1 PN],$D3960)),"")</f>
        <v/>
      </c>
      <c r="I3960" s="5" t="str">
        <f>IFERROR(TRIM(INDEX(CID_DB[Known Contractor '#2 PN],$D3960)),"")</f>
        <v/>
      </c>
      <c r="J3960" s="5" t="str">
        <f>IFERROR(TRIM(INDEX(CID_DB[ [ NSN ] ],$D3960)),"")</f>
        <v/>
      </c>
      <c r="K3960" s="5" t="str">
        <f>IFERROR(TRIM(INDEX(CID_DB[Description],$D3960)),"")</f>
        <v/>
      </c>
      <c r="L3960" s="24" t="str">
        <f>IFERROR(TRIM(INDEX(CID_DB[Commercial Status],$D3960)),"")</f>
        <v/>
      </c>
    </row>
    <row r="3961" spans="2:12" x14ac:dyDescent="0.35">
      <c r="B3961" s="15"/>
      <c r="D3961" s="17" t="str">
        <f t="array" ref="D3961">IFERROR(IF($B3961&lt;&gt;"",LARGE(IF(ISNUMBER(SEARCH(TRIM(SUBSTITUTE($B3961,"-","")),CID_DB[Search Key])),ROW(CID_DB[Search Key]),""),1)-1,""),"")</f>
        <v/>
      </c>
      <c r="F3961" s="23" t="str">
        <f>IF($B3961&lt;&gt;"",COUNTIFS(CID_DB[Search Key],"*"&amp;TRIM(SUBSTITUTE(B3961,"-",""))&amp;"*"),"")</f>
        <v/>
      </c>
      <c r="G3961" s="23" t="str">
        <f>IFERROR(TRIM(INDEX(CID_DB[Case No],$D3961)),"")</f>
        <v/>
      </c>
      <c r="H3961" s="5" t="str">
        <f>IFERROR(TRIM(INDEX(CID_DB[Known Contractor '#1 PN],$D3961)),"")</f>
        <v/>
      </c>
      <c r="I3961" s="5" t="str">
        <f>IFERROR(TRIM(INDEX(CID_DB[Known Contractor '#2 PN],$D3961)),"")</f>
        <v/>
      </c>
      <c r="J3961" s="5" t="str">
        <f>IFERROR(TRIM(INDEX(CID_DB[ [ NSN ] ],$D3961)),"")</f>
        <v/>
      </c>
      <c r="K3961" s="5" t="str">
        <f>IFERROR(TRIM(INDEX(CID_DB[Description],$D3961)),"")</f>
        <v/>
      </c>
      <c r="L3961" s="24" t="str">
        <f>IFERROR(TRIM(INDEX(CID_DB[Commercial Status],$D3961)),"")</f>
        <v/>
      </c>
    </row>
    <row r="3962" spans="2:12" x14ac:dyDescent="0.35">
      <c r="B3962" s="15"/>
      <c r="D3962" s="17" t="str">
        <f t="array" ref="D3962">IFERROR(IF($B3962&lt;&gt;"",LARGE(IF(ISNUMBER(SEARCH(TRIM(SUBSTITUTE($B3962,"-","")),CID_DB[Search Key])),ROW(CID_DB[Search Key]),""),1)-1,""),"")</f>
        <v/>
      </c>
      <c r="F3962" s="23" t="str">
        <f>IF($B3962&lt;&gt;"",COUNTIFS(CID_DB[Search Key],"*"&amp;TRIM(SUBSTITUTE(B3962,"-",""))&amp;"*"),"")</f>
        <v/>
      </c>
      <c r="G3962" s="23" t="str">
        <f>IFERROR(TRIM(INDEX(CID_DB[Case No],$D3962)),"")</f>
        <v/>
      </c>
      <c r="H3962" s="5" t="str">
        <f>IFERROR(TRIM(INDEX(CID_DB[Known Contractor '#1 PN],$D3962)),"")</f>
        <v/>
      </c>
      <c r="I3962" s="5" t="str">
        <f>IFERROR(TRIM(INDEX(CID_DB[Known Contractor '#2 PN],$D3962)),"")</f>
        <v/>
      </c>
      <c r="J3962" s="5" t="str">
        <f>IFERROR(TRIM(INDEX(CID_DB[ [ NSN ] ],$D3962)),"")</f>
        <v/>
      </c>
      <c r="K3962" s="5" t="str">
        <f>IFERROR(TRIM(INDEX(CID_DB[Description],$D3962)),"")</f>
        <v/>
      </c>
      <c r="L3962" s="24" t="str">
        <f>IFERROR(TRIM(INDEX(CID_DB[Commercial Status],$D3962)),"")</f>
        <v/>
      </c>
    </row>
    <row r="3963" spans="2:12" x14ac:dyDescent="0.35">
      <c r="B3963" s="15"/>
      <c r="D3963" s="17" t="str">
        <f t="array" ref="D3963">IFERROR(IF($B3963&lt;&gt;"",LARGE(IF(ISNUMBER(SEARCH(TRIM(SUBSTITUTE($B3963,"-","")),CID_DB[Search Key])),ROW(CID_DB[Search Key]),""),1)-1,""),"")</f>
        <v/>
      </c>
      <c r="F3963" s="23" t="str">
        <f>IF($B3963&lt;&gt;"",COUNTIFS(CID_DB[Search Key],"*"&amp;TRIM(SUBSTITUTE(B3963,"-",""))&amp;"*"),"")</f>
        <v/>
      </c>
      <c r="G3963" s="23" t="str">
        <f>IFERROR(TRIM(INDEX(CID_DB[Case No],$D3963)),"")</f>
        <v/>
      </c>
      <c r="H3963" s="5" t="str">
        <f>IFERROR(TRIM(INDEX(CID_DB[Known Contractor '#1 PN],$D3963)),"")</f>
        <v/>
      </c>
      <c r="I3963" s="5" t="str">
        <f>IFERROR(TRIM(INDEX(CID_DB[Known Contractor '#2 PN],$D3963)),"")</f>
        <v/>
      </c>
      <c r="J3963" s="5" t="str">
        <f>IFERROR(TRIM(INDEX(CID_DB[ [ NSN ] ],$D3963)),"")</f>
        <v/>
      </c>
      <c r="K3963" s="5" t="str">
        <f>IFERROR(TRIM(INDEX(CID_DB[Description],$D3963)),"")</f>
        <v/>
      </c>
      <c r="L3963" s="24" t="str">
        <f>IFERROR(TRIM(INDEX(CID_DB[Commercial Status],$D3963)),"")</f>
        <v/>
      </c>
    </row>
    <row r="3964" spans="2:12" x14ac:dyDescent="0.35">
      <c r="B3964" s="15"/>
      <c r="D3964" s="17" t="str">
        <f t="array" ref="D3964">IFERROR(IF($B3964&lt;&gt;"",LARGE(IF(ISNUMBER(SEARCH(TRIM(SUBSTITUTE($B3964,"-","")),CID_DB[Search Key])),ROW(CID_DB[Search Key]),""),1)-1,""),"")</f>
        <v/>
      </c>
      <c r="F3964" s="23" t="str">
        <f>IF($B3964&lt;&gt;"",COUNTIFS(CID_DB[Search Key],"*"&amp;TRIM(SUBSTITUTE(B3964,"-",""))&amp;"*"),"")</f>
        <v/>
      </c>
      <c r="G3964" s="23" t="str">
        <f>IFERROR(TRIM(INDEX(CID_DB[Case No],$D3964)),"")</f>
        <v/>
      </c>
      <c r="H3964" s="5" t="str">
        <f>IFERROR(TRIM(INDEX(CID_DB[Known Contractor '#1 PN],$D3964)),"")</f>
        <v/>
      </c>
      <c r="I3964" s="5" t="str">
        <f>IFERROR(TRIM(INDEX(CID_DB[Known Contractor '#2 PN],$D3964)),"")</f>
        <v/>
      </c>
      <c r="J3964" s="5" t="str">
        <f>IFERROR(TRIM(INDEX(CID_DB[ [ NSN ] ],$D3964)),"")</f>
        <v/>
      </c>
      <c r="K3964" s="5" t="str">
        <f>IFERROR(TRIM(INDEX(CID_DB[Description],$D3964)),"")</f>
        <v/>
      </c>
      <c r="L3964" s="24" t="str">
        <f>IFERROR(TRIM(INDEX(CID_DB[Commercial Status],$D3964)),"")</f>
        <v/>
      </c>
    </row>
    <row r="3965" spans="2:12" x14ac:dyDescent="0.35">
      <c r="B3965" s="15"/>
      <c r="D3965" s="17" t="str">
        <f t="array" ref="D3965">IFERROR(IF($B3965&lt;&gt;"",LARGE(IF(ISNUMBER(SEARCH(TRIM(SUBSTITUTE($B3965,"-","")),CID_DB[Search Key])),ROW(CID_DB[Search Key]),""),1)-1,""),"")</f>
        <v/>
      </c>
      <c r="F3965" s="23" t="str">
        <f>IF($B3965&lt;&gt;"",COUNTIFS(CID_DB[Search Key],"*"&amp;TRIM(SUBSTITUTE(B3965,"-",""))&amp;"*"),"")</f>
        <v/>
      </c>
      <c r="G3965" s="23" t="str">
        <f>IFERROR(TRIM(INDEX(CID_DB[Case No],$D3965)),"")</f>
        <v/>
      </c>
      <c r="H3965" s="5" t="str">
        <f>IFERROR(TRIM(INDEX(CID_DB[Known Contractor '#1 PN],$D3965)),"")</f>
        <v/>
      </c>
      <c r="I3965" s="5" t="str">
        <f>IFERROR(TRIM(INDEX(CID_DB[Known Contractor '#2 PN],$D3965)),"")</f>
        <v/>
      </c>
      <c r="J3965" s="5" t="str">
        <f>IFERROR(TRIM(INDEX(CID_DB[ [ NSN ] ],$D3965)),"")</f>
        <v/>
      </c>
      <c r="K3965" s="5" t="str">
        <f>IFERROR(TRIM(INDEX(CID_DB[Description],$D3965)),"")</f>
        <v/>
      </c>
      <c r="L3965" s="24" t="str">
        <f>IFERROR(TRIM(INDEX(CID_DB[Commercial Status],$D3965)),"")</f>
        <v/>
      </c>
    </row>
    <row r="3966" spans="2:12" x14ac:dyDescent="0.35">
      <c r="B3966" s="15"/>
      <c r="D3966" s="17" t="str">
        <f t="array" ref="D3966">IFERROR(IF($B3966&lt;&gt;"",LARGE(IF(ISNUMBER(SEARCH(TRIM(SUBSTITUTE($B3966,"-","")),CID_DB[Search Key])),ROW(CID_DB[Search Key]),""),1)-1,""),"")</f>
        <v/>
      </c>
      <c r="F3966" s="23" t="str">
        <f>IF($B3966&lt;&gt;"",COUNTIFS(CID_DB[Search Key],"*"&amp;TRIM(SUBSTITUTE(B3966,"-",""))&amp;"*"),"")</f>
        <v/>
      </c>
      <c r="G3966" s="23" t="str">
        <f>IFERROR(TRIM(INDEX(CID_DB[Case No],$D3966)),"")</f>
        <v/>
      </c>
      <c r="H3966" s="5" t="str">
        <f>IFERROR(TRIM(INDEX(CID_DB[Known Contractor '#1 PN],$D3966)),"")</f>
        <v/>
      </c>
      <c r="I3966" s="5" t="str">
        <f>IFERROR(TRIM(INDEX(CID_DB[Known Contractor '#2 PN],$D3966)),"")</f>
        <v/>
      </c>
      <c r="J3966" s="5" t="str">
        <f>IFERROR(TRIM(INDEX(CID_DB[ [ NSN ] ],$D3966)),"")</f>
        <v/>
      </c>
      <c r="K3966" s="5" t="str">
        <f>IFERROR(TRIM(INDEX(CID_DB[Description],$D3966)),"")</f>
        <v/>
      </c>
      <c r="L3966" s="24" t="str">
        <f>IFERROR(TRIM(INDEX(CID_DB[Commercial Status],$D3966)),"")</f>
        <v/>
      </c>
    </row>
    <row r="3967" spans="2:12" x14ac:dyDescent="0.35">
      <c r="B3967" s="15"/>
      <c r="D3967" s="17" t="str">
        <f t="array" ref="D3967">IFERROR(IF($B3967&lt;&gt;"",LARGE(IF(ISNUMBER(SEARCH(TRIM(SUBSTITUTE($B3967,"-","")),CID_DB[Search Key])),ROW(CID_DB[Search Key]),""),1)-1,""),"")</f>
        <v/>
      </c>
      <c r="F3967" s="23" t="str">
        <f>IF($B3967&lt;&gt;"",COUNTIFS(CID_DB[Search Key],"*"&amp;TRIM(SUBSTITUTE(B3967,"-",""))&amp;"*"),"")</f>
        <v/>
      </c>
      <c r="G3967" s="23" t="str">
        <f>IFERROR(TRIM(INDEX(CID_DB[Case No],$D3967)),"")</f>
        <v/>
      </c>
      <c r="H3967" s="5" t="str">
        <f>IFERROR(TRIM(INDEX(CID_DB[Known Contractor '#1 PN],$D3967)),"")</f>
        <v/>
      </c>
      <c r="I3967" s="5" t="str">
        <f>IFERROR(TRIM(INDEX(CID_DB[Known Contractor '#2 PN],$D3967)),"")</f>
        <v/>
      </c>
      <c r="J3967" s="5" t="str">
        <f>IFERROR(TRIM(INDEX(CID_DB[ [ NSN ] ],$D3967)),"")</f>
        <v/>
      </c>
      <c r="K3967" s="5" t="str">
        <f>IFERROR(TRIM(INDEX(CID_DB[Description],$D3967)),"")</f>
        <v/>
      </c>
      <c r="L3967" s="24" t="str">
        <f>IFERROR(TRIM(INDEX(CID_DB[Commercial Status],$D3967)),"")</f>
        <v/>
      </c>
    </row>
    <row r="3968" spans="2:12" x14ac:dyDescent="0.35">
      <c r="B3968" s="15"/>
      <c r="D3968" s="17" t="str">
        <f t="array" ref="D3968">IFERROR(IF($B3968&lt;&gt;"",LARGE(IF(ISNUMBER(SEARCH(TRIM(SUBSTITUTE($B3968,"-","")),CID_DB[Search Key])),ROW(CID_DB[Search Key]),""),1)-1,""),"")</f>
        <v/>
      </c>
      <c r="F3968" s="23" t="str">
        <f>IF($B3968&lt;&gt;"",COUNTIFS(CID_DB[Search Key],"*"&amp;TRIM(SUBSTITUTE(B3968,"-",""))&amp;"*"),"")</f>
        <v/>
      </c>
      <c r="G3968" s="23" t="str">
        <f>IFERROR(TRIM(INDEX(CID_DB[Case No],$D3968)),"")</f>
        <v/>
      </c>
      <c r="H3968" s="5" t="str">
        <f>IFERROR(TRIM(INDEX(CID_DB[Known Contractor '#1 PN],$D3968)),"")</f>
        <v/>
      </c>
      <c r="I3968" s="5" t="str">
        <f>IFERROR(TRIM(INDEX(CID_DB[Known Contractor '#2 PN],$D3968)),"")</f>
        <v/>
      </c>
      <c r="J3968" s="5" t="str">
        <f>IFERROR(TRIM(INDEX(CID_DB[ [ NSN ] ],$D3968)),"")</f>
        <v/>
      </c>
      <c r="K3968" s="5" t="str">
        <f>IFERROR(TRIM(INDEX(CID_DB[Description],$D3968)),"")</f>
        <v/>
      </c>
      <c r="L3968" s="24" t="str">
        <f>IFERROR(TRIM(INDEX(CID_DB[Commercial Status],$D3968)),"")</f>
        <v/>
      </c>
    </row>
    <row r="3969" spans="2:12" x14ac:dyDescent="0.35">
      <c r="B3969" s="15"/>
      <c r="D3969" s="17" t="str">
        <f t="array" ref="D3969">IFERROR(IF($B3969&lt;&gt;"",LARGE(IF(ISNUMBER(SEARCH(TRIM(SUBSTITUTE($B3969,"-","")),CID_DB[Search Key])),ROW(CID_DB[Search Key]),""),1)-1,""),"")</f>
        <v/>
      </c>
      <c r="F3969" s="23" t="str">
        <f>IF($B3969&lt;&gt;"",COUNTIFS(CID_DB[Search Key],"*"&amp;TRIM(SUBSTITUTE(B3969,"-",""))&amp;"*"),"")</f>
        <v/>
      </c>
      <c r="G3969" s="23" t="str">
        <f>IFERROR(TRIM(INDEX(CID_DB[Case No],$D3969)),"")</f>
        <v/>
      </c>
      <c r="H3969" s="5" t="str">
        <f>IFERROR(TRIM(INDEX(CID_DB[Known Contractor '#1 PN],$D3969)),"")</f>
        <v/>
      </c>
      <c r="I3969" s="5" t="str">
        <f>IFERROR(TRIM(INDEX(CID_DB[Known Contractor '#2 PN],$D3969)),"")</f>
        <v/>
      </c>
      <c r="J3969" s="5" t="str">
        <f>IFERROR(TRIM(INDEX(CID_DB[ [ NSN ] ],$D3969)),"")</f>
        <v/>
      </c>
      <c r="K3969" s="5" t="str">
        <f>IFERROR(TRIM(INDEX(CID_DB[Description],$D3969)),"")</f>
        <v/>
      </c>
      <c r="L3969" s="24" t="str">
        <f>IFERROR(TRIM(INDEX(CID_DB[Commercial Status],$D3969)),"")</f>
        <v/>
      </c>
    </row>
    <row r="3970" spans="2:12" x14ac:dyDescent="0.35">
      <c r="B3970" s="15"/>
      <c r="D3970" s="17" t="str">
        <f t="array" ref="D3970">IFERROR(IF($B3970&lt;&gt;"",LARGE(IF(ISNUMBER(SEARCH(TRIM(SUBSTITUTE($B3970,"-","")),CID_DB[Search Key])),ROW(CID_DB[Search Key]),""),1)-1,""),"")</f>
        <v/>
      </c>
      <c r="F3970" s="23" t="str">
        <f>IF($B3970&lt;&gt;"",COUNTIFS(CID_DB[Search Key],"*"&amp;TRIM(SUBSTITUTE(B3970,"-",""))&amp;"*"),"")</f>
        <v/>
      </c>
      <c r="G3970" s="23" t="str">
        <f>IFERROR(TRIM(INDEX(CID_DB[Case No],$D3970)),"")</f>
        <v/>
      </c>
      <c r="H3970" s="5" t="str">
        <f>IFERROR(TRIM(INDEX(CID_DB[Known Contractor '#1 PN],$D3970)),"")</f>
        <v/>
      </c>
      <c r="I3970" s="5" t="str">
        <f>IFERROR(TRIM(INDEX(CID_DB[Known Contractor '#2 PN],$D3970)),"")</f>
        <v/>
      </c>
      <c r="J3970" s="5" t="str">
        <f>IFERROR(TRIM(INDEX(CID_DB[ [ NSN ] ],$D3970)),"")</f>
        <v/>
      </c>
      <c r="K3970" s="5" t="str">
        <f>IFERROR(TRIM(INDEX(CID_DB[Description],$D3970)),"")</f>
        <v/>
      </c>
      <c r="L3970" s="24" t="str">
        <f>IFERROR(TRIM(INDEX(CID_DB[Commercial Status],$D3970)),"")</f>
        <v/>
      </c>
    </row>
    <row r="3971" spans="2:12" x14ac:dyDescent="0.35">
      <c r="B3971" s="15"/>
      <c r="D3971" s="17" t="str">
        <f t="array" ref="D3971">IFERROR(IF($B3971&lt;&gt;"",LARGE(IF(ISNUMBER(SEARCH(TRIM(SUBSTITUTE($B3971,"-","")),CID_DB[Search Key])),ROW(CID_DB[Search Key]),""),1)-1,""),"")</f>
        <v/>
      </c>
      <c r="F3971" s="23" t="str">
        <f>IF($B3971&lt;&gt;"",COUNTIFS(CID_DB[Search Key],"*"&amp;TRIM(SUBSTITUTE(B3971,"-",""))&amp;"*"),"")</f>
        <v/>
      </c>
      <c r="G3971" s="23" t="str">
        <f>IFERROR(TRIM(INDEX(CID_DB[Case No],$D3971)),"")</f>
        <v/>
      </c>
      <c r="H3971" s="5" t="str">
        <f>IFERROR(TRIM(INDEX(CID_DB[Known Contractor '#1 PN],$D3971)),"")</f>
        <v/>
      </c>
      <c r="I3971" s="5" t="str">
        <f>IFERROR(TRIM(INDEX(CID_DB[Known Contractor '#2 PN],$D3971)),"")</f>
        <v/>
      </c>
      <c r="J3971" s="5" t="str">
        <f>IFERROR(TRIM(INDEX(CID_DB[ [ NSN ] ],$D3971)),"")</f>
        <v/>
      </c>
      <c r="K3971" s="5" t="str">
        <f>IFERROR(TRIM(INDEX(CID_DB[Description],$D3971)),"")</f>
        <v/>
      </c>
      <c r="L3971" s="24" t="str">
        <f>IFERROR(TRIM(INDEX(CID_DB[Commercial Status],$D3971)),"")</f>
        <v/>
      </c>
    </row>
    <row r="3972" spans="2:12" x14ac:dyDescent="0.35">
      <c r="B3972" s="15"/>
      <c r="D3972" s="17" t="str">
        <f t="array" ref="D3972">IFERROR(IF($B3972&lt;&gt;"",LARGE(IF(ISNUMBER(SEARCH(TRIM(SUBSTITUTE($B3972,"-","")),CID_DB[Search Key])),ROW(CID_DB[Search Key]),""),1)-1,""),"")</f>
        <v/>
      </c>
      <c r="F3972" s="23" t="str">
        <f>IF($B3972&lt;&gt;"",COUNTIFS(CID_DB[Search Key],"*"&amp;TRIM(SUBSTITUTE(B3972,"-",""))&amp;"*"),"")</f>
        <v/>
      </c>
      <c r="G3972" s="23" t="str">
        <f>IFERROR(TRIM(INDEX(CID_DB[Case No],$D3972)),"")</f>
        <v/>
      </c>
      <c r="H3972" s="5" t="str">
        <f>IFERROR(TRIM(INDEX(CID_DB[Known Contractor '#1 PN],$D3972)),"")</f>
        <v/>
      </c>
      <c r="I3972" s="5" t="str">
        <f>IFERROR(TRIM(INDEX(CID_DB[Known Contractor '#2 PN],$D3972)),"")</f>
        <v/>
      </c>
      <c r="J3972" s="5" t="str">
        <f>IFERROR(TRIM(INDEX(CID_DB[ [ NSN ] ],$D3972)),"")</f>
        <v/>
      </c>
      <c r="K3972" s="5" t="str">
        <f>IFERROR(TRIM(INDEX(CID_DB[Description],$D3972)),"")</f>
        <v/>
      </c>
      <c r="L3972" s="24" t="str">
        <f>IFERROR(TRIM(INDEX(CID_DB[Commercial Status],$D3972)),"")</f>
        <v/>
      </c>
    </row>
    <row r="3973" spans="2:12" x14ac:dyDescent="0.35">
      <c r="B3973" s="15"/>
      <c r="D3973" s="17" t="str">
        <f t="array" ref="D3973">IFERROR(IF($B3973&lt;&gt;"",LARGE(IF(ISNUMBER(SEARCH(TRIM(SUBSTITUTE($B3973,"-","")),CID_DB[Search Key])),ROW(CID_DB[Search Key]),""),1)-1,""),"")</f>
        <v/>
      </c>
      <c r="F3973" s="23" t="str">
        <f>IF($B3973&lt;&gt;"",COUNTIFS(CID_DB[Search Key],"*"&amp;TRIM(SUBSTITUTE(B3973,"-",""))&amp;"*"),"")</f>
        <v/>
      </c>
      <c r="G3973" s="23" t="str">
        <f>IFERROR(TRIM(INDEX(CID_DB[Case No],$D3973)),"")</f>
        <v/>
      </c>
      <c r="H3973" s="5" t="str">
        <f>IFERROR(TRIM(INDEX(CID_DB[Known Contractor '#1 PN],$D3973)),"")</f>
        <v/>
      </c>
      <c r="I3973" s="5" t="str">
        <f>IFERROR(TRIM(INDEX(CID_DB[Known Contractor '#2 PN],$D3973)),"")</f>
        <v/>
      </c>
      <c r="J3973" s="5" t="str">
        <f>IFERROR(TRIM(INDEX(CID_DB[ [ NSN ] ],$D3973)),"")</f>
        <v/>
      </c>
      <c r="K3973" s="5" t="str">
        <f>IFERROR(TRIM(INDEX(CID_DB[Description],$D3973)),"")</f>
        <v/>
      </c>
      <c r="L3973" s="24" t="str">
        <f>IFERROR(TRIM(INDEX(CID_DB[Commercial Status],$D3973)),"")</f>
        <v/>
      </c>
    </row>
    <row r="3974" spans="2:12" x14ac:dyDescent="0.35">
      <c r="B3974" s="15"/>
      <c r="D3974" s="17" t="str">
        <f t="array" ref="D3974">IFERROR(IF($B3974&lt;&gt;"",LARGE(IF(ISNUMBER(SEARCH(TRIM(SUBSTITUTE($B3974,"-","")),CID_DB[Search Key])),ROW(CID_DB[Search Key]),""),1)-1,""),"")</f>
        <v/>
      </c>
      <c r="F3974" s="23" t="str">
        <f>IF($B3974&lt;&gt;"",COUNTIFS(CID_DB[Search Key],"*"&amp;TRIM(SUBSTITUTE(B3974,"-",""))&amp;"*"),"")</f>
        <v/>
      </c>
      <c r="G3974" s="23" t="str">
        <f>IFERROR(TRIM(INDEX(CID_DB[Case No],$D3974)),"")</f>
        <v/>
      </c>
      <c r="H3974" s="5" t="str">
        <f>IFERROR(TRIM(INDEX(CID_DB[Known Contractor '#1 PN],$D3974)),"")</f>
        <v/>
      </c>
      <c r="I3974" s="5" t="str">
        <f>IFERROR(TRIM(INDEX(CID_DB[Known Contractor '#2 PN],$D3974)),"")</f>
        <v/>
      </c>
      <c r="J3974" s="5" t="str">
        <f>IFERROR(TRIM(INDEX(CID_DB[ [ NSN ] ],$D3974)),"")</f>
        <v/>
      </c>
      <c r="K3974" s="5" t="str">
        <f>IFERROR(TRIM(INDEX(CID_DB[Description],$D3974)),"")</f>
        <v/>
      </c>
      <c r="L3974" s="24" t="str">
        <f>IFERROR(TRIM(INDEX(CID_DB[Commercial Status],$D3974)),"")</f>
        <v/>
      </c>
    </row>
    <row r="3975" spans="2:12" x14ac:dyDescent="0.35">
      <c r="B3975" s="15"/>
      <c r="D3975" s="17" t="str">
        <f t="array" ref="D3975">IFERROR(IF($B3975&lt;&gt;"",LARGE(IF(ISNUMBER(SEARCH(TRIM(SUBSTITUTE($B3975,"-","")),CID_DB[Search Key])),ROW(CID_DB[Search Key]),""),1)-1,""),"")</f>
        <v/>
      </c>
      <c r="F3975" s="23" t="str">
        <f>IF($B3975&lt;&gt;"",COUNTIFS(CID_DB[Search Key],"*"&amp;TRIM(SUBSTITUTE(B3975,"-",""))&amp;"*"),"")</f>
        <v/>
      </c>
      <c r="G3975" s="23" t="str">
        <f>IFERROR(TRIM(INDEX(CID_DB[Case No],$D3975)),"")</f>
        <v/>
      </c>
      <c r="H3975" s="5" t="str">
        <f>IFERROR(TRIM(INDEX(CID_DB[Known Contractor '#1 PN],$D3975)),"")</f>
        <v/>
      </c>
      <c r="I3975" s="5" t="str">
        <f>IFERROR(TRIM(INDEX(CID_DB[Known Contractor '#2 PN],$D3975)),"")</f>
        <v/>
      </c>
      <c r="J3975" s="5" t="str">
        <f>IFERROR(TRIM(INDEX(CID_DB[ [ NSN ] ],$D3975)),"")</f>
        <v/>
      </c>
      <c r="K3975" s="5" t="str">
        <f>IFERROR(TRIM(INDEX(CID_DB[Description],$D3975)),"")</f>
        <v/>
      </c>
      <c r="L3975" s="24" t="str">
        <f>IFERROR(TRIM(INDEX(CID_DB[Commercial Status],$D3975)),"")</f>
        <v/>
      </c>
    </row>
    <row r="3976" spans="2:12" x14ac:dyDescent="0.35">
      <c r="B3976" s="15"/>
      <c r="D3976" s="17" t="str">
        <f t="array" ref="D3976">IFERROR(IF($B3976&lt;&gt;"",LARGE(IF(ISNUMBER(SEARCH(TRIM(SUBSTITUTE($B3976,"-","")),CID_DB[Search Key])),ROW(CID_DB[Search Key]),""),1)-1,""),"")</f>
        <v/>
      </c>
      <c r="F3976" s="23" t="str">
        <f>IF($B3976&lt;&gt;"",COUNTIFS(CID_DB[Search Key],"*"&amp;TRIM(SUBSTITUTE(B3976,"-",""))&amp;"*"),"")</f>
        <v/>
      </c>
      <c r="G3976" s="23" t="str">
        <f>IFERROR(TRIM(INDEX(CID_DB[Case No],$D3976)),"")</f>
        <v/>
      </c>
      <c r="H3976" s="5" t="str">
        <f>IFERROR(TRIM(INDEX(CID_DB[Known Contractor '#1 PN],$D3976)),"")</f>
        <v/>
      </c>
      <c r="I3976" s="5" t="str">
        <f>IFERROR(TRIM(INDEX(CID_DB[Known Contractor '#2 PN],$D3976)),"")</f>
        <v/>
      </c>
      <c r="J3976" s="5" t="str">
        <f>IFERROR(TRIM(INDEX(CID_DB[ [ NSN ] ],$D3976)),"")</f>
        <v/>
      </c>
      <c r="K3976" s="5" t="str">
        <f>IFERROR(TRIM(INDEX(CID_DB[Description],$D3976)),"")</f>
        <v/>
      </c>
      <c r="L3976" s="24" t="str">
        <f>IFERROR(TRIM(INDEX(CID_DB[Commercial Status],$D3976)),"")</f>
        <v/>
      </c>
    </row>
    <row r="3977" spans="2:12" x14ac:dyDescent="0.35">
      <c r="B3977" s="15"/>
      <c r="D3977" s="17" t="str">
        <f t="array" ref="D3977">IFERROR(IF($B3977&lt;&gt;"",LARGE(IF(ISNUMBER(SEARCH(TRIM(SUBSTITUTE($B3977,"-","")),CID_DB[Search Key])),ROW(CID_DB[Search Key]),""),1)-1,""),"")</f>
        <v/>
      </c>
      <c r="F3977" s="23" t="str">
        <f>IF($B3977&lt;&gt;"",COUNTIFS(CID_DB[Search Key],"*"&amp;TRIM(SUBSTITUTE(B3977,"-",""))&amp;"*"),"")</f>
        <v/>
      </c>
      <c r="G3977" s="23" t="str">
        <f>IFERROR(TRIM(INDEX(CID_DB[Case No],$D3977)),"")</f>
        <v/>
      </c>
      <c r="H3977" s="5" t="str">
        <f>IFERROR(TRIM(INDEX(CID_DB[Known Contractor '#1 PN],$D3977)),"")</f>
        <v/>
      </c>
      <c r="I3977" s="5" t="str">
        <f>IFERROR(TRIM(INDEX(CID_DB[Known Contractor '#2 PN],$D3977)),"")</f>
        <v/>
      </c>
      <c r="J3977" s="5" t="str">
        <f>IFERROR(TRIM(INDEX(CID_DB[ [ NSN ] ],$D3977)),"")</f>
        <v/>
      </c>
      <c r="K3977" s="5" t="str">
        <f>IFERROR(TRIM(INDEX(CID_DB[Description],$D3977)),"")</f>
        <v/>
      </c>
      <c r="L3977" s="24" t="str">
        <f>IFERROR(TRIM(INDEX(CID_DB[Commercial Status],$D3977)),"")</f>
        <v/>
      </c>
    </row>
    <row r="3978" spans="2:12" x14ac:dyDescent="0.35">
      <c r="B3978" s="15"/>
      <c r="D3978" s="17" t="str">
        <f t="array" ref="D3978">IFERROR(IF($B3978&lt;&gt;"",LARGE(IF(ISNUMBER(SEARCH(TRIM(SUBSTITUTE($B3978,"-","")),CID_DB[Search Key])),ROW(CID_DB[Search Key]),""),1)-1,""),"")</f>
        <v/>
      </c>
      <c r="F3978" s="23" t="str">
        <f>IF($B3978&lt;&gt;"",COUNTIFS(CID_DB[Search Key],"*"&amp;TRIM(SUBSTITUTE(B3978,"-",""))&amp;"*"),"")</f>
        <v/>
      </c>
      <c r="G3978" s="23" t="str">
        <f>IFERROR(TRIM(INDEX(CID_DB[Case No],$D3978)),"")</f>
        <v/>
      </c>
      <c r="H3978" s="5" t="str">
        <f>IFERROR(TRIM(INDEX(CID_DB[Known Contractor '#1 PN],$D3978)),"")</f>
        <v/>
      </c>
      <c r="I3978" s="5" t="str">
        <f>IFERROR(TRIM(INDEX(CID_DB[Known Contractor '#2 PN],$D3978)),"")</f>
        <v/>
      </c>
      <c r="J3978" s="5" t="str">
        <f>IFERROR(TRIM(INDEX(CID_DB[ [ NSN ] ],$D3978)),"")</f>
        <v/>
      </c>
      <c r="K3978" s="5" t="str">
        <f>IFERROR(TRIM(INDEX(CID_DB[Description],$D3978)),"")</f>
        <v/>
      </c>
      <c r="L3978" s="24" t="str">
        <f>IFERROR(TRIM(INDEX(CID_DB[Commercial Status],$D3978)),"")</f>
        <v/>
      </c>
    </row>
    <row r="3979" spans="2:12" x14ac:dyDescent="0.35">
      <c r="B3979" s="15"/>
      <c r="D3979" s="17" t="str">
        <f t="array" ref="D3979">IFERROR(IF($B3979&lt;&gt;"",LARGE(IF(ISNUMBER(SEARCH(TRIM(SUBSTITUTE($B3979,"-","")),CID_DB[Search Key])),ROW(CID_DB[Search Key]),""),1)-1,""),"")</f>
        <v/>
      </c>
      <c r="F3979" s="23" t="str">
        <f>IF($B3979&lt;&gt;"",COUNTIFS(CID_DB[Search Key],"*"&amp;TRIM(SUBSTITUTE(B3979,"-",""))&amp;"*"),"")</f>
        <v/>
      </c>
      <c r="G3979" s="23" t="str">
        <f>IFERROR(TRIM(INDEX(CID_DB[Case No],$D3979)),"")</f>
        <v/>
      </c>
      <c r="H3979" s="5" t="str">
        <f>IFERROR(TRIM(INDEX(CID_DB[Known Contractor '#1 PN],$D3979)),"")</f>
        <v/>
      </c>
      <c r="I3979" s="5" t="str">
        <f>IFERROR(TRIM(INDEX(CID_DB[Known Contractor '#2 PN],$D3979)),"")</f>
        <v/>
      </c>
      <c r="J3979" s="5" t="str">
        <f>IFERROR(TRIM(INDEX(CID_DB[ [ NSN ] ],$D3979)),"")</f>
        <v/>
      </c>
      <c r="K3979" s="5" t="str">
        <f>IFERROR(TRIM(INDEX(CID_DB[Description],$D3979)),"")</f>
        <v/>
      </c>
      <c r="L3979" s="24" t="str">
        <f>IFERROR(TRIM(INDEX(CID_DB[Commercial Status],$D3979)),"")</f>
        <v/>
      </c>
    </row>
    <row r="3980" spans="2:12" x14ac:dyDescent="0.35">
      <c r="B3980" s="15"/>
      <c r="D3980" s="17" t="str">
        <f t="array" ref="D3980">IFERROR(IF($B3980&lt;&gt;"",LARGE(IF(ISNUMBER(SEARCH(TRIM(SUBSTITUTE($B3980,"-","")),CID_DB[Search Key])),ROW(CID_DB[Search Key]),""),1)-1,""),"")</f>
        <v/>
      </c>
      <c r="F3980" s="23" t="str">
        <f>IF($B3980&lt;&gt;"",COUNTIFS(CID_DB[Search Key],"*"&amp;TRIM(SUBSTITUTE(B3980,"-",""))&amp;"*"),"")</f>
        <v/>
      </c>
      <c r="G3980" s="23" t="str">
        <f>IFERROR(TRIM(INDEX(CID_DB[Case No],$D3980)),"")</f>
        <v/>
      </c>
      <c r="H3980" s="5" t="str">
        <f>IFERROR(TRIM(INDEX(CID_DB[Known Contractor '#1 PN],$D3980)),"")</f>
        <v/>
      </c>
      <c r="I3980" s="5" t="str">
        <f>IFERROR(TRIM(INDEX(CID_DB[Known Contractor '#2 PN],$D3980)),"")</f>
        <v/>
      </c>
      <c r="J3980" s="5" t="str">
        <f>IFERROR(TRIM(INDEX(CID_DB[ [ NSN ] ],$D3980)),"")</f>
        <v/>
      </c>
      <c r="K3980" s="5" t="str">
        <f>IFERROR(TRIM(INDEX(CID_DB[Description],$D3980)),"")</f>
        <v/>
      </c>
      <c r="L3980" s="24" t="str">
        <f>IFERROR(TRIM(INDEX(CID_DB[Commercial Status],$D3980)),"")</f>
        <v/>
      </c>
    </row>
    <row r="3981" spans="2:12" x14ac:dyDescent="0.35">
      <c r="B3981" s="15"/>
      <c r="D3981" s="17" t="str">
        <f t="array" ref="D3981">IFERROR(IF($B3981&lt;&gt;"",LARGE(IF(ISNUMBER(SEARCH(TRIM(SUBSTITUTE($B3981,"-","")),CID_DB[Search Key])),ROW(CID_DB[Search Key]),""),1)-1,""),"")</f>
        <v/>
      </c>
      <c r="F3981" s="23" t="str">
        <f>IF($B3981&lt;&gt;"",COUNTIFS(CID_DB[Search Key],"*"&amp;TRIM(SUBSTITUTE(B3981,"-",""))&amp;"*"),"")</f>
        <v/>
      </c>
      <c r="G3981" s="23" t="str">
        <f>IFERROR(TRIM(INDEX(CID_DB[Case No],$D3981)),"")</f>
        <v/>
      </c>
      <c r="H3981" s="5" t="str">
        <f>IFERROR(TRIM(INDEX(CID_DB[Known Contractor '#1 PN],$D3981)),"")</f>
        <v/>
      </c>
      <c r="I3981" s="5" t="str">
        <f>IFERROR(TRIM(INDEX(CID_DB[Known Contractor '#2 PN],$D3981)),"")</f>
        <v/>
      </c>
      <c r="J3981" s="5" t="str">
        <f>IFERROR(TRIM(INDEX(CID_DB[ [ NSN ] ],$D3981)),"")</f>
        <v/>
      </c>
      <c r="K3981" s="5" t="str">
        <f>IFERROR(TRIM(INDEX(CID_DB[Description],$D3981)),"")</f>
        <v/>
      </c>
      <c r="L3981" s="24" t="str">
        <f>IFERROR(TRIM(INDEX(CID_DB[Commercial Status],$D3981)),"")</f>
        <v/>
      </c>
    </row>
    <row r="3982" spans="2:12" x14ac:dyDescent="0.35">
      <c r="B3982" s="15"/>
      <c r="D3982" s="17" t="str">
        <f t="array" ref="D3982">IFERROR(IF($B3982&lt;&gt;"",LARGE(IF(ISNUMBER(SEARCH(TRIM(SUBSTITUTE($B3982,"-","")),CID_DB[Search Key])),ROW(CID_DB[Search Key]),""),1)-1,""),"")</f>
        <v/>
      </c>
      <c r="F3982" s="23" t="str">
        <f>IF($B3982&lt;&gt;"",COUNTIFS(CID_DB[Search Key],"*"&amp;TRIM(SUBSTITUTE(B3982,"-",""))&amp;"*"),"")</f>
        <v/>
      </c>
      <c r="G3982" s="23" t="str">
        <f>IFERROR(TRIM(INDEX(CID_DB[Case No],$D3982)),"")</f>
        <v/>
      </c>
      <c r="H3982" s="5" t="str">
        <f>IFERROR(TRIM(INDEX(CID_DB[Known Contractor '#1 PN],$D3982)),"")</f>
        <v/>
      </c>
      <c r="I3982" s="5" t="str">
        <f>IFERROR(TRIM(INDEX(CID_DB[Known Contractor '#2 PN],$D3982)),"")</f>
        <v/>
      </c>
      <c r="J3982" s="5" t="str">
        <f>IFERROR(TRIM(INDEX(CID_DB[ [ NSN ] ],$D3982)),"")</f>
        <v/>
      </c>
      <c r="K3982" s="5" t="str">
        <f>IFERROR(TRIM(INDEX(CID_DB[Description],$D3982)),"")</f>
        <v/>
      </c>
      <c r="L3982" s="24" t="str">
        <f>IFERROR(TRIM(INDEX(CID_DB[Commercial Status],$D3982)),"")</f>
        <v/>
      </c>
    </row>
    <row r="3983" spans="2:12" x14ac:dyDescent="0.35">
      <c r="B3983" s="15"/>
      <c r="D3983" s="17" t="str">
        <f t="array" ref="D3983">IFERROR(IF($B3983&lt;&gt;"",LARGE(IF(ISNUMBER(SEARCH(TRIM(SUBSTITUTE($B3983,"-","")),CID_DB[Search Key])),ROW(CID_DB[Search Key]),""),1)-1,""),"")</f>
        <v/>
      </c>
      <c r="F3983" s="23" t="str">
        <f>IF($B3983&lt;&gt;"",COUNTIFS(CID_DB[Search Key],"*"&amp;TRIM(SUBSTITUTE(B3983,"-",""))&amp;"*"),"")</f>
        <v/>
      </c>
      <c r="G3983" s="23" t="str">
        <f>IFERROR(TRIM(INDEX(CID_DB[Case No],$D3983)),"")</f>
        <v/>
      </c>
      <c r="H3983" s="5" t="str">
        <f>IFERROR(TRIM(INDEX(CID_DB[Known Contractor '#1 PN],$D3983)),"")</f>
        <v/>
      </c>
      <c r="I3983" s="5" t="str">
        <f>IFERROR(TRIM(INDEX(CID_DB[Known Contractor '#2 PN],$D3983)),"")</f>
        <v/>
      </c>
      <c r="J3983" s="5" t="str">
        <f>IFERROR(TRIM(INDEX(CID_DB[ [ NSN ] ],$D3983)),"")</f>
        <v/>
      </c>
      <c r="K3983" s="5" t="str">
        <f>IFERROR(TRIM(INDEX(CID_DB[Description],$D3983)),"")</f>
        <v/>
      </c>
      <c r="L3983" s="24" t="str">
        <f>IFERROR(TRIM(INDEX(CID_DB[Commercial Status],$D3983)),"")</f>
        <v/>
      </c>
    </row>
    <row r="3984" spans="2:12" x14ac:dyDescent="0.35">
      <c r="B3984" s="15"/>
      <c r="D3984" s="17" t="str">
        <f t="array" ref="D3984">IFERROR(IF($B3984&lt;&gt;"",LARGE(IF(ISNUMBER(SEARCH(TRIM(SUBSTITUTE($B3984,"-","")),CID_DB[Search Key])),ROW(CID_DB[Search Key]),""),1)-1,""),"")</f>
        <v/>
      </c>
      <c r="F3984" s="23" t="str">
        <f>IF($B3984&lt;&gt;"",COUNTIFS(CID_DB[Search Key],"*"&amp;TRIM(SUBSTITUTE(B3984,"-",""))&amp;"*"),"")</f>
        <v/>
      </c>
      <c r="G3984" s="23" t="str">
        <f>IFERROR(TRIM(INDEX(CID_DB[Case No],$D3984)),"")</f>
        <v/>
      </c>
      <c r="H3984" s="5" t="str">
        <f>IFERROR(TRIM(INDEX(CID_DB[Known Contractor '#1 PN],$D3984)),"")</f>
        <v/>
      </c>
      <c r="I3984" s="5" t="str">
        <f>IFERROR(TRIM(INDEX(CID_DB[Known Contractor '#2 PN],$D3984)),"")</f>
        <v/>
      </c>
      <c r="J3984" s="5" t="str">
        <f>IFERROR(TRIM(INDEX(CID_DB[ [ NSN ] ],$D3984)),"")</f>
        <v/>
      </c>
      <c r="K3984" s="5" t="str">
        <f>IFERROR(TRIM(INDEX(CID_DB[Description],$D3984)),"")</f>
        <v/>
      </c>
      <c r="L3984" s="24" t="str">
        <f>IFERROR(TRIM(INDEX(CID_DB[Commercial Status],$D3984)),"")</f>
        <v/>
      </c>
    </row>
    <row r="3985" spans="2:12" x14ac:dyDescent="0.35">
      <c r="B3985" s="15"/>
      <c r="D3985" s="17" t="str">
        <f t="array" ref="D3985">IFERROR(IF($B3985&lt;&gt;"",LARGE(IF(ISNUMBER(SEARCH(TRIM(SUBSTITUTE($B3985,"-","")),CID_DB[Search Key])),ROW(CID_DB[Search Key]),""),1)-1,""),"")</f>
        <v/>
      </c>
      <c r="F3985" s="23" t="str">
        <f>IF($B3985&lt;&gt;"",COUNTIFS(CID_DB[Search Key],"*"&amp;TRIM(SUBSTITUTE(B3985,"-",""))&amp;"*"),"")</f>
        <v/>
      </c>
      <c r="G3985" s="23" t="str">
        <f>IFERROR(TRIM(INDEX(CID_DB[Case No],$D3985)),"")</f>
        <v/>
      </c>
      <c r="H3985" s="5" t="str">
        <f>IFERROR(TRIM(INDEX(CID_DB[Known Contractor '#1 PN],$D3985)),"")</f>
        <v/>
      </c>
      <c r="I3985" s="5" t="str">
        <f>IFERROR(TRIM(INDEX(CID_DB[Known Contractor '#2 PN],$D3985)),"")</f>
        <v/>
      </c>
      <c r="J3985" s="5" t="str">
        <f>IFERROR(TRIM(INDEX(CID_DB[ [ NSN ] ],$D3985)),"")</f>
        <v/>
      </c>
      <c r="K3985" s="5" t="str">
        <f>IFERROR(TRIM(INDEX(CID_DB[Description],$D3985)),"")</f>
        <v/>
      </c>
      <c r="L3985" s="24" t="str">
        <f>IFERROR(TRIM(INDEX(CID_DB[Commercial Status],$D3985)),"")</f>
        <v/>
      </c>
    </row>
    <row r="3986" spans="2:12" x14ac:dyDescent="0.35">
      <c r="B3986" s="15"/>
      <c r="D3986" s="17" t="str">
        <f t="array" ref="D3986">IFERROR(IF($B3986&lt;&gt;"",LARGE(IF(ISNUMBER(SEARCH(TRIM(SUBSTITUTE($B3986,"-","")),CID_DB[Search Key])),ROW(CID_DB[Search Key]),""),1)-1,""),"")</f>
        <v/>
      </c>
      <c r="F3986" s="23" t="str">
        <f>IF($B3986&lt;&gt;"",COUNTIFS(CID_DB[Search Key],"*"&amp;TRIM(SUBSTITUTE(B3986,"-",""))&amp;"*"),"")</f>
        <v/>
      </c>
      <c r="G3986" s="23" t="str">
        <f>IFERROR(TRIM(INDEX(CID_DB[Case No],$D3986)),"")</f>
        <v/>
      </c>
      <c r="H3986" s="5" t="str">
        <f>IFERROR(TRIM(INDEX(CID_DB[Known Contractor '#1 PN],$D3986)),"")</f>
        <v/>
      </c>
      <c r="I3986" s="5" t="str">
        <f>IFERROR(TRIM(INDEX(CID_DB[Known Contractor '#2 PN],$D3986)),"")</f>
        <v/>
      </c>
      <c r="J3986" s="5" t="str">
        <f>IFERROR(TRIM(INDEX(CID_DB[ [ NSN ] ],$D3986)),"")</f>
        <v/>
      </c>
      <c r="K3986" s="5" t="str">
        <f>IFERROR(TRIM(INDEX(CID_DB[Description],$D3986)),"")</f>
        <v/>
      </c>
      <c r="L3986" s="24" t="str">
        <f>IFERROR(TRIM(INDEX(CID_DB[Commercial Status],$D3986)),"")</f>
        <v/>
      </c>
    </row>
    <row r="3987" spans="2:12" x14ac:dyDescent="0.35">
      <c r="B3987" s="15"/>
      <c r="D3987" s="17" t="str">
        <f t="array" ref="D3987">IFERROR(IF($B3987&lt;&gt;"",LARGE(IF(ISNUMBER(SEARCH(TRIM(SUBSTITUTE($B3987,"-","")),CID_DB[Search Key])),ROW(CID_DB[Search Key]),""),1)-1,""),"")</f>
        <v/>
      </c>
      <c r="F3987" s="23" t="str">
        <f>IF($B3987&lt;&gt;"",COUNTIFS(CID_DB[Search Key],"*"&amp;TRIM(SUBSTITUTE(B3987,"-",""))&amp;"*"),"")</f>
        <v/>
      </c>
      <c r="G3987" s="23" t="str">
        <f>IFERROR(TRIM(INDEX(CID_DB[Case No],$D3987)),"")</f>
        <v/>
      </c>
      <c r="H3987" s="5" t="str">
        <f>IFERROR(TRIM(INDEX(CID_DB[Known Contractor '#1 PN],$D3987)),"")</f>
        <v/>
      </c>
      <c r="I3987" s="5" t="str">
        <f>IFERROR(TRIM(INDEX(CID_DB[Known Contractor '#2 PN],$D3987)),"")</f>
        <v/>
      </c>
      <c r="J3987" s="5" t="str">
        <f>IFERROR(TRIM(INDEX(CID_DB[ [ NSN ] ],$D3987)),"")</f>
        <v/>
      </c>
      <c r="K3987" s="5" t="str">
        <f>IFERROR(TRIM(INDEX(CID_DB[Description],$D3987)),"")</f>
        <v/>
      </c>
      <c r="L3987" s="24" t="str">
        <f>IFERROR(TRIM(INDEX(CID_DB[Commercial Status],$D3987)),"")</f>
        <v/>
      </c>
    </row>
    <row r="3988" spans="2:12" x14ac:dyDescent="0.35">
      <c r="B3988" s="15"/>
      <c r="D3988" s="17" t="str">
        <f t="array" ref="D3988">IFERROR(IF($B3988&lt;&gt;"",LARGE(IF(ISNUMBER(SEARCH(TRIM(SUBSTITUTE($B3988,"-","")),CID_DB[Search Key])),ROW(CID_DB[Search Key]),""),1)-1,""),"")</f>
        <v/>
      </c>
      <c r="F3988" s="23" t="str">
        <f>IF($B3988&lt;&gt;"",COUNTIFS(CID_DB[Search Key],"*"&amp;TRIM(SUBSTITUTE(B3988,"-",""))&amp;"*"),"")</f>
        <v/>
      </c>
      <c r="G3988" s="23" t="str">
        <f>IFERROR(TRIM(INDEX(CID_DB[Case No],$D3988)),"")</f>
        <v/>
      </c>
      <c r="H3988" s="5" t="str">
        <f>IFERROR(TRIM(INDEX(CID_DB[Known Contractor '#1 PN],$D3988)),"")</f>
        <v/>
      </c>
      <c r="I3988" s="5" t="str">
        <f>IFERROR(TRIM(INDEX(CID_DB[Known Contractor '#2 PN],$D3988)),"")</f>
        <v/>
      </c>
      <c r="J3988" s="5" t="str">
        <f>IFERROR(TRIM(INDEX(CID_DB[ [ NSN ] ],$D3988)),"")</f>
        <v/>
      </c>
      <c r="K3988" s="5" t="str">
        <f>IFERROR(TRIM(INDEX(CID_DB[Description],$D3988)),"")</f>
        <v/>
      </c>
      <c r="L3988" s="24" t="str">
        <f>IFERROR(TRIM(INDEX(CID_DB[Commercial Status],$D3988)),"")</f>
        <v/>
      </c>
    </row>
    <row r="3989" spans="2:12" x14ac:dyDescent="0.35">
      <c r="B3989" s="15"/>
      <c r="D3989" s="17" t="str">
        <f t="array" ref="D3989">IFERROR(IF($B3989&lt;&gt;"",LARGE(IF(ISNUMBER(SEARCH(TRIM(SUBSTITUTE($B3989,"-","")),CID_DB[Search Key])),ROW(CID_DB[Search Key]),""),1)-1,""),"")</f>
        <v/>
      </c>
      <c r="F3989" s="23" t="str">
        <f>IF($B3989&lt;&gt;"",COUNTIFS(CID_DB[Search Key],"*"&amp;TRIM(SUBSTITUTE(B3989,"-",""))&amp;"*"),"")</f>
        <v/>
      </c>
      <c r="G3989" s="23" t="str">
        <f>IFERROR(TRIM(INDEX(CID_DB[Case No],$D3989)),"")</f>
        <v/>
      </c>
      <c r="H3989" s="5" t="str">
        <f>IFERROR(TRIM(INDEX(CID_DB[Known Contractor '#1 PN],$D3989)),"")</f>
        <v/>
      </c>
      <c r="I3989" s="5" t="str">
        <f>IFERROR(TRIM(INDEX(CID_DB[Known Contractor '#2 PN],$D3989)),"")</f>
        <v/>
      </c>
      <c r="J3989" s="5" t="str">
        <f>IFERROR(TRIM(INDEX(CID_DB[ [ NSN ] ],$D3989)),"")</f>
        <v/>
      </c>
      <c r="K3989" s="5" t="str">
        <f>IFERROR(TRIM(INDEX(CID_DB[Description],$D3989)),"")</f>
        <v/>
      </c>
      <c r="L3989" s="24" t="str">
        <f>IFERROR(TRIM(INDEX(CID_DB[Commercial Status],$D3989)),"")</f>
        <v/>
      </c>
    </row>
    <row r="3990" spans="2:12" x14ac:dyDescent="0.35">
      <c r="B3990" s="15"/>
      <c r="D3990" s="17" t="str">
        <f t="array" ref="D3990">IFERROR(IF($B3990&lt;&gt;"",LARGE(IF(ISNUMBER(SEARCH(TRIM(SUBSTITUTE($B3990,"-","")),CID_DB[Search Key])),ROW(CID_DB[Search Key]),""),1)-1,""),"")</f>
        <v/>
      </c>
      <c r="F3990" s="23" t="str">
        <f>IF($B3990&lt;&gt;"",COUNTIFS(CID_DB[Search Key],"*"&amp;TRIM(SUBSTITUTE(B3990,"-",""))&amp;"*"),"")</f>
        <v/>
      </c>
      <c r="G3990" s="23" t="str">
        <f>IFERROR(TRIM(INDEX(CID_DB[Case No],$D3990)),"")</f>
        <v/>
      </c>
      <c r="H3990" s="5" t="str">
        <f>IFERROR(TRIM(INDEX(CID_DB[Known Contractor '#1 PN],$D3990)),"")</f>
        <v/>
      </c>
      <c r="I3990" s="5" t="str">
        <f>IFERROR(TRIM(INDEX(CID_DB[Known Contractor '#2 PN],$D3990)),"")</f>
        <v/>
      </c>
      <c r="J3990" s="5" t="str">
        <f>IFERROR(TRIM(INDEX(CID_DB[ [ NSN ] ],$D3990)),"")</f>
        <v/>
      </c>
      <c r="K3990" s="5" t="str">
        <f>IFERROR(TRIM(INDEX(CID_DB[Description],$D3990)),"")</f>
        <v/>
      </c>
      <c r="L3990" s="24" t="str">
        <f>IFERROR(TRIM(INDEX(CID_DB[Commercial Status],$D3990)),"")</f>
        <v/>
      </c>
    </row>
    <row r="3991" spans="2:12" x14ac:dyDescent="0.35">
      <c r="B3991" s="15"/>
      <c r="D3991" s="17" t="str">
        <f t="array" ref="D3991">IFERROR(IF($B3991&lt;&gt;"",LARGE(IF(ISNUMBER(SEARCH(TRIM(SUBSTITUTE($B3991,"-","")),CID_DB[Search Key])),ROW(CID_DB[Search Key]),""),1)-1,""),"")</f>
        <v/>
      </c>
      <c r="F3991" s="23" t="str">
        <f>IF($B3991&lt;&gt;"",COUNTIFS(CID_DB[Search Key],"*"&amp;TRIM(SUBSTITUTE(B3991,"-",""))&amp;"*"),"")</f>
        <v/>
      </c>
      <c r="G3991" s="23" t="str">
        <f>IFERROR(TRIM(INDEX(CID_DB[Case No],$D3991)),"")</f>
        <v/>
      </c>
      <c r="H3991" s="5" t="str">
        <f>IFERROR(TRIM(INDEX(CID_DB[Known Contractor '#1 PN],$D3991)),"")</f>
        <v/>
      </c>
      <c r="I3991" s="5" t="str">
        <f>IFERROR(TRIM(INDEX(CID_DB[Known Contractor '#2 PN],$D3991)),"")</f>
        <v/>
      </c>
      <c r="J3991" s="5" t="str">
        <f>IFERROR(TRIM(INDEX(CID_DB[ [ NSN ] ],$D3991)),"")</f>
        <v/>
      </c>
      <c r="K3991" s="5" t="str">
        <f>IFERROR(TRIM(INDEX(CID_DB[Description],$D3991)),"")</f>
        <v/>
      </c>
      <c r="L3991" s="24" t="str">
        <f>IFERROR(TRIM(INDEX(CID_DB[Commercial Status],$D3991)),"")</f>
        <v/>
      </c>
    </row>
    <row r="3992" spans="2:12" x14ac:dyDescent="0.35">
      <c r="B3992" s="15"/>
      <c r="D3992" s="17" t="str">
        <f t="array" ref="D3992">IFERROR(IF($B3992&lt;&gt;"",LARGE(IF(ISNUMBER(SEARCH(TRIM(SUBSTITUTE($B3992,"-","")),CID_DB[Search Key])),ROW(CID_DB[Search Key]),""),1)-1,""),"")</f>
        <v/>
      </c>
      <c r="F3992" s="23" t="str">
        <f>IF($B3992&lt;&gt;"",COUNTIFS(CID_DB[Search Key],"*"&amp;TRIM(SUBSTITUTE(B3992,"-",""))&amp;"*"),"")</f>
        <v/>
      </c>
      <c r="G3992" s="23" t="str">
        <f>IFERROR(TRIM(INDEX(CID_DB[Case No],$D3992)),"")</f>
        <v/>
      </c>
      <c r="H3992" s="5" t="str">
        <f>IFERROR(TRIM(INDEX(CID_DB[Known Contractor '#1 PN],$D3992)),"")</f>
        <v/>
      </c>
      <c r="I3992" s="5" t="str">
        <f>IFERROR(TRIM(INDEX(CID_DB[Known Contractor '#2 PN],$D3992)),"")</f>
        <v/>
      </c>
      <c r="J3992" s="5" t="str">
        <f>IFERROR(TRIM(INDEX(CID_DB[ [ NSN ] ],$D3992)),"")</f>
        <v/>
      </c>
      <c r="K3992" s="5" t="str">
        <f>IFERROR(TRIM(INDEX(CID_DB[Description],$D3992)),"")</f>
        <v/>
      </c>
      <c r="L3992" s="24" t="str">
        <f>IFERROR(TRIM(INDEX(CID_DB[Commercial Status],$D3992)),"")</f>
        <v/>
      </c>
    </row>
    <row r="3993" spans="2:12" x14ac:dyDescent="0.35">
      <c r="B3993" s="15"/>
      <c r="D3993" s="17" t="str">
        <f t="array" ref="D3993">IFERROR(IF($B3993&lt;&gt;"",LARGE(IF(ISNUMBER(SEARCH(TRIM(SUBSTITUTE($B3993,"-","")),CID_DB[Search Key])),ROW(CID_DB[Search Key]),""),1)-1,""),"")</f>
        <v/>
      </c>
      <c r="F3993" s="23" t="str">
        <f>IF($B3993&lt;&gt;"",COUNTIFS(CID_DB[Search Key],"*"&amp;TRIM(SUBSTITUTE(B3993,"-",""))&amp;"*"),"")</f>
        <v/>
      </c>
      <c r="G3993" s="23" t="str">
        <f>IFERROR(TRIM(INDEX(CID_DB[Case No],$D3993)),"")</f>
        <v/>
      </c>
      <c r="H3993" s="5" t="str">
        <f>IFERROR(TRIM(INDEX(CID_DB[Known Contractor '#1 PN],$D3993)),"")</f>
        <v/>
      </c>
      <c r="I3993" s="5" t="str">
        <f>IFERROR(TRIM(INDEX(CID_DB[Known Contractor '#2 PN],$D3993)),"")</f>
        <v/>
      </c>
      <c r="J3993" s="5" t="str">
        <f>IFERROR(TRIM(INDEX(CID_DB[ [ NSN ] ],$D3993)),"")</f>
        <v/>
      </c>
      <c r="K3993" s="5" t="str">
        <f>IFERROR(TRIM(INDEX(CID_DB[Description],$D3993)),"")</f>
        <v/>
      </c>
      <c r="L3993" s="24" t="str">
        <f>IFERROR(TRIM(INDEX(CID_DB[Commercial Status],$D3993)),"")</f>
        <v/>
      </c>
    </row>
    <row r="3994" spans="2:12" x14ac:dyDescent="0.35">
      <c r="B3994" s="15"/>
      <c r="D3994" s="17" t="str">
        <f t="array" ref="D3994">IFERROR(IF($B3994&lt;&gt;"",LARGE(IF(ISNUMBER(SEARCH(TRIM(SUBSTITUTE($B3994,"-","")),CID_DB[Search Key])),ROW(CID_DB[Search Key]),""),1)-1,""),"")</f>
        <v/>
      </c>
      <c r="F3994" s="23" t="str">
        <f>IF($B3994&lt;&gt;"",COUNTIFS(CID_DB[Search Key],"*"&amp;TRIM(SUBSTITUTE(B3994,"-",""))&amp;"*"),"")</f>
        <v/>
      </c>
      <c r="G3994" s="23" t="str">
        <f>IFERROR(TRIM(INDEX(CID_DB[Case No],$D3994)),"")</f>
        <v/>
      </c>
      <c r="H3994" s="5" t="str">
        <f>IFERROR(TRIM(INDEX(CID_DB[Known Contractor '#1 PN],$D3994)),"")</f>
        <v/>
      </c>
      <c r="I3994" s="5" t="str">
        <f>IFERROR(TRIM(INDEX(CID_DB[Known Contractor '#2 PN],$D3994)),"")</f>
        <v/>
      </c>
      <c r="J3994" s="5" t="str">
        <f>IFERROR(TRIM(INDEX(CID_DB[ [ NSN ] ],$D3994)),"")</f>
        <v/>
      </c>
      <c r="K3994" s="5" t="str">
        <f>IFERROR(TRIM(INDEX(CID_DB[Description],$D3994)),"")</f>
        <v/>
      </c>
      <c r="L3994" s="24" t="str">
        <f>IFERROR(TRIM(INDEX(CID_DB[Commercial Status],$D3994)),"")</f>
        <v/>
      </c>
    </row>
    <row r="3995" spans="2:12" x14ac:dyDescent="0.35">
      <c r="B3995" s="15"/>
      <c r="D3995" s="17" t="str">
        <f t="array" ref="D3995">IFERROR(IF($B3995&lt;&gt;"",LARGE(IF(ISNUMBER(SEARCH(TRIM(SUBSTITUTE($B3995,"-","")),CID_DB[Search Key])),ROW(CID_DB[Search Key]),""),1)-1,""),"")</f>
        <v/>
      </c>
      <c r="F3995" s="23" t="str">
        <f>IF($B3995&lt;&gt;"",COUNTIFS(CID_DB[Search Key],"*"&amp;TRIM(SUBSTITUTE(B3995,"-",""))&amp;"*"),"")</f>
        <v/>
      </c>
      <c r="G3995" s="23" t="str">
        <f>IFERROR(TRIM(INDEX(CID_DB[Case No],$D3995)),"")</f>
        <v/>
      </c>
      <c r="H3995" s="5" t="str">
        <f>IFERROR(TRIM(INDEX(CID_DB[Known Contractor '#1 PN],$D3995)),"")</f>
        <v/>
      </c>
      <c r="I3995" s="5" t="str">
        <f>IFERROR(TRIM(INDEX(CID_DB[Known Contractor '#2 PN],$D3995)),"")</f>
        <v/>
      </c>
      <c r="J3995" s="5" t="str">
        <f>IFERROR(TRIM(INDEX(CID_DB[ [ NSN ] ],$D3995)),"")</f>
        <v/>
      </c>
      <c r="K3995" s="5" t="str">
        <f>IFERROR(TRIM(INDEX(CID_DB[Description],$D3995)),"")</f>
        <v/>
      </c>
      <c r="L3995" s="24" t="str">
        <f>IFERROR(TRIM(INDEX(CID_DB[Commercial Status],$D3995)),"")</f>
        <v/>
      </c>
    </row>
    <row r="3996" spans="2:12" x14ac:dyDescent="0.35">
      <c r="B3996" s="15"/>
      <c r="D3996" s="17" t="str">
        <f t="array" ref="D3996">IFERROR(IF($B3996&lt;&gt;"",LARGE(IF(ISNUMBER(SEARCH(TRIM(SUBSTITUTE($B3996,"-","")),CID_DB[Search Key])),ROW(CID_DB[Search Key]),""),1)-1,""),"")</f>
        <v/>
      </c>
      <c r="F3996" s="23" t="str">
        <f>IF($B3996&lt;&gt;"",COUNTIFS(CID_DB[Search Key],"*"&amp;TRIM(SUBSTITUTE(B3996,"-",""))&amp;"*"),"")</f>
        <v/>
      </c>
      <c r="G3996" s="23" t="str">
        <f>IFERROR(TRIM(INDEX(CID_DB[Case No],$D3996)),"")</f>
        <v/>
      </c>
      <c r="H3996" s="5" t="str">
        <f>IFERROR(TRIM(INDEX(CID_DB[Known Contractor '#1 PN],$D3996)),"")</f>
        <v/>
      </c>
      <c r="I3996" s="5" t="str">
        <f>IFERROR(TRIM(INDEX(CID_DB[Known Contractor '#2 PN],$D3996)),"")</f>
        <v/>
      </c>
      <c r="J3996" s="5" t="str">
        <f>IFERROR(TRIM(INDEX(CID_DB[ [ NSN ] ],$D3996)),"")</f>
        <v/>
      </c>
      <c r="K3996" s="5" t="str">
        <f>IFERROR(TRIM(INDEX(CID_DB[Description],$D3996)),"")</f>
        <v/>
      </c>
      <c r="L3996" s="24" t="str">
        <f>IFERROR(TRIM(INDEX(CID_DB[Commercial Status],$D3996)),"")</f>
        <v/>
      </c>
    </row>
    <row r="3997" spans="2:12" x14ac:dyDescent="0.35">
      <c r="B3997" s="15"/>
      <c r="D3997" s="17" t="str">
        <f t="array" ref="D3997">IFERROR(IF($B3997&lt;&gt;"",LARGE(IF(ISNUMBER(SEARCH(TRIM(SUBSTITUTE($B3997,"-","")),CID_DB[Search Key])),ROW(CID_DB[Search Key]),""),1)-1,""),"")</f>
        <v/>
      </c>
      <c r="F3997" s="23" t="str">
        <f>IF($B3997&lt;&gt;"",COUNTIFS(CID_DB[Search Key],"*"&amp;TRIM(SUBSTITUTE(B3997,"-",""))&amp;"*"),"")</f>
        <v/>
      </c>
      <c r="G3997" s="23" t="str">
        <f>IFERROR(TRIM(INDEX(CID_DB[Case No],$D3997)),"")</f>
        <v/>
      </c>
      <c r="H3997" s="5" t="str">
        <f>IFERROR(TRIM(INDEX(CID_DB[Known Contractor '#1 PN],$D3997)),"")</f>
        <v/>
      </c>
      <c r="I3997" s="5" t="str">
        <f>IFERROR(TRIM(INDEX(CID_DB[Known Contractor '#2 PN],$D3997)),"")</f>
        <v/>
      </c>
      <c r="J3997" s="5" t="str">
        <f>IFERROR(TRIM(INDEX(CID_DB[ [ NSN ] ],$D3997)),"")</f>
        <v/>
      </c>
      <c r="K3997" s="5" t="str">
        <f>IFERROR(TRIM(INDEX(CID_DB[Description],$D3997)),"")</f>
        <v/>
      </c>
      <c r="L3997" s="24" t="str">
        <f>IFERROR(TRIM(INDEX(CID_DB[Commercial Status],$D3997)),"")</f>
        <v/>
      </c>
    </row>
    <row r="3998" spans="2:12" x14ac:dyDescent="0.35">
      <c r="B3998" s="15"/>
      <c r="D3998" s="17" t="str">
        <f t="array" ref="D3998">IFERROR(IF($B3998&lt;&gt;"",LARGE(IF(ISNUMBER(SEARCH(TRIM(SUBSTITUTE($B3998,"-","")),CID_DB[Search Key])),ROW(CID_DB[Search Key]),""),1)-1,""),"")</f>
        <v/>
      </c>
      <c r="F3998" s="23" t="str">
        <f>IF($B3998&lt;&gt;"",COUNTIFS(CID_DB[Search Key],"*"&amp;TRIM(SUBSTITUTE(B3998,"-",""))&amp;"*"),"")</f>
        <v/>
      </c>
      <c r="G3998" s="23" t="str">
        <f>IFERROR(TRIM(INDEX(CID_DB[Case No],$D3998)),"")</f>
        <v/>
      </c>
      <c r="H3998" s="5" t="str">
        <f>IFERROR(TRIM(INDEX(CID_DB[Known Contractor '#1 PN],$D3998)),"")</f>
        <v/>
      </c>
      <c r="I3998" s="5" t="str">
        <f>IFERROR(TRIM(INDEX(CID_DB[Known Contractor '#2 PN],$D3998)),"")</f>
        <v/>
      </c>
      <c r="J3998" s="5" t="str">
        <f>IFERROR(TRIM(INDEX(CID_DB[ [ NSN ] ],$D3998)),"")</f>
        <v/>
      </c>
      <c r="K3998" s="5" t="str">
        <f>IFERROR(TRIM(INDEX(CID_DB[Description],$D3998)),"")</f>
        <v/>
      </c>
      <c r="L3998" s="24" t="str">
        <f>IFERROR(TRIM(INDEX(CID_DB[Commercial Status],$D3998)),"")</f>
        <v/>
      </c>
    </row>
    <row r="3999" spans="2:12" x14ac:dyDescent="0.35">
      <c r="B3999" s="15"/>
      <c r="D3999" s="17" t="str">
        <f t="array" ref="D3999">IFERROR(IF($B3999&lt;&gt;"",LARGE(IF(ISNUMBER(SEARCH(TRIM(SUBSTITUTE($B3999,"-","")),CID_DB[Search Key])),ROW(CID_DB[Search Key]),""),1)-1,""),"")</f>
        <v/>
      </c>
      <c r="F3999" s="23" t="str">
        <f>IF($B3999&lt;&gt;"",COUNTIFS(CID_DB[Search Key],"*"&amp;TRIM(SUBSTITUTE(B3999,"-",""))&amp;"*"),"")</f>
        <v/>
      </c>
      <c r="G3999" s="23" t="str">
        <f>IFERROR(TRIM(INDEX(CID_DB[Case No],$D3999)),"")</f>
        <v/>
      </c>
      <c r="H3999" s="5" t="str">
        <f>IFERROR(TRIM(INDEX(CID_DB[Known Contractor '#1 PN],$D3999)),"")</f>
        <v/>
      </c>
      <c r="I3999" s="5" t="str">
        <f>IFERROR(TRIM(INDEX(CID_DB[Known Contractor '#2 PN],$D3999)),"")</f>
        <v/>
      </c>
      <c r="J3999" s="5" t="str">
        <f>IFERROR(TRIM(INDEX(CID_DB[ [ NSN ] ],$D3999)),"")</f>
        <v/>
      </c>
      <c r="K3999" s="5" t="str">
        <f>IFERROR(TRIM(INDEX(CID_DB[Description],$D3999)),"")</f>
        <v/>
      </c>
      <c r="L3999" s="24" t="str">
        <f>IFERROR(TRIM(INDEX(CID_DB[Commercial Status],$D3999)),"")</f>
        <v/>
      </c>
    </row>
    <row r="4000" spans="2:12" x14ac:dyDescent="0.35">
      <c r="B4000" s="15"/>
      <c r="D4000" s="17" t="str">
        <f t="array" ref="D4000">IFERROR(IF($B4000&lt;&gt;"",LARGE(IF(ISNUMBER(SEARCH(TRIM(SUBSTITUTE($B4000,"-","")),CID_DB[Search Key])),ROW(CID_DB[Search Key]),""),1)-1,""),"")</f>
        <v/>
      </c>
      <c r="F4000" s="23" t="str">
        <f>IF($B4000&lt;&gt;"",COUNTIFS(CID_DB[Search Key],"*"&amp;TRIM(SUBSTITUTE(B4000,"-",""))&amp;"*"),"")</f>
        <v/>
      </c>
      <c r="G4000" s="23" t="str">
        <f>IFERROR(TRIM(INDEX(CID_DB[Case No],$D4000)),"")</f>
        <v/>
      </c>
      <c r="H4000" s="5" t="str">
        <f>IFERROR(TRIM(INDEX(CID_DB[Known Contractor '#1 PN],$D4000)),"")</f>
        <v/>
      </c>
      <c r="I4000" s="5" t="str">
        <f>IFERROR(TRIM(INDEX(CID_DB[Known Contractor '#2 PN],$D4000)),"")</f>
        <v/>
      </c>
      <c r="J4000" s="5" t="str">
        <f>IFERROR(TRIM(INDEX(CID_DB[ [ NSN ] ],$D4000)),"")</f>
        <v/>
      </c>
      <c r="K4000" s="5" t="str">
        <f>IFERROR(TRIM(INDEX(CID_DB[Description],$D4000)),"")</f>
        <v/>
      </c>
      <c r="L4000" s="24" t="str">
        <f>IFERROR(TRIM(INDEX(CID_DB[Commercial Status],$D4000)),"")</f>
        <v/>
      </c>
    </row>
    <row r="4001" spans="2:12" x14ac:dyDescent="0.35">
      <c r="B4001" s="15"/>
      <c r="D4001" s="17" t="str">
        <f t="array" ref="D4001">IFERROR(IF($B4001&lt;&gt;"",LARGE(IF(ISNUMBER(SEARCH(TRIM(SUBSTITUTE($B4001,"-","")),CID_DB[Search Key])),ROW(CID_DB[Search Key]),""),1)-1,""),"")</f>
        <v/>
      </c>
      <c r="F4001" s="23" t="str">
        <f>IF($B4001&lt;&gt;"",COUNTIFS(CID_DB[Search Key],"*"&amp;TRIM(SUBSTITUTE(B4001,"-",""))&amp;"*"),"")</f>
        <v/>
      </c>
      <c r="G4001" s="23" t="str">
        <f>IFERROR(TRIM(INDEX(CID_DB[Case No],$D4001)),"")</f>
        <v/>
      </c>
      <c r="H4001" s="5" t="str">
        <f>IFERROR(TRIM(INDEX(CID_DB[Known Contractor '#1 PN],$D4001)),"")</f>
        <v/>
      </c>
      <c r="I4001" s="5" t="str">
        <f>IFERROR(TRIM(INDEX(CID_DB[Known Contractor '#2 PN],$D4001)),"")</f>
        <v/>
      </c>
      <c r="J4001" s="5" t="str">
        <f>IFERROR(TRIM(INDEX(CID_DB[ [ NSN ] ],$D4001)),"")</f>
        <v/>
      </c>
      <c r="K4001" s="5" t="str">
        <f>IFERROR(TRIM(INDEX(CID_DB[Description],$D4001)),"")</f>
        <v/>
      </c>
      <c r="L4001" s="24" t="str">
        <f>IFERROR(TRIM(INDEX(CID_DB[Commercial Status],$D4001)),"")</f>
        <v/>
      </c>
    </row>
    <row r="4002" spans="2:12" x14ac:dyDescent="0.35">
      <c r="B4002" s="15"/>
      <c r="D4002" s="17" t="str">
        <f t="array" ref="D4002">IFERROR(IF($B4002&lt;&gt;"",LARGE(IF(ISNUMBER(SEARCH(TRIM(SUBSTITUTE($B4002,"-","")),CID_DB[Search Key])),ROW(CID_DB[Search Key]),""),1)-1,""),"")</f>
        <v/>
      </c>
      <c r="F4002" s="23" t="str">
        <f>IF($B4002&lt;&gt;"",COUNTIFS(CID_DB[Search Key],"*"&amp;TRIM(SUBSTITUTE(B4002,"-",""))&amp;"*"),"")</f>
        <v/>
      </c>
      <c r="G4002" s="23" t="str">
        <f>IFERROR(TRIM(INDEX(CID_DB[Case No],$D4002)),"")</f>
        <v/>
      </c>
      <c r="H4002" s="5" t="str">
        <f>IFERROR(TRIM(INDEX(CID_DB[Known Contractor '#1 PN],$D4002)),"")</f>
        <v/>
      </c>
      <c r="I4002" s="5" t="str">
        <f>IFERROR(TRIM(INDEX(CID_DB[Known Contractor '#2 PN],$D4002)),"")</f>
        <v/>
      </c>
      <c r="J4002" s="5" t="str">
        <f>IFERROR(TRIM(INDEX(CID_DB[ [ NSN ] ],$D4002)),"")</f>
        <v/>
      </c>
      <c r="K4002" s="5" t="str">
        <f>IFERROR(TRIM(INDEX(CID_DB[Description],$D4002)),"")</f>
        <v/>
      </c>
      <c r="L4002" s="24" t="str">
        <f>IFERROR(TRIM(INDEX(CID_DB[Commercial Status],$D4002)),"")</f>
        <v/>
      </c>
    </row>
    <row r="4003" spans="2:12" x14ac:dyDescent="0.35">
      <c r="B4003" s="15"/>
      <c r="D4003" s="17" t="str">
        <f t="array" ref="D4003">IFERROR(IF($B4003&lt;&gt;"",LARGE(IF(ISNUMBER(SEARCH(TRIM(SUBSTITUTE($B4003,"-","")),CID_DB[Search Key])),ROW(CID_DB[Search Key]),""),1)-1,""),"")</f>
        <v/>
      </c>
      <c r="F4003" s="23" t="str">
        <f>IF($B4003&lt;&gt;"",COUNTIFS(CID_DB[Search Key],"*"&amp;TRIM(SUBSTITUTE(B4003,"-",""))&amp;"*"),"")</f>
        <v/>
      </c>
      <c r="G4003" s="23" t="str">
        <f>IFERROR(TRIM(INDEX(CID_DB[Case No],$D4003)),"")</f>
        <v/>
      </c>
      <c r="H4003" s="5" t="str">
        <f>IFERROR(TRIM(INDEX(CID_DB[Known Contractor '#1 PN],$D4003)),"")</f>
        <v/>
      </c>
      <c r="I4003" s="5" t="str">
        <f>IFERROR(TRIM(INDEX(CID_DB[Known Contractor '#2 PN],$D4003)),"")</f>
        <v/>
      </c>
      <c r="J4003" s="5" t="str">
        <f>IFERROR(TRIM(INDEX(CID_DB[ [ NSN ] ],$D4003)),"")</f>
        <v/>
      </c>
      <c r="K4003" s="5" t="str">
        <f>IFERROR(TRIM(INDEX(CID_DB[Description],$D4003)),"")</f>
        <v/>
      </c>
      <c r="L4003" s="24" t="str">
        <f>IFERROR(TRIM(INDEX(CID_DB[Commercial Status],$D4003)),"")</f>
        <v/>
      </c>
    </row>
    <row r="4004" spans="2:12" x14ac:dyDescent="0.35">
      <c r="B4004" s="15"/>
      <c r="D4004" s="17" t="str">
        <f t="array" ref="D4004">IFERROR(IF($B4004&lt;&gt;"",LARGE(IF(ISNUMBER(SEARCH(TRIM(SUBSTITUTE($B4004,"-","")),CID_DB[Search Key])),ROW(CID_DB[Search Key]),""),1)-1,""),"")</f>
        <v/>
      </c>
      <c r="F4004" s="23" t="str">
        <f>IF($B4004&lt;&gt;"",COUNTIFS(CID_DB[Search Key],"*"&amp;TRIM(SUBSTITUTE(B4004,"-",""))&amp;"*"),"")</f>
        <v/>
      </c>
      <c r="G4004" s="23" t="str">
        <f>IFERROR(TRIM(INDEX(CID_DB[Case No],$D4004)),"")</f>
        <v/>
      </c>
      <c r="H4004" s="5" t="str">
        <f>IFERROR(TRIM(INDEX(CID_DB[Known Contractor '#1 PN],$D4004)),"")</f>
        <v/>
      </c>
      <c r="I4004" s="5" t="str">
        <f>IFERROR(TRIM(INDEX(CID_DB[Known Contractor '#2 PN],$D4004)),"")</f>
        <v/>
      </c>
      <c r="J4004" s="5" t="str">
        <f>IFERROR(TRIM(INDEX(CID_DB[ [ NSN ] ],$D4004)),"")</f>
        <v/>
      </c>
      <c r="K4004" s="5" t="str">
        <f>IFERROR(TRIM(INDEX(CID_DB[Description],$D4004)),"")</f>
        <v/>
      </c>
      <c r="L4004" s="24" t="str">
        <f>IFERROR(TRIM(INDEX(CID_DB[Commercial Status],$D4004)),"")</f>
        <v/>
      </c>
    </row>
    <row r="4005" spans="2:12" x14ac:dyDescent="0.35">
      <c r="B4005" s="15"/>
      <c r="D4005" s="17" t="str">
        <f t="array" ref="D4005">IFERROR(IF($B4005&lt;&gt;"",LARGE(IF(ISNUMBER(SEARCH(TRIM(SUBSTITUTE($B4005,"-","")),CID_DB[Search Key])),ROW(CID_DB[Search Key]),""),1)-1,""),"")</f>
        <v/>
      </c>
      <c r="F4005" s="23" t="str">
        <f>IF($B4005&lt;&gt;"",COUNTIFS(CID_DB[Search Key],"*"&amp;TRIM(SUBSTITUTE(B4005,"-",""))&amp;"*"),"")</f>
        <v/>
      </c>
      <c r="G4005" s="23" t="str">
        <f>IFERROR(TRIM(INDEX(CID_DB[Case No],$D4005)),"")</f>
        <v/>
      </c>
      <c r="H4005" s="5" t="str">
        <f>IFERROR(TRIM(INDEX(CID_DB[Known Contractor '#1 PN],$D4005)),"")</f>
        <v/>
      </c>
      <c r="I4005" s="5" t="str">
        <f>IFERROR(TRIM(INDEX(CID_DB[Known Contractor '#2 PN],$D4005)),"")</f>
        <v/>
      </c>
      <c r="J4005" s="5" t="str">
        <f>IFERROR(TRIM(INDEX(CID_DB[ [ NSN ] ],$D4005)),"")</f>
        <v/>
      </c>
      <c r="K4005" s="5" t="str">
        <f>IFERROR(TRIM(INDEX(CID_DB[Description],$D4005)),"")</f>
        <v/>
      </c>
      <c r="L4005" s="24" t="str">
        <f>IFERROR(TRIM(INDEX(CID_DB[Commercial Status],$D4005)),"")</f>
        <v/>
      </c>
    </row>
    <row r="4006" spans="2:12" x14ac:dyDescent="0.35">
      <c r="B4006" s="15"/>
      <c r="D4006" s="17" t="str">
        <f t="array" ref="D4006">IFERROR(IF($B4006&lt;&gt;"",LARGE(IF(ISNUMBER(SEARCH(TRIM(SUBSTITUTE($B4006,"-","")),CID_DB[Search Key])),ROW(CID_DB[Search Key]),""),1)-1,""),"")</f>
        <v/>
      </c>
      <c r="F4006" s="23" t="str">
        <f>IF($B4006&lt;&gt;"",COUNTIFS(CID_DB[Search Key],"*"&amp;TRIM(SUBSTITUTE(B4006,"-",""))&amp;"*"),"")</f>
        <v/>
      </c>
      <c r="G4006" s="23" t="str">
        <f>IFERROR(TRIM(INDEX(CID_DB[Case No],$D4006)),"")</f>
        <v/>
      </c>
      <c r="H4006" s="5" t="str">
        <f>IFERROR(TRIM(INDEX(CID_DB[Known Contractor '#1 PN],$D4006)),"")</f>
        <v/>
      </c>
      <c r="I4006" s="5" t="str">
        <f>IFERROR(TRIM(INDEX(CID_DB[Known Contractor '#2 PN],$D4006)),"")</f>
        <v/>
      </c>
      <c r="J4006" s="5" t="str">
        <f>IFERROR(TRIM(INDEX(CID_DB[ [ NSN ] ],$D4006)),"")</f>
        <v/>
      </c>
      <c r="K4006" s="5" t="str">
        <f>IFERROR(TRIM(INDEX(CID_DB[Description],$D4006)),"")</f>
        <v/>
      </c>
      <c r="L4006" s="24" t="str">
        <f>IFERROR(TRIM(INDEX(CID_DB[Commercial Status],$D4006)),"")</f>
        <v/>
      </c>
    </row>
    <row r="4007" spans="2:12" x14ac:dyDescent="0.35">
      <c r="B4007" s="15"/>
      <c r="D4007" s="17" t="str">
        <f t="array" ref="D4007">IFERROR(IF($B4007&lt;&gt;"",LARGE(IF(ISNUMBER(SEARCH(TRIM(SUBSTITUTE($B4007,"-","")),CID_DB[Search Key])),ROW(CID_DB[Search Key]),""),1)-1,""),"")</f>
        <v/>
      </c>
      <c r="F4007" s="23" t="str">
        <f>IF($B4007&lt;&gt;"",COUNTIFS(CID_DB[Search Key],"*"&amp;TRIM(SUBSTITUTE(B4007,"-",""))&amp;"*"),"")</f>
        <v/>
      </c>
      <c r="G4007" s="23" t="str">
        <f>IFERROR(TRIM(INDEX(CID_DB[Case No],$D4007)),"")</f>
        <v/>
      </c>
      <c r="H4007" s="5" t="str">
        <f>IFERROR(TRIM(INDEX(CID_DB[Known Contractor '#1 PN],$D4007)),"")</f>
        <v/>
      </c>
      <c r="I4007" s="5" t="str">
        <f>IFERROR(TRIM(INDEX(CID_DB[Known Contractor '#2 PN],$D4007)),"")</f>
        <v/>
      </c>
      <c r="J4007" s="5" t="str">
        <f>IFERROR(TRIM(INDEX(CID_DB[ [ NSN ] ],$D4007)),"")</f>
        <v/>
      </c>
      <c r="K4007" s="5" t="str">
        <f>IFERROR(TRIM(INDEX(CID_DB[Description],$D4007)),"")</f>
        <v/>
      </c>
      <c r="L4007" s="24" t="str">
        <f>IFERROR(TRIM(INDEX(CID_DB[Commercial Status],$D4007)),"")</f>
        <v/>
      </c>
    </row>
    <row r="4008" spans="2:12" x14ac:dyDescent="0.35">
      <c r="B4008" s="15"/>
      <c r="D4008" s="17" t="str">
        <f t="array" ref="D4008">IFERROR(IF($B4008&lt;&gt;"",LARGE(IF(ISNUMBER(SEARCH(TRIM(SUBSTITUTE($B4008,"-","")),CID_DB[Search Key])),ROW(CID_DB[Search Key]),""),1)-1,""),"")</f>
        <v/>
      </c>
      <c r="F4008" s="23" t="str">
        <f>IF($B4008&lt;&gt;"",COUNTIFS(CID_DB[Search Key],"*"&amp;TRIM(SUBSTITUTE(B4008,"-",""))&amp;"*"),"")</f>
        <v/>
      </c>
      <c r="G4008" s="23" t="str">
        <f>IFERROR(TRIM(INDEX(CID_DB[Case No],$D4008)),"")</f>
        <v/>
      </c>
      <c r="H4008" s="5" t="str">
        <f>IFERROR(TRIM(INDEX(CID_DB[Known Contractor '#1 PN],$D4008)),"")</f>
        <v/>
      </c>
      <c r="I4008" s="5" t="str">
        <f>IFERROR(TRIM(INDEX(CID_DB[Known Contractor '#2 PN],$D4008)),"")</f>
        <v/>
      </c>
      <c r="J4008" s="5" t="str">
        <f>IFERROR(TRIM(INDEX(CID_DB[ [ NSN ] ],$D4008)),"")</f>
        <v/>
      </c>
      <c r="K4008" s="5" t="str">
        <f>IFERROR(TRIM(INDEX(CID_DB[Description],$D4008)),"")</f>
        <v/>
      </c>
      <c r="L4008" s="24" t="str">
        <f>IFERROR(TRIM(INDEX(CID_DB[Commercial Status],$D4008)),"")</f>
        <v/>
      </c>
    </row>
    <row r="4009" spans="2:12" x14ac:dyDescent="0.35">
      <c r="B4009" s="15"/>
      <c r="D4009" s="17" t="str">
        <f t="array" ref="D4009">IFERROR(IF($B4009&lt;&gt;"",LARGE(IF(ISNUMBER(SEARCH(TRIM(SUBSTITUTE($B4009,"-","")),CID_DB[Search Key])),ROW(CID_DB[Search Key]),""),1)-1,""),"")</f>
        <v/>
      </c>
      <c r="F4009" s="23" t="str">
        <f>IF($B4009&lt;&gt;"",COUNTIFS(CID_DB[Search Key],"*"&amp;TRIM(SUBSTITUTE(B4009,"-",""))&amp;"*"),"")</f>
        <v/>
      </c>
      <c r="G4009" s="23" t="str">
        <f>IFERROR(TRIM(INDEX(CID_DB[Case No],$D4009)),"")</f>
        <v/>
      </c>
      <c r="H4009" s="5" t="str">
        <f>IFERROR(TRIM(INDEX(CID_DB[Known Contractor '#1 PN],$D4009)),"")</f>
        <v/>
      </c>
      <c r="I4009" s="5" t="str">
        <f>IFERROR(TRIM(INDEX(CID_DB[Known Contractor '#2 PN],$D4009)),"")</f>
        <v/>
      </c>
      <c r="J4009" s="5" t="str">
        <f>IFERROR(TRIM(INDEX(CID_DB[ [ NSN ] ],$D4009)),"")</f>
        <v/>
      </c>
      <c r="K4009" s="5" t="str">
        <f>IFERROR(TRIM(INDEX(CID_DB[Description],$D4009)),"")</f>
        <v/>
      </c>
      <c r="L4009" s="24" t="str">
        <f>IFERROR(TRIM(INDEX(CID_DB[Commercial Status],$D4009)),"")</f>
        <v/>
      </c>
    </row>
    <row r="4010" spans="2:12" x14ac:dyDescent="0.35">
      <c r="B4010" s="15"/>
      <c r="D4010" s="17" t="str">
        <f t="array" ref="D4010">IFERROR(IF($B4010&lt;&gt;"",LARGE(IF(ISNUMBER(SEARCH(TRIM(SUBSTITUTE($B4010,"-","")),CID_DB[Search Key])),ROW(CID_DB[Search Key]),""),1)-1,""),"")</f>
        <v/>
      </c>
      <c r="F4010" s="23" t="str">
        <f>IF($B4010&lt;&gt;"",COUNTIFS(CID_DB[Search Key],"*"&amp;TRIM(SUBSTITUTE(B4010,"-",""))&amp;"*"),"")</f>
        <v/>
      </c>
      <c r="G4010" s="23" t="str">
        <f>IFERROR(TRIM(INDEX(CID_DB[Case No],$D4010)),"")</f>
        <v/>
      </c>
      <c r="H4010" s="5" t="str">
        <f>IFERROR(TRIM(INDEX(CID_DB[Known Contractor '#1 PN],$D4010)),"")</f>
        <v/>
      </c>
      <c r="I4010" s="5" t="str">
        <f>IFERROR(TRIM(INDEX(CID_DB[Known Contractor '#2 PN],$D4010)),"")</f>
        <v/>
      </c>
      <c r="J4010" s="5" t="str">
        <f>IFERROR(TRIM(INDEX(CID_DB[ [ NSN ] ],$D4010)),"")</f>
        <v/>
      </c>
      <c r="K4010" s="5" t="str">
        <f>IFERROR(TRIM(INDEX(CID_DB[Description],$D4010)),"")</f>
        <v/>
      </c>
      <c r="L4010" s="24" t="str">
        <f>IFERROR(TRIM(INDEX(CID_DB[Commercial Status],$D4010)),"")</f>
        <v/>
      </c>
    </row>
    <row r="4011" spans="2:12" x14ac:dyDescent="0.35">
      <c r="B4011" s="15"/>
      <c r="D4011" s="17" t="str">
        <f t="array" ref="D4011">IFERROR(IF($B4011&lt;&gt;"",LARGE(IF(ISNUMBER(SEARCH(TRIM(SUBSTITUTE($B4011,"-","")),CID_DB[Search Key])),ROW(CID_DB[Search Key]),""),1)-1,""),"")</f>
        <v/>
      </c>
      <c r="F4011" s="23" t="str">
        <f>IF($B4011&lt;&gt;"",COUNTIFS(CID_DB[Search Key],"*"&amp;TRIM(SUBSTITUTE(B4011,"-",""))&amp;"*"),"")</f>
        <v/>
      </c>
      <c r="G4011" s="23" t="str">
        <f>IFERROR(TRIM(INDEX(CID_DB[Case No],$D4011)),"")</f>
        <v/>
      </c>
      <c r="H4011" s="5" t="str">
        <f>IFERROR(TRIM(INDEX(CID_DB[Known Contractor '#1 PN],$D4011)),"")</f>
        <v/>
      </c>
      <c r="I4011" s="5" t="str">
        <f>IFERROR(TRIM(INDEX(CID_DB[Known Contractor '#2 PN],$D4011)),"")</f>
        <v/>
      </c>
      <c r="J4011" s="5" t="str">
        <f>IFERROR(TRIM(INDEX(CID_DB[ [ NSN ] ],$D4011)),"")</f>
        <v/>
      </c>
      <c r="K4011" s="5" t="str">
        <f>IFERROR(TRIM(INDEX(CID_DB[Description],$D4011)),"")</f>
        <v/>
      </c>
      <c r="L4011" s="24" t="str">
        <f>IFERROR(TRIM(INDEX(CID_DB[Commercial Status],$D4011)),"")</f>
        <v/>
      </c>
    </row>
    <row r="4012" spans="2:12" x14ac:dyDescent="0.35">
      <c r="B4012" s="15"/>
      <c r="D4012" s="17" t="str">
        <f t="array" ref="D4012">IFERROR(IF($B4012&lt;&gt;"",LARGE(IF(ISNUMBER(SEARCH(TRIM(SUBSTITUTE($B4012,"-","")),CID_DB[Search Key])),ROW(CID_DB[Search Key]),""),1)-1,""),"")</f>
        <v/>
      </c>
      <c r="F4012" s="23" t="str">
        <f>IF($B4012&lt;&gt;"",COUNTIFS(CID_DB[Search Key],"*"&amp;TRIM(SUBSTITUTE(B4012,"-",""))&amp;"*"),"")</f>
        <v/>
      </c>
      <c r="G4012" s="23" t="str">
        <f>IFERROR(TRIM(INDEX(CID_DB[Case No],$D4012)),"")</f>
        <v/>
      </c>
      <c r="H4012" s="5" t="str">
        <f>IFERROR(TRIM(INDEX(CID_DB[Known Contractor '#1 PN],$D4012)),"")</f>
        <v/>
      </c>
      <c r="I4012" s="5" t="str">
        <f>IFERROR(TRIM(INDEX(CID_DB[Known Contractor '#2 PN],$D4012)),"")</f>
        <v/>
      </c>
      <c r="J4012" s="5" t="str">
        <f>IFERROR(TRIM(INDEX(CID_DB[ [ NSN ] ],$D4012)),"")</f>
        <v/>
      </c>
      <c r="K4012" s="5" t="str">
        <f>IFERROR(TRIM(INDEX(CID_DB[Description],$D4012)),"")</f>
        <v/>
      </c>
      <c r="L4012" s="24" t="str">
        <f>IFERROR(TRIM(INDEX(CID_DB[Commercial Status],$D4012)),"")</f>
        <v/>
      </c>
    </row>
    <row r="4013" spans="2:12" x14ac:dyDescent="0.35">
      <c r="B4013" s="15"/>
      <c r="D4013" s="17" t="str">
        <f t="array" ref="D4013">IFERROR(IF($B4013&lt;&gt;"",LARGE(IF(ISNUMBER(SEARCH(TRIM(SUBSTITUTE($B4013,"-","")),CID_DB[Search Key])),ROW(CID_DB[Search Key]),""),1)-1,""),"")</f>
        <v/>
      </c>
      <c r="F4013" s="23" t="str">
        <f>IF($B4013&lt;&gt;"",COUNTIFS(CID_DB[Search Key],"*"&amp;TRIM(SUBSTITUTE(B4013,"-",""))&amp;"*"),"")</f>
        <v/>
      </c>
      <c r="G4013" s="23" t="str">
        <f>IFERROR(TRIM(INDEX(CID_DB[Case No],$D4013)),"")</f>
        <v/>
      </c>
      <c r="H4013" s="5" t="str">
        <f>IFERROR(TRIM(INDEX(CID_DB[Known Contractor '#1 PN],$D4013)),"")</f>
        <v/>
      </c>
      <c r="I4013" s="5" t="str">
        <f>IFERROR(TRIM(INDEX(CID_DB[Known Contractor '#2 PN],$D4013)),"")</f>
        <v/>
      </c>
      <c r="J4013" s="5" t="str">
        <f>IFERROR(TRIM(INDEX(CID_DB[ [ NSN ] ],$D4013)),"")</f>
        <v/>
      </c>
      <c r="K4013" s="5" t="str">
        <f>IFERROR(TRIM(INDEX(CID_DB[Description],$D4013)),"")</f>
        <v/>
      </c>
      <c r="L4013" s="24" t="str">
        <f>IFERROR(TRIM(INDEX(CID_DB[Commercial Status],$D4013)),"")</f>
        <v/>
      </c>
    </row>
    <row r="4014" spans="2:12" x14ac:dyDescent="0.35">
      <c r="B4014" s="15"/>
      <c r="D4014" s="17" t="str">
        <f t="array" ref="D4014">IFERROR(IF($B4014&lt;&gt;"",LARGE(IF(ISNUMBER(SEARCH(TRIM(SUBSTITUTE($B4014,"-","")),CID_DB[Search Key])),ROW(CID_DB[Search Key]),""),1)-1,""),"")</f>
        <v/>
      </c>
      <c r="F4014" s="23" t="str">
        <f>IF($B4014&lt;&gt;"",COUNTIFS(CID_DB[Search Key],"*"&amp;TRIM(SUBSTITUTE(B4014,"-",""))&amp;"*"),"")</f>
        <v/>
      </c>
      <c r="G4014" s="23" t="str">
        <f>IFERROR(TRIM(INDEX(CID_DB[Case No],$D4014)),"")</f>
        <v/>
      </c>
      <c r="H4014" s="5" t="str">
        <f>IFERROR(TRIM(INDEX(CID_DB[Known Contractor '#1 PN],$D4014)),"")</f>
        <v/>
      </c>
      <c r="I4014" s="5" t="str">
        <f>IFERROR(TRIM(INDEX(CID_DB[Known Contractor '#2 PN],$D4014)),"")</f>
        <v/>
      </c>
      <c r="J4014" s="5" t="str">
        <f>IFERROR(TRIM(INDEX(CID_DB[ [ NSN ] ],$D4014)),"")</f>
        <v/>
      </c>
      <c r="K4014" s="5" t="str">
        <f>IFERROR(TRIM(INDEX(CID_DB[Description],$D4014)),"")</f>
        <v/>
      </c>
      <c r="L4014" s="24" t="str">
        <f>IFERROR(TRIM(INDEX(CID_DB[Commercial Status],$D4014)),"")</f>
        <v/>
      </c>
    </row>
    <row r="4015" spans="2:12" x14ac:dyDescent="0.35">
      <c r="B4015" s="15"/>
      <c r="D4015" s="17" t="str">
        <f t="array" ref="D4015">IFERROR(IF($B4015&lt;&gt;"",LARGE(IF(ISNUMBER(SEARCH(TRIM(SUBSTITUTE($B4015,"-","")),CID_DB[Search Key])),ROW(CID_DB[Search Key]),""),1)-1,""),"")</f>
        <v/>
      </c>
      <c r="F4015" s="23" t="str">
        <f>IF($B4015&lt;&gt;"",COUNTIFS(CID_DB[Search Key],"*"&amp;TRIM(SUBSTITUTE(B4015,"-",""))&amp;"*"),"")</f>
        <v/>
      </c>
      <c r="G4015" s="23" t="str">
        <f>IFERROR(TRIM(INDEX(CID_DB[Case No],$D4015)),"")</f>
        <v/>
      </c>
      <c r="H4015" s="5" t="str">
        <f>IFERROR(TRIM(INDEX(CID_DB[Known Contractor '#1 PN],$D4015)),"")</f>
        <v/>
      </c>
      <c r="I4015" s="5" t="str">
        <f>IFERROR(TRIM(INDEX(CID_DB[Known Contractor '#2 PN],$D4015)),"")</f>
        <v/>
      </c>
      <c r="J4015" s="5" t="str">
        <f>IFERROR(TRIM(INDEX(CID_DB[ [ NSN ] ],$D4015)),"")</f>
        <v/>
      </c>
      <c r="K4015" s="5" t="str">
        <f>IFERROR(TRIM(INDEX(CID_DB[Description],$D4015)),"")</f>
        <v/>
      </c>
      <c r="L4015" s="24" t="str">
        <f>IFERROR(TRIM(INDEX(CID_DB[Commercial Status],$D4015)),"")</f>
        <v/>
      </c>
    </row>
    <row r="4016" spans="2:12" x14ac:dyDescent="0.35">
      <c r="B4016" s="15"/>
      <c r="D4016" s="17" t="str">
        <f t="array" ref="D4016">IFERROR(IF($B4016&lt;&gt;"",LARGE(IF(ISNUMBER(SEARCH(TRIM(SUBSTITUTE($B4016,"-","")),CID_DB[Search Key])),ROW(CID_DB[Search Key]),""),1)-1,""),"")</f>
        <v/>
      </c>
      <c r="F4016" s="23" t="str">
        <f>IF($B4016&lt;&gt;"",COUNTIFS(CID_DB[Search Key],"*"&amp;TRIM(SUBSTITUTE(B4016,"-",""))&amp;"*"),"")</f>
        <v/>
      </c>
      <c r="G4016" s="23" t="str">
        <f>IFERROR(TRIM(INDEX(CID_DB[Case No],$D4016)),"")</f>
        <v/>
      </c>
      <c r="H4016" s="5" t="str">
        <f>IFERROR(TRIM(INDEX(CID_DB[Known Contractor '#1 PN],$D4016)),"")</f>
        <v/>
      </c>
      <c r="I4016" s="5" t="str">
        <f>IFERROR(TRIM(INDEX(CID_DB[Known Contractor '#2 PN],$D4016)),"")</f>
        <v/>
      </c>
      <c r="J4016" s="5" t="str">
        <f>IFERROR(TRIM(INDEX(CID_DB[ [ NSN ] ],$D4016)),"")</f>
        <v/>
      </c>
      <c r="K4016" s="5" t="str">
        <f>IFERROR(TRIM(INDEX(CID_DB[Description],$D4016)),"")</f>
        <v/>
      </c>
      <c r="L4016" s="24" t="str">
        <f>IFERROR(TRIM(INDEX(CID_DB[Commercial Status],$D4016)),"")</f>
        <v/>
      </c>
    </row>
    <row r="4017" spans="2:12" x14ac:dyDescent="0.35">
      <c r="B4017" s="15"/>
      <c r="D4017" s="17" t="str">
        <f t="array" ref="D4017">IFERROR(IF($B4017&lt;&gt;"",LARGE(IF(ISNUMBER(SEARCH(TRIM(SUBSTITUTE($B4017,"-","")),CID_DB[Search Key])),ROW(CID_DB[Search Key]),""),1)-1,""),"")</f>
        <v/>
      </c>
      <c r="F4017" s="23" t="str">
        <f>IF($B4017&lt;&gt;"",COUNTIFS(CID_DB[Search Key],"*"&amp;TRIM(SUBSTITUTE(B4017,"-",""))&amp;"*"),"")</f>
        <v/>
      </c>
      <c r="G4017" s="23" t="str">
        <f>IFERROR(TRIM(INDEX(CID_DB[Case No],$D4017)),"")</f>
        <v/>
      </c>
      <c r="H4017" s="5" t="str">
        <f>IFERROR(TRIM(INDEX(CID_DB[Known Contractor '#1 PN],$D4017)),"")</f>
        <v/>
      </c>
      <c r="I4017" s="5" t="str">
        <f>IFERROR(TRIM(INDEX(CID_DB[Known Contractor '#2 PN],$D4017)),"")</f>
        <v/>
      </c>
      <c r="J4017" s="5" t="str">
        <f>IFERROR(TRIM(INDEX(CID_DB[ [ NSN ] ],$D4017)),"")</f>
        <v/>
      </c>
      <c r="K4017" s="5" t="str">
        <f>IFERROR(TRIM(INDEX(CID_DB[Description],$D4017)),"")</f>
        <v/>
      </c>
      <c r="L4017" s="24" t="str">
        <f>IFERROR(TRIM(INDEX(CID_DB[Commercial Status],$D4017)),"")</f>
        <v/>
      </c>
    </row>
    <row r="4018" spans="2:12" x14ac:dyDescent="0.35">
      <c r="B4018" s="15"/>
      <c r="D4018" s="17" t="str">
        <f t="array" ref="D4018">IFERROR(IF($B4018&lt;&gt;"",LARGE(IF(ISNUMBER(SEARCH(TRIM(SUBSTITUTE($B4018,"-","")),CID_DB[Search Key])),ROW(CID_DB[Search Key]),""),1)-1,""),"")</f>
        <v/>
      </c>
      <c r="F4018" s="23" t="str">
        <f>IF($B4018&lt;&gt;"",COUNTIFS(CID_DB[Search Key],"*"&amp;TRIM(SUBSTITUTE(B4018,"-",""))&amp;"*"),"")</f>
        <v/>
      </c>
      <c r="G4018" s="23" t="str">
        <f>IFERROR(TRIM(INDEX(CID_DB[Case No],$D4018)),"")</f>
        <v/>
      </c>
      <c r="H4018" s="5" t="str">
        <f>IFERROR(TRIM(INDEX(CID_DB[Known Contractor '#1 PN],$D4018)),"")</f>
        <v/>
      </c>
      <c r="I4018" s="5" t="str">
        <f>IFERROR(TRIM(INDEX(CID_DB[Known Contractor '#2 PN],$D4018)),"")</f>
        <v/>
      </c>
      <c r="J4018" s="5" t="str">
        <f>IFERROR(TRIM(INDEX(CID_DB[ [ NSN ] ],$D4018)),"")</f>
        <v/>
      </c>
      <c r="K4018" s="5" t="str">
        <f>IFERROR(TRIM(INDEX(CID_DB[Description],$D4018)),"")</f>
        <v/>
      </c>
      <c r="L4018" s="24" t="str">
        <f>IFERROR(TRIM(INDEX(CID_DB[Commercial Status],$D4018)),"")</f>
        <v/>
      </c>
    </row>
    <row r="4019" spans="2:12" x14ac:dyDescent="0.35">
      <c r="B4019" s="15"/>
      <c r="D4019" s="17" t="str">
        <f t="array" ref="D4019">IFERROR(IF($B4019&lt;&gt;"",LARGE(IF(ISNUMBER(SEARCH(TRIM(SUBSTITUTE($B4019,"-","")),CID_DB[Search Key])),ROW(CID_DB[Search Key]),""),1)-1,""),"")</f>
        <v/>
      </c>
      <c r="F4019" s="23" t="str">
        <f>IF($B4019&lt;&gt;"",COUNTIFS(CID_DB[Search Key],"*"&amp;TRIM(SUBSTITUTE(B4019,"-",""))&amp;"*"),"")</f>
        <v/>
      </c>
      <c r="G4019" s="23" t="str">
        <f>IFERROR(TRIM(INDEX(CID_DB[Case No],$D4019)),"")</f>
        <v/>
      </c>
      <c r="H4019" s="5" t="str">
        <f>IFERROR(TRIM(INDEX(CID_DB[Known Contractor '#1 PN],$D4019)),"")</f>
        <v/>
      </c>
      <c r="I4019" s="5" t="str">
        <f>IFERROR(TRIM(INDEX(CID_DB[Known Contractor '#2 PN],$D4019)),"")</f>
        <v/>
      </c>
      <c r="J4019" s="5" t="str">
        <f>IFERROR(TRIM(INDEX(CID_DB[ [ NSN ] ],$D4019)),"")</f>
        <v/>
      </c>
      <c r="K4019" s="5" t="str">
        <f>IFERROR(TRIM(INDEX(CID_DB[Description],$D4019)),"")</f>
        <v/>
      </c>
      <c r="L4019" s="24" t="str">
        <f>IFERROR(TRIM(INDEX(CID_DB[Commercial Status],$D4019)),"")</f>
        <v/>
      </c>
    </row>
    <row r="4020" spans="2:12" x14ac:dyDescent="0.35">
      <c r="B4020" s="15"/>
      <c r="D4020" s="17" t="str">
        <f t="array" ref="D4020">IFERROR(IF($B4020&lt;&gt;"",LARGE(IF(ISNUMBER(SEARCH(TRIM(SUBSTITUTE($B4020,"-","")),CID_DB[Search Key])),ROW(CID_DB[Search Key]),""),1)-1,""),"")</f>
        <v/>
      </c>
      <c r="F4020" s="23" t="str">
        <f>IF($B4020&lt;&gt;"",COUNTIFS(CID_DB[Search Key],"*"&amp;TRIM(SUBSTITUTE(B4020,"-",""))&amp;"*"),"")</f>
        <v/>
      </c>
      <c r="G4020" s="23" t="str">
        <f>IFERROR(TRIM(INDEX(CID_DB[Case No],$D4020)),"")</f>
        <v/>
      </c>
      <c r="H4020" s="5" t="str">
        <f>IFERROR(TRIM(INDEX(CID_DB[Known Contractor '#1 PN],$D4020)),"")</f>
        <v/>
      </c>
      <c r="I4020" s="5" t="str">
        <f>IFERROR(TRIM(INDEX(CID_DB[Known Contractor '#2 PN],$D4020)),"")</f>
        <v/>
      </c>
      <c r="J4020" s="5" t="str">
        <f>IFERROR(TRIM(INDEX(CID_DB[ [ NSN ] ],$D4020)),"")</f>
        <v/>
      </c>
      <c r="K4020" s="5" t="str">
        <f>IFERROR(TRIM(INDEX(CID_DB[Description],$D4020)),"")</f>
        <v/>
      </c>
      <c r="L4020" s="24" t="str">
        <f>IFERROR(TRIM(INDEX(CID_DB[Commercial Status],$D4020)),"")</f>
        <v/>
      </c>
    </row>
    <row r="4021" spans="2:12" x14ac:dyDescent="0.35">
      <c r="B4021" s="15"/>
      <c r="D4021" s="17" t="str">
        <f t="array" ref="D4021">IFERROR(IF($B4021&lt;&gt;"",LARGE(IF(ISNUMBER(SEARCH(TRIM(SUBSTITUTE($B4021,"-","")),CID_DB[Search Key])),ROW(CID_DB[Search Key]),""),1)-1,""),"")</f>
        <v/>
      </c>
      <c r="F4021" s="23" t="str">
        <f>IF($B4021&lt;&gt;"",COUNTIFS(CID_DB[Search Key],"*"&amp;TRIM(SUBSTITUTE(B4021,"-",""))&amp;"*"),"")</f>
        <v/>
      </c>
      <c r="G4021" s="23" t="str">
        <f>IFERROR(TRIM(INDEX(CID_DB[Case No],$D4021)),"")</f>
        <v/>
      </c>
      <c r="H4021" s="5" t="str">
        <f>IFERROR(TRIM(INDEX(CID_DB[Known Contractor '#1 PN],$D4021)),"")</f>
        <v/>
      </c>
      <c r="I4021" s="5" t="str">
        <f>IFERROR(TRIM(INDEX(CID_DB[Known Contractor '#2 PN],$D4021)),"")</f>
        <v/>
      </c>
      <c r="J4021" s="5" t="str">
        <f>IFERROR(TRIM(INDEX(CID_DB[ [ NSN ] ],$D4021)),"")</f>
        <v/>
      </c>
      <c r="K4021" s="5" t="str">
        <f>IFERROR(TRIM(INDEX(CID_DB[Description],$D4021)),"")</f>
        <v/>
      </c>
      <c r="L4021" s="24" t="str">
        <f>IFERROR(TRIM(INDEX(CID_DB[Commercial Status],$D4021)),"")</f>
        <v/>
      </c>
    </row>
    <row r="4022" spans="2:12" x14ac:dyDescent="0.35">
      <c r="B4022" s="15"/>
      <c r="D4022" s="17" t="str">
        <f t="array" ref="D4022">IFERROR(IF($B4022&lt;&gt;"",LARGE(IF(ISNUMBER(SEARCH(TRIM(SUBSTITUTE($B4022,"-","")),CID_DB[Search Key])),ROW(CID_DB[Search Key]),""),1)-1,""),"")</f>
        <v/>
      </c>
      <c r="F4022" s="23" t="str">
        <f>IF($B4022&lt;&gt;"",COUNTIFS(CID_DB[Search Key],"*"&amp;TRIM(SUBSTITUTE(B4022,"-",""))&amp;"*"),"")</f>
        <v/>
      </c>
      <c r="G4022" s="23" t="str">
        <f>IFERROR(TRIM(INDEX(CID_DB[Case No],$D4022)),"")</f>
        <v/>
      </c>
      <c r="H4022" s="5" t="str">
        <f>IFERROR(TRIM(INDEX(CID_DB[Known Contractor '#1 PN],$D4022)),"")</f>
        <v/>
      </c>
      <c r="I4022" s="5" t="str">
        <f>IFERROR(TRIM(INDEX(CID_DB[Known Contractor '#2 PN],$D4022)),"")</f>
        <v/>
      </c>
      <c r="J4022" s="5" t="str">
        <f>IFERROR(TRIM(INDEX(CID_DB[ [ NSN ] ],$D4022)),"")</f>
        <v/>
      </c>
      <c r="K4022" s="5" t="str">
        <f>IFERROR(TRIM(INDEX(CID_DB[Description],$D4022)),"")</f>
        <v/>
      </c>
      <c r="L4022" s="24" t="str">
        <f>IFERROR(TRIM(INDEX(CID_DB[Commercial Status],$D4022)),"")</f>
        <v/>
      </c>
    </row>
    <row r="4023" spans="2:12" x14ac:dyDescent="0.35">
      <c r="B4023" s="15"/>
      <c r="D4023" s="17" t="str">
        <f t="array" ref="D4023">IFERROR(IF($B4023&lt;&gt;"",LARGE(IF(ISNUMBER(SEARCH(TRIM(SUBSTITUTE($B4023,"-","")),CID_DB[Search Key])),ROW(CID_DB[Search Key]),""),1)-1,""),"")</f>
        <v/>
      </c>
      <c r="F4023" s="23" t="str">
        <f>IF($B4023&lt;&gt;"",COUNTIFS(CID_DB[Search Key],"*"&amp;TRIM(SUBSTITUTE(B4023,"-",""))&amp;"*"),"")</f>
        <v/>
      </c>
      <c r="G4023" s="23" t="str">
        <f>IFERROR(TRIM(INDEX(CID_DB[Case No],$D4023)),"")</f>
        <v/>
      </c>
      <c r="H4023" s="5" t="str">
        <f>IFERROR(TRIM(INDEX(CID_DB[Known Contractor '#1 PN],$D4023)),"")</f>
        <v/>
      </c>
      <c r="I4023" s="5" t="str">
        <f>IFERROR(TRIM(INDEX(CID_DB[Known Contractor '#2 PN],$D4023)),"")</f>
        <v/>
      </c>
      <c r="J4023" s="5" t="str">
        <f>IFERROR(TRIM(INDEX(CID_DB[ [ NSN ] ],$D4023)),"")</f>
        <v/>
      </c>
      <c r="K4023" s="5" t="str">
        <f>IFERROR(TRIM(INDEX(CID_DB[Description],$D4023)),"")</f>
        <v/>
      </c>
      <c r="L4023" s="24" t="str">
        <f>IFERROR(TRIM(INDEX(CID_DB[Commercial Status],$D4023)),"")</f>
        <v/>
      </c>
    </row>
    <row r="4024" spans="2:12" x14ac:dyDescent="0.35">
      <c r="B4024" s="15"/>
      <c r="D4024" s="17" t="str">
        <f t="array" ref="D4024">IFERROR(IF($B4024&lt;&gt;"",LARGE(IF(ISNUMBER(SEARCH(TRIM(SUBSTITUTE($B4024,"-","")),CID_DB[Search Key])),ROW(CID_DB[Search Key]),""),1)-1,""),"")</f>
        <v/>
      </c>
      <c r="F4024" s="23" t="str">
        <f>IF($B4024&lt;&gt;"",COUNTIFS(CID_DB[Search Key],"*"&amp;TRIM(SUBSTITUTE(B4024,"-",""))&amp;"*"),"")</f>
        <v/>
      </c>
      <c r="G4024" s="23" t="str">
        <f>IFERROR(TRIM(INDEX(CID_DB[Case No],$D4024)),"")</f>
        <v/>
      </c>
      <c r="H4024" s="5" t="str">
        <f>IFERROR(TRIM(INDEX(CID_DB[Known Contractor '#1 PN],$D4024)),"")</f>
        <v/>
      </c>
      <c r="I4024" s="5" t="str">
        <f>IFERROR(TRIM(INDEX(CID_DB[Known Contractor '#2 PN],$D4024)),"")</f>
        <v/>
      </c>
      <c r="J4024" s="5" t="str">
        <f>IFERROR(TRIM(INDEX(CID_DB[ [ NSN ] ],$D4024)),"")</f>
        <v/>
      </c>
      <c r="K4024" s="5" t="str">
        <f>IFERROR(TRIM(INDEX(CID_DB[Description],$D4024)),"")</f>
        <v/>
      </c>
      <c r="L4024" s="24" t="str">
        <f>IFERROR(TRIM(INDEX(CID_DB[Commercial Status],$D4024)),"")</f>
        <v/>
      </c>
    </row>
    <row r="4025" spans="2:12" x14ac:dyDescent="0.35">
      <c r="B4025" s="15"/>
      <c r="D4025" s="17" t="str">
        <f t="array" ref="D4025">IFERROR(IF($B4025&lt;&gt;"",LARGE(IF(ISNUMBER(SEARCH(TRIM(SUBSTITUTE($B4025,"-","")),CID_DB[Search Key])),ROW(CID_DB[Search Key]),""),1)-1,""),"")</f>
        <v/>
      </c>
      <c r="F4025" s="23" t="str">
        <f>IF($B4025&lt;&gt;"",COUNTIFS(CID_DB[Search Key],"*"&amp;TRIM(SUBSTITUTE(B4025,"-",""))&amp;"*"),"")</f>
        <v/>
      </c>
      <c r="G4025" s="23" t="str">
        <f>IFERROR(TRIM(INDEX(CID_DB[Case No],$D4025)),"")</f>
        <v/>
      </c>
      <c r="H4025" s="5" t="str">
        <f>IFERROR(TRIM(INDEX(CID_DB[Known Contractor '#1 PN],$D4025)),"")</f>
        <v/>
      </c>
      <c r="I4025" s="5" t="str">
        <f>IFERROR(TRIM(INDEX(CID_DB[Known Contractor '#2 PN],$D4025)),"")</f>
        <v/>
      </c>
      <c r="J4025" s="5" t="str">
        <f>IFERROR(TRIM(INDEX(CID_DB[ [ NSN ] ],$D4025)),"")</f>
        <v/>
      </c>
      <c r="K4025" s="5" t="str">
        <f>IFERROR(TRIM(INDEX(CID_DB[Description],$D4025)),"")</f>
        <v/>
      </c>
      <c r="L4025" s="24" t="str">
        <f>IFERROR(TRIM(INDEX(CID_DB[Commercial Status],$D4025)),"")</f>
        <v/>
      </c>
    </row>
    <row r="4026" spans="2:12" x14ac:dyDescent="0.35">
      <c r="B4026" s="15"/>
      <c r="D4026" s="17" t="str">
        <f t="array" ref="D4026">IFERROR(IF($B4026&lt;&gt;"",LARGE(IF(ISNUMBER(SEARCH(TRIM(SUBSTITUTE($B4026,"-","")),CID_DB[Search Key])),ROW(CID_DB[Search Key]),""),1)-1,""),"")</f>
        <v/>
      </c>
      <c r="F4026" s="23" t="str">
        <f>IF($B4026&lt;&gt;"",COUNTIFS(CID_DB[Search Key],"*"&amp;TRIM(SUBSTITUTE(B4026,"-",""))&amp;"*"),"")</f>
        <v/>
      </c>
      <c r="G4026" s="23" t="str">
        <f>IFERROR(TRIM(INDEX(CID_DB[Case No],$D4026)),"")</f>
        <v/>
      </c>
      <c r="H4026" s="5" t="str">
        <f>IFERROR(TRIM(INDEX(CID_DB[Known Contractor '#1 PN],$D4026)),"")</f>
        <v/>
      </c>
      <c r="I4026" s="5" t="str">
        <f>IFERROR(TRIM(INDEX(CID_DB[Known Contractor '#2 PN],$D4026)),"")</f>
        <v/>
      </c>
      <c r="J4026" s="5" t="str">
        <f>IFERROR(TRIM(INDEX(CID_DB[ [ NSN ] ],$D4026)),"")</f>
        <v/>
      </c>
      <c r="K4026" s="5" t="str">
        <f>IFERROR(TRIM(INDEX(CID_DB[Description],$D4026)),"")</f>
        <v/>
      </c>
      <c r="L4026" s="24" t="str">
        <f>IFERROR(TRIM(INDEX(CID_DB[Commercial Status],$D4026)),"")</f>
        <v/>
      </c>
    </row>
    <row r="4027" spans="2:12" x14ac:dyDescent="0.35">
      <c r="B4027" s="15"/>
      <c r="D4027" s="17" t="str">
        <f t="array" ref="D4027">IFERROR(IF($B4027&lt;&gt;"",LARGE(IF(ISNUMBER(SEARCH(TRIM(SUBSTITUTE($B4027,"-","")),CID_DB[Search Key])),ROW(CID_DB[Search Key]),""),1)-1,""),"")</f>
        <v/>
      </c>
      <c r="F4027" s="23" t="str">
        <f>IF($B4027&lt;&gt;"",COUNTIFS(CID_DB[Search Key],"*"&amp;TRIM(SUBSTITUTE(B4027,"-",""))&amp;"*"),"")</f>
        <v/>
      </c>
      <c r="G4027" s="23" t="str">
        <f>IFERROR(TRIM(INDEX(CID_DB[Case No],$D4027)),"")</f>
        <v/>
      </c>
      <c r="H4027" s="5" t="str">
        <f>IFERROR(TRIM(INDEX(CID_DB[Known Contractor '#1 PN],$D4027)),"")</f>
        <v/>
      </c>
      <c r="I4027" s="5" t="str">
        <f>IFERROR(TRIM(INDEX(CID_DB[Known Contractor '#2 PN],$D4027)),"")</f>
        <v/>
      </c>
      <c r="J4027" s="5" t="str">
        <f>IFERROR(TRIM(INDEX(CID_DB[ [ NSN ] ],$D4027)),"")</f>
        <v/>
      </c>
      <c r="K4027" s="5" t="str">
        <f>IFERROR(TRIM(INDEX(CID_DB[Description],$D4027)),"")</f>
        <v/>
      </c>
      <c r="L4027" s="24" t="str">
        <f>IFERROR(TRIM(INDEX(CID_DB[Commercial Status],$D4027)),"")</f>
        <v/>
      </c>
    </row>
    <row r="4028" spans="2:12" x14ac:dyDescent="0.35">
      <c r="B4028" s="15"/>
      <c r="D4028" s="17" t="str">
        <f t="array" ref="D4028">IFERROR(IF($B4028&lt;&gt;"",LARGE(IF(ISNUMBER(SEARCH(TRIM(SUBSTITUTE($B4028,"-","")),CID_DB[Search Key])),ROW(CID_DB[Search Key]),""),1)-1,""),"")</f>
        <v/>
      </c>
      <c r="F4028" s="23" t="str">
        <f>IF($B4028&lt;&gt;"",COUNTIFS(CID_DB[Search Key],"*"&amp;TRIM(SUBSTITUTE(B4028,"-",""))&amp;"*"),"")</f>
        <v/>
      </c>
      <c r="G4028" s="23" t="str">
        <f>IFERROR(TRIM(INDEX(CID_DB[Case No],$D4028)),"")</f>
        <v/>
      </c>
      <c r="H4028" s="5" t="str">
        <f>IFERROR(TRIM(INDEX(CID_DB[Known Contractor '#1 PN],$D4028)),"")</f>
        <v/>
      </c>
      <c r="I4028" s="5" t="str">
        <f>IFERROR(TRIM(INDEX(CID_DB[Known Contractor '#2 PN],$D4028)),"")</f>
        <v/>
      </c>
      <c r="J4028" s="5" t="str">
        <f>IFERROR(TRIM(INDEX(CID_DB[ [ NSN ] ],$D4028)),"")</f>
        <v/>
      </c>
      <c r="K4028" s="5" t="str">
        <f>IFERROR(TRIM(INDEX(CID_DB[Description],$D4028)),"")</f>
        <v/>
      </c>
      <c r="L4028" s="24" t="str">
        <f>IFERROR(TRIM(INDEX(CID_DB[Commercial Status],$D4028)),"")</f>
        <v/>
      </c>
    </row>
    <row r="4029" spans="2:12" x14ac:dyDescent="0.35">
      <c r="B4029" s="15"/>
      <c r="D4029" s="17" t="str">
        <f t="array" ref="D4029">IFERROR(IF($B4029&lt;&gt;"",LARGE(IF(ISNUMBER(SEARCH(TRIM(SUBSTITUTE($B4029,"-","")),CID_DB[Search Key])),ROW(CID_DB[Search Key]),""),1)-1,""),"")</f>
        <v/>
      </c>
      <c r="F4029" s="23" t="str">
        <f>IF($B4029&lt;&gt;"",COUNTIFS(CID_DB[Search Key],"*"&amp;TRIM(SUBSTITUTE(B4029,"-",""))&amp;"*"),"")</f>
        <v/>
      </c>
      <c r="G4029" s="23" t="str">
        <f>IFERROR(TRIM(INDEX(CID_DB[Case No],$D4029)),"")</f>
        <v/>
      </c>
      <c r="H4029" s="5" t="str">
        <f>IFERROR(TRIM(INDEX(CID_DB[Known Contractor '#1 PN],$D4029)),"")</f>
        <v/>
      </c>
      <c r="I4029" s="5" t="str">
        <f>IFERROR(TRIM(INDEX(CID_DB[Known Contractor '#2 PN],$D4029)),"")</f>
        <v/>
      </c>
      <c r="J4029" s="5" t="str">
        <f>IFERROR(TRIM(INDEX(CID_DB[ [ NSN ] ],$D4029)),"")</f>
        <v/>
      </c>
      <c r="K4029" s="5" t="str">
        <f>IFERROR(TRIM(INDEX(CID_DB[Description],$D4029)),"")</f>
        <v/>
      </c>
      <c r="L4029" s="24" t="str">
        <f>IFERROR(TRIM(INDEX(CID_DB[Commercial Status],$D4029)),"")</f>
        <v/>
      </c>
    </row>
    <row r="4030" spans="2:12" x14ac:dyDescent="0.35">
      <c r="B4030" s="15"/>
      <c r="D4030" s="17" t="str">
        <f t="array" ref="D4030">IFERROR(IF($B4030&lt;&gt;"",LARGE(IF(ISNUMBER(SEARCH(TRIM(SUBSTITUTE($B4030,"-","")),CID_DB[Search Key])),ROW(CID_DB[Search Key]),""),1)-1,""),"")</f>
        <v/>
      </c>
      <c r="F4030" s="23" t="str">
        <f>IF($B4030&lt;&gt;"",COUNTIFS(CID_DB[Search Key],"*"&amp;TRIM(SUBSTITUTE(B4030,"-",""))&amp;"*"),"")</f>
        <v/>
      </c>
      <c r="G4030" s="23" t="str">
        <f>IFERROR(TRIM(INDEX(CID_DB[Case No],$D4030)),"")</f>
        <v/>
      </c>
      <c r="H4030" s="5" t="str">
        <f>IFERROR(TRIM(INDEX(CID_DB[Known Contractor '#1 PN],$D4030)),"")</f>
        <v/>
      </c>
      <c r="I4030" s="5" t="str">
        <f>IFERROR(TRIM(INDEX(CID_DB[Known Contractor '#2 PN],$D4030)),"")</f>
        <v/>
      </c>
      <c r="J4030" s="5" t="str">
        <f>IFERROR(TRIM(INDEX(CID_DB[ [ NSN ] ],$D4030)),"")</f>
        <v/>
      </c>
      <c r="K4030" s="5" t="str">
        <f>IFERROR(TRIM(INDEX(CID_DB[Description],$D4030)),"")</f>
        <v/>
      </c>
      <c r="L4030" s="24" t="str">
        <f>IFERROR(TRIM(INDEX(CID_DB[Commercial Status],$D4030)),"")</f>
        <v/>
      </c>
    </row>
    <row r="4031" spans="2:12" x14ac:dyDescent="0.35">
      <c r="B4031" s="15"/>
      <c r="D4031" s="17" t="str">
        <f t="array" ref="D4031">IFERROR(IF($B4031&lt;&gt;"",LARGE(IF(ISNUMBER(SEARCH(TRIM(SUBSTITUTE($B4031,"-","")),CID_DB[Search Key])),ROW(CID_DB[Search Key]),""),1)-1,""),"")</f>
        <v/>
      </c>
      <c r="F4031" s="23" t="str">
        <f>IF($B4031&lt;&gt;"",COUNTIFS(CID_DB[Search Key],"*"&amp;TRIM(SUBSTITUTE(B4031,"-",""))&amp;"*"),"")</f>
        <v/>
      </c>
      <c r="G4031" s="23" t="str">
        <f>IFERROR(TRIM(INDEX(CID_DB[Case No],$D4031)),"")</f>
        <v/>
      </c>
      <c r="H4031" s="5" t="str">
        <f>IFERROR(TRIM(INDEX(CID_DB[Known Contractor '#1 PN],$D4031)),"")</f>
        <v/>
      </c>
      <c r="I4031" s="5" t="str">
        <f>IFERROR(TRIM(INDEX(CID_DB[Known Contractor '#2 PN],$D4031)),"")</f>
        <v/>
      </c>
      <c r="J4031" s="5" t="str">
        <f>IFERROR(TRIM(INDEX(CID_DB[ [ NSN ] ],$D4031)),"")</f>
        <v/>
      </c>
      <c r="K4031" s="5" t="str">
        <f>IFERROR(TRIM(INDEX(CID_DB[Description],$D4031)),"")</f>
        <v/>
      </c>
      <c r="L4031" s="24" t="str">
        <f>IFERROR(TRIM(INDEX(CID_DB[Commercial Status],$D4031)),"")</f>
        <v/>
      </c>
    </row>
    <row r="4032" spans="2:12" x14ac:dyDescent="0.35">
      <c r="B4032" s="15"/>
      <c r="D4032" s="17" t="str">
        <f t="array" ref="D4032">IFERROR(IF($B4032&lt;&gt;"",LARGE(IF(ISNUMBER(SEARCH(TRIM(SUBSTITUTE($B4032,"-","")),CID_DB[Search Key])),ROW(CID_DB[Search Key]),""),1)-1,""),"")</f>
        <v/>
      </c>
      <c r="F4032" s="23" t="str">
        <f>IF($B4032&lt;&gt;"",COUNTIFS(CID_DB[Search Key],"*"&amp;TRIM(SUBSTITUTE(B4032,"-",""))&amp;"*"),"")</f>
        <v/>
      </c>
      <c r="G4032" s="23" t="str">
        <f>IFERROR(TRIM(INDEX(CID_DB[Case No],$D4032)),"")</f>
        <v/>
      </c>
      <c r="H4032" s="5" t="str">
        <f>IFERROR(TRIM(INDEX(CID_DB[Known Contractor '#1 PN],$D4032)),"")</f>
        <v/>
      </c>
      <c r="I4032" s="5" t="str">
        <f>IFERROR(TRIM(INDEX(CID_DB[Known Contractor '#2 PN],$D4032)),"")</f>
        <v/>
      </c>
      <c r="J4032" s="5" t="str">
        <f>IFERROR(TRIM(INDEX(CID_DB[ [ NSN ] ],$D4032)),"")</f>
        <v/>
      </c>
      <c r="K4032" s="5" t="str">
        <f>IFERROR(TRIM(INDEX(CID_DB[Description],$D4032)),"")</f>
        <v/>
      </c>
      <c r="L4032" s="24" t="str">
        <f>IFERROR(TRIM(INDEX(CID_DB[Commercial Status],$D4032)),"")</f>
        <v/>
      </c>
    </row>
    <row r="4033" spans="2:12" x14ac:dyDescent="0.35">
      <c r="B4033" s="15"/>
      <c r="D4033" s="17" t="str">
        <f t="array" ref="D4033">IFERROR(IF($B4033&lt;&gt;"",LARGE(IF(ISNUMBER(SEARCH(TRIM(SUBSTITUTE($B4033,"-","")),CID_DB[Search Key])),ROW(CID_DB[Search Key]),""),1)-1,""),"")</f>
        <v/>
      </c>
      <c r="F4033" s="23" t="str">
        <f>IF($B4033&lt;&gt;"",COUNTIFS(CID_DB[Search Key],"*"&amp;TRIM(SUBSTITUTE(B4033,"-",""))&amp;"*"),"")</f>
        <v/>
      </c>
      <c r="G4033" s="23" t="str">
        <f>IFERROR(TRIM(INDEX(CID_DB[Case No],$D4033)),"")</f>
        <v/>
      </c>
      <c r="H4033" s="5" t="str">
        <f>IFERROR(TRIM(INDEX(CID_DB[Known Contractor '#1 PN],$D4033)),"")</f>
        <v/>
      </c>
      <c r="I4033" s="5" t="str">
        <f>IFERROR(TRIM(INDEX(CID_DB[Known Contractor '#2 PN],$D4033)),"")</f>
        <v/>
      </c>
      <c r="J4033" s="5" t="str">
        <f>IFERROR(TRIM(INDEX(CID_DB[ [ NSN ] ],$D4033)),"")</f>
        <v/>
      </c>
      <c r="K4033" s="5" t="str">
        <f>IFERROR(TRIM(INDEX(CID_DB[Description],$D4033)),"")</f>
        <v/>
      </c>
      <c r="L4033" s="24" t="str">
        <f>IFERROR(TRIM(INDEX(CID_DB[Commercial Status],$D4033)),"")</f>
        <v/>
      </c>
    </row>
    <row r="4034" spans="2:12" x14ac:dyDescent="0.35">
      <c r="B4034" s="15"/>
      <c r="D4034" s="17" t="str">
        <f t="array" ref="D4034">IFERROR(IF($B4034&lt;&gt;"",LARGE(IF(ISNUMBER(SEARCH(TRIM(SUBSTITUTE($B4034,"-","")),CID_DB[Search Key])),ROW(CID_DB[Search Key]),""),1)-1,""),"")</f>
        <v/>
      </c>
      <c r="F4034" s="23" t="str">
        <f>IF($B4034&lt;&gt;"",COUNTIFS(CID_DB[Search Key],"*"&amp;TRIM(SUBSTITUTE(B4034,"-",""))&amp;"*"),"")</f>
        <v/>
      </c>
      <c r="G4034" s="23" t="str">
        <f>IFERROR(TRIM(INDEX(CID_DB[Case No],$D4034)),"")</f>
        <v/>
      </c>
      <c r="H4034" s="5" t="str">
        <f>IFERROR(TRIM(INDEX(CID_DB[Known Contractor '#1 PN],$D4034)),"")</f>
        <v/>
      </c>
      <c r="I4034" s="5" t="str">
        <f>IFERROR(TRIM(INDEX(CID_DB[Known Contractor '#2 PN],$D4034)),"")</f>
        <v/>
      </c>
      <c r="J4034" s="5" t="str">
        <f>IFERROR(TRIM(INDEX(CID_DB[ [ NSN ] ],$D4034)),"")</f>
        <v/>
      </c>
      <c r="K4034" s="5" t="str">
        <f>IFERROR(TRIM(INDEX(CID_DB[Description],$D4034)),"")</f>
        <v/>
      </c>
      <c r="L4034" s="24" t="str">
        <f>IFERROR(TRIM(INDEX(CID_DB[Commercial Status],$D4034)),"")</f>
        <v/>
      </c>
    </row>
    <row r="4035" spans="2:12" x14ac:dyDescent="0.35">
      <c r="B4035" s="15"/>
      <c r="D4035" s="17" t="str">
        <f t="array" ref="D4035">IFERROR(IF($B4035&lt;&gt;"",LARGE(IF(ISNUMBER(SEARCH(TRIM(SUBSTITUTE($B4035,"-","")),CID_DB[Search Key])),ROW(CID_DB[Search Key]),""),1)-1,""),"")</f>
        <v/>
      </c>
      <c r="F4035" s="23" t="str">
        <f>IF($B4035&lt;&gt;"",COUNTIFS(CID_DB[Search Key],"*"&amp;TRIM(SUBSTITUTE(B4035,"-",""))&amp;"*"),"")</f>
        <v/>
      </c>
      <c r="G4035" s="23" t="str">
        <f>IFERROR(TRIM(INDEX(CID_DB[Case No],$D4035)),"")</f>
        <v/>
      </c>
      <c r="H4035" s="5" t="str">
        <f>IFERROR(TRIM(INDEX(CID_DB[Known Contractor '#1 PN],$D4035)),"")</f>
        <v/>
      </c>
      <c r="I4035" s="5" t="str">
        <f>IFERROR(TRIM(INDEX(CID_DB[Known Contractor '#2 PN],$D4035)),"")</f>
        <v/>
      </c>
      <c r="J4035" s="5" t="str">
        <f>IFERROR(TRIM(INDEX(CID_DB[ [ NSN ] ],$D4035)),"")</f>
        <v/>
      </c>
      <c r="K4035" s="5" t="str">
        <f>IFERROR(TRIM(INDEX(CID_DB[Description],$D4035)),"")</f>
        <v/>
      </c>
      <c r="L4035" s="24" t="str">
        <f>IFERROR(TRIM(INDEX(CID_DB[Commercial Status],$D4035)),"")</f>
        <v/>
      </c>
    </row>
    <row r="4036" spans="2:12" x14ac:dyDescent="0.35">
      <c r="B4036" s="15"/>
      <c r="D4036" s="17" t="str">
        <f t="array" ref="D4036">IFERROR(IF($B4036&lt;&gt;"",LARGE(IF(ISNUMBER(SEARCH(TRIM(SUBSTITUTE($B4036,"-","")),CID_DB[Search Key])),ROW(CID_DB[Search Key]),""),1)-1,""),"")</f>
        <v/>
      </c>
      <c r="F4036" s="23" t="str">
        <f>IF($B4036&lt;&gt;"",COUNTIFS(CID_DB[Search Key],"*"&amp;TRIM(SUBSTITUTE(B4036,"-",""))&amp;"*"),"")</f>
        <v/>
      </c>
      <c r="G4036" s="23" t="str">
        <f>IFERROR(TRIM(INDEX(CID_DB[Case No],$D4036)),"")</f>
        <v/>
      </c>
      <c r="H4036" s="5" t="str">
        <f>IFERROR(TRIM(INDEX(CID_DB[Known Contractor '#1 PN],$D4036)),"")</f>
        <v/>
      </c>
      <c r="I4036" s="5" t="str">
        <f>IFERROR(TRIM(INDEX(CID_DB[Known Contractor '#2 PN],$D4036)),"")</f>
        <v/>
      </c>
      <c r="J4036" s="5" t="str">
        <f>IFERROR(TRIM(INDEX(CID_DB[ [ NSN ] ],$D4036)),"")</f>
        <v/>
      </c>
      <c r="K4036" s="5" t="str">
        <f>IFERROR(TRIM(INDEX(CID_DB[Description],$D4036)),"")</f>
        <v/>
      </c>
      <c r="L4036" s="24" t="str">
        <f>IFERROR(TRIM(INDEX(CID_DB[Commercial Status],$D4036)),"")</f>
        <v/>
      </c>
    </row>
    <row r="4037" spans="2:12" x14ac:dyDescent="0.35">
      <c r="B4037" s="15"/>
      <c r="D4037" s="17" t="str">
        <f t="array" ref="D4037">IFERROR(IF($B4037&lt;&gt;"",LARGE(IF(ISNUMBER(SEARCH(TRIM(SUBSTITUTE($B4037,"-","")),CID_DB[Search Key])),ROW(CID_DB[Search Key]),""),1)-1,""),"")</f>
        <v/>
      </c>
      <c r="F4037" s="23" t="str">
        <f>IF($B4037&lt;&gt;"",COUNTIFS(CID_DB[Search Key],"*"&amp;TRIM(SUBSTITUTE(B4037,"-",""))&amp;"*"),"")</f>
        <v/>
      </c>
      <c r="G4037" s="23" t="str">
        <f>IFERROR(TRIM(INDEX(CID_DB[Case No],$D4037)),"")</f>
        <v/>
      </c>
      <c r="H4037" s="5" t="str">
        <f>IFERROR(TRIM(INDEX(CID_DB[Known Contractor '#1 PN],$D4037)),"")</f>
        <v/>
      </c>
      <c r="I4037" s="5" t="str">
        <f>IFERROR(TRIM(INDEX(CID_DB[Known Contractor '#2 PN],$D4037)),"")</f>
        <v/>
      </c>
      <c r="J4037" s="5" t="str">
        <f>IFERROR(TRIM(INDEX(CID_DB[ [ NSN ] ],$D4037)),"")</f>
        <v/>
      </c>
      <c r="K4037" s="5" t="str">
        <f>IFERROR(TRIM(INDEX(CID_DB[Description],$D4037)),"")</f>
        <v/>
      </c>
      <c r="L4037" s="24" t="str">
        <f>IFERROR(TRIM(INDEX(CID_DB[Commercial Status],$D4037)),"")</f>
        <v/>
      </c>
    </row>
    <row r="4038" spans="2:12" x14ac:dyDescent="0.35">
      <c r="B4038" s="15"/>
      <c r="D4038" s="17" t="str">
        <f t="array" ref="D4038">IFERROR(IF($B4038&lt;&gt;"",LARGE(IF(ISNUMBER(SEARCH(TRIM(SUBSTITUTE($B4038,"-","")),CID_DB[Search Key])),ROW(CID_DB[Search Key]),""),1)-1,""),"")</f>
        <v/>
      </c>
      <c r="F4038" s="23" t="str">
        <f>IF($B4038&lt;&gt;"",COUNTIFS(CID_DB[Search Key],"*"&amp;TRIM(SUBSTITUTE(B4038,"-",""))&amp;"*"),"")</f>
        <v/>
      </c>
      <c r="G4038" s="23" t="str">
        <f>IFERROR(TRIM(INDEX(CID_DB[Case No],$D4038)),"")</f>
        <v/>
      </c>
      <c r="H4038" s="5" t="str">
        <f>IFERROR(TRIM(INDEX(CID_DB[Known Contractor '#1 PN],$D4038)),"")</f>
        <v/>
      </c>
      <c r="I4038" s="5" t="str">
        <f>IFERROR(TRIM(INDEX(CID_DB[Known Contractor '#2 PN],$D4038)),"")</f>
        <v/>
      </c>
      <c r="J4038" s="5" t="str">
        <f>IFERROR(TRIM(INDEX(CID_DB[ [ NSN ] ],$D4038)),"")</f>
        <v/>
      </c>
      <c r="K4038" s="5" t="str">
        <f>IFERROR(TRIM(INDEX(CID_DB[Description],$D4038)),"")</f>
        <v/>
      </c>
      <c r="L4038" s="24" t="str">
        <f>IFERROR(TRIM(INDEX(CID_DB[Commercial Status],$D4038)),"")</f>
        <v/>
      </c>
    </row>
    <row r="4039" spans="2:12" x14ac:dyDescent="0.35">
      <c r="B4039" s="15"/>
      <c r="D4039" s="17" t="str">
        <f t="array" ref="D4039">IFERROR(IF($B4039&lt;&gt;"",LARGE(IF(ISNUMBER(SEARCH(TRIM(SUBSTITUTE($B4039,"-","")),CID_DB[Search Key])),ROW(CID_DB[Search Key]),""),1)-1,""),"")</f>
        <v/>
      </c>
      <c r="F4039" s="23" t="str">
        <f>IF($B4039&lt;&gt;"",COUNTIFS(CID_DB[Search Key],"*"&amp;TRIM(SUBSTITUTE(B4039,"-",""))&amp;"*"),"")</f>
        <v/>
      </c>
      <c r="G4039" s="23" t="str">
        <f>IFERROR(TRIM(INDEX(CID_DB[Case No],$D4039)),"")</f>
        <v/>
      </c>
      <c r="H4039" s="5" t="str">
        <f>IFERROR(TRIM(INDEX(CID_DB[Known Contractor '#1 PN],$D4039)),"")</f>
        <v/>
      </c>
      <c r="I4039" s="5" t="str">
        <f>IFERROR(TRIM(INDEX(CID_DB[Known Contractor '#2 PN],$D4039)),"")</f>
        <v/>
      </c>
      <c r="J4039" s="5" t="str">
        <f>IFERROR(TRIM(INDEX(CID_DB[ [ NSN ] ],$D4039)),"")</f>
        <v/>
      </c>
      <c r="K4039" s="5" t="str">
        <f>IFERROR(TRIM(INDEX(CID_DB[Description],$D4039)),"")</f>
        <v/>
      </c>
      <c r="L4039" s="24" t="str">
        <f>IFERROR(TRIM(INDEX(CID_DB[Commercial Status],$D4039)),"")</f>
        <v/>
      </c>
    </row>
    <row r="4040" spans="2:12" x14ac:dyDescent="0.35">
      <c r="B4040" s="15"/>
      <c r="D4040" s="17" t="str">
        <f t="array" ref="D4040">IFERROR(IF($B4040&lt;&gt;"",LARGE(IF(ISNUMBER(SEARCH(TRIM(SUBSTITUTE($B4040,"-","")),CID_DB[Search Key])),ROW(CID_DB[Search Key]),""),1)-1,""),"")</f>
        <v/>
      </c>
      <c r="F4040" s="23" t="str">
        <f>IF($B4040&lt;&gt;"",COUNTIFS(CID_DB[Search Key],"*"&amp;TRIM(SUBSTITUTE(B4040,"-",""))&amp;"*"),"")</f>
        <v/>
      </c>
      <c r="G4040" s="23" t="str">
        <f>IFERROR(TRIM(INDEX(CID_DB[Case No],$D4040)),"")</f>
        <v/>
      </c>
      <c r="H4040" s="5" t="str">
        <f>IFERROR(TRIM(INDEX(CID_DB[Known Contractor '#1 PN],$D4040)),"")</f>
        <v/>
      </c>
      <c r="I4040" s="5" t="str">
        <f>IFERROR(TRIM(INDEX(CID_DB[Known Contractor '#2 PN],$D4040)),"")</f>
        <v/>
      </c>
      <c r="J4040" s="5" t="str">
        <f>IFERROR(TRIM(INDEX(CID_DB[ [ NSN ] ],$D4040)),"")</f>
        <v/>
      </c>
      <c r="K4040" s="5" t="str">
        <f>IFERROR(TRIM(INDEX(CID_DB[Description],$D4040)),"")</f>
        <v/>
      </c>
      <c r="L4040" s="24" t="str">
        <f>IFERROR(TRIM(INDEX(CID_DB[Commercial Status],$D4040)),"")</f>
        <v/>
      </c>
    </row>
    <row r="4041" spans="2:12" x14ac:dyDescent="0.35">
      <c r="B4041" s="15"/>
      <c r="D4041" s="17" t="str">
        <f t="array" ref="D4041">IFERROR(IF($B4041&lt;&gt;"",LARGE(IF(ISNUMBER(SEARCH(TRIM(SUBSTITUTE($B4041,"-","")),CID_DB[Search Key])),ROW(CID_DB[Search Key]),""),1)-1,""),"")</f>
        <v/>
      </c>
      <c r="F4041" s="23" t="str">
        <f>IF($B4041&lt;&gt;"",COUNTIFS(CID_DB[Search Key],"*"&amp;TRIM(SUBSTITUTE(B4041,"-",""))&amp;"*"),"")</f>
        <v/>
      </c>
      <c r="G4041" s="23" t="str">
        <f>IFERROR(TRIM(INDEX(CID_DB[Case No],$D4041)),"")</f>
        <v/>
      </c>
      <c r="H4041" s="5" t="str">
        <f>IFERROR(TRIM(INDEX(CID_DB[Known Contractor '#1 PN],$D4041)),"")</f>
        <v/>
      </c>
      <c r="I4041" s="5" t="str">
        <f>IFERROR(TRIM(INDEX(CID_DB[Known Contractor '#2 PN],$D4041)),"")</f>
        <v/>
      </c>
      <c r="J4041" s="5" t="str">
        <f>IFERROR(TRIM(INDEX(CID_DB[ [ NSN ] ],$D4041)),"")</f>
        <v/>
      </c>
      <c r="K4041" s="5" t="str">
        <f>IFERROR(TRIM(INDEX(CID_DB[Description],$D4041)),"")</f>
        <v/>
      </c>
      <c r="L4041" s="24" t="str">
        <f>IFERROR(TRIM(INDEX(CID_DB[Commercial Status],$D4041)),"")</f>
        <v/>
      </c>
    </row>
    <row r="4042" spans="2:12" x14ac:dyDescent="0.35">
      <c r="B4042" s="15"/>
      <c r="D4042" s="17" t="str">
        <f t="array" ref="D4042">IFERROR(IF($B4042&lt;&gt;"",LARGE(IF(ISNUMBER(SEARCH(TRIM(SUBSTITUTE($B4042,"-","")),CID_DB[Search Key])),ROW(CID_DB[Search Key]),""),1)-1,""),"")</f>
        <v/>
      </c>
      <c r="F4042" s="23" t="str">
        <f>IF($B4042&lt;&gt;"",COUNTIFS(CID_DB[Search Key],"*"&amp;TRIM(SUBSTITUTE(B4042,"-",""))&amp;"*"),"")</f>
        <v/>
      </c>
      <c r="G4042" s="23" t="str">
        <f>IFERROR(TRIM(INDEX(CID_DB[Case No],$D4042)),"")</f>
        <v/>
      </c>
      <c r="H4042" s="5" t="str">
        <f>IFERROR(TRIM(INDEX(CID_DB[Known Contractor '#1 PN],$D4042)),"")</f>
        <v/>
      </c>
      <c r="I4042" s="5" t="str">
        <f>IFERROR(TRIM(INDEX(CID_DB[Known Contractor '#2 PN],$D4042)),"")</f>
        <v/>
      </c>
      <c r="J4042" s="5" t="str">
        <f>IFERROR(TRIM(INDEX(CID_DB[ [ NSN ] ],$D4042)),"")</f>
        <v/>
      </c>
      <c r="K4042" s="5" t="str">
        <f>IFERROR(TRIM(INDEX(CID_DB[Description],$D4042)),"")</f>
        <v/>
      </c>
      <c r="L4042" s="24" t="str">
        <f>IFERROR(TRIM(INDEX(CID_DB[Commercial Status],$D4042)),"")</f>
        <v/>
      </c>
    </row>
    <row r="4043" spans="2:12" x14ac:dyDescent="0.35">
      <c r="B4043" s="15"/>
      <c r="D4043" s="17" t="str">
        <f t="array" ref="D4043">IFERROR(IF($B4043&lt;&gt;"",LARGE(IF(ISNUMBER(SEARCH(TRIM(SUBSTITUTE($B4043,"-","")),CID_DB[Search Key])),ROW(CID_DB[Search Key]),""),1)-1,""),"")</f>
        <v/>
      </c>
      <c r="F4043" s="23" t="str">
        <f>IF($B4043&lt;&gt;"",COUNTIFS(CID_DB[Search Key],"*"&amp;TRIM(SUBSTITUTE(B4043,"-",""))&amp;"*"),"")</f>
        <v/>
      </c>
      <c r="G4043" s="23" t="str">
        <f>IFERROR(TRIM(INDEX(CID_DB[Case No],$D4043)),"")</f>
        <v/>
      </c>
      <c r="H4043" s="5" t="str">
        <f>IFERROR(TRIM(INDEX(CID_DB[Known Contractor '#1 PN],$D4043)),"")</f>
        <v/>
      </c>
      <c r="I4043" s="5" t="str">
        <f>IFERROR(TRIM(INDEX(CID_DB[Known Contractor '#2 PN],$D4043)),"")</f>
        <v/>
      </c>
      <c r="J4043" s="5" t="str">
        <f>IFERROR(TRIM(INDEX(CID_DB[ [ NSN ] ],$D4043)),"")</f>
        <v/>
      </c>
      <c r="K4043" s="5" t="str">
        <f>IFERROR(TRIM(INDEX(CID_DB[Description],$D4043)),"")</f>
        <v/>
      </c>
      <c r="L4043" s="24" t="str">
        <f>IFERROR(TRIM(INDEX(CID_DB[Commercial Status],$D4043)),"")</f>
        <v/>
      </c>
    </row>
    <row r="4044" spans="2:12" x14ac:dyDescent="0.35">
      <c r="B4044" s="15"/>
      <c r="D4044" s="17" t="str">
        <f t="array" ref="D4044">IFERROR(IF($B4044&lt;&gt;"",LARGE(IF(ISNUMBER(SEARCH(TRIM(SUBSTITUTE($B4044,"-","")),CID_DB[Search Key])),ROW(CID_DB[Search Key]),""),1)-1,""),"")</f>
        <v/>
      </c>
      <c r="F4044" s="23" t="str">
        <f>IF($B4044&lt;&gt;"",COUNTIFS(CID_DB[Search Key],"*"&amp;TRIM(SUBSTITUTE(B4044,"-",""))&amp;"*"),"")</f>
        <v/>
      </c>
      <c r="G4044" s="23" t="str">
        <f>IFERROR(TRIM(INDEX(CID_DB[Case No],$D4044)),"")</f>
        <v/>
      </c>
      <c r="H4044" s="5" t="str">
        <f>IFERROR(TRIM(INDEX(CID_DB[Known Contractor '#1 PN],$D4044)),"")</f>
        <v/>
      </c>
      <c r="I4044" s="5" t="str">
        <f>IFERROR(TRIM(INDEX(CID_DB[Known Contractor '#2 PN],$D4044)),"")</f>
        <v/>
      </c>
      <c r="J4044" s="5" t="str">
        <f>IFERROR(TRIM(INDEX(CID_DB[ [ NSN ] ],$D4044)),"")</f>
        <v/>
      </c>
      <c r="K4044" s="5" t="str">
        <f>IFERROR(TRIM(INDEX(CID_DB[Description],$D4044)),"")</f>
        <v/>
      </c>
      <c r="L4044" s="24" t="str">
        <f>IFERROR(TRIM(INDEX(CID_DB[Commercial Status],$D4044)),"")</f>
        <v/>
      </c>
    </row>
    <row r="4045" spans="2:12" x14ac:dyDescent="0.35">
      <c r="B4045" s="15"/>
      <c r="D4045" s="17" t="str">
        <f t="array" ref="D4045">IFERROR(IF($B4045&lt;&gt;"",LARGE(IF(ISNUMBER(SEARCH(TRIM(SUBSTITUTE($B4045,"-","")),CID_DB[Search Key])),ROW(CID_DB[Search Key]),""),1)-1,""),"")</f>
        <v/>
      </c>
      <c r="F4045" s="23" t="str">
        <f>IF($B4045&lt;&gt;"",COUNTIFS(CID_DB[Search Key],"*"&amp;TRIM(SUBSTITUTE(B4045,"-",""))&amp;"*"),"")</f>
        <v/>
      </c>
      <c r="G4045" s="23" t="str">
        <f>IFERROR(TRIM(INDEX(CID_DB[Case No],$D4045)),"")</f>
        <v/>
      </c>
      <c r="H4045" s="5" t="str">
        <f>IFERROR(TRIM(INDEX(CID_DB[Known Contractor '#1 PN],$D4045)),"")</f>
        <v/>
      </c>
      <c r="I4045" s="5" t="str">
        <f>IFERROR(TRIM(INDEX(CID_DB[Known Contractor '#2 PN],$D4045)),"")</f>
        <v/>
      </c>
      <c r="J4045" s="5" t="str">
        <f>IFERROR(TRIM(INDEX(CID_DB[ [ NSN ] ],$D4045)),"")</f>
        <v/>
      </c>
      <c r="K4045" s="5" t="str">
        <f>IFERROR(TRIM(INDEX(CID_DB[Description],$D4045)),"")</f>
        <v/>
      </c>
      <c r="L4045" s="24" t="str">
        <f>IFERROR(TRIM(INDEX(CID_DB[Commercial Status],$D4045)),"")</f>
        <v/>
      </c>
    </row>
    <row r="4046" spans="2:12" x14ac:dyDescent="0.35">
      <c r="B4046" s="15"/>
      <c r="D4046" s="17" t="str">
        <f t="array" ref="D4046">IFERROR(IF($B4046&lt;&gt;"",LARGE(IF(ISNUMBER(SEARCH(TRIM(SUBSTITUTE($B4046,"-","")),CID_DB[Search Key])),ROW(CID_DB[Search Key]),""),1)-1,""),"")</f>
        <v/>
      </c>
      <c r="F4046" s="23" t="str">
        <f>IF($B4046&lt;&gt;"",COUNTIFS(CID_DB[Search Key],"*"&amp;TRIM(SUBSTITUTE(B4046,"-",""))&amp;"*"),"")</f>
        <v/>
      </c>
      <c r="G4046" s="23" t="str">
        <f>IFERROR(TRIM(INDEX(CID_DB[Case No],$D4046)),"")</f>
        <v/>
      </c>
      <c r="H4046" s="5" t="str">
        <f>IFERROR(TRIM(INDEX(CID_DB[Known Contractor '#1 PN],$D4046)),"")</f>
        <v/>
      </c>
      <c r="I4046" s="5" t="str">
        <f>IFERROR(TRIM(INDEX(CID_DB[Known Contractor '#2 PN],$D4046)),"")</f>
        <v/>
      </c>
      <c r="J4046" s="5" t="str">
        <f>IFERROR(TRIM(INDEX(CID_DB[ [ NSN ] ],$D4046)),"")</f>
        <v/>
      </c>
      <c r="K4046" s="5" t="str">
        <f>IFERROR(TRIM(INDEX(CID_DB[Description],$D4046)),"")</f>
        <v/>
      </c>
      <c r="L4046" s="24" t="str">
        <f>IFERROR(TRIM(INDEX(CID_DB[Commercial Status],$D4046)),"")</f>
        <v/>
      </c>
    </row>
    <row r="4047" spans="2:12" x14ac:dyDescent="0.35">
      <c r="B4047" s="15"/>
      <c r="D4047" s="17" t="str">
        <f t="array" ref="D4047">IFERROR(IF($B4047&lt;&gt;"",LARGE(IF(ISNUMBER(SEARCH(TRIM(SUBSTITUTE($B4047,"-","")),CID_DB[Search Key])),ROW(CID_DB[Search Key]),""),1)-1,""),"")</f>
        <v/>
      </c>
      <c r="F4047" s="23" t="str">
        <f>IF($B4047&lt;&gt;"",COUNTIFS(CID_DB[Search Key],"*"&amp;TRIM(SUBSTITUTE(B4047,"-",""))&amp;"*"),"")</f>
        <v/>
      </c>
      <c r="G4047" s="23" t="str">
        <f>IFERROR(TRIM(INDEX(CID_DB[Case No],$D4047)),"")</f>
        <v/>
      </c>
      <c r="H4047" s="5" t="str">
        <f>IFERROR(TRIM(INDEX(CID_DB[Known Contractor '#1 PN],$D4047)),"")</f>
        <v/>
      </c>
      <c r="I4047" s="5" t="str">
        <f>IFERROR(TRIM(INDEX(CID_DB[Known Contractor '#2 PN],$D4047)),"")</f>
        <v/>
      </c>
      <c r="J4047" s="5" t="str">
        <f>IFERROR(TRIM(INDEX(CID_DB[ [ NSN ] ],$D4047)),"")</f>
        <v/>
      </c>
      <c r="K4047" s="5" t="str">
        <f>IFERROR(TRIM(INDEX(CID_DB[Description],$D4047)),"")</f>
        <v/>
      </c>
      <c r="L4047" s="24" t="str">
        <f>IFERROR(TRIM(INDEX(CID_DB[Commercial Status],$D4047)),"")</f>
        <v/>
      </c>
    </row>
    <row r="4048" spans="2:12" x14ac:dyDescent="0.35">
      <c r="B4048" s="15"/>
      <c r="D4048" s="17" t="str">
        <f t="array" ref="D4048">IFERROR(IF($B4048&lt;&gt;"",LARGE(IF(ISNUMBER(SEARCH(TRIM(SUBSTITUTE($B4048,"-","")),CID_DB[Search Key])),ROW(CID_DB[Search Key]),""),1)-1,""),"")</f>
        <v/>
      </c>
      <c r="F4048" s="23" t="str">
        <f>IF($B4048&lt;&gt;"",COUNTIFS(CID_DB[Search Key],"*"&amp;TRIM(SUBSTITUTE(B4048,"-",""))&amp;"*"),"")</f>
        <v/>
      </c>
      <c r="G4048" s="23" t="str">
        <f>IFERROR(TRIM(INDEX(CID_DB[Case No],$D4048)),"")</f>
        <v/>
      </c>
      <c r="H4048" s="5" t="str">
        <f>IFERROR(TRIM(INDEX(CID_DB[Known Contractor '#1 PN],$D4048)),"")</f>
        <v/>
      </c>
      <c r="I4048" s="5" t="str">
        <f>IFERROR(TRIM(INDEX(CID_DB[Known Contractor '#2 PN],$D4048)),"")</f>
        <v/>
      </c>
      <c r="J4048" s="5" t="str">
        <f>IFERROR(TRIM(INDEX(CID_DB[ [ NSN ] ],$D4048)),"")</f>
        <v/>
      </c>
      <c r="K4048" s="5" t="str">
        <f>IFERROR(TRIM(INDEX(CID_DB[Description],$D4048)),"")</f>
        <v/>
      </c>
      <c r="L4048" s="24" t="str">
        <f>IFERROR(TRIM(INDEX(CID_DB[Commercial Status],$D4048)),"")</f>
        <v/>
      </c>
    </row>
    <row r="4049" spans="2:12" x14ac:dyDescent="0.35">
      <c r="B4049" s="15"/>
      <c r="D4049" s="17" t="str">
        <f t="array" ref="D4049">IFERROR(IF($B4049&lt;&gt;"",LARGE(IF(ISNUMBER(SEARCH(TRIM(SUBSTITUTE($B4049,"-","")),CID_DB[Search Key])),ROW(CID_DB[Search Key]),""),1)-1,""),"")</f>
        <v/>
      </c>
      <c r="F4049" s="23" t="str">
        <f>IF($B4049&lt;&gt;"",COUNTIFS(CID_DB[Search Key],"*"&amp;TRIM(SUBSTITUTE(B4049,"-",""))&amp;"*"),"")</f>
        <v/>
      </c>
      <c r="G4049" s="23" t="str">
        <f>IFERROR(TRIM(INDEX(CID_DB[Case No],$D4049)),"")</f>
        <v/>
      </c>
      <c r="H4049" s="5" t="str">
        <f>IFERROR(TRIM(INDEX(CID_DB[Known Contractor '#1 PN],$D4049)),"")</f>
        <v/>
      </c>
      <c r="I4049" s="5" t="str">
        <f>IFERROR(TRIM(INDEX(CID_DB[Known Contractor '#2 PN],$D4049)),"")</f>
        <v/>
      </c>
      <c r="J4049" s="5" t="str">
        <f>IFERROR(TRIM(INDEX(CID_DB[ [ NSN ] ],$D4049)),"")</f>
        <v/>
      </c>
      <c r="K4049" s="5" t="str">
        <f>IFERROR(TRIM(INDEX(CID_DB[Description],$D4049)),"")</f>
        <v/>
      </c>
      <c r="L4049" s="24" t="str">
        <f>IFERROR(TRIM(INDEX(CID_DB[Commercial Status],$D4049)),"")</f>
        <v/>
      </c>
    </row>
    <row r="4050" spans="2:12" x14ac:dyDescent="0.35">
      <c r="B4050" s="15"/>
      <c r="D4050" s="17" t="str">
        <f t="array" ref="D4050">IFERROR(IF($B4050&lt;&gt;"",LARGE(IF(ISNUMBER(SEARCH(TRIM(SUBSTITUTE($B4050,"-","")),CID_DB[Search Key])),ROW(CID_DB[Search Key]),""),1)-1,""),"")</f>
        <v/>
      </c>
      <c r="F4050" s="23" t="str">
        <f>IF($B4050&lt;&gt;"",COUNTIFS(CID_DB[Search Key],"*"&amp;TRIM(SUBSTITUTE(B4050,"-",""))&amp;"*"),"")</f>
        <v/>
      </c>
      <c r="G4050" s="23" t="str">
        <f>IFERROR(TRIM(INDEX(CID_DB[Case No],$D4050)),"")</f>
        <v/>
      </c>
      <c r="H4050" s="5" t="str">
        <f>IFERROR(TRIM(INDEX(CID_DB[Known Contractor '#1 PN],$D4050)),"")</f>
        <v/>
      </c>
      <c r="I4050" s="5" t="str">
        <f>IFERROR(TRIM(INDEX(CID_DB[Known Contractor '#2 PN],$D4050)),"")</f>
        <v/>
      </c>
      <c r="J4050" s="5" t="str">
        <f>IFERROR(TRIM(INDEX(CID_DB[ [ NSN ] ],$D4050)),"")</f>
        <v/>
      </c>
      <c r="K4050" s="5" t="str">
        <f>IFERROR(TRIM(INDEX(CID_DB[Description],$D4050)),"")</f>
        <v/>
      </c>
      <c r="L4050" s="24" t="str">
        <f>IFERROR(TRIM(INDEX(CID_DB[Commercial Status],$D4050)),"")</f>
        <v/>
      </c>
    </row>
    <row r="4051" spans="2:12" x14ac:dyDescent="0.35">
      <c r="B4051" s="15"/>
      <c r="D4051" s="17" t="str">
        <f t="array" ref="D4051">IFERROR(IF($B4051&lt;&gt;"",LARGE(IF(ISNUMBER(SEARCH(TRIM(SUBSTITUTE($B4051,"-","")),CID_DB[Search Key])),ROW(CID_DB[Search Key]),""),1)-1,""),"")</f>
        <v/>
      </c>
      <c r="F4051" s="23" t="str">
        <f>IF($B4051&lt;&gt;"",COUNTIFS(CID_DB[Search Key],"*"&amp;TRIM(SUBSTITUTE(B4051,"-",""))&amp;"*"),"")</f>
        <v/>
      </c>
      <c r="G4051" s="23" t="str">
        <f>IFERROR(TRIM(INDEX(CID_DB[Case No],$D4051)),"")</f>
        <v/>
      </c>
      <c r="H4051" s="5" t="str">
        <f>IFERROR(TRIM(INDEX(CID_DB[Known Contractor '#1 PN],$D4051)),"")</f>
        <v/>
      </c>
      <c r="I4051" s="5" t="str">
        <f>IFERROR(TRIM(INDEX(CID_DB[Known Contractor '#2 PN],$D4051)),"")</f>
        <v/>
      </c>
      <c r="J4051" s="5" t="str">
        <f>IFERROR(TRIM(INDEX(CID_DB[ [ NSN ] ],$D4051)),"")</f>
        <v/>
      </c>
      <c r="K4051" s="5" t="str">
        <f>IFERROR(TRIM(INDEX(CID_DB[Description],$D4051)),"")</f>
        <v/>
      </c>
      <c r="L4051" s="24" t="str">
        <f>IFERROR(TRIM(INDEX(CID_DB[Commercial Status],$D4051)),"")</f>
        <v/>
      </c>
    </row>
    <row r="4052" spans="2:12" x14ac:dyDescent="0.35">
      <c r="B4052" s="15"/>
      <c r="D4052" s="17" t="str">
        <f t="array" ref="D4052">IFERROR(IF($B4052&lt;&gt;"",LARGE(IF(ISNUMBER(SEARCH(TRIM(SUBSTITUTE($B4052,"-","")),CID_DB[Search Key])),ROW(CID_DB[Search Key]),""),1)-1,""),"")</f>
        <v/>
      </c>
      <c r="F4052" s="23" t="str">
        <f>IF($B4052&lt;&gt;"",COUNTIFS(CID_DB[Search Key],"*"&amp;TRIM(SUBSTITUTE(B4052,"-",""))&amp;"*"),"")</f>
        <v/>
      </c>
      <c r="G4052" s="23" t="str">
        <f>IFERROR(TRIM(INDEX(CID_DB[Case No],$D4052)),"")</f>
        <v/>
      </c>
      <c r="H4052" s="5" t="str">
        <f>IFERROR(TRIM(INDEX(CID_DB[Known Contractor '#1 PN],$D4052)),"")</f>
        <v/>
      </c>
      <c r="I4052" s="5" t="str">
        <f>IFERROR(TRIM(INDEX(CID_DB[Known Contractor '#2 PN],$D4052)),"")</f>
        <v/>
      </c>
      <c r="J4052" s="5" t="str">
        <f>IFERROR(TRIM(INDEX(CID_DB[ [ NSN ] ],$D4052)),"")</f>
        <v/>
      </c>
      <c r="K4052" s="5" t="str">
        <f>IFERROR(TRIM(INDEX(CID_DB[Description],$D4052)),"")</f>
        <v/>
      </c>
      <c r="L4052" s="24" t="str">
        <f>IFERROR(TRIM(INDEX(CID_DB[Commercial Status],$D4052)),"")</f>
        <v/>
      </c>
    </row>
    <row r="4053" spans="2:12" x14ac:dyDescent="0.35">
      <c r="B4053" s="15"/>
      <c r="D4053" s="17" t="str">
        <f t="array" ref="D4053">IFERROR(IF($B4053&lt;&gt;"",LARGE(IF(ISNUMBER(SEARCH(TRIM(SUBSTITUTE($B4053,"-","")),CID_DB[Search Key])),ROW(CID_DB[Search Key]),""),1)-1,""),"")</f>
        <v/>
      </c>
      <c r="F4053" s="23" t="str">
        <f>IF($B4053&lt;&gt;"",COUNTIFS(CID_DB[Search Key],"*"&amp;TRIM(SUBSTITUTE(B4053,"-",""))&amp;"*"),"")</f>
        <v/>
      </c>
      <c r="G4053" s="23" t="str">
        <f>IFERROR(TRIM(INDEX(CID_DB[Case No],$D4053)),"")</f>
        <v/>
      </c>
      <c r="H4053" s="5" t="str">
        <f>IFERROR(TRIM(INDEX(CID_DB[Known Contractor '#1 PN],$D4053)),"")</f>
        <v/>
      </c>
      <c r="I4053" s="5" t="str">
        <f>IFERROR(TRIM(INDEX(CID_DB[Known Contractor '#2 PN],$D4053)),"")</f>
        <v/>
      </c>
      <c r="J4053" s="5" t="str">
        <f>IFERROR(TRIM(INDEX(CID_DB[ [ NSN ] ],$D4053)),"")</f>
        <v/>
      </c>
      <c r="K4053" s="5" t="str">
        <f>IFERROR(TRIM(INDEX(CID_DB[Description],$D4053)),"")</f>
        <v/>
      </c>
      <c r="L4053" s="24" t="str">
        <f>IFERROR(TRIM(INDEX(CID_DB[Commercial Status],$D4053)),"")</f>
        <v/>
      </c>
    </row>
    <row r="4054" spans="2:12" x14ac:dyDescent="0.35">
      <c r="B4054" s="15"/>
      <c r="D4054" s="17" t="str">
        <f t="array" ref="D4054">IFERROR(IF($B4054&lt;&gt;"",LARGE(IF(ISNUMBER(SEARCH(TRIM(SUBSTITUTE($B4054,"-","")),CID_DB[Search Key])),ROW(CID_DB[Search Key]),""),1)-1,""),"")</f>
        <v/>
      </c>
      <c r="F4054" s="23" t="str">
        <f>IF($B4054&lt;&gt;"",COUNTIFS(CID_DB[Search Key],"*"&amp;TRIM(SUBSTITUTE(B4054,"-",""))&amp;"*"),"")</f>
        <v/>
      </c>
      <c r="G4054" s="23" t="str">
        <f>IFERROR(TRIM(INDEX(CID_DB[Case No],$D4054)),"")</f>
        <v/>
      </c>
      <c r="H4054" s="5" t="str">
        <f>IFERROR(TRIM(INDEX(CID_DB[Known Contractor '#1 PN],$D4054)),"")</f>
        <v/>
      </c>
      <c r="I4054" s="5" t="str">
        <f>IFERROR(TRIM(INDEX(CID_DB[Known Contractor '#2 PN],$D4054)),"")</f>
        <v/>
      </c>
      <c r="J4054" s="5" t="str">
        <f>IFERROR(TRIM(INDEX(CID_DB[ [ NSN ] ],$D4054)),"")</f>
        <v/>
      </c>
      <c r="K4054" s="5" t="str">
        <f>IFERROR(TRIM(INDEX(CID_DB[Description],$D4054)),"")</f>
        <v/>
      </c>
      <c r="L4054" s="24" t="str">
        <f>IFERROR(TRIM(INDEX(CID_DB[Commercial Status],$D4054)),"")</f>
        <v/>
      </c>
    </row>
    <row r="4055" spans="2:12" x14ac:dyDescent="0.35">
      <c r="B4055" s="15"/>
      <c r="D4055" s="17" t="str">
        <f t="array" ref="D4055">IFERROR(IF($B4055&lt;&gt;"",LARGE(IF(ISNUMBER(SEARCH(TRIM(SUBSTITUTE($B4055,"-","")),CID_DB[Search Key])),ROW(CID_DB[Search Key]),""),1)-1,""),"")</f>
        <v/>
      </c>
      <c r="F4055" s="23" t="str">
        <f>IF($B4055&lt;&gt;"",COUNTIFS(CID_DB[Search Key],"*"&amp;TRIM(SUBSTITUTE(B4055,"-",""))&amp;"*"),"")</f>
        <v/>
      </c>
      <c r="G4055" s="23" t="str">
        <f>IFERROR(TRIM(INDEX(CID_DB[Case No],$D4055)),"")</f>
        <v/>
      </c>
      <c r="H4055" s="5" t="str">
        <f>IFERROR(TRIM(INDEX(CID_DB[Known Contractor '#1 PN],$D4055)),"")</f>
        <v/>
      </c>
      <c r="I4055" s="5" t="str">
        <f>IFERROR(TRIM(INDEX(CID_DB[Known Contractor '#2 PN],$D4055)),"")</f>
        <v/>
      </c>
      <c r="J4055" s="5" t="str">
        <f>IFERROR(TRIM(INDEX(CID_DB[ [ NSN ] ],$D4055)),"")</f>
        <v/>
      </c>
      <c r="K4055" s="5" t="str">
        <f>IFERROR(TRIM(INDEX(CID_DB[Description],$D4055)),"")</f>
        <v/>
      </c>
      <c r="L4055" s="24" t="str">
        <f>IFERROR(TRIM(INDEX(CID_DB[Commercial Status],$D4055)),"")</f>
        <v/>
      </c>
    </row>
    <row r="4056" spans="2:12" x14ac:dyDescent="0.35">
      <c r="B4056" s="15"/>
      <c r="D4056" s="17" t="str">
        <f t="array" ref="D4056">IFERROR(IF($B4056&lt;&gt;"",LARGE(IF(ISNUMBER(SEARCH(TRIM(SUBSTITUTE($B4056,"-","")),CID_DB[Search Key])),ROW(CID_DB[Search Key]),""),1)-1,""),"")</f>
        <v/>
      </c>
      <c r="F4056" s="23" t="str">
        <f>IF($B4056&lt;&gt;"",COUNTIFS(CID_DB[Search Key],"*"&amp;TRIM(SUBSTITUTE(B4056,"-",""))&amp;"*"),"")</f>
        <v/>
      </c>
      <c r="G4056" s="23" t="str">
        <f>IFERROR(TRIM(INDEX(CID_DB[Case No],$D4056)),"")</f>
        <v/>
      </c>
      <c r="H4056" s="5" t="str">
        <f>IFERROR(TRIM(INDEX(CID_DB[Known Contractor '#1 PN],$D4056)),"")</f>
        <v/>
      </c>
      <c r="I4056" s="5" t="str">
        <f>IFERROR(TRIM(INDEX(CID_DB[Known Contractor '#2 PN],$D4056)),"")</f>
        <v/>
      </c>
      <c r="J4056" s="5" t="str">
        <f>IFERROR(TRIM(INDEX(CID_DB[ [ NSN ] ],$D4056)),"")</f>
        <v/>
      </c>
      <c r="K4056" s="5" t="str">
        <f>IFERROR(TRIM(INDEX(CID_DB[Description],$D4056)),"")</f>
        <v/>
      </c>
      <c r="L4056" s="24" t="str">
        <f>IFERROR(TRIM(INDEX(CID_DB[Commercial Status],$D4056)),"")</f>
        <v/>
      </c>
    </row>
    <row r="4057" spans="2:12" x14ac:dyDescent="0.35">
      <c r="B4057" s="15"/>
      <c r="D4057" s="17" t="str">
        <f t="array" ref="D4057">IFERROR(IF($B4057&lt;&gt;"",LARGE(IF(ISNUMBER(SEARCH(TRIM(SUBSTITUTE($B4057,"-","")),CID_DB[Search Key])),ROW(CID_DB[Search Key]),""),1)-1,""),"")</f>
        <v/>
      </c>
      <c r="F4057" s="23" t="str">
        <f>IF($B4057&lt;&gt;"",COUNTIFS(CID_DB[Search Key],"*"&amp;TRIM(SUBSTITUTE(B4057,"-",""))&amp;"*"),"")</f>
        <v/>
      </c>
      <c r="G4057" s="23" t="str">
        <f>IFERROR(TRIM(INDEX(CID_DB[Case No],$D4057)),"")</f>
        <v/>
      </c>
      <c r="H4057" s="5" t="str">
        <f>IFERROR(TRIM(INDEX(CID_DB[Known Contractor '#1 PN],$D4057)),"")</f>
        <v/>
      </c>
      <c r="I4057" s="5" t="str">
        <f>IFERROR(TRIM(INDEX(CID_DB[Known Contractor '#2 PN],$D4057)),"")</f>
        <v/>
      </c>
      <c r="J4057" s="5" t="str">
        <f>IFERROR(TRIM(INDEX(CID_DB[ [ NSN ] ],$D4057)),"")</f>
        <v/>
      </c>
      <c r="K4057" s="5" t="str">
        <f>IFERROR(TRIM(INDEX(CID_DB[Description],$D4057)),"")</f>
        <v/>
      </c>
      <c r="L4057" s="24" t="str">
        <f>IFERROR(TRIM(INDEX(CID_DB[Commercial Status],$D4057)),"")</f>
        <v/>
      </c>
    </row>
    <row r="4058" spans="2:12" x14ac:dyDescent="0.35">
      <c r="B4058" s="15"/>
      <c r="D4058" s="17" t="str">
        <f t="array" ref="D4058">IFERROR(IF($B4058&lt;&gt;"",LARGE(IF(ISNUMBER(SEARCH(TRIM(SUBSTITUTE($B4058,"-","")),CID_DB[Search Key])),ROW(CID_DB[Search Key]),""),1)-1,""),"")</f>
        <v/>
      </c>
      <c r="F4058" s="23" t="str">
        <f>IF($B4058&lt;&gt;"",COUNTIFS(CID_DB[Search Key],"*"&amp;TRIM(SUBSTITUTE(B4058,"-",""))&amp;"*"),"")</f>
        <v/>
      </c>
      <c r="G4058" s="23" t="str">
        <f>IFERROR(TRIM(INDEX(CID_DB[Case No],$D4058)),"")</f>
        <v/>
      </c>
      <c r="H4058" s="5" t="str">
        <f>IFERROR(TRIM(INDEX(CID_DB[Known Contractor '#1 PN],$D4058)),"")</f>
        <v/>
      </c>
      <c r="I4058" s="5" t="str">
        <f>IFERROR(TRIM(INDEX(CID_DB[Known Contractor '#2 PN],$D4058)),"")</f>
        <v/>
      </c>
      <c r="J4058" s="5" t="str">
        <f>IFERROR(TRIM(INDEX(CID_DB[ [ NSN ] ],$D4058)),"")</f>
        <v/>
      </c>
      <c r="K4058" s="5" t="str">
        <f>IFERROR(TRIM(INDEX(CID_DB[Description],$D4058)),"")</f>
        <v/>
      </c>
      <c r="L4058" s="24" t="str">
        <f>IFERROR(TRIM(INDEX(CID_DB[Commercial Status],$D4058)),"")</f>
        <v/>
      </c>
    </row>
    <row r="4059" spans="2:12" x14ac:dyDescent="0.35">
      <c r="B4059" s="15"/>
      <c r="D4059" s="17" t="str">
        <f t="array" ref="D4059">IFERROR(IF($B4059&lt;&gt;"",LARGE(IF(ISNUMBER(SEARCH(TRIM(SUBSTITUTE($B4059,"-","")),CID_DB[Search Key])),ROW(CID_DB[Search Key]),""),1)-1,""),"")</f>
        <v/>
      </c>
      <c r="F4059" s="23" t="str">
        <f>IF($B4059&lt;&gt;"",COUNTIFS(CID_DB[Search Key],"*"&amp;TRIM(SUBSTITUTE(B4059,"-",""))&amp;"*"),"")</f>
        <v/>
      </c>
      <c r="G4059" s="23" t="str">
        <f>IFERROR(TRIM(INDEX(CID_DB[Case No],$D4059)),"")</f>
        <v/>
      </c>
      <c r="H4059" s="5" t="str">
        <f>IFERROR(TRIM(INDEX(CID_DB[Known Contractor '#1 PN],$D4059)),"")</f>
        <v/>
      </c>
      <c r="I4059" s="5" t="str">
        <f>IFERROR(TRIM(INDEX(CID_DB[Known Contractor '#2 PN],$D4059)),"")</f>
        <v/>
      </c>
      <c r="J4059" s="5" t="str">
        <f>IFERROR(TRIM(INDEX(CID_DB[ [ NSN ] ],$D4059)),"")</f>
        <v/>
      </c>
      <c r="K4059" s="5" t="str">
        <f>IFERROR(TRIM(INDEX(CID_DB[Description],$D4059)),"")</f>
        <v/>
      </c>
      <c r="L4059" s="24" t="str">
        <f>IFERROR(TRIM(INDEX(CID_DB[Commercial Status],$D4059)),"")</f>
        <v/>
      </c>
    </row>
    <row r="4060" spans="2:12" x14ac:dyDescent="0.35">
      <c r="B4060" s="15"/>
      <c r="D4060" s="17" t="str">
        <f t="array" ref="D4060">IFERROR(IF($B4060&lt;&gt;"",LARGE(IF(ISNUMBER(SEARCH(TRIM(SUBSTITUTE($B4060,"-","")),CID_DB[Search Key])),ROW(CID_DB[Search Key]),""),1)-1,""),"")</f>
        <v/>
      </c>
      <c r="F4060" s="23" t="str">
        <f>IF($B4060&lt;&gt;"",COUNTIFS(CID_DB[Search Key],"*"&amp;TRIM(SUBSTITUTE(B4060,"-",""))&amp;"*"),"")</f>
        <v/>
      </c>
      <c r="G4060" s="23" t="str">
        <f>IFERROR(TRIM(INDEX(CID_DB[Case No],$D4060)),"")</f>
        <v/>
      </c>
      <c r="H4060" s="5" t="str">
        <f>IFERROR(TRIM(INDEX(CID_DB[Known Contractor '#1 PN],$D4060)),"")</f>
        <v/>
      </c>
      <c r="I4060" s="5" t="str">
        <f>IFERROR(TRIM(INDEX(CID_DB[Known Contractor '#2 PN],$D4060)),"")</f>
        <v/>
      </c>
      <c r="J4060" s="5" t="str">
        <f>IFERROR(TRIM(INDEX(CID_DB[ [ NSN ] ],$D4060)),"")</f>
        <v/>
      </c>
      <c r="K4060" s="5" t="str">
        <f>IFERROR(TRIM(INDEX(CID_DB[Description],$D4060)),"")</f>
        <v/>
      </c>
      <c r="L4060" s="24" t="str">
        <f>IFERROR(TRIM(INDEX(CID_DB[Commercial Status],$D4060)),"")</f>
        <v/>
      </c>
    </row>
    <row r="4061" spans="2:12" x14ac:dyDescent="0.35">
      <c r="B4061" s="15"/>
      <c r="D4061" s="17" t="str">
        <f t="array" ref="D4061">IFERROR(IF($B4061&lt;&gt;"",LARGE(IF(ISNUMBER(SEARCH(TRIM(SUBSTITUTE($B4061,"-","")),CID_DB[Search Key])),ROW(CID_DB[Search Key]),""),1)-1,""),"")</f>
        <v/>
      </c>
      <c r="F4061" s="23" t="str">
        <f>IF($B4061&lt;&gt;"",COUNTIFS(CID_DB[Search Key],"*"&amp;TRIM(SUBSTITUTE(B4061,"-",""))&amp;"*"),"")</f>
        <v/>
      </c>
      <c r="G4061" s="23" t="str">
        <f>IFERROR(TRIM(INDEX(CID_DB[Case No],$D4061)),"")</f>
        <v/>
      </c>
      <c r="H4061" s="5" t="str">
        <f>IFERROR(TRIM(INDEX(CID_DB[Known Contractor '#1 PN],$D4061)),"")</f>
        <v/>
      </c>
      <c r="I4061" s="5" t="str">
        <f>IFERROR(TRIM(INDEX(CID_DB[Known Contractor '#2 PN],$D4061)),"")</f>
        <v/>
      </c>
      <c r="J4061" s="5" t="str">
        <f>IFERROR(TRIM(INDEX(CID_DB[ [ NSN ] ],$D4061)),"")</f>
        <v/>
      </c>
      <c r="K4061" s="5" t="str">
        <f>IFERROR(TRIM(INDEX(CID_DB[Description],$D4061)),"")</f>
        <v/>
      </c>
      <c r="L4061" s="24" t="str">
        <f>IFERROR(TRIM(INDEX(CID_DB[Commercial Status],$D4061)),"")</f>
        <v/>
      </c>
    </row>
    <row r="4062" spans="2:12" x14ac:dyDescent="0.35">
      <c r="B4062" s="15"/>
      <c r="D4062" s="17" t="str">
        <f t="array" ref="D4062">IFERROR(IF($B4062&lt;&gt;"",LARGE(IF(ISNUMBER(SEARCH(TRIM(SUBSTITUTE($B4062,"-","")),CID_DB[Search Key])),ROW(CID_DB[Search Key]),""),1)-1,""),"")</f>
        <v/>
      </c>
      <c r="F4062" s="23" t="str">
        <f>IF($B4062&lt;&gt;"",COUNTIFS(CID_DB[Search Key],"*"&amp;TRIM(SUBSTITUTE(B4062,"-",""))&amp;"*"),"")</f>
        <v/>
      </c>
      <c r="G4062" s="23" t="str">
        <f>IFERROR(TRIM(INDEX(CID_DB[Case No],$D4062)),"")</f>
        <v/>
      </c>
      <c r="H4062" s="5" t="str">
        <f>IFERROR(TRIM(INDEX(CID_DB[Known Contractor '#1 PN],$D4062)),"")</f>
        <v/>
      </c>
      <c r="I4062" s="5" t="str">
        <f>IFERROR(TRIM(INDEX(CID_DB[Known Contractor '#2 PN],$D4062)),"")</f>
        <v/>
      </c>
      <c r="J4062" s="5" t="str">
        <f>IFERROR(TRIM(INDEX(CID_DB[ [ NSN ] ],$D4062)),"")</f>
        <v/>
      </c>
      <c r="K4062" s="5" t="str">
        <f>IFERROR(TRIM(INDEX(CID_DB[Description],$D4062)),"")</f>
        <v/>
      </c>
      <c r="L4062" s="24" t="str">
        <f>IFERROR(TRIM(INDEX(CID_DB[Commercial Status],$D4062)),"")</f>
        <v/>
      </c>
    </row>
    <row r="4063" spans="2:12" x14ac:dyDescent="0.35">
      <c r="B4063" s="15"/>
      <c r="D4063" s="17" t="str">
        <f t="array" ref="D4063">IFERROR(IF($B4063&lt;&gt;"",LARGE(IF(ISNUMBER(SEARCH(TRIM(SUBSTITUTE($B4063,"-","")),CID_DB[Search Key])),ROW(CID_DB[Search Key]),""),1)-1,""),"")</f>
        <v/>
      </c>
      <c r="F4063" s="23" t="str">
        <f>IF($B4063&lt;&gt;"",COUNTIFS(CID_DB[Search Key],"*"&amp;TRIM(SUBSTITUTE(B4063,"-",""))&amp;"*"),"")</f>
        <v/>
      </c>
      <c r="G4063" s="23" t="str">
        <f>IFERROR(TRIM(INDEX(CID_DB[Case No],$D4063)),"")</f>
        <v/>
      </c>
      <c r="H4063" s="5" t="str">
        <f>IFERROR(TRIM(INDEX(CID_DB[Known Contractor '#1 PN],$D4063)),"")</f>
        <v/>
      </c>
      <c r="I4063" s="5" t="str">
        <f>IFERROR(TRIM(INDEX(CID_DB[Known Contractor '#2 PN],$D4063)),"")</f>
        <v/>
      </c>
      <c r="J4063" s="5" t="str">
        <f>IFERROR(TRIM(INDEX(CID_DB[ [ NSN ] ],$D4063)),"")</f>
        <v/>
      </c>
      <c r="K4063" s="5" t="str">
        <f>IFERROR(TRIM(INDEX(CID_DB[Description],$D4063)),"")</f>
        <v/>
      </c>
      <c r="L4063" s="24" t="str">
        <f>IFERROR(TRIM(INDEX(CID_DB[Commercial Status],$D4063)),"")</f>
        <v/>
      </c>
    </row>
    <row r="4064" spans="2:12" x14ac:dyDescent="0.35">
      <c r="B4064" s="15"/>
      <c r="D4064" s="17" t="str">
        <f t="array" ref="D4064">IFERROR(IF($B4064&lt;&gt;"",LARGE(IF(ISNUMBER(SEARCH(TRIM(SUBSTITUTE($B4064,"-","")),CID_DB[Search Key])),ROW(CID_DB[Search Key]),""),1)-1,""),"")</f>
        <v/>
      </c>
      <c r="F4064" s="23" t="str">
        <f>IF($B4064&lt;&gt;"",COUNTIFS(CID_DB[Search Key],"*"&amp;TRIM(SUBSTITUTE(B4064,"-",""))&amp;"*"),"")</f>
        <v/>
      </c>
      <c r="G4064" s="23" t="str">
        <f>IFERROR(TRIM(INDEX(CID_DB[Case No],$D4064)),"")</f>
        <v/>
      </c>
      <c r="H4064" s="5" t="str">
        <f>IFERROR(TRIM(INDEX(CID_DB[Known Contractor '#1 PN],$D4064)),"")</f>
        <v/>
      </c>
      <c r="I4064" s="5" t="str">
        <f>IFERROR(TRIM(INDEX(CID_DB[Known Contractor '#2 PN],$D4064)),"")</f>
        <v/>
      </c>
      <c r="J4064" s="5" t="str">
        <f>IFERROR(TRIM(INDEX(CID_DB[ [ NSN ] ],$D4064)),"")</f>
        <v/>
      </c>
      <c r="K4064" s="5" t="str">
        <f>IFERROR(TRIM(INDEX(CID_DB[Description],$D4064)),"")</f>
        <v/>
      </c>
      <c r="L4064" s="24" t="str">
        <f>IFERROR(TRIM(INDEX(CID_DB[Commercial Status],$D4064)),"")</f>
        <v/>
      </c>
    </row>
    <row r="4065" spans="2:12" x14ac:dyDescent="0.35">
      <c r="B4065" s="15"/>
      <c r="D4065" s="17" t="str">
        <f t="array" ref="D4065">IFERROR(IF($B4065&lt;&gt;"",LARGE(IF(ISNUMBER(SEARCH(TRIM(SUBSTITUTE($B4065,"-","")),CID_DB[Search Key])),ROW(CID_DB[Search Key]),""),1)-1,""),"")</f>
        <v/>
      </c>
      <c r="F4065" s="23" t="str">
        <f>IF($B4065&lt;&gt;"",COUNTIFS(CID_DB[Search Key],"*"&amp;TRIM(SUBSTITUTE(B4065,"-",""))&amp;"*"),"")</f>
        <v/>
      </c>
      <c r="G4065" s="23" t="str">
        <f>IFERROR(TRIM(INDEX(CID_DB[Case No],$D4065)),"")</f>
        <v/>
      </c>
      <c r="H4065" s="5" t="str">
        <f>IFERROR(TRIM(INDEX(CID_DB[Known Contractor '#1 PN],$D4065)),"")</f>
        <v/>
      </c>
      <c r="I4065" s="5" t="str">
        <f>IFERROR(TRIM(INDEX(CID_DB[Known Contractor '#2 PN],$D4065)),"")</f>
        <v/>
      </c>
      <c r="J4065" s="5" t="str">
        <f>IFERROR(TRIM(INDEX(CID_DB[ [ NSN ] ],$D4065)),"")</f>
        <v/>
      </c>
      <c r="K4065" s="5" t="str">
        <f>IFERROR(TRIM(INDEX(CID_DB[Description],$D4065)),"")</f>
        <v/>
      </c>
      <c r="L4065" s="24" t="str">
        <f>IFERROR(TRIM(INDEX(CID_DB[Commercial Status],$D4065)),"")</f>
        <v/>
      </c>
    </row>
    <row r="4066" spans="2:12" x14ac:dyDescent="0.35">
      <c r="B4066" s="15"/>
      <c r="D4066" s="17" t="str">
        <f t="array" ref="D4066">IFERROR(IF($B4066&lt;&gt;"",LARGE(IF(ISNUMBER(SEARCH(TRIM(SUBSTITUTE($B4066,"-","")),CID_DB[Search Key])),ROW(CID_DB[Search Key]),""),1)-1,""),"")</f>
        <v/>
      </c>
      <c r="F4066" s="23" t="str">
        <f>IF($B4066&lt;&gt;"",COUNTIFS(CID_DB[Search Key],"*"&amp;TRIM(SUBSTITUTE(B4066,"-",""))&amp;"*"),"")</f>
        <v/>
      </c>
      <c r="G4066" s="23" t="str">
        <f>IFERROR(TRIM(INDEX(CID_DB[Case No],$D4066)),"")</f>
        <v/>
      </c>
      <c r="H4066" s="5" t="str">
        <f>IFERROR(TRIM(INDEX(CID_DB[Known Contractor '#1 PN],$D4066)),"")</f>
        <v/>
      </c>
      <c r="I4066" s="5" t="str">
        <f>IFERROR(TRIM(INDEX(CID_DB[Known Contractor '#2 PN],$D4066)),"")</f>
        <v/>
      </c>
      <c r="J4066" s="5" t="str">
        <f>IFERROR(TRIM(INDEX(CID_DB[ [ NSN ] ],$D4066)),"")</f>
        <v/>
      </c>
      <c r="K4066" s="5" t="str">
        <f>IFERROR(TRIM(INDEX(CID_DB[Description],$D4066)),"")</f>
        <v/>
      </c>
      <c r="L4066" s="24" t="str">
        <f>IFERROR(TRIM(INDEX(CID_DB[Commercial Status],$D4066)),"")</f>
        <v/>
      </c>
    </row>
    <row r="4067" spans="2:12" x14ac:dyDescent="0.35">
      <c r="B4067" s="15"/>
      <c r="D4067" s="17" t="str">
        <f t="array" ref="D4067">IFERROR(IF($B4067&lt;&gt;"",LARGE(IF(ISNUMBER(SEARCH(TRIM(SUBSTITUTE($B4067,"-","")),CID_DB[Search Key])),ROW(CID_DB[Search Key]),""),1)-1,""),"")</f>
        <v/>
      </c>
      <c r="F4067" s="23" t="str">
        <f>IF($B4067&lt;&gt;"",COUNTIFS(CID_DB[Search Key],"*"&amp;TRIM(SUBSTITUTE(B4067,"-",""))&amp;"*"),"")</f>
        <v/>
      </c>
      <c r="G4067" s="23" t="str">
        <f>IFERROR(TRIM(INDEX(CID_DB[Case No],$D4067)),"")</f>
        <v/>
      </c>
      <c r="H4067" s="5" t="str">
        <f>IFERROR(TRIM(INDEX(CID_DB[Known Contractor '#1 PN],$D4067)),"")</f>
        <v/>
      </c>
      <c r="I4067" s="5" t="str">
        <f>IFERROR(TRIM(INDEX(CID_DB[Known Contractor '#2 PN],$D4067)),"")</f>
        <v/>
      </c>
      <c r="J4067" s="5" t="str">
        <f>IFERROR(TRIM(INDEX(CID_DB[ [ NSN ] ],$D4067)),"")</f>
        <v/>
      </c>
      <c r="K4067" s="5" t="str">
        <f>IFERROR(TRIM(INDEX(CID_DB[Description],$D4067)),"")</f>
        <v/>
      </c>
      <c r="L4067" s="24" t="str">
        <f>IFERROR(TRIM(INDEX(CID_DB[Commercial Status],$D4067)),"")</f>
        <v/>
      </c>
    </row>
    <row r="4068" spans="2:12" x14ac:dyDescent="0.35">
      <c r="B4068" s="15"/>
      <c r="D4068" s="17" t="str">
        <f t="array" ref="D4068">IFERROR(IF($B4068&lt;&gt;"",LARGE(IF(ISNUMBER(SEARCH(TRIM(SUBSTITUTE($B4068,"-","")),CID_DB[Search Key])),ROW(CID_DB[Search Key]),""),1)-1,""),"")</f>
        <v/>
      </c>
      <c r="F4068" s="23" t="str">
        <f>IF($B4068&lt;&gt;"",COUNTIFS(CID_DB[Search Key],"*"&amp;TRIM(SUBSTITUTE(B4068,"-",""))&amp;"*"),"")</f>
        <v/>
      </c>
      <c r="G4068" s="23" t="str">
        <f>IFERROR(TRIM(INDEX(CID_DB[Case No],$D4068)),"")</f>
        <v/>
      </c>
      <c r="H4068" s="5" t="str">
        <f>IFERROR(TRIM(INDEX(CID_DB[Known Contractor '#1 PN],$D4068)),"")</f>
        <v/>
      </c>
      <c r="I4068" s="5" t="str">
        <f>IFERROR(TRIM(INDEX(CID_DB[Known Contractor '#2 PN],$D4068)),"")</f>
        <v/>
      </c>
      <c r="J4068" s="5" t="str">
        <f>IFERROR(TRIM(INDEX(CID_DB[ [ NSN ] ],$D4068)),"")</f>
        <v/>
      </c>
      <c r="K4068" s="5" t="str">
        <f>IFERROR(TRIM(INDEX(CID_DB[Description],$D4068)),"")</f>
        <v/>
      </c>
      <c r="L4068" s="24" t="str">
        <f>IFERROR(TRIM(INDEX(CID_DB[Commercial Status],$D4068)),"")</f>
        <v/>
      </c>
    </row>
    <row r="4069" spans="2:12" x14ac:dyDescent="0.35">
      <c r="B4069" s="15"/>
      <c r="D4069" s="17" t="str">
        <f t="array" ref="D4069">IFERROR(IF($B4069&lt;&gt;"",LARGE(IF(ISNUMBER(SEARCH(TRIM(SUBSTITUTE($B4069,"-","")),CID_DB[Search Key])),ROW(CID_DB[Search Key]),""),1)-1,""),"")</f>
        <v/>
      </c>
      <c r="F4069" s="23" t="str">
        <f>IF($B4069&lt;&gt;"",COUNTIFS(CID_DB[Search Key],"*"&amp;TRIM(SUBSTITUTE(B4069,"-",""))&amp;"*"),"")</f>
        <v/>
      </c>
      <c r="G4069" s="23" t="str">
        <f>IFERROR(TRIM(INDEX(CID_DB[Case No],$D4069)),"")</f>
        <v/>
      </c>
      <c r="H4069" s="5" t="str">
        <f>IFERROR(TRIM(INDEX(CID_DB[Known Contractor '#1 PN],$D4069)),"")</f>
        <v/>
      </c>
      <c r="I4069" s="5" t="str">
        <f>IFERROR(TRIM(INDEX(CID_DB[Known Contractor '#2 PN],$D4069)),"")</f>
        <v/>
      </c>
      <c r="J4069" s="5" t="str">
        <f>IFERROR(TRIM(INDEX(CID_DB[ [ NSN ] ],$D4069)),"")</f>
        <v/>
      </c>
      <c r="K4069" s="5" t="str">
        <f>IFERROR(TRIM(INDEX(CID_DB[Description],$D4069)),"")</f>
        <v/>
      </c>
      <c r="L4069" s="24" t="str">
        <f>IFERROR(TRIM(INDEX(CID_DB[Commercial Status],$D4069)),"")</f>
        <v/>
      </c>
    </row>
    <row r="4070" spans="2:12" x14ac:dyDescent="0.35">
      <c r="B4070" s="15"/>
      <c r="D4070" s="17" t="str">
        <f t="array" ref="D4070">IFERROR(IF($B4070&lt;&gt;"",LARGE(IF(ISNUMBER(SEARCH(TRIM(SUBSTITUTE($B4070,"-","")),CID_DB[Search Key])),ROW(CID_DB[Search Key]),""),1)-1,""),"")</f>
        <v/>
      </c>
      <c r="F4070" s="23" t="str">
        <f>IF($B4070&lt;&gt;"",COUNTIFS(CID_DB[Search Key],"*"&amp;TRIM(SUBSTITUTE(B4070,"-",""))&amp;"*"),"")</f>
        <v/>
      </c>
      <c r="G4070" s="23" t="str">
        <f>IFERROR(TRIM(INDEX(CID_DB[Case No],$D4070)),"")</f>
        <v/>
      </c>
      <c r="H4070" s="5" t="str">
        <f>IFERROR(TRIM(INDEX(CID_DB[Known Contractor '#1 PN],$D4070)),"")</f>
        <v/>
      </c>
      <c r="I4070" s="5" t="str">
        <f>IFERROR(TRIM(INDEX(CID_DB[Known Contractor '#2 PN],$D4070)),"")</f>
        <v/>
      </c>
      <c r="J4070" s="5" t="str">
        <f>IFERROR(TRIM(INDEX(CID_DB[ [ NSN ] ],$D4070)),"")</f>
        <v/>
      </c>
      <c r="K4070" s="5" t="str">
        <f>IFERROR(TRIM(INDEX(CID_DB[Description],$D4070)),"")</f>
        <v/>
      </c>
      <c r="L4070" s="24" t="str">
        <f>IFERROR(TRIM(INDEX(CID_DB[Commercial Status],$D4070)),"")</f>
        <v/>
      </c>
    </row>
    <row r="4071" spans="2:12" x14ac:dyDescent="0.35">
      <c r="B4071" s="15"/>
      <c r="D4071" s="17" t="str">
        <f t="array" ref="D4071">IFERROR(IF($B4071&lt;&gt;"",LARGE(IF(ISNUMBER(SEARCH(TRIM(SUBSTITUTE($B4071,"-","")),CID_DB[Search Key])),ROW(CID_DB[Search Key]),""),1)-1,""),"")</f>
        <v/>
      </c>
      <c r="F4071" s="23" t="str">
        <f>IF($B4071&lt;&gt;"",COUNTIFS(CID_DB[Search Key],"*"&amp;TRIM(SUBSTITUTE(B4071,"-",""))&amp;"*"),"")</f>
        <v/>
      </c>
      <c r="G4071" s="23" t="str">
        <f>IFERROR(TRIM(INDEX(CID_DB[Case No],$D4071)),"")</f>
        <v/>
      </c>
      <c r="H4071" s="5" t="str">
        <f>IFERROR(TRIM(INDEX(CID_DB[Known Contractor '#1 PN],$D4071)),"")</f>
        <v/>
      </c>
      <c r="I4071" s="5" t="str">
        <f>IFERROR(TRIM(INDEX(CID_DB[Known Contractor '#2 PN],$D4071)),"")</f>
        <v/>
      </c>
      <c r="J4071" s="5" t="str">
        <f>IFERROR(TRIM(INDEX(CID_DB[ [ NSN ] ],$D4071)),"")</f>
        <v/>
      </c>
      <c r="K4071" s="5" t="str">
        <f>IFERROR(TRIM(INDEX(CID_DB[Description],$D4071)),"")</f>
        <v/>
      </c>
      <c r="L4071" s="24" t="str">
        <f>IFERROR(TRIM(INDEX(CID_DB[Commercial Status],$D4071)),"")</f>
        <v/>
      </c>
    </row>
    <row r="4072" spans="2:12" x14ac:dyDescent="0.35">
      <c r="B4072" s="15"/>
      <c r="D4072" s="17" t="str">
        <f t="array" ref="D4072">IFERROR(IF($B4072&lt;&gt;"",LARGE(IF(ISNUMBER(SEARCH(TRIM(SUBSTITUTE($B4072,"-","")),CID_DB[Search Key])),ROW(CID_DB[Search Key]),""),1)-1,""),"")</f>
        <v/>
      </c>
      <c r="F4072" s="23" t="str">
        <f>IF($B4072&lt;&gt;"",COUNTIFS(CID_DB[Search Key],"*"&amp;TRIM(SUBSTITUTE(B4072,"-",""))&amp;"*"),"")</f>
        <v/>
      </c>
      <c r="G4072" s="23" t="str">
        <f>IFERROR(TRIM(INDEX(CID_DB[Case No],$D4072)),"")</f>
        <v/>
      </c>
      <c r="H4072" s="5" t="str">
        <f>IFERROR(TRIM(INDEX(CID_DB[Known Contractor '#1 PN],$D4072)),"")</f>
        <v/>
      </c>
      <c r="I4072" s="5" t="str">
        <f>IFERROR(TRIM(INDEX(CID_DB[Known Contractor '#2 PN],$D4072)),"")</f>
        <v/>
      </c>
      <c r="J4072" s="5" t="str">
        <f>IFERROR(TRIM(INDEX(CID_DB[ [ NSN ] ],$D4072)),"")</f>
        <v/>
      </c>
      <c r="K4072" s="5" t="str">
        <f>IFERROR(TRIM(INDEX(CID_DB[Description],$D4072)),"")</f>
        <v/>
      </c>
      <c r="L4072" s="24" t="str">
        <f>IFERROR(TRIM(INDEX(CID_DB[Commercial Status],$D4072)),"")</f>
        <v/>
      </c>
    </row>
    <row r="4073" spans="2:12" x14ac:dyDescent="0.35">
      <c r="B4073" s="15"/>
      <c r="D4073" s="17" t="str">
        <f t="array" ref="D4073">IFERROR(IF($B4073&lt;&gt;"",LARGE(IF(ISNUMBER(SEARCH(TRIM(SUBSTITUTE($B4073,"-","")),CID_DB[Search Key])),ROW(CID_DB[Search Key]),""),1)-1,""),"")</f>
        <v/>
      </c>
      <c r="F4073" s="23" t="str">
        <f>IF($B4073&lt;&gt;"",COUNTIFS(CID_DB[Search Key],"*"&amp;TRIM(SUBSTITUTE(B4073,"-",""))&amp;"*"),"")</f>
        <v/>
      </c>
      <c r="G4073" s="23" t="str">
        <f>IFERROR(TRIM(INDEX(CID_DB[Case No],$D4073)),"")</f>
        <v/>
      </c>
      <c r="H4073" s="5" t="str">
        <f>IFERROR(TRIM(INDEX(CID_DB[Known Contractor '#1 PN],$D4073)),"")</f>
        <v/>
      </c>
      <c r="I4073" s="5" t="str">
        <f>IFERROR(TRIM(INDEX(CID_DB[Known Contractor '#2 PN],$D4073)),"")</f>
        <v/>
      </c>
      <c r="J4073" s="5" t="str">
        <f>IFERROR(TRIM(INDEX(CID_DB[ [ NSN ] ],$D4073)),"")</f>
        <v/>
      </c>
      <c r="K4073" s="5" t="str">
        <f>IFERROR(TRIM(INDEX(CID_DB[Description],$D4073)),"")</f>
        <v/>
      </c>
      <c r="L4073" s="24" t="str">
        <f>IFERROR(TRIM(INDEX(CID_DB[Commercial Status],$D4073)),"")</f>
        <v/>
      </c>
    </row>
    <row r="4074" spans="2:12" x14ac:dyDescent="0.35">
      <c r="B4074" s="15"/>
      <c r="D4074" s="17" t="str">
        <f t="array" ref="D4074">IFERROR(IF($B4074&lt;&gt;"",LARGE(IF(ISNUMBER(SEARCH(TRIM(SUBSTITUTE($B4074,"-","")),CID_DB[Search Key])),ROW(CID_DB[Search Key]),""),1)-1,""),"")</f>
        <v/>
      </c>
      <c r="F4074" s="23" t="str">
        <f>IF($B4074&lt;&gt;"",COUNTIFS(CID_DB[Search Key],"*"&amp;TRIM(SUBSTITUTE(B4074,"-",""))&amp;"*"),"")</f>
        <v/>
      </c>
      <c r="G4074" s="23" t="str">
        <f>IFERROR(TRIM(INDEX(CID_DB[Case No],$D4074)),"")</f>
        <v/>
      </c>
      <c r="H4074" s="5" t="str">
        <f>IFERROR(TRIM(INDEX(CID_DB[Known Contractor '#1 PN],$D4074)),"")</f>
        <v/>
      </c>
      <c r="I4074" s="5" t="str">
        <f>IFERROR(TRIM(INDEX(CID_DB[Known Contractor '#2 PN],$D4074)),"")</f>
        <v/>
      </c>
      <c r="J4074" s="5" t="str">
        <f>IFERROR(TRIM(INDEX(CID_DB[ [ NSN ] ],$D4074)),"")</f>
        <v/>
      </c>
      <c r="K4074" s="5" t="str">
        <f>IFERROR(TRIM(INDEX(CID_DB[Description],$D4074)),"")</f>
        <v/>
      </c>
      <c r="L4074" s="24" t="str">
        <f>IFERROR(TRIM(INDEX(CID_DB[Commercial Status],$D4074)),"")</f>
        <v/>
      </c>
    </row>
    <row r="4075" spans="2:12" x14ac:dyDescent="0.35">
      <c r="B4075" s="15"/>
      <c r="D4075" s="17" t="str">
        <f t="array" ref="D4075">IFERROR(IF($B4075&lt;&gt;"",LARGE(IF(ISNUMBER(SEARCH(TRIM(SUBSTITUTE($B4075,"-","")),CID_DB[Search Key])),ROW(CID_DB[Search Key]),""),1)-1,""),"")</f>
        <v/>
      </c>
      <c r="F4075" s="23" t="str">
        <f>IF($B4075&lt;&gt;"",COUNTIFS(CID_DB[Search Key],"*"&amp;TRIM(SUBSTITUTE(B4075,"-",""))&amp;"*"),"")</f>
        <v/>
      </c>
      <c r="G4075" s="23" t="str">
        <f>IFERROR(TRIM(INDEX(CID_DB[Case No],$D4075)),"")</f>
        <v/>
      </c>
      <c r="H4075" s="5" t="str">
        <f>IFERROR(TRIM(INDEX(CID_DB[Known Contractor '#1 PN],$D4075)),"")</f>
        <v/>
      </c>
      <c r="I4075" s="5" t="str">
        <f>IFERROR(TRIM(INDEX(CID_DB[Known Contractor '#2 PN],$D4075)),"")</f>
        <v/>
      </c>
      <c r="J4075" s="5" t="str">
        <f>IFERROR(TRIM(INDEX(CID_DB[ [ NSN ] ],$D4075)),"")</f>
        <v/>
      </c>
      <c r="K4075" s="5" t="str">
        <f>IFERROR(TRIM(INDEX(CID_DB[Description],$D4075)),"")</f>
        <v/>
      </c>
      <c r="L4075" s="24" t="str">
        <f>IFERROR(TRIM(INDEX(CID_DB[Commercial Status],$D4075)),"")</f>
        <v/>
      </c>
    </row>
    <row r="4076" spans="2:12" x14ac:dyDescent="0.35">
      <c r="B4076" s="15"/>
      <c r="D4076" s="17" t="str">
        <f t="array" ref="D4076">IFERROR(IF($B4076&lt;&gt;"",LARGE(IF(ISNUMBER(SEARCH(TRIM(SUBSTITUTE($B4076,"-","")),CID_DB[Search Key])),ROW(CID_DB[Search Key]),""),1)-1,""),"")</f>
        <v/>
      </c>
      <c r="F4076" s="23" t="str">
        <f>IF($B4076&lt;&gt;"",COUNTIFS(CID_DB[Search Key],"*"&amp;TRIM(SUBSTITUTE(B4076,"-",""))&amp;"*"),"")</f>
        <v/>
      </c>
      <c r="G4076" s="23" t="str">
        <f>IFERROR(TRIM(INDEX(CID_DB[Case No],$D4076)),"")</f>
        <v/>
      </c>
      <c r="H4076" s="5" t="str">
        <f>IFERROR(TRIM(INDEX(CID_DB[Known Contractor '#1 PN],$D4076)),"")</f>
        <v/>
      </c>
      <c r="I4076" s="5" t="str">
        <f>IFERROR(TRIM(INDEX(CID_DB[Known Contractor '#2 PN],$D4076)),"")</f>
        <v/>
      </c>
      <c r="J4076" s="5" t="str">
        <f>IFERROR(TRIM(INDEX(CID_DB[ [ NSN ] ],$D4076)),"")</f>
        <v/>
      </c>
      <c r="K4076" s="5" t="str">
        <f>IFERROR(TRIM(INDEX(CID_DB[Description],$D4076)),"")</f>
        <v/>
      </c>
      <c r="L4076" s="24" t="str">
        <f>IFERROR(TRIM(INDEX(CID_DB[Commercial Status],$D4076)),"")</f>
        <v/>
      </c>
    </row>
    <row r="4077" spans="2:12" x14ac:dyDescent="0.35">
      <c r="B4077" s="15"/>
      <c r="D4077" s="17" t="str">
        <f t="array" ref="D4077">IFERROR(IF($B4077&lt;&gt;"",LARGE(IF(ISNUMBER(SEARCH(TRIM(SUBSTITUTE($B4077,"-","")),CID_DB[Search Key])),ROW(CID_DB[Search Key]),""),1)-1,""),"")</f>
        <v/>
      </c>
      <c r="F4077" s="23" t="str">
        <f>IF($B4077&lt;&gt;"",COUNTIFS(CID_DB[Search Key],"*"&amp;TRIM(SUBSTITUTE(B4077,"-",""))&amp;"*"),"")</f>
        <v/>
      </c>
      <c r="G4077" s="23" t="str">
        <f>IFERROR(TRIM(INDEX(CID_DB[Case No],$D4077)),"")</f>
        <v/>
      </c>
      <c r="H4077" s="5" t="str">
        <f>IFERROR(TRIM(INDEX(CID_DB[Known Contractor '#1 PN],$D4077)),"")</f>
        <v/>
      </c>
      <c r="I4077" s="5" t="str">
        <f>IFERROR(TRIM(INDEX(CID_DB[Known Contractor '#2 PN],$D4077)),"")</f>
        <v/>
      </c>
      <c r="J4077" s="5" t="str">
        <f>IFERROR(TRIM(INDEX(CID_DB[ [ NSN ] ],$D4077)),"")</f>
        <v/>
      </c>
      <c r="K4077" s="5" t="str">
        <f>IFERROR(TRIM(INDEX(CID_DB[Description],$D4077)),"")</f>
        <v/>
      </c>
      <c r="L4077" s="24" t="str">
        <f>IFERROR(TRIM(INDEX(CID_DB[Commercial Status],$D4077)),"")</f>
        <v/>
      </c>
    </row>
    <row r="4078" spans="2:12" x14ac:dyDescent="0.35">
      <c r="B4078" s="15"/>
      <c r="D4078" s="17" t="str">
        <f t="array" ref="D4078">IFERROR(IF($B4078&lt;&gt;"",LARGE(IF(ISNUMBER(SEARCH(TRIM(SUBSTITUTE($B4078,"-","")),CID_DB[Search Key])),ROW(CID_DB[Search Key]),""),1)-1,""),"")</f>
        <v/>
      </c>
      <c r="F4078" s="23" t="str">
        <f>IF($B4078&lt;&gt;"",COUNTIFS(CID_DB[Search Key],"*"&amp;TRIM(SUBSTITUTE(B4078,"-",""))&amp;"*"),"")</f>
        <v/>
      </c>
      <c r="G4078" s="23" t="str">
        <f>IFERROR(TRIM(INDEX(CID_DB[Case No],$D4078)),"")</f>
        <v/>
      </c>
      <c r="H4078" s="5" t="str">
        <f>IFERROR(TRIM(INDEX(CID_DB[Known Contractor '#1 PN],$D4078)),"")</f>
        <v/>
      </c>
      <c r="I4078" s="5" t="str">
        <f>IFERROR(TRIM(INDEX(CID_DB[Known Contractor '#2 PN],$D4078)),"")</f>
        <v/>
      </c>
      <c r="J4078" s="5" t="str">
        <f>IFERROR(TRIM(INDEX(CID_DB[ [ NSN ] ],$D4078)),"")</f>
        <v/>
      </c>
      <c r="K4078" s="5" t="str">
        <f>IFERROR(TRIM(INDEX(CID_DB[Description],$D4078)),"")</f>
        <v/>
      </c>
      <c r="L4078" s="24" t="str">
        <f>IFERROR(TRIM(INDEX(CID_DB[Commercial Status],$D4078)),"")</f>
        <v/>
      </c>
    </row>
    <row r="4079" spans="2:12" x14ac:dyDescent="0.35">
      <c r="B4079" s="15"/>
      <c r="D4079" s="17" t="str">
        <f t="array" ref="D4079">IFERROR(IF($B4079&lt;&gt;"",LARGE(IF(ISNUMBER(SEARCH(TRIM(SUBSTITUTE($B4079,"-","")),CID_DB[Search Key])),ROW(CID_DB[Search Key]),""),1)-1,""),"")</f>
        <v/>
      </c>
      <c r="F4079" s="23" t="str">
        <f>IF($B4079&lt;&gt;"",COUNTIFS(CID_DB[Search Key],"*"&amp;TRIM(SUBSTITUTE(B4079,"-",""))&amp;"*"),"")</f>
        <v/>
      </c>
      <c r="G4079" s="23" t="str">
        <f>IFERROR(TRIM(INDEX(CID_DB[Case No],$D4079)),"")</f>
        <v/>
      </c>
      <c r="H4079" s="5" t="str">
        <f>IFERROR(TRIM(INDEX(CID_DB[Known Contractor '#1 PN],$D4079)),"")</f>
        <v/>
      </c>
      <c r="I4079" s="5" t="str">
        <f>IFERROR(TRIM(INDEX(CID_DB[Known Contractor '#2 PN],$D4079)),"")</f>
        <v/>
      </c>
      <c r="J4079" s="5" t="str">
        <f>IFERROR(TRIM(INDEX(CID_DB[ [ NSN ] ],$D4079)),"")</f>
        <v/>
      </c>
      <c r="K4079" s="5" t="str">
        <f>IFERROR(TRIM(INDEX(CID_DB[Description],$D4079)),"")</f>
        <v/>
      </c>
      <c r="L4079" s="24" t="str">
        <f>IFERROR(TRIM(INDEX(CID_DB[Commercial Status],$D4079)),"")</f>
        <v/>
      </c>
    </row>
    <row r="4080" spans="2:12" x14ac:dyDescent="0.35">
      <c r="B4080" s="15"/>
      <c r="D4080" s="17" t="str">
        <f t="array" ref="D4080">IFERROR(IF($B4080&lt;&gt;"",LARGE(IF(ISNUMBER(SEARCH(TRIM(SUBSTITUTE($B4080,"-","")),CID_DB[Search Key])),ROW(CID_DB[Search Key]),""),1)-1,""),"")</f>
        <v/>
      </c>
      <c r="F4080" s="23" t="str">
        <f>IF($B4080&lt;&gt;"",COUNTIFS(CID_DB[Search Key],"*"&amp;TRIM(SUBSTITUTE(B4080,"-",""))&amp;"*"),"")</f>
        <v/>
      </c>
      <c r="G4080" s="23" t="str">
        <f>IFERROR(TRIM(INDEX(CID_DB[Case No],$D4080)),"")</f>
        <v/>
      </c>
      <c r="H4080" s="5" t="str">
        <f>IFERROR(TRIM(INDEX(CID_DB[Known Contractor '#1 PN],$D4080)),"")</f>
        <v/>
      </c>
      <c r="I4080" s="5" t="str">
        <f>IFERROR(TRIM(INDEX(CID_DB[Known Contractor '#2 PN],$D4080)),"")</f>
        <v/>
      </c>
      <c r="J4080" s="5" t="str">
        <f>IFERROR(TRIM(INDEX(CID_DB[ [ NSN ] ],$D4080)),"")</f>
        <v/>
      </c>
      <c r="K4080" s="5" t="str">
        <f>IFERROR(TRIM(INDEX(CID_DB[Description],$D4080)),"")</f>
        <v/>
      </c>
      <c r="L4080" s="24" t="str">
        <f>IFERROR(TRIM(INDEX(CID_DB[Commercial Status],$D4080)),"")</f>
        <v/>
      </c>
    </row>
    <row r="4081" spans="2:12" x14ac:dyDescent="0.35">
      <c r="B4081" s="15"/>
      <c r="D4081" s="17" t="str">
        <f t="array" ref="D4081">IFERROR(IF($B4081&lt;&gt;"",LARGE(IF(ISNUMBER(SEARCH(TRIM(SUBSTITUTE($B4081,"-","")),CID_DB[Search Key])),ROW(CID_DB[Search Key]),""),1)-1,""),"")</f>
        <v/>
      </c>
      <c r="F4081" s="23" t="str">
        <f>IF($B4081&lt;&gt;"",COUNTIFS(CID_DB[Search Key],"*"&amp;TRIM(SUBSTITUTE(B4081,"-",""))&amp;"*"),"")</f>
        <v/>
      </c>
      <c r="G4081" s="23" t="str">
        <f>IFERROR(TRIM(INDEX(CID_DB[Case No],$D4081)),"")</f>
        <v/>
      </c>
      <c r="H4081" s="5" t="str">
        <f>IFERROR(TRIM(INDEX(CID_DB[Known Contractor '#1 PN],$D4081)),"")</f>
        <v/>
      </c>
      <c r="I4081" s="5" t="str">
        <f>IFERROR(TRIM(INDEX(CID_DB[Known Contractor '#2 PN],$D4081)),"")</f>
        <v/>
      </c>
      <c r="J4081" s="5" t="str">
        <f>IFERROR(TRIM(INDEX(CID_DB[ [ NSN ] ],$D4081)),"")</f>
        <v/>
      </c>
      <c r="K4081" s="5" t="str">
        <f>IFERROR(TRIM(INDEX(CID_DB[Description],$D4081)),"")</f>
        <v/>
      </c>
      <c r="L4081" s="24" t="str">
        <f>IFERROR(TRIM(INDEX(CID_DB[Commercial Status],$D4081)),"")</f>
        <v/>
      </c>
    </row>
    <row r="4082" spans="2:12" x14ac:dyDescent="0.35">
      <c r="B4082" s="15"/>
      <c r="D4082" s="17" t="str">
        <f t="array" ref="D4082">IFERROR(IF($B4082&lt;&gt;"",LARGE(IF(ISNUMBER(SEARCH(TRIM(SUBSTITUTE($B4082,"-","")),CID_DB[Search Key])),ROW(CID_DB[Search Key]),""),1)-1,""),"")</f>
        <v/>
      </c>
      <c r="F4082" s="23" t="str">
        <f>IF($B4082&lt;&gt;"",COUNTIFS(CID_DB[Search Key],"*"&amp;TRIM(SUBSTITUTE(B4082,"-",""))&amp;"*"),"")</f>
        <v/>
      </c>
      <c r="G4082" s="23" t="str">
        <f>IFERROR(TRIM(INDEX(CID_DB[Case No],$D4082)),"")</f>
        <v/>
      </c>
      <c r="H4082" s="5" t="str">
        <f>IFERROR(TRIM(INDEX(CID_DB[Known Contractor '#1 PN],$D4082)),"")</f>
        <v/>
      </c>
      <c r="I4082" s="5" t="str">
        <f>IFERROR(TRIM(INDEX(CID_DB[Known Contractor '#2 PN],$D4082)),"")</f>
        <v/>
      </c>
      <c r="J4082" s="5" t="str">
        <f>IFERROR(TRIM(INDEX(CID_DB[ [ NSN ] ],$D4082)),"")</f>
        <v/>
      </c>
      <c r="K4082" s="5" t="str">
        <f>IFERROR(TRIM(INDEX(CID_DB[Description],$D4082)),"")</f>
        <v/>
      </c>
      <c r="L4082" s="24" t="str">
        <f>IFERROR(TRIM(INDEX(CID_DB[Commercial Status],$D4082)),"")</f>
        <v/>
      </c>
    </row>
    <row r="4083" spans="2:12" x14ac:dyDescent="0.35">
      <c r="B4083" s="15"/>
      <c r="D4083" s="17" t="str">
        <f t="array" ref="D4083">IFERROR(IF($B4083&lt;&gt;"",LARGE(IF(ISNUMBER(SEARCH(TRIM(SUBSTITUTE($B4083,"-","")),CID_DB[Search Key])),ROW(CID_DB[Search Key]),""),1)-1,""),"")</f>
        <v/>
      </c>
      <c r="F4083" s="23" t="str">
        <f>IF($B4083&lt;&gt;"",COUNTIFS(CID_DB[Search Key],"*"&amp;TRIM(SUBSTITUTE(B4083,"-",""))&amp;"*"),"")</f>
        <v/>
      </c>
      <c r="G4083" s="23" t="str">
        <f>IFERROR(TRIM(INDEX(CID_DB[Case No],$D4083)),"")</f>
        <v/>
      </c>
      <c r="H4083" s="5" t="str">
        <f>IFERROR(TRIM(INDEX(CID_DB[Known Contractor '#1 PN],$D4083)),"")</f>
        <v/>
      </c>
      <c r="I4083" s="5" t="str">
        <f>IFERROR(TRIM(INDEX(CID_DB[Known Contractor '#2 PN],$D4083)),"")</f>
        <v/>
      </c>
      <c r="J4083" s="5" t="str">
        <f>IFERROR(TRIM(INDEX(CID_DB[ [ NSN ] ],$D4083)),"")</f>
        <v/>
      </c>
      <c r="K4083" s="5" t="str">
        <f>IFERROR(TRIM(INDEX(CID_DB[Description],$D4083)),"")</f>
        <v/>
      </c>
      <c r="L4083" s="24" t="str">
        <f>IFERROR(TRIM(INDEX(CID_DB[Commercial Status],$D4083)),"")</f>
        <v/>
      </c>
    </row>
    <row r="4084" spans="2:12" x14ac:dyDescent="0.35">
      <c r="B4084" s="15"/>
      <c r="D4084" s="17" t="str">
        <f t="array" ref="D4084">IFERROR(IF($B4084&lt;&gt;"",LARGE(IF(ISNUMBER(SEARCH(TRIM(SUBSTITUTE($B4084,"-","")),CID_DB[Search Key])),ROW(CID_DB[Search Key]),""),1)-1,""),"")</f>
        <v/>
      </c>
      <c r="F4084" s="23" t="str">
        <f>IF($B4084&lt;&gt;"",COUNTIFS(CID_DB[Search Key],"*"&amp;TRIM(SUBSTITUTE(B4084,"-",""))&amp;"*"),"")</f>
        <v/>
      </c>
      <c r="G4084" s="23" t="str">
        <f>IFERROR(TRIM(INDEX(CID_DB[Case No],$D4084)),"")</f>
        <v/>
      </c>
      <c r="H4084" s="5" t="str">
        <f>IFERROR(TRIM(INDEX(CID_DB[Known Contractor '#1 PN],$D4084)),"")</f>
        <v/>
      </c>
      <c r="I4084" s="5" t="str">
        <f>IFERROR(TRIM(INDEX(CID_DB[Known Contractor '#2 PN],$D4084)),"")</f>
        <v/>
      </c>
      <c r="J4084" s="5" t="str">
        <f>IFERROR(TRIM(INDEX(CID_DB[ [ NSN ] ],$D4084)),"")</f>
        <v/>
      </c>
      <c r="K4084" s="5" t="str">
        <f>IFERROR(TRIM(INDEX(CID_DB[Description],$D4084)),"")</f>
        <v/>
      </c>
      <c r="L4084" s="24" t="str">
        <f>IFERROR(TRIM(INDEX(CID_DB[Commercial Status],$D4084)),"")</f>
        <v/>
      </c>
    </row>
    <row r="4085" spans="2:12" x14ac:dyDescent="0.35">
      <c r="B4085" s="15"/>
      <c r="D4085" s="17" t="str">
        <f t="array" ref="D4085">IFERROR(IF($B4085&lt;&gt;"",LARGE(IF(ISNUMBER(SEARCH(TRIM(SUBSTITUTE($B4085,"-","")),CID_DB[Search Key])),ROW(CID_DB[Search Key]),""),1)-1,""),"")</f>
        <v/>
      </c>
      <c r="F4085" s="23" t="str">
        <f>IF($B4085&lt;&gt;"",COUNTIFS(CID_DB[Search Key],"*"&amp;TRIM(SUBSTITUTE(B4085,"-",""))&amp;"*"),"")</f>
        <v/>
      </c>
      <c r="G4085" s="23" t="str">
        <f>IFERROR(TRIM(INDEX(CID_DB[Case No],$D4085)),"")</f>
        <v/>
      </c>
      <c r="H4085" s="5" t="str">
        <f>IFERROR(TRIM(INDEX(CID_DB[Known Contractor '#1 PN],$D4085)),"")</f>
        <v/>
      </c>
      <c r="I4085" s="5" t="str">
        <f>IFERROR(TRIM(INDEX(CID_DB[Known Contractor '#2 PN],$D4085)),"")</f>
        <v/>
      </c>
      <c r="J4085" s="5" t="str">
        <f>IFERROR(TRIM(INDEX(CID_DB[ [ NSN ] ],$D4085)),"")</f>
        <v/>
      </c>
      <c r="K4085" s="5" t="str">
        <f>IFERROR(TRIM(INDEX(CID_DB[Description],$D4085)),"")</f>
        <v/>
      </c>
      <c r="L4085" s="24" t="str">
        <f>IFERROR(TRIM(INDEX(CID_DB[Commercial Status],$D4085)),"")</f>
        <v/>
      </c>
    </row>
    <row r="4086" spans="2:12" x14ac:dyDescent="0.35">
      <c r="B4086" s="15"/>
      <c r="D4086" s="17" t="str">
        <f t="array" ref="D4086">IFERROR(IF($B4086&lt;&gt;"",LARGE(IF(ISNUMBER(SEARCH(TRIM(SUBSTITUTE($B4086,"-","")),CID_DB[Search Key])),ROW(CID_DB[Search Key]),""),1)-1,""),"")</f>
        <v/>
      </c>
      <c r="F4086" s="23" t="str">
        <f>IF($B4086&lt;&gt;"",COUNTIFS(CID_DB[Search Key],"*"&amp;TRIM(SUBSTITUTE(B4086,"-",""))&amp;"*"),"")</f>
        <v/>
      </c>
      <c r="G4086" s="23" t="str">
        <f>IFERROR(TRIM(INDEX(CID_DB[Case No],$D4086)),"")</f>
        <v/>
      </c>
      <c r="H4086" s="5" t="str">
        <f>IFERROR(TRIM(INDEX(CID_DB[Known Contractor '#1 PN],$D4086)),"")</f>
        <v/>
      </c>
      <c r="I4086" s="5" t="str">
        <f>IFERROR(TRIM(INDEX(CID_DB[Known Contractor '#2 PN],$D4086)),"")</f>
        <v/>
      </c>
      <c r="J4086" s="5" t="str">
        <f>IFERROR(TRIM(INDEX(CID_DB[ [ NSN ] ],$D4086)),"")</f>
        <v/>
      </c>
      <c r="K4086" s="5" t="str">
        <f>IFERROR(TRIM(INDEX(CID_DB[Description],$D4086)),"")</f>
        <v/>
      </c>
      <c r="L4086" s="24" t="str">
        <f>IFERROR(TRIM(INDEX(CID_DB[Commercial Status],$D4086)),"")</f>
        <v/>
      </c>
    </row>
    <row r="4087" spans="2:12" x14ac:dyDescent="0.35">
      <c r="B4087" s="15"/>
      <c r="D4087" s="17" t="str">
        <f t="array" ref="D4087">IFERROR(IF($B4087&lt;&gt;"",LARGE(IF(ISNUMBER(SEARCH(TRIM(SUBSTITUTE($B4087,"-","")),CID_DB[Search Key])),ROW(CID_DB[Search Key]),""),1)-1,""),"")</f>
        <v/>
      </c>
      <c r="F4087" s="23" t="str">
        <f>IF($B4087&lt;&gt;"",COUNTIFS(CID_DB[Search Key],"*"&amp;TRIM(SUBSTITUTE(B4087,"-",""))&amp;"*"),"")</f>
        <v/>
      </c>
      <c r="G4087" s="23" t="str">
        <f>IFERROR(TRIM(INDEX(CID_DB[Case No],$D4087)),"")</f>
        <v/>
      </c>
      <c r="H4087" s="5" t="str">
        <f>IFERROR(TRIM(INDEX(CID_DB[Known Contractor '#1 PN],$D4087)),"")</f>
        <v/>
      </c>
      <c r="I4087" s="5" t="str">
        <f>IFERROR(TRIM(INDEX(CID_DB[Known Contractor '#2 PN],$D4087)),"")</f>
        <v/>
      </c>
      <c r="J4087" s="5" t="str">
        <f>IFERROR(TRIM(INDEX(CID_DB[ [ NSN ] ],$D4087)),"")</f>
        <v/>
      </c>
      <c r="K4087" s="5" t="str">
        <f>IFERROR(TRIM(INDEX(CID_DB[Description],$D4087)),"")</f>
        <v/>
      </c>
      <c r="L4087" s="24" t="str">
        <f>IFERROR(TRIM(INDEX(CID_DB[Commercial Status],$D4087)),"")</f>
        <v/>
      </c>
    </row>
    <row r="4088" spans="2:12" x14ac:dyDescent="0.35">
      <c r="B4088" s="15"/>
      <c r="D4088" s="17" t="str">
        <f t="array" ref="D4088">IFERROR(IF($B4088&lt;&gt;"",LARGE(IF(ISNUMBER(SEARCH(TRIM(SUBSTITUTE($B4088,"-","")),CID_DB[Search Key])),ROW(CID_DB[Search Key]),""),1)-1,""),"")</f>
        <v/>
      </c>
      <c r="F4088" s="23" t="str">
        <f>IF($B4088&lt;&gt;"",COUNTIFS(CID_DB[Search Key],"*"&amp;TRIM(SUBSTITUTE(B4088,"-",""))&amp;"*"),"")</f>
        <v/>
      </c>
      <c r="G4088" s="23" t="str">
        <f>IFERROR(TRIM(INDEX(CID_DB[Case No],$D4088)),"")</f>
        <v/>
      </c>
      <c r="H4088" s="5" t="str">
        <f>IFERROR(TRIM(INDEX(CID_DB[Known Contractor '#1 PN],$D4088)),"")</f>
        <v/>
      </c>
      <c r="I4088" s="5" t="str">
        <f>IFERROR(TRIM(INDEX(CID_DB[Known Contractor '#2 PN],$D4088)),"")</f>
        <v/>
      </c>
      <c r="J4088" s="5" t="str">
        <f>IFERROR(TRIM(INDEX(CID_DB[ [ NSN ] ],$D4088)),"")</f>
        <v/>
      </c>
      <c r="K4088" s="5" t="str">
        <f>IFERROR(TRIM(INDEX(CID_DB[Description],$D4088)),"")</f>
        <v/>
      </c>
      <c r="L4088" s="24" t="str">
        <f>IFERROR(TRIM(INDEX(CID_DB[Commercial Status],$D4088)),"")</f>
        <v/>
      </c>
    </row>
    <row r="4089" spans="2:12" x14ac:dyDescent="0.35">
      <c r="B4089" s="15"/>
      <c r="D4089" s="17" t="str">
        <f t="array" ref="D4089">IFERROR(IF($B4089&lt;&gt;"",LARGE(IF(ISNUMBER(SEARCH(TRIM(SUBSTITUTE($B4089,"-","")),CID_DB[Search Key])),ROW(CID_DB[Search Key]),""),1)-1,""),"")</f>
        <v/>
      </c>
      <c r="F4089" s="23" t="str">
        <f>IF($B4089&lt;&gt;"",COUNTIFS(CID_DB[Search Key],"*"&amp;TRIM(SUBSTITUTE(B4089,"-",""))&amp;"*"),"")</f>
        <v/>
      </c>
      <c r="G4089" s="23" t="str">
        <f>IFERROR(TRIM(INDEX(CID_DB[Case No],$D4089)),"")</f>
        <v/>
      </c>
      <c r="H4089" s="5" t="str">
        <f>IFERROR(TRIM(INDEX(CID_DB[Known Contractor '#1 PN],$D4089)),"")</f>
        <v/>
      </c>
      <c r="I4089" s="5" t="str">
        <f>IFERROR(TRIM(INDEX(CID_DB[Known Contractor '#2 PN],$D4089)),"")</f>
        <v/>
      </c>
      <c r="J4089" s="5" t="str">
        <f>IFERROR(TRIM(INDEX(CID_DB[ [ NSN ] ],$D4089)),"")</f>
        <v/>
      </c>
      <c r="K4089" s="5" t="str">
        <f>IFERROR(TRIM(INDEX(CID_DB[Description],$D4089)),"")</f>
        <v/>
      </c>
      <c r="L4089" s="24" t="str">
        <f>IFERROR(TRIM(INDEX(CID_DB[Commercial Status],$D4089)),"")</f>
        <v/>
      </c>
    </row>
    <row r="4090" spans="2:12" x14ac:dyDescent="0.35">
      <c r="B4090" s="15"/>
      <c r="D4090" s="17" t="str">
        <f t="array" ref="D4090">IFERROR(IF($B4090&lt;&gt;"",LARGE(IF(ISNUMBER(SEARCH(TRIM(SUBSTITUTE($B4090,"-","")),CID_DB[Search Key])),ROW(CID_DB[Search Key]),""),1)-1,""),"")</f>
        <v/>
      </c>
      <c r="F4090" s="23" t="str">
        <f>IF($B4090&lt;&gt;"",COUNTIFS(CID_DB[Search Key],"*"&amp;TRIM(SUBSTITUTE(B4090,"-",""))&amp;"*"),"")</f>
        <v/>
      </c>
      <c r="G4090" s="23" t="str">
        <f>IFERROR(TRIM(INDEX(CID_DB[Case No],$D4090)),"")</f>
        <v/>
      </c>
      <c r="H4090" s="5" t="str">
        <f>IFERROR(TRIM(INDEX(CID_DB[Known Contractor '#1 PN],$D4090)),"")</f>
        <v/>
      </c>
      <c r="I4090" s="5" t="str">
        <f>IFERROR(TRIM(INDEX(CID_DB[Known Contractor '#2 PN],$D4090)),"")</f>
        <v/>
      </c>
      <c r="J4090" s="5" t="str">
        <f>IFERROR(TRIM(INDEX(CID_DB[ [ NSN ] ],$D4090)),"")</f>
        <v/>
      </c>
      <c r="K4090" s="5" t="str">
        <f>IFERROR(TRIM(INDEX(CID_DB[Description],$D4090)),"")</f>
        <v/>
      </c>
      <c r="L4090" s="24" t="str">
        <f>IFERROR(TRIM(INDEX(CID_DB[Commercial Status],$D4090)),"")</f>
        <v/>
      </c>
    </row>
    <row r="4091" spans="2:12" x14ac:dyDescent="0.35">
      <c r="B4091" s="15"/>
      <c r="D4091" s="17" t="str">
        <f t="array" ref="D4091">IFERROR(IF($B4091&lt;&gt;"",LARGE(IF(ISNUMBER(SEARCH(TRIM(SUBSTITUTE($B4091,"-","")),CID_DB[Search Key])),ROW(CID_DB[Search Key]),""),1)-1,""),"")</f>
        <v/>
      </c>
      <c r="F4091" s="23" t="str">
        <f>IF($B4091&lt;&gt;"",COUNTIFS(CID_DB[Search Key],"*"&amp;TRIM(SUBSTITUTE(B4091,"-",""))&amp;"*"),"")</f>
        <v/>
      </c>
      <c r="G4091" s="23" t="str">
        <f>IFERROR(TRIM(INDEX(CID_DB[Case No],$D4091)),"")</f>
        <v/>
      </c>
      <c r="H4091" s="5" t="str">
        <f>IFERROR(TRIM(INDEX(CID_DB[Known Contractor '#1 PN],$D4091)),"")</f>
        <v/>
      </c>
      <c r="I4091" s="5" t="str">
        <f>IFERROR(TRIM(INDEX(CID_DB[Known Contractor '#2 PN],$D4091)),"")</f>
        <v/>
      </c>
      <c r="J4091" s="5" t="str">
        <f>IFERROR(TRIM(INDEX(CID_DB[ [ NSN ] ],$D4091)),"")</f>
        <v/>
      </c>
      <c r="K4091" s="5" t="str">
        <f>IFERROR(TRIM(INDEX(CID_DB[Description],$D4091)),"")</f>
        <v/>
      </c>
      <c r="L4091" s="24" t="str">
        <f>IFERROR(TRIM(INDEX(CID_DB[Commercial Status],$D4091)),"")</f>
        <v/>
      </c>
    </row>
    <row r="4092" spans="2:12" x14ac:dyDescent="0.35">
      <c r="B4092" s="15"/>
      <c r="D4092" s="17" t="str">
        <f t="array" ref="D4092">IFERROR(IF($B4092&lt;&gt;"",LARGE(IF(ISNUMBER(SEARCH(TRIM(SUBSTITUTE($B4092,"-","")),CID_DB[Search Key])),ROW(CID_DB[Search Key]),""),1)-1,""),"")</f>
        <v/>
      </c>
      <c r="F4092" s="23" t="str">
        <f>IF($B4092&lt;&gt;"",COUNTIFS(CID_DB[Search Key],"*"&amp;TRIM(SUBSTITUTE(B4092,"-",""))&amp;"*"),"")</f>
        <v/>
      </c>
      <c r="G4092" s="23" t="str">
        <f>IFERROR(TRIM(INDEX(CID_DB[Case No],$D4092)),"")</f>
        <v/>
      </c>
      <c r="H4092" s="5" t="str">
        <f>IFERROR(TRIM(INDEX(CID_DB[Known Contractor '#1 PN],$D4092)),"")</f>
        <v/>
      </c>
      <c r="I4092" s="5" t="str">
        <f>IFERROR(TRIM(INDEX(CID_DB[Known Contractor '#2 PN],$D4092)),"")</f>
        <v/>
      </c>
      <c r="J4092" s="5" t="str">
        <f>IFERROR(TRIM(INDEX(CID_DB[ [ NSN ] ],$D4092)),"")</f>
        <v/>
      </c>
      <c r="K4092" s="5" t="str">
        <f>IFERROR(TRIM(INDEX(CID_DB[Description],$D4092)),"")</f>
        <v/>
      </c>
      <c r="L4092" s="24" t="str">
        <f>IFERROR(TRIM(INDEX(CID_DB[Commercial Status],$D4092)),"")</f>
        <v/>
      </c>
    </row>
    <row r="4093" spans="2:12" x14ac:dyDescent="0.35">
      <c r="B4093" s="15"/>
      <c r="D4093" s="17" t="str">
        <f t="array" ref="D4093">IFERROR(IF($B4093&lt;&gt;"",LARGE(IF(ISNUMBER(SEARCH(TRIM(SUBSTITUTE($B4093,"-","")),CID_DB[Search Key])),ROW(CID_DB[Search Key]),""),1)-1,""),"")</f>
        <v/>
      </c>
      <c r="F4093" s="23" t="str">
        <f>IF($B4093&lt;&gt;"",COUNTIFS(CID_DB[Search Key],"*"&amp;TRIM(SUBSTITUTE(B4093,"-",""))&amp;"*"),"")</f>
        <v/>
      </c>
      <c r="G4093" s="23" t="str">
        <f>IFERROR(TRIM(INDEX(CID_DB[Case No],$D4093)),"")</f>
        <v/>
      </c>
      <c r="H4093" s="5" t="str">
        <f>IFERROR(TRIM(INDEX(CID_DB[Known Contractor '#1 PN],$D4093)),"")</f>
        <v/>
      </c>
      <c r="I4093" s="5" t="str">
        <f>IFERROR(TRIM(INDEX(CID_DB[Known Contractor '#2 PN],$D4093)),"")</f>
        <v/>
      </c>
      <c r="J4093" s="5" t="str">
        <f>IFERROR(TRIM(INDEX(CID_DB[ [ NSN ] ],$D4093)),"")</f>
        <v/>
      </c>
      <c r="K4093" s="5" t="str">
        <f>IFERROR(TRIM(INDEX(CID_DB[Description],$D4093)),"")</f>
        <v/>
      </c>
      <c r="L4093" s="24" t="str">
        <f>IFERROR(TRIM(INDEX(CID_DB[Commercial Status],$D4093)),"")</f>
        <v/>
      </c>
    </row>
    <row r="4094" spans="2:12" x14ac:dyDescent="0.35">
      <c r="B4094" s="15"/>
      <c r="D4094" s="17" t="str">
        <f t="array" ref="D4094">IFERROR(IF($B4094&lt;&gt;"",LARGE(IF(ISNUMBER(SEARCH(TRIM(SUBSTITUTE($B4094,"-","")),CID_DB[Search Key])),ROW(CID_DB[Search Key]),""),1)-1,""),"")</f>
        <v/>
      </c>
      <c r="F4094" s="23" t="str">
        <f>IF($B4094&lt;&gt;"",COUNTIFS(CID_DB[Search Key],"*"&amp;TRIM(SUBSTITUTE(B4094,"-",""))&amp;"*"),"")</f>
        <v/>
      </c>
      <c r="G4094" s="23" t="str">
        <f>IFERROR(TRIM(INDEX(CID_DB[Case No],$D4094)),"")</f>
        <v/>
      </c>
      <c r="H4094" s="5" t="str">
        <f>IFERROR(TRIM(INDEX(CID_DB[Known Contractor '#1 PN],$D4094)),"")</f>
        <v/>
      </c>
      <c r="I4094" s="5" t="str">
        <f>IFERROR(TRIM(INDEX(CID_DB[Known Contractor '#2 PN],$D4094)),"")</f>
        <v/>
      </c>
      <c r="J4094" s="5" t="str">
        <f>IFERROR(TRIM(INDEX(CID_DB[ [ NSN ] ],$D4094)),"")</f>
        <v/>
      </c>
      <c r="K4094" s="5" t="str">
        <f>IFERROR(TRIM(INDEX(CID_DB[Description],$D4094)),"")</f>
        <v/>
      </c>
      <c r="L4094" s="24" t="str">
        <f>IFERROR(TRIM(INDEX(CID_DB[Commercial Status],$D4094)),"")</f>
        <v/>
      </c>
    </row>
    <row r="4095" spans="2:12" x14ac:dyDescent="0.35">
      <c r="B4095" s="15"/>
      <c r="D4095" s="17" t="str">
        <f t="array" ref="D4095">IFERROR(IF($B4095&lt;&gt;"",LARGE(IF(ISNUMBER(SEARCH(TRIM(SUBSTITUTE($B4095,"-","")),CID_DB[Search Key])),ROW(CID_DB[Search Key]),""),1)-1,""),"")</f>
        <v/>
      </c>
      <c r="F4095" s="23" t="str">
        <f>IF($B4095&lt;&gt;"",COUNTIFS(CID_DB[Search Key],"*"&amp;TRIM(SUBSTITUTE(B4095,"-",""))&amp;"*"),"")</f>
        <v/>
      </c>
      <c r="G4095" s="23" t="str">
        <f>IFERROR(TRIM(INDEX(CID_DB[Case No],$D4095)),"")</f>
        <v/>
      </c>
      <c r="H4095" s="5" t="str">
        <f>IFERROR(TRIM(INDEX(CID_DB[Known Contractor '#1 PN],$D4095)),"")</f>
        <v/>
      </c>
      <c r="I4095" s="5" t="str">
        <f>IFERROR(TRIM(INDEX(CID_DB[Known Contractor '#2 PN],$D4095)),"")</f>
        <v/>
      </c>
      <c r="J4095" s="5" t="str">
        <f>IFERROR(TRIM(INDEX(CID_DB[ [ NSN ] ],$D4095)),"")</f>
        <v/>
      </c>
      <c r="K4095" s="5" t="str">
        <f>IFERROR(TRIM(INDEX(CID_DB[Description],$D4095)),"")</f>
        <v/>
      </c>
      <c r="L4095" s="24" t="str">
        <f>IFERROR(TRIM(INDEX(CID_DB[Commercial Status],$D4095)),"")</f>
        <v/>
      </c>
    </row>
    <row r="4096" spans="2:12" x14ac:dyDescent="0.35">
      <c r="B4096" s="15"/>
      <c r="D4096" s="17" t="str">
        <f t="array" ref="D4096">IFERROR(IF($B4096&lt;&gt;"",LARGE(IF(ISNUMBER(SEARCH(TRIM(SUBSTITUTE($B4096,"-","")),CID_DB[Search Key])),ROW(CID_DB[Search Key]),""),1)-1,""),"")</f>
        <v/>
      </c>
      <c r="F4096" s="23" t="str">
        <f>IF($B4096&lt;&gt;"",COUNTIFS(CID_DB[Search Key],"*"&amp;TRIM(SUBSTITUTE(B4096,"-",""))&amp;"*"),"")</f>
        <v/>
      </c>
      <c r="G4096" s="23" t="str">
        <f>IFERROR(TRIM(INDEX(CID_DB[Case No],$D4096)),"")</f>
        <v/>
      </c>
      <c r="H4096" s="5" t="str">
        <f>IFERROR(TRIM(INDEX(CID_DB[Known Contractor '#1 PN],$D4096)),"")</f>
        <v/>
      </c>
      <c r="I4096" s="5" t="str">
        <f>IFERROR(TRIM(INDEX(CID_DB[Known Contractor '#2 PN],$D4096)),"")</f>
        <v/>
      </c>
      <c r="J4096" s="5" t="str">
        <f>IFERROR(TRIM(INDEX(CID_DB[ [ NSN ] ],$D4096)),"")</f>
        <v/>
      </c>
      <c r="K4096" s="5" t="str">
        <f>IFERROR(TRIM(INDEX(CID_DB[Description],$D4096)),"")</f>
        <v/>
      </c>
      <c r="L4096" s="24" t="str">
        <f>IFERROR(TRIM(INDEX(CID_DB[Commercial Status],$D4096)),"")</f>
        <v/>
      </c>
    </row>
    <row r="4097" spans="2:12" x14ac:dyDescent="0.35">
      <c r="B4097" s="15"/>
      <c r="D4097" s="17" t="str">
        <f t="array" ref="D4097">IFERROR(IF($B4097&lt;&gt;"",LARGE(IF(ISNUMBER(SEARCH(TRIM(SUBSTITUTE($B4097,"-","")),CID_DB[Search Key])),ROW(CID_DB[Search Key]),""),1)-1,""),"")</f>
        <v/>
      </c>
      <c r="F4097" s="23" t="str">
        <f>IF($B4097&lt;&gt;"",COUNTIFS(CID_DB[Search Key],"*"&amp;TRIM(SUBSTITUTE(B4097,"-",""))&amp;"*"),"")</f>
        <v/>
      </c>
      <c r="G4097" s="23" t="str">
        <f>IFERROR(TRIM(INDEX(CID_DB[Case No],$D4097)),"")</f>
        <v/>
      </c>
      <c r="H4097" s="5" t="str">
        <f>IFERROR(TRIM(INDEX(CID_DB[Known Contractor '#1 PN],$D4097)),"")</f>
        <v/>
      </c>
      <c r="I4097" s="5" t="str">
        <f>IFERROR(TRIM(INDEX(CID_DB[Known Contractor '#2 PN],$D4097)),"")</f>
        <v/>
      </c>
      <c r="J4097" s="5" t="str">
        <f>IFERROR(TRIM(INDEX(CID_DB[ [ NSN ] ],$D4097)),"")</f>
        <v/>
      </c>
      <c r="K4097" s="5" t="str">
        <f>IFERROR(TRIM(INDEX(CID_DB[Description],$D4097)),"")</f>
        <v/>
      </c>
      <c r="L4097" s="24" t="str">
        <f>IFERROR(TRIM(INDEX(CID_DB[Commercial Status],$D4097)),"")</f>
        <v/>
      </c>
    </row>
    <row r="4098" spans="2:12" x14ac:dyDescent="0.35">
      <c r="B4098" s="15"/>
      <c r="D4098" s="17" t="str">
        <f t="array" ref="D4098">IFERROR(IF($B4098&lt;&gt;"",LARGE(IF(ISNUMBER(SEARCH(TRIM(SUBSTITUTE($B4098,"-","")),CID_DB[Search Key])),ROW(CID_DB[Search Key]),""),1)-1,""),"")</f>
        <v/>
      </c>
      <c r="F4098" s="23" t="str">
        <f>IF($B4098&lt;&gt;"",COUNTIFS(CID_DB[Search Key],"*"&amp;TRIM(SUBSTITUTE(B4098,"-",""))&amp;"*"),"")</f>
        <v/>
      </c>
      <c r="G4098" s="23" t="str">
        <f>IFERROR(TRIM(INDEX(CID_DB[Case No],$D4098)),"")</f>
        <v/>
      </c>
      <c r="H4098" s="5" t="str">
        <f>IFERROR(TRIM(INDEX(CID_DB[Known Contractor '#1 PN],$D4098)),"")</f>
        <v/>
      </c>
      <c r="I4098" s="5" t="str">
        <f>IFERROR(TRIM(INDEX(CID_DB[Known Contractor '#2 PN],$D4098)),"")</f>
        <v/>
      </c>
      <c r="J4098" s="5" t="str">
        <f>IFERROR(TRIM(INDEX(CID_DB[ [ NSN ] ],$D4098)),"")</f>
        <v/>
      </c>
      <c r="K4098" s="5" t="str">
        <f>IFERROR(TRIM(INDEX(CID_DB[Description],$D4098)),"")</f>
        <v/>
      </c>
      <c r="L4098" s="24" t="str">
        <f>IFERROR(TRIM(INDEX(CID_DB[Commercial Status],$D4098)),"")</f>
        <v/>
      </c>
    </row>
    <row r="4099" spans="2:12" x14ac:dyDescent="0.35">
      <c r="B4099" s="15"/>
      <c r="D4099" s="17" t="str">
        <f t="array" ref="D4099">IFERROR(IF($B4099&lt;&gt;"",LARGE(IF(ISNUMBER(SEARCH(TRIM(SUBSTITUTE($B4099,"-","")),CID_DB[Search Key])),ROW(CID_DB[Search Key]),""),1)-1,""),"")</f>
        <v/>
      </c>
      <c r="F4099" s="23" t="str">
        <f>IF($B4099&lt;&gt;"",COUNTIFS(CID_DB[Search Key],"*"&amp;TRIM(SUBSTITUTE(B4099,"-",""))&amp;"*"),"")</f>
        <v/>
      </c>
      <c r="G4099" s="23" t="str">
        <f>IFERROR(TRIM(INDEX(CID_DB[Case No],$D4099)),"")</f>
        <v/>
      </c>
      <c r="H4099" s="5" t="str">
        <f>IFERROR(TRIM(INDEX(CID_DB[Known Contractor '#1 PN],$D4099)),"")</f>
        <v/>
      </c>
      <c r="I4099" s="5" t="str">
        <f>IFERROR(TRIM(INDEX(CID_DB[Known Contractor '#2 PN],$D4099)),"")</f>
        <v/>
      </c>
      <c r="J4099" s="5" t="str">
        <f>IFERROR(TRIM(INDEX(CID_DB[ [ NSN ] ],$D4099)),"")</f>
        <v/>
      </c>
      <c r="K4099" s="5" t="str">
        <f>IFERROR(TRIM(INDEX(CID_DB[Description],$D4099)),"")</f>
        <v/>
      </c>
      <c r="L4099" s="24" t="str">
        <f>IFERROR(TRIM(INDEX(CID_DB[Commercial Status],$D4099)),"")</f>
        <v/>
      </c>
    </row>
    <row r="4100" spans="2:12" x14ac:dyDescent="0.35">
      <c r="B4100" s="15"/>
      <c r="D4100" s="17" t="str">
        <f t="array" ref="D4100">IFERROR(IF($B4100&lt;&gt;"",LARGE(IF(ISNUMBER(SEARCH(TRIM(SUBSTITUTE($B4100,"-","")),CID_DB[Search Key])),ROW(CID_DB[Search Key]),""),1)-1,""),"")</f>
        <v/>
      </c>
      <c r="F4100" s="23" t="str">
        <f>IF($B4100&lt;&gt;"",COUNTIFS(CID_DB[Search Key],"*"&amp;TRIM(SUBSTITUTE(B4100,"-",""))&amp;"*"),"")</f>
        <v/>
      </c>
      <c r="G4100" s="23" t="str">
        <f>IFERROR(TRIM(INDEX(CID_DB[Case No],$D4100)),"")</f>
        <v/>
      </c>
      <c r="H4100" s="5" t="str">
        <f>IFERROR(TRIM(INDEX(CID_DB[Known Contractor '#1 PN],$D4100)),"")</f>
        <v/>
      </c>
      <c r="I4100" s="5" t="str">
        <f>IFERROR(TRIM(INDEX(CID_DB[Known Contractor '#2 PN],$D4100)),"")</f>
        <v/>
      </c>
      <c r="J4100" s="5" t="str">
        <f>IFERROR(TRIM(INDEX(CID_DB[ [ NSN ] ],$D4100)),"")</f>
        <v/>
      </c>
      <c r="K4100" s="5" t="str">
        <f>IFERROR(TRIM(INDEX(CID_DB[Description],$D4100)),"")</f>
        <v/>
      </c>
      <c r="L4100" s="24" t="str">
        <f>IFERROR(TRIM(INDEX(CID_DB[Commercial Status],$D4100)),"")</f>
        <v/>
      </c>
    </row>
    <row r="4101" spans="2:12" x14ac:dyDescent="0.35">
      <c r="B4101" s="15"/>
      <c r="D4101" s="17" t="str">
        <f t="array" ref="D4101">IFERROR(IF($B4101&lt;&gt;"",LARGE(IF(ISNUMBER(SEARCH(TRIM(SUBSTITUTE($B4101,"-","")),CID_DB[Search Key])),ROW(CID_DB[Search Key]),""),1)-1,""),"")</f>
        <v/>
      </c>
      <c r="F4101" s="23" t="str">
        <f>IF($B4101&lt;&gt;"",COUNTIFS(CID_DB[Search Key],"*"&amp;TRIM(SUBSTITUTE(B4101,"-",""))&amp;"*"),"")</f>
        <v/>
      </c>
      <c r="G4101" s="23" t="str">
        <f>IFERROR(TRIM(INDEX(CID_DB[Case No],$D4101)),"")</f>
        <v/>
      </c>
      <c r="H4101" s="5" t="str">
        <f>IFERROR(TRIM(INDEX(CID_DB[Known Contractor '#1 PN],$D4101)),"")</f>
        <v/>
      </c>
      <c r="I4101" s="5" t="str">
        <f>IFERROR(TRIM(INDEX(CID_DB[Known Contractor '#2 PN],$D4101)),"")</f>
        <v/>
      </c>
      <c r="J4101" s="5" t="str">
        <f>IFERROR(TRIM(INDEX(CID_DB[ [ NSN ] ],$D4101)),"")</f>
        <v/>
      </c>
      <c r="K4101" s="5" t="str">
        <f>IFERROR(TRIM(INDEX(CID_DB[Description],$D4101)),"")</f>
        <v/>
      </c>
      <c r="L4101" s="24" t="str">
        <f>IFERROR(TRIM(INDEX(CID_DB[Commercial Status],$D4101)),"")</f>
        <v/>
      </c>
    </row>
    <row r="4102" spans="2:12" x14ac:dyDescent="0.35">
      <c r="B4102" s="15"/>
      <c r="D4102" s="17" t="str">
        <f t="array" ref="D4102">IFERROR(IF($B4102&lt;&gt;"",LARGE(IF(ISNUMBER(SEARCH(TRIM(SUBSTITUTE($B4102,"-","")),CID_DB[Search Key])),ROW(CID_DB[Search Key]),""),1)-1,""),"")</f>
        <v/>
      </c>
      <c r="F4102" s="23" t="str">
        <f>IF($B4102&lt;&gt;"",COUNTIFS(CID_DB[Search Key],"*"&amp;TRIM(SUBSTITUTE(B4102,"-",""))&amp;"*"),"")</f>
        <v/>
      </c>
      <c r="G4102" s="23" t="str">
        <f>IFERROR(TRIM(INDEX(CID_DB[Case No],$D4102)),"")</f>
        <v/>
      </c>
      <c r="H4102" s="5" t="str">
        <f>IFERROR(TRIM(INDEX(CID_DB[Known Contractor '#1 PN],$D4102)),"")</f>
        <v/>
      </c>
      <c r="I4102" s="5" t="str">
        <f>IFERROR(TRIM(INDEX(CID_DB[Known Contractor '#2 PN],$D4102)),"")</f>
        <v/>
      </c>
      <c r="J4102" s="5" t="str">
        <f>IFERROR(TRIM(INDEX(CID_DB[ [ NSN ] ],$D4102)),"")</f>
        <v/>
      </c>
      <c r="K4102" s="5" t="str">
        <f>IFERROR(TRIM(INDEX(CID_DB[Description],$D4102)),"")</f>
        <v/>
      </c>
      <c r="L4102" s="24" t="str">
        <f>IFERROR(TRIM(INDEX(CID_DB[Commercial Status],$D4102)),"")</f>
        <v/>
      </c>
    </row>
    <row r="4103" spans="2:12" x14ac:dyDescent="0.35">
      <c r="B4103" s="15"/>
      <c r="D4103" s="17" t="str">
        <f t="array" ref="D4103">IFERROR(IF($B4103&lt;&gt;"",LARGE(IF(ISNUMBER(SEARCH(TRIM(SUBSTITUTE($B4103,"-","")),CID_DB[Search Key])),ROW(CID_DB[Search Key]),""),1)-1,""),"")</f>
        <v/>
      </c>
      <c r="F4103" s="23" t="str">
        <f>IF($B4103&lt;&gt;"",COUNTIFS(CID_DB[Search Key],"*"&amp;TRIM(SUBSTITUTE(B4103,"-",""))&amp;"*"),"")</f>
        <v/>
      </c>
      <c r="G4103" s="23" t="str">
        <f>IFERROR(TRIM(INDEX(CID_DB[Case No],$D4103)),"")</f>
        <v/>
      </c>
      <c r="H4103" s="5" t="str">
        <f>IFERROR(TRIM(INDEX(CID_DB[Known Contractor '#1 PN],$D4103)),"")</f>
        <v/>
      </c>
      <c r="I4103" s="5" t="str">
        <f>IFERROR(TRIM(INDEX(CID_DB[Known Contractor '#2 PN],$D4103)),"")</f>
        <v/>
      </c>
      <c r="J4103" s="5" t="str">
        <f>IFERROR(TRIM(INDEX(CID_DB[ [ NSN ] ],$D4103)),"")</f>
        <v/>
      </c>
      <c r="K4103" s="5" t="str">
        <f>IFERROR(TRIM(INDEX(CID_DB[Description],$D4103)),"")</f>
        <v/>
      </c>
      <c r="L4103" s="24" t="str">
        <f>IFERROR(TRIM(INDEX(CID_DB[Commercial Status],$D4103)),"")</f>
        <v/>
      </c>
    </row>
    <row r="4104" spans="2:12" x14ac:dyDescent="0.35">
      <c r="B4104" s="15"/>
      <c r="D4104" s="17" t="str">
        <f t="array" ref="D4104">IFERROR(IF($B4104&lt;&gt;"",LARGE(IF(ISNUMBER(SEARCH(TRIM(SUBSTITUTE($B4104,"-","")),CID_DB[Search Key])),ROW(CID_DB[Search Key]),""),1)-1,""),"")</f>
        <v/>
      </c>
      <c r="F4104" s="23" t="str">
        <f>IF($B4104&lt;&gt;"",COUNTIFS(CID_DB[Search Key],"*"&amp;TRIM(SUBSTITUTE(B4104,"-",""))&amp;"*"),"")</f>
        <v/>
      </c>
      <c r="G4104" s="23" t="str">
        <f>IFERROR(TRIM(INDEX(CID_DB[Case No],$D4104)),"")</f>
        <v/>
      </c>
      <c r="H4104" s="5" t="str">
        <f>IFERROR(TRIM(INDEX(CID_DB[Known Contractor '#1 PN],$D4104)),"")</f>
        <v/>
      </c>
      <c r="I4104" s="5" t="str">
        <f>IFERROR(TRIM(INDEX(CID_DB[Known Contractor '#2 PN],$D4104)),"")</f>
        <v/>
      </c>
      <c r="J4104" s="5" t="str">
        <f>IFERROR(TRIM(INDEX(CID_DB[ [ NSN ] ],$D4104)),"")</f>
        <v/>
      </c>
      <c r="K4104" s="5" t="str">
        <f>IFERROR(TRIM(INDEX(CID_DB[Description],$D4104)),"")</f>
        <v/>
      </c>
      <c r="L4104" s="24" t="str">
        <f>IFERROR(TRIM(INDEX(CID_DB[Commercial Status],$D4104)),"")</f>
        <v/>
      </c>
    </row>
    <row r="4105" spans="2:12" x14ac:dyDescent="0.35">
      <c r="B4105" s="15"/>
      <c r="D4105" s="17" t="str">
        <f t="array" ref="D4105">IFERROR(IF($B4105&lt;&gt;"",LARGE(IF(ISNUMBER(SEARCH(TRIM(SUBSTITUTE($B4105,"-","")),CID_DB[Search Key])),ROW(CID_DB[Search Key]),""),1)-1,""),"")</f>
        <v/>
      </c>
      <c r="F4105" s="23" t="str">
        <f>IF($B4105&lt;&gt;"",COUNTIFS(CID_DB[Search Key],"*"&amp;TRIM(SUBSTITUTE(B4105,"-",""))&amp;"*"),"")</f>
        <v/>
      </c>
      <c r="G4105" s="23" t="str">
        <f>IFERROR(TRIM(INDEX(CID_DB[Case No],$D4105)),"")</f>
        <v/>
      </c>
      <c r="H4105" s="5" t="str">
        <f>IFERROR(TRIM(INDEX(CID_DB[Known Contractor '#1 PN],$D4105)),"")</f>
        <v/>
      </c>
      <c r="I4105" s="5" t="str">
        <f>IFERROR(TRIM(INDEX(CID_DB[Known Contractor '#2 PN],$D4105)),"")</f>
        <v/>
      </c>
      <c r="J4105" s="5" t="str">
        <f>IFERROR(TRIM(INDEX(CID_DB[ [ NSN ] ],$D4105)),"")</f>
        <v/>
      </c>
      <c r="K4105" s="5" t="str">
        <f>IFERROR(TRIM(INDEX(CID_DB[Description],$D4105)),"")</f>
        <v/>
      </c>
      <c r="L4105" s="24" t="str">
        <f>IFERROR(TRIM(INDEX(CID_DB[Commercial Status],$D4105)),"")</f>
        <v/>
      </c>
    </row>
    <row r="4106" spans="2:12" x14ac:dyDescent="0.35">
      <c r="B4106" s="15"/>
      <c r="D4106" s="17" t="str">
        <f t="array" ref="D4106">IFERROR(IF($B4106&lt;&gt;"",LARGE(IF(ISNUMBER(SEARCH(TRIM(SUBSTITUTE($B4106,"-","")),CID_DB[Search Key])),ROW(CID_DB[Search Key]),""),1)-1,""),"")</f>
        <v/>
      </c>
      <c r="F4106" s="23" t="str">
        <f>IF($B4106&lt;&gt;"",COUNTIFS(CID_DB[Search Key],"*"&amp;TRIM(SUBSTITUTE(B4106,"-",""))&amp;"*"),"")</f>
        <v/>
      </c>
      <c r="G4106" s="23" t="str">
        <f>IFERROR(TRIM(INDEX(CID_DB[Case No],$D4106)),"")</f>
        <v/>
      </c>
      <c r="H4106" s="5" t="str">
        <f>IFERROR(TRIM(INDEX(CID_DB[Known Contractor '#1 PN],$D4106)),"")</f>
        <v/>
      </c>
      <c r="I4106" s="5" t="str">
        <f>IFERROR(TRIM(INDEX(CID_DB[Known Contractor '#2 PN],$D4106)),"")</f>
        <v/>
      </c>
      <c r="J4106" s="5" t="str">
        <f>IFERROR(TRIM(INDEX(CID_DB[ [ NSN ] ],$D4106)),"")</f>
        <v/>
      </c>
      <c r="K4106" s="5" t="str">
        <f>IFERROR(TRIM(INDEX(CID_DB[Description],$D4106)),"")</f>
        <v/>
      </c>
      <c r="L4106" s="24" t="str">
        <f>IFERROR(TRIM(INDEX(CID_DB[Commercial Status],$D4106)),"")</f>
        <v/>
      </c>
    </row>
    <row r="4107" spans="2:12" x14ac:dyDescent="0.35">
      <c r="B4107" s="15"/>
      <c r="D4107" s="17" t="str">
        <f t="array" ref="D4107">IFERROR(IF($B4107&lt;&gt;"",LARGE(IF(ISNUMBER(SEARCH(TRIM(SUBSTITUTE($B4107,"-","")),CID_DB[Search Key])),ROW(CID_DB[Search Key]),""),1)-1,""),"")</f>
        <v/>
      </c>
      <c r="F4107" s="23" t="str">
        <f>IF($B4107&lt;&gt;"",COUNTIFS(CID_DB[Search Key],"*"&amp;TRIM(SUBSTITUTE(B4107,"-",""))&amp;"*"),"")</f>
        <v/>
      </c>
      <c r="G4107" s="23" t="str">
        <f>IFERROR(TRIM(INDEX(CID_DB[Case No],$D4107)),"")</f>
        <v/>
      </c>
      <c r="H4107" s="5" t="str">
        <f>IFERROR(TRIM(INDEX(CID_DB[Known Contractor '#1 PN],$D4107)),"")</f>
        <v/>
      </c>
      <c r="I4107" s="5" t="str">
        <f>IFERROR(TRIM(INDEX(CID_DB[Known Contractor '#2 PN],$D4107)),"")</f>
        <v/>
      </c>
      <c r="J4107" s="5" t="str">
        <f>IFERROR(TRIM(INDEX(CID_DB[ [ NSN ] ],$D4107)),"")</f>
        <v/>
      </c>
      <c r="K4107" s="5" t="str">
        <f>IFERROR(TRIM(INDEX(CID_DB[Description],$D4107)),"")</f>
        <v/>
      </c>
      <c r="L4107" s="24" t="str">
        <f>IFERROR(TRIM(INDEX(CID_DB[Commercial Status],$D4107)),"")</f>
        <v/>
      </c>
    </row>
    <row r="4108" spans="2:12" x14ac:dyDescent="0.35">
      <c r="B4108" s="15"/>
      <c r="D4108" s="17" t="str">
        <f t="array" ref="D4108">IFERROR(IF($B4108&lt;&gt;"",LARGE(IF(ISNUMBER(SEARCH(TRIM(SUBSTITUTE($B4108,"-","")),CID_DB[Search Key])),ROW(CID_DB[Search Key]),""),1)-1,""),"")</f>
        <v/>
      </c>
      <c r="F4108" s="23" t="str">
        <f>IF($B4108&lt;&gt;"",COUNTIFS(CID_DB[Search Key],"*"&amp;TRIM(SUBSTITUTE(B4108,"-",""))&amp;"*"),"")</f>
        <v/>
      </c>
      <c r="G4108" s="23" t="str">
        <f>IFERROR(TRIM(INDEX(CID_DB[Case No],$D4108)),"")</f>
        <v/>
      </c>
      <c r="H4108" s="5" t="str">
        <f>IFERROR(TRIM(INDEX(CID_DB[Known Contractor '#1 PN],$D4108)),"")</f>
        <v/>
      </c>
      <c r="I4108" s="5" t="str">
        <f>IFERROR(TRIM(INDEX(CID_DB[Known Contractor '#2 PN],$D4108)),"")</f>
        <v/>
      </c>
      <c r="J4108" s="5" t="str">
        <f>IFERROR(TRIM(INDEX(CID_DB[ [ NSN ] ],$D4108)),"")</f>
        <v/>
      </c>
      <c r="K4108" s="5" t="str">
        <f>IFERROR(TRIM(INDEX(CID_DB[Description],$D4108)),"")</f>
        <v/>
      </c>
      <c r="L4108" s="24" t="str">
        <f>IFERROR(TRIM(INDEX(CID_DB[Commercial Status],$D4108)),"")</f>
        <v/>
      </c>
    </row>
    <row r="4109" spans="2:12" x14ac:dyDescent="0.35">
      <c r="B4109" s="15"/>
      <c r="D4109" s="17" t="str">
        <f t="array" ref="D4109">IFERROR(IF($B4109&lt;&gt;"",LARGE(IF(ISNUMBER(SEARCH(TRIM(SUBSTITUTE($B4109,"-","")),CID_DB[Search Key])),ROW(CID_DB[Search Key]),""),1)-1,""),"")</f>
        <v/>
      </c>
      <c r="F4109" s="23" t="str">
        <f>IF($B4109&lt;&gt;"",COUNTIFS(CID_DB[Search Key],"*"&amp;TRIM(SUBSTITUTE(B4109,"-",""))&amp;"*"),"")</f>
        <v/>
      </c>
      <c r="G4109" s="23" t="str">
        <f>IFERROR(TRIM(INDEX(CID_DB[Case No],$D4109)),"")</f>
        <v/>
      </c>
      <c r="H4109" s="5" t="str">
        <f>IFERROR(TRIM(INDEX(CID_DB[Known Contractor '#1 PN],$D4109)),"")</f>
        <v/>
      </c>
      <c r="I4109" s="5" t="str">
        <f>IFERROR(TRIM(INDEX(CID_DB[Known Contractor '#2 PN],$D4109)),"")</f>
        <v/>
      </c>
      <c r="J4109" s="5" t="str">
        <f>IFERROR(TRIM(INDEX(CID_DB[ [ NSN ] ],$D4109)),"")</f>
        <v/>
      </c>
      <c r="K4109" s="5" t="str">
        <f>IFERROR(TRIM(INDEX(CID_DB[Description],$D4109)),"")</f>
        <v/>
      </c>
      <c r="L4109" s="24" t="str">
        <f>IFERROR(TRIM(INDEX(CID_DB[Commercial Status],$D4109)),"")</f>
        <v/>
      </c>
    </row>
    <row r="4110" spans="2:12" x14ac:dyDescent="0.35">
      <c r="B4110" s="15"/>
      <c r="D4110" s="17" t="str">
        <f t="array" ref="D4110">IFERROR(IF($B4110&lt;&gt;"",LARGE(IF(ISNUMBER(SEARCH(TRIM(SUBSTITUTE($B4110,"-","")),CID_DB[Search Key])),ROW(CID_DB[Search Key]),""),1)-1,""),"")</f>
        <v/>
      </c>
      <c r="F4110" s="23" t="str">
        <f>IF($B4110&lt;&gt;"",COUNTIFS(CID_DB[Search Key],"*"&amp;TRIM(SUBSTITUTE(B4110,"-",""))&amp;"*"),"")</f>
        <v/>
      </c>
      <c r="G4110" s="23" t="str">
        <f>IFERROR(TRIM(INDEX(CID_DB[Case No],$D4110)),"")</f>
        <v/>
      </c>
      <c r="H4110" s="5" t="str">
        <f>IFERROR(TRIM(INDEX(CID_DB[Known Contractor '#1 PN],$D4110)),"")</f>
        <v/>
      </c>
      <c r="I4110" s="5" t="str">
        <f>IFERROR(TRIM(INDEX(CID_DB[Known Contractor '#2 PN],$D4110)),"")</f>
        <v/>
      </c>
      <c r="J4110" s="5" t="str">
        <f>IFERROR(TRIM(INDEX(CID_DB[ [ NSN ] ],$D4110)),"")</f>
        <v/>
      </c>
      <c r="K4110" s="5" t="str">
        <f>IFERROR(TRIM(INDEX(CID_DB[Description],$D4110)),"")</f>
        <v/>
      </c>
      <c r="L4110" s="24" t="str">
        <f>IFERROR(TRIM(INDEX(CID_DB[Commercial Status],$D4110)),"")</f>
        <v/>
      </c>
    </row>
    <row r="4111" spans="2:12" x14ac:dyDescent="0.35">
      <c r="B4111" s="15"/>
      <c r="D4111" s="17" t="str">
        <f t="array" ref="D4111">IFERROR(IF($B4111&lt;&gt;"",LARGE(IF(ISNUMBER(SEARCH(TRIM(SUBSTITUTE($B4111,"-","")),CID_DB[Search Key])),ROW(CID_DB[Search Key]),""),1)-1,""),"")</f>
        <v/>
      </c>
      <c r="F4111" s="23" t="str">
        <f>IF($B4111&lt;&gt;"",COUNTIFS(CID_DB[Search Key],"*"&amp;TRIM(SUBSTITUTE(B4111,"-",""))&amp;"*"),"")</f>
        <v/>
      </c>
      <c r="G4111" s="23" t="str">
        <f>IFERROR(TRIM(INDEX(CID_DB[Case No],$D4111)),"")</f>
        <v/>
      </c>
      <c r="H4111" s="5" t="str">
        <f>IFERROR(TRIM(INDEX(CID_DB[Known Contractor '#1 PN],$D4111)),"")</f>
        <v/>
      </c>
      <c r="I4111" s="5" t="str">
        <f>IFERROR(TRIM(INDEX(CID_DB[Known Contractor '#2 PN],$D4111)),"")</f>
        <v/>
      </c>
      <c r="J4111" s="5" t="str">
        <f>IFERROR(TRIM(INDEX(CID_DB[ [ NSN ] ],$D4111)),"")</f>
        <v/>
      </c>
      <c r="K4111" s="5" t="str">
        <f>IFERROR(TRIM(INDEX(CID_DB[Description],$D4111)),"")</f>
        <v/>
      </c>
      <c r="L4111" s="24" t="str">
        <f>IFERROR(TRIM(INDEX(CID_DB[Commercial Status],$D4111)),"")</f>
        <v/>
      </c>
    </row>
    <row r="4112" spans="2:12" x14ac:dyDescent="0.35">
      <c r="B4112" s="15"/>
      <c r="D4112" s="17" t="str">
        <f t="array" ref="D4112">IFERROR(IF($B4112&lt;&gt;"",LARGE(IF(ISNUMBER(SEARCH(TRIM(SUBSTITUTE($B4112,"-","")),CID_DB[Search Key])),ROW(CID_DB[Search Key]),""),1)-1,""),"")</f>
        <v/>
      </c>
      <c r="F4112" s="23" t="str">
        <f>IF($B4112&lt;&gt;"",COUNTIFS(CID_DB[Search Key],"*"&amp;TRIM(SUBSTITUTE(B4112,"-",""))&amp;"*"),"")</f>
        <v/>
      </c>
      <c r="G4112" s="23" t="str">
        <f>IFERROR(TRIM(INDEX(CID_DB[Case No],$D4112)),"")</f>
        <v/>
      </c>
      <c r="H4112" s="5" t="str">
        <f>IFERROR(TRIM(INDEX(CID_DB[Known Contractor '#1 PN],$D4112)),"")</f>
        <v/>
      </c>
      <c r="I4112" s="5" t="str">
        <f>IFERROR(TRIM(INDEX(CID_DB[Known Contractor '#2 PN],$D4112)),"")</f>
        <v/>
      </c>
      <c r="J4112" s="5" t="str">
        <f>IFERROR(TRIM(INDEX(CID_DB[ [ NSN ] ],$D4112)),"")</f>
        <v/>
      </c>
      <c r="K4112" s="5" t="str">
        <f>IFERROR(TRIM(INDEX(CID_DB[Description],$D4112)),"")</f>
        <v/>
      </c>
      <c r="L4112" s="24" t="str">
        <f>IFERROR(TRIM(INDEX(CID_DB[Commercial Status],$D4112)),"")</f>
        <v/>
      </c>
    </row>
    <row r="4113" spans="2:12" x14ac:dyDescent="0.35">
      <c r="B4113" s="15"/>
      <c r="D4113" s="17" t="str">
        <f t="array" ref="D4113">IFERROR(IF($B4113&lt;&gt;"",LARGE(IF(ISNUMBER(SEARCH(TRIM(SUBSTITUTE($B4113,"-","")),CID_DB[Search Key])),ROW(CID_DB[Search Key]),""),1)-1,""),"")</f>
        <v/>
      </c>
      <c r="F4113" s="23" t="str">
        <f>IF($B4113&lt;&gt;"",COUNTIFS(CID_DB[Search Key],"*"&amp;TRIM(SUBSTITUTE(B4113,"-",""))&amp;"*"),"")</f>
        <v/>
      </c>
      <c r="G4113" s="23" t="str">
        <f>IFERROR(TRIM(INDEX(CID_DB[Case No],$D4113)),"")</f>
        <v/>
      </c>
      <c r="H4113" s="5" t="str">
        <f>IFERROR(TRIM(INDEX(CID_DB[Known Contractor '#1 PN],$D4113)),"")</f>
        <v/>
      </c>
      <c r="I4113" s="5" t="str">
        <f>IFERROR(TRIM(INDEX(CID_DB[Known Contractor '#2 PN],$D4113)),"")</f>
        <v/>
      </c>
      <c r="J4113" s="5" t="str">
        <f>IFERROR(TRIM(INDEX(CID_DB[ [ NSN ] ],$D4113)),"")</f>
        <v/>
      </c>
      <c r="K4113" s="5" t="str">
        <f>IFERROR(TRIM(INDEX(CID_DB[Description],$D4113)),"")</f>
        <v/>
      </c>
      <c r="L4113" s="24" t="str">
        <f>IFERROR(TRIM(INDEX(CID_DB[Commercial Status],$D4113)),"")</f>
        <v/>
      </c>
    </row>
    <row r="4114" spans="2:12" x14ac:dyDescent="0.35">
      <c r="B4114" s="15"/>
      <c r="D4114" s="17" t="str">
        <f t="array" ref="D4114">IFERROR(IF($B4114&lt;&gt;"",LARGE(IF(ISNUMBER(SEARCH(TRIM(SUBSTITUTE($B4114,"-","")),CID_DB[Search Key])),ROW(CID_DB[Search Key]),""),1)-1,""),"")</f>
        <v/>
      </c>
      <c r="F4114" s="23" t="str">
        <f>IF($B4114&lt;&gt;"",COUNTIFS(CID_DB[Search Key],"*"&amp;TRIM(SUBSTITUTE(B4114,"-",""))&amp;"*"),"")</f>
        <v/>
      </c>
      <c r="G4114" s="23" t="str">
        <f>IFERROR(TRIM(INDEX(CID_DB[Case No],$D4114)),"")</f>
        <v/>
      </c>
      <c r="H4114" s="5" t="str">
        <f>IFERROR(TRIM(INDEX(CID_DB[Known Contractor '#1 PN],$D4114)),"")</f>
        <v/>
      </c>
      <c r="I4114" s="5" t="str">
        <f>IFERROR(TRIM(INDEX(CID_DB[Known Contractor '#2 PN],$D4114)),"")</f>
        <v/>
      </c>
      <c r="J4114" s="5" t="str">
        <f>IFERROR(TRIM(INDEX(CID_DB[ [ NSN ] ],$D4114)),"")</f>
        <v/>
      </c>
      <c r="K4114" s="5" t="str">
        <f>IFERROR(TRIM(INDEX(CID_DB[Description],$D4114)),"")</f>
        <v/>
      </c>
      <c r="L4114" s="24" t="str">
        <f>IFERROR(TRIM(INDEX(CID_DB[Commercial Status],$D4114)),"")</f>
        <v/>
      </c>
    </row>
    <row r="4115" spans="2:12" x14ac:dyDescent="0.35">
      <c r="B4115" s="15"/>
      <c r="D4115" s="17" t="str">
        <f t="array" ref="D4115">IFERROR(IF($B4115&lt;&gt;"",LARGE(IF(ISNUMBER(SEARCH(TRIM(SUBSTITUTE($B4115,"-","")),CID_DB[Search Key])),ROW(CID_DB[Search Key]),""),1)-1,""),"")</f>
        <v/>
      </c>
      <c r="F4115" s="23" t="str">
        <f>IF($B4115&lt;&gt;"",COUNTIFS(CID_DB[Search Key],"*"&amp;TRIM(SUBSTITUTE(B4115,"-",""))&amp;"*"),"")</f>
        <v/>
      </c>
      <c r="G4115" s="23" t="str">
        <f>IFERROR(TRIM(INDEX(CID_DB[Case No],$D4115)),"")</f>
        <v/>
      </c>
      <c r="H4115" s="5" t="str">
        <f>IFERROR(TRIM(INDEX(CID_DB[Known Contractor '#1 PN],$D4115)),"")</f>
        <v/>
      </c>
      <c r="I4115" s="5" t="str">
        <f>IFERROR(TRIM(INDEX(CID_DB[Known Contractor '#2 PN],$D4115)),"")</f>
        <v/>
      </c>
      <c r="J4115" s="5" t="str">
        <f>IFERROR(TRIM(INDEX(CID_DB[ [ NSN ] ],$D4115)),"")</f>
        <v/>
      </c>
      <c r="K4115" s="5" t="str">
        <f>IFERROR(TRIM(INDEX(CID_DB[Description],$D4115)),"")</f>
        <v/>
      </c>
      <c r="L4115" s="24" t="str">
        <f>IFERROR(TRIM(INDEX(CID_DB[Commercial Status],$D4115)),"")</f>
        <v/>
      </c>
    </row>
    <row r="4116" spans="2:12" x14ac:dyDescent="0.35">
      <c r="B4116" s="15"/>
      <c r="D4116" s="17" t="str">
        <f t="array" ref="D4116">IFERROR(IF($B4116&lt;&gt;"",LARGE(IF(ISNUMBER(SEARCH(TRIM(SUBSTITUTE($B4116,"-","")),CID_DB[Search Key])),ROW(CID_DB[Search Key]),""),1)-1,""),"")</f>
        <v/>
      </c>
      <c r="F4116" s="23" t="str">
        <f>IF($B4116&lt;&gt;"",COUNTIFS(CID_DB[Search Key],"*"&amp;TRIM(SUBSTITUTE(B4116,"-",""))&amp;"*"),"")</f>
        <v/>
      </c>
      <c r="G4116" s="23" t="str">
        <f>IFERROR(TRIM(INDEX(CID_DB[Case No],$D4116)),"")</f>
        <v/>
      </c>
      <c r="H4116" s="5" t="str">
        <f>IFERROR(TRIM(INDEX(CID_DB[Known Contractor '#1 PN],$D4116)),"")</f>
        <v/>
      </c>
      <c r="I4116" s="5" t="str">
        <f>IFERROR(TRIM(INDEX(CID_DB[Known Contractor '#2 PN],$D4116)),"")</f>
        <v/>
      </c>
      <c r="J4116" s="5" t="str">
        <f>IFERROR(TRIM(INDEX(CID_DB[ [ NSN ] ],$D4116)),"")</f>
        <v/>
      </c>
      <c r="K4116" s="5" t="str">
        <f>IFERROR(TRIM(INDEX(CID_DB[Description],$D4116)),"")</f>
        <v/>
      </c>
      <c r="L4116" s="24" t="str">
        <f>IFERROR(TRIM(INDEX(CID_DB[Commercial Status],$D4116)),"")</f>
        <v/>
      </c>
    </row>
    <row r="4117" spans="2:12" x14ac:dyDescent="0.35">
      <c r="B4117" s="15"/>
      <c r="D4117" s="17" t="str">
        <f t="array" ref="D4117">IFERROR(IF($B4117&lt;&gt;"",LARGE(IF(ISNUMBER(SEARCH(TRIM(SUBSTITUTE($B4117,"-","")),CID_DB[Search Key])),ROW(CID_DB[Search Key]),""),1)-1,""),"")</f>
        <v/>
      </c>
      <c r="F4117" s="23" t="str">
        <f>IF($B4117&lt;&gt;"",COUNTIFS(CID_DB[Search Key],"*"&amp;TRIM(SUBSTITUTE(B4117,"-",""))&amp;"*"),"")</f>
        <v/>
      </c>
      <c r="G4117" s="23" t="str">
        <f>IFERROR(TRIM(INDEX(CID_DB[Case No],$D4117)),"")</f>
        <v/>
      </c>
      <c r="H4117" s="5" t="str">
        <f>IFERROR(TRIM(INDEX(CID_DB[Known Contractor '#1 PN],$D4117)),"")</f>
        <v/>
      </c>
      <c r="I4117" s="5" t="str">
        <f>IFERROR(TRIM(INDEX(CID_DB[Known Contractor '#2 PN],$D4117)),"")</f>
        <v/>
      </c>
      <c r="J4117" s="5" t="str">
        <f>IFERROR(TRIM(INDEX(CID_DB[ [ NSN ] ],$D4117)),"")</f>
        <v/>
      </c>
      <c r="K4117" s="5" t="str">
        <f>IFERROR(TRIM(INDEX(CID_DB[Description],$D4117)),"")</f>
        <v/>
      </c>
      <c r="L4117" s="24" t="str">
        <f>IFERROR(TRIM(INDEX(CID_DB[Commercial Status],$D4117)),"")</f>
        <v/>
      </c>
    </row>
    <row r="4118" spans="2:12" x14ac:dyDescent="0.35">
      <c r="B4118" s="15"/>
      <c r="D4118" s="17" t="str">
        <f t="array" ref="D4118">IFERROR(IF($B4118&lt;&gt;"",LARGE(IF(ISNUMBER(SEARCH(TRIM(SUBSTITUTE($B4118,"-","")),CID_DB[Search Key])),ROW(CID_DB[Search Key]),""),1)-1,""),"")</f>
        <v/>
      </c>
      <c r="F4118" s="23" t="str">
        <f>IF($B4118&lt;&gt;"",COUNTIFS(CID_DB[Search Key],"*"&amp;TRIM(SUBSTITUTE(B4118,"-",""))&amp;"*"),"")</f>
        <v/>
      </c>
      <c r="G4118" s="23" t="str">
        <f>IFERROR(TRIM(INDEX(CID_DB[Case No],$D4118)),"")</f>
        <v/>
      </c>
      <c r="H4118" s="5" t="str">
        <f>IFERROR(TRIM(INDEX(CID_DB[Known Contractor '#1 PN],$D4118)),"")</f>
        <v/>
      </c>
      <c r="I4118" s="5" t="str">
        <f>IFERROR(TRIM(INDEX(CID_DB[Known Contractor '#2 PN],$D4118)),"")</f>
        <v/>
      </c>
      <c r="J4118" s="5" t="str">
        <f>IFERROR(TRIM(INDEX(CID_DB[ [ NSN ] ],$D4118)),"")</f>
        <v/>
      </c>
      <c r="K4118" s="5" t="str">
        <f>IFERROR(TRIM(INDEX(CID_DB[Description],$D4118)),"")</f>
        <v/>
      </c>
      <c r="L4118" s="24" t="str">
        <f>IFERROR(TRIM(INDEX(CID_DB[Commercial Status],$D4118)),"")</f>
        <v/>
      </c>
    </row>
    <row r="4119" spans="2:12" x14ac:dyDescent="0.35">
      <c r="B4119" s="15"/>
      <c r="D4119" s="17" t="str">
        <f t="array" ref="D4119">IFERROR(IF($B4119&lt;&gt;"",LARGE(IF(ISNUMBER(SEARCH(TRIM(SUBSTITUTE($B4119,"-","")),CID_DB[Search Key])),ROW(CID_DB[Search Key]),""),1)-1,""),"")</f>
        <v/>
      </c>
      <c r="F4119" s="23" t="str">
        <f>IF($B4119&lt;&gt;"",COUNTIFS(CID_DB[Search Key],"*"&amp;TRIM(SUBSTITUTE(B4119,"-",""))&amp;"*"),"")</f>
        <v/>
      </c>
      <c r="G4119" s="23" t="str">
        <f>IFERROR(TRIM(INDEX(CID_DB[Case No],$D4119)),"")</f>
        <v/>
      </c>
      <c r="H4119" s="5" t="str">
        <f>IFERROR(TRIM(INDEX(CID_DB[Known Contractor '#1 PN],$D4119)),"")</f>
        <v/>
      </c>
      <c r="I4119" s="5" t="str">
        <f>IFERROR(TRIM(INDEX(CID_DB[Known Contractor '#2 PN],$D4119)),"")</f>
        <v/>
      </c>
      <c r="J4119" s="5" t="str">
        <f>IFERROR(TRIM(INDEX(CID_DB[ [ NSN ] ],$D4119)),"")</f>
        <v/>
      </c>
      <c r="K4119" s="5" t="str">
        <f>IFERROR(TRIM(INDEX(CID_DB[Description],$D4119)),"")</f>
        <v/>
      </c>
      <c r="L4119" s="24" t="str">
        <f>IFERROR(TRIM(INDEX(CID_DB[Commercial Status],$D4119)),"")</f>
        <v/>
      </c>
    </row>
    <row r="4120" spans="2:12" x14ac:dyDescent="0.35">
      <c r="B4120" s="15"/>
      <c r="D4120" s="17" t="str">
        <f t="array" ref="D4120">IFERROR(IF($B4120&lt;&gt;"",LARGE(IF(ISNUMBER(SEARCH(TRIM(SUBSTITUTE($B4120,"-","")),CID_DB[Search Key])),ROW(CID_DB[Search Key]),""),1)-1,""),"")</f>
        <v/>
      </c>
      <c r="F4120" s="23" t="str">
        <f>IF($B4120&lt;&gt;"",COUNTIFS(CID_DB[Search Key],"*"&amp;TRIM(SUBSTITUTE(B4120,"-",""))&amp;"*"),"")</f>
        <v/>
      </c>
      <c r="G4120" s="23" t="str">
        <f>IFERROR(TRIM(INDEX(CID_DB[Case No],$D4120)),"")</f>
        <v/>
      </c>
      <c r="H4120" s="5" t="str">
        <f>IFERROR(TRIM(INDEX(CID_DB[Known Contractor '#1 PN],$D4120)),"")</f>
        <v/>
      </c>
      <c r="I4120" s="5" t="str">
        <f>IFERROR(TRIM(INDEX(CID_DB[Known Contractor '#2 PN],$D4120)),"")</f>
        <v/>
      </c>
      <c r="J4120" s="5" t="str">
        <f>IFERROR(TRIM(INDEX(CID_DB[ [ NSN ] ],$D4120)),"")</f>
        <v/>
      </c>
      <c r="K4120" s="5" t="str">
        <f>IFERROR(TRIM(INDEX(CID_DB[Description],$D4120)),"")</f>
        <v/>
      </c>
      <c r="L4120" s="24" t="str">
        <f>IFERROR(TRIM(INDEX(CID_DB[Commercial Status],$D4120)),"")</f>
        <v/>
      </c>
    </row>
    <row r="4121" spans="2:12" x14ac:dyDescent="0.35">
      <c r="B4121" s="15"/>
      <c r="D4121" s="17" t="str">
        <f t="array" ref="D4121">IFERROR(IF($B4121&lt;&gt;"",LARGE(IF(ISNUMBER(SEARCH(TRIM(SUBSTITUTE($B4121,"-","")),CID_DB[Search Key])),ROW(CID_DB[Search Key]),""),1)-1,""),"")</f>
        <v/>
      </c>
      <c r="F4121" s="23" t="str">
        <f>IF($B4121&lt;&gt;"",COUNTIFS(CID_DB[Search Key],"*"&amp;TRIM(SUBSTITUTE(B4121,"-",""))&amp;"*"),"")</f>
        <v/>
      </c>
      <c r="G4121" s="23" t="str">
        <f>IFERROR(TRIM(INDEX(CID_DB[Case No],$D4121)),"")</f>
        <v/>
      </c>
      <c r="H4121" s="5" t="str">
        <f>IFERROR(TRIM(INDEX(CID_DB[Known Contractor '#1 PN],$D4121)),"")</f>
        <v/>
      </c>
      <c r="I4121" s="5" t="str">
        <f>IFERROR(TRIM(INDEX(CID_DB[Known Contractor '#2 PN],$D4121)),"")</f>
        <v/>
      </c>
      <c r="J4121" s="5" t="str">
        <f>IFERROR(TRIM(INDEX(CID_DB[ [ NSN ] ],$D4121)),"")</f>
        <v/>
      </c>
      <c r="K4121" s="5" t="str">
        <f>IFERROR(TRIM(INDEX(CID_DB[Description],$D4121)),"")</f>
        <v/>
      </c>
      <c r="L4121" s="24" t="str">
        <f>IFERROR(TRIM(INDEX(CID_DB[Commercial Status],$D4121)),"")</f>
        <v/>
      </c>
    </row>
    <row r="4122" spans="2:12" x14ac:dyDescent="0.35">
      <c r="B4122" s="15"/>
      <c r="D4122" s="17" t="str">
        <f t="array" ref="D4122">IFERROR(IF($B4122&lt;&gt;"",LARGE(IF(ISNUMBER(SEARCH(TRIM(SUBSTITUTE($B4122,"-","")),CID_DB[Search Key])),ROW(CID_DB[Search Key]),""),1)-1,""),"")</f>
        <v/>
      </c>
      <c r="F4122" s="23" t="str">
        <f>IF($B4122&lt;&gt;"",COUNTIFS(CID_DB[Search Key],"*"&amp;TRIM(SUBSTITUTE(B4122,"-",""))&amp;"*"),"")</f>
        <v/>
      </c>
      <c r="G4122" s="23" t="str">
        <f>IFERROR(TRIM(INDEX(CID_DB[Case No],$D4122)),"")</f>
        <v/>
      </c>
      <c r="H4122" s="5" t="str">
        <f>IFERROR(TRIM(INDEX(CID_DB[Known Contractor '#1 PN],$D4122)),"")</f>
        <v/>
      </c>
      <c r="I4122" s="5" t="str">
        <f>IFERROR(TRIM(INDEX(CID_DB[Known Contractor '#2 PN],$D4122)),"")</f>
        <v/>
      </c>
      <c r="J4122" s="5" t="str">
        <f>IFERROR(TRIM(INDEX(CID_DB[ [ NSN ] ],$D4122)),"")</f>
        <v/>
      </c>
      <c r="K4122" s="5" t="str">
        <f>IFERROR(TRIM(INDEX(CID_DB[Description],$D4122)),"")</f>
        <v/>
      </c>
      <c r="L4122" s="24" t="str">
        <f>IFERROR(TRIM(INDEX(CID_DB[Commercial Status],$D4122)),"")</f>
        <v/>
      </c>
    </row>
    <row r="4123" spans="2:12" x14ac:dyDescent="0.35">
      <c r="B4123" s="15"/>
      <c r="D4123" s="17" t="str">
        <f t="array" ref="D4123">IFERROR(IF($B4123&lt;&gt;"",LARGE(IF(ISNUMBER(SEARCH(TRIM(SUBSTITUTE($B4123,"-","")),CID_DB[Search Key])),ROW(CID_DB[Search Key]),""),1)-1,""),"")</f>
        <v/>
      </c>
      <c r="F4123" s="23" t="str">
        <f>IF($B4123&lt;&gt;"",COUNTIFS(CID_DB[Search Key],"*"&amp;TRIM(SUBSTITUTE(B4123,"-",""))&amp;"*"),"")</f>
        <v/>
      </c>
      <c r="G4123" s="23" t="str">
        <f>IFERROR(TRIM(INDEX(CID_DB[Case No],$D4123)),"")</f>
        <v/>
      </c>
      <c r="H4123" s="5" t="str">
        <f>IFERROR(TRIM(INDEX(CID_DB[Known Contractor '#1 PN],$D4123)),"")</f>
        <v/>
      </c>
      <c r="I4123" s="5" t="str">
        <f>IFERROR(TRIM(INDEX(CID_DB[Known Contractor '#2 PN],$D4123)),"")</f>
        <v/>
      </c>
      <c r="J4123" s="5" t="str">
        <f>IFERROR(TRIM(INDEX(CID_DB[ [ NSN ] ],$D4123)),"")</f>
        <v/>
      </c>
      <c r="K4123" s="5" t="str">
        <f>IFERROR(TRIM(INDEX(CID_DB[Description],$D4123)),"")</f>
        <v/>
      </c>
      <c r="L4123" s="24" t="str">
        <f>IFERROR(TRIM(INDEX(CID_DB[Commercial Status],$D4123)),"")</f>
        <v/>
      </c>
    </row>
    <row r="4124" spans="2:12" x14ac:dyDescent="0.35">
      <c r="B4124" s="15"/>
      <c r="D4124" s="17" t="str">
        <f t="array" ref="D4124">IFERROR(IF($B4124&lt;&gt;"",LARGE(IF(ISNUMBER(SEARCH(TRIM(SUBSTITUTE($B4124,"-","")),CID_DB[Search Key])),ROW(CID_DB[Search Key]),""),1)-1,""),"")</f>
        <v/>
      </c>
      <c r="F4124" s="23" t="str">
        <f>IF($B4124&lt;&gt;"",COUNTIFS(CID_DB[Search Key],"*"&amp;TRIM(SUBSTITUTE(B4124,"-",""))&amp;"*"),"")</f>
        <v/>
      </c>
      <c r="G4124" s="23" t="str">
        <f>IFERROR(TRIM(INDEX(CID_DB[Case No],$D4124)),"")</f>
        <v/>
      </c>
      <c r="H4124" s="5" t="str">
        <f>IFERROR(TRIM(INDEX(CID_DB[Known Contractor '#1 PN],$D4124)),"")</f>
        <v/>
      </c>
      <c r="I4124" s="5" t="str">
        <f>IFERROR(TRIM(INDEX(CID_DB[Known Contractor '#2 PN],$D4124)),"")</f>
        <v/>
      </c>
      <c r="J4124" s="5" t="str">
        <f>IFERROR(TRIM(INDEX(CID_DB[ [ NSN ] ],$D4124)),"")</f>
        <v/>
      </c>
      <c r="K4124" s="5" t="str">
        <f>IFERROR(TRIM(INDEX(CID_DB[Description],$D4124)),"")</f>
        <v/>
      </c>
      <c r="L4124" s="24" t="str">
        <f>IFERROR(TRIM(INDEX(CID_DB[Commercial Status],$D4124)),"")</f>
        <v/>
      </c>
    </row>
    <row r="4125" spans="2:12" x14ac:dyDescent="0.35">
      <c r="B4125" s="15"/>
      <c r="D4125" s="17" t="str">
        <f t="array" ref="D4125">IFERROR(IF($B4125&lt;&gt;"",LARGE(IF(ISNUMBER(SEARCH(TRIM(SUBSTITUTE($B4125,"-","")),CID_DB[Search Key])),ROW(CID_DB[Search Key]),""),1)-1,""),"")</f>
        <v/>
      </c>
      <c r="F4125" s="23" t="str">
        <f>IF($B4125&lt;&gt;"",COUNTIFS(CID_DB[Search Key],"*"&amp;TRIM(SUBSTITUTE(B4125,"-",""))&amp;"*"),"")</f>
        <v/>
      </c>
      <c r="G4125" s="23" t="str">
        <f>IFERROR(TRIM(INDEX(CID_DB[Case No],$D4125)),"")</f>
        <v/>
      </c>
      <c r="H4125" s="5" t="str">
        <f>IFERROR(TRIM(INDEX(CID_DB[Known Contractor '#1 PN],$D4125)),"")</f>
        <v/>
      </c>
      <c r="I4125" s="5" t="str">
        <f>IFERROR(TRIM(INDEX(CID_DB[Known Contractor '#2 PN],$D4125)),"")</f>
        <v/>
      </c>
      <c r="J4125" s="5" t="str">
        <f>IFERROR(TRIM(INDEX(CID_DB[ [ NSN ] ],$D4125)),"")</f>
        <v/>
      </c>
      <c r="K4125" s="5" t="str">
        <f>IFERROR(TRIM(INDEX(CID_DB[Description],$D4125)),"")</f>
        <v/>
      </c>
      <c r="L4125" s="24" t="str">
        <f>IFERROR(TRIM(INDEX(CID_DB[Commercial Status],$D4125)),"")</f>
        <v/>
      </c>
    </row>
    <row r="4126" spans="2:12" x14ac:dyDescent="0.35">
      <c r="B4126" s="15"/>
      <c r="D4126" s="17" t="str">
        <f t="array" ref="D4126">IFERROR(IF($B4126&lt;&gt;"",LARGE(IF(ISNUMBER(SEARCH(TRIM(SUBSTITUTE($B4126,"-","")),CID_DB[Search Key])),ROW(CID_DB[Search Key]),""),1)-1,""),"")</f>
        <v/>
      </c>
      <c r="F4126" s="23" t="str">
        <f>IF($B4126&lt;&gt;"",COUNTIFS(CID_DB[Search Key],"*"&amp;TRIM(SUBSTITUTE(B4126,"-",""))&amp;"*"),"")</f>
        <v/>
      </c>
      <c r="G4126" s="23" t="str">
        <f>IFERROR(TRIM(INDEX(CID_DB[Case No],$D4126)),"")</f>
        <v/>
      </c>
      <c r="H4126" s="5" t="str">
        <f>IFERROR(TRIM(INDEX(CID_DB[Known Contractor '#1 PN],$D4126)),"")</f>
        <v/>
      </c>
      <c r="I4126" s="5" t="str">
        <f>IFERROR(TRIM(INDEX(CID_DB[Known Contractor '#2 PN],$D4126)),"")</f>
        <v/>
      </c>
      <c r="J4126" s="5" t="str">
        <f>IFERROR(TRIM(INDEX(CID_DB[ [ NSN ] ],$D4126)),"")</f>
        <v/>
      </c>
      <c r="K4126" s="5" t="str">
        <f>IFERROR(TRIM(INDEX(CID_DB[Description],$D4126)),"")</f>
        <v/>
      </c>
      <c r="L4126" s="24" t="str">
        <f>IFERROR(TRIM(INDEX(CID_DB[Commercial Status],$D4126)),"")</f>
        <v/>
      </c>
    </row>
    <row r="4127" spans="2:12" x14ac:dyDescent="0.35">
      <c r="B4127" s="15"/>
      <c r="D4127" s="17" t="str">
        <f t="array" ref="D4127">IFERROR(IF($B4127&lt;&gt;"",LARGE(IF(ISNUMBER(SEARCH(TRIM(SUBSTITUTE($B4127,"-","")),CID_DB[Search Key])),ROW(CID_DB[Search Key]),""),1)-1,""),"")</f>
        <v/>
      </c>
      <c r="F4127" s="23" t="str">
        <f>IF($B4127&lt;&gt;"",COUNTIFS(CID_DB[Search Key],"*"&amp;TRIM(SUBSTITUTE(B4127,"-",""))&amp;"*"),"")</f>
        <v/>
      </c>
      <c r="G4127" s="23" t="str">
        <f>IFERROR(TRIM(INDEX(CID_DB[Case No],$D4127)),"")</f>
        <v/>
      </c>
      <c r="H4127" s="5" t="str">
        <f>IFERROR(TRIM(INDEX(CID_DB[Known Contractor '#1 PN],$D4127)),"")</f>
        <v/>
      </c>
      <c r="I4127" s="5" t="str">
        <f>IFERROR(TRIM(INDEX(CID_DB[Known Contractor '#2 PN],$D4127)),"")</f>
        <v/>
      </c>
      <c r="J4127" s="5" t="str">
        <f>IFERROR(TRIM(INDEX(CID_DB[ [ NSN ] ],$D4127)),"")</f>
        <v/>
      </c>
      <c r="K4127" s="5" t="str">
        <f>IFERROR(TRIM(INDEX(CID_DB[Description],$D4127)),"")</f>
        <v/>
      </c>
      <c r="L4127" s="24" t="str">
        <f>IFERROR(TRIM(INDEX(CID_DB[Commercial Status],$D4127)),"")</f>
        <v/>
      </c>
    </row>
    <row r="4128" spans="2:12" x14ac:dyDescent="0.35">
      <c r="B4128" s="15"/>
      <c r="D4128" s="17" t="str">
        <f t="array" ref="D4128">IFERROR(IF($B4128&lt;&gt;"",LARGE(IF(ISNUMBER(SEARCH(TRIM(SUBSTITUTE($B4128,"-","")),CID_DB[Search Key])),ROW(CID_DB[Search Key]),""),1)-1,""),"")</f>
        <v/>
      </c>
      <c r="F4128" s="23" t="str">
        <f>IF($B4128&lt;&gt;"",COUNTIFS(CID_DB[Search Key],"*"&amp;TRIM(SUBSTITUTE(B4128,"-",""))&amp;"*"),"")</f>
        <v/>
      </c>
      <c r="G4128" s="23" t="str">
        <f>IFERROR(TRIM(INDEX(CID_DB[Case No],$D4128)),"")</f>
        <v/>
      </c>
      <c r="H4128" s="5" t="str">
        <f>IFERROR(TRIM(INDEX(CID_DB[Known Contractor '#1 PN],$D4128)),"")</f>
        <v/>
      </c>
      <c r="I4128" s="5" t="str">
        <f>IFERROR(TRIM(INDEX(CID_DB[Known Contractor '#2 PN],$D4128)),"")</f>
        <v/>
      </c>
      <c r="J4128" s="5" t="str">
        <f>IFERROR(TRIM(INDEX(CID_DB[ [ NSN ] ],$D4128)),"")</f>
        <v/>
      </c>
      <c r="K4128" s="5" t="str">
        <f>IFERROR(TRIM(INDEX(CID_DB[Description],$D4128)),"")</f>
        <v/>
      </c>
      <c r="L4128" s="24" t="str">
        <f>IFERROR(TRIM(INDEX(CID_DB[Commercial Status],$D4128)),"")</f>
        <v/>
      </c>
    </row>
    <row r="4129" spans="2:12" x14ac:dyDescent="0.35">
      <c r="B4129" s="15"/>
      <c r="D4129" s="17" t="str">
        <f t="array" ref="D4129">IFERROR(IF($B4129&lt;&gt;"",LARGE(IF(ISNUMBER(SEARCH(TRIM(SUBSTITUTE($B4129,"-","")),CID_DB[Search Key])),ROW(CID_DB[Search Key]),""),1)-1,""),"")</f>
        <v/>
      </c>
      <c r="F4129" s="23" t="str">
        <f>IF($B4129&lt;&gt;"",COUNTIFS(CID_DB[Search Key],"*"&amp;TRIM(SUBSTITUTE(B4129,"-",""))&amp;"*"),"")</f>
        <v/>
      </c>
      <c r="G4129" s="23" t="str">
        <f>IFERROR(TRIM(INDEX(CID_DB[Case No],$D4129)),"")</f>
        <v/>
      </c>
      <c r="H4129" s="5" t="str">
        <f>IFERROR(TRIM(INDEX(CID_DB[Known Contractor '#1 PN],$D4129)),"")</f>
        <v/>
      </c>
      <c r="I4129" s="5" t="str">
        <f>IFERROR(TRIM(INDEX(CID_DB[Known Contractor '#2 PN],$D4129)),"")</f>
        <v/>
      </c>
      <c r="J4129" s="5" t="str">
        <f>IFERROR(TRIM(INDEX(CID_DB[ [ NSN ] ],$D4129)),"")</f>
        <v/>
      </c>
      <c r="K4129" s="5" t="str">
        <f>IFERROR(TRIM(INDEX(CID_DB[Description],$D4129)),"")</f>
        <v/>
      </c>
      <c r="L4129" s="24" t="str">
        <f>IFERROR(TRIM(INDEX(CID_DB[Commercial Status],$D4129)),"")</f>
        <v/>
      </c>
    </row>
    <row r="4130" spans="2:12" x14ac:dyDescent="0.35">
      <c r="B4130" s="15"/>
      <c r="D4130" s="17" t="str">
        <f t="array" ref="D4130">IFERROR(IF($B4130&lt;&gt;"",LARGE(IF(ISNUMBER(SEARCH(TRIM(SUBSTITUTE($B4130,"-","")),CID_DB[Search Key])),ROW(CID_DB[Search Key]),""),1)-1,""),"")</f>
        <v/>
      </c>
      <c r="F4130" s="23" t="str">
        <f>IF($B4130&lt;&gt;"",COUNTIFS(CID_DB[Search Key],"*"&amp;TRIM(SUBSTITUTE(B4130,"-",""))&amp;"*"),"")</f>
        <v/>
      </c>
      <c r="G4130" s="23" t="str">
        <f>IFERROR(TRIM(INDEX(CID_DB[Case No],$D4130)),"")</f>
        <v/>
      </c>
      <c r="H4130" s="5" t="str">
        <f>IFERROR(TRIM(INDEX(CID_DB[Known Contractor '#1 PN],$D4130)),"")</f>
        <v/>
      </c>
      <c r="I4130" s="5" t="str">
        <f>IFERROR(TRIM(INDEX(CID_DB[Known Contractor '#2 PN],$D4130)),"")</f>
        <v/>
      </c>
      <c r="J4130" s="5" t="str">
        <f>IFERROR(TRIM(INDEX(CID_DB[ [ NSN ] ],$D4130)),"")</f>
        <v/>
      </c>
      <c r="K4130" s="5" t="str">
        <f>IFERROR(TRIM(INDEX(CID_DB[Description],$D4130)),"")</f>
        <v/>
      </c>
      <c r="L4130" s="24" t="str">
        <f>IFERROR(TRIM(INDEX(CID_DB[Commercial Status],$D4130)),"")</f>
        <v/>
      </c>
    </row>
    <row r="4131" spans="2:12" x14ac:dyDescent="0.35">
      <c r="B4131" s="15"/>
      <c r="D4131" s="17" t="str">
        <f t="array" ref="D4131">IFERROR(IF($B4131&lt;&gt;"",LARGE(IF(ISNUMBER(SEARCH(TRIM(SUBSTITUTE($B4131,"-","")),CID_DB[Search Key])),ROW(CID_DB[Search Key]),""),1)-1,""),"")</f>
        <v/>
      </c>
      <c r="F4131" s="23" t="str">
        <f>IF($B4131&lt;&gt;"",COUNTIFS(CID_DB[Search Key],"*"&amp;TRIM(SUBSTITUTE(B4131,"-",""))&amp;"*"),"")</f>
        <v/>
      </c>
      <c r="G4131" s="23" t="str">
        <f>IFERROR(TRIM(INDEX(CID_DB[Case No],$D4131)),"")</f>
        <v/>
      </c>
      <c r="H4131" s="5" t="str">
        <f>IFERROR(TRIM(INDEX(CID_DB[Known Contractor '#1 PN],$D4131)),"")</f>
        <v/>
      </c>
      <c r="I4131" s="5" t="str">
        <f>IFERROR(TRIM(INDEX(CID_DB[Known Contractor '#2 PN],$D4131)),"")</f>
        <v/>
      </c>
      <c r="J4131" s="5" t="str">
        <f>IFERROR(TRIM(INDEX(CID_DB[ [ NSN ] ],$D4131)),"")</f>
        <v/>
      </c>
      <c r="K4131" s="5" t="str">
        <f>IFERROR(TRIM(INDEX(CID_DB[Description],$D4131)),"")</f>
        <v/>
      </c>
      <c r="L4131" s="24" t="str">
        <f>IFERROR(TRIM(INDEX(CID_DB[Commercial Status],$D4131)),"")</f>
        <v/>
      </c>
    </row>
    <row r="4132" spans="2:12" x14ac:dyDescent="0.35">
      <c r="B4132" s="15"/>
      <c r="D4132" s="17" t="str">
        <f t="array" ref="D4132">IFERROR(IF($B4132&lt;&gt;"",LARGE(IF(ISNUMBER(SEARCH(TRIM(SUBSTITUTE($B4132,"-","")),CID_DB[Search Key])),ROW(CID_DB[Search Key]),""),1)-1,""),"")</f>
        <v/>
      </c>
      <c r="F4132" s="23" t="str">
        <f>IF($B4132&lt;&gt;"",COUNTIFS(CID_DB[Search Key],"*"&amp;TRIM(SUBSTITUTE(B4132,"-",""))&amp;"*"),"")</f>
        <v/>
      </c>
      <c r="G4132" s="23" t="str">
        <f>IFERROR(TRIM(INDEX(CID_DB[Case No],$D4132)),"")</f>
        <v/>
      </c>
      <c r="H4132" s="5" t="str">
        <f>IFERROR(TRIM(INDEX(CID_DB[Known Contractor '#1 PN],$D4132)),"")</f>
        <v/>
      </c>
      <c r="I4132" s="5" t="str">
        <f>IFERROR(TRIM(INDEX(CID_DB[Known Contractor '#2 PN],$D4132)),"")</f>
        <v/>
      </c>
      <c r="J4132" s="5" t="str">
        <f>IFERROR(TRIM(INDEX(CID_DB[ [ NSN ] ],$D4132)),"")</f>
        <v/>
      </c>
      <c r="K4132" s="5" t="str">
        <f>IFERROR(TRIM(INDEX(CID_DB[Description],$D4132)),"")</f>
        <v/>
      </c>
      <c r="L4132" s="24" t="str">
        <f>IFERROR(TRIM(INDEX(CID_DB[Commercial Status],$D4132)),"")</f>
        <v/>
      </c>
    </row>
    <row r="4133" spans="2:12" x14ac:dyDescent="0.35">
      <c r="B4133" s="15"/>
      <c r="D4133" s="17" t="str">
        <f t="array" ref="D4133">IFERROR(IF($B4133&lt;&gt;"",LARGE(IF(ISNUMBER(SEARCH(TRIM(SUBSTITUTE($B4133,"-","")),CID_DB[Search Key])),ROW(CID_DB[Search Key]),""),1)-1,""),"")</f>
        <v/>
      </c>
      <c r="F4133" s="23" t="str">
        <f>IF($B4133&lt;&gt;"",COUNTIFS(CID_DB[Search Key],"*"&amp;TRIM(SUBSTITUTE(B4133,"-",""))&amp;"*"),"")</f>
        <v/>
      </c>
      <c r="G4133" s="23" t="str">
        <f>IFERROR(TRIM(INDEX(CID_DB[Case No],$D4133)),"")</f>
        <v/>
      </c>
      <c r="H4133" s="5" t="str">
        <f>IFERROR(TRIM(INDEX(CID_DB[Known Contractor '#1 PN],$D4133)),"")</f>
        <v/>
      </c>
      <c r="I4133" s="5" t="str">
        <f>IFERROR(TRIM(INDEX(CID_DB[Known Contractor '#2 PN],$D4133)),"")</f>
        <v/>
      </c>
      <c r="J4133" s="5" t="str">
        <f>IFERROR(TRIM(INDEX(CID_DB[ [ NSN ] ],$D4133)),"")</f>
        <v/>
      </c>
      <c r="K4133" s="5" t="str">
        <f>IFERROR(TRIM(INDEX(CID_DB[Description],$D4133)),"")</f>
        <v/>
      </c>
      <c r="L4133" s="24" t="str">
        <f>IFERROR(TRIM(INDEX(CID_DB[Commercial Status],$D4133)),"")</f>
        <v/>
      </c>
    </row>
    <row r="4134" spans="2:12" x14ac:dyDescent="0.35">
      <c r="B4134" s="15"/>
      <c r="D4134" s="17" t="str">
        <f t="array" ref="D4134">IFERROR(IF($B4134&lt;&gt;"",LARGE(IF(ISNUMBER(SEARCH(TRIM(SUBSTITUTE($B4134,"-","")),CID_DB[Search Key])),ROW(CID_DB[Search Key]),""),1)-1,""),"")</f>
        <v/>
      </c>
      <c r="F4134" s="23" t="str">
        <f>IF($B4134&lt;&gt;"",COUNTIFS(CID_DB[Search Key],"*"&amp;TRIM(SUBSTITUTE(B4134,"-",""))&amp;"*"),"")</f>
        <v/>
      </c>
      <c r="G4134" s="23" t="str">
        <f>IFERROR(TRIM(INDEX(CID_DB[Case No],$D4134)),"")</f>
        <v/>
      </c>
      <c r="H4134" s="5" t="str">
        <f>IFERROR(TRIM(INDEX(CID_DB[Known Contractor '#1 PN],$D4134)),"")</f>
        <v/>
      </c>
      <c r="I4134" s="5" t="str">
        <f>IFERROR(TRIM(INDEX(CID_DB[Known Contractor '#2 PN],$D4134)),"")</f>
        <v/>
      </c>
      <c r="J4134" s="5" t="str">
        <f>IFERROR(TRIM(INDEX(CID_DB[ [ NSN ] ],$D4134)),"")</f>
        <v/>
      </c>
      <c r="K4134" s="5" t="str">
        <f>IFERROR(TRIM(INDEX(CID_DB[Description],$D4134)),"")</f>
        <v/>
      </c>
      <c r="L4134" s="24" t="str">
        <f>IFERROR(TRIM(INDEX(CID_DB[Commercial Status],$D4134)),"")</f>
        <v/>
      </c>
    </row>
    <row r="4135" spans="2:12" x14ac:dyDescent="0.35">
      <c r="B4135" s="15"/>
      <c r="D4135" s="17" t="str">
        <f t="array" ref="D4135">IFERROR(IF($B4135&lt;&gt;"",LARGE(IF(ISNUMBER(SEARCH(TRIM(SUBSTITUTE($B4135,"-","")),CID_DB[Search Key])),ROW(CID_DB[Search Key]),""),1)-1,""),"")</f>
        <v/>
      </c>
      <c r="F4135" s="23" t="str">
        <f>IF($B4135&lt;&gt;"",COUNTIFS(CID_DB[Search Key],"*"&amp;TRIM(SUBSTITUTE(B4135,"-",""))&amp;"*"),"")</f>
        <v/>
      </c>
      <c r="G4135" s="23" t="str">
        <f>IFERROR(TRIM(INDEX(CID_DB[Case No],$D4135)),"")</f>
        <v/>
      </c>
      <c r="H4135" s="5" t="str">
        <f>IFERROR(TRIM(INDEX(CID_DB[Known Contractor '#1 PN],$D4135)),"")</f>
        <v/>
      </c>
      <c r="I4135" s="5" t="str">
        <f>IFERROR(TRIM(INDEX(CID_DB[Known Contractor '#2 PN],$D4135)),"")</f>
        <v/>
      </c>
      <c r="J4135" s="5" t="str">
        <f>IFERROR(TRIM(INDEX(CID_DB[ [ NSN ] ],$D4135)),"")</f>
        <v/>
      </c>
      <c r="K4135" s="5" t="str">
        <f>IFERROR(TRIM(INDEX(CID_DB[Description],$D4135)),"")</f>
        <v/>
      </c>
      <c r="L4135" s="24" t="str">
        <f>IFERROR(TRIM(INDEX(CID_DB[Commercial Status],$D4135)),"")</f>
        <v/>
      </c>
    </row>
    <row r="4136" spans="2:12" x14ac:dyDescent="0.35">
      <c r="B4136" s="15"/>
      <c r="D4136" s="17" t="str">
        <f t="array" ref="D4136">IFERROR(IF($B4136&lt;&gt;"",LARGE(IF(ISNUMBER(SEARCH(TRIM(SUBSTITUTE($B4136,"-","")),CID_DB[Search Key])),ROW(CID_DB[Search Key]),""),1)-1,""),"")</f>
        <v/>
      </c>
      <c r="F4136" s="23" t="str">
        <f>IF($B4136&lt;&gt;"",COUNTIFS(CID_DB[Search Key],"*"&amp;TRIM(SUBSTITUTE(B4136,"-",""))&amp;"*"),"")</f>
        <v/>
      </c>
      <c r="G4136" s="23" t="str">
        <f>IFERROR(TRIM(INDEX(CID_DB[Case No],$D4136)),"")</f>
        <v/>
      </c>
      <c r="H4136" s="5" t="str">
        <f>IFERROR(TRIM(INDEX(CID_DB[Known Contractor '#1 PN],$D4136)),"")</f>
        <v/>
      </c>
      <c r="I4136" s="5" t="str">
        <f>IFERROR(TRIM(INDEX(CID_DB[Known Contractor '#2 PN],$D4136)),"")</f>
        <v/>
      </c>
      <c r="J4136" s="5" t="str">
        <f>IFERROR(TRIM(INDEX(CID_DB[ [ NSN ] ],$D4136)),"")</f>
        <v/>
      </c>
      <c r="K4136" s="5" t="str">
        <f>IFERROR(TRIM(INDEX(CID_DB[Description],$D4136)),"")</f>
        <v/>
      </c>
      <c r="L4136" s="24" t="str">
        <f>IFERROR(TRIM(INDEX(CID_DB[Commercial Status],$D4136)),"")</f>
        <v/>
      </c>
    </row>
    <row r="4137" spans="2:12" x14ac:dyDescent="0.35">
      <c r="B4137" s="15"/>
      <c r="D4137" s="17" t="str">
        <f t="array" ref="D4137">IFERROR(IF($B4137&lt;&gt;"",LARGE(IF(ISNUMBER(SEARCH(TRIM(SUBSTITUTE($B4137,"-","")),CID_DB[Search Key])),ROW(CID_DB[Search Key]),""),1)-1,""),"")</f>
        <v/>
      </c>
      <c r="F4137" s="23" t="str">
        <f>IF($B4137&lt;&gt;"",COUNTIFS(CID_DB[Search Key],"*"&amp;TRIM(SUBSTITUTE(B4137,"-",""))&amp;"*"),"")</f>
        <v/>
      </c>
      <c r="G4137" s="23" t="str">
        <f>IFERROR(TRIM(INDEX(CID_DB[Case No],$D4137)),"")</f>
        <v/>
      </c>
      <c r="H4137" s="5" t="str">
        <f>IFERROR(TRIM(INDEX(CID_DB[Known Contractor '#1 PN],$D4137)),"")</f>
        <v/>
      </c>
      <c r="I4137" s="5" t="str">
        <f>IFERROR(TRIM(INDEX(CID_DB[Known Contractor '#2 PN],$D4137)),"")</f>
        <v/>
      </c>
      <c r="J4137" s="5" t="str">
        <f>IFERROR(TRIM(INDEX(CID_DB[ [ NSN ] ],$D4137)),"")</f>
        <v/>
      </c>
      <c r="K4137" s="5" t="str">
        <f>IFERROR(TRIM(INDEX(CID_DB[Description],$D4137)),"")</f>
        <v/>
      </c>
      <c r="L4137" s="24" t="str">
        <f>IFERROR(TRIM(INDEX(CID_DB[Commercial Status],$D4137)),"")</f>
        <v/>
      </c>
    </row>
    <row r="4138" spans="2:12" x14ac:dyDescent="0.35">
      <c r="B4138" s="15"/>
      <c r="D4138" s="17" t="str">
        <f t="array" ref="D4138">IFERROR(IF($B4138&lt;&gt;"",LARGE(IF(ISNUMBER(SEARCH(TRIM(SUBSTITUTE($B4138,"-","")),CID_DB[Search Key])),ROW(CID_DB[Search Key]),""),1)-1,""),"")</f>
        <v/>
      </c>
      <c r="F4138" s="23" t="str">
        <f>IF($B4138&lt;&gt;"",COUNTIFS(CID_DB[Search Key],"*"&amp;TRIM(SUBSTITUTE(B4138,"-",""))&amp;"*"),"")</f>
        <v/>
      </c>
      <c r="G4138" s="23" t="str">
        <f>IFERROR(TRIM(INDEX(CID_DB[Case No],$D4138)),"")</f>
        <v/>
      </c>
      <c r="H4138" s="5" t="str">
        <f>IFERROR(TRIM(INDEX(CID_DB[Known Contractor '#1 PN],$D4138)),"")</f>
        <v/>
      </c>
      <c r="I4138" s="5" t="str">
        <f>IFERROR(TRIM(INDEX(CID_DB[Known Contractor '#2 PN],$D4138)),"")</f>
        <v/>
      </c>
      <c r="J4138" s="5" t="str">
        <f>IFERROR(TRIM(INDEX(CID_DB[ [ NSN ] ],$D4138)),"")</f>
        <v/>
      </c>
      <c r="K4138" s="5" t="str">
        <f>IFERROR(TRIM(INDEX(CID_DB[Description],$D4138)),"")</f>
        <v/>
      </c>
      <c r="L4138" s="24" t="str">
        <f>IFERROR(TRIM(INDEX(CID_DB[Commercial Status],$D4138)),"")</f>
        <v/>
      </c>
    </row>
    <row r="4139" spans="2:12" x14ac:dyDescent="0.35">
      <c r="B4139" s="15"/>
      <c r="D4139" s="17" t="str">
        <f t="array" ref="D4139">IFERROR(IF($B4139&lt;&gt;"",LARGE(IF(ISNUMBER(SEARCH(TRIM(SUBSTITUTE($B4139,"-","")),CID_DB[Search Key])),ROW(CID_DB[Search Key]),""),1)-1,""),"")</f>
        <v/>
      </c>
      <c r="F4139" s="23" t="str">
        <f>IF($B4139&lt;&gt;"",COUNTIFS(CID_DB[Search Key],"*"&amp;TRIM(SUBSTITUTE(B4139,"-",""))&amp;"*"),"")</f>
        <v/>
      </c>
      <c r="G4139" s="23" t="str">
        <f>IFERROR(TRIM(INDEX(CID_DB[Case No],$D4139)),"")</f>
        <v/>
      </c>
      <c r="H4139" s="5" t="str">
        <f>IFERROR(TRIM(INDEX(CID_DB[Known Contractor '#1 PN],$D4139)),"")</f>
        <v/>
      </c>
      <c r="I4139" s="5" t="str">
        <f>IFERROR(TRIM(INDEX(CID_DB[Known Contractor '#2 PN],$D4139)),"")</f>
        <v/>
      </c>
      <c r="J4139" s="5" t="str">
        <f>IFERROR(TRIM(INDEX(CID_DB[ [ NSN ] ],$D4139)),"")</f>
        <v/>
      </c>
      <c r="K4139" s="5" t="str">
        <f>IFERROR(TRIM(INDEX(CID_DB[Description],$D4139)),"")</f>
        <v/>
      </c>
      <c r="L4139" s="24" t="str">
        <f>IFERROR(TRIM(INDEX(CID_DB[Commercial Status],$D4139)),"")</f>
        <v/>
      </c>
    </row>
    <row r="4140" spans="2:12" x14ac:dyDescent="0.35">
      <c r="B4140" s="15"/>
      <c r="D4140" s="17" t="str">
        <f t="array" ref="D4140">IFERROR(IF($B4140&lt;&gt;"",LARGE(IF(ISNUMBER(SEARCH(TRIM(SUBSTITUTE($B4140,"-","")),CID_DB[Search Key])),ROW(CID_DB[Search Key]),""),1)-1,""),"")</f>
        <v/>
      </c>
      <c r="F4140" s="23" t="str">
        <f>IF($B4140&lt;&gt;"",COUNTIFS(CID_DB[Search Key],"*"&amp;TRIM(SUBSTITUTE(B4140,"-",""))&amp;"*"),"")</f>
        <v/>
      </c>
      <c r="G4140" s="23" t="str">
        <f>IFERROR(TRIM(INDEX(CID_DB[Case No],$D4140)),"")</f>
        <v/>
      </c>
      <c r="H4140" s="5" t="str">
        <f>IFERROR(TRIM(INDEX(CID_DB[Known Contractor '#1 PN],$D4140)),"")</f>
        <v/>
      </c>
      <c r="I4140" s="5" t="str">
        <f>IFERROR(TRIM(INDEX(CID_DB[Known Contractor '#2 PN],$D4140)),"")</f>
        <v/>
      </c>
      <c r="J4140" s="5" t="str">
        <f>IFERROR(TRIM(INDEX(CID_DB[ [ NSN ] ],$D4140)),"")</f>
        <v/>
      </c>
      <c r="K4140" s="5" t="str">
        <f>IFERROR(TRIM(INDEX(CID_DB[Description],$D4140)),"")</f>
        <v/>
      </c>
      <c r="L4140" s="24" t="str">
        <f>IFERROR(TRIM(INDEX(CID_DB[Commercial Status],$D4140)),"")</f>
        <v/>
      </c>
    </row>
    <row r="4141" spans="2:12" x14ac:dyDescent="0.35">
      <c r="B4141" s="15"/>
      <c r="D4141" s="17" t="str">
        <f t="array" ref="D4141">IFERROR(IF($B4141&lt;&gt;"",LARGE(IF(ISNUMBER(SEARCH(TRIM(SUBSTITUTE($B4141,"-","")),CID_DB[Search Key])),ROW(CID_DB[Search Key]),""),1)-1,""),"")</f>
        <v/>
      </c>
      <c r="F4141" s="23" t="str">
        <f>IF($B4141&lt;&gt;"",COUNTIFS(CID_DB[Search Key],"*"&amp;TRIM(SUBSTITUTE(B4141,"-",""))&amp;"*"),"")</f>
        <v/>
      </c>
      <c r="G4141" s="23" t="str">
        <f>IFERROR(TRIM(INDEX(CID_DB[Case No],$D4141)),"")</f>
        <v/>
      </c>
      <c r="H4141" s="5" t="str">
        <f>IFERROR(TRIM(INDEX(CID_DB[Known Contractor '#1 PN],$D4141)),"")</f>
        <v/>
      </c>
      <c r="I4141" s="5" t="str">
        <f>IFERROR(TRIM(INDEX(CID_DB[Known Contractor '#2 PN],$D4141)),"")</f>
        <v/>
      </c>
      <c r="J4141" s="5" t="str">
        <f>IFERROR(TRIM(INDEX(CID_DB[ [ NSN ] ],$D4141)),"")</f>
        <v/>
      </c>
      <c r="K4141" s="5" t="str">
        <f>IFERROR(TRIM(INDEX(CID_DB[Description],$D4141)),"")</f>
        <v/>
      </c>
      <c r="L4141" s="24" t="str">
        <f>IFERROR(TRIM(INDEX(CID_DB[Commercial Status],$D4141)),"")</f>
        <v/>
      </c>
    </row>
    <row r="4142" spans="2:12" x14ac:dyDescent="0.35">
      <c r="B4142" s="15"/>
      <c r="D4142" s="17" t="str">
        <f t="array" ref="D4142">IFERROR(IF($B4142&lt;&gt;"",LARGE(IF(ISNUMBER(SEARCH(TRIM(SUBSTITUTE($B4142,"-","")),CID_DB[Search Key])),ROW(CID_DB[Search Key]),""),1)-1,""),"")</f>
        <v/>
      </c>
      <c r="F4142" s="23" t="str">
        <f>IF($B4142&lt;&gt;"",COUNTIFS(CID_DB[Search Key],"*"&amp;TRIM(SUBSTITUTE(B4142,"-",""))&amp;"*"),"")</f>
        <v/>
      </c>
      <c r="G4142" s="23" t="str">
        <f>IFERROR(TRIM(INDEX(CID_DB[Case No],$D4142)),"")</f>
        <v/>
      </c>
      <c r="H4142" s="5" t="str">
        <f>IFERROR(TRIM(INDEX(CID_DB[Known Contractor '#1 PN],$D4142)),"")</f>
        <v/>
      </c>
      <c r="I4142" s="5" t="str">
        <f>IFERROR(TRIM(INDEX(CID_DB[Known Contractor '#2 PN],$D4142)),"")</f>
        <v/>
      </c>
      <c r="J4142" s="5" t="str">
        <f>IFERROR(TRIM(INDEX(CID_DB[ [ NSN ] ],$D4142)),"")</f>
        <v/>
      </c>
      <c r="K4142" s="5" t="str">
        <f>IFERROR(TRIM(INDEX(CID_DB[Description],$D4142)),"")</f>
        <v/>
      </c>
      <c r="L4142" s="24" t="str">
        <f>IFERROR(TRIM(INDEX(CID_DB[Commercial Status],$D4142)),"")</f>
        <v/>
      </c>
    </row>
    <row r="4143" spans="2:12" x14ac:dyDescent="0.35">
      <c r="B4143" s="15"/>
      <c r="D4143" s="17" t="str">
        <f t="array" ref="D4143">IFERROR(IF($B4143&lt;&gt;"",LARGE(IF(ISNUMBER(SEARCH(TRIM(SUBSTITUTE($B4143,"-","")),CID_DB[Search Key])),ROW(CID_DB[Search Key]),""),1)-1,""),"")</f>
        <v/>
      </c>
      <c r="F4143" s="23" t="str">
        <f>IF($B4143&lt;&gt;"",COUNTIFS(CID_DB[Search Key],"*"&amp;TRIM(SUBSTITUTE(B4143,"-",""))&amp;"*"),"")</f>
        <v/>
      </c>
      <c r="G4143" s="23" t="str">
        <f>IFERROR(TRIM(INDEX(CID_DB[Case No],$D4143)),"")</f>
        <v/>
      </c>
      <c r="H4143" s="5" t="str">
        <f>IFERROR(TRIM(INDEX(CID_DB[Known Contractor '#1 PN],$D4143)),"")</f>
        <v/>
      </c>
      <c r="I4143" s="5" t="str">
        <f>IFERROR(TRIM(INDEX(CID_DB[Known Contractor '#2 PN],$D4143)),"")</f>
        <v/>
      </c>
      <c r="J4143" s="5" t="str">
        <f>IFERROR(TRIM(INDEX(CID_DB[ [ NSN ] ],$D4143)),"")</f>
        <v/>
      </c>
      <c r="K4143" s="5" t="str">
        <f>IFERROR(TRIM(INDEX(CID_DB[Description],$D4143)),"")</f>
        <v/>
      </c>
      <c r="L4143" s="24" t="str">
        <f>IFERROR(TRIM(INDEX(CID_DB[Commercial Status],$D4143)),"")</f>
        <v/>
      </c>
    </row>
    <row r="4144" spans="2:12" x14ac:dyDescent="0.35">
      <c r="B4144" s="15"/>
      <c r="D4144" s="17" t="str">
        <f t="array" ref="D4144">IFERROR(IF($B4144&lt;&gt;"",LARGE(IF(ISNUMBER(SEARCH(TRIM(SUBSTITUTE($B4144,"-","")),CID_DB[Search Key])),ROW(CID_DB[Search Key]),""),1)-1,""),"")</f>
        <v/>
      </c>
      <c r="F4144" s="23" t="str">
        <f>IF($B4144&lt;&gt;"",COUNTIFS(CID_DB[Search Key],"*"&amp;TRIM(SUBSTITUTE(B4144,"-",""))&amp;"*"),"")</f>
        <v/>
      </c>
      <c r="G4144" s="23" t="str">
        <f>IFERROR(TRIM(INDEX(CID_DB[Case No],$D4144)),"")</f>
        <v/>
      </c>
      <c r="H4144" s="5" t="str">
        <f>IFERROR(TRIM(INDEX(CID_DB[Known Contractor '#1 PN],$D4144)),"")</f>
        <v/>
      </c>
      <c r="I4144" s="5" t="str">
        <f>IFERROR(TRIM(INDEX(CID_DB[Known Contractor '#2 PN],$D4144)),"")</f>
        <v/>
      </c>
      <c r="J4144" s="5" t="str">
        <f>IFERROR(TRIM(INDEX(CID_DB[ [ NSN ] ],$D4144)),"")</f>
        <v/>
      </c>
      <c r="K4144" s="5" t="str">
        <f>IFERROR(TRIM(INDEX(CID_DB[Description],$D4144)),"")</f>
        <v/>
      </c>
      <c r="L4144" s="24" t="str">
        <f>IFERROR(TRIM(INDEX(CID_DB[Commercial Status],$D4144)),"")</f>
        <v/>
      </c>
    </row>
    <row r="4145" spans="2:12" x14ac:dyDescent="0.35">
      <c r="B4145" s="15"/>
      <c r="D4145" s="17" t="str">
        <f t="array" ref="D4145">IFERROR(IF($B4145&lt;&gt;"",LARGE(IF(ISNUMBER(SEARCH(TRIM(SUBSTITUTE($B4145,"-","")),CID_DB[Search Key])),ROW(CID_DB[Search Key]),""),1)-1,""),"")</f>
        <v/>
      </c>
      <c r="F4145" s="23" t="str">
        <f>IF($B4145&lt;&gt;"",COUNTIFS(CID_DB[Search Key],"*"&amp;TRIM(SUBSTITUTE(B4145,"-",""))&amp;"*"),"")</f>
        <v/>
      </c>
      <c r="G4145" s="23" t="str">
        <f>IFERROR(TRIM(INDEX(CID_DB[Case No],$D4145)),"")</f>
        <v/>
      </c>
      <c r="H4145" s="5" t="str">
        <f>IFERROR(TRIM(INDEX(CID_DB[Known Contractor '#1 PN],$D4145)),"")</f>
        <v/>
      </c>
      <c r="I4145" s="5" t="str">
        <f>IFERROR(TRIM(INDEX(CID_DB[Known Contractor '#2 PN],$D4145)),"")</f>
        <v/>
      </c>
      <c r="J4145" s="5" t="str">
        <f>IFERROR(TRIM(INDEX(CID_DB[ [ NSN ] ],$D4145)),"")</f>
        <v/>
      </c>
      <c r="K4145" s="5" t="str">
        <f>IFERROR(TRIM(INDEX(CID_DB[Description],$D4145)),"")</f>
        <v/>
      </c>
      <c r="L4145" s="24" t="str">
        <f>IFERROR(TRIM(INDEX(CID_DB[Commercial Status],$D4145)),"")</f>
        <v/>
      </c>
    </row>
    <row r="4146" spans="2:12" x14ac:dyDescent="0.35">
      <c r="B4146" s="15"/>
      <c r="D4146" s="17" t="str">
        <f t="array" ref="D4146">IFERROR(IF($B4146&lt;&gt;"",LARGE(IF(ISNUMBER(SEARCH(TRIM(SUBSTITUTE($B4146,"-","")),CID_DB[Search Key])),ROW(CID_DB[Search Key]),""),1)-1,""),"")</f>
        <v/>
      </c>
      <c r="F4146" s="23" t="str">
        <f>IF($B4146&lt;&gt;"",COUNTIFS(CID_DB[Search Key],"*"&amp;TRIM(SUBSTITUTE(B4146,"-",""))&amp;"*"),"")</f>
        <v/>
      </c>
      <c r="G4146" s="23" t="str">
        <f>IFERROR(TRIM(INDEX(CID_DB[Case No],$D4146)),"")</f>
        <v/>
      </c>
      <c r="H4146" s="5" t="str">
        <f>IFERROR(TRIM(INDEX(CID_DB[Known Contractor '#1 PN],$D4146)),"")</f>
        <v/>
      </c>
      <c r="I4146" s="5" t="str">
        <f>IFERROR(TRIM(INDEX(CID_DB[Known Contractor '#2 PN],$D4146)),"")</f>
        <v/>
      </c>
      <c r="J4146" s="5" t="str">
        <f>IFERROR(TRIM(INDEX(CID_DB[ [ NSN ] ],$D4146)),"")</f>
        <v/>
      </c>
      <c r="K4146" s="5" t="str">
        <f>IFERROR(TRIM(INDEX(CID_DB[Description],$D4146)),"")</f>
        <v/>
      </c>
      <c r="L4146" s="24" t="str">
        <f>IFERROR(TRIM(INDEX(CID_DB[Commercial Status],$D4146)),"")</f>
        <v/>
      </c>
    </row>
    <row r="4147" spans="2:12" x14ac:dyDescent="0.35">
      <c r="B4147" s="15"/>
      <c r="D4147" s="17" t="str">
        <f t="array" ref="D4147">IFERROR(IF($B4147&lt;&gt;"",LARGE(IF(ISNUMBER(SEARCH(TRIM(SUBSTITUTE($B4147,"-","")),CID_DB[Search Key])),ROW(CID_DB[Search Key]),""),1)-1,""),"")</f>
        <v/>
      </c>
      <c r="F4147" s="23" t="str">
        <f>IF($B4147&lt;&gt;"",COUNTIFS(CID_DB[Search Key],"*"&amp;TRIM(SUBSTITUTE(B4147,"-",""))&amp;"*"),"")</f>
        <v/>
      </c>
      <c r="G4147" s="23" t="str">
        <f>IFERROR(TRIM(INDEX(CID_DB[Case No],$D4147)),"")</f>
        <v/>
      </c>
      <c r="H4147" s="5" t="str">
        <f>IFERROR(TRIM(INDEX(CID_DB[Known Contractor '#1 PN],$D4147)),"")</f>
        <v/>
      </c>
      <c r="I4147" s="5" t="str">
        <f>IFERROR(TRIM(INDEX(CID_DB[Known Contractor '#2 PN],$D4147)),"")</f>
        <v/>
      </c>
      <c r="J4147" s="5" t="str">
        <f>IFERROR(TRIM(INDEX(CID_DB[ [ NSN ] ],$D4147)),"")</f>
        <v/>
      </c>
      <c r="K4147" s="5" t="str">
        <f>IFERROR(TRIM(INDEX(CID_DB[Description],$D4147)),"")</f>
        <v/>
      </c>
      <c r="L4147" s="24" t="str">
        <f>IFERROR(TRIM(INDEX(CID_DB[Commercial Status],$D4147)),"")</f>
        <v/>
      </c>
    </row>
    <row r="4148" spans="2:12" x14ac:dyDescent="0.35">
      <c r="B4148" s="15"/>
      <c r="D4148" s="17" t="str">
        <f t="array" ref="D4148">IFERROR(IF($B4148&lt;&gt;"",LARGE(IF(ISNUMBER(SEARCH(TRIM(SUBSTITUTE($B4148,"-","")),CID_DB[Search Key])),ROW(CID_DB[Search Key]),""),1)-1,""),"")</f>
        <v/>
      </c>
      <c r="F4148" s="23" t="str">
        <f>IF($B4148&lt;&gt;"",COUNTIFS(CID_DB[Search Key],"*"&amp;TRIM(SUBSTITUTE(B4148,"-",""))&amp;"*"),"")</f>
        <v/>
      </c>
      <c r="G4148" s="23" t="str">
        <f>IFERROR(TRIM(INDEX(CID_DB[Case No],$D4148)),"")</f>
        <v/>
      </c>
      <c r="H4148" s="5" t="str">
        <f>IFERROR(TRIM(INDEX(CID_DB[Known Contractor '#1 PN],$D4148)),"")</f>
        <v/>
      </c>
      <c r="I4148" s="5" t="str">
        <f>IFERROR(TRIM(INDEX(CID_DB[Known Contractor '#2 PN],$D4148)),"")</f>
        <v/>
      </c>
      <c r="J4148" s="5" t="str">
        <f>IFERROR(TRIM(INDEX(CID_DB[ [ NSN ] ],$D4148)),"")</f>
        <v/>
      </c>
      <c r="K4148" s="5" t="str">
        <f>IFERROR(TRIM(INDEX(CID_DB[Description],$D4148)),"")</f>
        <v/>
      </c>
      <c r="L4148" s="24" t="str">
        <f>IFERROR(TRIM(INDEX(CID_DB[Commercial Status],$D4148)),"")</f>
        <v/>
      </c>
    </row>
    <row r="4149" spans="2:12" x14ac:dyDescent="0.35">
      <c r="B4149" s="15"/>
      <c r="D4149" s="17" t="str">
        <f t="array" ref="D4149">IFERROR(IF($B4149&lt;&gt;"",LARGE(IF(ISNUMBER(SEARCH(TRIM(SUBSTITUTE($B4149,"-","")),CID_DB[Search Key])),ROW(CID_DB[Search Key]),""),1)-1,""),"")</f>
        <v/>
      </c>
      <c r="F4149" s="23" t="str">
        <f>IF($B4149&lt;&gt;"",COUNTIFS(CID_DB[Search Key],"*"&amp;TRIM(SUBSTITUTE(B4149,"-",""))&amp;"*"),"")</f>
        <v/>
      </c>
      <c r="G4149" s="23" t="str">
        <f>IFERROR(TRIM(INDEX(CID_DB[Case No],$D4149)),"")</f>
        <v/>
      </c>
      <c r="H4149" s="5" t="str">
        <f>IFERROR(TRIM(INDEX(CID_DB[Known Contractor '#1 PN],$D4149)),"")</f>
        <v/>
      </c>
      <c r="I4149" s="5" t="str">
        <f>IFERROR(TRIM(INDEX(CID_DB[Known Contractor '#2 PN],$D4149)),"")</f>
        <v/>
      </c>
      <c r="J4149" s="5" t="str">
        <f>IFERROR(TRIM(INDEX(CID_DB[ [ NSN ] ],$D4149)),"")</f>
        <v/>
      </c>
      <c r="K4149" s="5" t="str">
        <f>IFERROR(TRIM(INDEX(CID_DB[Description],$D4149)),"")</f>
        <v/>
      </c>
      <c r="L4149" s="24" t="str">
        <f>IFERROR(TRIM(INDEX(CID_DB[Commercial Status],$D4149)),"")</f>
        <v/>
      </c>
    </row>
    <row r="4150" spans="2:12" x14ac:dyDescent="0.35">
      <c r="B4150" s="15"/>
      <c r="D4150" s="17" t="str">
        <f t="array" ref="D4150">IFERROR(IF($B4150&lt;&gt;"",LARGE(IF(ISNUMBER(SEARCH(TRIM(SUBSTITUTE($B4150,"-","")),CID_DB[Search Key])),ROW(CID_DB[Search Key]),""),1)-1,""),"")</f>
        <v/>
      </c>
      <c r="F4150" s="23" t="str">
        <f>IF($B4150&lt;&gt;"",COUNTIFS(CID_DB[Search Key],"*"&amp;TRIM(SUBSTITUTE(B4150,"-",""))&amp;"*"),"")</f>
        <v/>
      </c>
      <c r="G4150" s="23" t="str">
        <f>IFERROR(TRIM(INDEX(CID_DB[Case No],$D4150)),"")</f>
        <v/>
      </c>
      <c r="H4150" s="5" t="str">
        <f>IFERROR(TRIM(INDEX(CID_DB[Known Contractor '#1 PN],$D4150)),"")</f>
        <v/>
      </c>
      <c r="I4150" s="5" t="str">
        <f>IFERROR(TRIM(INDEX(CID_DB[Known Contractor '#2 PN],$D4150)),"")</f>
        <v/>
      </c>
      <c r="J4150" s="5" t="str">
        <f>IFERROR(TRIM(INDEX(CID_DB[ [ NSN ] ],$D4150)),"")</f>
        <v/>
      </c>
      <c r="K4150" s="5" t="str">
        <f>IFERROR(TRIM(INDEX(CID_DB[Description],$D4150)),"")</f>
        <v/>
      </c>
      <c r="L4150" s="24" t="str">
        <f>IFERROR(TRIM(INDEX(CID_DB[Commercial Status],$D4150)),"")</f>
        <v/>
      </c>
    </row>
    <row r="4151" spans="2:12" x14ac:dyDescent="0.35">
      <c r="B4151" s="15"/>
      <c r="D4151" s="17" t="str">
        <f t="array" ref="D4151">IFERROR(IF($B4151&lt;&gt;"",LARGE(IF(ISNUMBER(SEARCH(TRIM(SUBSTITUTE($B4151,"-","")),CID_DB[Search Key])),ROW(CID_DB[Search Key]),""),1)-1,""),"")</f>
        <v/>
      </c>
      <c r="F4151" s="23" t="str">
        <f>IF($B4151&lt;&gt;"",COUNTIFS(CID_DB[Search Key],"*"&amp;TRIM(SUBSTITUTE(B4151,"-",""))&amp;"*"),"")</f>
        <v/>
      </c>
      <c r="G4151" s="23" t="str">
        <f>IFERROR(TRIM(INDEX(CID_DB[Case No],$D4151)),"")</f>
        <v/>
      </c>
      <c r="H4151" s="5" t="str">
        <f>IFERROR(TRIM(INDEX(CID_DB[Known Contractor '#1 PN],$D4151)),"")</f>
        <v/>
      </c>
      <c r="I4151" s="5" t="str">
        <f>IFERROR(TRIM(INDEX(CID_DB[Known Contractor '#2 PN],$D4151)),"")</f>
        <v/>
      </c>
      <c r="J4151" s="5" t="str">
        <f>IFERROR(TRIM(INDEX(CID_DB[ [ NSN ] ],$D4151)),"")</f>
        <v/>
      </c>
      <c r="K4151" s="5" t="str">
        <f>IFERROR(TRIM(INDEX(CID_DB[Description],$D4151)),"")</f>
        <v/>
      </c>
      <c r="L4151" s="24" t="str">
        <f>IFERROR(TRIM(INDEX(CID_DB[Commercial Status],$D4151)),"")</f>
        <v/>
      </c>
    </row>
    <row r="4152" spans="2:12" x14ac:dyDescent="0.35">
      <c r="B4152" s="15"/>
      <c r="D4152" s="17" t="str">
        <f t="array" ref="D4152">IFERROR(IF($B4152&lt;&gt;"",LARGE(IF(ISNUMBER(SEARCH(TRIM(SUBSTITUTE($B4152,"-","")),CID_DB[Search Key])),ROW(CID_DB[Search Key]),""),1)-1,""),"")</f>
        <v/>
      </c>
      <c r="F4152" s="23" t="str">
        <f>IF($B4152&lt;&gt;"",COUNTIFS(CID_DB[Search Key],"*"&amp;TRIM(SUBSTITUTE(B4152,"-",""))&amp;"*"),"")</f>
        <v/>
      </c>
      <c r="G4152" s="23" t="str">
        <f>IFERROR(TRIM(INDEX(CID_DB[Case No],$D4152)),"")</f>
        <v/>
      </c>
      <c r="H4152" s="5" t="str">
        <f>IFERROR(TRIM(INDEX(CID_DB[Known Contractor '#1 PN],$D4152)),"")</f>
        <v/>
      </c>
      <c r="I4152" s="5" t="str">
        <f>IFERROR(TRIM(INDEX(CID_DB[Known Contractor '#2 PN],$D4152)),"")</f>
        <v/>
      </c>
      <c r="J4152" s="5" t="str">
        <f>IFERROR(TRIM(INDEX(CID_DB[ [ NSN ] ],$D4152)),"")</f>
        <v/>
      </c>
      <c r="K4152" s="5" t="str">
        <f>IFERROR(TRIM(INDEX(CID_DB[Description],$D4152)),"")</f>
        <v/>
      </c>
      <c r="L4152" s="24" t="str">
        <f>IFERROR(TRIM(INDEX(CID_DB[Commercial Status],$D4152)),"")</f>
        <v/>
      </c>
    </row>
    <row r="4153" spans="2:12" x14ac:dyDescent="0.35">
      <c r="B4153" s="15"/>
      <c r="D4153" s="17" t="str">
        <f t="array" ref="D4153">IFERROR(IF($B4153&lt;&gt;"",LARGE(IF(ISNUMBER(SEARCH(TRIM(SUBSTITUTE($B4153,"-","")),CID_DB[Search Key])),ROW(CID_DB[Search Key]),""),1)-1,""),"")</f>
        <v/>
      </c>
      <c r="F4153" s="23" t="str">
        <f>IF($B4153&lt;&gt;"",COUNTIFS(CID_DB[Search Key],"*"&amp;TRIM(SUBSTITUTE(B4153,"-",""))&amp;"*"),"")</f>
        <v/>
      </c>
      <c r="G4153" s="23" t="str">
        <f>IFERROR(TRIM(INDEX(CID_DB[Case No],$D4153)),"")</f>
        <v/>
      </c>
      <c r="H4153" s="5" t="str">
        <f>IFERROR(TRIM(INDEX(CID_DB[Known Contractor '#1 PN],$D4153)),"")</f>
        <v/>
      </c>
      <c r="I4153" s="5" t="str">
        <f>IFERROR(TRIM(INDEX(CID_DB[Known Contractor '#2 PN],$D4153)),"")</f>
        <v/>
      </c>
      <c r="J4153" s="5" t="str">
        <f>IFERROR(TRIM(INDEX(CID_DB[ [ NSN ] ],$D4153)),"")</f>
        <v/>
      </c>
      <c r="K4153" s="5" t="str">
        <f>IFERROR(TRIM(INDEX(CID_DB[Description],$D4153)),"")</f>
        <v/>
      </c>
      <c r="L4153" s="24" t="str">
        <f>IFERROR(TRIM(INDEX(CID_DB[Commercial Status],$D4153)),"")</f>
        <v/>
      </c>
    </row>
    <row r="4154" spans="2:12" x14ac:dyDescent="0.35">
      <c r="B4154" s="15"/>
      <c r="D4154" s="17" t="str">
        <f t="array" ref="D4154">IFERROR(IF($B4154&lt;&gt;"",LARGE(IF(ISNUMBER(SEARCH(TRIM(SUBSTITUTE($B4154,"-","")),CID_DB[Search Key])),ROW(CID_DB[Search Key]),""),1)-1,""),"")</f>
        <v/>
      </c>
      <c r="F4154" s="23" t="str">
        <f>IF($B4154&lt;&gt;"",COUNTIFS(CID_DB[Search Key],"*"&amp;TRIM(SUBSTITUTE(B4154,"-",""))&amp;"*"),"")</f>
        <v/>
      </c>
      <c r="G4154" s="23" t="str">
        <f>IFERROR(TRIM(INDEX(CID_DB[Case No],$D4154)),"")</f>
        <v/>
      </c>
      <c r="H4154" s="5" t="str">
        <f>IFERROR(TRIM(INDEX(CID_DB[Known Contractor '#1 PN],$D4154)),"")</f>
        <v/>
      </c>
      <c r="I4154" s="5" t="str">
        <f>IFERROR(TRIM(INDEX(CID_DB[Known Contractor '#2 PN],$D4154)),"")</f>
        <v/>
      </c>
      <c r="J4154" s="5" t="str">
        <f>IFERROR(TRIM(INDEX(CID_DB[ [ NSN ] ],$D4154)),"")</f>
        <v/>
      </c>
      <c r="K4154" s="5" t="str">
        <f>IFERROR(TRIM(INDEX(CID_DB[Description],$D4154)),"")</f>
        <v/>
      </c>
      <c r="L4154" s="24" t="str">
        <f>IFERROR(TRIM(INDEX(CID_DB[Commercial Status],$D4154)),"")</f>
        <v/>
      </c>
    </row>
    <row r="4155" spans="2:12" x14ac:dyDescent="0.35">
      <c r="B4155" s="15"/>
      <c r="D4155" s="17" t="str">
        <f t="array" ref="D4155">IFERROR(IF($B4155&lt;&gt;"",LARGE(IF(ISNUMBER(SEARCH(TRIM(SUBSTITUTE($B4155,"-","")),CID_DB[Search Key])),ROW(CID_DB[Search Key]),""),1)-1,""),"")</f>
        <v/>
      </c>
      <c r="F4155" s="23" t="str">
        <f>IF($B4155&lt;&gt;"",COUNTIFS(CID_DB[Search Key],"*"&amp;TRIM(SUBSTITUTE(B4155,"-",""))&amp;"*"),"")</f>
        <v/>
      </c>
      <c r="G4155" s="23" t="str">
        <f>IFERROR(TRIM(INDEX(CID_DB[Case No],$D4155)),"")</f>
        <v/>
      </c>
      <c r="H4155" s="5" t="str">
        <f>IFERROR(TRIM(INDEX(CID_DB[Known Contractor '#1 PN],$D4155)),"")</f>
        <v/>
      </c>
      <c r="I4155" s="5" t="str">
        <f>IFERROR(TRIM(INDEX(CID_DB[Known Contractor '#2 PN],$D4155)),"")</f>
        <v/>
      </c>
      <c r="J4155" s="5" t="str">
        <f>IFERROR(TRIM(INDEX(CID_DB[ [ NSN ] ],$D4155)),"")</f>
        <v/>
      </c>
      <c r="K4155" s="5" t="str">
        <f>IFERROR(TRIM(INDEX(CID_DB[Description],$D4155)),"")</f>
        <v/>
      </c>
      <c r="L4155" s="24" t="str">
        <f>IFERROR(TRIM(INDEX(CID_DB[Commercial Status],$D4155)),"")</f>
        <v/>
      </c>
    </row>
    <row r="4156" spans="2:12" x14ac:dyDescent="0.35">
      <c r="B4156" s="15"/>
      <c r="D4156" s="17" t="str">
        <f t="array" ref="D4156">IFERROR(IF($B4156&lt;&gt;"",LARGE(IF(ISNUMBER(SEARCH(TRIM(SUBSTITUTE($B4156,"-","")),CID_DB[Search Key])),ROW(CID_DB[Search Key]),""),1)-1,""),"")</f>
        <v/>
      </c>
      <c r="F4156" s="23" t="str">
        <f>IF($B4156&lt;&gt;"",COUNTIFS(CID_DB[Search Key],"*"&amp;TRIM(SUBSTITUTE(B4156,"-",""))&amp;"*"),"")</f>
        <v/>
      </c>
      <c r="G4156" s="23" t="str">
        <f>IFERROR(TRIM(INDEX(CID_DB[Case No],$D4156)),"")</f>
        <v/>
      </c>
      <c r="H4156" s="5" t="str">
        <f>IFERROR(TRIM(INDEX(CID_DB[Known Contractor '#1 PN],$D4156)),"")</f>
        <v/>
      </c>
      <c r="I4156" s="5" t="str">
        <f>IFERROR(TRIM(INDEX(CID_DB[Known Contractor '#2 PN],$D4156)),"")</f>
        <v/>
      </c>
      <c r="J4156" s="5" t="str">
        <f>IFERROR(TRIM(INDEX(CID_DB[ [ NSN ] ],$D4156)),"")</f>
        <v/>
      </c>
      <c r="K4156" s="5" t="str">
        <f>IFERROR(TRIM(INDEX(CID_DB[Description],$D4156)),"")</f>
        <v/>
      </c>
      <c r="L4156" s="24" t="str">
        <f>IFERROR(TRIM(INDEX(CID_DB[Commercial Status],$D4156)),"")</f>
        <v/>
      </c>
    </row>
    <row r="4157" spans="2:12" x14ac:dyDescent="0.35">
      <c r="B4157" s="15"/>
      <c r="D4157" s="17" t="str">
        <f t="array" ref="D4157">IFERROR(IF($B4157&lt;&gt;"",LARGE(IF(ISNUMBER(SEARCH(TRIM(SUBSTITUTE($B4157,"-","")),CID_DB[Search Key])),ROW(CID_DB[Search Key]),""),1)-1,""),"")</f>
        <v/>
      </c>
      <c r="F4157" s="23" t="str">
        <f>IF($B4157&lt;&gt;"",COUNTIFS(CID_DB[Search Key],"*"&amp;TRIM(SUBSTITUTE(B4157,"-",""))&amp;"*"),"")</f>
        <v/>
      </c>
      <c r="G4157" s="23" t="str">
        <f>IFERROR(TRIM(INDEX(CID_DB[Case No],$D4157)),"")</f>
        <v/>
      </c>
      <c r="H4157" s="5" t="str">
        <f>IFERROR(TRIM(INDEX(CID_DB[Known Contractor '#1 PN],$D4157)),"")</f>
        <v/>
      </c>
      <c r="I4157" s="5" t="str">
        <f>IFERROR(TRIM(INDEX(CID_DB[Known Contractor '#2 PN],$D4157)),"")</f>
        <v/>
      </c>
      <c r="J4157" s="5" t="str">
        <f>IFERROR(TRIM(INDEX(CID_DB[ [ NSN ] ],$D4157)),"")</f>
        <v/>
      </c>
      <c r="K4157" s="5" t="str">
        <f>IFERROR(TRIM(INDEX(CID_DB[Description],$D4157)),"")</f>
        <v/>
      </c>
      <c r="L4157" s="24" t="str">
        <f>IFERROR(TRIM(INDEX(CID_DB[Commercial Status],$D4157)),"")</f>
        <v/>
      </c>
    </row>
    <row r="4158" spans="2:12" x14ac:dyDescent="0.35">
      <c r="B4158" s="15"/>
      <c r="D4158" s="17" t="str">
        <f t="array" ref="D4158">IFERROR(IF($B4158&lt;&gt;"",LARGE(IF(ISNUMBER(SEARCH(TRIM(SUBSTITUTE($B4158,"-","")),CID_DB[Search Key])),ROW(CID_DB[Search Key]),""),1)-1,""),"")</f>
        <v/>
      </c>
      <c r="F4158" s="23" t="str">
        <f>IF($B4158&lt;&gt;"",COUNTIFS(CID_DB[Search Key],"*"&amp;TRIM(SUBSTITUTE(B4158,"-",""))&amp;"*"),"")</f>
        <v/>
      </c>
      <c r="G4158" s="23" t="str">
        <f>IFERROR(TRIM(INDEX(CID_DB[Case No],$D4158)),"")</f>
        <v/>
      </c>
      <c r="H4158" s="5" t="str">
        <f>IFERROR(TRIM(INDEX(CID_DB[Known Contractor '#1 PN],$D4158)),"")</f>
        <v/>
      </c>
      <c r="I4158" s="5" t="str">
        <f>IFERROR(TRIM(INDEX(CID_DB[Known Contractor '#2 PN],$D4158)),"")</f>
        <v/>
      </c>
      <c r="J4158" s="5" t="str">
        <f>IFERROR(TRIM(INDEX(CID_DB[ [ NSN ] ],$D4158)),"")</f>
        <v/>
      </c>
      <c r="K4158" s="5" t="str">
        <f>IFERROR(TRIM(INDEX(CID_DB[Description],$D4158)),"")</f>
        <v/>
      </c>
      <c r="L4158" s="24" t="str">
        <f>IFERROR(TRIM(INDEX(CID_DB[Commercial Status],$D4158)),"")</f>
        <v/>
      </c>
    </row>
    <row r="4159" spans="2:12" x14ac:dyDescent="0.35">
      <c r="B4159" s="15"/>
      <c r="D4159" s="17" t="str">
        <f t="array" ref="D4159">IFERROR(IF($B4159&lt;&gt;"",LARGE(IF(ISNUMBER(SEARCH(TRIM(SUBSTITUTE($B4159,"-","")),CID_DB[Search Key])),ROW(CID_DB[Search Key]),""),1)-1,""),"")</f>
        <v/>
      </c>
      <c r="F4159" s="23" t="str">
        <f>IF($B4159&lt;&gt;"",COUNTIFS(CID_DB[Search Key],"*"&amp;TRIM(SUBSTITUTE(B4159,"-",""))&amp;"*"),"")</f>
        <v/>
      </c>
      <c r="G4159" s="23" t="str">
        <f>IFERROR(TRIM(INDEX(CID_DB[Case No],$D4159)),"")</f>
        <v/>
      </c>
      <c r="H4159" s="5" t="str">
        <f>IFERROR(TRIM(INDEX(CID_DB[Known Contractor '#1 PN],$D4159)),"")</f>
        <v/>
      </c>
      <c r="I4159" s="5" t="str">
        <f>IFERROR(TRIM(INDEX(CID_DB[Known Contractor '#2 PN],$D4159)),"")</f>
        <v/>
      </c>
      <c r="J4159" s="5" t="str">
        <f>IFERROR(TRIM(INDEX(CID_DB[ [ NSN ] ],$D4159)),"")</f>
        <v/>
      </c>
      <c r="K4159" s="5" t="str">
        <f>IFERROR(TRIM(INDEX(CID_DB[Description],$D4159)),"")</f>
        <v/>
      </c>
      <c r="L4159" s="24" t="str">
        <f>IFERROR(TRIM(INDEX(CID_DB[Commercial Status],$D4159)),"")</f>
        <v/>
      </c>
    </row>
    <row r="4160" spans="2:12" x14ac:dyDescent="0.35">
      <c r="B4160" s="15"/>
      <c r="D4160" s="17" t="str">
        <f t="array" ref="D4160">IFERROR(IF($B4160&lt;&gt;"",LARGE(IF(ISNUMBER(SEARCH(TRIM(SUBSTITUTE($B4160,"-","")),CID_DB[Search Key])),ROW(CID_DB[Search Key]),""),1)-1,""),"")</f>
        <v/>
      </c>
      <c r="F4160" s="23" t="str">
        <f>IF($B4160&lt;&gt;"",COUNTIFS(CID_DB[Search Key],"*"&amp;TRIM(SUBSTITUTE(B4160,"-",""))&amp;"*"),"")</f>
        <v/>
      </c>
      <c r="G4160" s="23" t="str">
        <f>IFERROR(TRIM(INDEX(CID_DB[Case No],$D4160)),"")</f>
        <v/>
      </c>
      <c r="H4160" s="5" t="str">
        <f>IFERROR(TRIM(INDEX(CID_DB[Known Contractor '#1 PN],$D4160)),"")</f>
        <v/>
      </c>
      <c r="I4160" s="5" t="str">
        <f>IFERROR(TRIM(INDEX(CID_DB[Known Contractor '#2 PN],$D4160)),"")</f>
        <v/>
      </c>
      <c r="J4160" s="5" t="str">
        <f>IFERROR(TRIM(INDEX(CID_DB[ [ NSN ] ],$D4160)),"")</f>
        <v/>
      </c>
      <c r="K4160" s="5" t="str">
        <f>IFERROR(TRIM(INDEX(CID_DB[Description],$D4160)),"")</f>
        <v/>
      </c>
      <c r="L4160" s="24" t="str">
        <f>IFERROR(TRIM(INDEX(CID_DB[Commercial Status],$D4160)),"")</f>
        <v/>
      </c>
    </row>
    <row r="4161" spans="2:12" x14ac:dyDescent="0.35">
      <c r="B4161" s="15"/>
      <c r="D4161" s="17" t="str">
        <f t="array" ref="D4161">IFERROR(IF($B4161&lt;&gt;"",LARGE(IF(ISNUMBER(SEARCH(TRIM(SUBSTITUTE($B4161,"-","")),CID_DB[Search Key])),ROW(CID_DB[Search Key]),""),1)-1,""),"")</f>
        <v/>
      </c>
      <c r="F4161" s="23" t="str">
        <f>IF($B4161&lt;&gt;"",COUNTIFS(CID_DB[Search Key],"*"&amp;TRIM(SUBSTITUTE(B4161,"-",""))&amp;"*"),"")</f>
        <v/>
      </c>
      <c r="G4161" s="23" t="str">
        <f>IFERROR(TRIM(INDEX(CID_DB[Case No],$D4161)),"")</f>
        <v/>
      </c>
      <c r="H4161" s="5" t="str">
        <f>IFERROR(TRIM(INDEX(CID_DB[Known Contractor '#1 PN],$D4161)),"")</f>
        <v/>
      </c>
      <c r="I4161" s="5" t="str">
        <f>IFERROR(TRIM(INDEX(CID_DB[Known Contractor '#2 PN],$D4161)),"")</f>
        <v/>
      </c>
      <c r="J4161" s="5" t="str">
        <f>IFERROR(TRIM(INDEX(CID_DB[ [ NSN ] ],$D4161)),"")</f>
        <v/>
      </c>
      <c r="K4161" s="5" t="str">
        <f>IFERROR(TRIM(INDEX(CID_DB[Description],$D4161)),"")</f>
        <v/>
      </c>
      <c r="L4161" s="24" t="str">
        <f>IFERROR(TRIM(INDEX(CID_DB[Commercial Status],$D4161)),"")</f>
        <v/>
      </c>
    </row>
    <row r="4162" spans="2:12" x14ac:dyDescent="0.35">
      <c r="B4162" s="15"/>
      <c r="D4162" s="17" t="str">
        <f t="array" ref="D4162">IFERROR(IF($B4162&lt;&gt;"",LARGE(IF(ISNUMBER(SEARCH(TRIM(SUBSTITUTE($B4162,"-","")),CID_DB[Search Key])),ROW(CID_DB[Search Key]),""),1)-1,""),"")</f>
        <v/>
      </c>
      <c r="F4162" s="23" t="str">
        <f>IF($B4162&lt;&gt;"",COUNTIFS(CID_DB[Search Key],"*"&amp;TRIM(SUBSTITUTE(B4162,"-",""))&amp;"*"),"")</f>
        <v/>
      </c>
      <c r="G4162" s="23" t="str">
        <f>IFERROR(TRIM(INDEX(CID_DB[Case No],$D4162)),"")</f>
        <v/>
      </c>
      <c r="H4162" s="5" t="str">
        <f>IFERROR(TRIM(INDEX(CID_DB[Known Contractor '#1 PN],$D4162)),"")</f>
        <v/>
      </c>
      <c r="I4162" s="5" t="str">
        <f>IFERROR(TRIM(INDEX(CID_DB[Known Contractor '#2 PN],$D4162)),"")</f>
        <v/>
      </c>
      <c r="J4162" s="5" t="str">
        <f>IFERROR(TRIM(INDEX(CID_DB[ [ NSN ] ],$D4162)),"")</f>
        <v/>
      </c>
      <c r="K4162" s="5" t="str">
        <f>IFERROR(TRIM(INDEX(CID_DB[Description],$D4162)),"")</f>
        <v/>
      </c>
      <c r="L4162" s="24" t="str">
        <f>IFERROR(TRIM(INDEX(CID_DB[Commercial Status],$D4162)),"")</f>
        <v/>
      </c>
    </row>
    <row r="4163" spans="2:12" x14ac:dyDescent="0.35">
      <c r="B4163" s="15"/>
      <c r="D4163" s="17" t="str">
        <f t="array" ref="D4163">IFERROR(IF($B4163&lt;&gt;"",LARGE(IF(ISNUMBER(SEARCH(TRIM(SUBSTITUTE($B4163,"-","")),CID_DB[Search Key])),ROW(CID_DB[Search Key]),""),1)-1,""),"")</f>
        <v/>
      </c>
      <c r="F4163" s="23" t="str">
        <f>IF($B4163&lt;&gt;"",COUNTIFS(CID_DB[Search Key],"*"&amp;TRIM(SUBSTITUTE(B4163,"-",""))&amp;"*"),"")</f>
        <v/>
      </c>
      <c r="G4163" s="23" t="str">
        <f>IFERROR(TRIM(INDEX(CID_DB[Case No],$D4163)),"")</f>
        <v/>
      </c>
      <c r="H4163" s="5" t="str">
        <f>IFERROR(TRIM(INDEX(CID_DB[Known Contractor '#1 PN],$D4163)),"")</f>
        <v/>
      </c>
      <c r="I4163" s="5" t="str">
        <f>IFERROR(TRIM(INDEX(CID_DB[Known Contractor '#2 PN],$D4163)),"")</f>
        <v/>
      </c>
      <c r="J4163" s="5" t="str">
        <f>IFERROR(TRIM(INDEX(CID_DB[ [ NSN ] ],$D4163)),"")</f>
        <v/>
      </c>
      <c r="K4163" s="5" t="str">
        <f>IFERROR(TRIM(INDEX(CID_DB[Description],$D4163)),"")</f>
        <v/>
      </c>
      <c r="L4163" s="24" t="str">
        <f>IFERROR(TRIM(INDEX(CID_DB[Commercial Status],$D4163)),"")</f>
        <v/>
      </c>
    </row>
    <row r="4164" spans="2:12" x14ac:dyDescent="0.35">
      <c r="B4164" s="15"/>
      <c r="D4164" s="17" t="str">
        <f t="array" ref="D4164">IFERROR(IF($B4164&lt;&gt;"",LARGE(IF(ISNUMBER(SEARCH(TRIM(SUBSTITUTE($B4164,"-","")),CID_DB[Search Key])),ROW(CID_DB[Search Key]),""),1)-1,""),"")</f>
        <v/>
      </c>
      <c r="F4164" s="23" t="str">
        <f>IF($B4164&lt;&gt;"",COUNTIFS(CID_DB[Search Key],"*"&amp;TRIM(SUBSTITUTE(B4164,"-",""))&amp;"*"),"")</f>
        <v/>
      </c>
      <c r="G4164" s="23" t="str">
        <f>IFERROR(TRIM(INDEX(CID_DB[Case No],$D4164)),"")</f>
        <v/>
      </c>
      <c r="H4164" s="5" t="str">
        <f>IFERROR(TRIM(INDEX(CID_DB[Known Contractor '#1 PN],$D4164)),"")</f>
        <v/>
      </c>
      <c r="I4164" s="5" t="str">
        <f>IFERROR(TRIM(INDEX(CID_DB[Known Contractor '#2 PN],$D4164)),"")</f>
        <v/>
      </c>
      <c r="J4164" s="5" t="str">
        <f>IFERROR(TRIM(INDEX(CID_DB[ [ NSN ] ],$D4164)),"")</f>
        <v/>
      </c>
      <c r="K4164" s="5" t="str">
        <f>IFERROR(TRIM(INDEX(CID_DB[Description],$D4164)),"")</f>
        <v/>
      </c>
      <c r="L4164" s="24" t="str">
        <f>IFERROR(TRIM(INDEX(CID_DB[Commercial Status],$D4164)),"")</f>
        <v/>
      </c>
    </row>
    <row r="4165" spans="2:12" x14ac:dyDescent="0.35">
      <c r="B4165" s="15"/>
      <c r="D4165" s="17" t="str">
        <f t="array" ref="D4165">IFERROR(IF($B4165&lt;&gt;"",LARGE(IF(ISNUMBER(SEARCH(TRIM(SUBSTITUTE($B4165,"-","")),CID_DB[Search Key])),ROW(CID_DB[Search Key]),""),1)-1,""),"")</f>
        <v/>
      </c>
      <c r="F4165" s="23" t="str">
        <f>IF($B4165&lt;&gt;"",COUNTIFS(CID_DB[Search Key],"*"&amp;TRIM(SUBSTITUTE(B4165,"-",""))&amp;"*"),"")</f>
        <v/>
      </c>
      <c r="G4165" s="23" t="str">
        <f>IFERROR(TRIM(INDEX(CID_DB[Case No],$D4165)),"")</f>
        <v/>
      </c>
      <c r="H4165" s="5" t="str">
        <f>IFERROR(TRIM(INDEX(CID_DB[Known Contractor '#1 PN],$D4165)),"")</f>
        <v/>
      </c>
      <c r="I4165" s="5" t="str">
        <f>IFERROR(TRIM(INDEX(CID_DB[Known Contractor '#2 PN],$D4165)),"")</f>
        <v/>
      </c>
      <c r="J4165" s="5" t="str">
        <f>IFERROR(TRIM(INDEX(CID_DB[ [ NSN ] ],$D4165)),"")</f>
        <v/>
      </c>
      <c r="K4165" s="5" t="str">
        <f>IFERROR(TRIM(INDEX(CID_DB[Description],$D4165)),"")</f>
        <v/>
      </c>
      <c r="L4165" s="24" t="str">
        <f>IFERROR(TRIM(INDEX(CID_DB[Commercial Status],$D4165)),"")</f>
        <v/>
      </c>
    </row>
    <row r="4166" spans="2:12" x14ac:dyDescent="0.35">
      <c r="B4166" s="15"/>
      <c r="D4166" s="17" t="str">
        <f t="array" ref="D4166">IFERROR(IF($B4166&lt;&gt;"",LARGE(IF(ISNUMBER(SEARCH(TRIM(SUBSTITUTE($B4166,"-","")),CID_DB[Search Key])),ROW(CID_DB[Search Key]),""),1)-1,""),"")</f>
        <v/>
      </c>
      <c r="F4166" s="23" t="str">
        <f>IF($B4166&lt;&gt;"",COUNTIFS(CID_DB[Search Key],"*"&amp;TRIM(SUBSTITUTE(B4166,"-",""))&amp;"*"),"")</f>
        <v/>
      </c>
      <c r="G4166" s="23" t="str">
        <f>IFERROR(TRIM(INDEX(CID_DB[Case No],$D4166)),"")</f>
        <v/>
      </c>
      <c r="H4166" s="5" t="str">
        <f>IFERROR(TRIM(INDEX(CID_DB[Known Contractor '#1 PN],$D4166)),"")</f>
        <v/>
      </c>
      <c r="I4166" s="5" t="str">
        <f>IFERROR(TRIM(INDEX(CID_DB[Known Contractor '#2 PN],$D4166)),"")</f>
        <v/>
      </c>
      <c r="J4166" s="5" t="str">
        <f>IFERROR(TRIM(INDEX(CID_DB[ [ NSN ] ],$D4166)),"")</f>
        <v/>
      </c>
      <c r="K4166" s="5" t="str">
        <f>IFERROR(TRIM(INDEX(CID_DB[Description],$D4166)),"")</f>
        <v/>
      </c>
      <c r="L4166" s="24" t="str">
        <f>IFERROR(TRIM(INDEX(CID_DB[Commercial Status],$D4166)),"")</f>
        <v/>
      </c>
    </row>
    <row r="4167" spans="2:12" x14ac:dyDescent="0.35">
      <c r="B4167" s="15"/>
      <c r="D4167" s="17" t="str">
        <f t="array" ref="D4167">IFERROR(IF($B4167&lt;&gt;"",LARGE(IF(ISNUMBER(SEARCH(TRIM(SUBSTITUTE($B4167,"-","")),CID_DB[Search Key])),ROW(CID_DB[Search Key]),""),1)-1,""),"")</f>
        <v/>
      </c>
      <c r="F4167" s="23" t="str">
        <f>IF($B4167&lt;&gt;"",COUNTIFS(CID_DB[Search Key],"*"&amp;TRIM(SUBSTITUTE(B4167,"-",""))&amp;"*"),"")</f>
        <v/>
      </c>
      <c r="G4167" s="23" t="str">
        <f>IFERROR(TRIM(INDEX(CID_DB[Case No],$D4167)),"")</f>
        <v/>
      </c>
      <c r="H4167" s="5" t="str">
        <f>IFERROR(TRIM(INDEX(CID_DB[Known Contractor '#1 PN],$D4167)),"")</f>
        <v/>
      </c>
      <c r="I4167" s="5" t="str">
        <f>IFERROR(TRIM(INDEX(CID_DB[Known Contractor '#2 PN],$D4167)),"")</f>
        <v/>
      </c>
      <c r="J4167" s="5" t="str">
        <f>IFERROR(TRIM(INDEX(CID_DB[ [ NSN ] ],$D4167)),"")</f>
        <v/>
      </c>
      <c r="K4167" s="5" t="str">
        <f>IFERROR(TRIM(INDEX(CID_DB[Description],$D4167)),"")</f>
        <v/>
      </c>
      <c r="L4167" s="24" t="str">
        <f>IFERROR(TRIM(INDEX(CID_DB[Commercial Status],$D4167)),"")</f>
        <v/>
      </c>
    </row>
    <row r="4168" spans="2:12" x14ac:dyDescent="0.35">
      <c r="B4168" s="15"/>
      <c r="D4168" s="17" t="str">
        <f t="array" ref="D4168">IFERROR(IF($B4168&lt;&gt;"",LARGE(IF(ISNUMBER(SEARCH(TRIM(SUBSTITUTE($B4168,"-","")),CID_DB[Search Key])),ROW(CID_DB[Search Key]),""),1)-1,""),"")</f>
        <v/>
      </c>
      <c r="F4168" s="23" t="str">
        <f>IF($B4168&lt;&gt;"",COUNTIFS(CID_DB[Search Key],"*"&amp;TRIM(SUBSTITUTE(B4168,"-",""))&amp;"*"),"")</f>
        <v/>
      </c>
      <c r="G4168" s="23" t="str">
        <f>IFERROR(TRIM(INDEX(CID_DB[Case No],$D4168)),"")</f>
        <v/>
      </c>
      <c r="H4168" s="5" t="str">
        <f>IFERROR(TRIM(INDEX(CID_DB[Known Contractor '#1 PN],$D4168)),"")</f>
        <v/>
      </c>
      <c r="I4168" s="5" t="str">
        <f>IFERROR(TRIM(INDEX(CID_DB[Known Contractor '#2 PN],$D4168)),"")</f>
        <v/>
      </c>
      <c r="J4168" s="5" t="str">
        <f>IFERROR(TRIM(INDEX(CID_DB[ [ NSN ] ],$D4168)),"")</f>
        <v/>
      </c>
      <c r="K4168" s="5" t="str">
        <f>IFERROR(TRIM(INDEX(CID_DB[Description],$D4168)),"")</f>
        <v/>
      </c>
      <c r="L4168" s="24" t="str">
        <f>IFERROR(TRIM(INDEX(CID_DB[Commercial Status],$D4168)),"")</f>
        <v/>
      </c>
    </row>
    <row r="4169" spans="2:12" x14ac:dyDescent="0.35">
      <c r="B4169" s="15"/>
      <c r="D4169" s="17" t="str">
        <f t="array" ref="D4169">IFERROR(IF($B4169&lt;&gt;"",LARGE(IF(ISNUMBER(SEARCH(TRIM(SUBSTITUTE($B4169,"-","")),CID_DB[Search Key])),ROW(CID_DB[Search Key]),""),1)-1,""),"")</f>
        <v/>
      </c>
      <c r="F4169" s="23" t="str">
        <f>IF($B4169&lt;&gt;"",COUNTIFS(CID_DB[Search Key],"*"&amp;TRIM(SUBSTITUTE(B4169,"-",""))&amp;"*"),"")</f>
        <v/>
      </c>
      <c r="G4169" s="23" t="str">
        <f>IFERROR(TRIM(INDEX(CID_DB[Case No],$D4169)),"")</f>
        <v/>
      </c>
      <c r="H4169" s="5" t="str">
        <f>IFERROR(TRIM(INDEX(CID_DB[Known Contractor '#1 PN],$D4169)),"")</f>
        <v/>
      </c>
      <c r="I4169" s="5" t="str">
        <f>IFERROR(TRIM(INDEX(CID_DB[Known Contractor '#2 PN],$D4169)),"")</f>
        <v/>
      </c>
      <c r="J4169" s="5" t="str">
        <f>IFERROR(TRIM(INDEX(CID_DB[ [ NSN ] ],$D4169)),"")</f>
        <v/>
      </c>
      <c r="K4169" s="5" t="str">
        <f>IFERROR(TRIM(INDEX(CID_DB[Description],$D4169)),"")</f>
        <v/>
      </c>
      <c r="L4169" s="24" t="str">
        <f>IFERROR(TRIM(INDEX(CID_DB[Commercial Status],$D4169)),"")</f>
        <v/>
      </c>
    </row>
    <row r="4170" spans="2:12" x14ac:dyDescent="0.35">
      <c r="B4170" s="15"/>
      <c r="D4170" s="17" t="str">
        <f t="array" ref="D4170">IFERROR(IF($B4170&lt;&gt;"",LARGE(IF(ISNUMBER(SEARCH(TRIM(SUBSTITUTE($B4170,"-","")),CID_DB[Search Key])),ROW(CID_DB[Search Key]),""),1)-1,""),"")</f>
        <v/>
      </c>
      <c r="F4170" s="23" t="str">
        <f>IF($B4170&lt;&gt;"",COUNTIFS(CID_DB[Search Key],"*"&amp;TRIM(SUBSTITUTE(B4170,"-",""))&amp;"*"),"")</f>
        <v/>
      </c>
      <c r="G4170" s="23" t="str">
        <f>IFERROR(TRIM(INDEX(CID_DB[Case No],$D4170)),"")</f>
        <v/>
      </c>
      <c r="H4170" s="5" t="str">
        <f>IFERROR(TRIM(INDEX(CID_DB[Known Contractor '#1 PN],$D4170)),"")</f>
        <v/>
      </c>
      <c r="I4170" s="5" t="str">
        <f>IFERROR(TRIM(INDEX(CID_DB[Known Contractor '#2 PN],$D4170)),"")</f>
        <v/>
      </c>
      <c r="J4170" s="5" t="str">
        <f>IFERROR(TRIM(INDEX(CID_DB[ [ NSN ] ],$D4170)),"")</f>
        <v/>
      </c>
      <c r="K4170" s="5" t="str">
        <f>IFERROR(TRIM(INDEX(CID_DB[Description],$D4170)),"")</f>
        <v/>
      </c>
      <c r="L4170" s="24" t="str">
        <f>IFERROR(TRIM(INDEX(CID_DB[Commercial Status],$D4170)),"")</f>
        <v/>
      </c>
    </row>
    <row r="4171" spans="2:12" x14ac:dyDescent="0.35">
      <c r="B4171" s="15"/>
      <c r="D4171" s="17" t="str">
        <f t="array" ref="D4171">IFERROR(IF($B4171&lt;&gt;"",LARGE(IF(ISNUMBER(SEARCH(TRIM(SUBSTITUTE($B4171,"-","")),CID_DB[Search Key])),ROW(CID_DB[Search Key]),""),1)-1,""),"")</f>
        <v/>
      </c>
      <c r="F4171" s="23" t="str">
        <f>IF($B4171&lt;&gt;"",COUNTIFS(CID_DB[Search Key],"*"&amp;TRIM(SUBSTITUTE(B4171,"-",""))&amp;"*"),"")</f>
        <v/>
      </c>
      <c r="G4171" s="23" t="str">
        <f>IFERROR(TRIM(INDEX(CID_DB[Case No],$D4171)),"")</f>
        <v/>
      </c>
      <c r="H4171" s="5" t="str">
        <f>IFERROR(TRIM(INDEX(CID_DB[Known Contractor '#1 PN],$D4171)),"")</f>
        <v/>
      </c>
      <c r="I4171" s="5" t="str">
        <f>IFERROR(TRIM(INDEX(CID_DB[Known Contractor '#2 PN],$D4171)),"")</f>
        <v/>
      </c>
      <c r="J4171" s="5" t="str">
        <f>IFERROR(TRIM(INDEX(CID_DB[ [ NSN ] ],$D4171)),"")</f>
        <v/>
      </c>
      <c r="K4171" s="5" t="str">
        <f>IFERROR(TRIM(INDEX(CID_DB[Description],$D4171)),"")</f>
        <v/>
      </c>
      <c r="L4171" s="24" t="str">
        <f>IFERROR(TRIM(INDEX(CID_DB[Commercial Status],$D4171)),"")</f>
        <v/>
      </c>
    </row>
    <row r="4172" spans="2:12" x14ac:dyDescent="0.35">
      <c r="B4172" s="15"/>
      <c r="D4172" s="17" t="str">
        <f t="array" ref="D4172">IFERROR(IF($B4172&lt;&gt;"",LARGE(IF(ISNUMBER(SEARCH(TRIM(SUBSTITUTE($B4172,"-","")),CID_DB[Search Key])),ROW(CID_DB[Search Key]),""),1)-1,""),"")</f>
        <v/>
      </c>
      <c r="F4172" s="23" t="str">
        <f>IF($B4172&lt;&gt;"",COUNTIFS(CID_DB[Search Key],"*"&amp;TRIM(SUBSTITUTE(B4172,"-",""))&amp;"*"),"")</f>
        <v/>
      </c>
      <c r="G4172" s="23" t="str">
        <f>IFERROR(TRIM(INDEX(CID_DB[Case No],$D4172)),"")</f>
        <v/>
      </c>
      <c r="H4172" s="5" t="str">
        <f>IFERROR(TRIM(INDEX(CID_DB[Known Contractor '#1 PN],$D4172)),"")</f>
        <v/>
      </c>
      <c r="I4172" s="5" t="str">
        <f>IFERROR(TRIM(INDEX(CID_DB[Known Contractor '#2 PN],$D4172)),"")</f>
        <v/>
      </c>
      <c r="J4172" s="5" t="str">
        <f>IFERROR(TRIM(INDEX(CID_DB[ [ NSN ] ],$D4172)),"")</f>
        <v/>
      </c>
      <c r="K4172" s="5" t="str">
        <f>IFERROR(TRIM(INDEX(CID_DB[Description],$D4172)),"")</f>
        <v/>
      </c>
      <c r="L4172" s="24" t="str">
        <f>IFERROR(TRIM(INDEX(CID_DB[Commercial Status],$D4172)),"")</f>
        <v/>
      </c>
    </row>
    <row r="4173" spans="2:12" x14ac:dyDescent="0.35">
      <c r="B4173" s="15"/>
      <c r="D4173" s="17" t="str">
        <f t="array" ref="D4173">IFERROR(IF($B4173&lt;&gt;"",LARGE(IF(ISNUMBER(SEARCH(TRIM(SUBSTITUTE($B4173,"-","")),CID_DB[Search Key])),ROW(CID_DB[Search Key]),""),1)-1,""),"")</f>
        <v/>
      </c>
      <c r="F4173" s="23" t="str">
        <f>IF($B4173&lt;&gt;"",COUNTIFS(CID_DB[Search Key],"*"&amp;TRIM(SUBSTITUTE(B4173,"-",""))&amp;"*"),"")</f>
        <v/>
      </c>
      <c r="G4173" s="23" t="str">
        <f>IFERROR(TRIM(INDEX(CID_DB[Case No],$D4173)),"")</f>
        <v/>
      </c>
      <c r="H4173" s="5" t="str">
        <f>IFERROR(TRIM(INDEX(CID_DB[Known Contractor '#1 PN],$D4173)),"")</f>
        <v/>
      </c>
      <c r="I4173" s="5" t="str">
        <f>IFERROR(TRIM(INDEX(CID_DB[Known Contractor '#2 PN],$D4173)),"")</f>
        <v/>
      </c>
      <c r="J4173" s="5" t="str">
        <f>IFERROR(TRIM(INDEX(CID_DB[ [ NSN ] ],$D4173)),"")</f>
        <v/>
      </c>
      <c r="K4173" s="5" t="str">
        <f>IFERROR(TRIM(INDEX(CID_DB[Description],$D4173)),"")</f>
        <v/>
      </c>
      <c r="L4173" s="24" t="str">
        <f>IFERROR(TRIM(INDEX(CID_DB[Commercial Status],$D4173)),"")</f>
        <v/>
      </c>
    </row>
    <row r="4174" spans="2:12" x14ac:dyDescent="0.35">
      <c r="B4174" s="15"/>
      <c r="D4174" s="17" t="str">
        <f t="array" ref="D4174">IFERROR(IF($B4174&lt;&gt;"",LARGE(IF(ISNUMBER(SEARCH(TRIM(SUBSTITUTE($B4174,"-","")),CID_DB[Search Key])),ROW(CID_DB[Search Key]),""),1)-1,""),"")</f>
        <v/>
      </c>
      <c r="F4174" s="23" t="str">
        <f>IF($B4174&lt;&gt;"",COUNTIFS(CID_DB[Search Key],"*"&amp;TRIM(SUBSTITUTE(B4174,"-",""))&amp;"*"),"")</f>
        <v/>
      </c>
      <c r="G4174" s="23" t="str">
        <f>IFERROR(TRIM(INDEX(CID_DB[Case No],$D4174)),"")</f>
        <v/>
      </c>
      <c r="H4174" s="5" t="str">
        <f>IFERROR(TRIM(INDEX(CID_DB[Known Contractor '#1 PN],$D4174)),"")</f>
        <v/>
      </c>
      <c r="I4174" s="5" t="str">
        <f>IFERROR(TRIM(INDEX(CID_DB[Known Contractor '#2 PN],$D4174)),"")</f>
        <v/>
      </c>
      <c r="J4174" s="5" t="str">
        <f>IFERROR(TRIM(INDEX(CID_DB[ [ NSN ] ],$D4174)),"")</f>
        <v/>
      </c>
      <c r="K4174" s="5" t="str">
        <f>IFERROR(TRIM(INDEX(CID_DB[Description],$D4174)),"")</f>
        <v/>
      </c>
      <c r="L4174" s="24" t="str">
        <f>IFERROR(TRIM(INDEX(CID_DB[Commercial Status],$D4174)),"")</f>
        <v/>
      </c>
    </row>
    <row r="4175" spans="2:12" x14ac:dyDescent="0.35">
      <c r="B4175" s="15"/>
      <c r="D4175" s="17" t="str">
        <f t="array" ref="D4175">IFERROR(IF($B4175&lt;&gt;"",LARGE(IF(ISNUMBER(SEARCH(TRIM(SUBSTITUTE($B4175,"-","")),CID_DB[Search Key])),ROW(CID_DB[Search Key]),""),1)-1,""),"")</f>
        <v/>
      </c>
      <c r="F4175" s="23" t="str">
        <f>IF($B4175&lt;&gt;"",COUNTIFS(CID_DB[Search Key],"*"&amp;TRIM(SUBSTITUTE(B4175,"-",""))&amp;"*"),"")</f>
        <v/>
      </c>
      <c r="G4175" s="23" t="str">
        <f>IFERROR(TRIM(INDEX(CID_DB[Case No],$D4175)),"")</f>
        <v/>
      </c>
      <c r="H4175" s="5" t="str">
        <f>IFERROR(TRIM(INDEX(CID_DB[Known Contractor '#1 PN],$D4175)),"")</f>
        <v/>
      </c>
      <c r="I4175" s="5" t="str">
        <f>IFERROR(TRIM(INDEX(CID_DB[Known Contractor '#2 PN],$D4175)),"")</f>
        <v/>
      </c>
      <c r="J4175" s="5" t="str">
        <f>IFERROR(TRIM(INDEX(CID_DB[ [ NSN ] ],$D4175)),"")</f>
        <v/>
      </c>
      <c r="K4175" s="5" t="str">
        <f>IFERROR(TRIM(INDEX(CID_DB[Description],$D4175)),"")</f>
        <v/>
      </c>
      <c r="L4175" s="24" t="str">
        <f>IFERROR(TRIM(INDEX(CID_DB[Commercial Status],$D4175)),"")</f>
        <v/>
      </c>
    </row>
    <row r="4176" spans="2:12" x14ac:dyDescent="0.35">
      <c r="B4176" s="15"/>
      <c r="D4176" s="17" t="str">
        <f t="array" ref="D4176">IFERROR(IF($B4176&lt;&gt;"",LARGE(IF(ISNUMBER(SEARCH(TRIM(SUBSTITUTE($B4176,"-","")),CID_DB[Search Key])),ROW(CID_DB[Search Key]),""),1)-1,""),"")</f>
        <v/>
      </c>
      <c r="F4176" s="23" t="str">
        <f>IF($B4176&lt;&gt;"",COUNTIFS(CID_DB[Search Key],"*"&amp;TRIM(SUBSTITUTE(B4176,"-",""))&amp;"*"),"")</f>
        <v/>
      </c>
      <c r="G4176" s="23" t="str">
        <f>IFERROR(TRIM(INDEX(CID_DB[Case No],$D4176)),"")</f>
        <v/>
      </c>
      <c r="H4176" s="5" t="str">
        <f>IFERROR(TRIM(INDEX(CID_DB[Known Contractor '#1 PN],$D4176)),"")</f>
        <v/>
      </c>
      <c r="I4176" s="5" t="str">
        <f>IFERROR(TRIM(INDEX(CID_DB[Known Contractor '#2 PN],$D4176)),"")</f>
        <v/>
      </c>
      <c r="J4176" s="5" t="str">
        <f>IFERROR(TRIM(INDEX(CID_DB[ [ NSN ] ],$D4176)),"")</f>
        <v/>
      </c>
      <c r="K4176" s="5" t="str">
        <f>IFERROR(TRIM(INDEX(CID_DB[Description],$D4176)),"")</f>
        <v/>
      </c>
      <c r="L4176" s="24" t="str">
        <f>IFERROR(TRIM(INDEX(CID_DB[Commercial Status],$D4176)),"")</f>
        <v/>
      </c>
    </row>
    <row r="4177" spans="2:12" x14ac:dyDescent="0.35">
      <c r="B4177" s="15"/>
      <c r="D4177" s="17" t="str">
        <f t="array" ref="D4177">IFERROR(IF($B4177&lt;&gt;"",LARGE(IF(ISNUMBER(SEARCH(TRIM(SUBSTITUTE($B4177,"-","")),CID_DB[Search Key])),ROW(CID_DB[Search Key]),""),1)-1,""),"")</f>
        <v/>
      </c>
      <c r="F4177" s="23" t="str">
        <f>IF($B4177&lt;&gt;"",COUNTIFS(CID_DB[Search Key],"*"&amp;TRIM(SUBSTITUTE(B4177,"-",""))&amp;"*"),"")</f>
        <v/>
      </c>
      <c r="G4177" s="23" t="str">
        <f>IFERROR(TRIM(INDEX(CID_DB[Case No],$D4177)),"")</f>
        <v/>
      </c>
      <c r="H4177" s="5" t="str">
        <f>IFERROR(TRIM(INDEX(CID_DB[Known Contractor '#1 PN],$D4177)),"")</f>
        <v/>
      </c>
      <c r="I4177" s="5" t="str">
        <f>IFERROR(TRIM(INDEX(CID_DB[Known Contractor '#2 PN],$D4177)),"")</f>
        <v/>
      </c>
      <c r="J4177" s="5" t="str">
        <f>IFERROR(TRIM(INDEX(CID_DB[ [ NSN ] ],$D4177)),"")</f>
        <v/>
      </c>
      <c r="K4177" s="5" t="str">
        <f>IFERROR(TRIM(INDEX(CID_DB[Description],$D4177)),"")</f>
        <v/>
      </c>
      <c r="L4177" s="24" t="str">
        <f>IFERROR(TRIM(INDEX(CID_DB[Commercial Status],$D4177)),"")</f>
        <v/>
      </c>
    </row>
    <row r="4178" spans="2:12" x14ac:dyDescent="0.35">
      <c r="B4178" s="15"/>
      <c r="D4178" s="17" t="str">
        <f t="array" ref="D4178">IFERROR(IF($B4178&lt;&gt;"",LARGE(IF(ISNUMBER(SEARCH(TRIM(SUBSTITUTE($B4178,"-","")),CID_DB[Search Key])),ROW(CID_DB[Search Key]),""),1)-1,""),"")</f>
        <v/>
      </c>
      <c r="F4178" s="23" t="str">
        <f>IF($B4178&lt;&gt;"",COUNTIFS(CID_DB[Search Key],"*"&amp;TRIM(SUBSTITUTE(B4178,"-",""))&amp;"*"),"")</f>
        <v/>
      </c>
      <c r="G4178" s="23" t="str">
        <f>IFERROR(TRIM(INDEX(CID_DB[Case No],$D4178)),"")</f>
        <v/>
      </c>
      <c r="H4178" s="5" t="str">
        <f>IFERROR(TRIM(INDEX(CID_DB[Known Contractor '#1 PN],$D4178)),"")</f>
        <v/>
      </c>
      <c r="I4178" s="5" t="str">
        <f>IFERROR(TRIM(INDEX(CID_DB[Known Contractor '#2 PN],$D4178)),"")</f>
        <v/>
      </c>
      <c r="J4178" s="5" t="str">
        <f>IFERROR(TRIM(INDEX(CID_DB[ [ NSN ] ],$D4178)),"")</f>
        <v/>
      </c>
      <c r="K4178" s="5" t="str">
        <f>IFERROR(TRIM(INDEX(CID_DB[Description],$D4178)),"")</f>
        <v/>
      </c>
      <c r="L4178" s="24" t="str">
        <f>IFERROR(TRIM(INDEX(CID_DB[Commercial Status],$D4178)),"")</f>
        <v/>
      </c>
    </row>
    <row r="4179" spans="2:12" x14ac:dyDescent="0.35">
      <c r="B4179" s="15"/>
      <c r="D4179" s="17" t="str">
        <f t="array" ref="D4179">IFERROR(IF($B4179&lt;&gt;"",LARGE(IF(ISNUMBER(SEARCH(TRIM(SUBSTITUTE($B4179,"-","")),CID_DB[Search Key])),ROW(CID_DB[Search Key]),""),1)-1,""),"")</f>
        <v/>
      </c>
      <c r="F4179" s="23" t="str">
        <f>IF($B4179&lt;&gt;"",COUNTIFS(CID_DB[Search Key],"*"&amp;TRIM(SUBSTITUTE(B4179,"-",""))&amp;"*"),"")</f>
        <v/>
      </c>
      <c r="G4179" s="23" t="str">
        <f>IFERROR(TRIM(INDEX(CID_DB[Case No],$D4179)),"")</f>
        <v/>
      </c>
      <c r="H4179" s="5" t="str">
        <f>IFERROR(TRIM(INDEX(CID_DB[Known Contractor '#1 PN],$D4179)),"")</f>
        <v/>
      </c>
      <c r="I4179" s="5" t="str">
        <f>IFERROR(TRIM(INDEX(CID_DB[Known Contractor '#2 PN],$D4179)),"")</f>
        <v/>
      </c>
      <c r="J4179" s="5" t="str">
        <f>IFERROR(TRIM(INDEX(CID_DB[ [ NSN ] ],$D4179)),"")</f>
        <v/>
      </c>
      <c r="K4179" s="5" t="str">
        <f>IFERROR(TRIM(INDEX(CID_DB[Description],$D4179)),"")</f>
        <v/>
      </c>
      <c r="L4179" s="24" t="str">
        <f>IFERROR(TRIM(INDEX(CID_DB[Commercial Status],$D4179)),"")</f>
        <v/>
      </c>
    </row>
    <row r="4180" spans="2:12" x14ac:dyDescent="0.35">
      <c r="B4180" s="15"/>
      <c r="D4180" s="17" t="str">
        <f t="array" ref="D4180">IFERROR(IF($B4180&lt;&gt;"",LARGE(IF(ISNUMBER(SEARCH(TRIM(SUBSTITUTE($B4180,"-","")),CID_DB[Search Key])),ROW(CID_DB[Search Key]),""),1)-1,""),"")</f>
        <v/>
      </c>
      <c r="F4180" s="23" t="str">
        <f>IF($B4180&lt;&gt;"",COUNTIFS(CID_DB[Search Key],"*"&amp;TRIM(SUBSTITUTE(B4180,"-",""))&amp;"*"),"")</f>
        <v/>
      </c>
      <c r="G4180" s="23" t="str">
        <f>IFERROR(TRIM(INDEX(CID_DB[Case No],$D4180)),"")</f>
        <v/>
      </c>
      <c r="H4180" s="5" t="str">
        <f>IFERROR(TRIM(INDEX(CID_DB[Known Contractor '#1 PN],$D4180)),"")</f>
        <v/>
      </c>
      <c r="I4180" s="5" t="str">
        <f>IFERROR(TRIM(INDEX(CID_DB[Known Contractor '#2 PN],$D4180)),"")</f>
        <v/>
      </c>
      <c r="J4180" s="5" t="str">
        <f>IFERROR(TRIM(INDEX(CID_DB[ [ NSN ] ],$D4180)),"")</f>
        <v/>
      </c>
      <c r="K4180" s="5" t="str">
        <f>IFERROR(TRIM(INDEX(CID_DB[Description],$D4180)),"")</f>
        <v/>
      </c>
      <c r="L4180" s="24" t="str">
        <f>IFERROR(TRIM(INDEX(CID_DB[Commercial Status],$D4180)),"")</f>
        <v/>
      </c>
    </row>
    <row r="4181" spans="2:12" x14ac:dyDescent="0.35">
      <c r="B4181" s="15"/>
      <c r="D4181" s="17" t="str">
        <f t="array" ref="D4181">IFERROR(IF($B4181&lt;&gt;"",LARGE(IF(ISNUMBER(SEARCH(TRIM(SUBSTITUTE($B4181,"-","")),CID_DB[Search Key])),ROW(CID_DB[Search Key]),""),1)-1,""),"")</f>
        <v/>
      </c>
      <c r="F4181" s="23" t="str">
        <f>IF($B4181&lt;&gt;"",COUNTIFS(CID_DB[Search Key],"*"&amp;TRIM(SUBSTITUTE(B4181,"-",""))&amp;"*"),"")</f>
        <v/>
      </c>
      <c r="G4181" s="23" t="str">
        <f>IFERROR(TRIM(INDEX(CID_DB[Case No],$D4181)),"")</f>
        <v/>
      </c>
      <c r="H4181" s="5" t="str">
        <f>IFERROR(TRIM(INDEX(CID_DB[Known Contractor '#1 PN],$D4181)),"")</f>
        <v/>
      </c>
      <c r="I4181" s="5" t="str">
        <f>IFERROR(TRIM(INDEX(CID_DB[Known Contractor '#2 PN],$D4181)),"")</f>
        <v/>
      </c>
      <c r="J4181" s="5" t="str">
        <f>IFERROR(TRIM(INDEX(CID_DB[ [ NSN ] ],$D4181)),"")</f>
        <v/>
      </c>
      <c r="K4181" s="5" t="str">
        <f>IFERROR(TRIM(INDEX(CID_DB[Description],$D4181)),"")</f>
        <v/>
      </c>
      <c r="L4181" s="24" t="str">
        <f>IFERROR(TRIM(INDEX(CID_DB[Commercial Status],$D4181)),"")</f>
        <v/>
      </c>
    </row>
    <row r="4182" spans="2:12" x14ac:dyDescent="0.35">
      <c r="B4182" s="15"/>
      <c r="D4182" s="17" t="str">
        <f t="array" ref="D4182">IFERROR(IF($B4182&lt;&gt;"",LARGE(IF(ISNUMBER(SEARCH(TRIM(SUBSTITUTE($B4182,"-","")),CID_DB[Search Key])),ROW(CID_DB[Search Key]),""),1)-1,""),"")</f>
        <v/>
      </c>
      <c r="F4182" s="23" t="str">
        <f>IF($B4182&lt;&gt;"",COUNTIFS(CID_DB[Search Key],"*"&amp;TRIM(SUBSTITUTE(B4182,"-",""))&amp;"*"),"")</f>
        <v/>
      </c>
      <c r="G4182" s="23" t="str">
        <f>IFERROR(TRIM(INDEX(CID_DB[Case No],$D4182)),"")</f>
        <v/>
      </c>
      <c r="H4182" s="5" t="str">
        <f>IFERROR(TRIM(INDEX(CID_DB[Known Contractor '#1 PN],$D4182)),"")</f>
        <v/>
      </c>
      <c r="I4182" s="5" t="str">
        <f>IFERROR(TRIM(INDEX(CID_DB[Known Contractor '#2 PN],$D4182)),"")</f>
        <v/>
      </c>
      <c r="J4182" s="5" t="str">
        <f>IFERROR(TRIM(INDEX(CID_DB[ [ NSN ] ],$D4182)),"")</f>
        <v/>
      </c>
      <c r="K4182" s="5" t="str">
        <f>IFERROR(TRIM(INDEX(CID_DB[Description],$D4182)),"")</f>
        <v/>
      </c>
      <c r="L4182" s="24" t="str">
        <f>IFERROR(TRIM(INDEX(CID_DB[Commercial Status],$D4182)),"")</f>
        <v/>
      </c>
    </row>
    <row r="4183" spans="2:12" x14ac:dyDescent="0.35">
      <c r="B4183" s="15"/>
      <c r="D4183" s="17" t="str">
        <f t="array" ref="D4183">IFERROR(IF($B4183&lt;&gt;"",LARGE(IF(ISNUMBER(SEARCH(TRIM(SUBSTITUTE($B4183,"-","")),CID_DB[Search Key])),ROW(CID_DB[Search Key]),""),1)-1,""),"")</f>
        <v/>
      </c>
      <c r="F4183" s="23" t="str">
        <f>IF($B4183&lt;&gt;"",COUNTIFS(CID_DB[Search Key],"*"&amp;TRIM(SUBSTITUTE(B4183,"-",""))&amp;"*"),"")</f>
        <v/>
      </c>
      <c r="G4183" s="23" t="str">
        <f>IFERROR(TRIM(INDEX(CID_DB[Case No],$D4183)),"")</f>
        <v/>
      </c>
      <c r="H4183" s="5" t="str">
        <f>IFERROR(TRIM(INDEX(CID_DB[Known Contractor '#1 PN],$D4183)),"")</f>
        <v/>
      </c>
      <c r="I4183" s="5" t="str">
        <f>IFERROR(TRIM(INDEX(CID_DB[Known Contractor '#2 PN],$D4183)),"")</f>
        <v/>
      </c>
      <c r="J4183" s="5" t="str">
        <f>IFERROR(TRIM(INDEX(CID_DB[ [ NSN ] ],$D4183)),"")</f>
        <v/>
      </c>
      <c r="K4183" s="5" t="str">
        <f>IFERROR(TRIM(INDEX(CID_DB[Description],$D4183)),"")</f>
        <v/>
      </c>
      <c r="L4183" s="24" t="str">
        <f>IFERROR(TRIM(INDEX(CID_DB[Commercial Status],$D4183)),"")</f>
        <v/>
      </c>
    </row>
    <row r="4184" spans="2:12" x14ac:dyDescent="0.35">
      <c r="B4184" s="15"/>
      <c r="D4184" s="17" t="str">
        <f t="array" ref="D4184">IFERROR(IF($B4184&lt;&gt;"",LARGE(IF(ISNUMBER(SEARCH(TRIM(SUBSTITUTE($B4184,"-","")),CID_DB[Search Key])),ROW(CID_DB[Search Key]),""),1)-1,""),"")</f>
        <v/>
      </c>
      <c r="F4184" s="23" t="str">
        <f>IF($B4184&lt;&gt;"",COUNTIFS(CID_DB[Search Key],"*"&amp;TRIM(SUBSTITUTE(B4184,"-",""))&amp;"*"),"")</f>
        <v/>
      </c>
      <c r="G4184" s="23" t="str">
        <f>IFERROR(TRIM(INDEX(CID_DB[Case No],$D4184)),"")</f>
        <v/>
      </c>
      <c r="H4184" s="5" t="str">
        <f>IFERROR(TRIM(INDEX(CID_DB[Known Contractor '#1 PN],$D4184)),"")</f>
        <v/>
      </c>
      <c r="I4184" s="5" t="str">
        <f>IFERROR(TRIM(INDEX(CID_DB[Known Contractor '#2 PN],$D4184)),"")</f>
        <v/>
      </c>
      <c r="J4184" s="5" t="str">
        <f>IFERROR(TRIM(INDEX(CID_DB[ [ NSN ] ],$D4184)),"")</f>
        <v/>
      </c>
      <c r="K4184" s="5" t="str">
        <f>IFERROR(TRIM(INDEX(CID_DB[Description],$D4184)),"")</f>
        <v/>
      </c>
      <c r="L4184" s="24" t="str">
        <f>IFERROR(TRIM(INDEX(CID_DB[Commercial Status],$D4184)),"")</f>
        <v/>
      </c>
    </row>
    <row r="4185" spans="2:12" x14ac:dyDescent="0.35">
      <c r="B4185" s="15"/>
      <c r="D4185" s="17" t="str">
        <f t="array" ref="D4185">IFERROR(IF($B4185&lt;&gt;"",LARGE(IF(ISNUMBER(SEARCH(TRIM(SUBSTITUTE($B4185,"-","")),CID_DB[Search Key])),ROW(CID_DB[Search Key]),""),1)-1,""),"")</f>
        <v/>
      </c>
      <c r="F4185" s="23" t="str">
        <f>IF($B4185&lt;&gt;"",COUNTIFS(CID_DB[Search Key],"*"&amp;TRIM(SUBSTITUTE(B4185,"-",""))&amp;"*"),"")</f>
        <v/>
      </c>
      <c r="G4185" s="23" t="str">
        <f>IFERROR(TRIM(INDEX(CID_DB[Case No],$D4185)),"")</f>
        <v/>
      </c>
      <c r="H4185" s="5" t="str">
        <f>IFERROR(TRIM(INDEX(CID_DB[Known Contractor '#1 PN],$D4185)),"")</f>
        <v/>
      </c>
      <c r="I4185" s="5" t="str">
        <f>IFERROR(TRIM(INDEX(CID_DB[Known Contractor '#2 PN],$D4185)),"")</f>
        <v/>
      </c>
      <c r="J4185" s="5" t="str">
        <f>IFERROR(TRIM(INDEX(CID_DB[ [ NSN ] ],$D4185)),"")</f>
        <v/>
      </c>
      <c r="K4185" s="5" t="str">
        <f>IFERROR(TRIM(INDEX(CID_DB[Description],$D4185)),"")</f>
        <v/>
      </c>
      <c r="L4185" s="24" t="str">
        <f>IFERROR(TRIM(INDEX(CID_DB[Commercial Status],$D4185)),"")</f>
        <v/>
      </c>
    </row>
    <row r="4186" spans="2:12" x14ac:dyDescent="0.35">
      <c r="B4186" s="15"/>
      <c r="D4186" s="17" t="str">
        <f t="array" ref="D4186">IFERROR(IF($B4186&lt;&gt;"",LARGE(IF(ISNUMBER(SEARCH(TRIM(SUBSTITUTE($B4186,"-","")),CID_DB[Search Key])),ROW(CID_DB[Search Key]),""),1)-1,""),"")</f>
        <v/>
      </c>
      <c r="F4186" s="23" t="str">
        <f>IF($B4186&lt;&gt;"",COUNTIFS(CID_DB[Search Key],"*"&amp;TRIM(SUBSTITUTE(B4186,"-",""))&amp;"*"),"")</f>
        <v/>
      </c>
      <c r="G4186" s="23" t="str">
        <f>IFERROR(TRIM(INDEX(CID_DB[Case No],$D4186)),"")</f>
        <v/>
      </c>
      <c r="H4186" s="5" t="str">
        <f>IFERROR(TRIM(INDEX(CID_DB[Known Contractor '#1 PN],$D4186)),"")</f>
        <v/>
      </c>
      <c r="I4186" s="5" t="str">
        <f>IFERROR(TRIM(INDEX(CID_DB[Known Contractor '#2 PN],$D4186)),"")</f>
        <v/>
      </c>
      <c r="J4186" s="5" t="str">
        <f>IFERROR(TRIM(INDEX(CID_DB[ [ NSN ] ],$D4186)),"")</f>
        <v/>
      </c>
      <c r="K4186" s="5" t="str">
        <f>IFERROR(TRIM(INDEX(CID_DB[Description],$D4186)),"")</f>
        <v/>
      </c>
      <c r="L4186" s="24" t="str">
        <f>IFERROR(TRIM(INDEX(CID_DB[Commercial Status],$D4186)),"")</f>
        <v/>
      </c>
    </row>
    <row r="4187" spans="2:12" x14ac:dyDescent="0.35">
      <c r="B4187" s="15"/>
      <c r="D4187" s="17" t="str">
        <f t="array" ref="D4187">IFERROR(IF($B4187&lt;&gt;"",LARGE(IF(ISNUMBER(SEARCH(TRIM(SUBSTITUTE($B4187,"-","")),CID_DB[Search Key])),ROW(CID_DB[Search Key]),""),1)-1,""),"")</f>
        <v/>
      </c>
      <c r="F4187" s="23" t="str">
        <f>IF($B4187&lt;&gt;"",COUNTIFS(CID_DB[Search Key],"*"&amp;TRIM(SUBSTITUTE(B4187,"-",""))&amp;"*"),"")</f>
        <v/>
      </c>
      <c r="G4187" s="23" t="str">
        <f>IFERROR(TRIM(INDEX(CID_DB[Case No],$D4187)),"")</f>
        <v/>
      </c>
      <c r="H4187" s="5" t="str">
        <f>IFERROR(TRIM(INDEX(CID_DB[Known Contractor '#1 PN],$D4187)),"")</f>
        <v/>
      </c>
      <c r="I4187" s="5" t="str">
        <f>IFERROR(TRIM(INDEX(CID_DB[Known Contractor '#2 PN],$D4187)),"")</f>
        <v/>
      </c>
      <c r="J4187" s="5" t="str">
        <f>IFERROR(TRIM(INDEX(CID_DB[ [ NSN ] ],$D4187)),"")</f>
        <v/>
      </c>
      <c r="K4187" s="5" t="str">
        <f>IFERROR(TRIM(INDEX(CID_DB[Description],$D4187)),"")</f>
        <v/>
      </c>
      <c r="L4187" s="24" t="str">
        <f>IFERROR(TRIM(INDEX(CID_DB[Commercial Status],$D4187)),"")</f>
        <v/>
      </c>
    </row>
    <row r="4188" spans="2:12" x14ac:dyDescent="0.35">
      <c r="B4188" s="15"/>
      <c r="D4188" s="17" t="str">
        <f t="array" ref="D4188">IFERROR(IF($B4188&lt;&gt;"",LARGE(IF(ISNUMBER(SEARCH(TRIM(SUBSTITUTE($B4188,"-","")),CID_DB[Search Key])),ROW(CID_DB[Search Key]),""),1)-1,""),"")</f>
        <v/>
      </c>
      <c r="F4188" s="23" t="str">
        <f>IF($B4188&lt;&gt;"",COUNTIFS(CID_DB[Search Key],"*"&amp;TRIM(SUBSTITUTE(B4188,"-",""))&amp;"*"),"")</f>
        <v/>
      </c>
      <c r="G4188" s="23" t="str">
        <f>IFERROR(TRIM(INDEX(CID_DB[Case No],$D4188)),"")</f>
        <v/>
      </c>
      <c r="H4188" s="5" t="str">
        <f>IFERROR(TRIM(INDEX(CID_DB[Known Contractor '#1 PN],$D4188)),"")</f>
        <v/>
      </c>
      <c r="I4188" s="5" t="str">
        <f>IFERROR(TRIM(INDEX(CID_DB[Known Contractor '#2 PN],$D4188)),"")</f>
        <v/>
      </c>
      <c r="J4188" s="5" t="str">
        <f>IFERROR(TRIM(INDEX(CID_DB[ [ NSN ] ],$D4188)),"")</f>
        <v/>
      </c>
      <c r="K4188" s="5" t="str">
        <f>IFERROR(TRIM(INDEX(CID_DB[Description],$D4188)),"")</f>
        <v/>
      </c>
      <c r="L4188" s="24" t="str">
        <f>IFERROR(TRIM(INDEX(CID_DB[Commercial Status],$D4188)),"")</f>
        <v/>
      </c>
    </row>
    <row r="4189" spans="2:12" x14ac:dyDescent="0.35">
      <c r="B4189" s="15"/>
      <c r="D4189" s="17" t="str">
        <f t="array" ref="D4189">IFERROR(IF($B4189&lt;&gt;"",LARGE(IF(ISNUMBER(SEARCH(TRIM(SUBSTITUTE($B4189,"-","")),CID_DB[Search Key])),ROW(CID_DB[Search Key]),""),1)-1,""),"")</f>
        <v/>
      </c>
      <c r="F4189" s="23" t="str">
        <f>IF($B4189&lt;&gt;"",COUNTIFS(CID_DB[Search Key],"*"&amp;TRIM(SUBSTITUTE(B4189,"-",""))&amp;"*"),"")</f>
        <v/>
      </c>
      <c r="G4189" s="23" t="str">
        <f>IFERROR(TRIM(INDEX(CID_DB[Case No],$D4189)),"")</f>
        <v/>
      </c>
      <c r="H4189" s="5" t="str">
        <f>IFERROR(TRIM(INDEX(CID_DB[Known Contractor '#1 PN],$D4189)),"")</f>
        <v/>
      </c>
      <c r="I4189" s="5" t="str">
        <f>IFERROR(TRIM(INDEX(CID_DB[Known Contractor '#2 PN],$D4189)),"")</f>
        <v/>
      </c>
      <c r="J4189" s="5" t="str">
        <f>IFERROR(TRIM(INDEX(CID_DB[ [ NSN ] ],$D4189)),"")</f>
        <v/>
      </c>
      <c r="K4189" s="5" t="str">
        <f>IFERROR(TRIM(INDEX(CID_DB[Description],$D4189)),"")</f>
        <v/>
      </c>
      <c r="L4189" s="24" t="str">
        <f>IFERROR(TRIM(INDEX(CID_DB[Commercial Status],$D4189)),"")</f>
        <v/>
      </c>
    </row>
    <row r="4190" spans="2:12" x14ac:dyDescent="0.35">
      <c r="B4190" s="15"/>
      <c r="D4190" s="17" t="str">
        <f t="array" ref="D4190">IFERROR(IF($B4190&lt;&gt;"",LARGE(IF(ISNUMBER(SEARCH(TRIM(SUBSTITUTE($B4190,"-","")),CID_DB[Search Key])),ROW(CID_DB[Search Key]),""),1)-1,""),"")</f>
        <v/>
      </c>
      <c r="F4190" s="23" t="str">
        <f>IF($B4190&lt;&gt;"",COUNTIFS(CID_DB[Search Key],"*"&amp;TRIM(SUBSTITUTE(B4190,"-",""))&amp;"*"),"")</f>
        <v/>
      </c>
      <c r="G4190" s="23" t="str">
        <f>IFERROR(TRIM(INDEX(CID_DB[Case No],$D4190)),"")</f>
        <v/>
      </c>
      <c r="H4190" s="5" t="str">
        <f>IFERROR(TRIM(INDEX(CID_DB[Known Contractor '#1 PN],$D4190)),"")</f>
        <v/>
      </c>
      <c r="I4190" s="5" t="str">
        <f>IFERROR(TRIM(INDEX(CID_DB[Known Contractor '#2 PN],$D4190)),"")</f>
        <v/>
      </c>
      <c r="J4190" s="5" t="str">
        <f>IFERROR(TRIM(INDEX(CID_DB[ [ NSN ] ],$D4190)),"")</f>
        <v/>
      </c>
      <c r="K4190" s="5" t="str">
        <f>IFERROR(TRIM(INDEX(CID_DB[Description],$D4190)),"")</f>
        <v/>
      </c>
      <c r="L4190" s="24" t="str">
        <f>IFERROR(TRIM(INDEX(CID_DB[Commercial Status],$D4190)),"")</f>
        <v/>
      </c>
    </row>
    <row r="4191" spans="2:12" x14ac:dyDescent="0.35">
      <c r="B4191" s="15"/>
      <c r="D4191" s="17" t="str">
        <f t="array" ref="D4191">IFERROR(IF($B4191&lt;&gt;"",LARGE(IF(ISNUMBER(SEARCH(TRIM(SUBSTITUTE($B4191,"-","")),CID_DB[Search Key])),ROW(CID_DB[Search Key]),""),1)-1,""),"")</f>
        <v/>
      </c>
      <c r="F4191" s="23" t="str">
        <f>IF($B4191&lt;&gt;"",COUNTIFS(CID_DB[Search Key],"*"&amp;TRIM(SUBSTITUTE(B4191,"-",""))&amp;"*"),"")</f>
        <v/>
      </c>
      <c r="G4191" s="23" t="str">
        <f>IFERROR(TRIM(INDEX(CID_DB[Case No],$D4191)),"")</f>
        <v/>
      </c>
      <c r="H4191" s="5" t="str">
        <f>IFERROR(TRIM(INDEX(CID_DB[Known Contractor '#1 PN],$D4191)),"")</f>
        <v/>
      </c>
      <c r="I4191" s="5" t="str">
        <f>IFERROR(TRIM(INDEX(CID_DB[Known Contractor '#2 PN],$D4191)),"")</f>
        <v/>
      </c>
      <c r="J4191" s="5" t="str">
        <f>IFERROR(TRIM(INDEX(CID_DB[ [ NSN ] ],$D4191)),"")</f>
        <v/>
      </c>
      <c r="K4191" s="5" t="str">
        <f>IFERROR(TRIM(INDEX(CID_DB[Description],$D4191)),"")</f>
        <v/>
      </c>
      <c r="L4191" s="24" t="str">
        <f>IFERROR(TRIM(INDEX(CID_DB[Commercial Status],$D4191)),"")</f>
        <v/>
      </c>
    </row>
    <row r="4192" spans="2:12" x14ac:dyDescent="0.35">
      <c r="B4192" s="15"/>
      <c r="D4192" s="17" t="str">
        <f t="array" ref="D4192">IFERROR(IF($B4192&lt;&gt;"",LARGE(IF(ISNUMBER(SEARCH(TRIM(SUBSTITUTE($B4192,"-","")),CID_DB[Search Key])),ROW(CID_DB[Search Key]),""),1)-1,""),"")</f>
        <v/>
      </c>
      <c r="F4192" s="23" t="str">
        <f>IF($B4192&lt;&gt;"",COUNTIFS(CID_DB[Search Key],"*"&amp;TRIM(SUBSTITUTE(B4192,"-",""))&amp;"*"),"")</f>
        <v/>
      </c>
      <c r="G4192" s="23" t="str">
        <f>IFERROR(TRIM(INDEX(CID_DB[Case No],$D4192)),"")</f>
        <v/>
      </c>
      <c r="H4192" s="5" t="str">
        <f>IFERROR(TRIM(INDEX(CID_DB[Known Contractor '#1 PN],$D4192)),"")</f>
        <v/>
      </c>
      <c r="I4192" s="5" t="str">
        <f>IFERROR(TRIM(INDEX(CID_DB[Known Contractor '#2 PN],$D4192)),"")</f>
        <v/>
      </c>
      <c r="J4192" s="5" t="str">
        <f>IFERROR(TRIM(INDEX(CID_DB[ [ NSN ] ],$D4192)),"")</f>
        <v/>
      </c>
      <c r="K4192" s="5" t="str">
        <f>IFERROR(TRIM(INDEX(CID_DB[Description],$D4192)),"")</f>
        <v/>
      </c>
      <c r="L4192" s="24" t="str">
        <f>IFERROR(TRIM(INDEX(CID_DB[Commercial Status],$D4192)),"")</f>
        <v/>
      </c>
    </row>
    <row r="4193" spans="2:12" x14ac:dyDescent="0.35">
      <c r="B4193" s="15"/>
      <c r="D4193" s="17" t="str">
        <f t="array" ref="D4193">IFERROR(IF($B4193&lt;&gt;"",LARGE(IF(ISNUMBER(SEARCH(TRIM(SUBSTITUTE($B4193,"-","")),CID_DB[Search Key])),ROW(CID_DB[Search Key]),""),1)-1,""),"")</f>
        <v/>
      </c>
      <c r="F4193" s="23" t="str">
        <f>IF($B4193&lt;&gt;"",COUNTIFS(CID_DB[Search Key],"*"&amp;TRIM(SUBSTITUTE(B4193,"-",""))&amp;"*"),"")</f>
        <v/>
      </c>
      <c r="G4193" s="23" t="str">
        <f>IFERROR(TRIM(INDEX(CID_DB[Case No],$D4193)),"")</f>
        <v/>
      </c>
      <c r="H4193" s="5" t="str">
        <f>IFERROR(TRIM(INDEX(CID_DB[Known Contractor '#1 PN],$D4193)),"")</f>
        <v/>
      </c>
      <c r="I4193" s="5" t="str">
        <f>IFERROR(TRIM(INDEX(CID_DB[Known Contractor '#2 PN],$D4193)),"")</f>
        <v/>
      </c>
      <c r="J4193" s="5" t="str">
        <f>IFERROR(TRIM(INDEX(CID_DB[ [ NSN ] ],$D4193)),"")</f>
        <v/>
      </c>
      <c r="K4193" s="5" t="str">
        <f>IFERROR(TRIM(INDEX(CID_DB[Description],$D4193)),"")</f>
        <v/>
      </c>
      <c r="L4193" s="24" t="str">
        <f>IFERROR(TRIM(INDEX(CID_DB[Commercial Status],$D4193)),"")</f>
        <v/>
      </c>
    </row>
    <row r="4194" spans="2:12" x14ac:dyDescent="0.35">
      <c r="B4194" s="15"/>
      <c r="D4194" s="17" t="str">
        <f t="array" ref="D4194">IFERROR(IF($B4194&lt;&gt;"",LARGE(IF(ISNUMBER(SEARCH(TRIM(SUBSTITUTE($B4194,"-","")),CID_DB[Search Key])),ROW(CID_DB[Search Key]),""),1)-1,""),"")</f>
        <v/>
      </c>
      <c r="F4194" s="23" t="str">
        <f>IF($B4194&lt;&gt;"",COUNTIFS(CID_DB[Search Key],"*"&amp;TRIM(SUBSTITUTE(B4194,"-",""))&amp;"*"),"")</f>
        <v/>
      </c>
      <c r="G4194" s="23" t="str">
        <f>IFERROR(TRIM(INDEX(CID_DB[Case No],$D4194)),"")</f>
        <v/>
      </c>
      <c r="H4194" s="5" t="str">
        <f>IFERROR(TRIM(INDEX(CID_DB[Known Contractor '#1 PN],$D4194)),"")</f>
        <v/>
      </c>
      <c r="I4194" s="5" t="str">
        <f>IFERROR(TRIM(INDEX(CID_DB[Known Contractor '#2 PN],$D4194)),"")</f>
        <v/>
      </c>
      <c r="J4194" s="5" t="str">
        <f>IFERROR(TRIM(INDEX(CID_DB[ [ NSN ] ],$D4194)),"")</f>
        <v/>
      </c>
      <c r="K4194" s="5" t="str">
        <f>IFERROR(TRIM(INDEX(CID_DB[Description],$D4194)),"")</f>
        <v/>
      </c>
      <c r="L4194" s="24" t="str">
        <f>IFERROR(TRIM(INDEX(CID_DB[Commercial Status],$D4194)),"")</f>
        <v/>
      </c>
    </row>
    <row r="4195" spans="2:12" x14ac:dyDescent="0.35">
      <c r="B4195" s="15"/>
      <c r="D4195" s="17" t="str">
        <f t="array" ref="D4195">IFERROR(IF($B4195&lt;&gt;"",LARGE(IF(ISNUMBER(SEARCH(TRIM(SUBSTITUTE($B4195,"-","")),CID_DB[Search Key])),ROW(CID_DB[Search Key]),""),1)-1,""),"")</f>
        <v/>
      </c>
      <c r="F4195" s="23" t="str">
        <f>IF($B4195&lt;&gt;"",COUNTIFS(CID_DB[Search Key],"*"&amp;TRIM(SUBSTITUTE(B4195,"-",""))&amp;"*"),"")</f>
        <v/>
      </c>
      <c r="G4195" s="23" t="str">
        <f>IFERROR(TRIM(INDEX(CID_DB[Case No],$D4195)),"")</f>
        <v/>
      </c>
      <c r="H4195" s="5" t="str">
        <f>IFERROR(TRIM(INDEX(CID_DB[Known Contractor '#1 PN],$D4195)),"")</f>
        <v/>
      </c>
      <c r="I4195" s="5" t="str">
        <f>IFERROR(TRIM(INDEX(CID_DB[Known Contractor '#2 PN],$D4195)),"")</f>
        <v/>
      </c>
      <c r="J4195" s="5" t="str">
        <f>IFERROR(TRIM(INDEX(CID_DB[ [ NSN ] ],$D4195)),"")</f>
        <v/>
      </c>
      <c r="K4195" s="5" t="str">
        <f>IFERROR(TRIM(INDEX(CID_DB[Description],$D4195)),"")</f>
        <v/>
      </c>
      <c r="L4195" s="24" t="str">
        <f>IFERROR(TRIM(INDEX(CID_DB[Commercial Status],$D4195)),"")</f>
        <v/>
      </c>
    </row>
    <row r="4196" spans="2:12" x14ac:dyDescent="0.35">
      <c r="B4196" s="15"/>
      <c r="D4196" s="17" t="str">
        <f t="array" ref="D4196">IFERROR(IF($B4196&lt;&gt;"",LARGE(IF(ISNUMBER(SEARCH(TRIM(SUBSTITUTE($B4196,"-","")),CID_DB[Search Key])),ROW(CID_DB[Search Key]),""),1)-1,""),"")</f>
        <v/>
      </c>
      <c r="F4196" s="23" t="str">
        <f>IF($B4196&lt;&gt;"",COUNTIFS(CID_DB[Search Key],"*"&amp;TRIM(SUBSTITUTE(B4196,"-",""))&amp;"*"),"")</f>
        <v/>
      </c>
      <c r="G4196" s="23" t="str">
        <f>IFERROR(TRIM(INDEX(CID_DB[Case No],$D4196)),"")</f>
        <v/>
      </c>
      <c r="H4196" s="5" t="str">
        <f>IFERROR(TRIM(INDEX(CID_DB[Known Contractor '#1 PN],$D4196)),"")</f>
        <v/>
      </c>
      <c r="I4196" s="5" t="str">
        <f>IFERROR(TRIM(INDEX(CID_DB[Known Contractor '#2 PN],$D4196)),"")</f>
        <v/>
      </c>
      <c r="J4196" s="5" t="str">
        <f>IFERROR(TRIM(INDEX(CID_DB[ [ NSN ] ],$D4196)),"")</f>
        <v/>
      </c>
      <c r="K4196" s="5" t="str">
        <f>IFERROR(TRIM(INDEX(CID_DB[Description],$D4196)),"")</f>
        <v/>
      </c>
      <c r="L4196" s="24" t="str">
        <f>IFERROR(TRIM(INDEX(CID_DB[Commercial Status],$D4196)),"")</f>
        <v/>
      </c>
    </row>
    <row r="4197" spans="2:12" x14ac:dyDescent="0.35">
      <c r="B4197" s="15"/>
      <c r="D4197" s="17" t="str">
        <f t="array" ref="D4197">IFERROR(IF($B4197&lt;&gt;"",LARGE(IF(ISNUMBER(SEARCH(TRIM(SUBSTITUTE($B4197,"-","")),CID_DB[Search Key])),ROW(CID_DB[Search Key]),""),1)-1,""),"")</f>
        <v/>
      </c>
      <c r="F4197" s="23" t="str">
        <f>IF($B4197&lt;&gt;"",COUNTIFS(CID_DB[Search Key],"*"&amp;TRIM(SUBSTITUTE(B4197,"-",""))&amp;"*"),"")</f>
        <v/>
      </c>
      <c r="G4197" s="23" t="str">
        <f>IFERROR(TRIM(INDEX(CID_DB[Case No],$D4197)),"")</f>
        <v/>
      </c>
      <c r="H4197" s="5" t="str">
        <f>IFERROR(TRIM(INDEX(CID_DB[Known Contractor '#1 PN],$D4197)),"")</f>
        <v/>
      </c>
      <c r="I4197" s="5" t="str">
        <f>IFERROR(TRIM(INDEX(CID_DB[Known Contractor '#2 PN],$D4197)),"")</f>
        <v/>
      </c>
      <c r="J4197" s="5" t="str">
        <f>IFERROR(TRIM(INDEX(CID_DB[ [ NSN ] ],$D4197)),"")</f>
        <v/>
      </c>
      <c r="K4197" s="5" t="str">
        <f>IFERROR(TRIM(INDEX(CID_DB[Description],$D4197)),"")</f>
        <v/>
      </c>
      <c r="L4197" s="24" t="str">
        <f>IFERROR(TRIM(INDEX(CID_DB[Commercial Status],$D4197)),"")</f>
        <v/>
      </c>
    </row>
    <row r="4198" spans="2:12" x14ac:dyDescent="0.35">
      <c r="B4198" s="15"/>
      <c r="D4198" s="17" t="str">
        <f t="array" ref="D4198">IFERROR(IF($B4198&lt;&gt;"",LARGE(IF(ISNUMBER(SEARCH(TRIM(SUBSTITUTE($B4198,"-","")),CID_DB[Search Key])),ROW(CID_DB[Search Key]),""),1)-1,""),"")</f>
        <v/>
      </c>
      <c r="F4198" s="23" t="str">
        <f>IF($B4198&lt;&gt;"",COUNTIFS(CID_DB[Search Key],"*"&amp;TRIM(SUBSTITUTE(B4198,"-",""))&amp;"*"),"")</f>
        <v/>
      </c>
      <c r="G4198" s="23" t="str">
        <f>IFERROR(TRIM(INDEX(CID_DB[Case No],$D4198)),"")</f>
        <v/>
      </c>
      <c r="H4198" s="5" t="str">
        <f>IFERROR(TRIM(INDEX(CID_DB[Known Contractor '#1 PN],$D4198)),"")</f>
        <v/>
      </c>
      <c r="I4198" s="5" t="str">
        <f>IFERROR(TRIM(INDEX(CID_DB[Known Contractor '#2 PN],$D4198)),"")</f>
        <v/>
      </c>
      <c r="J4198" s="5" t="str">
        <f>IFERROR(TRIM(INDEX(CID_DB[ [ NSN ] ],$D4198)),"")</f>
        <v/>
      </c>
      <c r="K4198" s="5" t="str">
        <f>IFERROR(TRIM(INDEX(CID_DB[Description],$D4198)),"")</f>
        <v/>
      </c>
      <c r="L4198" s="24" t="str">
        <f>IFERROR(TRIM(INDEX(CID_DB[Commercial Status],$D4198)),"")</f>
        <v/>
      </c>
    </row>
    <row r="4199" spans="2:12" x14ac:dyDescent="0.35">
      <c r="B4199" s="15"/>
      <c r="D4199" s="17" t="str">
        <f t="array" ref="D4199">IFERROR(IF($B4199&lt;&gt;"",LARGE(IF(ISNUMBER(SEARCH(TRIM(SUBSTITUTE($B4199,"-","")),CID_DB[Search Key])),ROW(CID_DB[Search Key]),""),1)-1,""),"")</f>
        <v/>
      </c>
      <c r="F4199" s="23" t="str">
        <f>IF($B4199&lt;&gt;"",COUNTIFS(CID_DB[Search Key],"*"&amp;TRIM(SUBSTITUTE(B4199,"-",""))&amp;"*"),"")</f>
        <v/>
      </c>
      <c r="G4199" s="23" t="str">
        <f>IFERROR(TRIM(INDEX(CID_DB[Case No],$D4199)),"")</f>
        <v/>
      </c>
      <c r="H4199" s="5" t="str">
        <f>IFERROR(TRIM(INDEX(CID_DB[Known Contractor '#1 PN],$D4199)),"")</f>
        <v/>
      </c>
      <c r="I4199" s="5" t="str">
        <f>IFERROR(TRIM(INDEX(CID_DB[Known Contractor '#2 PN],$D4199)),"")</f>
        <v/>
      </c>
      <c r="J4199" s="5" t="str">
        <f>IFERROR(TRIM(INDEX(CID_DB[ [ NSN ] ],$D4199)),"")</f>
        <v/>
      </c>
      <c r="K4199" s="5" t="str">
        <f>IFERROR(TRIM(INDEX(CID_DB[Description],$D4199)),"")</f>
        <v/>
      </c>
      <c r="L4199" s="24" t="str">
        <f>IFERROR(TRIM(INDEX(CID_DB[Commercial Status],$D4199)),"")</f>
        <v/>
      </c>
    </row>
    <row r="4200" spans="2:12" x14ac:dyDescent="0.35">
      <c r="B4200" s="15"/>
      <c r="D4200" s="17" t="str">
        <f t="array" ref="D4200">IFERROR(IF($B4200&lt;&gt;"",LARGE(IF(ISNUMBER(SEARCH(TRIM(SUBSTITUTE($B4200,"-","")),CID_DB[Search Key])),ROW(CID_DB[Search Key]),""),1)-1,""),"")</f>
        <v/>
      </c>
      <c r="F4200" s="23" t="str">
        <f>IF($B4200&lt;&gt;"",COUNTIFS(CID_DB[Search Key],"*"&amp;TRIM(SUBSTITUTE(B4200,"-",""))&amp;"*"),"")</f>
        <v/>
      </c>
      <c r="G4200" s="23" t="str">
        <f>IFERROR(TRIM(INDEX(CID_DB[Case No],$D4200)),"")</f>
        <v/>
      </c>
      <c r="H4200" s="5" t="str">
        <f>IFERROR(TRIM(INDEX(CID_DB[Known Contractor '#1 PN],$D4200)),"")</f>
        <v/>
      </c>
      <c r="I4200" s="5" t="str">
        <f>IFERROR(TRIM(INDEX(CID_DB[Known Contractor '#2 PN],$D4200)),"")</f>
        <v/>
      </c>
      <c r="J4200" s="5" t="str">
        <f>IFERROR(TRIM(INDEX(CID_DB[ [ NSN ] ],$D4200)),"")</f>
        <v/>
      </c>
      <c r="K4200" s="5" t="str">
        <f>IFERROR(TRIM(INDEX(CID_DB[Description],$D4200)),"")</f>
        <v/>
      </c>
      <c r="L4200" s="24" t="str">
        <f>IFERROR(TRIM(INDEX(CID_DB[Commercial Status],$D4200)),"")</f>
        <v/>
      </c>
    </row>
    <row r="4201" spans="2:12" x14ac:dyDescent="0.35">
      <c r="B4201" s="15"/>
      <c r="D4201" s="17" t="str">
        <f t="array" ref="D4201">IFERROR(IF($B4201&lt;&gt;"",LARGE(IF(ISNUMBER(SEARCH(TRIM(SUBSTITUTE($B4201,"-","")),CID_DB[Search Key])),ROW(CID_DB[Search Key]),""),1)-1,""),"")</f>
        <v/>
      </c>
      <c r="F4201" s="23" t="str">
        <f>IF($B4201&lt;&gt;"",COUNTIFS(CID_DB[Search Key],"*"&amp;TRIM(SUBSTITUTE(B4201,"-",""))&amp;"*"),"")</f>
        <v/>
      </c>
      <c r="G4201" s="23" t="str">
        <f>IFERROR(TRIM(INDEX(CID_DB[Case No],$D4201)),"")</f>
        <v/>
      </c>
      <c r="H4201" s="5" t="str">
        <f>IFERROR(TRIM(INDEX(CID_DB[Known Contractor '#1 PN],$D4201)),"")</f>
        <v/>
      </c>
      <c r="I4201" s="5" t="str">
        <f>IFERROR(TRIM(INDEX(CID_DB[Known Contractor '#2 PN],$D4201)),"")</f>
        <v/>
      </c>
      <c r="J4201" s="5" t="str">
        <f>IFERROR(TRIM(INDEX(CID_DB[ [ NSN ] ],$D4201)),"")</f>
        <v/>
      </c>
      <c r="K4201" s="5" t="str">
        <f>IFERROR(TRIM(INDEX(CID_DB[Description],$D4201)),"")</f>
        <v/>
      </c>
      <c r="L4201" s="24" t="str">
        <f>IFERROR(TRIM(INDEX(CID_DB[Commercial Status],$D4201)),"")</f>
        <v/>
      </c>
    </row>
    <row r="4202" spans="2:12" x14ac:dyDescent="0.35">
      <c r="B4202" s="15"/>
      <c r="D4202" s="17" t="str">
        <f t="array" ref="D4202">IFERROR(IF($B4202&lt;&gt;"",LARGE(IF(ISNUMBER(SEARCH(TRIM(SUBSTITUTE($B4202,"-","")),CID_DB[Search Key])),ROW(CID_DB[Search Key]),""),1)-1,""),"")</f>
        <v/>
      </c>
      <c r="F4202" s="23" t="str">
        <f>IF($B4202&lt;&gt;"",COUNTIFS(CID_DB[Search Key],"*"&amp;TRIM(SUBSTITUTE(B4202,"-",""))&amp;"*"),"")</f>
        <v/>
      </c>
      <c r="G4202" s="23" t="str">
        <f>IFERROR(TRIM(INDEX(CID_DB[Case No],$D4202)),"")</f>
        <v/>
      </c>
      <c r="H4202" s="5" t="str">
        <f>IFERROR(TRIM(INDEX(CID_DB[Known Contractor '#1 PN],$D4202)),"")</f>
        <v/>
      </c>
      <c r="I4202" s="5" t="str">
        <f>IFERROR(TRIM(INDEX(CID_DB[Known Contractor '#2 PN],$D4202)),"")</f>
        <v/>
      </c>
      <c r="J4202" s="5" t="str">
        <f>IFERROR(TRIM(INDEX(CID_DB[ [ NSN ] ],$D4202)),"")</f>
        <v/>
      </c>
      <c r="K4202" s="5" t="str">
        <f>IFERROR(TRIM(INDEX(CID_DB[Description],$D4202)),"")</f>
        <v/>
      </c>
      <c r="L4202" s="24" t="str">
        <f>IFERROR(TRIM(INDEX(CID_DB[Commercial Status],$D4202)),"")</f>
        <v/>
      </c>
    </row>
    <row r="4203" spans="2:12" x14ac:dyDescent="0.35">
      <c r="B4203" s="15"/>
      <c r="D4203" s="17" t="str">
        <f t="array" ref="D4203">IFERROR(IF($B4203&lt;&gt;"",LARGE(IF(ISNUMBER(SEARCH(TRIM(SUBSTITUTE($B4203,"-","")),CID_DB[Search Key])),ROW(CID_DB[Search Key]),""),1)-1,""),"")</f>
        <v/>
      </c>
      <c r="F4203" s="23" t="str">
        <f>IF($B4203&lt;&gt;"",COUNTIFS(CID_DB[Search Key],"*"&amp;TRIM(SUBSTITUTE(B4203,"-",""))&amp;"*"),"")</f>
        <v/>
      </c>
      <c r="G4203" s="23" t="str">
        <f>IFERROR(TRIM(INDEX(CID_DB[Case No],$D4203)),"")</f>
        <v/>
      </c>
      <c r="H4203" s="5" t="str">
        <f>IFERROR(TRIM(INDEX(CID_DB[Known Contractor '#1 PN],$D4203)),"")</f>
        <v/>
      </c>
      <c r="I4203" s="5" t="str">
        <f>IFERROR(TRIM(INDEX(CID_DB[Known Contractor '#2 PN],$D4203)),"")</f>
        <v/>
      </c>
      <c r="J4203" s="5" t="str">
        <f>IFERROR(TRIM(INDEX(CID_DB[ [ NSN ] ],$D4203)),"")</f>
        <v/>
      </c>
      <c r="K4203" s="5" t="str">
        <f>IFERROR(TRIM(INDEX(CID_DB[Description],$D4203)),"")</f>
        <v/>
      </c>
      <c r="L4203" s="24" t="str">
        <f>IFERROR(TRIM(INDEX(CID_DB[Commercial Status],$D4203)),"")</f>
        <v/>
      </c>
    </row>
    <row r="4204" spans="2:12" x14ac:dyDescent="0.35">
      <c r="B4204" s="15"/>
      <c r="D4204" s="17" t="str">
        <f t="array" ref="D4204">IFERROR(IF($B4204&lt;&gt;"",LARGE(IF(ISNUMBER(SEARCH(TRIM(SUBSTITUTE($B4204,"-","")),CID_DB[Search Key])),ROW(CID_DB[Search Key]),""),1)-1,""),"")</f>
        <v/>
      </c>
      <c r="F4204" s="23" t="str">
        <f>IF($B4204&lt;&gt;"",COUNTIFS(CID_DB[Search Key],"*"&amp;TRIM(SUBSTITUTE(B4204,"-",""))&amp;"*"),"")</f>
        <v/>
      </c>
      <c r="G4204" s="23" t="str">
        <f>IFERROR(TRIM(INDEX(CID_DB[Case No],$D4204)),"")</f>
        <v/>
      </c>
      <c r="H4204" s="5" t="str">
        <f>IFERROR(TRIM(INDEX(CID_DB[Known Contractor '#1 PN],$D4204)),"")</f>
        <v/>
      </c>
      <c r="I4204" s="5" t="str">
        <f>IFERROR(TRIM(INDEX(CID_DB[Known Contractor '#2 PN],$D4204)),"")</f>
        <v/>
      </c>
      <c r="J4204" s="5" t="str">
        <f>IFERROR(TRIM(INDEX(CID_DB[ [ NSN ] ],$D4204)),"")</f>
        <v/>
      </c>
      <c r="K4204" s="5" t="str">
        <f>IFERROR(TRIM(INDEX(CID_DB[Description],$D4204)),"")</f>
        <v/>
      </c>
      <c r="L4204" s="24" t="str">
        <f>IFERROR(TRIM(INDEX(CID_DB[Commercial Status],$D4204)),"")</f>
        <v/>
      </c>
    </row>
    <row r="4205" spans="2:12" x14ac:dyDescent="0.35">
      <c r="B4205" s="15"/>
      <c r="D4205" s="17" t="str">
        <f t="array" ref="D4205">IFERROR(IF($B4205&lt;&gt;"",LARGE(IF(ISNUMBER(SEARCH(TRIM(SUBSTITUTE($B4205,"-","")),CID_DB[Search Key])),ROW(CID_DB[Search Key]),""),1)-1,""),"")</f>
        <v/>
      </c>
      <c r="F4205" s="23" t="str">
        <f>IF($B4205&lt;&gt;"",COUNTIFS(CID_DB[Search Key],"*"&amp;TRIM(SUBSTITUTE(B4205,"-",""))&amp;"*"),"")</f>
        <v/>
      </c>
      <c r="G4205" s="23" t="str">
        <f>IFERROR(TRIM(INDEX(CID_DB[Case No],$D4205)),"")</f>
        <v/>
      </c>
      <c r="H4205" s="5" t="str">
        <f>IFERROR(TRIM(INDEX(CID_DB[Known Contractor '#1 PN],$D4205)),"")</f>
        <v/>
      </c>
      <c r="I4205" s="5" t="str">
        <f>IFERROR(TRIM(INDEX(CID_DB[Known Contractor '#2 PN],$D4205)),"")</f>
        <v/>
      </c>
      <c r="J4205" s="5" t="str">
        <f>IFERROR(TRIM(INDEX(CID_DB[ [ NSN ] ],$D4205)),"")</f>
        <v/>
      </c>
      <c r="K4205" s="5" t="str">
        <f>IFERROR(TRIM(INDEX(CID_DB[Description],$D4205)),"")</f>
        <v/>
      </c>
      <c r="L4205" s="24" t="str">
        <f>IFERROR(TRIM(INDEX(CID_DB[Commercial Status],$D4205)),"")</f>
        <v/>
      </c>
    </row>
    <row r="4206" spans="2:12" x14ac:dyDescent="0.35">
      <c r="B4206" s="15"/>
      <c r="D4206" s="17" t="str">
        <f t="array" ref="D4206">IFERROR(IF($B4206&lt;&gt;"",LARGE(IF(ISNUMBER(SEARCH(TRIM(SUBSTITUTE($B4206,"-","")),CID_DB[Search Key])),ROW(CID_DB[Search Key]),""),1)-1,""),"")</f>
        <v/>
      </c>
      <c r="F4206" s="23" t="str">
        <f>IF($B4206&lt;&gt;"",COUNTIFS(CID_DB[Search Key],"*"&amp;TRIM(SUBSTITUTE(B4206,"-",""))&amp;"*"),"")</f>
        <v/>
      </c>
      <c r="G4206" s="23" t="str">
        <f>IFERROR(TRIM(INDEX(CID_DB[Case No],$D4206)),"")</f>
        <v/>
      </c>
      <c r="H4206" s="5" t="str">
        <f>IFERROR(TRIM(INDEX(CID_DB[Known Contractor '#1 PN],$D4206)),"")</f>
        <v/>
      </c>
      <c r="I4206" s="5" t="str">
        <f>IFERROR(TRIM(INDEX(CID_DB[Known Contractor '#2 PN],$D4206)),"")</f>
        <v/>
      </c>
      <c r="J4206" s="5" t="str">
        <f>IFERROR(TRIM(INDEX(CID_DB[ [ NSN ] ],$D4206)),"")</f>
        <v/>
      </c>
      <c r="K4206" s="5" t="str">
        <f>IFERROR(TRIM(INDEX(CID_DB[Description],$D4206)),"")</f>
        <v/>
      </c>
      <c r="L4206" s="24" t="str">
        <f>IFERROR(TRIM(INDEX(CID_DB[Commercial Status],$D4206)),"")</f>
        <v/>
      </c>
    </row>
    <row r="4207" spans="2:12" x14ac:dyDescent="0.35">
      <c r="B4207" s="15"/>
      <c r="D4207" s="17" t="str">
        <f t="array" ref="D4207">IFERROR(IF($B4207&lt;&gt;"",LARGE(IF(ISNUMBER(SEARCH(TRIM(SUBSTITUTE($B4207,"-","")),CID_DB[Search Key])),ROW(CID_DB[Search Key]),""),1)-1,""),"")</f>
        <v/>
      </c>
      <c r="F4207" s="23" t="str">
        <f>IF($B4207&lt;&gt;"",COUNTIFS(CID_DB[Search Key],"*"&amp;TRIM(SUBSTITUTE(B4207,"-",""))&amp;"*"),"")</f>
        <v/>
      </c>
      <c r="G4207" s="23" t="str">
        <f>IFERROR(TRIM(INDEX(CID_DB[Case No],$D4207)),"")</f>
        <v/>
      </c>
      <c r="H4207" s="5" t="str">
        <f>IFERROR(TRIM(INDEX(CID_DB[Known Contractor '#1 PN],$D4207)),"")</f>
        <v/>
      </c>
      <c r="I4207" s="5" t="str">
        <f>IFERROR(TRIM(INDEX(CID_DB[Known Contractor '#2 PN],$D4207)),"")</f>
        <v/>
      </c>
      <c r="J4207" s="5" t="str">
        <f>IFERROR(TRIM(INDEX(CID_DB[ [ NSN ] ],$D4207)),"")</f>
        <v/>
      </c>
      <c r="K4207" s="5" t="str">
        <f>IFERROR(TRIM(INDEX(CID_DB[Description],$D4207)),"")</f>
        <v/>
      </c>
      <c r="L4207" s="24" t="str">
        <f>IFERROR(TRIM(INDEX(CID_DB[Commercial Status],$D4207)),"")</f>
        <v/>
      </c>
    </row>
    <row r="4208" spans="2:12" x14ac:dyDescent="0.35">
      <c r="B4208" s="15"/>
      <c r="D4208" s="17" t="str">
        <f t="array" ref="D4208">IFERROR(IF($B4208&lt;&gt;"",LARGE(IF(ISNUMBER(SEARCH(TRIM(SUBSTITUTE($B4208,"-","")),CID_DB[Search Key])),ROW(CID_DB[Search Key]),""),1)-1,""),"")</f>
        <v/>
      </c>
      <c r="F4208" s="23" t="str">
        <f>IF($B4208&lt;&gt;"",COUNTIFS(CID_DB[Search Key],"*"&amp;TRIM(SUBSTITUTE(B4208,"-",""))&amp;"*"),"")</f>
        <v/>
      </c>
      <c r="G4208" s="23" t="str">
        <f>IFERROR(TRIM(INDEX(CID_DB[Case No],$D4208)),"")</f>
        <v/>
      </c>
      <c r="H4208" s="5" t="str">
        <f>IFERROR(TRIM(INDEX(CID_DB[Known Contractor '#1 PN],$D4208)),"")</f>
        <v/>
      </c>
      <c r="I4208" s="5" t="str">
        <f>IFERROR(TRIM(INDEX(CID_DB[Known Contractor '#2 PN],$D4208)),"")</f>
        <v/>
      </c>
      <c r="J4208" s="5" t="str">
        <f>IFERROR(TRIM(INDEX(CID_DB[ [ NSN ] ],$D4208)),"")</f>
        <v/>
      </c>
      <c r="K4208" s="5" t="str">
        <f>IFERROR(TRIM(INDEX(CID_DB[Description],$D4208)),"")</f>
        <v/>
      </c>
      <c r="L4208" s="24" t="str">
        <f>IFERROR(TRIM(INDEX(CID_DB[Commercial Status],$D4208)),"")</f>
        <v/>
      </c>
    </row>
    <row r="4209" spans="2:12" x14ac:dyDescent="0.35">
      <c r="B4209" s="15"/>
      <c r="D4209" s="17" t="str">
        <f t="array" ref="D4209">IFERROR(IF($B4209&lt;&gt;"",LARGE(IF(ISNUMBER(SEARCH(TRIM(SUBSTITUTE($B4209,"-","")),CID_DB[Search Key])),ROW(CID_DB[Search Key]),""),1)-1,""),"")</f>
        <v/>
      </c>
      <c r="F4209" s="23" t="str">
        <f>IF($B4209&lt;&gt;"",COUNTIFS(CID_DB[Search Key],"*"&amp;TRIM(SUBSTITUTE(B4209,"-",""))&amp;"*"),"")</f>
        <v/>
      </c>
      <c r="G4209" s="23" t="str">
        <f>IFERROR(TRIM(INDEX(CID_DB[Case No],$D4209)),"")</f>
        <v/>
      </c>
      <c r="H4209" s="5" t="str">
        <f>IFERROR(TRIM(INDEX(CID_DB[Known Contractor '#1 PN],$D4209)),"")</f>
        <v/>
      </c>
      <c r="I4209" s="5" t="str">
        <f>IFERROR(TRIM(INDEX(CID_DB[Known Contractor '#2 PN],$D4209)),"")</f>
        <v/>
      </c>
      <c r="J4209" s="5" t="str">
        <f>IFERROR(TRIM(INDEX(CID_DB[ [ NSN ] ],$D4209)),"")</f>
        <v/>
      </c>
      <c r="K4209" s="5" t="str">
        <f>IFERROR(TRIM(INDEX(CID_DB[Description],$D4209)),"")</f>
        <v/>
      </c>
      <c r="L4209" s="24" t="str">
        <f>IFERROR(TRIM(INDEX(CID_DB[Commercial Status],$D4209)),"")</f>
        <v/>
      </c>
    </row>
    <row r="4210" spans="2:12" x14ac:dyDescent="0.35">
      <c r="B4210" s="15"/>
      <c r="D4210" s="17" t="str">
        <f t="array" ref="D4210">IFERROR(IF($B4210&lt;&gt;"",LARGE(IF(ISNUMBER(SEARCH(TRIM(SUBSTITUTE($B4210,"-","")),CID_DB[Search Key])),ROW(CID_DB[Search Key]),""),1)-1,""),"")</f>
        <v/>
      </c>
      <c r="F4210" s="23" t="str">
        <f>IF($B4210&lt;&gt;"",COUNTIFS(CID_DB[Search Key],"*"&amp;TRIM(SUBSTITUTE(B4210,"-",""))&amp;"*"),"")</f>
        <v/>
      </c>
      <c r="G4210" s="23" t="str">
        <f>IFERROR(TRIM(INDEX(CID_DB[Case No],$D4210)),"")</f>
        <v/>
      </c>
      <c r="H4210" s="5" t="str">
        <f>IFERROR(TRIM(INDEX(CID_DB[Known Contractor '#1 PN],$D4210)),"")</f>
        <v/>
      </c>
      <c r="I4210" s="5" t="str">
        <f>IFERROR(TRIM(INDEX(CID_DB[Known Contractor '#2 PN],$D4210)),"")</f>
        <v/>
      </c>
      <c r="J4210" s="5" t="str">
        <f>IFERROR(TRIM(INDEX(CID_DB[ [ NSN ] ],$D4210)),"")</f>
        <v/>
      </c>
      <c r="K4210" s="5" t="str">
        <f>IFERROR(TRIM(INDEX(CID_DB[Description],$D4210)),"")</f>
        <v/>
      </c>
      <c r="L4210" s="24" t="str">
        <f>IFERROR(TRIM(INDEX(CID_DB[Commercial Status],$D4210)),"")</f>
        <v/>
      </c>
    </row>
    <row r="4211" spans="2:12" x14ac:dyDescent="0.35">
      <c r="B4211" s="15"/>
      <c r="D4211" s="17" t="str">
        <f t="array" ref="D4211">IFERROR(IF($B4211&lt;&gt;"",LARGE(IF(ISNUMBER(SEARCH(TRIM(SUBSTITUTE($B4211,"-","")),CID_DB[Search Key])),ROW(CID_DB[Search Key]),""),1)-1,""),"")</f>
        <v/>
      </c>
      <c r="F4211" s="23" t="str">
        <f>IF($B4211&lt;&gt;"",COUNTIFS(CID_DB[Search Key],"*"&amp;TRIM(SUBSTITUTE(B4211,"-",""))&amp;"*"),"")</f>
        <v/>
      </c>
      <c r="G4211" s="23" t="str">
        <f>IFERROR(TRIM(INDEX(CID_DB[Case No],$D4211)),"")</f>
        <v/>
      </c>
      <c r="H4211" s="5" t="str">
        <f>IFERROR(TRIM(INDEX(CID_DB[Known Contractor '#1 PN],$D4211)),"")</f>
        <v/>
      </c>
      <c r="I4211" s="5" t="str">
        <f>IFERROR(TRIM(INDEX(CID_DB[Known Contractor '#2 PN],$D4211)),"")</f>
        <v/>
      </c>
      <c r="J4211" s="5" t="str">
        <f>IFERROR(TRIM(INDEX(CID_DB[ [ NSN ] ],$D4211)),"")</f>
        <v/>
      </c>
      <c r="K4211" s="5" t="str">
        <f>IFERROR(TRIM(INDEX(CID_DB[Description],$D4211)),"")</f>
        <v/>
      </c>
      <c r="L4211" s="24" t="str">
        <f>IFERROR(TRIM(INDEX(CID_DB[Commercial Status],$D4211)),"")</f>
        <v/>
      </c>
    </row>
    <row r="4212" spans="2:12" x14ac:dyDescent="0.35">
      <c r="B4212" s="15"/>
      <c r="D4212" s="17" t="str">
        <f t="array" ref="D4212">IFERROR(IF($B4212&lt;&gt;"",LARGE(IF(ISNUMBER(SEARCH(TRIM(SUBSTITUTE($B4212,"-","")),CID_DB[Search Key])),ROW(CID_DB[Search Key]),""),1)-1,""),"")</f>
        <v/>
      </c>
      <c r="F4212" s="23" t="str">
        <f>IF($B4212&lt;&gt;"",COUNTIFS(CID_DB[Search Key],"*"&amp;TRIM(SUBSTITUTE(B4212,"-",""))&amp;"*"),"")</f>
        <v/>
      </c>
      <c r="G4212" s="23" t="str">
        <f>IFERROR(TRIM(INDEX(CID_DB[Case No],$D4212)),"")</f>
        <v/>
      </c>
      <c r="H4212" s="5" t="str">
        <f>IFERROR(TRIM(INDEX(CID_DB[Known Contractor '#1 PN],$D4212)),"")</f>
        <v/>
      </c>
      <c r="I4212" s="5" t="str">
        <f>IFERROR(TRIM(INDEX(CID_DB[Known Contractor '#2 PN],$D4212)),"")</f>
        <v/>
      </c>
      <c r="J4212" s="5" t="str">
        <f>IFERROR(TRIM(INDEX(CID_DB[ [ NSN ] ],$D4212)),"")</f>
        <v/>
      </c>
      <c r="K4212" s="5" t="str">
        <f>IFERROR(TRIM(INDEX(CID_DB[Description],$D4212)),"")</f>
        <v/>
      </c>
      <c r="L4212" s="24" t="str">
        <f>IFERROR(TRIM(INDEX(CID_DB[Commercial Status],$D4212)),"")</f>
        <v/>
      </c>
    </row>
    <row r="4213" spans="2:12" x14ac:dyDescent="0.35">
      <c r="B4213" s="15"/>
      <c r="D4213" s="17" t="str">
        <f t="array" ref="D4213">IFERROR(IF($B4213&lt;&gt;"",LARGE(IF(ISNUMBER(SEARCH(TRIM(SUBSTITUTE($B4213,"-","")),CID_DB[Search Key])),ROW(CID_DB[Search Key]),""),1)-1,""),"")</f>
        <v/>
      </c>
      <c r="F4213" s="23" t="str">
        <f>IF($B4213&lt;&gt;"",COUNTIFS(CID_DB[Search Key],"*"&amp;TRIM(SUBSTITUTE(B4213,"-",""))&amp;"*"),"")</f>
        <v/>
      </c>
      <c r="G4213" s="23" t="str">
        <f>IFERROR(TRIM(INDEX(CID_DB[Case No],$D4213)),"")</f>
        <v/>
      </c>
      <c r="H4213" s="5" t="str">
        <f>IFERROR(TRIM(INDEX(CID_DB[Known Contractor '#1 PN],$D4213)),"")</f>
        <v/>
      </c>
      <c r="I4213" s="5" t="str">
        <f>IFERROR(TRIM(INDEX(CID_DB[Known Contractor '#2 PN],$D4213)),"")</f>
        <v/>
      </c>
      <c r="J4213" s="5" t="str">
        <f>IFERROR(TRIM(INDEX(CID_DB[ [ NSN ] ],$D4213)),"")</f>
        <v/>
      </c>
      <c r="K4213" s="5" t="str">
        <f>IFERROR(TRIM(INDEX(CID_DB[Description],$D4213)),"")</f>
        <v/>
      </c>
      <c r="L4213" s="24" t="str">
        <f>IFERROR(TRIM(INDEX(CID_DB[Commercial Status],$D4213)),"")</f>
        <v/>
      </c>
    </row>
    <row r="4214" spans="2:12" x14ac:dyDescent="0.35">
      <c r="B4214" s="15"/>
      <c r="D4214" s="17" t="str">
        <f t="array" ref="D4214">IFERROR(IF($B4214&lt;&gt;"",LARGE(IF(ISNUMBER(SEARCH(TRIM(SUBSTITUTE($B4214,"-","")),CID_DB[Search Key])),ROW(CID_DB[Search Key]),""),1)-1,""),"")</f>
        <v/>
      </c>
      <c r="F4214" s="23" t="str">
        <f>IF($B4214&lt;&gt;"",COUNTIFS(CID_DB[Search Key],"*"&amp;TRIM(SUBSTITUTE(B4214,"-",""))&amp;"*"),"")</f>
        <v/>
      </c>
      <c r="G4214" s="23" t="str">
        <f>IFERROR(TRIM(INDEX(CID_DB[Case No],$D4214)),"")</f>
        <v/>
      </c>
      <c r="H4214" s="5" t="str">
        <f>IFERROR(TRIM(INDEX(CID_DB[Known Contractor '#1 PN],$D4214)),"")</f>
        <v/>
      </c>
      <c r="I4214" s="5" t="str">
        <f>IFERROR(TRIM(INDEX(CID_DB[Known Contractor '#2 PN],$D4214)),"")</f>
        <v/>
      </c>
      <c r="J4214" s="5" t="str">
        <f>IFERROR(TRIM(INDEX(CID_DB[ [ NSN ] ],$D4214)),"")</f>
        <v/>
      </c>
      <c r="K4214" s="5" t="str">
        <f>IFERROR(TRIM(INDEX(CID_DB[Description],$D4214)),"")</f>
        <v/>
      </c>
      <c r="L4214" s="24" t="str">
        <f>IFERROR(TRIM(INDEX(CID_DB[Commercial Status],$D4214)),"")</f>
        <v/>
      </c>
    </row>
    <row r="4215" spans="2:12" x14ac:dyDescent="0.35">
      <c r="B4215" s="15"/>
      <c r="D4215" s="17" t="str">
        <f t="array" ref="D4215">IFERROR(IF($B4215&lt;&gt;"",LARGE(IF(ISNUMBER(SEARCH(TRIM(SUBSTITUTE($B4215,"-","")),CID_DB[Search Key])),ROW(CID_DB[Search Key]),""),1)-1,""),"")</f>
        <v/>
      </c>
      <c r="F4215" s="23" t="str">
        <f>IF($B4215&lt;&gt;"",COUNTIFS(CID_DB[Search Key],"*"&amp;TRIM(SUBSTITUTE(B4215,"-",""))&amp;"*"),"")</f>
        <v/>
      </c>
      <c r="G4215" s="23" t="str">
        <f>IFERROR(TRIM(INDEX(CID_DB[Case No],$D4215)),"")</f>
        <v/>
      </c>
      <c r="H4215" s="5" t="str">
        <f>IFERROR(TRIM(INDEX(CID_DB[Known Contractor '#1 PN],$D4215)),"")</f>
        <v/>
      </c>
      <c r="I4215" s="5" t="str">
        <f>IFERROR(TRIM(INDEX(CID_DB[Known Contractor '#2 PN],$D4215)),"")</f>
        <v/>
      </c>
      <c r="J4215" s="5" t="str">
        <f>IFERROR(TRIM(INDEX(CID_DB[ [ NSN ] ],$D4215)),"")</f>
        <v/>
      </c>
      <c r="K4215" s="5" t="str">
        <f>IFERROR(TRIM(INDEX(CID_DB[Description],$D4215)),"")</f>
        <v/>
      </c>
      <c r="L4215" s="24" t="str">
        <f>IFERROR(TRIM(INDEX(CID_DB[Commercial Status],$D4215)),"")</f>
        <v/>
      </c>
    </row>
    <row r="4216" spans="2:12" x14ac:dyDescent="0.35">
      <c r="B4216" s="15"/>
      <c r="D4216" s="17" t="str">
        <f t="array" ref="D4216">IFERROR(IF($B4216&lt;&gt;"",LARGE(IF(ISNUMBER(SEARCH(TRIM(SUBSTITUTE($B4216,"-","")),CID_DB[Search Key])),ROW(CID_DB[Search Key]),""),1)-1,""),"")</f>
        <v/>
      </c>
      <c r="F4216" s="23" t="str">
        <f>IF($B4216&lt;&gt;"",COUNTIFS(CID_DB[Search Key],"*"&amp;TRIM(SUBSTITUTE(B4216,"-",""))&amp;"*"),"")</f>
        <v/>
      </c>
      <c r="G4216" s="23" t="str">
        <f>IFERROR(TRIM(INDEX(CID_DB[Case No],$D4216)),"")</f>
        <v/>
      </c>
      <c r="H4216" s="5" t="str">
        <f>IFERROR(TRIM(INDEX(CID_DB[Known Contractor '#1 PN],$D4216)),"")</f>
        <v/>
      </c>
      <c r="I4216" s="5" t="str">
        <f>IFERROR(TRIM(INDEX(CID_DB[Known Contractor '#2 PN],$D4216)),"")</f>
        <v/>
      </c>
      <c r="J4216" s="5" t="str">
        <f>IFERROR(TRIM(INDEX(CID_DB[ [ NSN ] ],$D4216)),"")</f>
        <v/>
      </c>
      <c r="K4216" s="5" t="str">
        <f>IFERROR(TRIM(INDEX(CID_DB[Description],$D4216)),"")</f>
        <v/>
      </c>
      <c r="L4216" s="24" t="str">
        <f>IFERROR(TRIM(INDEX(CID_DB[Commercial Status],$D4216)),"")</f>
        <v/>
      </c>
    </row>
    <row r="4217" spans="2:12" x14ac:dyDescent="0.35">
      <c r="B4217" s="15"/>
      <c r="D4217" s="17" t="str">
        <f t="array" ref="D4217">IFERROR(IF($B4217&lt;&gt;"",LARGE(IF(ISNUMBER(SEARCH(TRIM(SUBSTITUTE($B4217,"-","")),CID_DB[Search Key])),ROW(CID_DB[Search Key]),""),1)-1,""),"")</f>
        <v/>
      </c>
      <c r="F4217" s="23" t="str">
        <f>IF($B4217&lt;&gt;"",COUNTIFS(CID_DB[Search Key],"*"&amp;TRIM(SUBSTITUTE(B4217,"-",""))&amp;"*"),"")</f>
        <v/>
      </c>
      <c r="G4217" s="23" t="str">
        <f>IFERROR(TRIM(INDEX(CID_DB[Case No],$D4217)),"")</f>
        <v/>
      </c>
      <c r="H4217" s="5" t="str">
        <f>IFERROR(TRIM(INDEX(CID_DB[Known Contractor '#1 PN],$D4217)),"")</f>
        <v/>
      </c>
      <c r="I4217" s="5" t="str">
        <f>IFERROR(TRIM(INDEX(CID_DB[Known Contractor '#2 PN],$D4217)),"")</f>
        <v/>
      </c>
      <c r="J4217" s="5" t="str">
        <f>IFERROR(TRIM(INDEX(CID_DB[ [ NSN ] ],$D4217)),"")</f>
        <v/>
      </c>
      <c r="K4217" s="5" t="str">
        <f>IFERROR(TRIM(INDEX(CID_DB[Description],$D4217)),"")</f>
        <v/>
      </c>
      <c r="L4217" s="24" t="str">
        <f>IFERROR(TRIM(INDEX(CID_DB[Commercial Status],$D4217)),"")</f>
        <v/>
      </c>
    </row>
    <row r="4218" spans="2:12" x14ac:dyDescent="0.35">
      <c r="B4218" s="15"/>
      <c r="D4218" s="17" t="str">
        <f t="array" ref="D4218">IFERROR(IF($B4218&lt;&gt;"",LARGE(IF(ISNUMBER(SEARCH(TRIM(SUBSTITUTE($B4218,"-","")),CID_DB[Search Key])),ROW(CID_DB[Search Key]),""),1)-1,""),"")</f>
        <v/>
      </c>
      <c r="F4218" s="23" t="str">
        <f>IF($B4218&lt;&gt;"",COUNTIFS(CID_DB[Search Key],"*"&amp;TRIM(SUBSTITUTE(B4218,"-",""))&amp;"*"),"")</f>
        <v/>
      </c>
      <c r="G4218" s="23" t="str">
        <f>IFERROR(TRIM(INDEX(CID_DB[Case No],$D4218)),"")</f>
        <v/>
      </c>
      <c r="H4218" s="5" t="str">
        <f>IFERROR(TRIM(INDEX(CID_DB[Known Contractor '#1 PN],$D4218)),"")</f>
        <v/>
      </c>
      <c r="I4218" s="5" t="str">
        <f>IFERROR(TRIM(INDEX(CID_DB[Known Contractor '#2 PN],$D4218)),"")</f>
        <v/>
      </c>
      <c r="J4218" s="5" t="str">
        <f>IFERROR(TRIM(INDEX(CID_DB[ [ NSN ] ],$D4218)),"")</f>
        <v/>
      </c>
      <c r="K4218" s="5" t="str">
        <f>IFERROR(TRIM(INDEX(CID_DB[Description],$D4218)),"")</f>
        <v/>
      </c>
      <c r="L4218" s="24" t="str">
        <f>IFERROR(TRIM(INDEX(CID_DB[Commercial Status],$D4218)),"")</f>
        <v/>
      </c>
    </row>
    <row r="4219" spans="2:12" x14ac:dyDescent="0.35">
      <c r="B4219" s="15"/>
      <c r="D4219" s="17" t="str">
        <f t="array" ref="D4219">IFERROR(IF($B4219&lt;&gt;"",LARGE(IF(ISNUMBER(SEARCH(TRIM(SUBSTITUTE($B4219,"-","")),CID_DB[Search Key])),ROW(CID_DB[Search Key]),""),1)-1,""),"")</f>
        <v/>
      </c>
      <c r="F4219" s="23" t="str">
        <f>IF($B4219&lt;&gt;"",COUNTIFS(CID_DB[Search Key],"*"&amp;TRIM(SUBSTITUTE(B4219,"-",""))&amp;"*"),"")</f>
        <v/>
      </c>
      <c r="G4219" s="23" t="str">
        <f>IFERROR(TRIM(INDEX(CID_DB[Case No],$D4219)),"")</f>
        <v/>
      </c>
      <c r="H4219" s="5" t="str">
        <f>IFERROR(TRIM(INDEX(CID_DB[Known Contractor '#1 PN],$D4219)),"")</f>
        <v/>
      </c>
      <c r="I4219" s="5" t="str">
        <f>IFERROR(TRIM(INDEX(CID_DB[Known Contractor '#2 PN],$D4219)),"")</f>
        <v/>
      </c>
      <c r="J4219" s="5" t="str">
        <f>IFERROR(TRIM(INDEX(CID_DB[ [ NSN ] ],$D4219)),"")</f>
        <v/>
      </c>
      <c r="K4219" s="5" t="str">
        <f>IFERROR(TRIM(INDEX(CID_DB[Description],$D4219)),"")</f>
        <v/>
      </c>
      <c r="L4219" s="24" t="str">
        <f>IFERROR(TRIM(INDEX(CID_DB[Commercial Status],$D4219)),"")</f>
        <v/>
      </c>
    </row>
    <row r="4220" spans="2:12" x14ac:dyDescent="0.35">
      <c r="B4220" s="15"/>
      <c r="D4220" s="17" t="str">
        <f t="array" ref="D4220">IFERROR(IF($B4220&lt;&gt;"",LARGE(IF(ISNUMBER(SEARCH(TRIM(SUBSTITUTE($B4220,"-","")),CID_DB[Search Key])),ROW(CID_DB[Search Key]),""),1)-1,""),"")</f>
        <v/>
      </c>
      <c r="F4220" s="23" t="str">
        <f>IF($B4220&lt;&gt;"",COUNTIFS(CID_DB[Search Key],"*"&amp;TRIM(SUBSTITUTE(B4220,"-",""))&amp;"*"),"")</f>
        <v/>
      </c>
      <c r="G4220" s="23" t="str">
        <f>IFERROR(TRIM(INDEX(CID_DB[Case No],$D4220)),"")</f>
        <v/>
      </c>
      <c r="H4220" s="5" t="str">
        <f>IFERROR(TRIM(INDEX(CID_DB[Known Contractor '#1 PN],$D4220)),"")</f>
        <v/>
      </c>
      <c r="I4220" s="5" t="str">
        <f>IFERROR(TRIM(INDEX(CID_DB[Known Contractor '#2 PN],$D4220)),"")</f>
        <v/>
      </c>
      <c r="J4220" s="5" t="str">
        <f>IFERROR(TRIM(INDEX(CID_DB[ [ NSN ] ],$D4220)),"")</f>
        <v/>
      </c>
      <c r="K4220" s="5" t="str">
        <f>IFERROR(TRIM(INDEX(CID_DB[Description],$D4220)),"")</f>
        <v/>
      </c>
      <c r="L4220" s="24" t="str">
        <f>IFERROR(TRIM(INDEX(CID_DB[Commercial Status],$D4220)),"")</f>
        <v/>
      </c>
    </row>
    <row r="4221" spans="2:12" x14ac:dyDescent="0.35">
      <c r="B4221" s="15"/>
      <c r="D4221" s="17" t="str">
        <f t="array" ref="D4221">IFERROR(IF($B4221&lt;&gt;"",LARGE(IF(ISNUMBER(SEARCH(TRIM(SUBSTITUTE($B4221,"-","")),CID_DB[Search Key])),ROW(CID_DB[Search Key]),""),1)-1,""),"")</f>
        <v/>
      </c>
      <c r="F4221" s="23" t="str">
        <f>IF($B4221&lt;&gt;"",COUNTIFS(CID_DB[Search Key],"*"&amp;TRIM(SUBSTITUTE(B4221,"-",""))&amp;"*"),"")</f>
        <v/>
      </c>
      <c r="G4221" s="23" t="str">
        <f>IFERROR(TRIM(INDEX(CID_DB[Case No],$D4221)),"")</f>
        <v/>
      </c>
      <c r="H4221" s="5" t="str">
        <f>IFERROR(TRIM(INDEX(CID_DB[Known Contractor '#1 PN],$D4221)),"")</f>
        <v/>
      </c>
      <c r="I4221" s="5" t="str">
        <f>IFERROR(TRIM(INDEX(CID_DB[Known Contractor '#2 PN],$D4221)),"")</f>
        <v/>
      </c>
      <c r="J4221" s="5" t="str">
        <f>IFERROR(TRIM(INDEX(CID_DB[ [ NSN ] ],$D4221)),"")</f>
        <v/>
      </c>
      <c r="K4221" s="5" t="str">
        <f>IFERROR(TRIM(INDEX(CID_DB[Description],$D4221)),"")</f>
        <v/>
      </c>
      <c r="L4221" s="24" t="str">
        <f>IFERROR(TRIM(INDEX(CID_DB[Commercial Status],$D4221)),"")</f>
        <v/>
      </c>
    </row>
    <row r="4222" spans="2:12" x14ac:dyDescent="0.35">
      <c r="B4222" s="15"/>
      <c r="D4222" s="17" t="str">
        <f t="array" ref="D4222">IFERROR(IF($B4222&lt;&gt;"",LARGE(IF(ISNUMBER(SEARCH(TRIM(SUBSTITUTE($B4222,"-","")),CID_DB[Search Key])),ROW(CID_DB[Search Key]),""),1)-1,""),"")</f>
        <v/>
      </c>
      <c r="F4222" s="23" t="str">
        <f>IF($B4222&lt;&gt;"",COUNTIFS(CID_DB[Search Key],"*"&amp;TRIM(SUBSTITUTE(B4222,"-",""))&amp;"*"),"")</f>
        <v/>
      </c>
      <c r="G4222" s="23" t="str">
        <f>IFERROR(TRIM(INDEX(CID_DB[Case No],$D4222)),"")</f>
        <v/>
      </c>
      <c r="H4222" s="5" t="str">
        <f>IFERROR(TRIM(INDEX(CID_DB[Known Contractor '#1 PN],$D4222)),"")</f>
        <v/>
      </c>
      <c r="I4222" s="5" t="str">
        <f>IFERROR(TRIM(INDEX(CID_DB[Known Contractor '#2 PN],$D4222)),"")</f>
        <v/>
      </c>
      <c r="J4222" s="5" t="str">
        <f>IFERROR(TRIM(INDEX(CID_DB[ [ NSN ] ],$D4222)),"")</f>
        <v/>
      </c>
      <c r="K4222" s="5" t="str">
        <f>IFERROR(TRIM(INDEX(CID_DB[Description],$D4222)),"")</f>
        <v/>
      </c>
      <c r="L4222" s="24" t="str">
        <f>IFERROR(TRIM(INDEX(CID_DB[Commercial Status],$D4222)),"")</f>
        <v/>
      </c>
    </row>
    <row r="4223" spans="2:12" x14ac:dyDescent="0.35">
      <c r="B4223" s="15"/>
      <c r="D4223" s="17" t="str">
        <f t="array" ref="D4223">IFERROR(IF($B4223&lt;&gt;"",LARGE(IF(ISNUMBER(SEARCH(TRIM(SUBSTITUTE($B4223,"-","")),CID_DB[Search Key])),ROW(CID_DB[Search Key]),""),1)-1,""),"")</f>
        <v/>
      </c>
      <c r="F4223" s="23" t="str">
        <f>IF($B4223&lt;&gt;"",COUNTIFS(CID_DB[Search Key],"*"&amp;TRIM(SUBSTITUTE(B4223,"-",""))&amp;"*"),"")</f>
        <v/>
      </c>
      <c r="G4223" s="23" t="str">
        <f>IFERROR(TRIM(INDEX(CID_DB[Case No],$D4223)),"")</f>
        <v/>
      </c>
      <c r="H4223" s="5" t="str">
        <f>IFERROR(TRIM(INDEX(CID_DB[Known Contractor '#1 PN],$D4223)),"")</f>
        <v/>
      </c>
      <c r="I4223" s="5" t="str">
        <f>IFERROR(TRIM(INDEX(CID_DB[Known Contractor '#2 PN],$D4223)),"")</f>
        <v/>
      </c>
      <c r="J4223" s="5" t="str">
        <f>IFERROR(TRIM(INDEX(CID_DB[ [ NSN ] ],$D4223)),"")</f>
        <v/>
      </c>
      <c r="K4223" s="5" t="str">
        <f>IFERROR(TRIM(INDEX(CID_DB[Description],$D4223)),"")</f>
        <v/>
      </c>
      <c r="L4223" s="24" t="str">
        <f>IFERROR(TRIM(INDEX(CID_DB[Commercial Status],$D4223)),"")</f>
        <v/>
      </c>
    </row>
    <row r="4224" spans="2:12" x14ac:dyDescent="0.35">
      <c r="B4224" s="15"/>
      <c r="D4224" s="17" t="str">
        <f t="array" ref="D4224">IFERROR(IF($B4224&lt;&gt;"",LARGE(IF(ISNUMBER(SEARCH(TRIM(SUBSTITUTE($B4224,"-","")),CID_DB[Search Key])),ROW(CID_DB[Search Key]),""),1)-1,""),"")</f>
        <v/>
      </c>
      <c r="F4224" s="23" t="str">
        <f>IF($B4224&lt;&gt;"",COUNTIFS(CID_DB[Search Key],"*"&amp;TRIM(SUBSTITUTE(B4224,"-",""))&amp;"*"),"")</f>
        <v/>
      </c>
      <c r="G4224" s="23" t="str">
        <f>IFERROR(TRIM(INDEX(CID_DB[Case No],$D4224)),"")</f>
        <v/>
      </c>
      <c r="H4224" s="5" t="str">
        <f>IFERROR(TRIM(INDEX(CID_DB[Known Contractor '#1 PN],$D4224)),"")</f>
        <v/>
      </c>
      <c r="I4224" s="5" t="str">
        <f>IFERROR(TRIM(INDEX(CID_DB[Known Contractor '#2 PN],$D4224)),"")</f>
        <v/>
      </c>
      <c r="J4224" s="5" t="str">
        <f>IFERROR(TRIM(INDEX(CID_DB[ [ NSN ] ],$D4224)),"")</f>
        <v/>
      </c>
      <c r="K4224" s="5" t="str">
        <f>IFERROR(TRIM(INDEX(CID_DB[Description],$D4224)),"")</f>
        <v/>
      </c>
      <c r="L4224" s="24" t="str">
        <f>IFERROR(TRIM(INDEX(CID_DB[Commercial Status],$D4224)),"")</f>
        <v/>
      </c>
    </row>
    <row r="4225" spans="2:12" x14ac:dyDescent="0.35">
      <c r="B4225" s="15"/>
      <c r="D4225" s="17" t="str">
        <f t="array" ref="D4225">IFERROR(IF($B4225&lt;&gt;"",LARGE(IF(ISNUMBER(SEARCH(TRIM(SUBSTITUTE($B4225,"-","")),CID_DB[Search Key])),ROW(CID_DB[Search Key]),""),1)-1,""),"")</f>
        <v/>
      </c>
      <c r="F4225" s="23" t="str">
        <f>IF($B4225&lt;&gt;"",COUNTIFS(CID_DB[Search Key],"*"&amp;TRIM(SUBSTITUTE(B4225,"-",""))&amp;"*"),"")</f>
        <v/>
      </c>
      <c r="G4225" s="23" t="str">
        <f>IFERROR(TRIM(INDEX(CID_DB[Case No],$D4225)),"")</f>
        <v/>
      </c>
      <c r="H4225" s="5" t="str">
        <f>IFERROR(TRIM(INDEX(CID_DB[Known Contractor '#1 PN],$D4225)),"")</f>
        <v/>
      </c>
      <c r="I4225" s="5" t="str">
        <f>IFERROR(TRIM(INDEX(CID_DB[Known Contractor '#2 PN],$D4225)),"")</f>
        <v/>
      </c>
      <c r="J4225" s="5" t="str">
        <f>IFERROR(TRIM(INDEX(CID_DB[ [ NSN ] ],$D4225)),"")</f>
        <v/>
      </c>
      <c r="K4225" s="5" t="str">
        <f>IFERROR(TRIM(INDEX(CID_DB[Description],$D4225)),"")</f>
        <v/>
      </c>
      <c r="L4225" s="24" t="str">
        <f>IFERROR(TRIM(INDEX(CID_DB[Commercial Status],$D4225)),"")</f>
        <v/>
      </c>
    </row>
    <row r="4226" spans="2:12" x14ac:dyDescent="0.35">
      <c r="B4226" s="15"/>
      <c r="D4226" s="17" t="str">
        <f t="array" ref="D4226">IFERROR(IF($B4226&lt;&gt;"",LARGE(IF(ISNUMBER(SEARCH(TRIM(SUBSTITUTE($B4226,"-","")),CID_DB[Search Key])),ROW(CID_DB[Search Key]),""),1)-1,""),"")</f>
        <v/>
      </c>
      <c r="F4226" s="23" t="str">
        <f>IF($B4226&lt;&gt;"",COUNTIFS(CID_DB[Search Key],"*"&amp;TRIM(SUBSTITUTE(B4226,"-",""))&amp;"*"),"")</f>
        <v/>
      </c>
      <c r="G4226" s="23" t="str">
        <f>IFERROR(TRIM(INDEX(CID_DB[Case No],$D4226)),"")</f>
        <v/>
      </c>
      <c r="H4226" s="5" t="str">
        <f>IFERROR(TRIM(INDEX(CID_DB[Known Contractor '#1 PN],$D4226)),"")</f>
        <v/>
      </c>
      <c r="I4226" s="5" t="str">
        <f>IFERROR(TRIM(INDEX(CID_DB[Known Contractor '#2 PN],$D4226)),"")</f>
        <v/>
      </c>
      <c r="J4226" s="5" t="str">
        <f>IFERROR(TRIM(INDEX(CID_DB[ [ NSN ] ],$D4226)),"")</f>
        <v/>
      </c>
      <c r="K4226" s="5" t="str">
        <f>IFERROR(TRIM(INDEX(CID_DB[Description],$D4226)),"")</f>
        <v/>
      </c>
      <c r="L4226" s="24" t="str">
        <f>IFERROR(TRIM(INDEX(CID_DB[Commercial Status],$D4226)),"")</f>
        <v/>
      </c>
    </row>
    <row r="4227" spans="2:12" x14ac:dyDescent="0.35">
      <c r="B4227" s="15"/>
      <c r="D4227" s="17" t="str">
        <f t="array" ref="D4227">IFERROR(IF($B4227&lt;&gt;"",LARGE(IF(ISNUMBER(SEARCH(TRIM(SUBSTITUTE($B4227,"-","")),CID_DB[Search Key])),ROW(CID_DB[Search Key]),""),1)-1,""),"")</f>
        <v/>
      </c>
      <c r="F4227" s="23" t="str">
        <f>IF($B4227&lt;&gt;"",COUNTIFS(CID_DB[Search Key],"*"&amp;TRIM(SUBSTITUTE(B4227,"-",""))&amp;"*"),"")</f>
        <v/>
      </c>
      <c r="G4227" s="23" t="str">
        <f>IFERROR(TRIM(INDEX(CID_DB[Case No],$D4227)),"")</f>
        <v/>
      </c>
      <c r="H4227" s="5" t="str">
        <f>IFERROR(TRIM(INDEX(CID_DB[Known Contractor '#1 PN],$D4227)),"")</f>
        <v/>
      </c>
      <c r="I4227" s="5" t="str">
        <f>IFERROR(TRIM(INDEX(CID_DB[Known Contractor '#2 PN],$D4227)),"")</f>
        <v/>
      </c>
      <c r="J4227" s="5" t="str">
        <f>IFERROR(TRIM(INDEX(CID_DB[ [ NSN ] ],$D4227)),"")</f>
        <v/>
      </c>
      <c r="K4227" s="5" t="str">
        <f>IFERROR(TRIM(INDEX(CID_DB[Description],$D4227)),"")</f>
        <v/>
      </c>
      <c r="L4227" s="24" t="str">
        <f>IFERROR(TRIM(INDEX(CID_DB[Commercial Status],$D4227)),"")</f>
        <v/>
      </c>
    </row>
    <row r="4228" spans="2:12" x14ac:dyDescent="0.35">
      <c r="B4228" s="15"/>
      <c r="D4228" s="17" t="str">
        <f t="array" ref="D4228">IFERROR(IF($B4228&lt;&gt;"",LARGE(IF(ISNUMBER(SEARCH(TRIM(SUBSTITUTE($B4228,"-","")),CID_DB[Search Key])),ROW(CID_DB[Search Key]),""),1)-1,""),"")</f>
        <v/>
      </c>
      <c r="F4228" s="23" t="str">
        <f>IF($B4228&lt;&gt;"",COUNTIFS(CID_DB[Search Key],"*"&amp;TRIM(SUBSTITUTE(B4228,"-",""))&amp;"*"),"")</f>
        <v/>
      </c>
      <c r="G4228" s="23" t="str">
        <f>IFERROR(TRIM(INDEX(CID_DB[Case No],$D4228)),"")</f>
        <v/>
      </c>
      <c r="H4228" s="5" t="str">
        <f>IFERROR(TRIM(INDEX(CID_DB[Known Contractor '#1 PN],$D4228)),"")</f>
        <v/>
      </c>
      <c r="I4228" s="5" t="str">
        <f>IFERROR(TRIM(INDEX(CID_DB[Known Contractor '#2 PN],$D4228)),"")</f>
        <v/>
      </c>
      <c r="J4228" s="5" t="str">
        <f>IFERROR(TRIM(INDEX(CID_DB[ [ NSN ] ],$D4228)),"")</f>
        <v/>
      </c>
      <c r="K4228" s="5" t="str">
        <f>IFERROR(TRIM(INDEX(CID_DB[Description],$D4228)),"")</f>
        <v/>
      </c>
      <c r="L4228" s="24" t="str">
        <f>IFERROR(TRIM(INDEX(CID_DB[Commercial Status],$D4228)),"")</f>
        <v/>
      </c>
    </row>
    <row r="4229" spans="2:12" x14ac:dyDescent="0.35">
      <c r="B4229" s="15"/>
      <c r="D4229" s="17" t="str">
        <f t="array" ref="D4229">IFERROR(IF($B4229&lt;&gt;"",LARGE(IF(ISNUMBER(SEARCH(TRIM(SUBSTITUTE($B4229,"-","")),CID_DB[Search Key])),ROW(CID_DB[Search Key]),""),1)-1,""),"")</f>
        <v/>
      </c>
      <c r="F4229" s="23" t="str">
        <f>IF($B4229&lt;&gt;"",COUNTIFS(CID_DB[Search Key],"*"&amp;TRIM(SUBSTITUTE(B4229,"-",""))&amp;"*"),"")</f>
        <v/>
      </c>
      <c r="G4229" s="23" t="str">
        <f>IFERROR(TRIM(INDEX(CID_DB[Case No],$D4229)),"")</f>
        <v/>
      </c>
      <c r="H4229" s="5" t="str">
        <f>IFERROR(TRIM(INDEX(CID_DB[Known Contractor '#1 PN],$D4229)),"")</f>
        <v/>
      </c>
      <c r="I4229" s="5" t="str">
        <f>IFERROR(TRIM(INDEX(CID_DB[Known Contractor '#2 PN],$D4229)),"")</f>
        <v/>
      </c>
      <c r="J4229" s="5" t="str">
        <f>IFERROR(TRIM(INDEX(CID_DB[ [ NSN ] ],$D4229)),"")</f>
        <v/>
      </c>
      <c r="K4229" s="5" t="str">
        <f>IFERROR(TRIM(INDEX(CID_DB[Description],$D4229)),"")</f>
        <v/>
      </c>
      <c r="L4229" s="24" t="str">
        <f>IFERROR(TRIM(INDEX(CID_DB[Commercial Status],$D4229)),"")</f>
        <v/>
      </c>
    </row>
    <row r="4230" spans="2:12" x14ac:dyDescent="0.35">
      <c r="B4230" s="15"/>
      <c r="D4230" s="17" t="str">
        <f t="array" ref="D4230">IFERROR(IF($B4230&lt;&gt;"",LARGE(IF(ISNUMBER(SEARCH(TRIM(SUBSTITUTE($B4230,"-","")),CID_DB[Search Key])),ROW(CID_DB[Search Key]),""),1)-1,""),"")</f>
        <v/>
      </c>
      <c r="F4230" s="23" t="str">
        <f>IF($B4230&lt;&gt;"",COUNTIFS(CID_DB[Search Key],"*"&amp;TRIM(SUBSTITUTE(B4230,"-",""))&amp;"*"),"")</f>
        <v/>
      </c>
      <c r="G4230" s="23" t="str">
        <f>IFERROR(TRIM(INDEX(CID_DB[Case No],$D4230)),"")</f>
        <v/>
      </c>
      <c r="H4230" s="5" t="str">
        <f>IFERROR(TRIM(INDEX(CID_DB[Known Contractor '#1 PN],$D4230)),"")</f>
        <v/>
      </c>
      <c r="I4230" s="5" t="str">
        <f>IFERROR(TRIM(INDEX(CID_DB[Known Contractor '#2 PN],$D4230)),"")</f>
        <v/>
      </c>
      <c r="J4230" s="5" t="str">
        <f>IFERROR(TRIM(INDEX(CID_DB[ [ NSN ] ],$D4230)),"")</f>
        <v/>
      </c>
      <c r="K4230" s="5" t="str">
        <f>IFERROR(TRIM(INDEX(CID_DB[Description],$D4230)),"")</f>
        <v/>
      </c>
      <c r="L4230" s="24" t="str">
        <f>IFERROR(TRIM(INDEX(CID_DB[Commercial Status],$D4230)),"")</f>
        <v/>
      </c>
    </row>
    <row r="4231" spans="2:12" x14ac:dyDescent="0.35">
      <c r="B4231" s="15"/>
      <c r="D4231" s="17" t="str">
        <f t="array" ref="D4231">IFERROR(IF($B4231&lt;&gt;"",LARGE(IF(ISNUMBER(SEARCH(TRIM(SUBSTITUTE($B4231,"-","")),CID_DB[Search Key])),ROW(CID_DB[Search Key]),""),1)-1,""),"")</f>
        <v/>
      </c>
      <c r="F4231" s="23" t="str">
        <f>IF($B4231&lt;&gt;"",COUNTIFS(CID_DB[Search Key],"*"&amp;TRIM(SUBSTITUTE(B4231,"-",""))&amp;"*"),"")</f>
        <v/>
      </c>
      <c r="G4231" s="23" t="str">
        <f>IFERROR(TRIM(INDEX(CID_DB[Case No],$D4231)),"")</f>
        <v/>
      </c>
      <c r="H4231" s="5" t="str">
        <f>IFERROR(TRIM(INDEX(CID_DB[Known Contractor '#1 PN],$D4231)),"")</f>
        <v/>
      </c>
      <c r="I4231" s="5" t="str">
        <f>IFERROR(TRIM(INDEX(CID_DB[Known Contractor '#2 PN],$D4231)),"")</f>
        <v/>
      </c>
      <c r="J4231" s="5" t="str">
        <f>IFERROR(TRIM(INDEX(CID_DB[ [ NSN ] ],$D4231)),"")</f>
        <v/>
      </c>
      <c r="K4231" s="5" t="str">
        <f>IFERROR(TRIM(INDEX(CID_DB[Description],$D4231)),"")</f>
        <v/>
      </c>
      <c r="L4231" s="24" t="str">
        <f>IFERROR(TRIM(INDEX(CID_DB[Commercial Status],$D4231)),"")</f>
        <v/>
      </c>
    </row>
    <row r="4232" spans="2:12" x14ac:dyDescent="0.35">
      <c r="B4232" s="15"/>
      <c r="D4232" s="17" t="str">
        <f t="array" ref="D4232">IFERROR(IF($B4232&lt;&gt;"",LARGE(IF(ISNUMBER(SEARCH(TRIM(SUBSTITUTE($B4232,"-","")),CID_DB[Search Key])),ROW(CID_DB[Search Key]),""),1)-1,""),"")</f>
        <v/>
      </c>
      <c r="F4232" s="23" t="str">
        <f>IF($B4232&lt;&gt;"",COUNTIFS(CID_DB[Search Key],"*"&amp;TRIM(SUBSTITUTE(B4232,"-",""))&amp;"*"),"")</f>
        <v/>
      </c>
      <c r="G4232" s="23" t="str">
        <f>IFERROR(TRIM(INDEX(CID_DB[Case No],$D4232)),"")</f>
        <v/>
      </c>
      <c r="H4232" s="5" t="str">
        <f>IFERROR(TRIM(INDEX(CID_DB[Known Contractor '#1 PN],$D4232)),"")</f>
        <v/>
      </c>
      <c r="I4232" s="5" t="str">
        <f>IFERROR(TRIM(INDEX(CID_DB[Known Contractor '#2 PN],$D4232)),"")</f>
        <v/>
      </c>
      <c r="J4232" s="5" t="str">
        <f>IFERROR(TRIM(INDEX(CID_DB[ [ NSN ] ],$D4232)),"")</f>
        <v/>
      </c>
      <c r="K4232" s="5" t="str">
        <f>IFERROR(TRIM(INDEX(CID_DB[Description],$D4232)),"")</f>
        <v/>
      </c>
      <c r="L4232" s="24" t="str">
        <f>IFERROR(TRIM(INDEX(CID_DB[Commercial Status],$D4232)),"")</f>
        <v/>
      </c>
    </row>
    <row r="4233" spans="2:12" x14ac:dyDescent="0.35">
      <c r="B4233" s="15"/>
      <c r="D4233" s="17" t="str">
        <f t="array" ref="D4233">IFERROR(IF($B4233&lt;&gt;"",LARGE(IF(ISNUMBER(SEARCH(TRIM(SUBSTITUTE($B4233,"-","")),CID_DB[Search Key])),ROW(CID_DB[Search Key]),""),1)-1,""),"")</f>
        <v/>
      </c>
      <c r="F4233" s="23" t="str">
        <f>IF($B4233&lt;&gt;"",COUNTIFS(CID_DB[Search Key],"*"&amp;TRIM(SUBSTITUTE(B4233,"-",""))&amp;"*"),"")</f>
        <v/>
      </c>
      <c r="G4233" s="23" t="str">
        <f>IFERROR(TRIM(INDEX(CID_DB[Case No],$D4233)),"")</f>
        <v/>
      </c>
      <c r="H4233" s="5" t="str">
        <f>IFERROR(TRIM(INDEX(CID_DB[Known Contractor '#1 PN],$D4233)),"")</f>
        <v/>
      </c>
      <c r="I4233" s="5" t="str">
        <f>IFERROR(TRIM(INDEX(CID_DB[Known Contractor '#2 PN],$D4233)),"")</f>
        <v/>
      </c>
      <c r="J4233" s="5" t="str">
        <f>IFERROR(TRIM(INDEX(CID_DB[ [ NSN ] ],$D4233)),"")</f>
        <v/>
      </c>
      <c r="K4233" s="5" t="str">
        <f>IFERROR(TRIM(INDEX(CID_DB[Description],$D4233)),"")</f>
        <v/>
      </c>
      <c r="L4233" s="24" t="str">
        <f>IFERROR(TRIM(INDEX(CID_DB[Commercial Status],$D4233)),"")</f>
        <v/>
      </c>
    </row>
    <row r="4234" spans="2:12" x14ac:dyDescent="0.35">
      <c r="B4234" s="15"/>
      <c r="D4234" s="17" t="str">
        <f t="array" ref="D4234">IFERROR(IF($B4234&lt;&gt;"",LARGE(IF(ISNUMBER(SEARCH(TRIM(SUBSTITUTE($B4234,"-","")),CID_DB[Search Key])),ROW(CID_DB[Search Key]),""),1)-1,""),"")</f>
        <v/>
      </c>
      <c r="F4234" s="23" t="str">
        <f>IF($B4234&lt;&gt;"",COUNTIFS(CID_DB[Search Key],"*"&amp;TRIM(SUBSTITUTE(B4234,"-",""))&amp;"*"),"")</f>
        <v/>
      </c>
      <c r="G4234" s="23" t="str">
        <f>IFERROR(TRIM(INDEX(CID_DB[Case No],$D4234)),"")</f>
        <v/>
      </c>
      <c r="H4234" s="5" t="str">
        <f>IFERROR(TRIM(INDEX(CID_DB[Known Contractor '#1 PN],$D4234)),"")</f>
        <v/>
      </c>
      <c r="I4234" s="5" t="str">
        <f>IFERROR(TRIM(INDEX(CID_DB[Known Contractor '#2 PN],$D4234)),"")</f>
        <v/>
      </c>
      <c r="J4234" s="5" t="str">
        <f>IFERROR(TRIM(INDEX(CID_DB[ [ NSN ] ],$D4234)),"")</f>
        <v/>
      </c>
      <c r="K4234" s="5" t="str">
        <f>IFERROR(TRIM(INDEX(CID_DB[Description],$D4234)),"")</f>
        <v/>
      </c>
      <c r="L4234" s="24" t="str">
        <f>IFERROR(TRIM(INDEX(CID_DB[Commercial Status],$D4234)),"")</f>
        <v/>
      </c>
    </row>
    <row r="4235" spans="2:12" x14ac:dyDescent="0.35">
      <c r="B4235" s="15"/>
      <c r="D4235" s="17" t="str">
        <f t="array" ref="D4235">IFERROR(IF($B4235&lt;&gt;"",LARGE(IF(ISNUMBER(SEARCH(TRIM(SUBSTITUTE($B4235,"-","")),CID_DB[Search Key])),ROW(CID_DB[Search Key]),""),1)-1,""),"")</f>
        <v/>
      </c>
      <c r="F4235" s="23" t="str">
        <f>IF($B4235&lt;&gt;"",COUNTIFS(CID_DB[Search Key],"*"&amp;TRIM(SUBSTITUTE(B4235,"-",""))&amp;"*"),"")</f>
        <v/>
      </c>
      <c r="G4235" s="23" t="str">
        <f>IFERROR(TRIM(INDEX(CID_DB[Case No],$D4235)),"")</f>
        <v/>
      </c>
      <c r="H4235" s="5" t="str">
        <f>IFERROR(TRIM(INDEX(CID_DB[Known Contractor '#1 PN],$D4235)),"")</f>
        <v/>
      </c>
      <c r="I4235" s="5" t="str">
        <f>IFERROR(TRIM(INDEX(CID_DB[Known Contractor '#2 PN],$D4235)),"")</f>
        <v/>
      </c>
      <c r="J4235" s="5" t="str">
        <f>IFERROR(TRIM(INDEX(CID_DB[ [ NSN ] ],$D4235)),"")</f>
        <v/>
      </c>
      <c r="K4235" s="5" t="str">
        <f>IFERROR(TRIM(INDEX(CID_DB[Description],$D4235)),"")</f>
        <v/>
      </c>
      <c r="L4235" s="24" t="str">
        <f>IFERROR(TRIM(INDEX(CID_DB[Commercial Status],$D4235)),"")</f>
        <v/>
      </c>
    </row>
    <row r="4236" spans="2:12" x14ac:dyDescent="0.35">
      <c r="B4236" s="15"/>
      <c r="D4236" s="17" t="str">
        <f t="array" ref="D4236">IFERROR(IF($B4236&lt;&gt;"",LARGE(IF(ISNUMBER(SEARCH(TRIM(SUBSTITUTE($B4236,"-","")),CID_DB[Search Key])),ROW(CID_DB[Search Key]),""),1)-1,""),"")</f>
        <v/>
      </c>
      <c r="F4236" s="23" t="str">
        <f>IF($B4236&lt;&gt;"",COUNTIFS(CID_DB[Search Key],"*"&amp;TRIM(SUBSTITUTE(B4236,"-",""))&amp;"*"),"")</f>
        <v/>
      </c>
      <c r="G4236" s="23" t="str">
        <f>IFERROR(TRIM(INDEX(CID_DB[Case No],$D4236)),"")</f>
        <v/>
      </c>
      <c r="H4236" s="5" t="str">
        <f>IFERROR(TRIM(INDEX(CID_DB[Known Contractor '#1 PN],$D4236)),"")</f>
        <v/>
      </c>
      <c r="I4236" s="5" t="str">
        <f>IFERROR(TRIM(INDEX(CID_DB[Known Contractor '#2 PN],$D4236)),"")</f>
        <v/>
      </c>
      <c r="J4236" s="5" t="str">
        <f>IFERROR(TRIM(INDEX(CID_DB[ [ NSN ] ],$D4236)),"")</f>
        <v/>
      </c>
      <c r="K4236" s="5" t="str">
        <f>IFERROR(TRIM(INDEX(CID_DB[Description],$D4236)),"")</f>
        <v/>
      </c>
      <c r="L4236" s="24" t="str">
        <f>IFERROR(TRIM(INDEX(CID_DB[Commercial Status],$D4236)),"")</f>
        <v/>
      </c>
    </row>
    <row r="4237" spans="2:12" x14ac:dyDescent="0.35">
      <c r="B4237" s="15"/>
      <c r="D4237" s="17" t="str">
        <f t="array" ref="D4237">IFERROR(IF($B4237&lt;&gt;"",LARGE(IF(ISNUMBER(SEARCH(TRIM(SUBSTITUTE($B4237,"-","")),CID_DB[Search Key])),ROW(CID_DB[Search Key]),""),1)-1,""),"")</f>
        <v/>
      </c>
      <c r="F4237" s="23" t="str">
        <f>IF($B4237&lt;&gt;"",COUNTIFS(CID_DB[Search Key],"*"&amp;TRIM(SUBSTITUTE(B4237,"-",""))&amp;"*"),"")</f>
        <v/>
      </c>
      <c r="G4237" s="23" t="str">
        <f>IFERROR(TRIM(INDEX(CID_DB[Case No],$D4237)),"")</f>
        <v/>
      </c>
      <c r="H4237" s="5" t="str">
        <f>IFERROR(TRIM(INDEX(CID_DB[Known Contractor '#1 PN],$D4237)),"")</f>
        <v/>
      </c>
      <c r="I4237" s="5" t="str">
        <f>IFERROR(TRIM(INDEX(CID_DB[Known Contractor '#2 PN],$D4237)),"")</f>
        <v/>
      </c>
      <c r="J4237" s="5" t="str">
        <f>IFERROR(TRIM(INDEX(CID_DB[ [ NSN ] ],$D4237)),"")</f>
        <v/>
      </c>
      <c r="K4237" s="5" t="str">
        <f>IFERROR(TRIM(INDEX(CID_DB[Description],$D4237)),"")</f>
        <v/>
      </c>
      <c r="L4237" s="24" t="str">
        <f>IFERROR(TRIM(INDEX(CID_DB[Commercial Status],$D4237)),"")</f>
        <v/>
      </c>
    </row>
    <row r="4238" spans="2:12" x14ac:dyDescent="0.35">
      <c r="B4238" s="15"/>
      <c r="D4238" s="17" t="str">
        <f t="array" ref="D4238">IFERROR(IF($B4238&lt;&gt;"",LARGE(IF(ISNUMBER(SEARCH(TRIM(SUBSTITUTE($B4238,"-","")),CID_DB[Search Key])),ROW(CID_DB[Search Key]),""),1)-1,""),"")</f>
        <v/>
      </c>
      <c r="F4238" s="23" t="str">
        <f>IF($B4238&lt;&gt;"",COUNTIFS(CID_DB[Search Key],"*"&amp;TRIM(SUBSTITUTE(B4238,"-",""))&amp;"*"),"")</f>
        <v/>
      </c>
      <c r="G4238" s="23" t="str">
        <f>IFERROR(TRIM(INDEX(CID_DB[Case No],$D4238)),"")</f>
        <v/>
      </c>
      <c r="H4238" s="5" t="str">
        <f>IFERROR(TRIM(INDEX(CID_DB[Known Contractor '#1 PN],$D4238)),"")</f>
        <v/>
      </c>
      <c r="I4238" s="5" t="str">
        <f>IFERROR(TRIM(INDEX(CID_DB[Known Contractor '#2 PN],$D4238)),"")</f>
        <v/>
      </c>
      <c r="J4238" s="5" t="str">
        <f>IFERROR(TRIM(INDEX(CID_DB[ [ NSN ] ],$D4238)),"")</f>
        <v/>
      </c>
      <c r="K4238" s="5" t="str">
        <f>IFERROR(TRIM(INDEX(CID_DB[Description],$D4238)),"")</f>
        <v/>
      </c>
      <c r="L4238" s="24" t="str">
        <f>IFERROR(TRIM(INDEX(CID_DB[Commercial Status],$D4238)),"")</f>
        <v/>
      </c>
    </row>
    <row r="4239" spans="2:12" x14ac:dyDescent="0.35">
      <c r="B4239" s="15"/>
      <c r="D4239" s="17" t="str">
        <f t="array" ref="D4239">IFERROR(IF($B4239&lt;&gt;"",LARGE(IF(ISNUMBER(SEARCH(TRIM(SUBSTITUTE($B4239,"-","")),CID_DB[Search Key])),ROW(CID_DB[Search Key]),""),1)-1,""),"")</f>
        <v/>
      </c>
      <c r="F4239" s="23" t="str">
        <f>IF($B4239&lt;&gt;"",COUNTIFS(CID_DB[Search Key],"*"&amp;TRIM(SUBSTITUTE(B4239,"-",""))&amp;"*"),"")</f>
        <v/>
      </c>
      <c r="G4239" s="23" t="str">
        <f>IFERROR(TRIM(INDEX(CID_DB[Case No],$D4239)),"")</f>
        <v/>
      </c>
      <c r="H4239" s="5" t="str">
        <f>IFERROR(TRIM(INDEX(CID_DB[Known Contractor '#1 PN],$D4239)),"")</f>
        <v/>
      </c>
      <c r="I4239" s="5" t="str">
        <f>IFERROR(TRIM(INDEX(CID_DB[Known Contractor '#2 PN],$D4239)),"")</f>
        <v/>
      </c>
      <c r="J4239" s="5" t="str">
        <f>IFERROR(TRIM(INDEX(CID_DB[ [ NSN ] ],$D4239)),"")</f>
        <v/>
      </c>
      <c r="K4239" s="5" t="str">
        <f>IFERROR(TRIM(INDEX(CID_DB[Description],$D4239)),"")</f>
        <v/>
      </c>
      <c r="L4239" s="24" t="str">
        <f>IFERROR(TRIM(INDEX(CID_DB[Commercial Status],$D4239)),"")</f>
        <v/>
      </c>
    </row>
    <row r="4240" spans="2:12" x14ac:dyDescent="0.35">
      <c r="B4240" s="15"/>
      <c r="D4240" s="17" t="str">
        <f t="array" ref="D4240">IFERROR(IF($B4240&lt;&gt;"",LARGE(IF(ISNUMBER(SEARCH(TRIM(SUBSTITUTE($B4240,"-","")),CID_DB[Search Key])),ROW(CID_DB[Search Key]),""),1)-1,""),"")</f>
        <v/>
      </c>
      <c r="F4240" s="23" t="str">
        <f>IF($B4240&lt;&gt;"",COUNTIFS(CID_DB[Search Key],"*"&amp;TRIM(SUBSTITUTE(B4240,"-",""))&amp;"*"),"")</f>
        <v/>
      </c>
      <c r="G4240" s="23" t="str">
        <f>IFERROR(TRIM(INDEX(CID_DB[Case No],$D4240)),"")</f>
        <v/>
      </c>
      <c r="H4240" s="5" t="str">
        <f>IFERROR(TRIM(INDEX(CID_DB[Known Contractor '#1 PN],$D4240)),"")</f>
        <v/>
      </c>
      <c r="I4240" s="5" t="str">
        <f>IFERROR(TRIM(INDEX(CID_DB[Known Contractor '#2 PN],$D4240)),"")</f>
        <v/>
      </c>
      <c r="J4240" s="5" t="str">
        <f>IFERROR(TRIM(INDEX(CID_DB[ [ NSN ] ],$D4240)),"")</f>
        <v/>
      </c>
      <c r="K4240" s="5" t="str">
        <f>IFERROR(TRIM(INDEX(CID_DB[Description],$D4240)),"")</f>
        <v/>
      </c>
      <c r="L4240" s="24" t="str">
        <f>IFERROR(TRIM(INDEX(CID_DB[Commercial Status],$D4240)),"")</f>
        <v/>
      </c>
    </row>
    <row r="4241" spans="2:12" x14ac:dyDescent="0.35">
      <c r="B4241" s="15"/>
      <c r="D4241" s="17" t="str">
        <f t="array" ref="D4241">IFERROR(IF($B4241&lt;&gt;"",LARGE(IF(ISNUMBER(SEARCH(TRIM(SUBSTITUTE($B4241,"-","")),CID_DB[Search Key])),ROW(CID_DB[Search Key]),""),1)-1,""),"")</f>
        <v/>
      </c>
      <c r="F4241" s="23" t="str">
        <f>IF($B4241&lt;&gt;"",COUNTIFS(CID_DB[Search Key],"*"&amp;TRIM(SUBSTITUTE(B4241,"-",""))&amp;"*"),"")</f>
        <v/>
      </c>
      <c r="G4241" s="23" t="str">
        <f>IFERROR(TRIM(INDEX(CID_DB[Case No],$D4241)),"")</f>
        <v/>
      </c>
      <c r="H4241" s="5" t="str">
        <f>IFERROR(TRIM(INDEX(CID_DB[Known Contractor '#1 PN],$D4241)),"")</f>
        <v/>
      </c>
      <c r="I4241" s="5" t="str">
        <f>IFERROR(TRIM(INDEX(CID_DB[Known Contractor '#2 PN],$D4241)),"")</f>
        <v/>
      </c>
      <c r="J4241" s="5" t="str">
        <f>IFERROR(TRIM(INDEX(CID_DB[ [ NSN ] ],$D4241)),"")</f>
        <v/>
      </c>
      <c r="K4241" s="5" t="str">
        <f>IFERROR(TRIM(INDEX(CID_DB[Description],$D4241)),"")</f>
        <v/>
      </c>
      <c r="L4241" s="24" t="str">
        <f>IFERROR(TRIM(INDEX(CID_DB[Commercial Status],$D4241)),"")</f>
        <v/>
      </c>
    </row>
    <row r="4242" spans="2:12" x14ac:dyDescent="0.35">
      <c r="B4242" s="15"/>
      <c r="D4242" s="17" t="str">
        <f t="array" ref="D4242">IFERROR(IF($B4242&lt;&gt;"",LARGE(IF(ISNUMBER(SEARCH(TRIM(SUBSTITUTE($B4242,"-","")),CID_DB[Search Key])),ROW(CID_DB[Search Key]),""),1)-1,""),"")</f>
        <v/>
      </c>
      <c r="F4242" s="23" t="str">
        <f>IF($B4242&lt;&gt;"",COUNTIFS(CID_DB[Search Key],"*"&amp;TRIM(SUBSTITUTE(B4242,"-",""))&amp;"*"),"")</f>
        <v/>
      </c>
      <c r="G4242" s="23" t="str">
        <f>IFERROR(TRIM(INDEX(CID_DB[Case No],$D4242)),"")</f>
        <v/>
      </c>
      <c r="H4242" s="5" t="str">
        <f>IFERROR(TRIM(INDEX(CID_DB[Known Contractor '#1 PN],$D4242)),"")</f>
        <v/>
      </c>
      <c r="I4242" s="5" t="str">
        <f>IFERROR(TRIM(INDEX(CID_DB[Known Contractor '#2 PN],$D4242)),"")</f>
        <v/>
      </c>
      <c r="J4242" s="5" t="str">
        <f>IFERROR(TRIM(INDEX(CID_DB[ [ NSN ] ],$D4242)),"")</f>
        <v/>
      </c>
      <c r="K4242" s="5" t="str">
        <f>IFERROR(TRIM(INDEX(CID_DB[Description],$D4242)),"")</f>
        <v/>
      </c>
      <c r="L4242" s="24" t="str">
        <f>IFERROR(TRIM(INDEX(CID_DB[Commercial Status],$D4242)),"")</f>
        <v/>
      </c>
    </row>
    <row r="4243" spans="2:12" x14ac:dyDescent="0.35">
      <c r="B4243" s="15"/>
      <c r="D4243" s="17" t="str">
        <f t="array" ref="D4243">IFERROR(IF($B4243&lt;&gt;"",LARGE(IF(ISNUMBER(SEARCH(TRIM(SUBSTITUTE($B4243,"-","")),CID_DB[Search Key])),ROW(CID_DB[Search Key]),""),1)-1,""),"")</f>
        <v/>
      </c>
      <c r="F4243" s="23" t="str">
        <f>IF($B4243&lt;&gt;"",COUNTIFS(CID_DB[Search Key],"*"&amp;TRIM(SUBSTITUTE(B4243,"-",""))&amp;"*"),"")</f>
        <v/>
      </c>
      <c r="G4243" s="23" t="str">
        <f>IFERROR(TRIM(INDEX(CID_DB[Case No],$D4243)),"")</f>
        <v/>
      </c>
      <c r="H4243" s="5" t="str">
        <f>IFERROR(TRIM(INDEX(CID_DB[Known Contractor '#1 PN],$D4243)),"")</f>
        <v/>
      </c>
      <c r="I4243" s="5" t="str">
        <f>IFERROR(TRIM(INDEX(CID_DB[Known Contractor '#2 PN],$D4243)),"")</f>
        <v/>
      </c>
      <c r="J4243" s="5" t="str">
        <f>IFERROR(TRIM(INDEX(CID_DB[ [ NSN ] ],$D4243)),"")</f>
        <v/>
      </c>
      <c r="K4243" s="5" t="str">
        <f>IFERROR(TRIM(INDEX(CID_DB[Description],$D4243)),"")</f>
        <v/>
      </c>
      <c r="L4243" s="24" t="str">
        <f>IFERROR(TRIM(INDEX(CID_DB[Commercial Status],$D4243)),"")</f>
        <v/>
      </c>
    </row>
    <row r="4244" spans="2:12" x14ac:dyDescent="0.35">
      <c r="B4244" s="15"/>
      <c r="D4244" s="17" t="str">
        <f t="array" ref="D4244">IFERROR(IF($B4244&lt;&gt;"",LARGE(IF(ISNUMBER(SEARCH(TRIM(SUBSTITUTE($B4244,"-","")),CID_DB[Search Key])),ROW(CID_DB[Search Key]),""),1)-1,""),"")</f>
        <v/>
      </c>
      <c r="F4244" s="23" t="str">
        <f>IF($B4244&lt;&gt;"",COUNTIFS(CID_DB[Search Key],"*"&amp;TRIM(SUBSTITUTE(B4244,"-",""))&amp;"*"),"")</f>
        <v/>
      </c>
      <c r="G4244" s="23" t="str">
        <f>IFERROR(TRIM(INDEX(CID_DB[Case No],$D4244)),"")</f>
        <v/>
      </c>
      <c r="H4244" s="5" t="str">
        <f>IFERROR(TRIM(INDEX(CID_DB[Known Contractor '#1 PN],$D4244)),"")</f>
        <v/>
      </c>
      <c r="I4244" s="5" t="str">
        <f>IFERROR(TRIM(INDEX(CID_DB[Known Contractor '#2 PN],$D4244)),"")</f>
        <v/>
      </c>
      <c r="J4244" s="5" t="str">
        <f>IFERROR(TRIM(INDEX(CID_DB[ [ NSN ] ],$D4244)),"")</f>
        <v/>
      </c>
      <c r="K4244" s="5" t="str">
        <f>IFERROR(TRIM(INDEX(CID_DB[Description],$D4244)),"")</f>
        <v/>
      </c>
      <c r="L4244" s="24" t="str">
        <f>IFERROR(TRIM(INDEX(CID_DB[Commercial Status],$D4244)),"")</f>
        <v/>
      </c>
    </row>
    <row r="4245" spans="2:12" x14ac:dyDescent="0.35">
      <c r="B4245" s="15"/>
      <c r="D4245" s="17" t="str">
        <f t="array" ref="D4245">IFERROR(IF($B4245&lt;&gt;"",LARGE(IF(ISNUMBER(SEARCH(TRIM(SUBSTITUTE($B4245,"-","")),CID_DB[Search Key])),ROW(CID_DB[Search Key]),""),1)-1,""),"")</f>
        <v/>
      </c>
      <c r="F4245" s="23" t="str">
        <f>IF($B4245&lt;&gt;"",COUNTIFS(CID_DB[Search Key],"*"&amp;TRIM(SUBSTITUTE(B4245,"-",""))&amp;"*"),"")</f>
        <v/>
      </c>
      <c r="G4245" s="23" t="str">
        <f>IFERROR(TRIM(INDEX(CID_DB[Case No],$D4245)),"")</f>
        <v/>
      </c>
      <c r="H4245" s="5" t="str">
        <f>IFERROR(TRIM(INDEX(CID_DB[Known Contractor '#1 PN],$D4245)),"")</f>
        <v/>
      </c>
      <c r="I4245" s="5" t="str">
        <f>IFERROR(TRIM(INDEX(CID_DB[Known Contractor '#2 PN],$D4245)),"")</f>
        <v/>
      </c>
      <c r="J4245" s="5" t="str">
        <f>IFERROR(TRIM(INDEX(CID_DB[ [ NSN ] ],$D4245)),"")</f>
        <v/>
      </c>
      <c r="K4245" s="5" t="str">
        <f>IFERROR(TRIM(INDEX(CID_DB[Description],$D4245)),"")</f>
        <v/>
      </c>
      <c r="L4245" s="24" t="str">
        <f>IFERROR(TRIM(INDEX(CID_DB[Commercial Status],$D4245)),"")</f>
        <v/>
      </c>
    </row>
    <row r="4246" spans="2:12" x14ac:dyDescent="0.35">
      <c r="B4246" s="15"/>
      <c r="D4246" s="17" t="str">
        <f t="array" ref="D4246">IFERROR(IF($B4246&lt;&gt;"",LARGE(IF(ISNUMBER(SEARCH(TRIM(SUBSTITUTE($B4246,"-","")),CID_DB[Search Key])),ROW(CID_DB[Search Key]),""),1)-1,""),"")</f>
        <v/>
      </c>
      <c r="F4246" s="23" t="str">
        <f>IF($B4246&lt;&gt;"",COUNTIFS(CID_DB[Search Key],"*"&amp;TRIM(SUBSTITUTE(B4246,"-",""))&amp;"*"),"")</f>
        <v/>
      </c>
      <c r="G4246" s="23" t="str">
        <f>IFERROR(TRIM(INDEX(CID_DB[Case No],$D4246)),"")</f>
        <v/>
      </c>
      <c r="H4246" s="5" t="str">
        <f>IFERROR(TRIM(INDEX(CID_DB[Known Contractor '#1 PN],$D4246)),"")</f>
        <v/>
      </c>
      <c r="I4246" s="5" t="str">
        <f>IFERROR(TRIM(INDEX(CID_DB[Known Contractor '#2 PN],$D4246)),"")</f>
        <v/>
      </c>
      <c r="J4246" s="5" t="str">
        <f>IFERROR(TRIM(INDEX(CID_DB[ [ NSN ] ],$D4246)),"")</f>
        <v/>
      </c>
      <c r="K4246" s="5" t="str">
        <f>IFERROR(TRIM(INDEX(CID_DB[Description],$D4246)),"")</f>
        <v/>
      </c>
      <c r="L4246" s="24" t="str">
        <f>IFERROR(TRIM(INDEX(CID_DB[Commercial Status],$D4246)),"")</f>
        <v/>
      </c>
    </row>
    <row r="4247" spans="2:12" x14ac:dyDescent="0.35">
      <c r="B4247" s="15"/>
      <c r="D4247" s="17" t="str">
        <f t="array" ref="D4247">IFERROR(IF($B4247&lt;&gt;"",LARGE(IF(ISNUMBER(SEARCH(TRIM(SUBSTITUTE($B4247,"-","")),CID_DB[Search Key])),ROW(CID_DB[Search Key]),""),1)-1,""),"")</f>
        <v/>
      </c>
      <c r="F4247" s="23" t="str">
        <f>IF($B4247&lt;&gt;"",COUNTIFS(CID_DB[Search Key],"*"&amp;TRIM(SUBSTITUTE(B4247,"-",""))&amp;"*"),"")</f>
        <v/>
      </c>
      <c r="G4247" s="23" t="str">
        <f>IFERROR(TRIM(INDEX(CID_DB[Case No],$D4247)),"")</f>
        <v/>
      </c>
      <c r="H4247" s="5" t="str">
        <f>IFERROR(TRIM(INDEX(CID_DB[Known Contractor '#1 PN],$D4247)),"")</f>
        <v/>
      </c>
      <c r="I4247" s="5" t="str">
        <f>IFERROR(TRIM(INDEX(CID_DB[Known Contractor '#2 PN],$D4247)),"")</f>
        <v/>
      </c>
      <c r="J4247" s="5" t="str">
        <f>IFERROR(TRIM(INDEX(CID_DB[ [ NSN ] ],$D4247)),"")</f>
        <v/>
      </c>
      <c r="K4247" s="5" t="str">
        <f>IFERROR(TRIM(INDEX(CID_DB[Description],$D4247)),"")</f>
        <v/>
      </c>
      <c r="L4247" s="24" t="str">
        <f>IFERROR(TRIM(INDEX(CID_DB[Commercial Status],$D4247)),"")</f>
        <v/>
      </c>
    </row>
    <row r="4248" spans="2:12" x14ac:dyDescent="0.35">
      <c r="B4248" s="15"/>
      <c r="D4248" s="17" t="str">
        <f t="array" ref="D4248">IFERROR(IF($B4248&lt;&gt;"",LARGE(IF(ISNUMBER(SEARCH(TRIM(SUBSTITUTE($B4248,"-","")),CID_DB[Search Key])),ROW(CID_DB[Search Key]),""),1)-1,""),"")</f>
        <v/>
      </c>
      <c r="F4248" s="23" t="str">
        <f>IF($B4248&lt;&gt;"",COUNTIFS(CID_DB[Search Key],"*"&amp;TRIM(SUBSTITUTE(B4248,"-",""))&amp;"*"),"")</f>
        <v/>
      </c>
      <c r="G4248" s="23" t="str">
        <f>IFERROR(TRIM(INDEX(CID_DB[Case No],$D4248)),"")</f>
        <v/>
      </c>
      <c r="H4248" s="5" t="str">
        <f>IFERROR(TRIM(INDEX(CID_DB[Known Contractor '#1 PN],$D4248)),"")</f>
        <v/>
      </c>
      <c r="I4248" s="5" t="str">
        <f>IFERROR(TRIM(INDEX(CID_DB[Known Contractor '#2 PN],$D4248)),"")</f>
        <v/>
      </c>
      <c r="J4248" s="5" t="str">
        <f>IFERROR(TRIM(INDEX(CID_DB[ [ NSN ] ],$D4248)),"")</f>
        <v/>
      </c>
      <c r="K4248" s="5" t="str">
        <f>IFERROR(TRIM(INDEX(CID_DB[Description],$D4248)),"")</f>
        <v/>
      </c>
      <c r="L4248" s="24" t="str">
        <f>IFERROR(TRIM(INDEX(CID_DB[Commercial Status],$D4248)),"")</f>
        <v/>
      </c>
    </row>
    <row r="4249" spans="2:12" x14ac:dyDescent="0.35">
      <c r="B4249" s="15"/>
      <c r="D4249" s="17" t="str">
        <f t="array" ref="D4249">IFERROR(IF($B4249&lt;&gt;"",LARGE(IF(ISNUMBER(SEARCH(TRIM(SUBSTITUTE($B4249,"-","")),CID_DB[Search Key])),ROW(CID_DB[Search Key]),""),1)-1,""),"")</f>
        <v/>
      </c>
      <c r="F4249" s="23" t="str">
        <f>IF($B4249&lt;&gt;"",COUNTIFS(CID_DB[Search Key],"*"&amp;TRIM(SUBSTITUTE(B4249,"-",""))&amp;"*"),"")</f>
        <v/>
      </c>
      <c r="G4249" s="23" t="str">
        <f>IFERROR(TRIM(INDEX(CID_DB[Case No],$D4249)),"")</f>
        <v/>
      </c>
      <c r="H4249" s="5" t="str">
        <f>IFERROR(TRIM(INDEX(CID_DB[Known Contractor '#1 PN],$D4249)),"")</f>
        <v/>
      </c>
      <c r="I4249" s="5" t="str">
        <f>IFERROR(TRIM(INDEX(CID_DB[Known Contractor '#2 PN],$D4249)),"")</f>
        <v/>
      </c>
      <c r="J4249" s="5" t="str">
        <f>IFERROR(TRIM(INDEX(CID_DB[ [ NSN ] ],$D4249)),"")</f>
        <v/>
      </c>
      <c r="K4249" s="5" t="str">
        <f>IFERROR(TRIM(INDEX(CID_DB[Description],$D4249)),"")</f>
        <v/>
      </c>
      <c r="L4249" s="24" t="str">
        <f>IFERROR(TRIM(INDEX(CID_DB[Commercial Status],$D4249)),"")</f>
        <v/>
      </c>
    </row>
    <row r="4250" spans="2:12" x14ac:dyDescent="0.35">
      <c r="B4250" s="15"/>
      <c r="D4250" s="17" t="str">
        <f t="array" ref="D4250">IFERROR(IF($B4250&lt;&gt;"",LARGE(IF(ISNUMBER(SEARCH(TRIM(SUBSTITUTE($B4250,"-","")),CID_DB[Search Key])),ROW(CID_DB[Search Key]),""),1)-1,""),"")</f>
        <v/>
      </c>
      <c r="F4250" s="23" t="str">
        <f>IF($B4250&lt;&gt;"",COUNTIFS(CID_DB[Search Key],"*"&amp;TRIM(SUBSTITUTE(B4250,"-",""))&amp;"*"),"")</f>
        <v/>
      </c>
      <c r="G4250" s="23" t="str">
        <f>IFERROR(TRIM(INDEX(CID_DB[Case No],$D4250)),"")</f>
        <v/>
      </c>
      <c r="H4250" s="5" t="str">
        <f>IFERROR(TRIM(INDEX(CID_DB[Known Contractor '#1 PN],$D4250)),"")</f>
        <v/>
      </c>
      <c r="I4250" s="5" t="str">
        <f>IFERROR(TRIM(INDEX(CID_DB[Known Contractor '#2 PN],$D4250)),"")</f>
        <v/>
      </c>
      <c r="J4250" s="5" t="str">
        <f>IFERROR(TRIM(INDEX(CID_DB[ [ NSN ] ],$D4250)),"")</f>
        <v/>
      </c>
      <c r="K4250" s="5" t="str">
        <f>IFERROR(TRIM(INDEX(CID_DB[Description],$D4250)),"")</f>
        <v/>
      </c>
      <c r="L4250" s="24" t="str">
        <f>IFERROR(TRIM(INDEX(CID_DB[Commercial Status],$D4250)),"")</f>
        <v/>
      </c>
    </row>
    <row r="4251" spans="2:12" x14ac:dyDescent="0.35">
      <c r="B4251" s="15"/>
      <c r="D4251" s="17" t="str">
        <f t="array" ref="D4251">IFERROR(IF($B4251&lt;&gt;"",LARGE(IF(ISNUMBER(SEARCH(TRIM(SUBSTITUTE($B4251,"-","")),CID_DB[Search Key])),ROW(CID_DB[Search Key]),""),1)-1,""),"")</f>
        <v/>
      </c>
      <c r="F4251" s="23" t="str">
        <f>IF($B4251&lt;&gt;"",COUNTIFS(CID_DB[Search Key],"*"&amp;TRIM(SUBSTITUTE(B4251,"-",""))&amp;"*"),"")</f>
        <v/>
      </c>
      <c r="G4251" s="23" t="str">
        <f>IFERROR(TRIM(INDEX(CID_DB[Case No],$D4251)),"")</f>
        <v/>
      </c>
      <c r="H4251" s="5" t="str">
        <f>IFERROR(TRIM(INDEX(CID_DB[Known Contractor '#1 PN],$D4251)),"")</f>
        <v/>
      </c>
      <c r="I4251" s="5" t="str">
        <f>IFERROR(TRIM(INDEX(CID_DB[Known Contractor '#2 PN],$D4251)),"")</f>
        <v/>
      </c>
      <c r="J4251" s="5" t="str">
        <f>IFERROR(TRIM(INDEX(CID_DB[ [ NSN ] ],$D4251)),"")</f>
        <v/>
      </c>
      <c r="K4251" s="5" t="str">
        <f>IFERROR(TRIM(INDEX(CID_DB[Description],$D4251)),"")</f>
        <v/>
      </c>
      <c r="L4251" s="24" t="str">
        <f>IFERROR(TRIM(INDEX(CID_DB[Commercial Status],$D4251)),"")</f>
        <v/>
      </c>
    </row>
    <row r="4252" spans="2:12" x14ac:dyDescent="0.35">
      <c r="B4252" s="15"/>
      <c r="D4252" s="17" t="str">
        <f t="array" ref="D4252">IFERROR(IF($B4252&lt;&gt;"",LARGE(IF(ISNUMBER(SEARCH(TRIM(SUBSTITUTE($B4252,"-","")),CID_DB[Search Key])),ROW(CID_DB[Search Key]),""),1)-1,""),"")</f>
        <v/>
      </c>
      <c r="F4252" s="23" t="str">
        <f>IF($B4252&lt;&gt;"",COUNTIFS(CID_DB[Search Key],"*"&amp;TRIM(SUBSTITUTE(B4252,"-",""))&amp;"*"),"")</f>
        <v/>
      </c>
      <c r="G4252" s="23" t="str">
        <f>IFERROR(TRIM(INDEX(CID_DB[Case No],$D4252)),"")</f>
        <v/>
      </c>
      <c r="H4252" s="5" t="str">
        <f>IFERROR(TRIM(INDEX(CID_DB[Known Contractor '#1 PN],$D4252)),"")</f>
        <v/>
      </c>
      <c r="I4252" s="5" t="str">
        <f>IFERROR(TRIM(INDEX(CID_DB[Known Contractor '#2 PN],$D4252)),"")</f>
        <v/>
      </c>
      <c r="J4252" s="5" t="str">
        <f>IFERROR(TRIM(INDEX(CID_DB[ [ NSN ] ],$D4252)),"")</f>
        <v/>
      </c>
      <c r="K4252" s="5" t="str">
        <f>IFERROR(TRIM(INDEX(CID_DB[Description],$D4252)),"")</f>
        <v/>
      </c>
      <c r="L4252" s="24" t="str">
        <f>IFERROR(TRIM(INDEX(CID_DB[Commercial Status],$D4252)),"")</f>
        <v/>
      </c>
    </row>
    <row r="4253" spans="2:12" x14ac:dyDescent="0.35">
      <c r="B4253" s="15"/>
      <c r="D4253" s="17" t="str">
        <f t="array" ref="D4253">IFERROR(IF($B4253&lt;&gt;"",LARGE(IF(ISNUMBER(SEARCH(TRIM(SUBSTITUTE($B4253,"-","")),CID_DB[Search Key])),ROW(CID_DB[Search Key]),""),1)-1,""),"")</f>
        <v/>
      </c>
      <c r="F4253" s="23" t="str">
        <f>IF($B4253&lt;&gt;"",COUNTIFS(CID_DB[Search Key],"*"&amp;TRIM(SUBSTITUTE(B4253,"-",""))&amp;"*"),"")</f>
        <v/>
      </c>
      <c r="G4253" s="23" t="str">
        <f>IFERROR(TRIM(INDEX(CID_DB[Case No],$D4253)),"")</f>
        <v/>
      </c>
      <c r="H4253" s="5" t="str">
        <f>IFERROR(TRIM(INDEX(CID_DB[Known Contractor '#1 PN],$D4253)),"")</f>
        <v/>
      </c>
      <c r="I4253" s="5" t="str">
        <f>IFERROR(TRIM(INDEX(CID_DB[Known Contractor '#2 PN],$D4253)),"")</f>
        <v/>
      </c>
      <c r="J4253" s="5" t="str">
        <f>IFERROR(TRIM(INDEX(CID_DB[ [ NSN ] ],$D4253)),"")</f>
        <v/>
      </c>
      <c r="K4253" s="5" t="str">
        <f>IFERROR(TRIM(INDEX(CID_DB[Description],$D4253)),"")</f>
        <v/>
      </c>
      <c r="L4253" s="24" t="str">
        <f>IFERROR(TRIM(INDEX(CID_DB[Commercial Status],$D4253)),"")</f>
        <v/>
      </c>
    </row>
    <row r="4254" spans="2:12" x14ac:dyDescent="0.35">
      <c r="B4254" s="15"/>
      <c r="D4254" s="17" t="str">
        <f t="array" ref="D4254">IFERROR(IF($B4254&lt;&gt;"",LARGE(IF(ISNUMBER(SEARCH(TRIM(SUBSTITUTE($B4254,"-","")),CID_DB[Search Key])),ROW(CID_DB[Search Key]),""),1)-1,""),"")</f>
        <v/>
      </c>
      <c r="F4254" s="23" t="str">
        <f>IF($B4254&lt;&gt;"",COUNTIFS(CID_DB[Search Key],"*"&amp;TRIM(SUBSTITUTE(B4254,"-",""))&amp;"*"),"")</f>
        <v/>
      </c>
      <c r="G4254" s="23" t="str">
        <f>IFERROR(TRIM(INDEX(CID_DB[Case No],$D4254)),"")</f>
        <v/>
      </c>
      <c r="H4254" s="5" t="str">
        <f>IFERROR(TRIM(INDEX(CID_DB[Known Contractor '#1 PN],$D4254)),"")</f>
        <v/>
      </c>
      <c r="I4254" s="5" t="str">
        <f>IFERROR(TRIM(INDEX(CID_DB[Known Contractor '#2 PN],$D4254)),"")</f>
        <v/>
      </c>
      <c r="J4254" s="5" t="str">
        <f>IFERROR(TRIM(INDEX(CID_DB[ [ NSN ] ],$D4254)),"")</f>
        <v/>
      </c>
      <c r="K4254" s="5" t="str">
        <f>IFERROR(TRIM(INDEX(CID_DB[Description],$D4254)),"")</f>
        <v/>
      </c>
      <c r="L4254" s="24" t="str">
        <f>IFERROR(TRIM(INDEX(CID_DB[Commercial Status],$D4254)),"")</f>
        <v/>
      </c>
    </row>
    <row r="4255" spans="2:12" x14ac:dyDescent="0.35">
      <c r="B4255" s="15"/>
      <c r="D4255" s="17" t="str">
        <f t="array" ref="D4255">IFERROR(IF($B4255&lt;&gt;"",LARGE(IF(ISNUMBER(SEARCH(TRIM(SUBSTITUTE($B4255,"-","")),CID_DB[Search Key])),ROW(CID_DB[Search Key]),""),1)-1,""),"")</f>
        <v/>
      </c>
      <c r="F4255" s="23" t="str">
        <f>IF($B4255&lt;&gt;"",COUNTIFS(CID_DB[Search Key],"*"&amp;TRIM(SUBSTITUTE(B4255,"-",""))&amp;"*"),"")</f>
        <v/>
      </c>
      <c r="G4255" s="23" t="str">
        <f>IFERROR(TRIM(INDEX(CID_DB[Case No],$D4255)),"")</f>
        <v/>
      </c>
      <c r="H4255" s="5" t="str">
        <f>IFERROR(TRIM(INDEX(CID_DB[Known Contractor '#1 PN],$D4255)),"")</f>
        <v/>
      </c>
      <c r="I4255" s="5" t="str">
        <f>IFERROR(TRIM(INDEX(CID_DB[Known Contractor '#2 PN],$D4255)),"")</f>
        <v/>
      </c>
      <c r="J4255" s="5" t="str">
        <f>IFERROR(TRIM(INDEX(CID_DB[ [ NSN ] ],$D4255)),"")</f>
        <v/>
      </c>
      <c r="K4255" s="5" t="str">
        <f>IFERROR(TRIM(INDEX(CID_DB[Description],$D4255)),"")</f>
        <v/>
      </c>
      <c r="L4255" s="24" t="str">
        <f>IFERROR(TRIM(INDEX(CID_DB[Commercial Status],$D4255)),"")</f>
        <v/>
      </c>
    </row>
    <row r="4256" spans="2:12" x14ac:dyDescent="0.35">
      <c r="B4256" s="15"/>
      <c r="D4256" s="17" t="str">
        <f t="array" ref="D4256">IFERROR(IF($B4256&lt;&gt;"",LARGE(IF(ISNUMBER(SEARCH(TRIM(SUBSTITUTE($B4256,"-","")),CID_DB[Search Key])),ROW(CID_DB[Search Key]),""),1)-1,""),"")</f>
        <v/>
      </c>
      <c r="F4256" s="23" t="str">
        <f>IF($B4256&lt;&gt;"",COUNTIFS(CID_DB[Search Key],"*"&amp;TRIM(SUBSTITUTE(B4256,"-",""))&amp;"*"),"")</f>
        <v/>
      </c>
      <c r="G4256" s="23" t="str">
        <f>IFERROR(TRIM(INDEX(CID_DB[Case No],$D4256)),"")</f>
        <v/>
      </c>
      <c r="H4256" s="5" t="str">
        <f>IFERROR(TRIM(INDEX(CID_DB[Known Contractor '#1 PN],$D4256)),"")</f>
        <v/>
      </c>
      <c r="I4256" s="5" t="str">
        <f>IFERROR(TRIM(INDEX(CID_DB[Known Contractor '#2 PN],$D4256)),"")</f>
        <v/>
      </c>
      <c r="J4256" s="5" t="str">
        <f>IFERROR(TRIM(INDEX(CID_DB[ [ NSN ] ],$D4256)),"")</f>
        <v/>
      </c>
      <c r="K4256" s="5" t="str">
        <f>IFERROR(TRIM(INDEX(CID_DB[Description],$D4256)),"")</f>
        <v/>
      </c>
      <c r="L4256" s="24" t="str">
        <f>IFERROR(TRIM(INDEX(CID_DB[Commercial Status],$D4256)),"")</f>
        <v/>
      </c>
    </row>
    <row r="4257" spans="2:12" x14ac:dyDescent="0.35">
      <c r="B4257" s="15"/>
      <c r="D4257" s="17" t="str">
        <f t="array" ref="D4257">IFERROR(IF($B4257&lt;&gt;"",LARGE(IF(ISNUMBER(SEARCH(TRIM(SUBSTITUTE($B4257,"-","")),CID_DB[Search Key])),ROW(CID_DB[Search Key]),""),1)-1,""),"")</f>
        <v/>
      </c>
      <c r="F4257" s="23" t="str">
        <f>IF($B4257&lt;&gt;"",COUNTIFS(CID_DB[Search Key],"*"&amp;TRIM(SUBSTITUTE(B4257,"-",""))&amp;"*"),"")</f>
        <v/>
      </c>
      <c r="G4257" s="23" t="str">
        <f>IFERROR(TRIM(INDEX(CID_DB[Case No],$D4257)),"")</f>
        <v/>
      </c>
      <c r="H4257" s="5" t="str">
        <f>IFERROR(TRIM(INDEX(CID_DB[Known Contractor '#1 PN],$D4257)),"")</f>
        <v/>
      </c>
      <c r="I4257" s="5" t="str">
        <f>IFERROR(TRIM(INDEX(CID_DB[Known Contractor '#2 PN],$D4257)),"")</f>
        <v/>
      </c>
      <c r="J4257" s="5" t="str">
        <f>IFERROR(TRIM(INDEX(CID_DB[ [ NSN ] ],$D4257)),"")</f>
        <v/>
      </c>
      <c r="K4257" s="5" t="str">
        <f>IFERROR(TRIM(INDEX(CID_DB[Description],$D4257)),"")</f>
        <v/>
      </c>
      <c r="L4257" s="24" t="str">
        <f>IFERROR(TRIM(INDEX(CID_DB[Commercial Status],$D4257)),"")</f>
        <v/>
      </c>
    </row>
    <row r="4258" spans="2:12" x14ac:dyDescent="0.35">
      <c r="B4258" s="15"/>
      <c r="D4258" s="17" t="str">
        <f t="array" ref="D4258">IFERROR(IF($B4258&lt;&gt;"",LARGE(IF(ISNUMBER(SEARCH(TRIM(SUBSTITUTE($B4258,"-","")),CID_DB[Search Key])),ROW(CID_DB[Search Key]),""),1)-1,""),"")</f>
        <v/>
      </c>
      <c r="F4258" s="23" t="str">
        <f>IF($B4258&lt;&gt;"",COUNTIFS(CID_DB[Search Key],"*"&amp;TRIM(SUBSTITUTE(B4258,"-",""))&amp;"*"),"")</f>
        <v/>
      </c>
      <c r="G4258" s="23" t="str">
        <f>IFERROR(TRIM(INDEX(CID_DB[Case No],$D4258)),"")</f>
        <v/>
      </c>
      <c r="H4258" s="5" t="str">
        <f>IFERROR(TRIM(INDEX(CID_DB[Known Contractor '#1 PN],$D4258)),"")</f>
        <v/>
      </c>
      <c r="I4258" s="5" t="str">
        <f>IFERROR(TRIM(INDEX(CID_DB[Known Contractor '#2 PN],$D4258)),"")</f>
        <v/>
      </c>
      <c r="J4258" s="5" t="str">
        <f>IFERROR(TRIM(INDEX(CID_DB[ [ NSN ] ],$D4258)),"")</f>
        <v/>
      </c>
      <c r="K4258" s="5" t="str">
        <f>IFERROR(TRIM(INDEX(CID_DB[Description],$D4258)),"")</f>
        <v/>
      </c>
      <c r="L4258" s="24" t="str">
        <f>IFERROR(TRIM(INDEX(CID_DB[Commercial Status],$D4258)),"")</f>
        <v/>
      </c>
    </row>
    <row r="4259" spans="2:12" x14ac:dyDescent="0.35">
      <c r="B4259" s="15"/>
      <c r="D4259" s="17" t="str">
        <f t="array" ref="D4259">IFERROR(IF($B4259&lt;&gt;"",LARGE(IF(ISNUMBER(SEARCH(TRIM(SUBSTITUTE($B4259,"-","")),CID_DB[Search Key])),ROW(CID_DB[Search Key]),""),1)-1,""),"")</f>
        <v/>
      </c>
      <c r="F4259" s="23" t="str">
        <f>IF($B4259&lt;&gt;"",COUNTIFS(CID_DB[Search Key],"*"&amp;TRIM(SUBSTITUTE(B4259,"-",""))&amp;"*"),"")</f>
        <v/>
      </c>
      <c r="G4259" s="23" t="str">
        <f>IFERROR(TRIM(INDEX(CID_DB[Case No],$D4259)),"")</f>
        <v/>
      </c>
      <c r="H4259" s="5" t="str">
        <f>IFERROR(TRIM(INDEX(CID_DB[Known Contractor '#1 PN],$D4259)),"")</f>
        <v/>
      </c>
      <c r="I4259" s="5" t="str">
        <f>IFERROR(TRIM(INDEX(CID_DB[Known Contractor '#2 PN],$D4259)),"")</f>
        <v/>
      </c>
      <c r="J4259" s="5" t="str">
        <f>IFERROR(TRIM(INDEX(CID_DB[ [ NSN ] ],$D4259)),"")</f>
        <v/>
      </c>
      <c r="K4259" s="5" t="str">
        <f>IFERROR(TRIM(INDEX(CID_DB[Description],$D4259)),"")</f>
        <v/>
      </c>
      <c r="L4259" s="24" t="str">
        <f>IFERROR(TRIM(INDEX(CID_DB[Commercial Status],$D4259)),"")</f>
        <v/>
      </c>
    </row>
    <row r="4260" spans="2:12" x14ac:dyDescent="0.35">
      <c r="B4260" s="15"/>
      <c r="D4260" s="17" t="str">
        <f t="array" ref="D4260">IFERROR(IF($B4260&lt;&gt;"",LARGE(IF(ISNUMBER(SEARCH(TRIM(SUBSTITUTE($B4260,"-","")),CID_DB[Search Key])),ROW(CID_DB[Search Key]),""),1)-1,""),"")</f>
        <v/>
      </c>
      <c r="F4260" s="23" t="str">
        <f>IF($B4260&lt;&gt;"",COUNTIFS(CID_DB[Search Key],"*"&amp;TRIM(SUBSTITUTE(B4260,"-",""))&amp;"*"),"")</f>
        <v/>
      </c>
      <c r="G4260" s="23" t="str">
        <f>IFERROR(TRIM(INDEX(CID_DB[Case No],$D4260)),"")</f>
        <v/>
      </c>
      <c r="H4260" s="5" t="str">
        <f>IFERROR(TRIM(INDEX(CID_DB[Known Contractor '#1 PN],$D4260)),"")</f>
        <v/>
      </c>
      <c r="I4260" s="5" t="str">
        <f>IFERROR(TRIM(INDEX(CID_DB[Known Contractor '#2 PN],$D4260)),"")</f>
        <v/>
      </c>
      <c r="J4260" s="5" t="str">
        <f>IFERROR(TRIM(INDEX(CID_DB[ [ NSN ] ],$D4260)),"")</f>
        <v/>
      </c>
      <c r="K4260" s="5" t="str">
        <f>IFERROR(TRIM(INDEX(CID_DB[Description],$D4260)),"")</f>
        <v/>
      </c>
      <c r="L4260" s="24" t="str">
        <f>IFERROR(TRIM(INDEX(CID_DB[Commercial Status],$D4260)),"")</f>
        <v/>
      </c>
    </row>
    <row r="4261" spans="2:12" x14ac:dyDescent="0.35">
      <c r="B4261" s="15"/>
      <c r="D4261" s="17" t="str">
        <f t="array" ref="D4261">IFERROR(IF($B4261&lt;&gt;"",LARGE(IF(ISNUMBER(SEARCH(TRIM(SUBSTITUTE($B4261,"-","")),CID_DB[Search Key])),ROW(CID_DB[Search Key]),""),1)-1,""),"")</f>
        <v/>
      </c>
      <c r="F4261" s="23" t="str">
        <f>IF($B4261&lt;&gt;"",COUNTIFS(CID_DB[Search Key],"*"&amp;TRIM(SUBSTITUTE(B4261,"-",""))&amp;"*"),"")</f>
        <v/>
      </c>
      <c r="G4261" s="23" t="str">
        <f>IFERROR(TRIM(INDEX(CID_DB[Case No],$D4261)),"")</f>
        <v/>
      </c>
      <c r="H4261" s="5" t="str">
        <f>IFERROR(TRIM(INDEX(CID_DB[Known Contractor '#1 PN],$D4261)),"")</f>
        <v/>
      </c>
      <c r="I4261" s="5" t="str">
        <f>IFERROR(TRIM(INDEX(CID_DB[Known Contractor '#2 PN],$D4261)),"")</f>
        <v/>
      </c>
      <c r="J4261" s="5" t="str">
        <f>IFERROR(TRIM(INDEX(CID_DB[ [ NSN ] ],$D4261)),"")</f>
        <v/>
      </c>
      <c r="K4261" s="5" t="str">
        <f>IFERROR(TRIM(INDEX(CID_DB[Description],$D4261)),"")</f>
        <v/>
      </c>
      <c r="L4261" s="24" t="str">
        <f>IFERROR(TRIM(INDEX(CID_DB[Commercial Status],$D4261)),"")</f>
        <v/>
      </c>
    </row>
    <row r="4262" spans="2:12" x14ac:dyDescent="0.35">
      <c r="B4262" s="15"/>
      <c r="D4262" s="17" t="str">
        <f t="array" ref="D4262">IFERROR(IF($B4262&lt;&gt;"",LARGE(IF(ISNUMBER(SEARCH(TRIM(SUBSTITUTE($B4262,"-","")),CID_DB[Search Key])),ROW(CID_DB[Search Key]),""),1)-1,""),"")</f>
        <v/>
      </c>
      <c r="F4262" s="23" t="str">
        <f>IF($B4262&lt;&gt;"",COUNTIFS(CID_DB[Search Key],"*"&amp;TRIM(SUBSTITUTE(B4262,"-",""))&amp;"*"),"")</f>
        <v/>
      </c>
      <c r="G4262" s="23" t="str">
        <f>IFERROR(TRIM(INDEX(CID_DB[Case No],$D4262)),"")</f>
        <v/>
      </c>
      <c r="H4262" s="5" t="str">
        <f>IFERROR(TRIM(INDEX(CID_DB[Known Contractor '#1 PN],$D4262)),"")</f>
        <v/>
      </c>
      <c r="I4262" s="5" t="str">
        <f>IFERROR(TRIM(INDEX(CID_DB[Known Contractor '#2 PN],$D4262)),"")</f>
        <v/>
      </c>
      <c r="J4262" s="5" t="str">
        <f>IFERROR(TRIM(INDEX(CID_DB[ [ NSN ] ],$D4262)),"")</f>
        <v/>
      </c>
      <c r="K4262" s="5" t="str">
        <f>IFERROR(TRIM(INDEX(CID_DB[Description],$D4262)),"")</f>
        <v/>
      </c>
      <c r="L4262" s="24" t="str">
        <f>IFERROR(TRIM(INDEX(CID_DB[Commercial Status],$D4262)),"")</f>
        <v/>
      </c>
    </row>
    <row r="4263" spans="2:12" x14ac:dyDescent="0.35">
      <c r="B4263" s="15"/>
      <c r="D4263" s="17" t="str">
        <f t="array" ref="D4263">IFERROR(IF($B4263&lt;&gt;"",LARGE(IF(ISNUMBER(SEARCH(TRIM(SUBSTITUTE($B4263,"-","")),CID_DB[Search Key])),ROW(CID_DB[Search Key]),""),1)-1,""),"")</f>
        <v/>
      </c>
      <c r="F4263" s="23" t="str">
        <f>IF($B4263&lt;&gt;"",COUNTIFS(CID_DB[Search Key],"*"&amp;TRIM(SUBSTITUTE(B4263,"-",""))&amp;"*"),"")</f>
        <v/>
      </c>
      <c r="G4263" s="23" t="str">
        <f>IFERROR(TRIM(INDEX(CID_DB[Case No],$D4263)),"")</f>
        <v/>
      </c>
      <c r="H4263" s="5" t="str">
        <f>IFERROR(TRIM(INDEX(CID_DB[Known Contractor '#1 PN],$D4263)),"")</f>
        <v/>
      </c>
      <c r="I4263" s="5" t="str">
        <f>IFERROR(TRIM(INDEX(CID_DB[Known Contractor '#2 PN],$D4263)),"")</f>
        <v/>
      </c>
      <c r="J4263" s="5" t="str">
        <f>IFERROR(TRIM(INDEX(CID_DB[ [ NSN ] ],$D4263)),"")</f>
        <v/>
      </c>
      <c r="K4263" s="5" t="str">
        <f>IFERROR(TRIM(INDEX(CID_DB[Description],$D4263)),"")</f>
        <v/>
      </c>
      <c r="L4263" s="24" t="str">
        <f>IFERROR(TRIM(INDEX(CID_DB[Commercial Status],$D4263)),"")</f>
        <v/>
      </c>
    </row>
    <row r="4264" spans="2:12" x14ac:dyDescent="0.35">
      <c r="B4264" s="15"/>
      <c r="D4264" s="17" t="str">
        <f t="array" ref="D4264">IFERROR(IF($B4264&lt;&gt;"",LARGE(IF(ISNUMBER(SEARCH(TRIM(SUBSTITUTE($B4264,"-","")),CID_DB[Search Key])),ROW(CID_DB[Search Key]),""),1)-1,""),"")</f>
        <v/>
      </c>
      <c r="F4264" s="23" t="str">
        <f>IF($B4264&lt;&gt;"",COUNTIFS(CID_DB[Search Key],"*"&amp;TRIM(SUBSTITUTE(B4264,"-",""))&amp;"*"),"")</f>
        <v/>
      </c>
      <c r="G4264" s="23" t="str">
        <f>IFERROR(TRIM(INDEX(CID_DB[Case No],$D4264)),"")</f>
        <v/>
      </c>
      <c r="H4264" s="5" t="str">
        <f>IFERROR(TRIM(INDEX(CID_DB[Known Contractor '#1 PN],$D4264)),"")</f>
        <v/>
      </c>
      <c r="I4264" s="5" t="str">
        <f>IFERROR(TRIM(INDEX(CID_DB[Known Contractor '#2 PN],$D4264)),"")</f>
        <v/>
      </c>
      <c r="J4264" s="5" t="str">
        <f>IFERROR(TRIM(INDEX(CID_DB[ [ NSN ] ],$D4264)),"")</f>
        <v/>
      </c>
      <c r="K4264" s="5" t="str">
        <f>IFERROR(TRIM(INDEX(CID_DB[Description],$D4264)),"")</f>
        <v/>
      </c>
      <c r="L4264" s="24" t="str">
        <f>IFERROR(TRIM(INDEX(CID_DB[Commercial Status],$D4264)),"")</f>
        <v/>
      </c>
    </row>
    <row r="4265" spans="2:12" x14ac:dyDescent="0.35">
      <c r="B4265" s="15"/>
      <c r="D4265" s="17" t="str">
        <f t="array" ref="D4265">IFERROR(IF($B4265&lt;&gt;"",LARGE(IF(ISNUMBER(SEARCH(TRIM(SUBSTITUTE($B4265,"-","")),CID_DB[Search Key])),ROW(CID_DB[Search Key]),""),1)-1,""),"")</f>
        <v/>
      </c>
      <c r="F4265" s="23" t="str">
        <f>IF($B4265&lt;&gt;"",COUNTIFS(CID_DB[Search Key],"*"&amp;TRIM(SUBSTITUTE(B4265,"-",""))&amp;"*"),"")</f>
        <v/>
      </c>
      <c r="G4265" s="23" t="str">
        <f>IFERROR(TRIM(INDEX(CID_DB[Case No],$D4265)),"")</f>
        <v/>
      </c>
      <c r="H4265" s="5" t="str">
        <f>IFERROR(TRIM(INDEX(CID_DB[Known Contractor '#1 PN],$D4265)),"")</f>
        <v/>
      </c>
      <c r="I4265" s="5" t="str">
        <f>IFERROR(TRIM(INDEX(CID_DB[Known Contractor '#2 PN],$D4265)),"")</f>
        <v/>
      </c>
      <c r="J4265" s="5" t="str">
        <f>IFERROR(TRIM(INDEX(CID_DB[ [ NSN ] ],$D4265)),"")</f>
        <v/>
      </c>
      <c r="K4265" s="5" t="str">
        <f>IFERROR(TRIM(INDEX(CID_DB[Description],$D4265)),"")</f>
        <v/>
      </c>
      <c r="L4265" s="24" t="str">
        <f>IFERROR(TRIM(INDEX(CID_DB[Commercial Status],$D4265)),"")</f>
        <v/>
      </c>
    </row>
    <row r="4266" spans="2:12" x14ac:dyDescent="0.35">
      <c r="B4266" s="15"/>
      <c r="D4266" s="17" t="str">
        <f t="array" ref="D4266">IFERROR(IF($B4266&lt;&gt;"",LARGE(IF(ISNUMBER(SEARCH(TRIM(SUBSTITUTE($B4266,"-","")),CID_DB[Search Key])),ROW(CID_DB[Search Key]),""),1)-1,""),"")</f>
        <v/>
      </c>
      <c r="F4266" s="23" t="str">
        <f>IF($B4266&lt;&gt;"",COUNTIFS(CID_DB[Search Key],"*"&amp;TRIM(SUBSTITUTE(B4266,"-",""))&amp;"*"),"")</f>
        <v/>
      </c>
      <c r="G4266" s="23" t="str">
        <f>IFERROR(TRIM(INDEX(CID_DB[Case No],$D4266)),"")</f>
        <v/>
      </c>
      <c r="H4266" s="5" t="str">
        <f>IFERROR(TRIM(INDEX(CID_DB[Known Contractor '#1 PN],$D4266)),"")</f>
        <v/>
      </c>
      <c r="I4266" s="5" t="str">
        <f>IFERROR(TRIM(INDEX(CID_DB[Known Contractor '#2 PN],$D4266)),"")</f>
        <v/>
      </c>
      <c r="J4266" s="5" t="str">
        <f>IFERROR(TRIM(INDEX(CID_DB[ [ NSN ] ],$D4266)),"")</f>
        <v/>
      </c>
      <c r="K4266" s="5" t="str">
        <f>IFERROR(TRIM(INDEX(CID_DB[Description],$D4266)),"")</f>
        <v/>
      </c>
      <c r="L4266" s="24" t="str">
        <f>IFERROR(TRIM(INDEX(CID_DB[Commercial Status],$D4266)),"")</f>
        <v/>
      </c>
    </row>
    <row r="4267" spans="2:12" x14ac:dyDescent="0.35">
      <c r="B4267" s="15"/>
      <c r="D4267" s="17" t="str">
        <f t="array" ref="D4267">IFERROR(IF($B4267&lt;&gt;"",LARGE(IF(ISNUMBER(SEARCH(TRIM(SUBSTITUTE($B4267,"-","")),CID_DB[Search Key])),ROW(CID_DB[Search Key]),""),1)-1,""),"")</f>
        <v/>
      </c>
      <c r="F4267" s="23" t="str">
        <f>IF($B4267&lt;&gt;"",COUNTIFS(CID_DB[Search Key],"*"&amp;TRIM(SUBSTITUTE(B4267,"-",""))&amp;"*"),"")</f>
        <v/>
      </c>
      <c r="G4267" s="23" t="str">
        <f>IFERROR(TRIM(INDEX(CID_DB[Case No],$D4267)),"")</f>
        <v/>
      </c>
      <c r="H4267" s="5" t="str">
        <f>IFERROR(TRIM(INDEX(CID_DB[Known Contractor '#1 PN],$D4267)),"")</f>
        <v/>
      </c>
      <c r="I4267" s="5" t="str">
        <f>IFERROR(TRIM(INDEX(CID_DB[Known Contractor '#2 PN],$D4267)),"")</f>
        <v/>
      </c>
      <c r="J4267" s="5" t="str">
        <f>IFERROR(TRIM(INDEX(CID_DB[ [ NSN ] ],$D4267)),"")</f>
        <v/>
      </c>
      <c r="K4267" s="5" t="str">
        <f>IFERROR(TRIM(INDEX(CID_DB[Description],$D4267)),"")</f>
        <v/>
      </c>
      <c r="L4267" s="24" t="str">
        <f>IFERROR(TRIM(INDEX(CID_DB[Commercial Status],$D4267)),"")</f>
        <v/>
      </c>
    </row>
    <row r="4268" spans="2:12" x14ac:dyDescent="0.35">
      <c r="B4268" s="15"/>
      <c r="D4268" s="17" t="str">
        <f t="array" ref="D4268">IFERROR(IF($B4268&lt;&gt;"",LARGE(IF(ISNUMBER(SEARCH(TRIM(SUBSTITUTE($B4268,"-","")),CID_DB[Search Key])),ROW(CID_DB[Search Key]),""),1)-1,""),"")</f>
        <v/>
      </c>
      <c r="F4268" s="23" t="str">
        <f>IF($B4268&lt;&gt;"",COUNTIFS(CID_DB[Search Key],"*"&amp;TRIM(SUBSTITUTE(B4268,"-",""))&amp;"*"),"")</f>
        <v/>
      </c>
      <c r="G4268" s="23" t="str">
        <f>IFERROR(TRIM(INDEX(CID_DB[Case No],$D4268)),"")</f>
        <v/>
      </c>
      <c r="H4268" s="5" t="str">
        <f>IFERROR(TRIM(INDEX(CID_DB[Known Contractor '#1 PN],$D4268)),"")</f>
        <v/>
      </c>
      <c r="I4268" s="5" t="str">
        <f>IFERROR(TRIM(INDEX(CID_DB[Known Contractor '#2 PN],$D4268)),"")</f>
        <v/>
      </c>
      <c r="J4268" s="5" t="str">
        <f>IFERROR(TRIM(INDEX(CID_DB[ [ NSN ] ],$D4268)),"")</f>
        <v/>
      </c>
      <c r="K4268" s="5" t="str">
        <f>IFERROR(TRIM(INDEX(CID_DB[Description],$D4268)),"")</f>
        <v/>
      </c>
      <c r="L4268" s="24" t="str">
        <f>IFERROR(TRIM(INDEX(CID_DB[Commercial Status],$D4268)),"")</f>
        <v/>
      </c>
    </row>
    <row r="4269" spans="2:12" x14ac:dyDescent="0.35">
      <c r="B4269" s="15"/>
      <c r="D4269" s="17" t="str">
        <f t="array" ref="D4269">IFERROR(IF($B4269&lt;&gt;"",LARGE(IF(ISNUMBER(SEARCH(TRIM(SUBSTITUTE($B4269,"-","")),CID_DB[Search Key])),ROW(CID_DB[Search Key]),""),1)-1,""),"")</f>
        <v/>
      </c>
      <c r="F4269" s="23" t="str">
        <f>IF($B4269&lt;&gt;"",COUNTIFS(CID_DB[Search Key],"*"&amp;TRIM(SUBSTITUTE(B4269,"-",""))&amp;"*"),"")</f>
        <v/>
      </c>
      <c r="G4269" s="23" t="str">
        <f>IFERROR(TRIM(INDEX(CID_DB[Case No],$D4269)),"")</f>
        <v/>
      </c>
      <c r="H4269" s="5" t="str">
        <f>IFERROR(TRIM(INDEX(CID_DB[Known Contractor '#1 PN],$D4269)),"")</f>
        <v/>
      </c>
      <c r="I4269" s="5" t="str">
        <f>IFERROR(TRIM(INDEX(CID_DB[Known Contractor '#2 PN],$D4269)),"")</f>
        <v/>
      </c>
      <c r="J4269" s="5" t="str">
        <f>IFERROR(TRIM(INDEX(CID_DB[ [ NSN ] ],$D4269)),"")</f>
        <v/>
      </c>
      <c r="K4269" s="5" t="str">
        <f>IFERROR(TRIM(INDEX(CID_DB[Description],$D4269)),"")</f>
        <v/>
      </c>
      <c r="L4269" s="24" t="str">
        <f>IFERROR(TRIM(INDEX(CID_DB[Commercial Status],$D4269)),"")</f>
        <v/>
      </c>
    </row>
    <row r="4270" spans="2:12" x14ac:dyDescent="0.35">
      <c r="B4270" s="15"/>
      <c r="D4270" s="17" t="str">
        <f t="array" ref="D4270">IFERROR(IF($B4270&lt;&gt;"",LARGE(IF(ISNUMBER(SEARCH(TRIM(SUBSTITUTE($B4270,"-","")),CID_DB[Search Key])),ROW(CID_DB[Search Key]),""),1)-1,""),"")</f>
        <v/>
      </c>
      <c r="F4270" s="23" t="str">
        <f>IF($B4270&lt;&gt;"",COUNTIFS(CID_DB[Search Key],"*"&amp;TRIM(SUBSTITUTE(B4270,"-",""))&amp;"*"),"")</f>
        <v/>
      </c>
      <c r="G4270" s="23" t="str">
        <f>IFERROR(TRIM(INDEX(CID_DB[Case No],$D4270)),"")</f>
        <v/>
      </c>
      <c r="H4270" s="5" t="str">
        <f>IFERROR(TRIM(INDEX(CID_DB[Known Contractor '#1 PN],$D4270)),"")</f>
        <v/>
      </c>
      <c r="I4270" s="5" t="str">
        <f>IFERROR(TRIM(INDEX(CID_DB[Known Contractor '#2 PN],$D4270)),"")</f>
        <v/>
      </c>
      <c r="J4270" s="5" t="str">
        <f>IFERROR(TRIM(INDEX(CID_DB[ [ NSN ] ],$D4270)),"")</f>
        <v/>
      </c>
      <c r="K4270" s="5" t="str">
        <f>IFERROR(TRIM(INDEX(CID_DB[Description],$D4270)),"")</f>
        <v/>
      </c>
      <c r="L4270" s="24" t="str">
        <f>IFERROR(TRIM(INDEX(CID_DB[Commercial Status],$D4270)),"")</f>
        <v/>
      </c>
    </row>
    <row r="4271" spans="2:12" x14ac:dyDescent="0.35">
      <c r="B4271" s="15"/>
      <c r="D4271" s="17" t="str">
        <f t="array" ref="D4271">IFERROR(IF($B4271&lt;&gt;"",LARGE(IF(ISNUMBER(SEARCH(TRIM(SUBSTITUTE($B4271,"-","")),CID_DB[Search Key])),ROW(CID_DB[Search Key]),""),1)-1,""),"")</f>
        <v/>
      </c>
      <c r="F4271" s="23" t="str">
        <f>IF($B4271&lt;&gt;"",COUNTIFS(CID_DB[Search Key],"*"&amp;TRIM(SUBSTITUTE(B4271,"-",""))&amp;"*"),"")</f>
        <v/>
      </c>
      <c r="G4271" s="23" t="str">
        <f>IFERROR(TRIM(INDEX(CID_DB[Case No],$D4271)),"")</f>
        <v/>
      </c>
      <c r="H4271" s="5" t="str">
        <f>IFERROR(TRIM(INDEX(CID_DB[Known Contractor '#1 PN],$D4271)),"")</f>
        <v/>
      </c>
      <c r="I4271" s="5" t="str">
        <f>IFERROR(TRIM(INDEX(CID_DB[Known Contractor '#2 PN],$D4271)),"")</f>
        <v/>
      </c>
      <c r="J4271" s="5" t="str">
        <f>IFERROR(TRIM(INDEX(CID_DB[ [ NSN ] ],$D4271)),"")</f>
        <v/>
      </c>
      <c r="K4271" s="5" t="str">
        <f>IFERROR(TRIM(INDEX(CID_DB[Description],$D4271)),"")</f>
        <v/>
      </c>
      <c r="L4271" s="24" t="str">
        <f>IFERROR(TRIM(INDEX(CID_DB[Commercial Status],$D4271)),"")</f>
        <v/>
      </c>
    </row>
    <row r="4272" spans="2:12" x14ac:dyDescent="0.35">
      <c r="B4272" s="15"/>
      <c r="D4272" s="17" t="str">
        <f t="array" ref="D4272">IFERROR(IF($B4272&lt;&gt;"",LARGE(IF(ISNUMBER(SEARCH(TRIM(SUBSTITUTE($B4272,"-","")),CID_DB[Search Key])),ROW(CID_DB[Search Key]),""),1)-1,""),"")</f>
        <v/>
      </c>
      <c r="F4272" s="23" t="str">
        <f>IF($B4272&lt;&gt;"",COUNTIFS(CID_DB[Search Key],"*"&amp;TRIM(SUBSTITUTE(B4272,"-",""))&amp;"*"),"")</f>
        <v/>
      </c>
      <c r="G4272" s="23" t="str">
        <f>IFERROR(TRIM(INDEX(CID_DB[Case No],$D4272)),"")</f>
        <v/>
      </c>
      <c r="H4272" s="5" t="str">
        <f>IFERROR(TRIM(INDEX(CID_DB[Known Contractor '#1 PN],$D4272)),"")</f>
        <v/>
      </c>
      <c r="I4272" s="5" t="str">
        <f>IFERROR(TRIM(INDEX(CID_DB[Known Contractor '#2 PN],$D4272)),"")</f>
        <v/>
      </c>
      <c r="J4272" s="5" t="str">
        <f>IFERROR(TRIM(INDEX(CID_DB[ [ NSN ] ],$D4272)),"")</f>
        <v/>
      </c>
      <c r="K4272" s="5" t="str">
        <f>IFERROR(TRIM(INDEX(CID_DB[Description],$D4272)),"")</f>
        <v/>
      </c>
      <c r="L4272" s="24" t="str">
        <f>IFERROR(TRIM(INDEX(CID_DB[Commercial Status],$D4272)),"")</f>
        <v/>
      </c>
    </row>
    <row r="4273" spans="2:12" x14ac:dyDescent="0.35">
      <c r="B4273" s="15"/>
      <c r="D4273" s="17" t="str">
        <f t="array" ref="D4273">IFERROR(IF($B4273&lt;&gt;"",LARGE(IF(ISNUMBER(SEARCH(TRIM(SUBSTITUTE($B4273,"-","")),CID_DB[Search Key])),ROW(CID_DB[Search Key]),""),1)-1,""),"")</f>
        <v/>
      </c>
      <c r="F4273" s="23" t="str">
        <f>IF($B4273&lt;&gt;"",COUNTIFS(CID_DB[Search Key],"*"&amp;TRIM(SUBSTITUTE(B4273,"-",""))&amp;"*"),"")</f>
        <v/>
      </c>
      <c r="G4273" s="23" t="str">
        <f>IFERROR(TRIM(INDEX(CID_DB[Case No],$D4273)),"")</f>
        <v/>
      </c>
      <c r="H4273" s="5" t="str">
        <f>IFERROR(TRIM(INDEX(CID_DB[Known Contractor '#1 PN],$D4273)),"")</f>
        <v/>
      </c>
      <c r="I4273" s="5" t="str">
        <f>IFERROR(TRIM(INDEX(CID_DB[Known Contractor '#2 PN],$D4273)),"")</f>
        <v/>
      </c>
      <c r="J4273" s="5" t="str">
        <f>IFERROR(TRIM(INDEX(CID_DB[ [ NSN ] ],$D4273)),"")</f>
        <v/>
      </c>
      <c r="K4273" s="5" t="str">
        <f>IFERROR(TRIM(INDEX(CID_DB[Description],$D4273)),"")</f>
        <v/>
      </c>
      <c r="L4273" s="24" t="str">
        <f>IFERROR(TRIM(INDEX(CID_DB[Commercial Status],$D4273)),"")</f>
        <v/>
      </c>
    </row>
    <row r="4274" spans="2:12" x14ac:dyDescent="0.35">
      <c r="B4274" s="15"/>
      <c r="D4274" s="17" t="str">
        <f t="array" ref="D4274">IFERROR(IF($B4274&lt;&gt;"",LARGE(IF(ISNUMBER(SEARCH(TRIM(SUBSTITUTE($B4274,"-","")),CID_DB[Search Key])),ROW(CID_DB[Search Key]),""),1)-1,""),"")</f>
        <v/>
      </c>
      <c r="F4274" s="23" t="str">
        <f>IF($B4274&lt;&gt;"",COUNTIFS(CID_DB[Search Key],"*"&amp;TRIM(SUBSTITUTE(B4274,"-",""))&amp;"*"),"")</f>
        <v/>
      </c>
      <c r="G4274" s="23" t="str">
        <f>IFERROR(TRIM(INDEX(CID_DB[Case No],$D4274)),"")</f>
        <v/>
      </c>
      <c r="H4274" s="5" t="str">
        <f>IFERROR(TRIM(INDEX(CID_DB[Known Contractor '#1 PN],$D4274)),"")</f>
        <v/>
      </c>
      <c r="I4274" s="5" t="str">
        <f>IFERROR(TRIM(INDEX(CID_DB[Known Contractor '#2 PN],$D4274)),"")</f>
        <v/>
      </c>
      <c r="J4274" s="5" t="str">
        <f>IFERROR(TRIM(INDEX(CID_DB[ [ NSN ] ],$D4274)),"")</f>
        <v/>
      </c>
      <c r="K4274" s="5" t="str">
        <f>IFERROR(TRIM(INDEX(CID_DB[Description],$D4274)),"")</f>
        <v/>
      </c>
      <c r="L4274" s="24" t="str">
        <f>IFERROR(TRIM(INDEX(CID_DB[Commercial Status],$D4274)),"")</f>
        <v/>
      </c>
    </row>
    <row r="4275" spans="2:12" x14ac:dyDescent="0.35">
      <c r="B4275" s="15"/>
      <c r="D4275" s="17" t="str">
        <f t="array" ref="D4275">IFERROR(IF($B4275&lt;&gt;"",LARGE(IF(ISNUMBER(SEARCH(TRIM(SUBSTITUTE($B4275,"-","")),CID_DB[Search Key])),ROW(CID_DB[Search Key]),""),1)-1,""),"")</f>
        <v/>
      </c>
      <c r="F4275" s="23" t="str">
        <f>IF($B4275&lt;&gt;"",COUNTIFS(CID_DB[Search Key],"*"&amp;TRIM(SUBSTITUTE(B4275,"-",""))&amp;"*"),"")</f>
        <v/>
      </c>
      <c r="G4275" s="23" t="str">
        <f>IFERROR(TRIM(INDEX(CID_DB[Case No],$D4275)),"")</f>
        <v/>
      </c>
      <c r="H4275" s="5" t="str">
        <f>IFERROR(TRIM(INDEX(CID_DB[Known Contractor '#1 PN],$D4275)),"")</f>
        <v/>
      </c>
      <c r="I4275" s="5" t="str">
        <f>IFERROR(TRIM(INDEX(CID_DB[Known Contractor '#2 PN],$D4275)),"")</f>
        <v/>
      </c>
      <c r="J4275" s="5" t="str">
        <f>IFERROR(TRIM(INDEX(CID_DB[ [ NSN ] ],$D4275)),"")</f>
        <v/>
      </c>
      <c r="K4275" s="5" t="str">
        <f>IFERROR(TRIM(INDEX(CID_DB[Description],$D4275)),"")</f>
        <v/>
      </c>
      <c r="L4275" s="24" t="str">
        <f>IFERROR(TRIM(INDEX(CID_DB[Commercial Status],$D4275)),"")</f>
        <v/>
      </c>
    </row>
    <row r="4276" spans="2:12" x14ac:dyDescent="0.35">
      <c r="B4276" s="15"/>
      <c r="D4276" s="17" t="str">
        <f t="array" ref="D4276">IFERROR(IF($B4276&lt;&gt;"",LARGE(IF(ISNUMBER(SEARCH(TRIM(SUBSTITUTE($B4276,"-","")),CID_DB[Search Key])),ROW(CID_DB[Search Key]),""),1)-1,""),"")</f>
        <v/>
      </c>
      <c r="F4276" s="23" t="str">
        <f>IF($B4276&lt;&gt;"",COUNTIFS(CID_DB[Search Key],"*"&amp;TRIM(SUBSTITUTE(B4276,"-",""))&amp;"*"),"")</f>
        <v/>
      </c>
      <c r="G4276" s="23" t="str">
        <f>IFERROR(TRIM(INDEX(CID_DB[Case No],$D4276)),"")</f>
        <v/>
      </c>
      <c r="H4276" s="5" t="str">
        <f>IFERROR(TRIM(INDEX(CID_DB[Known Contractor '#1 PN],$D4276)),"")</f>
        <v/>
      </c>
      <c r="I4276" s="5" t="str">
        <f>IFERROR(TRIM(INDEX(CID_DB[Known Contractor '#2 PN],$D4276)),"")</f>
        <v/>
      </c>
      <c r="J4276" s="5" t="str">
        <f>IFERROR(TRIM(INDEX(CID_DB[ [ NSN ] ],$D4276)),"")</f>
        <v/>
      </c>
      <c r="K4276" s="5" t="str">
        <f>IFERROR(TRIM(INDEX(CID_DB[Description],$D4276)),"")</f>
        <v/>
      </c>
      <c r="L4276" s="24" t="str">
        <f>IFERROR(TRIM(INDEX(CID_DB[Commercial Status],$D4276)),"")</f>
        <v/>
      </c>
    </row>
    <row r="4277" spans="2:12" x14ac:dyDescent="0.35">
      <c r="B4277" s="15"/>
      <c r="D4277" s="17" t="str">
        <f t="array" ref="D4277">IFERROR(IF($B4277&lt;&gt;"",LARGE(IF(ISNUMBER(SEARCH(TRIM(SUBSTITUTE($B4277,"-","")),CID_DB[Search Key])),ROW(CID_DB[Search Key]),""),1)-1,""),"")</f>
        <v/>
      </c>
      <c r="F4277" s="23" t="str">
        <f>IF($B4277&lt;&gt;"",COUNTIFS(CID_DB[Search Key],"*"&amp;TRIM(SUBSTITUTE(B4277,"-",""))&amp;"*"),"")</f>
        <v/>
      </c>
      <c r="G4277" s="23" t="str">
        <f>IFERROR(TRIM(INDEX(CID_DB[Case No],$D4277)),"")</f>
        <v/>
      </c>
      <c r="H4277" s="5" t="str">
        <f>IFERROR(TRIM(INDEX(CID_DB[Known Contractor '#1 PN],$D4277)),"")</f>
        <v/>
      </c>
      <c r="I4277" s="5" t="str">
        <f>IFERROR(TRIM(INDEX(CID_DB[Known Contractor '#2 PN],$D4277)),"")</f>
        <v/>
      </c>
      <c r="J4277" s="5" t="str">
        <f>IFERROR(TRIM(INDEX(CID_DB[ [ NSN ] ],$D4277)),"")</f>
        <v/>
      </c>
      <c r="K4277" s="5" t="str">
        <f>IFERROR(TRIM(INDEX(CID_DB[Description],$D4277)),"")</f>
        <v/>
      </c>
      <c r="L4277" s="24" t="str">
        <f>IFERROR(TRIM(INDEX(CID_DB[Commercial Status],$D4277)),"")</f>
        <v/>
      </c>
    </row>
    <row r="4278" spans="2:12" x14ac:dyDescent="0.35">
      <c r="B4278" s="15"/>
      <c r="D4278" s="17" t="str">
        <f t="array" ref="D4278">IFERROR(IF($B4278&lt;&gt;"",LARGE(IF(ISNUMBER(SEARCH(TRIM(SUBSTITUTE($B4278,"-","")),CID_DB[Search Key])),ROW(CID_DB[Search Key]),""),1)-1,""),"")</f>
        <v/>
      </c>
      <c r="F4278" s="23" t="str">
        <f>IF($B4278&lt;&gt;"",COUNTIFS(CID_DB[Search Key],"*"&amp;TRIM(SUBSTITUTE(B4278,"-",""))&amp;"*"),"")</f>
        <v/>
      </c>
      <c r="G4278" s="23" t="str">
        <f>IFERROR(TRIM(INDEX(CID_DB[Case No],$D4278)),"")</f>
        <v/>
      </c>
      <c r="H4278" s="5" t="str">
        <f>IFERROR(TRIM(INDEX(CID_DB[Known Contractor '#1 PN],$D4278)),"")</f>
        <v/>
      </c>
      <c r="I4278" s="5" t="str">
        <f>IFERROR(TRIM(INDEX(CID_DB[Known Contractor '#2 PN],$D4278)),"")</f>
        <v/>
      </c>
      <c r="J4278" s="5" t="str">
        <f>IFERROR(TRIM(INDEX(CID_DB[ [ NSN ] ],$D4278)),"")</f>
        <v/>
      </c>
      <c r="K4278" s="5" t="str">
        <f>IFERROR(TRIM(INDEX(CID_DB[Description],$D4278)),"")</f>
        <v/>
      </c>
      <c r="L4278" s="24" t="str">
        <f>IFERROR(TRIM(INDEX(CID_DB[Commercial Status],$D4278)),"")</f>
        <v/>
      </c>
    </row>
    <row r="4279" spans="2:12" x14ac:dyDescent="0.35">
      <c r="B4279" s="15"/>
      <c r="D4279" s="17" t="str">
        <f t="array" ref="D4279">IFERROR(IF($B4279&lt;&gt;"",LARGE(IF(ISNUMBER(SEARCH(TRIM(SUBSTITUTE($B4279,"-","")),CID_DB[Search Key])),ROW(CID_DB[Search Key]),""),1)-1,""),"")</f>
        <v/>
      </c>
      <c r="F4279" s="23" t="str">
        <f>IF($B4279&lt;&gt;"",COUNTIFS(CID_DB[Search Key],"*"&amp;TRIM(SUBSTITUTE(B4279,"-",""))&amp;"*"),"")</f>
        <v/>
      </c>
      <c r="G4279" s="23" t="str">
        <f>IFERROR(TRIM(INDEX(CID_DB[Case No],$D4279)),"")</f>
        <v/>
      </c>
      <c r="H4279" s="5" t="str">
        <f>IFERROR(TRIM(INDEX(CID_DB[Known Contractor '#1 PN],$D4279)),"")</f>
        <v/>
      </c>
      <c r="I4279" s="5" t="str">
        <f>IFERROR(TRIM(INDEX(CID_DB[Known Contractor '#2 PN],$D4279)),"")</f>
        <v/>
      </c>
      <c r="J4279" s="5" t="str">
        <f>IFERROR(TRIM(INDEX(CID_DB[ [ NSN ] ],$D4279)),"")</f>
        <v/>
      </c>
      <c r="K4279" s="5" t="str">
        <f>IFERROR(TRIM(INDEX(CID_DB[Description],$D4279)),"")</f>
        <v/>
      </c>
      <c r="L4279" s="24" t="str">
        <f>IFERROR(TRIM(INDEX(CID_DB[Commercial Status],$D4279)),"")</f>
        <v/>
      </c>
    </row>
    <row r="4280" spans="2:12" x14ac:dyDescent="0.35">
      <c r="B4280" s="15"/>
      <c r="D4280" s="17" t="str">
        <f t="array" ref="D4280">IFERROR(IF($B4280&lt;&gt;"",LARGE(IF(ISNUMBER(SEARCH(TRIM(SUBSTITUTE($B4280,"-","")),CID_DB[Search Key])),ROW(CID_DB[Search Key]),""),1)-1,""),"")</f>
        <v/>
      </c>
      <c r="F4280" s="23" t="str">
        <f>IF($B4280&lt;&gt;"",COUNTIFS(CID_DB[Search Key],"*"&amp;TRIM(SUBSTITUTE(B4280,"-",""))&amp;"*"),"")</f>
        <v/>
      </c>
      <c r="G4280" s="23" t="str">
        <f>IFERROR(TRIM(INDEX(CID_DB[Case No],$D4280)),"")</f>
        <v/>
      </c>
      <c r="H4280" s="5" t="str">
        <f>IFERROR(TRIM(INDEX(CID_DB[Known Contractor '#1 PN],$D4280)),"")</f>
        <v/>
      </c>
      <c r="I4280" s="5" t="str">
        <f>IFERROR(TRIM(INDEX(CID_DB[Known Contractor '#2 PN],$D4280)),"")</f>
        <v/>
      </c>
      <c r="J4280" s="5" t="str">
        <f>IFERROR(TRIM(INDEX(CID_DB[ [ NSN ] ],$D4280)),"")</f>
        <v/>
      </c>
      <c r="K4280" s="5" t="str">
        <f>IFERROR(TRIM(INDEX(CID_DB[Description],$D4280)),"")</f>
        <v/>
      </c>
      <c r="L4280" s="24" t="str">
        <f>IFERROR(TRIM(INDEX(CID_DB[Commercial Status],$D4280)),"")</f>
        <v/>
      </c>
    </row>
    <row r="4281" spans="2:12" x14ac:dyDescent="0.35">
      <c r="B4281" s="15"/>
      <c r="D4281" s="17" t="str">
        <f t="array" ref="D4281">IFERROR(IF($B4281&lt;&gt;"",LARGE(IF(ISNUMBER(SEARCH(TRIM(SUBSTITUTE($B4281,"-","")),CID_DB[Search Key])),ROW(CID_DB[Search Key]),""),1)-1,""),"")</f>
        <v/>
      </c>
      <c r="F4281" s="23" t="str">
        <f>IF($B4281&lt;&gt;"",COUNTIFS(CID_DB[Search Key],"*"&amp;TRIM(SUBSTITUTE(B4281,"-",""))&amp;"*"),"")</f>
        <v/>
      </c>
      <c r="G4281" s="23" t="str">
        <f>IFERROR(TRIM(INDEX(CID_DB[Case No],$D4281)),"")</f>
        <v/>
      </c>
      <c r="H4281" s="5" t="str">
        <f>IFERROR(TRIM(INDEX(CID_DB[Known Contractor '#1 PN],$D4281)),"")</f>
        <v/>
      </c>
      <c r="I4281" s="5" t="str">
        <f>IFERROR(TRIM(INDEX(CID_DB[Known Contractor '#2 PN],$D4281)),"")</f>
        <v/>
      </c>
      <c r="J4281" s="5" t="str">
        <f>IFERROR(TRIM(INDEX(CID_DB[ [ NSN ] ],$D4281)),"")</f>
        <v/>
      </c>
      <c r="K4281" s="5" t="str">
        <f>IFERROR(TRIM(INDEX(CID_DB[Description],$D4281)),"")</f>
        <v/>
      </c>
      <c r="L4281" s="24" t="str">
        <f>IFERROR(TRIM(INDEX(CID_DB[Commercial Status],$D4281)),"")</f>
        <v/>
      </c>
    </row>
    <row r="4282" spans="2:12" x14ac:dyDescent="0.35">
      <c r="B4282" s="15"/>
      <c r="D4282" s="17" t="str">
        <f t="array" ref="D4282">IFERROR(IF($B4282&lt;&gt;"",LARGE(IF(ISNUMBER(SEARCH(TRIM(SUBSTITUTE($B4282,"-","")),CID_DB[Search Key])),ROW(CID_DB[Search Key]),""),1)-1,""),"")</f>
        <v/>
      </c>
      <c r="F4282" s="23" t="str">
        <f>IF($B4282&lt;&gt;"",COUNTIFS(CID_DB[Search Key],"*"&amp;TRIM(SUBSTITUTE(B4282,"-",""))&amp;"*"),"")</f>
        <v/>
      </c>
      <c r="G4282" s="23" t="str">
        <f>IFERROR(TRIM(INDEX(CID_DB[Case No],$D4282)),"")</f>
        <v/>
      </c>
      <c r="H4282" s="5" t="str">
        <f>IFERROR(TRIM(INDEX(CID_DB[Known Contractor '#1 PN],$D4282)),"")</f>
        <v/>
      </c>
      <c r="I4282" s="5" t="str">
        <f>IFERROR(TRIM(INDEX(CID_DB[Known Contractor '#2 PN],$D4282)),"")</f>
        <v/>
      </c>
      <c r="J4282" s="5" t="str">
        <f>IFERROR(TRIM(INDEX(CID_DB[ [ NSN ] ],$D4282)),"")</f>
        <v/>
      </c>
      <c r="K4282" s="5" t="str">
        <f>IFERROR(TRIM(INDEX(CID_DB[Description],$D4282)),"")</f>
        <v/>
      </c>
      <c r="L4282" s="24" t="str">
        <f>IFERROR(TRIM(INDEX(CID_DB[Commercial Status],$D4282)),"")</f>
        <v/>
      </c>
    </row>
    <row r="4283" spans="2:12" x14ac:dyDescent="0.35">
      <c r="B4283" s="15"/>
      <c r="D4283" s="17" t="str">
        <f t="array" ref="D4283">IFERROR(IF($B4283&lt;&gt;"",LARGE(IF(ISNUMBER(SEARCH(TRIM(SUBSTITUTE($B4283,"-","")),CID_DB[Search Key])),ROW(CID_DB[Search Key]),""),1)-1,""),"")</f>
        <v/>
      </c>
      <c r="F4283" s="23" t="str">
        <f>IF($B4283&lt;&gt;"",COUNTIFS(CID_DB[Search Key],"*"&amp;TRIM(SUBSTITUTE(B4283,"-",""))&amp;"*"),"")</f>
        <v/>
      </c>
      <c r="G4283" s="23" t="str">
        <f>IFERROR(TRIM(INDEX(CID_DB[Case No],$D4283)),"")</f>
        <v/>
      </c>
      <c r="H4283" s="5" t="str">
        <f>IFERROR(TRIM(INDEX(CID_DB[Known Contractor '#1 PN],$D4283)),"")</f>
        <v/>
      </c>
      <c r="I4283" s="5" t="str">
        <f>IFERROR(TRIM(INDEX(CID_DB[Known Contractor '#2 PN],$D4283)),"")</f>
        <v/>
      </c>
      <c r="J4283" s="5" t="str">
        <f>IFERROR(TRIM(INDEX(CID_DB[ [ NSN ] ],$D4283)),"")</f>
        <v/>
      </c>
      <c r="K4283" s="5" t="str">
        <f>IFERROR(TRIM(INDEX(CID_DB[Description],$D4283)),"")</f>
        <v/>
      </c>
      <c r="L4283" s="24" t="str">
        <f>IFERROR(TRIM(INDEX(CID_DB[Commercial Status],$D4283)),"")</f>
        <v/>
      </c>
    </row>
    <row r="4284" spans="2:12" x14ac:dyDescent="0.35">
      <c r="B4284" s="15"/>
      <c r="D4284" s="17" t="str">
        <f t="array" ref="D4284">IFERROR(IF($B4284&lt;&gt;"",LARGE(IF(ISNUMBER(SEARCH(TRIM(SUBSTITUTE($B4284,"-","")),CID_DB[Search Key])),ROW(CID_DB[Search Key]),""),1)-1,""),"")</f>
        <v/>
      </c>
      <c r="F4284" s="23" t="str">
        <f>IF($B4284&lt;&gt;"",COUNTIFS(CID_DB[Search Key],"*"&amp;TRIM(SUBSTITUTE(B4284,"-",""))&amp;"*"),"")</f>
        <v/>
      </c>
      <c r="G4284" s="23" t="str">
        <f>IFERROR(TRIM(INDEX(CID_DB[Case No],$D4284)),"")</f>
        <v/>
      </c>
      <c r="H4284" s="5" t="str">
        <f>IFERROR(TRIM(INDEX(CID_DB[Known Contractor '#1 PN],$D4284)),"")</f>
        <v/>
      </c>
      <c r="I4284" s="5" t="str">
        <f>IFERROR(TRIM(INDEX(CID_DB[Known Contractor '#2 PN],$D4284)),"")</f>
        <v/>
      </c>
      <c r="J4284" s="5" t="str">
        <f>IFERROR(TRIM(INDEX(CID_DB[ [ NSN ] ],$D4284)),"")</f>
        <v/>
      </c>
      <c r="K4284" s="5" t="str">
        <f>IFERROR(TRIM(INDEX(CID_DB[Description],$D4284)),"")</f>
        <v/>
      </c>
      <c r="L4284" s="24" t="str">
        <f>IFERROR(TRIM(INDEX(CID_DB[Commercial Status],$D4284)),"")</f>
        <v/>
      </c>
    </row>
    <row r="4285" spans="2:12" x14ac:dyDescent="0.35">
      <c r="B4285" s="15"/>
      <c r="D4285" s="17" t="str">
        <f t="array" ref="D4285">IFERROR(IF($B4285&lt;&gt;"",LARGE(IF(ISNUMBER(SEARCH(TRIM(SUBSTITUTE($B4285,"-","")),CID_DB[Search Key])),ROW(CID_DB[Search Key]),""),1)-1,""),"")</f>
        <v/>
      </c>
      <c r="F4285" s="23" t="str">
        <f>IF($B4285&lt;&gt;"",COUNTIFS(CID_DB[Search Key],"*"&amp;TRIM(SUBSTITUTE(B4285,"-",""))&amp;"*"),"")</f>
        <v/>
      </c>
      <c r="G4285" s="23" t="str">
        <f>IFERROR(TRIM(INDEX(CID_DB[Case No],$D4285)),"")</f>
        <v/>
      </c>
      <c r="H4285" s="5" t="str">
        <f>IFERROR(TRIM(INDEX(CID_DB[Known Contractor '#1 PN],$D4285)),"")</f>
        <v/>
      </c>
      <c r="I4285" s="5" t="str">
        <f>IFERROR(TRIM(INDEX(CID_DB[Known Contractor '#2 PN],$D4285)),"")</f>
        <v/>
      </c>
      <c r="J4285" s="5" t="str">
        <f>IFERROR(TRIM(INDEX(CID_DB[ [ NSN ] ],$D4285)),"")</f>
        <v/>
      </c>
      <c r="K4285" s="5" t="str">
        <f>IFERROR(TRIM(INDEX(CID_DB[Description],$D4285)),"")</f>
        <v/>
      </c>
      <c r="L4285" s="24" t="str">
        <f>IFERROR(TRIM(INDEX(CID_DB[Commercial Status],$D4285)),"")</f>
        <v/>
      </c>
    </row>
    <row r="4286" spans="2:12" x14ac:dyDescent="0.35">
      <c r="B4286" s="15"/>
      <c r="D4286" s="17" t="str">
        <f t="array" ref="D4286">IFERROR(IF($B4286&lt;&gt;"",LARGE(IF(ISNUMBER(SEARCH(TRIM(SUBSTITUTE($B4286,"-","")),CID_DB[Search Key])),ROW(CID_DB[Search Key]),""),1)-1,""),"")</f>
        <v/>
      </c>
      <c r="F4286" s="23" t="str">
        <f>IF($B4286&lt;&gt;"",COUNTIFS(CID_DB[Search Key],"*"&amp;TRIM(SUBSTITUTE(B4286,"-",""))&amp;"*"),"")</f>
        <v/>
      </c>
      <c r="G4286" s="23" t="str">
        <f>IFERROR(TRIM(INDEX(CID_DB[Case No],$D4286)),"")</f>
        <v/>
      </c>
      <c r="H4286" s="5" t="str">
        <f>IFERROR(TRIM(INDEX(CID_DB[Known Contractor '#1 PN],$D4286)),"")</f>
        <v/>
      </c>
      <c r="I4286" s="5" t="str">
        <f>IFERROR(TRIM(INDEX(CID_DB[Known Contractor '#2 PN],$D4286)),"")</f>
        <v/>
      </c>
      <c r="J4286" s="5" t="str">
        <f>IFERROR(TRIM(INDEX(CID_DB[ [ NSN ] ],$D4286)),"")</f>
        <v/>
      </c>
      <c r="K4286" s="5" t="str">
        <f>IFERROR(TRIM(INDEX(CID_DB[Description],$D4286)),"")</f>
        <v/>
      </c>
      <c r="L4286" s="24" t="str">
        <f>IFERROR(TRIM(INDEX(CID_DB[Commercial Status],$D4286)),"")</f>
        <v/>
      </c>
    </row>
    <row r="4287" spans="2:12" x14ac:dyDescent="0.35">
      <c r="B4287" s="15"/>
      <c r="D4287" s="17" t="str">
        <f t="array" ref="D4287">IFERROR(IF($B4287&lt;&gt;"",LARGE(IF(ISNUMBER(SEARCH(TRIM(SUBSTITUTE($B4287,"-","")),CID_DB[Search Key])),ROW(CID_DB[Search Key]),""),1)-1,""),"")</f>
        <v/>
      </c>
      <c r="F4287" s="23" t="str">
        <f>IF($B4287&lt;&gt;"",COUNTIFS(CID_DB[Search Key],"*"&amp;TRIM(SUBSTITUTE(B4287,"-",""))&amp;"*"),"")</f>
        <v/>
      </c>
      <c r="G4287" s="23" t="str">
        <f>IFERROR(TRIM(INDEX(CID_DB[Case No],$D4287)),"")</f>
        <v/>
      </c>
      <c r="H4287" s="5" t="str">
        <f>IFERROR(TRIM(INDEX(CID_DB[Known Contractor '#1 PN],$D4287)),"")</f>
        <v/>
      </c>
      <c r="I4287" s="5" t="str">
        <f>IFERROR(TRIM(INDEX(CID_DB[Known Contractor '#2 PN],$D4287)),"")</f>
        <v/>
      </c>
      <c r="J4287" s="5" t="str">
        <f>IFERROR(TRIM(INDEX(CID_DB[ [ NSN ] ],$D4287)),"")</f>
        <v/>
      </c>
      <c r="K4287" s="5" t="str">
        <f>IFERROR(TRIM(INDEX(CID_DB[Description],$D4287)),"")</f>
        <v/>
      </c>
      <c r="L4287" s="24" t="str">
        <f>IFERROR(TRIM(INDEX(CID_DB[Commercial Status],$D4287)),"")</f>
        <v/>
      </c>
    </row>
    <row r="4288" spans="2:12" x14ac:dyDescent="0.35">
      <c r="B4288" s="15"/>
      <c r="D4288" s="17" t="str">
        <f t="array" ref="D4288">IFERROR(IF($B4288&lt;&gt;"",LARGE(IF(ISNUMBER(SEARCH(TRIM(SUBSTITUTE($B4288,"-","")),CID_DB[Search Key])),ROW(CID_DB[Search Key]),""),1)-1,""),"")</f>
        <v/>
      </c>
      <c r="F4288" s="23" t="str">
        <f>IF($B4288&lt;&gt;"",COUNTIFS(CID_DB[Search Key],"*"&amp;TRIM(SUBSTITUTE(B4288,"-",""))&amp;"*"),"")</f>
        <v/>
      </c>
      <c r="G4288" s="23" t="str">
        <f>IFERROR(TRIM(INDEX(CID_DB[Case No],$D4288)),"")</f>
        <v/>
      </c>
      <c r="H4288" s="5" t="str">
        <f>IFERROR(TRIM(INDEX(CID_DB[Known Contractor '#1 PN],$D4288)),"")</f>
        <v/>
      </c>
      <c r="I4288" s="5" t="str">
        <f>IFERROR(TRIM(INDEX(CID_DB[Known Contractor '#2 PN],$D4288)),"")</f>
        <v/>
      </c>
      <c r="J4288" s="5" t="str">
        <f>IFERROR(TRIM(INDEX(CID_DB[ [ NSN ] ],$D4288)),"")</f>
        <v/>
      </c>
      <c r="K4288" s="5" t="str">
        <f>IFERROR(TRIM(INDEX(CID_DB[Description],$D4288)),"")</f>
        <v/>
      </c>
      <c r="L4288" s="24" t="str">
        <f>IFERROR(TRIM(INDEX(CID_DB[Commercial Status],$D4288)),"")</f>
        <v/>
      </c>
    </row>
    <row r="4289" spans="2:12" x14ac:dyDescent="0.35">
      <c r="B4289" s="15"/>
      <c r="D4289" s="17" t="str">
        <f t="array" ref="D4289">IFERROR(IF($B4289&lt;&gt;"",LARGE(IF(ISNUMBER(SEARCH(TRIM(SUBSTITUTE($B4289,"-","")),CID_DB[Search Key])),ROW(CID_DB[Search Key]),""),1)-1,""),"")</f>
        <v/>
      </c>
      <c r="F4289" s="23" t="str">
        <f>IF($B4289&lt;&gt;"",COUNTIFS(CID_DB[Search Key],"*"&amp;TRIM(SUBSTITUTE(B4289,"-",""))&amp;"*"),"")</f>
        <v/>
      </c>
      <c r="G4289" s="23" t="str">
        <f>IFERROR(TRIM(INDEX(CID_DB[Case No],$D4289)),"")</f>
        <v/>
      </c>
      <c r="H4289" s="5" t="str">
        <f>IFERROR(TRIM(INDEX(CID_DB[Known Contractor '#1 PN],$D4289)),"")</f>
        <v/>
      </c>
      <c r="I4289" s="5" t="str">
        <f>IFERROR(TRIM(INDEX(CID_DB[Known Contractor '#2 PN],$D4289)),"")</f>
        <v/>
      </c>
      <c r="J4289" s="5" t="str">
        <f>IFERROR(TRIM(INDEX(CID_DB[ [ NSN ] ],$D4289)),"")</f>
        <v/>
      </c>
      <c r="K4289" s="5" t="str">
        <f>IFERROR(TRIM(INDEX(CID_DB[Description],$D4289)),"")</f>
        <v/>
      </c>
      <c r="L4289" s="24" t="str">
        <f>IFERROR(TRIM(INDEX(CID_DB[Commercial Status],$D4289)),"")</f>
        <v/>
      </c>
    </row>
    <row r="4290" spans="2:12" x14ac:dyDescent="0.35">
      <c r="B4290" s="15"/>
      <c r="D4290" s="17" t="str">
        <f t="array" ref="D4290">IFERROR(IF($B4290&lt;&gt;"",LARGE(IF(ISNUMBER(SEARCH(TRIM(SUBSTITUTE($B4290,"-","")),CID_DB[Search Key])),ROW(CID_DB[Search Key]),""),1)-1,""),"")</f>
        <v/>
      </c>
      <c r="F4290" s="23" t="str">
        <f>IF($B4290&lt;&gt;"",COUNTIFS(CID_DB[Search Key],"*"&amp;TRIM(SUBSTITUTE(B4290,"-",""))&amp;"*"),"")</f>
        <v/>
      </c>
      <c r="G4290" s="23" t="str">
        <f>IFERROR(TRIM(INDEX(CID_DB[Case No],$D4290)),"")</f>
        <v/>
      </c>
      <c r="H4290" s="5" t="str">
        <f>IFERROR(TRIM(INDEX(CID_DB[Known Contractor '#1 PN],$D4290)),"")</f>
        <v/>
      </c>
      <c r="I4290" s="5" t="str">
        <f>IFERROR(TRIM(INDEX(CID_DB[Known Contractor '#2 PN],$D4290)),"")</f>
        <v/>
      </c>
      <c r="J4290" s="5" t="str">
        <f>IFERROR(TRIM(INDEX(CID_DB[ [ NSN ] ],$D4290)),"")</f>
        <v/>
      </c>
      <c r="K4290" s="5" t="str">
        <f>IFERROR(TRIM(INDEX(CID_DB[Description],$D4290)),"")</f>
        <v/>
      </c>
      <c r="L4290" s="24" t="str">
        <f>IFERROR(TRIM(INDEX(CID_DB[Commercial Status],$D4290)),"")</f>
        <v/>
      </c>
    </row>
    <row r="4291" spans="2:12" x14ac:dyDescent="0.35">
      <c r="B4291" s="15"/>
      <c r="D4291" s="17" t="str">
        <f t="array" ref="D4291">IFERROR(IF($B4291&lt;&gt;"",LARGE(IF(ISNUMBER(SEARCH(TRIM(SUBSTITUTE($B4291,"-","")),CID_DB[Search Key])),ROW(CID_DB[Search Key]),""),1)-1,""),"")</f>
        <v/>
      </c>
      <c r="F4291" s="23" t="str">
        <f>IF($B4291&lt;&gt;"",COUNTIFS(CID_DB[Search Key],"*"&amp;TRIM(SUBSTITUTE(B4291,"-",""))&amp;"*"),"")</f>
        <v/>
      </c>
      <c r="G4291" s="23" t="str">
        <f>IFERROR(TRIM(INDEX(CID_DB[Case No],$D4291)),"")</f>
        <v/>
      </c>
      <c r="H4291" s="5" t="str">
        <f>IFERROR(TRIM(INDEX(CID_DB[Known Contractor '#1 PN],$D4291)),"")</f>
        <v/>
      </c>
      <c r="I4291" s="5" t="str">
        <f>IFERROR(TRIM(INDEX(CID_DB[Known Contractor '#2 PN],$D4291)),"")</f>
        <v/>
      </c>
      <c r="J4291" s="5" t="str">
        <f>IFERROR(TRIM(INDEX(CID_DB[ [ NSN ] ],$D4291)),"")</f>
        <v/>
      </c>
      <c r="K4291" s="5" t="str">
        <f>IFERROR(TRIM(INDEX(CID_DB[Description],$D4291)),"")</f>
        <v/>
      </c>
      <c r="L4291" s="24" t="str">
        <f>IFERROR(TRIM(INDEX(CID_DB[Commercial Status],$D4291)),"")</f>
        <v/>
      </c>
    </row>
    <row r="4292" spans="2:12" x14ac:dyDescent="0.35">
      <c r="B4292" s="15"/>
      <c r="D4292" s="17" t="str">
        <f t="array" ref="D4292">IFERROR(IF($B4292&lt;&gt;"",LARGE(IF(ISNUMBER(SEARCH(TRIM(SUBSTITUTE($B4292,"-","")),CID_DB[Search Key])),ROW(CID_DB[Search Key]),""),1)-1,""),"")</f>
        <v/>
      </c>
      <c r="F4292" s="23" t="str">
        <f>IF($B4292&lt;&gt;"",COUNTIFS(CID_DB[Search Key],"*"&amp;TRIM(SUBSTITUTE(B4292,"-",""))&amp;"*"),"")</f>
        <v/>
      </c>
      <c r="G4292" s="23" t="str">
        <f>IFERROR(TRIM(INDEX(CID_DB[Case No],$D4292)),"")</f>
        <v/>
      </c>
      <c r="H4292" s="5" t="str">
        <f>IFERROR(TRIM(INDEX(CID_DB[Known Contractor '#1 PN],$D4292)),"")</f>
        <v/>
      </c>
      <c r="I4292" s="5" t="str">
        <f>IFERROR(TRIM(INDEX(CID_DB[Known Contractor '#2 PN],$D4292)),"")</f>
        <v/>
      </c>
      <c r="J4292" s="5" t="str">
        <f>IFERROR(TRIM(INDEX(CID_DB[ [ NSN ] ],$D4292)),"")</f>
        <v/>
      </c>
      <c r="K4292" s="5" t="str">
        <f>IFERROR(TRIM(INDEX(CID_DB[Description],$D4292)),"")</f>
        <v/>
      </c>
      <c r="L4292" s="24" t="str">
        <f>IFERROR(TRIM(INDEX(CID_DB[Commercial Status],$D4292)),"")</f>
        <v/>
      </c>
    </row>
    <row r="4293" spans="2:12" x14ac:dyDescent="0.35">
      <c r="B4293" s="15"/>
      <c r="D4293" s="17" t="str">
        <f t="array" ref="D4293">IFERROR(IF($B4293&lt;&gt;"",LARGE(IF(ISNUMBER(SEARCH(TRIM(SUBSTITUTE($B4293,"-","")),CID_DB[Search Key])),ROW(CID_DB[Search Key]),""),1)-1,""),"")</f>
        <v/>
      </c>
      <c r="F4293" s="23" t="str">
        <f>IF($B4293&lt;&gt;"",COUNTIFS(CID_DB[Search Key],"*"&amp;TRIM(SUBSTITUTE(B4293,"-",""))&amp;"*"),"")</f>
        <v/>
      </c>
      <c r="G4293" s="23" t="str">
        <f>IFERROR(TRIM(INDEX(CID_DB[Case No],$D4293)),"")</f>
        <v/>
      </c>
      <c r="H4293" s="5" t="str">
        <f>IFERROR(TRIM(INDEX(CID_DB[Known Contractor '#1 PN],$D4293)),"")</f>
        <v/>
      </c>
      <c r="I4293" s="5" t="str">
        <f>IFERROR(TRIM(INDEX(CID_DB[Known Contractor '#2 PN],$D4293)),"")</f>
        <v/>
      </c>
      <c r="J4293" s="5" t="str">
        <f>IFERROR(TRIM(INDEX(CID_DB[ [ NSN ] ],$D4293)),"")</f>
        <v/>
      </c>
      <c r="K4293" s="5" t="str">
        <f>IFERROR(TRIM(INDEX(CID_DB[Description],$D4293)),"")</f>
        <v/>
      </c>
      <c r="L4293" s="24" t="str">
        <f>IFERROR(TRIM(INDEX(CID_DB[Commercial Status],$D4293)),"")</f>
        <v/>
      </c>
    </row>
    <row r="4294" spans="2:12" x14ac:dyDescent="0.35">
      <c r="B4294" s="15"/>
      <c r="D4294" s="17" t="str">
        <f t="array" ref="D4294">IFERROR(IF($B4294&lt;&gt;"",LARGE(IF(ISNUMBER(SEARCH(TRIM(SUBSTITUTE($B4294,"-","")),CID_DB[Search Key])),ROW(CID_DB[Search Key]),""),1)-1,""),"")</f>
        <v/>
      </c>
      <c r="F4294" s="23" t="str">
        <f>IF($B4294&lt;&gt;"",COUNTIFS(CID_DB[Search Key],"*"&amp;TRIM(SUBSTITUTE(B4294,"-",""))&amp;"*"),"")</f>
        <v/>
      </c>
      <c r="G4294" s="23" t="str">
        <f>IFERROR(TRIM(INDEX(CID_DB[Case No],$D4294)),"")</f>
        <v/>
      </c>
      <c r="H4294" s="5" t="str">
        <f>IFERROR(TRIM(INDEX(CID_DB[Known Contractor '#1 PN],$D4294)),"")</f>
        <v/>
      </c>
      <c r="I4294" s="5" t="str">
        <f>IFERROR(TRIM(INDEX(CID_DB[Known Contractor '#2 PN],$D4294)),"")</f>
        <v/>
      </c>
      <c r="J4294" s="5" t="str">
        <f>IFERROR(TRIM(INDEX(CID_DB[ [ NSN ] ],$D4294)),"")</f>
        <v/>
      </c>
      <c r="K4294" s="5" t="str">
        <f>IFERROR(TRIM(INDEX(CID_DB[Description],$D4294)),"")</f>
        <v/>
      </c>
      <c r="L4294" s="24" t="str">
        <f>IFERROR(TRIM(INDEX(CID_DB[Commercial Status],$D4294)),"")</f>
        <v/>
      </c>
    </row>
    <row r="4295" spans="2:12" x14ac:dyDescent="0.35">
      <c r="B4295" s="15"/>
      <c r="D4295" s="17" t="str">
        <f t="array" ref="D4295">IFERROR(IF($B4295&lt;&gt;"",LARGE(IF(ISNUMBER(SEARCH(TRIM(SUBSTITUTE($B4295,"-","")),CID_DB[Search Key])),ROW(CID_DB[Search Key]),""),1)-1,""),"")</f>
        <v/>
      </c>
      <c r="F4295" s="23" t="str">
        <f>IF($B4295&lt;&gt;"",COUNTIFS(CID_DB[Search Key],"*"&amp;TRIM(SUBSTITUTE(B4295,"-",""))&amp;"*"),"")</f>
        <v/>
      </c>
      <c r="G4295" s="23" t="str">
        <f>IFERROR(TRIM(INDEX(CID_DB[Case No],$D4295)),"")</f>
        <v/>
      </c>
      <c r="H4295" s="5" t="str">
        <f>IFERROR(TRIM(INDEX(CID_DB[Known Contractor '#1 PN],$D4295)),"")</f>
        <v/>
      </c>
      <c r="I4295" s="5" t="str">
        <f>IFERROR(TRIM(INDEX(CID_DB[Known Contractor '#2 PN],$D4295)),"")</f>
        <v/>
      </c>
      <c r="J4295" s="5" t="str">
        <f>IFERROR(TRIM(INDEX(CID_DB[ [ NSN ] ],$D4295)),"")</f>
        <v/>
      </c>
      <c r="K4295" s="5" t="str">
        <f>IFERROR(TRIM(INDEX(CID_DB[Description],$D4295)),"")</f>
        <v/>
      </c>
      <c r="L4295" s="24" t="str">
        <f>IFERROR(TRIM(INDEX(CID_DB[Commercial Status],$D4295)),"")</f>
        <v/>
      </c>
    </row>
    <row r="4296" spans="2:12" x14ac:dyDescent="0.35">
      <c r="B4296" s="15"/>
      <c r="D4296" s="17" t="str">
        <f t="array" ref="D4296">IFERROR(IF($B4296&lt;&gt;"",LARGE(IF(ISNUMBER(SEARCH(TRIM(SUBSTITUTE($B4296,"-","")),CID_DB[Search Key])),ROW(CID_DB[Search Key]),""),1)-1,""),"")</f>
        <v/>
      </c>
      <c r="F4296" s="23" t="str">
        <f>IF($B4296&lt;&gt;"",COUNTIFS(CID_DB[Search Key],"*"&amp;TRIM(SUBSTITUTE(B4296,"-",""))&amp;"*"),"")</f>
        <v/>
      </c>
      <c r="G4296" s="23" t="str">
        <f>IFERROR(TRIM(INDEX(CID_DB[Case No],$D4296)),"")</f>
        <v/>
      </c>
      <c r="H4296" s="5" t="str">
        <f>IFERROR(TRIM(INDEX(CID_DB[Known Contractor '#1 PN],$D4296)),"")</f>
        <v/>
      </c>
      <c r="I4296" s="5" t="str">
        <f>IFERROR(TRIM(INDEX(CID_DB[Known Contractor '#2 PN],$D4296)),"")</f>
        <v/>
      </c>
      <c r="J4296" s="5" t="str">
        <f>IFERROR(TRIM(INDEX(CID_DB[ [ NSN ] ],$D4296)),"")</f>
        <v/>
      </c>
      <c r="K4296" s="5" t="str">
        <f>IFERROR(TRIM(INDEX(CID_DB[Description],$D4296)),"")</f>
        <v/>
      </c>
      <c r="L4296" s="24" t="str">
        <f>IFERROR(TRIM(INDEX(CID_DB[Commercial Status],$D4296)),"")</f>
        <v/>
      </c>
    </row>
    <row r="4297" spans="2:12" x14ac:dyDescent="0.35">
      <c r="B4297" s="15"/>
      <c r="D4297" s="17" t="str">
        <f t="array" ref="D4297">IFERROR(IF($B4297&lt;&gt;"",LARGE(IF(ISNUMBER(SEARCH(TRIM(SUBSTITUTE($B4297,"-","")),CID_DB[Search Key])),ROW(CID_DB[Search Key]),""),1)-1,""),"")</f>
        <v/>
      </c>
      <c r="F4297" s="23" t="str">
        <f>IF($B4297&lt;&gt;"",COUNTIFS(CID_DB[Search Key],"*"&amp;TRIM(SUBSTITUTE(B4297,"-",""))&amp;"*"),"")</f>
        <v/>
      </c>
      <c r="G4297" s="23" t="str">
        <f>IFERROR(TRIM(INDEX(CID_DB[Case No],$D4297)),"")</f>
        <v/>
      </c>
      <c r="H4297" s="5" t="str">
        <f>IFERROR(TRIM(INDEX(CID_DB[Known Contractor '#1 PN],$D4297)),"")</f>
        <v/>
      </c>
      <c r="I4297" s="5" t="str">
        <f>IFERROR(TRIM(INDEX(CID_DB[Known Contractor '#2 PN],$D4297)),"")</f>
        <v/>
      </c>
      <c r="J4297" s="5" t="str">
        <f>IFERROR(TRIM(INDEX(CID_DB[ [ NSN ] ],$D4297)),"")</f>
        <v/>
      </c>
      <c r="K4297" s="5" t="str">
        <f>IFERROR(TRIM(INDEX(CID_DB[Description],$D4297)),"")</f>
        <v/>
      </c>
      <c r="L4297" s="24" t="str">
        <f>IFERROR(TRIM(INDEX(CID_DB[Commercial Status],$D4297)),"")</f>
        <v/>
      </c>
    </row>
    <row r="4298" spans="2:12" x14ac:dyDescent="0.35">
      <c r="B4298" s="15"/>
      <c r="D4298" s="17" t="str">
        <f t="array" ref="D4298">IFERROR(IF($B4298&lt;&gt;"",LARGE(IF(ISNUMBER(SEARCH(TRIM(SUBSTITUTE($B4298,"-","")),CID_DB[Search Key])),ROW(CID_DB[Search Key]),""),1)-1,""),"")</f>
        <v/>
      </c>
      <c r="F4298" s="23" t="str">
        <f>IF($B4298&lt;&gt;"",COUNTIFS(CID_DB[Search Key],"*"&amp;TRIM(SUBSTITUTE(B4298,"-",""))&amp;"*"),"")</f>
        <v/>
      </c>
      <c r="G4298" s="23" t="str">
        <f>IFERROR(TRIM(INDEX(CID_DB[Case No],$D4298)),"")</f>
        <v/>
      </c>
      <c r="H4298" s="5" t="str">
        <f>IFERROR(TRIM(INDEX(CID_DB[Known Contractor '#1 PN],$D4298)),"")</f>
        <v/>
      </c>
      <c r="I4298" s="5" t="str">
        <f>IFERROR(TRIM(INDEX(CID_DB[Known Contractor '#2 PN],$D4298)),"")</f>
        <v/>
      </c>
      <c r="J4298" s="5" t="str">
        <f>IFERROR(TRIM(INDEX(CID_DB[ [ NSN ] ],$D4298)),"")</f>
        <v/>
      </c>
      <c r="K4298" s="5" t="str">
        <f>IFERROR(TRIM(INDEX(CID_DB[Description],$D4298)),"")</f>
        <v/>
      </c>
      <c r="L4298" s="24" t="str">
        <f>IFERROR(TRIM(INDEX(CID_DB[Commercial Status],$D4298)),"")</f>
        <v/>
      </c>
    </row>
    <row r="4299" spans="2:12" x14ac:dyDescent="0.35">
      <c r="B4299" s="15"/>
      <c r="D4299" s="17" t="str">
        <f t="array" ref="D4299">IFERROR(IF($B4299&lt;&gt;"",LARGE(IF(ISNUMBER(SEARCH(TRIM(SUBSTITUTE($B4299,"-","")),CID_DB[Search Key])),ROW(CID_DB[Search Key]),""),1)-1,""),"")</f>
        <v/>
      </c>
      <c r="F4299" s="23" t="str">
        <f>IF($B4299&lt;&gt;"",COUNTIFS(CID_DB[Search Key],"*"&amp;TRIM(SUBSTITUTE(B4299,"-",""))&amp;"*"),"")</f>
        <v/>
      </c>
      <c r="G4299" s="23" t="str">
        <f>IFERROR(TRIM(INDEX(CID_DB[Case No],$D4299)),"")</f>
        <v/>
      </c>
      <c r="H4299" s="5" t="str">
        <f>IFERROR(TRIM(INDEX(CID_DB[Known Contractor '#1 PN],$D4299)),"")</f>
        <v/>
      </c>
      <c r="I4299" s="5" t="str">
        <f>IFERROR(TRIM(INDEX(CID_DB[Known Contractor '#2 PN],$D4299)),"")</f>
        <v/>
      </c>
      <c r="J4299" s="5" t="str">
        <f>IFERROR(TRIM(INDEX(CID_DB[ [ NSN ] ],$D4299)),"")</f>
        <v/>
      </c>
      <c r="K4299" s="5" t="str">
        <f>IFERROR(TRIM(INDEX(CID_DB[Description],$D4299)),"")</f>
        <v/>
      </c>
      <c r="L4299" s="24" t="str">
        <f>IFERROR(TRIM(INDEX(CID_DB[Commercial Status],$D4299)),"")</f>
        <v/>
      </c>
    </row>
    <row r="4300" spans="2:12" x14ac:dyDescent="0.35">
      <c r="B4300" s="15"/>
      <c r="D4300" s="17" t="str">
        <f t="array" ref="D4300">IFERROR(IF($B4300&lt;&gt;"",LARGE(IF(ISNUMBER(SEARCH(TRIM(SUBSTITUTE($B4300,"-","")),CID_DB[Search Key])),ROW(CID_DB[Search Key]),""),1)-1,""),"")</f>
        <v/>
      </c>
      <c r="F4300" s="23" t="str">
        <f>IF($B4300&lt;&gt;"",COUNTIFS(CID_DB[Search Key],"*"&amp;TRIM(SUBSTITUTE(B4300,"-",""))&amp;"*"),"")</f>
        <v/>
      </c>
      <c r="G4300" s="23" t="str">
        <f>IFERROR(TRIM(INDEX(CID_DB[Case No],$D4300)),"")</f>
        <v/>
      </c>
      <c r="H4300" s="5" t="str">
        <f>IFERROR(TRIM(INDEX(CID_DB[Known Contractor '#1 PN],$D4300)),"")</f>
        <v/>
      </c>
      <c r="I4300" s="5" t="str">
        <f>IFERROR(TRIM(INDEX(CID_DB[Known Contractor '#2 PN],$D4300)),"")</f>
        <v/>
      </c>
      <c r="J4300" s="5" t="str">
        <f>IFERROR(TRIM(INDEX(CID_DB[ [ NSN ] ],$D4300)),"")</f>
        <v/>
      </c>
      <c r="K4300" s="5" t="str">
        <f>IFERROR(TRIM(INDEX(CID_DB[Description],$D4300)),"")</f>
        <v/>
      </c>
      <c r="L4300" s="24" t="str">
        <f>IFERROR(TRIM(INDEX(CID_DB[Commercial Status],$D4300)),"")</f>
        <v/>
      </c>
    </row>
    <row r="4301" spans="2:12" x14ac:dyDescent="0.35">
      <c r="B4301" s="15"/>
      <c r="D4301" s="17" t="str">
        <f t="array" ref="D4301">IFERROR(IF($B4301&lt;&gt;"",LARGE(IF(ISNUMBER(SEARCH(TRIM(SUBSTITUTE($B4301,"-","")),CID_DB[Search Key])),ROW(CID_DB[Search Key]),""),1)-1,""),"")</f>
        <v/>
      </c>
      <c r="F4301" s="23" t="str">
        <f>IF($B4301&lt;&gt;"",COUNTIFS(CID_DB[Search Key],"*"&amp;TRIM(SUBSTITUTE(B4301,"-",""))&amp;"*"),"")</f>
        <v/>
      </c>
      <c r="G4301" s="23" t="str">
        <f>IFERROR(TRIM(INDEX(CID_DB[Case No],$D4301)),"")</f>
        <v/>
      </c>
      <c r="H4301" s="5" t="str">
        <f>IFERROR(TRIM(INDEX(CID_DB[Known Contractor '#1 PN],$D4301)),"")</f>
        <v/>
      </c>
      <c r="I4301" s="5" t="str">
        <f>IFERROR(TRIM(INDEX(CID_DB[Known Contractor '#2 PN],$D4301)),"")</f>
        <v/>
      </c>
      <c r="J4301" s="5" t="str">
        <f>IFERROR(TRIM(INDEX(CID_DB[ [ NSN ] ],$D4301)),"")</f>
        <v/>
      </c>
      <c r="K4301" s="5" t="str">
        <f>IFERROR(TRIM(INDEX(CID_DB[Description],$D4301)),"")</f>
        <v/>
      </c>
      <c r="L4301" s="24" t="str">
        <f>IFERROR(TRIM(INDEX(CID_DB[Commercial Status],$D4301)),"")</f>
        <v/>
      </c>
    </row>
    <row r="4302" spans="2:12" x14ac:dyDescent="0.35">
      <c r="B4302" s="15"/>
      <c r="D4302" s="17" t="str">
        <f t="array" ref="D4302">IFERROR(IF($B4302&lt;&gt;"",LARGE(IF(ISNUMBER(SEARCH(TRIM(SUBSTITUTE($B4302,"-","")),CID_DB[Search Key])),ROW(CID_DB[Search Key]),""),1)-1,""),"")</f>
        <v/>
      </c>
      <c r="F4302" s="23" t="str">
        <f>IF($B4302&lt;&gt;"",COUNTIFS(CID_DB[Search Key],"*"&amp;TRIM(SUBSTITUTE(B4302,"-",""))&amp;"*"),"")</f>
        <v/>
      </c>
      <c r="G4302" s="23" t="str">
        <f>IFERROR(TRIM(INDEX(CID_DB[Case No],$D4302)),"")</f>
        <v/>
      </c>
      <c r="H4302" s="5" t="str">
        <f>IFERROR(TRIM(INDEX(CID_DB[Known Contractor '#1 PN],$D4302)),"")</f>
        <v/>
      </c>
      <c r="I4302" s="5" t="str">
        <f>IFERROR(TRIM(INDEX(CID_DB[Known Contractor '#2 PN],$D4302)),"")</f>
        <v/>
      </c>
      <c r="J4302" s="5" t="str">
        <f>IFERROR(TRIM(INDEX(CID_DB[ [ NSN ] ],$D4302)),"")</f>
        <v/>
      </c>
      <c r="K4302" s="5" t="str">
        <f>IFERROR(TRIM(INDEX(CID_DB[Description],$D4302)),"")</f>
        <v/>
      </c>
      <c r="L4302" s="24" t="str">
        <f>IFERROR(TRIM(INDEX(CID_DB[Commercial Status],$D4302)),"")</f>
        <v/>
      </c>
    </row>
    <row r="4303" spans="2:12" x14ac:dyDescent="0.35">
      <c r="B4303" s="15"/>
      <c r="D4303" s="17" t="str">
        <f t="array" ref="D4303">IFERROR(IF($B4303&lt;&gt;"",LARGE(IF(ISNUMBER(SEARCH(TRIM(SUBSTITUTE($B4303,"-","")),CID_DB[Search Key])),ROW(CID_DB[Search Key]),""),1)-1,""),"")</f>
        <v/>
      </c>
      <c r="F4303" s="23" t="str">
        <f>IF($B4303&lt;&gt;"",COUNTIFS(CID_DB[Search Key],"*"&amp;TRIM(SUBSTITUTE(B4303,"-",""))&amp;"*"),"")</f>
        <v/>
      </c>
      <c r="G4303" s="23" t="str">
        <f>IFERROR(TRIM(INDEX(CID_DB[Case No],$D4303)),"")</f>
        <v/>
      </c>
      <c r="H4303" s="5" t="str">
        <f>IFERROR(TRIM(INDEX(CID_DB[Known Contractor '#1 PN],$D4303)),"")</f>
        <v/>
      </c>
      <c r="I4303" s="5" t="str">
        <f>IFERROR(TRIM(INDEX(CID_DB[Known Contractor '#2 PN],$D4303)),"")</f>
        <v/>
      </c>
      <c r="J4303" s="5" t="str">
        <f>IFERROR(TRIM(INDEX(CID_DB[ [ NSN ] ],$D4303)),"")</f>
        <v/>
      </c>
      <c r="K4303" s="5" t="str">
        <f>IFERROR(TRIM(INDEX(CID_DB[Description],$D4303)),"")</f>
        <v/>
      </c>
      <c r="L4303" s="24" t="str">
        <f>IFERROR(TRIM(INDEX(CID_DB[Commercial Status],$D4303)),"")</f>
        <v/>
      </c>
    </row>
    <row r="4304" spans="2:12" x14ac:dyDescent="0.35">
      <c r="B4304" s="15"/>
      <c r="D4304" s="17" t="str">
        <f t="array" ref="D4304">IFERROR(IF($B4304&lt;&gt;"",LARGE(IF(ISNUMBER(SEARCH(TRIM(SUBSTITUTE($B4304,"-","")),CID_DB[Search Key])),ROW(CID_DB[Search Key]),""),1)-1,""),"")</f>
        <v/>
      </c>
      <c r="F4304" s="23" t="str">
        <f>IF($B4304&lt;&gt;"",COUNTIFS(CID_DB[Search Key],"*"&amp;TRIM(SUBSTITUTE(B4304,"-",""))&amp;"*"),"")</f>
        <v/>
      </c>
      <c r="G4304" s="23" t="str">
        <f>IFERROR(TRIM(INDEX(CID_DB[Case No],$D4304)),"")</f>
        <v/>
      </c>
      <c r="H4304" s="5" t="str">
        <f>IFERROR(TRIM(INDEX(CID_DB[Known Contractor '#1 PN],$D4304)),"")</f>
        <v/>
      </c>
      <c r="I4304" s="5" t="str">
        <f>IFERROR(TRIM(INDEX(CID_DB[Known Contractor '#2 PN],$D4304)),"")</f>
        <v/>
      </c>
      <c r="J4304" s="5" t="str">
        <f>IFERROR(TRIM(INDEX(CID_DB[ [ NSN ] ],$D4304)),"")</f>
        <v/>
      </c>
      <c r="K4304" s="5" t="str">
        <f>IFERROR(TRIM(INDEX(CID_DB[Description],$D4304)),"")</f>
        <v/>
      </c>
      <c r="L4304" s="24" t="str">
        <f>IFERROR(TRIM(INDEX(CID_DB[Commercial Status],$D4304)),"")</f>
        <v/>
      </c>
    </row>
    <row r="4305" spans="2:12" x14ac:dyDescent="0.35">
      <c r="B4305" s="15"/>
      <c r="D4305" s="17" t="str">
        <f t="array" ref="D4305">IFERROR(IF($B4305&lt;&gt;"",LARGE(IF(ISNUMBER(SEARCH(TRIM(SUBSTITUTE($B4305,"-","")),CID_DB[Search Key])),ROW(CID_DB[Search Key]),""),1)-1,""),"")</f>
        <v/>
      </c>
      <c r="F4305" s="23" t="str">
        <f>IF($B4305&lt;&gt;"",COUNTIFS(CID_DB[Search Key],"*"&amp;TRIM(SUBSTITUTE(B4305,"-",""))&amp;"*"),"")</f>
        <v/>
      </c>
      <c r="G4305" s="23" t="str">
        <f>IFERROR(TRIM(INDEX(CID_DB[Case No],$D4305)),"")</f>
        <v/>
      </c>
      <c r="H4305" s="5" t="str">
        <f>IFERROR(TRIM(INDEX(CID_DB[Known Contractor '#1 PN],$D4305)),"")</f>
        <v/>
      </c>
      <c r="I4305" s="5" t="str">
        <f>IFERROR(TRIM(INDEX(CID_DB[Known Contractor '#2 PN],$D4305)),"")</f>
        <v/>
      </c>
      <c r="J4305" s="5" t="str">
        <f>IFERROR(TRIM(INDEX(CID_DB[ [ NSN ] ],$D4305)),"")</f>
        <v/>
      </c>
      <c r="K4305" s="5" t="str">
        <f>IFERROR(TRIM(INDEX(CID_DB[Description],$D4305)),"")</f>
        <v/>
      </c>
      <c r="L4305" s="24" t="str">
        <f>IFERROR(TRIM(INDEX(CID_DB[Commercial Status],$D4305)),"")</f>
        <v/>
      </c>
    </row>
    <row r="4306" spans="2:12" x14ac:dyDescent="0.35">
      <c r="B4306" s="15"/>
      <c r="D4306" s="17" t="str">
        <f t="array" ref="D4306">IFERROR(IF($B4306&lt;&gt;"",LARGE(IF(ISNUMBER(SEARCH(TRIM(SUBSTITUTE($B4306,"-","")),CID_DB[Search Key])),ROW(CID_DB[Search Key]),""),1)-1,""),"")</f>
        <v/>
      </c>
      <c r="F4306" s="23" t="str">
        <f>IF($B4306&lt;&gt;"",COUNTIFS(CID_DB[Search Key],"*"&amp;TRIM(SUBSTITUTE(B4306,"-",""))&amp;"*"),"")</f>
        <v/>
      </c>
      <c r="G4306" s="23" t="str">
        <f>IFERROR(TRIM(INDEX(CID_DB[Case No],$D4306)),"")</f>
        <v/>
      </c>
      <c r="H4306" s="5" t="str">
        <f>IFERROR(TRIM(INDEX(CID_DB[Known Contractor '#1 PN],$D4306)),"")</f>
        <v/>
      </c>
      <c r="I4306" s="5" t="str">
        <f>IFERROR(TRIM(INDEX(CID_DB[Known Contractor '#2 PN],$D4306)),"")</f>
        <v/>
      </c>
      <c r="J4306" s="5" t="str">
        <f>IFERROR(TRIM(INDEX(CID_DB[ [ NSN ] ],$D4306)),"")</f>
        <v/>
      </c>
      <c r="K4306" s="5" t="str">
        <f>IFERROR(TRIM(INDEX(CID_DB[Description],$D4306)),"")</f>
        <v/>
      </c>
      <c r="L4306" s="24" t="str">
        <f>IFERROR(TRIM(INDEX(CID_DB[Commercial Status],$D4306)),"")</f>
        <v/>
      </c>
    </row>
    <row r="4307" spans="2:12" x14ac:dyDescent="0.35">
      <c r="B4307" s="15"/>
      <c r="D4307" s="17" t="str">
        <f t="array" ref="D4307">IFERROR(IF($B4307&lt;&gt;"",LARGE(IF(ISNUMBER(SEARCH(TRIM(SUBSTITUTE($B4307,"-","")),CID_DB[Search Key])),ROW(CID_DB[Search Key]),""),1)-1,""),"")</f>
        <v/>
      </c>
      <c r="F4307" s="23" t="str">
        <f>IF($B4307&lt;&gt;"",COUNTIFS(CID_DB[Search Key],"*"&amp;TRIM(SUBSTITUTE(B4307,"-",""))&amp;"*"),"")</f>
        <v/>
      </c>
      <c r="G4307" s="23" t="str">
        <f>IFERROR(TRIM(INDEX(CID_DB[Case No],$D4307)),"")</f>
        <v/>
      </c>
      <c r="H4307" s="5" t="str">
        <f>IFERROR(TRIM(INDEX(CID_DB[Known Contractor '#1 PN],$D4307)),"")</f>
        <v/>
      </c>
      <c r="I4307" s="5" t="str">
        <f>IFERROR(TRIM(INDEX(CID_DB[Known Contractor '#2 PN],$D4307)),"")</f>
        <v/>
      </c>
      <c r="J4307" s="5" t="str">
        <f>IFERROR(TRIM(INDEX(CID_DB[ [ NSN ] ],$D4307)),"")</f>
        <v/>
      </c>
      <c r="K4307" s="5" t="str">
        <f>IFERROR(TRIM(INDEX(CID_DB[Description],$D4307)),"")</f>
        <v/>
      </c>
      <c r="L4307" s="24" t="str">
        <f>IFERROR(TRIM(INDEX(CID_DB[Commercial Status],$D4307)),"")</f>
        <v/>
      </c>
    </row>
    <row r="4308" spans="2:12" x14ac:dyDescent="0.35">
      <c r="B4308" s="15"/>
      <c r="D4308" s="17" t="str">
        <f t="array" ref="D4308">IFERROR(IF($B4308&lt;&gt;"",LARGE(IF(ISNUMBER(SEARCH(TRIM(SUBSTITUTE($B4308,"-","")),CID_DB[Search Key])),ROW(CID_DB[Search Key]),""),1)-1,""),"")</f>
        <v/>
      </c>
      <c r="F4308" s="23" t="str">
        <f>IF($B4308&lt;&gt;"",COUNTIFS(CID_DB[Search Key],"*"&amp;TRIM(SUBSTITUTE(B4308,"-",""))&amp;"*"),"")</f>
        <v/>
      </c>
      <c r="G4308" s="23" t="str">
        <f>IFERROR(TRIM(INDEX(CID_DB[Case No],$D4308)),"")</f>
        <v/>
      </c>
      <c r="H4308" s="5" t="str">
        <f>IFERROR(TRIM(INDEX(CID_DB[Known Contractor '#1 PN],$D4308)),"")</f>
        <v/>
      </c>
      <c r="I4308" s="5" t="str">
        <f>IFERROR(TRIM(INDEX(CID_DB[Known Contractor '#2 PN],$D4308)),"")</f>
        <v/>
      </c>
      <c r="J4308" s="5" t="str">
        <f>IFERROR(TRIM(INDEX(CID_DB[ [ NSN ] ],$D4308)),"")</f>
        <v/>
      </c>
      <c r="K4308" s="5" t="str">
        <f>IFERROR(TRIM(INDEX(CID_DB[Description],$D4308)),"")</f>
        <v/>
      </c>
      <c r="L4308" s="24" t="str">
        <f>IFERROR(TRIM(INDEX(CID_DB[Commercial Status],$D4308)),"")</f>
        <v/>
      </c>
    </row>
    <row r="4309" spans="2:12" x14ac:dyDescent="0.35">
      <c r="B4309" s="15"/>
      <c r="D4309" s="17" t="str">
        <f t="array" ref="D4309">IFERROR(IF($B4309&lt;&gt;"",LARGE(IF(ISNUMBER(SEARCH(TRIM(SUBSTITUTE($B4309,"-","")),CID_DB[Search Key])),ROW(CID_DB[Search Key]),""),1)-1,""),"")</f>
        <v/>
      </c>
      <c r="F4309" s="23" t="str">
        <f>IF($B4309&lt;&gt;"",COUNTIFS(CID_DB[Search Key],"*"&amp;TRIM(SUBSTITUTE(B4309,"-",""))&amp;"*"),"")</f>
        <v/>
      </c>
      <c r="G4309" s="23" t="str">
        <f>IFERROR(TRIM(INDEX(CID_DB[Case No],$D4309)),"")</f>
        <v/>
      </c>
      <c r="H4309" s="5" t="str">
        <f>IFERROR(TRIM(INDEX(CID_DB[Known Contractor '#1 PN],$D4309)),"")</f>
        <v/>
      </c>
      <c r="I4309" s="5" t="str">
        <f>IFERROR(TRIM(INDEX(CID_DB[Known Contractor '#2 PN],$D4309)),"")</f>
        <v/>
      </c>
      <c r="J4309" s="5" t="str">
        <f>IFERROR(TRIM(INDEX(CID_DB[ [ NSN ] ],$D4309)),"")</f>
        <v/>
      </c>
      <c r="K4309" s="5" t="str">
        <f>IFERROR(TRIM(INDEX(CID_DB[Description],$D4309)),"")</f>
        <v/>
      </c>
      <c r="L4309" s="24" t="str">
        <f>IFERROR(TRIM(INDEX(CID_DB[Commercial Status],$D4309)),"")</f>
        <v/>
      </c>
    </row>
    <row r="4310" spans="2:12" x14ac:dyDescent="0.35">
      <c r="B4310" s="15"/>
      <c r="D4310" s="17" t="str">
        <f t="array" ref="D4310">IFERROR(IF($B4310&lt;&gt;"",LARGE(IF(ISNUMBER(SEARCH(TRIM(SUBSTITUTE($B4310,"-","")),CID_DB[Search Key])),ROW(CID_DB[Search Key]),""),1)-1,""),"")</f>
        <v/>
      </c>
      <c r="F4310" s="23" t="str">
        <f>IF($B4310&lt;&gt;"",COUNTIFS(CID_DB[Search Key],"*"&amp;TRIM(SUBSTITUTE(B4310,"-",""))&amp;"*"),"")</f>
        <v/>
      </c>
      <c r="G4310" s="23" t="str">
        <f>IFERROR(TRIM(INDEX(CID_DB[Case No],$D4310)),"")</f>
        <v/>
      </c>
      <c r="H4310" s="5" t="str">
        <f>IFERROR(TRIM(INDEX(CID_DB[Known Contractor '#1 PN],$D4310)),"")</f>
        <v/>
      </c>
      <c r="I4310" s="5" t="str">
        <f>IFERROR(TRIM(INDEX(CID_DB[Known Contractor '#2 PN],$D4310)),"")</f>
        <v/>
      </c>
      <c r="J4310" s="5" t="str">
        <f>IFERROR(TRIM(INDEX(CID_DB[ [ NSN ] ],$D4310)),"")</f>
        <v/>
      </c>
      <c r="K4310" s="5" t="str">
        <f>IFERROR(TRIM(INDEX(CID_DB[Description],$D4310)),"")</f>
        <v/>
      </c>
      <c r="L4310" s="24" t="str">
        <f>IFERROR(TRIM(INDEX(CID_DB[Commercial Status],$D4310)),"")</f>
        <v/>
      </c>
    </row>
    <row r="4311" spans="2:12" x14ac:dyDescent="0.35">
      <c r="B4311" s="15"/>
      <c r="D4311" s="17" t="str">
        <f t="array" ref="D4311">IFERROR(IF($B4311&lt;&gt;"",LARGE(IF(ISNUMBER(SEARCH(TRIM(SUBSTITUTE($B4311,"-","")),CID_DB[Search Key])),ROW(CID_DB[Search Key]),""),1)-1,""),"")</f>
        <v/>
      </c>
      <c r="F4311" s="23" t="str">
        <f>IF($B4311&lt;&gt;"",COUNTIFS(CID_DB[Search Key],"*"&amp;TRIM(SUBSTITUTE(B4311,"-",""))&amp;"*"),"")</f>
        <v/>
      </c>
      <c r="G4311" s="23" t="str">
        <f>IFERROR(TRIM(INDEX(CID_DB[Case No],$D4311)),"")</f>
        <v/>
      </c>
      <c r="H4311" s="5" t="str">
        <f>IFERROR(TRIM(INDEX(CID_DB[Known Contractor '#1 PN],$D4311)),"")</f>
        <v/>
      </c>
      <c r="I4311" s="5" t="str">
        <f>IFERROR(TRIM(INDEX(CID_DB[Known Contractor '#2 PN],$D4311)),"")</f>
        <v/>
      </c>
      <c r="J4311" s="5" t="str">
        <f>IFERROR(TRIM(INDEX(CID_DB[ [ NSN ] ],$D4311)),"")</f>
        <v/>
      </c>
      <c r="K4311" s="5" t="str">
        <f>IFERROR(TRIM(INDEX(CID_DB[Description],$D4311)),"")</f>
        <v/>
      </c>
      <c r="L4311" s="24" t="str">
        <f>IFERROR(TRIM(INDEX(CID_DB[Commercial Status],$D4311)),"")</f>
        <v/>
      </c>
    </row>
    <row r="4312" spans="2:12" x14ac:dyDescent="0.35">
      <c r="B4312" s="15"/>
      <c r="D4312" s="17" t="str">
        <f t="array" ref="D4312">IFERROR(IF($B4312&lt;&gt;"",LARGE(IF(ISNUMBER(SEARCH(TRIM(SUBSTITUTE($B4312,"-","")),CID_DB[Search Key])),ROW(CID_DB[Search Key]),""),1)-1,""),"")</f>
        <v/>
      </c>
      <c r="F4312" s="23" t="str">
        <f>IF($B4312&lt;&gt;"",COUNTIFS(CID_DB[Search Key],"*"&amp;TRIM(SUBSTITUTE(B4312,"-",""))&amp;"*"),"")</f>
        <v/>
      </c>
      <c r="G4312" s="23" t="str">
        <f>IFERROR(TRIM(INDEX(CID_DB[Case No],$D4312)),"")</f>
        <v/>
      </c>
      <c r="H4312" s="5" t="str">
        <f>IFERROR(TRIM(INDEX(CID_DB[Known Contractor '#1 PN],$D4312)),"")</f>
        <v/>
      </c>
      <c r="I4312" s="5" t="str">
        <f>IFERROR(TRIM(INDEX(CID_DB[Known Contractor '#2 PN],$D4312)),"")</f>
        <v/>
      </c>
      <c r="J4312" s="5" t="str">
        <f>IFERROR(TRIM(INDEX(CID_DB[ [ NSN ] ],$D4312)),"")</f>
        <v/>
      </c>
      <c r="K4312" s="5" t="str">
        <f>IFERROR(TRIM(INDEX(CID_DB[Description],$D4312)),"")</f>
        <v/>
      </c>
      <c r="L4312" s="24" t="str">
        <f>IFERROR(TRIM(INDEX(CID_DB[Commercial Status],$D4312)),"")</f>
        <v/>
      </c>
    </row>
    <row r="4313" spans="2:12" x14ac:dyDescent="0.35">
      <c r="B4313" s="15"/>
      <c r="D4313" s="17" t="str">
        <f t="array" ref="D4313">IFERROR(IF($B4313&lt;&gt;"",LARGE(IF(ISNUMBER(SEARCH(TRIM(SUBSTITUTE($B4313,"-","")),CID_DB[Search Key])),ROW(CID_DB[Search Key]),""),1)-1,""),"")</f>
        <v/>
      </c>
      <c r="F4313" s="23" t="str">
        <f>IF($B4313&lt;&gt;"",COUNTIFS(CID_DB[Search Key],"*"&amp;TRIM(SUBSTITUTE(B4313,"-",""))&amp;"*"),"")</f>
        <v/>
      </c>
      <c r="G4313" s="23" t="str">
        <f>IFERROR(TRIM(INDEX(CID_DB[Case No],$D4313)),"")</f>
        <v/>
      </c>
      <c r="H4313" s="5" t="str">
        <f>IFERROR(TRIM(INDEX(CID_DB[Known Contractor '#1 PN],$D4313)),"")</f>
        <v/>
      </c>
      <c r="I4313" s="5" t="str">
        <f>IFERROR(TRIM(INDEX(CID_DB[Known Contractor '#2 PN],$D4313)),"")</f>
        <v/>
      </c>
      <c r="J4313" s="5" t="str">
        <f>IFERROR(TRIM(INDEX(CID_DB[ [ NSN ] ],$D4313)),"")</f>
        <v/>
      </c>
      <c r="K4313" s="5" t="str">
        <f>IFERROR(TRIM(INDEX(CID_DB[Description],$D4313)),"")</f>
        <v/>
      </c>
      <c r="L4313" s="24" t="str">
        <f>IFERROR(TRIM(INDEX(CID_DB[Commercial Status],$D4313)),"")</f>
        <v/>
      </c>
    </row>
    <row r="4314" spans="2:12" x14ac:dyDescent="0.35">
      <c r="B4314" s="15"/>
      <c r="D4314" s="17" t="str">
        <f t="array" ref="D4314">IFERROR(IF($B4314&lt;&gt;"",LARGE(IF(ISNUMBER(SEARCH(TRIM(SUBSTITUTE($B4314,"-","")),CID_DB[Search Key])),ROW(CID_DB[Search Key]),""),1)-1,""),"")</f>
        <v/>
      </c>
      <c r="F4314" s="23" t="str">
        <f>IF($B4314&lt;&gt;"",COUNTIFS(CID_DB[Search Key],"*"&amp;TRIM(SUBSTITUTE(B4314,"-",""))&amp;"*"),"")</f>
        <v/>
      </c>
      <c r="G4314" s="23" t="str">
        <f>IFERROR(TRIM(INDEX(CID_DB[Case No],$D4314)),"")</f>
        <v/>
      </c>
      <c r="H4314" s="5" t="str">
        <f>IFERROR(TRIM(INDEX(CID_DB[Known Contractor '#1 PN],$D4314)),"")</f>
        <v/>
      </c>
      <c r="I4314" s="5" t="str">
        <f>IFERROR(TRIM(INDEX(CID_DB[Known Contractor '#2 PN],$D4314)),"")</f>
        <v/>
      </c>
      <c r="J4314" s="5" t="str">
        <f>IFERROR(TRIM(INDEX(CID_DB[ [ NSN ] ],$D4314)),"")</f>
        <v/>
      </c>
      <c r="K4314" s="5" t="str">
        <f>IFERROR(TRIM(INDEX(CID_DB[Description],$D4314)),"")</f>
        <v/>
      </c>
      <c r="L4314" s="24" t="str">
        <f>IFERROR(TRIM(INDEX(CID_DB[Commercial Status],$D4314)),"")</f>
        <v/>
      </c>
    </row>
    <row r="4315" spans="2:12" x14ac:dyDescent="0.35">
      <c r="B4315" s="15"/>
      <c r="D4315" s="17" t="str">
        <f t="array" ref="D4315">IFERROR(IF($B4315&lt;&gt;"",LARGE(IF(ISNUMBER(SEARCH(TRIM(SUBSTITUTE($B4315,"-","")),CID_DB[Search Key])),ROW(CID_DB[Search Key]),""),1)-1,""),"")</f>
        <v/>
      </c>
      <c r="F4315" s="23" t="str">
        <f>IF($B4315&lt;&gt;"",COUNTIFS(CID_DB[Search Key],"*"&amp;TRIM(SUBSTITUTE(B4315,"-",""))&amp;"*"),"")</f>
        <v/>
      </c>
      <c r="G4315" s="23" t="str">
        <f>IFERROR(TRIM(INDEX(CID_DB[Case No],$D4315)),"")</f>
        <v/>
      </c>
      <c r="H4315" s="5" t="str">
        <f>IFERROR(TRIM(INDEX(CID_DB[Known Contractor '#1 PN],$D4315)),"")</f>
        <v/>
      </c>
      <c r="I4315" s="5" t="str">
        <f>IFERROR(TRIM(INDEX(CID_DB[Known Contractor '#2 PN],$D4315)),"")</f>
        <v/>
      </c>
      <c r="J4315" s="5" t="str">
        <f>IFERROR(TRIM(INDEX(CID_DB[ [ NSN ] ],$D4315)),"")</f>
        <v/>
      </c>
      <c r="K4315" s="5" t="str">
        <f>IFERROR(TRIM(INDEX(CID_DB[Description],$D4315)),"")</f>
        <v/>
      </c>
      <c r="L4315" s="24" t="str">
        <f>IFERROR(TRIM(INDEX(CID_DB[Commercial Status],$D4315)),"")</f>
        <v/>
      </c>
    </row>
    <row r="4316" spans="2:12" x14ac:dyDescent="0.35">
      <c r="B4316" s="15"/>
      <c r="D4316" s="17" t="str">
        <f t="array" ref="D4316">IFERROR(IF($B4316&lt;&gt;"",LARGE(IF(ISNUMBER(SEARCH(TRIM(SUBSTITUTE($B4316,"-","")),CID_DB[Search Key])),ROW(CID_DB[Search Key]),""),1)-1,""),"")</f>
        <v/>
      </c>
      <c r="F4316" s="23" t="str">
        <f>IF($B4316&lt;&gt;"",COUNTIFS(CID_DB[Search Key],"*"&amp;TRIM(SUBSTITUTE(B4316,"-",""))&amp;"*"),"")</f>
        <v/>
      </c>
      <c r="G4316" s="23" t="str">
        <f>IFERROR(TRIM(INDEX(CID_DB[Case No],$D4316)),"")</f>
        <v/>
      </c>
      <c r="H4316" s="5" t="str">
        <f>IFERROR(TRIM(INDEX(CID_DB[Known Contractor '#1 PN],$D4316)),"")</f>
        <v/>
      </c>
      <c r="I4316" s="5" t="str">
        <f>IFERROR(TRIM(INDEX(CID_DB[Known Contractor '#2 PN],$D4316)),"")</f>
        <v/>
      </c>
      <c r="J4316" s="5" t="str">
        <f>IFERROR(TRIM(INDEX(CID_DB[ [ NSN ] ],$D4316)),"")</f>
        <v/>
      </c>
      <c r="K4316" s="5" t="str">
        <f>IFERROR(TRIM(INDEX(CID_DB[Description],$D4316)),"")</f>
        <v/>
      </c>
      <c r="L4316" s="24" t="str">
        <f>IFERROR(TRIM(INDEX(CID_DB[Commercial Status],$D4316)),"")</f>
        <v/>
      </c>
    </row>
    <row r="4317" spans="2:12" x14ac:dyDescent="0.35">
      <c r="B4317" s="15"/>
      <c r="D4317" s="17" t="str">
        <f t="array" ref="D4317">IFERROR(IF($B4317&lt;&gt;"",LARGE(IF(ISNUMBER(SEARCH(TRIM(SUBSTITUTE($B4317,"-","")),CID_DB[Search Key])),ROW(CID_DB[Search Key]),""),1)-1,""),"")</f>
        <v/>
      </c>
      <c r="F4317" s="23" t="str">
        <f>IF($B4317&lt;&gt;"",COUNTIFS(CID_DB[Search Key],"*"&amp;TRIM(SUBSTITUTE(B4317,"-",""))&amp;"*"),"")</f>
        <v/>
      </c>
      <c r="G4317" s="23" t="str">
        <f>IFERROR(TRIM(INDEX(CID_DB[Case No],$D4317)),"")</f>
        <v/>
      </c>
      <c r="H4317" s="5" t="str">
        <f>IFERROR(TRIM(INDEX(CID_DB[Known Contractor '#1 PN],$D4317)),"")</f>
        <v/>
      </c>
      <c r="I4317" s="5" t="str">
        <f>IFERROR(TRIM(INDEX(CID_DB[Known Contractor '#2 PN],$D4317)),"")</f>
        <v/>
      </c>
      <c r="J4317" s="5" t="str">
        <f>IFERROR(TRIM(INDEX(CID_DB[ [ NSN ] ],$D4317)),"")</f>
        <v/>
      </c>
      <c r="K4317" s="5" t="str">
        <f>IFERROR(TRIM(INDEX(CID_DB[Description],$D4317)),"")</f>
        <v/>
      </c>
      <c r="L4317" s="24" t="str">
        <f>IFERROR(TRIM(INDEX(CID_DB[Commercial Status],$D4317)),"")</f>
        <v/>
      </c>
    </row>
    <row r="4318" spans="2:12" x14ac:dyDescent="0.35">
      <c r="B4318" s="15"/>
      <c r="D4318" s="17" t="str">
        <f t="array" ref="D4318">IFERROR(IF($B4318&lt;&gt;"",LARGE(IF(ISNUMBER(SEARCH(TRIM(SUBSTITUTE($B4318,"-","")),CID_DB[Search Key])),ROW(CID_DB[Search Key]),""),1)-1,""),"")</f>
        <v/>
      </c>
      <c r="F4318" s="23" t="str">
        <f>IF($B4318&lt;&gt;"",COUNTIFS(CID_DB[Search Key],"*"&amp;TRIM(SUBSTITUTE(B4318,"-",""))&amp;"*"),"")</f>
        <v/>
      </c>
      <c r="G4318" s="23" t="str">
        <f>IFERROR(TRIM(INDEX(CID_DB[Case No],$D4318)),"")</f>
        <v/>
      </c>
      <c r="H4318" s="5" t="str">
        <f>IFERROR(TRIM(INDEX(CID_DB[Known Contractor '#1 PN],$D4318)),"")</f>
        <v/>
      </c>
      <c r="I4318" s="5" t="str">
        <f>IFERROR(TRIM(INDEX(CID_DB[Known Contractor '#2 PN],$D4318)),"")</f>
        <v/>
      </c>
      <c r="J4318" s="5" t="str">
        <f>IFERROR(TRIM(INDEX(CID_DB[ [ NSN ] ],$D4318)),"")</f>
        <v/>
      </c>
      <c r="K4318" s="5" t="str">
        <f>IFERROR(TRIM(INDEX(CID_DB[Description],$D4318)),"")</f>
        <v/>
      </c>
      <c r="L4318" s="24" t="str">
        <f>IFERROR(TRIM(INDEX(CID_DB[Commercial Status],$D4318)),"")</f>
        <v/>
      </c>
    </row>
    <row r="4319" spans="2:12" x14ac:dyDescent="0.35">
      <c r="B4319" s="15"/>
      <c r="D4319" s="17" t="str">
        <f t="array" ref="D4319">IFERROR(IF($B4319&lt;&gt;"",LARGE(IF(ISNUMBER(SEARCH(TRIM(SUBSTITUTE($B4319,"-","")),CID_DB[Search Key])),ROW(CID_DB[Search Key]),""),1)-1,""),"")</f>
        <v/>
      </c>
      <c r="F4319" s="23" t="str">
        <f>IF($B4319&lt;&gt;"",COUNTIFS(CID_DB[Search Key],"*"&amp;TRIM(SUBSTITUTE(B4319,"-",""))&amp;"*"),"")</f>
        <v/>
      </c>
      <c r="G4319" s="23" t="str">
        <f>IFERROR(TRIM(INDEX(CID_DB[Case No],$D4319)),"")</f>
        <v/>
      </c>
      <c r="H4319" s="5" t="str">
        <f>IFERROR(TRIM(INDEX(CID_DB[Known Contractor '#1 PN],$D4319)),"")</f>
        <v/>
      </c>
      <c r="I4319" s="5" t="str">
        <f>IFERROR(TRIM(INDEX(CID_DB[Known Contractor '#2 PN],$D4319)),"")</f>
        <v/>
      </c>
      <c r="J4319" s="5" t="str">
        <f>IFERROR(TRIM(INDEX(CID_DB[ [ NSN ] ],$D4319)),"")</f>
        <v/>
      </c>
      <c r="K4319" s="5" t="str">
        <f>IFERROR(TRIM(INDEX(CID_DB[Description],$D4319)),"")</f>
        <v/>
      </c>
      <c r="L4319" s="24" t="str">
        <f>IFERROR(TRIM(INDEX(CID_DB[Commercial Status],$D4319)),"")</f>
        <v/>
      </c>
    </row>
    <row r="4320" spans="2:12" x14ac:dyDescent="0.35">
      <c r="B4320" s="15"/>
      <c r="D4320" s="17" t="str">
        <f t="array" ref="D4320">IFERROR(IF($B4320&lt;&gt;"",LARGE(IF(ISNUMBER(SEARCH(TRIM(SUBSTITUTE($B4320,"-","")),CID_DB[Search Key])),ROW(CID_DB[Search Key]),""),1)-1,""),"")</f>
        <v/>
      </c>
      <c r="F4320" s="23" t="str">
        <f>IF($B4320&lt;&gt;"",COUNTIFS(CID_DB[Search Key],"*"&amp;TRIM(SUBSTITUTE(B4320,"-",""))&amp;"*"),"")</f>
        <v/>
      </c>
      <c r="G4320" s="23" t="str">
        <f>IFERROR(TRIM(INDEX(CID_DB[Case No],$D4320)),"")</f>
        <v/>
      </c>
      <c r="H4320" s="5" t="str">
        <f>IFERROR(TRIM(INDEX(CID_DB[Known Contractor '#1 PN],$D4320)),"")</f>
        <v/>
      </c>
      <c r="I4320" s="5" t="str">
        <f>IFERROR(TRIM(INDEX(CID_DB[Known Contractor '#2 PN],$D4320)),"")</f>
        <v/>
      </c>
      <c r="J4320" s="5" t="str">
        <f>IFERROR(TRIM(INDEX(CID_DB[ [ NSN ] ],$D4320)),"")</f>
        <v/>
      </c>
      <c r="K4320" s="5" t="str">
        <f>IFERROR(TRIM(INDEX(CID_DB[Description],$D4320)),"")</f>
        <v/>
      </c>
      <c r="L4320" s="24" t="str">
        <f>IFERROR(TRIM(INDEX(CID_DB[Commercial Status],$D4320)),"")</f>
        <v/>
      </c>
    </row>
    <row r="4321" spans="2:12" x14ac:dyDescent="0.35">
      <c r="B4321" s="15"/>
      <c r="D4321" s="17" t="str">
        <f t="array" ref="D4321">IFERROR(IF($B4321&lt;&gt;"",LARGE(IF(ISNUMBER(SEARCH(TRIM(SUBSTITUTE($B4321,"-","")),CID_DB[Search Key])),ROW(CID_DB[Search Key]),""),1)-1,""),"")</f>
        <v/>
      </c>
      <c r="F4321" s="23" t="str">
        <f>IF($B4321&lt;&gt;"",COUNTIFS(CID_DB[Search Key],"*"&amp;TRIM(SUBSTITUTE(B4321,"-",""))&amp;"*"),"")</f>
        <v/>
      </c>
      <c r="G4321" s="23" t="str">
        <f>IFERROR(TRIM(INDEX(CID_DB[Case No],$D4321)),"")</f>
        <v/>
      </c>
      <c r="H4321" s="5" t="str">
        <f>IFERROR(TRIM(INDEX(CID_DB[Known Contractor '#1 PN],$D4321)),"")</f>
        <v/>
      </c>
      <c r="I4321" s="5" t="str">
        <f>IFERROR(TRIM(INDEX(CID_DB[Known Contractor '#2 PN],$D4321)),"")</f>
        <v/>
      </c>
      <c r="J4321" s="5" t="str">
        <f>IFERROR(TRIM(INDEX(CID_DB[ [ NSN ] ],$D4321)),"")</f>
        <v/>
      </c>
      <c r="K4321" s="5" t="str">
        <f>IFERROR(TRIM(INDEX(CID_DB[Description],$D4321)),"")</f>
        <v/>
      </c>
      <c r="L4321" s="24" t="str">
        <f>IFERROR(TRIM(INDEX(CID_DB[Commercial Status],$D4321)),"")</f>
        <v/>
      </c>
    </row>
    <row r="4322" spans="2:12" x14ac:dyDescent="0.35">
      <c r="B4322" s="15"/>
      <c r="D4322" s="17" t="str">
        <f t="array" ref="D4322">IFERROR(IF($B4322&lt;&gt;"",LARGE(IF(ISNUMBER(SEARCH(TRIM(SUBSTITUTE($B4322,"-","")),CID_DB[Search Key])),ROW(CID_DB[Search Key]),""),1)-1,""),"")</f>
        <v/>
      </c>
      <c r="F4322" s="23" t="str">
        <f>IF($B4322&lt;&gt;"",COUNTIFS(CID_DB[Search Key],"*"&amp;TRIM(SUBSTITUTE(B4322,"-",""))&amp;"*"),"")</f>
        <v/>
      </c>
      <c r="G4322" s="23" t="str">
        <f>IFERROR(TRIM(INDEX(CID_DB[Case No],$D4322)),"")</f>
        <v/>
      </c>
      <c r="H4322" s="5" t="str">
        <f>IFERROR(TRIM(INDEX(CID_DB[Known Contractor '#1 PN],$D4322)),"")</f>
        <v/>
      </c>
      <c r="I4322" s="5" t="str">
        <f>IFERROR(TRIM(INDEX(CID_DB[Known Contractor '#2 PN],$D4322)),"")</f>
        <v/>
      </c>
      <c r="J4322" s="5" t="str">
        <f>IFERROR(TRIM(INDEX(CID_DB[ [ NSN ] ],$D4322)),"")</f>
        <v/>
      </c>
      <c r="K4322" s="5" t="str">
        <f>IFERROR(TRIM(INDEX(CID_DB[Description],$D4322)),"")</f>
        <v/>
      </c>
      <c r="L4322" s="24" t="str">
        <f>IFERROR(TRIM(INDEX(CID_DB[Commercial Status],$D4322)),"")</f>
        <v/>
      </c>
    </row>
    <row r="4323" spans="2:12" x14ac:dyDescent="0.35">
      <c r="B4323" s="15"/>
      <c r="D4323" s="17" t="str">
        <f t="array" ref="D4323">IFERROR(IF($B4323&lt;&gt;"",LARGE(IF(ISNUMBER(SEARCH(TRIM(SUBSTITUTE($B4323,"-","")),CID_DB[Search Key])),ROW(CID_DB[Search Key]),""),1)-1,""),"")</f>
        <v/>
      </c>
      <c r="F4323" s="23" t="str">
        <f>IF($B4323&lt;&gt;"",COUNTIFS(CID_DB[Search Key],"*"&amp;TRIM(SUBSTITUTE(B4323,"-",""))&amp;"*"),"")</f>
        <v/>
      </c>
      <c r="G4323" s="23" t="str">
        <f>IFERROR(TRIM(INDEX(CID_DB[Case No],$D4323)),"")</f>
        <v/>
      </c>
      <c r="H4323" s="5" t="str">
        <f>IFERROR(TRIM(INDEX(CID_DB[Known Contractor '#1 PN],$D4323)),"")</f>
        <v/>
      </c>
      <c r="I4323" s="5" t="str">
        <f>IFERROR(TRIM(INDEX(CID_DB[Known Contractor '#2 PN],$D4323)),"")</f>
        <v/>
      </c>
      <c r="J4323" s="5" t="str">
        <f>IFERROR(TRIM(INDEX(CID_DB[ [ NSN ] ],$D4323)),"")</f>
        <v/>
      </c>
      <c r="K4323" s="5" t="str">
        <f>IFERROR(TRIM(INDEX(CID_DB[Description],$D4323)),"")</f>
        <v/>
      </c>
      <c r="L4323" s="24" t="str">
        <f>IFERROR(TRIM(INDEX(CID_DB[Commercial Status],$D4323)),"")</f>
        <v/>
      </c>
    </row>
    <row r="4324" spans="2:12" x14ac:dyDescent="0.35">
      <c r="B4324" s="15"/>
      <c r="D4324" s="17" t="str">
        <f t="array" ref="D4324">IFERROR(IF($B4324&lt;&gt;"",LARGE(IF(ISNUMBER(SEARCH(TRIM(SUBSTITUTE($B4324,"-","")),CID_DB[Search Key])),ROW(CID_DB[Search Key]),""),1)-1,""),"")</f>
        <v/>
      </c>
      <c r="F4324" s="23" t="str">
        <f>IF($B4324&lt;&gt;"",COUNTIFS(CID_DB[Search Key],"*"&amp;TRIM(SUBSTITUTE(B4324,"-",""))&amp;"*"),"")</f>
        <v/>
      </c>
      <c r="G4324" s="23" t="str">
        <f>IFERROR(TRIM(INDEX(CID_DB[Case No],$D4324)),"")</f>
        <v/>
      </c>
      <c r="H4324" s="5" t="str">
        <f>IFERROR(TRIM(INDEX(CID_DB[Known Contractor '#1 PN],$D4324)),"")</f>
        <v/>
      </c>
      <c r="I4324" s="5" t="str">
        <f>IFERROR(TRIM(INDEX(CID_DB[Known Contractor '#2 PN],$D4324)),"")</f>
        <v/>
      </c>
      <c r="J4324" s="5" t="str">
        <f>IFERROR(TRIM(INDEX(CID_DB[ [ NSN ] ],$D4324)),"")</f>
        <v/>
      </c>
      <c r="K4324" s="5" t="str">
        <f>IFERROR(TRIM(INDEX(CID_DB[Description],$D4324)),"")</f>
        <v/>
      </c>
      <c r="L4324" s="24" t="str">
        <f>IFERROR(TRIM(INDEX(CID_DB[Commercial Status],$D4324)),"")</f>
        <v/>
      </c>
    </row>
    <row r="4325" spans="2:12" x14ac:dyDescent="0.35">
      <c r="B4325" s="15"/>
      <c r="D4325" s="17" t="str">
        <f t="array" ref="D4325">IFERROR(IF($B4325&lt;&gt;"",LARGE(IF(ISNUMBER(SEARCH(TRIM(SUBSTITUTE($B4325,"-","")),CID_DB[Search Key])),ROW(CID_DB[Search Key]),""),1)-1,""),"")</f>
        <v/>
      </c>
      <c r="F4325" s="23" t="str">
        <f>IF($B4325&lt;&gt;"",COUNTIFS(CID_DB[Search Key],"*"&amp;TRIM(SUBSTITUTE(B4325,"-",""))&amp;"*"),"")</f>
        <v/>
      </c>
      <c r="G4325" s="23" t="str">
        <f>IFERROR(TRIM(INDEX(CID_DB[Case No],$D4325)),"")</f>
        <v/>
      </c>
      <c r="H4325" s="5" t="str">
        <f>IFERROR(TRIM(INDEX(CID_DB[Known Contractor '#1 PN],$D4325)),"")</f>
        <v/>
      </c>
      <c r="I4325" s="5" t="str">
        <f>IFERROR(TRIM(INDEX(CID_DB[Known Contractor '#2 PN],$D4325)),"")</f>
        <v/>
      </c>
      <c r="J4325" s="5" t="str">
        <f>IFERROR(TRIM(INDEX(CID_DB[ [ NSN ] ],$D4325)),"")</f>
        <v/>
      </c>
      <c r="K4325" s="5" t="str">
        <f>IFERROR(TRIM(INDEX(CID_DB[Description],$D4325)),"")</f>
        <v/>
      </c>
      <c r="L4325" s="24" t="str">
        <f>IFERROR(TRIM(INDEX(CID_DB[Commercial Status],$D4325)),"")</f>
        <v/>
      </c>
    </row>
    <row r="4326" spans="2:12" x14ac:dyDescent="0.35">
      <c r="B4326" s="15"/>
      <c r="D4326" s="17" t="str">
        <f t="array" ref="D4326">IFERROR(IF($B4326&lt;&gt;"",LARGE(IF(ISNUMBER(SEARCH(TRIM(SUBSTITUTE($B4326,"-","")),CID_DB[Search Key])),ROW(CID_DB[Search Key]),""),1)-1,""),"")</f>
        <v/>
      </c>
      <c r="F4326" s="23" t="str">
        <f>IF($B4326&lt;&gt;"",COUNTIFS(CID_DB[Search Key],"*"&amp;TRIM(SUBSTITUTE(B4326,"-",""))&amp;"*"),"")</f>
        <v/>
      </c>
      <c r="G4326" s="23" t="str">
        <f>IFERROR(TRIM(INDEX(CID_DB[Case No],$D4326)),"")</f>
        <v/>
      </c>
      <c r="H4326" s="5" t="str">
        <f>IFERROR(TRIM(INDEX(CID_DB[Known Contractor '#1 PN],$D4326)),"")</f>
        <v/>
      </c>
      <c r="I4326" s="5" t="str">
        <f>IFERROR(TRIM(INDEX(CID_DB[Known Contractor '#2 PN],$D4326)),"")</f>
        <v/>
      </c>
      <c r="J4326" s="5" t="str">
        <f>IFERROR(TRIM(INDEX(CID_DB[ [ NSN ] ],$D4326)),"")</f>
        <v/>
      </c>
      <c r="K4326" s="5" t="str">
        <f>IFERROR(TRIM(INDEX(CID_DB[Description],$D4326)),"")</f>
        <v/>
      </c>
      <c r="L4326" s="24" t="str">
        <f>IFERROR(TRIM(INDEX(CID_DB[Commercial Status],$D4326)),"")</f>
        <v/>
      </c>
    </row>
    <row r="4327" spans="2:12" x14ac:dyDescent="0.35">
      <c r="B4327" s="15"/>
      <c r="D4327" s="17" t="str">
        <f t="array" ref="D4327">IFERROR(IF($B4327&lt;&gt;"",LARGE(IF(ISNUMBER(SEARCH(TRIM(SUBSTITUTE($B4327,"-","")),CID_DB[Search Key])),ROW(CID_DB[Search Key]),""),1)-1,""),"")</f>
        <v/>
      </c>
      <c r="F4327" s="23" t="str">
        <f>IF($B4327&lt;&gt;"",COUNTIFS(CID_DB[Search Key],"*"&amp;TRIM(SUBSTITUTE(B4327,"-",""))&amp;"*"),"")</f>
        <v/>
      </c>
      <c r="G4327" s="23" t="str">
        <f>IFERROR(TRIM(INDEX(CID_DB[Case No],$D4327)),"")</f>
        <v/>
      </c>
      <c r="H4327" s="5" t="str">
        <f>IFERROR(TRIM(INDEX(CID_DB[Known Contractor '#1 PN],$D4327)),"")</f>
        <v/>
      </c>
      <c r="I4327" s="5" t="str">
        <f>IFERROR(TRIM(INDEX(CID_DB[Known Contractor '#2 PN],$D4327)),"")</f>
        <v/>
      </c>
      <c r="J4327" s="5" t="str">
        <f>IFERROR(TRIM(INDEX(CID_DB[ [ NSN ] ],$D4327)),"")</f>
        <v/>
      </c>
      <c r="K4327" s="5" t="str">
        <f>IFERROR(TRIM(INDEX(CID_DB[Description],$D4327)),"")</f>
        <v/>
      </c>
      <c r="L4327" s="24" t="str">
        <f>IFERROR(TRIM(INDEX(CID_DB[Commercial Status],$D4327)),"")</f>
        <v/>
      </c>
    </row>
    <row r="4328" spans="2:12" x14ac:dyDescent="0.35">
      <c r="B4328" s="15"/>
      <c r="D4328" s="17" t="str">
        <f t="array" ref="D4328">IFERROR(IF($B4328&lt;&gt;"",LARGE(IF(ISNUMBER(SEARCH(TRIM(SUBSTITUTE($B4328,"-","")),CID_DB[Search Key])),ROW(CID_DB[Search Key]),""),1)-1,""),"")</f>
        <v/>
      </c>
      <c r="F4328" s="23" t="str">
        <f>IF($B4328&lt;&gt;"",COUNTIFS(CID_DB[Search Key],"*"&amp;TRIM(SUBSTITUTE(B4328,"-",""))&amp;"*"),"")</f>
        <v/>
      </c>
      <c r="G4328" s="23" t="str">
        <f>IFERROR(TRIM(INDEX(CID_DB[Case No],$D4328)),"")</f>
        <v/>
      </c>
      <c r="H4328" s="5" t="str">
        <f>IFERROR(TRIM(INDEX(CID_DB[Known Contractor '#1 PN],$D4328)),"")</f>
        <v/>
      </c>
      <c r="I4328" s="5" t="str">
        <f>IFERROR(TRIM(INDEX(CID_DB[Known Contractor '#2 PN],$D4328)),"")</f>
        <v/>
      </c>
      <c r="J4328" s="5" t="str">
        <f>IFERROR(TRIM(INDEX(CID_DB[ [ NSN ] ],$D4328)),"")</f>
        <v/>
      </c>
      <c r="K4328" s="5" t="str">
        <f>IFERROR(TRIM(INDEX(CID_DB[Description],$D4328)),"")</f>
        <v/>
      </c>
      <c r="L4328" s="24" t="str">
        <f>IFERROR(TRIM(INDEX(CID_DB[Commercial Status],$D4328)),"")</f>
        <v/>
      </c>
    </row>
    <row r="4329" spans="2:12" x14ac:dyDescent="0.35">
      <c r="B4329" s="15"/>
      <c r="D4329" s="17" t="str">
        <f t="array" ref="D4329">IFERROR(IF($B4329&lt;&gt;"",LARGE(IF(ISNUMBER(SEARCH(TRIM(SUBSTITUTE($B4329,"-","")),CID_DB[Search Key])),ROW(CID_DB[Search Key]),""),1)-1,""),"")</f>
        <v/>
      </c>
      <c r="F4329" s="23" t="str">
        <f>IF($B4329&lt;&gt;"",COUNTIFS(CID_DB[Search Key],"*"&amp;TRIM(SUBSTITUTE(B4329,"-",""))&amp;"*"),"")</f>
        <v/>
      </c>
      <c r="G4329" s="23" t="str">
        <f>IFERROR(TRIM(INDEX(CID_DB[Case No],$D4329)),"")</f>
        <v/>
      </c>
      <c r="H4329" s="5" t="str">
        <f>IFERROR(TRIM(INDEX(CID_DB[Known Contractor '#1 PN],$D4329)),"")</f>
        <v/>
      </c>
      <c r="I4329" s="5" t="str">
        <f>IFERROR(TRIM(INDEX(CID_DB[Known Contractor '#2 PN],$D4329)),"")</f>
        <v/>
      </c>
      <c r="J4329" s="5" t="str">
        <f>IFERROR(TRIM(INDEX(CID_DB[ [ NSN ] ],$D4329)),"")</f>
        <v/>
      </c>
      <c r="K4329" s="5" t="str">
        <f>IFERROR(TRIM(INDEX(CID_DB[Description],$D4329)),"")</f>
        <v/>
      </c>
      <c r="L4329" s="24" t="str">
        <f>IFERROR(TRIM(INDEX(CID_DB[Commercial Status],$D4329)),"")</f>
        <v/>
      </c>
    </row>
    <row r="4330" spans="2:12" x14ac:dyDescent="0.35">
      <c r="B4330" s="15"/>
      <c r="D4330" s="17" t="str">
        <f t="array" ref="D4330">IFERROR(IF($B4330&lt;&gt;"",LARGE(IF(ISNUMBER(SEARCH(TRIM(SUBSTITUTE($B4330,"-","")),CID_DB[Search Key])),ROW(CID_DB[Search Key]),""),1)-1,""),"")</f>
        <v/>
      </c>
      <c r="F4330" s="23" t="str">
        <f>IF($B4330&lt;&gt;"",COUNTIFS(CID_DB[Search Key],"*"&amp;TRIM(SUBSTITUTE(B4330,"-",""))&amp;"*"),"")</f>
        <v/>
      </c>
      <c r="G4330" s="23" t="str">
        <f>IFERROR(TRIM(INDEX(CID_DB[Case No],$D4330)),"")</f>
        <v/>
      </c>
      <c r="H4330" s="5" t="str">
        <f>IFERROR(TRIM(INDEX(CID_DB[Known Contractor '#1 PN],$D4330)),"")</f>
        <v/>
      </c>
      <c r="I4330" s="5" t="str">
        <f>IFERROR(TRIM(INDEX(CID_DB[Known Contractor '#2 PN],$D4330)),"")</f>
        <v/>
      </c>
      <c r="J4330" s="5" t="str">
        <f>IFERROR(TRIM(INDEX(CID_DB[ [ NSN ] ],$D4330)),"")</f>
        <v/>
      </c>
      <c r="K4330" s="5" t="str">
        <f>IFERROR(TRIM(INDEX(CID_DB[Description],$D4330)),"")</f>
        <v/>
      </c>
      <c r="L4330" s="24" t="str">
        <f>IFERROR(TRIM(INDEX(CID_DB[Commercial Status],$D4330)),"")</f>
        <v/>
      </c>
    </row>
    <row r="4331" spans="2:12" x14ac:dyDescent="0.35">
      <c r="B4331" s="15"/>
      <c r="D4331" s="17" t="str">
        <f t="array" ref="D4331">IFERROR(IF($B4331&lt;&gt;"",LARGE(IF(ISNUMBER(SEARCH(TRIM(SUBSTITUTE($B4331,"-","")),CID_DB[Search Key])),ROW(CID_DB[Search Key]),""),1)-1,""),"")</f>
        <v/>
      </c>
      <c r="F4331" s="23" t="str">
        <f>IF($B4331&lt;&gt;"",COUNTIFS(CID_DB[Search Key],"*"&amp;TRIM(SUBSTITUTE(B4331,"-",""))&amp;"*"),"")</f>
        <v/>
      </c>
      <c r="G4331" s="23" t="str">
        <f>IFERROR(TRIM(INDEX(CID_DB[Case No],$D4331)),"")</f>
        <v/>
      </c>
      <c r="H4331" s="5" t="str">
        <f>IFERROR(TRIM(INDEX(CID_DB[Known Contractor '#1 PN],$D4331)),"")</f>
        <v/>
      </c>
      <c r="I4331" s="5" t="str">
        <f>IFERROR(TRIM(INDEX(CID_DB[Known Contractor '#2 PN],$D4331)),"")</f>
        <v/>
      </c>
      <c r="J4331" s="5" t="str">
        <f>IFERROR(TRIM(INDEX(CID_DB[ [ NSN ] ],$D4331)),"")</f>
        <v/>
      </c>
      <c r="K4331" s="5" t="str">
        <f>IFERROR(TRIM(INDEX(CID_DB[Description],$D4331)),"")</f>
        <v/>
      </c>
      <c r="L4331" s="24" t="str">
        <f>IFERROR(TRIM(INDEX(CID_DB[Commercial Status],$D4331)),"")</f>
        <v/>
      </c>
    </row>
    <row r="4332" spans="2:12" x14ac:dyDescent="0.35">
      <c r="B4332" s="15"/>
      <c r="D4332" s="17" t="str">
        <f t="array" ref="D4332">IFERROR(IF($B4332&lt;&gt;"",LARGE(IF(ISNUMBER(SEARCH(TRIM(SUBSTITUTE($B4332,"-","")),CID_DB[Search Key])),ROW(CID_DB[Search Key]),""),1)-1,""),"")</f>
        <v/>
      </c>
      <c r="F4332" s="23" t="str">
        <f>IF($B4332&lt;&gt;"",COUNTIFS(CID_DB[Search Key],"*"&amp;TRIM(SUBSTITUTE(B4332,"-",""))&amp;"*"),"")</f>
        <v/>
      </c>
      <c r="G4332" s="23" t="str">
        <f>IFERROR(TRIM(INDEX(CID_DB[Case No],$D4332)),"")</f>
        <v/>
      </c>
      <c r="H4332" s="5" t="str">
        <f>IFERROR(TRIM(INDEX(CID_DB[Known Contractor '#1 PN],$D4332)),"")</f>
        <v/>
      </c>
      <c r="I4332" s="5" t="str">
        <f>IFERROR(TRIM(INDEX(CID_DB[Known Contractor '#2 PN],$D4332)),"")</f>
        <v/>
      </c>
      <c r="J4332" s="5" t="str">
        <f>IFERROR(TRIM(INDEX(CID_DB[ [ NSN ] ],$D4332)),"")</f>
        <v/>
      </c>
      <c r="K4332" s="5" t="str">
        <f>IFERROR(TRIM(INDEX(CID_DB[Description],$D4332)),"")</f>
        <v/>
      </c>
      <c r="L4332" s="24" t="str">
        <f>IFERROR(TRIM(INDEX(CID_DB[Commercial Status],$D4332)),"")</f>
        <v/>
      </c>
    </row>
    <row r="4333" spans="2:12" x14ac:dyDescent="0.35">
      <c r="B4333" s="15"/>
      <c r="D4333" s="17" t="str">
        <f t="array" ref="D4333">IFERROR(IF($B4333&lt;&gt;"",LARGE(IF(ISNUMBER(SEARCH(TRIM(SUBSTITUTE($B4333,"-","")),CID_DB[Search Key])),ROW(CID_DB[Search Key]),""),1)-1,""),"")</f>
        <v/>
      </c>
      <c r="F4333" s="23" t="str">
        <f>IF($B4333&lt;&gt;"",COUNTIFS(CID_DB[Search Key],"*"&amp;TRIM(SUBSTITUTE(B4333,"-",""))&amp;"*"),"")</f>
        <v/>
      </c>
      <c r="G4333" s="23" t="str">
        <f>IFERROR(TRIM(INDEX(CID_DB[Case No],$D4333)),"")</f>
        <v/>
      </c>
      <c r="H4333" s="5" t="str">
        <f>IFERROR(TRIM(INDEX(CID_DB[Known Contractor '#1 PN],$D4333)),"")</f>
        <v/>
      </c>
      <c r="I4333" s="5" t="str">
        <f>IFERROR(TRIM(INDEX(CID_DB[Known Contractor '#2 PN],$D4333)),"")</f>
        <v/>
      </c>
      <c r="J4333" s="5" t="str">
        <f>IFERROR(TRIM(INDEX(CID_DB[ [ NSN ] ],$D4333)),"")</f>
        <v/>
      </c>
      <c r="K4333" s="5" t="str">
        <f>IFERROR(TRIM(INDEX(CID_DB[Description],$D4333)),"")</f>
        <v/>
      </c>
      <c r="L4333" s="24" t="str">
        <f>IFERROR(TRIM(INDEX(CID_DB[Commercial Status],$D4333)),"")</f>
        <v/>
      </c>
    </row>
    <row r="4334" spans="2:12" x14ac:dyDescent="0.35">
      <c r="B4334" s="15"/>
      <c r="D4334" s="17" t="str">
        <f t="array" ref="D4334">IFERROR(IF($B4334&lt;&gt;"",LARGE(IF(ISNUMBER(SEARCH(TRIM(SUBSTITUTE($B4334,"-","")),CID_DB[Search Key])),ROW(CID_DB[Search Key]),""),1)-1,""),"")</f>
        <v/>
      </c>
      <c r="F4334" s="23" t="str">
        <f>IF($B4334&lt;&gt;"",COUNTIFS(CID_DB[Search Key],"*"&amp;TRIM(SUBSTITUTE(B4334,"-",""))&amp;"*"),"")</f>
        <v/>
      </c>
      <c r="G4334" s="23" t="str">
        <f>IFERROR(TRIM(INDEX(CID_DB[Case No],$D4334)),"")</f>
        <v/>
      </c>
      <c r="H4334" s="5" t="str">
        <f>IFERROR(TRIM(INDEX(CID_DB[Known Contractor '#1 PN],$D4334)),"")</f>
        <v/>
      </c>
      <c r="I4334" s="5" t="str">
        <f>IFERROR(TRIM(INDEX(CID_DB[Known Contractor '#2 PN],$D4334)),"")</f>
        <v/>
      </c>
      <c r="J4334" s="5" t="str">
        <f>IFERROR(TRIM(INDEX(CID_DB[ [ NSN ] ],$D4334)),"")</f>
        <v/>
      </c>
      <c r="K4334" s="5" t="str">
        <f>IFERROR(TRIM(INDEX(CID_DB[Description],$D4334)),"")</f>
        <v/>
      </c>
      <c r="L4334" s="24" t="str">
        <f>IFERROR(TRIM(INDEX(CID_DB[Commercial Status],$D4334)),"")</f>
        <v/>
      </c>
    </row>
    <row r="4335" spans="2:12" x14ac:dyDescent="0.35">
      <c r="B4335" s="15"/>
      <c r="D4335" s="17" t="str">
        <f t="array" ref="D4335">IFERROR(IF($B4335&lt;&gt;"",LARGE(IF(ISNUMBER(SEARCH(TRIM(SUBSTITUTE($B4335,"-","")),CID_DB[Search Key])),ROW(CID_DB[Search Key]),""),1)-1,""),"")</f>
        <v/>
      </c>
      <c r="F4335" s="23" t="str">
        <f>IF($B4335&lt;&gt;"",COUNTIFS(CID_DB[Search Key],"*"&amp;TRIM(SUBSTITUTE(B4335,"-",""))&amp;"*"),"")</f>
        <v/>
      </c>
      <c r="G4335" s="23" t="str">
        <f>IFERROR(TRIM(INDEX(CID_DB[Case No],$D4335)),"")</f>
        <v/>
      </c>
      <c r="H4335" s="5" t="str">
        <f>IFERROR(TRIM(INDEX(CID_DB[Known Contractor '#1 PN],$D4335)),"")</f>
        <v/>
      </c>
      <c r="I4335" s="5" t="str">
        <f>IFERROR(TRIM(INDEX(CID_DB[Known Contractor '#2 PN],$D4335)),"")</f>
        <v/>
      </c>
      <c r="J4335" s="5" t="str">
        <f>IFERROR(TRIM(INDEX(CID_DB[ [ NSN ] ],$D4335)),"")</f>
        <v/>
      </c>
      <c r="K4335" s="5" t="str">
        <f>IFERROR(TRIM(INDEX(CID_DB[Description],$D4335)),"")</f>
        <v/>
      </c>
      <c r="L4335" s="24" t="str">
        <f>IFERROR(TRIM(INDEX(CID_DB[Commercial Status],$D4335)),"")</f>
        <v/>
      </c>
    </row>
    <row r="4336" spans="2:12" x14ac:dyDescent="0.35">
      <c r="B4336" s="15"/>
      <c r="D4336" s="17" t="str">
        <f t="array" ref="D4336">IFERROR(IF($B4336&lt;&gt;"",LARGE(IF(ISNUMBER(SEARCH(TRIM(SUBSTITUTE($B4336,"-","")),CID_DB[Search Key])),ROW(CID_DB[Search Key]),""),1)-1,""),"")</f>
        <v/>
      </c>
      <c r="F4336" s="23" t="str">
        <f>IF($B4336&lt;&gt;"",COUNTIFS(CID_DB[Search Key],"*"&amp;TRIM(SUBSTITUTE(B4336,"-",""))&amp;"*"),"")</f>
        <v/>
      </c>
      <c r="G4336" s="23" t="str">
        <f>IFERROR(TRIM(INDEX(CID_DB[Case No],$D4336)),"")</f>
        <v/>
      </c>
      <c r="H4336" s="5" t="str">
        <f>IFERROR(TRIM(INDEX(CID_DB[Known Contractor '#1 PN],$D4336)),"")</f>
        <v/>
      </c>
      <c r="I4336" s="5" t="str">
        <f>IFERROR(TRIM(INDEX(CID_DB[Known Contractor '#2 PN],$D4336)),"")</f>
        <v/>
      </c>
      <c r="J4336" s="5" t="str">
        <f>IFERROR(TRIM(INDEX(CID_DB[ [ NSN ] ],$D4336)),"")</f>
        <v/>
      </c>
      <c r="K4336" s="5" t="str">
        <f>IFERROR(TRIM(INDEX(CID_DB[Description],$D4336)),"")</f>
        <v/>
      </c>
      <c r="L4336" s="24" t="str">
        <f>IFERROR(TRIM(INDEX(CID_DB[Commercial Status],$D4336)),"")</f>
        <v/>
      </c>
    </row>
    <row r="4337" spans="2:12" x14ac:dyDescent="0.35">
      <c r="B4337" s="15"/>
      <c r="D4337" s="17" t="str">
        <f t="array" ref="D4337">IFERROR(IF($B4337&lt;&gt;"",LARGE(IF(ISNUMBER(SEARCH(TRIM(SUBSTITUTE($B4337,"-","")),CID_DB[Search Key])),ROW(CID_DB[Search Key]),""),1)-1,""),"")</f>
        <v/>
      </c>
      <c r="F4337" s="23" t="str">
        <f>IF($B4337&lt;&gt;"",COUNTIFS(CID_DB[Search Key],"*"&amp;TRIM(SUBSTITUTE(B4337,"-",""))&amp;"*"),"")</f>
        <v/>
      </c>
      <c r="G4337" s="23" t="str">
        <f>IFERROR(TRIM(INDEX(CID_DB[Case No],$D4337)),"")</f>
        <v/>
      </c>
      <c r="H4337" s="5" t="str">
        <f>IFERROR(TRIM(INDEX(CID_DB[Known Contractor '#1 PN],$D4337)),"")</f>
        <v/>
      </c>
      <c r="I4337" s="5" t="str">
        <f>IFERROR(TRIM(INDEX(CID_DB[Known Contractor '#2 PN],$D4337)),"")</f>
        <v/>
      </c>
      <c r="J4337" s="5" t="str">
        <f>IFERROR(TRIM(INDEX(CID_DB[ [ NSN ] ],$D4337)),"")</f>
        <v/>
      </c>
      <c r="K4337" s="5" t="str">
        <f>IFERROR(TRIM(INDEX(CID_DB[Description],$D4337)),"")</f>
        <v/>
      </c>
      <c r="L4337" s="24" t="str">
        <f>IFERROR(TRIM(INDEX(CID_DB[Commercial Status],$D4337)),"")</f>
        <v/>
      </c>
    </row>
    <row r="4338" spans="2:12" x14ac:dyDescent="0.35">
      <c r="B4338" s="15"/>
      <c r="D4338" s="17" t="str">
        <f t="array" ref="D4338">IFERROR(IF($B4338&lt;&gt;"",LARGE(IF(ISNUMBER(SEARCH(TRIM(SUBSTITUTE($B4338,"-","")),CID_DB[Search Key])),ROW(CID_DB[Search Key]),""),1)-1,""),"")</f>
        <v/>
      </c>
      <c r="F4338" s="23" t="str">
        <f>IF($B4338&lt;&gt;"",COUNTIFS(CID_DB[Search Key],"*"&amp;TRIM(SUBSTITUTE(B4338,"-",""))&amp;"*"),"")</f>
        <v/>
      </c>
      <c r="G4338" s="23" t="str">
        <f>IFERROR(TRIM(INDEX(CID_DB[Case No],$D4338)),"")</f>
        <v/>
      </c>
      <c r="H4338" s="5" t="str">
        <f>IFERROR(TRIM(INDEX(CID_DB[Known Contractor '#1 PN],$D4338)),"")</f>
        <v/>
      </c>
      <c r="I4338" s="5" t="str">
        <f>IFERROR(TRIM(INDEX(CID_DB[Known Contractor '#2 PN],$D4338)),"")</f>
        <v/>
      </c>
      <c r="J4338" s="5" t="str">
        <f>IFERROR(TRIM(INDEX(CID_DB[ [ NSN ] ],$D4338)),"")</f>
        <v/>
      </c>
      <c r="K4338" s="5" t="str">
        <f>IFERROR(TRIM(INDEX(CID_DB[Description],$D4338)),"")</f>
        <v/>
      </c>
      <c r="L4338" s="24" t="str">
        <f>IFERROR(TRIM(INDEX(CID_DB[Commercial Status],$D4338)),"")</f>
        <v/>
      </c>
    </row>
    <row r="4339" spans="2:12" x14ac:dyDescent="0.35">
      <c r="B4339" s="15"/>
      <c r="D4339" s="17" t="str">
        <f t="array" ref="D4339">IFERROR(IF($B4339&lt;&gt;"",LARGE(IF(ISNUMBER(SEARCH(TRIM(SUBSTITUTE($B4339,"-","")),CID_DB[Search Key])),ROW(CID_DB[Search Key]),""),1)-1,""),"")</f>
        <v/>
      </c>
      <c r="F4339" s="23" t="str">
        <f>IF($B4339&lt;&gt;"",COUNTIFS(CID_DB[Search Key],"*"&amp;TRIM(SUBSTITUTE(B4339,"-",""))&amp;"*"),"")</f>
        <v/>
      </c>
      <c r="G4339" s="23" t="str">
        <f>IFERROR(TRIM(INDEX(CID_DB[Case No],$D4339)),"")</f>
        <v/>
      </c>
      <c r="H4339" s="5" t="str">
        <f>IFERROR(TRIM(INDEX(CID_DB[Known Contractor '#1 PN],$D4339)),"")</f>
        <v/>
      </c>
      <c r="I4339" s="5" t="str">
        <f>IFERROR(TRIM(INDEX(CID_DB[Known Contractor '#2 PN],$D4339)),"")</f>
        <v/>
      </c>
      <c r="J4339" s="5" t="str">
        <f>IFERROR(TRIM(INDEX(CID_DB[ [ NSN ] ],$D4339)),"")</f>
        <v/>
      </c>
      <c r="K4339" s="5" t="str">
        <f>IFERROR(TRIM(INDEX(CID_DB[Description],$D4339)),"")</f>
        <v/>
      </c>
      <c r="L4339" s="24" t="str">
        <f>IFERROR(TRIM(INDEX(CID_DB[Commercial Status],$D4339)),"")</f>
        <v/>
      </c>
    </row>
    <row r="4340" spans="2:12" x14ac:dyDescent="0.35">
      <c r="B4340" s="15"/>
      <c r="D4340" s="17" t="str">
        <f t="array" ref="D4340">IFERROR(IF($B4340&lt;&gt;"",LARGE(IF(ISNUMBER(SEARCH(TRIM(SUBSTITUTE($B4340,"-","")),CID_DB[Search Key])),ROW(CID_DB[Search Key]),""),1)-1,""),"")</f>
        <v/>
      </c>
      <c r="F4340" s="23" t="str">
        <f>IF($B4340&lt;&gt;"",COUNTIFS(CID_DB[Search Key],"*"&amp;TRIM(SUBSTITUTE(B4340,"-",""))&amp;"*"),"")</f>
        <v/>
      </c>
      <c r="G4340" s="23" t="str">
        <f>IFERROR(TRIM(INDEX(CID_DB[Case No],$D4340)),"")</f>
        <v/>
      </c>
      <c r="H4340" s="5" t="str">
        <f>IFERROR(TRIM(INDEX(CID_DB[Known Contractor '#1 PN],$D4340)),"")</f>
        <v/>
      </c>
      <c r="I4340" s="5" t="str">
        <f>IFERROR(TRIM(INDEX(CID_DB[Known Contractor '#2 PN],$D4340)),"")</f>
        <v/>
      </c>
      <c r="J4340" s="5" t="str">
        <f>IFERROR(TRIM(INDEX(CID_DB[ [ NSN ] ],$D4340)),"")</f>
        <v/>
      </c>
      <c r="K4340" s="5" t="str">
        <f>IFERROR(TRIM(INDEX(CID_DB[Description],$D4340)),"")</f>
        <v/>
      </c>
      <c r="L4340" s="24" t="str">
        <f>IFERROR(TRIM(INDEX(CID_DB[Commercial Status],$D4340)),"")</f>
        <v/>
      </c>
    </row>
    <row r="4341" spans="2:12" x14ac:dyDescent="0.35">
      <c r="B4341" s="15"/>
      <c r="D4341" s="17" t="str">
        <f t="array" ref="D4341">IFERROR(IF($B4341&lt;&gt;"",LARGE(IF(ISNUMBER(SEARCH(TRIM(SUBSTITUTE($B4341,"-","")),CID_DB[Search Key])),ROW(CID_DB[Search Key]),""),1)-1,""),"")</f>
        <v/>
      </c>
      <c r="F4341" s="23" t="str">
        <f>IF($B4341&lt;&gt;"",COUNTIFS(CID_DB[Search Key],"*"&amp;TRIM(SUBSTITUTE(B4341,"-",""))&amp;"*"),"")</f>
        <v/>
      </c>
      <c r="G4341" s="23" t="str">
        <f>IFERROR(TRIM(INDEX(CID_DB[Case No],$D4341)),"")</f>
        <v/>
      </c>
      <c r="H4341" s="5" t="str">
        <f>IFERROR(TRIM(INDEX(CID_DB[Known Contractor '#1 PN],$D4341)),"")</f>
        <v/>
      </c>
      <c r="I4341" s="5" t="str">
        <f>IFERROR(TRIM(INDEX(CID_DB[Known Contractor '#2 PN],$D4341)),"")</f>
        <v/>
      </c>
      <c r="J4341" s="5" t="str">
        <f>IFERROR(TRIM(INDEX(CID_DB[ [ NSN ] ],$D4341)),"")</f>
        <v/>
      </c>
      <c r="K4341" s="5" t="str">
        <f>IFERROR(TRIM(INDEX(CID_DB[Description],$D4341)),"")</f>
        <v/>
      </c>
      <c r="L4341" s="24" t="str">
        <f>IFERROR(TRIM(INDEX(CID_DB[Commercial Status],$D4341)),"")</f>
        <v/>
      </c>
    </row>
    <row r="4342" spans="2:12" x14ac:dyDescent="0.35">
      <c r="B4342" s="15"/>
      <c r="D4342" s="17" t="str">
        <f t="array" ref="D4342">IFERROR(IF($B4342&lt;&gt;"",LARGE(IF(ISNUMBER(SEARCH(TRIM(SUBSTITUTE($B4342,"-","")),CID_DB[Search Key])),ROW(CID_DB[Search Key]),""),1)-1,""),"")</f>
        <v/>
      </c>
      <c r="F4342" s="23" t="str">
        <f>IF($B4342&lt;&gt;"",COUNTIFS(CID_DB[Search Key],"*"&amp;TRIM(SUBSTITUTE(B4342,"-",""))&amp;"*"),"")</f>
        <v/>
      </c>
      <c r="G4342" s="23" t="str">
        <f>IFERROR(TRIM(INDEX(CID_DB[Case No],$D4342)),"")</f>
        <v/>
      </c>
      <c r="H4342" s="5" t="str">
        <f>IFERROR(TRIM(INDEX(CID_DB[Known Contractor '#1 PN],$D4342)),"")</f>
        <v/>
      </c>
      <c r="I4342" s="5" t="str">
        <f>IFERROR(TRIM(INDEX(CID_DB[Known Contractor '#2 PN],$D4342)),"")</f>
        <v/>
      </c>
      <c r="J4342" s="5" t="str">
        <f>IFERROR(TRIM(INDEX(CID_DB[ [ NSN ] ],$D4342)),"")</f>
        <v/>
      </c>
      <c r="K4342" s="5" t="str">
        <f>IFERROR(TRIM(INDEX(CID_DB[Description],$D4342)),"")</f>
        <v/>
      </c>
      <c r="L4342" s="24" t="str">
        <f>IFERROR(TRIM(INDEX(CID_DB[Commercial Status],$D4342)),"")</f>
        <v/>
      </c>
    </row>
    <row r="4343" spans="2:12" x14ac:dyDescent="0.35">
      <c r="B4343" s="15"/>
      <c r="D4343" s="17" t="str">
        <f t="array" ref="D4343">IFERROR(IF($B4343&lt;&gt;"",LARGE(IF(ISNUMBER(SEARCH(TRIM(SUBSTITUTE($B4343,"-","")),CID_DB[Search Key])),ROW(CID_DB[Search Key]),""),1)-1,""),"")</f>
        <v/>
      </c>
      <c r="F4343" s="23" t="str">
        <f>IF($B4343&lt;&gt;"",COUNTIFS(CID_DB[Search Key],"*"&amp;TRIM(SUBSTITUTE(B4343,"-",""))&amp;"*"),"")</f>
        <v/>
      </c>
      <c r="G4343" s="23" t="str">
        <f>IFERROR(TRIM(INDEX(CID_DB[Case No],$D4343)),"")</f>
        <v/>
      </c>
      <c r="H4343" s="5" t="str">
        <f>IFERROR(TRIM(INDEX(CID_DB[Known Contractor '#1 PN],$D4343)),"")</f>
        <v/>
      </c>
      <c r="I4343" s="5" t="str">
        <f>IFERROR(TRIM(INDEX(CID_DB[Known Contractor '#2 PN],$D4343)),"")</f>
        <v/>
      </c>
      <c r="J4343" s="5" t="str">
        <f>IFERROR(TRIM(INDEX(CID_DB[ [ NSN ] ],$D4343)),"")</f>
        <v/>
      </c>
      <c r="K4343" s="5" t="str">
        <f>IFERROR(TRIM(INDEX(CID_DB[Description],$D4343)),"")</f>
        <v/>
      </c>
      <c r="L4343" s="24" t="str">
        <f>IFERROR(TRIM(INDEX(CID_DB[Commercial Status],$D4343)),"")</f>
        <v/>
      </c>
    </row>
    <row r="4344" spans="2:12" x14ac:dyDescent="0.35">
      <c r="B4344" s="15"/>
      <c r="D4344" s="17" t="str">
        <f t="array" ref="D4344">IFERROR(IF($B4344&lt;&gt;"",LARGE(IF(ISNUMBER(SEARCH(TRIM(SUBSTITUTE($B4344,"-","")),CID_DB[Search Key])),ROW(CID_DB[Search Key]),""),1)-1,""),"")</f>
        <v/>
      </c>
      <c r="F4344" s="23" t="str">
        <f>IF($B4344&lt;&gt;"",COUNTIFS(CID_DB[Search Key],"*"&amp;TRIM(SUBSTITUTE(B4344,"-",""))&amp;"*"),"")</f>
        <v/>
      </c>
      <c r="G4344" s="23" t="str">
        <f>IFERROR(TRIM(INDEX(CID_DB[Case No],$D4344)),"")</f>
        <v/>
      </c>
      <c r="H4344" s="5" t="str">
        <f>IFERROR(TRIM(INDEX(CID_DB[Known Contractor '#1 PN],$D4344)),"")</f>
        <v/>
      </c>
      <c r="I4344" s="5" t="str">
        <f>IFERROR(TRIM(INDEX(CID_DB[Known Contractor '#2 PN],$D4344)),"")</f>
        <v/>
      </c>
      <c r="J4344" s="5" t="str">
        <f>IFERROR(TRIM(INDEX(CID_DB[ [ NSN ] ],$D4344)),"")</f>
        <v/>
      </c>
      <c r="K4344" s="5" t="str">
        <f>IFERROR(TRIM(INDEX(CID_DB[Description],$D4344)),"")</f>
        <v/>
      </c>
      <c r="L4344" s="24" t="str">
        <f>IFERROR(TRIM(INDEX(CID_DB[Commercial Status],$D4344)),"")</f>
        <v/>
      </c>
    </row>
    <row r="4345" spans="2:12" x14ac:dyDescent="0.35">
      <c r="B4345" s="15"/>
      <c r="D4345" s="17" t="str">
        <f t="array" ref="D4345">IFERROR(IF($B4345&lt;&gt;"",LARGE(IF(ISNUMBER(SEARCH(TRIM(SUBSTITUTE($B4345,"-","")),CID_DB[Search Key])),ROW(CID_DB[Search Key]),""),1)-1,""),"")</f>
        <v/>
      </c>
      <c r="F4345" s="23" t="str">
        <f>IF($B4345&lt;&gt;"",COUNTIFS(CID_DB[Search Key],"*"&amp;TRIM(SUBSTITUTE(B4345,"-",""))&amp;"*"),"")</f>
        <v/>
      </c>
      <c r="G4345" s="23" t="str">
        <f>IFERROR(TRIM(INDEX(CID_DB[Case No],$D4345)),"")</f>
        <v/>
      </c>
      <c r="H4345" s="5" t="str">
        <f>IFERROR(TRIM(INDEX(CID_DB[Known Contractor '#1 PN],$D4345)),"")</f>
        <v/>
      </c>
      <c r="I4345" s="5" t="str">
        <f>IFERROR(TRIM(INDEX(CID_DB[Known Contractor '#2 PN],$D4345)),"")</f>
        <v/>
      </c>
      <c r="J4345" s="5" t="str">
        <f>IFERROR(TRIM(INDEX(CID_DB[ [ NSN ] ],$D4345)),"")</f>
        <v/>
      </c>
      <c r="K4345" s="5" t="str">
        <f>IFERROR(TRIM(INDEX(CID_DB[Description],$D4345)),"")</f>
        <v/>
      </c>
      <c r="L4345" s="24" t="str">
        <f>IFERROR(TRIM(INDEX(CID_DB[Commercial Status],$D4345)),"")</f>
        <v/>
      </c>
    </row>
    <row r="4346" spans="2:12" x14ac:dyDescent="0.35">
      <c r="B4346" s="15"/>
      <c r="D4346" s="17" t="str">
        <f t="array" ref="D4346">IFERROR(IF($B4346&lt;&gt;"",LARGE(IF(ISNUMBER(SEARCH(TRIM(SUBSTITUTE($B4346,"-","")),CID_DB[Search Key])),ROW(CID_DB[Search Key]),""),1)-1,""),"")</f>
        <v/>
      </c>
      <c r="F4346" s="23" t="str">
        <f>IF($B4346&lt;&gt;"",COUNTIFS(CID_DB[Search Key],"*"&amp;TRIM(SUBSTITUTE(B4346,"-",""))&amp;"*"),"")</f>
        <v/>
      </c>
      <c r="G4346" s="23" t="str">
        <f>IFERROR(TRIM(INDEX(CID_DB[Case No],$D4346)),"")</f>
        <v/>
      </c>
      <c r="H4346" s="5" t="str">
        <f>IFERROR(TRIM(INDEX(CID_DB[Known Contractor '#1 PN],$D4346)),"")</f>
        <v/>
      </c>
      <c r="I4346" s="5" t="str">
        <f>IFERROR(TRIM(INDEX(CID_DB[Known Contractor '#2 PN],$D4346)),"")</f>
        <v/>
      </c>
      <c r="J4346" s="5" t="str">
        <f>IFERROR(TRIM(INDEX(CID_DB[ [ NSN ] ],$D4346)),"")</f>
        <v/>
      </c>
      <c r="K4346" s="5" t="str">
        <f>IFERROR(TRIM(INDEX(CID_DB[Description],$D4346)),"")</f>
        <v/>
      </c>
      <c r="L4346" s="24" t="str">
        <f>IFERROR(TRIM(INDEX(CID_DB[Commercial Status],$D4346)),"")</f>
        <v/>
      </c>
    </row>
    <row r="4347" spans="2:12" x14ac:dyDescent="0.35">
      <c r="B4347" s="15"/>
      <c r="D4347" s="17" t="str">
        <f t="array" ref="D4347">IFERROR(IF($B4347&lt;&gt;"",LARGE(IF(ISNUMBER(SEARCH(TRIM(SUBSTITUTE($B4347,"-","")),CID_DB[Search Key])),ROW(CID_DB[Search Key]),""),1)-1,""),"")</f>
        <v/>
      </c>
      <c r="F4347" s="23" t="str">
        <f>IF($B4347&lt;&gt;"",COUNTIFS(CID_DB[Search Key],"*"&amp;TRIM(SUBSTITUTE(B4347,"-",""))&amp;"*"),"")</f>
        <v/>
      </c>
      <c r="G4347" s="23" t="str">
        <f>IFERROR(TRIM(INDEX(CID_DB[Case No],$D4347)),"")</f>
        <v/>
      </c>
      <c r="H4347" s="5" t="str">
        <f>IFERROR(TRIM(INDEX(CID_DB[Known Contractor '#1 PN],$D4347)),"")</f>
        <v/>
      </c>
      <c r="I4347" s="5" t="str">
        <f>IFERROR(TRIM(INDEX(CID_DB[Known Contractor '#2 PN],$D4347)),"")</f>
        <v/>
      </c>
      <c r="J4347" s="5" t="str">
        <f>IFERROR(TRIM(INDEX(CID_DB[ [ NSN ] ],$D4347)),"")</f>
        <v/>
      </c>
      <c r="K4347" s="5" t="str">
        <f>IFERROR(TRIM(INDEX(CID_DB[Description],$D4347)),"")</f>
        <v/>
      </c>
      <c r="L4347" s="24" t="str">
        <f>IFERROR(TRIM(INDEX(CID_DB[Commercial Status],$D4347)),"")</f>
        <v/>
      </c>
    </row>
    <row r="4348" spans="2:12" x14ac:dyDescent="0.35">
      <c r="B4348" s="15"/>
      <c r="D4348" s="17" t="str">
        <f t="array" ref="D4348">IFERROR(IF($B4348&lt;&gt;"",LARGE(IF(ISNUMBER(SEARCH(TRIM(SUBSTITUTE($B4348,"-","")),CID_DB[Search Key])),ROW(CID_DB[Search Key]),""),1)-1,""),"")</f>
        <v/>
      </c>
      <c r="F4348" s="23" t="str">
        <f>IF($B4348&lt;&gt;"",COUNTIFS(CID_DB[Search Key],"*"&amp;TRIM(SUBSTITUTE(B4348,"-",""))&amp;"*"),"")</f>
        <v/>
      </c>
      <c r="G4348" s="23" t="str">
        <f>IFERROR(TRIM(INDEX(CID_DB[Case No],$D4348)),"")</f>
        <v/>
      </c>
      <c r="H4348" s="5" t="str">
        <f>IFERROR(TRIM(INDEX(CID_DB[Known Contractor '#1 PN],$D4348)),"")</f>
        <v/>
      </c>
      <c r="I4348" s="5" t="str">
        <f>IFERROR(TRIM(INDEX(CID_DB[Known Contractor '#2 PN],$D4348)),"")</f>
        <v/>
      </c>
      <c r="J4348" s="5" t="str">
        <f>IFERROR(TRIM(INDEX(CID_DB[ [ NSN ] ],$D4348)),"")</f>
        <v/>
      </c>
      <c r="K4348" s="5" t="str">
        <f>IFERROR(TRIM(INDEX(CID_DB[Description],$D4348)),"")</f>
        <v/>
      </c>
      <c r="L4348" s="24" t="str">
        <f>IFERROR(TRIM(INDEX(CID_DB[Commercial Status],$D4348)),"")</f>
        <v/>
      </c>
    </row>
    <row r="4349" spans="2:12" x14ac:dyDescent="0.35">
      <c r="B4349" s="15"/>
      <c r="D4349" s="17" t="str">
        <f t="array" ref="D4349">IFERROR(IF($B4349&lt;&gt;"",LARGE(IF(ISNUMBER(SEARCH(TRIM(SUBSTITUTE($B4349,"-","")),CID_DB[Search Key])),ROW(CID_DB[Search Key]),""),1)-1,""),"")</f>
        <v/>
      </c>
      <c r="F4349" s="23" t="str">
        <f>IF($B4349&lt;&gt;"",COUNTIFS(CID_DB[Search Key],"*"&amp;TRIM(SUBSTITUTE(B4349,"-",""))&amp;"*"),"")</f>
        <v/>
      </c>
      <c r="G4349" s="23" t="str">
        <f>IFERROR(TRIM(INDEX(CID_DB[Case No],$D4349)),"")</f>
        <v/>
      </c>
      <c r="H4349" s="5" t="str">
        <f>IFERROR(TRIM(INDEX(CID_DB[Known Contractor '#1 PN],$D4349)),"")</f>
        <v/>
      </c>
      <c r="I4349" s="5" t="str">
        <f>IFERROR(TRIM(INDEX(CID_DB[Known Contractor '#2 PN],$D4349)),"")</f>
        <v/>
      </c>
      <c r="J4349" s="5" t="str">
        <f>IFERROR(TRIM(INDEX(CID_DB[ [ NSN ] ],$D4349)),"")</f>
        <v/>
      </c>
      <c r="K4349" s="5" t="str">
        <f>IFERROR(TRIM(INDEX(CID_DB[Description],$D4349)),"")</f>
        <v/>
      </c>
      <c r="L4349" s="24" t="str">
        <f>IFERROR(TRIM(INDEX(CID_DB[Commercial Status],$D4349)),"")</f>
        <v/>
      </c>
    </row>
    <row r="4350" spans="2:12" x14ac:dyDescent="0.35">
      <c r="B4350" s="15"/>
      <c r="D4350" s="17" t="str">
        <f t="array" ref="D4350">IFERROR(IF($B4350&lt;&gt;"",LARGE(IF(ISNUMBER(SEARCH(TRIM(SUBSTITUTE($B4350,"-","")),CID_DB[Search Key])),ROW(CID_DB[Search Key]),""),1)-1,""),"")</f>
        <v/>
      </c>
      <c r="F4350" s="23" t="str">
        <f>IF($B4350&lt;&gt;"",COUNTIFS(CID_DB[Search Key],"*"&amp;TRIM(SUBSTITUTE(B4350,"-",""))&amp;"*"),"")</f>
        <v/>
      </c>
      <c r="G4350" s="23" t="str">
        <f>IFERROR(TRIM(INDEX(CID_DB[Case No],$D4350)),"")</f>
        <v/>
      </c>
      <c r="H4350" s="5" t="str">
        <f>IFERROR(TRIM(INDEX(CID_DB[Known Contractor '#1 PN],$D4350)),"")</f>
        <v/>
      </c>
      <c r="I4350" s="5" t="str">
        <f>IFERROR(TRIM(INDEX(CID_DB[Known Contractor '#2 PN],$D4350)),"")</f>
        <v/>
      </c>
      <c r="J4350" s="5" t="str">
        <f>IFERROR(TRIM(INDEX(CID_DB[ [ NSN ] ],$D4350)),"")</f>
        <v/>
      </c>
      <c r="K4350" s="5" t="str">
        <f>IFERROR(TRIM(INDEX(CID_DB[Description],$D4350)),"")</f>
        <v/>
      </c>
      <c r="L4350" s="24" t="str">
        <f>IFERROR(TRIM(INDEX(CID_DB[Commercial Status],$D4350)),"")</f>
        <v/>
      </c>
    </row>
    <row r="4351" spans="2:12" x14ac:dyDescent="0.35">
      <c r="B4351" s="15"/>
      <c r="D4351" s="17" t="str">
        <f t="array" ref="D4351">IFERROR(IF($B4351&lt;&gt;"",LARGE(IF(ISNUMBER(SEARCH(TRIM(SUBSTITUTE($B4351,"-","")),CID_DB[Search Key])),ROW(CID_DB[Search Key]),""),1)-1,""),"")</f>
        <v/>
      </c>
      <c r="F4351" s="23" t="str">
        <f>IF($B4351&lt;&gt;"",COUNTIFS(CID_DB[Search Key],"*"&amp;TRIM(SUBSTITUTE(B4351,"-",""))&amp;"*"),"")</f>
        <v/>
      </c>
      <c r="G4351" s="23" t="str">
        <f>IFERROR(TRIM(INDEX(CID_DB[Case No],$D4351)),"")</f>
        <v/>
      </c>
      <c r="H4351" s="5" t="str">
        <f>IFERROR(TRIM(INDEX(CID_DB[Known Contractor '#1 PN],$D4351)),"")</f>
        <v/>
      </c>
      <c r="I4351" s="5" t="str">
        <f>IFERROR(TRIM(INDEX(CID_DB[Known Contractor '#2 PN],$D4351)),"")</f>
        <v/>
      </c>
      <c r="J4351" s="5" t="str">
        <f>IFERROR(TRIM(INDEX(CID_DB[ [ NSN ] ],$D4351)),"")</f>
        <v/>
      </c>
      <c r="K4351" s="5" t="str">
        <f>IFERROR(TRIM(INDEX(CID_DB[Description],$D4351)),"")</f>
        <v/>
      </c>
      <c r="L4351" s="24" t="str">
        <f>IFERROR(TRIM(INDEX(CID_DB[Commercial Status],$D4351)),"")</f>
        <v/>
      </c>
    </row>
    <row r="4352" spans="2:12" x14ac:dyDescent="0.35">
      <c r="B4352" s="15"/>
      <c r="D4352" s="17" t="str">
        <f t="array" ref="D4352">IFERROR(IF($B4352&lt;&gt;"",LARGE(IF(ISNUMBER(SEARCH(TRIM(SUBSTITUTE($B4352,"-","")),CID_DB[Search Key])),ROW(CID_DB[Search Key]),""),1)-1,""),"")</f>
        <v/>
      </c>
      <c r="F4352" s="23" t="str">
        <f>IF($B4352&lt;&gt;"",COUNTIFS(CID_DB[Search Key],"*"&amp;TRIM(SUBSTITUTE(B4352,"-",""))&amp;"*"),"")</f>
        <v/>
      </c>
      <c r="G4352" s="23" t="str">
        <f>IFERROR(TRIM(INDEX(CID_DB[Case No],$D4352)),"")</f>
        <v/>
      </c>
      <c r="H4352" s="5" t="str">
        <f>IFERROR(TRIM(INDEX(CID_DB[Known Contractor '#1 PN],$D4352)),"")</f>
        <v/>
      </c>
      <c r="I4352" s="5" t="str">
        <f>IFERROR(TRIM(INDEX(CID_DB[Known Contractor '#2 PN],$D4352)),"")</f>
        <v/>
      </c>
      <c r="J4352" s="5" t="str">
        <f>IFERROR(TRIM(INDEX(CID_DB[ [ NSN ] ],$D4352)),"")</f>
        <v/>
      </c>
      <c r="K4352" s="5" t="str">
        <f>IFERROR(TRIM(INDEX(CID_DB[Description],$D4352)),"")</f>
        <v/>
      </c>
      <c r="L4352" s="24" t="str">
        <f>IFERROR(TRIM(INDEX(CID_DB[Commercial Status],$D4352)),"")</f>
        <v/>
      </c>
    </row>
    <row r="4353" spans="2:12" x14ac:dyDescent="0.35">
      <c r="B4353" s="15"/>
      <c r="D4353" s="17" t="str">
        <f t="array" ref="D4353">IFERROR(IF($B4353&lt;&gt;"",LARGE(IF(ISNUMBER(SEARCH(TRIM(SUBSTITUTE($B4353,"-","")),CID_DB[Search Key])),ROW(CID_DB[Search Key]),""),1)-1,""),"")</f>
        <v/>
      </c>
      <c r="F4353" s="23" t="str">
        <f>IF($B4353&lt;&gt;"",COUNTIFS(CID_DB[Search Key],"*"&amp;TRIM(SUBSTITUTE(B4353,"-",""))&amp;"*"),"")</f>
        <v/>
      </c>
      <c r="G4353" s="23" t="str">
        <f>IFERROR(TRIM(INDEX(CID_DB[Case No],$D4353)),"")</f>
        <v/>
      </c>
      <c r="H4353" s="5" t="str">
        <f>IFERROR(TRIM(INDEX(CID_DB[Known Contractor '#1 PN],$D4353)),"")</f>
        <v/>
      </c>
      <c r="I4353" s="5" t="str">
        <f>IFERROR(TRIM(INDEX(CID_DB[Known Contractor '#2 PN],$D4353)),"")</f>
        <v/>
      </c>
      <c r="J4353" s="5" t="str">
        <f>IFERROR(TRIM(INDEX(CID_DB[ [ NSN ] ],$D4353)),"")</f>
        <v/>
      </c>
      <c r="K4353" s="5" t="str">
        <f>IFERROR(TRIM(INDEX(CID_DB[Description],$D4353)),"")</f>
        <v/>
      </c>
      <c r="L4353" s="24" t="str">
        <f>IFERROR(TRIM(INDEX(CID_DB[Commercial Status],$D4353)),"")</f>
        <v/>
      </c>
    </row>
    <row r="4354" spans="2:12" x14ac:dyDescent="0.35">
      <c r="B4354" s="15"/>
      <c r="D4354" s="17" t="str">
        <f t="array" ref="D4354">IFERROR(IF($B4354&lt;&gt;"",LARGE(IF(ISNUMBER(SEARCH(TRIM(SUBSTITUTE($B4354,"-","")),CID_DB[Search Key])),ROW(CID_DB[Search Key]),""),1)-1,""),"")</f>
        <v/>
      </c>
      <c r="F4354" s="23" t="str">
        <f>IF($B4354&lt;&gt;"",COUNTIFS(CID_DB[Search Key],"*"&amp;TRIM(SUBSTITUTE(B4354,"-",""))&amp;"*"),"")</f>
        <v/>
      </c>
      <c r="G4354" s="23" t="str">
        <f>IFERROR(TRIM(INDEX(CID_DB[Case No],$D4354)),"")</f>
        <v/>
      </c>
      <c r="H4354" s="5" t="str">
        <f>IFERROR(TRIM(INDEX(CID_DB[Known Contractor '#1 PN],$D4354)),"")</f>
        <v/>
      </c>
      <c r="I4354" s="5" t="str">
        <f>IFERROR(TRIM(INDEX(CID_DB[Known Contractor '#2 PN],$D4354)),"")</f>
        <v/>
      </c>
      <c r="J4354" s="5" t="str">
        <f>IFERROR(TRIM(INDEX(CID_DB[ [ NSN ] ],$D4354)),"")</f>
        <v/>
      </c>
      <c r="K4354" s="5" t="str">
        <f>IFERROR(TRIM(INDEX(CID_DB[Description],$D4354)),"")</f>
        <v/>
      </c>
      <c r="L4354" s="24" t="str">
        <f>IFERROR(TRIM(INDEX(CID_DB[Commercial Status],$D4354)),"")</f>
        <v/>
      </c>
    </row>
    <row r="4355" spans="2:12" x14ac:dyDescent="0.35">
      <c r="B4355" s="15"/>
      <c r="D4355" s="17" t="str">
        <f t="array" ref="D4355">IFERROR(IF($B4355&lt;&gt;"",LARGE(IF(ISNUMBER(SEARCH(TRIM(SUBSTITUTE($B4355,"-","")),CID_DB[Search Key])),ROW(CID_DB[Search Key]),""),1)-1,""),"")</f>
        <v/>
      </c>
      <c r="F4355" s="23" t="str">
        <f>IF($B4355&lt;&gt;"",COUNTIFS(CID_DB[Search Key],"*"&amp;TRIM(SUBSTITUTE(B4355,"-",""))&amp;"*"),"")</f>
        <v/>
      </c>
      <c r="G4355" s="23" t="str">
        <f>IFERROR(TRIM(INDEX(CID_DB[Case No],$D4355)),"")</f>
        <v/>
      </c>
      <c r="H4355" s="5" t="str">
        <f>IFERROR(TRIM(INDEX(CID_DB[Known Contractor '#1 PN],$D4355)),"")</f>
        <v/>
      </c>
      <c r="I4355" s="5" t="str">
        <f>IFERROR(TRIM(INDEX(CID_DB[Known Contractor '#2 PN],$D4355)),"")</f>
        <v/>
      </c>
      <c r="J4355" s="5" t="str">
        <f>IFERROR(TRIM(INDEX(CID_DB[ [ NSN ] ],$D4355)),"")</f>
        <v/>
      </c>
      <c r="K4355" s="5" t="str">
        <f>IFERROR(TRIM(INDEX(CID_DB[Description],$D4355)),"")</f>
        <v/>
      </c>
      <c r="L4355" s="24" t="str">
        <f>IFERROR(TRIM(INDEX(CID_DB[Commercial Status],$D4355)),"")</f>
        <v/>
      </c>
    </row>
    <row r="4356" spans="2:12" x14ac:dyDescent="0.35">
      <c r="B4356" s="15"/>
      <c r="D4356" s="17" t="str">
        <f t="array" ref="D4356">IFERROR(IF($B4356&lt;&gt;"",LARGE(IF(ISNUMBER(SEARCH(TRIM(SUBSTITUTE($B4356,"-","")),CID_DB[Search Key])),ROW(CID_DB[Search Key]),""),1)-1,""),"")</f>
        <v/>
      </c>
      <c r="F4356" s="23" t="str">
        <f>IF($B4356&lt;&gt;"",COUNTIFS(CID_DB[Search Key],"*"&amp;TRIM(SUBSTITUTE(B4356,"-",""))&amp;"*"),"")</f>
        <v/>
      </c>
      <c r="G4356" s="23" t="str">
        <f>IFERROR(TRIM(INDEX(CID_DB[Case No],$D4356)),"")</f>
        <v/>
      </c>
      <c r="H4356" s="5" t="str">
        <f>IFERROR(TRIM(INDEX(CID_DB[Known Contractor '#1 PN],$D4356)),"")</f>
        <v/>
      </c>
      <c r="I4356" s="5" t="str">
        <f>IFERROR(TRIM(INDEX(CID_DB[Known Contractor '#2 PN],$D4356)),"")</f>
        <v/>
      </c>
      <c r="J4356" s="5" t="str">
        <f>IFERROR(TRIM(INDEX(CID_DB[ [ NSN ] ],$D4356)),"")</f>
        <v/>
      </c>
      <c r="K4356" s="5" t="str">
        <f>IFERROR(TRIM(INDEX(CID_DB[Description],$D4356)),"")</f>
        <v/>
      </c>
      <c r="L4356" s="24" t="str">
        <f>IFERROR(TRIM(INDEX(CID_DB[Commercial Status],$D4356)),"")</f>
        <v/>
      </c>
    </row>
    <row r="4357" spans="2:12" x14ac:dyDescent="0.35">
      <c r="B4357" s="15"/>
      <c r="D4357" s="17" t="str">
        <f t="array" ref="D4357">IFERROR(IF($B4357&lt;&gt;"",LARGE(IF(ISNUMBER(SEARCH(TRIM(SUBSTITUTE($B4357,"-","")),CID_DB[Search Key])),ROW(CID_DB[Search Key]),""),1)-1,""),"")</f>
        <v/>
      </c>
      <c r="F4357" s="23" t="str">
        <f>IF($B4357&lt;&gt;"",COUNTIFS(CID_DB[Search Key],"*"&amp;TRIM(SUBSTITUTE(B4357,"-",""))&amp;"*"),"")</f>
        <v/>
      </c>
      <c r="G4357" s="23" t="str">
        <f>IFERROR(TRIM(INDEX(CID_DB[Case No],$D4357)),"")</f>
        <v/>
      </c>
      <c r="H4357" s="5" t="str">
        <f>IFERROR(TRIM(INDEX(CID_DB[Known Contractor '#1 PN],$D4357)),"")</f>
        <v/>
      </c>
      <c r="I4357" s="5" t="str">
        <f>IFERROR(TRIM(INDEX(CID_DB[Known Contractor '#2 PN],$D4357)),"")</f>
        <v/>
      </c>
      <c r="J4357" s="5" t="str">
        <f>IFERROR(TRIM(INDEX(CID_DB[ [ NSN ] ],$D4357)),"")</f>
        <v/>
      </c>
      <c r="K4357" s="5" t="str">
        <f>IFERROR(TRIM(INDEX(CID_DB[Description],$D4357)),"")</f>
        <v/>
      </c>
      <c r="L4357" s="24" t="str">
        <f>IFERROR(TRIM(INDEX(CID_DB[Commercial Status],$D4357)),"")</f>
        <v/>
      </c>
    </row>
    <row r="4358" spans="2:12" x14ac:dyDescent="0.35">
      <c r="B4358" s="15"/>
      <c r="D4358" s="17" t="str">
        <f t="array" ref="D4358">IFERROR(IF($B4358&lt;&gt;"",LARGE(IF(ISNUMBER(SEARCH(TRIM(SUBSTITUTE($B4358,"-","")),CID_DB[Search Key])),ROW(CID_DB[Search Key]),""),1)-1,""),"")</f>
        <v/>
      </c>
      <c r="F4358" s="23" t="str">
        <f>IF($B4358&lt;&gt;"",COUNTIFS(CID_DB[Search Key],"*"&amp;TRIM(SUBSTITUTE(B4358,"-",""))&amp;"*"),"")</f>
        <v/>
      </c>
      <c r="G4358" s="23" t="str">
        <f>IFERROR(TRIM(INDEX(CID_DB[Case No],$D4358)),"")</f>
        <v/>
      </c>
      <c r="H4358" s="5" t="str">
        <f>IFERROR(TRIM(INDEX(CID_DB[Known Contractor '#1 PN],$D4358)),"")</f>
        <v/>
      </c>
      <c r="I4358" s="5" t="str">
        <f>IFERROR(TRIM(INDEX(CID_DB[Known Contractor '#2 PN],$D4358)),"")</f>
        <v/>
      </c>
      <c r="J4358" s="5" t="str">
        <f>IFERROR(TRIM(INDEX(CID_DB[ [ NSN ] ],$D4358)),"")</f>
        <v/>
      </c>
      <c r="K4358" s="5" t="str">
        <f>IFERROR(TRIM(INDEX(CID_DB[Description],$D4358)),"")</f>
        <v/>
      </c>
      <c r="L4358" s="24" t="str">
        <f>IFERROR(TRIM(INDEX(CID_DB[Commercial Status],$D4358)),"")</f>
        <v/>
      </c>
    </row>
    <row r="4359" spans="2:12" x14ac:dyDescent="0.35">
      <c r="B4359" s="15"/>
      <c r="D4359" s="17" t="str">
        <f t="array" ref="D4359">IFERROR(IF($B4359&lt;&gt;"",LARGE(IF(ISNUMBER(SEARCH(TRIM(SUBSTITUTE($B4359,"-","")),CID_DB[Search Key])),ROW(CID_DB[Search Key]),""),1)-1,""),"")</f>
        <v/>
      </c>
      <c r="F4359" s="23" t="str">
        <f>IF($B4359&lt;&gt;"",COUNTIFS(CID_DB[Search Key],"*"&amp;TRIM(SUBSTITUTE(B4359,"-",""))&amp;"*"),"")</f>
        <v/>
      </c>
      <c r="G4359" s="23" t="str">
        <f>IFERROR(TRIM(INDEX(CID_DB[Case No],$D4359)),"")</f>
        <v/>
      </c>
      <c r="H4359" s="5" t="str">
        <f>IFERROR(TRIM(INDEX(CID_DB[Known Contractor '#1 PN],$D4359)),"")</f>
        <v/>
      </c>
      <c r="I4359" s="5" t="str">
        <f>IFERROR(TRIM(INDEX(CID_DB[Known Contractor '#2 PN],$D4359)),"")</f>
        <v/>
      </c>
      <c r="J4359" s="5" t="str">
        <f>IFERROR(TRIM(INDEX(CID_DB[ [ NSN ] ],$D4359)),"")</f>
        <v/>
      </c>
      <c r="K4359" s="5" t="str">
        <f>IFERROR(TRIM(INDEX(CID_DB[Description],$D4359)),"")</f>
        <v/>
      </c>
      <c r="L4359" s="24" t="str">
        <f>IFERROR(TRIM(INDEX(CID_DB[Commercial Status],$D4359)),"")</f>
        <v/>
      </c>
    </row>
    <row r="4360" spans="2:12" x14ac:dyDescent="0.35">
      <c r="B4360" s="15"/>
      <c r="D4360" s="17" t="str">
        <f t="array" ref="D4360">IFERROR(IF($B4360&lt;&gt;"",LARGE(IF(ISNUMBER(SEARCH(TRIM(SUBSTITUTE($B4360,"-","")),CID_DB[Search Key])),ROW(CID_DB[Search Key]),""),1)-1,""),"")</f>
        <v/>
      </c>
      <c r="F4360" s="23" t="str">
        <f>IF($B4360&lt;&gt;"",COUNTIFS(CID_DB[Search Key],"*"&amp;TRIM(SUBSTITUTE(B4360,"-",""))&amp;"*"),"")</f>
        <v/>
      </c>
      <c r="G4360" s="23" t="str">
        <f>IFERROR(TRIM(INDEX(CID_DB[Case No],$D4360)),"")</f>
        <v/>
      </c>
      <c r="H4360" s="5" t="str">
        <f>IFERROR(TRIM(INDEX(CID_DB[Known Contractor '#1 PN],$D4360)),"")</f>
        <v/>
      </c>
      <c r="I4360" s="5" t="str">
        <f>IFERROR(TRIM(INDEX(CID_DB[Known Contractor '#2 PN],$D4360)),"")</f>
        <v/>
      </c>
      <c r="J4360" s="5" t="str">
        <f>IFERROR(TRIM(INDEX(CID_DB[ [ NSN ] ],$D4360)),"")</f>
        <v/>
      </c>
      <c r="K4360" s="5" t="str">
        <f>IFERROR(TRIM(INDEX(CID_DB[Description],$D4360)),"")</f>
        <v/>
      </c>
      <c r="L4360" s="24" t="str">
        <f>IFERROR(TRIM(INDEX(CID_DB[Commercial Status],$D4360)),"")</f>
        <v/>
      </c>
    </row>
    <row r="4361" spans="2:12" x14ac:dyDescent="0.35">
      <c r="B4361" s="15"/>
      <c r="D4361" s="17" t="str">
        <f t="array" ref="D4361">IFERROR(IF($B4361&lt;&gt;"",LARGE(IF(ISNUMBER(SEARCH(TRIM(SUBSTITUTE($B4361,"-","")),CID_DB[Search Key])),ROW(CID_DB[Search Key]),""),1)-1,""),"")</f>
        <v/>
      </c>
      <c r="F4361" s="23" t="str">
        <f>IF($B4361&lt;&gt;"",COUNTIFS(CID_DB[Search Key],"*"&amp;TRIM(SUBSTITUTE(B4361,"-",""))&amp;"*"),"")</f>
        <v/>
      </c>
      <c r="G4361" s="23" t="str">
        <f>IFERROR(TRIM(INDEX(CID_DB[Case No],$D4361)),"")</f>
        <v/>
      </c>
      <c r="H4361" s="5" t="str">
        <f>IFERROR(TRIM(INDEX(CID_DB[Known Contractor '#1 PN],$D4361)),"")</f>
        <v/>
      </c>
      <c r="I4361" s="5" t="str">
        <f>IFERROR(TRIM(INDEX(CID_DB[Known Contractor '#2 PN],$D4361)),"")</f>
        <v/>
      </c>
      <c r="J4361" s="5" t="str">
        <f>IFERROR(TRIM(INDEX(CID_DB[ [ NSN ] ],$D4361)),"")</f>
        <v/>
      </c>
      <c r="K4361" s="5" t="str">
        <f>IFERROR(TRIM(INDEX(CID_DB[Description],$D4361)),"")</f>
        <v/>
      </c>
      <c r="L4361" s="24" t="str">
        <f>IFERROR(TRIM(INDEX(CID_DB[Commercial Status],$D4361)),"")</f>
        <v/>
      </c>
    </row>
    <row r="4362" spans="2:12" x14ac:dyDescent="0.35">
      <c r="B4362" s="15"/>
      <c r="D4362" s="17" t="str">
        <f t="array" ref="D4362">IFERROR(IF($B4362&lt;&gt;"",LARGE(IF(ISNUMBER(SEARCH(TRIM(SUBSTITUTE($B4362,"-","")),CID_DB[Search Key])),ROW(CID_DB[Search Key]),""),1)-1,""),"")</f>
        <v/>
      </c>
      <c r="F4362" s="23" t="str">
        <f>IF($B4362&lt;&gt;"",COUNTIFS(CID_DB[Search Key],"*"&amp;TRIM(SUBSTITUTE(B4362,"-",""))&amp;"*"),"")</f>
        <v/>
      </c>
      <c r="G4362" s="23" t="str">
        <f>IFERROR(TRIM(INDEX(CID_DB[Case No],$D4362)),"")</f>
        <v/>
      </c>
      <c r="H4362" s="5" t="str">
        <f>IFERROR(TRIM(INDEX(CID_DB[Known Contractor '#1 PN],$D4362)),"")</f>
        <v/>
      </c>
      <c r="I4362" s="5" t="str">
        <f>IFERROR(TRIM(INDEX(CID_DB[Known Contractor '#2 PN],$D4362)),"")</f>
        <v/>
      </c>
      <c r="J4362" s="5" t="str">
        <f>IFERROR(TRIM(INDEX(CID_DB[ [ NSN ] ],$D4362)),"")</f>
        <v/>
      </c>
      <c r="K4362" s="5" t="str">
        <f>IFERROR(TRIM(INDEX(CID_DB[Description],$D4362)),"")</f>
        <v/>
      </c>
      <c r="L4362" s="24" t="str">
        <f>IFERROR(TRIM(INDEX(CID_DB[Commercial Status],$D4362)),"")</f>
        <v/>
      </c>
    </row>
    <row r="4363" spans="2:12" x14ac:dyDescent="0.35">
      <c r="B4363" s="15"/>
      <c r="D4363" s="17" t="str">
        <f t="array" ref="D4363">IFERROR(IF($B4363&lt;&gt;"",LARGE(IF(ISNUMBER(SEARCH(TRIM(SUBSTITUTE($B4363,"-","")),CID_DB[Search Key])),ROW(CID_DB[Search Key]),""),1)-1,""),"")</f>
        <v/>
      </c>
      <c r="F4363" s="23" t="str">
        <f>IF($B4363&lt;&gt;"",COUNTIFS(CID_DB[Search Key],"*"&amp;TRIM(SUBSTITUTE(B4363,"-",""))&amp;"*"),"")</f>
        <v/>
      </c>
      <c r="G4363" s="23" t="str">
        <f>IFERROR(TRIM(INDEX(CID_DB[Case No],$D4363)),"")</f>
        <v/>
      </c>
      <c r="H4363" s="5" t="str">
        <f>IFERROR(TRIM(INDEX(CID_DB[Known Contractor '#1 PN],$D4363)),"")</f>
        <v/>
      </c>
      <c r="I4363" s="5" t="str">
        <f>IFERROR(TRIM(INDEX(CID_DB[Known Contractor '#2 PN],$D4363)),"")</f>
        <v/>
      </c>
      <c r="J4363" s="5" t="str">
        <f>IFERROR(TRIM(INDEX(CID_DB[ [ NSN ] ],$D4363)),"")</f>
        <v/>
      </c>
      <c r="K4363" s="5" t="str">
        <f>IFERROR(TRIM(INDEX(CID_DB[Description],$D4363)),"")</f>
        <v/>
      </c>
      <c r="L4363" s="24" t="str">
        <f>IFERROR(TRIM(INDEX(CID_DB[Commercial Status],$D4363)),"")</f>
        <v/>
      </c>
    </row>
    <row r="4364" spans="2:12" x14ac:dyDescent="0.35">
      <c r="B4364" s="15"/>
      <c r="D4364" s="17" t="str">
        <f t="array" ref="D4364">IFERROR(IF($B4364&lt;&gt;"",LARGE(IF(ISNUMBER(SEARCH(TRIM(SUBSTITUTE($B4364,"-","")),CID_DB[Search Key])),ROW(CID_DB[Search Key]),""),1)-1,""),"")</f>
        <v/>
      </c>
      <c r="F4364" s="23" t="str">
        <f>IF($B4364&lt;&gt;"",COUNTIFS(CID_DB[Search Key],"*"&amp;TRIM(SUBSTITUTE(B4364,"-",""))&amp;"*"),"")</f>
        <v/>
      </c>
      <c r="G4364" s="23" t="str">
        <f>IFERROR(TRIM(INDEX(CID_DB[Case No],$D4364)),"")</f>
        <v/>
      </c>
      <c r="H4364" s="5" t="str">
        <f>IFERROR(TRIM(INDEX(CID_DB[Known Contractor '#1 PN],$D4364)),"")</f>
        <v/>
      </c>
      <c r="I4364" s="5" t="str">
        <f>IFERROR(TRIM(INDEX(CID_DB[Known Contractor '#2 PN],$D4364)),"")</f>
        <v/>
      </c>
      <c r="J4364" s="5" t="str">
        <f>IFERROR(TRIM(INDEX(CID_DB[ [ NSN ] ],$D4364)),"")</f>
        <v/>
      </c>
      <c r="K4364" s="5" t="str">
        <f>IFERROR(TRIM(INDEX(CID_DB[Description],$D4364)),"")</f>
        <v/>
      </c>
      <c r="L4364" s="24" t="str">
        <f>IFERROR(TRIM(INDEX(CID_DB[Commercial Status],$D4364)),"")</f>
        <v/>
      </c>
    </row>
    <row r="4365" spans="2:12" x14ac:dyDescent="0.35">
      <c r="B4365" s="15"/>
      <c r="D4365" s="17" t="str">
        <f t="array" ref="D4365">IFERROR(IF($B4365&lt;&gt;"",LARGE(IF(ISNUMBER(SEARCH(TRIM(SUBSTITUTE($B4365,"-","")),CID_DB[Search Key])),ROW(CID_DB[Search Key]),""),1)-1,""),"")</f>
        <v/>
      </c>
      <c r="F4365" s="23" t="str">
        <f>IF($B4365&lt;&gt;"",COUNTIFS(CID_DB[Search Key],"*"&amp;TRIM(SUBSTITUTE(B4365,"-",""))&amp;"*"),"")</f>
        <v/>
      </c>
      <c r="G4365" s="23" t="str">
        <f>IFERROR(TRIM(INDEX(CID_DB[Case No],$D4365)),"")</f>
        <v/>
      </c>
      <c r="H4365" s="5" t="str">
        <f>IFERROR(TRIM(INDEX(CID_DB[Known Contractor '#1 PN],$D4365)),"")</f>
        <v/>
      </c>
      <c r="I4365" s="5" t="str">
        <f>IFERROR(TRIM(INDEX(CID_DB[Known Contractor '#2 PN],$D4365)),"")</f>
        <v/>
      </c>
      <c r="J4365" s="5" t="str">
        <f>IFERROR(TRIM(INDEX(CID_DB[ [ NSN ] ],$D4365)),"")</f>
        <v/>
      </c>
      <c r="K4365" s="5" t="str">
        <f>IFERROR(TRIM(INDEX(CID_DB[Description],$D4365)),"")</f>
        <v/>
      </c>
      <c r="L4365" s="24" t="str">
        <f>IFERROR(TRIM(INDEX(CID_DB[Commercial Status],$D4365)),"")</f>
        <v/>
      </c>
    </row>
    <row r="4366" spans="2:12" x14ac:dyDescent="0.35">
      <c r="B4366" s="15"/>
      <c r="D4366" s="17" t="str">
        <f t="array" ref="D4366">IFERROR(IF($B4366&lt;&gt;"",LARGE(IF(ISNUMBER(SEARCH(TRIM(SUBSTITUTE($B4366,"-","")),CID_DB[Search Key])),ROW(CID_DB[Search Key]),""),1)-1,""),"")</f>
        <v/>
      </c>
      <c r="F4366" s="23" t="str">
        <f>IF($B4366&lt;&gt;"",COUNTIFS(CID_DB[Search Key],"*"&amp;TRIM(SUBSTITUTE(B4366,"-",""))&amp;"*"),"")</f>
        <v/>
      </c>
      <c r="G4366" s="23" t="str">
        <f>IFERROR(TRIM(INDEX(CID_DB[Case No],$D4366)),"")</f>
        <v/>
      </c>
      <c r="H4366" s="5" t="str">
        <f>IFERROR(TRIM(INDEX(CID_DB[Known Contractor '#1 PN],$D4366)),"")</f>
        <v/>
      </c>
      <c r="I4366" s="5" t="str">
        <f>IFERROR(TRIM(INDEX(CID_DB[Known Contractor '#2 PN],$D4366)),"")</f>
        <v/>
      </c>
      <c r="J4366" s="5" t="str">
        <f>IFERROR(TRIM(INDEX(CID_DB[ [ NSN ] ],$D4366)),"")</f>
        <v/>
      </c>
      <c r="K4366" s="5" t="str">
        <f>IFERROR(TRIM(INDEX(CID_DB[Description],$D4366)),"")</f>
        <v/>
      </c>
      <c r="L4366" s="24" t="str">
        <f>IFERROR(TRIM(INDEX(CID_DB[Commercial Status],$D4366)),"")</f>
        <v/>
      </c>
    </row>
    <row r="4367" spans="2:12" x14ac:dyDescent="0.35">
      <c r="B4367" s="15"/>
      <c r="D4367" s="17" t="str">
        <f t="array" ref="D4367">IFERROR(IF($B4367&lt;&gt;"",LARGE(IF(ISNUMBER(SEARCH(TRIM(SUBSTITUTE($B4367,"-","")),CID_DB[Search Key])),ROW(CID_DB[Search Key]),""),1)-1,""),"")</f>
        <v/>
      </c>
      <c r="F4367" s="23" t="str">
        <f>IF($B4367&lt;&gt;"",COUNTIFS(CID_DB[Search Key],"*"&amp;TRIM(SUBSTITUTE(B4367,"-",""))&amp;"*"),"")</f>
        <v/>
      </c>
      <c r="G4367" s="23" t="str">
        <f>IFERROR(TRIM(INDEX(CID_DB[Case No],$D4367)),"")</f>
        <v/>
      </c>
      <c r="H4367" s="5" t="str">
        <f>IFERROR(TRIM(INDEX(CID_DB[Known Contractor '#1 PN],$D4367)),"")</f>
        <v/>
      </c>
      <c r="I4367" s="5" t="str">
        <f>IFERROR(TRIM(INDEX(CID_DB[Known Contractor '#2 PN],$D4367)),"")</f>
        <v/>
      </c>
      <c r="J4367" s="5" t="str">
        <f>IFERROR(TRIM(INDEX(CID_DB[ [ NSN ] ],$D4367)),"")</f>
        <v/>
      </c>
      <c r="K4367" s="5" t="str">
        <f>IFERROR(TRIM(INDEX(CID_DB[Description],$D4367)),"")</f>
        <v/>
      </c>
      <c r="L4367" s="24" t="str">
        <f>IFERROR(TRIM(INDEX(CID_DB[Commercial Status],$D4367)),"")</f>
        <v/>
      </c>
    </row>
    <row r="4368" spans="2:12" x14ac:dyDescent="0.35">
      <c r="B4368" s="15"/>
      <c r="D4368" s="17" t="str">
        <f t="array" ref="D4368">IFERROR(IF($B4368&lt;&gt;"",LARGE(IF(ISNUMBER(SEARCH(TRIM(SUBSTITUTE($B4368,"-","")),CID_DB[Search Key])),ROW(CID_DB[Search Key]),""),1)-1,""),"")</f>
        <v/>
      </c>
      <c r="F4368" s="23" t="str">
        <f>IF($B4368&lt;&gt;"",COUNTIFS(CID_DB[Search Key],"*"&amp;TRIM(SUBSTITUTE(B4368,"-",""))&amp;"*"),"")</f>
        <v/>
      </c>
      <c r="G4368" s="23" t="str">
        <f>IFERROR(TRIM(INDEX(CID_DB[Case No],$D4368)),"")</f>
        <v/>
      </c>
      <c r="H4368" s="5" t="str">
        <f>IFERROR(TRIM(INDEX(CID_DB[Known Contractor '#1 PN],$D4368)),"")</f>
        <v/>
      </c>
      <c r="I4368" s="5" t="str">
        <f>IFERROR(TRIM(INDEX(CID_DB[Known Contractor '#2 PN],$D4368)),"")</f>
        <v/>
      </c>
      <c r="J4368" s="5" t="str">
        <f>IFERROR(TRIM(INDEX(CID_DB[ [ NSN ] ],$D4368)),"")</f>
        <v/>
      </c>
      <c r="K4368" s="5" t="str">
        <f>IFERROR(TRIM(INDEX(CID_DB[Description],$D4368)),"")</f>
        <v/>
      </c>
      <c r="L4368" s="24" t="str">
        <f>IFERROR(TRIM(INDEX(CID_DB[Commercial Status],$D4368)),"")</f>
        <v/>
      </c>
    </row>
    <row r="4369" spans="2:12" x14ac:dyDescent="0.35">
      <c r="B4369" s="15"/>
      <c r="D4369" s="17" t="str">
        <f t="array" ref="D4369">IFERROR(IF($B4369&lt;&gt;"",LARGE(IF(ISNUMBER(SEARCH(TRIM(SUBSTITUTE($B4369,"-","")),CID_DB[Search Key])),ROW(CID_DB[Search Key]),""),1)-1,""),"")</f>
        <v/>
      </c>
      <c r="F4369" s="23" t="str">
        <f>IF($B4369&lt;&gt;"",COUNTIFS(CID_DB[Search Key],"*"&amp;TRIM(SUBSTITUTE(B4369,"-",""))&amp;"*"),"")</f>
        <v/>
      </c>
      <c r="G4369" s="23" t="str">
        <f>IFERROR(TRIM(INDEX(CID_DB[Case No],$D4369)),"")</f>
        <v/>
      </c>
      <c r="H4369" s="5" t="str">
        <f>IFERROR(TRIM(INDEX(CID_DB[Known Contractor '#1 PN],$D4369)),"")</f>
        <v/>
      </c>
      <c r="I4369" s="5" t="str">
        <f>IFERROR(TRIM(INDEX(CID_DB[Known Contractor '#2 PN],$D4369)),"")</f>
        <v/>
      </c>
      <c r="J4369" s="5" t="str">
        <f>IFERROR(TRIM(INDEX(CID_DB[ [ NSN ] ],$D4369)),"")</f>
        <v/>
      </c>
      <c r="K4369" s="5" t="str">
        <f>IFERROR(TRIM(INDEX(CID_DB[Description],$D4369)),"")</f>
        <v/>
      </c>
      <c r="L4369" s="24" t="str">
        <f>IFERROR(TRIM(INDEX(CID_DB[Commercial Status],$D4369)),"")</f>
        <v/>
      </c>
    </row>
    <row r="4370" spans="2:12" x14ac:dyDescent="0.35">
      <c r="B4370" s="15"/>
      <c r="D4370" s="17" t="str">
        <f t="array" ref="D4370">IFERROR(IF($B4370&lt;&gt;"",LARGE(IF(ISNUMBER(SEARCH(TRIM(SUBSTITUTE($B4370,"-","")),CID_DB[Search Key])),ROW(CID_DB[Search Key]),""),1)-1,""),"")</f>
        <v/>
      </c>
      <c r="F4370" s="23" t="str">
        <f>IF($B4370&lt;&gt;"",COUNTIFS(CID_DB[Search Key],"*"&amp;TRIM(SUBSTITUTE(B4370,"-",""))&amp;"*"),"")</f>
        <v/>
      </c>
      <c r="G4370" s="23" t="str">
        <f>IFERROR(TRIM(INDEX(CID_DB[Case No],$D4370)),"")</f>
        <v/>
      </c>
      <c r="H4370" s="5" t="str">
        <f>IFERROR(TRIM(INDEX(CID_DB[Known Contractor '#1 PN],$D4370)),"")</f>
        <v/>
      </c>
      <c r="I4370" s="5" t="str">
        <f>IFERROR(TRIM(INDEX(CID_DB[Known Contractor '#2 PN],$D4370)),"")</f>
        <v/>
      </c>
      <c r="J4370" s="5" t="str">
        <f>IFERROR(TRIM(INDEX(CID_DB[ [ NSN ] ],$D4370)),"")</f>
        <v/>
      </c>
      <c r="K4370" s="5" t="str">
        <f>IFERROR(TRIM(INDEX(CID_DB[Description],$D4370)),"")</f>
        <v/>
      </c>
      <c r="L4370" s="24" t="str">
        <f>IFERROR(TRIM(INDEX(CID_DB[Commercial Status],$D4370)),"")</f>
        <v/>
      </c>
    </row>
    <row r="4371" spans="2:12" x14ac:dyDescent="0.35">
      <c r="B4371" s="15"/>
      <c r="D4371" s="17" t="str">
        <f t="array" ref="D4371">IFERROR(IF($B4371&lt;&gt;"",LARGE(IF(ISNUMBER(SEARCH(TRIM(SUBSTITUTE($B4371,"-","")),CID_DB[Search Key])),ROW(CID_DB[Search Key]),""),1)-1,""),"")</f>
        <v/>
      </c>
      <c r="F4371" s="23" t="str">
        <f>IF($B4371&lt;&gt;"",COUNTIFS(CID_DB[Search Key],"*"&amp;TRIM(SUBSTITUTE(B4371,"-",""))&amp;"*"),"")</f>
        <v/>
      </c>
      <c r="G4371" s="23" t="str">
        <f>IFERROR(TRIM(INDEX(CID_DB[Case No],$D4371)),"")</f>
        <v/>
      </c>
      <c r="H4371" s="5" t="str">
        <f>IFERROR(TRIM(INDEX(CID_DB[Known Contractor '#1 PN],$D4371)),"")</f>
        <v/>
      </c>
      <c r="I4371" s="5" t="str">
        <f>IFERROR(TRIM(INDEX(CID_DB[Known Contractor '#2 PN],$D4371)),"")</f>
        <v/>
      </c>
      <c r="J4371" s="5" t="str">
        <f>IFERROR(TRIM(INDEX(CID_DB[ [ NSN ] ],$D4371)),"")</f>
        <v/>
      </c>
      <c r="K4371" s="5" t="str">
        <f>IFERROR(TRIM(INDEX(CID_DB[Description],$D4371)),"")</f>
        <v/>
      </c>
      <c r="L4371" s="24" t="str">
        <f>IFERROR(TRIM(INDEX(CID_DB[Commercial Status],$D4371)),"")</f>
        <v/>
      </c>
    </row>
    <row r="4372" spans="2:12" x14ac:dyDescent="0.35">
      <c r="B4372" s="15"/>
      <c r="D4372" s="17" t="str">
        <f t="array" ref="D4372">IFERROR(IF($B4372&lt;&gt;"",LARGE(IF(ISNUMBER(SEARCH(TRIM(SUBSTITUTE($B4372,"-","")),CID_DB[Search Key])),ROW(CID_DB[Search Key]),""),1)-1,""),"")</f>
        <v/>
      </c>
      <c r="F4372" s="23" t="str">
        <f>IF($B4372&lt;&gt;"",COUNTIFS(CID_DB[Search Key],"*"&amp;TRIM(SUBSTITUTE(B4372,"-",""))&amp;"*"),"")</f>
        <v/>
      </c>
      <c r="G4372" s="23" t="str">
        <f>IFERROR(TRIM(INDEX(CID_DB[Case No],$D4372)),"")</f>
        <v/>
      </c>
      <c r="H4372" s="5" t="str">
        <f>IFERROR(TRIM(INDEX(CID_DB[Known Contractor '#1 PN],$D4372)),"")</f>
        <v/>
      </c>
      <c r="I4372" s="5" t="str">
        <f>IFERROR(TRIM(INDEX(CID_DB[Known Contractor '#2 PN],$D4372)),"")</f>
        <v/>
      </c>
      <c r="J4372" s="5" t="str">
        <f>IFERROR(TRIM(INDEX(CID_DB[ [ NSN ] ],$D4372)),"")</f>
        <v/>
      </c>
      <c r="K4372" s="5" t="str">
        <f>IFERROR(TRIM(INDEX(CID_DB[Description],$D4372)),"")</f>
        <v/>
      </c>
      <c r="L4372" s="24" t="str">
        <f>IFERROR(TRIM(INDEX(CID_DB[Commercial Status],$D4372)),"")</f>
        <v/>
      </c>
    </row>
    <row r="4373" spans="2:12" x14ac:dyDescent="0.35">
      <c r="B4373" s="15"/>
      <c r="D4373" s="17" t="str">
        <f t="array" ref="D4373">IFERROR(IF($B4373&lt;&gt;"",LARGE(IF(ISNUMBER(SEARCH(TRIM(SUBSTITUTE($B4373,"-","")),CID_DB[Search Key])),ROW(CID_DB[Search Key]),""),1)-1,""),"")</f>
        <v/>
      </c>
      <c r="F4373" s="23" t="str">
        <f>IF($B4373&lt;&gt;"",COUNTIFS(CID_DB[Search Key],"*"&amp;TRIM(SUBSTITUTE(B4373,"-",""))&amp;"*"),"")</f>
        <v/>
      </c>
      <c r="G4373" s="23" t="str">
        <f>IFERROR(TRIM(INDEX(CID_DB[Case No],$D4373)),"")</f>
        <v/>
      </c>
      <c r="H4373" s="5" t="str">
        <f>IFERROR(TRIM(INDEX(CID_DB[Known Contractor '#1 PN],$D4373)),"")</f>
        <v/>
      </c>
      <c r="I4373" s="5" t="str">
        <f>IFERROR(TRIM(INDEX(CID_DB[Known Contractor '#2 PN],$D4373)),"")</f>
        <v/>
      </c>
      <c r="J4373" s="5" t="str">
        <f>IFERROR(TRIM(INDEX(CID_DB[ [ NSN ] ],$D4373)),"")</f>
        <v/>
      </c>
      <c r="K4373" s="5" t="str">
        <f>IFERROR(TRIM(INDEX(CID_DB[Description],$D4373)),"")</f>
        <v/>
      </c>
      <c r="L4373" s="24" t="str">
        <f>IFERROR(TRIM(INDEX(CID_DB[Commercial Status],$D4373)),"")</f>
        <v/>
      </c>
    </row>
    <row r="4374" spans="2:12" x14ac:dyDescent="0.35">
      <c r="B4374" s="15"/>
      <c r="D4374" s="17" t="str">
        <f t="array" ref="D4374">IFERROR(IF($B4374&lt;&gt;"",LARGE(IF(ISNUMBER(SEARCH(TRIM(SUBSTITUTE($B4374,"-","")),CID_DB[Search Key])),ROW(CID_DB[Search Key]),""),1)-1,""),"")</f>
        <v/>
      </c>
      <c r="F4374" s="23" t="str">
        <f>IF($B4374&lt;&gt;"",COUNTIFS(CID_DB[Search Key],"*"&amp;TRIM(SUBSTITUTE(B4374,"-",""))&amp;"*"),"")</f>
        <v/>
      </c>
      <c r="G4374" s="23" t="str">
        <f>IFERROR(TRIM(INDEX(CID_DB[Case No],$D4374)),"")</f>
        <v/>
      </c>
      <c r="H4374" s="5" t="str">
        <f>IFERROR(TRIM(INDEX(CID_DB[Known Contractor '#1 PN],$D4374)),"")</f>
        <v/>
      </c>
      <c r="I4374" s="5" t="str">
        <f>IFERROR(TRIM(INDEX(CID_DB[Known Contractor '#2 PN],$D4374)),"")</f>
        <v/>
      </c>
      <c r="J4374" s="5" t="str">
        <f>IFERROR(TRIM(INDEX(CID_DB[ [ NSN ] ],$D4374)),"")</f>
        <v/>
      </c>
      <c r="K4374" s="5" t="str">
        <f>IFERROR(TRIM(INDEX(CID_DB[Description],$D4374)),"")</f>
        <v/>
      </c>
      <c r="L4374" s="24" t="str">
        <f>IFERROR(TRIM(INDEX(CID_DB[Commercial Status],$D4374)),"")</f>
        <v/>
      </c>
    </row>
    <row r="4375" spans="2:12" x14ac:dyDescent="0.35">
      <c r="B4375" s="15"/>
      <c r="D4375" s="17" t="str">
        <f t="array" ref="D4375">IFERROR(IF($B4375&lt;&gt;"",LARGE(IF(ISNUMBER(SEARCH(TRIM(SUBSTITUTE($B4375,"-","")),CID_DB[Search Key])),ROW(CID_DB[Search Key]),""),1)-1,""),"")</f>
        <v/>
      </c>
      <c r="F4375" s="23" t="str">
        <f>IF($B4375&lt;&gt;"",COUNTIFS(CID_DB[Search Key],"*"&amp;TRIM(SUBSTITUTE(B4375,"-",""))&amp;"*"),"")</f>
        <v/>
      </c>
      <c r="G4375" s="23" t="str">
        <f>IFERROR(TRIM(INDEX(CID_DB[Case No],$D4375)),"")</f>
        <v/>
      </c>
      <c r="H4375" s="5" t="str">
        <f>IFERROR(TRIM(INDEX(CID_DB[Known Contractor '#1 PN],$D4375)),"")</f>
        <v/>
      </c>
      <c r="I4375" s="5" t="str">
        <f>IFERROR(TRIM(INDEX(CID_DB[Known Contractor '#2 PN],$D4375)),"")</f>
        <v/>
      </c>
      <c r="J4375" s="5" t="str">
        <f>IFERROR(TRIM(INDEX(CID_DB[ [ NSN ] ],$D4375)),"")</f>
        <v/>
      </c>
      <c r="K4375" s="5" t="str">
        <f>IFERROR(TRIM(INDEX(CID_DB[Description],$D4375)),"")</f>
        <v/>
      </c>
      <c r="L4375" s="24" t="str">
        <f>IFERROR(TRIM(INDEX(CID_DB[Commercial Status],$D4375)),"")</f>
        <v/>
      </c>
    </row>
    <row r="4376" spans="2:12" x14ac:dyDescent="0.35">
      <c r="B4376" s="15"/>
      <c r="D4376" s="17" t="str">
        <f t="array" ref="D4376">IFERROR(IF($B4376&lt;&gt;"",LARGE(IF(ISNUMBER(SEARCH(TRIM(SUBSTITUTE($B4376,"-","")),CID_DB[Search Key])),ROW(CID_DB[Search Key]),""),1)-1,""),"")</f>
        <v/>
      </c>
      <c r="F4376" s="23" t="str">
        <f>IF($B4376&lt;&gt;"",COUNTIFS(CID_DB[Search Key],"*"&amp;TRIM(SUBSTITUTE(B4376,"-",""))&amp;"*"),"")</f>
        <v/>
      </c>
      <c r="G4376" s="23" t="str">
        <f>IFERROR(TRIM(INDEX(CID_DB[Case No],$D4376)),"")</f>
        <v/>
      </c>
      <c r="H4376" s="5" t="str">
        <f>IFERROR(TRIM(INDEX(CID_DB[Known Contractor '#1 PN],$D4376)),"")</f>
        <v/>
      </c>
      <c r="I4376" s="5" t="str">
        <f>IFERROR(TRIM(INDEX(CID_DB[Known Contractor '#2 PN],$D4376)),"")</f>
        <v/>
      </c>
      <c r="J4376" s="5" t="str">
        <f>IFERROR(TRIM(INDEX(CID_DB[ [ NSN ] ],$D4376)),"")</f>
        <v/>
      </c>
      <c r="K4376" s="5" t="str">
        <f>IFERROR(TRIM(INDEX(CID_DB[Description],$D4376)),"")</f>
        <v/>
      </c>
      <c r="L4376" s="24" t="str">
        <f>IFERROR(TRIM(INDEX(CID_DB[Commercial Status],$D4376)),"")</f>
        <v/>
      </c>
    </row>
    <row r="4377" spans="2:12" x14ac:dyDescent="0.35">
      <c r="B4377" s="15"/>
      <c r="D4377" s="17" t="str">
        <f t="array" ref="D4377">IFERROR(IF($B4377&lt;&gt;"",LARGE(IF(ISNUMBER(SEARCH(TRIM(SUBSTITUTE($B4377,"-","")),CID_DB[Search Key])),ROW(CID_DB[Search Key]),""),1)-1,""),"")</f>
        <v/>
      </c>
      <c r="F4377" s="23" t="str">
        <f>IF($B4377&lt;&gt;"",COUNTIFS(CID_DB[Search Key],"*"&amp;TRIM(SUBSTITUTE(B4377,"-",""))&amp;"*"),"")</f>
        <v/>
      </c>
      <c r="G4377" s="23" t="str">
        <f>IFERROR(TRIM(INDEX(CID_DB[Case No],$D4377)),"")</f>
        <v/>
      </c>
      <c r="H4377" s="5" t="str">
        <f>IFERROR(TRIM(INDEX(CID_DB[Known Contractor '#1 PN],$D4377)),"")</f>
        <v/>
      </c>
      <c r="I4377" s="5" t="str">
        <f>IFERROR(TRIM(INDEX(CID_DB[Known Contractor '#2 PN],$D4377)),"")</f>
        <v/>
      </c>
      <c r="J4377" s="5" t="str">
        <f>IFERROR(TRIM(INDEX(CID_DB[ [ NSN ] ],$D4377)),"")</f>
        <v/>
      </c>
      <c r="K4377" s="5" t="str">
        <f>IFERROR(TRIM(INDEX(CID_DB[Description],$D4377)),"")</f>
        <v/>
      </c>
      <c r="L4377" s="24" t="str">
        <f>IFERROR(TRIM(INDEX(CID_DB[Commercial Status],$D4377)),"")</f>
        <v/>
      </c>
    </row>
    <row r="4378" spans="2:12" x14ac:dyDescent="0.35">
      <c r="B4378" s="15"/>
      <c r="D4378" s="17" t="str">
        <f t="array" ref="D4378">IFERROR(IF($B4378&lt;&gt;"",LARGE(IF(ISNUMBER(SEARCH(TRIM(SUBSTITUTE($B4378,"-","")),CID_DB[Search Key])),ROW(CID_DB[Search Key]),""),1)-1,""),"")</f>
        <v/>
      </c>
      <c r="F4378" s="23" t="str">
        <f>IF($B4378&lt;&gt;"",COUNTIFS(CID_DB[Search Key],"*"&amp;TRIM(SUBSTITUTE(B4378,"-",""))&amp;"*"),"")</f>
        <v/>
      </c>
      <c r="G4378" s="23" t="str">
        <f>IFERROR(TRIM(INDEX(CID_DB[Case No],$D4378)),"")</f>
        <v/>
      </c>
      <c r="H4378" s="5" t="str">
        <f>IFERROR(TRIM(INDEX(CID_DB[Known Contractor '#1 PN],$D4378)),"")</f>
        <v/>
      </c>
      <c r="I4378" s="5" t="str">
        <f>IFERROR(TRIM(INDEX(CID_DB[Known Contractor '#2 PN],$D4378)),"")</f>
        <v/>
      </c>
      <c r="J4378" s="5" t="str">
        <f>IFERROR(TRIM(INDEX(CID_DB[ [ NSN ] ],$D4378)),"")</f>
        <v/>
      </c>
      <c r="K4378" s="5" t="str">
        <f>IFERROR(TRIM(INDEX(CID_DB[Description],$D4378)),"")</f>
        <v/>
      </c>
      <c r="L4378" s="24" t="str">
        <f>IFERROR(TRIM(INDEX(CID_DB[Commercial Status],$D4378)),"")</f>
        <v/>
      </c>
    </row>
    <row r="4379" spans="2:12" x14ac:dyDescent="0.35">
      <c r="B4379" s="15"/>
      <c r="D4379" s="17" t="str">
        <f t="array" ref="D4379">IFERROR(IF($B4379&lt;&gt;"",LARGE(IF(ISNUMBER(SEARCH(TRIM(SUBSTITUTE($B4379,"-","")),CID_DB[Search Key])),ROW(CID_DB[Search Key]),""),1)-1,""),"")</f>
        <v/>
      </c>
      <c r="F4379" s="23" t="str">
        <f>IF($B4379&lt;&gt;"",COUNTIFS(CID_DB[Search Key],"*"&amp;TRIM(SUBSTITUTE(B4379,"-",""))&amp;"*"),"")</f>
        <v/>
      </c>
      <c r="G4379" s="23" t="str">
        <f>IFERROR(TRIM(INDEX(CID_DB[Case No],$D4379)),"")</f>
        <v/>
      </c>
      <c r="H4379" s="5" t="str">
        <f>IFERROR(TRIM(INDEX(CID_DB[Known Contractor '#1 PN],$D4379)),"")</f>
        <v/>
      </c>
      <c r="I4379" s="5" t="str">
        <f>IFERROR(TRIM(INDEX(CID_DB[Known Contractor '#2 PN],$D4379)),"")</f>
        <v/>
      </c>
      <c r="J4379" s="5" t="str">
        <f>IFERROR(TRIM(INDEX(CID_DB[ [ NSN ] ],$D4379)),"")</f>
        <v/>
      </c>
      <c r="K4379" s="5" t="str">
        <f>IFERROR(TRIM(INDEX(CID_DB[Description],$D4379)),"")</f>
        <v/>
      </c>
      <c r="L4379" s="24" t="str">
        <f>IFERROR(TRIM(INDEX(CID_DB[Commercial Status],$D4379)),"")</f>
        <v/>
      </c>
    </row>
    <row r="4380" spans="2:12" x14ac:dyDescent="0.35">
      <c r="B4380" s="15"/>
      <c r="D4380" s="17" t="str">
        <f t="array" ref="D4380">IFERROR(IF($B4380&lt;&gt;"",LARGE(IF(ISNUMBER(SEARCH(TRIM(SUBSTITUTE($B4380,"-","")),CID_DB[Search Key])),ROW(CID_DB[Search Key]),""),1)-1,""),"")</f>
        <v/>
      </c>
      <c r="F4380" s="23" t="str">
        <f>IF($B4380&lt;&gt;"",COUNTIFS(CID_DB[Search Key],"*"&amp;TRIM(SUBSTITUTE(B4380,"-",""))&amp;"*"),"")</f>
        <v/>
      </c>
      <c r="G4380" s="23" t="str">
        <f>IFERROR(TRIM(INDEX(CID_DB[Case No],$D4380)),"")</f>
        <v/>
      </c>
      <c r="H4380" s="5" t="str">
        <f>IFERROR(TRIM(INDEX(CID_DB[Known Contractor '#1 PN],$D4380)),"")</f>
        <v/>
      </c>
      <c r="I4380" s="5" t="str">
        <f>IFERROR(TRIM(INDEX(CID_DB[Known Contractor '#2 PN],$D4380)),"")</f>
        <v/>
      </c>
      <c r="J4380" s="5" t="str">
        <f>IFERROR(TRIM(INDEX(CID_DB[ [ NSN ] ],$D4380)),"")</f>
        <v/>
      </c>
      <c r="K4380" s="5" t="str">
        <f>IFERROR(TRIM(INDEX(CID_DB[Description],$D4380)),"")</f>
        <v/>
      </c>
      <c r="L4380" s="24" t="str">
        <f>IFERROR(TRIM(INDEX(CID_DB[Commercial Status],$D4380)),"")</f>
        <v/>
      </c>
    </row>
    <row r="4381" spans="2:12" x14ac:dyDescent="0.35">
      <c r="B4381" s="15"/>
      <c r="D4381" s="17" t="str">
        <f t="array" ref="D4381">IFERROR(IF($B4381&lt;&gt;"",LARGE(IF(ISNUMBER(SEARCH(TRIM(SUBSTITUTE($B4381,"-","")),CID_DB[Search Key])),ROW(CID_DB[Search Key]),""),1)-1,""),"")</f>
        <v/>
      </c>
      <c r="F4381" s="23" t="str">
        <f>IF($B4381&lt;&gt;"",COUNTIFS(CID_DB[Search Key],"*"&amp;TRIM(SUBSTITUTE(B4381,"-",""))&amp;"*"),"")</f>
        <v/>
      </c>
      <c r="G4381" s="23" t="str">
        <f>IFERROR(TRIM(INDEX(CID_DB[Case No],$D4381)),"")</f>
        <v/>
      </c>
      <c r="H4381" s="5" t="str">
        <f>IFERROR(TRIM(INDEX(CID_DB[Known Contractor '#1 PN],$D4381)),"")</f>
        <v/>
      </c>
      <c r="I4381" s="5" t="str">
        <f>IFERROR(TRIM(INDEX(CID_DB[Known Contractor '#2 PN],$D4381)),"")</f>
        <v/>
      </c>
      <c r="J4381" s="5" t="str">
        <f>IFERROR(TRIM(INDEX(CID_DB[ [ NSN ] ],$D4381)),"")</f>
        <v/>
      </c>
      <c r="K4381" s="5" t="str">
        <f>IFERROR(TRIM(INDEX(CID_DB[Description],$D4381)),"")</f>
        <v/>
      </c>
      <c r="L4381" s="24" t="str">
        <f>IFERROR(TRIM(INDEX(CID_DB[Commercial Status],$D4381)),"")</f>
        <v/>
      </c>
    </row>
    <row r="4382" spans="2:12" x14ac:dyDescent="0.35">
      <c r="B4382" s="15"/>
      <c r="D4382" s="17" t="str">
        <f t="array" ref="D4382">IFERROR(IF($B4382&lt;&gt;"",LARGE(IF(ISNUMBER(SEARCH(TRIM(SUBSTITUTE($B4382,"-","")),CID_DB[Search Key])),ROW(CID_DB[Search Key]),""),1)-1,""),"")</f>
        <v/>
      </c>
      <c r="F4382" s="23" t="str">
        <f>IF($B4382&lt;&gt;"",COUNTIFS(CID_DB[Search Key],"*"&amp;TRIM(SUBSTITUTE(B4382,"-",""))&amp;"*"),"")</f>
        <v/>
      </c>
      <c r="G4382" s="23" t="str">
        <f>IFERROR(TRIM(INDEX(CID_DB[Case No],$D4382)),"")</f>
        <v/>
      </c>
      <c r="H4382" s="5" t="str">
        <f>IFERROR(TRIM(INDEX(CID_DB[Known Contractor '#1 PN],$D4382)),"")</f>
        <v/>
      </c>
      <c r="I4382" s="5" t="str">
        <f>IFERROR(TRIM(INDEX(CID_DB[Known Contractor '#2 PN],$D4382)),"")</f>
        <v/>
      </c>
      <c r="J4382" s="5" t="str">
        <f>IFERROR(TRIM(INDEX(CID_DB[ [ NSN ] ],$D4382)),"")</f>
        <v/>
      </c>
      <c r="K4382" s="5" t="str">
        <f>IFERROR(TRIM(INDEX(CID_DB[Description],$D4382)),"")</f>
        <v/>
      </c>
      <c r="L4382" s="24" t="str">
        <f>IFERROR(TRIM(INDEX(CID_DB[Commercial Status],$D4382)),"")</f>
        <v/>
      </c>
    </row>
    <row r="4383" spans="2:12" x14ac:dyDescent="0.35">
      <c r="B4383" s="15"/>
      <c r="D4383" s="17" t="str">
        <f t="array" ref="D4383">IFERROR(IF($B4383&lt;&gt;"",LARGE(IF(ISNUMBER(SEARCH(TRIM(SUBSTITUTE($B4383,"-","")),CID_DB[Search Key])),ROW(CID_DB[Search Key]),""),1)-1,""),"")</f>
        <v/>
      </c>
      <c r="F4383" s="23" t="str">
        <f>IF($B4383&lt;&gt;"",COUNTIFS(CID_DB[Search Key],"*"&amp;TRIM(SUBSTITUTE(B4383,"-",""))&amp;"*"),"")</f>
        <v/>
      </c>
      <c r="G4383" s="23" t="str">
        <f>IFERROR(TRIM(INDEX(CID_DB[Case No],$D4383)),"")</f>
        <v/>
      </c>
      <c r="H4383" s="5" t="str">
        <f>IFERROR(TRIM(INDEX(CID_DB[Known Contractor '#1 PN],$D4383)),"")</f>
        <v/>
      </c>
      <c r="I4383" s="5" t="str">
        <f>IFERROR(TRIM(INDEX(CID_DB[Known Contractor '#2 PN],$D4383)),"")</f>
        <v/>
      </c>
      <c r="J4383" s="5" t="str">
        <f>IFERROR(TRIM(INDEX(CID_DB[ [ NSN ] ],$D4383)),"")</f>
        <v/>
      </c>
      <c r="K4383" s="5" t="str">
        <f>IFERROR(TRIM(INDEX(CID_DB[Description],$D4383)),"")</f>
        <v/>
      </c>
      <c r="L4383" s="24" t="str">
        <f>IFERROR(TRIM(INDEX(CID_DB[Commercial Status],$D4383)),"")</f>
        <v/>
      </c>
    </row>
    <row r="4384" spans="2:12" x14ac:dyDescent="0.35">
      <c r="B4384" s="15"/>
      <c r="D4384" s="17" t="str">
        <f t="array" ref="D4384">IFERROR(IF($B4384&lt;&gt;"",LARGE(IF(ISNUMBER(SEARCH(TRIM(SUBSTITUTE($B4384,"-","")),CID_DB[Search Key])),ROW(CID_DB[Search Key]),""),1)-1,""),"")</f>
        <v/>
      </c>
      <c r="F4384" s="23" t="str">
        <f>IF($B4384&lt;&gt;"",COUNTIFS(CID_DB[Search Key],"*"&amp;TRIM(SUBSTITUTE(B4384,"-",""))&amp;"*"),"")</f>
        <v/>
      </c>
      <c r="G4384" s="23" t="str">
        <f>IFERROR(TRIM(INDEX(CID_DB[Case No],$D4384)),"")</f>
        <v/>
      </c>
      <c r="H4384" s="5" t="str">
        <f>IFERROR(TRIM(INDEX(CID_DB[Known Contractor '#1 PN],$D4384)),"")</f>
        <v/>
      </c>
      <c r="I4384" s="5" t="str">
        <f>IFERROR(TRIM(INDEX(CID_DB[Known Contractor '#2 PN],$D4384)),"")</f>
        <v/>
      </c>
      <c r="J4384" s="5" t="str">
        <f>IFERROR(TRIM(INDEX(CID_DB[ [ NSN ] ],$D4384)),"")</f>
        <v/>
      </c>
      <c r="K4384" s="5" t="str">
        <f>IFERROR(TRIM(INDEX(CID_DB[Description],$D4384)),"")</f>
        <v/>
      </c>
      <c r="L4384" s="24" t="str">
        <f>IFERROR(TRIM(INDEX(CID_DB[Commercial Status],$D4384)),"")</f>
        <v/>
      </c>
    </row>
    <row r="4385" spans="2:12" x14ac:dyDescent="0.35">
      <c r="B4385" s="15"/>
      <c r="D4385" s="17" t="str">
        <f t="array" ref="D4385">IFERROR(IF($B4385&lt;&gt;"",LARGE(IF(ISNUMBER(SEARCH(TRIM(SUBSTITUTE($B4385,"-","")),CID_DB[Search Key])),ROW(CID_DB[Search Key]),""),1)-1,""),"")</f>
        <v/>
      </c>
      <c r="F4385" s="23" t="str">
        <f>IF($B4385&lt;&gt;"",COUNTIFS(CID_DB[Search Key],"*"&amp;TRIM(SUBSTITUTE(B4385,"-",""))&amp;"*"),"")</f>
        <v/>
      </c>
      <c r="G4385" s="23" t="str">
        <f>IFERROR(TRIM(INDEX(CID_DB[Case No],$D4385)),"")</f>
        <v/>
      </c>
      <c r="H4385" s="5" t="str">
        <f>IFERROR(TRIM(INDEX(CID_DB[Known Contractor '#1 PN],$D4385)),"")</f>
        <v/>
      </c>
      <c r="I4385" s="5" t="str">
        <f>IFERROR(TRIM(INDEX(CID_DB[Known Contractor '#2 PN],$D4385)),"")</f>
        <v/>
      </c>
      <c r="J4385" s="5" t="str">
        <f>IFERROR(TRIM(INDEX(CID_DB[ [ NSN ] ],$D4385)),"")</f>
        <v/>
      </c>
      <c r="K4385" s="5" t="str">
        <f>IFERROR(TRIM(INDEX(CID_DB[Description],$D4385)),"")</f>
        <v/>
      </c>
      <c r="L4385" s="24" t="str">
        <f>IFERROR(TRIM(INDEX(CID_DB[Commercial Status],$D4385)),"")</f>
        <v/>
      </c>
    </row>
    <row r="4386" spans="2:12" x14ac:dyDescent="0.35">
      <c r="B4386" s="15"/>
      <c r="D4386" s="17" t="str">
        <f t="array" ref="D4386">IFERROR(IF($B4386&lt;&gt;"",LARGE(IF(ISNUMBER(SEARCH(TRIM(SUBSTITUTE($B4386,"-","")),CID_DB[Search Key])),ROW(CID_DB[Search Key]),""),1)-1,""),"")</f>
        <v/>
      </c>
      <c r="F4386" s="23" t="str">
        <f>IF($B4386&lt;&gt;"",COUNTIFS(CID_DB[Search Key],"*"&amp;TRIM(SUBSTITUTE(B4386,"-",""))&amp;"*"),"")</f>
        <v/>
      </c>
      <c r="G4386" s="23" t="str">
        <f>IFERROR(TRIM(INDEX(CID_DB[Case No],$D4386)),"")</f>
        <v/>
      </c>
      <c r="H4386" s="5" t="str">
        <f>IFERROR(TRIM(INDEX(CID_DB[Known Contractor '#1 PN],$D4386)),"")</f>
        <v/>
      </c>
      <c r="I4386" s="5" t="str">
        <f>IFERROR(TRIM(INDEX(CID_DB[Known Contractor '#2 PN],$D4386)),"")</f>
        <v/>
      </c>
      <c r="J4386" s="5" t="str">
        <f>IFERROR(TRIM(INDEX(CID_DB[ [ NSN ] ],$D4386)),"")</f>
        <v/>
      </c>
      <c r="K4386" s="5" t="str">
        <f>IFERROR(TRIM(INDEX(CID_DB[Description],$D4386)),"")</f>
        <v/>
      </c>
      <c r="L4386" s="24" t="str">
        <f>IFERROR(TRIM(INDEX(CID_DB[Commercial Status],$D4386)),"")</f>
        <v/>
      </c>
    </row>
    <row r="4387" spans="2:12" x14ac:dyDescent="0.35">
      <c r="B4387" s="15"/>
      <c r="D4387" s="17" t="str">
        <f t="array" ref="D4387">IFERROR(IF($B4387&lt;&gt;"",LARGE(IF(ISNUMBER(SEARCH(TRIM(SUBSTITUTE($B4387,"-","")),CID_DB[Search Key])),ROW(CID_DB[Search Key]),""),1)-1,""),"")</f>
        <v/>
      </c>
      <c r="F4387" s="23" t="str">
        <f>IF($B4387&lt;&gt;"",COUNTIFS(CID_DB[Search Key],"*"&amp;TRIM(SUBSTITUTE(B4387,"-",""))&amp;"*"),"")</f>
        <v/>
      </c>
      <c r="G4387" s="23" t="str">
        <f>IFERROR(TRIM(INDEX(CID_DB[Case No],$D4387)),"")</f>
        <v/>
      </c>
      <c r="H4387" s="5" t="str">
        <f>IFERROR(TRIM(INDEX(CID_DB[Known Contractor '#1 PN],$D4387)),"")</f>
        <v/>
      </c>
      <c r="I4387" s="5" t="str">
        <f>IFERROR(TRIM(INDEX(CID_DB[Known Contractor '#2 PN],$D4387)),"")</f>
        <v/>
      </c>
      <c r="J4387" s="5" t="str">
        <f>IFERROR(TRIM(INDEX(CID_DB[ [ NSN ] ],$D4387)),"")</f>
        <v/>
      </c>
      <c r="K4387" s="5" t="str">
        <f>IFERROR(TRIM(INDEX(CID_DB[Description],$D4387)),"")</f>
        <v/>
      </c>
      <c r="L4387" s="24" t="str">
        <f>IFERROR(TRIM(INDEX(CID_DB[Commercial Status],$D4387)),"")</f>
        <v/>
      </c>
    </row>
    <row r="4388" spans="2:12" x14ac:dyDescent="0.35">
      <c r="B4388" s="15"/>
      <c r="D4388" s="17" t="str">
        <f t="array" ref="D4388">IFERROR(IF($B4388&lt;&gt;"",LARGE(IF(ISNUMBER(SEARCH(TRIM(SUBSTITUTE($B4388,"-","")),CID_DB[Search Key])),ROW(CID_DB[Search Key]),""),1)-1,""),"")</f>
        <v/>
      </c>
      <c r="F4388" s="23" t="str">
        <f>IF($B4388&lt;&gt;"",COUNTIFS(CID_DB[Search Key],"*"&amp;TRIM(SUBSTITUTE(B4388,"-",""))&amp;"*"),"")</f>
        <v/>
      </c>
      <c r="G4388" s="23" t="str">
        <f>IFERROR(TRIM(INDEX(CID_DB[Case No],$D4388)),"")</f>
        <v/>
      </c>
      <c r="H4388" s="5" t="str">
        <f>IFERROR(TRIM(INDEX(CID_DB[Known Contractor '#1 PN],$D4388)),"")</f>
        <v/>
      </c>
      <c r="I4388" s="5" t="str">
        <f>IFERROR(TRIM(INDEX(CID_DB[Known Contractor '#2 PN],$D4388)),"")</f>
        <v/>
      </c>
      <c r="J4388" s="5" t="str">
        <f>IFERROR(TRIM(INDEX(CID_DB[ [ NSN ] ],$D4388)),"")</f>
        <v/>
      </c>
      <c r="K4388" s="5" t="str">
        <f>IFERROR(TRIM(INDEX(CID_DB[Description],$D4388)),"")</f>
        <v/>
      </c>
      <c r="L4388" s="24" t="str">
        <f>IFERROR(TRIM(INDEX(CID_DB[Commercial Status],$D4388)),"")</f>
        <v/>
      </c>
    </row>
    <row r="4389" spans="2:12" x14ac:dyDescent="0.35">
      <c r="B4389" s="15"/>
      <c r="D4389" s="17" t="str">
        <f t="array" ref="D4389">IFERROR(IF($B4389&lt;&gt;"",LARGE(IF(ISNUMBER(SEARCH(TRIM(SUBSTITUTE($B4389,"-","")),CID_DB[Search Key])),ROW(CID_DB[Search Key]),""),1)-1,""),"")</f>
        <v/>
      </c>
      <c r="F4389" s="23" t="str">
        <f>IF($B4389&lt;&gt;"",COUNTIFS(CID_DB[Search Key],"*"&amp;TRIM(SUBSTITUTE(B4389,"-",""))&amp;"*"),"")</f>
        <v/>
      </c>
      <c r="G4389" s="23" t="str">
        <f>IFERROR(TRIM(INDEX(CID_DB[Case No],$D4389)),"")</f>
        <v/>
      </c>
      <c r="H4389" s="5" t="str">
        <f>IFERROR(TRIM(INDEX(CID_DB[Known Contractor '#1 PN],$D4389)),"")</f>
        <v/>
      </c>
      <c r="I4389" s="5" t="str">
        <f>IFERROR(TRIM(INDEX(CID_DB[Known Contractor '#2 PN],$D4389)),"")</f>
        <v/>
      </c>
      <c r="J4389" s="5" t="str">
        <f>IFERROR(TRIM(INDEX(CID_DB[ [ NSN ] ],$D4389)),"")</f>
        <v/>
      </c>
      <c r="K4389" s="5" t="str">
        <f>IFERROR(TRIM(INDEX(CID_DB[Description],$D4389)),"")</f>
        <v/>
      </c>
      <c r="L4389" s="24" t="str">
        <f>IFERROR(TRIM(INDEX(CID_DB[Commercial Status],$D4389)),"")</f>
        <v/>
      </c>
    </row>
    <row r="4390" spans="2:12" x14ac:dyDescent="0.35">
      <c r="B4390" s="15"/>
      <c r="D4390" s="17" t="str">
        <f t="array" ref="D4390">IFERROR(IF($B4390&lt;&gt;"",LARGE(IF(ISNUMBER(SEARCH(TRIM(SUBSTITUTE($B4390,"-","")),CID_DB[Search Key])),ROW(CID_DB[Search Key]),""),1)-1,""),"")</f>
        <v/>
      </c>
      <c r="F4390" s="23" t="str">
        <f>IF($B4390&lt;&gt;"",COUNTIFS(CID_DB[Search Key],"*"&amp;TRIM(SUBSTITUTE(B4390,"-",""))&amp;"*"),"")</f>
        <v/>
      </c>
      <c r="G4390" s="23" t="str">
        <f>IFERROR(TRIM(INDEX(CID_DB[Case No],$D4390)),"")</f>
        <v/>
      </c>
      <c r="H4390" s="5" t="str">
        <f>IFERROR(TRIM(INDEX(CID_DB[Known Contractor '#1 PN],$D4390)),"")</f>
        <v/>
      </c>
      <c r="I4390" s="5" t="str">
        <f>IFERROR(TRIM(INDEX(CID_DB[Known Contractor '#2 PN],$D4390)),"")</f>
        <v/>
      </c>
      <c r="J4390" s="5" t="str">
        <f>IFERROR(TRIM(INDEX(CID_DB[ [ NSN ] ],$D4390)),"")</f>
        <v/>
      </c>
      <c r="K4390" s="5" t="str">
        <f>IFERROR(TRIM(INDEX(CID_DB[Description],$D4390)),"")</f>
        <v/>
      </c>
      <c r="L4390" s="24" t="str">
        <f>IFERROR(TRIM(INDEX(CID_DB[Commercial Status],$D4390)),"")</f>
        <v/>
      </c>
    </row>
    <row r="4391" spans="2:12" x14ac:dyDescent="0.35">
      <c r="B4391" s="15"/>
      <c r="D4391" s="17" t="str">
        <f t="array" ref="D4391">IFERROR(IF($B4391&lt;&gt;"",LARGE(IF(ISNUMBER(SEARCH(TRIM(SUBSTITUTE($B4391,"-","")),CID_DB[Search Key])),ROW(CID_DB[Search Key]),""),1)-1,""),"")</f>
        <v/>
      </c>
      <c r="F4391" s="23" t="str">
        <f>IF($B4391&lt;&gt;"",COUNTIFS(CID_DB[Search Key],"*"&amp;TRIM(SUBSTITUTE(B4391,"-",""))&amp;"*"),"")</f>
        <v/>
      </c>
      <c r="G4391" s="23" t="str">
        <f>IFERROR(TRIM(INDEX(CID_DB[Case No],$D4391)),"")</f>
        <v/>
      </c>
      <c r="H4391" s="5" t="str">
        <f>IFERROR(TRIM(INDEX(CID_DB[Known Contractor '#1 PN],$D4391)),"")</f>
        <v/>
      </c>
      <c r="I4391" s="5" t="str">
        <f>IFERROR(TRIM(INDEX(CID_DB[Known Contractor '#2 PN],$D4391)),"")</f>
        <v/>
      </c>
      <c r="J4391" s="5" t="str">
        <f>IFERROR(TRIM(INDEX(CID_DB[ [ NSN ] ],$D4391)),"")</f>
        <v/>
      </c>
      <c r="K4391" s="5" t="str">
        <f>IFERROR(TRIM(INDEX(CID_DB[Description],$D4391)),"")</f>
        <v/>
      </c>
      <c r="L4391" s="24" t="str">
        <f>IFERROR(TRIM(INDEX(CID_DB[Commercial Status],$D4391)),"")</f>
        <v/>
      </c>
    </row>
    <row r="4392" spans="2:12" x14ac:dyDescent="0.35">
      <c r="B4392" s="15"/>
      <c r="D4392" s="17" t="str">
        <f t="array" ref="D4392">IFERROR(IF($B4392&lt;&gt;"",LARGE(IF(ISNUMBER(SEARCH(TRIM(SUBSTITUTE($B4392,"-","")),CID_DB[Search Key])),ROW(CID_DB[Search Key]),""),1)-1,""),"")</f>
        <v/>
      </c>
      <c r="F4392" s="23" t="str">
        <f>IF($B4392&lt;&gt;"",COUNTIFS(CID_DB[Search Key],"*"&amp;TRIM(SUBSTITUTE(B4392,"-",""))&amp;"*"),"")</f>
        <v/>
      </c>
      <c r="G4392" s="23" t="str">
        <f>IFERROR(TRIM(INDEX(CID_DB[Case No],$D4392)),"")</f>
        <v/>
      </c>
      <c r="H4392" s="5" t="str">
        <f>IFERROR(TRIM(INDEX(CID_DB[Known Contractor '#1 PN],$D4392)),"")</f>
        <v/>
      </c>
      <c r="I4392" s="5" t="str">
        <f>IFERROR(TRIM(INDEX(CID_DB[Known Contractor '#2 PN],$D4392)),"")</f>
        <v/>
      </c>
      <c r="J4392" s="5" t="str">
        <f>IFERROR(TRIM(INDEX(CID_DB[ [ NSN ] ],$D4392)),"")</f>
        <v/>
      </c>
      <c r="K4392" s="5" t="str">
        <f>IFERROR(TRIM(INDEX(CID_DB[Description],$D4392)),"")</f>
        <v/>
      </c>
      <c r="L4392" s="24" t="str">
        <f>IFERROR(TRIM(INDEX(CID_DB[Commercial Status],$D4392)),"")</f>
        <v/>
      </c>
    </row>
    <row r="4393" spans="2:12" x14ac:dyDescent="0.35">
      <c r="B4393" s="15"/>
      <c r="D4393" s="17" t="str">
        <f t="array" ref="D4393">IFERROR(IF($B4393&lt;&gt;"",LARGE(IF(ISNUMBER(SEARCH(TRIM(SUBSTITUTE($B4393,"-","")),CID_DB[Search Key])),ROW(CID_DB[Search Key]),""),1)-1,""),"")</f>
        <v/>
      </c>
      <c r="F4393" s="23" t="str">
        <f>IF($B4393&lt;&gt;"",COUNTIFS(CID_DB[Search Key],"*"&amp;TRIM(SUBSTITUTE(B4393,"-",""))&amp;"*"),"")</f>
        <v/>
      </c>
      <c r="G4393" s="23" t="str">
        <f>IFERROR(TRIM(INDEX(CID_DB[Case No],$D4393)),"")</f>
        <v/>
      </c>
      <c r="H4393" s="5" t="str">
        <f>IFERROR(TRIM(INDEX(CID_DB[Known Contractor '#1 PN],$D4393)),"")</f>
        <v/>
      </c>
      <c r="I4393" s="5" t="str">
        <f>IFERROR(TRIM(INDEX(CID_DB[Known Contractor '#2 PN],$D4393)),"")</f>
        <v/>
      </c>
      <c r="J4393" s="5" t="str">
        <f>IFERROR(TRIM(INDEX(CID_DB[ [ NSN ] ],$D4393)),"")</f>
        <v/>
      </c>
      <c r="K4393" s="5" t="str">
        <f>IFERROR(TRIM(INDEX(CID_DB[Description],$D4393)),"")</f>
        <v/>
      </c>
      <c r="L4393" s="24" t="str">
        <f>IFERROR(TRIM(INDEX(CID_DB[Commercial Status],$D4393)),"")</f>
        <v/>
      </c>
    </row>
    <row r="4394" spans="2:12" x14ac:dyDescent="0.35">
      <c r="B4394" s="15"/>
      <c r="D4394" s="17" t="str">
        <f t="array" ref="D4394">IFERROR(IF($B4394&lt;&gt;"",LARGE(IF(ISNUMBER(SEARCH(TRIM(SUBSTITUTE($B4394,"-","")),CID_DB[Search Key])),ROW(CID_DB[Search Key]),""),1)-1,""),"")</f>
        <v/>
      </c>
      <c r="F4394" s="23" t="str">
        <f>IF($B4394&lt;&gt;"",COUNTIFS(CID_DB[Search Key],"*"&amp;TRIM(SUBSTITUTE(B4394,"-",""))&amp;"*"),"")</f>
        <v/>
      </c>
      <c r="G4394" s="23" t="str">
        <f>IFERROR(TRIM(INDEX(CID_DB[Case No],$D4394)),"")</f>
        <v/>
      </c>
      <c r="H4394" s="5" t="str">
        <f>IFERROR(TRIM(INDEX(CID_DB[Known Contractor '#1 PN],$D4394)),"")</f>
        <v/>
      </c>
      <c r="I4394" s="5" t="str">
        <f>IFERROR(TRIM(INDEX(CID_DB[Known Contractor '#2 PN],$D4394)),"")</f>
        <v/>
      </c>
      <c r="J4394" s="5" t="str">
        <f>IFERROR(TRIM(INDEX(CID_DB[ [ NSN ] ],$D4394)),"")</f>
        <v/>
      </c>
      <c r="K4394" s="5" t="str">
        <f>IFERROR(TRIM(INDEX(CID_DB[Description],$D4394)),"")</f>
        <v/>
      </c>
      <c r="L4394" s="24" t="str">
        <f>IFERROR(TRIM(INDEX(CID_DB[Commercial Status],$D4394)),"")</f>
        <v/>
      </c>
    </row>
    <row r="4395" spans="2:12" x14ac:dyDescent="0.35">
      <c r="B4395" s="15"/>
      <c r="D4395" s="17" t="str">
        <f t="array" ref="D4395">IFERROR(IF($B4395&lt;&gt;"",LARGE(IF(ISNUMBER(SEARCH(TRIM(SUBSTITUTE($B4395,"-","")),CID_DB[Search Key])),ROW(CID_DB[Search Key]),""),1)-1,""),"")</f>
        <v/>
      </c>
      <c r="F4395" s="23" t="str">
        <f>IF($B4395&lt;&gt;"",COUNTIFS(CID_DB[Search Key],"*"&amp;TRIM(SUBSTITUTE(B4395,"-",""))&amp;"*"),"")</f>
        <v/>
      </c>
      <c r="G4395" s="23" t="str">
        <f>IFERROR(TRIM(INDEX(CID_DB[Case No],$D4395)),"")</f>
        <v/>
      </c>
      <c r="H4395" s="5" t="str">
        <f>IFERROR(TRIM(INDEX(CID_DB[Known Contractor '#1 PN],$D4395)),"")</f>
        <v/>
      </c>
      <c r="I4395" s="5" t="str">
        <f>IFERROR(TRIM(INDEX(CID_DB[Known Contractor '#2 PN],$D4395)),"")</f>
        <v/>
      </c>
      <c r="J4395" s="5" t="str">
        <f>IFERROR(TRIM(INDEX(CID_DB[ [ NSN ] ],$D4395)),"")</f>
        <v/>
      </c>
      <c r="K4395" s="5" t="str">
        <f>IFERROR(TRIM(INDEX(CID_DB[Description],$D4395)),"")</f>
        <v/>
      </c>
      <c r="L4395" s="24" t="str">
        <f>IFERROR(TRIM(INDEX(CID_DB[Commercial Status],$D4395)),"")</f>
        <v/>
      </c>
    </row>
    <row r="4396" spans="2:12" x14ac:dyDescent="0.35">
      <c r="B4396" s="15"/>
      <c r="D4396" s="17" t="str">
        <f t="array" ref="D4396">IFERROR(IF($B4396&lt;&gt;"",LARGE(IF(ISNUMBER(SEARCH(TRIM(SUBSTITUTE($B4396,"-","")),CID_DB[Search Key])),ROW(CID_DB[Search Key]),""),1)-1,""),"")</f>
        <v/>
      </c>
      <c r="F4396" s="23" t="str">
        <f>IF($B4396&lt;&gt;"",COUNTIFS(CID_DB[Search Key],"*"&amp;TRIM(SUBSTITUTE(B4396,"-",""))&amp;"*"),"")</f>
        <v/>
      </c>
      <c r="G4396" s="23" t="str">
        <f>IFERROR(TRIM(INDEX(CID_DB[Case No],$D4396)),"")</f>
        <v/>
      </c>
      <c r="H4396" s="5" t="str">
        <f>IFERROR(TRIM(INDEX(CID_DB[Known Contractor '#1 PN],$D4396)),"")</f>
        <v/>
      </c>
      <c r="I4396" s="5" t="str">
        <f>IFERROR(TRIM(INDEX(CID_DB[Known Contractor '#2 PN],$D4396)),"")</f>
        <v/>
      </c>
      <c r="J4396" s="5" t="str">
        <f>IFERROR(TRIM(INDEX(CID_DB[ [ NSN ] ],$D4396)),"")</f>
        <v/>
      </c>
      <c r="K4396" s="5" t="str">
        <f>IFERROR(TRIM(INDEX(CID_DB[Description],$D4396)),"")</f>
        <v/>
      </c>
      <c r="L4396" s="24" t="str">
        <f>IFERROR(TRIM(INDEX(CID_DB[Commercial Status],$D4396)),"")</f>
        <v/>
      </c>
    </row>
    <row r="4397" spans="2:12" x14ac:dyDescent="0.35">
      <c r="B4397" s="15"/>
      <c r="D4397" s="17" t="str">
        <f t="array" ref="D4397">IFERROR(IF($B4397&lt;&gt;"",LARGE(IF(ISNUMBER(SEARCH(TRIM(SUBSTITUTE($B4397,"-","")),CID_DB[Search Key])),ROW(CID_DB[Search Key]),""),1)-1,""),"")</f>
        <v/>
      </c>
      <c r="F4397" s="23" t="str">
        <f>IF($B4397&lt;&gt;"",COUNTIFS(CID_DB[Search Key],"*"&amp;TRIM(SUBSTITUTE(B4397,"-",""))&amp;"*"),"")</f>
        <v/>
      </c>
      <c r="G4397" s="23" t="str">
        <f>IFERROR(TRIM(INDEX(CID_DB[Case No],$D4397)),"")</f>
        <v/>
      </c>
      <c r="H4397" s="5" t="str">
        <f>IFERROR(TRIM(INDEX(CID_DB[Known Contractor '#1 PN],$D4397)),"")</f>
        <v/>
      </c>
      <c r="I4397" s="5" t="str">
        <f>IFERROR(TRIM(INDEX(CID_DB[Known Contractor '#2 PN],$D4397)),"")</f>
        <v/>
      </c>
      <c r="J4397" s="5" t="str">
        <f>IFERROR(TRIM(INDEX(CID_DB[ [ NSN ] ],$D4397)),"")</f>
        <v/>
      </c>
      <c r="K4397" s="5" t="str">
        <f>IFERROR(TRIM(INDEX(CID_DB[Description],$D4397)),"")</f>
        <v/>
      </c>
      <c r="L4397" s="24" t="str">
        <f>IFERROR(TRIM(INDEX(CID_DB[Commercial Status],$D4397)),"")</f>
        <v/>
      </c>
    </row>
    <row r="4398" spans="2:12" x14ac:dyDescent="0.35">
      <c r="B4398" s="15"/>
      <c r="D4398" s="17" t="str">
        <f t="array" ref="D4398">IFERROR(IF($B4398&lt;&gt;"",LARGE(IF(ISNUMBER(SEARCH(TRIM(SUBSTITUTE($B4398,"-","")),CID_DB[Search Key])),ROW(CID_DB[Search Key]),""),1)-1,""),"")</f>
        <v/>
      </c>
      <c r="F4398" s="23" t="str">
        <f>IF($B4398&lt;&gt;"",COUNTIFS(CID_DB[Search Key],"*"&amp;TRIM(SUBSTITUTE(B4398,"-",""))&amp;"*"),"")</f>
        <v/>
      </c>
      <c r="G4398" s="23" t="str">
        <f>IFERROR(TRIM(INDEX(CID_DB[Case No],$D4398)),"")</f>
        <v/>
      </c>
      <c r="H4398" s="5" t="str">
        <f>IFERROR(TRIM(INDEX(CID_DB[Known Contractor '#1 PN],$D4398)),"")</f>
        <v/>
      </c>
      <c r="I4398" s="5" t="str">
        <f>IFERROR(TRIM(INDEX(CID_DB[Known Contractor '#2 PN],$D4398)),"")</f>
        <v/>
      </c>
      <c r="J4398" s="5" t="str">
        <f>IFERROR(TRIM(INDEX(CID_DB[ [ NSN ] ],$D4398)),"")</f>
        <v/>
      </c>
      <c r="K4398" s="5" t="str">
        <f>IFERROR(TRIM(INDEX(CID_DB[Description],$D4398)),"")</f>
        <v/>
      </c>
      <c r="L4398" s="24" t="str">
        <f>IFERROR(TRIM(INDEX(CID_DB[Commercial Status],$D4398)),"")</f>
        <v/>
      </c>
    </row>
    <row r="4399" spans="2:12" x14ac:dyDescent="0.35">
      <c r="B4399" s="15"/>
      <c r="D4399" s="17" t="str">
        <f t="array" ref="D4399">IFERROR(IF($B4399&lt;&gt;"",LARGE(IF(ISNUMBER(SEARCH(TRIM(SUBSTITUTE($B4399,"-","")),CID_DB[Search Key])),ROW(CID_DB[Search Key]),""),1)-1,""),"")</f>
        <v/>
      </c>
      <c r="F4399" s="23" t="str">
        <f>IF($B4399&lt;&gt;"",COUNTIFS(CID_DB[Search Key],"*"&amp;TRIM(SUBSTITUTE(B4399,"-",""))&amp;"*"),"")</f>
        <v/>
      </c>
      <c r="G4399" s="23" t="str">
        <f>IFERROR(TRIM(INDEX(CID_DB[Case No],$D4399)),"")</f>
        <v/>
      </c>
      <c r="H4399" s="5" t="str">
        <f>IFERROR(TRIM(INDEX(CID_DB[Known Contractor '#1 PN],$D4399)),"")</f>
        <v/>
      </c>
      <c r="I4399" s="5" t="str">
        <f>IFERROR(TRIM(INDEX(CID_DB[Known Contractor '#2 PN],$D4399)),"")</f>
        <v/>
      </c>
      <c r="J4399" s="5" t="str">
        <f>IFERROR(TRIM(INDEX(CID_DB[ [ NSN ] ],$D4399)),"")</f>
        <v/>
      </c>
      <c r="K4399" s="5" t="str">
        <f>IFERROR(TRIM(INDEX(CID_DB[Description],$D4399)),"")</f>
        <v/>
      </c>
      <c r="L4399" s="24" t="str">
        <f>IFERROR(TRIM(INDEX(CID_DB[Commercial Status],$D4399)),"")</f>
        <v/>
      </c>
    </row>
    <row r="4400" spans="2:12" x14ac:dyDescent="0.35">
      <c r="B4400" s="15"/>
      <c r="D4400" s="17" t="str">
        <f t="array" ref="D4400">IFERROR(IF($B4400&lt;&gt;"",LARGE(IF(ISNUMBER(SEARCH(TRIM(SUBSTITUTE($B4400,"-","")),CID_DB[Search Key])),ROW(CID_DB[Search Key]),""),1)-1,""),"")</f>
        <v/>
      </c>
      <c r="F4400" s="23" t="str">
        <f>IF($B4400&lt;&gt;"",COUNTIFS(CID_DB[Search Key],"*"&amp;TRIM(SUBSTITUTE(B4400,"-",""))&amp;"*"),"")</f>
        <v/>
      </c>
      <c r="G4400" s="23" t="str">
        <f>IFERROR(TRIM(INDEX(CID_DB[Case No],$D4400)),"")</f>
        <v/>
      </c>
      <c r="H4400" s="5" t="str">
        <f>IFERROR(TRIM(INDEX(CID_DB[Known Contractor '#1 PN],$D4400)),"")</f>
        <v/>
      </c>
      <c r="I4400" s="5" t="str">
        <f>IFERROR(TRIM(INDEX(CID_DB[Known Contractor '#2 PN],$D4400)),"")</f>
        <v/>
      </c>
      <c r="J4400" s="5" t="str">
        <f>IFERROR(TRIM(INDEX(CID_DB[ [ NSN ] ],$D4400)),"")</f>
        <v/>
      </c>
      <c r="K4400" s="5" t="str">
        <f>IFERROR(TRIM(INDEX(CID_DB[Description],$D4400)),"")</f>
        <v/>
      </c>
      <c r="L4400" s="24" t="str">
        <f>IFERROR(TRIM(INDEX(CID_DB[Commercial Status],$D4400)),"")</f>
        <v/>
      </c>
    </row>
    <row r="4401" spans="2:12" x14ac:dyDescent="0.35">
      <c r="B4401" s="15"/>
      <c r="D4401" s="17" t="str">
        <f t="array" ref="D4401">IFERROR(IF($B4401&lt;&gt;"",LARGE(IF(ISNUMBER(SEARCH(TRIM(SUBSTITUTE($B4401,"-","")),CID_DB[Search Key])),ROW(CID_DB[Search Key]),""),1)-1,""),"")</f>
        <v/>
      </c>
      <c r="F4401" s="23" t="str">
        <f>IF($B4401&lt;&gt;"",COUNTIFS(CID_DB[Search Key],"*"&amp;TRIM(SUBSTITUTE(B4401,"-",""))&amp;"*"),"")</f>
        <v/>
      </c>
      <c r="G4401" s="23" t="str">
        <f>IFERROR(TRIM(INDEX(CID_DB[Case No],$D4401)),"")</f>
        <v/>
      </c>
      <c r="H4401" s="5" t="str">
        <f>IFERROR(TRIM(INDEX(CID_DB[Known Contractor '#1 PN],$D4401)),"")</f>
        <v/>
      </c>
      <c r="I4401" s="5" t="str">
        <f>IFERROR(TRIM(INDEX(CID_DB[Known Contractor '#2 PN],$D4401)),"")</f>
        <v/>
      </c>
      <c r="J4401" s="5" t="str">
        <f>IFERROR(TRIM(INDEX(CID_DB[ [ NSN ] ],$D4401)),"")</f>
        <v/>
      </c>
      <c r="K4401" s="5" t="str">
        <f>IFERROR(TRIM(INDEX(CID_DB[Description],$D4401)),"")</f>
        <v/>
      </c>
      <c r="L4401" s="24" t="str">
        <f>IFERROR(TRIM(INDEX(CID_DB[Commercial Status],$D4401)),"")</f>
        <v/>
      </c>
    </row>
    <row r="4402" spans="2:12" x14ac:dyDescent="0.35">
      <c r="B4402" s="15"/>
      <c r="D4402" s="17" t="str">
        <f t="array" ref="D4402">IFERROR(IF($B4402&lt;&gt;"",LARGE(IF(ISNUMBER(SEARCH(TRIM(SUBSTITUTE($B4402,"-","")),CID_DB[Search Key])),ROW(CID_DB[Search Key]),""),1)-1,""),"")</f>
        <v/>
      </c>
      <c r="F4402" s="23" t="str">
        <f>IF($B4402&lt;&gt;"",COUNTIFS(CID_DB[Search Key],"*"&amp;TRIM(SUBSTITUTE(B4402,"-",""))&amp;"*"),"")</f>
        <v/>
      </c>
      <c r="G4402" s="23" t="str">
        <f>IFERROR(TRIM(INDEX(CID_DB[Case No],$D4402)),"")</f>
        <v/>
      </c>
      <c r="H4402" s="5" t="str">
        <f>IFERROR(TRIM(INDEX(CID_DB[Known Contractor '#1 PN],$D4402)),"")</f>
        <v/>
      </c>
      <c r="I4402" s="5" t="str">
        <f>IFERROR(TRIM(INDEX(CID_DB[Known Contractor '#2 PN],$D4402)),"")</f>
        <v/>
      </c>
      <c r="J4402" s="5" t="str">
        <f>IFERROR(TRIM(INDEX(CID_DB[ [ NSN ] ],$D4402)),"")</f>
        <v/>
      </c>
      <c r="K4402" s="5" t="str">
        <f>IFERROR(TRIM(INDEX(CID_DB[Description],$D4402)),"")</f>
        <v/>
      </c>
      <c r="L4402" s="24" t="str">
        <f>IFERROR(TRIM(INDEX(CID_DB[Commercial Status],$D4402)),"")</f>
        <v/>
      </c>
    </row>
    <row r="4403" spans="2:12" x14ac:dyDescent="0.35">
      <c r="B4403" s="15"/>
      <c r="D4403" s="17" t="str">
        <f t="array" ref="D4403">IFERROR(IF($B4403&lt;&gt;"",LARGE(IF(ISNUMBER(SEARCH(TRIM(SUBSTITUTE($B4403,"-","")),CID_DB[Search Key])),ROW(CID_DB[Search Key]),""),1)-1,""),"")</f>
        <v/>
      </c>
      <c r="F4403" s="23" t="str">
        <f>IF($B4403&lt;&gt;"",COUNTIFS(CID_DB[Search Key],"*"&amp;TRIM(SUBSTITUTE(B4403,"-",""))&amp;"*"),"")</f>
        <v/>
      </c>
      <c r="G4403" s="23" t="str">
        <f>IFERROR(TRIM(INDEX(CID_DB[Case No],$D4403)),"")</f>
        <v/>
      </c>
      <c r="H4403" s="5" t="str">
        <f>IFERROR(TRIM(INDEX(CID_DB[Known Contractor '#1 PN],$D4403)),"")</f>
        <v/>
      </c>
      <c r="I4403" s="5" t="str">
        <f>IFERROR(TRIM(INDEX(CID_DB[Known Contractor '#2 PN],$D4403)),"")</f>
        <v/>
      </c>
      <c r="J4403" s="5" t="str">
        <f>IFERROR(TRIM(INDEX(CID_DB[ [ NSN ] ],$D4403)),"")</f>
        <v/>
      </c>
      <c r="K4403" s="5" t="str">
        <f>IFERROR(TRIM(INDEX(CID_DB[Description],$D4403)),"")</f>
        <v/>
      </c>
      <c r="L4403" s="24" t="str">
        <f>IFERROR(TRIM(INDEX(CID_DB[Commercial Status],$D4403)),"")</f>
        <v/>
      </c>
    </row>
    <row r="4404" spans="2:12" x14ac:dyDescent="0.35">
      <c r="B4404" s="15"/>
      <c r="D4404" s="17" t="str">
        <f t="array" ref="D4404">IFERROR(IF($B4404&lt;&gt;"",LARGE(IF(ISNUMBER(SEARCH(TRIM(SUBSTITUTE($B4404,"-","")),CID_DB[Search Key])),ROW(CID_DB[Search Key]),""),1)-1,""),"")</f>
        <v/>
      </c>
      <c r="F4404" s="23" t="str">
        <f>IF($B4404&lt;&gt;"",COUNTIFS(CID_DB[Search Key],"*"&amp;TRIM(SUBSTITUTE(B4404,"-",""))&amp;"*"),"")</f>
        <v/>
      </c>
      <c r="G4404" s="23" t="str">
        <f>IFERROR(TRIM(INDEX(CID_DB[Case No],$D4404)),"")</f>
        <v/>
      </c>
      <c r="H4404" s="5" t="str">
        <f>IFERROR(TRIM(INDEX(CID_DB[Known Contractor '#1 PN],$D4404)),"")</f>
        <v/>
      </c>
      <c r="I4404" s="5" t="str">
        <f>IFERROR(TRIM(INDEX(CID_DB[Known Contractor '#2 PN],$D4404)),"")</f>
        <v/>
      </c>
      <c r="J4404" s="5" t="str">
        <f>IFERROR(TRIM(INDEX(CID_DB[ [ NSN ] ],$D4404)),"")</f>
        <v/>
      </c>
      <c r="K4404" s="5" t="str">
        <f>IFERROR(TRIM(INDEX(CID_DB[Description],$D4404)),"")</f>
        <v/>
      </c>
      <c r="L4404" s="24" t="str">
        <f>IFERROR(TRIM(INDEX(CID_DB[Commercial Status],$D4404)),"")</f>
        <v/>
      </c>
    </row>
    <row r="4405" spans="2:12" x14ac:dyDescent="0.35">
      <c r="B4405" s="15"/>
      <c r="D4405" s="17" t="str">
        <f t="array" ref="D4405">IFERROR(IF($B4405&lt;&gt;"",LARGE(IF(ISNUMBER(SEARCH(TRIM(SUBSTITUTE($B4405,"-","")),CID_DB[Search Key])),ROW(CID_DB[Search Key]),""),1)-1,""),"")</f>
        <v/>
      </c>
      <c r="F4405" s="23" t="str">
        <f>IF($B4405&lt;&gt;"",COUNTIFS(CID_DB[Search Key],"*"&amp;TRIM(SUBSTITUTE(B4405,"-",""))&amp;"*"),"")</f>
        <v/>
      </c>
      <c r="G4405" s="23" t="str">
        <f>IFERROR(TRIM(INDEX(CID_DB[Case No],$D4405)),"")</f>
        <v/>
      </c>
      <c r="H4405" s="5" t="str">
        <f>IFERROR(TRIM(INDEX(CID_DB[Known Contractor '#1 PN],$D4405)),"")</f>
        <v/>
      </c>
      <c r="I4405" s="5" t="str">
        <f>IFERROR(TRIM(INDEX(CID_DB[Known Contractor '#2 PN],$D4405)),"")</f>
        <v/>
      </c>
      <c r="J4405" s="5" t="str">
        <f>IFERROR(TRIM(INDEX(CID_DB[ [ NSN ] ],$D4405)),"")</f>
        <v/>
      </c>
      <c r="K4405" s="5" t="str">
        <f>IFERROR(TRIM(INDEX(CID_DB[Description],$D4405)),"")</f>
        <v/>
      </c>
      <c r="L4405" s="24" t="str">
        <f>IFERROR(TRIM(INDEX(CID_DB[Commercial Status],$D4405)),"")</f>
        <v/>
      </c>
    </row>
    <row r="4406" spans="2:12" x14ac:dyDescent="0.35">
      <c r="B4406" s="15"/>
      <c r="D4406" s="17" t="str">
        <f t="array" ref="D4406">IFERROR(IF($B4406&lt;&gt;"",LARGE(IF(ISNUMBER(SEARCH(TRIM(SUBSTITUTE($B4406,"-","")),CID_DB[Search Key])),ROW(CID_DB[Search Key]),""),1)-1,""),"")</f>
        <v/>
      </c>
      <c r="F4406" s="23" t="str">
        <f>IF($B4406&lt;&gt;"",COUNTIFS(CID_DB[Search Key],"*"&amp;TRIM(SUBSTITUTE(B4406,"-",""))&amp;"*"),"")</f>
        <v/>
      </c>
      <c r="G4406" s="23" t="str">
        <f>IFERROR(TRIM(INDEX(CID_DB[Case No],$D4406)),"")</f>
        <v/>
      </c>
      <c r="H4406" s="5" t="str">
        <f>IFERROR(TRIM(INDEX(CID_DB[Known Contractor '#1 PN],$D4406)),"")</f>
        <v/>
      </c>
      <c r="I4406" s="5" t="str">
        <f>IFERROR(TRIM(INDEX(CID_DB[Known Contractor '#2 PN],$D4406)),"")</f>
        <v/>
      </c>
      <c r="J4406" s="5" t="str">
        <f>IFERROR(TRIM(INDEX(CID_DB[ [ NSN ] ],$D4406)),"")</f>
        <v/>
      </c>
      <c r="K4406" s="5" t="str">
        <f>IFERROR(TRIM(INDEX(CID_DB[Description],$D4406)),"")</f>
        <v/>
      </c>
      <c r="L4406" s="24" t="str">
        <f>IFERROR(TRIM(INDEX(CID_DB[Commercial Status],$D4406)),"")</f>
        <v/>
      </c>
    </row>
    <row r="4407" spans="2:12" x14ac:dyDescent="0.35">
      <c r="B4407" s="15"/>
      <c r="D4407" s="17" t="str">
        <f t="array" ref="D4407">IFERROR(IF($B4407&lt;&gt;"",LARGE(IF(ISNUMBER(SEARCH(TRIM(SUBSTITUTE($B4407,"-","")),CID_DB[Search Key])),ROW(CID_DB[Search Key]),""),1)-1,""),"")</f>
        <v/>
      </c>
      <c r="F4407" s="23" t="str">
        <f>IF($B4407&lt;&gt;"",COUNTIFS(CID_DB[Search Key],"*"&amp;TRIM(SUBSTITUTE(B4407,"-",""))&amp;"*"),"")</f>
        <v/>
      </c>
      <c r="G4407" s="23" t="str">
        <f>IFERROR(TRIM(INDEX(CID_DB[Case No],$D4407)),"")</f>
        <v/>
      </c>
      <c r="H4407" s="5" t="str">
        <f>IFERROR(TRIM(INDEX(CID_DB[Known Contractor '#1 PN],$D4407)),"")</f>
        <v/>
      </c>
      <c r="I4407" s="5" t="str">
        <f>IFERROR(TRIM(INDEX(CID_DB[Known Contractor '#2 PN],$D4407)),"")</f>
        <v/>
      </c>
      <c r="J4407" s="5" t="str">
        <f>IFERROR(TRIM(INDEX(CID_DB[ [ NSN ] ],$D4407)),"")</f>
        <v/>
      </c>
      <c r="K4407" s="5" t="str">
        <f>IFERROR(TRIM(INDEX(CID_DB[Description],$D4407)),"")</f>
        <v/>
      </c>
      <c r="L4407" s="24" t="str">
        <f>IFERROR(TRIM(INDEX(CID_DB[Commercial Status],$D4407)),"")</f>
        <v/>
      </c>
    </row>
    <row r="4408" spans="2:12" x14ac:dyDescent="0.35">
      <c r="B4408" s="15"/>
      <c r="D4408" s="17" t="str">
        <f t="array" ref="D4408">IFERROR(IF($B4408&lt;&gt;"",LARGE(IF(ISNUMBER(SEARCH(TRIM(SUBSTITUTE($B4408,"-","")),CID_DB[Search Key])),ROW(CID_DB[Search Key]),""),1)-1,""),"")</f>
        <v/>
      </c>
      <c r="F4408" s="23" t="str">
        <f>IF($B4408&lt;&gt;"",COUNTIFS(CID_DB[Search Key],"*"&amp;TRIM(SUBSTITUTE(B4408,"-",""))&amp;"*"),"")</f>
        <v/>
      </c>
      <c r="G4408" s="23" t="str">
        <f>IFERROR(TRIM(INDEX(CID_DB[Case No],$D4408)),"")</f>
        <v/>
      </c>
      <c r="H4408" s="5" t="str">
        <f>IFERROR(TRIM(INDEX(CID_DB[Known Contractor '#1 PN],$D4408)),"")</f>
        <v/>
      </c>
      <c r="I4408" s="5" t="str">
        <f>IFERROR(TRIM(INDEX(CID_DB[Known Contractor '#2 PN],$D4408)),"")</f>
        <v/>
      </c>
      <c r="J4408" s="5" t="str">
        <f>IFERROR(TRIM(INDEX(CID_DB[ [ NSN ] ],$D4408)),"")</f>
        <v/>
      </c>
      <c r="K4408" s="5" t="str">
        <f>IFERROR(TRIM(INDEX(CID_DB[Description],$D4408)),"")</f>
        <v/>
      </c>
      <c r="L4408" s="24" t="str">
        <f>IFERROR(TRIM(INDEX(CID_DB[Commercial Status],$D4408)),"")</f>
        <v/>
      </c>
    </row>
    <row r="4409" spans="2:12" x14ac:dyDescent="0.35">
      <c r="B4409" s="15"/>
      <c r="D4409" s="17" t="str">
        <f t="array" ref="D4409">IFERROR(IF($B4409&lt;&gt;"",LARGE(IF(ISNUMBER(SEARCH(TRIM(SUBSTITUTE($B4409,"-","")),CID_DB[Search Key])),ROW(CID_DB[Search Key]),""),1)-1,""),"")</f>
        <v/>
      </c>
      <c r="F4409" s="23" t="str">
        <f>IF($B4409&lt;&gt;"",COUNTIFS(CID_DB[Search Key],"*"&amp;TRIM(SUBSTITUTE(B4409,"-",""))&amp;"*"),"")</f>
        <v/>
      </c>
      <c r="G4409" s="23" t="str">
        <f>IFERROR(TRIM(INDEX(CID_DB[Case No],$D4409)),"")</f>
        <v/>
      </c>
      <c r="H4409" s="5" t="str">
        <f>IFERROR(TRIM(INDEX(CID_DB[Known Contractor '#1 PN],$D4409)),"")</f>
        <v/>
      </c>
      <c r="I4409" s="5" t="str">
        <f>IFERROR(TRIM(INDEX(CID_DB[Known Contractor '#2 PN],$D4409)),"")</f>
        <v/>
      </c>
      <c r="J4409" s="5" t="str">
        <f>IFERROR(TRIM(INDEX(CID_DB[ [ NSN ] ],$D4409)),"")</f>
        <v/>
      </c>
      <c r="K4409" s="5" t="str">
        <f>IFERROR(TRIM(INDEX(CID_DB[Description],$D4409)),"")</f>
        <v/>
      </c>
      <c r="L4409" s="24" t="str">
        <f>IFERROR(TRIM(INDEX(CID_DB[Commercial Status],$D4409)),"")</f>
        <v/>
      </c>
    </row>
    <row r="4410" spans="2:12" x14ac:dyDescent="0.35">
      <c r="B4410" s="15"/>
      <c r="D4410" s="17" t="str">
        <f t="array" ref="D4410">IFERROR(IF($B4410&lt;&gt;"",LARGE(IF(ISNUMBER(SEARCH(TRIM(SUBSTITUTE($B4410,"-","")),CID_DB[Search Key])),ROW(CID_DB[Search Key]),""),1)-1,""),"")</f>
        <v/>
      </c>
      <c r="F4410" s="23" t="str">
        <f>IF($B4410&lt;&gt;"",COUNTIFS(CID_DB[Search Key],"*"&amp;TRIM(SUBSTITUTE(B4410,"-",""))&amp;"*"),"")</f>
        <v/>
      </c>
      <c r="G4410" s="23" t="str">
        <f>IFERROR(TRIM(INDEX(CID_DB[Case No],$D4410)),"")</f>
        <v/>
      </c>
      <c r="H4410" s="5" t="str">
        <f>IFERROR(TRIM(INDEX(CID_DB[Known Contractor '#1 PN],$D4410)),"")</f>
        <v/>
      </c>
      <c r="I4410" s="5" t="str">
        <f>IFERROR(TRIM(INDEX(CID_DB[Known Contractor '#2 PN],$D4410)),"")</f>
        <v/>
      </c>
      <c r="J4410" s="5" t="str">
        <f>IFERROR(TRIM(INDEX(CID_DB[ [ NSN ] ],$D4410)),"")</f>
        <v/>
      </c>
      <c r="K4410" s="5" t="str">
        <f>IFERROR(TRIM(INDEX(CID_DB[Description],$D4410)),"")</f>
        <v/>
      </c>
      <c r="L4410" s="24" t="str">
        <f>IFERROR(TRIM(INDEX(CID_DB[Commercial Status],$D4410)),"")</f>
        <v/>
      </c>
    </row>
    <row r="4411" spans="2:12" x14ac:dyDescent="0.35">
      <c r="B4411" s="15"/>
      <c r="D4411" s="17" t="str">
        <f t="array" ref="D4411">IFERROR(IF($B4411&lt;&gt;"",LARGE(IF(ISNUMBER(SEARCH(TRIM(SUBSTITUTE($B4411,"-","")),CID_DB[Search Key])),ROW(CID_DB[Search Key]),""),1)-1,""),"")</f>
        <v/>
      </c>
      <c r="F4411" s="23" t="str">
        <f>IF($B4411&lt;&gt;"",COUNTIFS(CID_DB[Search Key],"*"&amp;TRIM(SUBSTITUTE(B4411,"-",""))&amp;"*"),"")</f>
        <v/>
      </c>
      <c r="G4411" s="23" t="str">
        <f>IFERROR(TRIM(INDEX(CID_DB[Case No],$D4411)),"")</f>
        <v/>
      </c>
      <c r="H4411" s="5" t="str">
        <f>IFERROR(TRIM(INDEX(CID_DB[Known Contractor '#1 PN],$D4411)),"")</f>
        <v/>
      </c>
      <c r="I4411" s="5" t="str">
        <f>IFERROR(TRIM(INDEX(CID_DB[Known Contractor '#2 PN],$D4411)),"")</f>
        <v/>
      </c>
      <c r="J4411" s="5" t="str">
        <f>IFERROR(TRIM(INDEX(CID_DB[ [ NSN ] ],$D4411)),"")</f>
        <v/>
      </c>
      <c r="K4411" s="5" t="str">
        <f>IFERROR(TRIM(INDEX(CID_DB[Description],$D4411)),"")</f>
        <v/>
      </c>
      <c r="L4411" s="24" t="str">
        <f>IFERROR(TRIM(INDEX(CID_DB[Commercial Status],$D4411)),"")</f>
        <v/>
      </c>
    </row>
    <row r="4412" spans="2:12" x14ac:dyDescent="0.35">
      <c r="B4412" s="15"/>
      <c r="D4412" s="17" t="str">
        <f t="array" ref="D4412">IFERROR(IF($B4412&lt;&gt;"",LARGE(IF(ISNUMBER(SEARCH(TRIM(SUBSTITUTE($B4412,"-","")),CID_DB[Search Key])),ROW(CID_DB[Search Key]),""),1)-1,""),"")</f>
        <v/>
      </c>
      <c r="F4412" s="23" t="str">
        <f>IF($B4412&lt;&gt;"",COUNTIFS(CID_DB[Search Key],"*"&amp;TRIM(SUBSTITUTE(B4412,"-",""))&amp;"*"),"")</f>
        <v/>
      </c>
      <c r="G4412" s="23" t="str">
        <f>IFERROR(TRIM(INDEX(CID_DB[Case No],$D4412)),"")</f>
        <v/>
      </c>
      <c r="H4412" s="5" t="str">
        <f>IFERROR(TRIM(INDEX(CID_DB[Known Contractor '#1 PN],$D4412)),"")</f>
        <v/>
      </c>
      <c r="I4412" s="5" t="str">
        <f>IFERROR(TRIM(INDEX(CID_DB[Known Contractor '#2 PN],$D4412)),"")</f>
        <v/>
      </c>
      <c r="J4412" s="5" t="str">
        <f>IFERROR(TRIM(INDEX(CID_DB[ [ NSN ] ],$D4412)),"")</f>
        <v/>
      </c>
      <c r="K4412" s="5" t="str">
        <f>IFERROR(TRIM(INDEX(CID_DB[Description],$D4412)),"")</f>
        <v/>
      </c>
      <c r="L4412" s="24" t="str">
        <f>IFERROR(TRIM(INDEX(CID_DB[Commercial Status],$D4412)),"")</f>
        <v/>
      </c>
    </row>
    <row r="4413" spans="2:12" x14ac:dyDescent="0.35">
      <c r="B4413" s="15"/>
      <c r="D4413" s="17" t="str">
        <f t="array" ref="D4413">IFERROR(IF($B4413&lt;&gt;"",LARGE(IF(ISNUMBER(SEARCH(TRIM(SUBSTITUTE($B4413,"-","")),CID_DB[Search Key])),ROW(CID_DB[Search Key]),""),1)-1,""),"")</f>
        <v/>
      </c>
      <c r="F4413" s="23" t="str">
        <f>IF($B4413&lt;&gt;"",COUNTIFS(CID_DB[Search Key],"*"&amp;TRIM(SUBSTITUTE(B4413,"-",""))&amp;"*"),"")</f>
        <v/>
      </c>
      <c r="G4413" s="23" t="str">
        <f>IFERROR(TRIM(INDEX(CID_DB[Case No],$D4413)),"")</f>
        <v/>
      </c>
      <c r="H4413" s="5" t="str">
        <f>IFERROR(TRIM(INDEX(CID_DB[Known Contractor '#1 PN],$D4413)),"")</f>
        <v/>
      </c>
      <c r="I4413" s="5" t="str">
        <f>IFERROR(TRIM(INDEX(CID_DB[Known Contractor '#2 PN],$D4413)),"")</f>
        <v/>
      </c>
      <c r="J4413" s="5" t="str">
        <f>IFERROR(TRIM(INDEX(CID_DB[ [ NSN ] ],$D4413)),"")</f>
        <v/>
      </c>
      <c r="K4413" s="5" t="str">
        <f>IFERROR(TRIM(INDEX(CID_DB[Description],$D4413)),"")</f>
        <v/>
      </c>
      <c r="L4413" s="24" t="str">
        <f>IFERROR(TRIM(INDEX(CID_DB[Commercial Status],$D4413)),"")</f>
        <v/>
      </c>
    </row>
    <row r="4414" spans="2:12" x14ac:dyDescent="0.35">
      <c r="B4414" s="15"/>
      <c r="D4414" s="17" t="str">
        <f t="array" ref="D4414">IFERROR(IF($B4414&lt;&gt;"",LARGE(IF(ISNUMBER(SEARCH(TRIM(SUBSTITUTE($B4414,"-","")),CID_DB[Search Key])),ROW(CID_DB[Search Key]),""),1)-1,""),"")</f>
        <v/>
      </c>
      <c r="F4414" s="23" t="str">
        <f>IF($B4414&lt;&gt;"",COUNTIFS(CID_DB[Search Key],"*"&amp;TRIM(SUBSTITUTE(B4414,"-",""))&amp;"*"),"")</f>
        <v/>
      </c>
      <c r="G4414" s="23" t="str">
        <f>IFERROR(TRIM(INDEX(CID_DB[Case No],$D4414)),"")</f>
        <v/>
      </c>
      <c r="H4414" s="5" t="str">
        <f>IFERROR(TRIM(INDEX(CID_DB[Known Contractor '#1 PN],$D4414)),"")</f>
        <v/>
      </c>
      <c r="I4414" s="5" t="str">
        <f>IFERROR(TRIM(INDEX(CID_DB[Known Contractor '#2 PN],$D4414)),"")</f>
        <v/>
      </c>
      <c r="J4414" s="5" t="str">
        <f>IFERROR(TRIM(INDEX(CID_DB[ [ NSN ] ],$D4414)),"")</f>
        <v/>
      </c>
      <c r="K4414" s="5" t="str">
        <f>IFERROR(TRIM(INDEX(CID_DB[Description],$D4414)),"")</f>
        <v/>
      </c>
      <c r="L4414" s="24" t="str">
        <f>IFERROR(TRIM(INDEX(CID_DB[Commercial Status],$D4414)),"")</f>
        <v/>
      </c>
    </row>
    <row r="4415" spans="2:12" x14ac:dyDescent="0.35">
      <c r="B4415" s="15"/>
      <c r="D4415" s="17" t="str">
        <f t="array" ref="D4415">IFERROR(IF($B4415&lt;&gt;"",LARGE(IF(ISNUMBER(SEARCH(TRIM(SUBSTITUTE($B4415,"-","")),CID_DB[Search Key])),ROW(CID_DB[Search Key]),""),1)-1,""),"")</f>
        <v/>
      </c>
      <c r="F4415" s="23" t="str">
        <f>IF($B4415&lt;&gt;"",COUNTIFS(CID_DB[Search Key],"*"&amp;TRIM(SUBSTITUTE(B4415,"-",""))&amp;"*"),"")</f>
        <v/>
      </c>
      <c r="G4415" s="23" t="str">
        <f>IFERROR(TRIM(INDEX(CID_DB[Case No],$D4415)),"")</f>
        <v/>
      </c>
      <c r="H4415" s="5" t="str">
        <f>IFERROR(TRIM(INDEX(CID_DB[Known Contractor '#1 PN],$D4415)),"")</f>
        <v/>
      </c>
      <c r="I4415" s="5" t="str">
        <f>IFERROR(TRIM(INDEX(CID_DB[Known Contractor '#2 PN],$D4415)),"")</f>
        <v/>
      </c>
      <c r="J4415" s="5" t="str">
        <f>IFERROR(TRIM(INDEX(CID_DB[ [ NSN ] ],$D4415)),"")</f>
        <v/>
      </c>
      <c r="K4415" s="5" t="str">
        <f>IFERROR(TRIM(INDEX(CID_DB[Description],$D4415)),"")</f>
        <v/>
      </c>
      <c r="L4415" s="24" t="str">
        <f>IFERROR(TRIM(INDEX(CID_DB[Commercial Status],$D4415)),"")</f>
        <v/>
      </c>
    </row>
    <row r="4416" spans="2:12" x14ac:dyDescent="0.35">
      <c r="B4416" s="15"/>
      <c r="D4416" s="17" t="str">
        <f t="array" ref="D4416">IFERROR(IF($B4416&lt;&gt;"",LARGE(IF(ISNUMBER(SEARCH(TRIM(SUBSTITUTE($B4416,"-","")),CID_DB[Search Key])),ROW(CID_DB[Search Key]),""),1)-1,""),"")</f>
        <v/>
      </c>
      <c r="F4416" s="23" t="str">
        <f>IF($B4416&lt;&gt;"",COUNTIFS(CID_DB[Search Key],"*"&amp;TRIM(SUBSTITUTE(B4416,"-",""))&amp;"*"),"")</f>
        <v/>
      </c>
      <c r="G4416" s="23" t="str">
        <f>IFERROR(TRIM(INDEX(CID_DB[Case No],$D4416)),"")</f>
        <v/>
      </c>
      <c r="H4416" s="5" t="str">
        <f>IFERROR(TRIM(INDEX(CID_DB[Known Contractor '#1 PN],$D4416)),"")</f>
        <v/>
      </c>
      <c r="I4416" s="5" t="str">
        <f>IFERROR(TRIM(INDEX(CID_DB[Known Contractor '#2 PN],$D4416)),"")</f>
        <v/>
      </c>
      <c r="J4416" s="5" t="str">
        <f>IFERROR(TRIM(INDEX(CID_DB[ [ NSN ] ],$D4416)),"")</f>
        <v/>
      </c>
      <c r="K4416" s="5" t="str">
        <f>IFERROR(TRIM(INDEX(CID_DB[Description],$D4416)),"")</f>
        <v/>
      </c>
      <c r="L4416" s="24" t="str">
        <f>IFERROR(TRIM(INDEX(CID_DB[Commercial Status],$D4416)),"")</f>
        <v/>
      </c>
    </row>
    <row r="4417" spans="2:12" x14ac:dyDescent="0.35">
      <c r="B4417" s="15"/>
      <c r="D4417" s="17" t="str">
        <f t="array" ref="D4417">IFERROR(IF($B4417&lt;&gt;"",LARGE(IF(ISNUMBER(SEARCH(TRIM(SUBSTITUTE($B4417,"-","")),CID_DB[Search Key])),ROW(CID_DB[Search Key]),""),1)-1,""),"")</f>
        <v/>
      </c>
      <c r="F4417" s="23" t="str">
        <f>IF($B4417&lt;&gt;"",COUNTIFS(CID_DB[Search Key],"*"&amp;TRIM(SUBSTITUTE(B4417,"-",""))&amp;"*"),"")</f>
        <v/>
      </c>
      <c r="G4417" s="23" t="str">
        <f>IFERROR(TRIM(INDEX(CID_DB[Case No],$D4417)),"")</f>
        <v/>
      </c>
      <c r="H4417" s="5" t="str">
        <f>IFERROR(TRIM(INDEX(CID_DB[Known Contractor '#1 PN],$D4417)),"")</f>
        <v/>
      </c>
      <c r="I4417" s="5" t="str">
        <f>IFERROR(TRIM(INDEX(CID_DB[Known Contractor '#2 PN],$D4417)),"")</f>
        <v/>
      </c>
      <c r="J4417" s="5" t="str">
        <f>IFERROR(TRIM(INDEX(CID_DB[ [ NSN ] ],$D4417)),"")</f>
        <v/>
      </c>
      <c r="K4417" s="5" t="str">
        <f>IFERROR(TRIM(INDEX(CID_DB[Description],$D4417)),"")</f>
        <v/>
      </c>
      <c r="L4417" s="24" t="str">
        <f>IFERROR(TRIM(INDEX(CID_DB[Commercial Status],$D4417)),"")</f>
        <v/>
      </c>
    </row>
    <row r="4418" spans="2:12" x14ac:dyDescent="0.35">
      <c r="B4418" s="15"/>
      <c r="D4418" s="17" t="str">
        <f t="array" ref="D4418">IFERROR(IF($B4418&lt;&gt;"",LARGE(IF(ISNUMBER(SEARCH(TRIM(SUBSTITUTE($B4418,"-","")),CID_DB[Search Key])),ROW(CID_DB[Search Key]),""),1)-1,""),"")</f>
        <v/>
      </c>
      <c r="F4418" s="23" t="str">
        <f>IF($B4418&lt;&gt;"",COUNTIFS(CID_DB[Search Key],"*"&amp;TRIM(SUBSTITUTE(B4418,"-",""))&amp;"*"),"")</f>
        <v/>
      </c>
      <c r="G4418" s="23" t="str">
        <f>IFERROR(TRIM(INDEX(CID_DB[Case No],$D4418)),"")</f>
        <v/>
      </c>
      <c r="H4418" s="5" t="str">
        <f>IFERROR(TRIM(INDEX(CID_DB[Known Contractor '#1 PN],$D4418)),"")</f>
        <v/>
      </c>
      <c r="I4418" s="5" t="str">
        <f>IFERROR(TRIM(INDEX(CID_DB[Known Contractor '#2 PN],$D4418)),"")</f>
        <v/>
      </c>
      <c r="J4418" s="5" t="str">
        <f>IFERROR(TRIM(INDEX(CID_DB[ [ NSN ] ],$D4418)),"")</f>
        <v/>
      </c>
      <c r="K4418" s="5" t="str">
        <f>IFERROR(TRIM(INDEX(CID_DB[Description],$D4418)),"")</f>
        <v/>
      </c>
      <c r="L4418" s="24" t="str">
        <f>IFERROR(TRIM(INDEX(CID_DB[Commercial Status],$D4418)),"")</f>
        <v/>
      </c>
    </row>
    <row r="4419" spans="2:12" x14ac:dyDescent="0.35">
      <c r="B4419" s="15"/>
      <c r="D4419" s="17" t="str">
        <f t="array" ref="D4419">IFERROR(IF($B4419&lt;&gt;"",LARGE(IF(ISNUMBER(SEARCH(TRIM(SUBSTITUTE($B4419,"-","")),CID_DB[Search Key])),ROW(CID_DB[Search Key]),""),1)-1,""),"")</f>
        <v/>
      </c>
      <c r="F4419" s="23" t="str">
        <f>IF($B4419&lt;&gt;"",COUNTIFS(CID_DB[Search Key],"*"&amp;TRIM(SUBSTITUTE(B4419,"-",""))&amp;"*"),"")</f>
        <v/>
      </c>
      <c r="G4419" s="23" t="str">
        <f>IFERROR(TRIM(INDEX(CID_DB[Case No],$D4419)),"")</f>
        <v/>
      </c>
      <c r="H4419" s="5" t="str">
        <f>IFERROR(TRIM(INDEX(CID_DB[Known Contractor '#1 PN],$D4419)),"")</f>
        <v/>
      </c>
      <c r="I4419" s="5" t="str">
        <f>IFERROR(TRIM(INDEX(CID_DB[Known Contractor '#2 PN],$D4419)),"")</f>
        <v/>
      </c>
      <c r="J4419" s="5" t="str">
        <f>IFERROR(TRIM(INDEX(CID_DB[ [ NSN ] ],$D4419)),"")</f>
        <v/>
      </c>
      <c r="K4419" s="5" t="str">
        <f>IFERROR(TRIM(INDEX(CID_DB[Description],$D4419)),"")</f>
        <v/>
      </c>
      <c r="L4419" s="24" t="str">
        <f>IFERROR(TRIM(INDEX(CID_DB[Commercial Status],$D4419)),"")</f>
        <v/>
      </c>
    </row>
    <row r="4420" spans="2:12" x14ac:dyDescent="0.35">
      <c r="B4420" s="15"/>
      <c r="D4420" s="17" t="str">
        <f t="array" ref="D4420">IFERROR(IF($B4420&lt;&gt;"",LARGE(IF(ISNUMBER(SEARCH(TRIM(SUBSTITUTE($B4420,"-","")),CID_DB[Search Key])),ROW(CID_DB[Search Key]),""),1)-1,""),"")</f>
        <v/>
      </c>
      <c r="F4420" s="23" t="str">
        <f>IF($B4420&lt;&gt;"",COUNTIFS(CID_DB[Search Key],"*"&amp;TRIM(SUBSTITUTE(B4420,"-",""))&amp;"*"),"")</f>
        <v/>
      </c>
      <c r="G4420" s="23" t="str">
        <f>IFERROR(TRIM(INDEX(CID_DB[Case No],$D4420)),"")</f>
        <v/>
      </c>
      <c r="H4420" s="5" t="str">
        <f>IFERROR(TRIM(INDEX(CID_DB[Known Contractor '#1 PN],$D4420)),"")</f>
        <v/>
      </c>
      <c r="I4420" s="5" t="str">
        <f>IFERROR(TRIM(INDEX(CID_DB[Known Contractor '#2 PN],$D4420)),"")</f>
        <v/>
      </c>
      <c r="J4420" s="5" t="str">
        <f>IFERROR(TRIM(INDEX(CID_DB[ [ NSN ] ],$D4420)),"")</f>
        <v/>
      </c>
      <c r="K4420" s="5" t="str">
        <f>IFERROR(TRIM(INDEX(CID_DB[Description],$D4420)),"")</f>
        <v/>
      </c>
      <c r="L4420" s="24" t="str">
        <f>IFERROR(TRIM(INDEX(CID_DB[Commercial Status],$D4420)),"")</f>
        <v/>
      </c>
    </row>
    <row r="4421" spans="2:12" x14ac:dyDescent="0.35">
      <c r="B4421" s="15"/>
      <c r="D4421" s="17" t="str">
        <f t="array" ref="D4421">IFERROR(IF($B4421&lt;&gt;"",LARGE(IF(ISNUMBER(SEARCH(TRIM(SUBSTITUTE($B4421,"-","")),CID_DB[Search Key])),ROW(CID_DB[Search Key]),""),1)-1,""),"")</f>
        <v/>
      </c>
      <c r="F4421" s="23" t="str">
        <f>IF($B4421&lt;&gt;"",COUNTIFS(CID_DB[Search Key],"*"&amp;TRIM(SUBSTITUTE(B4421,"-",""))&amp;"*"),"")</f>
        <v/>
      </c>
      <c r="G4421" s="23" t="str">
        <f>IFERROR(TRIM(INDEX(CID_DB[Case No],$D4421)),"")</f>
        <v/>
      </c>
      <c r="H4421" s="5" t="str">
        <f>IFERROR(TRIM(INDEX(CID_DB[Known Contractor '#1 PN],$D4421)),"")</f>
        <v/>
      </c>
      <c r="I4421" s="5" t="str">
        <f>IFERROR(TRIM(INDEX(CID_DB[Known Contractor '#2 PN],$D4421)),"")</f>
        <v/>
      </c>
      <c r="J4421" s="5" t="str">
        <f>IFERROR(TRIM(INDEX(CID_DB[ [ NSN ] ],$D4421)),"")</f>
        <v/>
      </c>
      <c r="K4421" s="5" t="str">
        <f>IFERROR(TRIM(INDEX(CID_DB[Description],$D4421)),"")</f>
        <v/>
      </c>
      <c r="L4421" s="24" t="str">
        <f>IFERROR(TRIM(INDEX(CID_DB[Commercial Status],$D4421)),"")</f>
        <v/>
      </c>
    </row>
    <row r="4422" spans="2:12" x14ac:dyDescent="0.35">
      <c r="B4422" s="15"/>
      <c r="D4422" s="17" t="str">
        <f t="array" ref="D4422">IFERROR(IF($B4422&lt;&gt;"",LARGE(IF(ISNUMBER(SEARCH(TRIM(SUBSTITUTE($B4422,"-","")),CID_DB[Search Key])),ROW(CID_DB[Search Key]),""),1)-1,""),"")</f>
        <v/>
      </c>
      <c r="F4422" s="23" t="str">
        <f>IF($B4422&lt;&gt;"",COUNTIFS(CID_DB[Search Key],"*"&amp;TRIM(SUBSTITUTE(B4422,"-",""))&amp;"*"),"")</f>
        <v/>
      </c>
      <c r="G4422" s="23" t="str">
        <f>IFERROR(TRIM(INDEX(CID_DB[Case No],$D4422)),"")</f>
        <v/>
      </c>
      <c r="H4422" s="5" t="str">
        <f>IFERROR(TRIM(INDEX(CID_DB[Known Contractor '#1 PN],$D4422)),"")</f>
        <v/>
      </c>
      <c r="I4422" s="5" t="str">
        <f>IFERROR(TRIM(INDEX(CID_DB[Known Contractor '#2 PN],$D4422)),"")</f>
        <v/>
      </c>
      <c r="J4422" s="5" t="str">
        <f>IFERROR(TRIM(INDEX(CID_DB[ [ NSN ] ],$D4422)),"")</f>
        <v/>
      </c>
      <c r="K4422" s="5" t="str">
        <f>IFERROR(TRIM(INDEX(CID_DB[Description],$D4422)),"")</f>
        <v/>
      </c>
      <c r="L4422" s="24" t="str">
        <f>IFERROR(TRIM(INDEX(CID_DB[Commercial Status],$D4422)),"")</f>
        <v/>
      </c>
    </row>
    <row r="4423" spans="2:12" x14ac:dyDescent="0.35">
      <c r="B4423" s="15"/>
      <c r="D4423" s="17" t="str">
        <f t="array" ref="D4423">IFERROR(IF($B4423&lt;&gt;"",LARGE(IF(ISNUMBER(SEARCH(TRIM(SUBSTITUTE($B4423,"-","")),CID_DB[Search Key])),ROW(CID_DB[Search Key]),""),1)-1,""),"")</f>
        <v/>
      </c>
      <c r="F4423" s="23" t="str">
        <f>IF($B4423&lt;&gt;"",COUNTIFS(CID_DB[Search Key],"*"&amp;TRIM(SUBSTITUTE(B4423,"-",""))&amp;"*"),"")</f>
        <v/>
      </c>
      <c r="G4423" s="23" t="str">
        <f>IFERROR(TRIM(INDEX(CID_DB[Case No],$D4423)),"")</f>
        <v/>
      </c>
      <c r="H4423" s="5" t="str">
        <f>IFERROR(TRIM(INDEX(CID_DB[Known Contractor '#1 PN],$D4423)),"")</f>
        <v/>
      </c>
      <c r="I4423" s="5" t="str">
        <f>IFERROR(TRIM(INDEX(CID_DB[Known Contractor '#2 PN],$D4423)),"")</f>
        <v/>
      </c>
      <c r="J4423" s="5" t="str">
        <f>IFERROR(TRIM(INDEX(CID_DB[ [ NSN ] ],$D4423)),"")</f>
        <v/>
      </c>
      <c r="K4423" s="5" t="str">
        <f>IFERROR(TRIM(INDEX(CID_DB[Description],$D4423)),"")</f>
        <v/>
      </c>
      <c r="L4423" s="24" t="str">
        <f>IFERROR(TRIM(INDEX(CID_DB[Commercial Status],$D4423)),"")</f>
        <v/>
      </c>
    </row>
    <row r="4424" spans="2:12" x14ac:dyDescent="0.35">
      <c r="B4424" s="15"/>
      <c r="D4424" s="17" t="str">
        <f t="array" ref="D4424">IFERROR(IF($B4424&lt;&gt;"",LARGE(IF(ISNUMBER(SEARCH(TRIM(SUBSTITUTE($B4424,"-","")),CID_DB[Search Key])),ROW(CID_DB[Search Key]),""),1)-1,""),"")</f>
        <v/>
      </c>
      <c r="F4424" s="23" t="str">
        <f>IF($B4424&lt;&gt;"",COUNTIFS(CID_DB[Search Key],"*"&amp;TRIM(SUBSTITUTE(B4424,"-",""))&amp;"*"),"")</f>
        <v/>
      </c>
      <c r="G4424" s="23" t="str">
        <f>IFERROR(TRIM(INDEX(CID_DB[Case No],$D4424)),"")</f>
        <v/>
      </c>
      <c r="H4424" s="5" t="str">
        <f>IFERROR(TRIM(INDEX(CID_DB[Known Contractor '#1 PN],$D4424)),"")</f>
        <v/>
      </c>
      <c r="I4424" s="5" t="str">
        <f>IFERROR(TRIM(INDEX(CID_DB[Known Contractor '#2 PN],$D4424)),"")</f>
        <v/>
      </c>
      <c r="J4424" s="5" t="str">
        <f>IFERROR(TRIM(INDEX(CID_DB[ [ NSN ] ],$D4424)),"")</f>
        <v/>
      </c>
      <c r="K4424" s="5" t="str">
        <f>IFERROR(TRIM(INDEX(CID_DB[Description],$D4424)),"")</f>
        <v/>
      </c>
      <c r="L4424" s="24" t="str">
        <f>IFERROR(TRIM(INDEX(CID_DB[Commercial Status],$D4424)),"")</f>
        <v/>
      </c>
    </row>
    <row r="4425" spans="2:12" x14ac:dyDescent="0.35">
      <c r="B4425" s="15"/>
      <c r="D4425" s="17" t="str">
        <f t="array" ref="D4425">IFERROR(IF($B4425&lt;&gt;"",LARGE(IF(ISNUMBER(SEARCH(TRIM(SUBSTITUTE($B4425,"-","")),CID_DB[Search Key])),ROW(CID_DB[Search Key]),""),1)-1,""),"")</f>
        <v/>
      </c>
      <c r="F4425" s="23" t="str">
        <f>IF($B4425&lt;&gt;"",COUNTIFS(CID_DB[Search Key],"*"&amp;TRIM(SUBSTITUTE(B4425,"-",""))&amp;"*"),"")</f>
        <v/>
      </c>
      <c r="G4425" s="23" t="str">
        <f>IFERROR(TRIM(INDEX(CID_DB[Case No],$D4425)),"")</f>
        <v/>
      </c>
      <c r="H4425" s="5" t="str">
        <f>IFERROR(TRIM(INDEX(CID_DB[Known Contractor '#1 PN],$D4425)),"")</f>
        <v/>
      </c>
      <c r="I4425" s="5" t="str">
        <f>IFERROR(TRIM(INDEX(CID_DB[Known Contractor '#2 PN],$D4425)),"")</f>
        <v/>
      </c>
      <c r="J4425" s="5" t="str">
        <f>IFERROR(TRIM(INDEX(CID_DB[ [ NSN ] ],$D4425)),"")</f>
        <v/>
      </c>
      <c r="K4425" s="5" t="str">
        <f>IFERROR(TRIM(INDEX(CID_DB[Description],$D4425)),"")</f>
        <v/>
      </c>
      <c r="L4425" s="24" t="str">
        <f>IFERROR(TRIM(INDEX(CID_DB[Commercial Status],$D4425)),"")</f>
        <v/>
      </c>
    </row>
    <row r="4426" spans="2:12" x14ac:dyDescent="0.35">
      <c r="B4426" s="15"/>
      <c r="D4426" s="17" t="str">
        <f t="array" ref="D4426">IFERROR(IF($B4426&lt;&gt;"",LARGE(IF(ISNUMBER(SEARCH(TRIM(SUBSTITUTE($B4426,"-","")),CID_DB[Search Key])),ROW(CID_DB[Search Key]),""),1)-1,""),"")</f>
        <v/>
      </c>
      <c r="F4426" s="23" t="str">
        <f>IF($B4426&lt;&gt;"",COUNTIFS(CID_DB[Search Key],"*"&amp;TRIM(SUBSTITUTE(B4426,"-",""))&amp;"*"),"")</f>
        <v/>
      </c>
      <c r="G4426" s="23" t="str">
        <f>IFERROR(TRIM(INDEX(CID_DB[Case No],$D4426)),"")</f>
        <v/>
      </c>
      <c r="H4426" s="5" t="str">
        <f>IFERROR(TRIM(INDEX(CID_DB[Known Contractor '#1 PN],$D4426)),"")</f>
        <v/>
      </c>
      <c r="I4426" s="5" t="str">
        <f>IFERROR(TRIM(INDEX(CID_DB[Known Contractor '#2 PN],$D4426)),"")</f>
        <v/>
      </c>
      <c r="J4426" s="5" t="str">
        <f>IFERROR(TRIM(INDEX(CID_DB[ [ NSN ] ],$D4426)),"")</f>
        <v/>
      </c>
      <c r="K4426" s="5" t="str">
        <f>IFERROR(TRIM(INDEX(CID_DB[Description],$D4426)),"")</f>
        <v/>
      </c>
      <c r="L4426" s="24" t="str">
        <f>IFERROR(TRIM(INDEX(CID_DB[Commercial Status],$D4426)),"")</f>
        <v/>
      </c>
    </row>
    <row r="4427" spans="2:12" x14ac:dyDescent="0.35">
      <c r="B4427" s="15"/>
      <c r="D4427" s="17" t="str">
        <f t="array" ref="D4427">IFERROR(IF($B4427&lt;&gt;"",LARGE(IF(ISNUMBER(SEARCH(TRIM(SUBSTITUTE($B4427,"-","")),CID_DB[Search Key])),ROW(CID_DB[Search Key]),""),1)-1,""),"")</f>
        <v/>
      </c>
      <c r="F4427" s="23" t="str">
        <f>IF($B4427&lt;&gt;"",COUNTIFS(CID_DB[Search Key],"*"&amp;TRIM(SUBSTITUTE(B4427,"-",""))&amp;"*"),"")</f>
        <v/>
      </c>
      <c r="G4427" s="23" t="str">
        <f>IFERROR(TRIM(INDEX(CID_DB[Case No],$D4427)),"")</f>
        <v/>
      </c>
      <c r="H4427" s="5" t="str">
        <f>IFERROR(TRIM(INDEX(CID_DB[Known Contractor '#1 PN],$D4427)),"")</f>
        <v/>
      </c>
      <c r="I4427" s="5" t="str">
        <f>IFERROR(TRIM(INDEX(CID_DB[Known Contractor '#2 PN],$D4427)),"")</f>
        <v/>
      </c>
      <c r="J4427" s="5" t="str">
        <f>IFERROR(TRIM(INDEX(CID_DB[ [ NSN ] ],$D4427)),"")</f>
        <v/>
      </c>
      <c r="K4427" s="5" t="str">
        <f>IFERROR(TRIM(INDEX(CID_DB[Description],$D4427)),"")</f>
        <v/>
      </c>
      <c r="L4427" s="24" t="str">
        <f>IFERROR(TRIM(INDEX(CID_DB[Commercial Status],$D4427)),"")</f>
        <v/>
      </c>
    </row>
    <row r="4428" spans="2:12" x14ac:dyDescent="0.35">
      <c r="B4428" s="15"/>
      <c r="D4428" s="17" t="str">
        <f t="array" ref="D4428">IFERROR(IF($B4428&lt;&gt;"",LARGE(IF(ISNUMBER(SEARCH(TRIM(SUBSTITUTE($B4428,"-","")),CID_DB[Search Key])),ROW(CID_DB[Search Key]),""),1)-1,""),"")</f>
        <v/>
      </c>
      <c r="F4428" s="23" t="str">
        <f>IF($B4428&lt;&gt;"",COUNTIFS(CID_DB[Search Key],"*"&amp;TRIM(SUBSTITUTE(B4428,"-",""))&amp;"*"),"")</f>
        <v/>
      </c>
      <c r="G4428" s="23" t="str">
        <f>IFERROR(TRIM(INDEX(CID_DB[Case No],$D4428)),"")</f>
        <v/>
      </c>
      <c r="H4428" s="5" t="str">
        <f>IFERROR(TRIM(INDEX(CID_DB[Known Contractor '#1 PN],$D4428)),"")</f>
        <v/>
      </c>
      <c r="I4428" s="5" t="str">
        <f>IFERROR(TRIM(INDEX(CID_DB[Known Contractor '#2 PN],$D4428)),"")</f>
        <v/>
      </c>
      <c r="J4428" s="5" t="str">
        <f>IFERROR(TRIM(INDEX(CID_DB[ [ NSN ] ],$D4428)),"")</f>
        <v/>
      </c>
      <c r="K4428" s="5" t="str">
        <f>IFERROR(TRIM(INDEX(CID_DB[Description],$D4428)),"")</f>
        <v/>
      </c>
      <c r="L4428" s="24" t="str">
        <f>IFERROR(TRIM(INDEX(CID_DB[Commercial Status],$D4428)),"")</f>
        <v/>
      </c>
    </row>
    <row r="4429" spans="2:12" x14ac:dyDescent="0.35">
      <c r="B4429" s="15"/>
      <c r="D4429" s="17" t="str">
        <f t="array" ref="D4429">IFERROR(IF($B4429&lt;&gt;"",LARGE(IF(ISNUMBER(SEARCH(TRIM(SUBSTITUTE($B4429,"-","")),CID_DB[Search Key])),ROW(CID_DB[Search Key]),""),1)-1,""),"")</f>
        <v/>
      </c>
      <c r="F4429" s="23" t="str">
        <f>IF($B4429&lt;&gt;"",COUNTIFS(CID_DB[Search Key],"*"&amp;TRIM(SUBSTITUTE(B4429,"-",""))&amp;"*"),"")</f>
        <v/>
      </c>
      <c r="G4429" s="23" t="str">
        <f>IFERROR(TRIM(INDEX(CID_DB[Case No],$D4429)),"")</f>
        <v/>
      </c>
      <c r="H4429" s="5" t="str">
        <f>IFERROR(TRIM(INDEX(CID_DB[Known Contractor '#1 PN],$D4429)),"")</f>
        <v/>
      </c>
      <c r="I4429" s="5" t="str">
        <f>IFERROR(TRIM(INDEX(CID_DB[Known Contractor '#2 PN],$D4429)),"")</f>
        <v/>
      </c>
      <c r="J4429" s="5" t="str">
        <f>IFERROR(TRIM(INDEX(CID_DB[ [ NSN ] ],$D4429)),"")</f>
        <v/>
      </c>
      <c r="K4429" s="5" t="str">
        <f>IFERROR(TRIM(INDEX(CID_DB[Description],$D4429)),"")</f>
        <v/>
      </c>
      <c r="L4429" s="24" t="str">
        <f>IFERROR(TRIM(INDEX(CID_DB[Commercial Status],$D4429)),"")</f>
        <v/>
      </c>
    </row>
    <row r="4430" spans="2:12" x14ac:dyDescent="0.35">
      <c r="B4430" s="15"/>
      <c r="D4430" s="17" t="str">
        <f t="array" ref="D4430">IFERROR(IF($B4430&lt;&gt;"",LARGE(IF(ISNUMBER(SEARCH(TRIM(SUBSTITUTE($B4430,"-","")),CID_DB[Search Key])),ROW(CID_DB[Search Key]),""),1)-1,""),"")</f>
        <v/>
      </c>
      <c r="F4430" s="23" t="str">
        <f>IF($B4430&lt;&gt;"",COUNTIFS(CID_DB[Search Key],"*"&amp;TRIM(SUBSTITUTE(B4430,"-",""))&amp;"*"),"")</f>
        <v/>
      </c>
      <c r="G4430" s="23" t="str">
        <f>IFERROR(TRIM(INDEX(CID_DB[Case No],$D4430)),"")</f>
        <v/>
      </c>
      <c r="H4430" s="5" t="str">
        <f>IFERROR(TRIM(INDEX(CID_DB[Known Contractor '#1 PN],$D4430)),"")</f>
        <v/>
      </c>
      <c r="I4430" s="5" t="str">
        <f>IFERROR(TRIM(INDEX(CID_DB[Known Contractor '#2 PN],$D4430)),"")</f>
        <v/>
      </c>
      <c r="J4430" s="5" t="str">
        <f>IFERROR(TRIM(INDEX(CID_DB[ [ NSN ] ],$D4430)),"")</f>
        <v/>
      </c>
      <c r="K4430" s="5" t="str">
        <f>IFERROR(TRIM(INDEX(CID_DB[Description],$D4430)),"")</f>
        <v/>
      </c>
      <c r="L4430" s="24" t="str">
        <f>IFERROR(TRIM(INDEX(CID_DB[Commercial Status],$D4430)),"")</f>
        <v/>
      </c>
    </row>
    <row r="4431" spans="2:12" x14ac:dyDescent="0.35">
      <c r="B4431" s="15"/>
      <c r="D4431" s="17" t="str">
        <f t="array" ref="D4431">IFERROR(IF($B4431&lt;&gt;"",LARGE(IF(ISNUMBER(SEARCH(TRIM(SUBSTITUTE($B4431,"-","")),CID_DB[Search Key])),ROW(CID_DB[Search Key]),""),1)-1,""),"")</f>
        <v/>
      </c>
      <c r="F4431" s="23" t="str">
        <f>IF($B4431&lt;&gt;"",COUNTIFS(CID_DB[Search Key],"*"&amp;TRIM(SUBSTITUTE(B4431,"-",""))&amp;"*"),"")</f>
        <v/>
      </c>
      <c r="G4431" s="23" t="str">
        <f>IFERROR(TRIM(INDEX(CID_DB[Case No],$D4431)),"")</f>
        <v/>
      </c>
      <c r="H4431" s="5" t="str">
        <f>IFERROR(TRIM(INDEX(CID_DB[Known Contractor '#1 PN],$D4431)),"")</f>
        <v/>
      </c>
      <c r="I4431" s="5" t="str">
        <f>IFERROR(TRIM(INDEX(CID_DB[Known Contractor '#2 PN],$D4431)),"")</f>
        <v/>
      </c>
      <c r="J4431" s="5" t="str">
        <f>IFERROR(TRIM(INDEX(CID_DB[ [ NSN ] ],$D4431)),"")</f>
        <v/>
      </c>
      <c r="K4431" s="5" t="str">
        <f>IFERROR(TRIM(INDEX(CID_DB[Description],$D4431)),"")</f>
        <v/>
      </c>
      <c r="L4431" s="24" t="str">
        <f>IFERROR(TRIM(INDEX(CID_DB[Commercial Status],$D4431)),"")</f>
        <v/>
      </c>
    </row>
    <row r="4432" spans="2:12" x14ac:dyDescent="0.35">
      <c r="B4432" s="15"/>
      <c r="D4432" s="17" t="str">
        <f t="array" ref="D4432">IFERROR(IF($B4432&lt;&gt;"",LARGE(IF(ISNUMBER(SEARCH(TRIM(SUBSTITUTE($B4432,"-","")),CID_DB[Search Key])),ROW(CID_DB[Search Key]),""),1)-1,""),"")</f>
        <v/>
      </c>
      <c r="F4432" s="23" t="str">
        <f>IF($B4432&lt;&gt;"",COUNTIFS(CID_DB[Search Key],"*"&amp;TRIM(SUBSTITUTE(B4432,"-",""))&amp;"*"),"")</f>
        <v/>
      </c>
      <c r="G4432" s="23" t="str">
        <f>IFERROR(TRIM(INDEX(CID_DB[Case No],$D4432)),"")</f>
        <v/>
      </c>
      <c r="H4432" s="5" t="str">
        <f>IFERROR(TRIM(INDEX(CID_DB[Known Contractor '#1 PN],$D4432)),"")</f>
        <v/>
      </c>
      <c r="I4432" s="5" t="str">
        <f>IFERROR(TRIM(INDEX(CID_DB[Known Contractor '#2 PN],$D4432)),"")</f>
        <v/>
      </c>
      <c r="J4432" s="5" t="str">
        <f>IFERROR(TRIM(INDEX(CID_DB[ [ NSN ] ],$D4432)),"")</f>
        <v/>
      </c>
      <c r="K4432" s="5" t="str">
        <f>IFERROR(TRIM(INDEX(CID_DB[Description],$D4432)),"")</f>
        <v/>
      </c>
      <c r="L4432" s="24" t="str">
        <f>IFERROR(TRIM(INDEX(CID_DB[Commercial Status],$D4432)),"")</f>
        <v/>
      </c>
    </row>
    <row r="4433" spans="2:12" x14ac:dyDescent="0.35">
      <c r="B4433" s="15"/>
      <c r="D4433" s="17" t="str">
        <f t="array" ref="D4433">IFERROR(IF($B4433&lt;&gt;"",LARGE(IF(ISNUMBER(SEARCH(TRIM(SUBSTITUTE($B4433,"-","")),CID_DB[Search Key])),ROW(CID_DB[Search Key]),""),1)-1,""),"")</f>
        <v/>
      </c>
      <c r="F4433" s="23" t="str">
        <f>IF($B4433&lt;&gt;"",COUNTIFS(CID_DB[Search Key],"*"&amp;TRIM(SUBSTITUTE(B4433,"-",""))&amp;"*"),"")</f>
        <v/>
      </c>
      <c r="G4433" s="23" t="str">
        <f>IFERROR(TRIM(INDEX(CID_DB[Case No],$D4433)),"")</f>
        <v/>
      </c>
      <c r="H4433" s="5" t="str">
        <f>IFERROR(TRIM(INDEX(CID_DB[Known Contractor '#1 PN],$D4433)),"")</f>
        <v/>
      </c>
      <c r="I4433" s="5" t="str">
        <f>IFERROR(TRIM(INDEX(CID_DB[Known Contractor '#2 PN],$D4433)),"")</f>
        <v/>
      </c>
      <c r="J4433" s="5" t="str">
        <f>IFERROR(TRIM(INDEX(CID_DB[ [ NSN ] ],$D4433)),"")</f>
        <v/>
      </c>
      <c r="K4433" s="5" t="str">
        <f>IFERROR(TRIM(INDEX(CID_DB[Description],$D4433)),"")</f>
        <v/>
      </c>
      <c r="L4433" s="24" t="str">
        <f>IFERROR(TRIM(INDEX(CID_DB[Commercial Status],$D4433)),"")</f>
        <v/>
      </c>
    </row>
    <row r="4434" spans="2:12" x14ac:dyDescent="0.35">
      <c r="B4434" s="15"/>
      <c r="D4434" s="17" t="str">
        <f t="array" ref="D4434">IFERROR(IF($B4434&lt;&gt;"",LARGE(IF(ISNUMBER(SEARCH(TRIM(SUBSTITUTE($B4434,"-","")),CID_DB[Search Key])),ROW(CID_DB[Search Key]),""),1)-1,""),"")</f>
        <v/>
      </c>
      <c r="F4434" s="23" t="str">
        <f>IF($B4434&lt;&gt;"",COUNTIFS(CID_DB[Search Key],"*"&amp;TRIM(SUBSTITUTE(B4434,"-",""))&amp;"*"),"")</f>
        <v/>
      </c>
      <c r="G4434" s="23" t="str">
        <f>IFERROR(TRIM(INDEX(CID_DB[Case No],$D4434)),"")</f>
        <v/>
      </c>
      <c r="H4434" s="5" t="str">
        <f>IFERROR(TRIM(INDEX(CID_DB[Known Contractor '#1 PN],$D4434)),"")</f>
        <v/>
      </c>
      <c r="I4434" s="5" t="str">
        <f>IFERROR(TRIM(INDEX(CID_DB[Known Contractor '#2 PN],$D4434)),"")</f>
        <v/>
      </c>
      <c r="J4434" s="5" t="str">
        <f>IFERROR(TRIM(INDEX(CID_DB[ [ NSN ] ],$D4434)),"")</f>
        <v/>
      </c>
      <c r="K4434" s="5" t="str">
        <f>IFERROR(TRIM(INDEX(CID_DB[Description],$D4434)),"")</f>
        <v/>
      </c>
      <c r="L4434" s="24" t="str">
        <f>IFERROR(TRIM(INDEX(CID_DB[Commercial Status],$D4434)),"")</f>
        <v/>
      </c>
    </row>
    <row r="4435" spans="2:12" x14ac:dyDescent="0.35">
      <c r="B4435" s="15"/>
      <c r="D4435" s="17" t="str">
        <f t="array" ref="D4435">IFERROR(IF($B4435&lt;&gt;"",LARGE(IF(ISNUMBER(SEARCH(TRIM(SUBSTITUTE($B4435,"-","")),CID_DB[Search Key])),ROW(CID_DB[Search Key]),""),1)-1,""),"")</f>
        <v/>
      </c>
      <c r="F4435" s="23" t="str">
        <f>IF($B4435&lt;&gt;"",COUNTIFS(CID_DB[Search Key],"*"&amp;TRIM(SUBSTITUTE(B4435,"-",""))&amp;"*"),"")</f>
        <v/>
      </c>
      <c r="G4435" s="23" t="str">
        <f>IFERROR(TRIM(INDEX(CID_DB[Case No],$D4435)),"")</f>
        <v/>
      </c>
      <c r="H4435" s="5" t="str">
        <f>IFERROR(TRIM(INDEX(CID_DB[Known Contractor '#1 PN],$D4435)),"")</f>
        <v/>
      </c>
      <c r="I4435" s="5" t="str">
        <f>IFERROR(TRIM(INDEX(CID_DB[Known Contractor '#2 PN],$D4435)),"")</f>
        <v/>
      </c>
      <c r="J4435" s="5" t="str">
        <f>IFERROR(TRIM(INDEX(CID_DB[ [ NSN ] ],$D4435)),"")</f>
        <v/>
      </c>
      <c r="K4435" s="5" t="str">
        <f>IFERROR(TRIM(INDEX(CID_DB[Description],$D4435)),"")</f>
        <v/>
      </c>
      <c r="L4435" s="24" t="str">
        <f>IFERROR(TRIM(INDEX(CID_DB[Commercial Status],$D4435)),"")</f>
        <v/>
      </c>
    </row>
    <row r="4436" spans="2:12" x14ac:dyDescent="0.35">
      <c r="B4436" s="15"/>
      <c r="D4436" s="17" t="str">
        <f t="array" ref="D4436">IFERROR(IF($B4436&lt;&gt;"",LARGE(IF(ISNUMBER(SEARCH(TRIM(SUBSTITUTE($B4436,"-","")),CID_DB[Search Key])),ROW(CID_DB[Search Key]),""),1)-1,""),"")</f>
        <v/>
      </c>
      <c r="F4436" s="23" t="str">
        <f>IF($B4436&lt;&gt;"",COUNTIFS(CID_DB[Search Key],"*"&amp;TRIM(SUBSTITUTE(B4436,"-",""))&amp;"*"),"")</f>
        <v/>
      </c>
      <c r="G4436" s="23" t="str">
        <f>IFERROR(TRIM(INDEX(CID_DB[Case No],$D4436)),"")</f>
        <v/>
      </c>
      <c r="H4436" s="5" t="str">
        <f>IFERROR(TRIM(INDEX(CID_DB[Known Contractor '#1 PN],$D4436)),"")</f>
        <v/>
      </c>
      <c r="I4436" s="5" t="str">
        <f>IFERROR(TRIM(INDEX(CID_DB[Known Contractor '#2 PN],$D4436)),"")</f>
        <v/>
      </c>
      <c r="J4436" s="5" t="str">
        <f>IFERROR(TRIM(INDEX(CID_DB[ [ NSN ] ],$D4436)),"")</f>
        <v/>
      </c>
      <c r="K4436" s="5" t="str">
        <f>IFERROR(TRIM(INDEX(CID_DB[Description],$D4436)),"")</f>
        <v/>
      </c>
      <c r="L4436" s="24" t="str">
        <f>IFERROR(TRIM(INDEX(CID_DB[Commercial Status],$D4436)),"")</f>
        <v/>
      </c>
    </row>
    <row r="4437" spans="2:12" x14ac:dyDescent="0.35">
      <c r="B4437" s="15"/>
      <c r="D4437" s="17" t="str">
        <f t="array" ref="D4437">IFERROR(IF($B4437&lt;&gt;"",LARGE(IF(ISNUMBER(SEARCH(TRIM(SUBSTITUTE($B4437,"-","")),CID_DB[Search Key])),ROW(CID_DB[Search Key]),""),1)-1,""),"")</f>
        <v/>
      </c>
      <c r="F4437" s="23" t="str">
        <f>IF($B4437&lt;&gt;"",COUNTIFS(CID_DB[Search Key],"*"&amp;TRIM(SUBSTITUTE(B4437,"-",""))&amp;"*"),"")</f>
        <v/>
      </c>
      <c r="G4437" s="23" t="str">
        <f>IFERROR(TRIM(INDEX(CID_DB[Case No],$D4437)),"")</f>
        <v/>
      </c>
      <c r="H4437" s="5" t="str">
        <f>IFERROR(TRIM(INDEX(CID_DB[Known Contractor '#1 PN],$D4437)),"")</f>
        <v/>
      </c>
      <c r="I4437" s="5" t="str">
        <f>IFERROR(TRIM(INDEX(CID_DB[Known Contractor '#2 PN],$D4437)),"")</f>
        <v/>
      </c>
      <c r="J4437" s="5" t="str">
        <f>IFERROR(TRIM(INDEX(CID_DB[ [ NSN ] ],$D4437)),"")</f>
        <v/>
      </c>
      <c r="K4437" s="5" t="str">
        <f>IFERROR(TRIM(INDEX(CID_DB[Description],$D4437)),"")</f>
        <v/>
      </c>
      <c r="L4437" s="24" t="str">
        <f>IFERROR(TRIM(INDEX(CID_DB[Commercial Status],$D4437)),"")</f>
        <v/>
      </c>
    </row>
    <row r="4438" spans="2:12" x14ac:dyDescent="0.35">
      <c r="B4438" s="15"/>
      <c r="D4438" s="17" t="str">
        <f t="array" ref="D4438">IFERROR(IF($B4438&lt;&gt;"",LARGE(IF(ISNUMBER(SEARCH(TRIM(SUBSTITUTE($B4438,"-","")),CID_DB[Search Key])),ROW(CID_DB[Search Key]),""),1)-1,""),"")</f>
        <v/>
      </c>
      <c r="F4438" s="23" t="str">
        <f>IF($B4438&lt;&gt;"",COUNTIFS(CID_DB[Search Key],"*"&amp;TRIM(SUBSTITUTE(B4438,"-",""))&amp;"*"),"")</f>
        <v/>
      </c>
      <c r="G4438" s="23" t="str">
        <f>IFERROR(TRIM(INDEX(CID_DB[Case No],$D4438)),"")</f>
        <v/>
      </c>
      <c r="H4438" s="5" t="str">
        <f>IFERROR(TRIM(INDEX(CID_DB[Known Contractor '#1 PN],$D4438)),"")</f>
        <v/>
      </c>
      <c r="I4438" s="5" t="str">
        <f>IFERROR(TRIM(INDEX(CID_DB[Known Contractor '#2 PN],$D4438)),"")</f>
        <v/>
      </c>
      <c r="J4438" s="5" t="str">
        <f>IFERROR(TRIM(INDEX(CID_DB[ [ NSN ] ],$D4438)),"")</f>
        <v/>
      </c>
      <c r="K4438" s="5" t="str">
        <f>IFERROR(TRIM(INDEX(CID_DB[Description],$D4438)),"")</f>
        <v/>
      </c>
      <c r="L4438" s="24" t="str">
        <f>IFERROR(TRIM(INDEX(CID_DB[Commercial Status],$D4438)),"")</f>
        <v/>
      </c>
    </row>
    <row r="4439" spans="2:12" x14ac:dyDescent="0.35">
      <c r="B4439" s="15"/>
      <c r="D4439" s="17" t="str">
        <f t="array" ref="D4439">IFERROR(IF($B4439&lt;&gt;"",LARGE(IF(ISNUMBER(SEARCH(TRIM(SUBSTITUTE($B4439,"-","")),CID_DB[Search Key])),ROW(CID_DB[Search Key]),""),1)-1,""),"")</f>
        <v/>
      </c>
      <c r="F4439" s="23" t="str">
        <f>IF($B4439&lt;&gt;"",COUNTIFS(CID_DB[Search Key],"*"&amp;TRIM(SUBSTITUTE(B4439,"-",""))&amp;"*"),"")</f>
        <v/>
      </c>
      <c r="G4439" s="23" t="str">
        <f>IFERROR(TRIM(INDEX(CID_DB[Case No],$D4439)),"")</f>
        <v/>
      </c>
      <c r="H4439" s="5" t="str">
        <f>IFERROR(TRIM(INDEX(CID_DB[Known Contractor '#1 PN],$D4439)),"")</f>
        <v/>
      </c>
      <c r="I4439" s="5" t="str">
        <f>IFERROR(TRIM(INDEX(CID_DB[Known Contractor '#2 PN],$D4439)),"")</f>
        <v/>
      </c>
      <c r="J4439" s="5" t="str">
        <f>IFERROR(TRIM(INDEX(CID_DB[ [ NSN ] ],$D4439)),"")</f>
        <v/>
      </c>
      <c r="K4439" s="5" t="str">
        <f>IFERROR(TRIM(INDEX(CID_DB[Description],$D4439)),"")</f>
        <v/>
      </c>
      <c r="L4439" s="24" t="str">
        <f>IFERROR(TRIM(INDEX(CID_DB[Commercial Status],$D4439)),"")</f>
        <v/>
      </c>
    </row>
    <row r="4440" spans="2:12" x14ac:dyDescent="0.35">
      <c r="B4440" s="15"/>
      <c r="D4440" s="17" t="str">
        <f t="array" ref="D4440">IFERROR(IF($B4440&lt;&gt;"",LARGE(IF(ISNUMBER(SEARCH(TRIM(SUBSTITUTE($B4440,"-","")),CID_DB[Search Key])),ROW(CID_DB[Search Key]),""),1)-1,""),"")</f>
        <v/>
      </c>
      <c r="F4440" s="23" t="str">
        <f>IF($B4440&lt;&gt;"",COUNTIFS(CID_DB[Search Key],"*"&amp;TRIM(SUBSTITUTE(B4440,"-",""))&amp;"*"),"")</f>
        <v/>
      </c>
      <c r="G4440" s="23" t="str">
        <f>IFERROR(TRIM(INDEX(CID_DB[Case No],$D4440)),"")</f>
        <v/>
      </c>
      <c r="H4440" s="5" t="str">
        <f>IFERROR(TRIM(INDEX(CID_DB[Known Contractor '#1 PN],$D4440)),"")</f>
        <v/>
      </c>
      <c r="I4440" s="5" t="str">
        <f>IFERROR(TRIM(INDEX(CID_DB[Known Contractor '#2 PN],$D4440)),"")</f>
        <v/>
      </c>
      <c r="J4440" s="5" t="str">
        <f>IFERROR(TRIM(INDEX(CID_DB[ [ NSN ] ],$D4440)),"")</f>
        <v/>
      </c>
      <c r="K4440" s="5" t="str">
        <f>IFERROR(TRIM(INDEX(CID_DB[Description],$D4440)),"")</f>
        <v/>
      </c>
      <c r="L4440" s="24" t="str">
        <f>IFERROR(TRIM(INDEX(CID_DB[Commercial Status],$D4440)),"")</f>
        <v/>
      </c>
    </row>
    <row r="4441" spans="2:12" x14ac:dyDescent="0.35">
      <c r="B4441" s="15"/>
      <c r="D4441" s="17" t="str">
        <f t="array" ref="D4441">IFERROR(IF($B4441&lt;&gt;"",LARGE(IF(ISNUMBER(SEARCH(TRIM(SUBSTITUTE($B4441,"-","")),CID_DB[Search Key])),ROW(CID_DB[Search Key]),""),1)-1,""),"")</f>
        <v/>
      </c>
      <c r="F4441" s="23" t="str">
        <f>IF($B4441&lt;&gt;"",COUNTIFS(CID_DB[Search Key],"*"&amp;TRIM(SUBSTITUTE(B4441,"-",""))&amp;"*"),"")</f>
        <v/>
      </c>
      <c r="G4441" s="23" t="str">
        <f>IFERROR(TRIM(INDEX(CID_DB[Case No],$D4441)),"")</f>
        <v/>
      </c>
      <c r="H4441" s="5" t="str">
        <f>IFERROR(TRIM(INDEX(CID_DB[Known Contractor '#1 PN],$D4441)),"")</f>
        <v/>
      </c>
      <c r="I4441" s="5" t="str">
        <f>IFERROR(TRIM(INDEX(CID_DB[Known Contractor '#2 PN],$D4441)),"")</f>
        <v/>
      </c>
      <c r="J4441" s="5" t="str">
        <f>IFERROR(TRIM(INDEX(CID_DB[ [ NSN ] ],$D4441)),"")</f>
        <v/>
      </c>
      <c r="K4441" s="5" t="str">
        <f>IFERROR(TRIM(INDEX(CID_DB[Description],$D4441)),"")</f>
        <v/>
      </c>
      <c r="L4441" s="24" t="str">
        <f>IFERROR(TRIM(INDEX(CID_DB[Commercial Status],$D4441)),"")</f>
        <v/>
      </c>
    </row>
    <row r="4442" spans="2:12" x14ac:dyDescent="0.35">
      <c r="B4442" s="15"/>
      <c r="D4442" s="17" t="str">
        <f t="array" ref="D4442">IFERROR(IF($B4442&lt;&gt;"",LARGE(IF(ISNUMBER(SEARCH(TRIM(SUBSTITUTE($B4442,"-","")),CID_DB[Search Key])),ROW(CID_DB[Search Key]),""),1)-1,""),"")</f>
        <v/>
      </c>
      <c r="F4442" s="23" t="str">
        <f>IF($B4442&lt;&gt;"",COUNTIFS(CID_DB[Search Key],"*"&amp;TRIM(SUBSTITUTE(B4442,"-",""))&amp;"*"),"")</f>
        <v/>
      </c>
      <c r="G4442" s="23" t="str">
        <f>IFERROR(TRIM(INDEX(CID_DB[Case No],$D4442)),"")</f>
        <v/>
      </c>
      <c r="H4442" s="5" t="str">
        <f>IFERROR(TRIM(INDEX(CID_DB[Known Contractor '#1 PN],$D4442)),"")</f>
        <v/>
      </c>
      <c r="I4442" s="5" t="str">
        <f>IFERROR(TRIM(INDEX(CID_DB[Known Contractor '#2 PN],$D4442)),"")</f>
        <v/>
      </c>
      <c r="J4442" s="5" t="str">
        <f>IFERROR(TRIM(INDEX(CID_DB[ [ NSN ] ],$D4442)),"")</f>
        <v/>
      </c>
      <c r="K4442" s="5" t="str">
        <f>IFERROR(TRIM(INDEX(CID_DB[Description],$D4442)),"")</f>
        <v/>
      </c>
      <c r="L4442" s="24" t="str">
        <f>IFERROR(TRIM(INDEX(CID_DB[Commercial Status],$D4442)),"")</f>
        <v/>
      </c>
    </row>
    <row r="4443" spans="2:12" x14ac:dyDescent="0.35">
      <c r="B4443" s="15"/>
      <c r="D4443" s="17" t="str">
        <f t="array" ref="D4443">IFERROR(IF($B4443&lt;&gt;"",LARGE(IF(ISNUMBER(SEARCH(TRIM(SUBSTITUTE($B4443,"-","")),CID_DB[Search Key])),ROW(CID_DB[Search Key]),""),1)-1,""),"")</f>
        <v/>
      </c>
      <c r="F4443" s="23" t="str">
        <f>IF($B4443&lt;&gt;"",COUNTIFS(CID_DB[Search Key],"*"&amp;TRIM(SUBSTITUTE(B4443,"-",""))&amp;"*"),"")</f>
        <v/>
      </c>
      <c r="G4443" s="23" t="str">
        <f>IFERROR(TRIM(INDEX(CID_DB[Case No],$D4443)),"")</f>
        <v/>
      </c>
      <c r="H4443" s="5" t="str">
        <f>IFERROR(TRIM(INDEX(CID_DB[Known Contractor '#1 PN],$D4443)),"")</f>
        <v/>
      </c>
      <c r="I4443" s="5" t="str">
        <f>IFERROR(TRIM(INDEX(CID_DB[Known Contractor '#2 PN],$D4443)),"")</f>
        <v/>
      </c>
      <c r="J4443" s="5" t="str">
        <f>IFERROR(TRIM(INDEX(CID_DB[ [ NSN ] ],$D4443)),"")</f>
        <v/>
      </c>
      <c r="K4443" s="5" t="str">
        <f>IFERROR(TRIM(INDEX(CID_DB[Description],$D4443)),"")</f>
        <v/>
      </c>
      <c r="L4443" s="24" t="str">
        <f>IFERROR(TRIM(INDEX(CID_DB[Commercial Status],$D4443)),"")</f>
        <v/>
      </c>
    </row>
    <row r="4444" spans="2:12" x14ac:dyDescent="0.35">
      <c r="B4444" s="15"/>
      <c r="D4444" s="17" t="str">
        <f t="array" ref="D4444">IFERROR(IF($B4444&lt;&gt;"",LARGE(IF(ISNUMBER(SEARCH(TRIM(SUBSTITUTE($B4444,"-","")),CID_DB[Search Key])),ROW(CID_DB[Search Key]),""),1)-1,""),"")</f>
        <v/>
      </c>
      <c r="F4444" s="23" t="str">
        <f>IF($B4444&lt;&gt;"",COUNTIFS(CID_DB[Search Key],"*"&amp;TRIM(SUBSTITUTE(B4444,"-",""))&amp;"*"),"")</f>
        <v/>
      </c>
      <c r="G4444" s="23" t="str">
        <f>IFERROR(TRIM(INDEX(CID_DB[Case No],$D4444)),"")</f>
        <v/>
      </c>
      <c r="H4444" s="5" t="str">
        <f>IFERROR(TRIM(INDEX(CID_DB[Known Contractor '#1 PN],$D4444)),"")</f>
        <v/>
      </c>
      <c r="I4444" s="5" t="str">
        <f>IFERROR(TRIM(INDEX(CID_DB[Known Contractor '#2 PN],$D4444)),"")</f>
        <v/>
      </c>
      <c r="J4444" s="5" t="str">
        <f>IFERROR(TRIM(INDEX(CID_DB[ [ NSN ] ],$D4444)),"")</f>
        <v/>
      </c>
      <c r="K4444" s="5" t="str">
        <f>IFERROR(TRIM(INDEX(CID_DB[Description],$D4444)),"")</f>
        <v/>
      </c>
      <c r="L4444" s="24" t="str">
        <f>IFERROR(TRIM(INDEX(CID_DB[Commercial Status],$D4444)),"")</f>
        <v/>
      </c>
    </row>
    <row r="4445" spans="2:12" x14ac:dyDescent="0.35">
      <c r="B4445" s="15"/>
      <c r="D4445" s="17" t="str">
        <f t="array" ref="D4445">IFERROR(IF($B4445&lt;&gt;"",LARGE(IF(ISNUMBER(SEARCH(TRIM(SUBSTITUTE($B4445,"-","")),CID_DB[Search Key])),ROW(CID_DB[Search Key]),""),1)-1,""),"")</f>
        <v/>
      </c>
      <c r="F4445" s="23" t="str">
        <f>IF($B4445&lt;&gt;"",COUNTIFS(CID_DB[Search Key],"*"&amp;TRIM(SUBSTITUTE(B4445,"-",""))&amp;"*"),"")</f>
        <v/>
      </c>
      <c r="G4445" s="23" t="str">
        <f>IFERROR(TRIM(INDEX(CID_DB[Case No],$D4445)),"")</f>
        <v/>
      </c>
      <c r="H4445" s="5" t="str">
        <f>IFERROR(TRIM(INDEX(CID_DB[Known Contractor '#1 PN],$D4445)),"")</f>
        <v/>
      </c>
      <c r="I4445" s="5" t="str">
        <f>IFERROR(TRIM(INDEX(CID_DB[Known Contractor '#2 PN],$D4445)),"")</f>
        <v/>
      </c>
      <c r="J4445" s="5" t="str">
        <f>IFERROR(TRIM(INDEX(CID_DB[ [ NSN ] ],$D4445)),"")</f>
        <v/>
      </c>
      <c r="K4445" s="5" t="str">
        <f>IFERROR(TRIM(INDEX(CID_DB[Description],$D4445)),"")</f>
        <v/>
      </c>
      <c r="L4445" s="24" t="str">
        <f>IFERROR(TRIM(INDEX(CID_DB[Commercial Status],$D4445)),"")</f>
        <v/>
      </c>
    </row>
    <row r="4446" spans="2:12" x14ac:dyDescent="0.35">
      <c r="B4446" s="15"/>
      <c r="D4446" s="17" t="str">
        <f t="array" ref="D4446">IFERROR(IF($B4446&lt;&gt;"",LARGE(IF(ISNUMBER(SEARCH(TRIM(SUBSTITUTE($B4446,"-","")),CID_DB[Search Key])),ROW(CID_DB[Search Key]),""),1)-1,""),"")</f>
        <v/>
      </c>
      <c r="F4446" s="23" t="str">
        <f>IF($B4446&lt;&gt;"",COUNTIFS(CID_DB[Search Key],"*"&amp;TRIM(SUBSTITUTE(B4446,"-",""))&amp;"*"),"")</f>
        <v/>
      </c>
      <c r="G4446" s="23" t="str">
        <f>IFERROR(TRIM(INDEX(CID_DB[Case No],$D4446)),"")</f>
        <v/>
      </c>
      <c r="H4446" s="5" t="str">
        <f>IFERROR(TRIM(INDEX(CID_DB[Known Contractor '#1 PN],$D4446)),"")</f>
        <v/>
      </c>
      <c r="I4446" s="5" t="str">
        <f>IFERROR(TRIM(INDEX(CID_DB[Known Contractor '#2 PN],$D4446)),"")</f>
        <v/>
      </c>
      <c r="J4446" s="5" t="str">
        <f>IFERROR(TRIM(INDEX(CID_DB[ [ NSN ] ],$D4446)),"")</f>
        <v/>
      </c>
      <c r="K4446" s="5" t="str">
        <f>IFERROR(TRIM(INDEX(CID_DB[Description],$D4446)),"")</f>
        <v/>
      </c>
      <c r="L4446" s="24" t="str">
        <f>IFERROR(TRIM(INDEX(CID_DB[Commercial Status],$D4446)),"")</f>
        <v/>
      </c>
    </row>
    <row r="4447" spans="2:12" x14ac:dyDescent="0.35">
      <c r="B4447" s="15"/>
      <c r="D4447" s="17" t="str">
        <f t="array" ref="D4447">IFERROR(IF($B4447&lt;&gt;"",LARGE(IF(ISNUMBER(SEARCH(TRIM(SUBSTITUTE($B4447,"-","")),CID_DB[Search Key])),ROW(CID_DB[Search Key]),""),1)-1,""),"")</f>
        <v/>
      </c>
      <c r="F4447" s="23" t="str">
        <f>IF($B4447&lt;&gt;"",COUNTIFS(CID_DB[Search Key],"*"&amp;TRIM(SUBSTITUTE(B4447,"-",""))&amp;"*"),"")</f>
        <v/>
      </c>
      <c r="G4447" s="23" t="str">
        <f>IFERROR(TRIM(INDEX(CID_DB[Case No],$D4447)),"")</f>
        <v/>
      </c>
      <c r="H4447" s="5" t="str">
        <f>IFERROR(TRIM(INDEX(CID_DB[Known Contractor '#1 PN],$D4447)),"")</f>
        <v/>
      </c>
      <c r="I4447" s="5" t="str">
        <f>IFERROR(TRIM(INDEX(CID_DB[Known Contractor '#2 PN],$D4447)),"")</f>
        <v/>
      </c>
      <c r="J4447" s="5" t="str">
        <f>IFERROR(TRIM(INDEX(CID_DB[ [ NSN ] ],$D4447)),"")</f>
        <v/>
      </c>
      <c r="K4447" s="5" t="str">
        <f>IFERROR(TRIM(INDEX(CID_DB[Description],$D4447)),"")</f>
        <v/>
      </c>
      <c r="L4447" s="24" t="str">
        <f>IFERROR(TRIM(INDEX(CID_DB[Commercial Status],$D4447)),"")</f>
        <v/>
      </c>
    </row>
    <row r="4448" spans="2:12" x14ac:dyDescent="0.35">
      <c r="B4448" s="15"/>
      <c r="D4448" s="17" t="str">
        <f t="array" ref="D4448">IFERROR(IF($B4448&lt;&gt;"",LARGE(IF(ISNUMBER(SEARCH(TRIM(SUBSTITUTE($B4448,"-","")),CID_DB[Search Key])),ROW(CID_DB[Search Key]),""),1)-1,""),"")</f>
        <v/>
      </c>
      <c r="F4448" s="23" t="str">
        <f>IF($B4448&lt;&gt;"",COUNTIFS(CID_DB[Search Key],"*"&amp;TRIM(SUBSTITUTE(B4448,"-",""))&amp;"*"),"")</f>
        <v/>
      </c>
      <c r="G4448" s="23" t="str">
        <f>IFERROR(TRIM(INDEX(CID_DB[Case No],$D4448)),"")</f>
        <v/>
      </c>
      <c r="H4448" s="5" t="str">
        <f>IFERROR(TRIM(INDEX(CID_DB[Known Contractor '#1 PN],$D4448)),"")</f>
        <v/>
      </c>
      <c r="I4448" s="5" t="str">
        <f>IFERROR(TRIM(INDEX(CID_DB[Known Contractor '#2 PN],$D4448)),"")</f>
        <v/>
      </c>
      <c r="J4448" s="5" t="str">
        <f>IFERROR(TRIM(INDEX(CID_DB[ [ NSN ] ],$D4448)),"")</f>
        <v/>
      </c>
      <c r="K4448" s="5" t="str">
        <f>IFERROR(TRIM(INDEX(CID_DB[Description],$D4448)),"")</f>
        <v/>
      </c>
      <c r="L4448" s="24" t="str">
        <f>IFERROR(TRIM(INDEX(CID_DB[Commercial Status],$D4448)),"")</f>
        <v/>
      </c>
    </row>
    <row r="4449" spans="2:12" x14ac:dyDescent="0.35">
      <c r="B4449" s="15"/>
      <c r="D4449" s="17" t="str">
        <f t="array" ref="D4449">IFERROR(IF($B4449&lt;&gt;"",LARGE(IF(ISNUMBER(SEARCH(TRIM(SUBSTITUTE($B4449,"-","")),CID_DB[Search Key])),ROW(CID_DB[Search Key]),""),1)-1,""),"")</f>
        <v/>
      </c>
      <c r="F4449" s="23" t="str">
        <f>IF($B4449&lt;&gt;"",COUNTIFS(CID_DB[Search Key],"*"&amp;TRIM(SUBSTITUTE(B4449,"-",""))&amp;"*"),"")</f>
        <v/>
      </c>
      <c r="G4449" s="23" t="str">
        <f>IFERROR(TRIM(INDEX(CID_DB[Case No],$D4449)),"")</f>
        <v/>
      </c>
      <c r="H4449" s="5" t="str">
        <f>IFERROR(TRIM(INDEX(CID_DB[Known Contractor '#1 PN],$D4449)),"")</f>
        <v/>
      </c>
      <c r="I4449" s="5" t="str">
        <f>IFERROR(TRIM(INDEX(CID_DB[Known Contractor '#2 PN],$D4449)),"")</f>
        <v/>
      </c>
      <c r="J4449" s="5" t="str">
        <f>IFERROR(TRIM(INDEX(CID_DB[ [ NSN ] ],$D4449)),"")</f>
        <v/>
      </c>
      <c r="K4449" s="5" t="str">
        <f>IFERROR(TRIM(INDEX(CID_DB[Description],$D4449)),"")</f>
        <v/>
      </c>
      <c r="L4449" s="24" t="str">
        <f>IFERROR(TRIM(INDEX(CID_DB[Commercial Status],$D4449)),"")</f>
        <v/>
      </c>
    </row>
    <row r="4450" spans="2:12" x14ac:dyDescent="0.35">
      <c r="B4450" s="15"/>
      <c r="D4450" s="17" t="str">
        <f t="array" ref="D4450">IFERROR(IF($B4450&lt;&gt;"",LARGE(IF(ISNUMBER(SEARCH(TRIM(SUBSTITUTE($B4450,"-","")),CID_DB[Search Key])),ROW(CID_DB[Search Key]),""),1)-1,""),"")</f>
        <v/>
      </c>
      <c r="F4450" s="23" t="str">
        <f>IF($B4450&lt;&gt;"",COUNTIFS(CID_DB[Search Key],"*"&amp;TRIM(SUBSTITUTE(B4450,"-",""))&amp;"*"),"")</f>
        <v/>
      </c>
      <c r="G4450" s="23" t="str">
        <f>IFERROR(TRIM(INDEX(CID_DB[Case No],$D4450)),"")</f>
        <v/>
      </c>
      <c r="H4450" s="5" t="str">
        <f>IFERROR(TRIM(INDEX(CID_DB[Known Contractor '#1 PN],$D4450)),"")</f>
        <v/>
      </c>
      <c r="I4450" s="5" t="str">
        <f>IFERROR(TRIM(INDEX(CID_DB[Known Contractor '#2 PN],$D4450)),"")</f>
        <v/>
      </c>
      <c r="J4450" s="5" t="str">
        <f>IFERROR(TRIM(INDEX(CID_DB[ [ NSN ] ],$D4450)),"")</f>
        <v/>
      </c>
      <c r="K4450" s="5" t="str">
        <f>IFERROR(TRIM(INDEX(CID_DB[Description],$D4450)),"")</f>
        <v/>
      </c>
      <c r="L4450" s="24" t="str">
        <f>IFERROR(TRIM(INDEX(CID_DB[Commercial Status],$D4450)),"")</f>
        <v/>
      </c>
    </row>
    <row r="4451" spans="2:12" x14ac:dyDescent="0.35">
      <c r="B4451" s="15"/>
      <c r="D4451" s="17" t="str">
        <f t="array" ref="D4451">IFERROR(IF($B4451&lt;&gt;"",LARGE(IF(ISNUMBER(SEARCH(TRIM(SUBSTITUTE($B4451,"-","")),CID_DB[Search Key])),ROW(CID_DB[Search Key]),""),1)-1,""),"")</f>
        <v/>
      </c>
      <c r="F4451" s="23" t="str">
        <f>IF($B4451&lt;&gt;"",COUNTIFS(CID_DB[Search Key],"*"&amp;TRIM(SUBSTITUTE(B4451,"-",""))&amp;"*"),"")</f>
        <v/>
      </c>
      <c r="G4451" s="23" t="str">
        <f>IFERROR(TRIM(INDEX(CID_DB[Case No],$D4451)),"")</f>
        <v/>
      </c>
      <c r="H4451" s="5" t="str">
        <f>IFERROR(TRIM(INDEX(CID_DB[Known Contractor '#1 PN],$D4451)),"")</f>
        <v/>
      </c>
      <c r="I4451" s="5" t="str">
        <f>IFERROR(TRIM(INDEX(CID_DB[Known Contractor '#2 PN],$D4451)),"")</f>
        <v/>
      </c>
      <c r="J4451" s="5" t="str">
        <f>IFERROR(TRIM(INDEX(CID_DB[ [ NSN ] ],$D4451)),"")</f>
        <v/>
      </c>
      <c r="K4451" s="5" t="str">
        <f>IFERROR(TRIM(INDEX(CID_DB[Description],$D4451)),"")</f>
        <v/>
      </c>
      <c r="L4451" s="24" t="str">
        <f>IFERROR(TRIM(INDEX(CID_DB[Commercial Status],$D4451)),"")</f>
        <v/>
      </c>
    </row>
    <row r="4452" spans="2:12" x14ac:dyDescent="0.35">
      <c r="B4452" s="15"/>
      <c r="D4452" s="17" t="str">
        <f t="array" ref="D4452">IFERROR(IF($B4452&lt;&gt;"",LARGE(IF(ISNUMBER(SEARCH(TRIM(SUBSTITUTE($B4452,"-","")),CID_DB[Search Key])),ROW(CID_DB[Search Key]),""),1)-1,""),"")</f>
        <v/>
      </c>
      <c r="F4452" s="23" t="str">
        <f>IF($B4452&lt;&gt;"",COUNTIFS(CID_DB[Search Key],"*"&amp;TRIM(SUBSTITUTE(B4452,"-",""))&amp;"*"),"")</f>
        <v/>
      </c>
      <c r="G4452" s="23" t="str">
        <f>IFERROR(TRIM(INDEX(CID_DB[Case No],$D4452)),"")</f>
        <v/>
      </c>
      <c r="H4452" s="5" t="str">
        <f>IFERROR(TRIM(INDEX(CID_DB[Known Contractor '#1 PN],$D4452)),"")</f>
        <v/>
      </c>
      <c r="I4452" s="5" t="str">
        <f>IFERROR(TRIM(INDEX(CID_DB[Known Contractor '#2 PN],$D4452)),"")</f>
        <v/>
      </c>
      <c r="J4452" s="5" t="str">
        <f>IFERROR(TRIM(INDEX(CID_DB[ [ NSN ] ],$D4452)),"")</f>
        <v/>
      </c>
      <c r="K4452" s="5" t="str">
        <f>IFERROR(TRIM(INDEX(CID_DB[Description],$D4452)),"")</f>
        <v/>
      </c>
      <c r="L4452" s="24" t="str">
        <f>IFERROR(TRIM(INDEX(CID_DB[Commercial Status],$D4452)),"")</f>
        <v/>
      </c>
    </row>
    <row r="4453" spans="2:12" x14ac:dyDescent="0.35">
      <c r="B4453" s="15"/>
      <c r="D4453" s="17" t="str">
        <f t="array" ref="D4453">IFERROR(IF($B4453&lt;&gt;"",LARGE(IF(ISNUMBER(SEARCH(TRIM(SUBSTITUTE($B4453,"-","")),CID_DB[Search Key])),ROW(CID_DB[Search Key]),""),1)-1,""),"")</f>
        <v/>
      </c>
      <c r="F4453" s="23" t="str">
        <f>IF($B4453&lt;&gt;"",COUNTIFS(CID_DB[Search Key],"*"&amp;TRIM(SUBSTITUTE(B4453,"-",""))&amp;"*"),"")</f>
        <v/>
      </c>
      <c r="G4453" s="23" t="str">
        <f>IFERROR(TRIM(INDEX(CID_DB[Case No],$D4453)),"")</f>
        <v/>
      </c>
      <c r="H4453" s="5" t="str">
        <f>IFERROR(TRIM(INDEX(CID_DB[Known Contractor '#1 PN],$D4453)),"")</f>
        <v/>
      </c>
      <c r="I4453" s="5" t="str">
        <f>IFERROR(TRIM(INDEX(CID_DB[Known Contractor '#2 PN],$D4453)),"")</f>
        <v/>
      </c>
      <c r="J4453" s="5" t="str">
        <f>IFERROR(TRIM(INDEX(CID_DB[ [ NSN ] ],$D4453)),"")</f>
        <v/>
      </c>
      <c r="K4453" s="5" t="str">
        <f>IFERROR(TRIM(INDEX(CID_DB[Description],$D4453)),"")</f>
        <v/>
      </c>
      <c r="L4453" s="24" t="str">
        <f>IFERROR(TRIM(INDEX(CID_DB[Commercial Status],$D4453)),"")</f>
        <v/>
      </c>
    </row>
    <row r="4454" spans="2:12" x14ac:dyDescent="0.35">
      <c r="B4454" s="15"/>
      <c r="D4454" s="17" t="str">
        <f t="array" ref="D4454">IFERROR(IF($B4454&lt;&gt;"",LARGE(IF(ISNUMBER(SEARCH(TRIM(SUBSTITUTE($B4454,"-","")),CID_DB[Search Key])),ROW(CID_DB[Search Key]),""),1)-1,""),"")</f>
        <v/>
      </c>
      <c r="F4454" s="23" t="str">
        <f>IF($B4454&lt;&gt;"",COUNTIFS(CID_DB[Search Key],"*"&amp;TRIM(SUBSTITUTE(B4454,"-",""))&amp;"*"),"")</f>
        <v/>
      </c>
      <c r="G4454" s="23" t="str">
        <f>IFERROR(TRIM(INDEX(CID_DB[Case No],$D4454)),"")</f>
        <v/>
      </c>
      <c r="H4454" s="5" t="str">
        <f>IFERROR(TRIM(INDEX(CID_DB[Known Contractor '#1 PN],$D4454)),"")</f>
        <v/>
      </c>
      <c r="I4454" s="5" t="str">
        <f>IFERROR(TRIM(INDEX(CID_DB[Known Contractor '#2 PN],$D4454)),"")</f>
        <v/>
      </c>
      <c r="J4454" s="5" t="str">
        <f>IFERROR(TRIM(INDEX(CID_DB[ [ NSN ] ],$D4454)),"")</f>
        <v/>
      </c>
      <c r="K4454" s="5" t="str">
        <f>IFERROR(TRIM(INDEX(CID_DB[Description],$D4454)),"")</f>
        <v/>
      </c>
      <c r="L4454" s="24" t="str">
        <f>IFERROR(TRIM(INDEX(CID_DB[Commercial Status],$D4454)),"")</f>
        <v/>
      </c>
    </row>
    <row r="4455" spans="2:12" x14ac:dyDescent="0.35">
      <c r="B4455" s="15"/>
      <c r="D4455" s="17" t="str">
        <f t="array" ref="D4455">IFERROR(IF($B4455&lt;&gt;"",LARGE(IF(ISNUMBER(SEARCH(TRIM(SUBSTITUTE($B4455,"-","")),CID_DB[Search Key])),ROW(CID_DB[Search Key]),""),1)-1,""),"")</f>
        <v/>
      </c>
      <c r="F4455" s="23" t="str">
        <f>IF($B4455&lt;&gt;"",COUNTIFS(CID_DB[Search Key],"*"&amp;TRIM(SUBSTITUTE(B4455,"-",""))&amp;"*"),"")</f>
        <v/>
      </c>
      <c r="G4455" s="23" t="str">
        <f>IFERROR(TRIM(INDEX(CID_DB[Case No],$D4455)),"")</f>
        <v/>
      </c>
      <c r="H4455" s="5" t="str">
        <f>IFERROR(TRIM(INDEX(CID_DB[Known Contractor '#1 PN],$D4455)),"")</f>
        <v/>
      </c>
      <c r="I4455" s="5" t="str">
        <f>IFERROR(TRIM(INDEX(CID_DB[Known Contractor '#2 PN],$D4455)),"")</f>
        <v/>
      </c>
      <c r="J4455" s="5" t="str">
        <f>IFERROR(TRIM(INDEX(CID_DB[ [ NSN ] ],$D4455)),"")</f>
        <v/>
      </c>
      <c r="K4455" s="5" t="str">
        <f>IFERROR(TRIM(INDEX(CID_DB[Description],$D4455)),"")</f>
        <v/>
      </c>
      <c r="L4455" s="24" t="str">
        <f>IFERROR(TRIM(INDEX(CID_DB[Commercial Status],$D4455)),"")</f>
        <v/>
      </c>
    </row>
    <row r="4456" spans="2:12" x14ac:dyDescent="0.35">
      <c r="B4456" s="15"/>
      <c r="D4456" s="17" t="str">
        <f t="array" ref="D4456">IFERROR(IF($B4456&lt;&gt;"",LARGE(IF(ISNUMBER(SEARCH(TRIM(SUBSTITUTE($B4456,"-","")),CID_DB[Search Key])),ROW(CID_DB[Search Key]),""),1)-1,""),"")</f>
        <v/>
      </c>
      <c r="F4456" s="23" t="str">
        <f>IF($B4456&lt;&gt;"",COUNTIFS(CID_DB[Search Key],"*"&amp;TRIM(SUBSTITUTE(B4456,"-",""))&amp;"*"),"")</f>
        <v/>
      </c>
      <c r="G4456" s="23" t="str">
        <f>IFERROR(TRIM(INDEX(CID_DB[Case No],$D4456)),"")</f>
        <v/>
      </c>
      <c r="H4456" s="5" t="str">
        <f>IFERROR(TRIM(INDEX(CID_DB[Known Contractor '#1 PN],$D4456)),"")</f>
        <v/>
      </c>
      <c r="I4456" s="5" t="str">
        <f>IFERROR(TRIM(INDEX(CID_DB[Known Contractor '#2 PN],$D4456)),"")</f>
        <v/>
      </c>
      <c r="J4456" s="5" t="str">
        <f>IFERROR(TRIM(INDEX(CID_DB[ [ NSN ] ],$D4456)),"")</f>
        <v/>
      </c>
      <c r="K4456" s="5" t="str">
        <f>IFERROR(TRIM(INDEX(CID_DB[Description],$D4456)),"")</f>
        <v/>
      </c>
      <c r="L4456" s="24" t="str">
        <f>IFERROR(TRIM(INDEX(CID_DB[Commercial Status],$D4456)),"")</f>
        <v/>
      </c>
    </row>
    <row r="4457" spans="2:12" x14ac:dyDescent="0.35">
      <c r="B4457" s="15"/>
      <c r="D4457" s="17" t="str">
        <f t="array" ref="D4457">IFERROR(IF($B4457&lt;&gt;"",LARGE(IF(ISNUMBER(SEARCH(TRIM(SUBSTITUTE($B4457,"-","")),CID_DB[Search Key])),ROW(CID_DB[Search Key]),""),1)-1,""),"")</f>
        <v/>
      </c>
      <c r="F4457" s="23" t="str">
        <f>IF($B4457&lt;&gt;"",COUNTIFS(CID_DB[Search Key],"*"&amp;TRIM(SUBSTITUTE(B4457,"-",""))&amp;"*"),"")</f>
        <v/>
      </c>
      <c r="G4457" s="23" t="str">
        <f>IFERROR(TRIM(INDEX(CID_DB[Case No],$D4457)),"")</f>
        <v/>
      </c>
      <c r="H4457" s="5" t="str">
        <f>IFERROR(TRIM(INDEX(CID_DB[Known Contractor '#1 PN],$D4457)),"")</f>
        <v/>
      </c>
      <c r="I4457" s="5" t="str">
        <f>IFERROR(TRIM(INDEX(CID_DB[Known Contractor '#2 PN],$D4457)),"")</f>
        <v/>
      </c>
      <c r="J4457" s="5" t="str">
        <f>IFERROR(TRIM(INDEX(CID_DB[ [ NSN ] ],$D4457)),"")</f>
        <v/>
      </c>
      <c r="K4457" s="5" t="str">
        <f>IFERROR(TRIM(INDEX(CID_DB[Description],$D4457)),"")</f>
        <v/>
      </c>
      <c r="L4457" s="24" t="str">
        <f>IFERROR(TRIM(INDEX(CID_DB[Commercial Status],$D4457)),"")</f>
        <v/>
      </c>
    </row>
    <row r="4458" spans="2:12" x14ac:dyDescent="0.35">
      <c r="B4458" s="15"/>
      <c r="D4458" s="17" t="str">
        <f t="array" ref="D4458">IFERROR(IF($B4458&lt;&gt;"",LARGE(IF(ISNUMBER(SEARCH(TRIM(SUBSTITUTE($B4458,"-","")),CID_DB[Search Key])),ROW(CID_DB[Search Key]),""),1)-1,""),"")</f>
        <v/>
      </c>
      <c r="F4458" s="23" t="str">
        <f>IF($B4458&lt;&gt;"",COUNTIFS(CID_DB[Search Key],"*"&amp;TRIM(SUBSTITUTE(B4458,"-",""))&amp;"*"),"")</f>
        <v/>
      </c>
      <c r="G4458" s="23" t="str">
        <f>IFERROR(TRIM(INDEX(CID_DB[Case No],$D4458)),"")</f>
        <v/>
      </c>
      <c r="H4458" s="5" t="str">
        <f>IFERROR(TRIM(INDEX(CID_DB[Known Contractor '#1 PN],$D4458)),"")</f>
        <v/>
      </c>
      <c r="I4458" s="5" t="str">
        <f>IFERROR(TRIM(INDEX(CID_DB[Known Contractor '#2 PN],$D4458)),"")</f>
        <v/>
      </c>
      <c r="J4458" s="5" t="str">
        <f>IFERROR(TRIM(INDEX(CID_DB[ [ NSN ] ],$D4458)),"")</f>
        <v/>
      </c>
      <c r="K4458" s="5" t="str">
        <f>IFERROR(TRIM(INDEX(CID_DB[Description],$D4458)),"")</f>
        <v/>
      </c>
      <c r="L4458" s="24" t="str">
        <f>IFERROR(TRIM(INDEX(CID_DB[Commercial Status],$D4458)),"")</f>
        <v/>
      </c>
    </row>
    <row r="4459" spans="2:12" x14ac:dyDescent="0.35">
      <c r="B4459" s="15"/>
      <c r="D4459" s="17" t="str">
        <f t="array" ref="D4459">IFERROR(IF($B4459&lt;&gt;"",LARGE(IF(ISNUMBER(SEARCH(TRIM(SUBSTITUTE($B4459,"-","")),CID_DB[Search Key])),ROW(CID_DB[Search Key]),""),1)-1,""),"")</f>
        <v/>
      </c>
      <c r="F4459" s="23" t="str">
        <f>IF($B4459&lt;&gt;"",COUNTIFS(CID_DB[Search Key],"*"&amp;TRIM(SUBSTITUTE(B4459,"-",""))&amp;"*"),"")</f>
        <v/>
      </c>
      <c r="G4459" s="23" t="str">
        <f>IFERROR(TRIM(INDEX(CID_DB[Case No],$D4459)),"")</f>
        <v/>
      </c>
      <c r="H4459" s="5" t="str">
        <f>IFERROR(TRIM(INDEX(CID_DB[Known Contractor '#1 PN],$D4459)),"")</f>
        <v/>
      </c>
      <c r="I4459" s="5" t="str">
        <f>IFERROR(TRIM(INDEX(CID_DB[Known Contractor '#2 PN],$D4459)),"")</f>
        <v/>
      </c>
      <c r="J4459" s="5" t="str">
        <f>IFERROR(TRIM(INDEX(CID_DB[ [ NSN ] ],$D4459)),"")</f>
        <v/>
      </c>
      <c r="K4459" s="5" t="str">
        <f>IFERROR(TRIM(INDEX(CID_DB[Description],$D4459)),"")</f>
        <v/>
      </c>
      <c r="L4459" s="24" t="str">
        <f>IFERROR(TRIM(INDEX(CID_DB[Commercial Status],$D4459)),"")</f>
        <v/>
      </c>
    </row>
    <row r="4460" spans="2:12" x14ac:dyDescent="0.35">
      <c r="B4460" s="15"/>
      <c r="D4460" s="17" t="str">
        <f t="array" ref="D4460">IFERROR(IF($B4460&lt;&gt;"",LARGE(IF(ISNUMBER(SEARCH(TRIM(SUBSTITUTE($B4460,"-","")),CID_DB[Search Key])),ROW(CID_DB[Search Key]),""),1)-1,""),"")</f>
        <v/>
      </c>
      <c r="F4460" s="23" t="str">
        <f>IF($B4460&lt;&gt;"",COUNTIFS(CID_DB[Search Key],"*"&amp;TRIM(SUBSTITUTE(B4460,"-",""))&amp;"*"),"")</f>
        <v/>
      </c>
      <c r="G4460" s="23" t="str">
        <f>IFERROR(TRIM(INDEX(CID_DB[Case No],$D4460)),"")</f>
        <v/>
      </c>
      <c r="H4460" s="5" t="str">
        <f>IFERROR(TRIM(INDEX(CID_DB[Known Contractor '#1 PN],$D4460)),"")</f>
        <v/>
      </c>
      <c r="I4460" s="5" t="str">
        <f>IFERROR(TRIM(INDEX(CID_DB[Known Contractor '#2 PN],$D4460)),"")</f>
        <v/>
      </c>
      <c r="J4460" s="5" t="str">
        <f>IFERROR(TRIM(INDEX(CID_DB[ [ NSN ] ],$D4460)),"")</f>
        <v/>
      </c>
      <c r="K4460" s="5" t="str">
        <f>IFERROR(TRIM(INDEX(CID_DB[Description],$D4460)),"")</f>
        <v/>
      </c>
      <c r="L4460" s="24" t="str">
        <f>IFERROR(TRIM(INDEX(CID_DB[Commercial Status],$D4460)),"")</f>
        <v/>
      </c>
    </row>
    <row r="4461" spans="2:12" x14ac:dyDescent="0.35">
      <c r="B4461" s="15"/>
      <c r="D4461" s="17" t="str">
        <f t="array" ref="D4461">IFERROR(IF($B4461&lt;&gt;"",LARGE(IF(ISNUMBER(SEARCH(TRIM(SUBSTITUTE($B4461,"-","")),CID_DB[Search Key])),ROW(CID_DB[Search Key]),""),1)-1,""),"")</f>
        <v/>
      </c>
      <c r="F4461" s="23" t="str">
        <f>IF($B4461&lt;&gt;"",COUNTIFS(CID_DB[Search Key],"*"&amp;TRIM(SUBSTITUTE(B4461,"-",""))&amp;"*"),"")</f>
        <v/>
      </c>
      <c r="G4461" s="23" t="str">
        <f>IFERROR(TRIM(INDEX(CID_DB[Case No],$D4461)),"")</f>
        <v/>
      </c>
      <c r="H4461" s="5" t="str">
        <f>IFERROR(TRIM(INDEX(CID_DB[Known Contractor '#1 PN],$D4461)),"")</f>
        <v/>
      </c>
      <c r="I4461" s="5" t="str">
        <f>IFERROR(TRIM(INDEX(CID_DB[Known Contractor '#2 PN],$D4461)),"")</f>
        <v/>
      </c>
      <c r="J4461" s="5" t="str">
        <f>IFERROR(TRIM(INDEX(CID_DB[ [ NSN ] ],$D4461)),"")</f>
        <v/>
      </c>
      <c r="K4461" s="5" t="str">
        <f>IFERROR(TRIM(INDEX(CID_DB[Description],$D4461)),"")</f>
        <v/>
      </c>
      <c r="L4461" s="24" t="str">
        <f>IFERROR(TRIM(INDEX(CID_DB[Commercial Status],$D4461)),"")</f>
        <v/>
      </c>
    </row>
    <row r="4462" spans="2:12" x14ac:dyDescent="0.35">
      <c r="B4462" s="15"/>
      <c r="D4462" s="17" t="str">
        <f t="array" ref="D4462">IFERROR(IF($B4462&lt;&gt;"",LARGE(IF(ISNUMBER(SEARCH(TRIM(SUBSTITUTE($B4462,"-","")),CID_DB[Search Key])),ROW(CID_DB[Search Key]),""),1)-1,""),"")</f>
        <v/>
      </c>
      <c r="F4462" s="23" t="str">
        <f>IF($B4462&lt;&gt;"",COUNTIFS(CID_DB[Search Key],"*"&amp;TRIM(SUBSTITUTE(B4462,"-",""))&amp;"*"),"")</f>
        <v/>
      </c>
      <c r="G4462" s="23" t="str">
        <f>IFERROR(TRIM(INDEX(CID_DB[Case No],$D4462)),"")</f>
        <v/>
      </c>
      <c r="H4462" s="5" t="str">
        <f>IFERROR(TRIM(INDEX(CID_DB[Known Contractor '#1 PN],$D4462)),"")</f>
        <v/>
      </c>
      <c r="I4462" s="5" t="str">
        <f>IFERROR(TRIM(INDEX(CID_DB[Known Contractor '#2 PN],$D4462)),"")</f>
        <v/>
      </c>
      <c r="J4462" s="5" t="str">
        <f>IFERROR(TRIM(INDEX(CID_DB[ [ NSN ] ],$D4462)),"")</f>
        <v/>
      </c>
      <c r="K4462" s="5" t="str">
        <f>IFERROR(TRIM(INDEX(CID_DB[Description],$D4462)),"")</f>
        <v/>
      </c>
      <c r="L4462" s="24" t="str">
        <f>IFERROR(TRIM(INDEX(CID_DB[Commercial Status],$D4462)),"")</f>
        <v/>
      </c>
    </row>
    <row r="4463" spans="2:12" x14ac:dyDescent="0.35">
      <c r="B4463" s="15"/>
      <c r="D4463" s="17" t="str">
        <f t="array" ref="D4463">IFERROR(IF($B4463&lt;&gt;"",LARGE(IF(ISNUMBER(SEARCH(TRIM(SUBSTITUTE($B4463,"-","")),CID_DB[Search Key])),ROW(CID_DB[Search Key]),""),1)-1,""),"")</f>
        <v/>
      </c>
      <c r="F4463" s="23" t="str">
        <f>IF($B4463&lt;&gt;"",COUNTIFS(CID_DB[Search Key],"*"&amp;TRIM(SUBSTITUTE(B4463,"-",""))&amp;"*"),"")</f>
        <v/>
      </c>
      <c r="G4463" s="23" t="str">
        <f>IFERROR(TRIM(INDEX(CID_DB[Case No],$D4463)),"")</f>
        <v/>
      </c>
      <c r="H4463" s="5" t="str">
        <f>IFERROR(TRIM(INDEX(CID_DB[Known Contractor '#1 PN],$D4463)),"")</f>
        <v/>
      </c>
      <c r="I4463" s="5" t="str">
        <f>IFERROR(TRIM(INDEX(CID_DB[Known Contractor '#2 PN],$D4463)),"")</f>
        <v/>
      </c>
      <c r="J4463" s="5" t="str">
        <f>IFERROR(TRIM(INDEX(CID_DB[ [ NSN ] ],$D4463)),"")</f>
        <v/>
      </c>
      <c r="K4463" s="5" t="str">
        <f>IFERROR(TRIM(INDEX(CID_DB[Description],$D4463)),"")</f>
        <v/>
      </c>
      <c r="L4463" s="24" t="str">
        <f>IFERROR(TRIM(INDEX(CID_DB[Commercial Status],$D4463)),"")</f>
        <v/>
      </c>
    </row>
    <row r="4464" spans="2:12" x14ac:dyDescent="0.35">
      <c r="B4464" s="15"/>
      <c r="D4464" s="17" t="str">
        <f t="array" ref="D4464">IFERROR(IF($B4464&lt;&gt;"",LARGE(IF(ISNUMBER(SEARCH(TRIM(SUBSTITUTE($B4464,"-","")),CID_DB[Search Key])),ROW(CID_DB[Search Key]),""),1)-1,""),"")</f>
        <v/>
      </c>
      <c r="F4464" s="23" t="str">
        <f>IF($B4464&lt;&gt;"",COUNTIFS(CID_DB[Search Key],"*"&amp;TRIM(SUBSTITUTE(B4464,"-",""))&amp;"*"),"")</f>
        <v/>
      </c>
      <c r="G4464" s="23" t="str">
        <f>IFERROR(TRIM(INDEX(CID_DB[Case No],$D4464)),"")</f>
        <v/>
      </c>
      <c r="H4464" s="5" t="str">
        <f>IFERROR(TRIM(INDEX(CID_DB[Known Contractor '#1 PN],$D4464)),"")</f>
        <v/>
      </c>
      <c r="I4464" s="5" t="str">
        <f>IFERROR(TRIM(INDEX(CID_DB[Known Contractor '#2 PN],$D4464)),"")</f>
        <v/>
      </c>
      <c r="J4464" s="5" t="str">
        <f>IFERROR(TRIM(INDEX(CID_DB[ [ NSN ] ],$D4464)),"")</f>
        <v/>
      </c>
      <c r="K4464" s="5" t="str">
        <f>IFERROR(TRIM(INDEX(CID_DB[Description],$D4464)),"")</f>
        <v/>
      </c>
      <c r="L4464" s="24" t="str">
        <f>IFERROR(TRIM(INDEX(CID_DB[Commercial Status],$D4464)),"")</f>
        <v/>
      </c>
    </row>
    <row r="4465" spans="2:12" x14ac:dyDescent="0.35">
      <c r="B4465" s="15"/>
      <c r="D4465" s="17" t="str">
        <f t="array" ref="D4465">IFERROR(IF($B4465&lt;&gt;"",LARGE(IF(ISNUMBER(SEARCH(TRIM(SUBSTITUTE($B4465,"-","")),CID_DB[Search Key])),ROW(CID_DB[Search Key]),""),1)-1,""),"")</f>
        <v/>
      </c>
      <c r="F4465" s="23" t="str">
        <f>IF($B4465&lt;&gt;"",COUNTIFS(CID_DB[Search Key],"*"&amp;TRIM(SUBSTITUTE(B4465,"-",""))&amp;"*"),"")</f>
        <v/>
      </c>
      <c r="G4465" s="23" t="str">
        <f>IFERROR(TRIM(INDEX(CID_DB[Case No],$D4465)),"")</f>
        <v/>
      </c>
      <c r="H4465" s="5" t="str">
        <f>IFERROR(TRIM(INDEX(CID_DB[Known Contractor '#1 PN],$D4465)),"")</f>
        <v/>
      </c>
      <c r="I4465" s="5" t="str">
        <f>IFERROR(TRIM(INDEX(CID_DB[Known Contractor '#2 PN],$D4465)),"")</f>
        <v/>
      </c>
      <c r="J4465" s="5" t="str">
        <f>IFERROR(TRIM(INDEX(CID_DB[ [ NSN ] ],$D4465)),"")</f>
        <v/>
      </c>
      <c r="K4465" s="5" t="str">
        <f>IFERROR(TRIM(INDEX(CID_DB[Description],$D4465)),"")</f>
        <v/>
      </c>
      <c r="L4465" s="24" t="str">
        <f>IFERROR(TRIM(INDEX(CID_DB[Commercial Status],$D4465)),"")</f>
        <v/>
      </c>
    </row>
    <row r="4466" spans="2:12" x14ac:dyDescent="0.35">
      <c r="B4466" s="15"/>
      <c r="D4466" s="17" t="str">
        <f t="array" ref="D4466">IFERROR(IF($B4466&lt;&gt;"",LARGE(IF(ISNUMBER(SEARCH(TRIM(SUBSTITUTE($B4466,"-","")),CID_DB[Search Key])),ROW(CID_DB[Search Key]),""),1)-1,""),"")</f>
        <v/>
      </c>
      <c r="F4466" s="23" t="str">
        <f>IF($B4466&lt;&gt;"",COUNTIFS(CID_DB[Search Key],"*"&amp;TRIM(SUBSTITUTE(B4466,"-",""))&amp;"*"),"")</f>
        <v/>
      </c>
      <c r="G4466" s="23" t="str">
        <f>IFERROR(TRIM(INDEX(CID_DB[Case No],$D4466)),"")</f>
        <v/>
      </c>
      <c r="H4466" s="5" t="str">
        <f>IFERROR(TRIM(INDEX(CID_DB[Known Contractor '#1 PN],$D4466)),"")</f>
        <v/>
      </c>
      <c r="I4466" s="5" t="str">
        <f>IFERROR(TRIM(INDEX(CID_DB[Known Contractor '#2 PN],$D4466)),"")</f>
        <v/>
      </c>
      <c r="J4466" s="5" t="str">
        <f>IFERROR(TRIM(INDEX(CID_DB[ [ NSN ] ],$D4466)),"")</f>
        <v/>
      </c>
      <c r="K4466" s="5" t="str">
        <f>IFERROR(TRIM(INDEX(CID_DB[Description],$D4466)),"")</f>
        <v/>
      </c>
      <c r="L4466" s="24" t="str">
        <f>IFERROR(TRIM(INDEX(CID_DB[Commercial Status],$D4466)),"")</f>
        <v/>
      </c>
    </row>
    <row r="4467" spans="2:12" x14ac:dyDescent="0.35">
      <c r="B4467" s="15"/>
      <c r="D4467" s="17" t="str">
        <f t="array" ref="D4467">IFERROR(IF($B4467&lt;&gt;"",LARGE(IF(ISNUMBER(SEARCH(TRIM(SUBSTITUTE($B4467,"-","")),CID_DB[Search Key])),ROW(CID_DB[Search Key]),""),1)-1,""),"")</f>
        <v/>
      </c>
      <c r="F4467" s="23" t="str">
        <f>IF($B4467&lt;&gt;"",COUNTIFS(CID_DB[Search Key],"*"&amp;TRIM(SUBSTITUTE(B4467,"-",""))&amp;"*"),"")</f>
        <v/>
      </c>
      <c r="G4467" s="23" t="str">
        <f>IFERROR(TRIM(INDEX(CID_DB[Case No],$D4467)),"")</f>
        <v/>
      </c>
      <c r="H4467" s="5" t="str">
        <f>IFERROR(TRIM(INDEX(CID_DB[Known Contractor '#1 PN],$D4467)),"")</f>
        <v/>
      </c>
      <c r="I4467" s="5" t="str">
        <f>IFERROR(TRIM(INDEX(CID_DB[Known Contractor '#2 PN],$D4467)),"")</f>
        <v/>
      </c>
      <c r="J4467" s="5" t="str">
        <f>IFERROR(TRIM(INDEX(CID_DB[ [ NSN ] ],$D4467)),"")</f>
        <v/>
      </c>
      <c r="K4467" s="5" t="str">
        <f>IFERROR(TRIM(INDEX(CID_DB[Description],$D4467)),"")</f>
        <v/>
      </c>
      <c r="L4467" s="24" t="str">
        <f>IFERROR(TRIM(INDEX(CID_DB[Commercial Status],$D4467)),"")</f>
        <v/>
      </c>
    </row>
    <row r="4468" spans="2:12" x14ac:dyDescent="0.35">
      <c r="B4468" s="15"/>
      <c r="D4468" s="17" t="str">
        <f t="array" ref="D4468">IFERROR(IF($B4468&lt;&gt;"",LARGE(IF(ISNUMBER(SEARCH(TRIM(SUBSTITUTE($B4468,"-","")),CID_DB[Search Key])),ROW(CID_DB[Search Key]),""),1)-1,""),"")</f>
        <v/>
      </c>
      <c r="F4468" s="23" t="str">
        <f>IF($B4468&lt;&gt;"",COUNTIFS(CID_DB[Search Key],"*"&amp;TRIM(SUBSTITUTE(B4468,"-",""))&amp;"*"),"")</f>
        <v/>
      </c>
      <c r="G4468" s="23" t="str">
        <f>IFERROR(TRIM(INDEX(CID_DB[Case No],$D4468)),"")</f>
        <v/>
      </c>
      <c r="H4468" s="5" t="str">
        <f>IFERROR(TRIM(INDEX(CID_DB[Known Contractor '#1 PN],$D4468)),"")</f>
        <v/>
      </c>
      <c r="I4468" s="5" t="str">
        <f>IFERROR(TRIM(INDEX(CID_DB[Known Contractor '#2 PN],$D4468)),"")</f>
        <v/>
      </c>
      <c r="J4468" s="5" t="str">
        <f>IFERROR(TRIM(INDEX(CID_DB[ [ NSN ] ],$D4468)),"")</f>
        <v/>
      </c>
      <c r="K4468" s="5" t="str">
        <f>IFERROR(TRIM(INDEX(CID_DB[Description],$D4468)),"")</f>
        <v/>
      </c>
      <c r="L4468" s="24" t="str">
        <f>IFERROR(TRIM(INDEX(CID_DB[Commercial Status],$D4468)),"")</f>
        <v/>
      </c>
    </row>
    <row r="4469" spans="2:12" x14ac:dyDescent="0.35">
      <c r="B4469" s="15"/>
      <c r="D4469" s="17" t="str">
        <f t="array" ref="D4469">IFERROR(IF($B4469&lt;&gt;"",LARGE(IF(ISNUMBER(SEARCH(TRIM(SUBSTITUTE($B4469,"-","")),CID_DB[Search Key])),ROW(CID_DB[Search Key]),""),1)-1,""),"")</f>
        <v/>
      </c>
      <c r="F4469" s="23" t="str">
        <f>IF($B4469&lt;&gt;"",COUNTIFS(CID_DB[Search Key],"*"&amp;TRIM(SUBSTITUTE(B4469,"-",""))&amp;"*"),"")</f>
        <v/>
      </c>
      <c r="G4469" s="23" t="str">
        <f>IFERROR(TRIM(INDEX(CID_DB[Case No],$D4469)),"")</f>
        <v/>
      </c>
      <c r="H4469" s="5" t="str">
        <f>IFERROR(TRIM(INDEX(CID_DB[Known Contractor '#1 PN],$D4469)),"")</f>
        <v/>
      </c>
      <c r="I4469" s="5" t="str">
        <f>IFERROR(TRIM(INDEX(CID_DB[Known Contractor '#2 PN],$D4469)),"")</f>
        <v/>
      </c>
      <c r="J4469" s="5" t="str">
        <f>IFERROR(TRIM(INDEX(CID_DB[ [ NSN ] ],$D4469)),"")</f>
        <v/>
      </c>
      <c r="K4469" s="5" t="str">
        <f>IFERROR(TRIM(INDEX(CID_DB[Description],$D4469)),"")</f>
        <v/>
      </c>
      <c r="L4469" s="24" t="str">
        <f>IFERROR(TRIM(INDEX(CID_DB[Commercial Status],$D4469)),"")</f>
        <v/>
      </c>
    </row>
    <row r="4470" spans="2:12" x14ac:dyDescent="0.35">
      <c r="B4470" s="15"/>
      <c r="D4470" s="17" t="str">
        <f t="array" ref="D4470">IFERROR(IF($B4470&lt;&gt;"",LARGE(IF(ISNUMBER(SEARCH(TRIM(SUBSTITUTE($B4470,"-","")),CID_DB[Search Key])),ROW(CID_DB[Search Key]),""),1)-1,""),"")</f>
        <v/>
      </c>
      <c r="F4470" s="23" t="str">
        <f>IF($B4470&lt;&gt;"",COUNTIFS(CID_DB[Search Key],"*"&amp;TRIM(SUBSTITUTE(B4470,"-",""))&amp;"*"),"")</f>
        <v/>
      </c>
      <c r="G4470" s="23" t="str">
        <f>IFERROR(TRIM(INDEX(CID_DB[Case No],$D4470)),"")</f>
        <v/>
      </c>
      <c r="H4470" s="5" t="str">
        <f>IFERROR(TRIM(INDEX(CID_DB[Known Contractor '#1 PN],$D4470)),"")</f>
        <v/>
      </c>
      <c r="I4470" s="5" t="str">
        <f>IFERROR(TRIM(INDEX(CID_DB[Known Contractor '#2 PN],$D4470)),"")</f>
        <v/>
      </c>
      <c r="J4470" s="5" t="str">
        <f>IFERROR(TRIM(INDEX(CID_DB[ [ NSN ] ],$D4470)),"")</f>
        <v/>
      </c>
      <c r="K4470" s="5" t="str">
        <f>IFERROR(TRIM(INDEX(CID_DB[Description],$D4470)),"")</f>
        <v/>
      </c>
      <c r="L4470" s="24" t="str">
        <f>IFERROR(TRIM(INDEX(CID_DB[Commercial Status],$D4470)),"")</f>
        <v/>
      </c>
    </row>
    <row r="4471" spans="2:12" x14ac:dyDescent="0.35">
      <c r="B4471" s="15"/>
      <c r="D4471" s="17" t="str">
        <f t="array" ref="D4471">IFERROR(IF($B4471&lt;&gt;"",LARGE(IF(ISNUMBER(SEARCH(TRIM(SUBSTITUTE($B4471,"-","")),CID_DB[Search Key])),ROW(CID_DB[Search Key]),""),1)-1,""),"")</f>
        <v/>
      </c>
      <c r="F4471" s="23" t="str">
        <f>IF($B4471&lt;&gt;"",COUNTIFS(CID_DB[Search Key],"*"&amp;TRIM(SUBSTITUTE(B4471,"-",""))&amp;"*"),"")</f>
        <v/>
      </c>
      <c r="G4471" s="23" t="str">
        <f>IFERROR(TRIM(INDEX(CID_DB[Case No],$D4471)),"")</f>
        <v/>
      </c>
      <c r="H4471" s="5" t="str">
        <f>IFERROR(TRIM(INDEX(CID_DB[Known Contractor '#1 PN],$D4471)),"")</f>
        <v/>
      </c>
      <c r="I4471" s="5" t="str">
        <f>IFERROR(TRIM(INDEX(CID_DB[Known Contractor '#2 PN],$D4471)),"")</f>
        <v/>
      </c>
      <c r="J4471" s="5" t="str">
        <f>IFERROR(TRIM(INDEX(CID_DB[ [ NSN ] ],$D4471)),"")</f>
        <v/>
      </c>
      <c r="K4471" s="5" t="str">
        <f>IFERROR(TRIM(INDEX(CID_DB[Description],$D4471)),"")</f>
        <v/>
      </c>
      <c r="L4471" s="24" t="str">
        <f>IFERROR(TRIM(INDEX(CID_DB[Commercial Status],$D4471)),"")</f>
        <v/>
      </c>
    </row>
    <row r="4472" spans="2:12" x14ac:dyDescent="0.35">
      <c r="B4472" s="15"/>
      <c r="D4472" s="17" t="str">
        <f t="array" ref="D4472">IFERROR(IF($B4472&lt;&gt;"",LARGE(IF(ISNUMBER(SEARCH(TRIM(SUBSTITUTE($B4472,"-","")),CID_DB[Search Key])),ROW(CID_DB[Search Key]),""),1)-1,""),"")</f>
        <v/>
      </c>
      <c r="F4472" s="23" t="str">
        <f>IF($B4472&lt;&gt;"",COUNTIFS(CID_DB[Search Key],"*"&amp;TRIM(SUBSTITUTE(B4472,"-",""))&amp;"*"),"")</f>
        <v/>
      </c>
      <c r="G4472" s="23" t="str">
        <f>IFERROR(TRIM(INDEX(CID_DB[Case No],$D4472)),"")</f>
        <v/>
      </c>
      <c r="H4472" s="5" t="str">
        <f>IFERROR(TRIM(INDEX(CID_DB[Known Contractor '#1 PN],$D4472)),"")</f>
        <v/>
      </c>
      <c r="I4472" s="5" t="str">
        <f>IFERROR(TRIM(INDEX(CID_DB[Known Contractor '#2 PN],$D4472)),"")</f>
        <v/>
      </c>
      <c r="J4472" s="5" t="str">
        <f>IFERROR(TRIM(INDEX(CID_DB[ [ NSN ] ],$D4472)),"")</f>
        <v/>
      </c>
      <c r="K4472" s="5" t="str">
        <f>IFERROR(TRIM(INDEX(CID_DB[Description],$D4472)),"")</f>
        <v/>
      </c>
      <c r="L4472" s="24" t="str">
        <f>IFERROR(TRIM(INDEX(CID_DB[Commercial Status],$D4472)),"")</f>
        <v/>
      </c>
    </row>
    <row r="4473" spans="2:12" x14ac:dyDescent="0.35">
      <c r="B4473" s="15"/>
      <c r="D4473" s="17" t="str">
        <f t="array" ref="D4473">IFERROR(IF($B4473&lt;&gt;"",LARGE(IF(ISNUMBER(SEARCH(TRIM(SUBSTITUTE($B4473,"-","")),CID_DB[Search Key])),ROW(CID_DB[Search Key]),""),1)-1,""),"")</f>
        <v/>
      </c>
      <c r="F4473" s="23" t="str">
        <f>IF($B4473&lt;&gt;"",COUNTIFS(CID_DB[Search Key],"*"&amp;TRIM(SUBSTITUTE(B4473,"-",""))&amp;"*"),"")</f>
        <v/>
      </c>
      <c r="G4473" s="23" t="str">
        <f>IFERROR(TRIM(INDEX(CID_DB[Case No],$D4473)),"")</f>
        <v/>
      </c>
      <c r="H4473" s="5" t="str">
        <f>IFERROR(TRIM(INDEX(CID_DB[Known Contractor '#1 PN],$D4473)),"")</f>
        <v/>
      </c>
      <c r="I4473" s="5" t="str">
        <f>IFERROR(TRIM(INDEX(CID_DB[Known Contractor '#2 PN],$D4473)),"")</f>
        <v/>
      </c>
      <c r="J4473" s="5" t="str">
        <f>IFERROR(TRIM(INDEX(CID_DB[ [ NSN ] ],$D4473)),"")</f>
        <v/>
      </c>
      <c r="K4473" s="5" t="str">
        <f>IFERROR(TRIM(INDEX(CID_DB[Description],$D4473)),"")</f>
        <v/>
      </c>
      <c r="L4473" s="24" t="str">
        <f>IFERROR(TRIM(INDEX(CID_DB[Commercial Status],$D4473)),"")</f>
        <v/>
      </c>
    </row>
    <row r="4474" spans="2:12" x14ac:dyDescent="0.35">
      <c r="B4474" s="15"/>
      <c r="D4474" s="17" t="str">
        <f t="array" ref="D4474">IFERROR(IF($B4474&lt;&gt;"",LARGE(IF(ISNUMBER(SEARCH(TRIM(SUBSTITUTE($B4474,"-","")),CID_DB[Search Key])),ROW(CID_DB[Search Key]),""),1)-1,""),"")</f>
        <v/>
      </c>
      <c r="F4474" s="23" t="str">
        <f>IF($B4474&lt;&gt;"",COUNTIFS(CID_DB[Search Key],"*"&amp;TRIM(SUBSTITUTE(B4474,"-",""))&amp;"*"),"")</f>
        <v/>
      </c>
      <c r="G4474" s="23" t="str">
        <f>IFERROR(TRIM(INDEX(CID_DB[Case No],$D4474)),"")</f>
        <v/>
      </c>
      <c r="H4474" s="5" t="str">
        <f>IFERROR(TRIM(INDEX(CID_DB[Known Contractor '#1 PN],$D4474)),"")</f>
        <v/>
      </c>
      <c r="I4474" s="5" t="str">
        <f>IFERROR(TRIM(INDEX(CID_DB[Known Contractor '#2 PN],$D4474)),"")</f>
        <v/>
      </c>
      <c r="J4474" s="5" t="str">
        <f>IFERROR(TRIM(INDEX(CID_DB[ [ NSN ] ],$D4474)),"")</f>
        <v/>
      </c>
      <c r="K4474" s="5" t="str">
        <f>IFERROR(TRIM(INDEX(CID_DB[Description],$D4474)),"")</f>
        <v/>
      </c>
      <c r="L4474" s="24" t="str">
        <f>IFERROR(TRIM(INDEX(CID_DB[Commercial Status],$D4474)),"")</f>
        <v/>
      </c>
    </row>
    <row r="4475" spans="2:12" x14ac:dyDescent="0.35">
      <c r="B4475" s="15"/>
      <c r="D4475" s="17" t="str">
        <f t="array" ref="D4475">IFERROR(IF($B4475&lt;&gt;"",LARGE(IF(ISNUMBER(SEARCH(TRIM(SUBSTITUTE($B4475,"-","")),CID_DB[Search Key])),ROW(CID_DB[Search Key]),""),1)-1,""),"")</f>
        <v/>
      </c>
      <c r="F4475" s="23" t="str">
        <f>IF($B4475&lt;&gt;"",COUNTIFS(CID_DB[Search Key],"*"&amp;TRIM(SUBSTITUTE(B4475,"-",""))&amp;"*"),"")</f>
        <v/>
      </c>
      <c r="G4475" s="23" t="str">
        <f>IFERROR(TRIM(INDEX(CID_DB[Case No],$D4475)),"")</f>
        <v/>
      </c>
      <c r="H4475" s="5" t="str">
        <f>IFERROR(TRIM(INDEX(CID_DB[Known Contractor '#1 PN],$D4475)),"")</f>
        <v/>
      </c>
      <c r="I4475" s="5" t="str">
        <f>IFERROR(TRIM(INDEX(CID_DB[Known Contractor '#2 PN],$D4475)),"")</f>
        <v/>
      </c>
      <c r="J4475" s="5" t="str">
        <f>IFERROR(TRIM(INDEX(CID_DB[ [ NSN ] ],$D4475)),"")</f>
        <v/>
      </c>
      <c r="K4475" s="5" t="str">
        <f>IFERROR(TRIM(INDEX(CID_DB[Description],$D4475)),"")</f>
        <v/>
      </c>
      <c r="L4475" s="24" t="str">
        <f>IFERROR(TRIM(INDEX(CID_DB[Commercial Status],$D4475)),"")</f>
        <v/>
      </c>
    </row>
    <row r="4476" spans="2:12" x14ac:dyDescent="0.35">
      <c r="B4476" s="15"/>
      <c r="D4476" s="17" t="str">
        <f t="array" ref="D4476">IFERROR(IF($B4476&lt;&gt;"",LARGE(IF(ISNUMBER(SEARCH(TRIM(SUBSTITUTE($B4476,"-","")),CID_DB[Search Key])),ROW(CID_DB[Search Key]),""),1)-1,""),"")</f>
        <v/>
      </c>
      <c r="F4476" s="23" t="str">
        <f>IF($B4476&lt;&gt;"",COUNTIFS(CID_DB[Search Key],"*"&amp;TRIM(SUBSTITUTE(B4476,"-",""))&amp;"*"),"")</f>
        <v/>
      </c>
      <c r="G4476" s="23" t="str">
        <f>IFERROR(TRIM(INDEX(CID_DB[Case No],$D4476)),"")</f>
        <v/>
      </c>
      <c r="H4476" s="5" t="str">
        <f>IFERROR(TRIM(INDEX(CID_DB[Known Contractor '#1 PN],$D4476)),"")</f>
        <v/>
      </c>
      <c r="I4476" s="5" t="str">
        <f>IFERROR(TRIM(INDEX(CID_DB[Known Contractor '#2 PN],$D4476)),"")</f>
        <v/>
      </c>
      <c r="J4476" s="5" t="str">
        <f>IFERROR(TRIM(INDEX(CID_DB[ [ NSN ] ],$D4476)),"")</f>
        <v/>
      </c>
      <c r="K4476" s="5" t="str">
        <f>IFERROR(TRIM(INDEX(CID_DB[Description],$D4476)),"")</f>
        <v/>
      </c>
      <c r="L4476" s="24" t="str">
        <f>IFERROR(TRIM(INDEX(CID_DB[Commercial Status],$D4476)),"")</f>
        <v/>
      </c>
    </row>
    <row r="4477" spans="2:12" x14ac:dyDescent="0.35">
      <c r="B4477" s="15"/>
      <c r="D4477" s="17" t="str">
        <f t="array" ref="D4477">IFERROR(IF($B4477&lt;&gt;"",LARGE(IF(ISNUMBER(SEARCH(TRIM(SUBSTITUTE($B4477,"-","")),CID_DB[Search Key])),ROW(CID_DB[Search Key]),""),1)-1,""),"")</f>
        <v/>
      </c>
      <c r="F4477" s="23" t="str">
        <f>IF($B4477&lt;&gt;"",COUNTIFS(CID_DB[Search Key],"*"&amp;TRIM(SUBSTITUTE(B4477,"-",""))&amp;"*"),"")</f>
        <v/>
      </c>
      <c r="G4477" s="23" t="str">
        <f>IFERROR(TRIM(INDEX(CID_DB[Case No],$D4477)),"")</f>
        <v/>
      </c>
      <c r="H4477" s="5" t="str">
        <f>IFERROR(TRIM(INDEX(CID_DB[Known Contractor '#1 PN],$D4477)),"")</f>
        <v/>
      </c>
      <c r="I4477" s="5" t="str">
        <f>IFERROR(TRIM(INDEX(CID_DB[Known Contractor '#2 PN],$D4477)),"")</f>
        <v/>
      </c>
      <c r="J4477" s="5" t="str">
        <f>IFERROR(TRIM(INDEX(CID_DB[ [ NSN ] ],$D4477)),"")</f>
        <v/>
      </c>
      <c r="K4477" s="5" t="str">
        <f>IFERROR(TRIM(INDEX(CID_DB[Description],$D4477)),"")</f>
        <v/>
      </c>
      <c r="L4477" s="24" t="str">
        <f>IFERROR(TRIM(INDEX(CID_DB[Commercial Status],$D4477)),"")</f>
        <v/>
      </c>
    </row>
    <row r="4478" spans="2:12" x14ac:dyDescent="0.35">
      <c r="B4478" s="15"/>
      <c r="D4478" s="17" t="str">
        <f t="array" ref="D4478">IFERROR(IF($B4478&lt;&gt;"",LARGE(IF(ISNUMBER(SEARCH(TRIM(SUBSTITUTE($B4478,"-","")),CID_DB[Search Key])),ROW(CID_DB[Search Key]),""),1)-1,""),"")</f>
        <v/>
      </c>
      <c r="F4478" s="23" t="str">
        <f>IF($B4478&lt;&gt;"",COUNTIFS(CID_DB[Search Key],"*"&amp;TRIM(SUBSTITUTE(B4478,"-",""))&amp;"*"),"")</f>
        <v/>
      </c>
      <c r="G4478" s="23" t="str">
        <f>IFERROR(TRIM(INDEX(CID_DB[Case No],$D4478)),"")</f>
        <v/>
      </c>
      <c r="H4478" s="5" t="str">
        <f>IFERROR(TRIM(INDEX(CID_DB[Known Contractor '#1 PN],$D4478)),"")</f>
        <v/>
      </c>
      <c r="I4478" s="5" t="str">
        <f>IFERROR(TRIM(INDEX(CID_DB[Known Contractor '#2 PN],$D4478)),"")</f>
        <v/>
      </c>
      <c r="J4478" s="5" t="str">
        <f>IFERROR(TRIM(INDEX(CID_DB[ [ NSN ] ],$D4478)),"")</f>
        <v/>
      </c>
      <c r="K4478" s="5" t="str">
        <f>IFERROR(TRIM(INDEX(CID_DB[Description],$D4478)),"")</f>
        <v/>
      </c>
      <c r="L4478" s="24" t="str">
        <f>IFERROR(TRIM(INDEX(CID_DB[Commercial Status],$D4478)),"")</f>
        <v/>
      </c>
    </row>
    <row r="4479" spans="2:12" x14ac:dyDescent="0.35">
      <c r="B4479" s="15"/>
      <c r="D4479" s="17" t="str">
        <f t="array" ref="D4479">IFERROR(IF($B4479&lt;&gt;"",LARGE(IF(ISNUMBER(SEARCH(TRIM(SUBSTITUTE($B4479,"-","")),CID_DB[Search Key])),ROW(CID_DB[Search Key]),""),1)-1,""),"")</f>
        <v/>
      </c>
      <c r="F4479" s="23" t="str">
        <f>IF($B4479&lt;&gt;"",COUNTIFS(CID_DB[Search Key],"*"&amp;TRIM(SUBSTITUTE(B4479,"-",""))&amp;"*"),"")</f>
        <v/>
      </c>
      <c r="G4479" s="23" t="str">
        <f>IFERROR(TRIM(INDEX(CID_DB[Case No],$D4479)),"")</f>
        <v/>
      </c>
      <c r="H4479" s="5" t="str">
        <f>IFERROR(TRIM(INDEX(CID_DB[Known Contractor '#1 PN],$D4479)),"")</f>
        <v/>
      </c>
      <c r="I4479" s="5" t="str">
        <f>IFERROR(TRIM(INDEX(CID_DB[Known Contractor '#2 PN],$D4479)),"")</f>
        <v/>
      </c>
      <c r="J4479" s="5" t="str">
        <f>IFERROR(TRIM(INDEX(CID_DB[ [ NSN ] ],$D4479)),"")</f>
        <v/>
      </c>
      <c r="K4479" s="5" t="str">
        <f>IFERROR(TRIM(INDEX(CID_DB[Description],$D4479)),"")</f>
        <v/>
      </c>
      <c r="L4479" s="24" t="str">
        <f>IFERROR(TRIM(INDEX(CID_DB[Commercial Status],$D4479)),"")</f>
        <v/>
      </c>
    </row>
    <row r="4480" spans="2:12" x14ac:dyDescent="0.35">
      <c r="B4480" s="15"/>
      <c r="D4480" s="17" t="str">
        <f t="array" ref="D4480">IFERROR(IF($B4480&lt;&gt;"",LARGE(IF(ISNUMBER(SEARCH(TRIM(SUBSTITUTE($B4480,"-","")),CID_DB[Search Key])),ROW(CID_DB[Search Key]),""),1)-1,""),"")</f>
        <v/>
      </c>
      <c r="F4480" s="23" t="str">
        <f>IF($B4480&lt;&gt;"",COUNTIFS(CID_DB[Search Key],"*"&amp;TRIM(SUBSTITUTE(B4480,"-",""))&amp;"*"),"")</f>
        <v/>
      </c>
      <c r="G4480" s="23" t="str">
        <f>IFERROR(TRIM(INDEX(CID_DB[Case No],$D4480)),"")</f>
        <v/>
      </c>
      <c r="H4480" s="5" t="str">
        <f>IFERROR(TRIM(INDEX(CID_DB[Known Contractor '#1 PN],$D4480)),"")</f>
        <v/>
      </c>
      <c r="I4480" s="5" t="str">
        <f>IFERROR(TRIM(INDEX(CID_DB[Known Contractor '#2 PN],$D4480)),"")</f>
        <v/>
      </c>
      <c r="J4480" s="5" t="str">
        <f>IFERROR(TRIM(INDEX(CID_DB[ [ NSN ] ],$D4480)),"")</f>
        <v/>
      </c>
      <c r="K4480" s="5" t="str">
        <f>IFERROR(TRIM(INDEX(CID_DB[Description],$D4480)),"")</f>
        <v/>
      </c>
      <c r="L4480" s="24" t="str">
        <f>IFERROR(TRIM(INDEX(CID_DB[Commercial Status],$D4480)),"")</f>
        <v/>
      </c>
    </row>
    <row r="4481" spans="2:12" x14ac:dyDescent="0.35">
      <c r="B4481" s="15"/>
      <c r="D4481" s="17" t="str">
        <f t="array" ref="D4481">IFERROR(IF($B4481&lt;&gt;"",LARGE(IF(ISNUMBER(SEARCH(TRIM(SUBSTITUTE($B4481,"-","")),CID_DB[Search Key])),ROW(CID_DB[Search Key]),""),1)-1,""),"")</f>
        <v/>
      </c>
      <c r="F4481" s="23" t="str">
        <f>IF($B4481&lt;&gt;"",COUNTIFS(CID_DB[Search Key],"*"&amp;TRIM(SUBSTITUTE(B4481,"-",""))&amp;"*"),"")</f>
        <v/>
      </c>
      <c r="G4481" s="23" t="str">
        <f>IFERROR(TRIM(INDEX(CID_DB[Case No],$D4481)),"")</f>
        <v/>
      </c>
      <c r="H4481" s="5" t="str">
        <f>IFERROR(TRIM(INDEX(CID_DB[Known Contractor '#1 PN],$D4481)),"")</f>
        <v/>
      </c>
      <c r="I4481" s="5" t="str">
        <f>IFERROR(TRIM(INDEX(CID_DB[Known Contractor '#2 PN],$D4481)),"")</f>
        <v/>
      </c>
      <c r="J4481" s="5" t="str">
        <f>IFERROR(TRIM(INDEX(CID_DB[ [ NSN ] ],$D4481)),"")</f>
        <v/>
      </c>
      <c r="K4481" s="5" t="str">
        <f>IFERROR(TRIM(INDEX(CID_DB[Description],$D4481)),"")</f>
        <v/>
      </c>
      <c r="L4481" s="24" t="str">
        <f>IFERROR(TRIM(INDEX(CID_DB[Commercial Status],$D4481)),"")</f>
        <v/>
      </c>
    </row>
    <row r="4482" spans="2:12" x14ac:dyDescent="0.35">
      <c r="B4482" s="15"/>
      <c r="D4482" s="17" t="str">
        <f t="array" ref="D4482">IFERROR(IF($B4482&lt;&gt;"",LARGE(IF(ISNUMBER(SEARCH(TRIM(SUBSTITUTE($B4482,"-","")),CID_DB[Search Key])),ROW(CID_DB[Search Key]),""),1)-1,""),"")</f>
        <v/>
      </c>
      <c r="F4482" s="23" t="str">
        <f>IF($B4482&lt;&gt;"",COUNTIFS(CID_DB[Search Key],"*"&amp;TRIM(SUBSTITUTE(B4482,"-",""))&amp;"*"),"")</f>
        <v/>
      </c>
      <c r="G4482" s="23" t="str">
        <f>IFERROR(TRIM(INDEX(CID_DB[Case No],$D4482)),"")</f>
        <v/>
      </c>
      <c r="H4482" s="5" t="str">
        <f>IFERROR(TRIM(INDEX(CID_DB[Known Contractor '#1 PN],$D4482)),"")</f>
        <v/>
      </c>
      <c r="I4482" s="5" t="str">
        <f>IFERROR(TRIM(INDEX(CID_DB[Known Contractor '#2 PN],$D4482)),"")</f>
        <v/>
      </c>
      <c r="J4482" s="5" t="str">
        <f>IFERROR(TRIM(INDEX(CID_DB[ [ NSN ] ],$D4482)),"")</f>
        <v/>
      </c>
      <c r="K4482" s="5" t="str">
        <f>IFERROR(TRIM(INDEX(CID_DB[Description],$D4482)),"")</f>
        <v/>
      </c>
      <c r="L4482" s="24" t="str">
        <f>IFERROR(TRIM(INDEX(CID_DB[Commercial Status],$D4482)),"")</f>
        <v/>
      </c>
    </row>
    <row r="4483" spans="2:12" x14ac:dyDescent="0.35">
      <c r="B4483" s="15"/>
      <c r="D4483" s="17" t="str">
        <f t="array" ref="D4483">IFERROR(IF($B4483&lt;&gt;"",LARGE(IF(ISNUMBER(SEARCH(TRIM(SUBSTITUTE($B4483,"-","")),CID_DB[Search Key])),ROW(CID_DB[Search Key]),""),1)-1,""),"")</f>
        <v/>
      </c>
      <c r="F4483" s="23" t="str">
        <f>IF($B4483&lt;&gt;"",COUNTIFS(CID_DB[Search Key],"*"&amp;TRIM(SUBSTITUTE(B4483,"-",""))&amp;"*"),"")</f>
        <v/>
      </c>
      <c r="G4483" s="23" t="str">
        <f>IFERROR(TRIM(INDEX(CID_DB[Case No],$D4483)),"")</f>
        <v/>
      </c>
      <c r="H4483" s="5" t="str">
        <f>IFERROR(TRIM(INDEX(CID_DB[Known Contractor '#1 PN],$D4483)),"")</f>
        <v/>
      </c>
      <c r="I4483" s="5" t="str">
        <f>IFERROR(TRIM(INDEX(CID_DB[Known Contractor '#2 PN],$D4483)),"")</f>
        <v/>
      </c>
      <c r="J4483" s="5" t="str">
        <f>IFERROR(TRIM(INDEX(CID_DB[ [ NSN ] ],$D4483)),"")</f>
        <v/>
      </c>
      <c r="K4483" s="5" t="str">
        <f>IFERROR(TRIM(INDEX(CID_DB[Description],$D4483)),"")</f>
        <v/>
      </c>
      <c r="L4483" s="24" t="str">
        <f>IFERROR(TRIM(INDEX(CID_DB[Commercial Status],$D4483)),"")</f>
        <v/>
      </c>
    </row>
    <row r="4484" spans="2:12" x14ac:dyDescent="0.35">
      <c r="B4484" s="15"/>
      <c r="D4484" s="17" t="str">
        <f t="array" ref="D4484">IFERROR(IF($B4484&lt;&gt;"",LARGE(IF(ISNUMBER(SEARCH(TRIM(SUBSTITUTE($B4484,"-","")),CID_DB[Search Key])),ROW(CID_DB[Search Key]),""),1)-1,""),"")</f>
        <v/>
      </c>
      <c r="F4484" s="23" t="str">
        <f>IF($B4484&lt;&gt;"",COUNTIFS(CID_DB[Search Key],"*"&amp;TRIM(SUBSTITUTE(B4484,"-",""))&amp;"*"),"")</f>
        <v/>
      </c>
      <c r="G4484" s="23" t="str">
        <f>IFERROR(TRIM(INDEX(CID_DB[Case No],$D4484)),"")</f>
        <v/>
      </c>
      <c r="H4484" s="5" t="str">
        <f>IFERROR(TRIM(INDEX(CID_DB[Known Contractor '#1 PN],$D4484)),"")</f>
        <v/>
      </c>
      <c r="I4484" s="5" t="str">
        <f>IFERROR(TRIM(INDEX(CID_DB[Known Contractor '#2 PN],$D4484)),"")</f>
        <v/>
      </c>
      <c r="J4484" s="5" t="str">
        <f>IFERROR(TRIM(INDEX(CID_DB[ [ NSN ] ],$D4484)),"")</f>
        <v/>
      </c>
      <c r="K4484" s="5" t="str">
        <f>IFERROR(TRIM(INDEX(CID_DB[Description],$D4484)),"")</f>
        <v/>
      </c>
      <c r="L4484" s="24" t="str">
        <f>IFERROR(TRIM(INDEX(CID_DB[Commercial Status],$D4484)),"")</f>
        <v/>
      </c>
    </row>
    <row r="4485" spans="2:12" x14ac:dyDescent="0.35">
      <c r="B4485" s="15"/>
      <c r="D4485" s="17" t="str">
        <f t="array" ref="D4485">IFERROR(IF($B4485&lt;&gt;"",LARGE(IF(ISNUMBER(SEARCH(TRIM(SUBSTITUTE($B4485,"-","")),CID_DB[Search Key])),ROW(CID_DB[Search Key]),""),1)-1,""),"")</f>
        <v/>
      </c>
      <c r="F4485" s="23" t="str">
        <f>IF($B4485&lt;&gt;"",COUNTIFS(CID_DB[Search Key],"*"&amp;TRIM(SUBSTITUTE(B4485,"-",""))&amp;"*"),"")</f>
        <v/>
      </c>
      <c r="G4485" s="23" t="str">
        <f>IFERROR(TRIM(INDEX(CID_DB[Case No],$D4485)),"")</f>
        <v/>
      </c>
      <c r="H4485" s="5" t="str">
        <f>IFERROR(TRIM(INDEX(CID_DB[Known Contractor '#1 PN],$D4485)),"")</f>
        <v/>
      </c>
      <c r="I4485" s="5" t="str">
        <f>IFERROR(TRIM(INDEX(CID_DB[Known Contractor '#2 PN],$D4485)),"")</f>
        <v/>
      </c>
      <c r="J4485" s="5" t="str">
        <f>IFERROR(TRIM(INDEX(CID_DB[ [ NSN ] ],$D4485)),"")</f>
        <v/>
      </c>
      <c r="K4485" s="5" t="str">
        <f>IFERROR(TRIM(INDEX(CID_DB[Description],$D4485)),"")</f>
        <v/>
      </c>
      <c r="L4485" s="24" t="str">
        <f>IFERROR(TRIM(INDEX(CID_DB[Commercial Status],$D4485)),"")</f>
        <v/>
      </c>
    </row>
    <row r="4486" spans="2:12" x14ac:dyDescent="0.35">
      <c r="B4486" s="15"/>
      <c r="D4486" s="17" t="str">
        <f t="array" ref="D4486">IFERROR(IF($B4486&lt;&gt;"",LARGE(IF(ISNUMBER(SEARCH(TRIM(SUBSTITUTE($B4486,"-","")),CID_DB[Search Key])),ROW(CID_DB[Search Key]),""),1)-1,""),"")</f>
        <v/>
      </c>
      <c r="F4486" s="23" t="str">
        <f>IF($B4486&lt;&gt;"",COUNTIFS(CID_DB[Search Key],"*"&amp;TRIM(SUBSTITUTE(B4486,"-",""))&amp;"*"),"")</f>
        <v/>
      </c>
      <c r="G4486" s="23" t="str">
        <f>IFERROR(TRIM(INDEX(CID_DB[Case No],$D4486)),"")</f>
        <v/>
      </c>
      <c r="H4486" s="5" t="str">
        <f>IFERROR(TRIM(INDEX(CID_DB[Known Contractor '#1 PN],$D4486)),"")</f>
        <v/>
      </c>
      <c r="I4486" s="5" t="str">
        <f>IFERROR(TRIM(INDEX(CID_DB[Known Contractor '#2 PN],$D4486)),"")</f>
        <v/>
      </c>
      <c r="J4486" s="5" t="str">
        <f>IFERROR(TRIM(INDEX(CID_DB[ [ NSN ] ],$D4486)),"")</f>
        <v/>
      </c>
      <c r="K4486" s="5" t="str">
        <f>IFERROR(TRIM(INDEX(CID_DB[Description],$D4486)),"")</f>
        <v/>
      </c>
      <c r="L4486" s="24" t="str">
        <f>IFERROR(TRIM(INDEX(CID_DB[Commercial Status],$D4486)),"")</f>
        <v/>
      </c>
    </row>
    <row r="4487" spans="2:12" x14ac:dyDescent="0.35">
      <c r="B4487" s="15"/>
      <c r="D4487" s="17" t="str">
        <f t="array" ref="D4487">IFERROR(IF($B4487&lt;&gt;"",LARGE(IF(ISNUMBER(SEARCH(TRIM(SUBSTITUTE($B4487,"-","")),CID_DB[Search Key])),ROW(CID_DB[Search Key]),""),1)-1,""),"")</f>
        <v/>
      </c>
      <c r="F4487" s="23" t="str">
        <f>IF($B4487&lt;&gt;"",COUNTIFS(CID_DB[Search Key],"*"&amp;TRIM(SUBSTITUTE(B4487,"-",""))&amp;"*"),"")</f>
        <v/>
      </c>
      <c r="G4487" s="23" t="str">
        <f>IFERROR(TRIM(INDEX(CID_DB[Case No],$D4487)),"")</f>
        <v/>
      </c>
      <c r="H4487" s="5" t="str">
        <f>IFERROR(TRIM(INDEX(CID_DB[Known Contractor '#1 PN],$D4487)),"")</f>
        <v/>
      </c>
      <c r="I4487" s="5" t="str">
        <f>IFERROR(TRIM(INDEX(CID_DB[Known Contractor '#2 PN],$D4487)),"")</f>
        <v/>
      </c>
      <c r="J4487" s="5" t="str">
        <f>IFERROR(TRIM(INDEX(CID_DB[ [ NSN ] ],$D4487)),"")</f>
        <v/>
      </c>
      <c r="K4487" s="5" t="str">
        <f>IFERROR(TRIM(INDEX(CID_DB[Description],$D4487)),"")</f>
        <v/>
      </c>
      <c r="L4487" s="24" t="str">
        <f>IFERROR(TRIM(INDEX(CID_DB[Commercial Status],$D4487)),"")</f>
        <v/>
      </c>
    </row>
    <row r="4488" spans="2:12" x14ac:dyDescent="0.35">
      <c r="B4488" s="15"/>
      <c r="D4488" s="17" t="str">
        <f t="array" ref="D4488">IFERROR(IF($B4488&lt;&gt;"",LARGE(IF(ISNUMBER(SEARCH(TRIM(SUBSTITUTE($B4488,"-","")),CID_DB[Search Key])),ROW(CID_DB[Search Key]),""),1)-1,""),"")</f>
        <v/>
      </c>
      <c r="F4488" s="23" t="str">
        <f>IF($B4488&lt;&gt;"",COUNTIFS(CID_DB[Search Key],"*"&amp;TRIM(SUBSTITUTE(B4488,"-",""))&amp;"*"),"")</f>
        <v/>
      </c>
      <c r="G4488" s="23" t="str">
        <f>IFERROR(TRIM(INDEX(CID_DB[Case No],$D4488)),"")</f>
        <v/>
      </c>
      <c r="H4488" s="5" t="str">
        <f>IFERROR(TRIM(INDEX(CID_DB[Known Contractor '#1 PN],$D4488)),"")</f>
        <v/>
      </c>
      <c r="I4488" s="5" t="str">
        <f>IFERROR(TRIM(INDEX(CID_DB[Known Contractor '#2 PN],$D4488)),"")</f>
        <v/>
      </c>
      <c r="J4488" s="5" t="str">
        <f>IFERROR(TRIM(INDEX(CID_DB[ [ NSN ] ],$D4488)),"")</f>
        <v/>
      </c>
      <c r="K4488" s="5" t="str">
        <f>IFERROR(TRIM(INDEX(CID_DB[Description],$D4488)),"")</f>
        <v/>
      </c>
      <c r="L4488" s="24" t="str">
        <f>IFERROR(TRIM(INDEX(CID_DB[Commercial Status],$D4488)),"")</f>
        <v/>
      </c>
    </row>
    <row r="4489" spans="2:12" x14ac:dyDescent="0.35">
      <c r="B4489" s="15"/>
      <c r="D4489" s="17" t="str">
        <f t="array" ref="D4489">IFERROR(IF($B4489&lt;&gt;"",LARGE(IF(ISNUMBER(SEARCH(TRIM(SUBSTITUTE($B4489,"-","")),CID_DB[Search Key])),ROW(CID_DB[Search Key]),""),1)-1,""),"")</f>
        <v/>
      </c>
      <c r="F4489" s="23" t="str">
        <f>IF($B4489&lt;&gt;"",COUNTIFS(CID_DB[Search Key],"*"&amp;TRIM(SUBSTITUTE(B4489,"-",""))&amp;"*"),"")</f>
        <v/>
      </c>
      <c r="G4489" s="23" t="str">
        <f>IFERROR(TRIM(INDEX(CID_DB[Case No],$D4489)),"")</f>
        <v/>
      </c>
      <c r="H4489" s="5" t="str">
        <f>IFERROR(TRIM(INDEX(CID_DB[Known Contractor '#1 PN],$D4489)),"")</f>
        <v/>
      </c>
      <c r="I4489" s="5" t="str">
        <f>IFERROR(TRIM(INDEX(CID_DB[Known Contractor '#2 PN],$D4489)),"")</f>
        <v/>
      </c>
      <c r="J4489" s="5" t="str">
        <f>IFERROR(TRIM(INDEX(CID_DB[ [ NSN ] ],$D4489)),"")</f>
        <v/>
      </c>
      <c r="K4489" s="5" t="str">
        <f>IFERROR(TRIM(INDEX(CID_DB[Description],$D4489)),"")</f>
        <v/>
      </c>
      <c r="L4489" s="24" t="str">
        <f>IFERROR(TRIM(INDEX(CID_DB[Commercial Status],$D4489)),"")</f>
        <v/>
      </c>
    </row>
    <row r="4490" spans="2:12" x14ac:dyDescent="0.35">
      <c r="B4490" s="15"/>
      <c r="D4490" s="17" t="str">
        <f t="array" ref="D4490">IFERROR(IF($B4490&lt;&gt;"",LARGE(IF(ISNUMBER(SEARCH(TRIM(SUBSTITUTE($B4490,"-","")),CID_DB[Search Key])),ROW(CID_DB[Search Key]),""),1)-1,""),"")</f>
        <v/>
      </c>
      <c r="F4490" s="23" t="str">
        <f>IF($B4490&lt;&gt;"",COUNTIFS(CID_DB[Search Key],"*"&amp;TRIM(SUBSTITUTE(B4490,"-",""))&amp;"*"),"")</f>
        <v/>
      </c>
      <c r="G4490" s="23" t="str">
        <f>IFERROR(TRIM(INDEX(CID_DB[Case No],$D4490)),"")</f>
        <v/>
      </c>
      <c r="H4490" s="5" t="str">
        <f>IFERROR(TRIM(INDEX(CID_DB[Known Contractor '#1 PN],$D4490)),"")</f>
        <v/>
      </c>
      <c r="I4490" s="5" t="str">
        <f>IFERROR(TRIM(INDEX(CID_DB[Known Contractor '#2 PN],$D4490)),"")</f>
        <v/>
      </c>
      <c r="J4490" s="5" t="str">
        <f>IFERROR(TRIM(INDEX(CID_DB[ [ NSN ] ],$D4490)),"")</f>
        <v/>
      </c>
      <c r="K4490" s="5" t="str">
        <f>IFERROR(TRIM(INDEX(CID_DB[Description],$D4490)),"")</f>
        <v/>
      </c>
      <c r="L4490" s="24" t="str">
        <f>IFERROR(TRIM(INDEX(CID_DB[Commercial Status],$D4490)),"")</f>
        <v/>
      </c>
    </row>
    <row r="4491" spans="2:12" x14ac:dyDescent="0.35">
      <c r="B4491" s="15"/>
      <c r="D4491" s="17" t="str">
        <f t="array" ref="D4491">IFERROR(IF($B4491&lt;&gt;"",LARGE(IF(ISNUMBER(SEARCH(TRIM(SUBSTITUTE($B4491,"-","")),CID_DB[Search Key])),ROW(CID_DB[Search Key]),""),1)-1,""),"")</f>
        <v/>
      </c>
      <c r="F4491" s="23" t="str">
        <f>IF($B4491&lt;&gt;"",COUNTIFS(CID_DB[Search Key],"*"&amp;TRIM(SUBSTITUTE(B4491,"-",""))&amp;"*"),"")</f>
        <v/>
      </c>
      <c r="G4491" s="23" t="str">
        <f>IFERROR(TRIM(INDEX(CID_DB[Case No],$D4491)),"")</f>
        <v/>
      </c>
      <c r="H4491" s="5" t="str">
        <f>IFERROR(TRIM(INDEX(CID_DB[Known Contractor '#1 PN],$D4491)),"")</f>
        <v/>
      </c>
      <c r="I4491" s="5" t="str">
        <f>IFERROR(TRIM(INDEX(CID_DB[Known Contractor '#2 PN],$D4491)),"")</f>
        <v/>
      </c>
      <c r="J4491" s="5" t="str">
        <f>IFERROR(TRIM(INDEX(CID_DB[ [ NSN ] ],$D4491)),"")</f>
        <v/>
      </c>
      <c r="K4491" s="5" t="str">
        <f>IFERROR(TRIM(INDEX(CID_DB[Description],$D4491)),"")</f>
        <v/>
      </c>
      <c r="L4491" s="24" t="str">
        <f>IFERROR(TRIM(INDEX(CID_DB[Commercial Status],$D4491)),"")</f>
        <v/>
      </c>
    </row>
    <row r="4492" spans="2:12" x14ac:dyDescent="0.35">
      <c r="B4492" s="15"/>
      <c r="D4492" s="17" t="str">
        <f t="array" ref="D4492">IFERROR(IF($B4492&lt;&gt;"",LARGE(IF(ISNUMBER(SEARCH(TRIM(SUBSTITUTE($B4492,"-","")),CID_DB[Search Key])),ROW(CID_DB[Search Key]),""),1)-1,""),"")</f>
        <v/>
      </c>
      <c r="F4492" s="23" t="str">
        <f>IF($B4492&lt;&gt;"",COUNTIFS(CID_DB[Search Key],"*"&amp;TRIM(SUBSTITUTE(B4492,"-",""))&amp;"*"),"")</f>
        <v/>
      </c>
      <c r="G4492" s="23" t="str">
        <f>IFERROR(TRIM(INDEX(CID_DB[Case No],$D4492)),"")</f>
        <v/>
      </c>
      <c r="H4492" s="5" t="str">
        <f>IFERROR(TRIM(INDEX(CID_DB[Known Contractor '#1 PN],$D4492)),"")</f>
        <v/>
      </c>
      <c r="I4492" s="5" t="str">
        <f>IFERROR(TRIM(INDEX(CID_DB[Known Contractor '#2 PN],$D4492)),"")</f>
        <v/>
      </c>
      <c r="J4492" s="5" t="str">
        <f>IFERROR(TRIM(INDEX(CID_DB[ [ NSN ] ],$D4492)),"")</f>
        <v/>
      </c>
      <c r="K4492" s="5" t="str">
        <f>IFERROR(TRIM(INDEX(CID_DB[Description],$D4492)),"")</f>
        <v/>
      </c>
      <c r="L4492" s="24" t="str">
        <f>IFERROR(TRIM(INDEX(CID_DB[Commercial Status],$D4492)),"")</f>
        <v/>
      </c>
    </row>
    <row r="4493" spans="2:12" x14ac:dyDescent="0.35">
      <c r="B4493" s="15"/>
      <c r="D4493" s="17" t="str">
        <f t="array" ref="D4493">IFERROR(IF($B4493&lt;&gt;"",LARGE(IF(ISNUMBER(SEARCH(TRIM(SUBSTITUTE($B4493,"-","")),CID_DB[Search Key])),ROW(CID_DB[Search Key]),""),1)-1,""),"")</f>
        <v/>
      </c>
      <c r="F4493" s="23" t="str">
        <f>IF($B4493&lt;&gt;"",COUNTIFS(CID_DB[Search Key],"*"&amp;TRIM(SUBSTITUTE(B4493,"-",""))&amp;"*"),"")</f>
        <v/>
      </c>
      <c r="G4493" s="23" t="str">
        <f>IFERROR(TRIM(INDEX(CID_DB[Case No],$D4493)),"")</f>
        <v/>
      </c>
      <c r="H4493" s="5" t="str">
        <f>IFERROR(TRIM(INDEX(CID_DB[Known Contractor '#1 PN],$D4493)),"")</f>
        <v/>
      </c>
      <c r="I4493" s="5" t="str">
        <f>IFERROR(TRIM(INDEX(CID_DB[Known Contractor '#2 PN],$D4493)),"")</f>
        <v/>
      </c>
      <c r="J4493" s="5" t="str">
        <f>IFERROR(TRIM(INDEX(CID_DB[ [ NSN ] ],$D4493)),"")</f>
        <v/>
      </c>
      <c r="K4493" s="5" t="str">
        <f>IFERROR(TRIM(INDEX(CID_DB[Description],$D4493)),"")</f>
        <v/>
      </c>
      <c r="L4493" s="24" t="str">
        <f>IFERROR(TRIM(INDEX(CID_DB[Commercial Status],$D4493)),"")</f>
        <v/>
      </c>
    </row>
    <row r="4494" spans="2:12" x14ac:dyDescent="0.35">
      <c r="B4494" s="15"/>
      <c r="D4494" s="17" t="str">
        <f t="array" ref="D4494">IFERROR(IF($B4494&lt;&gt;"",LARGE(IF(ISNUMBER(SEARCH(TRIM(SUBSTITUTE($B4494,"-","")),CID_DB[Search Key])),ROW(CID_DB[Search Key]),""),1)-1,""),"")</f>
        <v/>
      </c>
      <c r="F4494" s="23" t="str">
        <f>IF($B4494&lt;&gt;"",COUNTIFS(CID_DB[Search Key],"*"&amp;TRIM(SUBSTITUTE(B4494,"-",""))&amp;"*"),"")</f>
        <v/>
      </c>
      <c r="G4494" s="23" t="str">
        <f>IFERROR(TRIM(INDEX(CID_DB[Case No],$D4494)),"")</f>
        <v/>
      </c>
      <c r="H4494" s="5" t="str">
        <f>IFERROR(TRIM(INDEX(CID_DB[Known Contractor '#1 PN],$D4494)),"")</f>
        <v/>
      </c>
      <c r="I4494" s="5" t="str">
        <f>IFERROR(TRIM(INDEX(CID_DB[Known Contractor '#2 PN],$D4494)),"")</f>
        <v/>
      </c>
      <c r="J4494" s="5" t="str">
        <f>IFERROR(TRIM(INDEX(CID_DB[ [ NSN ] ],$D4494)),"")</f>
        <v/>
      </c>
      <c r="K4494" s="5" t="str">
        <f>IFERROR(TRIM(INDEX(CID_DB[Description],$D4494)),"")</f>
        <v/>
      </c>
      <c r="L4494" s="24" t="str">
        <f>IFERROR(TRIM(INDEX(CID_DB[Commercial Status],$D4494)),"")</f>
        <v/>
      </c>
    </row>
    <row r="4495" spans="2:12" x14ac:dyDescent="0.35">
      <c r="B4495" s="15"/>
      <c r="D4495" s="17" t="str">
        <f t="array" ref="D4495">IFERROR(IF($B4495&lt;&gt;"",LARGE(IF(ISNUMBER(SEARCH(TRIM(SUBSTITUTE($B4495,"-","")),CID_DB[Search Key])),ROW(CID_DB[Search Key]),""),1)-1,""),"")</f>
        <v/>
      </c>
      <c r="F4495" s="23" t="str">
        <f>IF($B4495&lt;&gt;"",COUNTIFS(CID_DB[Search Key],"*"&amp;TRIM(SUBSTITUTE(B4495,"-",""))&amp;"*"),"")</f>
        <v/>
      </c>
      <c r="G4495" s="23" t="str">
        <f>IFERROR(TRIM(INDEX(CID_DB[Case No],$D4495)),"")</f>
        <v/>
      </c>
      <c r="H4495" s="5" t="str">
        <f>IFERROR(TRIM(INDEX(CID_DB[Known Contractor '#1 PN],$D4495)),"")</f>
        <v/>
      </c>
      <c r="I4495" s="5" t="str">
        <f>IFERROR(TRIM(INDEX(CID_DB[Known Contractor '#2 PN],$D4495)),"")</f>
        <v/>
      </c>
      <c r="J4495" s="5" t="str">
        <f>IFERROR(TRIM(INDEX(CID_DB[ [ NSN ] ],$D4495)),"")</f>
        <v/>
      </c>
      <c r="K4495" s="5" t="str">
        <f>IFERROR(TRIM(INDEX(CID_DB[Description],$D4495)),"")</f>
        <v/>
      </c>
      <c r="L4495" s="24" t="str">
        <f>IFERROR(TRIM(INDEX(CID_DB[Commercial Status],$D4495)),"")</f>
        <v/>
      </c>
    </row>
    <row r="4496" spans="2:12" x14ac:dyDescent="0.35">
      <c r="B4496" s="15"/>
      <c r="D4496" s="17" t="str">
        <f t="array" ref="D4496">IFERROR(IF($B4496&lt;&gt;"",LARGE(IF(ISNUMBER(SEARCH(TRIM(SUBSTITUTE($B4496,"-","")),CID_DB[Search Key])),ROW(CID_DB[Search Key]),""),1)-1,""),"")</f>
        <v/>
      </c>
      <c r="F4496" s="23" t="str">
        <f>IF($B4496&lt;&gt;"",COUNTIFS(CID_DB[Search Key],"*"&amp;TRIM(SUBSTITUTE(B4496,"-",""))&amp;"*"),"")</f>
        <v/>
      </c>
      <c r="G4496" s="23" t="str">
        <f>IFERROR(TRIM(INDEX(CID_DB[Case No],$D4496)),"")</f>
        <v/>
      </c>
      <c r="H4496" s="5" t="str">
        <f>IFERROR(TRIM(INDEX(CID_DB[Known Contractor '#1 PN],$D4496)),"")</f>
        <v/>
      </c>
      <c r="I4496" s="5" t="str">
        <f>IFERROR(TRIM(INDEX(CID_DB[Known Contractor '#2 PN],$D4496)),"")</f>
        <v/>
      </c>
      <c r="J4496" s="5" t="str">
        <f>IFERROR(TRIM(INDEX(CID_DB[ [ NSN ] ],$D4496)),"")</f>
        <v/>
      </c>
      <c r="K4496" s="5" t="str">
        <f>IFERROR(TRIM(INDEX(CID_DB[Description],$D4496)),"")</f>
        <v/>
      </c>
      <c r="L4496" s="24" t="str">
        <f>IFERROR(TRIM(INDEX(CID_DB[Commercial Status],$D4496)),"")</f>
        <v/>
      </c>
    </row>
    <row r="4497" spans="2:12" x14ac:dyDescent="0.35">
      <c r="B4497" s="15"/>
      <c r="D4497" s="17" t="str">
        <f t="array" ref="D4497">IFERROR(IF($B4497&lt;&gt;"",LARGE(IF(ISNUMBER(SEARCH(TRIM(SUBSTITUTE($B4497,"-","")),CID_DB[Search Key])),ROW(CID_DB[Search Key]),""),1)-1,""),"")</f>
        <v/>
      </c>
      <c r="F4497" s="23" t="str">
        <f>IF($B4497&lt;&gt;"",COUNTIFS(CID_DB[Search Key],"*"&amp;TRIM(SUBSTITUTE(B4497,"-",""))&amp;"*"),"")</f>
        <v/>
      </c>
      <c r="G4497" s="23" t="str">
        <f>IFERROR(TRIM(INDEX(CID_DB[Case No],$D4497)),"")</f>
        <v/>
      </c>
      <c r="H4497" s="5" t="str">
        <f>IFERROR(TRIM(INDEX(CID_DB[Known Contractor '#1 PN],$D4497)),"")</f>
        <v/>
      </c>
      <c r="I4497" s="5" t="str">
        <f>IFERROR(TRIM(INDEX(CID_DB[Known Contractor '#2 PN],$D4497)),"")</f>
        <v/>
      </c>
      <c r="J4497" s="5" t="str">
        <f>IFERROR(TRIM(INDEX(CID_DB[ [ NSN ] ],$D4497)),"")</f>
        <v/>
      </c>
      <c r="K4497" s="5" t="str">
        <f>IFERROR(TRIM(INDEX(CID_DB[Description],$D4497)),"")</f>
        <v/>
      </c>
      <c r="L4497" s="24" t="str">
        <f>IFERROR(TRIM(INDEX(CID_DB[Commercial Status],$D4497)),"")</f>
        <v/>
      </c>
    </row>
    <row r="4498" spans="2:12" x14ac:dyDescent="0.35">
      <c r="B4498" s="15"/>
      <c r="D4498" s="17" t="str">
        <f t="array" ref="D4498">IFERROR(IF($B4498&lt;&gt;"",LARGE(IF(ISNUMBER(SEARCH(TRIM(SUBSTITUTE($B4498,"-","")),CID_DB[Search Key])),ROW(CID_DB[Search Key]),""),1)-1,""),"")</f>
        <v/>
      </c>
      <c r="F4498" s="23" t="str">
        <f>IF($B4498&lt;&gt;"",COUNTIFS(CID_DB[Search Key],"*"&amp;TRIM(SUBSTITUTE(B4498,"-",""))&amp;"*"),"")</f>
        <v/>
      </c>
      <c r="G4498" s="23" t="str">
        <f>IFERROR(TRIM(INDEX(CID_DB[Case No],$D4498)),"")</f>
        <v/>
      </c>
      <c r="H4498" s="5" t="str">
        <f>IFERROR(TRIM(INDEX(CID_DB[Known Contractor '#1 PN],$D4498)),"")</f>
        <v/>
      </c>
      <c r="I4498" s="5" t="str">
        <f>IFERROR(TRIM(INDEX(CID_DB[Known Contractor '#2 PN],$D4498)),"")</f>
        <v/>
      </c>
      <c r="J4498" s="5" t="str">
        <f>IFERROR(TRIM(INDEX(CID_DB[ [ NSN ] ],$D4498)),"")</f>
        <v/>
      </c>
      <c r="K4498" s="5" t="str">
        <f>IFERROR(TRIM(INDEX(CID_DB[Description],$D4498)),"")</f>
        <v/>
      </c>
      <c r="L4498" s="24" t="str">
        <f>IFERROR(TRIM(INDEX(CID_DB[Commercial Status],$D4498)),"")</f>
        <v/>
      </c>
    </row>
    <row r="4499" spans="2:12" x14ac:dyDescent="0.35">
      <c r="B4499" s="15"/>
      <c r="D4499" s="17" t="str">
        <f t="array" ref="D4499">IFERROR(IF($B4499&lt;&gt;"",LARGE(IF(ISNUMBER(SEARCH(TRIM(SUBSTITUTE($B4499,"-","")),CID_DB[Search Key])),ROW(CID_DB[Search Key]),""),1)-1,""),"")</f>
        <v/>
      </c>
      <c r="F4499" s="23" t="str">
        <f>IF($B4499&lt;&gt;"",COUNTIFS(CID_DB[Search Key],"*"&amp;TRIM(SUBSTITUTE(B4499,"-",""))&amp;"*"),"")</f>
        <v/>
      </c>
      <c r="G4499" s="23" t="str">
        <f>IFERROR(TRIM(INDEX(CID_DB[Case No],$D4499)),"")</f>
        <v/>
      </c>
      <c r="H4499" s="5" t="str">
        <f>IFERROR(TRIM(INDEX(CID_DB[Known Contractor '#1 PN],$D4499)),"")</f>
        <v/>
      </c>
      <c r="I4499" s="5" t="str">
        <f>IFERROR(TRIM(INDEX(CID_DB[Known Contractor '#2 PN],$D4499)),"")</f>
        <v/>
      </c>
      <c r="J4499" s="5" t="str">
        <f>IFERROR(TRIM(INDEX(CID_DB[ [ NSN ] ],$D4499)),"")</f>
        <v/>
      </c>
      <c r="K4499" s="5" t="str">
        <f>IFERROR(TRIM(INDEX(CID_DB[Description],$D4499)),"")</f>
        <v/>
      </c>
      <c r="L4499" s="24" t="str">
        <f>IFERROR(TRIM(INDEX(CID_DB[Commercial Status],$D4499)),"")</f>
        <v/>
      </c>
    </row>
    <row r="4500" spans="2:12" x14ac:dyDescent="0.35">
      <c r="B4500" s="15"/>
      <c r="D4500" s="17" t="str">
        <f t="array" ref="D4500">IFERROR(IF($B4500&lt;&gt;"",LARGE(IF(ISNUMBER(SEARCH(TRIM(SUBSTITUTE($B4500,"-","")),CID_DB[Search Key])),ROW(CID_DB[Search Key]),""),1)-1,""),"")</f>
        <v/>
      </c>
      <c r="F4500" s="23" t="str">
        <f>IF($B4500&lt;&gt;"",COUNTIFS(CID_DB[Search Key],"*"&amp;TRIM(SUBSTITUTE(B4500,"-",""))&amp;"*"),"")</f>
        <v/>
      </c>
      <c r="G4500" s="23" t="str">
        <f>IFERROR(TRIM(INDEX(CID_DB[Case No],$D4500)),"")</f>
        <v/>
      </c>
      <c r="H4500" s="5" t="str">
        <f>IFERROR(TRIM(INDEX(CID_DB[Known Contractor '#1 PN],$D4500)),"")</f>
        <v/>
      </c>
      <c r="I4500" s="5" t="str">
        <f>IFERROR(TRIM(INDEX(CID_DB[Known Contractor '#2 PN],$D4500)),"")</f>
        <v/>
      </c>
      <c r="J4500" s="5" t="str">
        <f>IFERROR(TRIM(INDEX(CID_DB[ [ NSN ] ],$D4500)),"")</f>
        <v/>
      </c>
      <c r="K4500" s="5" t="str">
        <f>IFERROR(TRIM(INDEX(CID_DB[Description],$D4500)),"")</f>
        <v/>
      </c>
      <c r="L4500" s="24" t="str">
        <f>IFERROR(TRIM(INDEX(CID_DB[Commercial Status],$D4500)),"")</f>
        <v/>
      </c>
    </row>
    <row r="4501" spans="2:12" x14ac:dyDescent="0.35">
      <c r="B4501" s="15"/>
      <c r="D4501" s="17" t="str">
        <f t="array" ref="D4501">IFERROR(IF($B4501&lt;&gt;"",LARGE(IF(ISNUMBER(SEARCH(TRIM(SUBSTITUTE($B4501,"-","")),CID_DB[Search Key])),ROW(CID_DB[Search Key]),""),1)-1,""),"")</f>
        <v/>
      </c>
      <c r="F4501" s="23" t="str">
        <f>IF($B4501&lt;&gt;"",COUNTIFS(CID_DB[Search Key],"*"&amp;TRIM(SUBSTITUTE(B4501,"-",""))&amp;"*"),"")</f>
        <v/>
      </c>
      <c r="G4501" s="23" t="str">
        <f>IFERROR(TRIM(INDEX(CID_DB[Case No],$D4501)),"")</f>
        <v/>
      </c>
      <c r="H4501" s="5" t="str">
        <f>IFERROR(TRIM(INDEX(CID_DB[Known Contractor '#1 PN],$D4501)),"")</f>
        <v/>
      </c>
      <c r="I4501" s="5" t="str">
        <f>IFERROR(TRIM(INDEX(CID_DB[Known Contractor '#2 PN],$D4501)),"")</f>
        <v/>
      </c>
      <c r="J4501" s="5" t="str">
        <f>IFERROR(TRIM(INDEX(CID_DB[ [ NSN ] ],$D4501)),"")</f>
        <v/>
      </c>
      <c r="K4501" s="5" t="str">
        <f>IFERROR(TRIM(INDEX(CID_DB[Description],$D4501)),"")</f>
        <v/>
      </c>
      <c r="L4501" s="24" t="str">
        <f>IFERROR(TRIM(INDEX(CID_DB[Commercial Status],$D4501)),"")</f>
        <v/>
      </c>
    </row>
    <row r="4502" spans="2:12" x14ac:dyDescent="0.35">
      <c r="B4502" s="15"/>
      <c r="D4502" s="17" t="str">
        <f t="array" ref="D4502">IFERROR(IF($B4502&lt;&gt;"",LARGE(IF(ISNUMBER(SEARCH(TRIM(SUBSTITUTE($B4502,"-","")),CID_DB[Search Key])),ROW(CID_DB[Search Key]),""),1)-1,""),"")</f>
        <v/>
      </c>
      <c r="F4502" s="23" t="str">
        <f>IF($B4502&lt;&gt;"",COUNTIFS(CID_DB[Search Key],"*"&amp;TRIM(SUBSTITUTE(B4502,"-",""))&amp;"*"),"")</f>
        <v/>
      </c>
      <c r="G4502" s="23" t="str">
        <f>IFERROR(TRIM(INDEX(CID_DB[Case No],$D4502)),"")</f>
        <v/>
      </c>
      <c r="H4502" s="5" t="str">
        <f>IFERROR(TRIM(INDEX(CID_DB[Known Contractor '#1 PN],$D4502)),"")</f>
        <v/>
      </c>
      <c r="I4502" s="5" t="str">
        <f>IFERROR(TRIM(INDEX(CID_DB[Known Contractor '#2 PN],$D4502)),"")</f>
        <v/>
      </c>
      <c r="J4502" s="5" t="str">
        <f>IFERROR(TRIM(INDEX(CID_DB[ [ NSN ] ],$D4502)),"")</f>
        <v/>
      </c>
      <c r="K4502" s="5" t="str">
        <f>IFERROR(TRIM(INDEX(CID_DB[Description],$D4502)),"")</f>
        <v/>
      </c>
      <c r="L4502" s="24" t="str">
        <f>IFERROR(TRIM(INDEX(CID_DB[Commercial Status],$D4502)),"")</f>
        <v/>
      </c>
    </row>
    <row r="4503" spans="2:12" x14ac:dyDescent="0.35">
      <c r="B4503" s="15"/>
      <c r="D4503" s="17" t="str">
        <f t="array" ref="D4503">IFERROR(IF($B4503&lt;&gt;"",LARGE(IF(ISNUMBER(SEARCH(TRIM(SUBSTITUTE($B4503,"-","")),CID_DB[Search Key])),ROW(CID_DB[Search Key]),""),1)-1,""),"")</f>
        <v/>
      </c>
      <c r="F4503" s="23" t="str">
        <f>IF($B4503&lt;&gt;"",COUNTIFS(CID_DB[Search Key],"*"&amp;TRIM(SUBSTITUTE(B4503,"-",""))&amp;"*"),"")</f>
        <v/>
      </c>
      <c r="G4503" s="23" t="str">
        <f>IFERROR(TRIM(INDEX(CID_DB[Case No],$D4503)),"")</f>
        <v/>
      </c>
      <c r="H4503" s="5" t="str">
        <f>IFERROR(TRIM(INDEX(CID_DB[Known Contractor '#1 PN],$D4503)),"")</f>
        <v/>
      </c>
      <c r="I4503" s="5" t="str">
        <f>IFERROR(TRIM(INDEX(CID_DB[Known Contractor '#2 PN],$D4503)),"")</f>
        <v/>
      </c>
      <c r="J4503" s="5" t="str">
        <f>IFERROR(TRIM(INDEX(CID_DB[ [ NSN ] ],$D4503)),"")</f>
        <v/>
      </c>
      <c r="K4503" s="5" t="str">
        <f>IFERROR(TRIM(INDEX(CID_DB[Description],$D4503)),"")</f>
        <v/>
      </c>
      <c r="L4503" s="24" t="str">
        <f>IFERROR(TRIM(INDEX(CID_DB[Commercial Status],$D4503)),"")</f>
        <v/>
      </c>
    </row>
    <row r="4504" spans="2:12" x14ac:dyDescent="0.35">
      <c r="B4504" s="15"/>
      <c r="D4504" s="17" t="str">
        <f t="array" ref="D4504">IFERROR(IF($B4504&lt;&gt;"",LARGE(IF(ISNUMBER(SEARCH(TRIM(SUBSTITUTE($B4504,"-","")),CID_DB[Search Key])),ROW(CID_DB[Search Key]),""),1)-1,""),"")</f>
        <v/>
      </c>
      <c r="F4504" s="23" t="str">
        <f>IF($B4504&lt;&gt;"",COUNTIFS(CID_DB[Search Key],"*"&amp;TRIM(SUBSTITUTE(B4504,"-",""))&amp;"*"),"")</f>
        <v/>
      </c>
      <c r="G4504" s="23" t="str">
        <f>IFERROR(TRIM(INDEX(CID_DB[Case No],$D4504)),"")</f>
        <v/>
      </c>
      <c r="H4504" s="5" t="str">
        <f>IFERROR(TRIM(INDEX(CID_DB[Known Contractor '#1 PN],$D4504)),"")</f>
        <v/>
      </c>
      <c r="I4504" s="5" t="str">
        <f>IFERROR(TRIM(INDEX(CID_DB[Known Contractor '#2 PN],$D4504)),"")</f>
        <v/>
      </c>
      <c r="J4504" s="5" t="str">
        <f>IFERROR(TRIM(INDEX(CID_DB[ [ NSN ] ],$D4504)),"")</f>
        <v/>
      </c>
      <c r="K4504" s="5" t="str">
        <f>IFERROR(TRIM(INDEX(CID_DB[Description],$D4504)),"")</f>
        <v/>
      </c>
      <c r="L4504" s="24" t="str">
        <f>IFERROR(TRIM(INDEX(CID_DB[Commercial Status],$D4504)),"")</f>
        <v/>
      </c>
    </row>
    <row r="4505" spans="2:12" x14ac:dyDescent="0.35">
      <c r="B4505" s="15"/>
      <c r="D4505" s="17" t="str">
        <f t="array" ref="D4505">IFERROR(IF($B4505&lt;&gt;"",LARGE(IF(ISNUMBER(SEARCH(TRIM(SUBSTITUTE($B4505,"-","")),CID_DB[Search Key])),ROW(CID_DB[Search Key]),""),1)-1,""),"")</f>
        <v/>
      </c>
      <c r="F4505" s="23" t="str">
        <f>IF($B4505&lt;&gt;"",COUNTIFS(CID_DB[Search Key],"*"&amp;TRIM(SUBSTITUTE(B4505,"-",""))&amp;"*"),"")</f>
        <v/>
      </c>
      <c r="G4505" s="23" t="str">
        <f>IFERROR(TRIM(INDEX(CID_DB[Case No],$D4505)),"")</f>
        <v/>
      </c>
      <c r="H4505" s="5" t="str">
        <f>IFERROR(TRIM(INDEX(CID_DB[Known Contractor '#1 PN],$D4505)),"")</f>
        <v/>
      </c>
      <c r="I4505" s="5" t="str">
        <f>IFERROR(TRIM(INDEX(CID_DB[Known Contractor '#2 PN],$D4505)),"")</f>
        <v/>
      </c>
      <c r="J4505" s="5" t="str">
        <f>IFERROR(TRIM(INDEX(CID_DB[ [ NSN ] ],$D4505)),"")</f>
        <v/>
      </c>
      <c r="K4505" s="5" t="str">
        <f>IFERROR(TRIM(INDEX(CID_DB[Description],$D4505)),"")</f>
        <v/>
      </c>
      <c r="L4505" s="24" t="str">
        <f>IFERROR(TRIM(INDEX(CID_DB[Commercial Status],$D4505)),"")</f>
        <v/>
      </c>
    </row>
    <row r="4506" spans="2:12" x14ac:dyDescent="0.35">
      <c r="B4506" s="15"/>
      <c r="D4506" s="17" t="str">
        <f t="array" ref="D4506">IFERROR(IF($B4506&lt;&gt;"",LARGE(IF(ISNUMBER(SEARCH(TRIM(SUBSTITUTE($B4506,"-","")),CID_DB[Search Key])),ROW(CID_DB[Search Key]),""),1)-1,""),"")</f>
        <v/>
      </c>
      <c r="F4506" s="23" t="str">
        <f>IF($B4506&lt;&gt;"",COUNTIFS(CID_DB[Search Key],"*"&amp;TRIM(SUBSTITUTE(B4506,"-",""))&amp;"*"),"")</f>
        <v/>
      </c>
      <c r="G4506" s="23" t="str">
        <f>IFERROR(TRIM(INDEX(CID_DB[Case No],$D4506)),"")</f>
        <v/>
      </c>
      <c r="H4506" s="5" t="str">
        <f>IFERROR(TRIM(INDEX(CID_DB[Known Contractor '#1 PN],$D4506)),"")</f>
        <v/>
      </c>
      <c r="I4506" s="5" t="str">
        <f>IFERROR(TRIM(INDEX(CID_DB[Known Contractor '#2 PN],$D4506)),"")</f>
        <v/>
      </c>
      <c r="J4506" s="5" t="str">
        <f>IFERROR(TRIM(INDEX(CID_DB[ [ NSN ] ],$D4506)),"")</f>
        <v/>
      </c>
      <c r="K4506" s="5" t="str">
        <f>IFERROR(TRIM(INDEX(CID_DB[Description],$D4506)),"")</f>
        <v/>
      </c>
      <c r="L4506" s="24" t="str">
        <f>IFERROR(TRIM(INDEX(CID_DB[Commercial Status],$D4506)),"")</f>
        <v/>
      </c>
    </row>
    <row r="4507" spans="2:12" x14ac:dyDescent="0.35">
      <c r="B4507" s="15"/>
      <c r="D4507" s="17" t="str">
        <f t="array" ref="D4507">IFERROR(IF($B4507&lt;&gt;"",LARGE(IF(ISNUMBER(SEARCH(TRIM(SUBSTITUTE($B4507,"-","")),CID_DB[Search Key])),ROW(CID_DB[Search Key]),""),1)-1,""),"")</f>
        <v/>
      </c>
      <c r="F4507" s="23" t="str">
        <f>IF($B4507&lt;&gt;"",COUNTIFS(CID_DB[Search Key],"*"&amp;TRIM(SUBSTITUTE(B4507,"-",""))&amp;"*"),"")</f>
        <v/>
      </c>
      <c r="G4507" s="23" t="str">
        <f>IFERROR(TRIM(INDEX(CID_DB[Case No],$D4507)),"")</f>
        <v/>
      </c>
      <c r="H4507" s="5" t="str">
        <f>IFERROR(TRIM(INDEX(CID_DB[Known Contractor '#1 PN],$D4507)),"")</f>
        <v/>
      </c>
      <c r="I4507" s="5" t="str">
        <f>IFERROR(TRIM(INDEX(CID_DB[Known Contractor '#2 PN],$D4507)),"")</f>
        <v/>
      </c>
      <c r="J4507" s="5" t="str">
        <f>IFERROR(TRIM(INDEX(CID_DB[ [ NSN ] ],$D4507)),"")</f>
        <v/>
      </c>
      <c r="K4507" s="5" t="str">
        <f>IFERROR(TRIM(INDEX(CID_DB[Description],$D4507)),"")</f>
        <v/>
      </c>
      <c r="L4507" s="24" t="str">
        <f>IFERROR(TRIM(INDEX(CID_DB[Commercial Status],$D4507)),"")</f>
        <v/>
      </c>
    </row>
    <row r="4508" spans="2:12" x14ac:dyDescent="0.35">
      <c r="B4508" s="15"/>
      <c r="D4508" s="17" t="str">
        <f t="array" ref="D4508">IFERROR(IF($B4508&lt;&gt;"",LARGE(IF(ISNUMBER(SEARCH(TRIM(SUBSTITUTE($B4508,"-","")),CID_DB[Search Key])),ROW(CID_DB[Search Key]),""),1)-1,""),"")</f>
        <v/>
      </c>
      <c r="F4508" s="23" t="str">
        <f>IF($B4508&lt;&gt;"",COUNTIFS(CID_DB[Search Key],"*"&amp;TRIM(SUBSTITUTE(B4508,"-",""))&amp;"*"),"")</f>
        <v/>
      </c>
      <c r="G4508" s="23" t="str">
        <f>IFERROR(TRIM(INDEX(CID_DB[Case No],$D4508)),"")</f>
        <v/>
      </c>
      <c r="H4508" s="5" t="str">
        <f>IFERROR(TRIM(INDEX(CID_DB[Known Contractor '#1 PN],$D4508)),"")</f>
        <v/>
      </c>
      <c r="I4508" s="5" t="str">
        <f>IFERROR(TRIM(INDEX(CID_DB[Known Contractor '#2 PN],$D4508)),"")</f>
        <v/>
      </c>
      <c r="J4508" s="5" t="str">
        <f>IFERROR(TRIM(INDEX(CID_DB[ [ NSN ] ],$D4508)),"")</f>
        <v/>
      </c>
      <c r="K4508" s="5" t="str">
        <f>IFERROR(TRIM(INDEX(CID_DB[Description],$D4508)),"")</f>
        <v/>
      </c>
      <c r="L4508" s="24" t="str">
        <f>IFERROR(TRIM(INDEX(CID_DB[Commercial Status],$D4508)),"")</f>
        <v/>
      </c>
    </row>
    <row r="4509" spans="2:12" x14ac:dyDescent="0.35">
      <c r="B4509" s="15"/>
      <c r="D4509" s="17" t="str">
        <f t="array" ref="D4509">IFERROR(IF($B4509&lt;&gt;"",LARGE(IF(ISNUMBER(SEARCH(TRIM(SUBSTITUTE($B4509,"-","")),CID_DB[Search Key])),ROW(CID_DB[Search Key]),""),1)-1,""),"")</f>
        <v/>
      </c>
      <c r="F4509" s="23" t="str">
        <f>IF($B4509&lt;&gt;"",COUNTIFS(CID_DB[Search Key],"*"&amp;TRIM(SUBSTITUTE(B4509,"-",""))&amp;"*"),"")</f>
        <v/>
      </c>
      <c r="G4509" s="23" t="str">
        <f>IFERROR(TRIM(INDEX(CID_DB[Case No],$D4509)),"")</f>
        <v/>
      </c>
      <c r="H4509" s="5" t="str">
        <f>IFERROR(TRIM(INDEX(CID_DB[Known Contractor '#1 PN],$D4509)),"")</f>
        <v/>
      </c>
      <c r="I4509" s="5" t="str">
        <f>IFERROR(TRIM(INDEX(CID_DB[Known Contractor '#2 PN],$D4509)),"")</f>
        <v/>
      </c>
      <c r="J4509" s="5" t="str">
        <f>IFERROR(TRIM(INDEX(CID_DB[ [ NSN ] ],$D4509)),"")</f>
        <v/>
      </c>
      <c r="K4509" s="5" t="str">
        <f>IFERROR(TRIM(INDEX(CID_DB[Description],$D4509)),"")</f>
        <v/>
      </c>
      <c r="L4509" s="24" t="str">
        <f>IFERROR(TRIM(INDEX(CID_DB[Commercial Status],$D4509)),"")</f>
        <v/>
      </c>
    </row>
    <row r="4510" spans="2:12" x14ac:dyDescent="0.35">
      <c r="B4510" s="15"/>
      <c r="D4510" s="17" t="str">
        <f t="array" ref="D4510">IFERROR(IF($B4510&lt;&gt;"",LARGE(IF(ISNUMBER(SEARCH(TRIM(SUBSTITUTE($B4510,"-","")),CID_DB[Search Key])),ROW(CID_DB[Search Key]),""),1)-1,""),"")</f>
        <v/>
      </c>
      <c r="F4510" s="23" t="str">
        <f>IF($B4510&lt;&gt;"",COUNTIFS(CID_DB[Search Key],"*"&amp;TRIM(SUBSTITUTE(B4510,"-",""))&amp;"*"),"")</f>
        <v/>
      </c>
      <c r="G4510" s="23" t="str">
        <f>IFERROR(TRIM(INDEX(CID_DB[Case No],$D4510)),"")</f>
        <v/>
      </c>
      <c r="H4510" s="5" t="str">
        <f>IFERROR(TRIM(INDEX(CID_DB[Known Contractor '#1 PN],$D4510)),"")</f>
        <v/>
      </c>
      <c r="I4510" s="5" t="str">
        <f>IFERROR(TRIM(INDEX(CID_DB[Known Contractor '#2 PN],$D4510)),"")</f>
        <v/>
      </c>
      <c r="J4510" s="5" t="str">
        <f>IFERROR(TRIM(INDEX(CID_DB[ [ NSN ] ],$D4510)),"")</f>
        <v/>
      </c>
      <c r="K4510" s="5" t="str">
        <f>IFERROR(TRIM(INDEX(CID_DB[Description],$D4510)),"")</f>
        <v/>
      </c>
      <c r="L4510" s="24" t="str">
        <f>IFERROR(TRIM(INDEX(CID_DB[Commercial Status],$D4510)),"")</f>
        <v/>
      </c>
    </row>
    <row r="4511" spans="2:12" x14ac:dyDescent="0.35">
      <c r="B4511" s="15"/>
      <c r="D4511" s="17" t="str">
        <f t="array" ref="D4511">IFERROR(IF($B4511&lt;&gt;"",LARGE(IF(ISNUMBER(SEARCH(TRIM(SUBSTITUTE($B4511,"-","")),CID_DB[Search Key])),ROW(CID_DB[Search Key]),""),1)-1,""),"")</f>
        <v/>
      </c>
      <c r="F4511" s="23" t="str">
        <f>IF($B4511&lt;&gt;"",COUNTIFS(CID_DB[Search Key],"*"&amp;TRIM(SUBSTITUTE(B4511,"-",""))&amp;"*"),"")</f>
        <v/>
      </c>
      <c r="G4511" s="23" t="str">
        <f>IFERROR(TRIM(INDEX(CID_DB[Case No],$D4511)),"")</f>
        <v/>
      </c>
      <c r="H4511" s="5" t="str">
        <f>IFERROR(TRIM(INDEX(CID_DB[Known Contractor '#1 PN],$D4511)),"")</f>
        <v/>
      </c>
      <c r="I4511" s="5" t="str">
        <f>IFERROR(TRIM(INDEX(CID_DB[Known Contractor '#2 PN],$D4511)),"")</f>
        <v/>
      </c>
      <c r="J4511" s="5" t="str">
        <f>IFERROR(TRIM(INDEX(CID_DB[ [ NSN ] ],$D4511)),"")</f>
        <v/>
      </c>
      <c r="K4511" s="5" t="str">
        <f>IFERROR(TRIM(INDEX(CID_DB[Description],$D4511)),"")</f>
        <v/>
      </c>
      <c r="L4511" s="24" t="str">
        <f>IFERROR(TRIM(INDEX(CID_DB[Commercial Status],$D4511)),"")</f>
        <v/>
      </c>
    </row>
    <row r="4512" spans="2:12" x14ac:dyDescent="0.35">
      <c r="B4512" s="15"/>
      <c r="D4512" s="17" t="str">
        <f t="array" ref="D4512">IFERROR(IF($B4512&lt;&gt;"",LARGE(IF(ISNUMBER(SEARCH(TRIM(SUBSTITUTE($B4512,"-","")),CID_DB[Search Key])),ROW(CID_DB[Search Key]),""),1)-1,""),"")</f>
        <v/>
      </c>
      <c r="F4512" s="23" t="str">
        <f>IF($B4512&lt;&gt;"",COUNTIFS(CID_DB[Search Key],"*"&amp;TRIM(SUBSTITUTE(B4512,"-",""))&amp;"*"),"")</f>
        <v/>
      </c>
      <c r="G4512" s="23" t="str">
        <f>IFERROR(TRIM(INDEX(CID_DB[Case No],$D4512)),"")</f>
        <v/>
      </c>
      <c r="H4512" s="5" t="str">
        <f>IFERROR(TRIM(INDEX(CID_DB[Known Contractor '#1 PN],$D4512)),"")</f>
        <v/>
      </c>
      <c r="I4512" s="5" t="str">
        <f>IFERROR(TRIM(INDEX(CID_DB[Known Contractor '#2 PN],$D4512)),"")</f>
        <v/>
      </c>
      <c r="J4512" s="5" t="str">
        <f>IFERROR(TRIM(INDEX(CID_DB[ [ NSN ] ],$D4512)),"")</f>
        <v/>
      </c>
      <c r="K4512" s="5" t="str">
        <f>IFERROR(TRIM(INDEX(CID_DB[Description],$D4512)),"")</f>
        <v/>
      </c>
      <c r="L4512" s="24" t="str">
        <f>IFERROR(TRIM(INDEX(CID_DB[Commercial Status],$D4512)),"")</f>
        <v/>
      </c>
    </row>
    <row r="4513" spans="2:12" x14ac:dyDescent="0.35">
      <c r="B4513" s="15"/>
      <c r="D4513" s="17" t="str">
        <f t="array" ref="D4513">IFERROR(IF($B4513&lt;&gt;"",LARGE(IF(ISNUMBER(SEARCH(TRIM(SUBSTITUTE($B4513,"-","")),CID_DB[Search Key])),ROW(CID_DB[Search Key]),""),1)-1,""),"")</f>
        <v/>
      </c>
      <c r="F4513" s="23" t="str">
        <f>IF($B4513&lt;&gt;"",COUNTIFS(CID_DB[Search Key],"*"&amp;TRIM(SUBSTITUTE(B4513,"-",""))&amp;"*"),"")</f>
        <v/>
      </c>
      <c r="G4513" s="23" t="str">
        <f>IFERROR(TRIM(INDEX(CID_DB[Case No],$D4513)),"")</f>
        <v/>
      </c>
      <c r="H4513" s="5" t="str">
        <f>IFERROR(TRIM(INDEX(CID_DB[Known Contractor '#1 PN],$D4513)),"")</f>
        <v/>
      </c>
      <c r="I4513" s="5" t="str">
        <f>IFERROR(TRIM(INDEX(CID_DB[Known Contractor '#2 PN],$D4513)),"")</f>
        <v/>
      </c>
      <c r="J4513" s="5" t="str">
        <f>IFERROR(TRIM(INDEX(CID_DB[ [ NSN ] ],$D4513)),"")</f>
        <v/>
      </c>
      <c r="K4513" s="5" t="str">
        <f>IFERROR(TRIM(INDEX(CID_DB[Description],$D4513)),"")</f>
        <v/>
      </c>
      <c r="L4513" s="24" t="str">
        <f>IFERROR(TRIM(INDEX(CID_DB[Commercial Status],$D4513)),"")</f>
        <v/>
      </c>
    </row>
    <row r="4514" spans="2:12" x14ac:dyDescent="0.35">
      <c r="B4514" s="15"/>
      <c r="D4514" s="17" t="str">
        <f t="array" ref="D4514">IFERROR(IF($B4514&lt;&gt;"",LARGE(IF(ISNUMBER(SEARCH(TRIM(SUBSTITUTE($B4514,"-","")),CID_DB[Search Key])),ROW(CID_DB[Search Key]),""),1)-1,""),"")</f>
        <v/>
      </c>
      <c r="F4514" s="23" t="str">
        <f>IF($B4514&lt;&gt;"",COUNTIFS(CID_DB[Search Key],"*"&amp;TRIM(SUBSTITUTE(B4514,"-",""))&amp;"*"),"")</f>
        <v/>
      </c>
      <c r="G4514" s="23" t="str">
        <f>IFERROR(TRIM(INDEX(CID_DB[Case No],$D4514)),"")</f>
        <v/>
      </c>
      <c r="H4514" s="5" t="str">
        <f>IFERROR(TRIM(INDEX(CID_DB[Known Contractor '#1 PN],$D4514)),"")</f>
        <v/>
      </c>
      <c r="I4514" s="5" t="str">
        <f>IFERROR(TRIM(INDEX(CID_DB[Known Contractor '#2 PN],$D4514)),"")</f>
        <v/>
      </c>
      <c r="J4514" s="5" t="str">
        <f>IFERROR(TRIM(INDEX(CID_DB[ [ NSN ] ],$D4514)),"")</f>
        <v/>
      </c>
      <c r="K4514" s="5" t="str">
        <f>IFERROR(TRIM(INDEX(CID_DB[Description],$D4514)),"")</f>
        <v/>
      </c>
      <c r="L4514" s="24" t="str">
        <f>IFERROR(TRIM(INDEX(CID_DB[Commercial Status],$D4514)),"")</f>
        <v/>
      </c>
    </row>
    <row r="4515" spans="2:12" x14ac:dyDescent="0.35">
      <c r="B4515" s="15"/>
      <c r="D4515" s="17" t="str">
        <f t="array" ref="D4515">IFERROR(IF($B4515&lt;&gt;"",LARGE(IF(ISNUMBER(SEARCH(TRIM(SUBSTITUTE($B4515,"-","")),CID_DB[Search Key])),ROW(CID_DB[Search Key]),""),1)-1,""),"")</f>
        <v/>
      </c>
      <c r="F4515" s="23" t="str">
        <f>IF($B4515&lt;&gt;"",COUNTIFS(CID_DB[Search Key],"*"&amp;TRIM(SUBSTITUTE(B4515,"-",""))&amp;"*"),"")</f>
        <v/>
      </c>
      <c r="G4515" s="23" t="str">
        <f>IFERROR(TRIM(INDEX(CID_DB[Case No],$D4515)),"")</f>
        <v/>
      </c>
      <c r="H4515" s="5" t="str">
        <f>IFERROR(TRIM(INDEX(CID_DB[Known Contractor '#1 PN],$D4515)),"")</f>
        <v/>
      </c>
      <c r="I4515" s="5" t="str">
        <f>IFERROR(TRIM(INDEX(CID_DB[Known Contractor '#2 PN],$D4515)),"")</f>
        <v/>
      </c>
      <c r="J4515" s="5" t="str">
        <f>IFERROR(TRIM(INDEX(CID_DB[ [ NSN ] ],$D4515)),"")</f>
        <v/>
      </c>
      <c r="K4515" s="5" t="str">
        <f>IFERROR(TRIM(INDEX(CID_DB[Description],$D4515)),"")</f>
        <v/>
      </c>
      <c r="L4515" s="24" t="str">
        <f>IFERROR(TRIM(INDEX(CID_DB[Commercial Status],$D4515)),"")</f>
        <v/>
      </c>
    </row>
    <row r="4516" spans="2:12" x14ac:dyDescent="0.35">
      <c r="B4516" s="15"/>
      <c r="D4516" s="17" t="str">
        <f t="array" ref="D4516">IFERROR(IF($B4516&lt;&gt;"",LARGE(IF(ISNUMBER(SEARCH(TRIM(SUBSTITUTE($B4516,"-","")),CID_DB[Search Key])),ROW(CID_DB[Search Key]),""),1)-1,""),"")</f>
        <v/>
      </c>
      <c r="F4516" s="23" t="str">
        <f>IF($B4516&lt;&gt;"",COUNTIFS(CID_DB[Search Key],"*"&amp;TRIM(SUBSTITUTE(B4516,"-",""))&amp;"*"),"")</f>
        <v/>
      </c>
      <c r="G4516" s="23" t="str">
        <f>IFERROR(TRIM(INDEX(CID_DB[Case No],$D4516)),"")</f>
        <v/>
      </c>
      <c r="H4516" s="5" t="str">
        <f>IFERROR(TRIM(INDEX(CID_DB[Known Contractor '#1 PN],$D4516)),"")</f>
        <v/>
      </c>
      <c r="I4516" s="5" t="str">
        <f>IFERROR(TRIM(INDEX(CID_DB[Known Contractor '#2 PN],$D4516)),"")</f>
        <v/>
      </c>
      <c r="J4516" s="5" t="str">
        <f>IFERROR(TRIM(INDEX(CID_DB[ [ NSN ] ],$D4516)),"")</f>
        <v/>
      </c>
      <c r="K4516" s="5" t="str">
        <f>IFERROR(TRIM(INDEX(CID_DB[Description],$D4516)),"")</f>
        <v/>
      </c>
      <c r="L4516" s="24" t="str">
        <f>IFERROR(TRIM(INDEX(CID_DB[Commercial Status],$D4516)),"")</f>
        <v/>
      </c>
    </row>
    <row r="4517" spans="2:12" x14ac:dyDescent="0.35">
      <c r="B4517" s="15"/>
      <c r="D4517" s="17" t="str">
        <f t="array" ref="D4517">IFERROR(IF($B4517&lt;&gt;"",LARGE(IF(ISNUMBER(SEARCH(TRIM(SUBSTITUTE($B4517,"-","")),CID_DB[Search Key])),ROW(CID_DB[Search Key]),""),1)-1,""),"")</f>
        <v/>
      </c>
      <c r="F4517" s="23" t="str">
        <f>IF($B4517&lt;&gt;"",COUNTIFS(CID_DB[Search Key],"*"&amp;TRIM(SUBSTITUTE(B4517,"-",""))&amp;"*"),"")</f>
        <v/>
      </c>
      <c r="G4517" s="23" t="str">
        <f>IFERROR(TRIM(INDEX(CID_DB[Case No],$D4517)),"")</f>
        <v/>
      </c>
      <c r="H4517" s="5" t="str">
        <f>IFERROR(TRIM(INDEX(CID_DB[Known Contractor '#1 PN],$D4517)),"")</f>
        <v/>
      </c>
      <c r="I4517" s="5" t="str">
        <f>IFERROR(TRIM(INDEX(CID_DB[Known Contractor '#2 PN],$D4517)),"")</f>
        <v/>
      </c>
      <c r="J4517" s="5" t="str">
        <f>IFERROR(TRIM(INDEX(CID_DB[ [ NSN ] ],$D4517)),"")</f>
        <v/>
      </c>
      <c r="K4517" s="5" t="str">
        <f>IFERROR(TRIM(INDEX(CID_DB[Description],$D4517)),"")</f>
        <v/>
      </c>
      <c r="L4517" s="24" t="str">
        <f>IFERROR(TRIM(INDEX(CID_DB[Commercial Status],$D4517)),"")</f>
        <v/>
      </c>
    </row>
    <row r="4518" spans="2:12" x14ac:dyDescent="0.35">
      <c r="B4518" s="15"/>
      <c r="D4518" s="17" t="str">
        <f t="array" ref="D4518">IFERROR(IF($B4518&lt;&gt;"",LARGE(IF(ISNUMBER(SEARCH(TRIM(SUBSTITUTE($B4518,"-","")),CID_DB[Search Key])),ROW(CID_DB[Search Key]),""),1)-1,""),"")</f>
        <v/>
      </c>
      <c r="F4518" s="23" t="str">
        <f>IF($B4518&lt;&gt;"",COUNTIFS(CID_DB[Search Key],"*"&amp;TRIM(SUBSTITUTE(B4518,"-",""))&amp;"*"),"")</f>
        <v/>
      </c>
      <c r="G4518" s="23" t="str">
        <f>IFERROR(TRIM(INDEX(CID_DB[Case No],$D4518)),"")</f>
        <v/>
      </c>
      <c r="H4518" s="5" t="str">
        <f>IFERROR(TRIM(INDEX(CID_DB[Known Contractor '#1 PN],$D4518)),"")</f>
        <v/>
      </c>
      <c r="I4518" s="5" t="str">
        <f>IFERROR(TRIM(INDEX(CID_DB[Known Contractor '#2 PN],$D4518)),"")</f>
        <v/>
      </c>
      <c r="J4518" s="5" t="str">
        <f>IFERROR(TRIM(INDEX(CID_DB[ [ NSN ] ],$D4518)),"")</f>
        <v/>
      </c>
      <c r="K4518" s="5" t="str">
        <f>IFERROR(TRIM(INDEX(CID_DB[Description],$D4518)),"")</f>
        <v/>
      </c>
      <c r="L4518" s="24" t="str">
        <f>IFERROR(TRIM(INDEX(CID_DB[Commercial Status],$D4518)),"")</f>
        <v/>
      </c>
    </row>
    <row r="4519" spans="2:12" x14ac:dyDescent="0.35">
      <c r="B4519" s="15"/>
      <c r="D4519" s="17" t="str">
        <f t="array" ref="D4519">IFERROR(IF($B4519&lt;&gt;"",LARGE(IF(ISNUMBER(SEARCH(TRIM(SUBSTITUTE($B4519,"-","")),CID_DB[Search Key])),ROW(CID_DB[Search Key]),""),1)-1,""),"")</f>
        <v/>
      </c>
      <c r="F4519" s="23" t="str">
        <f>IF($B4519&lt;&gt;"",COUNTIFS(CID_DB[Search Key],"*"&amp;TRIM(SUBSTITUTE(B4519,"-",""))&amp;"*"),"")</f>
        <v/>
      </c>
      <c r="G4519" s="23" t="str">
        <f>IFERROR(TRIM(INDEX(CID_DB[Case No],$D4519)),"")</f>
        <v/>
      </c>
      <c r="H4519" s="5" t="str">
        <f>IFERROR(TRIM(INDEX(CID_DB[Known Contractor '#1 PN],$D4519)),"")</f>
        <v/>
      </c>
      <c r="I4519" s="5" t="str">
        <f>IFERROR(TRIM(INDEX(CID_DB[Known Contractor '#2 PN],$D4519)),"")</f>
        <v/>
      </c>
      <c r="J4519" s="5" t="str">
        <f>IFERROR(TRIM(INDEX(CID_DB[ [ NSN ] ],$D4519)),"")</f>
        <v/>
      </c>
      <c r="K4519" s="5" t="str">
        <f>IFERROR(TRIM(INDEX(CID_DB[Description],$D4519)),"")</f>
        <v/>
      </c>
      <c r="L4519" s="24" t="str">
        <f>IFERROR(TRIM(INDEX(CID_DB[Commercial Status],$D4519)),"")</f>
        <v/>
      </c>
    </row>
    <row r="4520" spans="2:12" x14ac:dyDescent="0.35">
      <c r="B4520" s="15"/>
      <c r="D4520" s="17" t="str">
        <f t="array" ref="D4520">IFERROR(IF($B4520&lt;&gt;"",LARGE(IF(ISNUMBER(SEARCH(TRIM(SUBSTITUTE($B4520,"-","")),CID_DB[Search Key])),ROW(CID_DB[Search Key]),""),1)-1,""),"")</f>
        <v/>
      </c>
      <c r="F4520" s="23" t="str">
        <f>IF($B4520&lt;&gt;"",COUNTIFS(CID_DB[Search Key],"*"&amp;TRIM(SUBSTITUTE(B4520,"-",""))&amp;"*"),"")</f>
        <v/>
      </c>
      <c r="G4520" s="23" t="str">
        <f>IFERROR(TRIM(INDEX(CID_DB[Case No],$D4520)),"")</f>
        <v/>
      </c>
      <c r="H4520" s="5" t="str">
        <f>IFERROR(TRIM(INDEX(CID_DB[Known Contractor '#1 PN],$D4520)),"")</f>
        <v/>
      </c>
      <c r="I4520" s="5" t="str">
        <f>IFERROR(TRIM(INDEX(CID_DB[Known Contractor '#2 PN],$D4520)),"")</f>
        <v/>
      </c>
      <c r="J4520" s="5" t="str">
        <f>IFERROR(TRIM(INDEX(CID_DB[ [ NSN ] ],$D4520)),"")</f>
        <v/>
      </c>
      <c r="K4520" s="5" t="str">
        <f>IFERROR(TRIM(INDEX(CID_DB[Description],$D4520)),"")</f>
        <v/>
      </c>
      <c r="L4520" s="24" t="str">
        <f>IFERROR(TRIM(INDEX(CID_DB[Commercial Status],$D4520)),"")</f>
        <v/>
      </c>
    </row>
    <row r="4521" spans="2:12" x14ac:dyDescent="0.35">
      <c r="B4521" s="15"/>
      <c r="D4521" s="17" t="str">
        <f t="array" ref="D4521">IFERROR(IF($B4521&lt;&gt;"",LARGE(IF(ISNUMBER(SEARCH(TRIM(SUBSTITUTE($B4521,"-","")),CID_DB[Search Key])),ROW(CID_DB[Search Key]),""),1)-1,""),"")</f>
        <v/>
      </c>
      <c r="F4521" s="23" t="str">
        <f>IF($B4521&lt;&gt;"",COUNTIFS(CID_DB[Search Key],"*"&amp;TRIM(SUBSTITUTE(B4521,"-",""))&amp;"*"),"")</f>
        <v/>
      </c>
      <c r="G4521" s="23" t="str">
        <f>IFERROR(TRIM(INDEX(CID_DB[Case No],$D4521)),"")</f>
        <v/>
      </c>
      <c r="H4521" s="5" t="str">
        <f>IFERROR(TRIM(INDEX(CID_DB[Known Contractor '#1 PN],$D4521)),"")</f>
        <v/>
      </c>
      <c r="I4521" s="5" t="str">
        <f>IFERROR(TRIM(INDEX(CID_DB[Known Contractor '#2 PN],$D4521)),"")</f>
        <v/>
      </c>
      <c r="J4521" s="5" t="str">
        <f>IFERROR(TRIM(INDEX(CID_DB[ [ NSN ] ],$D4521)),"")</f>
        <v/>
      </c>
      <c r="K4521" s="5" t="str">
        <f>IFERROR(TRIM(INDEX(CID_DB[Description],$D4521)),"")</f>
        <v/>
      </c>
      <c r="L4521" s="24" t="str">
        <f>IFERROR(TRIM(INDEX(CID_DB[Commercial Status],$D4521)),"")</f>
        <v/>
      </c>
    </row>
    <row r="4522" spans="2:12" x14ac:dyDescent="0.35">
      <c r="B4522" s="15"/>
      <c r="D4522" s="17" t="str">
        <f t="array" ref="D4522">IFERROR(IF($B4522&lt;&gt;"",LARGE(IF(ISNUMBER(SEARCH(TRIM(SUBSTITUTE($B4522,"-","")),CID_DB[Search Key])),ROW(CID_DB[Search Key]),""),1)-1,""),"")</f>
        <v/>
      </c>
      <c r="F4522" s="23" t="str">
        <f>IF($B4522&lt;&gt;"",COUNTIFS(CID_DB[Search Key],"*"&amp;TRIM(SUBSTITUTE(B4522,"-",""))&amp;"*"),"")</f>
        <v/>
      </c>
      <c r="G4522" s="23" t="str">
        <f>IFERROR(TRIM(INDEX(CID_DB[Case No],$D4522)),"")</f>
        <v/>
      </c>
      <c r="H4522" s="5" t="str">
        <f>IFERROR(TRIM(INDEX(CID_DB[Known Contractor '#1 PN],$D4522)),"")</f>
        <v/>
      </c>
      <c r="I4522" s="5" t="str">
        <f>IFERROR(TRIM(INDEX(CID_DB[Known Contractor '#2 PN],$D4522)),"")</f>
        <v/>
      </c>
      <c r="J4522" s="5" t="str">
        <f>IFERROR(TRIM(INDEX(CID_DB[ [ NSN ] ],$D4522)),"")</f>
        <v/>
      </c>
      <c r="K4522" s="5" t="str">
        <f>IFERROR(TRIM(INDEX(CID_DB[Description],$D4522)),"")</f>
        <v/>
      </c>
      <c r="L4522" s="24" t="str">
        <f>IFERROR(TRIM(INDEX(CID_DB[Commercial Status],$D4522)),"")</f>
        <v/>
      </c>
    </row>
    <row r="4523" spans="2:12" x14ac:dyDescent="0.35">
      <c r="B4523" s="15"/>
      <c r="D4523" s="17" t="str">
        <f t="array" ref="D4523">IFERROR(IF($B4523&lt;&gt;"",LARGE(IF(ISNUMBER(SEARCH(TRIM(SUBSTITUTE($B4523,"-","")),CID_DB[Search Key])),ROW(CID_DB[Search Key]),""),1)-1,""),"")</f>
        <v/>
      </c>
      <c r="F4523" s="23" t="str">
        <f>IF($B4523&lt;&gt;"",COUNTIFS(CID_DB[Search Key],"*"&amp;TRIM(SUBSTITUTE(B4523,"-",""))&amp;"*"),"")</f>
        <v/>
      </c>
      <c r="G4523" s="23" t="str">
        <f>IFERROR(TRIM(INDEX(CID_DB[Case No],$D4523)),"")</f>
        <v/>
      </c>
      <c r="H4523" s="5" t="str">
        <f>IFERROR(TRIM(INDEX(CID_DB[Known Contractor '#1 PN],$D4523)),"")</f>
        <v/>
      </c>
      <c r="I4523" s="5" t="str">
        <f>IFERROR(TRIM(INDEX(CID_DB[Known Contractor '#2 PN],$D4523)),"")</f>
        <v/>
      </c>
      <c r="J4523" s="5" t="str">
        <f>IFERROR(TRIM(INDEX(CID_DB[ [ NSN ] ],$D4523)),"")</f>
        <v/>
      </c>
      <c r="K4523" s="5" t="str">
        <f>IFERROR(TRIM(INDEX(CID_DB[Description],$D4523)),"")</f>
        <v/>
      </c>
      <c r="L4523" s="24" t="str">
        <f>IFERROR(TRIM(INDEX(CID_DB[Commercial Status],$D4523)),"")</f>
        <v/>
      </c>
    </row>
    <row r="4524" spans="2:12" x14ac:dyDescent="0.35">
      <c r="B4524" s="15"/>
      <c r="D4524" s="17" t="str">
        <f t="array" ref="D4524">IFERROR(IF($B4524&lt;&gt;"",LARGE(IF(ISNUMBER(SEARCH(TRIM(SUBSTITUTE($B4524,"-","")),CID_DB[Search Key])),ROW(CID_DB[Search Key]),""),1)-1,""),"")</f>
        <v/>
      </c>
      <c r="F4524" s="23" t="str">
        <f>IF($B4524&lt;&gt;"",COUNTIFS(CID_DB[Search Key],"*"&amp;TRIM(SUBSTITUTE(B4524,"-",""))&amp;"*"),"")</f>
        <v/>
      </c>
      <c r="G4524" s="23" t="str">
        <f>IFERROR(TRIM(INDEX(CID_DB[Case No],$D4524)),"")</f>
        <v/>
      </c>
      <c r="H4524" s="5" t="str">
        <f>IFERROR(TRIM(INDEX(CID_DB[Known Contractor '#1 PN],$D4524)),"")</f>
        <v/>
      </c>
      <c r="I4524" s="5" t="str">
        <f>IFERROR(TRIM(INDEX(CID_DB[Known Contractor '#2 PN],$D4524)),"")</f>
        <v/>
      </c>
      <c r="J4524" s="5" t="str">
        <f>IFERROR(TRIM(INDEX(CID_DB[ [ NSN ] ],$D4524)),"")</f>
        <v/>
      </c>
      <c r="K4524" s="5" t="str">
        <f>IFERROR(TRIM(INDEX(CID_DB[Description],$D4524)),"")</f>
        <v/>
      </c>
      <c r="L4524" s="24" t="str">
        <f>IFERROR(TRIM(INDEX(CID_DB[Commercial Status],$D4524)),"")</f>
        <v/>
      </c>
    </row>
    <row r="4525" spans="2:12" x14ac:dyDescent="0.35">
      <c r="B4525" s="15"/>
      <c r="D4525" s="17" t="str">
        <f t="array" ref="D4525">IFERROR(IF($B4525&lt;&gt;"",LARGE(IF(ISNUMBER(SEARCH(TRIM(SUBSTITUTE($B4525,"-","")),CID_DB[Search Key])),ROW(CID_DB[Search Key]),""),1)-1,""),"")</f>
        <v/>
      </c>
      <c r="F4525" s="23" t="str">
        <f>IF($B4525&lt;&gt;"",COUNTIFS(CID_DB[Search Key],"*"&amp;TRIM(SUBSTITUTE(B4525,"-",""))&amp;"*"),"")</f>
        <v/>
      </c>
      <c r="G4525" s="23" t="str">
        <f>IFERROR(TRIM(INDEX(CID_DB[Case No],$D4525)),"")</f>
        <v/>
      </c>
      <c r="H4525" s="5" t="str">
        <f>IFERROR(TRIM(INDEX(CID_DB[Known Contractor '#1 PN],$D4525)),"")</f>
        <v/>
      </c>
      <c r="I4525" s="5" t="str">
        <f>IFERROR(TRIM(INDEX(CID_DB[Known Contractor '#2 PN],$D4525)),"")</f>
        <v/>
      </c>
      <c r="J4525" s="5" t="str">
        <f>IFERROR(TRIM(INDEX(CID_DB[ [ NSN ] ],$D4525)),"")</f>
        <v/>
      </c>
      <c r="K4525" s="5" t="str">
        <f>IFERROR(TRIM(INDEX(CID_DB[Description],$D4525)),"")</f>
        <v/>
      </c>
      <c r="L4525" s="24" t="str">
        <f>IFERROR(TRIM(INDEX(CID_DB[Commercial Status],$D4525)),"")</f>
        <v/>
      </c>
    </row>
    <row r="4526" spans="2:12" x14ac:dyDescent="0.35">
      <c r="B4526" s="15"/>
      <c r="D4526" s="17" t="str">
        <f t="array" ref="D4526">IFERROR(IF($B4526&lt;&gt;"",LARGE(IF(ISNUMBER(SEARCH(TRIM(SUBSTITUTE($B4526,"-","")),CID_DB[Search Key])),ROW(CID_DB[Search Key]),""),1)-1,""),"")</f>
        <v/>
      </c>
      <c r="F4526" s="23" t="str">
        <f>IF($B4526&lt;&gt;"",COUNTIFS(CID_DB[Search Key],"*"&amp;TRIM(SUBSTITUTE(B4526,"-",""))&amp;"*"),"")</f>
        <v/>
      </c>
      <c r="G4526" s="23" t="str">
        <f>IFERROR(TRIM(INDEX(CID_DB[Case No],$D4526)),"")</f>
        <v/>
      </c>
      <c r="H4526" s="5" t="str">
        <f>IFERROR(TRIM(INDEX(CID_DB[Known Contractor '#1 PN],$D4526)),"")</f>
        <v/>
      </c>
      <c r="I4526" s="5" t="str">
        <f>IFERROR(TRIM(INDEX(CID_DB[Known Contractor '#2 PN],$D4526)),"")</f>
        <v/>
      </c>
      <c r="J4526" s="5" t="str">
        <f>IFERROR(TRIM(INDEX(CID_DB[ [ NSN ] ],$D4526)),"")</f>
        <v/>
      </c>
      <c r="K4526" s="5" t="str">
        <f>IFERROR(TRIM(INDEX(CID_DB[Description],$D4526)),"")</f>
        <v/>
      </c>
      <c r="L4526" s="24" t="str">
        <f>IFERROR(TRIM(INDEX(CID_DB[Commercial Status],$D4526)),"")</f>
        <v/>
      </c>
    </row>
    <row r="4527" spans="2:12" x14ac:dyDescent="0.35">
      <c r="B4527" s="15"/>
      <c r="D4527" s="17" t="str">
        <f t="array" ref="D4527">IFERROR(IF($B4527&lt;&gt;"",LARGE(IF(ISNUMBER(SEARCH(TRIM(SUBSTITUTE($B4527,"-","")),CID_DB[Search Key])),ROW(CID_DB[Search Key]),""),1)-1,""),"")</f>
        <v/>
      </c>
      <c r="F4527" s="23" t="str">
        <f>IF($B4527&lt;&gt;"",COUNTIFS(CID_DB[Search Key],"*"&amp;TRIM(SUBSTITUTE(B4527,"-",""))&amp;"*"),"")</f>
        <v/>
      </c>
      <c r="G4527" s="23" t="str">
        <f>IFERROR(TRIM(INDEX(CID_DB[Case No],$D4527)),"")</f>
        <v/>
      </c>
      <c r="H4527" s="5" t="str">
        <f>IFERROR(TRIM(INDEX(CID_DB[Known Contractor '#1 PN],$D4527)),"")</f>
        <v/>
      </c>
      <c r="I4527" s="5" t="str">
        <f>IFERROR(TRIM(INDEX(CID_DB[Known Contractor '#2 PN],$D4527)),"")</f>
        <v/>
      </c>
      <c r="J4527" s="5" t="str">
        <f>IFERROR(TRIM(INDEX(CID_DB[ [ NSN ] ],$D4527)),"")</f>
        <v/>
      </c>
      <c r="K4527" s="5" t="str">
        <f>IFERROR(TRIM(INDEX(CID_DB[Description],$D4527)),"")</f>
        <v/>
      </c>
      <c r="L4527" s="24" t="str">
        <f>IFERROR(TRIM(INDEX(CID_DB[Commercial Status],$D4527)),"")</f>
        <v/>
      </c>
    </row>
    <row r="4528" spans="2:12" x14ac:dyDescent="0.35">
      <c r="B4528" s="15"/>
      <c r="D4528" s="17" t="str">
        <f t="array" ref="D4528">IFERROR(IF($B4528&lt;&gt;"",LARGE(IF(ISNUMBER(SEARCH(TRIM(SUBSTITUTE($B4528,"-","")),CID_DB[Search Key])),ROW(CID_DB[Search Key]),""),1)-1,""),"")</f>
        <v/>
      </c>
      <c r="F4528" s="23" t="str">
        <f>IF($B4528&lt;&gt;"",COUNTIFS(CID_DB[Search Key],"*"&amp;TRIM(SUBSTITUTE(B4528,"-",""))&amp;"*"),"")</f>
        <v/>
      </c>
      <c r="G4528" s="23" t="str">
        <f>IFERROR(TRIM(INDEX(CID_DB[Case No],$D4528)),"")</f>
        <v/>
      </c>
      <c r="H4528" s="5" t="str">
        <f>IFERROR(TRIM(INDEX(CID_DB[Known Contractor '#1 PN],$D4528)),"")</f>
        <v/>
      </c>
      <c r="I4528" s="5" t="str">
        <f>IFERROR(TRIM(INDEX(CID_DB[Known Contractor '#2 PN],$D4528)),"")</f>
        <v/>
      </c>
      <c r="J4528" s="5" t="str">
        <f>IFERROR(TRIM(INDEX(CID_DB[ [ NSN ] ],$D4528)),"")</f>
        <v/>
      </c>
      <c r="K4528" s="5" t="str">
        <f>IFERROR(TRIM(INDEX(CID_DB[Description],$D4528)),"")</f>
        <v/>
      </c>
      <c r="L4528" s="24" t="str">
        <f>IFERROR(TRIM(INDEX(CID_DB[Commercial Status],$D4528)),"")</f>
        <v/>
      </c>
    </row>
    <row r="4529" spans="2:12" x14ac:dyDescent="0.35">
      <c r="B4529" s="15"/>
      <c r="D4529" s="17" t="str">
        <f t="array" ref="D4529">IFERROR(IF($B4529&lt;&gt;"",LARGE(IF(ISNUMBER(SEARCH(TRIM(SUBSTITUTE($B4529,"-","")),CID_DB[Search Key])),ROW(CID_DB[Search Key]),""),1)-1,""),"")</f>
        <v/>
      </c>
      <c r="F4529" s="23" t="str">
        <f>IF($B4529&lt;&gt;"",COUNTIFS(CID_DB[Search Key],"*"&amp;TRIM(SUBSTITUTE(B4529,"-",""))&amp;"*"),"")</f>
        <v/>
      </c>
      <c r="G4529" s="23" t="str">
        <f>IFERROR(TRIM(INDEX(CID_DB[Case No],$D4529)),"")</f>
        <v/>
      </c>
      <c r="H4529" s="5" t="str">
        <f>IFERROR(TRIM(INDEX(CID_DB[Known Contractor '#1 PN],$D4529)),"")</f>
        <v/>
      </c>
      <c r="I4529" s="5" t="str">
        <f>IFERROR(TRIM(INDEX(CID_DB[Known Contractor '#2 PN],$D4529)),"")</f>
        <v/>
      </c>
      <c r="J4529" s="5" t="str">
        <f>IFERROR(TRIM(INDEX(CID_DB[ [ NSN ] ],$D4529)),"")</f>
        <v/>
      </c>
      <c r="K4529" s="5" t="str">
        <f>IFERROR(TRIM(INDEX(CID_DB[Description],$D4529)),"")</f>
        <v/>
      </c>
      <c r="L4529" s="24" t="str">
        <f>IFERROR(TRIM(INDEX(CID_DB[Commercial Status],$D4529)),"")</f>
        <v/>
      </c>
    </row>
    <row r="4530" spans="2:12" x14ac:dyDescent="0.35">
      <c r="B4530" s="15"/>
      <c r="D4530" s="17" t="str">
        <f t="array" ref="D4530">IFERROR(IF($B4530&lt;&gt;"",LARGE(IF(ISNUMBER(SEARCH(TRIM(SUBSTITUTE($B4530,"-","")),CID_DB[Search Key])),ROW(CID_DB[Search Key]),""),1)-1,""),"")</f>
        <v/>
      </c>
      <c r="F4530" s="23" t="str">
        <f>IF($B4530&lt;&gt;"",COUNTIFS(CID_DB[Search Key],"*"&amp;TRIM(SUBSTITUTE(B4530,"-",""))&amp;"*"),"")</f>
        <v/>
      </c>
      <c r="G4530" s="23" t="str">
        <f>IFERROR(TRIM(INDEX(CID_DB[Case No],$D4530)),"")</f>
        <v/>
      </c>
      <c r="H4530" s="5" t="str">
        <f>IFERROR(TRIM(INDEX(CID_DB[Known Contractor '#1 PN],$D4530)),"")</f>
        <v/>
      </c>
      <c r="I4530" s="5" t="str">
        <f>IFERROR(TRIM(INDEX(CID_DB[Known Contractor '#2 PN],$D4530)),"")</f>
        <v/>
      </c>
      <c r="J4530" s="5" t="str">
        <f>IFERROR(TRIM(INDEX(CID_DB[ [ NSN ] ],$D4530)),"")</f>
        <v/>
      </c>
      <c r="K4530" s="5" t="str">
        <f>IFERROR(TRIM(INDEX(CID_DB[Description],$D4530)),"")</f>
        <v/>
      </c>
      <c r="L4530" s="24" t="str">
        <f>IFERROR(TRIM(INDEX(CID_DB[Commercial Status],$D4530)),"")</f>
        <v/>
      </c>
    </row>
    <row r="4531" spans="2:12" x14ac:dyDescent="0.35">
      <c r="B4531" s="15"/>
      <c r="D4531" s="17" t="str">
        <f t="array" ref="D4531">IFERROR(IF($B4531&lt;&gt;"",LARGE(IF(ISNUMBER(SEARCH(TRIM(SUBSTITUTE($B4531,"-","")),CID_DB[Search Key])),ROW(CID_DB[Search Key]),""),1)-1,""),"")</f>
        <v/>
      </c>
      <c r="F4531" s="23" t="str">
        <f>IF($B4531&lt;&gt;"",COUNTIFS(CID_DB[Search Key],"*"&amp;TRIM(SUBSTITUTE(B4531,"-",""))&amp;"*"),"")</f>
        <v/>
      </c>
      <c r="G4531" s="23" t="str">
        <f>IFERROR(TRIM(INDEX(CID_DB[Case No],$D4531)),"")</f>
        <v/>
      </c>
      <c r="H4531" s="5" t="str">
        <f>IFERROR(TRIM(INDEX(CID_DB[Known Contractor '#1 PN],$D4531)),"")</f>
        <v/>
      </c>
      <c r="I4531" s="5" t="str">
        <f>IFERROR(TRIM(INDEX(CID_DB[Known Contractor '#2 PN],$D4531)),"")</f>
        <v/>
      </c>
      <c r="J4531" s="5" t="str">
        <f>IFERROR(TRIM(INDEX(CID_DB[ [ NSN ] ],$D4531)),"")</f>
        <v/>
      </c>
      <c r="K4531" s="5" t="str">
        <f>IFERROR(TRIM(INDEX(CID_DB[Description],$D4531)),"")</f>
        <v/>
      </c>
      <c r="L4531" s="24" t="str">
        <f>IFERROR(TRIM(INDEX(CID_DB[Commercial Status],$D4531)),"")</f>
        <v/>
      </c>
    </row>
    <row r="4532" spans="2:12" x14ac:dyDescent="0.35">
      <c r="B4532" s="15"/>
      <c r="D4532" s="17" t="str">
        <f t="array" ref="D4532">IFERROR(IF($B4532&lt;&gt;"",LARGE(IF(ISNUMBER(SEARCH(TRIM(SUBSTITUTE($B4532,"-","")),CID_DB[Search Key])),ROW(CID_DB[Search Key]),""),1)-1,""),"")</f>
        <v/>
      </c>
      <c r="F4532" s="23" t="str">
        <f>IF($B4532&lt;&gt;"",COUNTIFS(CID_DB[Search Key],"*"&amp;TRIM(SUBSTITUTE(B4532,"-",""))&amp;"*"),"")</f>
        <v/>
      </c>
      <c r="G4532" s="23" t="str">
        <f>IFERROR(TRIM(INDEX(CID_DB[Case No],$D4532)),"")</f>
        <v/>
      </c>
      <c r="H4532" s="5" t="str">
        <f>IFERROR(TRIM(INDEX(CID_DB[Known Contractor '#1 PN],$D4532)),"")</f>
        <v/>
      </c>
      <c r="I4532" s="5" t="str">
        <f>IFERROR(TRIM(INDEX(CID_DB[Known Contractor '#2 PN],$D4532)),"")</f>
        <v/>
      </c>
      <c r="J4532" s="5" t="str">
        <f>IFERROR(TRIM(INDEX(CID_DB[ [ NSN ] ],$D4532)),"")</f>
        <v/>
      </c>
      <c r="K4532" s="5" t="str">
        <f>IFERROR(TRIM(INDEX(CID_DB[Description],$D4532)),"")</f>
        <v/>
      </c>
      <c r="L4532" s="24" t="str">
        <f>IFERROR(TRIM(INDEX(CID_DB[Commercial Status],$D4532)),"")</f>
        <v/>
      </c>
    </row>
    <row r="4533" spans="2:12" x14ac:dyDescent="0.35">
      <c r="B4533" s="15"/>
      <c r="D4533" s="17" t="str">
        <f t="array" ref="D4533">IFERROR(IF($B4533&lt;&gt;"",LARGE(IF(ISNUMBER(SEARCH(TRIM(SUBSTITUTE($B4533,"-","")),CID_DB[Search Key])),ROW(CID_DB[Search Key]),""),1)-1,""),"")</f>
        <v/>
      </c>
      <c r="F4533" s="23" t="str">
        <f>IF($B4533&lt;&gt;"",COUNTIFS(CID_DB[Search Key],"*"&amp;TRIM(SUBSTITUTE(B4533,"-",""))&amp;"*"),"")</f>
        <v/>
      </c>
      <c r="G4533" s="23" t="str">
        <f>IFERROR(TRIM(INDEX(CID_DB[Case No],$D4533)),"")</f>
        <v/>
      </c>
      <c r="H4533" s="5" t="str">
        <f>IFERROR(TRIM(INDEX(CID_DB[Known Contractor '#1 PN],$D4533)),"")</f>
        <v/>
      </c>
      <c r="I4533" s="5" t="str">
        <f>IFERROR(TRIM(INDEX(CID_DB[Known Contractor '#2 PN],$D4533)),"")</f>
        <v/>
      </c>
      <c r="J4533" s="5" t="str">
        <f>IFERROR(TRIM(INDEX(CID_DB[ [ NSN ] ],$D4533)),"")</f>
        <v/>
      </c>
      <c r="K4533" s="5" t="str">
        <f>IFERROR(TRIM(INDEX(CID_DB[Description],$D4533)),"")</f>
        <v/>
      </c>
      <c r="L4533" s="24" t="str">
        <f>IFERROR(TRIM(INDEX(CID_DB[Commercial Status],$D4533)),"")</f>
        <v/>
      </c>
    </row>
    <row r="4534" spans="2:12" x14ac:dyDescent="0.35">
      <c r="B4534" s="15"/>
      <c r="D4534" s="17" t="str">
        <f t="array" ref="D4534">IFERROR(IF($B4534&lt;&gt;"",LARGE(IF(ISNUMBER(SEARCH(TRIM(SUBSTITUTE($B4534,"-","")),CID_DB[Search Key])),ROW(CID_DB[Search Key]),""),1)-1,""),"")</f>
        <v/>
      </c>
      <c r="F4534" s="23" t="str">
        <f>IF($B4534&lt;&gt;"",COUNTIFS(CID_DB[Search Key],"*"&amp;TRIM(SUBSTITUTE(B4534,"-",""))&amp;"*"),"")</f>
        <v/>
      </c>
      <c r="G4534" s="23" t="str">
        <f>IFERROR(TRIM(INDEX(CID_DB[Case No],$D4534)),"")</f>
        <v/>
      </c>
      <c r="H4534" s="5" t="str">
        <f>IFERROR(TRIM(INDEX(CID_DB[Known Contractor '#1 PN],$D4534)),"")</f>
        <v/>
      </c>
      <c r="I4534" s="5" t="str">
        <f>IFERROR(TRIM(INDEX(CID_DB[Known Contractor '#2 PN],$D4534)),"")</f>
        <v/>
      </c>
      <c r="J4534" s="5" t="str">
        <f>IFERROR(TRIM(INDEX(CID_DB[ [ NSN ] ],$D4534)),"")</f>
        <v/>
      </c>
      <c r="K4534" s="5" t="str">
        <f>IFERROR(TRIM(INDEX(CID_DB[Description],$D4534)),"")</f>
        <v/>
      </c>
      <c r="L4534" s="24" t="str">
        <f>IFERROR(TRIM(INDEX(CID_DB[Commercial Status],$D4534)),"")</f>
        <v/>
      </c>
    </row>
    <row r="4535" spans="2:12" x14ac:dyDescent="0.35">
      <c r="B4535" s="15"/>
      <c r="D4535" s="17" t="str">
        <f t="array" ref="D4535">IFERROR(IF($B4535&lt;&gt;"",LARGE(IF(ISNUMBER(SEARCH(TRIM(SUBSTITUTE($B4535,"-","")),CID_DB[Search Key])),ROW(CID_DB[Search Key]),""),1)-1,""),"")</f>
        <v/>
      </c>
      <c r="F4535" s="23" t="str">
        <f>IF($B4535&lt;&gt;"",COUNTIFS(CID_DB[Search Key],"*"&amp;TRIM(SUBSTITUTE(B4535,"-",""))&amp;"*"),"")</f>
        <v/>
      </c>
      <c r="G4535" s="23" t="str">
        <f>IFERROR(TRIM(INDEX(CID_DB[Case No],$D4535)),"")</f>
        <v/>
      </c>
      <c r="H4535" s="5" t="str">
        <f>IFERROR(TRIM(INDEX(CID_DB[Known Contractor '#1 PN],$D4535)),"")</f>
        <v/>
      </c>
      <c r="I4535" s="5" t="str">
        <f>IFERROR(TRIM(INDEX(CID_DB[Known Contractor '#2 PN],$D4535)),"")</f>
        <v/>
      </c>
      <c r="J4535" s="5" t="str">
        <f>IFERROR(TRIM(INDEX(CID_DB[ [ NSN ] ],$D4535)),"")</f>
        <v/>
      </c>
      <c r="K4535" s="5" t="str">
        <f>IFERROR(TRIM(INDEX(CID_DB[Description],$D4535)),"")</f>
        <v/>
      </c>
      <c r="L4535" s="24" t="str">
        <f>IFERROR(TRIM(INDEX(CID_DB[Commercial Status],$D4535)),"")</f>
        <v/>
      </c>
    </row>
    <row r="4536" spans="2:12" x14ac:dyDescent="0.35">
      <c r="B4536" s="15"/>
      <c r="D4536" s="17" t="str">
        <f t="array" ref="D4536">IFERROR(IF($B4536&lt;&gt;"",LARGE(IF(ISNUMBER(SEARCH(TRIM(SUBSTITUTE($B4536,"-","")),CID_DB[Search Key])),ROW(CID_DB[Search Key]),""),1)-1,""),"")</f>
        <v/>
      </c>
      <c r="F4536" s="23" t="str">
        <f>IF($B4536&lt;&gt;"",COUNTIFS(CID_DB[Search Key],"*"&amp;TRIM(SUBSTITUTE(B4536,"-",""))&amp;"*"),"")</f>
        <v/>
      </c>
      <c r="G4536" s="23" t="str">
        <f>IFERROR(TRIM(INDEX(CID_DB[Case No],$D4536)),"")</f>
        <v/>
      </c>
      <c r="H4536" s="5" t="str">
        <f>IFERROR(TRIM(INDEX(CID_DB[Known Contractor '#1 PN],$D4536)),"")</f>
        <v/>
      </c>
      <c r="I4536" s="5" t="str">
        <f>IFERROR(TRIM(INDEX(CID_DB[Known Contractor '#2 PN],$D4536)),"")</f>
        <v/>
      </c>
      <c r="J4536" s="5" t="str">
        <f>IFERROR(TRIM(INDEX(CID_DB[ [ NSN ] ],$D4536)),"")</f>
        <v/>
      </c>
      <c r="K4536" s="5" t="str">
        <f>IFERROR(TRIM(INDEX(CID_DB[Description],$D4536)),"")</f>
        <v/>
      </c>
      <c r="L4536" s="24" t="str">
        <f>IFERROR(TRIM(INDEX(CID_DB[Commercial Status],$D4536)),"")</f>
        <v/>
      </c>
    </row>
    <row r="4537" spans="2:12" x14ac:dyDescent="0.35">
      <c r="B4537" s="15"/>
      <c r="D4537" s="17" t="str">
        <f t="array" ref="D4537">IFERROR(IF($B4537&lt;&gt;"",LARGE(IF(ISNUMBER(SEARCH(TRIM(SUBSTITUTE($B4537,"-","")),CID_DB[Search Key])),ROW(CID_DB[Search Key]),""),1)-1,""),"")</f>
        <v/>
      </c>
      <c r="F4537" s="23" t="str">
        <f>IF($B4537&lt;&gt;"",COUNTIFS(CID_DB[Search Key],"*"&amp;TRIM(SUBSTITUTE(B4537,"-",""))&amp;"*"),"")</f>
        <v/>
      </c>
      <c r="G4537" s="23" t="str">
        <f>IFERROR(TRIM(INDEX(CID_DB[Case No],$D4537)),"")</f>
        <v/>
      </c>
      <c r="H4537" s="5" t="str">
        <f>IFERROR(TRIM(INDEX(CID_DB[Known Contractor '#1 PN],$D4537)),"")</f>
        <v/>
      </c>
      <c r="I4537" s="5" t="str">
        <f>IFERROR(TRIM(INDEX(CID_DB[Known Contractor '#2 PN],$D4537)),"")</f>
        <v/>
      </c>
      <c r="J4537" s="5" t="str">
        <f>IFERROR(TRIM(INDEX(CID_DB[ [ NSN ] ],$D4537)),"")</f>
        <v/>
      </c>
      <c r="K4537" s="5" t="str">
        <f>IFERROR(TRIM(INDEX(CID_DB[Description],$D4537)),"")</f>
        <v/>
      </c>
      <c r="L4537" s="24" t="str">
        <f>IFERROR(TRIM(INDEX(CID_DB[Commercial Status],$D4537)),"")</f>
        <v/>
      </c>
    </row>
    <row r="4538" spans="2:12" x14ac:dyDescent="0.35">
      <c r="B4538" s="15"/>
      <c r="D4538" s="17" t="str">
        <f t="array" ref="D4538">IFERROR(IF($B4538&lt;&gt;"",LARGE(IF(ISNUMBER(SEARCH(TRIM(SUBSTITUTE($B4538,"-","")),CID_DB[Search Key])),ROW(CID_DB[Search Key]),""),1)-1,""),"")</f>
        <v/>
      </c>
      <c r="F4538" s="23" t="str">
        <f>IF($B4538&lt;&gt;"",COUNTIFS(CID_DB[Search Key],"*"&amp;TRIM(SUBSTITUTE(B4538,"-",""))&amp;"*"),"")</f>
        <v/>
      </c>
      <c r="G4538" s="23" t="str">
        <f>IFERROR(TRIM(INDEX(CID_DB[Case No],$D4538)),"")</f>
        <v/>
      </c>
      <c r="H4538" s="5" t="str">
        <f>IFERROR(TRIM(INDEX(CID_DB[Known Contractor '#1 PN],$D4538)),"")</f>
        <v/>
      </c>
      <c r="I4538" s="5" t="str">
        <f>IFERROR(TRIM(INDEX(CID_DB[Known Contractor '#2 PN],$D4538)),"")</f>
        <v/>
      </c>
      <c r="J4538" s="5" t="str">
        <f>IFERROR(TRIM(INDEX(CID_DB[ [ NSN ] ],$D4538)),"")</f>
        <v/>
      </c>
      <c r="K4538" s="5" t="str">
        <f>IFERROR(TRIM(INDEX(CID_DB[Description],$D4538)),"")</f>
        <v/>
      </c>
      <c r="L4538" s="24" t="str">
        <f>IFERROR(TRIM(INDEX(CID_DB[Commercial Status],$D4538)),"")</f>
        <v/>
      </c>
    </row>
    <row r="4539" spans="2:12" x14ac:dyDescent="0.35">
      <c r="B4539" s="15"/>
      <c r="D4539" s="17" t="str">
        <f t="array" ref="D4539">IFERROR(IF($B4539&lt;&gt;"",LARGE(IF(ISNUMBER(SEARCH(TRIM(SUBSTITUTE($B4539,"-","")),CID_DB[Search Key])),ROW(CID_DB[Search Key]),""),1)-1,""),"")</f>
        <v/>
      </c>
      <c r="F4539" s="23" t="str">
        <f>IF($B4539&lt;&gt;"",COUNTIFS(CID_DB[Search Key],"*"&amp;TRIM(SUBSTITUTE(B4539,"-",""))&amp;"*"),"")</f>
        <v/>
      </c>
      <c r="G4539" s="23" t="str">
        <f>IFERROR(TRIM(INDEX(CID_DB[Case No],$D4539)),"")</f>
        <v/>
      </c>
      <c r="H4539" s="5" t="str">
        <f>IFERROR(TRIM(INDEX(CID_DB[Known Contractor '#1 PN],$D4539)),"")</f>
        <v/>
      </c>
      <c r="I4539" s="5" t="str">
        <f>IFERROR(TRIM(INDEX(CID_DB[Known Contractor '#2 PN],$D4539)),"")</f>
        <v/>
      </c>
      <c r="J4539" s="5" t="str">
        <f>IFERROR(TRIM(INDEX(CID_DB[ [ NSN ] ],$D4539)),"")</f>
        <v/>
      </c>
      <c r="K4539" s="5" t="str">
        <f>IFERROR(TRIM(INDEX(CID_DB[Description],$D4539)),"")</f>
        <v/>
      </c>
      <c r="L4539" s="24" t="str">
        <f>IFERROR(TRIM(INDEX(CID_DB[Commercial Status],$D4539)),"")</f>
        <v/>
      </c>
    </row>
    <row r="4540" spans="2:12" x14ac:dyDescent="0.35">
      <c r="B4540" s="15"/>
      <c r="D4540" s="17" t="str">
        <f t="array" ref="D4540">IFERROR(IF($B4540&lt;&gt;"",LARGE(IF(ISNUMBER(SEARCH(TRIM(SUBSTITUTE($B4540,"-","")),CID_DB[Search Key])),ROW(CID_DB[Search Key]),""),1)-1,""),"")</f>
        <v/>
      </c>
      <c r="F4540" s="23" t="str">
        <f>IF($B4540&lt;&gt;"",COUNTIFS(CID_DB[Search Key],"*"&amp;TRIM(SUBSTITUTE(B4540,"-",""))&amp;"*"),"")</f>
        <v/>
      </c>
      <c r="G4540" s="23" t="str">
        <f>IFERROR(TRIM(INDEX(CID_DB[Case No],$D4540)),"")</f>
        <v/>
      </c>
      <c r="H4540" s="5" t="str">
        <f>IFERROR(TRIM(INDEX(CID_DB[Known Contractor '#1 PN],$D4540)),"")</f>
        <v/>
      </c>
      <c r="I4540" s="5" t="str">
        <f>IFERROR(TRIM(INDEX(CID_DB[Known Contractor '#2 PN],$D4540)),"")</f>
        <v/>
      </c>
      <c r="J4540" s="5" t="str">
        <f>IFERROR(TRIM(INDEX(CID_DB[ [ NSN ] ],$D4540)),"")</f>
        <v/>
      </c>
      <c r="K4540" s="5" t="str">
        <f>IFERROR(TRIM(INDEX(CID_DB[Description],$D4540)),"")</f>
        <v/>
      </c>
      <c r="L4540" s="24" t="str">
        <f>IFERROR(TRIM(INDEX(CID_DB[Commercial Status],$D4540)),"")</f>
        <v/>
      </c>
    </row>
    <row r="4541" spans="2:12" x14ac:dyDescent="0.35">
      <c r="B4541" s="15"/>
      <c r="D4541" s="17" t="str">
        <f t="array" ref="D4541">IFERROR(IF($B4541&lt;&gt;"",LARGE(IF(ISNUMBER(SEARCH(TRIM(SUBSTITUTE($B4541,"-","")),CID_DB[Search Key])),ROW(CID_DB[Search Key]),""),1)-1,""),"")</f>
        <v/>
      </c>
      <c r="F4541" s="23" t="str">
        <f>IF($B4541&lt;&gt;"",COUNTIFS(CID_DB[Search Key],"*"&amp;TRIM(SUBSTITUTE(B4541,"-",""))&amp;"*"),"")</f>
        <v/>
      </c>
      <c r="G4541" s="23" t="str">
        <f>IFERROR(TRIM(INDEX(CID_DB[Case No],$D4541)),"")</f>
        <v/>
      </c>
      <c r="H4541" s="5" t="str">
        <f>IFERROR(TRIM(INDEX(CID_DB[Known Contractor '#1 PN],$D4541)),"")</f>
        <v/>
      </c>
      <c r="I4541" s="5" t="str">
        <f>IFERROR(TRIM(INDEX(CID_DB[Known Contractor '#2 PN],$D4541)),"")</f>
        <v/>
      </c>
      <c r="J4541" s="5" t="str">
        <f>IFERROR(TRIM(INDEX(CID_DB[ [ NSN ] ],$D4541)),"")</f>
        <v/>
      </c>
      <c r="K4541" s="5" t="str">
        <f>IFERROR(TRIM(INDEX(CID_DB[Description],$D4541)),"")</f>
        <v/>
      </c>
      <c r="L4541" s="24" t="str">
        <f>IFERROR(TRIM(INDEX(CID_DB[Commercial Status],$D4541)),"")</f>
        <v/>
      </c>
    </row>
    <row r="4542" spans="2:12" x14ac:dyDescent="0.35">
      <c r="B4542" s="15"/>
      <c r="D4542" s="17" t="str">
        <f t="array" ref="D4542">IFERROR(IF($B4542&lt;&gt;"",LARGE(IF(ISNUMBER(SEARCH(TRIM(SUBSTITUTE($B4542,"-","")),CID_DB[Search Key])),ROW(CID_DB[Search Key]),""),1)-1,""),"")</f>
        <v/>
      </c>
      <c r="F4542" s="23" t="str">
        <f>IF($B4542&lt;&gt;"",COUNTIFS(CID_DB[Search Key],"*"&amp;TRIM(SUBSTITUTE(B4542,"-",""))&amp;"*"),"")</f>
        <v/>
      </c>
      <c r="G4542" s="23" t="str">
        <f>IFERROR(TRIM(INDEX(CID_DB[Case No],$D4542)),"")</f>
        <v/>
      </c>
      <c r="H4542" s="5" t="str">
        <f>IFERROR(TRIM(INDEX(CID_DB[Known Contractor '#1 PN],$D4542)),"")</f>
        <v/>
      </c>
      <c r="I4542" s="5" t="str">
        <f>IFERROR(TRIM(INDEX(CID_DB[Known Contractor '#2 PN],$D4542)),"")</f>
        <v/>
      </c>
      <c r="J4542" s="5" t="str">
        <f>IFERROR(TRIM(INDEX(CID_DB[ [ NSN ] ],$D4542)),"")</f>
        <v/>
      </c>
      <c r="K4542" s="5" t="str">
        <f>IFERROR(TRIM(INDEX(CID_DB[Description],$D4542)),"")</f>
        <v/>
      </c>
      <c r="L4542" s="24" t="str">
        <f>IFERROR(TRIM(INDEX(CID_DB[Commercial Status],$D4542)),"")</f>
        <v/>
      </c>
    </row>
    <row r="4543" spans="2:12" x14ac:dyDescent="0.35">
      <c r="B4543" s="15"/>
      <c r="D4543" s="17" t="str">
        <f t="array" ref="D4543">IFERROR(IF($B4543&lt;&gt;"",LARGE(IF(ISNUMBER(SEARCH(TRIM(SUBSTITUTE($B4543,"-","")),CID_DB[Search Key])),ROW(CID_DB[Search Key]),""),1)-1,""),"")</f>
        <v/>
      </c>
      <c r="F4543" s="23" t="str">
        <f>IF($B4543&lt;&gt;"",COUNTIFS(CID_DB[Search Key],"*"&amp;TRIM(SUBSTITUTE(B4543,"-",""))&amp;"*"),"")</f>
        <v/>
      </c>
      <c r="G4543" s="23" t="str">
        <f>IFERROR(TRIM(INDEX(CID_DB[Case No],$D4543)),"")</f>
        <v/>
      </c>
      <c r="H4543" s="5" t="str">
        <f>IFERROR(TRIM(INDEX(CID_DB[Known Contractor '#1 PN],$D4543)),"")</f>
        <v/>
      </c>
      <c r="I4543" s="5" t="str">
        <f>IFERROR(TRIM(INDEX(CID_DB[Known Contractor '#2 PN],$D4543)),"")</f>
        <v/>
      </c>
      <c r="J4543" s="5" t="str">
        <f>IFERROR(TRIM(INDEX(CID_DB[ [ NSN ] ],$D4543)),"")</f>
        <v/>
      </c>
      <c r="K4543" s="5" t="str">
        <f>IFERROR(TRIM(INDEX(CID_DB[Description],$D4543)),"")</f>
        <v/>
      </c>
      <c r="L4543" s="24" t="str">
        <f>IFERROR(TRIM(INDEX(CID_DB[Commercial Status],$D4543)),"")</f>
        <v/>
      </c>
    </row>
    <row r="4544" spans="2:12" x14ac:dyDescent="0.35">
      <c r="B4544" s="15"/>
      <c r="D4544" s="17" t="str">
        <f t="array" ref="D4544">IFERROR(IF($B4544&lt;&gt;"",LARGE(IF(ISNUMBER(SEARCH(TRIM(SUBSTITUTE($B4544,"-","")),CID_DB[Search Key])),ROW(CID_DB[Search Key]),""),1)-1,""),"")</f>
        <v/>
      </c>
      <c r="F4544" s="23" t="str">
        <f>IF($B4544&lt;&gt;"",COUNTIFS(CID_DB[Search Key],"*"&amp;TRIM(SUBSTITUTE(B4544,"-",""))&amp;"*"),"")</f>
        <v/>
      </c>
      <c r="G4544" s="23" t="str">
        <f>IFERROR(TRIM(INDEX(CID_DB[Case No],$D4544)),"")</f>
        <v/>
      </c>
      <c r="H4544" s="5" t="str">
        <f>IFERROR(TRIM(INDEX(CID_DB[Known Contractor '#1 PN],$D4544)),"")</f>
        <v/>
      </c>
      <c r="I4544" s="5" t="str">
        <f>IFERROR(TRIM(INDEX(CID_DB[Known Contractor '#2 PN],$D4544)),"")</f>
        <v/>
      </c>
      <c r="J4544" s="5" t="str">
        <f>IFERROR(TRIM(INDEX(CID_DB[ [ NSN ] ],$D4544)),"")</f>
        <v/>
      </c>
      <c r="K4544" s="5" t="str">
        <f>IFERROR(TRIM(INDEX(CID_DB[Description],$D4544)),"")</f>
        <v/>
      </c>
      <c r="L4544" s="24" t="str">
        <f>IFERROR(TRIM(INDEX(CID_DB[Commercial Status],$D4544)),"")</f>
        <v/>
      </c>
    </row>
    <row r="4545" spans="2:12" x14ac:dyDescent="0.35">
      <c r="B4545" s="15"/>
      <c r="D4545" s="17" t="str">
        <f t="array" ref="D4545">IFERROR(IF($B4545&lt;&gt;"",LARGE(IF(ISNUMBER(SEARCH(TRIM(SUBSTITUTE($B4545,"-","")),CID_DB[Search Key])),ROW(CID_DB[Search Key]),""),1)-1,""),"")</f>
        <v/>
      </c>
      <c r="F4545" s="23" t="str">
        <f>IF($B4545&lt;&gt;"",COUNTIFS(CID_DB[Search Key],"*"&amp;TRIM(SUBSTITUTE(B4545,"-",""))&amp;"*"),"")</f>
        <v/>
      </c>
      <c r="G4545" s="23" t="str">
        <f>IFERROR(TRIM(INDEX(CID_DB[Case No],$D4545)),"")</f>
        <v/>
      </c>
      <c r="H4545" s="5" t="str">
        <f>IFERROR(TRIM(INDEX(CID_DB[Known Contractor '#1 PN],$D4545)),"")</f>
        <v/>
      </c>
      <c r="I4545" s="5" t="str">
        <f>IFERROR(TRIM(INDEX(CID_DB[Known Contractor '#2 PN],$D4545)),"")</f>
        <v/>
      </c>
      <c r="J4545" s="5" t="str">
        <f>IFERROR(TRIM(INDEX(CID_DB[ [ NSN ] ],$D4545)),"")</f>
        <v/>
      </c>
      <c r="K4545" s="5" t="str">
        <f>IFERROR(TRIM(INDEX(CID_DB[Description],$D4545)),"")</f>
        <v/>
      </c>
      <c r="L4545" s="24" t="str">
        <f>IFERROR(TRIM(INDEX(CID_DB[Commercial Status],$D4545)),"")</f>
        <v/>
      </c>
    </row>
    <row r="4546" spans="2:12" x14ac:dyDescent="0.35">
      <c r="B4546" s="15"/>
      <c r="D4546" s="17" t="str">
        <f t="array" ref="D4546">IFERROR(IF($B4546&lt;&gt;"",LARGE(IF(ISNUMBER(SEARCH(TRIM(SUBSTITUTE($B4546,"-","")),CID_DB[Search Key])),ROW(CID_DB[Search Key]),""),1)-1,""),"")</f>
        <v/>
      </c>
      <c r="F4546" s="23" t="str">
        <f>IF($B4546&lt;&gt;"",COUNTIFS(CID_DB[Search Key],"*"&amp;TRIM(SUBSTITUTE(B4546,"-",""))&amp;"*"),"")</f>
        <v/>
      </c>
      <c r="G4546" s="23" t="str">
        <f>IFERROR(TRIM(INDEX(CID_DB[Case No],$D4546)),"")</f>
        <v/>
      </c>
      <c r="H4546" s="5" t="str">
        <f>IFERROR(TRIM(INDEX(CID_DB[Known Contractor '#1 PN],$D4546)),"")</f>
        <v/>
      </c>
      <c r="I4546" s="5" t="str">
        <f>IFERROR(TRIM(INDEX(CID_DB[Known Contractor '#2 PN],$D4546)),"")</f>
        <v/>
      </c>
      <c r="J4546" s="5" t="str">
        <f>IFERROR(TRIM(INDEX(CID_DB[ [ NSN ] ],$D4546)),"")</f>
        <v/>
      </c>
      <c r="K4546" s="5" t="str">
        <f>IFERROR(TRIM(INDEX(CID_DB[Description],$D4546)),"")</f>
        <v/>
      </c>
      <c r="L4546" s="24" t="str">
        <f>IFERROR(TRIM(INDEX(CID_DB[Commercial Status],$D4546)),"")</f>
        <v/>
      </c>
    </row>
    <row r="4547" spans="2:12" x14ac:dyDescent="0.35">
      <c r="B4547" s="15"/>
      <c r="D4547" s="17" t="str">
        <f t="array" ref="D4547">IFERROR(IF($B4547&lt;&gt;"",LARGE(IF(ISNUMBER(SEARCH(TRIM(SUBSTITUTE($B4547,"-","")),CID_DB[Search Key])),ROW(CID_DB[Search Key]),""),1)-1,""),"")</f>
        <v/>
      </c>
      <c r="F4547" s="23" t="str">
        <f>IF($B4547&lt;&gt;"",COUNTIFS(CID_DB[Search Key],"*"&amp;TRIM(SUBSTITUTE(B4547,"-",""))&amp;"*"),"")</f>
        <v/>
      </c>
      <c r="G4547" s="23" t="str">
        <f>IFERROR(TRIM(INDEX(CID_DB[Case No],$D4547)),"")</f>
        <v/>
      </c>
      <c r="H4547" s="5" t="str">
        <f>IFERROR(TRIM(INDEX(CID_DB[Known Contractor '#1 PN],$D4547)),"")</f>
        <v/>
      </c>
      <c r="I4547" s="5" t="str">
        <f>IFERROR(TRIM(INDEX(CID_DB[Known Contractor '#2 PN],$D4547)),"")</f>
        <v/>
      </c>
      <c r="J4547" s="5" t="str">
        <f>IFERROR(TRIM(INDEX(CID_DB[ [ NSN ] ],$D4547)),"")</f>
        <v/>
      </c>
      <c r="K4547" s="5" t="str">
        <f>IFERROR(TRIM(INDEX(CID_DB[Description],$D4547)),"")</f>
        <v/>
      </c>
      <c r="L4547" s="24" t="str">
        <f>IFERROR(TRIM(INDEX(CID_DB[Commercial Status],$D4547)),"")</f>
        <v/>
      </c>
    </row>
    <row r="4548" spans="2:12" x14ac:dyDescent="0.35">
      <c r="B4548" s="15"/>
      <c r="D4548" s="17" t="str">
        <f t="array" ref="D4548">IFERROR(IF($B4548&lt;&gt;"",LARGE(IF(ISNUMBER(SEARCH(TRIM(SUBSTITUTE($B4548,"-","")),CID_DB[Search Key])),ROW(CID_DB[Search Key]),""),1)-1,""),"")</f>
        <v/>
      </c>
      <c r="F4548" s="23" t="str">
        <f>IF($B4548&lt;&gt;"",COUNTIFS(CID_DB[Search Key],"*"&amp;TRIM(SUBSTITUTE(B4548,"-",""))&amp;"*"),"")</f>
        <v/>
      </c>
      <c r="G4548" s="23" t="str">
        <f>IFERROR(TRIM(INDEX(CID_DB[Case No],$D4548)),"")</f>
        <v/>
      </c>
      <c r="H4548" s="5" t="str">
        <f>IFERROR(TRIM(INDEX(CID_DB[Known Contractor '#1 PN],$D4548)),"")</f>
        <v/>
      </c>
      <c r="I4548" s="5" t="str">
        <f>IFERROR(TRIM(INDEX(CID_DB[Known Contractor '#2 PN],$D4548)),"")</f>
        <v/>
      </c>
      <c r="J4548" s="5" t="str">
        <f>IFERROR(TRIM(INDEX(CID_DB[ [ NSN ] ],$D4548)),"")</f>
        <v/>
      </c>
      <c r="K4548" s="5" t="str">
        <f>IFERROR(TRIM(INDEX(CID_DB[Description],$D4548)),"")</f>
        <v/>
      </c>
      <c r="L4548" s="24" t="str">
        <f>IFERROR(TRIM(INDEX(CID_DB[Commercial Status],$D4548)),"")</f>
        <v/>
      </c>
    </row>
    <row r="4549" spans="2:12" x14ac:dyDescent="0.35">
      <c r="B4549" s="15"/>
      <c r="D4549" s="17" t="str">
        <f t="array" ref="D4549">IFERROR(IF($B4549&lt;&gt;"",LARGE(IF(ISNUMBER(SEARCH(TRIM(SUBSTITUTE($B4549,"-","")),CID_DB[Search Key])),ROW(CID_DB[Search Key]),""),1)-1,""),"")</f>
        <v/>
      </c>
      <c r="F4549" s="23" t="str">
        <f>IF($B4549&lt;&gt;"",COUNTIFS(CID_DB[Search Key],"*"&amp;TRIM(SUBSTITUTE(B4549,"-",""))&amp;"*"),"")</f>
        <v/>
      </c>
      <c r="G4549" s="23" t="str">
        <f>IFERROR(TRIM(INDEX(CID_DB[Case No],$D4549)),"")</f>
        <v/>
      </c>
      <c r="H4549" s="5" t="str">
        <f>IFERROR(TRIM(INDEX(CID_DB[Known Contractor '#1 PN],$D4549)),"")</f>
        <v/>
      </c>
      <c r="I4549" s="5" t="str">
        <f>IFERROR(TRIM(INDEX(CID_DB[Known Contractor '#2 PN],$D4549)),"")</f>
        <v/>
      </c>
      <c r="J4549" s="5" t="str">
        <f>IFERROR(TRIM(INDEX(CID_DB[ [ NSN ] ],$D4549)),"")</f>
        <v/>
      </c>
      <c r="K4549" s="5" t="str">
        <f>IFERROR(TRIM(INDEX(CID_DB[Description],$D4549)),"")</f>
        <v/>
      </c>
      <c r="L4549" s="24" t="str">
        <f>IFERROR(TRIM(INDEX(CID_DB[Commercial Status],$D4549)),"")</f>
        <v/>
      </c>
    </row>
    <row r="4550" spans="2:12" x14ac:dyDescent="0.35">
      <c r="B4550" s="15"/>
      <c r="D4550" s="17" t="str">
        <f t="array" ref="D4550">IFERROR(IF($B4550&lt;&gt;"",LARGE(IF(ISNUMBER(SEARCH(TRIM(SUBSTITUTE($B4550,"-","")),CID_DB[Search Key])),ROW(CID_DB[Search Key]),""),1)-1,""),"")</f>
        <v/>
      </c>
      <c r="F4550" s="23" t="str">
        <f>IF($B4550&lt;&gt;"",COUNTIFS(CID_DB[Search Key],"*"&amp;TRIM(SUBSTITUTE(B4550,"-",""))&amp;"*"),"")</f>
        <v/>
      </c>
      <c r="G4550" s="23" t="str">
        <f>IFERROR(TRIM(INDEX(CID_DB[Case No],$D4550)),"")</f>
        <v/>
      </c>
      <c r="H4550" s="5" t="str">
        <f>IFERROR(TRIM(INDEX(CID_DB[Known Contractor '#1 PN],$D4550)),"")</f>
        <v/>
      </c>
      <c r="I4550" s="5" t="str">
        <f>IFERROR(TRIM(INDEX(CID_DB[Known Contractor '#2 PN],$D4550)),"")</f>
        <v/>
      </c>
      <c r="J4550" s="5" t="str">
        <f>IFERROR(TRIM(INDEX(CID_DB[ [ NSN ] ],$D4550)),"")</f>
        <v/>
      </c>
      <c r="K4550" s="5" t="str">
        <f>IFERROR(TRIM(INDEX(CID_DB[Description],$D4550)),"")</f>
        <v/>
      </c>
      <c r="L4550" s="24" t="str">
        <f>IFERROR(TRIM(INDEX(CID_DB[Commercial Status],$D4550)),"")</f>
        <v/>
      </c>
    </row>
    <row r="4551" spans="2:12" x14ac:dyDescent="0.35">
      <c r="B4551" s="15"/>
      <c r="D4551" s="17" t="str">
        <f t="array" ref="D4551">IFERROR(IF($B4551&lt;&gt;"",LARGE(IF(ISNUMBER(SEARCH(TRIM(SUBSTITUTE($B4551,"-","")),CID_DB[Search Key])),ROW(CID_DB[Search Key]),""),1)-1,""),"")</f>
        <v/>
      </c>
      <c r="F4551" s="23" t="str">
        <f>IF($B4551&lt;&gt;"",COUNTIFS(CID_DB[Search Key],"*"&amp;TRIM(SUBSTITUTE(B4551,"-",""))&amp;"*"),"")</f>
        <v/>
      </c>
      <c r="G4551" s="23" t="str">
        <f>IFERROR(TRIM(INDEX(CID_DB[Case No],$D4551)),"")</f>
        <v/>
      </c>
      <c r="H4551" s="5" t="str">
        <f>IFERROR(TRIM(INDEX(CID_DB[Known Contractor '#1 PN],$D4551)),"")</f>
        <v/>
      </c>
      <c r="I4551" s="5" t="str">
        <f>IFERROR(TRIM(INDEX(CID_DB[Known Contractor '#2 PN],$D4551)),"")</f>
        <v/>
      </c>
      <c r="J4551" s="5" t="str">
        <f>IFERROR(TRIM(INDEX(CID_DB[ [ NSN ] ],$D4551)),"")</f>
        <v/>
      </c>
      <c r="K4551" s="5" t="str">
        <f>IFERROR(TRIM(INDEX(CID_DB[Description],$D4551)),"")</f>
        <v/>
      </c>
      <c r="L4551" s="24" t="str">
        <f>IFERROR(TRIM(INDEX(CID_DB[Commercial Status],$D4551)),"")</f>
        <v/>
      </c>
    </row>
    <row r="4552" spans="2:12" x14ac:dyDescent="0.35">
      <c r="B4552" s="15"/>
      <c r="D4552" s="17" t="str">
        <f t="array" ref="D4552">IFERROR(IF($B4552&lt;&gt;"",LARGE(IF(ISNUMBER(SEARCH(TRIM(SUBSTITUTE($B4552,"-","")),CID_DB[Search Key])),ROW(CID_DB[Search Key]),""),1)-1,""),"")</f>
        <v/>
      </c>
      <c r="F4552" s="23" t="str">
        <f>IF($B4552&lt;&gt;"",COUNTIFS(CID_DB[Search Key],"*"&amp;TRIM(SUBSTITUTE(B4552,"-",""))&amp;"*"),"")</f>
        <v/>
      </c>
      <c r="G4552" s="23" t="str">
        <f>IFERROR(TRIM(INDEX(CID_DB[Case No],$D4552)),"")</f>
        <v/>
      </c>
      <c r="H4552" s="5" t="str">
        <f>IFERROR(TRIM(INDEX(CID_DB[Known Contractor '#1 PN],$D4552)),"")</f>
        <v/>
      </c>
      <c r="I4552" s="5" t="str">
        <f>IFERROR(TRIM(INDEX(CID_DB[Known Contractor '#2 PN],$D4552)),"")</f>
        <v/>
      </c>
      <c r="J4552" s="5" t="str">
        <f>IFERROR(TRIM(INDEX(CID_DB[ [ NSN ] ],$D4552)),"")</f>
        <v/>
      </c>
      <c r="K4552" s="5" t="str">
        <f>IFERROR(TRIM(INDEX(CID_DB[Description],$D4552)),"")</f>
        <v/>
      </c>
      <c r="L4552" s="24" t="str">
        <f>IFERROR(TRIM(INDEX(CID_DB[Commercial Status],$D4552)),"")</f>
        <v/>
      </c>
    </row>
    <row r="4553" spans="2:12" x14ac:dyDescent="0.35">
      <c r="B4553" s="15"/>
      <c r="D4553" s="17" t="str">
        <f t="array" ref="D4553">IFERROR(IF($B4553&lt;&gt;"",LARGE(IF(ISNUMBER(SEARCH(TRIM(SUBSTITUTE($B4553,"-","")),CID_DB[Search Key])),ROW(CID_DB[Search Key]),""),1)-1,""),"")</f>
        <v/>
      </c>
      <c r="F4553" s="23" t="str">
        <f>IF($B4553&lt;&gt;"",COUNTIFS(CID_DB[Search Key],"*"&amp;TRIM(SUBSTITUTE(B4553,"-",""))&amp;"*"),"")</f>
        <v/>
      </c>
      <c r="G4553" s="23" t="str">
        <f>IFERROR(TRIM(INDEX(CID_DB[Case No],$D4553)),"")</f>
        <v/>
      </c>
      <c r="H4553" s="5" t="str">
        <f>IFERROR(TRIM(INDEX(CID_DB[Known Contractor '#1 PN],$D4553)),"")</f>
        <v/>
      </c>
      <c r="I4553" s="5" t="str">
        <f>IFERROR(TRIM(INDEX(CID_DB[Known Contractor '#2 PN],$D4553)),"")</f>
        <v/>
      </c>
      <c r="J4553" s="5" t="str">
        <f>IFERROR(TRIM(INDEX(CID_DB[ [ NSN ] ],$D4553)),"")</f>
        <v/>
      </c>
      <c r="K4553" s="5" t="str">
        <f>IFERROR(TRIM(INDEX(CID_DB[Description],$D4553)),"")</f>
        <v/>
      </c>
      <c r="L4553" s="24" t="str">
        <f>IFERROR(TRIM(INDEX(CID_DB[Commercial Status],$D4553)),"")</f>
        <v/>
      </c>
    </row>
    <row r="4554" spans="2:12" x14ac:dyDescent="0.35">
      <c r="B4554" s="15"/>
      <c r="D4554" s="17" t="str">
        <f t="array" ref="D4554">IFERROR(IF($B4554&lt;&gt;"",LARGE(IF(ISNUMBER(SEARCH(TRIM(SUBSTITUTE($B4554,"-","")),CID_DB[Search Key])),ROW(CID_DB[Search Key]),""),1)-1,""),"")</f>
        <v/>
      </c>
      <c r="F4554" s="23" t="str">
        <f>IF($B4554&lt;&gt;"",COUNTIFS(CID_DB[Search Key],"*"&amp;TRIM(SUBSTITUTE(B4554,"-",""))&amp;"*"),"")</f>
        <v/>
      </c>
      <c r="G4554" s="23" t="str">
        <f>IFERROR(TRIM(INDEX(CID_DB[Case No],$D4554)),"")</f>
        <v/>
      </c>
      <c r="H4554" s="5" t="str">
        <f>IFERROR(TRIM(INDEX(CID_DB[Known Contractor '#1 PN],$D4554)),"")</f>
        <v/>
      </c>
      <c r="I4554" s="5" t="str">
        <f>IFERROR(TRIM(INDEX(CID_DB[Known Contractor '#2 PN],$D4554)),"")</f>
        <v/>
      </c>
      <c r="J4554" s="5" t="str">
        <f>IFERROR(TRIM(INDEX(CID_DB[ [ NSN ] ],$D4554)),"")</f>
        <v/>
      </c>
      <c r="K4554" s="5" t="str">
        <f>IFERROR(TRIM(INDEX(CID_DB[Description],$D4554)),"")</f>
        <v/>
      </c>
      <c r="L4554" s="24" t="str">
        <f>IFERROR(TRIM(INDEX(CID_DB[Commercial Status],$D4554)),"")</f>
        <v/>
      </c>
    </row>
    <row r="4555" spans="2:12" x14ac:dyDescent="0.35">
      <c r="B4555" s="15"/>
      <c r="D4555" s="17" t="str">
        <f t="array" ref="D4555">IFERROR(IF($B4555&lt;&gt;"",LARGE(IF(ISNUMBER(SEARCH(TRIM(SUBSTITUTE($B4555,"-","")),CID_DB[Search Key])),ROW(CID_DB[Search Key]),""),1)-1,""),"")</f>
        <v/>
      </c>
      <c r="F4555" s="23" t="str">
        <f>IF($B4555&lt;&gt;"",COUNTIFS(CID_DB[Search Key],"*"&amp;TRIM(SUBSTITUTE(B4555,"-",""))&amp;"*"),"")</f>
        <v/>
      </c>
      <c r="G4555" s="23" t="str">
        <f>IFERROR(TRIM(INDEX(CID_DB[Case No],$D4555)),"")</f>
        <v/>
      </c>
      <c r="H4555" s="5" t="str">
        <f>IFERROR(TRIM(INDEX(CID_DB[Known Contractor '#1 PN],$D4555)),"")</f>
        <v/>
      </c>
      <c r="I4555" s="5" t="str">
        <f>IFERROR(TRIM(INDEX(CID_DB[Known Contractor '#2 PN],$D4555)),"")</f>
        <v/>
      </c>
      <c r="J4555" s="5" t="str">
        <f>IFERROR(TRIM(INDEX(CID_DB[ [ NSN ] ],$D4555)),"")</f>
        <v/>
      </c>
      <c r="K4555" s="5" t="str">
        <f>IFERROR(TRIM(INDEX(CID_DB[Description],$D4555)),"")</f>
        <v/>
      </c>
      <c r="L4555" s="24" t="str">
        <f>IFERROR(TRIM(INDEX(CID_DB[Commercial Status],$D4555)),"")</f>
        <v/>
      </c>
    </row>
    <row r="4556" spans="2:12" x14ac:dyDescent="0.35">
      <c r="B4556" s="15"/>
      <c r="D4556" s="17" t="str">
        <f t="array" ref="D4556">IFERROR(IF($B4556&lt;&gt;"",LARGE(IF(ISNUMBER(SEARCH(TRIM(SUBSTITUTE($B4556,"-","")),CID_DB[Search Key])),ROW(CID_DB[Search Key]),""),1)-1,""),"")</f>
        <v/>
      </c>
      <c r="F4556" s="23" t="str">
        <f>IF($B4556&lt;&gt;"",COUNTIFS(CID_DB[Search Key],"*"&amp;TRIM(SUBSTITUTE(B4556,"-",""))&amp;"*"),"")</f>
        <v/>
      </c>
      <c r="G4556" s="23" t="str">
        <f>IFERROR(TRIM(INDEX(CID_DB[Case No],$D4556)),"")</f>
        <v/>
      </c>
      <c r="H4556" s="5" t="str">
        <f>IFERROR(TRIM(INDEX(CID_DB[Known Contractor '#1 PN],$D4556)),"")</f>
        <v/>
      </c>
      <c r="I4556" s="5" t="str">
        <f>IFERROR(TRIM(INDEX(CID_DB[Known Contractor '#2 PN],$D4556)),"")</f>
        <v/>
      </c>
      <c r="J4556" s="5" t="str">
        <f>IFERROR(TRIM(INDEX(CID_DB[ [ NSN ] ],$D4556)),"")</f>
        <v/>
      </c>
      <c r="K4556" s="5" t="str">
        <f>IFERROR(TRIM(INDEX(CID_DB[Description],$D4556)),"")</f>
        <v/>
      </c>
      <c r="L4556" s="24" t="str">
        <f>IFERROR(TRIM(INDEX(CID_DB[Commercial Status],$D4556)),"")</f>
        <v/>
      </c>
    </row>
    <row r="4557" spans="2:12" x14ac:dyDescent="0.35">
      <c r="B4557" s="15"/>
      <c r="D4557" s="17" t="str">
        <f t="array" ref="D4557">IFERROR(IF($B4557&lt;&gt;"",LARGE(IF(ISNUMBER(SEARCH(TRIM(SUBSTITUTE($B4557,"-","")),CID_DB[Search Key])),ROW(CID_DB[Search Key]),""),1)-1,""),"")</f>
        <v/>
      </c>
      <c r="F4557" s="23" t="str">
        <f>IF($B4557&lt;&gt;"",COUNTIFS(CID_DB[Search Key],"*"&amp;TRIM(SUBSTITUTE(B4557,"-",""))&amp;"*"),"")</f>
        <v/>
      </c>
      <c r="G4557" s="23" t="str">
        <f>IFERROR(TRIM(INDEX(CID_DB[Case No],$D4557)),"")</f>
        <v/>
      </c>
      <c r="H4557" s="5" t="str">
        <f>IFERROR(TRIM(INDEX(CID_DB[Known Contractor '#1 PN],$D4557)),"")</f>
        <v/>
      </c>
      <c r="I4557" s="5" t="str">
        <f>IFERROR(TRIM(INDEX(CID_DB[Known Contractor '#2 PN],$D4557)),"")</f>
        <v/>
      </c>
      <c r="J4557" s="5" t="str">
        <f>IFERROR(TRIM(INDEX(CID_DB[ [ NSN ] ],$D4557)),"")</f>
        <v/>
      </c>
      <c r="K4557" s="5" t="str">
        <f>IFERROR(TRIM(INDEX(CID_DB[Description],$D4557)),"")</f>
        <v/>
      </c>
      <c r="L4557" s="24" t="str">
        <f>IFERROR(TRIM(INDEX(CID_DB[Commercial Status],$D4557)),"")</f>
        <v/>
      </c>
    </row>
    <row r="4558" spans="2:12" x14ac:dyDescent="0.35">
      <c r="B4558" s="15"/>
      <c r="D4558" s="17" t="str">
        <f t="array" ref="D4558">IFERROR(IF($B4558&lt;&gt;"",LARGE(IF(ISNUMBER(SEARCH(TRIM(SUBSTITUTE($B4558,"-","")),CID_DB[Search Key])),ROW(CID_DB[Search Key]),""),1)-1,""),"")</f>
        <v/>
      </c>
      <c r="F4558" s="23" t="str">
        <f>IF($B4558&lt;&gt;"",COUNTIFS(CID_DB[Search Key],"*"&amp;TRIM(SUBSTITUTE(B4558,"-",""))&amp;"*"),"")</f>
        <v/>
      </c>
      <c r="G4558" s="23" t="str">
        <f>IFERROR(TRIM(INDEX(CID_DB[Case No],$D4558)),"")</f>
        <v/>
      </c>
      <c r="H4558" s="5" t="str">
        <f>IFERROR(TRIM(INDEX(CID_DB[Known Contractor '#1 PN],$D4558)),"")</f>
        <v/>
      </c>
      <c r="I4558" s="5" t="str">
        <f>IFERROR(TRIM(INDEX(CID_DB[Known Contractor '#2 PN],$D4558)),"")</f>
        <v/>
      </c>
      <c r="J4558" s="5" t="str">
        <f>IFERROR(TRIM(INDEX(CID_DB[ [ NSN ] ],$D4558)),"")</f>
        <v/>
      </c>
      <c r="K4558" s="5" t="str">
        <f>IFERROR(TRIM(INDEX(CID_DB[Description],$D4558)),"")</f>
        <v/>
      </c>
      <c r="L4558" s="24" t="str">
        <f>IFERROR(TRIM(INDEX(CID_DB[Commercial Status],$D4558)),"")</f>
        <v/>
      </c>
    </row>
    <row r="4559" spans="2:12" x14ac:dyDescent="0.35">
      <c r="B4559" s="15"/>
      <c r="D4559" s="17" t="str">
        <f t="array" ref="D4559">IFERROR(IF($B4559&lt;&gt;"",LARGE(IF(ISNUMBER(SEARCH(TRIM(SUBSTITUTE($B4559,"-","")),CID_DB[Search Key])),ROW(CID_DB[Search Key]),""),1)-1,""),"")</f>
        <v/>
      </c>
      <c r="F4559" s="23" t="str">
        <f>IF($B4559&lt;&gt;"",COUNTIFS(CID_DB[Search Key],"*"&amp;TRIM(SUBSTITUTE(B4559,"-",""))&amp;"*"),"")</f>
        <v/>
      </c>
      <c r="G4559" s="23" t="str">
        <f>IFERROR(TRIM(INDEX(CID_DB[Case No],$D4559)),"")</f>
        <v/>
      </c>
      <c r="H4559" s="5" t="str">
        <f>IFERROR(TRIM(INDEX(CID_DB[Known Contractor '#1 PN],$D4559)),"")</f>
        <v/>
      </c>
      <c r="I4559" s="5" t="str">
        <f>IFERROR(TRIM(INDEX(CID_DB[Known Contractor '#2 PN],$D4559)),"")</f>
        <v/>
      </c>
      <c r="J4559" s="5" t="str">
        <f>IFERROR(TRIM(INDEX(CID_DB[ [ NSN ] ],$D4559)),"")</f>
        <v/>
      </c>
      <c r="K4559" s="5" t="str">
        <f>IFERROR(TRIM(INDEX(CID_DB[Description],$D4559)),"")</f>
        <v/>
      </c>
      <c r="L4559" s="24" t="str">
        <f>IFERROR(TRIM(INDEX(CID_DB[Commercial Status],$D4559)),"")</f>
        <v/>
      </c>
    </row>
    <row r="4560" spans="2:12" x14ac:dyDescent="0.35">
      <c r="B4560" s="15"/>
      <c r="D4560" s="17" t="str">
        <f t="array" ref="D4560">IFERROR(IF($B4560&lt;&gt;"",LARGE(IF(ISNUMBER(SEARCH(TRIM(SUBSTITUTE($B4560,"-","")),CID_DB[Search Key])),ROW(CID_DB[Search Key]),""),1)-1,""),"")</f>
        <v/>
      </c>
      <c r="F4560" s="23" t="str">
        <f>IF($B4560&lt;&gt;"",COUNTIFS(CID_DB[Search Key],"*"&amp;TRIM(SUBSTITUTE(B4560,"-",""))&amp;"*"),"")</f>
        <v/>
      </c>
      <c r="G4560" s="23" t="str">
        <f>IFERROR(TRIM(INDEX(CID_DB[Case No],$D4560)),"")</f>
        <v/>
      </c>
      <c r="H4560" s="5" t="str">
        <f>IFERROR(TRIM(INDEX(CID_DB[Known Contractor '#1 PN],$D4560)),"")</f>
        <v/>
      </c>
      <c r="I4560" s="5" t="str">
        <f>IFERROR(TRIM(INDEX(CID_DB[Known Contractor '#2 PN],$D4560)),"")</f>
        <v/>
      </c>
      <c r="J4560" s="5" t="str">
        <f>IFERROR(TRIM(INDEX(CID_DB[ [ NSN ] ],$D4560)),"")</f>
        <v/>
      </c>
      <c r="K4560" s="5" t="str">
        <f>IFERROR(TRIM(INDEX(CID_DB[Description],$D4560)),"")</f>
        <v/>
      </c>
      <c r="L4560" s="24" t="str">
        <f>IFERROR(TRIM(INDEX(CID_DB[Commercial Status],$D4560)),"")</f>
        <v/>
      </c>
    </row>
    <row r="4561" spans="2:12" x14ac:dyDescent="0.35">
      <c r="B4561" s="15"/>
      <c r="D4561" s="17" t="str">
        <f t="array" ref="D4561">IFERROR(IF($B4561&lt;&gt;"",LARGE(IF(ISNUMBER(SEARCH(TRIM(SUBSTITUTE($B4561,"-","")),CID_DB[Search Key])),ROW(CID_DB[Search Key]),""),1)-1,""),"")</f>
        <v/>
      </c>
      <c r="F4561" s="23" t="str">
        <f>IF($B4561&lt;&gt;"",COUNTIFS(CID_DB[Search Key],"*"&amp;TRIM(SUBSTITUTE(B4561,"-",""))&amp;"*"),"")</f>
        <v/>
      </c>
      <c r="G4561" s="23" t="str">
        <f>IFERROR(TRIM(INDEX(CID_DB[Case No],$D4561)),"")</f>
        <v/>
      </c>
      <c r="H4561" s="5" t="str">
        <f>IFERROR(TRIM(INDEX(CID_DB[Known Contractor '#1 PN],$D4561)),"")</f>
        <v/>
      </c>
      <c r="I4561" s="5" t="str">
        <f>IFERROR(TRIM(INDEX(CID_DB[Known Contractor '#2 PN],$D4561)),"")</f>
        <v/>
      </c>
      <c r="J4561" s="5" t="str">
        <f>IFERROR(TRIM(INDEX(CID_DB[ [ NSN ] ],$D4561)),"")</f>
        <v/>
      </c>
      <c r="K4561" s="5" t="str">
        <f>IFERROR(TRIM(INDEX(CID_DB[Description],$D4561)),"")</f>
        <v/>
      </c>
      <c r="L4561" s="24" t="str">
        <f>IFERROR(TRIM(INDEX(CID_DB[Commercial Status],$D4561)),"")</f>
        <v/>
      </c>
    </row>
    <row r="4562" spans="2:12" x14ac:dyDescent="0.35">
      <c r="B4562" s="15"/>
      <c r="D4562" s="17" t="str">
        <f t="array" ref="D4562">IFERROR(IF($B4562&lt;&gt;"",LARGE(IF(ISNUMBER(SEARCH(TRIM(SUBSTITUTE($B4562,"-","")),CID_DB[Search Key])),ROW(CID_DB[Search Key]),""),1)-1,""),"")</f>
        <v/>
      </c>
      <c r="F4562" s="23" t="str">
        <f>IF($B4562&lt;&gt;"",COUNTIFS(CID_DB[Search Key],"*"&amp;TRIM(SUBSTITUTE(B4562,"-",""))&amp;"*"),"")</f>
        <v/>
      </c>
      <c r="G4562" s="23" t="str">
        <f>IFERROR(TRIM(INDEX(CID_DB[Case No],$D4562)),"")</f>
        <v/>
      </c>
      <c r="H4562" s="5" t="str">
        <f>IFERROR(TRIM(INDEX(CID_DB[Known Contractor '#1 PN],$D4562)),"")</f>
        <v/>
      </c>
      <c r="I4562" s="5" t="str">
        <f>IFERROR(TRIM(INDEX(CID_DB[Known Contractor '#2 PN],$D4562)),"")</f>
        <v/>
      </c>
      <c r="J4562" s="5" t="str">
        <f>IFERROR(TRIM(INDEX(CID_DB[ [ NSN ] ],$D4562)),"")</f>
        <v/>
      </c>
      <c r="K4562" s="5" t="str">
        <f>IFERROR(TRIM(INDEX(CID_DB[Description],$D4562)),"")</f>
        <v/>
      </c>
      <c r="L4562" s="24" t="str">
        <f>IFERROR(TRIM(INDEX(CID_DB[Commercial Status],$D4562)),"")</f>
        <v/>
      </c>
    </row>
    <row r="4563" spans="2:12" x14ac:dyDescent="0.35">
      <c r="B4563" s="15"/>
      <c r="D4563" s="17" t="str">
        <f t="array" ref="D4563">IFERROR(IF($B4563&lt;&gt;"",LARGE(IF(ISNUMBER(SEARCH(TRIM(SUBSTITUTE($B4563,"-","")),CID_DB[Search Key])),ROW(CID_DB[Search Key]),""),1)-1,""),"")</f>
        <v/>
      </c>
      <c r="F4563" s="23" t="str">
        <f>IF($B4563&lt;&gt;"",COUNTIFS(CID_DB[Search Key],"*"&amp;TRIM(SUBSTITUTE(B4563,"-",""))&amp;"*"),"")</f>
        <v/>
      </c>
      <c r="G4563" s="23" t="str">
        <f>IFERROR(TRIM(INDEX(CID_DB[Case No],$D4563)),"")</f>
        <v/>
      </c>
      <c r="H4563" s="5" t="str">
        <f>IFERROR(TRIM(INDEX(CID_DB[Known Contractor '#1 PN],$D4563)),"")</f>
        <v/>
      </c>
      <c r="I4563" s="5" t="str">
        <f>IFERROR(TRIM(INDEX(CID_DB[Known Contractor '#2 PN],$D4563)),"")</f>
        <v/>
      </c>
      <c r="J4563" s="5" t="str">
        <f>IFERROR(TRIM(INDEX(CID_DB[ [ NSN ] ],$D4563)),"")</f>
        <v/>
      </c>
      <c r="K4563" s="5" t="str">
        <f>IFERROR(TRIM(INDEX(CID_DB[Description],$D4563)),"")</f>
        <v/>
      </c>
      <c r="L4563" s="24" t="str">
        <f>IFERROR(TRIM(INDEX(CID_DB[Commercial Status],$D4563)),"")</f>
        <v/>
      </c>
    </row>
    <row r="4564" spans="2:12" x14ac:dyDescent="0.35">
      <c r="B4564" s="15"/>
      <c r="D4564" s="17" t="str">
        <f t="array" ref="D4564">IFERROR(IF($B4564&lt;&gt;"",LARGE(IF(ISNUMBER(SEARCH(TRIM(SUBSTITUTE($B4564,"-","")),CID_DB[Search Key])),ROW(CID_DB[Search Key]),""),1)-1,""),"")</f>
        <v/>
      </c>
      <c r="F4564" s="23" t="str">
        <f>IF($B4564&lt;&gt;"",COUNTIFS(CID_DB[Search Key],"*"&amp;TRIM(SUBSTITUTE(B4564,"-",""))&amp;"*"),"")</f>
        <v/>
      </c>
      <c r="G4564" s="23" t="str">
        <f>IFERROR(TRIM(INDEX(CID_DB[Case No],$D4564)),"")</f>
        <v/>
      </c>
      <c r="H4564" s="5" t="str">
        <f>IFERROR(TRIM(INDEX(CID_DB[Known Contractor '#1 PN],$D4564)),"")</f>
        <v/>
      </c>
      <c r="I4564" s="5" t="str">
        <f>IFERROR(TRIM(INDEX(CID_DB[Known Contractor '#2 PN],$D4564)),"")</f>
        <v/>
      </c>
      <c r="J4564" s="5" t="str">
        <f>IFERROR(TRIM(INDEX(CID_DB[ [ NSN ] ],$D4564)),"")</f>
        <v/>
      </c>
      <c r="K4564" s="5" t="str">
        <f>IFERROR(TRIM(INDEX(CID_DB[Description],$D4564)),"")</f>
        <v/>
      </c>
      <c r="L4564" s="24" t="str">
        <f>IFERROR(TRIM(INDEX(CID_DB[Commercial Status],$D4564)),"")</f>
        <v/>
      </c>
    </row>
    <row r="4565" spans="2:12" x14ac:dyDescent="0.35">
      <c r="B4565" s="15"/>
      <c r="D4565" s="17" t="str">
        <f t="array" ref="D4565">IFERROR(IF($B4565&lt;&gt;"",LARGE(IF(ISNUMBER(SEARCH(TRIM(SUBSTITUTE($B4565,"-","")),CID_DB[Search Key])),ROW(CID_DB[Search Key]),""),1)-1,""),"")</f>
        <v/>
      </c>
      <c r="F4565" s="23" t="str">
        <f>IF($B4565&lt;&gt;"",COUNTIFS(CID_DB[Search Key],"*"&amp;TRIM(SUBSTITUTE(B4565,"-",""))&amp;"*"),"")</f>
        <v/>
      </c>
      <c r="G4565" s="23" t="str">
        <f>IFERROR(TRIM(INDEX(CID_DB[Case No],$D4565)),"")</f>
        <v/>
      </c>
      <c r="H4565" s="5" t="str">
        <f>IFERROR(TRIM(INDEX(CID_DB[Known Contractor '#1 PN],$D4565)),"")</f>
        <v/>
      </c>
      <c r="I4565" s="5" t="str">
        <f>IFERROR(TRIM(INDEX(CID_DB[Known Contractor '#2 PN],$D4565)),"")</f>
        <v/>
      </c>
      <c r="J4565" s="5" t="str">
        <f>IFERROR(TRIM(INDEX(CID_DB[ [ NSN ] ],$D4565)),"")</f>
        <v/>
      </c>
      <c r="K4565" s="5" t="str">
        <f>IFERROR(TRIM(INDEX(CID_DB[Description],$D4565)),"")</f>
        <v/>
      </c>
      <c r="L4565" s="24" t="str">
        <f>IFERROR(TRIM(INDEX(CID_DB[Commercial Status],$D4565)),"")</f>
        <v/>
      </c>
    </row>
    <row r="4566" spans="2:12" x14ac:dyDescent="0.35">
      <c r="B4566" s="15"/>
      <c r="D4566" s="17" t="str">
        <f t="array" ref="D4566">IFERROR(IF($B4566&lt;&gt;"",LARGE(IF(ISNUMBER(SEARCH(TRIM(SUBSTITUTE($B4566,"-","")),CID_DB[Search Key])),ROW(CID_DB[Search Key]),""),1)-1,""),"")</f>
        <v/>
      </c>
      <c r="F4566" s="23" t="str">
        <f>IF($B4566&lt;&gt;"",COUNTIFS(CID_DB[Search Key],"*"&amp;TRIM(SUBSTITUTE(B4566,"-",""))&amp;"*"),"")</f>
        <v/>
      </c>
      <c r="G4566" s="23" t="str">
        <f>IFERROR(TRIM(INDEX(CID_DB[Case No],$D4566)),"")</f>
        <v/>
      </c>
      <c r="H4566" s="5" t="str">
        <f>IFERROR(TRIM(INDEX(CID_DB[Known Contractor '#1 PN],$D4566)),"")</f>
        <v/>
      </c>
      <c r="I4566" s="5" t="str">
        <f>IFERROR(TRIM(INDEX(CID_DB[Known Contractor '#2 PN],$D4566)),"")</f>
        <v/>
      </c>
      <c r="J4566" s="5" t="str">
        <f>IFERROR(TRIM(INDEX(CID_DB[ [ NSN ] ],$D4566)),"")</f>
        <v/>
      </c>
      <c r="K4566" s="5" t="str">
        <f>IFERROR(TRIM(INDEX(CID_DB[Description],$D4566)),"")</f>
        <v/>
      </c>
      <c r="L4566" s="24" t="str">
        <f>IFERROR(TRIM(INDEX(CID_DB[Commercial Status],$D4566)),"")</f>
        <v/>
      </c>
    </row>
    <row r="4567" spans="2:12" x14ac:dyDescent="0.35">
      <c r="B4567" s="15"/>
      <c r="D4567" s="17" t="str">
        <f t="array" ref="D4567">IFERROR(IF($B4567&lt;&gt;"",LARGE(IF(ISNUMBER(SEARCH(TRIM(SUBSTITUTE($B4567,"-","")),CID_DB[Search Key])),ROW(CID_DB[Search Key]),""),1)-1,""),"")</f>
        <v/>
      </c>
      <c r="F4567" s="23" t="str">
        <f>IF($B4567&lt;&gt;"",COUNTIFS(CID_DB[Search Key],"*"&amp;TRIM(SUBSTITUTE(B4567,"-",""))&amp;"*"),"")</f>
        <v/>
      </c>
      <c r="G4567" s="23" t="str">
        <f>IFERROR(TRIM(INDEX(CID_DB[Case No],$D4567)),"")</f>
        <v/>
      </c>
      <c r="H4567" s="5" t="str">
        <f>IFERROR(TRIM(INDEX(CID_DB[Known Contractor '#1 PN],$D4567)),"")</f>
        <v/>
      </c>
      <c r="I4567" s="5" t="str">
        <f>IFERROR(TRIM(INDEX(CID_DB[Known Contractor '#2 PN],$D4567)),"")</f>
        <v/>
      </c>
      <c r="J4567" s="5" t="str">
        <f>IFERROR(TRIM(INDEX(CID_DB[ [ NSN ] ],$D4567)),"")</f>
        <v/>
      </c>
      <c r="K4567" s="5" t="str">
        <f>IFERROR(TRIM(INDEX(CID_DB[Description],$D4567)),"")</f>
        <v/>
      </c>
      <c r="L4567" s="24" t="str">
        <f>IFERROR(TRIM(INDEX(CID_DB[Commercial Status],$D4567)),"")</f>
        <v/>
      </c>
    </row>
    <row r="4568" spans="2:12" x14ac:dyDescent="0.35">
      <c r="B4568" s="15"/>
      <c r="D4568" s="17" t="str">
        <f t="array" ref="D4568">IFERROR(IF($B4568&lt;&gt;"",LARGE(IF(ISNUMBER(SEARCH(TRIM(SUBSTITUTE($B4568,"-","")),CID_DB[Search Key])),ROW(CID_DB[Search Key]),""),1)-1,""),"")</f>
        <v/>
      </c>
      <c r="F4568" s="23" t="str">
        <f>IF($B4568&lt;&gt;"",COUNTIFS(CID_DB[Search Key],"*"&amp;TRIM(SUBSTITUTE(B4568,"-",""))&amp;"*"),"")</f>
        <v/>
      </c>
      <c r="G4568" s="23" t="str">
        <f>IFERROR(TRIM(INDEX(CID_DB[Case No],$D4568)),"")</f>
        <v/>
      </c>
      <c r="H4568" s="5" t="str">
        <f>IFERROR(TRIM(INDEX(CID_DB[Known Contractor '#1 PN],$D4568)),"")</f>
        <v/>
      </c>
      <c r="I4568" s="5" t="str">
        <f>IFERROR(TRIM(INDEX(CID_DB[Known Contractor '#2 PN],$D4568)),"")</f>
        <v/>
      </c>
      <c r="J4568" s="5" t="str">
        <f>IFERROR(TRIM(INDEX(CID_DB[ [ NSN ] ],$D4568)),"")</f>
        <v/>
      </c>
      <c r="K4568" s="5" t="str">
        <f>IFERROR(TRIM(INDEX(CID_DB[Description],$D4568)),"")</f>
        <v/>
      </c>
      <c r="L4568" s="24" t="str">
        <f>IFERROR(TRIM(INDEX(CID_DB[Commercial Status],$D4568)),"")</f>
        <v/>
      </c>
    </row>
    <row r="4569" spans="2:12" x14ac:dyDescent="0.35">
      <c r="B4569" s="15"/>
      <c r="D4569" s="17" t="str">
        <f t="array" ref="D4569">IFERROR(IF($B4569&lt;&gt;"",LARGE(IF(ISNUMBER(SEARCH(TRIM(SUBSTITUTE($B4569,"-","")),CID_DB[Search Key])),ROW(CID_DB[Search Key]),""),1)-1,""),"")</f>
        <v/>
      </c>
      <c r="F4569" s="23" t="str">
        <f>IF($B4569&lt;&gt;"",COUNTIFS(CID_DB[Search Key],"*"&amp;TRIM(SUBSTITUTE(B4569,"-",""))&amp;"*"),"")</f>
        <v/>
      </c>
      <c r="G4569" s="23" t="str">
        <f>IFERROR(TRIM(INDEX(CID_DB[Case No],$D4569)),"")</f>
        <v/>
      </c>
      <c r="H4569" s="5" t="str">
        <f>IFERROR(TRIM(INDEX(CID_DB[Known Contractor '#1 PN],$D4569)),"")</f>
        <v/>
      </c>
      <c r="I4569" s="5" t="str">
        <f>IFERROR(TRIM(INDEX(CID_DB[Known Contractor '#2 PN],$D4569)),"")</f>
        <v/>
      </c>
      <c r="J4569" s="5" t="str">
        <f>IFERROR(TRIM(INDEX(CID_DB[ [ NSN ] ],$D4569)),"")</f>
        <v/>
      </c>
      <c r="K4569" s="5" t="str">
        <f>IFERROR(TRIM(INDEX(CID_DB[Description],$D4569)),"")</f>
        <v/>
      </c>
      <c r="L4569" s="24" t="str">
        <f>IFERROR(TRIM(INDEX(CID_DB[Commercial Status],$D4569)),"")</f>
        <v/>
      </c>
    </row>
    <row r="4570" spans="2:12" x14ac:dyDescent="0.35">
      <c r="B4570" s="15"/>
      <c r="D4570" s="17" t="str">
        <f t="array" ref="D4570">IFERROR(IF($B4570&lt;&gt;"",LARGE(IF(ISNUMBER(SEARCH(TRIM(SUBSTITUTE($B4570,"-","")),CID_DB[Search Key])),ROW(CID_DB[Search Key]),""),1)-1,""),"")</f>
        <v/>
      </c>
      <c r="F4570" s="23" t="str">
        <f>IF($B4570&lt;&gt;"",COUNTIFS(CID_DB[Search Key],"*"&amp;TRIM(SUBSTITUTE(B4570,"-",""))&amp;"*"),"")</f>
        <v/>
      </c>
      <c r="G4570" s="23" t="str">
        <f>IFERROR(TRIM(INDEX(CID_DB[Case No],$D4570)),"")</f>
        <v/>
      </c>
      <c r="H4570" s="5" t="str">
        <f>IFERROR(TRIM(INDEX(CID_DB[Known Contractor '#1 PN],$D4570)),"")</f>
        <v/>
      </c>
      <c r="I4570" s="5" t="str">
        <f>IFERROR(TRIM(INDEX(CID_DB[Known Contractor '#2 PN],$D4570)),"")</f>
        <v/>
      </c>
      <c r="J4570" s="5" t="str">
        <f>IFERROR(TRIM(INDEX(CID_DB[ [ NSN ] ],$D4570)),"")</f>
        <v/>
      </c>
      <c r="K4570" s="5" t="str">
        <f>IFERROR(TRIM(INDEX(CID_DB[Description],$D4570)),"")</f>
        <v/>
      </c>
      <c r="L4570" s="24" t="str">
        <f>IFERROR(TRIM(INDEX(CID_DB[Commercial Status],$D4570)),"")</f>
        <v/>
      </c>
    </row>
    <row r="4571" spans="2:12" x14ac:dyDescent="0.35">
      <c r="B4571" s="15"/>
      <c r="D4571" s="17" t="str">
        <f t="array" ref="D4571">IFERROR(IF($B4571&lt;&gt;"",LARGE(IF(ISNUMBER(SEARCH(TRIM(SUBSTITUTE($B4571,"-","")),CID_DB[Search Key])),ROW(CID_DB[Search Key]),""),1)-1,""),"")</f>
        <v/>
      </c>
      <c r="F4571" s="23" t="str">
        <f>IF($B4571&lt;&gt;"",COUNTIFS(CID_DB[Search Key],"*"&amp;TRIM(SUBSTITUTE(B4571,"-",""))&amp;"*"),"")</f>
        <v/>
      </c>
      <c r="G4571" s="23" t="str">
        <f>IFERROR(TRIM(INDEX(CID_DB[Case No],$D4571)),"")</f>
        <v/>
      </c>
      <c r="H4571" s="5" t="str">
        <f>IFERROR(TRIM(INDEX(CID_DB[Known Contractor '#1 PN],$D4571)),"")</f>
        <v/>
      </c>
      <c r="I4571" s="5" t="str">
        <f>IFERROR(TRIM(INDEX(CID_DB[Known Contractor '#2 PN],$D4571)),"")</f>
        <v/>
      </c>
      <c r="J4571" s="5" t="str">
        <f>IFERROR(TRIM(INDEX(CID_DB[ [ NSN ] ],$D4571)),"")</f>
        <v/>
      </c>
      <c r="K4571" s="5" t="str">
        <f>IFERROR(TRIM(INDEX(CID_DB[Description],$D4571)),"")</f>
        <v/>
      </c>
      <c r="L4571" s="24" t="str">
        <f>IFERROR(TRIM(INDEX(CID_DB[Commercial Status],$D4571)),"")</f>
        <v/>
      </c>
    </row>
    <row r="4572" spans="2:12" x14ac:dyDescent="0.35">
      <c r="B4572" s="15"/>
      <c r="D4572" s="17" t="str">
        <f t="array" ref="D4572">IFERROR(IF($B4572&lt;&gt;"",LARGE(IF(ISNUMBER(SEARCH(TRIM(SUBSTITUTE($B4572,"-","")),CID_DB[Search Key])),ROW(CID_DB[Search Key]),""),1)-1,""),"")</f>
        <v/>
      </c>
      <c r="F4572" s="23" t="str">
        <f>IF($B4572&lt;&gt;"",COUNTIFS(CID_DB[Search Key],"*"&amp;TRIM(SUBSTITUTE(B4572,"-",""))&amp;"*"),"")</f>
        <v/>
      </c>
      <c r="G4572" s="23" t="str">
        <f>IFERROR(TRIM(INDEX(CID_DB[Case No],$D4572)),"")</f>
        <v/>
      </c>
      <c r="H4572" s="5" t="str">
        <f>IFERROR(TRIM(INDEX(CID_DB[Known Contractor '#1 PN],$D4572)),"")</f>
        <v/>
      </c>
      <c r="I4572" s="5" t="str">
        <f>IFERROR(TRIM(INDEX(CID_DB[Known Contractor '#2 PN],$D4572)),"")</f>
        <v/>
      </c>
      <c r="J4572" s="5" t="str">
        <f>IFERROR(TRIM(INDEX(CID_DB[ [ NSN ] ],$D4572)),"")</f>
        <v/>
      </c>
      <c r="K4572" s="5" t="str">
        <f>IFERROR(TRIM(INDEX(CID_DB[Description],$D4572)),"")</f>
        <v/>
      </c>
      <c r="L4572" s="24" t="str">
        <f>IFERROR(TRIM(INDEX(CID_DB[Commercial Status],$D4572)),"")</f>
        <v/>
      </c>
    </row>
    <row r="4573" spans="2:12" x14ac:dyDescent="0.35">
      <c r="B4573" s="15"/>
      <c r="D4573" s="17" t="str">
        <f t="array" ref="D4573">IFERROR(IF($B4573&lt;&gt;"",LARGE(IF(ISNUMBER(SEARCH(TRIM(SUBSTITUTE($B4573,"-","")),CID_DB[Search Key])),ROW(CID_DB[Search Key]),""),1)-1,""),"")</f>
        <v/>
      </c>
      <c r="F4573" s="23" t="str">
        <f>IF($B4573&lt;&gt;"",COUNTIFS(CID_DB[Search Key],"*"&amp;TRIM(SUBSTITUTE(B4573,"-",""))&amp;"*"),"")</f>
        <v/>
      </c>
      <c r="G4573" s="23" t="str">
        <f>IFERROR(TRIM(INDEX(CID_DB[Case No],$D4573)),"")</f>
        <v/>
      </c>
      <c r="H4573" s="5" t="str">
        <f>IFERROR(TRIM(INDEX(CID_DB[Known Contractor '#1 PN],$D4573)),"")</f>
        <v/>
      </c>
      <c r="I4573" s="5" t="str">
        <f>IFERROR(TRIM(INDEX(CID_DB[Known Contractor '#2 PN],$D4573)),"")</f>
        <v/>
      </c>
      <c r="J4573" s="5" t="str">
        <f>IFERROR(TRIM(INDEX(CID_DB[ [ NSN ] ],$D4573)),"")</f>
        <v/>
      </c>
      <c r="K4573" s="5" t="str">
        <f>IFERROR(TRIM(INDEX(CID_DB[Description],$D4573)),"")</f>
        <v/>
      </c>
      <c r="L4573" s="24" t="str">
        <f>IFERROR(TRIM(INDEX(CID_DB[Commercial Status],$D4573)),"")</f>
        <v/>
      </c>
    </row>
    <row r="4574" spans="2:12" x14ac:dyDescent="0.35">
      <c r="B4574" s="15"/>
      <c r="D4574" s="17" t="str">
        <f t="array" ref="D4574">IFERROR(IF($B4574&lt;&gt;"",LARGE(IF(ISNUMBER(SEARCH(TRIM(SUBSTITUTE($B4574,"-","")),CID_DB[Search Key])),ROW(CID_DB[Search Key]),""),1)-1,""),"")</f>
        <v/>
      </c>
      <c r="F4574" s="23" t="str">
        <f>IF($B4574&lt;&gt;"",COUNTIFS(CID_DB[Search Key],"*"&amp;TRIM(SUBSTITUTE(B4574,"-",""))&amp;"*"),"")</f>
        <v/>
      </c>
      <c r="G4574" s="23" t="str">
        <f>IFERROR(TRIM(INDEX(CID_DB[Case No],$D4574)),"")</f>
        <v/>
      </c>
      <c r="H4574" s="5" t="str">
        <f>IFERROR(TRIM(INDEX(CID_DB[Known Contractor '#1 PN],$D4574)),"")</f>
        <v/>
      </c>
      <c r="I4574" s="5" t="str">
        <f>IFERROR(TRIM(INDEX(CID_DB[Known Contractor '#2 PN],$D4574)),"")</f>
        <v/>
      </c>
      <c r="J4574" s="5" t="str">
        <f>IFERROR(TRIM(INDEX(CID_DB[ [ NSN ] ],$D4574)),"")</f>
        <v/>
      </c>
      <c r="K4574" s="5" t="str">
        <f>IFERROR(TRIM(INDEX(CID_DB[Description],$D4574)),"")</f>
        <v/>
      </c>
      <c r="L4574" s="24" t="str">
        <f>IFERROR(TRIM(INDEX(CID_DB[Commercial Status],$D4574)),"")</f>
        <v/>
      </c>
    </row>
    <row r="4575" spans="2:12" x14ac:dyDescent="0.35">
      <c r="B4575" s="15"/>
      <c r="D4575" s="17" t="str">
        <f t="array" ref="D4575">IFERROR(IF($B4575&lt;&gt;"",LARGE(IF(ISNUMBER(SEARCH(TRIM(SUBSTITUTE($B4575,"-","")),CID_DB[Search Key])),ROW(CID_DB[Search Key]),""),1)-1,""),"")</f>
        <v/>
      </c>
      <c r="F4575" s="23" t="str">
        <f>IF($B4575&lt;&gt;"",COUNTIFS(CID_DB[Search Key],"*"&amp;TRIM(SUBSTITUTE(B4575,"-",""))&amp;"*"),"")</f>
        <v/>
      </c>
      <c r="G4575" s="23" t="str">
        <f>IFERROR(TRIM(INDEX(CID_DB[Case No],$D4575)),"")</f>
        <v/>
      </c>
      <c r="H4575" s="5" t="str">
        <f>IFERROR(TRIM(INDEX(CID_DB[Known Contractor '#1 PN],$D4575)),"")</f>
        <v/>
      </c>
      <c r="I4575" s="5" t="str">
        <f>IFERROR(TRIM(INDEX(CID_DB[Known Contractor '#2 PN],$D4575)),"")</f>
        <v/>
      </c>
      <c r="J4575" s="5" t="str">
        <f>IFERROR(TRIM(INDEX(CID_DB[ [ NSN ] ],$D4575)),"")</f>
        <v/>
      </c>
      <c r="K4575" s="5" t="str">
        <f>IFERROR(TRIM(INDEX(CID_DB[Description],$D4575)),"")</f>
        <v/>
      </c>
      <c r="L4575" s="24" t="str">
        <f>IFERROR(TRIM(INDEX(CID_DB[Commercial Status],$D4575)),"")</f>
        <v/>
      </c>
    </row>
    <row r="4576" spans="2:12" x14ac:dyDescent="0.35">
      <c r="B4576" s="15"/>
      <c r="D4576" s="17" t="str">
        <f t="array" ref="D4576">IFERROR(IF($B4576&lt;&gt;"",LARGE(IF(ISNUMBER(SEARCH(TRIM(SUBSTITUTE($B4576,"-","")),CID_DB[Search Key])),ROW(CID_DB[Search Key]),""),1)-1,""),"")</f>
        <v/>
      </c>
      <c r="F4576" s="23" t="str">
        <f>IF($B4576&lt;&gt;"",COUNTIFS(CID_DB[Search Key],"*"&amp;TRIM(SUBSTITUTE(B4576,"-",""))&amp;"*"),"")</f>
        <v/>
      </c>
      <c r="G4576" s="23" t="str">
        <f>IFERROR(TRIM(INDEX(CID_DB[Case No],$D4576)),"")</f>
        <v/>
      </c>
      <c r="H4576" s="5" t="str">
        <f>IFERROR(TRIM(INDEX(CID_DB[Known Contractor '#1 PN],$D4576)),"")</f>
        <v/>
      </c>
      <c r="I4576" s="5" t="str">
        <f>IFERROR(TRIM(INDEX(CID_DB[Known Contractor '#2 PN],$D4576)),"")</f>
        <v/>
      </c>
      <c r="J4576" s="5" t="str">
        <f>IFERROR(TRIM(INDEX(CID_DB[ [ NSN ] ],$D4576)),"")</f>
        <v/>
      </c>
      <c r="K4576" s="5" t="str">
        <f>IFERROR(TRIM(INDEX(CID_DB[Description],$D4576)),"")</f>
        <v/>
      </c>
      <c r="L4576" s="24" t="str">
        <f>IFERROR(TRIM(INDEX(CID_DB[Commercial Status],$D4576)),"")</f>
        <v/>
      </c>
    </row>
    <row r="4577" spans="2:12" x14ac:dyDescent="0.35">
      <c r="B4577" s="15"/>
      <c r="D4577" s="17" t="str">
        <f t="array" ref="D4577">IFERROR(IF($B4577&lt;&gt;"",LARGE(IF(ISNUMBER(SEARCH(TRIM(SUBSTITUTE($B4577,"-","")),CID_DB[Search Key])),ROW(CID_DB[Search Key]),""),1)-1,""),"")</f>
        <v/>
      </c>
      <c r="F4577" s="23" t="str">
        <f>IF($B4577&lt;&gt;"",COUNTIFS(CID_DB[Search Key],"*"&amp;TRIM(SUBSTITUTE(B4577,"-",""))&amp;"*"),"")</f>
        <v/>
      </c>
      <c r="G4577" s="23" t="str">
        <f>IFERROR(TRIM(INDEX(CID_DB[Case No],$D4577)),"")</f>
        <v/>
      </c>
      <c r="H4577" s="5" t="str">
        <f>IFERROR(TRIM(INDEX(CID_DB[Known Contractor '#1 PN],$D4577)),"")</f>
        <v/>
      </c>
      <c r="I4577" s="5" t="str">
        <f>IFERROR(TRIM(INDEX(CID_DB[Known Contractor '#2 PN],$D4577)),"")</f>
        <v/>
      </c>
      <c r="J4577" s="5" t="str">
        <f>IFERROR(TRIM(INDEX(CID_DB[ [ NSN ] ],$D4577)),"")</f>
        <v/>
      </c>
      <c r="K4577" s="5" t="str">
        <f>IFERROR(TRIM(INDEX(CID_DB[Description],$D4577)),"")</f>
        <v/>
      </c>
      <c r="L4577" s="24" t="str">
        <f>IFERROR(TRIM(INDEX(CID_DB[Commercial Status],$D4577)),"")</f>
        <v/>
      </c>
    </row>
    <row r="4578" spans="2:12" x14ac:dyDescent="0.35">
      <c r="B4578" s="15"/>
      <c r="D4578" s="17" t="str">
        <f t="array" ref="D4578">IFERROR(IF($B4578&lt;&gt;"",LARGE(IF(ISNUMBER(SEARCH(TRIM(SUBSTITUTE($B4578,"-","")),CID_DB[Search Key])),ROW(CID_DB[Search Key]),""),1)-1,""),"")</f>
        <v/>
      </c>
      <c r="F4578" s="23" t="str">
        <f>IF($B4578&lt;&gt;"",COUNTIFS(CID_DB[Search Key],"*"&amp;TRIM(SUBSTITUTE(B4578,"-",""))&amp;"*"),"")</f>
        <v/>
      </c>
      <c r="G4578" s="23" t="str">
        <f>IFERROR(TRIM(INDEX(CID_DB[Case No],$D4578)),"")</f>
        <v/>
      </c>
      <c r="H4578" s="5" t="str">
        <f>IFERROR(TRIM(INDEX(CID_DB[Known Contractor '#1 PN],$D4578)),"")</f>
        <v/>
      </c>
      <c r="I4578" s="5" t="str">
        <f>IFERROR(TRIM(INDEX(CID_DB[Known Contractor '#2 PN],$D4578)),"")</f>
        <v/>
      </c>
      <c r="J4578" s="5" t="str">
        <f>IFERROR(TRIM(INDEX(CID_DB[ [ NSN ] ],$D4578)),"")</f>
        <v/>
      </c>
      <c r="K4578" s="5" t="str">
        <f>IFERROR(TRIM(INDEX(CID_DB[Description],$D4578)),"")</f>
        <v/>
      </c>
      <c r="L4578" s="24" t="str">
        <f>IFERROR(TRIM(INDEX(CID_DB[Commercial Status],$D4578)),"")</f>
        <v/>
      </c>
    </row>
    <row r="4579" spans="2:12" x14ac:dyDescent="0.35">
      <c r="B4579" s="15"/>
      <c r="D4579" s="17" t="str">
        <f t="array" ref="D4579">IFERROR(IF($B4579&lt;&gt;"",LARGE(IF(ISNUMBER(SEARCH(TRIM(SUBSTITUTE($B4579,"-","")),CID_DB[Search Key])),ROW(CID_DB[Search Key]),""),1)-1,""),"")</f>
        <v/>
      </c>
      <c r="F4579" s="23" t="str">
        <f>IF($B4579&lt;&gt;"",COUNTIFS(CID_DB[Search Key],"*"&amp;TRIM(SUBSTITUTE(B4579,"-",""))&amp;"*"),"")</f>
        <v/>
      </c>
      <c r="G4579" s="23" t="str">
        <f>IFERROR(TRIM(INDEX(CID_DB[Case No],$D4579)),"")</f>
        <v/>
      </c>
      <c r="H4579" s="5" t="str">
        <f>IFERROR(TRIM(INDEX(CID_DB[Known Contractor '#1 PN],$D4579)),"")</f>
        <v/>
      </c>
      <c r="I4579" s="5" t="str">
        <f>IFERROR(TRIM(INDEX(CID_DB[Known Contractor '#2 PN],$D4579)),"")</f>
        <v/>
      </c>
      <c r="J4579" s="5" t="str">
        <f>IFERROR(TRIM(INDEX(CID_DB[ [ NSN ] ],$D4579)),"")</f>
        <v/>
      </c>
      <c r="K4579" s="5" t="str">
        <f>IFERROR(TRIM(INDEX(CID_DB[Description],$D4579)),"")</f>
        <v/>
      </c>
      <c r="L4579" s="24" t="str">
        <f>IFERROR(TRIM(INDEX(CID_DB[Commercial Status],$D4579)),"")</f>
        <v/>
      </c>
    </row>
    <row r="4580" spans="2:12" x14ac:dyDescent="0.35">
      <c r="B4580" s="15"/>
      <c r="D4580" s="17" t="str">
        <f t="array" ref="D4580">IFERROR(IF($B4580&lt;&gt;"",LARGE(IF(ISNUMBER(SEARCH(TRIM(SUBSTITUTE($B4580,"-","")),CID_DB[Search Key])),ROW(CID_DB[Search Key]),""),1)-1,""),"")</f>
        <v/>
      </c>
      <c r="F4580" s="23" t="str">
        <f>IF($B4580&lt;&gt;"",COUNTIFS(CID_DB[Search Key],"*"&amp;TRIM(SUBSTITUTE(B4580,"-",""))&amp;"*"),"")</f>
        <v/>
      </c>
      <c r="G4580" s="23" t="str">
        <f>IFERROR(TRIM(INDEX(CID_DB[Case No],$D4580)),"")</f>
        <v/>
      </c>
      <c r="H4580" s="5" t="str">
        <f>IFERROR(TRIM(INDEX(CID_DB[Known Contractor '#1 PN],$D4580)),"")</f>
        <v/>
      </c>
      <c r="I4580" s="5" t="str">
        <f>IFERROR(TRIM(INDEX(CID_DB[Known Contractor '#2 PN],$D4580)),"")</f>
        <v/>
      </c>
      <c r="J4580" s="5" t="str">
        <f>IFERROR(TRIM(INDEX(CID_DB[ [ NSN ] ],$D4580)),"")</f>
        <v/>
      </c>
      <c r="K4580" s="5" t="str">
        <f>IFERROR(TRIM(INDEX(CID_DB[Description],$D4580)),"")</f>
        <v/>
      </c>
      <c r="L4580" s="24" t="str">
        <f>IFERROR(TRIM(INDEX(CID_DB[Commercial Status],$D4580)),"")</f>
        <v/>
      </c>
    </row>
    <row r="4581" spans="2:12" x14ac:dyDescent="0.35">
      <c r="B4581" s="15"/>
      <c r="D4581" s="17" t="str">
        <f t="array" ref="D4581">IFERROR(IF($B4581&lt;&gt;"",LARGE(IF(ISNUMBER(SEARCH(TRIM(SUBSTITUTE($B4581,"-","")),CID_DB[Search Key])),ROW(CID_DB[Search Key]),""),1)-1,""),"")</f>
        <v/>
      </c>
      <c r="F4581" s="23" t="str">
        <f>IF($B4581&lt;&gt;"",COUNTIFS(CID_DB[Search Key],"*"&amp;TRIM(SUBSTITUTE(B4581,"-",""))&amp;"*"),"")</f>
        <v/>
      </c>
      <c r="G4581" s="23" t="str">
        <f>IFERROR(TRIM(INDEX(CID_DB[Case No],$D4581)),"")</f>
        <v/>
      </c>
      <c r="H4581" s="5" t="str">
        <f>IFERROR(TRIM(INDEX(CID_DB[Known Contractor '#1 PN],$D4581)),"")</f>
        <v/>
      </c>
      <c r="I4581" s="5" t="str">
        <f>IFERROR(TRIM(INDEX(CID_DB[Known Contractor '#2 PN],$D4581)),"")</f>
        <v/>
      </c>
      <c r="J4581" s="5" t="str">
        <f>IFERROR(TRIM(INDEX(CID_DB[ [ NSN ] ],$D4581)),"")</f>
        <v/>
      </c>
      <c r="K4581" s="5" t="str">
        <f>IFERROR(TRIM(INDEX(CID_DB[Description],$D4581)),"")</f>
        <v/>
      </c>
      <c r="L4581" s="24" t="str">
        <f>IFERROR(TRIM(INDEX(CID_DB[Commercial Status],$D4581)),"")</f>
        <v/>
      </c>
    </row>
    <row r="4582" spans="2:12" x14ac:dyDescent="0.35">
      <c r="B4582" s="15"/>
      <c r="D4582" s="17" t="str">
        <f t="array" ref="D4582">IFERROR(IF($B4582&lt;&gt;"",LARGE(IF(ISNUMBER(SEARCH(TRIM(SUBSTITUTE($B4582,"-","")),CID_DB[Search Key])),ROW(CID_DB[Search Key]),""),1)-1,""),"")</f>
        <v/>
      </c>
      <c r="F4582" s="23" t="str">
        <f>IF($B4582&lt;&gt;"",COUNTIFS(CID_DB[Search Key],"*"&amp;TRIM(SUBSTITUTE(B4582,"-",""))&amp;"*"),"")</f>
        <v/>
      </c>
      <c r="G4582" s="23" t="str">
        <f>IFERROR(TRIM(INDEX(CID_DB[Case No],$D4582)),"")</f>
        <v/>
      </c>
      <c r="H4582" s="5" t="str">
        <f>IFERROR(TRIM(INDEX(CID_DB[Known Contractor '#1 PN],$D4582)),"")</f>
        <v/>
      </c>
      <c r="I4582" s="5" t="str">
        <f>IFERROR(TRIM(INDEX(CID_DB[Known Contractor '#2 PN],$D4582)),"")</f>
        <v/>
      </c>
      <c r="J4582" s="5" t="str">
        <f>IFERROR(TRIM(INDEX(CID_DB[ [ NSN ] ],$D4582)),"")</f>
        <v/>
      </c>
      <c r="K4582" s="5" t="str">
        <f>IFERROR(TRIM(INDEX(CID_DB[Description],$D4582)),"")</f>
        <v/>
      </c>
      <c r="L4582" s="24" t="str">
        <f>IFERROR(TRIM(INDEX(CID_DB[Commercial Status],$D4582)),"")</f>
        <v/>
      </c>
    </row>
    <row r="4583" spans="2:12" x14ac:dyDescent="0.35">
      <c r="B4583" s="15"/>
      <c r="D4583" s="17" t="str">
        <f t="array" ref="D4583">IFERROR(IF($B4583&lt;&gt;"",LARGE(IF(ISNUMBER(SEARCH(TRIM(SUBSTITUTE($B4583,"-","")),CID_DB[Search Key])),ROW(CID_DB[Search Key]),""),1)-1,""),"")</f>
        <v/>
      </c>
      <c r="F4583" s="23" t="str">
        <f>IF($B4583&lt;&gt;"",COUNTIFS(CID_DB[Search Key],"*"&amp;TRIM(SUBSTITUTE(B4583,"-",""))&amp;"*"),"")</f>
        <v/>
      </c>
      <c r="G4583" s="23" t="str">
        <f>IFERROR(TRIM(INDEX(CID_DB[Case No],$D4583)),"")</f>
        <v/>
      </c>
      <c r="H4583" s="5" t="str">
        <f>IFERROR(TRIM(INDEX(CID_DB[Known Contractor '#1 PN],$D4583)),"")</f>
        <v/>
      </c>
      <c r="I4583" s="5" t="str">
        <f>IFERROR(TRIM(INDEX(CID_DB[Known Contractor '#2 PN],$D4583)),"")</f>
        <v/>
      </c>
      <c r="J4583" s="5" t="str">
        <f>IFERROR(TRIM(INDEX(CID_DB[ [ NSN ] ],$D4583)),"")</f>
        <v/>
      </c>
      <c r="K4583" s="5" t="str">
        <f>IFERROR(TRIM(INDEX(CID_DB[Description],$D4583)),"")</f>
        <v/>
      </c>
      <c r="L4583" s="24" t="str">
        <f>IFERROR(TRIM(INDEX(CID_DB[Commercial Status],$D4583)),"")</f>
        <v/>
      </c>
    </row>
    <row r="4584" spans="2:12" x14ac:dyDescent="0.35">
      <c r="B4584" s="15"/>
      <c r="D4584" s="17" t="str">
        <f t="array" ref="D4584">IFERROR(IF($B4584&lt;&gt;"",LARGE(IF(ISNUMBER(SEARCH(TRIM(SUBSTITUTE($B4584,"-","")),CID_DB[Search Key])),ROW(CID_DB[Search Key]),""),1)-1,""),"")</f>
        <v/>
      </c>
      <c r="F4584" s="23" t="str">
        <f>IF($B4584&lt;&gt;"",COUNTIFS(CID_DB[Search Key],"*"&amp;TRIM(SUBSTITUTE(B4584,"-",""))&amp;"*"),"")</f>
        <v/>
      </c>
      <c r="G4584" s="23" t="str">
        <f>IFERROR(TRIM(INDEX(CID_DB[Case No],$D4584)),"")</f>
        <v/>
      </c>
      <c r="H4584" s="5" t="str">
        <f>IFERROR(TRIM(INDEX(CID_DB[Known Contractor '#1 PN],$D4584)),"")</f>
        <v/>
      </c>
      <c r="I4584" s="5" t="str">
        <f>IFERROR(TRIM(INDEX(CID_DB[Known Contractor '#2 PN],$D4584)),"")</f>
        <v/>
      </c>
      <c r="J4584" s="5" t="str">
        <f>IFERROR(TRIM(INDEX(CID_DB[ [ NSN ] ],$D4584)),"")</f>
        <v/>
      </c>
      <c r="K4584" s="5" t="str">
        <f>IFERROR(TRIM(INDEX(CID_DB[Description],$D4584)),"")</f>
        <v/>
      </c>
      <c r="L4584" s="24" t="str">
        <f>IFERROR(TRIM(INDEX(CID_DB[Commercial Status],$D4584)),"")</f>
        <v/>
      </c>
    </row>
    <row r="4585" spans="2:12" x14ac:dyDescent="0.35">
      <c r="B4585" s="15"/>
      <c r="D4585" s="17" t="str">
        <f t="array" ref="D4585">IFERROR(IF($B4585&lt;&gt;"",LARGE(IF(ISNUMBER(SEARCH(TRIM(SUBSTITUTE($B4585,"-","")),CID_DB[Search Key])),ROW(CID_DB[Search Key]),""),1)-1,""),"")</f>
        <v/>
      </c>
      <c r="F4585" s="23" t="str">
        <f>IF($B4585&lt;&gt;"",COUNTIFS(CID_DB[Search Key],"*"&amp;TRIM(SUBSTITUTE(B4585,"-",""))&amp;"*"),"")</f>
        <v/>
      </c>
      <c r="G4585" s="23" t="str">
        <f>IFERROR(TRIM(INDEX(CID_DB[Case No],$D4585)),"")</f>
        <v/>
      </c>
      <c r="H4585" s="5" t="str">
        <f>IFERROR(TRIM(INDEX(CID_DB[Known Contractor '#1 PN],$D4585)),"")</f>
        <v/>
      </c>
      <c r="I4585" s="5" t="str">
        <f>IFERROR(TRIM(INDEX(CID_DB[Known Contractor '#2 PN],$D4585)),"")</f>
        <v/>
      </c>
      <c r="J4585" s="5" t="str">
        <f>IFERROR(TRIM(INDEX(CID_DB[ [ NSN ] ],$D4585)),"")</f>
        <v/>
      </c>
      <c r="K4585" s="5" t="str">
        <f>IFERROR(TRIM(INDEX(CID_DB[Description],$D4585)),"")</f>
        <v/>
      </c>
      <c r="L4585" s="24" t="str">
        <f>IFERROR(TRIM(INDEX(CID_DB[Commercial Status],$D4585)),"")</f>
        <v/>
      </c>
    </row>
    <row r="4586" spans="2:12" x14ac:dyDescent="0.35">
      <c r="B4586" s="15"/>
      <c r="D4586" s="17" t="str">
        <f t="array" ref="D4586">IFERROR(IF($B4586&lt;&gt;"",LARGE(IF(ISNUMBER(SEARCH(TRIM(SUBSTITUTE($B4586,"-","")),CID_DB[Search Key])),ROW(CID_DB[Search Key]),""),1)-1,""),"")</f>
        <v/>
      </c>
      <c r="F4586" s="23" t="str">
        <f>IF($B4586&lt;&gt;"",COUNTIFS(CID_DB[Search Key],"*"&amp;TRIM(SUBSTITUTE(B4586,"-",""))&amp;"*"),"")</f>
        <v/>
      </c>
      <c r="G4586" s="23" t="str">
        <f>IFERROR(TRIM(INDEX(CID_DB[Case No],$D4586)),"")</f>
        <v/>
      </c>
      <c r="H4586" s="5" t="str">
        <f>IFERROR(TRIM(INDEX(CID_DB[Known Contractor '#1 PN],$D4586)),"")</f>
        <v/>
      </c>
      <c r="I4586" s="5" t="str">
        <f>IFERROR(TRIM(INDEX(CID_DB[Known Contractor '#2 PN],$D4586)),"")</f>
        <v/>
      </c>
      <c r="J4586" s="5" t="str">
        <f>IFERROR(TRIM(INDEX(CID_DB[ [ NSN ] ],$D4586)),"")</f>
        <v/>
      </c>
      <c r="K4586" s="5" t="str">
        <f>IFERROR(TRIM(INDEX(CID_DB[Description],$D4586)),"")</f>
        <v/>
      </c>
      <c r="L4586" s="24" t="str">
        <f>IFERROR(TRIM(INDEX(CID_DB[Commercial Status],$D4586)),"")</f>
        <v/>
      </c>
    </row>
    <row r="4587" spans="2:12" x14ac:dyDescent="0.35">
      <c r="B4587" s="15"/>
      <c r="D4587" s="17" t="str">
        <f t="array" ref="D4587">IFERROR(IF($B4587&lt;&gt;"",LARGE(IF(ISNUMBER(SEARCH(TRIM(SUBSTITUTE($B4587,"-","")),CID_DB[Search Key])),ROW(CID_DB[Search Key]),""),1)-1,""),"")</f>
        <v/>
      </c>
      <c r="F4587" s="23" t="str">
        <f>IF($B4587&lt;&gt;"",COUNTIFS(CID_DB[Search Key],"*"&amp;TRIM(SUBSTITUTE(B4587,"-",""))&amp;"*"),"")</f>
        <v/>
      </c>
      <c r="G4587" s="23" t="str">
        <f>IFERROR(TRIM(INDEX(CID_DB[Case No],$D4587)),"")</f>
        <v/>
      </c>
      <c r="H4587" s="5" t="str">
        <f>IFERROR(TRIM(INDEX(CID_DB[Known Contractor '#1 PN],$D4587)),"")</f>
        <v/>
      </c>
      <c r="I4587" s="5" t="str">
        <f>IFERROR(TRIM(INDEX(CID_DB[Known Contractor '#2 PN],$D4587)),"")</f>
        <v/>
      </c>
      <c r="J4587" s="5" t="str">
        <f>IFERROR(TRIM(INDEX(CID_DB[ [ NSN ] ],$D4587)),"")</f>
        <v/>
      </c>
      <c r="K4587" s="5" t="str">
        <f>IFERROR(TRIM(INDEX(CID_DB[Description],$D4587)),"")</f>
        <v/>
      </c>
      <c r="L4587" s="24" t="str">
        <f>IFERROR(TRIM(INDEX(CID_DB[Commercial Status],$D4587)),"")</f>
        <v/>
      </c>
    </row>
    <row r="4588" spans="2:12" x14ac:dyDescent="0.35">
      <c r="B4588" s="15"/>
      <c r="D4588" s="17" t="str">
        <f t="array" ref="D4588">IFERROR(IF($B4588&lt;&gt;"",LARGE(IF(ISNUMBER(SEARCH(TRIM(SUBSTITUTE($B4588,"-","")),CID_DB[Search Key])),ROW(CID_DB[Search Key]),""),1)-1,""),"")</f>
        <v/>
      </c>
      <c r="F4588" s="23" t="str">
        <f>IF($B4588&lt;&gt;"",COUNTIFS(CID_DB[Search Key],"*"&amp;TRIM(SUBSTITUTE(B4588,"-",""))&amp;"*"),"")</f>
        <v/>
      </c>
      <c r="G4588" s="23" t="str">
        <f>IFERROR(TRIM(INDEX(CID_DB[Case No],$D4588)),"")</f>
        <v/>
      </c>
      <c r="H4588" s="5" t="str">
        <f>IFERROR(TRIM(INDEX(CID_DB[Known Contractor '#1 PN],$D4588)),"")</f>
        <v/>
      </c>
      <c r="I4588" s="5" t="str">
        <f>IFERROR(TRIM(INDEX(CID_DB[Known Contractor '#2 PN],$D4588)),"")</f>
        <v/>
      </c>
      <c r="J4588" s="5" t="str">
        <f>IFERROR(TRIM(INDEX(CID_DB[ [ NSN ] ],$D4588)),"")</f>
        <v/>
      </c>
      <c r="K4588" s="5" t="str">
        <f>IFERROR(TRIM(INDEX(CID_DB[Description],$D4588)),"")</f>
        <v/>
      </c>
      <c r="L4588" s="24" t="str">
        <f>IFERROR(TRIM(INDEX(CID_DB[Commercial Status],$D4588)),"")</f>
        <v/>
      </c>
    </row>
    <row r="4589" spans="2:12" x14ac:dyDescent="0.35">
      <c r="B4589" s="15"/>
      <c r="D4589" s="17" t="str">
        <f t="array" ref="D4589">IFERROR(IF($B4589&lt;&gt;"",LARGE(IF(ISNUMBER(SEARCH(TRIM(SUBSTITUTE($B4589,"-","")),CID_DB[Search Key])),ROW(CID_DB[Search Key]),""),1)-1,""),"")</f>
        <v/>
      </c>
      <c r="F4589" s="23" t="str">
        <f>IF($B4589&lt;&gt;"",COUNTIFS(CID_DB[Search Key],"*"&amp;TRIM(SUBSTITUTE(B4589,"-",""))&amp;"*"),"")</f>
        <v/>
      </c>
      <c r="G4589" s="23" t="str">
        <f>IFERROR(TRIM(INDEX(CID_DB[Case No],$D4589)),"")</f>
        <v/>
      </c>
      <c r="H4589" s="5" t="str">
        <f>IFERROR(TRIM(INDEX(CID_DB[Known Contractor '#1 PN],$D4589)),"")</f>
        <v/>
      </c>
      <c r="I4589" s="5" t="str">
        <f>IFERROR(TRIM(INDEX(CID_DB[Known Contractor '#2 PN],$D4589)),"")</f>
        <v/>
      </c>
      <c r="J4589" s="5" t="str">
        <f>IFERROR(TRIM(INDEX(CID_DB[ [ NSN ] ],$D4589)),"")</f>
        <v/>
      </c>
      <c r="K4589" s="5" t="str">
        <f>IFERROR(TRIM(INDEX(CID_DB[Description],$D4589)),"")</f>
        <v/>
      </c>
      <c r="L4589" s="24" t="str">
        <f>IFERROR(TRIM(INDEX(CID_DB[Commercial Status],$D4589)),"")</f>
        <v/>
      </c>
    </row>
    <row r="4590" spans="2:12" x14ac:dyDescent="0.35">
      <c r="B4590" s="15"/>
      <c r="D4590" s="17" t="str">
        <f t="array" ref="D4590">IFERROR(IF($B4590&lt;&gt;"",LARGE(IF(ISNUMBER(SEARCH(TRIM(SUBSTITUTE($B4590,"-","")),CID_DB[Search Key])),ROW(CID_DB[Search Key]),""),1)-1,""),"")</f>
        <v/>
      </c>
      <c r="F4590" s="23" t="str">
        <f>IF($B4590&lt;&gt;"",COUNTIFS(CID_DB[Search Key],"*"&amp;TRIM(SUBSTITUTE(B4590,"-",""))&amp;"*"),"")</f>
        <v/>
      </c>
      <c r="G4590" s="23" t="str">
        <f>IFERROR(TRIM(INDEX(CID_DB[Case No],$D4590)),"")</f>
        <v/>
      </c>
      <c r="H4590" s="5" t="str">
        <f>IFERROR(TRIM(INDEX(CID_DB[Known Contractor '#1 PN],$D4590)),"")</f>
        <v/>
      </c>
      <c r="I4590" s="5" t="str">
        <f>IFERROR(TRIM(INDEX(CID_DB[Known Contractor '#2 PN],$D4590)),"")</f>
        <v/>
      </c>
      <c r="J4590" s="5" t="str">
        <f>IFERROR(TRIM(INDEX(CID_DB[ [ NSN ] ],$D4590)),"")</f>
        <v/>
      </c>
      <c r="K4590" s="5" t="str">
        <f>IFERROR(TRIM(INDEX(CID_DB[Description],$D4590)),"")</f>
        <v/>
      </c>
      <c r="L4590" s="24" t="str">
        <f>IFERROR(TRIM(INDEX(CID_DB[Commercial Status],$D4590)),"")</f>
        <v/>
      </c>
    </row>
    <row r="4591" spans="2:12" x14ac:dyDescent="0.35">
      <c r="B4591" s="15"/>
      <c r="D4591" s="17" t="str">
        <f t="array" ref="D4591">IFERROR(IF($B4591&lt;&gt;"",LARGE(IF(ISNUMBER(SEARCH(TRIM(SUBSTITUTE($B4591,"-","")),CID_DB[Search Key])),ROW(CID_DB[Search Key]),""),1)-1,""),"")</f>
        <v/>
      </c>
      <c r="F4591" s="23" t="str">
        <f>IF($B4591&lt;&gt;"",COUNTIFS(CID_DB[Search Key],"*"&amp;TRIM(SUBSTITUTE(B4591,"-",""))&amp;"*"),"")</f>
        <v/>
      </c>
      <c r="G4591" s="23" t="str">
        <f>IFERROR(TRIM(INDEX(CID_DB[Case No],$D4591)),"")</f>
        <v/>
      </c>
      <c r="H4591" s="5" t="str">
        <f>IFERROR(TRIM(INDEX(CID_DB[Known Contractor '#1 PN],$D4591)),"")</f>
        <v/>
      </c>
      <c r="I4591" s="5" t="str">
        <f>IFERROR(TRIM(INDEX(CID_DB[Known Contractor '#2 PN],$D4591)),"")</f>
        <v/>
      </c>
      <c r="J4591" s="5" t="str">
        <f>IFERROR(TRIM(INDEX(CID_DB[ [ NSN ] ],$D4591)),"")</f>
        <v/>
      </c>
      <c r="K4591" s="5" t="str">
        <f>IFERROR(TRIM(INDEX(CID_DB[Description],$D4591)),"")</f>
        <v/>
      </c>
      <c r="L4591" s="24" t="str">
        <f>IFERROR(TRIM(INDEX(CID_DB[Commercial Status],$D4591)),"")</f>
        <v/>
      </c>
    </row>
    <row r="4592" spans="2:12" x14ac:dyDescent="0.35">
      <c r="B4592" s="15"/>
      <c r="D4592" s="17" t="str">
        <f t="array" ref="D4592">IFERROR(IF($B4592&lt;&gt;"",LARGE(IF(ISNUMBER(SEARCH(TRIM(SUBSTITUTE($B4592,"-","")),CID_DB[Search Key])),ROW(CID_DB[Search Key]),""),1)-1,""),"")</f>
        <v/>
      </c>
      <c r="F4592" s="23" t="str">
        <f>IF($B4592&lt;&gt;"",COUNTIFS(CID_DB[Search Key],"*"&amp;TRIM(SUBSTITUTE(B4592,"-",""))&amp;"*"),"")</f>
        <v/>
      </c>
      <c r="G4592" s="23" t="str">
        <f>IFERROR(TRIM(INDEX(CID_DB[Case No],$D4592)),"")</f>
        <v/>
      </c>
      <c r="H4592" s="5" t="str">
        <f>IFERROR(TRIM(INDEX(CID_DB[Known Contractor '#1 PN],$D4592)),"")</f>
        <v/>
      </c>
      <c r="I4592" s="5" t="str">
        <f>IFERROR(TRIM(INDEX(CID_DB[Known Contractor '#2 PN],$D4592)),"")</f>
        <v/>
      </c>
      <c r="J4592" s="5" t="str">
        <f>IFERROR(TRIM(INDEX(CID_DB[ [ NSN ] ],$D4592)),"")</f>
        <v/>
      </c>
      <c r="K4592" s="5" t="str">
        <f>IFERROR(TRIM(INDEX(CID_DB[Description],$D4592)),"")</f>
        <v/>
      </c>
      <c r="L4592" s="24" t="str">
        <f>IFERROR(TRIM(INDEX(CID_DB[Commercial Status],$D4592)),"")</f>
        <v/>
      </c>
    </row>
    <row r="4593" spans="2:12" x14ac:dyDescent="0.35">
      <c r="B4593" s="15"/>
      <c r="D4593" s="17" t="str">
        <f t="array" ref="D4593">IFERROR(IF($B4593&lt;&gt;"",LARGE(IF(ISNUMBER(SEARCH(TRIM(SUBSTITUTE($B4593,"-","")),CID_DB[Search Key])),ROW(CID_DB[Search Key]),""),1)-1,""),"")</f>
        <v/>
      </c>
      <c r="F4593" s="23" t="str">
        <f>IF($B4593&lt;&gt;"",COUNTIFS(CID_DB[Search Key],"*"&amp;TRIM(SUBSTITUTE(B4593,"-",""))&amp;"*"),"")</f>
        <v/>
      </c>
      <c r="G4593" s="23" t="str">
        <f>IFERROR(TRIM(INDEX(CID_DB[Case No],$D4593)),"")</f>
        <v/>
      </c>
      <c r="H4593" s="5" t="str">
        <f>IFERROR(TRIM(INDEX(CID_DB[Known Contractor '#1 PN],$D4593)),"")</f>
        <v/>
      </c>
      <c r="I4593" s="5" t="str">
        <f>IFERROR(TRIM(INDEX(CID_DB[Known Contractor '#2 PN],$D4593)),"")</f>
        <v/>
      </c>
      <c r="J4593" s="5" t="str">
        <f>IFERROR(TRIM(INDEX(CID_DB[ [ NSN ] ],$D4593)),"")</f>
        <v/>
      </c>
      <c r="K4593" s="5" t="str">
        <f>IFERROR(TRIM(INDEX(CID_DB[Description],$D4593)),"")</f>
        <v/>
      </c>
      <c r="L4593" s="24" t="str">
        <f>IFERROR(TRIM(INDEX(CID_DB[Commercial Status],$D4593)),"")</f>
        <v/>
      </c>
    </row>
    <row r="4594" spans="2:12" x14ac:dyDescent="0.35">
      <c r="B4594" s="15"/>
      <c r="D4594" s="17" t="str">
        <f t="array" ref="D4594">IFERROR(IF($B4594&lt;&gt;"",LARGE(IF(ISNUMBER(SEARCH(TRIM(SUBSTITUTE($B4594,"-","")),CID_DB[Search Key])),ROW(CID_DB[Search Key]),""),1)-1,""),"")</f>
        <v/>
      </c>
      <c r="F4594" s="23" t="str">
        <f>IF($B4594&lt;&gt;"",COUNTIFS(CID_DB[Search Key],"*"&amp;TRIM(SUBSTITUTE(B4594,"-",""))&amp;"*"),"")</f>
        <v/>
      </c>
      <c r="G4594" s="23" t="str">
        <f>IFERROR(TRIM(INDEX(CID_DB[Case No],$D4594)),"")</f>
        <v/>
      </c>
      <c r="H4594" s="5" t="str">
        <f>IFERROR(TRIM(INDEX(CID_DB[Known Contractor '#1 PN],$D4594)),"")</f>
        <v/>
      </c>
      <c r="I4594" s="5" t="str">
        <f>IFERROR(TRIM(INDEX(CID_DB[Known Contractor '#2 PN],$D4594)),"")</f>
        <v/>
      </c>
      <c r="J4594" s="5" t="str">
        <f>IFERROR(TRIM(INDEX(CID_DB[ [ NSN ] ],$D4594)),"")</f>
        <v/>
      </c>
      <c r="K4594" s="5" t="str">
        <f>IFERROR(TRIM(INDEX(CID_DB[Description],$D4594)),"")</f>
        <v/>
      </c>
      <c r="L4594" s="24" t="str">
        <f>IFERROR(TRIM(INDEX(CID_DB[Commercial Status],$D4594)),"")</f>
        <v/>
      </c>
    </row>
    <row r="4595" spans="2:12" x14ac:dyDescent="0.35">
      <c r="B4595" s="15"/>
      <c r="D4595" s="17" t="str">
        <f t="array" ref="D4595">IFERROR(IF($B4595&lt;&gt;"",LARGE(IF(ISNUMBER(SEARCH(TRIM(SUBSTITUTE($B4595,"-","")),CID_DB[Search Key])),ROW(CID_DB[Search Key]),""),1)-1,""),"")</f>
        <v/>
      </c>
      <c r="F4595" s="23" t="str">
        <f>IF($B4595&lt;&gt;"",COUNTIFS(CID_DB[Search Key],"*"&amp;TRIM(SUBSTITUTE(B4595,"-",""))&amp;"*"),"")</f>
        <v/>
      </c>
      <c r="G4595" s="23" t="str">
        <f>IFERROR(TRIM(INDEX(CID_DB[Case No],$D4595)),"")</f>
        <v/>
      </c>
      <c r="H4595" s="5" t="str">
        <f>IFERROR(TRIM(INDEX(CID_DB[Known Contractor '#1 PN],$D4595)),"")</f>
        <v/>
      </c>
      <c r="I4595" s="5" t="str">
        <f>IFERROR(TRIM(INDEX(CID_DB[Known Contractor '#2 PN],$D4595)),"")</f>
        <v/>
      </c>
      <c r="J4595" s="5" t="str">
        <f>IFERROR(TRIM(INDEX(CID_DB[ [ NSN ] ],$D4595)),"")</f>
        <v/>
      </c>
      <c r="K4595" s="5" t="str">
        <f>IFERROR(TRIM(INDEX(CID_DB[Description],$D4595)),"")</f>
        <v/>
      </c>
      <c r="L4595" s="24" t="str">
        <f>IFERROR(TRIM(INDEX(CID_DB[Commercial Status],$D4595)),"")</f>
        <v/>
      </c>
    </row>
    <row r="4596" spans="2:12" x14ac:dyDescent="0.35">
      <c r="B4596" s="15"/>
      <c r="D4596" s="17" t="str">
        <f t="array" ref="D4596">IFERROR(IF($B4596&lt;&gt;"",LARGE(IF(ISNUMBER(SEARCH(TRIM(SUBSTITUTE($B4596,"-","")),CID_DB[Search Key])),ROW(CID_DB[Search Key]),""),1)-1,""),"")</f>
        <v/>
      </c>
      <c r="F4596" s="23" t="str">
        <f>IF($B4596&lt;&gt;"",COUNTIFS(CID_DB[Search Key],"*"&amp;TRIM(SUBSTITUTE(B4596,"-",""))&amp;"*"),"")</f>
        <v/>
      </c>
      <c r="G4596" s="23" t="str">
        <f>IFERROR(TRIM(INDEX(CID_DB[Case No],$D4596)),"")</f>
        <v/>
      </c>
      <c r="H4596" s="5" t="str">
        <f>IFERROR(TRIM(INDEX(CID_DB[Known Contractor '#1 PN],$D4596)),"")</f>
        <v/>
      </c>
      <c r="I4596" s="5" t="str">
        <f>IFERROR(TRIM(INDEX(CID_DB[Known Contractor '#2 PN],$D4596)),"")</f>
        <v/>
      </c>
      <c r="J4596" s="5" t="str">
        <f>IFERROR(TRIM(INDEX(CID_DB[ [ NSN ] ],$D4596)),"")</f>
        <v/>
      </c>
      <c r="K4596" s="5" t="str">
        <f>IFERROR(TRIM(INDEX(CID_DB[Description],$D4596)),"")</f>
        <v/>
      </c>
      <c r="L4596" s="24" t="str">
        <f>IFERROR(TRIM(INDEX(CID_DB[Commercial Status],$D4596)),"")</f>
        <v/>
      </c>
    </row>
    <row r="4597" spans="2:12" x14ac:dyDescent="0.35">
      <c r="B4597" s="15"/>
      <c r="D4597" s="17" t="str">
        <f t="array" ref="D4597">IFERROR(IF($B4597&lt;&gt;"",LARGE(IF(ISNUMBER(SEARCH(TRIM(SUBSTITUTE($B4597,"-","")),CID_DB[Search Key])),ROW(CID_DB[Search Key]),""),1)-1,""),"")</f>
        <v/>
      </c>
      <c r="F4597" s="23" t="str">
        <f>IF($B4597&lt;&gt;"",COUNTIFS(CID_DB[Search Key],"*"&amp;TRIM(SUBSTITUTE(B4597,"-",""))&amp;"*"),"")</f>
        <v/>
      </c>
      <c r="G4597" s="23" t="str">
        <f>IFERROR(TRIM(INDEX(CID_DB[Case No],$D4597)),"")</f>
        <v/>
      </c>
      <c r="H4597" s="5" t="str">
        <f>IFERROR(TRIM(INDEX(CID_DB[Known Contractor '#1 PN],$D4597)),"")</f>
        <v/>
      </c>
      <c r="I4597" s="5" t="str">
        <f>IFERROR(TRIM(INDEX(CID_DB[Known Contractor '#2 PN],$D4597)),"")</f>
        <v/>
      </c>
      <c r="J4597" s="5" t="str">
        <f>IFERROR(TRIM(INDEX(CID_DB[ [ NSN ] ],$D4597)),"")</f>
        <v/>
      </c>
      <c r="K4597" s="5" t="str">
        <f>IFERROR(TRIM(INDEX(CID_DB[Description],$D4597)),"")</f>
        <v/>
      </c>
      <c r="L4597" s="24" t="str">
        <f>IFERROR(TRIM(INDEX(CID_DB[Commercial Status],$D4597)),"")</f>
        <v/>
      </c>
    </row>
    <row r="4598" spans="2:12" x14ac:dyDescent="0.35">
      <c r="B4598" s="15"/>
      <c r="D4598" s="17" t="str">
        <f t="array" ref="D4598">IFERROR(IF($B4598&lt;&gt;"",LARGE(IF(ISNUMBER(SEARCH(TRIM(SUBSTITUTE($B4598,"-","")),CID_DB[Search Key])),ROW(CID_DB[Search Key]),""),1)-1,""),"")</f>
        <v/>
      </c>
      <c r="F4598" s="23" t="str">
        <f>IF($B4598&lt;&gt;"",COUNTIFS(CID_DB[Search Key],"*"&amp;TRIM(SUBSTITUTE(B4598,"-",""))&amp;"*"),"")</f>
        <v/>
      </c>
      <c r="G4598" s="23" t="str">
        <f>IFERROR(TRIM(INDEX(CID_DB[Case No],$D4598)),"")</f>
        <v/>
      </c>
      <c r="H4598" s="5" t="str">
        <f>IFERROR(TRIM(INDEX(CID_DB[Known Contractor '#1 PN],$D4598)),"")</f>
        <v/>
      </c>
      <c r="I4598" s="5" t="str">
        <f>IFERROR(TRIM(INDEX(CID_DB[Known Contractor '#2 PN],$D4598)),"")</f>
        <v/>
      </c>
      <c r="J4598" s="5" t="str">
        <f>IFERROR(TRIM(INDEX(CID_DB[ [ NSN ] ],$D4598)),"")</f>
        <v/>
      </c>
      <c r="K4598" s="5" t="str">
        <f>IFERROR(TRIM(INDEX(CID_DB[Description],$D4598)),"")</f>
        <v/>
      </c>
      <c r="L4598" s="24" t="str">
        <f>IFERROR(TRIM(INDEX(CID_DB[Commercial Status],$D4598)),"")</f>
        <v/>
      </c>
    </row>
    <row r="4599" spans="2:12" x14ac:dyDescent="0.35">
      <c r="B4599" s="15"/>
      <c r="D4599" s="17" t="str">
        <f t="array" ref="D4599">IFERROR(IF($B4599&lt;&gt;"",LARGE(IF(ISNUMBER(SEARCH(TRIM(SUBSTITUTE($B4599,"-","")),CID_DB[Search Key])),ROW(CID_DB[Search Key]),""),1)-1,""),"")</f>
        <v/>
      </c>
      <c r="F4599" s="23" t="str">
        <f>IF($B4599&lt;&gt;"",COUNTIFS(CID_DB[Search Key],"*"&amp;TRIM(SUBSTITUTE(B4599,"-",""))&amp;"*"),"")</f>
        <v/>
      </c>
      <c r="G4599" s="23" t="str">
        <f>IFERROR(TRIM(INDEX(CID_DB[Case No],$D4599)),"")</f>
        <v/>
      </c>
      <c r="H4599" s="5" t="str">
        <f>IFERROR(TRIM(INDEX(CID_DB[Known Contractor '#1 PN],$D4599)),"")</f>
        <v/>
      </c>
      <c r="I4599" s="5" t="str">
        <f>IFERROR(TRIM(INDEX(CID_DB[Known Contractor '#2 PN],$D4599)),"")</f>
        <v/>
      </c>
      <c r="J4599" s="5" t="str">
        <f>IFERROR(TRIM(INDEX(CID_DB[ [ NSN ] ],$D4599)),"")</f>
        <v/>
      </c>
      <c r="K4599" s="5" t="str">
        <f>IFERROR(TRIM(INDEX(CID_DB[Description],$D4599)),"")</f>
        <v/>
      </c>
      <c r="L4599" s="24" t="str">
        <f>IFERROR(TRIM(INDEX(CID_DB[Commercial Status],$D4599)),"")</f>
        <v/>
      </c>
    </row>
    <row r="4600" spans="2:12" x14ac:dyDescent="0.35">
      <c r="B4600" s="15"/>
      <c r="D4600" s="17" t="str">
        <f t="array" ref="D4600">IFERROR(IF($B4600&lt;&gt;"",LARGE(IF(ISNUMBER(SEARCH(TRIM(SUBSTITUTE($B4600,"-","")),CID_DB[Search Key])),ROW(CID_DB[Search Key]),""),1)-1,""),"")</f>
        <v/>
      </c>
      <c r="F4600" s="23" t="str">
        <f>IF($B4600&lt;&gt;"",COUNTIFS(CID_DB[Search Key],"*"&amp;TRIM(SUBSTITUTE(B4600,"-",""))&amp;"*"),"")</f>
        <v/>
      </c>
      <c r="G4600" s="23" t="str">
        <f>IFERROR(TRIM(INDEX(CID_DB[Case No],$D4600)),"")</f>
        <v/>
      </c>
      <c r="H4600" s="5" t="str">
        <f>IFERROR(TRIM(INDEX(CID_DB[Known Contractor '#1 PN],$D4600)),"")</f>
        <v/>
      </c>
      <c r="I4600" s="5" t="str">
        <f>IFERROR(TRIM(INDEX(CID_DB[Known Contractor '#2 PN],$D4600)),"")</f>
        <v/>
      </c>
      <c r="J4600" s="5" t="str">
        <f>IFERROR(TRIM(INDEX(CID_DB[ [ NSN ] ],$D4600)),"")</f>
        <v/>
      </c>
      <c r="K4600" s="5" t="str">
        <f>IFERROR(TRIM(INDEX(CID_DB[Description],$D4600)),"")</f>
        <v/>
      </c>
      <c r="L4600" s="24" t="str">
        <f>IFERROR(TRIM(INDEX(CID_DB[Commercial Status],$D4600)),"")</f>
        <v/>
      </c>
    </row>
    <row r="4601" spans="2:12" x14ac:dyDescent="0.35">
      <c r="B4601" s="15"/>
      <c r="D4601" s="17" t="str">
        <f t="array" ref="D4601">IFERROR(IF($B4601&lt;&gt;"",LARGE(IF(ISNUMBER(SEARCH(TRIM(SUBSTITUTE($B4601,"-","")),CID_DB[Search Key])),ROW(CID_DB[Search Key]),""),1)-1,""),"")</f>
        <v/>
      </c>
      <c r="F4601" s="23" t="str">
        <f>IF($B4601&lt;&gt;"",COUNTIFS(CID_DB[Search Key],"*"&amp;TRIM(SUBSTITUTE(B4601,"-",""))&amp;"*"),"")</f>
        <v/>
      </c>
      <c r="G4601" s="23" t="str">
        <f>IFERROR(TRIM(INDEX(CID_DB[Case No],$D4601)),"")</f>
        <v/>
      </c>
      <c r="H4601" s="5" t="str">
        <f>IFERROR(TRIM(INDEX(CID_DB[Known Contractor '#1 PN],$D4601)),"")</f>
        <v/>
      </c>
      <c r="I4601" s="5" t="str">
        <f>IFERROR(TRIM(INDEX(CID_DB[Known Contractor '#2 PN],$D4601)),"")</f>
        <v/>
      </c>
      <c r="J4601" s="5" t="str">
        <f>IFERROR(TRIM(INDEX(CID_DB[ [ NSN ] ],$D4601)),"")</f>
        <v/>
      </c>
      <c r="K4601" s="5" t="str">
        <f>IFERROR(TRIM(INDEX(CID_DB[Description],$D4601)),"")</f>
        <v/>
      </c>
      <c r="L4601" s="24" t="str">
        <f>IFERROR(TRIM(INDEX(CID_DB[Commercial Status],$D4601)),"")</f>
        <v/>
      </c>
    </row>
    <row r="4602" spans="2:12" x14ac:dyDescent="0.35">
      <c r="B4602" s="15"/>
      <c r="D4602" s="17" t="str">
        <f t="array" ref="D4602">IFERROR(IF($B4602&lt;&gt;"",LARGE(IF(ISNUMBER(SEARCH(TRIM(SUBSTITUTE($B4602,"-","")),CID_DB[Search Key])),ROW(CID_DB[Search Key]),""),1)-1,""),"")</f>
        <v/>
      </c>
      <c r="F4602" s="23" t="str">
        <f>IF($B4602&lt;&gt;"",COUNTIFS(CID_DB[Search Key],"*"&amp;TRIM(SUBSTITUTE(B4602,"-",""))&amp;"*"),"")</f>
        <v/>
      </c>
      <c r="G4602" s="23" t="str">
        <f>IFERROR(TRIM(INDEX(CID_DB[Case No],$D4602)),"")</f>
        <v/>
      </c>
      <c r="H4602" s="5" t="str">
        <f>IFERROR(TRIM(INDEX(CID_DB[Known Contractor '#1 PN],$D4602)),"")</f>
        <v/>
      </c>
      <c r="I4602" s="5" t="str">
        <f>IFERROR(TRIM(INDEX(CID_DB[Known Contractor '#2 PN],$D4602)),"")</f>
        <v/>
      </c>
      <c r="J4602" s="5" t="str">
        <f>IFERROR(TRIM(INDEX(CID_DB[ [ NSN ] ],$D4602)),"")</f>
        <v/>
      </c>
      <c r="K4602" s="5" t="str">
        <f>IFERROR(TRIM(INDEX(CID_DB[Description],$D4602)),"")</f>
        <v/>
      </c>
      <c r="L4602" s="24" t="str">
        <f>IFERROR(TRIM(INDEX(CID_DB[Commercial Status],$D4602)),"")</f>
        <v/>
      </c>
    </row>
    <row r="4603" spans="2:12" x14ac:dyDescent="0.35">
      <c r="B4603" s="15"/>
      <c r="D4603" s="17" t="str">
        <f t="array" ref="D4603">IFERROR(IF($B4603&lt;&gt;"",LARGE(IF(ISNUMBER(SEARCH(TRIM(SUBSTITUTE($B4603,"-","")),CID_DB[Search Key])),ROW(CID_DB[Search Key]),""),1)-1,""),"")</f>
        <v/>
      </c>
      <c r="F4603" s="23" t="str">
        <f>IF($B4603&lt;&gt;"",COUNTIFS(CID_DB[Search Key],"*"&amp;TRIM(SUBSTITUTE(B4603,"-",""))&amp;"*"),"")</f>
        <v/>
      </c>
      <c r="G4603" s="23" t="str">
        <f>IFERROR(TRIM(INDEX(CID_DB[Case No],$D4603)),"")</f>
        <v/>
      </c>
      <c r="H4603" s="5" t="str">
        <f>IFERROR(TRIM(INDEX(CID_DB[Known Contractor '#1 PN],$D4603)),"")</f>
        <v/>
      </c>
      <c r="I4603" s="5" t="str">
        <f>IFERROR(TRIM(INDEX(CID_DB[Known Contractor '#2 PN],$D4603)),"")</f>
        <v/>
      </c>
      <c r="J4603" s="5" t="str">
        <f>IFERROR(TRIM(INDEX(CID_DB[ [ NSN ] ],$D4603)),"")</f>
        <v/>
      </c>
      <c r="K4603" s="5" t="str">
        <f>IFERROR(TRIM(INDEX(CID_DB[Description],$D4603)),"")</f>
        <v/>
      </c>
      <c r="L4603" s="24" t="str">
        <f>IFERROR(TRIM(INDEX(CID_DB[Commercial Status],$D4603)),"")</f>
        <v/>
      </c>
    </row>
    <row r="4604" spans="2:12" x14ac:dyDescent="0.35">
      <c r="B4604" s="15"/>
      <c r="D4604" s="17" t="str">
        <f t="array" ref="D4604">IFERROR(IF($B4604&lt;&gt;"",LARGE(IF(ISNUMBER(SEARCH(TRIM(SUBSTITUTE($B4604,"-","")),CID_DB[Search Key])),ROW(CID_DB[Search Key]),""),1)-1,""),"")</f>
        <v/>
      </c>
      <c r="F4604" s="23" t="str">
        <f>IF($B4604&lt;&gt;"",COUNTIFS(CID_DB[Search Key],"*"&amp;TRIM(SUBSTITUTE(B4604,"-",""))&amp;"*"),"")</f>
        <v/>
      </c>
      <c r="G4604" s="23" t="str">
        <f>IFERROR(TRIM(INDEX(CID_DB[Case No],$D4604)),"")</f>
        <v/>
      </c>
      <c r="H4604" s="5" t="str">
        <f>IFERROR(TRIM(INDEX(CID_DB[Known Contractor '#1 PN],$D4604)),"")</f>
        <v/>
      </c>
      <c r="I4604" s="5" t="str">
        <f>IFERROR(TRIM(INDEX(CID_DB[Known Contractor '#2 PN],$D4604)),"")</f>
        <v/>
      </c>
      <c r="J4604" s="5" t="str">
        <f>IFERROR(TRIM(INDEX(CID_DB[ [ NSN ] ],$D4604)),"")</f>
        <v/>
      </c>
      <c r="K4604" s="5" t="str">
        <f>IFERROR(TRIM(INDEX(CID_DB[Description],$D4604)),"")</f>
        <v/>
      </c>
      <c r="L4604" s="24" t="str">
        <f>IFERROR(TRIM(INDEX(CID_DB[Commercial Status],$D4604)),"")</f>
        <v/>
      </c>
    </row>
    <row r="4605" spans="2:12" x14ac:dyDescent="0.35">
      <c r="B4605" s="15"/>
      <c r="D4605" s="17" t="str">
        <f t="array" ref="D4605">IFERROR(IF($B4605&lt;&gt;"",LARGE(IF(ISNUMBER(SEARCH(TRIM(SUBSTITUTE($B4605,"-","")),CID_DB[Search Key])),ROW(CID_DB[Search Key]),""),1)-1,""),"")</f>
        <v/>
      </c>
      <c r="F4605" s="23" t="str">
        <f>IF($B4605&lt;&gt;"",COUNTIFS(CID_DB[Search Key],"*"&amp;TRIM(SUBSTITUTE(B4605,"-",""))&amp;"*"),"")</f>
        <v/>
      </c>
      <c r="G4605" s="23" t="str">
        <f>IFERROR(TRIM(INDEX(CID_DB[Case No],$D4605)),"")</f>
        <v/>
      </c>
      <c r="H4605" s="5" t="str">
        <f>IFERROR(TRIM(INDEX(CID_DB[Known Contractor '#1 PN],$D4605)),"")</f>
        <v/>
      </c>
      <c r="I4605" s="5" t="str">
        <f>IFERROR(TRIM(INDEX(CID_DB[Known Contractor '#2 PN],$D4605)),"")</f>
        <v/>
      </c>
      <c r="J4605" s="5" t="str">
        <f>IFERROR(TRIM(INDEX(CID_DB[ [ NSN ] ],$D4605)),"")</f>
        <v/>
      </c>
      <c r="K4605" s="5" t="str">
        <f>IFERROR(TRIM(INDEX(CID_DB[Description],$D4605)),"")</f>
        <v/>
      </c>
      <c r="L4605" s="24" t="str">
        <f>IFERROR(TRIM(INDEX(CID_DB[Commercial Status],$D4605)),"")</f>
        <v/>
      </c>
    </row>
    <row r="4606" spans="2:12" x14ac:dyDescent="0.35">
      <c r="B4606" s="15"/>
      <c r="D4606" s="17" t="str">
        <f t="array" ref="D4606">IFERROR(IF($B4606&lt;&gt;"",LARGE(IF(ISNUMBER(SEARCH(TRIM(SUBSTITUTE($B4606,"-","")),CID_DB[Search Key])),ROW(CID_DB[Search Key]),""),1)-1,""),"")</f>
        <v/>
      </c>
      <c r="F4606" s="23" t="str">
        <f>IF($B4606&lt;&gt;"",COUNTIFS(CID_DB[Search Key],"*"&amp;TRIM(SUBSTITUTE(B4606,"-",""))&amp;"*"),"")</f>
        <v/>
      </c>
      <c r="G4606" s="23" t="str">
        <f>IFERROR(TRIM(INDEX(CID_DB[Case No],$D4606)),"")</f>
        <v/>
      </c>
      <c r="H4606" s="5" t="str">
        <f>IFERROR(TRIM(INDEX(CID_DB[Known Contractor '#1 PN],$D4606)),"")</f>
        <v/>
      </c>
      <c r="I4606" s="5" t="str">
        <f>IFERROR(TRIM(INDEX(CID_DB[Known Contractor '#2 PN],$D4606)),"")</f>
        <v/>
      </c>
      <c r="J4606" s="5" t="str">
        <f>IFERROR(TRIM(INDEX(CID_DB[ [ NSN ] ],$D4606)),"")</f>
        <v/>
      </c>
      <c r="K4606" s="5" t="str">
        <f>IFERROR(TRIM(INDEX(CID_DB[Description],$D4606)),"")</f>
        <v/>
      </c>
      <c r="L4606" s="24" t="str">
        <f>IFERROR(TRIM(INDEX(CID_DB[Commercial Status],$D4606)),"")</f>
        <v/>
      </c>
    </row>
    <row r="4607" spans="2:12" x14ac:dyDescent="0.35">
      <c r="B4607" s="15"/>
      <c r="D4607" s="17" t="str">
        <f t="array" ref="D4607">IFERROR(IF($B4607&lt;&gt;"",LARGE(IF(ISNUMBER(SEARCH(TRIM(SUBSTITUTE($B4607,"-","")),CID_DB[Search Key])),ROW(CID_DB[Search Key]),""),1)-1,""),"")</f>
        <v/>
      </c>
      <c r="F4607" s="23" t="str">
        <f>IF($B4607&lt;&gt;"",COUNTIFS(CID_DB[Search Key],"*"&amp;TRIM(SUBSTITUTE(B4607,"-",""))&amp;"*"),"")</f>
        <v/>
      </c>
      <c r="G4607" s="23" t="str">
        <f>IFERROR(TRIM(INDEX(CID_DB[Case No],$D4607)),"")</f>
        <v/>
      </c>
      <c r="H4607" s="5" t="str">
        <f>IFERROR(TRIM(INDEX(CID_DB[Known Contractor '#1 PN],$D4607)),"")</f>
        <v/>
      </c>
      <c r="I4607" s="5" t="str">
        <f>IFERROR(TRIM(INDEX(CID_DB[Known Contractor '#2 PN],$D4607)),"")</f>
        <v/>
      </c>
      <c r="J4607" s="5" t="str">
        <f>IFERROR(TRIM(INDEX(CID_DB[ [ NSN ] ],$D4607)),"")</f>
        <v/>
      </c>
      <c r="K4607" s="5" t="str">
        <f>IFERROR(TRIM(INDEX(CID_DB[Description],$D4607)),"")</f>
        <v/>
      </c>
      <c r="L4607" s="24" t="str">
        <f>IFERROR(TRIM(INDEX(CID_DB[Commercial Status],$D4607)),"")</f>
        <v/>
      </c>
    </row>
    <row r="4608" spans="2:12" x14ac:dyDescent="0.35">
      <c r="B4608" s="15"/>
      <c r="D4608" s="17" t="str">
        <f t="array" ref="D4608">IFERROR(IF($B4608&lt;&gt;"",LARGE(IF(ISNUMBER(SEARCH(TRIM(SUBSTITUTE($B4608,"-","")),CID_DB[Search Key])),ROW(CID_DB[Search Key]),""),1)-1,""),"")</f>
        <v/>
      </c>
      <c r="F4608" s="23" t="str">
        <f>IF($B4608&lt;&gt;"",COUNTIFS(CID_DB[Search Key],"*"&amp;TRIM(SUBSTITUTE(B4608,"-",""))&amp;"*"),"")</f>
        <v/>
      </c>
      <c r="G4608" s="23" t="str">
        <f>IFERROR(TRIM(INDEX(CID_DB[Case No],$D4608)),"")</f>
        <v/>
      </c>
      <c r="H4608" s="5" t="str">
        <f>IFERROR(TRIM(INDEX(CID_DB[Known Contractor '#1 PN],$D4608)),"")</f>
        <v/>
      </c>
      <c r="I4608" s="5" t="str">
        <f>IFERROR(TRIM(INDEX(CID_DB[Known Contractor '#2 PN],$D4608)),"")</f>
        <v/>
      </c>
      <c r="J4608" s="5" t="str">
        <f>IFERROR(TRIM(INDEX(CID_DB[ [ NSN ] ],$D4608)),"")</f>
        <v/>
      </c>
      <c r="K4608" s="5" t="str">
        <f>IFERROR(TRIM(INDEX(CID_DB[Description],$D4608)),"")</f>
        <v/>
      </c>
      <c r="L4608" s="24" t="str">
        <f>IFERROR(TRIM(INDEX(CID_DB[Commercial Status],$D4608)),"")</f>
        <v/>
      </c>
    </row>
    <row r="4609" spans="2:12" x14ac:dyDescent="0.35">
      <c r="B4609" s="15"/>
      <c r="D4609" s="17" t="str">
        <f t="array" ref="D4609">IFERROR(IF($B4609&lt;&gt;"",LARGE(IF(ISNUMBER(SEARCH(TRIM(SUBSTITUTE($B4609,"-","")),CID_DB[Search Key])),ROW(CID_DB[Search Key]),""),1)-1,""),"")</f>
        <v/>
      </c>
      <c r="F4609" s="23" t="str">
        <f>IF($B4609&lt;&gt;"",COUNTIFS(CID_DB[Search Key],"*"&amp;TRIM(SUBSTITUTE(B4609,"-",""))&amp;"*"),"")</f>
        <v/>
      </c>
      <c r="G4609" s="23" t="str">
        <f>IFERROR(TRIM(INDEX(CID_DB[Case No],$D4609)),"")</f>
        <v/>
      </c>
      <c r="H4609" s="5" t="str">
        <f>IFERROR(TRIM(INDEX(CID_DB[Known Contractor '#1 PN],$D4609)),"")</f>
        <v/>
      </c>
      <c r="I4609" s="5" t="str">
        <f>IFERROR(TRIM(INDEX(CID_DB[Known Contractor '#2 PN],$D4609)),"")</f>
        <v/>
      </c>
      <c r="J4609" s="5" t="str">
        <f>IFERROR(TRIM(INDEX(CID_DB[ [ NSN ] ],$D4609)),"")</f>
        <v/>
      </c>
      <c r="K4609" s="5" t="str">
        <f>IFERROR(TRIM(INDEX(CID_DB[Description],$D4609)),"")</f>
        <v/>
      </c>
      <c r="L4609" s="24" t="str">
        <f>IFERROR(TRIM(INDEX(CID_DB[Commercial Status],$D4609)),"")</f>
        <v/>
      </c>
    </row>
    <row r="4610" spans="2:12" x14ac:dyDescent="0.35">
      <c r="B4610" s="15"/>
      <c r="D4610" s="17" t="str">
        <f t="array" ref="D4610">IFERROR(IF($B4610&lt;&gt;"",LARGE(IF(ISNUMBER(SEARCH(TRIM(SUBSTITUTE($B4610,"-","")),CID_DB[Search Key])),ROW(CID_DB[Search Key]),""),1)-1,""),"")</f>
        <v/>
      </c>
      <c r="F4610" s="23" t="str">
        <f>IF($B4610&lt;&gt;"",COUNTIFS(CID_DB[Search Key],"*"&amp;TRIM(SUBSTITUTE(B4610,"-",""))&amp;"*"),"")</f>
        <v/>
      </c>
      <c r="G4610" s="23" t="str">
        <f>IFERROR(TRIM(INDEX(CID_DB[Case No],$D4610)),"")</f>
        <v/>
      </c>
      <c r="H4610" s="5" t="str">
        <f>IFERROR(TRIM(INDEX(CID_DB[Known Contractor '#1 PN],$D4610)),"")</f>
        <v/>
      </c>
      <c r="I4610" s="5" t="str">
        <f>IFERROR(TRIM(INDEX(CID_DB[Known Contractor '#2 PN],$D4610)),"")</f>
        <v/>
      </c>
      <c r="J4610" s="5" t="str">
        <f>IFERROR(TRIM(INDEX(CID_DB[ [ NSN ] ],$D4610)),"")</f>
        <v/>
      </c>
      <c r="K4610" s="5" t="str">
        <f>IFERROR(TRIM(INDEX(CID_DB[Description],$D4610)),"")</f>
        <v/>
      </c>
      <c r="L4610" s="24" t="str">
        <f>IFERROR(TRIM(INDEX(CID_DB[Commercial Status],$D4610)),"")</f>
        <v/>
      </c>
    </row>
    <row r="4611" spans="2:12" x14ac:dyDescent="0.35">
      <c r="B4611" s="15"/>
      <c r="D4611" s="17" t="str">
        <f t="array" ref="D4611">IFERROR(IF($B4611&lt;&gt;"",LARGE(IF(ISNUMBER(SEARCH(TRIM(SUBSTITUTE($B4611,"-","")),CID_DB[Search Key])),ROW(CID_DB[Search Key]),""),1)-1,""),"")</f>
        <v/>
      </c>
      <c r="F4611" s="23" t="str">
        <f>IF($B4611&lt;&gt;"",COUNTIFS(CID_DB[Search Key],"*"&amp;TRIM(SUBSTITUTE(B4611,"-",""))&amp;"*"),"")</f>
        <v/>
      </c>
      <c r="G4611" s="23" t="str">
        <f>IFERROR(TRIM(INDEX(CID_DB[Case No],$D4611)),"")</f>
        <v/>
      </c>
      <c r="H4611" s="5" t="str">
        <f>IFERROR(TRIM(INDEX(CID_DB[Known Contractor '#1 PN],$D4611)),"")</f>
        <v/>
      </c>
      <c r="I4611" s="5" t="str">
        <f>IFERROR(TRIM(INDEX(CID_DB[Known Contractor '#2 PN],$D4611)),"")</f>
        <v/>
      </c>
      <c r="J4611" s="5" t="str">
        <f>IFERROR(TRIM(INDEX(CID_DB[ [ NSN ] ],$D4611)),"")</f>
        <v/>
      </c>
      <c r="K4611" s="5" t="str">
        <f>IFERROR(TRIM(INDEX(CID_DB[Description],$D4611)),"")</f>
        <v/>
      </c>
      <c r="L4611" s="24" t="str">
        <f>IFERROR(TRIM(INDEX(CID_DB[Commercial Status],$D4611)),"")</f>
        <v/>
      </c>
    </row>
    <row r="4612" spans="2:12" x14ac:dyDescent="0.35">
      <c r="B4612" s="15"/>
      <c r="D4612" s="17" t="str">
        <f t="array" ref="D4612">IFERROR(IF($B4612&lt;&gt;"",LARGE(IF(ISNUMBER(SEARCH(TRIM(SUBSTITUTE($B4612,"-","")),CID_DB[Search Key])),ROW(CID_DB[Search Key]),""),1)-1,""),"")</f>
        <v/>
      </c>
      <c r="F4612" s="23" t="str">
        <f>IF($B4612&lt;&gt;"",COUNTIFS(CID_DB[Search Key],"*"&amp;TRIM(SUBSTITUTE(B4612,"-",""))&amp;"*"),"")</f>
        <v/>
      </c>
      <c r="G4612" s="23" t="str">
        <f>IFERROR(TRIM(INDEX(CID_DB[Case No],$D4612)),"")</f>
        <v/>
      </c>
      <c r="H4612" s="5" t="str">
        <f>IFERROR(TRIM(INDEX(CID_DB[Known Contractor '#1 PN],$D4612)),"")</f>
        <v/>
      </c>
      <c r="I4612" s="5" t="str">
        <f>IFERROR(TRIM(INDEX(CID_DB[Known Contractor '#2 PN],$D4612)),"")</f>
        <v/>
      </c>
      <c r="J4612" s="5" t="str">
        <f>IFERROR(TRIM(INDEX(CID_DB[ [ NSN ] ],$D4612)),"")</f>
        <v/>
      </c>
      <c r="K4612" s="5" t="str">
        <f>IFERROR(TRIM(INDEX(CID_DB[Description],$D4612)),"")</f>
        <v/>
      </c>
      <c r="L4612" s="24" t="str">
        <f>IFERROR(TRIM(INDEX(CID_DB[Commercial Status],$D4612)),"")</f>
        <v/>
      </c>
    </row>
    <row r="4613" spans="2:12" x14ac:dyDescent="0.35">
      <c r="B4613" s="15"/>
      <c r="D4613" s="17" t="str">
        <f t="array" ref="D4613">IFERROR(IF($B4613&lt;&gt;"",LARGE(IF(ISNUMBER(SEARCH(TRIM(SUBSTITUTE($B4613,"-","")),CID_DB[Search Key])),ROW(CID_DB[Search Key]),""),1)-1,""),"")</f>
        <v/>
      </c>
      <c r="F4613" s="23" t="str">
        <f>IF($B4613&lt;&gt;"",COUNTIFS(CID_DB[Search Key],"*"&amp;TRIM(SUBSTITUTE(B4613,"-",""))&amp;"*"),"")</f>
        <v/>
      </c>
      <c r="G4613" s="23" t="str">
        <f>IFERROR(TRIM(INDEX(CID_DB[Case No],$D4613)),"")</f>
        <v/>
      </c>
      <c r="H4613" s="5" t="str">
        <f>IFERROR(TRIM(INDEX(CID_DB[Known Contractor '#1 PN],$D4613)),"")</f>
        <v/>
      </c>
      <c r="I4613" s="5" t="str">
        <f>IFERROR(TRIM(INDEX(CID_DB[Known Contractor '#2 PN],$D4613)),"")</f>
        <v/>
      </c>
      <c r="J4613" s="5" t="str">
        <f>IFERROR(TRIM(INDEX(CID_DB[ [ NSN ] ],$D4613)),"")</f>
        <v/>
      </c>
      <c r="K4613" s="5" t="str">
        <f>IFERROR(TRIM(INDEX(CID_DB[Description],$D4613)),"")</f>
        <v/>
      </c>
      <c r="L4613" s="24" t="str">
        <f>IFERROR(TRIM(INDEX(CID_DB[Commercial Status],$D4613)),"")</f>
        <v/>
      </c>
    </row>
    <row r="4614" spans="2:12" x14ac:dyDescent="0.35">
      <c r="B4614" s="15"/>
      <c r="D4614" s="17" t="str">
        <f t="array" ref="D4614">IFERROR(IF($B4614&lt;&gt;"",LARGE(IF(ISNUMBER(SEARCH(TRIM(SUBSTITUTE($B4614,"-","")),CID_DB[Search Key])),ROW(CID_DB[Search Key]),""),1)-1,""),"")</f>
        <v/>
      </c>
      <c r="F4614" s="23" t="str">
        <f>IF($B4614&lt;&gt;"",COUNTIFS(CID_DB[Search Key],"*"&amp;TRIM(SUBSTITUTE(B4614,"-",""))&amp;"*"),"")</f>
        <v/>
      </c>
      <c r="G4614" s="23" t="str">
        <f>IFERROR(TRIM(INDEX(CID_DB[Case No],$D4614)),"")</f>
        <v/>
      </c>
      <c r="H4614" s="5" t="str">
        <f>IFERROR(TRIM(INDEX(CID_DB[Known Contractor '#1 PN],$D4614)),"")</f>
        <v/>
      </c>
      <c r="I4614" s="5" t="str">
        <f>IFERROR(TRIM(INDEX(CID_DB[Known Contractor '#2 PN],$D4614)),"")</f>
        <v/>
      </c>
      <c r="J4614" s="5" t="str">
        <f>IFERROR(TRIM(INDEX(CID_DB[ [ NSN ] ],$D4614)),"")</f>
        <v/>
      </c>
      <c r="K4614" s="5" t="str">
        <f>IFERROR(TRIM(INDEX(CID_DB[Description],$D4614)),"")</f>
        <v/>
      </c>
      <c r="L4614" s="24" t="str">
        <f>IFERROR(TRIM(INDEX(CID_DB[Commercial Status],$D4614)),"")</f>
        <v/>
      </c>
    </row>
    <row r="4615" spans="2:12" x14ac:dyDescent="0.35">
      <c r="B4615" s="15"/>
      <c r="D4615" s="17" t="str">
        <f t="array" ref="D4615">IFERROR(IF($B4615&lt;&gt;"",LARGE(IF(ISNUMBER(SEARCH(TRIM(SUBSTITUTE($B4615,"-","")),CID_DB[Search Key])),ROW(CID_DB[Search Key]),""),1)-1,""),"")</f>
        <v/>
      </c>
      <c r="F4615" s="23" t="str">
        <f>IF($B4615&lt;&gt;"",COUNTIFS(CID_DB[Search Key],"*"&amp;TRIM(SUBSTITUTE(B4615,"-",""))&amp;"*"),"")</f>
        <v/>
      </c>
      <c r="G4615" s="23" t="str">
        <f>IFERROR(TRIM(INDEX(CID_DB[Case No],$D4615)),"")</f>
        <v/>
      </c>
      <c r="H4615" s="5" t="str">
        <f>IFERROR(TRIM(INDEX(CID_DB[Known Contractor '#1 PN],$D4615)),"")</f>
        <v/>
      </c>
      <c r="I4615" s="5" t="str">
        <f>IFERROR(TRIM(INDEX(CID_DB[Known Contractor '#2 PN],$D4615)),"")</f>
        <v/>
      </c>
      <c r="J4615" s="5" t="str">
        <f>IFERROR(TRIM(INDEX(CID_DB[ [ NSN ] ],$D4615)),"")</f>
        <v/>
      </c>
      <c r="K4615" s="5" t="str">
        <f>IFERROR(TRIM(INDEX(CID_DB[Description],$D4615)),"")</f>
        <v/>
      </c>
      <c r="L4615" s="24" t="str">
        <f>IFERROR(TRIM(INDEX(CID_DB[Commercial Status],$D4615)),"")</f>
        <v/>
      </c>
    </row>
    <row r="4616" spans="2:12" x14ac:dyDescent="0.35">
      <c r="B4616" s="15"/>
      <c r="D4616" s="17" t="str">
        <f t="array" ref="D4616">IFERROR(IF($B4616&lt;&gt;"",LARGE(IF(ISNUMBER(SEARCH(TRIM(SUBSTITUTE($B4616,"-","")),CID_DB[Search Key])),ROW(CID_DB[Search Key]),""),1)-1,""),"")</f>
        <v/>
      </c>
      <c r="F4616" s="23" t="str">
        <f>IF($B4616&lt;&gt;"",COUNTIFS(CID_DB[Search Key],"*"&amp;TRIM(SUBSTITUTE(B4616,"-",""))&amp;"*"),"")</f>
        <v/>
      </c>
      <c r="G4616" s="23" t="str">
        <f>IFERROR(TRIM(INDEX(CID_DB[Case No],$D4616)),"")</f>
        <v/>
      </c>
      <c r="H4616" s="5" t="str">
        <f>IFERROR(TRIM(INDEX(CID_DB[Known Contractor '#1 PN],$D4616)),"")</f>
        <v/>
      </c>
      <c r="I4616" s="5" t="str">
        <f>IFERROR(TRIM(INDEX(CID_DB[Known Contractor '#2 PN],$D4616)),"")</f>
        <v/>
      </c>
      <c r="J4616" s="5" t="str">
        <f>IFERROR(TRIM(INDEX(CID_DB[ [ NSN ] ],$D4616)),"")</f>
        <v/>
      </c>
      <c r="K4616" s="5" t="str">
        <f>IFERROR(TRIM(INDEX(CID_DB[Description],$D4616)),"")</f>
        <v/>
      </c>
      <c r="L4616" s="24" t="str">
        <f>IFERROR(TRIM(INDEX(CID_DB[Commercial Status],$D4616)),"")</f>
        <v/>
      </c>
    </row>
    <row r="4617" spans="2:12" x14ac:dyDescent="0.35">
      <c r="B4617" s="15"/>
      <c r="D4617" s="17" t="str">
        <f t="array" ref="D4617">IFERROR(IF($B4617&lt;&gt;"",LARGE(IF(ISNUMBER(SEARCH(TRIM(SUBSTITUTE($B4617,"-","")),CID_DB[Search Key])),ROW(CID_DB[Search Key]),""),1)-1,""),"")</f>
        <v/>
      </c>
      <c r="F4617" s="23" t="str">
        <f>IF($B4617&lt;&gt;"",COUNTIFS(CID_DB[Search Key],"*"&amp;TRIM(SUBSTITUTE(B4617,"-",""))&amp;"*"),"")</f>
        <v/>
      </c>
      <c r="G4617" s="23" t="str">
        <f>IFERROR(TRIM(INDEX(CID_DB[Case No],$D4617)),"")</f>
        <v/>
      </c>
      <c r="H4617" s="5" t="str">
        <f>IFERROR(TRIM(INDEX(CID_DB[Known Contractor '#1 PN],$D4617)),"")</f>
        <v/>
      </c>
      <c r="I4617" s="5" t="str">
        <f>IFERROR(TRIM(INDEX(CID_DB[Known Contractor '#2 PN],$D4617)),"")</f>
        <v/>
      </c>
      <c r="J4617" s="5" t="str">
        <f>IFERROR(TRIM(INDEX(CID_DB[ [ NSN ] ],$D4617)),"")</f>
        <v/>
      </c>
      <c r="K4617" s="5" t="str">
        <f>IFERROR(TRIM(INDEX(CID_DB[Description],$D4617)),"")</f>
        <v/>
      </c>
      <c r="L4617" s="24" t="str">
        <f>IFERROR(TRIM(INDEX(CID_DB[Commercial Status],$D4617)),"")</f>
        <v/>
      </c>
    </row>
    <row r="4618" spans="2:12" x14ac:dyDescent="0.35">
      <c r="B4618" s="15"/>
      <c r="D4618" s="17" t="str">
        <f t="array" ref="D4618">IFERROR(IF($B4618&lt;&gt;"",LARGE(IF(ISNUMBER(SEARCH(TRIM(SUBSTITUTE($B4618,"-","")),CID_DB[Search Key])),ROW(CID_DB[Search Key]),""),1)-1,""),"")</f>
        <v/>
      </c>
      <c r="F4618" s="23" t="str">
        <f>IF($B4618&lt;&gt;"",COUNTIFS(CID_DB[Search Key],"*"&amp;TRIM(SUBSTITUTE(B4618,"-",""))&amp;"*"),"")</f>
        <v/>
      </c>
      <c r="G4618" s="23" t="str">
        <f>IFERROR(TRIM(INDEX(CID_DB[Case No],$D4618)),"")</f>
        <v/>
      </c>
      <c r="H4618" s="5" t="str">
        <f>IFERROR(TRIM(INDEX(CID_DB[Known Contractor '#1 PN],$D4618)),"")</f>
        <v/>
      </c>
      <c r="I4618" s="5" t="str">
        <f>IFERROR(TRIM(INDEX(CID_DB[Known Contractor '#2 PN],$D4618)),"")</f>
        <v/>
      </c>
      <c r="J4618" s="5" t="str">
        <f>IFERROR(TRIM(INDEX(CID_DB[ [ NSN ] ],$D4618)),"")</f>
        <v/>
      </c>
      <c r="K4618" s="5" t="str">
        <f>IFERROR(TRIM(INDEX(CID_DB[Description],$D4618)),"")</f>
        <v/>
      </c>
      <c r="L4618" s="24" t="str">
        <f>IFERROR(TRIM(INDEX(CID_DB[Commercial Status],$D4618)),"")</f>
        <v/>
      </c>
    </row>
    <row r="4619" spans="2:12" x14ac:dyDescent="0.35">
      <c r="B4619" s="15"/>
      <c r="D4619" s="17" t="str">
        <f t="array" ref="D4619">IFERROR(IF($B4619&lt;&gt;"",LARGE(IF(ISNUMBER(SEARCH(TRIM(SUBSTITUTE($B4619,"-","")),CID_DB[Search Key])),ROW(CID_DB[Search Key]),""),1)-1,""),"")</f>
        <v/>
      </c>
      <c r="F4619" s="23" t="str">
        <f>IF($B4619&lt;&gt;"",COUNTIFS(CID_DB[Search Key],"*"&amp;TRIM(SUBSTITUTE(B4619,"-",""))&amp;"*"),"")</f>
        <v/>
      </c>
      <c r="G4619" s="23" t="str">
        <f>IFERROR(TRIM(INDEX(CID_DB[Case No],$D4619)),"")</f>
        <v/>
      </c>
      <c r="H4619" s="5" t="str">
        <f>IFERROR(TRIM(INDEX(CID_DB[Known Contractor '#1 PN],$D4619)),"")</f>
        <v/>
      </c>
      <c r="I4619" s="5" t="str">
        <f>IFERROR(TRIM(INDEX(CID_DB[Known Contractor '#2 PN],$D4619)),"")</f>
        <v/>
      </c>
      <c r="J4619" s="5" t="str">
        <f>IFERROR(TRIM(INDEX(CID_DB[ [ NSN ] ],$D4619)),"")</f>
        <v/>
      </c>
      <c r="K4619" s="5" t="str">
        <f>IFERROR(TRIM(INDEX(CID_DB[Description],$D4619)),"")</f>
        <v/>
      </c>
      <c r="L4619" s="24" t="str">
        <f>IFERROR(TRIM(INDEX(CID_DB[Commercial Status],$D4619)),"")</f>
        <v/>
      </c>
    </row>
    <row r="4620" spans="2:12" x14ac:dyDescent="0.35">
      <c r="B4620" s="15"/>
      <c r="D4620" s="17" t="str">
        <f t="array" ref="D4620">IFERROR(IF($B4620&lt;&gt;"",LARGE(IF(ISNUMBER(SEARCH(TRIM(SUBSTITUTE($B4620,"-","")),CID_DB[Search Key])),ROW(CID_DB[Search Key]),""),1)-1,""),"")</f>
        <v/>
      </c>
      <c r="F4620" s="23" t="str">
        <f>IF($B4620&lt;&gt;"",COUNTIFS(CID_DB[Search Key],"*"&amp;TRIM(SUBSTITUTE(B4620,"-",""))&amp;"*"),"")</f>
        <v/>
      </c>
      <c r="G4620" s="23" t="str">
        <f>IFERROR(TRIM(INDEX(CID_DB[Case No],$D4620)),"")</f>
        <v/>
      </c>
      <c r="H4620" s="5" t="str">
        <f>IFERROR(TRIM(INDEX(CID_DB[Known Contractor '#1 PN],$D4620)),"")</f>
        <v/>
      </c>
      <c r="I4620" s="5" t="str">
        <f>IFERROR(TRIM(INDEX(CID_DB[Known Contractor '#2 PN],$D4620)),"")</f>
        <v/>
      </c>
      <c r="J4620" s="5" t="str">
        <f>IFERROR(TRIM(INDEX(CID_DB[ [ NSN ] ],$D4620)),"")</f>
        <v/>
      </c>
      <c r="K4620" s="5" t="str">
        <f>IFERROR(TRIM(INDEX(CID_DB[Description],$D4620)),"")</f>
        <v/>
      </c>
      <c r="L4620" s="24" t="str">
        <f>IFERROR(TRIM(INDEX(CID_DB[Commercial Status],$D4620)),"")</f>
        <v/>
      </c>
    </row>
    <row r="4621" spans="2:12" x14ac:dyDescent="0.35">
      <c r="B4621" s="15"/>
      <c r="D4621" s="17" t="str">
        <f t="array" ref="D4621">IFERROR(IF($B4621&lt;&gt;"",LARGE(IF(ISNUMBER(SEARCH(TRIM(SUBSTITUTE($B4621,"-","")),CID_DB[Search Key])),ROW(CID_DB[Search Key]),""),1)-1,""),"")</f>
        <v/>
      </c>
      <c r="F4621" s="23" t="str">
        <f>IF($B4621&lt;&gt;"",COUNTIFS(CID_DB[Search Key],"*"&amp;TRIM(SUBSTITUTE(B4621,"-",""))&amp;"*"),"")</f>
        <v/>
      </c>
      <c r="G4621" s="23" t="str">
        <f>IFERROR(TRIM(INDEX(CID_DB[Case No],$D4621)),"")</f>
        <v/>
      </c>
      <c r="H4621" s="5" t="str">
        <f>IFERROR(TRIM(INDEX(CID_DB[Known Contractor '#1 PN],$D4621)),"")</f>
        <v/>
      </c>
      <c r="I4621" s="5" t="str">
        <f>IFERROR(TRIM(INDEX(CID_DB[Known Contractor '#2 PN],$D4621)),"")</f>
        <v/>
      </c>
      <c r="J4621" s="5" t="str">
        <f>IFERROR(TRIM(INDEX(CID_DB[ [ NSN ] ],$D4621)),"")</f>
        <v/>
      </c>
      <c r="K4621" s="5" t="str">
        <f>IFERROR(TRIM(INDEX(CID_DB[Description],$D4621)),"")</f>
        <v/>
      </c>
      <c r="L4621" s="24" t="str">
        <f>IFERROR(TRIM(INDEX(CID_DB[Commercial Status],$D4621)),"")</f>
        <v/>
      </c>
    </row>
    <row r="4622" spans="2:12" x14ac:dyDescent="0.35">
      <c r="B4622" s="15"/>
      <c r="D4622" s="17" t="str">
        <f t="array" ref="D4622">IFERROR(IF($B4622&lt;&gt;"",LARGE(IF(ISNUMBER(SEARCH(TRIM(SUBSTITUTE($B4622,"-","")),CID_DB[Search Key])),ROW(CID_DB[Search Key]),""),1)-1,""),"")</f>
        <v/>
      </c>
      <c r="F4622" s="23" t="str">
        <f>IF($B4622&lt;&gt;"",COUNTIFS(CID_DB[Search Key],"*"&amp;TRIM(SUBSTITUTE(B4622,"-",""))&amp;"*"),"")</f>
        <v/>
      </c>
      <c r="G4622" s="23" t="str">
        <f>IFERROR(TRIM(INDEX(CID_DB[Case No],$D4622)),"")</f>
        <v/>
      </c>
      <c r="H4622" s="5" t="str">
        <f>IFERROR(TRIM(INDEX(CID_DB[Known Contractor '#1 PN],$D4622)),"")</f>
        <v/>
      </c>
      <c r="I4622" s="5" t="str">
        <f>IFERROR(TRIM(INDEX(CID_DB[Known Contractor '#2 PN],$D4622)),"")</f>
        <v/>
      </c>
      <c r="J4622" s="5" t="str">
        <f>IFERROR(TRIM(INDEX(CID_DB[ [ NSN ] ],$D4622)),"")</f>
        <v/>
      </c>
      <c r="K4622" s="5" t="str">
        <f>IFERROR(TRIM(INDEX(CID_DB[Description],$D4622)),"")</f>
        <v/>
      </c>
      <c r="L4622" s="24" t="str">
        <f>IFERROR(TRIM(INDEX(CID_DB[Commercial Status],$D4622)),"")</f>
        <v/>
      </c>
    </row>
    <row r="4623" spans="2:12" x14ac:dyDescent="0.35">
      <c r="B4623" s="15"/>
      <c r="D4623" s="17" t="str">
        <f t="array" ref="D4623">IFERROR(IF($B4623&lt;&gt;"",LARGE(IF(ISNUMBER(SEARCH(TRIM(SUBSTITUTE($B4623,"-","")),CID_DB[Search Key])),ROW(CID_DB[Search Key]),""),1)-1,""),"")</f>
        <v/>
      </c>
      <c r="F4623" s="23" t="str">
        <f>IF($B4623&lt;&gt;"",COUNTIFS(CID_DB[Search Key],"*"&amp;TRIM(SUBSTITUTE(B4623,"-",""))&amp;"*"),"")</f>
        <v/>
      </c>
      <c r="G4623" s="23" t="str">
        <f>IFERROR(TRIM(INDEX(CID_DB[Case No],$D4623)),"")</f>
        <v/>
      </c>
      <c r="H4623" s="5" t="str">
        <f>IFERROR(TRIM(INDEX(CID_DB[Known Contractor '#1 PN],$D4623)),"")</f>
        <v/>
      </c>
      <c r="I4623" s="5" t="str">
        <f>IFERROR(TRIM(INDEX(CID_DB[Known Contractor '#2 PN],$D4623)),"")</f>
        <v/>
      </c>
      <c r="J4623" s="5" t="str">
        <f>IFERROR(TRIM(INDEX(CID_DB[ [ NSN ] ],$D4623)),"")</f>
        <v/>
      </c>
      <c r="K4623" s="5" t="str">
        <f>IFERROR(TRIM(INDEX(CID_DB[Description],$D4623)),"")</f>
        <v/>
      </c>
      <c r="L4623" s="24" t="str">
        <f>IFERROR(TRIM(INDEX(CID_DB[Commercial Status],$D4623)),"")</f>
        <v/>
      </c>
    </row>
    <row r="4624" spans="2:12" x14ac:dyDescent="0.35">
      <c r="B4624" s="15"/>
      <c r="D4624" s="17" t="str">
        <f t="array" ref="D4624">IFERROR(IF($B4624&lt;&gt;"",LARGE(IF(ISNUMBER(SEARCH(TRIM(SUBSTITUTE($B4624,"-","")),CID_DB[Search Key])),ROW(CID_DB[Search Key]),""),1)-1,""),"")</f>
        <v/>
      </c>
      <c r="F4624" s="23" t="str">
        <f>IF($B4624&lt;&gt;"",COUNTIFS(CID_DB[Search Key],"*"&amp;TRIM(SUBSTITUTE(B4624,"-",""))&amp;"*"),"")</f>
        <v/>
      </c>
      <c r="G4624" s="23" t="str">
        <f>IFERROR(TRIM(INDEX(CID_DB[Case No],$D4624)),"")</f>
        <v/>
      </c>
      <c r="H4624" s="5" t="str">
        <f>IFERROR(TRIM(INDEX(CID_DB[Known Contractor '#1 PN],$D4624)),"")</f>
        <v/>
      </c>
      <c r="I4624" s="5" t="str">
        <f>IFERROR(TRIM(INDEX(CID_DB[Known Contractor '#2 PN],$D4624)),"")</f>
        <v/>
      </c>
      <c r="J4624" s="5" t="str">
        <f>IFERROR(TRIM(INDEX(CID_DB[ [ NSN ] ],$D4624)),"")</f>
        <v/>
      </c>
      <c r="K4624" s="5" t="str">
        <f>IFERROR(TRIM(INDEX(CID_DB[Description],$D4624)),"")</f>
        <v/>
      </c>
      <c r="L4624" s="24" t="str">
        <f>IFERROR(TRIM(INDEX(CID_DB[Commercial Status],$D4624)),"")</f>
        <v/>
      </c>
    </row>
    <row r="4625" spans="2:12" x14ac:dyDescent="0.35">
      <c r="B4625" s="15"/>
      <c r="D4625" s="17" t="str">
        <f t="array" ref="D4625">IFERROR(IF($B4625&lt;&gt;"",LARGE(IF(ISNUMBER(SEARCH(TRIM(SUBSTITUTE($B4625,"-","")),CID_DB[Search Key])),ROW(CID_DB[Search Key]),""),1)-1,""),"")</f>
        <v/>
      </c>
      <c r="F4625" s="23" t="str">
        <f>IF($B4625&lt;&gt;"",COUNTIFS(CID_DB[Search Key],"*"&amp;TRIM(SUBSTITUTE(B4625,"-",""))&amp;"*"),"")</f>
        <v/>
      </c>
      <c r="G4625" s="23" t="str">
        <f>IFERROR(TRIM(INDEX(CID_DB[Case No],$D4625)),"")</f>
        <v/>
      </c>
      <c r="H4625" s="5" t="str">
        <f>IFERROR(TRIM(INDEX(CID_DB[Known Contractor '#1 PN],$D4625)),"")</f>
        <v/>
      </c>
      <c r="I4625" s="5" t="str">
        <f>IFERROR(TRIM(INDEX(CID_DB[Known Contractor '#2 PN],$D4625)),"")</f>
        <v/>
      </c>
      <c r="J4625" s="5" t="str">
        <f>IFERROR(TRIM(INDEX(CID_DB[ [ NSN ] ],$D4625)),"")</f>
        <v/>
      </c>
      <c r="K4625" s="5" t="str">
        <f>IFERROR(TRIM(INDEX(CID_DB[Description],$D4625)),"")</f>
        <v/>
      </c>
      <c r="L4625" s="24" t="str">
        <f>IFERROR(TRIM(INDEX(CID_DB[Commercial Status],$D4625)),"")</f>
        <v/>
      </c>
    </row>
    <row r="4626" spans="2:12" x14ac:dyDescent="0.35">
      <c r="B4626" s="15"/>
      <c r="D4626" s="17" t="str">
        <f t="array" ref="D4626">IFERROR(IF($B4626&lt;&gt;"",LARGE(IF(ISNUMBER(SEARCH(TRIM(SUBSTITUTE($B4626,"-","")),CID_DB[Search Key])),ROW(CID_DB[Search Key]),""),1)-1,""),"")</f>
        <v/>
      </c>
      <c r="F4626" s="23" t="str">
        <f>IF($B4626&lt;&gt;"",COUNTIFS(CID_DB[Search Key],"*"&amp;TRIM(SUBSTITUTE(B4626,"-",""))&amp;"*"),"")</f>
        <v/>
      </c>
      <c r="G4626" s="23" t="str">
        <f>IFERROR(TRIM(INDEX(CID_DB[Case No],$D4626)),"")</f>
        <v/>
      </c>
      <c r="H4626" s="5" t="str">
        <f>IFERROR(TRIM(INDEX(CID_DB[Known Contractor '#1 PN],$D4626)),"")</f>
        <v/>
      </c>
      <c r="I4626" s="5" t="str">
        <f>IFERROR(TRIM(INDEX(CID_DB[Known Contractor '#2 PN],$D4626)),"")</f>
        <v/>
      </c>
      <c r="J4626" s="5" t="str">
        <f>IFERROR(TRIM(INDEX(CID_DB[ [ NSN ] ],$D4626)),"")</f>
        <v/>
      </c>
      <c r="K4626" s="5" t="str">
        <f>IFERROR(TRIM(INDEX(CID_DB[Description],$D4626)),"")</f>
        <v/>
      </c>
      <c r="L4626" s="24" t="str">
        <f>IFERROR(TRIM(INDEX(CID_DB[Commercial Status],$D4626)),"")</f>
        <v/>
      </c>
    </row>
    <row r="4627" spans="2:12" x14ac:dyDescent="0.35">
      <c r="B4627" s="15"/>
      <c r="D4627" s="17" t="str">
        <f t="array" ref="D4627">IFERROR(IF($B4627&lt;&gt;"",LARGE(IF(ISNUMBER(SEARCH(TRIM(SUBSTITUTE($B4627,"-","")),CID_DB[Search Key])),ROW(CID_DB[Search Key]),""),1)-1,""),"")</f>
        <v/>
      </c>
      <c r="F4627" s="23" t="str">
        <f>IF($B4627&lt;&gt;"",COUNTIFS(CID_DB[Search Key],"*"&amp;TRIM(SUBSTITUTE(B4627,"-",""))&amp;"*"),"")</f>
        <v/>
      </c>
      <c r="G4627" s="23" t="str">
        <f>IFERROR(TRIM(INDEX(CID_DB[Case No],$D4627)),"")</f>
        <v/>
      </c>
      <c r="H4627" s="5" t="str">
        <f>IFERROR(TRIM(INDEX(CID_DB[Known Contractor '#1 PN],$D4627)),"")</f>
        <v/>
      </c>
      <c r="I4627" s="5" t="str">
        <f>IFERROR(TRIM(INDEX(CID_DB[Known Contractor '#2 PN],$D4627)),"")</f>
        <v/>
      </c>
      <c r="J4627" s="5" t="str">
        <f>IFERROR(TRIM(INDEX(CID_DB[ [ NSN ] ],$D4627)),"")</f>
        <v/>
      </c>
      <c r="K4627" s="5" t="str">
        <f>IFERROR(TRIM(INDEX(CID_DB[Description],$D4627)),"")</f>
        <v/>
      </c>
      <c r="L4627" s="24" t="str">
        <f>IFERROR(TRIM(INDEX(CID_DB[Commercial Status],$D4627)),"")</f>
        <v/>
      </c>
    </row>
    <row r="4628" spans="2:12" x14ac:dyDescent="0.35">
      <c r="B4628" s="15"/>
      <c r="D4628" s="17" t="str">
        <f t="array" ref="D4628">IFERROR(IF($B4628&lt;&gt;"",LARGE(IF(ISNUMBER(SEARCH(TRIM(SUBSTITUTE($B4628,"-","")),CID_DB[Search Key])),ROW(CID_DB[Search Key]),""),1)-1,""),"")</f>
        <v/>
      </c>
      <c r="F4628" s="23" t="str">
        <f>IF($B4628&lt;&gt;"",COUNTIFS(CID_DB[Search Key],"*"&amp;TRIM(SUBSTITUTE(B4628,"-",""))&amp;"*"),"")</f>
        <v/>
      </c>
      <c r="G4628" s="23" t="str">
        <f>IFERROR(TRIM(INDEX(CID_DB[Case No],$D4628)),"")</f>
        <v/>
      </c>
      <c r="H4628" s="5" t="str">
        <f>IFERROR(TRIM(INDEX(CID_DB[Known Contractor '#1 PN],$D4628)),"")</f>
        <v/>
      </c>
      <c r="I4628" s="5" t="str">
        <f>IFERROR(TRIM(INDEX(CID_DB[Known Contractor '#2 PN],$D4628)),"")</f>
        <v/>
      </c>
      <c r="J4628" s="5" t="str">
        <f>IFERROR(TRIM(INDEX(CID_DB[ [ NSN ] ],$D4628)),"")</f>
        <v/>
      </c>
      <c r="K4628" s="5" t="str">
        <f>IFERROR(TRIM(INDEX(CID_DB[Description],$D4628)),"")</f>
        <v/>
      </c>
      <c r="L4628" s="24" t="str">
        <f>IFERROR(TRIM(INDEX(CID_DB[Commercial Status],$D4628)),"")</f>
        <v/>
      </c>
    </row>
    <row r="4629" spans="2:12" x14ac:dyDescent="0.35">
      <c r="B4629" s="15"/>
      <c r="D4629" s="17" t="str">
        <f t="array" ref="D4629">IFERROR(IF($B4629&lt;&gt;"",LARGE(IF(ISNUMBER(SEARCH(TRIM(SUBSTITUTE($B4629,"-","")),CID_DB[Search Key])),ROW(CID_DB[Search Key]),""),1)-1,""),"")</f>
        <v/>
      </c>
      <c r="F4629" s="23" t="str">
        <f>IF($B4629&lt;&gt;"",COUNTIFS(CID_DB[Search Key],"*"&amp;TRIM(SUBSTITUTE(B4629,"-",""))&amp;"*"),"")</f>
        <v/>
      </c>
      <c r="G4629" s="23" t="str">
        <f>IFERROR(TRIM(INDEX(CID_DB[Case No],$D4629)),"")</f>
        <v/>
      </c>
      <c r="H4629" s="5" t="str">
        <f>IFERROR(TRIM(INDEX(CID_DB[Known Contractor '#1 PN],$D4629)),"")</f>
        <v/>
      </c>
      <c r="I4629" s="5" t="str">
        <f>IFERROR(TRIM(INDEX(CID_DB[Known Contractor '#2 PN],$D4629)),"")</f>
        <v/>
      </c>
      <c r="J4629" s="5" t="str">
        <f>IFERROR(TRIM(INDEX(CID_DB[ [ NSN ] ],$D4629)),"")</f>
        <v/>
      </c>
      <c r="K4629" s="5" t="str">
        <f>IFERROR(TRIM(INDEX(CID_DB[Description],$D4629)),"")</f>
        <v/>
      </c>
      <c r="L4629" s="24" t="str">
        <f>IFERROR(TRIM(INDEX(CID_DB[Commercial Status],$D4629)),"")</f>
        <v/>
      </c>
    </row>
    <row r="4630" spans="2:12" x14ac:dyDescent="0.35">
      <c r="B4630" s="15"/>
      <c r="D4630" s="17" t="str">
        <f t="array" ref="D4630">IFERROR(IF($B4630&lt;&gt;"",LARGE(IF(ISNUMBER(SEARCH(TRIM(SUBSTITUTE($B4630,"-","")),CID_DB[Search Key])),ROW(CID_DB[Search Key]),""),1)-1,""),"")</f>
        <v/>
      </c>
      <c r="F4630" s="23" t="str">
        <f>IF($B4630&lt;&gt;"",COUNTIFS(CID_DB[Search Key],"*"&amp;TRIM(SUBSTITUTE(B4630,"-",""))&amp;"*"),"")</f>
        <v/>
      </c>
      <c r="G4630" s="23" t="str">
        <f>IFERROR(TRIM(INDEX(CID_DB[Case No],$D4630)),"")</f>
        <v/>
      </c>
      <c r="H4630" s="5" t="str">
        <f>IFERROR(TRIM(INDEX(CID_DB[Known Contractor '#1 PN],$D4630)),"")</f>
        <v/>
      </c>
      <c r="I4630" s="5" t="str">
        <f>IFERROR(TRIM(INDEX(CID_DB[Known Contractor '#2 PN],$D4630)),"")</f>
        <v/>
      </c>
      <c r="J4630" s="5" t="str">
        <f>IFERROR(TRIM(INDEX(CID_DB[ [ NSN ] ],$D4630)),"")</f>
        <v/>
      </c>
      <c r="K4630" s="5" t="str">
        <f>IFERROR(TRIM(INDEX(CID_DB[Description],$D4630)),"")</f>
        <v/>
      </c>
      <c r="L4630" s="24" t="str">
        <f>IFERROR(TRIM(INDEX(CID_DB[Commercial Status],$D4630)),"")</f>
        <v/>
      </c>
    </row>
    <row r="4631" spans="2:12" x14ac:dyDescent="0.35">
      <c r="B4631" s="15"/>
      <c r="D4631" s="17" t="str">
        <f t="array" ref="D4631">IFERROR(IF($B4631&lt;&gt;"",LARGE(IF(ISNUMBER(SEARCH(TRIM(SUBSTITUTE($B4631,"-","")),CID_DB[Search Key])),ROW(CID_DB[Search Key]),""),1)-1,""),"")</f>
        <v/>
      </c>
      <c r="F4631" s="23" t="str">
        <f>IF($B4631&lt;&gt;"",COUNTIFS(CID_DB[Search Key],"*"&amp;TRIM(SUBSTITUTE(B4631,"-",""))&amp;"*"),"")</f>
        <v/>
      </c>
      <c r="G4631" s="23" t="str">
        <f>IFERROR(TRIM(INDEX(CID_DB[Case No],$D4631)),"")</f>
        <v/>
      </c>
      <c r="H4631" s="5" t="str">
        <f>IFERROR(TRIM(INDEX(CID_DB[Known Contractor '#1 PN],$D4631)),"")</f>
        <v/>
      </c>
      <c r="I4631" s="5" t="str">
        <f>IFERROR(TRIM(INDEX(CID_DB[Known Contractor '#2 PN],$D4631)),"")</f>
        <v/>
      </c>
      <c r="J4631" s="5" t="str">
        <f>IFERROR(TRIM(INDEX(CID_DB[ [ NSN ] ],$D4631)),"")</f>
        <v/>
      </c>
      <c r="K4631" s="5" t="str">
        <f>IFERROR(TRIM(INDEX(CID_DB[Description],$D4631)),"")</f>
        <v/>
      </c>
      <c r="L4631" s="24" t="str">
        <f>IFERROR(TRIM(INDEX(CID_DB[Commercial Status],$D4631)),"")</f>
        <v/>
      </c>
    </row>
    <row r="4632" spans="2:12" x14ac:dyDescent="0.35">
      <c r="B4632" s="15"/>
      <c r="D4632" s="17" t="str">
        <f t="array" ref="D4632">IFERROR(IF($B4632&lt;&gt;"",LARGE(IF(ISNUMBER(SEARCH(TRIM(SUBSTITUTE($B4632,"-","")),CID_DB[Search Key])),ROW(CID_DB[Search Key]),""),1)-1,""),"")</f>
        <v/>
      </c>
      <c r="F4632" s="23" t="str">
        <f>IF($B4632&lt;&gt;"",COUNTIFS(CID_DB[Search Key],"*"&amp;TRIM(SUBSTITUTE(B4632,"-",""))&amp;"*"),"")</f>
        <v/>
      </c>
      <c r="G4632" s="23" t="str">
        <f>IFERROR(TRIM(INDEX(CID_DB[Case No],$D4632)),"")</f>
        <v/>
      </c>
      <c r="H4632" s="5" t="str">
        <f>IFERROR(TRIM(INDEX(CID_DB[Known Contractor '#1 PN],$D4632)),"")</f>
        <v/>
      </c>
      <c r="I4632" s="5" t="str">
        <f>IFERROR(TRIM(INDEX(CID_DB[Known Contractor '#2 PN],$D4632)),"")</f>
        <v/>
      </c>
      <c r="J4632" s="5" t="str">
        <f>IFERROR(TRIM(INDEX(CID_DB[ [ NSN ] ],$D4632)),"")</f>
        <v/>
      </c>
      <c r="K4632" s="5" t="str">
        <f>IFERROR(TRIM(INDEX(CID_DB[Description],$D4632)),"")</f>
        <v/>
      </c>
      <c r="L4632" s="24" t="str">
        <f>IFERROR(TRIM(INDEX(CID_DB[Commercial Status],$D4632)),"")</f>
        <v/>
      </c>
    </row>
    <row r="4633" spans="2:12" x14ac:dyDescent="0.35">
      <c r="B4633" s="15"/>
      <c r="D4633" s="17" t="str">
        <f t="array" ref="D4633">IFERROR(IF($B4633&lt;&gt;"",LARGE(IF(ISNUMBER(SEARCH(TRIM(SUBSTITUTE($B4633,"-","")),CID_DB[Search Key])),ROW(CID_DB[Search Key]),""),1)-1,""),"")</f>
        <v/>
      </c>
      <c r="F4633" s="23" t="str">
        <f>IF($B4633&lt;&gt;"",COUNTIFS(CID_DB[Search Key],"*"&amp;TRIM(SUBSTITUTE(B4633,"-",""))&amp;"*"),"")</f>
        <v/>
      </c>
      <c r="G4633" s="23" t="str">
        <f>IFERROR(TRIM(INDEX(CID_DB[Case No],$D4633)),"")</f>
        <v/>
      </c>
      <c r="H4633" s="5" t="str">
        <f>IFERROR(TRIM(INDEX(CID_DB[Known Contractor '#1 PN],$D4633)),"")</f>
        <v/>
      </c>
      <c r="I4633" s="5" t="str">
        <f>IFERROR(TRIM(INDEX(CID_DB[Known Contractor '#2 PN],$D4633)),"")</f>
        <v/>
      </c>
      <c r="J4633" s="5" t="str">
        <f>IFERROR(TRIM(INDEX(CID_DB[ [ NSN ] ],$D4633)),"")</f>
        <v/>
      </c>
      <c r="K4633" s="5" t="str">
        <f>IFERROR(TRIM(INDEX(CID_DB[Description],$D4633)),"")</f>
        <v/>
      </c>
      <c r="L4633" s="24" t="str">
        <f>IFERROR(TRIM(INDEX(CID_DB[Commercial Status],$D4633)),"")</f>
        <v/>
      </c>
    </row>
    <row r="4634" spans="2:12" x14ac:dyDescent="0.35">
      <c r="B4634" s="15"/>
      <c r="D4634" s="17" t="str">
        <f t="array" ref="D4634">IFERROR(IF($B4634&lt;&gt;"",LARGE(IF(ISNUMBER(SEARCH(TRIM(SUBSTITUTE($B4634,"-","")),CID_DB[Search Key])),ROW(CID_DB[Search Key]),""),1)-1,""),"")</f>
        <v/>
      </c>
      <c r="F4634" s="23" t="str">
        <f>IF($B4634&lt;&gt;"",COUNTIFS(CID_DB[Search Key],"*"&amp;TRIM(SUBSTITUTE(B4634,"-",""))&amp;"*"),"")</f>
        <v/>
      </c>
      <c r="G4634" s="23" t="str">
        <f>IFERROR(TRIM(INDEX(CID_DB[Case No],$D4634)),"")</f>
        <v/>
      </c>
      <c r="H4634" s="5" t="str">
        <f>IFERROR(TRIM(INDEX(CID_DB[Known Contractor '#1 PN],$D4634)),"")</f>
        <v/>
      </c>
      <c r="I4634" s="5" t="str">
        <f>IFERROR(TRIM(INDEX(CID_DB[Known Contractor '#2 PN],$D4634)),"")</f>
        <v/>
      </c>
      <c r="J4634" s="5" t="str">
        <f>IFERROR(TRIM(INDEX(CID_DB[ [ NSN ] ],$D4634)),"")</f>
        <v/>
      </c>
      <c r="K4634" s="5" t="str">
        <f>IFERROR(TRIM(INDEX(CID_DB[Description],$D4634)),"")</f>
        <v/>
      </c>
      <c r="L4634" s="24" t="str">
        <f>IFERROR(TRIM(INDEX(CID_DB[Commercial Status],$D4634)),"")</f>
        <v/>
      </c>
    </row>
    <row r="4635" spans="2:12" x14ac:dyDescent="0.35">
      <c r="B4635" s="15"/>
      <c r="D4635" s="17" t="str">
        <f t="array" ref="D4635">IFERROR(IF($B4635&lt;&gt;"",LARGE(IF(ISNUMBER(SEARCH(TRIM(SUBSTITUTE($B4635,"-","")),CID_DB[Search Key])),ROW(CID_DB[Search Key]),""),1)-1,""),"")</f>
        <v/>
      </c>
      <c r="F4635" s="23" t="str">
        <f>IF($B4635&lt;&gt;"",COUNTIFS(CID_DB[Search Key],"*"&amp;TRIM(SUBSTITUTE(B4635,"-",""))&amp;"*"),"")</f>
        <v/>
      </c>
      <c r="G4635" s="23" t="str">
        <f>IFERROR(TRIM(INDEX(CID_DB[Case No],$D4635)),"")</f>
        <v/>
      </c>
      <c r="H4635" s="5" t="str">
        <f>IFERROR(TRIM(INDEX(CID_DB[Known Contractor '#1 PN],$D4635)),"")</f>
        <v/>
      </c>
      <c r="I4635" s="5" t="str">
        <f>IFERROR(TRIM(INDEX(CID_DB[Known Contractor '#2 PN],$D4635)),"")</f>
        <v/>
      </c>
      <c r="J4635" s="5" t="str">
        <f>IFERROR(TRIM(INDEX(CID_DB[ [ NSN ] ],$D4635)),"")</f>
        <v/>
      </c>
      <c r="K4635" s="5" t="str">
        <f>IFERROR(TRIM(INDEX(CID_DB[Description],$D4635)),"")</f>
        <v/>
      </c>
      <c r="L4635" s="24" t="str">
        <f>IFERROR(TRIM(INDEX(CID_DB[Commercial Status],$D4635)),"")</f>
        <v/>
      </c>
    </row>
    <row r="4636" spans="2:12" x14ac:dyDescent="0.35">
      <c r="B4636" s="15"/>
      <c r="D4636" s="17" t="str">
        <f t="array" ref="D4636">IFERROR(IF($B4636&lt;&gt;"",LARGE(IF(ISNUMBER(SEARCH(TRIM(SUBSTITUTE($B4636,"-","")),CID_DB[Search Key])),ROW(CID_DB[Search Key]),""),1)-1,""),"")</f>
        <v/>
      </c>
      <c r="F4636" s="23" t="str">
        <f>IF($B4636&lt;&gt;"",COUNTIFS(CID_DB[Search Key],"*"&amp;TRIM(SUBSTITUTE(B4636,"-",""))&amp;"*"),"")</f>
        <v/>
      </c>
      <c r="G4636" s="23" t="str">
        <f>IFERROR(TRIM(INDEX(CID_DB[Case No],$D4636)),"")</f>
        <v/>
      </c>
      <c r="H4636" s="5" t="str">
        <f>IFERROR(TRIM(INDEX(CID_DB[Known Contractor '#1 PN],$D4636)),"")</f>
        <v/>
      </c>
      <c r="I4636" s="5" t="str">
        <f>IFERROR(TRIM(INDEX(CID_DB[Known Contractor '#2 PN],$D4636)),"")</f>
        <v/>
      </c>
      <c r="J4636" s="5" t="str">
        <f>IFERROR(TRIM(INDEX(CID_DB[ [ NSN ] ],$D4636)),"")</f>
        <v/>
      </c>
      <c r="K4636" s="5" t="str">
        <f>IFERROR(TRIM(INDEX(CID_DB[Description],$D4636)),"")</f>
        <v/>
      </c>
      <c r="L4636" s="24" t="str">
        <f>IFERROR(TRIM(INDEX(CID_DB[Commercial Status],$D4636)),"")</f>
        <v/>
      </c>
    </row>
    <row r="4637" spans="2:12" x14ac:dyDescent="0.35">
      <c r="B4637" s="15"/>
      <c r="D4637" s="17" t="str">
        <f t="array" ref="D4637">IFERROR(IF($B4637&lt;&gt;"",LARGE(IF(ISNUMBER(SEARCH(TRIM(SUBSTITUTE($B4637,"-","")),CID_DB[Search Key])),ROW(CID_DB[Search Key]),""),1)-1,""),"")</f>
        <v/>
      </c>
      <c r="F4637" s="23" t="str">
        <f>IF($B4637&lt;&gt;"",COUNTIFS(CID_DB[Search Key],"*"&amp;TRIM(SUBSTITUTE(B4637,"-",""))&amp;"*"),"")</f>
        <v/>
      </c>
      <c r="G4637" s="23" t="str">
        <f>IFERROR(TRIM(INDEX(CID_DB[Case No],$D4637)),"")</f>
        <v/>
      </c>
      <c r="H4637" s="5" t="str">
        <f>IFERROR(TRIM(INDEX(CID_DB[Known Contractor '#1 PN],$D4637)),"")</f>
        <v/>
      </c>
      <c r="I4637" s="5" t="str">
        <f>IFERROR(TRIM(INDEX(CID_DB[Known Contractor '#2 PN],$D4637)),"")</f>
        <v/>
      </c>
      <c r="J4637" s="5" t="str">
        <f>IFERROR(TRIM(INDEX(CID_DB[ [ NSN ] ],$D4637)),"")</f>
        <v/>
      </c>
      <c r="K4637" s="5" t="str">
        <f>IFERROR(TRIM(INDEX(CID_DB[Description],$D4637)),"")</f>
        <v/>
      </c>
      <c r="L4637" s="24" t="str">
        <f>IFERROR(TRIM(INDEX(CID_DB[Commercial Status],$D4637)),"")</f>
        <v/>
      </c>
    </row>
    <row r="4638" spans="2:12" x14ac:dyDescent="0.35">
      <c r="B4638" s="15"/>
      <c r="D4638" s="17" t="str">
        <f t="array" ref="D4638">IFERROR(IF($B4638&lt;&gt;"",LARGE(IF(ISNUMBER(SEARCH(TRIM(SUBSTITUTE($B4638,"-","")),CID_DB[Search Key])),ROW(CID_DB[Search Key]),""),1)-1,""),"")</f>
        <v/>
      </c>
      <c r="F4638" s="23" t="str">
        <f>IF($B4638&lt;&gt;"",COUNTIFS(CID_DB[Search Key],"*"&amp;TRIM(SUBSTITUTE(B4638,"-",""))&amp;"*"),"")</f>
        <v/>
      </c>
      <c r="G4638" s="23" t="str">
        <f>IFERROR(TRIM(INDEX(CID_DB[Case No],$D4638)),"")</f>
        <v/>
      </c>
      <c r="H4638" s="5" t="str">
        <f>IFERROR(TRIM(INDEX(CID_DB[Known Contractor '#1 PN],$D4638)),"")</f>
        <v/>
      </c>
      <c r="I4638" s="5" t="str">
        <f>IFERROR(TRIM(INDEX(CID_DB[Known Contractor '#2 PN],$D4638)),"")</f>
        <v/>
      </c>
      <c r="J4638" s="5" t="str">
        <f>IFERROR(TRIM(INDEX(CID_DB[ [ NSN ] ],$D4638)),"")</f>
        <v/>
      </c>
      <c r="K4638" s="5" t="str">
        <f>IFERROR(TRIM(INDEX(CID_DB[Description],$D4638)),"")</f>
        <v/>
      </c>
      <c r="L4638" s="24" t="str">
        <f>IFERROR(TRIM(INDEX(CID_DB[Commercial Status],$D4638)),"")</f>
        <v/>
      </c>
    </row>
    <row r="4639" spans="2:12" x14ac:dyDescent="0.35">
      <c r="B4639" s="15"/>
      <c r="D4639" s="17" t="str">
        <f t="array" ref="D4639">IFERROR(IF($B4639&lt;&gt;"",LARGE(IF(ISNUMBER(SEARCH(TRIM(SUBSTITUTE($B4639,"-","")),CID_DB[Search Key])),ROW(CID_DB[Search Key]),""),1)-1,""),"")</f>
        <v/>
      </c>
      <c r="F4639" s="23" t="str">
        <f>IF($B4639&lt;&gt;"",COUNTIFS(CID_DB[Search Key],"*"&amp;TRIM(SUBSTITUTE(B4639,"-",""))&amp;"*"),"")</f>
        <v/>
      </c>
      <c r="G4639" s="23" t="str">
        <f>IFERROR(TRIM(INDEX(CID_DB[Case No],$D4639)),"")</f>
        <v/>
      </c>
      <c r="H4639" s="5" t="str">
        <f>IFERROR(TRIM(INDEX(CID_DB[Known Contractor '#1 PN],$D4639)),"")</f>
        <v/>
      </c>
      <c r="I4639" s="5" t="str">
        <f>IFERROR(TRIM(INDEX(CID_DB[Known Contractor '#2 PN],$D4639)),"")</f>
        <v/>
      </c>
      <c r="J4639" s="5" t="str">
        <f>IFERROR(TRIM(INDEX(CID_DB[ [ NSN ] ],$D4639)),"")</f>
        <v/>
      </c>
      <c r="K4639" s="5" t="str">
        <f>IFERROR(TRIM(INDEX(CID_DB[Description],$D4639)),"")</f>
        <v/>
      </c>
      <c r="L4639" s="24" t="str">
        <f>IFERROR(TRIM(INDEX(CID_DB[Commercial Status],$D4639)),"")</f>
        <v/>
      </c>
    </row>
    <row r="4640" spans="2:12" x14ac:dyDescent="0.35">
      <c r="B4640" s="15"/>
      <c r="D4640" s="17" t="str">
        <f t="array" ref="D4640">IFERROR(IF($B4640&lt;&gt;"",LARGE(IF(ISNUMBER(SEARCH(TRIM(SUBSTITUTE($B4640,"-","")),CID_DB[Search Key])),ROW(CID_DB[Search Key]),""),1)-1,""),"")</f>
        <v/>
      </c>
      <c r="F4640" s="23" t="str">
        <f>IF($B4640&lt;&gt;"",COUNTIFS(CID_DB[Search Key],"*"&amp;TRIM(SUBSTITUTE(B4640,"-",""))&amp;"*"),"")</f>
        <v/>
      </c>
      <c r="G4640" s="23" t="str">
        <f>IFERROR(TRIM(INDEX(CID_DB[Case No],$D4640)),"")</f>
        <v/>
      </c>
      <c r="H4640" s="5" t="str">
        <f>IFERROR(TRIM(INDEX(CID_DB[Known Contractor '#1 PN],$D4640)),"")</f>
        <v/>
      </c>
      <c r="I4640" s="5" t="str">
        <f>IFERROR(TRIM(INDEX(CID_DB[Known Contractor '#2 PN],$D4640)),"")</f>
        <v/>
      </c>
      <c r="J4640" s="5" t="str">
        <f>IFERROR(TRIM(INDEX(CID_DB[ [ NSN ] ],$D4640)),"")</f>
        <v/>
      </c>
      <c r="K4640" s="5" t="str">
        <f>IFERROR(TRIM(INDEX(CID_DB[Description],$D4640)),"")</f>
        <v/>
      </c>
      <c r="L4640" s="24" t="str">
        <f>IFERROR(TRIM(INDEX(CID_DB[Commercial Status],$D4640)),"")</f>
        <v/>
      </c>
    </row>
    <row r="4641" spans="2:12" x14ac:dyDescent="0.35">
      <c r="B4641" s="15"/>
      <c r="D4641" s="17" t="str">
        <f t="array" ref="D4641">IFERROR(IF($B4641&lt;&gt;"",LARGE(IF(ISNUMBER(SEARCH(TRIM(SUBSTITUTE($B4641,"-","")),CID_DB[Search Key])),ROW(CID_DB[Search Key]),""),1)-1,""),"")</f>
        <v/>
      </c>
      <c r="F4641" s="23" t="str">
        <f>IF($B4641&lt;&gt;"",COUNTIFS(CID_DB[Search Key],"*"&amp;TRIM(SUBSTITUTE(B4641,"-",""))&amp;"*"),"")</f>
        <v/>
      </c>
      <c r="G4641" s="23" t="str">
        <f>IFERROR(TRIM(INDEX(CID_DB[Case No],$D4641)),"")</f>
        <v/>
      </c>
      <c r="H4641" s="5" t="str">
        <f>IFERROR(TRIM(INDEX(CID_DB[Known Contractor '#1 PN],$D4641)),"")</f>
        <v/>
      </c>
      <c r="I4641" s="5" t="str">
        <f>IFERROR(TRIM(INDEX(CID_DB[Known Contractor '#2 PN],$D4641)),"")</f>
        <v/>
      </c>
      <c r="J4641" s="5" t="str">
        <f>IFERROR(TRIM(INDEX(CID_DB[ [ NSN ] ],$D4641)),"")</f>
        <v/>
      </c>
      <c r="K4641" s="5" t="str">
        <f>IFERROR(TRIM(INDEX(CID_DB[Description],$D4641)),"")</f>
        <v/>
      </c>
      <c r="L4641" s="24" t="str">
        <f>IFERROR(TRIM(INDEX(CID_DB[Commercial Status],$D4641)),"")</f>
        <v/>
      </c>
    </row>
    <row r="4642" spans="2:12" x14ac:dyDescent="0.35">
      <c r="B4642" s="15"/>
      <c r="D4642" s="17" t="str">
        <f t="array" ref="D4642">IFERROR(IF($B4642&lt;&gt;"",LARGE(IF(ISNUMBER(SEARCH(TRIM(SUBSTITUTE($B4642,"-","")),CID_DB[Search Key])),ROW(CID_DB[Search Key]),""),1)-1,""),"")</f>
        <v/>
      </c>
      <c r="F4642" s="23" t="str">
        <f>IF($B4642&lt;&gt;"",COUNTIFS(CID_DB[Search Key],"*"&amp;TRIM(SUBSTITUTE(B4642,"-",""))&amp;"*"),"")</f>
        <v/>
      </c>
      <c r="G4642" s="23" t="str">
        <f>IFERROR(TRIM(INDEX(CID_DB[Case No],$D4642)),"")</f>
        <v/>
      </c>
      <c r="H4642" s="5" t="str">
        <f>IFERROR(TRIM(INDEX(CID_DB[Known Contractor '#1 PN],$D4642)),"")</f>
        <v/>
      </c>
      <c r="I4642" s="5" t="str">
        <f>IFERROR(TRIM(INDEX(CID_DB[Known Contractor '#2 PN],$D4642)),"")</f>
        <v/>
      </c>
      <c r="J4642" s="5" t="str">
        <f>IFERROR(TRIM(INDEX(CID_DB[ [ NSN ] ],$D4642)),"")</f>
        <v/>
      </c>
      <c r="K4642" s="5" t="str">
        <f>IFERROR(TRIM(INDEX(CID_DB[Description],$D4642)),"")</f>
        <v/>
      </c>
      <c r="L4642" s="24" t="str">
        <f>IFERROR(TRIM(INDEX(CID_DB[Commercial Status],$D4642)),"")</f>
        <v/>
      </c>
    </row>
    <row r="4643" spans="2:12" x14ac:dyDescent="0.35">
      <c r="B4643" s="15"/>
      <c r="D4643" s="17" t="str">
        <f t="array" ref="D4643">IFERROR(IF($B4643&lt;&gt;"",LARGE(IF(ISNUMBER(SEARCH(TRIM(SUBSTITUTE($B4643,"-","")),CID_DB[Search Key])),ROW(CID_DB[Search Key]),""),1)-1,""),"")</f>
        <v/>
      </c>
      <c r="F4643" s="23" t="str">
        <f>IF($B4643&lt;&gt;"",COUNTIFS(CID_DB[Search Key],"*"&amp;TRIM(SUBSTITUTE(B4643,"-",""))&amp;"*"),"")</f>
        <v/>
      </c>
      <c r="G4643" s="23" t="str">
        <f>IFERROR(TRIM(INDEX(CID_DB[Case No],$D4643)),"")</f>
        <v/>
      </c>
      <c r="H4643" s="5" t="str">
        <f>IFERROR(TRIM(INDEX(CID_DB[Known Contractor '#1 PN],$D4643)),"")</f>
        <v/>
      </c>
      <c r="I4643" s="5" t="str">
        <f>IFERROR(TRIM(INDEX(CID_DB[Known Contractor '#2 PN],$D4643)),"")</f>
        <v/>
      </c>
      <c r="J4643" s="5" t="str">
        <f>IFERROR(TRIM(INDEX(CID_DB[ [ NSN ] ],$D4643)),"")</f>
        <v/>
      </c>
      <c r="K4643" s="5" t="str">
        <f>IFERROR(TRIM(INDEX(CID_DB[Description],$D4643)),"")</f>
        <v/>
      </c>
      <c r="L4643" s="24" t="str">
        <f>IFERROR(TRIM(INDEX(CID_DB[Commercial Status],$D4643)),"")</f>
        <v/>
      </c>
    </row>
    <row r="4644" spans="2:12" x14ac:dyDescent="0.35">
      <c r="B4644" s="15"/>
      <c r="D4644" s="17" t="str">
        <f t="array" ref="D4644">IFERROR(IF($B4644&lt;&gt;"",LARGE(IF(ISNUMBER(SEARCH(TRIM(SUBSTITUTE($B4644,"-","")),CID_DB[Search Key])),ROW(CID_DB[Search Key]),""),1)-1,""),"")</f>
        <v/>
      </c>
      <c r="F4644" s="23" t="str">
        <f>IF($B4644&lt;&gt;"",COUNTIFS(CID_DB[Search Key],"*"&amp;TRIM(SUBSTITUTE(B4644,"-",""))&amp;"*"),"")</f>
        <v/>
      </c>
      <c r="G4644" s="23" t="str">
        <f>IFERROR(TRIM(INDEX(CID_DB[Case No],$D4644)),"")</f>
        <v/>
      </c>
      <c r="H4644" s="5" t="str">
        <f>IFERROR(TRIM(INDEX(CID_DB[Known Contractor '#1 PN],$D4644)),"")</f>
        <v/>
      </c>
      <c r="I4644" s="5" t="str">
        <f>IFERROR(TRIM(INDEX(CID_DB[Known Contractor '#2 PN],$D4644)),"")</f>
        <v/>
      </c>
      <c r="J4644" s="5" t="str">
        <f>IFERROR(TRIM(INDEX(CID_DB[ [ NSN ] ],$D4644)),"")</f>
        <v/>
      </c>
      <c r="K4644" s="5" t="str">
        <f>IFERROR(TRIM(INDEX(CID_DB[Description],$D4644)),"")</f>
        <v/>
      </c>
      <c r="L4644" s="24" t="str">
        <f>IFERROR(TRIM(INDEX(CID_DB[Commercial Status],$D4644)),"")</f>
        <v/>
      </c>
    </row>
    <row r="4645" spans="2:12" x14ac:dyDescent="0.35">
      <c r="B4645" s="15"/>
      <c r="D4645" s="17" t="str">
        <f t="array" ref="D4645">IFERROR(IF($B4645&lt;&gt;"",LARGE(IF(ISNUMBER(SEARCH(TRIM(SUBSTITUTE($B4645,"-","")),CID_DB[Search Key])),ROW(CID_DB[Search Key]),""),1)-1,""),"")</f>
        <v/>
      </c>
      <c r="F4645" s="23" t="str">
        <f>IF($B4645&lt;&gt;"",COUNTIFS(CID_DB[Search Key],"*"&amp;TRIM(SUBSTITUTE(B4645,"-",""))&amp;"*"),"")</f>
        <v/>
      </c>
      <c r="G4645" s="23" t="str">
        <f>IFERROR(TRIM(INDEX(CID_DB[Case No],$D4645)),"")</f>
        <v/>
      </c>
      <c r="H4645" s="5" t="str">
        <f>IFERROR(TRIM(INDEX(CID_DB[Known Contractor '#1 PN],$D4645)),"")</f>
        <v/>
      </c>
      <c r="I4645" s="5" t="str">
        <f>IFERROR(TRIM(INDEX(CID_DB[Known Contractor '#2 PN],$D4645)),"")</f>
        <v/>
      </c>
      <c r="J4645" s="5" t="str">
        <f>IFERROR(TRIM(INDEX(CID_DB[ [ NSN ] ],$D4645)),"")</f>
        <v/>
      </c>
      <c r="K4645" s="5" t="str">
        <f>IFERROR(TRIM(INDEX(CID_DB[Description],$D4645)),"")</f>
        <v/>
      </c>
      <c r="L4645" s="24" t="str">
        <f>IFERROR(TRIM(INDEX(CID_DB[Commercial Status],$D4645)),"")</f>
        <v/>
      </c>
    </row>
    <row r="4646" spans="2:12" x14ac:dyDescent="0.35">
      <c r="B4646" s="15"/>
      <c r="D4646" s="17" t="str">
        <f t="array" ref="D4646">IFERROR(IF($B4646&lt;&gt;"",LARGE(IF(ISNUMBER(SEARCH(TRIM(SUBSTITUTE($B4646,"-","")),CID_DB[Search Key])),ROW(CID_DB[Search Key]),""),1)-1,""),"")</f>
        <v/>
      </c>
      <c r="F4646" s="23" t="str">
        <f>IF($B4646&lt;&gt;"",COUNTIFS(CID_DB[Search Key],"*"&amp;TRIM(SUBSTITUTE(B4646,"-",""))&amp;"*"),"")</f>
        <v/>
      </c>
      <c r="G4646" s="23" t="str">
        <f>IFERROR(TRIM(INDEX(CID_DB[Case No],$D4646)),"")</f>
        <v/>
      </c>
      <c r="H4646" s="5" t="str">
        <f>IFERROR(TRIM(INDEX(CID_DB[Known Contractor '#1 PN],$D4646)),"")</f>
        <v/>
      </c>
      <c r="I4646" s="5" t="str">
        <f>IFERROR(TRIM(INDEX(CID_DB[Known Contractor '#2 PN],$D4646)),"")</f>
        <v/>
      </c>
      <c r="J4646" s="5" t="str">
        <f>IFERROR(TRIM(INDEX(CID_DB[ [ NSN ] ],$D4646)),"")</f>
        <v/>
      </c>
      <c r="K4646" s="5" t="str">
        <f>IFERROR(TRIM(INDEX(CID_DB[Description],$D4646)),"")</f>
        <v/>
      </c>
      <c r="L4646" s="24" t="str">
        <f>IFERROR(TRIM(INDEX(CID_DB[Commercial Status],$D4646)),"")</f>
        <v/>
      </c>
    </row>
    <row r="4647" spans="2:12" x14ac:dyDescent="0.35">
      <c r="B4647" s="15"/>
      <c r="D4647" s="17" t="str">
        <f t="array" ref="D4647">IFERROR(IF($B4647&lt;&gt;"",LARGE(IF(ISNUMBER(SEARCH(TRIM(SUBSTITUTE($B4647,"-","")),CID_DB[Search Key])),ROW(CID_DB[Search Key]),""),1)-1,""),"")</f>
        <v/>
      </c>
      <c r="F4647" s="23" t="str">
        <f>IF($B4647&lt;&gt;"",COUNTIFS(CID_DB[Search Key],"*"&amp;TRIM(SUBSTITUTE(B4647,"-",""))&amp;"*"),"")</f>
        <v/>
      </c>
      <c r="G4647" s="23" t="str">
        <f>IFERROR(TRIM(INDEX(CID_DB[Case No],$D4647)),"")</f>
        <v/>
      </c>
      <c r="H4647" s="5" t="str">
        <f>IFERROR(TRIM(INDEX(CID_DB[Known Contractor '#1 PN],$D4647)),"")</f>
        <v/>
      </c>
      <c r="I4647" s="5" t="str">
        <f>IFERROR(TRIM(INDEX(CID_DB[Known Contractor '#2 PN],$D4647)),"")</f>
        <v/>
      </c>
      <c r="J4647" s="5" t="str">
        <f>IFERROR(TRIM(INDEX(CID_DB[ [ NSN ] ],$D4647)),"")</f>
        <v/>
      </c>
      <c r="K4647" s="5" t="str">
        <f>IFERROR(TRIM(INDEX(CID_DB[Description],$D4647)),"")</f>
        <v/>
      </c>
      <c r="L4647" s="24" t="str">
        <f>IFERROR(TRIM(INDEX(CID_DB[Commercial Status],$D4647)),"")</f>
        <v/>
      </c>
    </row>
    <row r="4648" spans="2:12" x14ac:dyDescent="0.35">
      <c r="B4648" s="15"/>
      <c r="D4648" s="17" t="str">
        <f t="array" ref="D4648">IFERROR(IF($B4648&lt;&gt;"",LARGE(IF(ISNUMBER(SEARCH(TRIM(SUBSTITUTE($B4648,"-","")),CID_DB[Search Key])),ROW(CID_DB[Search Key]),""),1)-1,""),"")</f>
        <v/>
      </c>
      <c r="F4648" s="23" t="str">
        <f>IF($B4648&lt;&gt;"",COUNTIFS(CID_DB[Search Key],"*"&amp;TRIM(SUBSTITUTE(B4648,"-",""))&amp;"*"),"")</f>
        <v/>
      </c>
      <c r="G4648" s="23" t="str">
        <f>IFERROR(TRIM(INDEX(CID_DB[Case No],$D4648)),"")</f>
        <v/>
      </c>
      <c r="H4648" s="5" t="str">
        <f>IFERROR(TRIM(INDEX(CID_DB[Known Contractor '#1 PN],$D4648)),"")</f>
        <v/>
      </c>
      <c r="I4648" s="5" t="str">
        <f>IFERROR(TRIM(INDEX(CID_DB[Known Contractor '#2 PN],$D4648)),"")</f>
        <v/>
      </c>
      <c r="J4648" s="5" t="str">
        <f>IFERROR(TRIM(INDEX(CID_DB[ [ NSN ] ],$D4648)),"")</f>
        <v/>
      </c>
      <c r="K4648" s="5" t="str">
        <f>IFERROR(TRIM(INDEX(CID_DB[Description],$D4648)),"")</f>
        <v/>
      </c>
      <c r="L4648" s="24" t="str">
        <f>IFERROR(TRIM(INDEX(CID_DB[Commercial Status],$D4648)),"")</f>
        <v/>
      </c>
    </row>
    <row r="4649" spans="2:12" x14ac:dyDescent="0.35">
      <c r="B4649" s="15"/>
      <c r="D4649" s="17" t="str">
        <f t="array" ref="D4649">IFERROR(IF($B4649&lt;&gt;"",LARGE(IF(ISNUMBER(SEARCH(TRIM(SUBSTITUTE($B4649,"-","")),CID_DB[Search Key])),ROW(CID_DB[Search Key]),""),1)-1,""),"")</f>
        <v/>
      </c>
      <c r="F4649" s="23" t="str">
        <f>IF($B4649&lt;&gt;"",COUNTIFS(CID_DB[Search Key],"*"&amp;TRIM(SUBSTITUTE(B4649,"-",""))&amp;"*"),"")</f>
        <v/>
      </c>
      <c r="G4649" s="23" t="str">
        <f>IFERROR(TRIM(INDEX(CID_DB[Case No],$D4649)),"")</f>
        <v/>
      </c>
      <c r="H4649" s="5" t="str">
        <f>IFERROR(TRIM(INDEX(CID_DB[Known Contractor '#1 PN],$D4649)),"")</f>
        <v/>
      </c>
      <c r="I4649" s="5" t="str">
        <f>IFERROR(TRIM(INDEX(CID_DB[Known Contractor '#2 PN],$D4649)),"")</f>
        <v/>
      </c>
      <c r="J4649" s="5" t="str">
        <f>IFERROR(TRIM(INDEX(CID_DB[ [ NSN ] ],$D4649)),"")</f>
        <v/>
      </c>
      <c r="K4649" s="5" t="str">
        <f>IFERROR(TRIM(INDEX(CID_DB[Description],$D4649)),"")</f>
        <v/>
      </c>
      <c r="L4649" s="24" t="str">
        <f>IFERROR(TRIM(INDEX(CID_DB[Commercial Status],$D4649)),"")</f>
        <v/>
      </c>
    </row>
    <row r="4650" spans="2:12" x14ac:dyDescent="0.35">
      <c r="B4650" s="15"/>
      <c r="D4650" s="17" t="str">
        <f t="array" ref="D4650">IFERROR(IF($B4650&lt;&gt;"",LARGE(IF(ISNUMBER(SEARCH(TRIM(SUBSTITUTE($B4650,"-","")),CID_DB[Search Key])),ROW(CID_DB[Search Key]),""),1)-1,""),"")</f>
        <v/>
      </c>
      <c r="F4650" s="23" t="str">
        <f>IF($B4650&lt;&gt;"",COUNTIFS(CID_DB[Search Key],"*"&amp;TRIM(SUBSTITUTE(B4650,"-",""))&amp;"*"),"")</f>
        <v/>
      </c>
      <c r="G4650" s="23" t="str">
        <f>IFERROR(TRIM(INDEX(CID_DB[Case No],$D4650)),"")</f>
        <v/>
      </c>
      <c r="H4650" s="5" t="str">
        <f>IFERROR(TRIM(INDEX(CID_DB[Known Contractor '#1 PN],$D4650)),"")</f>
        <v/>
      </c>
      <c r="I4650" s="5" t="str">
        <f>IFERROR(TRIM(INDEX(CID_DB[Known Contractor '#2 PN],$D4650)),"")</f>
        <v/>
      </c>
      <c r="J4650" s="5" t="str">
        <f>IFERROR(TRIM(INDEX(CID_DB[ [ NSN ] ],$D4650)),"")</f>
        <v/>
      </c>
      <c r="K4650" s="5" t="str">
        <f>IFERROR(TRIM(INDEX(CID_DB[Description],$D4650)),"")</f>
        <v/>
      </c>
      <c r="L4650" s="24" t="str">
        <f>IFERROR(TRIM(INDEX(CID_DB[Commercial Status],$D4650)),"")</f>
        <v/>
      </c>
    </row>
    <row r="4651" spans="2:12" x14ac:dyDescent="0.35">
      <c r="B4651" s="15"/>
      <c r="D4651" s="17" t="str">
        <f t="array" ref="D4651">IFERROR(IF($B4651&lt;&gt;"",LARGE(IF(ISNUMBER(SEARCH(TRIM(SUBSTITUTE($B4651,"-","")),CID_DB[Search Key])),ROW(CID_DB[Search Key]),""),1)-1,""),"")</f>
        <v/>
      </c>
      <c r="F4651" s="23" t="str">
        <f>IF($B4651&lt;&gt;"",COUNTIFS(CID_DB[Search Key],"*"&amp;TRIM(SUBSTITUTE(B4651,"-",""))&amp;"*"),"")</f>
        <v/>
      </c>
      <c r="G4651" s="23" t="str">
        <f>IFERROR(TRIM(INDEX(CID_DB[Case No],$D4651)),"")</f>
        <v/>
      </c>
      <c r="H4651" s="5" t="str">
        <f>IFERROR(TRIM(INDEX(CID_DB[Known Contractor '#1 PN],$D4651)),"")</f>
        <v/>
      </c>
      <c r="I4651" s="5" t="str">
        <f>IFERROR(TRIM(INDEX(CID_DB[Known Contractor '#2 PN],$D4651)),"")</f>
        <v/>
      </c>
      <c r="J4651" s="5" t="str">
        <f>IFERROR(TRIM(INDEX(CID_DB[ [ NSN ] ],$D4651)),"")</f>
        <v/>
      </c>
      <c r="K4651" s="5" t="str">
        <f>IFERROR(TRIM(INDEX(CID_DB[Description],$D4651)),"")</f>
        <v/>
      </c>
      <c r="L4651" s="24" t="str">
        <f>IFERROR(TRIM(INDEX(CID_DB[Commercial Status],$D4651)),"")</f>
        <v/>
      </c>
    </row>
    <row r="4652" spans="2:12" x14ac:dyDescent="0.35">
      <c r="B4652" s="15"/>
      <c r="D4652" s="17" t="str">
        <f t="array" ref="D4652">IFERROR(IF($B4652&lt;&gt;"",LARGE(IF(ISNUMBER(SEARCH(TRIM(SUBSTITUTE($B4652,"-","")),CID_DB[Search Key])),ROW(CID_DB[Search Key]),""),1)-1,""),"")</f>
        <v/>
      </c>
      <c r="F4652" s="23" t="str">
        <f>IF($B4652&lt;&gt;"",COUNTIFS(CID_DB[Search Key],"*"&amp;TRIM(SUBSTITUTE(B4652,"-",""))&amp;"*"),"")</f>
        <v/>
      </c>
      <c r="G4652" s="23" t="str">
        <f>IFERROR(TRIM(INDEX(CID_DB[Case No],$D4652)),"")</f>
        <v/>
      </c>
      <c r="H4652" s="5" t="str">
        <f>IFERROR(TRIM(INDEX(CID_DB[Known Contractor '#1 PN],$D4652)),"")</f>
        <v/>
      </c>
      <c r="I4652" s="5" t="str">
        <f>IFERROR(TRIM(INDEX(CID_DB[Known Contractor '#2 PN],$D4652)),"")</f>
        <v/>
      </c>
      <c r="J4652" s="5" t="str">
        <f>IFERROR(TRIM(INDEX(CID_DB[ [ NSN ] ],$D4652)),"")</f>
        <v/>
      </c>
      <c r="K4652" s="5" t="str">
        <f>IFERROR(TRIM(INDEX(CID_DB[Description],$D4652)),"")</f>
        <v/>
      </c>
      <c r="L4652" s="24" t="str">
        <f>IFERROR(TRIM(INDEX(CID_DB[Commercial Status],$D4652)),"")</f>
        <v/>
      </c>
    </row>
    <row r="4653" spans="2:12" x14ac:dyDescent="0.35">
      <c r="B4653" s="15"/>
      <c r="D4653" s="17" t="str">
        <f t="array" ref="D4653">IFERROR(IF($B4653&lt;&gt;"",LARGE(IF(ISNUMBER(SEARCH(TRIM(SUBSTITUTE($B4653,"-","")),CID_DB[Search Key])),ROW(CID_DB[Search Key]),""),1)-1,""),"")</f>
        <v/>
      </c>
      <c r="F4653" s="23" t="str">
        <f>IF($B4653&lt;&gt;"",COUNTIFS(CID_DB[Search Key],"*"&amp;TRIM(SUBSTITUTE(B4653,"-",""))&amp;"*"),"")</f>
        <v/>
      </c>
      <c r="G4653" s="23" t="str">
        <f>IFERROR(TRIM(INDEX(CID_DB[Case No],$D4653)),"")</f>
        <v/>
      </c>
      <c r="H4653" s="5" t="str">
        <f>IFERROR(TRIM(INDEX(CID_DB[Known Contractor '#1 PN],$D4653)),"")</f>
        <v/>
      </c>
      <c r="I4653" s="5" t="str">
        <f>IFERROR(TRIM(INDEX(CID_DB[Known Contractor '#2 PN],$D4653)),"")</f>
        <v/>
      </c>
      <c r="J4653" s="5" t="str">
        <f>IFERROR(TRIM(INDEX(CID_DB[ [ NSN ] ],$D4653)),"")</f>
        <v/>
      </c>
      <c r="K4653" s="5" t="str">
        <f>IFERROR(TRIM(INDEX(CID_DB[Description],$D4653)),"")</f>
        <v/>
      </c>
      <c r="L4653" s="24" t="str">
        <f>IFERROR(TRIM(INDEX(CID_DB[Commercial Status],$D4653)),"")</f>
        <v/>
      </c>
    </row>
    <row r="4654" spans="2:12" x14ac:dyDescent="0.35">
      <c r="B4654" s="15"/>
      <c r="D4654" s="17" t="str">
        <f t="array" ref="D4654">IFERROR(IF($B4654&lt;&gt;"",LARGE(IF(ISNUMBER(SEARCH(TRIM(SUBSTITUTE($B4654,"-","")),CID_DB[Search Key])),ROW(CID_DB[Search Key]),""),1)-1,""),"")</f>
        <v/>
      </c>
      <c r="F4654" s="23" t="str">
        <f>IF($B4654&lt;&gt;"",COUNTIFS(CID_DB[Search Key],"*"&amp;TRIM(SUBSTITUTE(B4654,"-",""))&amp;"*"),"")</f>
        <v/>
      </c>
      <c r="G4654" s="23" t="str">
        <f>IFERROR(TRIM(INDEX(CID_DB[Case No],$D4654)),"")</f>
        <v/>
      </c>
      <c r="H4654" s="5" t="str">
        <f>IFERROR(TRIM(INDEX(CID_DB[Known Contractor '#1 PN],$D4654)),"")</f>
        <v/>
      </c>
      <c r="I4654" s="5" t="str">
        <f>IFERROR(TRIM(INDEX(CID_DB[Known Contractor '#2 PN],$D4654)),"")</f>
        <v/>
      </c>
      <c r="J4654" s="5" t="str">
        <f>IFERROR(TRIM(INDEX(CID_DB[ [ NSN ] ],$D4654)),"")</f>
        <v/>
      </c>
      <c r="K4654" s="5" t="str">
        <f>IFERROR(TRIM(INDEX(CID_DB[Description],$D4654)),"")</f>
        <v/>
      </c>
      <c r="L4654" s="24" t="str">
        <f>IFERROR(TRIM(INDEX(CID_DB[Commercial Status],$D4654)),"")</f>
        <v/>
      </c>
    </row>
    <row r="4655" spans="2:12" x14ac:dyDescent="0.35">
      <c r="B4655" s="15"/>
      <c r="D4655" s="17" t="str">
        <f t="array" ref="D4655">IFERROR(IF($B4655&lt;&gt;"",LARGE(IF(ISNUMBER(SEARCH(TRIM(SUBSTITUTE($B4655,"-","")),CID_DB[Search Key])),ROW(CID_DB[Search Key]),""),1)-1,""),"")</f>
        <v/>
      </c>
      <c r="F4655" s="23" t="str">
        <f>IF($B4655&lt;&gt;"",COUNTIFS(CID_DB[Search Key],"*"&amp;TRIM(SUBSTITUTE(B4655,"-",""))&amp;"*"),"")</f>
        <v/>
      </c>
      <c r="G4655" s="23" t="str">
        <f>IFERROR(TRIM(INDEX(CID_DB[Case No],$D4655)),"")</f>
        <v/>
      </c>
      <c r="H4655" s="5" t="str">
        <f>IFERROR(TRIM(INDEX(CID_DB[Known Contractor '#1 PN],$D4655)),"")</f>
        <v/>
      </c>
      <c r="I4655" s="5" t="str">
        <f>IFERROR(TRIM(INDEX(CID_DB[Known Contractor '#2 PN],$D4655)),"")</f>
        <v/>
      </c>
      <c r="J4655" s="5" t="str">
        <f>IFERROR(TRIM(INDEX(CID_DB[ [ NSN ] ],$D4655)),"")</f>
        <v/>
      </c>
      <c r="K4655" s="5" t="str">
        <f>IFERROR(TRIM(INDEX(CID_DB[Description],$D4655)),"")</f>
        <v/>
      </c>
      <c r="L4655" s="24" t="str">
        <f>IFERROR(TRIM(INDEX(CID_DB[Commercial Status],$D4655)),"")</f>
        <v/>
      </c>
    </row>
    <row r="4656" spans="2:12" x14ac:dyDescent="0.35">
      <c r="B4656" s="15"/>
      <c r="D4656" s="17" t="str">
        <f t="array" ref="D4656">IFERROR(IF($B4656&lt;&gt;"",LARGE(IF(ISNUMBER(SEARCH(TRIM(SUBSTITUTE($B4656,"-","")),CID_DB[Search Key])),ROW(CID_DB[Search Key]),""),1)-1,""),"")</f>
        <v/>
      </c>
      <c r="F4656" s="23" t="str">
        <f>IF($B4656&lt;&gt;"",COUNTIFS(CID_DB[Search Key],"*"&amp;TRIM(SUBSTITUTE(B4656,"-",""))&amp;"*"),"")</f>
        <v/>
      </c>
      <c r="G4656" s="23" t="str">
        <f>IFERROR(TRIM(INDEX(CID_DB[Case No],$D4656)),"")</f>
        <v/>
      </c>
      <c r="H4656" s="5" t="str">
        <f>IFERROR(TRIM(INDEX(CID_DB[Known Contractor '#1 PN],$D4656)),"")</f>
        <v/>
      </c>
      <c r="I4656" s="5" t="str">
        <f>IFERROR(TRIM(INDEX(CID_DB[Known Contractor '#2 PN],$D4656)),"")</f>
        <v/>
      </c>
      <c r="J4656" s="5" t="str">
        <f>IFERROR(TRIM(INDEX(CID_DB[ [ NSN ] ],$D4656)),"")</f>
        <v/>
      </c>
      <c r="K4656" s="5" t="str">
        <f>IFERROR(TRIM(INDEX(CID_DB[Description],$D4656)),"")</f>
        <v/>
      </c>
      <c r="L4656" s="24" t="str">
        <f>IFERROR(TRIM(INDEX(CID_DB[Commercial Status],$D4656)),"")</f>
        <v/>
      </c>
    </row>
    <row r="4657" spans="2:12" x14ac:dyDescent="0.35">
      <c r="B4657" s="15"/>
      <c r="D4657" s="17" t="str">
        <f t="array" ref="D4657">IFERROR(IF($B4657&lt;&gt;"",LARGE(IF(ISNUMBER(SEARCH(TRIM(SUBSTITUTE($B4657,"-","")),CID_DB[Search Key])),ROW(CID_DB[Search Key]),""),1)-1,""),"")</f>
        <v/>
      </c>
      <c r="F4657" s="23" t="str">
        <f>IF($B4657&lt;&gt;"",COUNTIFS(CID_DB[Search Key],"*"&amp;TRIM(SUBSTITUTE(B4657,"-",""))&amp;"*"),"")</f>
        <v/>
      </c>
      <c r="G4657" s="23" t="str">
        <f>IFERROR(TRIM(INDEX(CID_DB[Case No],$D4657)),"")</f>
        <v/>
      </c>
      <c r="H4657" s="5" t="str">
        <f>IFERROR(TRIM(INDEX(CID_DB[Known Contractor '#1 PN],$D4657)),"")</f>
        <v/>
      </c>
      <c r="I4657" s="5" t="str">
        <f>IFERROR(TRIM(INDEX(CID_DB[Known Contractor '#2 PN],$D4657)),"")</f>
        <v/>
      </c>
      <c r="J4657" s="5" t="str">
        <f>IFERROR(TRIM(INDEX(CID_DB[ [ NSN ] ],$D4657)),"")</f>
        <v/>
      </c>
      <c r="K4657" s="5" t="str">
        <f>IFERROR(TRIM(INDEX(CID_DB[Description],$D4657)),"")</f>
        <v/>
      </c>
      <c r="L4657" s="24" t="str">
        <f>IFERROR(TRIM(INDEX(CID_DB[Commercial Status],$D4657)),"")</f>
        <v/>
      </c>
    </row>
    <row r="4658" spans="2:12" x14ac:dyDescent="0.35">
      <c r="B4658" s="15"/>
      <c r="D4658" s="17" t="str">
        <f t="array" ref="D4658">IFERROR(IF($B4658&lt;&gt;"",LARGE(IF(ISNUMBER(SEARCH(TRIM(SUBSTITUTE($B4658,"-","")),CID_DB[Search Key])),ROW(CID_DB[Search Key]),""),1)-1,""),"")</f>
        <v/>
      </c>
      <c r="F4658" s="23" t="str">
        <f>IF($B4658&lt;&gt;"",COUNTIFS(CID_DB[Search Key],"*"&amp;TRIM(SUBSTITUTE(B4658,"-",""))&amp;"*"),"")</f>
        <v/>
      </c>
      <c r="G4658" s="23" t="str">
        <f>IFERROR(TRIM(INDEX(CID_DB[Case No],$D4658)),"")</f>
        <v/>
      </c>
      <c r="H4658" s="5" t="str">
        <f>IFERROR(TRIM(INDEX(CID_DB[Known Contractor '#1 PN],$D4658)),"")</f>
        <v/>
      </c>
      <c r="I4658" s="5" t="str">
        <f>IFERROR(TRIM(INDEX(CID_DB[Known Contractor '#2 PN],$D4658)),"")</f>
        <v/>
      </c>
      <c r="J4658" s="5" t="str">
        <f>IFERROR(TRIM(INDEX(CID_DB[ [ NSN ] ],$D4658)),"")</f>
        <v/>
      </c>
      <c r="K4658" s="5" t="str">
        <f>IFERROR(TRIM(INDEX(CID_DB[Description],$D4658)),"")</f>
        <v/>
      </c>
      <c r="L4658" s="24" t="str">
        <f>IFERROR(TRIM(INDEX(CID_DB[Commercial Status],$D4658)),"")</f>
        <v/>
      </c>
    </row>
    <row r="4659" spans="2:12" x14ac:dyDescent="0.35">
      <c r="B4659" s="15"/>
      <c r="D4659" s="17" t="str">
        <f t="array" ref="D4659">IFERROR(IF($B4659&lt;&gt;"",LARGE(IF(ISNUMBER(SEARCH(TRIM(SUBSTITUTE($B4659,"-","")),CID_DB[Search Key])),ROW(CID_DB[Search Key]),""),1)-1,""),"")</f>
        <v/>
      </c>
      <c r="F4659" s="23" t="str">
        <f>IF($B4659&lt;&gt;"",COUNTIFS(CID_DB[Search Key],"*"&amp;TRIM(SUBSTITUTE(B4659,"-",""))&amp;"*"),"")</f>
        <v/>
      </c>
      <c r="G4659" s="23" t="str">
        <f>IFERROR(TRIM(INDEX(CID_DB[Case No],$D4659)),"")</f>
        <v/>
      </c>
      <c r="H4659" s="5" t="str">
        <f>IFERROR(TRIM(INDEX(CID_DB[Known Contractor '#1 PN],$D4659)),"")</f>
        <v/>
      </c>
      <c r="I4659" s="5" t="str">
        <f>IFERROR(TRIM(INDEX(CID_DB[Known Contractor '#2 PN],$D4659)),"")</f>
        <v/>
      </c>
      <c r="J4659" s="5" t="str">
        <f>IFERROR(TRIM(INDEX(CID_DB[ [ NSN ] ],$D4659)),"")</f>
        <v/>
      </c>
      <c r="K4659" s="5" t="str">
        <f>IFERROR(TRIM(INDEX(CID_DB[Description],$D4659)),"")</f>
        <v/>
      </c>
      <c r="L4659" s="24" t="str">
        <f>IFERROR(TRIM(INDEX(CID_DB[Commercial Status],$D4659)),"")</f>
        <v/>
      </c>
    </row>
    <row r="4660" spans="2:12" x14ac:dyDescent="0.35">
      <c r="B4660" s="15"/>
      <c r="D4660" s="17" t="str">
        <f t="array" ref="D4660">IFERROR(IF($B4660&lt;&gt;"",LARGE(IF(ISNUMBER(SEARCH(TRIM(SUBSTITUTE($B4660,"-","")),CID_DB[Search Key])),ROW(CID_DB[Search Key]),""),1)-1,""),"")</f>
        <v/>
      </c>
      <c r="F4660" s="23" t="str">
        <f>IF($B4660&lt;&gt;"",COUNTIFS(CID_DB[Search Key],"*"&amp;TRIM(SUBSTITUTE(B4660,"-",""))&amp;"*"),"")</f>
        <v/>
      </c>
      <c r="G4660" s="23" t="str">
        <f>IFERROR(TRIM(INDEX(CID_DB[Case No],$D4660)),"")</f>
        <v/>
      </c>
      <c r="H4660" s="5" t="str">
        <f>IFERROR(TRIM(INDEX(CID_DB[Known Contractor '#1 PN],$D4660)),"")</f>
        <v/>
      </c>
      <c r="I4660" s="5" t="str">
        <f>IFERROR(TRIM(INDEX(CID_DB[Known Contractor '#2 PN],$D4660)),"")</f>
        <v/>
      </c>
      <c r="J4660" s="5" t="str">
        <f>IFERROR(TRIM(INDEX(CID_DB[ [ NSN ] ],$D4660)),"")</f>
        <v/>
      </c>
      <c r="K4660" s="5" t="str">
        <f>IFERROR(TRIM(INDEX(CID_DB[Description],$D4660)),"")</f>
        <v/>
      </c>
      <c r="L4660" s="24" t="str">
        <f>IFERROR(TRIM(INDEX(CID_DB[Commercial Status],$D4660)),"")</f>
        <v/>
      </c>
    </row>
    <row r="4661" spans="2:12" x14ac:dyDescent="0.35">
      <c r="B4661" s="15"/>
      <c r="D4661" s="17" t="str">
        <f t="array" ref="D4661">IFERROR(IF($B4661&lt;&gt;"",LARGE(IF(ISNUMBER(SEARCH(TRIM(SUBSTITUTE($B4661,"-","")),CID_DB[Search Key])),ROW(CID_DB[Search Key]),""),1)-1,""),"")</f>
        <v/>
      </c>
      <c r="F4661" s="23" t="str">
        <f>IF($B4661&lt;&gt;"",COUNTIFS(CID_DB[Search Key],"*"&amp;TRIM(SUBSTITUTE(B4661,"-",""))&amp;"*"),"")</f>
        <v/>
      </c>
      <c r="G4661" s="23" t="str">
        <f>IFERROR(TRIM(INDEX(CID_DB[Case No],$D4661)),"")</f>
        <v/>
      </c>
      <c r="H4661" s="5" t="str">
        <f>IFERROR(TRIM(INDEX(CID_DB[Known Contractor '#1 PN],$D4661)),"")</f>
        <v/>
      </c>
      <c r="I4661" s="5" t="str">
        <f>IFERROR(TRIM(INDEX(CID_DB[Known Contractor '#2 PN],$D4661)),"")</f>
        <v/>
      </c>
      <c r="J4661" s="5" t="str">
        <f>IFERROR(TRIM(INDEX(CID_DB[ [ NSN ] ],$D4661)),"")</f>
        <v/>
      </c>
      <c r="K4661" s="5" t="str">
        <f>IFERROR(TRIM(INDEX(CID_DB[Description],$D4661)),"")</f>
        <v/>
      </c>
      <c r="L4661" s="24" t="str">
        <f>IFERROR(TRIM(INDEX(CID_DB[Commercial Status],$D4661)),"")</f>
        <v/>
      </c>
    </row>
    <row r="4662" spans="2:12" x14ac:dyDescent="0.35">
      <c r="B4662" s="15"/>
      <c r="D4662" s="17" t="str">
        <f t="array" ref="D4662">IFERROR(IF($B4662&lt;&gt;"",LARGE(IF(ISNUMBER(SEARCH(TRIM(SUBSTITUTE($B4662,"-","")),CID_DB[Search Key])),ROW(CID_DB[Search Key]),""),1)-1,""),"")</f>
        <v/>
      </c>
      <c r="F4662" s="23" t="str">
        <f>IF($B4662&lt;&gt;"",COUNTIFS(CID_DB[Search Key],"*"&amp;TRIM(SUBSTITUTE(B4662,"-",""))&amp;"*"),"")</f>
        <v/>
      </c>
      <c r="G4662" s="23" t="str">
        <f>IFERROR(TRIM(INDEX(CID_DB[Case No],$D4662)),"")</f>
        <v/>
      </c>
      <c r="H4662" s="5" t="str">
        <f>IFERROR(TRIM(INDEX(CID_DB[Known Contractor '#1 PN],$D4662)),"")</f>
        <v/>
      </c>
      <c r="I4662" s="5" t="str">
        <f>IFERROR(TRIM(INDEX(CID_DB[Known Contractor '#2 PN],$D4662)),"")</f>
        <v/>
      </c>
      <c r="J4662" s="5" t="str">
        <f>IFERROR(TRIM(INDEX(CID_DB[ [ NSN ] ],$D4662)),"")</f>
        <v/>
      </c>
      <c r="K4662" s="5" t="str">
        <f>IFERROR(TRIM(INDEX(CID_DB[Description],$D4662)),"")</f>
        <v/>
      </c>
      <c r="L4662" s="24" t="str">
        <f>IFERROR(TRIM(INDEX(CID_DB[Commercial Status],$D4662)),"")</f>
        <v/>
      </c>
    </row>
    <row r="4663" spans="2:12" x14ac:dyDescent="0.35">
      <c r="B4663" s="15"/>
      <c r="D4663" s="17" t="str">
        <f t="array" ref="D4663">IFERROR(IF($B4663&lt;&gt;"",LARGE(IF(ISNUMBER(SEARCH(TRIM(SUBSTITUTE($B4663,"-","")),CID_DB[Search Key])),ROW(CID_DB[Search Key]),""),1)-1,""),"")</f>
        <v/>
      </c>
      <c r="F4663" s="23" t="str">
        <f>IF($B4663&lt;&gt;"",COUNTIFS(CID_DB[Search Key],"*"&amp;TRIM(SUBSTITUTE(B4663,"-",""))&amp;"*"),"")</f>
        <v/>
      </c>
      <c r="G4663" s="23" t="str">
        <f>IFERROR(TRIM(INDEX(CID_DB[Case No],$D4663)),"")</f>
        <v/>
      </c>
      <c r="H4663" s="5" t="str">
        <f>IFERROR(TRIM(INDEX(CID_DB[Known Contractor '#1 PN],$D4663)),"")</f>
        <v/>
      </c>
      <c r="I4663" s="5" t="str">
        <f>IFERROR(TRIM(INDEX(CID_DB[Known Contractor '#2 PN],$D4663)),"")</f>
        <v/>
      </c>
      <c r="J4663" s="5" t="str">
        <f>IFERROR(TRIM(INDEX(CID_DB[ [ NSN ] ],$D4663)),"")</f>
        <v/>
      </c>
      <c r="K4663" s="5" t="str">
        <f>IFERROR(TRIM(INDEX(CID_DB[Description],$D4663)),"")</f>
        <v/>
      </c>
      <c r="L4663" s="24" t="str">
        <f>IFERROR(TRIM(INDEX(CID_DB[Commercial Status],$D4663)),"")</f>
        <v/>
      </c>
    </row>
    <row r="4664" spans="2:12" x14ac:dyDescent="0.35">
      <c r="B4664" s="15"/>
      <c r="D4664" s="17" t="str">
        <f t="array" ref="D4664">IFERROR(IF($B4664&lt;&gt;"",LARGE(IF(ISNUMBER(SEARCH(TRIM(SUBSTITUTE($B4664,"-","")),CID_DB[Search Key])),ROW(CID_DB[Search Key]),""),1)-1,""),"")</f>
        <v/>
      </c>
      <c r="F4664" s="23" t="str">
        <f>IF($B4664&lt;&gt;"",COUNTIFS(CID_DB[Search Key],"*"&amp;TRIM(SUBSTITUTE(B4664,"-",""))&amp;"*"),"")</f>
        <v/>
      </c>
      <c r="G4664" s="23" t="str">
        <f>IFERROR(TRIM(INDEX(CID_DB[Case No],$D4664)),"")</f>
        <v/>
      </c>
      <c r="H4664" s="5" t="str">
        <f>IFERROR(TRIM(INDEX(CID_DB[Known Contractor '#1 PN],$D4664)),"")</f>
        <v/>
      </c>
      <c r="I4664" s="5" t="str">
        <f>IFERROR(TRIM(INDEX(CID_DB[Known Contractor '#2 PN],$D4664)),"")</f>
        <v/>
      </c>
      <c r="J4664" s="5" t="str">
        <f>IFERROR(TRIM(INDEX(CID_DB[ [ NSN ] ],$D4664)),"")</f>
        <v/>
      </c>
      <c r="K4664" s="5" t="str">
        <f>IFERROR(TRIM(INDEX(CID_DB[Description],$D4664)),"")</f>
        <v/>
      </c>
      <c r="L4664" s="24" t="str">
        <f>IFERROR(TRIM(INDEX(CID_DB[Commercial Status],$D4664)),"")</f>
        <v/>
      </c>
    </row>
    <row r="4665" spans="2:12" x14ac:dyDescent="0.35">
      <c r="B4665" s="15"/>
      <c r="D4665" s="17" t="str">
        <f t="array" ref="D4665">IFERROR(IF($B4665&lt;&gt;"",LARGE(IF(ISNUMBER(SEARCH(TRIM(SUBSTITUTE($B4665,"-","")),CID_DB[Search Key])),ROW(CID_DB[Search Key]),""),1)-1,""),"")</f>
        <v/>
      </c>
      <c r="F4665" s="23" t="str">
        <f>IF($B4665&lt;&gt;"",COUNTIFS(CID_DB[Search Key],"*"&amp;TRIM(SUBSTITUTE(B4665,"-",""))&amp;"*"),"")</f>
        <v/>
      </c>
      <c r="G4665" s="23" t="str">
        <f>IFERROR(TRIM(INDEX(CID_DB[Case No],$D4665)),"")</f>
        <v/>
      </c>
      <c r="H4665" s="5" t="str">
        <f>IFERROR(TRIM(INDEX(CID_DB[Known Contractor '#1 PN],$D4665)),"")</f>
        <v/>
      </c>
      <c r="I4665" s="5" t="str">
        <f>IFERROR(TRIM(INDEX(CID_DB[Known Contractor '#2 PN],$D4665)),"")</f>
        <v/>
      </c>
      <c r="J4665" s="5" t="str">
        <f>IFERROR(TRIM(INDEX(CID_DB[ [ NSN ] ],$D4665)),"")</f>
        <v/>
      </c>
      <c r="K4665" s="5" t="str">
        <f>IFERROR(TRIM(INDEX(CID_DB[Description],$D4665)),"")</f>
        <v/>
      </c>
      <c r="L4665" s="24" t="str">
        <f>IFERROR(TRIM(INDEX(CID_DB[Commercial Status],$D4665)),"")</f>
        <v/>
      </c>
    </row>
    <row r="4666" spans="2:12" x14ac:dyDescent="0.35">
      <c r="B4666" s="15"/>
      <c r="D4666" s="17" t="str">
        <f t="array" ref="D4666">IFERROR(IF($B4666&lt;&gt;"",LARGE(IF(ISNUMBER(SEARCH(TRIM(SUBSTITUTE($B4666,"-","")),CID_DB[Search Key])),ROW(CID_DB[Search Key]),""),1)-1,""),"")</f>
        <v/>
      </c>
      <c r="F4666" s="23" t="str">
        <f>IF($B4666&lt;&gt;"",COUNTIFS(CID_DB[Search Key],"*"&amp;TRIM(SUBSTITUTE(B4666,"-",""))&amp;"*"),"")</f>
        <v/>
      </c>
      <c r="G4666" s="23" t="str">
        <f>IFERROR(TRIM(INDEX(CID_DB[Case No],$D4666)),"")</f>
        <v/>
      </c>
      <c r="H4666" s="5" t="str">
        <f>IFERROR(TRIM(INDEX(CID_DB[Known Contractor '#1 PN],$D4666)),"")</f>
        <v/>
      </c>
      <c r="I4666" s="5" t="str">
        <f>IFERROR(TRIM(INDEX(CID_DB[Known Contractor '#2 PN],$D4666)),"")</f>
        <v/>
      </c>
      <c r="J4666" s="5" t="str">
        <f>IFERROR(TRIM(INDEX(CID_DB[ [ NSN ] ],$D4666)),"")</f>
        <v/>
      </c>
      <c r="K4666" s="5" t="str">
        <f>IFERROR(TRIM(INDEX(CID_DB[Description],$D4666)),"")</f>
        <v/>
      </c>
      <c r="L4666" s="24" t="str">
        <f>IFERROR(TRIM(INDEX(CID_DB[Commercial Status],$D4666)),"")</f>
        <v/>
      </c>
    </row>
    <row r="4667" spans="2:12" x14ac:dyDescent="0.35">
      <c r="B4667" s="15"/>
      <c r="D4667" s="17" t="str">
        <f t="array" ref="D4667">IFERROR(IF($B4667&lt;&gt;"",LARGE(IF(ISNUMBER(SEARCH(TRIM(SUBSTITUTE($B4667,"-","")),CID_DB[Search Key])),ROW(CID_DB[Search Key]),""),1)-1,""),"")</f>
        <v/>
      </c>
      <c r="F4667" s="23" t="str">
        <f>IF($B4667&lt;&gt;"",COUNTIFS(CID_DB[Search Key],"*"&amp;TRIM(SUBSTITUTE(B4667,"-",""))&amp;"*"),"")</f>
        <v/>
      </c>
      <c r="G4667" s="23" t="str">
        <f>IFERROR(TRIM(INDEX(CID_DB[Case No],$D4667)),"")</f>
        <v/>
      </c>
      <c r="H4667" s="5" t="str">
        <f>IFERROR(TRIM(INDEX(CID_DB[Known Contractor '#1 PN],$D4667)),"")</f>
        <v/>
      </c>
      <c r="I4667" s="5" t="str">
        <f>IFERROR(TRIM(INDEX(CID_DB[Known Contractor '#2 PN],$D4667)),"")</f>
        <v/>
      </c>
      <c r="J4667" s="5" t="str">
        <f>IFERROR(TRIM(INDEX(CID_DB[ [ NSN ] ],$D4667)),"")</f>
        <v/>
      </c>
      <c r="K4667" s="5" t="str">
        <f>IFERROR(TRIM(INDEX(CID_DB[Description],$D4667)),"")</f>
        <v/>
      </c>
      <c r="L4667" s="24" t="str">
        <f>IFERROR(TRIM(INDEX(CID_DB[Commercial Status],$D4667)),"")</f>
        <v/>
      </c>
    </row>
    <row r="4668" spans="2:12" x14ac:dyDescent="0.35">
      <c r="B4668" s="15"/>
      <c r="D4668" s="17" t="str">
        <f t="array" ref="D4668">IFERROR(IF($B4668&lt;&gt;"",LARGE(IF(ISNUMBER(SEARCH(TRIM(SUBSTITUTE($B4668,"-","")),CID_DB[Search Key])),ROW(CID_DB[Search Key]),""),1)-1,""),"")</f>
        <v/>
      </c>
      <c r="F4668" s="23" t="str">
        <f>IF($B4668&lt;&gt;"",COUNTIFS(CID_DB[Search Key],"*"&amp;TRIM(SUBSTITUTE(B4668,"-",""))&amp;"*"),"")</f>
        <v/>
      </c>
      <c r="G4668" s="23" t="str">
        <f>IFERROR(TRIM(INDEX(CID_DB[Case No],$D4668)),"")</f>
        <v/>
      </c>
      <c r="H4668" s="5" t="str">
        <f>IFERROR(TRIM(INDEX(CID_DB[Known Contractor '#1 PN],$D4668)),"")</f>
        <v/>
      </c>
      <c r="I4668" s="5" t="str">
        <f>IFERROR(TRIM(INDEX(CID_DB[Known Contractor '#2 PN],$D4668)),"")</f>
        <v/>
      </c>
      <c r="J4668" s="5" t="str">
        <f>IFERROR(TRIM(INDEX(CID_DB[ [ NSN ] ],$D4668)),"")</f>
        <v/>
      </c>
      <c r="K4668" s="5" t="str">
        <f>IFERROR(TRIM(INDEX(CID_DB[Description],$D4668)),"")</f>
        <v/>
      </c>
      <c r="L4668" s="24" t="str">
        <f>IFERROR(TRIM(INDEX(CID_DB[Commercial Status],$D4668)),"")</f>
        <v/>
      </c>
    </row>
    <row r="4669" spans="2:12" x14ac:dyDescent="0.35">
      <c r="B4669" s="15"/>
      <c r="D4669" s="17" t="str">
        <f t="array" ref="D4669">IFERROR(IF($B4669&lt;&gt;"",LARGE(IF(ISNUMBER(SEARCH(TRIM(SUBSTITUTE($B4669,"-","")),CID_DB[Search Key])),ROW(CID_DB[Search Key]),""),1)-1,""),"")</f>
        <v/>
      </c>
      <c r="F4669" s="23" t="str">
        <f>IF($B4669&lt;&gt;"",COUNTIFS(CID_DB[Search Key],"*"&amp;TRIM(SUBSTITUTE(B4669,"-",""))&amp;"*"),"")</f>
        <v/>
      </c>
      <c r="G4669" s="23" t="str">
        <f>IFERROR(TRIM(INDEX(CID_DB[Case No],$D4669)),"")</f>
        <v/>
      </c>
      <c r="H4669" s="5" t="str">
        <f>IFERROR(TRIM(INDEX(CID_DB[Known Contractor '#1 PN],$D4669)),"")</f>
        <v/>
      </c>
      <c r="I4669" s="5" t="str">
        <f>IFERROR(TRIM(INDEX(CID_DB[Known Contractor '#2 PN],$D4669)),"")</f>
        <v/>
      </c>
      <c r="J4669" s="5" t="str">
        <f>IFERROR(TRIM(INDEX(CID_DB[ [ NSN ] ],$D4669)),"")</f>
        <v/>
      </c>
      <c r="K4669" s="5" t="str">
        <f>IFERROR(TRIM(INDEX(CID_DB[Description],$D4669)),"")</f>
        <v/>
      </c>
      <c r="L4669" s="24" t="str">
        <f>IFERROR(TRIM(INDEX(CID_DB[Commercial Status],$D4669)),"")</f>
        <v/>
      </c>
    </row>
    <row r="4670" spans="2:12" x14ac:dyDescent="0.35">
      <c r="B4670" s="15"/>
      <c r="D4670" s="17" t="str">
        <f t="array" ref="D4670">IFERROR(IF($B4670&lt;&gt;"",LARGE(IF(ISNUMBER(SEARCH(TRIM(SUBSTITUTE($B4670,"-","")),CID_DB[Search Key])),ROW(CID_DB[Search Key]),""),1)-1,""),"")</f>
        <v/>
      </c>
      <c r="F4670" s="23" t="str">
        <f>IF($B4670&lt;&gt;"",COUNTIFS(CID_DB[Search Key],"*"&amp;TRIM(SUBSTITUTE(B4670,"-",""))&amp;"*"),"")</f>
        <v/>
      </c>
      <c r="G4670" s="23" t="str">
        <f>IFERROR(TRIM(INDEX(CID_DB[Case No],$D4670)),"")</f>
        <v/>
      </c>
      <c r="H4670" s="5" t="str">
        <f>IFERROR(TRIM(INDEX(CID_DB[Known Contractor '#1 PN],$D4670)),"")</f>
        <v/>
      </c>
      <c r="I4670" s="5" t="str">
        <f>IFERROR(TRIM(INDEX(CID_DB[Known Contractor '#2 PN],$D4670)),"")</f>
        <v/>
      </c>
      <c r="J4670" s="5" t="str">
        <f>IFERROR(TRIM(INDEX(CID_DB[ [ NSN ] ],$D4670)),"")</f>
        <v/>
      </c>
      <c r="K4670" s="5" t="str">
        <f>IFERROR(TRIM(INDEX(CID_DB[Description],$D4670)),"")</f>
        <v/>
      </c>
      <c r="L4670" s="24" t="str">
        <f>IFERROR(TRIM(INDEX(CID_DB[Commercial Status],$D4670)),"")</f>
        <v/>
      </c>
    </row>
    <row r="4671" spans="2:12" x14ac:dyDescent="0.35">
      <c r="B4671" s="15"/>
      <c r="D4671" s="17" t="str">
        <f t="array" ref="D4671">IFERROR(IF($B4671&lt;&gt;"",LARGE(IF(ISNUMBER(SEARCH(TRIM(SUBSTITUTE($B4671,"-","")),CID_DB[Search Key])),ROW(CID_DB[Search Key]),""),1)-1,""),"")</f>
        <v/>
      </c>
      <c r="F4671" s="23" t="str">
        <f>IF($B4671&lt;&gt;"",COUNTIFS(CID_DB[Search Key],"*"&amp;TRIM(SUBSTITUTE(B4671,"-",""))&amp;"*"),"")</f>
        <v/>
      </c>
      <c r="G4671" s="23" t="str">
        <f>IFERROR(TRIM(INDEX(CID_DB[Case No],$D4671)),"")</f>
        <v/>
      </c>
      <c r="H4671" s="5" t="str">
        <f>IFERROR(TRIM(INDEX(CID_DB[Known Contractor '#1 PN],$D4671)),"")</f>
        <v/>
      </c>
      <c r="I4671" s="5" t="str">
        <f>IFERROR(TRIM(INDEX(CID_DB[Known Contractor '#2 PN],$D4671)),"")</f>
        <v/>
      </c>
      <c r="J4671" s="5" t="str">
        <f>IFERROR(TRIM(INDEX(CID_DB[ [ NSN ] ],$D4671)),"")</f>
        <v/>
      </c>
      <c r="K4671" s="5" t="str">
        <f>IFERROR(TRIM(INDEX(CID_DB[Description],$D4671)),"")</f>
        <v/>
      </c>
      <c r="L4671" s="24" t="str">
        <f>IFERROR(TRIM(INDEX(CID_DB[Commercial Status],$D4671)),"")</f>
        <v/>
      </c>
    </row>
    <row r="4672" spans="2:12" x14ac:dyDescent="0.35">
      <c r="B4672" s="15"/>
      <c r="D4672" s="17" t="str">
        <f t="array" ref="D4672">IFERROR(IF($B4672&lt;&gt;"",LARGE(IF(ISNUMBER(SEARCH(TRIM(SUBSTITUTE($B4672,"-","")),CID_DB[Search Key])),ROW(CID_DB[Search Key]),""),1)-1,""),"")</f>
        <v/>
      </c>
      <c r="F4672" s="23" t="str">
        <f>IF($B4672&lt;&gt;"",COUNTIFS(CID_DB[Search Key],"*"&amp;TRIM(SUBSTITUTE(B4672,"-",""))&amp;"*"),"")</f>
        <v/>
      </c>
      <c r="G4672" s="23" t="str">
        <f>IFERROR(TRIM(INDEX(CID_DB[Case No],$D4672)),"")</f>
        <v/>
      </c>
      <c r="H4672" s="5" t="str">
        <f>IFERROR(TRIM(INDEX(CID_DB[Known Contractor '#1 PN],$D4672)),"")</f>
        <v/>
      </c>
      <c r="I4672" s="5" t="str">
        <f>IFERROR(TRIM(INDEX(CID_DB[Known Contractor '#2 PN],$D4672)),"")</f>
        <v/>
      </c>
      <c r="J4672" s="5" t="str">
        <f>IFERROR(TRIM(INDEX(CID_DB[ [ NSN ] ],$D4672)),"")</f>
        <v/>
      </c>
      <c r="K4672" s="5" t="str">
        <f>IFERROR(TRIM(INDEX(CID_DB[Description],$D4672)),"")</f>
        <v/>
      </c>
      <c r="L4672" s="24" t="str">
        <f>IFERROR(TRIM(INDEX(CID_DB[Commercial Status],$D4672)),"")</f>
        <v/>
      </c>
    </row>
    <row r="4673" spans="2:12" x14ac:dyDescent="0.35">
      <c r="B4673" s="15"/>
      <c r="D4673" s="17" t="str">
        <f t="array" ref="D4673">IFERROR(IF($B4673&lt;&gt;"",LARGE(IF(ISNUMBER(SEARCH(TRIM(SUBSTITUTE($B4673,"-","")),CID_DB[Search Key])),ROW(CID_DB[Search Key]),""),1)-1,""),"")</f>
        <v/>
      </c>
      <c r="F4673" s="23" t="str">
        <f>IF($B4673&lt;&gt;"",COUNTIFS(CID_DB[Search Key],"*"&amp;TRIM(SUBSTITUTE(B4673,"-",""))&amp;"*"),"")</f>
        <v/>
      </c>
      <c r="G4673" s="23" t="str">
        <f>IFERROR(TRIM(INDEX(CID_DB[Case No],$D4673)),"")</f>
        <v/>
      </c>
      <c r="H4673" s="5" t="str">
        <f>IFERROR(TRIM(INDEX(CID_DB[Known Contractor '#1 PN],$D4673)),"")</f>
        <v/>
      </c>
      <c r="I4673" s="5" t="str">
        <f>IFERROR(TRIM(INDEX(CID_DB[Known Contractor '#2 PN],$D4673)),"")</f>
        <v/>
      </c>
      <c r="J4673" s="5" t="str">
        <f>IFERROR(TRIM(INDEX(CID_DB[ [ NSN ] ],$D4673)),"")</f>
        <v/>
      </c>
      <c r="K4673" s="5" t="str">
        <f>IFERROR(TRIM(INDEX(CID_DB[Description],$D4673)),"")</f>
        <v/>
      </c>
      <c r="L4673" s="24" t="str">
        <f>IFERROR(TRIM(INDEX(CID_DB[Commercial Status],$D4673)),"")</f>
        <v/>
      </c>
    </row>
    <row r="4674" spans="2:12" x14ac:dyDescent="0.35">
      <c r="B4674" s="15"/>
      <c r="D4674" s="17" t="str">
        <f t="array" ref="D4674">IFERROR(IF($B4674&lt;&gt;"",LARGE(IF(ISNUMBER(SEARCH(TRIM(SUBSTITUTE($B4674,"-","")),CID_DB[Search Key])),ROW(CID_DB[Search Key]),""),1)-1,""),"")</f>
        <v/>
      </c>
      <c r="F4674" s="23" t="str">
        <f>IF($B4674&lt;&gt;"",COUNTIFS(CID_DB[Search Key],"*"&amp;TRIM(SUBSTITUTE(B4674,"-",""))&amp;"*"),"")</f>
        <v/>
      </c>
      <c r="G4674" s="23" t="str">
        <f>IFERROR(TRIM(INDEX(CID_DB[Case No],$D4674)),"")</f>
        <v/>
      </c>
      <c r="H4674" s="5" t="str">
        <f>IFERROR(TRIM(INDEX(CID_DB[Known Contractor '#1 PN],$D4674)),"")</f>
        <v/>
      </c>
      <c r="I4674" s="5" t="str">
        <f>IFERROR(TRIM(INDEX(CID_DB[Known Contractor '#2 PN],$D4674)),"")</f>
        <v/>
      </c>
      <c r="J4674" s="5" t="str">
        <f>IFERROR(TRIM(INDEX(CID_DB[ [ NSN ] ],$D4674)),"")</f>
        <v/>
      </c>
      <c r="K4674" s="5" t="str">
        <f>IFERROR(TRIM(INDEX(CID_DB[Description],$D4674)),"")</f>
        <v/>
      </c>
      <c r="L4674" s="24" t="str">
        <f>IFERROR(TRIM(INDEX(CID_DB[Commercial Status],$D4674)),"")</f>
        <v/>
      </c>
    </row>
    <row r="4675" spans="2:12" x14ac:dyDescent="0.35">
      <c r="B4675" s="15"/>
      <c r="D4675" s="17" t="str">
        <f t="array" ref="D4675">IFERROR(IF($B4675&lt;&gt;"",LARGE(IF(ISNUMBER(SEARCH(TRIM(SUBSTITUTE($B4675,"-","")),CID_DB[Search Key])),ROW(CID_DB[Search Key]),""),1)-1,""),"")</f>
        <v/>
      </c>
      <c r="F4675" s="23" t="str">
        <f>IF($B4675&lt;&gt;"",COUNTIFS(CID_DB[Search Key],"*"&amp;TRIM(SUBSTITUTE(B4675,"-",""))&amp;"*"),"")</f>
        <v/>
      </c>
      <c r="G4675" s="23" t="str">
        <f>IFERROR(TRIM(INDEX(CID_DB[Case No],$D4675)),"")</f>
        <v/>
      </c>
      <c r="H4675" s="5" t="str">
        <f>IFERROR(TRIM(INDEX(CID_DB[Known Contractor '#1 PN],$D4675)),"")</f>
        <v/>
      </c>
      <c r="I4675" s="5" t="str">
        <f>IFERROR(TRIM(INDEX(CID_DB[Known Contractor '#2 PN],$D4675)),"")</f>
        <v/>
      </c>
      <c r="J4675" s="5" t="str">
        <f>IFERROR(TRIM(INDEX(CID_DB[ [ NSN ] ],$D4675)),"")</f>
        <v/>
      </c>
      <c r="K4675" s="5" t="str">
        <f>IFERROR(TRIM(INDEX(CID_DB[Description],$D4675)),"")</f>
        <v/>
      </c>
      <c r="L4675" s="24" t="str">
        <f>IFERROR(TRIM(INDEX(CID_DB[Commercial Status],$D4675)),"")</f>
        <v/>
      </c>
    </row>
    <row r="4676" spans="2:12" x14ac:dyDescent="0.35">
      <c r="B4676" s="15"/>
      <c r="D4676" s="17" t="str">
        <f t="array" ref="D4676">IFERROR(IF($B4676&lt;&gt;"",LARGE(IF(ISNUMBER(SEARCH(TRIM(SUBSTITUTE($B4676,"-","")),CID_DB[Search Key])),ROW(CID_DB[Search Key]),""),1)-1,""),"")</f>
        <v/>
      </c>
      <c r="F4676" s="23" t="str">
        <f>IF($B4676&lt;&gt;"",COUNTIFS(CID_DB[Search Key],"*"&amp;TRIM(SUBSTITUTE(B4676,"-",""))&amp;"*"),"")</f>
        <v/>
      </c>
      <c r="G4676" s="23" t="str">
        <f>IFERROR(TRIM(INDEX(CID_DB[Case No],$D4676)),"")</f>
        <v/>
      </c>
      <c r="H4676" s="5" t="str">
        <f>IFERROR(TRIM(INDEX(CID_DB[Known Contractor '#1 PN],$D4676)),"")</f>
        <v/>
      </c>
      <c r="I4676" s="5" t="str">
        <f>IFERROR(TRIM(INDEX(CID_DB[Known Contractor '#2 PN],$D4676)),"")</f>
        <v/>
      </c>
      <c r="J4676" s="5" t="str">
        <f>IFERROR(TRIM(INDEX(CID_DB[ [ NSN ] ],$D4676)),"")</f>
        <v/>
      </c>
      <c r="K4676" s="5" t="str">
        <f>IFERROR(TRIM(INDEX(CID_DB[Description],$D4676)),"")</f>
        <v/>
      </c>
      <c r="L4676" s="24" t="str">
        <f>IFERROR(TRIM(INDEX(CID_DB[Commercial Status],$D4676)),"")</f>
        <v/>
      </c>
    </row>
    <row r="4677" spans="2:12" x14ac:dyDescent="0.35">
      <c r="B4677" s="15"/>
      <c r="D4677" s="17" t="str">
        <f t="array" ref="D4677">IFERROR(IF($B4677&lt;&gt;"",LARGE(IF(ISNUMBER(SEARCH(TRIM(SUBSTITUTE($B4677,"-","")),CID_DB[Search Key])),ROW(CID_DB[Search Key]),""),1)-1,""),"")</f>
        <v/>
      </c>
      <c r="F4677" s="23" t="str">
        <f>IF($B4677&lt;&gt;"",COUNTIFS(CID_DB[Search Key],"*"&amp;TRIM(SUBSTITUTE(B4677,"-",""))&amp;"*"),"")</f>
        <v/>
      </c>
      <c r="G4677" s="23" t="str">
        <f>IFERROR(TRIM(INDEX(CID_DB[Case No],$D4677)),"")</f>
        <v/>
      </c>
      <c r="H4677" s="5" t="str">
        <f>IFERROR(TRIM(INDEX(CID_DB[Known Contractor '#1 PN],$D4677)),"")</f>
        <v/>
      </c>
      <c r="I4677" s="5" t="str">
        <f>IFERROR(TRIM(INDEX(CID_DB[Known Contractor '#2 PN],$D4677)),"")</f>
        <v/>
      </c>
      <c r="J4677" s="5" t="str">
        <f>IFERROR(TRIM(INDEX(CID_DB[ [ NSN ] ],$D4677)),"")</f>
        <v/>
      </c>
      <c r="K4677" s="5" t="str">
        <f>IFERROR(TRIM(INDEX(CID_DB[Description],$D4677)),"")</f>
        <v/>
      </c>
      <c r="L4677" s="24" t="str">
        <f>IFERROR(TRIM(INDEX(CID_DB[Commercial Status],$D4677)),"")</f>
        <v/>
      </c>
    </row>
    <row r="4678" spans="2:12" x14ac:dyDescent="0.35">
      <c r="B4678" s="15"/>
      <c r="D4678" s="17" t="str">
        <f t="array" ref="D4678">IFERROR(IF($B4678&lt;&gt;"",LARGE(IF(ISNUMBER(SEARCH(TRIM(SUBSTITUTE($B4678,"-","")),CID_DB[Search Key])),ROW(CID_DB[Search Key]),""),1)-1,""),"")</f>
        <v/>
      </c>
      <c r="F4678" s="23" t="str">
        <f>IF($B4678&lt;&gt;"",COUNTIFS(CID_DB[Search Key],"*"&amp;TRIM(SUBSTITUTE(B4678,"-",""))&amp;"*"),"")</f>
        <v/>
      </c>
      <c r="G4678" s="23" t="str">
        <f>IFERROR(TRIM(INDEX(CID_DB[Case No],$D4678)),"")</f>
        <v/>
      </c>
      <c r="H4678" s="5" t="str">
        <f>IFERROR(TRIM(INDEX(CID_DB[Known Contractor '#1 PN],$D4678)),"")</f>
        <v/>
      </c>
      <c r="I4678" s="5" t="str">
        <f>IFERROR(TRIM(INDEX(CID_DB[Known Contractor '#2 PN],$D4678)),"")</f>
        <v/>
      </c>
      <c r="J4678" s="5" t="str">
        <f>IFERROR(TRIM(INDEX(CID_DB[ [ NSN ] ],$D4678)),"")</f>
        <v/>
      </c>
      <c r="K4678" s="5" t="str">
        <f>IFERROR(TRIM(INDEX(CID_DB[Description],$D4678)),"")</f>
        <v/>
      </c>
      <c r="L4678" s="24" t="str">
        <f>IFERROR(TRIM(INDEX(CID_DB[Commercial Status],$D4678)),"")</f>
        <v/>
      </c>
    </row>
    <row r="4679" spans="2:12" x14ac:dyDescent="0.35">
      <c r="B4679" s="15"/>
      <c r="D4679" s="17" t="str">
        <f t="array" ref="D4679">IFERROR(IF($B4679&lt;&gt;"",LARGE(IF(ISNUMBER(SEARCH(TRIM(SUBSTITUTE($B4679,"-","")),CID_DB[Search Key])),ROW(CID_DB[Search Key]),""),1)-1,""),"")</f>
        <v/>
      </c>
      <c r="F4679" s="23" t="str">
        <f>IF($B4679&lt;&gt;"",COUNTIFS(CID_DB[Search Key],"*"&amp;TRIM(SUBSTITUTE(B4679,"-",""))&amp;"*"),"")</f>
        <v/>
      </c>
      <c r="G4679" s="23" t="str">
        <f>IFERROR(TRIM(INDEX(CID_DB[Case No],$D4679)),"")</f>
        <v/>
      </c>
      <c r="H4679" s="5" t="str">
        <f>IFERROR(TRIM(INDEX(CID_DB[Known Contractor '#1 PN],$D4679)),"")</f>
        <v/>
      </c>
      <c r="I4679" s="5" t="str">
        <f>IFERROR(TRIM(INDEX(CID_DB[Known Contractor '#2 PN],$D4679)),"")</f>
        <v/>
      </c>
      <c r="J4679" s="5" t="str">
        <f>IFERROR(TRIM(INDEX(CID_DB[ [ NSN ] ],$D4679)),"")</f>
        <v/>
      </c>
      <c r="K4679" s="5" t="str">
        <f>IFERROR(TRIM(INDEX(CID_DB[Description],$D4679)),"")</f>
        <v/>
      </c>
      <c r="L4679" s="24" t="str">
        <f>IFERROR(TRIM(INDEX(CID_DB[Commercial Status],$D4679)),"")</f>
        <v/>
      </c>
    </row>
    <row r="4680" spans="2:12" x14ac:dyDescent="0.35">
      <c r="B4680" s="15"/>
      <c r="D4680" s="17" t="str">
        <f t="array" ref="D4680">IFERROR(IF($B4680&lt;&gt;"",LARGE(IF(ISNUMBER(SEARCH(TRIM(SUBSTITUTE($B4680,"-","")),CID_DB[Search Key])),ROW(CID_DB[Search Key]),""),1)-1,""),"")</f>
        <v/>
      </c>
      <c r="F4680" s="23" t="str">
        <f>IF($B4680&lt;&gt;"",COUNTIFS(CID_DB[Search Key],"*"&amp;TRIM(SUBSTITUTE(B4680,"-",""))&amp;"*"),"")</f>
        <v/>
      </c>
      <c r="G4680" s="23" t="str">
        <f>IFERROR(TRIM(INDEX(CID_DB[Case No],$D4680)),"")</f>
        <v/>
      </c>
      <c r="H4680" s="5" t="str">
        <f>IFERROR(TRIM(INDEX(CID_DB[Known Contractor '#1 PN],$D4680)),"")</f>
        <v/>
      </c>
      <c r="I4680" s="5" t="str">
        <f>IFERROR(TRIM(INDEX(CID_DB[Known Contractor '#2 PN],$D4680)),"")</f>
        <v/>
      </c>
      <c r="J4680" s="5" t="str">
        <f>IFERROR(TRIM(INDEX(CID_DB[ [ NSN ] ],$D4680)),"")</f>
        <v/>
      </c>
      <c r="K4680" s="5" t="str">
        <f>IFERROR(TRIM(INDEX(CID_DB[Description],$D4680)),"")</f>
        <v/>
      </c>
      <c r="L4680" s="24" t="str">
        <f>IFERROR(TRIM(INDEX(CID_DB[Commercial Status],$D4680)),"")</f>
        <v/>
      </c>
    </row>
    <row r="4681" spans="2:12" x14ac:dyDescent="0.35">
      <c r="B4681" s="15"/>
      <c r="D4681" s="17" t="str">
        <f t="array" ref="D4681">IFERROR(IF($B4681&lt;&gt;"",LARGE(IF(ISNUMBER(SEARCH(TRIM(SUBSTITUTE($B4681,"-","")),CID_DB[Search Key])),ROW(CID_DB[Search Key]),""),1)-1,""),"")</f>
        <v/>
      </c>
      <c r="F4681" s="23" t="str">
        <f>IF($B4681&lt;&gt;"",COUNTIFS(CID_DB[Search Key],"*"&amp;TRIM(SUBSTITUTE(B4681,"-",""))&amp;"*"),"")</f>
        <v/>
      </c>
      <c r="G4681" s="23" t="str">
        <f>IFERROR(TRIM(INDEX(CID_DB[Case No],$D4681)),"")</f>
        <v/>
      </c>
      <c r="H4681" s="5" t="str">
        <f>IFERROR(TRIM(INDEX(CID_DB[Known Contractor '#1 PN],$D4681)),"")</f>
        <v/>
      </c>
      <c r="I4681" s="5" t="str">
        <f>IFERROR(TRIM(INDEX(CID_DB[Known Contractor '#2 PN],$D4681)),"")</f>
        <v/>
      </c>
      <c r="J4681" s="5" t="str">
        <f>IFERROR(TRIM(INDEX(CID_DB[ [ NSN ] ],$D4681)),"")</f>
        <v/>
      </c>
      <c r="K4681" s="5" t="str">
        <f>IFERROR(TRIM(INDEX(CID_DB[Description],$D4681)),"")</f>
        <v/>
      </c>
      <c r="L4681" s="24" t="str">
        <f>IFERROR(TRIM(INDEX(CID_DB[Commercial Status],$D4681)),"")</f>
        <v/>
      </c>
    </row>
    <row r="4682" spans="2:12" x14ac:dyDescent="0.35">
      <c r="B4682" s="15"/>
      <c r="D4682" s="17" t="str">
        <f t="array" ref="D4682">IFERROR(IF($B4682&lt;&gt;"",LARGE(IF(ISNUMBER(SEARCH(TRIM(SUBSTITUTE($B4682,"-","")),CID_DB[Search Key])),ROW(CID_DB[Search Key]),""),1)-1,""),"")</f>
        <v/>
      </c>
      <c r="F4682" s="23" t="str">
        <f>IF($B4682&lt;&gt;"",COUNTIFS(CID_DB[Search Key],"*"&amp;TRIM(SUBSTITUTE(B4682,"-",""))&amp;"*"),"")</f>
        <v/>
      </c>
      <c r="G4682" s="23" t="str">
        <f>IFERROR(TRIM(INDEX(CID_DB[Case No],$D4682)),"")</f>
        <v/>
      </c>
      <c r="H4682" s="5" t="str">
        <f>IFERROR(TRIM(INDEX(CID_DB[Known Contractor '#1 PN],$D4682)),"")</f>
        <v/>
      </c>
      <c r="I4682" s="5" t="str">
        <f>IFERROR(TRIM(INDEX(CID_DB[Known Contractor '#2 PN],$D4682)),"")</f>
        <v/>
      </c>
      <c r="J4682" s="5" t="str">
        <f>IFERROR(TRIM(INDEX(CID_DB[ [ NSN ] ],$D4682)),"")</f>
        <v/>
      </c>
      <c r="K4682" s="5" t="str">
        <f>IFERROR(TRIM(INDEX(CID_DB[Description],$D4682)),"")</f>
        <v/>
      </c>
      <c r="L4682" s="24" t="str">
        <f>IFERROR(TRIM(INDEX(CID_DB[Commercial Status],$D4682)),"")</f>
        <v/>
      </c>
    </row>
    <row r="4683" spans="2:12" x14ac:dyDescent="0.35">
      <c r="B4683" s="15"/>
      <c r="D4683" s="17" t="str">
        <f t="array" ref="D4683">IFERROR(IF($B4683&lt;&gt;"",LARGE(IF(ISNUMBER(SEARCH(TRIM(SUBSTITUTE($B4683,"-","")),CID_DB[Search Key])),ROW(CID_DB[Search Key]),""),1)-1,""),"")</f>
        <v/>
      </c>
      <c r="F4683" s="23" t="str">
        <f>IF($B4683&lt;&gt;"",COUNTIFS(CID_DB[Search Key],"*"&amp;TRIM(SUBSTITUTE(B4683,"-",""))&amp;"*"),"")</f>
        <v/>
      </c>
      <c r="G4683" s="23" t="str">
        <f>IFERROR(TRIM(INDEX(CID_DB[Case No],$D4683)),"")</f>
        <v/>
      </c>
      <c r="H4683" s="5" t="str">
        <f>IFERROR(TRIM(INDEX(CID_DB[Known Contractor '#1 PN],$D4683)),"")</f>
        <v/>
      </c>
      <c r="I4683" s="5" t="str">
        <f>IFERROR(TRIM(INDEX(CID_DB[Known Contractor '#2 PN],$D4683)),"")</f>
        <v/>
      </c>
      <c r="J4683" s="5" t="str">
        <f>IFERROR(TRIM(INDEX(CID_DB[ [ NSN ] ],$D4683)),"")</f>
        <v/>
      </c>
      <c r="K4683" s="5" t="str">
        <f>IFERROR(TRIM(INDEX(CID_DB[Description],$D4683)),"")</f>
        <v/>
      </c>
      <c r="L4683" s="24" t="str">
        <f>IFERROR(TRIM(INDEX(CID_DB[Commercial Status],$D4683)),"")</f>
        <v/>
      </c>
    </row>
    <row r="4684" spans="2:12" x14ac:dyDescent="0.35">
      <c r="B4684" s="15"/>
      <c r="D4684" s="17" t="str">
        <f t="array" ref="D4684">IFERROR(IF($B4684&lt;&gt;"",LARGE(IF(ISNUMBER(SEARCH(TRIM(SUBSTITUTE($B4684,"-","")),CID_DB[Search Key])),ROW(CID_DB[Search Key]),""),1)-1,""),"")</f>
        <v/>
      </c>
      <c r="F4684" s="23" t="str">
        <f>IF($B4684&lt;&gt;"",COUNTIFS(CID_DB[Search Key],"*"&amp;TRIM(SUBSTITUTE(B4684,"-",""))&amp;"*"),"")</f>
        <v/>
      </c>
      <c r="G4684" s="23" t="str">
        <f>IFERROR(TRIM(INDEX(CID_DB[Case No],$D4684)),"")</f>
        <v/>
      </c>
      <c r="H4684" s="5" t="str">
        <f>IFERROR(TRIM(INDEX(CID_DB[Known Contractor '#1 PN],$D4684)),"")</f>
        <v/>
      </c>
      <c r="I4684" s="5" t="str">
        <f>IFERROR(TRIM(INDEX(CID_DB[Known Contractor '#2 PN],$D4684)),"")</f>
        <v/>
      </c>
      <c r="J4684" s="5" t="str">
        <f>IFERROR(TRIM(INDEX(CID_DB[ [ NSN ] ],$D4684)),"")</f>
        <v/>
      </c>
      <c r="K4684" s="5" t="str">
        <f>IFERROR(TRIM(INDEX(CID_DB[Description],$D4684)),"")</f>
        <v/>
      </c>
      <c r="L4684" s="24" t="str">
        <f>IFERROR(TRIM(INDEX(CID_DB[Commercial Status],$D4684)),"")</f>
        <v/>
      </c>
    </row>
    <row r="4685" spans="2:12" x14ac:dyDescent="0.35">
      <c r="B4685" s="15"/>
      <c r="D4685" s="17" t="str">
        <f t="array" ref="D4685">IFERROR(IF($B4685&lt;&gt;"",LARGE(IF(ISNUMBER(SEARCH(TRIM(SUBSTITUTE($B4685,"-","")),CID_DB[Search Key])),ROW(CID_DB[Search Key]),""),1)-1,""),"")</f>
        <v/>
      </c>
      <c r="F4685" s="23" t="str">
        <f>IF($B4685&lt;&gt;"",COUNTIFS(CID_DB[Search Key],"*"&amp;TRIM(SUBSTITUTE(B4685,"-",""))&amp;"*"),"")</f>
        <v/>
      </c>
      <c r="G4685" s="23" t="str">
        <f>IFERROR(TRIM(INDEX(CID_DB[Case No],$D4685)),"")</f>
        <v/>
      </c>
      <c r="H4685" s="5" t="str">
        <f>IFERROR(TRIM(INDEX(CID_DB[Known Contractor '#1 PN],$D4685)),"")</f>
        <v/>
      </c>
      <c r="I4685" s="5" t="str">
        <f>IFERROR(TRIM(INDEX(CID_DB[Known Contractor '#2 PN],$D4685)),"")</f>
        <v/>
      </c>
      <c r="J4685" s="5" t="str">
        <f>IFERROR(TRIM(INDEX(CID_DB[ [ NSN ] ],$D4685)),"")</f>
        <v/>
      </c>
      <c r="K4685" s="5" t="str">
        <f>IFERROR(TRIM(INDEX(CID_DB[Description],$D4685)),"")</f>
        <v/>
      </c>
      <c r="L4685" s="24" t="str">
        <f>IFERROR(TRIM(INDEX(CID_DB[Commercial Status],$D4685)),"")</f>
        <v/>
      </c>
    </row>
    <row r="4686" spans="2:12" x14ac:dyDescent="0.35">
      <c r="B4686" s="15"/>
      <c r="D4686" s="17" t="str">
        <f t="array" ref="D4686">IFERROR(IF($B4686&lt;&gt;"",LARGE(IF(ISNUMBER(SEARCH(TRIM(SUBSTITUTE($B4686,"-","")),CID_DB[Search Key])),ROW(CID_DB[Search Key]),""),1)-1,""),"")</f>
        <v/>
      </c>
      <c r="F4686" s="23" t="str">
        <f>IF($B4686&lt;&gt;"",COUNTIFS(CID_DB[Search Key],"*"&amp;TRIM(SUBSTITUTE(B4686,"-",""))&amp;"*"),"")</f>
        <v/>
      </c>
      <c r="G4686" s="23" t="str">
        <f>IFERROR(TRIM(INDEX(CID_DB[Case No],$D4686)),"")</f>
        <v/>
      </c>
      <c r="H4686" s="5" t="str">
        <f>IFERROR(TRIM(INDEX(CID_DB[Known Contractor '#1 PN],$D4686)),"")</f>
        <v/>
      </c>
      <c r="I4686" s="5" t="str">
        <f>IFERROR(TRIM(INDEX(CID_DB[Known Contractor '#2 PN],$D4686)),"")</f>
        <v/>
      </c>
      <c r="J4686" s="5" t="str">
        <f>IFERROR(TRIM(INDEX(CID_DB[ [ NSN ] ],$D4686)),"")</f>
        <v/>
      </c>
      <c r="K4686" s="5" t="str">
        <f>IFERROR(TRIM(INDEX(CID_DB[Description],$D4686)),"")</f>
        <v/>
      </c>
      <c r="L4686" s="24" t="str">
        <f>IFERROR(TRIM(INDEX(CID_DB[Commercial Status],$D4686)),"")</f>
        <v/>
      </c>
    </row>
    <row r="4687" spans="2:12" x14ac:dyDescent="0.35">
      <c r="B4687" s="15"/>
      <c r="D4687" s="17" t="str">
        <f t="array" ref="D4687">IFERROR(IF($B4687&lt;&gt;"",LARGE(IF(ISNUMBER(SEARCH(TRIM(SUBSTITUTE($B4687,"-","")),CID_DB[Search Key])),ROW(CID_DB[Search Key]),""),1)-1,""),"")</f>
        <v/>
      </c>
      <c r="F4687" s="23" t="str">
        <f>IF($B4687&lt;&gt;"",COUNTIFS(CID_DB[Search Key],"*"&amp;TRIM(SUBSTITUTE(B4687,"-",""))&amp;"*"),"")</f>
        <v/>
      </c>
      <c r="G4687" s="23" t="str">
        <f>IFERROR(TRIM(INDEX(CID_DB[Case No],$D4687)),"")</f>
        <v/>
      </c>
      <c r="H4687" s="5" t="str">
        <f>IFERROR(TRIM(INDEX(CID_DB[Known Contractor '#1 PN],$D4687)),"")</f>
        <v/>
      </c>
      <c r="I4687" s="5" t="str">
        <f>IFERROR(TRIM(INDEX(CID_DB[Known Contractor '#2 PN],$D4687)),"")</f>
        <v/>
      </c>
      <c r="J4687" s="5" t="str">
        <f>IFERROR(TRIM(INDEX(CID_DB[ [ NSN ] ],$D4687)),"")</f>
        <v/>
      </c>
      <c r="K4687" s="5" t="str">
        <f>IFERROR(TRIM(INDEX(CID_DB[Description],$D4687)),"")</f>
        <v/>
      </c>
      <c r="L4687" s="24" t="str">
        <f>IFERROR(TRIM(INDEX(CID_DB[Commercial Status],$D4687)),"")</f>
        <v/>
      </c>
    </row>
    <row r="4688" spans="2:12" x14ac:dyDescent="0.35">
      <c r="B4688" s="15"/>
      <c r="D4688" s="17" t="str">
        <f t="array" ref="D4688">IFERROR(IF($B4688&lt;&gt;"",LARGE(IF(ISNUMBER(SEARCH(TRIM(SUBSTITUTE($B4688,"-","")),CID_DB[Search Key])),ROW(CID_DB[Search Key]),""),1)-1,""),"")</f>
        <v/>
      </c>
      <c r="F4688" s="23" t="str">
        <f>IF($B4688&lt;&gt;"",COUNTIFS(CID_DB[Search Key],"*"&amp;TRIM(SUBSTITUTE(B4688,"-",""))&amp;"*"),"")</f>
        <v/>
      </c>
      <c r="G4688" s="23" t="str">
        <f>IFERROR(TRIM(INDEX(CID_DB[Case No],$D4688)),"")</f>
        <v/>
      </c>
      <c r="H4688" s="5" t="str">
        <f>IFERROR(TRIM(INDEX(CID_DB[Known Contractor '#1 PN],$D4688)),"")</f>
        <v/>
      </c>
      <c r="I4688" s="5" t="str">
        <f>IFERROR(TRIM(INDEX(CID_DB[Known Contractor '#2 PN],$D4688)),"")</f>
        <v/>
      </c>
      <c r="J4688" s="5" t="str">
        <f>IFERROR(TRIM(INDEX(CID_DB[ [ NSN ] ],$D4688)),"")</f>
        <v/>
      </c>
      <c r="K4688" s="5" t="str">
        <f>IFERROR(TRIM(INDEX(CID_DB[Description],$D4688)),"")</f>
        <v/>
      </c>
      <c r="L4688" s="24" t="str">
        <f>IFERROR(TRIM(INDEX(CID_DB[Commercial Status],$D4688)),"")</f>
        <v/>
      </c>
    </row>
    <row r="4689" spans="2:12" x14ac:dyDescent="0.35">
      <c r="B4689" s="15"/>
      <c r="D4689" s="17" t="str">
        <f t="array" ref="D4689">IFERROR(IF($B4689&lt;&gt;"",LARGE(IF(ISNUMBER(SEARCH(TRIM(SUBSTITUTE($B4689,"-","")),CID_DB[Search Key])),ROW(CID_DB[Search Key]),""),1)-1,""),"")</f>
        <v/>
      </c>
      <c r="F4689" s="23" t="str">
        <f>IF($B4689&lt;&gt;"",COUNTIFS(CID_DB[Search Key],"*"&amp;TRIM(SUBSTITUTE(B4689,"-",""))&amp;"*"),"")</f>
        <v/>
      </c>
      <c r="G4689" s="23" t="str">
        <f>IFERROR(TRIM(INDEX(CID_DB[Case No],$D4689)),"")</f>
        <v/>
      </c>
      <c r="H4689" s="5" t="str">
        <f>IFERROR(TRIM(INDEX(CID_DB[Known Contractor '#1 PN],$D4689)),"")</f>
        <v/>
      </c>
      <c r="I4689" s="5" t="str">
        <f>IFERROR(TRIM(INDEX(CID_DB[Known Contractor '#2 PN],$D4689)),"")</f>
        <v/>
      </c>
      <c r="J4689" s="5" t="str">
        <f>IFERROR(TRIM(INDEX(CID_DB[ [ NSN ] ],$D4689)),"")</f>
        <v/>
      </c>
      <c r="K4689" s="5" t="str">
        <f>IFERROR(TRIM(INDEX(CID_DB[Description],$D4689)),"")</f>
        <v/>
      </c>
      <c r="L4689" s="24" t="str">
        <f>IFERROR(TRIM(INDEX(CID_DB[Commercial Status],$D4689)),"")</f>
        <v/>
      </c>
    </row>
    <row r="4690" spans="2:12" x14ac:dyDescent="0.35">
      <c r="B4690" s="15"/>
      <c r="D4690" s="17" t="str">
        <f t="array" ref="D4690">IFERROR(IF($B4690&lt;&gt;"",LARGE(IF(ISNUMBER(SEARCH(TRIM(SUBSTITUTE($B4690,"-","")),CID_DB[Search Key])),ROW(CID_DB[Search Key]),""),1)-1,""),"")</f>
        <v/>
      </c>
      <c r="F4690" s="23" t="str">
        <f>IF($B4690&lt;&gt;"",COUNTIFS(CID_DB[Search Key],"*"&amp;TRIM(SUBSTITUTE(B4690,"-",""))&amp;"*"),"")</f>
        <v/>
      </c>
      <c r="G4690" s="23" t="str">
        <f>IFERROR(TRIM(INDEX(CID_DB[Case No],$D4690)),"")</f>
        <v/>
      </c>
      <c r="H4690" s="5" t="str">
        <f>IFERROR(TRIM(INDEX(CID_DB[Known Contractor '#1 PN],$D4690)),"")</f>
        <v/>
      </c>
      <c r="I4690" s="5" t="str">
        <f>IFERROR(TRIM(INDEX(CID_DB[Known Contractor '#2 PN],$D4690)),"")</f>
        <v/>
      </c>
      <c r="J4690" s="5" t="str">
        <f>IFERROR(TRIM(INDEX(CID_DB[ [ NSN ] ],$D4690)),"")</f>
        <v/>
      </c>
      <c r="K4690" s="5" t="str">
        <f>IFERROR(TRIM(INDEX(CID_DB[Description],$D4690)),"")</f>
        <v/>
      </c>
      <c r="L4690" s="24" t="str">
        <f>IFERROR(TRIM(INDEX(CID_DB[Commercial Status],$D4690)),"")</f>
        <v/>
      </c>
    </row>
    <row r="4691" spans="2:12" x14ac:dyDescent="0.35">
      <c r="B4691" s="15"/>
      <c r="D4691" s="17" t="str">
        <f t="array" ref="D4691">IFERROR(IF($B4691&lt;&gt;"",LARGE(IF(ISNUMBER(SEARCH(TRIM(SUBSTITUTE($B4691,"-","")),CID_DB[Search Key])),ROW(CID_DB[Search Key]),""),1)-1,""),"")</f>
        <v/>
      </c>
      <c r="F4691" s="23" t="str">
        <f>IF($B4691&lt;&gt;"",COUNTIFS(CID_DB[Search Key],"*"&amp;TRIM(SUBSTITUTE(B4691,"-",""))&amp;"*"),"")</f>
        <v/>
      </c>
      <c r="G4691" s="23" t="str">
        <f>IFERROR(TRIM(INDEX(CID_DB[Case No],$D4691)),"")</f>
        <v/>
      </c>
      <c r="H4691" s="5" t="str">
        <f>IFERROR(TRIM(INDEX(CID_DB[Known Contractor '#1 PN],$D4691)),"")</f>
        <v/>
      </c>
      <c r="I4691" s="5" t="str">
        <f>IFERROR(TRIM(INDEX(CID_DB[Known Contractor '#2 PN],$D4691)),"")</f>
        <v/>
      </c>
      <c r="J4691" s="5" t="str">
        <f>IFERROR(TRIM(INDEX(CID_DB[ [ NSN ] ],$D4691)),"")</f>
        <v/>
      </c>
      <c r="K4691" s="5" t="str">
        <f>IFERROR(TRIM(INDEX(CID_DB[Description],$D4691)),"")</f>
        <v/>
      </c>
      <c r="L4691" s="24" t="str">
        <f>IFERROR(TRIM(INDEX(CID_DB[Commercial Status],$D4691)),"")</f>
        <v/>
      </c>
    </row>
    <row r="4692" spans="2:12" x14ac:dyDescent="0.35">
      <c r="B4692" s="15"/>
      <c r="D4692" s="17" t="str">
        <f t="array" ref="D4692">IFERROR(IF($B4692&lt;&gt;"",LARGE(IF(ISNUMBER(SEARCH(TRIM(SUBSTITUTE($B4692,"-","")),CID_DB[Search Key])),ROW(CID_DB[Search Key]),""),1)-1,""),"")</f>
        <v/>
      </c>
      <c r="F4692" s="23" t="str">
        <f>IF($B4692&lt;&gt;"",COUNTIFS(CID_DB[Search Key],"*"&amp;TRIM(SUBSTITUTE(B4692,"-",""))&amp;"*"),"")</f>
        <v/>
      </c>
      <c r="G4692" s="23" t="str">
        <f>IFERROR(TRIM(INDEX(CID_DB[Case No],$D4692)),"")</f>
        <v/>
      </c>
      <c r="H4692" s="5" t="str">
        <f>IFERROR(TRIM(INDEX(CID_DB[Known Contractor '#1 PN],$D4692)),"")</f>
        <v/>
      </c>
      <c r="I4692" s="5" t="str">
        <f>IFERROR(TRIM(INDEX(CID_DB[Known Contractor '#2 PN],$D4692)),"")</f>
        <v/>
      </c>
      <c r="J4692" s="5" t="str">
        <f>IFERROR(TRIM(INDEX(CID_DB[ [ NSN ] ],$D4692)),"")</f>
        <v/>
      </c>
      <c r="K4692" s="5" t="str">
        <f>IFERROR(TRIM(INDEX(CID_DB[Description],$D4692)),"")</f>
        <v/>
      </c>
      <c r="L4692" s="24" t="str">
        <f>IFERROR(TRIM(INDEX(CID_DB[Commercial Status],$D4692)),"")</f>
        <v/>
      </c>
    </row>
    <row r="4693" spans="2:12" x14ac:dyDescent="0.35">
      <c r="B4693" s="15"/>
      <c r="D4693" s="17" t="str">
        <f t="array" ref="D4693">IFERROR(IF($B4693&lt;&gt;"",LARGE(IF(ISNUMBER(SEARCH(TRIM(SUBSTITUTE($B4693,"-","")),CID_DB[Search Key])),ROW(CID_DB[Search Key]),""),1)-1,""),"")</f>
        <v/>
      </c>
      <c r="F4693" s="23" t="str">
        <f>IF($B4693&lt;&gt;"",COUNTIFS(CID_DB[Search Key],"*"&amp;TRIM(SUBSTITUTE(B4693,"-",""))&amp;"*"),"")</f>
        <v/>
      </c>
      <c r="G4693" s="23" t="str">
        <f>IFERROR(TRIM(INDEX(CID_DB[Case No],$D4693)),"")</f>
        <v/>
      </c>
      <c r="H4693" s="5" t="str">
        <f>IFERROR(TRIM(INDEX(CID_DB[Known Contractor '#1 PN],$D4693)),"")</f>
        <v/>
      </c>
      <c r="I4693" s="5" t="str">
        <f>IFERROR(TRIM(INDEX(CID_DB[Known Contractor '#2 PN],$D4693)),"")</f>
        <v/>
      </c>
      <c r="J4693" s="5" t="str">
        <f>IFERROR(TRIM(INDEX(CID_DB[ [ NSN ] ],$D4693)),"")</f>
        <v/>
      </c>
      <c r="K4693" s="5" t="str">
        <f>IFERROR(TRIM(INDEX(CID_DB[Description],$D4693)),"")</f>
        <v/>
      </c>
      <c r="L4693" s="24" t="str">
        <f>IFERROR(TRIM(INDEX(CID_DB[Commercial Status],$D4693)),"")</f>
        <v/>
      </c>
    </row>
    <row r="4694" spans="2:12" x14ac:dyDescent="0.35">
      <c r="B4694" s="15"/>
      <c r="D4694" s="17" t="str">
        <f t="array" ref="D4694">IFERROR(IF($B4694&lt;&gt;"",LARGE(IF(ISNUMBER(SEARCH(TRIM(SUBSTITUTE($B4694,"-","")),CID_DB[Search Key])),ROW(CID_DB[Search Key]),""),1)-1,""),"")</f>
        <v/>
      </c>
      <c r="F4694" s="23" t="str">
        <f>IF($B4694&lt;&gt;"",COUNTIFS(CID_DB[Search Key],"*"&amp;TRIM(SUBSTITUTE(B4694,"-",""))&amp;"*"),"")</f>
        <v/>
      </c>
      <c r="G4694" s="23" t="str">
        <f>IFERROR(TRIM(INDEX(CID_DB[Case No],$D4694)),"")</f>
        <v/>
      </c>
      <c r="H4694" s="5" t="str">
        <f>IFERROR(TRIM(INDEX(CID_DB[Known Contractor '#1 PN],$D4694)),"")</f>
        <v/>
      </c>
      <c r="I4694" s="5" t="str">
        <f>IFERROR(TRIM(INDEX(CID_DB[Known Contractor '#2 PN],$D4694)),"")</f>
        <v/>
      </c>
      <c r="J4694" s="5" t="str">
        <f>IFERROR(TRIM(INDEX(CID_DB[ [ NSN ] ],$D4694)),"")</f>
        <v/>
      </c>
      <c r="K4694" s="5" t="str">
        <f>IFERROR(TRIM(INDEX(CID_DB[Description],$D4694)),"")</f>
        <v/>
      </c>
      <c r="L4694" s="24" t="str">
        <f>IFERROR(TRIM(INDEX(CID_DB[Commercial Status],$D4694)),"")</f>
        <v/>
      </c>
    </row>
    <row r="4695" spans="2:12" x14ac:dyDescent="0.35">
      <c r="B4695" s="15"/>
      <c r="D4695" s="17" t="str">
        <f t="array" ref="D4695">IFERROR(IF($B4695&lt;&gt;"",LARGE(IF(ISNUMBER(SEARCH(TRIM(SUBSTITUTE($B4695,"-","")),CID_DB[Search Key])),ROW(CID_DB[Search Key]),""),1)-1,""),"")</f>
        <v/>
      </c>
      <c r="F4695" s="23" t="str">
        <f>IF($B4695&lt;&gt;"",COUNTIFS(CID_DB[Search Key],"*"&amp;TRIM(SUBSTITUTE(B4695,"-",""))&amp;"*"),"")</f>
        <v/>
      </c>
      <c r="G4695" s="23" t="str">
        <f>IFERROR(TRIM(INDEX(CID_DB[Case No],$D4695)),"")</f>
        <v/>
      </c>
      <c r="H4695" s="5" t="str">
        <f>IFERROR(TRIM(INDEX(CID_DB[Known Contractor '#1 PN],$D4695)),"")</f>
        <v/>
      </c>
      <c r="I4695" s="5" t="str">
        <f>IFERROR(TRIM(INDEX(CID_DB[Known Contractor '#2 PN],$D4695)),"")</f>
        <v/>
      </c>
      <c r="J4695" s="5" t="str">
        <f>IFERROR(TRIM(INDEX(CID_DB[ [ NSN ] ],$D4695)),"")</f>
        <v/>
      </c>
      <c r="K4695" s="5" t="str">
        <f>IFERROR(TRIM(INDEX(CID_DB[Description],$D4695)),"")</f>
        <v/>
      </c>
      <c r="L4695" s="24" t="str">
        <f>IFERROR(TRIM(INDEX(CID_DB[Commercial Status],$D4695)),"")</f>
        <v/>
      </c>
    </row>
    <row r="4696" spans="2:12" x14ac:dyDescent="0.35">
      <c r="B4696" s="15"/>
      <c r="D4696" s="17" t="str">
        <f t="array" ref="D4696">IFERROR(IF($B4696&lt;&gt;"",LARGE(IF(ISNUMBER(SEARCH(TRIM(SUBSTITUTE($B4696,"-","")),CID_DB[Search Key])),ROW(CID_DB[Search Key]),""),1)-1,""),"")</f>
        <v/>
      </c>
      <c r="F4696" s="23" t="str">
        <f>IF($B4696&lt;&gt;"",COUNTIFS(CID_DB[Search Key],"*"&amp;TRIM(SUBSTITUTE(B4696,"-",""))&amp;"*"),"")</f>
        <v/>
      </c>
      <c r="G4696" s="23" t="str">
        <f>IFERROR(TRIM(INDEX(CID_DB[Case No],$D4696)),"")</f>
        <v/>
      </c>
      <c r="H4696" s="5" t="str">
        <f>IFERROR(TRIM(INDEX(CID_DB[Known Contractor '#1 PN],$D4696)),"")</f>
        <v/>
      </c>
      <c r="I4696" s="5" t="str">
        <f>IFERROR(TRIM(INDEX(CID_DB[Known Contractor '#2 PN],$D4696)),"")</f>
        <v/>
      </c>
      <c r="J4696" s="5" t="str">
        <f>IFERROR(TRIM(INDEX(CID_DB[ [ NSN ] ],$D4696)),"")</f>
        <v/>
      </c>
      <c r="K4696" s="5" t="str">
        <f>IFERROR(TRIM(INDEX(CID_DB[Description],$D4696)),"")</f>
        <v/>
      </c>
      <c r="L4696" s="24" t="str">
        <f>IFERROR(TRIM(INDEX(CID_DB[Commercial Status],$D4696)),"")</f>
        <v/>
      </c>
    </row>
    <row r="4697" spans="2:12" x14ac:dyDescent="0.35">
      <c r="B4697" s="15"/>
      <c r="D4697" s="17" t="str">
        <f t="array" ref="D4697">IFERROR(IF($B4697&lt;&gt;"",LARGE(IF(ISNUMBER(SEARCH(TRIM(SUBSTITUTE($B4697,"-","")),CID_DB[Search Key])),ROW(CID_DB[Search Key]),""),1)-1,""),"")</f>
        <v/>
      </c>
      <c r="F4697" s="23" t="str">
        <f>IF($B4697&lt;&gt;"",COUNTIFS(CID_DB[Search Key],"*"&amp;TRIM(SUBSTITUTE(B4697,"-",""))&amp;"*"),"")</f>
        <v/>
      </c>
      <c r="G4697" s="23" t="str">
        <f>IFERROR(TRIM(INDEX(CID_DB[Case No],$D4697)),"")</f>
        <v/>
      </c>
      <c r="H4697" s="5" t="str">
        <f>IFERROR(TRIM(INDEX(CID_DB[Known Contractor '#1 PN],$D4697)),"")</f>
        <v/>
      </c>
      <c r="I4697" s="5" t="str">
        <f>IFERROR(TRIM(INDEX(CID_DB[Known Contractor '#2 PN],$D4697)),"")</f>
        <v/>
      </c>
      <c r="J4697" s="5" t="str">
        <f>IFERROR(TRIM(INDEX(CID_DB[ [ NSN ] ],$D4697)),"")</f>
        <v/>
      </c>
      <c r="K4697" s="5" t="str">
        <f>IFERROR(TRIM(INDEX(CID_DB[Description],$D4697)),"")</f>
        <v/>
      </c>
      <c r="L4697" s="24" t="str">
        <f>IFERROR(TRIM(INDEX(CID_DB[Commercial Status],$D4697)),"")</f>
        <v/>
      </c>
    </row>
    <row r="4698" spans="2:12" x14ac:dyDescent="0.35">
      <c r="B4698" s="15"/>
      <c r="D4698" s="17" t="str">
        <f t="array" ref="D4698">IFERROR(IF($B4698&lt;&gt;"",LARGE(IF(ISNUMBER(SEARCH(TRIM(SUBSTITUTE($B4698,"-","")),CID_DB[Search Key])),ROW(CID_DB[Search Key]),""),1)-1,""),"")</f>
        <v/>
      </c>
      <c r="F4698" s="23" t="str">
        <f>IF($B4698&lt;&gt;"",COUNTIFS(CID_DB[Search Key],"*"&amp;TRIM(SUBSTITUTE(B4698,"-",""))&amp;"*"),"")</f>
        <v/>
      </c>
      <c r="G4698" s="23" t="str">
        <f>IFERROR(TRIM(INDEX(CID_DB[Case No],$D4698)),"")</f>
        <v/>
      </c>
      <c r="H4698" s="5" t="str">
        <f>IFERROR(TRIM(INDEX(CID_DB[Known Contractor '#1 PN],$D4698)),"")</f>
        <v/>
      </c>
      <c r="I4698" s="5" t="str">
        <f>IFERROR(TRIM(INDEX(CID_DB[Known Contractor '#2 PN],$D4698)),"")</f>
        <v/>
      </c>
      <c r="J4698" s="5" t="str">
        <f>IFERROR(TRIM(INDEX(CID_DB[ [ NSN ] ],$D4698)),"")</f>
        <v/>
      </c>
      <c r="K4698" s="5" t="str">
        <f>IFERROR(TRIM(INDEX(CID_DB[Description],$D4698)),"")</f>
        <v/>
      </c>
      <c r="L4698" s="24" t="str">
        <f>IFERROR(TRIM(INDEX(CID_DB[Commercial Status],$D4698)),"")</f>
        <v/>
      </c>
    </row>
    <row r="4699" spans="2:12" x14ac:dyDescent="0.35">
      <c r="B4699" s="15"/>
      <c r="D4699" s="17" t="str">
        <f t="array" ref="D4699">IFERROR(IF($B4699&lt;&gt;"",LARGE(IF(ISNUMBER(SEARCH(TRIM(SUBSTITUTE($B4699,"-","")),CID_DB[Search Key])),ROW(CID_DB[Search Key]),""),1)-1,""),"")</f>
        <v/>
      </c>
      <c r="F4699" s="23" t="str">
        <f>IF($B4699&lt;&gt;"",COUNTIFS(CID_DB[Search Key],"*"&amp;TRIM(SUBSTITUTE(B4699,"-",""))&amp;"*"),"")</f>
        <v/>
      </c>
      <c r="G4699" s="23" t="str">
        <f>IFERROR(TRIM(INDEX(CID_DB[Case No],$D4699)),"")</f>
        <v/>
      </c>
      <c r="H4699" s="5" t="str">
        <f>IFERROR(TRIM(INDEX(CID_DB[Known Contractor '#1 PN],$D4699)),"")</f>
        <v/>
      </c>
      <c r="I4699" s="5" t="str">
        <f>IFERROR(TRIM(INDEX(CID_DB[Known Contractor '#2 PN],$D4699)),"")</f>
        <v/>
      </c>
      <c r="J4699" s="5" t="str">
        <f>IFERROR(TRIM(INDEX(CID_DB[ [ NSN ] ],$D4699)),"")</f>
        <v/>
      </c>
      <c r="K4699" s="5" t="str">
        <f>IFERROR(TRIM(INDEX(CID_DB[Description],$D4699)),"")</f>
        <v/>
      </c>
      <c r="L4699" s="24" t="str">
        <f>IFERROR(TRIM(INDEX(CID_DB[Commercial Status],$D4699)),"")</f>
        <v/>
      </c>
    </row>
    <row r="4700" spans="2:12" x14ac:dyDescent="0.35">
      <c r="B4700" s="15"/>
      <c r="D4700" s="17" t="str">
        <f t="array" ref="D4700">IFERROR(IF($B4700&lt;&gt;"",LARGE(IF(ISNUMBER(SEARCH(TRIM(SUBSTITUTE($B4700,"-","")),CID_DB[Search Key])),ROW(CID_DB[Search Key]),""),1)-1,""),"")</f>
        <v/>
      </c>
      <c r="F4700" s="23" t="str">
        <f>IF($B4700&lt;&gt;"",COUNTIFS(CID_DB[Search Key],"*"&amp;TRIM(SUBSTITUTE(B4700,"-",""))&amp;"*"),"")</f>
        <v/>
      </c>
      <c r="G4700" s="23" t="str">
        <f>IFERROR(TRIM(INDEX(CID_DB[Case No],$D4700)),"")</f>
        <v/>
      </c>
      <c r="H4700" s="5" t="str">
        <f>IFERROR(TRIM(INDEX(CID_DB[Known Contractor '#1 PN],$D4700)),"")</f>
        <v/>
      </c>
      <c r="I4700" s="5" t="str">
        <f>IFERROR(TRIM(INDEX(CID_DB[Known Contractor '#2 PN],$D4700)),"")</f>
        <v/>
      </c>
      <c r="J4700" s="5" t="str">
        <f>IFERROR(TRIM(INDEX(CID_DB[ [ NSN ] ],$D4700)),"")</f>
        <v/>
      </c>
      <c r="K4700" s="5" t="str">
        <f>IFERROR(TRIM(INDEX(CID_DB[Description],$D4700)),"")</f>
        <v/>
      </c>
      <c r="L4700" s="24" t="str">
        <f>IFERROR(TRIM(INDEX(CID_DB[Commercial Status],$D4700)),"")</f>
        <v/>
      </c>
    </row>
    <row r="4701" spans="2:12" x14ac:dyDescent="0.35">
      <c r="B4701" s="15"/>
      <c r="D4701" s="17" t="str">
        <f t="array" ref="D4701">IFERROR(IF($B4701&lt;&gt;"",LARGE(IF(ISNUMBER(SEARCH(TRIM(SUBSTITUTE($B4701,"-","")),CID_DB[Search Key])),ROW(CID_DB[Search Key]),""),1)-1,""),"")</f>
        <v/>
      </c>
      <c r="F4701" s="23" t="str">
        <f>IF($B4701&lt;&gt;"",COUNTIFS(CID_DB[Search Key],"*"&amp;TRIM(SUBSTITUTE(B4701,"-",""))&amp;"*"),"")</f>
        <v/>
      </c>
      <c r="G4701" s="23" t="str">
        <f>IFERROR(TRIM(INDEX(CID_DB[Case No],$D4701)),"")</f>
        <v/>
      </c>
      <c r="H4701" s="5" t="str">
        <f>IFERROR(TRIM(INDEX(CID_DB[Known Contractor '#1 PN],$D4701)),"")</f>
        <v/>
      </c>
      <c r="I4701" s="5" t="str">
        <f>IFERROR(TRIM(INDEX(CID_DB[Known Contractor '#2 PN],$D4701)),"")</f>
        <v/>
      </c>
      <c r="J4701" s="5" t="str">
        <f>IFERROR(TRIM(INDEX(CID_DB[ [ NSN ] ],$D4701)),"")</f>
        <v/>
      </c>
      <c r="K4701" s="5" t="str">
        <f>IFERROR(TRIM(INDEX(CID_DB[Description],$D4701)),"")</f>
        <v/>
      </c>
      <c r="L4701" s="24" t="str">
        <f>IFERROR(TRIM(INDEX(CID_DB[Commercial Status],$D4701)),"")</f>
        <v/>
      </c>
    </row>
    <row r="4702" spans="2:12" x14ac:dyDescent="0.35">
      <c r="B4702" s="15"/>
      <c r="D4702" s="17" t="str">
        <f t="array" ref="D4702">IFERROR(IF($B4702&lt;&gt;"",LARGE(IF(ISNUMBER(SEARCH(TRIM(SUBSTITUTE($B4702,"-","")),CID_DB[Search Key])),ROW(CID_DB[Search Key]),""),1)-1,""),"")</f>
        <v/>
      </c>
      <c r="F4702" s="23" t="str">
        <f>IF($B4702&lt;&gt;"",COUNTIFS(CID_DB[Search Key],"*"&amp;TRIM(SUBSTITUTE(B4702,"-",""))&amp;"*"),"")</f>
        <v/>
      </c>
      <c r="G4702" s="23" t="str">
        <f>IFERROR(TRIM(INDEX(CID_DB[Case No],$D4702)),"")</f>
        <v/>
      </c>
      <c r="H4702" s="5" t="str">
        <f>IFERROR(TRIM(INDEX(CID_DB[Known Contractor '#1 PN],$D4702)),"")</f>
        <v/>
      </c>
      <c r="I4702" s="5" t="str">
        <f>IFERROR(TRIM(INDEX(CID_DB[Known Contractor '#2 PN],$D4702)),"")</f>
        <v/>
      </c>
      <c r="J4702" s="5" t="str">
        <f>IFERROR(TRIM(INDEX(CID_DB[ [ NSN ] ],$D4702)),"")</f>
        <v/>
      </c>
      <c r="K4702" s="5" t="str">
        <f>IFERROR(TRIM(INDEX(CID_DB[Description],$D4702)),"")</f>
        <v/>
      </c>
      <c r="L4702" s="24" t="str">
        <f>IFERROR(TRIM(INDEX(CID_DB[Commercial Status],$D4702)),"")</f>
        <v/>
      </c>
    </row>
    <row r="4703" spans="2:12" x14ac:dyDescent="0.35">
      <c r="B4703" s="15"/>
      <c r="D4703" s="17" t="str">
        <f t="array" ref="D4703">IFERROR(IF($B4703&lt;&gt;"",LARGE(IF(ISNUMBER(SEARCH(TRIM(SUBSTITUTE($B4703,"-","")),CID_DB[Search Key])),ROW(CID_DB[Search Key]),""),1)-1,""),"")</f>
        <v/>
      </c>
      <c r="F4703" s="23" t="str">
        <f>IF($B4703&lt;&gt;"",COUNTIFS(CID_DB[Search Key],"*"&amp;TRIM(SUBSTITUTE(B4703,"-",""))&amp;"*"),"")</f>
        <v/>
      </c>
      <c r="G4703" s="23" t="str">
        <f>IFERROR(TRIM(INDEX(CID_DB[Case No],$D4703)),"")</f>
        <v/>
      </c>
      <c r="H4703" s="5" t="str">
        <f>IFERROR(TRIM(INDEX(CID_DB[Known Contractor '#1 PN],$D4703)),"")</f>
        <v/>
      </c>
      <c r="I4703" s="5" t="str">
        <f>IFERROR(TRIM(INDEX(CID_DB[Known Contractor '#2 PN],$D4703)),"")</f>
        <v/>
      </c>
      <c r="J4703" s="5" t="str">
        <f>IFERROR(TRIM(INDEX(CID_DB[ [ NSN ] ],$D4703)),"")</f>
        <v/>
      </c>
      <c r="K4703" s="5" t="str">
        <f>IFERROR(TRIM(INDEX(CID_DB[Description],$D4703)),"")</f>
        <v/>
      </c>
      <c r="L4703" s="24" t="str">
        <f>IFERROR(TRIM(INDEX(CID_DB[Commercial Status],$D4703)),"")</f>
        <v/>
      </c>
    </row>
    <row r="4704" spans="2:12" x14ac:dyDescent="0.35">
      <c r="B4704" s="15"/>
      <c r="D4704" s="17" t="str">
        <f t="array" ref="D4704">IFERROR(IF($B4704&lt;&gt;"",LARGE(IF(ISNUMBER(SEARCH(TRIM(SUBSTITUTE($B4704,"-","")),CID_DB[Search Key])),ROW(CID_DB[Search Key]),""),1)-1,""),"")</f>
        <v/>
      </c>
      <c r="F4704" s="23" t="str">
        <f>IF($B4704&lt;&gt;"",COUNTIFS(CID_DB[Search Key],"*"&amp;TRIM(SUBSTITUTE(B4704,"-",""))&amp;"*"),"")</f>
        <v/>
      </c>
      <c r="G4704" s="23" t="str">
        <f>IFERROR(TRIM(INDEX(CID_DB[Case No],$D4704)),"")</f>
        <v/>
      </c>
      <c r="H4704" s="5" t="str">
        <f>IFERROR(TRIM(INDEX(CID_DB[Known Contractor '#1 PN],$D4704)),"")</f>
        <v/>
      </c>
      <c r="I4704" s="5" t="str">
        <f>IFERROR(TRIM(INDEX(CID_DB[Known Contractor '#2 PN],$D4704)),"")</f>
        <v/>
      </c>
      <c r="J4704" s="5" t="str">
        <f>IFERROR(TRIM(INDEX(CID_DB[ [ NSN ] ],$D4704)),"")</f>
        <v/>
      </c>
      <c r="K4704" s="5" t="str">
        <f>IFERROR(TRIM(INDEX(CID_DB[Description],$D4704)),"")</f>
        <v/>
      </c>
      <c r="L4704" s="24" t="str">
        <f>IFERROR(TRIM(INDEX(CID_DB[Commercial Status],$D4704)),"")</f>
        <v/>
      </c>
    </row>
    <row r="4705" spans="2:12" x14ac:dyDescent="0.35">
      <c r="B4705" s="15"/>
      <c r="D4705" s="17" t="str">
        <f t="array" ref="D4705">IFERROR(IF($B4705&lt;&gt;"",LARGE(IF(ISNUMBER(SEARCH(TRIM(SUBSTITUTE($B4705,"-","")),CID_DB[Search Key])),ROW(CID_DB[Search Key]),""),1)-1,""),"")</f>
        <v/>
      </c>
      <c r="F4705" s="23" t="str">
        <f>IF($B4705&lt;&gt;"",COUNTIFS(CID_DB[Search Key],"*"&amp;TRIM(SUBSTITUTE(B4705,"-",""))&amp;"*"),"")</f>
        <v/>
      </c>
      <c r="G4705" s="23" t="str">
        <f>IFERROR(TRIM(INDEX(CID_DB[Case No],$D4705)),"")</f>
        <v/>
      </c>
      <c r="H4705" s="5" t="str">
        <f>IFERROR(TRIM(INDEX(CID_DB[Known Contractor '#1 PN],$D4705)),"")</f>
        <v/>
      </c>
      <c r="I4705" s="5" t="str">
        <f>IFERROR(TRIM(INDEX(CID_DB[Known Contractor '#2 PN],$D4705)),"")</f>
        <v/>
      </c>
      <c r="J4705" s="5" t="str">
        <f>IFERROR(TRIM(INDEX(CID_DB[ [ NSN ] ],$D4705)),"")</f>
        <v/>
      </c>
      <c r="K4705" s="5" t="str">
        <f>IFERROR(TRIM(INDEX(CID_DB[Description],$D4705)),"")</f>
        <v/>
      </c>
      <c r="L4705" s="24" t="str">
        <f>IFERROR(TRIM(INDEX(CID_DB[Commercial Status],$D4705)),"")</f>
        <v/>
      </c>
    </row>
    <row r="4706" spans="2:12" x14ac:dyDescent="0.35">
      <c r="B4706" s="15"/>
      <c r="D4706" s="17" t="str">
        <f t="array" ref="D4706">IFERROR(IF($B4706&lt;&gt;"",LARGE(IF(ISNUMBER(SEARCH(TRIM(SUBSTITUTE($B4706,"-","")),CID_DB[Search Key])),ROW(CID_DB[Search Key]),""),1)-1,""),"")</f>
        <v/>
      </c>
      <c r="F4706" s="23" t="str">
        <f>IF($B4706&lt;&gt;"",COUNTIFS(CID_DB[Search Key],"*"&amp;TRIM(SUBSTITUTE(B4706,"-",""))&amp;"*"),"")</f>
        <v/>
      </c>
      <c r="G4706" s="23" t="str">
        <f>IFERROR(TRIM(INDEX(CID_DB[Case No],$D4706)),"")</f>
        <v/>
      </c>
      <c r="H4706" s="5" t="str">
        <f>IFERROR(TRIM(INDEX(CID_DB[Known Contractor '#1 PN],$D4706)),"")</f>
        <v/>
      </c>
      <c r="I4706" s="5" t="str">
        <f>IFERROR(TRIM(INDEX(CID_DB[Known Contractor '#2 PN],$D4706)),"")</f>
        <v/>
      </c>
      <c r="J4706" s="5" t="str">
        <f>IFERROR(TRIM(INDEX(CID_DB[ [ NSN ] ],$D4706)),"")</f>
        <v/>
      </c>
      <c r="K4706" s="5" t="str">
        <f>IFERROR(TRIM(INDEX(CID_DB[Description],$D4706)),"")</f>
        <v/>
      </c>
      <c r="L4706" s="24" t="str">
        <f>IFERROR(TRIM(INDEX(CID_DB[Commercial Status],$D4706)),"")</f>
        <v/>
      </c>
    </row>
    <row r="4707" spans="2:12" x14ac:dyDescent="0.35">
      <c r="B4707" s="15"/>
      <c r="D4707" s="17" t="str">
        <f t="array" ref="D4707">IFERROR(IF($B4707&lt;&gt;"",LARGE(IF(ISNUMBER(SEARCH(TRIM(SUBSTITUTE($B4707,"-","")),CID_DB[Search Key])),ROW(CID_DB[Search Key]),""),1)-1,""),"")</f>
        <v/>
      </c>
      <c r="F4707" s="23" t="str">
        <f>IF($B4707&lt;&gt;"",COUNTIFS(CID_DB[Search Key],"*"&amp;TRIM(SUBSTITUTE(B4707,"-",""))&amp;"*"),"")</f>
        <v/>
      </c>
      <c r="G4707" s="23" t="str">
        <f>IFERROR(TRIM(INDEX(CID_DB[Case No],$D4707)),"")</f>
        <v/>
      </c>
      <c r="H4707" s="5" t="str">
        <f>IFERROR(TRIM(INDEX(CID_DB[Known Contractor '#1 PN],$D4707)),"")</f>
        <v/>
      </c>
      <c r="I4707" s="5" t="str">
        <f>IFERROR(TRIM(INDEX(CID_DB[Known Contractor '#2 PN],$D4707)),"")</f>
        <v/>
      </c>
      <c r="J4707" s="5" t="str">
        <f>IFERROR(TRIM(INDEX(CID_DB[ [ NSN ] ],$D4707)),"")</f>
        <v/>
      </c>
      <c r="K4707" s="5" t="str">
        <f>IFERROR(TRIM(INDEX(CID_DB[Description],$D4707)),"")</f>
        <v/>
      </c>
      <c r="L4707" s="24" t="str">
        <f>IFERROR(TRIM(INDEX(CID_DB[Commercial Status],$D4707)),"")</f>
        <v/>
      </c>
    </row>
    <row r="4708" spans="2:12" x14ac:dyDescent="0.35">
      <c r="B4708" s="15"/>
      <c r="D4708" s="17" t="str">
        <f t="array" ref="D4708">IFERROR(IF($B4708&lt;&gt;"",LARGE(IF(ISNUMBER(SEARCH(TRIM(SUBSTITUTE($B4708,"-","")),CID_DB[Search Key])),ROW(CID_DB[Search Key]),""),1)-1,""),"")</f>
        <v/>
      </c>
      <c r="F4708" s="23" t="str">
        <f>IF($B4708&lt;&gt;"",COUNTIFS(CID_DB[Search Key],"*"&amp;TRIM(SUBSTITUTE(B4708,"-",""))&amp;"*"),"")</f>
        <v/>
      </c>
      <c r="G4708" s="23" t="str">
        <f>IFERROR(TRIM(INDEX(CID_DB[Case No],$D4708)),"")</f>
        <v/>
      </c>
      <c r="H4708" s="5" t="str">
        <f>IFERROR(TRIM(INDEX(CID_DB[Known Contractor '#1 PN],$D4708)),"")</f>
        <v/>
      </c>
      <c r="I4708" s="5" t="str">
        <f>IFERROR(TRIM(INDEX(CID_DB[Known Contractor '#2 PN],$D4708)),"")</f>
        <v/>
      </c>
      <c r="J4708" s="5" t="str">
        <f>IFERROR(TRIM(INDEX(CID_DB[ [ NSN ] ],$D4708)),"")</f>
        <v/>
      </c>
      <c r="K4708" s="5" t="str">
        <f>IFERROR(TRIM(INDEX(CID_DB[Description],$D4708)),"")</f>
        <v/>
      </c>
      <c r="L4708" s="24" t="str">
        <f>IFERROR(TRIM(INDEX(CID_DB[Commercial Status],$D4708)),"")</f>
        <v/>
      </c>
    </row>
    <row r="4709" spans="2:12" x14ac:dyDescent="0.35">
      <c r="B4709" s="15"/>
      <c r="D4709" s="17" t="str">
        <f t="array" ref="D4709">IFERROR(IF($B4709&lt;&gt;"",LARGE(IF(ISNUMBER(SEARCH(TRIM(SUBSTITUTE($B4709,"-","")),CID_DB[Search Key])),ROW(CID_DB[Search Key]),""),1)-1,""),"")</f>
        <v/>
      </c>
      <c r="F4709" s="23" t="str">
        <f>IF($B4709&lt;&gt;"",COUNTIFS(CID_DB[Search Key],"*"&amp;TRIM(SUBSTITUTE(B4709,"-",""))&amp;"*"),"")</f>
        <v/>
      </c>
      <c r="G4709" s="23" t="str">
        <f>IFERROR(TRIM(INDEX(CID_DB[Case No],$D4709)),"")</f>
        <v/>
      </c>
      <c r="H4709" s="5" t="str">
        <f>IFERROR(TRIM(INDEX(CID_DB[Known Contractor '#1 PN],$D4709)),"")</f>
        <v/>
      </c>
      <c r="I4709" s="5" t="str">
        <f>IFERROR(TRIM(INDEX(CID_DB[Known Contractor '#2 PN],$D4709)),"")</f>
        <v/>
      </c>
      <c r="J4709" s="5" t="str">
        <f>IFERROR(TRIM(INDEX(CID_DB[ [ NSN ] ],$D4709)),"")</f>
        <v/>
      </c>
      <c r="K4709" s="5" t="str">
        <f>IFERROR(TRIM(INDEX(CID_DB[Description],$D4709)),"")</f>
        <v/>
      </c>
      <c r="L4709" s="24" t="str">
        <f>IFERROR(TRIM(INDEX(CID_DB[Commercial Status],$D4709)),"")</f>
        <v/>
      </c>
    </row>
    <row r="4710" spans="2:12" x14ac:dyDescent="0.35">
      <c r="B4710" s="15"/>
      <c r="D4710" s="17" t="str">
        <f t="array" ref="D4710">IFERROR(IF($B4710&lt;&gt;"",LARGE(IF(ISNUMBER(SEARCH(TRIM(SUBSTITUTE($B4710,"-","")),CID_DB[Search Key])),ROW(CID_DB[Search Key]),""),1)-1,""),"")</f>
        <v/>
      </c>
      <c r="F4710" s="23" t="str">
        <f>IF($B4710&lt;&gt;"",COUNTIFS(CID_DB[Search Key],"*"&amp;TRIM(SUBSTITUTE(B4710,"-",""))&amp;"*"),"")</f>
        <v/>
      </c>
      <c r="G4710" s="23" t="str">
        <f>IFERROR(TRIM(INDEX(CID_DB[Case No],$D4710)),"")</f>
        <v/>
      </c>
      <c r="H4710" s="5" t="str">
        <f>IFERROR(TRIM(INDEX(CID_DB[Known Contractor '#1 PN],$D4710)),"")</f>
        <v/>
      </c>
      <c r="I4710" s="5" t="str">
        <f>IFERROR(TRIM(INDEX(CID_DB[Known Contractor '#2 PN],$D4710)),"")</f>
        <v/>
      </c>
      <c r="J4710" s="5" t="str">
        <f>IFERROR(TRIM(INDEX(CID_DB[ [ NSN ] ],$D4710)),"")</f>
        <v/>
      </c>
      <c r="K4710" s="5" t="str">
        <f>IFERROR(TRIM(INDEX(CID_DB[Description],$D4710)),"")</f>
        <v/>
      </c>
      <c r="L4710" s="24" t="str">
        <f>IFERROR(TRIM(INDEX(CID_DB[Commercial Status],$D4710)),"")</f>
        <v/>
      </c>
    </row>
    <row r="4711" spans="2:12" x14ac:dyDescent="0.35">
      <c r="B4711" s="15"/>
      <c r="D4711" s="17" t="str">
        <f t="array" ref="D4711">IFERROR(IF($B4711&lt;&gt;"",LARGE(IF(ISNUMBER(SEARCH(TRIM(SUBSTITUTE($B4711,"-","")),CID_DB[Search Key])),ROW(CID_DB[Search Key]),""),1)-1,""),"")</f>
        <v/>
      </c>
      <c r="F4711" s="23" t="str">
        <f>IF($B4711&lt;&gt;"",COUNTIFS(CID_DB[Search Key],"*"&amp;TRIM(SUBSTITUTE(B4711,"-",""))&amp;"*"),"")</f>
        <v/>
      </c>
      <c r="G4711" s="23" t="str">
        <f>IFERROR(TRIM(INDEX(CID_DB[Case No],$D4711)),"")</f>
        <v/>
      </c>
      <c r="H4711" s="5" t="str">
        <f>IFERROR(TRIM(INDEX(CID_DB[Known Contractor '#1 PN],$D4711)),"")</f>
        <v/>
      </c>
      <c r="I4711" s="5" t="str">
        <f>IFERROR(TRIM(INDEX(CID_DB[Known Contractor '#2 PN],$D4711)),"")</f>
        <v/>
      </c>
      <c r="J4711" s="5" t="str">
        <f>IFERROR(TRIM(INDEX(CID_DB[ [ NSN ] ],$D4711)),"")</f>
        <v/>
      </c>
      <c r="K4711" s="5" t="str">
        <f>IFERROR(TRIM(INDEX(CID_DB[Description],$D4711)),"")</f>
        <v/>
      </c>
      <c r="L4711" s="24" t="str">
        <f>IFERROR(TRIM(INDEX(CID_DB[Commercial Status],$D4711)),"")</f>
        <v/>
      </c>
    </row>
    <row r="4712" spans="2:12" x14ac:dyDescent="0.35">
      <c r="B4712" s="15"/>
      <c r="D4712" s="17" t="str">
        <f t="array" ref="D4712">IFERROR(IF($B4712&lt;&gt;"",LARGE(IF(ISNUMBER(SEARCH(TRIM(SUBSTITUTE($B4712,"-","")),CID_DB[Search Key])),ROW(CID_DB[Search Key]),""),1)-1,""),"")</f>
        <v/>
      </c>
      <c r="F4712" s="23" t="str">
        <f>IF($B4712&lt;&gt;"",COUNTIFS(CID_DB[Search Key],"*"&amp;TRIM(SUBSTITUTE(B4712,"-",""))&amp;"*"),"")</f>
        <v/>
      </c>
      <c r="G4712" s="23" t="str">
        <f>IFERROR(TRIM(INDEX(CID_DB[Case No],$D4712)),"")</f>
        <v/>
      </c>
      <c r="H4712" s="5" t="str">
        <f>IFERROR(TRIM(INDEX(CID_DB[Known Contractor '#1 PN],$D4712)),"")</f>
        <v/>
      </c>
      <c r="I4712" s="5" t="str">
        <f>IFERROR(TRIM(INDEX(CID_DB[Known Contractor '#2 PN],$D4712)),"")</f>
        <v/>
      </c>
      <c r="J4712" s="5" t="str">
        <f>IFERROR(TRIM(INDEX(CID_DB[ [ NSN ] ],$D4712)),"")</f>
        <v/>
      </c>
      <c r="K4712" s="5" t="str">
        <f>IFERROR(TRIM(INDEX(CID_DB[Description],$D4712)),"")</f>
        <v/>
      </c>
      <c r="L4712" s="24" t="str">
        <f>IFERROR(TRIM(INDEX(CID_DB[Commercial Status],$D4712)),"")</f>
        <v/>
      </c>
    </row>
    <row r="4713" spans="2:12" x14ac:dyDescent="0.35">
      <c r="B4713" s="15"/>
      <c r="D4713" s="17" t="str">
        <f t="array" ref="D4713">IFERROR(IF($B4713&lt;&gt;"",LARGE(IF(ISNUMBER(SEARCH(TRIM(SUBSTITUTE($B4713,"-","")),CID_DB[Search Key])),ROW(CID_DB[Search Key]),""),1)-1,""),"")</f>
        <v/>
      </c>
      <c r="F4713" s="23" t="str">
        <f>IF($B4713&lt;&gt;"",COUNTIFS(CID_DB[Search Key],"*"&amp;TRIM(SUBSTITUTE(B4713,"-",""))&amp;"*"),"")</f>
        <v/>
      </c>
      <c r="G4713" s="23" t="str">
        <f>IFERROR(TRIM(INDEX(CID_DB[Case No],$D4713)),"")</f>
        <v/>
      </c>
      <c r="H4713" s="5" t="str">
        <f>IFERROR(TRIM(INDEX(CID_DB[Known Contractor '#1 PN],$D4713)),"")</f>
        <v/>
      </c>
      <c r="I4713" s="5" t="str">
        <f>IFERROR(TRIM(INDEX(CID_DB[Known Contractor '#2 PN],$D4713)),"")</f>
        <v/>
      </c>
      <c r="J4713" s="5" t="str">
        <f>IFERROR(TRIM(INDEX(CID_DB[ [ NSN ] ],$D4713)),"")</f>
        <v/>
      </c>
      <c r="K4713" s="5" t="str">
        <f>IFERROR(TRIM(INDEX(CID_DB[Description],$D4713)),"")</f>
        <v/>
      </c>
      <c r="L4713" s="24" t="str">
        <f>IFERROR(TRIM(INDEX(CID_DB[Commercial Status],$D4713)),"")</f>
        <v/>
      </c>
    </row>
    <row r="4714" spans="2:12" x14ac:dyDescent="0.35">
      <c r="B4714" s="15"/>
      <c r="D4714" s="17" t="str">
        <f t="array" ref="D4714">IFERROR(IF($B4714&lt;&gt;"",LARGE(IF(ISNUMBER(SEARCH(TRIM(SUBSTITUTE($B4714,"-","")),CID_DB[Search Key])),ROW(CID_DB[Search Key]),""),1)-1,""),"")</f>
        <v/>
      </c>
      <c r="F4714" s="23" t="str">
        <f>IF($B4714&lt;&gt;"",COUNTIFS(CID_DB[Search Key],"*"&amp;TRIM(SUBSTITUTE(B4714,"-",""))&amp;"*"),"")</f>
        <v/>
      </c>
      <c r="G4714" s="23" t="str">
        <f>IFERROR(TRIM(INDEX(CID_DB[Case No],$D4714)),"")</f>
        <v/>
      </c>
      <c r="H4714" s="5" t="str">
        <f>IFERROR(TRIM(INDEX(CID_DB[Known Contractor '#1 PN],$D4714)),"")</f>
        <v/>
      </c>
      <c r="I4714" s="5" t="str">
        <f>IFERROR(TRIM(INDEX(CID_DB[Known Contractor '#2 PN],$D4714)),"")</f>
        <v/>
      </c>
      <c r="J4714" s="5" t="str">
        <f>IFERROR(TRIM(INDEX(CID_DB[ [ NSN ] ],$D4714)),"")</f>
        <v/>
      </c>
      <c r="K4714" s="5" t="str">
        <f>IFERROR(TRIM(INDEX(CID_DB[Description],$D4714)),"")</f>
        <v/>
      </c>
      <c r="L4714" s="24" t="str">
        <f>IFERROR(TRIM(INDEX(CID_DB[Commercial Status],$D4714)),"")</f>
        <v/>
      </c>
    </row>
    <row r="4715" spans="2:12" x14ac:dyDescent="0.35">
      <c r="B4715" s="15"/>
      <c r="D4715" s="17" t="str">
        <f t="array" ref="D4715">IFERROR(IF($B4715&lt;&gt;"",LARGE(IF(ISNUMBER(SEARCH(TRIM(SUBSTITUTE($B4715,"-","")),CID_DB[Search Key])),ROW(CID_DB[Search Key]),""),1)-1,""),"")</f>
        <v/>
      </c>
      <c r="F4715" s="23" t="str">
        <f>IF($B4715&lt;&gt;"",COUNTIFS(CID_DB[Search Key],"*"&amp;TRIM(SUBSTITUTE(B4715,"-",""))&amp;"*"),"")</f>
        <v/>
      </c>
      <c r="G4715" s="23" t="str">
        <f>IFERROR(TRIM(INDEX(CID_DB[Case No],$D4715)),"")</f>
        <v/>
      </c>
      <c r="H4715" s="5" t="str">
        <f>IFERROR(TRIM(INDEX(CID_DB[Known Contractor '#1 PN],$D4715)),"")</f>
        <v/>
      </c>
      <c r="I4715" s="5" t="str">
        <f>IFERROR(TRIM(INDEX(CID_DB[Known Contractor '#2 PN],$D4715)),"")</f>
        <v/>
      </c>
      <c r="J4715" s="5" t="str">
        <f>IFERROR(TRIM(INDEX(CID_DB[ [ NSN ] ],$D4715)),"")</f>
        <v/>
      </c>
      <c r="K4715" s="5" t="str">
        <f>IFERROR(TRIM(INDEX(CID_DB[Description],$D4715)),"")</f>
        <v/>
      </c>
      <c r="L4715" s="24" t="str">
        <f>IFERROR(TRIM(INDEX(CID_DB[Commercial Status],$D4715)),"")</f>
        <v/>
      </c>
    </row>
    <row r="4716" spans="2:12" x14ac:dyDescent="0.35">
      <c r="B4716" s="15"/>
      <c r="D4716" s="17" t="str">
        <f t="array" ref="D4716">IFERROR(IF($B4716&lt;&gt;"",LARGE(IF(ISNUMBER(SEARCH(TRIM(SUBSTITUTE($B4716,"-","")),CID_DB[Search Key])),ROW(CID_DB[Search Key]),""),1)-1,""),"")</f>
        <v/>
      </c>
      <c r="F4716" s="23" t="str">
        <f>IF($B4716&lt;&gt;"",COUNTIFS(CID_DB[Search Key],"*"&amp;TRIM(SUBSTITUTE(B4716,"-",""))&amp;"*"),"")</f>
        <v/>
      </c>
      <c r="G4716" s="23" t="str">
        <f>IFERROR(TRIM(INDEX(CID_DB[Case No],$D4716)),"")</f>
        <v/>
      </c>
      <c r="H4716" s="5" t="str">
        <f>IFERROR(TRIM(INDEX(CID_DB[Known Contractor '#1 PN],$D4716)),"")</f>
        <v/>
      </c>
      <c r="I4716" s="5" t="str">
        <f>IFERROR(TRIM(INDEX(CID_DB[Known Contractor '#2 PN],$D4716)),"")</f>
        <v/>
      </c>
      <c r="J4716" s="5" t="str">
        <f>IFERROR(TRIM(INDEX(CID_DB[ [ NSN ] ],$D4716)),"")</f>
        <v/>
      </c>
      <c r="K4716" s="5" t="str">
        <f>IFERROR(TRIM(INDEX(CID_DB[Description],$D4716)),"")</f>
        <v/>
      </c>
      <c r="L4716" s="24" t="str">
        <f>IFERROR(TRIM(INDEX(CID_DB[Commercial Status],$D4716)),"")</f>
        <v/>
      </c>
    </row>
    <row r="4717" spans="2:12" x14ac:dyDescent="0.35">
      <c r="B4717" s="15"/>
      <c r="D4717" s="17" t="str">
        <f t="array" ref="D4717">IFERROR(IF($B4717&lt;&gt;"",LARGE(IF(ISNUMBER(SEARCH(TRIM(SUBSTITUTE($B4717,"-","")),CID_DB[Search Key])),ROW(CID_DB[Search Key]),""),1)-1,""),"")</f>
        <v/>
      </c>
      <c r="F4717" s="23" t="str">
        <f>IF($B4717&lt;&gt;"",COUNTIFS(CID_DB[Search Key],"*"&amp;TRIM(SUBSTITUTE(B4717,"-",""))&amp;"*"),"")</f>
        <v/>
      </c>
      <c r="G4717" s="23" t="str">
        <f>IFERROR(TRIM(INDEX(CID_DB[Case No],$D4717)),"")</f>
        <v/>
      </c>
      <c r="H4717" s="5" t="str">
        <f>IFERROR(TRIM(INDEX(CID_DB[Known Contractor '#1 PN],$D4717)),"")</f>
        <v/>
      </c>
      <c r="I4717" s="5" t="str">
        <f>IFERROR(TRIM(INDEX(CID_DB[Known Contractor '#2 PN],$D4717)),"")</f>
        <v/>
      </c>
      <c r="J4717" s="5" t="str">
        <f>IFERROR(TRIM(INDEX(CID_DB[ [ NSN ] ],$D4717)),"")</f>
        <v/>
      </c>
      <c r="K4717" s="5" t="str">
        <f>IFERROR(TRIM(INDEX(CID_DB[Description],$D4717)),"")</f>
        <v/>
      </c>
      <c r="L4717" s="24" t="str">
        <f>IFERROR(TRIM(INDEX(CID_DB[Commercial Status],$D4717)),"")</f>
        <v/>
      </c>
    </row>
    <row r="4718" spans="2:12" x14ac:dyDescent="0.35">
      <c r="B4718" s="15"/>
      <c r="D4718" s="17" t="str">
        <f t="array" ref="D4718">IFERROR(IF($B4718&lt;&gt;"",LARGE(IF(ISNUMBER(SEARCH(TRIM(SUBSTITUTE($B4718,"-","")),CID_DB[Search Key])),ROW(CID_DB[Search Key]),""),1)-1,""),"")</f>
        <v/>
      </c>
      <c r="F4718" s="23" t="str">
        <f>IF($B4718&lt;&gt;"",COUNTIFS(CID_DB[Search Key],"*"&amp;TRIM(SUBSTITUTE(B4718,"-",""))&amp;"*"),"")</f>
        <v/>
      </c>
      <c r="G4718" s="23" t="str">
        <f>IFERROR(TRIM(INDEX(CID_DB[Case No],$D4718)),"")</f>
        <v/>
      </c>
      <c r="H4718" s="5" t="str">
        <f>IFERROR(TRIM(INDEX(CID_DB[Known Contractor '#1 PN],$D4718)),"")</f>
        <v/>
      </c>
      <c r="I4718" s="5" t="str">
        <f>IFERROR(TRIM(INDEX(CID_DB[Known Contractor '#2 PN],$D4718)),"")</f>
        <v/>
      </c>
      <c r="J4718" s="5" t="str">
        <f>IFERROR(TRIM(INDEX(CID_DB[ [ NSN ] ],$D4718)),"")</f>
        <v/>
      </c>
      <c r="K4718" s="5" t="str">
        <f>IFERROR(TRIM(INDEX(CID_DB[Description],$D4718)),"")</f>
        <v/>
      </c>
      <c r="L4718" s="24" t="str">
        <f>IFERROR(TRIM(INDEX(CID_DB[Commercial Status],$D4718)),"")</f>
        <v/>
      </c>
    </row>
    <row r="4719" spans="2:12" x14ac:dyDescent="0.35">
      <c r="B4719" s="15"/>
      <c r="D4719" s="17" t="str">
        <f t="array" ref="D4719">IFERROR(IF($B4719&lt;&gt;"",LARGE(IF(ISNUMBER(SEARCH(TRIM(SUBSTITUTE($B4719,"-","")),CID_DB[Search Key])),ROW(CID_DB[Search Key]),""),1)-1,""),"")</f>
        <v/>
      </c>
      <c r="F4719" s="23" t="str">
        <f>IF($B4719&lt;&gt;"",COUNTIFS(CID_DB[Search Key],"*"&amp;TRIM(SUBSTITUTE(B4719,"-",""))&amp;"*"),"")</f>
        <v/>
      </c>
      <c r="G4719" s="23" t="str">
        <f>IFERROR(TRIM(INDEX(CID_DB[Case No],$D4719)),"")</f>
        <v/>
      </c>
      <c r="H4719" s="5" t="str">
        <f>IFERROR(TRIM(INDEX(CID_DB[Known Contractor '#1 PN],$D4719)),"")</f>
        <v/>
      </c>
      <c r="I4719" s="5" t="str">
        <f>IFERROR(TRIM(INDEX(CID_DB[Known Contractor '#2 PN],$D4719)),"")</f>
        <v/>
      </c>
      <c r="J4719" s="5" t="str">
        <f>IFERROR(TRIM(INDEX(CID_DB[ [ NSN ] ],$D4719)),"")</f>
        <v/>
      </c>
      <c r="K4719" s="5" t="str">
        <f>IFERROR(TRIM(INDEX(CID_DB[Description],$D4719)),"")</f>
        <v/>
      </c>
      <c r="L4719" s="24" t="str">
        <f>IFERROR(TRIM(INDEX(CID_DB[Commercial Status],$D4719)),"")</f>
        <v/>
      </c>
    </row>
    <row r="4720" spans="2:12" x14ac:dyDescent="0.35">
      <c r="B4720" s="15"/>
      <c r="D4720" s="17" t="str">
        <f t="array" ref="D4720">IFERROR(IF($B4720&lt;&gt;"",LARGE(IF(ISNUMBER(SEARCH(TRIM(SUBSTITUTE($B4720,"-","")),CID_DB[Search Key])),ROW(CID_DB[Search Key]),""),1)-1,""),"")</f>
        <v/>
      </c>
      <c r="F4720" s="23" t="str">
        <f>IF($B4720&lt;&gt;"",COUNTIFS(CID_DB[Search Key],"*"&amp;TRIM(SUBSTITUTE(B4720,"-",""))&amp;"*"),"")</f>
        <v/>
      </c>
      <c r="G4720" s="23" t="str">
        <f>IFERROR(TRIM(INDEX(CID_DB[Case No],$D4720)),"")</f>
        <v/>
      </c>
      <c r="H4720" s="5" t="str">
        <f>IFERROR(TRIM(INDEX(CID_DB[Known Contractor '#1 PN],$D4720)),"")</f>
        <v/>
      </c>
      <c r="I4720" s="5" t="str">
        <f>IFERROR(TRIM(INDEX(CID_DB[Known Contractor '#2 PN],$D4720)),"")</f>
        <v/>
      </c>
      <c r="J4720" s="5" t="str">
        <f>IFERROR(TRIM(INDEX(CID_DB[ [ NSN ] ],$D4720)),"")</f>
        <v/>
      </c>
      <c r="K4720" s="5" t="str">
        <f>IFERROR(TRIM(INDEX(CID_DB[Description],$D4720)),"")</f>
        <v/>
      </c>
      <c r="L4720" s="24" t="str">
        <f>IFERROR(TRIM(INDEX(CID_DB[Commercial Status],$D4720)),"")</f>
        <v/>
      </c>
    </row>
    <row r="4721" spans="2:12" x14ac:dyDescent="0.35">
      <c r="B4721" s="15"/>
      <c r="D4721" s="17" t="str">
        <f t="array" ref="D4721">IFERROR(IF($B4721&lt;&gt;"",LARGE(IF(ISNUMBER(SEARCH(TRIM(SUBSTITUTE($B4721,"-","")),CID_DB[Search Key])),ROW(CID_DB[Search Key]),""),1)-1,""),"")</f>
        <v/>
      </c>
      <c r="F4721" s="23" t="str">
        <f>IF($B4721&lt;&gt;"",COUNTIFS(CID_DB[Search Key],"*"&amp;TRIM(SUBSTITUTE(B4721,"-",""))&amp;"*"),"")</f>
        <v/>
      </c>
      <c r="G4721" s="23" t="str">
        <f>IFERROR(TRIM(INDEX(CID_DB[Case No],$D4721)),"")</f>
        <v/>
      </c>
      <c r="H4721" s="5" t="str">
        <f>IFERROR(TRIM(INDEX(CID_DB[Known Contractor '#1 PN],$D4721)),"")</f>
        <v/>
      </c>
      <c r="I4721" s="5" t="str">
        <f>IFERROR(TRIM(INDEX(CID_DB[Known Contractor '#2 PN],$D4721)),"")</f>
        <v/>
      </c>
      <c r="J4721" s="5" t="str">
        <f>IFERROR(TRIM(INDEX(CID_DB[ [ NSN ] ],$D4721)),"")</f>
        <v/>
      </c>
      <c r="K4721" s="5" t="str">
        <f>IFERROR(TRIM(INDEX(CID_DB[Description],$D4721)),"")</f>
        <v/>
      </c>
      <c r="L4721" s="24" t="str">
        <f>IFERROR(TRIM(INDEX(CID_DB[Commercial Status],$D4721)),"")</f>
        <v/>
      </c>
    </row>
    <row r="4722" spans="2:12" x14ac:dyDescent="0.35">
      <c r="B4722" s="15"/>
      <c r="D4722" s="17" t="str">
        <f t="array" ref="D4722">IFERROR(IF($B4722&lt;&gt;"",LARGE(IF(ISNUMBER(SEARCH(TRIM(SUBSTITUTE($B4722,"-","")),CID_DB[Search Key])),ROW(CID_DB[Search Key]),""),1)-1,""),"")</f>
        <v/>
      </c>
      <c r="F4722" s="23" t="str">
        <f>IF($B4722&lt;&gt;"",COUNTIFS(CID_DB[Search Key],"*"&amp;TRIM(SUBSTITUTE(B4722,"-",""))&amp;"*"),"")</f>
        <v/>
      </c>
      <c r="G4722" s="23" t="str">
        <f>IFERROR(TRIM(INDEX(CID_DB[Case No],$D4722)),"")</f>
        <v/>
      </c>
      <c r="H4722" s="5" t="str">
        <f>IFERROR(TRIM(INDEX(CID_DB[Known Contractor '#1 PN],$D4722)),"")</f>
        <v/>
      </c>
      <c r="I4722" s="5" t="str">
        <f>IFERROR(TRIM(INDEX(CID_DB[Known Contractor '#2 PN],$D4722)),"")</f>
        <v/>
      </c>
      <c r="J4722" s="5" t="str">
        <f>IFERROR(TRIM(INDEX(CID_DB[ [ NSN ] ],$D4722)),"")</f>
        <v/>
      </c>
      <c r="K4722" s="5" t="str">
        <f>IFERROR(TRIM(INDEX(CID_DB[Description],$D4722)),"")</f>
        <v/>
      </c>
      <c r="L4722" s="24" t="str">
        <f>IFERROR(TRIM(INDEX(CID_DB[Commercial Status],$D4722)),"")</f>
        <v/>
      </c>
    </row>
    <row r="4723" spans="2:12" x14ac:dyDescent="0.35">
      <c r="B4723" s="15"/>
      <c r="D4723" s="17" t="str">
        <f t="array" ref="D4723">IFERROR(IF($B4723&lt;&gt;"",LARGE(IF(ISNUMBER(SEARCH(TRIM(SUBSTITUTE($B4723,"-","")),CID_DB[Search Key])),ROW(CID_DB[Search Key]),""),1)-1,""),"")</f>
        <v/>
      </c>
      <c r="F4723" s="23" t="str">
        <f>IF($B4723&lt;&gt;"",COUNTIFS(CID_DB[Search Key],"*"&amp;TRIM(SUBSTITUTE(B4723,"-",""))&amp;"*"),"")</f>
        <v/>
      </c>
      <c r="G4723" s="23" t="str">
        <f>IFERROR(TRIM(INDEX(CID_DB[Case No],$D4723)),"")</f>
        <v/>
      </c>
      <c r="H4723" s="5" t="str">
        <f>IFERROR(TRIM(INDEX(CID_DB[Known Contractor '#1 PN],$D4723)),"")</f>
        <v/>
      </c>
      <c r="I4723" s="5" t="str">
        <f>IFERROR(TRIM(INDEX(CID_DB[Known Contractor '#2 PN],$D4723)),"")</f>
        <v/>
      </c>
      <c r="J4723" s="5" t="str">
        <f>IFERROR(TRIM(INDEX(CID_DB[ [ NSN ] ],$D4723)),"")</f>
        <v/>
      </c>
      <c r="K4723" s="5" t="str">
        <f>IFERROR(TRIM(INDEX(CID_DB[Description],$D4723)),"")</f>
        <v/>
      </c>
      <c r="L4723" s="24" t="str">
        <f>IFERROR(TRIM(INDEX(CID_DB[Commercial Status],$D4723)),"")</f>
        <v/>
      </c>
    </row>
    <row r="4724" spans="2:12" x14ac:dyDescent="0.35">
      <c r="B4724" s="15"/>
      <c r="D4724" s="17" t="str">
        <f t="array" ref="D4724">IFERROR(IF($B4724&lt;&gt;"",LARGE(IF(ISNUMBER(SEARCH(TRIM(SUBSTITUTE($B4724,"-","")),CID_DB[Search Key])),ROW(CID_DB[Search Key]),""),1)-1,""),"")</f>
        <v/>
      </c>
      <c r="F4724" s="23" t="str">
        <f>IF($B4724&lt;&gt;"",COUNTIFS(CID_DB[Search Key],"*"&amp;TRIM(SUBSTITUTE(B4724,"-",""))&amp;"*"),"")</f>
        <v/>
      </c>
      <c r="G4724" s="23" t="str">
        <f>IFERROR(TRIM(INDEX(CID_DB[Case No],$D4724)),"")</f>
        <v/>
      </c>
      <c r="H4724" s="5" t="str">
        <f>IFERROR(TRIM(INDEX(CID_DB[Known Contractor '#1 PN],$D4724)),"")</f>
        <v/>
      </c>
      <c r="I4724" s="5" t="str">
        <f>IFERROR(TRIM(INDEX(CID_DB[Known Contractor '#2 PN],$D4724)),"")</f>
        <v/>
      </c>
      <c r="J4724" s="5" t="str">
        <f>IFERROR(TRIM(INDEX(CID_DB[ [ NSN ] ],$D4724)),"")</f>
        <v/>
      </c>
      <c r="K4724" s="5" t="str">
        <f>IFERROR(TRIM(INDEX(CID_DB[Description],$D4724)),"")</f>
        <v/>
      </c>
      <c r="L4724" s="24" t="str">
        <f>IFERROR(TRIM(INDEX(CID_DB[Commercial Status],$D4724)),"")</f>
        <v/>
      </c>
    </row>
    <row r="4725" spans="2:12" x14ac:dyDescent="0.35">
      <c r="B4725" s="15"/>
      <c r="D4725" s="17" t="str">
        <f t="array" ref="D4725">IFERROR(IF($B4725&lt;&gt;"",LARGE(IF(ISNUMBER(SEARCH(TRIM(SUBSTITUTE($B4725,"-","")),CID_DB[Search Key])),ROW(CID_DB[Search Key]),""),1)-1,""),"")</f>
        <v/>
      </c>
      <c r="F4725" s="23" t="str">
        <f>IF($B4725&lt;&gt;"",COUNTIFS(CID_DB[Search Key],"*"&amp;TRIM(SUBSTITUTE(B4725,"-",""))&amp;"*"),"")</f>
        <v/>
      </c>
      <c r="G4725" s="23" t="str">
        <f>IFERROR(TRIM(INDEX(CID_DB[Case No],$D4725)),"")</f>
        <v/>
      </c>
      <c r="H4725" s="5" t="str">
        <f>IFERROR(TRIM(INDEX(CID_DB[Known Contractor '#1 PN],$D4725)),"")</f>
        <v/>
      </c>
      <c r="I4725" s="5" t="str">
        <f>IFERROR(TRIM(INDEX(CID_DB[Known Contractor '#2 PN],$D4725)),"")</f>
        <v/>
      </c>
      <c r="J4725" s="5" t="str">
        <f>IFERROR(TRIM(INDEX(CID_DB[ [ NSN ] ],$D4725)),"")</f>
        <v/>
      </c>
      <c r="K4725" s="5" t="str">
        <f>IFERROR(TRIM(INDEX(CID_DB[Description],$D4725)),"")</f>
        <v/>
      </c>
      <c r="L4725" s="24" t="str">
        <f>IFERROR(TRIM(INDEX(CID_DB[Commercial Status],$D4725)),"")</f>
        <v/>
      </c>
    </row>
    <row r="4726" spans="2:12" x14ac:dyDescent="0.35">
      <c r="B4726" s="15"/>
      <c r="D4726" s="17" t="str">
        <f t="array" ref="D4726">IFERROR(IF($B4726&lt;&gt;"",LARGE(IF(ISNUMBER(SEARCH(TRIM(SUBSTITUTE($B4726,"-","")),CID_DB[Search Key])),ROW(CID_DB[Search Key]),""),1)-1,""),"")</f>
        <v/>
      </c>
      <c r="F4726" s="23" t="str">
        <f>IF($B4726&lt;&gt;"",COUNTIFS(CID_DB[Search Key],"*"&amp;TRIM(SUBSTITUTE(B4726,"-",""))&amp;"*"),"")</f>
        <v/>
      </c>
      <c r="G4726" s="23" t="str">
        <f>IFERROR(TRIM(INDEX(CID_DB[Case No],$D4726)),"")</f>
        <v/>
      </c>
      <c r="H4726" s="5" t="str">
        <f>IFERROR(TRIM(INDEX(CID_DB[Known Contractor '#1 PN],$D4726)),"")</f>
        <v/>
      </c>
      <c r="I4726" s="5" t="str">
        <f>IFERROR(TRIM(INDEX(CID_DB[Known Contractor '#2 PN],$D4726)),"")</f>
        <v/>
      </c>
      <c r="J4726" s="5" t="str">
        <f>IFERROR(TRIM(INDEX(CID_DB[ [ NSN ] ],$D4726)),"")</f>
        <v/>
      </c>
      <c r="K4726" s="5" t="str">
        <f>IFERROR(TRIM(INDEX(CID_DB[Description],$D4726)),"")</f>
        <v/>
      </c>
      <c r="L4726" s="24" t="str">
        <f>IFERROR(TRIM(INDEX(CID_DB[Commercial Status],$D4726)),"")</f>
        <v/>
      </c>
    </row>
    <row r="4727" spans="2:12" x14ac:dyDescent="0.35">
      <c r="B4727" s="15"/>
      <c r="D4727" s="17" t="str">
        <f t="array" ref="D4727">IFERROR(IF($B4727&lt;&gt;"",LARGE(IF(ISNUMBER(SEARCH(TRIM(SUBSTITUTE($B4727,"-","")),CID_DB[Search Key])),ROW(CID_DB[Search Key]),""),1)-1,""),"")</f>
        <v/>
      </c>
      <c r="F4727" s="23" t="str">
        <f>IF($B4727&lt;&gt;"",COUNTIFS(CID_DB[Search Key],"*"&amp;TRIM(SUBSTITUTE(B4727,"-",""))&amp;"*"),"")</f>
        <v/>
      </c>
      <c r="G4727" s="23" t="str">
        <f>IFERROR(TRIM(INDEX(CID_DB[Case No],$D4727)),"")</f>
        <v/>
      </c>
      <c r="H4727" s="5" t="str">
        <f>IFERROR(TRIM(INDEX(CID_DB[Known Contractor '#1 PN],$D4727)),"")</f>
        <v/>
      </c>
      <c r="I4727" s="5" t="str">
        <f>IFERROR(TRIM(INDEX(CID_DB[Known Contractor '#2 PN],$D4727)),"")</f>
        <v/>
      </c>
      <c r="J4727" s="5" t="str">
        <f>IFERROR(TRIM(INDEX(CID_DB[ [ NSN ] ],$D4727)),"")</f>
        <v/>
      </c>
      <c r="K4727" s="5" t="str">
        <f>IFERROR(TRIM(INDEX(CID_DB[Description],$D4727)),"")</f>
        <v/>
      </c>
      <c r="L4727" s="24" t="str">
        <f>IFERROR(TRIM(INDEX(CID_DB[Commercial Status],$D4727)),"")</f>
        <v/>
      </c>
    </row>
    <row r="4728" spans="2:12" x14ac:dyDescent="0.35">
      <c r="B4728" s="15"/>
      <c r="D4728" s="17" t="str">
        <f t="array" ref="D4728">IFERROR(IF($B4728&lt;&gt;"",LARGE(IF(ISNUMBER(SEARCH(TRIM(SUBSTITUTE($B4728,"-","")),CID_DB[Search Key])),ROW(CID_DB[Search Key]),""),1)-1,""),"")</f>
        <v/>
      </c>
      <c r="F4728" s="23" t="str">
        <f>IF($B4728&lt;&gt;"",COUNTIFS(CID_DB[Search Key],"*"&amp;TRIM(SUBSTITUTE(B4728,"-",""))&amp;"*"),"")</f>
        <v/>
      </c>
      <c r="G4728" s="23" t="str">
        <f>IFERROR(TRIM(INDEX(CID_DB[Case No],$D4728)),"")</f>
        <v/>
      </c>
      <c r="H4728" s="5" t="str">
        <f>IFERROR(TRIM(INDEX(CID_DB[Known Contractor '#1 PN],$D4728)),"")</f>
        <v/>
      </c>
      <c r="I4728" s="5" t="str">
        <f>IFERROR(TRIM(INDEX(CID_DB[Known Contractor '#2 PN],$D4728)),"")</f>
        <v/>
      </c>
      <c r="J4728" s="5" t="str">
        <f>IFERROR(TRIM(INDEX(CID_DB[ [ NSN ] ],$D4728)),"")</f>
        <v/>
      </c>
      <c r="K4728" s="5" t="str">
        <f>IFERROR(TRIM(INDEX(CID_DB[Description],$D4728)),"")</f>
        <v/>
      </c>
      <c r="L4728" s="24" t="str">
        <f>IFERROR(TRIM(INDEX(CID_DB[Commercial Status],$D4728)),"")</f>
        <v/>
      </c>
    </row>
    <row r="4729" spans="2:12" x14ac:dyDescent="0.35">
      <c r="B4729" s="15"/>
      <c r="D4729" s="17" t="str">
        <f t="array" ref="D4729">IFERROR(IF($B4729&lt;&gt;"",LARGE(IF(ISNUMBER(SEARCH(TRIM(SUBSTITUTE($B4729,"-","")),CID_DB[Search Key])),ROW(CID_DB[Search Key]),""),1)-1,""),"")</f>
        <v/>
      </c>
      <c r="F4729" s="23" t="str">
        <f>IF($B4729&lt;&gt;"",COUNTIFS(CID_DB[Search Key],"*"&amp;TRIM(SUBSTITUTE(B4729,"-",""))&amp;"*"),"")</f>
        <v/>
      </c>
      <c r="G4729" s="23" t="str">
        <f>IFERROR(TRIM(INDEX(CID_DB[Case No],$D4729)),"")</f>
        <v/>
      </c>
      <c r="H4729" s="5" t="str">
        <f>IFERROR(TRIM(INDEX(CID_DB[Known Contractor '#1 PN],$D4729)),"")</f>
        <v/>
      </c>
      <c r="I4729" s="5" t="str">
        <f>IFERROR(TRIM(INDEX(CID_DB[Known Contractor '#2 PN],$D4729)),"")</f>
        <v/>
      </c>
      <c r="J4729" s="5" t="str">
        <f>IFERROR(TRIM(INDEX(CID_DB[ [ NSN ] ],$D4729)),"")</f>
        <v/>
      </c>
      <c r="K4729" s="5" t="str">
        <f>IFERROR(TRIM(INDEX(CID_DB[Description],$D4729)),"")</f>
        <v/>
      </c>
      <c r="L4729" s="24" t="str">
        <f>IFERROR(TRIM(INDEX(CID_DB[Commercial Status],$D4729)),"")</f>
        <v/>
      </c>
    </row>
    <row r="4730" spans="2:12" x14ac:dyDescent="0.35">
      <c r="B4730" s="15"/>
      <c r="D4730" s="17" t="str">
        <f t="array" ref="D4730">IFERROR(IF($B4730&lt;&gt;"",LARGE(IF(ISNUMBER(SEARCH(TRIM(SUBSTITUTE($B4730,"-","")),CID_DB[Search Key])),ROW(CID_DB[Search Key]),""),1)-1,""),"")</f>
        <v/>
      </c>
      <c r="F4730" s="23" t="str">
        <f>IF($B4730&lt;&gt;"",COUNTIFS(CID_DB[Search Key],"*"&amp;TRIM(SUBSTITUTE(B4730,"-",""))&amp;"*"),"")</f>
        <v/>
      </c>
      <c r="G4730" s="23" t="str">
        <f>IFERROR(TRIM(INDEX(CID_DB[Case No],$D4730)),"")</f>
        <v/>
      </c>
      <c r="H4730" s="5" t="str">
        <f>IFERROR(TRIM(INDEX(CID_DB[Known Contractor '#1 PN],$D4730)),"")</f>
        <v/>
      </c>
      <c r="I4730" s="5" t="str">
        <f>IFERROR(TRIM(INDEX(CID_DB[Known Contractor '#2 PN],$D4730)),"")</f>
        <v/>
      </c>
      <c r="J4730" s="5" t="str">
        <f>IFERROR(TRIM(INDEX(CID_DB[ [ NSN ] ],$D4730)),"")</f>
        <v/>
      </c>
      <c r="K4730" s="5" t="str">
        <f>IFERROR(TRIM(INDEX(CID_DB[Description],$D4730)),"")</f>
        <v/>
      </c>
      <c r="L4730" s="24" t="str">
        <f>IFERROR(TRIM(INDEX(CID_DB[Commercial Status],$D4730)),"")</f>
        <v/>
      </c>
    </row>
    <row r="4731" spans="2:12" x14ac:dyDescent="0.35">
      <c r="B4731" s="15"/>
      <c r="D4731" s="17" t="str">
        <f t="array" ref="D4731">IFERROR(IF($B4731&lt;&gt;"",LARGE(IF(ISNUMBER(SEARCH(TRIM(SUBSTITUTE($B4731,"-","")),CID_DB[Search Key])),ROW(CID_DB[Search Key]),""),1)-1,""),"")</f>
        <v/>
      </c>
      <c r="F4731" s="23" t="str">
        <f>IF($B4731&lt;&gt;"",COUNTIFS(CID_DB[Search Key],"*"&amp;TRIM(SUBSTITUTE(B4731,"-",""))&amp;"*"),"")</f>
        <v/>
      </c>
      <c r="G4731" s="23" t="str">
        <f>IFERROR(TRIM(INDEX(CID_DB[Case No],$D4731)),"")</f>
        <v/>
      </c>
      <c r="H4731" s="5" t="str">
        <f>IFERROR(TRIM(INDEX(CID_DB[Known Contractor '#1 PN],$D4731)),"")</f>
        <v/>
      </c>
      <c r="I4731" s="5" t="str">
        <f>IFERROR(TRIM(INDEX(CID_DB[Known Contractor '#2 PN],$D4731)),"")</f>
        <v/>
      </c>
      <c r="J4731" s="5" t="str">
        <f>IFERROR(TRIM(INDEX(CID_DB[ [ NSN ] ],$D4731)),"")</f>
        <v/>
      </c>
      <c r="K4731" s="5" t="str">
        <f>IFERROR(TRIM(INDEX(CID_DB[Description],$D4731)),"")</f>
        <v/>
      </c>
      <c r="L4731" s="24" t="str">
        <f>IFERROR(TRIM(INDEX(CID_DB[Commercial Status],$D4731)),"")</f>
        <v/>
      </c>
    </row>
    <row r="4732" spans="2:12" x14ac:dyDescent="0.35">
      <c r="B4732" s="15"/>
      <c r="D4732" s="17" t="str">
        <f t="array" ref="D4732">IFERROR(IF($B4732&lt;&gt;"",LARGE(IF(ISNUMBER(SEARCH(TRIM(SUBSTITUTE($B4732,"-","")),CID_DB[Search Key])),ROW(CID_DB[Search Key]),""),1)-1,""),"")</f>
        <v/>
      </c>
      <c r="F4732" s="23" t="str">
        <f>IF($B4732&lt;&gt;"",COUNTIFS(CID_DB[Search Key],"*"&amp;TRIM(SUBSTITUTE(B4732,"-",""))&amp;"*"),"")</f>
        <v/>
      </c>
      <c r="G4732" s="23" t="str">
        <f>IFERROR(TRIM(INDEX(CID_DB[Case No],$D4732)),"")</f>
        <v/>
      </c>
      <c r="H4732" s="5" t="str">
        <f>IFERROR(TRIM(INDEX(CID_DB[Known Contractor '#1 PN],$D4732)),"")</f>
        <v/>
      </c>
      <c r="I4732" s="5" t="str">
        <f>IFERROR(TRIM(INDEX(CID_DB[Known Contractor '#2 PN],$D4732)),"")</f>
        <v/>
      </c>
      <c r="J4732" s="5" t="str">
        <f>IFERROR(TRIM(INDEX(CID_DB[ [ NSN ] ],$D4732)),"")</f>
        <v/>
      </c>
      <c r="K4732" s="5" t="str">
        <f>IFERROR(TRIM(INDEX(CID_DB[Description],$D4732)),"")</f>
        <v/>
      </c>
      <c r="L4732" s="24" t="str">
        <f>IFERROR(TRIM(INDEX(CID_DB[Commercial Status],$D4732)),"")</f>
        <v/>
      </c>
    </row>
    <row r="4733" spans="2:12" x14ac:dyDescent="0.35">
      <c r="B4733" s="15"/>
      <c r="D4733" s="17" t="str">
        <f t="array" ref="D4733">IFERROR(IF($B4733&lt;&gt;"",LARGE(IF(ISNUMBER(SEARCH(TRIM(SUBSTITUTE($B4733,"-","")),CID_DB[Search Key])),ROW(CID_DB[Search Key]),""),1)-1,""),"")</f>
        <v/>
      </c>
      <c r="F4733" s="23" t="str">
        <f>IF($B4733&lt;&gt;"",COUNTIFS(CID_DB[Search Key],"*"&amp;TRIM(SUBSTITUTE(B4733,"-",""))&amp;"*"),"")</f>
        <v/>
      </c>
      <c r="G4733" s="23" t="str">
        <f>IFERROR(TRIM(INDEX(CID_DB[Case No],$D4733)),"")</f>
        <v/>
      </c>
      <c r="H4733" s="5" t="str">
        <f>IFERROR(TRIM(INDEX(CID_DB[Known Contractor '#1 PN],$D4733)),"")</f>
        <v/>
      </c>
      <c r="I4733" s="5" t="str">
        <f>IFERROR(TRIM(INDEX(CID_DB[Known Contractor '#2 PN],$D4733)),"")</f>
        <v/>
      </c>
      <c r="J4733" s="5" t="str">
        <f>IFERROR(TRIM(INDEX(CID_DB[ [ NSN ] ],$D4733)),"")</f>
        <v/>
      </c>
      <c r="K4733" s="5" t="str">
        <f>IFERROR(TRIM(INDEX(CID_DB[Description],$D4733)),"")</f>
        <v/>
      </c>
      <c r="L4733" s="24" t="str">
        <f>IFERROR(TRIM(INDEX(CID_DB[Commercial Status],$D4733)),"")</f>
        <v/>
      </c>
    </row>
    <row r="4734" spans="2:12" x14ac:dyDescent="0.35">
      <c r="B4734" s="15"/>
      <c r="D4734" s="17" t="str">
        <f t="array" ref="D4734">IFERROR(IF($B4734&lt;&gt;"",LARGE(IF(ISNUMBER(SEARCH(TRIM(SUBSTITUTE($B4734,"-","")),CID_DB[Search Key])),ROW(CID_DB[Search Key]),""),1)-1,""),"")</f>
        <v/>
      </c>
      <c r="F4734" s="23" t="str">
        <f>IF($B4734&lt;&gt;"",COUNTIFS(CID_DB[Search Key],"*"&amp;TRIM(SUBSTITUTE(B4734,"-",""))&amp;"*"),"")</f>
        <v/>
      </c>
      <c r="G4734" s="23" t="str">
        <f>IFERROR(TRIM(INDEX(CID_DB[Case No],$D4734)),"")</f>
        <v/>
      </c>
      <c r="H4734" s="5" t="str">
        <f>IFERROR(TRIM(INDEX(CID_DB[Known Contractor '#1 PN],$D4734)),"")</f>
        <v/>
      </c>
      <c r="I4734" s="5" t="str">
        <f>IFERROR(TRIM(INDEX(CID_DB[Known Contractor '#2 PN],$D4734)),"")</f>
        <v/>
      </c>
      <c r="J4734" s="5" t="str">
        <f>IFERROR(TRIM(INDEX(CID_DB[ [ NSN ] ],$D4734)),"")</f>
        <v/>
      </c>
      <c r="K4734" s="5" t="str">
        <f>IFERROR(TRIM(INDEX(CID_DB[Description],$D4734)),"")</f>
        <v/>
      </c>
      <c r="L4734" s="24" t="str">
        <f>IFERROR(TRIM(INDEX(CID_DB[Commercial Status],$D4734)),"")</f>
        <v/>
      </c>
    </row>
    <row r="4735" spans="2:12" x14ac:dyDescent="0.35">
      <c r="B4735" s="15"/>
      <c r="D4735" s="17" t="str">
        <f t="array" ref="D4735">IFERROR(IF($B4735&lt;&gt;"",LARGE(IF(ISNUMBER(SEARCH(TRIM(SUBSTITUTE($B4735,"-","")),CID_DB[Search Key])),ROW(CID_DB[Search Key]),""),1)-1,""),"")</f>
        <v/>
      </c>
      <c r="F4735" s="23" t="str">
        <f>IF($B4735&lt;&gt;"",COUNTIFS(CID_DB[Search Key],"*"&amp;TRIM(SUBSTITUTE(B4735,"-",""))&amp;"*"),"")</f>
        <v/>
      </c>
      <c r="G4735" s="23" t="str">
        <f>IFERROR(TRIM(INDEX(CID_DB[Case No],$D4735)),"")</f>
        <v/>
      </c>
      <c r="H4735" s="5" t="str">
        <f>IFERROR(TRIM(INDEX(CID_DB[Known Contractor '#1 PN],$D4735)),"")</f>
        <v/>
      </c>
      <c r="I4735" s="5" t="str">
        <f>IFERROR(TRIM(INDEX(CID_DB[Known Contractor '#2 PN],$D4735)),"")</f>
        <v/>
      </c>
      <c r="J4735" s="5" t="str">
        <f>IFERROR(TRIM(INDEX(CID_DB[ [ NSN ] ],$D4735)),"")</f>
        <v/>
      </c>
      <c r="K4735" s="5" t="str">
        <f>IFERROR(TRIM(INDEX(CID_DB[Description],$D4735)),"")</f>
        <v/>
      </c>
      <c r="L4735" s="24" t="str">
        <f>IFERROR(TRIM(INDEX(CID_DB[Commercial Status],$D4735)),"")</f>
        <v/>
      </c>
    </row>
    <row r="4736" spans="2:12" x14ac:dyDescent="0.35">
      <c r="B4736" s="15"/>
      <c r="D4736" s="17" t="str">
        <f t="array" ref="D4736">IFERROR(IF($B4736&lt;&gt;"",LARGE(IF(ISNUMBER(SEARCH(TRIM(SUBSTITUTE($B4736,"-","")),CID_DB[Search Key])),ROW(CID_DB[Search Key]),""),1)-1,""),"")</f>
        <v/>
      </c>
      <c r="F4736" s="23" t="str">
        <f>IF($B4736&lt;&gt;"",COUNTIFS(CID_DB[Search Key],"*"&amp;TRIM(SUBSTITUTE(B4736,"-",""))&amp;"*"),"")</f>
        <v/>
      </c>
      <c r="G4736" s="23" t="str">
        <f>IFERROR(TRIM(INDEX(CID_DB[Case No],$D4736)),"")</f>
        <v/>
      </c>
      <c r="H4736" s="5" t="str">
        <f>IFERROR(TRIM(INDEX(CID_DB[Known Contractor '#1 PN],$D4736)),"")</f>
        <v/>
      </c>
      <c r="I4736" s="5" t="str">
        <f>IFERROR(TRIM(INDEX(CID_DB[Known Contractor '#2 PN],$D4736)),"")</f>
        <v/>
      </c>
      <c r="J4736" s="5" t="str">
        <f>IFERROR(TRIM(INDEX(CID_DB[ [ NSN ] ],$D4736)),"")</f>
        <v/>
      </c>
      <c r="K4736" s="5" t="str">
        <f>IFERROR(TRIM(INDEX(CID_DB[Description],$D4736)),"")</f>
        <v/>
      </c>
      <c r="L4736" s="24" t="str">
        <f>IFERROR(TRIM(INDEX(CID_DB[Commercial Status],$D4736)),"")</f>
        <v/>
      </c>
    </row>
    <row r="4737" spans="2:12" x14ac:dyDescent="0.35">
      <c r="B4737" s="15"/>
      <c r="D4737" s="17" t="str">
        <f t="array" ref="D4737">IFERROR(IF($B4737&lt;&gt;"",LARGE(IF(ISNUMBER(SEARCH(TRIM(SUBSTITUTE($B4737,"-","")),CID_DB[Search Key])),ROW(CID_DB[Search Key]),""),1)-1,""),"")</f>
        <v/>
      </c>
      <c r="F4737" s="23" t="str">
        <f>IF($B4737&lt;&gt;"",COUNTIFS(CID_DB[Search Key],"*"&amp;TRIM(SUBSTITUTE(B4737,"-",""))&amp;"*"),"")</f>
        <v/>
      </c>
      <c r="G4737" s="23" t="str">
        <f>IFERROR(TRIM(INDEX(CID_DB[Case No],$D4737)),"")</f>
        <v/>
      </c>
      <c r="H4737" s="5" t="str">
        <f>IFERROR(TRIM(INDEX(CID_DB[Known Contractor '#1 PN],$D4737)),"")</f>
        <v/>
      </c>
      <c r="I4737" s="5" t="str">
        <f>IFERROR(TRIM(INDEX(CID_DB[Known Contractor '#2 PN],$D4737)),"")</f>
        <v/>
      </c>
      <c r="J4737" s="5" t="str">
        <f>IFERROR(TRIM(INDEX(CID_DB[ [ NSN ] ],$D4737)),"")</f>
        <v/>
      </c>
      <c r="K4737" s="5" t="str">
        <f>IFERROR(TRIM(INDEX(CID_DB[Description],$D4737)),"")</f>
        <v/>
      </c>
      <c r="L4737" s="24" t="str">
        <f>IFERROR(TRIM(INDEX(CID_DB[Commercial Status],$D4737)),"")</f>
        <v/>
      </c>
    </row>
    <row r="4738" spans="2:12" x14ac:dyDescent="0.35">
      <c r="B4738" s="15"/>
      <c r="D4738" s="17" t="str">
        <f t="array" ref="D4738">IFERROR(IF($B4738&lt;&gt;"",LARGE(IF(ISNUMBER(SEARCH(TRIM(SUBSTITUTE($B4738,"-","")),CID_DB[Search Key])),ROW(CID_DB[Search Key]),""),1)-1,""),"")</f>
        <v/>
      </c>
      <c r="F4738" s="23" t="str">
        <f>IF($B4738&lt;&gt;"",COUNTIFS(CID_DB[Search Key],"*"&amp;TRIM(SUBSTITUTE(B4738,"-",""))&amp;"*"),"")</f>
        <v/>
      </c>
      <c r="G4738" s="23" t="str">
        <f>IFERROR(TRIM(INDEX(CID_DB[Case No],$D4738)),"")</f>
        <v/>
      </c>
      <c r="H4738" s="5" t="str">
        <f>IFERROR(TRIM(INDEX(CID_DB[Known Contractor '#1 PN],$D4738)),"")</f>
        <v/>
      </c>
      <c r="I4738" s="5" t="str">
        <f>IFERROR(TRIM(INDEX(CID_DB[Known Contractor '#2 PN],$D4738)),"")</f>
        <v/>
      </c>
      <c r="J4738" s="5" t="str">
        <f>IFERROR(TRIM(INDEX(CID_DB[ [ NSN ] ],$D4738)),"")</f>
        <v/>
      </c>
      <c r="K4738" s="5" t="str">
        <f>IFERROR(TRIM(INDEX(CID_DB[Description],$D4738)),"")</f>
        <v/>
      </c>
      <c r="L4738" s="24" t="str">
        <f>IFERROR(TRIM(INDEX(CID_DB[Commercial Status],$D4738)),"")</f>
        <v/>
      </c>
    </row>
    <row r="4739" spans="2:12" x14ac:dyDescent="0.35">
      <c r="B4739" s="15"/>
      <c r="D4739" s="17" t="str">
        <f t="array" ref="D4739">IFERROR(IF($B4739&lt;&gt;"",LARGE(IF(ISNUMBER(SEARCH(TRIM(SUBSTITUTE($B4739,"-","")),CID_DB[Search Key])),ROW(CID_DB[Search Key]),""),1)-1,""),"")</f>
        <v/>
      </c>
      <c r="F4739" s="23" t="str">
        <f>IF($B4739&lt;&gt;"",COUNTIFS(CID_DB[Search Key],"*"&amp;TRIM(SUBSTITUTE(B4739,"-",""))&amp;"*"),"")</f>
        <v/>
      </c>
      <c r="G4739" s="23" t="str">
        <f>IFERROR(TRIM(INDEX(CID_DB[Case No],$D4739)),"")</f>
        <v/>
      </c>
      <c r="H4739" s="5" t="str">
        <f>IFERROR(TRIM(INDEX(CID_DB[Known Contractor '#1 PN],$D4739)),"")</f>
        <v/>
      </c>
      <c r="I4739" s="5" t="str">
        <f>IFERROR(TRIM(INDEX(CID_DB[Known Contractor '#2 PN],$D4739)),"")</f>
        <v/>
      </c>
      <c r="J4739" s="5" t="str">
        <f>IFERROR(TRIM(INDEX(CID_DB[ [ NSN ] ],$D4739)),"")</f>
        <v/>
      </c>
      <c r="K4739" s="5" t="str">
        <f>IFERROR(TRIM(INDEX(CID_DB[Description],$D4739)),"")</f>
        <v/>
      </c>
      <c r="L4739" s="24" t="str">
        <f>IFERROR(TRIM(INDEX(CID_DB[Commercial Status],$D4739)),"")</f>
        <v/>
      </c>
    </row>
    <row r="4740" spans="2:12" x14ac:dyDescent="0.35">
      <c r="B4740" s="15"/>
      <c r="D4740" s="17" t="str">
        <f t="array" ref="D4740">IFERROR(IF($B4740&lt;&gt;"",LARGE(IF(ISNUMBER(SEARCH(TRIM(SUBSTITUTE($B4740,"-","")),CID_DB[Search Key])),ROW(CID_DB[Search Key]),""),1)-1,""),"")</f>
        <v/>
      </c>
      <c r="F4740" s="23" t="str">
        <f>IF($B4740&lt;&gt;"",COUNTIFS(CID_DB[Search Key],"*"&amp;TRIM(SUBSTITUTE(B4740,"-",""))&amp;"*"),"")</f>
        <v/>
      </c>
      <c r="G4740" s="23" t="str">
        <f>IFERROR(TRIM(INDEX(CID_DB[Case No],$D4740)),"")</f>
        <v/>
      </c>
      <c r="H4740" s="5" t="str">
        <f>IFERROR(TRIM(INDEX(CID_DB[Known Contractor '#1 PN],$D4740)),"")</f>
        <v/>
      </c>
      <c r="I4740" s="5" t="str">
        <f>IFERROR(TRIM(INDEX(CID_DB[Known Contractor '#2 PN],$D4740)),"")</f>
        <v/>
      </c>
      <c r="J4740" s="5" t="str">
        <f>IFERROR(TRIM(INDEX(CID_DB[ [ NSN ] ],$D4740)),"")</f>
        <v/>
      </c>
      <c r="K4740" s="5" t="str">
        <f>IFERROR(TRIM(INDEX(CID_DB[Description],$D4740)),"")</f>
        <v/>
      </c>
      <c r="L4740" s="24" t="str">
        <f>IFERROR(TRIM(INDEX(CID_DB[Commercial Status],$D4740)),"")</f>
        <v/>
      </c>
    </row>
    <row r="4741" spans="2:12" x14ac:dyDescent="0.35">
      <c r="B4741" s="15"/>
      <c r="D4741" s="17" t="str">
        <f t="array" ref="D4741">IFERROR(IF($B4741&lt;&gt;"",LARGE(IF(ISNUMBER(SEARCH(TRIM(SUBSTITUTE($B4741,"-","")),CID_DB[Search Key])),ROW(CID_DB[Search Key]),""),1)-1,""),"")</f>
        <v/>
      </c>
      <c r="F4741" s="23" t="str">
        <f>IF($B4741&lt;&gt;"",COUNTIFS(CID_DB[Search Key],"*"&amp;TRIM(SUBSTITUTE(B4741,"-",""))&amp;"*"),"")</f>
        <v/>
      </c>
      <c r="G4741" s="23" t="str">
        <f>IFERROR(TRIM(INDEX(CID_DB[Case No],$D4741)),"")</f>
        <v/>
      </c>
      <c r="H4741" s="5" t="str">
        <f>IFERROR(TRIM(INDEX(CID_DB[Known Contractor '#1 PN],$D4741)),"")</f>
        <v/>
      </c>
      <c r="I4741" s="5" t="str">
        <f>IFERROR(TRIM(INDEX(CID_DB[Known Contractor '#2 PN],$D4741)),"")</f>
        <v/>
      </c>
      <c r="J4741" s="5" t="str">
        <f>IFERROR(TRIM(INDEX(CID_DB[ [ NSN ] ],$D4741)),"")</f>
        <v/>
      </c>
      <c r="K4741" s="5" t="str">
        <f>IFERROR(TRIM(INDEX(CID_DB[Description],$D4741)),"")</f>
        <v/>
      </c>
      <c r="L4741" s="24" t="str">
        <f>IFERROR(TRIM(INDEX(CID_DB[Commercial Status],$D4741)),"")</f>
        <v/>
      </c>
    </row>
    <row r="4742" spans="2:12" x14ac:dyDescent="0.35">
      <c r="B4742" s="15"/>
      <c r="D4742" s="17" t="str">
        <f t="array" ref="D4742">IFERROR(IF($B4742&lt;&gt;"",LARGE(IF(ISNUMBER(SEARCH(TRIM(SUBSTITUTE($B4742,"-","")),CID_DB[Search Key])),ROW(CID_DB[Search Key]),""),1)-1,""),"")</f>
        <v/>
      </c>
      <c r="F4742" s="23" t="str">
        <f>IF($B4742&lt;&gt;"",COUNTIFS(CID_DB[Search Key],"*"&amp;TRIM(SUBSTITUTE(B4742,"-",""))&amp;"*"),"")</f>
        <v/>
      </c>
      <c r="G4742" s="23" t="str">
        <f>IFERROR(TRIM(INDEX(CID_DB[Case No],$D4742)),"")</f>
        <v/>
      </c>
      <c r="H4742" s="5" t="str">
        <f>IFERROR(TRIM(INDEX(CID_DB[Known Contractor '#1 PN],$D4742)),"")</f>
        <v/>
      </c>
      <c r="I4742" s="5" t="str">
        <f>IFERROR(TRIM(INDEX(CID_DB[Known Contractor '#2 PN],$D4742)),"")</f>
        <v/>
      </c>
      <c r="J4742" s="5" t="str">
        <f>IFERROR(TRIM(INDEX(CID_DB[ [ NSN ] ],$D4742)),"")</f>
        <v/>
      </c>
      <c r="K4742" s="5" t="str">
        <f>IFERROR(TRIM(INDEX(CID_DB[Description],$D4742)),"")</f>
        <v/>
      </c>
      <c r="L4742" s="24" t="str">
        <f>IFERROR(TRIM(INDEX(CID_DB[Commercial Status],$D4742)),"")</f>
        <v/>
      </c>
    </row>
    <row r="4743" spans="2:12" x14ac:dyDescent="0.35">
      <c r="B4743" s="15"/>
      <c r="D4743" s="17" t="str">
        <f t="array" ref="D4743">IFERROR(IF($B4743&lt;&gt;"",LARGE(IF(ISNUMBER(SEARCH(TRIM(SUBSTITUTE($B4743,"-","")),CID_DB[Search Key])),ROW(CID_DB[Search Key]),""),1)-1,""),"")</f>
        <v/>
      </c>
      <c r="F4743" s="23" t="str">
        <f>IF($B4743&lt;&gt;"",COUNTIFS(CID_DB[Search Key],"*"&amp;TRIM(SUBSTITUTE(B4743,"-",""))&amp;"*"),"")</f>
        <v/>
      </c>
      <c r="G4743" s="23" t="str">
        <f>IFERROR(TRIM(INDEX(CID_DB[Case No],$D4743)),"")</f>
        <v/>
      </c>
      <c r="H4743" s="5" t="str">
        <f>IFERROR(TRIM(INDEX(CID_DB[Known Contractor '#1 PN],$D4743)),"")</f>
        <v/>
      </c>
      <c r="I4743" s="5" t="str">
        <f>IFERROR(TRIM(INDEX(CID_DB[Known Contractor '#2 PN],$D4743)),"")</f>
        <v/>
      </c>
      <c r="J4743" s="5" t="str">
        <f>IFERROR(TRIM(INDEX(CID_DB[ [ NSN ] ],$D4743)),"")</f>
        <v/>
      </c>
      <c r="K4743" s="5" t="str">
        <f>IFERROR(TRIM(INDEX(CID_DB[Description],$D4743)),"")</f>
        <v/>
      </c>
      <c r="L4743" s="24" t="str">
        <f>IFERROR(TRIM(INDEX(CID_DB[Commercial Status],$D4743)),"")</f>
        <v/>
      </c>
    </row>
    <row r="4744" spans="2:12" x14ac:dyDescent="0.35">
      <c r="B4744" s="15"/>
      <c r="D4744" s="17" t="str">
        <f t="array" ref="D4744">IFERROR(IF($B4744&lt;&gt;"",LARGE(IF(ISNUMBER(SEARCH(TRIM(SUBSTITUTE($B4744,"-","")),CID_DB[Search Key])),ROW(CID_DB[Search Key]),""),1)-1,""),"")</f>
        <v/>
      </c>
      <c r="F4744" s="23" t="str">
        <f>IF($B4744&lt;&gt;"",COUNTIFS(CID_DB[Search Key],"*"&amp;TRIM(SUBSTITUTE(B4744,"-",""))&amp;"*"),"")</f>
        <v/>
      </c>
      <c r="G4744" s="23" t="str">
        <f>IFERROR(TRIM(INDEX(CID_DB[Case No],$D4744)),"")</f>
        <v/>
      </c>
      <c r="H4744" s="5" t="str">
        <f>IFERROR(TRIM(INDEX(CID_DB[Known Contractor '#1 PN],$D4744)),"")</f>
        <v/>
      </c>
      <c r="I4744" s="5" t="str">
        <f>IFERROR(TRIM(INDEX(CID_DB[Known Contractor '#2 PN],$D4744)),"")</f>
        <v/>
      </c>
      <c r="J4744" s="5" t="str">
        <f>IFERROR(TRIM(INDEX(CID_DB[ [ NSN ] ],$D4744)),"")</f>
        <v/>
      </c>
      <c r="K4744" s="5" t="str">
        <f>IFERROR(TRIM(INDEX(CID_DB[Description],$D4744)),"")</f>
        <v/>
      </c>
      <c r="L4744" s="24" t="str">
        <f>IFERROR(TRIM(INDEX(CID_DB[Commercial Status],$D4744)),"")</f>
        <v/>
      </c>
    </row>
    <row r="4745" spans="2:12" x14ac:dyDescent="0.35">
      <c r="B4745" s="15"/>
      <c r="D4745" s="17" t="str">
        <f t="array" ref="D4745">IFERROR(IF($B4745&lt;&gt;"",LARGE(IF(ISNUMBER(SEARCH(TRIM(SUBSTITUTE($B4745,"-","")),CID_DB[Search Key])),ROW(CID_DB[Search Key]),""),1)-1,""),"")</f>
        <v/>
      </c>
      <c r="F4745" s="23" t="str">
        <f>IF($B4745&lt;&gt;"",COUNTIFS(CID_DB[Search Key],"*"&amp;TRIM(SUBSTITUTE(B4745,"-",""))&amp;"*"),"")</f>
        <v/>
      </c>
      <c r="G4745" s="23" t="str">
        <f>IFERROR(TRIM(INDEX(CID_DB[Case No],$D4745)),"")</f>
        <v/>
      </c>
      <c r="H4745" s="5" t="str">
        <f>IFERROR(TRIM(INDEX(CID_DB[Known Contractor '#1 PN],$D4745)),"")</f>
        <v/>
      </c>
      <c r="I4745" s="5" t="str">
        <f>IFERROR(TRIM(INDEX(CID_DB[Known Contractor '#2 PN],$D4745)),"")</f>
        <v/>
      </c>
      <c r="J4745" s="5" t="str">
        <f>IFERROR(TRIM(INDEX(CID_DB[ [ NSN ] ],$D4745)),"")</f>
        <v/>
      </c>
      <c r="K4745" s="5" t="str">
        <f>IFERROR(TRIM(INDEX(CID_DB[Description],$D4745)),"")</f>
        <v/>
      </c>
      <c r="L4745" s="24" t="str">
        <f>IFERROR(TRIM(INDEX(CID_DB[Commercial Status],$D4745)),"")</f>
        <v/>
      </c>
    </row>
    <row r="4746" spans="2:12" x14ac:dyDescent="0.35">
      <c r="B4746" s="15"/>
      <c r="D4746" s="17" t="str">
        <f t="array" ref="D4746">IFERROR(IF($B4746&lt;&gt;"",LARGE(IF(ISNUMBER(SEARCH(TRIM(SUBSTITUTE($B4746,"-","")),CID_DB[Search Key])),ROW(CID_DB[Search Key]),""),1)-1,""),"")</f>
        <v/>
      </c>
      <c r="F4746" s="23" t="str">
        <f>IF($B4746&lt;&gt;"",COUNTIFS(CID_DB[Search Key],"*"&amp;TRIM(SUBSTITUTE(B4746,"-",""))&amp;"*"),"")</f>
        <v/>
      </c>
      <c r="G4746" s="23" t="str">
        <f>IFERROR(TRIM(INDEX(CID_DB[Case No],$D4746)),"")</f>
        <v/>
      </c>
      <c r="H4746" s="5" t="str">
        <f>IFERROR(TRIM(INDEX(CID_DB[Known Contractor '#1 PN],$D4746)),"")</f>
        <v/>
      </c>
      <c r="I4746" s="5" t="str">
        <f>IFERROR(TRIM(INDEX(CID_DB[Known Contractor '#2 PN],$D4746)),"")</f>
        <v/>
      </c>
      <c r="J4746" s="5" t="str">
        <f>IFERROR(TRIM(INDEX(CID_DB[ [ NSN ] ],$D4746)),"")</f>
        <v/>
      </c>
      <c r="K4746" s="5" t="str">
        <f>IFERROR(TRIM(INDEX(CID_DB[Description],$D4746)),"")</f>
        <v/>
      </c>
      <c r="L4746" s="24" t="str">
        <f>IFERROR(TRIM(INDEX(CID_DB[Commercial Status],$D4746)),"")</f>
        <v/>
      </c>
    </row>
    <row r="4747" spans="2:12" x14ac:dyDescent="0.35">
      <c r="B4747" s="15"/>
      <c r="D4747" s="17" t="str">
        <f t="array" ref="D4747">IFERROR(IF($B4747&lt;&gt;"",LARGE(IF(ISNUMBER(SEARCH(TRIM(SUBSTITUTE($B4747,"-","")),CID_DB[Search Key])),ROW(CID_DB[Search Key]),""),1)-1,""),"")</f>
        <v/>
      </c>
      <c r="F4747" s="23" t="str">
        <f>IF($B4747&lt;&gt;"",COUNTIFS(CID_DB[Search Key],"*"&amp;TRIM(SUBSTITUTE(B4747,"-",""))&amp;"*"),"")</f>
        <v/>
      </c>
      <c r="G4747" s="23" t="str">
        <f>IFERROR(TRIM(INDEX(CID_DB[Case No],$D4747)),"")</f>
        <v/>
      </c>
      <c r="H4747" s="5" t="str">
        <f>IFERROR(TRIM(INDEX(CID_DB[Known Contractor '#1 PN],$D4747)),"")</f>
        <v/>
      </c>
      <c r="I4747" s="5" t="str">
        <f>IFERROR(TRIM(INDEX(CID_DB[Known Contractor '#2 PN],$D4747)),"")</f>
        <v/>
      </c>
      <c r="J4747" s="5" t="str">
        <f>IFERROR(TRIM(INDEX(CID_DB[ [ NSN ] ],$D4747)),"")</f>
        <v/>
      </c>
      <c r="K4747" s="5" t="str">
        <f>IFERROR(TRIM(INDEX(CID_DB[Description],$D4747)),"")</f>
        <v/>
      </c>
      <c r="L4747" s="24" t="str">
        <f>IFERROR(TRIM(INDEX(CID_DB[Commercial Status],$D4747)),"")</f>
        <v/>
      </c>
    </row>
    <row r="4748" spans="2:12" x14ac:dyDescent="0.35">
      <c r="B4748" s="15"/>
      <c r="D4748" s="17" t="str">
        <f t="array" ref="D4748">IFERROR(IF($B4748&lt;&gt;"",LARGE(IF(ISNUMBER(SEARCH(TRIM(SUBSTITUTE($B4748,"-","")),CID_DB[Search Key])),ROW(CID_DB[Search Key]),""),1)-1,""),"")</f>
        <v/>
      </c>
      <c r="F4748" s="23" t="str">
        <f>IF($B4748&lt;&gt;"",COUNTIFS(CID_DB[Search Key],"*"&amp;TRIM(SUBSTITUTE(B4748,"-",""))&amp;"*"),"")</f>
        <v/>
      </c>
      <c r="G4748" s="23" t="str">
        <f>IFERROR(TRIM(INDEX(CID_DB[Case No],$D4748)),"")</f>
        <v/>
      </c>
      <c r="H4748" s="5" t="str">
        <f>IFERROR(TRIM(INDEX(CID_DB[Known Contractor '#1 PN],$D4748)),"")</f>
        <v/>
      </c>
      <c r="I4748" s="5" t="str">
        <f>IFERROR(TRIM(INDEX(CID_DB[Known Contractor '#2 PN],$D4748)),"")</f>
        <v/>
      </c>
      <c r="J4748" s="5" t="str">
        <f>IFERROR(TRIM(INDEX(CID_DB[ [ NSN ] ],$D4748)),"")</f>
        <v/>
      </c>
      <c r="K4748" s="5" t="str">
        <f>IFERROR(TRIM(INDEX(CID_DB[Description],$D4748)),"")</f>
        <v/>
      </c>
      <c r="L4748" s="24" t="str">
        <f>IFERROR(TRIM(INDEX(CID_DB[Commercial Status],$D4748)),"")</f>
        <v/>
      </c>
    </row>
    <row r="4749" spans="2:12" x14ac:dyDescent="0.35">
      <c r="B4749" s="15"/>
      <c r="D4749" s="17" t="str">
        <f t="array" ref="D4749">IFERROR(IF($B4749&lt;&gt;"",LARGE(IF(ISNUMBER(SEARCH(TRIM(SUBSTITUTE($B4749,"-","")),CID_DB[Search Key])),ROW(CID_DB[Search Key]),""),1)-1,""),"")</f>
        <v/>
      </c>
      <c r="F4749" s="23" t="str">
        <f>IF($B4749&lt;&gt;"",COUNTIFS(CID_DB[Search Key],"*"&amp;TRIM(SUBSTITUTE(B4749,"-",""))&amp;"*"),"")</f>
        <v/>
      </c>
      <c r="G4749" s="23" t="str">
        <f>IFERROR(TRIM(INDEX(CID_DB[Case No],$D4749)),"")</f>
        <v/>
      </c>
      <c r="H4749" s="5" t="str">
        <f>IFERROR(TRIM(INDEX(CID_DB[Known Contractor '#1 PN],$D4749)),"")</f>
        <v/>
      </c>
      <c r="I4749" s="5" t="str">
        <f>IFERROR(TRIM(INDEX(CID_DB[Known Contractor '#2 PN],$D4749)),"")</f>
        <v/>
      </c>
      <c r="J4749" s="5" t="str">
        <f>IFERROR(TRIM(INDEX(CID_DB[ [ NSN ] ],$D4749)),"")</f>
        <v/>
      </c>
      <c r="K4749" s="5" t="str">
        <f>IFERROR(TRIM(INDEX(CID_DB[Description],$D4749)),"")</f>
        <v/>
      </c>
      <c r="L4749" s="24" t="str">
        <f>IFERROR(TRIM(INDEX(CID_DB[Commercial Status],$D4749)),"")</f>
        <v/>
      </c>
    </row>
    <row r="4750" spans="2:12" x14ac:dyDescent="0.35">
      <c r="B4750" s="15"/>
      <c r="D4750" s="17" t="str">
        <f t="array" ref="D4750">IFERROR(IF($B4750&lt;&gt;"",LARGE(IF(ISNUMBER(SEARCH(TRIM(SUBSTITUTE($B4750,"-","")),CID_DB[Search Key])),ROW(CID_DB[Search Key]),""),1)-1,""),"")</f>
        <v/>
      </c>
      <c r="F4750" s="23" t="str">
        <f>IF($B4750&lt;&gt;"",COUNTIFS(CID_DB[Search Key],"*"&amp;TRIM(SUBSTITUTE(B4750,"-",""))&amp;"*"),"")</f>
        <v/>
      </c>
      <c r="G4750" s="23" t="str">
        <f>IFERROR(TRIM(INDEX(CID_DB[Case No],$D4750)),"")</f>
        <v/>
      </c>
      <c r="H4750" s="5" t="str">
        <f>IFERROR(TRIM(INDEX(CID_DB[Known Contractor '#1 PN],$D4750)),"")</f>
        <v/>
      </c>
      <c r="I4750" s="5" t="str">
        <f>IFERROR(TRIM(INDEX(CID_DB[Known Contractor '#2 PN],$D4750)),"")</f>
        <v/>
      </c>
      <c r="J4750" s="5" t="str">
        <f>IFERROR(TRIM(INDEX(CID_DB[ [ NSN ] ],$D4750)),"")</f>
        <v/>
      </c>
      <c r="K4750" s="5" t="str">
        <f>IFERROR(TRIM(INDEX(CID_DB[Description],$D4750)),"")</f>
        <v/>
      </c>
      <c r="L4750" s="24" t="str">
        <f>IFERROR(TRIM(INDEX(CID_DB[Commercial Status],$D4750)),"")</f>
        <v/>
      </c>
    </row>
    <row r="4751" spans="2:12" x14ac:dyDescent="0.35">
      <c r="B4751" s="15"/>
      <c r="D4751" s="17" t="str">
        <f t="array" ref="D4751">IFERROR(IF($B4751&lt;&gt;"",LARGE(IF(ISNUMBER(SEARCH(TRIM(SUBSTITUTE($B4751,"-","")),CID_DB[Search Key])),ROW(CID_DB[Search Key]),""),1)-1,""),"")</f>
        <v/>
      </c>
      <c r="F4751" s="23" t="str">
        <f>IF($B4751&lt;&gt;"",COUNTIFS(CID_DB[Search Key],"*"&amp;TRIM(SUBSTITUTE(B4751,"-",""))&amp;"*"),"")</f>
        <v/>
      </c>
      <c r="G4751" s="23" t="str">
        <f>IFERROR(TRIM(INDEX(CID_DB[Case No],$D4751)),"")</f>
        <v/>
      </c>
      <c r="H4751" s="5" t="str">
        <f>IFERROR(TRIM(INDEX(CID_DB[Known Contractor '#1 PN],$D4751)),"")</f>
        <v/>
      </c>
      <c r="I4751" s="5" t="str">
        <f>IFERROR(TRIM(INDEX(CID_DB[Known Contractor '#2 PN],$D4751)),"")</f>
        <v/>
      </c>
      <c r="J4751" s="5" t="str">
        <f>IFERROR(TRIM(INDEX(CID_DB[ [ NSN ] ],$D4751)),"")</f>
        <v/>
      </c>
      <c r="K4751" s="5" t="str">
        <f>IFERROR(TRIM(INDEX(CID_DB[Description],$D4751)),"")</f>
        <v/>
      </c>
      <c r="L4751" s="24" t="str">
        <f>IFERROR(TRIM(INDEX(CID_DB[Commercial Status],$D4751)),"")</f>
        <v/>
      </c>
    </row>
    <row r="4752" spans="2:12" x14ac:dyDescent="0.35">
      <c r="B4752" s="15"/>
      <c r="D4752" s="17" t="str">
        <f t="array" ref="D4752">IFERROR(IF($B4752&lt;&gt;"",LARGE(IF(ISNUMBER(SEARCH(TRIM(SUBSTITUTE($B4752,"-","")),CID_DB[Search Key])),ROW(CID_DB[Search Key]),""),1)-1,""),"")</f>
        <v/>
      </c>
      <c r="F4752" s="23" t="str">
        <f>IF($B4752&lt;&gt;"",COUNTIFS(CID_DB[Search Key],"*"&amp;TRIM(SUBSTITUTE(B4752,"-",""))&amp;"*"),"")</f>
        <v/>
      </c>
      <c r="G4752" s="23" t="str">
        <f>IFERROR(TRIM(INDEX(CID_DB[Case No],$D4752)),"")</f>
        <v/>
      </c>
      <c r="H4752" s="5" t="str">
        <f>IFERROR(TRIM(INDEX(CID_DB[Known Contractor '#1 PN],$D4752)),"")</f>
        <v/>
      </c>
      <c r="I4752" s="5" t="str">
        <f>IFERROR(TRIM(INDEX(CID_DB[Known Contractor '#2 PN],$D4752)),"")</f>
        <v/>
      </c>
      <c r="J4752" s="5" t="str">
        <f>IFERROR(TRIM(INDEX(CID_DB[ [ NSN ] ],$D4752)),"")</f>
        <v/>
      </c>
      <c r="K4752" s="5" t="str">
        <f>IFERROR(TRIM(INDEX(CID_DB[Description],$D4752)),"")</f>
        <v/>
      </c>
      <c r="L4752" s="24" t="str">
        <f>IFERROR(TRIM(INDEX(CID_DB[Commercial Status],$D4752)),"")</f>
        <v/>
      </c>
    </row>
    <row r="4753" spans="2:12" x14ac:dyDescent="0.35">
      <c r="B4753" s="15"/>
      <c r="D4753" s="17" t="str">
        <f t="array" ref="D4753">IFERROR(IF($B4753&lt;&gt;"",LARGE(IF(ISNUMBER(SEARCH(TRIM(SUBSTITUTE($B4753,"-","")),CID_DB[Search Key])),ROW(CID_DB[Search Key]),""),1)-1,""),"")</f>
        <v/>
      </c>
      <c r="F4753" s="23" t="str">
        <f>IF($B4753&lt;&gt;"",COUNTIFS(CID_DB[Search Key],"*"&amp;TRIM(SUBSTITUTE(B4753,"-",""))&amp;"*"),"")</f>
        <v/>
      </c>
      <c r="G4753" s="23" t="str">
        <f>IFERROR(TRIM(INDEX(CID_DB[Case No],$D4753)),"")</f>
        <v/>
      </c>
      <c r="H4753" s="5" t="str">
        <f>IFERROR(TRIM(INDEX(CID_DB[Known Contractor '#1 PN],$D4753)),"")</f>
        <v/>
      </c>
      <c r="I4753" s="5" t="str">
        <f>IFERROR(TRIM(INDEX(CID_DB[Known Contractor '#2 PN],$D4753)),"")</f>
        <v/>
      </c>
      <c r="J4753" s="5" t="str">
        <f>IFERROR(TRIM(INDEX(CID_DB[ [ NSN ] ],$D4753)),"")</f>
        <v/>
      </c>
      <c r="K4753" s="5" t="str">
        <f>IFERROR(TRIM(INDEX(CID_DB[Description],$D4753)),"")</f>
        <v/>
      </c>
      <c r="L4753" s="24" t="str">
        <f>IFERROR(TRIM(INDEX(CID_DB[Commercial Status],$D4753)),"")</f>
        <v/>
      </c>
    </row>
    <row r="4754" spans="2:12" x14ac:dyDescent="0.35">
      <c r="B4754" s="15"/>
      <c r="D4754" s="17" t="str">
        <f t="array" ref="D4754">IFERROR(IF($B4754&lt;&gt;"",LARGE(IF(ISNUMBER(SEARCH(TRIM(SUBSTITUTE($B4754,"-","")),CID_DB[Search Key])),ROW(CID_DB[Search Key]),""),1)-1,""),"")</f>
        <v/>
      </c>
      <c r="F4754" s="23" t="str">
        <f>IF($B4754&lt;&gt;"",COUNTIFS(CID_DB[Search Key],"*"&amp;TRIM(SUBSTITUTE(B4754,"-",""))&amp;"*"),"")</f>
        <v/>
      </c>
      <c r="G4754" s="23" t="str">
        <f>IFERROR(TRIM(INDEX(CID_DB[Case No],$D4754)),"")</f>
        <v/>
      </c>
      <c r="H4754" s="5" t="str">
        <f>IFERROR(TRIM(INDEX(CID_DB[Known Contractor '#1 PN],$D4754)),"")</f>
        <v/>
      </c>
      <c r="I4754" s="5" t="str">
        <f>IFERROR(TRIM(INDEX(CID_DB[Known Contractor '#2 PN],$D4754)),"")</f>
        <v/>
      </c>
      <c r="J4754" s="5" t="str">
        <f>IFERROR(TRIM(INDEX(CID_DB[ [ NSN ] ],$D4754)),"")</f>
        <v/>
      </c>
      <c r="K4754" s="5" t="str">
        <f>IFERROR(TRIM(INDEX(CID_DB[Description],$D4754)),"")</f>
        <v/>
      </c>
      <c r="L4754" s="24" t="str">
        <f>IFERROR(TRIM(INDEX(CID_DB[Commercial Status],$D4754)),"")</f>
        <v/>
      </c>
    </row>
    <row r="4755" spans="2:12" x14ac:dyDescent="0.35">
      <c r="B4755" s="15"/>
      <c r="D4755" s="17" t="str">
        <f t="array" ref="D4755">IFERROR(IF($B4755&lt;&gt;"",LARGE(IF(ISNUMBER(SEARCH(TRIM(SUBSTITUTE($B4755,"-","")),CID_DB[Search Key])),ROW(CID_DB[Search Key]),""),1)-1,""),"")</f>
        <v/>
      </c>
      <c r="F4755" s="23" t="str">
        <f>IF($B4755&lt;&gt;"",COUNTIFS(CID_DB[Search Key],"*"&amp;TRIM(SUBSTITUTE(B4755,"-",""))&amp;"*"),"")</f>
        <v/>
      </c>
      <c r="G4755" s="23" t="str">
        <f>IFERROR(TRIM(INDEX(CID_DB[Case No],$D4755)),"")</f>
        <v/>
      </c>
      <c r="H4755" s="5" t="str">
        <f>IFERROR(TRIM(INDEX(CID_DB[Known Contractor '#1 PN],$D4755)),"")</f>
        <v/>
      </c>
      <c r="I4755" s="5" t="str">
        <f>IFERROR(TRIM(INDEX(CID_DB[Known Contractor '#2 PN],$D4755)),"")</f>
        <v/>
      </c>
      <c r="J4755" s="5" t="str">
        <f>IFERROR(TRIM(INDEX(CID_DB[ [ NSN ] ],$D4755)),"")</f>
        <v/>
      </c>
      <c r="K4755" s="5" t="str">
        <f>IFERROR(TRIM(INDEX(CID_DB[Description],$D4755)),"")</f>
        <v/>
      </c>
      <c r="L4755" s="24" t="str">
        <f>IFERROR(TRIM(INDEX(CID_DB[Commercial Status],$D4755)),"")</f>
        <v/>
      </c>
    </row>
    <row r="4756" spans="2:12" x14ac:dyDescent="0.35">
      <c r="B4756" s="15"/>
      <c r="D4756" s="17" t="str">
        <f t="array" ref="D4756">IFERROR(IF($B4756&lt;&gt;"",LARGE(IF(ISNUMBER(SEARCH(TRIM(SUBSTITUTE($B4756,"-","")),CID_DB[Search Key])),ROW(CID_DB[Search Key]),""),1)-1,""),"")</f>
        <v/>
      </c>
      <c r="F4756" s="23" t="str">
        <f>IF($B4756&lt;&gt;"",COUNTIFS(CID_DB[Search Key],"*"&amp;TRIM(SUBSTITUTE(B4756,"-",""))&amp;"*"),"")</f>
        <v/>
      </c>
      <c r="G4756" s="23" t="str">
        <f>IFERROR(TRIM(INDEX(CID_DB[Case No],$D4756)),"")</f>
        <v/>
      </c>
      <c r="H4756" s="5" t="str">
        <f>IFERROR(TRIM(INDEX(CID_DB[Known Contractor '#1 PN],$D4756)),"")</f>
        <v/>
      </c>
      <c r="I4756" s="5" t="str">
        <f>IFERROR(TRIM(INDEX(CID_DB[Known Contractor '#2 PN],$D4756)),"")</f>
        <v/>
      </c>
      <c r="J4756" s="5" t="str">
        <f>IFERROR(TRIM(INDEX(CID_DB[ [ NSN ] ],$D4756)),"")</f>
        <v/>
      </c>
      <c r="K4756" s="5" t="str">
        <f>IFERROR(TRIM(INDEX(CID_DB[Description],$D4756)),"")</f>
        <v/>
      </c>
      <c r="L4756" s="24" t="str">
        <f>IFERROR(TRIM(INDEX(CID_DB[Commercial Status],$D4756)),"")</f>
        <v/>
      </c>
    </row>
    <row r="4757" spans="2:12" x14ac:dyDescent="0.35">
      <c r="B4757" s="15"/>
      <c r="D4757" s="17" t="str">
        <f t="array" ref="D4757">IFERROR(IF($B4757&lt;&gt;"",LARGE(IF(ISNUMBER(SEARCH(TRIM(SUBSTITUTE($B4757,"-","")),CID_DB[Search Key])),ROW(CID_DB[Search Key]),""),1)-1,""),"")</f>
        <v/>
      </c>
      <c r="F4757" s="23" t="str">
        <f>IF($B4757&lt;&gt;"",COUNTIFS(CID_DB[Search Key],"*"&amp;TRIM(SUBSTITUTE(B4757,"-",""))&amp;"*"),"")</f>
        <v/>
      </c>
      <c r="G4757" s="23" t="str">
        <f>IFERROR(TRIM(INDEX(CID_DB[Case No],$D4757)),"")</f>
        <v/>
      </c>
      <c r="H4757" s="5" t="str">
        <f>IFERROR(TRIM(INDEX(CID_DB[Known Contractor '#1 PN],$D4757)),"")</f>
        <v/>
      </c>
      <c r="I4757" s="5" t="str">
        <f>IFERROR(TRIM(INDEX(CID_DB[Known Contractor '#2 PN],$D4757)),"")</f>
        <v/>
      </c>
      <c r="J4757" s="5" t="str">
        <f>IFERROR(TRIM(INDEX(CID_DB[ [ NSN ] ],$D4757)),"")</f>
        <v/>
      </c>
      <c r="K4757" s="5" t="str">
        <f>IFERROR(TRIM(INDEX(CID_DB[Description],$D4757)),"")</f>
        <v/>
      </c>
      <c r="L4757" s="24" t="str">
        <f>IFERROR(TRIM(INDEX(CID_DB[Commercial Status],$D4757)),"")</f>
        <v/>
      </c>
    </row>
    <row r="4758" spans="2:12" x14ac:dyDescent="0.35">
      <c r="B4758" s="15"/>
      <c r="D4758" s="17" t="str">
        <f t="array" ref="D4758">IFERROR(IF($B4758&lt;&gt;"",LARGE(IF(ISNUMBER(SEARCH(TRIM(SUBSTITUTE($B4758,"-","")),CID_DB[Search Key])),ROW(CID_DB[Search Key]),""),1)-1,""),"")</f>
        <v/>
      </c>
      <c r="F4758" s="23" t="str">
        <f>IF($B4758&lt;&gt;"",COUNTIFS(CID_DB[Search Key],"*"&amp;TRIM(SUBSTITUTE(B4758,"-",""))&amp;"*"),"")</f>
        <v/>
      </c>
      <c r="G4758" s="23" t="str">
        <f>IFERROR(TRIM(INDEX(CID_DB[Case No],$D4758)),"")</f>
        <v/>
      </c>
      <c r="H4758" s="5" t="str">
        <f>IFERROR(TRIM(INDEX(CID_DB[Known Contractor '#1 PN],$D4758)),"")</f>
        <v/>
      </c>
      <c r="I4758" s="5" t="str">
        <f>IFERROR(TRIM(INDEX(CID_DB[Known Contractor '#2 PN],$D4758)),"")</f>
        <v/>
      </c>
      <c r="J4758" s="5" t="str">
        <f>IFERROR(TRIM(INDEX(CID_DB[ [ NSN ] ],$D4758)),"")</f>
        <v/>
      </c>
      <c r="K4758" s="5" t="str">
        <f>IFERROR(TRIM(INDEX(CID_DB[Description],$D4758)),"")</f>
        <v/>
      </c>
      <c r="L4758" s="24" t="str">
        <f>IFERROR(TRIM(INDEX(CID_DB[Commercial Status],$D4758)),"")</f>
        <v/>
      </c>
    </row>
    <row r="4759" spans="2:12" x14ac:dyDescent="0.35">
      <c r="B4759" s="15"/>
      <c r="D4759" s="17" t="str">
        <f t="array" ref="D4759">IFERROR(IF($B4759&lt;&gt;"",LARGE(IF(ISNUMBER(SEARCH(TRIM(SUBSTITUTE($B4759,"-","")),CID_DB[Search Key])),ROW(CID_DB[Search Key]),""),1)-1,""),"")</f>
        <v/>
      </c>
      <c r="F4759" s="23" t="str">
        <f>IF($B4759&lt;&gt;"",COUNTIFS(CID_DB[Search Key],"*"&amp;TRIM(SUBSTITUTE(B4759,"-",""))&amp;"*"),"")</f>
        <v/>
      </c>
      <c r="G4759" s="23" t="str">
        <f>IFERROR(TRIM(INDEX(CID_DB[Case No],$D4759)),"")</f>
        <v/>
      </c>
      <c r="H4759" s="5" t="str">
        <f>IFERROR(TRIM(INDEX(CID_DB[Known Contractor '#1 PN],$D4759)),"")</f>
        <v/>
      </c>
      <c r="I4759" s="5" t="str">
        <f>IFERROR(TRIM(INDEX(CID_DB[Known Contractor '#2 PN],$D4759)),"")</f>
        <v/>
      </c>
      <c r="J4759" s="5" t="str">
        <f>IFERROR(TRIM(INDEX(CID_DB[ [ NSN ] ],$D4759)),"")</f>
        <v/>
      </c>
      <c r="K4759" s="5" t="str">
        <f>IFERROR(TRIM(INDEX(CID_DB[Description],$D4759)),"")</f>
        <v/>
      </c>
      <c r="L4759" s="24" t="str">
        <f>IFERROR(TRIM(INDEX(CID_DB[Commercial Status],$D4759)),"")</f>
        <v/>
      </c>
    </row>
    <row r="4760" spans="2:12" x14ac:dyDescent="0.35">
      <c r="B4760" s="15"/>
      <c r="D4760" s="17" t="str">
        <f t="array" ref="D4760">IFERROR(IF($B4760&lt;&gt;"",LARGE(IF(ISNUMBER(SEARCH(TRIM(SUBSTITUTE($B4760,"-","")),CID_DB[Search Key])),ROW(CID_DB[Search Key]),""),1)-1,""),"")</f>
        <v/>
      </c>
      <c r="F4760" s="23" t="str">
        <f>IF($B4760&lt;&gt;"",COUNTIFS(CID_DB[Search Key],"*"&amp;TRIM(SUBSTITUTE(B4760,"-",""))&amp;"*"),"")</f>
        <v/>
      </c>
      <c r="G4760" s="23" t="str">
        <f>IFERROR(TRIM(INDEX(CID_DB[Case No],$D4760)),"")</f>
        <v/>
      </c>
      <c r="H4760" s="5" t="str">
        <f>IFERROR(TRIM(INDEX(CID_DB[Known Contractor '#1 PN],$D4760)),"")</f>
        <v/>
      </c>
      <c r="I4760" s="5" t="str">
        <f>IFERROR(TRIM(INDEX(CID_DB[Known Contractor '#2 PN],$D4760)),"")</f>
        <v/>
      </c>
      <c r="J4760" s="5" t="str">
        <f>IFERROR(TRIM(INDEX(CID_DB[ [ NSN ] ],$D4760)),"")</f>
        <v/>
      </c>
      <c r="K4760" s="5" t="str">
        <f>IFERROR(TRIM(INDEX(CID_DB[Description],$D4760)),"")</f>
        <v/>
      </c>
      <c r="L4760" s="24" t="str">
        <f>IFERROR(TRIM(INDEX(CID_DB[Commercial Status],$D4760)),"")</f>
        <v/>
      </c>
    </row>
    <row r="4761" spans="2:12" x14ac:dyDescent="0.35">
      <c r="B4761" s="15"/>
      <c r="D4761" s="17" t="str">
        <f t="array" ref="D4761">IFERROR(IF($B4761&lt;&gt;"",LARGE(IF(ISNUMBER(SEARCH(TRIM(SUBSTITUTE($B4761,"-","")),CID_DB[Search Key])),ROW(CID_DB[Search Key]),""),1)-1,""),"")</f>
        <v/>
      </c>
      <c r="F4761" s="23" t="str">
        <f>IF($B4761&lt;&gt;"",COUNTIFS(CID_DB[Search Key],"*"&amp;TRIM(SUBSTITUTE(B4761,"-",""))&amp;"*"),"")</f>
        <v/>
      </c>
      <c r="G4761" s="23" t="str">
        <f>IFERROR(TRIM(INDEX(CID_DB[Case No],$D4761)),"")</f>
        <v/>
      </c>
      <c r="H4761" s="5" t="str">
        <f>IFERROR(TRIM(INDEX(CID_DB[Known Contractor '#1 PN],$D4761)),"")</f>
        <v/>
      </c>
      <c r="I4761" s="5" t="str">
        <f>IFERROR(TRIM(INDEX(CID_DB[Known Contractor '#2 PN],$D4761)),"")</f>
        <v/>
      </c>
      <c r="J4761" s="5" t="str">
        <f>IFERROR(TRIM(INDEX(CID_DB[ [ NSN ] ],$D4761)),"")</f>
        <v/>
      </c>
      <c r="K4761" s="5" t="str">
        <f>IFERROR(TRIM(INDEX(CID_DB[Description],$D4761)),"")</f>
        <v/>
      </c>
      <c r="L4761" s="24" t="str">
        <f>IFERROR(TRIM(INDEX(CID_DB[Commercial Status],$D4761)),"")</f>
        <v/>
      </c>
    </row>
    <row r="4762" spans="2:12" x14ac:dyDescent="0.35">
      <c r="B4762" s="15"/>
      <c r="D4762" s="17" t="str">
        <f t="array" ref="D4762">IFERROR(IF($B4762&lt;&gt;"",LARGE(IF(ISNUMBER(SEARCH(TRIM(SUBSTITUTE($B4762,"-","")),CID_DB[Search Key])),ROW(CID_DB[Search Key]),""),1)-1,""),"")</f>
        <v/>
      </c>
      <c r="F4762" s="23" t="str">
        <f>IF($B4762&lt;&gt;"",COUNTIFS(CID_DB[Search Key],"*"&amp;TRIM(SUBSTITUTE(B4762,"-",""))&amp;"*"),"")</f>
        <v/>
      </c>
      <c r="G4762" s="23" t="str">
        <f>IFERROR(TRIM(INDEX(CID_DB[Case No],$D4762)),"")</f>
        <v/>
      </c>
      <c r="H4762" s="5" t="str">
        <f>IFERROR(TRIM(INDEX(CID_DB[Known Contractor '#1 PN],$D4762)),"")</f>
        <v/>
      </c>
      <c r="I4762" s="5" t="str">
        <f>IFERROR(TRIM(INDEX(CID_DB[Known Contractor '#2 PN],$D4762)),"")</f>
        <v/>
      </c>
      <c r="J4762" s="5" t="str">
        <f>IFERROR(TRIM(INDEX(CID_DB[ [ NSN ] ],$D4762)),"")</f>
        <v/>
      </c>
      <c r="K4762" s="5" t="str">
        <f>IFERROR(TRIM(INDEX(CID_DB[Description],$D4762)),"")</f>
        <v/>
      </c>
      <c r="L4762" s="24" t="str">
        <f>IFERROR(TRIM(INDEX(CID_DB[Commercial Status],$D4762)),"")</f>
        <v/>
      </c>
    </row>
    <row r="4763" spans="2:12" x14ac:dyDescent="0.35">
      <c r="B4763" s="15"/>
      <c r="D4763" s="17" t="str">
        <f t="array" ref="D4763">IFERROR(IF($B4763&lt;&gt;"",LARGE(IF(ISNUMBER(SEARCH(TRIM(SUBSTITUTE($B4763,"-","")),CID_DB[Search Key])),ROW(CID_DB[Search Key]),""),1)-1,""),"")</f>
        <v/>
      </c>
      <c r="F4763" s="23" t="str">
        <f>IF($B4763&lt;&gt;"",COUNTIFS(CID_DB[Search Key],"*"&amp;TRIM(SUBSTITUTE(B4763,"-",""))&amp;"*"),"")</f>
        <v/>
      </c>
      <c r="G4763" s="23" t="str">
        <f>IFERROR(TRIM(INDEX(CID_DB[Case No],$D4763)),"")</f>
        <v/>
      </c>
      <c r="H4763" s="5" t="str">
        <f>IFERROR(TRIM(INDEX(CID_DB[Known Contractor '#1 PN],$D4763)),"")</f>
        <v/>
      </c>
      <c r="I4763" s="5" t="str">
        <f>IFERROR(TRIM(INDEX(CID_DB[Known Contractor '#2 PN],$D4763)),"")</f>
        <v/>
      </c>
      <c r="J4763" s="5" t="str">
        <f>IFERROR(TRIM(INDEX(CID_DB[ [ NSN ] ],$D4763)),"")</f>
        <v/>
      </c>
      <c r="K4763" s="5" t="str">
        <f>IFERROR(TRIM(INDEX(CID_DB[Description],$D4763)),"")</f>
        <v/>
      </c>
      <c r="L4763" s="24" t="str">
        <f>IFERROR(TRIM(INDEX(CID_DB[Commercial Status],$D4763)),"")</f>
        <v/>
      </c>
    </row>
    <row r="4764" spans="2:12" x14ac:dyDescent="0.35">
      <c r="B4764" s="15"/>
      <c r="D4764" s="17" t="str">
        <f t="array" ref="D4764">IFERROR(IF($B4764&lt;&gt;"",LARGE(IF(ISNUMBER(SEARCH(TRIM(SUBSTITUTE($B4764,"-","")),CID_DB[Search Key])),ROW(CID_DB[Search Key]),""),1)-1,""),"")</f>
        <v/>
      </c>
      <c r="F4764" s="23" t="str">
        <f>IF($B4764&lt;&gt;"",COUNTIFS(CID_DB[Search Key],"*"&amp;TRIM(SUBSTITUTE(B4764,"-",""))&amp;"*"),"")</f>
        <v/>
      </c>
      <c r="G4764" s="23" t="str">
        <f>IFERROR(TRIM(INDEX(CID_DB[Case No],$D4764)),"")</f>
        <v/>
      </c>
      <c r="H4764" s="5" t="str">
        <f>IFERROR(TRIM(INDEX(CID_DB[Known Contractor '#1 PN],$D4764)),"")</f>
        <v/>
      </c>
      <c r="I4764" s="5" t="str">
        <f>IFERROR(TRIM(INDEX(CID_DB[Known Contractor '#2 PN],$D4764)),"")</f>
        <v/>
      </c>
      <c r="J4764" s="5" t="str">
        <f>IFERROR(TRIM(INDEX(CID_DB[ [ NSN ] ],$D4764)),"")</f>
        <v/>
      </c>
      <c r="K4764" s="5" t="str">
        <f>IFERROR(TRIM(INDEX(CID_DB[Description],$D4764)),"")</f>
        <v/>
      </c>
      <c r="L4764" s="24" t="str">
        <f>IFERROR(TRIM(INDEX(CID_DB[Commercial Status],$D4764)),"")</f>
        <v/>
      </c>
    </row>
    <row r="4765" spans="2:12" x14ac:dyDescent="0.35">
      <c r="B4765" s="15"/>
      <c r="D4765" s="17" t="str">
        <f t="array" ref="D4765">IFERROR(IF($B4765&lt;&gt;"",LARGE(IF(ISNUMBER(SEARCH(TRIM(SUBSTITUTE($B4765,"-","")),CID_DB[Search Key])),ROW(CID_DB[Search Key]),""),1)-1,""),"")</f>
        <v/>
      </c>
      <c r="F4765" s="23" t="str">
        <f>IF($B4765&lt;&gt;"",COUNTIFS(CID_DB[Search Key],"*"&amp;TRIM(SUBSTITUTE(B4765,"-",""))&amp;"*"),"")</f>
        <v/>
      </c>
      <c r="G4765" s="23" t="str">
        <f>IFERROR(TRIM(INDEX(CID_DB[Case No],$D4765)),"")</f>
        <v/>
      </c>
      <c r="H4765" s="5" t="str">
        <f>IFERROR(TRIM(INDEX(CID_DB[Known Contractor '#1 PN],$D4765)),"")</f>
        <v/>
      </c>
      <c r="I4765" s="5" t="str">
        <f>IFERROR(TRIM(INDEX(CID_DB[Known Contractor '#2 PN],$D4765)),"")</f>
        <v/>
      </c>
      <c r="J4765" s="5" t="str">
        <f>IFERROR(TRIM(INDEX(CID_DB[ [ NSN ] ],$D4765)),"")</f>
        <v/>
      </c>
      <c r="K4765" s="5" t="str">
        <f>IFERROR(TRIM(INDEX(CID_DB[Description],$D4765)),"")</f>
        <v/>
      </c>
      <c r="L4765" s="24" t="str">
        <f>IFERROR(TRIM(INDEX(CID_DB[Commercial Status],$D4765)),"")</f>
        <v/>
      </c>
    </row>
    <row r="4766" spans="2:12" x14ac:dyDescent="0.35">
      <c r="B4766" s="15"/>
      <c r="D4766" s="17" t="str">
        <f t="array" ref="D4766">IFERROR(IF($B4766&lt;&gt;"",LARGE(IF(ISNUMBER(SEARCH(TRIM(SUBSTITUTE($B4766,"-","")),CID_DB[Search Key])),ROW(CID_DB[Search Key]),""),1)-1,""),"")</f>
        <v/>
      </c>
      <c r="F4766" s="23" t="str">
        <f>IF($B4766&lt;&gt;"",COUNTIFS(CID_DB[Search Key],"*"&amp;TRIM(SUBSTITUTE(B4766,"-",""))&amp;"*"),"")</f>
        <v/>
      </c>
      <c r="G4766" s="23" t="str">
        <f>IFERROR(TRIM(INDEX(CID_DB[Case No],$D4766)),"")</f>
        <v/>
      </c>
      <c r="H4766" s="5" t="str">
        <f>IFERROR(TRIM(INDEX(CID_DB[Known Contractor '#1 PN],$D4766)),"")</f>
        <v/>
      </c>
      <c r="I4766" s="5" t="str">
        <f>IFERROR(TRIM(INDEX(CID_DB[Known Contractor '#2 PN],$D4766)),"")</f>
        <v/>
      </c>
      <c r="J4766" s="5" t="str">
        <f>IFERROR(TRIM(INDEX(CID_DB[ [ NSN ] ],$D4766)),"")</f>
        <v/>
      </c>
      <c r="K4766" s="5" t="str">
        <f>IFERROR(TRIM(INDEX(CID_DB[Description],$D4766)),"")</f>
        <v/>
      </c>
      <c r="L4766" s="24" t="str">
        <f>IFERROR(TRIM(INDEX(CID_DB[Commercial Status],$D4766)),"")</f>
        <v/>
      </c>
    </row>
    <row r="4767" spans="2:12" x14ac:dyDescent="0.35">
      <c r="B4767" s="15"/>
      <c r="D4767" s="17" t="str">
        <f t="array" ref="D4767">IFERROR(IF($B4767&lt;&gt;"",LARGE(IF(ISNUMBER(SEARCH(TRIM(SUBSTITUTE($B4767,"-","")),CID_DB[Search Key])),ROW(CID_DB[Search Key]),""),1)-1,""),"")</f>
        <v/>
      </c>
      <c r="F4767" s="23" t="str">
        <f>IF($B4767&lt;&gt;"",COUNTIFS(CID_DB[Search Key],"*"&amp;TRIM(SUBSTITUTE(B4767,"-",""))&amp;"*"),"")</f>
        <v/>
      </c>
      <c r="G4767" s="23" t="str">
        <f>IFERROR(TRIM(INDEX(CID_DB[Case No],$D4767)),"")</f>
        <v/>
      </c>
      <c r="H4767" s="5" t="str">
        <f>IFERROR(TRIM(INDEX(CID_DB[Known Contractor '#1 PN],$D4767)),"")</f>
        <v/>
      </c>
      <c r="I4767" s="5" t="str">
        <f>IFERROR(TRIM(INDEX(CID_DB[Known Contractor '#2 PN],$D4767)),"")</f>
        <v/>
      </c>
      <c r="J4767" s="5" t="str">
        <f>IFERROR(TRIM(INDEX(CID_DB[ [ NSN ] ],$D4767)),"")</f>
        <v/>
      </c>
      <c r="K4767" s="5" t="str">
        <f>IFERROR(TRIM(INDEX(CID_DB[Description],$D4767)),"")</f>
        <v/>
      </c>
      <c r="L4767" s="24" t="str">
        <f>IFERROR(TRIM(INDEX(CID_DB[Commercial Status],$D4767)),"")</f>
        <v/>
      </c>
    </row>
    <row r="4768" spans="2:12" x14ac:dyDescent="0.35">
      <c r="B4768" s="15"/>
      <c r="D4768" s="17" t="str">
        <f t="array" ref="D4768">IFERROR(IF($B4768&lt;&gt;"",LARGE(IF(ISNUMBER(SEARCH(TRIM(SUBSTITUTE($B4768,"-","")),CID_DB[Search Key])),ROW(CID_DB[Search Key]),""),1)-1,""),"")</f>
        <v/>
      </c>
      <c r="F4768" s="23" t="str">
        <f>IF($B4768&lt;&gt;"",COUNTIFS(CID_DB[Search Key],"*"&amp;TRIM(SUBSTITUTE(B4768,"-",""))&amp;"*"),"")</f>
        <v/>
      </c>
      <c r="G4768" s="23" t="str">
        <f>IFERROR(TRIM(INDEX(CID_DB[Case No],$D4768)),"")</f>
        <v/>
      </c>
      <c r="H4768" s="5" t="str">
        <f>IFERROR(TRIM(INDEX(CID_DB[Known Contractor '#1 PN],$D4768)),"")</f>
        <v/>
      </c>
      <c r="I4768" s="5" t="str">
        <f>IFERROR(TRIM(INDEX(CID_DB[Known Contractor '#2 PN],$D4768)),"")</f>
        <v/>
      </c>
      <c r="J4768" s="5" t="str">
        <f>IFERROR(TRIM(INDEX(CID_DB[ [ NSN ] ],$D4768)),"")</f>
        <v/>
      </c>
      <c r="K4768" s="5" t="str">
        <f>IFERROR(TRIM(INDEX(CID_DB[Description],$D4768)),"")</f>
        <v/>
      </c>
      <c r="L4768" s="24" t="str">
        <f>IFERROR(TRIM(INDEX(CID_DB[Commercial Status],$D4768)),"")</f>
        <v/>
      </c>
    </row>
    <row r="4769" spans="2:12" x14ac:dyDescent="0.35">
      <c r="B4769" s="15"/>
      <c r="D4769" s="17" t="str">
        <f t="array" ref="D4769">IFERROR(IF($B4769&lt;&gt;"",LARGE(IF(ISNUMBER(SEARCH(TRIM(SUBSTITUTE($B4769,"-","")),CID_DB[Search Key])),ROW(CID_DB[Search Key]),""),1)-1,""),"")</f>
        <v/>
      </c>
      <c r="F4769" s="23" t="str">
        <f>IF($B4769&lt;&gt;"",COUNTIFS(CID_DB[Search Key],"*"&amp;TRIM(SUBSTITUTE(B4769,"-",""))&amp;"*"),"")</f>
        <v/>
      </c>
      <c r="G4769" s="23" t="str">
        <f>IFERROR(TRIM(INDEX(CID_DB[Case No],$D4769)),"")</f>
        <v/>
      </c>
      <c r="H4769" s="5" t="str">
        <f>IFERROR(TRIM(INDEX(CID_DB[Known Contractor '#1 PN],$D4769)),"")</f>
        <v/>
      </c>
      <c r="I4769" s="5" t="str">
        <f>IFERROR(TRIM(INDEX(CID_DB[Known Contractor '#2 PN],$D4769)),"")</f>
        <v/>
      </c>
      <c r="J4769" s="5" t="str">
        <f>IFERROR(TRIM(INDEX(CID_DB[ [ NSN ] ],$D4769)),"")</f>
        <v/>
      </c>
      <c r="K4769" s="5" t="str">
        <f>IFERROR(TRIM(INDEX(CID_DB[Description],$D4769)),"")</f>
        <v/>
      </c>
      <c r="L4769" s="24" t="str">
        <f>IFERROR(TRIM(INDEX(CID_DB[Commercial Status],$D4769)),"")</f>
        <v/>
      </c>
    </row>
    <row r="4770" spans="2:12" x14ac:dyDescent="0.35">
      <c r="B4770" s="15"/>
      <c r="D4770" s="17" t="str">
        <f t="array" ref="D4770">IFERROR(IF($B4770&lt;&gt;"",LARGE(IF(ISNUMBER(SEARCH(TRIM(SUBSTITUTE($B4770,"-","")),CID_DB[Search Key])),ROW(CID_DB[Search Key]),""),1)-1,""),"")</f>
        <v/>
      </c>
      <c r="F4770" s="23" t="str">
        <f>IF($B4770&lt;&gt;"",COUNTIFS(CID_DB[Search Key],"*"&amp;TRIM(SUBSTITUTE(B4770,"-",""))&amp;"*"),"")</f>
        <v/>
      </c>
      <c r="G4770" s="23" t="str">
        <f>IFERROR(TRIM(INDEX(CID_DB[Case No],$D4770)),"")</f>
        <v/>
      </c>
      <c r="H4770" s="5" t="str">
        <f>IFERROR(TRIM(INDEX(CID_DB[Known Contractor '#1 PN],$D4770)),"")</f>
        <v/>
      </c>
      <c r="I4770" s="5" t="str">
        <f>IFERROR(TRIM(INDEX(CID_DB[Known Contractor '#2 PN],$D4770)),"")</f>
        <v/>
      </c>
      <c r="J4770" s="5" t="str">
        <f>IFERROR(TRIM(INDEX(CID_DB[ [ NSN ] ],$D4770)),"")</f>
        <v/>
      </c>
      <c r="K4770" s="5" t="str">
        <f>IFERROR(TRIM(INDEX(CID_DB[Description],$D4770)),"")</f>
        <v/>
      </c>
      <c r="L4770" s="24" t="str">
        <f>IFERROR(TRIM(INDEX(CID_DB[Commercial Status],$D4770)),"")</f>
        <v/>
      </c>
    </row>
    <row r="4771" spans="2:12" x14ac:dyDescent="0.35">
      <c r="B4771" s="15"/>
      <c r="D4771" s="17" t="str">
        <f t="array" ref="D4771">IFERROR(IF($B4771&lt;&gt;"",LARGE(IF(ISNUMBER(SEARCH(TRIM(SUBSTITUTE($B4771,"-","")),CID_DB[Search Key])),ROW(CID_DB[Search Key]),""),1)-1,""),"")</f>
        <v/>
      </c>
      <c r="F4771" s="23" t="str">
        <f>IF($B4771&lt;&gt;"",COUNTIFS(CID_DB[Search Key],"*"&amp;TRIM(SUBSTITUTE(B4771,"-",""))&amp;"*"),"")</f>
        <v/>
      </c>
      <c r="G4771" s="23" t="str">
        <f>IFERROR(TRIM(INDEX(CID_DB[Case No],$D4771)),"")</f>
        <v/>
      </c>
      <c r="H4771" s="5" t="str">
        <f>IFERROR(TRIM(INDEX(CID_DB[Known Contractor '#1 PN],$D4771)),"")</f>
        <v/>
      </c>
      <c r="I4771" s="5" t="str">
        <f>IFERROR(TRIM(INDEX(CID_DB[Known Contractor '#2 PN],$D4771)),"")</f>
        <v/>
      </c>
      <c r="J4771" s="5" t="str">
        <f>IFERROR(TRIM(INDEX(CID_DB[ [ NSN ] ],$D4771)),"")</f>
        <v/>
      </c>
      <c r="K4771" s="5" t="str">
        <f>IFERROR(TRIM(INDEX(CID_DB[Description],$D4771)),"")</f>
        <v/>
      </c>
      <c r="L4771" s="24" t="str">
        <f>IFERROR(TRIM(INDEX(CID_DB[Commercial Status],$D4771)),"")</f>
        <v/>
      </c>
    </row>
    <row r="4772" spans="2:12" x14ac:dyDescent="0.35">
      <c r="B4772" s="15"/>
      <c r="D4772" s="17" t="str">
        <f t="array" ref="D4772">IFERROR(IF($B4772&lt;&gt;"",LARGE(IF(ISNUMBER(SEARCH(TRIM(SUBSTITUTE($B4772,"-","")),CID_DB[Search Key])),ROW(CID_DB[Search Key]),""),1)-1,""),"")</f>
        <v/>
      </c>
      <c r="F4772" s="23" t="str">
        <f>IF($B4772&lt;&gt;"",COUNTIFS(CID_DB[Search Key],"*"&amp;TRIM(SUBSTITUTE(B4772,"-",""))&amp;"*"),"")</f>
        <v/>
      </c>
      <c r="G4772" s="23" t="str">
        <f>IFERROR(TRIM(INDEX(CID_DB[Case No],$D4772)),"")</f>
        <v/>
      </c>
      <c r="H4772" s="5" t="str">
        <f>IFERROR(TRIM(INDEX(CID_DB[Known Contractor '#1 PN],$D4772)),"")</f>
        <v/>
      </c>
      <c r="I4772" s="5" t="str">
        <f>IFERROR(TRIM(INDEX(CID_DB[Known Contractor '#2 PN],$D4772)),"")</f>
        <v/>
      </c>
      <c r="J4772" s="5" t="str">
        <f>IFERROR(TRIM(INDEX(CID_DB[ [ NSN ] ],$D4772)),"")</f>
        <v/>
      </c>
      <c r="K4772" s="5" t="str">
        <f>IFERROR(TRIM(INDEX(CID_DB[Description],$D4772)),"")</f>
        <v/>
      </c>
      <c r="L4772" s="24" t="str">
        <f>IFERROR(TRIM(INDEX(CID_DB[Commercial Status],$D4772)),"")</f>
        <v/>
      </c>
    </row>
    <row r="4773" spans="2:12" x14ac:dyDescent="0.35">
      <c r="B4773" s="15"/>
      <c r="D4773" s="17" t="str">
        <f t="array" ref="D4773">IFERROR(IF($B4773&lt;&gt;"",LARGE(IF(ISNUMBER(SEARCH(TRIM(SUBSTITUTE($B4773,"-","")),CID_DB[Search Key])),ROW(CID_DB[Search Key]),""),1)-1,""),"")</f>
        <v/>
      </c>
      <c r="F4773" s="23" t="str">
        <f>IF($B4773&lt;&gt;"",COUNTIFS(CID_DB[Search Key],"*"&amp;TRIM(SUBSTITUTE(B4773,"-",""))&amp;"*"),"")</f>
        <v/>
      </c>
      <c r="G4773" s="23" t="str">
        <f>IFERROR(TRIM(INDEX(CID_DB[Case No],$D4773)),"")</f>
        <v/>
      </c>
      <c r="H4773" s="5" t="str">
        <f>IFERROR(TRIM(INDEX(CID_DB[Known Contractor '#1 PN],$D4773)),"")</f>
        <v/>
      </c>
      <c r="I4773" s="5" t="str">
        <f>IFERROR(TRIM(INDEX(CID_DB[Known Contractor '#2 PN],$D4773)),"")</f>
        <v/>
      </c>
      <c r="J4773" s="5" t="str">
        <f>IFERROR(TRIM(INDEX(CID_DB[ [ NSN ] ],$D4773)),"")</f>
        <v/>
      </c>
      <c r="K4773" s="5" t="str">
        <f>IFERROR(TRIM(INDEX(CID_DB[Description],$D4773)),"")</f>
        <v/>
      </c>
      <c r="L4773" s="24" t="str">
        <f>IFERROR(TRIM(INDEX(CID_DB[Commercial Status],$D4773)),"")</f>
        <v/>
      </c>
    </row>
    <row r="4774" spans="2:12" x14ac:dyDescent="0.35">
      <c r="B4774" s="15"/>
      <c r="D4774" s="17" t="str">
        <f t="array" ref="D4774">IFERROR(IF($B4774&lt;&gt;"",LARGE(IF(ISNUMBER(SEARCH(TRIM(SUBSTITUTE($B4774,"-","")),CID_DB[Search Key])),ROW(CID_DB[Search Key]),""),1)-1,""),"")</f>
        <v/>
      </c>
      <c r="F4774" s="23" t="str">
        <f>IF($B4774&lt;&gt;"",COUNTIFS(CID_DB[Search Key],"*"&amp;TRIM(SUBSTITUTE(B4774,"-",""))&amp;"*"),"")</f>
        <v/>
      </c>
      <c r="G4774" s="23" t="str">
        <f>IFERROR(TRIM(INDEX(CID_DB[Case No],$D4774)),"")</f>
        <v/>
      </c>
      <c r="H4774" s="5" t="str">
        <f>IFERROR(TRIM(INDEX(CID_DB[Known Contractor '#1 PN],$D4774)),"")</f>
        <v/>
      </c>
      <c r="I4774" s="5" t="str">
        <f>IFERROR(TRIM(INDEX(CID_DB[Known Contractor '#2 PN],$D4774)),"")</f>
        <v/>
      </c>
      <c r="J4774" s="5" t="str">
        <f>IFERROR(TRIM(INDEX(CID_DB[ [ NSN ] ],$D4774)),"")</f>
        <v/>
      </c>
      <c r="K4774" s="5" t="str">
        <f>IFERROR(TRIM(INDEX(CID_DB[Description],$D4774)),"")</f>
        <v/>
      </c>
      <c r="L4774" s="24" t="str">
        <f>IFERROR(TRIM(INDEX(CID_DB[Commercial Status],$D4774)),"")</f>
        <v/>
      </c>
    </row>
    <row r="4775" spans="2:12" x14ac:dyDescent="0.35">
      <c r="B4775" s="15"/>
      <c r="D4775" s="17" t="str">
        <f t="array" ref="D4775">IFERROR(IF($B4775&lt;&gt;"",LARGE(IF(ISNUMBER(SEARCH(TRIM(SUBSTITUTE($B4775,"-","")),CID_DB[Search Key])),ROW(CID_DB[Search Key]),""),1)-1,""),"")</f>
        <v/>
      </c>
      <c r="F4775" s="23" t="str">
        <f>IF($B4775&lt;&gt;"",COUNTIFS(CID_DB[Search Key],"*"&amp;TRIM(SUBSTITUTE(B4775,"-",""))&amp;"*"),"")</f>
        <v/>
      </c>
      <c r="G4775" s="23" t="str">
        <f>IFERROR(TRIM(INDEX(CID_DB[Case No],$D4775)),"")</f>
        <v/>
      </c>
      <c r="H4775" s="5" t="str">
        <f>IFERROR(TRIM(INDEX(CID_DB[Known Contractor '#1 PN],$D4775)),"")</f>
        <v/>
      </c>
      <c r="I4775" s="5" t="str">
        <f>IFERROR(TRIM(INDEX(CID_DB[Known Contractor '#2 PN],$D4775)),"")</f>
        <v/>
      </c>
      <c r="J4775" s="5" t="str">
        <f>IFERROR(TRIM(INDEX(CID_DB[ [ NSN ] ],$D4775)),"")</f>
        <v/>
      </c>
      <c r="K4775" s="5" t="str">
        <f>IFERROR(TRIM(INDEX(CID_DB[Description],$D4775)),"")</f>
        <v/>
      </c>
      <c r="L4775" s="24" t="str">
        <f>IFERROR(TRIM(INDEX(CID_DB[Commercial Status],$D4775)),"")</f>
        <v/>
      </c>
    </row>
    <row r="4776" spans="2:12" x14ac:dyDescent="0.35">
      <c r="B4776" s="15"/>
      <c r="D4776" s="17" t="str">
        <f t="array" ref="D4776">IFERROR(IF($B4776&lt;&gt;"",LARGE(IF(ISNUMBER(SEARCH(TRIM(SUBSTITUTE($B4776,"-","")),CID_DB[Search Key])),ROW(CID_DB[Search Key]),""),1)-1,""),"")</f>
        <v/>
      </c>
      <c r="F4776" s="23" t="str">
        <f>IF($B4776&lt;&gt;"",COUNTIFS(CID_DB[Search Key],"*"&amp;TRIM(SUBSTITUTE(B4776,"-",""))&amp;"*"),"")</f>
        <v/>
      </c>
      <c r="G4776" s="23" t="str">
        <f>IFERROR(TRIM(INDEX(CID_DB[Case No],$D4776)),"")</f>
        <v/>
      </c>
      <c r="H4776" s="5" t="str">
        <f>IFERROR(TRIM(INDEX(CID_DB[Known Contractor '#1 PN],$D4776)),"")</f>
        <v/>
      </c>
      <c r="I4776" s="5" t="str">
        <f>IFERROR(TRIM(INDEX(CID_DB[Known Contractor '#2 PN],$D4776)),"")</f>
        <v/>
      </c>
      <c r="J4776" s="5" t="str">
        <f>IFERROR(TRIM(INDEX(CID_DB[ [ NSN ] ],$D4776)),"")</f>
        <v/>
      </c>
      <c r="K4776" s="5" t="str">
        <f>IFERROR(TRIM(INDEX(CID_DB[Description],$D4776)),"")</f>
        <v/>
      </c>
      <c r="L4776" s="24" t="str">
        <f>IFERROR(TRIM(INDEX(CID_DB[Commercial Status],$D4776)),"")</f>
        <v/>
      </c>
    </row>
    <row r="4777" spans="2:12" x14ac:dyDescent="0.35">
      <c r="B4777" s="15"/>
      <c r="D4777" s="17" t="str">
        <f t="array" ref="D4777">IFERROR(IF($B4777&lt;&gt;"",LARGE(IF(ISNUMBER(SEARCH(TRIM(SUBSTITUTE($B4777,"-","")),CID_DB[Search Key])),ROW(CID_DB[Search Key]),""),1)-1,""),"")</f>
        <v/>
      </c>
      <c r="F4777" s="23" t="str">
        <f>IF($B4777&lt;&gt;"",COUNTIFS(CID_DB[Search Key],"*"&amp;TRIM(SUBSTITUTE(B4777,"-",""))&amp;"*"),"")</f>
        <v/>
      </c>
      <c r="G4777" s="23" t="str">
        <f>IFERROR(TRIM(INDEX(CID_DB[Case No],$D4777)),"")</f>
        <v/>
      </c>
      <c r="H4777" s="5" t="str">
        <f>IFERROR(TRIM(INDEX(CID_DB[Known Contractor '#1 PN],$D4777)),"")</f>
        <v/>
      </c>
      <c r="I4777" s="5" t="str">
        <f>IFERROR(TRIM(INDEX(CID_DB[Known Contractor '#2 PN],$D4777)),"")</f>
        <v/>
      </c>
      <c r="J4777" s="5" t="str">
        <f>IFERROR(TRIM(INDEX(CID_DB[ [ NSN ] ],$D4777)),"")</f>
        <v/>
      </c>
      <c r="K4777" s="5" t="str">
        <f>IFERROR(TRIM(INDEX(CID_DB[Description],$D4777)),"")</f>
        <v/>
      </c>
      <c r="L4777" s="24" t="str">
        <f>IFERROR(TRIM(INDEX(CID_DB[Commercial Status],$D4777)),"")</f>
        <v/>
      </c>
    </row>
    <row r="4778" spans="2:12" x14ac:dyDescent="0.35">
      <c r="B4778" s="15"/>
      <c r="D4778" s="17" t="str">
        <f t="array" ref="D4778">IFERROR(IF($B4778&lt;&gt;"",LARGE(IF(ISNUMBER(SEARCH(TRIM(SUBSTITUTE($B4778,"-","")),CID_DB[Search Key])),ROW(CID_DB[Search Key]),""),1)-1,""),"")</f>
        <v/>
      </c>
      <c r="F4778" s="23" t="str">
        <f>IF($B4778&lt;&gt;"",COUNTIFS(CID_DB[Search Key],"*"&amp;TRIM(SUBSTITUTE(B4778,"-",""))&amp;"*"),"")</f>
        <v/>
      </c>
      <c r="G4778" s="23" t="str">
        <f>IFERROR(TRIM(INDEX(CID_DB[Case No],$D4778)),"")</f>
        <v/>
      </c>
      <c r="H4778" s="5" t="str">
        <f>IFERROR(TRIM(INDEX(CID_DB[Known Contractor '#1 PN],$D4778)),"")</f>
        <v/>
      </c>
      <c r="I4778" s="5" t="str">
        <f>IFERROR(TRIM(INDEX(CID_DB[Known Contractor '#2 PN],$D4778)),"")</f>
        <v/>
      </c>
      <c r="J4778" s="5" t="str">
        <f>IFERROR(TRIM(INDEX(CID_DB[ [ NSN ] ],$D4778)),"")</f>
        <v/>
      </c>
      <c r="K4778" s="5" t="str">
        <f>IFERROR(TRIM(INDEX(CID_DB[Description],$D4778)),"")</f>
        <v/>
      </c>
      <c r="L4778" s="24" t="str">
        <f>IFERROR(TRIM(INDEX(CID_DB[Commercial Status],$D4778)),"")</f>
        <v/>
      </c>
    </row>
    <row r="4779" spans="2:12" x14ac:dyDescent="0.35">
      <c r="B4779" s="15"/>
      <c r="D4779" s="17" t="str">
        <f t="array" ref="D4779">IFERROR(IF($B4779&lt;&gt;"",LARGE(IF(ISNUMBER(SEARCH(TRIM(SUBSTITUTE($B4779,"-","")),CID_DB[Search Key])),ROW(CID_DB[Search Key]),""),1)-1,""),"")</f>
        <v/>
      </c>
      <c r="F4779" s="23" t="str">
        <f>IF($B4779&lt;&gt;"",COUNTIFS(CID_DB[Search Key],"*"&amp;TRIM(SUBSTITUTE(B4779,"-",""))&amp;"*"),"")</f>
        <v/>
      </c>
      <c r="G4779" s="23" t="str">
        <f>IFERROR(TRIM(INDEX(CID_DB[Case No],$D4779)),"")</f>
        <v/>
      </c>
      <c r="H4779" s="5" t="str">
        <f>IFERROR(TRIM(INDEX(CID_DB[Known Contractor '#1 PN],$D4779)),"")</f>
        <v/>
      </c>
      <c r="I4779" s="5" t="str">
        <f>IFERROR(TRIM(INDEX(CID_DB[Known Contractor '#2 PN],$D4779)),"")</f>
        <v/>
      </c>
      <c r="J4779" s="5" t="str">
        <f>IFERROR(TRIM(INDEX(CID_DB[ [ NSN ] ],$D4779)),"")</f>
        <v/>
      </c>
      <c r="K4779" s="5" t="str">
        <f>IFERROR(TRIM(INDEX(CID_DB[Description],$D4779)),"")</f>
        <v/>
      </c>
      <c r="L4779" s="24" t="str">
        <f>IFERROR(TRIM(INDEX(CID_DB[Commercial Status],$D4779)),"")</f>
        <v/>
      </c>
    </row>
    <row r="4780" spans="2:12" x14ac:dyDescent="0.35">
      <c r="B4780" s="15"/>
      <c r="D4780" s="17" t="str">
        <f t="array" ref="D4780">IFERROR(IF($B4780&lt;&gt;"",LARGE(IF(ISNUMBER(SEARCH(TRIM(SUBSTITUTE($B4780,"-","")),CID_DB[Search Key])),ROW(CID_DB[Search Key]),""),1)-1,""),"")</f>
        <v/>
      </c>
      <c r="F4780" s="23" t="str">
        <f>IF($B4780&lt;&gt;"",COUNTIFS(CID_DB[Search Key],"*"&amp;TRIM(SUBSTITUTE(B4780,"-",""))&amp;"*"),"")</f>
        <v/>
      </c>
      <c r="G4780" s="23" t="str">
        <f>IFERROR(TRIM(INDEX(CID_DB[Case No],$D4780)),"")</f>
        <v/>
      </c>
      <c r="H4780" s="5" t="str">
        <f>IFERROR(TRIM(INDEX(CID_DB[Known Contractor '#1 PN],$D4780)),"")</f>
        <v/>
      </c>
      <c r="I4780" s="5" t="str">
        <f>IFERROR(TRIM(INDEX(CID_DB[Known Contractor '#2 PN],$D4780)),"")</f>
        <v/>
      </c>
      <c r="J4780" s="5" t="str">
        <f>IFERROR(TRIM(INDEX(CID_DB[ [ NSN ] ],$D4780)),"")</f>
        <v/>
      </c>
      <c r="K4780" s="5" t="str">
        <f>IFERROR(TRIM(INDEX(CID_DB[Description],$D4780)),"")</f>
        <v/>
      </c>
      <c r="L4780" s="24" t="str">
        <f>IFERROR(TRIM(INDEX(CID_DB[Commercial Status],$D4780)),"")</f>
        <v/>
      </c>
    </row>
    <row r="4781" spans="2:12" x14ac:dyDescent="0.35">
      <c r="B4781" s="15"/>
      <c r="D4781" s="17" t="str">
        <f t="array" ref="D4781">IFERROR(IF($B4781&lt;&gt;"",LARGE(IF(ISNUMBER(SEARCH(TRIM(SUBSTITUTE($B4781,"-","")),CID_DB[Search Key])),ROW(CID_DB[Search Key]),""),1)-1,""),"")</f>
        <v/>
      </c>
      <c r="F4781" s="23" t="str">
        <f>IF($B4781&lt;&gt;"",COUNTIFS(CID_DB[Search Key],"*"&amp;TRIM(SUBSTITUTE(B4781,"-",""))&amp;"*"),"")</f>
        <v/>
      </c>
      <c r="G4781" s="23" t="str">
        <f>IFERROR(TRIM(INDEX(CID_DB[Case No],$D4781)),"")</f>
        <v/>
      </c>
      <c r="H4781" s="5" t="str">
        <f>IFERROR(TRIM(INDEX(CID_DB[Known Contractor '#1 PN],$D4781)),"")</f>
        <v/>
      </c>
      <c r="I4781" s="5" t="str">
        <f>IFERROR(TRIM(INDEX(CID_DB[Known Contractor '#2 PN],$D4781)),"")</f>
        <v/>
      </c>
      <c r="J4781" s="5" t="str">
        <f>IFERROR(TRIM(INDEX(CID_DB[ [ NSN ] ],$D4781)),"")</f>
        <v/>
      </c>
      <c r="K4781" s="5" t="str">
        <f>IFERROR(TRIM(INDEX(CID_DB[Description],$D4781)),"")</f>
        <v/>
      </c>
      <c r="L4781" s="24" t="str">
        <f>IFERROR(TRIM(INDEX(CID_DB[Commercial Status],$D4781)),"")</f>
        <v/>
      </c>
    </row>
    <row r="4782" spans="2:12" x14ac:dyDescent="0.35">
      <c r="B4782" s="15"/>
      <c r="D4782" s="17" t="str">
        <f t="array" ref="D4782">IFERROR(IF($B4782&lt;&gt;"",LARGE(IF(ISNUMBER(SEARCH(TRIM(SUBSTITUTE($B4782,"-","")),CID_DB[Search Key])),ROW(CID_DB[Search Key]),""),1)-1,""),"")</f>
        <v/>
      </c>
      <c r="F4782" s="23" t="str">
        <f>IF($B4782&lt;&gt;"",COUNTIFS(CID_DB[Search Key],"*"&amp;TRIM(SUBSTITUTE(B4782,"-",""))&amp;"*"),"")</f>
        <v/>
      </c>
      <c r="G4782" s="23" t="str">
        <f>IFERROR(TRIM(INDEX(CID_DB[Case No],$D4782)),"")</f>
        <v/>
      </c>
      <c r="H4782" s="5" t="str">
        <f>IFERROR(TRIM(INDEX(CID_DB[Known Contractor '#1 PN],$D4782)),"")</f>
        <v/>
      </c>
      <c r="I4782" s="5" t="str">
        <f>IFERROR(TRIM(INDEX(CID_DB[Known Contractor '#2 PN],$D4782)),"")</f>
        <v/>
      </c>
      <c r="J4782" s="5" t="str">
        <f>IFERROR(TRIM(INDEX(CID_DB[ [ NSN ] ],$D4782)),"")</f>
        <v/>
      </c>
      <c r="K4782" s="5" t="str">
        <f>IFERROR(TRIM(INDEX(CID_DB[Description],$D4782)),"")</f>
        <v/>
      </c>
      <c r="L4782" s="24" t="str">
        <f>IFERROR(TRIM(INDEX(CID_DB[Commercial Status],$D4782)),"")</f>
        <v/>
      </c>
    </row>
    <row r="4783" spans="2:12" x14ac:dyDescent="0.35">
      <c r="B4783" s="15"/>
      <c r="D4783" s="17" t="str">
        <f t="array" ref="D4783">IFERROR(IF($B4783&lt;&gt;"",LARGE(IF(ISNUMBER(SEARCH(TRIM(SUBSTITUTE($B4783,"-","")),CID_DB[Search Key])),ROW(CID_DB[Search Key]),""),1)-1,""),"")</f>
        <v/>
      </c>
      <c r="F4783" s="23" t="str">
        <f>IF($B4783&lt;&gt;"",COUNTIFS(CID_DB[Search Key],"*"&amp;TRIM(SUBSTITUTE(B4783,"-",""))&amp;"*"),"")</f>
        <v/>
      </c>
      <c r="G4783" s="23" t="str">
        <f>IFERROR(TRIM(INDEX(CID_DB[Case No],$D4783)),"")</f>
        <v/>
      </c>
      <c r="H4783" s="5" t="str">
        <f>IFERROR(TRIM(INDEX(CID_DB[Known Contractor '#1 PN],$D4783)),"")</f>
        <v/>
      </c>
      <c r="I4783" s="5" t="str">
        <f>IFERROR(TRIM(INDEX(CID_DB[Known Contractor '#2 PN],$D4783)),"")</f>
        <v/>
      </c>
      <c r="J4783" s="5" t="str">
        <f>IFERROR(TRIM(INDEX(CID_DB[ [ NSN ] ],$D4783)),"")</f>
        <v/>
      </c>
      <c r="K4783" s="5" t="str">
        <f>IFERROR(TRIM(INDEX(CID_DB[Description],$D4783)),"")</f>
        <v/>
      </c>
      <c r="L4783" s="24" t="str">
        <f>IFERROR(TRIM(INDEX(CID_DB[Commercial Status],$D4783)),"")</f>
        <v/>
      </c>
    </row>
    <row r="4784" spans="2:12" x14ac:dyDescent="0.35">
      <c r="B4784" s="15"/>
      <c r="D4784" s="17" t="str">
        <f t="array" ref="D4784">IFERROR(IF($B4784&lt;&gt;"",LARGE(IF(ISNUMBER(SEARCH(TRIM(SUBSTITUTE($B4784,"-","")),CID_DB[Search Key])),ROW(CID_DB[Search Key]),""),1)-1,""),"")</f>
        <v/>
      </c>
      <c r="F4784" s="23" t="str">
        <f>IF($B4784&lt;&gt;"",COUNTIFS(CID_DB[Search Key],"*"&amp;TRIM(SUBSTITUTE(B4784,"-",""))&amp;"*"),"")</f>
        <v/>
      </c>
      <c r="G4784" s="23" t="str">
        <f>IFERROR(TRIM(INDEX(CID_DB[Case No],$D4784)),"")</f>
        <v/>
      </c>
      <c r="H4784" s="5" t="str">
        <f>IFERROR(TRIM(INDEX(CID_DB[Known Contractor '#1 PN],$D4784)),"")</f>
        <v/>
      </c>
      <c r="I4784" s="5" t="str">
        <f>IFERROR(TRIM(INDEX(CID_DB[Known Contractor '#2 PN],$D4784)),"")</f>
        <v/>
      </c>
      <c r="J4784" s="5" t="str">
        <f>IFERROR(TRIM(INDEX(CID_DB[ [ NSN ] ],$D4784)),"")</f>
        <v/>
      </c>
      <c r="K4784" s="5" t="str">
        <f>IFERROR(TRIM(INDEX(CID_DB[Description],$D4784)),"")</f>
        <v/>
      </c>
      <c r="L4784" s="24" t="str">
        <f>IFERROR(TRIM(INDEX(CID_DB[Commercial Status],$D4784)),"")</f>
        <v/>
      </c>
    </row>
    <row r="4785" spans="2:12" x14ac:dyDescent="0.35">
      <c r="B4785" s="15"/>
      <c r="D4785" s="17" t="str">
        <f t="array" ref="D4785">IFERROR(IF($B4785&lt;&gt;"",LARGE(IF(ISNUMBER(SEARCH(TRIM(SUBSTITUTE($B4785,"-","")),CID_DB[Search Key])),ROW(CID_DB[Search Key]),""),1)-1,""),"")</f>
        <v/>
      </c>
      <c r="F4785" s="23" t="str">
        <f>IF($B4785&lt;&gt;"",COUNTIFS(CID_DB[Search Key],"*"&amp;TRIM(SUBSTITUTE(B4785,"-",""))&amp;"*"),"")</f>
        <v/>
      </c>
      <c r="G4785" s="23" t="str">
        <f>IFERROR(TRIM(INDEX(CID_DB[Case No],$D4785)),"")</f>
        <v/>
      </c>
      <c r="H4785" s="5" t="str">
        <f>IFERROR(TRIM(INDEX(CID_DB[Known Contractor '#1 PN],$D4785)),"")</f>
        <v/>
      </c>
      <c r="I4785" s="5" t="str">
        <f>IFERROR(TRIM(INDEX(CID_DB[Known Contractor '#2 PN],$D4785)),"")</f>
        <v/>
      </c>
      <c r="J4785" s="5" t="str">
        <f>IFERROR(TRIM(INDEX(CID_DB[ [ NSN ] ],$D4785)),"")</f>
        <v/>
      </c>
      <c r="K4785" s="5" t="str">
        <f>IFERROR(TRIM(INDEX(CID_DB[Description],$D4785)),"")</f>
        <v/>
      </c>
      <c r="L4785" s="24" t="str">
        <f>IFERROR(TRIM(INDEX(CID_DB[Commercial Status],$D4785)),"")</f>
        <v/>
      </c>
    </row>
    <row r="4786" spans="2:12" x14ac:dyDescent="0.35">
      <c r="B4786" s="15"/>
      <c r="D4786" s="17" t="str">
        <f t="array" ref="D4786">IFERROR(IF($B4786&lt;&gt;"",LARGE(IF(ISNUMBER(SEARCH(TRIM(SUBSTITUTE($B4786,"-","")),CID_DB[Search Key])),ROW(CID_DB[Search Key]),""),1)-1,""),"")</f>
        <v/>
      </c>
      <c r="F4786" s="23" t="str">
        <f>IF($B4786&lt;&gt;"",COUNTIFS(CID_DB[Search Key],"*"&amp;TRIM(SUBSTITUTE(B4786,"-",""))&amp;"*"),"")</f>
        <v/>
      </c>
      <c r="G4786" s="23" t="str">
        <f>IFERROR(TRIM(INDEX(CID_DB[Case No],$D4786)),"")</f>
        <v/>
      </c>
      <c r="H4786" s="5" t="str">
        <f>IFERROR(TRIM(INDEX(CID_DB[Known Contractor '#1 PN],$D4786)),"")</f>
        <v/>
      </c>
      <c r="I4786" s="5" t="str">
        <f>IFERROR(TRIM(INDEX(CID_DB[Known Contractor '#2 PN],$D4786)),"")</f>
        <v/>
      </c>
      <c r="J4786" s="5" t="str">
        <f>IFERROR(TRIM(INDEX(CID_DB[ [ NSN ] ],$D4786)),"")</f>
        <v/>
      </c>
      <c r="K4786" s="5" t="str">
        <f>IFERROR(TRIM(INDEX(CID_DB[Description],$D4786)),"")</f>
        <v/>
      </c>
      <c r="L4786" s="24" t="str">
        <f>IFERROR(TRIM(INDEX(CID_DB[Commercial Status],$D4786)),"")</f>
        <v/>
      </c>
    </row>
    <row r="4787" spans="2:12" x14ac:dyDescent="0.35">
      <c r="B4787" s="15"/>
      <c r="D4787" s="17" t="str">
        <f t="array" ref="D4787">IFERROR(IF($B4787&lt;&gt;"",LARGE(IF(ISNUMBER(SEARCH(TRIM(SUBSTITUTE($B4787,"-","")),CID_DB[Search Key])),ROW(CID_DB[Search Key]),""),1)-1,""),"")</f>
        <v/>
      </c>
      <c r="F4787" s="23" t="str">
        <f>IF($B4787&lt;&gt;"",COUNTIFS(CID_DB[Search Key],"*"&amp;TRIM(SUBSTITUTE(B4787,"-",""))&amp;"*"),"")</f>
        <v/>
      </c>
      <c r="G4787" s="23" t="str">
        <f>IFERROR(TRIM(INDEX(CID_DB[Case No],$D4787)),"")</f>
        <v/>
      </c>
      <c r="H4787" s="5" t="str">
        <f>IFERROR(TRIM(INDEX(CID_DB[Known Contractor '#1 PN],$D4787)),"")</f>
        <v/>
      </c>
      <c r="I4787" s="5" t="str">
        <f>IFERROR(TRIM(INDEX(CID_DB[Known Contractor '#2 PN],$D4787)),"")</f>
        <v/>
      </c>
      <c r="J4787" s="5" t="str">
        <f>IFERROR(TRIM(INDEX(CID_DB[ [ NSN ] ],$D4787)),"")</f>
        <v/>
      </c>
      <c r="K4787" s="5" t="str">
        <f>IFERROR(TRIM(INDEX(CID_DB[Description],$D4787)),"")</f>
        <v/>
      </c>
      <c r="L4787" s="24" t="str">
        <f>IFERROR(TRIM(INDEX(CID_DB[Commercial Status],$D4787)),"")</f>
        <v/>
      </c>
    </row>
    <row r="4788" spans="2:12" x14ac:dyDescent="0.35">
      <c r="B4788" s="15"/>
      <c r="D4788" s="17" t="str">
        <f t="array" ref="D4788">IFERROR(IF($B4788&lt;&gt;"",LARGE(IF(ISNUMBER(SEARCH(TRIM(SUBSTITUTE($B4788,"-","")),CID_DB[Search Key])),ROW(CID_DB[Search Key]),""),1)-1,""),"")</f>
        <v/>
      </c>
      <c r="F4788" s="23" t="str">
        <f>IF($B4788&lt;&gt;"",COUNTIFS(CID_DB[Search Key],"*"&amp;TRIM(SUBSTITUTE(B4788,"-",""))&amp;"*"),"")</f>
        <v/>
      </c>
      <c r="G4788" s="23" t="str">
        <f>IFERROR(TRIM(INDEX(CID_DB[Case No],$D4788)),"")</f>
        <v/>
      </c>
      <c r="H4788" s="5" t="str">
        <f>IFERROR(TRIM(INDEX(CID_DB[Known Contractor '#1 PN],$D4788)),"")</f>
        <v/>
      </c>
      <c r="I4788" s="5" t="str">
        <f>IFERROR(TRIM(INDEX(CID_DB[Known Contractor '#2 PN],$D4788)),"")</f>
        <v/>
      </c>
      <c r="J4788" s="5" t="str">
        <f>IFERROR(TRIM(INDEX(CID_DB[ [ NSN ] ],$D4788)),"")</f>
        <v/>
      </c>
      <c r="K4788" s="5" t="str">
        <f>IFERROR(TRIM(INDEX(CID_DB[Description],$D4788)),"")</f>
        <v/>
      </c>
      <c r="L4788" s="24" t="str">
        <f>IFERROR(TRIM(INDEX(CID_DB[Commercial Status],$D4788)),"")</f>
        <v/>
      </c>
    </row>
    <row r="4789" spans="2:12" x14ac:dyDescent="0.35">
      <c r="B4789" s="15"/>
      <c r="D4789" s="17" t="str">
        <f t="array" ref="D4789">IFERROR(IF($B4789&lt;&gt;"",LARGE(IF(ISNUMBER(SEARCH(TRIM(SUBSTITUTE($B4789,"-","")),CID_DB[Search Key])),ROW(CID_DB[Search Key]),""),1)-1,""),"")</f>
        <v/>
      </c>
      <c r="F4789" s="23" t="str">
        <f>IF($B4789&lt;&gt;"",COUNTIFS(CID_DB[Search Key],"*"&amp;TRIM(SUBSTITUTE(B4789,"-",""))&amp;"*"),"")</f>
        <v/>
      </c>
      <c r="G4789" s="23" t="str">
        <f>IFERROR(TRIM(INDEX(CID_DB[Case No],$D4789)),"")</f>
        <v/>
      </c>
      <c r="H4789" s="5" t="str">
        <f>IFERROR(TRIM(INDEX(CID_DB[Known Contractor '#1 PN],$D4789)),"")</f>
        <v/>
      </c>
      <c r="I4789" s="5" t="str">
        <f>IFERROR(TRIM(INDEX(CID_DB[Known Contractor '#2 PN],$D4789)),"")</f>
        <v/>
      </c>
      <c r="J4789" s="5" t="str">
        <f>IFERROR(TRIM(INDEX(CID_DB[ [ NSN ] ],$D4789)),"")</f>
        <v/>
      </c>
      <c r="K4789" s="5" t="str">
        <f>IFERROR(TRIM(INDEX(CID_DB[Description],$D4789)),"")</f>
        <v/>
      </c>
      <c r="L4789" s="24" t="str">
        <f>IFERROR(TRIM(INDEX(CID_DB[Commercial Status],$D4789)),"")</f>
        <v/>
      </c>
    </row>
    <row r="4790" spans="2:12" x14ac:dyDescent="0.35">
      <c r="B4790" s="15"/>
      <c r="D4790" s="17" t="str">
        <f t="array" ref="D4790">IFERROR(IF($B4790&lt;&gt;"",LARGE(IF(ISNUMBER(SEARCH(TRIM(SUBSTITUTE($B4790,"-","")),CID_DB[Search Key])),ROW(CID_DB[Search Key]),""),1)-1,""),"")</f>
        <v/>
      </c>
      <c r="F4790" s="23" t="str">
        <f>IF($B4790&lt;&gt;"",COUNTIFS(CID_DB[Search Key],"*"&amp;TRIM(SUBSTITUTE(B4790,"-",""))&amp;"*"),"")</f>
        <v/>
      </c>
      <c r="G4790" s="23" t="str">
        <f>IFERROR(TRIM(INDEX(CID_DB[Case No],$D4790)),"")</f>
        <v/>
      </c>
      <c r="H4790" s="5" t="str">
        <f>IFERROR(TRIM(INDEX(CID_DB[Known Contractor '#1 PN],$D4790)),"")</f>
        <v/>
      </c>
      <c r="I4790" s="5" t="str">
        <f>IFERROR(TRIM(INDEX(CID_DB[Known Contractor '#2 PN],$D4790)),"")</f>
        <v/>
      </c>
      <c r="J4790" s="5" t="str">
        <f>IFERROR(TRIM(INDEX(CID_DB[ [ NSN ] ],$D4790)),"")</f>
        <v/>
      </c>
      <c r="K4790" s="5" t="str">
        <f>IFERROR(TRIM(INDEX(CID_DB[Description],$D4790)),"")</f>
        <v/>
      </c>
      <c r="L4790" s="24" t="str">
        <f>IFERROR(TRIM(INDEX(CID_DB[Commercial Status],$D4790)),"")</f>
        <v/>
      </c>
    </row>
    <row r="4791" spans="2:12" x14ac:dyDescent="0.35">
      <c r="B4791" s="15"/>
      <c r="D4791" s="17" t="str">
        <f t="array" ref="D4791">IFERROR(IF($B4791&lt;&gt;"",LARGE(IF(ISNUMBER(SEARCH(TRIM(SUBSTITUTE($B4791,"-","")),CID_DB[Search Key])),ROW(CID_DB[Search Key]),""),1)-1,""),"")</f>
        <v/>
      </c>
      <c r="F4791" s="23" t="str">
        <f>IF($B4791&lt;&gt;"",COUNTIFS(CID_DB[Search Key],"*"&amp;TRIM(SUBSTITUTE(B4791,"-",""))&amp;"*"),"")</f>
        <v/>
      </c>
      <c r="G4791" s="23" t="str">
        <f>IFERROR(TRIM(INDEX(CID_DB[Case No],$D4791)),"")</f>
        <v/>
      </c>
      <c r="H4791" s="5" t="str">
        <f>IFERROR(TRIM(INDEX(CID_DB[Known Contractor '#1 PN],$D4791)),"")</f>
        <v/>
      </c>
      <c r="I4791" s="5" t="str">
        <f>IFERROR(TRIM(INDEX(CID_DB[Known Contractor '#2 PN],$D4791)),"")</f>
        <v/>
      </c>
      <c r="J4791" s="5" t="str">
        <f>IFERROR(TRIM(INDEX(CID_DB[ [ NSN ] ],$D4791)),"")</f>
        <v/>
      </c>
      <c r="K4791" s="5" t="str">
        <f>IFERROR(TRIM(INDEX(CID_DB[Description],$D4791)),"")</f>
        <v/>
      </c>
      <c r="L4791" s="24" t="str">
        <f>IFERROR(TRIM(INDEX(CID_DB[Commercial Status],$D4791)),"")</f>
        <v/>
      </c>
    </row>
    <row r="4792" spans="2:12" x14ac:dyDescent="0.35">
      <c r="B4792" s="15"/>
      <c r="D4792" s="17" t="str">
        <f t="array" ref="D4792">IFERROR(IF($B4792&lt;&gt;"",LARGE(IF(ISNUMBER(SEARCH(TRIM(SUBSTITUTE($B4792,"-","")),CID_DB[Search Key])),ROW(CID_DB[Search Key]),""),1)-1,""),"")</f>
        <v/>
      </c>
      <c r="F4792" s="23" t="str">
        <f>IF($B4792&lt;&gt;"",COUNTIFS(CID_DB[Search Key],"*"&amp;TRIM(SUBSTITUTE(B4792,"-",""))&amp;"*"),"")</f>
        <v/>
      </c>
      <c r="G4792" s="23" t="str">
        <f>IFERROR(TRIM(INDEX(CID_DB[Case No],$D4792)),"")</f>
        <v/>
      </c>
      <c r="H4792" s="5" t="str">
        <f>IFERROR(TRIM(INDEX(CID_DB[Known Contractor '#1 PN],$D4792)),"")</f>
        <v/>
      </c>
      <c r="I4792" s="5" t="str">
        <f>IFERROR(TRIM(INDEX(CID_DB[Known Contractor '#2 PN],$D4792)),"")</f>
        <v/>
      </c>
      <c r="J4792" s="5" t="str">
        <f>IFERROR(TRIM(INDEX(CID_DB[ [ NSN ] ],$D4792)),"")</f>
        <v/>
      </c>
      <c r="K4792" s="5" t="str">
        <f>IFERROR(TRIM(INDEX(CID_DB[Description],$D4792)),"")</f>
        <v/>
      </c>
      <c r="L4792" s="24" t="str">
        <f>IFERROR(TRIM(INDEX(CID_DB[Commercial Status],$D4792)),"")</f>
        <v/>
      </c>
    </row>
    <row r="4793" spans="2:12" x14ac:dyDescent="0.35">
      <c r="B4793" s="15"/>
      <c r="D4793" s="17" t="str">
        <f t="array" ref="D4793">IFERROR(IF($B4793&lt;&gt;"",LARGE(IF(ISNUMBER(SEARCH(TRIM(SUBSTITUTE($B4793,"-","")),CID_DB[Search Key])),ROW(CID_DB[Search Key]),""),1)-1,""),"")</f>
        <v/>
      </c>
      <c r="F4793" s="23" t="str">
        <f>IF($B4793&lt;&gt;"",COUNTIFS(CID_DB[Search Key],"*"&amp;TRIM(SUBSTITUTE(B4793,"-",""))&amp;"*"),"")</f>
        <v/>
      </c>
      <c r="G4793" s="23" t="str">
        <f>IFERROR(TRIM(INDEX(CID_DB[Case No],$D4793)),"")</f>
        <v/>
      </c>
      <c r="H4793" s="5" t="str">
        <f>IFERROR(TRIM(INDEX(CID_DB[Known Contractor '#1 PN],$D4793)),"")</f>
        <v/>
      </c>
      <c r="I4793" s="5" t="str">
        <f>IFERROR(TRIM(INDEX(CID_DB[Known Contractor '#2 PN],$D4793)),"")</f>
        <v/>
      </c>
      <c r="J4793" s="5" t="str">
        <f>IFERROR(TRIM(INDEX(CID_DB[ [ NSN ] ],$D4793)),"")</f>
        <v/>
      </c>
      <c r="K4793" s="5" t="str">
        <f>IFERROR(TRIM(INDEX(CID_DB[Description],$D4793)),"")</f>
        <v/>
      </c>
      <c r="L4793" s="24" t="str">
        <f>IFERROR(TRIM(INDEX(CID_DB[Commercial Status],$D4793)),"")</f>
        <v/>
      </c>
    </row>
    <row r="4794" spans="2:12" x14ac:dyDescent="0.35">
      <c r="B4794" s="15"/>
      <c r="D4794" s="17" t="str">
        <f t="array" ref="D4794">IFERROR(IF($B4794&lt;&gt;"",LARGE(IF(ISNUMBER(SEARCH(TRIM(SUBSTITUTE($B4794,"-","")),CID_DB[Search Key])),ROW(CID_DB[Search Key]),""),1)-1,""),"")</f>
        <v/>
      </c>
      <c r="F4794" s="23" t="str">
        <f>IF($B4794&lt;&gt;"",COUNTIFS(CID_DB[Search Key],"*"&amp;TRIM(SUBSTITUTE(B4794,"-",""))&amp;"*"),"")</f>
        <v/>
      </c>
      <c r="G4794" s="23" t="str">
        <f>IFERROR(TRIM(INDEX(CID_DB[Case No],$D4794)),"")</f>
        <v/>
      </c>
      <c r="H4794" s="5" t="str">
        <f>IFERROR(TRIM(INDEX(CID_DB[Known Contractor '#1 PN],$D4794)),"")</f>
        <v/>
      </c>
      <c r="I4794" s="5" t="str">
        <f>IFERROR(TRIM(INDEX(CID_DB[Known Contractor '#2 PN],$D4794)),"")</f>
        <v/>
      </c>
      <c r="J4794" s="5" t="str">
        <f>IFERROR(TRIM(INDEX(CID_DB[ [ NSN ] ],$D4794)),"")</f>
        <v/>
      </c>
      <c r="K4794" s="5" t="str">
        <f>IFERROR(TRIM(INDEX(CID_DB[Description],$D4794)),"")</f>
        <v/>
      </c>
      <c r="L4794" s="24" t="str">
        <f>IFERROR(TRIM(INDEX(CID_DB[Commercial Status],$D4794)),"")</f>
        <v/>
      </c>
    </row>
    <row r="4795" spans="2:12" x14ac:dyDescent="0.35">
      <c r="B4795" s="15"/>
      <c r="D4795" s="17" t="str">
        <f t="array" ref="D4795">IFERROR(IF($B4795&lt;&gt;"",LARGE(IF(ISNUMBER(SEARCH(TRIM(SUBSTITUTE($B4795,"-","")),CID_DB[Search Key])),ROW(CID_DB[Search Key]),""),1)-1,""),"")</f>
        <v/>
      </c>
      <c r="F4795" s="23" t="str">
        <f>IF($B4795&lt;&gt;"",COUNTIFS(CID_DB[Search Key],"*"&amp;TRIM(SUBSTITUTE(B4795,"-",""))&amp;"*"),"")</f>
        <v/>
      </c>
      <c r="G4795" s="23" t="str">
        <f>IFERROR(TRIM(INDEX(CID_DB[Case No],$D4795)),"")</f>
        <v/>
      </c>
      <c r="H4795" s="5" t="str">
        <f>IFERROR(TRIM(INDEX(CID_DB[Known Contractor '#1 PN],$D4795)),"")</f>
        <v/>
      </c>
      <c r="I4795" s="5" t="str">
        <f>IFERROR(TRIM(INDEX(CID_DB[Known Contractor '#2 PN],$D4795)),"")</f>
        <v/>
      </c>
      <c r="J4795" s="5" t="str">
        <f>IFERROR(TRIM(INDEX(CID_DB[ [ NSN ] ],$D4795)),"")</f>
        <v/>
      </c>
      <c r="K4795" s="5" t="str">
        <f>IFERROR(TRIM(INDEX(CID_DB[Description],$D4795)),"")</f>
        <v/>
      </c>
      <c r="L4795" s="24" t="str">
        <f>IFERROR(TRIM(INDEX(CID_DB[Commercial Status],$D4795)),"")</f>
        <v/>
      </c>
    </row>
    <row r="4796" spans="2:12" x14ac:dyDescent="0.35">
      <c r="B4796" s="15"/>
      <c r="D4796" s="17" t="str">
        <f t="array" ref="D4796">IFERROR(IF($B4796&lt;&gt;"",LARGE(IF(ISNUMBER(SEARCH(TRIM(SUBSTITUTE($B4796,"-","")),CID_DB[Search Key])),ROW(CID_DB[Search Key]),""),1)-1,""),"")</f>
        <v/>
      </c>
      <c r="F4796" s="23" t="str">
        <f>IF($B4796&lt;&gt;"",COUNTIFS(CID_DB[Search Key],"*"&amp;TRIM(SUBSTITUTE(B4796,"-",""))&amp;"*"),"")</f>
        <v/>
      </c>
      <c r="G4796" s="23" t="str">
        <f>IFERROR(TRIM(INDEX(CID_DB[Case No],$D4796)),"")</f>
        <v/>
      </c>
      <c r="H4796" s="5" t="str">
        <f>IFERROR(TRIM(INDEX(CID_DB[Known Contractor '#1 PN],$D4796)),"")</f>
        <v/>
      </c>
      <c r="I4796" s="5" t="str">
        <f>IFERROR(TRIM(INDEX(CID_DB[Known Contractor '#2 PN],$D4796)),"")</f>
        <v/>
      </c>
      <c r="J4796" s="5" t="str">
        <f>IFERROR(TRIM(INDEX(CID_DB[ [ NSN ] ],$D4796)),"")</f>
        <v/>
      </c>
      <c r="K4796" s="5" t="str">
        <f>IFERROR(TRIM(INDEX(CID_DB[Description],$D4796)),"")</f>
        <v/>
      </c>
      <c r="L4796" s="24" t="str">
        <f>IFERROR(TRIM(INDEX(CID_DB[Commercial Status],$D4796)),"")</f>
        <v/>
      </c>
    </row>
    <row r="4797" spans="2:12" x14ac:dyDescent="0.35">
      <c r="B4797" s="15"/>
      <c r="D4797" s="17" t="str">
        <f t="array" ref="D4797">IFERROR(IF($B4797&lt;&gt;"",LARGE(IF(ISNUMBER(SEARCH(TRIM(SUBSTITUTE($B4797,"-","")),CID_DB[Search Key])),ROW(CID_DB[Search Key]),""),1)-1,""),"")</f>
        <v/>
      </c>
      <c r="F4797" s="23" t="str">
        <f>IF($B4797&lt;&gt;"",COUNTIFS(CID_DB[Search Key],"*"&amp;TRIM(SUBSTITUTE(B4797,"-",""))&amp;"*"),"")</f>
        <v/>
      </c>
      <c r="G4797" s="23" t="str">
        <f>IFERROR(TRIM(INDEX(CID_DB[Case No],$D4797)),"")</f>
        <v/>
      </c>
      <c r="H4797" s="5" t="str">
        <f>IFERROR(TRIM(INDEX(CID_DB[Known Contractor '#1 PN],$D4797)),"")</f>
        <v/>
      </c>
      <c r="I4797" s="5" t="str">
        <f>IFERROR(TRIM(INDEX(CID_DB[Known Contractor '#2 PN],$D4797)),"")</f>
        <v/>
      </c>
      <c r="J4797" s="5" t="str">
        <f>IFERROR(TRIM(INDEX(CID_DB[ [ NSN ] ],$D4797)),"")</f>
        <v/>
      </c>
      <c r="K4797" s="5" t="str">
        <f>IFERROR(TRIM(INDEX(CID_DB[Description],$D4797)),"")</f>
        <v/>
      </c>
      <c r="L4797" s="24" t="str">
        <f>IFERROR(TRIM(INDEX(CID_DB[Commercial Status],$D4797)),"")</f>
        <v/>
      </c>
    </row>
    <row r="4798" spans="2:12" x14ac:dyDescent="0.35">
      <c r="B4798" s="15"/>
      <c r="D4798" s="17" t="str">
        <f t="array" ref="D4798">IFERROR(IF($B4798&lt;&gt;"",LARGE(IF(ISNUMBER(SEARCH(TRIM(SUBSTITUTE($B4798,"-","")),CID_DB[Search Key])),ROW(CID_DB[Search Key]),""),1)-1,""),"")</f>
        <v/>
      </c>
      <c r="F4798" s="23" t="str">
        <f>IF($B4798&lt;&gt;"",COUNTIFS(CID_DB[Search Key],"*"&amp;TRIM(SUBSTITUTE(B4798,"-",""))&amp;"*"),"")</f>
        <v/>
      </c>
      <c r="G4798" s="23" t="str">
        <f>IFERROR(TRIM(INDEX(CID_DB[Case No],$D4798)),"")</f>
        <v/>
      </c>
      <c r="H4798" s="5" t="str">
        <f>IFERROR(TRIM(INDEX(CID_DB[Known Contractor '#1 PN],$D4798)),"")</f>
        <v/>
      </c>
      <c r="I4798" s="5" t="str">
        <f>IFERROR(TRIM(INDEX(CID_DB[Known Contractor '#2 PN],$D4798)),"")</f>
        <v/>
      </c>
      <c r="J4798" s="5" t="str">
        <f>IFERROR(TRIM(INDEX(CID_DB[ [ NSN ] ],$D4798)),"")</f>
        <v/>
      </c>
      <c r="K4798" s="5" t="str">
        <f>IFERROR(TRIM(INDEX(CID_DB[Description],$D4798)),"")</f>
        <v/>
      </c>
      <c r="L4798" s="24" t="str">
        <f>IFERROR(TRIM(INDEX(CID_DB[Commercial Status],$D4798)),"")</f>
        <v/>
      </c>
    </row>
    <row r="4799" spans="2:12" x14ac:dyDescent="0.35">
      <c r="B4799" s="15"/>
      <c r="D4799" s="17" t="str">
        <f t="array" ref="D4799">IFERROR(IF($B4799&lt;&gt;"",LARGE(IF(ISNUMBER(SEARCH(TRIM(SUBSTITUTE($B4799,"-","")),CID_DB[Search Key])),ROW(CID_DB[Search Key]),""),1)-1,""),"")</f>
        <v/>
      </c>
      <c r="F4799" s="23" t="str">
        <f>IF($B4799&lt;&gt;"",COUNTIFS(CID_DB[Search Key],"*"&amp;TRIM(SUBSTITUTE(B4799,"-",""))&amp;"*"),"")</f>
        <v/>
      </c>
      <c r="G4799" s="23" t="str">
        <f>IFERROR(TRIM(INDEX(CID_DB[Case No],$D4799)),"")</f>
        <v/>
      </c>
      <c r="H4799" s="5" t="str">
        <f>IFERROR(TRIM(INDEX(CID_DB[Known Contractor '#1 PN],$D4799)),"")</f>
        <v/>
      </c>
      <c r="I4799" s="5" t="str">
        <f>IFERROR(TRIM(INDEX(CID_DB[Known Contractor '#2 PN],$D4799)),"")</f>
        <v/>
      </c>
      <c r="J4799" s="5" t="str">
        <f>IFERROR(TRIM(INDEX(CID_DB[ [ NSN ] ],$D4799)),"")</f>
        <v/>
      </c>
      <c r="K4799" s="5" t="str">
        <f>IFERROR(TRIM(INDEX(CID_DB[Description],$D4799)),"")</f>
        <v/>
      </c>
      <c r="L4799" s="24" t="str">
        <f>IFERROR(TRIM(INDEX(CID_DB[Commercial Status],$D4799)),"")</f>
        <v/>
      </c>
    </row>
    <row r="4800" spans="2:12" x14ac:dyDescent="0.35">
      <c r="B4800" s="15"/>
      <c r="D4800" s="17" t="str">
        <f t="array" ref="D4800">IFERROR(IF($B4800&lt;&gt;"",LARGE(IF(ISNUMBER(SEARCH(TRIM(SUBSTITUTE($B4800,"-","")),CID_DB[Search Key])),ROW(CID_DB[Search Key]),""),1)-1,""),"")</f>
        <v/>
      </c>
      <c r="F4800" s="23" t="str">
        <f>IF($B4800&lt;&gt;"",COUNTIFS(CID_DB[Search Key],"*"&amp;TRIM(SUBSTITUTE(B4800,"-",""))&amp;"*"),"")</f>
        <v/>
      </c>
      <c r="G4800" s="23" t="str">
        <f>IFERROR(TRIM(INDEX(CID_DB[Case No],$D4800)),"")</f>
        <v/>
      </c>
      <c r="H4800" s="5" t="str">
        <f>IFERROR(TRIM(INDEX(CID_DB[Known Contractor '#1 PN],$D4800)),"")</f>
        <v/>
      </c>
      <c r="I4800" s="5" t="str">
        <f>IFERROR(TRIM(INDEX(CID_DB[Known Contractor '#2 PN],$D4800)),"")</f>
        <v/>
      </c>
      <c r="J4800" s="5" t="str">
        <f>IFERROR(TRIM(INDEX(CID_DB[ [ NSN ] ],$D4800)),"")</f>
        <v/>
      </c>
      <c r="K4800" s="5" t="str">
        <f>IFERROR(TRIM(INDEX(CID_DB[Description],$D4800)),"")</f>
        <v/>
      </c>
      <c r="L4800" s="24" t="str">
        <f>IFERROR(TRIM(INDEX(CID_DB[Commercial Status],$D4800)),"")</f>
        <v/>
      </c>
    </row>
    <row r="4801" spans="2:12" x14ac:dyDescent="0.35">
      <c r="B4801" s="15"/>
      <c r="D4801" s="17" t="str">
        <f t="array" ref="D4801">IFERROR(IF($B4801&lt;&gt;"",LARGE(IF(ISNUMBER(SEARCH(TRIM(SUBSTITUTE($B4801,"-","")),CID_DB[Search Key])),ROW(CID_DB[Search Key]),""),1)-1,""),"")</f>
        <v/>
      </c>
      <c r="F4801" s="23" t="str">
        <f>IF($B4801&lt;&gt;"",COUNTIFS(CID_DB[Search Key],"*"&amp;TRIM(SUBSTITUTE(B4801,"-",""))&amp;"*"),"")</f>
        <v/>
      </c>
      <c r="G4801" s="23" t="str">
        <f>IFERROR(TRIM(INDEX(CID_DB[Case No],$D4801)),"")</f>
        <v/>
      </c>
      <c r="H4801" s="5" t="str">
        <f>IFERROR(TRIM(INDEX(CID_DB[Known Contractor '#1 PN],$D4801)),"")</f>
        <v/>
      </c>
      <c r="I4801" s="5" t="str">
        <f>IFERROR(TRIM(INDEX(CID_DB[Known Contractor '#2 PN],$D4801)),"")</f>
        <v/>
      </c>
      <c r="J4801" s="5" t="str">
        <f>IFERROR(TRIM(INDEX(CID_DB[ [ NSN ] ],$D4801)),"")</f>
        <v/>
      </c>
      <c r="K4801" s="5" t="str">
        <f>IFERROR(TRIM(INDEX(CID_DB[Description],$D4801)),"")</f>
        <v/>
      </c>
      <c r="L4801" s="24" t="str">
        <f>IFERROR(TRIM(INDEX(CID_DB[Commercial Status],$D4801)),"")</f>
        <v/>
      </c>
    </row>
    <row r="4802" spans="2:12" x14ac:dyDescent="0.35">
      <c r="B4802" s="15"/>
      <c r="D4802" s="17" t="str">
        <f t="array" ref="D4802">IFERROR(IF($B4802&lt;&gt;"",LARGE(IF(ISNUMBER(SEARCH(TRIM(SUBSTITUTE($B4802,"-","")),CID_DB[Search Key])),ROW(CID_DB[Search Key]),""),1)-1,""),"")</f>
        <v/>
      </c>
      <c r="F4802" s="23" t="str">
        <f>IF($B4802&lt;&gt;"",COUNTIFS(CID_DB[Search Key],"*"&amp;TRIM(SUBSTITUTE(B4802,"-",""))&amp;"*"),"")</f>
        <v/>
      </c>
      <c r="G4802" s="23" t="str">
        <f>IFERROR(TRIM(INDEX(CID_DB[Case No],$D4802)),"")</f>
        <v/>
      </c>
      <c r="H4802" s="5" t="str">
        <f>IFERROR(TRIM(INDEX(CID_DB[Known Contractor '#1 PN],$D4802)),"")</f>
        <v/>
      </c>
      <c r="I4802" s="5" t="str">
        <f>IFERROR(TRIM(INDEX(CID_DB[Known Contractor '#2 PN],$D4802)),"")</f>
        <v/>
      </c>
      <c r="J4802" s="5" t="str">
        <f>IFERROR(TRIM(INDEX(CID_DB[ [ NSN ] ],$D4802)),"")</f>
        <v/>
      </c>
      <c r="K4802" s="5" t="str">
        <f>IFERROR(TRIM(INDEX(CID_DB[Description],$D4802)),"")</f>
        <v/>
      </c>
      <c r="L4802" s="24" t="str">
        <f>IFERROR(TRIM(INDEX(CID_DB[Commercial Status],$D4802)),"")</f>
        <v/>
      </c>
    </row>
    <row r="4803" spans="2:12" x14ac:dyDescent="0.35">
      <c r="B4803" s="15"/>
      <c r="D4803" s="17" t="str">
        <f t="array" ref="D4803">IFERROR(IF($B4803&lt;&gt;"",LARGE(IF(ISNUMBER(SEARCH(TRIM(SUBSTITUTE($B4803,"-","")),CID_DB[Search Key])),ROW(CID_DB[Search Key]),""),1)-1,""),"")</f>
        <v/>
      </c>
      <c r="F4803" s="23" t="str">
        <f>IF($B4803&lt;&gt;"",COUNTIFS(CID_DB[Search Key],"*"&amp;TRIM(SUBSTITUTE(B4803,"-",""))&amp;"*"),"")</f>
        <v/>
      </c>
      <c r="G4803" s="23" t="str">
        <f>IFERROR(TRIM(INDEX(CID_DB[Case No],$D4803)),"")</f>
        <v/>
      </c>
      <c r="H4803" s="5" t="str">
        <f>IFERROR(TRIM(INDEX(CID_DB[Known Contractor '#1 PN],$D4803)),"")</f>
        <v/>
      </c>
      <c r="I4803" s="5" t="str">
        <f>IFERROR(TRIM(INDEX(CID_DB[Known Contractor '#2 PN],$D4803)),"")</f>
        <v/>
      </c>
      <c r="J4803" s="5" t="str">
        <f>IFERROR(TRIM(INDEX(CID_DB[ [ NSN ] ],$D4803)),"")</f>
        <v/>
      </c>
      <c r="K4803" s="5" t="str">
        <f>IFERROR(TRIM(INDEX(CID_DB[Description],$D4803)),"")</f>
        <v/>
      </c>
      <c r="L4803" s="24" t="str">
        <f>IFERROR(TRIM(INDEX(CID_DB[Commercial Status],$D4803)),"")</f>
        <v/>
      </c>
    </row>
    <row r="4804" spans="2:12" x14ac:dyDescent="0.35">
      <c r="B4804" s="15"/>
      <c r="D4804" s="17" t="str">
        <f t="array" ref="D4804">IFERROR(IF($B4804&lt;&gt;"",LARGE(IF(ISNUMBER(SEARCH(TRIM(SUBSTITUTE($B4804,"-","")),CID_DB[Search Key])),ROW(CID_DB[Search Key]),""),1)-1,""),"")</f>
        <v/>
      </c>
      <c r="F4804" s="23" t="str">
        <f>IF($B4804&lt;&gt;"",COUNTIFS(CID_DB[Search Key],"*"&amp;TRIM(SUBSTITUTE(B4804,"-",""))&amp;"*"),"")</f>
        <v/>
      </c>
      <c r="G4804" s="23" t="str">
        <f>IFERROR(TRIM(INDEX(CID_DB[Case No],$D4804)),"")</f>
        <v/>
      </c>
      <c r="H4804" s="5" t="str">
        <f>IFERROR(TRIM(INDEX(CID_DB[Known Contractor '#1 PN],$D4804)),"")</f>
        <v/>
      </c>
      <c r="I4804" s="5" t="str">
        <f>IFERROR(TRIM(INDEX(CID_DB[Known Contractor '#2 PN],$D4804)),"")</f>
        <v/>
      </c>
      <c r="J4804" s="5" t="str">
        <f>IFERROR(TRIM(INDEX(CID_DB[ [ NSN ] ],$D4804)),"")</f>
        <v/>
      </c>
      <c r="K4804" s="5" t="str">
        <f>IFERROR(TRIM(INDEX(CID_DB[Description],$D4804)),"")</f>
        <v/>
      </c>
      <c r="L4804" s="24" t="str">
        <f>IFERROR(TRIM(INDEX(CID_DB[Commercial Status],$D4804)),"")</f>
        <v/>
      </c>
    </row>
    <row r="4805" spans="2:12" x14ac:dyDescent="0.35">
      <c r="B4805" s="15"/>
      <c r="D4805" s="17" t="str">
        <f t="array" ref="D4805">IFERROR(IF($B4805&lt;&gt;"",LARGE(IF(ISNUMBER(SEARCH(TRIM(SUBSTITUTE($B4805,"-","")),CID_DB[Search Key])),ROW(CID_DB[Search Key]),""),1)-1,""),"")</f>
        <v/>
      </c>
      <c r="F4805" s="23" t="str">
        <f>IF($B4805&lt;&gt;"",COUNTIFS(CID_DB[Search Key],"*"&amp;TRIM(SUBSTITUTE(B4805,"-",""))&amp;"*"),"")</f>
        <v/>
      </c>
      <c r="G4805" s="23" t="str">
        <f>IFERROR(TRIM(INDEX(CID_DB[Case No],$D4805)),"")</f>
        <v/>
      </c>
      <c r="H4805" s="5" t="str">
        <f>IFERROR(TRIM(INDEX(CID_DB[Known Contractor '#1 PN],$D4805)),"")</f>
        <v/>
      </c>
      <c r="I4805" s="5" t="str">
        <f>IFERROR(TRIM(INDEX(CID_DB[Known Contractor '#2 PN],$D4805)),"")</f>
        <v/>
      </c>
      <c r="J4805" s="5" t="str">
        <f>IFERROR(TRIM(INDEX(CID_DB[ [ NSN ] ],$D4805)),"")</f>
        <v/>
      </c>
      <c r="K4805" s="5" t="str">
        <f>IFERROR(TRIM(INDEX(CID_DB[Description],$D4805)),"")</f>
        <v/>
      </c>
      <c r="L4805" s="24" t="str">
        <f>IFERROR(TRIM(INDEX(CID_DB[Commercial Status],$D4805)),"")</f>
        <v/>
      </c>
    </row>
    <row r="4806" spans="2:12" x14ac:dyDescent="0.35">
      <c r="B4806" s="15"/>
      <c r="D4806" s="17" t="str">
        <f t="array" ref="D4806">IFERROR(IF($B4806&lt;&gt;"",LARGE(IF(ISNUMBER(SEARCH(TRIM(SUBSTITUTE($B4806,"-","")),CID_DB[Search Key])),ROW(CID_DB[Search Key]),""),1)-1,""),"")</f>
        <v/>
      </c>
      <c r="F4806" s="23" t="str">
        <f>IF($B4806&lt;&gt;"",COUNTIFS(CID_DB[Search Key],"*"&amp;TRIM(SUBSTITUTE(B4806,"-",""))&amp;"*"),"")</f>
        <v/>
      </c>
      <c r="G4806" s="23" t="str">
        <f>IFERROR(TRIM(INDEX(CID_DB[Case No],$D4806)),"")</f>
        <v/>
      </c>
      <c r="H4806" s="5" t="str">
        <f>IFERROR(TRIM(INDEX(CID_DB[Known Contractor '#1 PN],$D4806)),"")</f>
        <v/>
      </c>
      <c r="I4806" s="5" t="str">
        <f>IFERROR(TRIM(INDEX(CID_DB[Known Contractor '#2 PN],$D4806)),"")</f>
        <v/>
      </c>
      <c r="J4806" s="5" t="str">
        <f>IFERROR(TRIM(INDEX(CID_DB[ [ NSN ] ],$D4806)),"")</f>
        <v/>
      </c>
      <c r="K4806" s="5" t="str">
        <f>IFERROR(TRIM(INDEX(CID_DB[Description],$D4806)),"")</f>
        <v/>
      </c>
      <c r="L4806" s="24" t="str">
        <f>IFERROR(TRIM(INDEX(CID_DB[Commercial Status],$D4806)),"")</f>
        <v/>
      </c>
    </row>
    <row r="4807" spans="2:12" x14ac:dyDescent="0.35">
      <c r="B4807" s="15"/>
      <c r="D4807" s="17" t="str">
        <f t="array" ref="D4807">IFERROR(IF($B4807&lt;&gt;"",LARGE(IF(ISNUMBER(SEARCH(TRIM(SUBSTITUTE($B4807,"-","")),CID_DB[Search Key])),ROW(CID_DB[Search Key]),""),1)-1,""),"")</f>
        <v/>
      </c>
      <c r="F4807" s="23" t="str">
        <f>IF($B4807&lt;&gt;"",COUNTIFS(CID_DB[Search Key],"*"&amp;TRIM(SUBSTITUTE(B4807,"-",""))&amp;"*"),"")</f>
        <v/>
      </c>
      <c r="G4807" s="23" t="str">
        <f>IFERROR(TRIM(INDEX(CID_DB[Case No],$D4807)),"")</f>
        <v/>
      </c>
      <c r="H4807" s="5" t="str">
        <f>IFERROR(TRIM(INDEX(CID_DB[Known Contractor '#1 PN],$D4807)),"")</f>
        <v/>
      </c>
      <c r="I4807" s="5" t="str">
        <f>IFERROR(TRIM(INDEX(CID_DB[Known Contractor '#2 PN],$D4807)),"")</f>
        <v/>
      </c>
      <c r="J4807" s="5" t="str">
        <f>IFERROR(TRIM(INDEX(CID_DB[ [ NSN ] ],$D4807)),"")</f>
        <v/>
      </c>
      <c r="K4807" s="5" t="str">
        <f>IFERROR(TRIM(INDEX(CID_DB[Description],$D4807)),"")</f>
        <v/>
      </c>
      <c r="L4807" s="24" t="str">
        <f>IFERROR(TRIM(INDEX(CID_DB[Commercial Status],$D4807)),"")</f>
        <v/>
      </c>
    </row>
    <row r="4808" spans="2:12" x14ac:dyDescent="0.35">
      <c r="B4808" s="15"/>
      <c r="D4808" s="17" t="str">
        <f t="array" ref="D4808">IFERROR(IF($B4808&lt;&gt;"",LARGE(IF(ISNUMBER(SEARCH(TRIM(SUBSTITUTE($B4808,"-","")),CID_DB[Search Key])),ROW(CID_DB[Search Key]),""),1)-1,""),"")</f>
        <v/>
      </c>
      <c r="F4808" s="23" t="str">
        <f>IF($B4808&lt;&gt;"",COUNTIFS(CID_DB[Search Key],"*"&amp;TRIM(SUBSTITUTE(B4808,"-",""))&amp;"*"),"")</f>
        <v/>
      </c>
      <c r="G4808" s="23" t="str">
        <f>IFERROR(TRIM(INDEX(CID_DB[Case No],$D4808)),"")</f>
        <v/>
      </c>
      <c r="H4808" s="5" t="str">
        <f>IFERROR(TRIM(INDEX(CID_DB[Known Contractor '#1 PN],$D4808)),"")</f>
        <v/>
      </c>
      <c r="I4808" s="5" t="str">
        <f>IFERROR(TRIM(INDEX(CID_DB[Known Contractor '#2 PN],$D4808)),"")</f>
        <v/>
      </c>
      <c r="J4808" s="5" t="str">
        <f>IFERROR(TRIM(INDEX(CID_DB[ [ NSN ] ],$D4808)),"")</f>
        <v/>
      </c>
      <c r="K4808" s="5" t="str">
        <f>IFERROR(TRIM(INDEX(CID_DB[Description],$D4808)),"")</f>
        <v/>
      </c>
      <c r="L4808" s="24" t="str">
        <f>IFERROR(TRIM(INDEX(CID_DB[Commercial Status],$D4808)),"")</f>
        <v/>
      </c>
    </row>
    <row r="4809" spans="2:12" x14ac:dyDescent="0.35">
      <c r="B4809" s="15"/>
      <c r="D4809" s="17" t="str">
        <f t="array" ref="D4809">IFERROR(IF($B4809&lt;&gt;"",LARGE(IF(ISNUMBER(SEARCH(TRIM(SUBSTITUTE($B4809,"-","")),CID_DB[Search Key])),ROW(CID_DB[Search Key]),""),1)-1,""),"")</f>
        <v/>
      </c>
      <c r="F4809" s="23" t="str">
        <f>IF($B4809&lt;&gt;"",COUNTIFS(CID_DB[Search Key],"*"&amp;TRIM(SUBSTITUTE(B4809,"-",""))&amp;"*"),"")</f>
        <v/>
      </c>
      <c r="G4809" s="23" t="str">
        <f>IFERROR(TRIM(INDEX(CID_DB[Case No],$D4809)),"")</f>
        <v/>
      </c>
      <c r="H4809" s="5" t="str">
        <f>IFERROR(TRIM(INDEX(CID_DB[Known Contractor '#1 PN],$D4809)),"")</f>
        <v/>
      </c>
      <c r="I4809" s="5" t="str">
        <f>IFERROR(TRIM(INDEX(CID_DB[Known Contractor '#2 PN],$D4809)),"")</f>
        <v/>
      </c>
      <c r="J4809" s="5" t="str">
        <f>IFERROR(TRIM(INDEX(CID_DB[ [ NSN ] ],$D4809)),"")</f>
        <v/>
      </c>
      <c r="K4809" s="5" t="str">
        <f>IFERROR(TRIM(INDEX(CID_DB[Description],$D4809)),"")</f>
        <v/>
      </c>
      <c r="L4809" s="24" t="str">
        <f>IFERROR(TRIM(INDEX(CID_DB[Commercial Status],$D4809)),"")</f>
        <v/>
      </c>
    </row>
    <row r="4810" spans="2:12" x14ac:dyDescent="0.35">
      <c r="B4810" s="15"/>
      <c r="D4810" s="17" t="str">
        <f t="array" ref="D4810">IFERROR(IF($B4810&lt;&gt;"",LARGE(IF(ISNUMBER(SEARCH(TRIM(SUBSTITUTE($B4810,"-","")),CID_DB[Search Key])),ROW(CID_DB[Search Key]),""),1)-1,""),"")</f>
        <v/>
      </c>
      <c r="F4810" s="23" t="str">
        <f>IF($B4810&lt;&gt;"",COUNTIFS(CID_DB[Search Key],"*"&amp;TRIM(SUBSTITUTE(B4810,"-",""))&amp;"*"),"")</f>
        <v/>
      </c>
      <c r="G4810" s="23" t="str">
        <f>IFERROR(TRIM(INDEX(CID_DB[Case No],$D4810)),"")</f>
        <v/>
      </c>
      <c r="H4810" s="5" t="str">
        <f>IFERROR(TRIM(INDEX(CID_DB[Known Contractor '#1 PN],$D4810)),"")</f>
        <v/>
      </c>
      <c r="I4810" s="5" t="str">
        <f>IFERROR(TRIM(INDEX(CID_DB[Known Contractor '#2 PN],$D4810)),"")</f>
        <v/>
      </c>
      <c r="J4810" s="5" t="str">
        <f>IFERROR(TRIM(INDEX(CID_DB[ [ NSN ] ],$D4810)),"")</f>
        <v/>
      </c>
      <c r="K4810" s="5" t="str">
        <f>IFERROR(TRIM(INDEX(CID_DB[Description],$D4810)),"")</f>
        <v/>
      </c>
      <c r="L4810" s="24" t="str">
        <f>IFERROR(TRIM(INDEX(CID_DB[Commercial Status],$D4810)),"")</f>
        <v/>
      </c>
    </row>
    <row r="4811" spans="2:12" x14ac:dyDescent="0.35">
      <c r="B4811" s="15"/>
      <c r="D4811" s="17" t="str">
        <f t="array" ref="D4811">IFERROR(IF($B4811&lt;&gt;"",LARGE(IF(ISNUMBER(SEARCH(TRIM(SUBSTITUTE($B4811,"-","")),CID_DB[Search Key])),ROW(CID_DB[Search Key]),""),1)-1,""),"")</f>
        <v/>
      </c>
      <c r="F4811" s="23" t="str">
        <f>IF($B4811&lt;&gt;"",COUNTIFS(CID_DB[Search Key],"*"&amp;TRIM(SUBSTITUTE(B4811,"-",""))&amp;"*"),"")</f>
        <v/>
      </c>
      <c r="G4811" s="23" t="str">
        <f>IFERROR(TRIM(INDEX(CID_DB[Case No],$D4811)),"")</f>
        <v/>
      </c>
      <c r="H4811" s="5" t="str">
        <f>IFERROR(TRIM(INDEX(CID_DB[Known Contractor '#1 PN],$D4811)),"")</f>
        <v/>
      </c>
      <c r="I4811" s="5" t="str">
        <f>IFERROR(TRIM(INDEX(CID_DB[Known Contractor '#2 PN],$D4811)),"")</f>
        <v/>
      </c>
      <c r="J4811" s="5" t="str">
        <f>IFERROR(TRIM(INDEX(CID_DB[ [ NSN ] ],$D4811)),"")</f>
        <v/>
      </c>
      <c r="K4811" s="5" t="str">
        <f>IFERROR(TRIM(INDEX(CID_DB[Description],$D4811)),"")</f>
        <v/>
      </c>
      <c r="L4811" s="24" t="str">
        <f>IFERROR(TRIM(INDEX(CID_DB[Commercial Status],$D4811)),"")</f>
        <v/>
      </c>
    </row>
    <row r="4812" spans="2:12" x14ac:dyDescent="0.35">
      <c r="B4812" s="15"/>
      <c r="D4812" s="17" t="str">
        <f t="array" ref="D4812">IFERROR(IF($B4812&lt;&gt;"",LARGE(IF(ISNUMBER(SEARCH(TRIM(SUBSTITUTE($B4812,"-","")),CID_DB[Search Key])),ROW(CID_DB[Search Key]),""),1)-1,""),"")</f>
        <v/>
      </c>
      <c r="F4812" s="23" t="str">
        <f>IF($B4812&lt;&gt;"",COUNTIFS(CID_DB[Search Key],"*"&amp;TRIM(SUBSTITUTE(B4812,"-",""))&amp;"*"),"")</f>
        <v/>
      </c>
      <c r="G4812" s="23" t="str">
        <f>IFERROR(TRIM(INDEX(CID_DB[Case No],$D4812)),"")</f>
        <v/>
      </c>
      <c r="H4812" s="5" t="str">
        <f>IFERROR(TRIM(INDEX(CID_DB[Known Contractor '#1 PN],$D4812)),"")</f>
        <v/>
      </c>
      <c r="I4812" s="5" t="str">
        <f>IFERROR(TRIM(INDEX(CID_DB[Known Contractor '#2 PN],$D4812)),"")</f>
        <v/>
      </c>
      <c r="J4812" s="5" t="str">
        <f>IFERROR(TRIM(INDEX(CID_DB[ [ NSN ] ],$D4812)),"")</f>
        <v/>
      </c>
      <c r="K4812" s="5" t="str">
        <f>IFERROR(TRIM(INDEX(CID_DB[Description],$D4812)),"")</f>
        <v/>
      </c>
      <c r="L4812" s="24" t="str">
        <f>IFERROR(TRIM(INDEX(CID_DB[Commercial Status],$D4812)),"")</f>
        <v/>
      </c>
    </row>
    <row r="4813" spans="2:12" x14ac:dyDescent="0.35">
      <c r="B4813" s="15"/>
      <c r="D4813" s="17" t="str">
        <f t="array" ref="D4813">IFERROR(IF($B4813&lt;&gt;"",LARGE(IF(ISNUMBER(SEARCH(TRIM(SUBSTITUTE($B4813,"-","")),CID_DB[Search Key])),ROW(CID_DB[Search Key]),""),1)-1,""),"")</f>
        <v/>
      </c>
      <c r="F4813" s="23" t="str">
        <f>IF($B4813&lt;&gt;"",COUNTIFS(CID_DB[Search Key],"*"&amp;TRIM(SUBSTITUTE(B4813,"-",""))&amp;"*"),"")</f>
        <v/>
      </c>
      <c r="G4813" s="23" t="str">
        <f>IFERROR(TRIM(INDEX(CID_DB[Case No],$D4813)),"")</f>
        <v/>
      </c>
      <c r="H4813" s="5" t="str">
        <f>IFERROR(TRIM(INDEX(CID_DB[Known Contractor '#1 PN],$D4813)),"")</f>
        <v/>
      </c>
      <c r="I4813" s="5" t="str">
        <f>IFERROR(TRIM(INDEX(CID_DB[Known Contractor '#2 PN],$D4813)),"")</f>
        <v/>
      </c>
      <c r="J4813" s="5" t="str">
        <f>IFERROR(TRIM(INDEX(CID_DB[ [ NSN ] ],$D4813)),"")</f>
        <v/>
      </c>
      <c r="K4813" s="5" t="str">
        <f>IFERROR(TRIM(INDEX(CID_DB[Description],$D4813)),"")</f>
        <v/>
      </c>
      <c r="L4813" s="24" t="str">
        <f>IFERROR(TRIM(INDEX(CID_DB[Commercial Status],$D4813)),"")</f>
        <v/>
      </c>
    </row>
    <row r="4814" spans="2:12" x14ac:dyDescent="0.35">
      <c r="B4814" s="15"/>
      <c r="D4814" s="17" t="str">
        <f t="array" ref="D4814">IFERROR(IF($B4814&lt;&gt;"",LARGE(IF(ISNUMBER(SEARCH(TRIM(SUBSTITUTE($B4814,"-","")),CID_DB[Search Key])),ROW(CID_DB[Search Key]),""),1)-1,""),"")</f>
        <v/>
      </c>
      <c r="F4814" s="23" t="str">
        <f>IF($B4814&lt;&gt;"",COUNTIFS(CID_DB[Search Key],"*"&amp;TRIM(SUBSTITUTE(B4814,"-",""))&amp;"*"),"")</f>
        <v/>
      </c>
      <c r="G4814" s="23" t="str">
        <f>IFERROR(TRIM(INDEX(CID_DB[Case No],$D4814)),"")</f>
        <v/>
      </c>
      <c r="H4814" s="5" t="str">
        <f>IFERROR(TRIM(INDEX(CID_DB[Known Contractor '#1 PN],$D4814)),"")</f>
        <v/>
      </c>
      <c r="I4814" s="5" t="str">
        <f>IFERROR(TRIM(INDEX(CID_DB[Known Contractor '#2 PN],$D4814)),"")</f>
        <v/>
      </c>
      <c r="J4814" s="5" t="str">
        <f>IFERROR(TRIM(INDEX(CID_DB[ [ NSN ] ],$D4814)),"")</f>
        <v/>
      </c>
      <c r="K4814" s="5" t="str">
        <f>IFERROR(TRIM(INDEX(CID_DB[Description],$D4814)),"")</f>
        <v/>
      </c>
      <c r="L4814" s="24" t="str">
        <f>IFERROR(TRIM(INDEX(CID_DB[Commercial Status],$D4814)),"")</f>
        <v/>
      </c>
    </row>
    <row r="4815" spans="2:12" x14ac:dyDescent="0.35">
      <c r="B4815" s="15"/>
      <c r="D4815" s="17" t="str">
        <f t="array" ref="D4815">IFERROR(IF($B4815&lt;&gt;"",LARGE(IF(ISNUMBER(SEARCH(TRIM(SUBSTITUTE($B4815,"-","")),CID_DB[Search Key])),ROW(CID_DB[Search Key]),""),1)-1,""),"")</f>
        <v/>
      </c>
      <c r="F4815" s="23" t="str">
        <f>IF($B4815&lt;&gt;"",COUNTIFS(CID_DB[Search Key],"*"&amp;TRIM(SUBSTITUTE(B4815,"-",""))&amp;"*"),"")</f>
        <v/>
      </c>
      <c r="G4815" s="23" t="str">
        <f>IFERROR(TRIM(INDEX(CID_DB[Case No],$D4815)),"")</f>
        <v/>
      </c>
      <c r="H4815" s="5" t="str">
        <f>IFERROR(TRIM(INDEX(CID_DB[Known Contractor '#1 PN],$D4815)),"")</f>
        <v/>
      </c>
      <c r="I4815" s="5" t="str">
        <f>IFERROR(TRIM(INDEX(CID_DB[Known Contractor '#2 PN],$D4815)),"")</f>
        <v/>
      </c>
      <c r="J4815" s="5" t="str">
        <f>IFERROR(TRIM(INDEX(CID_DB[ [ NSN ] ],$D4815)),"")</f>
        <v/>
      </c>
      <c r="K4815" s="5" t="str">
        <f>IFERROR(TRIM(INDEX(CID_DB[Description],$D4815)),"")</f>
        <v/>
      </c>
      <c r="L4815" s="24" t="str">
        <f>IFERROR(TRIM(INDEX(CID_DB[Commercial Status],$D4815)),"")</f>
        <v/>
      </c>
    </row>
    <row r="4816" spans="2:12" x14ac:dyDescent="0.35">
      <c r="B4816" s="15"/>
      <c r="D4816" s="17" t="str">
        <f t="array" ref="D4816">IFERROR(IF($B4816&lt;&gt;"",LARGE(IF(ISNUMBER(SEARCH(TRIM(SUBSTITUTE($B4816,"-","")),CID_DB[Search Key])),ROW(CID_DB[Search Key]),""),1)-1,""),"")</f>
        <v/>
      </c>
      <c r="F4816" s="23" t="str">
        <f>IF($B4816&lt;&gt;"",COUNTIFS(CID_DB[Search Key],"*"&amp;TRIM(SUBSTITUTE(B4816,"-",""))&amp;"*"),"")</f>
        <v/>
      </c>
      <c r="G4816" s="23" t="str">
        <f>IFERROR(TRIM(INDEX(CID_DB[Case No],$D4816)),"")</f>
        <v/>
      </c>
      <c r="H4816" s="5" t="str">
        <f>IFERROR(TRIM(INDEX(CID_DB[Known Contractor '#1 PN],$D4816)),"")</f>
        <v/>
      </c>
      <c r="I4816" s="5" t="str">
        <f>IFERROR(TRIM(INDEX(CID_DB[Known Contractor '#2 PN],$D4816)),"")</f>
        <v/>
      </c>
      <c r="J4816" s="5" t="str">
        <f>IFERROR(TRIM(INDEX(CID_DB[ [ NSN ] ],$D4816)),"")</f>
        <v/>
      </c>
      <c r="K4816" s="5" t="str">
        <f>IFERROR(TRIM(INDEX(CID_DB[Description],$D4816)),"")</f>
        <v/>
      </c>
      <c r="L4816" s="24" t="str">
        <f>IFERROR(TRIM(INDEX(CID_DB[Commercial Status],$D4816)),"")</f>
        <v/>
      </c>
    </row>
    <row r="4817" spans="2:12" x14ac:dyDescent="0.35">
      <c r="B4817" s="15"/>
      <c r="D4817" s="17" t="str">
        <f t="array" ref="D4817">IFERROR(IF($B4817&lt;&gt;"",LARGE(IF(ISNUMBER(SEARCH(TRIM(SUBSTITUTE($B4817,"-","")),CID_DB[Search Key])),ROW(CID_DB[Search Key]),""),1)-1,""),"")</f>
        <v/>
      </c>
      <c r="F4817" s="23" t="str">
        <f>IF($B4817&lt;&gt;"",COUNTIFS(CID_DB[Search Key],"*"&amp;TRIM(SUBSTITUTE(B4817,"-",""))&amp;"*"),"")</f>
        <v/>
      </c>
      <c r="G4817" s="23" t="str">
        <f>IFERROR(TRIM(INDEX(CID_DB[Case No],$D4817)),"")</f>
        <v/>
      </c>
      <c r="H4817" s="5" t="str">
        <f>IFERROR(TRIM(INDEX(CID_DB[Known Contractor '#1 PN],$D4817)),"")</f>
        <v/>
      </c>
      <c r="I4817" s="5" t="str">
        <f>IFERROR(TRIM(INDEX(CID_DB[Known Contractor '#2 PN],$D4817)),"")</f>
        <v/>
      </c>
      <c r="J4817" s="5" t="str">
        <f>IFERROR(TRIM(INDEX(CID_DB[ [ NSN ] ],$D4817)),"")</f>
        <v/>
      </c>
      <c r="K4817" s="5" t="str">
        <f>IFERROR(TRIM(INDEX(CID_DB[Description],$D4817)),"")</f>
        <v/>
      </c>
      <c r="L4817" s="24" t="str">
        <f>IFERROR(TRIM(INDEX(CID_DB[Commercial Status],$D4817)),"")</f>
        <v/>
      </c>
    </row>
    <row r="4818" spans="2:12" x14ac:dyDescent="0.35">
      <c r="B4818" s="15"/>
      <c r="D4818" s="17" t="str">
        <f t="array" ref="D4818">IFERROR(IF($B4818&lt;&gt;"",LARGE(IF(ISNUMBER(SEARCH(TRIM(SUBSTITUTE($B4818,"-","")),CID_DB[Search Key])),ROW(CID_DB[Search Key]),""),1)-1,""),"")</f>
        <v/>
      </c>
      <c r="F4818" s="23" t="str">
        <f>IF($B4818&lt;&gt;"",COUNTIFS(CID_DB[Search Key],"*"&amp;TRIM(SUBSTITUTE(B4818,"-",""))&amp;"*"),"")</f>
        <v/>
      </c>
      <c r="G4818" s="23" t="str">
        <f>IFERROR(TRIM(INDEX(CID_DB[Case No],$D4818)),"")</f>
        <v/>
      </c>
      <c r="H4818" s="5" t="str">
        <f>IFERROR(TRIM(INDEX(CID_DB[Known Contractor '#1 PN],$D4818)),"")</f>
        <v/>
      </c>
      <c r="I4818" s="5" t="str">
        <f>IFERROR(TRIM(INDEX(CID_DB[Known Contractor '#2 PN],$D4818)),"")</f>
        <v/>
      </c>
      <c r="J4818" s="5" t="str">
        <f>IFERROR(TRIM(INDEX(CID_DB[ [ NSN ] ],$D4818)),"")</f>
        <v/>
      </c>
      <c r="K4818" s="5" t="str">
        <f>IFERROR(TRIM(INDEX(CID_DB[Description],$D4818)),"")</f>
        <v/>
      </c>
      <c r="L4818" s="24" t="str">
        <f>IFERROR(TRIM(INDEX(CID_DB[Commercial Status],$D4818)),"")</f>
        <v/>
      </c>
    </row>
    <row r="4819" spans="2:12" x14ac:dyDescent="0.35">
      <c r="B4819" s="15"/>
      <c r="D4819" s="17" t="str">
        <f t="array" ref="D4819">IFERROR(IF($B4819&lt;&gt;"",LARGE(IF(ISNUMBER(SEARCH(TRIM(SUBSTITUTE($B4819,"-","")),CID_DB[Search Key])),ROW(CID_DB[Search Key]),""),1)-1,""),"")</f>
        <v/>
      </c>
      <c r="F4819" s="23" t="str">
        <f>IF($B4819&lt;&gt;"",COUNTIFS(CID_DB[Search Key],"*"&amp;TRIM(SUBSTITUTE(B4819,"-",""))&amp;"*"),"")</f>
        <v/>
      </c>
      <c r="G4819" s="23" t="str">
        <f>IFERROR(TRIM(INDEX(CID_DB[Case No],$D4819)),"")</f>
        <v/>
      </c>
      <c r="H4819" s="5" t="str">
        <f>IFERROR(TRIM(INDEX(CID_DB[Known Contractor '#1 PN],$D4819)),"")</f>
        <v/>
      </c>
      <c r="I4819" s="5" t="str">
        <f>IFERROR(TRIM(INDEX(CID_DB[Known Contractor '#2 PN],$D4819)),"")</f>
        <v/>
      </c>
      <c r="J4819" s="5" t="str">
        <f>IFERROR(TRIM(INDEX(CID_DB[ [ NSN ] ],$D4819)),"")</f>
        <v/>
      </c>
      <c r="K4819" s="5" t="str">
        <f>IFERROR(TRIM(INDEX(CID_DB[Description],$D4819)),"")</f>
        <v/>
      </c>
      <c r="L4819" s="24" t="str">
        <f>IFERROR(TRIM(INDEX(CID_DB[Commercial Status],$D4819)),"")</f>
        <v/>
      </c>
    </row>
    <row r="4820" spans="2:12" x14ac:dyDescent="0.35">
      <c r="B4820" s="15"/>
      <c r="D4820" s="17" t="str">
        <f t="array" ref="D4820">IFERROR(IF($B4820&lt;&gt;"",LARGE(IF(ISNUMBER(SEARCH(TRIM(SUBSTITUTE($B4820,"-","")),CID_DB[Search Key])),ROW(CID_DB[Search Key]),""),1)-1,""),"")</f>
        <v/>
      </c>
      <c r="F4820" s="23" t="str">
        <f>IF($B4820&lt;&gt;"",COUNTIFS(CID_DB[Search Key],"*"&amp;TRIM(SUBSTITUTE(B4820,"-",""))&amp;"*"),"")</f>
        <v/>
      </c>
      <c r="G4820" s="23" t="str">
        <f>IFERROR(TRIM(INDEX(CID_DB[Case No],$D4820)),"")</f>
        <v/>
      </c>
      <c r="H4820" s="5" t="str">
        <f>IFERROR(TRIM(INDEX(CID_DB[Known Contractor '#1 PN],$D4820)),"")</f>
        <v/>
      </c>
      <c r="I4820" s="5" t="str">
        <f>IFERROR(TRIM(INDEX(CID_DB[Known Contractor '#2 PN],$D4820)),"")</f>
        <v/>
      </c>
      <c r="J4820" s="5" t="str">
        <f>IFERROR(TRIM(INDEX(CID_DB[ [ NSN ] ],$D4820)),"")</f>
        <v/>
      </c>
      <c r="K4820" s="5" t="str">
        <f>IFERROR(TRIM(INDEX(CID_DB[Description],$D4820)),"")</f>
        <v/>
      </c>
      <c r="L4820" s="24" t="str">
        <f>IFERROR(TRIM(INDEX(CID_DB[Commercial Status],$D4820)),"")</f>
        <v/>
      </c>
    </row>
    <row r="4821" spans="2:12" x14ac:dyDescent="0.35">
      <c r="B4821" s="15"/>
      <c r="D4821" s="17" t="str">
        <f t="array" ref="D4821">IFERROR(IF($B4821&lt;&gt;"",LARGE(IF(ISNUMBER(SEARCH(TRIM(SUBSTITUTE($B4821,"-","")),CID_DB[Search Key])),ROW(CID_DB[Search Key]),""),1)-1,""),"")</f>
        <v/>
      </c>
      <c r="F4821" s="23" t="str">
        <f>IF($B4821&lt;&gt;"",COUNTIFS(CID_DB[Search Key],"*"&amp;TRIM(SUBSTITUTE(B4821,"-",""))&amp;"*"),"")</f>
        <v/>
      </c>
      <c r="G4821" s="23" t="str">
        <f>IFERROR(TRIM(INDEX(CID_DB[Case No],$D4821)),"")</f>
        <v/>
      </c>
      <c r="H4821" s="5" t="str">
        <f>IFERROR(TRIM(INDEX(CID_DB[Known Contractor '#1 PN],$D4821)),"")</f>
        <v/>
      </c>
      <c r="I4821" s="5" t="str">
        <f>IFERROR(TRIM(INDEX(CID_DB[Known Contractor '#2 PN],$D4821)),"")</f>
        <v/>
      </c>
      <c r="J4821" s="5" t="str">
        <f>IFERROR(TRIM(INDEX(CID_DB[ [ NSN ] ],$D4821)),"")</f>
        <v/>
      </c>
      <c r="K4821" s="5" t="str">
        <f>IFERROR(TRIM(INDEX(CID_DB[Description],$D4821)),"")</f>
        <v/>
      </c>
      <c r="L4821" s="24" t="str">
        <f>IFERROR(TRIM(INDEX(CID_DB[Commercial Status],$D4821)),"")</f>
        <v/>
      </c>
    </row>
    <row r="4822" spans="2:12" x14ac:dyDescent="0.35">
      <c r="B4822" s="15"/>
      <c r="D4822" s="17" t="str">
        <f t="array" ref="D4822">IFERROR(IF($B4822&lt;&gt;"",LARGE(IF(ISNUMBER(SEARCH(TRIM(SUBSTITUTE($B4822,"-","")),CID_DB[Search Key])),ROW(CID_DB[Search Key]),""),1)-1,""),"")</f>
        <v/>
      </c>
      <c r="F4822" s="23" t="str">
        <f>IF($B4822&lt;&gt;"",COUNTIFS(CID_DB[Search Key],"*"&amp;TRIM(SUBSTITUTE(B4822,"-",""))&amp;"*"),"")</f>
        <v/>
      </c>
      <c r="G4822" s="23" t="str">
        <f>IFERROR(TRIM(INDEX(CID_DB[Case No],$D4822)),"")</f>
        <v/>
      </c>
      <c r="H4822" s="5" t="str">
        <f>IFERROR(TRIM(INDEX(CID_DB[Known Contractor '#1 PN],$D4822)),"")</f>
        <v/>
      </c>
      <c r="I4822" s="5" t="str">
        <f>IFERROR(TRIM(INDEX(CID_DB[Known Contractor '#2 PN],$D4822)),"")</f>
        <v/>
      </c>
      <c r="J4822" s="5" t="str">
        <f>IFERROR(TRIM(INDEX(CID_DB[ [ NSN ] ],$D4822)),"")</f>
        <v/>
      </c>
      <c r="K4822" s="5" t="str">
        <f>IFERROR(TRIM(INDEX(CID_DB[Description],$D4822)),"")</f>
        <v/>
      </c>
      <c r="L4822" s="24" t="str">
        <f>IFERROR(TRIM(INDEX(CID_DB[Commercial Status],$D4822)),"")</f>
        <v/>
      </c>
    </row>
    <row r="4823" spans="2:12" x14ac:dyDescent="0.35">
      <c r="B4823" s="15"/>
      <c r="D4823" s="17" t="str">
        <f t="array" ref="D4823">IFERROR(IF($B4823&lt;&gt;"",LARGE(IF(ISNUMBER(SEARCH(TRIM(SUBSTITUTE($B4823,"-","")),CID_DB[Search Key])),ROW(CID_DB[Search Key]),""),1)-1,""),"")</f>
        <v/>
      </c>
      <c r="F4823" s="23" t="str">
        <f>IF($B4823&lt;&gt;"",COUNTIFS(CID_DB[Search Key],"*"&amp;TRIM(SUBSTITUTE(B4823,"-",""))&amp;"*"),"")</f>
        <v/>
      </c>
      <c r="G4823" s="23" t="str">
        <f>IFERROR(TRIM(INDEX(CID_DB[Case No],$D4823)),"")</f>
        <v/>
      </c>
      <c r="H4823" s="5" t="str">
        <f>IFERROR(TRIM(INDEX(CID_DB[Known Contractor '#1 PN],$D4823)),"")</f>
        <v/>
      </c>
      <c r="I4823" s="5" t="str">
        <f>IFERROR(TRIM(INDEX(CID_DB[Known Contractor '#2 PN],$D4823)),"")</f>
        <v/>
      </c>
      <c r="J4823" s="5" t="str">
        <f>IFERROR(TRIM(INDEX(CID_DB[ [ NSN ] ],$D4823)),"")</f>
        <v/>
      </c>
      <c r="K4823" s="5" t="str">
        <f>IFERROR(TRIM(INDEX(CID_DB[Description],$D4823)),"")</f>
        <v/>
      </c>
      <c r="L4823" s="24" t="str">
        <f>IFERROR(TRIM(INDEX(CID_DB[Commercial Status],$D4823)),"")</f>
        <v/>
      </c>
    </row>
    <row r="4824" spans="2:12" x14ac:dyDescent="0.35">
      <c r="B4824" s="15"/>
      <c r="D4824" s="17" t="str">
        <f t="array" ref="D4824">IFERROR(IF($B4824&lt;&gt;"",LARGE(IF(ISNUMBER(SEARCH(TRIM(SUBSTITUTE($B4824,"-","")),CID_DB[Search Key])),ROW(CID_DB[Search Key]),""),1)-1,""),"")</f>
        <v/>
      </c>
      <c r="F4824" s="23" t="str">
        <f>IF($B4824&lt;&gt;"",COUNTIFS(CID_DB[Search Key],"*"&amp;TRIM(SUBSTITUTE(B4824,"-",""))&amp;"*"),"")</f>
        <v/>
      </c>
      <c r="G4824" s="23" t="str">
        <f>IFERROR(TRIM(INDEX(CID_DB[Case No],$D4824)),"")</f>
        <v/>
      </c>
      <c r="H4824" s="5" t="str">
        <f>IFERROR(TRIM(INDEX(CID_DB[Known Contractor '#1 PN],$D4824)),"")</f>
        <v/>
      </c>
      <c r="I4824" s="5" t="str">
        <f>IFERROR(TRIM(INDEX(CID_DB[Known Contractor '#2 PN],$D4824)),"")</f>
        <v/>
      </c>
      <c r="J4824" s="5" t="str">
        <f>IFERROR(TRIM(INDEX(CID_DB[ [ NSN ] ],$D4824)),"")</f>
        <v/>
      </c>
      <c r="K4824" s="5" t="str">
        <f>IFERROR(TRIM(INDEX(CID_DB[Description],$D4824)),"")</f>
        <v/>
      </c>
      <c r="L4824" s="24" t="str">
        <f>IFERROR(TRIM(INDEX(CID_DB[Commercial Status],$D4824)),"")</f>
        <v/>
      </c>
    </row>
    <row r="4825" spans="2:12" x14ac:dyDescent="0.35">
      <c r="B4825" s="15"/>
      <c r="D4825" s="17" t="str">
        <f t="array" ref="D4825">IFERROR(IF($B4825&lt;&gt;"",LARGE(IF(ISNUMBER(SEARCH(TRIM(SUBSTITUTE($B4825,"-","")),CID_DB[Search Key])),ROW(CID_DB[Search Key]),""),1)-1,""),"")</f>
        <v/>
      </c>
      <c r="F4825" s="23" t="str">
        <f>IF($B4825&lt;&gt;"",COUNTIFS(CID_DB[Search Key],"*"&amp;TRIM(SUBSTITUTE(B4825,"-",""))&amp;"*"),"")</f>
        <v/>
      </c>
      <c r="G4825" s="23" t="str">
        <f>IFERROR(TRIM(INDEX(CID_DB[Case No],$D4825)),"")</f>
        <v/>
      </c>
      <c r="H4825" s="5" t="str">
        <f>IFERROR(TRIM(INDEX(CID_DB[Known Contractor '#1 PN],$D4825)),"")</f>
        <v/>
      </c>
      <c r="I4825" s="5" t="str">
        <f>IFERROR(TRIM(INDEX(CID_DB[Known Contractor '#2 PN],$D4825)),"")</f>
        <v/>
      </c>
      <c r="J4825" s="5" t="str">
        <f>IFERROR(TRIM(INDEX(CID_DB[ [ NSN ] ],$D4825)),"")</f>
        <v/>
      </c>
      <c r="K4825" s="5" t="str">
        <f>IFERROR(TRIM(INDEX(CID_DB[Description],$D4825)),"")</f>
        <v/>
      </c>
      <c r="L4825" s="24" t="str">
        <f>IFERROR(TRIM(INDEX(CID_DB[Commercial Status],$D4825)),"")</f>
        <v/>
      </c>
    </row>
    <row r="4826" spans="2:12" x14ac:dyDescent="0.35">
      <c r="B4826" s="15"/>
      <c r="D4826" s="17" t="str">
        <f t="array" ref="D4826">IFERROR(IF($B4826&lt;&gt;"",LARGE(IF(ISNUMBER(SEARCH(TRIM(SUBSTITUTE($B4826,"-","")),CID_DB[Search Key])),ROW(CID_DB[Search Key]),""),1)-1,""),"")</f>
        <v/>
      </c>
      <c r="F4826" s="23" t="str">
        <f>IF($B4826&lt;&gt;"",COUNTIFS(CID_DB[Search Key],"*"&amp;TRIM(SUBSTITUTE(B4826,"-",""))&amp;"*"),"")</f>
        <v/>
      </c>
      <c r="G4826" s="23" t="str">
        <f>IFERROR(TRIM(INDEX(CID_DB[Case No],$D4826)),"")</f>
        <v/>
      </c>
      <c r="H4826" s="5" t="str">
        <f>IFERROR(TRIM(INDEX(CID_DB[Known Contractor '#1 PN],$D4826)),"")</f>
        <v/>
      </c>
      <c r="I4826" s="5" t="str">
        <f>IFERROR(TRIM(INDEX(CID_DB[Known Contractor '#2 PN],$D4826)),"")</f>
        <v/>
      </c>
      <c r="J4826" s="5" t="str">
        <f>IFERROR(TRIM(INDEX(CID_DB[ [ NSN ] ],$D4826)),"")</f>
        <v/>
      </c>
      <c r="K4826" s="5" t="str">
        <f>IFERROR(TRIM(INDEX(CID_DB[Description],$D4826)),"")</f>
        <v/>
      </c>
      <c r="L4826" s="24" t="str">
        <f>IFERROR(TRIM(INDEX(CID_DB[Commercial Status],$D4826)),"")</f>
        <v/>
      </c>
    </row>
    <row r="4827" spans="2:12" x14ac:dyDescent="0.35">
      <c r="B4827" s="15"/>
      <c r="D4827" s="17" t="str">
        <f t="array" ref="D4827">IFERROR(IF($B4827&lt;&gt;"",LARGE(IF(ISNUMBER(SEARCH(TRIM(SUBSTITUTE($B4827,"-","")),CID_DB[Search Key])),ROW(CID_DB[Search Key]),""),1)-1,""),"")</f>
        <v/>
      </c>
      <c r="F4827" s="23" t="str">
        <f>IF($B4827&lt;&gt;"",COUNTIFS(CID_DB[Search Key],"*"&amp;TRIM(SUBSTITUTE(B4827,"-",""))&amp;"*"),"")</f>
        <v/>
      </c>
      <c r="G4827" s="23" t="str">
        <f>IFERROR(TRIM(INDEX(CID_DB[Case No],$D4827)),"")</f>
        <v/>
      </c>
      <c r="H4827" s="5" t="str">
        <f>IFERROR(TRIM(INDEX(CID_DB[Known Contractor '#1 PN],$D4827)),"")</f>
        <v/>
      </c>
      <c r="I4827" s="5" t="str">
        <f>IFERROR(TRIM(INDEX(CID_DB[Known Contractor '#2 PN],$D4827)),"")</f>
        <v/>
      </c>
      <c r="J4827" s="5" t="str">
        <f>IFERROR(TRIM(INDEX(CID_DB[ [ NSN ] ],$D4827)),"")</f>
        <v/>
      </c>
      <c r="K4827" s="5" t="str">
        <f>IFERROR(TRIM(INDEX(CID_DB[Description],$D4827)),"")</f>
        <v/>
      </c>
      <c r="L4827" s="24" t="str">
        <f>IFERROR(TRIM(INDEX(CID_DB[Commercial Status],$D4827)),"")</f>
        <v/>
      </c>
    </row>
    <row r="4828" spans="2:12" x14ac:dyDescent="0.35">
      <c r="B4828" s="15"/>
      <c r="D4828" s="17" t="str">
        <f t="array" ref="D4828">IFERROR(IF($B4828&lt;&gt;"",LARGE(IF(ISNUMBER(SEARCH(TRIM(SUBSTITUTE($B4828,"-","")),CID_DB[Search Key])),ROW(CID_DB[Search Key]),""),1)-1,""),"")</f>
        <v/>
      </c>
      <c r="F4828" s="23" t="str">
        <f>IF($B4828&lt;&gt;"",COUNTIFS(CID_DB[Search Key],"*"&amp;TRIM(SUBSTITUTE(B4828,"-",""))&amp;"*"),"")</f>
        <v/>
      </c>
      <c r="G4828" s="23" t="str">
        <f>IFERROR(TRIM(INDEX(CID_DB[Case No],$D4828)),"")</f>
        <v/>
      </c>
      <c r="H4828" s="5" t="str">
        <f>IFERROR(TRIM(INDEX(CID_DB[Known Contractor '#1 PN],$D4828)),"")</f>
        <v/>
      </c>
      <c r="I4828" s="5" t="str">
        <f>IFERROR(TRIM(INDEX(CID_DB[Known Contractor '#2 PN],$D4828)),"")</f>
        <v/>
      </c>
      <c r="J4828" s="5" t="str">
        <f>IFERROR(TRIM(INDEX(CID_DB[ [ NSN ] ],$D4828)),"")</f>
        <v/>
      </c>
      <c r="K4828" s="5" t="str">
        <f>IFERROR(TRIM(INDEX(CID_DB[Description],$D4828)),"")</f>
        <v/>
      </c>
      <c r="L4828" s="24" t="str">
        <f>IFERROR(TRIM(INDEX(CID_DB[Commercial Status],$D4828)),"")</f>
        <v/>
      </c>
    </row>
    <row r="4829" spans="2:12" x14ac:dyDescent="0.35">
      <c r="B4829" s="15"/>
      <c r="D4829" s="17" t="str">
        <f t="array" ref="D4829">IFERROR(IF($B4829&lt;&gt;"",LARGE(IF(ISNUMBER(SEARCH(TRIM(SUBSTITUTE($B4829,"-","")),CID_DB[Search Key])),ROW(CID_DB[Search Key]),""),1)-1,""),"")</f>
        <v/>
      </c>
      <c r="F4829" s="23" t="str">
        <f>IF($B4829&lt;&gt;"",COUNTIFS(CID_DB[Search Key],"*"&amp;TRIM(SUBSTITUTE(B4829,"-",""))&amp;"*"),"")</f>
        <v/>
      </c>
      <c r="G4829" s="23" t="str">
        <f>IFERROR(TRIM(INDEX(CID_DB[Case No],$D4829)),"")</f>
        <v/>
      </c>
      <c r="H4829" s="5" t="str">
        <f>IFERROR(TRIM(INDEX(CID_DB[Known Contractor '#1 PN],$D4829)),"")</f>
        <v/>
      </c>
      <c r="I4829" s="5" t="str">
        <f>IFERROR(TRIM(INDEX(CID_DB[Known Contractor '#2 PN],$D4829)),"")</f>
        <v/>
      </c>
      <c r="J4829" s="5" t="str">
        <f>IFERROR(TRIM(INDEX(CID_DB[ [ NSN ] ],$D4829)),"")</f>
        <v/>
      </c>
      <c r="K4829" s="5" t="str">
        <f>IFERROR(TRIM(INDEX(CID_DB[Description],$D4829)),"")</f>
        <v/>
      </c>
      <c r="L4829" s="24" t="str">
        <f>IFERROR(TRIM(INDEX(CID_DB[Commercial Status],$D4829)),"")</f>
        <v/>
      </c>
    </row>
    <row r="4830" spans="2:12" x14ac:dyDescent="0.35">
      <c r="B4830" s="15"/>
      <c r="D4830" s="17" t="str">
        <f t="array" ref="D4830">IFERROR(IF($B4830&lt;&gt;"",LARGE(IF(ISNUMBER(SEARCH(TRIM(SUBSTITUTE($B4830,"-","")),CID_DB[Search Key])),ROW(CID_DB[Search Key]),""),1)-1,""),"")</f>
        <v/>
      </c>
      <c r="F4830" s="23" t="str">
        <f>IF($B4830&lt;&gt;"",COUNTIFS(CID_DB[Search Key],"*"&amp;TRIM(SUBSTITUTE(B4830,"-",""))&amp;"*"),"")</f>
        <v/>
      </c>
      <c r="G4830" s="23" t="str">
        <f>IFERROR(TRIM(INDEX(CID_DB[Case No],$D4830)),"")</f>
        <v/>
      </c>
      <c r="H4830" s="5" t="str">
        <f>IFERROR(TRIM(INDEX(CID_DB[Known Contractor '#1 PN],$D4830)),"")</f>
        <v/>
      </c>
      <c r="I4830" s="5" t="str">
        <f>IFERROR(TRIM(INDEX(CID_DB[Known Contractor '#2 PN],$D4830)),"")</f>
        <v/>
      </c>
      <c r="J4830" s="5" t="str">
        <f>IFERROR(TRIM(INDEX(CID_DB[ [ NSN ] ],$D4830)),"")</f>
        <v/>
      </c>
      <c r="K4830" s="5" t="str">
        <f>IFERROR(TRIM(INDEX(CID_DB[Description],$D4830)),"")</f>
        <v/>
      </c>
      <c r="L4830" s="24" t="str">
        <f>IFERROR(TRIM(INDEX(CID_DB[Commercial Status],$D4830)),"")</f>
        <v/>
      </c>
    </row>
    <row r="4831" spans="2:12" x14ac:dyDescent="0.35">
      <c r="B4831" s="15"/>
      <c r="D4831" s="17" t="str">
        <f t="array" ref="D4831">IFERROR(IF($B4831&lt;&gt;"",LARGE(IF(ISNUMBER(SEARCH(TRIM(SUBSTITUTE($B4831,"-","")),CID_DB[Search Key])),ROW(CID_DB[Search Key]),""),1)-1,""),"")</f>
        <v/>
      </c>
      <c r="F4831" s="23" t="str">
        <f>IF($B4831&lt;&gt;"",COUNTIFS(CID_DB[Search Key],"*"&amp;TRIM(SUBSTITUTE(B4831,"-",""))&amp;"*"),"")</f>
        <v/>
      </c>
      <c r="G4831" s="23" t="str">
        <f>IFERROR(TRIM(INDEX(CID_DB[Case No],$D4831)),"")</f>
        <v/>
      </c>
      <c r="H4831" s="5" t="str">
        <f>IFERROR(TRIM(INDEX(CID_DB[Known Contractor '#1 PN],$D4831)),"")</f>
        <v/>
      </c>
      <c r="I4831" s="5" t="str">
        <f>IFERROR(TRIM(INDEX(CID_DB[Known Contractor '#2 PN],$D4831)),"")</f>
        <v/>
      </c>
      <c r="J4831" s="5" t="str">
        <f>IFERROR(TRIM(INDEX(CID_DB[ [ NSN ] ],$D4831)),"")</f>
        <v/>
      </c>
      <c r="K4831" s="5" t="str">
        <f>IFERROR(TRIM(INDEX(CID_DB[Description],$D4831)),"")</f>
        <v/>
      </c>
      <c r="L4831" s="24" t="str">
        <f>IFERROR(TRIM(INDEX(CID_DB[Commercial Status],$D4831)),"")</f>
        <v/>
      </c>
    </row>
    <row r="4832" spans="2:12" x14ac:dyDescent="0.35">
      <c r="B4832" s="15"/>
      <c r="D4832" s="17" t="str">
        <f t="array" ref="D4832">IFERROR(IF($B4832&lt;&gt;"",LARGE(IF(ISNUMBER(SEARCH(TRIM(SUBSTITUTE($B4832,"-","")),CID_DB[Search Key])),ROW(CID_DB[Search Key]),""),1)-1,""),"")</f>
        <v/>
      </c>
      <c r="F4832" s="23" t="str">
        <f>IF($B4832&lt;&gt;"",COUNTIFS(CID_DB[Search Key],"*"&amp;TRIM(SUBSTITUTE(B4832,"-",""))&amp;"*"),"")</f>
        <v/>
      </c>
      <c r="G4832" s="23" t="str">
        <f>IFERROR(TRIM(INDEX(CID_DB[Case No],$D4832)),"")</f>
        <v/>
      </c>
      <c r="H4832" s="5" t="str">
        <f>IFERROR(TRIM(INDEX(CID_DB[Known Contractor '#1 PN],$D4832)),"")</f>
        <v/>
      </c>
      <c r="I4832" s="5" t="str">
        <f>IFERROR(TRIM(INDEX(CID_DB[Known Contractor '#2 PN],$D4832)),"")</f>
        <v/>
      </c>
      <c r="J4832" s="5" t="str">
        <f>IFERROR(TRIM(INDEX(CID_DB[ [ NSN ] ],$D4832)),"")</f>
        <v/>
      </c>
      <c r="K4832" s="5" t="str">
        <f>IFERROR(TRIM(INDEX(CID_DB[Description],$D4832)),"")</f>
        <v/>
      </c>
      <c r="L4832" s="24" t="str">
        <f>IFERROR(TRIM(INDEX(CID_DB[Commercial Status],$D4832)),"")</f>
        <v/>
      </c>
    </row>
    <row r="4833" spans="2:12" x14ac:dyDescent="0.35">
      <c r="B4833" s="15"/>
      <c r="D4833" s="17" t="str">
        <f t="array" ref="D4833">IFERROR(IF($B4833&lt;&gt;"",LARGE(IF(ISNUMBER(SEARCH(TRIM(SUBSTITUTE($B4833,"-","")),CID_DB[Search Key])),ROW(CID_DB[Search Key]),""),1)-1,""),"")</f>
        <v/>
      </c>
      <c r="F4833" s="23" t="str">
        <f>IF($B4833&lt;&gt;"",COUNTIFS(CID_DB[Search Key],"*"&amp;TRIM(SUBSTITUTE(B4833,"-",""))&amp;"*"),"")</f>
        <v/>
      </c>
      <c r="G4833" s="23" t="str">
        <f>IFERROR(TRIM(INDEX(CID_DB[Case No],$D4833)),"")</f>
        <v/>
      </c>
      <c r="H4833" s="5" t="str">
        <f>IFERROR(TRIM(INDEX(CID_DB[Known Contractor '#1 PN],$D4833)),"")</f>
        <v/>
      </c>
      <c r="I4833" s="5" t="str">
        <f>IFERROR(TRIM(INDEX(CID_DB[Known Contractor '#2 PN],$D4833)),"")</f>
        <v/>
      </c>
      <c r="J4833" s="5" t="str">
        <f>IFERROR(TRIM(INDEX(CID_DB[ [ NSN ] ],$D4833)),"")</f>
        <v/>
      </c>
      <c r="K4833" s="5" t="str">
        <f>IFERROR(TRIM(INDEX(CID_DB[Description],$D4833)),"")</f>
        <v/>
      </c>
      <c r="L4833" s="24" t="str">
        <f>IFERROR(TRIM(INDEX(CID_DB[Commercial Status],$D4833)),"")</f>
        <v/>
      </c>
    </row>
    <row r="4834" spans="2:12" x14ac:dyDescent="0.35">
      <c r="B4834" s="15"/>
      <c r="D4834" s="17" t="str">
        <f t="array" ref="D4834">IFERROR(IF($B4834&lt;&gt;"",LARGE(IF(ISNUMBER(SEARCH(TRIM(SUBSTITUTE($B4834,"-","")),CID_DB[Search Key])),ROW(CID_DB[Search Key]),""),1)-1,""),"")</f>
        <v/>
      </c>
      <c r="F4834" s="23" t="str">
        <f>IF($B4834&lt;&gt;"",COUNTIFS(CID_DB[Search Key],"*"&amp;TRIM(SUBSTITUTE(B4834,"-",""))&amp;"*"),"")</f>
        <v/>
      </c>
      <c r="G4834" s="23" t="str">
        <f>IFERROR(TRIM(INDEX(CID_DB[Case No],$D4834)),"")</f>
        <v/>
      </c>
      <c r="H4834" s="5" t="str">
        <f>IFERROR(TRIM(INDEX(CID_DB[Known Contractor '#1 PN],$D4834)),"")</f>
        <v/>
      </c>
      <c r="I4834" s="5" t="str">
        <f>IFERROR(TRIM(INDEX(CID_DB[Known Contractor '#2 PN],$D4834)),"")</f>
        <v/>
      </c>
      <c r="J4834" s="5" t="str">
        <f>IFERROR(TRIM(INDEX(CID_DB[ [ NSN ] ],$D4834)),"")</f>
        <v/>
      </c>
      <c r="K4834" s="5" t="str">
        <f>IFERROR(TRIM(INDEX(CID_DB[Description],$D4834)),"")</f>
        <v/>
      </c>
      <c r="L4834" s="24" t="str">
        <f>IFERROR(TRIM(INDEX(CID_DB[Commercial Status],$D4834)),"")</f>
        <v/>
      </c>
    </row>
    <row r="4835" spans="2:12" x14ac:dyDescent="0.35">
      <c r="B4835" s="15"/>
      <c r="D4835" s="17" t="str">
        <f t="array" ref="D4835">IFERROR(IF($B4835&lt;&gt;"",LARGE(IF(ISNUMBER(SEARCH(TRIM(SUBSTITUTE($B4835,"-","")),CID_DB[Search Key])),ROW(CID_DB[Search Key]),""),1)-1,""),"")</f>
        <v/>
      </c>
      <c r="F4835" s="23" t="str">
        <f>IF($B4835&lt;&gt;"",COUNTIFS(CID_DB[Search Key],"*"&amp;TRIM(SUBSTITUTE(B4835,"-",""))&amp;"*"),"")</f>
        <v/>
      </c>
      <c r="G4835" s="23" t="str">
        <f>IFERROR(TRIM(INDEX(CID_DB[Case No],$D4835)),"")</f>
        <v/>
      </c>
      <c r="H4835" s="5" t="str">
        <f>IFERROR(TRIM(INDEX(CID_DB[Known Contractor '#1 PN],$D4835)),"")</f>
        <v/>
      </c>
      <c r="I4835" s="5" t="str">
        <f>IFERROR(TRIM(INDEX(CID_DB[Known Contractor '#2 PN],$D4835)),"")</f>
        <v/>
      </c>
      <c r="J4835" s="5" t="str">
        <f>IFERROR(TRIM(INDEX(CID_DB[ [ NSN ] ],$D4835)),"")</f>
        <v/>
      </c>
      <c r="K4835" s="5" t="str">
        <f>IFERROR(TRIM(INDEX(CID_DB[Description],$D4835)),"")</f>
        <v/>
      </c>
      <c r="L4835" s="24" t="str">
        <f>IFERROR(TRIM(INDEX(CID_DB[Commercial Status],$D4835)),"")</f>
        <v/>
      </c>
    </row>
    <row r="4836" spans="2:12" x14ac:dyDescent="0.35">
      <c r="B4836" s="15"/>
      <c r="D4836" s="17" t="str">
        <f t="array" ref="D4836">IFERROR(IF($B4836&lt;&gt;"",LARGE(IF(ISNUMBER(SEARCH(TRIM(SUBSTITUTE($B4836,"-","")),CID_DB[Search Key])),ROW(CID_DB[Search Key]),""),1)-1,""),"")</f>
        <v/>
      </c>
      <c r="F4836" s="23" t="str">
        <f>IF($B4836&lt;&gt;"",COUNTIFS(CID_DB[Search Key],"*"&amp;TRIM(SUBSTITUTE(B4836,"-",""))&amp;"*"),"")</f>
        <v/>
      </c>
      <c r="G4836" s="23" t="str">
        <f>IFERROR(TRIM(INDEX(CID_DB[Case No],$D4836)),"")</f>
        <v/>
      </c>
      <c r="H4836" s="5" t="str">
        <f>IFERROR(TRIM(INDEX(CID_DB[Known Contractor '#1 PN],$D4836)),"")</f>
        <v/>
      </c>
      <c r="I4836" s="5" t="str">
        <f>IFERROR(TRIM(INDEX(CID_DB[Known Contractor '#2 PN],$D4836)),"")</f>
        <v/>
      </c>
      <c r="J4836" s="5" t="str">
        <f>IFERROR(TRIM(INDEX(CID_DB[ [ NSN ] ],$D4836)),"")</f>
        <v/>
      </c>
      <c r="K4836" s="5" t="str">
        <f>IFERROR(TRIM(INDEX(CID_DB[Description],$D4836)),"")</f>
        <v/>
      </c>
      <c r="L4836" s="24" t="str">
        <f>IFERROR(TRIM(INDEX(CID_DB[Commercial Status],$D4836)),"")</f>
        <v/>
      </c>
    </row>
    <row r="4837" spans="2:12" x14ac:dyDescent="0.35">
      <c r="B4837" s="15"/>
      <c r="D4837" s="17" t="str">
        <f t="array" ref="D4837">IFERROR(IF($B4837&lt;&gt;"",LARGE(IF(ISNUMBER(SEARCH(TRIM(SUBSTITUTE($B4837,"-","")),CID_DB[Search Key])),ROW(CID_DB[Search Key]),""),1)-1,""),"")</f>
        <v/>
      </c>
      <c r="F4837" s="23" t="str">
        <f>IF($B4837&lt;&gt;"",COUNTIFS(CID_DB[Search Key],"*"&amp;TRIM(SUBSTITUTE(B4837,"-",""))&amp;"*"),"")</f>
        <v/>
      </c>
      <c r="G4837" s="23" t="str">
        <f>IFERROR(TRIM(INDEX(CID_DB[Case No],$D4837)),"")</f>
        <v/>
      </c>
      <c r="H4837" s="5" t="str">
        <f>IFERROR(TRIM(INDEX(CID_DB[Known Contractor '#1 PN],$D4837)),"")</f>
        <v/>
      </c>
      <c r="I4837" s="5" t="str">
        <f>IFERROR(TRIM(INDEX(CID_DB[Known Contractor '#2 PN],$D4837)),"")</f>
        <v/>
      </c>
      <c r="J4837" s="5" t="str">
        <f>IFERROR(TRIM(INDEX(CID_DB[ [ NSN ] ],$D4837)),"")</f>
        <v/>
      </c>
      <c r="K4837" s="5" t="str">
        <f>IFERROR(TRIM(INDEX(CID_DB[Description],$D4837)),"")</f>
        <v/>
      </c>
      <c r="L4837" s="24" t="str">
        <f>IFERROR(TRIM(INDEX(CID_DB[Commercial Status],$D4837)),"")</f>
        <v/>
      </c>
    </row>
    <row r="4838" spans="2:12" x14ac:dyDescent="0.35">
      <c r="B4838" s="15"/>
      <c r="D4838" s="17" t="str">
        <f t="array" ref="D4838">IFERROR(IF($B4838&lt;&gt;"",LARGE(IF(ISNUMBER(SEARCH(TRIM(SUBSTITUTE($B4838,"-","")),CID_DB[Search Key])),ROW(CID_DB[Search Key]),""),1)-1,""),"")</f>
        <v/>
      </c>
      <c r="F4838" s="23" t="str">
        <f>IF($B4838&lt;&gt;"",COUNTIFS(CID_DB[Search Key],"*"&amp;TRIM(SUBSTITUTE(B4838,"-",""))&amp;"*"),"")</f>
        <v/>
      </c>
      <c r="G4838" s="23" t="str">
        <f>IFERROR(TRIM(INDEX(CID_DB[Case No],$D4838)),"")</f>
        <v/>
      </c>
      <c r="H4838" s="5" t="str">
        <f>IFERROR(TRIM(INDEX(CID_DB[Known Contractor '#1 PN],$D4838)),"")</f>
        <v/>
      </c>
      <c r="I4838" s="5" t="str">
        <f>IFERROR(TRIM(INDEX(CID_DB[Known Contractor '#2 PN],$D4838)),"")</f>
        <v/>
      </c>
      <c r="J4838" s="5" t="str">
        <f>IFERROR(TRIM(INDEX(CID_DB[ [ NSN ] ],$D4838)),"")</f>
        <v/>
      </c>
      <c r="K4838" s="5" t="str">
        <f>IFERROR(TRIM(INDEX(CID_DB[Description],$D4838)),"")</f>
        <v/>
      </c>
      <c r="L4838" s="24" t="str">
        <f>IFERROR(TRIM(INDEX(CID_DB[Commercial Status],$D4838)),"")</f>
        <v/>
      </c>
    </row>
    <row r="4839" spans="2:12" x14ac:dyDescent="0.35">
      <c r="B4839" s="15"/>
      <c r="D4839" s="17" t="str">
        <f t="array" ref="D4839">IFERROR(IF($B4839&lt;&gt;"",LARGE(IF(ISNUMBER(SEARCH(TRIM(SUBSTITUTE($B4839,"-","")),CID_DB[Search Key])),ROW(CID_DB[Search Key]),""),1)-1,""),"")</f>
        <v/>
      </c>
      <c r="F4839" s="23" t="str">
        <f>IF($B4839&lt;&gt;"",COUNTIFS(CID_DB[Search Key],"*"&amp;TRIM(SUBSTITUTE(B4839,"-",""))&amp;"*"),"")</f>
        <v/>
      </c>
      <c r="G4839" s="23" t="str">
        <f>IFERROR(TRIM(INDEX(CID_DB[Case No],$D4839)),"")</f>
        <v/>
      </c>
      <c r="H4839" s="5" t="str">
        <f>IFERROR(TRIM(INDEX(CID_DB[Known Contractor '#1 PN],$D4839)),"")</f>
        <v/>
      </c>
      <c r="I4839" s="5" t="str">
        <f>IFERROR(TRIM(INDEX(CID_DB[Known Contractor '#2 PN],$D4839)),"")</f>
        <v/>
      </c>
      <c r="J4839" s="5" t="str">
        <f>IFERROR(TRIM(INDEX(CID_DB[ [ NSN ] ],$D4839)),"")</f>
        <v/>
      </c>
      <c r="K4839" s="5" t="str">
        <f>IFERROR(TRIM(INDEX(CID_DB[Description],$D4839)),"")</f>
        <v/>
      </c>
      <c r="L4839" s="24" t="str">
        <f>IFERROR(TRIM(INDEX(CID_DB[Commercial Status],$D4839)),"")</f>
        <v/>
      </c>
    </row>
    <row r="4840" spans="2:12" x14ac:dyDescent="0.35">
      <c r="B4840" s="15"/>
      <c r="D4840" s="17" t="str">
        <f t="array" ref="D4840">IFERROR(IF($B4840&lt;&gt;"",LARGE(IF(ISNUMBER(SEARCH(TRIM(SUBSTITUTE($B4840,"-","")),CID_DB[Search Key])),ROW(CID_DB[Search Key]),""),1)-1,""),"")</f>
        <v/>
      </c>
      <c r="F4840" s="23" t="str">
        <f>IF($B4840&lt;&gt;"",COUNTIFS(CID_DB[Search Key],"*"&amp;TRIM(SUBSTITUTE(B4840,"-",""))&amp;"*"),"")</f>
        <v/>
      </c>
      <c r="G4840" s="23" t="str">
        <f>IFERROR(TRIM(INDEX(CID_DB[Case No],$D4840)),"")</f>
        <v/>
      </c>
      <c r="H4840" s="5" t="str">
        <f>IFERROR(TRIM(INDEX(CID_DB[Known Contractor '#1 PN],$D4840)),"")</f>
        <v/>
      </c>
      <c r="I4840" s="5" t="str">
        <f>IFERROR(TRIM(INDEX(CID_DB[Known Contractor '#2 PN],$D4840)),"")</f>
        <v/>
      </c>
      <c r="J4840" s="5" t="str">
        <f>IFERROR(TRIM(INDEX(CID_DB[ [ NSN ] ],$D4840)),"")</f>
        <v/>
      </c>
      <c r="K4840" s="5" t="str">
        <f>IFERROR(TRIM(INDEX(CID_DB[Description],$D4840)),"")</f>
        <v/>
      </c>
      <c r="L4840" s="24" t="str">
        <f>IFERROR(TRIM(INDEX(CID_DB[Commercial Status],$D4840)),"")</f>
        <v/>
      </c>
    </row>
    <row r="4841" spans="2:12" x14ac:dyDescent="0.35">
      <c r="B4841" s="15"/>
      <c r="D4841" s="17" t="str">
        <f t="array" ref="D4841">IFERROR(IF($B4841&lt;&gt;"",LARGE(IF(ISNUMBER(SEARCH(TRIM(SUBSTITUTE($B4841,"-","")),CID_DB[Search Key])),ROW(CID_DB[Search Key]),""),1)-1,""),"")</f>
        <v/>
      </c>
      <c r="F4841" s="23" t="str">
        <f>IF($B4841&lt;&gt;"",COUNTIFS(CID_DB[Search Key],"*"&amp;TRIM(SUBSTITUTE(B4841,"-",""))&amp;"*"),"")</f>
        <v/>
      </c>
      <c r="G4841" s="23" t="str">
        <f>IFERROR(TRIM(INDEX(CID_DB[Case No],$D4841)),"")</f>
        <v/>
      </c>
      <c r="H4841" s="5" t="str">
        <f>IFERROR(TRIM(INDEX(CID_DB[Known Contractor '#1 PN],$D4841)),"")</f>
        <v/>
      </c>
      <c r="I4841" s="5" t="str">
        <f>IFERROR(TRIM(INDEX(CID_DB[Known Contractor '#2 PN],$D4841)),"")</f>
        <v/>
      </c>
      <c r="J4841" s="5" t="str">
        <f>IFERROR(TRIM(INDEX(CID_DB[ [ NSN ] ],$D4841)),"")</f>
        <v/>
      </c>
      <c r="K4841" s="5" t="str">
        <f>IFERROR(TRIM(INDEX(CID_DB[Description],$D4841)),"")</f>
        <v/>
      </c>
      <c r="L4841" s="24" t="str">
        <f>IFERROR(TRIM(INDEX(CID_DB[Commercial Status],$D4841)),"")</f>
        <v/>
      </c>
    </row>
    <row r="4842" spans="2:12" x14ac:dyDescent="0.35">
      <c r="B4842" s="15"/>
      <c r="D4842" s="17" t="str">
        <f t="array" ref="D4842">IFERROR(IF($B4842&lt;&gt;"",LARGE(IF(ISNUMBER(SEARCH(TRIM(SUBSTITUTE($B4842,"-","")),CID_DB[Search Key])),ROW(CID_DB[Search Key]),""),1)-1,""),"")</f>
        <v/>
      </c>
      <c r="F4842" s="23" t="str">
        <f>IF($B4842&lt;&gt;"",COUNTIFS(CID_DB[Search Key],"*"&amp;TRIM(SUBSTITUTE(B4842,"-",""))&amp;"*"),"")</f>
        <v/>
      </c>
      <c r="G4842" s="23" t="str">
        <f>IFERROR(TRIM(INDEX(CID_DB[Case No],$D4842)),"")</f>
        <v/>
      </c>
      <c r="H4842" s="5" t="str">
        <f>IFERROR(TRIM(INDEX(CID_DB[Known Contractor '#1 PN],$D4842)),"")</f>
        <v/>
      </c>
      <c r="I4842" s="5" t="str">
        <f>IFERROR(TRIM(INDEX(CID_DB[Known Contractor '#2 PN],$D4842)),"")</f>
        <v/>
      </c>
      <c r="J4842" s="5" t="str">
        <f>IFERROR(TRIM(INDEX(CID_DB[ [ NSN ] ],$D4842)),"")</f>
        <v/>
      </c>
      <c r="K4842" s="5" t="str">
        <f>IFERROR(TRIM(INDEX(CID_DB[Description],$D4842)),"")</f>
        <v/>
      </c>
      <c r="L4842" s="24" t="str">
        <f>IFERROR(TRIM(INDEX(CID_DB[Commercial Status],$D4842)),"")</f>
        <v/>
      </c>
    </row>
    <row r="4843" spans="2:12" x14ac:dyDescent="0.35">
      <c r="B4843" s="15"/>
      <c r="D4843" s="17" t="str">
        <f t="array" ref="D4843">IFERROR(IF($B4843&lt;&gt;"",LARGE(IF(ISNUMBER(SEARCH(TRIM(SUBSTITUTE($B4843,"-","")),CID_DB[Search Key])),ROW(CID_DB[Search Key]),""),1)-1,""),"")</f>
        <v/>
      </c>
      <c r="F4843" s="23" t="str">
        <f>IF($B4843&lt;&gt;"",COUNTIFS(CID_DB[Search Key],"*"&amp;TRIM(SUBSTITUTE(B4843,"-",""))&amp;"*"),"")</f>
        <v/>
      </c>
      <c r="G4843" s="23" t="str">
        <f>IFERROR(TRIM(INDEX(CID_DB[Case No],$D4843)),"")</f>
        <v/>
      </c>
      <c r="H4843" s="5" t="str">
        <f>IFERROR(TRIM(INDEX(CID_DB[Known Contractor '#1 PN],$D4843)),"")</f>
        <v/>
      </c>
      <c r="I4843" s="5" t="str">
        <f>IFERROR(TRIM(INDEX(CID_DB[Known Contractor '#2 PN],$D4843)),"")</f>
        <v/>
      </c>
      <c r="J4843" s="5" t="str">
        <f>IFERROR(TRIM(INDEX(CID_DB[ [ NSN ] ],$D4843)),"")</f>
        <v/>
      </c>
      <c r="K4843" s="5" t="str">
        <f>IFERROR(TRIM(INDEX(CID_DB[Description],$D4843)),"")</f>
        <v/>
      </c>
      <c r="L4843" s="24" t="str">
        <f>IFERROR(TRIM(INDEX(CID_DB[Commercial Status],$D4843)),"")</f>
        <v/>
      </c>
    </row>
    <row r="4844" spans="2:12" x14ac:dyDescent="0.35">
      <c r="B4844" s="15"/>
      <c r="D4844" s="17" t="str">
        <f t="array" ref="D4844">IFERROR(IF($B4844&lt;&gt;"",LARGE(IF(ISNUMBER(SEARCH(TRIM(SUBSTITUTE($B4844,"-","")),CID_DB[Search Key])),ROW(CID_DB[Search Key]),""),1)-1,""),"")</f>
        <v/>
      </c>
      <c r="F4844" s="23" t="str">
        <f>IF($B4844&lt;&gt;"",COUNTIFS(CID_DB[Search Key],"*"&amp;TRIM(SUBSTITUTE(B4844,"-",""))&amp;"*"),"")</f>
        <v/>
      </c>
      <c r="G4844" s="23" t="str">
        <f>IFERROR(TRIM(INDEX(CID_DB[Case No],$D4844)),"")</f>
        <v/>
      </c>
      <c r="H4844" s="5" t="str">
        <f>IFERROR(TRIM(INDEX(CID_DB[Known Contractor '#1 PN],$D4844)),"")</f>
        <v/>
      </c>
      <c r="I4844" s="5" t="str">
        <f>IFERROR(TRIM(INDEX(CID_DB[Known Contractor '#2 PN],$D4844)),"")</f>
        <v/>
      </c>
      <c r="J4844" s="5" t="str">
        <f>IFERROR(TRIM(INDEX(CID_DB[ [ NSN ] ],$D4844)),"")</f>
        <v/>
      </c>
      <c r="K4844" s="5" t="str">
        <f>IFERROR(TRIM(INDEX(CID_DB[Description],$D4844)),"")</f>
        <v/>
      </c>
      <c r="L4844" s="24" t="str">
        <f>IFERROR(TRIM(INDEX(CID_DB[Commercial Status],$D4844)),"")</f>
        <v/>
      </c>
    </row>
    <row r="4845" spans="2:12" x14ac:dyDescent="0.35">
      <c r="B4845" s="15"/>
      <c r="D4845" s="17" t="str">
        <f t="array" ref="D4845">IFERROR(IF($B4845&lt;&gt;"",LARGE(IF(ISNUMBER(SEARCH(TRIM(SUBSTITUTE($B4845,"-","")),CID_DB[Search Key])),ROW(CID_DB[Search Key]),""),1)-1,""),"")</f>
        <v/>
      </c>
      <c r="F4845" s="23" t="str">
        <f>IF($B4845&lt;&gt;"",COUNTIFS(CID_DB[Search Key],"*"&amp;TRIM(SUBSTITUTE(B4845,"-",""))&amp;"*"),"")</f>
        <v/>
      </c>
      <c r="G4845" s="23" t="str">
        <f>IFERROR(TRIM(INDEX(CID_DB[Case No],$D4845)),"")</f>
        <v/>
      </c>
      <c r="H4845" s="5" t="str">
        <f>IFERROR(TRIM(INDEX(CID_DB[Known Contractor '#1 PN],$D4845)),"")</f>
        <v/>
      </c>
      <c r="I4845" s="5" t="str">
        <f>IFERROR(TRIM(INDEX(CID_DB[Known Contractor '#2 PN],$D4845)),"")</f>
        <v/>
      </c>
      <c r="J4845" s="5" t="str">
        <f>IFERROR(TRIM(INDEX(CID_DB[ [ NSN ] ],$D4845)),"")</f>
        <v/>
      </c>
      <c r="K4845" s="5" t="str">
        <f>IFERROR(TRIM(INDEX(CID_DB[Description],$D4845)),"")</f>
        <v/>
      </c>
      <c r="L4845" s="24" t="str">
        <f>IFERROR(TRIM(INDEX(CID_DB[Commercial Status],$D4845)),"")</f>
        <v/>
      </c>
    </row>
    <row r="4846" spans="2:12" x14ac:dyDescent="0.35">
      <c r="B4846" s="15"/>
      <c r="D4846" s="17" t="str">
        <f t="array" ref="D4846">IFERROR(IF($B4846&lt;&gt;"",LARGE(IF(ISNUMBER(SEARCH(TRIM(SUBSTITUTE($B4846,"-","")),CID_DB[Search Key])),ROW(CID_DB[Search Key]),""),1)-1,""),"")</f>
        <v/>
      </c>
      <c r="F4846" s="23" t="str">
        <f>IF($B4846&lt;&gt;"",COUNTIFS(CID_DB[Search Key],"*"&amp;TRIM(SUBSTITUTE(B4846,"-",""))&amp;"*"),"")</f>
        <v/>
      </c>
      <c r="G4846" s="23" t="str">
        <f>IFERROR(TRIM(INDEX(CID_DB[Case No],$D4846)),"")</f>
        <v/>
      </c>
      <c r="H4846" s="5" t="str">
        <f>IFERROR(TRIM(INDEX(CID_DB[Known Contractor '#1 PN],$D4846)),"")</f>
        <v/>
      </c>
      <c r="I4846" s="5" t="str">
        <f>IFERROR(TRIM(INDEX(CID_DB[Known Contractor '#2 PN],$D4846)),"")</f>
        <v/>
      </c>
      <c r="J4846" s="5" t="str">
        <f>IFERROR(TRIM(INDEX(CID_DB[ [ NSN ] ],$D4846)),"")</f>
        <v/>
      </c>
      <c r="K4846" s="5" t="str">
        <f>IFERROR(TRIM(INDEX(CID_DB[Description],$D4846)),"")</f>
        <v/>
      </c>
      <c r="L4846" s="24" t="str">
        <f>IFERROR(TRIM(INDEX(CID_DB[Commercial Status],$D4846)),"")</f>
        <v/>
      </c>
    </row>
    <row r="4847" spans="2:12" x14ac:dyDescent="0.35">
      <c r="B4847" s="15"/>
      <c r="D4847" s="17" t="str">
        <f t="array" ref="D4847">IFERROR(IF($B4847&lt;&gt;"",LARGE(IF(ISNUMBER(SEARCH(TRIM(SUBSTITUTE($B4847,"-","")),CID_DB[Search Key])),ROW(CID_DB[Search Key]),""),1)-1,""),"")</f>
        <v/>
      </c>
      <c r="F4847" s="23" t="str">
        <f>IF($B4847&lt;&gt;"",COUNTIFS(CID_DB[Search Key],"*"&amp;TRIM(SUBSTITUTE(B4847,"-",""))&amp;"*"),"")</f>
        <v/>
      </c>
      <c r="G4847" s="23" t="str">
        <f>IFERROR(TRIM(INDEX(CID_DB[Case No],$D4847)),"")</f>
        <v/>
      </c>
      <c r="H4847" s="5" t="str">
        <f>IFERROR(TRIM(INDEX(CID_DB[Known Contractor '#1 PN],$D4847)),"")</f>
        <v/>
      </c>
      <c r="I4847" s="5" t="str">
        <f>IFERROR(TRIM(INDEX(CID_DB[Known Contractor '#2 PN],$D4847)),"")</f>
        <v/>
      </c>
      <c r="J4847" s="5" t="str">
        <f>IFERROR(TRIM(INDEX(CID_DB[ [ NSN ] ],$D4847)),"")</f>
        <v/>
      </c>
      <c r="K4847" s="5" t="str">
        <f>IFERROR(TRIM(INDEX(CID_DB[Description],$D4847)),"")</f>
        <v/>
      </c>
      <c r="L4847" s="24" t="str">
        <f>IFERROR(TRIM(INDEX(CID_DB[Commercial Status],$D4847)),"")</f>
        <v/>
      </c>
    </row>
    <row r="4848" spans="2:12" x14ac:dyDescent="0.35">
      <c r="B4848" s="15"/>
      <c r="D4848" s="17" t="str">
        <f t="array" ref="D4848">IFERROR(IF($B4848&lt;&gt;"",LARGE(IF(ISNUMBER(SEARCH(TRIM(SUBSTITUTE($B4848,"-","")),CID_DB[Search Key])),ROW(CID_DB[Search Key]),""),1)-1,""),"")</f>
        <v/>
      </c>
      <c r="F4848" s="23" t="str">
        <f>IF($B4848&lt;&gt;"",COUNTIFS(CID_DB[Search Key],"*"&amp;TRIM(SUBSTITUTE(B4848,"-",""))&amp;"*"),"")</f>
        <v/>
      </c>
      <c r="G4848" s="23" t="str">
        <f>IFERROR(TRIM(INDEX(CID_DB[Case No],$D4848)),"")</f>
        <v/>
      </c>
      <c r="H4848" s="5" t="str">
        <f>IFERROR(TRIM(INDEX(CID_DB[Known Contractor '#1 PN],$D4848)),"")</f>
        <v/>
      </c>
      <c r="I4848" s="5" t="str">
        <f>IFERROR(TRIM(INDEX(CID_DB[Known Contractor '#2 PN],$D4848)),"")</f>
        <v/>
      </c>
      <c r="J4848" s="5" t="str">
        <f>IFERROR(TRIM(INDEX(CID_DB[ [ NSN ] ],$D4848)),"")</f>
        <v/>
      </c>
      <c r="K4848" s="5" t="str">
        <f>IFERROR(TRIM(INDEX(CID_DB[Description],$D4848)),"")</f>
        <v/>
      </c>
      <c r="L4848" s="24" t="str">
        <f>IFERROR(TRIM(INDEX(CID_DB[Commercial Status],$D4848)),"")</f>
        <v/>
      </c>
    </row>
    <row r="4849" spans="2:12" x14ac:dyDescent="0.35">
      <c r="B4849" s="15"/>
      <c r="D4849" s="17" t="str">
        <f t="array" ref="D4849">IFERROR(IF($B4849&lt;&gt;"",LARGE(IF(ISNUMBER(SEARCH(TRIM(SUBSTITUTE($B4849,"-","")),CID_DB[Search Key])),ROW(CID_DB[Search Key]),""),1)-1,""),"")</f>
        <v/>
      </c>
      <c r="F4849" s="23" t="str">
        <f>IF($B4849&lt;&gt;"",COUNTIFS(CID_DB[Search Key],"*"&amp;TRIM(SUBSTITUTE(B4849,"-",""))&amp;"*"),"")</f>
        <v/>
      </c>
      <c r="G4849" s="23" t="str">
        <f>IFERROR(TRIM(INDEX(CID_DB[Case No],$D4849)),"")</f>
        <v/>
      </c>
      <c r="H4849" s="5" t="str">
        <f>IFERROR(TRIM(INDEX(CID_DB[Known Contractor '#1 PN],$D4849)),"")</f>
        <v/>
      </c>
      <c r="I4849" s="5" t="str">
        <f>IFERROR(TRIM(INDEX(CID_DB[Known Contractor '#2 PN],$D4849)),"")</f>
        <v/>
      </c>
      <c r="J4849" s="5" t="str">
        <f>IFERROR(TRIM(INDEX(CID_DB[ [ NSN ] ],$D4849)),"")</f>
        <v/>
      </c>
      <c r="K4849" s="5" t="str">
        <f>IFERROR(TRIM(INDEX(CID_DB[Description],$D4849)),"")</f>
        <v/>
      </c>
      <c r="L4849" s="24" t="str">
        <f>IFERROR(TRIM(INDEX(CID_DB[Commercial Status],$D4849)),"")</f>
        <v/>
      </c>
    </row>
    <row r="4850" spans="2:12" x14ac:dyDescent="0.35">
      <c r="B4850" s="15"/>
      <c r="D4850" s="17" t="str">
        <f t="array" ref="D4850">IFERROR(IF($B4850&lt;&gt;"",LARGE(IF(ISNUMBER(SEARCH(TRIM(SUBSTITUTE($B4850,"-","")),CID_DB[Search Key])),ROW(CID_DB[Search Key]),""),1)-1,""),"")</f>
        <v/>
      </c>
      <c r="F4850" s="23" t="str">
        <f>IF($B4850&lt;&gt;"",COUNTIFS(CID_DB[Search Key],"*"&amp;TRIM(SUBSTITUTE(B4850,"-",""))&amp;"*"),"")</f>
        <v/>
      </c>
      <c r="G4850" s="23" t="str">
        <f>IFERROR(TRIM(INDEX(CID_DB[Case No],$D4850)),"")</f>
        <v/>
      </c>
      <c r="H4850" s="5" t="str">
        <f>IFERROR(TRIM(INDEX(CID_DB[Known Contractor '#1 PN],$D4850)),"")</f>
        <v/>
      </c>
      <c r="I4850" s="5" t="str">
        <f>IFERROR(TRIM(INDEX(CID_DB[Known Contractor '#2 PN],$D4850)),"")</f>
        <v/>
      </c>
      <c r="J4850" s="5" t="str">
        <f>IFERROR(TRIM(INDEX(CID_DB[ [ NSN ] ],$D4850)),"")</f>
        <v/>
      </c>
      <c r="K4850" s="5" t="str">
        <f>IFERROR(TRIM(INDEX(CID_DB[Description],$D4850)),"")</f>
        <v/>
      </c>
      <c r="L4850" s="24" t="str">
        <f>IFERROR(TRIM(INDEX(CID_DB[Commercial Status],$D4850)),"")</f>
        <v/>
      </c>
    </row>
    <row r="4851" spans="2:12" x14ac:dyDescent="0.35">
      <c r="B4851" s="15"/>
      <c r="D4851" s="17" t="str">
        <f t="array" ref="D4851">IFERROR(IF($B4851&lt;&gt;"",LARGE(IF(ISNUMBER(SEARCH(TRIM(SUBSTITUTE($B4851,"-","")),CID_DB[Search Key])),ROW(CID_DB[Search Key]),""),1)-1,""),"")</f>
        <v/>
      </c>
      <c r="F4851" s="23" t="str">
        <f>IF($B4851&lt;&gt;"",COUNTIFS(CID_DB[Search Key],"*"&amp;TRIM(SUBSTITUTE(B4851,"-",""))&amp;"*"),"")</f>
        <v/>
      </c>
      <c r="G4851" s="23" t="str">
        <f>IFERROR(TRIM(INDEX(CID_DB[Case No],$D4851)),"")</f>
        <v/>
      </c>
      <c r="H4851" s="5" t="str">
        <f>IFERROR(TRIM(INDEX(CID_DB[Known Contractor '#1 PN],$D4851)),"")</f>
        <v/>
      </c>
      <c r="I4851" s="5" t="str">
        <f>IFERROR(TRIM(INDEX(CID_DB[Known Contractor '#2 PN],$D4851)),"")</f>
        <v/>
      </c>
      <c r="J4851" s="5" t="str">
        <f>IFERROR(TRIM(INDEX(CID_DB[ [ NSN ] ],$D4851)),"")</f>
        <v/>
      </c>
      <c r="K4851" s="5" t="str">
        <f>IFERROR(TRIM(INDEX(CID_DB[Description],$D4851)),"")</f>
        <v/>
      </c>
      <c r="L4851" s="24" t="str">
        <f>IFERROR(TRIM(INDEX(CID_DB[Commercial Status],$D4851)),"")</f>
        <v/>
      </c>
    </row>
    <row r="4852" spans="2:12" x14ac:dyDescent="0.35">
      <c r="B4852" s="15"/>
      <c r="D4852" s="17" t="str">
        <f t="array" ref="D4852">IFERROR(IF($B4852&lt;&gt;"",LARGE(IF(ISNUMBER(SEARCH(TRIM(SUBSTITUTE($B4852,"-","")),CID_DB[Search Key])),ROW(CID_DB[Search Key]),""),1)-1,""),"")</f>
        <v/>
      </c>
      <c r="F4852" s="23" t="str">
        <f>IF($B4852&lt;&gt;"",COUNTIFS(CID_DB[Search Key],"*"&amp;TRIM(SUBSTITUTE(B4852,"-",""))&amp;"*"),"")</f>
        <v/>
      </c>
      <c r="G4852" s="23" t="str">
        <f>IFERROR(TRIM(INDEX(CID_DB[Case No],$D4852)),"")</f>
        <v/>
      </c>
      <c r="H4852" s="5" t="str">
        <f>IFERROR(TRIM(INDEX(CID_DB[Known Contractor '#1 PN],$D4852)),"")</f>
        <v/>
      </c>
      <c r="I4852" s="5" t="str">
        <f>IFERROR(TRIM(INDEX(CID_DB[Known Contractor '#2 PN],$D4852)),"")</f>
        <v/>
      </c>
      <c r="J4852" s="5" t="str">
        <f>IFERROR(TRIM(INDEX(CID_DB[ [ NSN ] ],$D4852)),"")</f>
        <v/>
      </c>
      <c r="K4852" s="5" t="str">
        <f>IFERROR(TRIM(INDEX(CID_DB[Description],$D4852)),"")</f>
        <v/>
      </c>
      <c r="L4852" s="24" t="str">
        <f>IFERROR(TRIM(INDEX(CID_DB[Commercial Status],$D4852)),"")</f>
        <v/>
      </c>
    </row>
    <row r="4853" spans="2:12" x14ac:dyDescent="0.35">
      <c r="B4853" s="15"/>
      <c r="D4853" s="17" t="str">
        <f t="array" ref="D4853">IFERROR(IF($B4853&lt;&gt;"",LARGE(IF(ISNUMBER(SEARCH(TRIM(SUBSTITUTE($B4853,"-","")),CID_DB[Search Key])),ROW(CID_DB[Search Key]),""),1)-1,""),"")</f>
        <v/>
      </c>
      <c r="F4853" s="23" t="str">
        <f>IF($B4853&lt;&gt;"",COUNTIFS(CID_DB[Search Key],"*"&amp;TRIM(SUBSTITUTE(B4853,"-",""))&amp;"*"),"")</f>
        <v/>
      </c>
      <c r="G4853" s="23" t="str">
        <f>IFERROR(TRIM(INDEX(CID_DB[Case No],$D4853)),"")</f>
        <v/>
      </c>
      <c r="H4853" s="5" t="str">
        <f>IFERROR(TRIM(INDEX(CID_DB[Known Contractor '#1 PN],$D4853)),"")</f>
        <v/>
      </c>
      <c r="I4853" s="5" t="str">
        <f>IFERROR(TRIM(INDEX(CID_DB[Known Contractor '#2 PN],$D4853)),"")</f>
        <v/>
      </c>
      <c r="J4853" s="5" t="str">
        <f>IFERROR(TRIM(INDEX(CID_DB[ [ NSN ] ],$D4853)),"")</f>
        <v/>
      </c>
      <c r="K4853" s="5" t="str">
        <f>IFERROR(TRIM(INDEX(CID_DB[Description],$D4853)),"")</f>
        <v/>
      </c>
      <c r="L4853" s="24" t="str">
        <f>IFERROR(TRIM(INDEX(CID_DB[Commercial Status],$D4853)),"")</f>
        <v/>
      </c>
    </row>
    <row r="4854" spans="2:12" x14ac:dyDescent="0.35">
      <c r="B4854" s="15"/>
      <c r="D4854" s="17" t="str">
        <f t="array" ref="D4854">IFERROR(IF($B4854&lt;&gt;"",LARGE(IF(ISNUMBER(SEARCH(TRIM(SUBSTITUTE($B4854,"-","")),CID_DB[Search Key])),ROW(CID_DB[Search Key]),""),1)-1,""),"")</f>
        <v/>
      </c>
      <c r="F4854" s="23" t="str">
        <f>IF($B4854&lt;&gt;"",COUNTIFS(CID_DB[Search Key],"*"&amp;TRIM(SUBSTITUTE(B4854,"-",""))&amp;"*"),"")</f>
        <v/>
      </c>
      <c r="G4854" s="23" t="str">
        <f>IFERROR(TRIM(INDEX(CID_DB[Case No],$D4854)),"")</f>
        <v/>
      </c>
      <c r="H4854" s="5" t="str">
        <f>IFERROR(TRIM(INDEX(CID_DB[Known Contractor '#1 PN],$D4854)),"")</f>
        <v/>
      </c>
      <c r="I4854" s="5" t="str">
        <f>IFERROR(TRIM(INDEX(CID_DB[Known Contractor '#2 PN],$D4854)),"")</f>
        <v/>
      </c>
      <c r="J4854" s="5" t="str">
        <f>IFERROR(TRIM(INDEX(CID_DB[ [ NSN ] ],$D4854)),"")</f>
        <v/>
      </c>
      <c r="K4854" s="5" t="str">
        <f>IFERROR(TRIM(INDEX(CID_DB[Description],$D4854)),"")</f>
        <v/>
      </c>
      <c r="L4854" s="24" t="str">
        <f>IFERROR(TRIM(INDEX(CID_DB[Commercial Status],$D4854)),"")</f>
        <v/>
      </c>
    </row>
    <row r="4855" spans="2:12" x14ac:dyDescent="0.35">
      <c r="B4855" s="15"/>
      <c r="D4855" s="17" t="str">
        <f t="array" ref="D4855">IFERROR(IF($B4855&lt;&gt;"",LARGE(IF(ISNUMBER(SEARCH(TRIM(SUBSTITUTE($B4855,"-","")),CID_DB[Search Key])),ROW(CID_DB[Search Key]),""),1)-1,""),"")</f>
        <v/>
      </c>
      <c r="F4855" s="23" t="str">
        <f>IF($B4855&lt;&gt;"",COUNTIFS(CID_DB[Search Key],"*"&amp;TRIM(SUBSTITUTE(B4855,"-",""))&amp;"*"),"")</f>
        <v/>
      </c>
      <c r="G4855" s="23" t="str">
        <f>IFERROR(TRIM(INDEX(CID_DB[Case No],$D4855)),"")</f>
        <v/>
      </c>
      <c r="H4855" s="5" t="str">
        <f>IFERROR(TRIM(INDEX(CID_DB[Known Contractor '#1 PN],$D4855)),"")</f>
        <v/>
      </c>
      <c r="I4855" s="5" t="str">
        <f>IFERROR(TRIM(INDEX(CID_DB[Known Contractor '#2 PN],$D4855)),"")</f>
        <v/>
      </c>
      <c r="J4855" s="5" t="str">
        <f>IFERROR(TRIM(INDEX(CID_DB[ [ NSN ] ],$D4855)),"")</f>
        <v/>
      </c>
      <c r="K4855" s="5" t="str">
        <f>IFERROR(TRIM(INDEX(CID_DB[Description],$D4855)),"")</f>
        <v/>
      </c>
      <c r="L4855" s="24" t="str">
        <f>IFERROR(TRIM(INDEX(CID_DB[Commercial Status],$D4855)),"")</f>
        <v/>
      </c>
    </row>
    <row r="4856" spans="2:12" x14ac:dyDescent="0.35">
      <c r="B4856" s="15"/>
      <c r="D4856" s="17" t="str">
        <f t="array" ref="D4856">IFERROR(IF($B4856&lt;&gt;"",LARGE(IF(ISNUMBER(SEARCH(TRIM(SUBSTITUTE($B4856,"-","")),CID_DB[Search Key])),ROW(CID_DB[Search Key]),""),1)-1,""),"")</f>
        <v/>
      </c>
      <c r="F4856" s="23" t="str">
        <f>IF($B4856&lt;&gt;"",COUNTIFS(CID_DB[Search Key],"*"&amp;TRIM(SUBSTITUTE(B4856,"-",""))&amp;"*"),"")</f>
        <v/>
      </c>
      <c r="G4856" s="23" t="str">
        <f>IFERROR(TRIM(INDEX(CID_DB[Case No],$D4856)),"")</f>
        <v/>
      </c>
      <c r="H4856" s="5" t="str">
        <f>IFERROR(TRIM(INDEX(CID_DB[Known Contractor '#1 PN],$D4856)),"")</f>
        <v/>
      </c>
      <c r="I4856" s="5" t="str">
        <f>IFERROR(TRIM(INDEX(CID_DB[Known Contractor '#2 PN],$D4856)),"")</f>
        <v/>
      </c>
      <c r="J4856" s="5" t="str">
        <f>IFERROR(TRIM(INDEX(CID_DB[ [ NSN ] ],$D4856)),"")</f>
        <v/>
      </c>
      <c r="K4856" s="5" t="str">
        <f>IFERROR(TRIM(INDEX(CID_DB[Description],$D4856)),"")</f>
        <v/>
      </c>
      <c r="L4856" s="24" t="str">
        <f>IFERROR(TRIM(INDEX(CID_DB[Commercial Status],$D4856)),"")</f>
        <v/>
      </c>
    </row>
    <row r="4857" spans="2:12" x14ac:dyDescent="0.35">
      <c r="B4857" s="15"/>
      <c r="D4857" s="17" t="str">
        <f t="array" ref="D4857">IFERROR(IF($B4857&lt;&gt;"",LARGE(IF(ISNUMBER(SEARCH(TRIM(SUBSTITUTE($B4857,"-","")),CID_DB[Search Key])),ROW(CID_DB[Search Key]),""),1)-1,""),"")</f>
        <v/>
      </c>
      <c r="F4857" s="23" t="str">
        <f>IF($B4857&lt;&gt;"",COUNTIFS(CID_DB[Search Key],"*"&amp;TRIM(SUBSTITUTE(B4857,"-",""))&amp;"*"),"")</f>
        <v/>
      </c>
      <c r="G4857" s="23" t="str">
        <f>IFERROR(TRIM(INDEX(CID_DB[Case No],$D4857)),"")</f>
        <v/>
      </c>
      <c r="H4857" s="5" t="str">
        <f>IFERROR(TRIM(INDEX(CID_DB[Known Contractor '#1 PN],$D4857)),"")</f>
        <v/>
      </c>
      <c r="I4857" s="5" t="str">
        <f>IFERROR(TRIM(INDEX(CID_DB[Known Contractor '#2 PN],$D4857)),"")</f>
        <v/>
      </c>
      <c r="J4857" s="5" t="str">
        <f>IFERROR(TRIM(INDEX(CID_DB[ [ NSN ] ],$D4857)),"")</f>
        <v/>
      </c>
      <c r="K4857" s="5" t="str">
        <f>IFERROR(TRIM(INDEX(CID_DB[Description],$D4857)),"")</f>
        <v/>
      </c>
      <c r="L4857" s="24" t="str">
        <f>IFERROR(TRIM(INDEX(CID_DB[Commercial Status],$D4857)),"")</f>
        <v/>
      </c>
    </row>
    <row r="4858" spans="2:12" x14ac:dyDescent="0.35">
      <c r="B4858" s="15"/>
      <c r="D4858" s="17" t="str">
        <f t="array" ref="D4858">IFERROR(IF($B4858&lt;&gt;"",LARGE(IF(ISNUMBER(SEARCH(TRIM(SUBSTITUTE($B4858,"-","")),CID_DB[Search Key])),ROW(CID_DB[Search Key]),""),1)-1,""),"")</f>
        <v/>
      </c>
      <c r="F4858" s="23" t="str">
        <f>IF($B4858&lt;&gt;"",COUNTIFS(CID_DB[Search Key],"*"&amp;TRIM(SUBSTITUTE(B4858,"-",""))&amp;"*"),"")</f>
        <v/>
      </c>
      <c r="G4858" s="23" t="str">
        <f>IFERROR(TRIM(INDEX(CID_DB[Case No],$D4858)),"")</f>
        <v/>
      </c>
      <c r="H4858" s="5" t="str">
        <f>IFERROR(TRIM(INDEX(CID_DB[Known Contractor '#1 PN],$D4858)),"")</f>
        <v/>
      </c>
      <c r="I4858" s="5" t="str">
        <f>IFERROR(TRIM(INDEX(CID_DB[Known Contractor '#2 PN],$D4858)),"")</f>
        <v/>
      </c>
      <c r="J4858" s="5" t="str">
        <f>IFERROR(TRIM(INDEX(CID_DB[ [ NSN ] ],$D4858)),"")</f>
        <v/>
      </c>
      <c r="K4858" s="5" t="str">
        <f>IFERROR(TRIM(INDEX(CID_DB[Description],$D4858)),"")</f>
        <v/>
      </c>
      <c r="L4858" s="24" t="str">
        <f>IFERROR(TRIM(INDEX(CID_DB[Commercial Status],$D4858)),"")</f>
        <v/>
      </c>
    </row>
    <row r="4859" spans="2:12" x14ac:dyDescent="0.35">
      <c r="B4859" s="15"/>
      <c r="D4859" s="17" t="str">
        <f t="array" ref="D4859">IFERROR(IF($B4859&lt;&gt;"",LARGE(IF(ISNUMBER(SEARCH(TRIM(SUBSTITUTE($B4859,"-","")),CID_DB[Search Key])),ROW(CID_DB[Search Key]),""),1)-1,""),"")</f>
        <v/>
      </c>
      <c r="F4859" s="23" t="str">
        <f>IF($B4859&lt;&gt;"",COUNTIFS(CID_DB[Search Key],"*"&amp;TRIM(SUBSTITUTE(B4859,"-",""))&amp;"*"),"")</f>
        <v/>
      </c>
      <c r="G4859" s="23" t="str">
        <f>IFERROR(TRIM(INDEX(CID_DB[Case No],$D4859)),"")</f>
        <v/>
      </c>
      <c r="H4859" s="5" t="str">
        <f>IFERROR(TRIM(INDEX(CID_DB[Known Contractor '#1 PN],$D4859)),"")</f>
        <v/>
      </c>
      <c r="I4859" s="5" t="str">
        <f>IFERROR(TRIM(INDEX(CID_DB[Known Contractor '#2 PN],$D4859)),"")</f>
        <v/>
      </c>
      <c r="J4859" s="5" t="str">
        <f>IFERROR(TRIM(INDEX(CID_DB[ [ NSN ] ],$D4859)),"")</f>
        <v/>
      </c>
      <c r="K4859" s="5" t="str">
        <f>IFERROR(TRIM(INDEX(CID_DB[Description],$D4859)),"")</f>
        <v/>
      </c>
      <c r="L4859" s="24" t="str">
        <f>IFERROR(TRIM(INDEX(CID_DB[Commercial Status],$D4859)),"")</f>
        <v/>
      </c>
    </row>
    <row r="4860" spans="2:12" x14ac:dyDescent="0.35">
      <c r="B4860" s="15"/>
      <c r="D4860" s="17" t="str">
        <f t="array" ref="D4860">IFERROR(IF($B4860&lt;&gt;"",LARGE(IF(ISNUMBER(SEARCH(TRIM(SUBSTITUTE($B4860,"-","")),CID_DB[Search Key])),ROW(CID_DB[Search Key]),""),1)-1,""),"")</f>
        <v/>
      </c>
      <c r="F4860" s="23" t="str">
        <f>IF($B4860&lt;&gt;"",COUNTIFS(CID_DB[Search Key],"*"&amp;TRIM(SUBSTITUTE(B4860,"-",""))&amp;"*"),"")</f>
        <v/>
      </c>
      <c r="G4860" s="23" t="str">
        <f>IFERROR(TRIM(INDEX(CID_DB[Case No],$D4860)),"")</f>
        <v/>
      </c>
      <c r="H4860" s="5" t="str">
        <f>IFERROR(TRIM(INDEX(CID_DB[Known Contractor '#1 PN],$D4860)),"")</f>
        <v/>
      </c>
      <c r="I4860" s="5" t="str">
        <f>IFERROR(TRIM(INDEX(CID_DB[Known Contractor '#2 PN],$D4860)),"")</f>
        <v/>
      </c>
      <c r="J4860" s="5" t="str">
        <f>IFERROR(TRIM(INDEX(CID_DB[ [ NSN ] ],$D4860)),"")</f>
        <v/>
      </c>
      <c r="K4860" s="5" t="str">
        <f>IFERROR(TRIM(INDEX(CID_DB[Description],$D4860)),"")</f>
        <v/>
      </c>
      <c r="L4860" s="24" t="str">
        <f>IFERROR(TRIM(INDEX(CID_DB[Commercial Status],$D4860)),"")</f>
        <v/>
      </c>
    </row>
    <row r="4861" spans="2:12" x14ac:dyDescent="0.35">
      <c r="B4861" s="15"/>
      <c r="D4861" s="17" t="str">
        <f t="array" ref="D4861">IFERROR(IF($B4861&lt;&gt;"",LARGE(IF(ISNUMBER(SEARCH(TRIM(SUBSTITUTE($B4861,"-","")),CID_DB[Search Key])),ROW(CID_DB[Search Key]),""),1)-1,""),"")</f>
        <v/>
      </c>
      <c r="F4861" s="23" t="str">
        <f>IF($B4861&lt;&gt;"",COUNTIFS(CID_DB[Search Key],"*"&amp;TRIM(SUBSTITUTE(B4861,"-",""))&amp;"*"),"")</f>
        <v/>
      </c>
      <c r="G4861" s="23" t="str">
        <f>IFERROR(TRIM(INDEX(CID_DB[Case No],$D4861)),"")</f>
        <v/>
      </c>
      <c r="H4861" s="5" t="str">
        <f>IFERROR(TRIM(INDEX(CID_DB[Known Contractor '#1 PN],$D4861)),"")</f>
        <v/>
      </c>
      <c r="I4861" s="5" t="str">
        <f>IFERROR(TRIM(INDEX(CID_DB[Known Contractor '#2 PN],$D4861)),"")</f>
        <v/>
      </c>
      <c r="J4861" s="5" t="str">
        <f>IFERROR(TRIM(INDEX(CID_DB[ [ NSN ] ],$D4861)),"")</f>
        <v/>
      </c>
      <c r="K4861" s="5" t="str">
        <f>IFERROR(TRIM(INDEX(CID_DB[Description],$D4861)),"")</f>
        <v/>
      </c>
      <c r="L4861" s="24" t="str">
        <f>IFERROR(TRIM(INDEX(CID_DB[Commercial Status],$D4861)),"")</f>
        <v/>
      </c>
    </row>
    <row r="4862" spans="2:12" x14ac:dyDescent="0.35">
      <c r="B4862" s="15"/>
      <c r="D4862" s="17" t="str">
        <f t="array" ref="D4862">IFERROR(IF($B4862&lt;&gt;"",LARGE(IF(ISNUMBER(SEARCH(TRIM(SUBSTITUTE($B4862,"-","")),CID_DB[Search Key])),ROW(CID_DB[Search Key]),""),1)-1,""),"")</f>
        <v/>
      </c>
      <c r="F4862" s="23" t="str">
        <f>IF($B4862&lt;&gt;"",COUNTIFS(CID_DB[Search Key],"*"&amp;TRIM(SUBSTITUTE(B4862,"-",""))&amp;"*"),"")</f>
        <v/>
      </c>
      <c r="G4862" s="23" t="str">
        <f>IFERROR(TRIM(INDEX(CID_DB[Case No],$D4862)),"")</f>
        <v/>
      </c>
      <c r="H4862" s="5" t="str">
        <f>IFERROR(TRIM(INDEX(CID_DB[Known Contractor '#1 PN],$D4862)),"")</f>
        <v/>
      </c>
      <c r="I4862" s="5" t="str">
        <f>IFERROR(TRIM(INDEX(CID_DB[Known Contractor '#2 PN],$D4862)),"")</f>
        <v/>
      </c>
      <c r="J4862" s="5" t="str">
        <f>IFERROR(TRIM(INDEX(CID_DB[ [ NSN ] ],$D4862)),"")</f>
        <v/>
      </c>
      <c r="K4862" s="5" t="str">
        <f>IFERROR(TRIM(INDEX(CID_DB[Description],$D4862)),"")</f>
        <v/>
      </c>
      <c r="L4862" s="24" t="str">
        <f>IFERROR(TRIM(INDEX(CID_DB[Commercial Status],$D4862)),"")</f>
        <v/>
      </c>
    </row>
    <row r="4863" spans="2:12" x14ac:dyDescent="0.35">
      <c r="B4863" s="15"/>
      <c r="D4863" s="17" t="str">
        <f t="array" ref="D4863">IFERROR(IF($B4863&lt;&gt;"",LARGE(IF(ISNUMBER(SEARCH(TRIM(SUBSTITUTE($B4863,"-","")),CID_DB[Search Key])),ROW(CID_DB[Search Key]),""),1)-1,""),"")</f>
        <v/>
      </c>
      <c r="F4863" s="23" t="str">
        <f>IF($B4863&lt;&gt;"",COUNTIFS(CID_DB[Search Key],"*"&amp;TRIM(SUBSTITUTE(B4863,"-",""))&amp;"*"),"")</f>
        <v/>
      </c>
      <c r="G4863" s="23" t="str">
        <f>IFERROR(TRIM(INDEX(CID_DB[Case No],$D4863)),"")</f>
        <v/>
      </c>
      <c r="H4863" s="5" t="str">
        <f>IFERROR(TRIM(INDEX(CID_DB[Known Contractor '#1 PN],$D4863)),"")</f>
        <v/>
      </c>
      <c r="I4863" s="5" t="str">
        <f>IFERROR(TRIM(INDEX(CID_DB[Known Contractor '#2 PN],$D4863)),"")</f>
        <v/>
      </c>
      <c r="J4863" s="5" t="str">
        <f>IFERROR(TRIM(INDEX(CID_DB[ [ NSN ] ],$D4863)),"")</f>
        <v/>
      </c>
      <c r="K4863" s="5" t="str">
        <f>IFERROR(TRIM(INDEX(CID_DB[Description],$D4863)),"")</f>
        <v/>
      </c>
      <c r="L4863" s="24" t="str">
        <f>IFERROR(TRIM(INDEX(CID_DB[Commercial Status],$D4863)),"")</f>
        <v/>
      </c>
    </row>
    <row r="4864" spans="2:12" x14ac:dyDescent="0.35">
      <c r="B4864" s="15"/>
      <c r="D4864" s="17" t="str">
        <f t="array" ref="D4864">IFERROR(IF($B4864&lt;&gt;"",LARGE(IF(ISNUMBER(SEARCH(TRIM(SUBSTITUTE($B4864,"-","")),CID_DB[Search Key])),ROW(CID_DB[Search Key]),""),1)-1,""),"")</f>
        <v/>
      </c>
      <c r="F4864" s="23" t="str">
        <f>IF($B4864&lt;&gt;"",COUNTIFS(CID_DB[Search Key],"*"&amp;TRIM(SUBSTITUTE(B4864,"-",""))&amp;"*"),"")</f>
        <v/>
      </c>
      <c r="G4864" s="23" t="str">
        <f>IFERROR(TRIM(INDEX(CID_DB[Case No],$D4864)),"")</f>
        <v/>
      </c>
      <c r="H4864" s="5" t="str">
        <f>IFERROR(TRIM(INDEX(CID_DB[Known Contractor '#1 PN],$D4864)),"")</f>
        <v/>
      </c>
      <c r="I4864" s="5" t="str">
        <f>IFERROR(TRIM(INDEX(CID_DB[Known Contractor '#2 PN],$D4864)),"")</f>
        <v/>
      </c>
      <c r="J4864" s="5" t="str">
        <f>IFERROR(TRIM(INDEX(CID_DB[ [ NSN ] ],$D4864)),"")</f>
        <v/>
      </c>
      <c r="K4864" s="5" t="str">
        <f>IFERROR(TRIM(INDEX(CID_DB[Description],$D4864)),"")</f>
        <v/>
      </c>
      <c r="L4864" s="24" t="str">
        <f>IFERROR(TRIM(INDEX(CID_DB[Commercial Status],$D4864)),"")</f>
        <v/>
      </c>
    </row>
    <row r="4865" spans="2:12" x14ac:dyDescent="0.35">
      <c r="B4865" s="15"/>
      <c r="D4865" s="17" t="str">
        <f t="array" ref="D4865">IFERROR(IF($B4865&lt;&gt;"",LARGE(IF(ISNUMBER(SEARCH(TRIM(SUBSTITUTE($B4865,"-","")),CID_DB[Search Key])),ROW(CID_DB[Search Key]),""),1)-1,""),"")</f>
        <v/>
      </c>
      <c r="F4865" s="23" t="str">
        <f>IF($B4865&lt;&gt;"",COUNTIFS(CID_DB[Search Key],"*"&amp;TRIM(SUBSTITUTE(B4865,"-",""))&amp;"*"),"")</f>
        <v/>
      </c>
      <c r="G4865" s="23" t="str">
        <f>IFERROR(TRIM(INDEX(CID_DB[Case No],$D4865)),"")</f>
        <v/>
      </c>
      <c r="H4865" s="5" t="str">
        <f>IFERROR(TRIM(INDEX(CID_DB[Known Contractor '#1 PN],$D4865)),"")</f>
        <v/>
      </c>
      <c r="I4865" s="5" t="str">
        <f>IFERROR(TRIM(INDEX(CID_DB[Known Contractor '#2 PN],$D4865)),"")</f>
        <v/>
      </c>
      <c r="J4865" s="5" t="str">
        <f>IFERROR(TRIM(INDEX(CID_DB[ [ NSN ] ],$D4865)),"")</f>
        <v/>
      </c>
      <c r="K4865" s="5" t="str">
        <f>IFERROR(TRIM(INDEX(CID_DB[Description],$D4865)),"")</f>
        <v/>
      </c>
      <c r="L4865" s="24" t="str">
        <f>IFERROR(TRIM(INDEX(CID_DB[Commercial Status],$D4865)),"")</f>
        <v/>
      </c>
    </row>
    <row r="4866" spans="2:12" x14ac:dyDescent="0.35">
      <c r="B4866" s="15"/>
      <c r="D4866" s="17" t="str">
        <f t="array" ref="D4866">IFERROR(IF($B4866&lt;&gt;"",LARGE(IF(ISNUMBER(SEARCH(TRIM(SUBSTITUTE($B4866,"-","")),CID_DB[Search Key])),ROW(CID_DB[Search Key]),""),1)-1,""),"")</f>
        <v/>
      </c>
      <c r="F4866" s="23" t="str">
        <f>IF($B4866&lt;&gt;"",COUNTIFS(CID_DB[Search Key],"*"&amp;TRIM(SUBSTITUTE(B4866,"-",""))&amp;"*"),"")</f>
        <v/>
      </c>
      <c r="G4866" s="23" t="str">
        <f>IFERROR(TRIM(INDEX(CID_DB[Case No],$D4866)),"")</f>
        <v/>
      </c>
      <c r="H4866" s="5" t="str">
        <f>IFERROR(TRIM(INDEX(CID_DB[Known Contractor '#1 PN],$D4866)),"")</f>
        <v/>
      </c>
      <c r="I4866" s="5" t="str">
        <f>IFERROR(TRIM(INDEX(CID_DB[Known Contractor '#2 PN],$D4866)),"")</f>
        <v/>
      </c>
      <c r="J4866" s="5" t="str">
        <f>IFERROR(TRIM(INDEX(CID_DB[ [ NSN ] ],$D4866)),"")</f>
        <v/>
      </c>
      <c r="K4866" s="5" t="str">
        <f>IFERROR(TRIM(INDEX(CID_DB[Description],$D4866)),"")</f>
        <v/>
      </c>
      <c r="L4866" s="24" t="str">
        <f>IFERROR(TRIM(INDEX(CID_DB[Commercial Status],$D4866)),"")</f>
        <v/>
      </c>
    </row>
    <row r="4867" spans="2:12" x14ac:dyDescent="0.35">
      <c r="B4867" s="15"/>
      <c r="D4867" s="17" t="str">
        <f t="array" ref="D4867">IFERROR(IF($B4867&lt;&gt;"",LARGE(IF(ISNUMBER(SEARCH(TRIM(SUBSTITUTE($B4867,"-","")),CID_DB[Search Key])),ROW(CID_DB[Search Key]),""),1)-1,""),"")</f>
        <v/>
      </c>
      <c r="F4867" s="23" t="str">
        <f>IF($B4867&lt;&gt;"",COUNTIFS(CID_DB[Search Key],"*"&amp;TRIM(SUBSTITUTE(B4867,"-",""))&amp;"*"),"")</f>
        <v/>
      </c>
      <c r="G4867" s="23" t="str">
        <f>IFERROR(TRIM(INDEX(CID_DB[Case No],$D4867)),"")</f>
        <v/>
      </c>
      <c r="H4867" s="5" t="str">
        <f>IFERROR(TRIM(INDEX(CID_DB[Known Contractor '#1 PN],$D4867)),"")</f>
        <v/>
      </c>
      <c r="I4867" s="5" t="str">
        <f>IFERROR(TRIM(INDEX(CID_DB[Known Contractor '#2 PN],$D4867)),"")</f>
        <v/>
      </c>
      <c r="J4867" s="5" t="str">
        <f>IFERROR(TRIM(INDEX(CID_DB[ [ NSN ] ],$D4867)),"")</f>
        <v/>
      </c>
      <c r="K4867" s="5" t="str">
        <f>IFERROR(TRIM(INDEX(CID_DB[Description],$D4867)),"")</f>
        <v/>
      </c>
      <c r="L4867" s="24" t="str">
        <f>IFERROR(TRIM(INDEX(CID_DB[Commercial Status],$D4867)),"")</f>
        <v/>
      </c>
    </row>
    <row r="4868" spans="2:12" x14ac:dyDescent="0.35">
      <c r="B4868" s="15"/>
      <c r="D4868" s="17" t="str">
        <f t="array" ref="D4868">IFERROR(IF($B4868&lt;&gt;"",LARGE(IF(ISNUMBER(SEARCH(TRIM(SUBSTITUTE($B4868,"-","")),CID_DB[Search Key])),ROW(CID_DB[Search Key]),""),1)-1,""),"")</f>
        <v/>
      </c>
      <c r="F4868" s="23" t="str">
        <f>IF($B4868&lt;&gt;"",COUNTIFS(CID_DB[Search Key],"*"&amp;TRIM(SUBSTITUTE(B4868,"-",""))&amp;"*"),"")</f>
        <v/>
      </c>
      <c r="G4868" s="23" t="str">
        <f>IFERROR(TRIM(INDEX(CID_DB[Case No],$D4868)),"")</f>
        <v/>
      </c>
      <c r="H4868" s="5" t="str">
        <f>IFERROR(TRIM(INDEX(CID_DB[Known Contractor '#1 PN],$D4868)),"")</f>
        <v/>
      </c>
      <c r="I4868" s="5" t="str">
        <f>IFERROR(TRIM(INDEX(CID_DB[Known Contractor '#2 PN],$D4868)),"")</f>
        <v/>
      </c>
      <c r="J4868" s="5" t="str">
        <f>IFERROR(TRIM(INDEX(CID_DB[ [ NSN ] ],$D4868)),"")</f>
        <v/>
      </c>
      <c r="K4868" s="5" t="str">
        <f>IFERROR(TRIM(INDEX(CID_DB[Description],$D4868)),"")</f>
        <v/>
      </c>
      <c r="L4868" s="24" t="str">
        <f>IFERROR(TRIM(INDEX(CID_DB[Commercial Status],$D4868)),"")</f>
        <v/>
      </c>
    </row>
    <row r="4869" spans="2:12" x14ac:dyDescent="0.35">
      <c r="B4869" s="15"/>
      <c r="D4869" s="17" t="str">
        <f t="array" ref="D4869">IFERROR(IF($B4869&lt;&gt;"",LARGE(IF(ISNUMBER(SEARCH(TRIM(SUBSTITUTE($B4869,"-","")),CID_DB[Search Key])),ROW(CID_DB[Search Key]),""),1)-1,""),"")</f>
        <v/>
      </c>
      <c r="F4869" s="23" t="str">
        <f>IF($B4869&lt;&gt;"",COUNTIFS(CID_DB[Search Key],"*"&amp;TRIM(SUBSTITUTE(B4869,"-",""))&amp;"*"),"")</f>
        <v/>
      </c>
      <c r="G4869" s="23" t="str">
        <f>IFERROR(TRIM(INDEX(CID_DB[Case No],$D4869)),"")</f>
        <v/>
      </c>
      <c r="H4869" s="5" t="str">
        <f>IFERROR(TRIM(INDEX(CID_DB[Known Contractor '#1 PN],$D4869)),"")</f>
        <v/>
      </c>
      <c r="I4869" s="5" t="str">
        <f>IFERROR(TRIM(INDEX(CID_DB[Known Contractor '#2 PN],$D4869)),"")</f>
        <v/>
      </c>
      <c r="J4869" s="5" t="str">
        <f>IFERROR(TRIM(INDEX(CID_DB[ [ NSN ] ],$D4869)),"")</f>
        <v/>
      </c>
      <c r="K4869" s="5" t="str">
        <f>IFERROR(TRIM(INDEX(CID_DB[Description],$D4869)),"")</f>
        <v/>
      </c>
      <c r="L4869" s="24" t="str">
        <f>IFERROR(TRIM(INDEX(CID_DB[Commercial Status],$D4869)),"")</f>
        <v/>
      </c>
    </row>
    <row r="4870" spans="2:12" x14ac:dyDescent="0.35">
      <c r="B4870" s="15"/>
      <c r="D4870" s="17" t="str">
        <f t="array" ref="D4870">IFERROR(IF($B4870&lt;&gt;"",LARGE(IF(ISNUMBER(SEARCH(TRIM(SUBSTITUTE($B4870,"-","")),CID_DB[Search Key])),ROW(CID_DB[Search Key]),""),1)-1,""),"")</f>
        <v/>
      </c>
      <c r="F4870" s="23" t="str">
        <f>IF($B4870&lt;&gt;"",COUNTIFS(CID_DB[Search Key],"*"&amp;TRIM(SUBSTITUTE(B4870,"-",""))&amp;"*"),"")</f>
        <v/>
      </c>
      <c r="G4870" s="23" t="str">
        <f>IFERROR(TRIM(INDEX(CID_DB[Case No],$D4870)),"")</f>
        <v/>
      </c>
      <c r="H4870" s="5" t="str">
        <f>IFERROR(TRIM(INDEX(CID_DB[Known Contractor '#1 PN],$D4870)),"")</f>
        <v/>
      </c>
      <c r="I4870" s="5" t="str">
        <f>IFERROR(TRIM(INDEX(CID_DB[Known Contractor '#2 PN],$D4870)),"")</f>
        <v/>
      </c>
      <c r="J4870" s="5" t="str">
        <f>IFERROR(TRIM(INDEX(CID_DB[ [ NSN ] ],$D4870)),"")</f>
        <v/>
      </c>
      <c r="K4870" s="5" t="str">
        <f>IFERROR(TRIM(INDEX(CID_DB[Description],$D4870)),"")</f>
        <v/>
      </c>
      <c r="L4870" s="24" t="str">
        <f>IFERROR(TRIM(INDEX(CID_DB[Commercial Status],$D4870)),"")</f>
        <v/>
      </c>
    </row>
    <row r="4871" spans="2:12" x14ac:dyDescent="0.35">
      <c r="B4871" s="15"/>
      <c r="D4871" s="17" t="str">
        <f t="array" ref="D4871">IFERROR(IF($B4871&lt;&gt;"",LARGE(IF(ISNUMBER(SEARCH(TRIM(SUBSTITUTE($B4871,"-","")),CID_DB[Search Key])),ROW(CID_DB[Search Key]),""),1)-1,""),"")</f>
        <v/>
      </c>
      <c r="F4871" s="23" t="str">
        <f>IF($B4871&lt;&gt;"",COUNTIFS(CID_DB[Search Key],"*"&amp;TRIM(SUBSTITUTE(B4871,"-",""))&amp;"*"),"")</f>
        <v/>
      </c>
      <c r="G4871" s="23" t="str">
        <f>IFERROR(TRIM(INDEX(CID_DB[Case No],$D4871)),"")</f>
        <v/>
      </c>
      <c r="H4871" s="5" t="str">
        <f>IFERROR(TRIM(INDEX(CID_DB[Known Contractor '#1 PN],$D4871)),"")</f>
        <v/>
      </c>
      <c r="I4871" s="5" t="str">
        <f>IFERROR(TRIM(INDEX(CID_DB[Known Contractor '#2 PN],$D4871)),"")</f>
        <v/>
      </c>
      <c r="J4871" s="5" t="str">
        <f>IFERROR(TRIM(INDEX(CID_DB[ [ NSN ] ],$D4871)),"")</f>
        <v/>
      </c>
      <c r="K4871" s="5" t="str">
        <f>IFERROR(TRIM(INDEX(CID_DB[Description],$D4871)),"")</f>
        <v/>
      </c>
      <c r="L4871" s="24" t="str">
        <f>IFERROR(TRIM(INDEX(CID_DB[Commercial Status],$D4871)),"")</f>
        <v/>
      </c>
    </row>
    <row r="4872" spans="2:12" x14ac:dyDescent="0.35">
      <c r="B4872" s="15"/>
      <c r="D4872" s="17" t="str">
        <f t="array" ref="D4872">IFERROR(IF($B4872&lt;&gt;"",LARGE(IF(ISNUMBER(SEARCH(TRIM(SUBSTITUTE($B4872,"-","")),CID_DB[Search Key])),ROW(CID_DB[Search Key]),""),1)-1,""),"")</f>
        <v/>
      </c>
      <c r="F4872" s="23" t="str">
        <f>IF($B4872&lt;&gt;"",COUNTIFS(CID_DB[Search Key],"*"&amp;TRIM(SUBSTITUTE(B4872,"-",""))&amp;"*"),"")</f>
        <v/>
      </c>
      <c r="G4872" s="23" t="str">
        <f>IFERROR(TRIM(INDEX(CID_DB[Case No],$D4872)),"")</f>
        <v/>
      </c>
      <c r="H4872" s="5" t="str">
        <f>IFERROR(TRIM(INDEX(CID_DB[Known Contractor '#1 PN],$D4872)),"")</f>
        <v/>
      </c>
      <c r="I4872" s="5" t="str">
        <f>IFERROR(TRIM(INDEX(CID_DB[Known Contractor '#2 PN],$D4872)),"")</f>
        <v/>
      </c>
      <c r="J4872" s="5" t="str">
        <f>IFERROR(TRIM(INDEX(CID_DB[ [ NSN ] ],$D4872)),"")</f>
        <v/>
      </c>
      <c r="K4872" s="5" t="str">
        <f>IFERROR(TRIM(INDEX(CID_DB[Description],$D4872)),"")</f>
        <v/>
      </c>
      <c r="L4872" s="24" t="str">
        <f>IFERROR(TRIM(INDEX(CID_DB[Commercial Status],$D4872)),"")</f>
        <v/>
      </c>
    </row>
    <row r="4873" spans="2:12" x14ac:dyDescent="0.35">
      <c r="B4873" s="15"/>
      <c r="D4873" s="17" t="str">
        <f t="array" ref="D4873">IFERROR(IF($B4873&lt;&gt;"",LARGE(IF(ISNUMBER(SEARCH(TRIM(SUBSTITUTE($B4873,"-","")),CID_DB[Search Key])),ROW(CID_DB[Search Key]),""),1)-1,""),"")</f>
        <v/>
      </c>
      <c r="F4873" s="23" t="str">
        <f>IF($B4873&lt;&gt;"",COUNTIFS(CID_DB[Search Key],"*"&amp;TRIM(SUBSTITUTE(B4873,"-",""))&amp;"*"),"")</f>
        <v/>
      </c>
      <c r="G4873" s="23" t="str">
        <f>IFERROR(TRIM(INDEX(CID_DB[Case No],$D4873)),"")</f>
        <v/>
      </c>
      <c r="H4873" s="5" t="str">
        <f>IFERROR(TRIM(INDEX(CID_DB[Known Contractor '#1 PN],$D4873)),"")</f>
        <v/>
      </c>
      <c r="I4873" s="5" t="str">
        <f>IFERROR(TRIM(INDEX(CID_DB[Known Contractor '#2 PN],$D4873)),"")</f>
        <v/>
      </c>
      <c r="J4873" s="5" t="str">
        <f>IFERROR(TRIM(INDEX(CID_DB[ [ NSN ] ],$D4873)),"")</f>
        <v/>
      </c>
      <c r="K4873" s="5" t="str">
        <f>IFERROR(TRIM(INDEX(CID_DB[Description],$D4873)),"")</f>
        <v/>
      </c>
      <c r="L4873" s="24" t="str">
        <f>IFERROR(TRIM(INDEX(CID_DB[Commercial Status],$D4873)),"")</f>
        <v/>
      </c>
    </row>
    <row r="4874" spans="2:12" x14ac:dyDescent="0.35">
      <c r="B4874" s="15"/>
      <c r="D4874" s="17" t="str">
        <f t="array" ref="D4874">IFERROR(IF($B4874&lt;&gt;"",LARGE(IF(ISNUMBER(SEARCH(TRIM(SUBSTITUTE($B4874,"-","")),CID_DB[Search Key])),ROW(CID_DB[Search Key]),""),1)-1,""),"")</f>
        <v/>
      </c>
      <c r="F4874" s="23" t="str">
        <f>IF($B4874&lt;&gt;"",COUNTIFS(CID_DB[Search Key],"*"&amp;TRIM(SUBSTITUTE(B4874,"-",""))&amp;"*"),"")</f>
        <v/>
      </c>
      <c r="G4874" s="23" t="str">
        <f>IFERROR(TRIM(INDEX(CID_DB[Case No],$D4874)),"")</f>
        <v/>
      </c>
      <c r="H4874" s="5" t="str">
        <f>IFERROR(TRIM(INDEX(CID_DB[Known Contractor '#1 PN],$D4874)),"")</f>
        <v/>
      </c>
      <c r="I4874" s="5" t="str">
        <f>IFERROR(TRIM(INDEX(CID_DB[Known Contractor '#2 PN],$D4874)),"")</f>
        <v/>
      </c>
      <c r="J4874" s="5" t="str">
        <f>IFERROR(TRIM(INDEX(CID_DB[ [ NSN ] ],$D4874)),"")</f>
        <v/>
      </c>
      <c r="K4874" s="5" t="str">
        <f>IFERROR(TRIM(INDEX(CID_DB[Description],$D4874)),"")</f>
        <v/>
      </c>
      <c r="L4874" s="24" t="str">
        <f>IFERROR(TRIM(INDEX(CID_DB[Commercial Status],$D4874)),"")</f>
        <v/>
      </c>
    </row>
    <row r="4875" spans="2:12" x14ac:dyDescent="0.35">
      <c r="B4875" s="15"/>
      <c r="D4875" s="17" t="str">
        <f t="array" ref="D4875">IFERROR(IF($B4875&lt;&gt;"",LARGE(IF(ISNUMBER(SEARCH(TRIM(SUBSTITUTE($B4875,"-","")),CID_DB[Search Key])),ROW(CID_DB[Search Key]),""),1)-1,""),"")</f>
        <v/>
      </c>
      <c r="F4875" s="23" t="str">
        <f>IF($B4875&lt;&gt;"",COUNTIFS(CID_DB[Search Key],"*"&amp;TRIM(SUBSTITUTE(B4875,"-",""))&amp;"*"),"")</f>
        <v/>
      </c>
      <c r="G4875" s="23" t="str">
        <f>IFERROR(TRIM(INDEX(CID_DB[Case No],$D4875)),"")</f>
        <v/>
      </c>
      <c r="H4875" s="5" t="str">
        <f>IFERROR(TRIM(INDEX(CID_DB[Known Contractor '#1 PN],$D4875)),"")</f>
        <v/>
      </c>
      <c r="I4875" s="5" t="str">
        <f>IFERROR(TRIM(INDEX(CID_DB[Known Contractor '#2 PN],$D4875)),"")</f>
        <v/>
      </c>
      <c r="J4875" s="5" t="str">
        <f>IFERROR(TRIM(INDEX(CID_DB[ [ NSN ] ],$D4875)),"")</f>
        <v/>
      </c>
      <c r="K4875" s="5" t="str">
        <f>IFERROR(TRIM(INDEX(CID_DB[Description],$D4875)),"")</f>
        <v/>
      </c>
      <c r="L4875" s="24" t="str">
        <f>IFERROR(TRIM(INDEX(CID_DB[Commercial Status],$D4875)),"")</f>
        <v/>
      </c>
    </row>
    <row r="4876" spans="2:12" x14ac:dyDescent="0.35">
      <c r="B4876" s="15"/>
      <c r="D4876" s="17" t="str">
        <f t="array" ref="D4876">IFERROR(IF($B4876&lt;&gt;"",LARGE(IF(ISNUMBER(SEARCH(TRIM(SUBSTITUTE($B4876,"-","")),CID_DB[Search Key])),ROW(CID_DB[Search Key]),""),1)-1,""),"")</f>
        <v/>
      </c>
      <c r="F4876" s="23" t="str">
        <f>IF($B4876&lt;&gt;"",COUNTIFS(CID_DB[Search Key],"*"&amp;TRIM(SUBSTITUTE(B4876,"-",""))&amp;"*"),"")</f>
        <v/>
      </c>
      <c r="G4876" s="23" t="str">
        <f>IFERROR(TRIM(INDEX(CID_DB[Case No],$D4876)),"")</f>
        <v/>
      </c>
      <c r="H4876" s="5" t="str">
        <f>IFERROR(TRIM(INDEX(CID_DB[Known Contractor '#1 PN],$D4876)),"")</f>
        <v/>
      </c>
      <c r="I4876" s="5" t="str">
        <f>IFERROR(TRIM(INDEX(CID_DB[Known Contractor '#2 PN],$D4876)),"")</f>
        <v/>
      </c>
      <c r="J4876" s="5" t="str">
        <f>IFERROR(TRIM(INDEX(CID_DB[ [ NSN ] ],$D4876)),"")</f>
        <v/>
      </c>
      <c r="K4876" s="5" t="str">
        <f>IFERROR(TRIM(INDEX(CID_DB[Description],$D4876)),"")</f>
        <v/>
      </c>
      <c r="L4876" s="24" t="str">
        <f>IFERROR(TRIM(INDEX(CID_DB[Commercial Status],$D4876)),"")</f>
        <v/>
      </c>
    </row>
    <row r="4877" spans="2:12" x14ac:dyDescent="0.35">
      <c r="B4877" s="15"/>
      <c r="D4877" s="17" t="str">
        <f t="array" ref="D4877">IFERROR(IF($B4877&lt;&gt;"",LARGE(IF(ISNUMBER(SEARCH(TRIM(SUBSTITUTE($B4877,"-","")),CID_DB[Search Key])),ROW(CID_DB[Search Key]),""),1)-1,""),"")</f>
        <v/>
      </c>
      <c r="F4877" s="23" t="str">
        <f>IF($B4877&lt;&gt;"",COUNTIFS(CID_DB[Search Key],"*"&amp;TRIM(SUBSTITUTE(B4877,"-",""))&amp;"*"),"")</f>
        <v/>
      </c>
      <c r="G4877" s="23" t="str">
        <f>IFERROR(TRIM(INDEX(CID_DB[Case No],$D4877)),"")</f>
        <v/>
      </c>
      <c r="H4877" s="5" t="str">
        <f>IFERROR(TRIM(INDEX(CID_DB[Known Contractor '#1 PN],$D4877)),"")</f>
        <v/>
      </c>
      <c r="I4877" s="5" t="str">
        <f>IFERROR(TRIM(INDEX(CID_DB[Known Contractor '#2 PN],$D4877)),"")</f>
        <v/>
      </c>
      <c r="J4877" s="5" t="str">
        <f>IFERROR(TRIM(INDEX(CID_DB[ [ NSN ] ],$D4877)),"")</f>
        <v/>
      </c>
      <c r="K4877" s="5" t="str">
        <f>IFERROR(TRIM(INDEX(CID_DB[Description],$D4877)),"")</f>
        <v/>
      </c>
      <c r="L4877" s="24" t="str">
        <f>IFERROR(TRIM(INDEX(CID_DB[Commercial Status],$D4877)),"")</f>
        <v/>
      </c>
    </row>
    <row r="4878" spans="2:12" x14ac:dyDescent="0.35">
      <c r="B4878" s="15"/>
      <c r="D4878" s="17" t="str">
        <f t="array" ref="D4878">IFERROR(IF($B4878&lt;&gt;"",LARGE(IF(ISNUMBER(SEARCH(TRIM(SUBSTITUTE($B4878,"-","")),CID_DB[Search Key])),ROW(CID_DB[Search Key]),""),1)-1,""),"")</f>
        <v/>
      </c>
      <c r="F4878" s="23" t="str">
        <f>IF($B4878&lt;&gt;"",COUNTIFS(CID_DB[Search Key],"*"&amp;TRIM(SUBSTITUTE(B4878,"-",""))&amp;"*"),"")</f>
        <v/>
      </c>
      <c r="G4878" s="23" t="str">
        <f>IFERROR(TRIM(INDEX(CID_DB[Case No],$D4878)),"")</f>
        <v/>
      </c>
      <c r="H4878" s="5" t="str">
        <f>IFERROR(TRIM(INDEX(CID_DB[Known Contractor '#1 PN],$D4878)),"")</f>
        <v/>
      </c>
      <c r="I4878" s="5" t="str">
        <f>IFERROR(TRIM(INDEX(CID_DB[Known Contractor '#2 PN],$D4878)),"")</f>
        <v/>
      </c>
      <c r="J4878" s="5" t="str">
        <f>IFERROR(TRIM(INDEX(CID_DB[ [ NSN ] ],$D4878)),"")</f>
        <v/>
      </c>
      <c r="K4878" s="5" t="str">
        <f>IFERROR(TRIM(INDEX(CID_DB[Description],$D4878)),"")</f>
        <v/>
      </c>
      <c r="L4878" s="24" t="str">
        <f>IFERROR(TRIM(INDEX(CID_DB[Commercial Status],$D4878)),"")</f>
        <v/>
      </c>
    </row>
    <row r="4879" spans="2:12" x14ac:dyDescent="0.35">
      <c r="B4879" s="15"/>
      <c r="D4879" s="17" t="str">
        <f t="array" ref="D4879">IFERROR(IF($B4879&lt;&gt;"",LARGE(IF(ISNUMBER(SEARCH(TRIM(SUBSTITUTE($B4879,"-","")),CID_DB[Search Key])),ROW(CID_DB[Search Key]),""),1)-1,""),"")</f>
        <v/>
      </c>
      <c r="F4879" s="23" t="str">
        <f>IF($B4879&lt;&gt;"",COUNTIFS(CID_DB[Search Key],"*"&amp;TRIM(SUBSTITUTE(B4879,"-",""))&amp;"*"),"")</f>
        <v/>
      </c>
      <c r="G4879" s="23" t="str">
        <f>IFERROR(TRIM(INDEX(CID_DB[Case No],$D4879)),"")</f>
        <v/>
      </c>
      <c r="H4879" s="5" t="str">
        <f>IFERROR(TRIM(INDEX(CID_DB[Known Contractor '#1 PN],$D4879)),"")</f>
        <v/>
      </c>
      <c r="I4879" s="5" t="str">
        <f>IFERROR(TRIM(INDEX(CID_DB[Known Contractor '#2 PN],$D4879)),"")</f>
        <v/>
      </c>
      <c r="J4879" s="5" t="str">
        <f>IFERROR(TRIM(INDEX(CID_DB[ [ NSN ] ],$D4879)),"")</f>
        <v/>
      </c>
      <c r="K4879" s="5" t="str">
        <f>IFERROR(TRIM(INDEX(CID_DB[Description],$D4879)),"")</f>
        <v/>
      </c>
      <c r="L4879" s="24" t="str">
        <f>IFERROR(TRIM(INDEX(CID_DB[Commercial Status],$D4879)),"")</f>
        <v/>
      </c>
    </row>
    <row r="4880" spans="2:12" x14ac:dyDescent="0.35">
      <c r="B4880" s="15"/>
      <c r="D4880" s="17" t="str">
        <f t="array" ref="D4880">IFERROR(IF($B4880&lt;&gt;"",LARGE(IF(ISNUMBER(SEARCH(TRIM(SUBSTITUTE($B4880,"-","")),CID_DB[Search Key])),ROW(CID_DB[Search Key]),""),1)-1,""),"")</f>
        <v/>
      </c>
      <c r="F4880" s="23" t="str">
        <f>IF($B4880&lt;&gt;"",COUNTIFS(CID_DB[Search Key],"*"&amp;TRIM(SUBSTITUTE(B4880,"-",""))&amp;"*"),"")</f>
        <v/>
      </c>
      <c r="G4880" s="23" t="str">
        <f>IFERROR(TRIM(INDEX(CID_DB[Case No],$D4880)),"")</f>
        <v/>
      </c>
      <c r="H4880" s="5" t="str">
        <f>IFERROR(TRIM(INDEX(CID_DB[Known Contractor '#1 PN],$D4880)),"")</f>
        <v/>
      </c>
      <c r="I4880" s="5" t="str">
        <f>IFERROR(TRIM(INDEX(CID_DB[Known Contractor '#2 PN],$D4880)),"")</f>
        <v/>
      </c>
      <c r="J4880" s="5" t="str">
        <f>IFERROR(TRIM(INDEX(CID_DB[ [ NSN ] ],$D4880)),"")</f>
        <v/>
      </c>
      <c r="K4880" s="5" t="str">
        <f>IFERROR(TRIM(INDEX(CID_DB[Description],$D4880)),"")</f>
        <v/>
      </c>
      <c r="L4880" s="24" t="str">
        <f>IFERROR(TRIM(INDEX(CID_DB[Commercial Status],$D4880)),"")</f>
        <v/>
      </c>
    </row>
    <row r="4881" spans="2:12" x14ac:dyDescent="0.35">
      <c r="B4881" s="15"/>
      <c r="D4881" s="17" t="str">
        <f t="array" ref="D4881">IFERROR(IF($B4881&lt;&gt;"",LARGE(IF(ISNUMBER(SEARCH(TRIM(SUBSTITUTE($B4881,"-","")),CID_DB[Search Key])),ROW(CID_DB[Search Key]),""),1)-1,""),"")</f>
        <v/>
      </c>
      <c r="F4881" s="23" t="str">
        <f>IF($B4881&lt;&gt;"",COUNTIFS(CID_DB[Search Key],"*"&amp;TRIM(SUBSTITUTE(B4881,"-",""))&amp;"*"),"")</f>
        <v/>
      </c>
      <c r="G4881" s="23" t="str">
        <f>IFERROR(TRIM(INDEX(CID_DB[Case No],$D4881)),"")</f>
        <v/>
      </c>
      <c r="H4881" s="5" t="str">
        <f>IFERROR(TRIM(INDEX(CID_DB[Known Contractor '#1 PN],$D4881)),"")</f>
        <v/>
      </c>
      <c r="I4881" s="5" t="str">
        <f>IFERROR(TRIM(INDEX(CID_DB[Known Contractor '#2 PN],$D4881)),"")</f>
        <v/>
      </c>
      <c r="J4881" s="5" t="str">
        <f>IFERROR(TRIM(INDEX(CID_DB[ [ NSN ] ],$D4881)),"")</f>
        <v/>
      </c>
      <c r="K4881" s="5" t="str">
        <f>IFERROR(TRIM(INDEX(CID_DB[Description],$D4881)),"")</f>
        <v/>
      </c>
      <c r="L4881" s="24" t="str">
        <f>IFERROR(TRIM(INDEX(CID_DB[Commercial Status],$D4881)),"")</f>
        <v/>
      </c>
    </row>
    <row r="4882" spans="2:12" x14ac:dyDescent="0.35">
      <c r="B4882" s="15"/>
      <c r="D4882" s="17" t="str">
        <f t="array" ref="D4882">IFERROR(IF($B4882&lt;&gt;"",LARGE(IF(ISNUMBER(SEARCH(TRIM(SUBSTITUTE($B4882,"-","")),CID_DB[Search Key])),ROW(CID_DB[Search Key]),""),1)-1,""),"")</f>
        <v/>
      </c>
      <c r="F4882" s="23" t="str">
        <f>IF($B4882&lt;&gt;"",COUNTIFS(CID_DB[Search Key],"*"&amp;TRIM(SUBSTITUTE(B4882,"-",""))&amp;"*"),"")</f>
        <v/>
      </c>
      <c r="G4882" s="23" t="str">
        <f>IFERROR(TRIM(INDEX(CID_DB[Case No],$D4882)),"")</f>
        <v/>
      </c>
      <c r="H4882" s="5" t="str">
        <f>IFERROR(TRIM(INDEX(CID_DB[Known Contractor '#1 PN],$D4882)),"")</f>
        <v/>
      </c>
      <c r="I4882" s="5" t="str">
        <f>IFERROR(TRIM(INDEX(CID_DB[Known Contractor '#2 PN],$D4882)),"")</f>
        <v/>
      </c>
      <c r="J4882" s="5" t="str">
        <f>IFERROR(TRIM(INDEX(CID_DB[ [ NSN ] ],$D4882)),"")</f>
        <v/>
      </c>
      <c r="K4882" s="5" t="str">
        <f>IFERROR(TRIM(INDEX(CID_DB[Description],$D4882)),"")</f>
        <v/>
      </c>
      <c r="L4882" s="24" t="str">
        <f>IFERROR(TRIM(INDEX(CID_DB[Commercial Status],$D4882)),"")</f>
        <v/>
      </c>
    </row>
    <row r="4883" spans="2:12" x14ac:dyDescent="0.35">
      <c r="B4883" s="15"/>
      <c r="D4883" s="17" t="str">
        <f t="array" ref="D4883">IFERROR(IF($B4883&lt;&gt;"",LARGE(IF(ISNUMBER(SEARCH(TRIM(SUBSTITUTE($B4883,"-","")),CID_DB[Search Key])),ROW(CID_DB[Search Key]),""),1)-1,""),"")</f>
        <v/>
      </c>
      <c r="F4883" s="23" t="str">
        <f>IF($B4883&lt;&gt;"",COUNTIFS(CID_DB[Search Key],"*"&amp;TRIM(SUBSTITUTE(B4883,"-",""))&amp;"*"),"")</f>
        <v/>
      </c>
      <c r="G4883" s="23" t="str">
        <f>IFERROR(TRIM(INDEX(CID_DB[Case No],$D4883)),"")</f>
        <v/>
      </c>
      <c r="H4883" s="5" t="str">
        <f>IFERROR(TRIM(INDEX(CID_DB[Known Contractor '#1 PN],$D4883)),"")</f>
        <v/>
      </c>
      <c r="I4883" s="5" t="str">
        <f>IFERROR(TRIM(INDEX(CID_DB[Known Contractor '#2 PN],$D4883)),"")</f>
        <v/>
      </c>
      <c r="J4883" s="5" t="str">
        <f>IFERROR(TRIM(INDEX(CID_DB[ [ NSN ] ],$D4883)),"")</f>
        <v/>
      </c>
      <c r="K4883" s="5" t="str">
        <f>IFERROR(TRIM(INDEX(CID_DB[Description],$D4883)),"")</f>
        <v/>
      </c>
      <c r="L4883" s="24" t="str">
        <f>IFERROR(TRIM(INDEX(CID_DB[Commercial Status],$D4883)),"")</f>
        <v/>
      </c>
    </row>
    <row r="4884" spans="2:12" x14ac:dyDescent="0.35">
      <c r="B4884" s="15"/>
      <c r="D4884" s="17" t="str">
        <f t="array" ref="D4884">IFERROR(IF($B4884&lt;&gt;"",LARGE(IF(ISNUMBER(SEARCH(TRIM(SUBSTITUTE($B4884,"-","")),CID_DB[Search Key])),ROW(CID_DB[Search Key]),""),1)-1,""),"")</f>
        <v/>
      </c>
      <c r="F4884" s="23" t="str">
        <f>IF($B4884&lt;&gt;"",COUNTIFS(CID_DB[Search Key],"*"&amp;TRIM(SUBSTITUTE(B4884,"-",""))&amp;"*"),"")</f>
        <v/>
      </c>
      <c r="G4884" s="23" t="str">
        <f>IFERROR(TRIM(INDEX(CID_DB[Case No],$D4884)),"")</f>
        <v/>
      </c>
      <c r="H4884" s="5" t="str">
        <f>IFERROR(TRIM(INDEX(CID_DB[Known Contractor '#1 PN],$D4884)),"")</f>
        <v/>
      </c>
      <c r="I4884" s="5" t="str">
        <f>IFERROR(TRIM(INDEX(CID_DB[Known Contractor '#2 PN],$D4884)),"")</f>
        <v/>
      </c>
      <c r="J4884" s="5" t="str">
        <f>IFERROR(TRIM(INDEX(CID_DB[ [ NSN ] ],$D4884)),"")</f>
        <v/>
      </c>
      <c r="K4884" s="5" t="str">
        <f>IFERROR(TRIM(INDEX(CID_DB[Description],$D4884)),"")</f>
        <v/>
      </c>
      <c r="L4884" s="24" t="str">
        <f>IFERROR(TRIM(INDEX(CID_DB[Commercial Status],$D4884)),"")</f>
        <v/>
      </c>
    </row>
    <row r="4885" spans="2:12" x14ac:dyDescent="0.35">
      <c r="B4885" s="15"/>
      <c r="D4885" s="17" t="str">
        <f t="array" ref="D4885">IFERROR(IF($B4885&lt;&gt;"",LARGE(IF(ISNUMBER(SEARCH(TRIM(SUBSTITUTE($B4885,"-","")),CID_DB[Search Key])),ROW(CID_DB[Search Key]),""),1)-1,""),"")</f>
        <v/>
      </c>
      <c r="F4885" s="23" t="str">
        <f>IF($B4885&lt;&gt;"",COUNTIFS(CID_DB[Search Key],"*"&amp;TRIM(SUBSTITUTE(B4885,"-",""))&amp;"*"),"")</f>
        <v/>
      </c>
      <c r="G4885" s="23" t="str">
        <f>IFERROR(TRIM(INDEX(CID_DB[Case No],$D4885)),"")</f>
        <v/>
      </c>
      <c r="H4885" s="5" t="str">
        <f>IFERROR(TRIM(INDEX(CID_DB[Known Contractor '#1 PN],$D4885)),"")</f>
        <v/>
      </c>
      <c r="I4885" s="5" t="str">
        <f>IFERROR(TRIM(INDEX(CID_DB[Known Contractor '#2 PN],$D4885)),"")</f>
        <v/>
      </c>
      <c r="J4885" s="5" t="str">
        <f>IFERROR(TRIM(INDEX(CID_DB[ [ NSN ] ],$D4885)),"")</f>
        <v/>
      </c>
      <c r="K4885" s="5" t="str">
        <f>IFERROR(TRIM(INDEX(CID_DB[Description],$D4885)),"")</f>
        <v/>
      </c>
      <c r="L4885" s="24" t="str">
        <f>IFERROR(TRIM(INDEX(CID_DB[Commercial Status],$D4885)),"")</f>
        <v/>
      </c>
    </row>
    <row r="4886" spans="2:12" x14ac:dyDescent="0.35">
      <c r="B4886" s="15"/>
      <c r="D4886" s="17" t="str">
        <f t="array" ref="D4886">IFERROR(IF($B4886&lt;&gt;"",LARGE(IF(ISNUMBER(SEARCH(TRIM(SUBSTITUTE($B4886,"-","")),CID_DB[Search Key])),ROW(CID_DB[Search Key]),""),1)-1,""),"")</f>
        <v/>
      </c>
      <c r="F4886" s="23" t="str">
        <f>IF($B4886&lt;&gt;"",COUNTIFS(CID_DB[Search Key],"*"&amp;TRIM(SUBSTITUTE(B4886,"-",""))&amp;"*"),"")</f>
        <v/>
      </c>
      <c r="G4886" s="23" t="str">
        <f>IFERROR(TRIM(INDEX(CID_DB[Case No],$D4886)),"")</f>
        <v/>
      </c>
      <c r="H4886" s="5" t="str">
        <f>IFERROR(TRIM(INDEX(CID_DB[Known Contractor '#1 PN],$D4886)),"")</f>
        <v/>
      </c>
      <c r="I4886" s="5" t="str">
        <f>IFERROR(TRIM(INDEX(CID_DB[Known Contractor '#2 PN],$D4886)),"")</f>
        <v/>
      </c>
      <c r="J4886" s="5" t="str">
        <f>IFERROR(TRIM(INDEX(CID_DB[ [ NSN ] ],$D4886)),"")</f>
        <v/>
      </c>
      <c r="K4886" s="5" t="str">
        <f>IFERROR(TRIM(INDEX(CID_DB[Description],$D4886)),"")</f>
        <v/>
      </c>
      <c r="L4886" s="24" t="str">
        <f>IFERROR(TRIM(INDEX(CID_DB[Commercial Status],$D4886)),"")</f>
        <v/>
      </c>
    </row>
    <row r="4887" spans="2:12" x14ac:dyDescent="0.35">
      <c r="B4887" s="15"/>
      <c r="D4887" s="17" t="str">
        <f t="array" ref="D4887">IFERROR(IF($B4887&lt;&gt;"",LARGE(IF(ISNUMBER(SEARCH(TRIM(SUBSTITUTE($B4887,"-","")),CID_DB[Search Key])),ROW(CID_DB[Search Key]),""),1)-1,""),"")</f>
        <v/>
      </c>
      <c r="F4887" s="23" t="str">
        <f>IF($B4887&lt;&gt;"",COUNTIFS(CID_DB[Search Key],"*"&amp;TRIM(SUBSTITUTE(B4887,"-",""))&amp;"*"),"")</f>
        <v/>
      </c>
      <c r="G4887" s="23" t="str">
        <f>IFERROR(TRIM(INDEX(CID_DB[Case No],$D4887)),"")</f>
        <v/>
      </c>
      <c r="H4887" s="5" t="str">
        <f>IFERROR(TRIM(INDEX(CID_DB[Known Contractor '#1 PN],$D4887)),"")</f>
        <v/>
      </c>
      <c r="I4887" s="5" t="str">
        <f>IFERROR(TRIM(INDEX(CID_DB[Known Contractor '#2 PN],$D4887)),"")</f>
        <v/>
      </c>
      <c r="J4887" s="5" t="str">
        <f>IFERROR(TRIM(INDEX(CID_DB[ [ NSN ] ],$D4887)),"")</f>
        <v/>
      </c>
      <c r="K4887" s="5" t="str">
        <f>IFERROR(TRIM(INDEX(CID_DB[Description],$D4887)),"")</f>
        <v/>
      </c>
      <c r="L4887" s="24" t="str">
        <f>IFERROR(TRIM(INDEX(CID_DB[Commercial Status],$D4887)),"")</f>
        <v/>
      </c>
    </row>
    <row r="4888" spans="2:12" x14ac:dyDescent="0.35">
      <c r="B4888" s="15"/>
      <c r="D4888" s="17" t="str">
        <f t="array" ref="D4888">IFERROR(IF($B4888&lt;&gt;"",LARGE(IF(ISNUMBER(SEARCH(TRIM(SUBSTITUTE($B4888,"-","")),CID_DB[Search Key])),ROW(CID_DB[Search Key]),""),1)-1,""),"")</f>
        <v/>
      </c>
      <c r="F4888" s="23" t="str">
        <f>IF($B4888&lt;&gt;"",COUNTIFS(CID_DB[Search Key],"*"&amp;TRIM(SUBSTITUTE(B4888,"-",""))&amp;"*"),"")</f>
        <v/>
      </c>
      <c r="G4888" s="23" t="str">
        <f>IFERROR(TRIM(INDEX(CID_DB[Case No],$D4888)),"")</f>
        <v/>
      </c>
      <c r="H4888" s="5" t="str">
        <f>IFERROR(TRIM(INDEX(CID_DB[Known Contractor '#1 PN],$D4888)),"")</f>
        <v/>
      </c>
      <c r="I4888" s="5" t="str">
        <f>IFERROR(TRIM(INDEX(CID_DB[Known Contractor '#2 PN],$D4888)),"")</f>
        <v/>
      </c>
      <c r="J4888" s="5" t="str">
        <f>IFERROR(TRIM(INDEX(CID_DB[ [ NSN ] ],$D4888)),"")</f>
        <v/>
      </c>
      <c r="K4888" s="5" t="str">
        <f>IFERROR(TRIM(INDEX(CID_DB[Description],$D4888)),"")</f>
        <v/>
      </c>
      <c r="L4888" s="24" t="str">
        <f>IFERROR(TRIM(INDEX(CID_DB[Commercial Status],$D4888)),"")</f>
        <v/>
      </c>
    </row>
    <row r="4889" spans="2:12" x14ac:dyDescent="0.35">
      <c r="B4889" s="15"/>
      <c r="D4889" s="17" t="str">
        <f t="array" ref="D4889">IFERROR(IF($B4889&lt;&gt;"",LARGE(IF(ISNUMBER(SEARCH(TRIM(SUBSTITUTE($B4889,"-","")),CID_DB[Search Key])),ROW(CID_DB[Search Key]),""),1)-1,""),"")</f>
        <v/>
      </c>
      <c r="F4889" s="23" t="str">
        <f>IF($B4889&lt;&gt;"",COUNTIFS(CID_DB[Search Key],"*"&amp;TRIM(SUBSTITUTE(B4889,"-",""))&amp;"*"),"")</f>
        <v/>
      </c>
      <c r="G4889" s="23" t="str">
        <f>IFERROR(TRIM(INDEX(CID_DB[Case No],$D4889)),"")</f>
        <v/>
      </c>
      <c r="H4889" s="5" t="str">
        <f>IFERROR(TRIM(INDEX(CID_DB[Known Contractor '#1 PN],$D4889)),"")</f>
        <v/>
      </c>
      <c r="I4889" s="5" t="str">
        <f>IFERROR(TRIM(INDEX(CID_DB[Known Contractor '#2 PN],$D4889)),"")</f>
        <v/>
      </c>
      <c r="J4889" s="5" t="str">
        <f>IFERROR(TRIM(INDEX(CID_DB[ [ NSN ] ],$D4889)),"")</f>
        <v/>
      </c>
      <c r="K4889" s="5" t="str">
        <f>IFERROR(TRIM(INDEX(CID_DB[Description],$D4889)),"")</f>
        <v/>
      </c>
      <c r="L4889" s="24" t="str">
        <f>IFERROR(TRIM(INDEX(CID_DB[Commercial Status],$D4889)),"")</f>
        <v/>
      </c>
    </row>
    <row r="4890" spans="2:12" x14ac:dyDescent="0.35">
      <c r="B4890" s="15"/>
      <c r="D4890" s="17" t="str">
        <f t="array" ref="D4890">IFERROR(IF($B4890&lt;&gt;"",LARGE(IF(ISNUMBER(SEARCH(TRIM(SUBSTITUTE($B4890,"-","")),CID_DB[Search Key])),ROW(CID_DB[Search Key]),""),1)-1,""),"")</f>
        <v/>
      </c>
      <c r="F4890" s="23" t="str">
        <f>IF($B4890&lt;&gt;"",COUNTIFS(CID_DB[Search Key],"*"&amp;TRIM(SUBSTITUTE(B4890,"-",""))&amp;"*"),"")</f>
        <v/>
      </c>
      <c r="G4890" s="23" t="str">
        <f>IFERROR(TRIM(INDEX(CID_DB[Case No],$D4890)),"")</f>
        <v/>
      </c>
      <c r="H4890" s="5" t="str">
        <f>IFERROR(TRIM(INDEX(CID_DB[Known Contractor '#1 PN],$D4890)),"")</f>
        <v/>
      </c>
      <c r="I4890" s="5" t="str">
        <f>IFERROR(TRIM(INDEX(CID_DB[Known Contractor '#2 PN],$D4890)),"")</f>
        <v/>
      </c>
      <c r="J4890" s="5" t="str">
        <f>IFERROR(TRIM(INDEX(CID_DB[ [ NSN ] ],$D4890)),"")</f>
        <v/>
      </c>
      <c r="K4890" s="5" t="str">
        <f>IFERROR(TRIM(INDEX(CID_DB[Description],$D4890)),"")</f>
        <v/>
      </c>
      <c r="L4890" s="24" t="str">
        <f>IFERROR(TRIM(INDEX(CID_DB[Commercial Status],$D4890)),"")</f>
        <v/>
      </c>
    </row>
    <row r="4891" spans="2:12" x14ac:dyDescent="0.35">
      <c r="B4891" s="15"/>
      <c r="D4891" s="17" t="str">
        <f t="array" ref="D4891">IFERROR(IF($B4891&lt;&gt;"",LARGE(IF(ISNUMBER(SEARCH(TRIM(SUBSTITUTE($B4891,"-","")),CID_DB[Search Key])),ROW(CID_DB[Search Key]),""),1)-1,""),"")</f>
        <v/>
      </c>
      <c r="F4891" s="23" t="str">
        <f>IF($B4891&lt;&gt;"",COUNTIFS(CID_DB[Search Key],"*"&amp;TRIM(SUBSTITUTE(B4891,"-",""))&amp;"*"),"")</f>
        <v/>
      </c>
      <c r="G4891" s="23" t="str">
        <f>IFERROR(TRIM(INDEX(CID_DB[Case No],$D4891)),"")</f>
        <v/>
      </c>
      <c r="H4891" s="5" t="str">
        <f>IFERROR(TRIM(INDEX(CID_DB[Known Contractor '#1 PN],$D4891)),"")</f>
        <v/>
      </c>
      <c r="I4891" s="5" t="str">
        <f>IFERROR(TRIM(INDEX(CID_DB[Known Contractor '#2 PN],$D4891)),"")</f>
        <v/>
      </c>
      <c r="J4891" s="5" t="str">
        <f>IFERROR(TRIM(INDEX(CID_DB[ [ NSN ] ],$D4891)),"")</f>
        <v/>
      </c>
      <c r="K4891" s="5" t="str">
        <f>IFERROR(TRIM(INDEX(CID_DB[Description],$D4891)),"")</f>
        <v/>
      </c>
      <c r="L4891" s="24" t="str">
        <f>IFERROR(TRIM(INDEX(CID_DB[Commercial Status],$D4891)),"")</f>
        <v/>
      </c>
    </row>
    <row r="4892" spans="2:12" x14ac:dyDescent="0.35">
      <c r="B4892" s="15"/>
      <c r="D4892" s="17" t="str">
        <f t="array" ref="D4892">IFERROR(IF($B4892&lt;&gt;"",LARGE(IF(ISNUMBER(SEARCH(TRIM(SUBSTITUTE($B4892,"-","")),CID_DB[Search Key])),ROW(CID_DB[Search Key]),""),1)-1,""),"")</f>
        <v/>
      </c>
      <c r="F4892" s="23" t="str">
        <f>IF($B4892&lt;&gt;"",COUNTIFS(CID_DB[Search Key],"*"&amp;TRIM(SUBSTITUTE(B4892,"-",""))&amp;"*"),"")</f>
        <v/>
      </c>
      <c r="G4892" s="23" t="str">
        <f>IFERROR(TRIM(INDEX(CID_DB[Case No],$D4892)),"")</f>
        <v/>
      </c>
      <c r="H4892" s="5" t="str">
        <f>IFERROR(TRIM(INDEX(CID_DB[Known Contractor '#1 PN],$D4892)),"")</f>
        <v/>
      </c>
      <c r="I4892" s="5" t="str">
        <f>IFERROR(TRIM(INDEX(CID_DB[Known Contractor '#2 PN],$D4892)),"")</f>
        <v/>
      </c>
      <c r="J4892" s="5" t="str">
        <f>IFERROR(TRIM(INDEX(CID_DB[ [ NSN ] ],$D4892)),"")</f>
        <v/>
      </c>
      <c r="K4892" s="5" t="str">
        <f>IFERROR(TRIM(INDEX(CID_DB[Description],$D4892)),"")</f>
        <v/>
      </c>
      <c r="L4892" s="24" t="str">
        <f>IFERROR(TRIM(INDEX(CID_DB[Commercial Status],$D4892)),"")</f>
        <v/>
      </c>
    </row>
    <row r="4893" spans="2:12" x14ac:dyDescent="0.35">
      <c r="B4893" s="15"/>
      <c r="D4893" s="17" t="str">
        <f t="array" ref="D4893">IFERROR(IF($B4893&lt;&gt;"",LARGE(IF(ISNUMBER(SEARCH(TRIM(SUBSTITUTE($B4893,"-","")),CID_DB[Search Key])),ROW(CID_DB[Search Key]),""),1)-1,""),"")</f>
        <v/>
      </c>
      <c r="F4893" s="23" t="str">
        <f>IF($B4893&lt;&gt;"",COUNTIFS(CID_DB[Search Key],"*"&amp;TRIM(SUBSTITUTE(B4893,"-",""))&amp;"*"),"")</f>
        <v/>
      </c>
      <c r="G4893" s="23" t="str">
        <f>IFERROR(TRIM(INDEX(CID_DB[Case No],$D4893)),"")</f>
        <v/>
      </c>
      <c r="H4893" s="5" t="str">
        <f>IFERROR(TRIM(INDEX(CID_DB[Known Contractor '#1 PN],$D4893)),"")</f>
        <v/>
      </c>
      <c r="I4893" s="5" t="str">
        <f>IFERROR(TRIM(INDEX(CID_DB[Known Contractor '#2 PN],$D4893)),"")</f>
        <v/>
      </c>
      <c r="J4893" s="5" t="str">
        <f>IFERROR(TRIM(INDEX(CID_DB[ [ NSN ] ],$D4893)),"")</f>
        <v/>
      </c>
      <c r="K4893" s="5" t="str">
        <f>IFERROR(TRIM(INDEX(CID_DB[Description],$D4893)),"")</f>
        <v/>
      </c>
      <c r="L4893" s="24" t="str">
        <f>IFERROR(TRIM(INDEX(CID_DB[Commercial Status],$D4893)),"")</f>
        <v/>
      </c>
    </row>
    <row r="4894" spans="2:12" x14ac:dyDescent="0.35">
      <c r="B4894" s="15"/>
      <c r="D4894" s="17" t="str">
        <f t="array" ref="D4894">IFERROR(IF($B4894&lt;&gt;"",LARGE(IF(ISNUMBER(SEARCH(TRIM(SUBSTITUTE($B4894,"-","")),CID_DB[Search Key])),ROW(CID_DB[Search Key]),""),1)-1,""),"")</f>
        <v/>
      </c>
      <c r="F4894" s="23" t="str">
        <f>IF($B4894&lt;&gt;"",COUNTIFS(CID_DB[Search Key],"*"&amp;TRIM(SUBSTITUTE(B4894,"-",""))&amp;"*"),"")</f>
        <v/>
      </c>
      <c r="G4894" s="23" t="str">
        <f>IFERROR(TRIM(INDEX(CID_DB[Case No],$D4894)),"")</f>
        <v/>
      </c>
      <c r="H4894" s="5" t="str">
        <f>IFERROR(TRIM(INDEX(CID_DB[Known Contractor '#1 PN],$D4894)),"")</f>
        <v/>
      </c>
      <c r="I4894" s="5" t="str">
        <f>IFERROR(TRIM(INDEX(CID_DB[Known Contractor '#2 PN],$D4894)),"")</f>
        <v/>
      </c>
      <c r="J4894" s="5" t="str">
        <f>IFERROR(TRIM(INDEX(CID_DB[ [ NSN ] ],$D4894)),"")</f>
        <v/>
      </c>
      <c r="K4894" s="5" t="str">
        <f>IFERROR(TRIM(INDEX(CID_DB[Description],$D4894)),"")</f>
        <v/>
      </c>
      <c r="L4894" s="24" t="str">
        <f>IFERROR(TRIM(INDEX(CID_DB[Commercial Status],$D4894)),"")</f>
        <v/>
      </c>
    </row>
    <row r="4895" spans="2:12" x14ac:dyDescent="0.35">
      <c r="B4895" s="15"/>
      <c r="D4895" s="17" t="str">
        <f t="array" ref="D4895">IFERROR(IF($B4895&lt;&gt;"",LARGE(IF(ISNUMBER(SEARCH(TRIM(SUBSTITUTE($B4895,"-","")),CID_DB[Search Key])),ROW(CID_DB[Search Key]),""),1)-1,""),"")</f>
        <v/>
      </c>
      <c r="F4895" s="23" t="str">
        <f>IF($B4895&lt;&gt;"",COUNTIFS(CID_DB[Search Key],"*"&amp;TRIM(SUBSTITUTE(B4895,"-",""))&amp;"*"),"")</f>
        <v/>
      </c>
      <c r="G4895" s="23" t="str">
        <f>IFERROR(TRIM(INDEX(CID_DB[Case No],$D4895)),"")</f>
        <v/>
      </c>
      <c r="H4895" s="5" t="str">
        <f>IFERROR(TRIM(INDEX(CID_DB[Known Contractor '#1 PN],$D4895)),"")</f>
        <v/>
      </c>
      <c r="I4895" s="5" t="str">
        <f>IFERROR(TRIM(INDEX(CID_DB[Known Contractor '#2 PN],$D4895)),"")</f>
        <v/>
      </c>
      <c r="J4895" s="5" t="str">
        <f>IFERROR(TRIM(INDEX(CID_DB[ [ NSN ] ],$D4895)),"")</f>
        <v/>
      </c>
      <c r="K4895" s="5" t="str">
        <f>IFERROR(TRIM(INDEX(CID_DB[Description],$D4895)),"")</f>
        <v/>
      </c>
      <c r="L4895" s="24" t="str">
        <f>IFERROR(TRIM(INDEX(CID_DB[Commercial Status],$D4895)),"")</f>
        <v/>
      </c>
    </row>
    <row r="4896" spans="2:12" x14ac:dyDescent="0.35">
      <c r="B4896" s="15"/>
      <c r="D4896" s="17" t="str">
        <f t="array" ref="D4896">IFERROR(IF($B4896&lt;&gt;"",LARGE(IF(ISNUMBER(SEARCH(TRIM(SUBSTITUTE($B4896,"-","")),CID_DB[Search Key])),ROW(CID_DB[Search Key]),""),1)-1,""),"")</f>
        <v/>
      </c>
      <c r="F4896" s="23" t="str">
        <f>IF($B4896&lt;&gt;"",COUNTIFS(CID_DB[Search Key],"*"&amp;TRIM(SUBSTITUTE(B4896,"-",""))&amp;"*"),"")</f>
        <v/>
      </c>
      <c r="G4896" s="23" t="str">
        <f>IFERROR(TRIM(INDEX(CID_DB[Case No],$D4896)),"")</f>
        <v/>
      </c>
      <c r="H4896" s="5" t="str">
        <f>IFERROR(TRIM(INDEX(CID_DB[Known Contractor '#1 PN],$D4896)),"")</f>
        <v/>
      </c>
      <c r="I4896" s="5" t="str">
        <f>IFERROR(TRIM(INDEX(CID_DB[Known Contractor '#2 PN],$D4896)),"")</f>
        <v/>
      </c>
      <c r="J4896" s="5" t="str">
        <f>IFERROR(TRIM(INDEX(CID_DB[ [ NSN ] ],$D4896)),"")</f>
        <v/>
      </c>
      <c r="K4896" s="5" t="str">
        <f>IFERROR(TRIM(INDEX(CID_DB[Description],$D4896)),"")</f>
        <v/>
      </c>
      <c r="L4896" s="24" t="str">
        <f>IFERROR(TRIM(INDEX(CID_DB[Commercial Status],$D4896)),"")</f>
        <v/>
      </c>
    </row>
    <row r="4897" spans="2:12" x14ac:dyDescent="0.35">
      <c r="B4897" s="15"/>
      <c r="D4897" s="17" t="str">
        <f t="array" ref="D4897">IFERROR(IF($B4897&lt;&gt;"",LARGE(IF(ISNUMBER(SEARCH(TRIM(SUBSTITUTE($B4897,"-","")),CID_DB[Search Key])),ROW(CID_DB[Search Key]),""),1)-1,""),"")</f>
        <v/>
      </c>
      <c r="F4897" s="23" t="str">
        <f>IF($B4897&lt;&gt;"",COUNTIFS(CID_DB[Search Key],"*"&amp;TRIM(SUBSTITUTE(B4897,"-",""))&amp;"*"),"")</f>
        <v/>
      </c>
      <c r="G4897" s="23" t="str">
        <f>IFERROR(TRIM(INDEX(CID_DB[Case No],$D4897)),"")</f>
        <v/>
      </c>
      <c r="H4897" s="5" t="str">
        <f>IFERROR(TRIM(INDEX(CID_DB[Known Contractor '#1 PN],$D4897)),"")</f>
        <v/>
      </c>
      <c r="I4897" s="5" t="str">
        <f>IFERROR(TRIM(INDEX(CID_DB[Known Contractor '#2 PN],$D4897)),"")</f>
        <v/>
      </c>
      <c r="J4897" s="5" t="str">
        <f>IFERROR(TRIM(INDEX(CID_DB[ [ NSN ] ],$D4897)),"")</f>
        <v/>
      </c>
      <c r="K4897" s="5" t="str">
        <f>IFERROR(TRIM(INDEX(CID_DB[Description],$D4897)),"")</f>
        <v/>
      </c>
      <c r="L4897" s="24" t="str">
        <f>IFERROR(TRIM(INDEX(CID_DB[Commercial Status],$D4897)),"")</f>
        <v/>
      </c>
    </row>
    <row r="4898" spans="2:12" x14ac:dyDescent="0.35">
      <c r="B4898" s="15"/>
      <c r="D4898" s="17" t="str">
        <f t="array" ref="D4898">IFERROR(IF($B4898&lt;&gt;"",LARGE(IF(ISNUMBER(SEARCH(TRIM(SUBSTITUTE($B4898,"-","")),CID_DB[Search Key])),ROW(CID_DB[Search Key]),""),1)-1,""),"")</f>
        <v/>
      </c>
      <c r="F4898" s="23" t="str">
        <f>IF($B4898&lt;&gt;"",COUNTIFS(CID_DB[Search Key],"*"&amp;TRIM(SUBSTITUTE(B4898,"-",""))&amp;"*"),"")</f>
        <v/>
      </c>
      <c r="G4898" s="23" t="str">
        <f>IFERROR(TRIM(INDEX(CID_DB[Case No],$D4898)),"")</f>
        <v/>
      </c>
      <c r="H4898" s="5" t="str">
        <f>IFERROR(TRIM(INDEX(CID_DB[Known Contractor '#1 PN],$D4898)),"")</f>
        <v/>
      </c>
      <c r="I4898" s="5" t="str">
        <f>IFERROR(TRIM(INDEX(CID_DB[Known Contractor '#2 PN],$D4898)),"")</f>
        <v/>
      </c>
      <c r="J4898" s="5" t="str">
        <f>IFERROR(TRIM(INDEX(CID_DB[ [ NSN ] ],$D4898)),"")</f>
        <v/>
      </c>
      <c r="K4898" s="5" t="str">
        <f>IFERROR(TRIM(INDEX(CID_DB[Description],$D4898)),"")</f>
        <v/>
      </c>
      <c r="L4898" s="24" t="str">
        <f>IFERROR(TRIM(INDEX(CID_DB[Commercial Status],$D4898)),"")</f>
        <v/>
      </c>
    </row>
    <row r="4899" spans="2:12" x14ac:dyDescent="0.35">
      <c r="B4899" s="15"/>
      <c r="D4899" s="17" t="str">
        <f t="array" ref="D4899">IFERROR(IF($B4899&lt;&gt;"",LARGE(IF(ISNUMBER(SEARCH(TRIM(SUBSTITUTE($B4899,"-","")),CID_DB[Search Key])),ROW(CID_DB[Search Key]),""),1)-1,""),"")</f>
        <v/>
      </c>
      <c r="F4899" s="23" t="str">
        <f>IF($B4899&lt;&gt;"",COUNTIFS(CID_DB[Search Key],"*"&amp;TRIM(SUBSTITUTE(B4899,"-",""))&amp;"*"),"")</f>
        <v/>
      </c>
      <c r="G4899" s="23" t="str">
        <f>IFERROR(TRIM(INDEX(CID_DB[Case No],$D4899)),"")</f>
        <v/>
      </c>
      <c r="H4899" s="5" t="str">
        <f>IFERROR(TRIM(INDEX(CID_DB[Known Contractor '#1 PN],$D4899)),"")</f>
        <v/>
      </c>
      <c r="I4899" s="5" t="str">
        <f>IFERROR(TRIM(INDEX(CID_DB[Known Contractor '#2 PN],$D4899)),"")</f>
        <v/>
      </c>
      <c r="J4899" s="5" t="str">
        <f>IFERROR(TRIM(INDEX(CID_DB[ [ NSN ] ],$D4899)),"")</f>
        <v/>
      </c>
      <c r="K4899" s="5" t="str">
        <f>IFERROR(TRIM(INDEX(CID_DB[Description],$D4899)),"")</f>
        <v/>
      </c>
      <c r="L4899" s="24" t="str">
        <f>IFERROR(TRIM(INDEX(CID_DB[Commercial Status],$D4899)),"")</f>
        <v/>
      </c>
    </row>
    <row r="4900" spans="2:12" x14ac:dyDescent="0.35">
      <c r="B4900" s="15"/>
      <c r="D4900" s="17" t="str">
        <f t="array" ref="D4900">IFERROR(IF($B4900&lt;&gt;"",LARGE(IF(ISNUMBER(SEARCH(TRIM(SUBSTITUTE($B4900,"-","")),CID_DB[Search Key])),ROW(CID_DB[Search Key]),""),1)-1,""),"")</f>
        <v/>
      </c>
      <c r="F4900" s="23" t="str">
        <f>IF($B4900&lt;&gt;"",COUNTIFS(CID_DB[Search Key],"*"&amp;TRIM(SUBSTITUTE(B4900,"-",""))&amp;"*"),"")</f>
        <v/>
      </c>
      <c r="G4900" s="23" t="str">
        <f>IFERROR(TRIM(INDEX(CID_DB[Case No],$D4900)),"")</f>
        <v/>
      </c>
      <c r="H4900" s="5" t="str">
        <f>IFERROR(TRIM(INDEX(CID_DB[Known Contractor '#1 PN],$D4900)),"")</f>
        <v/>
      </c>
      <c r="I4900" s="5" t="str">
        <f>IFERROR(TRIM(INDEX(CID_DB[Known Contractor '#2 PN],$D4900)),"")</f>
        <v/>
      </c>
      <c r="J4900" s="5" t="str">
        <f>IFERROR(TRIM(INDEX(CID_DB[ [ NSN ] ],$D4900)),"")</f>
        <v/>
      </c>
      <c r="K4900" s="5" t="str">
        <f>IFERROR(TRIM(INDEX(CID_DB[Description],$D4900)),"")</f>
        <v/>
      </c>
      <c r="L4900" s="24" t="str">
        <f>IFERROR(TRIM(INDEX(CID_DB[Commercial Status],$D4900)),"")</f>
        <v/>
      </c>
    </row>
    <row r="4901" spans="2:12" x14ac:dyDescent="0.35">
      <c r="B4901" s="15"/>
      <c r="D4901" s="17" t="str">
        <f t="array" ref="D4901">IFERROR(IF($B4901&lt;&gt;"",LARGE(IF(ISNUMBER(SEARCH(TRIM(SUBSTITUTE($B4901,"-","")),CID_DB[Search Key])),ROW(CID_DB[Search Key]),""),1)-1,""),"")</f>
        <v/>
      </c>
      <c r="F4901" s="23" t="str">
        <f>IF($B4901&lt;&gt;"",COUNTIFS(CID_DB[Search Key],"*"&amp;TRIM(SUBSTITUTE(B4901,"-",""))&amp;"*"),"")</f>
        <v/>
      </c>
      <c r="G4901" s="23" t="str">
        <f>IFERROR(TRIM(INDEX(CID_DB[Case No],$D4901)),"")</f>
        <v/>
      </c>
      <c r="H4901" s="5" t="str">
        <f>IFERROR(TRIM(INDEX(CID_DB[Known Contractor '#1 PN],$D4901)),"")</f>
        <v/>
      </c>
      <c r="I4901" s="5" t="str">
        <f>IFERROR(TRIM(INDEX(CID_DB[Known Contractor '#2 PN],$D4901)),"")</f>
        <v/>
      </c>
      <c r="J4901" s="5" t="str">
        <f>IFERROR(TRIM(INDEX(CID_DB[ [ NSN ] ],$D4901)),"")</f>
        <v/>
      </c>
      <c r="K4901" s="5" t="str">
        <f>IFERROR(TRIM(INDEX(CID_DB[Description],$D4901)),"")</f>
        <v/>
      </c>
      <c r="L4901" s="24" t="str">
        <f>IFERROR(TRIM(INDEX(CID_DB[Commercial Status],$D4901)),"")</f>
        <v/>
      </c>
    </row>
    <row r="4902" spans="2:12" x14ac:dyDescent="0.35">
      <c r="B4902" s="15"/>
      <c r="D4902" s="17" t="str">
        <f t="array" ref="D4902">IFERROR(IF($B4902&lt;&gt;"",LARGE(IF(ISNUMBER(SEARCH(TRIM(SUBSTITUTE($B4902,"-","")),CID_DB[Search Key])),ROW(CID_DB[Search Key]),""),1)-1,""),"")</f>
        <v/>
      </c>
      <c r="F4902" s="23" t="str">
        <f>IF($B4902&lt;&gt;"",COUNTIFS(CID_DB[Search Key],"*"&amp;TRIM(SUBSTITUTE(B4902,"-",""))&amp;"*"),"")</f>
        <v/>
      </c>
      <c r="G4902" s="23" t="str">
        <f>IFERROR(TRIM(INDEX(CID_DB[Case No],$D4902)),"")</f>
        <v/>
      </c>
      <c r="H4902" s="5" t="str">
        <f>IFERROR(TRIM(INDEX(CID_DB[Known Contractor '#1 PN],$D4902)),"")</f>
        <v/>
      </c>
      <c r="I4902" s="5" t="str">
        <f>IFERROR(TRIM(INDEX(CID_DB[Known Contractor '#2 PN],$D4902)),"")</f>
        <v/>
      </c>
      <c r="J4902" s="5" t="str">
        <f>IFERROR(TRIM(INDEX(CID_DB[ [ NSN ] ],$D4902)),"")</f>
        <v/>
      </c>
      <c r="K4902" s="5" t="str">
        <f>IFERROR(TRIM(INDEX(CID_DB[Description],$D4902)),"")</f>
        <v/>
      </c>
      <c r="L4902" s="24" t="str">
        <f>IFERROR(TRIM(INDEX(CID_DB[Commercial Status],$D4902)),"")</f>
        <v/>
      </c>
    </row>
    <row r="4903" spans="2:12" x14ac:dyDescent="0.35">
      <c r="B4903" s="15"/>
      <c r="D4903" s="17" t="str">
        <f t="array" ref="D4903">IFERROR(IF($B4903&lt;&gt;"",LARGE(IF(ISNUMBER(SEARCH(TRIM(SUBSTITUTE($B4903,"-","")),CID_DB[Search Key])),ROW(CID_DB[Search Key]),""),1)-1,""),"")</f>
        <v/>
      </c>
      <c r="F4903" s="23" t="str">
        <f>IF($B4903&lt;&gt;"",COUNTIFS(CID_DB[Search Key],"*"&amp;TRIM(SUBSTITUTE(B4903,"-",""))&amp;"*"),"")</f>
        <v/>
      </c>
      <c r="G4903" s="23" t="str">
        <f>IFERROR(TRIM(INDEX(CID_DB[Case No],$D4903)),"")</f>
        <v/>
      </c>
      <c r="H4903" s="5" t="str">
        <f>IFERROR(TRIM(INDEX(CID_DB[Known Contractor '#1 PN],$D4903)),"")</f>
        <v/>
      </c>
      <c r="I4903" s="5" t="str">
        <f>IFERROR(TRIM(INDEX(CID_DB[Known Contractor '#2 PN],$D4903)),"")</f>
        <v/>
      </c>
      <c r="J4903" s="5" t="str">
        <f>IFERROR(TRIM(INDEX(CID_DB[ [ NSN ] ],$D4903)),"")</f>
        <v/>
      </c>
      <c r="K4903" s="5" t="str">
        <f>IFERROR(TRIM(INDEX(CID_DB[Description],$D4903)),"")</f>
        <v/>
      </c>
      <c r="L4903" s="24" t="str">
        <f>IFERROR(TRIM(INDEX(CID_DB[Commercial Status],$D4903)),"")</f>
        <v/>
      </c>
    </row>
    <row r="4904" spans="2:12" x14ac:dyDescent="0.35">
      <c r="B4904" s="15"/>
      <c r="D4904" s="17" t="str">
        <f t="array" ref="D4904">IFERROR(IF($B4904&lt;&gt;"",LARGE(IF(ISNUMBER(SEARCH(TRIM(SUBSTITUTE($B4904,"-","")),CID_DB[Search Key])),ROW(CID_DB[Search Key]),""),1)-1,""),"")</f>
        <v/>
      </c>
      <c r="F4904" s="23" t="str">
        <f>IF($B4904&lt;&gt;"",COUNTIFS(CID_DB[Search Key],"*"&amp;TRIM(SUBSTITUTE(B4904,"-",""))&amp;"*"),"")</f>
        <v/>
      </c>
      <c r="G4904" s="23" t="str">
        <f>IFERROR(TRIM(INDEX(CID_DB[Case No],$D4904)),"")</f>
        <v/>
      </c>
      <c r="H4904" s="5" t="str">
        <f>IFERROR(TRIM(INDEX(CID_DB[Known Contractor '#1 PN],$D4904)),"")</f>
        <v/>
      </c>
      <c r="I4904" s="5" t="str">
        <f>IFERROR(TRIM(INDEX(CID_DB[Known Contractor '#2 PN],$D4904)),"")</f>
        <v/>
      </c>
      <c r="J4904" s="5" t="str">
        <f>IFERROR(TRIM(INDEX(CID_DB[ [ NSN ] ],$D4904)),"")</f>
        <v/>
      </c>
      <c r="K4904" s="5" t="str">
        <f>IFERROR(TRIM(INDEX(CID_DB[Description],$D4904)),"")</f>
        <v/>
      </c>
      <c r="L4904" s="24" t="str">
        <f>IFERROR(TRIM(INDEX(CID_DB[Commercial Status],$D4904)),"")</f>
        <v/>
      </c>
    </row>
    <row r="4905" spans="2:12" x14ac:dyDescent="0.35">
      <c r="B4905" s="15"/>
      <c r="D4905" s="17" t="str">
        <f t="array" ref="D4905">IFERROR(IF($B4905&lt;&gt;"",LARGE(IF(ISNUMBER(SEARCH(TRIM(SUBSTITUTE($B4905,"-","")),CID_DB[Search Key])),ROW(CID_DB[Search Key]),""),1)-1,""),"")</f>
        <v/>
      </c>
      <c r="F4905" s="23" t="str">
        <f>IF($B4905&lt;&gt;"",COUNTIFS(CID_DB[Search Key],"*"&amp;TRIM(SUBSTITUTE(B4905,"-",""))&amp;"*"),"")</f>
        <v/>
      </c>
      <c r="G4905" s="23" t="str">
        <f>IFERROR(TRIM(INDEX(CID_DB[Case No],$D4905)),"")</f>
        <v/>
      </c>
      <c r="H4905" s="5" t="str">
        <f>IFERROR(TRIM(INDEX(CID_DB[Known Contractor '#1 PN],$D4905)),"")</f>
        <v/>
      </c>
      <c r="I4905" s="5" t="str">
        <f>IFERROR(TRIM(INDEX(CID_DB[Known Contractor '#2 PN],$D4905)),"")</f>
        <v/>
      </c>
      <c r="J4905" s="5" t="str">
        <f>IFERROR(TRIM(INDEX(CID_DB[ [ NSN ] ],$D4905)),"")</f>
        <v/>
      </c>
      <c r="K4905" s="5" t="str">
        <f>IFERROR(TRIM(INDEX(CID_DB[Description],$D4905)),"")</f>
        <v/>
      </c>
      <c r="L4905" s="24" t="str">
        <f>IFERROR(TRIM(INDEX(CID_DB[Commercial Status],$D4905)),"")</f>
        <v/>
      </c>
    </row>
    <row r="4906" spans="2:12" x14ac:dyDescent="0.35">
      <c r="B4906" s="15"/>
      <c r="D4906" s="17" t="str">
        <f t="array" ref="D4906">IFERROR(IF($B4906&lt;&gt;"",LARGE(IF(ISNUMBER(SEARCH(TRIM(SUBSTITUTE($B4906,"-","")),CID_DB[Search Key])),ROW(CID_DB[Search Key]),""),1)-1,""),"")</f>
        <v/>
      </c>
      <c r="F4906" s="23" t="str">
        <f>IF($B4906&lt;&gt;"",COUNTIFS(CID_DB[Search Key],"*"&amp;TRIM(SUBSTITUTE(B4906,"-",""))&amp;"*"),"")</f>
        <v/>
      </c>
      <c r="G4906" s="23" t="str">
        <f>IFERROR(TRIM(INDEX(CID_DB[Case No],$D4906)),"")</f>
        <v/>
      </c>
      <c r="H4906" s="5" t="str">
        <f>IFERROR(TRIM(INDEX(CID_DB[Known Contractor '#1 PN],$D4906)),"")</f>
        <v/>
      </c>
      <c r="I4906" s="5" t="str">
        <f>IFERROR(TRIM(INDEX(CID_DB[Known Contractor '#2 PN],$D4906)),"")</f>
        <v/>
      </c>
      <c r="J4906" s="5" t="str">
        <f>IFERROR(TRIM(INDEX(CID_DB[ [ NSN ] ],$D4906)),"")</f>
        <v/>
      </c>
      <c r="K4906" s="5" t="str">
        <f>IFERROR(TRIM(INDEX(CID_DB[Description],$D4906)),"")</f>
        <v/>
      </c>
      <c r="L4906" s="24" t="str">
        <f>IFERROR(TRIM(INDEX(CID_DB[Commercial Status],$D4906)),"")</f>
        <v/>
      </c>
    </row>
    <row r="4907" spans="2:12" x14ac:dyDescent="0.35">
      <c r="B4907" s="15"/>
      <c r="D4907" s="17" t="str">
        <f t="array" ref="D4907">IFERROR(IF($B4907&lt;&gt;"",LARGE(IF(ISNUMBER(SEARCH(TRIM(SUBSTITUTE($B4907,"-","")),CID_DB[Search Key])),ROW(CID_DB[Search Key]),""),1)-1,""),"")</f>
        <v/>
      </c>
      <c r="F4907" s="23" t="str">
        <f>IF($B4907&lt;&gt;"",COUNTIFS(CID_DB[Search Key],"*"&amp;TRIM(SUBSTITUTE(B4907,"-",""))&amp;"*"),"")</f>
        <v/>
      </c>
      <c r="G4907" s="23" t="str">
        <f>IFERROR(TRIM(INDEX(CID_DB[Case No],$D4907)),"")</f>
        <v/>
      </c>
      <c r="H4907" s="5" t="str">
        <f>IFERROR(TRIM(INDEX(CID_DB[Known Contractor '#1 PN],$D4907)),"")</f>
        <v/>
      </c>
      <c r="I4907" s="5" t="str">
        <f>IFERROR(TRIM(INDEX(CID_DB[Known Contractor '#2 PN],$D4907)),"")</f>
        <v/>
      </c>
      <c r="J4907" s="5" t="str">
        <f>IFERROR(TRIM(INDEX(CID_DB[ [ NSN ] ],$D4907)),"")</f>
        <v/>
      </c>
      <c r="K4907" s="5" t="str">
        <f>IFERROR(TRIM(INDEX(CID_DB[Description],$D4907)),"")</f>
        <v/>
      </c>
      <c r="L4907" s="24" t="str">
        <f>IFERROR(TRIM(INDEX(CID_DB[Commercial Status],$D4907)),"")</f>
        <v/>
      </c>
    </row>
    <row r="4908" spans="2:12" x14ac:dyDescent="0.35">
      <c r="B4908" s="15"/>
      <c r="D4908" s="17" t="str">
        <f t="array" ref="D4908">IFERROR(IF($B4908&lt;&gt;"",LARGE(IF(ISNUMBER(SEARCH(TRIM(SUBSTITUTE($B4908,"-","")),CID_DB[Search Key])),ROW(CID_DB[Search Key]),""),1)-1,""),"")</f>
        <v/>
      </c>
      <c r="F4908" s="23" t="str">
        <f>IF($B4908&lt;&gt;"",COUNTIFS(CID_DB[Search Key],"*"&amp;TRIM(SUBSTITUTE(B4908,"-",""))&amp;"*"),"")</f>
        <v/>
      </c>
      <c r="G4908" s="23" t="str">
        <f>IFERROR(TRIM(INDEX(CID_DB[Case No],$D4908)),"")</f>
        <v/>
      </c>
      <c r="H4908" s="5" t="str">
        <f>IFERROR(TRIM(INDEX(CID_DB[Known Contractor '#1 PN],$D4908)),"")</f>
        <v/>
      </c>
      <c r="I4908" s="5" t="str">
        <f>IFERROR(TRIM(INDEX(CID_DB[Known Contractor '#2 PN],$D4908)),"")</f>
        <v/>
      </c>
      <c r="J4908" s="5" t="str">
        <f>IFERROR(TRIM(INDEX(CID_DB[ [ NSN ] ],$D4908)),"")</f>
        <v/>
      </c>
      <c r="K4908" s="5" t="str">
        <f>IFERROR(TRIM(INDEX(CID_DB[Description],$D4908)),"")</f>
        <v/>
      </c>
      <c r="L4908" s="24" t="str">
        <f>IFERROR(TRIM(INDEX(CID_DB[Commercial Status],$D4908)),"")</f>
        <v/>
      </c>
    </row>
    <row r="4909" spans="2:12" x14ac:dyDescent="0.35">
      <c r="B4909" s="15"/>
      <c r="D4909" s="17" t="str">
        <f t="array" ref="D4909">IFERROR(IF($B4909&lt;&gt;"",LARGE(IF(ISNUMBER(SEARCH(TRIM(SUBSTITUTE($B4909,"-","")),CID_DB[Search Key])),ROW(CID_DB[Search Key]),""),1)-1,""),"")</f>
        <v/>
      </c>
      <c r="F4909" s="23" t="str">
        <f>IF($B4909&lt;&gt;"",COUNTIFS(CID_DB[Search Key],"*"&amp;TRIM(SUBSTITUTE(B4909,"-",""))&amp;"*"),"")</f>
        <v/>
      </c>
      <c r="G4909" s="23" t="str">
        <f>IFERROR(TRIM(INDEX(CID_DB[Case No],$D4909)),"")</f>
        <v/>
      </c>
      <c r="H4909" s="5" t="str">
        <f>IFERROR(TRIM(INDEX(CID_DB[Known Contractor '#1 PN],$D4909)),"")</f>
        <v/>
      </c>
      <c r="I4909" s="5" t="str">
        <f>IFERROR(TRIM(INDEX(CID_DB[Known Contractor '#2 PN],$D4909)),"")</f>
        <v/>
      </c>
      <c r="J4909" s="5" t="str">
        <f>IFERROR(TRIM(INDEX(CID_DB[ [ NSN ] ],$D4909)),"")</f>
        <v/>
      </c>
      <c r="K4909" s="5" t="str">
        <f>IFERROR(TRIM(INDEX(CID_DB[Description],$D4909)),"")</f>
        <v/>
      </c>
      <c r="L4909" s="24" t="str">
        <f>IFERROR(TRIM(INDEX(CID_DB[Commercial Status],$D4909)),"")</f>
        <v/>
      </c>
    </row>
    <row r="4910" spans="2:12" x14ac:dyDescent="0.35">
      <c r="B4910" s="15"/>
      <c r="D4910" s="17" t="str">
        <f t="array" ref="D4910">IFERROR(IF($B4910&lt;&gt;"",LARGE(IF(ISNUMBER(SEARCH(TRIM(SUBSTITUTE($B4910,"-","")),CID_DB[Search Key])),ROW(CID_DB[Search Key]),""),1)-1,""),"")</f>
        <v/>
      </c>
      <c r="F4910" s="23" t="str">
        <f>IF($B4910&lt;&gt;"",COUNTIFS(CID_DB[Search Key],"*"&amp;TRIM(SUBSTITUTE(B4910,"-",""))&amp;"*"),"")</f>
        <v/>
      </c>
      <c r="G4910" s="23" t="str">
        <f>IFERROR(TRIM(INDEX(CID_DB[Case No],$D4910)),"")</f>
        <v/>
      </c>
      <c r="H4910" s="5" t="str">
        <f>IFERROR(TRIM(INDEX(CID_DB[Known Contractor '#1 PN],$D4910)),"")</f>
        <v/>
      </c>
      <c r="I4910" s="5" t="str">
        <f>IFERROR(TRIM(INDEX(CID_DB[Known Contractor '#2 PN],$D4910)),"")</f>
        <v/>
      </c>
      <c r="J4910" s="5" t="str">
        <f>IFERROR(TRIM(INDEX(CID_DB[ [ NSN ] ],$D4910)),"")</f>
        <v/>
      </c>
      <c r="K4910" s="5" t="str">
        <f>IFERROR(TRIM(INDEX(CID_DB[Description],$D4910)),"")</f>
        <v/>
      </c>
      <c r="L4910" s="24" t="str">
        <f>IFERROR(TRIM(INDEX(CID_DB[Commercial Status],$D4910)),"")</f>
        <v/>
      </c>
    </row>
    <row r="4911" spans="2:12" x14ac:dyDescent="0.35">
      <c r="B4911" s="15"/>
      <c r="D4911" s="17" t="str">
        <f t="array" ref="D4911">IFERROR(IF($B4911&lt;&gt;"",LARGE(IF(ISNUMBER(SEARCH(TRIM(SUBSTITUTE($B4911,"-","")),CID_DB[Search Key])),ROW(CID_DB[Search Key]),""),1)-1,""),"")</f>
        <v/>
      </c>
      <c r="F4911" s="23" t="str">
        <f>IF($B4911&lt;&gt;"",COUNTIFS(CID_DB[Search Key],"*"&amp;TRIM(SUBSTITUTE(B4911,"-",""))&amp;"*"),"")</f>
        <v/>
      </c>
      <c r="G4911" s="23" t="str">
        <f>IFERROR(TRIM(INDEX(CID_DB[Case No],$D4911)),"")</f>
        <v/>
      </c>
      <c r="H4911" s="5" t="str">
        <f>IFERROR(TRIM(INDEX(CID_DB[Known Contractor '#1 PN],$D4911)),"")</f>
        <v/>
      </c>
      <c r="I4911" s="5" t="str">
        <f>IFERROR(TRIM(INDEX(CID_DB[Known Contractor '#2 PN],$D4911)),"")</f>
        <v/>
      </c>
      <c r="J4911" s="5" t="str">
        <f>IFERROR(TRIM(INDEX(CID_DB[ [ NSN ] ],$D4911)),"")</f>
        <v/>
      </c>
      <c r="K4911" s="5" t="str">
        <f>IFERROR(TRIM(INDEX(CID_DB[Description],$D4911)),"")</f>
        <v/>
      </c>
      <c r="L4911" s="24" t="str">
        <f>IFERROR(TRIM(INDEX(CID_DB[Commercial Status],$D4911)),"")</f>
        <v/>
      </c>
    </row>
    <row r="4912" spans="2:12" x14ac:dyDescent="0.35">
      <c r="B4912" s="15"/>
      <c r="D4912" s="17" t="str">
        <f t="array" ref="D4912">IFERROR(IF($B4912&lt;&gt;"",LARGE(IF(ISNUMBER(SEARCH(TRIM(SUBSTITUTE($B4912,"-","")),CID_DB[Search Key])),ROW(CID_DB[Search Key]),""),1)-1,""),"")</f>
        <v/>
      </c>
      <c r="F4912" s="23" t="str">
        <f>IF($B4912&lt;&gt;"",COUNTIFS(CID_DB[Search Key],"*"&amp;TRIM(SUBSTITUTE(B4912,"-",""))&amp;"*"),"")</f>
        <v/>
      </c>
      <c r="G4912" s="23" t="str">
        <f>IFERROR(TRIM(INDEX(CID_DB[Case No],$D4912)),"")</f>
        <v/>
      </c>
      <c r="H4912" s="5" t="str">
        <f>IFERROR(TRIM(INDEX(CID_DB[Known Contractor '#1 PN],$D4912)),"")</f>
        <v/>
      </c>
      <c r="I4912" s="5" t="str">
        <f>IFERROR(TRIM(INDEX(CID_DB[Known Contractor '#2 PN],$D4912)),"")</f>
        <v/>
      </c>
      <c r="J4912" s="5" t="str">
        <f>IFERROR(TRIM(INDEX(CID_DB[ [ NSN ] ],$D4912)),"")</f>
        <v/>
      </c>
      <c r="K4912" s="5" t="str">
        <f>IFERROR(TRIM(INDEX(CID_DB[Description],$D4912)),"")</f>
        <v/>
      </c>
      <c r="L4912" s="24" t="str">
        <f>IFERROR(TRIM(INDEX(CID_DB[Commercial Status],$D4912)),"")</f>
        <v/>
      </c>
    </row>
    <row r="4913" spans="2:12" x14ac:dyDescent="0.35">
      <c r="B4913" s="15"/>
      <c r="D4913" s="17" t="str">
        <f t="array" ref="D4913">IFERROR(IF($B4913&lt;&gt;"",LARGE(IF(ISNUMBER(SEARCH(TRIM(SUBSTITUTE($B4913,"-","")),CID_DB[Search Key])),ROW(CID_DB[Search Key]),""),1)-1,""),"")</f>
        <v/>
      </c>
      <c r="F4913" s="23" t="str">
        <f>IF($B4913&lt;&gt;"",COUNTIFS(CID_DB[Search Key],"*"&amp;TRIM(SUBSTITUTE(B4913,"-",""))&amp;"*"),"")</f>
        <v/>
      </c>
      <c r="G4913" s="23" t="str">
        <f>IFERROR(TRIM(INDEX(CID_DB[Case No],$D4913)),"")</f>
        <v/>
      </c>
      <c r="H4913" s="5" t="str">
        <f>IFERROR(TRIM(INDEX(CID_DB[Known Contractor '#1 PN],$D4913)),"")</f>
        <v/>
      </c>
      <c r="I4913" s="5" t="str">
        <f>IFERROR(TRIM(INDEX(CID_DB[Known Contractor '#2 PN],$D4913)),"")</f>
        <v/>
      </c>
      <c r="J4913" s="5" t="str">
        <f>IFERROR(TRIM(INDEX(CID_DB[ [ NSN ] ],$D4913)),"")</f>
        <v/>
      </c>
      <c r="K4913" s="5" t="str">
        <f>IFERROR(TRIM(INDEX(CID_DB[Description],$D4913)),"")</f>
        <v/>
      </c>
      <c r="L4913" s="24" t="str">
        <f>IFERROR(TRIM(INDEX(CID_DB[Commercial Status],$D4913)),"")</f>
        <v/>
      </c>
    </row>
    <row r="4914" spans="2:12" x14ac:dyDescent="0.35">
      <c r="B4914" s="15"/>
      <c r="D4914" s="17" t="str">
        <f t="array" ref="D4914">IFERROR(IF($B4914&lt;&gt;"",LARGE(IF(ISNUMBER(SEARCH(TRIM(SUBSTITUTE($B4914,"-","")),CID_DB[Search Key])),ROW(CID_DB[Search Key]),""),1)-1,""),"")</f>
        <v/>
      </c>
      <c r="F4914" s="23" t="str">
        <f>IF($B4914&lt;&gt;"",COUNTIFS(CID_DB[Search Key],"*"&amp;TRIM(SUBSTITUTE(B4914,"-",""))&amp;"*"),"")</f>
        <v/>
      </c>
      <c r="G4914" s="23" t="str">
        <f>IFERROR(TRIM(INDEX(CID_DB[Case No],$D4914)),"")</f>
        <v/>
      </c>
      <c r="H4914" s="5" t="str">
        <f>IFERROR(TRIM(INDEX(CID_DB[Known Contractor '#1 PN],$D4914)),"")</f>
        <v/>
      </c>
      <c r="I4914" s="5" t="str">
        <f>IFERROR(TRIM(INDEX(CID_DB[Known Contractor '#2 PN],$D4914)),"")</f>
        <v/>
      </c>
      <c r="J4914" s="5" t="str">
        <f>IFERROR(TRIM(INDEX(CID_DB[ [ NSN ] ],$D4914)),"")</f>
        <v/>
      </c>
      <c r="K4914" s="5" t="str">
        <f>IFERROR(TRIM(INDEX(CID_DB[Description],$D4914)),"")</f>
        <v/>
      </c>
      <c r="L4914" s="24" t="str">
        <f>IFERROR(TRIM(INDEX(CID_DB[Commercial Status],$D4914)),"")</f>
        <v/>
      </c>
    </row>
    <row r="4915" spans="2:12" x14ac:dyDescent="0.35">
      <c r="B4915" s="15"/>
      <c r="D4915" s="17" t="str">
        <f t="array" ref="D4915">IFERROR(IF($B4915&lt;&gt;"",LARGE(IF(ISNUMBER(SEARCH(TRIM(SUBSTITUTE($B4915,"-","")),CID_DB[Search Key])),ROW(CID_DB[Search Key]),""),1)-1,""),"")</f>
        <v/>
      </c>
      <c r="F4915" s="23" t="str">
        <f>IF($B4915&lt;&gt;"",COUNTIFS(CID_DB[Search Key],"*"&amp;TRIM(SUBSTITUTE(B4915,"-",""))&amp;"*"),"")</f>
        <v/>
      </c>
      <c r="G4915" s="23" t="str">
        <f>IFERROR(TRIM(INDEX(CID_DB[Case No],$D4915)),"")</f>
        <v/>
      </c>
      <c r="H4915" s="5" t="str">
        <f>IFERROR(TRIM(INDEX(CID_DB[Known Contractor '#1 PN],$D4915)),"")</f>
        <v/>
      </c>
      <c r="I4915" s="5" t="str">
        <f>IFERROR(TRIM(INDEX(CID_DB[Known Contractor '#2 PN],$D4915)),"")</f>
        <v/>
      </c>
      <c r="J4915" s="5" t="str">
        <f>IFERROR(TRIM(INDEX(CID_DB[ [ NSN ] ],$D4915)),"")</f>
        <v/>
      </c>
      <c r="K4915" s="5" t="str">
        <f>IFERROR(TRIM(INDEX(CID_DB[Description],$D4915)),"")</f>
        <v/>
      </c>
      <c r="L4915" s="24" t="str">
        <f>IFERROR(TRIM(INDEX(CID_DB[Commercial Status],$D4915)),"")</f>
        <v/>
      </c>
    </row>
    <row r="4916" spans="2:12" x14ac:dyDescent="0.35">
      <c r="B4916" s="15"/>
      <c r="D4916" s="17" t="str">
        <f t="array" ref="D4916">IFERROR(IF($B4916&lt;&gt;"",LARGE(IF(ISNUMBER(SEARCH(TRIM(SUBSTITUTE($B4916,"-","")),CID_DB[Search Key])),ROW(CID_DB[Search Key]),""),1)-1,""),"")</f>
        <v/>
      </c>
      <c r="F4916" s="23" t="str">
        <f>IF($B4916&lt;&gt;"",COUNTIFS(CID_DB[Search Key],"*"&amp;TRIM(SUBSTITUTE(B4916,"-",""))&amp;"*"),"")</f>
        <v/>
      </c>
      <c r="G4916" s="23" t="str">
        <f>IFERROR(TRIM(INDEX(CID_DB[Case No],$D4916)),"")</f>
        <v/>
      </c>
      <c r="H4916" s="5" t="str">
        <f>IFERROR(TRIM(INDEX(CID_DB[Known Contractor '#1 PN],$D4916)),"")</f>
        <v/>
      </c>
      <c r="I4916" s="5" t="str">
        <f>IFERROR(TRIM(INDEX(CID_DB[Known Contractor '#2 PN],$D4916)),"")</f>
        <v/>
      </c>
      <c r="J4916" s="5" t="str">
        <f>IFERROR(TRIM(INDEX(CID_DB[ [ NSN ] ],$D4916)),"")</f>
        <v/>
      </c>
      <c r="K4916" s="5" t="str">
        <f>IFERROR(TRIM(INDEX(CID_DB[Description],$D4916)),"")</f>
        <v/>
      </c>
      <c r="L4916" s="24" t="str">
        <f>IFERROR(TRIM(INDEX(CID_DB[Commercial Status],$D4916)),"")</f>
        <v/>
      </c>
    </row>
    <row r="4917" spans="2:12" x14ac:dyDescent="0.35">
      <c r="B4917" s="15"/>
      <c r="D4917" s="17" t="str">
        <f t="array" ref="D4917">IFERROR(IF($B4917&lt;&gt;"",LARGE(IF(ISNUMBER(SEARCH(TRIM(SUBSTITUTE($B4917,"-","")),CID_DB[Search Key])),ROW(CID_DB[Search Key]),""),1)-1,""),"")</f>
        <v/>
      </c>
      <c r="F4917" s="23" t="str">
        <f>IF($B4917&lt;&gt;"",COUNTIFS(CID_DB[Search Key],"*"&amp;TRIM(SUBSTITUTE(B4917,"-",""))&amp;"*"),"")</f>
        <v/>
      </c>
      <c r="G4917" s="23" t="str">
        <f>IFERROR(TRIM(INDEX(CID_DB[Case No],$D4917)),"")</f>
        <v/>
      </c>
      <c r="H4917" s="5" t="str">
        <f>IFERROR(TRIM(INDEX(CID_DB[Known Contractor '#1 PN],$D4917)),"")</f>
        <v/>
      </c>
      <c r="I4917" s="5" t="str">
        <f>IFERROR(TRIM(INDEX(CID_DB[Known Contractor '#2 PN],$D4917)),"")</f>
        <v/>
      </c>
      <c r="J4917" s="5" t="str">
        <f>IFERROR(TRIM(INDEX(CID_DB[ [ NSN ] ],$D4917)),"")</f>
        <v/>
      </c>
      <c r="K4917" s="5" t="str">
        <f>IFERROR(TRIM(INDEX(CID_DB[Description],$D4917)),"")</f>
        <v/>
      </c>
      <c r="L4917" s="24" t="str">
        <f>IFERROR(TRIM(INDEX(CID_DB[Commercial Status],$D4917)),"")</f>
        <v/>
      </c>
    </row>
    <row r="4918" spans="2:12" x14ac:dyDescent="0.35">
      <c r="B4918" s="15"/>
      <c r="D4918" s="17" t="str">
        <f t="array" ref="D4918">IFERROR(IF($B4918&lt;&gt;"",LARGE(IF(ISNUMBER(SEARCH(TRIM(SUBSTITUTE($B4918,"-","")),CID_DB[Search Key])),ROW(CID_DB[Search Key]),""),1)-1,""),"")</f>
        <v/>
      </c>
      <c r="F4918" s="23" t="str">
        <f>IF($B4918&lt;&gt;"",COUNTIFS(CID_DB[Search Key],"*"&amp;TRIM(SUBSTITUTE(B4918,"-",""))&amp;"*"),"")</f>
        <v/>
      </c>
      <c r="G4918" s="23" t="str">
        <f>IFERROR(TRIM(INDEX(CID_DB[Case No],$D4918)),"")</f>
        <v/>
      </c>
      <c r="H4918" s="5" t="str">
        <f>IFERROR(TRIM(INDEX(CID_DB[Known Contractor '#1 PN],$D4918)),"")</f>
        <v/>
      </c>
      <c r="I4918" s="5" t="str">
        <f>IFERROR(TRIM(INDEX(CID_DB[Known Contractor '#2 PN],$D4918)),"")</f>
        <v/>
      </c>
      <c r="J4918" s="5" t="str">
        <f>IFERROR(TRIM(INDEX(CID_DB[ [ NSN ] ],$D4918)),"")</f>
        <v/>
      </c>
      <c r="K4918" s="5" t="str">
        <f>IFERROR(TRIM(INDEX(CID_DB[Description],$D4918)),"")</f>
        <v/>
      </c>
      <c r="L4918" s="24" t="str">
        <f>IFERROR(TRIM(INDEX(CID_DB[Commercial Status],$D4918)),"")</f>
        <v/>
      </c>
    </row>
    <row r="4919" spans="2:12" x14ac:dyDescent="0.35">
      <c r="B4919" s="15"/>
      <c r="D4919" s="17" t="str">
        <f t="array" ref="D4919">IFERROR(IF($B4919&lt;&gt;"",LARGE(IF(ISNUMBER(SEARCH(TRIM(SUBSTITUTE($B4919,"-","")),CID_DB[Search Key])),ROW(CID_DB[Search Key]),""),1)-1,""),"")</f>
        <v/>
      </c>
      <c r="F4919" s="23" t="str">
        <f>IF($B4919&lt;&gt;"",COUNTIFS(CID_DB[Search Key],"*"&amp;TRIM(SUBSTITUTE(B4919,"-",""))&amp;"*"),"")</f>
        <v/>
      </c>
      <c r="G4919" s="23" t="str">
        <f>IFERROR(TRIM(INDEX(CID_DB[Case No],$D4919)),"")</f>
        <v/>
      </c>
      <c r="H4919" s="5" t="str">
        <f>IFERROR(TRIM(INDEX(CID_DB[Known Contractor '#1 PN],$D4919)),"")</f>
        <v/>
      </c>
      <c r="I4919" s="5" t="str">
        <f>IFERROR(TRIM(INDEX(CID_DB[Known Contractor '#2 PN],$D4919)),"")</f>
        <v/>
      </c>
      <c r="J4919" s="5" t="str">
        <f>IFERROR(TRIM(INDEX(CID_DB[ [ NSN ] ],$D4919)),"")</f>
        <v/>
      </c>
      <c r="K4919" s="5" t="str">
        <f>IFERROR(TRIM(INDEX(CID_DB[Description],$D4919)),"")</f>
        <v/>
      </c>
      <c r="L4919" s="24" t="str">
        <f>IFERROR(TRIM(INDEX(CID_DB[Commercial Status],$D4919)),"")</f>
        <v/>
      </c>
    </row>
    <row r="4920" spans="2:12" x14ac:dyDescent="0.35">
      <c r="B4920" s="15"/>
      <c r="D4920" s="17" t="str">
        <f t="array" ref="D4920">IFERROR(IF($B4920&lt;&gt;"",LARGE(IF(ISNUMBER(SEARCH(TRIM(SUBSTITUTE($B4920,"-","")),CID_DB[Search Key])),ROW(CID_DB[Search Key]),""),1)-1,""),"")</f>
        <v/>
      </c>
      <c r="F4920" s="23" t="str">
        <f>IF($B4920&lt;&gt;"",COUNTIFS(CID_DB[Search Key],"*"&amp;TRIM(SUBSTITUTE(B4920,"-",""))&amp;"*"),"")</f>
        <v/>
      </c>
      <c r="G4920" s="23" t="str">
        <f>IFERROR(TRIM(INDEX(CID_DB[Case No],$D4920)),"")</f>
        <v/>
      </c>
      <c r="H4920" s="5" t="str">
        <f>IFERROR(TRIM(INDEX(CID_DB[Known Contractor '#1 PN],$D4920)),"")</f>
        <v/>
      </c>
      <c r="I4920" s="5" t="str">
        <f>IFERROR(TRIM(INDEX(CID_DB[Known Contractor '#2 PN],$D4920)),"")</f>
        <v/>
      </c>
      <c r="J4920" s="5" t="str">
        <f>IFERROR(TRIM(INDEX(CID_DB[ [ NSN ] ],$D4920)),"")</f>
        <v/>
      </c>
      <c r="K4920" s="5" t="str">
        <f>IFERROR(TRIM(INDEX(CID_DB[Description],$D4920)),"")</f>
        <v/>
      </c>
      <c r="L4920" s="24" t="str">
        <f>IFERROR(TRIM(INDEX(CID_DB[Commercial Status],$D4920)),"")</f>
        <v/>
      </c>
    </row>
    <row r="4921" spans="2:12" x14ac:dyDescent="0.35">
      <c r="B4921" s="15"/>
      <c r="D4921" s="17" t="str">
        <f t="array" ref="D4921">IFERROR(IF($B4921&lt;&gt;"",LARGE(IF(ISNUMBER(SEARCH(TRIM(SUBSTITUTE($B4921,"-","")),CID_DB[Search Key])),ROW(CID_DB[Search Key]),""),1)-1,""),"")</f>
        <v/>
      </c>
      <c r="F4921" s="23" t="str">
        <f>IF($B4921&lt;&gt;"",COUNTIFS(CID_DB[Search Key],"*"&amp;TRIM(SUBSTITUTE(B4921,"-",""))&amp;"*"),"")</f>
        <v/>
      </c>
      <c r="G4921" s="23" t="str">
        <f>IFERROR(TRIM(INDEX(CID_DB[Case No],$D4921)),"")</f>
        <v/>
      </c>
      <c r="H4921" s="5" t="str">
        <f>IFERROR(TRIM(INDEX(CID_DB[Known Contractor '#1 PN],$D4921)),"")</f>
        <v/>
      </c>
      <c r="I4921" s="5" t="str">
        <f>IFERROR(TRIM(INDEX(CID_DB[Known Contractor '#2 PN],$D4921)),"")</f>
        <v/>
      </c>
      <c r="J4921" s="5" t="str">
        <f>IFERROR(TRIM(INDEX(CID_DB[ [ NSN ] ],$D4921)),"")</f>
        <v/>
      </c>
      <c r="K4921" s="5" t="str">
        <f>IFERROR(TRIM(INDEX(CID_DB[Description],$D4921)),"")</f>
        <v/>
      </c>
      <c r="L4921" s="24" t="str">
        <f>IFERROR(TRIM(INDEX(CID_DB[Commercial Status],$D4921)),"")</f>
        <v/>
      </c>
    </row>
    <row r="4922" spans="2:12" x14ac:dyDescent="0.35">
      <c r="B4922" s="15"/>
      <c r="D4922" s="17" t="str">
        <f t="array" ref="D4922">IFERROR(IF($B4922&lt;&gt;"",LARGE(IF(ISNUMBER(SEARCH(TRIM(SUBSTITUTE($B4922,"-","")),CID_DB[Search Key])),ROW(CID_DB[Search Key]),""),1)-1,""),"")</f>
        <v/>
      </c>
      <c r="F4922" s="23" t="str">
        <f>IF($B4922&lt;&gt;"",COUNTIFS(CID_DB[Search Key],"*"&amp;TRIM(SUBSTITUTE(B4922,"-",""))&amp;"*"),"")</f>
        <v/>
      </c>
      <c r="G4922" s="23" t="str">
        <f>IFERROR(TRIM(INDEX(CID_DB[Case No],$D4922)),"")</f>
        <v/>
      </c>
      <c r="H4922" s="5" t="str">
        <f>IFERROR(TRIM(INDEX(CID_DB[Known Contractor '#1 PN],$D4922)),"")</f>
        <v/>
      </c>
      <c r="I4922" s="5" t="str">
        <f>IFERROR(TRIM(INDEX(CID_DB[Known Contractor '#2 PN],$D4922)),"")</f>
        <v/>
      </c>
      <c r="J4922" s="5" t="str">
        <f>IFERROR(TRIM(INDEX(CID_DB[ [ NSN ] ],$D4922)),"")</f>
        <v/>
      </c>
      <c r="K4922" s="5" t="str">
        <f>IFERROR(TRIM(INDEX(CID_DB[Description],$D4922)),"")</f>
        <v/>
      </c>
      <c r="L4922" s="24" t="str">
        <f>IFERROR(TRIM(INDEX(CID_DB[Commercial Status],$D4922)),"")</f>
        <v/>
      </c>
    </row>
    <row r="4923" spans="2:12" x14ac:dyDescent="0.35">
      <c r="B4923" s="15"/>
      <c r="D4923" s="17" t="str">
        <f t="array" ref="D4923">IFERROR(IF($B4923&lt;&gt;"",LARGE(IF(ISNUMBER(SEARCH(TRIM(SUBSTITUTE($B4923,"-","")),CID_DB[Search Key])),ROW(CID_DB[Search Key]),""),1)-1,""),"")</f>
        <v/>
      </c>
      <c r="F4923" s="23" t="str">
        <f>IF($B4923&lt;&gt;"",COUNTIFS(CID_DB[Search Key],"*"&amp;TRIM(SUBSTITUTE(B4923,"-",""))&amp;"*"),"")</f>
        <v/>
      </c>
      <c r="G4923" s="23" t="str">
        <f>IFERROR(TRIM(INDEX(CID_DB[Case No],$D4923)),"")</f>
        <v/>
      </c>
      <c r="H4923" s="5" t="str">
        <f>IFERROR(TRIM(INDEX(CID_DB[Known Contractor '#1 PN],$D4923)),"")</f>
        <v/>
      </c>
      <c r="I4923" s="5" t="str">
        <f>IFERROR(TRIM(INDEX(CID_DB[Known Contractor '#2 PN],$D4923)),"")</f>
        <v/>
      </c>
      <c r="J4923" s="5" t="str">
        <f>IFERROR(TRIM(INDEX(CID_DB[ [ NSN ] ],$D4923)),"")</f>
        <v/>
      </c>
      <c r="K4923" s="5" t="str">
        <f>IFERROR(TRIM(INDEX(CID_DB[Description],$D4923)),"")</f>
        <v/>
      </c>
      <c r="L4923" s="24" t="str">
        <f>IFERROR(TRIM(INDEX(CID_DB[Commercial Status],$D4923)),"")</f>
        <v/>
      </c>
    </row>
    <row r="4924" spans="2:12" x14ac:dyDescent="0.35">
      <c r="B4924" s="15"/>
      <c r="D4924" s="17" t="str">
        <f t="array" ref="D4924">IFERROR(IF($B4924&lt;&gt;"",LARGE(IF(ISNUMBER(SEARCH(TRIM(SUBSTITUTE($B4924,"-","")),CID_DB[Search Key])),ROW(CID_DB[Search Key]),""),1)-1,""),"")</f>
        <v/>
      </c>
      <c r="F4924" s="23" t="str">
        <f>IF($B4924&lt;&gt;"",COUNTIFS(CID_DB[Search Key],"*"&amp;TRIM(SUBSTITUTE(B4924,"-",""))&amp;"*"),"")</f>
        <v/>
      </c>
      <c r="G4924" s="23" t="str">
        <f>IFERROR(TRIM(INDEX(CID_DB[Case No],$D4924)),"")</f>
        <v/>
      </c>
      <c r="H4924" s="5" t="str">
        <f>IFERROR(TRIM(INDEX(CID_DB[Known Contractor '#1 PN],$D4924)),"")</f>
        <v/>
      </c>
      <c r="I4924" s="5" t="str">
        <f>IFERROR(TRIM(INDEX(CID_DB[Known Contractor '#2 PN],$D4924)),"")</f>
        <v/>
      </c>
      <c r="J4924" s="5" t="str">
        <f>IFERROR(TRIM(INDEX(CID_DB[ [ NSN ] ],$D4924)),"")</f>
        <v/>
      </c>
      <c r="K4924" s="5" t="str">
        <f>IFERROR(TRIM(INDEX(CID_DB[Description],$D4924)),"")</f>
        <v/>
      </c>
      <c r="L4924" s="24" t="str">
        <f>IFERROR(TRIM(INDEX(CID_DB[Commercial Status],$D4924)),"")</f>
        <v/>
      </c>
    </row>
    <row r="4925" spans="2:12" x14ac:dyDescent="0.35">
      <c r="B4925" s="15"/>
      <c r="D4925" s="17" t="str">
        <f t="array" ref="D4925">IFERROR(IF($B4925&lt;&gt;"",LARGE(IF(ISNUMBER(SEARCH(TRIM(SUBSTITUTE($B4925,"-","")),CID_DB[Search Key])),ROW(CID_DB[Search Key]),""),1)-1,""),"")</f>
        <v/>
      </c>
      <c r="F4925" s="23" t="str">
        <f>IF($B4925&lt;&gt;"",COUNTIFS(CID_DB[Search Key],"*"&amp;TRIM(SUBSTITUTE(B4925,"-",""))&amp;"*"),"")</f>
        <v/>
      </c>
      <c r="G4925" s="23" t="str">
        <f>IFERROR(TRIM(INDEX(CID_DB[Case No],$D4925)),"")</f>
        <v/>
      </c>
      <c r="H4925" s="5" t="str">
        <f>IFERROR(TRIM(INDEX(CID_DB[Known Contractor '#1 PN],$D4925)),"")</f>
        <v/>
      </c>
      <c r="I4925" s="5" t="str">
        <f>IFERROR(TRIM(INDEX(CID_DB[Known Contractor '#2 PN],$D4925)),"")</f>
        <v/>
      </c>
      <c r="J4925" s="5" t="str">
        <f>IFERROR(TRIM(INDEX(CID_DB[ [ NSN ] ],$D4925)),"")</f>
        <v/>
      </c>
      <c r="K4925" s="5" t="str">
        <f>IFERROR(TRIM(INDEX(CID_DB[Description],$D4925)),"")</f>
        <v/>
      </c>
      <c r="L4925" s="24" t="str">
        <f>IFERROR(TRIM(INDEX(CID_DB[Commercial Status],$D4925)),"")</f>
        <v/>
      </c>
    </row>
    <row r="4926" spans="2:12" x14ac:dyDescent="0.35">
      <c r="B4926" s="15"/>
      <c r="D4926" s="17" t="str">
        <f t="array" ref="D4926">IFERROR(IF($B4926&lt;&gt;"",LARGE(IF(ISNUMBER(SEARCH(TRIM(SUBSTITUTE($B4926,"-","")),CID_DB[Search Key])),ROW(CID_DB[Search Key]),""),1)-1,""),"")</f>
        <v/>
      </c>
      <c r="F4926" s="23" t="str">
        <f>IF($B4926&lt;&gt;"",COUNTIFS(CID_DB[Search Key],"*"&amp;TRIM(SUBSTITUTE(B4926,"-",""))&amp;"*"),"")</f>
        <v/>
      </c>
      <c r="G4926" s="23" t="str">
        <f>IFERROR(TRIM(INDEX(CID_DB[Case No],$D4926)),"")</f>
        <v/>
      </c>
      <c r="H4926" s="5" t="str">
        <f>IFERROR(TRIM(INDEX(CID_DB[Known Contractor '#1 PN],$D4926)),"")</f>
        <v/>
      </c>
      <c r="I4926" s="5" t="str">
        <f>IFERROR(TRIM(INDEX(CID_DB[Known Contractor '#2 PN],$D4926)),"")</f>
        <v/>
      </c>
      <c r="J4926" s="5" t="str">
        <f>IFERROR(TRIM(INDEX(CID_DB[ [ NSN ] ],$D4926)),"")</f>
        <v/>
      </c>
      <c r="K4926" s="5" t="str">
        <f>IFERROR(TRIM(INDEX(CID_DB[Description],$D4926)),"")</f>
        <v/>
      </c>
      <c r="L4926" s="24" t="str">
        <f>IFERROR(TRIM(INDEX(CID_DB[Commercial Status],$D4926)),"")</f>
        <v/>
      </c>
    </row>
    <row r="4927" spans="2:12" x14ac:dyDescent="0.35">
      <c r="B4927" s="15"/>
      <c r="D4927" s="17" t="str">
        <f t="array" ref="D4927">IFERROR(IF($B4927&lt;&gt;"",LARGE(IF(ISNUMBER(SEARCH(TRIM(SUBSTITUTE($B4927,"-","")),CID_DB[Search Key])),ROW(CID_DB[Search Key]),""),1)-1,""),"")</f>
        <v/>
      </c>
      <c r="F4927" s="23" t="str">
        <f>IF($B4927&lt;&gt;"",COUNTIFS(CID_DB[Search Key],"*"&amp;TRIM(SUBSTITUTE(B4927,"-",""))&amp;"*"),"")</f>
        <v/>
      </c>
      <c r="G4927" s="23" t="str">
        <f>IFERROR(TRIM(INDEX(CID_DB[Case No],$D4927)),"")</f>
        <v/>
      </c>
      <c r="H4927" s="5" t="str">
        <f>IFERROR(TRIM(INDEX(CID_DB[Known Contractor '#1 PN],$D4927)),"")</f>
        <v/>
      </c>
      <c r="I4927" s="5" t="str">
        <f>IFERROR(TRIM(INDEX(CID_DB[Known Contractor '#2 PN],$D4927)),"")</f>
        <v/>
      </c>
      <c r="J4927" s="5" t="str">
        <f>IFERROR(TRIM(INDEX(CID_DB[ [ NSN ] ],$D4927)),"")</f>
        <v/>
      </c>
      <c r="K4927" s="5" t="str">
        <f>IFERROR(TRIM(INDEX(CID_DB[Description],$D4927)),"")</f>
        <v/>
      </c>
      <c r="L4927" s="24" t="str">
        <f>IFERROR(TRIM(INDEX(CID_DB[Commercial Status],$D4927)),"")</f>
        <v/>
      </c>
    </row>
    <row r="4928" spans="2:12" x14ac:dyDescent="0.35">
      <c r="B4928" s="15"/>
      <c r="D4928" s="17" t="str">
        <f t="array" ref="D4928">IFERROR(IF($B4928&lt;&gt;"",LARGE(IF(ISNUMBER(SEARCH(TRIM(SUBSTITUTE($B4928,"-","")),CID_DB[Search Key])),ROW(CID_DB[Search Key]),""),1)-1,""),"")</f>
        <v/>
      </c>
      <c r="F4928" s="23" t="str">
        <f>IF($B4928&lt;&gt;"",COUNTIFS(CID_DB[Search Key],"*"&amp;TRIM(SUBSTITUTE(B4928,"-",""))&amp;"*"),"")</f>
        <v/>
      </c>
      <c r="G4928" s="23" t="str">
        <f>IFERROR(TRIM(INDEX(CID_DB[Case No],$D4928)),"")</f>
        <v/>
      </c>
      <c r="H4928" s="5" t="str">
        <f>IFERROR(TRIM(INDEX(CID_DB[Known Contractor '#1 PN],$D4928)),"")</f>
        <v/>
      </c>
      <c r="I4928" s="5" t="str">
        <f>IFERROR(TRIM(INDEX(CID_DB[Known Contractor '#2 PN],$D4928)),"")</f>
        <v/>
      </c>
      <c r="J4928" s="5" t="str">
        <f>IFERROR(TRIM(INDEX(CID_DB[ [ NSN ] ],$D4928)),"")</f>
        <v/>
      </c>
      <c r="K4928" s="5" t="str">
        <f>IFERROR(TRIM(INDEX(CID_DB[Description],$D4928)),"")</f>
        <v/>
      </c>
      <c r="L4928" s="24" t="str">
        <f>IFERROR(TRIM(INDEX(CID_DB[Commercial Status],$D4928)),"")</f>
        <v/>
      </c>
    </row>
    <row r="4929" spans="2:12" x14ac:dyDescent="0.35">
      <c r="B4929" s="15"/>
      <c r="D4929" s="17" t="str">
        <f t="array" ref="D4929">IFERROR(IF($B4929&lt;&gt;"",LARGE(IF(ISNUMBER(SEARCH(TRIM(SUBSTITUTE($B4929,"-","")),CID_DB[Search Key])),ROW(CID_DB[Search Key]),""),1)-1,""),"")</f>
        <v/>
      </c>
      <c r="F4929" s="23" t="str">
        <f>IF($B4929&lt;&gt;"",COUNTIFS(CID_DB[Search Key],"*"&amp;TRIM(SUBSTITUTE(B4929,"-",""))&amp;"*"),"")</f>
        <v/>
      </c>
      <c r="G4929" s="23" t="str">
        <f>IFERROR(TRIM(INDEX(CID_DB[Case No],$D4929)),"")</f>
        <v/>
      </c>
      <c r="H4929" s="5" t="str">
        <f>IFERROR(TRIM(INDEX(CID_DB[Known Contractor '#1 PN],$D4929)),"")</f>
        <v/>
      </c>
      <c r="I4929" s="5" t="str">
        <f>IFERROR(TRIM(INDEX(CID_DB[Known Contractor '#2 PN],$D4929)),"")</f>
        <v/>
      </c>
      <c r="J4929" s="5" t="str">
        <f>IFERROR(TRIM(INDEX(CID_DB[ [ NSN ] ],$D4929)),"")</f>
        <v/>
      </c>
      <c r="K4929" s="5" t="str">
        <f>IFERROR(TRIM(INDEX(CID_DB[Description],$D4929)),"")</f>
        <v/>
      </c>
      <c r="L4929" s="24" t="str">
        <f>IFERROR(TRIM(INDEX(CID_DB[Commercial Status],$D4929)),"")</f>
        <v/>
      </c>
    </row>
    <row r="4930" spans="2:12" x14ac:dyDescent="0.35">
      <c r="B4930" s="15"/>
      <c r="D4930" s="17" t="str">
        <f t="array" ref="D4930">IFERROR(IF($B4930&lt;&gt;"",LARGE(IF(ISNUMBER(SEARCH(TRIM(SUBSTITUTE($B4930,"-","")),CID_DB[Search Key])),ROW(CID_DB[Search Key]),""),1)-1,""),"")</f>
        <v/>
      </c>
      <c r="F4930" s="23" t="str">
        <f>IF($B4930&lt;&gt;"",COUNTIFS(CID_DB[Search Key],"*"&amp;TRIM(SUBSTITUTE(B4930,"-",""))&amp;"*"),"")</f>
        <v/>
      </c>
      <c r="G4930" s="23" t="str">
        <f>IFERROR(TRIM(INDEX(CID_DB[Case No],$D4930)),"")</f>
        <v/>
      </c>
      <c r="H4930" s="5" t="str">
        <f>IFERROR(TRIM(INDEX(CID_DB[Known Contractor '#1 PN],$D4930)),"")</f>
        <v/>
      </c>
      <c r="I4930" s="5" t="str">
        <f>IFERROR(TRIM(INDEX(CID_DB[Known Contractor '#2 PN],$D4930)),"")</f>
        <v/>
      </c>
      <c r="J4930" s="5" t="str">
        <f>IFERROR(TRIM(INDEX(CID_DB[ [ NSN ] ],$D4930)),"")</f>
        <v/>
      </c>
      <c r="K4930" s="5" t="str">
        <f>IFERROR(TRIM(INDEX(CID_DB[Description],$D4930)),"")</f>
        <v/>
      </c>
      <c r="L4930" s="24" t="str">
        <f>IFERROR(TRIM(INDEX(CID_DB[Commercial Status],$D4930)),"")</f>
        <v/>
      </c>
    </row>
    <row r="4931" spans="2:12" x14ac:dyDescent="0.35">
      <c r="B4931" s="15"/>
      <c r="D4931" s="17" t="str">
        <f t="array" ref="D4931">IFERROR(IF($B4931&lt;&gt;"",LARGE(IF(ISNUMBER(SEARCH(TRIM(SUBSTITUTE($B4931,"-","")),CID_DB[Search Key])),ROW(CID_DB[Search Key]),""),1)-1,""),"")</f>
        <v/>
      </c>
      <c r="F4931" s="23" t="str">
        <f>IF($B4931&lt;&gt;"",COUNTIFS(CID_DB[Search Key],"*"&amp;TRIM(SUBSTITUTE(B4931,"-",""))&amp;"*"),"")</f>
        <v/>
      </c>
      <c r="G4931" s="23" t="str">
        <f>IFERROR(TRIM(INDEX(CID_DB[Case No],$D4931)),"")</f>
        <v/>
      </c>
      <c r="H4931" s="5" t="str">
        <f>IFERROR(TRIM(INDEX(CID_DB[Known Contractor '#1 PN],$D4931)),"")</f>
        <v/>
      </c>
      <c r="I4931" s="5" t="str">
        <f>IFERROR(TRIM(INDEX(CID_DB[Known Contractor '#2 PN],$D4931)),"")</f>
        <v/>
      </c>
      <c r="J4931" s="5" t="str">
        <f>IFERROR(TRIM(INDEX(CID_DB[ [ NSN ] ],$D4931)),"")</f>
        <v/>
      </c>
      <c r="K4931" s="5" t="str">
        <f>IFERROR(TRIM(INDEX(CID_DB[Description],$D4931)),"")</f>
        <v/>
      </c>
      <c r="L4931" s="24" t="str">
        <f>IFERROR(TRIM(INDEX(CID_DB[Commercial Status],$D4931)),"")</f>
        <v/>
      </c>
    </row>
    <row r="4932" spans="2:12" x14ac:dyDescent="0.35">
      <c r="B4932" s="15"/>
      <c r="D4932" s="17" t="str">
        <f t="array" ref="D4932">IFERROR(IF($B4932&lt;&gt;"",LARGE(IF(ISNUMBER(SEARCH(TRIM(SUBSTITUTE($B4932,"-","")),CID_DB[Search Key])),ROW(CID_DB[Search Key]),""),1)-1,""),"")</f>
        <v/>
      </c>
      <c r="F4932" s="23" t="str">
        <f>IF($B4932&lt;&gt;"",COUNTIFS(CID_DB[Search Key],"*"&amp;TRIM(SUBSTITUTE(B4932,"-",""))&amp;"*"),"")</f>
        <v/>
      </c>
      <c r="G4932" s="23" t="str">
        <f>IFERROR(TRIM(INDEX(CID_DB[Case No],$D4932)),"")</f>
        <v/>
      </c>
      <c r="H4932" s="5" t="str">
        <f>IFERROR(TRIM(INDEX(CID_DB[Known Contractor '#1 PN],$D4932)),"")</f>
        <v/>
      </c>
      <c r="I4932" s="5" t="str">
        <f>IFERROR(TRIM(INDEX(CID_DB[Known Contractor '#2 PN],$D4932)),"")</f>
        <v/>
      </c>
      <c r="J4932" s="5" t="str">
        <f>IFERROR(TRIM(INDEX(CID_DB[ [ NSN ] ],$D4932)),"")</f>
        <v/>
      </c>
      <c r="K4932" s="5" t="str">
        <f>IFERROR(TRIM(INDEX(CID_DB[Description],$D4932)),"")</f>
        <v/>
      </c>
      <c r="L4932" s="24" t="str">
        <f>IFERROR(TRIM(INDEX(CID_DB[Commercial Status],$D4932)),"")</f>
        <v/>
      </c>
    </row>
    <row r="4933" spans="2:12" x14ac:dyDescent="0.35">
      <c r="B4933" s="15"/>
      <c r="D4933" s="17" t="str">
        <f t="array" ref="D4933">IFERROR(IF($B4933&lt;&gt;"",LARGE(IF(ISNUMBER(SEARCH(TRIM(SUBSTITUTE($B4933,"-","")),CID_DB[Search Key])),ROW(CID_DB[Search Key]),""),1)-1,""),"")</f>
        <v/>
      </c>
      <c r="F4933" s="23" t="str">
        <f>IF($B4933&lt;&gt;"",COUNTIFS(CID_DB[Search Key],"*"&amp;TRIM(SUBSTITUTE(B4933,"-",""))&amp;"*"),"")</f>
        <v/>
      </c>
      <c r="G4933" s="23" t="str">
        <f>IFERROR(TRIM(INDEX(CID_DB[Case No],$D4933)),"")</f>
        <v/>
      </c>
      <c r="H4933" s="5" t="str">
        <f>IFERROR(TRIM(INDEX(CID_DB[Known Contractor '#1 PN],$D4933)),"")</f>
        <v/>
      </c>
      <c r="I4933" s="5" t="str">
        <f>IFERROR(TRIM(INDEX(CID_DB[Known Contractor '#2 PN],$D4933)),"")</f>
        <v/>
      </c>
      <c r="J4933" s="5" t="str">
        <f>IFERROR(TRIM(INDEX(CID_DB[ [ NSN ] ],$D4933)),"")</f>
        <v/>
      </c>
      <c r="K4933" s="5" t="str">
        <f>IFERROR(TRIM(INDEX(CID_DB[Description],$D4933)),"")</f>
        <v/>
      </c>
      <c r="L4933" s="24" t="str">
        <f>IFERROR(TRIM(INDEX(CID_DB[Commercial Status],$D4933)),"")</f>
        <v/>
      </c>
    </row>
    <row r="4934" spans="2:12" x14ac:dyDescent="0.35">
      <c r="B4934" s="15"/>
      <c r="D4934" s="17" t="str">
        <f t="array" ref="D4934">IFERROR(IF($B4934&lt;&gt;"",LARGE(IF(ISNUMBER(SEARCH(TRIM(SUBSTITUTE($B4934,"-","")),CID_DB[Search Key])),ROW(CID_DB[Search Key]),""),1)-1,""),"")</f>
        <v/>
      </c>
      <c r="F4934" s="23" t="str">
        <f>IF($B4934&lt;&gt;"",COUNTIFS(CID_DB[Search Key],"*"&amp;TRIM(SUBSTITUTE(B4934,"-",""))&amp;"*"),"")</f>
        <v/>
      </c>
      <c r="G4934" s="23" t="str">
        <f>IFERROR(TRIM(INDEX(CID_DB[Case No],$D4934)),"")</f>
        <v/>
      </c>
      <c r="H4934" s="5" t="str">
        <f>IFERROR(TRIM(INDEX(CID_DB[Known Contractor '#1 PN],$D4934)),"")</f>
        <v/>
      </c>
      <c r="I4934" s="5" t="str">
        <f>IFERROR(TRIM(INDEX(CID_DB[Known Contractor '#2 PN],$D4934)),"")</f>
        <v/>
      </c>
      <c r="J4934" s="5" t="str">
        <f>IFERROR(TRIM(INDEX(CID_DB[ [ NSN ] ],$D4934)),"")</f>
        <v/>
      </c>
      <c r="K4934" s="5" t="str">
        <f>IFERROR(TRIM(INDEX(CID_DB[Description],$D4934)),"")</f>
        <v/>
      </c>
      <c r="L4934" s="24" t="str">
        <f>IFERROR(TRIM(INDEX(CID_DB[Commercial Status],$D4934)),"")</f>
        <v/>
      </c>
    </row>
    <row r="4935" spans="2:12" x14ac:dyDescent="0.35">
      <c r="B4935" s="15"/>
      <c r="D4935" s="17" t="str">
        <f t="array" ref="D4935">IFERROR(IF($B4935&lt;&gt;"",LARGE(IF(ISNUMBER(SEARCH(TRIM(SUBSTITUTE($B4935,"-","")),CID_DB[Search Key])),ROW(CID_DB[Search Key]),""),1)-1,""),"")</f>
        <v/>
      </c>
      <c r="F4935" s="23" t="str">
        <f>IF($B4935&lt;&gt;"",COUNTIFS(CID_DB[Search Key],"*"&amp;TRIM(SUBSTITUTE(B4935,"-",""))&amp;"*"),"")</f>
        <v/>
      </c>
      <c r="G4935" s="23" t="str">
        <f>IFERROR(TRIM(INDEX(CID_DB[Case No],$D4935)),"")</f>
        <v/>
      </c>
      <c r="H4935" s="5" t="str">
        <f>IFERROR(TRIM(INDEX(CID_DB[Known Contractor '#1 PN],$D4935)),"")</f>
        <v/>
      </c>
      <c r="I4935" s="5" t="str">
        <f>IFERROR(TRIM(INDEX(CID_DB[Known Contractor '#2 PN],$D4935)),"")</f>
        <v/>
      </c>
      <c r="J4935" s="5" t="str">
        <f>IFERROR(TRIM(INDEX(CID_DB[ [ NSN ] ],$D4935)),"")</f>
        <v/>
      </c>
      <c r="K4935" s="5" t="str">
        <f>IFERROR(TRIM(INDEX(CID_DB[Description],$D4935)),"")</f>
        <v/>
      </c>
      <c r="L4935" s="24" t="str">
        <f>IFERROR(TRIM(INDEX(CID_DB[Commercial Status],$D4935)),"")</f>
        <v/>
      </c>
    </row>
    <row r="4936" spans="2:12" x14ac:dyDescent="0.35">
      <c r="B4936" s="15"/>
      <c r="D4936" s="17" t="str">
        <f t="array" ref="D4936">IFERROR(IF($B4936&lt;&gt;"",LARGE(IF(ISNUMBER(SEARCH(TRIM(SUBSTITUTE($B4936,"-","")),CID_DB[Search Key])),ROW(CID_DB[Search Key]),""),1)-1,""),"")</f>
        <v/>
      </c>
      <c r="F4936" s="23" t="str">
        <f>IF($B4936&lt;&gt;"",COUNTIFS(CID_DB[Search Key],"*"&amp;TRIM(SUBSTITUTE(B4936,"-",""))&amp;"*"),"")</f>
        <v/>
      </c>
      <c r="G4936" s="23" t="str">
        <f>IFERROR(TRIM(INDEX(CID_DB[Case No],$D4936)),"")</f>
        <v/>
      </c>
      <c r="H4936" s="5" t="str">
        <f>IFERROR(TRIM(INDEX(CID_DB[Known Contractor '#1 PN],$D4936)),"")</f>
        <v/>
      </c>
      <c r="I4936" s="5" t="str">
        <f>IFERROR(TRIM(INDEX(CID_DB[Known Contractor '#2 PN],$D4936)),"")</f>
        <v/>
      </c>
      <c r="J4936" s="5" t="str">
        <f>IFERROR(TRIM(INDEX(CID_DB[ [ NSN ] ],$D4936)),"")</f>
        <v/>
      </c>
      <c r="K4936" s="5" t="str">
        <f>IFERROR(TRIM(INDEX(CID_DB[Description],$D4936)),"")</f>
        <v/>
      </c>
      <c r="L4936" s="24" t="str">
        <f>IFERROR(TRIM(INDEX(CID_DB[Commercial Status],$D4936)),"")</f>
        <v/>
      </c>
    </row>
    <row r="4937" spans="2:12" x14ac:dyDescent="0.35">
      <c r="B4937" s="15"/>
      <c r="D4937" s="17" t="str">
        <f t="array" ref="D4937">IFERROR(IF($B4937&lt;&gt;"",LARGE(IF(ISNUMBER(SEARCH(TRIM(SUBSTITUTE($B4937,"-","")),CID_DB[Search Key])),ROW(CID_DB[Search Key]),""),1)-1,""),"")</f>
        <v/>
      </c>
      <c r="F4937" s="23" t="str">
        <f>IF($B4937&lt;&gt;"",COUNTIFS(CID_DB[Search Key],"*"&amp;TRIM(SUBSTITUTE(B4937,"-",""))&amp;"*"),"")</f>
        <v/>
      </c>
      <c r="G4937" s="23" t="str">
        <f>IFERROR(TRIM(INDEX(CID_DB[Case No],$D4937)),"")</f>
        <v/>
      </c>
      <c r="H4937" s="5" t="str">
        <f>IFERROR(TRIM(INDEX(CID_DB[Known Contractor '#1 PN],$D4937)),"")</f>
        <v/>
      </c>
      <c r="I4937" s="5" t="str">
        <f>IFERROR(TRIM(INDEX(CID_DB[Known Contractor '#2 PN],$D4937)),"")</f>
        <v/>
      </c>
      <c r="J4937" s="5" t="str">
        <f>IFERROR(TRIM(INDEX(CID_DB[ [ NSN ] ],$D4937)),"")</f>
        <v/>
      </c>
      <c r="K4937" s="5" t="str">
        <f>IFERROR(TRIM(INDEX(CID_DB[Description],$D4937)),"")</f>
        <v/>
      </c>
      <c r="L4937" s="24" t="str">
        <f>IFERROR(TRIM(INDEX(CID_DB[Commercial Status],$D4937)),"")</f>
        <v/>
      </c>
    </row>
    <row r="4938" spans="2:12" x14ac:dyDescent="0.35">
      <c r="B4938" s="15"/>
      <c r="D4938" s="17" t="str">
        <f t="array" ref="D4938">IFERROR(IF($B4938&lt;&gt;"",LARGE(IF(ISNUMBER(SEARCH(TRIM(SUBSTITUTE($B4938,"-","")),CID_DB[Search Key])),ROW(CID_DB[Search Key]),""),1)-1,""),"")</f>
        <v/>
      </c>
      <c r="F4938" s="23" t="str">
        <f>IF($B4938&lt;&gt;"",COUNTIFS(CID_DB[Search Key],"*"&amp;TRIM(SUBSTITUTE(B4938,"-",""))&amp;"*"),"")</f>
        <v/>
      </c>
      <c r="G4938" s="23" t="str">
        <f>IFERROR(TRIM(INDEX(CID_DB[Case No],$D4938)),"")</f>
        <v/>
      </c>
      <c r="H4938" s="5" t="str">
        <f>IFERROR(TRIM(INDEX(CID_DB[Known Contractor '#1 PN],$D4938)),"")</f>
        <v/>
      </c>
      <c r="I4938" s="5" t="str">
        <f>IFERROR(TRIM(INDEX(CID_DB[Known Contractor '#2 PN],$D4938)),"")</f>
        <v/>
      </c>
      <c r="J4938" s="5" t="str">
        <f>IFERROR(TRIM(INDEX(CID_DB[ [ NSN ] ],$D4938)),"")</f>
        <v/>
      </c>
      <c r="K4938" s="5" t="str">
        <f>IFERROR(TRIM(INDEX(CID_DB[Description],$D4938)),"")</f>
        <v/>
      </c>
      <c r="L4938" s="24" t="str">
        <f>IFERROR(TRIM(INDEX(CID_DB[Commercial Status],$D4938)),"")</f>
        <v/>
      </c>
    </row>
    <row r="4939" spans="2:12" x14ac:dyDescent="0.35">
      <c r="B4939" s="15"/>
      <c r="D4939" s="17" t="str">
        <f t="array" ref="D4939">IFERROR(IF($B4939&lt;&gt;"",LARGE(IF(ISNUMBER(SEARCH(TRIM(SUBSTITUTE($B4939,"-","")),CID_DB[Search Key])),ROW(CID_DB[Search Key]),""),1)-1,""),"")</f>
        <v/>
      </c>
      <c r="F4939" s="23" t="str">
        <f>IF($B4939&lt;&gt;"",COUNTIFS(CID_DB[Search Key],"*"&amp;TRIM(SUBSTITUTE(B4939,"-",""))&amp;"*"),"")</f>
        <v/>
      </c>
      <c r="G4939" s="23" t="str">
        <f>IFERROR(TRIM(INDEX(CID_DB[Case No],$D4939)),"")</f>
        <v/>
      </c>
      <c r="H4939" s="5" t="str">
        <f>IFERROR(TRIM(INDEX(CID_DB[Known Contractor '#1 PN],$D4939)),"")</f>
        <v/>
      </c>
      <c r="I4939" s="5" t="str">
        <f>IFERROR(TRIM(INDEX(CID_DB[Known Contractor '#2 PN],$D4939)),"")</f>
        <v/>
      </c>
      <c r="J4939" s="5" t="str">
        <f>IFERROR(TRIM(INDEX(CID_DB[ [ NSN ] ],$D4939)),"")</f>
        <v/>
      </c>
      <c r="K4939" s="5" t="str">
        <f>IFERROR(TRIM(INDEX(CID_DB[Description],$D4939)),"")</f>
        <v/>
      </c>
      <c r="L4939" s="24" t="str">
        <f>IFERROR(TRIM(INDEX(CID_DB[Commercial Status],$D4939)),"")</f>
        <v/>
      </c>
    </row>
    <row r="4940" spans="2:12" x14ac:dyDescent="0.35">
      <c r="B4940" s="15"/>
      <c r="D4940" s="17" t="str">
        <f t="array" ref="D4940">IFERROR(IF($B4940&lt;&gt;"",LARGE(IF(ISNUMBER(SEARCH(TRIM(SUBSTITUTE($B4940,"-","")),CID_DB[Search Key])),ROW(CID_DB[Search Key]),""),1)-1,""),"")</f>
        <v/>
      </c>
      <c r="F4940" s="23" t="str">
        <f>IF($B4940&lt;&gt;"",COUNTIFS(CID_DB[Search Key],"*"&amp;TRIM(SUBSTITUTE(B4940,"-",""))&amp;"*"),"")</f>
        <v/>
      </c>
      <c r="G4940" s="23" t="str">
        <f>IFERROR(TRIM(INDEX(CID_DB[Case No],$D4940)),"")</f>
        <v/>
      </c>
      <c r="H4940" s="5" t="str">
        <f>IFERROR(TRIM(INDEX(CID_DB[Known Contractor '#1 PN],$D4940)),"")</f>
        <v/>
      </c>
      <c r="I4940" s="5" t="str">
        <f>IFERROR(TRIM(INDEX(CID_DB[Known Contractor '#2 PN],$D4940)),"")</f>
        <v/>
      </c>
      <c r="J4940" s="5" t="str">
        <f>IFERROR(TRIM(INDEX(CID_DB[ [ NSN ] ],$D4940)),"")</f>
        <v/>
      </c>
      <c r="K4940" s="5" t="str">
        <f>IFERROR(TRIM(INDEX(CID_DB[Description],$D4940)),"")</f>
        <v/>
      </c>
      <c r="L4940" s="24" t="str">
        <f>IFERROR(TRIM(INDEX(CID_DB[Commercial Status],$D4940)),"")</f>
        <v/>
      </c>
    </row>
    <row r="4941" spans="2:12" x14ac:dyDescent="0.35">
      <c r="B4941" s="15"/>
      <c r="D4941" s="17" t="str">
        <f t="array" ref="D4941">IFERROR(IF($B4941&lt;&gt;"",LARGE(IF(ISNUMBER(SEARCH(TRIM(SUBSTITUTE($B4941,"-","")),CID_DB[Search Key])),ROW(CID_DB[Search Key]),""),1)-1,""),"")</f>
        <v/>
      </c>
      <c r="F4941" s="23" t="str">
        <f>IF($B4941&lt;&gt;"",COUNTIFS(CID_DB[Search Key],"*"&amp;TRIM(SUBSTITUTE(B4941,"-",""))&amp;"*"),"")</f>
        <v/>
      </c>
      <c r="G4941" s="23" t="str">
        <f>IFERROR(TRIM(INDEX(CID_DB[Case No],$D4941)),"")</f>
        <v/>
      </c>
      <c r="H4941" s="5" t="str">
        <f>IFERROR(TRIM(INDEX(CID_DB[Known Contractor '#1 PN],$D4941)),"")</f>
        <v/>
      </c>
      <c r="I4941" s="5" t="str">
        <f>IFERROR(TRIM(INDEX(CID_DB[Known Contractor '#2 PN],$D4941)),"")</f>
        <v/>
      </c>
      <c r="J4941" s="5" t="str">
        <f>IFERROR(TRIM(INDEX(CID_DB[ [ NSN ] ],$D4941)),"")</f>
        <v/>
      </c>
      <c r="K4941" s="5" t="str">
        <f>IFERROR(TRIM(INDEX(CID_DB[Description],$D4941)),"")</f>
        <v/>
      </c>
      <c r="L4941" s="24" t="str">
        <f>IFERROR(TRIM(INDEX(CID_DB[Commercial Status],$D4941)),"")</f>
        <v/>
      </c>
    </row>
    <row r="4942" spans="2:12" x14ac:dyDescent="0.35">
      <c r="B4942" s="15"/>
      <c r="D4942" s="17" t="str">
        <f t="array" ref="D4942">IFERROR(IF($B4942&lt;&gt;"",LARGE(IF(ISNUMBER(SEARCH(TRIM(SUBSTITUTE($B4942,"-","")),CID_DB[Search Key])),ROW(CID_DB[Search Key]),""),1)-1,""),"")</f>
        <v/>
      </c>
      <c r="F4942" s="23" t="str">
        <f>IF($B4942&lt;&gt;"",COUNTIFS(CID_DB[Search Key],"*"&amp;TRIM(SUBSTITUTE(B4942,"-",""))&amp;"*"),"")</f>
        <v/>
      </c>
      <c r="G4942" s="23" t="str">
        <f>IFERROR(TRIM(INDEX(CID_DB[Case No],$D4942)),"")</f>
        <v/>
      </c>
      <c r="H4942" s="5" t="str">
        <f>IFERROR(TRIM(INDEX(CID_DB[Known Contractor '#1 PN],$D4942)),"")</f>
        <v/>
      </c>
      <c r="I4942" s="5" t="str">
        <f>IFERROR(TRIM(INDEX(CID_DB[Known Contractor '#2 PN],$D4942)),"")</f>
        <v/>
      </c>
      <c r="J4942" s="5" t="str">
        <f>IFERROR(TRIM(INDEX(CID_DB[ [ NSN ] ],$D4942)),"")</f>
        <v/>
      </c>
      <c r="K4942" s="5" t="str">
        <f>IFERROR(TRIM(INDEX(CID_DB[Description],$D4942)),"")</f>
        <v/>
      </c>
      <c r="L4942" s="24" t="str">
        <f>IFERROR(TRIM(INDEX(CID_DB[Commercial Status],$D4942)),"")</f>
        <v/>
      </c>
    </row>
    <row r="4943" spans="2:12" x14ac:dyDescent="0.35">
      <c r="B4943" s="15"/>
      <c r="D4943" s="17" t="str">
        <f t="array" ref="D4943">IFERROR(IF($B4943&lt;&gt;"",LARGE(IF(ISNUMBER(SEARCH(TRIM(SUBSTITUTE($B4943,"-","")),CID_DB[Search Key])),ROW(CID_DB[Search Key]),""),1)-1,""),"")</f>
        <v/>
      </c>
      <c r="F4943" s="23" t="str">
        <f>IF($B4943&lt;&gt;"",COUNTIFS(CID_DB[Search Key],"*"&amp;TRIM(SUBSTITUTE(B4943,"-",""))&amp;"*"),"")</f>
        <v/>
      </c>
      <c r="G4943" s="23" t="str">
        <f>IFERROR(TRIM(INDEX(CID_DB[Case No],$D4943)),"")</f>
        <v/>
      </c>
      <c r="H4943" s="5" t="str">
        <f>IFERROR(TRIM(INDEX(CID_DB[Known Contractor '#1 PN],$D4943)),"")</f>
        <v/>
      </c>
      <c r="I4943" s="5" t="str">
        <f>IFERROR(TRIM(INDEX(CID_DB[Known Contractor '#2 PN],$D4943)),"")</f>
        <v/>
      </c>
      <c r="J4943" s="5" t="str">
        <f>IFERROR(TRIM(INDEX(CID_DB[ [ NSN ] ],$D4943)),"")</f>
        <v/>
      </c>
      <c r="K4943" s="5" t="str">
        <f>IFERROR(TRIM(INDEX(CID_DB[Description],$D4943)),"")</f>
        <v/>
      </c>
      <c r="L4943" s="24" t="str">
        <f>IFERROR(TRIM(INDEX(CID_DB[Commercial Status],$D4943)),"")</f>
        <v/>
      </c>
    </row>
    <row r="4944" spans="2:12" x14ac:dyDescent="0.35">
      <c r="B4944" s="15"/>
      <c r="D4944" s="17" t="str">
        <f t="array" ref="D4944">IFERROR(IF($B4944&lt;&gt;"",LARGE(IF(ISNUMBER(SEARCH(TRIM(SUBSTITUTE($B4944,"-","")),CID_DB[Search Key])),ROW(CID_DB[Search Key]),""),1)-1,""),"")</f>
        <v/>
      </c>
      <c r="F4944" s="23" t="str">
        <f>IF($B4944&lt;&gt;"",COUNTIFS(CID_DB[Search Key],"*"&amp;TRIM(SUBSTITUTE(B4944,"-",""))&amp;"*"),"")</f>
        <v/>
      </c>
      <c r="G4944" s="23" t="str">
        <f>IFERROR(TRIM(INDEX(CID_DB[Case No],$D4944)),"")</f>
        <v/>
      </c>
      <c r="H4944" s="5" t="str">
        <f>IFERROR(TRIM(INDEX(CID_DB[Known Contractor '#1 PN],$D4944)),"")</f>
        <v/>
      </c>
      <c r="I4944" s="5" t="str">
        <f>IFERROR(TRIM(INDEX(CID_DB[Known Contractor '#2 PN],$D4944)),"")</f>
        <v/>
      </c>
      <c r="J4944" s="5" t="str">
        <f>IFERROR(TRIM(INDEX(CID_DB[ [ NSN ] ],$D4944)),"")</f>
        <v/>
      </c>
      <c r="K4944" s="5" t="str">
        <f>IFERROR(TRIM(INDEX(CID_DB[Description],$D4944)),"")</f>
        <v/>
      </c>
      <c r="L4944" s="24" t="str">
        <f>IFERROR(TRIM(INDEX(CID_DB[Commercial Status],$D4944)),"")</f>
        <v/>
      </c>
    </row>
    <row r="4945" spans="2:12" x14ac:dyDescent="0.35">
      <c r="B4945" s="15"/>
      <c r="D4945" s="17" t="str">
        <f t="array" ref="D4945">IFERROR(IF($B4945&lt;&gt;"",LARGE(IF(ISNUMBER(SEARCH(TRIM(SUBSTITUTE($B4945,"-","")),CID_DB[Search Key])),ROW(CID_DB[Search Key]),""),1)-1,""),"")</f>
        <v/>
      </c>
      <c r="F4945" s="23" t="str">
        <f>IF($B4945&lt;&gt;"",COUNTIFS(CID_DB[Search Key],"*"&amp;TRIM(SUBSTITUTE(B4945,"-",""))&amp;"*"),"")</f>
        <v/>
      </c>
      <c r="G4945" s="23" t="str">
        <f>IFERROR(TRIM(INDEX(CID_DB[Case No],$D4945)),"")</f>
        <v/>
      </c>
      <c r="H4945" s="5" t="str">
        <f>IFERROR(TRIM(INDEX(CID_DB[Known Contractor '#1 PN],$D4945)),"")</f>
        <v/>
      </c>
      <c r="I4945" s="5" t="str">
        <f>IFERROR(TRIM(INDEX(CID_DB[Known Contractor '#2 PN],$D4945)),"")</f>
        <v/>
      </c>
      <c r="J4945" s="5" t="str">
        <f>IFERROR(TRIM(INDEX(CID_DB[ [ NSN ] ],$D4945)),"")</f>
        <v/>
      </c>
      <c r="K4945" s="5" t="str">
        <f>IFERROR(TRIM(INDEX(CID_DB[Description],$D4945)),"")</f>
        <v/>
      </c>
      <c r="L4945" s="24" t="str">
        <f>IFERROR(TRIM(INDEX(CID_DB[Commercial Status],$D4945)),"")</f>
        <v/>
      </c>
    </row>
    <row r="4946" spans="2:12" x14ac:dyDescent="0.35">
      <c r="B4946" s="15"/>
      <c r="D4946" s="17" t="str">
        <f t="array" ref="D4946">IFERROR(IF($B4946&lt;&gt;"",LARGE(IF(ISNUMBER(SEARCH(TRIM(SUBSTITUTE($B4946,"-","")),CID_DB[Search Key])),ROW(CID_DB[Search Key]),""),1)-1,""),"")</f>
        <v/>
      </c>
      <c r="F4946" s="23" t="str">
        <f>IF($B4946&lt;&gt;"",COUNTIFS(CID_DB[Search Key],"*"&amp;TRIM(SUBSTITUTE(B4946,"-",""))&amp;"*"),"")</f>
        <v/>
      </c>
      <c r="G4946" s="23" t="str">
        <f>IFERROR(TRIM(INDEX(CID_DB[Case No],$D4946)),"")</f>
        <v/>
      </c>
      <c r="H4946" s="5" t="str">
        <f>IFERROR(TRIM(INDEX(CID_DB[Known Contractor '#1 PN],$D4946)),"")</f>
        <v/>
      </c>
      <c r="I4946" s="5" t="str">
        <f>IFERROR(TRIM(INDEX(CID_DB[Known Contractor '#2 PN],$D4946)),"")</f>
        <v/>
      </c>
      <c r="J4946" s="5" t="str">
        <f>IFERROR(TRIM(INDEX(CID_DB[ [ NSN ] ],$D4946)),"")</f>
        <v/>
      </c>
      <c r="K4946" s="5" t="str">
        <f>IFERROR(TRIM(INDEX(CID_DB[Description],$D4946)),"")</f>
        <v/>
      </c>
      <c r="L4946" s="24" t="str">
        <f>IFERROR(TRIM(INDEX(CID_DB[Commercial Status],$D4946)),"")</f>
        <v/>
      </c>
    </row>
    <row r="4947" spans="2:12" x14ac:dyDescent="0.35">
      <c r="B4947" s="15"/>
      <c r="D4947" s="17" t="str">
        <f t="array" ref="D4947">IFERROR(IF($B4947&lt;&gt;"",LARGE(IF(ISNUMBER(SEARCH(TRIM(SUBSTITUTE($B4947,"-","")),CID_DB[Search Key])),ROW(CID_DB[Search Key]),""),1)-1,""),"")</f>
        <v/>
      </c>
      <c r="F4947" s="23" t="str">
        <f>IF($B4947&lt;&gt;"",COUNTIFS(CID_DB[Search Key],"*"&amp;TRIM(SUBSTITUTE(B4947,"-",""))&amp;"*"),"")</f>
        <v/>
      </c>
      <c r="G4947" s="23" t="str">
        <f>IFERROR(TRIM(INDEX(CID_DB[Case No],$D4947)),"")</f>
        <v/>
      </c>
      <c r="H4947" s="5" t="str">
        <f>IFERROR(TRIM(INDEX(CID_DB[Known Contractor '#1 PN],$D4947)),"")</f>
        <v/>
      </c>
      <c r="I4947" s="5" t="str">
        <f>IFERROR(TRIM(INDEX(CID_DB[Known Contractor '#2 PN],$D4947)),"")</f>
        <v/>
      </c>
      <c r="J4947" s="5" t="str">
        <f>IFERROR(TRIM(INDEX(CID_DB[ [ NSN ] ],$D4947)),"")</f>
        <v/>
      </c>
      <c r="K4947" s="5" t="str">
        <f>IFERROR(TRIM(INDEX(CID_DB[Description],$D4947)),"")</f>
        <v/>
      </c>
      <c r="L4947" s="24" t="str">
        <f>IFERROR(TRIM(INDEX(CID_DB[Commercial Status],$D4947)),"")</f>
        <v/>
      </c>
    </row>
    <row r="4948" spans="2:12" x14ac:dyDescent="0.35">
      <c r="B4948" s="15"/>
      <c r="D4948" s="17" t="str">
        <f t="array" ref="D4948">IFERROR(IF($B4948&lt;&gt;"",LARGE(IF(ISNUMBER(SEARCH(TRIM(SUBSTITUTE($B4948,"-","")),CID_DB[Search Key])),ROW(CID_DB[Search Key]),""),1)-1,""),"")</f>
        <v/>
      </c>
      <c r="F4948" s="23" t="str">
        <f>IF($B4948&lt;&gt;"",COUNTIFS(CID_DB[Search Key],"*"&amp;TRIM(SUBSTITUTE(B4948,"-",""))&amp;"*"),"")</f>
        <v/>
      </c>
      <c r="G4948" s="23" t="str">
        <f>IFERROR(TRIM(INDEX(CID_DB[Case No],$D4948)),"")</f>
        <v/>
      </c>
      <c r="H4948" s="5" t="str">
        <f>IFERROR(TRIM(INDEX(CID_DB[Known Contractor '#1 PN],$D4948)),"")</f>
        <v/>
      </c>
      <c r="I4948" s="5" t="str">
        <f>IFERROR(TRIM(INDEX(CID_DB[Known Contractor '#2 PN],$D4948)),"")</f>
        <v/>
      </c>
      <c r="J4948" s="5" t="str">
        <f>IFERROR(TRIM(INDEX(CID_DB[ [ NSN ] ],$D4948)),"")</f>
        <v/>
      </c>
      <c r="K4948" s="5" t="str">
        <f>IFERROR(TRIM(INDEX(CID_DB[Description],$D4948)),"")</f>
        <v/>
      </c>
      <c r="L4948" s="24" t="str">
        <f>IFERROR(TRIM(INDEX(CID_DB[Commercial Status],$D4948)),"")</f>
        <v/>
      </c>
    </row>
    <row r="4949" spans="2:12" x14ac:dyDescent="0.35">
      <c r="B4949" s="15"/>
      <c r="D4949" s="17" t="str">
        <f t="array" ref="D4949">IFERROR(IF($B4949&lt;&gt;"",LARGE(IF(ISNUMBER(SEARCH(TRIM(SUBSTITUTE($B4949,"-","")),CID_DB[Search Key])),ROW(CID_DB[Search Key]),""),1)-1,""),"")</f>
        <v/>
      </c>
      <c r="F4949" s="23" t="str">
        <f>IF($B4949&lt;&gt;"",COUNTIFS(CID_DB[Search Key],"*"&amp;TRIM(SUBSTITUTE(B4949,"-",""))&amp;"*"),"")</f>
        <v/>
      </c>
      <c r="G4949" s="23" t="str">
        <f>IFERROR(TRIM(INDEX(CID_DB[Case No],$D4949)),"")</f>
        <v/>
      </c>
      <c r="H4949" s="5" t="str">
        <f>IFERROR(TRIM(INDEX(CID_DB[Known Contractor '#1 PN],$D4949)),"")</f>
        <v/>
      </c>
      <c r="I4949" s="5" t="str">
        <f>IFERROR(TRIM(INDEX(CID_DB[Known Contractor '#2 PN],$D4949)),"")</f>
        <v/>
      </c>
      <c r="J4949" s="5" t="str">
        <f>IFERROR(TRIM(INDEX(CID_DB[ [ NSN ] ],$D4949)),"")</f>
        <v/>
      </c>
      <c r="K4949" s="5" t="str">
        <f>IFERROR(TRIM(INDEX(CID_DB[Description],$D4949)),"")</f>
        <v/>
      </c>
      <c r="L4949" s="24" t="str">
        <f>IFERROR(TRIM(INDEX(CID_DB[Commercial Status],$D4949)),"")</f>
        <v/>
      </c>
    </row>
    <row r="4950" spans="2:12" x14ac:dyDescent="0.35">
      <c r="B4950" s="15"/>
      <c r="D4950" s="17" t="str">
        <f t="array" ref="D4950">IFERROR(IF($B4950&lt;&gt;"",LARGE(IF(ISNUMBER(SEARCH(TRIM(SUBSTITUTE($B4950,"-","")),CID_DB[Search Key])),ROW(CID_DB[Search Key]),""),1)-1,""),"")</f>
        <v/>
      </c>
      <c r="F4950" s="23" t="str">
        <f>IF($B4950&lt;&gt;"",COUNTIFS(CID_DB[Search Key],"*"&amp;TRIM(SUBSTITUTE(B4950,"-",""))&amp;"*"),"")</f>
        <v/>
      </c>
      <c r="G4950" s="23" t="str">
        <f>IFERROR(TRIM(INDEX(CID_DB[Case No],$D4950)),"")</f>
        <v/>
      </c>
      <c r="H4950" s="5" t="str">
        <f>IFERROR(TRIM(INDEX(CID_DB[Known Contractor '#1 PN],$D4950)),"")</f>
        <v/>
      </c>
      <c r="I4950" s="5" t="str">
        <f>IFERROR(TRIM(INDEX(CID_DB[Known Contractor '#2 PN],$D4950)),"")</f>
        <v/>
      </c>
      <c r="J4950" s="5" t="str">
        <f>IFERROR(TRIM(INDEX(CID_DB[ [ NSN ] ],$D4950)),"")</f>
        <v/>
      </c>
      <c r="K4950" s="5" t="str">
        <f>IFERROR(TRIM(INDEX(CID_DB[Description],$D4950)),"")</f>
        <v/>
      </c>
      <c r="L4950" s="24" t="str">
        <f>IFERROR(TRIM(INDEX(CID_DB[Commercial Status],$D4950)),"")</f>
        <v/>
      </c>
    </row>
    <row r="4951" spans="2:12" x14ac:dyDescent="0.35">
      <c r="B4951" s="15"/>
      <c r="D4951" s="17" t="str">
        <f t="array" ref="D4951">IFERROR(IF($B4951&lt;&gt;"",LARGE(IF(ISNUMBER(SEARCH(TRIM(SUBSTITUTE($B4951,"-","")),CID_DB[Search Key])),ROW(CID_DB[Search Key]),""),1)-1,""),"")</f>
        <v/>
      </c>
      <c r="F4951" s="23" t="str">
        <f>IF($B4951&lt;&gt;"",COUNTIFS(CID_DB[Search Key],"*"&amp;TRIM(SUBSTITUTE(B4951,"-",""))&amp;"*"),"")</f>
        <v/>
      </c>
      <c r="G4951" s="23" t="str">
        <f>IFERROR(TRIM(INDEX(CID_DB[Case No],$D4951)),"")</f>
        <v/>
      </c>
      <c r="H4951" s="5" t="str">
        <f>IFERROR(TRIM(INDEX(CID_DB[Known Contractor '#1 PN],$D4951)),"")</f>
        <v/>
      </c>
      <c r="I4951" s="5" t="str">
        <f>IFERROR(TRIM(INDEX(CID_DB[Known Contractor '#2 PN],$D4951)),"")</f>
        <v/>
      </c>
      <c r="J4951" s="5" t="str">
        <f>IFERROR(TRIM(INDEX(CID_DB[ [ NSN ] ],$D4951)),"")</f>
        <v/>
      </c>
      <c r="K4951" s="5" t="str">
        <f>IFERROR(TRIM(INDEX(CID_DB[Description],$D4951)),"")</f>
        <v/>
      </c>
      <c r="L4951" s="24" t="str">
        <f>IFERROR(TRIM(INDEX(CID_DB[Commercial Status],$D4951)),"")</f>
        <v/>
      </c>
    </row>
    <row r="4952" spans="2:12" x14ac:dyDescent="0.35">
      <c r="B4952" s="15"/>
      <c r="D4952" s="17" t="str">
        <f t="array" ref="D4952">IFERROR(IF($B4952&lt;&gt;"",LARGE(IF(ISNUMBER(SEARCH(TRIM(SUBSTITUTE($B4952,"-","")),CID_DB[Search Key])),ROW(CID_DB[Search Key]),""),1)-1,""),"")</f>
        <v/>
      </c>
      <c r="F4952" s="23" t="str">
        <f>IF($B4952&lt;&gt;"",COUNTIFS(CID_DB[Search Key],"*"&amp;TRIM(SUBSTITUTE(B4952,"-",""))&amp;"*"),"")</f>
        <v/>
      </c>
      <c r="G4952" s="23" t="str">
        <f>IFERROR(TRIM(INDEX(CID_DB[Case No],$D4952)),"")</f>
        <v/>
      </c>
      <c r="H4952" s="5" t="str">
        <f>IFERROR(TRIM(INDEX(CID_DB[Known Contractor '#1 PN],$D4952)),"")</f>
        <v/>
      </c>
      <c r="I4952" s="5" t="str">
        <f>IFERROR(TRIM(INDEX(CID_DB[Known Contractor '#2 PN],$D4952)),"")</f>
        <v/>
      </c>
      <c r="J4952" s="5" t="str">
        <f>IFERROR(TRIM(INDEX(CID_DB[ [ NSN ] ],$D4952)),"")</f>
        <v/>
      </c>
      <c r="K4952" s="5" t="str">
        <f>IFERROR(TRIM(INDEX(CID_DB[Description],$D4952)),"")</f>
        <v/>
      </c>
      <c r="L4952" s="24" t="str">
        <f>IFERROR(TRIM(INDEX(CID_DB[Commercial Status],$D4952)),"")</f>
        <v/>
      </c>
    </row>
    <row r="4953" spans="2:12" x14ac:dyDescent="0.35">
      <c r="B4953" s="15"/>
      <c r="D4953" s="17" t="str">
        <f t="array" ref="D4953">IFERROR(IF($B4953&lt;&gt;"",LARGE(IF(ISNUMBER(SEARCH(TRIM(SUBSTITUTE($B4953,"-","")),CID_DB[Search Key])),ROW(CID_DB[Search Key]),""),1)-1,""),"")</f>
        <v/>
      </c>
      <c r="F4953" s="23" t="str">
        <f>IF($B4953&lt;&gt;"",COUNTIFS(CID_DB[Search Key],"*"&amp;TRIM(SUBSTITUTE(B4953,"-",""))&amp;"*"),"")</f>
        <v/>
      </c>
      <c r="G4953" s="23" t="str">
        <f>IFERROR(TRIM(INDEX(CID_DB[Case No],$D4953)),"")</f>
        <v/>
      </c>
      <c r="H4953" s="5" t="str">
        <f>IFERROR(TRIM(INDEX(CID_DB[Known Contractor '#1 PN],$D4953)),"")</f>
        <v/>
      </c>
      <c r="I4953" s="5" t="str">
        <f>IFERROR(TRIM(INDEX(CID_DB[Known Contractor '#2 PN],$D4953)),"")</f>
        <v/>
      </c>
      <c r="J4953" s="5" t="str">
        <f>IFERROR(TRIM(INDEX(CID_DB[ [ NSN ] ],$D4953)),"")</f>
        <v/>
      </c>
      <c r="K4953" s="5" t="str">
        <f>IFERROR(TRIM(INDEX(CID_DB[Description],$D4953)),"")</f>
        <v/>
      </c>
      <c r="L4953" s="24" t="str">
        <f>IFERROR(TRIM(INDEX(CID_DB[Commercial Status],$D4953)),"")</f>
        <v/>
      </c>
    </row>
    <row r="4954" spans="2:12" x14ac:dyDescent="0.35">
      <c r="B4954" s="15"/>
      <c r="D4954" s="17" t="str">
        <f t="array" ref="D4954">IFERROR(IF($B4954&lt;&gt;"",LARGE(IF(ISNUMBER(SEARCH(TRIM(SUBSTITUTE($B4954,"-","")),CID_DB[Search Key])),ROW(CID_DB[Search Key]),""),1)-1,""),"")</f>
        <v/>
      </c>
      <c r="F4954" s="23" t="str">
        <f>IF($B4954&lt;&gt;"",COUNTIFS(CID_DB[Search Key],"*"&amp;TRIM(SUBSTITUTE(B4954,"-",""))&amp;"*"),"")</f>
        <v/>
      </c>
      <c r="G4954" s="23" t="str">
        <f>IFERROR(TRIM(INDEX(CID_DB[Case No],$D4954)),"")</f>
        <v/>
      </c>
      <c r="H4954" s="5" t="str">
        <f>IFERROR(TRIM(INDEX(CID_DB[Known Contractor '#1 PN],$D4954)),"")</f>
        <v/>
      </c>
      <c r="I4954" s="5" t="str">
        <f>IFERROR(TRIM(INDEX(CID_DB[Known Contractor '#2 PN],$D4954)),"")</f>
        <v/>
      </c>
      <c r="J4954" s="5" t="str">
        <f>IFERROR(TRIM(INDEX(CID_DB[ [ NSN ] ],$D4954)),"")</f>
        <v/>
      </c>
      <c r="K4954" s="5" t="str">
        <f>IFERROR(TRIM(INDEX(CID_DB[Description],$D4954)),"")</f>
        <v/>
      </c>
      <c r="L4954" s="24" t="str">
        <f>IFERROR(TRIM(INDEX(CID_DB[Commercial Status],$D4954)),"")</f>
        <v/>
      </c>
    </row>
    <row r="4955" spans="2:12" x14ac:dyDescent="0.35">
      <c r="B4955" s="15"/>
      <c r="D4955" s="17" t="str">
        <f t="array" ref="D4955">IFERROR(IF($B4955&lt;&gt;"",LARGE(IF(ISNUMBER(SEARCH(TRIM(SUBSTITUTE($B4955,"-","")),CID_DB[Search Key])),ROW(CID_DB[Search Key]),""),1)-1,""),"")</f>
        <v/>
      </c>
      <c r="F4955" s="23" t="str">
        <f>IF($B4955&lt;&gt;"",COUNTIFS(CID_DB[Search Key],"*"&amp;TRIM(SUBSTITUTE(B4955,"-",""))&amp;"*"),"")</f>
        <v/>
      </c>
      <c r="G4955" s="23" t="str">
        <f>IFERROR(TRIM(INDEX(CID_DB[Case No],$D4955)),"")</f>
        <v/>
      </c>
      <c r="H4955" s="5" t="str">
        <f>IFERROR(TRIM(INDEX(CID_DB[Known Contractor '#1 PN],$D4955)),"")</f>
        <v/>
      </c>
      <c r="I4955" s="5" t="str">
        <f>IFERROR(TRIM(INDEX(CID_DB[Known Contractor '#2 PN],$D4955)),"")</f>
        <v/>
      </c>
      <c r="J4955" s="5" t="str">
        <f>IFERROR(TRIM(INDEX(CID_DB[ [ NSN ] ],$D4955)),"")</f>
        <v/>
      </c>
      <c r="K4955" s="5" t="str">
        <f>IFERROR(TRIM(INDEX(CID_DB[Description],$D4955)),"")</f>
        <v/>
      </c>
      <c r="L4955" s="24" t="str">
        <f>IFERROR(TRIM(INDEX(CID_DB[Commercial Status],$D4955)),"")</f>
        <v/>
      </c>
    </row>
    <row r="4956" spans="2:12" x14ac:dyDescent="0.35">
      <c r="B4956" s="15"/>
      <c r="D4956" s="17" t="str">
        <f t="array" ref="D4956">IFERROR(IF($B4956&lt;&gt;"",LARGE(IF(ISNUMBER(SEARCH(TRIM(SUBSTITUTE($B4956,"-","")),CID_DB[Search Key])),ROW(CID_DB[Search Key]),""),1)-1,""),"")</f>
        <v/>
      </c>
      <c r="F4956" s="23" t="str">
        <f>IF($B4956&lt;&gt;"",COUNTIFS(CID_DB[Search Key],"*"&amp;TRIM(SUBSTITUTE(B4956,"-",""))&amp;"*"),"")</f>
        <v/>
      </c>
      <c r="G4956" s="23" t="str">
        <f>IFERROR(TRIM(INDEX(CID_DB[Case No],$D4956)),"")</f>
        <v/>
      </c>
      <c r="H4956" s="5" t="str">
        <f>IFERROR(TRIM(INDEX(CID_DB[Known Contractor '#1 PN],$D4956)),"")</f>
        <v/>
      </c>
      <c r="I4956" s="5" t="str">
        <f>IFERROR(TRIM(INDEX(CID_DB[Known Contractor '#2 PN],$D4956)),"")</f>
        <v/>
      </c>
      <c r="J4956" s="5" t="str">
        <f>IFERROR(TRIM(INDEX(CID_DB[ [ NSN ] ],$D4956)),"")</f>
        <v/>
      </c>
      <c r="K4956" s="5" t="str">
        <f>IFERROR(TRIM(INDEX(CID_DB[Description],$D4956)),"")</f>
        <v/>
      </c>
      <c r="L4956" s="24" t="str">
        <f>IFERROR(TRIM(INDEX(CID_DB[Commercial Status],$D4956)),"")</f>
        <v/>
      </c>
    </row>
    <row r="4957" spans="2:12" x14ac:dyDescent="0.35">
      <c r="B4957" s="15"/>
      <c r="D4957" s="17" t="str">
        <f t="array" ref="D4957">IFERROR(IF($B4957&lt;&gt;"",LARGE(IF(ISNUMBER(SEARCH(TRIM(SUBSTITUTE($B4957,"-","")),CID_DB[Search Key])),ROW(CID_DB[Search Key]),""),1)-1,""),"")</f>
        <v/>
      </c>
      <c r="F4957" s="23" t="str">
        <f>IF($B4957&lt;&gt;"",COUNTIFS(CID_DB[Search Key],"*"&amp;TRIM(SUBSTITUTE(B4957,"-",""))&amp;"*"),"")</f>
        <v/>
      </c>
      <c r="G4957" s="23" t="str">
        <f>IFERROR(TRIM(INDEX(CID_DB[Case No],$D4957)),"")</f>
        <v/>
      </c>
      <c r="H4957" s="5" t="str">
        <f>IFERROR(TRIM(INDEX(CID_DB[Known Contractor '#1 PN],$D4957)),"")</f>
        <v/>
      </c>
      <c r="I4957" s="5" t="str">
        <f>IFERROR(TRIM(INDEX(CID_DB[Known Contractor '#2 PN],$D4957)),"")</f>
        <v/>
      </c>
      <c r="J4957" s="5" t="str">
        <f>IFERROR(TRIM(INDEX(CID_DB[ [ NSN ] ],$D4957)),"")</f>
        <v/>
      </c>
      <c r="K4957" s="5" t="str">
        <f>IFERROR(TRIM(INDEX(CID_DB[Description],$D4957)),"")</f>
        <v/>
      </c>
      <c r="L4957" s="24" t="str">
        <f>IFERROR(TRIM(INDEX(CID_DB[Commercial Status],$D4957)),"")</f>
        <v/>
      </c>
    </row>
    <row r="4958" spans="2:12" x14ac:dyDescent="0.35">
      <c r="B4958" s="15"/>
      <c r="D4958" s="17" t="str">
        <f t="array" ref="D4958">IFERROR(IF($B4958&lt;&gt;"",LARGE(IF(ISNUMBER(SEARCH(TRIM(SUBSTITUTE($B4958,"-","")),CID_DB[Search Key])),ROW(CID_DB[Search Key]),""),1)-1,""),"")</f>
        <v/>
      </c>
      <c r="F4958" s="23" t="str">
        <f>IF($B4958&lt;&gt;"",COUNTIFS(CID_DB[Search Key],"*"&amp;TRIM(SUBSTITUTE(B4958,"-",""))&amp;"*"),"")</f>
        <v/>
      </c>
      <c r="G4958" s="23" t="str">
        <f>IFERROR(TRIM(INDEX(CID_DB[Case No],$D4958)),"")</f>
        <v/>
      </c>
      <c r="H4958" s="5" t="str">
        <f>IFERROR(TRIM(INDEX(CID_DB[Known Contractor '#1 PN],$D4958)),"")</f>
        <v/>
      </c>
      <c r="I4958" s="5" t="str">
        <f>IFERROR(TRIM(INDEX(CID_DB[Known Contractor '#2 PN],$D4958)),"")</f>
        <v/>
      </c>
      <c r="J4958" s="5" t="str">
        <f>IFERROR(TRIM(INDEX(CID_DB[ [ NSN ] ],$D4958)),"")</f>
        <v/>
      </c>
      <c r="K4958" s="5" t="str">
        <f>IFERROR(TRIM(INDEX(CID_DB[Description],$D4958)),"")</f>
        <v/>
      </c>
      <c r="L4958" s="24" t="str">
        <f>IFERROR(TRIM(INDEX(CID_DB[Commercial Status],$D4958)),"")</f>
        <v/>
      </c>
    </row>
    <row r="4959" spans="2:12" x14ac:dyDescent="0.35">
      <c r="B4959" s="15"/>
      <c r="D4959" s="17" t="str">
        <f t="array" ref="D4959">IFERROR(IF($B4959&lt;&gt;"",LARGE(IF(ISNUMBER(SEARCH(TRIM(SUBSTITUTE($B4959,"-","")),CID_DB[Search Key])),ROW(CID_DB[Search Key]),""),1)-1,""),"")</f>
        <v/>
      </c>
      <c r="F4959" s="23" t="str">
        <f>IF($B4959&lt;&gt;"",COUNTIFS(CID_DB[Search Key],"*"&amp;TRIM(SUBSTITUTE(B4959,"-",""))&amp;"*"),"")</f>
        <v/>
      </c>
      <c r="G4959" s="23" t="str">
        <f>IFERROR(TRIM(INDEX(CID_DB[Case No],$D4959)),"")</f>
        <v/>
      </c>
      <c r="H4959" s="5" t="str">
        <f>IFERROR(TRIM(INDEX(CID_DB[Known Contractor '#1 PN],$D4959)),"")</f>
        <v/>
      </c>
      <c r="I4959" s="5" t="str">
        <f>IFERROR(TRIM(INDEX(CID_DB[Known Contractor '#2 PN],$D4959)),"")</f>
        <v/>
      </c>
      <c r="J4959" s="5" t="str">
        <f>IFERROR(TRIM(INDEX(CID_DB[ [ NSN ] ],$D4959)),"")</f>
        <v/>
      </c>
      <c r="K4959" s="5" t="str">
        <f>IFERROR(TRIM(INDEX(CID_DB[Description],$D4959)),"")</f>
        <v/>
      </c>
      <c r="L4959" s="24" t="str">
        <f>IFERROR(TRIM(INDEX(CID_DB[Commercial Status],$D4959)),"")</f>
        <v/>
      </c>
    </row>
    <row r="4960" spans="2:12" x14ac:dyDescent="0.35">
      <c r="B4960" s="15"/>
      <c r="D4960" s="17" t="str">
        <f t="array" ref="D4960">IFERROR(IF($B4960&lt;&gt;"",LARGE(IF(ISNUMBER(SEARCH(TRIM(SUBSTITUTE($B4960,"-","")),CID_DB[Search Key])),ROW(CID_DB[Search Key]),""),1)-1,""),"")</f>
        <v/>
      </c>
      <c r="F4960" s="23" t="str">
        <f>IF($B4960&lt;&gt;"",COUNTIFS(CID_DB[Search Key],"*"&amp;TRIM(SUBSTITUTE(B4960,"-",""))&amp;"*"),"")</f>
        <v/>
      </c>
      <c r="G4960" s="23" t="str">
        <f>IFERROR(TRIM(INDEX(CID_DB[Case No],$D4960)),"")</f>
        <v/>
      </c>
      <c r="H4960" s="5" t="str">
        <f>IFERROR(TRIM(INDEX(CID_DB[Known Contractor '#1 PN],$D4960)),"")</f>
        <v/>
      </c>
      <c r="I4960" s="5" t="str">
        <f>IFERROR(TRIM(INDEX(CID_DB[Known Contractor '#2 PN],$D4960)),"")</f>
        <v/>
      </c>
      <c r="J4960" s="5" t="str">
        <f>IFERROR(TRIM(INDEX(CID_DB[ [ NSN ] ],$D4960)),"")</f>
        <v/>
      </c>
      <c r="K4960" s="5" t="str">
        <f>IFERROR(TRIM(INDEX(CID_DB[Description],$D4960)),"")</f>
        <v/>
      </c>
      <c r="L4960" s="24" t="str">
        <f>IFERROR(TRIM(INDEX(CID_DB[Commercial Status],$D4960)),"")</f>
        <v/>
      </c>
    </row>
    <row r="4961" spans="2:12" x14ac:dyDescent="0.35">
      <c r="B4961" s="15"/>
      <c r="D4961" s="17" t="str">
        <f t="array" ref="D4961">IFERROR(IF($B4961&lt;&gt;"",LARGE(IF(ISNUMBER(SEARCH(TRIM(SUBSTITUTE($B4961,"-","")),CID_DB[Search Key])),ROW(CID_DB[Search Key]),""),1)-1,""),"")</f>
        <v/>
      </c>
      <c r="F4961" s="23" t="str">
        <f>IF($B4961&lt;&gt;"",COUNTIFS(CID_DB[Search Key],"*"&amp;TRIM(SUBSTITUTE(B4961,"-",""))&amp;"*"),"")</f>
        <v/>
      </c>
      <c r="G4961" s="23" t="str">
        <f>IFERROR(TRIM(INDEX(CID_DB[Case No],$D4961)),"")</f>
        <v/>
      </c>
      <c r="H4961" s="5" t="str">
        <f>IFERROR(TRIM(INDEX(CID_DB[Known Contractor '#1 PN],$D4961)),"")</f>
        <v/>
      </c>
      <c r="I4961" s="5" t="str">
        <f>IFERROR(TRIM(INDEX(CID_DB[Known Contractor '#2 PN],$D4961)),"")</f>
        <v/>
      </c>
      <c r="J4961" s="5" t="str">
        <f>IFERROR(TRIM(INDEX(CID_DB[ [ NSN ] ],$D4961)),"")</f>
        <v/>
      </c>
      <c r="K4961" s="5" t="str">
        <f>IFERROR(TRIM(INDEX(CID_DB[Description],$D4961)),"")</f>
        <v/>
      </c>
      <c r="L4961" s="24" t="str">
        <f>IFERROR(TRIM(INDEX(CID_DB[Commercial Status],$D4961)),"")</f>
        <v/>
      </c>
    </row>
    <row r="4962" spans="2:12" x14ac:dyDescent="0.35">
      <c r="B4962" s="15"/>
      <c r="D4962" s="17" t="str">
        <f t="array" ref="D4962">IFERROR(IF($B4962&lt;&gt;"",LARGE(IF(ISNUMBER(SEARCH(TRIM(SUBSTITUTE($B4962,"-","")),CID_DB[Search Key])),ROW(CID_DB[Search Key]),""),1)-1,""),"")</f>
        <v/>
      </c>
      <c r="F4962" s="23" t="str">
        <f>IF($B4962&lt;&gt;"",COUNTIFS(CID_DB[Search Key],"*"&amp;TRIM(SUBSTITUTE(B4962,"-",""))&amp;"*"),"")</f>
        <v/>
      </c>
      <c r="G4962" s="23" t="str">
        <f>IFERROR(TRIM(INDEX(CID_DB[Case No],$D4962)),"")</f>
        <v/>
      </c>
      <c r="H4962" s="5" t="str">
        <f>IFERROR(TRIM(INDEX(CID_DB[Known Contractor '#1 PN],$D4962)),"")</f>
        <v/>
      </c>
      <c r="I4962" s="5" t="str">
        <f>IFERROR(TRIM(INDEX(CID_DB[Known Contractor '#2 PN],$D4962)),"")</f>
        <v/>
      </c>
      <c r="J4962" s="5" t="str">
        <f>IFERROR(TRIM(INDEX(CID_DB[ [ NSN ] ],$D4962)),"")</f>
        <v/>
      </c>
      <c r="K4962" s="5" t="str">
        <f>IFERROR(TRIM(INDEX(CID_DB[Description],$D4962)),"")</f>
        <v/>
      </c>
      <c r="L4962" s="24" t="str">
        <f>IFERROR(TRIM(INDEX(CID_DB[Commercial Status],$D4962)),"")</f>
        <v/>
      </c>
    </row>
    <row r="4963" spans="2:12" x14ac:dyDescent="0.35">
      <c r="B4963" s="15"/>
      <c r="D4963" s="17" t="str">
        <f t="array" ref="D4963">IFERROR(IF($B4963&lt;&gt;"",LARGE(IF(ISNUMBER(SEARCH(TRIM(SUBSTITUTE($B4963,"-","")),CID_DB[Search Key])),ROW(CID_DB[Search Key]),""),1)-1,""),"")</f>
        <v/>
      </c>
      <c r="F4963" s="23" t="str">
        <f>IF($B4963&lt;&gt;"",COUNTIFS(CID_DB[Search Key],"*"&amp;TRIM(SUBSTITUTE(B4963,"-",""))&amp;"*"),"")</f>
        <v/>
      </c>
      <c r="G4963" s="23" t="str">
        <f>IFERROR(TRIM(INDEX(CID_DB[Case No],$D4963)),"")</f>
        <v/>
      </c>
      <c r="H4963" s="5" t="str">
        <f>IFERROR(TRIM(INDEX(CID_DB[Known Contractor '#1 PN],$D4963)),"")</f>
        <v/>
      </c>
      <c r="I4963" s="5" t="str">
        <f>IFERROR(TRIM(INDEX(CID_DB[Known Contractor '#2 PN],$D4963)),"")</f>
        <v/>
      </c>
      <c r="J4963" s="5" t="str">
        <f>IFERROR(TRIM(INDEX(CID_DB[ [ NSN ] ],$D4963)),"")</f>
        <v/>
      </c>
      <c r="K4963" s="5" t="str">
        <f>IFERROR(TRIM(INDEX(CID_DB[Description],$D4963)),"")</f>
        <v/>
      </c>
      <c r="L4963" s="24" t="str">
        <f>IFERROR(TRIM(INDEX(CID_DB[Commercial Status],$D4963)),"")</f>
        <v/>
      </c>
    </row>
    <row r="4964" spans="2:12" x14ac:dyDescent="0.35">
      <c r="B4964" s="15"/>
      <c r="D4964" s="17" t="str">
        <f t="array" ref="D4964">IFERROR(IF($B4964&lt;&gt;"",LARGE(IF(ISNUMBER(SEARCH(TRIM(SUBSTITUTE($B4964,"-","")),CID_DB[Search Key])),ROW(CID_DB[Search Key]),""),1)-1,""),"")</f>
        <v/>
      </c>
      <c r="F4964" s="23" t="str">
        <f>IF($B4964&lt;&gt;"",COUNTIFS(CID_DB[Search Key],"*"&amp;TRIM(SUBSTITUTE(B4964,"-",""))&amp;"*"),"")</f>
        <v/>
      </c>
      <c r="G4964" s="23" t="str">
        <f>IFERROR(TRIM(INDEX(CID_DB[Case No],$D4964)),"")</f>
        <v/>
      </c>
      <c r="H4964" s="5" t="str">
        <f>IFERROR(TRIM(INDEX(CID_DB[Known Contractor '#1 PN],$D4964)),"")</f>
        <v/>
      </c>
      <c r="I4964" s="5" t="str">
        <f>IFERROR(TRIM(INDEX(CID_DB[Known Contractor '#2 PN],$D4964)),"")</f>
        <v/>
      </c>
      <c r="J4964" s="5" t="str">
        <f>IFERROR(TRIM(INDEX(CID_DB[ [ NSN ] ],$D4964)),"")</f>
        <v/>
      </c>
      <c r="K4964" s="5" t="str">
        <f>IFERROR(TRIM(INDEX(CID_DB[Description],$D4964)),"")</f>
        <v/>
      </c>
      <c r="L4964" s="24" t="str">
        <f>IFERROR(TRIM(INDEX(CID_DB[Commercial Status],$D4964)),"")</f>
        <v/>
      </c>
    </row>
    <row r="4965" spans="2:12" x14ac:dyDescent="0.35">
      <c r="B4965" s="15"/>
      <c r="D4965" s="17" t="str">
        <f t="array" ref="D4965">IFERROR(IF($B4965&lt;&gt;"",LARGE(IF(ISNUMBER(SEARCH(TRIM(SUBSTITUTE($B4965,"-","")),CID_DB[Search Key])),ROW(CID_DB[Search Key]),""),1)-1,""),"")</f>
        <v/>
      </c>
      <c r="F4965" s="23" t="str">
        <f>IF($B4965&lt;&gt;"",COUNTIFS(CID_DB[Search Key],"*"&amp;TRIM(SUBSTITUTE(B4965,"-",""))&amp;"*"),"")</f>
        <v/>
      </c>
      <c r="G4965" s="23" t="str">
        <f>IFERROR(TRIM(INDEX(CID_DB[Case No],$D4965)),"")</f>
        <v/>
      </c>
      <c r="H4965" s="5" t="str">
        <f>IFERROR(TRIM(INDEX(CID_DB[Known Contractor '#1 PN],$D4965)),"")</f>
        <v/>
      </c>
      <c r="I4965" s="5" t="str">
        <f>IFERROR(TRIM(INDEX(CID_DB[Known Contractor '#2 PN],$D4965)),"")</f>
        <v/>
      </c>
      <c r="J4965" s="5" t="str">
        <f>IFERROR(TRIM(INDEX(CID_DB[ [ NSN ] ],$D4965)),"")</f>
        <v/>
      </c>
      <c r="K4965" s="5" t="str">
        <f>IFERROR(TRIM(INDEX(CID_DB[Description],$D4965)),"")</f>
        <v/>
      </c>
      <c r="L4965" s="24" t="str">
        <f>IFERROR(TRIM(INDEX(CID_DB[Commercial Status],$D4965)),"")</f>
        <v/>
      </c>
    </row>
    <row r="4966" spans="2:12" x14ac:dyDescent="0.35">
      <c r="B4966" s="15"/>
      <c r="D4966" s="17" t="str">
        <f t="array" ref="D4966">IFERROR(IF($B4966&lt;&gt;"",LARGE(IF(ISNUMBER(SEARCH(TRIM(SUBSTITUTE($B4966,"-","")),CID_DB[Search Key])),ROW(CID_DB[Search Key]),""),1)-1,""),"")</f>
        <v/>
      </c>
      <c r="F4966" s="23" t="str">
        <f>IF($B4966&lt;&gt;"",COUNTIFS(CID_DB[Search Key],"*"&amp;TRIM(SUBSTITUTE(B4966,"-",""))&amp;"*"),"")</f>
        <v/>
      </c>
      <c r="G4966" s="23" t="str">
        <f>IFERROR(TRIM(INDEX(CID_DB[Case No],$D4966)),"")</f>
        <v/>
      </c>
      <c r="H4966" s="5" t="str">
        <f>IFERROR(TRIM(INDEX(CID_DB[Known Contractor '#1 PN],$D4966)),"")</f>
        <v/>
      </c>
      <c r="I4966" s="5" t="str">
        <f>IFERROR(TRIM(INDEX(CID_DB[Known Contractor '#2 PN],$D4966)),"")</f>
        <v/>
      </c>
      <c r="J4966" s="5" t="str">
        <f>IFERROR(TRIM(INDEX(CID_DB[ [ NSN ] ],$D4966)),"")</f>
        <v/>
      </c>
      <c r="K4966" s="5" t="str">
        <f>IFERROR(TRIM(INDEX(CID_DB[Description],$D4966)),"")</f>
        <v/>
      </c>
      <c r="L4966" s="24" t="str">
        <f>IFERROR(TRIM(INDEX(CID_DB[Commercial Status],$D4966)),"")</f>
        <v/>
      </c>
    </row>
    <row r="4967" spans="2:12" x14ac:dyDescent="0.35">
      <c r="B4967" s="15"/>
      <c r="D4967" s="17" t="str">
        <f t="array" ref="D4967">IFERROR(IF($B4967&lt;&gt;"",LARGE(IF(ISNUMBER(SEARCH(TRIM(SUBSTITUTE($B4967,"-","")),CID_DB[Search Key])),ROW(CID_DB[Search Key]),""),1)-1,""),"")</f>
        <v/>
      </c>
      <c r="F4967" s="23" t="str">
        <f>IF($B4967&lt;&gt;"",COUNTIFS(CID_DB[Search Key],"*"&amp;TRIM(SUBSTITUTE(B4967,"-",""))&amp;"*"),"")</f>
        <v/>
      </c>
      <c r="G4967" s="23" t="str">
        <f>IFERROR(TRIM(INDEX(CID_DB[Case No],$D4967)),"")</f>
        <v/>
      </c>
      <c r="H4967" s="5" t="str">
        <f>IFERROR(TRIM(INDEX(CID_DB[Known Contractor '#1 PN],$D4967)),"")</f>
        <v/>
      </c>
      <c r="I4967" s="5" t="str">
        <f>IFERROR(TRIM(INDEX(CID_DB[Known Contractor '#2 PN],$D4967)),"")</f>
        <v/>
      </c>
      <c r="J4967" s="5" t="str">
        <f>IFERROR(TRIM(INDEX(CID_DB[ [ NSN ] ],$D4967)),"")</f>
        <v/>
      </c>
      <c r="K4967" s="5" t="str">
        <f>IFERROR(TRIM(INDEX(CID_DB[Description],$D4967)),"")</f>
        <v/>
      </c>
      <c r="L4967" s="24" t="str">
        <f>IFERROR(TRIM(INDEX(CID_DB[Commercial Status],$D4967)),"")</f>
        <v/>
      </c>
    </row>
    <row r="4968" spans="2:12" x14ac:dyDescent="0.35">
      <c r="B4968" s="15"/>
      <c r="D4968" s="17" t="str">
        <f t="array" ref="D4968">IFERROR(IF($B4968&lt;&gt;"",LARGE(IF(ISNUMBER(SEARCH(TRIM(SUBSTITUTE($B4968,"-","")),CID_DB[Search Key])),ROW(CID_DB[Search Key]),""),1)-1,""),"")</f>
        <v/>
      </c>
      <c r="F4968" s="23" t="str">
        <f>IF($B4968&lt;&gt;"",COUNTIFS(CID_DB[Search Key],"*"&amp;TRIM(SUBSTITUTE(B4968,"-",""))&amp;"*"),"")</f>
        <v/>
      </c>
      <c r="G4968" s="23" t="str">
        <f>IFERROR(TRIM(INDEX(CID_DB[Case No],$D4968)),"")</f>
        <v/>
      </c>
      <c r="H4968" s="5" t="str">
        <f>IFERROR(TRIM(INDEX(CID_DB[Known Contractor '#1 PN],$D4968)),"")</f>
        <v/>
      </c>
      <c r="I4968" s="5" t="str">
        <f>IFERROR(TRIM(INDEX(CID_DB[Known Contractor '#2 PN],$D4968)),"")</f>
        <v/>
      </c>
      <c r="J4968" s="5" t="str">
        <f>IFERROR(TRIM(INDEX(CID_DB[ [ NSN ] ],$D4968)),"")</f>
        <v/>
      </c>
      <c r="K4968" s="5" t="str">
        <f>IFERROR(TRIM(INDEX(CID_DB[Description],$D4968)),"")</f>
        <v/>
      </c>
      <c r="L4968" s="24" t="str">
        <f>IFERROR(TRIM(INDEX(CID_DB[Commercial Status],$D4968)),"")</f>
        <v/>
      </c>
    </row>
    <row r="4969" spans="2:12" x14ac:dyDescent="0.35">
      <c r="B4969" s="15"/>
      <c r="D4969" s="17" t="str">
        <f t="array" ref="D4969">IFERROR(IF($B4969&lt;&gt;"",LARGE(IF(ISNUMBER(SEARCH(TRIM(SUBSTITUTE($B4969,"-","")),CID_DB[Search Key])),ROW(CID_DB[Search Key]),""),1)-1,""),"")</f>
        <v/>
      </c>
      <c r="F4969" s="23" t="str">
        <f>IF($B4969&lt;&gt;"",COUNTIFS(CID_DB[Search Key],"*"&amp;TRIM(SUBSTITUTE(B4969,"-",""))&amp;"*"),"")</f>
        <v/>
      </c>
      <c r="G4969" s="23" t="str">
        <f>IFERROR(TRIM(INDEX(CID_DB[Case No],$D4969)),"")</f>
        <v/>
      </c>
      <c r="H4969" s="5" t="str">
        <f>IFERROR(TRIM(INDEX(CID_DB[Known Contractor '#1 PN],$D4969)),"")</f>
        <v/>
      </c>
      <c r="I4969" s="5" t="str">
        <f>IFERROR(TRIM(INDEX(CID_DB[Known Contractor '#2 PN],$D4969)),"")</f>
        <v/>
      </c>
      <c r="J4969" s="5" t="str">
        <f>IFERROR(TRIM(INDEX(CID_DB[ [ NSN ] ],$D4969)),"")</f>
        <v/>
      </c>
      <c r="K4969" s="5" t="str">
        <f>IFERROR(TRIM(INDEX(CID_DB[Description],$D4969)),"")</f>
        <v/>
      </c>
      <c r="L4969" s="24" t="str">
        <f>IFERROR(TRIM(INDEX(CID_DB[Commercial Status],$D4969)),"")</f>
        <v/>
      </c>
    </row>
    <row r="4970" spans="2:12" x14ac:dyDescent="0.35">
      <c r="B4970" s="15"/>
      <c r="D4970" s="17" t="str">
        <f t="array" ref="D4970">IFERROR(IF($B4970&lt;&gt;"",LARGE(IF(ISNUMBER(SEARCH(TRIM(SUBSTITUTE($B4970,"-","")),CID_DB[Search Key])),ROW(CID_DB[Search Key]),""),1)-1,""),"")</f>
        <v/>
      </c>
      <c r="F4970" s="23" t="str">
        <f>IF($B4970&lt;&gt;"",COUNTIFS(CID_DB[Search Key],"*"&amp;TRIM(SUBSTITUTE(B4970,"-",""))&amp;"*"),"")</f>
        <v/>
      </c>
      <c r="G4970" s="23" t="str">
        <f>IFERROR(TRIM(INDEX(CID_DB[Case No],$D4970)),"")</f>
        <v/>
      </c>
      <c r="H4970" s="5" t="str">
        <f>IFERROR(TRIM(INDEX(CID_DB[Known Contractor '#1 PN],$D4970)),"")</f>
        <v/>
      </c>
      <c r="I4970" s="5" t="str">
        <f>IFERROR(TRIM(INDEX(CID_DB[Known Contractor '#2 PN],$D4970)),"")</f>
        <v/>
      </c>
      <c r="J4970" s="5" t="str">
        <f>IFERROR(TRIM(INDEX(CID_DB[ [ NSN ] ],$D4970)),"")</f>
        <v/>
      </c>
      <c r="K4970" s="5" t="str">
        <f>IFERROR(TRIM(INDEX(CID_DB[Description],$D4970)),"")</f>
        <v/>
      </c>
      <c r="L4970" s="24" t="str">
        <f>IFERROR(TRIM(INDEX(CID_DB[Commercial Status],$D4970)),"")</f>
        <v/>
      </c>
    </row>
    <row r="4971" spans="2:12" x14ac:dyDescent="0.35">
      <c r="B4971" s="15"/>
      <c r="D4971" s="17" t="str">
        <f t="array" ref="D4971">IFERROR(IF($B4971&lt;&gt;"",LARGE(IF(ISNUMBER(SEARCH(TRIM(SUBSTITUTE($B4971,"-","")),CID_DB[Search Key])),ROW(CID_DB[Search Key]),""),1)-1,""),"")</f>
        <v/>
      </c>
      <c r="F4971" s="23" t="str">
        <f>IF($B4971&lt;&gt;"",COUNTIFS(CID_DB[Search Key],"*"&amp;TRIM(SUBSTITUTE(B4971,"-",""))&amp;"*"),"")</f>
        <v/>
      </c>
      <c r="G4971" s="23" t="str">
        <f>IFERROR(TRIM(INDEX(CID_DB[Case No],$D4971)),"")</f>
        <v/>
      </c>
      <c r="H4971" s="5" t="str">
        <f>IFERROR(TRIM(INDEX(CID_DB[Known Contractor '#1 PN],$D4971)),"")</f>
        <v/>
      </c>
      <c r="I4971" s="5" t="str">
        <f>IFERROR(TRIM(INDEX(CID_DB[Known Contractor '#2 PN],$D4971)),"")</f>
        <v/>
      </c>
      <c r="J4971" s="5" t="str">
        <f>IFERROR(TRIM(INDEX(CID_DB[ [ NSN ] ],$D4971)),"")</f>
        <v/>
      </c>
      <c r="K4971" s="5" t="str">
        <f>IFERROR(TRIM(INDEX(CID_DB[Description],$D4971)),"")</f>
        <v/>
      </c>
      <c r="L4971" s="24" t="str">
        <f>IFERROR(TRIM(INDEX(CID_DB[Commercial Status],$D4971)),"")</f>
        <v/>
      </c>
    </row>
    <row r="4972" spans="2:12" x14ac:dyDescent="0.35">
      <c r="B4972" s="15"/>
      <c r="D4972" s="17" t="str">
        <f t="array" ref="D4972">IFERROR(IF($B4972&lt;&gt;"",LARGE(IF(ISNUMBER(SEARCH(TRIM(SUBSTITUTE($B4972,"-","")),CID_DB[Search Key])),ROW(CID_DB[Search Key]),""),1)-1,""),"")</f>
        <v/>
      </c>
      <c r="F4972" s="23" t="str">
        <f>IF($B4972&lt;&gt;"",COUNTIFS(CID_DB[Search Key],"*"&amp;TRIM(SUBSTITUTE(B4972,"-",""))&amp;"*"),"")</f>
        <v/>
      </c>
      <c r="G4972" s="23" t="str">
        <f>IFERROR(TRIM(INDEX(CID_DB[Case No],$D4972)),"")</f>
        <v/>
      </c>
      <c r="H4972" s="5" t="str">
        <f>IFERROR(TRIM(INDEX(CID_DB[Known Contractor '#1 PN],$D4972)),"")</f>
        <v/>
      </c>
      <c r="I4972" s="5" t="str">
        <f>IFERROR(TRIM(INDEX(CID_DB[Known Contractor '#2 PN],$D4972)),"")</f>
        <v/>
      </c>
      <c r="J4972" s="5" t="str">
        <f>IFERROR(TRIM(INDEX(CID_DB[ [ NSN ] ],$D4972)),"")</f>
        <v/>
      </c>
      <c r="K4972" s="5" t="str">
        <f>IFERROR(TRIM(INDEX(CID_DB[Description],$D4972)),"")</f>
        <v/>
      </c>
      <c r="L4972" s="24" t="str">
        <f>IFERROR(TRIM(INDEX(CID_DB[Commercial Status],$D4972)),"")</f>
        <v/>
      </c>
    </row>
    <row r="4973" spans="2:12" x14ac:dyDescent="0.35">
      <c r="B4973" s="15"/>
      <c r="D4973" s="17" t="str">
        <f t="array" ref="D4973">IFERROR(IF($B4973&lt;&gt;"",LARGE(IF(ISNUMBER(SEARCH(TRIM(SUBSTITUTE($B4973,"-","")),CID_DB[Search Key])),ROW(CID_DB[Search Key]),""),1)-1,""),"")</f>
        <v/>
      </c>
      <c r="F4973" s="23" t="str">
        <f>IF($B4973&lt;&gt;"",COUNTIFS(CID_DB[Search Key],"*"&amp;TRIM(SUBSTITUTE(B4973,"-",""))&amp;"*"),"")</f>
        <v/>
      </c>
      <c r="G4973" s="23" t="str">
        <f>IFERROR(TRIM(INDEX(CID_DB[Case No],$D4973)),"")</f>
        <v/>
      </c>
      <c r="H4973" s="5" t="str">
        <f>IFERROR(TRIM(INDEX(CID_DB[Known Contractor '#1 PN],$D4973)),"")</f>
        <v/>
      </c>
      <c r="I4973" s="5" t="str">
        <f>IFERROR(TRIM(INDEX(CID_DB[Known Contractor '#2 PN],$D4973)),"")</f>
        <v/>
      </c>
      <c r="J4973" s="5" t="str">
        <f>IFERROR(TRIM(INDEX(CID_DB[ [ NSN ] ],$D4973)),"")</f>
        <v/>
      </c>
      <c r="K4973" s="5" t="str">
        <f>IFERROR(TRIM(INDEX(CID_DB[Description],$D4973)),"")</f>
        <v/>
      </c>
      <c r="L4973" s="24" t="str">
        <f>IFERROR(TRIM(INDEX(CID_DB[Commercial Status],$D4973)),"")</f>
        <v/>
      </c>
    </row>
    <row r="4974" spans="2:12" x14ac:dyDescent="0.35">
      <c r="B4974" s="15"/>
      <c r="D4974" s="17" t="str">
        <f t="array" ref="D4974">IFERROR(IF($B4974&lt;&gt;"",LARGE(IF(ISNUMBER(SEARCH(TRIM(SUBSTITUTE($B4974,"-","")),CID_DB[Search Key])),ROW(CID_DB[Search Key]),""),1)-1,""),"")</f>
        <v/>
      </c>
      <c r="F4974" s="23" t="str">
        <f>IF($B4974&lt;&gt;"",COUNTIFS(CID_DB[Search Key],"*"&amp;TRIM(SUBSTITUTE(B4974,"-",""))&amp;"*"),"")</f>
        <v/>
      </c>
      <c r="G4974" s="23" t="str">
        <f>IFERROR(TRIM(INDEX(CID_DB[Case No],$D4974)),"")</f>
        <v/>
      </c>
      <c r="H4974" s="5" t="str">
        <f>IFERROR(TRIM(INDEX(CID_DB[Known Contractor '#1 PN],$D4974)),"")</f>
        <v/>
      </c>
      <c r="I4974" s="5" t="str">
        <f>IFERROR(TRIM(INDEX(CID_DB[Known Contractor '#2 PN],$D4974)),"")</f>
        <v/>
      </c>
      <c r="J4974" s="5" t="str">
        <f>IFERROR(TRIM(INDEX(CID_DB[ [ NSN ] ],$D4974)),"")</f>
        <v/>
      </c>
      <c r="K4974" s="5" t="str">
        <f>IFERROR(TRIM(INDEX(CID_DB[Description],$D4974)),"")</f>
        <v/>
      </c>
      <c r="L4974" s="24" t="str">
        <f>IFERROR(TRIM(INDEX(CID_DB[Commercial Status],$D4974)),"")</f>
        <v/>
      </c>
    </row>
    <row r="4975" spans="2:12" x14ac:dyDescent="0.35">
      <c r="B4975" s="15"/>
      <c r="D4975" s="17" t="str">
        <f t="array" ref="D4975">IFERROR(IF($B4975&lt;&gt;"",LARGE(IF(ISNUMBER(SEARCH(TRIM(SUBSTITUTE($B4975,"-","")),CID_DB[Search Key])),ROW(CID_DB[Search Key]),""),1)-1,""),"")</f>
        <v/>
      </c>
      <c r="F4975" s="23" t="str">
        <f>IF($B4975&lt;&gt;"",COUNTIFS(CID_DB[Search Key],"*"&amp;TRIM(SUBSTITUTE(B4975,"-",""))&amp;"*"),"")</f>
        <v/>
      </c>
      <c r="G4975" s="23" t="str">
        <f>IFERROR(TRIM(INDEX(CID_DB[Case No],$D4975)),"")</f>
        <v/>
      </c>
      <c r="H4975" s="5" t="str">
        <f>IFERROR(TRIM(INDEX(CID_DB[Known Contractor '#1 PN],$D4975)),"")</f>
        <v/>
      </c>
      <c r="I4975" s="5" t="str">
        <f>IFERROR(TRIM(INDEX(CID_DB[Known Contractor '#2 PN],$D4975)),"")</f>
        <v/>
      </c>
      <c r="J4975" s="5" t="str">
        <f>IFERROR(TRIM(INDEX(CID_DB[ [ NSN ] ],$D4975)),"")</f>
        <v/>
      </c>
      <c r="K4975" s="5" t="str">
        <f>IFERROR(TRIM(INDEX(CID_DB[Description],$D4975)),"")</f>
        <v/>
      </c>
      <c r="L4975" s="24" t="str">
        <f>IFERROR(TRIM(INDEX(CID_DB[Commercial Status],$D4975)),"")</f>
        <v/>
      </c>
    </row>
    <row r="4976" spans="2:12" x14ac:dyDescent="0.35">
      <c r="B4976" s="15"/>
      <c r="D4976" s="17" t="str">
        <f t="array" ref="D4976">IFERROR(IF($B4976&lt;&gt;"",LARGE(IF(ISNUMBER(SEARCH(TRIM(SUBSTITUTE($B4976,"-","")),CID_DB[Search Key])),ROW(CID_DB[Search Key]),""),1)-1,""),"")</f>
        <v/>
      </c>
      <c r="F4976" s="23" t="str">
        <f>IF($B4976&lt;&gt;"",COUNTIFS(CID_DB[Search Key],"*"&amp;TRIM(SUBSTITUTE(B4976,"-",""))&amp;"*"),"")</f>
        <v/>
      </c>
      <c r="G4976" s="23" t="str">
        <f>IFERROR(TRIM(INDEX(CID_DB[Case No],$D4976)),"")</f>
        <v/>
      </c>
      <c r="H4976" s="5" t="str">
        <f>IFERROR(TRIM(INDEX(CID_DB[Known Contractor '#1 PN],$D4976)),"")</f>
        <v/>
      </c>
      <c r="I4976" s="5" t="str">
        <f>IFERROR(TRIM(INDEX(CID_DB[Known Contractor '#2 PN],$D4976)),"")</f>
        <v/>
      </c>
      <c r="J4976" s="5" t="str">
        <f>IFERROR(TRIM(INDEX(CID_DB[ [ NSN ] ],$D4976)),"")</f>
        <v/>
      </c>
      <c r="K4976" s="5" t="str">
        <f>IFERROR(TRIM(INDEX(CID_DB[Description],$D4976)),"")</f>
        <v/>
      </c>
      <c r="L4976" s="24" t="str">
        <f>IFERROR(TRIM(INDEX(CID_DB[Commercial Status],$D4976)),"")</f>
        <v/>
      </c>
    </row>
    <row r="4977" spans="2:12" x14ac:dyDescent="0.35">
      <c r="B4977" s="15"/>
      <c r="D4977" s="17" t="str">
        <f t="array" ref="D4977">IFERROR(IF($B4977&lt;&gt;"",LARGE(IF(ISNUMBER(SEARCH(TRIM(SUBSTITUTE($B4977,"-","")),CID_DB[Search Key])),ROW(CID_DB[Search Key]),""),1)-1,""),"")</f>
        <v/>
      </c>
      <c r="F4977" s="23" t="str">
        <f>IF($B4977&lt;&gt;"",COUNTIFS(CID_DB[Search Key],"*"&amp;TRIM(SUBSTITUTE(B4977,"-",""))&amp;"*"),"")</f>
        <v/>
      </c>
      <c r="G4977" s="23" t="str">
        <f>IFERROR(TRIM(INDEX(CID_DB[Case No],$D4977)),"")</f>
        <v/>
      </c>
      <c r="H4977" s="5" t="str">
        <f>IFERROR(TRIM(INDEX(CID_DB[Known Contractor '#1 PN],$D4977)),"")</f>
        <v/>
      </c>
      <c r="I4977" s="5" t="str">
        <f>IFERROR(TRIM(INDEX(CID_DB[Known Contractor '#2 PN],$D4977)),"")</f>
        <v/>
      </c>
      <c r="J4977" s="5" t="str">
        <f>IFERROR(TRIM(INDEX(CID_DB[ [ NSN ] ],$D4977)),"")</f>
        <v/>
      </c>
      <c r="K4977" s="5" t="str">
        <f>IFERROR(TRIM(INDEX(CID_DB[Description],$D4977)),"")</f>
        <v/>
      </c>
      <c r="L4977" s="24" t="str">
        <f>IFERROR(TRIM(INDEX(CID_DB[Commercial Status],$D4977)),"")</f>
        <v/>
      </c>
    </row>
    <row r="4978" spans="2:12" x14ac:dyDescent="0.35">
      <c r="B4978" s="15"/>
      <c r="D4978" s="17" t="str">
        <f t="array" ref="D4978">IFERROR(IF($B4978&lt;&gt;"",LARGE(IF(ISNUMBER(SEARCH(TRIM(SUBSTITUTE($B4978,"-","")),CID_DB[Search Key])),ROW(CID_DB[Search Key]),""),1)-1,""),"")</f>
        <v/>
      </c>
      <c r="F4978" s="23" t="str">
        <f>IF($B4978&lt;&gt;"",COUNTIFS(CID_DB[Search Key],"*"&amp;TRIM(SUBSTITUTE(B4978,"-",""))&amp;"*"),"")</f>
        <v/>
      </c>
      <c r="G4978" s="23" t="str">
        <f>IFERROR(TRIM(INDEX(CID_DB[Case No],$D4978)),"")</f>
        <v/>
      </c>
      <c r="H4978" s="5" t="str">
        <f>IFERROR(TRIM(INDEX(CID_DB[Known Contractor '#1 PN],$D4978)),"")</f>
        <v/>
      </c>
      <c r="I4978" s="5" t="str">
        <f>IFERROR(TRIM(INDEX(CID_DB[Known Contractor '#2 PN],$D4978)),"")</f>
        <v/>
      </c>
      <c r="J4978" s="5" t="str">
        <f>IFERROR(TRIM(INDEX(CID_DB[ [ NSN ] ],$D4978)),"")</f>
        <v/>
      </c>
      <c r="K4978" s="5" t="str">
        <f>IFERROR(TRIM(INDEX(CID_DB[Description],$D4978)),"")</f>
        <v/>
      </c>
      <c r="L4978" s="24" t="str">
        <f>IFERROR(TRIM(INDEX(CID_DB[Commercial Status],$D4978)),"")</f>
        <v/>
      </c>
    </row>
    <row r="4979" spans="2:12" x14ac:dyDescent="0.35">
      <c r="B4979" s="15"/>
      <c r="D4979" s="17" t="str">
        <f t="array" ref="D4979">IFERROR(IF($B4979&lt;&gt;"",LARGE(IF(ISNUMBER(SEARCH(TRIM(SUBSTITUTE($B4979,"-","")),CID_DB[Search Key])),ROW(CID_DB[Search Key]),""),1)-1,""),"")</f>
        <v/>
      </c>
      <c r="F4979" s="23" t="str">
        <f>IF($B4979&lt;&gt;"",COUNTIFS(CID_DB[Search Key],"*"&amp;TRIM(SUBSTITUTE(B4979,"-",""))&amp;"*"),"")</f>
        <v/>
      </c>
      <c r="G4979" s="23" t="str">
        <f>IFERROR(TRIM(INDEX(CID_DB[Case No],$D4979)),"")</f>
        <v/>
      </c>
      <c r="H4979" s="5" t="str">
        <f>IFERROR(TRIM(INDEX(CID_DB[Known Contractor '#1 PN],$D4979)),"")</f>
        <v/>
      </c>
      <c r="I4979" s="5" t="str">
        <f>IFERROR(TRIM(INDEX(CID_DB[Known Contractor '#2 PN],$D4979)),"")</f>
        <v/>
      </c>
      <c r="J4979" s="5" t="str">
        <f>IFERROR(TRIM(INDEX(CID_DB[ [ NSN ] ],$D4979)),"")</f>
        <v/>
      </c>
      <c r="K4979" s="5" t="str">
        <f>IFERROR(TRIM(INDEX(CID_DB[Description],$D4979)),"")</f>
        <v/>
      </c>
      <c r="L4979" s="24" t="str">
        <f>IFERROR(TRIM(INDEX(CID_DB[Commercial Status],$D4979)),"")</f>
        <v/>
      </c>
    </row>
    <row r="4980" spans="2:12" x14ac:dyDescent="0.35">
      <c r="B4980" s="15"/>
      <c r="D4980" s="17" t="str">
        <f t="array" ref="D4980">IFERROR(IF($B4980&lt;&gt;"",LARGE(IF(ISNUMBER(SEARCH(TRIM(SUBSTITUTE($B4980,"-","")),CID_DB[Search Key])),ROW(CID_DB[Search Key]),""),1)-1,""),"")</f>
        <v/>
      </c>
      <c r="F4980" s="23" t="str">
        <f>IF($B4980&lt;&gt;"",COUNTIFS(CID_DB[Search Key],"*"&amp;TRIM(SUBSTITUTE(B4980,"-",""))&amp;"*"),"")</f>
        <v/>
      </c>
      <c r="G4980" s="23" t="str">
        <f>IFERROR(TRIM(INDEX(CID_DB[Case No],$D4980)),"")</f>
        <v/>
      </c>
      <c r="H4980" s="5" t="str">
        <f>IFERROR(TRIM(INDEX(CID_DB[Known Contractor '#1 PN],$D4980)),"")</f>
        <v/>
      </c>
      <c r="I4980" s="5" t="str">
        <f>IFERROR(TRIM(INDEX(CID_DB[Known Contractor '#2 PN],$D4980)),"")</f>
        <v/>
      </c>
      <c r="J4980" s="5" t="str">
        <f>IFERROR(TRIM(INDEX(CID_DB[ [ NSN ] ],$D4980)),"")</f>
        <v/>
      </c>
      <c r="K4980" s="5" t="str">
        <f>IFERROR(TRIM(INDEX(CID_DB[Description],$D4980)),"")</f>
        <v/>
      </c>
      <c r="L4980" s="24" t="str">
        <f>IFERROR(TRIM(INDEX(CID_DB[Commercial Status],$D4980)),"")</f>
        <v/>
      </c>
    </row>
    <row r="4981" spans="2:12" x14ac:dyDescent="0.35">
      <c r="B4981" s="15"/>
      <c r="D4981" s="17" t="str">
        <f t="array" ref="D4981">IFERROR(IF($B4981&lt;&gt;"",LARGE(IF(ISNUMBER(SEARCH(TRIM(SUBSTITUTE($B4981,"-","")),CID_DB[Search Key])),ROW(CID_DB[Search Key]),""),1)-1,""),"")</f>
        <v/>
      </c>
      <c r="F4981" s="23" t="str">
        <f>IF($B4981&lt;&gt;"",COUNTIFS(CID_DB[Search Key],"*"&amp;TRIM(SUBSTITUTE(B4981,"-",""))&amp;"*"),"")</f>
        <v/>
      </c>
      <c r="G4981" s="23" t="str">
        <f>IFERROR(TRIM(INDEX(CID_DB[Case No],$D4981)),"")</f>
        <v/>
      </c>
      <c r="H4981" s="5" t="str">
        <f>IFERROR(TRIM(INDEX(CID_DB[Known Contractor '#1 PN],$D4981)),"")</f>
        <v/>
      </c>
      <c r="I4981" s="5" t="str">
        <f>IFERROR(TRIM(INDEX(CID_DB[Known Contractor '#2 PN],$D4981)),"")</f>
        <v/>
      </c>
      <c r="J4981" s="5" t="str">
        <f>IFERROR(TRIM(INDEX(CID_DB[ [ NSN ] ],$D4981)),"")</f>
        <v/>
      </c>
      <c r="K4981" s="5" t="str">
        <f>IFERROR(TRIM(INDEX(CID_DB[Description],$D4981)),"")</f>
        <v/>
      </c>
      <c r="L4981" s="24" t="str">
        <f>IFERROR(TRIM(INDEX(CID_DB[Commercial Status],$D4981)),"")</f>
        <v/>
      </c>
    </row>
    <row r="4982" spans="2:12" x14ac:dyDescent="0.35">
      <c r="B4982" s="15"/>
      <c r="D4982" s="17" t="str">
        <f t="array" ref="D4982">IFERROR(IF($B4982&lt;&gt;"",LARGE(IF(ISNUMBER(SEARCH(TRIM(SUBSTITUTE($B4982,"-","")),CID_DB[Search Key])),ROW(CID_DB[Search Key]),""),1)-1,""),"")</f>
        <v/>
      </c>
      <c r="F4982" s="23" t="str">
        <f>IF($B4982&lt;&gt;"",COUNTIFS(CID_DB[Search Key],"*"&amp;TRIM(SUBSTITUTE(B4982,"-",""))&amp;"*"),"")</f>
        <v/>
      </c>
      <c r="G4982" s="23" t="str">
        <f>IFERROR(TRIM(INDEX(CID_DB[Case No],$D4982)),"")</f>
        <v/>
      </c>
      <c r="H4982" s="5" t="str">
        <f>IFERROR(TRIM(INDEX(CID_DB[Known Contractor '#1 PN],$D4982)),"")</f>
        <v/>
      </c>
      <c r="I4982" s="5" t="str">
        <f>IFERROR(TRIM(INDEX(CID_DB[Known Contractor '#2 PN],$D4982)),"")</f>
        <v/>
      </c>
      <c r="J4982" s="5" t="str">
        <f>IFERROR(TRIM(INDEX(CID_DB[ [ NSN ] ],$D4982)),"")</f>
        <v/>
      </c>
      <c r="K4982" s="5" t="str">
        <f>IFERROR(TRIM(INDEX(CID_DB[Description],$D4982)),"")</f>
        <v/>
      </c>
      <c r="L4982" s="24" t="str">
        <f>IFERROR(TRIM(INDEX(CID_DB[Commercial Status],$D4982)),"")</f>
        <v/>
      </c>
    </row>
    <row r="4983" spans="2:12" x14ac:dyDescent="0.35">
      <c r="B4983" s="15"/>
      <c r="D4983" s="17" t="str">
        <f t="array" ref="D4983">IFERROR(IF($B4983&lt;&gt;"",LARGE(IF(ISNUMBER(SEARCH(TRIM(SUBSTITUTE($B4983,"-","")),CID_DB[Search Key])),ROW(CID_DB[Search Key]),""),1)-1,""),"")</f>
        <v/>
      </c>
      <c r="F4983" s="23" t="str">
        <f>IF($B4983&lt;&gt;"",COUNTIFS(CID_DB[Search Key],"*"&amp;TRIM(SUBSTITUTE(B4983,"-",""))&amp;"*"),"")</f>
        <v/>
      </c>
      <c r="G4983" s="23" t="str">
        <f>IFERROR(TRIM(INDEX(CID_DB[Case No],$D4983)),"")</f>
        <v/>
      </c>
      <c r="H4983" s="5" t="str">
        <f>IFERROR(TRIM(INDEX(CID_DB[Known Contractor '#1 PN],$D4983)),"")</f>
        <v/>
      </c>
      <c r="I4983" s="5" t="str">
        <f>IFERROR(TRIM(INDEX(CID_DB[Known Contractor '#2 PN],$D4983)),"")</f>
        <v/>
      </c>
      <c r="J4983" s="5" t="str">
        <f>IFERROR(TRIM(INDEX(CID_DB[ [ NSN ] ],$D4983)),"")</f>
        <v/>
      </c>
      <c r="K4983" s="5" t="str">
        <f>IFERROR(TRIM(INDEX(CID_DB[Description],$D4983)),"")</f>
        <v/>
      </c>
      <c r="L4983" s="24" t="str">
        <f>IFERROR(TRIM(INDEX(CID_DB[Commercial Status],$D4983)),"")</f>
        <v/>
      </c>
    </row>
    <row r="4984" spans="2:12" x14ac:dyDescent="0.35">
      <c r="B4984" s="15"/>
      <c r="D4984" s="17" t="str">
        <f t="array" ref="D4984">IFERROR(IF($B4984&lt;&gt;"",LARGE(IF(ISNUMBER(SEARCH(TRIM(SUBSTITUTE($B4984,"-","")),CID_DB[Search Key])),ROW(CID_DB[Search Key]),""),1)-1,""),"")</f>
        <v/>
      </c>
      <c r="F4984" s="23" t="str">
        <f>IF($B4984&lt;&gt;"",COUNTIFS(CID_DB[Search Key],"*"&amp;TRIM(SUBSTITUTE(B4984,"-",""))&amp;"*"),"")</f>
        <v/>
      </c>
      <c r="G4984" s="23" t="str">
        <f>IFERROR(TRIM(INDEX(CID_DB[Case No],$D4984)),"")</f>
        <v/>
      </c>
      <c r="H4984" s="5" t="str">
        <f>IFERROR(TRIM(INDEX(CID_DB[Known Contractor '#1 PN],$D4984)),"")</f>
        <v/>
      </c>
      <c r="I4984" s="5" t="str">
        <f>IFERROR(TRIM(INDEX(CID_DB[Known Contractor '#2 PN],$D4984)),"")</f>
        <v/>
      </c>
      <c r="J4984" s="5" t="str">
        <f>IFERROR(TRIM(INDEX(CID_DB[ [ NSN ] ],$D4984)),"")</f>
        <v/>
      </c>
      <c r="K4984" s="5" t="str">
        <f>IFERROR(TRIM(INDEX(CID_DB[Description],$D4984)),"")</f>
        <v/>
      </c>
      <c r="L4984" s="24" t="str">
        <f>IFERROR(TRIM(INDEX(CID_DB[Commercial Status],$D4984)),"")</f>
        <v/>
      </c>
    </row>
    <row r="4985" spans="2:12" x14ac:dyDescent="0.35">
      <c r="B4985" s="15"/>
      <c r="D4985" s="17" t="str">
        <f t="array" ref="D4985">IFERROR(IF($B4985&lt;&gt;"",LARGE(IF(ISNUMBER(SEARCH(TRIM(SUBSTITUTE($B4985,"-","")),CID_DB[Search Key])),ROW(CID_DB[Search Key]),""),1)-1,""),"")</f>
        <v/>
      </c>
      <c r="F4985" s="23" t="str">
        <f>IF($B4985&lt;&gt;"",COUNTIFS(CID_DB[Search Key],"*"&amp;TRIM(SUBSTITUTE(B4985,"-",""))&amp;"*"),"")</f>
        <v/>
      </c>
      <c r="G4985" s="23" t="str">
        <f>IFERROR(TRIM(INDEX(CID_DB[Case No],$D4985)),"")</f>
        <v/>
      </c>
      <c r="H4985" s="5" t="str">
        <f>IFERROR(TRIM(INDEX(CID_DB[Known Contractor '#1 PN],$D4985)),"")</f>
        <v/>
      </c>
      <c r="I4985" s="5" t="str">
        <f>IFERROR(TRIM(INDEX(CID_DB[Known Contractor '#2 PN],$D4985)),"")</f>
        <v/>
      </c>
      <c r="J4985" s="5" t="str">
        <f>IFERROR(TRIM(INDEX(CID_DB[ [ NSN ] ],$D4985)),"")</f>
        <v/>
      </c>
      <c r="K4985" s="5" t="str">
        <f>IFERROR(TRIM(INDEX(CID_DB[Description],$D4985)),"")</f>
        <v/>
      </c>
      <c r="L4985" s="24" t="str">
        <f>IFERROR(TRIM(INDEX(CID_DB[Commercial Status],$D4985)),"")</f>
        <v/>
      </c>
    </row>
    <row r="4986" spans="2:12" x14ac:dyDescent="0.35">
      <c r="B4986" s="15"/>
      <c r="D4986" s="17" t="str">
        <f t="array" ref="D4986">IFERROR(IF($B4986&lt;&gt;"",LARGE(IF(ISNUMBER(SEARCH(TRIM(SUBSTITUTE($B4986,"-","")),CID_DB[Search Key])),ROW(CID_DB[Search Key]),""),1)-1,""),"")</f>
        <v/>
      </c>
      <c r="F4986" s="23" t="str">
        <f>IF($B4986&lt;&gt;"",COUNTIFS(CID_DB[Search Key],"*"&amp;TRIM(SUBSTITUTE(B4986,"-",""))&amp;"*"),"")</f>
        <v/>
      </c>
      <c r="G4986" s="23" t="str">
        <f>IFERROR(TRIM(INDEX(CID_DB[Case No],$D4986)),"")</f>
        <v/>
      </c>
      <c r="H4986" s="5" t="str">
        <f>IFERROR(TRIM(INDEX(CID_DB[Known Contractor '#1 PN],$D4986)),"")</f>
        <v/>
      </c>
      <c r="I4986" s="5" t="str">
        <f>IFERROR(TRIM(INDEX(CID_DB[Known Contractor '#2 PN],$D4986)),"")</f>
        <v/>
      </c>
      <c r="J4986" s="5" t="str">
        <f>IFERROR(TRIM(INDEX(CID_DB[ [ NSN ] ],$D4986)),"")</f>
        <v/>
      </c>
      <c r="K4986" s="5" t="str">
        <f>IFERROR(TRIM(INDEX(CID_DB[Description],$D4986)),"")</f>
        <v/>
      </c>
      <c r="L4986" s="24" t="str">
        <f>IFERROR(TRIM(INDEX(CID_DB[Commercial Status],$D4986)),"")</f>
        <v/>
      </c>
    </row>
    <row r="4987" spans="2:12" x14ac:dyDescent="0.35">
      <c r="B4987" s="15"/>
      <c r="D4987" s="17" t="str">
        <f t="array" ref="D4987">IFERROR(IF($B4987&lt;&gt;"",LARGE(IF(ISNUMBER(SEARCH(TRIM(SUBSTITUTE($B4987,"-","")),CID_DB[Search Key])),ROW(CID_DB[Search Key]),""),1)-1,""),"")</f>
        <v/>
      </c>
      <c r="F4987" s="23" t="str">
        <f>IF($B4987&lt;&gt;"",COUNTIFS(CID_DB[Search Key],"*"&amp;TRIM(SUBSTITUTE(B4987,"-",""))&amp;"*"),"")</f>
        <v/>
      </c>
      <c r="G4987" s="23" t="str">
        <f>IFERROR(TRIM(INDEX(CID_DB[Case No],$D4987)),"")</f>
        <v/>
      </c>
      <c r="H4987" s="5" t="str">
        <f>IFERROR(TRIM(INDEX(CID_DB[Known Contractor '#1 PN],$D4987)),"")</f>
        <v/>
      </c>
      <c r="I4987" s="5" t="str">
        <f>IFERROR(TRIM(INDEX(CID_DB[Known Contractor '#2 PN],$D4987)),"")</f>
        <v/>
      </c>
      <c r="J4987" s="5" t="str">
        <f>IFERROR(TRIM(INDEX(CID_DB[ [ NSN ] ],$D4987)),"")</f>
        <v/>
      </c>
      <c r="K4987" s="5" t="str">
        <f>IFERROR(TRIM(INDEX(CID_DB[Description],$D4987)),"")</f>
        <v/>
      </c>
      <c r="L4987" s="24" t="str">
        <f>IFERROR(TRIM(INDEX(CID_DB[Commercial Status],$D4987)),"")</f>
        <v/>
      </c>
    </row>
    <row r="4988" spans="2:12" x14ac:dyDescent="0.35">
      <c r="B4988" s="15"/>
      <c r="D4988" s="17" t="str">
        <f t="array" ref="D4988">IFERROR(IF($B4988&lt;&gt;"",LARGE(IF(ISNUMBER(SEARCH(TRIM(SUBSTITUTE($B4988,"-","")),CID_DB[Search Key])),ROW(CID_DB[Search Key]),""),1)-1,""),"")</f>
        <v/>
      </c>
      <c r="F4988" s="23" t="str">
        <f>IF($B4988&lt;&gt;"",COUNTIFS(CID_DB[Search Key],"*"&amp;TRIM(SUBSTITUTE(B4988,"-",""))&amp;"*"),"")</f>
        <v/>
      </c>
      <c r="G4988" s="23" t="str">
        <f>IFERROR(TRIM(INDEX(CID_DB[Case No],$D4988)),"")</f>
        <v/>
      </c>
      <c r="H4988" s="5" t="str">
        <f>IFERROR(TRIM(INDEX(CID_DB[Known Contractor '#1 PN],$D4988)),"")</f>
        <v/>
      </c>
      <c r="I4988" s="5" t="str">
        <f>IFERROR(TRIM(INDEX(CID_DB[Known Contractor '#2 PN],$D4988)),"")</f>
        <v/>
      </c>
      <c r="J4988" s="5" t="str">
        <f>IFERROR(TRIM(INDEX(CID_DB[ [ NSN ] ],$D4988)),"")</f>
        <v/>
      </c>
      <c r="K4988" s="5" t="str">
        <f>IFERROR(TRIM(INDEX(CID_DB[Description],$D4988)),"")</f>
        <v/>
      </c>
      <c r="L4988" s="24" t="str">
        <f>IFERROR(TRIM(INDEX(CID_DB[Commercial Status],$D4988)),"")</f>
        <v/>
      </c>
    </row>
    <row r="4989" spans="2:12" x14ac:dyDescent="0.35">
      <c r="B4989" s="15"/>
      <c r="D4989" s="17" t="str">
        <f t="array" ref="D4989">IFERROR(IF($B4989&lt;&gt;"",LARGE(IF(ISNUMBER(SEARCH(TRIM(SUBSTITUTE($B4989,"-","")),CID_DB[Search Key])),ROW(CID_DB[Search Key]),""),1)-1,""),"")</f>
        <v/>
      </c>
      <c r="F4989" s="23" t="str">
        <f>IF($B4989&lt;&gt;"",COUNTIFS(CID_DB[Search Key],"*"&amp;TRIM(SUBSTITUTE(B4989,"-",""))&amp;"*"),"")</f>
        <v/>
      </c>
      <c r="G4989" s="23" t="str">
        <f>IFERROR(TRIM(INDEX(CID_DB[Case No],$D4989)),"")</f>
        <v/>
      </c>
      <c r="H4989" s="5" t="str">
        <f>IFERROR(TRIM(INDEX(CID_DB[Known Contractor '#1 PN],$D4989)),"")</f>
        <v/>
      </c>
      <c r="I4989" s="5" t="str">
        <f>IFERROR(TRIM(INDEX(CID_DB[Known Contractor '#2 PN],$D4989)),"")</f>
        <v/>
      </c>
      <c r="J4989" s="5" t="str">
        <f>IFERROR(TRIM(INDEX(CID_DB[ [ NSN ] ],$D4989)),"")</f>
        <v/>
      </c>
      <c r="K4989" s="5" t="str">
        <f>IFERROR(TRIM(INDEX(CID_DB[Description],$D4989)),"")</f>
        <v/>
      </c>
      <c r="L4989" s="24" t="str">
        <f>IFERROR(TRIM(INDEX(CID_DB[Commercial Status],$D4989)),"")</f>
        <v/>
      </c>
    </row>
    <row r="4990" spans="2:12" x14ac:dyDescent="0.35">
      <c r="B4990" s="15"/>
      <c r="D4990" s="17" t="str">
        <f t="array" ref="D4990">IFERROR(IF($B4990&lt;&gt;"",LARGE(IF(ISNUMBER(SEARCH(TRIM(SUBSTITUTE($B4990,"-","")),CID_DB[Search Key])),ROW(CID_DB[Search Key]),""),1)-1,""),"")</f>
        <v/>
      </c>
      <c r="F4990" s="23" t="str">
        <f>IF($B4990&lt;&gt;"",COUNTIFS(CID_DB[Search Key],"*"&amp;TRIM(SUBSTITUTE(B4990,"-",""))&amp;"*"),"")</f>
        <v/>
      </c>
      <c r="G4990" s="23" t="str">
        <f>IFERROR(TRIM(INDEX(CID_DB[Case No],$D4990)),"")</f>
        <v/>
      </c>
      <c r="H4990" s="5" t="str">
        <f>IFERROR(TRIM(INDEX(CID_DB[Known Contractor '#1 PN],$D4990)),"")</f>
        <v/>
      </c>
      <c r="I4990" s="5" t="str">
        <f>IFERROR(TRIM(INDEX(CID_DB[Known Contractor '#2 PN],$D4990)),"")</f>
        <v/>
      </c>
      <c r="J4990" s="5" t="str">
        <f>IFERROR(TRIM(INDEX(CID_DB[ [ NSN ] ],$D4990)),"")</f>
        <v/>
      </c>
      <c r="K4990" s="5" t="str">
        <f>IFERROR(TRIM(INDEX(CID_DB[Description],$D4990)),"")</f>
        <v/>
      </c>
      <c r="L4990" s="24" t="str">
        <f>IFERROR(TRIM(INDEX(CID_DB[Commercial Status],$D4990)),"")</f>
        <v/>
      </c>
    </row>
    <row r="4991" spans="2:12" x14ac:dyDescent="0.35">
      <c r="B4991" s="15"/>
      <c r="D4991" s="17" t="str">
        <f t="array" ref="D4991">IFERROR(IF($B4991&lt;&gt;"",LARGE(IF(ISNUMBER(SEARCH(TRIM(SUBSTITUTE($B4991,"-","")),CID_DB[Search Key])),ROW(CID_DB[Search Key]),""),1)-1,""),"")</f>
        <v/>
      </c>
      <c r="F4991" s="23" t="str">
        <f>IF($B4991&lt;&gt;"",COUNTIFS(CID_DB[Search Key],"*"&amp;TRIM(SUBSTITUTE(B4991,"-",""))&amp;"*"),"")</f>
        <v/>
      </c>
      <c r="G4991" s="23" t="str">
        <f>IFERROR(TRIM(INDEX(CID_DB[Case No],$D4991)),"")</f>
        <v/>
      </c>
      <c r="H4991" s="5" t="str">
        <f>IFERROR(TRIM(INDEX(CID_DB[Known Contractor '#1 PN],$D4991)),"")</f>
        <v/>
      </c>
      <c r="I4991" s="5" t="str">
        <f>IFERROR(TRIM(INDEX(CID_DB[Known Contractor '#2 PN],$D4991)),"")</f>
        <v/>
      </c>
      <c r="J4991" s="5" t="str">
        <f>IFERROR(TRIM(INDEX(CID_DB[ [ NSN ] ],$D4991)),"")</f>
        <v/>
      </c>
      <c r="K4991" s="5" t="str">
        <f>IFERROR(TRIM(INDEX(CID_DB[Description],$D4991)),"")</f>
        <v/>
      </c>
      <c r="L4991" s="24" t="str">
        <f>IFERROR(TRIM(INDEX(CID_DB[Commercial Status],$D4991)),"")</f>
        <v/>
      </c>
    </row>
    <row r="4992" spans="2:12" x14ac:dyDescent="0.35">
      <c r="B4992" s="15"/>
      <c r="D4992" s="17" t="str">
        <f t="array" ref="D4992">IFERROR(IF($B4992&lt;&gt;"",LARGE(IF(ISNUMBER(SEARCH(TRIM(SUBSTITUTE($B4992,"-","")),CID_DB[Search Key])),ROW(CID_DB[Search Key]),""),1)-1,""),"")</f>
        <v/>
      </c>
      <c r="F4992" s="23" t="str">
        <f>IF($B4992&lt;&gt;"",COUNTIFS(CID_DB[Search Key],"*"&amp;TRIM(SUBSTITUTE(B4992,"-",""))&amp;"*"),"")</f>
        <v/>
      </c>
      <c r="G4992" s="23" t="str">
        <f>IFERROR(TRIM(INDEX(CID_DB[Case No],$D4992)),"")</f>
        <v/>
      </c>
      <c r="H4992" s="5" t="str">
        <f>IFERROR(TRIM(INDEX(CID_DB[Known Contractor '#1 PN],$D4992)),"")</f>
        <v/>
      </c>
      <c r="I4992" s="5" t="str">
        <f>IFERROR(TRIM(INDEX(CID_DB[Known Contractor '#2 PN],$D4992)),"")</f>
        <v/>
      </c>
      <c r="J4992" s="5" t="str">
        <f>IFERROR(TRIM(INDEX(CID_DB[ [ NSN ] ],$D4992)),"")</f>
        <v/>
      </c>
      <c r="K4992" s="5" t="str">
        <f>IFERROR(TRIM(INDEX(CID_DB[Description],$D4992)),"")</f>
        <v/>
      </c>
      <c r="L4992" s="24" t="str">
        <f>IFERROR(TRIM(INDEX(CID_DB[Commercial Status],$D4992)),"")</f>
        <v/>
      </c>
    </row>
    <row r="4993" spans="2:12" x14ac:dyDescent="0.35">
      <c r="B4993" s="15"/>
      <c r="D4993" s="17" t="str">
        <f t="array" ref="D4993">IFERROR(IF($B4993&lt;&gt;"",LARGE(IF(ISNUMBER(SEARCH(TRIM(SUBSTITUTE($B4993,"-","")),CID_DB[Search Key])),ROW(CID_DB[Search Key]),""),1)-1,""),"")</f>
        <v/>
      </c>
      <c r="F4993" s="23" t="str">
        <f>IF($B4993&lt;&gt;"",COUNTIFS(CID_DB[Search Key],"*"&amp;TRIM(SUBSTITUTE(B4993,"-",""))&amp;"*"),"")</f>
        <v/>
      </c>
      <c r="G4993" s="23" t="str">
        <f>IFERROR(TRIM(INDEX(CID_DB[Case No],$D4993)),"")</f>
        <v/>
      </c>
      <c r="H4993" s="5" t="str">
        <f>IFERROR(TRIM(INDEX(CID_DB[Known Contractor '#1 PN],$D4993)),"")</f>
        <v/>
      </c>
      <c r="I4993" s="5" t="str">
        <f>IFERROR(TRIM(INDEX(CID_DB[Known Contractor '#2 PN],$D4993)),"")</f>
        <v/>
      </c>
      <c r="J4993" s="5" t="str">
        <f>IFERROR(TRIM(INDEX(CID_DB[ [ NSN ] ],$D4993)),"")</f>
        <v/>
      </c>
      <c r="K4993" s="5" t="str">
        <f>IFERROR(TRIM(INDEX(CID_DB[Description],$D4993)),"")</f>
        <v/>
      </c>
      <c r="L4993" s="24" t="str">
        <f>IFERROR(TRIM(INDEX(CID_DB[Commercial Status],$D4993)),"")</f>
        <v/>
      </c>
    </row>
    <row r="4994" spans="2:12" x14ac:dyDescent="0.35">
      <c r="B4994" s="15"/>
      <c r="D4994" s="17" t="str">
        <f t="array" ref="D4994">IFERROR(IF($B4994&lt;&gt;"",LARGE(IF(ISNUMBER(SEARCH(TRIM(SUBSTITUTE($B4994,"-","")),CID_DB[Search Key])),ROW(CID_DB[Search Key]),""),1)-1,""),"")</f>
        <v/>
      </c>
      <c r="F4994" s="23" t="str">
        <f>IF($B4994&lt;&gt;"",COUNTIFS(CID_DB[Search Key],"*"&amp;TRIM(SUBSTITUTE(B4994,"-",""))&amp;"*"),"")</f>
        <v/>
      </c>
      <c r="G4994" s="23" t="str">
        <f>IFERROR(TRIM(INDEX(CID_DB[Case No],$D4994)),"")</f>
        <v/>
      </c>
      <c r="H4994" s="5" t="str">
        <f>IFERROR(TRIM(INDEX(CID_DB[Known Contractor '#1 PN],$D4994)),"")</f>
        <v/>
      </c>
      <c r="I4994" s="5" t="str">
        <f>IFERROR(TRIM(INDEX(CID_DB[Known Contractor '#2 PN],$D4994)),"")</f>
        <v/>
      </c>
      <c r="J4994" s="5" t="str">
        <f>IFERROR(TRIM(INDEX(CID_DB[ [ NSN ] ],$D4994)),"")</f>
        <v/>
      </c>
      <c r="K4994" s="5" t="str">
        <f>IFERROR(TRIM(INDEX(CID_DB[Description],$D4994)),"")</f>
        <v/>
      </c>
      <c r="L4994" s="24" t="str">
        <f>IFERROR(TRIM(INDEX(CID_DB[Commercial Status],$D4994)),"")</f>
        <v/>
      </c>
    </row>
    <row r="4995" spans="2:12" x14ac:dyDescent="0.35">
      <c r="B4995" s="15"/>
      <c r="D4995" s="17" t="str">
        <f t="array" ref="D4995">IFERROR(IF($B4995&lt;&gt;"",LARGE(IF(ISNUMBER(SEARCH(TRIM(SUBSTITUTE($B4995,"-","")),CID_DB[Search Key])),ROW(CID_DB[Search Key]),""),1)-1,""),"")</f>
        <v/>
      </c>
      <c r="F4995" s="23" t="str">
        <f>IF($B4995&lt;&gt;"",COUNTIFS(CID_DB[Search Key],"*"&amp;TRIM(SUBSTITUTE(B4995,"-",""))&amp;"*"),"")</f>
        <v/>
      </c>
      <c r="G4995" s="23" t="str">
        <f>IFERROR(TRIM(INDEX(CID_DB[Case No],$D4995)),"")</f>
        <v/>
      </c>
      <c r="H4995" s="5" t="str">
        <f>IFERROR(TRIM(INDEX(CID_DB[Known Contractor '#1 PN],$D4995)),"")</f>
        <v/>
      </c>
      <c r="I4995" s="5" t="str">
        <f>IFERROR(TRIM(INDEX(CID_DB[Known Contractor '#2 PN],$D4995)),"")</f>
        <v/>
      </c>
      <c r="J4995" s="5" t="str">
        <f>IFERROR(TRIM(INDEX(CID_DB[ [ NSN ] ],$D4995)),"")</f>
        <v/>
      </c>
      <c r="K4995" s="5" t="str">
        <f>IFERROR(TRIM(INDEX(CID_DB[Description],$D4995)),"")</f>
        <v/>
      </c>
      <c r="L4995" s="24" t="str">
        <f>IFERROR(TRIM(INDEX(CID_DB[Commercial Status],$D4995)),"")</f>
        <v/>
      </c>
    </row>
    <row r="4996" spans="2:12" x14ac:dyDescent="0.35">
      <c r="B4996" s="15"/>
      <c r="D4996" s="17" t="str">
        <f t="array" ref="D4996">IFERROR(IF($B4996&lt;&gt;"",LARGE(IF(ISNUMBER(SEARCH(TRIM(SUBSTITUTE($B4996,"-","")),CID_DB[Search Key])),ROW(CID_DB[Search Key]),""),1)-1,""),"")</f>
        <v/>
      </c>
      <c r="F4996" s="23" t="str">
        <f>IF($B4996&lt;&gt;"",COUNTIFS(CID_DB[Search Key],"*"&amp;TRIM(SUBSTITUTE(B4996,"-",""))&amp;"*"),"")</f>
        <v/>
      </c>
      <c r="G4996" s="23" t="str">
        <f>IFERROR(TRIM(INDEX(CID_DB[Case No],$D4996)),"")</f>
        <v/>
      </c>
      <c r="H4996" s="5" t="str">
        <f>IFERROR(TRIM(INDEX(CID_DB[Known Contractor '#1 PN],$D4996)),"")</f>
        <v/>
      </c>
      <c r="I4996" s="5" t="str">
        <f>IFERROR(TRIM(INDEX(CID_DB[Known Contractor '#2 PN],$D4996)),"")</f>
        <v/>
      </c>
      <c r="J4996" s="5" t="str">
        <f>IFERROR(TRIM(INDEX(CID_DB[ [ NSN ] ],$D4996)),"")</f>
        <v/>
      </c>
      <c r="K4996" s="5" t="str">
        <f>IFERROR(TRIM(INDEX(CID_DB[Description],$D4996)),"")</f>
        <v/>
      </c>
      <c r="L4996" s="24" t="str">
        <f>IFERROR(TRIM(INDEX(CID_DB[Commercial Status],$D4996)),"")</f>
        <v/>
      </c>
    </row>
    <row r="4997" spans="2:12" x14ac:dyDescent="0.35">
      <c r="B4997" s="15"/>
      <c r="D4997" s="17" t="str">
        <f t="array" ref="D4997">IFERROR(IF($B4997&lt;&gt;"",LARGE(IF(ISNUMBER(SEARCH(TRIM(SUBSTITUTE($B4997,"-","")),CID_DB[Search Key])),ROW(CID_DB[Search Key]),""),1)-1,""),"")</f>
        <v/>
      </c>
      <c r="F4997" s="23" t="str">
        <f>IF($B4997&lt;&gt;"",COUNTIFS(CID_DB[Search Key],"*"&amp;TRIM(SUBSTITUTE(B4997,"-",""))&amp;"*"),"")</f>
        <v/>
      </c>
      <c r="G4997" s="23" t="str">
        <f>IFERROR(TRIM(INDEX(CID_DB[Case No],$D4997)),"")</f>
        <v/>
      </c>
      <c r="H4997" s="5" t="str">
        <f>IFERROR(TRIM(INDEX(CID_DB[Known Contractor '#1 PN],$D4997)),"")</f>
        <v/>
      </c>
      <c r="I4997" s="5" t="str">
        <f>IFERROR(TRIM(INDEX(CID_DB[Known Contractor '#2 PN],$D4997)),"")</f>
        <v/>
      </c>
      <c r="J4997" s="5" t="str">
        <f>IFERROR(TRIM(INDEX(CID_DB[ [ NSN ] ],$D4997)),"")</f>
        <v/>
      </c>
      <c r="K4997" s="5" t="str">
        <f>IFERROR(TRIM(INDEX(CID_DB[Description],$D4997)),"")</f>
        <v/>
      </c>
      <c r="L4997" s="24" t="str">
        <f>IFERROR(TRIM(INDEX(CID_DB[Commercial Status],$D4997)),"")</f>
        <v/>
      </c>
    </row>
    <row r="4998" spans="2:12" x14ac:dyDescent="0.35">
      <c r="B4998" s="15"/>
      <c r="D4998" s="17" t="str">
        <f t="array" ref="D4998">IFERROR(IF($B4998&lt;&gt;"",LARGE(IF(ISNUMBER(SEARCH(TRIM(SUBSTITUTE($B4998,"-","")),CID_DB[Search Key])),ROW(CID_DB[Search Key]),""),1)-1,""),"")</f>
        <v/>
      </c>
      <c r="F4998" s="23" t="str">
        <f>IF($B4998&lt;&gt;"",COUNTIFS(CID_DB[Search Key],"*"&amp;TRIM(SUBSTITUTE(B4998,"-",""))&amp;"*"),"")</f>
        <v/>
      </c>
      <c r="G4998" s="23" t="str">
        <f>IFERROR(TRIM(INDEX(CID_DB[Case No],$D4998)),"")</f>
        <v/>
      </c>
      <c r="H4998" s="5" t="str">
        <f>IFERROR(TRIM(INDEX(CID_DB[Known Contractor '#1 PN],$D4998)),"")</f>
        <v/>
      </c>
      <c r="I4998" s="5" t="str">
        <f>IFERROR(TRIM(INDEX(CID_DB[Known Contractor '#2 PN],$D4998)),"")</f>
        <v/>
      </c>
      <c r="J4998" s="5" t="str">
        <f>IFERROR(TRIM(INDEX(CID_DB[ [ NSN ] ],$D4998)),"")</f>
        <v/>
      </c>
      <c r="K4998" s="5" t="str">
        <f>IFERROR(TRIM(INDEX(CID_DB[Description],$D4998)),"")</f>
        <v/>
      </c>
      <c r="L4998" s="24" t="str">
        <f>IFERROR(TRIM(INDEX(CID_DB[Commercial Status],$D4998)),"")</f>
        <v/>
      </c>
    </row>
    <row r="4999" spans="2:12" x14ac:dyDescent="0.35">
      <c r="B4999" s="15"/>
      <c r="D4999" s="17" t="str">
        <f t="array" ref="D4999">IFERROR(IF($B4999&lt;&gt;"",LARGE(IF(ISNUMBER(SEARCH(TRIM(SUBSTITUTE($B4999,"-","")),CID_DB[Search Key])),ROW(CID_DB[Search Key]),""),1)-1,""),"")</f>
        <v/>
      </c>
      <c r="F4999" s="23" t="str">
        <f>IF($B4999&lt;&gt;"",COUNTIFS(CID_DB[Search Key],"*"&amp;TRIM(SUBSTITUTE(B4999,"-",""))&amp;"*"),"")</f>
        <v/>
      </c>
      <c r="G4999" s="23" t="str">
        <f>IFERROR(TRIM(INDEX(CID_DB[Case No],$D4999)),"")</f>
        <v/>
      </c>
      <c r="H4999" s="5" t="str">
        <f>IFERROR(TRIM(INDEX(CID_DB[Known Contractor '#1 PN],$D4999)),"")</f>
        <v/>
      </c>
      <c r="I4999" s="5" t="str">
        <f>IFERROR(TRIM(INDEX(CID_DB[Known Contractor '#2 PN],$D4999)),"")</f>
        <v/>
      </c>
      <c r="J4999" s="5" t="str">
        <f>IFERROR(TRIM(INDEX(CID_DB[ [ NSN ] ],$D4999)),"")</f>
        <v/>
      </c>
      <c r="K4999" s="5" t="str">
        <f>IFERROR(TRIM(INDEX(CID_DB[Description],$D4999)),"")</f>
        <v/>
      </c>
      <c r="L4999" s="24" t="str">
        <f>IFERROR(TRIM(INDEX(CID_DB[Commercial Status],$D4999)),"")</f>
        <v/>
      </c>
    </row>
    <row r="5000" spans="2:12" x14ac:dyDescent="0.35">
      <c r="B5000" s="15"/>
      <c r="D5000" s="17" t="str">
        <f t="array" ref="D5000">IFERROR(IF($B5000&lt;&gt;"",LARGE(IF(ISNUMBER(SEARCH(TRIM(SUBSTITUTE($B5000,"-","")),CID_DB[Search Key])),ROW(CID_DB[Search Key]),""),1)-1,""),"")</f>
        <v/>
      </c>
      <c r="F5000" s="23" t="str">
        <f>IF($B5000&lt;&gt;"",COUNTIFS(CID_DB[Search Key],"*"&amp;TRIM(SUBSTITUTE(B5000,"-",""))&amp;"*"),"")</f>
        <v/>
      </c>
      <c r="G5000" s="23" t="str">
        <f>IFERROR(TRIM(INDEX(CID_DB[Case No],$D5000)),"")</f>
        <v/>
      </c>
      <c r="H5000" s="5" t="str">
        <f>IFERROR(TRIM(INDEX(CID_DB[Known Contractor '#1 PN],$D5000)),"")</f>
        <v/>
      </c>
      <c r="I5000" s="5" t="str">
        <f>IFERROR(TRIM(INDEX(CID_DB[Known Contractor '#2 PN],$D5000)),"")</f>
        <v/>
      </c>
      <c r="J5000" s="5" t="str">
        <f>IFERROR(TRIM(INDEX(CID_DB[ [ NSN ] ],$D5000)),"")</f>
        <v/>
      </c>
      <c r="K5000" s="5" t="str">
        <f>IFERROR(TRIM(INDEX(CID_DB[Description],$D5000)),"")</f>
        <v/>
      </c>
      <c r="L5000" s="24" t="str">
        <f>IFERROR(TRIM(INDEX(CID_DB[Commercial Status],$D5000)),"")</f>
        <v/>
      </c>
    </row>
    <row r="5001" spans="2:12" x14ac:dyDescent="0.35">
      <c r="B5001" s="15"/>
      <c r="D5001" s="17" t="str">
        <f t="array" ref="D5001">IFERROR(IF($B5001&lt;&gt;"",LARGE(IF(ISNUMBER(SEARCH(TRIM(SUBSTITUTE($B5001,"-","")),CID_DB[Search Key])),ROW(CID_DB[Search Key]),""),1)-1,""),"")</f>
        <v/>
      </c>
      <c r="F5001" s="23" t="str">
        <f>IF($B5001&lt;&gt;"",COUNTIFS(CID_DB[Search Key],"*"&amp;TRIM(SUBSTITUTE(B5001,"-",""))&amp;"*"),"")</f>
        <v/>
      </c>
      <c r="G5001" s="23" t="str">
        <f>IFERROR(TRIM(INDEX(CID_DB[Case No],$D5001)),"")</f>
        <v/>
      </c>
      <c r="H5001" s="5" t="str">
        <f>IFERROR(TRIM(INDEX(CID_DB[Known Contractor '#1 PN],$D5001)),"")</f>
        <v/>
      </c>
      <c r="I5001" s="5" t="str">
        <f>IFERROR(TRIM(INDEX(CID_DB[Known Contractor '#2 PN],$D5001)),"")</f>
        <v/>
      </c>
      <c r="J5001" s="5" t="str">
        <f>IFERROR(TRIM(INDEX(CID_DB[ [ NSN ] ],$D5001)),"")</f>
        <v/>
      </c>
      <c r="K5001" s="5" t="str">
        <f>IFERROR(TRIM(INDEX(CID_DB[Description],$D5001)),"")</f>
        <v/>
      </c>
      <c r="L5001" s="24" t="str">
        <f>IFERROR(TRIM(INDEX(CID_DB[Commercial Status],$D5001)),"")</f>
        <v/>
      </c>
    </row>
    <row r="5002" spans="2:12" x14ac:dyDescent="0.35">
      <c r="B5002" s="15"/>
      <c r="D5002" s="17" t="str">
        <f t="array" ref="D5002">IFERROR(IF($B5002&lt;&gt;"",LARGE(IF(ISNUMBER(SEARCH(TRIM(SUBSTITUTE($B5002,"-","")),CID_DB[Search Key])),ROW(CID_DB[Search Key]),""),1)-1,""),"")</f>
        <v/>
      </c>
      <c r="F5002" s="23" t="str">
        <f>IF($B5002&lt;&gt;"",COUNTIFS(CID_DB[Search Key],"*"&amp;TRIM(SUBSTITUTE(B5002,"-",""))&amp;"*"),"")</f>
        <v/>
      </c>
      <c r="G5002" s="23" t="str">
        <f>IFERROR(TRIM(INDEX(CID_DB[Case No],$D5002)),"")</f>
        <v/>
      </c>
      <c r="H5002" s="5" t="str">
        <f>IFERROR(TRIM(INDEX(CID_DB[Known Contractor '#1 PN],$D5002)),"")</f>
        <v/>
      </c>
      <c r="I5002" s="5" t="str">
        <f>IFERROR(TRIM(INDEX(CID_DB[Known Contractor '#2 PN],$D5002)),"")</f>
        <v/>
      </c>
      <c r="J5002" s="5" t="str">
        <f>IFERROR(TRIM(INDEX(CID_DB[ [ NSN ] ],$D5002)),"")</f>
        <v/>
      </c>
      <c r="K5002" s="5" t="str">
        <f>IFERROR(TRIM(INDEX(CID_DB[Description],$D5002)),"")</f>
        <v/>
      </c>
      <c r="L5002" s="24" t="str">
        <f>IFERROR(TRIM(INDEX(CID_DB[Commercial Status],$D5002)),"")</f>
        <v/>
      </c>
    </row>
    <row r="5003" spans="2:12" x14ac:dyDescent="0.35">
      <c r="B5003" s="15"/>
      <c r="D5003" s="17" t="str">
        <f t="array" ref="D5003">IFERROR(IF($B5003&lt;&gt;"",LARGE(IF(ISNUMBER(SEARCH(TRIM(SUBSTITUTE($B5003,"-","")),CID_DB[Search Key])),ROW(CID_DB[Search Key]),""),1)-1,""),"")</f>
        <v/>
      </c>
      <c r="F5003" s="23" t="str">
        <f>IF($B5003&lt;&gt;"",COUNTIFS(CID_DB[Search Key],"*"&amp;TRIM(SUBSTITUTE(B5003,"-",""))&amp;"*"),"")</f>
        <v/>
      </c>
      <c r="G5003" s="23" t="str">
        <f>IFERROR(TRIM(INDEX(CID_DB[Case No],$D5003)),"")</f>
        <v/>
      </c>
      <c r="H5003" s="5" t="str">
        <f>IFERROR(TRIM(INDEX(CID_DB[Known Contractor '#1 PN],$D5003)),"")</f>
        <v/>
      </c>
      <c r="I5003" s="5" t="str">
        <f>IFERROR(TRIM(INDEX(CID_DB[Known Contractor '#2 PN],$D5003)),"")</f>
        <v/>
      </c>
      <c r="J5003" s="5" t="str">
        <f>IFERROR(TRIM(INDEX(CID_DB[ [ NSN ] ],$D5003)),"")</f>
        <v/>
      </c>
      <c r="K5003" s="5" t="str">
        <f>IFERROR(TRIM(INDEX(CID_DB[Description],$D5003)),"")</f>
        <v/>
      </c>
      <c r="L5003" s="24" t="str">
        <f>IFERROR(TRIM(INDEX(CID_DB[Commercial Status],$D5003)),"")</f>
        <v/>
      </c>
    </row>
    <row r="5004" spans="2:12" x14ac:dyDescent="0.35">
      <c r="B5004" s="15"/>
      <c r="D5004" s="17" t="str">
        <f t="array" ref="D5004">IFERROR(IF($B5004&lt;&gt;"",LARGE(IF(ISNUMBER(SEARCH(TRIM(SUBSTITUTE($B5004,"-","")),CID_DB[Search Key])),ROW(CID_DB[Search Key]),""),1)-1,""),"")</f>
        <v/>
      </c>
      <c r="F5004" s="23" t="str">
        <f>IF($B5004&lt;&gt;"",COUNTIFS(CID_DB[Search Key],"*"&amp;TRIM(SUBSTITUTE(B5004,"-",""))&amp;"*"),"")</f>
        <v/>
      </c>
      <c r="G5004" s="23" t="str">
        <f>IFERROR(TRIM(INDEX(CID_DB[Case No],$D5004)),"")</f>
        <v/>
      </c>
      <c r="H5004" s="5" t="str">
        <f>IFERROR(TRIM(INDEX(CID_DB[Known Contractor '#1 PN],$D5004)),"")</f>
        <v/>
      </c>
      <c r="I5004" s="5" t="str">
        <f>IFERROR(TRIM(INDEX(CID_DB[Known Contractor '#2 PN],$D5004)),"")</f>
        <v/>
      </c>
      <c r="J5004" s="5" t="str">
        <f>IFERROR(TRIM(INDEX(CID_DB[ [ NSN ] ],$D5004)),"")</f>
        <v/>
      </c>
      <c r="K5004" s="5" t="str">
        <f>IFERROR(TRIM(INDEX(CID_DB[Description],$D5004)),"")</f>
        <v/>
      </c>
      <c r="L5004" s="24" t="str">
        <f>IFERROR(TRIM(INDEX(CID_DB[Commercial Status],$D5004)),"")</f>
        <v/>
      </c>
    </row>
    <row r="5005" spans="2:12" x14ac:dyDescent="0.35">
      <c r="B5005" s="18"/>
      <c r="D5005" s="22" t="str">
        <f t="array" ref="D5005">IFERROR(IF($B5005&lt;&gt;"",LARGE(IF(ISNUMBER(SEARCH(TRIM(SUBSTITUTE($B5005,"-","")),CID_DB[Search Key])),ROW(CID_DB[Search Key]),""),1)-1,""),"")</f>
        <v/>
      </c>
      <c r="F5005" s="23" t="str">
        <f>IF($B5005&lt;&gt;"",COUNTIFS(CID_DB[Search Key],"*"&amp;TRIM(SUBSTITUTE(B5005,"-",""))&amp;"*"),"")</f>
        <v/>
      </c>
      <c r="G5005" s="23" t="str">
        <f>IFERROR(TRIM(INDEX(CID_DB[Case No],$D5005)),"")</f>
        <v/>
      </c>
      <c r="H5005" s="5" t="str">
        <f>IFERROR(TRIM(INDEX(CID_DB[Known Contractor '#1 PN],$D5005)),"")</f>
        <v/>
      </c>
      <c r="I5005" s="5" t="str">
        <f>IFERROR(TRIM(INDEX(CID_DB[Known Contractor '#2 PN],$D5005)),"")</f>
        <v/>
      </c>
      <c r="J5005" s="5" t="str">
        <f>IFERROR(TRIM(INDEX(CID_DB[ [ NSN ] ],$D5005)),"")</f>
        <v/>
      </c>
      <c r="K5005" s="5" t="str">
        <f>IFERROR(TRIM(INDEX(CID_DB[Description],$D5005)),"")</f>
        <v/>
      </c>
      <c r="L5005" s="24" t="str">
        <f>IFERROR(TRIM(INDEX(CID_DB[Commercial Status],$D5005)),"")</f>
        <v/>
      </c>
    </row>
  </sheetData>
  <sheetProtection algorithmName="SHA-512" hashValue="QT5lDXEFMMAfKRkltRwstWE1DxiqHhT5X3j3ikFPnlCmy4l7P9GnS/JrYIOWRt4gMBRaG9NPWwDMrRm2wXwESw==" saltValue="IrDjBQIf7vg3EmLnE2nJvA==" spinCount="100000" sheet="1" formatCells="0" formatColumns="0" formatRows="0" autoFilter="0" pivotTables="0"/>
  <conditionalFormatting sqref="L6:L5005">
    <cfRule type="cellIs" dxfId="30" priority="1" operator="equal">
      <formula>"Commercial"</formula>
    </cfRule>
    <cfRule type="cellIs" dxfId="29" priority="2" operator="equal">
      <formula>"Other Than Commercial"</formula>
    </cfRule>
  </conditionalFormatting>
  <pageMargins left="0.7" right="0.7" top="0.75" bottom="0.75" header="0.3" footer="0.3"/>
  <pageSetup orientation="portrait" horizontalDpi="1200" verticalDpi="120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XEZ7378"/>
  <sheetViews>
    <sheetView zoomScale="80" zoomScaleNormal="80" workbookViewId="0">
      <selection activeCell="F23" sqref="F23"/>
    </sheetView>
  </sheetViews>
  <sheetFormatPr defaultColWidth="9.1796875" defaultRowHeight="14.5" x14ac:dyDescent="0.35"/>
  <cols>
    <col min="1" max="1" width="16.7265625" style="1" bestFit="1" customWidth="1"/>
    <col min="2" max="2" width="16.54296875" style="1" bestFit="1" customWidth="1"/>
    <col min="3" max="3" width="25.81640625" style="1" customWidth="1"/>
    <col min="4" max="4" width="19.54296875" style="1" customWidth="1"/>
    <col min="5" max="5" width="71.453125" style="1" customWidth="1"/>
    <col min="6" max="6" width="25.81640625" customWidth="1"/>
    <col min="7" max="7" width="7.1796875" style="1" bestFit="1" customWidth="1"/>
    <col min="8" max="8" width="23" style="1" bestFit="1" customWidth="1"/>
    <col min="9" max="9" width="23" style="1" customWidth="1"/>
    <col min="10" max="10" width="99.7265625" style="3" customWidth="1"/>
    <col min="11" max="64" width="8.7265625" customWidth="1"/>
    <col min="65" max="16384" width="9.1796875" style="1"/>
  </cols>
  <sheetData>
    <row r="1" spans="1:13" x14ac:dyDescent="0.35">
      <c r="A1" s="1" t="s">
        <v>5325</v>
      </c>
      <c r="B1" s="1" t="s">
        <v>0</v>
      </c>
      <c r="C1" s="1" t="s">
        <v>5323</v>
      </c>
      <c r="D1" s="1" t="s">
        <v>5322</v>
      </c>
      <c r="E1" s="1" t="s">
        <v>1</v>
      </c>
      <c r="F1" s="1" t="s">
        <v>5324</v>
      </c>
      <c r="G1" s="1" t="s">
        <v>2</v>
      </c>
      <c r="H1" s="3" t="s">
        <v>5326</v>
      </c>
      <c r="I1" s="3" t="s">
        <v>11083</v>
      </c>
      <c r="J1" t="s">
        <v>11075</v>
      </c>
      <c r="L1" s="2" t="s">
        <v>11076</v>
      </c>
      <c r="M1" s="2" t="s">
        <v>11077</v>
      </c>
    </row>
    <row r="2" spans="1:13" x14ac:dyDescent="0.35">
      <c r="A2" s="1" t="s">
        <v>3</v>
      </c>
      <c r="B2" s="1" t="s">
        <v>4</v>
      </c>
      <c r="C2" s="1" t="s">
        <v>5</v>
      </c>
      <c r="D2" s="1" t="s">
        <v>6</v>
      </c>
      <c r="E2" s="1" t="s">
        <v>7</v>
      </c>
      <c r="F2" s="4" t="s">
        <v>3</v>
      </c>
      <c r="G2" s="1" t="s">
        <v>8</v>
      </c>
      <c r="H2" s="3" t="str">
        <f>IF(G2="Y - CID","Commercial",IF(G2="N - CID","Other Than Commercial","N/A"))</f>
        <v>Commercial</v>
      </c>
      <c r="I2" s="3" t="str">
        <f>IF(IFERROR(SEARCH("N/A",CID_DB[[#This Row],[ NSN ]]),-1)&lt;&gt;-1,"",LEFT(SUBSTITUTE(SUBSTITUTE(SUBSTITUTE(SUBSTITUTE(SUBSTITUTE(CID_DB[[#This Row],[ NSN ]],"-","")," ","")," ",""),"‐",""),"NA",""),13))</f>
        <v/>
      </c>
      <c r="J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70300661|961403400003|Transmitter Assembly|</v>
      </c>
    </row>
    <row r="3" spans="1:13" x14ac:dyDescent="0.35">
      <c r="A3" s="1" t="s">
        <v>3</v>
      </c>
      <c r="B3" s="1" t="s">
        <v>9</v>
      </c>
      <c r="C3" s="1" t="s">
        <v>10</v>
      </c>
      <c r="D3" s="1" t="s">
        <v>3</v>
      </c>
      <c r="E3" s="1" t="s">
        <v>11</v>
      </c>
      <c r="F3" s="4" t="s">
        <v>3</v>
      </c>
      <c r="G3" s="1" t="s">
        <v>8</v>
      </c>
      <c r="H3" s="3" t="str">
        <f t="shared" ref="H3:H66" si="0">IF(G3="Y - CID","Commercial",IF(G3="N - CID","Other Than Commercial","N/A"))</f>
        <v>Commercial</v>
      </c>
      <c r="I3" s="3" t="str">
        <f>IF(IFERROR(SEARCH("N/A",CID_DB[[#This Row],[ NSN ]]),-1)&lt;&gt;-1,"",LEFT(SUBSTITUTE(SUBSTITUTE(SUBSTITUTE(SUBSTITUTE(SUBSTITUTE(CID_DB[[#This Row],[ NSN ]],"-","")," ","")," ",""),"‐",""),"NA",""),13))</f>
        <v/>
      </c>
      <c r="J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314135092001||PTS SSIC TILE KIT|</v>
      </c>
    </row>
    <row r="4" spans="1:13" x14ac:dyDescent="0.35">
      <c r="A4" s="1" t="s">
        <v>3</v>
      </c>
      <c r="B4" s="1" t="s">
        <v>9</v>
      </c>
      <c r="C4" s="1" t="s">
        <v>12</v>
      </c>
      <c r="D4" s="1" t="s">
        <v>3</v>
      </c>
      <c r="E4" s="1" t="s">
        <v>13</v>
      </c>
      <c r="F4" s="4" t="s">
        <v>3</v>
      </c>
      <c r="G4" s="1" t="s">
        <v>8</v>
      </c>
      <c r="H4" s="3" t="str">
        <f t="shared" si="0"/>
        <v>Commercial</v>
      </c>
      <c r="I4" s="3" t="str">
        <f>IF(IFERROR(SEARCH("N/A",CID_DB[[#This Row],[ NSN ]]),-1)&lt;&gt;-1,"",LEFT(SUBSTITUTE(SUBSTITUTE(SUBSTITUTE(SUBSTITUTE(SUBSTITUTE(CID_DB[[#This Row],[ NSN ]],"-","")," ","")," ",""),"‐",""),"NA",""),13))</f>
        <v/>
      </c>
      <c r="J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7600 SBA 6X4 TRACTOR||2014 International Workstar|</v>
      </c>
    </row>
    <row r="5" spans="1:13" x14ac:dyDescent="0.35">
      <c r="A5" s="1" t="s">
        <v>3</v>
      </c>
      <c r="B5" s="1" t="s">
        <v>9</v>
      </c>
      <c r="C5" s="1" t="s">
        <v>3</v>
      </c>
      <c r="D5" s="1" t="s">
        <v>3</v>
      </c>
      <c r="E5" s="1" t="s">
        <v>6850</v>
      </c>
      <c r="F5" s="4" t="s">
        <v>3</v>
      </c>
      <c r="G5" s="1" t="s">
        <v>8</v>
      </c>
      <c r="H5" s="3" t="str">
        <f t="shared" si="0"/>
        <v>Commercial</v>
      </c>
      <c r="I5" s="3" t="str">
        <f>IF(IFERROR(SEARCH("N/A",CID_DB[[#This Row],[ NSN ]]),-1)&lt;&gt;-1,"",LEFT(SUBSTITUTE(SUBSTITUTE(SUBSTITUTE(SUBSTITUTE(SUBSTITUTE(CID_DB[[#This Row],[ NSN ]],"-","")," ","")," ",""),"‐",""),"NA",""),13))</f>
        <v/>
      </c>
      <c r="J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||painting the PTR (a service)|</v>
      </c>
    </row>
    <row r="6" spans="1:13" x14ac:dyDescent="0.35">
      <c r="A6" s="1" t="s">
        <v>3</v>
      </c>
      <c r="B6" s="1" t="s">
        <v>9</v>
      </c>
      <c r="C6" s="1">
        <v>57518</v>
      </c>
      <c r="D6" s="1" t="s">
        <v>3</v>
      </c>
      <c r="E6" s="1" t="s">
        <v>14</v>
      </c>
      <c r="F6" s="4" t="s">
        <v>3</v>
      </c>
      <c r="G6" s="1" t="s">
        <v>8</v>
      </c>
      <c r="H6" s="3" t="str">
        <f t="shared" si="0"/>
        <v>Commercial</v>
      </c>
      <c r="I6" s="3" t="str">
        <f>IF(IFERROR(SEARCH("N/A",CID_DB[[#This Row],[ NSN ]]),-1)&lt;&gt;-1,"",LEFT(SUBSTITUTE(SUBSTITUTE(SUBSTITUTE(SUBSTITUTE(SUBSTITUTE(CID_DB[[#This Row],[ NSN ]],"-","")," ","")," ",""),"‐",""),"NA",""),13))</f>
        <v/>
      </c>
      <c r="J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57518||25KW GENERATOR APU|</v>
      </c>
    </row>
    <row r="7" spans="1:13" x14ac:dyDescent="0.35">
      <c r="A7" s="1" t="s">
        <v>3</v>
      </c>
      <c r="B7" s="1" t="s">
        <v>9</v>
      </c>
      <c r="C7" s="1" t="s">
        <v>15</v>
      </c>
      <c r="D7" s="1" t="s">
        <v>3</v>
      </c>
      <c r="E7" s="1" t="s">
        <v>16</v>
      </c>
      <c r="F7" s="4" t="s">
        <v>3</v>
      </c>
      <c r="G7" s="1" t="s">
        <v>8</v>
      </c>
      <c r="H7" s="3" t="str">
        <f t="shared" si="0"/>
        <v>Commercial</v>
      </c>
      <c r="I7" s="3" t="str">
        <f>IF(IFERROR(SEARCH("N/A",CID_DB[[#This Row],[ NSN ]]),-1)&lt;&gt;-1,"",LEFT(SUBSTITUTE(SUBSTITUTE(SUBSTITUTE(SUBSTITUTE(SUBSTITUTE(CID_DB[[#This Row],[ NSN ]],"-","")," ","")," ",""),"‐",""),"NA",""),13))</f>
        <v/>
      </c>
      <c r="J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312620000001||ENVIRONMENTAL CONTROL UNIT, PTR, AC51755 ECU ASSEMBLY|</v>
      </c>
    </row>
    <row r="8" spans="1:13" x14ac:dyDescent="0.35">
      <c r="A8" s="1" t="s">
        <v>3</v>
      </c>
      <c r="B8" s="1" t="s">
        <v>9</v>
      </c>
      <c r="C8" s="1" t="s">
        <v>17</v>
      </c>
      <c r="D8" s="1" t="s">
        <v>3</v>
      </c>
      <c r="E8" s="1" t="s">
        <v>18</v>
      </c>
      <c r="F8" s="4" t="s">
        <v>3</v>
      </c>
      <c r="G8" s="1" t="s">
        <v>8</v>
      </c>
      <c r="H8" s="3" t="str">
        <f t="shared" si="0"/>
        <v>Commercial</v>
      </c>
      <c r="I8" s="3" t="str">
        <f>IF(IFERROR(SEARCH("N/A",CID_DB[[#This Row],[ NSN ]]),-1)&lt;&gt;-1,"",LEFT(SUBSTITUTE(SUBSTITUTE(SUBSTITUTE(SUBSTITUTE(SUBSTITUTE(CID_DB[[#This Row],[ NSN ]],"-","")," ","")," ",""),"‐",""),"NA",""),13))</f>
        <v/>
      </c>
      <c r="J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101137112011||AR500F, STEEL, ABRAS RESIST, 1/4|</v>
      </c>
    </row>
    <row r="9" spans="1:13" x14ac:dyDescent="0.35">
      <c r="A9" s="1" t="s">
        <v>3</v>
      </c>
      <c r="B9" s="1" t="s">
        <v>9</v>
      </c>
      <c r="C9" s="1" t="s">
        <v>19</v>
      </c>
      <c r="D9" s="1" t="s">
        <v>3</v>
      </c>
      <c r="E9" s="1" t="s">
        <v>20</v>
      </c>
      <c r="F9" s="4" t="s">
        <v>3</v>
      </c>
      <c r="G9" s="1" t="s">
        <v>8</v>
      </c>
      <c r="H9" s="3" t="str">
        <f t="shared" si="0"/>
        <v>Commercial</v>
      </c>
      <c r="I9" s="3" t="str">
        <f>IF(IFERROR(SEARCH("N/A",CID_DB[[#This Row],[ NSN ]]),-1)&lt;&gt;-1,"",LEFT(SUBSTITUTE(SUBSTITUTE(SUBSTITUTE(SUBSTITUTE(SUBSTITUTE(CID_DB[[#This Row],[ NSN ]],"-","")," ","")," ",""),"‐",""),"NA",""),13))</f>
        <v/>
      </c>
      <c r="J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312111024001||TUBE, STRUCTURAL|</v>
      </c>
    </row>
    <row r="10" spans="1:13" x14ac:dyDescent="0.35">
      <c r="A10" s="1" t="s">
        <v>3</v>
      </c>
      <c r="B10" s="1" t="s">
        <v>9</v>
      </c>
      <c r="C10" s="1" t="s">
        <v>21</v>
      </c>
      <c r="D10" s="1" t="s">
        <v>3</v>
      </c>
      <c r="E10" s="1" t="s">
        <v>20</v>
      </c>
      <c r="F10" s="4" t="s">
        <v>3</v>
      </c>
      <c r="G10" s="1" t="s">
        <v>8</v>
      </c>
      <c r="H10" s="3" t="str">
        <f t="shared" si="0"/>
        <v>Commercial</v>
      </c>
      <c r="I10" s="3" t="str">
        <f>IF(IFERROR(SEARCH("N/A",CID_DB[[#This Row],[ NSN ]]),-1)&lt;&gt;-1,"",LEFT(SUBSTITUTE(SUBSTITUTE(SUBSTITUTE(SUBSTITUTE(SUBSTITUTE(CID_DB[[#This Row],[ NSN ]],"-","")," ","")," ",""),"‐",""),"NA",""),13))</f>
        <v/>
      </c>
      <c r="J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312111046001||TUBE, STRUCTURAL|</v>
      </c>
    </row>
    <row r="11" spans="1:13" x14ac:dyDescent="0.35">
      <c r="A11" s="1" t="s">
        <v>3</v>
      </c>
      <c r="B11" s="1" t="s">
        <v>9</v>
      </c>
      <c r="C11" s="1" t="s">
        <v>22</v>
      </c>
      <c r="D11" s="1" t="s">
        <v>3</v>
      </c>
      <c r="E11" s="1" t="s">
        <v>23</v>
      </c>
      <c r="F11" s="4" t="s">
        <v>3</v>
      </c>
      <c r="G11" s="1" t="s">
        <v>8</v>
      </c>
      <c r="H11" s="3" t="str">
        <f t="shared" si="0"/>
        <v>Commercial</v>
      </c>
      <c r="I11" s="3" t="str">
        <f>IF(IFERROR(SEARCH("N/A",CID_DB[[#This Row],[ NSN ]]),-1)&lt;&gt;-1,"",LEFT(SUBSTITUTE(SUBSTITUTE(SUBSTITUTE(SUBSTITUTE(SUBSTITUTE(CID_DB[[#This Row],[ NSN ]],"-","")," ","")," ",""),"‐",""),"NA",""),13))</f>
        <v/>
      </c>
      <c r="J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314132001001||OUT SIDE DOOR SKIN|</v>
      </c>
    </row>
    <row r="12" spans="1:13" x14ac:dyDescent="0.35">
      <c r="A12" s="1" t="s">
        <v>3</v>
      </c>
      <c r="B12" s="1" t="s">
        <v>9</v>
      </c>
      <c r="C12" s="1" t="s">
        <v>24</v>
      </c>
      <c r="D12" s="1" t="s">
        <v>3</v>
      </c>
      <c r="E12" s="1" t="s">
        <v>25</v>
      </c>
      <c r="F12" s="4" t="s">
        <v>3</v>
      </c>
      <c r="G12" s="1" t="s">
        <v>8</v>
      </c>
      <c r="H12" s="3" t="str">
        <f t="shared" si="0"/>
        <v>Commercial</v>
      </c>
      <c r="I12" s="3" t="str">
        <f>IF(IFERROR(SEARCH("N/A",CID_DB[[#This Row],[ NSN ]]),-1)&lt;&gt;-1,"",LEFT(SUBSTITUTE(SUBSTITUTE(SUBSTITUTE(SUBSTITUTE(SUBSTITUTE(CID_DB[[#This Row],[ NSN ]],"-","")," ","")," ",""),"‐",""),"NA",""),13))</f>
        <v/>
      </c>
      <c r="J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314135002001||OUTSIDE BOTTOM|</v>
      </c>
    </row>
    <row r="13" spans="1:13" x14ac:dyDescent="0.35">
      <c r="A13" s="1" t="s">
        <v>3</v>
      </c>
      <c r="B13" s="1" t="s">
        <v>9</v>
      </c>
      <c r="C13" s="1" t="s">
        <v>26</v>
      </c>
      <c r="D13" s="1" t="s">
        <v>3</v>
      </c>
      <c r="E13" s="1" t="s">
        <v>27</v>
      </c>
      <c r="F13" s="4" t="s">
        <v>3</v>
      </c>
      <c r="G13" s="1" t="s">
        <v>8</v>
      </c>
      <c r="H13" s="3" t="str">
        <f t="shared" si="0"/>
        <v>Commercial</v>
      </c>
      <c r="I13" s="3" t="str">
        <f>IF(IFERROR(SEARCH("N/A",CID_DB[[#This Row],[ NSN ]]),-1)&lt;&gt;-1,"",LEFT(SUBSTITUTE(SUBSTITUTE(SUBSTITUTE(SUBSTITUTE(SUBSTITUTE(CID_DB[[#This Row],[ NSN ]],"-","")," ","")," ",""),"‐",""),"NA",""),13))</f>
        <v/>
      </c>
      <c r="J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314132002001||INSIDE DOOR SKIN|</v>
      </c>
    </row>
    <row r="14" spans="1:13" x14ac:dyDescent="0.35">
      <c r="A14" s="1" t="s">
        <v>3</v>
      </c>
      <c r="B14" s="1" t="s">
        <v>9</v>
      </c>
      <c r="C14" s="1" t="s">
        <v>28</v>
      </c>
      <c r="D14" s="1" t="s">
        <v>3</v>
      </c>
      <c r="E14" s="1" t="s">
        <v>29</v>
      </c>
      <c r="F14" s="4" t="s">
        <v>3</v>
      </c>
      <c r="G14" s="1" t="s">
        <v>8</v>
      </c>
      <c r="H14" s="3" t="str">
        <f t="shared" si="0"/>
        <v>Commercial</v>
      </c>
      <c r="I14" s="3" t="str">
        <f>IF(IFERROR(SEARCH("N/A",CID_DB[[#This Row],[ NSN ]]),-1)&lt;&gt;-1,"",LEFT(SUBSTITUTE(SUBSTITUTE(SUBSTITUTE(SUBSTITUTE(SUBSTITUTE(CID_DB[[#This Row],[ NSN ]],"-","")," ","")," ",""),"‐",""),"NA",""),13))</f>
        <v/>
      </c>
      <c r="J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314135008001||INSIDE TOP|</v>
      </c>
    </row>
    <row r="15" spans="1:13" x14ac:dyDescent="0.35">
      <c r="A15" s="1" t="s">
        <v>3</v>
      </c>
      <c r="B15" s="1" t="s">
        <v>9</v>
      </c>
      <c r="C15" s="1" t="s">
        <v>30</v>
      </c>
      <c r="D15" s="1" t="s">
        <v>3</v>
      </c>
      <c r="E15" s="1" t="s">
        <v>31</v>
      </c>
      <c r="F15" s="4" t="s">
        <v>3</v>
      </c>
      <c r="G15" s="1" t="s">
        <v>8</v>
      </c>
      <c r="H15" s="3" t="str">
        <f t="shared" si="0"/>
        <v>Commercial</v>
      </c>
      <c r="I15" s="3" t="str">
        <f>IF(IFERROR(SEARCH("N/A",CID_DB[[#This Row],[ NSN ]]),-1)&lt;&gt;-1,"",LEFT(SUBSTITUTE(SUBSTITUTE(SUBSTITUTE(SUBSTITUTE(SUBSTITUTE(CID_DB[[#This Row],[ NSN ]],"-","")," ","")," ",""),"‐",""),"NA",""),13))</f>
        <v/>
      </c>
      <c r="J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314135003001||OUTSIDE TOP|</v>
      </c>
    </row>
    <row r="16" spans="1:13" x14ac:dyDescent="0.35">
      <c r="A16" s="1" t="s">
        <v>3</v>
      </c>
      <c r="B16" s="1" t="s">
        <v>9</v>
      </c>
      <c r="C16" s="1" t="s">
        <v>32</v>
      </c>
      <c r="D16" s="1" t="s">
        <v>3</v>
      </c>
      <c r="E16" s="1" t="s">
        <v>20</v>
      </c>
      <c r="F16" s="4" t="s">
        <v>3</v>
      </c>
      <c r="G16" s="1" t="s">
        <v>8</v>
      </c>
      <c r="H16" s="3" t="str">
        <f t="shared" si="0"/>
        <v>Commercial</v>
      </c>
      <c r="I16" s="3" t="str">
        <f>IF(IFERROR(SEARCH("N/A",CID_DB[[#This Row],[ NSN ]]),-1)&lt;&gt;-1,"",LEFT(SUBSTITUTE(SUBSTITUTE(SUBSTITUTE(SUBSTITUTE(SUBSTITUTE(CID_DB[[#This Row],[ NSN ]],"-","")," ","")," ",""),"‐",""),"NA",""),13))</f>
        <v/>
      </c>
      <c r="J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312111023001||TUBE, STRUCTURAL|</v>
      </c>
    </row>
    <row r="17" spans="1:10" x14ac:dyDescent="0.35">
      <c r="A17" s="1" t="s">
        <v>3</v>
      </c>
      <c r="B17" s="1" t="s">
        <v>9</v>
      </c>
      <c r="C17" s="1" t="s">
        <v>33</v>
      </c>
      <c r="D17" s="1" t="s">
        <v>3</v>
      </c>
      <c r="E17" s="1" t="s">
        <v>34</v>
      </c>
      <c r="F17" s="4" t="s">
        <v>3</v>
      </c>
      <c r="G17" s="1" t="s">
        <v>8</v>
      </c>
      <c r="H17" s="3" t="str">
        <f t="shared" si="0"/>
        <v>Commercial</v>
      </c>
      <c r="I17" s="3" t="str">
        <f>IF(IFERROR(SEARCH("N/A",CID_DB[[#This Row],[ NSN ]]),-1)&lt;&gt;-1,"",LEFT(SUBSTITUTE(SUBSTITUTE(SUBSTITUTE(SUBSTITUTE(SUBSTITUTE(CID_DB[[#This Row],[ NSN ]],"-","")," ","")," ",""),"‐",""),"NA",""),13))</f>
        <v/>
      </c>
      <c r="J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314135007001||INSIDE BOTTOM|</v>
      </c>
    </row>
    <row r="18" spans="1:10" x14ac:dyDescent="0.35">
      <c r="A18" s="1" t="s">
        <v>3</v>
      </c>
      <c r="B18" s="1" t="s">
        <v>9</v>
      </c>
      <c r="C18" s="1" t="s">
        <v>35</v>
      </c>
      <c r="D18" s="1" t="s">
        <v>3</v>
      </c>
      <c r="E18" s="1" t="s">
        <v>36</v>
      </c>
      <c r="F18" s="4" t="s">
        <v>3</v>
      </c>
      <c r="G18" s="1" t="s">
        <v>8</v>
      </c>
      <c r="H18" s="3" t="str">
        <f t="shared" si="0"/>
        <v>Commercial</v>
      </c>
      <c r="I18" s="3" t="str">
        <f>IF(IFERROR(SEARCH("N/A",CID_DB[[#This Row],[ NSN ]]),-1)&lt;&gt;-1,"",LEFT(SUBSTITUTE(SUBSTITUTE(SUBSTITUTE(SUBSTITUTE(SUBSTITUTE(CID_DB[[#This Row],[ NSN ]],"-","")," ","")," ",""),"‐",""),"NA",""),13))</f>
        <v/>
      </c>
      <c r="J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101137112009||AR500F, STEEL, ABRAS RESIST, 3/8|</v>
      </c>
    </row>
    <row r="19" spans="1:10" x14ac:dyDescent="0.35">
      <c r="A19" s="1" t="s">
        <v>3</v>
      </c>
      <c r="B19" s="1" t="s">
        <v>9</v>
      </c>
      <c r="C19" s="1" t="s">
        <v>37</v>
      </c>
      <c r="D19" s="1" t="s">
        <v>3</v>
      </c>
      <c r="E19" s="1" t="s">
        <v>38</v>
      </c>
      <c r="F19" s="4" t="s">
        <v>3</v>
      </c>
      <c r="G19" s="1" t="s">
        <v>8</v>
      </c>
      <c r="H19" s="3" t="str">
        <f t="shared" si="0"/>
        <v>Commercial</v>
      </c>
      <c r="I19" s="3" t="str">
        <f>IF(IFERROR(SEARCH("N/A",CID_DB[[#This Row],[ NSN ]]),-1)&lt;&gt;-1,"",LEFT(SUBSTITUTE(SUBSTITUTE(SUBSTITUTE(SUBSTITUTE(SUBSTITUTE(CID_DB[[#This Row],[ NSN ]],"-","")," ","")," ",""),"‐",""),"NA",""),13))</f>
        <v/>
      </c>
      <c r="J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101155510003||DOMEX 100 XF, 4MM,2 X 5 X 240 TUBE|</v>
      </c>
    </row>
    <row r="20" spans="1:10" x14ac:dyDescent="0.35">
      <c r="A20" s="1" t="s">
        <v>3</v>
      </c>
      <c r="B20" s="1" t="s">
        <v>9</v>
      </c>
      <c r="C20" s="1" t="s">
        <v>39</v>
      </c>
      <c r="D20" s="1" t="s">
        <v>3</v>
      </c>
      <c r="E20" s="1" t="s">
        <v>20</v>
      </c>
      <c r="F20" s="4" t="s">
        <v>3</v>
      </c>
      <c r="G20" s="1" t="s">
        <v>8</v>
      </c>
      <c r="H20" s="3" t="str">
        <f t="shared" si="0"/>
        <v>Commercial</v>
      </c>
      <c r="I20" s="3" t="str">
        <f>IF(IFERROR(SEARCH("N/A",CID_DB[[#This Row],[ NSN ]]),-1)&lt;&gt;-1,"",LEFT(SUBSTITUTE(SUBSTITUTE(SUBSTITUTE(SUBSTITUTE(SUBSTITUTE(CID_DB[[#This Row],[ NSN ]],"-","")," ","")," ",""),"‐",""),"NA",""),13))</f>
        <v/>
      </c>
      <c r="J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312111015001||TUBE, STRUCTURAL|</v>
      </c>
    </row>
    <row r="21" spans="1:10" x14ac:dyDescent="0.35">
      <c r="A21" s="1" t="s">
        <v>3</v>
      </c>
      <c r="B21" s="1" t="s">
        <v>9</v>
      </c>
      <c r="C21" s="1" t="s">
        <v>40</v>
      </c>
      <c r="D21" s="1" t="s">
        <v>3</v>
      </c>
      <c r="E21" s="1" t="s">
        <v>41</v>
      </c>
      <c r="F21" s="4" t="s">
        <v>3</v>
      </c>
      <c r="G21" s="1" t="s">
        <v>8</v>
      </c>
      <c r="H21" s="3" t="str">
        <f t="shared" si="0"/>
        <v>Commercial</v>
      </c>
      <c r="I21" s="3" t="str">
        <f>IF(IFERROR(SEARCH("N/A",CID_DB[[#This Row],[ NSN ]]),-1)&lt;&gt;-1,"",LEFT(SUBSTITUTE(SUBSTITUTE(SUBSTITUTE(SUBSTITUTE(SUBSTITUTE(CID_DB[[#This Row],[ NSN ]],"-","")," ","")," ",""),"‐",""),"NA",""),13))</f>
        <v/>
      </c>
      <c r="J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314135005001||OUTER SKIN FLOOR|</v>
      </c>
    </row>
    <row r="22" spans="1:10" x14ac:dyDescent="0.35">
      <c r="A22" s="1" t="s">
        <v>3</v>
      </c>
      <c r="B22" s="1" t="s">
        <v>9</v>
      </c>
      <c r="C22" s="1" t="s">
        <v>42</v>
      </c>
      <c r="D22" s="1" t="s">
        <v>3</v>
      </c>
      <c r="E22" s="1" t="s">
        <v>43</v>
      </c>
      <c r="F22" s="4" t="s">
        <v>3</v>
      </c>
      <c r="G22" s="1" t="s">
        <v>8</v>
      </c>
      <c r="H22" s="3" t="str">
        <f t="shared" si="0"/>
        <v>Commercial</v>
      </c>
      <c r="I22" s="3" t="str">
        <f>IF(IFERROR(SEARCH("N/A",CID_DB[[#This Row],[ NSN ]]),-1)&lt;&gt;-1,"",LEFT(SUBSTITUTE(SUBSTITUTE(SUBSTITUTE(SUBSTITUTE(SUBSTITUTE(CID_DB[[#This Row],[ NSN ]],"-","")," ","")," ",""),"‐",""),"NA",""),13))</f>
        <v/>
      </c>
      <c r="J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314135012001||OUTER SKIN ROOF|</v>
      </c>
    </row>
    <row r="23" spans="1:10" x14ac:dyDescent="0.35">
      <c r="A23" s="1" t="s">
        <v>3</v>
      </c>
      <c r="B23" s="1" t="s">
        <v>9</v>
      </c>
      <c r="C23" s="1" t="s">
        <v>44</v>
      </c>
      <c r="D23" s="1" t="s">
        <v>3</v>
      </c>
      <c r="E23" s="1" t="s">
        <v>20</v>
      </c>
      <c r="F23" s="4" t="s">
        <v>3</v>
      </c>
      <c r="G23" s="1" t="s">
        <v>8</v>
      </c>
      <c r="H23" s="3" t="str">
        <f t="shared" si="0"/>
        <v>Commercial</v>
      </c>
      <c r="I23" s="3" t="str">
        <f>IF(IFERROR(SEARCH("N/A",CID_DB[[#This Row],[ NSN ]]),-1)&lt;&gt;-1,"",LEFT(SUBSTITUTE(SUBSTITUTE(SUBSTITUTE(SUBSTITUTE(SUBSTITUTE(CID_DB[[#This Row],[ NSN ]],"-","")," ","")," ",""),"‐",""),"NA",""),13))</f>
        <v/>
      </c>
      <c r="J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312111028001||TUBE, STRUCTURAL|</v>
      </c>
    </row>
    <row r="24" spans="1:10" x14ac:dyDescent="0.35">
      <c r="A24" s="1" t="s">
        <v>3</v>
      </c>
      <c r="B24" s="1" t="s">
        <v>9</v>
      </c>
      <c r="C24" s="1" t="s">
        <v>45</v>
      </c>
      <c r="D24" s="1" t="s">
        <v>3</v>
      </c>
      <c r="E24" s="1" t="s">
        <v>20</v>
      </c>
      <c r="F24" s="4" t="s">
        <v>3</v>
      </c>
      <c r="G24" s="1" t="s">
        <v>8</v>
      </c>
      <c r="H24" s="3" t="str">
        <f t="shared" si="0"/>
        <v>Commercial</v>
      </c>
      <c r="I24" s="3" t="str">
        <f>IF(IFERROR(SEARCH("N/A",CID_DB[[#This Row],[ NSN ]]),-1)&lt;&gt;-1,"",LEFT(SUBSTITUTE(SUBSTITUTE(SUBSTITUTE(SUBSTITUTE(SUBSTITUTE(CID_DB[[#This Row],[ NSN ]],"-","")," ","")," ",""),"‐",""),"NA",""),13))</f>
        <v/>
      </c>
      <c r="J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312111022001||TUBE, STRUCTURAL|</v>
      </c>
    </row>
    <row r="25" spans="1:10" x14ac:dyDescent="0.35">
      <c r="A25" s="1" t="s">
        <v>3</v>
      </c>
      <c r="B25" s="1" t="s">
        <v>9</v>
      </c>
      <c r="C25" s="1" t="s">
        <v>46</v>
      </c>
      <c r="D25" s="1" t="s">
        <v>3</v>
      </c>
      <c r="E25" s="1" t="s">
        <v>20</v>
      </c>
      <c r="F25" s="4" t="s">
        <v>3</v>
      </c>
      <c r="G25" s="1" t="s">
        <v>8</v>
      </c>
      <c r="H25" s="3" t="str">
        <f t="shared" si="0"/>
        <v>Commercial</v>
      </c>
      <c r="I25" s="3" t="str">
        <f>IF(IFERROR(SEARCH("N/A",CID_DB[[#This Row],[ NSN ]]),-1)&lt;&gt;-1,"",LEFT(SUBSTITUTE(SUBSTITUTE(SUBSTITUTE(SUBSTITUTE(SUBSTITUTE(CID_DB[[#This Row],[ NSN ]],"-","")," ","")," ",""),"‐",""),"NA",""),13))</f>
        <v/>
      </c>
      <c r="J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312111027001||TUBE, STRUCTURAL|</v>
      </c>
    </row>
    <row r="26" spans="1:10" x14ac:dyDescent="0.35">
      <c r="A26" s="1" t="s">
        <v>3</v>
      </c>
      <c r="B26" s="1" t="s">
        <v>9</v>
      </c>
      <c r="C26" s="1" t="s">
        <v>47</v>
      </c>
      <c r="D26" s="1" t="s">
        <v>3</v>
      </c>
      <c r="E26" s="1" t="s">
        <v>20</v>
      </c>
      <c r="F26" s="4" t="s">
        <v>3</v>
      </c>
      <c r="G26" s="1" t="s">
        <v>8</v>
      </c>
      <c r="H26" s="3" t="str">
        <f t="shared" si="0"/>
        <v>Commercial</v>
      </c>
      <c r="I26" s="3" t="str">
        <f>IF(IFERROR(SEARCH("N/A",CID_DB[[#This Row],[ NSN ]]),-1)&lt;&gt;-1,"",LEFT(SUBSTITUTE(SUBSTITUTE(SUBSTITUTE(SUBSTITUTE(SUBSTITUTE(CID_DB[[#This Row],[ NSN ]],"-","")," ","")," ",""),"‐",""),"NA",""),13))</f>
        <v/>
      </c>
      <c r="J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312111090001||TUBE, STRUCTURAL|</v>
      </c>
    </row>
    <row r="27" spans="1:10" x14ac:dyDescent="0.35">
      <c r="A27" s="1" t="s">
        <v>3</v>
      </c>
      <c r="B27" s="1" t="s">
        <v>9</v>
      </c>
      <c r="C27" s="1" t="s">
        <v>48</v>
      </c>
      <c r="D27" s="1" t="s">
        <v>3</v>
      </c>
      <c r="E27" s="1" t="s">
        <v>49</v>
      </c>
      <c r="F27" s="4" t="s">
        <v>3</v>
      </c>
      <c r="G27" s="1" t="s">
        <v>8</v>
      </c>
      <c r="H27" s="3" t="str">
        <f t="shared" si="0"/>
        <v>Commercial</v>
      </c>
      <c r="I27" s="3" t="str">
        <f>IF(IFERROR(SEARCH("N/A",CID_DB[[#This Row],[ NSN ]]),-1)&lt;&gt;-1,"",LEFT(SUBSTITUTE(SUBSTITUTE(SUBSTITUTE(SUBSTITUTE(SUBSTITUTE(CID_DB[[#This Row],[ NSN ]],"-","")," ","")," ",""),"‐",""),"NA",""),13))</f>
        <v/>
      </c>
      <c r="J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101155510004||DOMEX 100 XF, 4MM,21/2X12X240 TUBE|</v>
      </c>
    </row>
    <row r="28" spans="1:10" x14ac:dyDescent="0.35">
      <c r="A28" s="1" t="s">
        <v>3</v>
      </c>
      <c r="B28" s="1" t="s">
        <v>9</v>
      </c>
      <c r="C28" s="1" t="s">
        <v>50</v>
      </c>
      <c r="D28" s="1" t="s">
        <v>3</v>
      </c>
      <c r="E28" s="1" t="s">
        <v>20</v>
      </c>
      <c r="F28" s="4" t="s">
        <v>3</v>
      </c>
      <c r="G28" s="1" t="s">
        <v>8</v>
      </c>
      <c r="H28" s="3" t="str">
        <f t="shared" si="0"/>
        <v>Commercial</v>
      </c>
      <c r="I28" s="3" t="str">
        <f>IF(IFERROR(SEARCH("N/A",CID_DB[[#This Row],[ NSN ]]),-1)&lt;&gt;-1,"",LEFT(SUBSTITUTE(SUBSTITUTE(SUBSTITUTE(SUBSTITUTE(SUBSTITUTE(CID_DB[[#This Row],[ NSN ]],"-","")," ","")," ",""),"‐",""),"NA",""),13))</f>
        <v/>
      </c>
      <c r="J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312111018001||TUBE, STRUCTURAL|</v>
      </c>
    </row>
    <row r="29" spans="1:10" x14ac:dyDescent="0.35">
      <c r="A29" s="1" t="s">
        <v>3</v>
      </c>
      <c r="B29" s="1" t="s">
        <v>9</v>
      </c>
      <c r="C29" s="1" t="s">
        <v>51</v>
      </c>
      <c r="D29" s="1" t="s">
        <v>3</v>
      </c>
      <c r="E29" s="1" t="s">
        <v>20</v>
      </c>
      <c r="F29" s="4" t="s">
        <v>3</v>
      </c>
      <c r="G29" s="1" t="s">
        <v>8</v>
      </c>
      <c r="H29" s="3" t="str">
        <f t="shared" si="0"/>
        <v>Commercial</v>
      </c>
      <c r="I29" s="3" t="str">
        <f>IF(IFERROR(SEARCH("N/A",CID_DB[[#This Row],[ NSN ]]),-1)&lt;&gt;-1,"",LEFT(SUBSTITUTE(SUBSTITUTE(SUBSTITUTE(SUBSTITUTE(SUBSTITUTE(CID_DB[[#This Row],[ NSN ]],"-","")," ","")," ",""),"‐",""),"NA",""),13))</f>
        <v/>
      </c>
      <c r="J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312111084001||TUBE, STRUCTURAL|</v>
      </c>
    </row>
    <row r="30" spans="1:10" x14ac:dyDescent="0.35">
      <c r="A30" s="1" t="s">
        <v>3</v>
      </c>
      <c r="B30" s="1" t="s">
        <v>9</v>
      </c>
      <c r="C30" s="1" t="s">
        <v>52</v>
      </c>
      <c r="D30" s="1" t="s">
        <v>3</v>
      </c>
      <c r="E30" s="1" t="s">
        <v>53</v>
      </c>
      <c r="F30" s="4" t="s">
        <v>3</v>
      </c>
      <c r="G30" s="1" t="s">
        <v>8</v>
      </c>
      <c r="H30" s="3" t="str">
        <f t="shared" si="0"/>
        <v>Commercial</v>
      </c>
      <c r="I30" s="3" t="str">
        <f>IF(IFERROR(SEARCH("N/A",CID_DB[[#This Row],[ NSN ]]),-1)&lt;&gt;-1,"",LEFT(SUBSTITUTE(SUBSTITUTE(SUBSTITUTE(SUBSTITUTE(SUBSTITUTE(CID_DB[[#This Row],[ NSN ]],"-","")," ","")," ",""),"‐",""),"NA",""),13))</f>
        <v/>
      </c>
      <c r="J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312112009001||WHEELWELL MAIN, TUBE, STRUCTURAL|</v>
      </c>
    </row>
    <row r="31" spans="1:10" x14ac:dyDescent="0.35">
      <c r="A31" s="1" t="s">
        <v>3</v>
      </c>
      <c r="B31" s="1" t="s">
        <v>9</v>
      </c>
      <c r="C31" s="1" t="s">
        <v>54</v>
      </c>
      <c r="D31" s="1" t="s">
        <v>3</v>
      </c>
      <c r="E31" s="1" t="s">
        <v>20</v>
      </c>
      <c r="F31" s="4" t="s">
        <v>3</v>
      </c>
      <c r="G31" s="1" t="s">
        <v>8</v>
      </c>
      <c r="H31" s="3" t="str">
        <f t="shared" si="0"/>
        <v>Commercial</v>
      </c>
      <c r="I31" s="3" t="str">
        <f>IF(IFERROR(SEARCH("N/A",CID_DB[[#This Row],[ NSN ]]),-1)&lt;&gt;-1,"",LEFT(SUBSTITUTE(SUBSTITUTE(SUBSTITUTE(SUBSTITUTE(SUBSTITUTE(CID_DB[[#This Row],[ NSN ]],"-","")," ","")," ",""),"‐",""),"NA",""),13))</f>
        <v/>
      </c>
      <c r="J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312111089001||TUBE, STRUCTURAL|</v>
      </c>
    </row>
    <row r="32" spans="1:10" x14ac:dyDescent="0.35">
      <c r="A32" s="1" t="s">
        <v>3</v>
      </c>
      <c r="B32" s="1" t="s">
        <v>9</v>
      </c>
      <c r="C32" s="1" t="s">
        <v>55</v>
      </c>
      <c r="D32" s="1" t="s">
        <v>3</v>
      </c>
      <c r="E32" s="1" t="s">
        <v>56</v>
      </c>
      <c r="F32" s="4" t="s">
        <v>3</v>
      </c>
      <c r="G32" s="1" t="s">
        <v>8</v>
      </c>
      <c r="H32" s="3" t="str">
        <f t="shared" si="0"/>
        <v>Commercial</v>
      </c>
      <c r="I32" s="3" t="str">
        <f>IF(IFERROR(SEARCH("N/A",CID_DB[[#This Row],[ NSN ]]),-1)&lt;&gt;-1,"",LEFT(SUBSTITUTE(SUBSTITUTE(SUBSTITUTE(SUBSTITUTE(SUBSTITUTE(CID_DB[[#This Row],[ NSN ]],"-","")," ","")," ",""),"‐",""),"NA",""),13))</f>
        <v/>
      </c>
      <c r="J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312112003001||TUBE, STRUCTURAL, CROSSMEMBER|</v>
      </c>
    </row>
    <row r="33" spans="1:10" x14ac:dyDescent="0.35">
      <c r="A33" s="1" t="s">
        <v>3</v>
      </c>
      <c r="B33" s="1" t="s">
        <v>9</v>
      </c>
      <c r="C33" s="1" t="s">
        <v>57</v>
      </c>
      <c r="D33" s="1" t="s">
        <v>3</v>
      </c>
      <c r="E33" s="1" t="s">
        <v>20</v>
      </c>
      <c r="F33" s="4" t="s">
        <v>3</v>
      </c>
      <c r="G33" s="1" t="s">
        <v>8</v>
      </c>
      <c r="H33" s="3" t="str">
        <f t="shared" si="0"/>
        <v>Commercial</v>
      </c>
      <c r="I33" s="3" t="str">
        <f>IF(IFERROR(SEARCH("N/A",CID_DB[[#This Row],[ NSN ]]),-1)&lt;&gt;-1,"",LEFT(SUBSTITUTE(SUBSTITUTE(SUBSTITUTE(SUBSTITUTE(SUBSTITUTE(CID_DB[[#This Row],[ NSN ]],"-","")," ","")," ",""),"‐",""),"NA",""),13))</f>
        <v/>
      </c>
      <c r="J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312111052001||TUBE, STRUCTURAL|</v>
      </c>
    </row>
    <row r="34" spans="1:10" x14ac:dyDescent="0.35">
      <c r="A34" s="1" t="s">
        <v>3</v>
      </c>
      <c r="B34" s="1" t="s">
        <v>9</v>
      </c>
      <c r="C34" s="1" t="s">
        <v>58</v>
      </c>
      <c r="D34" s="1" t="s">
        <v>3</v>
      </c>
      <c r="E34" s="1" t="s">
        <v>59</v>
      </c>
      <c r="F34" s="4" t="s">
        <v>3</v>
      </c>
      <c r="G34" s="1" t="s">
        <v>8</v>
      </c>
      <c r="H34" s="3" t="str">
        <f t="shared" si="0"/>
        <v>Commercial</v>
      </c>
      <c r="I34" s="3" t="str">
        <f>IF(IFERROR(SEARCH("N/A",CID_DB[[#This Row],[ NSN ]]),-1)&lt;&gt;-1,"",LEFT(SUBSTITUTE(SUBSTITUTE(SUBSTITUTE(SUBSTITUTE(SUBSTITUTE(CID_DB[[#This Row],[ NSN ]],"-","")," ","")," ",""),"‐",""),"NA",""),13))</f>
        <v/>
      </c>
      <c r="J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314135010001||INTERIOR FLOOR|</v>
      </c>
    </row>
    <row r="35" spans="1:10" x14ac:dyDescent="0.35">
      <c r="A35" s="1" t="s">
        <v>3</v>
      </c>
      <c r="B35" s="1" t="s">
        <v>9</v>
      </c>
      <c r="C35" s="1" t="s">
        <v>60</v>
      </c>
      <c r="D35" s="1" t="s">
        <v>3</v>
      </c>
      <c r="E35" s="1" t="s">
        <v>20</v>
      </c>
      <c r="F35" s="4" t="s">
        <v>3</v>
      </c>
      <c r="G35" s="1" t="s">
        <v>8</v>
      </c>
      <c r="H35" s="3" t="str">
        <f t="shared" si="0"/>
        <v>Commercial</v>
      </c>
      <c r="I35" s="3" t="str">
        <f>IF(IFERROR(SEARCH("N/A",CID_DB[[#This Row],[ NSN ]]),-1)&lt;&gt;-1,"",LEFT(SUBSTITUTE(SUBSTITUTE(SUBSTITUTE(SUBSTITUTE(SUBSTITUTE(CID_DB[[#This Row],[ NSN ]],"-","")," ","")," ",""),"‐",""),"NA",""),13))</f>
        <v/>
      </c>
      <c r="J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312111047001||TUBE, STRUCTURAL|</v>
      </c>
    </row>
    <row r="36" spans="1:10" x14ac:dyDescent="0.35">
      <c r="A36" s="1" t="s">
        <v>3</v>
      </c>
      <c r="B36" s="1" t="s">
        <v>9</v>
      </c>
      <c r="C36" s="1" t="s">
        <v>61</v>
      </c>
      <c r="D36" s="1" t="s">
        <v>3</v>
      </c>
      <c r="E36" s="1" t="s">
        <v>62</v>
      </c>
      <c r="F36" s="4" t="s">
        <v>3</v>
      </c>
      <c r="G36" s="1" t="s">
        <v>8</v>
      </c>
      <c r="H36" s="3" t="str">
        <f t="shared" si="0"/>
        <v>Commercial</v>
      </c>
      <c r="I36" s="3" t="str">
        <f>IF(IFERROR(SEARCH("N/A",CID_DB[[#This Row],[ NSN ]]),-1)&lt;&gt;-1,"",LEFT(SUBSTITUTE(SUBSTITUTE(SUBSTITUTE(SUBSTITUTE(SUBSTITUTE(CID_DB[[#This Row],[ NSN ]],"-","")," ","")," ",""),"‐",""),"NA",""),13))</f>
        <v/>
      </c>
      <c r="J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314135011001||INTERIOR ROOF|</v>
      </c>
    </row>
    <row r="37" spans="1:10" x14ac:dyDescent="0.35">
      <c r="A37" s="1" t="s">
        <v>3</v>
      </c>
      <c r="B37" s="1" t="s">
        <v>9</v>
      </c>
      <c r="C37" s="1" t="s">
        <v>63</v>
      </c>
      <c r="D37" s="1" t="s">
        <v>3</v>
      </c>
      <c r="E37" s="1" t="s">
        <v>20</v>
      </c>
      <c r="F37" s="4" t="s">
        <v>3</v>
      </c>
      <c r="G37" s="1" t="s">
        <v>8</v>
      </c>
      <c r="H37" s="3" t="str">
        <f t="shared" si="0"/>
        <v>Commercial</v>
      </c>
      <c r="I37" s="3" t="str">
        <f>IF(IFERROR(SEARCH("N/A",CID_DB[[#This Row],[ NSN ]]),-1)&lt;&gt;-1,"",LEFT(SUBSTITUTE(SUBSTITUTE(SUBSTITUTE(SUBSTITUTE(SUBSTITUTE(CID_DB[[#This Row],[ NSN ]],"-","")," ","")," ",""),"‐",""),"NA",""),13))</f>
        <v/>
      </c>
      <c r="J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312111025001||TUBE, STRUCTURAL|</v>
      </c>
    </row>
    <row r="38" spans="1:10" x14ac:dyDescent="0.35">
      <c r="A38" s="1" t="s">
        <v>3</v>
      </c>
      <c r="B38" s="1" t="s">
        <v>9</v>
      </c>
      <c r="C38" s="1" t="s">
        <v>64</v>
      </c>
      <c r="D38" s="1" t="s">
        <v>3</v>
      </c>
      <c r="E38" s="1" t="s">
        <v>65</v>
      </c>
      <c r="F38" s="4" t="s">
        <v>3</v>
      </c>
      <c r="G38" s="1" t="s">
        <v>8</v>
      </c>
      <c r="H38" s="3" t="str">
        <f t="shared" si="0"/>
        <v>Commercial</v>
      </c>
      <c r="I38" s="3" t="str">
        <f>IF(IFERROR(SEARCH("N/A",CID_DB[[#This Row],[ NSN ]]),-1)&lt;&gt;-1,"",LEFT(SUBSTITUTE(SUBSTITUTE(SUBSTITUTE(SUBSTITUTE(SUBSTITUTE(CID_DB[[#This Row],[ NSN ]],"-","")," ","")," ",""),"‐",""),"NA",""),13))</f>
        <v/>
      </c>
      <c r="J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101001002028||1013,KV,K29,3000D,1X1,50IN,ARG|</v>
      </c>
    </row>
    <row r="39" spans="1:10" x14ac:dyDescent="0.35">
      <c r="A39" s="1" t="s">
        <v>3</v>
      </c>
      <c r="B39" s="1" t="s">
        <v>9</v>
      </c>
      <c r="C39" s="1" t="s">
        <v>66</v>
      </c>
      <c r="D39" s="1" t="s">
        <v>3</v>
      </c>
      <c r="E39" s="1" t="s">
        <v>67</v>
      </c>
      <c r="F39" s="4" t="s">
        <v>3</v>
      </c>
      <c r="G39" s="1" t="s">
        <v>8</v>
      </c>
      <c r="H39" s="3" t="str">
        <f t="shared" si="0"/>
        <v>Commercial</v>
      </c>
      <c r="I39" s="3" t="str">
        <f>IF(IFERROR(SEARCH("N/A",CID_DB[[#This Row],[ NSN ]]),-1)&lt;&gt;-1,"",LEFT(SUBSTITUTE(SUBSTITUTE(SUBSTITUTE(SUBSTITUTE(SUBSTITUTE(CID_DB[[#This Row],[ NSN ]],"-","")," ","")," ",""),"‐",""),"NA",""),13))</f>
        <v/>
      </c>
      <c r="J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101001030004||CARBON,3K 1X1 PLAIN WEAVE HM5 50"|</v>
      </c>
    </row>
    <row r="40" spans="1:10" x14ac:dyDescent="0.35">
      <c r="A40" s="1" t="s">
        <v>3</v>
      </c>
      <c r="B40" s="1" t="s">
        <v>9</v>
      </c>
      <c r="C40" s="1" t="s">
        <v>68</v>
      </c>
      <c r="D40" s="1" t="s">
        <v>3</v>
      </c>
      <c r="E40" s="1" t="s">
        <v>69</v>
      </c>
      <c r="F40" s="4" t="s">
        <v>3</v>
      </c>
      <c r="G40" s="1" t="s">
        <v>8</v>
      </c>
      <c r="H40" s="3" t="str">
        <f t="shared" si="0"/>
        <v>Commercial</v>
      </c>
      <c r="I40" s="3" t="str">
        <f>IF(IFERROR(SEARCH("N/A",CID_DB[[#This Row],[ NSN ]]),-1)&lt;&gt;-1,"",LEFT(SUBSTITUTE(SUBSTITUTE(SUBSTITUTE(SUBSTITUTE(SUBSTITUTE(CID_DB[[#This Row],[ NSN ]],"-","")," ","")," ",""),"‐",""),"NA",""),13))</f>
        <v/>
      </c>
      <c r="J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101191600003||TWARON, 3000D, 20%RC, CLEAR LC818|</v>
      </c>
    </row>
    <row r="41" spans="1:10" x14ac:dyDescent="0.35">
      <c r="A41" s="1" t="s">
        <v>3</v>
      </c>
      <c r="B41" s="1" t="s">
        <v>9</v>
      </c>
      <c r="C41" s="1" t="s">
        <v>70</v>
      </c>
      <c r="D41" s="1" t="s">
        <v>3</v>
      </c>
      <c r="E41" s="1" t="s">
        <v>71</v>
      </c>
      <c r="F41" s="4" t="s">
        <v>3</v>
      </c>
      <c r="G41" s="1" t="s">
        <v>8</v>
      </c>
      <c r="H41" s="3" t="str">
        <f t="shared" si="0"/>
        <v>Commercial</v>
      </c>
      <c r="I41" s="3" t="str">
        <f>IF(IFERROR(SEARCH("N/A",CID_DB[[#This Row],[ NSN ]]),-1)&lt;&gt;-1,"",LEFT(SUBSTITUTE(SUBSTITUTE(SUBSTITUTE(SUBSTITUTE(SUBSTITUTE(CID_DB[[#This Row],[ NSN ]],"-","")," ","")," ",""),"‐",""),"NA",""),13))</f>
        <v/>
      </c>
      <c r="J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101191600004||KEVLAR, 3000D, 2X2 WEAVE, 20% RC|</v>
      </c>
    </row>
    <row r="42" spans="1:10" x14ac:dyDescent="0.35">
      <c r="A42" s="1" t="s">
        <v>3</v>
      </c>
      <c r="B42" s="1" t="s">
        <v>9</v>
      </c>
      <c r="C42" s="1" t="s">
        <v>72</v>
      </c>
      <c r="D42" s="1" t="s">
        <v>3</v>
      </c>
      <c r="E42" s="1" t="s">
        <v>73</v>
      </c>
      <c r="F42" s="4" t="s">
        <v>3</v>
      </c>
      <c r="G42" s="1" t="s">
        <v>8</v>
      </c>
      <c r="H42" s="3" t="str">
        <f t="shared" si="0"/>
        <v>Commercial</v>
      </c>
      <c r="I42" s="3" t="str">
        <f>IF(IFERROR(SEARCH("N/A",CID_DB[[#This Row],[ NSN ]]),-1)&lt;&gt;-1,"",LEFT(SUBSTITUTE(SUBSTITUTE(SUBSTITUTE(SUBSTITUTE(SUBSTITUTE(CID_DB[[#This Row],[ NSN ]],"-","")," ","")," ",""),"‐",""),"NA",""),13))</f>
        <v/>
      </c>
      <c r="J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101178010015||6061T651, ALUM, PLATE, 1/2X60.5W|</v>
      </c>
    </row>
    <row r="43" spans="1:10" x14ac:dyDescent="0.35">
      <c r="A43" s="1" t="s">
        <v>3</v>
      </c>
      <c r="B43" s="1" t="s">
        <v>9</v>
      </c>
      <c r="C43" s="1" t="s">
        <v>74</v>
      </c>
      <c r="D43" s="1" t="s">
        <v>3</v>
      </c>
      <c r="E43" s="1" t="s">
        <v>75</v>
      </c>
      <c r="F43" s="4" t="s">
        <v>3</v>
      </c>
      <c r="G43" s="1" t="s">
        <v>8</v>
      </c>
      <c r="H43" s="3" t="str">
        <f t="shared" si="0"/>
        <v>Commercial</v>
      </c>
      <c r="I43" s="3" t="str">
        <f>IF(IFERROR(SEARCH("N/A",CID_DB[[#This Row],[ NSN ]]),-1)&lt;&gt;-1,"",LEFT(SUBSTITUTE(SUBSTITUTE(SUBSTITUTE(SUBSTITUTE(SUBSTITUTE(CID_DB[[#This Row],[ NSN ]],"-","")," ","")," ",""),"‐",""),"NA",""),13))</f>
        <v/>
      </c>
      <c r="J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101100120003||A2, TOOL STEEL,3/8 X 5|</v>
      </c>
    </row>
    <row r="44" spans="1:10" x14ac:dyDescent="0.35">
      <c r="A44" s="1" t="s">
        <v>3</v>
      </c>
      <c r="B44" s="1" t="s">
        <v>9</v>
      </c>
      <c r="C44" s="1" t="s">
        <v>76</v>
      </c>
      <c r="D44" s="1" t="s">
        <v>3</v>
      </c>
      <c r="E44" s="1" t="s">
        <v>77</v>
      </c>
      <c r="F44" s="4" t="s">
        <v>3</v>
      </c>
      <c r="G44" s="1" t="s">
        <v>8</v>
      </c>
      <c r="H44" s="3" t="str">
        <f t="shared" si="0"/>
        <v>Commercial</v>
      </c>
      <c r="I44" s="3" t="str">
        <f>IF(IFERROR(SEARCH("N/A",CID_DB[[#This Row],[ NSN ]]),-1)&lt;&gt;-1,"",LEFT(SUBSTITUTE(SUBSTITUTE(SUBSTITUTE(SUBSTITUTE(SUBSTITUTE(CID_DB[[#This Row],[ NSN ]],"-","")," ","")," ",""),"‐",""),"NA",""),13))</f>
        <v/>
      </c>
      <c r="J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101173032002 (A)||4340 N&amp;TAMS 6415 1" X 1"|</v>
      </c>
    </row>
    <row r="45" spans="1:10" x14ac:dyDescent="0.35">
      <c r="A45" s="1" t="s">
        <v>3</v>
      </c>
      <c r="B45" s="1" t="s">
        <v>9</v>
      </c>
      <c r="C45" s="1" t="s">
        <v>78</v>
      </c>
      <c r="D45" s="1" t="s">
        <v>3</v>
      </c>
      <c r="E45" s="1" t="s">
        <v>79</v>
      </c>
      <c r="F45" s="4" t="s">
        <v>3</v>
      </c>
      <c r="G45" s="1" t="s">
        <v>8</v>
      </c>
      <c r="H45" s="3" t="str">
        <f t="shared" si="0"/>
        <v>Commercial</v>
      </c>
      <c r="I45" s="3" t="str">
        <f>IF(IFERROR(SEARCH("N/A",CID_DB[[#This Row],[ NSN ]]),-1)&lt;&gt;-1,"",LEFT(SUBSTITUTE(SUBSTITUTE(SUBSTITUTE(SUBSTITUTE(SUBSTITUTE(CID_DB[[#This Row],[ NSN ]],"-","")," ","")," ",""),"‐",""),"NA",""),13))</f>
        <v/>
      </c>
      <c r="J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101178010020||6061T6, ALUM, PLATE, 1/4X60X120|</v>
      </c>
    </row>
    <row r="46" spans="1:10" x14ac:dyDescent="0.35">
      <c r="A46" s="1" t="s">
        <v>3</v>
      </c>
      <c r="B46" s="1" t="s">
        <v>9</v>
      </c>
      <c r="C46" s="1" t="s">
        <v>80</v>
      </c>
      <c r="D46" s="1" t="s">
        <v>3</v>
      </c>
      <c r="E46" s="1" t="s">
        <v>77</v>
      </c>
      <c r="F46" s="4" t="s">
        <v>3</v>
      </c>
      <c r="G46" s="1" t="s">
        <v>8</v>
      </c>
      <c r="H46" s="3" t="str">
        <f t="shared" si="0"/>
        <v>Commercial</v>
      </c>
      <c r="I46" s="3" t="str">
        <f>IF(IFERROR(SEARCH("N/A",CID_DB[[#This Row],[ NSN ]]),-1)&lt;&gt;-1,"",LEFT(SUBSTITUTE(SUBSTITUTE(SUBSTITUTE(SUBSTITUTE(SUBSTITUTE(CID_DB[[#This Row],[ NSN ]],"-","")," ","")," ",""),"‐",""),"NA",""),13))</f>
        <v/>
      </c>
      <c r="J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101173032002 (B)||4340 N&amp;TAMS 6415 1" X 1"|</v>
      </c>
    </row>
    <row r="47" spans="1:10" x14ac:dyDescent="0.35">
      <c r="A47" s="1" t="s">
        <v>3</v>
      </c>
      <c r="B47" s="1" t="s">
        <v>9</v>
      </c>
      <c r="C47" s="1" t="s">
        <v>81</v>
      </c>
      <c r="D47" s="1" t="s">
        <v>3</v>
      </c>
      <c r="E47" s="1" t="s">
        <v>82</v>
      </c>
      <c r="F47" s="4" t="s">
        <v>3</v>
      </c>
      <c r="G47" s="1" t="s">
        <v>8</v>
      </c>
      <c r="H47" s="3" t="str">
        <f t="shared" si="0"/>
        <v>Commercial</v>
      </c>
      <c r="I47" s="3" t="str">
        <f>IF(IFERROR(SEARCH("N/A",CID_DB[[#This Row],[ NSN ]]),-1)&lt;&gt;-1,"",LEFT(SUBSTITUTE(SUBSTITUTE(SUBSTITUTE(SUBSTITUTE(SUBSTITUTE(CID_DB[[#This Row],[ NSN ]],"-","")," ","")," ",""),"‐",""),"NA",""),13))</f>
        <v/>
      </c>
      <c r="J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101122010007||T304, STAINLESS, PLATE/SHEET, 1/4
.250 X 48 X 120 AISI 304 ASTMA240 STAINLESS PLATE|</v>
      </c>
    </row>
    <row r="48" spans="1:10" x14ac:dyDescent="0.35">
      <c r="A48" s="1" t="s">
        <v>3</v>
      </c>
      <c r="B48" s="1" t="s">
        <v>9</v>
      </c>
      <c r="C48" s="1" t="s">
        <v>83</v>
      </c>
      <c r="D48" s="1" t="s">
        <v>3</v>
      </c>
      <c r="E48" s="1" t="s">
        <v>84</v>
      </c>
      <c r="F48" s="4" t="s">
        <v>3</v>
      </c>
      <c r="G48" s="1" t="s">
        <v>8</v>
      </c>
      <c r="H48" s="3" t="str">
        <f t="shared" si="0"/>
        <v>Commercial</v>
      </c>
      <c r="I48" s="3" t="str">
        <f>IF(IFERROR(SEARCH("N/A",CID_DB[[#This Row],[ NSN ]]),-1)&lt;&gt;-1,"",LEFT(SUBSTITUTE(SUBSTITUTE(SUBSTITUTE(SUBSTITUTE(SUBSTITUTE(CID_DB[[#This Row],[ NSN ]],"-","")," ","")," ",""),"‐",""),"NA",""),13))</f>
        <v/>
      </c>
      <c r="J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101172040010||4130,AMSS6758,BAR,1.25"X 3" X144"|</v>
      </c>
    </row>
    <row r="49" spans="1:10" x14ac:dyDescent="0.35">
      <c r="A49" s="1" t="s">
        <v>3</v>
      </c>
      <c r="B49" s="1" t="s">
        <v>9</v>
      </c>
      <c r="C49" s="1" t="s">
        <v>85</v>
      </c>
      <c r="D49" s="1" t="s">
        <v>3</v>
      </c>
      <c r="E49" s="1" t="s">
        <v>86</v>
      </c>
      <c r="F49" s="4" t="s">
        <v>3</v>
      </c>
      <c r="G49" s="1" t="s">
        <v>8</v>
      </c>
      <c r="H49" s="3" t="str">
        <f t="shared" si="0"/>
        <v>Commercial</v>
      </c>
      <c r="I49" s="3" t="str">
        <f>IF(IFERROR(SEARCH("N/A",CID_DB[[#This Row],[ NSN ]]),-1)&lt;&gt;-1,"",LEFT(SUBSTITUTE(SUBSTITUTE(SUBSTITUTE(SUBSTITUTE(SUBSTITUTE(CID_DB[[#This Row],[ NSN ]],"-","")," ","")," ",""),"‐",""),"NA",""),13))</f>
        <v/>
      </c>
      <c r="J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101155011005||ASTM A1008, STEEL, SHEET, CR, 10 GA|</v>
      </c>
    </row>
    <row r="50" spans="1:10" x14ac:dyDescent="0.35">
      <c r="A50" s="1" t="s">
        <v>3</v>
      </c>
      <c r="B50" s="1" t="s">
        <v>9</v>
      </c>
      <c r="C50" s="1" t="s">
        <v>87</v>
      </c>
      <c r="D50" s="1" t="s">
        <v>3</v>
      </c>
      <c r="E50" s="1" t="s">
        <v>88</v>
      </c>
      <c r="F50" s="4" t="s">
        <v>3</v>
      </c>
      <c r="G50" s="1" t="s">
        <v>8</v>
      </c>
      <c r="H50" s="3" t="str">
        <f t="shared" si="0"/>
        <v>Commercial</v>
      </c>
      <c r="I50" s="3" t="str">
        <f>IF(IFERROR(SEARCH("N/A",CID_DB[[#This Row],[ NSN ]]),-1)&lt;&gt;-1,"",LEFT(SUBSTITUTE(SUBSTITUTE(SUBSTITUTE(SUBSTITUTE(SUBSTITUTE(CID_DB[[#This Row],[ NSN ]],"-","")," ","")," ",""),"‐",""),"NA",""),13))</f>
        <v/>
      </c>
      <c r="J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101156021001 (A)||AISI 1018, STEEL, FLAT, CR, 3X4 
NOTE: CERT IN M2M 
2 PIECES|</v>
      </c>
    </row>
    <row r="51" spans="1:10" x14ac:dyDescent="0.35">
      <c r="A51" s="1" t="s">
        <v>3</v>
      </c>
      <c r="B51" s="1" t="s">
        <v>9</v>
      </c>
      <c r="C51" s="1" t="s">
        <v>89</v>
      </c>
      <c r="D51" s="1" t="s">
        <v>3</v>
      </c>
      <c r="E51" s="1" t="s">
        <v>90</v>
      </c>
      <c r="F51" s="4" t="s">
        <v>3</v>
      </c>
      <c r="G51" s="1" t="s">
        <v>8</v>
      </c>
      <c r="H51" s="3" t="str">
        <f t="shared" si="0"/>
        <v>Commercial</v>
      </c>
      <c r="I51" s="3" t="str">
        <f>IF(IFERROR(SEARCH("N/A",CID_DB[[#This Row],[ NSN ]]),-1)&lt;&gt;-1,"",LEFT(SUBSTITUTE(SUBSTITUTE(SUBSTITUTE(SUBSTITUTE(SUBSTITUTE(CID_DB[[#This Row],[ NSN ]],"-","")," ","")," ",""),"‐",""),"NA",""),13))</f>
        <v/>
      </c>
      <c r="J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101122010005||T304, STAINLESS, PLATE/SHEET, 3/16
.1875 x 48 x 120 AISI 304 ASTMA240 STAINLESS PLATE|</v>
      </c>
    </row>
    <row r="52" spans="1:10" x14ac:dyDescent="0.35">
      <c r="A52" s="1" t="s">
        <v>3</v>
      </c>
      <c r="B52" s="1" t="s">
        <v>9</v>
      </c>
      <c r="C52" s="1" t="s">
        <v>91</v>
      </c>
      <c r="D52" s="1" t="s">
        <v>3</v>
      </c>
      <c r="E52" s="1" t="s">
        <v>92</v>
      </c>
      <c r="F52" s="4" t="s">
        <v>3</v>
      </c>
      <c r="G52" s="1" t="s">
        <v>8</v>
      </c>
      <c r="H52" s="3" t="str">
        <f t="shared" si="0"/>
        <v>Commercial</v>
      </c>
      <c r="I52" s="3" t="str">
        <f>IF(IFERROR(SEARCH("N/A",CID_DB[[#This Row],[ NSN ]]),-1)&lt;&gt;-1,"",LEFT(SUBSTITUTE(SUBSTITUTE(SUBSTITUTE(SUBSTITUTE(SUBSTITUTE(CID_DB[[#This Row],[ NSN ]],"-","")," ","")," ",""),"‐",""),"NA",""),13))</f>
        <v/>
      </c>
      <c r="J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101172040008||4130,AMSS6758,BAR,1"X3" X144"|</v>
      </c>
    </row>
    <row r="53" spans="1:10" x14ac:dyDescent="0.35">
      <c r="A53" s="1" t="s">
        <v>3</v>
      </c>
      <c r="B53" s="1" t="s">
        <v>9</v>
      </c>
      <c r="C53" s="1" t="s">
        <v>93</v>
      </c>
      <c r="D53" s="1" t="s">
        <v>3</v>
      </c>
      <c r="E53" s="1" t="s">
        <v>94</v>
      </c>
      <c r="F53" s="4" t="s">
        <v>3</v>
      </c>
      <c r="G53" s="1" t="s">
        <v>8</v>
      </c>
      <c r="H53" s="3" t="str">
        <f t="shared" si="0"/>
        <v>Commercial</v>
      </c>
      <c r="I53" s="3" t="str">
        <f>IF(IFERROR(SEARCH("N/A",CID_DB[[#This Row],[ NSN ]]),-1)&lt;&gt;-1,"",LEFT(SUBSTITUTE(SUBSTITUTE(SUBSTITUTE(SUBSTITUTE(SUBSTITUTE(CID_DB[[#This Row],[ NSN ]],"-","")," ","")," ",""),"‐",""),"NA",""),13))</f>
        <v/>
      </c>
      <c r="J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101107052021||ASTM A36, ST, ANGLE 1.25X1.25X1/8|</v>
      </c>
    </row>
    <row r="54" spans="1:10" x14ac:dyDescent="0.35">
      <c r="A54" s="1" t="s">
        <v>3</v>
      </c>
      <c r="B54" s="1" t="s">
        <v>9</v>
      </c>
      <c r="C54" s="1" t="s">
        <v>95</v>
      </c>
      <c r="D54" s="1" t="s">
        <v>3</v>
      </c>
      <c r="E54" s="1" t="s">
        <v>96</v>
      </c>
      <c r="F54" s="4" t="s">
        <v>3</v>
      </c>
      <c r="G54" s="1" t="s">
        <v>8</v>
      </c>
      <c r="H54" s="3" t="str">
        <f t="shared" si="0"/>
        <v>Commercial</v>
      </c>
      <c r="I54" s="3" t="str">
        <f>IF(IFERROR(SEARCH("N/A",CID_DB[[#This Row],[ NSN ]]),-1)&lt;&gt;-1,"",LEFT(SUBSTITUTE(SUBSTITUTE(SUBSTITUTE(SUBSTITUTE(SUBSTITUTE(CID_DB[[#This Row],[ NSN ]],"-","")," ","")," ",""),"‐",""),"NA",""),13))</f>
        <v/>
      </c>
      <c r="J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101156021001 (B)||AISI 1018, STEEL, FLAT, CR, 3X4 NOTE: CERT IN M2M 
2 PIECES|</v>
      </c>
    </row>
    <row r="55" spans="1:10" x14ac:dyDescent="0.35">
      <c r="A55" s="1" t="s">
        <v>3</v>
      </c>
      <c r="B55" s="1" t="s">
        <v>9</v>
      </c>
      <c r="C55" s="1" t="s">
        <v>97</v>
      </c>
      <c r="D55" s="1" t="s">
        <v>3</v>
      </c>
      <c r="E55" s="1" t="s">
        <v>98</v>
      </c>
      <c r="F55" s="4" t="s">
        <v>3</v>
      </c>
      <c r="G55" s="1" t="s">
        <v>8</v>
      </c>
      <c r="H55" s="3" t="str">
        <f t="shared" si="0"/>
        <v>Commercial</v>
      </c>
      <c r="I55" s="3" t="str">
        <f>IF(IFERROR(SEARCH("N/A",CID_DB[[#This Row],[ NSN ]]),-1)&lt;&gt;-1,"",LEFT(SUBSTITUTE(SUBSTITUTE(SUBSTITUTE(SUBSTITUTE(SUBSTITUTE(CID_DB[[#This Row],[ NSN ]],"-","")," ","")," ",""),"‐",""),"NA",""),13))</f>
        <v/>
      </c>
      <c r="J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101144010001||ASTM A572, STEEL, PLATE, HISTR,1/2|</v>
      </c>
    </row>
    <row r="56" spans="1:10" x14ac:dyDescent="0.35">
      <c r="A56" s="1" t="s">
        <v>3</v>
      </c>
      <c r="B56" s="1" t="s">
        <v>99</v>
      </c>
      <c r="C56" s="1" t="s">
        <v>100</v>
      </c>
      <c r="D56" s="1" t="s">
        <v>100</v>
      </c>
      <c r="E56" s="1" t="s">
        <v>101</v>
      </c>
      <c r="F56" s="4" t="s">
        <v>102</v>
      </c>
      <c r="G56" s="1" t="s">
        <v>103</v>
      </c>
      <c r="H56" s="3" t="str">
        <f t="shared" si="0"/>
        <v>Other Than Commercial</v>
      </c>
      <c r="I56" s="3" t="str">
        <f>IF(IFERROR(SEARCH("N/A",CID_DB[[#This Row],[ NSN ]]),-1)&lt;&gt;-1,"",LEFT(SUBSTITUTE(SUBSTITUTE(SUBSTITUTE(SUBSTITUTE(SUBSTITUTE(CID_DB[[#This Row],[ NSN ]],"-","")," ","")," ",""),"‐",""),"NA",""),13))</f>
        <v/>
      </c>
      <c r="J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68A5206641025|68A5206641025|Integrated Drive Generator|</v>
      </c>
    </row>
    <row r="57" spans="1:10" x14ac:dyDescent="0.35">
      <c r="A57" s="1" t="s">
        <v>3</v>
      </c>
      <c r="B57" s="1" t="s">
        <v>104</v>
      </c>
      <c r="C57" s="1" t="s">
        <v>105</v>
      </c>
      <c r="D57" s="1" t="s">
        <v>106</v>
      </c>
      <c r="E57" s="1" t="s">
        <v>107</v>
      </c>
      <c r="F57" s="4" t="s">
        <v>3</v>
      </c>
      <c r="G57" s="1" t="s">
        <v>8</v>
      </c>
      <c r="H57" s="3" t="str">
        <f t="shared" si="0"/>
        <v>Commercial</v>
      </c>
      <c r="I57" s="3" t="str">
        <f>IF(IFERROR(SEARCH("N/A",CID_DB[[#This Row],[ NSN ]]),-1)&lt;&gt;-1,"",LEFT(SUBSTITUTE(SUBSTITUTE(SUBSTITUTE(SUBSTITUTE(SUBSTITUTE(CID_DB[[#This Row],[ NSN ]],"-","")," ","")," ",""),"‐",""),"NA",""),13))</f>
        <v/>
      </c>
      <c r="J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71310101|HG1700AG75|Inertial Measurement Unit (IMU) for NAVAIR AARGM FRP 8|</v>
      </c>
    </row>
    <row r="58" spans="1:10" x14ac:dyDescent="0.35">
      <c r="A58" s="1" t="s">
        <v>3</v>
      </c>
      <c r="B58" s="1" t="s">
        <v>6686</v>
      </c>
      <c r="C58" s="1" t="s">
        <v>6732</v>
      </c>
      <c r="D58" s="1" t="s">
        <v>6732</v>
      </c>
      <c r="E58" s="1" t="s">
        <v>6851</v>
      </c>
      <c r="F58" s="4" t="s">
        <v>6732</v>
      </c>
      <c r="G58" s="1" t="s">
        <v>103</v>
      </c>
      <c r="H58" s="3" t="str">
        <f t="shared" si="0"/>
        <v>Other Than Commercial</v>
      </c>
      <c r="I58" s="3" t="str">
        <f>IF(IFERROR(SEARCH("N/A",CID_DB[[#This Row],[ NSN ]]),-1)&lt;&gt;-1,"",LEFT(SUBSTITUTE(SUBSTITUTE(SUBSTITUTE(SUBSTITUTE(SUBSTITUTE(CID_DB[[#This Row],[ NSN ]],"-","")," ","")," ",""),"‐",""),"NA",""),13))</f>
        <v>Presolicitati</v>
      </c>
      <c r="J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Presolicitation|Presolicitation|Contracted Air Services|Presolicitati</v>
      </c>
    </row>
    <row r="59" spans="1:10" x14ac:dyDescent="0.35">
      <c r="A59" s="1" t="s">
        <v>3</v>
      </c>
      <c r="B59" s="1" t="s">
        <v>108</v>
      </c>
      <c r="C59" s="1" t="s">
        <v>109</v>
      </c>
      <c r="D59" s="1" t="s">
        <v>3</v>
      </c>
      <c r="E59" s="1" t="s">
        <v>110</v>
      </c>
      <c r="F59" s="4" t="s">
        <v>3</v>
      </c>
      <c r="G59" s="1" t="s">
        <v>8</v>
      </c>
      <c r="H59" s="3" t="str">
        <f t="shared" si="0"/>
        <v>Commercial</v>
      </c>
      <c r="I59" s="3" t="str">
        <f>IF(IFERROR(SEARCH("N/A",CID_DB[[#This Row],[ NSN ]]),-1)&lt;&gt;-1,"",LEFT(SUBSTITUTE(SUBSTITUTE(SUBSTITUTE(SUBSTITUTE(SUBSTITUTE(CID_DB[[#This Row],[ NSN ]],"-","")," ","")," ",""),"‐",""),"NA",""),13))</f>
        <v/>
      </c>
      <c r="J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iDC6810||Single Channel 6U VPX Microwave Down Converter|</v>
      </c>
    </row>
    <row r="60" spans="1:10" x14ac:dyDescent="0.35">
      <c r="A60" s="1" t="s">
        <v>3</v>
      </c>
      <c r="B60" s="1" t="s">
        <v>108</v>
      </c>
      <c r="C60" s="1" t="s">
        <v>111</v>
      </c>
      <c r="D60" s="1" t="s">
        <v>3</v>
      </c>
      <c r="E60" s="1" t="s">
        <v>112</v>
      </c>
      <c r="F60" s="4" t="s">
        <v>3</v>
      </c>
      <c r="G60" s="1" t="s">
        <v>8</v>
      </c>
      <c r="H60" s="3" t="str">
        <f t="shared" si="0"/>
        <v>Commercial</v>
      </c>
      <c r="I60" s="3" t="str">
        <f>IF(IFERROR(SEARCH("N/A",CID_DB[[#This Row],[ NSN ]]),-1)&lt;&gt;-1,"",LEFT(SUBSTITUTE(SUBSTITUTE(SUBSTITUTE(SUBSTITUTE(SUBSTITUTE(CID_DB[[#This Row],[ NSN ]],"-","")," ","")," ",""),"‐",""),"NA",""),13))</f>
        <v/>
      </c>
      <c r="J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iDC6830||3U VPX Dual Microwave Down Converter|</v>
      </c>
    </row>
    <row r="61" spans="1:10" x14ac:dyDescent="0.35">
      <c r="A61" s="1" t="s">
        <v>3</v>
      </c>
      <c r="B61" s="1" t="s">
        <v>108</v>
      </c>
      <c r="C61" s="1" t="s">
        <v>113</v>
      </c>
      <c r="D61" s="1" t="s">
        <v>3</v>
      </c>
      <c r="E61" s="1" t="s">
        <v>114</v>
      </c>
      <c r="F61" s="4" t="s">
        <v>3</v>
      </c>
      <c r="G61" s="1" t="s">
        <v>8</v>
      </c>
      <c r="H61" s="3" t="str">
        <f t="shared" si="0"/>
        <v>Commercial</v>
      </c>
      <c r="I61" s="3" t="str">
        <f>IF(IFERROR(SEARCH("N/A",CID_DB[[#This Row],[ NSN ]]),-1)&lt;&gt;-1,"",LEFT(SUBSTITUTE(SUBSTITUTE(SUBSTITUTE(SUBSTITUTE(SUBSTITUTE(CID_DB[[#This Row],[ NSN ]],"-","")," ","")," ",""),"‐",""),"NA",""),13))</f>
        <v/>
      </c>
      <c r="J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iDC6850||Microwave Wideband Down Converter|</v>
      </c>
    </row>
    <row r="62" spans="1:10" x14ac:dyDescent="0.35">
      <c r="A62" s="1" t="s">
        <v>3</v>
      </c>
      <c r="B62" s="1" t="s">
        <v>108</v>
      </c>
      <c r="C62" s="1" t="s">
        <v>115</v>
      </c>
      <c r="D62" s="1" t="s">
        <v>3</v>
      </c>
      <c r="E62" s="1" t="s">
        <v>116</v>
      </c>
      <c r="F62" s="4" t="s">
        <v>3</v>
      </c>
      <c r="G62" s="1" t="s">
        <v>8</v>
      </c>
      <c r="H62" s="3" t="str">
        <f t="shared" si="0"/>
        <v>Commercial</v>
      </c>
      <c r="I62" s="3" t="str">
        <f>IF(IFERROR(SEARCH("N/A",CID_DB[[#This Row],[ NSN ]]),-1)&lt;&gt;-1,"",LEFT(SUBSTITUTE(SUBSTITUTE(SUBSTITUTE(SUBSTITUTE(SUBSTITUTE(CID_DB[[#This Row],[ NSN ]],"-","")," ","")," ",""),"‐",""),"NA",""),13))</f>
        <v/>
      </c>
      <c r="J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iRFVC6802||Two Channel RF to Video Converter unit|</v>
      </c>
    </row>
    <row r="63" spans="1:10" x14ac:dyDescent="0.35">
      <c r="A63" s="1" t="s">
        <v>3</v>
      </c>
      <c r="B63" s="1" t="s">
        <v>108</v>
      </c>
      <c r="C63" s="1" t="s">
        <v>117</v>
      </c>
      <c r="D63" s="1" t="s">
        <v>3</v>
      </c>
      <c r="E63" s="1" t="s">
        <v>118</v>
      </c>
      <c r="F63" s="4" t="s">
        <v>3</v>
      </c>
      <c r="G63" s="1" t="s">
        <v>8</v>
      </c>
      <c r="H63" s="3" t="str">
        <f t="shared" si="0"/>
        <v>Commercial</v>
      </c>
      <c r="I63" s="3" t="str">
        <f>IF(IFERROR(SEARCH("N/A",CID_DB[[#This Row],[ NSN ]]),-1)&lt;&gt;-1,"",LEFT(SUBSTITUTE(SUBSTITUTE(SUBSTITUTE(SUBSTITUTE(SUBSTITUTE(CID_DB[[#This Row],[ NSN ]],"-","")," ","")," ",""),"‐",""),"NA",""),13))</f>
        <v/>
      </c>
      <c r="J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iRFVC6804||Four Channel RF to Video Converter unit|</v>
      </c>
    </row>
    <row r="64" spans="1:10" x14ac:dyDescent="0.35">
      <c r="A64" s="1" t="s">
        <v>3</v>
      </c>
      <c r="B64" s="1" t="s">
        <v>119</v>
      </c>
      <c r="C64" s="1" t="s">
        <v>120</v>
      </c>
      <c r="D64" s="1" t="s">
        <v>120</v>
      </c>
      <c r="E64" s="1" t="s">
        <v>6852</v>
      </c>
      <c r="F64" s="4" t="s">
        <v>121</v>
      </c>
      <c r="G64" s="1" t="s">
        <v>103</v>
      </c>
      <c r="H64" s="3" t="str">
        <f t="shared" si="0"/>
        <v>Other Than Commercial</v>
      </c>
      <c r="I64" s="3" t="str">
        <f>IF(IFERROR(SEARCH("N/A",CID_DB[[#This Row],[ NSN ]]),-1)&lt;&gt;-1,"",LEFT(SUBSTITUTE(SUBSTITUTE(SUBSTITUTE(SUBSTITUTE(SUBSTITUTE(CID_DB[[#This Row],[ NSN ]],"-","")," ","")," ",""),"‐",""),"NA",""),13))</f>
        <v>3010015158483</v>
      </c>
      <c r="J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36179501|36179501|COSSI Clutch Assembly Repair &amp; Overhaul Service|3010015158483</v>
      </c>
    </row>
    <row r="65" spans="1:10" x14ac:dyDescent="0.35">
      <c r="A65" s="1" t="s">
        <v>3</v>
      </c>
      <c r="B65" s="1" t="s">
        <v>119</v>
      </c>
      <c r="C65" s="1" t="s">
        <v>120</v>
      </c>
      <c r="D65" s="1" t="s">
        <v>120</v>
      </c>
      <c r="E65" s="1" t="s">
        <v>122</v>
      </c>
      <c r="F65" s="4" t="s">
        <v>121</v>
      </c>
      <c r="G65" s="1" t="s">
        <v>103</v>
      </c>
      <c r="H65" s="3" t="str">
        <f t="shared" si="0"/>
        <v>Other Than Commercial</v>
      </c>
      <c r="I65" s="3" t="str">
        <f>IF(IFERROR(SEARCH("N/A",CID_DB[[#This Row],[ NSN ]]),-1)&lt;&gt;-1,"",LEFT(SUBSTITUTE(SUBSTITUTE(SUBSTITUTE(SUBSTITUTE(SUBSTITUTE(CID_DB[[#This Row],[ NSN ]],"-","")," ","")," ",""),"‐",""),"NA",""),13))</f>
        <v>3010015158483</v>
      </c>
      <c r="J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36179501|36179501|COSSI Clutch Assembly|3010015158483</v>
      </c>
    </row>
    <row r="66" spans="1:10" x14ac:dyDescent="0.35">
      <c r="A66" s="1" t="s">
        <v>3</v>
      </c>
      <c r="B66" s="1" t="s">
        <v>123</v>
      </c>
      <c r="C66" s="1">
        <v>4508597</v>
      </c>
      <c r="D66" s="1">
        <v>4508597</v>
      </c>
      <c r="E66" s="1" t="s">
        <v>124</v>
      </c>
      <c r="F66" s="4" t="s">
        <v>3</v>
      </c>
      <c r="G66" s="1" t="s">
        <v>8</v>
      </c>
      <c r="H66" s="3" t="str">
        <f t="shared" si="0"/>
        <v>Commercial</v>
      </c>
      <c r="I66" s="3" t="str">
        <f>IF(IFERROR(SEARCH("N/A",CID_DB[[#This Row],[ NSN ]]),-1)&lt;&gt;-1,"",LEFT(SUBSTITUTE(SUBSTITUTE(SUBSTITUTE(SUBSTITUTE(SUBSTITUTE(CID_DB[[#This Row],[ NSN ]],"-","")," ","")," ",""),"‐",""),"NA",""),13))</f>
        <v/>
      </c>
      <c r="J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4508597|4508597|Auxiliary Power Unit (APU), Gas Turbine|</v>
      </c>
    </row>
    <row r="67" spans="1:10" x14ac:dyDescent="0.35">
      <c r="A67" s="1" t="s">
        <v>3</v>
      </c>
      <c r="B67" s="1" t="s">
        <v>125</v>
      </c>
      <c r="C67" s="1" t="s">
        <v>126</v>
      </c>
      <c r="D67" s="1" t="s">
        <v>3</v>
      </c>
      <c r="E67" s="1" t="s">
        <v>127</v>
      </c>
      <c r="F67" s="4" t="s">
        <v>3</v>
      </c>
      <c r="G67" s="1" t="s">
        <v>8</v>
      </c>
      <c r="H67" s="3" t="str">
        <f t="shared" ref="H67:H130" si="1">IF(G67="Y - CID","Commercial",IF(G67="N - CID","Other Than Commercial","N/A"))</f>
        <v>Commercial</v>
      </c>
      <c r="I67" s="3" t="str">
        <f>IF(IFERROR(SEARCH("N/A",CID_DB[[#This Row],[ NSN ]]),-1)&lt;&gt;-1,"",LEFT(SUBSTITUTE(SUBSTITUTE(SUBSTITUTE(SUBSTITUTE(SUBSTITUTE(CID_DB[[#This Row],[ NSN ]],"-","")," ","")," ",""),"‐",""),"NA",""),13))</f>
        <v/>
      </c>
      <c r="J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X5000 CT Scanner||Computed Tomography (CT) Scanner|</v>
      </c>
    </row>
    <row r="68" spans="1:10" x14ac:dyDescent="0.35">
      <c r="A68" s="1" t="s">
        <v>3</v>
      </c>
      <c r="B68" s="1" t="s">
        <v>6687</v>
      </c>
      <c r="C68" s="1" t="s">
        <v>6733</v>
      </c>
      <c r="D68" s="1" t="s">
        <v>6814</v>
      </c>
      <c r="E68" s="1" t="s">
        <v>6853</v>
      </c>
      <c r="F68" s="4" t="s">
        <v>3</v>
      </c>
      <c r="G68" s="1" t="s">
        <v>103</v>
      </c>
      <c r="H68" s="3" t="str">
        <f t="shared" si="1"/>
        <v>Other Than Commercial</v>
      </c>
      <c r="I68" s="3" t="str">
        <f>IF(IFERROR(SEARCH("N/A",CID_DB[[#This Row],[ NSN ]]),-1)&lt;&gt;-1,"",LEFT(SUBSTITUTE(SUBSTITUTE(SUBSTITUTE(SUBSTITUTE(SUBSTITUTE(CID_DB[[#This Row],[ NSN ]],"-","")," ","")," ",""),"‐",""),"NA",""),13))</f>
        <v/>
      </c>
      <c r="J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DO254 Level C Cert|DO254 Level C Certification|DO254 Compliance Certification Service|</v>
      </c>
    </row>
    <row r="69" spans="1:10" x14ac:dyDescent="0.35">
      <c r="A69" s="1" t="s">
        <v>3</v>
      </c>
      <c r="B69" s="1" t="s">
        <v>128</v>
      </c>
      <c r="C69" s="1" t="s">
        <v>129</v>
      </c>
      <c r="D69" s="1" t="s">
        <v>3</v>
      </c>
      <c r="E69" s="1" t="s">
        <v>130</v>
      </c>
      <c r="F69" s="4" t="s">
        <v>3</v>
      </c>
      <c r="G69" s="1" t="s">
        <v>8</v>
      </c>
      <c r="H69" s="3" t="str">
        <f t="shared" si="1"/>
        <v>Commercial</v>
      </c>
      <c r="I69" s="3" t="str">
        <f>IF(IFERROR(SEARCH("N/A",CID_DB[[#This Row],[ NSN ]]),-1)&lt;&gt;-1,"",LEFT(SUBSTITUTE(SUBSTITUTE(SUBSTITUTE(SUBSTITUTE(SUBSTITUTE(CID_DB[[#This Row],[ NSN ]],"-","")," ","")," ",""),"‐",""),"NA",""),13))</f>
        <v/>
      </c>
      <c r="J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BC22R||Battery Charger, 8Station, Rackmount|</v>
      </c>
    </row>
    <row r="70" spans="1:10" x14ac:dyDescent="0.35">
      <c r="A70" s="1" t="s">
        <v>3</v>
      </c>
      <c r="B70" s="1" t="s">
        <v>128</v>
      </c>
      <c r="C70" s="1" t="s">
        <v>131</v>
      </c>
      <c r="D70" s="1" t="s">
        <v>3</v>
      </c>
      <c r="E70" s="1" t="s">
        <v>132</v>
      </c>
      <c r="F70" s="4" t="s">
        <v>3</v>
      </c>
      <c r="G70" s="1" t="s">
        <v>8</v>
      </c>
      <c r="H70" s="3" t="str">
        <f t="shared" si="1"/>
        <v>Commercial</v>
      </c>
      <c r="I70" s="3" t="str">
        <f>IF(IFERROR(SEARCH("N/A",CID_DB[[#This Row],[ NSN ]]),-1)&lt;&gt;-1,"",LEFT(SUBSTITUTE(SUBSTITUTE(SUBSTITUTE(SUBSTITUTE(SUBSTITUTE(CID_DB[[#This Row],[ NSN ]],"-","")," ","")," ",""),"‐",""),"NA",""),13))</f>
        <v/>
      </c>
      <c r="J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B22||Battery Pack, 3,400 mAh, EMPhardened|</v>
      </c>
    </row>
    <row r="71" spans="1:10" x14ac:dyDescent="0.35">
      <c r="A71" s="1" t="s">
        <v>3</v>
      </c>
      <c r="B71" s="1" t="s">
        <v>128</v>
      </c>
      <c r="C71" s="1" t="s">
        <v>133</v>
      </c>
      <c r="D71" s="1" t="s">
        <v>3</v>
      </c>
      <c r="E71" s="1" t="s">
        <v>134</v>
      </c>
      <c r="F71" s="4" t="s">
        <v>3</v>
      </c>
      <c r="G71" s="1" t="s">
        <v>8</v>
      </c>
      <c r="H71" s="3" t="str">
        <f t="shared" si="1"/>
        <v>Commercial</v>
      </c>
      <c r="I71" s="3" t="str">
        <f>IF(IFERROR(SEARCH("N/A",CID_DB[[#This Row],[ NSN ]]),-1)&lt;&gt;-1,"",LEFT(SUBSTITUTE(SUBSTITUTE(SUBSTITUTE(SUBSTITUTE(SUBSTITUTE(CID_DB[[#This Row],[ NSN ]],"-","")," ","")," ",""),"‐",""),"NA",""),13))</f>
        <v/>
      </c>
      <c r="J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FS2200PP||Fiber Optic Patch Panel, 40 channel|</v>
      </c>
    </row>
    <row r="72" spans="1:10" x14ac:dyDescent="0.35">
      <c r="A72" s="1" t="s">
        <v>3</v>
      </c>
      <c r="B72" s="1" t="s">
        <v>128</v>
      </c>
      <c r="C72" s="1" t="s">
        <v>135</v>
      </c>
      <c r="D72" s="1" t="s">
        <v>3</v>
      </c>
      <c r="E72" s="1" t="s">
        <v>136</v>
      </c>
      <c r="F72" s="4" t="s">
        <v>3</v>
      </c>
      <c r="G72" s="1" t="s">
        <v>8</v>
      </c>
      <c r="H72" s="3" t="str">
        <f t="shared" si="1"/>
        <v>Commercial</v>
      </c>
      <c r="I72" s="3" t="str">
        <f>IF(IFERROR(SEARCH("N/A",CID_DB[[#This Row],[ NSN ]]),-1)&lt;&gt;-1,"",LEFT(SUBSTITUTE(SUBSTITUTE(SUBSTITUTE(SUBSTITUTE(SUBSTITUTE(CID_DB[[#This Row],[ NSN ]],"-","")," ","")," ",""),"‐",""),"NA",""),13))</f>
        <v/>
      </c>
      <c r="J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IMT1G||Impedence Matching Transformer, 1 kHz|</v>
      </c>
    </row>
    <row r="73" spans="1:10" x14ac:dyDescent="0.35">
      <c r="A73" s="1" t="s">
        <v>3</v>
      </c>
      <c r="B73" s="1" t="s">
        <v>128</v>
      </c>
      <c r="C73" s="1" t="s">
        <v>137</v>
      </c>
      <c r="D73" s="1" t="s">
        <v>3</v>
      </c>
      <c r="E73" s="1" t="s">
        <v>138</v>
      </c>
      <c r="F73" s="4" t="s">
        <v>3</v>
      </c>
      <c r="G73" s="1" t="s">
        <v>8</v>
      </c>
      <c r="H73" s="3" t="str">
        <f t="shared" si="1"/>
        <v>Commercial</v>
      </c>
      <c r="I73" s="3" t="str">
        <f>IF(IFERROR(SEARCH("N/A",CID_DB[[#This Row],[ NSN ]]),-1)&lt;&gt;-1,"",LEFT(SUBSTITUTE(SUBSTITUTE(SUBSTITUTE(SUBSTITUTE(SUBSTITUTE(CID_DB[[#This Row],[ NSN ]],"-","")," ","")," ",""),"‐",""),"NA",""),13))</f>
        <v/>
      </c>
      <c r="J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FS2200E||Optical Fiber System, 200 meter, with 2sect|</v>
      </c>
    </row>
    <row r="74" spans="1:10" x14ac:dyDescent="0.35">
      <c r="A74" s="1" t="s">
        <v>3</v>
      </c>
      <c r="B74" s="1" t="s">
        <v>128</v>
      </c>
      <c r="C74" s="1" t="s">
        <v>139</v>
      </c>
      <c r="D74" s="1" t="s">
        <v>3</v>
      </c>
      <c r="E74" s="1" t="s">
        <v>140</v>
      </c>
      <c r="F74" s="4" t="s">
        <v>3</v>
      </c>
      <c r="G74" s="1" t="s">
        <v>8</v>
      </c>
      <c r="H74" s="3" t="str">
        <f t="shared" si="1"/>
        <v>Commercial</v>
      </c>
      <c r="I74" s="3" t="str">
        <f>IF(IFERROR(SEARCH("N/A",CID_DB[[#This Row],[ NSN ]]),-1)&lt;&gt;-1,"",LEFT(SUBSTITUTE(SUBSTITUTE(SUBSTITUTE(SUBSTITUTE(SUBSTITUTE(CID_DB[[#This Row],[ NSN ]],"-","")," ","")," ",""),"‐",""),"NA",""),13))</f>
        <v/>
      </c>
      <c r="J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FS2200C||Optical Fiber System, 30 meter|</v>
      </c>
    </row>
    <row r="75" spans="1:10" x14ac:dyDescent="0.35">
      <c r="A75" s="1" t="s">
        <v>3</v>
      </c>
      <c r="B75" s="1" t="s">
        <v>128</v>
      </c>
      <c r="C75" s="1" t="s">
        <v>141</v>
      </c>
      <c r="D75" s="1" t="s">
        <v>3</v>
      </c>
      <c r="E75" s="1" t="s">
        <v>142</v>
      </c>
      <c r="F75" s="4" t="s">
        <v>3</v>
      </c>
      <c r="G75" s="1" t="s">
        <v>8</v>
      </c>
      <c r="H75" s="3" t="str">
        <f t="shared" si="1"/>
        <v>Commercial</v>
      </c>
      <c r="I75" s="3" t="str">
        <f>IF(IFERROR(SEARCH("N/A",CID_DB[[#This Row],[ NSN ]]),-1)&lt;&gt;-1,"",LEFT(SUBSTITUTE(SUBSTITUTE(SUBSTITUTE(SUBSTITUTE(SUBSTITUTE(CID_DB[[#This Row],[ NSN ]],"-","")," ","")," ",""),"‐",""),"NA",""),13))</f>
        <v/>
      </c>
      <c r="J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ODR22G||Optical Receiver Chassis|</v>
      </c>
    </row>
    <row r="76" spans="1:10" x14ac:dyDescent="0.35">
      <c r="A76" s="1" t="s">
        <v>3</v>
      </c>
      <c r="B76" s="1" t="s">
        <v>128</v>
      </c>
      <c r="C76" s="1" t="s">
        <v>143</v>
      </c>
      <c r="D76" s="1" t="s">
        <v>3</v>
      </c>
      <c r="E76" s="1" t="s">
        <v>144</v>
      </c>
      <c r="F76" s="4" t="s">
        <v>3</v>
      </c>
      <c r="G76" s="1" t="s">
        <v>8</v>
      </c>
      <c r="H76" s="3" t="str">
        <f t="shared" si="1"/>
        <v>Commercial</v>
      </c>
      <c r="I76" s="3" t="str">
        <f>IF(IFERROR(SEARCH("N/A",CID_DB[[#This Row],[ NSN ]]),-1)&lt;&gt;-1,"",LEFT(SUBSTITUTE(SUBSTITUTE(SUBSTITUTE(SUBSTITUTE(SUBSTITUTE(CID_DB[[#This Row],[ NSN ]],"-","")," ","")," ",""),"‐",""),"NA",""),13))</f>
        <v/>
      </c>
      <c r="J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ODR22M||Optical Receiver Module|</v>
      </c>
    </row>
    <row r="77" spans="1:10" x14ac:dyDescent="0.35">
      <c r="A77" s="1" t="s">
        <v>3</v>
      </c>
      <c r="B77" s="1" t="s">
        <v>128</v>
      </c>
      <c r="C77" s="1" t="s">
        <v>145</v>
      </c>
      <c r="D77" s="1" t="s">
        <v>3</v>
      </c>
      <c r="E77" s="1" t="s">
        <v>146</v>
      </c>
      <c r="F77" s="4" t="s">
        <v>3</v>
      </c>
      <c r="G77" s="1" t="s">
        <v>8</v>
      </c>
      <c r="H77" s="3" t="str">
        <f t="shared" si="1"/>
        <v>Commercial</v>
      </c>
      <c r="I77" s="3" t="str">
        <f>IF(IFERROR(SEARCH("N/A",CID_DB[[#This Row],[ NSN ]]),-1)&lt;&gt;-1,"",LEFT(SUBSTITUTE(SUBSTITUTE(SUBSTITUTE(SUBSTITUTE(SUBSTITUTE(CID_DB[[#This Row],[ NSN ]],"-","")," ","")," ",""),"‐",""),"NA",""),13))</f>
        <v/>
      </c>
      <c r="J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ODT22||Optical Transmitter|</v>
      </c>
    </row>
    <row r="78" spans="1:10" x14ac:dyDescent="0.35">
      <c r="A78" s="1" t="s">
        <v>3</v>
      </c>
      <c r="B78" s="1" t="s">
        <v>147</v>
      </c>
      <c r="C78" s="1" t="s">
        <v>148</v>
      </c>
      <c r="D78" s="1" t="s">
        <v>149</v>
      </c>
      <c r="E78" s="1" t="s">
        <v>150</v>
      </c>
      <c r="F78" s="4" t="s">
        <v>151</v>
      </c>
      <c r="G78" s="1" t="s">
        <v>8</v>
      </c>
      <c r="H78" s="3" t="str">
        <f t="shared" si="1"/>
        <v>Commercial</v>
      </c>
      <c r="I78" s="3" t="str">
        <f>IF(IFERROR(SEARCH("N/A",CID_DB[[#This Row],[ NSN ]]),-1)&lt;&gt;-1,"",LEFT(SUBSTITUTE(SUBSTITUTE(SUBSTITUTE(SUBSTITUTE(SUBSTITUTE(CID_DB[[#This Row],[ NSN ]],"-","")," ","")," ",""),"‐",""),"NA",""),13))</f>
        <v>2995012365097</v>
      </c>
      <c r="J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7035806618103|1C1878|CHIP DETECTOR|2995012365097</v>
      </c>
    </row>
    <row r="79" spans="1:10" x14ac:dyDescent="0.35">
      <c r="A79" s="1" t="s">
        <v>3</v>
      </c>
      <c r="B79" s="1" t="s">
        <v>147</v>
      </c>
      <c r="C79" s="1" t="s">
        <v>152</v>
      </c>
      <c r="D79" s="1" t="s">
        <v>153</v>
      </c>
      <c r="E79" s="1" t="s">
        <v>154</v>
      </c>
      <c r="F79" s="4" t="s">
        <v>155</v>
      </c>
      <c r="G79" s="1" t="s">
        <v>8</v>
      </c>
      <c r="H79" s="3" t="str">
        <f t="shared" si="1"/>
        <v>Commercial</v>
      </c>
      <c r="I79" s="3" t="str">
        <f>IF(IFERROR(SEARCH("N/A",CID_DB[[#This Row],[ NSN ]]),-1)&lt;&gt;-1,"",LEFT(SUBSTITUTE(SUBSTITUTE(SUBSTITUTE(SUBSTITUTE(SUBSTITUTE(CID_DB[[#This Row],[ NSN ]],"-","")," ","")," ",""),"‐",""),"NA",""),13))</f>
        <v>5340013735378</v>
      </c>
      <c r="J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7035806618104|2Z2937|CLIP,SPRING|5340013735378</v>
      </c>
    </row>
    <row r="80" spans="1:10" x14ac:dyDescent="0.35">
      <c r="A80" s="1" t="s">
        <v>3</v>
      </c>
      <c r="B80" s="1" t="s">
        <v>156</v>
      </c>
      <c r="C80" s="1" t="s">
        <v>157</v>
      </c>
      <c r="D80" s="1" t="s">
        <v>157</v>
      </c>
      <c r="E80" s="1" t="s">
        <v>158</v>
      </c>
      <c r="F80" s="4" t="s">
        <v>3</v>
      </c>
      <c r="G80" s="1" t="s">
        <v>8</v>
      </c>
      <c r="H80" s="3" t="str">
        <f t="shared" si="1"/>
        <v>Commercial</v>
      </c>
      <c r="I80" s="3" t="str">
        <f>IF(IFERROR(SEARCH("N/A",CID_DB[[#This Row],[ NSN ]]),-1)&lt;&gt;-1,"",LEFT(SUBSTITUTE(SUBSTITUTE(SUBSTITUTE(SUBSTITUTE(SUBSTITUTE(CID_DB[[#This Row],[ NSN ]],"-","")," ","")," ",""),"‐",""),"NA",""),13))</f>
        <v/>
      </c>
      <c r="J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7015009207042|7015009207042|TIP CAP ASSEMBLY|</v>
      </c>
    </row>
    <row r="81" spans="1:10" x14ac:dyDescent="0.35">
      <c r="A81" s="1" t="s">
        <v>3</v>
      </c>
      <c r="B81" s="1" t="s">
        <v>159</v>
      </c>
      <c r="C81" s="1" t="s">
        <v>160</v>
      </c>
      <c r="D81" s="1" t="s">
        <v>160</v>
      </c>
      <c r="E81" s="1" t="s">
        <v>161</v>
      </c>
      <c r="F81" s="4" t="s">
        <v>3</v>
      </c>
      <c r="G81" s="1" t="s">
        <v>8</v>
      </c>
      <c r="H81" s="3" t="str">
        <f t="shared" si="1"/>
        <v>Commercial</v>
      </c>
      <c r="I81" s="3" t="str">
        <f>IF(IFERROR(SEARCH("N/A",CID_DB[[#This Row],[ NSN ]]),-1)&lt;&gt;-1,"",LEFT(SUBSTITUTE(SUBSTITUTE(SUBSTITUTE(SUBSTITUTE(SUBSTITUTE(CID_DB[[#This Row],[ NSN ]],"-","")," ","")," ",""),"‐",""),"NA",""),13))</f>
        <v/>
      </c>
      <c r="J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7015029005044|7015029005044|LOWER SKIN ASSEMBLY|</v>
      </c>
    </row>
    <row r="82" spans="1:10" x14ac:dyDescent="0.35">
      <c r="A82" s="1" t="s">
        <v>3</v>
      </c>
      <c r="B82" s="1" t="s">
        <v>159</v>
      </c>
      <c r="C82" s="1" t="s">
        <v>162</v>
      </c>
      <c r="D82" s="1" t="s">
        <v>162</v>
      </c>
      <c r="E82" s="1" t="s">
        <v>163</v>
      </c>
      <c r="F82" s="4" t="s">
        <v>3</v>
      </c>
      <c r="G82" s="1" t="s">
        <v>8</v>
      </c>
      <c r="H82" s="3" t="str">
        <f t="shared" si="1"/>
        <v>Commercial</v>
      </c>
      <c r="I82" s="3" t="str">
        <f>IF(IFERROR(SEARCH("N/A",CID_DB[[#This Row],[ NSN ]]),-1)&lt;&gt;-1,"",LEFT(SUBSTITUTE(SUBSTITUTE(SUBSTITUTE(SUBSTITUTE(SUBSTITUTE(CID_DB[[#This Row],[ NSN ]],"-","")," ","")," ",""),"‐",""),"NA",""),13))</f>
        <v/>
      </c>
      <c r="J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7015029028041|7015029028041|UPPER SKIN ASSEMBLY|</v>
      </c>
    </row>
    <row r="83" spans="1:10" x14ac:dyDescent="0.35">
      <c r="A83" s="1" t="s">
        <v>3</v>
      </c>
      <c r="B83" s="1" t="s">
        <v>164</v>
      </c>
      <c r="C83" s="1" t="s">
        <v>165</v>
      </c>
      <c r="D83" s="1" t="s">
        <v>166</v>
      </c>
      <c r="E83" s="1" t="s">
        <v>167</v>
      </c>
      <c r="F83" s="4" t="s">
        <v>168</v>
      </c>
      <c r="G83" s="1" t="s">
        <v>103</v>
      </c>
      <c r="H83" s="3" t="str">
        <f t="shared" si="1"/>
        <v>Other Than Commercial</v>
      </c>
      <c r="I83" s="3" t="str">
        <f>IF(IFERROR(SEARCH("N/A",CID_DB[[#This Row],[ NSN ]]),-1)&lt;&gt;-1,"",LEFT(SUBSTITUTE(SUBSTITUTE(SUBSTITUTE(SUBSTITUTE(SUBSTITUTE(CID_DB[[#This Row],[ NSN ]],"-","")," ","")," ",""),"‐",""),"NA",""),13))</f>
        <v>7025016018116</v>
      </c>
      <c r="J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9200420000201|GH4200|Reference Standby Display RSD|7025016018116</v>
      </c>
    </row>
    <row r="84" spans="1:10" x14ac:dyDescent="0.35">
      <c r="A84" s="1" t="s">
        <v>3</v>
      </c>
      <c r="B84" s="1" t="s">
        <v>169</v>
      </c>
      <c r="C84" s="1" t="s">
        <v>170</v>
      </c>
      <c r="D84" s="1" t="s">
        <v>171</v>
      </c>
      <c r="E84" s="1" t="s">
        <v>172</v>
      </c>
      <c r="F84" s="4" t="s">
        <v>3</v>
      </c>
      <c r="G84" s="1" t="s">
        <v>8</v>
      </c>
      <c r="H84" s="3" t="str">
        <f t="shared" si="1"/>
        <v>Commercial</v>
      </c>
      <c r="I84" s="3" t="str">
        <f>IF(IFERROR(SEARCH("N/A",CID_DB[[#This Row],[ NSN ]]),-1)&lt;&gt;-1,"",LEFT(SUBSTITUTE(SUBSTITUTE(SUBSTITUTE(SUBSTITUTE(SUBSTITUTE(CID_DB[[#This Row],[ NSN ]],"-","")," ","")," ",""),"‐",""),"NA",""),13))</f>
        <v/>
      </c>
      <c r="J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SB1143101|34HKTL 11089|BEARING|</v>
      </c>
    </row>
    <row r="85" spans="1:10" x14ac:dyDescent="0.35">
      <c r="A85" s="1" t="s">
        <v>3</v>
      </c>
      <c r="B85" s="1" t="s">
        <v>169</v>
      </c>
      <c r="C85" s="1" t="s">
        <v>173</v>
      </c>
      <c r="D85" s="1" t="s">
        <v>174</v>
      </c>
      <c r="E85" s="1" t="s">
        <v>172</v>
      </c>
      <c r="F85" s="4" t="s">
        <v>3</v>
      </c>
      <c r="G85" s="1" t="s">
        <v>8</v>
      </c>
      <c r="H85" s="3" t="str">
        <f t="shared" si="1"/>
        <v>Commercial</v>
      </c>
      <c r="I85" s="3" t="str">
        <f>IF(IFERROR(SEARCH("N/A",CID_DB[[#This Row],[ NSN ]]),-1)&lt;&gt;-1,"",LEFT(SUBSTITUTE(SUBSTITUTE(SUBSTITUTE(SUBSTITUTE(SUBSTITUTE(CID_DB[[#This Row],[ NSN ]],"-","")," ","")," ",""),"‐",""),"NA",""),13))</f>
        <v/>
      </c>
      <c r="J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SB1144101|34HKTLL 11093|BEARING|</v>
      </c>
    </row>
    <row r="86" spans="1:10" x14ac:dyDescent="0.35">
      <c r="A86" s="1" t="s">
        <v>3</v>
      </c>
      <c r="B86" s="1" t="s">
        <v>175</v>
      </c>
      <c r="C86" s="1" t="s">
        <v>176</v>
      </c>
      <c r="D86" s="1" t="s">
        <v>176</v>
      </c>
      <c r="E86" s="1" t="s">
        <v>177</v>
      </c>
      <c r="F86" s="4" t="s">
        <v>3</v>
      </c>
      <c r="G86" s="1" t="s">
        <v>8</v>
      </c>
      <c r="H86" s="3" t="str">
        <f t="shared" si="1"/>
        <v>Commercial</v>
      </c>
      <c r="I86" s="3" t="str">
        <f>IF(IFERROR(SEARCH("N/A",CID_DB[[#This Row],[ NSN ]]),-1)&lt;&gt;-1,"",LEFT(SUBSTITUTE(SUBSTITUTE(SUBSTITUTE(SUBSTITUTE(SUBSTITUTE(CID_DB[[#This Row],[ NSN ]],"-","")," ","")," ",""),"‐",""),"NA",""),13))</f>
        <v/>
      </c>
      <c r="J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0856GD1|0856GD1|Pitot Probe|</v>
      </c>
    </row>
    <row r="87" spans="1:10" x14ac:dyDescent="0.35">
      <c r="A87" s="1" t="s">
        <v>3</v>
      </c>
      <c r="B87" s="1" t="s">
        <v>175</v>
      </c>
      <c r="C87" s="1" t="s">
        <v>178</v>
      </c>
      <c r="D87" s="1" t="s">
        <v>178</v>
      </c>
      <c r="E87" s="1" t="s">
        <v>177</v>
      </c>
      <c r="F87" s="4" t="s">
        <v>3</v>
      </c>
      <c r="G87" s="1" t="s">
        <v>8</v>
      </c>
      <c r="H87" s="3" t="str">
        <f t="shared" si="1"/>
        <v>Commercial</v>
      </c>
      <c r="I87" s="3" t="str">
        <f>IF(IFERROR(SEARCH("N/A",CID_DB[[#This Row],[ NSN ]]),-1)&lt;&gt;-1,"",LEFT(SUBSTITUTE(SUBSTITUTE(SUBSTITUTE(SUBSTITUTE(SUBSTITUTE(CID_DB[[#This Row],[ NSN ]],"-","")," ","")," ",""),"‐",""),"NA",""),13))</f>
        <v/>
      </c>
      <c r="J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0856GD2|0856GD2|Pitot Probe|</v>
      </c>
    </row>
    <row r="88" spans="1:10" x14ac:dyDescent="0.35">
      <c r="A88" s="1" t="s">
        <v>3</v>
      </c>
      <c r="B88" s="1" t="s">
        <v>175</v>
      </c>
      <c r="C88" s="1" t="s">
        <v>179</v>
      </c>
      <c r="D88" s="1" t="s">
        <v>179</v>
      </c>
      <c r="E88" s="1" t="s">
        <v>180</v>
      </c>
      <c r="F88" s="4" t="s">
        <v>181</v>
      </c>
      <c r="G88" s="1" t="s">
        <v>8</v>
      </c>
      <c r="H88" s="3" t="str">
        <f t="shared" si="1"/>
        <v>Commercial</v>
      </c>
      <c r="I88" s="3" t="str">
        <f>IF(IFERROR(SEARCH("N/A",CID_DB[[#This Row],[ NSN ]]),-1)&lt;&gt;-1,"",LEFT(SUBSTITUTE(SUBSTITUTE(SUBSTITUTE(SUBSTITUTE(SUBSTITUTE(CID_DB[[#This Row],[ NSN ]],"-","")," ","")," ",""),"‐",""),"NA",""),13))</f>
        <v>6685008037705</v>
      </c>
      <c r="J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102CA2W1|102CA2W1|Temperature Probe|6685008037705</v>
      </c>
    </row>
    <row r="89" spans="1:10" x14ac:dyDescent="0.35">
      <c r="A89" s="1" t="s">
        <v>3</v>
      </c>
      <c r="B89" s="1" t="s">
        <v>175</v>
      </c>
      <c r="C89" s="1" t="s">
        <v>182</v>
      </c>
      <c r="D89" s="1" t="s">
        <v>182</v>
      </c>
      <c r="E89" s="1" t="s">
        <v>183</v>
      </c>
      <c r="F89" s="4" t="s">
        <v>184</v>
      </c>
      <c r="G89" s="1" t="s">
        <v>8</v>
      </c>
      <c r="H89" s="3" t="str">
        <f t="shared" si="1"/>
        <v>Commercial</v>
      </c>
      <c r="I89" s="3" t="str">
        <f>IF(IFERROR(SEARCH("N/A",CID_DB[[#This Row],[ NSN ]]),-1)&lt;&gt;-1,"",LEFT(SUBSTITUTE(SUBSTITUTE(SUBSTITUTE(SUBSTITUTE(SUBSTITUTE(CID_DB[[#This Row],[ NSN ]],"-","")," ","")," ",""),"‐",""),"NA",""),13))</f>
        <v>6340003327300</v>
      </c>
      <c r="J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0871BU3|0871BU3|Ice Detector|6340003327300</v>
      </c>
    </row>
    <row r="90" spans="1:10" x14ac:dyDescent="0.35">
      <c r="A90" s="1" t="s">
        <v>3</v>
      </c>
      <c r="B90" s="1" t="s">
        <v>185</v>
      </c>
      <c r="C90" s="1" t="s">
        <v>186</v>
      </c>
      <c r="D90" s="1" t="s">
        <v>3</v>
      </c>
      <c r="E90" s="1" t="s">
        <v>187</v>
      </c>
      <c r="F90" s="4" t="s">
        <v>3</v>
      </c>
      <c r="G90" s="1" t="s">
        <v>103</v>
      </c>
      <c r="H90" s="3" t="str">
        <f t="shared" si="1"/>
        <v>Other Than Commercial</v>
      </c>
      <c r="I90" s="3" t="str">
        <f>IF(IFERROR(SEARCH("N/A",CID_DB[[#This Row],[ NSN ]]),-1)&lt;&gt;-1,"",LEFT(SUBSTITUTE(SUBSTITUTE(SUBSTITUTE(SUBSTITUTE(SUBSTITUTE(CID_DB[[#This Row],[ NSN ]],"-","")," ","")," ",""),"‐",""),"NA",""),13))</f>
        <v/>
      </c>
      <c r="J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80988901||Case, Klyston Tube|</v>
      </c>
    </row>
    <row r="91" spans="1:10" x14ac:dyDescent="0.35">
      <c r="A91" s="1" t="s">
        <v>3</v>
      </c>
      <c r="B91" s="1" t="s">
        <v>188</v>
      </c>
      <c r="C91" s="1" t="s">
        <v>189</v>
      </c>
      <c r="D91" s="1" t="s">
        <v>190</v>
      </c>
      <c r="E91" s="1" t="s">
        <v>191</v>
      </c>
      <c r="F91" s="4" t="s">
        <v>192</v>
      </c>
      <c r="G91" s="1" t="s">
        <v>8</v>
      </c>
      <c r="H91" s="3" t="str">
        <f t="shared" si="1"/>
        <v>Commercial</v>
      </c>
      <c r="I91" s="3" t="str">
        <f>IF(IFERROR(SEARCH("N/A",CID_DB[[#This Row],[ NSN ]]),-1)&lt;&gt;-1,"",LEFT(SUBSTITUTE(SUBSTITUTE(SUBSTITUTE(SUBSTITUTE(SUBSTITUTE(CID_DB[[#This Row],[ NSN ]],"-","")," ","")," ",""),"‐",""),"NA",""),13))</f>
        <v>4730015678670</v>
      </c>
      <c r="J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12505553|HF3884404|Hydraulic Manifold Block|4730015678670</v>
      </c>
    </row>
    <row r="92" spans="1:10" x14ac:dyDescent="0.35">
      <c r="A92" s="1" t="s">
        <v>3</v>
      </c>
      <c r="B92" s="1" t="s">
        <v>193</v>
      </c>
      <c r="C92" s="1" t="s">
        <v>194</v>
      </c>
      <c r="D92" s="1" t="s">
        <v>194</v>
      </c>
      <c r="E92" s="1" t="s">
        <v>195</v>
      </c>
      <c r="F92" s="4" t="s">
        <v>3</v>
      </c>
      <c r="G92" s="1" t="s">
        <v>103</v>
      </c>
      <c r="H92" s="3" t="str">
        <f t="shared" si="1"/>
        <v>Other Than Commercial</v>
      </c>
      <c r="I92" s="3" t="str">
        <f>IF(IFERROR(SEARCH("N/A",CID_DB[[#This Row],[ NSN ]]),-1)&lt;&gt;-1,"",LEFT(SUBSTITUTE(SUBSTITUTE(SUBSTITUTE(SUBSTITUTE(SUBSTITUTE(CID_DB[[#This Row],[ NSN ]],"-","")," ","")," ",""),"‐",""),"NA",""),13))</f>
        <v/>
      </c>
      <c r="J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23421301|23421301|TEST STATION GEN2 BLK11|</v>
      </c>
    </row>
    <row r="93" spans="1:10" x14ac:dyDescent="0.35">
      <c r="A93" s="1" t="s">
        <v>3</v>
      </c>
      <c r="B93" s="1" t="s">
        <v>193</v>
      </c>
      <c r="C93" s="1" t="s">
        <v>196</v>
      </c>
      <c r="D93" s="1" t="s">
        <v>196</v>
      </c>
      <c r="E93" s="1" t="s">
        <v>197</v>
      </c>
      <c r="F93" s="4" t="s">
        <v>3</v>
      </c>
      <c r="G93" s="1" t="s">
        <v>103</v>
      </c>
      <c r="H93" s="3" t="str">
        <f t="shared" si="1"/>
        <v>Other Than Commercial</v>
      </c>
      <c r="I93" s="3" t="str">
        <f>IF(IFERROR(SEARCH("N/A",CID_DB[[#This Row],[ NSN ]]),-1)&lt;&gt;-1,"",LEFT(SUBSTITUTE(SUBSTITUTE(SUBSTITUTE(SUBSTITUTE(SUBSTITUTE(CID_DB[[#This Row],[ NSN ]],"-","")," ","")," ",""),"‐",""),"NA",""),13))</f>
        <v/>
      </c>
      <c r="J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Z2098B114|Z2098B114|EW SOURCE RACK W/ (2)N5193A &amp; (12)N5194A &amp; 6 COMB|</v>
      </c>
    </row>
    <row r="94" spans="1:10" x14ac:dyDescent="0.35">
      <c r="A94" s="1" t="s">
        <v>3</v>
      </c>
      <c r="B94" s="1" t="s">
        <v>193</v>
      </c>
      <c r="C94" s="1" t="s">
        <v>198</v>
      </c>
      <c r="D94" s="1" t="s">
        <v>198</v>
      </c>
      <c r="E94" s="1" t="s">
        <v>199</v>
      </c>
      <c r="F94" s="4" t="s">
        <v>3</v>
      </c>
      <c r="G94" s="1" t="s">
        <v>103</v>
      </c>
      <c r="H94" s="3" t="str">
        <f t="shared" si="1"/>
        <v>Other Than Commercial</v>
      </c>
      <c r="I94" s="3" t="str">
        <f>IF(IFERROR(SEARCH("N/A",CID_DB[[#This Row],[ NSN ]]),-1)&lt;&gt;-1,"",LEFT(SUBSTITUTE(SUBSTITUTE(SUBSTITUTE(SUBSTITUTE(SUBSTITUTE(CID_DB[[#This Row],[ NSN ]],"-","")," ","")," ",""),"‐",""),"NA",""),13))</f>
        <v/>
      </c>
      <c r="J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N9040BRT2|N9040BRT2|REALTIME ANALYSIS UP TO 510 MHZ, OPTIMUM DETECTIO|</v>
      </c>
    </row>
    <row r="95" spans="1:10" x14ac:dyDescent="0.35">
      <c r="A95" s="1" t="s">
        <v>3</v>
      </c>
      <c r="B95" s="1" t="s">
        <v>193</v>
      </c>
      <c r="C95" s="1" t="s">
        <v>200</v>
      </c>
      <c r="D95" s="1" t="s">
        <v>200</v>
      </c>
      <c r="E95" s="1" t="s">
        <v>201</v>
      </c>
      <c r="F95" s="4" t="s">
        <v>3</v>
      </c>
      <c r="G95" s="1" t="s">
        <v>103</v>
      </c>
      <c r="H95" s="3" t="str">
        <f t="shared" si="1"/>
        <v>Other Than Commercial</v>
      </c>
      <c r="I95" s="3" t="str">
        <f>IF(IFERROR(SEARCH("N/A",CID_DB[[#This Row],[ NSN ]]),-1)&lt;&gt;-1,"",LEFT(SUBSTITUTE(SUBSTITUTE(SUBSTITUTE(SUBSTITUTE(SUBSTITUTE(CID_DB[[#This Row],[ NSN ]],"-","")," ","")," ",""),"‐",""),"NA",""),13))</f>
        <v/>
      </c>
      <c r="J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Z2098B114003|Z2098B114003|ADD (12)N5194BB1 &amp; (12) BBM TO UPG PHASE 1 SIM|</v>
      </c>
    </row>
    <row r="96" spans="1:10" x14ac:dyDescent="0.35">
      <c r="A96" s="1" t="s">
        <v>3</v>
      </c>
      <c r="B96" s="1" t="s">
        <v>193</v>
      </c>
      <c r="C96" s="1" t="s">
        <v>6734</v>
      </c>
      <c r="D96" s="1" t="s">
        <v>6734</v>
      </c>
      <c r="E96" s="1" t="s">
        <v>6854</v>
      </c>
      <c r="F96" s="4" t="s">
        <v>3</v>
      </c>
      <c r="G96" s="1" t="s">
        <v>103</v>
      </c>
      <c r="H96" s="3" t="str">
        <f t="shared" si="1"/>
        <v>Other Than Commercial</v>
      </c>
      <c r="I96" s="3" t="str">
        <f>IF(IFERROR(SEARCH("N/A",CID_DB[[#This Row],[ NSN ]]),-1)&lt;&gt;-1,"",LEFT(SUBSTITUTE(SUBSTITUTE(SUBSTITUTE(SUBSTITUTE(SUBSTITUTE(CID_DB[[#This Row],[ NSN ]],"-","")," ","")," ",""),"‐",""),"NA",""),13))</f>
        <v/>
      </c>
      <c r="J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U3040AK81|U3040AK81|ATLAS 5.0 SYSTEM 1 BUILD AND TEST|</v>
      </c>
    </row>
    <row r="97" spans="1:10" x14ac:dyDescent="0.35">
      <c r="A97" s="1" t="s">
        <v>3</v>
      </c>
      <c r="B97" s="1" t="s">
        <v>193</v>
      </c>
      <c r="C97" s="1" t="s">
        <v>202</v>
      </c>
      <c r="D97" s="1" t="s">
        <v>202</v>
      </c>
      <c r="E97" s="1" t="s">
        <v>203</v>
      </c>
      <c r="F97" s="4" t="s">
        <v>3</v>
      </c>
      <c r="G97" s="1" t="s">
        <v>103</v>
      </c>
      <c r="H97" s="3" t="str">
        <f t="shared" si="1"/>
        <v>Other Than Commercial</v>
      </c>
      <c r="I97" s="3" t="str">
        <f>IF(IFERROR(SEARCH("N/A",CID_DB[[#This Row],[ NSN ]]),-1)&lt;&gt;-1,"",LEFT(SUBSTITUTE(SUBSTITUTE(SUBSTITUTE(SUBSTITUTE(SUBSTITUTE(CID_DB[[#This Row],[ NSN ]],"-","")," ","")," ",""),"‐",""),"NA",""),13))</f>
        <v/>
      </c>
      <c r="J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Z2098B115|Z2098B115|EW CAL RACK W/ PNA, ECAL, SENSOR, PODS, SCOPE|</v>
      </c>
    </row>
    <row r="98" spans="1:10" x14ac:dyDescent="0.35">
      <c r="A98" s="1" t="s">
        <v>3</v>
      </c>
      <c r="B98" s="1" t="s">
        <v>193</v>
      </c>
      <c r="C98" s="1" t="s">
        <v>204</v>
      </c>
      <c r="D98" s="1" t="s">
        <v>204</v>
      </c>
      <c r="E98" s="1" t="s">
        <v>205</v>
      </c>
      <c r="F98" s="4" t="s">
        <v>3</v>
      </c>
      <c r="G98" s="1" t="s">
        <v>103</v>
      </c>
      <c r="H98" s="3" t="str">
        <f t="shared" si="1"/>
        <v>Other Than Commercial</v>
      </c>
      <c r="I98" s="3" t="str">
        <f>IF(IFERROR(SEARCH("N/A",CID_DB[[#This Row],[ NSN ]]),-1)&lt;&gt;-1,"",LEFT(SUBSTITUTE(SUBSTITUTE(SUBSTITUTE(SUBSTITUTE(SUBSTITUTE(CID_DB[[#This Row],[ NSN ]],"-","")," ","")," ",""),"‐",""),"NA",""),13))</f>
        <v/>
      </c>
      <c r="J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Z2098B114004|Z2098B114004|2 N5193A UPGRADE KITS FOR PHASE 1 CFE|</v>
      </c>
    </row>
    <row r="99" spans="1:10" x14ac:dyDescent="0.35">
      <c r="A99" s="1" t="s">
        <v>3</v>
      </c>
      <c r="B99" s="1" t="s">
        <v>193</v>
      </c>
      <c r="C99" s="1" t="s">
        <v>6735</v>
      </c>
      <c r="D99" s="1" t="s">
        <v>6735</v>
      </c>
      <c r="E99" s="1" t="s">
        <v>6855</v>
      </c>
      <c r="F99" s="4" t="s">
        <v>3</v>
      </c>
      <c r="G99" s="1" t="s">
        <v>103</v>
      </c>
      <c r="H99" s="3" t="str">
        <f t="shared" si="1"/>
        <v>Other Than Commercial</v>
      </c>
      <c r="I99" s="3" t="str">
        <f>IF(IFERROR(SEARCH("N/A",CID_DB[[#This Row],[ NSN ]]),-1)&lt;&gt;-1,"",LEFT(SUBSTITUTE(SUBSTITUTE(SUBSTITUTE(SUBSTITUTE(SUBSTITUTE(CID_DB[[#This Row],[ NSN ]],"-","")," ","")," ",""),"‐",""),"NA",""),13))</f>
        <v/>
      </c>
      <c r="J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Z2098B1145YR|Z2098B1145YR|5YR WARRANTY ON Z2098B114 SYSTEM|</v>
      </c>
    </row>
    <row r="100" spans="1:10" x14ac:dyDescent="0.35">
      <c r="A100" s="1" t="s">
        <v>3</v>
      </c>
      <c r="B100" s="1" t="s">
        <v>193</v>
      </c>
      <c r="C100" s="1" t="s">
        <v>206</v>
      </c>
      <c r="D100" s="1" t="s">
        <v>206</v>
      </c>
      <c r="E100" s="1" t="s">
        <v>207</v>
      </c>
      <c r="F100" s="4" t="s">
        <v>3</v>
      </c>
      <c r="G100" s="1" t="s">
        <v>103</v>
      </c>
      <c r="H100" s="3" t="str">
        <f t="shared" si="1"/>
        <v>Other Than Commercial</v>
      </c>
      <c r="I100" s="3" t="str">
        <f>IF(IFERROR(SEARCH("N/A",CID_DB[[#This Row],[ NSN ]]),-1)&lt;&gt;-1,"",LEFT(SUBSTITUTE(SUBSTITUTE(SUBSTITUTE(SUBSTITUTE(SUBSTITUTE(CID_DB[[#This Row],[ NSN ]],"-","")," ","")," ",""),"‐",""),"NA",""),13))</f>
        <v/>
      </c>
      <c r="J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Z2098B114001|Z2098B114001|ADD MESG 24 SOFTWARE LICENSES FOR N5194A|</v>
      </c>
    </row>
    <row r="101" spans="1:10" x14ac:dyDescent="0.35">
      <c r="A101" s="1" t="s">
        <v>3</v>
      </c>
      <c r="B101" s="1" t="s">
        <v>193</v>
      </c>
      <c r="C101" s="1" t="s">
        <v>208</v>
      </c>
      <c r="D101" s="1" t="s">
        <v>208</v>
      </c>
      <c r="E101" s="1" t="s">
        <v>209</v>
      </c>
      <c r="F101" s="4" t="s">
        <v>3</v>
      </c>
      <c r="G101" s="1" t="s">
        <v>103</v>
      </c>
      <c r="H101" s="3" t="str">
        <f t="shared" si="1"/>
        <v>Other Than Commercial</v>
      </c>
      <c r="I101" s="3" t="str">
        <f>IF(IFERROR(SEARCH("N/A",CID_DB[[#This Row],[ NSN ]]),-1)&lt;&gt;-1,"",LEFT(SUBSTITUTE(SUBSTITUTE(SUBSTITUTE(SUBSTITUTE(SUBSTITUTE(CID_DB[[#This Row],[ NSN ]],"-","")," ","")," ",""),"‐",""),"NA",""),13))</f>
        <v/>
      </c>
      <c r="J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N5183B540|N5183B540|MXG XSERIES MICROWAVE ANALOG SIGNAL GENERATOR, FR|</v>
      </c>
    </row>
    <row r="102" spans="1:10" x14ac:dyDescent="0.35">
      <c r="A102" s="1" t="s">
        <v>3</v>
      </c>
      <c r="B102" s="1" t="s">
        <v>193</v>
      </c>
      <c r="C102" s="1" t="s">
        <v>210</v>
      </c>
      <c r="D102" s="1" t="s">
        <v>210</v>
      </c>
      <c r="E102" s="1" t="s">
        <v>211</v>
      </c>
      <c r="F102" s="4" t="s">
        <v>3</v>
      </c>
      <c r="G102" s="1" t="s">
        <v>103</v>
      </c>
      <c r="H102" s="3" t="str">
        <f t="shared" si="1"/>
        <v>Other Than Commercial</v>
      </c>
      <c r="I102" s="3" t="str">
        <f>IF(IFERROR(SEARCH("N/A",CID_DB[[#This Row],[ NSN ]]),-1)&lt;&gt;-1,"",LEFT(SUBSTITUTE(SUBSTITUTE(SUBSTITUTE(SUBSTITUTE(SUBSTITUTE(CID_DB[[#This Row],[ NSN ]],"-","")," ","")," ",""),"‐",""),"NA",""),13))</f>
        <v/>
      </c>
      <c r="J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N9030B|N9030B|SPECTRUM ANALYZER|</v>
      </c>
    </row>
    <row r="103" spans="1:10" x14ac:dyDescent="0.35">
      <c r="A103" s="1" t="s">
        <v>3</v>
      </c>
      <c r="B103" s="1" t="s">
        <v>193</v>
      </c>
      <c r="C103" s="1" t="s">
        <v>212</v>
      </c>
      <c r="D103" s="1" t="s">
        <v>212</v>
      </c>
      <c r="E103" s="1" t="s">
        <v>213</v>
      </c>
      <c r="F103" s="4" t="s">
        <v>3</v>
      </c>
      <c r="G103" s="1" t="s">
        <v>103</v>
      </c>
      <c r="H103" s="3" t="str">
        <f t="shared" si="1"/>
        <v>Other Than Commercial</v>
      </c>
      <c r="I103" s="3" t="str">
        <f>IF(IFERROR(SEARCH("N/A",CID_DB[[#This Row],[ NSN ]]),-1)&lt;&gt;-1,"",LEFT(SUBSTITUTE(SUBSTITUTE(SUBSTITUTE(SUBSTITUTE(SUBSTITUTE(CID_DB[[#This Row],[ NSN ]],"-","")," ","")," ",""),"‐",""),"NA",""),13))</f>
        <v/>
      </c>
      <c r="J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Z2098B115003|Z2098B115003|UXA ADD TO CAL RACK Z2098B114 SOURCE RACK|</v>
      </c>
    </row>
    <row r="104" spans="1:10" x14ac:dyDescent="0.35">
      <c r="A104" s="1" t="s">
        <v>3</v>
      </c>
      <c r="B104" s="1" t="s">
        <v>193</v>
      </c>
      <c r="C104" s="1" t="s">
        <v>214</v>
      </c>
      <c r="D104" s="1" t="s">
        <v>214</v>
      </c>
      <c r="E104" s="1" t="s">
        <v>215</v>
      </c>
      <c r="F104" s="4" t="s">
        <v>216</v>
      </c>
      <c r="G104" s="1" t="s">
        <v>8</v>
      </c>
      <c r="H104" s="3" t="str">
        <f t="shared" si="1"/>
        <v>Commercial</v>
      </c>
      <c r="I104" s="3" t="str">
        <f>IF(IFERROR(SEARCH("N/A",CID_DB[[#This Row],[ NSN ]]),-1)&lt;&gt;-1,"",LEFT(SUBSTITUTE(SUBSTITUTE(SUBSTITUTE(SUBSTITUTE(SUBSTITUTE(CID_DB[[#This Row],[ NSN ]],"-","")," ","")," ",""),"‐",""),"NA",""),13))</f>
        <v>6625015014557</v>
      </c>
      <c r="J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E8404A|E8404A|CSIZE VXI MAINFRAME, 13SLOT|6625015014557</v>
      </c>
    </row>
    <row r="105" spans="1:10" x14ac:dyDescent="0.35">
      <c r="A105" s="1" t="s">
        <v>3</v>
      </c>
      <c r="B105" s="1" t="s">
        <v>193</v>
      </c>
      <c r="C105" s="1" t="s">
        <v>6736</v>
      </c>
      <c r="D105" s="1" t="s">
        <v>6736</v>
      </c>
      <c r="E105" s="1" t="s">
        <v>6856</v>
      </c>
      <c r="F105" s="4" t="s">
        <v>3</v>
      </c>
      <c r="G105" s="1" t="s">
        <v>103</v>
      </c>
      <c r="H105" s="3" t="str">
        <f t="shared" si="1"/>
        <v>Other Than Commercial</v>
      </c>
      <c r="I105" s="3" t="str">
        <f>IF(IFERROR(SEARCH("N/A",CID_DB[[#This Row],[ NSN ]]),-1)&lt;&gt;-1,"",LEFT(SUBSTITUTE(SUBSTITUTE(SUBSTITUTE(SUBSTITUTE(SUBSTITUTE(CID_DB[[#This Row],[ NSN ]],"-","")," ","")," ",""),"‐",""),"NA",""),13))</f>
        <v/>
      </c>
      <c r="J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Z2098B1155YR|Z2098B1155YR|5YR WARRANTY ON Z2098B115 SYSTEM|</v>
      </c>
    </row>
    <row r="106" spans="1:10" x14ac:dyDescent="0.35">
      <c r="A106" s="1" t="s">
        <v>3</v>
      </c>
      <c r="B106" s="1" t="s">
        <v>193</v>
      </c>
      <c r="C106" s="1" t="s">
        <v>6737</v>
      </c>
      <c r="D106" s="1" t="s">
        <v>6737</v>
      </c>
      <c r="E106" s="1" t="s">
        <v>6857</v>
      </c>
      <c r="F106" s="4" t="s">
        <v>3</v>
      </c>
      <c r="G106" s="1" t="s">
        <v>103</v>
      </c>
      <c r="H106" s="3" t="str">
        <f t="shared" si="1"/>
        <v>Other Than Commercial</v>
      </c>
      <c r="I106" s="3" t="str">
        <f>IF(IFERROR(SEARCH("N/A",CID_DB[[#This Row],[ NSN ]]),-1)&lt;&gt;-1,"",LEFT(SUBSTITUTE(SUBSTITUTE(SUBSTITUTE(SUBSTITUTE(SUBSTITUTE(CID_DB[[#This Row],[ NSN ]],"-","")," ","")," ",""),"‐",""),"NA",""),13))</f>
        <v/>
      </c>
      <c r="J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Z2098B114002|Z2098B114002|ENGINEERING SUPPORT TO COMBINE Z2098B114 PHASE 1|</v>
      </c>
    </row>
    <row r="107" spans="1:10" x14ac:dyDescent="0.35">
      <c r="A107" s="1" t="s">
        <v>3</v>
      </c>
      <c r="B107" s="1" t="s">
        <v>193</v>
      </c>
      <c r="C107" s="1" t="s">
        <v>217</v>
      </c>
      <c r="D107" s="1" t="s">
        <v>217</v>
      </c>
      <c r="E107" s="1" t="s">
        <v>218</v>
      </c>
      <c r="F107" s="4" t="s">
        <v>219</v>
      </c>
      <c r="G107" s="1" t="s">
        <v>8</v>
      </c>
      <c r="H107" s="3" t="str">
        <f t="shared" si="1"/>
        <v>Commercial</v>
      </c>
      <c r="I107" s="3" t="str">
        <f>IF(IFERROR(SEARCH("N/A",CID_DB[[#This Row],[ NSN ]]),-1)&lt;&gt;-1,"",LEFT(SUBSTITUTE(SUBSTITUTE(SUBSTITUTE(SUBSTITUTE(SUBSTITUTE(CID_DB[[#This Row],[ NSN ]],"-","")," ","")," ",""),"‐",""),"NA",""),13))</f>
        <v>6625013178373</v>
      </c>
      <c r="J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3458A|3458A|DMM|6625013178373</v>
      </c>
    </row>
    <row r="108" spans="1:10" x14ac:dyDescent="0.35">
      <c r="A108" s="1" t="s">
        <v>3</v>
      </c>
      <c r="B108" s="1" t="s">
        <v>193</v>
      </c>
      <c r="C108" s="1" t="s">
        <v>220</v>
      </c>
      <c r="D108" s="1" t="s">
        <v>220</v>
      </c>
      <c r="E108" s="1" t="s">
        <v>221</v>
      </c>
      <c r="F108" s="4" t="s">
        <v>3</v>
      </c>
      <c r="G108" s="1" t="s">
        <v>103</v>
      </c>
      <c r="H108" s="3" t="str">
        <f t="shared" si="1"/>
        <v>Other Than Commercial</v>
      </c>
      <c r="I108" s="3" t="str">
        <f>IF(IFERROR(SEARCH("N/A",CID_DB[[#This Row],[ NSN ]]),-1)&lt;&gt;-1,"",LEFT(SUBSTITUTE(SUBSTITUTE(SUBSTITUTE(SUBSTITUTE(SUBSTITUTE(CID_DB[[#This Row],[ NSN ]],"-","")," ","")," ",""),"‐",""),"NA",""),13))</f>
        <v/>
      </c>
      <c r="J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N5183B1EA|N5183B1EA|HIGH OUTPUT POWER|</v>
      </c>
    </row>
    <row r="109" spans="1:10" x14ac:dyDescent="0.35">
      <c r="A109" s="1" t="s">
        <v>3</v>
      </c>
      <c r="B109" s="1" t="s">
        <v>193</v>
      </c>
      <c r="C109" s="1" t="s">
        <v>222</v>
      </c>
      <c r="D109" s="1" t="s">
        <v>222</v>
      </c>
      <c r="E109" s="1" t="s">
        <v>223</v>
      </c>
      <c r="F109" s="4" t="s">
        <v>3</v>
      </c>
      <c r="G109" s="1" t="s">
        <v>103</v>
      </c>
      <c r="H109" s="3" t="str">
        <f t="shared" si="1"/>
        <v>Other Than Commercial</v>
      </c>
      <c r="I109" s="3" t="str">
        <f>IF(IFERROR(SEARCH("N/A",CID_DB[[#This Row],[ NSN ]]),-1)&lt;&gt;-1,"",LEFT(SUBSTITUTE(SUBSTITUTE(SUBSTITUTE(SUBSTITUTE(SUBSTITUTE(CID_DB[[#This Row],[ NSN ]],"-","")," ","")," ",""),"‐",""),"NA",""),13))</f>
        <v/>
      </c>
      <c r="J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N5183B1E1|N5183B1E1|STEP ATTENUATOR, 115 DB|</v>
      </c>
    </row>
    <row r="110" spans="1:10" x14ac:dyDescent="0.35">
      <c r="A110" s="1" t="s">
        <v>3</v>
      </c>
      <c r="B110" s="1" t="s">
        <v>193</v>
      </c>
      <c r="C110" s="1" t="s">
        <v>224</v>
      </c>
      <c r="D110" s="1" t="s">
        <v>224</v>
      </c>
      <c r="E110" s="1" t="s">
        <v>225</v>
      </c>
      <c r="F110" s="4" t="s">
        <v>226</v>
      </c>
      <c r="G110" s="1" t="s">
        <v>8</v>
      </c>
      <c r="H110" s="3" t="str">
        <f t="shared" si="1"/>
        <v>Commercial</v>
      </c>
      <c r="I110" s="3" t="str">
        <f>IF(IFERROR(SEARCH("N/A",CID_DB[[#This Row],[ NSN ]]),-1)&lt;&gt;-1,"",LEFT(SUBSTITUTE(SUBSTITUTE(SUBSTITUTE(SUBSTITUTE(SUBSTITUTE(CID_DB[[#This Row],[ NSN ]],"-","")," ","")," ",""),"‐",""),"NA",""),13))</f>
        <v>6625014664874</v>
      </c>
      <c r="J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34970A|34970A|DATA ACQUISTION UNIT|6625014664874</v>
      </c>
    </row>
    <row r="111" spans="1:10" x14ac:dyDescent="0.35">
      <c r="A111" s="1" t="s">
        <v>3</v>
      </c>
      <c r="B111" s="1" t="s">
        <v>193</v>
      </c>
      <c r="C111" s="1" t="s">
        <v>227</v>
      </c>
      <c r="D111" s="1" t="s">
        <v>227</v>
      </c>
      <c r="E111" s="1" t="s">
        <v>228</v>
      </c>
      <c r="F111" s="4" t="s">
        <v>3</v>
      </c>
      <c r="G111" s="1" t="s">
        <v>103</v>
      </c>
      <c r="H111" s="3" t="str">
        <f t="shared" si="1"/>
        <v>Other Than Commercial</v>
      </c>
      <c r="I111" s="3" t="str">
        <f>IF(IFERROR(SEARCH("N/A",CID_DB[[#This Row],[ NSN ]]),-1)&lt;&gt;-1,"",LEFT(SUBSTITUTE(SUBSTITUTE(SUBSTITUTE(SUBSTITUTE(SUBSTITUTE(CID_DB[[#This Row],[ NSN ]],"-","")," ","")," ",""),"‐",""),"NA",""),13))</f>
        <v/>
      </c>
      <c r="J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N5183B006|N5183B006|INSTRUMENT SECURITY AND REMOVABLE MEMORY CARD|</v>
      </c>
    </row>
    <row r="112" spans="1:10" x14ac:dyDescent="0.35">
      <c r="A112" s="1" t="s">
        <v>3</v>
      </c>
      <c r="B112" s="1" t="s">
        <v>193</v>
      </c>
      <c r="C112" s="1" t="s">
        <v>229</v>
      </c>
      <c r="D112" s="1" t="s">
        <v>229</v>
      </c>
      <c r="E112" s="1" t="s">
        <v>230</v>
      </c>
      <c r="F112" s="4" t="s">
        <v>231</v>
      </c>
      <c r="G112" s="1" t="s">
        <v>8</v>
      </c>
      <c r="H112" s="3" t="str">
        <f t="shared" si="1"/>
        <v>Commercial</v>
      </c>
      <c r="I112" s="3" t="str">
        <f>IF(IFERROR(SEARCH("N/A",CID_DB[[#This Row],[ NSN ]]),-1)&lt;&gt;-1,"",LEFT(SUBSTITUTE(SUBSTITUTE(SUBSTITUTE(SUBSTITUTE(SUBSTITUTE(CID_DB[[#This Row],[ NSN ]],"-","")," ","")," ",""),"‐",""),"NA",""),13))</f>
        <v>6130015929870</v>
      </c>
      <c r="J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N6774A|N6774A|AUXILLARY POWER SUPPLY|6130015929870</v>
      </c>
    </row>
    <row r="113" spans="1:10" x14ac:dyDescent="0.35">
      <c r="A113" s="1" t="s">
        <v>3</v>
      </c>
      <c r="B113" s="1" t="s">
        <v>193</v>
      </c>
      <c r="C113" s="1" t="s">
        <v>232</v>
      </c>
      <c r="D113" s="1" t="s">
        <v>232</v>
      </c>
      <c r="E113" s="1" t="s">
        <v>233</v>
      </c>
      <c r="F113" s="4" t="s">
        <v>234</v>
      </c>
      <c r="G113" s="1" t="s">
        <v>8</v>
      </c>
      <c r="H113" s="3" t="str">
        <f t="shared" si="1"/>
        <v>Commercial</v>
      </c>
      <c r="I113" s="3" t="str">
        <f>IF(IFERROR(SEARCH("N/A",CID_DB[[#This Row],[ NSN ]]),-1)&lt;&gt;-1,"",LEFT(SUBSTITUTE(SUBSTITUTE(SUBSTITUTE(SUBSTITUTE(SUBSTITUTE(CID_DB[[#This Row],[ NSN ]],"-","")," ","")," ",""),"‐",""),"NA",""),13))</f>
        <v>5895015031826</v>
      </c>
      <c r="J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34901A|34901A|MODULE FOR DATA ACQUISITION UNIT|5895015031826</v>
      </c>
    </row>
    <row r="114" spans="1:10" x14ac:dyDescent="0.35">
      <c r="A114" s="1" t="s">
        <v>3</v>
      </c>
      <c r="B114" s="1" t="s">
        <v>193</v>
      </c>
      <c r="C114" s="1" t="s">
        <v>235</v>
      </c>
      <c r="D114" s="1" t="s">
        <v>235</v>
      </c>
      <c r="E114" s="1" t="s">
        <v>236</v>
      </c>
      <c r="F114" s="4" t="s">
        <v>3</v>
      </c>
      <c r="G114" s="1" t="s">
        <v>8</v>
      </c>
      <c r="H114" s="3" t="str">
        <f t="shared" si="1"/>
        <v>Commercial</v>
      </c>
      <c r="I114" s="3" t="str">
        <f>IF(IFERROR(SEARCH("N/A",CID_DB[[#This Row],[ NSN ]]),-1)&lt;&gt;-1,"",LEFT(SUBSTITUTE(SUBSTITUTE(SUBSTITUTE(SUBSTITUTE(SUBSTITUTE(CID_DB[[#This Row],[ NSN ]],"-","")," ","")," ",""),"‐",""),"NA",""),13))</f>
        <v/>
      </c>
      <c r="J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E8404AAXF|E8404AAXF|TINTED ACRYLIC DOOR. MOUNTS IN FRONT OF THE MAINFR|</v>
      </c>
    </row>
    <row r="115" spans="1:10" x14ac:dyDescent="0.35">
      <c r="A115" s="1" t="s">
        <v>3</v>
      </c>
      <c r="B115" s="1" t="s">
        <v>193</v>
      </c>
      <c r="C115" s="1" t="s">
        <v>237</v>
      </c>
      <c r="D115" s="1" t="s">
        <v>237</v>
      </c>
      <c r="E115" s="1" t="s">
        <v>238</v>
      </c>
      <c r="F115" s="4" t="s">
        <v>3</v>
      </c>
      <c r="G115" s="1" t="s">
        <v>8</v>
      </c>
      <c r="H115" s="3" t="str">
        <f t="shared" si="1"/>
        <v>Commercial</v>
      </c>
      <c r="I115" s="3" t="str">
        <f>IF(IFERROR(SEARCH("N/A",CID_DB[[#This Row],[ NSN ]]),-1)&lt;&gt;-1,"",LEFT(SUBSTITUTE(SUBSTITUTE(SUBSTITUTE(SUBSTITUTE(SUBSTITUTE(CID_DB[[#This Row],[ NSN ]],"-","")," ","")," ",""),"‐",""),"NA",""),13))</f>
        <v/>
      </c>
      <c r="J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3458A001|3458A001|EXTENDED MEMORY|</v>
      </c>
    </row>
    <row r="116" spans="1:10" x14ac:dyDescent="0.35">
      <c r="A116" s="1" t="s">
        <v>3</v>
      </c>
      <c r="B116" s="1" t="s">
        <v>193</v>
      </c>
      <c r="C116" s="1" t="s">
        <v>239</v>
      </c>
      <c r="D116" s="1" t="s">
        <v>239</v>
      </c>
      <c r="E116" s="1" t="s">
        <v>240</v>
      </c>
      <c r="F116" s="4" t="s">
        <v>3</v>
      </c>
      <c r="G116" s="1" t="s">
        <v>8</v>
      </c>
      <c r="H116" s="3" t="str">
        <f t="shared" si="1"/>
        <v>Commercial</v>
      </c>
      <c r="I116" s="3" t="str">
        <f>IF(IFERROR(SEARCH("N/A",CID_DB[[#This Row],[ NSN ]]),-1)&lt;&gt;-1,"",LEFT(SUBSTITUTE(SUBSTITUTE(SUBSTITUTE(SUBSTITUTE(SUBSTITUTE(CID_DB[[#This Row],[ NSN ]],"-","")," ","")," ",""),"‐",""),"NA",""),13))</f>
        <v/>
      </c>
      <c r="J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E8404AAXA|E8404AAXA|STANDARD RACKMOUNT ADAPTER KIT. USE WITH SUPPORT|</v>
      </c>
    </row>
    <row r="117" spans="1:10" x14ac:dyDescent="0.35">
      <c r="A117" s="1" t="s">
        <v>3</v>
      </c>
      <c r="B117" s="1" t="s">
        <v>193</v>
      </c>
      <c r="C117" s="1" t="s">
        <v>241</v>
      </c>
      <c r="D117" s="1" t="s">
        <v>241</v>
      </c>
      <c r="E117" s="1" t="s">
        <v>242</v>
      </c>
      <c r="F117" s="4" t="s">
        <v>243</v>
      </c>
      <c r="G117" s="1" t="s">
        <v>8</v>
      </c>
      <c r="H117" s="3" t="str">
        <f t="shared" si="1"/>
        <v>Commercial</v>
      </c>
      <c r="I117" s="3" t="str">
        <f>IF(IFERROR(SEARCH("N/A",CID_DB[[#This Row],[ NSN ]]),-1)&lt;&gt;-1,"",LEFT(SUBSTITUTE(SUBSTITUTE(SUBSTITUTE(SUBSTITUTE(SUBSTITUTE(CID_DB[[#This Row],[ NSN ]],"-","")," ","")," ",""),"‐",""),"NA",""),13))</f>
        <v>5975015971636</v>
      </c>
      <c r="J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34190A|34190A|RACKMOUNT KIT|5975015971636</v>
      </c>
    </row>
    <row r="118" spans="1:10" x14ac:dyDescent="0.35">
      <c r="A118" s="1" t="s">
        <v>3</v>
      </c>
      <c r="B118" s="1" t="s">
        <v>244</v>
      </c>
      <c r="C118" s="1" t="s">
        <v>245</v>
      </c>
      <c r="D118" s="1" t="s">
        <v>3</v>
      </c>
      <c r="E118" s="1" t="s">
        <v>246</v>
      </c>
      <c r="F118" s="4" t="s">
        <v>247</v>
      </c>
      <c r="G118" s="1" t="s">
        <v>8</v>
      </c>
      <c r="H118" s="3" t="str">
        <f t="shared" si="1"/>
        <v>Commercial</v>
      </c>
      <c r="I118" s="3" t="str">
        <f>IF(IFERROR(SEARCH("N/A",CID_DB[[#This Row],[ NSN ]]),-1)&lt;&gt;-1,"",LEFT(SUBSTITUTE(SUBSTITUTE(SUBSTITUTE(SUBSTITUTE(SUBSTITUTE(CID_DB[[#This Row],[ NSN ]],"-","")," ","")," ",""),"‐",""),"NA",""),13))</f>
        <v>1005015472624</v>
      </c>
      <c r="J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0100409157||Adapter Rail, Weapon Mounted|1005015472624</v>
      </c>
    </row>
    <row r="119" spans="1:10" x14ac:dyDescent="0.35">
      <c r="A119" s="1" t="s">
        <v>3</v>
      </c>
      <c r="B119" s="1" t="s">
        <v>244</v>
      </c>
      <c r="C119" s="1" t="s">
        <v>248</v>
      </c>
      <c r="D119" s="1" t="s">
        <v>190</v>
      </c>
      <c r="E119" s="1" t="s">
        <v>249</v>
      </c>
      <c r="F119" s="4" t="s">
        <v>250</v>
      </c>
      <c r="G119" s="1" t="s">
        <v>8</v>
      </c>
      <c r="H119" s="3" t="str">
        <f t="shared" si="1"/>
        <v>Commercial</v>
      </c>
      <c r="I119" s="3" t="str">
        <f>IF(IFERROR(SEARCH("N/A",CID_DB[[#This Row],[ NSN ]]),-1)&lt;&gt;-1,"",LEFT(SUBSTITUTE(SUBSTITUTE(SUBSTITUTE(SUBSTITUTE(SUBSTITUTE(CID_DB[[#This Row],[ NSN ]],"-","")," ","")," ",""),"‐",""),"NA",""),13))</f>
        <v>1005015481385</v>
      </c>
      <c r="J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0100416120|HF3884404|MK18 Rail Interface System II|1005015481385</v>
      </c>
    </row>
    <row r="120" spans="1:10" x14ac:dyDescent="0.35">
      <c r="A120" s="1" t="s">
        <v>3</v>
      </c>
      <c r="B120" s="1" t="s">
        <v>251</v>
      </c>
      <c r="C120" s="1" t="s">
        <v>252</v>
      </c>
      <c r="D120" s="1" t="s">
        <v>253</v>
      </c>
      <c r="E120" s="1" t="s">
        <v>254</v>
      </c>
      <c r="F120" s="4" t="s">
        <v>253</v>
      </c>
      <c r="G120" s="1" t="s">
        <v>8</v>
      </c>
      <c r="H120" s="3" t="str">
        <f t="shared" si="1"/>
        <v>Commercial</v>
      </c>
      <c r="I120" s="3" t="str">
        <f>IF(IFERROR(SEARCH("N/A",CID_DB[[#This Row],[ NSN ]]),-1)&lt;&gt;-1,"",LEFT(SUBSTITUTE(SUBSTITUTE(SUBSTITUTE(SUBSTITUTE(SUBSTITUTE(CID_DB[[#This Row],[ NSN ]],"-","")," ","")," ",""),"‐",""),"NA",""),13))</f>
        <v/>
      </c>
      <c r="J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D60381MK241114|N/A|SENSOR,AIRDATA|</v>
      </c>
    </row>
    <row r="121" spans="1:10" x14ac:dyDescent="0.35">
      <c r="A121" s="1" t="s">
        <v>3</v>
      </c>
      <c r="B121" s="1" t="s">
        <v>251</v>
      </c>
      <c r="C121" s="1" t="s">
        <v>6738</v>
      </c>
      <c r="D121" s="1" t="s">
        <v>253</v>
      </c>
      <c r="E121" s="1" t="s">
        <v>6858</v>
      </c>
      <c r="F121" s="4" t="s">
        <v>253</v>
      </c>
      <c r="G121" s="1" t="s">
        <v>8</v>
      </c>
      <c r="H121" s="3" t="str">
        <f t="shared" si="1"/>
        <v>Commercial</v>
      </c>
      <c r="I121" s="3" t="str">
        <f>IF(IFERROR(SEARCH("N/A",CID_DB[[#This Row],[ NSN ]]),-1)&lt;&gt;-1,"",LEFT(SUBSTITUTE(SUBSTITUTE(SUBSTITUTE(SUBSTITUTE(SUBSTITUTE(CID_DB[[#This Row],[ NSN ]],"-","")," ","")," ",""),"‐",""),"NA",""),13))</f>
        <v/>
      </c>
      <c r="J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D60381MK241114 Offload|N/A|AIR DATA COMPUTER 1000015966|</v>
      </c>
    </row>
    <row r="122" spans="1:10" x14ac:dyDescent="0.35">
      <c r="A122" s="1" t="s">
        <v>3</v>
      </c>
      <c r="B122" s="1" t="s">
        <v>251</v>
      </c>
      <c r="C122" s="1" t="s">
        <v>6739</v>
      </c>
      <c r="D122" s="1" t="s">
        <v>253</v>
      </c>
      <c r="E122" s="1" t="s">
        <v>6859</v>
      </c>
      <c r="F122" s="4" t="s">
        <v>253</v>
      </c>
      <c r="G122" s="1" t="s">
        <v>8</v>
      </c>
      <c r="H122" s="3" t="str">
        <f t="shared" si="1"/>
        <v>Commercial</v>
      </c>
      <c r="I122" s="3" t="str">
        <f>IF(IFERROR(SEARCH("N/A",CID_DB[[#This Row],[ NSN ]]),-1)&lt;&gt;-1,"",LEFT(SUBSTITUTE(SUBSTITUTE(SUBSTITUTE(SUBSTITUTE(SUBSTITUTE(CID_DB[[#This Row],[ NSN ]],"-","")," ","")," ",""),"‐",""),"NA",""),13))</f>
        <v/>
      </c>
      <c r="J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D516101904 Offload|N/A|COMPUTER,ESCADU TBD|</v>
      </c>
    </row>
    <row r="123" spans="1:10" x14ac:dyDescent="0.35">
      <c r="A123" s="1" t="s">
        <v>3</v>
      </c>
      <c r="B123" s="1" t="s">
        <v>6688</v>
      </c>
      <c r="C123" s="1" t="s">
        <v>6740</v>
      </c>
      <c r="D123" s="1" t="s">
        <v>102</v>
      </c>
      <c r="E123" s="1" t="s">
        <v>6860</v>
      </c>
      <c r="F123" s="4" t="s">
        <v>102</v>
      </c>
      <c r="G123" s="1" t="s">
        <v>103</v>
      </c>
      <c r="H123" s="3" t="str">
        <f t="shared" si="1"/>
        <v>Other Than Commercial</v>
      </c>
      <c r="I123" s="3" t="str">
        <f>IF(IFERROR(SEARCH("N/A",CID_DB[[#This Row],[ NSN ]]),-1)&lt;&gt;-1,"",LEFT(SUBSTITUTE(SUBSTITUTE(SUBSTITUTE(SUBSTITUTE(SUBSTITUTE(CID_DB[[#This Row],[ NSN ]],"-","")," ","")," ",""),"‐",""),"NA",""),13))</f>
        <v/>
      </c>
      <c r="J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3PL|NA|3rd Party Logistics|</v>
      </c>
    </row>
    <row r="124" spans="1:10" x14ac:dyDescent="0.35">
      <c r="A124" s="1" t="s">
        <v>3</v>
      </c>
      <c r="B124" s="1" t="s">
        <v>255</v>
      </c>
      <c r="C124" s="1" t="s">
        <v>256</v>
      </c>
      <c r="D124" s="1" t="s">
        <v>3</v>
      </c>
      <c r="E124" s="1" t="s">
        <v>257</v>
      </c>
      <c r="F124" s="4" t="s">
        <v>3</v>
      </c>
      <c r="G124" s="1" t="s">
        <v>8</v>
      </c>
      <c r="H124" s="3" t="str">
        <f t="shared" si="1"/>
        <v>Commercial</v>
      </c>
      <c r="I124" s="3" t="str">
        <f>IF(IFERROR(SEARCH("N/A",CID_DB[[#This Row],[ NSN ]]),-1)&lt;&gt;-1,"",LEFT(SUBSTITUTE(SUBSTITUTE(SUBSTITUTE(SUBSTITUTE(SUBSTITUTE(CID_DB[[#This Row],[ NSN ]],"-","")," ","")," ",""),"‐",""),"NA",""),13))</f>
        <v/>
      </c>
      <c r="J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WC864 B||WC 864 Ball Powder (Propellant) used in 155 Modular Artillery Charge System (MACS)|</v>
      </c>
    </row>
    <row r="125" spans="1:10" x14ac:dyDescent="0.35">
      <c r="A125" s="1" t="s">
        <v>3</v>
      </c>
      <c r="B125" s="1" t="s">
        <v>258</v>
      </c>
      <c r="C125" s="1" t="s">
        <v>3</v>
      </c>
      <c r="D125" s="1" t="s">
        <v>3</v>
      </c>
      <c r="E125" s="1" t="s">
        <v>259</v>
      </c>
      <c r="F125" s="4" t="s">
        <v>3</v>
      </c>
      <c r="G125" s="1" t="s">
        <v>8</v>
      </c>
      <c r="H125" s="3" t="str">
        <f t="shared" si="1"/>
        <v>Commercial</v>
      </c>
      <c r="I125" s="3" t="str">
        <f>IF(IFERROR(SEARCH("N/A",CID_DB[[#This Row],[ NSN ]]),-1)&lt;&gt;-1,"",LEFT(SUBSTITUTE(SUBSTITUTE(SUBSTITUTE(SUBSTITUTE(SUBSTITUTE(CID_DB[[#This Row],[ NSN ]],"-","")," ","")," ",""),"‐",""),"NA",""),13))</f>
        <v/>
      </c>
      <c r="J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||Enhanced Tactical Pod Test (eTPT)  First Arcticle Testing (FAT)|</v>
      </c>
    </row>
    <row r="126" spans="1:10" x14ac:dyDescent="0.35">
      <c r="A126" s="1" t="s">
        <v>3</v>
      </c>
      <c r="B126" s="1" t="s">
        <v>260</v>
      </c>
      <c r="C126" s="1" t="s">
        <v>261</v>
      </c>
      <c r="D126" s="1" t="s">
        <v>261</v>
      </c>
      <c r="E126" s="1" t="s">
        <v>262</v>
      </c>
      <c r="F126" s="4" t="s">
        <v>3</v>
      </c>
      <c r="G126" s="1" t="s">
        <v>103</v>
      </c>
      <c r="H126" s="3" t="str">
        <f t="shared" si="1"/>
        <v>Other Than Commercial</v>
      </c>
      <c r="I126" s="3" t="str">
        <f>IF(IFERROR(SEARCH("N/A",CID_DB[[#This Row],[ NSN ]]),-1)&lt;&gt;-1,"",LEFT(SUBSTITUTE(SUBSTITUTE(SUBSTITUTE(SUBSTITUTE(SUBSTITUTE(CID_DB[[#This Row],[ NSN ]],"-","")," ","")," ",""),"‐",""),"NA",""),13))</f>
        <v/>
      </c>
      <c r="J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HG1930CA50|HG1930CA50|Inertia Measurement Unit (IMU)|</v>
      </c>
    </row>
    <row r="127" spans="1:10" x14ac:dyDescent="0.35">
      <c r="A127" s="1" t="s">
        <v>3</v>
      </c>
      <c r="B127" s="1" t="s">
        <v>263</v>
      </c>
      <c r="C127" s="1" t="s">
        <v>3</v>
      </c>
      <c r="D127" s="1" t="s">
        <v>264</v>
      </c>
      <c r="E127" s="1" t="s">
        <v>265</v>
      </c>
      <c r="F127" s="4" t="s">
        <v>3</v>
      </c>
      <c r="G127" s="1" t="s">
        <v>8</v>
      </c>
      <c r="H127" s="3" t="str">
        <f t="shared" si="1"/>
        <v>Commercial</v>
      </c>
      <c r="I127" s="3" t="str">
        <f>IF(IFERROR(SEARCH("N/A",CID_DB[[#This Row],[ NSN ]]),-1)&lt;&gt;-1,"",LEFT(SUBSTITUTE(SUBSTITUTE(SUBSTITUTE(SUBSTITUTE(SUBSTITUTE(CID_DB[[#This Row],[ NSN ]],"-","")," ","")," ",""),"‐",""),"NA",""),13))</f>
        <v/>
      </c>
      <c r="J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|AA0001|NATO C17 Training Simulator for Papas Air Base in Hungary|</v>
      </c>
    </row>
    <row r="128" spans="1:10" x14ac:dyDescent="0.35">
      <c r="A128" s="1" t="s">
        <v>3</v>
      </c>
      <c r="B128" s="1" t="s">
        <v>266</v>
      </c>
      <c r="C128" s="1" t="s">
        <v>267</v>
      </c>
      <c r="D128" s="1" t="s">
        <v>268</v>
      </c>
      <c r="E128" s="1" t="s">
        <v>269</v>
      </c>
      <c r="F128" s="4" t="s">
        <v>3</v>
      </c>
      <c r="G128" s="1" t="s">
        <v>8</v>
      </c>
      <c r="H128" s="3" t="str">
        <f t="shared" si="1"/>
        <v>Commercial</v>
      </c>
      <c r="I128" s="3" t="str">
        <f>IF(IFERROR(SEARCH("N/A",CID_DB[[#This Row],[ NSN ]]),-1)&lt;&gt;-1,"",LEFT(SUBSTITUTE(SUBSTITUTE(SUBSTITUTE(SUBSTITUTE(SUBSTITUTE(CID_DB[[#This Row],[ NSN ]],"-","")," ","")," ",""),"‐",""),"NA",""),13))</f>
        <v/>
      </c>
      <c r="J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23098761|70268|Dome Blank|</v>
      </c>
    </row>
    <row r="129" spans="1:10" x14ac:dyDescent="0.35">
      <c r="A129" s="1" t="s">
        <v>3</v>
      </c>
      <c r="B129" s="1" t="s">
        <v>6689</v>
      </c>
      <c r="C129" s="1" t="s">
        <v>3</v>
      </c>
      <c r="D129" s="1" t="s">
        <v>3</v>
      </c>
      <c r="E129" s="1" t="s">
        <v>6861</v>
      </c>
      <c r="F129" s="4" t="s">
        <v>3</v>
      </c>
      <c r="G129" s="1" t="s">
        <v>103</v>
      </c>
      <c r="H129" s="3" t="str">
        <f t="shared" si="1"/>
        <v>Other Than Commercial</v>
      </c>
      <c r="I129" s="3" t="str">
        <f>IF(IFERROR(SEARCH("N/A",CID_DB[[#This Row],[ NSN ]]),-1)&lt;&gt;-1,"",LEFT(SUBSTITUTE(SUBSTITUTE(SUBSTITUTE(SUBSTITUTE(SUBSTITUTE(CID_DB[[#This Row],[ NSN ]],"-","")," ","")," ",""),"‐",""),"NA",""),13))</f>
        <v/>
      </c>
      <c r="J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MTCDL MODEM  PN: 60055600|</v>
      </c>
    </row>
    <row r="130" spans="1:10" x14ac:dyDescent="0.35">
      <c r="A130" s="1" t="s">
        <v>3</v>
      </c>
      <c r="B130" s="1" t="s">
        <v>6689</v>
      </c>
      <c r="C130" s="1" t="s">
        <v>3</v>
      </c>
      <c r="D130" s="1" t="s">
        <v>3</v>
      </c>
      <c r="E130" s="1" t="s">
        <v>6862</v>
      </c>
      <c r="F130" s="4" t="s">
        <v>3</v>
      </c>
      <c r="G130" s="1" t="s">
        <v>103</v>
      </c>
      <c r="H130" s="3" t="str">
        <f t="shared" si="1"/>
        <v>Other Than Commercial</v>
      </c>
      <c r="I130" s="3" t="str">
        <f>IF(IFERROR(SEARCH("N/A",CID_DB[[#This Row],[ NSN ]]),-1)&lt;&gt;-1,"",LEFT(SUBSTITUTE(SUBSTITUTE(SUBSTITUTE(SUBSTITUTE(SUBSTITUTE(CID_DB[[#This Row],[ NSN ]],"-","")," ","")," ",""),"‐",""),"NA",""),13))</f>
        <v/>
      </c>
      <c r="J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SPLIT MODEM LEG  PN: 60063660|</v>
      </c>
    </row>
    <row r="131" spans="1:10" x14ac:dyDescent="0.35">
      <c r="A131" s="1" t="s">
        <v>3</v>
      </c>
      <c r="B131" s="1" t="s">
        <v>6689</v>
      </c>
      <c r="C131" s="1" t="s">
        <v>3</v>
      </c>
      <c r="D131" s="1" t="s">
        <v>3</v>
      </c>
      <c r="E131" s="1" t="s">
        <v>6863</v>
      </c>
      <c r="F131" s="4" t="s">
        <v>3</v>
      </c>
      <c r="G131" s="1" t="s">
        <v>103</v>
      </c>
      <c r="H131" s="3" t="str">
        <f t="shared" ref="H131:H194" si="2">IF(G131="Y - CID","Commercial",IF(G131="N - CID","Other Than Commercial","N/A"))</f>
        <v>Other Than Commercial</v>
      </c>
      <c r="I131" s="3" t="str">
        <f>IF(IFERROR(SEARCH("N/A",CID_DB[[#This Row],[ NSN ]]),-1)&lt;&gt;-1,"",LEFT(SUBSTITUTE(SUBSTITUTE(SUBSTITUTE(SUBSTITUTE(SUBSTITUTE(CID_DB[[#This Row],[ NSN ]],"-","")," ","")," ",""),"‐",""),"NA",""),13))</f>
        <v/>
      </c>
      <c r="J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RFE ASSEMBLY  APOLLO AIR  PN: 60058158|</v>
      </c>
    </row>
    <row r="132" spans="1:10" x14ac:dyDescent="0.35">
      <c r="A132" s="1" t="s">
        <v>3</v>
      </c>
      <c r="B132" s="1" t="s">
        <v>6689</v>
      </c>
      <c r="C132" s="1" t="s">
        <v>3</v>
      </c>
      <c r="D132" s="1" t="s">
        <v>3</v>
      </c>
      <c r="E132" s="1" t="s">
        <v>6864</v>
      </c>
      <c r="F132" s="4" t="s">
        <v>3</v>
      </c>
      <c r="G132" s="1" t="s">
        <v>103</v>
      </c>
      <c r="H132" s="3" t="str">
        <f t="shared" si="2"/>
        <v>Other Than Commercial</v>
      </c>
      <c r="I132" s="3" t="str">
        <f>IF(IFERROR(SEARCH("N/A",CID_DB[[#This Row],[ NSN ]]),-1)&lt;&gt;-1,"",LEFT(SUBSTITUTE(SUBSTITUTE(SUBSTITUTE(SUBSTITUTE(SUBSTITUTE(CID_DB[[#This Row],[ NSN ]],"-","")," ","")," ",""),"‐",""),"NA",""),13))</f>
        <v/>
      </c>
      <c r="J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SPLIT  MODEM  REG  PN: 60063670|</v>
      </c>
    </row>
    <row r="133" spans="1:10" x14ac:dyDescent="0.35">
      <c r="A133" s="1" t="s">
        <v>3</v>
      </c>
      <c r="B133" s="1" t="s">
        <v>270</v>
      </c>
      <c r="C133" s="1" t="s">
        <v>271</v>
      </c>
      <c r="D133" s="1" t="s">
        <v>272</v>
      </c>
      <c r="E133" s="1" t="s">
        <v>273</v>
      </c>
      <c r="F133" s="4" t="s">
        <v>274</v>
      </c>
      <c r="G133" s="1" t="s">
        <v>103</v>
      </c>
      <c r="H133" s="3" t="str">
        <f t="shared" si="2"/>
        <v>Other Than Commercial</v>
      </c>
      <c r="I133" s="3" t="str">
        <f>IF(IFERROR(SEARCH("N/A",CID_DB[[#This Row],[ NSN ]]),-1)&lt;&gt;-1,"",LEFT(SUBSTITUTE(SUBSTITUTE(SUBSTITUTE(SUBSTITUTE(SUBSTITUTE(CID_DB[[#This Row],[ NSN ]],"-","")," ","")," ",""),"‐",""),"NA",""),13))</f>
        <v>5810015474520</v>
      </c>
      <c r="J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0227920971|MC109012|MicroEncryptor|5810015474520</v>
      </c>
    </row>
    <row r="134" spans="1:10" x14ac:dyDescent="0.35">
      <c r="A134" s="1" t="s">
        <v>3</v>
      </c>
      <c r="B134" s="1" t="s">
        <v>270</v>
      </c>
      <c r="C134" s="1" t="s">
        <v>275</v>
      </c>
      <c r="D134" s="1" t="s">
        <v>276</v>
      </c>
      <c r="E134" s="1" t="s">
        <v>277</v>
      </c>
      <c r="F134" s="4" t="s">
        <v>278</v>
      </c>
      <c r="G134" s="1" t="s">
        <v>103</v>
      </c>
      <c r="H134" s="3" t="str">
        <f t="shared" si="2"/>
        <v>Other Than Commercial</v>
      </c>
      <c r="I134" s="3" t="str">
        <f>IF(IFERROR(SEARCH("N/A",CID_DB[[#This Row],[ NSN ]]),-1)&lt;&gt;-1,"",LEFT(SUBSTITUTE(SUBSTITUTE(SUBSTITUTE(SUBSTITUTE(SUBSTITUTE(CID_DB[[#This Row],[ NSN ]],"-","")," ","")," ",""),"‐",""),"NA",""),13))</f>
        <v>5810016559229</v>
      </c>
      <c r="J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0228422641|FX100|Flex Customizable Encryption Platform|5810016559229</v>
      </c>
    </row>
    <row r="135" spans="1:10" x14ac:dyDescent="0.35">
      <c r="A135" s="1" t="s">
        <v>3</v>
      </c>
      <c r="B135" s="1" t="s">
        <v>270</v>
      </c>
      <c r="C135" s="1" t="s">
        <v>279</v>
      </c>
      <c r="D135" s="1" t="s">
        <v>280</v>
      </c>
      <c r="E135" s="1" t="s">
        <v>277</v>
      </c>
      <c r="F135" s="4" t="s">
        <v>281</v>
      </c>
      <c r="G135" s="1" t="s">
        <v>103</v>
      </c>
      <c r="H135" s="3" t="str">
        <f t="shared" si="2"/>
        <v>Other Than Commercial</v>
      </c>
      <c r="I135" s="3" t="str">
        <f>IF(IFERROR(SEARCH("N/A",CID_DB[[#This Row],[ NSN ]]),-1)&lt;&gt;-1,"",LEFT(SUBSTITUTE(SUBSTITUTE(SUBSTITUTE(SUBSTITUTE(SUBSTITUTE(CID_DB[[#This Row],[ NSN ]],"-","")," ","")," ",""),"‐",""),"NA",""),13))</f>
        <v>None</v>
      </c>
      <c r="J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0228422642|FX1G|Flex Customizable Encryption Platform|None</v>
      </c>
    </row>
    <row r="136" spans="1:10" x14ac:dyDescent="0.35">
      <c r="A136" s="1" t="s">
        <v>3</v>
      </c>
      <c r="B136" s="1" t="s">
        <v>270</v>
      </c>
      <c r="C136" s="1" t="s">
        <v>282</v>
      </c>
      <c r="D136" s="1" t="s">
        <v>283</v>
      </c>
      <c r="E136" s="1" t="s">
        <v>284</v>
      </c>
      <c r="F136" s="4" t="s">
        <v>285</v>
      </c>
      <c r="G136" s="1" t="s">
        <v>103</v>
      </c>
      <c r="H136" s="3" t="str">
        <f t="shared" si="2"/>
        <v>Other Than Commercial</v>
      </c>
      <c r="I136" s="3" t="str">
        <f>IF(IFERROR(SEARCH("N/A",CID_DB[[#This Row],[ NSN ]]),-1)&lt;&gt;-1,"",LEFT(SUBSTITUTE(SUBSTITUTE(SUBSTITUTE(SUBSTITUTE(SUBSTITUTE(CID_DB[[#This Row],[ NSN ]],"-","")," ","")," ",""),"‐",""),"NA",""),13))</f>
        <v>5810016196583</v>
      </c>
      <c r="J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0228239021|1GMM1|1G Encryptor|5810016196583</v>
      </c>
    </row>
    <row r="137" spans="1:10" x14ac:dyDescent="0.35">
      <c r="A137" s="1" t="s">
        <v>3</v>
      </c>
      <c r="B137" s="1" t="s">
        <v>270</v>
      </c>
      <c r="C137" s="1" t="s">
        <v>281</v>
      </c>
      <c r="D137" s="1" t="s">
        <v>286</v>
      </c>
      <c r="E137" s="1" t="s">
        <v>287</v>
      </c>
      <c r="F137" s="4" t="s">
        <v>281</v>
      </c>
      <c r="G137" s="1" t="s">
        <v>8</v>
      </c>
      <c r="H137" s="3" t="str">
        <f t="shared" si="2"/>
        <v>Commercial</v>
      </c>
      <c r="I137" s="3" t="str">
        <f>IF(IFERROR(SEARCH("N/A",CID_DB[[#This Row],[ NSN ]]),-1)&lt;&gt;-1,"",LEFT(SUBSTITUTE(SUBSTITUTE(SUBSTITUTE(SUBSTITUTE(SUBSTITUTE(CID_DB[[#This Row],[ NSN ]],"-","")," ","")," ",""),"‐",""),"NA",""),13))</f>
        <v>None</v>
      </c>
      <c r="J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None|TLVLAN|VLAN/HAIPE Software|None</v>
      </c>
    </row>
    <row r="138" spans="1:10" x14ac:dyDescent="0.35">
      <c r="A138" s="1" t="s">
        <v>3</v>
      </c>
      <c r="B138" s="1" t="s">
        <v>270</v>
      </c>
      <c r="C138" s="1" t="s">
        <v>288</v>
      </c>
      <c r="D138" s="1" t="s">
        <v>289</v>
      </c>
      <c r="E138" s="1" t="s">
        <v>290</v>
      </c>
      <c r="F138" s="4" t="s">
        <v>291</v>
      </c>
      <c r="G138" s="1" t="s">
        <v>8</v>
      </c>
      <c r="H138" s="3" t="str">
        <f t="shared" si="2"/>
        <v>Commercial</v>
      </c>
      <c r="I138" s="3" t="str">
        <f>IF(IFERROR(SEARCH("N/A",CID_DB[[#This Row],[ NSN ]]),-1)&lt;&gt;-1,"",LEFT(SUBSTITUTE(SUBSTITUTE(SUBSTITUTE(SUBSTITUTE(SUBSTITUTE(CID_DB[[#This Row],[ NSN ]],"-","")," ","")," ",""),"‐",""),"NA",""),13))</f>
        <v>5975015591965</v>
      </c>
      <c r="J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8227920891|MC106A|Micro/C100/Flex Shelf Kit|5975015591965</v>
      </c>
    </row>
    <row r="139" spans="1:10" x14ac:dyDescent="0.35">
      <c r="A139" s="1" t="s">
        <v>3</v>
      </c>
      <c r="B139" s="1" t="s">
        <v>270</v>
      </c>
      <c r="C139" s="1" t="s">
        <v>288</v>
      </c>
      <c r="D139" s="1" t="s">
        <v>292</v>
      </c>
      <c r="E139" s="1" t="s">
        <v>293</v>
      </c>
      <c r="F139" s="4" t="s">
        <v>294</v>
      </c>
      <c r="G139" s="1" t="s">
        <v>8</v>
      </c>
      <c r="H139" s="3" t="str">
        <f t="shared" si="2"/>
        <v>Commercial</v>
      </c>
      <c r="I139" s="3" t="str">
        <f>IF(IFERROR(SEARCH("N/A",CID_DB[[#This Row],[ NSN ]]),-1)&lt;&gt;-1,"",LEFT(SUBSTITUTE(SUBSTITUTE(SUBSTITUTE(SUBSTITUTE(SUBSTITUTE(CID_DB[[#This Row],[ NSN ]],"-","")," ","")," ",""),"‐",""),"NA",""),13))</f>
        <v>5975016286673</v>
      </c>
      <c r="J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8227920891|MC106B|1G Rack Mount Shelf|5975016286673</v>
      </c>
    </row>
    <row r="140" spans="1:10" x14ac:dyDescent="0.35">
      <c r="A140" s="1" t="s">
        <v>3</v>
      </c>
      <c r="B140" s="1" t="s">
        <v>295</v>
      </c>
      <c r="C140" s="1" t="s">
        <v>3</v>
      </c>
      <c r="D140" s="1" t="s">
        <v>3</v>
      </c>
      <c r="E140" s="1" t="s">
        <v>6865</v>
      </c>
      <c r="F140" s="4" t="s">
        <v>3</v>
      </c>
      <c r="G140" s="1" t="s">
        <v>8</v>
      </c>
      <c r="H140" s="3" t="str">
        <f t="shared" si="2"/>
        <v>Commercial</v>
      </c>
      <c r="I140" s="3" t="str">
        <f>IF(IFERROR(SEARCH("N/A",CID_DB[[#This Row],[ NSN ]]),-1)&lt;&gt;-1,"",LEFT(SUBSTITUTE(SUBSTITUTE(SUBSTITUTE(SUBSTITUTE(SUBSTITUTE(CID_DB[[#This Row],[ NSN ]],"-","")," ","")," ",""),"‐",""),"NA",""),13))</f>
        <v/>
      </c>
      <c r="J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||Porting Services for TPS Kit|</v>
      </c>
    </row>
    <row r="141" spans="1:10" x14ac:dyDescent="0.35">
      <c r="A141" s="1" t="s">
        <v>3</v>
      </c>
      <c r="B141" s="1" t="s">
        <v>295</v>
      </c>
      <c r="C141" s="1" t="s">
        <v>3</v>
      </c>
      <c r="D141" s="1" t="s">
        <v>3</v>
      </c>
      <c r="E141" s="1" t="s">
        <v>296</v>
      </c>
      <c r="F141" s="4" t="s">
        <v>3</v>
      </c>
      <c r="G141" s="1" t="s">
        <v>8</v>
      </c>
      <c r="H141" s="3" t="str">
        <f t="shared" si="2"/>
        <v>Commercial</v>
      </c>
      <c r="I141" s="3" t="str">
        <f>IF(IFERROR(SEARCH("N/A",CID_DB[[#This Row],[ NSN ]]),-1)&lt;&gt;-1,"",LEFT(SUBSTITUTE(SUBSTITUTE(SUBSTITUTE(SUBSTITUTE(SUBSTITUTE(CID_DB[[#This Row],[ NSN ]],"-","")," ","")," ",""),"‐",""),"NA",""),13))</f>
        <v/>
      </c>
      <c r="J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||Multi Functional Display (MFD) Test Program Set (TPS) Kit|</v>
      </c>
    </row>
    <row r="142" spans="1:10" x14ac:dyDescent="0.35">
      <c r="A142" s="1" t="s">
        <v>3</v>
      </c>
      <c r="B142" s="1" t="s">
        <v>297</v>
      </c>
      <c r="C142" s="1" t="s">
        <v>3</v>
      </c>
      <c r="D142" s="1" t="s">
        <v>3</v>
      </c>
      <c r="E142" s="1" t="s">
        <v>298</v>
      </c>
      <c r="F142" s="4" t="s">
        <v>3</v>
      </c>
      <c r="G142" s="1" t="s">
        <v>8</v>
      </c>
      <c r="H142" s="3" t="str">
        <f t="shared" si="2"/>
        <v>Commercial</v>
      </c>
      <c r="I142" s="3" t="str">
        <f>IF(IFERROR(SEARCH("N/A",CID_DB[[#This Row],[ NSN ]]),-1)&lt;&gt;-1,"",LEFT(SUBSTITUTE(SUBSTITUTE(SUBSTITUTE(SUBSTITUTE(SUBSTITUTE(CID_DB[[#This Row],[ NSN ]],"-","")," ","")," ",""),"‐",""),"NA",""),13))</f>
        <v/>
      </c>
      <c r="J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||VCS4586 Software|</v>
      </c>
    </row>
    <row r="143" spans="1:10" x14ac:dyDescent="0.35">
      <c r="A143" s="1" t="s">
        <v>3</v>
      </c>
      <c r="B143" s="1" t="s">
        <v>297</v>
      </c>
      <c r="C143" s="1" t="s">
        <v>3</v>
      </c>
      <c r="D143" s="1" t="s">
        <v>3</v>
      </c>
      <c r="E143" s="1" t="s">
        <v>6866</v>
      </c>
      <c r="F143" s="4" t="s">
        <v>3</v>
      </c>
      <c r="G143" s="1" t="s">
        <v>8</v>
      </c>
      <c r="H143" s="3" t="str">
        <f t="shared" si="2"/>
        <v>Commercial</v>
      </c>
      <c r="I143" s="3" t="str">
        <f>IF(IFERROR(SEARCH("N/A",CID_DB[[#This Row],[ NSN ]]),-1)&lt;&gt;-1,"",LEFT(SUBSTITUTE(SUBSTITUTE(SUBSTITUTE(SUBSTITUTE(SUBSTITUTE(CID_DB[[#This Row],[ NSN ]],"-","")," ","")," ",""),"‐",""),"NA",""),13))</f>
        <v/>
      </c>
      <c r="J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||Software Development Services for VCS4586|</v>
      </c>
    </row>
    <row r="144" spans="1:10" x14ac:dyDescent="0.35">
      <c r="A144" s="1" t="s">
        <v>3</v>
      </c>
      <c r="B144" s="1" t="s">
        <v>299</v>
      </c>
      <c r="C144" s="1" t="s">
        <v>300</v>
      </c>
      <c r="D144" s="1" t="s">
        <v>3</v>
      </c>
      <c r="E144" s="1" t="s">
        <v>301</v>
      </c>
      <c r="F144" s="4" t="s">
        <v>3</v>
      </c>
      <c r="G144" s="1" t="s">
        <v>103</v>
      </c>
      <c r="H144" s="3" t="str">
        <f t="shared" si="2"/>
        <v>Other Than Commercial</v>
      </c>
      <c r="I144" s="3" t="str">
        <f>IF(IFERROR(SEARCH("N/A",CID_DB[[#This Row],[ NSN ]]),-1)&lt;&gt;-1,"",LEFT(SUBSTITUTE(SUBSTITUTE(SUBSTITUTE(SUBSTITUTE(SUBSTITUTE(CID_DB[[#This Row],[ NSN ]],"-","")," ","")," ",""),"‐",""),"NA",""),13))</f>
        <v/>
      </c>
      <c r="J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CPU872G02C6FIh||Secure processor|</v>
      </c>
    </row>
    <row r="145" spans="1:10" x14ac:dyDescent="0.35">
      <c r="A145" s="1" t="s">
        <v>3</v>
      </c>
      <c r="B145" s="1" t="s">
        <v>299</v>
      </c>
      <c r="C145" s="1" t="s">
        <v>302</v>
      </c>
      <c r="D145" s="1" t="s">
        <v>3</v>
      </c>
      <c r="E145" s="1" t="s">
        <v>301</v>
      </c>
      <c r="F145" s="4" t="s">
        <v>3</v>
      </c>
      <c r="G145" s="1" t="s">
        <v>103</v>
      </c>
      <c r="H145" s="3" t="str">
        <f t="shared" si="2"/>
        <v>Other Than Commercial</v>
      </c>
      <c r="I145" s="3" t="str">
        <f>IF(IFERROR(SEARCH("N/A",CID_DB[[#This Row],[ NSN ]]),-1)&lt;&gt;-1,"",LEFT(SUBSTITUTE(SUBSTITUTE(SUBSTITUTE(SUBSTITUTE(SUBSTITUTE(CID_DB[[#This Row],[ NSN ]],"-","")," ","")," ",""),"‐",""),"NA",""),13))</f>
        <v/>
      </c>
      <c r="J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CPU872G02C6FIl||Secure processor|</v>
      </c>
    </row>
    <row r="146" spans="1:10" x14ac:dyDescent="0.35">
      <c r="A146" s="1" t="s">
        <v>3</v>
      </c>
      <c r="B146" s="1" t="s">
        <v>299</v>
      </c>
      <c r="C146" s="1" t="s">
        <v>303</v>
      </c>
      <c r="D146" s="1" t="s">
        <v>3</v>
      </c>
      <c r="E146" s="1" t="s">
        <v>304</v>
      </c>
      <c r="F146" s="4" t="s">
        <v>3</v>
      </c>
      <c r="G146" s="1" t="s">
        <v>103</v>
      </c>
      <c r="H146" s="3" t="str">
        <f t="shared" si="2"/>
        <v>Other Than Commercial</v>
      </c>
      <c r="I146" s="3" t="str">
        <f>IF(IFERROR(SEARCH("N/A",CID_DB[[#This Row],[ NSN ]]),-1)&lt;&gt;-1,"",LEFT(SUBSTITUTE(SUBSTITUTE(SUBSTITUTE(SUBSTITUTE(SUBSTITUTE(CID_DB[[#This Row],[ NSN ]],"-","")," ","")," ",""),"‐",""),"NA",""),13))</f>
        <v/>
      </c>
      <c r="J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AcSDKLic‐Vx||Software Development Kit for above processor|</v>
      </c>
    </row>
    <row r="147" spans="1:10" x14ac:dyDescent="0.35">
      <c r="A147" s="1" t="s">
        <v>3</v>
      </c>
      <c r="B147" s="1" t="s">
        <v>299</v>
      </c>
      <c r="C147" s="1" t="s">
        <v>305</v>
      </c>
      <c r="D147" s="1" t="s">
        <v>3</v>
      </c>
      <c r="E147" s="1" t="s">
        <v>306</v>
      </c>
      <c r="F147" s="4" t="s">
        <v>3</v>
      </c>
      <c r="G147" s="1" t="s">
        <v>103</v>
      </c>
      <c r="H147" s="3" t="str">
        <f t="shared" si="2"/>
        <v>Other Than Commercial</v>
      </c>
      <c r="I147" s="3" t="str">
        <f>IF(IFERROR(SEARCH("N/A",CID_DB[[#This Row],[ NSN ]]),-1)&lt;&gt;-1,"",LEFT(SUBSTITUTE(SUBSTITUTE(SUBSTITUTE(SUBSTITUTE(SUBSTITUTE(CID_DB[[#This Row],[ NSN ]],"-","")," ","")," ",""),"‐",""),"NA",""),13))</f>
        <v/>
      </c>
      <c r="J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AcSentryFL||Yearly server access for their above processors|</v>
      </c>
    </row>
    <row r="148" spans="1:10" x14ac:dyDescent="0.35">
      <c r="A148" s="1" t="s">
        <v>3</v>
      </c>
      <c r="B148" s="1" t="s">
        <v>299</v>
      </c>
      <c r="C148" s="1" t="s">
        <v>307</v>
      </c>
      <c r="D148" s="1" t="s">
        <v>3</v>
      </c>
      <c r="E148" s="1" t="s">
        <v>306</v>
      </c>
      <c r="F148" s="4" t="s">
        <v>3</v>
      </c>
      <c r="G148" s="1" t="s">
        <v>103</v>
      </c>
      <c r="H148" s="3" t="str">
        <f t="shared" si="2"/>
        <v>Other Than Commercial</v>
      </c>
      <c r="I148" s="3" t="str">
        <f>IF(IFERROR(SEARCH("N/A",CID_DB[[#This Row],[ NSN ]]),-1)&lt;&gt;-1,"",LEFT(SUBSTITUTE(SUBSTITUTE(SUBSTITUTE(SUBSTITUTE(SUBSTITUTE(CID_DB[[#This Row],[ NSN ]],"-","")," ","")," ",""),"‐",""),"NA",""),13))</f>
        <v/>
      </c>
      <c r="J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AcSentryMF||Yearly server access for their above processors|</v>
      </c>
    </row>
    <row r="149" spans="1:10" x14ac:dyDescent="0.35">
      <c r="A149" s="1" t="s">
        <v>3</v>
      </c>
      <c r="B149" s="1" t="s">
        <v>299</v>
      </c>
      <c r="C149" s="1" t="s">
        <v>308</v>
      </c>
      <c r="D149" s="1" t="s">
        <v>3</v>
      </c>
      <c r="E149" s="1" t="s">
        <v>306</v>
      </c>
      <c r="F149" s="4" t="s">
        <v>3</v>
      </c>
      <c r="G149" s="1" t="s">
        <v>103</v>
      </c>
      <c r="H149" s="3" t="str">
        <f t="shared" si="2"/>
        <v>Other Than Commercial</v>
      </c>
      <c r="I149" s="3" t="str">
        <f>IF(IFERROR(SEARCH("N/A",CID_DB[[#This Row],[ NSN ]]),-1)&lt;&gt;-1,"",LEFT(SUBSTITUTE(SUBSTITUTE(SUBSTITUTE(SUBSTITUTE(SUBSTITUTE(CID_DB[[#This Row],[ NSN ]],"-","")," ","")," ",""),"‐",""),"NA",""),13))</f>
        <v/>
      </c>
      <c r="J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AcSentryUF||Yearly server access for their above processors|</v>
      </c>
    </row>
    <row r="150" spans="1:10" x14ac:dyDescent="0.35">
      <c r="A150" s="1" t="s">
        <v>3</v>
      </c>
      <c r="B150" s="1" t="s">
        <v>309</v>
      </c>
      <c r="C150" s="1" t="s">
        <v>310</v>
      </c>
      <c r="D150" s="1" t="s">
        <v>311</v>
      </c>
      <c r="E150" s="1" t="s">
        <v>312</v>
      </c>
      <c r="F150" s="4" t="s">
        <v>3</v>
      </c>
      <c r="G150" s="1" t="s">
        <v>8</v>
      </c>
      <c r="H150" s="3" t="str">
        <f t="shared" si="2"/>
        <v>Commercial</v>
      </c>
      <c r="I150" s="3" t="str">
        <f>IF(IFERROR(SEARCH("N/A",CID_DB[[#This Row],[ NSN ]]),-1)&lt;&gt;-1,"",LEFT(SUBSTITUTE(SUBSTITUTE(SUBSTITUTE(SUBSTITUTE(SUBSTITUTE(CID_DB[[#This Row],[ NSN ]],"-","")," ","")," ",""),"‐",""),"NA",""),13))</f>
        <v/>
      </c>
      <c r="J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1027252611|4500528C|GASKET, CONNECTOR, R.F.|</v>
      </c>
    </row>
    <row r="151" spans="1:10" x14ac:dyDescent="0.35">
      <c r="A151" s="1" t="s">
        <v>3</v>
      </c>
      <c r="B151" s="1" t="s">
        <v>309</v>
      </c>
      <c r="C151" s="1" t="s">
        <v>313</v>
      </c>
      <c r="D151" s="1" t="s">
        <v>314</v>
      </c>
      <c r="E151" s="1" t="s">
        <v>315</v>
      </c>
      <c r="F151" s="4" t="s">
        <v>316</v>
      </c>
      <c r="G151" s="1" t="s">
        <v>8</v>
      </c>
      <c r="H151" s="3" t="str">
        <f t="shared" si="2"/>
        <v>Commercial</v>
      </c>
      <c r="I151" s="3" t="str">
        <f>IF(IFERROR(SEARCH("N/A",CID_DB[[#This Row],[ NSN ]]),-1)&lt;&gt;-1,"",LEFT(SUBSTITUTE(SUBSTITUTE(SUBSTITUTE(SUBSTITUTE(SUBSTITUTE(CID_DB[[#This Row],[ NSN ]],"-","")," ","")," ",""),"‐",""),"NA",""),13))</f>
        <v>5999012500609</v>
      </c>
      <c r="J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10272648|4500118E|GASKET, SHIELDING|5999012500609</v>
      </c>
    </row>
    <row r="152" spans="1:10" x14ac:dyDescent="0.35">
      <c r="A152" s="1" t="s">
        <v>3</v>
      </c>
      <c r="B152" s="1" t="s">
        <v>309</v>
      </c>
      <c r="C152" s="1" t="s">
        <v>317</v>
      </c>
      <c r="D152" s="1" t="s">
        <v>318</v>
      </c>
      <c r="E152" s="1" t="s">
        <v>319</v>
      </c>
      <c r="F152" s="4" t="s">
        <v>3</v>
      </c>
      <c r="G152" s="1" t="s">
        <v>8</v>
      </c>
      <c r="H152" s="3" t="str">
        <f t="shared" si="2"/>
        <v>Commercial</v>
      </c>
      <c r="I152" s="3" t="str">
        <f>IF(IFERROR(SEARCH("N/A",CID_DB[[#This Row],[ NSN ]]),-1)&lt;&gt;-1,"",LEFT(SUBSTITUTE(SUBSTITUTE(SUBSTITUTE(SUBSTITUTE(SUBSTITUTE(CID_DB[[#This Row],[ NSN ]],"-","")," ","")," ",""),"‐",""),"NA",""),13))</f>
        <v/>
      </c>
      <c r="J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136469332|0705019957|PRECUT GASKET|</v>
      </c>
    </row>
    <row r="153" spans="1:10" x14ac:dyDescent="0.35">
      <c r="A153" s="1" t="s">
        <v>3</v>
      </c>
      <c r="B153" s="1" t="s">
        <v>309</v>
      </c>
      <c r="C153" s="1" t="s">
        <v>320</v>
      </c>
      <c r="D153" s="1" t="s">
        <v>321</v>
      </c>
      <c r="E153" s="1" t="s">
        <v>322</v>
      </c>
      <c r="F153" s="4" t="s">
        <v>3</v>
      </c>
      <c r="G153" s="1" t="s">
        <v>8</v>
      </c>
      <c r="H153" s="3" t="str">
        <f t="shared" si="2"/>
        <v>Commercial</v>
      </c>
      <c r="I153" s="3" t="str">
        <f>IF(IFERROR(SEARCH("N/A",CID_DB[[#This Row],[ NSN ]]),-1)&lt;&gt;-1,"",LEFT(SUBSTITUTE(SUBSTITUTE(SUBSTITUTE(SUBSTITUTE(SUBSTITUTE(CID_DB[[#This Row],[ NSN ]],"-","")," ","")," ",""),"‐",""),"NA",""),13))</f>
        <v/>
      </c>
      <c r="J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136612581|191138536128540|SHIELDING GASKET, ELECTRONIC  BACK COVE|</v>
      </c>
    </row>
    <row r="154" spans="1:10" x14ac:dyDescent="0.35">
      <c r="A154" s="1" t="s">
        <v>3</v>
      </c>
      <c r="B154" s="1" t="s">
        <v>309</v>
      </c>
      <c r="C154" s="1" t="s">
        <v>323</v>
      </c>
      <c r="D154" s="1" t="s">
        <v>324</v>
      </c>
      <c r="E154" s="1" t="s">
        <v>325</v>
      </c>
      <c r="F154" s="4" t="s">
        <v>3</v>
      </c>
      <c r="G154" s="1" t="s">
        <v>8</v>
      </c>
      <c r="H154" s="3" t="str">
        <f t="shared" si="2"/>
        <v>Commercial</v>
      </c>
      <c r="I154" s="3" t="str">
        <f>IF(IFERROR(SEARCH("N/A",CID_DB[[#This Row],[ NSN ]]),-1)&lt;&gt;-1,"",LEFT(SUBSTITUTE(SUBSTITUTE(SUBSTITUTE(SUBSTITUTE(SUBSTITUTE(CID_DB[[#This Row],[ NSN ]],"-","")," ","")," ",""),"‐",""),"NA",""),13))</f>
        <v/>
      </c>
      <c r="J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136612241|06100212415|PANEL, RF/ EMI SHIELDED, VENTILATING  H|</v>
      </c>
    </row>
    <row r="155" spans="1:10" x14ac:dyDescent="0.35">
      <c r="A155" s="1" t="s">
        <v>3</v>
      </c>
      <c r="B155" s="1" t="s">
        <v>309</v>
      </c>
      <c r="C155" s="1" t="s">
        <v>323</v>
      </c>
      <c r="D155" s="1" t="s">
        <v>326</v>
      </c>
      <c r="E155" s="1" t="s">
        <v>327</v>
      </c>
      <c r="F155" s="4" t="s">
        <v>328</v>
      </c>
      <c r="G155" s="1" t="s">
        <v>8</v>
      </c>
      <c r="H155" s="3" t="str">
        <f t="shared" si="2"/>
        <v>Commercial</v>
      </c>
      <c r="I155" s="3" t="str">
        <f>IF(IFERROR(SEARCH("N/A",CID_DB[[#This Row],[ NSN ]]),-1)&lt;&gt;-1,"",LEFT(SUBSTITUTE(SUBSTITUTE(SUBSTITUTE(SUBSTITUTE(SUBSTITUTE(CID_DB[[#This Row],[ NSN ]],"-","")," ","")," ",""),"‐",""),"NA",""),13))</f>
        <v>5999016535934</v>
      </c>
      <c r="J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136612241|06100212316|PANEL, RF/ EMI SHIELD VENT HONEYCOMB|5999016535934</v>
      </c>
    </row>
    <row r="156" spans="1:10" x14ac:dyDescent="0.35">
      <c r="A156" s="1" t="s">
        <v>3</v>
      </c>
      <c r="B156" s="1" t="s">
        <v>309</v>
      </c>
      <c r="C156" s="1" t="s">
        <v>329</v>
      </c>
      <c r="D156" s="1" t="s">
        <v>330</v>
      </c>
      <c r="E156" s="1" t="s">
        <v>331</v>
      </c>
      <c r="F156" s="4" t="s">
        <v>332</v>
      </c>
      <c r="G156" s="1" t="s">
        <v>8</v>
      </c>
      <c r="H156" s="3" t="str">
        <f t="shared" si="2"/>
        <v>Commercial</v>
      </c>
      <c r="I156" s="3" t="str">
        <f>IF(IFERROR(SEARCH("N/A",CID_DB[[#This Row],[ NSN ]]),-1)&lt;&gt;-1,"",LEFT(SUBSTITUTE(SUBSTITUTE(SUBSTITUTE(SUBSTITUTE(SUBSTITUTE(CID_DB[[#This Row],[ NSN ]],"-","")," ","")," ",""),"‐",""),"NA",""),13))</f>
        <v>5999016531605</v>
      </c>
      <c r="J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136619343|06100212302|PANEL, RF/ EMI SHIELD VEN HONEYCOMB|5999016531605</v>
      </c>
    </row>
    <row r="157" spans="1:10" x14ac:dyDescent="0.35">
      <c r="A157" s="1" t="s">
        <v>3</v>
      </c>
      <c r="B157" s="1" t="s">
        <v>333</v>
      </c>
      <c r="C157" s="1" t="s">
        <v>334</v>
      </c>
      <c r="D157" s="1" t="s">
        <v>3</v>
      </c>
      <c r="E157" s="1" t="s">
        <v>335</v>
      </c>
      <c r="F157" s="4" t="s">
        <v>3</v>
      </c>
      <c r="G157" s="1" t="s">
        <v>8</v>
      </c>
      <c r="H157" s="3" t="str">
        <f t="shared" si="2"/>
        <v>Commercial</v>
      </c>
      <c r="I157" s="3" t="str">
        <f>IF(IFERROR(SEARCH("N/A",CID_DB[[#This Row],[ NSN ]]),-1)&lt;&gt;-1,"",LEFT(SUBSTITUTE(SUBSTITUTE(SUBSTITUTE(SUBSTITUTE(SUBSTITUTE(CID_DB[[#This Row],[ NSN ]],"-","")," ","")," ",""),"‐",""),"NA",""),13))</f>
        <v/>
      </c>
      <c r="J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250C20W||MQ8B Fire Scout Engine|</v>
      </c>
    </row>
    <row r="158" spans="1:10" x14ac:dyDescent="0.35">
      <c r="A158" s="1" t="s">
        <v>3</v>
      </c>
      <c r="B158" s="1" t="s">
        <v>333</v>
      </c>
      <c r="C158" s="1" t="s">
        <v>336</v>
      </c>
      <c r="D158" s="1" t="s">
        <v>3</v>
      </c>
      <c r="E158" s="1" t="s">
        <v>337</v>
      </c>
      <c r="F158" s="4" t="s">
        <v>3</v>
      </c>
      <c r="G158" s="1" t="s">
        <v>8</v>
      </c>
      <c r="H158" s="3" t="str">
        <f t="shared" si="2"/>
        <v>Commercial</v>
      </c>
      <c r="I158" s="3" t="str">
        <f>IF(IFERROR(SEARCH("N/A",CID_DB[[#This Row],[ NSN ]]),-1)&lt;&gt;-1,"",LEFT(SUBSTITUTE(SUBSTITUTE(SUBSTITUTE(SUBSTITUTE(SUBSTITUTE(CID_DB[[#This Row],[ NSN ]],"-","")," ","")," ",""),"‐",""),"NA",""),13))</f>
        <v/>
      </c>
      <c r="J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M250C47E||MQ8C Fire Scout Engine|</v>
      </c>
    </row>
    <row r="159" spans="1:10" x14ac:dyDescent="0.35">
      <c r="A159" s="1" t="s">
        <v>3</v>
      </c>
      <c r="B159" s="1" t="s">
        <v>333</v>
      </c>
      <c r="C159" s="1" t="s">
        <v>3</v>
      </c>
      <c r="D159" s="1" t="s">
        <v>3</v>
      </c>
      <c r="E159" s="1" t="s">
        <v>6867</v>
      </c>
      <c r="F159" s="4" t="s">
        <v>3</v>
      </c>
      <c r="G159" s="1" t="s">
        <v>8</v>
      </c>
      <c r="H159" s="3" t="str">
        <f t="shared" si="2"/>
        <v>Commercial</v>
      </c>
      <c r="I159" s="3" t="str">
        <f>IF(IFERROR(SEARCH("N/A",CID_DB[[#This Row],[ NSN ]]),-1)&lt;&gt;-1,"",LEFT(SUBSTITUTE(SUBSTITUTE(SUBSTITUTE(SUBSTITUTE(SUBSTITUTE(CID_DB[[#This Row],[ NSN ]],"-","")," ","")," ",""),"‐",""),"NA",""),13))</f>
        <v/>
      </c>
      <c r="J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Test and Evaluation|</v>
      </c>
    </row>
    <row r="160" spans="1:10" x14ac:dyDescent="0.35">
      <c r="A160" s="1" t="s">
        <v>3</v>
      </c>
      <c r="B160" s="1" t="s">
        <v>333</v>
      </c>
      <c r="C160" s="1" t="s">
        <v>3</v>
      </c>
      <c r="D160" s="1" t="s">
        <v>3</v>
      </c>
      <c r="E160" s="1" t="s">
        <v>6868</v>
      </c>
      <c r="F160" s="4" t="s">
        <v>3</v>
      </c>
      <c r="G160" s="1" t="s">
        <v>8</v>
      </c>
      <c r="H160" s="3" t="str">
        <f t="shared" si="2"/>
        <v>Commercial</v>
      </c>
      <c r="I160" s="3" t="str">
        <f>IF(IFERROR(SEARCH("N/A",CID_DB[[#This Row],[ NSN ]]),-1)&lt;&gt;-1,"",LEFT(SUBSTITUTE(SUBSTITUTE(SUBSTITUTE(SUBSTITUTE(SUBSTITUTE(CID_DB[[#This Row],[ NSN ]],"-","")," ","")," ",""),"‐",""),"NA",""),13))</f>
        <v/>
      </c>
      <c r="J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Inspections|</v>
      </c>
    </row>
    <row r="161" spans="1:10" x14ac:dyDescent="0.35">
      <c r="A161" s="1" t="s">
        <v>3</v>
      </c>
      <c r="B161" s="1" t="s">
        <v>333</v>
      </c>
      <c r="C161" s="1" t="s">
        <v>3</v>
      </c>
      <c r="D161" s="1" t="s">
        <v>3</v>
      </c>
      <c r="E161" s="1" t="s">
        <v>6869</v>
      </c>
      <c r="F161" s="4" t="s">
        <v>3</v>
      </c>
      <c r="G161" s="1" t="s">
        <v>8</v>
      </c>
      <c r="H161" s="3" t="str">
        <f t="shared" si="2"/>
        <v>Commercial</v>
      </c>
      <c r="I161" s="3" t="str">
        <f>IF(IFERROR(SEARCH("N/A",CID_DB[[#This Row],[ NSN ]]),-1)&lt;&gt;-1,"",LEFT(SUBSTITUTE(SUBSTITUTE(SUBSTITUTE(SUBSTITUTE(SUBSTITUTE(CID_DB[[#This Row],[ NSN ]],"-","")," ","")," ",""),"‐",""),"NA",""),13))</f>
        <v/>
      </c>
      <c r="J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Repairs|</v>
      </c>
    </row>
    <row r="162" spans="1:10" x14ac:dyDescent="0.35">
      <c r="A162" s="1" t="s">
        <v>3</v>
      </c>
      <c r="B162" s="1" t="s">
        <v>333</v>
      </c>
      <c r="C162" s="1" t="s">
        <v>3</v>
      </c>
      <c r="D162" s="1" t="s">
        <v>3</v>
      </c>
      <c r="E162" s="1" t="s">
        <v>6870</v>
      </c>
      <c r="F162" s="4" t="s">
        <v>3</v>
      </c>
      <c r="G162" s="1" t="s">
        <v>8</v>
      </c>
      <c r="H162" s="3" t="str">
        <f t="shared" si="2"/>
        <v>Commercial</v>
      </c>
      <c r="I162" s="3" t="str">
        <f>IF(IFERROR(SEARCH("N/A",CID_DB[[#This Row],[ NSN ]]),-1)&lt;&gt;-1,"",LEFT(SUBSTITUTE(SUBSTITUTE(SUBSTITUTE(SUBSTITUTE(SUBSTITUTE(CID_DB[[#This Row],[ NSN ]],"-","")," ","")," ",""),"‐",""),"NA",""),13))</f>
        <v/>
      </c>
      <c r="J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Overhauls|</v>
      </c>
    </row>
    <row r="163" spans="1:10" x14ac:dyDescent="0.35">
      <c r="A163" s="1" t="s">
        <v>3</v>
      </c>
      <c r="B163" s="1" t="s">
        <v>333</v>
      </c>
      <c r="C163" s="1" t="s">
        <v>3</v>
      </c>
      <c r="D163" s="1" t="s">
        <v>3</v>
      </c>
      <c r="E163" s="1" t="s">
        <v>6871</v>
      </c>
      <c r="F163" s="4" t="s">
        <v>3</v>
      </c>
      <c r="G163" s="1" t="s">
        <v>8</v>
      </c>
      <c r="H163" s="3" t="str">
        <f t="shared" si="2"/>
        <v>Commercial</v>
      </c>
      <c r="I163" s="3" t="str">
        <f>IF(IFERROR(SEARCH("N/A",CID_DB[[#This Row],[ NSN ]]),-1)&lt;&gt;-1,"",LEFT(SUBSTITUTE(SUBSTITUTE(SUBSTITUTE(SUBSTITUTE(SUBSTITUTE(CID_DB[[#This Row],[ NSN ]],"-","")," ","")," ",""),"‐",""),"NA",""),13))</f>
        <v/>
      </c>
      <c r="J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Modification|</v>
      </c>
    </row>
    <row r="164" spans="1:10" x14ac:dyDescent="0.35">
      <c r="A164" s="1" t="s">
        <v>3</v>
      </c>
      <c r="B164" s="1" t="s">
        <v>333</v>
      </c>
      <c r="C164" s="1" t="s">
        <v>3</v>
      </c>
      <c r="D164" s="1" t="s">
        <v>3</v>
      </c>
      <c r="E164" s="1" t="s">
        <v>6872</v>
      </c>
      <c r="F164" s="4" t="s">
        <v>3</v>
      </c>
      <c r="G164" s="1" t="s">
        <v>8</v>
      </c>
      <c r="H164" s="3" t="str">
        <f t="shared" si="2"/>
        <v>Commercial</v>
      </c>
      <c r="I164" s="3" t="str">
        <f>IF(IFERROR(SEARCH("N/A",CID_DB[[#This Row],[ NSN ]]),-1)&lt;&gt;-1,"",LEFT(SUBSTITUTE(SUBSTITUTE(SUBSTITUTE(SUBSTITUTE(SUBSTITUTE(CID_DB[[#This Row],[ NSN ]],"-","")," ","")," ",""),"‐",""),"NA",""),13))</f>
        <v/>
      </c>
      <c r="J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 Maintenance Training|</v>
      </c>
    </row>
    <row r="165" spans="1:10" x14ac:dyDescent="0.35">
      <c r="A165" s="1" t="s">
        <v>3</v>
      </c>
      <c r="B165" s="1" t="s">
        <v>333</v>
      </c>
      <c r="C165" s="1" t="s">
        <v>3</v>
      </c>
      <c r="D165" s="1" t="s">
        <v>3</v>
      </c>
      <c r="E165" s="1" t="s">
        <v>6873</v>
      </c>
      <c r="F165" s="4" t="s">
        <v>3</v>
      </c>
      <c r="G165" s="1" t="s">
        <v>8</v>
      </c>
      <c r="H165" s="3" t="str">
        <f t="shared" si="2"/>
        <v>Commercial</v>
      </c>
      <c r="I165" s="3" t="str">
        <f>IF(IFERROR(SEARCH("N/A",CID_DB[[#This Row],[ NSN ]]),-1)&lt;&gt;-1,"",LEFT(SUBSTITUTE(SUBSTITUTE(SUBSTITUTE(SUBSTITUTE(SUBSTITUTE(CID_DB[[#This Row],[ NSN ]],"-","")," ","")," ",""),"‐",""),"NA",""),13))</f>
        <v/>
      </c>
      <c r="J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Electronic Engine Control Training|</v>
      </c>
    </row>
    <row r="166" spans="1:10" x14ac:dyDescent="0.35">
      <c r="A166" s="1" t="s">
        <v>3</v>
      </c>
      <c r="B166" s="1" t="s">
        <v>333</v>
      </c>
      <c r="C166" s="1" t="s">
        <v>3</v>
      </c>
      <c r="D166" s="1" t="s">
        <v>3</v>
      </c>
      <c r="E166" s="1" t="s">
        <v>6874</v>
      </c>
      <c r="F166" s="4" t="s">
        <v>3</v>
      </c>
      <c r="G166" s="1" t="s">
        <v>8</v>
      </c>
      <c r="H166" s="3" t="str">
        <f t="shared" si="2"/>
        <v>Commercial</v>
      </c>
      <c r="I166" s="3" t="str">
        <f>IF(IFERROR(SEARCH("N/A",CID_DB[[#This Row],[ NSN ]]),-1)&lt;&gt;-1,"",LEFT(SUBSTITUTE(SUBSTITUTE(SUBSTITUTE(SUBSTITUTE(SUBSTITUTE(CID_DB[[#This Row],[ NSN ]],"-","")," ","")," ",""),"‐",""),"NA",""),13))</f>
        <v/>
      </c>
      <c r="J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||MQ8B/C Engineering Support Services|</v>
      </c>
    </row>
    <row r="167" spans="1:10" x14ac:dyDescent="0.35">
      <c r="A167" s="1" t="s">
        <v>3</v>
      </c>
      <c r="B167" s="1" t="s">
        <v>333</v>
      </c>
      <c r="C167" s="1" t="s">
        <v>3</v>
      </c>
      <c r="D167" s="1" t="s">
        <v>3</v>
      </c>
      <c r="E167" s="1" t="s">
        <v>6875</v>
      </c>
      <c r="F167" s="4" t="s">
        <v>3</v>
      </c>
      <c r="G167" s="1" t="s">
        <v>8</v>
      </c>
      <c r="H167" s="3" t="str">
        <f t="shared" si="2"/>
        <v>Commercial</v>
      </c>
      <c r="I167" s="3" t="str">
        <f>IF(IFERROR(SEARCH("N/A",CID_DB[[#This Row],[ NSN ]]),-1)&lt;&gt;-1,"",LEFT(SUBSTITUTE(SUBSTITUTE(SUBSTITUTE(SUBSTITUTE(SUBSTITUTE(CID_DB[[#This Row],[ NSN ]],"-","")," ","")," ",""),"‐",""),"NA",""),13))</f>
        <v/>
      </c>
      <c r="J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||MQ8C Software Support|</v>
      </c>
    </row>
    <row r="168" spans="1:10" x14ac:dyDescent="0.35">
      <c r="A168" s="1" t="s">
        <v>3</v>
      </c>
      <c r="B168" s="1" t="s">
        <v>333</v>
      </c>
      <c r="C168" s="1" t="s">
        <v>3</v>
      </c>
      <c r="D168" s="1" t="s">
        <v>3</v>
      </c>
      <c r="E168" s="1" t="s">
        <v>6876</v>
      </c>
      <c r="F168" s="4" t="s">
        <v>3</v>
      </c>
      <c r="G168" s="1" t="s">
        <v>8</v>
      </c>
      <c r="H168" s="3" t="str">
        <f t="shared" si="2"/>
        <v>Commercial</v>
      </c>
      <c r="I168" s="3" t="str">
        <f>IF(IFERROR(SEARCH("N/A",CID_DB[[#This Row],[ NSN ]]),-1)&lt;&gt;-1,"",LEFT(SUBSTITUTE(SUBSTITUTE(SUBSTITUTE(SUBSTITUTE(SUBSTITUTE(CID_DB[[#This Row],[ NSN ]],"-","")," ","")," ",""),"‐",""),"NA",""),13))</f>
        <v/>
      </c>
      <c r="J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||MQ8C Engine Modification|</v>
      </c>
    </row>
    <row r="169" spans="1:10" x14ac:dyDescent="0.35">
      <c r="A169" s="1" t="s">
        <v>3</v>
      </c>
      <c r="B169" s="1" t="s">
        <v>338</v>
      </c>
      <c r="C169" s="1" t="s">
        <v>339</v>
      </c>
      <c r="D169" s="1" t="s">
        <v>3</v>
      </c>
      <c r="E169" s="1" t="s">
        <v>14230</v>
      </c>
      <c r="F169" s="4" t="s">
        <v>3</v>
      </c>
      <c r="G169" s="1" t="s">
        <v>103</v>
      </c>
      <c r="H169" s="3" t="str">
        <f t="shared" si="2"/>
        <v>Other Than Commercial</v>
      </c>
      <c r="I169" s="3" t="str">
        <f>IF(IFERROR(SEARCH("N/A",CID_DB[[#This Row],[ NSN ]]),-1)&lt;&gt;-1,"",LEFT(SUBSTITUTE(SUBSTITUTE(SUBSTITUTE(SUBSTITUTE(SUBSTITUTE(CID_DB[[#This Row],[ NSN ]],"-","")," ","")," ",""),"‐",""),"NA",""),13))</f>
        <v/>
      </c>
      <c r="J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19001||MultiBand Radio Base System MUOS Simulator (Mighty MUOOS)|</v>
      </c>
    </row>
    <row r="170" spans="1:10" x14ac:dyDescent="0.35">
      <c r="A170" s="1" t="s">
        <v>3</v>
      </c>
      <c r="B170" s="1" t="s">
        <v>340</v>
      </c>
      <c r="C170" s="1" t="s">
        <v>3</v>
      </c>
      <c r="D170" s="1" t="s">
        <v>341</v>
      </c>
      <c r="E170" s="1" t="s">
        <v>342</v>
      </c>
      <c r="F170" s="4" t="s">
        <v>343</v>
      </c>
      <c r="G170" s="1" t="s">
        <v>8</v>
      </c>
      <c r="H170" s="3" t="str">
        <f t="shared" si="2"/>
        <v>Commercial</v>
      </c>
      <c r="I170" s="3" t="str">
        <f>IF(IFERROR(SEARCH("N/A",CID_DB[[#This Row],[ NSN ]]),-1)&lt;&gt;-1,"",LEFT(SUBSTITUTE(SUBSTITUTE(SUBSTITUTE(SUBSTITUTE(SUBSTITUTE(CID_DB[[#This Row],[ NSN ]],"-","")," ","")," ",""),"‐",""),"NA",""),13))</f>
        <v>1377014692437</v>
      </c>
      <c r="J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|8762963|Cartridge|1377014692437</v>
      </c>
    </row>
    <row r="171" spans="1:10" x14ac:dyDescent="0.35">
      <c r="A171" s="1" t="s">
        <v>3</v>
      </c>
      <c r="B171" s="1" t="s">
        <v>340</v>
      </c>
      <c r="C171" s="1" t="s">
        <v>3</v>
      </c>
      <c r="D171" s="1" t="s">
        <v>344</v>
      </c>
      <c r="E171" s="1" t="s">
        <v>342</v>
      </c>
      <c r="F171" s="4" t="s">
        <v>345</v>
      </c>
      <c r="G171" s="1" t="s">
        <v>8</v>
      </c>
      <c r="H171" s="3" t="str">
        <f t="shared" si="2"/>
        <v>Commercial</v>
      </c>
      <c r="I171" s="3" t="str">
        <f>IF(IFERROR(SEARCH("N/A",CID_DB[[#This Row],[ NSN ]]),-1)&lt;&gt;-1,"",LEFT(SUBSTITUTE(SUBSTITUTE(SUBSTITUTE(SUBSTITUTE(SUBSTITUTE(CID_DB[[#This Row],[ NSN ]],"-","")," ","")," ",""),"‐",""),"NA",""),13))</f>
        <v>1377015055215</v>
      </c>
      <c r="J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|87357102|Cartridge|1377015055215</v>
      </c>
    </row>
    <row r="172" spans="1:10" x14ac:dyDescent="0.35">
      <c r="A172" s="1" t="s">
        <v>3</v>
      </c>
      <c r="B172" s="1" t="s">
        <v>340</v>
      </c>
      <c r="C172" s="1" t="s">
        <v>3</v>
      </c>
      <c r="D172" s="1" t="s">
        <v>346</v>
      </c>
      <c r="E172" s="1" t="s">
        <v>342</v>
      </c>
      <c r="F172" s="4" t="s">
        <v>347</v>
      </c>
      <c r="G172" s="1" t="s">
        <v>8</v>
      </c>
      <c r="H172" s="3" t="str">
        <f t="shared" si="2"/>
        <v>Commercial</v>
      </c>
      <c r="I172" s="3" t="str">
        <f>IF(IFERROR(SEARCH("N/A",CID_DB[[#This Row],[ NSN ]]),-1)&lt;&gt;-1,"",LEFT(SUBSTITUTE(SUBSTITUTE(SUBSTITUTE(SUBSTITUTE(SUBSTITUTE(CID_DB[[#This Row],[ NSN ]],"-","")," ","")," ",""),"‐",""),"NA",""),13))</f>
        <v>1377010438275</v>
      </c>
      <c r="J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|87400001|Cartridge|1377010438275</v>
      </c>
    </row>
    <row r="173" spans="1:10" x14ac:dyDescent="0.35">
      <c r="A173" s="1" t="s">
        <v>3</v>
      </c>
      <c r="B173" s="1" t="s">
        <v>340</v>
      </c>
      <c r="C173" s="1" t="s">
        <v>3</v>
      </c>
      <c r="D173" s="1" t="s">
        <v>348</v>
      </c>
      <c r="E173" s="1" t="s">
        <v>342</v>
      </c>
      <c r="F173" s="4" t="s">
        <v>349</v>
      </c>
      <c r="G173" s="1" t="s">
        <v>8</v>
      </c>
      <c r="H173" s="3" t="str">
        <f t="shared" si="2"/>
        <v>Commercial</v>
      </c>
      <c r="I173" s="3" t="str">
        <f>IF(IFERROR(SEARCH("N/A",CID_DB[[#This Row],[ NSN ]]),-1)&lt;&gt;-1,"",LEFT(SUBSTITUTE(SUBSTITUTE(SUBSTITUTE(SUBSTITUTE(SUBSTITUTE(CID_DB[[#This Row],[ NSN ]],"-","")," ","")," ",""),"‐",""),"NA",""),13))</f>
        <v>1377012633627</v>
      </c>
      <c r="J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|8978991|Cartridge|1377012633627</v>
      </c>
    </row>
    <row r="174" spans="1:10" x14ac:dyDescent="0.35">
      <c r="A174" s="1" t="s">
        <v>3</v>
      </c>
      <c r="B174" s="1" t="s">
        <v>350</v>
      </c>
      <c r="C174" s="1" t="s">
        <v>3</v>
      </c>
      <c r="D174" s="1" t="s">
        <v>351</v>
      </c>
      <c r="E174" s="1" t="s">
        <v>342</v>
      </c>
      <c r="F174" s="4" t="s">
        <v>352</v>
      </c>
      <c r="G174" s="1" t="s">
        <v>8</v>
      </c>
      <c r="H174" s="3" t="str">
        <f t="shared" si="2"/>
        <v>Commercial</v>
      </c>
      <c r="I174" s="3" t="str">
        <f>IF(IFERROR(SEARCH("N/A",CID_DB[[#This Row],[ NSN ]]),-1)&lt;&gt;-1,"",LEFT(SUBSTITUTE(SUBSTITUTE(SUBSTITUTE(SUBSTITUTE(SUBSTITUTE(CID_DB[[#This Row],[ NSN ]],"-","")," ","")," ",""),"‐",""),"NA",""),13))</f>
        <v>1377016610137</v>
      </c>
      <c r="J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|475031|Cartridge|1377016610137</v>
      </c>
    </row>
    <row r="175" spans="1:10" x14ac:dyDescent="0.35">
      <c r="A175" s="1" t="s">
        <v>3</v>
      </c>
      <c r="B175" s="1" t="s">
        <v>353</v>
      </c>
      <c r="C175" s="1" t="s">
        <v>354</v>
      </c>
      <c r="D175" s="1" t="s">
        <v>355</v>
      </c>
      <c r="E175" s="1" t="s">
        <v>356</v>
      </c>
      <c r="F175" s="4" t="s">
        <v>3</v>
      </c>
      <c r="G175" s="1" t="s">
        <v>8</v>
      </c>
      <c r="H175" s="3" t="str">
        <f t="shared" si="2"/>
        <v>Commercial</v>
      </c>
      <c r="I175" s="3" t="str">
        <f>IF(IFERROR(SEARCH("N/A",CID_DB[[#This Row],[ NSN ]]),-1)&lt;&gt;-1,"",LEFT(SUBSTITUTE(SUBSTITUTE(SUBSTITUTE(SUBSTITUTE(SUBSTITUTE(CID_DB[[#This Row],[ NSN ]],"-","")," ","")," ",""),"‐",""),"NA",""),13))</f>
        <v/>
      </c>
      <c r="J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9724620002|810000010|PLC 1x8 Fiber optic Splitter/Coupler|</v>
      </c>
    </row>
    <row r="176" spans="1:10" x14ac:dyDescent="0.35">
      <c r="A176" s="1" t="s">
        <v>3</v>
      </c>
      <c r="B176" s="1" t="s">
        <v>357</v>
      </c>
      <c r="C176" s="1" t="s">
        <v>358</v>
      </c>
      <c r="D176" s="1" t="s">
        <v>358</v>
      </c>
      <c r="E176" s="1" t="s">
        <v>359</v>
      </c>
      <c r="F176" s="4" t="s">
        <v>360</v>
      </c>
      <c r="G176" s="1" t="s">
        <v>103</v>
      </c>
      <c r="H176" s="3" t="str">
        <f t="shared" si="2"/>
        <v>Other Than Commercial</v>
      </c>
      <c r="I176" s="3" t="str">
        <f>IF(IFERROR(SEARCH("N/A",CID_DB[[#This Row],[ NSN ]]),-1)&lt;&gt;-1,"",LEFT(SUBSTITUTE(SUBSTITUTE(SUBSTITUTE(SUBSTITUTE(SUBSTITUTE(CID_DB[[#This Row],[ NSN ]],"-","")," ","")," ",""),"‐",""),"NA",""),13))</f>
        <v>2915015370336</v>
      </c>
      <c r="J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38020014|38020014|Fuel Transfer Pump|2915015370336</v>
      </c>
    </row>
    <row r="177" spans="1:10" x14ac:dyDescent="0.35">
      <c r="A177" s="1" t="s">
        <v>3</v>
      </c>
      <c r="B177" s="1" t="s">
        <v>357</v>
      </c>
      <c r="C177" s="1" t="s">
        <v>361</v>
      </c>
      <c r="D177" s="1" t="s">
        <v>361</v>
      </c>
      <c r="E177" s="1" t="s">
        <v>359</v>
      </c>
      <c r="F177" s="4" t="s">
        <v>362</v>
      </c>
      <c r="G177" s="1" t="s">
        <v>103</v>
      </c>
      <c r="H177" s="3" t="str">
        <f t="shared" si="2"/>
        <v>Other Than Commercial</v>
      </c>
      <c r="I177" s="3" t="str">
        <f>IF(IFERROR(SEARCH("N/A",CID_DB[[#This Row],[ NSN ]]),-1)&lt;&gt;-1,"",LEFT(SUBSTITUTE(SUBSTITUTE(SUBSTITUTE(SUBSTITUTE(SUBSTITUTE(CID_DB[[#This Row],[ NSN ]],"-","")," ","")," ",""),"‐",""),"NA",""),13))</f>
        <v>2915010562716</v>
      </c>
      <c r="J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38020015|38020015|Fuel Transfer Pump|2915010562716</v>
      </c>
    </row>
    <row r="178" spans="1:10" x14ac:dyDescent="0.35">
      <c r="A178" s="1" t="s">
        <v>3</v>
      </c>
      <c r="B178" s="1" t="s">
        <v>357</v>
      </c>
      <c r="C178" s="1" t="s">
        <v>363</v>
      </c>
      <c r="D178" s="1" t="s">
        <v>363</v>
      </c>
      <c r="E178" s="1" t="s">
        <v>359</v>
      </c>
      <c r="F178" s="4" t="s">
        <v>364</v>
      </c>
      <c r="G178" s="1" t="s">
        <v>103</v>
      </c>
      <c r="H178" s="3" t="str">
        <f t="shared" si="2"/>
        <v>Other Than Commercial</v>
      </c>
      <c r="I178" s="3" t="str">
        <f>IF(IFERROR(SEARCH("N/A",CID_DB[[#This Row],[ NSN ]]),-1)&lt;&gt;-1,"",LEFT(SUBSTITUTE(SUBSTITUTE(SUBSTITUTE(SUBSTITUTE(SUBSTITUTE(CID_DB[[#This Row],[ NSN ]],"-","")," ","")," ",""),"‐",""),"NA",""),13))</f>
        <v>2915011396643</v>
      </c>
      <c r="J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38020017|38020017|Fuel Transfer Pump|2915011396643</v>
      </c>
    </row>
    <row r="179" spans="1:10" x14ac:dyDescent="0.35">
      <c r="A179" s="1" t="s">
        <v>3</v>
      </c>
      <c r="B179" s="1" t="s">
        <v>357</v>
      </c>
      <c r="C179" s="1" t="s">
        <v>365</v>
      </c>
      <c r="D179" s="1" t="s">
        <v>365</v>
      </c>
      <c r="E179" s="1" t="s">
        <v>366</v>
      </c>
      <c r="F179" s="4" t="s">
        <v>367</v>
      </c>
      <c r="G179" s="1" t="s">
        <v>103</v>
      </c>
      <c r="H179" s="3" t="str">
        <f t="shared" si="2"/>
        <v>Other Than Commercial</v>
      </c>
      <c r="I179" s="3" t="str">
        <f>IF(IFERROR(SEARCH("N/A",CID_DB[[#This Row],[ NSN ]]),-1)&lt;&gt;-1,"",LEFT(SUBSTITUTE(SUBSTITUTE(SUBSTITUTE(SUBSTITUTE(SUBSTITUTE(CID_DB[[#This Row],[ NSN ]],"-","")," ","")," ",""),"‐",""),"NA",""),13))</f>
        <v>2915010658525</v>
      </c>
      <c r="J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38140024|38140024|Fuel Boost Pump|2915010658525</v>
      </c>
    </row>
    <row r="180" spans="1:10" x14ac:dyDescent="0.35">
      <c r="A180" s="1" t="s">
        <v>3</v>
      </c>
      <c r="B180" s="1" t="s">
        <v>357</v>
      </c>
      <c r="C180" s="1" t="s">
        <v>368</v>
      </c>
      <c r="D180" s="1" t="s">
        <v>368</v>
      </c>
      <c r="E180" s="1" t="s">
        <v>369</v>
      </c>
      <c r="F180" s="4" t="s">
        <v>370</v>
      </c>
      <c r="G180" s="1" t="s">
        <v>103</v>
      </c>
      <c r="H180" s="3" t="str">
        <f t="shared" si="2"/>
        <v>Other Than Commercial</v>
      </c>
      <c r="I180" s="3" t="str">
        <f>IF(IFERROR(SEARCH("N/A",CID_DB[[#This Row],[ NSN ]]),-1)&lt;&gt;-1,"",LEFT(SUBSTITUTE(SUBSTITUTE(SUBSTITUTE(SUBSTITUTE(SUBSTITUTE(CID_DB[[#This Row],[ NSN ]],"-","")," ","")," ",""),"‐",""),"NA",""),13))</f>
        <v>2915011320933</v>
      </c>
      <c r="J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3813007|3813007|Fuel Boost Pump Housing|2915011320933</v>
      </c>
    </row>
    <row r="181" spans="1:10" x14ac:dyDescent="0.35">
      <c r="A181" s="1" t="s">
        <v>3</v>
      </c>
      <c r="B181" s="1" t="s">
        <v>371</v>
      </c>
      <c r="C181" s="1" t="s">
        <v>372</v>
      </c>
      <c r="D181" s="1" t="s">
        <v>3</v>
      </c>
      <c r="E181" s="1" t="s">
        <v>373</v>
      </c>
      <c r="F181" s="4" t="s">
        <v>3</v>
      </c>
      <c r="G181" s="1" t="s">
        <v>8</v>
      </c>
      <c r="H181" s="3" t="str">
        <f t="shared" si="2"/>
        <v>Commercial</v>
      </c>
      <c r="I181" s="3" t="str">
        <f>IF(IFERROR(SEARCH("N/A",CID_DB[[#This Row],[ NSN ]]),-1)&lt;&gt;-1,"",LEFT(SUBSTITUTE(SUBSTITUTE(SUBSTITUTE(SUBSTITUTE(SUBSTITUTE(CID_DB[[#This Row],[ NSN ]],"-","")," ","")," ",""),"‐",""),"NA",""),13))</f>
        <v/>
      </c>
      <c r="J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956001||High Voltage Power Supply Traveling Wave Tube Grid Modulator|</v>
      </c>
    </row>
    <row r="182" spans="1:10" x14ac:dyDescent="0.35">
      <c r="A182" s="1" t="s">
        <v>3</v>
      </c>
      <c r="B182" s="1" t="s">
        <v>371</v>
      </c>
      <c r="C182" s="1" t="s">
        <v>3</v>
      </c>
      <c r="D182" s="1" t="s">
        <v>3</v>
      </c>
      <c r="E182" s="1" t="s">
        <v>6877</v>
      </c>
      <c r="F182" s="4" t="s">
        <v>3</v>
      </c>
      <c r="G182" s="1" t="s">
        <v>8</v>
      </c>
      <c r="H182" s="3" t="str">
        <f t="shared" si="2"/>
        <v>Commercial</v>
      </c>
      <c r="I182" s="3" t="str">
        <f>IF(IFERROR(SEARCH("N/A",CID_DB[[#This Row],[ NSN ]]),-1)&lt;&gt;-1,"",LEFT(SUBSTITUTE(SUBSTITUTE(SUBSTITUTE(SUBSTITUTE(SUBSTITUTE(CID_DB[[#This Row],[ NSN ]],"-","")," ","")," ",""),"‐",""),"NA",""),13))</f>
        <v/>
      </c>
      <c r="J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||Services on High Voltage Power Supply Traveling Wave Tube Grid Modulator|</v>
      </c>
    </row>
    <row r="183" spans="1:10" x14ac:dyDescent="0.35">
      <c r="A183" s="1" t="s">
        <v>3</v>
      </c>
      <c r="B183" s="1" t="s">
        <v>6690</v>
      </c>
      <c r="C183" s="1" t="s">
        <v>3</v>
      </c>
      <c r="D183" s="1" t="s">
        <v>3</v>
      </c>
      <c r="E183" s="1" t="s">
        <v>6878</v>
      </c>
      <c r="F183" s="4" t="s">
        <v>3</v>
      </c>
      <c r="G183" s="1" t="s">
        <v>103</v>
      </c>
      <c r="H183" s="3" t="str">
        <f t="shared" si="2"/>
        <v>Other Than Commercial</v>
      </c>
      <c r="I183" s="3" t="str">
        <f>IF(IFERROR(SEARCH("N/A",CID_DB[[#This Row],[ NSN ]]),-1)&lt;&gt;-1,"",LEFT(SUBSTITUTE(SUBSTITUTE(SUBSTITUTE(SUBSTITUTE(SUBSTITUTE(CID_DB[[#This Row],[ NSN ]],"-","")," ","")," ",""),"‐",""),"NA",""),13))</f>
        <v/>
      </c>
      <c r="J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||Depreservation services for C145A|</v>
      </c>
    </row>
    <row r="184" spans="1:10" x14ac:dyDescent="0.35">
      <c r="A184" s="1" t="s">
        <v>3</v>
      </c>
      <c r="B184" s="1" t="s">
        <v>374</v>
      </c>
      <c r="C184" s="1" t="s">
        <v>375</v>
      </c>
      <c r="D184" s="1" t="s">
        <v>3</v>
      </c>
      <c r="E184" s="1" t="s">
        <v>376</v>
      </c>
      <c r="F184" s="4" t="s">
        <v>377</v>
      </c>
      <c r="G184" s="1" t="s">
        <v>8</v>
      </c>
      <c r="H184" s="3" t="str">
        <f t="shared" si="2"/>
        <v>Commercial</v>
      </c>
      <c r="I184" s="3" t="str">
        <f>IF(IFERROR(SEARCH("N/A",CID_DB[[#This Row],[ NSN ]]),-1)&lt;&gt;-1,"",LEFT(SUBSTITUTE(SUBSTITUTE(SUBSTITUTE(SUBSTITUTE(SUBSTITUTE(CID_DB[[#This Row],[ NSN ]],"-","")," ","")," ",""),"‐",""),"NA",""),13))</f>
        <v>1550016740185</v>
      </c>
      <c r="J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900000341000||Unmanned Aerial System (UAS)|1550016740185</v>
      </c>
    </row>
    <row r="185" spans="1:10" x14ac:dyDescent="0.35">
      <c r="A185" s="1" t="s">
        <v>3</v>
      </c>
      <c r="B185" s="1" t="s">
        <v>378</v>
      </c>
      <c r="C185" s="1" t="s">
        <v>379</v>
      </c>
      <c r="D185" s="1" t="s">
        <v>379</v>
      </c>
      <c r="E185" s="1" t="s">
        <v>380</v>
      </c>
      <c r="F185" s="4" t="s">
        <v>3</v>
      </c>
      <c r="G185" s="1" t="s">
        <v>103</v>
      </c>
      <c r="H185" s="3" t="str">
        <f t="shared" si="2"/>
        <v>Other Than Commercial</v>
      </c>
      <c r="I185" s="3" t="str">
        <f>IF(IFERROR(SEARCH("N/A",CID_DB[[#This Row],[ NSN ]]),-1)&lt;&gt;-1,"",LEFT(SUBSTITUTE(SUBSTITUTE(SUBSTITUTE(SUBSTITUTE(SUBSTITUTE(CID_DB[[#This Row],[ NSN ]],"-","")," ","")," ",""),"‐",""),"NA",""),13))</f>
        <v/>
      </c>
      <c r="J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6157045100|6157045100|XNet Radio|</v>
      </c>
    </row>
    <row r="186" spans="1:10" x14ac:dyDescent="0.35">
      <c r="A186" s="1" t="s">
        <v>3</v>
      </c>
      <c r="B186" s="1" t="s">
        <v>378</v>
      </c>
      <c r="C186" s="1" t="s">
        <v>381</v>
      </c>
      <c r="D186" s="1" t="s">
        <v>381</v>
      </c>
      <c r="E186" s="1" t="s">
        <v>380</v>
      </c>
      <c r="F186" s="4" t="s">
        <v>3</v>
      </c>
      <c r="G186" s="1" t="s">
        <v>103</v>
      </c>
      <c r="H186" s="3" t="str">
        <f t="shared" si="2"/>
        <v>Other Than Commercial</v>
      </c>
      <c r="I186" s="3" t="str">
        <f>IF(IFERROR(SEARCH("N/A",CID_DB[[#This Row],[ NSN ]]),-1)&lt;&gt;-1,"",LEFT(SUBSTITUTE(SUBSTITUTE(SUBSTITUTE(SUBSTITUTE(SUBSTITUTE(CID_DB[[#This Row],[ NSN ]],"-","")," ","")," ",""),"‐",""),"NA",""),13))</f>
        <v/>
      </c>
      <c r="J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6157046100|6157046100|XNet Radio|</v>
      </c>
    </row>
    <row r="187" spans="1:10" x14ac:dyDescent="0.35">
      <c r="A187" s="1" t="s">
        <v>3</v>
      </c>
      <c r="B187" s="1" t="s">
        <v>382</v>
      </c>
      <c r="C187" s="1" t="s">
        <v>383</v>
      </c>
      <c r="D187" s="1" t="s">
        <v>383</v>
      </c>
      <c r="E187" s="1" t="s">
        <v>384</v>
      </c>
      <c r="F187" s="4" t="s">
        <v>3</v>
      </c>
      <c r="G187" s="1" t="s">
        <v>8</v>
      </c>
      <c r="H187" s="3" t="str">
        <f t="shared" si="2"/>
        <v>Commercial</v>
      </c>
      <c r="I187" s="3" t="str">
        <f>IF(IFERROR(SEARCH("N/A",CID_DB[[#This Row],[ NSN ]]),-1)&lt;&gt;-1,"",LEFT(SUBSTITUTE(SUBSTITUTE(SUBSTITUTE(SUBSTITUTE(SUBSTITUTE(CID_DB[[#This Row],[ NSN ]],"-","")," ","")," ",""),"‐",""),"NA",""),13))</f>
        <v/>
      </c>
      <c r="J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90C4322477|90C4322477|F119 1st Stage High Pressure Turbine (HPT) Blade casting|</v>
      </c>
    </row>
    <row r="188" spans="1:10" x14ac:dyDescent="0.35">
      <c r="A188" s="1" t="s">
        <v>3</v>
      </c>
      <c r="B188" s="1" t="s">
        <v>382</v>
      </c>
      <c r="C188" s="1" t="s">
        <v>385</v>
      </c>
      <c r="D188" s="1" t="s">
        <v>385</v>
      </c>
      <c r="E188" s="1" t="s">
        <v>386</v>
      </c>
      <c r="F188" s="4" t="s">
        <v>3</v>
      </c>
      <c r="G188" s="1" t="s">
        <v>8</v>
      </c>
      <c r="H188" s="3" t="str">
        <f t="shared" si="2"/>
        <v>Commercial</v>
      </c>
      <c r="I188" s="3" t="str">
        <f>IF(IFERROR(SEARCH("N/A",CID_DB[[#This Row],[ NSN ]]),-1)&lt;&gt;-1,"",LEFT(SUBSTITUTE(SUBSTITUTE(SUBSTITUTE(SUBSTITUTE(SUBSTITUTE(CID_DB[[#This Row],[ NSN ]],"-","")," ","")," ",""),"‐",""),"NA",""),13))</f>
        <v/>
      </c>
      <c r="J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90C4326602|90C4326602|F119 2nd Stage Low Pressure Turbine (LPT) Blade casting|</v>
      </c>
    </row>
    <row r="189" spans="1:10" x14ac:dyDescent="0.35">
      <c r="A189" s="1" t="s">
        <v>3</v>
      </c>
      <c r="B189" s="1" t="s">
        <v>387</v>
      </c>
      <c r="C189" s="1" t="s">
        <v>388</v>
      </c>
      <c r="D189" s="1" t="s">
        <v>3</v>
      </c>
      <c r="E189" s="1" t="s">
        <v>389</v>
      </c>
      <c r="F189" s="4" t="s">
        <v>3</v>
      </c>
      <c r="G189" s="1" t="s">
        <v>8</v>
      </c>
      <c r="H189" s="3" t="str">
        <f t="shared" si="2"/>
        <v>Commercial</v>
      </c>
      <c r="I189" s="3" t="str">
        <f>IF(IFERROR(SEARCH("N/A",CID_DB[[#This Row],[ NSN ]]),-1)&lt;&gt;-1,"",LEFT(SUBSTITUTE(SUBSTITUTE(SUBSTITUTE(SUBSTITUTE(SUBSTITUTE(CID_DB[[#This Row],[ NSN ]],"-","")," ","")," ",""),"‐",""),"NA",""),13))</f>
        <v/>
      </c>
      <c r="J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NVX21231||Force Generator|</v>
      </c>
    </row>
    <row r="190" spans="1:10" x14ac:dyDescent="0.35">
      <c r="A190" s="1" t="s">
        <v>3</v>
      </c>
      <c r="B190" s="1" t="s">
        <v>387</v>
      </c>
      <c r="C190" s="1" t="s">
        <v>390</v>
      </c>
      <c r="D190" s="1" t="s">
        <v>3</v>
      </c>
      <c r="E190" s="1" t="s">
        <v>391</v>
      </c>
      <c r="F190" s="4" t="s">
        <v>3</v>
      </c>
      <c r="G190" s="1" t="s">
        <v>8</v>
      </c>
      <c r="H190" s="3" t="str">
        <f t="shared" si="2"/>
        <v>Commercial</v>
      </c>
      <c r="I190" s="3" t="str">
        <f>IF(IFERROR(SEARCH("N/A",CID_DB[[#This Row],[ NSN ]]),-1)&lt;&gt;-1,"",LEFT(SUBSTITUTE(SUBSTITUTE(SUBSTITUTE(SUBSTITUTE(SUBSTITUTE(CID_DB[[#This Row],[ NSN ]],"-","")," ","")," ",""),"‐",""),"NA",""),13))</f>
        <v/>
      </c>
      <c r="J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NVX21241||Central Controller|</v>
      </c>
    </row>
    <row r="191" spans="1:10" x14ac:dyDescent="0.35">
      <c r="A191" s="1" t="s">
        <v>3</v>
      </c>
      <c r="B191" s="1" t="s">
        <v>387</v>
      </c>
      <c r="C191" s="1" t="s">
        <v>392</v>
      </c>
      <c r="D191" s="1" t="s">
        <v>3</v>
      </c>
      <c r="E191" s="1" t="s">
        <v>393</v>
      </c>
      <c r="F191" s="4" t="s">
        <v>3</v>
      </c>
      <c r="G191" s="1" t="s">
        <v>8</v>
      </c>
      <c r="H191" s="3" t="str">
        <f t="shared" si="2"/>
        <v>Commercial</v>
      </c>
      <c r="I191" s="3" t="str">
        <f>IF(IFERROR(SEARCH("N/A",CID_DB[[#This Row],[ NSN ]]),-1)&lt;&gt;-1,"",LEFT(SUBSTITUTE(SUBSTITUTE(SUBSTITUTE(SUBSTITUTE(SUBSTITUTE(CID_DB[[#This Row],[ NSN ]],"-","")," ","")," ",""),"‐",""),"NA",""),13))</f>
        <v/>
      </c>
      <c r="J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NVX21261||Control Panel|</v>
      </c>
    </row>
    <row r="192" spans="1:10" x14ac:dyDescent="0.35">
      <c r="A192" s="1" t="s">
        <v>3</v>
      </c>
      <c r="B192" s="1" t="s">
        <v>394</v>
      </c>
      <c r="C192" s="1" t="s">
        <v>395</v>
      </c>
      <c r="D192" s="1" t="s">
        <v>3</v>
      </c>
      <c r="E192" s="1" t="s">
        <v>396</v>
      </c>
      <c r="F192" s="4" t="s">
        <v>397</v>
      </c>
      <c r="G192" s="1" t="s">
        <v>103</v>
      </c>
      <c r="H192" s="3" t="str">
        <f t="shared" si="2"/>
        <v>Other Than Commercial</v>
      </c>
      <c r="I192" s="3" t="str">
        <f>IF(IFERROR(SEARCH("N/A",CID_DB[[#This Row],[ NSN ]]),-1)&lt;&gt;-1,"",LEFT(SUBSTITUTE(SUBSTITUTE(SUBSTITUTE(SUBSTITUTE(SUBSTITUTE(CID_DB[[#This Row],[ NSN ]],"-","")," ","")," ",""),"‐",""),"NA",""),13))</f>
        <v>1615014936225</v>
      </c>
      <c r="J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212‐010‐300‐105||Stabilizer Bar Assembly|1615014936225</v>
      </c>
    </row>
    <row r="193" spans="1:10" x14ac:dyDescent="0.35">
      <c r="A193" s="1" t="s">
        <v>3</v>
      </c>
      <c r="B193" s="1" t="s">
        <v>394</v>
      </c>
      <c r="C193" s="1" t="s">
        <v>398</v>
      </c>
      <c r="D193" s="1" t="s">
        <v>3</v>
      </c>
      <c r="E193" s="1" t="s">
        <v>399</v>
      </c>
      <c r="F193" s="4" t="s">
        <v>400</v>
      </c>
      <c r="G193" s="1" t="s">
        <v>103</v>
      </c>
      <c r="H193" s="3" t="str">
        <f t="shared" si="2"/>
        <v>Other Than Commercial</v>
      </c>
      <c r="I193" s="3" t="str">
        <f>IF(IFERROR(SEARCH("N/A",CID_DB[[#This Row],[ NSN ]]),-1)&lt;&gt;-1,"",LEFT(SUBSTITUTE(SUBSTITUTE(SUBSTITUTE(SUBSTITUTE(SUBSTITUTE(CID_DB[[#This Row],[ NSN ]],"-","")," ","")," ",""),"‐",""),"NA",""),13))</f>
        <v>1615014312440</v>
      </c>
      <c r="J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204‐040‐366‐021S||Mast Assembly, Pylon|1615014312440</v>
      </c>
    </row>
    <row r="194" spans="1:10" x14ac:dyDescent="0.35">
      <c r="A194" s="1" t="s">
        <v>3</v>
      </c>
      <c r="B194" s="1" t="s">
        <v>394</v>
      </c>
      <c r="C194" s="1" t="s">
        <v>401</v>
      </c>
      <c r="D194" s="1" t="s">
        <v>3</v>
      </c>
      <c r="E194" s="1" t="s">
        <v>402</v>
      </c>
      <c r="F194" s="4" t="s">
        <v>403</v>
      </c>
      <c r="G194" s="1" t="s">
        <v>103</v>
      </c>
      <c r="H194" s="3" t="str">
        <f t="shared" si="2"/>
        <v>Other Than Commercial</v>
      </c>
      <c r="I194" s="3" t="str">
        <f>IF(IFERROR(SEARCH("N/A",CID_DB[[#This Row],[ NSN ]]),-1)&lt;&gt;-1,"",LEFT(SUBSTITUTE(SUBSTITUTE(SUBSTITUTE(SUBSTITUTE(SUBSTITUTE(CID_DB[[#This Row],[ NSN ]],"-","")," ","")," ",""),"‐",""),"NA",""),13))</f>
        <v>1615008588397</v>
      </c>
      <c r="J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204‐040‐359‐001||Case Assembly, Trans|1615008588397</v>
      </c>
    </row>
    <row r="195" spans="1:10" x14ac:dyDescent="0.35">
      <c r="A195" s="1" t="s">
        <v>3</v>
      </c>
      <c r="B195" s="1" t="s">
        <v>394</v>
      </c>
      <c r="C195" s="1" t="s">
        <v>404</v>
      </c>
      <c r="D195" s="1" t="s">
        <v>3</v>
      </c>
      <c r="E195" s="1" t="s">
        <v>405</v>
      </c>
      <c r="F195" s="4" t="s">
        <v>406</v>
      </c>
      <c r="G195" s="1" t="s">
        <v>103</v>
      </c>
      <c r="H195" s="3" t="str">
        <f t="shared" ref="H195:H258" si="3">IF(G195="Y - CID","Commercial",IF(G195="N - CID","Other Than Commercial","N/A"))</f>
        <v>Other Than Commercial</v>
      </c>
      <c r="I195" s="3" t="str">
        <f>IF(IFERROR(SEARCH("N/A",CID_DB[[#This Row],[ NSN ]]),-1)&lt;&gt;-1,"",LEFT(SUBSTITUTE(SUBSTITUTE(SUBSTITUTE(SUBSTITUTE(SUBSTITUTE(CID_DB[[#This Row],[ NSN ]],"-","")," ","")," ",""),"‐",""),"NA",""),13))</f>
        <v>1615016011436</v>
      </c>
      <c r="J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205‐040‐263‐115||Quill Assembly|1615016011436</v>
      </c>
    </row>
    <row r="196" spans="1:10" x14ac:dyDescent="0.35">
      <c r="A196" s="1" t="s">
        <v>3</v>
      </c>
      <c r="B196" s="1" t="s">
        <v>394</v>
      </c>
      <c r="C196" s="1" t="s">
        <v>407</v>
      </c>
      <c r="D196" s="1" t="s">
        <v>3</v>
      </c>
      <c r="E196" s="1" t="s">
        <v>408</v>
      </c>
      <c r="F196" s="4" t="s">
        <v>409</v>
      </c>
      <c r="G196" s="1" t="s">
        <v>103</v>
      </c>
      <c r="H196" s="3" t="str">
        <f t="shared" si="3"/>
        <v>Other Than Commercial</v>
      </c>
      <c r="I196" s="3" t="str">
        <f>IF(IFERROR(SEARCH("N/A",CID_DB[[#This Row],[ NSN ]]),-1)&lt;&gt;-1,"",LEFT(SUBSTITUTE(SUBSTITUTE(SUBSTITUTE(SUBSTITUTE(SUBSTITUTE(CID_DB[[#This Row],[ NSN ]],"-","")," ","")," ",""),"‐",""),"NA",""),13))</f>
        <v>1615012681655</v>
      </c>
      <c r="J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212‐015‐501‐113||Blade, Rotary Wing|1615012681655</v>
      </c>
    </row>
    <row r="197" spans="1:10" x14ac:dyDescent="0.35">
      <c r="A197" s="1" t="s">
        <v>3</v>
      </c>
      <c r="B197" s="1" t="s">
        <v>6691</v>
      </c>
      <c r="C197" s="1" t="s">
        <v>410</v>
      </c>
      <c r="D197" s="1" t="s">
        <v>410</v>
      </c>
      <c r="E197" s="1" t="s">
        <v>6879</v>
      </c>
      <c r="F197" s="4" t="s">
        <v>3</v>
      </c>
      <c r="G197" s="1" t="s">
        <v>103</v>
      </c>
      <c r="H197" s="3" t="str">
        <f t="shared" si="3"/>
        <v>Other Than Commercial</v>
      </c>
      <c r="I197" s="3" t="str">
        <f>IF(IFERROR(SEARCH("N/A",CID_DB[[#This Row],[ NSN ]]),-1)&lt;&gt;-1,"",LEFT(SUBSTITUTE(SUBSTITUTE(SUBSTITUTE(SUBSTITUTE(SUBSTITUTE(CID_DB[[#This Row],[ NSN ]],"-","")," ","")," ",""),"‐",""),"NA",""),13))</f>
        <v/>
      </c>
      <c r="J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CCA1921C211|CCA1921C211|Repair of Intel Graphics Processing Module (iGPM) Video Processing Module|</v>
      </c>
    </row>
    <row r="198" spans="1:10" x14ac:dyDescent="0.35">
      <c r="A198" s="1" t="s">
        <v>3</v>
      </c>
      <c r="B198" s="1" t="s">
        <v>6691</v>
      </c>
      <c r="C198" s="1" t="s">
        <v>411</v>
      </c>
      <c r="D198" s="1" t="s">
        <v>411</v>
      </c>
      <c r="E198" s="1" t="s">
        <v>6880</v>
      </c>
      <c r="F198" s="4" t="s">
        <v>3</v>
      </c>
      <c r="G198" s="1" t="s">
        <v>103</v>
      </c>
      <c r="H198" s="3" t="str">
        <f t="shared" si="3"/>
        <v>Other Than Commercial</v>
      </c>
      <c r="I198" s="3" t="str">
        <f>IF(IFERROR(SEARCH("N/A",CID_DB[[#This Row],[ NSN ]]),-1)&lt;&gt;-1,"",LEFT(SUBSTITUTE(SUBSTITUTE(SUBSTITUTE(SUBSTITUTE(SUBSTITUTE(CID_DB[[#This Row],[ NSN ]],"-","")," ","")," ",""),"‐",""),"NA",""),13))</f>
        <v/>
      </c>
      <c r="J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CCA1922C201|CCA1922C201|Repair of Intel Single Board Computer (iSBC) Single Board Computer|</v>
      </c>
    </row>
    <row r="199" spans="1:10" x14ac:dyDescent="0.35">
      <c r="A199" s="1" t="s">
        <v>3</v>
      </c>
      <c r="B199" s="1" t="s">
        <v>412</v>
      </c>
      <c r="C199" s="1" t="s">
        <v>413</v>
      </c>
      <c r="D199" s="1" t="s">
        <v>413</v>
      </c>
      <c r="E199" s="1" t="s">
        <v>414</v>
      </c>
      <c r="F199" s="4" t="s">
        <v>415</v>
      </c>
      <c r="G199" s="1" t="s">
        <v>103</v>
      </c>
      <c r="H199" s="3" t="str">
        <f t="shared" si="3"/>
        <v>Other Than Commercial</v>
      </c>
      <c r="I199" s="3" t="str">
        <f>IF(IFERROR(SEARCH("N/A",CID_DB[[#This Row],[ NSN ]]),-1)&lt;&gt;-1,"",LEFT(SUBSTITUTE(SUBSTITUTE(SUBSTITUTE(SUBSTITUTE(SUBSTITUTE(CID_DB[[#This Row],[ NSN ]],"-","")," ","")," ",""),"‐",""),"NA",""),13))</f>
        <v>4920016037105</v>
      </c>
      <c r="J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MTS 3060|MTS 3060|MTS3060 SmartCan Ordnance Tester|4920016037105</v>
      </c>
    </row>
    <row r="200" spans="1:10" x14ac:dyDescent="0.35">
      <c r="A200" s="1" t="s">
        <v>3</v>
      </c>
      <c r="B200" s="1" t="s">
        <v>6692</v>
      </c>
      <c r="C200" s="1" t="s">
        <v>3</v>
      </c>
      <c r="D200" s="1" t="s">
        <v>3</v>
      </c>
      <c r="E200" s="1" t="s">
        <v>3</v>
      </c>
      <c r="F200" s="4" t="s">
        <v>3</v>
      </c>
      <c r="G200" s="1" t="s">
        <v>103</v>
      </c>
      <c r="H200" s="3" t="str">
        <f t="shared" si="3"/>
        <v>Other Than Commercial</v>
      </c>
      <c r="I200" s="3" t="str">
        <f>IF(IFERROR(SEARCH("N/A",CID_DB[[#This Row],[ NSN ]]),-1)&lt;&gt;-1,"",LEFT(SUBSTITUTE(SUBSTITUTE(SUBSTITUTE(SUBSTITUTE(SUBSTITUTE(CID_DB[[#This Row],[ NSN ]],"-","")," ","")," ",""),"‐",""),"NA",""),13))</f>
        <v/>
      </c>
      <c r="J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
      </c>
    </row>
    <row r="201" spans="1:10" x14ac:dyDescent="0.35">
      <c r="A201" s="1" t="s">
        <v>3</v>
      </c>
      <c r="B201" s="1" t="s">
        <v>416</v>
      </c>
      <c r="C201" s="1" t="s">
        <v>417</v>
      </c>
      <c r="D201" s="1" t="s">
        <v>3</v>
      </c>
      <c r="E201" s="1" t="s">
        <v>418</v>
      </c>
      <c r="F201" s="4" t="s">
        <v>419</v>
      </c>
      <c r="G201" s="1" t="s">
        <v>8</v>
      </c>
      <c r="H201" s="3" t="str">
        <f t="shared" si="3"/>
        <v>Commercial</v>
      </c>
      <c r="I201" s="3" t="str">
        <f>IF(IFERROR(SEARCH("N/A",CID_DB[[#This Row],[ NSN ]]),-1)&lt;&gt;-1,"",LEFT(SUBSTITUTE(SUBSTITUTE(SUBSTITUTE(SUBSTITUTE(SUBSTITUTE(CID_DB[[#This Row],[ NSN ]],"-","")," ","")," ",""),"‐",""),"NA",""),13))</f>
        <v>1615014417330</v>
      </c>
      <c r="J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212015501115||Rotary Wing Blade|1615014417330</v>
      </c>
    </row>
    <row r="202" spans="1:10" x14ac:dyDescent="0.35">
      <c r="A202" s="1" t="s">
        <v>3</v>
      </c>
      <c r="B202" s="1" t="s">
        <v>420</v>
      </c>
      <c r="C202" s="1" t="s">
        <v>421</v>
      </c>
      <c r="D202" s="1" t="s">
        <v>422</v>
      </c>
      <c r="E202" s="1" t="s">
        <v>423</v>
      </c>
      <c r="F202" s="4" t="s">
        <v>3</v>
      </c>
      <c r="G202" s="1" t="s">
        <v>8</v>
      </c>
      <c r="H202" s="3" t="str">
        <f t="shared" si="3"/>
        <v>Commercial</v>
      </c>
      <c r="I202" s="3" t="str">
        <f>IF(IFERROR(SEARCH("N/A",CID_DB[[#This Row],[ NSN ]]),-1)&lt;&gt;-1,"",LEFT(SUBSTITUTE(SUBSTITUTE(SUBSTITUTE(SUBSTITUTE(SUBSTITUTE(CID_DB[[#This Row],[ NSN ]],"-","")," ","")," ",""),"‐",""),"NA",""),13))</f>
        <v/>
      </c>
      <c r="J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7W16320000x|35059661|Air Turbine Engine Starter|</v>
      </c>
    </row>
    <row r="203" spans="1:10" x14ac:dyDescent="0.35">
      <c r="A203" s="1" t="s">
        <v>3</v>
      </c>
      <c r="B203" s="1" t="s">
        <v>420</v>
      </c>
      <c r="C203" s="1" t="s">
        <v>424</v>
      </c>
      <c r="D203" s="1" t="s">
        <v>425</v>
      </c>
      <c r="E203" s="1" t="s">
        <v>423</v>
      </c>
      <c r="F203" s="4" t="s">
        <v>3</v>
      </c>
      <c r="G203" s="1" t="s">
        <v>8</v>
      </c>
      <c r="H203" s="3" t="str">
        <f t="shared" si="3"/>
        <v>Commercial</v>
      </c>
      <c r="I203" s="3" t="str">
        <f>IF(IFERROR(SEARCH("N/A",CID_DB[[#This Row],[ NSN ]]),-1)&lt;&gt;-1,"",LEFT(SUBSTITUTE(SUBSTITUTE(SUBSTITUTE(SUBSTITUTE(SUBSTITUTE(CID_DB[[#This Row],[ NSN ]],"-","")," ","")," ",""),"‐",""),"NA",""),13))</f>
        <v/>
      </c>
      <c r="J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7516320000x|350575412|Air Turbine Engine Starter|</v>
      </c>
    </row>
    <row r="204" spans="1:10" x14ac:dyDescent="0.35">
      <c r="A204" s="1" t="s">
        <v>3</v>
      </c>
      <c r="B204" s="1" t="s">
        <v>420</v>
      </c>
      <c r="C204" s="1" t="s">
        <v>426</v>
      </c>
      <c r="D204" s="1" t="s">
        <v>427</v>
      </c>
      <c r="E204" s="1" t="s">
        <v>428</v>
      </c>
      <c r="F204" s="4" t="s">
        <v>3</v>
      </c>
      <c r="G204" s="1" t="s">
        <v>8</v>
      </c>
      <c r="H204" s="3" t="str">
        <f t="shared" si="3"/>
        <v>Commercial</v>
      </c>
      <c r="I204" s="3" t="str">
        <f>IF(IFERROR(SEARCH("N/A",CID_DB[[#This Row],[ NSN ]]),-1)&lt;&gt;-1,"",LEFT(SUBSTITUTE(SUBSTITUTE(SUBSTITUTE(SUBSTITUTE(SUBSTITUTE(CID_DB[[#This Row],[ NSN ]],"-","")," ","")," ",""),"‐",""),"NA",""),13))</f>
        <v/>
      </c>
      <c r="J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7W163200011|32907262|Pressure Release Valve|</v>
      </c>
    </row>
    <row r="205" spans="1:10" x14ac:dyDescent="0.35">
      <c r="A205" s="1" t="s">
        <v>3</v>
      </c>
      <c r="B205" s="1" t="s">
        <v>420</v>
      </c>
      <c r="C205" s="1" t="s">
        <v>429</v>
      </c>
      <c r="D205" s="1" t="s">
        <v>430</v>
      </c>
      <c r="E205" s="1" t="s">
        <v>428</v>
      </c>
      <c r="F205" s="4" t="s">
        <v>3</v>
      </c>
      <c r="G205" s="1" t="s">
        <v>8</v>
      </c>
      <c r="H205" s="3" t="str">
        <f t="shared" si="3"/>
        <v>Commercial</v>
      </c>
      <c r="I205" s="3" t="str">
        <f>IF(IFERROR(SEARCH("N/A",CID_DB[[#This Row],[ NSN ]]),-1)&lt;&gt;-1,"",LEFT(SUBSTITUTE(SUBSTITUTE(SUBSTITUTE(SUBSTITUTE(SUBSTITUTE(CID_DB[[#This Row],[ NSN ]],"-","")," ","")," ",""),"‐",""),"NA",""),13))</f>
        <v/>
      </c>
      <c r="J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75163200011|329072611|Pressure Release Valve|</v>
      </c>
    </row>
    <row r="206" spans="1:10" x14ac:dyDescent="0.35">
      <c r="A206" s="1" t="s">
        <v>3</v>
      </c>
      <c r="B206" s="1" t="s">
        <v>420</v>
      </c>
      <c r="C206" s="1" t="s">
        <v>431</v>
      </c>
      <c r="D206" s="1" t="s">
        <v>432</v>
      </c>
      <c r="E206" s="1" t="s">
        <v>433</v>
      </c>
      <c r="F206" s="4" t="s">
        <v>3</v>
      </c>
      <c r="G206" s="1" t="s">
        <v>8</v>
      </c>
      <c r="H206" s="3" t="str">
        <f t="shared" si="3"/>
        <v>Commercial</v>
      </c>
      <c r="I206" s="3" t="str">
        <f>IF(IFERROR(SEARCH("N/A",CID_DB[[#This Row],[ NSN ]]),-1)&lt;&gt;-1,"",LEFT(SUBSTITUTE(SUBSTITUTE(SUBSTITUTE(SUBSTITUTE(SUBSTITUTE(CID_DB[[#This Row],[ NSN ]],"-","")," ","")," ",""),"‐",""),"NA",""),13))</f>
        <v/>
      </c>
      <c r="J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75117110161|321520411|Temperature and Pressure Regulator|</v>
      </c>
    </row>
    <row r="207" spans="1:10" x14ac:dyDescent="0.35">
      <c r="A207" s="1" t="s">
        <v>3</v>
      </c>
      <c r="B207" s="1" t="s">
        <v>420</v>
      </c>
      <c r="C207" s="1" t="s">
        <v>434</v>
      </c>
      <c r="D207" s="1" t="s">
        <v>435</v>
      </c>
      <c r="E207" s="1" t="s">
        <v>436</v>
      </c>
      <c r="F207" s="4" t="s">
        <v>3</v>
      </c>
      <c r="G207" s="1" t="s">
        <v>8</v>
      </c>
      <c r="H207" s="3" t="str">
        <f t="shared" si="3"/>
        <v>Commercial</v>
      </c>
      <c r="I207" s="3" t="str">
        <f>IF(IFERROR(SEARCH("N/A",CID_DB[[#This Row],[ NSN ]]),-1)&lt;&gt;-1,"",LEFT(SUBSTITUTE(SUBSTITUTE(SUBSTITUTE(SUBSTITUTE(SUBSTITUTE(CID_DB[[#This Row],[ NSN ]],"-","")," ","")," ",""),"‐",""),"NA",""),13))</f>
        <v/>
      </c>
      <c r="J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71163100183|319980141|Shutoff Valve|</v>
      </c>
    </row>
    <row r="208" spans="1:10" x14ac:dyDescent="0.35">
      <c r="A208" s="1" t="s">
        <v>3</v>
      </c>
      <c r="B208" s="1" t="s">
        <v>420</v>
      </c>
      <c r="C208" s="1" t="s">
        <v>3</v>
      </c>
      <c r="D208" s="1" t="s">
        <v>3</v>
      </c>
      <c r="E208" s="1" t="s">
        <v>6881</v>
      </c>
      <c r="F208" s="4" t="s">
        <v>3</v>
      </c>
      <c r="G208" s="1" t="s">
        <v>8</v>
      </c>
      <c r="H208" s="3" t="str">
        <f t="shared" si="3"/>
        <v>Commercial</v>
      </c>
      <c r="I208" s="3" t="str">
        <f>IF(IFERROR(SEARCH("N/A",CID_DB[[#This Row],[ NSN ]]),-1)&lt;&gt;-1,"",LEFT(SUBSTITUTE(SUBSTITUTE(SUBSTITUTE(SUBSTITUTE(SUBSTITUTE(CID_DB[[#This Row],[ NSN ]],"-","")," ","")," ",""),"‐",""),"NA",""),13))</f>
        <v/>
      </c>
      <c r="J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Air Turbine Engine Starter|</v>
      </c>
    </row>
    <row r="209" spans="1:10" x14ac:dyDescent="0.35">
      <c r="A209" s="1" t="s">
        <v>3</v>
      </c>
      <c r="B209" s="1" t="s">
        <v>420</v>
      </c>
      <c r="C209" s="1" t="s">
        <v>3</v>
      </c>
      <c r="D209" s="1" t="s">
        <v>3</v>
      </c>
      <c r="E209" s="1" t="s">
        <v>6882</v>
      </c>
      <c r="F209" s="4" t="s">
        <v>3</v>
      </c>
      <c r="G209" s="1" t="s">
        <v>8</v>
      </c>
      <c r="H209" s="3" t="str">
        <f t="shared" si="3"/>
        <v>Commercial</v>
      </c>
      <c r="I209" s="3" t="str">
        <f>IF(IFERROR(SEARCH("N/A",CID_DB[[#This Row],[ NSN ]]),-1)&lt;&gt;-1,"",LEFT(SUBSTITUTE(SUBSTITUTE(SUBSTITUTE(SUBSTITUTE(SUBSTITUTE(CID_DB[[#This Row],[ NSN ]],"-","")," ","")," ",""),"‐",""),"NA",""),13))</f>
        <v/>
      </c>
      <c r="J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Air Turbine Engine Starter|</v>
      </c>
    </row>
    <row r="210" spans="1:10" x14ac:dyDescent="0.35">
      <c r="A210" s="1" t="s">
        <v>3</v>
      </c>
      <c r="B210" s="1" t="s">
        <v>420</v>
      </c>
      <c r="C210" s="1" t="s">
        <v>3</v>
      </c>
      <c r="D210" s="1" t="s">
        <v>3</v>
      </c>
      <c r="E210" s="1" t="s">
        <v>6883</v>
      </c>
      <c r="F210" s="4" t="s">
        <v>3</v>
      </c>
      <c r="G210" s="1" t="s">
        <v>8</v>
      </c>
      <c r="H210" s="3" t="str">
        <f t="shared" si="3"/>
        <v>Commercial</v>
      </c>
      <c r="I210" s="3" t="str">
        <f>IF(IFERROR(SEARCH("N/A",CID_DB[[#This Row],[ NSN ]]),-1)&lt;&gt;-1,"",LEFT(SUBSTITUTE(SUBSTITUTE(SUBSTITUTE(SUBSTITUTE(SUBSTITUTE(CID_DB[[#This Row],[ NSN ]],"-","")," ","")," ",""),"‐",""),"NA",""),13))</f>
        <v/>
      </c>
      <c r="J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Pressure Release Valve|</v>
      </c>
    </row>
    <row r="211" spans="1:10" x14ac:dyDescent="0.35">
      <c r="A211" s="1" t="s">
        <v>3</v>
      </c>
      <c r="B211" s="1" t="s">
        <v>420</v>
      </c>
      <c r="C211" s="1" t="s">
        <v>3</v>
      </c>
      <c r="D211" s="1" t="s">
        <v>3</v>
      </c>
      <c r="E211" s="1" t="s">
        <v>6883</v>
      </c>
      <c r="F211" s="4" t="s">
        <v>3</v>
      </c>
      <c r="G211" s="1" t="s">
        <v>8</v>
      </c>
      <c r="H211" s="3" t="str">
        <f t="shared" si="3"/>
        <v>Commercial</v>
      </c>
      <c r="I211" s="3" t="str">
        <f>IF(IFERROR(SEARCH("N/A",CID_DB[[#This Row],[ NSN ]]),-1)&lt;&gt;-1,"",LEFT(SUBSTITUTE(SUBSTITUTE(SUBSTITUTE(SUBSTITUTE(SUBSTITUTE(CID_DB[[#This Row],[ NSN ]],"-","")," ","")," ",""),"‐",""),"NA",""),13))</f>
        <v/>
      </c>
      <c r="J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Pressure Release Valve|</v>
      </c>
    </row>
    <row r="212" spans="1:10" x14ac:dyDescent="0.35">
      <c r="A212" s="1" t="s">
        <v>3</v>
      </c>
      <c r="B212" s="1" t="s">
        <v>420</v>
      </c>
      <c r="C212" s="1" t="s">
        <v>3</v>
      </c>
      <c r="D212" s="1" t="s">
        <v>3</v>
      </c>
      <c r="E212" s="1" t="s">
        <v>6884</v>
      </c>
      <c r="F212" s="4" t="s">
        <v>3</v>
      </c>
      <c r="G212" s="1" t="s">
        <v>8</v>
      </c>
      <c r="H212" s="3" t="str">
        <f t="shared" si="3"/>
        <v>Commercial</v>
      </c>
      <c r="I212" s="3" t="str">
        <f>IF(IFERROR(SEARCH("N/A",CID_DB[[#This Row],[ NSN ]]),-1)&lt;&gt;-1,"",LEFT(SUBSTITUTE(SUBSTITUTE(SUBSTITUTE(SUBSTITUTE(SUBSTITUTE(CID_DB[[#This Row],[ NSN ]],"-","")," ","")," ",""),"‐",""),"NA",""),13))</f>
        <v/>
      </c>
      <c r="J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Temperature and Pressure Regulator|</v>
      </c>
    </row>
    <row r="213" spans="1:10" x14ac:dyDescent="0.35">
      <c r="A213" s="1" t="s">
        <v>3</v>
      </c>
      <c r="B213" s="1" t="s">
        <v>420</v>
      </c>
      <c r="C213" s="1" t="s">
        <v>3</v>
      </c>
      <c r="D213" s="1" t="s">
        <v>3</v>
      </c>
      <c r="E213" s="1" t="s">
        <v>6885</v>
      </c>
      <c r="F213" s="4" t="s">
        <v>3</v>
      </c>
      <c r="G213" s="1" t="s">
        <v>8</v>
      </c>
      <c r="H213" s="3" t="str">
        <f t="shared" si="3"/>
        <v>Commercial</v>
      </c>
      <c r="I213" s="3" t="str">
        <f>IF(IFERROR(SEARCH("N/A",CID_DB[[#This Row],[ NSN ]]),-1)&lt;&gt;-1,"",LEFT(SUBSTITUTE(SUBSTITUTE(SUBSTITUTE(SUBSTITUTE(SUBSTITUTE(CID_DB[[#This Row],[ NSN ]],"-","")," ","")," ",""),"‐",""),"NA",""),13))</f>
        <v/>
      </c>
      <c r="J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for Shutoff Valve|</v>
      </c>
    </row>
    <row r="214" spans="1:10" x14ac:dyDescent="0.35">
      <c r="A214" s="1" t="s">
        <v>3</v>
      </c>
      <c r="B214" s="1" t="s">
        <v>437</v>
      </c>
      <c r="C214" s="1" t="s">
        <v>438</v>
      </c>
      <c r="D214" s="1" t="s">
        <v>3</v>
      </c>
      <c r="E214" s="1" t="s">
        <v>439</v>
      </c>
      <c r="F214" s="4" t="s">
        <v>3</v>
      </c>
      <c r="G214" s="1" t="s">
        <v>8</v>
      </c>
      <c r="H214" s="3" t="str">
        <f t="shared" si="3"/>
        <v>Commercial</v>
      </c>
      <c r="I214" s="3" t="str">
        <f>IF(IFERROR(SEARCH("N/A",CID_DB[[#This Row],[ NSN ]]),-1)&lt;&gt;-1,"",LEFT(SUBSTITUTE(SUBSTITUTE(SUBSTITUTE(SUBSTITUTE(SUBSTITUTE(CID_DB[[#This Row],[ NSN ]],"-","")," ","")," ",""),"‐",""),"NA",""),13))</f>
        <v/>
      </c>
      <c r="J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6517107406101||machined Nomax Honeycomb core sheets|</v>
      </c>
    </row>
    <row r="215" spans="1:10" x14ac:dyDescent="0.35">
      <c r="A215" s="1" t="s">
        <v>3</v>
      </c>
      <c r="B215" s="1" t="s">
        <v>437</v>
      </c>
      <c r="C215" s="1" t="s">
        <v>440</v>
      </c>
      <c r="D215" s="1" t="s">
        <v>440</v>
      </c>
      <c r="E215" s="1" t="s">
        <v>439</v>
      </c>
      <c r="F215" s="4" t="s">
        <v>3</v>
      </c>
      <c r="G215" s="1" t="s">
        <v>8</v>
      </c>
      <c r="H215" s="3" t="str">
        <f t="shared" si="3"/>
        <v>Commercial</v>
      </c>
      <c r="I215" s="3" t="str">
        <f>IF(IFERROR(SEARCH("N/A",CID_DB[[#This Row],[ NSN ]]),-1)&lt;&gt;-1,"",LEFT(SUBSTITUTE(SUBSTITUTE(SUBSTITUTE(SUBSTITUTE(SUBSTITUTE(CID_DB[[#This Row],[ NSN ]],"-","")," ","")," ",""),"‐",""),"NA",""),13))</f>
        <v/>
      </c>
      <c r="J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6517107406102|6517107406102|machined Nomax Honeycomb core sheets|</v>
      </c>
    </row>
    <row r="216" spans="1:10" x14ac:dyDescent="0.35">
      <c r="A216" s="1" t="s">
        <v>3</v>
      </c>
      <c r="B216" s="1" t="s">
        <v>437</v>
      </c>
      <c r="C216" s="1" t="s">
        <v>441</v>
      </c>
      <c r="D216" s="1" t="s">
        <v>441</v>
      </c>
      <c r="E216" s="1" t="s">
        <v>439</v>
      </c>
      <c r="F216" s="4" t="s">
        <v>3</v>
      </c>
      <c r="G216" s="1" t="s">
        <v>8</v>
      </c>
      <c r="H216" s="3" t="str">
        <f t="shared" si="3"/>
        <v>Commercial</v>
      </c>
      <c r="I216" s="3" t="str">
        <f>IF(IFERROR(SEARCH("N/A",CID_DB[[#This Row],[ NSN ]]),-1)&lt;&gt;-1,"",LEFT(SUBSTITUTE(SUBSTITUTE(SUBSTITUTE(SUBSTITUTE(SUBSTITUTE(CID_DB[[#This Row],[ NSN ]],"-","")," ","")," ",""),"‐",""),"NA",""),13))</f>
        <v/>
      </c>
      <c r="J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6517107406103|6517107406103|machined Nomax Honeycomb core sheets|</v>
      </c>
    </row>
    <row r="217" spans="1:10" x14ac:dyDescent="0.35">
      <c r="A217" s="1" t="s">
        <v>3</v>
      </c>
      <c r="B217" s="1" t="s">
        <v>437</v>
      </c>
      <c r="C217" s="1" t="s">
        <v>442</v>
      </c>
      <c r="D217" s="1" t="s">
        <v>442</v>
      </c>
      <c r="E217" s="1" t="s">
        <v>439</v>
      </c>
      <c r="F217" s="4" t="s">
        <v>3</v>
      </c>
      <c r="G217" s="1" t="s">
        <v>8</v>
      </c>
      <c r="H217" s="3" t="str">
        <f t="shared" si="3"/>
        <v>Commercial</v>
      </c>
      <c r="I217" s="3" t="str">
        <f>IF(IFERROR(SEARCH("N/A",CID_DB[[#This Row],[ NSN ]]),-1)&lt;&gt;-1,"",LEFT(SUBSTITUTE(SUBSTITUTE(SUBSTITUTE(SUBSTITUTE(SUBSTITUTE(CID_DB[[#This Row],[ NSN ]],"-","")," ","")," ",""),"‐",""),"NA",""),13))</f>
        <v/>
      </c>
      <c r="J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6517107406104|6517107406104|machined Nomax Honeycomb core sheets|</v>
      </c>
    </row>
    <row r="218" spans="1:10" x14ac:dyDescent="0.35">
      <c r="A218" s="1" t="s">
        <v>3</v>
      </c>
      <c r="B218" s="1" t="s">
        <v>437</v>
      </c>
      <c r="C218" s="1" t="s">
        <v>443</v>
      </c>
      <c r="D218" s="1" t="s">
        <v>443</v>
      </c>
      <c r="E218" s="1" t="s">
        <v>439</v>
      </c>
      <c r="F218" s="4" t="s">
        <v>3</v>
      </c>
      <c r="G218" s="1" t="s">
        <v>8</v>
      </c>
      <c r="H218" s="3" t="str">
        <f t="shared" si="3"/>
        <v>Commercial</v>
      </c>
      <c r="I218" s="3" t="str">
        <f>IF(IFERROR(SEARCH("N/A",CID_DB[[#This Row],[ NSN ]]),-1)&lt;&gt;-1,"",LEFT(SUBSTITUTE(SUBSTITUTE(SUBSTITUTE(SUBSTITUTE(SUBSTITUTE(CID_DB[[#This Row],[ NSN ]],"-","")," ","")," ",""),"‐",""),"NA",""),13))</f>
        <v/>
      </c>
      <c r="J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6517107406105|6517107406105|machined Nomax Honeycomb core sheets|</v>
      </c>
    </row>
    <row r="219" spans="1:10" x14ac:dyDescent="0.35">
      <c r="A219" s="1" t="s">
        <v>3</v>
      </c>
      <c r="B219" s="1" t="s">
        <v>437</v>
      </c>
      <c r="C219" s="1" t="s">
        <v>444</v>
      </c>
      <c r="D219" s="1" t="s">
        <v>444</v>
      </c>
      <c r="E219" s="1" t="s">
        <v>445</v>
      </c>
      <c r="F219" s="4" t="s">
        <v>3</v>
      </c>
      <c r="G219" s="1" t="s">
        <v>8</v>
      </c>
      <c r="H219" s="3" t="str">
        <f t="shared" si="3"/>
        <v>Commercial</v>
      </c>
      <c r="I219" s="3" t="str">
        <f>IF(IFERROR(SEARCH("N/A",CID_DB[[#This Row],[ NSN ]]),-1)&lt;&gt;-1,"",LEFT(SUBSTITUTE(SUBSTITUTE(SUBSTITUTE(SUBSTITUTE(SUBSTITUTE(CID_DB[[#This Row],[ NSN ]],"-","")," ","")," ",""),"‐",""),"NA",""),13))</f>
        <v/>
      </c>
      <c r="J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6517107406106|6517107406106|Tail Rotor Core (TRC)|</v>
      </c>
    </row>
    <row r="220" spans="1:10" x14ac:dyDescent="0.35">
      <c r="A220" s="1" t="s">
        <v>3</v>
      </c>
      <c r="B220" s="1" t="s">
        <v>446</v>
      </c>
      <c r="C220" s="1">
        <v>6464390</v>
      </c>
      <c r="D220" s="1" t="s">
        <v>3</v>
      </c>
      <c r="E220" s="1" t="s">
        <v>447</v>
      </c>
      <c r="F220" s="4" t="s">
        <v>448</v>
      </c>
      <c r="G220" s="1" t="s">
        <v>103</v>
      </c>
      <c r="H220" s="3" t="str">
        <f t="shared" si="3"/>
        <v>Other Than Commercial</v>
      </c>
      <c r="I220" s="3" t="str">
        <f>IF(IFERROR(SEARCH("N/A",CID_DB[[#This Row],[ NSN ]]),-1)&lt;&gt;-1,"",LEFT(SUBSTITUTE(SUBSTITUTE(SUBSTITUTE(SUBSTITUTE(SUBSTITUTE(CID_DB[[#This Row],[ NSN ]],"-","")," ","")," ",""),"‐",""),"NA",""),13))</f>
        <v>1680011516433</v>
      </c>
      <c r="J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6464390||DR7A, Brushless Permanent Magnet Motor|1680011516433</v>
      </c>
    </row>
    <row r="221" spans="1:10" x14ac:dyDescent="0.35">
      <c r="A221" s="1" t="s">
        <v>3</v>
      </c>
      <c r="B221" s="1" t="s">
        <v>446</v>
      </c>
      <c r="C221" s="1" t="s">
        <v>449</v>
      </c>
      <c r="D221" s="1" t="s">
        <v>3</v>
      </c>
      <c r="E221" s="1" t="s">
        <v>450</v>
      </c>
      <c r="F221" s="4" t="s">
        <v>451</v>
      </c>
      <c r="G221" s="1" t="s">
        <v>103</v>
      </c>
      <c r="H221" s="3" t="str">
        <f t="shared" si="3"/>
        <v>Other Than Commercial</v>
      </c>
      <c r="I221" s="3" t="str">
        <f>IF(IFERROR(SEARCH("N/A",CID_DB[[#This Row],[ NSN ]]),-1)&lt;&gt;-1,"",LEFT(SUBSTITUTE(SUBSTITUTE(SUBSTITUTE(SUBSTITUTE(SUBSTITUTE(CID_DB[[#This Row],[ NSN ]],"-","")," ","")," ",""),"‐",""),"NA",""),13))</f>
        <v>1680016277035</v>
      </c>
      <c r="J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64643901||DR7B Brushless Permanent Magnet Motor|1680016277035</v>
      </c>
    </row>
    <row r="222" spans="1:10" x14ac:dyDescent="0.35">
      <c r="A222" s="1" t="s">
        <v>3</v>
      </c>
      <c r="B222" s="1" t="s">
        <v>446</v>
      </c>
      <c r="C222" s="1" t="s">
        <v>3</v>
      </c>
      <c r="D222" s="1" t="s">
        <v>3</v>
      </c>
      <c r="E222" s="1" t="s">
        <v>6886</v>
      </c>
      <c r="F222" s="4" t="s">
        <v>3</v>
      </c>
      <c r="G222" s="1" t="s">
        <v>103</v>
      </c>
      <c r="H222" s="3" t="str">
        <f t="shared" si="3"/>
        <v>Other Than Commercial</v>
      </c>
      <c r="I222" s="3" t="str">
        <f>IF(IFERROR(SEARCH("N/A",CID_DB[[#This Row],[ NSN ]]),-1)&lt;&gt;-1,"",LEFT(SUBSTITUTE(SUBSTITUTE(SUBSTITUTE(SUBSTITUTE(SUBSTITUTE(CID_DB[[#This Row],[ NSN ]],"-","")," ","")," ",""),"‐",""),"NA",""),13))</f>
        <v/>
      </c>
      <c r="J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||Service to DR7A and DR7B|</v>
      </c>
    </row>
    <row r="223" spans="1:10" x14ac:dyDescent="0.35">
      <c r="A223" s="1" t="s">
        <v>3</v>
      </c>
      <c r="B223" s="1" t="s">
        <v>452</v>
      </c>
      <c r="C223" s="1" t="s">
        <v>453</v>
      </c>
      <c r="D223" s="1" t="s">
        <v>3</v>
      </c>
      <c r="E223" s="1" t="s">
        <v>454</v>
      </c>
      <c r="F223" s="4" t="s">
        <v>455</v>
      </c>
      <c r="G223" s="1" t="s">
        <v>103</v>
      </c>
      <c r="H223" s="3" t="str">
        <f t="shared" si="3"/>
        <v>Other Than Commercial</v>
      </c>
      <c r="I223" s="3" t="str">
        <f>IF(IFERROR(SEARCH("N/A",CID_DB[[#This Row],[ NSN ]]),-1)&lt;&gt;-1,"",LEFT(SUBSTITUTE(SUBSTITUTE(SUBSTITUTE(SUBSTITUTE(SUBSTITUTE(CID_DB[[#This Row],[ NSN ]],"-","")," ","")," ",""),"‐",""),"NA",""),13))</f>
        <v>6505016420106</v>
      </c>
      <c r="J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adenovirus type 4 &amp; type 7 vaccine||Adenovirus Vaccine Type 4 &amp; Type 7|6505016420106</v>
      </c>
    </row>
    <row r="224" spans="1:10" x14ac:dyDescent="0.35">
      <c r="A224" s="1" t="s">
        <v>3</v>
      </c>
      <c r="B224" s="1" t="s">
        <v>456</v>
      </c>
      <c r="C224" s="1" t="s">
        <v>457</v>
      </c>
      <c r="D224" s="1" t="s">
        <v>458</v>
      </c>
      <c r="E224" s="1" t="s">
        <v>459</v>
      </c>
      <c r="F224" s="4" t="s">
        <v>3</v>
      </c>
      <c r="G224" s="1" t="s">
        <v>103</v>
      </c>
      <c r="H224" s="3" t="str">
        <f t="shared" si="3"/>
        <v>Other Than Commercial</v>
      </c>
      <c r="I224" s="3" t="str">
        <f>IF(IFERROR(SEARCH("N/A",CID_DB[[#This Row],[ NSN ]]),-1)&lt;&gt;-1,"",LEFT(SUBSTITUTE(SUBSTITUTE(SUBSTITUTE(SUBSTITUTE(SUBSTITUTE(CID_DB[[#This Row],[ NSN ]],"-","")," ","")," ",""),"‐",""),"NA",""),13))</f>
        <v/>
      </c>
      <c r="J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TR2C2014517507|BH013902FX|OnBoard Flight Computer (OBC) Flight Unit (Spare)|</v>
      </c>
    </row>
    <row r="225" spans="1:10" x14ac:dyDescent="0.35">
      <c r="A225" s="1" t="s">
        <v>3</v>
      </c>
      <c r="B225" s="1" t="s">
        <v>456</v>
      </c>
      <c r="C225" s="1" t="s">
        <v>460</v>
      </c>
      <c r="D225" s="1" t="s">
        <v>461</v>
      </c>
      <c r="E225" s="1" t="s">
        <v>462</v>
      </c>
      <c r="F225" s="4" t="s">
        <v>3</v>
      </c>
      <c r="G225" s="1" t="s">
        <v>103</v>
      </c>
      <c r="H225" s="3" t="str">
        <f t="shared" si="3"/>
        <v>Other Than Commercial</v>
      </c>
      <c r="I225" s="3" t="str">
        <f>IF(IFERROR(SEARCH("N/A",CID_DB[[#This Row],[ NSN ]]),-1)&lt;&gt;-1,"",LEFT(SUBSTITUTE(SUBSTITUTE(SUBSTITUTE(SUBSTITUTE(SUBSTITUTE(CID_DB[[#This Row],[ NSN ]],"-","")," ","")," ",""),"‐",""),"NA",""),13))</f>
        <v/>
      </c>
      <c r="J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TR2C2014517505|BH013902E1|OBC Engineering Development Unit (EDU)|</v>
      </c>
    </row>
    <row r="226" spans="1:10" x14ac:dyDescent="0.35">
      <c r="A226" s="1" t="s">
        <v>3</v>
      </c>
      <c r="B226" s="1" t="s">
        <v>456</v>
      </c>
      <c r="C226" s="1" t="s">
        <v>457</v>
      </c>
      <c r="D226" s="1" t="s">
        <v>458</v>
      </c>
      <c r="E226" s="1" t="s">
        <v>6887</v>
      </c>
      <c r="F226" s="4" t="s">
        <v>3</v>
      </c>
      <c r="G226" s="1" t="s">
        <v>103</v>
      </c>
      <c r="H226" s="3" t="str">
        <f t="shared" si="3"/>
        <v>Other Than Commercial</v>
      </c>
      <c r="I226" s="3" t="str">
        <f>IF(IFERROR(SEARCH("N/A",CID_DB[[#This Row],[ NSN ]]),-1)&lt;&gt;-1,"",LEFT(SUBSTITUTE(SUBSTITUTE(SUBSTITUTE(SUBSTITUTE(SUBSTITUTE(CID_DB[[#This Row],[ NSN ]],"-","")," ","")," ",""),"‐",""),"NA",""),13))</f>
        <v/>
      </c>
      <c r="J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TR2C2014517507|BH013902FX|OBC NonRecurring Engineering (NRE), Testing, Spares, Contract Deliverable Line Items (CDRLs)|</v>
      </c>
    </row>
    <row r="227" spans="1:10" x14ac:dyDescent="0.35">
      <c r="A227" s="1" t="s">
        <v>3</v>
      </c>
      <c r="B227" s="1" t="s">
        <v>456</v>
      </c>
      <c r="C227" s="1" t="s">
        <v>463</v>
      </c>
      <c r="D227" s="1" t="s">
        <v>464</v>
      </c>
      <c r="E227" s="1" t="s">
        <v>465</v>
      </c>
      <c r="F227" s="4" t="s">
        <v>3</v>
      </c>
      <c r="G227" s="1" t="s">
        <v>103</v>
      </c>
      <c r="H227" s="3" t="str">
        <f t="shared" si="3"/>
        <v>Other Than Commercial</v>
      </c>
      <c r="I227" s="3" t="str">
        <f>IF(IFERROR(SEARCH("N/A",CID_DB[[#This Row],[ NSN ]]),-1)&lt;&gt;-1,"",LEFT(SUBSTITUTE(SUBSTITUTE(SUBSTITUTE(SUBSTITUTE(SUBSTITUTE(CID_DB[[#This Row],[ NSN ]],"-","")," ","")," ",""),"‐",""),"NA",""),13))</f>
        <v/>
      </c>
      <c r="J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CPDG620143795502|YH5600630005|Stellar Attitude and Rate Measurement Unit (STARMU) Flight Unit (Spare)|</v>
      </c>
    </row>
    <row r="228" spans="1:10" x14ac:dyDescent="0.35">
      <c r="A228" s="1" t="s">
        <v>3</v>
      </c>
      <c r="B228" s="1" t="s">
        <v>456</v>
      </c>
      <c r="C228" s="1" t="s">
        <v>6741</v>
      </c>
      <c r="D228" s="1" t="s">
        <v>464</v>
      </c>
      <c r="E228" s="1" t="s">
        <v>6888</v>
      </c>
      <c r="F228" s="4" t="s">
        <v>3</v>
      </c>
      <c r="G228" s="1" t="s">
        <v>103</v>
      </c>
      <c r="H228" s="3" t="str">
        <f t="shared" si="3"/>
        <v>Other Than Commercial</v>
      </c>
      <c r="I228" s="3" t="str">
        <f>IF(IFERROR(SEARCH("N/A",CID_DB[[#This Row],[ NSN ]]),-1)&lt;&gt;-1,"",LEFT(SUBSTITUTE(SUBSTITUTE(SUBSTITUTE(SUBSTITUTE(SUBSTITUTE(CID_DB[[#This Row],[ NSN ]],"-","")," ","")," ",""),"‐",""),"NA",""),13))</f>
        <v/>
      </c>
      <c r="J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CPDG620143795505|YH5600630005|STARMU NRE, Testing, Spares, CDRLs|</v>
      </c>
    </row>
    <row r="229" spans="1:10" x14ac:dyDescent="0.35">
      <c r="A229" s="1" t="s">
        <v>3</v>
      </c>
      <c r="B229" s="1" t="s">
        <v>456</v>
      </c>
      <c r="C229" s="1" t="s">
        <v>466</v>
      </c>
      <c r="D229" s="1" t="s">
        <v>467</v>
      </c>
      <c r="E229" s="1" t="s">
        <v>468</v>
      </c>
      <c r="F229" s="4" t="s">
        <v>3</v>
      </c>
      <c r="G229" s="1" t="s">
        <v>103</v>
      </c>
      <c r="H229" s="3" t="str">
        <f t="shared" si="3"/>
        <v>Other Than Commercial</v>
      </c>
      <c r="I229" s="3" t="str">
        <f>IF(IFERROR(SEARCH("N/A",CID_DB[[#This Row],[ NSN ]]),-1)&lt;&gt;-1,"",LEFT(SUBSTITUTE(SUBSTITUTE(SUBSTITUTE(SUBSTITUTE(SUBSTITUTE(CID_DB[[#This Row],[ NSN ]],"-","")," ","")," ",""),"‐",""),"NA",""),13))</f>
        <v/>
      </c>
      <c r="J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CPDG000024513|6406660XX|HR1600100 Reaction Wheel Assembly (RWA) Flight Unit (Spare)|</v>
      </c>
    </row>
    <row r="230" spans="1:10" x14ac:dyDescent="0.35">
      <c r="A230" s="1" t="s">
        <v>3</v>
      </c>
      <c r="B230" s="1" t="s">
        <v>456</v>
      </c>
      <c r="C230" s="1" t="s">
        <v>469</v>
      </c>
      <c r="D230" s="1" t="s">
        <v>467</v>
      </c>
      <c r="E230" s="1" t="s">
        <v>470</v>
      </c>
      <c r="F230" s="4" t="s">
        <v>3</v>
      </c>
      <c r="G230" s="1" t="s">
        <v>103</v>
      </c>
      <c r="H230" s="3" t="str">
        <f t="shared" si="3"/>
        <v>Other Than Commercial</v>
      </c>
      <c r="I230" s="3" t="str">
        <f>IF(IFERROR(SEARCH("N/A",CID_DB[[#This Row],[ NSN ]]),-1)&lt;&gt;-1,"",LEFT(SUBSTITUTE(SUBSTITUTE(SUBSTITUTE(SUBSTITUTE(SUBSTITUTE(CID_DB[[#This Row],[ NSN ]],"-","")," ","")," ",""),"‐",""),"NA",""),13))</f>
        <v/>
      </c>
      <c r="J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CPDG000024XXX|6406660XX|HR1600100 RWA Qualification High Fidelity EDU|</v>
      </c>
    </row>
    <row r="231" spans="1:10" x14ac:dyDescent="0.35">
      <c r="A231" s="1" t="s">
        <v>3</v>
      </c>
      <c r="B231" s="1" t="s">
        <v>456</v>
      </c>
      <c r="C231" s="1" t="s">
        <v>6742</v>
      </c>
      <c r="D231" s="1" t="s">
        <v>467</v>
      </c>
      <c r="E231" s="1" t="s">
        <v>6889</v>
      </c>
      <c r="F231" s="4" t="s">
        <v>3</v>
      </c>
      <c r="G231" s="1" t="s">
        <v>103</v>
      </c>
      <c r="H231" s="3" t="str">
        <f t="shared" si="3"/>
        <v>Other Than Commercial</v>
      </c>
      <c r="I231" s="3" t="str">
        <f>IF(IFERROR(SEARCH("N/A",CID_DB[[#This Row],[ NSN ]]),-1)&lt;&gt;-1,"",LEFT(SUBSTITUTE(SUBSTITUTE(SUBSTITUTE(SUBSTITUTE(SUBSTITUTE(CID_DB[[#This Row],[ NSN ]],"-","")," ","")," ",""),"‐",""),"NA",""),13))</f>
        <v/>
      </c>
      <c r="J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CPDG000024511|6406660XX|HR1600100 RWA NRE, Testing, Spares, CDRLs|</v>
      </c>
    </row>
    <row r="232" spans="1:10" x14ac:dyDescent="0.35">
      <c r="A232" s="1" t="s">
        <v>3</v>
      </c>
      <c r="B232" s="1" t="s">
        <v>456</v>
      </c>
      <c r="C232" s="1" t="s">
        <v>471</v>
      </c>
      <c r="D232" s="1" t="s">
        <v>471</v>
      </c>
      <c r="E232" s="1" t="s">
        <v>472</v>
      </c>
      <c r="F232" s="4" t="s">
        <v>3</v>
      </c>
      <c r="G232" s="1" t="s">
        <v>8</v>
      </c>
      <c r="H232" s="3" t="str">
        <f t="shared" si="3"/>
        <v>Commercial</v>
      </c>
      <c r="I232" s="3" t="str">
        <f>IF(IFERROR(SEARCH("N/A",CID_DB[[#This Row],[ NSN ]]),-1)&lt;&gt;-1,"",LEFT(SUBSTITUTE(SUBSTITUTE(SUBSTITUTE(SUBSTITUTE(SUBSTITUTE(CID_DB[[#This Row],[ NSN ]],"-","")," ","")," ",""),"‐",""),"NA",""),13))</f>
        <v/>
      </c>
      <c r="J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TBD|TBD|DStrut/Isolator Flight Unit (Spare)|</v>
      </c>
    </row>
    <row r="233" spans="1:10" x14ac:dyDescent="0.35">
      <c r="A233" s="1" t="s">
        <v>3</v>
      </c>
      <c r="B233" s="1" t="s">
        <v>456</v>
      </c>
      <c r="C233" s="1" t="s">
        <v>471</v>
      </c>
      <c r="D233" s="1" t="s">
        <v>471</v>
      </c>
      <c r="E233" s="1" t="s">
        <v>6890</v>
      </c>
      <c r="F233" s="4" t="s">
        <v>3</v>
      </c>
      <c r="G233" s="1" t="s">
        <v>103</v>
      </c>
      <c r="H233" s="3" t="str">
        <f t="shared" si="3"/>
        <v>Other Than Commercial</v>
      </c>
      <c r="I233" s="3" t="str">
        <f>IF(IFERROR(SEARCH("N/A",CID_DB[[#This Row],[ NSN ]]),-1)&lt;&gt;-1,"",LEFT(SUBSTITUTE(SUBSTITUTE(SUBSTITUTE(SUBSTITUTE(SUBSTITUTE(CID_DB[[#This Row],[ NSN ]],"-","")," ","")," ",""),"‐",""),"NA",""),13))</f>
        <v/>
      </c>
      <c r="J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TBD|TBD|DStrut/Isolator NRE, Testing, Spares, CDRLs|</v>
      </c>
    </row>
    <row r="234" spans="1:10" x14ac:dyDescent="0.35">
      <c r="A234" s="1" t="s">
        <v>3</v>
      </c>
      <c r="B234" s="1" t="s">
        <v>473</v>
      </c>
      <c r="C234" s="1" t="s">
        <v>474</v>
      </c>
      <c r="D234" s="1" t="s">
        <v>475</v>
      </c>
      <c r="E234" s="1" t="s">
        <v>476</v>
      </c>
      <c r="F234" s="4" t="s">
        <v>3</v>
      </c>
      <c r="G234" s="1" t="s">
        <v>8</v>
      </c>
      <c r="H234" s="3" t="str">
        <f t="shared" si="3"/>
        <v>Commercial</v>
      </c>
      <c r="I234" s="3" t="str">
        <f>IF(IFERROR(SEARCH("N/A",CID_DB[[#This Row],[ NSN ]]),-1)&lt;&gt;-1,"",LEFT(SUBSTITUTE(SUBSTITUTE(SUBSTITUTE(SUBSTITUTE(SUBSTITUTE(CID_DB[[#This Row],[ NSN ]],"-","")," ","")," ",""),"‐",""),"NA",""),13))</f>
        <v/>
      </c>
      <c r="J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10700718011|AS1011022|Wheel and Tire Assembly|</v>
      </c>
    </row>
    <row r="235" spans="1:10" x14ac:dyDescent="0.35">
      <c r="A235" s="1" t="s">
        <v>3</v>
      </c>
      <c r="B235" s="1" t="s">
        <v>473</v>
      </c>
      <c r="C235" s="1" t="s">
        <v>477</v>
      </c>
      <c r="D235" s="1" t="s">
        <v>478</v>
      </c>
      <c r="E235" s="1" t="s">
        <v>479</v>
      </c>
      <c r="F235" s="4" t="s">
        <v>3</v>
      </c>
      <c r="G235" s="1" t="s">
        <v>8</v>
      </c>
      <c r="H235" s="3" t="str">
        <f t="shared" si="3"/>
        <v>Commercial</v>
      </c>
      <c r="I235" s="3" t="str">
        <f>IF(IFERROR(SEARCH("N/A",CID_DB[[#This Row],[ NSN ]]),-1)&lt;&gt;-1,"",LEFT(SUBSTITUTE(SUBSTITUTE(SUBSTITUTE(SUBSTITUTE(SUBSTITUTE(CID_DB[[#This Row],[ NSN ]],"-","")," ","")," ",""),"‐",""),"NA",""),13))</f>
        <v/>
      </c>
      <c r="J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10705107 001PEG|10705107001PEG|1 Wheel Step|</v>
      </c>
    </row>
    <row r="236" spans="1:10" x14ac:dyDescent="0.35">
      <c r="A236" s="1" t="s">
        <v>3</v>
      </c>
      <c r="B236" s="1" t="s">
        <v>473</v>
      </c>
      <c r="C236" s="1" t="s">
        <v>480</v>
      </c>
      <c r="D236" s="1" t="s">
        <v>481</v>
      </c>
      <c r="E236" s="1" t="s">
        <v>482</v>
      </c>
      <c r="F236" s="4" t="s">
        <v>3</v>
      </c>
      <c r="G236" s="1" t="s">
        <v>8</v>
      </c>
      <c r="H236" s="3" t="str">
        <f t="shared" si="3"/>
        <v>Commercial</v>
      </c>
      <c r="I236" s="3" t="str">
        <f>IF(IFERROR(SEARCH("N/A",CID_DB[[#This Row],[ NSN ]]),-1)&lt;&gt;-1,"",LEFT(SUBSTITUTE(SUBSTITUTE(SUBSTITUTE(SUBSTITUTE(SUBSTITUTE(CID_DB[[#This Row],[ NSN ]],"-","")," ","")," ",""),"‐",""),"NA",""),13))</f>
        <v/>
      </c>
      <c r="J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LS1141672|476209|CEP, Stryker|</v>
      </c>
    </row>
    <row r="237" spans="1:10" x14ac:dyDescent="0.35">
      <c r="A237" s="1" t="s">
        <v>3</v>
      </c>
      <c r="B237" s="1" t="s">
        <v>473</v>
      </c>
      <c r="C237" s="1" t="s">
        <v>483</v>
      </c>
      <c r="D237" s="1" t="s">
        <v>484</v>
      </c>
      <c r="E237" s="1" t="s">
        <v>485</v>
      </c>
      <c r="F237" s="4" t="s">
        <v>3</v>
      </c>
      <c r="G237" s="1" t="s">
        <v>8</v>
      </c>
      <c r="H237" s="3" t="str">
        <f t="shared" si="3"/>
        <v>Commercial</v>
      </c>
      <c r="I237" s="3" t="str">
        <f>IF(IFERROR(SEARCH("N/A",CID_DB[[#This Row],[ NSN ]]),-1)&lt;&gt;-1,"",LEFT(SUBSTITUTE(SUBSTITUTE(SUBSTITUTE(SUBSTITUTE(SUBSTITUTE(CID_DB[[#This Row],[ NSN ]],"-","")," ","")," ",""),"‐",""),"NA",""),13))</f>
        <v/>
      </c>
      <c r="J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LS1088406|475350|W43714 Harness Assembly|</v>
      </c>
    </row>
    <row r="238" spans="1:10" x14ac:dyDescent="0.35">
      <c r="A238" s="1" t="s">
        <v>3</v>
      </c>
      <c r="B238" s="1" t="s">
        <v>473</v>
      </c>
      <c r="C238" s="1" t="s">
        <v>486</v>
      </c>
      <c r="D238" s="1" t="s">
        <v>487</v>
      </c>
      <c r="E238" s="1" t="s">
        <v>488</v>
      </c>
      <c r="F238" s="4" t="s">
        <v>3</v>
      </c>
      <c r="G238" s="1" t="s">
        <v>8</v>
      </c>
      <c r="H238" s="3" t="str">
        <f t="shared" si="3"/>
        <v>Commercial</v>
      </c>
      <c r="I238" s="3" t="str">
        <f>IF(IFERROR(SEARCH("N/A",CID_DB[[#This Row],[ NSN ]]),-1)&lt;&gt;-1,"",LEFT(SUBSTITUTE(SUBSTITUTE(SUBSTITUTE(SUBSTITUTE(SUBSTITUTE(CID_DB[[#This Row],[ NSN ]],"-","")," ","")," ",""),"‐",""),"NA",""),13))</f>
        <v/>
      </c>
      <c r="J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10555954|558454|Deflector Nozzle|</v>
      </c>
    </row>
    <row r="239" spans="1:10" x14ac:dyDescent="0.35">
      <c r="A239" s="1" t="s">
        <v>3</v>
      </c>
      <c r="B239" s="1" t="s">
        <v>473</v>
      </c>
      <c r="C239" s="1" t="s">
        <v>489</v>
      </c>
      <c r="D239" s="1" t="s">
        <v>489</v>
      </c>
      <c r="E239" s="1" t="s">
        <v>490</v>
      </c>
      <c r="F239" s="4" t="s">
        <v>3</v>
      </c>
      <c r="G239" s="1" t="s">
        <v>8</v>
      </c>
      <c r="H239" s="3" t="str">
        <f t="shared" si="3"/>
        <v>Commercial</v>
      </c>
      <c r="I239" s="3" t="str">
        <f>IF(IFERROR(SEARCH("N/A",CID_DB[[#This Row],[ NSN ]]),-1)&lt;&gt;-1,"",LEFT(SUBSTITUTE(SUBSTITUTE(SUBSTITUTE(SUBSTITUTE(SUBSTITUTE(CID_DB[[#This Row],[ NSN ]],"-","")," ","")," ",""),"‐",""),"NA",""),13))</f>
        <v/>
      </c>
      <c r="J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1925790022|1925790022|AntiRecoil Plug (ALUM)|</v>
      </c>
    </row>
    <row r="240" spans="1:10" x14ac:dyDescent="0.35">
      <c r="A240" s="1" t="s">
        <v>3</v>
      </c>
      <c r="B240" s="1" t="s">
        <v>473</v>
      </c>
      <c r="C240" s="1" t="s">
        <v>491</v>
      </c>
      <c r="D240" s="1" t="s">
        <v>492</v>
      </c>
      <c r="E240" s="1" t="s">
        <v>493</v>
      </c>
      <c r="F240" s="4" t="s">
        <v>3</v>
      </c>
      <c r="G240" s="1" t="s">
        <v>8</v>
      </c>
      <c r="H240" s="3" t="str">
        <f t="shared" si="3"/>
        <v>Commercial</v>
      </c>
      <c r="I240" s="3" t="str">
        <f>IF(IFERROR(SEARCH("N/A",CID_DB[[#This Row],[ NSN ]]),-1)&lt;&gt;-1,"",LEFT(SUBSTITUTE(SUBSTITUTE(SUBSTITUTE(SUBSTITUTE(SUBSTITUTE(CID_DB[[#This Row],[ NSN ]],"-","")," ","")," ",""),"‐",""),"NA",""),13))</f>
        <v/>
      </c>
      <c r="J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10683332001|423789|Manual Discharge Unit|</v>
      </c>
    </row>
    <row r="241" spans="1:10" x14ac:dyDescent="0.35">
      <c r="A241" s="1" t="s">
        <v>3</v>
      </c>
      <c r="B241" s="1" t="s">
        <v>473</v>
      </c>
      <c r="C241" s="1" t="s">
        <v>494</v>
      </c>
      <c r="D241" s="1" t="s">
        <v>495</v>
      </c>
      <c r="E241" s="1" t="s">
        <v>496</v>
      </c>
      <c r="F241" s="4" t="s">
        <v>3</v>
      </c>
      <c r="G241" s="1" t="s">
        <v>8</v>
      </c>
      <c r="H241" s="3" t="str">
        <f t="shared" si="3"/>
        <v>Commercial</v>
      </c>
      <c r="I241" s="3" t="str">
        <f>IF(IFERROR(SEARCH("N/A",CID_DB[[#This Row],[ NSN ]]),-1)&lt;&gt;-1,"",LEFT(SUBSTITUTE(SUBSTITUTE(SUBSTITUTE(SUBSTITUTE(SUBSTITUTE(CID_DB[[#This Row],[ NSN ]],"-","")," ","")," ",""),"‐",""),"NA",""),13))</f>
        <v/>
      </c>
      <c r="J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10684351001|422463|Battery Backup Mod 24 Volt TWV|</v>
      </c>
    </row>
    <row r="242" spans="1:10" x14ac:dyDescent="0.35">
      <c r="A242" s="1" t="s">
        <v>3</v>
      </c>
      <c r="B242" s="1" t="s">
        <v>473</v>
      </c>
      <c r="C242" s="1" t="s">
        <v>497</v>
      </c>
      <c r="D242" s="1" t="s">
        <v>498</v>
      </c>
      <c r="E242" s="1" t="s">
        <v>499</v>
      </c>
      <c r="F242" s="4" t="s">
        <v>3</v>
      </c>
      <c r="G242" s="1" t="s">
        <v>8</v>
      </c>
      <c r="H242" s="3" t="str">
        <f t="shared" si="3"/>
        <v>Commercial</v>
      </c>
      <c r="I242" s="3" t="str">
        <f>IF(IFERROR(SEARCH("N/A",CID_DB[[#This Row],[ NSN ]]),-1)&lt;&gt;-1,"",LEFT(SUBSTITUTE(SUBSTITUTE(SUBSTITUTE(SUBSTITUTE(SUBSTITUTE(CID_DB[[#This Row],[ NSN ]],"-","")," ","")," ",""),"‐",""),"NA",""),13))</f>
        <v/>
      </c>
      <c r="J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LS11344762|DBH67011200092|Ethernet Switch|</v>
      </c>
    </row>
    <row r="243" spans="1:10" x14ac:dyDescent="0.35">
      <c r="A243" s="1" t="s">
        <v>3</v>
      </c>
      <c r="B243" s="1" t="s">
        <v>500</v>
      </c>
      <c r="C243" s="1" t="s">
        <v>501</v>
      </c>
      <c r="D243" s="1" t="s">
        <v>3</v>
      </c>
      <c r="E243" s="1" t="s">
        <v>502</v>
      </c>
      <c r="F243" s="4" t="s">
        <v>503</v>
      </c>
      <c r="G243" s="1" t="s">
        <v>103</v>
      </c>
      <c r="H243" s="3" t="str">
        <f t="shared" si="3"/>
        <v>Other Than Commercial</v>
      </c>
      <c r="I243" s="3" t="str">
        <f>IF(IFERROR(SEARCH("N/A",CID_DB[[#This Row],[ NSN ]]),-1)&lt;&gt;-1,"",LEFT(SUBSTITUTE(SUBSTITUTE(SUBSTITUTE(SUBSTITUTE(SUBSTITUTE(CID_DB[[#This Row],[ NSN ]],"-","")," ","")," ",""),"‐",""),"NA",""),13))</f>
        <v>6610014328459</v>
      </c>
      <c r="J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21189525||F15 Air Data Processor|6610014328459</v>
      </c>
    </row>
    <row r="244" spans="1:10" x14ac:dyDescent="0.35">
      <c r="A244" s="1" t="s">
        <v>3</v>
      </c>
      <c r="B244" s="1" t="s">
        <v>504</v>
      </c>
      <c r="C244" s="1" t="s">
        <v>505</v>
      </c>
      <c r="D244" s="1" t="s">
        <v>505</v>
      </c>
      <c r="E244" s="1" t="s">
        <v>506</v>
      </c>
      <c r="F244" s="4" t="s">
        <v>3</v>
      </c>
      <c r="G244" s="1" t="s">
        <v>8</v>
      </c>
      <c r="H244" s="3" t="str">
        <f t="shared" si="3"/>
        <v>Commercial</v>
      </c>
      <c r="I244" s="3" t="str">
        <f>IF(IFERROR(SEARCH("N/A",CID_DB[[#This Row],[ NSN ]]),-1)&lt;&gt;-1,"",LEFT(SUBSTITUTE(SUBSTITUTE(SUBSTITUTE(SUBSTITUTE(SUBSTITUTE(CID_DB[[#This Row],[ NSN ]],"-","")," ","")," ",""),"‐",""),"NA",""),13))</f>
        <v/>
      </c>
      <c r="J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RTLSNNB1RUDUPLEX|RTLSNNB1RUDUPLEX|SpectralNet Unit|</v>
      </c>
    </row>
    <row r="245" spans="1:10" x14ac:dyDescent="0.35">
      <c r="A245" s="1" t="s">
        <v>3</v>
      </c>
      <c r="B245" s="1" t="s">
        <v>504</v>
      </c>
      <c r="C245" s="1" t="s">
        <v>507</v>
      </c>
      <c r="D245" s="1" t="s">
        <v>507</v>
      </c>
      <c r="E245" s="1" t="s">
        <v>508</v>
      </c>
      <c r="F245" s="4" t="s">
        <v>3</v>
      </c>
      <c r="G245" s="1" t="s">
        <v>8</v>
      </c>
      <c r="H245" s="3" t="str">
        <f t="shared" si="3"/>
        <v>Commercial</v>
      </c>
      <c r="I245" s="3" t="str">
        <f>IF(IFERROR(SEARCH("N/A",CID_DB[[#This Row],[ NSN ]]),-1)&lt;&gt;-1,"",LEFT(SUBSTITUTE(SUBSTITUTE(SUBSTITUTE(SUBSTITUTE(SUBSTITUTE(CID_DB[[#This Row],[ NSN ]],"-","")," ","")," ",""),"‐",""),"NA",""),13))</f>
        <v/>
      </c>
      <c r="J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RTLT400FCSSSAUC|RTLT400FCSSSAUC|Sband Upconverter Module|</v>
      </c>
    </row>
    <row r="246" spans="1:10" x14ac:dyDescent="0.35">
      <c r="A246" s="1" t="s">
        <v>3</v>
      </c>
      <c r="B246" s="1" t="s">
        <v>504</v>
      </c>
      <c r="C246" s="1" t="s">
        <v>509</v>
      </c>
      <c r="D246" s="1" t="s">
        <v>509</v>
      </c>
      <c r="E246" s="1" t="s">
        <v>510</v>
      </c>
      <c r="F246" s="4" t="s">
        <v>3</v>
      </c>
      <c r="G246" s="1" t="s">
        <v>8</v>
      </c>
      <c r="H246" s="3" t="str">
        <f t="shared" si="3"/>
        <v>Commercial</v>
      </c>
      <c r="I246" s="3" t="str">
        <f>IF(IFERROR(SEARCH("N/A",CID_DB[[#This Row],[ NSN ]]),-1)&lt;&gt;-1,"",LEFT(SUBSTITUTE(SUBSTITUTE(SUBSTITUTE(SUBSTITUTE(SUBSTITUTE(CID_DB[[#This Row],[ NSN ]],"-","")," ","")," ",""),"‐",""),"NA",""),13))</f>
        <v/>
      </c>
      <c r="J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RTLT400FCSSSADC|RTLT400FCSSSADC|Sband Down Converter Module|</v>
      </c>
    </row>
    <row r="247" spans="1:10" x14ac:dyDescent="0.35">
      <c r="A247" s="1" t="s">
        <v>3</v>
      </c>
      <c r="B247" s="1" t="s">
        <v>504</v>
      </c>
      <c r="C247" s="1" t="s">
        <v>511</v>
      </c>
      <c r="D247" s="1" t="s">
        <v>511</v>
      </c>
      <c r="E247" s="1" t="s">
        <v>512</v>
      </c>
      <c r="F247" s="4" t="s">
        <v>3</v>
      </c>
      <c r="G247" s="1" t="s">
        <v>8</v>
      </c>
      <c r="H247" s="3" t="str">
        <f t="shared" si="3"/>
        <v>Commercial</v>
      </c>
      <c r="I247" s="3" t="str">
        <f>IF(IFERROR(SEARCH("N/A",CID_DB[[#This Row],[ NSN ]]),-1)&lt;&gt;-1,"",LEFT(SUBSTITUTE(SUBSTITUTE(SUBSTITUTE(SUBSTITUTE(SUBSTITUTE(CID_DB[[#This Row],[ NSN ]],"-","")," ","")," ",""),"‐",""),"NA",""),13))</f>
        <v/>
      </c>
      <c r="J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RTLDTRD|RTLDTRD|Digital Transmitter/Receiver|</v>
      </c>
    </row>
    <row r="248" spans="1:10" x14ac:dyDescent="0.35">
      <c r="A248" s="1" t="s">
        <v>3</v>
      </c>
      <c r="B248" s="1" t="s">
        <v>504</v>
      </c>
      <c r="C248" s="1" t="s">
        <v>513</v>
      </c>
      <c r="D248" s="1" t="s">
        <v>513</v>
      </c>
      <c r="E248" s="1" t="s">
        <v>514</v>
      </c>
      <c r="F248" s="4" t="s">
        <v>3</v>
      </c>
      <c r="G248" s="1" t="s">
        <v>8</v>
      </c>
      <c r="H248" s="3" t="str">
        <f t="shared" si="3"/>
        <v>Commercial</v>
      </c>
      <c r="I248" s="3" t="str">
        <f>IF(IFERROR(SEARCH("N/A",CID_DB[[#This Row],[ NSN ]]),-1)&lt;&gt;-1,"",LEFT(SUBSTITUTE(SUBSTITUTE(SUBSTITUTE(SUBSTITUTE(SUBSTITUTE(CID_DB[[#This Row],[ NSN ]],"-","")," ","")," ",""),"‐",""),"NA",""),13))</f>
        <v/>
      </c>
      <c r="J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RTLSCBDTRD2RIO|RTLSCBDTRD2RIO|Signal Conditioning Board|</v>
      </c>
    </row>
    <row r="249" spans="1:10" x14ac:dyDescent="0.35">
      <c r="A249" s="1" t="s">
        <v>3</v>
      </c>
      <c r="B249" s="1" t="s">
        <v>504</v>
      </c>
      <c r="C249" s="1" t="s">
        <v>515</v>
      </c>
      <c r="D249" s="1" t="s">
        <v>515</v>
      </c>
      <c r="E249" s="1" t="s">
        <v>516</v>
      </c>
      <c r="F249" s="4" t="s">
        <v>3</v>
      </c>
      <c r="G249" s="1" t="s">
        <v>8</v>
      </c>
      <c r="H249" s="3" t="str">
        <f t="shared" si="3"/>
        <v>Commercial</v>
      </c>
      <c r="I249" s="3" t="str">
        <f>IF(IFERROR(SEARCH("N/A",CID_DB[[#This Row],[ NSN ]]),-1)&lt;&gt;-1,"",LEFT(SUBSTITUTE(SUBSTITUTE(SUBSTITUTE(SUBSTITUTE(SUBSTITUTE(CID_DB[[#This Row],[ NSN ]],"-","")," ","")," ",""),"‐",""),"NA",""),13))</f>
        <v/>
      </c>
      <c r="J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RTLT4002UCPU3003|RTLT4002UCPU3003|Telemetrix CPU|</v>
      </c>
    </row>
    <row r="250" spans="1:10" x14ac:dyDescent="0.35">
      <c r="A250" s="1" t="s">
        <v>3</v>
      </c>
      <c r="B250" s="1" t="s">
        <v>504</v>
      </c>
      <c r="C250" s="1" t="s">
        <v>517</v>
      </c>
      <c r="D250" s="1" t="s">
        <v>517</v>
      </c>
      <c r="E250" s="1" t="s">
        <v>518</v>
      </c>
      <c r="F250" s="4" t="s">
        <v>3</v>
      </c>
      <c r="G250" s="1" t="s">
        <v>8</v>
      </c>
      <c r="H250" s="3" t="str">
        <f t="shared" si="3"/>
        <v>Commercial</v>
      </c>
      <c r="I250" s="3" t="str">
        <f>IF(IFERROR(SEARCH("N/A",CID_DB[[#This Row],[ NSN ]]),-1)&lt;&gt;-1,"",LEFT(SUBSTITUTE(SUBSTITUTE(SUBSTITUTE(SUBSTITUTE(SUBSTITUTE(CID_DB[[#This Row],[ NSN ]],"-","")," ","")," ",""),"‐",""),"NA",""),13))</f>
        <v/>
      </c>
      <c r="J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RTLT400FCXBUC|RTLT400FCXBUC|Xband Upconverter Module|</v>
      </c>
    </row>
    <row r="251" spans="1:10" x14ac:dyDescent="0.35">
      <c r="A251" s="1" t="s">
        <v>3</v>
      </c>
      <c r="B251" s="1" t="s">
        <v>504</v>
      </c>
      <c r="C251" s="1" t="s">
        <v>519</v>
      </c>
      <c r="D251" s="1" t="s">
        <v>519</v>
      </c>
      <c r="E251" s="1" t="s">
        <v>520</v>
      </c>
      <c r="F251" s="4" t="s">
        <v>3</v>
      </c>
      <c r="G251" s="1" t="s">
        <v>8</v>
      </c>
      <c r="H251" s="3" t="str">
        <f t="shared" si="3"/>
        <v>Commercial</v>
      </c>
      <c r="I251" s="3" t="str">
        <f>IF(IFERROR(SEARCH("N/A",CID_DB[[#This Row],[ NSN ]]),-1)&lt;&gt;-1,"",LEFT(SUBSTITUTE(SUBSTITUTE(SUBSTITUTE(SUBSTITUTE(SUBSTITUTE(CID_DB[[#This Row],[ NSN ]],"-","")," ","")," ",""),"‐",""),"NA",""),13))</f>
        <v/>
      </c>
      <c r="J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RTLRACKPDU3P|RTLRACKPDU3P|Power Distribution Unit|</v>
      </c>
    </row>
    <row r="252" spans="1:10" x14ac:dyDescent="0.35">
      <c r="A252" s="1" t="s">
        <v>3</v>
      </c>
      <c r="B252" s="1" t="s">
        <v>504</v>
      </c>
      <c r="C252" s="1" t="s">
        <v>521</v>
      </c>
      <c r="D252" s="1" t="s">
        <v>521</v>
      </c>
      <c r="E252" s="1" t="s">
        <v>522</v>
      </c>
      <c r="F252" s="4" t="s">
        <v>3</v>
      </c>
      <c r="G252" s="1" t="s">
        <v>8</v>
      </c>
      <c r="H252" s="3" t="str">
        <f t="shared" si="3"/>
        <v>Commercial</v>
      </c>
      <c r="I252" s="3" t="str">
        <f>IF(IFERROR(SEARCH("N/A",CID_DB[[#This Row],[ NSN ]]),-1)&lt;&gt;-1,"",LEFT(SUBSTITUTE(SUBSTITUTE(SUBSTITUTE(SUBSTITUTE(SUBSTITUTE(CID_DB[[#This Row],[ NSN ]],"-","")," ","")," ",""),"‐",""),"NA",""),13))</f>
        <v/>
      </c>
      <c r="J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RTLRACKEPO3P|RTLRACKEPO3P|Emergency Power Off|</v>
      </c>
    </row>
    <row r="253" spans="1:10" x14ac:dyDescent="0.35">
      <c r="A253" s="1" t="s">
        <v>3</v>
      </c>
      <c r="B253" s="1" t="s">
        <v>504</v>
      </c>
      <c r="C253" s="1" t="s">
        <v>523</v>
      </c>
      <c r="D253" s="1" t="s">
        <v>523</v>
      </c>
      <c r="E253" s="1" t="s">
        <v>524</v>
      </c>
      <c r="F253" s="4" t="s">
        <v>3</v>
      </c>
      <c r="G253" s="1" t="s">
        <v>8</v>
      </c>
      <c r="H253" s="3" t="str">
        <f t="shared" si="3"/>
        <v>Commercial</v>
      </c>
      <c r="I253" s="3" t="str">
        <f>IF(IFERROR(SEARCH("N/A",CID_DB[[#This Row],[ NSN ]]),-1)&lt;&gt;-1,"",LEFT(SUBSTITUTE(SUBSTITUTE(SUBSTITUTE(SUBSTITUTE(SUBSTITUTE(CID_DB[[#This Row],[ NSN ]],"-","")," ","")," ",""),"‐",""),"NA",""),13))</f>
        <v/>
      </c>
      <c r="J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RTLNETSWITCH24|RTLNETSWITCH24|Ethernet Gigabit Switch|</v>
      </c>
    </row>
    <row r="254" spans="1:10" x14ac:dyDescent="0.35">
      <c r="A254" s="1" t="s">
        <v>3</v>
      </c>
      <c r="B254" s="1" t="s">
        <v>504</v>
      </c>
      <c r="C254" s="1" t="s">
        <v>525</v>
      </c>
      <c r="D254" s="1" t="s">
        <v>525</v>
      </c>
      <c r="E254" s="1" t="s">
        <v>526</v>
      </c>
      <c r="F254" s="4" t="s">
        <v>3</v>
      </c>
      <c r="G254" s="1" t="s">
        <v>8</v>
      </c>
      <c r="H254" s="3" t="str">
        <f t="shared" si="3"/>
        <v>Commercial</v>
      </c>
      <c r="I254" s="3" t="str">
        <f>IF(IFERROR(SEARCH("N/A",CID_DB[[#This Row],[ NSN ]]),-1)&lt;&gt;-1,"",LEFT(SUBSTITUTE(SUBSTITUTE(SUBSTITUTE(SUBSTITUTE(SUBSTITUTE(CID_DB[[#This Row],[ NSN ]],"-","")," ","")," ",""),"‐",""),"NA",""),13))</f>
        <v/>
      </c>
      <c r="J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RTLRACKPC2UDE|RTLRACKPC2UDE|Server Class PC|</v>
      </c>
    </row>
    <row r="255" spans="1:10" x14ac:dyDescent="0.35">
      <c r="A255" s="1" t="s">
        <v>3</v>
      </c>
      <c r="B255" s="1" t="s">
        <v>504</v>
      </c>
      <c r="C255" s="1" t="s">
        <v>527</v>
      </c>
      <c r="D255" s="1" t="s">
        <v>527</v>
      </c>
      <c r="E255" s="1" t="s">
        <v>528</v>
      </c>
      <c r="F255" s="4" t="s">
        <v>3</v>
      </c>
      <c r="G255" s="1" t="s">
        <v>8</v>
      </c>
      <c r="H255" s="3" t="str">
        <f t="shared" si="3"/>
        <v>Commercial</v>
      </c>
      <c r="I255" s="3" t="str">
        <f>IF(IFERROR(SEARCH("N/A",CID_DB[[#This Row],[ NSN ]]),-1)&lt;&gt;-1,"",LEFT(SUBSTITUTE(SUBSTITUTE(SUBSTITUTE(SUBSTITUTE(SUBSTITUTE(CID_DB[[#This Row],[ NSN ]],"-","")," ","")," ",""),"‐",""),"NA",""),13))</f>
        <v/>
      </c>
      <c r="J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RTLTIMESERVDISTXT|RTLTIMESERVDISTXT|Time and Frequency Synchronization Platform|</v>
      </c>
    </row>
    <row r="256" spans="1:10" x14ac:dyDescent="0.35">
      <c r="A256" s="1" t="s">
        <v>3</v>
      </c>
      <c r="B256" s="1" t="s">
        <v>504</v>
      </c>
      <c r="C256" s="1" t="s">
        <v>529</v>
      </c>
      <c r="D256" s="1" t="s">
        <v>529</v>
      </c>
      <c r="E256" s="1" t="s">
        <v>530</v>
      </c>
      <c r="F256" s="4" t="s">
        <v>3</v>
      </c>
      <c r="G256" s="1" t="s">
        <v>8</v>
      </c>
      <c r="H256" s="3" t="str">
        <f t="shared" si="3"/>
        <v>Commercial</v>
      </c>
      <c r="I256" s="3" t="str">
        <f>IF(IFERROR(SEARCH("N/A",CID_DB[[#This Row],[ NSN ]]),-1)&lt;&gt;-1,"",LEFT(SUBSTITUTE(SUBSTITUTE(SUBSTITUTE(SUBSTITUTE(SUBSTITUTE(CID_DB[[#This Row],[ NSN ]],"-","")," ","")," ",""),"‐",""),"NA",""),13))</f>
        <v/>
      </c>
      <c r="J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NOISECOM CNGEBnO9100|NOISECOM CNGEBnO9100|Noise Generator|</v>
      </c>
    </row>
    <row r="257" spans="1:10" x14ac:dyDescent="0.35">
      <c r="A257" s="1" t="s">
        <v>3</v>
      </c>
      <c r="B257" s="1" t="s">
        <v>504</v>
      </c>
      <c r="C257" s="1" t="s">
        <v>531</v>
      </c>
      <c r="D257" s="1" t="s">
        <v>531</v>
      </c>
      <c r="E257" s="1" t="s">
        <v>526</v>
      </c>
      <c r="F257" s="4" t="s">
        <v>3</v>
      </c>
      <c r="G257" s="1" t="s">
        <v>8</v>
      </c>
      <c r="H257" s="3" t="str">
        <f t="shared" si="3"/>
        <v>Commercial</v>
      </c>
      <c r="I257" s="3" t="str">
        <f>IF(IFERROR(SEARCH("N/A",CID_DB[[#This Row],[ NSN ]]),-1)&lt;&gt;-1,"",LEFT(SUBSTITUTE(SUBSTITUTE(SUBSTITUTE(SUBSTITUTE(SUBSTITUTE(CID_DB[[#This Row],[ NSN ]],"-","")," ","")," ",""),"‐",""),"NA",""),13))</f>
        <v/>
      </c>
      <c r="J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RTLRACKPC1ULT2|RTLRACKPC1ULT2|Server Class PC|</v>
      </c>
    </row>
    <row r="258" spans="1:10" x14ac:dyDescent="0.35">
      <c r="A258" s="1" t="s">
        <v>3</v>
      </c>
      <c r="B258" s="1" t="s">
        <v>504</v>
      </c>
      <c r="C258" s="1" t="s">
        <v>532</v>
      </c>
      <c r="D258" s="1" t="s">
        <v>532</v>
      </c>
      <c r="E258" s="1" t="s">
        <v>533</v>
      </c>
      <c r="F258" s="4" t="s">
        <v>3</v>
      </c>
      <c r="G258" s="1" t="s">
        <v>8</v>
      </c>
      <c r="H258" s="3" t="str">
        <f t="shared" si="3"/>
        <v>Commercial</v>
      </c>
      <c r="I258" s="3" t="str">
        <f>IF(IFERROR(SEARCH("N/A",CID_DB[[#This Row],[ NSN ]]),-1)&lt;&gt;-1,"",LEFT(SUBSTITUTE(SUBSTITUTE(SUBSTITUTE(SUBSTITUTE(SUBSTITUTE(CID_DB[[#This Row],[ NSN ]],"-","")," ","")," ",""),"‐",""),"NA",""),13))</f>
        <v/>
      </c>
      <c r="J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RTLSTESMARTPNLLC|RTLSTESMARTPNLLC|SmartPanel Low Complexity|</v>
      </c>
    </row>
    <row r="259" spans="1:10" x14ac:dyDescent="0.35">
      <c r="A259" s="1" t="s">
        <v>3</v>
      </c>
      <c r="B259" s="1" t="s">
        <v>504</v>
      </c>
      <c r="C259" s="1" t="s">
        <v>534</v>
      </c>
      <c r="D259" s="1" t="s">
        <v>534</v>
      </c>
      <c r="E259" s="1" t="s">
        <v>535</v>
      </c>
      <c r="F259" s="4" t="s">
        <v>3</v>
      </c>
      <c r="G259" s="1" t="s">
        <v>8</v>
      </c>
      <c r="H259" s="3" t="str">
        <f t="shared" ref="H259:H322" si="4">IF(G259="Y - CID","Commercial",IF(G259="N - CID","Other Than Commercial","N/A"))</f>
        <v>Commercial</v>
      </c>
      <c r="I259" s="3" t="str">
        <f>IF(IFERROR(SEARCH("N/A",CID_DB[[#This Row],[ NSN ]]),-1)&lt;&gt;-1,"",LEFT(SUBSTITUTE(SUBSTITUTE(SUBSTITUTE(SUBSTITUTE(SUBSTITUTE(CID_DB[[#This Row],[ NSN ]],"-","")," ","")," ",""),"‐",""),"NA",""),13))</f>
        <v/>
      </c>
      <c r="J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RTLSTESMARTPNLMC|RTLSTESMARTPNLMC|SmartPanel Medium Complexity|</v>
      </c>
    </row>
    <row r="260" spans="1:10" x14ac:dyDescent="0.35">
      <c r="A260" s="1" t="s">
        <v>3</v>
      </c>
      <c r="B260" s="1" t="s">
        <v>504</v>
      </c>
      <c r="C260" s="1" t="s">
        <v>536</v>
      </c>
      <c r="D260" s="1" t="s">
        <v>536</v>
      </c>
      <c r="E260" s="1" t="s">
        <v>537</v>
      </c>
      <c r="F260" s="4" t="s">
        <v>3</v>
      </c>
      <c r="G260" s="1" t="s">
        <v>8</v>
      </c>
      <c r="H260" s="3" t="str">
        <f t="shared" si="4"/>
        <v>Commercial</v>
      </c>
      <c r="I260" s="3" t="str">
        <f>IF(IFERROR(SEARCH("N/A",CID_DB[[#This Row],[ NSN ]]),-1)&lt;&gt;-1,"",LEFT(SUBSTITUTE(SUBSTITUTE(SUBSTITUTE(SUBSTITUTE(SUBSTITUTE(CID_DB[[#This Row],[ NSN ]],"-","")," ","")," ",""),"‐",""),"NA",""),13))</f>
        <v/>
      </c>
      <c r="J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RTLQTESTTRXLR|RTLQTESTTRXLR|Quantum Test Transceiver Low Rate|</v>
      </c>
    </row>
    <row r="261" spans="1:10" x14ac:dyDescent="0.35">
      <c r="A261" s="1" t="s">
        <v>3</v>
      </c>
      <c r="B261" s="1" t="s">
        <v>504</v>
      </c>
      <c r="C261" s="1" t="s">
        <v>538</v>
      </c>
      <c r="D261" s="1" t="s">
        <v>538</v>
      </c>
      <c r="E261" s="1" t="s">
        <v>539</v>
      </c>
      <c r="F261" s="4" t="s">
        <v>3</v>
      </c>
      <c r="G261" s="1" t="s">
        <v>8</v>
      </c>
      <c r="H261" s="3" t="str">
        <f t="shared" si="4"/>
        <v>Commercial</v>
      </c>
      <c r="I261" s="3" t="str">
        <f>IF(IFERROR(SEARCH("N/A",CID_DB[[#This Row],[ NSN ]]),-1)&lt;&gt;-1,"",LEFT(SUBSTITUTE(SUBSTITUTE(SUBSTITUTE(SUBSTITUTE(SUBSTITUTE(CID_DB[[#This Row],[ NSN ]],"-","")," ","")," ",""),"‐",""),"NA",""),13))</f>
        <v/>
      </c>
      <c r="J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RTLQTESTTRXMR|RTLQTESTTRXMR|Quantum Test Transceiver Medium Rate|</v>
      </c>
    </row>
    <row r="262" spans="1:10" x14ac:dyDescent="0.35">
      <c r="A262" s="1" t="s">
        <v>3</v>
      </c>
      <c r="B262" s="1" t="s">
        <v>504</v>
      </c>
      <c r="C262" s="1" t="s">
        <v>540</v>
      </c>
      <c r="D262" s="1" t="s">
        <v>540</v>
      </c>
      <c r="E262" s="1" t="s">
        <v>541</v>
      </c>
      <c r="F262" s="4" t="s">
        <v>3</v>
      </c>
      <c r="G262" s="1" t="s">
        <v>8</v>
      </c>
      <c r="H262" s="3" t="str">
        <f t="shared" si="4"/>
        <v>Commercial</v>
      </c>
      <c r="I262" s="3" t="str">
        <f>IF(IFERROR(SEARCH("N/A",CID_DB[[#This Row],[ NSN ]]),-1)&lt;&gt;-1,"",LEFT(SUBSTITUTE(SUBSTITUTE(SUBSTITUTE(SUBSTITUTE(SUBSTITUTE(CID_DB[[#This Row],[ NSN ]],"-","")," ","")," ",""),"‐",""),"NA",""),13))</f>
        <v/>
      </c>
      <c r="J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RTLSTETESTEXESDE|RTLSTETESTEXESDE|Test Executive Software Development Environment|</v>
      </c>
    </row>
    <row r="263" spans="1:10" x14ac:dyDescent="0.35">
      <c r="A263" s="1" t="s">
        <v>3</v>
      </c>
      <c r="B263" s="1" t="s">
        <v>504</v>
      </c>
      <c r="C263" s="1" t="s">
        <v>542</v>
      </c>
      <c r="D263" s="1" t="s">
        <v>542</v>
      </c>
      <c r="E263" s="1" t="s">
        <v>543</v>
      </c>
      <c r="F263" s="4" t="s">
        <v>3</v>
      </c>
      <c r="G263" s="1" t="s">
        <v>8</v>
      </c>
      <c r="H263" s="3" t="str">
        <f t="shared" si="4"/>
        <v>Commercial</v>
      </c>
      <c r="I263" s="3" t="str">
        <f>IF(IFERROR(SEARCH("N/A",CID_DB[[#This Row],[ NSN ]]),-1)&lt;&gt;-1,"",LEFT(SUBSTITUTE(SUBSTITUTE(SUBSTITUTE(SUBSTITUTE(SUBSTITUTE(CID_DB[[#This Row],[ NSN ]],"-","")," ","")," ",""),"‐",""),"NA",""),13))</f>
        <v/>
      </c>
      <c r="J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RTLSVCL5|RTLSVCL5|Telemetrix Level 5 Service Software/Firmware Licenses|</v>
      </c>
    </row>
    <row r="264" spans="1:10" x14ac:dyDescent="0.35">
      <c r="A264" s="1" t="s">
        <v>3</v>
      </c>
      <c r="B264" s="1" t="s">
        <v>504</v>
      </c>
      <c r="C264" s="1" t="s">
        <v>544</v>
      </c>
      <c r="D264" s="1" t="s">
        <v>544</v>
      </c>
      <c r="E264" s="1" t="s">
        <v>545</v>
      </c>
      <c r="F264" s="4" t="s">
        <v>3</v>
      </c>
      <c r="G264" s="1" t="s">
        <v>8</v>
      </c>
      <c r="H264" s="3" t="str">
        <f t="shared" si="4"/>
        <v>Commercial</v>
      </c>
      <c r="I264" s="3" t="str">
        <f>IF(IFERROR(SEARCH("N/A",CID_DB[[#This Row],[ NSN ]]),-1)&lt;&gt;-1,"",LEFT(SUBSTITUTE(SUBSTITUTE(SUBSTITUTE(SUBSTITUTE(SUBSTITUTE(CID_DB[[#This Row],[ NSN ]],"-","")," ","")," ",""),"‐",""),"NA",""),13))</f>
        <v/>
      </c>
      <c r="J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RTL2GCSSTESPCWC|RTL2GCSSTESPCWC|Continuous Wave Test Controller Chassis|</v>
      </c>
    </row>
    <row r="265" spans="1:10" x14ac:dyDescent="0.35">
      <c r="A265" s="1" t="s">
        <v>3</v>
      </c>
      <c r="B265" s="1" t="s">
        <v>504</v>
      </c>
      <c r="C265" s="1" t="s">
        <v>546</v>
      </c>
      <c r="D265" s="1" t="s">
        <v>546</v>
      </c>
      <c r="E265" s="1" t="s">
        <v>547</v>
      </c>
      <c r="F265" s="4" t="s">
        <v>3</v>
      </c>
      <c r="G265" s="1" t="s">
        <v>8</v>
      </c>
      <c r="H265" s="3" t="str">
        <f t="shared" si="4"/>
        <v>Commercial</v>
      </c>
      <c r="I265" s="3" t="str">
        <f>IF(IFERROR(SEARCH("N/A",CID_DB[[#This Row],[ NSN ]]),-1)&lt;&gt;-1,"",LEFT(SUBSTITUTE(SUBSTITUTE(SUBSTITUTE(SUBSTITUTE(SUBSTITUTE(CID_DB[[#This Row],[ NSN ]],"-","")," ","")," ",""),"‐",""),"NA",""),13))</f>
        <v/>
      </c>
      <c r="J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RTLT400FCBASE1U|RTLT400FCBASE1U|Frequency Converter System|</v>
      </c>
    </row>
    <row r="266" spans="1:10" x14ac:dyDescent="0.35">
      <c r="A266" s="1" t="s">
        <v>3</v>
      </c>
      <c r="B266" s="1" t="s">
        <v>504</v>
      </c>
      <c r="C266" s="1" t="s">
        <v>548</v>
      </c>
      <c r="D266" s="1" t="s">
        <v>548</v>
      </c>
      <c r="E266" s="1" t="s">
        <v>549</v>
      </c>
      <c r="F266" s="4" t="s">
        <v>3</v>
      </c>
      <c r="G266" s="1" t="s">
        <v>8</v>
      </c>
      <c r="H266" s="3" t="str">
        <f t="shared" si="4"/>
        <v>Commercial</v>
      </c>
      <c r="I266" s="3" t="str">
        <f>IF(IFERROR(SEARCH("N/A",CID_DB[[#This Row],[ NSN ]]),-1)&lt;&gt;-1,"",LEFT(SUBSTITUTE(SUBSTITUTE(SUBSTITUTE(SUBSTITUTE(SUBSTITUTE(CID_DB[[#This Row],[ NSN ]],"-","")," ","")," ",""),"‐",""),"NA",""),13))</f>
        <v/>
      </c>
      <c r="J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RTLQTESTMRT|RTLQTESTMRT|Quantum Test Mission Receiver with Test Modulator|</v>
      </c>
    </row>
    <row r="267" spans="1:10" x14ac:dyDescent="0.35">
      <c r="A267" s="1" t="s">
        <v>3</v>
      </c>
      <c r="B267" s="1" t="s">
        <v>504</v>
      </c>
      <c r="C267" s="1" t="s">
        <v>550</v>
      </c>
      <c r="D267" s="1" t="s">
        <v>550</v>
      </c>
      <c r="E267" s="1" t="s">
        <v>551</v>
      </c>
      <c r="F267" s="4" t="s">
        <v>3</v>
      </c>
      <c r="G267" s="1" t="s">
        <v>8</v>
      </c>
      <c r="H267" s="3" t="str">
        <f t="shared" si="4"/>
        <v>Commercial</v>
      </c>
      <c r="I267" s="3" t="str">
        <f>IF(IFERROR(SEARCH("N/A",CID_DB[[#This Row],[ NSN ]]),-1)&lt;&gt;-1,"",LEFT(SUBSTITUTE(SUBSTITUTE(SUBSTITUTE(SUBSTITUTE(SUBSTITUTE(CID_DB[[#This Row],[ NSN ]],"-","")," ","")," ",""),"‐",""),"NA",""),13))</f>
        <v/>
      </c>
      <c r="J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RTLT400XRTSB1X2SU|RTLT400XRTSB1X2SU|Satellite Telemetry, Tracing, and Commanding Modem|</v>
      </c>
    </row>
    <row r="268" spans="1:10" x14ac:dyDescent="0.35">
      <c r="A268" s="1" t="s">
        <v>3</v>
      </c>
      <c r="B268" s="1" t="s">
        <v>504</v>
      </c>
      <c r="C268" s="1" t="s">
        <v>552</v>
      </c>
      <c r="D268" s="1" t="s">
        <v>552</v>
      </c>
      <c r="E268" s="1" t="s">
        <v>553</v>
      </c>
      <c r="F268" s="4" t="s">
        <v>3</v>
      </c>
      <c r="G268" s="1" t="s">
        <v>8</v>
      </c>
      <c r="H268" s="3" t="str">
        <f t="shared" si="4"/>
        <v>Commercial</v>
      </c>
      <c r="I268" s="3" t="str">
        <f>IF(IFERROR(SEARCH("N/A",CID_DB[[#This Row],[ NSN ]]),-1)&lt;&gt;-1,"",LEFT(SUBSTITUTE(SUBSTITUTE(SUBSTITUTE(SUBSTITUTE(SUBSTITUTE(CID_DB[[#This Row],[ NSN ]],"-","")," ","")," ",""),"‐",""),"NA",""),13))</f>
        <v/>
      </c>
      <c r="J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RTLRACKCUSTOM|RTLRACKCUSTOM|Custom Rack Enclosure|</v>
      </c>
    </row>
    <row r="269" spans="1:10" x14ac:dyDescent="0.35">
      <c r="A269" s="1" t="s">
        <v>3</v>
      </c>
      <c r="B269" s="1" t="s">
        <v>504</v>
      </c>
      <c r="C269" s="1" t="s">
        <v>554</v>
      </c>
      <c r="D269" s="1" t="s">
        <v>554</v>
      </c>
      <c r="E269" s="1" t="s">
        <v>555</v>
      </c>
      <c r="F269" s="4" t="s">
        <v>3</v>
      </c>
      <c r="G269" s="1" t="s">
        <v>8</v>
      </c>
      <c r="H269" s="3" t="str">
        <f t="shared" si="4"/>
        <v>Commercial</v>
      </c>
      <c r="I269" s="3" t="str">
        <f>IF(IFERROR(SEARCH("N/A",CID_DB[[#This Row],[ NSN ]]),-1)&lt;&gt;-1,"",LEFT(SUBSTITUTE(SUBSTITUTE(SUBSTITUTE(SUBSTITUTE(SUBSTITUTE(CID_DB[[#This Row],[ NSN ]],"-","")," ","")," ",""),"‐",""),"NA",""),13))</f>
        <v/>
      </c>
      <c r="J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RTLRACKPNLC|RTLRACKPNLC|Rack I/O Panel|</v>
      </c>
    </row>
    <row r="270" spans="1:10" x14ac:dyDescent="0.35">
      <c r="A270" s="1" t="s">
        <v>3</v>
      </c>
      <c r="B270" s="1" t="s">
        <v>504</v>
      </c>
      <c r="C270" s="1" t="s">
        <v>556</v>
      </c>
      <c r="D270" s="1" t="s">
        <v>556</v>
      </c>
      <c r="E270" s="1" t="s">
        <v>557</v>
      </c>
      <c r="F270" s="4" t="s">
        <v>3</v>
      </c>
      <c r="G270" s="1" t="s">
        <v>8</v>
      </c>
      <c r="H270" s="3" t="str">
        <f t="shared" si="4"/>
        <v>Commercial</v>
      </c>
      <c r="I270" s="3" t="str">
        <f>IF(IFERROR(SEARCH("N/A",CID_DB[[#This Row],[ NSN ]]),-1)&lt;&gt;-1,"",LEFT(SUBSTITUTE(SUBSTITUTE(SUBSTITUTE(SUBSTITUTE(SUBSTITUTE(CID_DB[[#This Row],[ NSN ]],"-","")," ","")," ",""),"‐",""),"NA",""),13))</f>
        <v/>
      </c>
      <c r="J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RTLSYSCBL|RTLSYSCBL|System Cables|</v>
      </c>
    </row>
    <row r="271" spans="1:10" x14ac:dyDescent="0.35">
      <c r="A271" s="1" t="s">
        <v>3</v>
      </c>
      <c r="B271" s="1" t="s">
        <v>504</v>
      </c>
      <c r="C271" s="1" t="s">
        <v>558</v>
      </c>
      <c r="D271" s="1" t="s">
        <v>558</v>
      </c>
      <c r="E271" s="1" t="s">
        <v>559</v>
      </c>
      <c r="F271" s="4" t="s">
        <v>3</v>
      </c>
      <c r="G271" s="1" t="s">
        <v>8</v>
      </c>
      <c r="H271" s="3" t="str">
        <f t="shared" si="4"/>
        <v>Commercial</v>
      </c>
      <c r="I271" s="3" t="str">
        <f>IF(IFERROR(SEARCH("N/A",CID_DB[[#This Row],[ NSN ]]),-1)&lt;&gt;-1,"",LEFT(SUBSTITUTE(SUBSTITUTE(SUBSTITUTE(SUBSTITUTE(SUBSTITUTE(CID_DB[[#This Row],[ NSN ]],"-","")," ","")," ",""),"‐",""),"NA",""),13))</f>
        <v/>
      </c>
      <c r="J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RTLSYSCBL2GCSSTESELFTEST|RTLSYSCBL2GCSSTESELFTEST|SelfTest Cables|</v>
      </c>
    </row>
    <row r="272" spans="1:10" x14ac:dyDescent="0.35">
      <c r="A272" s="1" t="s">
        <v>3</v>
      </c>
      <c r="B272" s="1" t="s">
        <v>504</v>
      </c>
      <c r="C272" s="1" t="s">
        <v>560</v>
      </c>
      <c r="D272" s="1" t="s">
        <v>560</v>
      </c>
      <c r="E272" s="1" t="s">
        <v>561</v>
      </c>
      <c r="F272" s="4" t="s">
        <v>3</v>
      </c>
      <c r="G272" s="1" t="s">
        <v>8</v>
      </c>
      <c r="H272" s="3" t="str">
        <f t="shared" si="4"/>
        <v>Commercial</v>
      </c>
      <c r="I272" s="3" t="str">
        <f>IF(IFERROR(SEARCH("N/A",CID_DB[[#This Row],[ NSN ]]),-1)&lt;&gt;-1,"",LEFT(SUBSTITUTE(SUBSTITUTE(SUBSTITUTE(SUBSTITUTE(SUBSTITUTE(CID_DB[[#This Row],[ NSN ]],"-","")," ","")," ",""),"‐",""),"NA",""),13))</f>
        <v/>
      </c>
      <c r="J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RTLSTELCC|RTLSTELCC|Local Control Console for Test System|</v>
      </c>
    </row>
    <row r="273" spans="1:10" x14ac:dyDescent="0.35">
      <c r="A273" s="1" t="s">
        <v>3</v>
      </c>
      <c r="B273" s="1" t="s">
        <v>504</v>
      </c>
      <c r="C273" s="1" t="s">
        <v>562</v>
      </c>
      <c r="D273" s="1" t="s">
        <v>562</v>
      </c>
      <c r="E273" s="1" t="s">
        <v>563</v>
      </c>
      <c r="F273" s="4" t="s">
        <v>3</v>
      </c>
      <c r="G273" s="1" t="s">
        <v>8</v>
      </c>
      <c r="H273" s="3" t="str">
        <f t="shared" si="4"/>
        <v>Commercial</v>
      </c>
      <c r="I273" s="3" t="str">
        <f>IF(IFERROR(SEARCH("N/A",CID_DB[[#This Row],[ NSN ]]),-1)&lt;&gt;-1,"",LEFT(SUBSTITUTE(SUBSTITUTE(SUBSTITUTE(SUBSTITUTE(SUBSTITUTE(CID_DB[[#This Row],[ NSN ]],"-","")," ","")," ",""),"‐",""),"NA",""),13))</f>
        <v/>
      </c>
      <c r="J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RTLRACKTEMPMON|RTLRACKTEMPMON|Temperature Monitor/Controller|</v>
      </c>
    </row>
    <row r="274" spans="1:10" x14ac:dyDescent="0.35">
      <c r="A274" s="1" t="s">
        <v>3</v>
      </c>
      <c r="B274" s="1" t="s">
        <v>504</v>
      </c>
      <c r="C274" s="1" t="s">
        <v>564</v>
      </c>
      <c r="D274" s="1" t="s">
        <v>564</v>
      </c>
      <c r="E274" s="1" t="s">
        <v>565</v>
      </c>
      <c r="F274" s="4" t="s">
        <v>3</v>
      </c>
      <c r="G274" s="1" t="s">
        <v>8</v>
      </c>
      <c r="H274" s="3" t="str">
        <f t="shared" si="4"/>
        <v>Commercial</v>
      </c>
      <c r="I274" s="3" t="str">
        <f>IF(IFERROR(SEARCH("N/A",CID_DB[[#This Row],[ NSN ]]),-1)&lt;&gt;-1,"",LEFT(SUBSTITUTE(SUBSTITUTE(SUBSTITUTE(SUBSTITUTE(SUBSTITUTE(CID_DB[[#This Row],[ NSN ]],"-","")," ","")," ",""),"‐",""),"NA",""),13))</f>
        <v/>
      </c>
      <c r="J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RTLRACCRFNGCSSTE|RTLRACCRFNGCSSTE|RF Routing &amp; Conditioning Chassis|</v>
      </c>
    </row>
    <row r="275" spans="1:10" x14ac:dyDescent="0.35">
      <c r="A275" s="1" t="s">
        <v>3</v>
      </c>
      <c r="B275" s="1" t="s">
        <v>504</v>
      </c>
      <c r="C275" s="1" t="s">
        <v>566</v>
      </c>
      <c r="D275" s="1" t="s">
        <v>566</v>
      </c>
      <c r="E275" s="1" t="s">
        <v>567</v>
      </c>
      <c r="F275" s="4" t="s">
        <v>3</v>
      </c>
      <c r="G275" s="1" t="s">
        <v>8</v>
      </c>
      <c r="H275" s="3" t="str">
        <f t="shared" si="4"/>
        <v>Commercial</v>
      </c>
      <c r="I275" s="3" t="str">
        <f>IF(IFERROR(SEARCH("N/A",CID_DB[[#This Row],[ NSN ]]),-1)&lt;&gt;-1,"",LEFT(SUBSTITUTE(SUBSTITUTE(SUBSTITUTE(SUBSTITUTE(SUBSTITUTE(CID_DB[[#This Row],[ NSN ]],"-","")," ","")," ",""),"‐",""),"NA",""),13))</f>
        <v/>
      </c>
      <c r="J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RTLHRPTQSFP|RTLHRPTQSFP|High Rate Processor for Test Application|</v>
      </c>
    </row>
    <row r="276" spans="1:10" x14ac:dyDescent="0.35">
      <c r="A276" s="1" t="s">
        <v>3</v>
      </c>
      <c r="B276" s="1" t="s">
        <v>568</v>
      </c>
      <c r="C276" s="1" t="s">
        <v>569</v>
      </c>
      <c r="D276" s="1" t="s">
        <v>3</v>
      </c>
      <c r="E276" s="1" t="s">
        <v>570</v>
      </c>
      <c r="F276" s="4" t="s">
        <v>3</v>
      </c>
      <c r="G276" s="1" t="s">
        <v>8</v>
      </c>
      <c r="H276" s="3" t="str">
        <f t="shared" si="4"/>
        <v>Commercial</v>
      </c>
      <c r="I276" s="3" t="str">
        <f>IF(IFERROR(SEARCH("N/A",CID_DB[[#This Row],[ NSN ]]),-1)&lt;&gt;-1,"",LEFT(SUBSTITUTE(SUBSTITUTE(SUBSTITUTE(SUBSTITUTE(SUBSTITUTE(CID_DB[[#This Row],[ NSN ]],"-","")," ","")," ",""),"‐",""),"NA",""),13))</f>
        <v/>
      </c>
      <c r="J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MBBBK 117 D2||UH72 Lakota Aircraft (D2 version)|</v>
      </c>
    </row>
    <row r="277" spans="1:10" x14ac:dyDescent="0.35">
      <c r="A277" s="1" t="s">
        <v>3</v>
      </c>
      <c r="B277" s="1" t="s">
        <v>571</v>
      </c>
      <c r="C277" s="1" t="s">
        <v>572</v>
      </c>
      <c r="D277" s="1" t="s">
        <v>573</v>
      </c>
      <c r="E277" s="1" t="s">
        <v>574</v>
      </c>
      <c r="F277" s="4" t="s">
        <v>575</v>
      </c>
      <c r="G277" s="1" t="s">
        <v>8</v>
      </c>
      <c r="H277" s="3" t="str">
        <f t="shared" si="4"/>
        <v>Commercial</v>
      </c>
      <c r="I277" s="3" t="str">
        <f>IF(IFERROR(SEARCH("N/A",CID_DB[[#This Row],[ NSN ]]),-1)&lt;&gt;-1,"",LEFT(SUBSTITUTE(SUBSTITUTE(SUBSTITUTE(SUBSTITUTE(SUBSTITUTE(CID_DB[[#This Row],[ NSN ]],"-","")," ","")," ",""),"‐",""),"NA",""),13))</f>
        <v>6115014955122</v>
      </c>
      <c r="J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7511B110257|28B5248A|AH64 Apache Generator, generation 7|6115014955122</v>
      </c>
    </row>
    <row r="278" spans="1:10" x14ac:dyDescent="0.35">
      <c r="A278" s="1" t="s">
        <v>3</v>
      </c>
      <c r="B278" s="1" t="s">
        <v>571</v>
      </c>
      <c r="C278" s="1" t="s">
        <v>576</v>
      </c>
      <c r="D278" s="1" t="s">
        <v>577</v>
      </c>
      <c r="E278" s="1" t="s">
        <v>578</v>
      </c>
      <c r="F278" s="4" t="s">
        <v>579</v>
      </c>
      <c r="G278" s="1" t="s">
        <v>8</v>
      </c>
      <c r="H278" s="3" t="str">
        <f t="shared" si="4"/>
        <v>Commercial</v>
      </c>
      <c r="I278" s="3" t="str">
        <f>IF(IFERROR(SEARCH("N/A",CID_DB[[#This Row],[ NSN ]]),-1)&lt;&gt;-1,"",LEFT(SUBSTITUTE(SUBSTITUTE(SUBSTITUTE(SUBSTITUTE(SUBSTITUTE(CID_DB[[#This Row],[ NSN ]],"-","")," ","")," ",""),"‐",""),"NA",""),13))</f>
        <v>6115016049887</v>
      </c>
      <c r="J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7511B110259|28B5248B|AH64 Apache Generator, generation 9|6115016049887</v>
      </c>
    </row>
    <row r="279" spans="1:10" x14ac:dyDescent="0.35">
      <c r="A279" s="1" t="s">
        <v>3</v>
      </c>
      <c r="B279" s="1" t="s">
        <v>571</v>
      </c>
      <c r="C279" s="1" t="s">
        <v>580</v>
      </c>
      <c r="D279" s="1" t="s">
        <v>581</v>
      </c>
      <c r="E279" s="1" t="s">
        <v>582</v>
      </c>
      <c r="F279" s="4" t="s">
        <v>583</v>
      </c>
      <c r="G279" s="1" t="s">
        <v>8</v>
      </c>
      <c r="H279" s="3" t="str">
        <f t="shared" si="4"/>
        <v>Commercial</v>
      </c>
      <c r="I279" s="3" t="str">
        <f>IF(IFERROR(SEARCH("N/A",CID_DB[[#This Row],[ NSN ]]),-1)&lt;&gt;-1,"",LEFT(SUBSTITUTE(SUBSTITUTE(SUBSTITUTE(SUBSTITUTE(SUBSTITUTE(CID_DB[[#This Row],[ NSN ]],"-","")," ","")," ",""),"‐",""),"NA",""),13))</f>
        <v>6115016049866</v>
      </c>
      <c r="J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7511B1102511|28B5248C|AH64 Apache Generator, generation 11|6115016049866</v>
      </c>
    </row>
    <row r="280" spans="1:10" x14ac:dyDescent="0.35">
      <c r="A280" s="1" t="s">
        <v>3</v>
      </c>
      <c r="B280" s="1" t="s">
        <v>571</v>
      </c>
      <c r="C280" s="1" t="s">
        <v>102</v>
      </c>
      <c r="D280" s="1" t="s">
        <v>102</v>
      </c>
      <c r="E280" s="1" t="s">
        <v>6891</v>
      </c>
      <c r="F280" s="4" t="s">
        <v>102</v>
      </c>
      <c r="G280" s="1" t="s">
        <v>8</v>
      </c>
      <c r="H280" s="3" t="str">
        <f t="shared" si="4"/>
        <v>Commercial</v>
      </c>
      <c r="I280" s="3" t="str">
        <f>IF(IFERROR(SEARCH("N/A",CID_DB[[#This Row],[ NSN ]]),-1)&lt;&gt;-1,"",LEFT(SUBSTITUTE(SUBSTITUTE(SUBSTITUTE(SUBSTITUTE(SUBSTITUTE(CID_DB[[#This Row],[ NSN ]],"-","")," ","")," ",""),"‐",""),"NA",""),13))</f>
        <v/>
      </c>
      <c r="J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NA|NA|AH64 Apache repair/upgrade services on generators|</v>
      </c>
    </row>
    <row r="281" spans="1:10" x14ac:dyDescent="0.35">
      <c r="A281" s="1" t="s">
        <v>3</v>
      </c>
      <c r="B281" s="1" t="s">
        <v>584</v>
      </c>
      <c r="C281" s="1" t="s">
        <v>585</v>
      </c>
      <c r="D281" s="1" t="s">
        <v>3</v>
      </c>
      <c r="E281" s="1" t="s">
        <v>586</v>
      </c>
      <c r="F281" s="4" t="s">
        <v>587</v>
      </c>
      <c r="G281" s="1" t="s">
        <v>8</v>
      </c>
      <c r="H281" s="3" t="str">
        <f t="shared" si="4"/>
        <v>Commercial</v>
      </c>
      <c r="I281" s="3" t="str">
        <f>IF(IFERROR(SEARCH("N/A",CID_DB[[#This Row],[ NSN ]]),-1)&lt;&gt;-1,"",LEFT(SUBSTITUTE(SUBSTITUTE(SUBSTITUTE(SUBSTITUTE(SUBSTITUTE(CID_DB[[#This Row],[ NSN ]],"-","")," ","")," ",""),"‐",""),"NA",""),13))</f>
        <v>5290014348504</v>
      </c>
      <c r="J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PreSolicitation||Discharger|5290014348504</v>
      </c>
    </row>
    <row r="282" spans="1:10" x14ac:dyDescent="0.35">
      <c r="A282" s="1" t="s">
        <v>3</v>
      </c>
      <c r="B282" s="1" t="s">
        <v>588</v>
      </c>
      <c r="C282" s="1" t="s">
        <v>589</v>
      </c>
      <c r="D282" s="1" t="s">
        <v>590</v>
      </c>
      <c r="E282" s="1" t="s">
        <v>591</v>
      </c>
      <c r="F282" s="4" t="s">
        <v>3</v>
      </c>
      <c r="G282" s="1" t="s">
        <v>8</v>
      </c>
      <c r="H282" s="3" t="str">
        <f t="shared" si="4"/>
        <v>Commercial</v>
      </c>
      <c r="I282" s="3" t="str">
        <f>IF(IFERROR(SEARCH("N/A",CID_DB[[#This Row],[ NSN ]]),-1)&lt;&gt;-1,"",LEFT(SUBSTITUTE(SUBSTITUTE(SUBSTITUTE(SUBSTITUTE(SUBSTITUTE(CID_DB[[#This Row],[ NSN ]],"-","")," ","")," ",""),"‐",""),"NA",""),13))</f>
        <v/>
      </c>
      <c r="J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R200017830001|2A6NAK|Isolator Coaxial|</v>
      </c>
    </row>
    <row r="283" spans="1:10" x14ac:dyDescent="0.35">
      <c r="A283" s="1" t="s">
        <v>3</v>
      </c>
      <c r="B283" s="1" t="s">
        <v>592</v>
      </c>
      <c r="C283" s="1" t="s">
        <v>593</v>
      </c>
      <c r="D283" s="1" t="s">
        <v>3</v>
      </c>
      <c r="E283" s="1" t="s">
        <v>594</v>
      </c>
      <c r="F283" s="4" t="s">
        <v>595</v>
      </c>
      <c r="G283" s="1" t="s">
        <v>103</v>
      </c>
      <c r="H283" s="3" t="str">
        <f t="shared" si="4"/>
        <v>Other Than Commercial</v>
      </c>
      <c r="I283" s="3" t="str">
        <f>IF(IFERROR(SEARCH("N/A",CID_DB[[#This Row],[ NSN ]]),-1)&lt;&gt;-1,"",LEFT(SUBSTITUTE(SUBSTITUTE(SUBSTITUTE(SUBSTITUTE(SUBSTITUTE(CID_DB[[#This Row],[ NSN ]],"-","")," ","")," ",""),"‐",""),"NA",""),13))</f>
        <v>5894016597909</v>
      </c>
      <c r="J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7613200030001||Small Tactical Terminal (STT) Wide Band (WB) Radio (KOR24A)|5894016597909</v>
      </c>
    </row>
    <row r="284" spans="1:10" x14ac:dyDescent="0.35">
      <c r="A284" s="1" t="s">
        <v>3</v>
      </c>
      <c r="B284" s="1" t="s">
        <v>592</v>
      </c>
      <c r="C284" s="1">
        <v>1146547</v>
      </c>
      <c r="D284" s="1" t="s">
        <v>3</v>
      </c>
      <c r="E284" s="1" t="s">
        <v>6892</v>
      </c>
      <c r="F284" s="4" t="s">
        <v>595</v>
      </c>
      <c r="G284" s="1" t="s">
        <v>103</v>
      </c>
      <c r="H284" s="3" t="str">
        <f t="shared" si="4"/>
        <v>Other Than Commercial</v>
      </c>
      <c r="I284" s="3" t="str">
        <f>IF(IFERROR(SEARCH("N/A",CID_DB[[#This Row],[ NSN ]]),-1)&lt;&gt;-1,"",LEFT(SUBSTITUTE(SUBSTITUTE(SUBSTITUTE(SUBSTITUTE(SUBSTITUTE(CID_DB[[#This Row],[ NSN ]],"-","")," ","")," ",""),"‐",""),"NA",""),13))</f>
        <v>5894016597909</v>
      </c>
      <c r="J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1146547||Repair Services for STT WB (KOR24A) Radio|5894016597909</v>
      </c>
    </row>
    <row r="285" spans="1:10" x14ac:dyDescent="0.35">
      <c r="A285" s="1" t="s">
        <v>3</v>
      </c>
      <c r="B285" s="1" t="s">
        <v>596</v>
      </c>
      <c r="C285" s="1" t="s">
        <v>3</v>
      </c>
      <c r="D285" s="1" t="s">
        <v>3</v>
      </c>
      <c r="E285" s="1" t="s">
        <v>597</v>
      </c>
      <c r="F285" s="4" t="s">
        <v>102</v>
      </c>
      <c r="G285" s="1" t="s">
        <v>8</v>
      </c>
      <c r="H285" s="3" t="str">
        <f t="shared" si="4"/>
        <v>Commercial</v>
      </c>
      <c r="I285" s="3" t="str">
        <f>IF(IFERROR(SEARCH("N/A",CID_DB[[#This Row],[ NSN ]]),-1)&lt;&gt;-1,"",LEFT(SUBSTITUTE(SUBSTITUTE(SUBSTITUTE(SUBSTITUTE(SUBSTITUTE(CID_DB[[#This Row],[ NSN ]],"-","")," ","")," ",""),"‐",""),"NA",""),13))</f>
        <v/>
      </c>
      <c r="J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||Rocker Arm Repair Kit|</v>
      </c>
    </row>
    <row r="286" spans="1:10" x14ac:dyDescent="0.35">
      <c r="A286" s="1" t="s">
        <v>3</v>
      </c>
      <c r="B286" s="1" t="s">
        <v>596</v>
      </c>
      <c r="C286" s="1" t="s">
        <v>598</v>
      </c>
      <c r="D286" s="1" t="s">
        <v>598</v>
      </c>
      <c r="E286" s="1" t="s">
        <v>599</v>
      </c>
      <c r="F286" s="4" t="s">
        <v>102</v>
      </c>
      <c r="G286" s="1" t="s">
        <v>8</v>
      </c>
      <c r="H286" s="3" t="str">
        <f t="shared" si="4"/>
        <v>Commercial</v>
      </c>
      <c r="I286" s="3" t="str">
        <f>IF(IFERROR(SEARCH("N/A",CID_DB[[#This Row],[ NSN ]]),-1)&lt;&gt;-1,"",LEFT(SUBSTITUTE(SUBSTITUTE(SUBSTITUTE(SUBSTITUTE(SUBSTITUTE(CID_DB[[#This Row],[ NSN ]],"-","")," ","")," ",""),"‐",""),"NA",""),13))</f>
        <v/>
      </c>
      <c r="J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842950|842950|Lock Nut, M8|</v>
      </c>
    </row>
    <row r="287" spans="1:10" x14ac:dyDescent="0.35">
      <c r="A287" s="1" t="s">
        <v>3</v>
      </c>
      <c r="B287" s="1" t="s">
        <v>596</v>
      </c>
      <c r="C287" s="1" t="s">
        <v>600</v>
      </c>
      <c r="D287" s="1" t="s">
        <v>600</v>
      </c>
      <c r="E287" s="1" t="s">
        <v>601</v>
      </c>
      <c r="F287" s="4" t="s">
        <v>102</v>
      </c>
      <c r="G287" s="1" t="s">
        <v>8</v>
      </c>
      <c r="H287" s="3" t="str">
        <f t="shared" si="4"/>
        <v>Commercial</v>
      </c>
      <c r="I287" s="3" t="str">
        <f>IF(IFERROR(SEARCH("N/A",CID_DB[[#This Row],[ NSN ]]),-1)&lt;&gt;-1,"",LEFT(SUBSTITUTE(SUBSTITUTE(SUBSTITUTE(SUBSTITUTE(SUBSTITUTE(CID_DB[[#This Row],[ NSN ]],"-","")," ","")," ",""),"‐",""),"NA",""),13))</f>
        <v/>
      </c>
      <c r="J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SCD013621|SCD013621|Long Block w/ Accessories|</v>
      </c>
    </row>
    <row r="288" spans="1:10" x14ac:dyDescent="0.35">
      <c r="A288" s="1" t="s">
        <v>3</v>
      </c>
      <c r="B288" s="1" t="s">
        <v>6693</v>
      </c>
      <c r="C288" s="1" t="s">
        <v>3</v>
      </c>
      <c r="D288" s="1" t="s">
        <v>3</v>
      </c>
      <c r="E288" s="1" t="s">
        <v>6893</v>
      </c>
      <c r="F288" s="4" t="s">
        <v>281</v>
      </c>
      <c r="G288" s="1" t="s">
        <v>8</v>
      </c>
      <c r="H288" s="3" t="str">
        <f t="shared" si="4"/>
        <v>Commercial</v>
      </c>
      <c r="I288" s="3" t="str">
        <f>IF(IFERROR(SEARCH("N/A",CID_DB[[#This Row],[ NSN ]]),-1)&lt;&gt;-1,"",LEFT(SUBSTITUTE(SUBSTITUTE(SUBSTITUTE(SUBSTITUTE(SUBSTITUTE(CID_DB[[#This Row],[ NSN ]],"-","")," ","")," ",""),"‐",""),"NA",""),13))</f>
        <v>None</v>
      </c>
      <c r="J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||Engineering Services for the Navy DDG51 Class|None</v>
      </c>
    </row>
    <row r="289" spans="1:10" x14ac:dyDescent="0.35">
      <c r="A289" s="1" t="s">
        <v>3</v>
      </c>
      <c r="B289" s="1" t="s">
        <v>602</v>
      </c>
      <c r="C289" s="1" t="s">
        <v>603</v>
      </c>
      <c r="D289" s="1" t="s">
        <v>3</v>
      </c>
      <c r="E289" s="1" t="s">
        <v>604</v>
      </c>
      <c r="F289" s="4" t="s">
        <v>605</v>
      </c>
      <c r="G289" s="1" t="s">
        <v>8</v>
      </c>
      <c r="H289" s="3" t="str">
        <f t="shared" si="4"/>
        <v>Commercial</v>
      </c>
      <c r="I289" s="3" t="str">
        <f>IF(IFERROR(SEARCH("N/A",CID_DB[[#This Row],[ NSN ]]),-1)&lt;&gt;-1,"",LEFT(SUBSTITUTE(SUBSTITUTE(SUBSTITUTE(SUBSTITUTE(SUBSTITUTE(CID_DB[[#This Row],[ NSN ]],"-","")," ","")," ",""),"‐",""),"NA",""),13))</f>
        <v>6650016001080</v>
      </c>
      <c r="J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XLVUD4030||4.0mm x 3.0m XL Vu VideoProbe System|6650016001080</v>
      </c>
    </row>
    <row r="290" spans="1:10" x14ac:dyDescent="0.35">
      <c r="A290" s="1" t="s">
        <v>3</v>
      </c>
      <c r="B290" s="1" t="s">
        <v>602</v>
      </c>
      <c r="C290" s="1" t="s">
        <v>606</v>
      </c>
      <c r="D290" s="1" t="s">
        <v>3</v>
      </c>
      <c r="E290" s="1" t="s">
        <v>607</v>
      </c>
      <c r="F290" s="4" t="s">
        <v>608</v>
      </c>
      <c r="G290" s="1" t="s">
        <v>8</v>
      </c>
      <c r="H290" s="3" t="str">
        <f t="shared" si="4"/>
        <v>Commercial</v>
      </c>
      <c r="I290" s="3" t="str">
        <f>IF(IFERROR(SEARCH("N/A",CID_DB[[#This Row],[ NSN ]]),-1)&lt;&gt;-1,"",LEFT(SUBSTITUTE(SUBSTITUTE(SUBSTITUTE(SUBSTITUTE(SUBSTITUTE(CID_DB[[#This Row],[ NSN ]],"-","")," ","")," ",""),"‐",""),"NA",""),13))</f>
        <v>6650016648139</v>
      </c>
      <c r="J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XLVUD4030T5||Borescope 4mm Video w/Measuring Capabilities|6650016648139</v>
      </c>
    </row>
    <row r="291" spans="1:10" x14ac:dyDescent="0.35">
      <c r="A291" s="1" t="s">
        <v>3</v>
      </c>
      <c r="B291" s="1" t="s">
        <v>602</v>
      </c>
      <c r="C291" s="1" t="s">
        <v>609</v>
      </c>
      <c r="D291" s="1" t="s">
        <v>3</v>
      </c>
      <c r="E291" s="1" t="s">
        <v>610</v>
      </c>
      <c r="F291" s="4" t="s">
        <v>611</v>
      </c>
      <c r="G291" s="1" t="s">
        <v>8</v>
      </c>
      <c r="H291" s="3" t="str">
        <f t="shared" si="4"/>
        <v>Commercial</v>
      </c>
      <c r="I291" s="3" t="str">
        <f>IF(IFERROR(SEARCH("N/A",CID_DB[[#This Row],[ NSN ]]),-1)&lt;&gt;-1,"",LEFT(SUBSTITUTE(SUBSTITUTE(SUBSTITUTE(SUBSTITUTE(SUBSTITUTE(CID_DB[[#This Row],[ NSN ]],"-","")," ","")," ",""),"‐",""),"NA",""),13))</f>
        <v>6650016634809</v>
      </c>
      <c r="J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T40115FN||T40 IQ, 115 DEG FWD,4mmINF,BLACK|6650016634809</v>
      </c>
    </row>
    <row r="292" spans="1:10" x14ac:dyDescent="0.35">
      <c r="A292" s="1" t="s">
        <v>3</v>
      </c>
      <c r="B292" s="1" t="s">
        <v>602</v>
      </c>
      <c r="C292" s="1" t="s">
        <v>612</v>
      </c>
      <c r="D292" s="1" t="s">
        <v>3</v>
      </c>
      <c r="E292" s="1" t="s">
        <v>613</v>
      </c>
      <c r="F292" s="4" t="s">
        <v>614</v>
      </c>
      <c r="G292" s="1" t="s">
        <v>8</v>
      </c>
      <c r="H292" s="3" t="str">
        <f t="shared" si="4"/>
        <v>Commercial</v>
      </c>
      <c r="I292" s="3" t="str">
        <f>IF(IFERROR(SEARCH("N/A",CID_DB[[#This Row],[ NSN ]]),-1)&lt;&gt;-1,"",LEFT(SUBSTITUTE(SUBSTITUTE(SUBSTITUTE(SUBSTITUTE(SUBSTITUTE(CID_DB[[#This Row],[ NSN ]],"-","")," ","")," ",""),"‐",""),"NA",""),13))</f>
        <v>6650016636452</v>
      </c>
      <c r="J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T40115SN||T40 IQ, 115 DEG SIDE,130mm,RED|6650016636452</v>
      </c>
    </row>
    <row r="293" spans="1:10" x14ac:dyDescent="0.35">
      <c r="A293" s="1" t="s">
        <v>3</v>
      </c>
      <c r="B293" s="1" t="s">
        <v>602</v>
      </c>
      <c r="C293" s="1" t="s">
        <v>615</v>
      </c>
      <c r="D293" s="1" t="s">
        <v>3</v>
      </c>
      <c r="E293" s="1" t="s">
        <v>616</v>
      </c>
      <c r="F293" s="4" t="s">
        <v>617</v>
      </c>
      <c r="G293" s="1" t="s">
        <v>8</v>
      </c>
      <c r="H293" s="3" t="str">
        <f t="shared" si="4"/>
        <v>Commercial</v>
      </c>
      <c r="I293" s="3" t="str">
        <f>IF(IFERROR(SEARCH("N/A",CID_DB[[#This Row],[ NSN ]]),-1)&lt;&gt;-1,"",LEFT(SUBSTITUTE(SUBSTITUTE(SUBSTITUTE(SUBSTITUTE(SUBSTITUTE(CID_DB[[#This Row],[ NSN ]],"-","")," ","")," ",""),"‐",""),"NA",""),13))</f>
        <v>6650016636556</v>
      </c>
      <c r="J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TM405555FG||TM40 IQ, 55/55 DEG FWD,4mmINF,BLACK|6650016636556</v>
      </c>
    </row>
    <row r="294" spans="1:10" x14ac:dyDescent="0.35">
      <c r="A294" s="1" t="s">
        <v>3</v>
      </c>
      <c r="B294" s="1" t="s">
        <v>602</v>
      </c>
      <c r="C294" s="1" t="s">
        <v>618</v>
      </c>
      <c r="D294" s="1" t="s">
        <v>3</v>
      </c>
      <c r="E294" s="1" t="s">
        <v>619</v>
      </c>
      <c r="F294" s="4" t="s">
        <v>620</v>
      </c>
      <c r="G294" s="1" t="s">
        <v>8</v>
      </c>
      <c r="H294" s="3" t="str">
        <f t="shared" si="4"/>
        <v>Commercial</v>
      </c>
      <c r="I294" s="3" t="str">
        <f>IF(IFERROR(SEARCH("N/A",CID_DB[[#This Row],[ NSN ]]),-1)&lt;&gt;-1,"",LEFT(SUBSTITUTE(SUBSTITUTE(SUBSTITUTE(SUBSTITUTE(SUBSTITUTE(CID_DB[[#This Row],[ NSN ]],"-","")," ","")," ",""),"‐",""),"NA",""),13))</f>
        <v>6650016636499</v>
      </c>
      <c r="J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TM405555SG||TM40 IQ, 55/55 DEG SIDE,4mmINF,BLUE|6650016636499</v>
      </c>
    </row>
    <row r="295" spans="1:10" x14ac:dyDescent="0.35">
      <c r="A295" s="1" t="s">
        <v>3</v>
      </c>
      <c r="B295" s="1" t="s">
        <v>602</v>
      </c>
      <c r="C295" s="1" t="s">
        <v>621</v>
      </c>
      <c r="D295" s="1" t="s">
        <v>3</v>
      </c>
      <c r="E295" s="1" t="s">
        <v>622</v>
      </c>
      <c r="F295" s="4" t="s">
        <v>3</v>
      </c>
      <c r="G295" s="1" t="s">
        <v>8</v>
      </c>
      <c r="H295" s="3" t="str">
        <f t="shared" si="4"/>
        <v>Commercial</v>
      </c>
      <c r="I295" s="3" t="str">
        <f>IF(IFERROR(SEARCH("N/A",CID_DB[[#This Row],[ NSN ]]),-1)&lt;&gt;-1,"",LEFT(SUBSTITUTE(SUBSTITUTE(SUBSTITUTE(SUBSTITUTE(SUBSTITUTE(CID_DB[[#This Row],[ NSN ]],"-","")," ","")," ",""),"‐",""),"NA",""),13))</f>
        <v/>
      </c>
      <c r="J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XLVUDST||XL Vu(D) STEREO FEATURE ENABLEMENT|</v>
      </c>
    </row>
    <row r="296" spans="1:10" x14ac:dyDescent="0.35">
      <c r="A296" s="1" t="s">
        <v>3</v>
      </c>
      <c r="B296" s="1" t="s">
        <v>602</v>
      </c>
      <c r="C296" s="1" t="s">
        <v>623</v>
      </c>
      <c r="D296" s="1" t="s">
        <v>3</v>
      </c>
      <c r="E296" s="1" t="s">
        <v>624</v>
      </c>
      <c r="F296" s="4" t="s">
        <v>3</v>
      </c>
      <c r="G296" s="1" t="s">
        <v>8</v>
      </c>
      <c r="H296" s="3" t="str">
        <f t="shared" si="4"/>
        <v>Commercial</v>
      </c>
      <c r="I296" s="3" t="str">
        <f>IF(IFERROR(SEARCH("N/A",CID_DB[[#This Row],[ NSN ]]),-1)&lt;&gt;-1,"",LEFT(SUBSTITUTE(SUBSTITUTE(SUBSTITUTE(SUBSTITUTE(SUBSTITUTE(CID_DB[[#This Row],[ NSN ]],"-","")," ","")," ",""),"‐",""),"NA",""),13))</f>
        <v/>
      </c>
      <c r="J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INSPMGRCD||INSPECTION MANAGER CD|</v>
      </c>
    </row>
    <row r="297" spans="1:10" x14ac:dyDescent="0.35">
      <c r="A297" s="1" t="s">
        <v>3</v>
      </c>
      <c r="B297" s="1" t="s">
        <v>602</v>
      </c>
      <c r="C297" s="1" t="s">
        <v>625</v>
      </c>
      <c r="D297" s="1" t="s">
        <v>3</v>
      </c>
      <c r="E297" s="1" t="s">
        <v>626</v>
      </c>
      <c r="F297" s="4" t="s">
        <v>3</v>
      </c>
      <c r="G297" s="1" t="s">
        <v>8</v>
      </c>
      <c r="H297" s="3" t="str">
        <f t="shared" si="4"/>
        <v>Commercial</v>
      </c>
      <c r="I297" s="3" t="str">
        <f>IF(IFERROR(SEARCH("N/A",CID_DB[[#This Row],[ NSN ]]),-1)&lt;&gt;-1,"",LEFT(SUBSTITUTE(SUBSTITUTE(SUBSTITUTE(SUBSTITUTE(SUBSTITUTE(CID_DB[[#This Row],[ NSN ]],"-","")," ","")," ",""),"‐",""),"NA",""),13))</f>
        <v/>
      </c>
      <c r="J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XLVUDMSDSWSUITE||XLVUD SW Suite on micro SD card|</v>
      </c>
    </row>
    <row r="298" spans="1:10" x14ac:dyDescent="0.35">
      <c r="A298" s="1" t="s">
        <v>3</v>
      </c>
      <c r="B298" s="1" t="s">
        <v>602</v>
      </c>
      <c r="C298" s="1" t="s">
        <v>627</v>
      </c>
      <c r="D298" s="1" t="s">
        <v>3</v>
      </c>
      <c r="E298" s="1" t="s">
        <v>628</v>
      </c>
      <c r="F298" s="4" t="s">
        <v>3</v>
      </c>
      <c r="G298" s="1" t="s">
        <v>8</v>
      </c>
      <c r="H298" s="3" t="str">
        <f t="shared" si="4"/>
        <v>Commercial</v>
      </c>
      <c r="I298" s="3" t="str">
        <f>IF(IFERROR(SEARCH("N/A",CID_DB[[#This Row],[ NSN ]]),-1)&lt;&gt;-1,"",LEFT(SUBSTITUTE(SUBSTITUTE(SUBSTITUTE(SUBSTITUTE(SUBSTITUTE(CID_DB[[#This Row],[ NSN ]],"-","")," ","")," ",""),"‐",""),"NA",""),13))</f>
        <v/>
      </c>
      <c r="J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GTR415||RIGID 4.0mm GUIDE TUBE, 16.75|</v>
      </c>
    </row>
    <row r="299" spans="1:10" x14ac:dyDescent="0.35">
      <c r="A299" s="1" t="s">
        <v>3</v>
      </c>
      <c r="B299" s="1" t="s">
        <v>602</v>
      </c>
      <c r="C299" s="1" t="s">
        <v>629</v>
      </c>
      <c r="D299" s="1" t="s">
        <v>3</v>
      </c>
      <c r="E299" s="1" t="s">
        <v>630</v>
      </c>
      <c r="F299" s="4" t="s">
        <v>631</v>
      </c>
      <c r="G299" s="1" t="s">
        <v>8</v>
      </c>
      <c r="H299" s="3" t="str">
        <f t="shared" si="4"/>
        <v>Commercial</v>
      </c>
      <c r="I299" s="3" t="str">
        <f>IF(IFERROR(SEARCH("N/A",CID_DB[[#This Row],[ NSN ]]),-1)&lt;&gt;-1,"",LEFT(SUBSTITUTE(SUBSTITUTE(SUBSTITUTE(SUBSTITUTE(SUBSTITUTE(CID_DB[[#This Row],[ NSN ]],"-","")," ","")," ",""),"‐",""),"NA",""),13))</f>
        <v>5340016168226</v>
      </c>
      <c r="J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XA131||GRIPPER, 4mm,Compatible w/3.9mm and 4mm|5340016168226</v>
      </c>
    </row>
    <row r="300" spans="1:10" x14ac:dyDescent="0.35">
      <c r="A300" s="1" t="s">
        <v>3</v>
      </c>
      <c r="B300" s="1" t="s">
        <v>602</v>
      </c>
      <c r="C300" s="1" t="s">
        <v>632</v>
      </c>
      <c r="D300" s="1" t="s">
        <v>3</v>
      </c>
      <c r="E300" s="1" t="s">
        <v>633</v>
      </c>
      <c r="F300" s="4" t="s">
        <v>3</v>
      </c>
      <c r="G300" s="1" t="s">
        <v>8</v>
      </c>
      <c r="H300" s="3" t="str">
        <f t="shared" si="4"/>
        <v>Commercial</v>
      </c>
      <c r="I300" s="3" t="str">
        <f>IF(IFERROR(SEARCH("N/A",CID_DB[[#This Row],[ NSN ]]),-1)&lt;&gt;-1,"",LEFT(SUBSTITUTE(SUBSTITUTE(SUBSTITUTE(SUBSTITUTE(SUBSTITUTE(CID_DB[[#This Row],[ NSN ]],"-","")," ","")," ",""),"‐",""),"NA",""),13))</f>
        <v/>
      </c>
      <c r="J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VER2400C||Included w/mea tips. 4.0mm Stereo Verification Block|</v>
      </c>
    </row>
    <row r="301" spans="1:10" x14ac:dyDescent="0.35">
      <c r="A301" s="1" t="s">
        <v>3</v>
      </c>
      <c r="B301" s="1" t="s">
        <v>634</v>
      </c>
      <c r="C301" s="1" t="s">
        <v>635</v>
      </c>
      <c r="D301" s="1" t="s">
        <v>3</v>
      </c>
      <c r="E301" s="1" t="s">
        <v>636</v>
      </c>
      <c r="F301" s="4" t="s">
        <v>637</v>
      </c>
      <c r="G301" s="1" t="s">
        <v>8</v>
      </c>
      <c r="H301" s="3" t="str">
        <f t="shared" si="4"/>
        <v>Commercial</v>
      </c>
      <c r="I301" s="3" t="str">
        <f>IF(IFERROR(SEARCH("N/A",CID_DB[[#This Row],[ NSN ]]),-1)&lt;&gt;-1,"",LEFT(SUBSTITUTE(SUBSTITUTE(SUBSTITUTE(SUBSTITUTE(SUBSTITUTE(CID_DB[[#This Row],[ NSN ]],"-","")," ","")," ",""),"‐",""),"NA",""),13))</f>
        <v>5821014828431</v>
      </c>
      <c r="J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064010760101||Transceiver|5821014828431</v>
      </c>
    </row>
    <row r="302" spans="1:10" x14ac:dyDescent="0.35">
      <c r="A302" s="1" t="s">
        <v>3</v>
      </c>
      <c r="B302" s="1" t="s">
        <v>634</v>
      </c>
      <c r="C302" s="1" t="s">
        <v>638</v>
      </c>
      <c r="D302" s="1" t="s">
        <v>3</v>
      </c>
      <c r="E302" s="1" t="s">
        <v>639</v>
      </c>
      <c r="F302" s="4">
        <v>5895015528116</v>
      </c>
      <c r="G302" s="1" t="s">
        <v>8</v>
      </c>
      <c r="H302" s="3" t="str">
        <f t="shared" si="4"/>
        <v>Commercial</v>
      </c>
      <c r="I302" s="3" t="str">
        <f>IF(IFERROR(SEARCH("N/A",CID_DB[[#This Row],[ NSN ]]),-1)&lt;&gt;-1,"",LEFT(SUBSTITUTE(SUBSTITUTE(SUBSTITUTE(SUBSTITUTE(SUBSTITUTE(CID_DB[[#This Row],[ NSN ]],"-","")," ","")," ",""),"‐",""),"NA",""),13))</f>
        <v>5895015528116</v>
      </c>
      <c r="J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066011431602||Transponder|5895015528116</v>
      </c>
    </row>
    <row r="303" spans="1:10" x14ac:dyDescent="0.35">
      <c r="A303" s="1" t="s">
        <v>3</v>
      </c>
      <c r="B303" s="1" t="s">
        <v>634</v>
      </c>
      <c r="C303" s="1" t="s">
        <v>640</v>
      </c>
      <c r="D303" s="1" t="s">
        <v>3</v>
      </c>
      <c r="E303" s="1" t="s">
        <v>641</v>
      </c>
      <c r="F303" s="4">
        <v>5841015528117</v>
      </c>
      <c r="G303" s="1" t="s">
        <v>8</v>
      </c>
      <c r="H303" s="3" t="str">
        <f t="shared" si="4"/>
        <v>Commercial</v>
      </c>
      <c r="I303" s="3" t="str">
        <f>IF(IFERROR(SEARCH("N/A",CID_DB[[#This Row],[ NSN ]]),-1)&lt;&gt;-1,"",LEFT(SUBSTITUTE(SUBSTITUTE(SUBSTITUTE(SUBSTITUTE(SUBSTITUTE(CID_DB[[#This Row],[ NSN ]],"-","")," ","")," ",""),"‐",""),"NA",""),13))</f>
        <v>5841015528117</v>
      </c>
      <c r="J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066011530101||Radar Altimeter|5841015528117</v>
      </c>
    </row>
    <row r="304" spans="1:10" x14ac:dyDescent="0.35">
      <c r="A304" s="1" t="s">
        <v>3</v>
      </c>
      <c r="B304" s="1" t="s">
        <v>634</v>
      </c>
      <c r="C304" s="1" t="s">
        <v>642</v>
      </c>
      <c r="D304" s="1" t="s">
        <v>3</v>
      </c>
      <c r="E304" s="1" t="s">
        <v>643</v>
      </c>
      <c r="F304" s="4">
        <v>6340014595959</v>
      </c>
      <c r="G304" s="1" t="s">
        <v>8</v>
      </c>
      <c r="H304" s="3" t="str">
        <f t="shared" si="4"/>
        <v>Commercial</v>
      </c>
      <c r="I304" s="3" t="str">
        <f>IF(IFERROR(SEARCH("N/A",CID_DB[[#This Row],[ NSN ]]),-1)&lt;&gt;-1,"",LEFT(SUBSTITUTE(SUBSTITUTE(SUBSTITUTE(SUBSTITUTE(SUBSTITUTE(CID_DB[[#This Row],[ NSN ]],"-","")," ","")," ",""),"‐",""),"NA",""),13))</f>
        <v>6340014595959</v>
      </c>
      <c r="J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9650976003||Enhanced Ground Proximity Warning System|6340014595959</v>
      </c>
    </row>
    <row r="305" spans="1:10" x14ac:dyDescent="0.35">
      <c r="A305" s="1" t="s">
        <v>3</v>
      </c>
      <c r="B305" s="1" t="s">
        <v>634</v>
      </c>
      <c r="C305" s="1" t="s">
        <v>635</v>
      </c>
      <c r="D305" s="1" t="s">
        <v>3</v>
      </c>
      <c r="E305" s="1" t="s">
        <v>6894</v>
      </c>
      <c r="F305" s="4" t="s">
        <v>637</v>
      </c>
      <c r="G305" s="1" t="s">
        <v>8</v>
      </c>
      <c r="H305" s="3" t="str">
        <f t="shared" si="4"/>
        <v>Commercial</v>
      </c>
      <c r="I305" s="3" t="str">
        <f>IF(IFERROR(SEARCH("N/A",CID_DB[[#This Row],[ NSN ]]),-1)&lt;&gt;-1,"",LEFT(SUBSTITUTE(SUBSTITUTE(SUBSTITUTE(SUBSTITUTE(SUBSTITUTE(CID_DB[[#This Row],[ NSN ]],"-","")," ","")," ",""),"‐",""),"NA",""),13))</f>
        <v>5821014828431</v>
      </c>
      <c r="J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064010760101||Repair and Overhaul|5821014828431</v>
      </c>
    </row>
    <row r="306" spans="1:10" x14ac:dyDescent="0.35">
      <c r="A306" s="1" t="s">
        <v>3</v>
      </c>
      <c r="B306" s="1" t="s">
        <v>634</v>
      </c>
      <c r="C306" s="1" t="s">
        <v>638</v>
      </c>
      <c r="D306" s="1" t="s">
        <v>3</v>
      </c>
      <c r="E306" s="1" t="s">
        <v>6894</v>
      </c>
      <c r="F306" s="4">
        <v>5895015528116</v>
      </c>
      <c r="G306" s="1" t="s">
        <v>8</v>
      </c>
      <c r="H306" s="3" t="str">
        <f t="shared" si="4"/>
        <v>Commercial</v>
      </c>
      <c r="I306" s="3" t="str">
        <f>IF(IFERROR(SEARCH("N/A",CID_DB[[#This Row],[ NSN ]]),-1)&lt;&gt;-1,"",LEFT(SUBSTITUTE(SUBSTITUTE(SUBSTITUTE(SUBSTITUTE(SUBSTITUTE(CID_DB[[#This Row],[ NSN ]],"-","")," ","")," ",""),"‐",""),"NA",""),13))</f>
        <v>5895015528116</v>
      </c>
      <c r="J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066011431602||Repair and Overhaul|5895015528116</v>
      </c>
    </row>
    <row r="307" spans="1:10" x14ac:dyDescent="0.35">
      <c r="A307" s="1" t="s">
        <v>3</v>
      </c>
      <c r="B307" s="1" t="s">
        <v>634</v>
      </c>
      <c r="C307" s="1" t="s">
        <v>640</v>
      </c>
      <c r="D307" s="1" t="s">
        <v>3</v>
      </c>
      <c r="E307" s="1" t="s">
        <v>6894</v>
      </c>
      <c r="F307" s="4">
        <v>5841015528117</v>
      </c>
      <c r="G307" s="1" t="s">
        <v>8</v>
      </c>
      <c r="H307" s="3" t="str">
        <f t="shared" si="4"/>
        <v>Commercial</v>
      </c>
      <c r="I307" s="3" t="str">
        <f>IF(IFERROR(SEARCH("N/A",CID_DB[[#This Row],[ NSN ]]),-1)&lt;&gt;-1,"",LEFT(SUBSTITUTE(SUBSTITUTE(SUBSTITUTE(SUBSTITUTE(SUBSTITUTE(CID_DB[[#This Row],[ NSN ]],"-","")," ","")," ",""),"‐",""),"NA",""),13))</f>
        <v>5841015528117</v>
      </c>
      <c r="J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066011530101||Repair and Overhaul|5841015528117</v>
      </c>
    </row>
    <row r="308" spans="1:10" x14ac:dyDescent="0.35">
      <c r="A308" s="1" t="s">
        <v>3</v>
      </c>
      <c r="B308" s="1" t="s">
        <v>634</v>
      </c>
      <c r="C308" s="1" t="s">
        <v>642</v>
      </c>
      <c r="D308" s="1" t="s">
        <v>3</v>
      </c>
      <c r="E308" s="1" t="s">
        <v>6894</v>
      </c>
      <c r="F308" s="4">
        <v>6340014595959</v>
      </c>
      <c r="G308" s="1" t="s">
        <v>103</v>
      </c>
      <c r="H308" s="3" t="str">
        <f t="shared" si="4"/>
        <v>Other Than Commercial</v>
      </c>
      <c r="I308" s="3" t="str">
        <f>IF(IFERROR(SEARCH("N/A",CID_DB[[#This Row],[ NSN ]]),-1)&lt;&gt;-1,"",LEFT(SUBSTITUTE(SUBSTITUTE(SUBSTITUTE(SUBSTITUTE(SUBSTITUTE(CID_DB[[#This Row],[ NSN ]],"-","")," ","")," ",""),"‐",""),"NA",""),13))</f>
        <v>6340014595959</v>
      </c>
      <c r="J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9650976003||Repair and Overhaul|6340014595959</v>
      </c>
    </row>
    <row r="309" spans="1:10" x14ac:dyDescent="0.35">
      <c r="A309" s="1" t="s">
        <v>3</v>
      </c>
      <c r="B309" s="1" t="s">
        <v>644</v>
      </c>
      <c r="C309" s="1" t="s">
        <v>645</v>
      </c>
      <c r="D309" s="1" t="s">
        <v>645</v>
      </c>
      <c r="E309" s="1" t="s">
        <v>646</v>
      </c>
      <c r="F309" s="4" t="s">
        <v>3</v>
      </c>
      <c r="G309" s="1" t="s">
        <v>8</v>
      </c>
      <c r="H309" s="3" t="str">
        <f t="shared" si="4"/>
        <v>Commercial</v>
      </c>
      <c r="I309" s="3" t="str">
        <f>IF(IFERROR(SEARCH("N/A",CID_DB[[#This Row],[ NSN ]]),-1)&lt;&gt;-1,"",LEFT(SUBSTITUTE(SUBSTITUTE(SUBSTITUTE(SUBSTITUTE(SUBSTITUTE(CID_DB[[#This Row],[ NSN ]],"-","")," ","")," ",""),"‐",""),"NA",""),13))</f>
        <v/>
      </c>
      <c r="J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32403270002|32403270002|EMI Filter|</v>
      </c>
    </row>
    <row r="310" spans="1:10" x14ac:dyDescent="0.35">
      <c r="A310" s="1" t="s">
        <v>3</v>
      </c>
      <c r="B310" s="1" t="s">
        <v>647</v>
      </c>
      <c r="C310" s="1" t="s">
        <v>648</v>
      </c>
      <c r="D310" s="1" t="s">
        <v>649</v>
      </c>
      <c r="E310" s="1" t="s">
        <v>650</v>
      </c>
      <c r="F310" s="4" t="s">
        <v>651</v>
      </c>
      <c r="G310" s="1" t="s">
        <v>8</v>
      </c>
      <c r="H310" s="3" t="str">
        <f t="shared" si="4"/>
        <v>Commercial</v>
      </c>
      <c r="I310" s="3" t="str">
        <f>IF(IFERROR(SEARCH("N/A",CID_DB[[#This Row],[ NSN ]]),-1)&lt;&gt;-1,"",LEFT(SUBSTITUTE(SUBSTITUTE(SUBSTITUTE(SUBSTITUTE(SUBSTITUTE(CID_DB[[#This Row],[ NSN ]],"-","")," ","")," ",""),"‐",""),"NA",""),13))</f>
        <v>1615013094639</v>
      </c>
      <c r="J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73113101129|K022CY991|Magnetic PickUp Main Transmission (Transducer, Motional PickUp)|1615013094639</v>
      </c>
    </row>
    <row r="311" spans="1:10" x14ac:dyDescent="0.35">
      <c r="A311" s="1" t="s">
        <v>3</v>
      </c>
      <c r="B311" s="1" t="s">
        <v>652</v>
      </c>
      <c r="C311" s="1" t="s">
        <v>653</v>
      </c>
      <c r="D311" s="1" t="s">
        <v>3</v>
      </c>
      <c r="E311" s="1" t="s">
        <v>654</v>
      </c>
      <c r="F311" s="4">
        <v>5360008876147</v>
      </c>
      <c r="G311" s="1" t="s">
        <v>8</v>
      </c>
      <c r="H311" s="3" t="str">
        <f t="shared" si="4"/>
        <v>Commercial</v>
      </c>
      <c r="I311" s="3" t="str">
        <f>IF(IFERROR(SEARCH("N/A",CID_DB[[#This Row],[ NSN ]]),-1)&lt;&gt;-1,"",LEFT(SUBSTITUTE(SUBSTITUTE(SUBSTITUTE(SUBSTITUTE(SUBSTITUTE(CID_DB[[#This Row],[ NSN ]],"-","")," ","")," ",""),"‐",""),"NA",""),13))</f>
        <v>5360008876147</v>
      </c>
      <c r="J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114L20841||Landing Gear Mount, Spring|5360008876147</v>
      </c>
    </row>
    <row r="312" spans="1:10" x14ac:dyDescent="0.35">
      <c r="A312" s="1" t="s">
        <v>3</v>
      </c>
      <c r="B312" s="1" t="s">
        <v>652</v>
      </c>
      <c r="C312" s="1" t="s">
        <v>655</v>
      </c>
      <c r="D312" s="1" t="s">
        <v>3</v>
      </c>
      <c r="E312" s="1" t="s">
        <v>656</v>
      </c>
      <c r="F312" s="4">
        <v>3120013139375</v>
      </c>
      <c r="G312" s="1" t="s">
        <v>8</v>
      </c>
      <c r="H312" s="3" t="str">
        <f t="shared" si="4"/>
        <v>Commercial</v>
      </c>
      <c r="I312" s="3" t="str">
        <f>IF(IFERROR(SEARCH("N/A",CID_DB[[#This Row],[ NSN ]]),-1)&lt;&gt;-1,"",LEFT(SUBSTITUTE(SUBSTITUTE(SUBSTITUTE(SUBSTITUTE(SUBSTITUTE(CID_DB[[#This Row],[ NSN ]],"-","")," ","")," ",""),"‐",""),"NA",""),13))</f>
        <v>3120013139375</v>
      </c>
      <c r="J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234RS2022||Main Rotor Damper RodEnd Bearing|3120013139375</v>
      </c>
    </row>
    <row r="313" spans="1:10" x14ac:dyDescent="0.35">
      <c r="A313" s="1" t="s">
        <v>3</v>
      </c>
      <c r="B313" s="1" t="s">
        <v>657</v>
      </c>
      <c r="C313" s="1" t="s">
        <v>658</v>
      </c>
      <c r="D313" s="1" t="s">
        <v>3</v>
      </c>
      <c r="E313" s="1" t="s">
        <v>659</v>
      </c>
      <c r="F313" s="4">
        <v>4130014836711</v>
      </c>
      <c r="G313" s="1" t="s">
        <v>8</v>
      </c>
      <c r="H313" s="3" t="str">
        <f t="shared" si="4"/>
        <v>Commercial</v>
      </c>
      <c r="I313" s="3" t="str">
        <f>IF(IFERROR(SEARCH("N/A",CID_DB[[#This Row],[ NSN ]]),-1)&lt;&gt;-1,"",LEFT(SUBSTITUTE(SUBSTITUTE(SUBSTITUTE(SUBSTITUTE(SUBSTITUTE(CID_DB[[#This Row],[ NSN ]],"-","")," ","")," ",""),"‐",""),"NA",""),13))</f>
        <v>4130014836711</v>
      </c>
      <c r="J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571745||Air Cooling Turbine|4130014836711</v>
      </c>
    </row>
    <row r="314" spans="1:10" x14ac:dyDescent="0.35">
      <c r="A314" s="1" t="s">
        <v>3</v>
      </c>
      <c r="B314" s="1" t="s">
        <v>657</v>
      </c>
      <c r="C314" s="1" t="s">
        <v>658</v>
      </c>
      <c r="D314" s="1" t="s">
        <v>3</v>
      </c>
      <c r="E314" s="1" t="s">
        <v>6895</v>
      </c>
      <c r="F314" s="4">
        <v>4130014836711</v>
      </c>
      <c r="G314" s="1" t="s">
        <v>8</v>
      </c>
      <c r="H314" s="3" t="str">
        <f t="shared" si="4"/>
        <v>Commercial</v>
      </c>
      <c r="I314" s="3" t="str">
        <f>IF(IFERROR(SEARCH("N/A",CID_DB[[#This Row],[ NSN ]]),-1)&lt;&gt;-1,"",LEFT(SUBSTITUTE(SUBSTITUTE(SUBSTITUTE(SUBSTITUTE(SUBSTITUTE(CID_DB[[#This Row],[ NSN ]],"-","")," ","")," ",""),"‐",""),"NA",""),13))</f>
        <v>4130014836711</v>
      </c>
      <c r="J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571745||Repair and Overhaul (No Fault Found, Beyond Economic Repair and Repair):|4130014836711</v>
      </c>
    </row>
    <row r="315" spans="1:10" x14ac:dyDescent="0.35">
      <c r="A315" s="1" t="s">
        <v>3</v>
      </c>
      <c r="B315" s="1" t="s">
        <v>657</v>
      </c>
      <c r="C315" s="1" t="s">
        <v>658</v>
      </c>
      <c r="D315" s="1" t="s">
        <v>3</v>
      </c>
      <c r="E315" s="1" t="s">
        <v>6896</v>
      </c>
      <c r="F315" s="4">
        <v>4130014836711</v>
      </c>
      <c r="G315" s="1" t="s">
        <v>103</v>
      </c>
      <c r="H315" s="3" t="str">
        <f t="shared" si="4"/>
        <v>Other Than Commercial</v>
      </c>
      <c r="I315" s="3" t="str">
        <f>IF(IFERROR(SEARCH("N/A",CID_DB[[#This Row],[ NSN ]]),-1)&lt;&gt;-1,"",LEFT(SUBSTITUTE(SUBSTITUTE(SUBSTITUTE(SUBSTITUTE(SUBSTITUTE(CID_DB[[#This Row],[ NSN ]],"-","")," ","")," ",""),"‐",""),"NA",""),13))</f>
        <v>4130014836711</v>
      </c>
      <c r="J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571745||Upgrade (57174511, 57174521 and 57174531, to 57174541)|4130014836711</v>
      </c>
    </row>
    <row r="316" spans="1:10" x14ac:dyDescent="0.35">
      <c r="A316" s="1" t="s">
        <v>3</v>
      </c>
      <c r="B316" s="1" t="s">
        <v>660</v>
      </c>
      <c r="C316" s="1" t="s">
        <v>661</v>
      </c>
      <c r="D316" s="1" t="s">
        <v>3</v>
      </c>
      <c r="E316" s="1" t="s">
        <v>14231</v>
      </c>
      <c r="F316" s="4" t="s">
        <v>3</v>
      </c>
      <c r="G316" s="1" t="s">
        <v>8</v>
      </c>
      <c r="H316" s="3" t="str">
        <f t="shared" si="4"/>
        <v>Commercial</v>
      </c>
      <c r="I316" s="3" t="str">
        <f>IF(IFERROR(SEARCH("N/A",CID_DB[[#This Row],[ NSN ]]),-1)&lt;&gt;-1,"",LEFT(SUBSTITUTE(SUBSTITUTE(SUBSTITUTE(SUBSTITUTE(SUBSTITUTE(CID_DB[[#This Row],[ NSN ]],"-","")," ","")," ",""),"‐",""),"NA",""),13))</f>
        <v/>
      </c>
      <c r="J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50122||Modulator|</v>
      </c>
    </row>
    <row r="317" spans="1:10" x14ac:dyDescent="0.35">
      <c r="A317" s="1" t="s">
        <v>3</v>
      </c>
      <c r="B317" s="1" t="s">
        <v>660</v>
      </c>
      <c r="C317" s="1" t="s">
        <v>3</v>
      </c>
      <c r="D317" s="1" t="s">
        <v>3</v>
      </c>
      <c r="E317" s="1" t="s">
        <v>14235</v>
      </c>
      <c r="F317" s="4" t="s">
        <v>3</v>
      </c>
      <c r="G317" s="1" t="s">
        <v>8</v>
      </c>
      <c r="H317" s="3" t="str">
        <f t="shared" si="4"/>
        <v>Commercial</v>
      </c>
      <c r="I317" s="3" t="str">
        <f>IF(IFERROR(SEARCH("N/A",CID_DB[[#This Row],[ NSN ]]),-1)&lt;&gt;-1,"",LEFT(SUBSTITUTE(SUBSTITUTE(SUBSTITUTE(SUBSTITUTE(SUBSTITUTE(CID_DB[[#This Row],[ NSN ]],"-","")," ","")," ",""),"‐",""),"NA",""),13))</f>
        <v/>
      </c>
      <c r="J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Evaluation Services|</v>
      </c>
    </row>
    <row r="318" spans="1:10" x14ac:dyDescent="0.35">
      <c r="A318" s="1" t="s">
        <v>3</v>
      </c>
      <c r="B318" s="1" t="s">
        <v>660</v>
      </c>
      <c r="C318" s="1" t="s">
        <v>3</v>
      </c>
      <c r="D318" s="1" t="s">
        <v>3</v>
      </c>
      <c r="E318" s="1" t="s">
        <v>14233</v>
      </c>
      <c r="F318" s="4" t="s">
        <v>3</v>
      </c>
      <c r="G318" s="1" t="s">
        <v>8</v>
      </c>
      <c r="H318" s="3" t="str">
        <f t="shared" si="4"/>
        <v>Commercial</v>
      </c>
      <c r="I318" s="3" t="str">
        <f>IF(IFERROR(SEARCH("N/A",CID_DB[[#This Row],[ NSN ]]),-1)&lt;&gt;-1,"",LEFT(SUBSTITUTE(SUBSTITUTE(SUBSTITUTE(SUBSTITUTE(SUBSTITUTE(CID_DB[[#This Row],[ NSN ]],"-","")," ","")," ",""),"‐",""),"NA",""),13))</f>
        <v/>
      </c>
      <c r="J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Repair Services|</v>
      </c>
    </row>
    <row r="319" spans="1:10" x14ac:dyDescent="0.35">
      <c r="A319" s="1" t="s">
        <v>3</v>
      </c>
      <c r="B319" s="1" t="s">
        <v>660</v>
      </c>
      <c r="C319" s="1" t="s">
        <v>3</v>
      </c>
      <c r="D319" s="1" t="s">
        <v>3</v>
      </c>
      <c r="E319" s="1" t="s">
        <v>14236</v>
      </c>
      <c r="F319" s="4" t="s">
        <v>3</v>
      </c>
      <c r="G319" s="1" t="s">
        <v>8</v>
      </c>
      <c r="H319" s="3" t="str">
        <f t="shared" si="4"/>
        <v>Commercial</v>
      </c>
      <c r="I319" s="3" t="str">
        <f>IF(IFERROR(SEARCH("N/A",CID_DB[[#This Row],[ NSN ]]),-1)&lt;&gt;-1,"",LEFT(SUBSTITUTE(SUBSTITUTE(SUBSTITUTE(SUBSTITUTE(SUBSTITUTE(CID_DB[[#This Row],[ NSN ]],"-","")," ","")," ",""),"‐",""),"NA",""),13))</f>
        <v/>
      </c>
      <c r="J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Upgrade Services|</v>
      </c>
    </row>
    <row r="320" spans="1:10" x14ac:dyDescent="0.35">
      <c r="A320" s="1" t="s">
        <v>3</v>
      </c>
      <c r="B320" s="1" t="s">
        <v>660</v>
      </c>
      <c r="C320" s="1" t="s">
        <v>3</v>
      </c>
      <c r="D320" s="1" t="s">
        <v>3</v>
      </c>
      <c r="E320" s="1" t="s">
        <v>14237</v>
      </c>
      <c r="F320" s="4" t="s">
        <v>3</v>
      </c>
      <c r="G320" s="1" t="s">
        <v>8</v>
      </c>
      <c r="H320" s="3" t="str">
        <f t="shared" si="4"/>
        <v>Commercial</v>
      </c>
      <c r="I320" s="3" t="str">
        <f>IF(IFERROR(SEARCH("N/A",CID_DB[[#This Row],[ NSN ]]),-1)&lt;&gt;-1,"",LEFT(SUBSTITUTE(SUBSTITUTE(SUBSTITUTE(SUBSTITUTE(SUBSTITUTE(CID_DB[[#This Row],[ NSN ]],"-","")," ","")," ",""),"‐",""),"NA",""),13))</f>
        <v/>
      </c>
      <c r="J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Training Services|</v>
      </c>
    </row>
    <row r="321" spans="1:10" x14ac:dyDescent="0.35">
      <c r="A321" s="1" t="s">
        <v>3</v>
      </c>
      <c r="B321" s="1" t="s">
        <v>660</v>
      </c>
      <c r="C321" s="1" t="s">
        <v>3</v>
      </c>
      <c r="D321" s="1" t="s">
        <v>3</v>
      </c>
      <c r="E321" s="1" t="s">
        <v>14238</v>
      </c>
      <c r="F321" s="4" t="s">
        <v>3</v>
      </c>
      <c r="G321" s="1" t="s">
        <v>8</v>
      </c>
      <c r="H321" s="3" t="str">
        <f t="shared" si="4"/>
        <v>Commercial</v>
      </c>
      <c r="I321" s="3" t="str">
        <f>IF(IFERROR(SEARCH("N/A",CID_DB[[#This Row],[ NSN ]]),-1)&lt;&gt;-1,"",LEFT(SUBSTITUTE(SUBSTITUTE(SUBSTITUTE(SUBSTITUTE(SUBSTITUTE(CID_DB[[#This Row],[ NSN ]],"-","")," ","")," ",""),"‐",""),"NA",""),13))</f>
        <v/>
      </c>
      <c r="J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Spares Procurement|</v>
      </c>
    </row>
    <row r="322" spans="1:10" x14ac:dyDescent="0.35">
      <c r="A322" s="1" t="s">
        <v>3</v>
      </c>
      <c r="B322" s="1" t="s">
        <v>660</v>
      </c>
      <c r="C322" s="1" t="s">
        <v>662</v>
      </c>
      <c r="D322" s="1" t="s">
        <v>3</v>
      </c>
      <c r="E322" s="1" t="s">
        <v>14239</v>
      </c>
      <c r="F322" s="4" t="s">
        <v>3</v>
      </c>
      <c r="G322" s="1" t="s">
        <v>8</v>
      </c>
      <c r="H322" s="3" t="str">
        <f t="shared" si="4"/>
        <v>Commercial</v>
      </c>
      <c r="I322" s="3" t="str">
        <f>IF(IFERROR(SEARCH("N/A",CID_DB[[#This Row],[ NSN ]]),-1)&lt;&gt;-1,"",LEFT(SUBSTITUTE(SUBSTITUTE(SUBSTITUTE(SUBSTITUTE(SUBSTITUTE(CID_DB[[#This Row],[ NSN ]],"-","")," ","")," ",""),"‐",""),"NA",""),13))</f>
        <v/>
      </c>
      <c r="J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15252||Modulator|</v>
      </c>
    </row>
    <row r="323" spans="1:10" x14ac:dyDescent="0.35">
      <c r="A323" s="1" t="s">
        <v>3</v>
      </c>
      <c r="B323" s="1" t="s">
        <v>660</v>
      </c>
      <c r="C323" s="1" t="s">
        <v>3</v>
      </c>
      <c r="D323" s="1" t="s">
        <v>3</v>
      </c>
      <c r="E323" s="1" t="s">
        <v>14235</v>
      </c>
      <c r="F323" s="4" t="s">
        <v>3</v>
      </c>
      <c r="G323" s="1" t="s">
        <v>8</v>
      </c>
      <c r="H323" s="3" t="str">
        <f t="shared" ref="H323:H386" si="5">IF(G323="Y - CID","Commercial",IF(G323="N - CID","Other Than Commercial","N/A"))</f>
        <v>Commercial</v>
      </c>
      <c r="I323" s="3" t="str">
        <f>IF(IFERROR(SEARCH("N/A",CID_DB[[#This Row],[ NSN ]]),-1)&lt;&gt;-1,"",LEFT(SUBSTITUTE(SUBSTITUTE(SUBSTITUTE(SUBSTITUTE(SUBSTITUTE(CID_DB[[#This Row],[ NSN ]],"-","")," ","")," ",""),"‐",""),"NA",""),13))</f>
        <v/>
      </c>
      <c r="J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Evaluation Services|</v>
      </c>
    </row>
    <row r="324" spans="1:10" x14ac:dyDescent="0.35">
      <c r="A324" s="1" t="s">
        <v>3</v>
      </c>
      <c r="B324" s="1" t="s">
        <v>660</v>
      </c>
      <c r="C324" s="1" t="s">
        <v>3</v>
      </c>
      <c r="D324" s="1" t="s">
        <v>3</v>
      </c>
      <c r="E324" s="1" t="s">
        <v>14240</v>
      </c>
      <c r="F324" s="4" t="s">
        <v>3</v>
      </c>
      <c r="G324" s="1" t="s">
        <v>8</v>
      </c>
      <c r="H324" s="3" t="str">
        <f t="shared" si="5"/>
        <v>Commercial</v>
      </c>
      <c r="I324" s="3" t="str">
        <f>IF(IFERROR(SEARCH("N/A",CID_DB[[#This Row],[ NSN ]]),-1)&lt;&gt;-1,"",LEFT(SUBSTITUTE(SUBSTITUTE(SUBSTITUTE(SUBSTITUTE(SUBSTITUTE(CID_DB[[#This Row],[ NSN ]],"-","")," ","")," ",""),"‐",""),"NA",""),13))</f>
        <v/>
      </c>
      <c r="J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Repair Services|</v>
      </c>
    </row>
    <row r="325" spans="1:10" x14ac:dyDescent="0.35">
      <c r="A325" s="1" t="s">
        <v>3</v>
      </c>
      <c r="B325" s="1" t="s">
        <v>660</v>
      </c>
      <c r="C325" s="1" t="s">
        <v>3</v>
      </c>
      <c r="D325" s="1" t="s">
        <v>3</v>
      </c>
      <c r="E325" s="1" t="s">
        <v>14236</v>
      </c>
      <c r="F325" s="4" t="s">
        <v>3</v>
      </c>
      <c r="G325" s="1" t="s">
        <v>8</v>
      </c>
      <c r="H325" s="3" t="str">
        <f t="shared" si="5"/>
        <v>Commercial</v>
      </c>
      <c r="I325" s="3" t="str">
        <f>IF(IFERROR(SEARCH("N/A",CID_DB[[#This Row],[ NSN ]]),-1)&lt;&gt;-1,"",LEFT(SUBSTITUTE(SUBSTITUTE(SUBSTITUTE(SUBSTITUTE(SUBSTITUTE(CID_DB[[#This Row],[ NSN ]],"-","")," ","")," ",""),"‐",""),"NA",""),13))</f>
        <v/>
      </c>
      <c r="J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Upgrade Services|</v>
      </c>
    </row>
    <row r="326" spans="1:10" x14ac:dyDescent="0.35">
      <c r="A326" s="1" t="s">
        <v>3</v>
      </c>
      <c r="B326" s="1" t="s">
        <v>660</v>
      </c>
      <c r="C326" s="1" t="s">
        <v>3</v>
      </c>
      <c r="D326" s="1" t="s">
        <v>3</v>
      </c>
      <c r="E326" s="1" t="s">
        <v>14237</v>
      </c>
      <c r="F326" s="4" t="s">
        <v>3</v>
      </c>
      <c r="G326" s="1" t="s">
        <v>8</v>
      </c>
      <c r="H326" s="3" t="str">
        <f t="shared" si="5"/>
        <v>Commercial</v>
      </c>
      <c r="I326" s="3" t="str">
        <f>IF(IFERROR(SEARCH("N/A",CID_DB[[#This Row],[ NSN ]]),-1)&lt;&gt;-1,"",LEFT(SUBSTITUTE(SUBSTITUTE(SUBSTITUTE(SUBSTITUTE(SUBSTITUTE(CID_DB[[#This Row],[ NSN ]],"-","")," ","")," ",""),"‐",""),"NA",""),13))</f>
        <v/>
      </c>
      <c r="J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Training Services|</v>
      </c>
    </row>
    <row r="327" spans="1:10" x14ac:dyDescent="0.35">
      <c r="A327" s="1" t="s">
        <v>3</v>
      </c>
      <c r="B327" s="1" t="s">
        <v>660</v>
      </c>
      <c r="C327" s="1" t="s">
        <v>3</v>
      </c>
      <c r="D327" s="1" t="s">
        <v>3</v>
      </c>
      <c r="E327" s="1" t="s">
        <v>14238</v>
      </c>
      <c r="F327" s="4" t="s">
        <v>3</v>
      </c>
      <c r="G327" s="1" t="s">
        <v>8</v>
      </c>
      <c r="H327" s="3" t="str">
        <f t="shared" si="5"/>
        <v>Commercial</v>
      </c>
      <c r="I327" s="3" t="str">
        <f>IF(IFERROR(SEARCH("N/A",CID_DB[[#This Row],[ NSN ]]),-1)&lt;&gt;-1,"",LEFT(SUBSTITUTE(SUBSTITUTE(SUBSTITUTE(SUBSTITUTE(SUBSTITUTE(CID_DB[[#This Row],[ NSN ]],"-","")," ","")," ",""),"‐",""),"NA",""),13))</f>
        <v/>
      </c>
      <c r="J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Spares Procurement|</v>
      </c>
    </row>
    <row r="328" spans="1:10" x14ac:dyDescent="0.35">
      <c r="A328" s="1" t="s">
        <v>3</v>
      </c>
      <c r="B328" s="1" t="s">
        <v>660</v>
      </c>
      <c r="C328" s="1" t="s">
        <v>663</v>
      </c>
      <c r="D328" s="1" t="s">
        <v>3</v>
      </c>
      <c r="E328" s="1" t="s">
        <v>14231</v>
      </c>
      <c r="F328" s="4" t="s">
        <v>3</v>
      </c>
      <c r="G328" s="1" t="s">
        <v>8</v>
      </c>
      <c r="H328" s="3" t="str">
        <f t="shared" si="5"/>
        <v>Commercial</v>
      </c>
      <c r="I328" s="3" t="str">
        <f>IF(IFERROR(SEARCH("N/A",CID_DB[[#This Row],[ NSN ]]),-1)&lt;&gt;-1,"",LEFT(SUBSTITUTE(SUBSTITUTE(SUBSTITUTE(SUBSTITUTE(SUBSTITUTE(CID_DB[[#This Row],[ NSN ]],"-","")," ","")," ",""),"‐",""),"NA",""),13))</f>
        <v/>
      </c>
      <c r="J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25352||Modulator|</v>
      </c>
    </row>
    <row r="329" spans="1:10" x14ac:dyDescent="0.35">
      <c r="A329" s="1" t="s">
        <v>3</v>
      </c>
      <c r="B329" s="1" t="s">
        <v>660</v>
      </c>
      <c r="C329" s="1" t="s">
        <v>3</v>
      </c>
      <c r="D329" s="1" t="s">
        <v>3</v>
      </c>
      <c r="E329" s="1" t="s">
        <v>14235</v>
      </c>
      <c r="F329" s="4" t="s">
        <v>3</v>
      </c>
      <c r="G329" s="1" t="s">
        <v>8</v>
      </c>
      <c r="H329" s="3" t="str">
        <f t="shared" si="5"/>
        <v>Commercial</v>
      </c>
      <c r="I329" s="3" t="str">
        <f>IF(IFERROR(SEARCH("N/A",CID_DB[[#This Row],[ NSN ]]),-1)&lt;&gt;-1,"",LEFT(SUBSTITUTE(SUBSTITUTE(SUBSTITUTE(SUBSTITUTE(SUBSTITUTE(CID_DB[[#This Row],[ NSN ]],"-","")," ","")," ",""),"‐",""),"NA",""),13))</f>
        <v/>
      </c>
      <c r="J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Evaluation Services|</v>
      </c>
    </row>
    <row r="330" spans="1:10" x14ac:dyDescent="0.35">
      <c r="A330" s="1" t="s">
        <v>3</v>
      </c>
      <c r="B330" s="1" t="s">
        <v>660</v>
      </c>
      <c r="C330" s="1" t="s">
        <v>3</v>
      </c>
      <c r="D330" s="1" t="s">
        <v>3</v>
      </c>
      <c r="E330" s="1" t="s">
        <v>14233</v>
      </c>
      <c r="F330" s="4" t="s">
        <v>3</v>
      </c>
      <c r="G330" s="1" t="s">
        <v>8</v>
      </c>
      <c r="H330" s="3" t="str">
        <f t="shared" si="5"/>
        <v>Commercial</v>
      </c>
      <c r="I330" s="3" t="str">
        <f>IF(IFERROR(SEARCH("N/A",CID_DB[[#This Row],[ NSN ]]),-1)&lt;&gt;-1,"",LEFT(SUBSTITUTE(SUBSTITUTE(SUBSTITUTE(SUBSTITUTE(SUBSTITUTE(CID_DB[[#This Row],[ NSN ]],"-","")," ","")," ",""),"‐",""),"NA",""),13))</f>
        <v/>
      </c>
      <c r="J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Repair Services|</v>
      </c>
    </row>
    <row r="331" spans="1:10" x14ac:dyDescent="0.35">
      <c r="A331" s="1" t="s">
        <v>3</v>
      </c>
      <c r="B331" s="1" t="s">
        <v>660</v>
      </c>
      <c r="C331" s="1" t="s">
        <v>3</v>
      </c>
      <c r="D331" s="1" t="s">
        <v>3</v>
      </c>
      <c r="E331" s="1" t="s">
        <v>14236</v>
      </c>
      <c r="F331" s="4" t="s">
        <v>3</v>
      </c>
      <c r="G331" s="1" t="s">
        <v>8</v>
      </c>
      <c r="H331" s="3" t="str">
        <f t="shared" si="5"/>
        <v>Commercial</v>
      </c>
      <c r="I331" s="3" t="str">
        <f>IF(IFERROR(SEARCH("N/A",CID_DB[[#This Row],[ NSN ]]),-1)&lt;&gt;-1,"",LEFT(SUBSTITUTE(SUBSTITUTE(SUBSTITUTE(SUBSTITUTE(SUBSTITUTE(CID_DB[[#This Row],[ NSN ]],"-","")," ","")," ",""),"‐",""),"NA",""),13))</f>
        <v/>
      </c>
      <c r="J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Upgrade Services|</v>
      </c>
    </row>
    <row r="332" spans="1:10" x14ac:dyDescent="0.35">
      <c r="A332" s="1" t="s">
        <v>3</v>
      </c>
      <c r="B332" s="1" t="s">
        <v>660</v>
      </c>
      <c r="C332" s="1" t="s">
        <v>3</v>
      </c>
      <c r="D332" s="1" t="s">
        <v>3</v>
      </c>
      <c r="E332" s="1" t="s">
        <v>14237</v>
      </c>
      <c r="F332" s="4" t="s">
        <v>3</v>
      </c>
      <c r="G332" s="1" t="s">
        <v>8</v>
      </c>
      <c r="H332" s="3" t="str">
        <f t="shared" si="5"/>
        <v>Commercial</v>
      </c>
      <c r="I332" s="3" t="str">
        <f>IF(IFERROR(SEARCH("N/A",CID_DB[[#This Row],[ NSN ]]),-1)&lt;&gt;-1,"",LEFT(SUBSTITUTE(SUBSTITUTE(SUBSTITUTE(SUBSTITUTE(SUBSTITUTE(CID_DB[[#This Row],[ NSN ]],"-","")," ","")," ",""),"‐",""),"NA",""),13))</f>
        <v/>
      </c>
      <c r="J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Training Services|</v>
      </c>
    </row>
    <row r="333" spans="1:10" x14ac:dyDescent="0.35">
      <c r="A333" s="1" t="s">
        <v>3</v>
      </c>
      <c r="B333" s="1" t="s">
        <v>660</v>
      </c>
      <c r="C333" s="1" t="s">
        <v>3</v>
      </c>
      <c r="D333" s="1" t="s">
        <v>3</v>
      </c>
      <c r="E333" s="1" t="s">
        <v>14238</v>
      </c>
      <c r="F333" s="4" t="s">
        <v>3</v>
      </c>
      <c r="G333" s="1" t="s">
        <v>8</v>
      </c>
      <c r="H333" s="3" t="str">
        <f t="shared" si="5"/>
        <v>Commercial</v>
      </c>
      <c r="I333" s="3" t="str">
        <f>IF(IFERROR(SEARCH("N/A",CID_DB[[#This Row],[ NSN ]]),-1)&lt;&gt;-1,"",LEFT(SUBSTITUTE(SUBSTITUTE(SUBSTITUTE(SUBSTITUTE(SUBSTITUTE(CID_DB[[#This Row],[ NSN ]],"-","")," ","")," ",""),"‐",""),"NA",""),13))</f>
        <v/>
      </c>
      <c r="J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Spares Procurement|</v>
      </c>
    </row>
    <row r="334" spans="1:10" x14ac:dyDescent="0.35">
      <c r="A334" s="1" t="s">
        <v>3</v>
      </c>
      <c r="B334" s="1" t="s">
        <v>660</v>
      </c>
      <c r="C334" s="1" t="s">
        <v>664</v>
      </c>
      <c r="D334" s="1" t="s">
        <v>3</v>
      </c>
      <c r="E334" s="1" t="s">
        <v>14231</v>
      </c>
      <c r="F334" s="4" t="s">
        <v>3</v>
      </c>
      <c r="G334" s="1" t="s">
        <v>8</v>
      </c>
      <c r="H334" s="3" t="str">
        <f t="shared" si="5"/>
        <v>Commercial</v>
      </c>
      <c r="I334" s="3" t="str">
        <f>IF(IFERROR(SEARCH("N/A",CID_DB[[#This Row],[ NSN ]]),-1)&lt;&gt;-1,"",LEFT(SUBSTITUTE(SUBSTITUTE(SUBSTITUTE(SUBSTITUTE(SUBSTITUTE(CID_DB[[#This Row],[ NSN ]],"-","")," ","")," ",""),"‐",""),"NA",""),13))</f>
        <v/>
      </c>
      <c r="J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SAC2052||Modulator|</v>
      </c>
    </row>
    <row r="335" spans="1:10" x14ac:dyDescent="0.35">
      <c r="A335" s="1" t="s">
        <v>3</v>
      </c>
      <c r="B335" s="1" t="s">
        <v>660</v>
      </c>
      <c r="C335" s="1" t="s">
        <v>3</v>
      </c>
      <c r="D335" s="1" t="s">
        <v>3</v>
      </c>
      <c r="E335" s="1" t="s">
        <v>14232</v>
      </c>
      <c r="F335" s="4" t="s">
        <v>3</v>
      </c>
      <c r="G335" s="1" t="s">
        <v>8</v>
      </c>
      <c r="H335" s="3" t="str">
        <f t="shared" si="5"/>
        <v>Commercial</v>
      </c>
      <c r="I335" s="3" t="str">
        <f>IF(IFERROR(SEARCH("N/A",CID_DB[[#This Row],[ NSN ]]),-1)&lt;&gt;-1,"",LEFT(SUBSTITUTE(SUBSTITUTE(SUBSTITUTE(SUBSTITUTE(SUBSTITUTE(CID_DB[[#This Row],[ NSN ]],"-","")," ","")," ",""),"‐",""),"NA",""),13))</f>
        <v/>
      </c>
      <c r="J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Evaluation Services|</v>
      </c>
    </row>
    <row r="336" spans="1:10" x14ac:dyDescent="0.35">
      <c r="A336" s="1" t="s">
        <v>3</v>
      </c>
      <c r="B336" s="1" t="s">
        <v>660</v>
      </c>
      <c r="C336" s="1" t="s">
        <v>3</v>
      </c>
      <c r="D336" s="1" t="s">
        <v>3</v>
      </c>
      <c r="E336" s="1" t="s">
        <v>14233</v>
      </c>
      <c r="F336" s="4" t="s">
        <v>3</v>
      </c>
      <c r="G336" s="1" t="s">
        <v>8</v>
      </c>
      <c r="H336" s="3" t="str">
        <f t="shared" si="5"/>
        <v>Commercial</v>
      </c>
      <c r="I336" s="3" t="str">
        <f>IF(IFERROR(SEARCH("N/A",CID_DB[[#This Row],[ NSN ]]),-1)&lt;&gt;-1,"",LEFT(SUBSTITUTE(SUBSTITUTE(SUBSTITUTE(SUBSTITUTE(SUBSTITUTE(CID_DB[[#This Row],[ NSN ]],"-","")," ","")," ",""),"‐",""),"NA",""),13))</f>
        <v/>
      </c>
      <c r="J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Repair Services|</v>
      </c>
    </row>
    <row r="337" spans="1:10" x14ac:dyDescent="0.35">
      <c r="A337" s="1" t="s">
        <v>3</v>
      </c>
      <c r="B337" s="1" t="s">
        <v>660</v>
      </c>
      <c r="C337" s="1" t="s">
        <v>3</v>
      </c>
      <c r="D337" s="1" t="s">
        <v>3</v>
      </c>
      <c r="E337" s="1" t="s">
        <v>14236</v>
      </c>
      <c r="F337" s="4" t="s">
        <v>3</v>
      </c>
      <c r="G337" s="1" t="s">
        <v>8</v>
      </c>
      <c r="H337" s="3" t="str">
        <f t="shared" si="5"/>
        <v>Commercial</v>
      </c>
      <c r="I337" s="3" t="str">
        <f>IF(IFERROR(SEARCH("N/A",CID_DB[[#This Row],[ NSN ]]),-1)&lt;&gt;-1,"",LEFT(SUBSTITUTE(SUBSTITUTE(SUBSTITUTE(SUBSTITUTE(SUBSTITUTE(CID_DB[[#This Row],[ NSN ]],"-","")," ","")," ",""),"‐",""),"NA",""),13))</f>
        <v/>
      </c>
      <c r="J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Upgrade Services|</v>
      </c>
    </row>
    <row r="338" spans="1:10" x14ac:dyDescent="0.35">
      <c r="A338" s="1" t="s">
        <v>3</v>
      </c>
      <c r="B338" s="1" t="s">
        <v>660</v>
      </c>
      <c r="C338" s="1" t="s">
        <v>3</v>
      </c>
      <c r="D338" s="1" t="s">
        <v>3</v>
      </c>
      <c r="E338" s="1" t="s">
        <v>14237</v>
      </c>
      <c r="F338" s="4" t="s">
        <v>3</v>
      </c>
      <c r="G338" s="1" t="s">
        <v>8</v>
      </c>
      <c r="H338" s="3" t="str">
        <f t="shared" si="5"/>
        <v>Commercial</v>
      </c>
      <c r="I338" s="3" t="str">
        <f>IF(IFERROR(SEARCH("N/A",CID_DB[[#This Row],[ NSN ]]),-1)&lt;&gt;-1,"",LEFT(SUBSTITUTE(SUBSTITUTE(SUBSTITUTE(SUBSTITUTE(SUBSTITUTE(CID_DB[[#This Row],[ NSN ]],"-","")," ","")," ",""),"‐",""),"NA",""),13))</f>
        <v/>
      </c>
      <c r="J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Training Services|</v>
      </c>
    </row>
    <row r="339" spans="1:10" x14ac:dyDescent="0.35">
      <c r="A339" s="1" t="s">
        <v>3</v>
      </c>
      <c r="B339" s="1" t="s">
        <v>660</v>
      </c>
      <c r="C339" s="1" t="s">
        <v>3</v>
      </c>
      <c r="D339" s="1" t="s">
        <v>3</v>
      </c>
      <c r="E339" s="1" t="s">
        <v>14238</v>
      </c>
      <c r="F339" s="4" t="s">
        <v>3</v>
      </c>
      <c r="G339" s="1" t="s">
        <v>8</v>
      </c>
      <c r="H339" s="3" t="str">
        <f t="shared" si="5"/>
        <v>Commercial</v>
      </c>
      <c r="I339" s="3" t="str">
        <f>IF(IFERROR(SEARCH("N/A",CID_DB[[#This Row],[ NSN ]]),-1)&lt;&gt;-1,"",LEFT(SUBSTITUTE(SUBSTITUTE(SUBSTITUTE(SUBSTITUTE(SUBSTITUTE(CID_DB[[#This Row],[ NSN ]],"-","")," ","")," ",""),"‐",""),"NA",""),13))</f>
        <v/>
      </c>
      <c r="J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Spares Procurement|</v>
      </c>
    </row>
    <row r="340" spans="1:10" x14ac:dyDescent="0.35">
      <c r="A340" s="1" t="s">
        <v>3</v>
      </c>
      <c r="B340" s="1" t="s">
        <v>660</v>
      </c>
      <c r="C340" s="1" t="s">
        <v>665</v>
      </c>
      <c r="D340" s="1" t="s">
        <v>3</v>
      </c>
      <c r="E340" s="1" t="s">
        <v>14239</v>
      </c>
      <c r="F340" s="4" t="s">
        <v>3</v>
      </c>
      <c r="G340" s="1" t="s">
        <v>8</v>
      </c>
      <c r="H340" s="3" t="str">
        <f t="shared" si="5"/>
        <v>Commercial</v>
      </c>
      <c r="I340" s="3" t="str">
        <f>IF(IFERROR(SEARCH("N/A",CID_DB[[#This Row],[ NSN ]]),-1)&lt;&gt;-1,"",LEFT(SUBSTITUTE(SUBSTITUTE(SUBSTITUTE(SUBSTITUTE(SUBSTITUTE(CID_DB[[#This Row],[ NSN ]],"-","")," ","")," ",""),"‐",""),"NA",""),13))</f>
        <v/>
      </c>
      <c r="J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2513||Modulator|</v>
      </c>
    </row>
    <row r="341" spans="1:10" x14ac:dyDescent="0.35">
      <c r="A341" s="1" t="s">
        <v>3</v>
      </c>
      <c r="B341" s="1" t="s">
        <v>660</v>
      </c>
      <c r="C341" s="1" t="s">
        <v>3</v>
      </c>
      <c r="D341" s="1" t="s">
        <v>3</v>
      </c>
      <c r="E341" s="1" t="s">
        <v>14232</v>
      </c>
      <c r="F341" s="4" t="s">
        <v>3</v>
      </c>
      <c r="G341" s="1" t="s">
        <v>8</v>
      </c>
      <c r="H341" s="3" t="str">
        <f t="shared" si="5"/>
        <v>Commercial</v>
      </c>
      <c r="I341" s="3" t="str">
        <f>IF(IFERROR(SEARCH("N/A",CID_DB[[#This Row],[ NSN ]]),-1)&lt;&gt;-1,"",LEFT(SUBSTITUTE(SUBSTITUTE(SUBSTITUTE(SUBSTITUTE(SUBSTITUTE(CID_DB[[#This Row],[ NSN ]],"-","")," ","")," ",""),"‐",""),"NA",""),13))</f>
        <v/>
      </c>
      <c r="J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Evaluation Services|</v>
      </c>
    </row>
    <row r="342" spans="1:10" x14ac:dyDescent="0.35">
      <c r="A342" s="1" t="s">
        <v>3</v>
      </c>
      <c r="B342" s="1" t="s">
        <v>660</v>
      </c>
      <c r="C342" s="1" t="s">
        <v>3</v>
      </c>
      <c r="D342" s="1" t="s">
        <v>3</v>
      </c>
      <c r="E342" s="1" t="s">
        <v>14240</v>
      </c>
      <c r="F342" s="4" t="s">
        <v>3</v>
      </c>
      <c r="G342" s="1" t="s">
        <v>8</v>
      </c>
      <c r="H342" s="3" t="str">
        <f t="shared" si="5"/>
        <v>Commercial</v>
      </c>
      <c r="I342" s="3" t="str">
        <f>IF(IFERROR(SEARCH("N/A",CID_DB[[#This Row],[ NSN ]]),-1)&lt;&gt;-1,"",LEFT(SUBSTITUTE(SUBSTITUTE(SUBSTITUTE(SUBSTITUTE(SUBSTITUTE(CID_DB[[#This Row],[ NSN ]],"-","")," ","")," ",""),"‐",""),"NA",""),13))</f>
        <v/>
      </c>
      <c r="J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Repair Services|</v>
      </c>
    </row>
    <row r="343" spans="1:10" x14ac:dyDescent="0.35">
      <c r="A343" s="1" t="s">
        <v>3</v>
      </c>
      <c r="B343" s="1" t="s">
        <v>660</v>
      </c>
      <c r="C343" s="1" t="s">
        <v>3</v>
      </c>
      <c r="D343" s="1" t="s">
        <v>3</v>
      </c>
      <c r="E343" s="1" t="s">
        <v>14234</v>
      </c>
      <c r="F343" s="4" t="s">
        <v>3</v>
      </c>
      <c r="G343" s="1" t="s">
        <v>8</v>
      </c>
      <c r="H343" s="3" t="str">
        <f t="shared" si="5"/>
        <v>Commercial</v>
      </c>
      <c r="I343" s="3" t="str">
        <f>IF(IFERROR(SEARCH("N/A",CID_DB[[#This Row],[ NSN ]]),-1)&lt;&gt;-1,"",LEFT(SUBSTITUTE(SUBSTITUTE(SUBSTITUTE(SUBSTITUTE(SUBSTITUTE(CID_DB[[#This Row],[ NSN ]],"-","")," ","")," ",""),"‐",""),"NA",""),13))</f>
        <v/>
      </c>
      <c r="J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Upgrade Services|</v>
      </c>
    </row>
    <row r="344" spans="1:10" x14ac:dyDescent="0.35">
      <c r="A344" s="1" t="s">
        <v>3</v>
      </c>
      <c r="B344" s="1" t="s">
        <v>660</v>
      </c>
      <c r="C344" s="1" t="s">
        <v>3</v>
      </c>
      <c r="D344" s="1" t="s">
        <v>3</v>
      </c>
      <c r="E344" s="1" t="s">
        <v>14241</v>
      </c>
      <c r="F344" s="4" t="s">
        <v>3</v>
      </c>
      <c r="G344" s="1" t="s">
        <v>8</v>
      </c>
      <c r="H344" s="3" t="str">
        <f t="shared" si="5"/>
        <v>Commercial</v>
      </c>
      <c r="I344" s="3" t="str">
        <f>IF(IFERROR(SEARCH("N/A",CID_DB[[#This Row],[ NSN ]]),-1)&lt;&gt;-1,"",LEFT(SUBSTITUTE(SUBSTITUTE(SUBSTITUTE(SUBSTITUTE(SUBSTITUTE(CID_DB[[#This Row],[ NSN ]],"-","")," ","")," ",""),"‐",""),"NA",""),13))</f>
        <v/>
      </c>
      <c r="J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Training Services|</v>
      </c>
    </row>
    <row r="345" spans="1:10" x14ac:dyDescent="0.35">
      <c r="A345" s="1" t="s">
        <v>3</v>
      </c>
      <c r="B345" s="1" t="s">
        <v>660</v>
      </c>
      <c r="C345" s="1" t="s">
        <v>3</v>
      </c>
      <c r="D345" s="1" t="s">
        <v>3</v>
      </c>
      <c r="E345" s="1" t="s">
        <v>14238</v>
      </c>
      <c r="F345" s="4" t="s">
        <v>3</v>
      </c>
      <c r="G345" s="1" t="s">
        <v>8</v>
      </c>
      <c r="H345" s="3" t="str">
        <f t="shared" si="5"/>
        <v>Commercial</v>
      </c>
      <c r="I345" s="3" t="str">
        <f>IF(IFERROR(SEARCH("N/A",CID_DB[[#This Row],[ NSN ]]),-1)&lt;&gt;-1,"",LEFT(SUBSTITUTE(SUBSTITUTE(SUBSTITUTE(SUBSTITUTE(SUBSTITUTE(CID_DB[[#This Row],[ NSN ]],"-","")," ","")," ",""),"‐",""),"NA",""),13))</f>
        <v/>
      </c>
      <c r="J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Spares Procurement|</v>
      </c>
    </row>
    <row r="346" spans="1:10" x14ac:dyDescent="0.35">
      <c r="A346" s="1" t="s">
        <v>3</v>
      </c>
      <c r="B346" s="1" t="s">
        <v>660</v>
      </c>
      <c r="C346" s="1" t="s">
        <v>666</v>
      </c>
      <c r="D346" s="1" t="s">
        <v>3</v>
      </c>
      <c r="E346" s="1" t="s">
        <v>14231</v>
      </c>
      <c r="F346" s="4" t="s">
        <v>3</v>
      </c>
      <c r="G346" s="1" t="s">
        <v>8</v>
      </c>
      <c r="H346" s="3" t="str">
        <f t="shared" si="5"/>
        <v>Commercial</v>
      </c>
      <c r="I346" s="3" t="str">
        <f>IF(IFERROR(SEARCH("N/A",CID_DB[[#This Row],[ NSN ]]),-1)&lt;&gt;-1,"",LEFT(SUBSTITUTE(SUBSTITUTE(SUBSTITUTE(SUBSTITUTE(SUBSTITUTE(CID_DB[[#This Row],[ NSN ]],"-","")," ","")," ",""),"‐",""),"NA",""),13))</f>
        <v/>
      </c>
      <c r="J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6518QPG||Modulator|</v>
      </c>
    </row>
    <row r="347" spans="1:10" x14ac:dyDescent="0.35">
      <c r="A347" s="1" t="s">
        <v>3</v>
      </c>
      <c r="B347" s="1" t="s">
        <v>660</v>
      </c>
      <c r="C347" s="1" t="s">
        <v>3</v>
      </c>
      <c r="D347" s="1" t="s">
        <v>3</v>
      </c>
      <c r="E347" s="1" t="s">
        <v>14235</v>
      </c>
      <c r="F347" s="4" t="s">
        <v>3</v>
      </c>
      <c r="G347" s="1" t="s">
        <v>8</v>
      </c>
      <c r="H347" s="3" t="str">
        <f t="shared" si="5"/>
        <v>Commercial</v>
      </c>
      <c r="I347" s="3" t="str">
        <f>IF(IFERROR(SEARCH("N/A",CID_DB[[#This Row],[ NSN ]]),-1)&lt;&gt;-1,"",LEFT(SUBSTITUTE(SUBSTITUTE(SUBSTITUTE(SUBSTITUTE(SUBSTITUTE(CID_DB[[#This Row],[ NSN ]],"-","")," ","")," ",""),"‐",""),"NA",""),13))</f>
        <v/>
      </c>
      <c r="J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Evaluation Services|</v>
      </c>
    </row>
    <row r="348" spans="1:10" x14ac:dyDescent="0.35">
      <c r="A348" s="1" t="s">
        <v>3</v>
      </c>
      <c r="B348" s="1" t="s">
        <v>660</v>
      </c>
      <c r="C348" s="1" t="s">
        <v>3</v>
      </c>
      <c r="D348" s="1" t="s">
        <v>3</v>
      </c>
      <c r="E348" s="1" t="s">
        <v>14233</v>
      </c>
      <c r="F348" s="4" t="s">
        <v>3</v>
      </c>
      <c r="G348" s="1" t="s">
        <v>8</v>
      </c>
      <c r="H348" s="3" t="str">
        <f t="shared" si="5"/>
        <v>Commercial</v>
      </c>
      <c r="I348" s="3" t="str">
        <f>IF(IFERROR(SEARCH("N/A",CID_DB[[#This Row],[ NSN ]]),-1)&lt;&gt;-1,"",LEFT(SUBSTITUTE(SUBSTITUTE(SUBSTITUTE(SUBSTITUTE(SUBSTITUTE(CID_DB[[#This Row],[ NSN ]],"-","")," ","")," ",""),"‐",""),"NA",""),13))</f>
        <v/>
      </c>
      <c r="J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Repair Services|</v>
      </c>
    </row>
    <row r="349" spans="1:10" x14ac:dyDescent="0.35">
      <c r="A349" s="1" t="s">
        <v>3</v>
      </c>
      <c r="B349" s="1" t="s">
        <v>660</v>
      </c>
      <c r="C349" s="1" t="s">
        <v>3</v>
      </c>
      <c r="D349" s="1" t="s">
        <v>3</v>
      </c>
      <c r="E349" s="1" t="s">
        <v>14236</v>
      </c>
      <c r="F349" s="4" t="s">
        <v>3</v>
      </c>
      <c r="G349" s="1" t="s">
        <v>8</v>
      </c>
      <c r="H349" s="3" t="str">
        <f t="shared" si="5"/>
        <v>Commercial</v>
      </c>
      <c r="I349" s="3" t="str">
        <f>IF(IFERROR(SEARCH("N/A",CID_DB[[#This Row],[ NSN ]]),-1)&lt;&gt;-1,"",LEFT(SUBSTITUTE(SUBSTITUTE(SUBSTITUTE(SUBSTITUTE(SUBSTITUTE(CID_DB[[#This Row],[ NSN ]],"-","")," ","")," ",""),"‐",""),"NA",""),13))</f>
        <v/>
      </c>
      <c r="J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Upgrade Services|</v>
      </c>
    </row>
    <row r="350" spans="1:10" x14ac:dyDescent="0.35">
      <c r="A350" s="1" t="s">
        <v>3</v>
      </c>
      <c r="B350" s="1" t="s">
        <v>660</v>
      </c>
      <c r="C350" s="1" t="s">
        <v>3</v>
      </c>
      <c r="D350" s="1" t="s">
        <v>3</v>
      </c>
      <c r="E350" s="1" t="s">
        <v>14237</v>
      </c>
      <c r="F350" s="4" t="s">
        <v>3</v>
      </c>
      <c r="G350" s="1" t="s">
        <v>8</v>
      </c>
      <c r="H350" s="3" t="str">
        <f t="shared" si="5"/>
        <v>Commercial</v>
      </c>
      <c r="I350" s="3" t="str">
        <f>IF(IFERROR(SEARCH("N/A",CID_DB[[#This Row],[ NSN ]]),-1)&lt;&gt;-1,"",LEFT(SUBSTITUTE(SUBSTITUTE(SUBSTITUTE(SUBSTITUTE(SUBSTITUTE(CID_DB[[#This Row],[ NSN ]],"-","")," ","")," ",""),"‐",""),"NA",""),13))</f>
        <v/>
      </c>
      <c r="J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Training Services|</v>
      </c>
    </row>
    <row r="351" spans="1:10" x14ac:dyDescent="0.35">
      <c r="A351" s="1" t="s">
        <v>3</v>
      </c>
      <c r="B351" s="1" t="s">
        <v>660</v>
      </c>
      <c r="C351" s="1" t="s">
        <v>3</v>
      </c>
      <c r="D351" s="1" t="s">
        <v>3</v>
      </c>
      <c r="E351" s="1" t="s">
        <v>14238</v>
      </c>
      <c r="F351" s="4" t="s">
        <v>3</v>
      </c>
      <c r="G351" s="1" t="s">
        <v>8</v>
      </c>
      <c r="H351" s="3" t="str">
        <f t="shared" si="5"/>
        <v>Commercial</v>
      </c>
      <c r="I351" s="3" t="str">
        <f>IF(IFERROR(SEARCH("N/A",CID_DB[[#This Row],[ NSN ]]),-1)&lt;&gt;-1,"",LEFT(SUBSTITUTE(SUBSTITUTE(SUBSTITUTE(SUBSTITUTE(SUBSTITUTE(CID_DB[[#This Row],[ NSN ]],"-","")," ","")," ",""),"‐",""),"NA",""),13))</f>
        <v/>
      </c>
      <c r="J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Spares Procurement|</v>
      </c>
    </row>
    <row r="352" spans="1:10" x14ac:dyDescent="0.35">
      <c r="A352" s="1" t="s">
        <v>3</v>
      </c>
      <c r="B352" s="1" t="s">
        <v>660</v>
      </c>
      <c r="C352" s="1" t="s">
        <v>667</v>
      </c>
      <c r="D352" s="1" t="s">
        <v>3</v>
      </c>
      <c r="E352" s="1" t="s">
        <v>14239</v>
      </c>
      <c r="F352" s="4" t="s">
        <v>3</v>
      </c>
      <c r="G352" s="1" t="s">
        <v>8</v>
      </c>
      <c r="H352" s="3" t="str">
        <f t="shared" si="5"/>
        <v>Commercial</v>
      </c>
      <c r="I352" s="3" t="str">
        <f>IF(IFERROR(SEARCH("N/A",CID_DB[[#This Row],[ NSN ]]),-1)&lt;&gt;-1,"",LEFT(SUBSTITUTE(SUBSTITUTE(SUBSTITUTE(SUBSTITUTE(SUBSTITUTE(CID_DB[[#This Row],[ NSN ]],"-","")," ","")," ",""),"‐",""),"NA",""),13))</f>
        <v/>
      </c>
      <c r="J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11252QGAM||Modulator|</v>
      </c>
    </row>
    <row r="353" spans="1:10" x14ac:dyDescent="0.35">
      <c r="A353" s="1" t="s">
        <v>3</v>
      </c>
      <c r="B353" s="1" t="s">
        <v>660</v>
      </c>
      <c r="C353" s="1" t="s">
        <v>3</v>
      </c>
      <c r="D353" s="1" t="s">
        <v>3</v>
      </c>
      <c r="E353" s="1" t="s">
        <v>14232</v>
      </c>
      <c r="F353" s="4" t="s">
        <v>3</v>
      </c>
      <c r="G353" s="1" t="s">
        <v>8</v>
      </c>
      <c r="H353" s="3" t="str">
        <f t="shared" si="5"/>
        <v>Commercial</v>
      </c>
      <c r="I353" s="3" t="str">
        <f>IF(IFERROR(SEARCH("N/A",CID_DB[[#This Row],[ NSN ]]),-1)&lt;&gt;-1,"",LEFT(SUBSTITUTE(SUBSTITUTE(SUBSTITUTE(SUBSTITUTE(SUBSTITUTE(CID_DB[[#This Row],[ NSN ]],"-","")," ","")," ",""),"‐",""),"NA",""),13))</f>
        <v/>
      </c>
      <c r="J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Evaluation Services|</v>
      </c>
    </row>
    <row r="354" spans="1:10" x14ac:dyDescent="0.35">
      <c r="A354" s="1" t="s">
        <v>3</v>
      </c>
      <c r="B354" s="1" t="s">
        <v>660</v>
      </c>
      <c r="C354" s="1" t="s">
        <v>3</v>
      </c>
      <c r="D354" s="1" t="s">
        <v>3</v>
      </c>
      <c r="E354" s="1" t="s">
        <v>14233</v>
      </c>
      <c r="F354" s="4" t="s">
        <v>3</v>
      </c>
      <c r="G354" s="1" t="s">
        <v>8</v>
      </c>
      <c r="H354" s="3" t="str">
        <f t="shared" si="5"/>
        <v>Commercial</v>
      </c>
      <c r="I354" s="3" t="str">
        <f>IF(IFERROR(SEARCH("N/A",CID_DB[[#This Row],[ NSN ]]),-1)&lt;&gt;-1,"",LEFT(SUBSTITUTE(SUBSTITUTE(SUBSTITUTE(SUBSTITUTE(SUBSTITUTE(CID_DB[[#This Row],[ NSN ]],"-","")," ","")," ",""),"‐",""),"NA",""),13))</f>
        <v/>
      </c>
      <c r="J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Repair Services|</v>
      </c>
    </row>
    <row r="355" spans="1:10" x14ac:dyDescent="0.35">
      <c r="A355" s="1" t="s">
        <v>3</v>
      </c>
      <c r="B355" s="1" t="s">
        <v>660</v>
      </c>
      <c r="C355" s="1" t="s">
        <v>3</v>
      </c>
      <c r="D355" s="1" t="s">
        <v>3</v>
      </c>
      <c r="E355" s="1" t="s">
        <v>14236</v>
      </c>
      <c r="F355" s="4" t="s">
        <v>3</v>
      </c>
      <c r="G355" s="1" t="s">
        <v>8</v>
      </c>
      <c r="H355" s="3" t="str">
        <f t="shared" si="5"/>
        <v>Commercial</v>
      </c>
      <c r="I355" s="3" t="str">
        <f>IF(IFERROR(SEARCH("N/A",CID_DB[[#This Row],[ NSN ]]),-1)&lt;&gt;-1,"",LEFT(SUBSTITUTE(SUBSTITUTE(SUBSTITUTE(SUBSTITUTE(SUBSTITUTE(CID_DB[[#This Row],[ NSN ]],"-","")," ","")," ",""),"‐",""),"NA",""),13))</f>
        <v/>
      </c>
      <c r="J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Upgrade Services|</v>
      </c>
    </row>
    <row r="356" spans="1:10" x14ac:dyDescent="0.35">
      <c r="A356" s="1" t="s">
        <v>3</v>
      </c>
      <c r="B356" s="1" t="s">
        <v>660</v>
      </c>
      <c r="C356" s="1" t="s">
        <v>3</v>
      </c>
      <c r="D356" s="1" t="s">
        <v>3</v>
      </c>
      <c r="E356" s="1" t="s">
        <v>14237</v>
      </c>
      <c r="F356" s="4" t="s">
        <v>3</v>
      </c>
      <c r="G356" s="1" t="s">
        <v>8</v>
      </c>
      <c r="H356" s="3" t="str">
        <f t="shared" si="5"/>
        <v>Commercial</v>
      </c>
      <c r="I356" s="3" t="str">
        <f>IF(IFERROR(SEARCH("N/A",CID_DB[[#This Row],[ NSN ]]),-1)&lt;&gt;-1,"",LEFT(SUBSTITUTE(SUBSTITUTE(SUBSTITUTE(SUBSTITUTE(SUBSTITUTE(CID_DB[[#This Row],[ NSN ]],"-","")," ","")," ",""),"‐",""),"NA",""),13))</f>
        <v/>
      </c>
      <c r="J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Training Services|</v>
      </c>
    </row>
    <row r="357" spans="1:10" x14ac:dyDescent="0.35">
      <c r="A357" s="1" t="s">
        <v>3</v>
      </c>
      <c r="B357" s="1" t="s">
        <v>660</v>
      </c>
      <c r="C357" s="1" t="s">
        <v>3</v>
      </c>
      <c r="D357" s="1" t="s">
        <v>3</v>
      </c>
      <c r="E357" s="1" t="s">
        <v>14238</v>
      </c>
      <c r="F357" s="4" t="s">
        <v>3</v>
      </c>
      <c r="G357" s="1" t="s">
        <v>8</v>
      </c>
      <c r="H357" s="3" t="str">
        <f t="shared" si="5"/>
        <v>Commercial</v>
      </c>
      <c r="I357" s="3" t="str">
        <f>IF(IFERROR(SEARCH("N/A",CID_DB[[#This Row],[ NSN ]]),-1)&lt;&gt;-1,"",LEFT(SUBSTITUTE(SUBSTITUTE(SUBSTITUTE(SUBSTITUTE(SUBSTITUTE(CID_DB[[#This Row],[ NSN ]],"-","")," ","")," ",""),"‐",""),"NA",""),13))</f>
        <v/>
      </c>
      <c r="J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Spares Procurement|</v>
      </c>
    </row>
    <row r="358" spans="1:10" x14ac:dyDescent="0.35">
      <c r="A358" s="1" t="s">
        <v>3</v>
      </c>
      <c r="B358" s="1" t="s">
        <v>660</v>
      </c>
      <c r="C358" s="1" t="s">
        <v>668</v>
      </c>
      <c r="D358" s="1" t="s">
        <v>3</v>
      </c>
      <c r="E358" s="1" t="s">
        <v>14231</v>
      </c>
      <c r="F358" s="4" t="s">
        <v>3</v>
      </c>
      <c r="G358" s="1" t="s">
        <v>8</v>
      </c>
      <c r="H358" s="3" t="str">
        <f t="shared" si="5"/>
        <v>Commercial</v>
      </c>
      <c r="I358" s="3" t="str">
        <f>IF(IFERROR(SEARCH("N/A",CID_DB[[#This Row],[ NSN ]]),-1)&lt;&gt;-1,"",LEFT(SUBSTITUTE(SUBSTITUTE(SUBSTITUTE(SUBSTITUTE(SUBSTITUTE(CID_DB[[#This Row],[ NSN ]],"-","")," ","")," ",""),"‐",""),"NA",""),13))</f>
        <v/>
      </c>
      <c r="J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11252QAM.1||Modulator|</v>
      </c>
    </row>
    <row r="359" spans="1:10" x14ac:dyDescent="0.35">
      <c r="A359" s="1" t="s">
        <v>3</v>
      </c>
      <c r="B359" s="1" t="s">
        <v>660</v>
      </c>
      <c r="C359" s="1" t="s">
        <v>3</v>
      </c>
      <c r="D359" s="1" t="s">
        <v>3</v>
      </c>
      <c r="E359" s="1" t="s">
        <v>14235</v>
      </c>
      <c r="F359" s="4" t="s">
        <v>3</v>
      </c>
      <c r="G359" s="1" t="s">
        <v>8</v>
      </c>
      <c r="H359" s="3" t="str">
        <f t="shared" si="5"/>
        <v>Commercial</v>
      </c>
      <c r="I359" s="3" t="str">
        <f>IF(IFERROR(SEARCH("N/A",CID_DB[[#This Row],[ NSN ]]),-1)&lt;&gt;-1,"",LEFT(SUBSTITUTE(SUBSTITUTE(SUBSTITUTE(SUBSTITUTE(SUBSTITUTE(CID_DB[[#This Row],[ NSN ]],"-","")," ","")," ",""),"‐",""),"NA",""),13))</f>
        <v/>
      </c>
      <c r="J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Evaluation Services|</v>
      </c>
    </row>
    <row r="360" spans="1:10" x14ac:dyDescent="0.35">
      <c r="A360" s="1" t="s">
        <v>3</v>
      </c>
      <c r="B360" s="1" t="s">
        <v>660</v>
      </c>
      <c r="C360" s="1" t="s">
        <v>3</v>
      </c>
      <c r="D360" s="1" t="s">
        <v>3</v>
      </c>
      <c r="E360" s="1" t="s">
        <v>14233</v>
      </c>
      <c r="F360" s="4" t="s">
        <v>3</v>
      </c>
      <c r="G360" s="1" t="s">
        <v>8</v>
      </c>
      <c r="H360" s="3" t="str">
        <f t="shared" si="5"/>
        <v>Commercial</v>
      </c>
      <c r="I360" s="3" t="str">
        <f>IF(IFERROR(SEARCH("N/A",CID_DB[[#This Row],[ NSN ]]),-1)&lt;&gt;-1,"",LEFT(SUBSTITUTE(SUBSTITUTE(SUBSTITUTE(SUBSTITUTE(SUBSTITUTE(CID_DB[[#This Row],[ NSN ]],"-","")," ","")," ",""),"‐",""),"NA",""),13))</f>
        <v/>
      </c>
      <c r="J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Repair Services|</v>
      </c>
    </row>
    <row r="361" spans="1:10" x14ac:dyDescent="0.35">
      <c r="A361" s="1" t="s">
        <v>3</v>
      </c>
      <c r="B361" s="1" t="s">
        <v>660</v>
      </c>
      <c r="C361" s="1" t="s">
        <v>3</v>
      </c>
      <c r="D361" s="1" t="s">
        <v>3</v>
      </c>
      <c r="E361" s="1" t="s">
        <v>14236</v>
      </c>
      <c r="F361" s="4" t="s">
        <v>3</v>
      </c>
      <c r="G361" s="1" t="s">
        <v>8</v>
      </c>
      <c r="H361" s="3" t="str">
        <f t="shared" si="5"/>
        <v>Commercial</v>
      </c>
      <c r="I361" s="3" t="str">
        <f>IF(IFERROR(SEARCH("N/A",CID_DB[[#This Row],[ NSN ]]),-1)&lt;&gt;-1,"",LEFT(SUBSTITUTE(SUBSTITUTE(SUBSTITUTE(SUBSTITUTE(SUBSTITUTE(CID_DB[[#This Row],[ NSN ]],"-","")," ","")," ",""),"‐",""),"NA",""),13))</f>
        <v/>
      </c>
      <c r="J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Upgrade Services|</v>
      </c>
    </row>
    <row r="362" spans="1:10" x14ac:dyDescent="0.35">
      <c r="A362" s="1" t="s">
        <v>3</v>
      </c>
      <c r="B362" s="1" t="s">
        <v>660</v>
      </c>
      <c r="C362" s="1" t="s">
        <v>3</v>
      </c>
      <c r="D362" s="1" t="s">
        <v>3</v>
      </c>
      <c r="E362" s="1" t="s">
        <v>14237</v>
      </c>
      <c r="F362" s="4" t="s">
        <v>3</v>
      </c>
      <c r="G362" s="1" t="s">
        <v>8</v>
      </c>
      <c r="H362" s="3" t="str">
        <f t="shared" si="5"/>
        <v>Commercial</v>
      </c>
      <c r="I362" s="3" t="str">
        <f>IF(IFERROR(SEARCH("N/A",CID_DB[[#This Row],[ NSN ]]),-1)&lt;&gt;-1,"",LEFT(SUBSTITUTE(SUBSTITUTE(SUBSTITUTE(SUBSTITUTE(SUBSTITUTE(CID_DB[[#This Row],[ NSN ]],"-","")," ","")," ",""),"‐",""),"NA",""),13))</f>
        <v/>
      </c>
      <c r="J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Training Services|</v>
      </c>
    </row>
    <row r="363" spans="1:10" x14ac:dyDescent="0.35">
      <c r="A363" s="1" t="s">
        <v>3</v>
      </c>
      <c r="B363" s="1" t="s">
        <v>660</v>
      </c>
      <c r="C363" s="1" t="s">
        <v>3</v>
      </c>
      <c r="D363" s="1" t="s">
        <v>3</v>
      </c>
      <c r="E363" s="1" t="s">
        <v>14238</v>
      </c>
      <c r="F363" s="4" t="s">
        <v>3</v>
      </c>
      <c r="G363" s="1" t="s">
        <v>8</v>
      </c>
      <c r="H363" s="3" t="str">
        <f t="shared" si="5"/>
        <v>Commercial</v>
      </c>
      <c r="I363" s="3" t="str">
        <f>IF(IFERROR(SEARCH("N/A",CID_DB[[#This Row],[ NSN ]]),-1)&lt;&gt;-1,"",LEFT(SUBSTITUTE(SUBSTITUTE(SUBSTITUTE(SUBSTITUTE(SUBSTITUTE(CID_DB[[#This Row],[ NSN ]],"-","")," ","")," ",""),"‐",""),"NA",""),13))</f>
        <v/>
      </c>
      <c r="J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Spares Procurement|</v>
      </c>
    </row>
    <row r="364" spans="1:10" x14ac:dyDescent="0.35">
      <c r="A364" s="1" t="s">
        <v>3</v>
      </c>
      <c r="B364" s="1" t="s">
        <v>660</v>
      </c>
      <c r="C364" s="1" t="s">
        <v>669</v>
      </c>
      <c r="D364" s="1" t="s">
        <v>3</v>
      </c>
      <c r="E364" s="1" t="s">
        <v>14231</v>
      </c>
      <c r="F364" s="4" t="s">
        <v>3</v>
      </c>
      <c r="G364" s="1" t="s">
        <v>8</v>
      </c>
      <c r="H364" s="3" t="str">
        <f t="shared" si="5"/>
        <v>Commercial</v>
      </c>
      <c r="I364" s="3" t="str">
        <f>IF(IFERROR(SEARCH("N/A",CID_DB[[#This Row],[ NSN ]]),-1)&lt;&gt;-1,"",LEFT(SUBSTITUTE(SUBSTITUTE(SUBSTITUTE(SUBSTITUTE(SUBSTITUTE(CID_DB[[#This Row],[ NSN ]],"-","")," ","")," ",""),"‐",""),"NA",""),13))</f>
        <v/>
      </c>
      <c r="J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11252QAM.2||Modulator|</v>
      </c>
    </row>
    <row r="365" spans="1:10" x14ac:dyDescent="0.35">
      <c r="A365" s="1" t="s">
        <v>3</v>
      </c>
      <c r="B365" s="1" t="s">
        <v>660</v>
      </c>
      <c r="C365" s="1" t="s">
        <v>3</v>
      </c>
      <c r="D365" s="1" t="s">
        <v>3</v>
      </c>
      <c r="E365" s="1" t="s">
        <v>14235</v>
      </c>
      <c r="F365" s="4" t="s">
        <v>3</v>
      </c>
      <c r="G365" s="1" t="s">
        <v>8</v>
      </c>
      <c r="H365" s="3" t="str">
        <f t="shared" si="5"/>
        <v>Commercial</v>
      </c>
      <c r="I365" s="3" t="str">
        <f>IF(IFERROR(SEARCH("N/A",CID_DB[[#This Row],[ NSN ]]),-1)&lt;&gt;-1,"",LEFT(SUBSTITUTE(SUBSTITUTE(SUBSTITUTE(SUBSTITUTE(SUBSTITUTE(CID_DB[[#This Row],[ NSN ]],"-","")," ","")," ",""),"‐",""),"NA",""),13))</f>
        <v/>
      </c>
      <c r="J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Evaluation Services|</v>
      </c>
    </row>
    <row r="366" spans="1:10" x14ac:dyDescent="0.35">
      <c r="A366" s="1" t="s">
        <v>3</v>
      </c>
      <c r="B366" s="1" t="s">
        <v>660</v>
      </c>
      <c r="C366" s="1" t="s">
        <v>3</v>
      </c>
      <c r="D366" s="1" t="s">
        <v>3</v>
      </c>
      <c r="E366" s="1" t="s">
        <v>14233</v>
      </c>
      <c r="F366" s="4" t="s">
        <v>3</v>
      </c>
      <c r="G366" s="1" t="s">
        <v>8</v>
      </c>
      <c r="H366" s="3" t="str">
        <f t="shared" si="5"/>
        <v>Commercial</v>
      </c>
      <c r="I366" s="3" t="str">
        <f>IF(IFERROR(SEARCH("N/A",CID_DB[[#This Row],[ NSN ]]),-1)&lt;&gt;-1,"",LEFT(SUBSTITUTE(SUBSTITUTE(SUBSTITUTE(SUBSTITUTE(SUBSTITUTE(CID_DB[[#This Row],[ NSN ]],"-","")," ","")," ",""),"‐",""),"NA",""),13))</f>
        <v/>
      </c>
      <c r="J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Repair Services|</v>
      </c>
    </row>
    <row r="367" spans="1:10" x14ac:dyDescent="0.35">
      <c r="A367" s="1" t="s">
        <v>3</v>
      </c>
      <c r="B367" s="1" t="s">
        <v>660</v>
      </c>
      <c r="C367" s="1" t="s">
        <v>3</v>
      </c>
      <c r="D367" s="1" t="s">
        <v>3</v>
      </c>
      <c r="E367" s="1" t="s">
        <v>14236</v>
      </c>
      <c r="F367" s="4" t="s">
        <v>3</v>
      </c>
      <c r="G367" s="1" t="s">
        <v>8</v>
      </c>
      <c r="H367" s="3" t="str">
        <f t="shared" si="5"/>
        <v>Commercial</v>
      </c>
      <c r="I367" s="3" t="str">
        <f>IF(IFERROR(SEARCH("N/A",CID_DB[[#This Row],[ NSN ]]),-1)&lt;&gt;-1,"",LEFT(SUBSTITUTE(SUBSTITUTE(SUBSTITUTE(SUBSTITUTE(SUBSTITUTE(CID_DB[[#This Row],[ NSN ]],"-","")," ","")," ",""),"‐",""),"NA",""),13))</f>
        <v/>
      </c>
      <c r="J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Upgrade Services|</v>
      </c>
    </row>
    <row r="368" spans="1:10" x14ac:dyDescent="0.35">
      <c r="A368" s="1" t="s">
        <v>3</v>
      </c>
      <c r="B368" s="1" t="s">
        <v>660</v>
      </c>
      <c r="C368" s="1" t="s">
        <v>3</v>
      </c>
      <c r="D368" s="1" t="s">
        <v>3</v>
      </c>
      <c r="E368" s="1" t="s">
        <v>14237</v>
      </c>
      <c r="F368" s="4" t="s">
        <v>3</v>
      </c>
      <c r="G368" s="1" t="s">
        <v>8</v>
      </c>
      <c r="H368" s="3" t="str">
        <f t="shared" si="5"/>
        <v>Commercial</v>
      </c>
      <c r="I368" s="3" t="str">
        <f>IF(IFERROR(SEARCH("N/A",CID_DB[[#This Row],[ NSN ]]),-1)&lt;&gt;-1,"",LEFT(SUBSTITUTE(SUBSTITUTE(SUBSTITUTE(SUBSTITUTE(SUBSTITUTE(CID_DB[[#This Row],[ NSN ]],"-","")," ","")," ",""),"‐",""),"NA",""),13))</f>
        <v/>
      </c>
      <c r="J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Training Services|</v>
      </c>
    </row>
    <row r="369" spans="1:10" x14ac:dyDescent="0.35">
      <c r="A369" s="1" t="s">
        <v>3</v>
      </c>
      <c r="B369" s="1" t="s">
        <v>660</v>
      </c>
      <c r="C369" s="1" t="s">
        <v>3</v>
      </c>
      <c r="D369" s="1" t="s">
        <v>3</v>
      </c>
      <c r="E369" s="1" t="s">
        <v>14238</v>
      </c>
      <c r="F369" s="4" t="s">
        <v>3</v>
      </c>
      <c r="G369" s="1" t="s">
        <v>8</v>
      </c>
      <c r="H369" s="3" t="str">
        <f t="shared" si="5"/>
        <v>Commercial</v>
      </c>
      <c r="I369" s="3" t="str">
        <f>IF(IFERROR(SEARCH("N/A",CID_DB[[#This Row],[ NSN ]]),-1)&lt;&gt;-1,"",LEFT(SUBSTITUTE(SUBSTITUTE(SUBSTITUTE(SUBSTITUTE(SUBSTITUTE(CID_DB[[#This Row],[ NSN ]],"-","")," ","")," ",""),"‐",""),"NA",""),13))</f>
        <v/>
      </c>
      <c r="J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Spares Procurement|</v>
      </c>
    </row>
    <row r="370" spans="1:10" x14ac:dyDescent="0.35">
      <c r="A370" s="1" t="s">
        <v>3</v>
      </c>
      <c r="B370" s="1" t="s">
        <v>660</v>
      </c>
      <c r="C370" s="1" t="s">
        <v>670</v>
      </c>
      <c r="D370" s="1" t="s">
        <v>3</v>
      </c>
      <c r="E370" s="1" t="s">
        <v>14231</v>
      </c>
      <c r="F370" s="4" t="s">
        <v>3</v>
      </c>
      <c r="G370" s="1" t="s">
        <v>8</v>
      </c>
      <c r="H370" s="3" t="str">
        <f t="shared" si="5"/>
        <v>Commercial</v>
      </c>
      <c r="I370" s="3" t="str">
        <f>IF(IFERROR(SEARCH("N/A",CID_DB[[#This Row],[ NSN ]]),-1)&lt;&gt;-1,"",LEFT(SUBSTITUTE(SUBSTITUTE(SUBSTITUTE(SUBSTITUTE(SUBSTITUTE(CID_DB[[#This Row],[ NSN ]],"-","")," ","")," ",""),"‐",""),"NA",""),13))</f>
        <v/>
      </c>
      <c r="J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11351PD||Modulator|</v>
      </c>
    </row>
    <row r="371" spans="1:10" x14ac:dyDescent="0.35">
      <c r="A371" s="1" t="s">
        <v>3</v>
      </c>
      <c r="B371" s="1" t="s">
        <v>660</v>
      </c>
      <c r="C371" s="1" t="s">
        <v>3</v>
      </c>
      <c r="D371" s="1" t="s">
        <v>3</v>
      </c>
      <c r="E371" s="1" t="s">
        <v>14235</v>
      </c>
      <c r="F371" s="4" t="s">
        <v>3</v>
      </c>
      <c r="G371" s="1" t="s">
        <v>8</v>
      </c>
      <c r="H371" s="3" t="str">
        <f t="shared" si="5"/>
        <v>Commercial</v>
      </c>
      <c r="I371" s="3" t="str">
        <f>IF(IFERROR(SEARCH("N/A",CID_DB[[#This Row],[ NSN ]]),-1)&lt;&gt;-1,"",LEFT(SUBSTITUTE(SUBSTITUTE(SUBSTITUTE(SUBSTITUTE(SUBSTITUTE(CID_DB[[#This Row],[ NSN ]],"-","")," ","")," ",""),"‐",""),"NA",""),13))</f>
        <v/>
      </c>
      <c r="J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Evaluation Services|</v>
      </c>
    </row>
    <row r="372" spans="1:10" x14ac:dyDescent="0.35">
      <c r="A372" s="1" t="s">
        <v>3</v>
      </c>
      <c r="B372" s="1" t="s">
        <v>660</v>
      </c>
      <c r="C372" s="1" t="s">
        <v>3</v>
      </c>
      <c r="D372" s="1" t="s">
        <v>3</v>
      </c>
      <c r="E372" s="1" t="s">
        <v>14233</v>
      </c>
      <c r="F372" s="4" t="s">
        <v>3</v>
      </c>
      <c r="G372" s="1" t="s">
        <v>8</v>
      </c>
      <c r="H372" s="3" t="str">
        <f t="shared" si="5"/>
        <v>Commercial</v>
      </c>
      <c r="I372" s="3" t="str">
        <f>IF(IFERROR(SEARCH("N/A",CID_DB[[#This Row],[ NSN ]]),-1)&lt;&gt;-1,"",LEFT(SUBSTITUTE(SUBSTITUTE(SUBSTITUTE(SUBSTITUTE(SUBSTITUTE(CID_DB[[#This Row],[ NSN ]],"-","")," ","")," ",""),"‐",""),"NA",""),13))</f>
        <v/>
      </c>
      <c r="J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Repair Services|</v>
      </c>
    </row>
    <row r="373" spans="1:10" x14ac:dyDescent="0.35">
      <c r="A373" s="1" t="s">
        <v>3</v>
      </c>
      <c r="B373" s="1" t="s">
        <v>660</v>
      </c>
      <c r="C373" s="1" t="s">
        <v>3</v>
      </c>
      <c r="D373" s="1" t="s">
        <v>3</v>
      </c>
      <c r="E373" s="1" t="s">
        <v>14236</v>
      </c>
      <c r="F373" s="4" t="s">
        <v>3</v>
      </c>
      <c r="G373" s="1" t="s">
        <v>8</v>
      </c>
      <c r="H373" s="3" t="str">
        <f t="shared" si="5"/>
        <v>Commercial</v>
      </c>
      <c r="I373" s="3" t="str">
        <f>IF(IFERROR(SEARCH("N/A",CID_DB[[#This Row],[ NSN ]]),-1)&lt;&gt;-1,"",LEFT(SUBSTITUTE(SUBSTITUTE(SUBSTITUTE(SUBSTITUTE(SUBSTITUTE(CID_DB[[#This Row],[ NSN ]],"-","")," ","")," ",""),"‐",""),"NA",""),13))</f>
        <v/>
      </c>
      <c r="J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Upgrade Services|</v>
      </c>
    </row>
    <row r="374" spans="1:10" x14ac:dyDescent="0.35">
      <c r="A374" s="1" t="s">
        <v>3</v>
      </c>
      <c r="B374" s="1" t="s">
        <v>660</v>
      </c>
      <c r="C374" s="1" t="s">
        <v>3</v>
      </c>
      <c r="D374" s="1" t="s">
        <v>3</v>
      </c>
      <c r="E374" s="1" t="s">
        <v>14237</v>
      </c>
      <c r="F374" s="4" t="s">
        <v>3</v>
      </c>
      <c r="G374" s="1" t="s">
        <v>8</v>
      </c>
      <c r="H374" s="3" t="str">
        <f t="shared" si="5"/>
        <v>Commercial</v>
      </c>
      <c r="I374" s="3" t="str">
        <f>IF(IFERROR(SEARCH("N/A",CID_DB[[#This Row],[ NSN ]]),-1)&lt;&gt;-1,"",LEFT(SUBSTITUTE(SUBSTITUTE(SUBSTITUTE(SUBSTITUTE(SUBSTITUTE(CID_DB[[#This Row],[ NSN ]],"-","")," ","")," ",""),"‐",""),"NA",""),13))</f>
        <v/>
      </c>
      <c r="J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Training Services|</v>
      </c>
    </row>
    <row r="375" spans="1:10" x14ac:dyDescent="0.35">
      <c r="A375" s="1" t="s">
        <v>3</v>
      </c>
      <c r="B375" s="1" t="s">
        <v>660</v>
      </c>
      <c r="C375" s="1" t="s">
        <v>3</v>
      </c>
      <c r="D375" s="1" t="s">
        <v>3</v>
      </c>
      <c r="E375" s="1" t="s">
        <v>14238</v>
      </c>
      <c r="F375" s="4" t="s">
        <v>3</v>
      </c>
      <c r="G375" s="1" t="s">
        <v>8</v>
      </c>
      <c r="H375" s="3" t="str">
        <f t="shared" si="5"/>
        <v>Commercial</v>
      </c>
      <c r="I375" s="3" t="str">
        <f>IF(IFERROR(SEARCH("N/A",CID_DB[[#This Row],[ NSN ]]),-1)&lt;&gt;-1,"",LEFT(SUBSTITUTE(SUBSTITUTE(SUBSTITUTE(SUBSTITUTE(SUBSTITUTE(CID_DB[[#This Row],[ NSN ]],"-","")," ","")," ",""),"‐",""),"NA",""),13))</f>
        <v/>
      </c>
      <c r="J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Spares Procurement|</v>
      </c>
    </row>
    <row r="376" spans="1:10" x14ac:dyDescent="0.35">
      <c r="A376" s="1" t="s">
        <v>3</v>
      </c>
      <c r="B376" s="1" t="s">
        <v>660</v>
      </c>
      <c r="C376" s="1" t="s">
        <v>671</v>
      </c>
      <c r="D376" s="1" t="s">
        <v>3</v>
      </c>
      <c r="E376" s="1" t="s">
        <v>14231</v>
      </c>
      <c r="F376" s="4" t="s">
        <v>3</v>
      </c>
      <c r="G376" s="1" t="s">
        <v>8</v>
      </c>
      <c r="H376" s="3" t="str">
        <f t="shared" si="5"/>
        <v>Commercial</v>
      </c>
      <c r="I376" s="3" t="str">
        <f>IF(IFERROR(SEARCH("N/A",CID_DB[[#This Row],[ NSN ]]),-1)&lt;&gt;-1,"",LEFT(SUBSTITUTE(SUBSTITUTE(SUBSTITUTE(SUBSTITUTE(SUBSTITUTE(CID_DB[[#This Row],[ NSN ]],"-","")," ","")," ",""),"‐",""),"NA",""),13))</f>
        <v/>
      </c>
      <c r="J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50142.PD||Modulator|</v>
      </c>
    </row>
    <row r="377" spans="1:10" x14ac:dyDescent="0.35">
      <c r="A377" s="1" t="s">
        <v>3</v>
      </c>
      <c r="B377" s="1" t="s">
        <v>660</v>
      </c>
      <c r="C377" s="1" t="s">
        <v>3</v>
      </c>
      <c r="D377" s="1" t="s">
        <v>3</v>
      </c>
      <c r="E377" s="1" t="s">
        <v>14235</v>
      </c>
      <c r="F377" s="4" t="s">
        <v>3</v>
      </c>
      <c r="G377" s="1" t="s">
        <v>8</v>
      </c>
      <c r="H377" s="3" t="str">
        <f t="shared" si="5"/>
        <v>Commercial</v>
      </c>
      <c r="I377" s="3" t="str">
        <f>IF(IFERROR(SEARCH("N/A",CID_DB[[#This Row],[ NSN ]]),-1)&lt;&gt;-1,"",LEFT(SUBSTITUTE(SUBSTITUTE(SUBSTITUTE(SUBSTITUTE(SUBSTITUTE(CID_DB[[#This Row],[ NSN ]],"-","")," ","")," ",""),"‐",""),"NA",""),13))</f>
        <v/>
      </c>
      <c r="J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Evaluation Services|</v>
      </c>
    </row>
    <row r="378" spans="1:10" x14ac:dyDescent="0.35">
      <c r="A378" s="1" t="s">
        <v>3</v>
      </c>
      <c r="B378" s="1" t="s">
        <v>660</v>
      </c>
      <c r="C378" s="1" t="s">
        <v>3</v>
      </c>
      <c r="D378" s="1" t="s">
        <v>3</v>
      </c>
      <c r="E378" s="1" t="s">
        <v>14233</v>
      </c>
      <c r="F378" s="4" t="s">
        <v>3</v>
      </c>
      <c r="G378" s="1" t="s">
        <v>8</v>
      </c>
      <c r="H378" s="3" t="str">
        <f t="shared" si="5"/>
        <v>Commercial</v>
      </c>
      <c r="I378" s="3" t="str">
        <f>IF(IFERROR(SEARCH("N/A",CID_DB[[#This Row],[ NSN ]]),-1)&lt;&gt;-1,"",LEFT(SUBSTITUTE(SUBSTITUTE(SUBSTITUTE(SUBSTITUTE(SUBSTITUTE(CID_DB[[#This Row],[ NSN ]],"-","")," ","")," ",""),"‐",""),"NA",""),13))</f>
        <v/>
      </c>
      <c r="J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Repair Services|</v>
      </c>
    </row>
    <row r="379" spans="1:10" x14ac:dyDescent="0.35">
      <c r="A379" s="1" t="s">
        <v>3</v>
      </c>
      <c r="B379" s="1" t="s">
        <v>660</v>
      </c>
      <c r="C379" s="1" t="s">
        <v>3</v>
      </c>
      <c r="D379" s="1" t="s">
        <v>3</v>
      </c>
      <c r="E379" s="1" t="s">
        <v>14236</v>
      </c>
      <c r="F379" s="4" t="s">
        <v>3</v>
      </c>
      <c r="G379" s="1" t="s">
        <v>8</v>
      </c>
      <c r="H379" s="3" t="str">
        <f t="shared" si="5"/>
        <v>Commercial</v>
      </c>
      <c r="I379" s="3" t="str">
        <f>IF(IFERROR(SEARCH("N/A",CID_DB[[#This Row],[ NSN ]]),-1)&lt;&gt;-1,"",LEFT(SUBSTITUTE(SUBSTITUTE(SUBSTITUTE(SUBSTITUTE(SUBSTITUTE(CID_DB[[#This Row],[ NSN ]],"-","")," ","")," ",""),"‐",""),"NA",""),13))</f>
        <v/>
      </c>
      <c r="J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Upgrade Services|</v>
      </c>
    </row>
    <row r="380" spans="1:10" x14ac:dyDescent="0.35">
      <c r="A380" s="1" t="s">
        <v>3</v>
      </c>
      <c r="B380" s="1" t="s">
        <v>660</v>
      </c>
      <c r="C380" s="1" t="s">
        <v>3</v>
      </c>
      <c r="D380" s="1" t="s">
        <v>3</v>
      </c>
      <c r="E380" s="1" t="s">
        <v>14237</v>
      </c>
      <c r="F380" s="4" t="s">
        <v>3</v>
      </c>
      <c r="G380" s="1" t="s">
        <v>8</v>
      </c>
      <c r="H380" s="3" t="str">
        <f t="shared" si="5"/>
        <v>Commercial</v>
      </c>
      <c r="I380" s="3" t="str">
        <f>IF(IFERROR(SEARCH("N/A",CID_DB[[#This Row],[ NSN ]]),-1)&lt;&gt;-1,"",LEFT(SUBSTITUTE(SUBSTITUTE(SUBSTITUTE(SUBSTITUTE(SUBSTITUTE(CID_DB[[#This Row],[ NSN ]],"-","")," ","")," ",""),"‐",""),"NA",""),13))</f>
        <v/>
      </c>
      <c r="J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Training Services|</v>
      </c>
    </row>
    <row r="381" spans="1:10" x14ac:dyDescent="0.35">
      <c r="A381" s="1" t="s">
        <v>3</v>
      </c>
      <c r="B381" s="1" t="s">
        <v>660</v>
      </c>
      <c r="C381" s="1" t="s">
        <v>3</v>
      </c>
      <c r="D381" s="1" t="s">
        <v>3</v>
      </c>
      <c r="E381" s="1" t="s">
        <v>14238</v>
      </c>
      <c r="F381" s="4" t="s">
        <v>3</v>
      </c>
      <c r="G381" s="1" t="s">
        <v>8</v>
      </c>
      <c r="H381" s="3" t="str">
        <f t="shared" si="5"/>
        <v>Commercial</v>
      </c>
      <c r="I381" s="3" t="str">
        <f>IF(IFERROR(SEARCH("N/A",CID_DB[[#This Row],[ NSN ]]),-1)&lt;&gt;-1,"",LEFT(SUBSTITUTE(SUBSTITUTE(SUBSTITUTE(SUBSTITUTE(SUBSTITUTE(CID_DB[[#This Row],[ NSN ]],"-","")," ","")," ",""),"‐",""),"NA",""),13))</f>
        <v/>
      </c>
      <c r="J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||Modulator Spares Procurement|</v>
      </c>
    </row>
    <row r="382" spans="1:10" x14ac:dyDescent="0.35">
      <c r="A382" s="1" t="s">
        <v>3</v>
      </c>
      <c r="B382" s="1" t="s">
        <v>672</v>
      </c>
      <c r="C382" s="1" t="s">
        <v>673</v>
      </c>
      <c r="D382" s="1" t="s">
        <v>673</v>
      </c>
      <c r="E382" s="1" t="s">
        <v>674</v>
      </c>
      <c r="F382" s="4" t="s">
        <v>675</v>
      </c>
      <c r="G382" s="1" t="s">
        <v>8</v>
      </c>
      <c r="H382" s="3" t="str">
        <f t="shared" si="5"/>
        <v>Commercial</v>
      </c>
      <c r="I382" s="3" t="str">
        <f>IF(IFERROR(SEARCH("N/A",CID_DB[[#This Row],[ NSN ]]),-1)&lt;&gt;-1,"",LEFT(SUBSTITUTE(SUBSTITUTE(SUBSTITUTE(SUBSTITUTE(SUBSTITUTE(CID_DB[[#This Row],[ NSN ]],"-","")," ","")," ",""),"‐",""),"NA",""),13))</f>
        <v>5996015683701</v>
      </c>
      <c r="J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8221634002|8221634002|Radio, Receiver/Transmitter HF9087F|5996015683701</v>
      </c>
    </row>
    <row r="383" spans="1:10" x14ac:dyDescent="0.35">
      <c r="A383" s="1" t="s">
        <v>3</v>
      </c>
      <c r="B383" s="1" t="s">
        <v>672</v>
      </c>
      <c r="C383" s="1" t="s">
        <v>676</v>
      </c>
      <c r="D383" s="1" t="s">
        <v>676</v>
      </c>
      <c r="E383" s="1" t="s">
        <v>677</v>
      </c>
      <c r="F383" s="4" t="s">
        <v>678</v>
      </c>
      <c r="G383" s="1" t="s">
        <v>8</v>
      </c>
      <c r="H383" s="3" t="str">
        <f t="shared" si="5"/>
        <v>Commercial</v>
      </c>
      <c r="I383" s="3" t="str">
        <f>IF(IFERROR(SEARCH("N/A",CID_DB[[#This Row],[ NSN ]]),-1)&lt;&gt;-1,"",LEFT(SUBSTITUTE(SUBSTITUTE(SUBSTITUTE(SUBSTITUTE(SUBSTITUTE(CID_DB[[#This Row],[ NSN ]],"-","")," ","")," ",""),"‐",""),"NA",""),13))</f>
        <v>5985015694049</v>
      </c>
      <c r="J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8221763002|8221763002|Antenna Coupler – HF9041F|5985015694049</v>
      </c>
    </row>
    <row r="384" spans="1:10" x14ac:dyDescent="0.35">
      <c r="A384" s="1" t="s">
        <v>3</v>
      </c>
      <c r="B384" s="1" t="s">
        <v>672</v>
      </c>
      <c r="C384" s="1" t="s">
        <v>679</v>
      </c>
      <c r="D384" s="1" t="s">
        <v>679</v>
      </c>
      <c r="E384" s="1" t="s">
        <v>680</v>
      </c>
      <c r="F384" s="4" t="s">
        <v>681</v>
      </c>
      <c r="G384" s="1" t="s">
        <v>8</v>
      </c>
      <c r="H384" s="3" t="str">
        <f t="shared" si="5"/>
        <v>Commercial</v>
      </c>
      <c r="I384" s="3" t="str">
        <f>IF(IFERROR(SEARCH("N/A",CID_DB[[#This Row],[ NSN ]]),-1)&lt;&gt;-1,"",LEFT(SUBSTITUTE(SUBSTITUTE(SUBSTITUTE(SUBSTITUTE(SUBSTITUTE(CID_DB[[#This Row],[ NSN ]],"-","")," ","")," ",""),"‐",""),"NA",""),13))</f>
        <v>5995015760035</v>
      </c>
      <c r="J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8222472001|8222472001|Feedline, Antenna – FL9010F|5995015760035</v>
      </c>
    </row>
    <row r="385" spans="1:10" x14ac:dyDescent="0.35">
      <c r="A385" s="1" t="s">
        <v>3</v>
      </c>
      <c r="B385" s="1" t="s">
        <v>672</v>
      </c>
      <c r="C385" s="1" t="s">
        <v>682</v>
      </c>
      <c r="D385" s="1" t="s">
        <v>682</v>
      </c>
      <c r="E385" s="1" t="s">
        <v>683</v>
      </c>
      <c r="F385" s="4" t="s">
        <v>684</v>
      </c>
      <c r="G385" s="1" t="s">
        <v>8</v>
      </c>
      <c r="H385" s="3" t="str">
        <f t="shared" si="5"/>
        <v>Commercial</v>
      </c>
      <c r="I385" s="3" t="str">
        <f>IF(IFERROR(SEARCH("N/A",CID_DB[[#This Row],[ NSN ]]),-1)&lt;&gt;-1,"",LEFT(SUBSTITUTE(SUBSTITUTE(SUBSTITUTE(SUBSTITUTE(SUBSTITUTE(CID_DB[[#This Row],[ NSN ]],"-","")," ","")," ",""),"‐",""),"NA",""),13))</f>
        <v>5795016218426</v>
      </c>
      <c r="J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8222473001|8222473001|Mount Base  Coupler MT9041C|5795016218426</v>
      </c>
    </row>
    <row r="386" spans="1:10" x14ac:dyDescent="0.35">
      <c r="A386" s="1" t="s">
        <v>3</v>
      </c>
      <c r="B386" s="1" t="s">
        <v>672</v>
      </c>
      <c r="C386" s="1" t="s">
        <v>685</v>
      </c>
      <c r="D386" s="1" t="s">
        <v>685</v>
      </c>
      <c r="E386" s="1" t="s">
        <v>686</v>
      </c>
      <c r="F386" s="4" t="s">
        <v>687</v>
      </c>
      <c r="G386" s="1" t="s">
        <v>8</v>
      </c>
      <c r="H386" s="3" t="str">
        <f t="shared" si="5"/>
        <v>Commercial</v>
      </c>
      <c r="I386" s="3" t="str">
        <f>IF(IFERROR(SEARCH("N/A",CID_DB[[#This Row],[ NSN ]]),-1)&lt;&gt;-1,"",LEFT(SUBSTITUTE(SUBSTITUTE(SUBSTITUTE(SUBSTITUTE(SUBSTITUTE(CID_DB[[#This Row],[ NSN ]],"-","")," ","")," ",""),"‐",""),"NA",""),13))</f>
        <v>5975016218425</v>
      </c>
      <c r="J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8222474001|8222474001|Mount Base  Rec/Trans MT9087|5975016218425</v>
      </c>
    </row>
    <row r="387" spans="1:10" x14ac:dyDescent="0.35">
      <c r="A387" s="1" t="s">
        <v>3</v>
      </c>
      <c r="B387" s="1" t="s">
        <v>688</v>
      </c>
      <c r="C387" s="1" t="s">
        <v>689</v>
      </c>
      <c r="D387" s="1" t="s">
        <v>690</v>
      </c>
      <c r="E387" s="1" t="s">
        <v>691</v>
      </c>
      <c r="F387" s="4" t="s">
        <v>692</v>
      </c>
      <c r="G387" s="1" t="s">
        <v>8</v>
      </c>
      <c r="H387" s="3" t="str">
        <f t="shared" ref="H387:H450" si="6">IF(G387="Y - CID","Commercial",IF(G387="N - CID","Other Than Commercial","N/A"))</f>
        <v>Commercial</v>
      </c>
      <c r="I387" s="3" t="str">
        <f>IF(IFERROR(SEARCH("N/A",CID_DB[[#This Row],[ NSN ]]),-1)&lt;&gt;-1,"",LEFT(SUBSTITUTE(SUBSTITUTE(SUBSTITUTE(SUBSTITUTE(SUBSTITUTE(CID_DB[[#This Row],[ NSN ]],"-","")," ","")," ",""),"‐",""),"NA",""),13))</f>
        <v>3010013667301</v>
      </c>
      <c r="J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73113101105|25562A|Input Clutch Main Transmission|3010013667301</v>
      </c>
    </row>
    <row r="388" spans="1:10" x14ac:dyDescent="0.35">
      <c r="A388" s="1" t="s">
        <v>3</v>
      </c>
      <c r="B388" s="1" t="s">
        <v>693</v>
      </c>
      <c r="C388" s="1" t="s">
        <v>694</v>
      </c>
      <c r="D388" s="1" t="s">
        <v>695</v>
      </c>
      <c r="E388" s="1" t="s">
        <v>696</v>
      </c>
      <c r="F388" s="4" t="s">
        <v>697</v>
      </c>
      <c r="G388" s="1" t="s">
        <v>8</v>
      </c>
      <c r="H388" s="3" t="str">
        <f t="shared" si="6"/>
        <v>Commercial</v>
      </c>
      <c r="I388" s="3" t="str">
        <f>IF(IFERROR(SEARCH("N/A",CID_DB[[#This Row],[ NSN ]]),-1)&lt;&gt;-1,"",LEFT(SUBSTITUTE(SUBSTITUTE(SUBSTITUTE(SUBSTITUTE(SUBSTITUTE(CID_DB[[#This Row],[ NSN ]],"-","")," ","")," ",""),"‐",""),"NA",""),13))</f>
        <v>4820014262841</v>
      </c>
      <c r="J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901366669101|758200101|OBIGGS Check Valve|4820014262841</v>
      </c>
    </row>
    <row r="389" spans="1:10" x14ac:dyDescent="0.35">
      <c r="A389" s="1" t="s">
        <v>3</v>
      </c>
      <c r="B389" s="1" t="s">
        <v>693</v>
      </c>
      <c r="C389" s="1" t="s">
        <v>698</v>
      </c>
      <c r="D389" s="1" t="s">
        <v>699</v>
      </c>
      <c r="E389" s="1" t="s">
        <v>700</v>
      </c>
      <c r="F389" s="4" t="s">
        <v>701</v>
      </c>
      <c r="G389" s="1" t="s">
        <v>103</v>
      </c>
      <c r="H389" s="3" t="str">
        <f t="shared" si="6"/>
        <v>Other Than Commercial</v>
      </c>
      <c r="I389" s="3" t="str">
        <f>IF(IFERROR(SEARCH("N/A",CID_DB[[#This Row],[ NSN ]]),-1)&lt;&gt;-1,"",LEFT(SUBSTITUTE(SUBSTITUTE(SUBSTITUTE(SUBSTITUTE(SUBSTITUTE(CID_DB[[#This Row],[ NSN ]],"-","")," ","")," ",""),"‐",""),"NA",""),13))</f>
        <v>2915015327454</v>
      </c>
      <c r="J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901366662107|756400103|Level Control Valve|2915015327454</v>
      </c>
    </row>
    <row r="390" spans="1:10" x14ac:dyDescent="0.35">
      <c r="A390" s="1" t="s">
        <v>3</v>
      </c>
      <c r="B390" s="1" t="s">
        <v>693</v>
      </c>
      <c r="C390" s="1" t="s">
        <v>702</v>
      </c>
      <c r="D390" s="1" t="s">
        <v>703</v>
      </c>
      <c r="E390" s="1" t="s">
        <v>704</v>
      </c>
      <c r="F390" s="4" t="s">
        <v>705</v>
      </c>
      <c r="G390" s="1" t="s">
        <v>103</v>
      </c>
      <c r="H390" s="3" t="str">
        <f t="shared" si="6"/>
        <v>Other Than Commercial</v>
      </c>
      <c r="I390" s="3" t="str">
        <f>IF(IFERROR(SEARCH("N/A",CID_DB[[#This Row],[ NSN ]]),-1)&lt;&gt;-1,"",LEFT(SUBSTITUTE(SUBSTITUTE(SUBSTITUTE(SUBSTITUTE(SUBSTITUTE(CID_DB[[#This Row],[ NSN ]],"-","")," ","")," ",""),"‐",""),"NA",""),13))</f>
        <v>4820014183223</v>
      </c>
      <c r="J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901366697101|796700107|Refuel/Defuel Valve|4820014183223</v>
      </c>
    </row>
    <row r="391" spans="1:10" x14ac:dyDescent="0.35">
      <c r="A391" s="1" t="s">
        <v>3</v>
      </c>
      <c r="B391" s="1" t="s">
        <v>706</v>
      </c>
      <c r="C391" s="1" t="s">
        <v>707</v>
      </c>
      <c r="D391" s="1" t="s">
        <v>707</v>
      </c>
      <c r="E391" s="1" t="s">
        <v>708</v>
      </c>
      <c r="F391" s="4" t="s">
        <v>3</v>
      </c>
      <c r="G391" s="1" t="s">
        <v>8</v>
      </c>
      <c r="H391" s="3" t="str">
        <f t="shared" si="6"/>
        <v>Commercial</v>
      </c>
      <c r="I391" s="3" t="str">
        <f>IF(IFERROR(SEARCH("N/A",CID_DB[[#This Row],[ NSN ]]),-1)&lt;&gt;-1,"",LEFT(SUBSTITUTE(SUBSTITUTE(SUBSTITUTE(SUBSTITUTE(SUBSTITUTE(CID_DB[[#This Row],[ NSN ]],"-","")," ","")," ",""),"‐",""),"NA",""),13))</f>
        <v/>
      </c>
      <c r="J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9001515010|9001515010|Xpedite 7302|</v>
      </c>
    </row>
    <row r="392" spans="1:10" x14ac:dyDescent="0.35">
      <c r="A392" s="1" t="s">
        <v>3</v>
      </c>
      <c r="B392" s="1" t="s">
        <v>709</v>
      </c>
      <c r="C392" s="1" t="s">
        <v>710</v>
      </c>
      <c r="D392" s="1" t="s">
        <v>3</v>
      </c>
      <c r="E392" s="1" t="s">
        <v>711</v>
      </c>
      <c r="F392" s="4" t="s">
        <v>712</v>
      </c>
      <c r="G392" s="1" t="s">
        <v>103</v>
      </c>
      <c r="H392" s="3" t="str">
        <f t="shared" si="6"/>
        <v>Other Than Commercial</v>
      </c>
      <c r="I392" s="3" t="str">
        <f>IF(IFERROR(SEARCH("N/A",CID_DB[[#This Row],[ NSN ]]),-1)&lt;&gt;-1,"",LEFT(SUBSTITUTE(SUBSTITUTE(SUBSTITUTE(SUBSTITUTE(SUBSTITUTE(CID_DB[[#This Row],[ NSN ]],"-","")," ","")," ",""),"‐",""),"NA",""),13))</f>
        <v>5960013076691</v>
      </c>
      <c r="J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2904186||Single Duty Switch Tube|5960013076691</v>
      </c>
    </row>
    <row r="393" spans="1:10" x14ac:dyDescent="0.35">
      <c r="A393" s="1" t="s">
        <v>3</v>
      </c>
      <c r="B393" s="1" t="s">
        <v>709</v>
      </c>
      <c r="C393" s="1" t="s">
        <v>713</v>
      </c>
      <c r="D393" s="1" t="s">
        <v>3</v>
      </c>
      <c r="E393" s="1" t="s">
        <v>714</v>
      </c>
      <c r="F393" s="4" t="s">
        <v>715</v>
      </c>
      <c r="G393" s="1" t="s">
        <v>103</v>
      </c>
      <c r="H393" s="3" t="str">
        <f t="shared" si="6"/>
        <v>Other Than Commercial</v>
      </c>
      <c r="I393" s="3" t="str">
        <f>IF(IFERROR(SEARCH("N/A",CID_DB[[#This Row],[ NSN ]]),-1)&lt;&gt;-1,"",LEFT(SUBSTITUTE(SUBSTITUTE(SUBSTITUTE(SUBSTITUTE(SUBSTITUTE(CID_DB[[#This Row],[ NSN ]],"-","")," ","")," ",""),"‐",""),"NA",""),13))</f>
        <v>5960013926982</v>
      </c>
      <c r="J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6155763||Double Duty Switch Tube|5960013926982</v>
      </c>
    </row>
    <row r="394" spans="1:10" x14ac:dyDescent="0.35">
      <c r="A394" s="1" t="s">
        <v>3</v>
      </c>
      <c r="B394" s="1" t="s">
        <v>716</v>
      </c>
      <c r="C394" s="1" t="s">
        <v>717</v>
      </c>
      <c r="D394" s="1" t="s">
        <v>718</v>
      </c>
      <c r="E394" s="1" t="s">
        <v>719</v>
      </c>
      <c r="F394" s="4" t="s">
        <v>3</v>
      </c>
      <c r="G394" s="1" t="s">
        <v>8</v>
      </c>
      <c r="H394" s="3" t="str">
        <f t="shared" si="6"/>
        <v>Commercial</v>
      </c>
      <c r="I394" s="3" t="str">
        <f>IF(IFERROR(SEARCH("N/A",CID_DB[[#This Row],[ NSN ]]),-1)&lt;&gt;-1,"",LEFT(SUBSTITUTE(SUBSTITUTE(SUBSTITUTE(SUBSTITUTE(SUBSTITUTE(CID_DB[[#This Row],[ NSN ]],"-","")," ","")," ",""),"‐",""),"NA",""),13))</f>
        <v/>
      </c>
      <c r="J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C51446021|Z2090B198034|Gen 2 Block 18A Test Station|</v>
      </c>
    </row>
    <row r="395" spans="1:10" x14ac:dyDescent="0.35">
      <c r="A395" s="1" t="s">
        <v>3</v>
      </c>
      <c r="B395" s="1" t="s">
        <v>716</v>
      </c>
      <c r="C395" s="1" t="s">
        <v>720</v>
      </c>
      <c r="D395" s="1" t="s">
        <v>720</v>
      </c>
      <c r="E395" s="1" t="s">
        <v>721</v>
      </c>
      <c r="F395" s="4" t="s">
        <v>3</v>
      </c>
      <c r="G395" s="1" t="s">
        <v>8</v>
      </c>
      <c r="H395" s="3" t="str">
        <f t="shared" si="6"/>
        <v>Commercial</v>
      </c>
      <c r="I395" s="3" t="str">
        <f>IF(IFERROR(SEARCH("N/A",CID_DB[[#This Row],[ NSN ]]),-1)&lt;&gt;-1,"",LEFT(SUBSTITUTE(SUBSTITUTE(SUBSTITUTE(SUBSTITUTE(SUBSTITUTE(CID_DB[[#This Row],[ NSN ]],"-","")," ","")," ",""),"‐",""),"NA",""),13))</f>
        <v/>
      </c>
      <c r="J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Z2092B114|Z2092B114|Custom Hardware Bundle|</v>
      </c>
    </row>
    <row r="396" spans="1:10" x14ac:dyDescent="0.35">
      <c r="A396" s="1" t="s">
        <v>3</v>
      </c>
      <c r="B396" s="1" t="s">
        <v>722</v>
      </c>
      <c r="C396" s="1" t="s">
        <v>723</v>
      </c>
      <c r="D396" s="1" t="s">
        <v>723</v>
      </c>
      <c r="E396" s="1" t="s">
        <v>724</v>
      </c>
      <c r="F396" s="4" t="s">
        <v>3</v>
      </c>
      <c r="G396" s="1" t="s">
        <v>8</v>
      </c>
      <c r="H396" s="3" t="str">
        <f t="shared" si="6"/>
        <v>Commercial</v>
      </c>
      <c r="I396" s="3" t="str">
        <f>IF(IFERROR(SEARCH("N/A",CID_DB[[#This Row],[ NSN ]]),-1)&lt;&gt;-1,"",LEFT(SUBSTITUTE(SUBSTITUTE(SUBSTITUTE(SUBSTITUTE(SUBSTITUTE(CID_DB[[#This Row],[ NSN ]],"-","")," ","")," ",""),"‐",""),"NA",""),13))</f>
        <v/>
      </c>
      <c r="J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4102AS18911|4102AS18911|Circulator Composite Substrate – MB 1 (unmetalized)|</v>
      </c>
    </row>
    <row r="397" spans="1:10" x14ac:dyDescent="0.35">
      <c r="A397" s="1" t="s">
        <v>3</v>
      </c>
      <c r="B397" s="1" t="s">
        <v>722</v>
      </c>
      <c r="C397" s="1" t="s">
        <v>725</v>
      </c>
      <c r="D397" s="1" t="s">
        <v>725</v>
      </c>
      <c r="E397" s="1" t="s">
        <v>726</v>
      </c>
      <c r="F397" s="4" t="s">
        <v>3</v>
      </c>
      <c r="G397" s="1" t="s">
        <v>8</v>
      </c>
      <c r="H397" s="3" t="str">
        <f t="shared" si="6"/>
        <v>Commercial</v>
      </c>
      <c r="I397" s="3" t="str">
        <f>IF(IFERROR(SEARCH("N/A",CID_DB[[#This Row],[ NSN ]]),-1)&lt;&gt;-1,"",LEFT(SUBSTITUTE(SUBSTITUTE(SUBSTITUTE(SUBSTITUTE(SUBSTITUTE(CID_DB[[#This Row],[ NSN ]],"-","")," ","")," ",""),"‐",""),"NA",""),13))</f>
        <v/>
      </c>
      <c r="J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4102AS29247|4102AS29247|Circulator Composite Substrate – MB 2 (unmetalized)|</v>
      </c>
    </row>
    <row r="398" spans="1:10" x14ac:dyDescent="0.35">
      <c r="A398" s="1" t="s">
        <v>3</v>
      </c>
      <c r="B398" s="1" t="s">
        <v>727</v>
      </c>
      <c r="C398" s="1" t="s">
        <v>102</v>
      </c>
      <c r="D398" s="1" t="s">
        <v>3</v>
      </c>
      <c r="E398" s="1" t="s">
        <v>728</v>
      </c>
      <c r="F398" s="4" t="s">
        <v>3</v>
      </c>
      <c r="G398" s="1" t="s">
        <v>103</v>
      </c>
      <c r="H398" s="3" t="str">
        <f t="shared" si="6"/>
        <v>Other Than Commercial</v>
      </c>
      <c r="I398" s="3" t="str">
        <f>IF(IFERROR(SEARCH("N/A",CID_DB[[#This Row],[ NSN ]]),-1)&lt;&gt;-1,"",LEFT(SUBSTITUTE(SUBSTITUTE(SUBSTITUTE(SUBSTITUTE(SUBSTITUTE(CID_DB[[#This Row],[ NSN ]],"-","")," ","")," ",""),"‐",""),"NA",""),13))</f>
        <v/>
      </c>
      <c r="J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NA||Big Tac  Dual System Rack|</v>
      </c>
    </row>
    <row r="399" spans="1:10" x14ac:dyDescent="0.35">
      <c r="A399" s="1" t="s">
        <v>3</v>
      </c>
      <c r="B399" s="1" t="s">
        <v>727</v>
      </c>
      <c r="C399" s="1" t="s">
        <v>102</v>
      </c>
      <c r="D399" s="1" t="s">
        <v>3</v>
      </c>
      <c r="E399" s="1" t="s">
        <v>729</v>
      </c>
      <c r="F399" s="4" t="s">
        <v>3</v>
      </c>
      <c r="G399" s="1" t="s">
        <v>103</v>
      </c>
      <c r="H399" s="3" t="str">
        <f t="shared" si="6"/>
        <v>Other Than Commercial</v>
      </c>
      <c r="I399" s="3" t="str">
        <f>IF(IFERROR(SEARCH("N/A",CID_DB[[#This Row],[ NSN ]]),-1)&lt;&gt;-1,"",LEFT(SUBSTITUTE(SUBSTITUTE(SUBSTITUTE(SUBSTITUTE(SUBSTITUTE(CID_DB[[#This Row],[ NSN ]],"-","")," ","")," ",""),"‐",""),"NA",""),13))</f>
        <v/>
      </c>
      <c r="J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NA||CRVS|</v>
      </c>
    </row>
    <row r="400" spans="1:10" x14ac:dyDescent="0.35">
      <c r="A400" s="1" t="s">
        <v>3</v>
      </c>
      <c r="B400" s="1" t="s">
        <v>727</v>
      </c>
      <c r="C400" s="1" t="s">
        <v>102</v>
      </c>
      <c r="D400" s="1" t="s">
        <v>3</v>
      </c>
      <c r="E400" s="1" t="s">
        <v>730</v>
      </c>
      <c r="F400" s="4" t="s">
        <v>3</v>
      </c>
      <c r="G400" s="1" t="s">
        <v>103</v>
      </c>
      <c r="H400" s="3" t="str">
        <f t="shared" si="6"/>
        <v>Other Than Commercial</v>
      </c>
      <c r="I400" s="3" t="str">
        <f>IF(IFERROR(SEARCH("N/A",CID_DB[[#This Row],[ NSN ]]),-1)&lt;&gt;-1,"",LEFT(SUBSTITUTE(SUBSTITUTE(SUBSTITUTE(SUBSTITUTE(SUBSTITUTE(CID_DB[[#This Row],[ NSN ]],"-","")," ","")," ",""),"‐",""),"NA",""),13))</f>
        <v/>
      </c>
      <c r="J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NA||CRVS AutoAlignment|</v>
      </c>
    </row>
    <row r="401" spans="1:10" x14ac:dyDescent="0.35">
      <c r="A401" s="1" t="s">
        <v>3</v>
      </c>
      <c r="B401" s="1" t="s">
        <v>727</v>
      </c>
      <c r="C401" s="1" t="s">
        <v>102</v>
      </c>
      <c r="D401" s="1" t="s">
        <v>3</v>
      </c>
      <c r="E401" s="1" t="s">
        <v>731</v>
      </c>
      <c r="F401" s="4" t="s">
        <v>3</v>
      </c>
      <c r="G401" s="1" t="s">
        <v>103</v>
      </c>
      <c r="H401" s="3" t="str">
        <f t="shared" si="6"/>
        <v>Other Than Commercial</v>
      </c>
      <c r="I401" s="3" t="str">
        <f>IF(IFERROR(SEARCH("N/A",CID_DB[[#This Row],[ NSN ]]),-1)&lt;&gt;-1,"",LEFT(SUBSTITUTE(SUBSTITUTE(SUBSTITUTE(SUBSTITUTE(SUBSTITUTE(CID_DB[[#This Row],[ NSN ]],"-","")," ","")," ",""),"‐",""),"NA",""),13))</f>
        <v/>
      </c>
      <c r="J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NA||CRVS Enhanced NVG|</v>
      </c>
    </row>
    <row r="402" spans="1:10" x14ac:dyDescent="0.35">
      <c r="A402" s="1" t="s">
        <v>3</v>
      </c>
      <c r="B402" s="1" t="s">
        <v>727</v>
      </c>
      <c r="C402" s="1" t="s">
        <v>102</v>
      </c>
      <c r="D402" s="1" t="s">
        <v>3</v>
      </c>
      <c r="E402" s="1" t="s">
        <v>732</v>
      </c>
      <c r="F402" s="4" t="s">
        <v>3</v>
      </c>
      <c r="G402" s="1" t="s">
        <v>103</v>
      </c>
      <c r="H402" s="3" t="str">
        <f t="shared" si="6"/>
        <v>Other Than Commercial</v>
      </c>
      <c r="I402" s="3" t="str">
        <f>IF(IFERROR(SEARCH("N/A",CID_DB[[#This Row],[ NSN ]]),-1)&lt;&gt;-1,"",LEFT(SUBSTITUTE(SUBSTITUTE(SUBSTITUTE(SUBSTITUTE(SUBSTITUTE(CID_DB[[#This Row],[ NSN ]],"-","")," ","")," ",""),"‐",""),"NA",""),13))</f>
        <v/>
      </c>
      <c r="J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NA||CRVS Projected HUD|</v>
      </c>
    </row>
    <row r="403" spans="1:10" x14ac:dyDescent="0.35">
      <c r="A403" s="1" t="s">
        <v>3</v>
      </c>
      <c r="B403" s="1" t="s">
        <v>727</v>
      </c>
      <c r="C403" s="1" t="s">
        <v>102</v>
      </c>
      <c r="D403" s="1" t="s">
        <v>3</v>
      </c>
      <c r="E403" s="1" t="s">
        <v>733</v>
      </c>
      <c r="F403" s="4" t="s">
        <v>3</v>
      </c>
      <c r="G403" s="1" t="s">
        <v>103</v>
      </c>
      <c r="H403" s="3" t="str">
        <f t="shared" si="6"/>
        <v>Other Than Commercial</v>
      </c>
      <c r="I403" s="3" t="str">
        <f>IF(IFERROR(SEARCH("N/A",CID_DB[[#This Row],[ NSN ]]),-1)&lt;&gt;-1,"",LEFT(SUBSTITUTE(SUBSTITUTE(SUBSTITUTE(SUBSTITUTE(SUBSTITUTE(CID_DB[[#This Row],[ NSN ]],"-","")," ","")," ",""),"‐",""),"NA",""),13))</f>
        <v/>
      </c>
      <c r="J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NA||CRVS Standard Enclosure|</v>
      </c>
    </row>
    <row r="404" spans="1:10" x14ac:dyDescent="0.35">
      <c r="A404" s="1" t="s">
        <v>3</v>
      </c>
      <c r="B404" s="1" t="s">
        <v>727</v>
      </c>
      <c r="C404" s="1" t="s">
        <v>102</v>
      </c>
      <c r="D404" s="1" t="s">
        <v>3</v>
      </c>
      <c r="E404" s="1" t="s">
        <v>734</v>
      </c>
      <c r="F404" s="4" t="s">
        <v>3</v>
      </c>
      <c r="G404" s="1" t="s">
        <v>103</v>
      </c>
      <c r="H404" s="3" t="str">
        <f t="shared" si="6"/>
        <v>Other Than Commercial</v>
      </c>
      <c r="I404" s="3" t="str">
        <f>IF(IFERROR(SEARCH("N/A",CID_DB[[#This Row],[ NSN ]]),-1)&lt;&gt;-1,"",LEFT(SUBSTITUTE(SUBSTITUTE(SUBSTITUTE(SUBSTITUTE(SUBSTITUTE(CID_DB[[#This Row],[ NSN ]],"-","")," ","")," ",""),"‐",""),"NA",""),13))</f>
        <v/>
      </c>
      <c r="J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NA||DJHMCS License Per Engineering Judgement|</v>
      </c>
    </row>
    <row r="405" spans="1:10" x14ac:dyDescent="0.35">
      <c r="A405" s="1" t="s">
        <v>3</v>
      </c>
      <c r="B405" s="1" t="s">
        <v>727</v>
      </c>
      <c r="C405" s="1" t="s">
        <v>102</v>
      </c>
      <c r="D405" s="1" t="s">
        <v>3</v>
      </c>
      <c r="E405" s="1" t="s">
        <v>735</v>
      </c>
      <c r="F405" s="4" t="s">
        <v>3</v>
      </c>
      <c r="G405" s="1" t="s">
        <v>103</v>
      </c>
      <c r="H405" s="3" t="str">
        <f t="shared" si="6"/>
        <v>Other Than Commercial</v>
      </c>
      <c r="I405" s="3" t="str">
        <f>IF(IFERROR(SEARCH("N/A",CID_DB[[#This Row],[ NSN ]]),-1)&lt;&gt;-1,"",LEFT(SUBSTITUTE(SUBSTITUTE(SUBSTITUTE(SUBSTITUTE(SUBSTITUTE(CID_DB[[#This Row],[ NSN ]],"-","")," ","")," ",""),"‐",""),"NA",""),13))</f>
        <v/>
      </c>
      <c r="J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NA||MMRS License|</v>
      </c>
    </row>
    <row r="406" spans="1:10" x14ac:dyDescent="0.35">
      <c r="A406" s="1" t="s">
        <v>3</v>
      </c>
      <c r="B406" s="1" t="s">
        <v>736</v>
      </c>
      <c r="C406" s="1" t="s">
        <v>737</v>
      </c>
      <c r="D406" s="1" t="s">
        <v>738</v>
      </c>
      <c r="E406" s="1" t="s">
        <v>739</v>
      </c>
      <c r="F406" s="4" t="s">
        <v>3</v>
      </c>
      <c r="G406" s="1" t="s">
        <v>8</v>
      </c>
      <c r="H406" s="3" t="str">
        <f t="shared" si="6"/>
        <v>Commercial</v>
      </c>
      <c r="I406" s="3" t="str">
        <f>IF(IFERROR(SEARCH("N/A",CID_DB[[#This Row],[ NSN ]]),-1)&lt;&gt;-1,"",LEFT(SUBSTITUTE(SUBSTITUTE(SUBSTITUTE(SUBSTITUTE(SUBSTITUTE(CID_DB[[#This Row],[ NSN ]],"-","")," ","")," ",""),"‐",""),"NA",""),13))</f>
        <v/>
      </c>
      <c r="J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4102AS20571|EG8557A|MMIC, TRANSMIT DRIVER AMP, CMM MID  MB|</v>
      </c>
    </row>
    <row r="407" spans="1:10" x14ac:dyDescent="0.35">
      <c r="A407" s="1" t="s">
        <v>3</v>
      </c>
      <c r="B407" s="1" t="s">
        <v>736</v>
      </c>
      <c r="C407" s="1" t="s">
        <v>740</v>
      </c>
      <c r="D407" s="1" t="s">
        <v>741</v>
      </c>
      <c r="E407" s="1" t="s">
        <v>742</v>
      </c>
      <c r="F407" s="4" t="s">
        <v>3</v>
      </c>
      <c r="G407" s="1" t="s">
        <v>8</v>
      </c>
      <c r="H407" s="3" t="str">
        <f t="shared" si="6"/>
        <v>Commercial</v>
      </c>
      <c r="I407" s="3" t="str">
        <f>IF(IFERROR(SEARCH("N/A",CID_DB[[#This Row],[ NSN ]]),-1)&lt;&gt;-1,"",LEFT(SUBSTITUTE(SUBSTITUTE(SUBSTITUTE(SUBSTITUTE(SUBSTITUTE(CID_DB[[#This Row],[ NSN ]],"-","")," ","")," ",""),"‐",""),"NA",""),13))</f>
        <v/>
      </c>
      <c r="J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4102AS29731|EG8557B|MMIC, TRANSMIT DRIVER AMP, CMM MID  MB2|</v>
      </c>
    </row>
    <row r="408" spans="1:10" x14ac:dyDescent="0.35">
      <c r="A408" s="1" t="s">
        <v>3</v>
      </c>
      <c r="B408" s="1" t="s">
        <v>736</v>
      </c>
      <c r="C408" s="1" t="s">
        <v>743</v>
      </c>
      <c r="D408" s="1" t="s">
        <v>744</v>
      </c>
      <c r="E408" s="1" t="s">
        <v>745</v>
      </c>
      <c r="F408" s="4" t="s">
        <v>3</v>
      </c>
      <c r="G408" s="1" t="s">
        <v>8</v>
      </c>
      <c r="H408" s="3" t="str">
        <f t="shared" si="6"/>
        <v>Commercial</v>
      </c>
      <c r="I408" s="3" t="str">
        <f>IF(IFERROR(SEARCH("N/A",CID_DB[[#This Row],[ NSN ]]),-1)&lt;&gt;-1,"",LEFT(SUBSTITUTE(SUBSTITUTE(SUBSTITUTE(SUBSTITUTE(SUBSTITUTE(CID_DB[[#This Row],[ NSN ]],"-","")," ","")," ",""),"‐",""),"NA",""),13))</f>
        <v/>
      </c>
      <c r="J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4102AS29761|EG8566A|MMIC, GAIN EQUAL, CMM AFT  MB2|</v>
      </c>
    </row>
    <row r="409" spans="1:10" x14ac:dyDescent="0.35">
      <c r="A409" s="1" t="s">
        <v>3</v>
      </c>
      <c r="B409" s="1" t="s">
        <v>736</v>
      </c>
      <c r="C409" s="1" t="s">
        <v>746</v>
      </c>
      <c r="D409" s="1" t="s">
        <v>747</v>
      </c>
      <c r="E409" s="1" t="s">
        <v>748</v>
      </c>
      <c r="F409" s="4" t="s">
        <v>3</v>
      </c>
      <c r="G409" s="1" t="s">
        <v>8</v>
      </c>
      <c r="H409" s="3" t="str">
        <f t="shared" si="6"/>
        <v>Commercial</v>
      </c>
      <c r="I409" s="3" t="str">
        <f>IF(IFERROR(SEARCH("N/A",CID_DB[[#This Row],[ NSN ]]),-1)&lt;&gt;-1,"",LEFT(SUBSTITUTE(SUBSTITUTE(SUBSTITUTE(SUBSTITUTE(SUBSTITUTE(CID_DB[[#This Row],[ NSN ]],"-","")," ","")," ",""),"‐",""),"NA",""),13))</f>
        <v/>
      </c>
      <c r="J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4102AS20301|EG8849A|MMIC, PHASE SHIFTER, MB1|</v>
      </c>
    </row>
    <row r="410" spans="1:10" x14ac:dyDescent="0.35">
      <c r="A410" s="1" t="s">
        <v>3</v>
      </c>
      <c r="B410" s="1" t="s">
        <v>736</v>
      </c>
      <c r="C410" s="1" t="s">
        <v>749</v>
      </c>
      <c r="D410" s="1" t="s">
        <v>750</v>
      </c>
      <c r="E410" s="1" t="s">
        <v>751</v>
      </c>
      <c r="F410" s="4" t="s">
        <v>3</v>
      </c>
      <c r="G410" s="1" t="s">
        <v>8</v>
      </c>
      <c r="H410" s="3" t="str">
        <f t="shared" si="6"/>
        <v>Commercial</v>
      </c>
      <c r="I410" s="3" t="str">
        <f>IF(IFERROR(SEARCH("N/A",CID_DB[[#This Row],[ NSN ]]),-1)&lt;&gt;-1,"",LEFT(SUBSTITUTE(SUBSTITUTE(SUBSTITUTE(SUBSTITUTE(SUBSTITUTE(CID_DB[[#This Row],[ NSN ]],"-","")," ","")," ",""),"‐",""),"NA",""),13))</f>
        <v/>
      </c>
      <c r="J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4102AS29151|EG8851|MMIC, PHASE SHIFTER, MB2|</v>
      </c>
    </row>
    <row r="411" spans="1:10" x14ac:dyDescent="0.35">
      <c r="A411" s="1" t="s">
        <v>3</v>
      </c>
      <c r="B411" s="1" t="s">
        <v>736</v>
      </c>
      <c r="C411" s="1" t="s">
        <v>752</v>
      </c>
      <c r="D411" s="1" t="s">
        <v>753</v>
      </c>
      <c r="E411" s="1" t="s">
        <v>754</v>
      </c>
      <c r="F411" s="4" t="s">
        <v>3</v>
      </c>
      <c r="G411" s="1" t="s">
        <v>8</v>
      </c>
      <c r="H411" s="3" t="str">
        <f t="shared" si="6"/>
        <v>Commercial</v>
      </c>
      <c r="I411" s="3" t="str">
        <f>IF(IFERROR(SEARCH("N/A",CID_DB[[#This Row],[ NSN ]]),-1)&lt;&gt;-1,"",LEFT(SUBSTITUTE(SUBSTITUTE(SUBSTITUTE(SUBSTITUTE(SUBSTITUTE(CID_DB[[#This Row],[ NSN ]],"-","")," ","")," ",""),"‐",""),"NA",""),13))</f>
        <v/>
      </c>
      <c r="J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4102AS20321|EG8866A|MMIC, GAIN EQUALIZER, MB1|</v>
      </c>
    </row>
    <row r="412" spans="1:10" x14ac:dyDescent="0.35">
      <c r="A412" s="1" t="s">
        <v>3</v>
      </c>
      <c r="B412" s="1" t="s">
        <v>736</v>
      </c>
      <c r="C412" s="1" t="s">
        <v>755</v>
      </c>
      <c r="D412" s="1" t="s">
        <v>756</v>
      </c>
      <c r="E412" s="1" t="s">
        <v>757</v>
      </c>
      <c r="F412" s="4" t="s">
        <v>3</v>
      </c>
      <c r="G412" s="1" t="s">
        <v>8</v>
      </c>
      <c r="H412" s="3" t="str">
        <f t="shared" si="6"/>
        <v>Commercial</v>
      </c>
      <c r="I412" s="3" t="str">
        <f>IF(IFERROR(SEARCH("N/A",CID_DB[[#This Row],[ NSN ]]),-1)&lt;&gt;-1,"",LEFT(SUBSTITUTE(SUBSTITUTE(SUBSTITUTE(SUBSTITUTE(SUBSTITUTE(CID_DB[[#This Row],[ NSN ]],"-","")," ","")," ",""),"‐",""),"NA",""),13))</f>
        <v/>
      </c>
      <c r="J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4102AS29171|EG8866B|MMIC, GAIN EQUALIZER, MB2|</v>
      </c>
    </row>
    <row r="413" spans="1:10" x14ac:dyDescent="0.35">
      <c r="A413" s="1" t="s">
        <v>3</v>
      </c>
      <c r="B413" s="1" t="s">
        <v>736</v>
      </c>
      <c r="C413" s="1" t="s">
        <v>758</v>
      </c>
      <c r="D413" s="1" t="s">
        <v>759</v>
      </c>
      <c r="E413" s="1" t="s">
        <v>760</v>
      </c>
      <c r="F413" s="4" t="s">
        <v>3</v>
      </c>
      <c r="G413" s="1" t="s">
        <v>8</v>
      </c>
      <c r="H413" s="3" t="str">
        <f t="shared" si="6"/>
        <v>Commercial</v>
      </c>
      <c r="I413" s="3" t="str">
        <f>IF(IFERROR(SEARCH("N/A",CID_DB[[#This Row],[ NSN ]]),-1)&lt;&gt;-1,"",LEFT(SUBSTITUTE(SUBSTITUTE(SUBSTITUTE(SUBSTITUTE(SUBSTITUTE(CID_DB[[#This Row],[ NSN ]],"-","")," ","")," ",""),"‐",""),"NA",""),13))</f>
        <v/>
      </c>
      <c r="J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4102AS20291|EG8867A|MMIC, TDU, MB1|</v>
      </c>
    </row>
    <row r="414" spans="1:10" x14ac:dyDescent="0.35">
      <c r="A414" s="1" t="s">
        <v>3</v>
      </c>
      <c r="B414" s="1" t="s">
        <v>736</v>
      </c>
      <c r="C414" s="1" t="s">
        <v>761</v>
      </c>
      <c r="D414" s="1" t="s">
        <v>762</v>
      </c>
      <c r="E414" s="1" t="s">
        <v>763</v>
      </c>
      <c r="F414" s="4" t="s">
        <v>3</v>
      </c>
      <c r="G414" s="1" t="s">
        <v>8</v>
      </c>
      <c r="H414" s="3" t="str">
        <f t="shared" si="6"/>
        <v>Commercial</v>
      </c>
      <c r="I414" s="3" t="str">
        <f>IF(IFERROR(SEARCH("N/A",CID_DB[[#This Row],[ NSN ]]),-1)&lt;&gt;-1,"",LEFT(SUBSTITUTE(SUBSTITUTE(SUBSTITUTE(SUBSTITUTE(SUBSTITUTE(CID_DB[[#This Row],[ NSN ]],"-","")," ","")," ",""),"‐",""),"NA",""),13))</f>
        <v/>
      </c>
      <c r="J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4102AS29141|EG8867B|MMIC, TDU, MB2|</v>
      </c>
    </row>
    <row r="415" spans="1:10" x14ac:dyDescent="0.35">
      <c r="A415" s="1" t="s">
        <v>3</v>
      </c>
      <c r="B415" s="1" t="s">
        <v>736</v>
      </c>
      <c r="C415" s="1" t="s">
        <v>764</v>
      </c>
      <c r="D415" s="1" t="s">
        <v>765</v>
      </c>
      <c r="E415" s="1" t="s">
        <v>766</v>
      </c>
      <c r="F415" s="4" t="s">
        <v>3</v>
      </c>
      <c r="G415" s="1" t="s">
        <v>8</v>
      </c>
      <c r="H415" s="3" t="str">
        <f t="shared" si="6"/>
        <v>Commercial</v>
      </c>
      <c r="I415" s="3" t="str">
        <f>IF(IFERROR(SEARCH("N/A",CID_DB[[#This Row],[ NSN ]]),-1)&lt;&gt;-1,"",LEFT(SUBSTITUTE(SUBSTITUTE(SUBSTITUTE(SUBSTITUTE(SUBSTITUTE(CID_DB[[#This Row],[ NSN ]],"-","")," ","")," ",""),"‐",""),"NA",""),13))</f>
        <v/>
      </c>
      <c r="J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4102AS20331|EG8868|MMIC, TR SWITCH|</v>
      </c>
    </row>
    <row r="416" spans="1:10" x14ac:dyDescent="0.35">
      <c r="A416" s="1" t="s">
        <v>3</v>
      </c>
      <c r="B416" s="1" t="s">
        <v>736</v>
      </c>
      <c r="C416" s="1" t="s">
        <v>767</v>
      </c>
      <c r="D416" s="1" t="s">
        <v>768</v>
      </c>
      <c r="E416" s="1" t="s">
        <v>769</v>
      </c>
      <c r="F416" s="4" t="s">
        <v>3</v>
      </c>
      <c r="G416" s="1" t="s">
        <v>8</v>
      </c>
      <c r="H416" s="3" t="str">
        <f t="shared" si="6"/>
        <v>Commercial</v>
      </c>
      <c r="I416" s="3" t="str">
        <f>IF(IFERROR(SEARCH("N/A",CID_DB[[#This Row],[ NSN ]]),-1)&lt;&gt;-1,"",LEFT(SUBSTITUTE(SUBSTITUTE(SUBSTITUTE(SUBSTITUTE(SUBSTITUTE(CID_DB[[#This Row],[ NSN ]],"-","")," ","")," ",""),"‐",""),"NA",""),13))</f>
        <v/>
      </c>
      <c r="J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4102AS29111|EG8872A|MMIC, TX Driver, MB2|</v>
      </c>
    </row>
    <row r="417" spans="1:10" x14ac:dyDescent="0.35">
      <c r="A417" s="1" t="s">
        <v>3</v>
      </c>
      <c r="B417" s="1" t="s">
        <v>736</v>
      </c>
      <c r="C417" s="1" t="s">
        <v>770</v>
      </c>
      <c r="D417" s="1" t="s">
        <v>771</v>
      </c>
      <c r="E417" s="1" t="s">
        <v>772</v>
      </c>
      <c r="F417" s="4" t="s">
        <v>3</v>
      </c>
      <c r="G417" s="1" t="s">
        <v>8</v>
      </c>
      <c r="H417" s="3" t="str">
        <f t="shared" si="6"/>
        <v>Commercial</v>
      </c>
      <c r="I417" s="3" t="str">
        <f>IF(IFERROR(SEARCH("N/A",CID_DB[[#This Row],[ NSN ]]),-1)&lt;&gt;-1,"",LEFT(SUBSTITUTE(SUBSTITUTE(SUBSTITUTE(SUBSTITUTE(SUBSTITUTE(CID_DB[[#This Row],[ NSN ]],"-","")," ","")," ",""),"‐",""),"NA",""),13))</f>
        <v/>
      </c>
      <c r="J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4102AS20261|EG8873A|MMIC, TX Driver, MB1|</v>
      </c>
    </row>
    <row r="418" spans="1:10" x14ac:dyDescent="0.35">
      <c r="A418" s="1" t="s">
        <v>3</v>
      </c>
      <c r="B418" s="1" t="s">
        <v>736</v>
      </c>
      <c r="C418" s="1" t="s">
        <v>773</v>
      </c>
      <c r="D418" s="1" t="s">
        <v>774</v>
      </c>
      <c r="E418" s="1" t="s">
        <v>775</v>
      </c>
      <c r="F418" s="4" t="s">
        <v>3</v>
      </c>
      <c r="G418" s="1" t="s">
        <v>8</v>
      </c>
      <c r="H418" s="3" t="str">
        <f t="shared" si="6"/>
        <v>Commercial</v>
      </c>
      <c r="I418" s="3" t="str">
        <f>IF(IFERROR(SEARCH("N/A",CID_DB[[#This Row],[ NSN ]]),-1)&lt;&gt;-1,"",LEFT(SUBSTITUTE(SUBSTITUTE(SUBSTITUTE(SUBSTITUTE(SUBSTITUTE(CID_DB[[#This Row],[ NSN ]],"-","")," ","")," ",""),"‐",""),"NA",""),13))</f>
        <v/>
      </c>
      <c r="J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4102AS20271|EG8877A|MMIC, RX Driver, MB1|</v>
      </c>
    </row>
    <row r="419" spans="1:10" x14ac:dyDescent="0.35">
      <c r="A419" s="1" t="s">
        <v>3</v>
      </c>
      <c r="B419" s="1" t="s">
        <v>736</v>
      </c>
      <c r="C419" s="1" t="s">
        <v>776</v>
      </c>
      <c r="D419" s="1" t="s">
        <v>777</v>
      </c>
      <c r="E419" s="1" t="s">
        <v>778</v>
      </c>
      <c r="F419" s="4" t="s">
        <v>3</v>
      </c>
      <c r="G419" s="1" t="s">
        <v>8</v>
      </c>
      <c r="H419" s="3" t="str">
        <f t="shared" si="6"/>
        <v>Commercial</v>
      </c>
      <c r="I419" s="3" t="str">
        <f>IF(IFERROR(SEARCH("N/A",CID_DB[[#This Row],[ NSN ]]),-1)&lt;&gt;-1,"",LEFT(SUBSTITUTE(SUBSTITUTE(SUBSTITUTE(SUBSTITUTE(SUBSTITUTE(CID_DB[[#This Row],[ NSN ]],"-","")," ","")," ",""),"‐",""),"NA",""),13))</f>
        <v/>
      </c>
      <c r="J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4102AS29121|EG8877B|MMIC, RX Driver, MB2|</v>
      </c>
    </row>
    <row r="420" spans="1:10" x14ac:dyDescent="0.35">
      <c r="A420" s="1" t="s">
        <v>3</v>
      </c>
      <c r="B420" s="1" t="s">
        <v>779</v>
      </c>
      <c r="C420" s="1" t="s">
        <v>3</v>
      </c>
      <c r="D420" s="1" t="s">
        <v>3</v>
      </c>
      <c r="E420" s="1" t="s">
        <v>780</v>
      </c>
      <c r="F420" s="4" t="s">
        <v>3</v>
      </c>
      <c r="G420" s="1" t="s">
        <v>8</v>
      </c>
      <c r="H420" s="3" t="str">
        <f t="shared" si="6"/>
        <v>Commercial</v>
      </c>
      <c r="I420" s="3" t="str">
        <f>IF(IFERROR(SEARCH("N/A",CID_DB[[#This Row],[ NSN ]]),-1)&lt;&gt;-1,"",LEFT(SUBSTITUTE(SUBSTITUTE(SUBSTITUTE(SUBSTITUTE(SUBSTITUTE(CID_DB[[#This Row],[ NSN ]],"-","")," ","")," ",""),"‐",""),"NA",""),13))</f>
        <v/>
      </c>
      <c r="J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||MBRAT CAAS9.2|</v>
      </c>
    </row>
    <row r="421" spans="1:10" x14ac:dyDescent="0.35">
      <c r="A421" s="1" t="s">
        <v>3</v>
      </c>
      <c r="B421" s="1" t="s">
        <v>781</v>
      </c>
      <c r="C421" s="1" t="s">
        <v>782</v>
      </c>
      <c r="D421" s="1" t="s">
        <v>3</v>
      </c>
      <c r="E421" s="1" t="s">
        <v>783</v>
      </c>
      <c r="F421" s="4" t="s">
        <v>3</v>
      </c>
      <c r="G421" s="1" t="s">
        <v>8</v>
      </c>
      <c r="H421" s="3" t="str">
        <f t="shared" si="6"/>
        <v>Commercial</v>
      </c>
      <c r="I421" s="3" t="str">
        <f>IF(IFERROR(SEARCH("N/A",CID_DB[[#This Row],[ NSN ]]),-1)&lt;&gt;-1,"",LEFT(SUBSTITUTE(SUBSTITUTE(SUBSTITUTE(SUBSTITUTE(SUBSTITUTE(CID_DB[[#This Row],[ NSN ]],"-","")," ","")," ",""),"‐",""),"NA",""),13))</f>
        <v/>
      </c>
      <c r="J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HG9869T3||Version of EGI configuration|</v>
      </c>
    </row>
    <row r="422" spans="1:10" x14ac:dyDescent="0.35">
      <c r="A422" s="1" t="s">
        <v>3</v>
      </c>
      <c r="B422" s="1" t="s">
        <v>781</v>
      </c>
      <c r="C422" s="1" t="s">
        <v>784</v>
      </c>
      <c r="D422" s="1" t="s">
        <v>3</v>
      </c>
      <c r="E422" s="1" t="s">
        <v>783</v>
      </c>
      <c r="F422" s="4" t="s">
        <v>3</v>
      </c>
      <c r="G422" s="1" t="s">
        <v>103</v>
      </c>
      <c r="H422" s="3" t="str">
        <f t="shared" si="6"/>
        <v>Other Than Commercial</v>
      </c>
      <c r="I422" s="3" t="str">
        <f>IF(IFERROR(SEARCH("N/A",CID_DB[[#This Row],[ NSN ]]),-1)&lt;&gt;-1,"",LEFT(SUBSTITUTE(SUBSTITUTE(SUBSTITUTE(SUBSTITUTE(SUBSTITUTE(CID_DB[[#This Row],[ NSN ]],"-","")," ","")," ",""),"‐",""),"NA",""),13))</f>
        <v/>
      </c>
      <c r="J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HG9910D02||Version of EGI configuration|</v>
      </c>
    </row>
    <row r="423" spans="1:10" x14ac:dyDescent="0.35">
      <c r="A423" s="1" t="s">
        <v>3</v>
      </c>
      <c r="B423" s="1" t="s">
        <v>781</v>
      </c>
      <c r="C423" s="1" t="s">
        <v>785</v>
      </c>
      <c r="D423" s="1" t="s">
        <v>3</v>
      </c>
      <c r="E423" s="1" t="s">
        <v>783</v>
      </c>
      <c r="F423" s="4" t="s">
        <v>3</v>
      </c>
      <c r="G423" s="1" t="s">
        <v>103</v>
      </c>
      <c r="H423" s="3" t="str">
        <f t="shared" si="6"/>
        <v>Other Than Commercial</v>
      </c>
      <c r="I423" s="3" t="str">
        <f>IF(IFERROR(SEARCH("N/A",CID_DB[[#This Row],[ NSN ]]),-1)&lt;&gt;-1,"",LEFT(SUBSTITUTE(SUBSTITUTE(SUBSTITUTE(SUBSTITUTE(SUBSTITUTE(CID_DB[[#This Row],[ NSN ]],"-","")," ","")," ",""),"‐",""),"NA",""),13))</f>
        <v/>
      </c>
      <c r="J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34200750M042001||Version of EGI configuration|</v>
      </c>
    </row>
    <row r="424" spans="1:10" x14ac:dyDescent="0.35">
      <c r="A424" s="1" t="s">
        <v>3</v>
      </c>
      <c r="B424" s="1" t="s">
        <v>781</v>
      </c>
      <c r="C424" s="1" t="s">
        <v>786</v>
      </c>
      <c r="D424" s="1" t="s">
        <v>3</v>
      </c>
      <c r="E424" s="1" t="s">
        <v>783</v>
      </c>
      <c r="F424" s="4" t="s">
        <v>3</v>
      </c>
      <c r="G424" s="1" t="s">
        <v>103</v>
      </c>
      <c r="H424" s="3" t="str">
        <f t="shared" si="6"/>
        <v>Other Than Commercial</v>
      </c>
      <c r="I424" s="3" t="str">
        <f>IF(IFERROR(SEARCH("N/A",CID_DB[[#This Row],[ NSN ]]),-1)&lt;&gt;-1,"",LEFT(SUBSTITUTE(SUBSTITUTE(SUBSTITUTE(SUBSTITUTE(SUBSTITUTE(CID_DB[[#This Row],[ NSN ]],"-","")," ","")," ",""),"‐",""),"NA",""),13))</f>
        <v/>
      </c>
      <c r="J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34201700WM44001||Version of EGI configuration|</v>
      </c>
    </row>
    <row r="425" spans="1:10" x14ac:dyDescent="0.35">
      <c r="A425" s="1" t="s">
        <v>3</v>
      </c>
      <c r="B425" s="1" t="s">
        <v>781</v>
      </c>
      <c r="C425" s="1" t="s">
        <v>787</v>
      </c>
      <c r="D425" s="1" t="s">
        <v>3</v>
      </c>
      <c r="E425" s="1" t="s">
        <v>783</v>
      </c>
      <c r="F425" s="4" t="s">
        <v>3</v>
      </c>
      <c r="G425" s="1" t="s">
        <v>103</v>
      </c>
      <c r="H425" s="3" t="str">
        <f t="shared" si="6"/>
        <v>Other Than Commercial</v>
      </c>
      <c r="I425" s="3" t="str">
        <f>IF(IFERROR(SEARCH("N/A",CID_DB[[#This Row],[ NSN ]]),-1)&lt;&gt;-1,"",LEFT(SUBSTITUTE(SUBSTITUTE(SUBSTITUTE(SUBSTITUTE(SUBSTITUTE(CID_DB[[#This Row],[ NSN ]],"-","")," ","")," ",""),"‐",""),"NA",""),13))</f>
        <v/>
      </c>
      <c r="J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HG9869J1||Version of EGI configuration|</v>
      </c>
    </row>
    <row r="426" spans="1:10" x14ac:dyDescent="0.35">
      <c r="A426" s="1" t="s">
        <v>3</v>
      </c>
      <c r="B426" s="1" t="s">
        <v>781</v>
      </c>
      <c r="C426" s="1" t="s">
        <v>788</v>
      </c>
      <c r="D426" s="1" t="s">
        <v>3</v>
      </c>
      <c r="E426" s="1" t="s">
        <v>783</v>
      </c>
      <c r="F426" s="4" t="s">
        <v>3</v>
      </c>
      <c r="G426" s="1" t="s">
        <v>103</v>
      </c>
      <c r="H426" s="3" t="str">
        <f t="shared" si="6"/>
        <v>Other Than Commercial</v>
      </c>
      <c r="I426" s="3" t="str">
        <f>IF(IFERROR(SEARCH("N/A",CID_DB[[#This Row],[ NSN ]]),-1)&lt;&gt;-1,"",LEFT(SUBSTITUTE(SUBSTITUTE(SUBSTITUTE(SUBSTITUTE(SUBSTITUTE(CID_DB[[#This Row],[ NSN ]],"-","")," ","")," ",""),"‐",""),"NA",""),13))</f>
        <v/>
      </c>
      <c r="J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HG9869L1||Version of EGI configuration|</v>
      </c>
    </row>
    <row r="427" spans="1:10" x14ac:dyDescent="0.35">
      <c r="A427" s="1" t="s">
        <v>3</v>
      </c>
      <c r="B427" s="1" t="s">
        <v>781</v>
      </c>
      <c r="C427" s="1" t="s">
        <v>789</v>
      </c>
      <c r="D427" s="1" t="s">
        <v>3</v>
      </c>
      <c r="E427" s="1" t="s">
        <v>783</v>
      </c>
      <c r="F427" s="4" t="s">
        <v>3</v>
      </c>
      <c r="G427" s="1" t="s">
        <v>103</v>
      </c>
      <c r="H427" s="3" t="str">
        <f t="shared" si="6"/>
        <v>Other Than Commercial</v>
      </c>
      <c r="I427" s="3" t="str">
        <f>IF(IFERROR(SEARCH("N/A",CID_DB[[#This Row],[ NSN ]]),-1)&lt;&gt;-1,"",LEFT(SUBSTITUTE(SUBSTITUTE(SUBSTITUTE(SUBSTITUTE(SUBSTITUTE(CID_DB[[#This Row],[ NSN ]],"-","")," ","")," ",""),"‐",""),"NA",""),13))</f>
        <v/>
      </c>
      <c r="J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HG9869N1||Version of EGI configuration|</v>
      </c>
    </row>
    <row r="428" spans="1:10" x14ac:dyDescent="0.35">
      <c r="A428" s="1" t="s">
        <v>3</v>
      </c>
      <c r="B428" s="1" t="s">
        <v>781</v>
      </c>
      <c r="C428" s="1" t="s">
        <v>790</v>
      </c>
      <c r="D428" s="1" t="s">
        <v>3</v>
      </c>
      <c r="E428" s="1" t="s">
        <v>783</v>
      </c>
      <c r="F428" s="4" t="s">
        <v>3</v>
      </c>
      <c r="G428" s="1" t="s">
        <v>103</v>
      </c>
      <c r="H428" s="3" t="str">
        <f t="shared" si="6"/>
        <v>Other Than Commercial</v>
      </c>
      <c r="I428" s="3" t="str">
        <f>IF(IFERROR(SEARCH("N/A",CID_DB[[#This Row],[ NSN ]]),-1)&lt;&gt;-1,"",LEFT(SUBSTITUTE(SUBSTITUTE(SUBSTITUTE(SUBSTITUTE(SUBSTITUTE(CID_DB[[#This Row],[ NSN ]],"-","")," ","")," ",""),"‐",""),"NA",""),13))</f>
        <v/>
      </c>
      <c r="J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HG9869K1||Version of EGI configuration|</v>
      </c>
    </row>
    <row r="429" spans="1:10" x14ac:dyDescent="0.35">
      <c r="A429" s="1" t="s">
        <v>3</v>
      </c>
      <c r="B429" s="1" t="s">
        <v>781</v>
      </c>
      <c r="C429" s="1" t="s">
        <v>791</v>
      </c>
      <c r="D429" s="1" t="s">
        <v>3</v>
      </c>
      <c r="E429" s="1" t="s">
        <v>783</v>
      </c>
      <c r="F429" s="4" t="s">
        <v>3</v>
      </c>
      <c r="G429" s="1" t="s">
        <v>103</v>
      </c>
      <c r="H429" s="3" t="str">
        <f t="shared" si="6"/>
        <v>Other Than Commercial</v>
      </c>
      <c r="I429" s="3" t="str">
        <f>IF(IFERROR(SEARCH("N/A",CID_DB[[#This Row],[ NSN ]]),-1)&lt;&gt;-1,"",LEFT(SUBSTITUTE(SUBSTITUTE(SUBSTITUTE(SUBSTITUTE(SUBSTITUTE(CID_DB[[#This Row],[ NSN ]],"-","")," ","")," ",""),"‐",""),"NA",""),13))</f>
        <v/>
      </c>
      <c r="J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HG9869T2||Version of EGI configuration|</v>
      </c>
    </row>
    <row r="430" spans="1:10" x14ac:dyDescent="0.35">
      <c r="A430" s="1" t="s">
        <v>3</v>
      </c>
      <c r="B430" s="1" t="s">
        <v>781</v>
      </c>
      <c r="C430" s="1" t="s">
        <v>792</v>
      </c>
      <c r="D430" s="1" t="s">
        <v>3</v>
      </c>
      <c r="E430" s="1" t="s">
        <v>783</v>
      </c>
      <c r="F430" s="4" t="s">
        <v>3</v>
      </c>
      <c r="G430" s="1" t="s">
        <v>103</v>
      </c>
      <c r="H430" s="3" t="str">
        <f t="shared" si="6"/>
        <v>Other Than Commercial</v>
      </c>
      <c r="I430" s="3" t="str">
        <f>IF(IFERROR(SEARCH("N/A",CID_DB[[#This Row],[ NSN ]]),-1)&lt;&gt;-1,"",LEFT(SUBSTITUTE(SUBSTITUTE(SUBSTITUTE(SUBSTITUTE(SUBSTITUTE(CID_DB[[#This Row],[ NSN ]],"-","")," ","")," ",""),"‐",""),"NA",""),13))</f>
        <v/>
      </c>
      <c r="J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HG9996C01||Version of EGI configuration|</v>
      </c>
    </row>
    <row r="431" spans="1:10" x14ac:dyDescent="0.35">
      <c r="A431" s="1" t="s">
        <v>3</v>
      </c>
      <c r="B431" s="1" t="s">
        <v>781</v>
      </c>
      <c r="C431" s="1" t="s">
        <v>793</v>
      </c>
      <c r="D431" s="1" t="s">
        <v>3</v>
      </c>
      <c r="E431" s="1" t="s">
        <v>783</v>
      </c>
      <c r="F431" s="4" t="s">
        <v>3</v>
      </c>
      <c r="G431" s="1" t="s">
        <v>103</v>
      </c>
      <c r="H431" s="3" t="str">
        <f t="shared" si="6"/>
        <v>Other Than Commercial</v>
      </c>
      <c r="I431" s="3" t="str">
        <f>IF(IFERROR(SEARCH("N/A",CID_DB[[#This Row],[ NSN ]]),-1)&lt;&gt;-1,"",LEFT(SUBSTITUTE(SUBSTITUTE(SUBSTITUTE(SUBSTITUTE(SUBSTITUTE(CID_DB[[#This Row],[ NSN ]],"-","")," ","")," ",""),"‐",""),"NA",""),13))</f>
        <v/>
      </c>
      <c r="J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HG9996D01||Version of EGI configuration|</v>
      </c>
    </row>
    <row r="432" spans="1:10" x14ac:dyDescent="0.35">
      <c r="A432" s="1" t="s">
        <v>3</v>
      </c>
      <c r="B432" s="1" t="s">
        <v>781</v>
      </c>
      <c r="C432" s="1" t="s">
        <v>794</v>
      </c>
      <c r="D432" s="1" t="s">
        <v>3</v>
      </c>
      <c r="E432" s="1" t="s">
        <v>783</v>
      </c>
      <c r="F432" s="4" t="s">
        <v>3</v>
      </c>
      <c r="G432" s="1" t="s">
        <v>103</v>
      </c>
      <c r="H432" s="3" t="str">
        <f t="shared" si="6"/>
        <v>Other Than Commercial</v>
      </c>
      <c r="I432" s="3" t="str">
        <f>IF(IFERROR(SEARCH("N/A",CID_DB[[#This Row],[ NSN ]]),-1)&lt;&gt;-1,"",LEFT(SUBSTITUTE(SUBSTITUTE(SUBSTITUTE(SUBSTITUTE(SUBSTITUTE(CID_DB[[#This Row],[ NSN ]],"-","")," ","")," ",""),"‐",""),"NA",""),13))</f>
        <v/>
      </c>
      <c r="J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HG9873P02||Version of EGI configuration|</v>
      </c>
    </row>
    <row r="433" spans="1:10" x14ac:dyDescent="0.35">
      <c r="A433" s="1" t="s">
        <v>3</v>
      </c>
      <c r="B433" s="1" t="s">
        <v>781</v>
      </c>
      <c r="C433" s="1" t="s">
        <v>795</v>
      </c>
      <c r="D433" s="1" t="s">
        <v>3</v>
      </c>
      <c r="E433" s="1" t="s">
        <v>783</v>
      </c>
      <c r="F433" s="4" t="s">
        <v>3</v>
      </c>
      <c r="G433" s="1" t="s">
        <v>103</v>
      </c>
      <c r="H433" s="3" t="str">
        <f t="shared" si="6"/>
        <v>Other Than Commercial</v>
      </c>
      <c r="I433" s="3" t="str">
        <f>IF(IFERROR(SEARCH("N/A",CID_DB[[#This Row],[ NSN ]]),-1)&lt;&gt;-1,"",LEFT(SUBSTITUTE(SUBSTITUTE(SUBSTITUTE(SUBSTITUTE(SUBSTITUTE(CID_DB[[#This Row],[ NSN ]],"-","")," ","")," ",""),"‐",""),"NA",""),13))</f>
        <v/>
      </c>
      <c r="J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HG9873G02||Version of EGI configuration|</v>
      </c>
    </row>
    <row r="434" spans="1:10" x14ac:dyDescent="0.35">
      <c r="A434" s="1" t="s">
        <v>3</v>
      </c>
      <c r="B434" s="1" t="s">
        <v>781</v>
      </c>
      <c r="C434" s="1" t="s">
        <v>796</v>
      </c>
      <c r="D434" s="1" t="s">
        <v>3</v>
      </c>
      <c r="E434" s="1" t="s">
        <v>783</v>
      </c>
      <c r="F434" s="4" t="s">
        <v>3</v>
      </c>
      <c r="G434" s="1" t="s">
        <v>103</v>
      </c>
      <c r="H434" s="3" t="str">
        <f t="shared" si="6"/>
        <v>Other Than Commercial</v>
      </c>
      <c r="I434" s="3" t="str">
        <f>IF(IFERROR(SEARCH("N/A",CID_DB[[#This Row],[ NSN ]]),-1)&lt;&gt;-1,"",LEFT(SUBSTITUTE(SUBSTITUTE(SUBSTITUTE(SUBSTITUTE(SUBSTITUTE(CID_DB[[#This Row],[ NSN ]],"-","")," ","")," ",""),"‐",""),"NA",""),13))</f>
        <v/>
      </c>
      <c r="J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HG9873N02||Version of EGI configuration|</v>
      </c>
    </row>
    <row r="435" spans="1:10" x14ac:dyDescent="0.35">
      <c r="A435" s="1" t="s">
        <v>3</v>
      </c>
      <c r="B435" s="1" t="s">
        <v>781</v>
      </c>
      <c r="C435" s="1" t="s">
        <v>797</v>
      </c>
      <c r="D435" s="1" t="s">
        <v>3</v>
      </c>
      <c r="E435" s="1" t="s">
        <v>783</v>
      </c>
      <c r="F435" s="4" t="s">
        <v>3</v>
      </c>
      <c r="G435" s="1" t="s">
        <v>103</v>
      </c>
      <c r="H435" s="3" t="str">
        <f t="shared" si="6"/>
        <v>Other Than Commercial</v>
      </c>
      <c r="I435" s="3" t="str">
        <f>IF(IFERROR(SEARCH("N/A",CID_DB[[#This Row],[ NSN ]]),-1)&lt;&gt;-1,"",LEFT(SUBSTITUTE(SUBSTITUTE(SUBSTITUTE(SUBSTITUTE(SUBSTITUTE(CID_DB[[#This Row],[ NSN ]],"-","")," ","")," ",""),"‐",""),"NA",""),13))</f>
        <v/>
      </c>
      <c r="J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HG9927C04||Version of EGI configuration|</v>
      </c>
    </row>
    <row r="436" spans="1:10" x14ac:dyDescent="0.35">
      <c r="A436" s="1" t="s">
        <v>3</v>
      </c>
      <c r="B436" s="1" t="s">
        <v>781</v>
      </c>
      <c r="C436" s="1" t="s">
        <v>798</v>
      </c>
      <c r="D436" s="1" t="s">
        <v>3</v>
      </c>
      <c r="E436" s="1" t="s">
        <v>783</v>
      </c>
      <c r="F436" s="4" t="s">
        <v>3</v>
      </c>
      <c r="G436" s="1" t="s">
        <v>103</v>
      </c>
      <c r="H436" s="3" t="str">
        <f t="shared" si="6"/>
        <v>Other Than Commercial</v>
      </c>
      <c r="I436" s="3" t="str">
        <f>IF(IFERROR(SEARCH("N/A",CID_DB[[#This Row],[ NSN ]]),-1)&lt;&gt;-1,"",LEFT(SUBSTITUTE(SUBSTITUTE(SUBSTITUTE(SUBSTITUTE(SUBSTITUTE(CID_DB[[#This Row],[ NSN ]],"-","")," ","")," ",""),"‐",""),"NA",""),13))</f>
        <v/>
      </c>
      <c r="J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HG9869AC1||Version of EGI configuration|</v>
      </c>
    </row>
    <row r="437" spans="1:10" x14ac:dyDescent="0.35">
      <c r="A437" s="1" t="s">
        <v>3</v>
      </c>
      <c r="B437" s="1" t="s">
        <v>781</v>
      </c>
      <c r="C437" s="1" t="s">
        <v>799</v>
      </c>
      <c r="D437" s="1" t="s">
        <v>3</v>
      </c>
      <c r="E437" s="1" t="s">
        <v>783</v>
      </c>
      <c r="F437" s="4" t="s">
        <v>3</v>
      </c>
      <c r="G437" s="1" t="s">
        <v>103</v>
      </c>
      <c r="H437" s="3" t="str">
        <f t="shared" si="6"/>
        <v>Other Than Commercial</v>
      </c>
      <c r="I437" s="3" t="str">
        <f>IF(IFERROR(SEARCH("N/A",CID_DB[[#This Row],[ NSN ]]),-1)&lt;&gt;-1,"",LEFT(SUBSTITUTE(SUBSTITUTE(SUBSTITUTE(SUBSTITUTE(SUBSTITUTE(CID_DB[[#This Row],[ NSN ]],"-","")," ","")," ",""),"‐",""),"NA",""),13))</f>
        <v/>
      </c>
      <c r="J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HG9873AA01||Version of EGI configuration|</v>
      </c>
    </row>
    <row r="438" spans="1:10" x14ac:dyDescent="0.35">
      <c r="A438" s="1" t="s">
        <v>3</v>
      </c>
      <c r="B438" s="1" t="s">
        <v>781</v>
      </c>
      <c r="C438" s="1" t="s">
        <v>800</v>
      </c>
      <c r="D438" s="1" t="s">
        <v>3</v>
      </c>
      <c r="E438" s="1" t="s">
        <v>783</v>
      </c>
      <c r="F438" s="4" t="s">
        <v>3</v>
      </c>
      <c r="G438" s="1" t="s">
        <v>103</v>
      </c>
      <c r="H438" s="3" t="str">
        <f t="shared" si="6"/>
        <v>Other Than Commercial</v>
      </c>
      <c r="I438" s="3" t="str">
        <f>IF(IFERROR(SEARCH("N/A",CID_DB[[#This Row],[ NSN ]]),-1)&lt;&gt;-1,"",LEFT(SUBSTITUTE(SUBSTITUTE(SUBSTITUTE(SUBSTITUTE(SUBSTITUTE(CID_DB[[#This Row],[ NSN ]],"-","")," ","")," ",""),"‐",""),"NA",""),13))</f>
        <v/>
      </c>
      <c r="J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HG9873AC01||Version of EGI configuration|</v>
      </c>
    </row>
    <row r="439" spans="1:10" x14ac:dyDescent="0.35">
      <c r="A439" s="1" t="s">
        <v>3</v>
      </c>
      <c r="B439" s="1" t="s">
        <v>781</v>
      </c>
      <c r="C439" s="1" t="s">
        <v>801</v>
      </c>
      <c r="D439" s="1" t="s">
        <v>3</v>
      </c>
      <c r="E439" s="1" t="s">
        <v>783</v>
      </c>
      <c r="F439" s="4" t="s">
        <v>3</v>
      </c>
      <c r="G439" s="1" t="s">
        <v>103</v>
      </c>
      <c r="H439" s="3" t="str">
        <f t="shared" si="6"/>
        <v>Other Than Commercial</v>
      </c>
      <c r="I439" s="3" t="str">
        <f>IF(IFERROR(SEARCH("N/A",CID_DB[[#This Row],[ NSN ]]),-1)&lt;&gt;-1,"",LEFT(SUBSTITUTE(SUBSTITUTE(SUBSTITUTE(SUBSTITUTE(SUBSTITUTE(CID_DB[[#This Row],[ NSN ]],"-","")," ","")," ",""),"‐",""),"NA",""),13))</f>
        <v/>
      </c>
      <c r="J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HG9927E01||Version of EGI configuration|</v>
      </c>
    </row>
    <row r="440" spans="1:10" x14ac:dyDescent="0.35">
      <c r="A440" s="1" t="s">
        <v>3</v>
      </c>
      <c r="B440" s="1" t="s">
        <v>781</v>
      </c>
      <c r="C440" s="1" t="s">
        <v>802</v>
      </c>
      <c r="D440" s="1" t="s">
        <v>3</v>
      </c>
      <c r="E440" s="1" t="s">
        <v>783</v>
      </c>
      <c r="F440" s="4" t="s">
        <v>3</v>
      </c>
      <c r="G440" s="1" t="s">
        <v>103</v>
      </c>
      <c r="H440" s="3" t="str">
        <f t="shared" si="6"/>
        <v>Other Than Commercial</v>
      </c>
      <c r="I440" s="3" t="str">
        <f>IF(IFERROR(SEARCH("N/A",CID_DB[[#This Row],[ NSN ]]),-1)&lt;&gt;-1,"",LEFT(SUBSTITUTE(SUBSTITUTE(SUBSTITUTE(SUBSTITUTE(SUBSTITUTE(CID_DB[[#This Row],[ NSN ]],"-","")," ","")," ",""),"‐",""),"NA",""),13))</f>
        <v/>
      </c>
      <c r="J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HG9884H1||Version of EGI configuration|</v>
      </c>
    </row>
    <row r="441" spans="1:10" x14ac:dyDescent="0.35">
      <c r="A441" s="1" t="s">
        <v>3</v>
      </c>
      <c r="B441" s="1" t="s">
        <v>781</v>
      </c>
      <c r="C441" s="1" t="s">
        <v>803</v>
      </c>
      <c r="D441" s="1" t="s">
        <v>3</v>
      </c>
      <c r="E441" s="1" t="s">
        <v>783</v>
      </c>
      <c r="F441" s="4" t="s">
        <v>3</v>
      </c>
      <c r="G441" s="1" t="s">
        <v>103</v>
      </c>
      <c r="H441" s="3" t="str">
        <f t="shared" si="6"/>
        <v>Other Than Commercial</v>
      </c>
      <c r="I441" s="3" t="str">
        <f>IF(IFERROR(SEARCH("N/A",CID_DB[[#This Row],[ NSN ]]),-1)&lt;&gt;-1,"",LEFT(SUBSTITUTE(SUBSTITUTE(SUBSTITUTE(SUBSTITUTE(SUBSTITUTE(CID_DB[[#This Row],[ NSN ]],"-","")," ","")," ",""),"‐",""),"NA",""),13))</f>
        <v/>
      </c>
      <c r="J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HG9869AA1||Version of EGI configuration|</v>
      </c>
    </row>
    <row r="442" spans="1:10" x14ac:dyDescent="0.35">
      <c r="A442" s="1" t="s">
        <v>3</v>
      </c>
      <c r="B442" s="1" t="s">
        <v>804</v>
      </c>
      <c r="C442" s="1" t="s">
        <v>805</v>
      </c>
      <c r="D442" s="1" t="s">
        <v>3</v>
      </c>
      <c r="E442" s="1" t="s">
        <v>806</v>
      </c>
      <c r="F442" s="4" t="s">
        <v>807</v>
      </c>
      <c r="G442" s="1" t="s">
        <v>103</v>
      </c>
      <c r="H442" s="3" t="str">
        <f t="shared" si="6"/>
        <v>Other Than Commercial</v>
      </c>
      <c r="I442" s="3" t="str">
        <f>IF(IFERROR(SEARCH("N/A",CID_DB[[#This Row],[ NSN ]]),-1)&lt;&gt;-1,"",LEFT(SUBSTITUTE(SUBSTITUTE(SUBSTITUTE(SUBSTITUTE(SUBSTITUTE(CID_DB[[#This Row],[ NSN ]],"-","")," ","")," ",""),"‐",""),"NA",""),13))</f>
        <v>1430010058721</v>
      </c>
      <c r="J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RB201071||Sleeve|1430010058721</v>
      </c>
    </row>
    <row r="443" spans="1:10" x14ac:dyDescent="0.35">
      <c r="A443" s="1" t="s">
        <v>3</v>
      </c>
      <c r="B443" s="1" t="s">
        <v>804</v>
      </c>
      <c r="C443" s="1" t="s">
        <v>808</v>
      </c>
      <c r="D443" s="1" t="s">
        <v>3</v>
      </c>
      <c r="E443" s="1" t="s">
        <v>809</v>
      </c>
      <c r="F443" s="4" t="s">
        <v>810</v>
      </c>
      <c r="G443" s="1" t="s">
        <v>8</v>
      </c>
      <c r="H443" s="3" t="str">
        <f t="shared" si="6"/>
        <v>Commercial</v>
      </c>
      <c r="I443" s="3" t="str">
        <f>IF(IFERROR(SEARCH("N/A",CID_DB[[#This Row],[ NSN ]]),-1)&lt;&gt;-1,"",LEFT(SUBSTITUTE(SUBSTITUTE(SUBSTITUTE(SUBSTITUTE(SUBSTITUTE(CID_DB[[#This Row],[ NSN ]],"-","")," ","")," ",""),"‐",""),"NA",""),13))</f>
        <v>1680015470340</v>
      </c>
      <c r="J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LR549741||Housing, Stator Assy|1680015470340</v>
      </c>
    </row>
    <row r="444" spans="1:10" x14ac:dyDescent="0.35">
      <c r="A444" s="1" t="s">
        <v>3</v>
      </c>
      <c r="B444" s="1" t="s">
        <v>804</v>
      </c>
      <c r="C444" s="1" t="s">
        <v>811</v>
      </c>
      <c r="D444" s="1" t="s">
        <v>3</v>
      </c>
      <c r="E444" s="1" t="s">
        <v>812</v>
      </c>
      <c r="F444" s="4" t="s">
        <v>813</v>
      </c>
      <c r="G444" s="1" t="s">
        <v>103</v>
      </c>
      <c r="H444" s="3" t="str">
        <f t="shared" si="6"/>
        <v>Other Than Commercial</v>
      </c>
      <c r="I444" s="3" t="str">
        <f>IF(IFERROR(SEARCH("N/A",CID_DB[[#This Row],[ NSN ]]),-1)&lt;&gt;-1,"",LEFT(SUBSTITUTE(SUBSTITUTE(SUBSTITUTE(SUBSTITUTE(SUBSTITUTE(CID_DB[[#This Row],[ NSN ]],"-","")," ","")," ",""),"‐",""),"NA",""),13))</f>
        <v>1680015470358</v>
      </c>
      <c r="J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LR57365||Rotor, Motor Assy|1680015470358</v>
      </c>
    </row>
    <row r="445" spans="1:10" x14ac:dyDescent="0.35">
      <c r="A445" s="1" t="s">
        <v>3</v>
      </c>
      <c r="B445" s="1" t="s">
        <v>804</v>
      </c>
      <c r="C445" s="1" t="s">
        <v>814</v>
      </c>
      <c r="D445" s="1" t="s">
        <v>3</v>
      </c>
      <c r="E445" s="1" t="s">
        <v>815</v>
      </c>
      <c r="F445" s="4" t="s">
        <v>816</v>
      </c>
      <c r="G445" s="1" t="s">
        <v>103</v>
      </c>
      <c r="H445" s="3" t="str">
        <f t="shared" si="6"/>
        <v>Other Than Commercial</v>
      </c>
      <c r="I445" s="3" t="str">
        <f>IF(IFERROR(SEARCH("N/A",CID_DB[[#This Row],[ NSN ]]),-1)&lt;&gt;-1,"",LEFT(SUBSTITUTE(SUBSTITUTE(SUBSTITUTE(SUBSTITUTE(SUBSTITUTE(CID_DB[[#This Row],[ NSN ]],"-","")," ","")," ",""),"‐",""),"NA",""),13))</f>
        <v>1680015470359</v>
      </c>
      <c r="J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LR54978||Housing, Vane Element|1680015470359</v>
      </c>
    </row>
    <row r="446" spans="1:10" x14ac:dyDescent="0.35">
      <c r="A446" s="1" t="s">
        <v>3</v>
      </c>
      <c r="B446" s="1" t="s">
        <v>804</v>
      </c>
      <c r="C446" s="1" t="s">
        <v>817</v>
      </c>
      <c r="D446" s="1" t="s">
        <v>3</v>
      </c>
      <c r="E446" s="1" t="s">
        <v>818</v>
      </c>
      <c r="F446" s="4" t="s">
        <v>819</v>
      </c>
      <c r="G446" s="1" t="s">
        <v>103</v>
      </c>
      <c r="H446" s="3" t="str">
        <f t="shared" si="6"/>
        <v>Other Than Commercial</v>
      </c>
      <c r="I446" s="3" t="str">
        <f>IF(IFERROR(SEARCH("N/A",CID_DB[[#This Row],[ NSN ]]),-1)&lt;&gt;-1,"",LEFT(SUBSTITUTE(SUBSTITUTE(SUBSTITUTE(SUBSTITUTE(SUBSTITUTE(CID_DB[[#This Row],[ NSN ]],"-","")," ","")," ",""),"‐",""),"NA",""),13))</f>
        <v>2915000066804</v>
      </c>
      <c r="J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RA22754||Parts Kit, Fuel Pump|2915000066804</v>
      </c>
    </row>
    <row r="447" spans="1:10" x14ac:dyDescent="0.35">
      <c r="A447" s="1" t="s">
        <v>3</v>
      </c>
      <c r="B447" s="1" t="s">
        <v>804</v>
      </c>
      <c r="C447" s="1" t="s">
        <v>820</v>
      </c>
      <c r="D447" s="1" t="s">
        <v>3</v>
      </c>
      <c r="E447" s="1" t="s">
        <v>821</v>
      </c>
      <c r="F447" s="4" t="s">
        <v>822</v>
      </c>
      <c r="G447" s="1" t="s">
        <v>8</v>
      </c>
      <c r="H447" s="3" t="str">
        <f t="shared" si="6"/>
        <v>Commercial</v>
      </c>
      <c r="I447" s="3" t="str">
        <f>IF(IFERROR(SEARCH("N/A",CID_DB[[#This Row],[ NSN ]]),-1)&lt;&gt;-1,"",LEFT(SUBSTITUTE(SUBSTITUTE(SUBSTITUTE(SUBSTITUTE(SUBSTITUTE(CID_DB[[#This Row],[ NSN ]],"-","")," ","")," ",""),"‐",""),"NA",""),13))</f>
        <v>3020010768013</v>
      </c>
      <c r="J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RB202291||Coupling|3020010768013</v>
      </c>
    </row>
    <row r="448" spans="1:10" x14ac:dyDescent="0.35">
      <c r="A448" s="1" t="s">
        <v>3</v>
      </c>
      <c r="B448" s="1" t="s">
        <v>804</v>
      </c>
      <c r="C448" s="1" t="s">
        <v>823</v>
      </c>
      <c r="D448" s="1" t="s">
        <v>3</v>
      </c>
      <c r="E448" s="1" t="s">
        <v>824</v>
      </c>
      <c r="F448" s="4" t="s">
        <v>825</v>
      </c>
      <c r="G448" s="1" t="s">
        <v>103</v>
      </c>
      <c r="H448" s="3" t="str">
        <f t="shared" si="6"/>
        <v>Other Than Commercial</v>
      </c>
      <c r="I448" s="3" t="str">
        <f>IF(IFERROR(SEARCH("N/A",CID_DB[[#This Row],[ NSN ]]),-1)&lt;&gt;-1,"",LEFT(SUBSTITUTE(SUBSTITUTE(SUBSTITUTE(SUBSTITUTE(SUBSTITUTE(CID_DB[[#This Row],[ NSN ]],"-","")," ","")," ",""),"‐",""),"NA",""),13))</f>
        <v>3020012134574</v>
      </c>
      <c r="J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RG37083||Gear, Spur|3020012134574</v>
      </c>
    </row>
    <row r="449" spans="1:10" x14ac:dyDescent="0.35">
      <c r="A449" s="1" t="s">
        <v>3</v>
      </c>
      <c r="B449" s="1" t="s">
        <v>804</v>
      </c>
      <c r="C449" s="1" t="s">
        <v>826</v>
      </c>
      <c r="D449" s="1" t="s">
        <v>3</v>
      </c>
      <c r="E449" s="1" t="s">
        <v>827</v>
      </c>
      <c r="F449" s="4" t="s">
        <v>828</v>
      </c>
      <c r="G449" s="1" t="s">
        <v>103</v>
      </c>
      <c r="H449" s="3" t="str">
        <f t="shared" si="6"/>
        <v>Other Than Commercial</v>
      </c>
      <c r="I449" s="3" t="str">
        <f>IF(IFERROR(SEARCH("N/A",CID_DB[[#This Row],[ NSN ]]),-1)&lt;&gt;-1,"",LEFT(SUBSTITUTE(SUBSTITUTE(SUBSTITUTE(SUBSTITUTE(SUBSTITUTE(CID_DB[[#This Row],[ NSN ]],"-","")," ","")," ",""),"‐",""),"NA",""),13))</f>
        <v>3040001877827</v>
      </c>
      <c r="J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RD34148||Shaft, Straight|3040001877827</v>
      </c>
    </row>
    <row r="450" spans="1:10" x14ac:dyDescent="0.35">
      <c r="A450" s="1" t="s">
        <v>3</v>
      </c>
      <c r="B450" s="1" t="s">
        <v>804</v>
      </c>
      <c r="C450" s="1" t="s">
        <v>829</v>
      </c>
      <c r="D450" s="1" t="s">
        <v>3</v>
      </c>
      <c r="E450" s="1" t="s">
        <v>830</v>
      </c>
      <c r="F450" s="4" t="s">
        <v>831</v>
      </c>
      <c r="G450" s="1" t="s">
        <v>8</v>
      </c>
      <c r="H450" s="3" t="str">
        <f t="shared" si="6"/>
        <v>Commercial</v>
      </c>
      <c r="I450" s="3" t="str">
        <f>IF(IFERROR(SEARCH("N/A",CID_DB[[#This Row],[ NSN ]]),-1)&lt;&gt;-1,"",LEFT(SUBSTITUTE(SUBSTITUTE(SUBSTITUTE(SUBSTITUTE(SUBSTITUTE(CID_DB[[#This Row],[ NSN ]],"-","")," ","")," ",""),"‐",""),"NA",""),13))</f>
        <v>3040012561898</v>
      </c>
      <c r="J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RG37048||Shaft, Shouldered|3040012561898</v>
      </c>
    </row>
    <row r="451" spans="1:10" x14ac:dyDescent="0.35">
      <c r="A451" s="1" t="s">
        <v>3</v>
      </c>
      <c r="B451" s="1" t="s">
        <v>804</v>
      </c>
      <c r="C451" s="1" t="s">
        <v>832</v>
      </c>
      <c r="D451" s="1" t="s">
        <v>3</v>
      </c>
      <c r="E451" s="1" t="s">
        <v>833</v>
      </c>
      <c r="F451" s="4" t="s">
        <v>834</v>
      </c>
      <c r="G451" s="1" t="s">
        <v>8</v>
      </c>
      <c r="H451" s="3" t="str">
        <f t="shared" ref="H451:H514" si="7">IF(G451="Y - CID","Commercial",IF(G451="N - CID","Other Than Commercial","N/A"))</f>
        <v>Commercial</v>
      </c>
      <c r="I451" s="3" t="str">
        <f>IF(IFERROR(SEARCH("N/A",CID_DB[[#This Row],[ NSN ]]),-1)&lt;&gt;-1,"",LEFT(SUBSTITUTE(SUBSTITUTE(SUBSTITUTE(SUBSTITUTE(SUBSTITUTE(CID_DB[[#This Row],[ NSN ]],"-","")," ","")," ",""),"‐",""),"NA",""),13))</f>
        <v>3120001517593</v>
      </c>
      <c r="J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RB38022||Bushing, Sleeve|3120001517593</v>
      </c>
    </row>
    <row r="452" spans="1:10" x14ac:dyDescent="0.35">
      <c r="A452" s="1" t="s">
        <v>3</v>
      </c>
      <c r="B452" s="1" t="s">
        <v>804</v>
      </c>
      <c r="C452" s="1" t="s">
        <v>835</v>
      </c>
      <c r="D452" s="1" t="s">
        <v>3</v>
      </c>
      <c r="E452" s="1" t="s">
        <v>836</v>
      </c>
      <c r="F452" s="4" t="s">
        <v>837</v>
      </c>
      <c r="G452" s="1" t="s">
        <v>8</v>
      </c>
      <c r="H452" s="3" t="str">
        <f t="shared" si="7"/>
        <v>Commercial</v>
      </c>
      <c r="I452" s="3" t="str">
        <f>IF(IFERROR(SEARCH("N/A",CID_DB[[#This Row],[ NSN ]]),-1)&lt;&gt;-1,"",LEFT(SUBSTITUTE(SUBSTITUTE(SUBSTITUTE(SUBSTITUTE(SUBSTITUTE(CID_DB[[#This Row],[ NSN ]],"-","")," ","")," ",""),"‐",""),"NA",""),13))</f>
        <v>3120012050483</v>
      </c>
      <c r="J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RD370871||Bearing, Sleeve|3120012050483</v>
      </c>
    </row>
    <row r="453" spans="1:10" x14ac:dyDescent="0.35">
      <c r="A453" s="1" t="s">
        <v>3</v>
      </c>
      <c r="B453" s="1" t="s">
        <v>804</v>
      </c>
      <c r="C453" s="1" t="s">
        <v>838</v>
      </c>
      <c r="D453" s="1" t="s">
        <v>3</v>
      </c>
      <c r="E453" s="1" t="s">
        <v>839</v>
      </c>
      <c r="F453" s="4" t="s">
        <v>840</v>
      </c>
      <c r="G453" s="1" t="s">
        <v>8</v>
      </c>
      <c r="H453" s="3" t="str">
        <f t="shared" si="7"/>
        <v>Commercial</v>
      </c>
      <c r="I453" s="3" t="str">
        <f>IF(IFERROR(SEARCH("N/A",CID_DB[[#This Row],[ NSN ]]),-1)&lt;&gt;-1,"",LEFT(SUBSTITUTE(SUBSTITUTE(SUBSTITUTE(SUBSTITUTE(SUBSTITUTE(CID_DB[[#This Row],[ NSN ]],"-","")," ","")," ",""),"‐",""),"NA",""),13))</f>
        <v>4320002795078</v>
      </c>
      <c r="J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RA22756||Parts Kit, Rotary Pump|4320002795078</v>
      </c>
    </row>
    <row r="454" spans="1:10" x14ac:dyDescent="0.35">
      <c r="A454" s="1" t="s">
        <v>3</v>
      </c>
      <c r="B454" s="1" t="s">
        <v>804</v>
      </c>
      <c r="C454" s="1" t="s">
        <v>841</v>
      </c>
      <c r="D454" s="1" t="s">
        <v>3</v>
      </c>
      <c r="E454" s="1" t="s">
        <v>842</v>
      </c>
      <c r="F454" s="4" t="s">
        <v>843</v>
      </c>
      <c r="G454" s="1" t="s">
        <v>8</v>
      </c>
      <c r="H454" s="3" t="str">
        <f t="shared" si="7"/>
        <v>Commercial</v>
      </c>
      <c r="I454" s="3" t="str">
        <f>IF(IFERROR(SEARCH("N/A",CID_DB[[#This Row],[ NSN ]]),-1)&lt;&gt;-1,"",LEFT(SUBSTITUTE(SUBSTITUTE(SUBSTITUTE(SUBSTITUTE(SUBSTITUTE(CID_DB[[#This Row],[ NSN ]],"-","")," ","")," ",""),"‐",""),"NA",""),13))</f>
        <v>4320010184960</v>
      </c>
      <c r="J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RD34485||Screen, Pump|4320010184960</v>
      </c>
    </row>
    <row r="455" spans="1:10" x14ac:dyDescent="0.35">
      <c r="A455" s="1" t="s">
        <v>3</v>
      </c>
      <c r="B455" s="1" t="s">
        <v>804</v>
      </c>
      <c r="C455" s="1" t="s">
        <v>844</v>
      </c>
      <c r="D455" s="1" t="s">
        <v>3</v>
      </c>
      <c r="E455" s="1" t="s">
        <v>845</v>
      </c>
      <c r="F455" s="4" t="s">
        <v>846</v>
      </c>
      <c r="G455" s="1" t="s">
        <v>103</v>
      </c>
      <c r="H455" s="3" t="str">
        <f t="shared" si="7"/>
        <v>Other Than Commercial</v>
      </c>
      <c r="I455" s="3" t="str">
        <f>IF(IFERROR(SEARCH("N/A",CID_DB[[#This Row],[ NSN ]]),-1)&lt;&gt;-1,"",LEFT(SUBSTITUTE(SUBSTITUTE(SUBSTITUTE(SUBSTITUTE(SUBSTITUTE(CID_DB[[#This Row],[ NSN ]],"-","")," ","")," ",""),"‐",""),"NA",""),13))</f>
        <v>4320012800703</v>
      </c>
      <c r="J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RG37266||Rotor, Pump|4320012800703</v>
      </c>
    </row>
    <row r="456" spans="1:10" x14ac:dyDescent="0.35">
      <c r="A456" s="1" t="s">
        <v>3</v>
      </c>
      <c r="B456" s="1" t="s">
        <v>804</v>
      </c>
      <c r="C456" s="1" t="s">
        <v>847</v>
      </c>
      <c r="D456" s="1" t="s">
        <v>3</v>
      </c>
      <c r="E456" s="1" t="s">
        <v>848</v>
      </c>
      <c r="F456" s="4" t="s">
        <v>849</v>
      </c>
      <c r="G456" s="1" t="s">
        <v>103</v>
      </c>
      <c r="H456" s="3" t="str">
        <f t="shared" si="7"/>
        <v>Other Than Commercial</v>
      </c>
      <c r="I456" s="3" t="str">
        <f>IF(IFERROR(SEARCH("N/A",CID_DB[[#This Row],[ NSN ]]),-1)&lt;&gt;-1,"",LEFT(SUBSTITUTE(SUBSTITUTE(SUBSTITUTE(SUBSTITUTE(SUBSTITUTE(CID_DB[[#This Row],[ NSN ]],"-","")," ","")," ",""),"‐",""),"NA",""),13))</f>
        <v>4330012608137</v>
      </c>
      <c r="J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RG347182||Housing, Filter|4330012608137</v>
      </c>
    </row>
    <row r="457" spans="1:10" x14ac:dyDescent="0.35">
      <c r="A457" s="1" t="s">
        <v>3</v>
      </c>
      <c r="B457" s="1" t="s">
        <v>804</v>
      </c>
      <c r="C457" s="1" t="s">
        <v>850</v>
      </c>
      <c r="D457" s="1" t="s">
        <v>3</v>
      </c>
      <c r="E457" s="1" t="s">
        <v>851</v>
      </c>
      <c r="F457" s="4" t="s">
        <v>852</v>
      </c>
      <c r="G457" s="1" t="s">
        <v>8</v>
      </c>
      <c r="H457" s="3" t="str">
        <f t="shared" si="7"/>
        <v>Commercial</v>
      </c>
      <c r="I457" s="3" t="str">
        <f>IF(IFERROR(SEARCH("N/A",CID_DB[[#This Row],[ NSN ]]),-1)&lt;&gt;-1,"",LEFT(SUBSTITUTE(SUBSTITUTE(SUBSTITUTE(SUBSTITUTE(SUBSTITUTE(CID_DB[[#This Row],[ NSN ]],"-","")," ","")," ",""),"‐",""),"NA",""),13))</f>
        <v>4730010192736</v>
      </c>
      <c r="J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RD35234||Strainer Element, Sediment|4730010192736</v>
      </c>
    </row>
    <row r="458" spans="1:10" x14ac:dyDescent="0.35">
      <c r="A458" s="1" t="s">
        <v>3</v>
      </c>
      <c r="B458" s="1" t="s">
        <v>804</v>
      </c>
      <c r="C458" s="1" t="s">
        <v>853</v>
      </c>
      <c r="D458" s="1" t="s">
        <v>3</v>
      </c>
      <c r="E458" s="1" t="s">
        <v>854</v>
      </c>
      <c r="F458" s="4" t="s">
        <v>855</v>
      </c>
      <c r="G458" s="1" t="s">
        <v>8</v>
      </c>
      <c r="H458" s="3" t="str">
        <f t="shared" si="7"/>
        <v>Commercial</v>
      </c>
      <c r="I458" s="3" t="str">
        <f>IF(IFERROR(SEARCH("N/A",CID_DB[[#This Row],[ NSN ]]),-1)&lt;&gt;-1,"",LEFT(SUBSTITUTE(SUBSTITUTE(SUBSTITUTE(SUBSTITUTE(SUBSTITUTE(CID_DB[[#This Row],[ NSN ]],"-","")," ","")," ",""),"‐",""),"NA",""),13))</f>
        <v>4730012065603</v>
      </c>
      <c r="J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RD36837||Plug, Tube Fitting|4730012065603</v>
      </c>
    </row>
    <row r="459" spans="1:10" x14ac:dyDescent="0.35">
      <c r="A459" s="1" t="s">
        <v>3</v>
      </c>
      <c r="B459" s="1" t="s">
        <v>804</v>
      </c>
      <c r="C459" s="1" t="s">
        <v>856</v>
      </c>
      <c r="D459" s="1" t="s">
        <v>3</v>
      </c>
      <c r="E459" s="1" t="s">
        <v>857</v>
      </c>
      <c r="F459" s="4" t="s">
        <v>858</v>
      </c>
      <c r="G459" s="1" t="s">
        <v>8</v>
      </c>
      <c r="H459" s="3" t="str">
        <f t="shared" si="7"/>
        <v>Commercial</v>
      </c>
      <c r="I459" s="3" t="str">
        <f>IF(IFERROR(SEARCH("N/A",CID_DB[[#This Row],[ NSN ]]),-1)&lt;&gt;-1,"",LEFT(SUBSTITUTE(SUBSTITUTE(SUBSTITUTE(SUBSTITUTE(SUBSTITUTE(CID_DB[[#This Row],[ NSN ]],"-","")," ","")," ",""),"‐",""),"NA",""),13))</f>
        <v>4730012084326</v>
      </c>
      <c r="J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RD36836||Adapter, Straight|4730012084326</v>
      </c>
    </row>
    <row r="460" spans="1:10" x14ac:dyDescent="0.35">
      <c r="A460" s="1" t="s">
        <v>3</v>
      </c>
      <c r="B460" s="1" t="s">
        <v>804</v>
      </c>
      <c r="C460" s="1" t="s">
        <v>859</v>
      </c>
      <c r="D460" s="1" t="s">
        <v>3</v>
      </c>
      <c r="E460" s="1" t="s">
        <v>860</v>
      </c>
      <c r="F460" s="4" t="s">
        <v>861</v>
      </c>
      <c r="G460" s="1" t="s">
        <v>8</v>
      </c>
      <c r="H460" s="3" t="str">
        <f t="shared" si="7"/>
        <v>Commercial</v>
      </c>
      <c r="I460" s="3" t="str">
        <f>IF(IFERROR(SEARCH("N/A",CID_DB[[#This Row],[ NSN ]]),-1)&lt;&gt;-1,"",LEFT(SUBSTITUTE(SUBSTITUTE(SUBSTITUTE(SUBSTITUTE(SUBSTITUTE(CID_DB[[#This Row],[ NSN ]],"-","")," ","")," ",""),"‐",""),"NA",""),13))</f>
        <v>4730014262341</v>
      </c>
      <c r="J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RD368361||Plug, Pipe|4730014262341</v>
      </c>
    </row>
    <row r="461" spans="1:10" x14ac:dyDescent="0.35">
      <c r="A461" s="1" t="s">
        <v>3</v>
      </c>
      <c r="B461" s="1" t="s">
        <v>804</v>
      </c>
      <c r="C461" s="1" t="s">
        <v>862</v>
      </c>
      <c r="D461" s="1" t="s">
        <v>3</v>
      </c>
      <c r="E461" s="1" t="s">
        <v>863</v>
      </c>
      <c r="F461" s="4" t="s">
        <v>864</v>
      </c>
      <c r="G461" s="1" t="s">
        <v>103</v>
      </c>
      <c r="H461" s="3" t="str">
        <f t="shared" si="7"/>
        <v>Other Than Commercial</v>
      </c>
      <c r="I461" s="3" t="str">
        <f>IF(IFERROR(SEARCH("N/A",CID_DB[[#This Row],[ NSN ]]),-1)&lt;&gt;-1,"",LEFT(SUBSTITUTE(SUBSTITUTE(SUBSTITUTE(SUBSTITUTE(SUBSTITUTE(CID_DB[[#This Row],[ NSN ]],"-","")," ","")," ",""),"‐",""),"NA",""),13))</f>
        <v>4820010157476</v>
      </c>
      <c r="J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RG44220A||Valve, Check|4820010157476</v>
      </c>
    </row>
    <row r="462" spans="1:10" x14ac:dyDescent="0.35">
      <c r="A462" s="1" t="s">
        <v>3</v>
      </c>
      <c r="B462" s="1" t="s">
        <v>804</v>
      </c>
      <c r="C462" s="1" t="s">
        <v>865</v>
      </c>
      <c r="D462" s="1" t="s">
        <v>3</v>
      </c>
      <c r="E462" s="1" t="s">
        <v>863</v>
      </c>
      <c r="F462" s="4" t="s">
        <v>866</v>
      </c>
      <c r="G462" s="1" t="s">
        <v>8</v>
      </c>
      <c r="H462" s="3" t="str">
        <f t="shared" si="7"/>
        <v>Commercial</v>
      </c>
      <c r="I462" s="3" t="str">
        <f>IF(IFERROR(SEARCH("N/A",CID_DB[[#This Row],[ NSN ]]),-1)&lt;&gt;-1,"",LEFT(SUBSTITUTE(SUBSTITUTE(SUBSTITUTE(SUBSTITUTE(SUBSTITUTE(CID_DB[[#This Row],[ NSN ]],"-","")," ","")," ",""),"‐",""),"NA",""),13))</f>
        <v>4820010157477</v>
      </c>
      <c r="J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RG44210A||Valve, Check|4820010157477</v>
      </c>
    </row>
    <row r="463" spans="1:10" x14ac:dyDescent="0.35">
      <c r="A463" s="1" t="s">
        <v>3</v>
      </c>
      <c r="B463" s="1" t="s">
        <v>804</v>
      </c>
      <c r="C463" s="1" t="s">
        <v>867</v>
      </c>
      <c r="D463" s="1" t="s">
        <v>3</v>
      </c>
      <c r="E463" s="1" t="s">
        <v>863</v>
      </c>
      <c r="F463" s="4" t="s">
        <v>868</v>
      </c>
      <c r="G463" s="1" t="s">
        <v>8</v>
      </c>
      <c r="H463" s="3" t="str">
        <f t="shared" si="7"/>
        <v>Commercial</v>
      </c>
      <c r="I463" s="3" t="str">
        <f>IF(IFERROR(SEARCH("N/A",CID_DB[[#This Row],[ NSN ]]),-1)&lt;&gt;-1,"",LEFT(SUBSTITUTE(SUBSTITUTE(SUBSTITUTE(SUBSTITUTE(SUBSTITUTE(CID_DB[[#This Row],[ NSN ]],"-","")," ","")," ",""),"‐",""),"NA",""),13))</f>
        <v>4820013704012</v>
      </c>
      <c r="J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RD340981||Valve, Check|4820013704012</v>
      </c>
    </row>
    <row r="464" spans="1:10" x14ac:dyDescent="0.35">
      <c r="A464" s="1" t="s">
        <v>3</v>
      </c>
      <c r="B464" s="1" t="s">
        <v>804</v>
      </c>
      <c r="C464" s="1" t="s">
        <v>869</v>
      </c>
      <c r="D464" s="1" t="s">
        <v>3</v>
      </c>
      <c r="E464" s="1" t="s">
        <v>863</v>
      </c>
      <c r="F464" s="4" t="s">
        <v>870</v>
      </c>
      <c r="G464" s="1" t="s">
        <v>103</v>
      </c>
      <c r="H464" s="3" t="str">
        <f t="shared" si="7"/>
        <v>Other Than Commercial</v>
      </c>
      <c r="I464" s="3" t="str">
        <f>IF(IFERROR(SEARCH("N/A",CID_DB[[#This Row],[ NSN ]]),-1)&lt;&gt;-1,"",LEFT(SUBSTITUTE(SUBSTITUTE(SUBSTITUTE(SUBSTITUTE(SUBSTITUTE(CID_DB[[#This Row],[ NSN ]],"-","")," ","")," ",""),"‐",""),"NA",""),13))</f>
        <v>4820016025093</v>
      </c>
      <c r="J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LR54968||Valve, Check|4820016025093</v>
      </c>
    </row>
    <row r="465" spans="1:10" x14ac:dyDescent="0.35">
      <c r="A465" s="1" t="s">
        <v>3</v>
      </c>
      <c r="B465" s="1" t="s">
        <v>804</v>
      </c>
      <c r="C465" s="1" t="s">
        <v>871</v>
      </c>
      <c r="D465" s="1" t="s">
        <v>3</v>
      </c>
      <c r="E465" s="1" t="s">
        <v>872</v>
      </c>
      <c r="F465" s="4" t="s">
        <v>873</v>
      </c>
      <c r="G465" s="1" t="s">
        <v>8</v>
      </c>
      <c r="H465" s="3" t="str">
        <f t="shared" si="7"/>
        <v>Commercial</v>
      </c>
      <c r="I465" s="3" t="str">
        <f>IF(IFERROR(SEARCH("N/A",CID_DB[[#This Row],[ NSN ]]),-1)&lt;&gt;-1,"",LEFT(SUBSTITUTE(SUBSTITUTE(SUBSTITUTE(SUBSTITUTE(SUBSTITUTE(CID_DB[[#This Row],[ NSN ]],"-","")," ","")," ",""),"‐",""),"NA",""),13))</f>
        <v>5330010179959</v>
      </c>
      <c r="J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RD34035||Seal|5330010179959</v>
      </c>
    </row>
    <row r="466" spans="1:10" x14ac:dyDescent="0.35">
      <c r="A466" s="1" t="s">
        <v>3</v>
      </c>
      <c r="B466" s="1" t="s">
        <v>804</v>
      </c>
      <c r="C466" s="1" t="s">
        <v>874</v>
      </c>
      <c r="D466" s="1" t="s">
        <v>3</v>
      </c>
      <c r="E466" s="1" t="s">
        <v>875</v>
      </c>
      <c r="F466" s="4" t="s">
        <v>876</v>
      </c>
      <c r="G466" s="1" t="s">
        <v>8</v>
      </c>
      <c r="H466" s="3" t="str">
        <f t="shared" si="7"/>
        <v>Commercial</v>
      </c>
      <c r="I466" s="3" t="str">
        <f>IF(IFERROR(SEARCH("N/A",CID_DB[[#This Row],[ NSN ]]),-1)&lt;&gt;-1,"",LEFT(SUBSTITUTE(SUBSTITUTE(SUBSTITUTE(SUBSTITUTE(SUBSTITUTE(CID_DB[[#This Row],[ NSN ]],"-","")," ","")," ",""),"‐",""),"NA",""),13))</f>
        <v>5940001279863</v>
      </c>
      <c r="J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RD56252||Terminal Board|5940001279863</v>
      </c>
    </row>
    <row r="467" spans="1:10" x14ac:dyDescent="0.35">
      <c r="A467" s="1" t="s">
        <v>3</v>
      </c>
      <c r="B467" s="1" t="s">
        <v>804</v>
      </c>
      <c r="C467" s="1" t="s">
        <v>877</v>
      </c>
      <c r="D467" s="1" t="s">
        <v>3</v>
      </c>
      <c r="E467" s="1" t="s">
        <v>878</v>
      </c>
      <c r="F467" s="4" t="s">
        <v>879</v>
      </c>
      <c r="G467" s="1" t="s">
        <v>8</v>
      </c>
      <c r="H467" s="3" t="str">
        <f t="shared" si="7"/>
        <v>Commercial</v>
      </c>
      <c r="I467" s="3" t="str">
        <f>IF(IFERROR(SEARCH("N/A",CID_DB[[#This Row],[ NSN ]]),-1)&lt;&gt;-1,"",LEFT(SUBSTITUTE(SUBSTITUTE(SUBSTITUTE(SUBSTITUTE(SUBSTITUTE(CID_DB[[#This Row],[ NSN ]],"-","")," ","")," ",""),"‐",""),"NA",""),13))</f>
        <v>5975008085929</v>
      </c>
      <c r="J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RB11832||Elbow, Electrical|5975008085929</v>
      </c>
    </row>
    <row r="468" spans="1:10" x14ac:dyDescent="0.35">
      <c r="A468" s="1" t="s">
        <v>3</v>
      </c>
      <c r="B468" s="1" t="s">
        <v>804</v>
      </c>
      <c r="C468" s="1" t="s">
        <v>880</v>
      </c>
      <c r="D468" s="1" t="s">
        <v>3</v>
      </c>
      <c r="E468" s="1" t="s">
        <v>881</v>
      </c>
      <c r="F468" s="4" t="s">
        <v>882</v>
      </c>
      <c r="G468" s="1" t="s">
        <v>8</v>
      </c>
      <c r="H468" s="3" t="str">
        <f t="shared" si="7"/>
        <v>Commercial</v>
      </c>
      <c r="I468" s="3" t="str">
        <f>IF(IFERROR(SEARCH("N/A",CID_DB[[#This Row],[ NSN ]]),-1)&lt;&gt;-1,"",LEFT(SUBSTITUTE(SUBSTITUTE(SUBSTITUTE(SUBSTITUTE(SUBSTITUTE(CID_DB[[#This Row],[ NSN ]],"-","")," ","")," ",""),"‐",""),"NA",""),13))</f>
        <v>6105001910598</v>
      </c>
      <c r="J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RG56287||Stator, Motor|6105001910598</v>
      </c>
    </row>
    <row r="469" spans="1:10" x14ac:dyDescent="0.35">
      <c r="A469" s="1" t="s">
        <v>3</v>
      </c>
      <c r="B469" s="1" t="s">
        <v>804</v>
      </c>
      <c r="C469" s="1" t="s">
        <v>883</v>
      </c>
      <c r="D469" s="1" t="s">
        <v>3</v>
      </c>
      <c r="E469" s="1" t="s">
        <v>884</v>
      </c>
      <c r="F469" s="4" t="s">
        <v>885</v>
      </c>
      <c r="G469" s="1" t="s">
        <v>8</v>
      </c>
      <c r="H469" s="3" t="str">
        <f t="shared" si="7"/>
        <v>Commercial</v>
      </c>
      <c r="I469" s="3" t="str">
        <f>IF(IFERROR(SEARCH("N/A",CID_DB[[#This Row],[ NSN ]]),-1)&lt;&gt;-1,"",LEFT(SUBSTITUTE(SUBSTITUTE(SUBSTITUTE(SUBSTITUTE(SUBSTITUTE(CID_DB[[#This Row],[ NSN ]],"-","")," ","")," ",""),"‐",""),"NA",""),13))</f>
        <v>8145013000749</v>
      </c>
      <c r="J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RD54676||Cover, Shipping|8145013000749</v>
      </c>
    </row>
    <row r="470" spans="1:10" x14ac:dyDescent="0.35">
      <c r="A470" s="1" t="s">
        <v>3</v>
      </c>
      <c r="B470" s="1" t="s">
        <v>886</v>
      </c>
      <c r="C470" s="1" t="s">
        <v>887</v>
      </c>
      <c r="D470" s="1" t="s">
        <v>3</v>
      </c>
      <c r="E470" s="1" t="s">
        <v>888</v>
      </c>
      <c r="F470" s="4" t="s">
        <v>889</v>
      </c>
      <c r="G470" s="1" t="s">
        <v>8</v>
      </c>
      <c r="H470" s="3" t="str">
        <f t="shared" si="7"/>
        <v>Commercial</v>
      </c>
      <c r="I470" s="3" t="str">
        <f>IF(IFERROR(SEARCH("N/A",CID_DB[[#This Row],[ NSN ]]),-1)&lt;&gt;-1,"",LEFT(SUBSTITUTE(SUBSTITUTE(SUBSTITUTE(SUBSTITUTE(SUBSTITUTE(CID_DB[[#This Row],[ NSN ]],"-","")," ","")," ",""),"‐",""),"NA",""),13))</f>
        <v>2915015877242</v>
      </c>
      <c r="J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8061473||Main Fuel Control|2915015877242</v>
      </c>
    </row>
    <row r="471" spans="1:10" x14ac:dyDescent="0.35">
      <c r="A471" s="1" t="s">
        <v>3</v>
      </c>
      <c r="B471" s="1" t="s">
        <v>890</v>
      </c>
      <c r="C471" s="1" t="s">
        <v>891</v>
      </c>
      <c r="D471" s="1" t="s">
        <v>892</v>
      </c>
      <c r="E471" s="1" t="s">
        <v>893</v>
      </c>
      <c r="F471" s="4" t="s">
        <v>3</v>
      </c>
      <c r="G471" s="1" t="s">
        <v>103</v>
      </c>
      <c r="H471" s="3" t="str">
        <f t="shared" si="7"/>
        <v>Other Than Commercial</v>
      </c>
      <c r="I471" s="3" t="str">
        <f>IF(IFERROR(SEARCH("N/A",CID_DB[[#This Row],[ NSN ]]),-1)&lt;&gt;-1,"",LEFT(SUBSTITUTE(SUBSTITUTE(SUBSTITUTE(SUBSTITUTE(SUBSTITUTE(CID_DB[[#This Row],[ NSN ]],"-","")," ","")," ",""),"‐",""),"NA",""),13))</f>
        <v/>
      </c>
      <c r="J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10683546001|V14500278|Solenoid valve|</v>
      </c>
    </row>
    <row r="472" spans="1:10" x14ac:dyDescent="0.35">
      <c r="A472" s="1" t="s">
        <v>3</v>
      </c>
      <c r="B472" s="1" t="s">
        <v>890</v>
      </c>
      <c r="C472" s="1" t="s">
        <v>894</v>
      </c>
      <c r="D472" s="1" t="s">
        <v>895</v>
      </c>
      <c r="E472" s="1" t="s">
        <v>893</v>
      </c>
      <c r="F472" s="4" t="s">
        <v>3</v>
      </c>
      <c r="G472" s="1" t="s">
        <v>103</v>
      </c>
      <c r="H472" s="3" t="str">
        <f t="shared" si="7"/>
        <v>Other Than Commercial</v>
      </c>
      <c r="I472" s="3" t="str">
        <f>IF(IFERROR(SEARCH("N/A",CID_DB[[#This Row],[ NSN ]]),-1)&lt;&gt;-1,"",LEFT(SUBSTITUTE(SUBSTITUTE(SUBSTITUTE(SUBSTITUTE(SUBSTITUTE(CID_DB[[#This Row],[ NSN ]],"-","")," ","")," ",""),"‐",""),"NA",""),13))</f>
        <v/>
      </c>
      <c r="J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10683547001|V14500279|Solenoid valve|</v>
      </c>
    </row>
    <row r="473" spans="1:10" x14ac:dyDescent="0.35">
      <c r="A473" s="1" t="s">
        <v>3</v>
      </c>
      <c r="B473" s="1" t="s">
        <v>896</v>
      </c>
      <c r="C473" s="1" t="s">
        <v>897</v>
      </c>
      <c r="D473" s="1" t="s">
        <v>898</v>
      </c>
      <c r="E473" s="1" t="s">
        <v>899</v>
      </c>
      <c r="F473" s="4" t="s">
        <v>102</v>
      </c>
      <c r="G473" s="1" t="s">
        <v>8</v>
      </c>
      <c r="H473" s="3" t="str">
        <f t="shared" si="7"/>
        <v>Commercial</v>
      </c>
      <c r="I473" s="3" t="str">
        <f>IF(IFERROR(SEARCH("N/A",CID_DB[[#This Row],[ NSN ]]),-1)&lt;&gt;-1,"",LEFT(SUBSTITUTE(SUBSTITUTE(SUBSTITUTE(SUBSTITUTE(SUBSTITUTE(CID_DB[[#This Row],[ NSN ]],"-","")," ","")," ",""),"‐",""),"NA",""),13))</f>
        <v/>
      </c>
      <c r="J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4102AS18221|1451043278|CVD Diamond Heat Spreader|</v>
      </c>
    </row>
    <row r="474" spans="1:10" x14ac:dyDescent="0.35">
      <c r="A474" s="1" t="s">
        <v>3</v>
      </c>
      <c r="B474" s="1" t="s">
        <v>896</v>
      </c>
      <c r="C474" s="1" t="s">
        <v>900</v>
      </c>
      <c r="D474" s="1" t="s">
        <v>901</v>
      </c>
      <c r="E474" s="1" t="s">
        <v>899</v>
      </c>
      <c r="F474" s="4" t="s">
        <v>102</v>
      </c>
      <c r="G474" s="1" t="s">
        <v>8</v>
      </c>
      <c r="H474" s="3" t="str">
        <f t="shared" si="7"/>
        <v>Commercial</v>
      </c>
      <c r="I474" s="3" t="str">
        <f>IF(IFERROR(SEARCH("N/A",CID_DB[[#This Row],[ NSN ]]),-1)&lt;&gt;-1,"",LEFT(SUBSTITUTE(SUBSTITUTE(SUBSTITUTE(SUBSTITUTE(SUBSTITUTE(CID_DB[[#This Row],[ NSN ]],"-","")," ","")," ",""),"‐",""),"NA",""),13))</f>
        <v/>
      </c>
      <c r="J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4102AS18222|1451043162|CVD Diamond Heat Spreader|</v>
      </c>
    </row>
    <row r="475" spans="1:10" x14ac:dyDescent="0.35">
      <c r="A475" s="1" t="s">
        <v>3</v>
      </c>
      <c r="B475" s="1" t="s">
        <v>896</v>
      </c>
      <c r="C475" s="1" t="s">
        <v>902</v>
      </c>
      <c r="D475" s="1" t="s">
        <v>903</v>
      </c>
      <c r="E475" s="1" t="s">
        <v>899</v>
      </c>
      <c r="F475" s="4" t="s">
        <v>102</v>
      </c>
      <c r="G475" s="1" t="s">
        <v>8</v>
      </c>
      <c r="H475" s="3" t="str">
        <f t="shared" si="7"/>
        <v>Commercial</v>
      </c>
      <c r="I475" s="3" t="str">
        <f>IF(IFERROR(SEARCH("N/A",CID_DB[[#This Row],[ NSN ]]),-1)&lt;&gt;-1,"",LEFT(SUBSTITUTE(SUBSTITUTE(SUBSTITUTE(SUBSTITUTE(SUBSTITUTE(CID_DB[[#This Row],[ NSN ]],"-","")," ","")," ",""),"‐",""),"NA",""),13))</f>
        <v/>
      </c>
      <c r="J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4102AS18223|1451043163|CVD Diamond Heat Spreader|</v>
      </c>
    </row>
    <row r="476" spans="1:10" x14ac:dyDescent="0.35">
      <c r="A476" s="1" t="s">
        <v>3</v>
      </c>
      <c r="B476" s="1" t="s">
        <v>896</v>
      </c>
      <c r="C476" s="1" t="s">
        <v>904</v>
      </c>
      <c r="D476" s="1" t="s">
        <v>905</v>
      </c>
      <c r="E476" s="1" t="s">
        <v>899</v>
      </c>
      <c r="F476" s="4" t="s">
        <v>102</v>
      </c>
      <c r="G476" s="1" t="s">
        <v>8</v>
      </c>
      <c r="H476" s="3" t="str">
        <f t="shared" si="7"/>
        <v>Commercial</v>
      </c>
      <c r="I476" s="3" t="str">
        <f>IF(IFERROR(SEARCH("N/A",CID_DB[[#This Row],[ NSN ]]),-1)&lt;&gt;-1,"",LEFT(SUBSTITUTE(SUBSTITUTE(SUBSTITUTE(SUBSTITUTE(SUBSTITUTE(CID_DB[[#This Row],[ NSN ]],"-","")," ","")," ",""),"‐",""),"NA",""),13))</f>
        <v/>
      </c>
      <c r="J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4102AS18224|1451043164|CVD Diamond Heat Spreader|</v>
      </c>
    </row>
    <row r="477" spans="1:10" x14ac:dyDescent="0.35">
      <c r="A477" s="1" t="s">
        <v>3</v>
      </c>
      <c r="B477" s="1" t="s">
        <v>906</v>
      </c>
      <c r="C477" s="1" t="s">
        <v>907</v>
      </c>
      <c r="D477" s="1" t="s">
        <v>907</v>
      </c>
      <c r="E477" s="1" t="s">
        <v>908</v>
      </c>
      <c r="F477" s="4" t="s">
        <v>102</v>
      </c>
      <c r="G477" s="1" t="s">
        <v>8</v>
      </c>
      <c r="H477" s="3" t="str">
        <f t="shared" si="7"/>
        <v>Commercial</v>
      </c>
      <c r="I477" s="3" t="str">
        <f>IF(IFERROR(SEARCH("N/A",CID_DB[[#This Row],[ NSN ]]),-1)&lt;&gt;-1,"",LEFT(SUBSTITUTE(SUBSTITUTE(SUBSTITUTE(SUBSTITUTE(SUBSTITUTE(CID_DB[[#This Row],[ NSN ]],"-","")," ","")," ",""),"‐",""),"NA",""),13))</f>
        <v/>
      </c>
      <c r="J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D23905586|D23905586|320 Nav EchoSounder|</v>
      </c>
    </row>
    <row r="478" spans="1:10" x14ac:dyDescent="0.35">
      <c r="A478" s="1" t="s">
        <v>3</v>
      </c>
      <c r="B478" s="1" t="s">
        <v>906</v>
      </c>
      <c r="C478" s="1" t="s">
        <v>909</v>
      </c>
      <c r="D478" s="1" t="s">
        <v>909</v>
      </c>
      <c r="E478" s="1" t="s">
        <v>910</v>
      </c>
      <c r="F478" s="4" t="s">
        <v>102</v>
      </c>
      <c r="G478" s="1" t="s">
        <v>8</v>
      </c>
      <c r="H478" s="3" t="str">
        <f t="shared" si="7"/>
        <v>Commercial</v>
      </c>
      <c r="I478" s="3" t="str">
        <f>IF(IFERROR(SEARCH("N/A",CID_DB[[#This Row],[ NSN ]]),-1)&lt;&gt;-1,"",LEFT(SUBSTITUTE(SUBSTITUTE(SUBSTITUTE(SUBSTITUTE(SUBSTITUTE(CID_DB[[#This Row],[ NSN ]],"-","")," ","")," ",""),"‐",""),"NA",""),13))</f>
        <v/>
      </c>
      <c r="J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D22905160|D22905160|320N Remote Display Indicator|</v>
      </c>
    </row>
    <row r="479" spans="1:10" x14ac:dyDescent="0.35">
      <c r="A479" s="1" t="s">
        <v>3</v>
      </c>
      <c r="B479" s="1" t="s">
        <v>906</v>
      </c>
      <c r="C479" s="1" t="s">
        <v>911</v>
      </c>
      <c r="D479" s="1" t="s">
        <v>911</v>
      </c>
      <c r="E479" s="1" t="s">
        <v>912</v>
      </c>
      <c r="F479" s="4" t="s">
        <v>102</v>
      </c>
      <c r="G479" s="1" t="s">
        <v>8</v>
      </c>
      <c r="H479" s="3" t="str">
        <f t="shared" si="7"/>
        <v>Commercial</v>
      </c>
      <c r="I479" s="3" t="str">
        <f>IF(IFERROR(SEARCH("N/A",CID_DB[[#This Row],[ NSN ]]),-1)&lt;&gt;-1,"",LEFT(SUBSTITUTE(SUBSTITUTE(SUBSTITUTE(SUBSTITUTE(SUBSTITUTE(CID_DB[[#This Row],[ NSN ]],"-","")," ","")," ",""),"‐",""),"NA",""),13))</f>
        <v/>
      </c>
      <c r="J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D22904485|D22904485|Echo Sim Signal Simulator|</v>
      </c>
    </row>
    <row r="480" spans="1:10" x14ac:dyDescent="0.35">
      <c r="A480" s="1" t="s">
        <v>3</v>
      </c>
      <c r="B480" s="1" t="s">
        <v>906</v>
      </c>
      <c r="C480" s="1" t="s">
        <v>913</v>
      </c>
      <c r="D480" s="1" t="s">
        <v>913</v>
      </c>
      <c r="E480" s="1" t="s">
        <v>914</v>
      </c>
      <c r="F480" s="4" t="s">
        <v>102</v>
      </c>
      <c r="G480" s="1" t="s">
        <v>8</v>
      </c>
      <c r="H480" s="3" t="str">
        <f t="shared" si="7"/>
        <v>Commercial</v>
      </c>
      <c r="I480" s="3" t="str">
        <f>IF(IFERROR(SEARCH("N/A",CID_DB[[#This Row],[ NSN ]]),-1)&lt;&gt;-1,"",LEFT(SUBSTITUTE(SUBSTITUTE(SUBSTITUTE(SUBSTITUTE(SUBSTITUTE(CID_DB[[#This Row],[ NSN ]],"-","")," ","")," ",""),"‐",""),"NA",""),13))</f>
        <v/>
      </c>
      <c r="J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D22905933|D22905933|NTDSA Converter Box|</v>
      </c>
    </row>
    <row r="481" spans="1:10" x14ac:dyDescent="0.35">
      <c r="A481" s="1" t="s">
        <v>3</v>
      </c>
      <c r="B481" s="1" t="s">
        <v>915</v>
      </c>
      <c r="C481" s="1" t="s">
        <v>916</v>
      </c>
      <c r="D481" s="1" t="s">
        <v>3</v>
      </c>
      <c r="E481" s="1" t="s">
        <v>917</v>
      </c>
      <c r="F481" s="4" t="s">
        <v>918</v>
      </c>
      <c r="G481" s="1" t="s">
        <v>8</v>
      </c>
      <c r="H481" s="3" t="str">
        <f t="shared" si="7"/>
        <v>Commercial</v>
      </c>
      <c r="I481" s="3" t="str">
        <f>IF(IFERROR(SEARCH("N/A",CID_DB[[#This Row],[ NSN ]]),-1)&lt;&gt;-1,"",LEFT(SUBSTITUTE(SUBSTITUTE(SUBSTITUTE(SUBSTITUTE(SUBSTITUTE(CID_DB[[#This Row],[ NSN ]],"-","")," ","")," ",""),"‐",""),"NA",""),13))</f>
        <v>1650012637856</v>
      </c>
      <c r="J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41005630105||Servo Actuator Assembly|1650012637856</v>
      </c>
    </row>
    <row r="482" spans="1:10" x14ac:dyDescent="0.35">
      <c r="A482" s="1" t="s">
        <v>3</v>
      </c>
      <c r="B482" s="1" t="s">
        <v>919</v>
      </c>
      <c r="C482" s="1" t="s">
        <v>920</v>
      </c>
      <c r="D482" s="1" t="s">
        <v>3</v>
      </c>
      <c r="E482" s="1" t="s">
        <v>921</v>
      </c>
      <c r="F482" s="4" t="s">
        <v>922</v>
      </c>
      <c r="G482" s="1" t="s">
        <v>103</v>
      </c>
      <c r="H482" s="3" t="str">
        <f t="shared" si="7"/>
        <v>Other Than Commercial</v>
      </c>
      <c r="I482" s="3" t="str">
        <f>IF(IFERROR(SEARCH("N/A",CID_DB[[#This Row],[ NSN ]]),-1)&lt;&gt;-1,"",LEFT(SUBSTITUTE(SUBSTITUTE(SUBSTITUTE(SUBSTITUTE(SUBSTITUTE(CID_DB[[#This Row],[ NSN ]],"-","")," ","")," ",""),"‐",""),"NA",""),13))</f>
        <v>6110013242226</v>
      </c>
      <c r="J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113511||DeIce Distributor|6110013242226</v>
      </c>
    </row>
    <row r="483" spans="1:10" x14ac:dyDescent="0.35">
      <c r="A483" s="1" t="s">
        <v>3</v>
      </c>
      <c r="B483" s="1" t="s">
        <v>923</v>
      </c>
      <c r="C483" s="1" t="s">
        <v>3</v>
      </c>
      <c r="D483" s="1" t="s">
        <v>924</v>
      </c>
      <c r="E483" s="1" t="s">
        <v>925</v>
      </c>
      <c r="F483" s="4" t="s">
        <v>3</v>
      </c>
      <c r="G483" s="1" t="s">
        <v>8</v>
      </c>
      <c r="H483" s="3" t="str">
        <f t="shared" si="7"/>
        <v>Commercial</v>
      </c>
      <c r="I483" s="3" t="str">
        <f>IF(IFERROR(SEARCH("N/A",CID_DB[[#This Row],[ NSN ]]),-1)&lt;&gt;-1,"",LEFT(SUBSTITUTE(SUBSTITUTE(SUBSTITUTE(SUBSTITUTE(SUBSTITUTE(CID_DB[[#This Row],[ NSN ]],"-","")," ","")," ",""),"‐",""),"NA",""),13))</f>
        <v/>
      </c>
      <c r="J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|2411007024|SAW Filter|</v>
      </c>
    </row>
    <row r="484" spans="1:10" x14ac:dyDescent="0.35">
      <c r="A484" s="1" t="s">
        <v>3</v>
      </c>
      <c r="B484" s="1" t="s">
        <v>923</v>
      </c>
      <c r="C484" s="1" t="s">
        <v>3</v>
      </c>
      <c r="D484" s="1" t="s">
        <v>926</v>
      </c>
      <c r="E484" s="1" t="s">
        <v>927</v>
      </c>
      <c r="F484" s="4" t="s">
        <v>3</v>
      </c>
      <c r="G484" s="1" t="s">
        <v>8</v>
      </c>
      <c r="H484" s="3" t="str">
        <f t="shared" si="7"/>
        <v>Commercial</v>
      </c>
      <c r="I484" s="3" t="str">
        <f>IF(IFERROR(SEARCH("N/A",CID_DB[[#This Row],[ NSN ]]),-1)&lt;&gt;-1,"",LEFT(SUBSTITUTE(SUBSTITUTE(SUBSTITUTE(SUBSTITUTE(SUBSTITUTE(CID_DB[[#This Row],[ NSN ]],"-","")," ","")," ",""),"‐",""),"NA",""),13))</f>
        <v/>
      </c>
      <c r="J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|2411007034|SAW Filter|</v>
      </c>
    </row>
    <row r="485" spans="1:10" x14ac:dyDescent="0.35">
      <c r="A485" s="1" t="s">
        <v>3</v>
      </c>
      <c r="B485" s="1" t="s">
        <v>923</v>
      </c>
      <c r="C485" s="1" t="s">
        <v>3</v>
      </c>
      <c r="D485" s="1" t="s">
        <v>928</v>
      </c>
      <c r="E485" s="1" t="s">
        <v>929</v>
      </c>
      <c r="F485" s="4" t="s">
        <v>3</v>
      </c>
      <c r="G485" s="1" t="s">
        <v>8</v>
      </c>
      <c r="H485" s="3" t="str">
        <f t="shared" si="7"/>
        <v>Commercial</v>
      </c>
      <c r="I485" s="3" t="str">
        <f>IF(IFERROR(SEARCH("N/A",CID_DB[[#This Row],[ NSN ]]),-1)&lt;&gt;-1,"",LEFT(SUBSTITUTE(SUBSTITUTE(SUBSTITUTE(SUBSTITUTE(SUBSTITUTE(CID_DB[[#This Row],[ NSN ]],"-","")," ","")," ",""),"‐",""),"NA",""),13))</f>
        <v/>
      </c>
      <c r="J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|2931405014|Filter, Bandpass|</v>
      </c>
    </row>
    <row r="486" spans="1:10" x14ac:dyDescent="0.35">
      <c r="A486" s="1" t="s">
        <v>3</v>
      </c>
      <c r="B486" s="1" t="s">
        <v>923</v>
      </c>
      <c r="C486" s="1" t="s">
        <v>3</v>
      </c>
      <c r="D486" s="1" t="s">
        <v>930</v>
      </c>
      <c r="E486" s="1" t="s">
        <v>929</v>
      </c>
      <c r="F486" s="4" t="s">
        <v>3</v>
      </c>
      <c r="G486" s="1" t="s">
        <v>8</v>
      </c>
      <c r="H486" s="3" t="str">
        <f t="shared" si="7"/>
        <v>Commercial</v>
      </c>
      <c r="I486" s="3" t="str">
        <f>IF(IFERROR(SEARCH("N/A",CID_DB[[#This Row],[ NSN ]]),-1)&lt;&gt;-1,"",LEFT(SUBSTITUTE(SUBSTITUTE(SUBSTITUTE(SUBSTITUTE(SUBSTITUTE(CID_DB[[#This Row],[ NSN ]],"-","")," ","")," ",""),"‐",""),"NA",""),13))</f>
        <v/>
      </c>
      <c r="J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|2931405024|Filter, Bandpass|</v>
      </c>
    </row>
    <row r="487" spans="1:10" x14ac:dyDescent="0.35">
      <c r="A487" s="1" t="s">
        <v>3</v>
      </c>
      <c r="B487" s="1" t="s">
        <v>923</v>
      </c>
      <c r="C487" s="1" t="s">
        <v>3</v>
      </c>
      <c r="D487" s="1" t="s">
        <v>931</v>
      </c>
      <c r="E487" s="1" t="s">
        <v>929</v>
      </c>
      <c r="F487" s="4" t="s">
        <v>3</v>
      </c>
      <c r="G487" s="1" t="s">
        <v>8</v>
      </c>
      <c r="H487" s="3" t="str">
        <f t="shared" si="7"/>
        <v>Commercial</v>
      </c>
      <c r="I487" s="3" t="str">
        <f>IF(IFERROR(SEARCH("N/A",CID_DB[[#This Row],[ NSN ]]),-1)&lt;&gt;-1,"",LEFT(SUBSTITUTE(SUBSTITUTE(SUBSTITUTE(SUBSTITUTE(SUBSTITUTE(CID_DB[[#This Row],[ NSN ]],"-","")," ","")," ",""),"‐",""),"NA",""),13))</f>
        <v/>
      </c>
      <c r="J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|2931405034|Filter, Bandpass|</v>
      </c>
    </row>
    <row r="488" spans="1:10" x14ac:dyDescent="0.35">
      <c r="A488" s="1" t="s">
        <v>3</v>
      </c>
      <c r="B488" s="1" t="s">
        <v>923</v>
      </c>
      <c r="C488" s="1" t="s">
        <v>3</v>
      </c>
      <c r="D488" s="1" t="s">
        <v>932</v>
      </c>
      <c r="E488" s="1" t="s">
        <v>929</v>
      </c>
      <c r="F488" s="4" t="s">
        <v>3</v>
      </c>
      <c r="G488" s="1" t="s">
        <v>8</v>
      </c>
      <c r="H488" s="3" t="str">
        <f t="shared" si="7"/>
        <v>Commercial</v>
      </c>
      <c r="I488" s="3" t="str">
        <f>IF(IFERROR(SEARCH("N/A",CID_DB[[#This Row],[ NSN ]]),-1)&lt;&gt;-1,"",LEFT(SUBSTITUTE(SUBSTITUTE(SUBSTITUTE(SUBSTITUTE(SUBSTITUTE(CID_DB[[#This Row],[ NSN ]],"-","")," ","")," ",""),"‐",""),"NA",""),13))</f>
        <v/>
      </c>
      <c r="J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|2931405044|Filter, Bandpass|</v>
      </c>
    </row>
    <row r="489" spans="1:10" x14ac:dyDescent="0.35">
      <c r="A489" s="1" t="s">
        <v>3</v>
      </c>
      <c r="B489" s="1" t="s">
        <v>923</v>
      </c>
      <c r="C489" s="1" t="s">
        <v>3</v>
      </c>
      <c r="D489" s="1" t="s">
        <v>933</v>
      </c>
      <c r="E489" s="1" t="s">
        <v>925</v>
      </c>
      <c r="F489" s="4" t="s">
        <v>3</v>
      </c>
      <c r="G489" s="1" t="s">
        <v>8</v>
      </c>
      <c r="H489" s="3" t="str">
        <f t="shared" si="7"/>
        <v>Commercial</v>
      </c>
      <c r="I489" s="3" t="str">
        <f>IF(IFERROR(SEARCH("N/A",CID_DB[[#This Row],[ NSN ]]),-1)&lt;&gt;-1,"",LEFT(SUBSTITUTE(SUBSTITUTE(SUBSTITUTE(SUBSTITUTE(SUBSTITUTE(CID_DB[[#This Row],[ NSN ]],"-","")," ","")," ",""),"‐",""),"NA",""),13))</f>
        <v/>
      </c>
      <c r="J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|2931406014|SAW Filter|</v>
      </c>
    </row>
    <row r="490" spans="1:10" x14ac:dyDescent="0.35">
      <c r="A490" s="1" t="s">
        <v>3</v>
      </c>
      <c r="B490" s="1" t="s">
        <v>923</v>
      </c>
      <c r="C490" s="1" t="s">
        <v>3</v>
      </c>
      <c r="D490" s="1" t="s">
        <v>934</v>
      </c>
      <c r="E490" s="1" t="s">
        <v>925</v>
      </c>
      <c r="F490" s="4" t="s">
        <v>3</v>
      </c>
      <c r="G490" s="1" t="s">
        <v>8</v>
      </c>
      <c r="H490" s="3" t="str">
        <f t="shared" si="7"/>
        <v>Commercial</v>
      </c>
      <c r="I490" s="3" t="str">
        <f>IF(IFERROR(SEARCH("N/A",CID_DB[[#This Row],[ NSN ]]),-1)&lt;&gt;-1,"",LEFT(SUBSTITUTE(SUBSTITUTE(SUBSTITUTE(SUBSTITUTE(SUBSTITUTE(CID_DB[[#This Row],[ NSN ]],"-","")," ","")," ",""),"‐",""),"NA",""),13))</f>
        <v/>
      </c>
      <c r="J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|2931406024|SAW Filter|</v>
      </c>
    </row>
    <row r="491" spans="1:10" x14ac:dyDescent="0.35">
      <c r="A491" s="1" t="s">
        <v>3</v>
      </c>
      <c r="B491" s="1" t="s">
        <v>923</v>
      </c>
      <c r="C491" s="1" t="s">
        <v>3</v>
      </c>
      <c r="D491" s="1" t="s">
        <v>935</v>
      </c>
      <c r="E491" s="1" t="s">
        <v>925</v>
      </c>
      <c r="F491" s="4" t="s">
        <v>3</v>
      </c>
      <c r="G491" s="1" t="s">
        <v>8</v>
      </c>
      <c r="H491" s="3" t="str">
        <f t="shared" si="7"/>
        <v>Commercial</v>
      </c>
      <c r="I491" s="3" t="str">
        <f>IF(IFERROR(SEARCH("N/A",CID_DB[[#This Row],[ NSN ]]),-1)&lt;&gt;-1,"",LEFT(SUBSTITUTE(SUBSTITUTE(SUBSTITUTE(SUBSTITUTE(SUBSTITUTE(CID_DB[[#This Row],[ NSN ]],"-","")," ","")," ",""),"‐",""),"NA",""),13))</f>
        <v/>
      </c>
      <c r="J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|2931408044|SAW Filter|</v>
      </c>
    </row>
    <row r="492" spans="1:10" x14ac:dyDescent="0.35">
      <c r="A492" s="1" t="s">
        <v>3</v>
      </c>
      <c r="B492" s="1" t="s">
        <v>923</v>
      </c>
      <c r="C492" s="1" t="s">
        <v>3</v>
      </c>
      <c r="D492" s="1" t="s">
        <v>936</v>
      </c>
      <c r="E492" s="1" t="s">
        <v>925</v>
      </c>
      <c r="F492" s="4" t="s">
        <v>3</v>
      </c>
      <c r="G492" s="1" t="s">
        <v>8</v>
      </c>
      <c r="H492" s="3" t="str">
        <f t="shared" si="7"/>
        <v>Commercial</v>
      </c>
      <c r="I492" s="3" t="str">
        <f>IF(IFERROR(SEARCH("N/A",CID_DB[[#This Row],[ NSN ]]),-1)&lt;&gt;-1,"",LEFT(SUBSTITUTE(SUBSTITUTE(SUBSTITUTE(SUBSTITUTE(SUBSTITUTE(CID_DB[[#This Row],[ NSN ]],"-","")," ","")," ",""),"‐",""),"NA",""),13))</f>
        <v/>
      </c>
      <c r="J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|2931412010|SAW Filter|</v>
      </c>
    </row>
    <row r="493" spans="1:10" x14ac:dyDescent="0.35">
      <c r="A493" s="1" t="s">
        <v>3</v>
      </c>
      <c r="B493" s="1" t="s">
        <v>923</v>
      </c>
      <c r="C493" s="1" t="s">
        <v>3</v>
      </c>
      <c r="D493" s="1" t="s">
        <v>937</v>
      </c>
      <c r="E493" s="1" t="s">
        <v>925</v>
      </c>
      <c r="F493" s="4" t="s">
        <v>3</v>
      </c>
      <c r="G493" s="1" t="s">
        <v>8</v>
      </c>
      <c r="H493" s="3" t="str">
        <f t="shared" si="7"/>
        <v>Commercial</v>
      </c>
      <c r="I493" s="3" t="str">
        <f>IF(IFERROR(SEARCH("N/A",CID_DB[[#This Row],[ NSN ]]),-1)&lt;&gt;-1,"",LEFT(SUBSTITUTE(SUBSTITUTE(SUBSTITUTE(SUBSTITUTE(SUBSTITUTE(CID_DB[[#This Row],[ NSN ]],"-","")," ","")," ",""),"‐",""),"NA",""),13))</f>
        <v/>
      </c>
      <c r="J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|2931413014|SAW Filter|</v>
      </c>
    </row>
    <row r="494" spans="1:10" x14ac:dyDescent="0.35">
      <c r="A494" s="1" t="s">
        <v>3</v>
      </c>
      <c r="B494" s="1" t="s">
        <v>923</v>
      </c>
      <c r="C494" s="1" t="s">
        <v>3</v>
      </c>
      <c r="D494" s="1" t="s">
        <v>938</v>
      </c>
      <c r="E494" s="1" t="s">
        <v>925</v>
      </c>
      <c r="F494" s="4" t="s">
        <v>3</v>
      </c>
      <c r="G494" s="1" t="s">
        <v>8</v>
      </c>
      <c r="H494" s="3" t="str">
        <f t="shared" si="7"/>
        <v>Commercial</v>
      </c>
      <c r="I494" s="3" t="str">
        <f>IF(IFERROR(SEARCH("N/A",CID_DB[[#This Row],[ NSN ]]),-1)&lt;&gt;-1,"",LEFT(SUBSTITUTE(SUBSTITUTE(SUBSTITUTE(SUBSTITUTE(SUBSTITUTE(CID_DB[[#This Row],[ NSN ]],"-","")," ","")," ",""),"‐",""),"NA",""),13))</f>
        <v/>
      </c>
      <c r="J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|2931413024|SAW Filter|</v>
      </c>
    </row>
    <row r="495" spans="1:10" x14ac:dyDescent="0.35">
      <c r="A495" s="1" t="s">
        <v>3</v>
      </c>
      <c r="B495" s="1" t="s">
        <v>923</v>
      </c>
      <c r="C495" s="1" t="s">
        <v>3</v>
      </c>
      <c r="D495" s="1" t="s">
        <v>939</v>
      </c>
      <c r="E495" s="1" t="s">
        <v>925</v>
      </c>
      <c r="F495" s="4" t="s">
        <v>3</v>
      </c>
      <c r="G495" s="1" t="s">
        <v>8</v>
      </c>
      <c r="H495" s="3" t="str">
        <f t="shared" si="7"/>
        <v>Commercial</v>
      </c>
      <c r="I495" s="3" t="str">
        <f>IF(IFERROR(SEARCH("N/A",CID_DB[[#This Row],[ NSN ]]),-1)&lt;&gt;-1,"",LEFT(SUBSTITUTE(SUBSTITUTE(SUBSTITUTE(SUBSTITUTE(SUBSTITUTE(CID_DB[[#This Row],[ NSN ]],"-","")," ","")," ",""),"‐",""),"NA",""),13))</f>
        <v/>
      </c>
      <c r="J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|2931413034|SAW Filter|</v>
      </c>
    </row>
    <row r="496" spans="1:10" x14ac:dyDescent="0.35">
      <c r="A496" s="1" t="s">
        <v>3</v>
      </c>
      <c r="B496" s="1" t="s">
        <v>923</v>
      </c>
      <c r="C496" s="1" t="s">
        <v>3</v>
      </c>
      <c r="D496" s="1" t="s">
        <v>940</v>
      </c>
      <c r="E496" s="1" t="s">
        <v>925</v>
      </c>
      <c r="F496" s="4" t="s">
        <v>3</v>
      </c>
      <c r="G496" s="1" t="s">
        <v>8</v>
      </c>
      <c r="H496" s="3" t="str">
        <f t="shared" si="7"/>
        <v>Commercial</v>
      </c>
      <c r="I496" s="3" t="str">
        <f>IF(IFERROR(SEARCH("N/A",CID_DB[[#This Row],[ NSN ]]),-1)&lt;&gt;-1,"",LEFT(SUBSTITUTE(SUBSTITUTE(SUBSTITUTE(SUBSTITUTE(SUBSTITUTE(CID_DB[[#This Row],[ NSN ]],"-","")," ","")," ",""),"‐",""),"NA",""),13))</f>
        <v/>
      </c>
      <c r="J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|2931417014|SAW Filter|</v>
      </c>
    </row>
    <row r="497" spans="1:10" x14ac:dyDescent="0.35">
      <c r="A497" s="1" t="s">
        <v>3</v>
      </c>
      <c r="B497" s="1" t="s">
        <v>923</v>
      </c>
      <c r="C497" s="1" t="s">
        <v>3</v>
      </c>
      <c r="D497" s="1" t="s">
        <v>941</v>
      </c>
      <c r="E497" s="1" t="s">
        <v>925</v>
      </c>
      <c r="F497" s="4" t="s">
        <v>3</v>
      </c>
      <c r="G497" s="1" t="s">
        <v>8</v>
      </c>
      <c r="H497" s="3" t="str">
        <f t="shared" si="7"/>
        <v>Commercial</v>
      </c>
      <c r="I497" s="3" t="str">
        <f>IF(IFERROR(SEARCH("N/A",CID_DB[[#This Row],[ NSN ]]),-1)&lt;&gt;-1,"",LEFT(SUBSTITUTE(SUBSTITUTE(SUBSTITUTE(SUBSTITUTE(SUBSTITUTE(CID_DB[[#This Row],[ NSN ]],"-","")," ","")," ",""),"‐",""),"NA",""),13))</f>
        <v/>
      </c>
      <c r="J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|2931417024|SAW Filter|</v>
      </c>
    </row>
    <row r="498" spans="1:10" x14ac:dyDescent="0.35">
      <c r="A498" s="1" t="s">
        <v>3</v>
      </c>
      <c r="B498" s="1" t="s">
        <v>923</v>
      </c>
      <c r="C498" s="1" t="s">
        <v>3</v>
      </c>
      <c r="D498" s="1" t="s">
        <v>942</v>
      </c>
      <c r="E498" s="1" t="s">
        <v>925</v>
      </c>
      <c r="F498" s="4" t="s">
        <v>3</v>
      </c>
      <c r="G498" s="1" t="s">
        <v>8</v>
      </c>
      <c r="H498" s="3" t="str">
        <f t="shared" si="7"/>
        <v>Commercial</v>
      </c>
      <c r="I498" s="3" t="str">
        <f>IF(IFERROR(SEARCH("N/A",CID_DB[[#This Row],[ NSN ]]),-1)&lt;&gt;-1,"",LEFT(SUBSTITUTE(SUBSTITUTE(SUBSTITUTE(SUBSTITUTE(SUBSTITUTE(CID_DB[[#This Row],[ NSN ]],"-","")," ","")," ",""),"‐",""),"NA",""),13))</f>
        <v/>
      </c>
      <c r="J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|2931418014|SAW Filter|</v>
      </c>
    </row>
    <row r="499" spans="1:10" x14ac:dyDescent="0.35">
      <c r="A499" s="1" t="s">
        <v>3</v>
      </c>
      <c r="B499" s="1" t="s">
        <v>923</v>
      </c>
      <c r="C499" s="1" t="s">
        <v>3</v>
      </c>
      <c r="D499" s="1" t="s">
        <v>943</v>
      </c>
      <c r="E499" s="1" t="s">
        <v>925</v>
      </c>
      <c r="F499" s="4" t="s">
        <v>3</v>
      </c>
      <c r="G499" s="1" t="s">
        <v>8</v>
      </c>
      <c r="H499" s="3" t="str">
        <f t="shared" si="7"/>
        <v>Commercial</v>
      </c>
      <c r="I499" s="3" t="str">
        <f>IF(IFERROR(SEARCH("N/A",CID_DB[[#This Row],[ NSN ]]),-1)&lt;&gt;-1,"",LEFT(SUBSTITUTE(SUBSTITUTE(SUBSTITUTE(SUBSTITUTE(SUBSTITUTE(CID_DB[[#This Row],[ NSN ]],"-","")," ","")," ",""),"‐",""),"NA",""),13))</f>
        <v/>
      </c>
      <c r="J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|2931424014|SAW Filter|</v>
      </c>
    </row>
    <row r="500" spans="1:10" x14ac:dyDescent="0.35">
      <c r="A500" s="1" t="s">
        <v>3</v>
      </c>
      <c r="B500" s="1" t="s">
        <v>923</v>
      </c>
      <c r="C500" s="1" t="s">
        <v>3</v>
      </c>
      <c r="D500" s="1" t="s">
        <v>944</v>
      </c>
      <c r="E500" s="1" t="s">
        <v>925</v>
      </c>
      <c r="F500" s="4" t="s">
        <v>3</v>
      </c>
      <c r="G500" s="1" t="s">
        <v>8</v>
      </c>
      <c r="H500" s="3" t="str">
        <f t="shared" si="7"/>
        <v>Commercial</v>
      </c>
      <c r="I500" s="3" t="str">
        <f>IF(IFERROR(SEARCH("N/A",CID_DB[[#This Row],[ NSN ]]),-1)&lt;&gt;-1,"",LEFT(SUBSTITUTE(SUBSTITUTE(SUBSTITUTE(SUBSTITUTE(SUBSTITUTE(CID_DB[[#This Row],[ NSN ]],"-","")," ","")," ",""),"‐",""),"NA",""),13))</f>
        <v/>
      </c>
      <c r="J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|2931424034|SAW Filter|</v>
      </c>
    </row>
    <row r="501" spans="1:10" x14ac:dyDescent="0.35">
      <c r="A501" s="1" t="s">
        <v>3</v>
      </c>
      <c r="B501" s="1" t="s">
        <v>923</v>
      </c>
      <c r="C501" s="1" t="s">
        <v>3</v>
      </c>
      <c r="D501" s="1" t="s">
        <v>945</v>
      </c>
      <c r="E501" s="1" t="s">
        <v>925</v>
      </c>
      <c r="F501" s="4" t="s">
        <v>3</v>
      </c>
      <c r="G501" s="1" t="s">
        <v>8</v>
      </c>
      <c r="H501" s="3" t="str">
        <f t="shared" si="7"/>
        <v>Commercial</v>
      </c>
      <c r="I501" s="3" t="str">
        <f>IF(IFERROR(SEARCH("N/A",CID_DB[[#This Row],[ NSN ]]),-1)&lt;&gt;-1,"",LEFT(SUBSTITUTE(SUBSTITUTE(SUBSTITUTE(SUBSTITUTE(SUBSTITUTE(CID_DB[[#This Row],[ NSN ]],"-","")," ","")," ",""),"‐",""),"NA",""),13))</f>
        <v/>
      </c>
      <c r="J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|2931425024|SAW Filter|</v>
      </c>
    </row>
    <row r="502" spans="1:10" x14ac:dyDescent="0.35">
      <c r="A502" s="1" t="s">
        <v>3</v>
      </c>
      <c r="B502" s="1" t="s">
        <v>923</v>
      </c>
      <c r="C502" s="1" t="s">
        <v>3</v>
      </c>
      <c r="D502" s="1" t="s">
        <v>946</v>
      </c>
      <c r="E502" s="1" t="s">
        <v>925</v>
      </c>
      <c r="F502" s="4" t="s">
        <v>3</v>
      </c>
      <c r="G502" s="1" t="s">
        <v>8</v>
      </c>
      <c r="H502" s="3" t="str">
        <f t="shared" si="7"/>
        <v>Commercial</v>
      </c>
      <c r="I502" s="3" t="str">
        <f>IF(IFERROR(SEARCH("N/A",CID_DB[[#This Row],[ NSN ]]),-1)&lt;&gt;-1,"",LEFT(SUBSTITUTE(SUBSTITUTE(SUBSTITUTE(SUBSTITUTE(SUBSTITUTE(CID_DB[[#This Row],[ NSN ]],"-","")," ","")," ",""),"‐",""),"NA",""),13))</f>
        <v/>
      </c>
      <c r="J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|2931425034|SAW Filter|</v>
      </c>
    </row>
    <row r="503" spans="1:10" x14ac:dyDescent="0.35">
      <c r="A503" s="1" t="s">
        <v>3</v>
      </c>
      <c r="B503" s="1" t="s">
        <v>923</v>
      </c>
      <c r="C503" s="1" t="s">
        <v>3</v>
      </c>
      <c r="D503" s="1" t="s">
        <v>947</v>
      </c>
      <c r="E503" s="1" t="s">
        <v>925</v>
      </c>
      <c r="F503" s="4" t="s">
        <v>3</v>
      </c>
      <c r="G503" s="1" t="s">
        <v>8</v>
      </c>
      <c r="H503" s="3" t="str">
        <f t="shared" si="7"/>
        <v>Commercial</v>
      </c>
      <c r="I503" s="3" t="str">
        <f>IF(IFERROR(SEARCH("N/A",CID_DB[[#This Row],[ NSN ]]),-1)&lt;&gt;-1,"",LEFT(SUBSTITUTE(SUBSTITUTE(SUBSTITUTE(SUBSTITUTE(SUBSTITUTE(CID_DB[[#This Row],[ NSN ]],"-","")," ","")," ",""),"‐",""),"NA",""),13))</f>
        <v/>
      </c>
      <c r="J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|2931427014|SAW Filter|</v>
      </c>
    </row>
    <row r="504" spans="1:10" x14ac:dyDescent="0.35">
      <c r="A504" s="1" t="s">
        <v>3</v>
      </c>
      <c r="B504" s="1" t="s">
        <v>923</v>
      </c>
      <c r="C504" s="1" t="s">
        <v>3</v>
      </c>
      <c r="D504" s="1" t="s">
        <v>948</v>
      </c>
      <c r="E504" s="1" t="s">
        <v>925</v>
      </c>
      <c r="F504" s="4" t="s">
        <v>3</v>
      </c>
      <c r="G504" s="1" t="s">
        <v>8</v>
      </c>
      <c r="H504" s="3" t="str">
        <f t="shared" si="7"/>
        <v>Commercial</v>
      </c>
      <c r="I504" s="3" t="str">
        <f>IF(IFERROR(SEARCH("N/A",CID_DB[[#This Row],[ NSN ]]),-1)&lt;&gt;-1,"",LEFT(SUBSTITUTE(SUBSTITUTE(SUBSTITUTE(SUBSTITUTE(SUBSTITUTE(CID_DB[[#This Row],[ NSN ]],"-","")," ","")," ",""),"‐",""),"NA",""),13))</f>
        <v/>
      </c>
      <c r="J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|2931430024|SAW Filter|</v>
      </c>
    </row>
    <row r="505" spans="1:10" x14ac:dyDescent="0.35">
      <c r="A505" s="1" t="s">
        <v>3</v>
      </c>
      <c r="B505" s="1" t="s">
        <v>923</v>
      </c>
      <c r="C505" s="1" t="s">
        <v>3</v>
      </c>
      <c r="D505" s="1" t="s">
        <v>949</v>
      </c>
      <c r="E505" s="1" t="s">
        <v>925</v>
      </c>
      <c r="F505" s="4" t="s">
        <v>3</v>
      </c>
      <c r="G505" s="1" t="s">
        <v>8</v>
      </c>
      <c r="H505" s="3" t="str">
        <f t="shared" si="7"/>
        <v>Commercial</v>
      </c>
      <c r="I505" s="3" t="str">
        <f>IF(IFERROR(SEARCH("N/A",CID_DB[[#This Row],[ NSN ]]),-1)&lt;&gt;-1,"",LEFT(SUBSTITUTE(SUBSTITUTE(SUBSTITUTE(SUBSTITUTE(SUBSTITUTE(CID_DB[[#This Row],[ NSN ]],"-","")," ","")," ",""),"‐",""),"NA",""),13))</f>
        <v/>
      </c>
      <c r="J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|2931430054|SAW Filter|</v>
      </c>
    </row>
    <row r="506" spans="1:10" x14ac:dyDescent="0.35">
      <c r="A506" s="1" t="s">
        <v>3</v>
      </c>
      <c r="B506" s="1" t="s">
        <v>923</v>
      </c>
      <c r="C506" s="1" t="s">
        <v>3</v>
      </c>
      <c r="D506" s="1" t="s">
        <v>950</v>
      </c>
      <c r="E506" s="1" t="s">
        <v>925</v>
      </c>
      <c r="F506" s="4" t="s">
        <v>3</v>
      </c>
      <c r="G506" s="1" t="s">
        <v>8</v>
      </c>
      <c r="H506" s="3" t="str">
        <f t="shared" si="7"/>
        <v>Commercial</v>
      </c>
      <c r="I506" s="3" t="str">
        <f>IF(IFERROR(SEARCH("N/A",CID_DB[[#This Row],[ NSN ]]),-1)&lt;&gt;-1,"",LEFT(SUBSTITUTE(SUBSTITUTE(SUBSTITUTE(SUBSTITUTE(SUBSTITUTE(CID_DB[[#This Row],[ NSN ]],"-","")," ","")," ",""),"‐",""),"NA",""),13))</f>
        <v/>
      </c>
      <c r="J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|2931430064|SAW Filter|</v>
      </c>
    </row>
    <row r="507" spans="1:10" x14ac:dyDescent="0.35">
      <c r="A507" s="1" t="s">
        <v>3</v>
      </c>
      <c r="B507" s="1" t="s">
        <v>923</v>
      </c>
      <c r="C507" s="1" t="s">
        <v>3</v>
      </c>
      <c r="D507" s="1" t="s">
        <v>951</v>
      </c>
      <c r="E507" s="1" t="s">
        <v>952</v>
      </c>
      <c r="F507" s="4" t="s">
        <v>3</v>
      </c>
      <c r="G507" s="1" t="s">
        <v>8</v>
      </c>
      <c r="H507" s="3" t="str">
        <f t="shared" si="7"/>
        <v>Commercial</v>
      </c>
      <c r="I507" s="3" t="str">
        <f>IF(IFERROR(SEARCH("N/A",CID_DB[[#This Row],[ NSN ]]),-1)&lt;&gt;-1,"",LEFT(SUBSTITUTE(SUBSTITUTE(SUBSTITUTE(SUBSTITUTE(SUBSTITUTE(CID_DB[[#This Row],[ NSN ]],"-","")," ","")," ",""),"‐",""),"NA",""),13))</f>
        <v/>
      </c>
      <c r="J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|2931434014|Crystal Filter|</v>
      </c>
    </row>
    <row r="508" spans="1:10" x14ac:dyDescent="0.35">
      <c r="A508" s="1" t="s">
        <v>3</v>
      </c>
      <c r="B508" s="1" t="s">
        <v>953</v>
      </c>
      <c r="C508" s="1" t="s">
        <v>954</v>
      </c>
      <c r="D508" s="1" t="s">
        <v>954</v>
      </c>
      <c r="E508" s="1" t="s">
        <v>955</v>
      </c>
      <c r="F508" s="4" t="s">
        <v>3</v>
      </c>
      <c r="G508" s="1" t="s">
        <v>103</v>
      </c>
      <c r="H508" s="3" t="str">
        <f t="shared" si="7"/>
        <v>Other Than Commercial</v>
      </c>
      <c r="I508" s="3" t="str">
        <f>IF(IFERROR(SEARCH("N/A",CID_DB[[#This Row],[ NSN ]]),-1)&lt;&gt;-1,"",LEFT(SUBSTITUTE(SUBSTITUTE(SUBSTITUTE(SUBSTITUTE(SUBSTITUTE(CID_DB[[#This Row],[ NSN ]],"-","")," ","")," ",""),"‐",""),"NA",""),13))</f>
        <v/>
      </c>
      <c r="J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4504005|4504005|Rotor, Turbine|</v>
      </c>
    </row>
    <row r="509" spans="1:10" x14ac:dyDescent="0.35">
      <c r="A509" s="1" t="s">
        <v>3</v>
      </c>
      <c r="B509" s="1" t="s">
        <v>956</v>
      </c>
      <c r="C509" s="1" t="s">
        <v>957</v>
      </c>
      <c r="D509" s="1" t="s">
        <v>957</v>
      </c>
      <c r="E509" s="1" t="s">
        <v>958</v>
      </c>
      <c r="F509" s="4" t="s">
        <v>959</v>
      </c>
      <c r="G509" s="1" t="s">
        <v>103</v>
      </c>
      <c r="H509" s="3" t="str">
        <f t="shared" si="7"/>
        <v>Other Than Commercial</v>
      </c>
      <c r="I509" s="3" t="str">
        <f>IF(IFERROR(SEARCH("N/A",CID_DB[[#This Row],[ NSN ]]),-1)&lt;&gt;-1,"",LEFT(SUBSTITUTE(SUBSTITUTE(SUBSTITUTE(SUBSTITUTE(SUBSTITUTE(CID_DB[[#This Row],[ NSN ]],"-","")," ","")," ",""),"‐",""),"NA",""),13))</f>
        <v>7030016171470</v>
      </c>
      <c r="J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77784901|77784901|SOFTWARE KIT|7030016171470</v>
      </c>
    </row>
    <row r="510" spans="1:10" x14ac:dyDescent="0.35">
      <c r="A510" s="1" t="s">
        <v>3</v>
      </c>
      <c r="B510" s="1" t="s">
        <v>956</v>
      </c>
      <c r="C510" s="1" t="s">
        <v>960</v>
      </c>
      <c r="D510" s="1" t="s">
        <v>960</v>
      </c>
      <c r="E510" s="1" t="s">
        <v>961</v>
      </c>
      <c r="F510" s="4" t="s">
        <v>962</v>
      </c>
      <c r="G510" s="1" t="s">
        <v>103</v>
      </c>
      <c r="H510" s="3" t="str">
        <f t="shared" si="7"/>
        <v>Other Than Commercial</v>
      </c>
      <c r="I510" s="3" t="str">
        <f>IF(IFERROR(SEARCH("N/A",CID_DB[[#This Row],[ NSN ]]),-1)&lt;&gt;-1,"",LEFT(SUBSTITUTE(SUBSTITUTE(SUBSTITUTE(SUBSTITUTE(SUBSTITUTE(CID_DB[[#This Row],[ NSN ]],"-","")," ","")," ",""),"‐",""),"NA",""),13))</f>
        <v>998016222424</v>
      </c>
      <c r="J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77851201|77851201|CIRCUIT CARD ASSEMBLY|998016222424</v>
      </c>
    </row>
    <row r="511" spans="1:10" x14ac:dyDescent="0.35">
      <c r="A511" s="1" t="s">
        <v>3</v>
      </c>
      <c r="B511" s="1" t="s">
        <v>956</v>
      </c>
      <c r="C511" s="1" t="s">
        <v>963</v>
      </c>
      <c r="D511" s="1" t="s">
        <v>963</v>
      </c>
      <c r="E511" s="1" t="s">
        <v>964</v>
      </c>
      <c r="F511" s="4" t="s">
        <v>965</v>
      </c>
      <c r="G511" s="1" t="s">
        <v>103</v>
      </c>
      <c r="H511" s="3" t="str">
        <f t="shared" si="7"/>
        <v>Other Than Commercial</v>
      </c>
      <c r="I511" s="3" t="str">
        <f>IF(IFERROR(SEARCH("N/A",CID_DB[[#This Row],[ NSN ]]),-1)&lt;&gt;-1,"",LEFT(SUBSTITUTE(SUBSTITUTE(SUBSTITUTE(SUBSTITUTE(SUBSTITUTE(CID_DB[[#This Row],[ NSN ]],"-","")," ","")," ",""),"‐",""),"NA",""),13))</f>
        <v>6625016535230</v>
      </c>
      <c r="J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78105401|78105401|NRP, DATA ACQUISTION|6625016535230</v>
      </c>
    </row>
    <row r="512" spans="1:10" x14ac:dyDescent="0.35">
      <c r="A512" s="1" t="s">
        <v>3</v>
      </c>
      <c r="B512" s="1" t="s">
        <v>956</v>
      </c>
      <c r="C512" s="1" t="s">
        <v>966</v>
      </c>
      <c r="D512" s="1" t="s">
        <v>966</v>
      </c>
      <c r="E512" s="1" t="s">
        <v>967</v>
      </c>
      <c r="F512" s="4" t="s">
        <v>968</v>
      </c>
      <c r="G512" s="1" t="s">
        <v>103</v>
      </c>
      <c r="H512" s="3" t="str">
        <f t="shared" si="7"/>
        <v>Other Than Commercial</v>
      </c>
      <c r="I512" s="3" t="str">
        <f>IF(IFERROR(SEARCH("N/A",CID_DB[[#This Row],[ NSN ]]),-1)&lt;&gt;-1,"",LEFT(SUBSTITUTE(SUBSTITUTE(SUBSTITUTE(SUBSTITUTE(SUBSTITUTE(CID_DB[[#This Row],[ NSN ]],"-","")," ","")," ",""),"‐",""),"NA",""),13))</f>
        <v>5975016802556</v>
      </c>
      <c r="J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78172001|78172001| NI PXIE1086, 18SLOT 3U PXI EXPRESS REDUNDANT CHASSIS|5975016802556</v>
      </c>
    </row>
    <row r="513" spans="1:10" x14ac:dyDescent="0.35">
      <c r="A513" s="1" t="s">
        <v>3</v>
      </c>
      <c r="B513" s="1" t="s">
        <v>956</v>
      </c>
      <c r="C513" s="1" t="s">
        <v>969</v>
      </c>
      <c r="D513" s="1" t="s">
        <v>969</v>
      </c>
      <c r="E513" s="1" t="s">
        <v>970</v>
      </c>
      <c r="F513" s="4" t="s">
        <v>971</v>
      </c>
      <c r="G513" s="1" t="s">
        <v>103</v>
      </c>
      <c r="H513" s="3" t="str">
        <f t="shared" si="7"/>
        <v>Other Than Commercial</v>
      </c>
      <c r="I513" s="3" t="str">
        <f>IF(IFERROR(SEARCH("N/A",CID_DB[[#This Row],[ NSN ]]),-1)&lt;&gt;-1,"",LEFT(SUBSTITUTE(SUBSTITUTE(SUBSTITUTE(SUBSTITUTE(SUBSTITUTE(CID_DB[[#This Row],[ NSN ]],"-","")," ","")," ",""),"‐",""),"NA",""),13))</f>
        <v>6625016535250</v>
      </c>
      <c r="J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78181201|78181201|NRP, CHASSISPXI A02|6625016535250</v>
      </c>
    </row>
    <row r="514" spans="1:10" x14ac:dyDescent="0.35">
      <c r="A514" s="1" t="s">
        <v>3</v>
      </c>
      <c r="B514" s="1" t="s">
        <v>956</v>
      </c>
      <c r="C514" s="1" t="s">
        <v>972</v>
      </c>
      <c r="D514" s="1" t="s">
        <v>972</v>
      </c>
      <c r="E514" s="1" t="s">
        <v>973</v>
      </c>
      <c r="F514" s="4" t="s">
        <v>974</v>
      </c>
      <c r="G514" s="1" t="s">
        <v>103</v>
      </c>
      <c r="H514" s="3" t="str">
        <f t="shared" si="7"/>
        <v>Other Than Commercial</v>
      </c>
      <c r="I514" s="3" t="str">
        <f>IF(IFERROR(SEARCH("N/A",CID_DB[[#This Row],[ NSN ]]),-1)&lt;&gt;-1,"",LEFT(SUBSTITUTE(SUBSTITUTE(SUBSTITUTE(SUBSTITUTE(SUBSTITUTE(CID_DB[[#This Row],[ NSN ]],"-","")," ","")," ",""),"‐",""),"NA",""),13))</f>
        <v>6625016136224</v>
      </c>
      <c r="J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78211401|78211401|24GB RAM, PLUGIN VIDEO PCIE8362 CONTROLLER|6625016136224</v>
      </c>
    </row>
    <row r="515" spans="1:10" x14ac:dyDescent="0.35">
      <c r="A515" s="1" t="s">
        <v>3</v>
      </c>
      <c r="B515" s="1" t="s">
        <v>956</v>
      </c>
      <c r="C515" s="1" t="s">
        <v>975</v>
      </c>
      <c r="D515" s="1" t="s">
        <v>975</v>
      </c>
      <c r="E515" s="1" t="s">
        <v>976</v>
      </c>
      <c r="F515" s="4" t="s">
        <v>977</v>
      </c>
      <c r="G515" s="1" t="s">
        <v>103</v>
      </c>
      <c r="H515" s="3" t="str">
        <f t="shared" ref="H515:H578" si="8">IF(G515="Y - CID","Commercial",IF(G515="N - CID","Other Than Commercial","N/A"))</f>
        <v>Other Than Commercial</v>
      </c>
      <c r="I515" s="3" t="str">
        <f>IF(IFERROR(SEARCH("N/A",CID_DB[[#This Row],[ NSN ]]),-1)&lt;&gt;-1,"",LEFT(SUBSTITUTE(SUBSTITUTE(SUBSTITUTE(SUBSTITUTE(SUBSTITUTE(CID_DB[[#This Row],[ NSN ]],"-","")," ","")," ",""),"‐",""),"NA",""),13))</f>
        <v>6625016323198</v>
      </c>
      <c r="J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78255500|78255500|GENERATOR, SIGNAL (NIPXIe‐8135Corei7‐3610QEwith Hard‐Drive NoOS or HD)|6625016323198</v>
      </c>
    </row>
    <row r="516" spans="1:10" x14ac:dyDescent="0.35">
      <c r="A516" s="1" t="s">
        <v>3</v>
      </c>
      <c r="B516" s="1" t="s">
        <v>956</v>
      </c>
      <c r="C516" s="1" t="s">
        <v>978</v>
      </c>
      <c r="D516" s="1" t="s">
        <v>978</v>
      </c>
      <c r="E516" s="1" t="s">
        <v>979</v>
      </c>
      <c r="F516" s="4" t="s">
        <v>3</v>
      </c>
      <c r="G516" s="1" t="s">
        <v>103</v>
      </c>
      <c r="H516" s="3" t="str">
        <f t="shared" si="8"/>
        <v>Other Than Commercial</v>
      </c>
      <c r="I516" s="3" t="str">
        <f>IF(IFERROR(SEARCH("N/A",CID_DB[[#This Row],[ NSN ]]),-1)&lt;&gt;-1,"",LEFT(SUBSTITUTE(SUBSTITUTE(SUBSTITUTE(SUBSTITUTE(SUBSTITUTE(CID_DB[[#This Row],[ NSN ]],"-","")," ","")," ",""),"‐",""),"NA",""),13))</f>
        <v/>
      </c>
      <c r="J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78466601|78466601|REPLACEMENT DISK TRAY FOR RMC8355 |</v>
      </c>
    </row>
    <row r="517" spans="1:10" x14ac:dyDescent="0.35">
      <c r="A517" s="1" t="s">
        <v>3</v>
      </c>
      <c r="B517" s="1" t="s">
        <v>956</v>
      </c>
      <c r="C517" s="1" t="s">
        <v>980</v>
      </c>
      <c r="D517" s="1" t="s">
        <v>980</v>
      </c>
      <c r="E517" s="1" t="s">
        <v>981</v>
      </c>
      <c r="F517" s="4" t="s">
        <v>982</v>
      </c>
      <c r="G517" s="1" t="s">
        <v>103</v>
      </c>
      <c r="H517" s="3" t="str">
        <f t="shared" si="8"/>
        <v>Other Than Commercial</v>
      </c>
      <c r="I517" s="3" t="str">
        <f>IF(IFERROR(SEARCH("N/A",CID_DB[[#This Row],[ NSN ]]),-1)&lt;&gt;-1,"",LEFT(SUBSTITUTE(SUBSTITUTE(SUBSTITUTE(SUBSTITUTE(SUBSTITUTE(CID_DB[[#This Row],[ NSN ]],"-","")," ","")," ",""),"‐",""),"NA",""),13))</f>
        <v>7021016785721</v>
      </c>
      <c r="J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78351305 (Replace 78707600)|78351305 (Replace 78707600)|NI PXIE8880, NO OS OR HD |7021016785721</v>
      </c>
    </row>
    <row r="518" spans="1:10" x14ac:dyDescent="0.35">
      <c r="A518" s="1" t="s">
        <v>3</v>
      </c>
      <c r="B518" s="1" t="s">
        <v>956</v>
      </c>
      <c r="C518" s="1" t="s">
        <v>983</v>
      </c>
      <c r="D518" s="1" t="s">
        <v>983</v>
      </c>
      <c r="E518" s="1" t="s">
        <v>984</v>
      </c>
      <c r="F518" s="4" t="s">
        <v>3</v>
      </c>
      <c r="G518" s="1" t="s">
        <v>103</v>
      </c>
      <c r="H518" s="3" t="str">
        <f t="shared" si="8"/>
        <v>Other Than Commercial</v>
      </c>
      <c r="I518" s="3" t="str">
        <f>IF(IFERROR(SEARCH("N/A",CID_DB[[#This Row],[ NSN ]]),-1)&lt;&gt;-1,"",LEFT(SUBSTITUTE(SUBSTITUTE(SUBSTITUTE(SUBSTITUTE(SUBSTITUTE(CID_DB[[#This Row],[ NSN ]],"-","")," ","")," ",""),"‐",""),"NA",""),13))</f>
        <v/>
      </c>
      <c r="J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65159200|65159200|VERTA5010 16 CHANNEL OPT PWR MEAS INSTR|</v>
      </c>
    </row>
    <row r="519" spans="1:10" x14ac:dyDescent="0.35">
      <c r="A519" s="1" t="s">
        <v>3</v>
      </c>
      <c r="B519" s="1" t="s">
        <v>956</v>
      </c>
      <c r="C519" s="1" t="s">
        <v>985</v>
      </c>
      <c r="D519" s="1" t="s">
        <v>985</v>
      </c>
      <c r="E519" s="1" t="s">
        <v>986</v>
      </c>
      <c r="F519" s="4" t="s">
        <v>3</v>
      </c>
      <c r="G519" s="1" t="s">
        <v>103</v>
      </c>
      <c r="H519" s="3" t="str">
        <f t="shared" si="8"/>
        <v>Other Than Commercial</v>
      </c>
      <c r="I519" s="3" t="str">
        <f>IF(IFERROR(SEARCH("N/A",CID_DB[[#This Row],[ NSN ]]),-1)&lt;&gt;-1,"",LEFT(SUBSTITUTE(SUBSTITUTE(SUBSTITUTE(SUBSTITUTE(SUBSTITUTE(CID_DB[[#This Row],[ NSN ]],"-","")," ","")," ",""),"‐",""),"NA",""),13))</f>
        <v/>
      </c>
      <c r="J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65099400|65099400|OPTICAL POWER AND SWITCH MODULE|</v>
      </c>
    </row>
    <row r="520" spans="1:10" x14ac:dyDescent="0.35">
      <c r="A520" s="1" t="s">
        <v>3</v>
      </c>
      <c r="B520" s="1" t="s">
        <v>956</v>
      </c>
      <c r="C520" s="1" t="s">
        <v>987</v>
      </c>
      <c r="D520" s="1" t="s">
        <v>987</v>
      </c>
      <c r="E520" s="1" t="s">
        <v>988</v>
      </c>
      <c r="F520" s="4" t="s">
        <v>3</v>
      </c>
      <c r="G520" s="1" t="s">
        <v>103</v>
      </c>
      <c r="H520" s="3" t="str">
        <f t="shared" si="8"/>
        <v>Other Than Commercial</v>
      </c>
      <c r="I520" s="3" t="str">
        <f>IF(IFERROR(SEARCH("N/A",CID_DB[[#This Row],[ NSN ]]),-1)&lt;&gt;-1,"",LEFT(SUBSTITUTE(SUBSTITUTE(SUBSTITUTE(SUBSTITUTE(SUBSTITUTE(CID_DB[[#This Row],[ NSN ]],"-","")," ","")," ",""),"‐",""),"NA",""),13))</f>
        <v/>
      </c>
      <c r="J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65159100|65159100|VERTA1064 FULL CROSS POINT MATRIX CHAS|</v>
      </c>
    </row>
    <row r="521" spans="1:10" x14ac:dyDescent="0.35">
      <c r="A521" s="1" t="s">
        <v>3</v>
      </c>
      <c r="B521" s="1" t="s">
        <v>956</v>
      </c>
      <c r="C521" s="1" t="s">
        <v>989</v>
      </c>
      <c r="D521" s="1" t="s">
        <v>989</v>
      </c>
      <c r="E521" s="1" t="s">
        <v>990</v>
      </c>
      <c r="F521" s="4" t="s">
        <v>3</v>
      </c>
      <c r="G521" s="1" t="s">
        <v>103</v>
      </c>
      <c r="H521" s="3" t="str">
        <f t="shared" si="8"/>
        <v>Other Than Commercial</v>
      </c>
      <c r="I521" s="3" t="str">
        <f>IF(IFERROR(SEARCH("N/A",CID_DB[[#This Row],[ NSN ]]),-1)&lt;&gt;-1,"",LEFT(SUBSTITUTE(SUBSTITUTE(SUBSTITUTE(SUBSTITUTE(SUBSTITUTE(CID_DB[[#This Row],[ NSN ]],"-","")," ","")," ",""),"‐",""),"NA",""),13))</f>
        <v/>
      </c>
      <c r="J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63454080|63454080|EXPANSION INSTR,HSSUB6100 12G SERIAL IO|</v>
      </c>
    </row>
    <row r="522" spans="1:10" x14ac:dyDescent="0.35">
      <c r="A522" s="1" t="s">
        <v>3</v>
      </c>
      <c r="B522" s="1" t="s">
        <v>956</v>
      </c>
      <c r="C522" s="1" t="s">
        <v>991</v>
      </c>
      <c r="D522" s="1" t="s">
        <v>991</v>
      </c>
      <c r="E522" s="1" t="s">
        <v>992</v>
      </c>
      <c r="F522" s="4" t="s">
        <v>3</v>
      </c>
      <c r="G522" s="1" t="s">
        <v>103</v>
      </c>
      <c r="H522" s="3" t="str">
        <f t="shared" si="8"/>
        <v>Other Than Commercial</v>
      </c>
      <c r="I522" s="3" t="str">
        <f>IF(IFERROR(SEARCH("N/A",CID_DB[[#This Row],[ NSN ]]),-1)&lt;&gt;-1,"",LEFT(SUBSTITUTE(SUBSTITUTE(SUBSTITUTE(SUBSTITUTE(SUBSTITUTE(CID_DB[[#This Row],[ NSN ]],"-","")," ","")," ",""),"‐",""),"NA",""),13))</f>
        <v/>
      </c>
      <c r="J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66397200|66397200|CABLE, EXP BEAM FIBER OPTIC TO DUPLEX LC|</v>
      </c>
    </row>
    <row r="523" spans="1:10" x14ac:dyDescent="0.35">
      <c r="A523" s="1" t="s">
        <v>3</v>
      </c>
      <c r="B523" s="1" t="s">
        <v>956</v>
      </c>
      <c r="C523" s="1" t="s">
        <v>993</v>
      </c>
      <c r="D523" s="1" t="s">
        <v>993</v>
      </c>
      <c r="E523" s="1" t="s">
        <v>992</v>
      </c>
      <c r="F523" s="4" t="s">
        <v>3</v>
      </c>
      <c r="G523" s="1" t="s">
        <v>103</v>
      </c>
      <c r="H523" s="3" t="str">
        <f t="shared" si="8"/>
        <v>Other Than Commercial</v>
      </c>
      <c r="I523" s="3" t="str">
        <f>IF(IFERROR(SEARCH("N/A",CID_DB[[#This Row],[ NSN ]]),-1)&lt;&gt;-1,"",LEFT(SUBSTITUTE(SUBSTITUTE(SUBSTITUTE(SUBSTITUTE(SUBSTITUTE(CID_DB[[#This Row],[ NSN ]],"-","")," ","")," ",""),"‐",""),"NA",""),13))</f>
        <v/>
      </c>
      <c r="J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66397100|66397100|CABLE, EXP BEAM FIBER OPTIC TO DUPLEX LC|</v>
      </c>
    </row>
    <row r="524" spans="1:10" x14ac:dyDescent="0.35">
      <c r="A524" s="1" t="s">
        <v>3</v>
      </c>
      <c r="B524" s="1" t="s">
        <v>956</v>
      </c>
      <c r="C524" s="1" t="s">
        <v>994</v>
      </c>
      <c r="D524" s="1" t="s">
        <v>994</v>
      </c>
      <c r="E524" s="1" t="s">
        <v>995</v>
      </c>
      <c r="F524" s="4" t="s">
        <v>3</v>
      </c>
      <c r="G524" s="1" t="s">
        <v>103</v>
      </c>
      <c r="H524" s="3" t="str">
        <f t="shared" si="8"/>
        <v>Other Than Commercial</v>
      </c>
      <c r="I524" s="3" t="str">
        <f>IF(IFERROR(SEARCH("N/A",CID_DB[[#This Row],[ NSN ]]),-1)&lt;&gt;-1,"",LEFT(SUBSTITUTE(SUBSTITUTE(SUBSTITUTE(SUBSTITUTE(SUBSTITUTE(CID_DB[[#This Row],[ NSN ]],"-","")," ","")," ",""),"‐",""),"NA",""),13))</f>
        <v/>
      </c>
      <c r="J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66397103|66397103|SHORTING PLUG, D38999|</v>
      </c>
    </row>
    <row r="525" spans="1:10" x14ac:dyDescent="0.35">
      <c r="A525" s="1" t="s">
        <v>3</v>
      </c>
      <c r="B525" s="1" t="s">
        <v>956</v>
      </c>
      <c r="C525" s="1" t="s">
        <v>996</v>
      </c>
      <c r="D525" s="1" t="s">
        <v>996</v>
      </c>
      <c r="E525" s="1" t="s">
        <v>995</v>
      </c>
      <c r="F525" s="4" t="s">
        <v>3</v>
      </c>
      <c r="G525" s="1" t="s">
        <v>103</v>
      </c>
      <c r="H525" s="3" t="str">
        <f t="shared" si="8"/>
        <v>Other Than Commercial</v>
      </c>
      <c r="I525" s="3" t="str">
        <f>IF(IFERROR(SEARCH("N/A",CID_DB[[#This Row],[ NSN ]]),-1)&lt;&gt;-1,"",LEFT(SUBSTITUTE(SUBSTITUTE(SUBSTITUTE(SUBSTITUTE(SUBSTITUTE(CID_DB[[#This Row],[ NSN ]],"-","")," ","")," ",""),"‐",""),"NA",""),13))</f>
        <v/>
      </c>
      <c r="J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66397203|66397203|SHORTING PLUG, D38999|</v>
      </c>
    </row>
    <row r="526" spans="1:10" x14ac:dyDescent="0.35">
      <c r="A526" s="1" t="s">
        <v>3</v>
      </c>
      <c r="B526" s="1" t="s">
        <v>956</v>
      </c>
      <c r="C526" s="1" t="s">
        <v>997</v>
      </c>
      <c r="D526" s="1" t="s">
        <v>997</v>
      </c>
      <c r="E526" s="1" t="s">
        <v>998</v>
      </c>
      <c r="F526" s="4" t="s">
        <v>3</v>
      </c>
      <c r="G526" s="1" t="s">
        <v>103</v>
      </c>
      <c r="H526" s="3" t="str">
        <f t="shared" si="8"/>
        <v>Other Than Commercial</v>
      </c>
      <c r="I526" s="3" t="str">
        <f>IF(IFERROR(SEARCH("N/A",CID_DB[[#This Row],[ NSN ]]),-1)&lt;&gt;-1,"",LEFT(SUBSTITUTE(SUBSTITUTE(SUBSTITUTE(SUBSTITUTE(SUBSTITUTE(CID_DB[[#This Row],[ NSN ]],"-","")," ","")," ",""),"‐",""),"NA",""),13))</f>
        <v/>
      </c>
      <c r="J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66397000|66397000|CABLE, VERTA3010 QUAD SFP TO HERCULES|</v>
      </c>
    </row>
    <row r="527" spans="1:10" x14ac:dyDescent="0.35">
      <c r="A527" s="1" t="s">
        <v>3</v>
      </c>
      <c r="B527" s="1" t="s">
        <v>956</v>
      </c>
      <c r="C527" s="1" t="s">
        <v>999</v>
      </c>
      <c r="D527" s="1" t="s">
        <v>999</v>
      </c>
      <c r="E527" s="1" t="s">
        <v>1000</v>
      </c>
      <c r="F527" s="4" t="s">
        <v>3</v>
      </c>
      <c r="G527" s="1" t="s">
        <v>103</v>
      </c>
      <c r="H527" s="3" t="str">
        <f t="shared" si="8"/>
        <v>Other Than Commercial</v>
      </c>
      <c r="I527" s="3" t="str">
        <f>IF(IFERROR(SEARCH("N/A",CID_DB[[#This Row],[ NSN ]]),-1)&lt;&gt;-1,"",LEFT(SUBSTITUTE(SUBSTITUTE(SUBSTITUTE(SUBSTITUTE(SUBSTITUTE(CID_DB[[#This Row],[ NSN ]],"-","")," ","")," ",""),"‐",""),"NA",""),13))</f>
        <v/>
      </c>
      <c r="J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65099300|65099300|SWITCH, XCVR,VERTA 3010 16PORT SFP/SFP+|</v>
      </c>
    </row>
    <row r="528" spans="1:10" x14ac:dyDescent="0.35">
      <c r="A528" s="1" t="s">
        <v>3</v>
      </c>
      <c r="B528" s="1" t="s">
        <v>956</v>
      </c>
      <c r="C528" s="1" t="s">
        <v>1001</v>
      </c>
      <c r="D528" s="1" t="s">
        <v>1001</v>
      </c>
      <c r="E528" s="1" t="s">
        <v>1002</v>
      </c>
      <c r="F528" s="4" t="s">
        <v>3</v>
      </c>
      <c r="G528" s="1" t="s">
        <v>103</v>
      </c>
      <c r="H528" s="3" t="str">
        <f t="shared" si="8"/>
        <v>Other Than Commercial</v>
      </c>
      <c r="I528" s="3" t="str">
        <f>IF(IFERROR(SEARCH("N/A",CID_DB[[#This Row],[ NSN ]]),-1)&lt;&gt;-1,"",LEFT(SUBSTITUTE(SUBSTITUTE(SUBSTITUTE(SUBSTITUTE(SUBSTITUTE(CID_DB[[#This Row],[ NSN ]],"-","")," ","")," ",""),"‐",""),"NA",""),13))</f>
        <v/>
      </c>
      <c r="J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65849900|65849900|SOFTWARE, AIT FC2 LAYER COMPATABILITY|</v>
      </c>
    </row>
    <row r="529" spans="1:10" x14ac:dyDescent="0.35">
      <c r="A529" s="1" t="s">
        <v>3</v>
      </c>
      <c r="B529" s="1" t="s">
        <v>956</v>
      </c>
      <c r="C529" s="1" t="s">
        <v>1003</v>
      </c>
      <c r="D529" s="1" t="s">
        <v>1003</v>
      </c>
      <c r="E529" s="1" t="s">
        <v>1004</v>
      </c>
      <c r="F529" s="4" t="s">
        <v>3</v>
      </c>
      <c r="G529" s="1" t="s">
        <v>103</v>
      </c>
      <c r="H529" s="3" t="str">
        <f t="shared" si="8"/>
        <v>Other Than Commercial</v>
      </c>
      <c r="I529" s="3" t="str">
        <f>IF(IFERROR(SEARCH("N/A",CID_DB[[#This Row],[ NSN ]]),-1)&lt;&gt;-1,"",LEFT(SUBSTITUTE(SUBSTITUTE(SUBSTITUTE(SUBSTITUTE(SUBSTITUTE(CID_DB[[#This Row],[ NSN ]],"-","")," ","")," ",""),"‐",""),"NA",""),13))</f>
        <v/>
      </c>
      <c r="J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ZT8442LXI|ZT8442LXI|DIGITIZER, IF, LXI PLATFORM|</v>
      </c>
    </row>
    <row r="530" spans="1:10" x14ac:dyDescent="0.35">
      <c r="A530" s="1" t="s">
        <v>3</v>
      </c>
      <c r="B530" s="1" t="s">
        <v>956</v>
      </c>
      <c r="C530" s="1" t="s">
        <v>1005</v>
      </c>
      <c r="D530" s="1" t="s">
        <v>1005</v>
      </c>
      <c r="E530" s="1" t="s">
        <v>1006</v>
      </c>
      <c r="F530" s="4" t="s">
        <v>3</v>
      </c>
      <c r="G530" s="1" t="s">
        <v>103</v>
      </c>
      <c r="H530" s="3" t="str">
        <f t="shared" si="8"/>
        <v>Other Than Commercial</v>
      </c>
      <c r="I530" s="3" t="str">
        <f>IF(IFERROR(SEARCH("N/A",CID_DB[[#This Row],[ NSN ]]),-1)&lt;&gt;-1,"",LEFT(SUBSTITUTE(SUBSTITUTE(SUBSTITUTE(SUBSTITUTE(SUBSTITUTE(CID_DB[[#This Row],[ NSN ]],"-","")," ","")," ",""),"‐",""),"NA",""),13))</f>
        <v/>
      </c>
      <c r="J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65196700|65196700|MEK KIT, SFP AND LC CABLES|</v>
      </c>
    </row>
    <row r="531" spans="1:10" x14ac:dyDescent="0.35">
      <c r="A531" s="1" t="s">
        <v>3</v>
      </c>
      <c r="B531" s="1" t="s">
        <v>956</v>
      </c>
      <c r="C531" s="1" t="s">
        <v>1007</v>
      </c>
      <c r="D531" s="1" t="s">
        <v>1007</v>
      </c>
      <c r="E531" s="1" t="s">
        <v>995</v>
      </c>
      <c r="F531" s="4" t="s">
        <v>3</v>
      </c>
      <c r="G531" s="1" t="s">
        <v>103</v>
      </c>
      <c r="H531" s="3" t="str">
        <f t="shared" si="8"/>
        <v>Other Than Commercial</v>
      </c>
      <c r="I531" s="3" t="str">
        <f>IF(IFERROR(SEARCH("N/A",CID_DB[[#This Row],[ NSN ]]),-1)&lt;&gt;-1,"",LEFT(SUBSTITUTE(SUBSTITUTE(SUBSTITUTE(SUBSTITUTE(SUBSTITUTE(CID_DB[[#This Row],[ NSN ]],"-","")," ","")," ",""),"‐",""),"NA",""),13))</f>
        <v/>
      </c>
      <c r="J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66397003|66397003|SHORTING PLUG, D38999|</v>
      </c>
    </row>
    <row r="532" spans="1:10" x14ac:dyDescent="0.35">
      <c r="A532" s="1" t="s">
        <v>3</v>
      </c>
      <c r="B532" s="1" t="s">
        <v>956</v>
      </c>
      <c r="C532" s="1" t="s">
        <v>1008</v>
      </c>
      <c r="D532" s="1" t="s">
        <v>1008</v>
      </c>
      <c r="E532" s="1" t="s">
        <v>1009</v>
      </c>
      <c r="F532" s="4" t="s">
        <v>1010</v>
      </c>
      <c r="G532" s="1" t="s">
        <v>103</v>
      </c>
      <c r="H532" s="3" t="str">
        <f t="shared" si="8"/>
        <v>Other Than Commercial</v>
      </c>
      <c r="I532" s="3" t="str">
        <f>IF(IFERROR(SEARCH("N/A",CID_DB[[#This Row],[ NSN ]]),-1)&lt;&gt;-1,"",LEFT(SUBSTITUTE(SUBSTITUTE(SUBSTITUTE(SUBSTITUTE(SUBSTITUTE(CID_DB[[#This Row],[ NSN ]],"-","")," ","")," ",""),"‐",""),"NA",""),13))</f>
        <v>6625016535270</v>
      </c>
      <c r="J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ZT4628PXI|ZT4628PXI|OSCILLOSCOPE, DGTL, 2 CHANNEL|6625016535270</v>
      </c>
    </row>
    <row r="533" spans="1:10" x14ac:dyDescent="0.35">
      <c r="A533" s="1" t="s">
        <v>3</v>
      </c>
      <c r="B533" s="1" t="s">
        <v>956</v>
      </c>
      <c r="C533" s="1" t="s">
        <v>1011</v>
      </c>
      <c r="D533" s="1" t="s">
        <v>1011</v>
      </c>
      <c r="E533" s="1" t="s">
        <v>1012</v>
      </c>
      <c r="F533" s="4" t="s">
        <v>1013</v>
      </c>
      <c r="G533" s="1" t="s">
        <v>103</v>
      </c>
      <c r="H533" s="3" t="str">
        <f t="shared" si="8"/>
        <v>Other Than Commercial</v>
      </c>
      <c r="I533" s="3" t="str">
        <f>IF(IFERROR(SEARCH("N/A",CID_DB[[#This Row],[ NSN ]]),-1)&lt;&gt;-1,"",LEFT(SUBSTITUTE(SUBSTITUTE(SUBSTITUTE(SUBSTITUTE(SUBSTITUTE(CID_DB[[#This Row],[ NSN ]],"-","")," ","")," ",""),"‐",""),"NA",""),13))</f>
        <v>6625016643302</v>
      </c>
      <c r="J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63136300|63136300|ADAPTER ASSEMBLY, TEST INTERFACE|6625016643302</v>
      </c>
    </row>
    <row r="534" spans="1:10" x14ac:dyDescent="0.35">
      <c r="A534" s="1" t="s">
        <v>3</v>
      </c>
      <c r="B534" s="1" t="s">
        <v>956</v>
      </c>
      <c r="C534" s="1" t="s">
        <v>1014</v>
      </c>
      <c r="D534" s="1" t="s">
        <v>1014</v>
      </c>
      <c r="E534" s="1" t="s">
        <v>1015</v>
      </c>
      <c r="F534" s="4" t="s">
        <v>3</v>
      </c>
      <c r="G534" s="1" t="s">
        <v>103</v>
      </c>
      <c r="H534" s="3" t="str">
        <f t="shared" si="8"/>
        <v>Other Than Commercial</v>
      </c>
      <c r="I534" s="3" t="str">
        <f>IF(IFERROR(SEARCH("N/A",CID_DB[[#This Row],[ NSN ]]),-1)&lt;&gt;-1,"",LEFT(SUBSTITUTE(SUBSTITUTE(SUBSTITUTE(SUBSTITUTE(SUBSTITUTE(CID_DB[[#This Row],[ NSN ]],"-","")," ","")," ",""),"‐",""),"NA",""),13))</f>
        <v/>
      </c>
      <c r="J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4027AS073101|4027AS073101|CABLE ASSY, SP, ELEC|</v>
      </c>
    </row>
    <row r="535" spans="1:10" x14ac:dyDescent="0.35">
      <c r="A535" s="1" t="s">
        <v>3</v>
      </c>
      <c r="B535" s="1" t="s">
        <v>956</v>
      </c>
      <c r="C535" s="1" t="s">
        <v>1016</v>
      </c>
      <c r="D535" s="1" t="s">
        <v>1016</v>
      </c>
      <c r="E535" s="1" t="s">
        <v>1017</v>
      </c>
      <c r="F535" s="4" t="s">
        <v>1018</v>
      </c>
      <c r="G535" s="1" t="s">
        <v>103</v>
      </c>
      <c r="H535" s="3" t="str">
        <f t="shared" si="8"/>
        <v>Other Than Commercial</v>
      </c>
      <c r="I535" s="3" t="str">
        <f>IF(IFERROR(SEARCH("N/A",CID_DB[[#This Row],[ NSN ]]),-1)&lt;&gt;-1,"",LEFT(SUBSTITUTE(SUBSTITUTE(SUBSTITUTE(SUBSTITUTE(SUBSTITUTE(CID_DB[[#This Row],[ NSN ]],"-","")," ","")," ",""),"‐",""),"NA",""),13))</f>
        <v>1680016537124</v>
      </c>
      <c r="J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61659900|61659900|CABLE ASSY, ELEC PROBE BUFFER|1680016537124</v>
      </c>
    </row>
    <row r="536" spans="1:10" x14ac:dyDescent="0.35">
      <c r="A536" s="1" t="s">
        <v>3</v>
      </c>
      <c r="B536" s="1" t="s">
        <v>956</v>
      </c>
      <c r="C536" s="1" t="s">
        <v>1019</v>
      </c>
      <c r="D536" s="1" t="s">
        <v>1019</v>
      </c>
      <c r="E536" s="1" t="s">
        <v>1020</v>
      </c>
      <c r="F536" s="4" t="s">
        <v>1021</v>
      </c>
      <c r="G536" s="1" t="s">
        <v>103</v>
      </c>
      <c r="H536" s="3" t="str">
        <f t="shared" si="8"/>
        <v>Other Than Commercial</v>
      </c>
      <c r="I536" s="3" t="str">
        <f>IF(IFERROR(SEARCH("N/A",CID_DB[[#This Row],[ NSN ]]),-1)&lt;&gt;-1,"",LEFT(SUBSTITUTE(SUBSTITUTE(SUBSTITUTE(SUBSTITUTE(SUBSTITUTE(CID_DB[[#This Row],[ NSN ]],"-","")," ","")," ",""),"‐",""),"NA",""),13))</f>
        <v>1680016537127</v>
      </c>
      <c r="J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61659700|61659700|CABLE ASSY, SPECIAL PURPOSE, ELEC|1680016537127</v>
      </c>
    </row>
    <row r="537" spans="1:10" x14ac:dyDescent="0.35">
      <c r="A537" s="1" t="s">
        <v>3</v>
      </c>
      <c r="B537" s="1" t="s">
        <v>956</v>
      </c>
      <c r="C537" s="1" t="s">
        <v>1022</v>
      </c>
      <c r="D537" s="1" t="s">
        <v>1022</v>
      </c>
      <c r="E537" s="1" t="s">
        <v>1023</v>
      </c>
      <c r="F537" s="4" t="s">
        <v>1024</v>
      </c>
      <c r="G537" s="1" t="s">
        <v>103</v>
      </c>
      <c r="H537" s="3" t="str">
        <f t="shared" si="8"/>
        <v>Other Than Commercial</v>
      </c>
      <c r="I537" s="3" t="str">
        <f>IF(IFERROR(SEARCH("N/A",CID_DB[[#This Row],[ NSN ]]),-1)&lt;&gt;-1,"",LEFT(SUBSTITUTE(SUBSTITUTE(SUBSTITUTE(SUBSTITUTE(SUBSTITUTE(CID_DB[[#This Row],[ NSN ]],"-","")," ","")," ",""),"‐",""),"NA",""),13))</f>
        <v>5975015522429</v>
      </c>
      <c r="J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538005901|538005901|RFP  CHASSIS SLOT BLANKING MODULE|5975015522429</v>
      </c>
    </row>
    <row r="538" spans="1:10" x14ac:dyDescent="0.35">
      <c r="A538" s="1" t="s">
        <v>3</v>
      </c>
      <c r="B538" s="1" t="s">
        <v>956</v>
      </c>
      <c r="C538" s="1" t="s">
        <v>1025</v>
      </c>
      <c r="D538" s="1" t="s">
        <v>1025</v>
      </c>
      <c r="E538" s="1" t="s">
        <v>1026</v>
      </c>
      <c r="F538" s="4" t="s">
        <v>1027</v>
      </c>
      <c r="G538" s="1" t="s">
        <v>103</v>
      </c>
      <c r="H538" s="3" t="str">
        <f t="shared" si="8"/>
        <v>Other Than Commercial</v>
      </c>
      <c r="I538" s="3" t="str">
        <f>IF(IFERROR(SEARCH("N/A",CID_DB[[#This Row],[ NSN ]]),-1)&lt;&gt;-1,"",LEFT(SUBSTITUTE(SUBSTITUTE(SUBSTITUTE(SUBSTITUTE(SUBSTITUTE(CID_DB[[#This Row],[ NSN ]],"-","")," ","")," ",""),"‐",""),"NA",""),13))</f>
        <v>5975016535248</v>
      </c>
      <c r="J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560918401|560918401|CHASSIS, REFLEX|5975016535248</v>
      </c>
    </row>
    <row r="539" spans="1:10" x14ac:dyDescent="0.35">
      <c r="A539" s="1" t="s">
        <v>3</v>
      </c>
      <c r="B539" s="1" t="s">
        <v>956</v>
      </c>
      <c r="C539" s="1" t="s">
        <v>1028</v>
      </c>
      <c r="D539" s="1" t="s">
        <v>1028</v>
      </c>
      <c r="E539" s="1" t="s">
        <v>1029</v>
      </c>
      <c r="F539" s="4" t="s">
        <v>1030</v>
      </c>
      <c r="G539" s="1" t="s">
        <v>103</v>
      </c>
      <c r="H539" s="3" t="str">
        <f t="shared" si="8"/>
        <v>Other Than Commercial</v>
      </c>
      <c r="I539" s="3" t="str">
        <f>IF(IFERROR(SEARCH("N/A",CID_DB[[#This Row],[ NSN ]]),-1)&lt;&gt;-1,"",LEFT(SUBSTITUTE(SUBSTITUTE(SUBSTITUTE(SUBSTITUTE(SUBSTITUTE(CID_DB[[#This Row],[ NSN ]],"-","")," ","")," ",""),"‐",""),"NA",""),13))</f>
        <v>6625016535278</v>
      </c>
      <c r="J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700446000|700446000|PCB, DIGITAL PASS THROUGH|6625016535278</v>
      </c>
    </row>
    <row r="540" spans="1:10" x14ac:dyDescent="0.35">
      <c r="A540" s="1" t="s">
        <v>3</v>
      </c>
      <c r="B540" s="1" t="s">
        <v>956</v>
      </c>
      <c r="C540" s="1" t="s">
        <v>1031</v>
      </c>
      <c r="D540" s="1" t="s">
        <v>1031</v>
      </c>
      <c r="E540" s="1" t="s">
        <v>1032</v>
      </c>
      <c r="F540" s="4" t="s">
        <v>3</v>
      </c>
      <c r="G540" s="1" t="s">
        <v>103</v>
      </c>
      <c r="H540" s="3" t="str">
        <f t="shared" si="8"/>
        <v>Other Than Commercial</v>
      </c>
      <c r="I540" s="3" t="str">
        <f>IF(IFERROR(SEARCH("N/A",CID_DB[[#This Row],[ NSN ]]),-1)&lt;&gt;-1,"",LEFT(SUBSTITUTE(SUBSTITUTE(SUBSTITUTE(SUBSTITUTE(SUBSTITUTE(CID_DB[[#This Row],[ NSN ]],"-","")," ","")," ",""),"‐",""),"NA",""),13))</f>
        <v/>
      </c>
      <c r="J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700389500|700389500|CHASSIS ASSY, EXPANSION UPGRADE KIT|</v>
      </c>
    </row>
    <row r="541" spans="1:10" x14ac:dyDescent="0.35">
      <c r="A541" s="1" t="s">
        <v>3</v>
      </c>
      <c r="B541" s="1" t="s">
        <v>956</v>
      </c>
      <c r="C541" s="1" t="s">
        <v>1033</v>
      </c>
      <c r="D541" s="1" t="s">
        <v>1033</v>
      </c>
      <c r="E541" s="1" t="s">
        <v>1034</v>
      </c>
      <c r="F541" s="4" t="s">
        <v>1035</v>
      </c>
      <c r="G541" s="1" t="s">
        <v>103</v>
      </c>
      <c r="H541" s="3" t="str">
        <f t="shared" si="8"/>
        <v>Other Than Commercial</v>
      </c>
      <c r="I541" s="3" t="str">
        <f>IF(IFERROR(SEARCH("N/A",CID_DB[[#This Row],[ NSN ]]),-1)&lt;&gt;-1,"",LEFT(SUBSTITUTE(SUBSTITUTE(SUBSTITUTE(SUBSTITUTE(SUBSTITUTE(CID_DB[[#This Row],[ NSN ]],"-","")," ","")," ",""),"‐",""),"NA",""),13))</f>
        <v>6150016741564</v>
      </c>
      <c r="J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AST3001A1EA7116|AST3001A1EA7116|INVERTER, POWER, 3 KVA|6150016741564</v>
      </c>
    </row>
    <row r="542" spans="1:10" x14ac:dyDescent="0.35">
      <c r="A542" s="1" t="s">
        <v>3</v>
      </c>
      <c r="B542" s="1" t="s">
        <v>956</v>
      </c>
      <c r="C542" s="1" t="s">
        <v>1036</v>
      </c>
      <c r="D542" s="1" t="s">
        <v>1036</v>
      </c>
      <c r="E542" s="1" t="s">
        <v>1037</v>
      </c>
      <c r="F542" s="4" t="s">
        <v>1038</v>
      </c>
      <c r="G542" s="1" t="s">
        <v>103</v>
      </c>
      <c r="H542" s="3" t="str">
        <f t="shared" si="8"/>
        <v>Other Than Commercial</v>
      </c>
      <c r="I542" s="3" t="str">
        <f>IF(IFERROR(SEARCH("N/A",CID_DB[[#This Row],[ NSN ]]),-1)&lt;&gt;-1,"",LEFT(SUBSTITUTE(SUBSTITUTE(SUBSTITUTE(SUBSTITUTE(SUBSTITUTE(CID_DB[[#This Row],[ NSN ]],"-","")," ","")," ",""),"‐",""),"NA",""),13))</f>
        <v>5998016535256</v>
      </c>
      <c r="J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RFPC1LAN0001FEC|RFPC1LAN0001FEC|CONTROLLER, REFLEX|5998016535256</v>
      </c>
    </row>
    <row r="543" spans="1:10" x14ac:dyDescent="0.35">
      <c r="A543" s="1" t="s">
        <v>3</v>
      </c>
      <c r="B543" s="1" t="s">
        <v>956</v>
      </c>
      <c r="C543" s="1" t="s">
        <v>1039</v>
      </c>
      <c r="D543" s="1" t="s">
        <v>1039</v>
      </c>
      <c r="E543" s="1" t="s">
        <v>1040</v>
      </c>
      <c r="F543" s="4" t="s">
        <v>1041</v>
      </c>
      <c r="G543" s="1" t="s">
        <v>103</v>
      </c>
      <c r="H543" s="3" t="str">
        <f t="shared" si="8"/>
        <v>Other Than Commercial</v>
      </c>
      <c r="I543" s="3" t="str">
        <f>IF(IFERROR(SEARCH("N/A",CID_DB[[#This Row],[ NSN ]]),-1)&lt;&gt;-1,"",LEFT(SUBSTITUTE(SUBSTITUTE(SUBSTITUTE(SUBSTITUTE(SUBSTITUTE(CID_DB[[#This Row],[ NSN ]],"-","")," ","")," ",""),"‐",""),"NA",""),13))</f>
        <v>6625016535246</v>
      </c>
      <c r="J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RFPD10160212DEC|RFPD10160212DEC|NRP, POWER SUPPLYDC|6625016535246</v>
      </c>
    </row>
    <row r="544" spans="1:10" x14ac:dyDescent="0.35">
      <c r="A544" s="1" t="s">
        <v>3</v>
      </c>
      <c r="B544" s="1" t="s">
        <v>956</v>
      </c>
      <c r="C544" s="1" t="s">
        <v>1042</v>
      </c>
      <c r="D544" s="1" t="s">
        <v>1042</v>
      </c>
      <c r="E544" s="1" t="s">
        <v>1040</v>
      </c>
      <c r="F544" s="4" t="s">
        <v>1043</v>
      </c>
      <c r="G544" s="1" t="s">
        <v>103</v>
      </c>
      <c r="H544" s="3" t="str">
        <f t="shared" si="8"/>
        <v>Other Than Commercial</v>
      </c>
      <c r="I544" s="3" t="str">
        <f>IF(IFERROR(SEARCH("N/A",CID_DB[[#This Row],[ NSN ]]),-1)&lt;&gt;-1,"",LEFT(SUBSTITUTE(SUBSTITUTE(SUBSTITUTE(SUBSTITUTE(SUBSTITUTE(CID_DB[[#This Row],[ NSN ]],"-","")," ","")," ",""),"‐",""),"NA",""),13))</f>
        <v>6625016535245</v>
      </c>
      <c r="J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RFPD20330302DEC|RFPD20330302DEC|NRP, POWER SUPPLYDC|6625016535245</v>
      </c>
    </row>
    <row r="545" spans="1:10" x14ac:dyDescent="0.35">
      <c r="A545" s="1" t="s">
        <v>3</v>
      </c>
      <c r="B545" s="1" t="s">
        <v>1044</v>
      </c>
      <c r="C545" s="1" t="s">
        <v>1045</v>
      </c>
      <c r="D545" s="1" t="s">
        <v>1046</v>
      </c>
      <c r="E545" s="1" t="s">
        <v>1047</v>
      </c>
      <c r="F545" s="4" t="s">
        <v>3</v>
      </c>
      <c r="G545" s="1" t="s">
        <v>8</v>
      </c>
      <c r="H545" s="3" t="str">
        <f t="shared" si="8"/>
        <v>Commercial</v>
      </c>
      <c r="I545" s="3" t="str">
        <f>IF(IFERROR(SEARCH("N/A",CID_DB[[#This Row],[ NSN ]]),-1)&lt;&gt;-1,"",LEFT(SUBSTITUTE(SUBSTITUTE(SUBSTITUTE(SUBSTITUTE(SUBSTITUTE(CID_DB[[#This Row],[ NSN ]],"-","")," ","")," ",""),"‐",""),"NA",""),13))</f>
        <v/>
      </c>
      <c r="J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84405011|FPE320L03D5H91|3U FPGA card w/XCLK FMC mezzanine|</v>
      </c>
    </row>
    <row r="546" spans="1:10" x14ac:dyDescent="0.35">
      <c r="A546" s="1" t="s">
        <v>3</v>
      </c>
      <c r="B546" s="1" t="s">
        <v>1044</v>
      </c>
      <c r="C546" s="1" t="s">
        <v>1048</v>
      </c>
      <c r="D546" s="1" t="s">
        <v>1049</v>
      </c>
      <c r="E546" s="1" t="s">
        <v>1050</v>
      </c>
      <c r="F546" s="4" t="s">
        <v>3</v>
      </c>
      <c r="G546" s="1" t="s">
        <v>8</v>
      </c>
      <c r="H546" s="3" t="str">
        <f t="shared" si="8"/>
        <v>Commercial</v>
      </c>
      <c r="I546" s="3" t="str">
        <f>IF(IFERROR(SEARCH("N/A",CID_DB[[#This Row],[ NSN ]]),-1)&lt;&gt;-1,"",LEFT(SUBSTITUTE(SUBSTITUTE(SUBSTITUTE(SUBSTITUTE(SUBSTITUTE(CID_DB[[#This Row],[ NSN ]],"-","")," ","")," ",""),"‐",""),"NA",""),13))</f>
        <v/>
      </c>
      <c r="J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84405012|FPE320L03D5H92|3U FPGA card w/ADC FMC mezzanine|</v>
      </c>
    </row>
    <row r="547" spans="1:10" x14ac:dyDescent="0.35">
      <c r="A547" s="1" t="s">
        <v>3</v>
      </c>
      <c r="B547" s="1" t="s">
        <v>1051</v>
      </c>
      <c r="C547" s="1" t="s">
        <v>1052</v>
      </c>
      <c r="D547" s="1" t="s">
        <v>3</v>
      </c>
      <c r="E547" s="1" t="s">
        <v>1053</v>
      </c>
      <c r="F547" s="4">
        <v>1680002451833</v>
      </c>
      <c r="G547" s="1" t="s">
        <v>8</v>
      </c>
      <c r="H547" s="3" t="str">
        <f t="shared" si="8"/>
        <v>Commercial</v>
      </c>
      <c r="I547" s="3" t="str">
        <f>IF(IFERROR(SEARCH("N/A",CID_DB[[#This Row],[ NSN ]]),-1)&lt;&gt;-1,"",LEFT(SUBSTITUTE(SUBSTITUTE(SUBSTITUTE(SUBSTITUTE(SUBSTITUTE(CID_DB[[#This Row],[ NSN ]],"-","")," ","")," ",""),"‐",""),"NA",""),13))</f>
        <v>1680002451833</v>
      </c>
      <c r="J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AL2432M31||Electromechanical Linear Actuator|1680002451833</v>
      </c>
    </row>
    <row r="548" spans="1:10" x14ac:dyDescent="0.35">
      <c r="A548" s="1" t="s">
        <v>3</v>
      </c>
      <c r="B548" s="1" t="s">
        <v>1054</v>
      </c>
      <c r="C548" s="1" t="s">
        <v>1055</v>
      </c>
      <c r="D548" s="1" t="s">
        <v>1056</v>
      </c>
      <c r="E548" s="1" t="s">
        <v>1057</v>
      </c>
      <c r="F548" s="4" t="s">
        <v>3</v>
      </c>
      <c r="G548" s="1" t="s">
        <v>8</v>
      </c>
      <c r="H548" s="3" t="str">
        <f t="shared" si="8"/>
        <v>Commercial</v>
      </c>
      <c r="I548" s="3" t="str">
        <f>IF(IFERROR(SEARCH("N/A",CID_DB[[#This Row],[ NSN ]]),-1)&lt;&gt;-1,"",LEFT(SUBSTITUTE(SUBSTITUTE(SUBSTITUTE(SUBSTITUTE(SUBSTITUTE(CID_DB[[#This Row],[ NSN ]],"-","")," ","")," ",""),"‐",""),"NA",""),13))</f>
        <v/>
      </c>
      <c r="J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72113500043|19E2032BCL97|Coupling Assembly|</v>
      </c>
    </row>
    <row r="549" spans="1:10" x14ac:dyDescent="0.35">
      <c r="A549" s="1" t="s">
        <v>3</v>
      </c>
      <c r="B549" s="1" t="s">
        <v>1054</v>
      </c>
      <c r="C549" s="1" t="s">
        <v>1058</v>
      </c>
      <c r="D549" s="1" t="s">
        <v>1059</v>
      </c>
      <c r="E549" s="1" t="s">
        <v>1060</v>
      </c>
      <c r="F549" s="4" t="s">
        <v>3</v>
      </c>
      <c r="G549" s="1" t="s">
        <v>8</v>
      </c>
      <c r="H549" s="3" t="str">
        <f t="shared" si="8"/>
        <v>Commercial</v>
      </c>
      <c r="I549" s="3" t="str">
        <f>IF(IFERROR(SEARCH("N/A",CID_DB[[#This Row],[ NSN ]]),-1)&lt;&gt;-1,"",LEFT(SUBSTITUTE(SUBSTITUTE(SUBSTITUTE(SUBSTITUTE(SUBSTITUTE(CID_DB[[#This Row],[ NSN ]],"-","")," ","")," ",""),"‐",""),"NA",""),13))</f>
        <v/>
      </c>
      <c r="J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72113500065|19E2032BCL107|Shaft Assembly|</v>
      </c>
    </row>
    <row r="550" spans="1:10" x14ac:dyDescent="0.35">
      <c r="A550" s="1" t="s">
        <v>3</v>
      </c>
      <c r="B550" s="1" t="s">
        <v>1054</v>
      </c>
      <c r="C550" s="1" t="s">
        <v>1061</v>
      </c>
      <c r="D550" s="1" t="s">
        <v>1062</v>
      </c>
      <c r="E550" s="1" t="s">
        <v>1063</v>
      </c>
      <c r="F550" s="4" t="s">
        <v>3</v>
      </c>
      <c r="G550" s="1" t="s">
        <v>8</v>
      </c>
      <c r="H550" s="3" t="str">
        <f t="shared" si="8"/>
        <v>Commercial</v>
      </c>
      <c r="I550" s="3" t="str">
        <f>IF(IFERROR(SEARCH("N/A",CID_DB[[#This Row],[ NSN ]]),-1)&lt;&gt;-1,"",LEFT(SUBSTITUTE(SUBSTITUTE(SUBSTITUTE(SUBSTITUTE(SUBSTITUTE(CID_DB[[#This Row],[ NSN ]],"-","")," ","")," ",""),"‐",""),"NA",""),13))</f>
        <v/>
      </c>
      <c r="J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72113500075|19E2036ACL96|Aft Hanger Assembly|</v>
      </c>
    </row>
    <row r="551" spans="1:10" x14ac:dyDescent="0.35">
      <c r="A551" s="1" t="s">
        <v>3</v>
      </c>
      <c r="B551" s="1" t="s">
        <v>1054</v>
      </c>
      <c r="C551" s="1" t="s">
        <v>1064</v>
      </c>
      <c r="D551" s="1" t="s">
        <v>1065</v>
      </c>
      <c r="E551" s="1" t="s">
        <v>1060</v>
      </c>
      <c r="F551" s="4" t="s">
        <v>3</v>
      </c>
      <c r="G551" s="1" t="s">
        <v>8</v>
      </c>
      <c r="H551" s="3" t="str">
        <f t="shared" si="8"/>
        <v>Commercial</v>
      </c>
      <c r="I551" s="3" t="str">
        <f>IF(IFERROR(SEARCH("N/A",CID_DB[[#This Row],[ NSN ]]),-1)&lt;&gt;-1,"",LEFT(SUBSTITUTE(SUBSTITUTE(SUBSTITUTE(SUBSTITUTE(SUBSTITUTE(CID_DB[[#This Row],[ NSN ]],"-","")," ","")," ",""),"‐",""),"NA",""),13))</f>
        <v/>
      </c>
      <c r="J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72113500273|19E2043BCL103|Shaft Assembly|</v>
      </c>
    </row>
    <row r="552" spans="1:10" x14ac:dyDescent="0.35">
      <c r="A552" s="1" t="s">
        <v>3</v>
      </c>
      <c r="B552" s="1" t="s">
        <v>1054</v>
      </c>
      <c r="C552" s="1" t="s">
        <v>1066</v>
      </c>
      <c r="D552" s="1" t="s">
        <v>1067</v>
      </c>
      <c r="E552" s="1" t="s">
        <v>1068</v>
      </c>
      <c r="F552" s="4" t="s">
        <v>3</v>
      </c>
      <c r="G552" s="1" t="s">
        <v>8</v>
      </c>
      <c r="H552" s="3" t="str">
        <f t="shared" si="8"/>
        <v>Commercial</v>
      </c>
      <c r="I552" s="3" t="str">
        <f>IF(IFERROR(SEARCH("N/A",CID_DB[[#This Row],[ NSN ]]),-1)&lt;&gt;-1,"",LEFT(SUBSTITUTE(SUBSTITUTE(SUBSTITUTE(SUBSTITUTE(SUBSTITUTE(CID_DB[[#This Row],[ NSN ]],"-","")," ","")," ",""),"‐",""),"NA",""),13))</f>
        <v/>
      </c>
      <c r="J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72113500085|19E2037ACL95|Forward Hanger Assembly|</v>
      </c>
    </row>
    <row r="553" spans="1:10" x14ac:dyDescent="0.35">
      <c r="A553" s="1" t="s">
        <v>3</v>
      </c>
      <c r="B553" s="1" t="s">
        <v>1054</v>
      </c>
      <c r="C553" s="1" t="s">
        <v>1069</v>
      </c>
      <c r="D553" s="1">
        <v>2492084</v>
      </c>
      <c r="E553" s="1" t="s">
        <v>1070</v>
      </c>
      <c r="F553" s="4" t="s">
        <v>3</v>
      </c>
      <c r="G553" s="1" t="s">
        <v>8</v>
      </c>
      <c r="H553" s="3" t="str">
        <f t="shared" si="8"/>
        <v>Commercial</v>
      </c>
      <c r="I553" s="3" t="str">
        <f>IF(IFERROR(SEARCH("N/A",CID_DB[[#This Row],[ NSN ]]),-1)&lt;&gt;-1,"",LEFT(SUBSTITUTE(SUBSTITUTE(SUBSTITUTE(SUBSTITUTE(SUBSTITUTE(CID_DB[[#This Row],[ NSN ]],"-","")," ","")," ",""),"‐",""),"NA",""),13))</f>
        <v/>
      </c>
      <c r="J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7113500019|2492084|Attach Bolt|</v>
      </c>
    </row>
    <row r="554" spans="1:10" x14ac:dyDescent="0.35">
      <c r="A554" s="1" t="s">
        <v>3</v>
      </c>
      <c r="B554" s="1" t="s">
        <v>1054</v>
      </c>
      <c r="C554" s="1" t="s">
        <v>1071</v>
      </c>
      <c r="D554" s="1" t="s">
        <v>1072</v>
      </c>
      <c r="E554" s="1" t="s">
        <v>1073</v>
      </c>
      <c r="F554" s="4" t="s">
        <v>3</v>
      </c>
      <c r="G554" s="1" t="s">
        <v>8</v>
      </c>
      <c r="H554" s="3" t="str">
        <f t="shared" si="8"/>
        <v>Commercial</v>
      </c>
      <c r="I554" s="3" t="str">
        <f>IF(IFERROR(SEARCH("N/A",CID_DB[[#This Row],[ NSN ]]),-1)&lt;&gt;-1,"",LEFT(SUBSTITUTE(SUBSTITUTE(SUBSTITUTE(SUBSTITUTE(SUBSTITUTE(CID_DB[[#This Row],[ NSN ]],"-","")," ","")," ",""),"‐",""),"NA",""),13))</f>
        <v/>
      </c>
      <c r="J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7511355001001|19E3381ACL139|Engine Nose Gear Box Coupling|</v>
      </c>
    </row>
    <row r="555" spans="1:10" x14ac:dyDescent="0.35">
      <c r="A555" s="1" t="s">
        <v>3</v>
      </c>
      <c r="B555" s="1" t="s">
        <v>1054</v>
      </c>
      <c r="C555" s="1" t="s">
        <v>1074</v>
      </c>
      <c r="D555" s="1" t="s">
        <v>1075</v>
      </c>
      <c r="E555" s="1" t="s">
        <v>1076</v>
      </c>
      <c r="F555" s="4" t="s">
        <v>3</v>
      </c>
      <c r="G555" s="1" t="s">
        <v>8</v>
      </c>
      <c r="H555" s="3" t="str">
        <f t="shared" si="8"/>
        <v>Commercial</v>
      </c>
      <c r="I555" s="3" t="str">
        <f>IF(IFERROR(SEARCH("N/A",CID_DB[[#This Row],[ NSN ]]),-1)&lt;&gt;-1,"",LEFT(SUBSTITUTE(SUBSTITUTE(SUBSTITUTE(SUBSTITUTE(SUBSTITUTE(CID_DB[[#This Row],[ NSN ]],"-","")," ","")," ",""),"‐",""),"NA",""),13))</f>
        <v/>
      </c>
      <c r="J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7511355002003|19E3381BCL140|Input Shaft Transmission|</v>
      </c>
    </row>
    <row r="556" spans="1:10" x14ac:dyDescent="0.35">
      <c r="A556" s="1" t="s">
        <v>3</v>
      </c>
      <c r="B556" s="1" t="s">
        <v>1054</v>
      </c>
      <c r="C556" s="1" t="s">
        <v>1077</v>
      </c>
      <c r="D556" s="1" t="s">
        <v>1078</v>
      </c>
      <c r="E556" s="1" t="s">
        <v>1057</v>
      </c>
      <c r="F556" s="4" t="s">
        <v>3</v>
      </c>
      <c r="G556" s="1" t="s">
        <v>8</v>
      </c>
      <c r="H556" s="3" t="str">
        <f t="shared" si="8"/>
        <v>Commercial</v>
      </c>
      <c r="I556" s="3" t="str">
        <f>IF(IFERROR(SEARCH("N/A",CID_DB[[#This Row],[ NSN ]]),-1)&lt;&gt;-1,"",LEFT(SUBSTITUTE(SUBSTITUTE(SUBSTITUTE(SUBSTITUTE(SUBSTITUTE(CID_DB[[#This Row],[ NSN ]],"-","")," ","")," ",""),"‐",""),"NA",""),13))</f>
        <v/>
      </c>
      <c r="J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7511355003001|19E3381ACL141|Coupling Assembly|</v>
      </c>
    </row>
    <row r="557" spans="1:10" x14ac:dyDescent="0.35">
      <c r="A557" s="1" t="s">
        <v>3</v>
      </c>
      <c r="B557" s="1" t="s">
        <v>1054</v>
      </c>
      <c r="C557" s="1" t="s">
        <v>1079</v>
      </c>
      <c r="D557" s="1" t="s">
        <v>1080</v>
      </c>
      <c r="E557" s="1" t="s">
        <v>1081</v>
      </c>
      <c r="F557" s="4" t="s">
        <v>3</v>
      </c>
      <c r="G557" s="1" t="s">
        <v>8</v>
      </c>
      <c r="H557" s="3" t="str">
        <f t="shared" si="8"/>
        <v>Commercial</v>
      </c>
      <c r="I557" s="3" t="str">
        <f>IF(IFERROR(SEARCH("N/A",CID_DB[[#This Row],[ NSN ]]),-1)&lt;&gt;-1,"",LEFT(SUBSTITUTE(SUBSTITUTE(SUBSTITUTE(SUBSTITUTE(SUBSTITUTE(CID_DB[[#This Row],[ NSN ]],"-","")," ","")," ",""),"‐",""),"NA",""),13))</f>
        <v/>
      </c>
      <c r="J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7511355005001|19E3391ACL142|Main Shaft Assembly|</v>
      </c>
    </row>
    <row r="558" spans="1:10" x14ac:dyDescent="0.35">
      <c r="A558" s="1" t="s">
        <v>3</v>
      </c>
      <c r="B558" s="1" t="s">
        <v>1054</v>
      </c>
      <c r="C558" s="1" t="s">
        <v>1082</v>
      </c>
      <c r="D558" s="1" t="s">
        <v>1083</v>
      </c>
      <c r="E558" s="1" t="s">
        <v>1084</v>
      </c>
      <c r="F558" s="4" t="s">
        <v>3</v>
      </c>
      <c r="G558" s="1" t="s">
        <v>8</v>
      </c>
      <c r="H558" s="3" t="str">
        <f t="shared" si="8"/>
        <v>Commercial</v>
      </c>
      <c r="I558" s="3" t="str">
        <f>IF(IFERROR(SEARCH("N/A",CID_DB[[#This Row],[ NSN ]]),-1)&lt;&gt;-1,"",LEFT(SUBSTITUTE(SUBSTITUTE(SUBSTITUTE(SUBSTITUTE(SUBSTITUTE(CID_DB[[#This Row],[ NSN ]],"-","")," ","")," ",""),"‐",""),"NA",""),13))</f>
        <v/>
      </c>
      <c r="J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7511355009001|19E3401A|APU Shaft Assembly|</v>
      </c>
    </row>
    <row r="559" spans="1:10" x14ac:dyDescent="0.35">
      <c r="A559" s="1" t="s">
        <v>3</v>
      </c>
      <c r="B559" s="1" t="s">
        <v>1054</v>
      </c>
      <c r="C559" s="1" t="s">
        <v>1085</v>
      </c>
      <c r="D559" s="1">
        <v>2891193</v>
      </c>
      <c r="E559" s="1" t="s">
        <v>1070</v>
      </c>
      <c r="F559" s="4" t="s">
        <v>3</v>
      </c>
      <c r="G559" s="1" t="s">
        <v>8</v>
      </c>
      <c r="H559" s="3" t="str">
        <f t="shared" si="8"/>
        <v>Commercial</v>
      </c>
      <c r="I559" s="3" t="str">
        <f>IF(IFERROR(SEARCH("N/A",CID_DB[[#This Row],[ NSN ]]),-1)&lt;&gt;-1,"",LEFT(SUBSTITUTE(SUBSTITUTE(SUBSTITUTE(SUBSTITUTE(SUBSTITUTE(CID_DB[[#This Row],[ NSN ]],"-","")," ","")," ",""),"‐",""),"NA",""),13))</f>
        <v/>
      </c>
      <c r="J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7511355020001|2891193|Attach Bolt|</v>
      </c>
    </row>
    <row r="560" spans="1:10" x14ac:dyDescent="0.35">
      <c r="A560" s="1" t="s">
        <v>3</v>
      </c>
      <c r="B560" s="1" t="s">
        <v>1086</v>
      </c>
      <c r="C560" s="1" t="s">
        <v>3</v>
      </c>
      <c r="D560" s="1" t="s">
        <v>1087</v>
      </c>
      <c r="E560" s="1" t="s">
        <v>1088</v>
      </c>
      <c r="F560" s="4" t="s">
        <v>3</v>
      </c>
      <c r="G560" s="1" t="s">
        <v>8</v>
      </c>
      <c r="H560" s="3" t="str">
        <f t="shared" si="8"/>
        <v>Commercial</v>
      </c>
      <c r="I560" s="3" t="str">
        <f>IF(IFERROR(SEARCH("N/A",CID_DB[[#This Row],[ NSN ]]),-1)&lt;&gt;-1,"",LEFT(SUBSTITUTE(SUBSTITUTE(SUBSTITUTE(SUBSTITUTE(SUBSTITUTE(CID_DB[[#This Row],[ NSN ]],"-","")," ","")," ",""),"‐",""),"NA",""),13))</f>
        <v/>
      </c>
      <c r="J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|2606025|Disc Brake|</v>
      </c>
    </row>
    <row r="561" spans="1:10" x14ac:dyDescent="0.35">
      <c r="A561" s="1" t="s">
        <v>3</v>
      </c>
      <c r="B561" s="1" t="s">
        <v>1086</v>
      </c>
      <c r="C561" s="1" t="s">
        <v>3</v>
      </c>
      <c r="D561" s="1" t="s">
        <v>1089</v>
      </c>
      <c r="E561" s="1" t="s">
        <v>1088</v>
      </c>
      <c r="F561" s="4" t="s">
        <v>3</v>
      </c>
      <c r="G561" s="1" t="s">
        <v>8</v>
      </c>
      <c r="H561" s="3" t="str">
        <f t="shared" si="8"/>
        <v>Commercial</v>
      </c>
      <c r="I561" s="3" t="str">
        <f>IF(IFERROR(SEARCH("N/A",CID_DB[[#This Row],[ NSN ]]),-1)&lt;&gt;-1,"",LEFT(SUBSTITUTE(SUBSTITUTE(SUBSTITUTE(SUBSTITUTE(SUBSTITUTE(CID_DB[[#This Row],[ NSN ]],"-","")," ","")," ",""),"‐",""),"NA",""),13))</f>
        <v/>
      </c>
      <c r="J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|2606026|Disc Brake|</v>
      </c>
    </row>
    <row r="562" spans="1:10" x14ac:dyDescent="0.35">
      <c r="A562" s="1" t="s">
        <v>3</v>
      </c>
      <c r="B562" s="1" t="s">
        <v>1086</v>
      </c>
      <c r="C562" s="1" t="s">
        <v>3</v>
      </c>
      <c r="D562" s="1" t="s">
        <v>1090</v>
      </c>
      <c r="E562" s="1" t="s">
        <v>1091</v>
      </c>
      <c r="F562" s="4" t="s">
        <v>3</v>
      </c>
      <c r="G562" s="1" t="s">
        <v>8</v>
      </c>
      <c r="H562" s="3" t="str">
        <f t="shared" si="8"/>
        <v>Commercial</v>
      </c>
      <c r="I562" s="3" t="str">
        <f>IF(IFERROR(SEARCH("N/A",CID_DB[[#This Row],[ NSN ]]),-1)&lt;&gt;-1,"",LEFT(SUBSTITUTE(SUBSTITUTE(SUBSTITUTE(SUBSTITUTE(SUBSTITUTE(CID_DB[[#This Row],[ NSN ]],"-","")," ","")," ",""),"‐",""),"NA",""),13))</f>
        <v/>
      </c>
      <c r="J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|2607437|Heat Stack Assembly|</v>
      </c>
    </row>
    <row r="563" spans="1:10" x14ac:dyDescent="0.35">
      <c r="A563" s="1" t="s">
        <v>3</v>
      </c>
      <c r="B563" s="1" t="s">
        <v>1086</v>
      </c>
      <c r="C563" s="1" t="s">
        <v>3</v>
      </c>
      <c r="D563" s="1" t="s">
        <v>1092</v>
      </c>
      <c r="E563" s="1" t="s">
        <v>1093</v>
      </c>
      <c r="F563" s="4" t="s">
        <v>3</v>
      </c>
      <c r="G563" s="1" t="s">
        <v>8</v>
      </c>
      <c r="H563" s="3" t="str">
        <f t="shared" si="8"/>
        <v>Commercial</v>
      </c>
      <c r="I563" s="3" t="str">
        <f>IF(IFERROR(SEARCH("N/A",CID_DB[[#This Row],[ NSN ]]),-1)&lt;&gt;-1,"",LEFT(SUBSTITUTE(SUBSTITUTE(SUBSTITUTE(SUBSTITUTE(SUBSTITUTE(CID_DB[[#This Row],[ NSN ]],"-","")," ","")," ",""),"‐",""),"NA",""),13))</f>
        <v/>
      </c>
      <c r="J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|2613760|Drive Key|</v>
      </c>
    </row>
    <row r="564" spans="1:10" x14ac:dyDescent="0.35">
      <c r="A564" s="1" t="s">
        <v>3</v>
      </c>
      <c r="B564" s="1" t="s">
        <v>1086</v>
      </c>
      <c r="C564" s="1" t="s">
        <v>3</v>
      </c>
      <c r="D564" s="1" t="s">
        <v>7091</v>
      </c>
      <c r="E564" s="1" t="s">
        <v>1094</v>
      </c>
      <c r="F564" s="4" t="s">
        <v>3</v>
      </c>
      <c r="G564" s="1" t="s">
        <v>8</v>
      </c>
      <c r="H564" s="3" t="str">
        <f t="shared" si="8"/>
        <v>Commercial</v>
      </c>
      <c r="I564" s="3" t="str">
        <f>IF(IFERROR(SEARCH("N/A",CID_DB[[#This Row],[ NSN ]]),-1)&lt;&gt;-1,"",LEFT(SUBSTITUTE(SUBSTITUTE(SUBSTITUTE(SUBSTITUTE(SUBSTITUTE(CID_DB[[#This Row],[ NSN ]],"-","")," ","")," ",""),"‐",""),"NA",""),13))</f>
        <v/>
      </c>
      <c r="J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|HG1156AA01|Pressure Transducer  Freestream|</v>
      </c>
    </row>
    <row r="565" spans="1:10" x14ac:dyDescent="0.35">
      <c r="A565" s="1" t="s">
        <v>3</v>
      </c>
      <c r="B565" s="1" t="s">
        <v>1086</v>
      </c>
      <c r="C565" s="1" t="s">
        <v>3</v>
      </c>
      <c r="D565" s="1" t="s">
        <v>7090</v>
      </c>
      <c r="E565" s="1" t="s">
        <v>1095</v>
      </c>
      <c r="F565" s="4" t="s">
        <v>3</v>
      </c>
      <c r="G565" s="1" t="s">
        <v>8</v>
      </c>
      <c r="H565" s="3" t="str">
        <f t="shared" si="8"/>
        <v>Commercial</v>
      </c>
      <c r="I565" s="3" t="str">
        <f>IF(IFERROR(SEARCH("N/A",CID_DB[[#This Row],[ NSN ]]),-1)&lt;&gt;-1,"",LEFT(SUBSTITUTE(SUBSTITUTE(SUBSTITUTE(SUBSTITUTE(SUBSTITUTE(CID_DB[[#This Row],[ NSN ]],"-","")," ","")," ",""),"‐",""),"NA",""),13))</f>
        <v/>
      </c>
      <c r="J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|HG1156AB01|Pressure Transducer  Duct|</v>
      </c>
    </row>
    <row r="566" spans="1:10" x14ac:dyDescent="0.35">
      <c r="A566" s="1" t="s">
        <v>3</v>
      </c>
      <c r="B566" s="1" t="s">
        <v>1086</v>
      </c>
      <c r="C566" s="1" t="s">
        <v>3</v>
      </c>
      <c r="D566" s="1" t="s">
        <v>1096</v>
      </c>
      <c r="E566" s="1" t="s">
        <v>1097</v>
      </c>
      <c r="F566" s="4" t="s">
        <v>3</v>
      </c>
      <c r="G566" s="1" t="s">
        <v>8</v>
      </c>
      <c r="H566" s="3" t="str">
        <f t="shared" si="8"/>
        <v>Commercial</v>
      </c>
      <c r="I566" s="3" t="str">
        <f>IF(IFERROR(SEARCH("N/A",CID_DB[[#This Row],[ NSN ]]),-1)&lt;&gt;-1,"",LEFT(SUBSTITUTE(SUBSTITUTE(SUBSTITUTE(SUBSTITUTE(SUBSTITUTE(CID_DB[[#This Row],[ NSN ]],"-","")," ","")," ",""),"‐",""),"NA",""),13))</f>
        <v/>
      </c>
      <c r="J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|HH0035A1|Attitude Heading Reference System (AHRS)|</v>
      </c>
    </row>
    <row r="567" spans="1:10" x14ac:dyDescent="0.35">
      <c r="A567" s="1" t="s">
        <v>3</v>
      </c>
      <c r="B567" s="1" t="s">
        <v>1086</v>
      </c>
      <c r="C567" s="1" t="s">
        <v>3</v>
      </c>
      <c r="D567" s="1" t="s">
        <v>1098</v>
      </c>
      <c r="E567" s="1" t="s">
        <v>1099</v>
      </c>
      <c r="F567" s="4" t="s">
        <v>3</v>
      </c>
      <c r="G567" s="1" t="s">
        <v>8</v>
      </c>
      <c r="H567" s="3" t="str">
        <f t="shared" si="8"/>
        <v>Commercial</v>
      </c>
      <c r="I567" s="3" t="str">
        <f>IF(IFERROR(SEARCH("N/A",CID_DB[[#This Row],[ NSN ]]),-1)&lt;&gt;-1,"",LEFT(SUBSTITUTE(SUBSTITUTE(SUBSTITUTE(SUBSTITUTE(SUBSTITUTE(CID_DB[[#This Row],[ NSN ]],"-","")," ","")," ",""),"‐",""),"NA",""),13))</f>
        <v/>
      </c>
      <c r="J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|30‐0714‐3|Refuel Flood Light|</v>
      </c>
    </row>
    <row r="568" spans="1:10" x14ac:dyDescent="0.35">
      <c r="A568" s="1" t="s">
        <v>3</v>
      </c>
      <c r="B568" s="1" t="s">
        <v>1086</v>
      </c>
      <c r="C568" s="1" t="s">
        <v>3</v>
      </c>
      <c r="D568" s="1" t="s">
        <v>1100</v>
      </c>
      <c r="E568" s="1" t="s">
        <v>1101</v>
      </c>
      <c r="F568" s="4" t="s">
        <v>3</v>
      </c>
      <c r="G568" s="1" t="s">
        <v>8</v>
      </c>
      <c r="H568" s="3" t="str">
        <f t="shared" si="8"/>
        <v>Commercial</v>
      </c>
      <c r="I568" s="3" t="str">
        <f>IF(IFERROR(SEARCH("N/A",CID_DB[[#This Row],[ NSN ]]),-1)&lt;&gt;-1,"",LEFT(SUBSTITUTE(SUBSTITUTE(SUBSTITUTE(SUBSTITUTE(SUBSTITUTE(CID_DB[[#This Row],[ NSN ]],"-","")," ","")," ",""),"‐",""),"NA",""),13))</f>
        <v/>
      </c>
      <c r="J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|30‐3056‐1|AntiCollision (Nav Light, Part of Vertical Tail)|</v>
      </c>
    </row>
    <row r="569" spans="1:10" x14ac:dyDescent="0.35">
      <c r="A569" s="1" t="s">
        <v>3</v>
      </c>
      <c r="B569" s="1" t="s">
        <v>1086</v>
      </c>
      <c r="C569" s="1" t="s">
        <v>3</v>
      </c>
      <c r="D569" s="1" t="s">
        <v>1102</v>
      </c>
      <c r="E569" s="1" t="s">
        <v>1103</v>
      </c>
      <c r="F569" s="4" t="s">
        <v>3</v>
      </c>
      <c r="G569" s="1" t="s">
        <v>8</v>
      </c>
      <c r="H569" s="3" t="str">
        <f t="shared" si="8"/>
        <v>Commercial</v>
      </c>
      <c r="I569" s="3" t="str">
        <f>IF(IFERROR(SEARCH("N/A",CID_DB[[#This Row],[ NSN ]]),-1)&lt;&gt;-1,"",LEFT(SUBSTITUTE(SUBSTITUTE(SUBSTITUTE(SUBSTITUTE(SUBSTITUTE(CID_DB[[#This Row],[ NSN ]],"-","")," ","")," ",""),"‐",""),"NA",""),13))</f>
        <v/>
      </c>
      <c r="J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|60‐5299‐1|Lighting Controller|</v>
      </c>
    </row>
    <row r="570" spans="1:10" x14ac:dyDescent="0.35">
      <c r="A570" s="1" t="s">
        <v>3</v>
      </c>
      <c r="B570" s="1" t="s">
        <v>1104</v>
      </c>
      <c r="C570" s="1">
        <v>4504587</v>
      </c>
      <c r="D570" s="1">
        <v>4504587</v>
      </c>
      <c r="E570" s="1" t="s">
        <v>1105</v>
      </c>
      <c r="F570" s="4" t="s">
        <v>1106</v>
      </c>
      <c r="G570" s="1" t="s">
        <v>103</v>
      </c>
      <c r="H570" s="3" t="str">
        <f t="shared" si="8"/>
        <v>Other Than Commercial</v>
      </c>
      <c r="I570" s="3" t="str">
        <f>IF(IFERROR(SEARCH("N/A",CID_DB[[#This Row],[ NSN ]]),-1)&lt;&gt;-1,"",LEFT(SUBSTITUTE(SUBSTITUTE(SUBSTITUTE(SUBSTITUTE(SUBSTITUTE(CID_DB[[#This Row],[ NSN ]],"-","")," ","")," ",""),"‐",""),"NA",""),13))</f>
        <v>2995014963686</v>
      </c>
      <c r="J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4504587|4504587|Control Unit, APU/DESU|2995014963686</v>
      </c>
    </row>
    <row r="571" spans="1:10" x14ac:dyDescent="0.35">
      <c r="A571" s="1" t="s">
        <v>3</v>
      </c>
      <c r="B571" s="1" t="s">
        <v>1107</v>
      </c>
      <c r="C571" s="1" t="s">
        <v>1108</v>
      </c>
      <c r="D571" s="1" t="s">
        <v>1109</v>
      </c>
      <c r="E571" s="1" t="s">
        <v>1109</v>
      </c>
      <c r="F571" s="4" t="s">
        <v>3</v>
      </c>
      <c r="G571" s="1" t="s">
        <v>8</v>
      </c>
      <c r="H571" s="3" t="str">
        <f t="shared" si="8"/>
        <v>Commercial</v>
      </c>
      <c r="I571" s="3" t="str">
        <f>IF(IFERROR(SEARCH("N/A",CID_DB[[#This Row],[ NSN ]]),-1)&lt;&gt;-1,"",LEFT(SUBSTITUTE(SUBSTITUTE(SUBSTITUTE(SUBSTITUTE(SUBSTITUTE(CID_DB[[#This Row],[ NSN ]],"-","")," ","")," ",""),"‐",""),"NA",""),13))</f>
        <v/>
      </c>
      <c r="J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3500STK|Raw Aluminum Bar Stock 7075 Alloy '0' Temper, 3.0" OD|Raw Aluminum Bar Stock 7075 Alloy '0' Temper, 3.0" OD|</v>
      </c>
    </row>
    <row r="572" spans="1:10" x14ac:dyDescent="0.35">
      <c r="A572" s="1" t="s">
        <v>3</v>
      </c>
      <c r="B572" s="1" t="s">
        <v>1110</v>
      </c>
      <c r="C572" s="1" t="s">
        <v>1111</v>
      </c>
      <c r="D572" s="1" t="s">
        <v>1111</v>
      </c>
      <c r="E572" s="1" t="s">
        <v>1112</v>
      </c>
      <c r="F572" s="4" t="s">
        <v>3</v>
      </c>
      <c r="G572" s="1" t="s">
        <v>8</v>
      </c>
      <c r="H572" s="3" t="str">
        <f t="shared" si="8"/>
        <v>Commercial</v>
      </c>
      <c r="I572" s="3" t="str">
        <f>IF(IFERROR(SEARCH("N/A",CID_DB[[#This Row],[ NSN ]]),-1)&lt;&gt;-1,"",LEFT(SUBSTITUTE(SUBSTITUTE(SUBSTITUTE(SUBSTITUTE(SUBSTITUTE(CID_DB[[#This Row],[ NSN ]],"-","")," ","")," ",""),"‐",""),"NA",""),13))</f>
        <v/>
      </c>
      <c r="J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136542331|136542331|CY2020  Outer Tube (HDPEHigh Density Polyethylene)|</v>
      </c>
    </row>
    <row r="573" spans="1:10" x14ac:dyDescent="0.35">
      <c r="A573" s="1" t="s">
        <v>3</v>
      </c>
      <c r="B573" s="1" t="s">
        <v>1110</v>
      </c>
      <c r="C573" s="1" t="s">
        <v>1113</v>
      </c>
      <c r="D573" s="1" t="s">
        <v>1113</v>
      </c>
      <c r="E573" s="1" t="s">
        <v>1114</v>
      </c>
      <c r="F573" s="4" t="s">
        <v>3</v>
      </c>
      <c r="G573" s="1" t="s">
        <v>8</v>
      </c>
      <c r="H573" s="3" t="str">
        <f t="shared" si="8"/>
        <v>Commercial</v>
      </c>
      <c r="I573" s="3" t="str">
        <f>IF(IFERROR(SEARCH("N/A",CID_DB[[#This Row],[ NSN ]]),-1)&lt;&gt;-1,"",LEFT(SUBSTITUTE(SUBSTITUTE(SUBSTITUTE(SUBSTITUTE(SUBSTITUTE(CID_DB[[#This Row],[ NSN ]],"-","")," ","")," ",""),"‐",""),"NA",""),13))</f>
        <v/>
      </c>
      <c r="J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136542501|136542501|CY2020  Inner Tube (HDPEHigh Density Polyethylene)|</v>
      </c>
    </row>
    <row r="574" spans="1:10" x14ac:dyDescent="0.35">
      <c r="A574" s="1" t="s">
        <v>3</v>
      </c>
      <c r="B574" s="1" t="s">
        <v>1115</v>
      </c>
      <c r="C574" s="1" t="s">
        <v>1116</v>
      </c>
      <c r="D574" s="1" t="s">
        <v>1116</v>
      </c>
      <c r="E574" s="1" t="s">
        <v>1117</v>
      </c>
      <c r="F574" s="4" t="s">
        <v>3</v>
      </c>
      <c r="G574" s="1" t="s">
        <v>8</v>
      </c>
      <c r="H574" s="3" t="str">
        <f t="shared" si="8"/>
        <v>Commercial</v>
      </c>
      <c r="I574" s="3" t="str">
        <f>IF(IFERROR(SEARCH("N/A",CID_DB[[#This Row],[ NSN ]]),-1)&lt;&gt;-1,"",LEFT(SUBSTITUTE(SUBSTITUTE(SUBSTITUTE(SUBSTITUTE(SUBSTITUTE(CID_DB[[#This Row],[ NSN ]],"-","")," ","")," ",""),"‐",""),"NA",""),13))</f>
        <v/>
      </c>
      <c r="J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13654244|13654244|CY2020  Spacer, Cover, Foam|</v>
      </c>
    </row>
    <row r="575" spans="1:10" x14ac:dyDescent="0.35">
      <c r="A575" s="1" t="s">
        <v>3</v>
      </c>
      <c r="B575" s="1" t="s">
        <v>1115</v>
      </c>
      <c r="C575" s="1" t="s">
        <v>1118</v>
      </c>
      <c r="D575" s="1" t="s">
        <v>1118</v>
      </c>
      <c r="E575" s="1" t="s">
        <v>1119</v>
      </c>
      <c r="F575" s="4" t="s">
        <v>3</v>
      </c>
      <c r="G575" s="1" t="s">
        <v>8</v>
      </c>
      <c r="H575" s="3" t="str">
        <f t="shared" si="8"/>
        <v>Commercial</v>
      </c>
      <c r="I575" s="3" t="str">
        <f>IF(IFERROR(SEARCH("N/A",CID_DB[[#This Row],[ NSN ]]),-1)&lt;&gt;-1,"",LEFT(SUBSTITUTE(SUBSTITUTE(SUBSTITUTE(SUBSTITUTE(SUBSTITUTE(CID_DB[[#This Row],[ NSN ]],"-","")," ","")," ",""),"‐",""),"NA",""),13))</f>
        <v/>
      </c>
      <c r="J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13654251|13654251|CY2020  Cushion, Foam|</v>
      </c>
    </row>
    <row r="576" spans="1:10" x14ac:dyDescent="0.35">
      <c r="A576" s="1" t="s">
        <v>3</v>
      </c>
      <c r="B576" s="1" t="s">
        <v>1115</v>
      </c>
      <c r="C576" s="1" t="s">
        <v>1120</v>
      </c>
      <c r="D576" s="1" t="s">
        <v>1120</v>
      </c>
      <c r="E576" s="1" t="s">
        <v>1121</v>
      </c>
      <c r="F576" s="4" t="s">
        <v>3</v>
      </c>
      <c r="G576" s="1" t="s">
        <v>8</v>
      </c>
      <c r="H576" s="3" t="str">
        <f t="shared" si="8"/>
        <v>Commercial</v>
      </c>
      <c r="I576" s="3" t="str">
        <f>IF(IFERROR(SEARCH("N/A",CID_DB[[#This Row],[ NSN ]]),-1)&lt;&gt;-1,"",LEFT(SUBSTITUTE(SUBSTITUTE(SUBSTITUTE(SUBSTITUTE(SUBSTITUTE(CID_DB[[#This Row],[ NSN ]],"-","")," ","")," ",""),"‐",""),"NA",""),13))</f>
        <v/>
      </c>
      <c r="J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13654253|13654253|CY2020  Spacer, Foam, Warhead|</v>
      </c>
    </row>
    <row r="577" spans="1:10" x14ac:dyDescent="0.35">
      <c r="A577" s="1" t="s">
        <v>3</v>
      </c>
      <c r="B577" s="1" t="s">
        <v>1115</v>
      </c>
      <c r="C577" s="1" t="s">
        <v>6743</v>
      </c>
      <c r="D577" s="1" t="s">
        <v>6743</v>
      </c>
      <c r="E577" s="1" t="s">
        <v>6897</v>
      </c>
      <c r="F577" s="4" t="s">
        <v>3</v>
      </c>
      <c r="G577" s="1" t="s">
        <v>8</v>
      </c>
      <c r="H577" s="3" t="str">
        <f t="shared" si="8"/>
        <v>Commercial</v>
      </c>
      <c r="I577" s="3" t="str">
        <f>IF(IFERROR(SEARCH("N/A",CID_DB[[#This Row],[ NSN ]]),-1)&lt;&gt;-1,"",LEFT(SUBSTITUTE(SUBSTITUTE(SUBSTITUTE(SUBSTITUTE(SUBSTITUTE(CID_DB[[#This Row],[ NSN ]],"-","")," ","")," ",""),"‐",""),"NA",""),13))</f>
        <v/>
      </c>
      <c r="J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93783372|93783372|CY2020  Pad, Foam|</v>
      </c>
    </row>
    <row r="578" spans="1:10" x14ac:dyDescent="0.35">
      <c r="A578" s="1" t="s">
        <v>3</v>
      </c>
      <c r="B578" s="1" t="s">
        <v>1115</v>
      </c>
      <c r="C578" s="1" t="s">
        <v>6744</v>
      </c>
      <c r="D578" s="1" t="s">
        <v>6744</v>
      </c>
      <c r="E578" s="1" t="s">
        <v>6898</v>
      </c>
      <c r="F578" s="4" t="s">
        <v>3</v>
      </c>
      <c r="G578" s="1" t="s">
        <v>8</v>
      </c>
      <c r="H578" s="3" t="str">
        <f t="shared" si="8"/>
        <v>Commercial</v>
      </c>
      <c r="I578" s="3" t="str">
        <f>IF(IFERROR(SEARCH("N/A",CID_DB[[#This Row],[ NSN ]]),-1)&lt;&gt;-1,"",LEFT(SUBSTITUTE(SUBSTITUTE(SUBSTITUTE(SUBSTITUTE(SUBSTITUTE(CID_DB[[#This Row],[ NSN ]],"-","")," ","")," ",""),"‐",""),"NA",""),13))</f>
        <v/>
      </c>
      <c r="J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100596361|100596361|CY2020  Packing|</v>
      </c>
    </row>
    <row r="579" spans="1:10" x14ac:dyDescent="0.35">
      <c r="A579" s="1" t="s">
        <v>3</v>
      </c>
      <c r="B579" s="1" t="s">
        <v>1122</v>
      </c>
      <c r="C579" s="1" t="s">
        <v>1123</v>
      </c>
      <c r="D579" s="1" t="s">
        <v>3</v>
      </c>
      <c r="E579" s="1" t="s">
        <v>1124</v>
      </c>
      <c r="F579" s="4" t="s">
        <v>3</v>
      </c>
      <c r="G579" s="1" t="s">
        <v>8</v>
      </c>
      <c r="H579" s="3" t="str">
        <f t="shared" ref="H579:H642" si="9">IF(G579="Y - CID","Commercial",IF(G579="N - CID","Other Than Commercial","N/A"))</f>
        <v>Commercial</v>
      </c>
      <c r="I579" s="3" t="str">
        <f>IF(IFERROR(SEARCH("N/A",CID_DB[[#This Row],[ NSN ]]),-1)&lt;&gt;-1,"",LEFT(SUBSTITUTE(SUBSTITUTE(SUBSTITUTE(SUBSTITUTE(SUBSTITUTE(CID_DB[[#This Row],[ NSN ]],"-","")," ","")," ",""),"‐",""),"NA",""),13))</f>
        <v/>
      </c>
      <c r="J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100595421||Spacer Wood (2020)|</v>
      </c>
    </row>
    <row r="580" spans="1:10" x14ac:dyDescent="0.35">
      <c r="A580" s="1" t="s">
        <v>3</v>
      </c>
      <c r="B580" s="1" t="s">
        <v>1122</v>
      </c>
      <c r="C580" s="1" t="s">
        <v>1125</v>
      </c>
      <c r="D580" s="1" t="s">
        <v>3</v>
      </c>
      <c r="E580" s="1" t="s">
        <v>1126</v>
      </c>
      <c r="F580" s="4" t="s">
        <v>3</v>
      </c>
      <c r="G580" s="1" t="s">
        <v>8</v>
      </c>
      <c r="H580" s="3" t="str">
        <f t="shared" si="9"/>
        <v>Commercial</v>
      </c>
      <c r="I580" s="3" t="str">
        <f>IF(IFERROR(SEARCH("N/A",CID_DB[[#This Row],[ NSN ]]),-1)&lt;&gt;-1,"",LEFT(SUBSTITUTE(SUBSTITUTE(SUBSTITUTE(SUBSTITUTE(SUBSTITUTE(CID_DB[[#This Row],[ NSN ]],"-","")," ","")," ",""),"‐",""),"NA",""),13))</f>
        <v/>
      </c>
      <c r="J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100926261||Wood Boxes (2020)|</v>
      </c>
    </row>
    <row r="581" spans="1:10" x14ac:dyDescent="0.35">
      <c r="A581" s="1" t="s">
        <v>3</v>
      </c>
      <c r="B581" s="1" t="s">
        <v>1122</v>
      </c>
      <c r="C581" s="1" t="s">
        <v>1127</v>
      </c>
      <c r="D581" s="1" t="s">
        <v>3</v>
      </c>
      <c r="E581" s="1" t="s">
        <v>1128</v>
      </c>
      <c r="F581" s="4" t="s">
        <v>3</v>
      </c>
      <c r="G581" s="1" t="s">
        <v>8</v>
      </c>
      <c r="H581" s="3" t="str">
        <f t="shared" si="9"/>
        <v>Commercial</v>
      </c>
      <c r="I581" s="3" t="str">
        <f>IF(IFERROR(SEARCH("N/A",CID_DB[[#This Row],[ NSN ]]),-1)&lt;&gt;-1,"",LEFT(SUBSTITUTE(SUBSTITUTE(SUBSTITUTE(SUBSTITUTE(SUBSTITUTE(CID_DB[[#This Row],[ NSN ]],"-","")," ","")," ",""),"‐",""),"NA",""),13))</f>
        <v/>
      </c>
      <c r="J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100629582||Panel Plywood (2020)|</v>
      </c>
    </row>
    <row r="582" spans="1:10" x14ac:dyDescent="0.35">
      <c r="A582" s="1" t="s">
        <v>3</v>
      </c>
      <c r="B582" s="1" t="s">
        <v>1122</v>
      </c>
      <c r="C582" s="1" t="s">
        <v>1129</v>
      </c>
      <c r="D582" s="1" t="s">
        <v>3</v>
      </c>
      <c r="E582" s="1" t="s">
        <v>1126</v>
      </c>
      <c r="F582" s="4" t="s">
        <v>3</v>
      </c>
      <c r="G582" s="1" t="s">
        <v>8</v>
      </c>
      <c r="H582" s="3" t="str">
        <f t="shared" si="9"/>
        <v>Commercial</v>
      </c>
      <c r="I582" s="3" t="str">
        <f>IF(IFERROR(SEARCH("N/A",CID_DB[[#This Row],[ NSN ]]),-1)&lt;&gt;-1,"",LEFT(SUBSTITUTE(SUBSTITUTE(SUBSTITUTE(SUBSTITUTE(SUBSTITUTE(CID_DB[[#This Row],[ NSN ]],"-","")," ","")," ",""),"‐",""),"NA",""),13))</f>
        <v/>
      </c>
      <c r="J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100926265||Wood Boxes (2020)|</v>
      </c>
    </row>
    <row r="583" spans="1:10" x14ac:dyDescent="0.35">
      <c r="A583" s="1" t="s">
        <v>3</v>
      </c>
      <c r="B583" s="1" t="s">
        <v>1122</v>
      </c>
      <c r="C583" s="1" t="s">
        <v>1130</v>
      </c>
      <c r="D583" s="1" t="s">
        <v>3</v>
      </c>
      <c r="E583" s="1" t="s">
        <v>1126</v>
      </c>
      <c r="F583" s="4" t="s">
        <v>3</v>
      </c>
      <c r="G583" s="1" t="s">
        <v>8</v>
      </c>
      <c r="H583" s="3" t="str">
        <f t="shared" si="9"/>
        <v>Commercial</v>
      </c>
      <c r="I583" s="3" t="str">
        <f>IF(IFERROR(SEARCH("N/A",CID_DB[[#This Row],[ NSN ]]),-1)&lt;&gt;-1,"",LEFT(SUBSTITUTE(SUBSTITUTE(SUBSTITUTE(SUBSTITUTE(SUBSTITUTE(CID_DB[[#This Row],[ NSN ]],"-","")," ","")," ",""),"‐",""),"NA",""),13))</f>
        <v/>
      </c>
      <c r="J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100926267||Wood Boxes (2020)|</v>
      </c>
    </row>
    <row r="584" spans="1:10" x14ac:dyDescent="0.35">
      <c r="A584" s="1" t="s">
        <v>3</v>
      </c>
      <c r="B584" s="1" t="s">
        <v>1122</v>
      </c>
      <c r="C584" s="1" t="s">
        <v>1131</v>
      </c>
      <c r="D584" s="1" t="s">
        <v>3</v>
      </c>
      <c r="E584" s="1" t="s">
        <v>1132</v>
      </c>
      <c r="F584" s="4" t="s">
        <v>3</v>
      </c>
      <c r="G584" s="1" t="s">
        <v>8</v>
      </c>
      <c r="H584" s="3" t="str">
        <f t="shared" si="9"/>
        <v>Commercial</v>
      </c>
      <c r="I584" s="3" t="str">
        <f>IF(IFERROR(SEARCH("N/A",CID_DB[[#This Row],[ NSN ]]),-1)&lt;&gt;-1,"",LEFT(SUBSTITUTE(SUBSTITUTE(SUBSTITUTE(SUBSTITUTE(SUBSTITUTE(CID_DB[[#This Row],[ NSN ]],"-","")," ","")," ",""),"‐",""),"NA",""),13))</f>
        <v/>
      </c>
      <c r="J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172A18211||Pallet Material (2020)|</v>
      </c>
    </row>
    <row r="585" spans="1:10" x14ac:dyDescent="0.35">
      <c r="A585" s="1" t="s">
        <v>3</v>
      </c>
      <c r="B585" s="1" t="s">
        <v>1122</v>
      </c>
      <c r="C585" s="1" t="s">
        <v>1133</v>
      </c>
      <c r="D585" s="1" t="s">
        <v>3</v>
      </c>
      <c r="E585" s="1" t="s">
        <v>1132</v>
      </c>
      <c r="F585" s="4" t="s">
        <v>3</v>
      </c>
      <c r="G585" s="1" t="s">
        <v>8</v>
      </c>
      <c r="H585" s="3" t="str">
        <f t="shared" si="9"/>
        <v>Commercial</v>
      </c>
      <c r="I585" s="3" t="str">
        <f>IF(IFERROR(SEARCH("N/A",CID_DB[[#This Row],[ NSN ]]),-1)&lt;&gt;-1,"",LEFT(SUBSTITUTE(SUBSTITUTE(SUBSTITUTE(SUBSTITUTE(SUBSTITUTE(CID_DB[[#This Row],[ NSN ]],"-","")," ","")," ",""),"‐",""),"NA",""),13))</f>
        <v/>
      </c>
      <c r="J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172A18212||Pallet Material (2020)|</v>
      </c>
    </row>
    <row r="586" spans="1:10" x14ac:dyDescent="0.35">
      <c r="A586" s="1" t="s">
        <v>3</v>
      </c>
      <c r="B586" s="1" t="s">
        <v>1122</v>
      </c>
      <c r="C586" s="1" t="s">
        <v>1134</v>
      </c>
      <c r="D586" s="1" t="s">
        <v>3</v>
      </c>
      <c r="E586" s="1" t="s">
        <v>1132</v>
      </c>
      <c r="F586" s="4" t="s">
        <v>3</v>
      </c>
      <c r="G586" s="1" t="s">
        <v>8</v>
      </c>
      <c r="H586" s="3" t="str">
        <f t="shared" si="9"/>
        <v>Commercial</v>
      </c>
      <c r="I586" s="3" t="str">
        <f>IF(IFERROR(SEARCH("N/A",CID_DB[[#This Row],[ NSN ]]),-1)&lt;&gt;-1,"",LEFT(SUBSTITUTE(SUBSTITUTE(SUBSTITUTE(SUBSTITUTE(SUBSTITUTE(CID_DB[[#This Row],[ NSN ]],"-","")," ","")," ",""),"‐",""),"NA",""),13))</f>
        <v/>
      </c>
      <c r="J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172A18213||Pallet Material (2020)|</v>
      </c>
    </row>
    <row r="587" spans="1:10" x14ac:dyDescent="0.35">
      <c r="A587" s="1" t="s">
        <v>3</v>
      </c>
      <c r="B587" s="1" t="s">
        <v>1122</v>
      </c>
      <c r="C587" s="1">
        <v>10090029</v>
      </c>
      <c r="D587" s="1" t="s">
        <v>3</v>
      </c>
      <c r="E587" s="1" t="s">
        <v>1135</v>
      </c>
      <c r="F587" s="4" t="s">
        <v>3</v>
      </c>
      <c r="G587" s="1" t="s">
        <v>8</v>
      </c>
      <c r="H587" s="3" t="str">
        <f t="shared" si="9"/>
        <v>Commercial</v>
      </c>
      <c r="I587" s="3" t="str">
        <f>IF(IFERROR(SEARCH("N/A",CID_DB[[#This Row],[ NSN ]]),-1)&lt;&gt;-1,"",LEFT(SUBSTITUTE(SUBSTITUTE(SUBSTITUTE(SUBSTITUTE(SUBSTITUTE(CID_DB[[#This Row],[ NSN ]],"-","")," ","")," ",""),"‐",""),"NA",""),13))</f>
        <v/>
      </c>
      <c r="J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10090029||Kit Dunnage (2020)|</v>
      </c>
    </row>
    <row r="588" spans="1:10" x14ac:dyDescent="0.35">
      <c r="A588" s="1" t="s">
        <v>3</v>
      </c>
      <c r="B588" s="1" t="s">
        <v>1122</v>
      </c>
      <c r="C588" s="1" t="s">
        <v>1136</v>
      </c>
      <c r="D588" s="1" t="s">
        <v>3</v>
      </c>
      <c r="E588" s="1" t="s">
        <v>1126</v>
      </c>
      <c r="F588" s="4" t="s">
        <v>3</v>
      </c>
      <c r="G588" s="1" t="s">
        <v>8</v>
      </c>
      <c r="H588" s="3" t="str">
        <f t="shared" si="9"/>
        <v>Commercial</v>
      </c>
      <c r="I588" s="3" t="str">
        <f>IF(IFERROR(SEARCH("N/A",CID_DB[[#This Row],[ NSN ]]),-1)&lt;&gt;-1,"",LEFT(SUBSTITUTE(SUBSTITUTE(SUBSTITUTE(SUBSTITUTE(SUBSTITUTE(CID_DB[[#This Row],[ NSN ]],"-","")," ","")," ",""),"‐",""),"NA",""),13))</f>
        <v/>
      </c>
      <c r="J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100629876||Wood Boxes (2020)|</v>
      </c>
    </row>
    <row r="589" spans="1:10" x14ac:dyDescent="0.35">
      <c r="A589" s="1" t="s">
        <v>3</v>
      </c>
      <c r="B589" s="1" t="s">
        <v>1137</v>
      </c>
      <c r="C589" s="1" t="s">
        <v>1138</v>
      </c>
      <c r="D589" s="1" t="s">
        <v>1139</v>
      </c>
      <c r="E589" s="1" t="s">
        <v>1140</v>
      </c>
      <c r="F589" s="4" t="s">
        <v>3</v>
      </c>
      <c r="G589" s="1" t="s">
        <v>8</v>
      </c>
      <c r="H589" s="3" t="str">
        <f t="shared" si="9"/>
        <v>Commercial</v>
      </c>
      <c r="I589" s="3" t="str">
        <f>IF(IFERROR(SEARCH("N/A",CID_DB[[#This Row],[ NSN ]]),-1)&lt;&gt;-1,"",LEFT(SUBSTITUTE(SUBSTITUTE(SUBSTITUTE(SUBSTITUTE(SUBSTITUTE(CID_DB[[#This Row],[ NSN ]],"-","")," ","")," ",""),"‐",""),"NA",""),13))</f>
        <v/>
      </c>
      <c r="J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13654272|TA3222671|Valve, Filler (2020)|</v>
      </c>
    </row>
    <row r="590" spans="1:10" x14ac:dyDescent="0.35">
      <c r="A590" s="1" t="s">
        <v>3</v>
      </c>
      <c r="B590" s="1" t="s">
        <v>1141</v>
      </c>
      <c r="C590" s="1" t="s">
        <v>1142</v>
      </c>
      <c r="D590" s="1" t="s">
        <v>1142</v>
      </c>
      <c r="E590" s="1" t="s">
        <v>1143</v>
      </c>
      <c r="F590" s="4" t="s">
        <v>3</v>
      </c>
      <c r="G590" s="1" t="s">
        <v>8</v>
      </c>
      <c r="H590" s="3" t="str">
        <f t="shared" si="9"/>
        <v>Commercial</v>
      </c>
      <c r="I590" s="3" t="str">
        <f>IF(IFERROR(SEARCH("N/A",CID_DB[[#This Row],[ NSN ]]),-1)&lt;&gt;-1,"",LEFT(SUBSTITUTE(SUBSTITUTE(SUBSTITUTE(SUBSTITUTE(SUBSTITUTE(CID_DB[[#This Row],[ NSN ]],"-","")," ","")," ",""),"‐",""),"NA",""),13))</f>
        <v/>
      </c>
      <c r="J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100596251|100596251|Container Assembly, Fiber, M523|</v>
      </c>
    </row>
    <row r="591" spans="1:10" x14ac:dyDescent="0.35">
      <c r="A591" s="1" t="s">
        <v>3</v>
      </c>
      <c r="B591" s="1" t="s">
        <v>1141</v>
      </c>
      <c r="C591" s="1" t="s">
        <v>1144</v>
      </c>
      <c r="D591" s="1" t="s">
        <v>1144</v>
      </c>
      <c r="E591" s="1" t="s">
        <v>1145</v>
      </c>
      <c r="F591" s="4" t="s">
        <v>3</v>
      </c>
      <c r="G591" s="1" t="s">
        <v>8</v>
      </c>
      <c r="H591" s="3" t="str">
        <f t="shared" si="9"/>
        <v>Commercial</v>
      </c>
      <c r="I591" s="3" t="str">
        <f>IF(IFERROR(SEARCH("N/A",CID_DB[[#This Row],[ NSN ]]),-1)&lt;&gt;-1,"",LEFT(SUBSTITUTE(SUBSTITUTE(SUBSTITUTE(SUBSTITUTE(SUBSTITUTE(CID_DB[[#This Row],[ NSN ]],"-","")," ","")," ",""),"‐",""),"NA",""),13))</f>
        <v/>
      </c>
      <c r="J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100596253|100596253|Container Assembly, Fiber, PA26|</v>
      </c>
    </row>
    <row r="592" spans="1:10" x14ac:dyDescent="0.35">
      <c r="A592" s="1" t="s">
        <v>3</v>
      </c>
      <c r="B592" s="1" t="s">
        <v>1141</v>
      </c>
      <c r="C592" s="1" t="s">
        <v>1146</v>
      </c>
      <c r="D592" s="1" t="s">
        <v>1146</v>
      </c>
      <c r="E592" s="1" t="s">
        <v>1147</v>
      </c>
      <c r="F592" s="4" t="s">
        <v>3</v>
      </c>
      <c r="G592" s="1" t="s">
        <v>8</v>
      </c>
      <c r="H592" s="3" t="str">
        <f t="shared" si="9"/>
        <v>Commercial</v>
      </c>
      <c r="I592" s="3" t="str">
        <f>IF(IFERROR(SEARCH("N/A",CID_DB[[#This Row],[ NSN ]]),-1)&lt;&gt;-1,"",LEFT(SUBSTITUTE(SUBSTITUTE(SUBSTITUTE(SUBSTITUTE(SUBSTITUTE(CID_DB[[#This Row],[ NSN ]],"-","")," ","")," ",""),"‐",""),"NA",""),13))</f>
        <v/>
      </c>
      <c r="J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100596254|100596254|Container Assembly, Fiber, PA89|</v>
      </c>
    </row>
    <row r="593" spans="1:10" x14ac:dyDescent="0.35">
      <c r="A593" s="1" t="s">
        <v>3</v>
      </c>
      <c r="B593" s="1" t="s">
        <v>1141</v>
      </c>
      <c r="C593" s="1" t="s">
        <v>1148</v>
      </c>
      <c r="D593" s="1" t="s">
        <v>1148</v>
      </c>
      <c r="E593" s="1" t="s">
        <v>1149</v>
      </c>
      <c r="F593" s="4" t="s">
        <v>3</v>
      </c>
      <c r="G593" s="1" t="s">
        <v>8</v>
      </c>
      <c r="H593" s="3" t="str">
        <f t="shared" si="9"/>
        <v>Commercial</v>
      </c>
      <c r="I593" s="3" t="str">
        <f>IF(IFERROR(SEARCH("N/A",CID_DB[[#This Row],[ NSN ]]),-1)&lt;&gt;-1,"",LEFT(SUBSTITUTE(SUBSTITUTE(SUBSTITUTE(SUBSTITUTE(SUBSTITUTE(CID_DB[[#This Row],[ NSN ]],"-","")," ","")," ",""),"‐",""),"NA",""),13))</f>
        <v/>
      </c>
      <c r="J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100596255|100596255|Container Assembly, Fiber, PA145|</v>
      </c>
    </row>
    <row r="594" spans="1:10" x14ac:dyDescent="0.35">
      <c r="A594" s="1" t="s">
        <v>3</v>
      </c>
      <c r="B594" s="1" t="s">
        <v>1141</v>
      </c>
      <c r="C594" s="1" t="s">
        <v>1150</v>
      </c>
      <c r="D594" s="1" t="s">
        <v>1150</v>
      </c>
      <c r="E594" s="1" t="s">
        <v>1151</v>
      </c>
      <c r="F594" s="4" t="s">
        <v>3</v>
      </c>
      <c r="G594" s="1" t="s">
        <v>8</v>
      </c>
      <c r="H594" s="3" t="str">
        <f t="shared" si="9"/>
        <v>Commercial</v>
      </c>
      <c r="I594" s="3" t="str">
        <f>IF(IFERROR(SEARCH("N/A",CID_DB[[#This Row],[ NSN ]]),-1)&lt;&gt;-1,"",LEFT(SUBSTITUTE(SUBSTITUTE(SUBSTITUTE(SUBSTITUTE(SUBSTITUTE(CID_DB[[#This Row],[ NSN ]],"-","")," ","")," ",""),"‐",""),"NA",""),13))</f>
        <v/>
      </c>
      <c r="J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100596256|100596256|Container Assembly, Fiber, PA87|</v>
      </c>
    </row>
    <row r="595" spans="1:10" x14ac:dyDescent="0.35">
      <c r="A595" s="1" t="s">
        <v>3</v>
      </c>
      <c r="B595" s="1" t="s">
        <v>1152</v>
      </c>
      <c r="C595" s="1" t="s">
        <v>1153</v>
      </c>
      <c r="D595" s="1" t="s">
        <v>3</v>
      </c>
      <c r="E595" s="1" t="s">
        <v>1154</v>
      </c>
      <c r="F595" s="4">
        <v>2840014593968</v>
      </c>
      <c r="G595" s="1" t="s">
        <v>103</v>
      </c>
      <c r="H595" s="3" t="str">
        <f t="shared" si="9"/>
        <v>Other Than Commercial</v>
      </c>
      <c r="I595" s="3" t="str">
        <f>IF(IFERROR(SEARCH("N/A",CID_DB[[#This Row],[ NSN ]]),-1)&lt;&gt;-1,"",LEFT(SUBSTITUTE(SUBSTITUTE(SUBSTITUTE(SUBSTITUTE(SUBSTITUTE(CID_DB[[#This Row],[ NSN ]],"-","")," ","")," ",""),"‐",""),"NA",""),13))</f>
        <v>2840014593968</v>
      </c>
      <c r="J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211018005||Diffuser Aircraft engine|2840014593968</v>
      </c>
    </row>
    <row r="596" spans="1:10" x14ac:dyDescent="0.35">
      <c r="A596" s="1" t="s">
        <v>3</v>
      </c>
      <c r="B596" s="1" t="s">
        <v>1155</v>
      </c>
      <c r="C596" s="1" t="s">
        <v>1156</v>
      </c>
      <c r="D596" s="1" t="s">
        <v>1156</v>
      </c>
      <c r="E596" s="1" t="s">
        <v>1157</v>
      </c>
      <c r="F596" s="4" t="s">
        <v>3</v>
      </c>
      <c r="G596" s="1" t="s">
        <v>8</v>
      </c>
      <c r="H596" s="3" t="str">
        <f t="shared" si="9"/>
        <v>Commercial</v>
      </c>
      <c r="I596" s="3" t="str">
        <f>IF(IFERROR(SEARCH("N/A",CID_DB[[#This Row],[ NSN ]]),-1)&lt;&gt;-1,"",LEFT(SUBSTITUTE(SUBSTITUTE(SUBSTITUTE(SUBSTITUTE(SUBSTITUTE(CID_DB[[#This Row],[ NSN ]],"-","")," ","")," ",""),"‐",""),"NA",""),13))</f>
        <v/>
      </c>
      <c r="J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DS3716000L1|DS3716000L1|Electric Rotary Encoder|</v>
      </c>
    </row>
    <row r="597" spans="1:10" x14ac:dyDescent="0.35">
      <c r="A597" s="1" t="s">
        <v>3</v>
      </c>
      <c r="B597" s="1" t="s">
        <v>1155</v>
      </c>
      <c r="C597" s="1" t="s">
        <v>1158</v>
      </c>
      <c r="D597" s="1" t="s">
        <v>1158</v>
      </c>
      <c r="E597" s="1" t="s">
        <v>1157</v>
      </c>
      <c r="F597" s="4" t="s">
        <v>3</v>
      </c>
      <c r="G597" s="1" t="s">
        <v>8</v>
      </c>
      <c r="H597" s="3" t="str">
        <f t="shared" si="9"/>
        <v>Commercial</v>
      </c>
      <c r="I597" s="3" t="str">
        <f>IF(IFERROR(SEARCH("N/A",CID_DB[[#This Row],[ NSN ]]),-1)&lt;&gt;-1,"",LEFT(SUBSTITUTE(SUBSTITUTE(SUBSTITUTE(SUBSTITUTE(SUBSTITUTE(CID_DB[[#This Row],[ NSN ]],"-","")," ","")," ",""),"‐",""),"NA",""),13))</f>
        <v/>
      </c>
      <c r="J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DS3716000L2|DS3716000L2|Electric Rotary Encoder|</v>
      </c>
    </row>
    <row r="598" spans="1:10" x14ac:dyDescent="0.35">
      <c r="A598" s="1" t="s">
        <v>3</v>
      </c>
      <c r="B598" s="1" t="s">
        <v>1159</v>
      </c>
      <c r="C598" s="1" t="s">
        <v>1160</v>
      </c>
      <c r="D598" s="1" t="s">
        <v>3</v>
      </c>
      <c r="E598" s="1" t="s">
        <v>1161</v>
      </c>
      <c r="F598" s="4" t="s">
        <v>1162</v>
      </c>
      <c r="G598" s="1" t="s">
        <v>8</v>
      </c>
      <c r="H598" s="3" t="str">
        <f t="shared" si="9"/>
        <v>Commercial</v>
      </c>
      <c r="I598" s="3" t="str">
        <f>IF(IFERROR(SEARCH("N/A",CID_DB[[#This Row],[ NSN ]]),-1)&lt;&gt;-1,"",LEFT(SUBSTITUTE(SUBSTITUTE(SUBSTITUTE(SUBSTITUTE(SUBSTITUTE(CID_DB[[#This Row],[ NSN ]],"-","")," ","")," ",""),"‐",""),"NA",""),13))</f>
        <v>5895015800121</v>
      </c>
      <c r="J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8222429001
(DTU7100)
||Digital Data Transfer Unit (DTU)|5895015800121</v>
      </c>
    </row>
    <row r="599" spans="1:10" x14ac:dyDescent="0.35">
      <c r="A599" s="1" t="s">
        <v>3</v>
      </c>
      <c r="B599" s="1" t="s">
        <v>1159</v>
      </c>
      <c r="C599" s="1" t="s">
        <v>1163</v>
      </c>
      <c r="D599" s="1" t="s">
        <v>3</v>
      </c>
      <c r="E599" s="1" t="s">
        <v>1164</v>
      </c>
      <c r="F599" s="4" t="s">
        <v>1165</v>
      </c>
      <c r="G599" s="1" t="s">
        <v>8</v>
      </c>
      <c r="H599" s="3" t="str">
        <f t="shared" si="9"/>
        <v>Commercial</v>
      </c>
      <c r="I599" s="3" t="str">
        <f>IF(IFERROR(SEARCH("N/A",CID_DB[[#This Row],[ NSN ]]),-1)&lt;&gt;-1,"",LEFT(SUBSTITUTE(SUBSTITUTE(SUBSTITUTE(SUBSTITUTE(SUBSTITUTE(CID_DB[[#This Row],[ NSN ]],"-","")," ","")," ",""),"‐",""),"NA",""),13))</f>
        <v>6130016113108</v>
      </c>
      <c r="J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8222487001
(PSM8600A)
||Power Supply Module, or Power and Switch Module (PSM)|6130016113108</v>
      </c>
    </row>
    <row r="600" spans="1:10" x14ac:dyDescent="0.35">
      <c r="A600" s="1" t="s">
        <v>3</v>
      </c>
      <c r="B600" s="1" t="s">
        <v>1159</v>
      </c>
      <c r="C600" s="1" t="s">
        <v>1166</v>
      </c>
      <c r="D600" s="1" t="s">
        <v>3</v>
      </c>
      <c r="E600" s="1" t="s">
        <v>1167</v>
      </c>
      <c r="F600" s="4" t="s">
        <v>1168</v>
      </c>
      <c r="G600" s="1" t="s">
        <v>8</v>
      </c>
      <c r="H600" s="3" t="str">
        <f t="shared" si="9"/>
        <v>Commercial</v>
      </c>
      <c r="I600" s="3" t="str">
        <f>IF(IFERROR(SEARCH("N/A",CID_DB[[#This Row],[ NSN ]]),-1)&lt;&gt;-1,"",LEFT(SUBSTITUTE(SUBSTITUTE(SUBSTITUTE(SUBSTITUTE(SUBSTITUTE(CID_DB[[#This Row],[ NSN ]],"-","")," ","")," ",""),"‐",""),"NA",""),13))</f>
        <v>1260016112440</v>
      </c>
      <c r="J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8222796001
(MFD268C3A)
||Multifunctional Display Unit (MFD/MDU)|1260016112440</v>
      </c>
    </row>
    <row r="601" spans="1:10" x14ac:dyDescent="0.35">
      <c r="A601" s="1" t="s">
        <v>3</v>
      </c>
      <c r="B601" s="1" t="s">
        <v>6694</v>
      </c>
      <c r="C601" s="1" t="s">
        <v>3</v>
      </c>
      <c r="D601" s="1" t="s">
        <v>6815</v>
      </c>
      <c r="E601" s="1" t="s">
        <v>6899</v>
      </c>
      <c r="F601" s="4" t="s">
        <v>3</v>
      </c>
      <c r="G601" s="1" t="s">
        <v>103</v>
      </c>
      <c r="H601" s="3" t="str">
        <f t="shared" si="9"/>
        <v>Other Than Commercial</v>
      </c>
      <c r="I601" s="3" t="str">
        <f>IF(IFERROR(SEARCH("N/A",CID_DB[[#This Row],[ NSN ]]),-1)&lt;&gt;-1,"",LEFT(SUBSTITUTE(SUBSTITUTE(SUBSTITUTE(SUBSTITUTE(SUBSTITUTE(CID_DB[[#This Row],[ NSN ]],"-","")," ","")," ",""),"‐",""),"NA",""),13))</f>
        <v/>
      </c>
      <c r="J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|7511B1101919|Generator Control Unit Maintenance Services|</v>
      </c>
    </row>
    <row r="602" spans="1:10" x14ac:dyDescent="0.35">
      <c r="A602" s="1" t="s">
        <v>3</v>
      </c>
      <c r="B602" s="1" t="s">
        <v>6694</v>
      </c>
      <c r="C602" s="1" t="s">
        <v>3</v>
      </c>
      <c r="D602" s="1" t="s">
        <v>6816</v>
      </c>
      <c r="E602" s="1" t="s">
        <v>6899</v>
      </c>
      <c r="F602" s="4" t="s">
        <v>3</v>
      </c>
      <c r="G602" s="1" t="s">
        <v>103</v>
      </c>
      <c r="H602" s="3" t="str">
        <f t="shared" si="9"/>
        <v>Other Than Commercial</v>
      </c>
      <c r="I602" s="3" t="str">
        <f>IF(IFERROR(SEARCH("N/A",CID_DB[[#This Row],[ NSN ]]),-1)&lt;&gt;-1,"",LEFT(SUBSTITUTE(SUBSTITUTE(SUBSTITUTE(SUBSTITUTE(SUBSTITUTE(CID_DB[[#This Row],[ NSN ]],"-","")," ","")," ",""),"‐",""),"NA",""),13))</f>
        <v/>
      </c>
      <c r="J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|7511B1101921|Generator Control Unit Maintenance Services|</v>
      </c>
    </row>
    <row r="603" spans="1:10" x14ac:dyDescent="0.35">
      <c r="A603" s="1" t="s">
        <v>3</v>
      </c>
      <c r="B603" s="1" t="s">
        <v>6694</v>
      </c>
      <c r="C603" s="1" t="s">
        <v>3</v>
      </c>
      <c r="D603" s="1" t="s">
        <v>6817</v>
      </c>
      <c r="E603" s="1" t="s">
        <v>6899</v>
      </c>
      <c r="F603" s="4" t="s">
        <v>3</v>
      </c>
      <c r="G603" s="1" t="s">
        <v>103</v>
      </c>
      <c r="H603" s="3" t="str">
        <f t="shared" si="9"/>
        <v>Other Than Commercial</v>
      </c>
      <c r="I603" s="3" t="str">
        <f>IF(IFERROR(SEARCH("N/A",CID_DB[[#This Row],[ NSN ]]),-1)&lt;&gt;-1,"",LEFT(SUBSTITUTE(SUBSTITUTE(SUBSTITUTE(SUBSTITUTE(SUBSTITUTE(CID_DB[[#This Row],[ NSN ]],"-","")," ","")," ",""),"‐",""),"NA",""),13))</f>
        <v/>
      </c>
      <c r="J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|7511B111119001|Generator Control Unit Maintenance Services|</v>
      </c>
    </row>
    <row r="604" spans="1:10" x14ac:dyDescent="0.35">
      <c r="A604" s="1" t="s">
        <v>3</v>
      </c>
      <c r="B604" s="1" t="s">
        <v>1169</v>
      </c>
      <c r="C604" s="1" t="s">
        <v>1170</v>
      </c>
      <c r="D604" s="1" t="s">
        <v>1170</v>
      </c>
      <c r="E604" s="1" t="s">
        <v>1171</v>
      </c>
      <c r="F604" s="4" t="s">
        <v>1172</v>
      </c>
      <c r="G604" s="1" t="s">
        <v>8</v>
      </c>
      <c r="H604" s="3" t="str">
        <f t="shared" si="9"/>
        <v>Commercial</v>
      </c>
      <c r="I604" s="3" t="str">
        <f>IF(IFERROR(SEARCH("N/A",CID_DB[[#This Row],[ NSN ]]),-1)&lt;&gt;-1,"",LEFT(SUBSTITUTE(SUBSTITUTE(SUBSTITUTE(SUBSTITUTE(SUBSTITUTE(CID_DB[[#This Row],[ NSN ]],"-","")," ","")," ",""),"‐",""),"NA",""),13))</f>
        <v>6680014998725</v>
      </c>
      <c r="J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8999796|8999796|Oil Filler Cap|6680014998725</v>
      </c>
    </row>
    <row r="605" spans="1:10" x14ac:dyDescent="0.35">
      <c r="A605" s="1" t="s">
        <v>3</v>
      </c>
      <c r="B605" s="1" t="s">
        <v>1169</v>
      </c>
      <c r="C605" s="1" t="s">
        <v>1173</v>
      </c>
      <c r="D605" s="1" t="s">
        <v>1173</v>
      </c>
      <c r="E605" s="1" t="s">
        <v>1174</v>
      </c>
      <c r="F605" s="4" t="s">
        <v>1175</v>
      </c>
      <c r="G605" s="1" t="s">
        <v>8</v>
      </c>
      <c r="H605" s="3" t="str">
        <f t="shared" si="9"/>
        <v>Commercial</v>
      </c>
      <c r="I605" s="3" t="str">
        <f>IF(IFERROR(SEARCH("N/A",CID_DB[[#This Row],[ NSN ]]),-1)&lt;&gt;-1,"",LEFT(SUBSTITUTE(SUBSTITUTE(SUBSTITUTE(SUBSTITUTE(SUBSTITUTE(CID_DB[[#This Row],[ NSN ]],"-","")," ","")," ",""),"‐",""),"NA",""),13))</f>
        <v>5930011828866</v>
      </c>
      <c r="J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38760013|38760013|Low Oil Pressure Switch|5930011828866</v>
      </c>
    </row>
    <row r="606" spans="1:10" x14ac:dyDescent="0.35">
      <c r="A606" s="1" t="s">
        <v>3</v>
      </c>
      <c r="B606" s="1" t="s">
        <v>1176</v>
      </c>
      <c r="C606" s="1" t="s">
        <v>1177</v>
      </c>
      <c r="D606" s="1" t="s">
        <v>3</v>
      </c>
      <c r="E606" s="1" t="s">
        <v>636</v>
      </c>
      <c r="F606" s="4" t="s">
        <v>3</v>
      </c>
      <c r="G606" s="1" t="s">
        <v>103</v>
      </c>
      <c r="H606" s="3" t="str">
        <f t="shared" si="9"/>
        <v>Other Than Commercial</v>
      </c>
      <c r="I606" s="3" t="str">
        <f>IF(IFERROR(SEARCH("N/A",CID_DB[[#This Row],[ NSN ]]),-1)&lt;&gt;-1,"",LEFT(SUBSTITUTE(SUBSTITUTE(SUBSTITUTE(SUBSTITUTE(SUBSTITUTE(CID_DB[[#This Row],[ NSN ]],"-","")," ","")," ",""),"‐",""),"NA",""),13))</f>
        <v/>
      </c>
      <c r="J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60065285000||Transceiver|</v>
      </c>
    </row>
    <row r="607" spans="1:10" x14ac:dyDescent="0.35">
      <c r="A607" s="1" t="s">
        <v>3</v>
      </c>
      <c r="B607" s="1" t="s">
        <v>1178</v>
      </c>
      <c r="C607" s="1" t="s">
        <v>3</v>
      </c>
      <c r="D607" s="1" t="s">
        <v>1179</v>
      </c>
      <c r="E607" s="1" t="s">
        <v>1180</v>
      </c>
      <c r="F607" s="4" t="s">
        <v>3</v>
      </c>
      <c r="G607" s="1" t="s">
        <v>8</v>
      </c>
      <c r="H607" s="3" t="str">
        <f t="shared" si="9"/>
        <v>Commercial</v>
      </c>
      <c r="I607" s="3" t="str">
        <f>IF(IFERROR(SEARCH("N/A",CID_DB[[#This Row],[ NSN ]]),-1)&lt;&gt;-1,"",LEFT(SUBSTITUTE(SUBSTITUTE(SUBSTITUTE(SUBSTITUTE(SUBSTITUTE(CID_DB[[#This Row],[ NSN ]],"-","")," ","")," ",""),"‐",""),"NA",""),13))</f>
        <v/>
      </c>
      <c r="J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|9346911|Engine Mount, Side|</v>
      </c>
    </row>
    <row r="608" spans="1:10" x14ac:dyDescent="0.35">
      <c r="A608" s="1" t="s">
        <v>3</v>
      </c>
      <c r="B608" s="1" t="s">
        <v>1178</v>
      </c>
      <c r="C608" s="1" t="s">
        <v>3</v>
      </c>
      <c r="D608" s="1" t="s">
        <v>1181</v>
      </c>
      <c r="E608" s="1" t="s">
        <v>1182</v>
      </c>
      <c r="F608" s="4" t="s">
        <v>3</v>
      </c>
      <c r="G608" s="1" t="s">
        <v>8</v>
      </c>
      <c r="H608" s="3" t="str">
        <f t="shared" si="9"/>
        <v>Commercial</v>
      </c>
      <c r="I608" s="3" t="str">
        <f>IF(IFERROR(SEARCH("N/A",CID_DB[[#This Row],[ NSN ]]),-1)&lt;&gt;-1,"",LEFT(SUBSTITUTE(SUBSTITUTE(SUBSTITUTE(SUBSTITUTE(SUBSTITUTE(CID_DB[[#This Row],[ NSN ]],"-","")," ","")," ",""),"‐",""),"NA",""),13))</f>
        <v/>
      </c>
      <c r="J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|9346912|Engine Mount, Top|</v>
      </c>
    </row>
    <row r="609" spans="1:10" x14ac:dyDescent="0.35">
      <c r="A609" s="1" t="s">
        <v>3</v>
      </c>
      <c r="B609" s="1" t="s">
        <v>1178</v>
      </c>
      <c r="C609" s="1" t="s">
        <v>3</v>
      </c>
      <c r="D609" s="1" t="s">
        <v>1183</v>
      </c>
      <c r="E609" s="1" t="s">
        <v>1184</v>
      </c>
      <c r="F609" s="4" t="s">
        <v>3</v>
      </c>
      <c r="G609" s="1" t="s">
        <v>8</v>
      </c>
      <c r="H609" s="3" t="str">
        <f t="shared" si="9"/>
        <v>Commercial</v>
      </c>
      <c r="I609" s="3" t="str">
        <f>IF(IFERROR(SEARCH("N/A",CID_DB[[#This Row],[ NSN ]]),-1)&lt;&gt;-1,"",LEFT(SUBSTITUTE(SUBSTITUTE(SUBSTITUTE(SUBSTITUTE(SUBSTITUTE(CID_DB[[#This Row],[ NSN ]],"-","")," ","")," ",""),"‐",""),"NA",""),13))</f>
        <v/>
      </c>
      <c r="J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|9343807|Isolator Assy, Aft|</v>
      </c>
    </row>
    <row r="610" spans="1:10" x14ac:dyDescent="0.35">
      <c r="A610" s="1" t="s">
        <v>3</v>
      </c>
      <c r="B610" s="1" t="s">
        <v>1178</v>
      </c>
      <c r="C610" s="1" t="s">
        <v>3</v>
      </c>
      <c r="D610" s="1" t="s">
        <v>1185</v>
      </c>
      <c r="E610" s="1" t="s">
        <v>1186</v>
      </c>
      <c r="F610" s="4" t="s">
        <v>3</v>
      </c>
      <c r="G610" s="1" t="s">
        <v>8</v>
      </c>
      <c r="H610" s="3" t="str">
        <f t="shared" si="9"/>
        <v>Commercial</v>
      </c>
      <c r="I610" s="3" t="str">
        <f>IF(IFERROR(SEARCH("N/A",CID_DB[[#This Row],[ NSN ]]),-1)&lt;&gt;-1,"",LEFT(SUBSTITUTE(SUBSTITUTE(SUBSTITUTE(SUBSTITUTE(SUBSTITUTE(CID_DB[[#This Row],[ NSN ]],"-","")," ","")," ",""),"‐",""),"NA",""),13))</f>
        <v/>
      </c>
      <c r="J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|001162406|Pad, Shock Mount, Molded Assy, Heavy|</v>
      </c>
    </row>
    <row r="611" spans="1:10" x14ac:dyDescent="0.35">
      <c r="A611" s="1" t="s">
        <v>3</v>
      </c>
      <c r="B611" s="1" t="s">
        <v>1178</v>
      </c>
      <c r="C611" s="1" t="s">
        <v>3</v>
      </c>
      <c r="D611" s="1" t="s">
        <v>1187</v>
      </c>
      <c r="E611" s="1" t="s">
        <v>1188</v>
      </c>
      <c r="F611" s="4" t="s">
        <v>3</v>
      </c>
      <c r="G611" s="1" t="s">
        <v>8</v>
      </c>
      <c r="H611" s="3" t="str">
        <f t="shared" si="9"/>
        <v>Commercial</v>
      </c>
      <c r="I611" s="3" t="str">
        <f>IF(IFERROR(SEARCH("N/A",CID_DB[[#This Row],[ NSN ]]),-1)&lt;&gt;-1,"",LEFT(SUBSTITUTE(SUBSTITUTE(SUBSTITUTE(SUBSTITUTE(SUBSTITUTE(CID_DB[[#This Row],[ NSN ]],"-","")," ","")," ",""),"‐",""),"NA",""),13))</f>
        <v/>
      </c>
      <c r="J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|001163903|Pad, Shock Mount, Molded Assy|</v>
      </c>
    </row>
    <row r="612" spans="1:10" x14ac:dyDescent="0.35">
      <c r="A612" s="1" t="s">
        <v>3</v>
      </c>
      <c r="B612" s="1" t="s">
        <v>6695</v>
      </c>
      <c r="C612" s="1" t="s">
        <v>6745</v>
      </c>
      <c r="D612" s="1" t="s">
        <v>6818</v>
      </c>
      <c r="E612" s="1" t="s">
        <v>6900</v>
      </c>
      <c r="F612" s="4" t="s">
        <v>3</v>
      </c>
      <c r="G612" s="1" t="s">
        <v>103</v>
      </c>
      <c r="H612" s="3" t="str">
        <f t="shared" si="9"/>
        <v>Other Than Commercial</v>
      </c>
      <c r="I612" s="3" t="str">
        <f>IF(IFERROR(SEARCH("N/A",CID_DB[[#This Row],[ NSN ]]),-1)&lt;&gt;-1,"",LEFT(SUBSTITUTE(SUBSTITUTE(SUBSTITUTE(SUBSTITUTE(SUBSTITUTE(CID_DB[[#This Row],[ NSN ]],"-","")," ","")," ",""),"‐",""),"NA",""),13))</f>
        <v/>
      </c>
      <c r="J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2220106|HG9848C|Receiving, inspection, and shop order creation|</v>
      </c>
    </row>
    <row r="613" spans="1:10" x14ac:dyDescent="0.35">
      <c r="A613" s="1" t="s">
        <v>3</v>
      </c>
      <c r="B613" s="1" t="s">
        <v>6695</v>
      </c>
      <c r="C613" s="1" t="s">
        <v>6745</v>
      </c>
      <c r="D613" s="1" t="s">
        <v>6818</v>
      </c>
      <c r="E613" s="1" t="s">
        <v>6901</v>
      </c>
      <c r="F613" s="4" t="s">
        <v>3</v>
      </c>
      <c r="G613" s="1" t="s">
        <v>103</v>
      </c>
      <c r="H613" s="3" t="str">
        <f t="shared" si="9"/>
        <v>Other Than Commercial</v>
      </c>
      <c r="I613" s="3" t="str">
        <f>IF(IFERROR(SEARCH("N/A",CID_DB[[#This Row],[ NSN ]]),-1)&lt;&gt;-1,"",LEFT(SUBSTITUTE(SUBSTITUTE(SUBSTITUTE(SUBSTITUTE(SUBSTITUTE(CID_DB[[#This Row],[ NSN ]],"-","")," ","")," ",""),"‐",""),"NA",""),13))</f>
        <v/>
      </c>
      <c r="J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2220106|HG9848C|Replacement/enhancement identification|</v>
      </c>
    </row>
    <row r="614" spans="1:10" x14ac:dyDescent="0.35">
      <c r="A614" s="1" t="s">
        <v>3</v>
      </c>
      <c r="B614" s="1" t="s">
        <v>6695</v>
      </c>
      <c r="C614" s="1" t="s">
        <v>6745</v>
      </c>
      <c r="D614" s="1" t="s">
        <v>6818</v>
      </c>
      <c r="E614" s="1" t="s">
        <v>6902</v>
      </c>
      <c r="F614" s="4" t="s">
        <v>3</v>
      </c>
      <c r="G614" s="1" t="s">
        <v>103</v>
      </c>
      <c r="H614" s="3" t="str">
        <f t="shared" si="9"/>
        <v>Other Than Commercial</v>
      </c>
      <c r="I614" s="3" t="str">
        <f>IF(IFERROR(SEARCH("N/A",CID_DB[[#This Row],[ NSN ]]),-1)&lt;&gt;-1,"",LEFT(SUBSTITUTE(SUBSTITUTE(SUBSTITUTE(SUBSTITUTE(SUBSTITUTE(CID_DB[[#This Row],[ NSN ]],"-","")," ","")," ",""),"‐",""),"NA",""),13))</f>
        <v/>
      </c>
      <c r="J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2220106|HG9848C|Functional Test|</v>
      </c>
    </row>
    <row r="615" spans="1:10" x14ac:dyDescent="0.35">
      <c r="A615" s="1" t="s">
        <v>3</v>
      </c>
      <c r="B615" s="1" t="s">
        <v>6695</v>
      </c>
      <c r="C615" s="1" t="s">
        <v>6745</v>
      </c>
      <c r="D615" s="1" t="s">
        <v>6818</v>
      </c>
      <c r="E615" s="1" t="s">
        <v>6903</v>
      </c>
      <c r="F615" s="4" t="s">
        <v>3</v>
      </c>
      <c r="G615" s="1" t="s">
        <v>103</v>
      </c>
      <c r="H615" s="3" t="str">
        <f t="shared" si="9"/>
        <v>Other Than Commercial</v>
      </c>
      <c r="I615" s="3" t="str">
        <f>IF(IFERROR(SEARCH("N/A",CID_DB[[#This Row],[ NSN ]]),-1)&lt;&gt;-1,"",LEFT(SUBSTITUTE(SUBSTITUTE(SUBSTITUTE(SUBSTITUTE(SUBSTITUTE(CID_DB[[#This Row],[ NSN ]],"-","")," ","")," ",""),"‐",""),"NA",""),13))</f>
        <v/>
      </c>
      <c r="J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2220106|HG9848C|Disassembly|</v>
      </c>
    </row>
    <row r="616" spans="1:10" x14ac:dyDescent="0.35">
      <c r="A616" s="1" t="s">
        <v>3</v>
      </c>
      <c r="B616" s="1" t="s">
        <v>6695</v>
      </c>
      <c r="C616" s="1" t="s">
        <v>6745</v>
      </c>
      <c r="D616" s="1" t="s">
        <v>6818</v>
      </c>
      <c r="E616" s="1" t="s">
        <v>6904</v>
      </c>
      <c r="F616" s="4" t="s">
        <v>3</v>
      </c>
      <c r="G616" s="1" t="s">
        <v>103</v>
      </c>
      <c r="H616" s="3" t="str">
        <f t="shared" si="9"/>
        <v>Other Than Commercial</v>
      </c>
      <c r="I616" s="3" t="str">
        <f>IF(IFERROR(SEARCH("N/A",CID_DB[[#This Row],[ NSN ]]),-1)&lt;&gt;-1,"",LEFT(SUBSTITUTE(SUBSTITUTE(SUBSTITUTE(SUBSTITUTE(SUBSTITUTE(CID_DB[[#This Row],[ NSN ]],"-","")," ","")," ",""),"‐",""),"NA",""),13))</f>
        <v/>
      </c>
      <c r="J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2220106|HG9848C|Inspection, update, rework|</v>
      </c>
    </row>
    <row r="617" spans="1:10" x14ac:dyDescent="0.35">
      <c r="A617" s="1" t="s">
        <v>3</v>
      </c>
      <c r="B617" s="1" t="s">
        <v>6695</v>
      </c>
      <c r="C617" s="1" t="s">
        <v>6745</v>
      </c>
      <c r="D617" s="1" t="s">
        <v>6818</v>
      </c>
      <c r="E617" s="1" t="s">
        <v>6905</v>
      </c>
      <c r="F617" s="4" t="s">
        <v>3</v>
      </c>
      <c r="G617" s="1" t="s">
        <v>103</v>
      </c>
      <c r="H617" s="3" t="str">
        <f t="shared" si="9"/>
        <v>Other Than Commercial</v>
      </c>
      <c r="I617" s="3" t="str">
        <f>IF(IFERROR(SEARCH("N/A",CID_DB[[#This Row],[ NSN ]]),-1)&lt;&gt;-1,"",LEFT(SUBSTITUTE(SUBSTITUTE(SUBSTITUTE(SUBSTITUTE(SUBSTITUTE(CID_DB[[#This Row],[ NSN ]],"-","")," ","")," ",""),"‐",""),"NA",""),13))</f>
        <v/>
      </c>
      <c r="J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2220106|HG9848C|Calibration|</v>
      </c>
    </row>
    <row r="618" spans="1:10" x14ac:dyDescent="0.35">
      <c r="A618" s="1" t="s">
        <v>3</v>
      </c>
      <c r="B618" s="1" t="s">
        <v>6695</v>
      </c>
      <c r="C618" s="1" t="s">
        <v>6745</v>
      </c>
      <c r="D618" s="1" t="s">
        <v>6818</v>
      </c>
      <c r="E618" s="1" t="s">
        <v>6906</v>
      </c>
      <c r="F618" s="4" t="s">
        <v>3</v>
      </c>
      <c r="G618" s="1" t="s">
        <v>103</v>
      </c>
      <c r="H618" s="3" t="str">
        <f t="shared" si="9"/>
        <v>Other Than Commercial</v>
      </c>
      <c r="I618" s="3" t="str">
        <f>IF(IFERROR(SEARCH("N/A",CID_DB[[#This Row],[ NSN ]]),-1)&lt;&gt;-1,"",LEFT(SUBSTITUTE(SUBSTITUTE(SUBSTITUTE(SUBSTITUTE(SUBSTITUTE(CID_DB[[#This Row],[ NSN ]],"-","")," ","")," ",""),"‐",""),"NA",""),13))</f>
        <v/>
      </c>
      <c r="J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2220106|HG9848C|Assembly|</v>
      </c>
    </row>
    <row r="619" spans="1:10" x14ac:dyDescent="0.35">
      <c r="A619" s="1" t="s">
        <v>3</v>
      </c>
      <c r="B619" s="1" t="s">
        <v>6695</v>
      </c>
      <c r="C619" s="1" t="s">
        <v>6745</v>
      </c>
      <c r="D619" s="1" t="s">
        <v>6818</v>
      </c>
      <c r="E619" s="1" t="s">
        <v>6907</v>
      </c>
      <c r="F619" s="4" t="s">
        <v>3</v>
      </c>
      <c r="G619" s="1" t="s">
        <v>103</v>
      </c>
      <c r="H619" s="3" t="str">
        <f t="shared" si="9"/>
        <v>Other Than Commercial</v>
      </c>
      <c r="I619" s="3" t="str">
        <f>IF(IFERROR(SEARCH("N/A",CID_DB[[#This Row],[ NSN ]]),-1)&lt;&gt;-1,"",LEFT(SUBSTITUTE(SUBSTITUTE(SUBSTITUTE(SUBSTITUTE(SUBSTITUTE(CID_DB[[#This Row],[ NSN ]],"-","")," ","")," ",""),"‐",""),"NA",""),13))</f>
        <v/>
      </c>
      <c r="J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2220106|HG9848C|Acceptance Testing|</v>
      </c>
    </row>
    <row r="620" spans="1:10" x14ac:dyDescent="0.35">
      <c r="A620" s="1" t="s">
        <v>3</v>
      </c>
      <c r="B620" s="1" t="s">
        <v>6695</v>
      </c>
      <c r="C620" s="1" t="s">
        <v>6745</v>
      </c>
      <c r="D620" s="1" t="s">
        <v>6818</v>
      </c>
      <c r="E620" s="1" t="s">
        <v>6908</v>
      </c>
      <c r="F620" s="4" t="s">
        <v>3</v>
      </c>
      <c r="G620" s="1" t="s">
        <v>103</v>
      </c>
      <c r="H620" s="3" t="str">
        <f t="shared" si="9"/>
        <v>Other Than Commercial</v>
      </c>
      <c r="I620" s="3" t="str">
        <f>IF(IFERROR(SEARCH("N/A",CID_DB[[#This Row],[ NSN ]]),-1)&lt;&gt;-1,"",LEFT(SUBSTITUTE(SUBSTITUTE(SUBSTITUTE(SUBSTITUTE(SUBSTITUTE(CID_DB[[#This Row],[ NSN ]],"-","")," ","")," ",""),"‐",""),"NA",""),13))</f>
        <v/>
      </c>
      <c r="J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2220106|HG9848C|Quality Audit|</v>
      </c>
    </row>
    <row r="621" spans="1:10" x14ac:dyDescent="0.35">
      <c r="A621" s="1" t="s">
        <v>3</v>
      </c>
      <c r="B621" s="1" t="s">
        <v>6695</v>
      </c>
      <c r="C621" s="1" t="s">
        <v>6745</v>
      </c>
      <c r="D621" s="1" t="s">
        <v>6818</v>
      </c>
      <c r="E621" s="1" t="s">
        <v>6909</v>
      </c>
      <c r="F621" s="4" t="s">
        <v>3</v>
      </c>
      <c r="G621" s="1" t="s">
        <v>103</v>
      </c>
      <c r="H621" s="3" t="str">
        <f t="shared" si="9"/>
        <v>Other Than Commercial</v>
      </c>
      <c r="I621" s="3" t="str">
        <f>IF(IFERROR(SEARCH("N/A",CID_DB[[#This Row],[ NSN ]]),-1)&lt;&gt;-1,"",LEFT(SUBSTITUTE(SUBSTITUTE(SUBSTITUTE(SUBSTITUTE(SUBSTITUTE(CID_DB[[#This Row],[ NSN ]],"-","")," ","")," ",""),"‐",""),"NA",""),13))</f>
        <v/>
      </c>
      <c r="J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2220106|HG9848C|Final inspection and testing|</v>
      </c>
    </row>
    <row r="622" spans="1:10" x14ac:dyDescent="0.35">
      <c r="A622" s="1" t="s">
        <v>3</v>
      </c>
      <c r="B622" s="1" t="s">
        <v>1189</v>
      </c>
      <c r="C622" s="1">
        <v>535369</v>
      </c>
      <c r="D622" s="1" t="s">
        <v>3</v>
      </c>
      <c r="E622" s="1" t="s">
        <v>1190</v>
      </c>
      <c r="F622" s="4" t="s">
        <v>1191</v>
      </c>
      <c r="G622" s="1" t="s">
        <v>103</v>
      </c>
      <c r="H622" s="3" t="str">
        <f t="shared" si="9"/>
        <v>Other Than Commercial</v>
      </c>
      <c r="I622" s="3" t="str">
        <f>IF(IFERROR(SEARCH("N/A",CID_DB[[#This Row],[ NSN ]]),-1)&lt;&gt;-1,"",LEFT(SUBSTITUTE(SUBSTITUTE(SUBSTITUTE(SUBSTITUTE(SUBSTITUTE(CID_DB[[#This Row],[ NSN ]],"-","")," ","")," ",""),"‐",""),"NA",""),13))</f>
        <v>1610006286436</v>
      </c>
      <c r="J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535369||Aircraft Propeller Cam|1610006286436</v>
      </c>
    </row>
    <row r="623" spans="1:10" x14ac:dyDescent="0.35">
      <c r="A623" s="1" t="s">
        <v>3</v>
      </c>
      <c r="B623" s="1" t="s">
        <v>1189</v>
      </c>
      <c r="C623" s="1">
        <v>547880</v>
      </c>
      <c r="D623" s="1" t="s">
        <v>3</v>
      </c>
      <c r="E623" s="1" t="s">
        <v>1192</v>
      </c>
      <c r="F623" s="4" t="s">
        <v>1193</v>
      </c>
      <c r="G623" s="1" t="s">
        <v>103</v>
      </c>
      <c r="H623" s="3" t="str">
        <f t="shared" si="9"/>
        <v>Other Than Commercial</v>
      </c>
      <c r="I623" s="3" t="str">
        <f>IF(IFERROR(SEARCH("N/A",CID_DB[[#This Row],[ NSN ]]),-1)&lt;&gt;-1,"",LEFT(SUBSTITUTE(SUBSTITUTE(SUBSTITUTE(SUBSTITUTE(SUBSTITUTE(CID_DB[[#This Row],[ NSN ]],"-","")," ","")," ",""),"‐",""),"NA",""),13))</f>
        <v>1610007178404</v>
      </c>
      <c r="J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547880||Ratchet Pitchlock|1610007178404</v>
      </c>
    </row>
    <row r="624" spans="1:10" x14ac:dyDescent="0.35">
      <c r="A624" s="1" t="s">
        <v>3</v>
      </c>
      <c r="B624" s="1" t="s">
        <v>1189</v>
      </c>
      <c r="C624" s="1" t="s">
        <v>1194</v>
      </c>
      <c r="D624" s="1" t="s">
        <v>3</v>
      </c>
      <c r="E624" s="1" t="s">
        <v>1195</v>
      </c>
      <c r="F624" s="4" t="s">
        <v>1196</v>
      </c>
      <c r="G624" s="1" t="s">
        <v>103</v>
      </c>
      <c r="H624" s="3" t="str">
        <f t="shared" si="9"/>
        <v>Other Than Commercial</v>
      </c>
      <c r="I624" s="3" t="str">
        <f>IF(IFERROR(SEARCH("N/A",CID_DB[[#This Row],[ NSN ]]),-1)&lt;&gt;-1,"",LEFT(SUBSTITUTE(SUBSTITUTE(SUBSTITUTE(SUBSTITUTE(SUBSTITUTE(CID_DB[[#This Row],[ NSN ]],"-","")," ","")," ",""),"‐",""),"NA",""),13))</f>
        <v>4320000711729</v>
      </c>
      <c r="J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7267931||Rotary Pump|4320000711729</v>
      </c>
    </row>
    <row r="625" spans="1:10" x14ac:dyDescent="0.35">
      <c r="A625" s="1" t="s">
        <v>3</v>
      </c>
      <c r="B625" s="1" t="s">
        <v>1189</v>
      </c>
      <c r="C625" s="1">
        <v>527110</v>
      </c>
      <c r="D625" s="1" t="s">
        <v>3</v>
      </c>
      <c r="E625" s="1" t="s">
        <v>1190</v>
      </c>
      <c r="F625" s="4" t="s">
        <v>1197</v>
      </c>
      <c r="G625" s="1" t="s">
        <v>103</v>
      </c>
      <c r="H625" s="3" t="str">
        <f t="shared" si="9"/>
        <v>Other Than Commercial</v>
      </c>
      <c r="I625" s="3" t="str">
        <f>IF(IFERROR(SEARCH("N/A",CID_DB[[#This Row],[ NSN ]]),-1)&lt;&gt;-1,"",LEFT(SUBSTITUTE(SUBSTITUTE(SUBSTITUTE(SUBSTITUTE(SUBSTITUTE(CID_DB[[#This Row],[ NSN ]],"-","")," ","")," ",""),"‐",""),"NA",""),13))</f>
        <v>1610006286438</v>
      </c>
      <c r="J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527110||Aircraft Propeller Cam|1610006286438</v>
      </c>
    </row>
    <row r="626" spans="1:10" x14ac:dyDescent="0.35">
      <c r="A626" s="1" t="s">
        <v>3</v>
      </c>
      <c r="B626" s="1" t="s">
        <v>6696</v>
      </c>
      <c r="C626" s="1" t="s">
        <v>3</v>
      </c>
      <c r="D626" s="1" t="s">
        <v>3</v>
      </c>
      <c r="E626" s="1" t="s">
        <v>6910</v>
      </c>
      <c r="F626" s="4" t="s">
        <v>3</v>
      </c>
      <c r="G626" s="1" t="s">
        <v>8</v>
      </c>
      <c r="H626" s="3" t="str">
        <f t="shared" si="9"/>
        <v>Commercial</v>
      </c>
      <c r="I626" s="3" t="str">
        <f>IF(IFERROR(SEARCH("N/A",CID_DB[[#This Row],[ NSN ]]),-1)&lt;&gt;-1,"",LEFT(SUBSTITUTE(SUBSTITUTE(SUBSTITUTE(SUBSTITUTE(SUBSTITUTE(CID_DB[[#This Row],[ NSN ]],"-","")," ","")," ",""),"‐",""),"NA",""),13))</f>
        <v/>
      </c>
      <c r="J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||HouseHold Goods moving services|</v>
      </c>
    </row>
    <row r="627" spans="1:10" x14ac:dyDescent="0.35">
      <c r="A627" s="1" t="s">
        <v>3</v>
      </c>
      <c r="B627" s="1" t="s">
        <v>6697</v>
      </c>
      <c r="C627" s="1" t="s">
        <v>6746</v>
      </c>
      <c r="D627" s="1" t="s">
        <v>6819</v>
      </c>
      <c r="E627" s="1" t="s">
        <v>6911</v>
      </c>
      <c r="F627" s="4" t="s">
        <v>3</v>
      </c>
      <c r="G627" s="1" t="s">
        <v>103</v>
      </c>
      <c r="H627" s="3" t="str">
        <f t="shared" si="9"/>
        <v>Other Than Commercial</v>
      </c>
      <c r="I627" s="3" t="str">
        <f>IF(IFERROR(SEARCH("N/A",CID_DB[[#This Row],[ NSN ]]),-1)&lt;&gt;-1,"",LEFT(SUBSTITUTE(SUBSTITUTE(SUBSTITUTE(SUBSTITUTE(SUBSTITUTE(CID_DB[[#This Row],[ NSN ]],"-","")," ","")," ",""),"‐",""),"NA",""),13))</f>
        <v/>
      </c>
      <c r="J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7511B110337|388SUE14|Electrical Load Center|</v>
      </c>
    </row>
    <row r="628" spans="1:10" x14ac:dyDescent="0.35">
      <c r="A628" s="1" t="s">
        <v>3</v>
      </c>
      <c r="B628" s="1" t="s">
        <v>6697</v>
      </c>
      <c r="C628" s="1" t="s">
        <v>6747</v>
      </c>
      <c r="D628" s="1" t="s">
        <v>6820</v>
      </c>
      <c r="E628" s="1" t="s">
        <v>6911</v>
      </c>
      <c r="F628" s="4" t="s">
        <v>3</v>
      </c>
      <c r="G628" s="1" t="s">
        <v>103</v>
      </c>
      <c r="H628" s="3" t="str">
        <f t="shared" si="9"/>
        <v>Other Than Commercial</v>
      </c>
      <c r="I628" s="3" t="str">
        <f>IF(IFERROR(SEARCH("N/A",CID_DB[[#This Row],[ NSN ]]),-1)&lt;&gt;-1,"",LEFT(SUBSTITUTE(SUBSTITUTE(SUBSTITUTE(SUBSTITUTE(SUBSTITUTE(CID_DB[[#This Row],[ NSN ]],"-","")," ","")," ",""),"‐",""),"NA",""),13))</f>
        <v/>
      </c>
      <c r="J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7511B110351
7511B110353
7511B11037101
7511B11037103
7611B11039101|416SUE11|Electrical Load Center|</v>
      </c>
    </row>
    <row r="629" spans="1:10" x14ac:dyDescent="0.35">
      <c r="A629" s="1" t="s">
        <v>3</v>
      </c>
      <c r="B629" s="1" t="s">
        <v>6697</v>
      </c>
      <c r="C629" s="1" t="s">
        <v>6748</v>
      </c>
      <c r="D629" s="1" t="s">
        <v>6821</v>
      </c>
      <c r="E629" s="1" t="s">
        <v>6911</v>
      </c>
      <c r="F629" s="4" t="s">
        <v>3</v>
      </c>
      <c r="G629" s="1" t="s">
        <v>103</v>
      </c>
      <c r="H629" s="3" t="str">
        <f t="shared" si="9"/>
        <v>Other Than Commercial</v>
      </c>
      <c r="I629" s="3" t="str">
        <f>IF(IFERROR(SEARCH("N/A",CID_DB[[#This Row],[ NSN ]]),-1)&lt;&gt;-1,"",LEFT(SUBSTITUTE(SUBSTITUTE(SUBSTITUTE(SUBSTITUTE(SUBSTITUTE(CID_DB[[#This Row],[ NSN ]],"-","")," ","")," ",""),"‐",""),"NA",""),13))</f>
        <v/>
      </c>
      <c r="J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7W11B110331|408SUE11|Electrical Load Center|</v>
      </c>
    </row>
    <row r="630" spans="1:10" x14ac:dyDescent="0.35">
      <c r="A630" s="1" t="s">
        <v>3</v>
      </c>
      <c r="B630" s="1" t="s">
        <v>6697</v>
      </c>
      <c r="C630" s="1" t="s">
        <v>6749</v>
      </c>
      <c r="D630" s="1" t="s">
        <v>6822</v>
      </c>
      <c r="E630" s="1" t="s">
        <v>6911</v>
      </c>
      <c r="F630" s="4" t="s">
        <v>3</v>
      </c>
      <c r="G630" s="1" t="s">
        <v>103</v>
      </c>
      <c r="H630" s="3" t="str">
        <f t="shared" si="9"/>
        <v>Other Than Commercial</v>
      </c>
      <c r="I630" s="3" t="str">
        <f>IF(IFERROR(SEARCH("N/A",CID_DB[[#This Row],[ NSN ]]),-1)&lt;&gt;-1,"",LEFT(SUBSTITUTE(SUBSTITUTE(SUBSTITUTE(SUBSTITUTE(SUBSTITUTE(CID_DB[[#This Row],[ NSN ]],"-","")," ","")," ",""),"‐",""),"NA",""),13))</f>
        <v/>
      </c>
      <c r="J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7511B110347|389SUE14|Electrical Load Center|</v>
      </c>
    </row>
    <row r="631" spans="1:10" x14ac:dyDescent="0.35">
      <c r="A631" s="1" t="s">
        <v>3</v>
      </c>
      <c r="B631" s="1" t="s">
        <v>6697</v>
      </c>
      <c r="C631" s="1" t="s">
        <v>6750</v>
      </c>
      <c r="D631" s="1" t="s">
        <v>6823</v>
      </c>
      <c r="E631" s="1" t="s">
        <v>6911</v>
      </c>
      <c r="F631" s="4" t="s">
        <v>3</v>
      </c>
      <c r="G631" s="1" t="s">
        <v>103</v>
      </c>
      <c r="H631" s="3" t="str">
        <f t="shared" si="9"/>
        <v>Other Than Commercial</v>
      </c>
      <c r="I631" s="3" t="str">
        <f>IF(IFERROR(SEARCH("N/A",CID_DB[[#This Row],[ NSN ]]),-1)&lt;&gt;-1,"",LEFT(SUBSTITUTE(SUBSTITUTE(SUBSTITUTE(SUBSTITUTE(SUBSTITUTE(CID_DB[[#This Row],[ NSN ]],"-","")," ","")," ",""),"‐",""),"NA",""),13))</f>
        <v/>
      </c>
      <c r="J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7511B110361
7511B11038103
7511B11038101
7511B11040101
7611B11040101|417SUE11|Electrical Load Center|</v>
      </c>
    </row>
    <row r="632" spans="1:10" x14ac:dyDescent="0.35">
      <c r="A632" s="1" t="s">
        <v>3</v>
      </c>
      <c r="B632" s="1" t="s">
        <v>6697</v>
      </c>
      <c r="C632" s="1" t="s">
        <v>6751</v>
      </c>
      <c r="D632" s="1" t="s">
        <v>6824</v>
      </c>
      <c r="E632" s="1" t="s">
        <v>6911</v>
      </c>
      <c r="F632" s="4" t="s">
        <v>3</v>
      </c>
      <c r="G632" s="1" t="s">
        <v>103</v>
      </c>
      <c r="H632" s="3" t="str">
        <f t="shared" si="9"/>
        <v>Other Than Commercial</v>
      </c>
      <c r="I632" s="3" t="str">
        <f>IF(IFERROR(SEARCH("N/A",CID_DB[[#This Row],[ NSN ]]),-1)&lt;&gt;-1,"",LEFT(SUBSTITUTE(SUBSTITUTE(SUBSTITUTE(SUBSTITUTE(SUBSTITUTE(CID_DB[[#This Row],[ NSN ]],"-","")," ","")," ",""),"‐",""),"NA",""),13))</f>
        <v/>
      </c>
      <c r="J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7W11B110345|401SUE23|Electrical Load Center|</v>
      </c>
    </row>
    <row r="633" spans="1:10" x14ac:dyDescent="0.35">
      <c r="A633" s="1" t="s">
        <v>3</v>
      </c>
      <c r="B633" s="1" t="s">
        <v>6697</v>
      </c>
      <c r="C633" s="1" t="s">
        <v>6752</v>
      </c>
      <c r="D633" s="1" t="s">
        <v>6825</v>
      </c>
      <c r="E633" s="1" t="s">
        <v>6912</v>
      </c>
      <c r="F633" s="4" t="s">
        <v>3</v>
      </c>
      <c r="G633" s="1" t="s">
        <v>103</v>
      </c>
      <c r="H633" s="3" t="str">
        <f t="shared" si="9"/>
        <v>Other Than Commercial</v>
      </c>
      <c r="I633" s="3" t="str">
        <f>IF(IFERROR(SEARCH("N/A",CID_DB[[#This Row],[ NSN ]]),-1)&lt;&gt;-1,"",LEFT(SUBSTITUTE(SUBSTITUTE(SUBSTITUTE(SUBSTITUTE(SUBSTITUTE(CID_DB[[#This Row],[ NSN ]],"-","")," ","")," ",""),"‐",""),"NA",""),13))</f>
        <v/>
      </c>
      <c r="J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7511B252005|1022805|Load Maintenance Panel|</v>
      </c>
    </row>
    <row r="634" spans="1:10" x14ac:dyDescent="0.35">
      <c r="A634" s="1" t="s">
        <v>3</v>
      </c>
      <c r="B634" s="1" t="s">
        <v>6697</v>
      </c>
      <c r="C634" s="1" t="s">
        <v>6753</v>
      </c>
      <c r="D634" s="1" t="s">
        <v>6826</v>
      </c>
      <c r="E634" s="1" t="s">
        <v>6912</v>
      </c>
      <c r="F634" s="4" t="s">
        <v>3</v>
      </c>
      <c r="G634" s="1" t="s">
        <v>103</v>
      </c>
      <c r="H634" s="3" t="str">
        <f t="shared" si="9"/>
        <v>Other Than Commercial</v>
      </c>
      <c r="I634" s="3" t="str">
        <f>IF(IFERROR(SEARCH("N/A",CID_DB[[#This Row],[ NSN ]]),-1)&lt;&gt;-1,"",LEFT(SUBSTITUTE(SUBSTITUTE(SUBSTITUTE(SUBSTITUTE(SUBSTITUTE(CID_DB[[#This Row],[ NSN ]],"-","")," ","")," ",""),"‐",""),"NA",""),13))</f>
        <v/>
      </c>
      <c r="J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7511B252007|180040001|Load Maintenance Panel|</v>
      </c>
    </row>
    <row r="635" spans="1:10" x14ac:dyDescent="0.35">
      <c r="A635" s="1" t="s">
        <v>3</v>
      </c>
      <c r="B635" s="1" t="s">
        <v>6697</v>
      </c>
      <c r="C635" s="1" t="s">
        <v>6754</v>
      </c>
      <c r="D635" s="1" t="s">
        <v>6827</v>
      </c>
      <c r="E635" s="1" t="s">
        <v>6913</v>
      </c>
      <c r="F635" s="4" t="s">
        <v>3</v>
      </c>
      <c r="G635" s="1" t="s">
        <v>103</v>
      </c>
      <c r="H635" s="3" t="str">
        <f t="shared" si="9"/>
        <v>Other Than Commercial</v>
      </c>
      <c r="I635" s="3" t="str">
        <f>IF(IFERROR(SEARCH("N/A",CID_DB[[#This Row],[ NSN ]]),-1)&lt;&gt;-1,"",LEFT(SUBSTITUTE(SUBSTITUTE(SUBSTITUTE(SUBSTITUTE(SUBSTITUTE(CID_DB[[#This Row],[ NSN ]],"-","")," ","")," ",""),"‐",""),"NA",""),13))</f>
        <v/>
      </c>
      <c r="J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75174000109|8354904|Pylon Interface Unit|</v>
      </c>
    </row>
    <row r="636" spans="1:10" x14ac:dyDescent="0.35">
      <c r="A636" s="1" t="s">
        <v>3</v>
      </c>
      <c r="B636" s="1" t="s">
        <v>6697</v>
      </c>
      <c r="C636" s="1" t="s">
        <v>6755</v>
      </c>
      <c r="D636" s="1" t="s">
        <v>6828</v>
      </c>
      <c r="E636" s="1" t="s">
        <v>6913</v>
      </c>
      <c r="F636" s="4" t="s">
        <v>3</v>
      </c>
      <c r="G636" s="1" t="s">
        <v>103</v>
      </c>
      <c r="H636" s="3" t="str">
        <f t="shared" si="9"/>
        <v>Other Than Commercial</v>
      </c>
      <c r="I636" s="3" t="str">
        <f>IF(IFERROR(SEARCH("N/A",CID_DB[[#This Row],[ NSN ]]),-1)&lt;&gt;-1,"",LEFT(SUBSTITUTE(SUBSTITUTE(SUBSTITUTE(SUBSTITUTE(SUBSTITUTE(CID_DB[[#This Row],[ NSN ]],"-","")," ","")," ",""),"‐",""),"NA",""),13))</f>
        <v/>
      </c>
      <c r="J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751740001011|8354905|Pylon Interface Unit|</v>
      </c>
    </row>
    <row r="637" spans="1:10" x14ac:dyDescent="0.35">
      <c r="A637" s="1" t="s">
        <v>3</v>
      </c>
      <c r="B637" s="1" t="s">
        <v>6697</v>
      </c>
      <c r="C637" s="1" t="s">
        <v>6756</v>
      </c>
      <c r="D637" s="1" t="s">
        <v>6829</v>
      </c>
      <c r="E637" s="1" t="s">
        <v>6914</v>
      </c>
      <c r="F637" s="4" t="s">
        <v>3</v>
      </c>
      <c r="G637" s="1" t="s">
        <v>103</v>
      </c>
      <c r="H637" s="3" t="str">
        <f t="shared" si="9"/>
        <v>Other Than Commercial</v>
      </c>
      <c r="I637" s="3" t="str">
        <f>IF(IFERROR(SEARCH("N/A",CID_DB[[#This Row],[ NSN ]]),-1)&lt;&gt;-1,"",LEFT(SUBSTITUTE(SUBSTITUTE(SUBSTITUTE(SUBSTITUTE(SUBSTITUTE(CID_DB[[#This Row],[ NSN ]],"-","")," ","")," ",""),"‐",""),"NA",""),13))</f>
        <v/>
      </c>
      <c r="J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7511B110871|386SUE1|High Power Switch Module|</v>
      </c>
    </row>
    <row r="638" spans="1:10" x14ac:dyDescent="0.35">
      <c r="A638" s="1" t="s">
        <v>3</v>
      </c>
      <c r="B638" s="1" t="s">
        <v>6697</v>
      </c>
      <c r="C638" s="1" t="s">
        <v>6757</v>
      </c>
      <c r="D638" s="1" t="s">
        <v>6830</v>
      </c>
      <c r="E638" s="1" t="s">
        <v>6914</v>
      </c>
      <c r="F638" s="4" t="s">
        <v>3</v>
      </c>
      <c r="G638" s="1" t="s">
        <v>103</v>
      </c>
      <c r="H638" s="3" t="str">
        <f t="shared" si="9"/>
        <v>Other Than Commercial</v>
      </c>
      <c r="I638" s="3" t="str">
        <f>IF(IFERROR(SEARCH("N/A",CID_DB[[#This Row],[ NSN ]]),-1)&lt;&gt;-1,"",LEFT(SUBSTITUTE(SUBSTITUTE(SUBSTITUTE(SUBSTITUTE(SUBSTITUTE(CID_DB[[#This Row],[ NSN ]],"-","")," ","")," ",""),"‐",""),"NA",""),13))</f>
        <v/>
      </c>
      <c r="J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7511B110971|414SUE1|High Power Switch Module|</v>
      </c>
    </row>
    <row r="639" spans="1:10" x14ac:dyDescent="0.35">
      <c r="A639" s="1" t="s">
        <v>3</v>
      </c>
      <c r="B639" s="1" t="s">
        <v>6697</v>
      </c>
      <c r="C639" s="1" t="s">
        <v>6758</v>
      </c>
      <c r="D639" s="1" t="s">
        <v>6831</v>
      </c>
      <c r="E639" s="1" t="s">
        <v>6914</v>
      </c>
      <c r="F639" s="4" t="s">
        <v>3</v>
      </c>
      <c r="G639" s="1" t="s">
        <v>103</v>
      </c>
      <c r="H639" s="3" t="str">
        <f t="shared" si="9"/>
        <v>Other Than Commercial</v>
      </c>
      <c r="I639" s="3" t="str">
        <f>IF(IFERROR(SEARCH("N/A",CID_DB[[#This Row],[ NSN ]]),-1)&lt;&gt;-1,"",LEFT(SUBSTITUTE(SUBSTITUTE(SUBSTITUTE(SUBSTITUTE(SUBSTITUTE(CID_DB[[#This Row],[ NSN ]],"-","")," ","")," ",""),"‐",""),"NA",""),13))</f>
        <v/>
      </c>
      <c r="J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7511B110881|387SUE1|High Power Switch Module|</v>
      </c>
    </row>
    <row r="640" spans="1:10" x14ac:dyDescent="0.35">
      <c r="A640" s="1" t="s">
        <v>3</v>
      </c>
      <c r="B640" s="1" t="s">
        <v>6697</v>
      </c>
      <c r="C640" s="1" t="s">
        <v>6759</v>
      </c>
      <c r="D640" s="1" t="s">
        <v>6832</v>
      </c>
      <c r="E640" s="1" t="s">
        <v>6914</v>
      </c>
      <c r="F640" s="4" t="s">
        <v>3</v>
      </c>
      <c r="G640" s="1" t="s">
        <v>103</v>
      </c>
      <c r="H640" s="3" t="str">
        <f t="shared" si="9"/>
        <v>Other Than Commercial</v>
      </c>
      <c r="I640" s="3" t="str">
        <f>IF(IFERROR(SEARCH("N/A",CID_DB[[#This Row],[ NSN ]]),-1)&lt;&gt;-1,"",LEFT(SUBSTITUTE(SUBSTITUTE(SUBSTITUTE(SUBSTITUTE(SUBSTITUTE(CID_DB[[#This Row],[ NSN ]],"-","")," ","")," ",""),"‐",""),"NA",""),13))</f>
        <v/>
      </c>
      <c r="J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7511B110981|415SUE1|High Power Switch Module|</v>
      </c>
    </row>
    <row r="641" spans="1:10" x14ac:dyDescent="0.35">
      <c r="A641" s="1" t="s">
        <v>3</v>
      </c>
      <c r="B641" s="1" t="s">
        <v>6697</v>
      </c>
      <c r="C641" s="1" t="s">
        <v>6760</v>
      </c>
      <c r="D641" s="1" t="s">
        <v>6833</v>
      </c>
      <c r="E641" s="1" t="s">
        <v>6914</v>
      </c>
      <c r="F641" s="4" t="s">
        <v>3</v>
      </c>
      <c r="G641" s="1" t="s">
        <v>103</v>
      </c>
      <c r="H641" s="3" t="str">
        <f t="shared" si="9"/>
        <v>Other Than Commercial</v>
      </c>
      <c r="I641" s="3" t="str">
        <f>IF(IFERROR(SEARCH("N/A",CID_DB[[#This Row],[ NSN ]]),-1)&lt;&gt;-1,"",LEFT(SUBSTITUTE(SUBSTITUTE(SUBSTITUTE(SUBSTITUTE(SUBSTITUTE(CID_DB[[#This Row],[ NSN ]],"-","")," ","")," ",""),"‐",""),"NA",""),13))</f>
        <v/>
      </c>
      <c r="J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7W11B110881|400SUE1|High Power Switch Module|</v>
      </c>
    </row>
    <row r="642" spans="1:10" x14ac:dyDescent="0.35">
      <c r="A642" s="1" t="s">
        <v>3</v>
      </c>
      <c r="B642" s="1" t="s">
        <v>6697</v>
      </c>
      <c r="C642" s="1" t="s">
        <v>6761</v>
      </c>
      <c r="D642" s="1" t="s">
        <v>6834</v>
      </c>
      <c r="E642" s="1" t="s">
        <v>6915</v>
      </c>
      <c r="F642" s="4" t="s">
        <v>3</v>
      </c>
      <c r="G642" s="1" t="s">
        <v>103</v>
      </c>
      <c r="H642" s="3" t="str">
        <f t="shared" si="9"/>
        <v>Other Than Commercial</v>
      </c>
      <c r="I642" s="3" t="str">
        <f>IF(IFERROR(SEARCH("N/A",CID_DB[[#This Row],[ NSN ]]),-1)&lt;&gt;-1,"",LEFT(SUBSTITUTE(SUBSTITUTE(SUBSTITUTE(SUBSTITUTE(SUBSTITUTE(CID_DB[[#This Row],[ NSN ]],"-","")," ","")," ",""),"‐",""),"NA",""),13))</f>
        <v/>
      </c>
      <c r="J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7511B11110003|422SUE21|Power Control Unit|</v>
      </c>
    </row>
    <row r="643" spans="1:10" x14ac:dyDescent="0.35">
      <c r="A643" s="1" t="s">
        <v>3</v>
      </c>
      <c r="B643" s="1" t="s">
        <v>6697</v>
      </c>
      <c r="C643" s="1" t="s">
        <v>6762</v>
      </c>
      <c r="D643" s="1" t="s">
        <v>6835</v>
      </c>
      <c r="E643" s="1" t="s">
        <v>6915</v>
      </c>
      <c r="F643" s="4" t="s">
        <v>3</v>
      </c>
      <c r="G643" s="1" t="s">
        <v>103</v>
      </c>
      <c r="H643" s="3" t="str">
        <f t="shared" ref="H643:H706" si="10">IF(G643="Y - CID","Commercial",IF(G643="N - CID","Other Than Commercial","N/A"))</f>
        <v>Other Than Commercial</v>
      </c>
      <c r="I643" s="3" t="str">
        <f>IF(IFERROR(SEARCH("N/A",CID_DB[[#This Row],[ NSN ]]),-1)&lt;&gt;-1,"",LEFT(SUBSTITUTE(SUBSTITUTE(SUBSTITUTE(SUBSTITUTE(SUBSTITUTE(CID_DB[[#This Row],[ NSN ]],"-","")," ","")," ",""),"‐",""),"NA",""),13))</f>
        <v/>
      </c>
      <c r="J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7511B11110001|422SUE11|Power Control Unit|</v>
      </c>
    </row>
    <row r="644" spans="1:10" x14ac:dyDescent="0.35">
      <c r="A644" s="1" t="s">
        <v>3</v>
      </c>
      <c r="B644" s="1" t="s">
        <v>6697</v>
      </c>
      <c r="C644" s="1" t="s">
        <v>6763</v>
      </c>
      <c r="D644" s="1" t="s">
        <v>6836</v>
      </c>
      <c r="E644" s="1" t="s">
        <v>6916</v>
      </c>
      <c r="F644" s="4" t="s">
        <v>3</v>
      </c>
      <c r="G644" s="1" t="s">
        <v>103</v>
      </c>
      <c r="H644" s="3" t="str">
        <f t="shared" si="10"/>
        <v>Other Than Commercial</v>
      </c>
      <c r="I644" s="3" t="str">
        <f>IF(IFERROR(SEARCH("N/A",CID_DB[[#This Row],[ NSN ]]),-1)&lt;&gt;-1,"",LEFT(SUBSTITUTE(SUBSTITUTE(SUBSTITUTE(SUBSTITUTE(SUBSTITUTE(CID_DB[[#This Row],[ NSN ]],"-","")," ","")," ",""),"‐",""),"NA",""),13))</f>
        <v/>
      </c>
      <c r="J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751500001015|34185515|Maintenance Data Recorder Assembly|</v>
      </c>
    </row>
    <row r="645" spans="1:10" x14ac:dyDescent="0.35">
      <c r="A645" s="1" t="s">
        <v>3</v>
      </c>
      <c r="B645" s="1" t="s">
        <v>6697</v>
      </c>
      <c r="C645" s="1" t="s">
        <v>6764</v>
      </c>
      <c r="D645" s="1" t="s">
        <v>6837</v>
      </c>
      <c r="E645" s="1" t="s">
        <v>6916</v>
      </c>
      <c r="F645" s="4" t="s">
        <v>3</v>
      </c>
      <c r="G645" s="1" t="s">
        <v>103</v>
      </c>
      <c r="H645" s="3" t="str">
        <f t="shared" si="10"/>
        <v>Other Than Commercial</v>
      </c>
      <c r="I645" s="3" t="str">
        <f>IF(IFERROR(SEARCH("N/A",CID_DB[[#This Row],[ NSN ]]),-1)&lt;&gt;-1,"",LEFT(SUBSTITUTE(SUBSTITUTE(SUBSTITUTE(SUBSTITUTE(SUBSTITUTE(CID_DB[[#This Row],[ NSN ]],"-","")," ","")," ",""),"‐",""),"NA",""),13))</f>
        <v/>
      </c>
      <c r="J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751500001017|34185517|Maintenance Data Recorder Assembly|</v>
      </c>
    </row>
    <row r="646" spans="1:10" x14ac:dyDescent="0.35">
      <c r="A646" s="1" t="s">
        <v>3</v>
      </c>
      <c r="B646" s="1" t="s">
        <v>6697</v>
      </c>
      <c r="C646" s="1" t="s">
        <v>6765</v>
      </c>
      <c r="D646" s="1" t="s">
        <v>6838</v>
      </c>
      <c r="E646" s="1" t="s">
        <v>6916</v>
      </c>
      <c r="F646" s="4" t="s">
        <v>3</v>
      </c>
      <c r="G646" s="1" t="s">
        <v>103</v>
      </c>
      <c r="H646" s="3" t="str">
        <f t="shared" si="10"/>
        <v>Other Than Commercial</v>
      </c>
      <c r="I646" s="3" t="str">
        <f>IF(IFERROR(SEARCH("N/A",CID_DB[[#This Row],[ NSN ]]),-1)&lt;&gt;-1,"",LEFT(SUBSTITUTE(SUBSTITUTE(SUBSTITUTE(SUBSTITUTE(SUBSTITUTE(CID_DB[[#This Row],[ NSN ]],"-","")," ","")," ",""),"‐",""),"NA",""),13))</f>
        <v/>
      </c>
      <c r="J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751500001019|18714601|Maintenance Data Recorder Assembly|</v>
      </c>
    </row>
    <row r="647" spans="1:10" x14ac:dyDescent="0.35">
      <c r="A647" s="1" t="s">
        <v>3</v>
      </c>
      <c r="B647" s="1" t="s">
        <v>1198</v>
      </c>
      <c r="C647" s="1" t="s">
        <v>1199</v>
      </c>
      <c r="D647" s="1" t="s">
        <v>3</v>
      </c>
      <c r="E647" s="1" t="s">
        <v>1200</v>
      </c>
      <c r="F647" s="4" t="s">
        <v>1201</v>
      </c>
      <c r="G647" s="1" t="s">
        <v>103</v>
      </c>
      <c r="H647" s="3" t="str">
        <f t="shared" si="10"/>
        <v>Other Than Commercial</v>
      </c>
      <c r="I647" s="3" t="str">
        <f>IF(IFERROR(SEARCH("N/A",CID_DB[[#This Row],[ NSN ]]),-1)&lt;&gt;-1,"",LEFT(SUBSTITUTE(SUBSTITUTE(SUBSTITUTE(SUBSTITUTE(SUBSTITUTE(CID_DB[[#This Row],[ NSN ]],"-","")," ","")," ",""),"‐",""),"NA",""),13))</f>
        <v>1430016431238</v>
      </c>
      <c r="J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135034141||SV126 Smart Display|1430016431238</v>
      </c>
    </row>
    <row r="648" spans="1:10" x14ac:dyDescent="0.35">
      <c r="A648" s="1" t="s">
        <v>3</v>
      </c>
      <c r="B648" s="1" t="s">
        <v>1198</v>
      </c>
      <c r="C648" s="1" t="s">
        <v>1202</v>
      </c>
      <c r="D648" s="1" t="s">
        <v>3</v>
      </c>
      <c r="E648" s="1" t="s">
        <v>1203</v>
      </c>
      <c r="F648" s="4" t="s">
        <v>1204</v>
      </c>
      <c r="G648" s="1" t="s">
        <v>103</v>
      </c>
      <c r="H648" s="3" t="str">
        <f t="shared" si="10"/>
        <v>Other Than Commercial</v>
      </c>
      <c r="I648" s="3" t="str">
        <f>IF(IFERROR(SEARCH("N/A",CID_DB[[#This Row],[ NSN ]]),-1)&lt;&gt;-1,"",LEFT(SUBSTITUTE(SUBSTITUTE(SUBSTITUTE(SUBSTITUTE(SUBSTITUTE(CID_DB[[#This Row],[ NSN ]],"-","")," ","")," ",""),"‐",""),"NA",""),13))</f>
        <v>7025016761525</v>
      </c>
      <c r="J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K9347932||Display Unit|7025016761525</v>
      </c>
    </row>
    <row r="649" spans="1:10" x14ac:dyDescent="0.35">
      <c r="A649" s="1" t="s">
        <v>3</v>
      </c>
      <c r="B649" s="1" t="s">
        <v>1205</v>
      </c>
      <c r="C649" s="1" t="s">
        <v>1206</v>
      </c>
      <c r="D649" s="1" t="s">
        <v>3</v>
      </c>
      <c r="E649" s="1" t="s">
        <v>1207</v>
      </c>
      <c r="F649" s="4" t="s">
        <v>3</v>
      </c>
      <c r="G649" s="1" t="s">
        <v>8</v>
      </c>
      <c r="H649" s="3" t="str">
        <f t="shared" si="10"/>
        <v>Commercial</v>
      </c>
      <c r="I649" s="3" t="str">
        <f>IF(IFERROR(SEARCH("N/A",CID_DB[[#This Row],[ NSN ]]),-1)&lt;&gt;-1,"",LEFT(SUBSTITUTE(SUBSTITUTE(SUBSTITUTE(SUBSTITUTE(SUBSTITUTE(CID_DB[[#This Row],[ NSN ]],"-","")," ","")," ",""),"‐",""),"NA",""),13))</f>
        <v/>
      </c>
      <c r="J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NP2000||Propeller Assembly|</v>
      </c>
    </row>
    <row r="650" spans="1:10" x14ac:dyDescent="0.35">
      <c r="A650" s="1" t="s">
        <v>3</v>
      </c>
      <c r="B650" s="1" t="s">
        <v>1205</v>
      </c>
      <c r="C650" s="1" t="s">
        <v>3</v>
      </c>
      <c r="D650" s="1" t="s">
        <v>3</v>
      </c>
      <c r="E650" s="1" t="s">
        <v>6917</v>
      </c>
      <c r="F650" s="4" t="s">
        <v>3</v>
      </c>
      <c r="G650" s="1" t="s">
        <v>8</v>
      </c>
      <c r="H650" s="3" t="str">
        <f t="shared" si="10"/>
        <v>Commercial</v>
      </c>
      <c r="I650" s="3" t="str">
        <f>IF(IFERROR(SEARCH("N/A",CID_DB[[#This Row],[ NSN ]]),-1)&lt;&gt;-1,"",LEFT(SUBSTITUTE(SUBSTITUTE(SUBSTITUTE(SUBSTITUTE(SUBSTITUTE(CID_DB[[#This Row],[ NSN ]],"-","")," ","")," ",""),"‐",""),"NA",""),13))</f>
        <v/>
      </c>
      <c r="J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||NP2000 Inspection/Repair/Overhaul Services|</v>
      </c>
    </row>
    <row r="651" spans="1:10" x14ac:dyDescent="0.35">
      <c r="A651" s="1" t="s">
        <v>3</v>
      </c>
      <c r="B651" s="1" t="s">
        <v>1208</v>
      </c>
      <c r="C651" s="1" t="s">
        <v>3</v>
      </c>
      <c r="D651" s="1" t="s">
        <v>1209</v>
      </c>
      <c r="E651" s="1" t="s">
        <v>1210</v>
      </c>
      <c r="F651" s="4" t="s">
        <v>3</v>
      </c>
      <c r="G651" s="1" t="s">
        <v>8</v>
      </c>
      <c r="H651" s="3" t="str">
        <f t="shared" si="10"/>
        <v>Commercial</v>
      </c>
      <c r="I651" s="3" t="str">
        <f>IF(IFERROR(SEARCH("N/A",CID_DB[[#This Row],[ NSN ]]),-1)&lt;&gt;-1,"",LEFT(SUBSTITUTE(SUBSTITUTE(SUBSTITUTE(SUBSTITUTE(SUBSTITUTE(CID_DB[[#This Row],[ NSN ]],"-","")," ","")," ",""),"‐",""),"NA",""),13))</f>
        <v/>
      </c>
      <c r="J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|9850760000010SP|FCC II Kit|</v>
      </c>
    </row>
    <row r="652" spans="1:10" x14ac:dyDescent="0.35">
      <c r="A652" s="1" t="s">
        <v>3</v>
      </c>
      <c r="B652" s="1" t="s">
        <v>1208</v>
      </c>
      <c r="C652" s="1" t="s">
        <v>3</v>
      </c>
      <c r="D652" s="1" t="s">
        <v>3</v>
      </c>
      <c r="E652" s="1" t="s">
        <v>1211</v>
      </c>
      <c r="F652" s="4" t="s">
        <v>3</v>
      </c>
      <c r="G652" s="1" t="s">
        <v>8</v>
      </c>
      <c r="H652" s="3" t="str">
        <f t="shared" si="10"/>
        <v>Commercial</v>
      </c>
      <c r="I652" s="3" t="str">
        <f>IF(IFERROR(SEARCH("N/A",CID_DB[[#This Row],[ NSN ]]),-1)&lt;&gt;-1,"",LEFT(SUBSTITUTE(SUBSTITUTE(SUBSTITUTE(SUBSTITUTE(SUBSTITUTE(CID_DB[[#This Row],[ NSN ]],"-","")," ","")," ",""),"‐",""),"NA",""),13))</f>
        <v/>
      </c>
      <c r="J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||FCC II Kit 5 year warranty|</v>
      </c>
    </row>
    <row r="653" spans="1:10" x14ac:dyDescent="0.35">
      <c r="A653" s="1" t="s">
        <v>3</v>
      </c>
      <c r="B653" s="1" t="s">
        <v>1212</v>
      </c>
      <c r="C653" s="1" t="s">
        <v>410</v>
      </c>
      <c r="D653" s="1" t="s">
        <v>410</v>
      </c>
      <c r="E653" s="1" t="s">
        <v>1213</v>
      </c>
      <c r="F653" s="4" t="s">
        <v>3</v>
      </c>
      <c r="G653" s="1" t="s">
        <v>8</v>
      </c>
      <c r="H653" s="3" t="str">
        <f t="shared" si="10"/>
        <v>Commercial</v>
      </c>
      <c r="I653" s="3" t="str">
        <f>IF(IFERROR(SEARCH("N/A",CID_DB[[#This Row],[ NSN ]]),-1)&lt;&gt;-1,"",LEFT(SUBSTITUTE(SUBSTITUTE(SUBSTITUTE(SUBSTITUTE(SUBSTITUTE(CID_DB[[#This Row],[ NSN ]],"-","")," ","")," ",""),"‐",""),"NA",""),13))</f>
        <v/>
      </c>
      <c r="J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CCA1921C211|CCA1921C211|Intel Graphics Processing Module (iGPM)  Video Processing Module|</v>
      </c>
    </row>
    <row r="654" spans="1:10" x14ac:dyDescent="0.35">
      <c r="A654" s="1" t="s">
        <v>3</v>
      </c>
      <c r="B654" s="1" t="s">
        <v>1212</v>
      </c>
      <c r="C654" s="1" t="s">
        <v>411</v>
      </c>
      <c r="D654" s="1" t="s">
        <v>411</v>
      </c>
      <c r="E654" s="1" t="s">
        <v>1214</v>
      </c>
      <c r="F654" s="4" t="s">
        <v>3</v>
      </c>
      <c r="G654" s="1" t="s">
        <v>8</v>
      </c>
      <c r="H654" s="3" t="str">
        <f t="shared" si="10"/>
        <v>Commercial</v>
      </c>
      <c r="I654" s="3" t="str">
        <f>IF(IFERROR(SEARCH("N/A",CID_DB[[#This Row],[ NSN ]]),-1)&lt;&gt;-1,"",LEFT(SUBSTITUTE(SUBSTITUTE(SUBSTITUTE(SUBSTITUTE(SUBSTITUTE(CID_DB[[#This Row],[ NSN ]],"-","")," ","")," ",""),"‐",""),"NA",""),13))</f>
        <v/>
      </c>
      <c r="J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CCA1922C201|CCA1922C201|Intel Single Board Computer (iSBC)|</v>
      </c>
    </row>
    <row r="655" spans="1:10" x14ac:dyDescent="0.35">
      <c r="A655" s="1" t="s">
        <v>3</v>
      </c>
      <c r="B655" s="1" t="s">
        <v>1212</v>
      </c>
      <c r="C655" s="1" t="s">
        <v>1215</v>
      </c>
      <c r="D655" s="1" t="s">
        <v>1215</v>
      </c>
      <c r="E655" s="1" t="s">
        <v>1216</v>
      </c>
      <c r="F655" s="4" t="s">
        <v>3</v>
      </c>
      <c r="G655" s="1" t="s">
        <v>8</v>
      </c>
      <c r="H655" s="3" t="str">
        <f t="shared" si="10"/>
        <v>Commercial</v>
      </c>
      <c r="I655" s="3" t="str">
        <f>IF(IFERROR(SEARCH("N/A",CID_DB[[#This Row],[ NSN ]]),-1)&lt;&gt;-1,"",LEFT(SUBSTITUTE(SUBSTITUTE(SUBSTITUTE(SUBSTITUTE(SUBSTITUTE(CID_DB[[#This Row],[ NSN ]],"-","")," ","")," ",""),"‐",""),"NA",""),13))</f>
        <v/>
      </c>
      <c r="J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CCA1923C200|CCA1923C200|Bridge Card  Intel Graphics Processing Module (iGPM)|</v>
      </c>
    </row>
    <row r="656" spans="1:10" x14ac:dyDescent="0.35">
      <c r="A656" s="1" t="s">
        <v>3</v>
      </c>
      <c r="B656" s="1" t="s">
        <v>1212</v>
      </c>
      <c r="C656" s="1" t="s">
        <v>1217</v>
      </c>
      <c r="D656" s="1" t="s">
        <v>1217</v>
      </c>
      <c r="E656" s="1" t="s">
        <v>1218</v>
      </c>
      <c r="F656" s="4" t="s">
        <v>3</v>
      </c>
      <c r="G656" s="1" t="s">
        <v>8</v>
      </c>
      <c r="H656" s="3" t="str">
        <f t="shared" si="10"/>
        <v>Commercial</v>
      </c>
      <c r="I656" s="3" t="str">
        <f>IF(IFERROR(SEARCH("N/A",CID_DB[[#This Row],[ NSN ]]),-1)&lt;&gt;-1,"",LEFT(SUBSTITUTE(SUBSTITUTE(SUBSTITUTE(SUBSTITUTE(SUBSTITUTE(CID_DB[[#This Row],[ NSN ]],"-","")," ","")," ",""),"‐",""),"NA",""),13))</f>
        <v/>
      </c>
      <c r="J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CCA1924C200|CCA1924C200|Bridge Card  Intel Single Board Computer (iSBC)|</v>
      </c>
    </row>
    <row r="657" spans="1:10" x14ac:dyDescent="0.35">
      <c r="A657" s="1" t="s">
        <v>3</v>
      </c>
      <c r="B657" s="1" t="s">
        <v>1212</v>
      </c>
      <c r="C657" s="1" t="s">
        <v>1219</v>
      </c>
      <c r="D657" s="1" t="s">
        <v>1219</v>
      </c>
      <c r="E657" s="1" t="s">
        <v>1220</v>
      </c>
      <c r="F657" s="4" t="s">
        <v>3</v>
      </c>
      <c r="G657" s="1" t="s">
        <v>8</v>
      </c>
      <c r="H657" s="3" t="str">
        <f t="shared" si="10"/>
        <v>Commercial</v>
      </c>
      <c r="I657" s="3" t="str">
        <f>IF(IFERROR(SEARCH("N/A",CID_DB[[#This Row],[ NSN ]]),-1)&lt;&gt;-1,"",LEFT(SUBSTITUTE(SUBSTITUTE(SUBSTITUTE(SUBSTITUTE(SUBSTITUTE(CID_DB[[#This Row],[ NSN ]],"-","")," ","")," ",""),"‐",""),"NA",""),13))</f>
        <v/>
      </c>
      <c r="J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CBL1921001|CBL1921001|Cable (J12)  Harness Assembly|</v>
      </c>
    </row>
    <row r="658" spans="1:10" x14ac:dyDescent="0.35">
      <c r="A658" s="1" t="s">
        <v>3</v>
      </c>
      <c r="B658" s="1" t="s">
        <v>1212</v>
      </c>
      <c r="C658" s="1" t="s">
        <v>1221</v>
      </c>
      <c r="D658" s="1" t="s">
        <v>1221</v>
      </c>
      <c r="E658" s="1" t="s">
        <v>1222</v>
      </c>
      <c r="F658" s="4" t="s">
        <v>3</v>
      </c>
      <c r="G658" s="1" t="s">
        <v>8</v>
      </c>
      <c r="H658" s="3" t="str">
        <f t="shared" si="10"/>
        <v>Commercial</v>
      </c>
      <c r="I658" s="3" t="str">
        <f>IF(IFERROR(SEARCH("N/A",CID_DB[[#This Row],[ NSN ]]),-1)&lt;&gt;-1,"",LEFT(SUBSTITUTE(SUBSTITUTE(SUBSTITUTE(SUBSTITUTE(SUBSTITUTE(CID_DB[[#This Row],[ NSN ]],"-","")," ","")," ",""),"‐",""),"NA",""),13))</f>
        <v/>
      </c>
      <c r="J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CBL1921002|CBL1921002|Cable Assembly  Cable, Bridge Card Interconnect|</v>
      </c>
    </row>
    <row r="659" spans="1:10" x14ac:dyDescent="0.35">
      <c r="A659" s="1" t="s">
        <v>3</v>
      </c>
      <c r="B659" s="1" t="s">
        <v>1223</v>
      </c>
      <c r="C659" s="1" t="s">
        <v>1224</v>
      </c>
      <c r="D659" s="1" t="s">
        <v>1225</v>
      </c>
      <c r="E659" s="1" t="s">
        <v>1226</v>
      </c>
      <c r="F659" s="4" t="s">
        <v>3</v>
      </c>
      <c r="G659" s="1" t="s">
        <v>8</v>
      </c>
      <c r="H659" s="3" t="str">
        <f t="shared" si="10"/>
        <v>Commercial</v>
      </c>
      <c r="I659" s="3" t="str">
        <f>IF(IFERROR(SEARCH("N/A",CID_DB[[#This Row],[ NSN ]]),-1)&lt;&gt;-1,"",LEFT(SUBSTITUTE(SUBSTITUTE(SUBSTITUTE(SUBSTITUTE(SUBSTITUTE(CID_DB[[#This Row],[ NSN ]],"-","")," ","")," ",""),"‐",""),"NA",""),13))</f>
        <v/>
      </c>
      <c r="J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GG1320AN|740088015201|Gyrposcope, UAxis|</v>
      </c>
    </row>
    <row r="660" spans="1:10" x14ac:dyDescent="0.35">
      <c r="A660" s="1" t="s">
        <v>3</v>
      </c>
      <c r="B660" s="1" t="s">
        <v>1223</v>
      </c>
      <c r="C660" s="1" t="s">
        <v>1224</v>
      </c>
      <c r="D660" s="1" t="s">
        <v>1227</v>
      </c>
      <c r="E660" s="1" t="s">
        <v>1228</v>
      </c>
      <c r="F660" s="4" t="s">
        <v>3</v>
      </c>
      <c r="G660" s="1" t="s">
        <v>8</v>
      </c>
      <c r="H660" s="3" t="str">
        <f t="shared" si="10"/>
        <v>Commercial</v>
      </c>
      <c r="I660" s="3" t="str">
        <f>IF(IFERROR(SEARCH("N/A",CID_DB[[#This Row],[ NSN ]]),-1)&lt;&gt;-1,"",LEFT(SUBSTITUTE(SUBSTITUTE(SUBSTITUTE(SUBSTITUTE(SUBSTITUTE(CID_DB[[#This Row],[ NSN ]],"-","")," ","")," ",""),"‐",""),"NA",""),13))</f>
        <v/>
      </c>
      <c r="J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GG1320AN|740088015203|Gyrposcope, VAxis|</v>
      </c>
    </row>
    <row r="661" spans="1:10" x14ac:dyDescent="0.35">
      <c r="A661" s="1" t="s">
        <v>3</v>
      </c>
      <c r="B661" s="1" t="s">
        <v>1223</v>
      </c>
      <c r="C661" s="1" t="s">
        <v>1224</v>
      </c>
      <c r="D661" s="1" t="s">
        <v>1229</v>
      </c>
      <c r="E661" s="1" t="s">
        <v>1230</v>
      </c>
      <c r="F661" s="4" t="s">
        <v>3</v>
      </c>
      <c r="G661" s="1" t="s">
        <v>8</v>
      </c>
      <c r="H661" s="3" t="str">
        <f t="shared" si="10"/>
        <v>Commercial</v>
      </c>
      <c r="I661" s="3" t="str">
        <f>IF(IFERROR(SEARCH("N/A",CID_DB[[#This Row],[ NSN ]]),-1)&lt;&gt;-1,"",LEFT(SUBSTITUTE(SUBSTITUTE(SUBSTITUTE(SUBSTITUTE(SUBSTITUTE(CID_DB[[#This Row],[ NSN ]],"-","")," ","")," ",""),"‐",""),"NA",""),13))</f>
        <v/>
      </c>
      <c r="J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GG1320AN|740088015206|Gyrposcope, WAxis|</v>
      </c>
    </row>
    <row r="662" spans="1:10" x14ac:dyDescent="0.35">
      <c r="A662" s="1" t="s">
        <v>3</v>
      </c>
      <c r="B662" s="1" t="s">
        <v>1231</v>
      </c>
      <c r="C662" s="1" t="s">
        <v>3</v>
      </c>
      <c r="D662" s="1" t="s">
        <v>196</v>
      </c>
      <c r="E662" s="1" t="s">
        <v>1232</v>
      </c>
      <c r="F662" s="4" t="s">
        <v>3</v>
      </c>
      <c r="G662" s="1" t="s">
        <v>8</v>
      </c>
      <c r="H662" s="3" t="str">
        <f t="shared" si="10"/>
        <v>Commercial</v>
      </c>
      <c r="I662" s="3" t="str">
        <f>IF(IFERROR(SEARCH("N/A",CID_DB[[#This Row],[ NSN ]]),-1)&lt;&gt;-1,"",LEFT(SUBSTITUTE(SUBSTITUTE(SUBSTITUTE(SUBSTITUTE(SUBSTITUTE(CID_DB[[#This Row],[ NSN ]],"-","")," ","")," ",""),"‐",""),"NA",""),13))</f>
        <v/>
      </c>
      <c r="J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|Z2098B114|EW Source Rack|</v>
      </c>
    </row>
    <row r="663" spans="1:10" x14ac:dyDescent="0.35">
      <c r="A663" s="1" t="s">
        <v>3</v>
      </c>
      <c r="B663" s="1" t="s">
        <v>1231</v>
      </c>
      <c r="C663" s="1" t="s">
        <v>3</v>
      </c>
      <c r="D663" s="1" t="s">
        <v>206</v>
      </c>
      <c r="E663" s="1" t="s">
        <v>1233</v>
      </c>
      <c r="F663" s="4" t="s">
        <v>3</v>
      </c>
      <c r="G663" s="1" t="s">
        <v>8</v>
      </c>
      <c r="H663" s="3" t="str">
        <f t="shared" si="10"/>
        <v>Commercial</v>
      </c>
      <c r="I663" s="3" t="str">
        <f>IF(IFERROR(SEARCH("N/A",CID_DB[[#This Row],[ NSN ]]),-1)&lt;&gt;-1,"",LEFT(SUBSTITUTE(SUBSTITUTE(SUBSTITUTE(SUBSTITUTE(SUBSTITUTE(CID_DB[[#This Row],[ NSN ]],"-","")," ","")," ",""),"‐",""),"NA",""),13))</f>
        <v/>
      </c>
      <c r="J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|Z2098B114001|MESG Software|</v>
      </c>
    </row>
    <row r="664" spans="1:10" x14ac:dyDescent="0.35">
      <c r="A664" s="1" t="s">
        <v>3</v>
      </c>
      <c r="B664" s="1" t="s">
        <v>1231</v>
      </c>
      <c r="C664" s="1" t="s">
        <v>3</v>
      </c>
      <c r="D664" s="1" t="s">
        <v>6737</v>
      </c>
      <c r="E664" s="1" t="s">
        <v>6918</v>
      </c>
      <c r="F664" s="4" t="s">
        <v>3</v>
      </c>
      <c r="G664" s="1" t="s">
        <v>8</v>
      </c>
      <c r="H664" s="3" t="str">
        <f t="shared" si="10"/>
        <v>Commercial</v>
      </c>
      <c r="I664" s="3" t="str">
        <f>IF(IFERROR(SEARCH("N/A",CID_DB[[#This Row],[ NSN ]]),-1)&lt;&gt;-1,"",LEFT(SUBSTITUTE(SUBSTITUTE(SUBSTITUTE(SUBSTITUTE(SUBSTITUTE(CID_DB[[#This Row],[ NSN ]],"-","")," ","")," ",""),"‐",""),"NA",""),13))</f>
        <v/>
      </c>
      <c r="J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|Z2098B114002|Engineering Support to combine Z2098B114 (delivered Phase 1)|</v>
      </c>
    </row>
    <row r="665" spans="1:10" x14ac:dyDescent="0.35">
      <c r="A665" s="1" t="s">
        <v>3</v>
      </c>
      <c r="B665" s="1" t="s">
        <v>1231</v>
      </c>
      <c r="C665" s="1" t="s">
        <v>3</v>
      </c>
      <c r="D665" s="1" t="s">
        <v>200</v>
      </c>
      <c r="E665" s="1" t="s">
        <v>1234</v>
      </c>
      <c r="F665" s="4" t="s">
        <v>3</v>
      </c>
      <c r="G665" s="1" t="s">
        <v>8</v>
      </c>
      <c r="H665" s="3" t="str">
        <f t="shared" si="10"/>
        <v>Commercial</v>
      </c>
      <c r="I665" s="3" t="str">
        <f>IF(IFERROR(SEARCH("N/A",CID_DB[[#This Row],[ NSN ]]),-1)&lt;&gt;-1,"",LEFT(SUBSTITUTE(SUBSTITUTE(SUBSTITUTE(SUBSTITUTE(SUBSTITUTE(CID_DB[[#This Row],[ NSN ]],"-","")," ","")," ",""),"‐",""),"NA",""),13))</f>
        <v/>
      </c>
      <c r="J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|Z2098B114003|Add N5194BB1 (Qty 12) and BBM (Qty 12)|</v>
      </c>
    </row>
    <row r="666" spans="1:10" x14ac:dyDescent="0.35">
      <c r="A666" s="1" t="s">
        <v>3</v>
      </c>
      <c r="B666" s="1" t="s">
        <v>1231</v>
      </c>
      <c r="C666" s="1" t="s">
        <v>3</v>
      </c>
      <c r="D666" s="1" t="s">
        <v>204</v>
      </c>
      <c r="E666" s="1" t="s">
        <v>1235</v>
      </c>
      <c r="F666" s="4" t="s">
        <v>3</v>
      </c>
      <c r="G666" s="1" t="s">
        <v>8</v>
      </c>
      <c r="H666" s="3" t="str">
        <f t="shared" si="10"/>
        <v>Commercial</v>
      </c>
      <c r="I666" s="3" t="str">
        <f>IF(IFERROR(SEARCH("N/A",CID_DB[[#This Row],[ NSN ]]),-1)&lt;&gt;-1,"",LEFT(SUBSTITUTE(SUBSTITUTE(SUBSTITUTE(SUBSTITUTE(SUBSTITUTE(CID_DB[[#This Row],[ NSN ]],"-","")," ","")," ",""),"‐",""),"NA",""),13))</f>
        <v/>
      </c>
      <c r="J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|Z2098B114004|Upgrade kits, labor|</v>
      </c>
    </row>
    <row r="667" spans="1:10" x14ac:dyDescent="0.35">
      <c r="A667" s="1" t="s">
        <v>3</v>
      </c>
      <c r="B667" s="1" t="s">
        <v>1231</v>
      </c>
      <c r="C667" s="1" t="s">
        <v>3</v>
      </c>
      <c r="D667" s="1" t="s">
        <v>6735</v>
      </c>
      <c r="E667" s="1" t="s">
        <v>6919</v>
      </c>
      <c r="F667" s="4" t="s">
        <v>3</v>
      </c>
      <c r="G667" s="1" t="s">
        <v>8</v>
      </c>
      <c r="H667" s="3" t="str">
        <f t="shared" si="10"/>
        <v>Commercial</v>
      </c>
      <c r="I667" s="3" t="str">
        <f>IF(IFERROR(SEARCH("N/A",CID_DB[[#This Row],[ NSN ]]),-1)&lt;&gt;-1,"",LEFT(SUBSTITUTE(SUBSTITUTE(SUBSTITUTE(SUBSTITUTE(SUBSTITUTE(CID_DB[[#This Row],[ NSN ]],"-","")," ","")," ",""),"‐",""),"NA",""),13))</f>
        <v/>
      </c>
      <c r="J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|Z2098B1145YR|5yr Warranty on Z2098B114 System|</v>
      </c>
    </row>
    <row r="668" spans="1:10" x14ac:dyDescent="0.35">
      <c r="A668" s="1" t="s">
        <v>3</v>
      </c>
      <c r="B668" s="1" t="s">
        <v>1231</v>
      </c>
      <c r="C668" s="1" t="s">
        <v>3</v>
      </c>
      <c r="D668" s="1" t="s">
        <v>202</v>
      </c>
      <c r="E668" s="1" t="s">
        <v>1236</v>
      </c>
      <c r="F668" s="4" t="s">
        <v>3</v>
      </c>
      <c r="G668" s="1" t="s">
        <v>8</v>
      </c>
      <c r="H668" s="3" t="str">
        <f t="shared" si="10"/>
        <v>Commercial</v>
      </c>
      <c r="I668" s="3" t="str">
        <f>IF(IFERROR(SEARCH("N/A",CID_DB[[#This Row],[ NSN ]]),-1)&lt;&gt;-1,"",LEFT(SUBSTITUTE(SUBSTITUTE(SUBSTITUTE(SUBSTITUTE(SUBSTITUTE(CID_DB[[#This Row],[ NSN ]],"-","")," ","")," ",""),"‐",""),"NA",""),13))</f>
        <v/>
      </c>
      <c r="J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|Z2098B115|EW CAL Rack w/ PNA|</v>
      </c>
    </row>
    <row r="669" spans="1:10" x14ac:dyDescent="0.35">
      <c r="A669" s="1" t="s">
        <v>3</v>
      </c>
      <c r="B669" s="1" t="s">
        <v>1231</v>
      </c>
      <c r="C669" s="1" t="s">
        <v>3</v>
      </c>
      <c r="D669" s="1" t="s">
        <v>1237</v>
      </c>
      <c r="E669" s="1" t="s">
        <v>1238</v>
      </c>
      <c r="F669" s="4" t="s">
        <v>3</v>
      </c>
      <c r="G669" s="1" t="s">
        <v>8</v>
      </c>
      <c r="H669" s="3" t="str">
        <f t="shared" si="10"/>
        <v>Commercial</v>
      </c>
      <c r="I669" s="3" t="str">
        <f>IF(IFERROR(SEARCH("N/A",CID_DB[[#This Row],[ NSN ]]),-1)&lt;&gt;-1,"",LEFT(SUBSTITUTE(SUBSTITUTE(SUBSTITUTE(SUBSTITUTE(SUBSTITUTE(CID_DB[[#This Row],[ NSN ]],"-","")," ","")," ",""),"‐",""),"NA",""),13))</f>
        <v/>
      </c>
      <c r="J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|Z20098115002|Substitute Zseries scope (DSAZ254A) and VSA software (Optional for Cal Rack) replacing BB Scope and detectors|</v>
      </c>
    </row>
    <row r="670" spans="1:10" x14ac:dyDescent="0.35">
      <c r="A670" s="1" t="s">
        <v>3</v>
      </c>
      <c r="B670" s="1" t="s">
        <v>1231</v>
      </c>
      <c r="C670" s="1" t="s">
        <v>3</v>
      </c>
      <c r="D670" s="1" t="s">
        <v>1239</v>
      </c>
      <c r="E670" s="1" t="s">
        <v>1240</v>
      </c>
      <c r="F670" s="4" t="s">
        <v>3</v>
      </c>
      <c r="G670" s="1" t="s">
        <v>8</v>
      </c>
      <c r="H670" s="3" t="str">
        <f t="shared" si="10"/>
        <v>Commercial</v>
      </c>
      <c r="I670" s="3" t="str">
        <f>IF(IFERROR(SEARCH("N/A",CID_DB[[#This Row],[ NSN ]]),-1)&lt;&gt;-1,"",LEFT(SUBSTITUTE(SUBSTITUTE(SUBSTITUTE(SUBSTITUTE(SUBSTITUTE(CID_DB[[#This Row],[ NSN ]],"-","")," ","")," ",""),"‐",""),"NA",""),13))</f>
        <v/>
      </c>
      <c r="J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|Z20098115003|UXA added to Cal Rack (Optional for Cal rack)|</v>
      </c>
    </row>
    <row r="671" spans="1:10" x14ac:dyDescent="0.35">
      <c r="A671" s="1" t="s">
        <v>3</v>
      </c>
      <c r="B671" s="1" t="s">
        <v>1231</v>
      </c>
      <c r="C671" s="1" t="s">
        <v>3</v>
      </c>
      <c r="D671" s="1" t="s">
        <v>6736</v>
      </c>
      <c r="E671" s="1" t="s">
        <v>6920</v>
      </c>
      <c r="F671" s="4" t="s">
        <v>3</v>
      </c>
      <c r="G671" s="1" t="s">
        <v>8</v>
      </c>
      <c r="H671" s="3" t="str">
        <f t="shared" si="10"/>
        <v>Commercial</v>
      </c>
      <c r="I671" s="3" t="str">
        <f>IF(IFERROR(SEARCH("N/A",CID_DB[[#This Row],[ NSN ]]),-1)&lt;&gt;-1,"",LEFT(SUBSTITUTE(SUBSTITUTE(SUBSTITUTE(SUBSTITUTE(SUBSTITUTE(CID_DB[[#This Row],[ NSN ]],"-","")," ","")," ",""),"‐",""),"NA",""),13))</f>
        <v/>
      </c>
      <c r="J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|Z2098B1155YR|5yr Warranty on Z2098B115 System|</v>
      </c>
    </row>
    <row r="672" spans="1:10" x14ac:dyDescent="0.35">
      <c r="A672" s="1" t="s">
        <v>3</v>
      </c>
      <c r="B672" s="1" t="s">
        <v>1231</v>
      </c>
      <c r="C672" s="1" t="s">
        <v>3</v>
      </c>
      <c r="D672" s="1" t="s">
        <v>6839</v>
      </c>
      <c r="E672" s="1" t="s">
        <v>6921</v>
      </c>
      <c r="F672" s="4" t="s">
        <v>3</v>
      </c>
      <c r="G672" s="1" t="s">
        <v>8</v>
      </c>
      <c r="H672" s="3" t="str">
        <f t="shared" si="10"/>
        <v>Commercial</v>
      </c>
      <c r="I672" s="3" t="str">
        <f>IF(IFERROR(SEARCH("N/A",CID_DB[[#This Row],[ NSN ]]),-1)&lt;&gt;-1,"",LEFT(SUBSTITUTE(SUBSTITUTE(SUBSTITUTE(SUBSTITUTE(SUBSTITUTE(CID_DB[[#This Row],[ NSN ]],"-","")," ","")," ",""),"‐",""),"NA",""),13))</f>
        <v/>
      </c>
      <c r="J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|PSXLMS012|Labor, 10 days postdelivery support|</v>
      </c>
    </row>
    <row r="673" spans="1:10" x14ac:dyDescent="0.35">
      <c r="A673" s="1" t="s">
        <v>3</v>
      </c>
      <c r="B673" s="1" t="s">
        <v>1231</v>
      </c>
      <c r="C673" s="1" t="s">
        <v>3</v>
      </c>
      <c r="D673" s="1" t="s">
        <v>210</v>
      </c>
      <c r="E673" s="1" t="s">
        <v>1241</v>
      </c>
      <c r="F673" s="4" t="s">
        <v>3</v>
      </c>
      <c r="G673" s="1" t="s">
        <v>8</v>
      </c>
      <c r="H673" s="3" t="str">
        <f t="shared" si="10"/>
        <v>Commercial</v>
      </c>
      <c r="I673" s="3" t="str">
        <f>IF(IFERROR(SEARCH("N/A",CID_DB[[#This Row],[ NSN ]]),-1)&lt;&gt;-1,"",LEFT(SUBSTITUTE(SUBSTITUTE(SUBSTITUTE(SUBSTITUTE(SUBSTITUTE(CID_DB[[#This Row],[ NSN ]],"-","")," ","")," ",""),"‐",""),"NA",""),13))</f>
        <v/>
      </c>
      <c r="J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|N9030B|Signal Analyzer (with options)|</v>
      </c>
    </row>
    <row r="674" spans="1:10" x14ac:dyDescent="0.35">
      <c r="A674" s="1" t="s">
        <v>3</v>
      </c>
      <c r="B674" s="1" t="s">
        <v>1231</v>
      </c>
      <c r="C674" s="1" t="s">
        <v>3</v>
      </c>
      <c r="D674" s="1" t="s">
        <v>198</v>
      </c>
      <c r="E674" s="1" t="s">
        <v>1242</v>
      </c>
      <c r="F674" s="4" t="s">
        <v>3</v>
      </c>
      <c r="G674" s="1" t="s">
        <v>8</v>
      </c>
      <c r="H674" s="3" t="str">
        <f t="shared" si="10"/>
        <v>Commercial</v>
      </c>
      <c r="I674" s="3" t="str">
        <f>IF(IFERROR(SEARCH("N/A",CID_DB[[#This Row],[ NSN ]]),-1)&lt;&gt;-1,"",LEFT(SUBSTITUTE(SUBSTITUTE(SUBSTITUTE(SUBSTITUTE(SUBSTITUTE(CID_DB[[#This Row],[ NSN ]],"-","")," ","")," ",""),"‐",""),"NA",""),13))</f>
        <v/>
      </c>
      <c r="J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|N9040BRT2|RealTime Analysis|</v>
      </c>
    </row>
    <row r="675" spans="1:10" x14ac:dyDescent="0.35">
      <c r="A675" s="1" t="s">
        <v>3</v>
      </c>
      <c r="B675" s="1" t="s">
        <v>1231</v>
      </c>
      <c r="C675" s="1" t="s">
        <v>3</v>
      </c>
      <c r="D675" s="1" t="s">
        <v>208</v>
      </c>
      <c r="E675" s="1" t="s">
        <v>1243</v>
      </c>
      <c r="F675" s="4" t="s">
        <v>3</v>
      </c>
      <c r="G675" s="1" t="s">
        <v>8</v>
      </c>
      <c r="H675" s="3" t="str">
        <f t="shared" si="10"/>
        <v>Commercial</v>
      </c>
      <c r="I675" s="3" t="str">
        <f>IF(IFERROR(SEARCH("N/A",CID_DB[[#This Row],[ NSN ]]),-1)&lt;&gt;-1,"",LEFT(SUBSTITUTE(SUBSTITUTE(SUBSTITUTE(SUBSTITUTE(SUBSTITUTE(CID_DB[[#This Row],[ NSN ]],"-","")," ","")," ",""),"‐",""),"NA",""),13))</f>
        <v/>
      </c>
      <c r="J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|N5183B540|MXG XSeries Microwave Analog Signal Generator|</v>
      </c>
    </row>
    <row r="676" spans="1:10" x14ac:dyDescent="0.35">
      <c r="A676" s="1" t="s">
        <v>3</v>
      </c>
      <c r="B676" s="1" t="s">
        <v>1231</v>
      </c>
      <c r="C676" s="1" t="s">
        <v>3</v>
      </c>
      <c r="D676" s="1" t="s">
        <v>227</v>
      </c>
      <c r="E676" s="1" t="s">
        <v>1244</v>
      </c>
      <c r="F676" s="4" t="s">
        <v>3</v>
      </c>
      <c r="G676" s="1" t="s">
        <v>8</v>
      </c>
      <c r="H676" s="3" t="str">
        <f t="shared" si="10"/>
        <v>Commercial</v>
      </c>
      <c r="I676" s="3" t="str">
        <f>IF(IFERROR(SEARCH("N/A",CID_DB[[#This Row],[ NSN ]]),-1)&lt;&gt;-1,"",LEFT(SUBSTITUTE(SUBSTITUTE(SUBSTITUTE(SUBSTITUTE(SUBSTITUTE(CID_DB[[#This Row],[ NSN ]],"-","")," ","")," ",""),"‐",""),"NA",""),13))</f>
        <v/>
      </c>
      <c r="J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|N5183B006|Instrument Security and Removable Memory Card|</v>
      </c>
    </row>
    <row r="677" spans="1:10" x14ac:dyDescent="0.35">
      <c r="A677" s="1" t="s">
        <v>3</v>
      </c>
      <c r="B677" s="1" t="s">
        <v>1231</v>
      </c>
      <c r="C677" s="1" t="s">
        <v>3</v>
      </c>
      <c r="D677" s="1" t="s">
        <v>220</v>
      </c>
      <c r="E677" s="1" t="s">
        <v>1245</v>
      </c>
      <c r="F677" s="4" t="s">
        <v>3</v>
      </c>
      <c r="G677" s="1" t="s">
        <v>8</v>
      </c>
      <c r="H677" s="3" t="str">
        <f t="shared" si="10"/>
        <v>Commercial</v>
      </c>
      <c r="I677" s="3" t="str">
        <f>IF(IFERROR(SEARCH("N/A",CID_DB[[#This Row],[ NSN ]]),-1)&lt;&gt;-1,"",LEFT(SUBSTITUTE(SUBSTITUTE(SUBSTITUTE(SUBSTITUTE(SUBSTITUTE(CID_DB[[#This Row],[ NSN ]],"-","")," ","")," ",""),"‐",""),"NA",""),13))</f>
        <v/>
      </c>
      <c r="J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|N5183B1EA|High output power|</v>
      </c>
    </row>
    <row r="678" spans="1:10" x14ac:dyDescent="0.35">
      <c r="A678" s="1" t="s">
        <v>3</v>
      </c>
      <c r="B678" s="1" t="s">
        <v>1231</v>
      </c>
      <c r="C678" s="1" t="s">
        <v>3</v>
      </c>
      <c r="D678" s="1" t="s">
        <v>222</v>
      </c>
      <c r="E678" s="1" t="s">
        <v>1246</v>
      </c>
      <c r="F678" s="4" t="s">
        <v>3</v>
      </c>
      <c r="G678" s="1" t="s">
        <v>8</v>
      </c>
      <c r="H678" s="3" t="str">
        <f t="shared" si="10"/>
        <v>Commercial</v>
      </c>
      <c r="I678" s="3" t="str">
        <f>IF(IFERROR(SEARCH("N/A",CID_DB[[#This Row],[ NSN ]]),-1)&lt;&gt;-1,"",LEFT(SUBSTITUTE(SUBSTITUTE(SUBSTITUTE(SUBSTITUTE(SUBSTITUTE(CID_DB[[#This Row],[ NSN ]],"-","")," ","")," ",""),"‐",""),"NA",""),13))</f>
        <v/>
      </c>
      <c r="J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|N5183B1E1|Step attenuator|</v>
      </c>
    </row>
    <row r="679" spans="1:10" x14ac:dyDescent="0.35">
      <c r="A679" s="1" t="s">
        <v>3</v>
      </c>
      <c r="B679" s="1" t="s">
        <v>1247</v>
      </c>
      <c r="C679" s="1" t="s">
        <v>1248</v>
      </c>
      <c r="D679" s="1" t="s">
        <v>1248</v>
      </c>
      <c r="E679" s="1" t="s">
        <v>1249</v>
      </c>
      <c r="F679" s="4" t="s">
        <v>1250</v>
      </c>
      <c r="G679" s="1" t="s">
        <v>8</v>
      </c>
      <c r="H679" s="3" t="str">
        <f t="shared" si="10"/>
        <v>Commercial</v>
      </c>
      <c r="I679" s="3" t="str">
        <f>IF(IFERROR(SEARCH("N/A",CID_DB[[#This Row],[ NSN ]]),-1)&lt;&gt;-1,"",LEFT(SUBSTITUTE(SUBSTITUTE(SUBSTITUTE(SUBSTITUTE(SUBSTITUTE(CID_DB[[#This Row],[ NSN ]],"-","")," ","")," ",""),"‐",""),"NA",""),13))</f>
        <v>2910014286824</v>
      </c>
      <c r="J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38826603|38826603|Fuel Control Unit|2910014286824</v>
      </c>
    </row>
    <row r="680" spans="1:10" x14ac:dyDescent="0.35">
      <c r="A680" s="1" t="s">
        <v>3</v>
      </c>
      <c r="B680" s="1" t="s">
        <v>1247</v>
      </c>
      <c r="C680" s="1" t="s">
        <v>1251</v>
      </c>
      <c r="D680" s="1" t="s">
        <v>1251</v>
      </c>
      <c r="E680" s="1" t="s">
        <v>1252</v>
      </c>
      <c r="F680" s="4" t="s">
        <v>1253</v>
      </c>
      <c r="G680" s="1" t="s">
        <v>8</v>
      </c>
      <c r="H680" s="3" t="str">
        <f t="shared" si="10"/>
        <v>Commercial</v>
      </c>
      <c r="I680" s="3" t="str">
        <f>IF(IFERROR(SEARCH("N/A",CID_DB[[#This Row],[ NSN ]]),-1)&lt;&gt;-1,"",LEFT(SUBSTITUTE(SUBSTITUTE(SUBSTITUTE(SUBSTITUTE(SUBSTITUTE(CID_DB[[#This Row],[ NSN ]],"-","")," ","")," ",""),"‐",""),"NA",""),13))</f>
        <v>6110014178033</v>
      </c>
      <c r="J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21188086|21188086|Electronic Control Unit|6110014178033</v>
      </c>
    </row>
    <row r="681" spans="1:10" x14ac:dyDescent="0.35">
      <c r="A681" s="1" t="s">
        <v>3</v>
      </c>
      <c r="B681" s="1" t="s">
        <v>1247</v>
      </c>
      <c r="C681" s="1" t="s">
        <v>1248</v>
      </c>
      <c r="D681" s="1" t="s">
        <v>1248</v>
      </c>
      <c r="E681" s="1" t="s">
        <v>6922</v>
      </c>
      <c r="F681" s="4" t="s">
        <v>1250</v>
      </c>
      <c r="G681" s="1" t="s">
        <v>8</v>
      </c>
      <c r="H681" s="3" t="str">
        <f t="shared" si="10"/>
        <v>Commercial</v>
      </c>
      <c r="I681" s="3" t="str">
        <f>IF(IFERROR(SEARCH("N/A",CID_DB[[#This Row],[ NSN ]]),-1)&lt;&gt;-1,"",LEFT(SUBSTITUTE(SUBSTITUTE(SUBSTITUTE(SUBSTITUTE(SUBSTITUTE(CID_DB[[#This Row],[ NSN ]],"-","")," ","")," ",""),"‐",""),"NA",""),13))</f>
        <v>2910014286824</v>
      </c>
      <c r="J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38826603|38826603|Fuel Control Unit Repair &amp; Overhaul Service|2910014286824</v>
      </c>
    </row>
    <row r="682" spans="1:10" x14ac:dyDescent="0.35">
      <c r="A682" s="1" t="s">
        <v>3</v>
      </c>
      <c r="B682" s="1" t="s">
        <v>1247</v>
      </c>
      <c r="C682" s="1" t="s">
        <v>1251</v>
      </c>
      <c r="D682" s="1" t="s">
        <v>1251</v>
      </c>
      <c r="E682" s="1" t="s">
        <v>6923</v>
      </c>
      <c r="F682" s="4" t="s">
        <v>1253</v>
      </c>
      <c r="G682" s="1" t="s">
        <v>103</v>
      </c>
      <c r="H682" s="3" t="str">
        <f t="shared" si="10"/>
        <v>Other Than Commercial</v>
      </c>
      <c r="I682" s="3" t="str">
        <f>IF(IFERROR(SEARCH("N/A",CID_DB[[#This Row],[ NSN ]]),-1)&lt;&gt;-1,"",LEFT(SUBSTITUTE(SUBSTITUTE(SUBSTITUTE(SUBSTITUTE(SUBSTITUTE(CID_DB[[#This Row],[ NSN ]],"-","")," ","")," ",""),"‐",""),"NA",""),13))</f>
        <v>6110014178033</v>
      </c>
      <c r="J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21188086|21188086|Electronic Control Unit Repair &amp; Overhaul Service|6110014178033</v>
      </c>
    </row>
    <row r="683" spans="1:10" x14ac:dyDescent="0.35">
      <c r="A683" s="1" t="s">
        <v>3</v>
      </c>
      <c r="B683" s="1" t="s">
        <v>6698</v>
      </c>
      <c r="C683" s="1" t="s">
        <v>3</v>
      </c>
      <c r="D683" s="1" t="s">
        <v>3</v>
      </c>
      <c r="E683" s="1" t="s">
        <v>14629</v>
      </c>
      <c r="F683" s="4" t="s">
        <v>3</v>
      </c>
      <c r="G683" s="1" t="s">
        <v>103</v>
      </c>
      <c r="H683" s="3" t="str">
        <f t="shared" si="10"/>
        <v>Other Than Commercial</v>
      </c>
      <c r="I683" s="3" t="str">
        <f>IF(IFERROR(SEARCH("N/A",CID_DB[[#This Row],[ NSN ]]),-1)&lt;&gt;-1,"",LEFT(SUBSTITUTE(SUBSTITUTE(SUBSTITUTE(SUBSTITUTE(SUBSTITUTE(CID_DB[[#This Row],[ NSN ]],"-","")," ","")," ",""),"‐",""),"NA",""),13))</f>
        <v/>
      </c>
      <c r="J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||Security Support and Secure Compartmented Information Facility (SCIF) Management|</v>
      </c>
    </row>
    <row r="684" spans="1:10" x14ac:dyDescent="0.35">
      <c r="A684" s="1" t="s">
        <v>3</v>
      </c>
      <c r="B684" s="1" t="s">
        <v>1254</v>
      </c>
      <c r="C684" s="1" t="s">
        <v>1255</v>
      </c>
      <c r="D684" s="1" t="s">
        <v>1255</v>
      </c>
      <c r="E684" s="1" t="s">
        <v>1256</v>
      </c>
      <c r="F684" s="4" t="s">
        <v>3</v>
      </c>
      <c r="G684" s="1" t="s">
        <v>103</v>
      </c>
      <c r="H684" s="3" t="str">
        <f t="shared" si="10"/>
        <v>Other Than Commercial</v>
      </c>
      <c r="I684" s="3" t="str">
        <f>IF(IFERROR(SEARCH("N/A",CID_DB[[#This Row],[ NSN ]]),-1)&lt;&gt;-1,"",LEFT(SUBSTITUTE(SUBSTITUTE(SUBSTITUTE(SUBSTITUTE(SUBSTITUTE(CID_DB[[#This Row],[ NSN ]],"-","")," ","")," ",""),"‐",""),"NA",""),13))</f>
        <v/>
      </c>
      <c r="J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SYS6408X|SYS6408X|19” Rackmount 4slot Chassis with RXR6422 Receivers|</v>
      </c>
    </row>
    <row r="685" spans="1:10" x14ac:dyDescent="0.35">
      <c r="A685" s="1" t="s">
        <v>3</v>
      </c>
      <c r="B685" s="1" t="s">
        <v>1254</v>
      </c>
      <c r="C685" s="1" t="s">
        <v>1257</v>
      </c>
      <c r="D685" s="1" t="s">
        <v>1257</v>
      </c>
      <c r="E685" s="1" t="s">
        <v>1258</v>
      </c>
      <c r="F685" s="4" t="s">
        <v>3</v>
      </c>
      <c r="G685" s="1" t="s">
        <v>103</v>
      </c>
      <c r="H685" s="3" t="str">
        <f t="shared" si="10"/>
        <v>Other Than Commercial</v>
      </c>
      <c r="I685" s="3" t="str">
        <f>IF(IFERROR(SEARCH("N/A",CID_DB[[#This Row],[ NSN ]]),-1)&lt;&gt;-1,"",LEFT(SUBSTITUTE(SUBSTITUTE(SUBSTITUTE(SUBSTITUTE(SUBSTITUTE(CID_DB[[#This Row],[ NSN ]],"-","")," ","")," ",""),"‐",""),"NA",""),13))</f>
        <v/>
      </c>
      <c r="J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RXR6422|RXR6422|SIGINT Wideband Tuner/Receiver|</v>
      </c>
    </row>
    <row r="686" spans="1:10" x14ac:dyDescent="0.35">
      <c r="A686" s="1" t="s">
        <v>3</v>
      </c>
      <c r="B686" s="1" t="s">
        <v>6699</v>
      </c>
      <c r="C686" s="1" t="s">
        <v>6766</v>
      </c>
      <c r="D686" s="1" t="s">
        <v>6840</v>
      </c>
      <c r="E686" s="1" t="s">
        <v>6924</v>
      </c>
      <c r="F686" s="4" t="s">
        <v>7082</v>
      </c>
      <c r="G686" s="1" t="s">
        <v>8</v>
      </c>
      <c r="H686" s="3" t="str">
        <f t="shared" si="10"/>
        <v>Commercial</v>
      </c>
      <c r="I686" s="3" t="str">
        <f>IF(IFERROR(SEARCH("N/A",CID_DB[[#This Row],[ NSN ]]),-1)&lt;&gt;-1,"",LEFT(SUBSTITUTE(SUBSTITUTE(SUBSTITUTE(SUBSTITUTE(SUBSTITUTE(CID_DB[[#This Row],[ NSN ]],"-","")," ","")," ",""),"‐",""),"NA",""),13))</f>
        <v>2835015165406</v>
      </c>
      <c r="J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751165100219|38004708|APU without Clutch (GTCP 36155) Repair &amp; Overhaul Service|2835015165406</v>
      </c>
    </row>
    <row r="687" spans="1:10" x14ac:dyDescent="0.35">
      <c r="A687" s="1" t="s">
        <v>3</v>
      </c>
      <c r="B687" s="1" t="s">
        <v>1259</v>
      </c>
      <c r="C687" s="1" t="s">
        <v>1260</v>
      </c>
      <c r="D687" s="1" t="s">
        <v>585</v>
      </c>
      <c r="E687" s="1" t="s">
        <v>1261</v>
      </c>
      <c r="F687" s="4" t="s">
        <v>585</v>
      </c>
      <c r="G687" s="1" t="s">
        <v>8</v>
      </c>
      <c r="H687" s="3" t="str">
        <f t="shared" si="10"/>
        <v>Commercial</v>
      </c>
      <c r="I687" s="3" t="str">
        <f>IF(IFERROR(SEARCH("N/A",CID_DB[[#This Row],[ NSN ]]),-1)&lt;&gt;-1,"",LEFT(SUBSTITUTE(SUBSTITUTE(SUBSTITUTE(SUBSTITUTE(SUBSTITUTE(CID_DB[[#This Row],[ NSN ]],"-","")," ","")," ",""),"‐",""),"NA",""),13))</f>
        <v>PreSolicitati</v>
      </c>
      <c r="J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6135015403385 PN 42217002|PreSolicitation|TBD  presolicitation, NSN and P/N's given|PreSolicitati</v>
      </c>
    </row>
    <row r="688" spans="1:10" x14ac:dyDescent="0.35">
      <c r="A688" s="1" t="s">
        <v>3</v>
      </c>
      <c r="B688" s="1" t="s">
        <v>1259</v>
      </c>
      <c r="C688" s="1" t="s">
        <v>1262</v>
      </c>
      <c r="D688" s="1" t="s">
        <v>585</v>
      </c>
      <c r="E688" s="1" t="s">
        <v>1261</v>
      </c>
      <c r="F688" s="4" t="s">
        <v>585</v>
      </c>
      <c r="G688" s="1" t="s">
        <v>8</v>
      </c>
      <c r="H688" s="3" t="str">
        <f t="shared" si="10"/>
        <v>Commercial</v>
      </c>
      <c r="I688" s="3" t="str">
        <f>IF(IFERROR(SEARCH("N/A",CID_DB[[#This Row],[ NSN ]]),-1)&lt;&gt;-1,"",LEFT(SUBSTITUTE(SUBSTITUTE(SUBSTITUTE(SUBSTITUTE(SUBSTITUTE(CID_DB[[#This Row],[ NSN ]],"-","")," ","")," ",""),"‐",""),"NA",""),13))</f>
        <v>PreSolicitati</v>
      </c>
      <c r="J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6140005784935 PN 22378001|PreSolicitation|TBD  presolicitation, NSN and P/N's given|PreSolicitati</v>
      </c>
    </row>
    <row r="689" spans="1:10" x14ac:dyDescent="0.35">
      <c r="A689" s="1" t="s">
        <v>3</v>
      </c>
      <c r="B689" s="1" t="s">
        <v>1259</v>
      </c>
      <c r="C689" s="1" t="s">
        <v>1263</v>
      </c>
      <c r="D689" s="1" t="s">
        <v>585</v>
      </c>
      <c r="E689" s="1" t="s">
        <v>1261</v>
      </c>
      <c r="F689" s="4" t="s">
        <v>585</v>
      </c>
      <c r="G689" s="1" t="s">
        <v>8</v>
      </c>
      <c r="H689" s="3" t="str">
        <f t="shared" si="10"/>
        <v>Commercial</v>
      </c>
      <c r="I689" s="3" t="str">
        <f>IF(IFERROR(SEARCH("N/A",CID_DB[[#This Row],[ NSN ]]),-1)&lt;&gt;-1,"",LEFT(SUBSTITUTE(SUBSTITUTE(SUBSTITUTE(SUBSTITUTE(SUBSTITUTE(CID_DB[[#This Row],[ NSN ]],"-","")," ","")," ",""),"‐",""),"NA",""),13))</f>
        <v>PreSolicitati</v>
      </c>
      <c r="J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6140010964272 PN 30030001|PreSolicitation|TBD  presolicitation, NSN and P/N's given|PreSolicitati</v>
      </c>
    </row>
    <row r="690" spans="1:10" x14ac:dyDescent="0.35">
      <c r="A690" s="1" t="s">
        <v>3</v>
      </c>
      <c r="B690" s="1" t="s">
        <v>1259</v>
      </c>
      <c r="C690" s="1" t="s">
        <v>1264</v>
      </c>
      <c r="D690" s="1" t="s">
        <v>585</v>
      </c>
      <c r="E690" s="1" t="s">
        <v>1261</v>
      </c>
      <c r="F690" s="4" t="s">
        <v>585</v>
      </c>
      <c r="G690" s="1" t="s">
        <v>8</v>
      </c>
      <c r="H690" s="3" t="str">
        <f t="shared" si="10"/>
        <v>Commercial</v>
      </c>
      <c r="I690" s="3" t="str">
        <f>IF(IFERROR(SEARCH("N/A",CID_DB[[#This Row],[ NSN ]]),-1)&lt;&gt;-1,"",LEFT(SUBSTITUTE(SUBSTITUTE(SUBSTITUTE(SUBSTITUTE(SUBSTITUTE(CID_DB[[#This Row],[ NSN ]],"-","")," ","")," ",""),"‐",""),"NA",""),13))</f>
        <v>PreSolicitati</v>
      </c>
      <c r="J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6140013392305 PN 3127502C|PreSolicitation|TBD  presolicitation, NSN and P/N's given|PreSolicitati</v>
      </c>
    </row>
    <row r="691" spans="1:10" x14ac:dyDescent="0.35">
      <c r="A691" s="1" t="s">
        <v>3</v>
      </c>
      <c r="B691" s="1" t="s">
        <v>1259</v>
      </c>
      <c r="C691" s="1" t="s">
        <v>1265</v>
      </c>
      <c r="D691" s="1" t="s">
        <v>585</v>
      </c>
      <c r="E691" s="1" t="s">
        <v>1261</v>
      </c>
      <c r="F691" s="4" t="s">
        <v>585</v>
      </c>
      <c r="G691" s="1" t="s">
        <v>8</v>
      </c>
      <c r="H691" s="3" t="str">
        <f t="shared" si="10"/>
        <v>Commercial</v>
      </c>
      <c r="I691" s="3" t="str">
        <f>IF(IFERROR(SEARCH("N/A",CID_DB[[#This Row],[ NSN ]]),-1)&lt;&gt;-1,"",LEFT(SUBSTITUTE(SUBSTITUTE(SUBSTITUTE(SUBSTITUTE(SUBSTITUTE(CID_DB[[#This Row],[ NSN ]],"-","")," ","")," ",""),"‐",""),"NA",""),13))</f>
        <v>PreSolicitati</v>
      </c>
      <c r="J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6140014680672 PN 24350010|PreSolicitation|TBD  presolicitation, NSN and P/N's given|PreSolicitati</v>
      </c>
    </row>
    <row r="692" spans="1:10" x14ac:dyDescent="0.35">
      <c r="A692" s="1" t="s">
        <v>3</v>
      </c>
      <c r="B692" s="1" t="s">
        <v>1259</v>
      </c>
      <c r="C692" s="1" t="s">
        <v>1266</v>
      </c>
      <c r="D692" s="1" t="s">
        <v>585</v>
      </c>
      <c r="E692" s="1" t="s">
        <v>1261</v>
      </c>
      <c r="F692" s="4" t="s">
        <v>585</v>
      </c>
      <c r="G692" s="1" t="s">
        <v>8</v>
      </c>
      <c r="H692" s="3" t="str">
        <f t="shared" si="10"/>
        <v>Commercial</v>
      </c>
      <c r="I692" s="3" t="str">
        <f>IF(IFERROR(SEARCH("N/A",CID_DB[[#This Row],[ NSN ]]),-1)&lt;&gt;-1,"",LEFT(SUBSTITUTE(SUBSTITUTE(SUBSTITUTE(SUBSTITUTE(SUBSTITUTE(CID_DB[[#This Row],[ NSN ]],"-","")," ","")," ",""),"‐",""),"NA",""),13))</f>
        <v>PreSolicitati</v>
      </c>
      <c r="J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6140015218585 PN 32999001|PreSolicitation|TBD  presolicitation, NSN and P/N's given|PreSolicitati</v>
      </c>
    </row>
    <row r="693" spans="1:10" x14ac:dyDescent="0.35">
      <c r="A693" s="1" t="s">
        <v>3</v>
      </c>
      <c r="B693" s="1" t="s">
        <v>1259</v>
      </c>
      <c r="C693" s="1" t="s">
        <v>1267</v>
      </c>
      <c r="D693" s="1" t="s">
        <v>585</v>
      </c>
      <c r="E693" s="1" t="s">
        <v>1261</v>
      </c>
      <c r="F693" s="4" t="s">
        <v>585</v>
      </c>
      <c r="G693" s="1" t="s">
        <v>8</v>
      </c>
      <c r="H693" s="3" t="str">
        <f t="shared" si="10"/>
        <v>Commercial</v>
      </c>
      <c r="I693" s="3" t="str">
        <f>IF(IFERROR(SEARCH("N/A",CID_DB[[#This Row],[ NSN ]]),-1)&lt;&gt;-1,"",LEFT(SUBSTITUTE(SUBSTITUTE(SUBSTITUTE(SUBSTITUTE(SUBSTITUTE(CID_DB[[#This Row],[ NSN ]],"-","")," ","")," ",""),"‐",""),"NA",""),13))</f>
        <v>PreSolicitati</v>
      </c>
      <c r="J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6140015733832 PN 32637001|PreSolicitation|TBD  presolicitation, NSN and P/N's given|PreSolicitati</v>
      </c>
    </row>
    <row r="694" spans="1:10" x14ac:dyDescent="0.35">
      <c r="A694" s="1" t="s">
        <v>3</v>
      </c>
      <c r="B694" s="1" t="s">
        <v>1259</v>
      </c>
      <c r="C694" s="1" t="s">
        <v>1268</v>
      </c>
      <c r="D694" s="1" t="s">
        <v>585</v>
      </c>
      <c r="E694" s="1" t="s">
        <v>1261</v>
      </c>
      <c r="F694" s="4" t="s">
        <v>585</v>
      </c>
      <c r="G694" s="1" t="s">
        <v>8</v>
      </c>
      <c r="H694" s="3" t="str">
        <f t="shared" si="10"/>
        <v>Commercial</v>
      </c>
      <c r="I694" s="3" t="str">
        <f>IF(IFERROR(SEARCH("N/A",CID_DB[[#This Row],[ NSN ]]),-1)&lt;&gt;-1,"",LEFT(SUBSTITUTE(SUBSTITUTE(SUBSTITUTE(SUBSTITUTE(SUBSTITUTE(CID_DB[[#This Row],[ NSN ]],"-","")," ","")," ",""),"‐",""),"NA",""),13))</f>
        <v>PreSolicitati</v>
      </c>
      <c r="J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6160015281565 pn 30927001|PreSolicitation|TBD  presolicitation, NSN and P/N's given|PreSolicitati</v>
      </c>
    </row>
    <row r="695" spans="1:10" x14ac:dyDescent="0.35">
      <c r="A695" s="1" t="s">
        <v>3</v>
      </c>
      <c r="B695" s="1" t="s">
        <v>1269</v>
      </c>
      <c r="C695" s="1" t="s">
        <v>1270</v>
      </c>
      <c r="D695" s="1" t="s">
        <v>1271</v>
      </c>
      <c r="E695" s="1" t="s">
        <v>1272</v>
      </c>
      <c r="F695" s="4" t="s">
        <v>3</v>
      </c>
      <c r="G695" s="1" t="s">
        <v>103</v>
      </c>
      <c r="H695" s="3" t="str">
        <f t="shared" si="10"/>
        <v>Other Than Commercial</v>
      </c>
      <c r="I695" s="3" t="str">
        <f>IF(IFERROR(SEARCH("N/A",CID_DB[[#This Row],[ NSN ]]),-1)&lt;&gt;-1,"",LEFT(SUBSTITUTE(SUBSTITUTE(SUBSTITUTE(SUBSTITUTE(SUBSTITUTE(CID_DB[[#This Row],[ NSN ]],"-","")," ","")," ",""),"‐",""),"NA",""),13))</f>
        <v/>
      </c>
      <c r="J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2SJL011730001|DK51100D|F35 Site Activation and Hardware (SAHW) FY 19/20, InfiniScan Handheld Imaging Tool (HIT)|</v>
      </c>
    </row>
    <row r="696" spans="1:10" x14ac:dyDescent="0.35">
      <c r="A696" s="1" t="s">
        <v>3</v>
      </c>
      <c r="B696" s="1" t="s">
        <v>6700</v>
      </c>
      <c r="C696" s="1" t="s">
        <v>6767</v>
      </c>
      <c r="D696" s="1" t="s">
        <v>3</v>
      </c>
      <c r="E696" s="1" t="s">
        <v>6925</v>
      </c>
      <c r="F696" s="4" t="s">
        <v>3</v>
      </c>
      <c r="G696" s="1" t="s">
        <v>103</v>
      </c>
      <c r="H696" s="3" t="str">
        <f t="shared" si="10"/>
        <v>Other Than Commercial</v>
      </c>
      <c r="I696" s="3" t="str">
        <f>IF(IFERROR(SEARCH("N/A",CID_DB[[#This Row],[ NSN ]]),-1)&lt;&gt;-1,"",LEFT(SUBSTITUTE(SUBSTITUTE(SUBSTITUTE(SUBSTITUTE(SUBSTITUTE(CID_DB[[#This Row],[ NSN ]],"-","")," ","")," ",""),"‐",""),"NA",""),13))</f>
        <v/>
      </c>
      <c r="J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Fleet Analytics||Data Anaytics and Fleet Management Services for the KC135 tanker program|</v>
      </c>
    </row>
    <row r="697" spans="1:10" x14ac:dyDescent="0.35">
      <c r="A697" s="1" t="s">
        <v>3</v>
      </c>
      <c r="B697" s="1" t="s">
        <v>1273</v>
      </c>
      <c r="C697" s="1" t="s">
        <v>1274</v>
      </c>
      <c r="D697" s="1" t="s">
        <v>3</v>
      </c>
      <c r="E697" s="1" t="s">
        <v>1275</v>
      </c>
      <c r="F697" s="4" t="s">
        <v>3</v>
      </c>
      <c r="G697" s="1" t="s">
        <v>8</v>
      </c>
      <c r="H697" s="3" t="str">
        <f t="shared" si="10"/>
        <v>Commercial</v>
      </c>
      <c r="I697" s="3" t="str">
        <f>IF(IFERROR(SEARCH("N/A",CID_DB[[#This Row],[ NSN ]]),-1)&lt;&gt;-1,"",LEFT(SUBSTITUTE(SUBSTITUTE(SUBSTITUTE(SUBSTITUTE(SUBSTITUTE(CID_DB[[#This Row],[ NSN ]],"-","")," ","")," ",""),"‐",""),"NA",""),13))</f>
        <v/>
      </c>
      <c r="J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SIMNT v5||Software and Associated License|</v>
      </c>
    </row>
    <row r="698" spans="1:10" x14ac:dyDescent="0.35">
      <c r="A698" s="1" t="s">
        <v>3</v>
      </c>
      <c r="B698" s="1" t="s">
        <v>1273</v>
      </c>
      <c r="C698" s="1" t="s">
        <v>1276</v>
      </c>
      <c r="D698" s="1" t="s">
        <v>3</v>
      </c>
      <c r="E698" s="1" t="s">
        <v>1275</v>
      </c>
      <c r="F698" s="4" t="s">
        <v>3</v>
      </c>
      <c r="G698" s="1" t="s">
        <v>8</v>
      </c>
      <c r="H698" s="3" t="str">
        <f t="shared" si="10"/>
        <v>Commercial</v>
      </c>
      <c r="I698" s="3" t="str">
        <f>IF(IFERROR(SEARCH("N/A",CID_DB[[#This Row],[ NSN ]]),-1)&lt;&gt;-1,"",LEFT(SUBSTITUTE(SUBSTITUTE(SUBSTITUTE(SUBSTITUTE(SUBSTITUTE(CID_DB[[#This Row],[ NSN ]],"-","")," ","")," ",""),"‐",""),"NA",""),13))</f>
        <v/>
      </c>
      <c r="J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DOCVIEWER v4||Software and Associated License|</v>
      </c>
    </row>
    <row r="699" spans="1:10" x14ac:dyDescent="0.35">
      <c r="A699" s="1" t="s">
        <v>3</v>
      </c>
      <c r="B699" s="1" t="s">
        <v>1273</v>
      </c>
      <c r="C699" s="1" t="s">
        <v>1277</v>
      </c>
      <c r="D699" s="1" t="s">
        <v>3</v>
      </c>
      <c r="E699" s="1" t="s">
        <v>1275</v>
      </c>
      <c r="F699" s="4" t="s">
        <v>3</v>
      </c>
      <c r="G699" s="1" t="s">
        <v>8</v>
      </c>
      <c r="H699" s="3" t="str">
        <f t="shared" si="10"/>
        <v>Commercial</v>
      </c>
      <c r="I699" s="3" t="str">
        <f>IF(IFERROR(SEARCH("N/A",CID_DB[[#This Row],[ NSN ]]),-1)&lt;&gt;-1,"",LEFT(SUBSTITUTE(SUBSTITUTE(SUBSTITUTE(SUBSTITUTE(SUBSTITUTE(CID_DB[[#This Row],[ NSN ]],"-","")," ","")," ",""),"‐",""),"NA",""),13))</f>
        <v/>
      </c>
      <c r="J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IOS v2||Software and Associated License|</v>
      </c>
    </row>
    <row r="700" spans="1:10" x14ac:dyDescent="0.35">
      <c r="A700" s="1" t="s">
        <v>3</v>
      </c>
      <c r="B700" s="1" t="s">
        <v>1273</v>
      </c>
      <c r="C700" s="1" t="s">
        <v>1278</v>
      </c>
      <c r="D700" s="1" t="s">
        <v>3</v>
      </c>
      <c r="E700" s="1" t="s">
        <v>1275</v>
      </c>
      <c r="F700" s="4" t="s">
        <v>3</v>
      </c>
      <c r="G700" s="1" t="s">
        <v>8</v>
      </c>
      <c r="H700" s="3" t="str">
        <f t="shared" si="10"/>
        <v>Commercial</v>
      </c>
      <c r="I700" s="3" t="str">
        <f>IF(IFERROR(SEARCH("N/A",CID_DB[[#This Row],[ NSN ]]),-1)&lt;&gt;-1,"",LEFT(SUBSTITUTE(SUBSTITUTE(SUBSTITUTE(SUBSTITUTE(SUBSTITUTE(CID_DB[[#This Row],[ NSN ]],"-","")," ","")," ",""),"‐",""),"NA",""),13))</f>
        <v/>
      </c>
      <c r="J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SIMVU v3||Software and Associated License|</v>
      </c>
    </row>
    <row r="701" spans="1:10" x14ac:dyDescent="0.35">
      <c r="A701" s="1" t="s">
        <v>3</v>
      </c>
      <c r="B701" s="1" t="s">
        <v>1273</v>
      </c>
      <c r="C701" s="1" t="s">
        <v>1279</v>
      </c>
      <c r="D701" s="1" t="s">
        <v>3</v>
      </c>
      <c r="E701" s="1" t="s">
        <v>1275</v>
      </c>
      <c r="F701" s="4" t="s">
        <v>3</v>
      </c>
      <c r="G701" s="1" t="s">
        <v>8</v>
      </c>
      <c r="H701" s="3" t="str">
        <f t="shared" si="10"/>
        <v>Commercial</v>
      </c>
      <c r="I701" s="3" t="str">
        <f>IF(IFERROR(SEARCH("N/A",CID_DB[[#This Row],[ NSN ]]),-1)&lt;&gt;-1,"",LEFT(SUBSTITUTE(SUBSTITUTE(SUBSTITUTE(SUBSTITUTE(SUBSTITUTE(CID_DB[[#This Row],[ NSN ]],"-","")," ","")," ",""),"‐",""),"NA",""),13))</f>
        <v/>
      </c>
      <c r="J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FILEREAPER v3||Software and Associated License|</v>
      </c>
    </row>
    <row r="702" spans="1:10" x14ac:dyDescent="0.35">
      <c r="A702" s="1" t="s">
        <v>3</v>
      </c>
      <c r="B702" s="1" t="s">
        <v>1273</v>
      </c>
      <c r="C702" s="1" t="s">
        <v>1280</v>
      </c>
      <c r="D702" s="1" t="s">
        <v>3</v>
      </c>
      <c r="E702" s="1" t="s">
        <v>1275</v>
      </c>
      <c r="F702" s="4" t="s">
        <v>3</v>
      </c>
      <c r="G702" s="1" t="s">
        <v>8</v>
      </c>
      <c r="H702" s="3" t="str">
        <f t="shared" si="10"/>
        <v>Commercial</v>
      </c>
      <c r="I702" s="3" t="str">
        <f>IF(IFERROR(SEARCH("N/A",CID_DB[[#This Row],[ NSN ]]),-1)&lt;&gt;-1,"",LEFT(SUBSTITUTE(SUBSTITUTE(SUBSTITUTE(SUBSTITUTE(SUBSTITUTE(CID_DB[[#This Row],[ NSN ]],"-","")," ","")," ",""),"‐",""),"NA",""),13))</f>
        <v/>
      </c>
      <c r="J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CLMNT v7||Software and Associated License|</v>
      </c>
    </row>
    <row r="703" spans="1:10" x14ac:dyDescent="0.35">
      <c r="A703" s="1" t="s">
        <v>3</v>
      </c>
      <c r="B703" s="1" t="s">
        <v>1273</v>
      </c>
      <c r="C703" s="1" t="s">
        <v>1281</v>
      </c>
      <c r="D703" s="1" t="s">
        <v>3</v>
      </c>
      <c r="E703" s="1" t="s">
        <v>1275</v>
      </c>
      <c r="F703" s="4" t="s">
        <v>3</v>
      </c>
      <c r="G703" s="1" t="s">
        <v>8</v>
      </c>
      <c r="H703" s="3" t="str">
        <f t="shared" si="10"/>
        <v>Commercial</v>
      </c>
      <c r="I703" s="3" t="str">
        <f>IF(IFERROR(SEARCH("N/A",CID_DB[[#This Row],[ NSN ]]),-1)&lt;&gt;-1,"",LEFT(SUBSTITUTE(SUBSTITUTE(SUBSTITUTE(SUBSTITUTE(SUBSTITUTE(CID_DB[[#This Row],[ NSN ]],"-","")," ","")," ",""),"‐",""),"NA",""),13))</f>
        <v/>
      </c>
      <c r="J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CLMNT IOS v2||Software and Associated License|</v>
      </c>
    </row>
    <row r="704" spans="1:10" x14ac:dyDescent="0.35">
      <c r="A704" s="1" t="s">
        <v>3</v>
      </c>
      <c r="B704" s="1" t="s">
        <v>1273</v>
      </c>
      <c r="C704" s="1" t="s">
        <v>1282</v>
      </c>
      <c r="D704" s="1" t="s">
        <v>3</v>
      </c>
      <c r="E704" s="1" t="s">
        <v>1275</v>
      </c>
      <c r="F704" s="4" t="s">
        <v>3</v>
      </c>
      <c r="G704" s="1" t="s">
        <v>8</v>
      </c>
      <c r="H704" s="3" t="str">
        <f t="shared" si="10"/>
        <v>Commercial</v>
      </c>
      <c r="I704" s="3" t="str">
        <f>IF(IFERROR(SEARCH("N/A",CID_DB[[#This Row],[ NSN ]]),-1)&lt;&gt;-1,"",LEFT(SUBSTITUTE(SUBSTITUTE(SUBSTITUTE(SUBSTITUTE(SUBSTITUTE(CID_DB[[#This Row],[ NSN ]],"-","")," ","")," ",""),"‐",""),"NA",""),13))</f>
        <v/>
      </c>
      <c r="J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FSI Config Airport V1||Software and Associated License|</v>
      </c>
    </row>
    <row r="705" spans="1:10" x14ac:dyDescent="0.35">
      <c r="A705" s="1" t="s">
        <v>3</v>
      </c>
      <c r="B705" s="1" t="s">
        <v>1283</v>
      </c>
      <c r="C705" s="1" t="s">
        <v>1284</v>
      </c>
      <c r="D705" s="1" t="s">
        <v>1284</v>
      </c>
      <c r="E705" s="1" t="s">
        <v>1285</v>
      </c>
      <c r="F705" s="4" t="s">
        <v>3</v>
      </c>
      <c r="G705" s="1" t="s">
        <v>8</v>
      </c>
      <c r="H705" s="3" t="str">
        <f t="shared" si="10"/>
        <v>Commercial</v>
      </c>
      <c r="I705" s="3" t="str">
        <f>IF(IFERROR(SEARCH("N/A",CID_DB[[#This Row],[ NSN ]]),-1)&lt;&gt;-1,"",LEFT(SUBSTITUTE(SUBSTITUTE(SUBSTITUTE(SUBSTITUTE(SUBSTITUTE(CID_DB[[#This Row],[ NSN ]],"-","")," ","")," ",""),"‐",""),"NA",""),13))</f>
        <v/>
      </c>
      <c r="J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SD5603479450|SD5603479450|Heatsink AlDiamond, 41.91mm x 19.05mm x 1.3mm|</v>
      </c>
    </row>
    <row r="706" spans="1:10" x14ac:dyDescent="0.35">
      <c r="A706" s="1" t="s">
        <v>3</v>
      </c>
      <c r="B706" s="1" t="s">
        <v>1283</v>
      </c>
      <c r="C706" s="1" t="s">
        <v>1286</v>
      </c>
      <c r="D706" s="1" t="s">
        <v>1286</v>
      </c>
      <c r="E706" s="1" t="s">
        <v>1287</v>
      </c>
      <c r="F706" s="4" t="s">
        <v>3</v>
      </c>
      <c r="G706" s="1" t="s">
        <v>8</v>
      </c>
      <c r="H706" s="3" t="str">
        <f t="shared" si="10"/>
        <v>Commercial</v>
      </c>
      <c r="I706" s="3" t="str">
        <f>IF(IFERROR(SEARCH("N/A",CID_DB[[#This Row],[ NSN ]]),-1)&lt;&gt;-1,"",LEFT(SUBSTITUTE(SUBSTITUTE(SUBSTITUTE(SUBSTITUTE(SUBSTITUTE(CID_DB[[#This Row],[ NSN ]],"-","")," ","")," ",""),"‐",""),"NA",""),13))</f>
        <v/>
      </c>
      <c r="J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SD5603482450|SD5603482450|Heatsink AlDiamond, 23.22mm x 20.32mm x 1.02mm|</v>
      </c>
    </row>
    <row r="707" spans="1:10" x14ac:dyDescent="0.35">
      <c r="A707" s="1" t="s">
        <v>3</v>
      </c>
      <c r="B707" s="1" t="s">
        <v>1288</v>
      </c>
      <c r="C707" s="1" t="s">
        <v>1289</v>
      </c>
      <c r="D707" s="1" t="s">
        <v>1290</v>
      </c>
      <c r="E707" s="1" t="s">
        <v>1291</v>
      </c>
      <c r="F707" s="4" t="s">
        <v>3</v>
      </c>
      <c r="G707" s="1" t="s">
        <v>8</v>
      </c>
      <c r="H707" s="3" t="str">
        <f t="shared" ref="H707:H770" si="11">IF(G707="Y - CID","Commercial",IF(G707="N - CID","Other Than Commercial","N/A"))</f>
        <v>Commercial</v>
      </c>
      <c r="I707" s="3" t="str">
        <f>IF(IFERROR(SEARCH("N/A",CID_DB[[#This Row],[ NSN ]]),-1)&lt;&gt;-1,"",LEFT(SUBSTITUTE(SUBSTITUTE(SUBSTITUTE(SUBSTITUTE(SUBSTITUTE(CID_DB[[#This Row],[ NSN ]],"-","")," ","")," ",""),"‐",""),"NA",""),13))</f>
        <v/>
      </c>
      <c r="J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RDR2000|RDR2000|Bendix/King RDR2000 Weather Radar Receiver/Transmitter/Antenna Unit|</v>
      </c>
    </row>
    <row r="708" spans="1:10" x14ac:dyDescent="0.35">
      <c r="A708" s="1" t="s">
        <v>3</v>
      </c>
      <c r="B708" s="1" t="s">
        <v>1288</v>
      </c>
      <c r="C708" s="1" t="s">
        <v>3</v>
      </c>
      <c r="D708" s="1" t="s">
        <v>3</v>
      </c>
      <c r="E708" s="1" t="s">
        <v>1292</v>
      </c>
      <c r="F708" s="4" t="s">
        <v>3</v>
      </c>
      <c r="G708" s="1" t="s">
        <v>103</v>
      </c>
      <c r="H708" s="3" t="str">
        <f t="shared" si="11"/>
        <v>Other Than Commercial</v>
      </c>
      <c r="I708" s="3" t="str">
        <f>IF(IFERROR(SEARCH("N/A",CID_DB[[#This Row],[ NSN ]]),-1)&lt;&gt;-1,"",LEFT(SUBSTITUTE(SUBSTITUTE(SUBSTITUTE(SUBSTITUTE(SUBSTITUTE(CID_DB[[#This Row],[ NSN ]],"-","")," ","")," ",""),"‐",""),"NA",""),13))</f>
        <v/>
      </c>
      <c r="J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||Provisions for Bendix/King RDR2000 Weather Radar|</v>
      </c>
    </row>
    <row r="709" spans="1:10" x14ac:dyDescent="0.35">
      <c r="A709" s="1" t="s">
        <v>3</v>
      </c>
      <c r="B709" s="1" t="s">
        <v>1288</v>
      </c>
      <c r="C709" s="1" t="s">
        <v>1293</v>
      </c>
      <c r="D709" s="1" t="s">
        <v>1294</v>
      </c>
      <c r="E709" s="1" t="s">
        <v>1295</v>
      </c>
      <c r="F709" s="4" t="s">
        <v>3</v>
      </c>
      <c r="G709" s="1" t="s">
        <v>8</v>
      </c>
      <c r="H709" s="3" t="str">
        <f t="shared" si="11"/>
        <v>Commercial</v>
      </c>
      <c r="I709" s="3" t="str">
        <f>IF(IFERROR(SEARCH("N/A",CID_DB[[#This Row],[ NSN ]]),-1)&lt;&gt;-1,"",LEFT(SUBSTITUTE(SUBSTITUTE(SUBSTITUTE(SUBSTITUTE(SUBSTITUTE(CID_DB[[#This Row],[ NSN ]],"-","")," ","")," ",""),"‐",""),"NA",""),13))</f>
        <v/>
      </c>
      <c r="J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70000167105|EX600|Avidyne EX600 Weather Radar Display to include Operator and Maintainer Pubs|</v>
      </c>
    </row>
    <row r="710" spans="1:10" x14ac:dyDescent="0.35">
      <c r="A710" s="1" t="s">
        <v>3</v>
      </c>
      <c r="B710" s="1" t="s">
        <v>1288</v>
      </c>
      <c r="C710" s="1" t="s">
        <v>1296</v>
      </c>
      <c r="D710" s="1" t="s">
        <v>3</v>
      </c>
      <c r="E710" s="1" t="s">
        <v>1297</v>
      </c>
      <c r="F710" s="4" t="s">
        <v>3</v>
      </c>
      <c r="G710" s="1" t="s">
        <v>103</v>
      </c>
      <c r="H710" s="3" t="str">
        <f t="shared" si="11"/>
        <v>Other Than Commercial</v>
      </c>
      <c r="I710" s="3" t="str">
        <f>IF(IFERROR(SEARCH("N/A",CID_DB[[#This Row],[ NSN ]]),-1)&lt;&gt;-1,"",LEFT(SUBSTITUTE(SUBSTITUTE(SUBSTITUTE(SUBSTITUTE(SUBSTITUTE(CID_DB[[#This Row],[ NSN ]],"-","")," ","")," ",""),"‐",""),"NA",""),13))</f>
        <v/>
      </c>
      <c r="J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70000168001 &amp; 03000181000||Provisions for Avidyne EX600 Weather Radar Display|</v>
      </c>
    </row>
    <row r="711" spans="1:10" x14ac:dyDescent="0.35">
      <c r="A711" s="1" t="s">
        <v>3</v>
      </c>
      <c r="B711" s="1" t="s">
        <v>1288</v>
      </c>
      <c r="C711" s="1" t="s">
        <v>1298</v>
      </c>
      <c r="D711" s="1" t="s">
        <v>3</v>
      </c>
      <c r="E711" s="1" t="s">
        <v>14242</v>
      </c>
      <c r="F711" s="4" t="s">
        <v>3</v>
      </c>
      <c r="G711" s="1" t="s">
        <v>8</v>
      </c>
      <c r="H711" s="3" t="str">
        <f t="shared" si="11"/>
        <v>Commercial</v>
      </c>
      <c r="I711" s="3" t="str">
        <f>IF(IFERROR(SEARCH("N/A",CID_DB[[#This Row],[ NSN ]]),-1)&lt;&gt;-1,"",LEFT(SUBSTITUTE(SUBSTITUTE(SUBSTITUTE(SUBSTITUTE(SUBSTITUTE(CID_DB[[#This Row],[ NSN ]],"-","")," ","")," ",""),"‐",""),"NA",""),13))</f>
        <v/>
      </c>
      <c r="J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212750002||Nose Mount Radome|</v>
      </c>
    </row>
    <row r="712" spans="1:10" x14ac:dyDescent="0.35">
      <c r="A712" s="1" t="s">
        <v>3</v>
      </c>
      <c r="B712" s="1" t="s">
        <v>1288</v>
      </c>
      <c r="C712" s="1" t="s">
        <v>1299</v>
      </c>
      <c r="D712" s="1" t="s">
        <v>3</v>
      </c>
      <c r="E712" s="1" t="s">
        <v>14243</v>
      </c>
      <c r="F712" s="4" t="s">
        <v>3</v>
      </c>
      <c r="G712" s="1" t="s">
        <v>103</v>
      </c>
      <c r="H712" s="3" t="str">
        <f t="shared" si="11"/>
        <v>Other Than Commercial</v>
      </c>
      <c r="I712" s="3" t="str">
        <f>IF(IFERROR(SEARCH("N/A",CID_DB[[#This Row],[ NSN ]]),-1)&lt;&gt;-1,"",LEFT(SUBSTITUTE(SUBSTITUTE(SUBSTITUTE(SUBSTITUTE(SUBSTITUTE(CID_DB[[#This Row],[ NSN ]],"-","")," ","")," ",""),"‐",""),"NA",""),13))</f>
        <v/>
      </c>
      <c r="J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212752004||Provisions Nose Mount Radome|</v>
      </c>
    </row>
    <row r="713" spans="1:10" x14ac:dyDescent="0.35">
      <c r="A713" s="1" t="s">
        <v>3</v>
      </c>
      <c r="B713" s="1" t="s">
        <v>1288</v>
      </c>
      <c r="C713" s="1" t="s">
        <v>1300</v>
      </c>
      <c r="D713" s="1" t="s">
        <v>3</v>
      </c>
      <c r="E713" s="1" t="s">
        <v>14244</v>
      </c>
      <c r="F713" s="4" t="s">
        <v>3</v>
      </c>
      <c r="G713" s="1" t="s">
        <v>8</v>
      </c>
      <c r="H713" s="3" t="str">
        <f t="shared" si="11"/>
        <v>Commercial</v>
      </c>
      <c r="I713" s="3" t="str">
        <f>IF(IFERROR(SEARCH("N/A",CID_DB[[#This Row],[ NSN ]]),-1)&lt;&gt;-1,"",LEFT(SUBSTITUTE(SUBSTITUTE(SUBSTITUTE(SUBSTITUTE(SUBSTITUTE(CID_DB[[#This Row],[ NSN ]],"-","")," ","")," ",""),"‐",""),"NA",""),13))</f>
        <v/>
      </c>
      <c r="J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412706007119B||Auxiliary Fuel Kit (Left Hand) (82 Gal.)|</v>
      </c>
    </row>
    <row r="714" spans="1:10" x14ac:dyDescent="0.35">
      <c r="A714" s="1" t="s">
        <v>3</v>
      </c>
      <c r="B714" s="1" t="s">
        <v>1288</v>
      </c>
      <c r="C714" s="1" t="s">
        <v>1301</v>
      </c>
      <c r="D714" s="1" t="s">
        <v>3</v>
      </c>
      <c r="E714" s="1" t="s">
        <v>14245</v>
      </c>
      <c r="F714" s="4" t="s">
        <v>3</v>
      </c>
      <c r="G714" s="1" t="s">
        <v>103</v>
      </c>
      <c r="H714" s="3" t="str">
        <f t="shared" si="11"/>
        <v>Other Than Commercial</v>
      </c>
      <c r="I714" s="3" t="str">
        <f>IF(IFERROR(SEARCH("N/A",CID_DB[[#This Row],[ NSN ]]),-1)&lt;&gt;-1,"",LEFT(SUBSTITUTE(SUBSTITUTE(SUBSTITUTE(SUBSTITUTE(SUBSTITUTE(CID_DB[[#This Row],[ NSN ]],"-","")," ","")," ",""),"‐",""),"NA",""),13))</f>
        <v/>
      </c>
      <c r="J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412706001121A||Provisions Auxiliary Fuel Kit (Left Hand)|</v>
      </c>
    </row>
    <row r="715" spans="1:10" x14ac:dyDescent="0.35">
      <c r="A715" s="1" t="s">
        <v>3</v>
      </c>
      <c r="B715" s="1" t="s">
        <v>1288</v>
      </c>
      <c r="C715" s="1" t="s">
        <v>1302</v>
      </c>
      <c r="D715" s="1" t="s">
        <v>3</v>
      </c>
      <c r="E715" s="1" t="s">
        <v>14246</v>
      </c>
      <c r="F715" s="4" t="s">
        <v>3</v>
      </c>
      <c r="G715" s="1" t="s">
        <v>8</v>
      </c>
      <c r="H715" s="3" t="str">
        <f t="shared" si="11"/>
        <v>Commercial</v>
      </c>
      <c r="I715" s="3" t="str">
        <f>IF(IFERROR(SEARCH("N/A",CID_DB[[#This Row],[ NSN ]]),-1)&lt;&gt;-1,"",LEFT(SUBSTITUTE(SUBSTITUTE(SUBSTITUTE(SUBSTITUTE(SUBSTITUTE(CID_DB[[#This Row],[ NSN ]],"-","")," ","")," ",""),"‐",""),"NA",""),13))</f>
        <v/>
      </c>
      <c r="J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412706007120B||Auxiliary Fuel Kit (Right Hand) (82 Gal.)|</v>
      </c>
    </row>
    <row r="716" spans="1:10" x14ac:dyDescent="0.35">
      <c r="A716" s="1" t="s">
        <v>3</v>
      </c>
      <c r="B716" s="1" t="s">
        <v>1288</v>
      </c>
      <c r="C716" s="1" t="s">
        <v>1301</v>
      </c>
      <c r="D716" s="1" t="s">
        <v>3</v>
      </c>
      <c r="E716" s="1" t="s">
        <v>14247</v>
      </c>
      <c r="F716" s="4" t="s">
        <v>3</v>
      </c>
      <c r="G716" s="1" t="s">
        <v>103</v>
      </c>
      <c r="H716" s="3" t="str">
        <f t="shared" si="11"/>
        <v>Other Than Commercial</v>
      </c>
      <c r="I716" s="3" t="str">
        <f>IF(IFERROR(SEARCH("N/A",CID_DB[[#This Row],[ NSN ]]),-1)&lt;&gt;-1,"",LEFT(SUBSTITUTE(SUBSTITUTE(SUBSTITUTE(SUBSTITUTE(SUBSTITUTE(CID_DB[[#This Row],[ NSN ]],"-","")," ","")," ",""),"‐",""),"NA",""),13))</f>
        <v/>
      </c>
      <c r="J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412706001121A||Provisions for Auxiliary Fuel Kit (Right Hand)|</v>
      </c>
    </row>
    <row r="717" spans="1:10" x14ac:dyDescent="0.35">
      <c r="A717" s="1" t="s">
        <v>3</v>
      </c>
      <c r="B717" s="1" t="s">
        <v>1288</v>
      </c>
      <c r="C717" s="1" t="s">
        <v>1303</v>
      </c>
      <c r="D717" s="1" t="s">
        <v>1304</v>
      </c>
      <c r="E717" s="1" t="s">
        <v>14248</v>
      </c>
      <c r="F717" s="4" t="s">
        <v>3</v>
      </c>
      <c r="G717" s="1" t="s">
        <v>8</v>
      </c>
      <c r="H717" s="3" t="str">
        <f t="shared" si="11"/>
        <v>Commercial</v>
      </c>
      <c r="I717" s="3" t="str">
        <f>IF(IFERROR(SEARCH("N/A",CID_DB[[#This Row],[ NSN ]]),-1)&lt;&gt;-1,"",LEFT(SUBSTITUTE(SUBSTITUTE(SUBSTITUTE(SUBSTITUTE(SUBSTITUTE(CID_DB[[#This Row],[ NSN ]],"-","")," ","")," ",""),"‐",""),"NA",""),13))</f>
        <v/>
      </c>
      <c r="J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860002032 &amp; 29335501|860002032|ZING Basic Kit|</v>
      </c>
    </row>
    <row r="718" spans="1:10" x14ac:dyDescent="0.35">
      <c r="A718" s="1" t="s">
        <v>3</v>
      </c>
      <c r="B718" s="1" t="s">
        <v>1288</v>
      </c>
      <c r="C718" s="1" t="s">
        <v>1305</v>
      </c>
      <c r="D718" s="1" t="s">
        <v>3</v>
      </c>
      <c r="E718" s="1" t="s">
        <v>14249</v>
      </c>
      <c r="F718" s="4" t="s">
        <v>3</v>
      </c>
      <c r="G718" s="1" t="s">
        <v>8</v>
      </c>
      <c r="H718" s="3" t="str">
        <f t="shared" si="11"/>
        <v>Commercial</v>
      </c>
      <c r="I718" s="3" t="str">
        <f>IF(IFERROR(SEARCH("N/A",CID_DB[[#This Row],[ NSN ]]),-1)&lt;&gt;-1,"",LEFT(SUBSTITUTE(SUBSTITUTE(SUBSTITUTE(SUBSTITUTE(SUBSTITUTE(CID_DB[[#This Row],[ NSN ]],"-","")," ","")," ",""),"‐",""),"NA",""),13))</f>
        <v/>
      </c>
      <c r="J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423053||Internal Rescue Hoist|</v>
      </c>
    </row>
    <row r="719" spans="1:10" x14ac:dyDescent="0.35">
      <c r="A719" s="1" t="s">
        <v>3</v>
      </c>
      <c r="B719" s="1" t="s">
        <v>1288</v>
      </c>
      <c r="C719" s="1" t="s">
        <v>3</v>
      </c>
      <c r="D719" s="1" t="s">
        <v>3</v>
      </c>
      <c r="E719" s="1" t="s">
        <v>14250</v>
      </c>
      <c r="F719" s="4" t="s">
        <v>3</v>
      </c>
      <c r="G719" s="1" t="s">
        <v>8</v>
      </c>
      <c r="H719" s="3" t="str">
        <f t="shared" si="11"/>
        <v>Commercial</v>
      </c>
      <c r="I719" s="3" t="str">
        <f>IF(IFERROR(SEARCH("N/A",CID_DB[[#This Row],[ NSN ]]),-1)&lt;&gt;-1,"",LEFT(SUBSTITUTE(SUBSTITUTE(SUBSTITUTE(SUBSTITUTE(SUBSTITUTE(CID_DB[[#This Row],[ NSN ]],"-","")," ","")," ",""),"‐",""),"NA",""),13))</f>
        <v/>
      </c>
      <c r="J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||Installation Kit Internal Rescue Hoist|</v>
      </c>
    </row>
    <row r="720" spans="1:10" x14ac:dyDescent="0.35">
      <c r="A720" s="1" t="s">
        <v>3</v>
      </c>
      <c r="B720" s="1" t="s">
        <v>1288</v>
      </c>
      <c r="C720" s="1" t="s">
        <v>1306</v>
      </c>
      <c r="D720" s="1" t="s">
        <v>3</v>
      </c>
      <c r="E720" s="1" t="s">
        <v>1307</v>
      </c>
      <c r="F720" s="4" t="s">
        <v>1308</v>
      </c>
      <c r="G720" s="1" t="s">
        <v>8</v>
      </c>
      <c r="H720" s="3" t="str">
        <f t="shared" si="11"/>
        <v>Commercial</v>
      </c>
      <c r="I720" s="3" t="str">
        <f>IF(IFERROR(SEARCH("N/A",CID_DB[[#This Row],[ NSN ]]),-1)&lt;&gt;-1,"",LEFT(SUBSTITUTE(SUBSTITUTE(SUBSTITUTE(SUBSTITUTE(SUBSTITUTE(CID_DB[[#This Row],[ NSN ]],"-","")," ","")," ",""),"‐",""),"NA",""),13))</f>
        <v>1377009873603</v>
      </c>
      <c r="J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42315281||Cutter Cartridge|1377009873603</v>
      </c>
    </row>
    <row r="721" spans="1:10" x14ac:dyDescent="0.35">
      <c r="A721" s="1" t="s">
        <v>3</v>
      </c>
      <c r="B721" s="1" t="s">
        <v>1288</v>
      </c>
      <c r="C721" s="1" t="s">
        <v>1309</v>
      </c>
      <c r="D721" s="1" t="s">
        <v>3</v>
      </c>
      <c r="E721" s="1" t="s">
        <v>1310</v>
      </c>
      <c r="F721" s="4" t="s">
        <v>1311</v>
      </c>
      <c r="G721" s="1" t="s">
        <v>8</v>
      </c>
      <c r="H721" s="3" t="str">
        <f t="shared" si="11"/>
        <v>Commercial</v>
      </c>
      <c r="I721" s="3" t="str">
        <f>IF(IFERROR(SEARCH("N/A",CID_DB[[#This Row],[ NSN ]]),-1)&lt;&gt;-1,"",LEFT(SUBSTITUTE(SUBSTITUTE(SUBSTITUTE(SUBSTITUTE(SUBSTITUTE(CID_DB[[#This Row],[ NSN ]],"-","")," ","")," ",""),"‐",""),"NA",""),13))</f>
        <v>1377015125829</v>
      </c>
      <c r="J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42305160||Cable Cutter Assembly|1377015125829</v>
      </c>
    </row>
    <row r="722" spans="1:10" x14ac:dyDescent="0.35">
      <c r="A722" s="1" t="s">
        <v>3</v>
      </c>
      <c r="B722" s="1" t="s">
        <v>1288</v>
      </c>
      <c r="C722" s="1" t="s">
        <v>1312</v>
      </c>
      <c r="D722" s="1" t="s">
        <v>3</v>
      </c>
      <c r="E722" s="1" t="s">
        <v>1313</v>
      </c>
      <c r="F722" s="4" t="s">
        <v>1314</v>
      </c>
      <c r="G722" s="1" t="s">
        <v>8</v>
      </c>
      <c r="H722" s="3" t="str">
        <f t="shared" si="11"/>
        <v>Commercial</v>
      </c>
      <c r="I722" s="3" t="str">
        <f>IF(IFERROR(SEARCH("N/A",CID_DB[[#This Row],[ NSN ]]),-1)&lt;&gt;-1,"",LEFT(SUBSTITUTE(SUBSTITUTE(SUBSTITUTE(SUBSTITUTE(SUBSTITUTE(CID_DB[[#This Row],[ NSN ]],"-","")," ","")," ",""),"‐",""),"NA",""),13))</f>
        <v>4010011680123</v>
      </c>
      <c r="J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42305179||Hoist Rescue Cable 250'|4010011680123</v>
      </c>
    </row>
    <row r="723" spans="1:10" x14ac:dyDescent="0.35">
      <c r="A723" s="1" t="s">
        <v>3</v>
      </c>
      <c r="B723" s="1" t="s">
        <v>1288</v>
      </c>
      <c r="C723" s="1" t="s">
        <v>1315</v>
      </c>
      <c r="D723" s="1" t="s">
        <v>3</v>
      </c>
      <c r="E723" s="1" t="s">
        <v>1316</v>
      </c>
      <c r="F723" s="4" t="s">
        <v>1317</v>
      </c>
      <c r="G723" s="1" t="s">
        <v>8</v>
      </c>
      <c r="H723" s="3" t="str">
        <f t="shared" si="11"/>
        <v>Commercial</v>
      </c>
      <c r="I723" s="3" t="str">
        <f>IF(IFERROR(SEARCH("N/A",CID_DB[[#This Row],[ NSN ]]),-1)&lt;&gt;-1,"",LEFT(SUBSTITUTE(SUBSTITUTE(SUBSTITUTE(SUBSTITUTE(SUBSTITUTE(CID_DB[[#This Row],[ NSN ]],"-","")," ","")," ",""),"‐",""),"NA",""),13))</f>
        <v>5930014761837</v>
      </c>
      <c r="J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42305723||Control Pendant (Switch Assembly)|5930014761837</v>
      </c>
    </row>
    <row r="724" spans="1:10" x14ac:dyDescent="0.35">
      <c r="A724" s="1" t="s">
        <v>3</v>
      </c>
      <c r="B724" s="1" t="s">
        <v>1288</v>
      </c>
      <c r="C724" s="1" t="s">
        <v>1318</v>
      </c>
      <c r="D724" s="1" t="s">
        <v>3</v>
      </c>
      <c r="E724" s="1" t="s">
        <v>1319</v>
      </c>
      <c r="F724" s="4" t="s">
        <v>3</v>
      </c>
      <c r="G724" s="1" t="s">
        <v>8</v>
      </c>
      <c r="H724" s="3" t="str">
        <f t="shared" si="11"/>
        <v>Commercial</v>
      </c>
      <c r="I724" s="3" t="str">
        <f>IF(IFERROR(SEARCH("N/A",CID_DB[[#This Row],[ NSN ]]),-1)&lt;&gt;-1,"",LEFT(SUBSTITUTE(SUBSTITUTE(SUBSTITUTE(SUBSTITUTE(SUBSTITUTE(CID_DB[[#This Row],[ NSN ]],"-","")," ","")," ",""),"‐",""),"NA",""),13))</f>
        <v/>
      </c>
      <c r="J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42230576||Hook Bumper Assembly|</v>
      </c>
    </row>
    <row r="725" spans="1:10" x14ac:dyDescent="0.35">
      <c r="A725" s="1" t="s">
        <v>3</v>
      </c>
      <c r="B725" s="1" t="s">
        <v>1288</v>
      </c>
      <c r="C725" s="1" t="s">
        <v>1320</v>
      </c>
      <c r="D725" s="1" t="s">
        <v>3</v>
      </c>
      <c r="E725" s="1" t="s">
        <v>1321</v>
      </c>
      <c r="F725" s="4" t="s">
        <v>3</v>
      </c>
      <c r="G725" s="1" t="s">
        <v>8</v>
      </c>
      <c r="H725" s="3" t="str">
        <f t="shared" si="11"/>
        <v>Commercial</v>
      </c>
      <c r="I725" s="3" t="str">
        <f>IF(IFERROR(SEARCH("N/A",CID_DB[[#This Row],[ NSN ]]),-1)&lt;&gt;-1,"",LEFT(SUBSTITUTE(SUBSTITUTE(SUBSTITUTE(SUBSTITUTE(SUBSTITUTE(CID_DB[[#This Row],[ NSN ]],"-","")," ","")," ",""),"‐",""),"NA",""),13))</f>
        <v/>
      </c>
      <c r="J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42315785||Hook Kit MS Hook|</v>
      </c>
    </row>
    <row r="726" spans="1:10" x14ac:dyDescent="0.35">
      <c r="A726" s="1" t="s">
        <v>3</v>
      </c>
      <c r="B726" s="1" t="s">
        <v>1288</v>
      </c>
      <c r="C726" s="1" t="s">
        <v>1322</v>
      </c>
      <c r="D726" s="1" t="s">
        <v>3</v>
      </c>
      <c r="E726" s="1" t="s">
        <v>1323</v>
      </c>
      <c r="F726" s="4" t="s">
        <v>1324</v>
      </c>
      <c r="G726" s="1" t="s">
        <v>8</v>
      </c>
      <c r="H726" s="3" t="str">
        <f t="shared" si="11"/>
        <v>Commercial</v>
      </c>
      <c r="I726" s="3" t="str">
        <f>IF(IFERROR(SEARCH("N/A",CID_DB[[#This Row],[ NSN ]]),-1)&lt;&gt;-1,"",LEFT(SUBSTITUTE(SUBSTITUTE(SUBSTITUTE(SUBSTITUTE(SUBSTITUTE(CID_DB[[#This Row],[ NSN ]],"-","")," ","")," ",""),"‐",""),"NA",""),13))</f>
        <v>3110015843157</v>
      </c>
      <c r="J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4231516518||Hook Bearing (Track Roller Ball Bearing)|3110015843157</v>
      </c>
    </row>
    <row r="727" spans="1:10" x14ac:dyDescent="0.35">
      <c r="A727" s="1" t="s">
        <v>3</v>
      </c>
      <c r="B727" s="1" t="s">
        <v>1288</v>
      </c>
      <c r="C727" s="1" t="s">
        <v>1325</v>
      </c>
      <c r="D727" s="1" t="s">
        <v>3</v>
      </c>
      <c r="E727" s="1" t="s">
        <v>1326</v>
      </c>
      <c r="F727" s="4" t="s">
        <v>1327</v>
      </c>
      <c r="G727" s="1" t="s">
        <v>8</v>
      </c>
      <c r="H727" s="3" t="str">
        <f t="shared" si="11"/>
        <v>Commercial</v>
      </c>
      <c r="I727" s="3" t="str">
        <f>IF(IFERROR(SEARCH("N/A",CID_DB[[#This Row],[ NSN ]]),-1)&lt;&gt;-1,"",LEFT(SUBSTITUTE(SUBSTITUTE(SUBSTITUTE(SUBSTITUTE(SUBSTITUTE(CID_DB[[#This Row],[ NSN ]],"-","")," ","")," ",""),"‐",""),"NA",""),13))</f>
        <v>5310014232333</v>
      </c>
      <c r="J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42305298||Hook Nut (Hexagon Plain Nut)|5310014232333</v>
      </c>
    </row>
    <row r="728" spans="1:10" x14ac:dyDescent="0.35">
      <c r="A728" s="1" t="s">
        <v>3</v>
      </c>
      <c r="B728" s="1" t="s">
        <v>1288</v>
      </c>
      <c r="C728" s="1" t="s">
        <v>1328</v>
      </c>
      <c r="D728" s="1" t="s">
        <v>3</v>
      </c>
      <c r="E728" s="1" t="s">
        <v>1329</v>
      </c>
      <c r="F728" s="4" t="s">
        <v>1330</v>
      </c>
      <c r="G728" s="1" t="s">
        <v>8</v>
      </c>
      <c r="H728" s="3" t="str">
        <f t="shared" si="11"/>
        <v>Commercial</v>
      </c>
      <c r="I728" s="3" t="str">
        <f>IF(IFERROR(SEARCH("N/A",CID_DB[[#This Row],[ NSN ]]),-1)&lt;&gt;-1,"",LEFT(SUBSTITUTE(SUBSTITUTE(SUBSTITUTE(SUBSTITUTE(SUBSTITUTE(CID_DB[[#This Row],[ NSN ]],"-","")," ","")," ",""),"‐",""),"NA",""),13))</f>
        <v>5315004967580</v>
      </c>
      <c r="J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MS39086494||Spring Pin|5315004967580</v>
      </c>
    </row>
    <row r="729" spans="1:10" x14ac:dyDescent="0.35">
      <c r="A729" s="1" t="s">
        <v>3</v>
      </c>
      <c r="B729" s="1" t="s">
        <v>1288</v>
      </c>
      <c r="C729" s="1" t="s">
        <v>1331</v>
      </c>
      <c r="D729" s="1" t="s">
        <v>3</v>
      </c>
      <c r="E729" s="1" t="s">
        <v>1332</v>
      </c>
      <c r="F729" s="4" t="s">
        <v>3</v>
      </c>
      <c r="G729" s="1" t="s">
        <v>8</v>
      </c>
      <c r="H729" s="3" t="str">
        <f t="shared" si="11"/>
        <v>Commercial</v>
      </c>
      <c r="I729" s="3" t="str">
        <f>IF(IFERROR(SEARCH("N/A",CID_DB[[#This Row],[ NSN ]]),-1)&lt;&gt;-1,"",LEFT(SUBSTITUTE(SUBSTITUTE(SUBSTITUTE(SUBSTITUTE(SUBSTITUTE(CID_DB[[#This Row],[ NSN ]],"-","")," ","")," ",""),"‐",""),"NA",""),13))</f>
        <v/>
      </c>
      <c r="J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42305439||Screw, Limit Switch Cam|</v>
      </c>
    </row>
    <row r="730" spans="1:10" x14ac:dyDescent="0.35">
      <c r="A730" s="1" t="s">
        <v>3</v>
      </c>
      <c r="B730" s="1" t="s">
        <v>1288</v>
      </c>
      <c r="C730" s="1" t="s">
        <v>1333</v>
      </c>
      <c r="D730" s="1" t="s">
        <v>3</v>
      </c>
      <c r="E730" s="1" t="s">
        <v>1334</v>
      </c>
      <c r="F730" s="4" t="s">
        <v>1335</v>
      </c>
      <c r="G730" s="1" t="s">
        <v>8</v>
      </c>
      <c r="H730" s="3" t="str">
        <f t="shared" si="11"/>
        <v>Commercial</v>
      </c>
      <c r="I730" s="3" t="str">
        <f>IF(IFERROR(SEARCH("N/A",CID_DB[[#This Row],[ NSN ]]),-1)&lt;&gt;-1,"",LEFT(SUBSTITUTE(SUBSTITUTE(SUBSTITUTE(SUBSTITUTE(SUBSTITUTE(CID_DB[[#This Row],[ NSN ]],"-","")," ","")," ",""),"‐",""),"NA",""),13))</f>
        <v>1680004721671</v>
      </c>
      <c r="J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4223456||Cable Finger (Cable Retainer)|1680004721671</v>
      </c>
    </row>
    <row r="731" spans="1:10" x14ac:dyDescent="0.35">
      <c r="A731" s="1" t="s">
        <v>3</v>
      </c>
      <c r="B731" s="1" t="s">
        <v>1288</v>
      </c>
      <c r="C731" s="1" t="s">
        <v>1336</v>
      </c>
      <c r="D731" s="1" t="s">
        <v>3</v>
      </c>
      <c r="E731" s="1" t="s">
        <v>1337</v>
      </c>
      <c r="F731" s="4" t="s">
        <v>1338</v>
      </c>
      <c r="G731" s="1" t="s">
        <v>8</v>
      </c>
      <c r="H731" s="3" t="str">
        <f t="shared" si="11"/>
        <v>Commercial</v>
      </c>
      <c r="I731" s="3" t="str">
        <f>IF(IFERROR(SEARCH("N/A",CID_DB[[#This Row],[ NSN ]]),-1)&lt;&gt;-1,"",LEFT(SUBSTITUTE(SUBSTITUTE(SUBSTITUTE(SUBSTITUTE(SUBSTITUTE(CID_DB[[#This Row],[ NSN ]],"-","")," ","")," ",""),"‐",""),"NA",""),13))</f>
        <v>5305009937199</v>
      </c>
      <c r="J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MS246735||Screw, Cable Finger|5305009937199</v>
      </c>
    </row>
    <row r="732" spans="1:10" x14ac:dyDescent="0.35">
      <c r="A732" s="1" t="s">
        <v>3</v>
      </c>
      <c r="B732" s="1" t="s">
        <v>1288</v>
      </c>
      <c r="C732" s="1" t="s">
        <v>3</v>
      </c>
      <c r="D732" s="1" t="s">
        <v>3</v>
      </c>
      <c r="E732" s="1" t="s">
        <v>6926</v>
      </c>
      <c r="F732" s="4" t="s">
        <v>3</v>
      </c>
      <c r="G732" s="1" t="s">
        <v>8</v>
      </c>
      <c r="H732" s="3" t="str">
        <f t="shared" si="11"/>
        <v>Commercial</v>
      </c>
      <c r="I732" s="3" t="str">
        <f>IF(IFERROR(SEARCH("N/A",CID_DB[[#This Row],[ NSN ]]),-1)&lt;&gt;-1,"",LEFT(SUBSTITUTE(SUBSTITUTE(SUBSTITUTE(SUBSTITUTE(SUBSTITUTE(CID_DB[[#This Row],[ NSN ]],"-","")," ","")," ",""),"‐",""),"NA",""),13))</f>
        <v/>
      </c>
      <c r="J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||Installation Labor for Bendix/King RDR2000 Weather Radar Receiver/Transmitter/Antenna Unit and Provisions|</v>
      </c>
    </row>
    <row r="733" spans="1:10" x14ac:dyDescent="0.35">
      <c r="A733" s="1" t="s">
        <v>3</v>
      </c>
      <c r="B733" s="1" t="s">
        <v>1288</v>
      </c>
      <c r="C733" s="1" t="s">
        <v>3</v>
      </c>
      <c r="D733" s="1" t="s">
        <v>3</v>
      </c>
      <c r="E733" s="1" t="s">
        <v>6927</v>
      </c>
      <c r="F733" s="4" t="s">
        <v>3</v>
      </c>
      <c r="G733" s="1" t="s">
        <v>8</v>
      </c>
      <c r="H733" s="3" t="str">
        <f t="shared" si="11"/>
        <v>Commercial</v>
      </c>
      <c r="I733" s="3" t="str">
        <f>IF(IFERROR(SEARCH("N/A",CID_DB[[#This Row],[ NSN ]]),-1)&lt;&gt;-1,"",LEFT(SUBSTITUTE(SUBSTITUTE(SUBSTITUTE(SUBSTITUTE(SUBSTITUTE(CID_DB[[#This Row],[ NSN ]],"-","")," ","")," ",""),"‐",""),"NA",""),13))</f>
        <v/>
      </c>
      <c r="J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||Installation Labor for Avidyne EX600 Weather Radar Display and Provisions|</v>
      </c>
    </row>
    <row r="734" spans="1:10" x14ac:dyDescent="0.35">
      <c r="A734" s="1" t="s">
        <v>3</v>
      </c>
      <c r="B734" s="1" t="s">
        <v>1288</v>
      </c>
      <c r="C734" s="1" t="s">
        <v>3</v>
      </c>
      <c r="D734" s="1" t="s">
        <v>3</v>
      </c>
      <c r="E734" s="1" t="s">
        <v>14251</v>
      </c>
      <c r="F734" s="4" t="s">
        <v>3</v>
      </c>
      <c r="G734" s="1" t="s">
        <v>8</v>
      </c>
      <c r="H734" s="3" t="str">
        <f t="shared" si="11"/>
        <v>Commercial</v>
      </c>
      <c r="I734" s="3" t="str">
        <f>IF(IFERROR(SEARCH("N/A",CID_DB[[#This Row],[ NSN ]]),-1)&lt;&gt;-1,"",LEFT(SUBSTITUTE(SUBSTITUTE(SUBSTITUTE(SUBSTITUTE(SUBSTITUTE(CID_DB[[#This Row],[ NSN ]],"-","")," ","")," ",""),"‐",""),"NA",""),13))</f>
        <v/>
      </c>
      <c r="J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||Installation Labor forNose Mount Radome and Provisions|</v>
      </c>
    </row>
    <row r="735" spans="1:10" x14ac:dyDescent="0.35">
      <c r="A735" s="1" t="s">
        <v>3</v>
      </c>
      <c r="B735" s="1" t="s">
        <v>1288</v>
      </c>
      <c r="C735" s="1" t="s">
        <v>3</v>
      </c>
      <c r="D735" s="1" t="s">
        <v>3</v>
      </c>
      <c r="E735" s="1" t="s">
        <v>14252</v>
      </c>
      <c r="F735" s="4" t="s">
        <v>3</v>
      </c>
      <c r="G735" s="1" t="s">
        <v>8</v>
      </c>
      <c r="H735" s="3" t="str">
        <f t="shared" si="11"/>
        <v>Commercial</v>
      </c>
      <c r="I735" s="3" t="str">
        <f>IF(IFERROR(SEARCH("N/A",CID_DB[[#This Row],[ NSN ]]),-1)&lt;&gt;-1,"",LEFT(SUBSTITUTE(SUBSTITUTE(SUBSTITUTE(SUBSTITUTE(SUBSTITUTE(CID_DB[[#This Row],[ NSN ]],"-","")," ","")," ",""),"‐",""),"NA",""),13))</f>
        <v/>
      </c>
      <c r="J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||Installation Labor for Auxiliary Fuel Kits and Provisions, including training|</v>
      </c>
    </row>
    <row r="736" spans="1:10" x14ac:dyDescent="0.35">
      <c r="A736" s="1" t="s">
        <v>3</v>
      </c>
      <c r="B736" s="1" t="s">
        <v>1288</v>
      </c>
      <c r="C736" s="1" t="s">
        <v>3</v>
      </c>
      <c r="D736" s="1" t="s">
        <v>3</v>
      </c>
      <c r="E736" s="1" t="s">
        <v>6928</v>
      </c>
      <c r="F736" s="4" t="s">
        <v>3</v>
      </c>
      <c r="G736" s="1" t="s">
        <v>8</v>
      </c>
      <c r="H736" s="3" t="str">
        <f t="shared" si="11"/>
        <v>Commercial</v>
      </c>
      <c r="I736" s="3" t="str">
        <f>IF(IFERROR(SEARCH("N/A",CID_DB[[#This Row],[ NSN ]]),-1)&lt;&gt;-1,"",LEFT(SUBSTITUTE(SUBSTITUTE(SUBSTITUTE(SUBSTITUTE(SUBSTITUTE(CID_DB[[#This Row],[ NSN ]],"-","")," ","")," ",""),"‐",""),"NA",""),13))</f>
        <v/>
      </c>
      <c r="J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Internal Rescue Hoist Field Level Maintenance|</v>
      </c>
    </row>
    <row r="737" spans="1:10" x14ac:dyDescent="0.35">
      <c r="A737" s="1" t="s">
        <v>3</v>
      </c>
      <c r="B737" s="1" t="s">
        <v>1288</v>
      </c>
      <c r="C737" s="1" t="s">
        <v>3</v>
      </c>
      <c r="D737" s="1" t="s">
        <v>3</v>
      </c>
      <c r="E737" s="1" t="s">
        <v>6929</v>
      </c>
      <c r="F737" s="4" t="s">
        <v>3</v>
      </c>
      <c r="G737" s="1" t="s">
        <v>8</v>
      </c>
      <c r="H737" s="3" t="str">
        <f t="shared" si="11"/>
        <v>Commercial</v>
      </c>
      <c r="I737" s="3" t="str">
        <f>IF(IFERROR(SEARCH("N/A",CID_DB[[#This Row],[ NSN ]]),-1)&lt;&gt;-1,"",LEFT(SUBSTITUTE(SUBSTITUTE(SUBSTITUTE(SUBSTITUTE(SUBSTITUTE(CID_DB[[#This Row],[ NSN ]],"-","")," ","")," ",""),"‐",""),"NA",""),13))</f>
        <v/>
      </c>
      <c r="J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||Field Maintenance Training|</v>
      </c>
    </row>
    <row r="738" spans="1:10" x14ac:dyDescent="0.35">
      <c r="A738" s="1" t="s">
        <v>3</v>
      </c>
      <c r="B738" s="1" t="s">
        <v>1288</v>
      </c>
      <c r="C738" s="1" t="s">
        <v>3</v>
      </c>
      <c r="D738" s="1" t="s">
        <v>3</v>
      </c>
      <c r="E738" s="1" t="s">
        <v>6930</v>
      </c>
      <c r="F738" s="4" t="s">
        <v>3</v>
      </c>
      <c r="G738" s="1" t="s">
        <v>8</v>
      </c>
      <c r="H738" s="3" t="str">
        <f t="shared" si="11"/>
        <v>Commercial</v>
      </c>
      <c r="I738" s="3" t="str">
        <f>IF(IFERROR(SEARCH("N/A",CID_DB[[#This Row],[ NSN ]]),-1)&lt;&gt;-1,"",LEFT(SUBSTITUTE(SUBSTITUTE(SUBSTITUTE(SUBSTITUTE(SUBSTITUTE(CID_DB[[#This Row],[ NSN ]],"-","")," ","")," ",""),"‐",""),"NA",""),13))</f>
        <v/>
      </c>
      <c r="J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||Electrical Maintenance Training|</v>
      </c>
    </row>
    <row r="739" spans="1:10" x14ac:dyDescent="0.35">
      <c r="A739" s="1" t="s">
        <v>3</v>
      </c>
      <c r="B739" s="1" t="s">
        <v>1288</v>
      </c>
      <c r="C739" s="1" t="s">
        <v>3</v>
      </c>
      <c r="D739" s="1" t="s">
        <v>3</v>
      </c>
      <c r="E739" s="1" t="s">
        <v>6931</v>
      </c>
      <c r="F739" s="4" t="s">
        <v>3</v>
      </c>
      <c r="G739" s="1" t="s">
        <v>8</v>
      </c>
      <c r="H739" s="3" t="str">
        <f t="shared" si="11"/>
        <v>Commercial</v>
      </c>
      <c r="I739" s="3" t="str">
        <f>IF(IFERROR(SEARCH("N/A",CID_DB[[#This Row],[ NSN ]]),-1)&lt;&gt;-1,"",LEFT(SUBSTITUTE(SUBSTITUTE(SUBSTITUTE(SUBSTITUTE(SUBSTITUTE(CID_DB[[#This Row],[ NSN ]],"-","")," ","")," ",""),"‐",""),"NA",""),13))</f>
        <v/>
      </c>
      <c r="J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||Avionics Maintenance Training|</v>
      </c>
    </row>
    <row r="740" spans="1:10" x14ac:dyDescent="0.35">
      <c r="A740" s="1" t="s">
        <v>3</v>
      </c>
      <c r="B740" s="1" t="s">
        <v>1288</v>
      </c>
      <c r="C740" s="1" t="s">
        <v>3</v>
      </c>
      <c r="D740" s="1" t="s">
        <v>3</v>
      </c>
      <c r="E740" s="1" t="s">
        <v>6932</v>
      </c>
      <c r="F740" s="4" t="s">
        <v>3</v>
      </c>
      <c r="G740" s="1" t="s">
        <v>8</v>
      </c>
      <c r="H740" s="3" t="str">
        <f t="shared" si="11"/>
        <v>Commercial</v>
      </c>
      <c r="I740" s="3" t="str">
        <f>IF(IFERROR(SEARCH("N/A",CID_DB[[#This Row],[ NSN ]]),-1)&lt;&gt;-1,"",LEFT(SUBSTITUTE(SUBSTITUTE(SUBSTITUTE(SUBSTITUTE(SUBSTITUTE(CID_DB[[#This Row],[ NSN ]],"-","")," ","")," ",""),"‐",""),"NA",""),13))</f>
        <v/>
      </c>
      <c r="J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||Composite Material Maintenance Training (Composite Blade Repair)|</v>
      </c>
    </row>
    <row r="741" spans="1:10" x14ac:dyDescent="0.35">
      <c r="A741" s="1" t="s">
        <v>3</v>
      </c>
      <c r="B741" s="1" t="s">
        <v>1288</v>
      </c>
      <c r="C741" s="1" t="s">
        <v>3</v>
      </c>
      <c r="D741" s="1" t="s">
        <v>3</v>
      </c>
      <c r="E741" s="1" t="s">
        <v>14253</v>
      </c>
      <c r="F741" s="4" t="s">
        <v>3</v>
      </c>
      <c r="G741" s="1" t="s">
        <v>8</v>
      </c>
      <c r="H741" s="3" t="str">
        <f t="shared" si="11"/>
        <v>Commercial</v>
      </c>
      <c r="I741" s="3" t="str">
        <f>IF(IFERROR(SEARCH("N/A",CID_DB[[#This Row],[ NSN ]]),-1)&lt;&gt;-1,"",LEFT(SUBSTITUTE(SUBSTITUTE(SUBSTITUTE(SUBSTITUTE(SUBSTITUTE(CID_DB[[#This Row],[ NSN ]],"-","")," ","")," ",""),"‐",""),"NA",""),13))</f>
        <v/>
      </c>
      <c r="J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||PT6T Engine Hot Section Inspection Training|</v>
      </c>
    </row>
    <row r="742" spans="1:10" x14ac:dyDescent="0.35">
      <c r="A742" s="1" t="s">
        <v>3</v>
      </c>
      <c r="B742" s="1" t="s">
        <v>1288</v>
      </c>
      <c r="C742" s="1" t="s">
        <v>3</v>
      </c>
      <c r="D742" s="1" t="s">
        <v>3</v>
      </c>
      <c r="E742" s="1" t="s">
        <v>14254</v>
      </c>
      <c r="F742" s="4" t="s">
        <v>3</v>
      </c>
      <c r="G742" s="1" t="s">
        <v>8</v>
      </c>
      <c r="H742" s="3" t="str">
        <f t="shared" si="11"/>
        <v>Commercial</v>
      </c>
      <c r="I742" s="3" t="str">
        <f>IF(IFERROR(SEARCH("N/A",CID_DB[[#This Row],[ NSN ]]),-1)&lt;&gt;-1,"",LEFT(SUBSTITUTE(SUBSTITUTE(SUBSTITUTE(SUBSTITUTE(SUBSTITUTE(CID_DB[[#This Row],[ NSN ]],"-","")," ","")," ",""),"‐",""),"NA",""),13))</f>
        <v/>
      </c>
      <c r="J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||Roundtrip Airfare|</v>
      </c>
    </row>
    <row r="743" spans="1:10" x14ac:dyDescent="0.35">
      <c r="A743" s="1" t="s">
        <v>3</v>
      </c>
      <c r="B743" s="1" t="s">
        <v>1288</v>
      </c>
      <c r="C743" s="1" t="s">
        <v>1339</v>
      </c>
      <c r="D743" s="1" t="s">
        <v>3</v>
      </c>
      <c r="E743" s="1" t="s">
        <v>14255</v>
      </c>
      <c r="F743" s="4" t="s">
        <v>1340</v>
      </c>
      <c r="G743" s="1" t="s">
        <v>103</v>
      </c>
      <c r="H743" s="3" t="str">
        <f t="shared" si="11"/>
        <v>Other Than Commercial</v>
      </c>
      <c r="I743" s="3" t="str">
        <f>IF(IFERROR(SEARCH("N/A",CID_DB[[#This Row],[ NSN ]]),-1)&lt;&gt;-1,"",LEFT(SUBSTITUTE(SUBSTITUTE(SUBSTITUTE(SUBSTITUTE(SUBSTITUTE(CID_DB[[#This Row],[ NSN ]],"-","")," ","")," ",""),"‐",""),"NA",""),13))</f>
        <v>6625016014034</v>
      </c>
      <c r="J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72424, 83411, &amp; 112349||IFR6015 Military Flight Line Test Set to include user &amp; maintainer publications|6625016014034</v>
      </c>
    </row>
    <row r="744" spans="1:10" x14ac:dyDescent="0.35">
      <c r="A744" s="1" t="s">
        <v>3</v>
      </c>
      <c r="B744" s="1" t="s">
        <v>1288</v>
      </c>
      <c r="C744" s="1" t="s">
        <v>3</v>
      </c>
      <c r="D744" s="1" t="s">
        <v>3</v>
      </c>
      <c r="E744" s="1" t="s">
        <v>6933</v>
      </c>
      <c r="F744" s="4" t="s">
        <v>3</v>
      </c>
      <c r="G744" s="1" t="s">
        <v>103</v>
      </c>
      <c r="H744" s="3" t="str">
        <f t="shared" si="11"/>
        <v>Other Than Commercial</v>
      </c>
      <c r="I744" s="3" t="str">
        <f>IF(IFERROR(SEARCH("N/A",CID_DB[[#This Row],[ NSN ]]),-1)&lt;&gt;-1,"",LEFT(SUBSTITUTE(SUBSTITUTE(SUBSTITUTE(SUBSTITUTE(SUBSTITUTE(CID_DB[[#This Row],[ NSN ]],"-","")," ","")," ",""),"‐",""),"NA",""),13))</f>
        <v/>
      </c>
      <c r="J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 Management|</v>
      </c>
    </row>
    <row r="745" spans="1:10" x14ac:dyDescent="0.35">
      <c r="A745" s="1" t="s">
        <v>3</v>
      </c>
      <c r="B745" s="1" t="s">
        <v>1288</v>
      </c>
      <c r="C745" s="1" t="s">
        <v>3</v>
      </c>
      <c r="D745" s="1" t="s">
        <v>3</v>
      </c>
      <c r="E745" s="1" t="s">
        <v>6934</v>
      </c>
      <c r="F745" s="4" t="s">
        <v>3</v>
      </c>
      <c r="G745" s="1" t="s">
        <v>103</v>
      </c>
      <c r="H745" s="3" t="str">
        <f t="shared" si="11"/>
        <v>Other Than Commercial</v>
      </c>
      <c r="I745" s="3" t="str">
        <f>IF(IFERROR(SEARCH("N/A",CID_DB[[#This Row],[ NSN ]]),-1)&lt;&gt;-1,"",LEFT(SUBSTITUTE(SUBSTITUTE(SUBSTITUTE(SUBSTITUTE(SUBSTITUTE(CID_DB[[#This Row],[ NSN ]],"-","")," ","")," ",""),"‐",""),"NA",""),13))</f>
        <v/>
      </c>
      <c r="J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Bendix/King RDR2000 Weather Radar System Pilot/Operator|</v>
      </c>
    </row>
    <row r="746" spans="1:10" x14ac:dyDescent="0.35">
      <c r="A746" s="1" t="s">
        <v>3</v>
      </c>
      <c r="B746" s="1" t="s">
        <v>1288</v>
      </c>
      <c r="C746" s="1" t="s">
        <v>3</v>
      </c>
      <c r="D746" s="1" t="s">
        <v>3</v>
      </c>
      <c r="E746" s="1" t="s">
        <v>6935</v>
      </c>
      <c r="F746" s="4" t="s">
        <v>3</v>
      </c>
      <c r="G746" s="1" t="s">
        <v>103</v>
      </c>
      <c r="H746" s="3" t="str">
        <f t="shared" si="11"/>
        <v>Other Than Commercial</v>
      </c>
      <c r="I746" s="3" t="str">
        <f>IF(IFERROR(SEARCH("N/A",CID_DB[[#This Row],[ NSN ]]),-1)&lt;&gt;-1,"",LEFT(SUBSTITUTE(SUBSTITUTE(SUBSTITUTE(SUBSTITUTE(SUBSTITUTE(CID_DB[[#This Row],[ NSN ]],"-","")," ","")," ",""),"‐",""),"NA",""),13))</f>
        <v/>
      </c>
      <c r="J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Bendix/King RDR2000 Weather Radar System Flight Line and Field Level Maintenance|</v>
      </c>
    </row>
    <row r="747" spans="1:10" x14ac:dyDescent="0.35">
      <c r="A747" s="1" t="s">
        <v>3</v>
      </c>
      <c r="B747" s="1" t="s">
        <v>1288</v>
      </c>
      <c r="C747" s="1" t="s">
        <v>3</v>
      </c>
      <c r="D747" s="1" t="s">
        <v>3</v>
      </c>
      <c r="E747" s="1" t="s">
        <v>6936</v>
      </c>
      <c r="F747" s="4" t="s">
        <v>3</v>
      </c>
      <c r="G747" s="1" t="s">
        <v>103</v>
      </c>
      <c r="H747" s="3" t="str">
        <f t="shared" si="11"/>
        <v>Other Than Commercial</v>
      </c>
      <c r="I747" s="3" t="str">
        <f>IF(IFERROR(SEARCH("N/A",CID_DB[[#This Row],[ NSN ]]),-1)&lt;&gt;-1,"",LEFT(SUBSTITUTE(SUBSTITUTE(SUBSTITUTE(SUBSTITUTE(SUBSTITUTE(CID_DB[[#This Row],[ NSN ]],"-","")," ","")," ",""),"‐",""),"NA",""),13))</f>
        <v/>
      </c>
      <c r="J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Aeroflex (Cobham) IFR6015 Military Flight Line Test Set Operator/Maintainer|</v>
      </c>
    </row>
    <row r="748" spans="1:10" x14ac:dyDescent="0.35">
      <c r="A748" s="1" t="s">
        <v>3</v>
      </c>
      <c r="B748" s="1" t="s">
        <v>1288</v>
      </c>
      <c r="C748" s="1" t="s">
        <v>3</v>
      </c>
      <c r="D748" s="1" t="s">
        <v>3</v>
      </c>
      <c r="E748" s="1" t="s">
        <v>6937</v>
      </c>
      <c r="F748" s="4" t="s">
        <v>3</v>
      </c>
      <c r="G748" s="1" t="s">
        <v>103</v>
      </c>
      <c r="H748" s="3" t="str">
        <f t="shared" si="11"/>
        <v>Other Than Commercial</v>
      </c>
      <c r="I748" s="3" t="str">
        <f>IF(IFERROR(SEARCH("N/A",CID_DB[[#This Row],[ NSN ]]),-1)&lt;&gt;-1,"",LEFT(SUBSTITUTE(SUBSTITUTE(SUBSTITUTE(SUBSTITUTE(SUBSTITUTE(CID_DB[[#This Row],[ NSN ]],"-","")," ","")," ",""),"‐",""),"NA",""),13))</f>
        <v/>
      </c>
      <c r="J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Bell 412 Analysis Diagnostic System ZING Operator|</v>
      </c>
    </row>
    <row r="749" spans="1:10" x14ac:dyDescent="0.35">
      <c r="A749" s="1" t="s">
        <v>3</v>
      </c>
      <c r="B749" s="1" t="s">
        <v>1288</v>
      </c>
      <c r="C749" s="1" t="s">
        <v>3</v>
      </c>
      <c r="D749" s="1" t="s">
        <v>3</v>
      </c>
      <c r="E749" s="1" t="s">
        <v>6938</v>
      </c>
      <c r="F749" s="4" t="s">
        <v>3</v>
      </c>
      <c r="G749" s="1" t="s">
        <v>103</v>
      </c>
      <c r="H749" s="3" t="str">
        <f t="shared" si="11"/>
        <v>Other Than Commercial</v>
      </c>
      <c r="I749" s="3" t="str">
        <f>IF(IFERROR(SEARCH("N/A",CID_DB[[#This Row],[ NSN ]]),-1)&lt;&gt;-1,"",LEFT(SUBSTITUTE(SUBSTITUTE(SUBSTITUTE(SUBSTITUTE(SUBSTITUTE(CID_DB[[#This Row],[ NSN ]],"-","")," ","")," ",""),"‐",""),"NA",""),13))</f>
        <v/>
      </c>
      <c r="J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Bell 412 Analysis Diagnostic System ZING Installation and Field Level Maintenance|</v>
      </c>
    </row>
    <row r="750" spans="1:10" x14ac:dyDescent="0.35">
      <c r="A750" s="1" t="s">
        <v>3</v>
      </c>
      <c r="B750" s="1" t="s">
        <v>1288</v>
      </c>
      <c r="C750" s="1" t="s">
        <v>3</v>
      </c>
      <c r="D750" s="1" t="s">
        <v>3</v>
      </c>
      <c r="E750" s="1" t="s">
        <v>6939</v>
      </c>
      <c r="F750" s="4" t="s">
        <v>3</v>
      </c>
      <c r="G750" s="1" t="s">
        <v>103</v>
      </c>
      <c r="H750" s="3" t="str">
        <f t="shared" si="11"/>
        <v>Other Than Commercial</v>
      </c>
      <c r="I750" s="3" t="str">
        <f>IF(IFERROR(SEARCH("N/A",CID_DB[[#This Row],[ NSN ]]),-1)&lt;&gt;-1,"",LEFT(SUBSTITUTE(SUBSTITUTE(SUBSTITUTE(SUBSTITUTE(SUBSTITUTE(CID_DB[[#This Row],[ NSN ]],"-","")," ","")," ",""),"‐",""),"NA",""),13))</f>
        <v/>
      </c>
      <c r="J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 for Internal Rescue Hoist Operator|</v>
      </c>
    </row>
    <row r="751" spans="1:10" x14ac:dyDescent="0.35">
      <c r="A751" s="1" t="s">
        <v>3</v>
      </c>
      <c r="B751" s="1" t="s">
        <v>1341</v>
      </c>
      <c r="C751" s="1" t="s">
        <v>1342</v>
      </c>
      <c r="D751" s="1" t="s">
        <v>3</v>
      </c>
      <c r="E751" s="1" t="s">
        <v>1343</v>
      </c>
      <c r="F751" s="4" t="s">
        <v>1344</v>
      </c>
      <c r="G751" s="1" t="s">
        <v>8</v>
      </c>
      <c r="H751" s="3" t="str">
        <f t="shared" si="11"/>
        <v>Commercial</v>
      </c>
      <c r="I751" s="3" t="str">
        <f>IF(IFERROR(SEARCH("N/A",CID_DB[[#This Row],[ NSN ]]),-1)&lt;&gt;-1,"",LEFT(SUBSTITUTE(SUBSTITUTE(SUBSTITUTE(SUBSTITUTE(SUBSTITUTE(CID_DB[[#This Row],[ NSN ]],"-","")," ","")," ",""),"‐",""),"NA",""),13))</f>
        <v>4210014630807</v>
      </c>
      <c r="J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1246299||Fire Extinguisher|4210014630807</v>
      </c>
    </row>
    <row r="752" spans="1:10" x14ac:dyDescent="0.35">
      <c r="A752" s="1" t="s">
        <v>3</v>
      </c>
      <c r="B752" s="1" t="s">
        <v>1345</v>
      </c>
      <c r="C752" s="1" t="s">
        <v>1346</v>
      </c>
      <c r="D752" s="1" t="s">
        <v>1346</v>
      </c>
      <c r="E752" s="1" t="s">
        <v>1347</v>
      </c>
      <c r="F752" s="4" t="s">
        <v>3</v>
      </c>
      <c r="G752" s="1" t="s">
        <v>8</v>
      </c>
      <c r="H752" s="3" t="str">
        <f t="shared" si="11"/>
        <v>Commercial</v>
      </c>
      <c r="I752" s="3" t="str">
        <f>IF(IFERROR(SEARCH("N/A",CID_DB[[#This Row],[ NSN ]]),-1)&lt;&gt;-1,"",LEFT(SUBSTITUTE(SUBSTITUTE(SUBSTITUTE(SUBSTITUTE(SUBSTITUTE(CID_DB[[#This Row],[ NSN ]],"-","")," ","")," ",""),"‐",""),"NA",""),13))</f>
        <v/>
      </c>
      <c r="J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DS1001262|DS1001262|EP80 BROADWELL HPD DESKTOP|</v>
      </c>
    </row>
    <row r="753" spans="1:10" x14ac:dyDescent="0.35">
      <c r="A753" s="1" t="s">
        <v>3</v>
      </c>
      <c r="B753" s="1" t="s">
        <v>1345</v>
      </c>
      <c r="C753" s="1" t="s">
        <v>1348</v>
      </c>
      <c r="D753" s="1" t="s">
        <v>1348</v>
      </c>
      <c r="E753" s="1" t="s">
        <v>1349</v>
      </c>
      <c r="F753" s="4" t="s">
        <v>3</v>
      </c>
      <c r="G753" s="1" t="s">
        <v>8</v>
      </c>
      <c r="H753" s="3" t="str">
        <f t="shared" si="11"/>
        <v>Commercial</v>
      </c>
      <c r="I753" s="3" t="str">
        <f>IF(IFERROR(SEARCH("N/A",CID_DB[[#This Row],[ NSN ]]),-1)&lt;&gt;-1,"",LEFT(SUBSTITUTE(SUBSTITUTE(SUBSTITUTE(SUBSTITUTE(SUBSTITUTE(CID_DB[[#This Row],[ NSN ]],"-","")," ","")," ",""),"‐",""),"NA",""),13))</f>
        <v/>
      </c>
      <c r="J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13000211401|13000211401|PROJECTOR, MATRIX WQ STIM, WITH ACCUFRAME PRO|</v>
      </c>
    </row>
    <row r="754" spans="1:10" x14ac:dyDescent="0.35">
      <c r="A754" s="1" t="s">
        <v>3</v>
      </c>
      <c r="B754" s="1" t="s">
        <v>1345</v>
      </c>
      <c r="C754" s="1" t="s">
        <v>1350</v>
      </c>
      <c r="D754" s="1" t="s">
        <v>1350</v>
      </c>
      <c r="E754" s="1" t="s">
        <v>1351</v>
      </c>
      <c r="F754" s="4" t="s">
        <v>3</v>
      </c>
      <c r="G754" s="1" t="s">
        <v>8</v>
      </c>
      <c r="H754" s="3" t="str">
        <f t="shared" si="11"/>
        <v>Commercial</v>
      </c>
      <c r="I754" s="3" t="str">
        <f>IF(IFERROR(SEARCH("N/A",CID_DB[[#This Row],[ NSN ]]),-1)&lt;&gt;-1,"",LEFT(SUBSTITUTE(SUBSTITUTE(SUBSTITUTE(SUBSTITUTE(SUBSTITUTE(CID_DB[[#This Row],[ NSN ]],"-","")," ","")," ",""),"‐",""),"NA",""),13))</f>
        <v/>
      </c>
      <c r="J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13011110401|13011110401|FILTER, MOTOBLEND, SINGLE EDGE, NONIR|</v>
      </c>
    </row>
    <row r="755" spans="1:10" x14ac:dyDescent="0.35">
      <c r="A755" s="1" t="s">
        <v>3</v>
      </c>
      <c r="B755" s="1" t="s">
        <v>1345</v>
      </c>
      <c r="C755" s="1" t="s">
        <v>1352</v>
      </c>
      <c r="D755" s="1" t="s">
        <v>1352</v>
      </c>
      <c r="E755" s="1" t="s">
        <v>1353</v>
      </c>
      <c r="F755" s="4" t="s">
        <v>3</v>
      </c>
      <c r="G755" s="1" t="s">
        <v>8</v>
      </c>
      <c r="H755" s="3" t="str">
        <f t="shared" si="11"/>
        <v>Commercial</v>
      </c>
      <c r="I755" s="3" t="str">
        <f>IF(IFERROR(SEARCH("N/A",CID_DB[[#This Row],[ NSN ]]),-1)&lt;&gt;-1,"",LEFT(SUBSTITUTE(SUBSTITUTE(SUBSTITUTE(SUBSTITUTE(SUBSTITUTE(CID_DB[[#This Row],[ NSN ]],"-","")," ","")," ",""),"‐",""),"NA",""),13))</f>
        <v/>
      </c>
      <c r="J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917600103xxx|917600103xxx|LAPTOP, 5580, WIN10 WITH TWIST AND AUTOCAL|</v>
      </c>
    </row>
    <row r="756" spans="1:10" x14ac:dyDescent="0.35">
      <c r="A756" s="1" t="s">
        <v>3</v>
      </c>
      <c r="B756" s="1" t="s">
        <v>1354</v>
      </c>
      <c r="C756" s="1" t="s">
        <v>1355</v>
      </c>
      <c r="D756" s="1" t="s">
        <v>3</v>
      </c>
      <c r="E756" s="1" t="s">
        <v>1356</v>
      </c>
      <c r="F756" s="4" t="s">
        <v>1357</v>
      </c>
      <c r="G756" s="1" t="s">
        <v>8</v>
      </c>
      <c r="H756" s="3" t="str">
        <f t="shared" si="11"/>
        <v>Commercial</v>
      </c>
      <c r="I756" s="3" t="str">
        <f>IF(IFERROR(SEARCH("N/A",CID_DB[[#This Row],[ NSN ]]),-1)&lt;&gt;-1,"",LEFT(SUBSTITUTE(SUBSTITUTE(SUBSTITUTE(SUBSTITUTE(SUBSTITUTE(CID_DB[[#This Row],[ NSN ]],"-","")," ","")," ",""),"‐",""),"NA",""),13))</f>
        <v>1670008204896</v>
      </c>
      <c r="J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5018001||463L HCU6/E Cargo Pallet|1670008204896</v>
      </c>
    </row>
    <row r="757" spans="1:10" x14ac:dyDescent="0.35">
      <c r="A757" s="1" t="s">
        <v>3</v>
      </c>
      <c r="B757" s="1" t="s">
        <v>1354</v>
      </c>
      <c r="C757" s="1" t="s">
        <v>6768</v>
      </c>
      <c r="D757" s="1" t="s">
        <v>3</v>
      </c>
      <c r="E757" s="1" t="s">
        <v>6940</v>
      </c>
      <c r="F757" s="4" t="s">
        <v>3</v>
      </c>
      <c r="G757" s="1" t="s">
        <v>8</v>
      </c>
      <c r="H757" s="3" t="str">
        <f t="shared" si="11"/>
        <v>Commercial</v>
      </c>
      <c r="I757" s="3" t="str">
        <f>IF(IFERROR(SEARCH("N/A",CID_DB[[#This Row],[ NSN ]]),-1)&lt;&gt;-1,"",LEFT(SUBSTITUTE(SUBSTITUTE(SUBSTITUTE(SUBSTITUTE(SUBSTITUTE(CID_DB[[#This Row],[ NSN ]],"-","")," ","")," ",""),"‐",""),"NA",""),13))</f>
        <v/>
      </c>
      <c r="J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Repair||Repair of Aircraft Cargo Pallets|</v>
      </c>
    </row>
    <row r="758" spans="1:10" x14ac:dyDescent="0.35">
      <c r="A758" s="1" t="s">
        <v>3</v>
      </c>
      <c r="B758" s="1" t="s">
        <v>1358</v>
      </c>
      <c r="C758" s="1" t="s">
        <v>1359</v>
      </c>
      <c r="D758" s="1" t="s">
        <v>3</v>
      </c>
      <c r="E758" s="1" t="s">
        <v>1360</v>
      </c>
      <c r="F758" s="4" t="s">
        <v>1361</v>
      </c>
      <c r="G758" s="1" t="s">
        <v>8</v>
      </c>
      <c r="H758" s="3" t="str">
        <f t="shared" si="11"/>
        <v>Commercial</v>
      </c>
      <c r="I758" s="3" t="str">
        <f>IF(IFERROR(SEARCH("N/A",CID_DB[[#This Row],[ NSN ]]),-1)&lt;&gt;-1,"",LEFT(SUBSTITUTE(SUBSTITUTE(SUBSTITUTE(SUBSTITUTE(SUBSTITUTE(CID_DB[[#This Row],[ NSN ]],"-","")," ","")," ",""),"‐",""),"NA",""),13))</f>
        <v>5905012038072</v>
      </c>
      <c r="J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U307133||Spare Parts Procurement|5905012038072</v>
      </c>
    </row>
    <row r="759" spans="1:10" x14ac:dyDescent="0.35">
      <c r="A759" s="1" t="s">
        <v>3</v>
      </c>
      <c r="B759" s="1" t="s">
        <v>1362</v>
      </c>
      <c r="C759" s="1" t="s">
        <v>1363</v>
      </c>
      <c r="D759" s="1" t="s">
        <v>1363</v>
      </c>
      <c r="E759" s="1" t="s">
        <v>1364</v>
      </c>
      <c r="F759" s="4" t="s">
        <v>3</v>
      </c>
      <c r="G759" s="1" t="s">
        <v>103</v>
      </c>
      <c r="H759" s="3" t="str">
        <f t="shared" si="11"/>
        <v>Other Than Commercial</v>
      </c>
      <c r="I759" s="3" t="str">
        <f>IF(IFERROR(SEARCH("N/A",CID_DB[[#This Row],[ NSN ]]),-1)&lt;&gt;-1,"",LEFT(SUBSTITUTE(SUBSTITUTE(SUBSTITUTE(SUBSTITUTE(SUBSTITUTE(CID_DB[[#This Row],[ NSN ]],"-","")," ","")," ",""),"‐",""),"NA",""),13))</f>
        <v/>
      </c>
      <c r="J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HG1930BA06|HG1930BA06|Inertial Measurement Unit|</v>
      </c>
    </row>
    <row r="760" spans="1:10" x14ac:dyDescent="0.35">
      <c r="A760" s="1" t="s">
        <v>3</v>
      </c>
      <c r="B760" s="1" t="s">
        <v>1365</v>
      </c>
      <c r="C760" s="1" t="s">
        <v>1366</v>
      </c>
      <c r="D760" s="1" t="s">
        <v>1367</v>
      </c>
      <c r="E760" s="1" t="s">
        <v>1368</v>
      </c>
      <c r="F760" s="4" t="s">
        <v>1369</v>
      </c>
      <c r="G760" s="1" t="s">
        <v>103</v>
      </c>
      <c r="H760" s="3" t="str">
        <f t="shared" si="11"/>
        <v>Other Than Commercial</v>
      </c>
      <c r="I760" s="3" t="str">
        <f>IF(IFERROR(SEARCH("N/A",CID_DB[[#This Row],[ NSN ]]),-1)&lt;&gt;-1,"",LEFT(SUBSTITUTE(SUBSTITUTE(SUBSTITUTE(SUBSTITUTE(SUBSTITUTE(CID_DB[[#This Row],[ NSN ]],"-","")," ","")," ",""),"‐",""),"NA",""),13))</f>
        <v>4920171268594</v>
      </c>
      <c r="J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7662195100001|9990222|MFAGELTM|4920171268594</v>
      </c>
    </row>
    <row r="761" spans="1:10" x14ac:dyDescent="0.35">
      <c r="A761" s="1" t="s">
        <v>3</v>
      </c>
      <c r="B761" s="1" t="s">
        <v>6701</v>
      </c>
      <c r="C761" s="1" t="s">
        <v>6769</v>
      </c>
      <c r="D761" s="1" t="s">
        <v>3</v>
      </c>
      <c r="E761" s="1" t="s">
        <v>6941</v>
      </c>
      <c r="F761" s="4" t="s">
        <v>3</v>
      </c>
      <c r="G761" s="1" t="s">
        <v>103</v>
      </c>
      <c r="H761" s="3" t="str">
        <f t="shared" si="11"/>
        <v>Other Than Commercial</v>
      </c>
      <c r="I761" s="3" t="str">
        <f>IF(IFERROR(SEARCH("N/A",CID_DB[[#This Row],[ NSN ]]),-1)&lt;&gt;-1,"",LEFT(SUBSTITUTE(SUBSTITUTE(SUBSTITUTE(SUBSTITUTE(SUBSTITUTE(CID_DB[[#This Row],[ NSN ]],"-","")," ","")," ",""),"‐",""),"NA",""),13))</f>
        <v/>
      </c>
      <c r="J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  Service||Contractor Engineering Services (CETS) for F100 Engines|</v>
      </c>
    </row>
    <row r="762" spans="1:10" x14ac:dyDescent="0.35">
      <c r="A762" s="1" t="s">
        <v>3</v>
      </c>
      <c r="B762" s="1" t="s">
        <v>6701</v>
      </c>
      <c r="C762" s="1" t="s">
        <v>6769</v>
      </c>
      <c r="D762" s="1" t="s">
        <v>3</v>
      </c>
      <c r="E762" s="1" t="s">
        <v>6942</v>
      </c>
      <c r="F762" s="4" t="s">
        <v>3</v>
      </c>
      <c r="G762" s="1" t="s">
        <v>103</v>
      </c>
      <c r="H762" s="3" t="str">
        <f t="shared" si="11"/>
        <v>Other Than Commercial</v>
      </c>
      <c r="I762" s="3" t="str">
        <f>IF(IFERROR(SEARCH("N/A",CID_DB[[#This Row],[ NSN ]]),-1)&lt;&gt;-1,"",LEFT(SUBSTITUTE(SUBSTITUTE(SUBSTITUTE(SUBSTITUTE(SUBSTITUTE(CID_DB[[#This Row],[ NSN ]],"-","")," ","")," ",""),"‐",""),"NA",""),13))</f>
        <v/>
      </c>
      <c r="J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  Service||Contractor Engineering Services (CETS) for F110 Engines|</v>
      </c>
    </row>
    <row r="763" spans="1:10" x14ac:dyDescent="0.35">
      <c r="A763" s="1" t="s">
        <v>3</v>
      </c>
      <c r="B763" s="1" t="s">
        <v>1370</v>
      </c>
      <c r="C763" s="1" t="s">
        <v>3</v>
      </c>
      <c r="D763" s="1" t="s">
        <v>1371</v>
      </c>
      <c r="E763" s="1" t="s">
        <v>1372</v>
      </c>
      <c r="F763" s="4" t="s">
        <v>3</v>
      </c>
      <c r="G763" s="1" t="s">
        <v>103</v>
      </c>
      <c r="H763" s="3" t="str">
        <f t="shared" si="11"/>
        <v>Other Than Commercial</v>
      </c>
      <c r="I763" s="3" t="str">
        <f>IF(IFERROR(SEARCH("N/A",CID_DB[[#This Row],[ NSN ]]),-1)&lt;&gt;-1,"",LEFT(SUBSTITUTE(SUBSTITUTE(SUBSTITUTE(SUBSTITUTE(SUBSTITUTE(CID_DB[[#This Row],[ NSN ]],"-","")," ","")," ",""),"‐",""),"NA",""),13))</f>
        <v/>
      </c>
      <c r="J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|776329|TOW 4 Missile, Motor Throat Insert|</v>
      </c>
    </row>
    <row r="764" spans="1:10" x14ac:dyDescent="0.35">
      <c r="A764" s="1" t="s">
        <v>3</v>
      </c>
      <c r="B764" s="1" t="s">
        <v>1373</v>
      </c>
      <c r="C764" s="1" t="s">
        <v>1374</v>
      </c>
      <c r="D764" s="1" t="s">
        <v>3</v>
      </c>
      <c r="E764" s="1" t="s">
        <v>1375</v>
      </c>
      <c r="F764" s="4" t="s">
        <v>1376</v>
      </c>
      <c r="G764" s="1" t="s">
        <v>8</v>
      </c>
      <c r="H764" s="3" t="str">
        <f t="shared" si="11"/>
        <v>Commercial</v>
      </c>
      <c r="I764" s="3" t="str">
        <f>IF(IFERROR(SEARCH("N/A",CID_DB[[#This Row],[ NSN ]]),-1)&lt;&gt;-1,"",LEFT(SUBSTITUTE(SUBSTITUTE(SUBSTITUTE(SUBSTITUTE(SUBSTITUTE(CID_DB[[#This Row],[ NSN ]],"-","")," ","")," ",""),"‐",""),"NA",""),13))</f>
        <v>4130015954758</v>
      </c>
      <c r="J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182K10171||Refrigeration Unit (MTRCS)|4130015954758</v>
      </c>
    </row>
    <row r="765" spans="1:10" x14ac:dyDescent="0.35">
      <c r="A765" s="1" t="s">
        <v>3</v>
      </c>
      <c r="B765" s="1" t="s">
        <v>1377</v>
      </c>
      <c r="C765" s="1" t="s">
        <v>1378</v>
      </c>
      <c r="D765" s="1" t="s">
        <v>3</v>
      </c>
      <c r="E765" s="1" t="s">
        <v>1379</v>
      </c>
      <c r="F765" s="4" t="s">
        <v>1380</v>
      </c>
      <c r="G765" s="1" t="s">
        <v>8</v>
      </c>
      <c r="H765" s="3" t="str">
        <f t="shared" si="11"/>
        <v>Commercial</v>
      </c>
      <c r="I765" s="3" t="str">
        <f>IF(IFERROR(SEARCH("N/A",CID_DB[[#This Row],[ NSN ]]),-1)&lt;&gt;-1,"",LEFT(SUBSTITUTE(SUBSTITUTE(SUBSTITUTE(SUBSTITUTE(SUBSTITUTE(CID_DB[[#This Row],[ NSN ]],"-","")," ","")," ",""),"‐",""),"NA",""),13))</f>
        <v>2915011480456</v>
      </c>
      <c r="J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8901280||Sensor, Fan Exit Temperature T2 Sensor|2915011480456</v>
      </c>
    </row>
    <row r="766" spans="1:10" x14ac:dyDescent="0.35">
      <c r="A766" s="1" t="s">
        <v>3</v>
      </c>
      <c r="B766" s="1" t="s">
        <v>1381</v>
      </c>
      <c r="C766" s="1" t="s">
        <v>1382</v>
      </c>
      <c r="D766" s="1" t="s">
        <v>3</v>
      </c>
      <c r="E766" s="1" t="s">
        <v>1383</v>
      </c>
      <c r="F766" s="4" t="s">
        <v>3</v>
      </c>
      <c r="G766" s="1" t="s">
        <v>8</v>
      </c>
      <c r="H766" s="3" t="str">
        <f t="shared" si="11"/>
        <v>Commercial</v>
      </c>
      <c r="I766" s="3" t="str">
        <f>IF(IFERROR(SEARCH("N/A",CID_DB[[#This Row],[ NSN ]]),-1)&lt;&gt;-1,"",LEFT(SUBSTITUTE(SUBSTITUTE(SUBSTITUTE(SUBSTITUTE(SUBSTITUTE(CID_DB[[#This Row],[ NSN ]],"-","")," ","")," ",""),"‐",""),"NA",""),13))</f>
        <v/>
      </c>
      <c r="J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 6402B2UZ1||Tactical Collection System|</v>
      </c>
    </row>
    <row r="767" spans="1:10" x14ac:dyDescent="0.35">
      <c r="A767" s="1" t="s">
        <v>3</v>
      </c>
      <c r="B767" s="1" t="s">
        <v>1381</v>
      </c>
      <c r="C767" s="1" t="s">
        <v>1384</v>
      </c>
      <c r="D767" s="1" t="s">
        <v>3</v>
      </c>
      <c r="E767" s="1" t="s">
        <v>1383</v>
      </c>
      <c r="F767" s="4" t="s">
        <v>3</v>
      </c>
      <c r="G767" s="1" t="s">
        <v>8</v>
      </c>
      <c r="H767" s="3" t="str">
        <f t="shared" si="11"/>
        <v>Commercial</v>
      </c>
      <c r="I767" s="3" t="str">
        <f>IF(IFERROR(SEARCH("N/A",CID_DB[[#This Row],[ NSN ]]),-1)&lt;&gt;-1,"",LEFT(SUBSTITUTE(SUBSTITUTE(SUBSTITUTE(SUBSTITUTE(SUBSTITUTE(CID_DB[[#This Row],[ NSN ]],"-","")," ","")," ",""),"‐",""),"NA",""),13))</f>
        <v/>
      </c>
      <c r="J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 6402C2UZ1||Tactical Collection System|</v>
      </c>
    </row>
    <row r="768" spans="1:10" x14ac:dyDescent="0.35">
      <c r="A768" s="1" t="s">
        <v>3</v>
      </c>
      <c r="B768" s="1" t="s">
        <v>1381</v>
      </c>
      <c r="C768" s="1" t="s">
        <v>1385</v>
      </c>
      <c r="D768" s="1" t="s">
        <v>3</v>
      </c>
      <c r="E768" s="1" t="s">
        <v>1386</v>
      </c>
      <c r="F768" s="4" t="s">
        <v>3</v>
      </c>
      <c r="G768" s="1" t="s">
        <v>8</v>
      </c>
      <c r="H768" s="3" t="str">
        <f t="shared" si="11"/>
        <v>Commercial</v>
      </c>
      <c r="I768" s="3" t="str">
        <f>IF(IFERROR(SEARCH("N/A",CID_DB[[#This Row],[ NSN ]]),-1)&lt;&gt;-1,"",LEFT(SUBSTITUTE(SUBSTITUTE(SUBSTITUTE(SUBSTITUTE(SUBSTITUTE(CID_DB[[#This Row],[ NSN ]],"-","")," ","")," ",""),"‐",""),"NA",""),13))</f>
        <v/>
      </c>
      <c r="J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 95010||Removable Memory Carrier|</v>
      </c>
    </row>
    <row r="769" spans="1:10" x14ac:dyDescent="0.35">
      <c r="A769" s="1" t="s">
        <v>3</v>
      </c>
      <c r="B769" s="1" t="s">
        <v>1381</v>
      </c>
      <c r="C769" s="1" t="s">
        <v>1387</v>
      </c>
      <c r="D769" s="1" t="s">
        <v>3</v>
      </c>
      <c r="E769" s="1" t="s">
        <v>1388</v>
      </c>
      <c r="F769" s="4" t="s">
        <v>3</v>
      </c>
      <c r="G769" s="1" t="s">
        <v>8</v>
      </c>
      <c r="H769" s="3" t="str">
        <f t="shared" si="11"/>
        <v>Commercial</v>
      </c>
      <c r="I769" s="3" t="str">
        <f>IF(IFERROR(SEARCH("N/A",CID_DB[[#This Row],[ NSN ]]),-1)&lt;&gt;-1,"",LEFT(SUBSTITUTE(SUBSTITUTE(SUBSTITUTE(SUBSTITUTE(SUBSTITUTE(CID_DB[[#This Row],[ NSN ]],"-","")," ","")," ",""),"‐",""),"NA",""),13))</f>
        <v/>
      </c>
      <c r="J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LCF64GCRBNA1066||Flash Drive|</v>
      </c>
    </row>
    <row r="770" spans="1:10" x14ac:dyDescent="0.35">
      <c r="A770" s="1" t="s">
        <v>3</v>
      </c>
      <c r="B770" s="1" t="s">
        <v>1381</v>
      </c>
      <c r="C770" s="1" t="s">
        <v>1389</v>
      </c>
      <c r="D770" s="1" t="s">
        <v>3</v>
      </c>
      <c r="E770" s="1" t="s">
        <v>1390</v>
      </c>
      <c r="F770" s="4" t="s">
        <v>3</v>
      </c>
      <c r="G770" s="1" t="s">
        <v>8</v>
      </c>
      <c r="H770" s="3" t="str">
        <f t="shared" si="11"/>
        <v>Commercial</v>
      </c>
      <c r="I770" s="3" t="str">
        <f>IF(IFERROR(SEARCH("N/A",CID_DB[[#This Row],[ NSN ]]),-1)&lt;&gt;-1,"",LEFT(SUBSTITUTE(SUBSTITUTE(SUBSTITUTE(SUBSTITUTE(SUBSTITUTE(CID_DB[[#This Row],[ NSN ]],"-","")," ","")," ",""),"‐",""),"NA",""),13))</f>
        <v/>
      </c>
      <c r="J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SSDSC1NB240G401||Solid State Drive|</v>
      </c>
    </row>
    <row r="771" spans="1:10" x14ac:dyDescent="0.35">
      <c r="A771" s="1" t="s">
        <v>3</v>
      </c>
      <c r="B771" s="1" t="s">
        <v>1391</v>
      </c>
      <c r="C771" s="1" t="s">
        <v>1392</v>
      </c>
      <c r="D771" s="1" t="s">
        <v>1393</v>
      </c>
      <c r="E771" s="1" t="s">
        <v>1394</v>
      </c>
      <c r="F771" s="4" t="s">
        <v>3</v>
      </c>
      <c r="G771" s="1" t="s">
        <v>103</v>
      </c>
      <c r="H771" s="3" t="str">
        <f t="shared" ref="H771:H834" si="12">IF(G771="Y - CID","Commercial",IF(G771="N - CID","Other Than Commercial","N/A"))</f>
        <v>Other Than Commercial</v>
      </c>
      <c r="I771" s="3" t="str">
        <f>IF(IFERROR(SEARCH("N/A",CID_DB[[#This Row],[ NSN ]]),-1)&lt;&gt;-1,"",LEFT(SUBSTITUTE(SUBSTITUTE(SUBSTITUTE(SUBSTITUTE(SUBSTITUTE(CID_DB[[#This Row],[ NSN ]],"-","")," ","")," ",""),"‐",""),"NA",""),13))</f>
        <v/>
      </c>
      <c r="J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5688592242001|60560|Cushion Vanebow thruster actuator|</v>
      </c>
    </row>
    <row r="772" spans="1:10" x14ac:dyDescent="0.35">
      <c r="A772" s="1" t="s">
        <v>3</v>
      </c>
      <c r="B772" s="1" t="s">
        <v>1391</v>
      </c>
      <c r="C772" s="1" t="s">
        <v>1395</v>
      </c>
      <c r="D772" s="1" t="s">
        <v>1396</v>
      </c>
      <c r="E772" s="1" t="s">
        <v>1397</v>
      </c>
      <c r="F772" s="4" t="s">
        <v>3</v>
      </c>
      <c r="G772" s="1" t="s">
        <v>103</v>
      </c>
      <c r="H772" s="3" t="str">
        <f t="shared" si="12"/>
        <v>Other Than Commercial</v>
      </c>
      <c r="I772" s="3" t="str">
        <f>IF(IFERROR(SEARCH("N/A",CID_DB[[#This Row],[ NSN ]]),-1)&lt;&gt;-1,"",LEFT(SUBSTITUTE(SUBSTITUTE(SUBSTITUTE(SUBSTITUTE(SUBSTITUTE(CID_DB[[#This Row],[ NSN ]],"-","")," ","")," ",""),"‐",""),"NA",""),13))</f>
        <v/>
      </c>
      <c r="J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5758592244001|60562|Ramp Winch Actuation assembly|</v>
      </c>
    </row>
    <row r="773" spans="1:10" x14ac:dyDescent="0.35">
      <c r="A773" s="1" t="s">
        <v>3</v>
      </c>
      <c r="B773" s="1" t="s">
        <v>1391</v>
      </c>
      <c r="C773" s="1" t="s">
        <v>1398</v>
      </c>
      <c r="D773" s="1" t="s">
        <v>1399</v>
      </c>
      <c r="E773" s="1" t="s">
        <v>1400</v>
      </c>
      <c r="F773" s="4" t="s">
        <v>3</v>
      </c>
      <c r="G773" s="1" t="s">
        <v>103</v>
      </c>
      <c r="H773" s="3" t="str">
        <f t="shared" si="12"/>
        <v>Other Than Commercial</v>
      </c>
      <c r="I773" s="3" t="str">
        <f>IF(IFERROR(SEARCH("N/A",CID_DB[[#This Row],[ NSN ]]),-1)&lt;&gt;-1,"",LEFT(SUBSTITUTE(SUBSTITUTE(SUBSTITUTE(SUBSTITUTE(SUBSTITUTE(CID_DB[[#This Row],[ NSN ]],"-","")," ","")," ",""),"‐",""),"NA",""),13))</f>
        <v/>
      </c>
      <c r="J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5628592241001|60563|Rudder Actuation System|</v>
      </c>
    </row>
    <row r="774" spans="1:10" x14ac:dyDescent="0.35">
      <c r="A774" s="1" t="s">
        <v>3</v>
      </c>
      <c r="B774" s="1" t="s">
        <v>1391</v>
      </c>
      <c r="C774" s="1" t="s">
        <v>1401</v>
      </c>
      <c r="D774" s="1" t="s">
        <v>1402</v>
      </c>
      <c r="E774" s="1" t="s">
        <v>1403</v>
      </c>
      <c r="F774" s="4" t="s">
        <v>3</v>
      </c>
      <c r="G774" s="1" t="s">
        <v>8</v>
      </c>
      <c r="H774" s="3" t="str">
        <f t="shared" si="12"/>
        <v>Commercial</v>
      </c>
      <c r="I774" s="3" t="str">
        <f>IF(IFERROR(SEARCH("N/A",CID_DB[[#This Row],[ NSN ]]),-1)&lt;&gt;-1,"",LEFT(SUBSTITUTE(SUBSTITUTE(SUBSTITUTE(SUBSTITUTE(SUBSTITUTE(CID_DB[[#This Row],[ NSN ]],"-","")," ","")," ",""),"‐",""),"NA",""),13))</f>
        <v/>
      </c>
      <c r="J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5688592242003|62205|Absolute Magnetic multiturn encoder|</v>
      </c>
    </row>
    <row r="775" spans="1:10" x14ac:dyDescent="0.35">
      <c r="A775" s="1" t="s">
        <v>3</v>
      </c>
      <c r="B775" s="1" t="s">
        <v>1404</v>
      </c>
      <c r="C775" s="1" t="s">
        <v>1405</v>
      </c>
      <c r="D775" s="1" t="s">
        <v>3</v>
      </c>
      <c r="E775" s="1" t="s">
        <v>1406</v>
      </c>
      <c r="F775" s="4" t="s">
        <v>1407</v>
      </c>
      <c r="G775" s="1" t="s">
        <v>8</v>
      </c>
      <c r="H775" s="3" t="str">
        <f t="shared" si="12"/>
        <v>Commercial</v>
      </c>
      <c r="I775" s="3" t="str">
        <f>IF(IFERROR(SEARCH("N/A",CID_DB[[#This Row],[ NSN ]]),-1)&lt;&gt;-1,"",LEFT(SUBSTITUTE(SUBSTITUTE(SUBSTITUTE(SUBSTITUTE(SUBSTITUTE(CID_DB[[#This Row],[ NSN ]],"-","")," ","")," ",""),"‐",""),"NA",""),13))</f>
        <v>6115016769896</v>
      </c>
      <c r="J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20600411||Alternating Generator|6115016769896</v>
      </c>
    </row>
    <row r="776" spans="1:10" x14ac:dyDescent="0.35">
      <c r="A776" s="1" t="s">
        <v>3</v>
      </c>
      <c r="B776" s="1" t="s">
        <v>1408</v>
      </c>
      <c r="C776" s="1" t="s">
        <v>1409</v>
      </c>
      <c r="D776" s="1" t="s">
        <v>1409</v>
      </c>
      <c r="E776" s="1" t="s">
        <v>1410</v>
      </c>
      <c r="F776" s="4" t="s">
        <v>3</v>
      </c>
      <c r="G776" s="1" t="s">
        <v>8</v>
      </c>
      <c r="H776" s="3" t="str">
        <f t="shared" si="12"/>
        <v>Commercial</v>
      </c>
      <c r="I776" s="3" t="str">
        <f>IF(IFERROR(SEARCH("N/A",CID_DB[[#This Row],[ NSN ]]),-1)&lt;&gt;-1,"",LEFT(SUBSTITUTE(SUBSTITUTE(SUBSTITUTE(SUBSTITUTE(SUBSTITUTE(CID_DB[[#This Row],[ NSN ]],"-","")," ","")," ",""),"‐",""),"NA",""),13))</f>
        <v/>
      </c>
      <c r="J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59629314302MYC|59629314302MYC|32bit Microprocessor|</v>
      </c>
    </row>
    <row r="777" spans="1:10" x14ac:dyDescent="0.35">
      <c r="A777" s="1" t="s">
        <v>3</v>
      </c>
      <c r="B777" s="1" t="s">
        <v>1411</v>
      </c>
      <c r="C777" s="1" t="s">
        <v>1412</v>
      </c>
      <c r="D777" s="1" t="s">
        <v>1413</v>
      </c>
      <c r="E777" s="1" t="s">
        <v>1414</v>
      </c>
      <c r="F777" s="4" t="s">
        <v>281</v>
      </c>
      <c r="G777" s="1" t="s">
        <v>103</v>
      </c>
      <c r="H777" s="3" t="str">
        <f t="shared" si="12"/>
        <v>Other Than Commercial</v>
      </c>
      <c r="I777" s="3" t="str">
        <f>IF(IFERROR(SEARCH("N/A",CID_DB[[#This Row],[ NSN ]]),-1)&lt;&gt;-1,"",LEFT(SUBSTITUTE(SUBSTITUTE(SUBSTITUTE(SUBSTITUTE(SUBSTITUTE(CID_DB[[#This Row],[ NSN ]],"-","")," ","")," ",""),"‐",""),"NA",""),13))</f>
        <v>None</v>
      </c>
      <c r="J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342050006230|HG9740AL2C|Tactical Advanced Land Inertial Navigator (TALIN) 3000 Inertial Navigation Unit (INU)|None</v>
      </c>
    </row>
    <row r="778" spans="1:10" x14ac:dyDescent="0.35">
      <c r="A778" s="1" t="s">
        <v>3</v>
      </c>
      <c r="B778" s="1" t="s">
        <v>1415</v>
      </c>
      <c r="C778" s="1" t="s">
        <v>1416</v>
      </c>
      <c r="D778" s="1" t="s">
        <v>1416</v>
      </c>
      <c r="E778" s="1" t="s">
        <v>1417</v>
      </c>
      <c r="F778" s="4" t="s">
        <v>3</v>
      </c>
      <c r="G778" s="1" t="s">
        <v>8</v>
      </c>
      <c r="H778" s="3" t="str">
        <f t="shared" si="12"/>
        <v>Commercial</v>
      </c>
      <c r="I778" s="3" t="str">
        <f>IF(IFERROR(SEARCH("N/A",CID_DB[[#This Row],[ NSN ]]),-1)&lt;&gt;-1,"",LEFT(SUBSTITUTE(SUBSTITUTE(SUBSTITUTE(SUBSTITUTE(SUBSTITUTE(CID_DB[[#This Row],[ NSN ]],"-","")," ","")," ",""),"‐",""),"NA",""),13))</f>
        <v/>
      </c>
      <c r="J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E8267D|E8267D|PSG Vector Signal Generator (VSG)|</v>
      </c>
    </row>
    <row r="779" spans="1:10" x14ac:dyDescent="0.35">
      <c r="A779" s="1" t="s">
        <v>3</v>
      </c>
      <c r="B779" s="1" t="s">
        <v>1415</v>
      </c>
      <c r="C779" s="1" t="s">
        <v>1418</v>
      </c>
      <c r="D779" s="1" t="s">
        <v>1418</v>
      </c>
      <c r="E779" s="1" t="s">
        <v>1419</v>
      </c>
      <c r="F779" s="4" t="s">
        <v>3</v>
      </c>
      <c r="G779" s="1" t="s">
        <v>8</v>
      </c>
      <c r="H779" s="3" t="str">
        <f t="shared" si="12"/>
        <v>Commercial</v>
      </c>
      <c r="I779" s="3" t="str">
        <f>IF(IFERROR(SEARCH("N/A",CID_DB[[#This Row],[ NSN ]]),-1)&lt;&gt;-1,"",LEFT(SUBSTITUTE(SUBSTITUTE(SUBSTITUTE(SUBSTITUTE(SUBSTITUTE(CID_DB[[#This Row],[ NSN ]],"-","")," ","")," ",""),"‐",""),"NA",""),13))</f>
        <v/>
      </c>
      <c r="J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N8241A|N8241A|15 bit Arbitrary Waveform Generator LXI|</v>
      </c>
    </row>
    <row r="780" spans="1:10" x14ac:dyDescent="0.35">
      <c r="A780" s="1" t="s">
        <v>3</v>
      </c>
      <c r="B780" s="1" t="s">
        <v>1415</v>
      </c>
      <c r="C780" s="1" t="s">
        <v>1420</v>
      </c>
      <c r="D780" s="1" t="s">
        <v>1420</v>
      </c>
      <c r="E780" s="1" t="s">
        <v>1421</v>
      </c>
      <c r="F780" s="4" t="s">
        <v>3</v>
      </c>
      <c r="G780" s="1" t="s">
        <v>8</v>
      </c>
      <c r="H780" s="3" t="str">
        <f t="shared" si="12"/>
        <v>Commercial</v>
      </c>
      <c r="I780" s="3" t="str">
        <f>IF(IFERROR(SEARCH("N/A",CID_DB[[#This Row],[ NSN ]]),-1)&lt;&gt;-1,"",LEFT(SUBSTITUTE(SUBSTITUTE(SUBSTITUTE(SUBSTITUTE(SUBSTITUTE(CID_DB[[#This Row],[ NSN ]],"-","")," ","")," ",""),"‐",""),"NA",""),13))</f>
        <v/>
      </c>
      <c r="J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53230A|53230A|Frequency Counter, Options 010, Calibrations|</v>
      </c>
    </row>
    <row r="781" spans="1:10" x14ac:dyDescent="0.35">
      <c r="A781" s="1" t="s">
        <v>3</v>
      </c>
      <c r="B781" s="1" t="s">
        <v>1415</v>
      </c>
      <c r="C781" s="1" t="s">
        <v>1422</v>
      </c>
      <c r="D781" s="1" t="s">
        <v>1422</v>
      </c>
      <c r="E781" s="1" t="s">
        <v>1423</v>
      </c>
      <c r="F781" s="4" t="s">
        <v>3</v>
      </c>
      <c r="G781" s="1" t="s">
        <v>8</v>
      </c>
      <c r="H781" s="3" t="str">
        <f t="shared" si="12"/>
        <v>Commercial</v>
      </c>
      <c r="I781" s="3" t="str">
        <f>IF(IFERROR(SEARCH("N/A",CID_DB[[#This Row],[ NSN ]]),-1)&lt;&gt;-1,"",LEFT(SUBSTITUTE(SUBSTITUTE(SUBSTITUTE(SUBSTITUTE(SUBSTITUTE(CID_DB[[#This Row],[ NSN ]],"-","")," ","")," ",""),"‐",""),"NA",""),13))</f>
        <v/>
      </c>
      <c r="J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DSOX6004A|DSOX6004A|Oscilloscope|</v>
      </c>
    </row>
    <row r="782" spans="1:10" x14ac:dyDescent="0.35">
      <c r="A782" s="1" t="s">
        <v>3</v>
      </c>
      <c r="B782" s="1" t="s">
        <v>1415</v>
      </c>
      <c r="C782" s="1" t="s">
        <v>1424</v>
      </c>
      <c r="D782" s="1" t="s">
        <v>1424</v>
      </c>
      <c r="E782" s="1" t="s">
        <v>1425</v>
      </c>
      <c r="F782" s="4" t="s">
        <v>3</v>
      </c>
      <c r="G782" s="1" t="s">
        <v>8</v>
      </c>
      <c r="H782" s="3" t="str">
        <f t="shared" si="12"/>
        <v>Commercial</v>
      </c>
      <c r="I782" s="3" t="str">
        <f>IF(IFERROR(SEARCH("N/A",CID_DB[[#This Row],[ NSN ]]),-1)&lt;&gt;-1,"",LEFT(SUBSTITUTE(SUBSTITUTE(SUBSTITUTE(SUBSTITUTE(SUBSTITUTE(CID_DB[[#This Row],[ NSN ]],"-","")," ","")," ",""),"‐",""),"NA",""),13))</f>
        <v/>
      </c>
      <c r="J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U2000A + Accessories|U2000A + Accessories|Power Sensor, USB Cable, Hanging Holster, 3 Year Extended Warrant|</v>
      </c>
    </row>
    <row r="783" spans="1:10" x14ac:dyDescent="0.35">
      <c r="A783" s="1" t="s">
        <v>3</v>
      </c>
      <c r="B783" s="1" t="s">
        <v>1415</v>
      </c>
      <c r="C783" s="1" t="s">
        <v>1426</v>
      </c>
      <c r="D783" s="1" t="s">
        <v>1426</v>
      </c>
      <c r="E783" s="1" t="s">
        <v>1427</v>
      </c>
      <c r="F783" s="4" t="s">
        <v>3</v>
      </c>
      <c r="G783" s="1" t="s">
        <v>8</v>
      </c>
      <c r="H783" s="3" t="str">
        <f t="shared" si="12"/>
        <v>Commercial</v>
      </c>
      <c r="I783" s="3" t="str">
        <f>IF(IFERROR(SEARCH("N/A",CID_DB[[#This Row],[ NSN ]]),-1)&lt;&gt;-1,"",LEFT(SUBSTITUTE(SUBSTITUTE(SUBSTITUTE(SUBSTITUTE(SUBSTITUTE(CID_DB[[#This Row],[ NSN ]],"-","")," ","")," ",""),"‐",""),"NA",""),13))</f>
        <v/>
      </c>
      <c r="J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09552285|09552285|100kHz to 65+ GHz Amplifier Module|</v>
      </c>
    </row>
    <row r="784" spans="1:10" x14ac:dyDescent="0.35">
      <c r="A784" s="1" t="s">
        <v>3</v>
      </c>
      <c r="B784" s="1" t="s">
        <v>1415</v>
      </c>
      <c r="C784" s="1" t="s">
        <v>1428</v>
      </c>
      <c r="D784" s="1" t="s">
        <v>1428</v>
      </c>
      <c r="E784" s="1" t="s">
        <v>1429</v>
      </c>
      <c r="F784" s="4" t="s">
        <v>3</v>
      </c>
      <c r="G784" s="1" t="s">
        <v>8</v>
      </c>
      <c r="H784" s="3" t="str">
        <f t="shared" si="12"/>
        <v>Commercial</v>
      </c>
      <c r="I784" s="3" t="str">
        <f>IF(IFERROR(SEARCH("N/A",CID_DB[[#This Row],[ NSN ]]),-1)&lt;&gt;-1,"",LEFT(SUBSTITUTE(SUBSTITUTE(SUBSTITUTE(SUBSTITUTE(SUBSTITUTE(CID_DB[[#This Row],[ NSN ]],"-","")," ","")," ",""),"‐",""),"NA",""),13))</f>
        <v/>
      </c>
      <c r="J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8487D|8487D|50 MHz  50 GHz Power Sensor|</v>
      </c>
    </row>
    <row r="785" spans="1:10" x14ac:dyDescent="0.35">
      <c r="A785" s="1" t="s">
        <v>3</v>
      </c>
      <c r="B785" s="1" t="s">
        <v>1415</v>
      </c>
      <c r="C785" s="1" t="s">
        <v>1430</v>
      </c>
      <c r="D785" s="1" t="s">
        <v>1430</v>
      </c>
      <c r="E785" s="1" t="s">
        <v>1431</v>
      </c>
      <c r="F785" s="4" t="s">
        <v>3</v>
      </c>
      <c r="G785" s="1" t="s">
        <v>8</v>
      </c>
      <c r="H785" s="3" t="str">
        <f t="shared" si="12"/>
        <v>Commercial</v>
      </c>
      <c r="I785" s="3" t="str">
        <f>IF(IFERROR(SEARCH("N/A",CID_DB[[#This Row],[ NSN ]]),-1)&lt;&gt;-1,"",LEFT(SUBSTITUTE(SUBSTITUTE(SUBSTITUTE(SUBSTITUTE(SUBSTITUTE(CID_DB[[#This Row],[ NSN ]],"-","")," ","")," ",""),"‐",""),"NA",""),13))</f>
        <v/>
      </c>
      <c r="J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8494H002016024|8494H002016024|Step Attenuator with options|</v>
      </c>
    </row>
    <row r="786" spans="1:10" x14ac:dyDescent="0.35">
      <c r="A786" s="1" t="s">
        <v>3</v>
      </c>
      <c r="B786" s="1" t="s">
        <v>1415</v>
      </c>
      <c r="C786" s="1" t="s">
        <v>1432</v>
      </c>
      <c r="D786" s="1" t="s">
        <v>1432</v>
      </c>
      <c r="E786" s="1" t="s">
        <v>1433</v>
      </c>
      <c r="F786" s="4" t="s">
        <v>3</v>
      </c>
      <c r="G786" s="1" t="s">
        <v>8</v>
      </c>
      <c r="H786" s="3" t="str">
        <f t="shared" si="12"/>
        <v>Commercial</v>
      </c>
      <c r="I786" s="3" t="str">
        <f>IF(IFERROR(SEARCH("N/A",CID_DB[[#This Row],[ NSN ]]),-1)&lt;&gt;-1,"",LEFT(SUBSTITUTE(SUBSTITUTE(SUBSTITUTE(SUBSTITUTE(SUBSTITUTE(CID_DB[[#This Row],[ NSN ]],"-","")," ","")," ",""),"‐",""),"NA",""),13))</f>
        <v/>
      </c>
      <c r="J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8495G002016 024|8495G002016 024|Step Attenuator|</v>
      </c>
    </row>
    <row r="787" spans="1:10" x14ac:dyDescent="0.35">
      <c r="A787" s="1" t="s">
        <v>3</v>
      </c>
      <c r="B787" s="1" t="s">
        <v>1415</v>
      </c>
      <c r="C787" s="1" t="s">
        <v>1434</v>
      </c>
      <c r="D787" s="1" t="s">
        <v>1434</v>
      </c>
      <c r="E787" s="1" t="s">
        <v>1433</v>
      </c>
      <c r="F787" s="4" t="s">
        <v>3</v>
      </c>
      <c r="G787" s="1" t="s">
        <v>8</v>
      </c>
      <c r="H787" s="3" t="str">
        <f t="shared" si="12"/>
        <v>Commercial</v>
      </c>
      <c r="I787" s="3" t="str">
        <f>IF(IFERROR(SEARCH("N/A",CID_DB[[#This Row],[ NSN ]]),-1)&lt;&gt;-1,"",LEFT(SUBSTITUTE(SUBSTITUTE(SUBSTITUTE(SUBSTITUTE(SUBSTITUTE(CID_DB[[#This Row],[ NSN ]],"-","")," ","")," ",""),"‐",""),"NA",""),13))</f>
        <v/>
      </c>
      <c r="J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8495H002016 024|8495H002016 024|Step Attenuator|</v>
      </c>
    </row>
    <row r="788" spans="1:10" x14ac:dyDescent="0.35">
      <c r="A788" s="1" t="s">
        <v>3</v>
      </c>
      <c r="B788" s="1" t="s">
        <v>1415</v>
      </c>
      <c r="C788" s="1" t="s">
        <v>1435</v>
      </c>
      <c r="D788" s="1" t="s">
        <v>1435</v>
      </c>
      <c r="E788" s="1" t="s">
        <v>1436</v>
      </c>
      <c r="F788" s="4" t="s">
        <v>3</v>
      </c>
      <c r="G788" s="1" t="s">
        <v>8</v>
      </c>
      <c r="H788" s="3" t="str">
        <f t="shared" si="12"/>
        <v>Commercial</v>
      </c>
      <c r="I788" s="3" t="str">
        <f>IF(IFERROR(SEARCH("N/A",CID_DB[[#This Row],[ NSN ]]),-1)&lt;&gt;-1,"",LEFT(SUBSTITUTE(SUBSTITUTE(SUBSTITUTE(SUBSTITUTE(SUBSTITUTE(CID_DB[[#This Row],[ NSN ]],"-","")," ","")," ",""),"‐",""),"NA",""),13))</f>
        <v/>
      </c>
      <c r="J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8496G002016 024|8496G002016 024|0110dB step attenuator|</v>
      </c>
    </row>
    <row r="789" spans="1:10" x14ac:dyDescent="0.35">
      <c r="A789" s="1" t="s">
        <v>3</v>
      </c>
      <c r="B789" s="1" t="s">
        <v>1415</v>
      </c>
      <c r="C789" s="1" t="s">
        <v>1437</v>
      </c>
      <c r="D789" s="1" t="s">
        <v>1437</v>
      </c>
      <c r="E789" s="1" t="s">
        <v>1438</v>
      </c>
      <c r="F789" s="4" t="s">
        <v>3</v>
      </c>
      <c r="G789" s="1" t="s">
        <v>8</v>
      </c>
      <c r="H789" s="3" t="str">
        <f t="shared" si="12"/>
        <v>Commercial</v>
      </c>
      <c r="I789" s="3" t="str">
        <f>IF(IFERROR(SEARCH("N/A",CID_DB[[#This Row],[ NSN ]]),-1)&lt;&gt;-1,"",LEFT(SUBSTITUTE(SUBSTITUTE(SUBSTITUTE(SUBSTITUTE(SUBSTITUTE(CID_DB[[#This Row],[ NSN ]],"-","")," ","")," ",""),"‐",""),"NA",""),13))</f>
        <v/>
      </c>
      <c r="J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87222E|87222E|Coaxial Transfer Switch, DC to 50 GHz|</v>
      </c>
    </row>
    <row r="790" spans="1:10" x14ac:dyDescent="0.35">
      <c r="A790" s="1" t="s">
        <v>3</v>
      </c>
      <c r="B790" s="1" t="s">
        <v>1415</v>
      </c>
      <c r="C790" s="1" t="s">
        <v>1439</v>
      </c>
      <c r="D790" s="1" t="s">
        <v>1439</v>
      </c>
      <c r="E790" s="1" t="s">
        <v>1423</v>
      </c>
      <c r="F790" s="4" t="s">
        <v>3</v>
      </c>
      <c r="G790" s="1" t="s">
        <v>8</v>
      </c>
      <c r="H790" s="3" t="str">
        <f t="shared" si="12"/>
        <v>Commercial</v>
      </c>
      <c r="I790" s="3" t="str">
        <f>IF(IFERROR(SEARCH("N/A",CID_DB[[#This Row],[ NSN ]]),-1)&lt;&gt;-1,"",LEFT(SUBSTITUTE(SUBSTITUTE(SUBSTITUTE(SUBSTITUTE(SUBSTITUTE(CID_DB[[#This Row],[ NSN ]],"-","")," ","")," ",""),"‐",""),"NA",""),13))</f>
        <v/>
      </c>
      <c r="J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DSOX6004A/options|DSOX6004A/options|Oscilloscope|</v>
      </c>
    </row>
    <row r="791" spans="1:10" x14ac:dyDescent="0.35">
      <c r="A791" s="1" t="s">
        <v>3</v>
      </c>
      <c r="B791" s="1" t="s">
        <v>1415</v>
      </c>
      <c r="C791" s="1" t="s">
        <v>1440</v>
      </c>
      <c r="D791" s="1" t="s">
        <v>1440</v>
      </c>
      <c r="E791" s="1" t="s">
        <v>1441</v>
      </c>
      <c r="F791" s="4" t="s">
        <v>3</v>
      </c>
      <c r="G791" s="1" t="s">
        <v>8</v>
      </c>
      <c r="H791" s="3" t="str">
        <f t="shared" si="12"/>
        <v>Commercial</v>
      </c>
      <c r="I791" s="3" t="str">
        <f>IF(IFERROR(SEARCH("N/A",CID_DB[[#This Row],[ NSN ]]),-1)&lt;&gt;-1,"",LEFT(SUBSTITUTE(SUBSTITUTE(SUBSTITUTE(SUBSTITUTE(SUBSTITUTE(CID_DB[[#This Row],[ NSN ]],"-","")," ","")," ",""),"‐",""),"NA",""),13))</f>
        <v/>
      </c>
      <c r="J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E8267D / options|E8267D / options|PSG Vector Signal Generator (VSG|</v>
      </c>
    </row>
    <row r="792" spans="1:10" x14ac:dyDescent="0.35">
      <c r="A792" s="1" t="s">
        <v>3</v>
      </c>
      <c r="B792" s="1" t="s">
        <v>1415</v>
      </c>
      <c r="C792" s="1" t="s">
        <v>1442</v>
      </c>
      <c r="D792" s="1" t="s">
        <v>1442</v>
      </c>
      <c r="E792" s="1" t="s">
        <v>1443</v>
      </c>
      <c r="F792" s="4" t="s">
        <v>3</v>
      </c>
      <c r="G792" s="1" t="s">
        <v>8</v>
      </c>
      <c r="H792" s="3" t="str">
        <f t="shared" si="12"/>
        <v>Commercial</v>
      </c>
      <c r="I792" s="3" t="str">
        <f>IF(IFERROR(SEARCH("N/A",CID_DB[[#This Row],[ NSN ]]),-1)&lt;&gt;-1,"",LEFT(SUBSTITUTE(SUBSTITUTE(SUBSTITUTE(SUBSTITUTE(SUBSTITUTE(CID_DB[[#This Row],[ NSN ]],"-","")," ","")," ",""),"‐",""),"NA",""),13))</f>
        <v/>
      </c>
      <c r="J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N1810TL050124201402|N1810TL050124201402|Coaxial SPST Switch, 50 GHz with options|</v>
      </c>
    </row>
    <row r="793" spans="1:10" x14ac:dyDescent="0.35">
      <c r="A793" s="1" t="s">
        <v>3</v>
      </c>
      <c r="B793" s="1" t="s">
        <v>1415</v>
      </c>
      <c r="C793" s="1" t="s">
        <v>1444</v>
      </c>
      <c r="D793" s="1" t="s">
        <v>1444</v>
      </c>
      <c r="E793" s="1" t="s">
        <v>1445</v>
      </c>
      <c r="F793" s="4" t="s">
        <v>3</v>
      </c>
      <c r="G793" s="1" t="s">
        <v>8</v>
      </c>
      <c r="H793" s="3" t="str">
        <f t="shared" si="12"/>
        <v>Commercial</v>
      </c>
      <c r="I793" s="3" t="str">
        <f>IF(IFERROR(SEARCH("N/A",CID_DB[[#This Row],[ NSN ]]),-1)&lt;&gt;-1,"",LEFT(SUBSTITUTE(SUBSTITUTE(SUBSTITUTE(SUBSTITUTE(SUBSTITUTE(CID_DB[[#This Row],[ NSN ]],"-","")," ","")," ",""),"‐",""),"NA",""),13))</f>
        <v/>
      </c>
      <c r="J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N4690B|N4690B|TypeN 50 ohm Ecal module 300 kHz to 18 GHz|</v>
      </c>
    </row>
    <row r="794" spans="1:10" x14ac:dyDescent="0.35">
      <c r="A794" s="1" t="s">
        <v>3</v>
      </c>
      <c r="B794" s="1" t="s">
        <v>1415</v>
      </c>
      <c r="C794" s="1" t="s">
        <v>1446</v>
      </c>
      <c r="D794" s="1" t="s">
        <v>1446</v>
      </c>
      <c r="E794" s="1" t="s">
        <v>1447</v>
      </c>
      <c r="F794" s="4" t="s">
        <v>3</v>
      </c>
      <c r="G794" s="1" t="s">
        <v>8</v>
      </c>
      <c r="H794" s="3" t="str">
        <f t="shared" si="12"/>
        <v>Commercial</v>
      </c>
      <c r="I794" s="3" t="str">
        <f>IF(IFERROR(SEARCH("N/A",CID_DB[[#This Row],[ NSN ]]),-1)&lt;&gt;-1,"",LEFT(SUBSTITUTE(SUBSTITUTE(SUBSTITUTE(SUBSTITUTE(SUBSTITUTE(CID_DB[[#This Row],[ NSN ]],"-","")," ","")," ",""),"‐",""),"NA",""),13))</f>
        <v/>
      </c>
      <c r="J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N4693D|N4693D|ECal module (old N4693A)|</v>
      </c>
    </row>
    <row r="795" spans="1:10" x14ac:dyDescent="0.35">
      <c r="A795" s="1" t="s">
        <v>3</v>
      </c>
      <c r="B795" s="1" t="s">
        <v>1415</v>
      </c>
      <c r="C795" s="1" t="s">
        <v>1448</v>
      </c>
      <c r="D795" s="1" t="s">
        <v>1448</v>
      </c>
      <c r="E795" s="1" t="s">
        <v>1449</v>
      </c>
      <c r="F795" s="4" t="s">
        <v>3</v>
      </c>
      <c r="G795" s="1" t="s">
        <v>8</v>
      </c>
      <c r="H795" s="3" t="str">
        <f t="shared" si="12"/>
        <v>Commercial</v>
      </c>
      <c r="I795" s="3" t="str">
        <f>IF(IFERROR(SEARCH("N/A",CID_DB[[#This Row],[ NSN ]]),-1)&lt;&gt;-1,"",LEFT(SUBSTITUTE(SUBSTITUTE(SUBSTITUTE(SUBSTITUTE(SUBSTITUTE(CID_DB[[#This Row],[ NSN ]],"-","")," ","")," ",""),"‐",""),"NA",""),13))</f>
        <v/>
      </c>
      <c r="J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N8241A / options|N8241A / options|15 bit Arbitrary Waveform Generator LXI Module|</v>
      </c>
    </row>
    <row r="796" spans="1:10" x14ac:dyDescent="0.35">
      <c r="A796" s="1" t="s">
        <v>3</v>
      </c>
      <c r="B796" s="1" t="s">
        <v>1415</v>
      </c>
      <c r="C796" s="1" t="s">
        <v>1450</v>
      </c>
      <c r="D796" s="1" t="s">
        <v>1450</v>
      </c>
      <c r="E796" s="1" t="s">
        <v>1451</v>
      </c>
      <c r="F796" s="4" t="s">
        <v>3</v>
      </c>
      <c r="G796" s="1" t="s">
        <v>8</v>
      </c>
      <c r="H796" s="3" t="str">
        <f t="shared" si="12"/>
        <v>Commercial</v>
      </c>
      <c r="I796" s="3" t="str">
        <f>IF(IFERROR(SEARCH("N/A",CID_DB[[#This Row],[ NSN ]]),-1)&lt;&gt;-1,"",LEFT(SUBSTITUTE(SUBSTITUTE(SUBSTITUTE(SUBSTITUTE(SUBSTITUTE(CID_DB[[#This Row],[ NSN ]],"-","")," ","")," ",""),"‐",""),"NA",""),13))</f>
        <v/>
      </c>
      <c r="J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U2002A|U2002A|50 MHz  24 GHz USB Power Sensor|</v>
      </c>
    </row>
    <row r="797" spans="1:10" x14ac:dyDescent="0.35">
      <c r="A797" s="1" t="s">
        <v>3</v>
      </c>
      <c r="B797" s="1" t="s">
        <v>1415</v>
      </c>
      <c r="C797" s="1" t="s">
        <v>1452</v>
      </c>
      <c r="D797" s="1" t="s">
        <v>1452</v>
      </c>
      <c r="E797" s="1" t="s">
        <v>1453</v>
      </c>
      <c r="F797" s="4" t="s">
        <v>3</v>
      </c>
      <c r="G797" s="1" t="s">
        <v>8</v>
      </c>
      <c r="H797" s="3" t="str">
        <f t="shared" si="12"/>
        <v>Commercial</v>
      </c>
      <c r="I797" s="3" t="str">
        <f>IF(IFERROR(SEARCH("N/A",CID_DB[[#This Row],[ NSN ]]),-1)&lt;&gt;-1,"",LEFT(SUBSTITUTE(SUBSTITUTE(SUBSTITUTE(SUBSTITUTE(SUBSTITUTE(CID_DB[[#This Row],[ NSN ]],"-","")," ","")," ",""),"‐",""),"NA",""),13))</f>
        <v/>
      </c>
      <c r="J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U2004A|U2004A|9 kHz  6 GHz USB Power Sensor|</v>
      </c>
    </row>
    <row r="798" spans="1:10" ht="43.5" x14ac:dyDescent="0.35">
      <c r="A798" s="1" t="s">
        <v>3</v>
      </c>
      <c r="B798" s="1" t="s">
        <v>1415</v>
      </c>
      <c r="C798" s="32" t="s">
        <v>14204</v>
      </c>
      <c r="D798" s="32" t="s">
        <v>14202</v>
      </c>
      <c r="E798" s="1" t="s">
        <v>1454</v>
      </c>
      <c r="F798" s="4" t="s">
        <v>3</v>
      </c>
      <c r="G798" s="1" t="s">
        <v>8</v>
      </c>
      <c r="H798" s="3" t="str">
        <f t="shared" si="12"/>
        <v>Commercial</v>
      </c>
      <c r="I798" s="3" t="str">
        <f>IF(IFERROR(SEARCH("N/A",CID_DB[[#This Row],[ NSN ]]),-1)&lt;&gt;-1,"",LEFT(SUBSTITUTE(SUBSTITUTE(SUBSTITUTE(SUBSTITUTE(SUBSTITUTE(CID_DB[[#This Row],[ NSN ]],"-","")," ","")," ",""),"‐",""),"NA",""),13))</f>
        <v/>
      </c>
      <c r="J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Z209021575 (qty 1) Z209021576 (qty 1)
Z209021577 (qty 1)|Z209021575 (qty 1) Z209021576 (qty 1)
 Z209021577 (qty 1)|PNAX 2.4mm and 3.5mm SemiRigid Cables Port 4 OPE Cables (Set of 3 cables total)|</v>
      </c>
    </row>
    <row r="799" spans="1:10" x14ac:dyDescent="0.35">
      <c r="A799" s="1" t="s">
        <v>3</v>
      </c>
      <c r="B799" s="1" t="s">
        <v>1415</v>
      </c>
      <c r="C799" s="1" t="s">
        <v>1455</v>
      </c>
      <c r="D799" s="1" t="s">
        <v>1455</v>
      </c>
      <c r="E799" s="1" t="s">
        <v>1456</v>
      </c>
      <c r="F799" s="4" t="s">
        <v>3</v>
      </c>
      <c r="G799" s="1" t="s">
        <v>8</v>
      </c>
      <c r="H799" s="3" t="str">
        <f t="shared" si="12"/>
        <v>Commercial</v>
      </c>
      <c r="I799" s="3" t="str">
        <f>IF(IFERROR(SEARCH("N/A",CID_DB[[#This Row],[ NSN ]]),-1)&lt;&gt;-1,"",LEFT(SUBSTITUTE(SUBSTITUTE(SUBSTITUTE(SUBSTITUTE(SUBSTITUTE(CID_DB[[#This Row],[ NSN ]],"-","")," ","")," ",""),"‐",""),"NA",""),13))</f>
        <v/>
      </c>
      <c r="J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Z209021578|Z209021578|PNAX 2.4mm and 3.5mm SemiRigid Cables Port 3 Extension|</v>
      </c>
    </row>
    <row r="800" spans="1:10" x14ac:dyDescent="0.35">
      <c r="A800" s="1" t="s">
        <v>3</v>
      </c>
      <c r="B800" s="1" t="s">
        <v>1415</v>
      </c>
      <c r="C800" s="1" t="s">
        <v>1457</v>
      </c>
      <c r="D800" s="1" t="s">
        <v>1457</v>
      </c>
      <c r="E800" s="1" t="s">
        <v>1458</v>
      </c>
      <c r="F800" s="4" t="s">
        <v>3</v>
      </c>
      <c r="G800" s="1" t="s">
        <v>8</v>
      </c>
      <c r="H800" s="3" t="str">
        <f t="shared" si="12"/>
        <v>Commercial</v>
      </c>
      <c r="I800" s="3" t="str">
        <f>IF(IFERROR(SEARCH("N/A",CID_DB[[#This Row],[ NSN ]]),-1)&lt;&gt;-1,"",LEFT(SUBSTITUTE(SUBSTITUTE(SUBSTITUTE(SUBSTITUTE(SUBSTITUTE(CID_DB[[#This Row],[ NSN ]],"-","")," ","")," ",""),"‐",""),"NA",""),13))</f>
        <v/>
      </c>
      <c r="J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Z209021580|Z209021580|PXA 2.4mm SemiRigid Cable KBand Chassis to PXA|</v>
      </c>
    </row>
    <row r="801" spans="1:10" ht="43.5" x14ac:dyDescent="0.35">
      <c r="A801" s="1" t="s">
        <v>3</v>
      </c>
      <c r="B801" s="1" t="s">
        <v>1415</v>
      </c>
      <c r="C801" s="32" t="s">
        <v>14205</v>
      </c>
      <c r="D801" s="32" t="s">
        <v>14203</v>
      </c>
      <c r="E801" s="1" t="s">
        <v>1459</v>
      </c>
      <c r="F801" s="4" t="s">
        <v>3</v>
      </c>
      <c r="G801" s="1" t="s">
        <v>8</v>
      </c>
      <c r="H801" s="3" t="str">
        <f t="shared" si="12"/>
        <v>Commercial</v>
      </c>
      <c r="I801" s="3" t="str">
        <f>IF(IFERROR(SEARCH("N/A",CID_DB[[#This Row],[ NSN ]]),-1)&lt;&gt;-1,"",LEFT(SUBSTITUTE(SUBSTITUTE(SUBSTITUTE(SUBSTITUTE(SUBSTITUTE(CID_DB[[#This Row],[ NSN ]],"-","")," ","")," ",""),"‐",""),"NA",""),13))</f>
        <v/>
      </c>
      <c r="J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Z209021581 (qty 2)
 Z209021582 (qty 2) Z209021583 (qty 2)|Z209021581 (qty 2)
 Z209021582 (qty 2) Z209021583 (qty 2)|PNAX 2.4mm and 3.5mm SemiRigid Cables Port 1 Cables (Set of 6 cables total)|</v>
      </c>
    </row>
    <row r="802" spans="1:10" ht="43.5" x14ac:dyDescent="0.35">
      <c r="A802" s="1" t="s">
        <v>3</v>
      </c>
      <c r="B802" s="1" t="s">
        <v>1415</v>
      </c>
      <c r="C802" s="32" t="s">
        <v>14206</v>
      </c>
      <c r="D802" s="32" t="s">
        <v>14207</v>
      </c>
      <c r="E802" s="1" t="s">
        <v>1460</v>
      </c>
      <c r="F802" s="4" t="s">
        <v>3</v>
      </c>
      <c r="G802" s="1" t="s">
        <v>8</v>
      </c>
      <c r="H802" s="3" t="str">
        <f t="shared" si="12"/>
        <v>Commercial</v>
      </c>
      <c r="I802" s="3" t="str">
        <f>IF(IFERROR(SEARCH("N/A",CID_DB[[#This Row],[ NSN ]]),-1)&lt;&gt;-1,"",LEFT(SUBSTITUTE(SUBSTITUTE(SUBSTITUTE(SUBSTITUTE(SUBSTITUTE(CID_DB[[#This Row],[ NSN ]],"-","")," ","")," ",""),"‐",""),"NA",""),13))</f>
        <v/>
      </c>
      <c r="J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Z209021584 (qty 2)
Z209021585 (qty 2) Z209021586 (qty 2)|Z209021584 (qty 2)
Z209021585 (qty 2) Z209021586 (qty 2)|PNAX 2.4mm and 3.5mm SemiRigid Cables Port 3 Cables (Set of 6 cables total)|</v>
      </c>
    </row>
    <row r="803" spans="1:10" x14ac:dyDescent="0.35">
      <c r="A803" s="1" t="s">
        <v>3</v>
      </c>
      <c r="B803" s="1" t="s">
        <v>1415</v>
      </c>
      <c r="C803" s="1" t="s">
        <v>1461</v>
      </c>
      <c r="D803" s="1" t="s">
        <v>1461</v>
      </c>
      <c r="E803" s="1" t="s">
        <v>1462</v>
      </c>
      <c r="F803" s="4" t="s">
        <v>3</v>
      </c>
      <c r="G803" s="1" t="s">
        <v>8</v>
      </c>
      <c r="H803" s="3" t="str">
        <f t="shared" si="12"/>
        <v>Commercial</v>
      </c>
      <c r="I803" s="3" t="str">
        <f>IF(IFERROR(SEARCH("N/A",CID_DB[[#This Row],[ NSN ]]),-1)&lt;&gt;-1,"",LEFT(SUBSTITUTE(SUBSTITUTE(SUBSTITUTE(SUBSTITUTE(SUBSTITUTE(CID_DB[[#This Row],[ NSN ]],"-","")," ","")," ",""),"‐",""),"NA",""),13))</f>
        <v/>
      </c>
      <c r="J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Z209121607|Z209121607|PNAX 2.4mm and 3.5mm SemiRigid Cables OPE Amp Cable|</v>
      </c>
    </row>
    <row r="804" spans="1:10" x14ac:dyDescent="0.35">
      <c r="A804" s="1" t="s">
        <v>3</v>
      </c>
      <c r="B804" s="1" t="s">
        <v>1415</v>
      </c>
      <c r="C804" s="1" t="s">
        <v>1463</v>
      </c>
      <c r="D804" s="1" t="s">
        <v>1463</v>
      </c>
      <c r="E804" s="1" t="s">
        <v>1464</v>
      </c>
      <c r="F804" s="4" t="s">
        <v>3</v>
      </c>
      <c r="G804" s="1" t="s">
        <v>8</v>
      </c>
      <c r="H804" s="3" t="str">
        <f t="shared" si="12"/>
        <v>Commercial</v>
      </c>
      <c r="I804" s="3" t="str">
        <f>IF(IFERROR(SEARCH("N/A",CID_DB[[#This Row],[ NSN ]]),-1)&lt;&gt;-1,"",LEFT(SUBSTITUTE(SUBSTITUTE(SUBSTITUTE(SUBSTITUTE(SUBSTITUTE(CID_DB[[#This Row],[ NSN ]],"-","")," ","")," ",""),"‐",""),"NA",""),13))</f>
        <v/>
      </c>
      <c r="J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N5245B / options|N5245B / options|PNAX Network Analyzer Package|</v>
      </c>
    </row>
    <row r="805" spans="1:10" x14ac:dyDescent="0.35">
      <c r="A805" s="1" t="s">
        <v>3</v>
      </c>
      <c r="B805" s="1" t="s">
        <v>1415</v>
      </c>
      <c r="C805" s="1" t="s">
        <v>1465</v>
      </c>
      <c r="D805" s="1" t="s">
        <v>1465</v>
      </c>
      <c r="E805" s="1" t="s">
        <v>1466</v>
      </c>
      <c r="F805" s="4" t="s">
        <v>3</v>
      </c>
      <c r="G805" s="1" t="s">
        <v>8</v>
      </c>
      <c r="H805" s="3" t="str">
        <f t="shared" si="12"/>
        <v>Commercial</v>
      </c>
      <c r="I805" s="3" t="str">
        <f>IF(IFERROR(SEARCH("N/A",CID_DB[[#This Row],[ NSN ]]),-1)&lt;&gt;-1,"",LEFT(SUBSTITUTE(SUBSTITUTE(SUBSTITUTE(SUBSTITUTE(SUBSTITUTE(CID_DB[[#This Row],[ NSN ]],"-","")," ","")," ",""),"‐",""),"NA",""),13))</f>
        <v/>
      </c>
      <c r="J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N9030B / options|N9030B / options|PXA Signal Analyzer|</v>
      </c>
    </row>
    <row r="806" spans="1:10" x14ac:dyDescent="0.35">
      <c r="A806" s="1" t="s">
        <v>3</v>
      </c>
      <c r="B806" s="1" t="s">
        <v>1415</v>
      </c>
      <c r="C806" s="1" t="s">
        <v>1467</v>
      </c>
      <c r="D806" s="1" t="s">
        <v>1467</v>
      </c>
      <c r="E806" s="1" t="s">
        <v>1468</v>
      </c>
      <c r="F806" s="4" t="s">
        <v>3</v>
      </c>
      <c r="G806" s="1" t="s">
        <v>8</v>
      </c>
      <c r="H806" s="3" t="str">
        <f t="shared" si="12"/>
        <v>Commercial</v>
      </c>
      <c r="I806" s="3" t="str">
        <f>IF(IFERROR(SEARCH("N/A",CID_DB[[#This Row],[ NSN ]]),-1)&lt;&gt;-1,"",LEFT(SUBSTITUTE(SUBSTITUTE(SUBSTITUTE(SUBSTITUTE(SUBSTITUTE(CID_DB[[#This Row],[ NSN ]],"-","")," ","")," ",""),"‐",""),"NA",""),13))</f>
        <v/>
      </c>
      <c r="J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Q11644A|Q11644A|WR22 Calibration Kit|</v>
      </c>
    </row>
    <row r="807" spans="1:10" x14ac:dyDescent="0.35">
      <c r="A807" s="1" t="s">
        <v>3</v>
      </c>
      <c r="B807" s="1" t="s">
        <v>1415</v>
      </c>
      <c r="C807" s="1" t="s">
        <v>1469</v>
      </c>
      <c r="D807" s="1" t="s">
        <v>1469</v>
      </c>
      <c r="E807" s="1" t="s">
        <v>1470</v>
      </c>
      <c r="F807" s="4" t="s">
        <v>3</v>
      </c>
      <c r="G807" s="1" t="s">
        <v>8</v>
      </c>
      <c r="H807" s="3" t="str">
        <f t="shared" si="12"/>
        <v>Commercial</v>
      </c>
      <c r="I807" s="3" t="str">
        <f>IF(IFERROR(SEARCH("N/A",CID_DB[[#This Row],[ NSN ]]),-1)&lt;&gt;-1,"",LEFT(SUBSTITUTE(SUBSTITUTE(SUBSTITUTE(SUBSTITUTE(SUBSTITUTE(CID_DB[[#This Row],[ NSN ]],"-","")," ","")," ",""),"‐",""),"NA",""),13))</f>
        <v/>
      </c>
      <c r="J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N4421AK20|N4421AK20|Female to Male Test Port Cables|</v>
      </c>
    </row>
    <row r="808" spans="1:10" x14ac:dyDescent="0.35">
      <c r="A808" s="1" t="s">
        <v>3</v>
      </c>
      <c r="B808" s="1" t="s">
        <v>1415</v>
      </c>
      <c r="C808" s="1" t="s">
        <v>1471</v>
      </c>
      <c r="D808" s="1" t="s">
        <v>1471</v>
      </c>
      <c r="E808" s="1" t="s">
        <v>1472</v>
      </c>
      <c r="F808" s="4" t="s">
        <v>3</v>
      </c>
      <c r="G808" s="1" t="s">
        <v>8</v>
      </c>
      <c r="H808" s="3" t="str">
        <f t="shared" si="12"/>
        <v>Commercial</v>
      </c>
      <c r="I808" s="3" t="str">
        <f>IF(IFERROR(SEARCH("N/A",CID_DB[[#This Row],[ NSN ]]),-1)&lt;&gt;-1,"",LEFT(SUBSTITUTE(SUBSTITUTE(SUBSTITUTE(SUBSTITUTE(SUBSTITUTE(CID_DB[[#This Row],[ NSN ]],"-","")," ","")," ",""),"‐",""),"NA",""),13))</f>
        <v/>
      </c>
      <c r="J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119008|119008|Female to Female Adapter|</v>
      </c>
    </row>
    <row r="809" spans="1:10" x14ac:dyDescent="0.35">
      <c r="A809" s="1" t="s">
        <v>3</v>
      </c>
      <c r="B809" s="1" t="s">
        <v>1415</v>
      </c>
      <c r="C809" s="1" t="s">
        <v>1473</v>
      </c>
      <c r="D809" s="1" t="s">
        <v>1473</v>
      </c>
      <c r="E809" s="1" t="s">
        <v>1474</v>
      </c>
      <c r="F809" s="4" t="s">
        <v>3</v>
      </c>
      <c r="G809" s="1" t="s">
        <v>8</v>
      </c>
      <c r="H809" s="3" t="str">
        <f t="shared" si="12"/>
        <v>Commercial</v>
      </c>
      <c r="I809" s="3" t="str">
        <f>IF(IFERROR(SEARCH("N/A",CID_DB[[#This Row],[ NSN ]]),-1)&lt;&gt;-1,"",LEFT(SUBSTITUTE(SUBSTITUTE(SUBSTITUTE(SUBSTITUTE(SUBSTITUTE(CID_DB[[#This Row],[ NSN ]],"-","")," ","")," ",""),"‐",""),"NA",""),13))</f>
        <v/>
      </c>
      <c r="J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11901C|11901C|Male to Female Adapter|</v>
      </c>
    </row>
    <row r="810" spans="1:10" x14ac:dyDescent="0.35">
      <c r="A810" s="1" t="s">
        <v>3</v>
      </c>
      <c r="B810" s="1" t="s">
        <v>1415</v>
      </c>
      <c r="C810" s="1" t="s">
        <v>1475</v>
      </c>
      <c r="D810" s="1" t="s">
        <v>1475</v>
      </c>
      <c r="E810" s="1" t="s">
        <v>1476</v>
      </c>
      <c r="F810" s="4" t="s">
        <v>3</v>
      </c>
      <c r="G810" s="1" t="s">
        <v>8</v>
      </c>
      <c r="H810" s="3" t="str">
        <f t="shared" si="12"/>
        <v>Commercial</v>
      </c>
      <c r="I810" s="3" t="str">
        <f>IF(IFERROR(SEARCH("N/A",CID_DB[[#This Row],[ NSN ]]),-1)&lt;&gt;-1,"",LEFT(SUBSTITUTE(SUBSTITUTE(SUBSTITUTE(SUBSTITUTE(SUBSTITUTE(CID_DB[[#This Row],[ NSN ]],"-","")," ","")," ",""),"‐",""),"NA",""),13))</f>
        <v/>
      </c>
      <c r="J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Q281A|Q281A|Coaxial to Waveguide Adapter|</v>
      </c>
    </row>
    <row r="811" spans="1:10" x14ac:dyDescent="0.35">
      <c r="A811" s="1" t="s">
        <v>3</v>
      </c>
      <c r="B811" s="1" t="s">
        <v>1415</v>
      </c>
      <c r="C811" s="1" t="s">
        <v>1477</v>
      </c>
      <c r="D811" s="1" t="s">
        <v>1477</v>
      </c>
      <c r="E811" s="1" t="s">
        <v>1478</v>
      </c>
      <c r="F811" s="4" t="s">
        <v>3</v>
      </c>
      <c r="G811" s="1" t="s">
        <v>8</v>
      </c>
      <c r="H811" s="3" t="str">
        <f t="shared" si="12"/>
        <v>Commercial</v>
      </c>
      <c r="I811" s="3" t="str">
        <f>IF(IFERROR(SEARCH("N/A",CID_DB[[#This Row],[ NSN ]]),-1)&lt;&gt;-1,"",LEFT(SUBSTITUTE(SUBSTITUTE(SUBSTITUTE(SUBSTITUTE(SUBSTITUTE(CID_DB[[#This Row],[ NSN ]],"-","")," ","")," ",""),"‐",""),"NA",""),13))</f>
        <v/>
      </c>
      <c r="J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 22710B6R|ATM 22710B6R|WR22 Waveguide Termination|</v>
      </c>
    </row>
    <row r="812" spans="1:10" x14ac:dyDescent="0.35">
      <c r="A812" s="1" t="s">
        <v>3</v>
      </c>
      <c r="B812" s="1" t="s">
        <v>1415</v>
      </c>
      <c r="C812" s="1" t="s">
        <v>1479</v>
      </c>
      <c r="D812" s="1" t="s">
        <v>1479</v>
      </c>
      <c r="E812" s="1" t="s">
        <v>1480</v>
      </c>
      <c r="F812" s="4" t="s">
        <v>3</v>
      </c>
      <c r="G812" s="1" t="s">
        <v>8</v>
      </c>
      <c r="H812" s="3" t="str">
        <f t="shared" si="12"/>
        <v>Commercial</v>
      </c>
      <c r="I812" s="3" t="str">
        <f>IF(IFERROR(SEARCH("N/A",CID_DB[[#This Row],[ NSN ]]),-1)&lt;&gt;-1,"",LEFT(SUBSTITUTE(SUBSTITUTE(SUBSTITUTE(SUBSTITUTE(SUBSTITUTE(CID_DB[[#This Row],[ NSN ]],"-","")," ","")," ",""),"‐",""),"NA",""),13))</f>
        <v/>
      </c>
      <c r="J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Ciao CA17182008|Ciao CA17182008|Amplifier 17.7  18.3GHz 14dB Gain, 17dB P1|</v>
      </c>
    </row>
    <row r="813" spans="1:10" x14ac:dyDescent="0.35">
      <c r="A813" s="1" t="s">
        <v>3</v>
      </c>
      <c r="B813" s="1" t="s">
        <v>1415</v>
      </c>
      <c r="C813" s="1" t="s">
        <v>1481</v>
      </c>
      <c r="D813" s="1" t="s">
        <v>1481</v>
      </c>
      <c r="E813" s="1" t="s">
        <v>1482</v>
      </c>
      <c r="F813" s="4" t="s">
        <v>3</v>
      </c>
      <c r="G813" s="1" t="s">
        <v>8</v>
      </c>
      <c r="H813" s="3" t="str">
        <f t="shared" si="12"/>
        <v>Commercial</v>
      </c>
      <c r="I813" s="3" t="str">
        <f>IF(IFERROR(SEARCH("N/A",CID_DB[[#This Row],[ NSN ]]),-1)&lt;&gt;-1,"",LEFT(SUBSTITUTE(SUBSTITUTE(SUBSTITUTE(SUBSTITUTE(SUBSTITUTE(CID_DB[[#This Row],[ NSN ]],"-","")," ","")," ",""),"‐",""),"NA",""),13))</f>
        <v/>
      </c>
      <c r="J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Ciao CA20213007|Ciao CA20213007|22 dB Amplifier, P1 10 dBm|</v>
      </c>
    </row>
    <row r="814" spans="1:10" x14ac:dyDescent="0.35">
      <c r="A814" s="1" t="s">
        <v>3</v>
      </c>
      <c r="B814" s="1" t="s">
        <v>1415</v>
      </c>
      <c r="C814" s="1" t="s">
        <v>1483</v>
      </c>
      <c r="D814" s="1" t="s">
        <v>1483</v>
      </c>
      <c r="E814" s="1" t="s">
        <v>1484</v>
      </c>
      <c r="F814" s="4" t="s">
        <v>3</v>
      </c>
      <c r="G814" s="1" t="s">
        <v>8</v>
      </c>
      <c r="H814" s="3" t="str">
        <f t="shared" si="12"/>
        <v>Commercial</v>
      </c>
      <c r="I814" s="3" t="str">
        <f>IF(IFERROR(SEARCH("N/A",CID_DB[[#This Row],[ NSN ]]),-1)&lt;&gt;-1,"",LEFT(SUBSTITUTE(SUBSTITUTE(SUBSTITUTE(SUBSTITUTE(SUBSTITUTE(CID_DB[[#This Row],[ NSN ]],"-","")," ","")," ",""),"‐",""),"NA",""),13))</f>
        <v/>
      </c>
      <c r="J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Ciao CA24404|Ciao CA24404|Amplifier 24GHz 41dB Gain, 20dB P1|</v>
      </c>
    </row>
    <row r="815" spans="1:10" x14ac:dyDescent="0.35">
      <c r="A815" s="1" t="s">
        <v>3</v>
      </c>
      <c r="B815" s="1" t="s">
        <v>1415</v>
      </c>
      <c r="C815" s="1" t="s">
        <v>1485</v>
      </c>
      <c r="D815" s="1" t="s">
        <v>1485</v>
      </c>
      <c r="E815" s="1" t="s">
        <v>1486</v>
      </c>
      <c r="F815" s="4" t="s">
        <v>3</v>
      </c>
      <c r="G815" s="1" t="s">
        <v>8</v>
      </c>
      <c r="H815" s="3" t="str">
        <f t="shared" si="12"/>
        <v>Commercial</v>
      </c>
      <c r="I815" s="3" t="str">
        <f>IF(IFERROR(SEARCH("N/A",CID_DB[[#This Row],[ NSN ]]),-1)&lt;&gt;-1,"",LEFT(SUBSTITUTE(SUBSTITUTE(SUBSTITUTE(SUBSTITUTE(SUBSTITUTE(CID_DB[[#This Row],[ NSN ]],"-","")," ","")," ",""),"‐",""),"NA",""),13))</f>
        <v/>
      </c>
      <c r="J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ICCNexergy MTA040009A|ICCNexergy MTA040009A|Switching regulated power supply|</v>
      </c>
    </row>
    <row r="816" spans="1:10" x14ac:dyDescent="0.35">
      <c r="A816" s="1" t="s">
        <v>3</v>
      </c>
      <c r="B816" s="1" t="s">
        <v>1415</v>
      </c>
      <c r="C816" s="1" t="s">
        <v>11365</v>
      </c>
      <c r="D816" s="1" t="s">
        <v>11365</v>
      </c>
      <c r="E816" s="1" t="s">
        <v>1487</v>
      </c>
      <c r="F816" s="4" t="s">
        <v>3</v>
      </c>
      <c r="G816" s="1" t="s">
        <v>8</v>
      </c>
      <c r="H816" s="3" t="str">
        <f t="shared" si="12"/>
        <v>Commercial</v>
      </c>
      <c r="I816" s="3" t="str">
        <f>IF(IFERROR(SEARCH("N/A",CID_DB[[#This Row],[ NSN ]]),-1)&lt;&gt;-1,"",LEFT(SUBSTITUTE(SUBSTITUTE(SUBSTITUTE(SUBSTITUTE(SUBSTITUTE(CID_DB[[#This Row],[ NSN ]],"-","")," ","")," ",""),"‐",""),"NA",""),13))</f>
        <v/>
      </c>
      <c r="J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Marki M1R0726MS|Marki M1R0726MS|Double Balanced Mixer, 7 to 26.5 GHz|</v>
      </c>
    </row>
    <row r="817" spans="1:10" x14ac:dyDescent="0.35">
      <c r="A817" s="1" t="s">
        <v>3</v>
      </c>
      <c r="B817" s="1" t="s">
        <v>1415</v>
      </c>
      <c r="C817" s="1" t="s">
        <v>11366</v>
      </c>
      <c r="D817" s="1" t="s">
        <v>11366</v>
      </c>
      <c r="E817" s="1" t="s">
        <v>1488</v>
      </c>
      <c r="F817" s="4" t="s">
        <v>3</v>
      </c>
      <c r="G817" s="1" t="s">
        <v>8</v>
      </c>
      <c r="H817" s="3" t="str">
        <f t="shared" si="12"/>
        <v>Commercial</v>
      </c>
      <c r="I817" s="3" t="str">
        <f>IF(IFERROR(SEARCH("N/A",CID_DB[[#This Row],[ NSN ]]),-1)&lt;&gt;-1,"",LEFT(SUBSTITUTE(SUBSTITUTE(SUBSTITUTE(SUBSTITUTE(SUBSTITUTE(CID_DB[[#This Row],[ NSN ]],"-","")," ","")," ",""),"‐",""),"NA",""),13))</f>
        <v/>
      </c>
      <c r="J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Marki M1R0920MS|Marki M1R0920MS|Double Balanced Mixer, 9 to 20 GHz|</v>
      </c>
    </row>
    <row r="818" spans="1:10" x14ac:dyDescent="0.35">
      <c r="A818" s="1" t="s">
        <v>3</v>
      </c>
      <c r="B818" s="1" t="s">
        <v>1415</v>
      </c>
      <c r="C818" s="1" t="s">
        <v>11367</v>
      </c>
      <c r="D818" s="1" t="s">
        <v>11367</v>
      </c>
      <c r="E818" s="1" t="s">
        <v>1489</v>
      </c>
      <c r="F818" s="4" t="s">
        <v>3</v>
      </c>
      <c r="G818" s="1" t="s">
        <v>8</v>
      </c>
      <c r="H818" s="3" t="str">
        <f t="shared" si="12"/>
        <v>Commercial</v>
      </c>
      <c r="I818" s="3" t="str">
        <f>IF(IFERROR(SEARCH("N/A",CID_DB[[#This Row],[ NSN ]]),-1)&lt;&gt;-1,"",LEFT(SUBSTITUTE(SUBSTITUTE(SUBSTITUTE(SUBSTITUTE(SUBSTITUTE(CID_DB[[#This Row],[ NSN ]],"-","")," ","")," ",""),"‐",""),"NA",""),13))</f>
        <v/>
      </c>
      <c r="J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Marki M20006MP|Marki M20006MP|Triple Balanced Mixer|</v>
      </c>
    </row>
    <row r="819" spans="1:10" x14ac:dyDescent="0.35">
      <c r="A819" s="1" t="s">
        <v>3</v>
      </c>
      <c r="B819" s="1" t="s">
        <v>1415</v>
      </c>
      <c r="C819" s="1" t="s">
        <v>11368</v>
      </c>
      <c r="D819" s="1" t="s">
        <v>11368</v>
      </c>
      <c r="E819" s="1" t="s">
        <v>1490</v>
      </c>
      <c r="F819" s="4" t="s">
        <v>3</v>
      </c>
      <c r="G819" s="1" t="s">
        <v>8</v>
      </c>
      <c r="H819" s="3" t="str">
        <f t="shared" si="12"/>
        <v>Commercial</v>
      </c>
      <c r="I819" s="3" t="str">
        <f>IF(IFERROR(SEARCH("N/A",CID_DB[[#This Row],[ NSN ]]),-1)&lt;&gt;-1,"",LEFT(SUBSTITUTE(SUBSTITUTE(SUBSTITUTE(SUBSTITUTE(SUBSTITUTE(CID_DB[[#This Row],[ NSN ]],"-","")," ","")," ",""),"‐",""),"NA",""),13))</f>
        <v/>
      </c>
      <c r="J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Millitech 9031632101|Millitech 9031632101|Matched mixer pair|</v>
      </c>
    </row>
    <row r="820" spans="1:10" x14ac:dyDescent="0.35">
      <c r="A820" s="1" t="s">
        <v>3</v>
      </c>
      <c r="B820" s="1" t="s">
        <v>1415</v>
      </c>
      <c r="C820" s="1" t="s">
        <v>11369</v>
      </c>
      <c r="D820" s="1" t="s">
        <v>11369</v>
      </c>
      <c r="E820" s="1" t="s">
        <v>1491</v>
      </c>
      <c r="F820" s="4" t="s">
        <v>3</v>
      </c>
      <c r="G820" s="1" t="s">
        <v>8</v>
      </c>
      <c r="H820" s="3" t="str">
        <f t="shared" si="12"/>
        <v>Commercial</v>
      </c>
      <c r="I820" s="3" t="str">
        <f>IF(IFERROR(SEARCH("N/A",CID_DB[[#This Row],[ NSN ]]),-1)&lt;&gt;-1,"",LEFT(SUBSTITUTE(SUBSTITUTE(SUBSTITUTE(SUBSTITUTE(SUBSTITUTE(CID_DB[[#This Row],[ NSN ]],"-","")," ","")," ",""),"‐",""),"NA",""),13))</f>
        <v/>
      </c>
      <c r="J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Millitech AMC28SN00|Millitech AMC28SN00|Active Multiplier Chain|</v>
      </c>
    </row>
    <row r="821" spans="1:10" x14ac:dyDescent="0.35">
      <c r="A821" s="1" t="s">
        <v>3</v>
      </c>
      <c r="B821" s="1" t="s">
        <v>1415</v>
      </c>
      <c r="C821" s="1" t="s">
        <v>11370</v>
      </c>
      <c r="D821" s="1" t="s">
        <v>11370</v>
      </c>
      <c r="E821" s="1" t="s">
        <v>1492</v>
      </c>
      <c r="F821" s="4" t="s">
        <v>3</v>
      </c>
      <c r="G821" s="1" t="s">
        <v>8</v>
      </c>
      <c r="H821" s="3" t="str">
        <f t="shared" si="12"/>
        <v>Commercial</v>
      </c>
      <c r="I821" s="3" t="str">
        <f>IF(IFERROR(SEARCH("N/A",CID_DB[[#This Row],[ NSN ]]),-1)&lt;&gt;-1,"",LEFT(SUBSTITUTE(SUBSTITUTE(SUBSTITUTE(SUBSTITUTE(SUBSTITUTE(CID_DB[[#This Row],[ NSN ]],"-","")," ","")," ",""),"‐",""),"NA",""),13))</f>
        <v/>
      </c>
      <c r="J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Millitech AMP22|Millitech AMP22|Amplifier, WR22|</v>
      </c>
    </row>
    <row r="822" spans="1:10" x14ac:dyDescent="0.35">
      <c r="A822" s="1" t="s">
        <v>3</v>
      </c>
      <c r="B822" s="1" t="s">
        <v>1415</v>
      </c>
      <c r="C822" s="1" t="s">
        <v>11371</v>
      </c>
      <c r="D822" s="1" t="s">
        <v>11371</v>
      </c>
      <c r="E822" s="1" t="s">
        <v>1493</v>
      </c>
      <c r="F822" s="4" t="s">
        <v>3</v>
      </c>
      <c r="G822" s="1" t="s">
        <v>8</v>
      </c>
      <c r="H822" s="3" t="str">
        <f t="shared" si="12"/>
        <v>Commercial</v>
      </c>
      <c r="I822" s="3" t="str">
        <f>IF(IFERROR(SEARCH("N/A",CID_DB[[#This Row],[ NSN ]]),-1)&lt;&gt;-1,"",LEFT(SUBSTITUTE(SUBSTITUTE(SUBSTITUTE(SUBSTITUTE(SUBSTITUTE(CID_DB[[#This Row],[ NSN ]],"-","")," ","")," ",""),"‐",""),"NA",""),13))</f>
        <v/>
      </c>
      <c r="J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Millitech AMPKK|Millitech AMPKK|Amplifier, Coax|</v>
      </c>
    </row>
    <row r="823" spans="1:10" x14ac:dyDescent="0.35">
      <c r="A823" s="1" t="s">
        <v>3</v>
      </c>
      <c r="B823" s="1" t="s">
        <v>1415</v>
      </c>
      <c r="C823" s="1" t="s">
        <v>11372</v>
      </c>
      <c r="D823" s="1" t="s">
        <v>11372</v>
      </c>
      <c r="E823" s="1" t="s">
        <v>1494</v>
      </c>
      <c r="F823" s="4" t="s">
        <v>3</v>
      </c>
      <c r="G823" s="1" t="s">
        <v>8</v>
      </c>
      <c r="H823" s="3" t="str">
        <f t="shared" si="12"/>
        <v>Commercial</v>
      </c>
      <c r="I823" s="3" t="str">
        <f>IF(IFERROR(SEARCH("N/A",CID_DB[[#This Row],[ NSN ]]),-1)&lt;&gt;-1,"",LEFT(SUBSTITUTE(SUBSTITUTE(SUBSTITUTE(SUBSTITUTE(SUBSTITUTE(CID_DB[[#This Row],[ NSN ]],"-","")," ","")," ",""),"‐",""),"NA",""),13))</f>
        <v/>
      </c>
      <c r="J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Millitech MWA220000|Millitech MWA220000|QBand Variable Attenuator|</v>
      </c>
    </row>
    <row r="824" spans="1:10" x14ac:dyDescent="0.35">
      <c r="A824" s="1" t="s">
        <v>3</v>
      </c>
      <c r="B824" s="1" t="s">
        <v>1415</v>
      </c>
      <c r="C824" s="1" t="s">
        <v>14208</v>
      </c>
      <c r="D824" s="1" t="s">
        <v>14208</v>
      </c>
      <c r="E824" s="1" t="s">
        <v>1495</v>
      </c>
      <c r="F824" s="4" t="s">
        <v>3</v>
      </c>
      <c r="G824" s="1" t="s">
        <v>8</v>
      </c>
      <c r="H824" s="3" t="str">
        <f t="shared" si="12"/>
        <v>Commercial</v>
      </c>
      <c r="I824" s="3" t="str">
        <f>IF(IFERROR(SEARCH("N/A",CID_DB[[#This Row],[ NSN ]]),-1)&lt;&gt;-1,"",LEFT(SUBSTITUTE(SUBSTITUTE(SUBSTITUTE(SUBSTITUTE(SUBSTITUTE(CID_DB[[#This Row],[ NSN ]],"-","")," ","")," ",""),"‐",""),"NA",""),13))</f>
        <v/>
      </c>
      <c r="J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AFS101000400 1310P4HS|AFS101000400 1310P4HS|Amplifier, 10dB, 10B P1with Heat Sink|</v>
      </c>
    </row>
    <row r="825" spans="1:10" x14ac:dyDescent="0.35">
      <c r="A825" s="1" t="s">
        <v>3</v>
      </c>
      <c r="B825" s="1" t="s">
        <v>1415</v>
      </c>
      <c r="C825" s="1" t="s">
        <v>14209</v>
      </c>
      <c r="D825" s="1" t="s">
        <v>14209</v>
      </c>
      <c r="E825" s="1" t="s">
        <v>1496</v>
      </c>
      <c r="F825" s="4" t="s">
        <v>3</v>
      </c>
      <c r="G825" s="1" t="s">
        <v>8</v>
      </c>
      <c r="H825" s="3" t="str">
        <f t="shared" si="12"/>
        <v>Commercial</v>
      </c>
      <c r="I825" s="3" t="str">
        <f>IF(IFERROR(SEARCH("N/A",CID_DB[[#This Row],[ NSN ]]),-1)&lt;&gt;-1,"",LEFT(SUBSTITUTE(SUBSTITUTE(SUBSTITUTE(SUBSTITUTE(SUBSTITUTE(CID_DB[[#This Row],[ NSN ]],"-","")," ","")," ",""),"‐",""),"NA",""),13))</f>
        <v/>
      </c>
      <c r="J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AFS202000600 098P2|AFS202000600 098P2|AMPLIFIER 18DB, 8DB P1|</v>
      </c>
    </row>
    <row r="826" spans="1:10" x14ac:dyDescent="0.35">
      <c r="A826" s="1" t="s">
        <v>3</v>
      </c>
      <c r="B826" s="1" t="s">
        <v>1415</v>
      </c>
      <c r="C826" s="1" t="s">
        <v>14210</v>
      </c>
      <c r="D826" s="1" t="s">
        <v>14211</v>
      </c>
      <c r="E826" s="1" t="s">
        <v>1497</v>
      </c>
      <c r="F826" s="4" t="s">
        <v>3</v>
      </c>
      <c r="G826" s="1" t="s">
        <v>8</v>
      </c>
      <c r="H826" s="3" t="str">
        <f t="shared" si="12"/>
        <v>Commercial</v>
      </c>
      <c r="I826" s="3" t="str">
        <f>IF(IFERROR(SEARCH("N/A",CID_DB[[#This Row],[ NSN ]]),-1)&lt;&gt;-1,"",LEFT(SUBSTITUTE(SUBSTITUTE(SUBSTITUTE(SUBSTITUTE(SUBSTITUTE(CID_DB[[#This Row],[ NSN ]],"-","")," ","")," ",""),"‐",""),"NA",""),13))</f>
        <v/>
      </c>
      <c r="J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AFS400400350 1210P4HS|AFS400400350 1210P4HS|Amplifier, 42dB, 10dB Gain with Heat Sink|</v>
      </c>
    </row>
    <row r="827" spans="1:10" x14ac:dyDescent="0.35">
      <c r="A827" s="1" t="s">
        <v>3</v>
      </c>
      <c r="B827" s="1" t="s">
        <v>1415</v>
      </c>
      <c r="C827" s="1" t="s">
        <v>14212</v>
      </c>
      <c r="D827" s="1" t="s">
        <v>14212</v>
      </c>
      <c r="E827" s="1" t="s">
        <v>1498</v>
      </c>
      <c r="F827" s="4" t="s">
        <v>3</v>
      </c>
      <c r="G827" s="1" t="s">
        <v>8</v>
      </c>
      <c r="H827" s="3" t="str">
        <f t="shared" si="12"/>
        <v>Commercial</v>
      </c>
      <c r="I827" s="3" t="str">
        <f>IF(IFERROR(SEARCH("N/A",CID_DB[[#This Row],[ NSN ]]),-1)&lt;&gt;-1,"",LEFT(SUBSTITUTE(SUBSTITUTE(SUBSTITUTE(SUBSTITUTE(SUBSTITUTE(CID_DB[[#This Row],[ NSN ]],"-","")," ","")," ",""),"‐",""),"NA",""),13))</f>
        <v/>
      </c>
      <c r="J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AFS402000400 2025P4HS|AFS402000400 2025P4HS|Amplifier 24GHz, 36dB Gain, 25dB P1 with heatsink|</v>
      </c>
    </row>
    <row r="828" spans="1:10" x14ac:dyDescent="0.35">
      <c r="A828" s="1" t="s">
        <v>3</v>
      </c>
      <c r="B828" s="1" t="s">
        <v>1415</v>
      </c>
      <c r="C828" s="1" t="s">
        <v>14213</v>
      </c>
      <c r="D828" s="1" t="s">
        <v>14213</v>
      </c>
      <c r="E828" s="1" t="s">
        <v>1499</v>
      </c>
      <c r="F828" s="4" t="s">
        <v>3</v>
      </c>
      <c r="G828" s="1" t="s">
        <v>8</v>
      </c>
      <c r="H828" s="3" t="str">
        <f t="shared" si="12"/>
        <v>Commercial</v>
      </c>
      <c r="I828" s="3" t="str">
        <f>IF(IFERROR(SEARCH("N/A",CID_DB[[#This Row],[ NSN ]]),-1)&lt;&gt;-1,"",LEFT(SUBSTITUTE(SUBSTITUTE(SUBSTITUTE(SUBSTITUTE(SUBSTITUTE(CID_DB[[#This Row],[ NSN ]],"-","")," ","")," ",""),"‐",""),"NA",""),13))</f>
        <v/>
      </c>
      <c r="J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AFS4080012000910P4|AFS4080012000910P4|32 dB Amplifier, P1 10 dBm|</v>
      </c>
    </row>
    <row r="829" spans="1:10" x14ac:dyDescent="0.35">
      <c r="A829" s="1" t="s">
        <v>3</v>
      </c>
      <c r="B829" s="1" t="s">
        <v>1415</v>
      </c>
      <c r="C829" s="1" t="s">
        <v>14214</v>
      </c>
      <c r="D829" s="1" t="s">
        <v>14214</v>
      </c>
      <c r="E829" s="1" t="s">
        <v>1500</v>
      </c>
      <c r="F829" s="4" t="s">
        <v>3</v>
      </c>
      <c r="G829" s="1" t="s">
        <v>8</v>
      </c>
      <c r="H829" s="3" t="str">
        <f t="shared" si="12"/>
        <v>Commercial</v>
      </c>
      <c r="I829" s="3" t="str">
        <f>IF(IFERROR(SEARCH("N/A",CID_DB[[#This Row],[ NSN ]]),-1)&lt;&gt;-1,"",LEFT(SUBSTITUTE(SUBSTITUTE(SUBSTITUTE(SUBSTITUTE(SUBSTITUTE(CID_DB[[#This Row],[ NSN ]],"-","")," ","")," ",""),"‐",""),"NA",""),13))</f>
        <v/>
      </c>
      <c r="J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AFS4400101000 2010P44HS|AFS4400101000 2010P44HS|Amplifier 55dB Gain, 10dB p1|</v>
      </c>
    </row>
    <row r="830" spans="1:10" x14ac:dyDescent="0.35">
      <c r="A830" s="1" t="s">
        <v>3</v>
      </c>
      <c r="B830" s="1" t="s">
        <v>1415</v>
      </c>
      <c r="C830" s="1" t="s">
        <v>14215</v>
      </c>
      <c r="D830" s="1" t="s">
        <v>14215</v>
      </c>
      <c r="E830" s="1" t="s">
        <v>1501</v>
      </c>
      <c r="F830" s="4" t="s">
        <v>3</v>
      </c>
      <c r="G830" s="1" t="s">
        <v>8</v>
      </c>
      <c r="H830" s="3" t="str">
        <f t="shared" si="12"/>
        <v>Commercial</v>
      </c>
      <c r="I830" s="3" t="str">
        <f>IF(IFERROR(SEARCH("N/A",CID_DB[[#This Row],[ NSN ]]),-1)&lt;&gt;-1,"",LEFT(SUBSTITUTE(SUBSTITUTE(SUBSTITUTE(SUBSTITUTE(SUBSTITUTE(CID_DB[[#This Row],[ NSN ]],"-","")," ","")," ",""),"‐",""),"NA",""),13))</f>
        <v/>
      </c>
      <c r="J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AMF3F01000400 0810PHS|AMF3F01000400 0810PHS|Amplifier Gain 35dB, P1 10dB with heat sink|</v>
      </c>
    </row>
    <row r="831" spans="1:10" x14ac:dyDescent="0.35">
      <c r="A831" s="1" t="s">
        <v>3</v>
      </c>
      <c r="B831" s="1" t="s">
        <v>1415</v>
      </c>
      <c r="C831" s="1" t="s">
        <v>14217</v>
      </c>
      <c r="D831" s="1" t="s">
        <v>14217</v>
      </c>
      <c r="E831" s="1" t="s">
        <v>1502</v>
      </c>
      <c r="F831" s="4" t="s">
        <v>3</v>
      </c>
      <c r="G831" s="1" t="s">
        <v>8</v>
      </c>
      <c r="H831" s="3" t="str">
        <f t="shared" si="12"/>
        <v>Commercial</v>
      </c>
      <c r="I831" s="3" t="str">
        <f>IF(IFERROR(SEARCH("N/A",CID_DB[[#This Row],[ NSN ]]),-1)&lt;&gt;-1,"",LEFT(SUBSTITUTE(SUBSTITUTE(SUBSTITUTE(SUBSTITUTE(SUBSTITUTE(CID_DB[[#This Row],[ NSN ]],"-","")," ","")," ",""),"‐",""),"NA",""),13))</f>
        <v/>
      </c>
      <c r="J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AMF4D020022004513P|AMF4D020022004513P|Amplifier 24 dBm, 13 dB P1|</v>
      </c>
    </row>
    <row r="832" spans="1:10" x14ac:dyDescent="0.35">
      <c r="A832" s="1" t="s">
        <v>3</v>
      </c>
      <c r="B832" s="1" t="s">
        <v>1415</v>
      </c>
      <c r="C832" s="1" t="s">
        <v>14216</v>
      </c>
      <c r="D832" s="1" t="s">
        <v>14216</v>
      </c>
      <c r="E832" s="1" t="s">
        <v>1503</v>
      </c>
      <c r="F832" s="4" t="s">
        <v>3</v>
      </c>
      <c r="G832" s="1" t="s">
        <v>8</v>
      </c>
      <c r="H832" s="3" t="str">
        <f t="shared" si="12"/>
        <v>Commercial</v>
      </c>
      <c r="I832" s="3" t="str">
        <f>IF(IFERROR(SEARCH("N/A",CID_DB[[#This Row],[ NSN ]]),-1)&lt;&gt;-1,"",LEFT(SUBSTITUTE(SUBSTITUTE(SUBSTITUTE(SUBSTITUTE(SUBSTITUTE(CID_DB[[#This Row],[ NSN ]],"-","")," ","")," ",""),"‐",""),"NA",""),13))</f>
        <v/>
      </c>
      <c r="J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PLDRO00511600412|PLDRO00511600412|11.6 GHz Oscillator|</v>
      </c>
    </row>
    <row r="833" spans="1:10" x14ac:dyDescent="0.35">
      <c r="A833" s="1" t="s">
        <v>3</v>
      </c>
      <c r="B833" s="1" t="s">
        <v>1415</v>
      </c>
      <c r="C833" s="1" t="s">
        <v>14218</v>
      </c>
      <c r="D833" s="1" t="s">
        <v>14218</v>
      </c>
      <c r="E833" s="1" t="s">
        <v>1504</v>
      </c>
      <c r="F833" s="4" t="s">
        <v>3</v>
      </c>
      <c r="G833" s="1" t="s">
        <v>8</v>
      </c>
      <c r="H833" s="3" t="str">
        <f t="shared" si="12"/>
        <v>Commercial</v>
      </c>
      <c r="I833" s="3" t="str">
        <f>IF(IFERROR(SEARCH("N/A",CID_DB[[#This Row],[ NSN ]]),-1)&lt;&gt;-1,"",LEFT(SUBSTITUTE(SUBSTITUTE(SUBSTITUTE(SUBSTITUTE(SUBSTITUTE(CID_DB[[#This Row],[ NSN ]],"-","")," ","")," ",""),"‐",""),"NA",""),13))</f>
        <v/>
      </c>
      <c r="J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PLDRO00518200412|PLDRO00518200412|18.2 GHz Oscillator|</v>
      </c>
    </row>
    <row r="834" spans="1:10" x14ac:dyDescent="0.35">
      <c r="A834" s="1" t="s">
        <v>3</v>
      </c>
      <c r="B834" s="1" t="s">
        <v>1415</v>
      </c>
      <c r="C834" s="1" t="s">
        <v>11373</v>
      </c>
      <c r="D834" s="1" t="s">
        <v>11373</v>
      </c>
      <c r="E834" s="1" t="s">
        <v>1505</v>
      </c>
      <c r="F834" s="4" t="s">
        <v>3</v>
      </c>
      <c r="G834" s="1" t="s">
        <v>8</v>
      </c>
      <c r="H834" s="3" t="str">
        <f t="shared" si="12"/>
        <v>Commercial</v>
      </c>
      <c r="I834" s="3" t="str">
        <f>IF(IFERROR(SEARCH("N/A",CID_DB[[#This Row],[ NSN ]]),-1)&lt;&gt;-1,"",LEFT(SUBSTITUTE(SUBSTITUTE(SUBSTITUTE(SUBSTITUTE(SUBSTITUTE(CID_DB[[#This Row],[ NSN ]],"-","")," ","")," ",""),"‐",""),"NA",""),13))</f>
        <v/>
      </c>
      <c r="J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Nexyn NXPLOSDL|Nexyn NXPLOSDL|PLDRO, 17.9 GHz, +13 dBm min out|</v>
      </c>
    </row>
    <row r="835" spans="1:10" x14ac:dyDescent="0.35">
      <c r="A835" s="1" t="s">
        <v>3</v>
      </c>
      <c r="B835" s="1" t="s">
        <v>1415</v>
      </c>
      <c r="C835" s="1" t="s">
        <v>11373</v>
      </c>
      <c r="D835" s="1" t="s">
        <v>11373</v>
      </c>
      <c r="E835" s="1" t="s">
        <v>1506</v>
      </c>
      <c r="F835" s="4" t="s">
        <v>3</v>
      </c>
      <c r="G835" s="1" t="s">
        <v>8</v>
      </c>
      <c r="H835" s="3" t="str">
        <f t="shared" ref="H835:H898" si="13">IF(G835="Y - CID","Commercial",IF(G835="N - CID","Other Than Commercial","N/A"))</f>
        <v>Commercial</v>
      </c>
      <c r="I835" s="3" t="str">
        <f>IF(IFERROR(SEARCH("N/A",CID_DB[[#This Row],[ NSN ]]),-1)&lt;&gt;-1,"",LEFT(SUBSTITUTE(SUBSTITUTE(SUBSTITUTE(SUBSTITUTE(SUBSTITUTE(CID_DB[[#This Row],[ NSN ]],"-","")," ","")," ",""),"‐",""),"NA",""),13))</f>
        <v/>
      </c>
      <c r="J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Nexyn NXPLOSDL|Nexyn NXPLOSDL|PLDRO, 8 GHz, +18.5 dBm min out|</v>
      </c>
    </row>
    <row r="836" spans="1:10" x14ac:dyDescent="0.35">
      <c r="A836" s="1" t="s">
        <v>3</v>
      </c>
      <c r="B836" s="1" t="s">
        <v>1415</v>
      </c>
      <c r="C836" s="1" t="s">
        <v>11374</v>
      </c>
      <c r="D836" s="1" t="s">
        <v>11374</v>
      </c>
      <c r="E836" s="1" t="s">
        <v>1507</v>
      </c>
      <c r="F836" s="4" t="s">
        <v>3</v>
      </c>
      <c r="G836" s="1" t="s">
        <v>8</v>
      </c>
      <c r="H836" s="3" t="str">
        <f t="shared" si="13"/>
        <v>Commercial</v>
      </c>
      <c r="I836" s="3" t="str">
        <f>IF(IFERROR(SEARCH("N/A",CID_DB[[#This Row],[ NSN ]]),-1)&lt;&gt;-1,"",LEFT(SUBSTITUTE(SUBSTITUTE(SUBSTITUTE(SUBSTITUTE(SUBSTITUTE(CID_DB[[#This Row],[ NSN ]],"-","")," ","")," ",""),"‐",""),"NA",""),13))</f>
        <v/>
      </c>
      <c r="J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Quinstar QLN44044537J0|Quinstar QLN44044537J0|Amplifier, 37 dB, 42  46 GHz, 2.4mm(f)  2.4mm(f)|</v>
      </c>
    </row>
    <row r="837" spans="1:10" x14ac:dyDescent="0.35">
      <c r="A837" s="1" t="s">
        <v>3</v>
      </c>
      <c r="B837" s="1" t="s">
        <v>1415</v>
      </c>
      <c r="C837" s="1" t="s">
        <v>11375</v>
      </c>
      <c r="D837" s="1" t="s">
        <v>11375</v>
      </c>
      <c r="E837" s="1" t="s">
        <v>1508</v>
      </c>
      <c r="F837" s="4" t="s">
        <v>3</v>
      </c>
      <c r="G837" s="1" t="s">
        <v>8</v>
      </c>
      <c r="H837" s="3" t="str">
        <f t="shared" si="13"/>
        <v>Commercial</v>
      </c>
      <c r="I837" s="3" t="str">
        <f>IF(IFERROR(SEARCH("N/A",CID_DB[[#This Row],[ NSN ]]),-1)&lt;&gt;-1,"",LEFT(SUBSTITUTE(SUBSTITUTE(SUBSTITUTE(SUBSTITUTE(SUBSTITUTE(CID_DB[[#This Row],[ NSN ]],"-","")," ","")," ",""),"‐",""),"NA",""),13))</f>
        <v/>
      </c>
      <c r="J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Sector SM2217671|Sector SM2217671|WR22 Waveguide Switch w/o Shorting Plate|</v>
      </c>
    </row>
    <row r="838" spans="1:10" x14ac:dyDescent="0.35">
      <c r="A838" s="1" t="s">
        <v>3</v>
      </c>
      <c r="B838" s="1" t="s">
        <v>1415</v>
      </c>
      <c r="C838" s="1" t="s">
        <v>11376</v>
      </c>
      <c r="D838" s="1" t="s">
        <v>11376</v>
      </c>
      <c r="E838" s="1" t="s">
        <v>1509</v>
      </c>
      <c r="F838" s="4" t="s">
        <v>3</v>
      </c>
      <c r="G838" s="1" t="s">
        <v>8</v>
      </c>
      <c r="H838" s="3" t="str">
        <f t="shared" si="13"/>
        <v>Commercial</v>
      </c>
      <c r="I838" s="3" t="str">
        <f>IF(IFERROR(SEARCH("N/A",CID_DB[[#This Row],[ NSN ]]),-1)&lt;&gt;-1,"",LEFT(SUBSTITUTE(SUBSTITUTE(SUBSTITUTE(SUBSTITUTE(SUBSTITUTE(CID_DB[[#This Row],[ NSN ]],"-","")," ","")," ",""),"‐",""),"NA",""),13))</f>
        <v/>
      </c>
      <c r="J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Storm 09810007001|Storm 09810007001|Coax Cable, Conformable 141, N(m) to N(m), 8"|</v>
      </c>
    </row>
    <row r="839" spans="1:10" x14ac:dyDescent="0.35">
      <c r="A839" s="1" t="s">
        <v>3</v>
      </c>
      <c r="B839" s="1" t="s">
        <v>1415</v>
      </c>
      <c r="C839" s="1" t="s">
        <v>11377</v>
      </c>
      <c r="D839" s="1" t="s">
        <v>11377</v>
      </c>
      <c r="E839" s="1" t="s">
        <v>1510</v>
      </c>
      <c r="F839" s="4" t="s">
        <v>3</v>
      </c>
      <c r="G839" s="1" t="s">
        <v>8</v>
      </c>
      <c r="H839" s="3" t="str">
        <f t="shared" si="13"/>
        <v>Commercial</v>
      </c>
      <c r="I839" s="3" t="str">
        <f>IF(IFERROR(SEARCH("N/A",CID_DB[[#This Row],[ NSN ]]),-1)&lt;&gt;-1,"",LEFT(SUBSTITUTE(SUBSTITUTE(SUBSTITUTE(SUBSTITUTE(SUBSTITUTE(CID_DB[[#This Row],[ NSN ]],"-","")," ","")," ",""),"‐",""),"NA",""),13))</f>
        <v/>
      </c>
      <c r="J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TDK Lambda LS15024|TDK Lambda LS15024|Power Supply, AC/DC 24V|</v>
      </c>
    </row>
    <row r="840" spans="1:10" x14ac:dyDescent="0.35">
      <c r="A840" s="1" t="s">
        <v>3</v>
      </c>
      <c r="B840" s="1" t="s">
        <v>1415</v>
      </c>
      <c r="C840" s="1" t="s">
        <v>11378</v>
      </c>
      <c r="D840" s="1" t="s">
        <v>11378</v>
      </c>
      <c r="E840" s="1" t="s">
        <v>1486</v>
      </c>
      <c r="F840" s="4" t="s">
        <v>3</v>
      </c>
      <c r="G840" s="1" t="s">
        <v>8</v>
      </c>
      <c r="H840" s="3" t="str">
        <f t="shared" si="13"/>
        <v>Commercial</v>
      </c>
      <c r="I840" s="3" t="str">
        <f>IF(IFERROR(SEARCH("N/A",CID_DB[[#This Row],[ NSN ]]),-1)&lt;&gt;-1,"",LEFT(SUBSTITUTE(SUBSTITUTE(SUBSTITUTE(SUBSTITUTE(SUBSTITUTE(CID_DB[[#This Row],[ NSN ]],"-","")," ","")," ",""),"‐",""),"NA",""),13))</f>
        <v/>
      </c>
      <c r="J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TDKLambda LS7515|TDKLambda LS7515|Switching regulated power supply|</v>
      </c>
    </row>
    <row r="841" spans="1:10" x14ac:dyDescent="0.35">
      <c r="A841" s="1" t="s">
        <v>3</v>
      </c>
      <c r="B841" s="1" t="s">
        <v>1415</v>
      </c>
      <c r="C841" s="1" t="s">
        <v>11379</v>
      </c>
      <c r="D841" s="1" t="s">
        <v>11379</v>
      </c>
      <c r="E841" s="1" t="s">
        <v>1511</v>
      </c>
      <c r="F841" s="4" t="s">
        <v>3</v>
      </c>
      <c r="G841" s="1" t="s">
        <v>8</v>
      </c>
      <c r="H841" s="3" t="str">
        <f t="shared" si="13"/>
        <v>Commercial</v>
      </c>
      <c r="I841" s="3" t="str">
        <f>IF(IFERROR(SEARCH("N/A",CID_DB[[#This Row],[ NSN ]]),-1)&lt;&gt;-1,"",LEFT(SUBSTITUTE(SUBSTITUTE(SUBSTITUTE(SUBSTITUTE(SUBSTITUTE(CID_DB[[#This Row],[ NSN ]],"-","")," ","")," ",""),"‐",""),"NA",""),13))</f>
        <v/>
      </c>
      <c r="J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Tensolite 136366015208|Tensolite 136366015208|Coax Cable|</v>
      </c>
    </row>
    <row r="842" spans="1:10" x14ac:dyDescent="0.35">
      <c r="A842" s="1" t="s">
        <v>3</v>
      </c>
      <c r="B842" s="1" t="s">
        <v>1415</v>
      </c>
      <c r="C842" s="1" t="s">
        <v>11380</v>
      </c>
      <c r="D842" s="1" t="s">
        <v>11380</v>
      </c>
      <c r="E842" s="1" t="s">
        <v>1512</v>
      </c>
      <c r="F842" s="4" t="s">
        <v>3</v>
      </c>
      <c r="G842" s="1" t="s">
        <v>8</v>
      </c>
      <c r="H842" s="3" t="str">
        <f t="shared" si="13"/>
        <v>Commercial</v>
      </c>
      <c r="I842" s="3" t="str">
        <f>IF(IFERROR(SEARCH("N/A",CID_DB[[#This Row],[ NSN ]]),-1)&lt;&gt;-1,"",LEFT(SUBSTITUTE(SUBSTITUTE(SUBSTITUTE(SUBSTITUTE(SUBSTITUTE(CID_DB[[#This Row],[ NSN ]],"-","")," ","")," ",""),"‐",""),"NA",""),13))</f>
        <v/>
      </c>
      <c r="J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Weinschel 3209T1E|Weinschel 3209T1E|Programmable Attenuator 10 cell|</v>
      </c>
    </row>
    <row r="843" spans="1:10" x14ac:dyDescent="0.35">
      <c r="A843" s="1" t="s">
        <v>3</v>
      </c>
      <c r="B843" s="1" t="s">
        <v>1415</v>
      </c>
      <c r="C843" s="1" t="s">
        <v>1513</v>
      </c>
      <c r="D843" s="1" t="s">
        <v>1513</v>
      </c>
      <c r="E843" s="1" t="s">
        <v>1514</v>
      </c>
      <c r="F843" s="4" t="s">
        <v>3</v>
      </c>
      <c r="G843" s="1" t="s">
        <v>103</v>
      </c>
      <c r="H843" s="3" t="str">
        <f t="shared" si="13"/>
        <v>Other Than Commercial</v>
      </c>
      <c r="I843" s="3" t="str">
        <f>IF(IFERROR(SEARCH("N/A",CID_DB[[#This Row],[ NSN ]]),-1)&lt;&gt;-1,"",LEFT(SUBSTITUTE(SUBSTITUTE(SUBSTITUTE(SUBSTITUTE(SUBSTITUTE(CID_DB[[#This Row],[ NSN ]],"-","")," ","")," ",""),"‐",""),"NA",""),13))</f>
        <v/>
      </c>
      <c r="J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Z2092B113|Z2092B113|Cable, Splitter to ITM, 22m|</v>
      </c>
    </row>
    <row r="844" spans="1:10" x14ac:dyDescent="0.35">
      <c r="A844" s="1" t="s">
        <v>3</v>
      </c>
      <c r="B844" s="1" t="s">
        <v>1415</v>
      </c>
      <c r="C844" s="1" t="s">
        <v>471</v>
      </c>
      <c r="D844" s="1" t="s">
        <v>471</v>
      </c>
      <c r="E844" s="1" t="s">
        <v>1515</v>
      </c>
      <c r="F844" s="4" t="s">
        <v>3</v>
      </c>
      <c r="G844" s="1" t="s">
        <v>103</v>
      </c>
      <c r="H844" s="3" t="str">
        <f t="shared" si="13"/>
        <v>Other Than Commercial</v>
      </c>
      <c r="I844" s="3" t="str">
        <f>IF(IFERROR(SEARCH("N/A",CID_DB[[#This Row],[ NSN ]]),-1)&lt;&gt;-1,"",LEFT(SUBSTITUTE(SUBSTITUTE(SUBSTITUTE(SUBSTITUTE(SUBSTITUTE(CID_DB[[#This Row],[ NSN ]],"-","")," ","")," ",""),"‐",""),"NA",""),13))</f>
        <v/>
      </c>
      <c r="J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TBD|TBD|GPS Signal Conditioning Chassis  LM CFE|</v>
      </c>
    </row>
    <row r="845" spans="1:10" x14ac:dyDescent="0.35">
      <c r="A845" s="1" t="s">
        <v>3</v>
      </c>
      <c r="B845" s="1" t="s">
        <v>1415</v>
      </c>
      <c r="C845" s="1" t="s">
        <v>471</v>
      </c>
      <c r="D845" s="1" t="s">
        <v>471</v>
      </c>
      <c r="E845" s="1" t="s">
        <v>1516</v>
      </c>
      <c r="F845" s="4" t="s">
        <v>3</v>
      </c>
      <c r="G845" s="1" t="s">
        <v>103</v>
      </c>
      <c r="H845" s="3" t="str">
        <f t="shared" si="13"/>
        <v>Other Than Commercial</v>
      </c>
      <c r="I845" s="3" t="str">
        <f>IF(IFERROR(SEARCH("N/A",CID_DB[[#This Row],[ NSN ]]),-1)&lt;&gt;-1,"",LEFT(SUBSTITUTE(SUBSTITUTE(SUBSTITUTE(SUBSTITUTE(SUBSTITUTE(CID_DB[[#This Row],[ NSN ]],"-","")," ","")," ",""),"‐",""),"NA",""),13))</f>
        <v/>
      </c>
      <c r="J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TBD|TBD|Z2090B340new OPE implementation|</v>
      </c>
    </row>
    <row r="846" spans="1:10" x14ac:dyDescent="0.35">
      <c r="A846" s="1" t="s">
        <v>3</v>
      </c>
      <c r="B846" s="1" t="s">
        <v>1415</v>
      </c>
      <c r="C846" s="1" t="s">
        <v>1517</v>
      </c>
      <c r="D846" s="1" t="s">
        <v>1517</v>
      </c>
      <c r="E846" s="1" t="s">
        <v>1518</v>
      </c>
      <c r="F846" s="4" t="s">
        <v>3</v>
      </c>
      <c r="G846" s="1" t="s">
        <v>103</v>
      </c>
      <c r="H846" s="3" t="str">
        <f t="shared" si="13"/>
        <v>Other Than Commercial</v>
      </c>
      <c r="I846" s="3" t="str">
        <f>IF(IFERROR(SEARCH("N/A",CID_DB[[#This Row],[ NSN ]]),-1)&lt;&gt;-1,"",LEFT(SUBSTITUTE(SUBSTITUTE(SUBSTITUTE(SUBSTITUTE(SUBSTITUTE(CID_DB[[#This Row],[ NSN ]],"-","")," ","")," ",""),"‐",""),"NA",""),13))</f>
        <v/>
      </c>
      <c r="J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Z2090B328|Z2090B328|OPIR CSSTE RF System|</v>
      </c>
    </row>
    <row r="847" spans="1:10" x14ac:dyDescent="0.35">
      <c r="A847" s="1" t="s">
        <v>3</v>
      </c>
      <c r="B847" s="1" t="s">
        <v>1415</v>
      </c>
      <c r="C847" s="1" t="s">
        <v>1519</v>
      </c>
      <c r="D847" s="1" t="s">
        <v>1519</v>
      </c>
      <c r="E847" s="1" t="s">
        <v>1520</v>
      </c>
      <c r="F847" s="4" t="s">
        <v>3</v>
      </c>
      <c r="G847" s="1" t="s">
        <v>103</v>
      </c>
      <c r="H847" s="3" t="str">
        <f t="shared" si="13"/>
        <v>Other Than Commercial</v>
      </c>
      <c r="I847" s="3" t="str">
        <f>IF(IFERROR(SEARCH("N/A",CID_DB[[#This Row],[ NSN ]]),-1)&lt;&gt;-1,"",LEFT(SUBSTITUTE(SUBSTITUTE(SUBSTITUTE(SUBSTITUTE(SUBSTITUTE(CID_DB[[#This Row],[ NSN ]],"-","")," ","")," ",""),"‐",""),"NA",""),13))</f>
        <v/>
      </c>
      <c r="J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Z2090B328CAL|Z2090B328CAL|CAL Fixture|</v>
      </c>
    </row>
    <row r="848" spans="1:10" x14ac:dyDescent="0.35">
      <c r="A848" s="1" t="s">
        <v>3</v>
      </c>
      <c r="B848" s="1" t="s">
        <v>1415</v>
      </c>
      <c r="C848" s="1" t="s">
        <v>1521</v>
      </c>
      <c r="D848" s="1" t="s">
        <v>1521</v>
      </c>
      <c r="E848" s="1" t="s">
        <v>1522</v>
      </c>
      <c r="F848" s="4" t="s">
        <v>3</v>
      </c>
      <c r="G848" s="1" t="s">
        <v>103</v>
      </c>
      <c r="H848" s="3" t="str">
        <f t="shared" si="13"/>
        <v>Other Than Commercial</v>
      </c>
      <c r="I848" s="3" t="str">
        <f>IF(IFERROR(SEARCH("N/A",CID_DB[[#This Row],[ NSN ]]),-1)&lt;&gt;-1,"",LEFT(SUBSTITUTE(SUBSTITUTE(SUBSTITUTE(SUBSTITUTE(SUBSTITUTE(CID_DB[[#This Row],[ NSN ]],"-","")," ","")," ",""),"‐",""),"NA",""),13))</f>
        <v/>
      </c>
      <c r="J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Z2091B294|Z2091B294|OPIR High Freq. RF Interface|</v>
      </c>
    </row>
    <row r="849" spans="1:10" x14ac:dyDescent="0.35">
      <c r="A849" s="1" t="s">
        <v>3</v>
      </c>
      <c r="B849" s="1" t="s">
        <v>1415</v>
      </c>
      <c r="C849" s="1" t="s">
        <v>1523</v>
      </c>
      <c r="D849" s="1" t="s">
        <v>1523</v>
      </c>
      <c r="E849" s="1" t="s">
        <v>1524</v>
      </c>
      <c r="F849" s="4" t="s">
        <v>3</v>
      </c>
      <c r="G849" s="1" t="s">
        <v>103</v>
      </c>
      <c r="H849" s="3" t="str">
        <f t="shared" si="13"/>
        <v>Other Than Commercial</v>
      </c>
      <c r="I849" s="3" t="str">
        <f>IF(IFERROR(SEARCH("N/A",CID_DB[[#This Row],[ NSN ]]),-1)&lt;&gt;-1,"",LEFT(SUBSTITUTE(SUBSTITUTE(SUBSTITUTE(SUBSTITUTE(SUBSTITUTE(CID_DB[[#This Row],[ NSN ]],"-","")," ","")," ",""),"‐",""),"NA",""),13))</f>
        <v/>
      </c>
      <c r="J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Z2091B295|Z2091B295|KBand Chassis|</v>
      </c>
    </row>
    <row r="850" spans="1:10" x14ac:dyDescent="0.35">
      <c r="A850" s="1" t="s">
        <v>3</v>
      </c>
      <c r="B850" s="1" t="s">
        <v>1415</v>
      </c>
      <c r="C850" s="1" t="s">
        <v>1525</v>
      </c>
      <c r="D850" s="1" t="s">
        <v>1525</v>
      </c>
      <c r="E850" s="1" t="s">
        <v>1526</v>
      </c>
      <c r="F850" s="4" t="s">
        <v>3</v>
      </c>
      <c r="G850" s="1" t="s">
        <v>103</v>
      </c>
      <c r="H850" s="3" t="str">
        <f t="shared" si="13"/>
        <v>Other Than Commercial</v>
      </c>
      <c r="I850" s="3" t="str">
        <f>IF(IFERROR(SEARCH("N/A",CID_DB[[#This Row],[ NSN ]]),-1)&lt;&gt;-1,"",LEFT(SUBSTITUTE(SUBSTITUTE(SUBSTITUTE(SUBSTITUTE(SUBSTITUTE(CID_DB[[#This Row],[ NSN ]],"-","")," ","")," ",""),"‐",""),"NA",""),13))</f>
        <v/>
      </c>
      <c r="J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Z2091B297SGL|Z2091B297SGL|SGLS Ranging Cal Kit Chassis|</v>
      </c>
    </row>
    <row r="851" spans="1:10" x14ac:dyDescent="0.35">
      <c r="A851" s="1" t="s">
        <v>3</v>
      </c>
      <c r="B851" s="1" t="s">
        <v>1415</v>
      </c>
      <c r="C851" s="1" t="s">
        <v>1527</v>
      </c>
      <c r="D851" s="1" t="s">
        <v>1527</v>
      </c>
      <c r="E851" s="1" t="s">
        <v>1528</v>
      </c>
      <c r="F851" s="4" t="s">
        <v>3</v>
      </c>
      <c r="G851" s="1" t="s">
        <v>103</v>
      </c>
      <c r="H851" s="3" t="str">
        <f t="shared" si="13"/>
        <v>Other Than Commercial</v>
      </c>
      <c r="I851" s="3" t="str">
        <f>IF(IFERROR(SEARCH("N/A",CID_DB[[#This Row],[ NSN ]]),-1)&lt;&gt;-1,"",LEFT(SUBSTITUTE(SUBSTITUTE(SUBSTITUTE(SUBSTITUTE(SUBSTITUTE(CID_DB[[#This Row],[ NSN ]],"-","")," ","")," ",""),"‐",""),"NA",""),13))</f>
        <v/>
      </c>
      <c r="J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Z2091B297USB|Z2091B297USB|USB Ranging Cal Kit Chassis|</v>
      </c>
    </row>
    <row r="852" spans="1:10" x14ac:dyDescent="0.35">
      <c r="A852" s="1" t="s">
        <v>3</v>
      </c>
      <c r="B852" s="1" t="s">
        <v>1415</v>
      </c>
      <c r="C852" s="1" t="s">
        <v>1529</v>
      </c>
      <c r="D852" s="1" t="s">
        <v>1529</v>
      </c>
      <c r="E852" s="1" t="s">
        <v>1530</v>
      </c>
      <c r="F852" s="4" t="s">
        <v>3</v>
      </c>
      <c r="G852" s="1" t="s">
        <v>103</v>
      </c>
      <c r="H852" s="3" t="str">
        <f t="shared" si="13"/>
        <v>Other Than Commercial</v>
      </c>
      <c r="I852" s="3" t="str">
        <f>IF(IFERROR(SEARCH("N/A",CID_DB[[#This Row],[ NSN ]]),-1)&lt;&gt;-1,"",LEFT(SUBSTITUTE(SUBSTITUTE(SUBSTITUTE(SUBSTITUTE(SUBSTITUTE(CID_DB[[#This Row],[ NSN ]],"-","")," ","")," ",""),"‐",""),"NA",""),13))</f>
        <v/>
      </c>
      <c r="J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Z2091B299|Z2091B299|DBU OPIR CSSTE Low Freq. RF chassis|</v>
      </c>
    </row>
    <row r="853" spans="1:10" x14ac:dyDescent="0.35">
      <c r="A853" s="1" t="s">
        <v>3</v>
      </c>
      <c r="B853" s="1" t="s">
        <v>1415</v>
      </c>
      <c r="C853" s="1" t="s">
        <v>1531</v>
      </c>
      <c r="D853" s="1" t="s">
        <v>1531</v>
      </c>
      <c r="E853" s="1" t="s">
        <v>1532</v>
      </c>
      <c r="F853" s="4" t="s">
        <v>3</v>
      </c>
      <c r="G853" s="1" t="s">
        <v>103</v>
      </c>
      <c r="H853" s="3" t="str">
        <f t="shared" si="13"/>
        <v>Other Than Commercial</v>
      </c>
      <c r="I853" s="3" t="str">
        <f>IF(IFERROR(SEARCH("N/A",CID_DB[[#This Row],[ NSN ]]),-1)&lt;&gt;-1,"",LEFT(SUBSTITUTE(SUBSTITUTE(SUBSTITUTE(SUBSTITUTE(SUBSTITUTE(CID_DB[[#This Row],[ NSN ]],"-","")," ","")," ",""),"‐",""),"NA",""),13))</f>
        <v/>
      </c>
      <c r="J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Z2091B30007S|Z2091B30007S|S Band ITMs 1 unit RE|</v>
      </c>
    </row>
    <row r="854" spans="1:10" x14ac:dyDescent="0.35">
      <c r="A854" s="1" t="s">
        <v>3</v>
      </c>
      <c r="B854" s="1" t="s">
        <v>1415</v>
      </c>
      <c r="C854" s="1" t="s">
        <v>1533</v>
      </c>
      <c r="D854" s="1" t="s">
        <v>1533</v>
      </c>
      <c r="E854" s="1" t="s">
        <v>1534</v>
      </c>
      <c r="F854" s="4" t="s">
        <v>3</v>
      </c>
      <c r="G854" s="1" t="s">
        <v>103</v>
      </c>
      <c r="H854" s="3" t="str">
        <f t="shared" si="13"/>
        <v>Other Than Commercial</v>
      </c>
      <c r="I854" s="3" t="str">
        <f>IF(IFERROR(SEARCH("N/A",CID_DB[[#This Row],[ NSN ]]),-1)&lt;&gt;-1,"",LEFT(SUBSTITUTE(SUBSTITUTE(SUBSTITUTE(SUBSTITUTE(SUBSTITUTE(CID_DB[[#This Row],[ NSN ]],"-","")," ","")," ",""),"‐",""),"NA",""),13))</f>
        <v/>
      </c>
      <c r="J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Z2091B3000xx|Z2091B3000xx|K Band ITMs 1 unit RE|</v>
      </c>
    </row>
    <row r="855" spans="1:10" x14ac:dyDescent="0.35">
      <c r="A855" s="1" t="s">
        <v>3</v>
      </c>
      <c r="B855" s="1" t="s">
        <v>1415</v>
      </c>
      <c r="C855" s="1" t="s">
        <v>1535</v>
      </c>
      <c r="D855" s="1" t="s">
        <v>1535</v>
      </c>
      <c r="E855" s="1" t="s">
        <v>1536</v>
      </c>
      <c r="F855" s="4" t="s">
        <v>3</v>
      </c>
      <c r="G855" s="1" t="s">
        <v>103</v>
      </c>
      <c r="H855" s="3" t="str">
        <f t="shared" si="13"/>
        <v>Other Than Commercial</v>
      </c>
      <c r="I855" s="3" t="str">
        <f>IF(IFERROR(SEARCH("N/A",CID_DB[[#This Row],[ NSN ]]),-1)&lt;&gt;-1,"",LEFT(SUBSTITUTE(SUBSTITUTE(SUBSTITUTE(SUBSTITUTE(SUBSTITUTE(CID_DB[[#This Row],[ NSN ]],"-","")," ","")," ",""),"‐",""),"NA",""),13))</f>
        <v/>
      </c>
      <c r="J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Z2091B337|Z2091B337|OPIR CSSTE POWER SENSOR Tray|</v>
      </c>
    </row>
    <row r="856" spans="1:10" x14ac:dyDescent="0.35">
      <c r="A856" s="1" t="s">
        <v>3</v>
      </c>
      <c r="B856" s="1" t="s">
        <v>1415</v>
      </c>
      <c r="C856" s="1" t="s">
        <v>1537</v>
      </c>
      <c r="D856" s="1" t="s">
        <v>1537</v>
      </c>
      <c r="E856" s="1" t="s">
        <v>1538</v>
      </c>
      <c r="F856" s="4" t="s">
        <v>3</v>
      </c>
      <c r="G856" s="1" t="s">
        <v>103</v>
      </c>
      <c r="H856" s="3" t="str">
        <f t="shared" si="13"/>
        <v>Other Than Commercial</v>
      </c>
      <c r="I856" s="3" t="str">
        <f>IF(IFERROR(SEARCH("N/A",CID_DB[[#This Row],[ NSN ]]),-1)&lt;&gt;-1,"",LEFT(SUBSTITUTE(SUBSTITUTE(SUBSTITUTE(SUBSTITUTE(SUBSTITUTE(CID_DB[[#This Row],[ NSN ]],"-","")," ","")," ",""),"‐",""),"NA",""),13))</f>
        <v/>
      </c>
      <c r="J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Z2091B794|Z2091B794|ITM Controller and cables|</v>
      </c>
    </row>
    <row r="857" spans="1:10" x14ac:dyDescent="0.35">
      <c r="A857" s="1" t="s">
        <v>3</v>
      </c>
      <c r="B857" s="1" t="s">
        <v>1415</v>
      </c>
      <c r="C857" s="1" t="s">
        <v>1539</v>
      </c>
      <c r="D857" s="1" t="s">
        <v>1539</v>
      </c>
      <c r="E857" s="1" t="s">
        <v>1540</v>
      </c>
      <c r="F857" s="4" t="s">
        <v>3</v>
      </c>
      <c r="G857" s="1" t="s">
        <v>103</v>
      </c>
      <c r="H857" s="3" t="str">
        <f t="shared" si="13"/>
        <v>Other Than Commercial</v>
      </c>
      <c r="I857" s="3" t="str">
        <f>IF(IFERROR(SEARCH("N/A",CID_DB[[#This Row],[ NSN ]]),-1)&lt;&gt;-1,"",LEFT(SUBSTITUTE(SUBSTITUTE(SUBSTITUTE(SUBSTITUTE(SUBSTITUTE(CID_DB[[#This Row],[ NSN ]],"-","")," ","")," ",""),"‐",""),"NA",""),13))</f>
        <v/>
      </c>
      <c r="J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Z2091B795|Z2091B795|Z2091B795 QBand Chassis Millitech|</v>
      </c>
    </row>
    <row r="858" spans="1:10" x14ac:dyDescent="0.35">
      <c r="A858" s="1" t="s">
        <v>3</v>
      </c>
      <c r="B858" s="1" t="s">
        <v>1541</v>
      </c>
      <c r="C858" s="1" t="s">
        <v>1542</v>
      </c>
      <c r="D858" s="1" t="s">
        <v>3</v>
      </c>
      <c r="E858" s="1" t="s">
        <v>1543</v>
      </c>
      <c r="F858" s="4" t="s">
        <v>1544</v>
      </c>
      <c r="G858" s="1" t="s">
        <v>8</v>
      </c>
      <c r="H858" s="3" t="str">
        <f t="shared" si="13"/>
        <v>Commercial</v>
      </c>
      <c r="I858" s="3" t="str">
        <f>IF(IFERROR(SEARCH("N/A",CID_DB[[#This Row],[ NSN ]]),-1)&lt;&gt;-1,"",LEFT(SUBSTITUTE(SUBSTITUTE(SUBSTITUTE(SUBSTITUTE(SUBSTITUTE(CID_DB[[#This Row],[ NSN ]],"-","")," ","")," ",""),"‐",""),"NA",""),13))</f>
        <v>2840015031701</v>
      </c>
      <c r="J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5130T00G01||T700GE701D Engine|2840015031701</v>
      </c>
    </row>
    <row r="859" spans="1:10" x14ac:dyDescent="0.35">
      <c r="A859" s="1" t="s">
        <v>3</v>
      </c>
      <c r="B859" s="1" t="s">
        <v>1541</v>
      </c>
      <c r="C859" s="1" t="s">
        <v>253</v>
      </c>
      <c r="D859" s="1" t="s">
        <v>3</v>
      </c>
      <c r="E859" s="1" t="s">
        <v>6943</v>
      </c>
      <c r="F859" s="4" t="s">
        <v>3</v>
      </c>
      <c r="G859" s="1" t="s">
        <v>8</v>
      </c>
      <c r="H859" s="3" t="str">
        <f t="shared" si="13"/>
        <v>Commercial</v>
      </c>
      <c r="I859" s="3" t="str">
        <f>IF(IFERROR(SEARCH("N/A",CID_DB[[#This Row],[ NSN ]]),-1)&lt;&gt;-1,"",LEFT(SUBSTITUTE(SUBSTITUTE(SUBSTITUTE(SUBSTITUTE(SUBSTITUTE(CID_DB[[#This Row],[ NSN ]],"-","")," ","")," ",""),"‐",""),"NA",""),13))</f>
        <v/>
      </c>
      <c r="J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N/A||Refurbished Services|</v>
      </c>
    </row>
    <row r="860" spans="1:10" x14ac:dyDescent="0.35">
      <c r="A860" s="1" t="s">
        <v>3</v>
      </c>
      <c r="B860" s="1" t="s">
        <v>1545</v>
      </c>
      <c r="C860" s="1" t="s">
        <v>1546</v>
      </c>
      <c r="D860" s="1" t="s">
        <v>3</v>
      </c>
      <c r="E860" s="1" t="s">
        <v>1547</v>
      </c>
      <c r="F860" s="4" t="s">
        <v>3</v>
      </c>
      <c r="G860" s="1" t="s">
        <v>103</v>
      </c>
      <c r="H860" s="3" t="str">
        <f t="shared" si="13"/>
        <v>Other Than Commercial</v>
      </c>
      <c r="I860" s="3" t="str">
        <f>IF(IFERROR(SEARCH("N/A",CID_DB[[#This Row],[ NSN ]]),-1)&lt;&gt;-1,"",LEFT(SUBSTITUTE(SUBSTITUTE(SUBSTITUTE(SUBSTITUTE(SUBSTITUTE(CID_DB[[#This Row],[ NSN ]],"-","")," ","")," ",""),"‐",""),"NA",""),13))</f>
        <v/>
      </c>
      <c r="J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MD1007100001||Beast Handheld Radio, Flat Dark Earth|</v>
      </c>
    </row>
    <row r="861" spans="1:10" x14ac:dyDescent="0.35">
      <c r="A861" s="1" t="s">
        <v>3</v>
      </c>
      <c r="B861" s="1" t="s">
        <v>1548</v>
      </c>
      <c r="C861" s="1" t="s">
        <v>1549</v>
      </c>
      <c r="D861" s="1" t="s">
        <v>1549</v>
      </c>
      <c r="E861" s="1" t="s">
        <v>1550</v>
      </c>
      <c r="F861" s="4" t="s">
        <v>3</v>
      </c>
      <c r="G861" s="1" t="s">
        <v>8</v>
      </c>
      <c r="H861" s="3" t="str">
        <f t="shared" si="13"/>
        <v>Commercial</v>
      </c>
      <c r="I861" s="3" t="str">
        <f>IF(IFERROR(SEARCH("N/A",CID_DB[[#This Row],[ NSN ]]),-1)&lt;&gt;-1,"",LEFT(SUBSTITUTE(SUBSTITUTE(SUBSTITUTE(SUBSTITUTE(SUBSTITUTE(CID_DB[[#This Row],[ NSN ]],"-","")," ","")," ",""),"‐",""),"NA",""),13))</f>
        <v/>
      </c>
      <c r="J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HM02904521|HM02904521|CEFS PUMP PKG ASSY|</v>
      </c>
    </row>
    <row r="862" spans="1:10" x14ac:dyDescent="0.35">
      <c r="A862" s="1" t="s">
        <v>3</v>
      </c>
      <c r="B862" s="1" t="s">
        <v>1548</v>
      </c>
      <c r="C862" s="1" t="s">
        <v>1551</v>
      </c>
      <c r="D862" s="1" t="s">
        <v>1551</v>
      </c>
      <c r="E862" s="1" t="s">
        <v>1552</v>
      </c>
      <c r="F862" s="4" t="s">
        <v>3</v>
      </c>
      <c r="G862" s="1" t="s">
        <v>8</v>
      </c>
      <c r="H862" s="3" t="str">
        <f t="shared" si="13"/>
        <v>Commercial</v>
      </c>
      <c r="I862" s="3" t="str">
        <f>IF(IFERROR(SEARCH("N/A",CID_DB[[#This Row],[ NSN ]]),-1)&lt;&gt;-1,"",LEFT(SUBSTITUTE(SUBSTITUTE(SUBSTITUTE(SUBSTITUTE(SUBSTITUTE(CID_DB[[#This Row],[ NSN ]],"-","")," ","")," ",""),"‐",""),"NA",""),13))</f>
        <v/>
      </c>
      <c r="J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HM02905511|HM02905511|CEFS HOSE ASSY|</v>
      </c>
    </row>
    <row r="863" spans="1:10" x14ac:dyDescent="0.35">
      <c r="A863" s="1" t="s">
        <v>3</v>
      </c>
      <c r="B863" s="1" t="s">
        <v>1548</v>
      </c>
      <c r="C863" s="1" t="s">
        <v>1553</v>
      </c>
      <c r="D863" s="1" t="s">
        <v>1553</v>
      </c>
      <c r="E863" s="1" t="s">
        <v>1552</v>
      </c>
      <c r="F863" s="4" t="s">
        <v>3</v>
      </c>
      <c r="G863" s="1" t="s">
        <v>8</v>
      </c>
      <c r="H863" s="3" t="str">
        <f t="shared" si="13"/>
        <v>Commercial</v>
      </c>
      <c r="I863" s="3" t="str">
        <f>IF(IFERROR(SEARCH("N/A",CID_DB[[#This Row],[ NSN ]]),-1)&lt;&gt;-1,"",LEFT(SUBSTITUTE(SUBSTITUTE(SUBSTITUTE(SUBSTITUTE(SUBSTITUTE(CID_DB[[#This Row],[ NSN ]],"-","")," ","")," ",""),"‐",""),"NA",""),13))</f>
        <v/>
      </c>
      <c r="J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HM02905521|HM02905521|CEFS HOSE ASSY|</v>
      </c>
    </row>
    <row r="864" spans="1:10" x14ac:dyDescent="0.35">
      <c r="A864" s="1" t="s">
        <v>3</v>
      </c>
      <c r="B864" s="1" t="s">
        <v>1548</v>
      </c>
      <c r="C864" s="1" t="s">
        <v>1554</v>
      </c>
      <c r="D864" s="1" t="s">
        <v>1554</v>
      </c>
      <c r="E864" s="1" t="s">
        <v>1552</v>
      </c>
      <c r="F864" s="4" t="s">
        <v>3</v>
      </c>
      <c r="G864" s="1" t="s">
        <v>8</v>
      </c>
      <c r="H864" s="3" t="str">
        <f t="shared" si="13"/>
        <v>Commercial</v>
      </c>
      <c r="I864" s="3" t="str">
        <f>IF(IFERROR(SEARCH("N/A",CID_DB[[#This Row],[ NSN ]]),-1)&lt;&gt;-1,"",LEFT(SUBSTITUTE(SUBSTITUTE(SUBSTITUTE(SUBSTITUTE(SUBSTITUTE(CID_DB[[#This Row],[ NSN ]],"-","")," ","")," ",""),"‐",""),"NA",""),13))</f>
        <v/>
      </c>
      <c r="J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HM02905611|HM02905611|CEFS HOSE ASSY|</v>
      </c>
    </row>
    <row r="865" spans="1:10" x14ac:dyDescent="0.35">
      <c r="A865" s="1" t="s">
        <v>3</v>
      </c>
      <c r="B865" s="1" t="s">
        <v>1548</v>
      </c>
      <c r="C865" s="1" t="s">
        <v>1555</v>
      </c>
      <c r="D865" s="1" t="s">
        <v>1555</v>
      </c>
      <c r="E865" s="1" t="s">
        <v>1556</v>
      </c>
      <c r="F865" s="4" t="s">
        <v>3</v>
      </c>
      <c r="G865" s="1" t="s">
        <v>8</v>
      </c>
      <c r="H865" s="3" t="str">
        <f t="shared" si="13"/>
        <v>Commercial</v>
      </c>
      <c r="I865" s="3" t="str">
        <f>IF(IFERROR(SEARCH("N/A",CID_DB[[#This Row],[ NSN ]]),-1)&lt;&gt;-1,"",LEFT(SUBSTITUTE(SUBSTITUTE(SUBSTITUTE(SUBSTITUTE(SUBSTITUTE(CID_DB[[#This Row],[ NSN ]],"-","")," ","")," ",""),"‐",""),"NA",""),13))</f>
        <v/>
      </c>
      <c r="J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HM02907611|HM02907611|CEFS SIGNAL COND|</v>
      </c>
    </row>
    <row r="866" spans="1:10" x14ac:dyDescent="0.35">
      <c r="A866" s="1" t="s">
        <v>3</v>
      </c>
      <c r="B866" s="1" t="s">
        <v>1548</v>
      </c>
      <c r="C866" s="1" t="s">
        <v>1557</v>
      </c>
      <c r="D866" s="1" t="s">
        <v>1557</v>
      </c>
      <c r="E866" s="1" t="s">
        <v>1558</v>
      </c>
      <c r="F866" s="4" t="s">
        <v>3</v>
      </c>
      <c r="G866" s="1" t="s">
        <v>8</v>
      </c>
      <c r="H866" s="3" t="str">
        <f t="shared" si="13"/>
        <v>Commercial</v>
      </c>
      <c r="I866" s="3" t="str">
        <f>IF(IFERROR(SEARCH("N/A",CID_DB[[#This Row],[ NSN ]]),-1)&lt;&gt;-1,"",LEFT(SUBSTITUTE(SUBSTITUTE(SUBSTITUTE(SUBSTITUTE(SUBSTITUTE(CID_DB[[#This Row],[ NSN ]],"-","")," ","")," ",""),"‐",""),"NA",""),13))</f>
        <v/>
      </c>
      <c r="J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HM029502111|HM029502111|CEFS AKIT, FIXED PRV|</v>
      </c>
    </row>
    <row r="867" spans="1:10" x14ac:dyDescent="0.35">
      <c r="A867" s="1" t="s">
        <v>3</v>
      </c>
      <c r="B867" s="1" t="s">
        <v>1559</v>
      </c>
      <c r="C867" s="1">
        <v>4504587</v>
      </c>
      <c r="D867" s="1">
        <v>4504587</v>
      </c>
      <c r="E867" s="1" t="s">
        <v>1560</v>
      </c>
      <c r="F867" s="4" t="s">
        <v>1561</v>
      </c>
      <c r="G867" s="1" t="s">
        <v>8</v>
      </c>
      <c r="H867" s="3" t="str">
        <f t="shared" si="13"/>
        <v>Commercial</v>
      </c>
      <c r="I867" s="3" t="str">
        <f>IF(IFERROR(SEARCH("N/A",CID_DB[[#This Row],[ NSN ]]),-1)&lt;&gt;-1,"",LEFT(SUBSTITUTE(SUBSTITUTE(SUBSTITUTE(SUBSTITUTE(SUBSTITUTE(CID_DB[[#This Row],[ NSN ]],"-","")," ","")," ",""),"‐",""),"NA",""),13))</f>
        <v>5970002415403</v>
      </c>
      <c r="J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4504587|4504587|DESU|5970002415403</v>
      </c>
    </row>
    <row r="868" spans="1:10" x14ac:dyDescent="0.35">
      <c r="A868" s="1" t="s">
        <v>3</v>
      </c>
      <c r="B868" s="1" t="s">
        <v>1559</v>
      </c>
      <c r="C868" s="1">
        <v>4508697</v>
      </c>
      <c r="D868" s="1">
        <v>4508697</v>
      </c>
      <c r="E868" s="1" t="s">
        <v>1562</v>
      </c>
      <c r="F868" s="4" t="s">
        <v>1563</v>
      </c>
      <c r="G868" s="1" t="s">
        <v>8</v>
      </c>
      <c r="H868" s="3" t="str">
        <f t="shared" si="13"/>
        <v>Commercial</v>
      </c>
      <c r="I868" s="3" t="str">
        <f>IF(IFERROR(SEARCH("N/A",CID_DB[[#This Row],[ NSN ]]),-1)&lt;&gt;-1,"",LEFT(SUBSTITUTE(SUBSTITUTE(SUBSTITUTE(SUBSTITUTE(SUBSTITUTE(CID_DB[[#This Row],[ NSN ]],"-","")," ","")," ",""),"‐",""),"NA",""),13))</f>
        <v>5999011167610</v>
      </c>
      <c r="J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4508697|4508697|Cover Plate FWA|5999011167610</v>
      </c>
    </row>
    <row r="869" spans="1:10" x14ac:dyDescent="0.35">
      <c r="A869" s="1" t="s">
        <v>3</v>
      </c>
      <c r="B869" s="1" t="s">
        <v>1559</v>
      </c>
      <c r="C869" s="1">
        <v>4508698</v>
      </c>
      <c r="D869" s="1">
        <v>4508698</v>
      </c>
      <c r="E869" s="1" t="s">
        <v>1564</v>
      </c>
      <c r="F869" s="4" t="s">
        <v>1565</v>
      </c>
      <c r="G869" s="1" t="s">
        <v>8</v>
      </c>
      <c r="H869" s="3" t="str">
        <f t="shared" si="13"/>
        <v>Commercial</v>
      </c>
      <c r="I869" s="3" t="str">
        <f>IF(IFERROR(SEARCH("N/A",CID_DB[[#This Row],[ NSN ]]),-1)&lt;&gt;-1,"",LEFT(SUBSTITUTE(SUBSTITUTE(SUBSTITUTE(SUBSTITUTE(SUBSTITUTE(CID_DB[[#This Row],[ NSN ]],"-","")," ","")," ",""),"‐",""),"NA",""),13))</f>
        <v>3120010069320</v>
      </c>
      <c r="J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4508698|4508698|Grommet FW Seal|3120010069320</v>
      </c>
    </row>
    <row r="870" spans="1:10" x14ac:dyDescent="0.35">
      <c r="A870" s="1" t="s">
        <v>3</v>
      </c>
      <c r="B870" s="1" t="s">
        <v>1559</v>
      </c>
      <c r="C870" s="1" t="s">
        <v>1566</v>
      </c>
      <c r="D870" s="1" t="s">
        <v>1566</v>
      </c>
      <c r="E870" s="1" t="s">
        <v>1567</v>
      </c>
      <c r="F870" s="4" t="s">
        <v>1568</v>
      </c>
      <c r="G870" s="1" t="s">
        <v>8</v>
      </c>
      <c r="H870" s="3" t="str">
        <f t="shared" si="13"/>
        <v>Commercial</v>
      </c>
      <c r="I870" s="3" t="str">
        <f>IF(IFERROR(SEARCH("N/A",CID_DB[[#This Row],[ NSN ]]),-1)&lt;&gt;-1,"",LEFT(SUBSTITUTE(SUBSTITUTE(SUBSTITUTE(SUBSTITUTE(SUBSTITUTE(CID_DB[[#This Row],[ NSN ]],"-","")," ","")," ",""),"‐",""),"NA",""),13))</f>
        <v>5995016124456</v>
      </c>
      <c r="J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164086100|164086100|Plate|5995016124456</v>
      </c>
    </row>
    <row r="871" spans="1:10" x14ac:dyDescent="0.35">
      <c r="A871" s="1" t="s">
        <v>3</v>
      </c>
      <c r="B871" s="1" t="s">
        <v>1559</v>
      </c>
      <c r="C871" s="1" t="s">
        <v>1569</v>
      </c>
      <c r="D871" s="1" t="s">
        <v>1569</v>
      </c>
      <c r="E871" s="1" t="s">
        <v>1567</v>
      </c>
      <c r="F871" s="4" t="s">
        <v>1570</v>
      </c>
      <c r="G871" s="1" t="s">
        <v>8</v>
      </c>
      <c r="H871" s="3" t="str">
        <f t="shared" si="13"/>
        <v>Commercial</v>
      </c>
      <c r="I871" s="3" t="str">
        <f>IF(IFERROR(SEARCH("N/A",CID_DB[[#This Row],[ NSN ]]),-1)&lt;&gt;-1,"",LEFT(SUBSTITUTE(SUBSTITUTE(SUBSTITUTE(SUBSTITUTE(SUBSTITUTE(CID_DB[[#This Row],[ NSN ]],"-","")," ","")," ",""),"‐",""),"NA",""),13))</f>
        <v>Unknown</v>
      </c>
      <c r="J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1690361|1690361|Plate|Unknown</v>
      </c>
    </row>
    <row r="872" spans="1:10" x14ac:dyDescent="0.35">
      <c r="A872" s="1" t="s">
        <v>3</v>
      </c>
      <c r="B872" s="1" t="s">
        <v>1559</v>
      </c>
      <c r="C872" s="1" t="s">
        <v>1571</v>
      </c>
      <c r="D872" s="1" t="s">
        <v>1571</v>
      </c>
      <c r="E872" s="1" t="s">
        <v>1572</v>
      </c>
      <c r="F872" s="4" t="s">
        <v>1573</v>
      </c>
      <c r="G872" s="1" t="s">
        <v>8</v>
      </c>
      <c r="H872" s="3" t="str">
        <f t="shared" si="13"/>
        <v>Commercial</v>
      </c>
      <c r="I872" s="3" t="str">
        <f>IF(IFERROR(SEARCH("N/A",CID_DB[[#This Row],[ NSN ]]),-1)&lt;&gt;-1,"",LEFT(SUBSTITUTE(SUBSTITUTE(SUBSTITUTE(SUBSTITUTE(SUBSTITUTE(CID_DB[[#This Row],[ NSN ]],"-","")," ","")," ",""),"‐",""),"NA",""),13))</f>
        <v>5999011058542</v>
      </c>
      <c r="J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1690371|1690371|Grommet|5999011058542</v>
      </c>
    </row>
    <row r="873" spans="1:10" x14ac:dyDescent="0.35">
      <c r="A873" s="1" t="s">
        <v>3</v>
      </c>
      <c r="B873" s="1" t="s">
        <v>1574</v>
      </c>
      <c r="C873" s="1" t="s">
        <v>1575</v>
      </c>
      <c r="D873" s="1" t="s">
        <v>1575</v>
      </c>
      <c r="E873" s="1" t="s">
        <v>1576</v>
      </c>
      <c r="F873" s="4" t="s">
        <v>1577</v>
      </c>
      <c r="G873" s="1" t="s">
        <v>8</v>
      </c>
      <c r="H873" s="3" t="str">
        <f t="shared" si="13"/>
        <v>Commercial</v>
      </c>
      <c r="I873" s="3" t="str">
        <f>IF(IFERROR(SEARCH("N/A",CID_DB[[#This Row],[ NSN ]]),-1)&lt;&gt;-1,"",LEFT(SUBSTITUTE(SUBSTITUTE(SUBSTITUTE(SUBSTITUTE(SUBSTITUTE(CID_DB[[#This Row],[ NSN ]],"-","")," ","")," ",""),"‐",""),"NA",""),13))</f>
        <v>6150015529028</v>
      </c>
      <c r="J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05015603|05015603|Cable, No 1 ENG|6150015529028</v>
      </c>
    </row>
    <row r="874" spans="1:10" x14ac:dyDescent="0.35">
      <c r="A874" s="1" t="s">
        <v>3</v>
      </c>
      <c r="B874" s="1" t="s">
        <v>1574</v>
      </c>
      <c r="C874" s="1" t="s">
        <v>1578</v>
      </c>
      <c r="D874" s="1" t="s">
        <v>1578</v>
      </c>
      <c r="E874" s="1" t="s">
        <v>1579</v>
      </c>
      <c r="F874" s="4" t="s">
        <v>1580</v>
      </c>
      <c r="G874" s="1" t="s">
        <v>8</v>
      </c>
      <c r="H874" s="3" t="str">
        <f t="shared" si="13"/>
        <v>Commercial</v>
      </c>
      <c r="I874" s="3" t="str">
        <f>IF(IFERROR(SEARCH("N/A",CID_DB[[#This Row],[ NSN ]]),-1)&lt;&gt;-1,"",LEFT(SUBSTITUTE(SUBSTITUTE(SUBSTITUTE(SUBSTITUTE(SUBSTITUTE(CID_DB[[#This Row],[ NSN ]],"-","")," ","")," ",""),"‐",""),"NA",""),13))</f>
        <v>6150015613009</v>
      </c>
      <c r="J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05015607|05015607|Cable Assy ENG2|6150015613009</v>
      </c>
    </row>
    <row r="875" spans="1:10" x14ac:dyDescent="0.35">
      <c r="A875" s="1" t="s">
        <v>3</v>
      </c>
      <c r="B875" s="1" t="s">
        <v>1574</v>
      </c>
      <c r="C875" s="1" t="s">
        <v>1581</v>
      </c>
      <c r="D875" s="1" t="s">
        <v>1581</v>
      </c>
      <c r="E875" s="1" t="s">
        <v>1576</v>
      </c>
      <c r="F875" s="4" t="s">
        <v>1582</v>
      </c>
      <c r="G875" s="1" t="s">
        <v>8</v>
      </c>
      <c r="H875" s="3" t="str">
        <f t="shared" si="13"/>
        <v>Commercial</v>
      </c>
      <c r="I875" s="3" t="str">
        <f>IF(IFERROR(SEARCH("N/A",CID_DB[[#This Row],[ NSN ]]),-1)&lt;&gt;-1,"",LEFT(SUBSTITUTE(SUBSTITUTE(SUBSTITUTE(SUBSTITUTE(SUBSTITUTE(CID_DB[[#This Row],[ NSN ]],"-","")," ","")," ",""),"‐",""),"NA",""),13))</f>
        <v>6150015533948</v>
      </c>
      <c r="J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05015703|05015703|Cable, No 1 ENG|6150015533948</v>
      </c>
    </row>
    <row r="876" spans="1:10" x14ac:dyDescent="0.35">
      <c r="A876" s="1" t="s">
        <v>3</v>
      </c>
      <c r="B876" s="1" t="s">
        <v>1574</v>
      </c>
      <c r="C876" s="1" t="s">
        <v>1583</v>
      </c>
      <c r="D876" s="1" t="s">
        <v>1583</v>
      </c>
      <c r="E876" s="1" t="s">
        <v>1584</v>
      </c>
      <c r="F876" s="4" t="s">
        <v>1585</v>
      </c>
      <c r="G876" s="1" t="s">
        <v>8</v>
      </c>
      <c r="H876" s="3" t="str">
        <f t="shared" si="13"/>
        <v>Commercial</v>
      </c>
      <c r="I876" s="3" t="str">
        <f>IF(IFERROR(SEARCH("N/A",CID_DB[[#This Row],[ NSN ]]),-1)&lt;&gt;-1,"",LEFT(SUBSTITUTE(SUBSTITUTE(SUBSTITUTE(SUBSTITUTE(SUBSTITUTE(CID_DB[[#This Row],[ NSN ]],"-","")," ","")," ",""),"‐",""),"NA",""),13))</f>
        <v>6150015533951</v>
      </c>
      <c r="J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05015704|05015704|Cable, No 2 ENG|6150015533951</v>
      </c>
    </row>
    <row r="877" spans="1:10" x14ac:dyDescent="0.35">
      <c r="A877" s="1" t="s">
        <v>3</v>
      </c>
      <c r="B877" s="1" t="s">
        <v>1574</v>
      </c>
      <c r="C877" s="1" t="s">
        <v>1586</v>
      </c>
      <c r="D877" s="1" t="s">
        <v>1586</v>
      </c>
      <c r="E877" s="1" t="s">
        <v>1587</v>
      </c>
      <c r="F877" s="4" t="s">
        <v>1588</v>
      </c>
      <c r="G877" s="1" t="s">
        <v>8</v>
      </c>
      <c r="H877" s="3" t="str">
        <f t="shared" si="13"/>
        <v>Commercial</v>
      </c>
      <c r="I877" s="3" t="str">
        <f>IF(IFERROR(SEARCH("N/A",CID_DB[[#This Row],[ NSN ]]),-1)&lt;&gt;-1,"",LEFT(SUBSTITUTE(SUBSTITUTE(SUBSTITUTE(SUBSTITUTE(SUBSTITUTE(CID_DB[[#This Row],[ NSN ]],"-","")," ","")," ",""),"‐",""),"NA",""),13))</f>
        <v>6150015607923</v>
      </c>
      <c r="J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511320201|511320201|Cable AY, ENG 1|6150015607923</v>
      </c>
    </row>
    <row r="878" spans="1:10" x14ac:dyDescent="0.35">
      <c r="A878" s="1" t="s">
        <v>3</v>
      </c>
      <c r="B878" s="1" t="s">
        <v>1574</v>
      </c>
      <c r="C878" s="1" t="s">
        <v>1589</v>
      </c>
      <c r="D878" s="1" t="s">
        <v>1589</v>
      </c>
      <c r="E878" s="1" t="s">
        <v>1590</v>
      </c>
      <c r="F878" s="4" t="s">
        <v>1591</v>
      </c>
      <c r="G878" s="1" t="s">
        <v>8</v>
      </c>
      <c r="H878" s="3" t="str">
        <f t="shared" si="13"/>
        <v>Commercial</v>
      </c>
      <c r="I878" s="3" t="str">
        <f>IF(IFERROR(SEARCH("N/A",CID_DB[[#This Row],[ NSN ]]),-1)&lt;&gt;-1,"",LEFT(SUBSTITUTE(SUBSTITUTE(SUBSTITUTE(SUBSTITUTE(SUBSTITUTE(CID_DB[[#This Row],[ NSN ]],"-","")," ","")," ",""),"‐",""),"NA",""),13))</f>
        <v>6150015607924</v>
      </c>
      <c r="J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511340101|511340101|Cable AY, ENG 2|6150015607924</v>
      </c>
    </row>
    <row r="879" spans="1:10" x14ac:dyDescent="0.35">
      <c r="A879" s="1" t="s">
        <v>3</v>
      </c>
      <c r="B879" s="1" t="s">
        <v>1574</v>
      </c>
      <c r="C879" s="1" t="s">
        <v>1592</v>
      </c>
      <c r="D879" s="1" t="s">
        <v>1592</v>
      </c>
      <c r="E879" s="1" t="s">
        <v>1587</v>
      </c>
      <c r="F879" s="4" t="s">
        <v>1593</v>
      </c>
      <c r="G879" s="1" t="s">
        <v>8</v>
      </c>
      <c r="H879" s="3" t="str">
        <f t="shared" si="13"/>
        <v>Commercial</v>
      </c>
      <c r="I879" s="3" t="str">
        <f>IF(IFERROR(SEARCH("N/A",CID_DB[[#This Row],[ NSN ]]),-1)&lt;&gt;-1,"",LEFT(SUBSTITUTE(SUBSTITUTE(SUBSTITUTE(SUBSTITUTE(SUBSTITUTE(CID_DB[[#This Row],[ NSN ]],"-","")," ","")," ",""),"‐",""),"NA",""),13))</f>
        <v>6150015607926</v>
      </c>
      <c r="J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511350101|511350101|Cable AY, ENG 1|6150015607926</v>
      </c>
    </row>
    <row r="880" spans="1:10" x14ac:dyDescent="0.35">
      <c r="A880" s="1" t="s">
        <v>3</v>
      </c>
      <c r="B880" s="1" t="s">
        <v>1574</v>
      </c>
      <c r="C880" s="1" t="s">
        <v>1594</v>
      </c>
      <c r="D880" s="1" t="s">
        <v>1594</v>
      </c>
      <c r="E880" s="1" t="s">
        <v>1590</v>
      </c>
      <c r="F880" s="4" t="s">
        <v>1595</v>
      </c>
      <c r="G880" s="1" t="s">
        <v>8</v>
      </c>
      <c r="H880" s="3" t="str">
        <f t="shared" si="13"/>
        <v>Commercial</v>
      </c>
      <c r="I880" s="3" t="str">
        <f>IF(IFERROR(SEARCH("N/A",CID_DB[[#This Row],[ NSN ]]),-1)&lt;&gt;-1,"",LEFT(SUBSTITUTE(SUBSTITUTE(SUBSTITUTE(SUBSTITUTE(SUBSTITUTE(CID_DB[[#This Row],[ NSN ]],"-","")," ","")," ",""),"‐",""),"NA",""),13))</f>
        <v>6150015607928</v>
      </c>
      <c r="J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511360201|511360201|Cable AY, ENG 2|6150015607928</v>
      </c>
    </row>
    <row r="881" spans="1:10" x14ac:dyDescent="0.35">
      <c r="A881" s="1" t="s">
        <v>3</v>
      </c>
      <c r="B881" s="1" t="s">
        <v>1574</v>
      </c>
      <c r="C881" s="1" t="s">
        <v>1596</v>
      </c>
      <c r="D881" s="1" t="s">
        <v>1596</v>
      </c>
      <c r="E881" s="1" t="s">
        <v>1597</v>
      </c>
      <c r="F881" s="4" t="s">
        <v>1598</v>
      </c>
      <c r="G881" s="1" t="s">
        <v>8</v>
      </c>
      <c r="H881" s="3" t="str">
        <f t="shared" si="13"/>
        <v>Commercial</v>
      </c>
      <c r="I881" s="3" t="str">
        <f>IF(IFERROR(SEARCH("N/A",CID_DB[[#This Row],[ NSN ]]),-1)&lt;&gt;-1,"",LEFT(SUBSTITUTE(SUBSTITUTE(SUBSTITUTE(SUBSTITUTE(SUBSTITUTE(CID_DB[[#This Row],[ NSN ]],"-","")," ","")," ",""),"‐",""),"NA",""),13))</f>
        <v>5895015761873</v>
      </c>
      <c r="J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7060002806103|7060002806103|IVHMS/IVHMU|5895015761873</v>
      </c>
    </row>
    <row r="882" spans="1:10" x14ac:dyDescent="0.35">
      <c r="A882" s="1" t="s">
        <v>3</v>
      </c>
      <c r="B882" s="1" t="s">
        <v>1574</v>
      </c>
      <c r="C882" s="1" t="s">
        <v>1599</v>
      </c>
      <c r="D882" s="1" t="s">
        <v>1599</v>
      </c>
      <c r="E882" s="1" t="s">
        <v>1600</v>
      </c>
      <c r="F882" s="4" t="s">
        <v>1601</v>
      </c>
      <c r="G882" s="1" t="s">
        <v>8</v>
      </c>
      <c r="H882" s="3" t="str">
        <f t="shared" si="13"/>
        <v>Commercial</v>
      </c>
      <c r="I882" s="3" t="str">
        <f>IF(IFERROR(SEARCH("N/A",CID_DB[[#This Row],[ NSN ]]),-1)&lt;&gt;-1,"",LEFT(SUBSTITUTE(SUBSTITUTE(SUBSTITUTE(SUBSTITUTE(SUBSTITUTE(CID_DB[[#This Row],[ NSN ]],"-","")," ","")," ",""),"‐",""),"NA",""),13))</f>
        <v>1560015652513</v>
      </c>
      <c r="J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300758557101|300758557101|MTG BKT, ACCEL|1560015652513</v>
      </c>
    </row>
    <row r="883" spans="1:10" x14ac:dyDescent="0.35">
      <c r="A883" s="1" t="s">
        <v>3</v>
      </c>
      <c r="B883" s="1" t="s">
        <v>1574</v>
      </c>
      <c r="C883" s="1" t="s">
        <v>1602</v>
      </c>
      <c r="D883" s="1" t="s">
        <v>1602</v>
      </c>
      <c r="E883" s="1" t="s">
        <v>1600</v>
      </c>
      <c r="F883" s="4" t="s">
        <v>1603</v>
      </c>
      <c r="G883" s="1" t="s">
        <v>8</v>
      </c>
      <c r="H883" s="3" t="str">
        <f t="shared" si="13"/>
        <v>Commercial</v>
      </c>
      <c r="I883" s="3" t="str">
        <f>IF(IFERROR(SEARCH("N/A",CID_DB[[#This Row],[ NSN ]]),-1)&lt;&gt;-1,"",LEFT(SUBSTITUTE(SUBSTITUTE(SUBSTITUTE(SUBSTITUTE(SUBSTITUTE(CID_DB[[#This Row],[ NSN ]],"-","")," ","")," ",""),"‐",""),"NA",""),13))</f>
        <v>1560015652515</v>
      </c>
      <c r="J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300758557201|300758557201|MTG BKT, ACCEL|1560015652515</v>
      </c>
    </row>
    <row r="884" spans="1:10" x14ac:dyDescent="0.35">
      <c r="A884" s="1" t="s">
        <v>3</v>
      </c>
      <c r="B884" s="1" t="s">
        <v>1574</v>
      </c>
      <c r="C884" s="1" t="s">
        <v>1604</v>
      </c>
      <c r="D884" s="1" t="s">
        <v>1604</v>
      </c>
      <c r="E884" s="1" t="s">
        <v>1605</v>
      </c>
      <c r="F884" s="4" t="s">
        <v>1606</v>
      </c>
      <c r="G884" s="1" t="s">
        <v>8</v>
      </c>
      <c r="H884" s="3" t="str">
        <f t="shared" si="13"/>
        <v>Commercial</v>
      </c>
      <c r="I884" s="3" t="str">
        <f>IF(IFERROR(SEARCH("N/A",CID_DB[[#This Row],[ NSN ]]),-1)&lt;&gt;-1,"",LEFT(SUBSTITUTE(SUBSTITUTE(SUBSTITUTE(SUBSTITUTE(SUBSTITUTE(CID_DB[[#This Row],[ NSN ]],"-","")," ","")," ",""),"‐",""),"NA",""),13))</f>
        <v>1680015732943</v>
      </c>
      <c r="J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300758559901|300758559901|BKT, OIL COOLER|1680015732943</v>
      </c>
    </row>
    <row r="885" spans="1:10" x14ac:dyDescent="0.35">
      <c r="A885" s="1" t="s">
        <v>3</v>
      </c>
      <c r="B885" s="1" t="s">
        <v>1574</v>
      </c>
      <c r="C885" s="1" t="s">
        <v>1607</v>
      </c>
      <c r="D885" s="1" t="s">
        <v>1607</v>
      </c>
      <c r="E885" s="1" t="s">
        <v>1600</v>
      </c>
      <c r="F885" s="4" t="s">
        <v>1608</v>
      </c>
      <c r="G885" s="1" t="s">
        <v>8</v>
      </c>
      <c r="H885" s="3" t="str">
        <f t="shared" si="13"/>
        <v>Commercial</v>
      </c>
      <c r="I885" s="3" t="str">
        <f>IF(IFERROR(SEARCH("N/A",CID_DB[[#This Row],[ NSN ]]),-1)&lt;&gt;-1,"",LEFT(SUBSTITUTE(SUBSTITUTE(SUBSTITUTE(SUBSTITUTE(SUBSTITUTE(CID_DB[[#This Row],[ NSN ]],"-","")," ","")," ",""),"‐",""),"NA",""),13))</f>
        <v>1560015652517</v>
      </c>
      <c r="J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300785550101|300785550101|MTG BKT, ACCEL|1560015652517</v>
      </c>
    </row>
    <row r="886" spans="1:10" x14ac:dyDescent="0.35">
      <c r="A886" s="1" t="s">
        <v>3</v>
      </c>
      <c r="B886" s="1" t="s">
        <v>1574</v>
      </c>
      <c r="C886" s="1" t="s">
        <v>1609</v>
      </c>
      <c r="D886" s="1" t="s">
        <v>1609</v>
      </c>
      <c r="E886" s="1" t="s">
        <v>1610</v>
      </c>
      <c r="F886" s="4" t="s">
        <v>3</v>
      </c>
      <c r="G886" s="1" t="s">
        <v>8</v>
      </c>
      <c r="H886" s="3" t="str">
        <f t="shared" si="13"/>
        <v>Commercial</v>
      </c>
      <c r="I886" s="3" t="str">
        <f>IF(IFERROR(SEARCH("N/A",CID_DB[[#This Row],[ NSN ]]),-1)&lt;&gt;-1,"",LEFT(SUBSTITUTE(SUBSTITUTE(SUBSTITUTE(SUBSTITUTE(SUBSTITUTE(CID_DB[[#This Row],[ NSN ]],"-","")," ","")," ",""),"‐",""),"NA",""),13))</f>
        <v/>
      </c>
      <c r="J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384324114|384324114|Sensing Element|</v>
      </c>
    </row>
    <row r="887" spans="1:10" x14ac:dyDescent="0.35">
      <c r="A887" s="1" t="s">
        <v>3</v>
      </c>
      <c r="B887" s="1" t="s">
        <v>1574</v>
      </c>
      <c r="C887" s="1" t="s">
        <v>1611</v>
      </c>
      <c r="D887" s="1" t="s">
        <v>1611</v>
      </c>
      <c r="E887" s="1" t="s">
        <v>1612</v>
      </c>
      <c r="F887" s="4" t="s">
        <v>1613</v>
      </c>
      <c r="G887" s="1" t="s">
        <v>8</v>
      </c>
      <c r="H887" s="3" t="str">
        <f t="shared" si="13"/>
        <v>Commercial</v>
      </c>
      <c r="I887" s="3" t="str">
        <f>IF(IFERROR(SEARCH("N/A",CID_DB[[#This Row],[ NSN ]]),-1)&lt;&gt;-1,"",LEFT(SUBSTITUTE(SUBSTITUTE(SUBSTITUTE(SUBSTITUTE(SUBSTITUTE(CID_DB[[#This Row],[ NSN ]],"-","")," ","")," ",""),"‐",""),"NA",""),13))</f>
        <v>1560011069503</v>
      </c>
      <c r="J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7030703004108|7030703004108|Tank Unit|1560011069503</v>
      </c>
    </row>
    <row r="888" spans="1:10" x14ac:dyDescent="0.35">
      <c r="A888" s="1" t="s">
        <v>3</v>
      </c>
      <c r="B888" s="1" t="s">
        <v>1574</v>
      </c>
      <c r="C888" s="1" t="s">
        <v>1614</v>
      </c>
      <c r="D888" s="1" t="s">
        <v>1614</v>
      </c>
      <c r="E888" s="1" t="s">
        <v>1615</v>
      </c>
      <c r="F888" s="4" t="s">
        <v>1616</v>
      </c>
      <c r="G888" s="1" t="s">
        <v>8</v>
      </c>
      <c r="H888" s="3" t="str">
        <f t="shared" si="13"/>
        <v>Commercial</v>
      </c>
      <c r="I888" s="3" t="str">
        <f>IF(IFERROR(SEARCH("N/A",CID_DB[[#This Row],[ NSN ]]),-1)&lt;&gt;-1,"",LEFT(SUBSTITUTE(SUBSTITUTE(SUBSTITUTE(SUBSTITUTE(SUBSTITUTE(CID_DB[[#This Row],[ NSN ]],"-","")," ","")," ",""),"‐",""),"NA",""),13))</f>
        <v>6680011138208</v>
      </c>
      <c r="J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7030703004110|7030703004110|Control Unit|6680011138208</v>
      </c>
    </row>
    <row r="889" spans="1:10" x14ac:dyDescent="0.35">
      <c r="A889" s="1" t="s">
        <v>3</v>
      </c>
      <c r="B889" s="1" t="s">
        <v>1574</v>
      </c>
      <c r="C889" s="1" t="s">
        <v>1617</v>
      </c>
      <c r="D889" s="1" t="s">
        <v>1617</v>
      </c>
      <c r="E889" s="1" t="s">
        <v>1618</v>
      </c>
      <c r="F889" s="4" t="s">
        <v>1619</v>
      </c>
      <c r="G889" s="1" t="s">
        <v>8</v>
      </c>
      <c r="H889" s="3" t="str">
        <f t="shared" si="13"/>
        <v>Commercial</v>
      </c>
      <c r="I889" s="3" t="str">
        <f>IF(IFERROR(SEARCH("N/A",CID_DB[[#This Row],[ NSN ]]),-1)&lt;&gt;-1,"",LEFT(SUBSTITUTE(SUBSTITUTE(SUBSTITUTE(SUBSTITUTE(SUBSTITUTE(CID_DB[[#This Row],[ NSN ]],"-","")," ","")," ",""),"‐",""),"NA",""),13))</f>
        <v>5905015739399</v>
      </c>
      <c r="J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30075755920104|30075755920104|Sensor Bracket HFA|5905015739399</v>
      </c>
    </row>
    <row r="890" spans="1:10" x14ac:dyDescent="0.35">
      <c r="A890" s="1" t="s">
        <v>3</v>
      </c>
      <c r="B890" s="1" t="s">
        <v>1574</v>
      </c>
      <c r="C890" s="1" t="s">
        <v>1620</v>
      </c>
      <c r="D890" s="1" t="s">
        <v>1620</v>
      </c>
      <c r="E890" s="1" t="s">
        <v>1621</v>
      </c>
      <c r="F890" s="4" t="s">
        <v>1622</v>
      </c>
      <c r="G890" s="1" t="s">
        <v>8</v>
      </c>
      <c r="H890" s="3" t="str">
        <f t="shared" si="13"/>
        <v>Commercial</v>
      </c>
      <c r="I890" s="3" t="str">
        <f>IF(IFERROR(SEARCH("N/A",CID_DB[[#This Row],[ NSN ]]),-1)&lt;&gt;-1,"",LEFT(SUBSTITUTE(SUBSTITUTE(SUBSTITUTE(SUBSTITUTE(SUBSTITUTE(CID_DB[[#This Row],[ NSN ]],"-","")," ","")," ",""),"‐",""),"NA",""),13))</f>
        <v>5340015652317</v>
      </c>
      <c r="J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30075755920107|30075755920107|Bracket Angle|5340015652317</v>
      </c>
    </row>
    <row r="891" spans="1:10" x14ac:dyDescent="0.35">
      <c r="A891" s="1" t="s">
        <v>3</v>
      </c>
      <c r="B891" s="1" t="s">
        <v>1574</v>
      </c>
      <c r="C891" s="1" t="s">
        <v>1623</v>
      </c>
      <c r="D891" s="1" t="s">
        <v>1623</v>
      </c>
      <c r="E891" s="1" t="s">
        <v>1621</v>
      </c>
      <c r="F891" s="4" t="s">
        <v>1624</v>
      </c>
      <c r="G891" s="1" t="s">
        <v>8</v>
      </c>
      <c r="H891" s="3" t="str">
        <f t="shared" si="13"/>
        <v>Commercial</v>
      </c>
      <c r="I891" s="3" t="str">
        <f>IF(IFERROR(SEARCH("N/A",CID_DB[[#This Row],[ NSN ]]),-1)&lt;&gt;-1,"",LEFT(SUBSTITUTE(SUBSTITUTE(SUBSTITUTE(SUBSTITUTE(SUBSTITUTE(CID_DB[[#This Row],[ NSN ]],"-","")," ","")," ",""),"‐",""),"NA",""),13))</f>
        <v>5340015652329</v>
      </c>
      <c r="J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30075755920110|30075755920110|Bracket Angle|5340015652329</v>
      </c>
    </row>
    <row r="892" spans="1:10" x14ac:dyDescent="0.35">
      <c r="A892" s="1" t="s">
        <v>3</v>
      </c>
      <c r="B892" s="1" t="s">
        <v>1574</v>
      </c>
      <c r="C892" s="1" t="s">
        <v>1625</v>
      </c>
      <c r="D892" s="1" t="s">
        <v>1625</v>
      </c>
      <c r="E892" s="1" t="s">
        <v>1626</v>
      </c>
      <c r="F892" s="4" t="s">
        <v>1627</v>
      </c>
      <c r="G892" s="1" t="s">
        <v>8</v>
      </c>
      <c r="H892" s="3" t="str">
        <f t="shared" si="13"/>
        <v>Commercial</v>
      </c>
      <c r="I892" s="3" t="str">
        <f>IF(IFERROR(SEARCH("N/A",CID_DB[[#This Row],[ NSN ]]),-1)&lt;&gt;-1,"",LEFT(SUBSTITUTE(SUBSTITUTE(SUBSTITUTE(SUBSTITUTE(SUBSTITUTE(CID_DB[[#This Row],[ NSN ]],"-","")," ","")," ",""),"‐",""),"NA",""),13))</f>
        <v>2590016021697</v>
      </c>
      <c r="J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30075755930101|30075755930101|Bracket|2590016021697</v>
      </c>
    </row>
    <row r="893" spans="1:10" x14ac:dyDescent="0.35">
      <c r="A893" s="1" t="s">
        <v>3</v>
      </c>
      <c r="B893" s="1" t="s">
        <v>1574</v>
      </c>
      <c r="C893" s="1" t="s">
        <v>1628</v>
      </c>
      <c r="D893" s="1" t="s">
        <v>1628</v>
      </c>
      <c r="E893" s="1" t="s">
        <v>1629</v>
      </c>
      <c r="F893" s="4" t="s">
        <v>1619</v>
      </c>
      <c r="G893" s="1" t="s">
        <v>8</v>
      </c>
      <c r="H893" s="3" t="str">
        <f t="shared" si="13"/>
        <v>Commercial</v>
      </c>
      <c r="I893" s="3" t="str">
        <f>IF(IFERROR(SEARCH("N/A",CID_DB[[#This Row],[ NSN ]]),-1)&lt;&gt;-1,"",LEFT(SUBSTITUTE(SUBSTITUTE(SUBSTITUTE(SUBSTITUTE(SUBSTITUTE(CID_DB[[#This Row],[ NSN ]],"-","")," ","")," ",""),"‐",""),"NA",""),13))</f>
        <v>5905015739399</v>
      </c>
      <c r="J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30076355030101|30076355030101|MTG BKT|5905015739399</v>
      </c>
    </row>
    <row r="894" spans="1:10" x14ac:dyDescent="0.35">
      <c r="A894" s="1" t="s">
        <v>3</v>
      </c>
      <c r="B894" s="1" t="s">
        <v>1574</v>
      </c>
      <c r="C894" s="1" t="s">
        <v>1630</v>
      </c>
      <c r="D894" s="1" t="s">
        <v>1630</v>
      </c>
      <c r="E894" s="1" t="s">
        <v>1631</v>
      </c>
      <c r="F894" s="4" t="s">
        <v>1622</v>
      </c>
      <c r="G894" s="1" t="s">
        <v>8</v>
      </c>
      <c r="H894" s="3" t="str">
        <f t="shared" si="13"/>
        <v>Commercial</v>
      </c>
      <c r="I894" s="3" t="str">
        <f>IF(IFERROR(SEARCH("N/A",CID_DB[[#This Row],[ NSN ]]),-1)&lt;&gt;-1,"",LEFT(SUBSTITUTE(SUBSTITUTE(SUBSTITUTE(SUBSTITUTE(SUBSTITUTE(CID_DB[[#This Row],[ NSN ]],"-","")," ","")," ",""),"‐",""),"NA",""),13))</f>
        <v>5340015652317</v>
      </c>
      <c r="J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7030703004111|7030703004111|Signal Cond|5340015652317</v>
      </c>
    </row>
    <row r="895" spans="1:10" x14ac:dyDescent="0.35">
      <c r="A895" s="1" t="s">
        <v>3</v>
      </c>
      <c r="B895" s="1" t="s">
        <v>1574</v>
      </c>
      <c r="C895" s="1" t="s">
        <v>1632</v>
      </c>
      <c r="D895" s="1" t="s">
        <v>1632</v>
      </c>
      <c r="E895" s="1" t="s">
        <v>1633</v>
      </c>
      <c r="F895" s="4" t="s">
        <v>1624</v>
      </c>
      <c r="G895" s="1" t="s">
        <v>8</v>
      </c>
      <c r="H895" s="3" t="str">
        <f t="shared" si="13"/>
        <v>Commercial</v>
      </c>
      <c r="I895" s="3" t="str">
        <f>IF(IFERROR(SEARCH("N/A",CID_DB[[#This Row],[ NSN ]]),-1)&lt;&gt;-1,"",LEFT(SUBSTITUTE(SUBSTITUTE(SUBSTITUTE(SUBSTITUTE(SUBSTITUTE(CID_DB[[#This Row],[ NSN ]],"-","")," ","")," ",""),"‐",""),"NA",""),13))</f>
        <v>5340015652329</v>
      </c>
      <c r="J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7040006641117|7040006641117|Actuator|5340015652329</v>
      </c>
    </row>
    <row r="896" spans="1:10" x14ac:dyDescent="0.35">
      <c r="A896" s="1" t="s">
        <v>3</v>
      </c>
      <c r="B896" s="1" t="s">
        <v>1574</v>
      </c>
      <c r="C896" s="1" t="s">
        <v>1634</v>
      </c>
      <c r="D896" s="1" t="s">
        <v>1634</v>
      </c>
      <c r="E896" s="1" t="s">
        <v>1635</v>
      </c>
      <c r="F896" s="4" t="s">
        <v>1636</v>
      </c>
      <c r="G896" s="1" t="s">
        <v>8</v>
      </c>
      <c r="H896" s="3" t="str">
        <f t="shared" si="13"/>
        <v>Commercial</v>
      </c>
      <c r="I896" s="3" t="str">
        <f>IF(IFERROR(SEARCH("N/A",CID_DB[[#This Row],[ NSN ]]),-1)&lt;&gt;-1,"",LEFT(SUBSTITUTE(SUBSTITUTE(SUBSTITUTE(SUBSTITUTE(SUBSTITUTE(CID_DB[[#This Row],[ NSN ]],"-","")," ","")," ",""),"‐",""),"NA",""),13))</f>
        <v>1560011069097</v>
      </c>
      <c r="J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7055203002103|7055203002103|W Harness Assy|1560011069097</v>
      </c>
    </row>
    <row r="897" spans="1:10" x14ac:dyDescent="0.35">
      <c r="A897" s="1" t="s">
        <v>3</v>
      </c>
      <c r="B897" s="1" t="s">
        <v>1574</v>
      </c>
      <c r="C897" s="1" t="s">
        <v>1637</v>
      </c>
      <c r="D897" s="1" t="s">
        <v>1637</v>
      </c>
      <c r="E897" s="1" t="s">
        <v>1638</v>
      </c>
      <c r="F897" s="4" t="s">
        <v>1639</v>
      </c>
      <c r="G897" s="1" t="s">
        <v>8</v>
      </c>
      <c r="H897" s="3" t="str">
        <f t="shared" si="13"/>
        <v>Commercial</v>
      </c>
      <c r="I897" s="3" t="str">
        <f>IF(IFERROR(SEARCH("N/A",CID_DB[[#This Row],[ NSN ]]),-1)&lt;&gt;-1,"",LEFT(SUBSTITUTE(SUBSTITUTE(SUBSTITUTE(SUBSTITUTE(SUBSTITUTE(CID_DB[[#This Row],[ NSN ]],"-","")," ","")," ",""),"‐",""),"NA",""),13))</f>
        <v>6680015522724</v>
      </c>
      <c r="J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K101455030101|K101455030101|ACCEL, 4G, 60M|6680015522724</v>
      </c>
    </row>
    <row r="898" spans="1:10" x14ac:dyDescent="0.35">
      <c r="A898" s="1" t="s">
        <v>3</v>
      </c>
      <c r="B898" s="1" t="s">
        <v>1640</v>
      </c>
      <c r="C898" s="1" t="s">
        <v>1641</v>
      </c>
      <c r="D898" s="1" t="s">
        <v>3</v>
      </c>
      <c r="E898" s="1" t="s">
        <v>1642</v>
      </c>
      <c r="F898" s="4" t="s">
        <v>1643</v>
      </c>
      <c r="G898" s="1" t="s">
        <v>103</v>
      </c>
      <c r="H898" s="3" t="str">
        <f t="shared" si="13"/>
        <v>Other Than Commercial</v>
      </c>
      <c r="I898" s="3" t="str">
        <f>IF(IFERROR(SEARCH("N/A",CID_DB[[#This Row],[ NSN ]]),-1)&lt;&gt;-1,"",LEFT(SUBSTITUTE(SUBSTITUTE(SUBSTITUTE(SUBSTITUTE(SUBSTITUTE(CID_DB[[#This Row],[ NSN ]],"-","")," ","")," ",""),"‐",""),"NA",""),13))</f>
        <v>6130015395931</v>
      </c>
      <c r="J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330BC1012||Battery Charger|6130015395931</v>
      </c>
    </row>
    <row r="899" spans="1:10" x14ac:dyDescent="0.35">
      <c r="A899" s="1" t="s">
        <v>3</v>
      </c>
      <c r="B899" s="1" t="s">
        <v>1644</v>
      </c>
      <c r="C899" s="1" t="s">
        <v>1645</v>
      </c>
      <c r="D899" s="1" t="s">
        <v>3</v>
      </c>
      <c r="E899" s="1" t="s">
        <v>1646</v>
      </c>
      <c r="F899" s="4">
        <v>4920016156002</v>
      </c>
      <c r="G899" s="1" t="s">
        <v>8</v>
      </c>
      <c r="H899" s="3" t="str">
        <f t="shared" ref="H899:H962" si="14">IF(G899="Y - CID","Commercial",IF(G899="N - CID","Other Than Commercial","N/A"))</f>
        <v>Commercial</v>
      </c>
      <c r="I899" s="3" t="str">
        <f>IF(IFERROR(SEARCH("N/A",CID_DB[[#This Row],[ NSN ]]),-1)&lt;&gt;-1,"",LEFT(SUBSTITUTE(SUBSTITUTE(SUBSTITUTE(SUBSTITUTE(SUBSTITUTE(CID_DB[[#This Row],[ NSN ]],"-","")," ","")," ",""),"‐",""),"NA",""),13))</f>
        <v>4920016156002</v>
      </c>
      <c r="J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120755100||Universal Triple Hydraulic Test Stand, Diesel (UTHTS (D))|4920016156002</v>
      </c>
    </row>
    <row r="900" spans="1:10" x14ac:dyDescent="0.35">
      <c r="A900" s="1" t="s">
        <v>3</v>
      </c>
      <c r="B900" s="1" t="s">
        <v>1644</v>
      </c>
      <c r="C900" s="1" t="s">
        <v>1647</v>
      </c>
      <c r="D900" s="1" t="s">
        <v>3</v>
      </c>
      <c r="E900" s="1" t="s">
        <v>1648</v>
      </c>
      <c r="F900" s="4">
        <v>4920016153563</v>
      </c>
      <c r="G900" s="1" t="s">
        <v>8</v>
      </c>
      <c r="H900" s="3" t="str">
        <f t="shared" si="14"/>
        <v>Commercial</v>
      </c>
      <c r="I900" s="3" t="str">
        <f>IF(IFERROR(SEARCH("N/A",CID_DB[[#This Row],[ NSN ]]),-1)&lt;&gt;-1,"",LEFT(SUBSTITUTE(SUBSTITUTE(SUBSTITUTE(SUBSTITUTE(SUBSTITUTE(CID_DB[[#This Row],[ NSN ]],"-","")," ","")," ",""),"‐",""),"NA",""),13))</f>
        <v>4920016153563</v>
      </c>
      <c r="J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120756100||Universal Triple Hydraulic Test Stand, Electric (UTHTS €)|4920016153563</v>
      </c>
    </row>
    <row r="901" spans="1:10" x14ac:dyDescent="0.35">
      <c r="A901" s="1" t="s">
        <v>3</v>
      </c>
      <c r="B901" s="1" t="s">
        <v>1644</v>
      </c>
      <c r="C901" s="1" t="s">
        <v>1649</v>
      </c>
      <c r="D901" s="1" t="s">
        <v>3</v>
      </c>
      <c r="E901" s="1" t="s">
        <v>1650</v>
      </c>
      <c r="F901" s="4">
        <v>4920016809279</v>
      </c>
      <c r="G901" s="1" t="s">
        <v>8</v>
      </c>
      <c r="H901" s="3" t="str">
        <f t="shared" si="14"/>
        <v>Commercial</v>
      </c>
      <c r="I901" s="3" t="str">
        <f>IF(IFERROR(SEARCH("N/A",CID_DB[[#This Row],[ NSN ]]),-1)&lt;&gt;-1,"",LEFT(SUBSTITUTE(SUBSTITUTE(SUBSTITUTE(SUBSTITUTE(SUBSTITUTE(CID_DB[[#This Row],[ NSN ]],"-","")," ","")," ",""),"‐",""),"NA",""),13))</f>
        <v>4920016809279</v>
      </c>
      <c r="J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180347100||Backshop Tester Hydraulic Component Test Station (HCT12 HCTS)|4920016809279</v>
      </c>
    </row>
    <row r="902" spans="1:10" x14ac:dyDescent="0.35">
      <c r="A902" s="1" t="s">
        <v>3</v>
      </c>
      <c r="B902" s="1" t="s">
        <v>1644</v>
      </c>
      <c r="C902" s="1" t="s">
        <v>1651</v>
      </c>
      <c r="D902" s="1" t="s">
        <v>3</v>
      </c>
      <c r="E902" s="1" t="s">
        <v>1652</v>
      </c>
      <c r="F902" s="4">
        <v>4920016807968</v>
      </c>
      <c r="G902" s="1" t="s">
        <v>8</v>
      </c>
      <c r="H902" s="3" t="str">
        <f t="shared" si="14"/>
        <v>Commercial</v>
      </c>
      <c r="I902" s="3" t="str">
        <f>IF(IFERROR(SEARCH("N/A",CID_DB[[#This Row],[ NSN ]]),-1)&lt;&gt;-1,"",LEFT(SUBSTITUTE(SUBSTITUTE(SUBSTITUTE(SUBSTITUTE(SUBSTITUTE(CID_DB[[#This Row],[ NSN ]],"-","")," ","")," ",""),"‐",""),"NA",""),13))</f>
        <v>4920016807968</v>
      </c>
      <c r="J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180348100||Pump &amp; Motor Test Console (HCT14 P&amp;MTC)|4920016807968</v>
      </c>
    </row>
    <row r="903" spans="1:10" x14ac:dyDescent="0.35">
      <c r="A903" s="1" t="s">
        <v>3</v>
      </c>
      <c r="B903" s="1" t="s">
        <v>1644</v>
      </c>
      <c r="C903" s="1" t="s">
        <v>1653</v>
      </c>
      <c r="D903" s="1" t="s">
        <v>3</v>
      </c>
      <c r="E903" s="1" t="s">
        <v>1654</v>
      </c>
      <c r="F903" s="4">
        <v>4920016819525</v>
      </c>
      <c r="G903" s="1" t="s">
        <v>8</v>
      </c>
      <c r="H903" s="3" t="str">
        <f t="shared" si="14"/>
        <v>Commercial</v>
      </c>
      <c r="I903" s="3" t="str">
        <f>IF(IFERROR(SEARCH("N/A",CID_DB[[#This Row],[ NSN ]]),-1)&lt;&gt;-1,"",LEFT(SUBSTITUTE(SUBSTITUTE(SUBSTITUTE(SUBSTITUTE(SUBSTITUTE(CID_DB[[#This Row],[ NSN ]],"-","")," ","")," ",""),"‐",""),"NA",""),13))</f>
        <v>4920016819525</v>
      </c>
      <c r="J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180349100||Hydraulic Fluid Cooling Station (HCT40 HFCS)|4920016819525</v>
      </c>
    </row>
    <row r="904" spans="1:10" x14ac:dyDescent="0.35">
      <c r="A904" s="1" t="s">
        <v>3</v>
      </c>
      <c r="B904" s="1" t="s">
        <v>1644</v>
      </c>
      <c r="C904" s="1" t="s">
        <v>1655</v>
      </c>
      <c r="D904" s="1" t="s">
        <v>3</v>
      </c>
      <c r="E904" s="1" t="s">
        <v>1656</v>
      </c>
      <c r="F904" s="4">
        <v>4920016072985</v>
      </c>
      <c r="G904" s="1" t="s">
        <v>8</v>
      </c>
      <c r="H904" s="3" t="str">
        <f t="shared" si="14"/>
        <v>Commercial</v>
      </c>
      <c r="I904" s="3" t="str">
        <f>IF(IFERROR(SEARCH("N/A",CID_DB[[#This Row],[ NSN ]]),-1)&lt;&gt;-1,"",LEFT(SUBSTITUTE(SUBSTITUTE(SUBSTITUTE(SUBSTITUTE(SUBSTITUTE(CID_DB[[#This Row],[ NSN ]],"-","")," ","")," ",""),"‐",""),"NA",""),13))</f>
        <v>4920016072985</v>
      </c>
      <c r="J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101199100||Instrument Verification Sets (IVS)|4920016072985</v>
      </c>
    </row>
    <row r="905" spans="1:10" x14ac:dyDescent="0.35">
      <c r="A905" s="1" t="s">
        <v>3</v>
      </c>
      <c r="B905" s="1" t="s">
        <v>1644</v>
      </c>
      <c r="C905" s="1" t="s">
        <v>1657</v>
      </c>
      <c r="D905" s="1" t="s">
        <v>3</v>
      </c>
      <c r="E905" s="1" t="s">
        <v>1658</v>
      </c>
      <c r="F905" s="4">
        <v>4920016308302</v>
      </c>
      <c r="G905" s="1" t="s">
        <v>8</v>
      </c>
      <c r="H905" s="3" t="str">
        <f t="shared" si="14"/>
        <v>Commercial</v>
      </c>
      <c r="I905" s="3" t="str">
        <f>IF(IFERROR(SEARCH("N/A",CID_DB[[#This Row],[ NSN ]]),-1)&lt;&gt;-1,"",LEFT(SUBSTITUTE(SUBSTITUTE(SUBSTITUTE(SUBSTITUTE(SUBSTITUTE(CID_DB[[#This Row],[ NSN ]],"-","")," ","")," ",""),"‐",""),"NA",""),13))</f>
        <v>4920016308302</v>
      </c>
      <c r="J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101199200||Instrument Contamination Verification Set (ICVS)|4920016308302</v>
      </c>
    </row>
    <row r="906" spans="1:10" x14ac:dyDescent="0.35">
      <c r="A906" s="1" t="s">
        <v>3</v>
      </c>
      <c r="B906" s="1" t="s">
        <v>1644</v>
      </c>
      <c r="C906" s="1" t="s">
        <v>1659</v>
      </c>
      <c r="D906" s="1" t="s">
        <v>3</v>
      </c>
      <c r="E906" s="1" t="s">
        <v>1660</v>
      </c>
      <c r="F906" s="4">
        <v>4920016541985</v>
      </c>
      <c r="G906" s="1" t="s">
        <v>8</v>
      </c>
      <c r="H906" s="3" t="str">
        <f t="shared" si="14"/>
        <v>Commercial</v>
      </c>
      <c r="I906" s="3" t="str">
        <f>IF(IFERROR(SEARCH("N/A",CID_DB[[#This Row],[ NSN ]]),-1)&lt;&gt;-1,"",LEFT(SUBSTITUTE(SUBSTITUTE(SUBSTITUTE(SUBSTITUTE(SUBSTITUTE(CID_DB[[#This Row],[ NSN ]],"-","")," ","")," ",""),"‐",""),"NA",""),13))</f>
        <v>4920016541985</v>
      </c>
      <c r="J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101199500||Instrument Contamination System / Hose Flushing Manifold (ICS/HFM)|4920016541985</v>
      </c>
    </row>
    <row r="907" spans="1:10" x14ac:dyDescent="0.35">
      <c r="A907" s="1" t="s">
        <v>3</v>
      </c>
      <c r="B907" s="1" t="s">
        <v>1661</v>
      </c>
      <c r="C907" s="1" t="s">
        <v>1662</v>
      </c>
      <c r="D907" s="1" t="s">
        <v>1663</v>
      </c>
      <c r="E907" s="1" t="s">
        <v>1664</v>
      </c>
      <c r="F907" s="4" t="s">
        <v>3</v>
      </c>
      <c r="G907" s="1" t="s">
        <v>8</v>
      </c>
      <c r="H907" s="3" t="str">
        <f t="shared" si="14"/>
        <v>Commercial</v>
      </c>
      <c r="I907" s="3" t="str">
        <f>IF(IFERROR(SEARCH("N/A",CID_DB[[#This Row],[ NSN ]]),-1)&lt;&gt;-1,"",LEFT(SUBSTITUTE(SUBSTITUTE(SUBSTITUTE(SUBSTITUTE(SUBSTITUTE(CID_DB[[#This Row],[ NSN ]],"-","")," ","")," ",""),"‐",""),"NA",""),13))</f>
        <v/>
      </c>
      <c r="J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563R736H01|9000801606|RACE++ AssemblyVME PowerPC Multicomputer|</v>
      </c>
    </row>
    <row r="908" spans="1:10" x14ac:dyDescent="0.35">
      <c r="A908" s="1" t="s">
        <v>3</v>
      </c>
      <c r="B908" s="1" t="s">
        <v>1665</v>
      </c>
      <c r="C908" s="1" t="s">
        <v>6770</v>
      </c>
      <c r="D908" s="1" t="s">
        <v>3</v>
      </c>
      <c r="E908" s="1" t="s">
        <v>6849</v>
      </c>
      <c r="F908" s="4" t="s">
        <v>3</v>
      </c>
      <c r="G908" s="1" t="s">
        <v>103</v>
      </c>
      <c r="H908" s="3" t="str">
        <f t="shared" si="14"/>
        <v>Other Than Commercial</v>
      </c>
      <c r="I908" s="3" t="str">
        <f>IF(IFERROR(SEARCH("N/A",CID_DB[[#This Row],[ NSN ]]),-1)&lt;&gt;-1,"",LEFT(SUBSTITUTE(SUBSTITUTE(SUBSTITUTE(SUBSTITUTE(SUBSTITUTE(CID_DB[[#This Row],[ NSN ]],"-","")," ","")," ",""),"‐",""),"NA",""),13))</f>
        <v/>
      </c>
      <c r="J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Not Available||NRE|</v>
      </c>
    </row>
    <row r="909" spans="1:10" x14ac:dyDescent="0.35">
      <c r="A909" s="1" t="s">
        <v>3</v>
      </c>
      <c r="B909" s="1" t="s">
        <v>1665</v>
      </c>
      <c r="C909" s="1" t="s">
        <v>1666</v>
      </c>
      <c r="D909" s="1" t="s">
        <v>3</v>
      </c>
      <c r="E909" s="1" t="s">
        <v>1667</v>
      </c>
      <c r="F909" s="4" t="s">
        <v>3</v>
      </c>
      <c r="G909" s="1" t="s">
        <v>103</v>
      </c>
      <c r="H909" s="3" t="str">
        <f t="shared" si="14"/>
        <v>Other Than Commercial</v>
      </c>
      <c r="I909" s="3" t="str">
        <f>IF(IFERROR(SEARCH("N/A",CID_DB[[#This Row],[ NSN ]]),-1)&lt;&gt;-1,"",LEFT(SUBSTITUTE(SUBSTITUTE(SUBSTITUTE(SUBSTITUTE(SUBSTITUTE(CID_DB[[#This Row],[ NSN ]],"-","")," ","")," ",""),"‐",""),"NA",""),13))</f>
        <v/>
      </c>
      <c r="J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14931002300||SRVIVR Plus CVRDR|</v>
      </c>
    </row>
    <row r="910" spans="1:10" x14ac:dyDescent="0.35">
      <c r="A910" s="1" t="s">
        <v>3</v>
      </c>
      <c r="B910" s="1" t="s">
        <v>1665</v>
      </c>
      <c r="C910" s="1" t="s">
        <v>6770</v>
      </c>
      <c r="D910" s="1" t="s">
        <v>3</v>
      </c>
      <c r="E910" s="1" t="s">
        <v>6944</v>
      </c>
      <c r="F910" s="4" t="s">
        <v>3</v>
      </c>
      <c r="G910" s="1" t="s">
        <v>103</v>
      </c>
      <c r="H910" s="3" t="str">
        <f t="shared" si="14"/>
        <v>Other Than Commercial</v>
      </c>
      <c r="I910" s="3" t="str">
        <f>IF(IFERROR(SEARCH("N/A",CID_DB[[#This Row],[ NSN ]]),-1)&lt;&gt;-1,"",LEFT(SUBSTITUTE(SUBSTITUTE(SUBSTITUTE(SUBSTITUTE(SUBSTITUTE(CID_DB[[#This Row],[ NSN ]],"-","")," ","")," ",""),"‐",""),"NA",""),13))</f>
        <v/>
      </c>
      <c r="J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Not Available||FDRP Retrofit|</v>
      </c>
    </row>
    <row r="911" spans="1:10" x14ac:dyDescent="0.35">
      <c r="A911" s="1" t="s">
        <v>3</v>
      </c>
      <c r="B911" s="1" t="s">
        <v>1668</v>
      </c>
      <c r="C911" s="1" t="s">
        <v>1669</v>
      </c>
      <c r="D911" s="1" t="s">
        <v>1669</v>
      </c>
      <c r="E911" s="1" t="s">
        <v>1670</v>
      </c>
      <c r="F911" s="4" t="s">
        <v>1671</v>
      </c>
      <c r="G911" s="1" t="s">
        <v>103</v>
      </c>
      <c r="H911" s="3" t="str">
        <f t="shared" si="14"/>
        <v>Other Than Commercial</v>
      </c>
      <c r="I911" s="3" t="str">
        <f>IF(IFERROR(SEARCH("N/A",CID_DB[[#This Row],[ NSN ]]),-1)&lt;&gt;-1,"",LEFT(SUBSTITUTE(SUBSTITUTE(SUBSTITUTE(SUBSTITUTE(SUBSTITUTE(CID_DB[[#This Row],[ NSN ]],"-","")," ","")," ",""),"‐",""),"NA",""),13))</f>
        <v>2835009415240</v>
      </c>
      <c r="J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264530|264530|UH60 Black Hawk Sustainment (Spare Parts: Pump Assy Lube Oil)|2835009415240</v>
      </c>
    </row>
    <row r="912" spans="1:10" x14ac:dyDescent="0.35">
      <c r="A912" s="1" t="s">
        <v>3</v>
      </c>
      <c r="B912" s="1" t="s">
        <v>1672</v>
      </c>
      <c r="C912" s="1" t="s">
        <v>1673</v>
      </c>
      <c r="D912" s="1" t="s">
        <v>3</v>
      </c>
      <c r="E912" s="1" t="s">
        <v>1642</v>
      </c>
      <c r="F912" s="4" t="s">
        <v>1674</v>
      </c>
      <c r="G912" s="1" t="s">
        <v>103</v>
      </c>
      <c r="H912" s="3" t="str">
        <f t="shared" si="14"/>
        <v>Other Than Commercial</v>
      </c>
      <c r="I912" s="3" t="str">
        <f>IF(IFERROR(SEARCH("N/A",CID_DB[[#This Row],[ NSN ]]),-1)&lt;&gt;-1,"",LEFT(SUBSTITUTE(SUBSTITUTE(SUBSTITUTE(SUBSTITUTE(SUBSTITUTE(CID_DB[[#This Row],[ NSN ]],"-","")," ","")," ",""),"‐",""),"NA",""),13))</f>
        <v>6130014554497</v>
      </c>
      <c r="J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174PS1015||Battery Charger|6130014554497</v>
      </c>
    </row>
    <row r="913" spans="1:10" x14ac:dyDescent="0.35">
      <c r="A913" s="1" t="s">
        <v>3</v>
      </c>
      <c r="B913" s="1" t="s">
        <v>1675</v>
      </c>
      <c r="C913" s="1" t="s">
        <v>1676</v>
      </c>
      <c r="D913" s="1" t="s">
        <v>1677</v>
      </c>
      <c r="E913" s="1" t="s">
        <v>1678</v>
      </c>
      <c r="F913" s="4" t="s">
        <v>1679</v>
      </c>
      <c r="G913" s="1" t="s">
        <v>8</v>
      </c>
      <c r="H913" s="3" t="str">
        <f t="shared" si="14"/>
        <v>Commercial</v>
      </c>
      <c r="I913" s="3" t="str">
        <f>IF(IFERROR(SEARCH("N/A",CID_DB[[#This Row],[ NSN ]]),-1)&lt;&gt;-1,"",LEFT(SUBSTITUTE(SUBSTITUTE(SUBSTITUTE(SUBSTITUTE(SUBSTITUTE(CID_DB[[#This Row],[ NSN ]],"-","")," ","")," ",""),"‐",""),"NA",""),13))</f>
        <v>6605015102933</v>
      </c>
      <c r="J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86556193|34202000103|Motion Sensor Subsystem (MSS)|6605015102933</v>
      </c>
    </row>
    <row r="914" spans="1:10" x14ac:dyDescent="0.35">
      <c r="A914" s="1" t="s">
        <v>3</v>
      </c>
      <c r="B914" s="1" t="s">
        <v>1680</v>
      </c>
      <c r="C914" s="1" t="s">
        <v>1681</v>
      </c>
      <c r="D914" s="1" t="s">
        <v>3</v>
      </c>
      <c r="E914" s="1" t="s">
        <v>1682</v>
      </c>
      <c r="F914" s="4" t="s">
        <v>3</v>
      </c>
      <c r="G914" s="1" t="s">
        <v>8</v>
      </c>
      <c r="H914" s="3" t="str">
        <f t="shared" si="14"/>
        <v>Commercial</v>
      </c>
      <c r="I914" s="3" t="str">
        <f>IF(IFERROR(SEARCH("N/A",CID_DB[[#This Row],[ NSN ]]),-1)&lt;&gt;-1,"",LEFT(SUBSTITUTE(SUBSTITUTE(SUBSTITUTE(SUBSTITUTE(SUBSTITUTE(CID_DB[[#This Row],[ NSN ]],"-","")," ","")," ",""),"‐",""),"NA",""),13))</f>
        <v/>
      </c>
      <c r="J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66346320002||HPSDoT|</v>
      </c>
    </row>
    <row r="915" spans="1:10" x14ac:dyDescent="0.35">
      <c r="A915" s="1" t="s">
        <v>3</v>
      </c>
      <c r="B915" s="1" t="s">
        <v>1680</v>
      </c>
      <c r="C915" s="1" t="s">
        <v>1683</v>
      </c>
      <c r="D915" s="1" t="s">
        <v>3</v>
      </c>
      <c r="E915" s="1" t="s">
        <v>1684</v>
      </c>
      <c r="F915" s="4" t="s">
        <v>3</v>
      </c>
      <c r="G915" s="1" t="s">
        <v>8</v>
      </c>
      <c r="H915" s="3" t="str">
        <f t="shared" si="14"/>
        <v>Commercial</v>
      </c>
      <c r="I915" s="3" t="str">
        <f>IF(IFERROR(SEARCH("N/A",CID_DB[[#This Row],[ NSN ]]),-1)&lt;&gt;-1,"",LEFT(SUBSTITUTE(SUBSTITUTE(SUBSTITUTE(SUBSTITUTE(SUBSTITUTE(CID_DB[[#This Row],[ NSN ]],"-","")," ","")," ",""),"‐",""),"NA",""),13))</f>
        <v/>
      </c>
      <c r="J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66346320004||High Power Amplifier (HPA)|</v>
      </c>
    </row>
    <row r="916" spans="1:10" x14ac:dyDescent="0.35">
      <c r="A916" s="1" t="s">
        <v>3</v>
      </c>
      <c r="B916" s="1" t="s">
        <v>1680</v>
      </c>
      <c r="C916" s="1" t="s">
        <v>1685</v>
      </c>
      <c r="D916" s="1" t="s">
        <v>3</v>
      </c>
      <c r="E916" s="1" t="s">
        <v>1684</v>
      </c>
      <c r="F916" s="4" t="s">
        <v>3</v>
      </c>
      <c r="G916" s="1" t="s">
        <v>8</v>
      </c>
      <c r="H916" s="3" t="str">
        <f t="shared" si="14"/>
        <v>Commercial</v>
      </c>
      <c r="I916" s="3" t="str">
        <f>IF(IFERROR(SEARCH("N/A",CID_DB[[#This Row],[ NSN ]]),-1)&lt;&gt;-1,"",LEFT(SUBSTITUTE(SUBSTITUTE(SUBSTITUTE(SUBSTITUTE(SUBSTITUTE(CID_DB[[#This Row],[ NSN ]],"-","")," ","")," ",""),"‐",""),"NA",""),13))</f>
        <v/>
      </c>
      <c r="J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66346320001||High Power Amplifier (HPA)|</v>
      </c>
    </row>
    <row r="917" spans="1:10" x14ac:dyDescent="0.35">
      <c r="A917" s="1" t="s">
        <v>3</v>
      </c>
      <c r="B917" s="1" t="s">
        <v>1680</v>
      </c>
      <c r="C917" s="1" t="s">
        <v>1686</v>
      </c>
      <c r="D917" s="1" t="s">
        <v>3</v>
      </c>
      <c r="E917" s="1" t="s">
        <v>1687</v>
      </c>
      <c r="F917" s="4" t="s">
        <v>3</v>
      </c>
      <c r="G917" s="1" t="s">
        <v>8</v>
      </c>
      <c r="H917" s="3" t="str">
        <f t="shared" si="14"/>
        <v>Commercial</v>
      </c>
      <c r="I917" s="3" t="str">
        <f>IF(IFERROR(SEARCH("N/A",CID_DB[[#This Row],[ NSN ]]),-1)&lt;&gt;-1,"",LEFT(SUBSTITUTE(SUBSTITUTE(SUBSTITUTE(SUBSTITUTE(SUBSTITUTE(CID_DB[[#This Row],[ NSN ]],"-","")," ","")," ",""),"‐",""),"NA",""),13))</f>
        <v/>
      </c>
      <c r="J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66346330003||Driver|</v>
      </c>
    </row>
    <row r="918" spans="1:10" x14ac:dyDescent="0.35">
      <c r="A918" s="1" t="s">
        <v>3</v>
      </c>
      <c r="B918" s="1" t="s">
        <v>1680</v>
      </c>
      <c r="C918" s="1" t="s">
        <v>1688</v>
      </c>
      <c r="D918" s="1" t="s">
        <v>3</v>
      </c>
      <c r="E918" s="1" t="s">
        <v>1689</v>
      </c>
      <c r="F918" s="4" t="s">
        <v>3</v>
      </c>
      <c r="G918" s="1" t="s">
        <v>8</v>
      </c>
      <c r="H918" s="3" t="str">
        <f t="shared" si="14"/>
        <v>Commercial</v>
      </c>
      <c r="I918" s="3" t="str">
        <f>IF(IFERROR(SEARCH("N/A",CID_DB[[#This Row],[ NSN ]]),-1)&lt;&gt;-1,"",LEFT(SUBSTITUTE(SUBSTITUTE(SUBSTITUTE(SUBSTITUTE(SUBSTITUTE(CID_DB[[#This Row],[ NSN ]],"-","")," ","")," ",""),"‐",""),"NA",""),13))</f>
        <v/>
      </c>
      <c r="J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66346330004||Driver Amplifier|</v>
      </c>
    </row>
    <row r="919" spans="1:10" x14ac:dyDescent="0.35">
      <c r="A919" s="1" t="s">
        <v>3</v>
      </c>
      <c r="B919" s="1" t="s">
        <v>1680</v>
      </c>
      <c r="C919" s="1" t="s">
        <v>1690</v>
      </c>
      <c r="D919" s="1" t="s">
        <v>3</v>
      </c>
      <c r="E919" s="1" t="s">
        <v>1691</v>
      </c>
      <c r="F919" s="4" t="s">
        <v>3</v>
      </c>
      <c r="G919" s="1" t="s">
        <v>8</v>
      </c>
      <c r="H919" s="3" t="str">
        <f t="shared" si="14"/>
        <v>Commercial</v>
      </c>
      <c r="I919" s="3" t="str">
        <f>IF(IFERROR(SEARCH("N/A",CID_DB[[#This Row],[ NSN ]]),-1)&lt;&gt;-1,"",LEFT(SUBSTITUTE(SUBSTITUTE(SUBSTITUTE(SUBSTITUTE(SUBSTITUTE(CID_DB[[#This Row],[ NSN ]],"-","")," ","")," ",""),"‐",""),"NA",""),13))</f>
        <v/>
      </c>
      <c r="J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66346340003||Low Noise Amplifier (LNA)|</v>
      </c>
    </row>
    <row r="920" spans="1:10" x14ac:dyDescent="0.35">
      <c r="A920" s="1" t="s">
        <v>3</v>
      </c>
      <c r="B920" s="1" t="s">
        <v>1680</v>
      </c>
      <c r="C920" s="1" t="s">
        <v>1692</v>
      </c>
      <c r="D920" s="1" t="s">
        <v>3</v>
      </c>
      <c r="E920" s="1" t="s">
        <v>1691</v>
      </c>
      <c r="F920" s="4" t="s">
        <v>3</v>
      </c>
      <c r="G920" s="1" t="s">
        <v>8</v>
      </c>
      <c r="H920" s="3" t="str">
        <f t="shared" si="14"/>
        <v>Commercial</v>
      </c>
      <c r="I920" s="3" t="str">
        <f>IF(IFERROR(SEARCH("N/A",CID_DB[[#This Row],[ NSN ]]),-1)&lt;&gt;-1,"",LEFT(SUBSTITUTE(SUBSTITUTE(SUBSTITUTE(SUBSTITUTE(SUBSTITUTE(CID_DB[[#This Row],[ NSN ]],"-","")," ","")," ",""),"‐",""),"NA",""),13))</f>
        <v/>
      </c>
      <c r="J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66346340004||Low Noise Amplifier (LNA)|</v>
      </c>
    </row>
    <row r="921" spans="1:10" x14ac:dyDescent="0.35">
      <c r="A921" s="1" t="s">
        <v>3</v>
      </c>
      <c r="B921" s="1" t="s">
        <v>1680</v>
      </c>
      <c r="C921" s="1" t="s">
        <v>1693</v>
      </c>
      <c r="D921" s="1" t="s">
        <v>3</v>
      </c>
      <c r="E921" s="1" t="s">
        <v>1694</v>
      </c>
      <c r="F921" s="4" t="s">
        <v>3</v>
      </c>
      <c r="G921" s="1" t="s">
        <v>8</v>
      </c>
      <c r="H921" s="3" t="str">
        <f t="shared" si="14"/>
        <v>Commercial</v>
      </c>
      <c r="I921" s="3" t="str">
        <f>IF(IFERROR(SEARCH("N/A",CID_DB[[#This Row],[ NSN ]]),-1)&lt;&gt;-1,"",LEFT(SUBSTITUTE(SUBSTITUTE(SUBSTITUTE(SUBSTITUTE(SUBSTITUTE(CID_DB[[#This Row],[ NSN ]],"-","")," ","")," ",""),"‐",""),"NA",""),13))</f>
        <v/>
      </c>
      <c r="J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66346350003||CLC1|</v>
      </c>
    </row>
    <row r="922" spans="1:10" x14ac:dyDescent="0.35">
      <c r="A922" s="1" t="s">
        <v>3</v>
      </c>
      <c r="B922" s="1" t="s">
        <v>1680</v>
      </c>
      <c r="C922" s="1" t="s">
        <v>1695</v>
      </c>
      <c r="D922" s="1" t="s">
        <v>3</v>
      </c>
      <c r="E922" s="1" t="s">
        <v>1696</v>
      </c>
      <c r="F922" s="4" t="s">
        <v>3</v>
      </c>
      <c r="G922" s="1" t="s">
        <v>8</v>
      </c>
      <c r="H922" s="3" t="str">
        <f t="shared" si="14"/>
        <v>Commercial</v>
      </c>
      <c r="I922" s="3" t="str">
        <f>IF(IFERROR(SEARCH("N/A",CID_DB[[#This Row],[ NSN ]]),-1)&lt;&gt;-1,"",LEFT(SUBSTITUTE(SUBSTITUTE(SUBSTITUTE(SUBSTITUTE(SUBSTITUTE(CID_DB[[#This Row],[ NSN ]],"-","")," ","")," ",""),"‐",""),"NA",""),13))</f>
        <v/>
      </c>
      <c r="J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66356350004||CLC2|</v>
      </c>
    </row>
    <row r="923" spans="1:10" x14ac:dyDescent="0.35">
      <c r="A923" s="1" t="s">
        <v>3</v>
      </c>
      <c r="B923" s="1" t="s">
        <v>1680</v>
      </c>
      <c r="C923" s="1" t="s">
        <v>1697</v>
      </c>
      <c r="D923" s="1" t="s">
        <v>3</v>
      </c>
      <c r="E923" s="1" t="s">
        <v>1698</v>
      </c>
      <c r="F923" s="4" t="s">
        <v>3</v>
      </c>
      <c r="G923" s="1" t="s">
        <v>8</v>
      </c>
      <c r="H923" s="3" t="str">
        <f t="shared" si="14"/>
        <v>Commercial</v>
      </c>
      <c r="I923" s="3" t="str">
        <f>IF(IFERROR(SEARCH("N/A",CID_DB[[#This Row],[ NSN ]]),-1)&lt;&gt;-1,"",LEFT(SUBSTITUTE(SUBSTITUTE(SUBSTITUTE(SUBSTITUTE(SUBSTITUTE(CID_DB[[#This Row],[ NSN ]],"-","")," ","")," ",""),"‐",""),"NA",""),13))</f>
        <v/>
      </c>
      <c r="J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66346350005||CLC EG8830|</v>
      </c>
    </row>
    <row r="924" spans="1:10" x14ac:dyDescent="0.35">
      <c r="A924" s="1" t="s">
        <v>3</v>
      </c>
      <c r="B924" s="1" t="s">
        <v>1680</v>
      </c>
      <c r="C924" s="1" t="s">
        <v>1699</v>
      </c>
      <c r="D924" s="1" t="s">
        <v>3</v>
      </c>
      <c r="E924" s="1" t="s">
        <v>1700</v>
      </c>
      <c r="F924" s="4" t="s">
        <v>3</v>
      </c>
      <c r="G924" s="1" t="s">
        <v>8</v>
      </c>
      <c r="H924" s="3" t="str">
        <f t="shared" si="14"/>
        <v>Commercial</v>
      </c>
      <c r="I924" s="3" t="str">
        <f>IF(IFERROR(SEARCH("N/A",CID_DB[[#This Row],[ NSN ]]),-1)&lt;&gt;-1,"",LEFT(SUBSTITUTE(SUBSTITUTE(SUBSTITUTE(SUBSTITUTE(SUBSTITUTE(CID_DB[[#This Row],[ NSN ]],"-","")," ","")," ",""),"‐",""),"NA",""),13))</f>
        <v/>
      </c>
      <c r="J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66346350006||CLC EG8831|</v>
      </c>
    </row>
    <row r="925" spans="1:10" x14ac:dyDescent="0.35">
      <c r="A925" s="1" t="s">
        <v>3</v>
      </c>
      <c r="B925" s="1" t="s">
        <v>1680</v>
      </c>
      <c r="C925" s="1" t="s">
        <v>1701</v>
      </c>
      <c r="D925" s="1" t="s">
        <v>3</v>
      </c>
      <c r="E925" s="1" t="s">
        <v>1702</v>
      </c>
      <c r="F925" s="4" t="s">
        <v>3</v>
      </c>
      <c r="G925" s="1" t="s">
        <v>8</v>
      </c>
      <c r="H925" s="3" t="str">
        <f t="shared" si="14"/>
        <v>Commercial</v>
      </c>
      <c r="I925" s="3" t="str">
        <f>IF(IFERROR(SEARCH("N/A",CID_DB[[#This Row],[ NSN ]]),-1)&lt;&gt;-1,"",LEFT(SUBSTITUTE(SUBSTITUTE(SUBSTITUTE(SUBSTITUTE(SUBSTITUTE(CID_DB[[#This Row],[ NSN ]],"-","")," ","")," ",""),"‐",""),"NA",""),13))</f>
        <v/>
      </c>
      <c r="J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SSM17460001||Limiter, EG2444|</v>
      </c>
    </row>
    <row r="926" spans="1:10" x14ac:dyDescent="0.35">
      <c r="A926" s="1" t="s">
        <v>3</v>
      </c>
      <c r="B926" s="1" t="s">
        <v>6702</v>
      </c>
      <c r="C926" s="1" t="s">
        <v>102</v>
      </c>
      <c r="D926" s="1" t="s">
        <v>102</v>
      </c>
      <c r="E926" s="1" t="s">
        <v>6945</v>
      </c>
      <c r="F926" s="4" t="s">
        <v>102</v>
      </c>
      <c r="G926" s="1" t="s">
        <v>8</v>
      </c>
      <c r="H926" s="3" t="str">
        <f t="shared" si="14"/>
        <v>Commercial</v>
      </c>
      <c r="I926" s="3" t="str">
        <f>IF(IFERROR(SEARCH("N/A",CID_DB[[#This Row],[ NSN ]]),-1)&lt;&gt;-1,"",LEFT(SUBSTITUTE(SUBSTITUTE(SUBSTITUTE(SUBSTITUTE(SUBSTITUTE(CID_DB[[#This Row],[ NSN ]],"-","")," ","")," ",""),"‐",""),"NA",""),13))</f>
        <v/>
      </c>
      <c r="J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NA|NA|Repair Services for Color Display Processor (CDP) (505015429)|</v>
      </c>
    </row>
    <row r="927" spans="1:10" x14ac:dyDescent="0.35">
      <c r="A927" s="1" t="s">
        <v>3</v>
      </c>
      <c r="B927" s="1" t="s">
        <v>6702</v>
      </c>
      <c r="C927" s="1" t="s">
        <v>102</v>
      </c>
      <c r="D927" s="1" t="s">
        <v>102</v>
      </c>
      <c r="E927" s="1" t="s">
        <v>6946</v>
      </c>
      <c r="F927" s="4" t="s">
        <v>102</v>
      </c>
      <c r="G927" s="1" t="s">
        <v>8</v>
      </c>
      <c r="H927" s="3" t="str">
        <f t="shared" si="14"/>
        <v>Commercial</v>
      </c>
      <c r="I927" s="3" t="str">
        <f>IF(IFERROR(SEARCH("N/A",CID_DB[[#This Row],[ NSN ]]),-1)&lt;&gt;-1,"",LEFT(SUBSTITUTE(SUBSTITUTE(SUBSTITUTE(SUBSTITUTE(SUBSTITUTE(CID_DB[[#This Row],[ NSN ]],"-","")," ","")," ",""),"‐",""),"NA",""),13))</f>
        <v/>
      </c>
      <c r="J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NA|NA|Color Display Processor (CDP)  NFF|</v>
      </c>
    </row>
    <row r="928" spans="1:10" x14ac:dyDescent="0.35">
      <c r="A928" s="1" t="s">
        <v>3</v>
      </c>
      <c r="B928" s="1" t="s">
        <v>6702</v>
      </c>
      <c r="C928" s="1" t="s">
        <v>102</v>
      </c>
      <c r="D928" s="1" t="s">
        <v>102</v>
      </c>
      <c r="E928" s="1" t="s">
        <v>6947</v>
      </c>
      <c r="F928" s="4" t="s">
        <v>102</v>
      </c>
      <c r="G928" s="1" t="s">
        <v>8</v>
      </c>
      <c r="H928" s="3" t="str">
        <f t="shared" si="14"/>
        <v>Commercial</v>
      </c>
      <c r="I928" s="3" t="str">
        <f>IF(IFERROR(SEARCH("N/A",CID_DB[[#This Row],[ NSN ]]),-1)&lt;&gt;-1,"",LEFT(SUBSTITUTE(SUBSTITUTE(SUBSTITUTE(SUBSTITUTE(SUBSTITUTE(CID_DB[[#This Row],[ NSN ]],"-","")," ","")," ",""),"‐",""),"NA",""),13))</f>
        <v/>
      </c>
      <c r="J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NA|NA|Repair Services for Mission Display Processor Assembly (MDP) (505036819)|</v>
      </c>
    </row>
    <row r="929" spans="1:10" x14ac:dyDescent="0.35">
      <c r="A929" s="1" t="s">
        <v>3</v>
      </c>
      <c r="B929" s="1" t="s">
        <v>6702</v>
      </c>
      <c r="C929" s="1" t="s">
        <v>102</v>
      </c>
      <c r="D929" s="1" t="s">
        <v>102</v>
      </c>
      <c r="E929" s="1" t="s">
        <v>6948</v>
      </c>
      <c r="F929" s="4" t="s">
        <v>102</v>
      </c>
      <c r="G929" s="1" t="s">
        <v>8</v>
      </c>
      <c r="H929" s="3" t="str">
        <f t="shared" si="14"/>
        <v>Commercial</v>
      </c>
      <c r="I929" s="3" t="str">
        <f>IF(IFERROR(SEARCH("N/A",CID_DB[[#This Row],[ NSN ]]),-1)&lt;&gt;-1,"",LEFT(SUBSTITUTE(SUBSTITUTE(SUBSTITUTE(SUBSTITUTE(SUBSTITUTE(CID_DB[[#This Row],[ NSN ]],"-","")," ","")," ",""),"‐",""),"NA",""),13))</f>
        <v/>
      </c>
      <c r="J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NA|NA|Mission Display Processor (MDP)  NFF|</v>
      </c>
    </row>
    <row r="930" spans="1:10" x14ac:dyDescent="0.35">
      <c r="A930" s="1" t="s">
        <v>3</v>
      </c>
      <c r="B930" s="1" t="s">
        <v>6702</v>
      </c>
      <c r="C930" s="1" t="s">
        <v>102</v>
      </c>
      <c r="D930" s="1" t="s">
        <v>102</v>
      </c>
      <c r="E930" s="1" t="s">
        <v>6949</v>
      </c>
      <c r="F930" s="4" t="s">
        <v>102</v>
      </c>
      <c r="G930" s="1" t="s">
        <v>8</v>
      </c>
      <c r="H930" s="3" t="str">
        <f t="shared" si="14"/>
        <v>Commercial</v>
      </c>
      <c r="I930" s="3" t="str">
        <f>IF(IFERROR(SEARCH("N/A",CID_DB[[#This Row],[ NSN ]]),-1)&lt;&gt;-1,"",LEFT(SUBSTITUTE(SUBSTITUTE(SUBSTITUTE(SUBSTITUTE(SUBSTITUTE(CID_DB[[#This Row],[ NSN ]],"-","")," ","")," ",""),"‐",""),"NA",""),13))</f>
        <v/>
      </c>
      <c r="J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NA|NA|Repair Services for Multipurpose Display (MPD) (505014539, 50502809, 505029419, 505029429, and 50502949)|</v>
      </c>
    </row>
    <row r="931" spans="1:10" x14ac:dyDescent="0.35">
      <c r="A931" s="1" t="s">
        <v>3</v>
      </c>
      <c r="B931" s="1" t="s">
        <v>6702</v>
      </c>
      <c r="C931" s="1" t="s">
        <v>102</v>
      </c>
      <c r="D931" s="1" t="s">
        <v>102</v>
      </c>
      <c r="E931" s="1" t="s">
        <v>6950</v>
      </c>
      <c r="F931" s="4" t="s">
        <v>102</v>
      </c>
      <c r="G931" s="1" t="s">
        <v>8</v>
      </c>
      <c r="H931" s="3" t="str">
        <f t="shared" si="14"/>
        <v>Commercial</v>
      </c>
      <c r="I931" s="3" t="str">
        <f>IF(IFERROR(SEARCH("N/A",CID_DB[[#This Row],[ NSN ]]),-1)&lt;&gt;-1,"",LEFT(SUBSTITUTE(SUBSTITUTE(SUBSTITUTE(SUBSTITUTE(SUBSTITUTE(CID_DB[[#This Row],[ NSN ]],"-","")," ","")," ",""),"‐",""),"NA",""),13))</f>
        <v/>
      </c>
      <c r="J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NA|NA|MultiPurpose Display (MPD)  NFF|</v>
      </c>
    </row>
    <row r="932" spans="1:10" x14ac:dyDescent="0.35">
      <c r="A932" s="1" t="s">
        <v>3</v>
      </c>
      <c r="B932" s="1" t="s">
        <v>6702</v>
      </c>
      <c r="C932" s="1" t="s">
        <v>102</v>
      </c>
      <c r="D932" s="1" t="s">
        <v>102</v>
      </c>
      <c r="E932" s="1" t="s">
        <v>6951</v>
      </c>
      <c r="F932" s="4" t="s">
        <v>102</v>
      </c>
      <c r="G932" s="1" t="s">
        <v>8</v>
      </c>
      <c r="H932" s="3" t="str">
        <f t="shared" si="14"/>
        <v>Commercial</v>
      </c>
      <c r="I932" s="3" t="str">
        <f>IF(IFERROR(SEARCH("N/A",CID_DB[[#This Row],[ NSN ]]),-1)&lt;&gt;-1,"",LEFT(SUBSTITUTE(SUBSTITUTE(SUBSTITUTE(SUBSTITUTE(SUBSTITUTE(CID_DB[[#This Row],[ NSN ]],"-","")," ","")," ",""),"‐",""),"NA",""),13))</f>
        <v/>
      </c>
      <c r="J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NA|NA|MultiPurpose Display (MPD)  Repair w/ New AMLCD|</v>
      </c>
    </row>
    <row r="933" spans="1:10" x14ac:dyDescent="0.35">
      <c r="A933" s="1" t="s">
        <v>3</v>
      </c>
      <c r="B933" s="1" t="s">
        <v>1703</v>
      </c>
      <c r="C933" s="1" t="s">
        <v>1704</v>
      </c>
      <c r="D933" s="1" t="s">
        <v>1704</v>
      </c>
      <c r="E933" s="1" t="s">
        <v>1705</v>
      </c>
      <c r="F933" s="4" t="s">
        <v>1706</v>
      </c>
      <c r="G933" s="1" t="s">
        <v>103</v>
      </c>
      <c r="H933" s="3" t="str">
        <f t="shared" si="14"/>
        <v>Other Than Commercial</v>
      </c>
      <c r="I933" s="3" t="str">
        <f>IF(IFERROR(SEARCH("N/A",CID_DB[[#This Row],[ NSN ]]),-1)&lt;&gt;-1,"",LEFT(SUBSTITUTE(SUBSTITUTE(SUBSTITUTE(SUBSTITUTE(SUBSTITUTE(CID_DB[[#This Row],[ NSN ]],"-","")," ","")," ",""),"‐",""),"NA",""),13))</f>
        <v/>
      </c>
      <c r="J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8222904111|8222904111|NavFire GPS|</v>
      </c>
    </row>
    <row r="934" spans="1:10" x14ac:dyDescent="0.35">
      <c r="A934" s="1" t="s">
        <v>3</v>
      </c>
      <c r="B934" s="1" t="s">
        <v>1707</v>
      </c>
      <c r="C934" s="1" t="s">
        <v>1708</v>
      </c>
      <c r="D934" s="1" t="s">
        <v>3</v>
      </c>
      <c r="E934" s="1" t="s">
        <v>1709</v>
      </c>
      <c r="F934" s="4" t="s">
        <v>3</v>
      </c>
      <c r="G934" s="1" t="s">
        <v>8</v>
      </c>
      <c r="H934" s="3" t="str">
        <f t="shared" si="14"/>
        <v>Commercial</v>
      </c>
      <c r="I934" s="3" t="str">
        <f>IF(IFERROR(SEARCH("N/A",CID_DB[[#This Row],[ NSN ]]),-1)&lt;&gt;-1,"",LEFT(SUBSTITUTE(SUBSTITUTE(SUBSTITUTE(SUBSTITUTE(SUBSTITUTE(CID_DB[[#This Row],[ NSN ]],"-","")," ","")," ",""),"‐",""),"NA",""),13))</f>
        <v/>
      </c>
      <c r="J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AW119Kx||Helicopter|</v>
      </c>
    </row>
    <row r="935" spans="1:10" x14ac:dyDescent="0.35">
      <c r="A935" s="1" t="s">
        <v>3</v>
      </c>
      <c r="B935" s="1" t="s">
        <v>1707</v>
      </c>
      <c r="C935" s="1" t="s">
        <v>1710</v>
      </c>
      <c r="D935" s="1" t="s">
        <v>3</v>
      </c>
      <c r="E935" s="1" t="s">
        <v>1711</v>
      </c>
      <c r="F935" s="4" t="s">
        <v>3</v>
      </c>
      <c r="G935" s="1" t="s">
        <v>8</v>
      </c>
      <c r="H935" s="3" t="str">
        <f t="shared" si="14"/>
        <v>Commercial</v>
      </c>
      <c r="I935" s="3" t="str">
        <f>IF(IFERROR(SEARCH("N/A",CID_DB[[#This Row],[ NSN ]]),-1)&lt;&gt;-1,"",LEFT(SUBSTITUTE(SUBSTITUTE(SUBSTITUTE(SUBSTITUTE(SUBSTITUTE(CID_DB[[#This Row],[ NSN ]],"-","")," ","")," ",""),"‐",""),"NA",""),13))</f>
        <v/>
      </c>
      <c r="J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PT6B37A||Engine for AW119Kx helicopter|</v>
      </c>
    </row>
    <row r="936" spans="1:10" x14ac:dyDescent="0.35">
      <c r="A936" s="1" t="s">
        <v>3</v>
      </c>
      <c r="B936" s="1" t="s">
        <v>1707</v>
      </c>
      <c r="C936" s="1" t="s">
        <v>1712</v>
      </c>
      <c r="D936" s="1" t="s">
        <v>3</v>
      </c>
      <c r="E936" s="1" t="s">
        <v>1713</v>
      </c>
      <c r="F936" s="4" t="s">
        <v>3</v>
      </c>
      <c r="G936" s="1" t="s">
        <v>8</v>
      </c>
      <c r="H936" s="3" t="str">
        <f t="shared" si="14"/>
        <v>Commercial</v>
      </c>
      <c r="I936" s="3" t="str">
        <f>IF(IFERROR(SEARCH("N/A",CID_DB[[#This Row],[ NSN ]]),-1)&lt;&gt;-1,"",LEFT(SUBSTITUTE(SUBSTITUTE(SUBSTITUTE(SUBSTITUTE(SUBSTITUTE(CID_DB[[#This Row],[ NSN ]],"-","")," ","")," ",""),"‐",""),"NA",""),13))</f>
        <v/>
      </c>
      <c r="J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VIPT||Training simulator suite|</v>
      </c>
    </row>
    <row r="937" spans="1:10" x14ac:dyDescent="0.35">
      <c r="A937" s="1" t="s">
        <v>3</v>
      </c>
      <c r="B937" s="1" t="s">
        <v>1707</v>
      </c>
      <c r="C937" s="1" t="s">
        <v>3</v>
      </c>
      <c r="D937" s="1" t="s">
        <v>3</v>
      </c>
      <c r="E937" s="1" t="s">
        <v>6952</v>
      </c>
      <c r="F937" s="4" t="s">
        <v>3</v>
      </c>
      <c r="G937" s="1" t="s">
        <v>103</v>
      </c>
      <c r="H937" s="3" t="str">
        <f t="shared" si="14"/>
        <v>Other Than Commercial</v>
      </c>
      <c r="I937" s="3" t="str">
        <f>IF(IFERROR(SEARCH("N/A",CID_DB[[#This Row],[ NSN ]]),-1)&lt;&gt;-1,"",LEFT(SUBSTITUTE(SUBSTITUTE(SUBSTITUTE(SUBSTITUTE(SUBSTITUTE(CID_DB[[#This Row],[ NSN ]],"-","")," ","")," ",""),"‐",""),"NA",""),13))</f>
        <v/>
      </c>
      <c r="J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 Manager support|</v>
      </c>
    </row>
    <row r="938" spans="1:10" x14ac:dyDescent="0.35">
      <c r="A938" s="1" t="s">
        <v>3</v>
      </c>
      <c r="B938" s="1" t="s">
        <v>1707</v>
      </c>
      <c r="C938" s="1" t="s">
        <v>3</v>
      </c>
      <c r="D938" s="1" t="s">
        <v>3</v>
      </c>
      <c r="E938" s="1" t="s">
        <v>6953</v>
      </c>
      <c r="F938" s="4" t="s">
        <v>3</v>
      </c>
      <c r="G938" s="1" t="s">
        <v>103</v>
      </c>
      <c r="H938" s="3" t="str">
        <f t="shared" si="14"/>
        <v>Other Than Commercial</v>
      </c>
      <c r="I938" s="3" t="str">
        <f>IF(IFERROR(SEARCH("N/A",CID_DB[[#This Row],[ NSN ]]),-1)&lt;&gt;-1,"",LEFT(SUBSTITUTE(SUBSTITUTE(SUBSTITUTE(SUBSTITUTE(SUBSTITUTE(CID_DB[[#This Row],[ NSN ]],"-","")," ","")," ",""),"‐",""),"NA",""),13))</f>
        <v/>
      </c>
      <c r="J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||Helicopter Integrated Logistic Support (ILS) Ground Support and Test Equipment|</v>
      </c>
    </row>
    <row r="939" spans="1:10" x14ac:dyDescent="0.35">
      <c r="A939" s="1" t="s">
        <v>3</v>
      </c>
      <c r="B939" s="1" t="s">
        <v>1707</v>
      </c>
      <c r="C939" s="1" t="s">
        <v>3</v>
      </c>
      <c r="D939" s="1" t="s">
        <v>3</v>
      </c>
      <c r="E939" s="1" t="s">
        <v>6954</v>
      </c>
      <c r="F939" s="4" t="s">
        <v>3</v>
      </c>
      <c r="G939" s="1" t="s">
        <v>103</v>
      </c>
      <c r="H939" s="3" t="str">
        <f t="shared" si="14"/>
        <v>Other Than Commercial</v>
      </c>
      <c r="I939" s="3" t="str">
        <f>IF(IFERROR(SEARCH("N/A",CID_DB[[#This Row],[ NSN ]]),-1)&lt;&gt;-1,"",LEFT(SUBSTITUTE(SUBSTITUTE(SUBSTITUTE(SUBSTITUTE(SUBSTITUTE(CID_DB[[#This Row],[ NSN ]],"-","")," ","")," ",""),"‐",""),"NA",""),13))</f>
        <v/>
      </c>
      <c r="J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||Helicopter Integrated Logistic Support (ILS) Field Service Representative|</v>
      </c>
    </row>
    <row r="940" spans="1:10" x14ac:dyDescent="0.35">
      <c r="A940" s="1" t="s">
        <v>3</v>
      </c>
      <c r="B940" s="1" t="s">
        <v>1707</v>
      </c>
      <c r="C940" s="1" t="s">
        <v>3</v>
      </c>
      <c r="D940" s="1" t="s">
        <v>3</v>
      </c>
      <c r="E940" s="1" t="s">
        <v>6955</v>
      </c>
      <c r="F940" s="4" t="s">
        <v>3</v>
      </c>
      <c r="G940" s="1" t="s">
        <v>103</v>
      </c>
      <c r="H940" s="3" t="str">
        <f t="shared" si="14"/>
        <v>Other Than Commercial</v>
      </c>
      <c r="I940" s="3" t="str">
        <f>IF(IFERROR(SEARCH("N/A",CID_DB[[#This Row],[ NSN ]]),-1)&lt;&gt;-1,"",LEFT(SUBSTITUTE(SUBSTITUTE(SUBSTITUTE(SUBSTITUTE(SUBSTITUTE(CID_DB[[#This Row],[ NSN ]],"-","")," ","")," ",""),"‐",""),"NA",""),13))</f>
        <v/>
      </c>
      <c r="J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||Simulator Suite ILS|</v>
      </c>
    </row>
    <row r="941" spans="1:10" x14ac:dyDescent="0.35">
      <c r="A941" s="1" t="s">
        <v>3</v>
      </c>
      <c r="B941" s="1" t="s">
        <v>1707</v>
      </c>
      <c r="C941" s="1" t="s">
        <v>3</v>
      </c>
      <c r="D941" s="1" t="s">
        <v>3</v>
      </c>
      <c r="E941" s="1" t="s">
        <v>6956</v>
      </c>
      <c r="F941" s="4" t="s">
        <v>3</v>
      </c>
      <c r="G941" s="1" t="s">
        <v>103</v>
      </c>
      <c r="H941" s="3" t="str">
        <f t="shared" si="14"/>
        <v>Other Than Commercial</v>
      </c>
      <c r="I941" s="3" t="str">
        <f>IF(IFERROR(SEARCH("N/A",CID_DB[[#This Row],[ NSN ]]),-1)&lt;&gt;-1,"",LEFT(SUBSTITUTE(SUBSTITUTE(SUBSTITUTE(SUBSTITUTE(SUBSTITUTE(CID_DB[[#This Row],[ NSN ]],"-","")," ","")," ",""),"‐",""),"NA",""),13))</f>
        <v/>
      </c>
      <c r="J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||Initial Training of IAF engineers|</v>
      </c>
    </row>
    <row r="942" spans="1:10" x14ac:dyDescent="0.35">
      <c r="A942" s="1" t="s">
        <v>3</v>
      </c>
      <c r="B942" s="1" t="s">
        <v>1714</v>
      </c>
      <c r="C942" s="1" t="s">
        <v>379</v>
      </c>
      <c r="D942" s="1" t="s">
        <v>379</v>
      </c>
      <c r="E942" s="1" t="s">
        <v>1715</v>
      </c>
      <c r="F942" s="4" t="s">
        <v>3</v>
      </c>
      <c r="G942" s="1" t="s">
        <v>8</v>
      </c>
      <c r="H942" s="3" t="str">
        <f t="shared" si="14"/>
        <v>Commercial</v>
      </c>
      <c r="I942" s="3" t="str">
        <f>IF(IFERROR(SEARCH("N/A",CID_DB[[#This Row],[ NSN ]]),-1)&lt;&gt;-1,"",LEFT(SUBSTITUTE(SUBSTITUTE(SUBSTITUTE(SUBSTITUTE(SUBSTITUTE(CID_DB[[#This Row],[ NSN ]],"-","")," ","")," ",""),"‐",""),"NA",""),13))</f>
        <v/>
      </c>
      <c r="J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6157045100|6157045100|XNet Radio, (SISO), SingleIn/Single Out|</v>
      </c>
    </row>
    <row r="943" spans="1:10" x14ac:dyDescent="0.35">
      <c r="A943" s="1" t="s">
        <v>3</v>
      </c>
      <c r="B943" s="1" t="s">
        <v>1714</v>
      </c>
      <c r="C943" s="1" t="s">
        <v>1716</v>
      </c>
      <c r="D943" s="1" t="s">
        <v>379</v>
      </c>
      <c r="E943" s="1" t="s">
        <v>1717</v>
      </c>
      <c r="F943" s="4" t="s">
        <v>3</v>
      </c>
      <c r="G943" s="1" t="s">
        <v>8</v>
      </c>
      <c r="H943" s="3" t="str">
        <f t="shared" si="14"/>
        <v>Commercial</v>
      </c>
      <c r="I943" s="3" t="str">
        <f>IF(IFERROR(SEARCH("N/A",CID_DB[[#This Row],[ NSN ]]),-1)&lt;&gt;-1,"",LEFT(SUBSTITUTE(SUBSTITUTE(SUBSTITUTE(SUBSTITUTE(SUBSTITUTE(CID_DB[[#This Row],[ NSN ]],"-","")," ","")," ",""),"‐",""),"NA",""),13))</f>
        <v/>
      </c>
      <c r="J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6157046101|6157045100|XNet Radio, (MIMO), MultipleIn/Multiple Out|</v>
      </c>
    </row>
    <row r="944" spans="1:10" x14ac:dyDescent="0.35">
      <c r="A944" s="1" t="s">
        <v>3</v>
      </c>
      <c r="B944" s="1" t="s">
        <v>1718</v>
      </c>
      <c r="C944" s="1" t="s">
        <v>1719</v>
      </c>
      <c r="D944" s="1" t="s">
        <v>1719</v>
      </c>
      <c r="E944" s="1" t="s">
        <v>1720</v>
      </c>
      <c r="F944" s="4" t="s">
        <v>3</v>
      </c>
      <c r="G944" s="1" t="s">
        <v>8</v>
      </c>
      <c r="H944" s="3" t="str">
        <f t="shared" si="14"/>
        <v>Commercial</v>
      </c>
      <c r="I944" s="3" t="str">
        <f>IF(IFERROR(SEARCH("N/A",CID_DB[[#This Row],[ NSN ]]),-1)&lt;&gt;-1,"",LEFT(SUBSTITUTE(SUBSTITUTE(SUBSTITUTE(SUBSTITUTE(SUBSTITUTE(CID_DB[[#This Row],[ NSN ]],"-","")," ","")," ",""),"‐",""),"NA",""),13))</f>
        <v/>
      </c>
      <c r="J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3815009411054|3815009411054|Spacer Assy, LWR|</v>
      </c>
    </row>
    <row r="945" spans="1:10" x14ac:dyDescent="0.35">
      <c r="A945" s="1" t="s">
        <v>3</v>
      </c>
      <c r="B945" s="1" t="s">
        <v>1718</v>
      </c>
      <c r="C945" s="1" t="s">
        <v>1721</v>
      </c>
      <c r="D945" s="1" t="s">
        <v>1721</v>
      </c>
      <c r="E945" s="1" t="s">
        <v>1722</v>
      </c>
      <c r="F945" s="4" t="s">
        <v>3</v>
      </c>
      <c r="G945" s="1" t="s">
        <v>8</v>
      </c>
      <c r="H945" s="3" t="str">
        <f t="shared" si="14"/>
        <v>Commercial</v>
      </c>
      <c r="I945" s="3" t="str">
        <f>IF(IFERROR(SEARCH("N/A",CID_DB[[#This Row],[ NSN ]]),-1)&lt;&gt;-1,"",LEFT(SUBSTITUTE(SUBSTITUTE(SUBSTITUTE(SUBSTITUTE(SUBSTITUTE(CID_DB[[#This Row],[ NSN ]],"-","")," ","")," ",""),"‐",""),"NA",""),13))</f>
        <v/>
      </c>
      <c r="J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3815009411055|3815009411055|Space ASSY, UPR|</v>
      </c>
    </row>
    <row r="946" spans="1:10" x14ac:dyDescent="0.35">
      <c r="A946" s="1" t="s">
        <v>3</v>
      </c>
      <c r="B946" s="1" t="s">
        <v>1723</v>
      </c>
      <c r="C946" s="1" t="s">
        <v>1724</v>
      </c>
      <c r="D946" s="1" t="s">
        <v>1725</v>
      </c>
      <c r="E946" s="1" t="s">
        <v>1726</v>
      </c>
      <c r="F946" s="4" t="s">
        <v>3</v>
      </c>
      <c r="G946" s="1" t="s">
        <v>8</v>
      </c>
      <c r="H946" s="3" t="str">
        <f t="shared" si="14"/>
        <v>Commercial</v>
      </c>
      <c r="I946" s="3" t="str">
        <f>IF(IFERROR(SEARCH("N/A",CID_DB[[#This Row],[ NSN ]]),-1)&lt;&gt;-1,"",LEFT(SUBSTITUTE(SUBSTITUTE(SUBSTITUTE(SUBSTITUTE(SUBSTITUTE(CID_DB[[#This Row],[ NSN ]],"-","")," ","")," ",""),"‐",""),"NA",""),13))</f>
        <v/>
      </c>
      <c r="J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724VS2071|NVX21251|Accelerometer (ACCEL)|</v>
      </c>
    </row>
    <row r="947" spans="1:10" x14ac:dyDescent="0.35">
      <c r="A947" s="1" t="s">
        <v>3</v>
      </c>
      <c r="B947" s="1" t="s">
        <v>1723</v>
      </c>
      <c r="C947" s="1" t="s">
        <v>1727</v>
      </c>
      <c r="D947" s="1" t="s">
        <v>1728</v>
      </c>
      <c r="E947" s="1" t="s">
        <v>1729</v>
      </c>
      <c r="F947" s="4" t="s">
        <v>1730</v>
      </c>
      <c r="G947" s="1" t="s">
        <v>8</v>
      </c>
      <c r="H947" s="3" t="str">
        <f t="shared" si="14"/>
        <v>Commercial</v>
      </c>
      <c r="I947" s="3" t="str">
        <f>IF(IFERROR(SEARCH("N/A",CID_DB[[#This Row],[ NSN ]]),-1)&lt;&gt;-1,"",LEFT(SUBSTITUTE(SUBSTITUTE(SUBSTITUTE(SUBSTITUTE(SUBSTITUTE(CID_DB[[#This Row],[ NSN ]],"-","")," ","")," ",""),"‐",""),"NA",""),13))</f>
        <v>1560016591527</v>
      </c>
      <c r="J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724VS2091|NVX22421|Mounting Kit|1560016591527</v>
      </c>
    </row>
    <row r="948" spans="1:10" x14ac:dyDescent="0.35">
      <c r="A948" s="1" t="s">
        <v>3</v>
      </c>
      <c r="B948" s="1" t="s">
        <v>1731</v>
      </c>
      <c r="C948" s="1" t="s">
        <v>1732</v>
      </c>
      <c r="D948" s="1" t="s">
        <v>3</v>
      </c>
      <c r="E948" s="1" t="s">
        <v>1733</v>
      </c>
      <c r="F948" s="4" t="s">
        <v>3</v>
      </c>
      <c r="G948" s="1" t="s">
        <v>8</v>
      </c>
      <c r="H948" s="3" t="str">
        <f t="shared" si="14"/>
        <v>Commercial</v>
      </c>
      <c r="I948" s="3" t="str">
        <f>IF(IFERROR(SEARCH("N/A",CID_DB[[#This Row],[ NSN ]]),-1)&lt;&gt;-1,"",LEFT(SUBSTITUTE(SUBSTITUTE(SUBSTITUTE(SUBSTITUTE(SUBSTITUTE(CID_DB[[#This Row],[ NSN ]],"-","")," ","")," ",""),"‐",""),"NA",""),13))</f>
        <v/>
      </c>
      <c r="J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41013490108||Small Diameter Bomb (SDB) Tail Actuation Unit (TAU)|</v>
      </c>
    </row>
    <row r="949" spans="1:10" x14ac:dyDescent="0.35">
      <c r="A949" s="1" t="s">
        <v>3</v>
      </c>
      <c r="B949" s="1" t="s">
        <v>1734</v>
      </c>
      <c r="C949" s="1" t="s">
        <v>1735</v>
      </c>
      <c r="D949" s="1" t="s">
        <v>1735</v>
      </c>
      <c r="E949" s="1" t="s">
        <v>1736</v>
      </c>
      <c r="F949" s="4" t="s">
        <v>3</v>
      </c>
      <c r="G949" s="1" t="s">
        <v>8</v>
      </c>
      <c r="H949" s="3" t="str">
        <f t="shared" si="14"/>
        <v>Commercial</v>
      </c>
      <c r="I949" s="3" t="str">
        <f>IF(IFERROR(SEARCH("N/A",CID_DB[[#This Row],[ NSN ]]),-1)&lt;&gt;-1,"",LEFT(SUBSTITUTE(SUBSTITUTE(SUBSTITUTE(SUBSTITUTE(SUBSTITUTE(CID_DB[[#This Row],[ NSN ]],"-","")," ","")," ",""),"‐",""),"NA",""),13))</f>
        <v/>
      </c>
      <c r="J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860008401/12396050FA|860008401/12396050FA|FINAL ASSEMBLY, 1239 SOAR COMMON, S76|</v>
      </c>
    </row>
    <row r="950" spans="1:10" x14ac:dyDescent="0.35">
      <c r="A950" s="1" t="s">
        <v>3</v>
      </c>
      <c r="B950" s="1" t="s">
        <v>1734</v>
      </c>
      <c r="C950" s="1" t="s">
        <v>1737</v>
      </c>
      <c r="D950" s="1" t="s">
        <v>1737</v>
      </c>
      <c r="E950" s="1" t="s">
        <v>1738</v>
      </c>
      <c r="F950" s="4" t="s">
        <v>1739</v>
      </c>
      <c r="G950" s="1" t="s">
        <v>8</v>
      </c>
      <c r="H950" s="3" t="str">
        <f t="shared" si="14"/>
        <v>Commercial</v>
      </c>
      <c r="I950" s="3" t="str">
        <f>IF(IFERROR(SEARCH("N/A",CID_DB[[#This Row],[ NSN ]]),-1)&lt;&gt;-1,"",LEFT(SUBSTITUTE(SUBSTITUTE(SUBSTITUTE(SUBSTITUTE(SUBSTITUTE(CID_DB[[#This Row],[ NSN ]],"-","")," ","")," ",""),"‐",""),"NA",""),13))</f>
        <v>5963015779104</v>
      </c>
      <c r="J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12092740FA|12092740FA|FINAL ASSEMBLY, REMOTE HEAD, H47|5963015779104</v>
      </c>
    </row>
    <row r="951" spans="1:10" x14ac:dyDescent="0.35">
      <c r="A951" s="1" t="s">
        <v>3</v>
      </c>
      <c r="B951" s="1" t="s">
        <v>1740</v>
      </c>
      <c r="C951" s="1" t="s">
        <v>1741</v>
      </c>
      <c r="D951" s="1" t="s">
        <v>1741</v>
      </c>
      <c r="E951" s="1" t="s">
        <v>1742</v>
      </c>
      <c r="F951" s="4" t="s">
        <v>281</v>
      </c>
      <c r="G951" s="1" t="s">
        <v>103</v>
      </c>
      <c r="H951" s="3" t="str">
        <f t="shared" si="14"/>
        <v>Other Than Commercial</v>
      </c>
      <c r="I951" s="3" t="str">
        <f>IF(IFERROR(SEARCH("N/A",CID_DB[[#This Row],[ NSN ]]),-1)&lt;&gt;-1,"",LEFT(SUBSTITUTE(SUBSTITUTE(SUBSTITUTE(SUBSTITUTE(SUBSTITUTE(CID_DB[[#This Row],[ NSN ]],"-","")," ","")," ",""),"‐",""),"NA",""),13))</f>
        <v>None</v>
      </c>
      <c r="J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65916300|65916300|Common Data Test Set 9CDTS)|None</v>
      </c>
    </row>
    <row r="952" spans="1:10" x14ac:dyDescent="0.35">
      <c r="A952" s="1" t="s">
        <v>3</v>
      </c>
      <c r="B952" s="1" t="s">
        <v>1740</v>
      </c>
      <c r="C952" s="1" t="s">
        <v>1743</v>
      </c>
      <c r="D952" s="1" t="s">
        <v>1743</v>
      </c>
      <c r="E952" s="1" t="s">
        <v>1744</v>
      </c>
      <c r="F952" s="4" t="s">
        <v>3</v>
      </c>
      <c r="G952" s="1" t="s">
        <v>103</v>
      </c>
      <c r="H952" s="3" t="str">
        <f t="shared" si="14"/>
        <v>Other Than Commercial</v>
      </c>
      <c r="I952" s="3" t="str">
        <f>IF(IFERROR(SEARCH("N/A",CID_DB[[#This Row],[ NSN ]]),-1)&lt;&gt;-1,"",LEFT(SUBSTITUTE(SUBSTITUTE(SUBSTITUTE(SUBSTITUTE(SUBSTITUTE(CID_DB[[#This Row],[ NSN ]],"-","")," ","")," ",""),"‐",""),"NA",""),13))</f>
        <v/>
      </c>
      <c r="J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65916303|65916303|CDTS Wire Verification Test (WVT) Interface Test Adapter (ITA)|</v>
      </c>
    </row>
    <row r="953" spans="1:10" x14ac:dyDescent="0.35">
      <c r="A953" s="1" t="s">
        <v>3</v>
      </c>
      <c r="B953" s="1" t="s">
        <v>1745</v>
      </c>
      <c r="C953" s="1" t="s">
        <v>1746</v>
      </c>
      <c r="D953" s="1" t="s">
        <v>3</v>
      </c>
      <c r="E953" s="1" t="s">
        <v>1747</v>
      </c>
      <c r="F953" s="4" t="s">
        <v>3</v>
      </c>
      <c r="G953" s="1" t="s">
        <v>8</v>
      </c>
      <c r="H953" s="3" t="str">
        <f t="shared" si="14"/>
        <v>Commercial</v>
      </c>
      <c r="I953" s="3" t="str">
        <f>IF(IFERROR(SEARCH("N/A",CID_DB[[#This Row],[ NSN ]]),-1)&lt;&gt;-1,"",LEFT(SUBSTITUTE(SUBSTITUTE(SUBSTITUTE(SUBSTITUTE(SUBSTITUTE(CID_DB[[#This Row],[ NSN ]],"-","")," ","")," ",""),"‐",""),"NA",""),13))</f>
        <v/>
      </c>
      <c r="J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KingAir 350ER||King Air 350ER Aircravt|</v>
      </c>
    </row>
    <row r="954" spans="1:10" x14ac:dyDescent="0.35">
      <c r="A954" s="1" t="s">
        <v>3</v>
      </c>
      <c r="B954" s="1" t="s">
        <v>1748</v>
      </c>
      <c r="C954" s="1" t="s">
        <v>1749</v>
      </c>
      <c r="D954" s="1" t="s">
        <v>3</v>
      </c>
      <c r="E954" s="1" t="s">
        <v>1750</v>
      </c>
      <c r="F954" s="4" t="s">
        <v>1751</v>
      </c>
      <c r="G954" s="1" t="s">
        <v>103</v>
      </c>
      <c r="H954" s="3" t="str">
        <f t="shared" si="14"/>
        <v>Other Than Commercial</v>
      </c>
      <c r="I954" s="3" t="str">
        <f>IF(IFERROR(SEARCH("N/A",CID_DB[[#This Row],[ NSN ]]),-1)&lt;&gt;-1,"",LEFT(SUBSTITUTE(SUBSTITUTE(SUBSTITUTE(SUBSTITUTE(SUBSTITUTE(CID_DB[[#This Row],[ NSN ]],"-","")," ","")," ",""),"‐",""),"NA",""),13))</f>
        <v>2840011003517</v>
      </c>
      <c r="J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213109038||T55 engine Atomizing Combustor Housing Assembly|2840011003517</v>
      </c>
    </row>
    <row r="955" spans="1:10" x14ac:dyDescent="0.35">
      <c r="A955" s="1" t="s">
        <v>3</v>
      </c>
      <c r="B955" s="1" t="s">
        <v>1752</v>
      </c>
      <c r="C955" s="1" t="s">
        <v>3</v>
      </c>
      <c r="D955" s="1" t="s">
        <v>1753</v>
      </c>
      <c r="E955" s="1" t="s">
        <v>1754</v>
      </c>
      <c r="F955" s="4" t="s">
        <v>3</v>
      </c>
      <c r="G955" s="1" t="s">
        <v>8</v>
      </c>
      <c r="H955" s="3" t="str">
        <f t="shared" si="14"/>
        <v>Commercial</v>
      </c>
      <c r="I955" s="3" t="str">
        <f>IF(IFERROR(SEARCH("N/A",CID_DB[[#This Row],[ NSN ]]),-1)&lt;&gt;-1,"",LEFT(SUBSTITUTE(SUBSTITUTE(SUBSTITUTE(SUBSTITUTE(SUBSTITUTE(CID_DB[[#This Row],[ NSN ]],"-","")," ","")," ",""),"‐",""),"NA",""),13))</f>
        <v/>
      </c>
      <c r="J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|7035128501102|Disk Brake|</v>
      </c>
    </row>
    <row r="956" spans="1:10" x14ac:dyDescent="0.35">
      <c r="A956" s="1" t="s">
        <v>3</v>
      </c>
      <c r="B956" s="1" t="s">
        <v>1752</v>
      </c>
      <c r="C956" s="1" t="s">
        <v>3</v>
      </c>
      <c r="D956" s="1" t="s">
        <v>1755</v>
      </c>
      <c r="E956" s="1" t="s">
        <v>1756</v>
      </c>
      <c r="F956" s="4" t="s">
        <v>3</v>
      </c>
      <c r="G956" s="1" t="s">
        <v>8</v>
      </c>
      <c r="H956" s="3" t="str">
        <f t="shared" si="14"/>
        <v>Commercial</v>
      </c>
      <c r="I956" s="3" t="str">
        <f>IF(IFERROR(SEARCH("N/A",CID_DB[[#This Row],[ NSN ]]),-1)&lt;&gt;-1,"",LEFT(SUBSTITUTE(SUBSTITUTE(SUBSTITUTE(SUBSTITUTE(SUBSTITUTE(CID_DB[[#This Row],[ NSN ]],"-","")," ","")," ",""),"‐",""),"NA",""),13))</f>
        <v/>
      </c>
      <c r="J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|7035128501104|Rotor Brake|</v>
      </c>
    </row>
    <row r="957" spans="1:10" x14ac:dyDescent="0.35">
      <c r="A957" s="1" t="s">
        <v>3</v>
      </c>
      <c r="B957" s="1" t="s">
        <v>1757</v>
      </c>
      <c r="C957" s="1" t="s">
        <v>1758</v>
      </c>
      <c r="D957" s="1" t="s">
        <v>1759</v>
      </c>
      <c r="E957" s="1" t="s">
        <v>1760</v>
      </c>
      <c r="F957" s="4" t="s">
        <v>1761</v>
      </c>
      <c r="G957" s="1" t="s">
        <v>8</v>
      </c>
      <c r="H957" s="3" t="str">
        <f t="shared" si="14"/>
        <v>Commercial</v>
      </c>
      <c r="I957" s="3" t="str">
        <f>IF(IFERROR(SEARCH("N/A",CID_DB[[#This Row],[ NSN ]]),-1)&lt;&gt;-1,"",LEFT(SUBSTITUTE(SUBSTITUTE(SUBSTITUTE(SUBSTITUTE(SUBSTITUTE(CID_DB[[#This Row],[ NSN ]],"-","")," ","")," ",""),"‐",""),"NA",""),13))</f>
        <v>6615015743402</v>
      </c>
      <c r="J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7090101803104|12001003004|AFCC Computer|6615015743402</v>
      </c>
    </row>
    <row r="958" spans="1:10" x14ac:dyDescent="0.35">
      <c r="A958" s="1" t="s">
        <v>3</v>
      </c>
      <c r="B958" s="1" t="s">
        <v>1762</v>
      </c>
      <c r="C958" s="1" t="s">
        <v>3</v>
      </c>
      <c r="D958" s="1" t="s">
        <v>1763</v>
      </c>
      <c r="E958" s="1" t="s">
        <v>1764</v>
      </c>
      <c r="F958" s="4" t="s">
        <v>1765</v>
      </c>
      <c r="G958" s="1" t="s">
        <v>8</v>
      </c>
      <c r="H958" s="3" t="str">
        <f t="shared" si="14"/>
        <v>Commercial</v>
      </c>
      <c r="I958" s="3" t="str">
        <f>IF(IFERROR(SEARCH("N/A",CID_DB[[#This Row],[ NSN ]]),-1)&lt;&gt;-1,"",LEFT(SUBSTITUTE(SUBSTITUTE(SUBSTITUTE(SUBSTITUTE(SUBSTITUTE(CID_DB[[#This Row],[ NSN ]],"-","")," ","")," ",""),"‐",""),"NA",""),13))</f>
        <v>5998015293690</v>
      </c>
      <c r="J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|AI71000|Multi Functional Analog Card|5998015293690</v>
      </c>
    </row>
    <row r="959" spans="1:10" x14ac:dyDescent="0.35">
      <c r="A959" s="1" t="s">
        <v>3</v>
      </c>
      <c r="B959" s="1" t="s">
        <v>1762</v>
      </c>
      <c r="C959" s="1" t="s">
        <v>3</v>
      </c>
      <c r="D959" s="1" t="s">
        <v>1766</v>
      </c>
      <c r="E959" s="1" t="s">
        <v>1767</v>
      </c>
      <c r="F959" s="4" t="s">
        <v>3</v>
      </c>
      <c r="G959" s="1" t="s">
        <v>8</v>
      </c>
      <c r="H959" s="3" t="str">
        <f t="shared" si="14"/>
        <v>Commercial</v>
      </c>
      <c r="I959" s="3" t="str">
        <f>IF(IFERROR(SEARCH("N/A",CID_DB[[#This Row],[ NSN ]]),-1)&lt;&gt;-1,"",LEFT(SUBSTITUTE(SUBSTITUTE(SUBSTITUTE(SUBSTITUTE(SUBSTITUTE(CID_DB[[#This Row],[ NSN ]],"-","")," ","")," ",""),"‐",""),"NA",""),13))</f>
        <v/>
      </c>
      <c r="J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|DI05063|Gen 2, Di050, 32 Channel, 50 MHZ, NGATS|</v>
      </c>
    </row>
    <row r="960" spans="1:10" x14ac:dyDescent="0.35">
      <c r="A960" s="1" t="s">
        <v>3</v>
      </c>
      <c r="B960" s="1" t="s">
        <v>1762</v>
      </c>
      <c r="C960" s="1" t="s">
        <v>3</v>
      </c>
      <c r="D960" s="1" t="s">
        <v>1768</v>
      </c>
      <c r="E960" s="1" t="s">
        <v>1769</v>
      </c>
      <c r="F960" s="4" t="s">
        <v>1770</v>
      </c>
      <c r="G960" s="1" t="s">
        <v>8</v>
      </c>
      <c r="H960" s="3" t="str">
        <f t="shared" si="14"/>
        <v>Commercial</v>
      </c>
      <c r="I960" s="3" t="str">
        <f>IF(IFERROR(SEARCH("N/A",CID_DB[[#This Row],[ NSN ]]),-1)&lt;&gt;-1,"",LEFT(SUBSTITUTE(SUBSTITUTE(SUBSTITUTE(SUBSTITUTE(SUBSTITUTE(CID_DB[[#This Row],[ NSN ]],"-","")," ","")," ",""),"‐",""),"NA",""),13))</f>
        <v>4920016291971</v>
      </c>
      <c r="J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|DI05031|Gen 2 Utility Instrument|4920016291971</v>
      </c>
    </row>
    <row r="961" spans="1:10" x14ac:dyDescent="0.35">
      <c r="A961" s="1" t="s">
        <v>3</v>
      </c>
      <c r="B961" s="1" t="s">
        <v>1762</v>
      </c>
      <c r="C961" s="1" t="s">
        <v>3</v>
      </c>
      <c r="D961" s="1" t="s">
        <v>1771</v>
      </c>
      <c r="E961" s="1" t="s">
        <v>1772</v>
      </c>
      <c r="F961" s="4" t="s">
        <v>3</v>
      </c>
      <c r="G961" s="1" t="s">
        <v>8</v>
      </c>
      <c r="H961" s="3" t="str">
        <f t="shared" si="14"/>
        <v>Commercial</v>
      </c>
      <c r="I961" s="3" t="str">
        <f>IF(IFERROR(SEARCH("N/A",CID_DB[[#This Row],[ NSN ]]),-1)&lt;&gt;-1,"",LEFT(SUBSTITUTE(SUBSTITUTE(SUBSTITUTE(SUBSTITUTE(SUBSTITUTE(CID_DB[[#This Row],[ NSN ]],"-","")," ","")," ",""),"‐",""),"NA",""),13))</f>
        <v/>
      </c>
      <c r="J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|AI76220|High Performance Analog Inst Subsystem Card|</v>
      </c>
    </row>
    <row r="962" spans="1:10" x14ac:dyDescent="0.35">
      <c r="A962" s="1" t="s">
        <v>3</v>
      </c>
      <c r="B962" s="1" t="s">
        <v>1762</v>
      </c>
      <c r="C962" s="1" t="s">
        <v>3</v>
      </c>
      <c r="D962" s="1" t="s">
        <v>1773</v>
      </c>
      <c r="E962" s="1" t="s">
        <v>1774</v>
      </c>
      <c r="F962" s="4" t="s">
        <v>1775</v>
      </c>
      <c r="G962" s="1" t="s">
        <v>8</v>
      </c>
      <c r="H962" s="3" t="str">
        <f t="shared" si="14"/>
        <v>Commercial</v>
      </c>
      <c r="I962" s="3" t="str">
        <f>IF(IFERROR(SEARCH("N/A",CID_DB[[#This Row],[ NSN ]]),-1)&lt;&gt;-1,"",LEFT(SUBSTITUTE(SUBSTITUTE(SUBSTITUTE(SUBSTITUTE(SUBSTITUTE(CID_DB[[#This Row],[ NSN ]],"-","")," ","")," ",""),"‐",""),"NA",""),13))</f>
        <v>6625016810770</v>
      </c>
      <c r="J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|BI41101|Serial BUS Test Interface (BTI) Card|6625016810770</v>
      </c>
    </row>
    <row r="963" spans="1:10" x14ac:dyDescent="0.35">
      <c r="A963" s="1" t="s">
        <v>3</v>
      </c>
      <c r="B963" s="1" t="s">
        <v>1762</v>
      </c>
      <c r="C963" s="1" t="s">
        <v>3</v>
      </c>
      <c r="D963" s="1" t="s">
        <v>1776</v>
      </c>
      <c r="E963" s="1" t="s">
        <v>1777</v>
      </c>
      <c r="F963" s="4" t="s">
        <v>1778</v>
      </c>
      <c r="G963" s="1" t="s">
        <v>8</v>
      </c>
      <c r="H963" s="3" t="str">
        <f t="shared" ref="H963:H1026" si="15">IF(G963="Y - CID","Commercial",IF(G963="N - CID","Other Than Commercial","N/A"))</f>
        <v>Commercial</v>
      </c>
      <c r="I963" s="3" t="str">
        <f>IF(IFERROR(SEARCH("N/A",CID_DB[[#This Row],[ NSN ]]),-1)&lt;&gt;-1,"",LEFT(SUBSTITUTE(SUBSTITUTE(SUBSTITUTE(SUBSTITUTE(SUBSTITUTE(CID_DB[[#This Row],[ NSN ]],"-","")," ","")," ",""),"‐",""),"NA",""),13))</f>
        <v>5995016126951</v>
      </c>
      <c r="J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|M99685|BTI Cable Interface Board|5995016126951</v>
      </c>
    </row>
    <row r="964" spans="1:10" x14ac:dyDescent="0.35">
      <c r="A964" s="1" t="s">
        <v>3</v>
      </c>
      <c r="B964" s="1" t="s">
        <v>1762</v>
      </c>
      <c r="C964" s="1" t="s">
        <v>3</v>
      </c>
      <c r="D964" s="1" t="s">
        <v>1779</v>
      </c>
      <c r="E964" s="1" t="s">
        <v>1780</v>
      </c>
      <c r="F964" s="4" t="s">
        <v>1781</v>
      </c>
      <c r="G964" s="1" t="s">
        <v>8</v>
      </c>
      <c r="H964" s="3" t="str">
        <f t="shared" si="15"/>
        <v>Commercial</v>
      </c>
      <c r="I964" s="3" t="str">
        <f>IF(IFERROR(SEARCH("N/A",CID_DB[[#This Row],[ NSN ]]),-1)&lt;&gt;-1,"",LEFT(SUBSTITUTE(SUBSTITUTE(SUBSTITUTE(SUBSTITUTE(SUBSTITUTE(CID_DB[[#This Row],[ NSN ]],"-","")," ","")," ",""),"‐",""),"NA",""),13))</f>
        <v>5998016599516</v>
      </c>
      <c r="J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|62852500|Ai76220 NGATS CIB|5998016599516</v>
      </c>
    </row>
    <row r="965" spans="1:10" x14ac:dyDescent="0.35">
      <c r="A965" s="1" t="s">
        <v>3</v>
      </c>
      <c r="B965" s="1" t="s">
        <v>1762</v>
      </c>
      <c r="C965" s="1" t="s">
        <v>3</v>
      </c>
      <c r="D965" s="1" t="s">
        <v>1782</v>
      </c>
      <c r="E965" s="1" t="s">
        <v>1783</v>
      </c>
      <c r="F965" s="4" t="s">
        <v>3</v>
      </c>
      <c r="G965" s="1" t="s">
        <v>8</v>
      </c>
      <c r="H965" s="3" t="str">
        <f t="shared" si="15"/>
        <v>Commercial</v>
      </c>
      <c r="I965" s="3" t="str">
        <f>IF(IFERROR(SEARCH("N/A",CID_DB[[#This Row],[ NSN ]]),-1)&lt;&gt;-1,"",LEFT(SUBSTITUTE(SUBSTITUTE(SUBSTITUTE(SUBSTITUTE(SUBSTITUTE(CID_DB[[#This Row],[ NSN ]],"-","")," ","")," ",""),"‐",""),"NA",""),13))</f>
        <v/>
      </c>
      <c r="J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|DI00217|Digital Probe Buffer Card , probe and 67" cable|</v>
      </c>
    </row>
    <row r="966" spans="1:10" x14ac:dyDescent="0.35">
      <c r="A966" s="1" t="s">
        <v>3</v>
      </c>
      <c r="B966" s="1" t="s">
        <v>1762</v>
      </c>
      <c r="C966" s="1" t="s">
        <v>3</v>
      </c>
      <c r="D966" s="1" t="s">
        <v>1784</v>
      </c>
      <c r="E966" s="1" t="s">
        <v>1785</v>
      </c>
      <c r="F966" s="4" t="s">
        <v>3</v>
      </c>
      <c r="G966" s="1" t="s">
        <v>8</v>
      </c>
      <c r="H966" s="3" t="str">
        <f t="shared" si="15"/>
        <v>Commercial</v>
      </c>
      <c r="I966" s="3" t="str">
        <f>IF(IFERROR(SEARCH("N/A",CID_DB[[#This Row],[ NSN ]]),-1)&lt;&gt;-1,"",LEFT(SUBSTITUTE(SUBSTITUTE(SUBSTITUTE(SUBSTITUTE(SUBSTITUTE(CID_DB[[#This Row],[ NSN ]],"-","")," ","")," ",""),"‐",""),"NA",""),13))</f>
        <v/>
      </c>
      <c r="J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|62776800|NGATS Frame Set|</v>
      </c>
    </row>
    <row r="967" spans="1:10" x14ac:dyDescent="0.35">
      <c r="A967" s="1" t="s">
        <v>3</v>
      </c>
      <c r="B967" s="1" t="s">
        <v>6703</v>
      </c>
      <c r="C967" s="1" t="s">
        <v>6771</v>
      </c>
      <c r="D967" s="1" t="s">
        <v>6771</v>
      </c>
      <c r="E967" s="1" t="s">
        <v>6957</v>
      </c>
      <c r="F967" s="4" t="s">
        <v>3</v>
      </c>
      <c r="G967" s="1" t="s">
        <v>103</v>
      </c>
      <c r="H967" s="3" t="str">
        <f t="shared" si="15"/>
        <v>Other Than Commercial</v>
      </c>
      <c r="I967" s="3" t="str">
        <f>IF(IFERROR(SEARCH("N/A",CID_DB[[#This Row],[ NSN ]]),-1)&lt;&gt;-1,"",LEFT(SUBSTITUTE(SUBSTITUTE(SUBSTITUTE(SUBSTITUTE(SUBSTITUTE(CID_DB[[#This Row],[ NSN ]],"-","")," ","")," ",""),"‐",""),"NA",""),13))</f>
        <v/>
      </c>
      <c r="J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G601896 (Rev.E) (Service)|G601896 (Rev.E) (Service)|(Service Only) Service to braze, weld, xray, fluorescent penetrant inspect (FSI), and minor assembly of the fin subassembly for Advanced Medium Range AirtoAir Missile (AMRAAM), Production Lots 3436, as specified in drawing number G601896 (Rev.E)
|</v>
      </c>
    </row>
    <row r="968" spans="1:10" x14ac:dyDescent="0.35">
      <c r="A968" s="1" t="s">
        <v>3</v>
      </c>
      <c r="B968" s="1" t="s">
        <v>1786</v>
      </c>
      <c r="C968" s="1" t="s">
        <v>1787</v>
      </c>
      <c r="D968" s="1" t="s">
        <v>3</v>
      </c>
      <c r="E968" s="1" t="s">
        <v>1788</v>
      </c>
      <c r="F968" s="4" t="s">
        <v>3</v>
      </c>
      <c r="G968" s="1" t="s">
        <v>8</v>
      </c>
      <c r="H968" s="3" t="str">
        <f t="shared" si="15"/>
        <v>Commercial</v>
      </c>
      <c r="I968" s="3" t="str">
        <f>IF(IFERROR(SEARCH("N/A",CID_DB[[#This Row],[ NSN ]]),-1)&lt;&gt;-1,"",LEFT(SUBSTITUTE(SUBSTITUTE(SUBSTITUTE(SUBSTITUTE(SUBSTITUTE(CID_DB[[#This Row],[ NSN ]],"-","")," ","")," ",""),"‐",""),"NA",""),13))</f>
        <v/>
      </c>
      <c r="J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V139790302||AKit|</v>
      </c>
    </row>
    <row r="969" spans="1:10" x14ac:dyDescent="0.35">
      <c r="A969" s="1" t="s">
        <v>3</v>
      </c>
      <c r="B969" s="1" t="s">
        <v>1786</v>
      </c>
      <c r="C969" s="1" t="s">
        <v>1789</v>
      </c>
      <c r="D969" s="1" t="s">
        <v>3</v>
      </c>
      <c r="E969" s="1" t="s">
        <v>1790</v>
      </c>
      <c r="F969" s="4" t="s">
        <v>3</v>
      </c>
      <c r="G969" s="1" t="s">
        <v>8</v>
      </c>
      <c r="H969" s="3" t="str">
        <f t="shared" si="15"/>
        <v>Commercial</v>
      </c>
      <c r="I969" s="3" t="str">
        <f>IF(IFERROR(SEARCH("N/A",CID_DB[[#This Row],[ NSN ]]),-1)&lt;&gt;-1,"",LEFT(SUBSTITUTE(SUBSTITUTE(SUBSTITUTE(SUBSTITUTE(SUBSTITUTE(CID_DB[[#This Row],[ NSN ]],"-","")," ","")," ",""),"‐",""),"NA",""),13))</f>
        <v/>
      </c>
      <c r="J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V15213||Interconnect Diagram|</v>
      </c>
    </row>
    <row r="970" spans="1:10" x14ac:dyDescent="0.35">
      <c r="A970" s="1" t="s">
        <v>3</v>
      </c>
      <c r="B970" s="1" t="s">
        <v>1786</v>
      </c>
      <c r="C970" s="1" t="s">
        <v>1791</v>
      </c>
      <c r="D970" s="1" t="s">
        <v>3</v>
      </c>
      <c r="E970" s="1" t="s">
        <v>1792</v>
      </c>
      <c r="F970" s="4" t="s">
        <v>3</v>
      </c>
      <c r="G970" s="1" t="s">
        <v>8</v>
      </c>
      <c r="H970" s="3" t="str">
        <f t="shared" si="15"/>
        <v>Commercial</v>
      </c>
      <c r="I970" s="3" t="str">
        <f>IF(IFERROR(SEARCH("N/A",CID_DB[[#This Row],[ NSN ]]),-1)&lt;&gt;-1,"",LEFT(SUBSTITUTE(SUBSTITUTE(SUBSTITUTE(SUBSTITUTE(SUBSTITUTE(CID_DB[[#This Row],[ NSN ]],"-","")," ","")," ",""),"‐",""),"NA",""),13))</f>
        <v/>
      </c>
      <c r="J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A130941||Storage Bracket QDC|</v>
      </c>
    </row>
    <row r="971" spans="1:10" x14ac:dyDescent="0.35">
      <c r="A971" s="1" t="s">
        <v>3</v>
      </c>
      <c r="B971" s="1" t="s">
        <v>1786</v>
      </c>
      <c r="C971" s="1" t="s">
        <v>1793</v>
      </c>
      <c r="D971" s="1" t="s">
        <v>3</v>
      </c>
      <c r="E971" s="1" t="s">
        <v>1794</v>
      </c>
      <c r="F971" s="4" t="s">
        <v>3</v>
      </c>
      <c r="G971" s="1" t="s">
        <v>8</v>
      </c>
      <c r="H971" s="3" t="str">
        <f t="shared" si="15"/>
        <v>Commercial</v>
      </c>
      <c r="I971" s="3" t="str">
        <f>IF(IFERROR(SEARCH("N/A",CID_DB[[#This Row],[ NSN ]]),-1)&lt;&gt;-1,"",LEFT(SUBSTITUTE(SUBSTITUTE(SUBSTITUTE(SUBSTITUTE(SUBSTITUTE(CID_DB[[#This Row],[ NSN ]],"-","")," ","")," ",""),"‐",""),"NA",""),13))</f>
        <v/>
      </c>
      <c r="J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A136141||Backshell|</v>
      </c>
    </row>
    <row r="972" spans="1:10" x14ac:dyDescent="0.35">
      <c r="A972" s="1" t="s">
        <v>3</v>
      </c>
      <c r="B972" s="1" t="s">
        <v>1786</v>
      </c>
      <c r="C972" s="1" t="s">
        <v>1795</v>
      </c>
      <c r="D972" s="1" t="s">
        <v>3</v>
      </c>
      <c r="E972" s="1" t="s">
        <v>1796</v>
      </c>
      <c r="F972" s="4" t="s">
        <v>3</v>
      </c>
      <c r="G972" s="1" t="s">
        <v>8</v>
      </c>
      <c r="H972" s="3" t="str">
        <f t="shared" si="15"/>
        <v>Commercial</v>
      </c>
      <c r="I972" s="3" t="str">
        <f>IF(IFERROR(SEARCH("N/A",CID_DB[[#This Row],[ NSN ]]),-1)&lt;&gt;-1,"",LEFT(SUBSTITUTE(SUBSTITUTE(SUBSTITUTE(SUBSTITUTE(SUBSTITUTE(CID_DB[[#This Row],[ NSN ]],"-","")," ","")," ",""),"‐",""),"NA",""),13))</f>
        <v/>
      </c>
      <c r="J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D38999/26WE55SN||55 Contact connector|</v>
      </c>
    </row>
    <row r="973" spans="1:10" x14ac:dyDescent="0.35">
      <c r="A973" s="1" t="s">
        <v>3</v>
      </c>
      <c r="B973" s="1" t="s">
        <v>1786</v>
      </c>
      <c r="C973" s="1" t="s">
        <v>1797</v>
      </c>
      <c r="D973" s="1" t="s">
        <v>3</v>
      </c>
      <c r="E973" s="1" t="s">
        <v>1798</v>
      </c>
      <c r="F973" s="4" t="s">
        <v>3</v>
      </c>
      <c r="G973" s="1" t="s">
        <v>8</v>
      </c>
      <c r="H973" s="3" t="str">
        <f t="shared" si="15"/>
        <v>Commercial</v>
      </c>
      <c r="I973" s="3" t="str">
        <f>IF(IFERROR(SEARCH("N/A",CID_DB[[#This Row],[ NSN ]]),-1)&lt;&gt;-1,"",LEFT(SUBSTITUTE(SUBSTITUTE(SUBSTITUTE(SUBSTITUTE(SUBSTITUTE(CID_DB[[#This Row],[ NSN ]],"-","")," ","")," ",""),"‐",""),"NA",""),13))</f>
        <v/>
      </c>
      <c r="J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V149060301||BKit w/1553 Gen III ICU|</v>
      </c>
    </row>
    <row r="974" spans="1:10" x14ac:dyDescent="0.35">
      <c r="A974" s="1" t="s">
        <v>3</v>
      </c>
      <c r="B974" s="1" t="s">
        <v>1786</v>
      </c>
      <c r="C974" s="1" t="s">
        <v>1799</v>
      </c>
      <c r="D974" s="1" t="s">
        <v>3</v>
      </c>
      <c r="E974" s="1" t="s">
        <v>1800</v>
      </c>
      <c r="F974" s="4" t="s">
        <v>3</v>
      </c>
      <c r="G974" s="1" t="s">
        <v>8</v>
      </c>
      <c r="H974" s="3" t="str">
        <f t="shared" si="15"/>
        <v>Commercial</v>
      </c>
      <c r="I974" s="3" t="str">
        <f>IF(IFERROR(SEARCH("N/A",CID_DB[[#This Row],[ NSN ]]),-1)&lt;&gt;-1,"",LEFT(SUBSTITUTE(SUBSTITUTE(SUBSTITUTE(SUBSTITUTE(SUBSTITUTE(CID_DB[[#This Row],[ NSN ]],"-","")," ","")," ",""),"‐",""),"NA",""),13))</f>
        <v/>
      </c>
      <c r="J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V150451701||Gen III ICU|</v>
      </c>
    </row>
    <row r="975" spans="1:10" x14ac:dyDescent="0.35">
      <c r="A975" s="1" t="s">
        <v>3</v>
      </c>
      <c r="B975" s="1" t="s">
        <v>1786</v>
      </c>
      <c r="C975" s="1" t="s">
        <v>1801</v>
      </c>
      <c r="D975" s="1" t="s">
        <v>3</v>
      </c>
      <c r="E975" s="1" t="s">
        <v>1802</v>
      </c>
      <c r="F975" s="4" t="s">
        <v>3</v>
      </c>
      <c r="G975" s="1" t="s">
        <v>8</v>
      </c>
      <c r="H975" s="3" t="str">
        <f t="shared" si="15"/>
        <v>Commercial</v>
      </c>
      <c r="I975" s="3" t="str">
        <f>IF(IFERROR(SEARCH("N/A",CID_DB[[#This Row],[ NSN ]]),-1)&lt;&gt;-1,"",LEFT(SUBSTITUTE(SUBSTITUTE(SUBSTITUTE(SUBSTITUTE(SUBSTITUTE(CID_DB[[#This Row],[ NSN ]],"-","")," ","")," ",""),"‐",""),"NA",""),13))</f>
        <v/>
      </c>
      <c r="J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A13089RC42||ICU to IRC Rt angle 42" Long|</v>
      </c>
    </row>
    <row r="976" spans="1:10" x14ac:dyDescent="0.35">
      <c r="A976" s="1" t="s">
        <v>3</v>
      </c>
      <c r="B976" s="1" t="s">
        <v>1786</v>
      </c>
      <c r="C976" s="1" t="s">
        <v>1803</v>
      </c>
      <c r="D976" s="1" t="s">
        <v>3</v>
      </c>
      <c r="E976" s="1" t="s">
        <v>1804</v>
      </c>
      <c r="F976" s="4" t="s">
        <v>3</v>
      </c>
      <c r="G976" s="1" t="s">
        <v>8</v>
      </c>
      <c r="H976" s="3" t="str">
        <f t="shared" si="15"/>
        <v>Commercial</v>
      </c>
      <c r="I976" s="3" t="str">
        <f>IF(IFERROR(SEARCH("N/A",CID_DB[[#This Row],[ NSN ]]),-1)&lt;&gt;-1,"",LEFT(SUBSTITUTE(SUBSTITUTE(SUBSTITUTE(SUBSTITUTE(SUBSTITUTE(CID_DB[[#This Row],[ NSN ]],"-","")," ","")," ",""),"‐",""),"NA",""),13))</f>
        <v/>
      </c>
      <c r="J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A130901||IRC to QDC|</v>
      </c>
    </row>
    <row r="977" spans="1:10" x14ac:dyDescent="0.35">
      <c r="A977" s="1" t="s">
        <v>3</v>
      </c>
      <c r="B977" s="1" t="s">
        <v>1786</v>
      </c>
      <c r="C977" s="1" t="s">
        <v>1805</v>
      </c>
      <c r="D977" s="1" t="s">
        <v>3</v>
      </c>
      <c r="E977" s="1" t="s">
        <v>1806</v>
      </c>
      <c r="F977" s="4" t="s">
        <v>3</v>
      </c>
      <c r="G977" s="1" t="s">
        <v>8</v>
      </c>
      <c r="H977" s="3" t="str">
        <f t="shared" si="15"/>
        <v>Commercial</v>
      </c>
      <c r="I977" s="3" t="str">
        <f>IF(IFERROR(SEARCH("N/A",CID_DB[[#This Row],[ NSN ]]),-1)&lt;&gt;-1,"",LEFT(SUBSTITUTE(SUBSTITUTE(SUBSTITUTE(SUBSTITUTE(SUBSTITUTE(CID_DB[[#This Row],[ NSN ]],"-","")," ","")," ",""),"‐",""),"NA",""),13))</f>
        <v/>
      </c>
      <c r="J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MS21044C08||Nut|</v>
      </c>
    </row>
    <row r="978" spans="1:10" x14ac:dyDescent="0.35">
      <c r="A978" s="1" t="s">
        <v>3</v>
      </c>
      <c r="B978" s="1" t="s">
        <v>1786</v>
      </c>
      <c r="C978" s="1" t="s">
        <v>1807</v>
      </c>
      <c r="D978" s="1" t="s">
        <v>3</v>
      </c>
      <c r="E978" s="1" t="s">
        <v>1808</v>
      </c>
      <c r="F978" s="4" t="s">
        <v>3</v>
      </c>
      <c r="G978" s="1" t="s">
        <v>8</v>
      </c>
      <c r="H978" s="3" t="str">
        <f t="shared" si="15"/>
        <v>Commercial</v>
      </c>
      <c r="I978" s="3" t="str">
        <f>IF(IFERROR(SEARCH("N/A",CID_DB[[#This Row],[ NSN ]]),-1)&lt;&gt;-1,"",LEFT(SUBSTITUTE(SUBSTITUTE(SUBSTITUTE(SUBSTITUTE(SUBSTITUTE(CID_DB[[#This Row],[ NSN ]],"-","")," ","")," ",""),"‐",""),"NA",""),13))</f>
        <v/>
      </c>
      <c r="J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MS51957||Screw|</v>
      </c>
    </row>
    <row r="979" spans="1:10" x14ac:dyDescent="0.35">
      <c r="A979" s="1" t="s">
        <v>3</v>
      </c>
      <c r="B979" s="1" t="s">
        <v>1786</v>
      </c>
      <c r="C979" s="1" t="s">
        <v>1809</v>
      </c>
      <c r="D979" s="1" t="s">
        <v>3</v>
      </c>
      <c r="E979" s="1" t="s">
        <v>1810</v>
      </c>
      <c r="F979" s="4" t="s">
        <v>3</v>
      </c>
      <c r="G979" s="1" t="s">
        <v>8</v>
      </c>
      <c r="H979" s="3" t="str">
        <f t="shared" si="15"/>
        <v>Commercial</v>
      </c>
      <c r="I979" s="3" t="str">
        <f>IF(IFERROR(SEARCH("N/A",CID_DB[[#This Row],[ NSN ]]),-1)&lt;&gt;-1,"",LEFT(SUBSTITUTE(SUBSTITUTE(SUBSTITUTE(SUBSTITUTE(SUBSTITUTE(CID_DB[[#This Row],[ NSN ]],"-","")," ","")," ",""),"‐",""),"NA",""),13))</f>
        <v/>
      </c>
      <c r="J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V146710305||Fiducial Kit X&amp;O (10mm)|</v>
      </c>
    </row>
    <row r="980" spans="1:10" x14ac:dyDescent="0.35">
      <c r="A980" s="1" t="s">
        <v>3</v>
      </c>
      <c r="B980" s="1" t="s">
        <v>1786</v>
      </c>
      <c r="C980" s="1" t="s">
        <v>1811</v>
      </c>
      <c r="D980" s="1" t="s">
        <v>3</v>
      </c>
      <c r="E980" s="1" t="s">
        <v>1812</v>
      </c>
      <c r="F980" s="4" t="s">
        <v>3</v>
      </c>
      <c r="G980" s="1" t="s">
        <v>8</v>
      </c>
      <c r="H980" s="3" t="str">
        <f t="shared" si="15"/>
        <v>Commercial</v>
      </c>
      <c r="I980" s="3" t="str">
        <f>IF(IFERROR(SEARCH("N/A",CID_DB[[#This Row],[ NSN ]]),-1)&lt;&gt;-1,"",LEFT(SUBSTITUTE(SUBSTITUTE(SUBSTITUTE(SUBSTITUTE(SUBSTITUTE(CID_DB[[#This Row],[ NSN ]],"-","")," ","")," ",""),"‐",""),"NA",""),13))</f>
        <v/>
      </c>
      <c r="J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V146710304||Fiducial Kit (54 ea. 10mm)|</v>
      </c>
    </row>
    <row r="981" spans="1:10" x14ac:dyDescent="0.35">
      <c r="A981" s="1" t="s">
        <v>3</v>
      </c>
      <c r="B981" s="1" t="s">
        <v>1786</v>
      </c>
      <c r="C981" s="1" t="s">
        <v>1813</v>
      </c>
      <c r="D981" s="1" t="s">
        <v>3</v>
      </c>
      <c r="E981" s="1" t="s">
        <v>1814</v>
      </c>
      <c r="F981" s="4" t="s">
        <v>3</v>
      </c>
      <c r="G981" s="1" t="s">
        <v>8</v>
      </c>
      <c r="H981" s="3" t="str">
        <f t="shared" si="15"/>
        <v>Commercial</v>
      </c>
      <c r="I981" s="3" t="str">
        <f>IF(IFERROR(SEARCH("N/A",CID_DB[[#This Row],[ NSN ]]),-1)&lt;&gt;-1,"",LEFT(SUBSTITUTE(SUBSTITUTE(SUBSTITUTE(SUBSTITUTE(SUBSTITUTE(CID_DB[[#This Row],[ NSN ]],"-","")," ","")," ",""),"‐",""),"NA",""),13))</f>
        <v/>
      </c>
      <c r="J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V148470301||CKit Scorpion HObIT|</v>
      </c>
    </row>
    <row r="982" spans="1:10" x14ac:dyDescent="0.35">
      <c r="A982" s="1" t="s">
        <v>3</v>
      </c>
      <c r="B982" s="1" t="s">
        <v>1786</v>
      </c>
      <c r="C982" s="1" t="s">
        <v>1815</v>
      </c>
      <c r="D982" s="1" t="s">
        <v>3</v>
      </c>
      <c r="E982" s="1" t="s">
        <v>1816</v>
      </c>
      <c r="F982" s="4" t="s">
        <v>3</v>
      </c>
      <c r="G982" s="1" t="s">
        <v>103</v>
      </c>
      <c r="H982" s="3" t="str">
        <f t="shared" si="15"/>
        <v>Other Than Commercial</v>
      </c>
      <c r="I982" s="3" t="str">
        <f>IF(IFERROR(SEARCH("N/A",CID_DB[[#This Row],[ NSN ]]),-1)&lt;&gt;-1,"",LEFT(SUBSTITUTE(SUBSTITUTE(SUBSTITUTE(SUBSTITUTE(SUBSTITUTE(CID_DB[[#This Row],[ NSN ]],"-","")," ","")," ",""),"‐",""),"NA",""),13))</f>
        <v/>
      </c>
      <c r="J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V149081701||Ready Room Tester|</v>
      </c>
    </row>
    <row r="983" spans="1:10" x14ac:dyDescent="0.35">
      <c r="A983" s="1" t="s">
        <v>3</v>
      </c>
      <c r="B983" s="1" t="s">
        <v>1786</v>
      </c>
      <c r="C983" s="1" t="s">
        <v>1817</v>
      </c>
      <c r="D983" s="1" t="s">
        <v>3</v>
      </c>
      <c r="E983" s="1" t="s">
        <v>1818</v>
      </c>
      <c r="F983" s="4" t="s">
        <v>3</v>
      </c>
      <c r="G983" s="1" t="s">
        <v>8</v>
      </c>
      <c r="H983" s="3" t="str">
        <f t="shared" si="15"/>
        <v>Commercial</v>
      </c>
      <c r="I983" s="3" t="str">
        <f>IF(IFERROR(SEARCH("N/A",CID_DB[[#This Row],[ NSN ]]),-1)&lt;&gt;-1,"",LEFT(SUBSTITUTE(SUBSTITUTE(SUBSTITUTE(SUBSTITUTE(SUBSTITUTE(CID_DB[[#This Row],[ NSN ]],"-","")," ","")," ",""),"‐",""),"NA",""),13))</f>
        <v/>
      </c>
      <c r="J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V146600201||Hard Case w/Foam Insert|</v>
      </c>
    </row>
    <row r="984" spans="1:10" x14ac:dyDescent="0.35">
      <c r="A984" s="1" t="s">
        <v>3</v>
      </c>
      <c r="B984" s="1" t="s">
        <v>1786</v>
      </c>
      <c r="C984" s="1" t="s">
        <v>1819</v>
      </c>
      <c r="D984" s="1" t="s">
        <v>3</v>
      </c>
      <c r="E984" s="1" t="s">
        <v>1820</v>
      </c>
      <c r="F984" s="4" t="s">
        <v>3</v>
      </c>
      <c r="G984" s="1" t="s">
        <v>8</v>
      </c>
      <c r="H984" s="3" t="str">
        <f t="shared" si="15"/>
        <v>Commercial</v>
      </c>
      <c r="I984" s="3" t="str">
        <f>IF(IFERROR(SEARCH("N/A",CID_DB[[#This Row],[ NSN ]]),-1)&lt;&gt;-1,"",LEFT(SUBSTITUTE(SUBSTITUTE(SUBSTITUTE(SUBSTITUTE(SUBSTITUTE(CID_DB[[#This Row],[ NSN ]],"-","")," ","")," ",""),"‐",""),"NA",""),13))</f>
        <v/>
      </c>
      <c r="J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V147990301||Hardware Snap Kit|</v>
      </c>
    </row>
    <row r="985" spans="1:10" x14ac:dyDescent="0.35">
      <c r="A985" s="1" t="s">
        <v>3</v>
      </c>
      <c r="B985" s="1" t="s">
        <v>1786</v>
      </c>
      <c r="C985" s="1" t="s">
        <v>1821</v>
      </c>
      <c r="D985" s="1" t="s">
        <v>3</v>
      </c>
      <c r="E985" s="1" t="s">
        <v>1822</v>
      </c>
      <c r="F985" s="4" t="s">
        <v>3</v>
      </c>
      <c r="G985" s="1" t="s">
        <v>8</v>
      </c>
      <c r="H985" s="3" t="str">
        <f t="shared" si="15"/>
        <v>Commercial</v>
      </c>
      <c r="I985" s="3" t="str">
        <f>IF(IFERROR(SEARCH("N/A",CID_DB[[#This Row],[ NSN ]]),-1)&lt;&gt;-1,"",LEFT(SUBSTITUTE(SUBSTITUTE(SUBSTITUTE(SUBSTITUTE(SUBSTITUTE(CID_DB[[#This Row],[ NSN ]],"-","")," ","")," ",""),"‐",""),"NA",""),13))</f>
        <v/>
      </c>
      <c r="J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A134741||Helmet Hardware Kit|</v>
      </c>
    </row>
    <row r="986" spans="1:10" x14ac:dyDescent="0.35">
      <c r="A986" s="1" t="s">
        <v>3</v>
      </c>
      <c r="B986" s="1" t="s">
        <v>1786</v>
      </c>
      <c r="C986" s="1" t="s">
        <v>1823</v>
      </c>
      <c r="D986" s="1" t="s">
        <v>3</v>
      </c>
      <c r="E986" s="1" t="s">
        <v>1824</v>
      </c>
      <c r="F986" s="4" t="s">
        <v>3</v>
      </c>
      <c r="G986" s="1" t="s">
        <v>8</v>
      </c>
      <c r="H986" s="3" t="str">
        <f t="shared" si="15"/>
        <v>Commercial</v>
      </c>
      <c r="I986" s="3" t="str">
        <f>IF(IFERROR(SEARCH("N/A",CID_DB[[#This Row],[ NSN ]]),-1)&lt;&gt;-1,"",LEFT(SUBSTITUTE(SUBSTITUTE(SUBSTITUTE(SUBSTITUTE(SUBSTITUTE(CID_DB[[#This Row],[ NSN ]],"-","")," ","")," ",""),"‐",""),"NA",""),13))</f>
        <v/>
      </c>
      <c r="J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A139181||Storage Bag Day Visor|</v>
      </c>
    </row>
    <row r="987" spans="1:10" x14ac:dyDescent="0.35">
      <c r="A987" s="1" t="s">
        <v>3</v>
      </c>
      <c r="B987" s="1" t="s">
        <v>1786</v>
      </c>
      <c r="C987" s="1" t="s">
        <v>1825</v>
      </c>
      <c r="D987" s="1" t="s">
        <v>3</v>
      </c>
      <c r="E987" s="1" t="s">
        <v>1826</v>
      </c>
      <c r="F987" s="4" t="s">
        <v>3</v>
      </c>
      <c r="G987" s="1" t="s">
        <v>8</v>
      </c>
      <c r="H987" s="3" t="str">
        <f t="shared" si="15"/>
        <v>Commercial</v>
      </c>
      <c r="I987" s="3" t="str">
        <f>IF(IFERROR(SEARCH("N/A",CID_DB[[#This Row],[ NSN ]]),-1)&lt;&gt;-1,"",LEFT(SUBSTITUTE(SUBSTITUTE(SUBSTITUTE(SUBSTITUTE(SUBSTITUTE(CID_DB[[#This Row],[ NSN ]],"-","")," ","")," ",""),"‐",""),"NA",""),13))</f>
        <v/>
      </c>
      <c r="J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A134151||Microfiber Cloth|</v>
      </c>
    </row>
    <row r="988" spans="1:10" x14ac:dyDescent="0.35">
      <c r="A988" s="1" t="s">
        <v>3</v>
      </c>
      <c r="B988" s="1" t="s">
        <v>1786</v>
      </c>
      <c r="C988" s="1" t="s">
        <v>1827</v>
      </c>
      <c r="D988" s="1" t="s">
        <v>3</v>
      </c>
      <c r="E988" s="1" t="s">
        <v>1828</v>
      </c>
      <c r="F988" s="4" t="s">
        <v>3</v>
      </c>
      <c r="G988" s="1" t="s">
        <v>8</v>
      </c>
      <c r="H988" s="3" t="str">
        <f t="shared" si="15"/>
        <v>Commercial</v>
      </c>
      <c r="I988" s="3" t="str">
        <f>IF(IFERROR(SEARCH("N/A",CID_DB[[#This Row],[ NSN ]]),-1)&lt;&gt;-1,"",LEFT(SUBSTITUTE(SUBSTITUTE(SUBSTITUTE(SUBSTITUTE(SUBSTITUTE(CID_DB[[#This Row],[ NSN ]],"-","")," ","")," ",""),"‐",""),"NA",""),13))</f>
        <v/>
      </c>
      <c r="J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A128201||HRC Mounting Strap|</v>
      </c>
    </row>
    <row r="989" spans="1:10" x14ac:dyDescent="0.35">
      <c r="A989" s="1" t="s">
        <v>3</v>
      </c>
      <c r="B989" s="1" t="s">
        <v>1786</v>
      </c>
      <c r="C989" s="1" t="s">
        <v>1829</v>
      </c>
      <c r="D989" s="1" t="s">
        <v>3</v>
      </c>
      <c r="E989" s="1" t="s">
        <v>1830</v>
      </c>
      <c r="F989" s="4" t="s">
        <v>3</v>
      </c>
      <c r="G989" s="1" t="s">
        <v>8</v>
      </c>
      <c r="H989" s="3" t="str">
        <f t="shared" si="15"/>
        <v>Commercial</v>
      </c>
      <c r="I989" s="3" t="str">
        <f>IF(IFERROR(SEARCH("N/A",CID_DB[[#This Row],[ NSN ]]),-1)&lt;&gt;-1,"",LEFT(SUBSTITUTE(SUBSTITUTE(SUBSTITUTE(SUBSTITUTE(SUBSTITUTE(CID_DB[[#This Row],[ NSN ]],"-","")," ","")," ",""),"‐",""),"NA",""),13))</f>
        <v/>
      </c>
      <c r="J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A133311||Recessed StepIn Visor|</v>
      </c>
    </row>
    <row r="990" spans="1:10" x14ac:dyDescent="0.35">
      <c r="A990" s="1" t="s">
        <v>3</v>
      </c>
      <c r="B990" s="1" t="s">
        <v>1786</v>
      </c>
      <c r="C990" s="1" t="s">
        <v>1831</v>
      </c>
      <c r="D990" s="1" t="s">
        <v>3</v>
      </c>
      <c r="E990" s="1" t="s">
        <v>1832</v>
      </c>
      <c r="F990" s="4" t="s">
        <v>3</v>
      </c>
      <c r="G990" s="1" t="s">
        <v>8</v>
      </c>
      <c r="H990" s="3" t="str">
        <f t="shared" si="15"/>
        <v>Commercial</v>
      </c>
      <c r="I990" s="3" t="str">
        <f>IF(IFERROR(SEARCH("N/A",CID_DB[[#This Row],[ NSN ]]),-1)&lt;&gt;-1,"",LEFT(SUBSTITUTE(SUBSTITUTE(SUBSTITUTE(SUBSTITUTE(SUBSTITUTE(CID_DB[[#This Row],[ NSN ]],"-","")," ","")," ",""),"‐",""),"NA",""),13))</f>
        <v/>
      </c>
      <c r="J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A127901||StepIn Visor|</v>
      </c>
    </row>
    <row r="991" spans="1:10" x14ac:dyDescent="0.35">
      <c r="A991" s="1" t="s">
        <v>3</v>
      </c>
      <c r="B991" s="1" t="s">
        <v>1786</v>
      </c>
      <c r="C991" s="1" t="s">
        <v>1833</v>
      </c>
      <c r="D991" s="1" t="s">
        <v>3</v>
      </c>
      <c r="E991" s="1" t="s">
        <v>1834</v>
      </c>
      <c r="F991" s="4" t="s">
        <v>3</v>
      </c>
      <c r="G991" s="1" t="s">
        <v>8</v>
      </c>
      <c r="H991" s="3" t="str">
        <f t="shared" si="15"/>
        <v>Commercial</v>
      </c>
      <c r="I991" s="3" t="str">
        <f>IF(IFERROR(SEARCH("N/A",CID_DB[[#This Row],[ NSN ]]),-1)&lt;&gt;-1,"",LEFT(SUBSTITUTE(SUBSTITUTE(SUBSTITUTE(SUBSTITUTE(SUBSTITUTE(CID_DB[[#This Row],[ NSN ]],"-","")," ","")," ",""),"‐",""),"NA",""),13))</f>
        <v/>
      </c>
      <c r="J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A130171||Jet Mount Block|</v>
      </c>
    </row>
    <row r="992" spans="1:10" x14ac:dyDescent="0.35">
      <c r="A992" s="1" t="s">
        <v>3</v>
      </c>
      <c r="B992" s="1" t="s">
        <v>1786</v>
      </c>
      <c r="C992" s="1" t="s">
        <v>1835</v>
      </c>
      <c r="D992" s="1" t="s">
        <v>3</v>
      </c>
      <c r="E992" s="1" t="s">
        <v>1836</v>
      </c>
      <c r="F992" s="4" t="s">
        <v>3</v>
      </c>
      <c r="G992" s="1" t="s">
        <v>8</v>
      </c>
      <c r="H992" s="3" t="str">
        <f t="shared" si="15"/>
        <v>Commercial</v>
      </c>
      <c r="I992" s="3" t="str">
        <f>IF(IFERROR(SEARCH("N/A",CID_DB[[#This Row],[ NSN ]]),-1)&lt;&gt;-1,"",LEFT(SUBSTITUTE(SUBSTITUTE(SUBSTITUTE(SUBSTITUTE(SUBSTITUTE(CID_DB[[#This Row],[ NSN ]],"-","")," ","")," ",""),"‐",""),"NA",""),13))</f>
        <v/>
      </c>
      <c r="J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V146720201||Day Visor Assy Mohawk|</v>
      </c>
    </row>
    <row r="993" spans="1:10" x14ac:dyDescent="0.35">
      <c r="A993" s="1" t="s">
        <v>3</v>
      </c>
      <c r="B993" s="1" t="s">
        <v>1786</v>
      </c>
      <c r="C993" s="1" t="s">
        <v>1837</v>
      </c>
      <c r="D993" s="1" t="s">
        <v>3</v>
      </c>
      <c r="E993" s="1" t="s">
        <v>1838</v>
      </c>
      <c r="F993" s="4" t="s">
        <v>3</v>
      </c>
      <c r="G993" s="1" t="s">
        <v>8</v>
      </c>
      <c r="H993" s="3" t="str">
        <f t="shared" si="15"/>
        <v>Commercial</v>
      </c>
      <c r="I993" s="3" t="str">
        <f>IF(IFERROR(SEARCH("N/A",CID_DB[[#This Row],[ NSN ]]),-1)&lt;&gt;-1,"",LEFT(SUBSTITUTE(SUBSTITUTE(SUBSTITUTE(SUBSTITUTE(SUBSTITUTE(CID_DB[[#This Row],[ NSN ]],"-","")," ","")," ",""),"‐",""),"NA",""),13))</f>
        <v/>
      </c>
      <c r="J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A130951||QDC Mounting Bracket|</v>
      </c>
    </row>
    <row r="994" spans="1:10" x14ac:dyDescent="0.35">
      <c r="A994" s="1" t="s">
        <v>3</v>
      </c>
      <c r="B994" s="1" t="s">
        <v>1786</v>
      </c>
      <c r="C994" s="1" t="s">
        <v>1839</v>
      </c>
      <c r="D994" s="1" t="s">
        <v>3</v>
      </c>
      <c r="E994" s="1" t="s">
        <v>1840</v>
      </c>
      <c r="F994" s="4" t="s">
        <v>3</v>
      </c>
      <c r="G994" s="1" t="s">
        <v>8</v>
      </c>
      <c r="H994" s="3" t="str">
        <f t="shared" si="15"/>
        <v>Commercial</v>
      </c>
      <c r="I994" s="3" t="str">
        <f>IF(IFERROR(SEARCH("N/A",CID_DB[[#This Row],[ NSN ]]),-1)&lt;&gt;-1,"",LEFT(SUBSTITUTE(SUBSTITUTE(SUBSTITUTE(SUBSTITUTE(SUBSTITUTE(CID_DB[[#This Row],[ NSN ]],"-","")," ","")," ",""),"‐",""),"NA",""),13))</f>
        <v/>
      </c>
      <c r="J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A130915||HRCQDC Cable|</v>
      </c>
    </row>
    <row r="995" spans="1:10" x14ac:dyDescent="0.35">
      <c r="A995" s="1" t="s">
        <v>3</v>
      </c>
      <c r="B995" s="1" t="s">
        <v>1786</v>
      </c>
      <c r="C995" s="1" t="s">
        <v>1841</v>
      </c>
      <c r="D995" s="1" t="s">
        <v>3</v>
      </c>
      <c r="E995" s="1" t="s">
        <v>1842</v>
      </c>
      <c r="F995" s="4" t="s">
        <v>3</v>
      </c>
      <c r="G995" s="1" t="s">
        <v>8</v>
      </c>
      <c r="H995" s="3" t="str">
        <f t="shared" si="15"/>
        <v>Commercial</v>
      </c>
      <c r="I995" s="3" t="str">
        <f>IF(IFERROR(SEARCH("N/A",CID_DB[[#This Row],[ NSN ]]),-1)&lt;&gt;-1,"",LEFT(SUBSTITUTE(SUBSTITUTE(SUBSTITUTE(SUBSTITUTE(SUBSTITUTE(CID_DB[[#This Row],[ NSN ]],"-","")," ","")," ",""),"‐",""),"NA",""),13))</f>
        <v/>
      </c>
      <c r="J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V148361701||Mohawk Assembly|</v>
      </c>
    </row>
    <row r="996" spans="1:10" x14ac:dyDescent="0.35">
      <c r="A996" s="1" t="s">
        <v>3</v>
      </c>
      <c r="B996" s="1" t="s">
        <v>1786</v>
      </c>
      <c r="C996" s="1" t="s">
        <v>1843</v>
      </c>
      <c r="D996" s="1" t="s">
        <v>3</v>
      </c>
      <c r="E996" s="1" t="s">
        <v>1844</v>
      </c>
      <c r="F996" s="4" t="s">
        <v>3</v>
      </c>
      <c r="G996" s="1" t="s">
        <v>8</v>
      </c>
      <c r="H996" s="3" t="str">
        <f t="shared" si="15"/>
        <v>Commercial</v>
      </c>
      <c r="I996" s="3" t="str">
        <f>IF(IFERROR(SEARCH("N/A",CID_DB[[#This Row],[ NSN ]]),-1)&lt;&gt;-1,"",LEFT(SUBSTITUTE(SUBSTITUTE(SUBSTITUTE(SUBSTITUTE(SUBSTITUTE(CID_DB[[#This Row],[ NSN ]],"-","")," ","")," ",""),"‐",""),"NA",""),13))</f>
        <v/>
      </c>
      <c r="J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V148470302||CKit Scorpion HObIT (3.5)|</v>
      </c>
    </row>
    <row r="997" spans="1:10" x14ac:dyDescent="0.35">
      <c r="A997" s="1" t="s">
        <v>3</v>
      </c>
      <c r="B997" s="1" t="s">
        <v>1786</v>
      </c>
      <c r="C997" s="1" t="s">
        <v>1845</v>
      </c>
      <c r="D997" s="1" t="s">
        <v>3</v>
      </c>
      <c r="E997" s="1" t="s">
        <v>1818</v>
      </c>
      <c r="F997" s="4" t="s">
        <v>3</v>
      </c>
      <c r="G997" s="1" t="s">
        <v>8</v>
      </c>
      <c r="H997" s="3" t="str">
        <f t="shared" si="15"/>
        <v>Commercial</v>
      </c>
      <c r="I997" s="3" t="str">
        <f>IF(IFERROR(SEARCH("N/A",CID_DB[[#This Row],[ NSN ]]),-1)&lt;&gt;-1,"",LEFT(SUBSTITUTE(SUBSTITUTE(SUBSTITUTE(SUBSTITUTE(SUBSTITUTE(CID_DB[[#This Row],[ NSN ]],"-","")," ","")," ",""),"‐",""),"NA",""),13))</f>
        <v/>
      </c>
      <c r="J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V152660201||Hard Case w/Foam Insert|</v>
      </c>
    </row>
    <row r="998" spans="1:10" x14ac:dyDescent="0.35">
      <c r="A998" s="1" t="s">
        <v>3</v>
      </c>
      <c r="B998" s="1" t="s">
        <v>1786</v>
      </c>
      <c r="C998" s="1" t="s">
        <v>1819</v>
      </c>
      <c r="D998" s="1" t="s">
        <v>3</v>
      </c>
      <c r="E998" s="1" t="s">
        <v>1820</v>
      </c>
      <c r="F998" s="4" t="s">
        <v>3</v>
      </c>
      <c r="G998" s="1" t="s">
        <v>8</v>
      </c>
      <c r="H998" s="3" t="str">
        <f t="shared" si="15"/>
        <v>Commercial</v>
      </c>
      <c r="I998" s="3" t="str">
        <f>IF(IFERROR(SEARCH("N/A",CID_DB[[#This Row],[ NSN ]]),-1)&lt;&gt;-1,"",LEFT(SUBSTITUTE(SUBSTITUTE(SUBSTITUTE(SUBSTITUTE(SUBSTITUTE(CID_DB[[#This Row],[ NSN ]],"-","")," ","")," ",""),"‐",""),"NA",""),13))</f>
        <v/>
      </c>
      <c r="J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V147990301||Hardware Snap Kit|</v>
      </c>
    </row>
    <row r="999" spans="1:10" x14ac:dyDescent="0.35">
      <c r="A999" s="1" t="s">
        <v>3</v>
      </c>
      <c r="B999" s="1" t="s">
        <v>1786</v>
      </c>
      <c r="C999" s="1" t="s">
        <v>1821</v>
      </c>
      <c r="D999" s="1" t="s">
        <v>3</v>
      </c>
      <c r="E999" s="1" t="s">
        <v>1822</v>
      </c>
      <c r="F999" s="4" t="s">
        <v>3</v>
      </c>
      <c r="G999" s="1" t="s">
        <v>8</v>
      </c>
      <c r="H999" s="3" t="str">
        <f t="shared" si="15"/>
        <v>Commercial</v>
      </c>
      <c r="I999" s="3" t="str">
        <f>IF(IFERROR(SEARCH("N/A",CID_DB[[#This Row],[ NSN ]]),-1)&lt;&gt;-1,"",LEFT(SUBSTITUTE(SUBSTITUTE(SUBSTITUTE(SUBSTITUTE(SUBSTITUTE(CID_DB[[#This Row],[ NSN ]],"-","")," ","")," ",""),"‐",""),"NA",""),13))</f>
        <v/>
      </c>
      <c r="J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A134741||Helmet Hardware Kit|</v>
      </c>
    </row>
    <row r="1000" spans="1:10" x14ac:dyDescent="0.35">
      <c r="A1000" s="1" t="s">
        <v>3</v>
      </c>
      <c r="B1000" s="1" t="s">
        <v>1786</v>
      </c>
      <c r="C1000" s="1" t="s">
        <v>1823</v>
      </c>
      <c r="D1000" s="1" t="s">
        <v>3</v>
      </c>
      <c r="E1000" s="1" t="s">
        <v>1824</v>
      </c>
      <c r="F1000" s="4" t="s">
        <v>3</v>
      </c>
      <c r="G1000" s="1" t="s">
        <v>8</v>
      </c>
      <c r="H1000" s="3" t="str">
        <f t="shared" si="15"/>
        <v>Commercial</v>
      </c>
      <c r="I1000" s="3" t="str">
        <f>IF(IFERROR(SEARCH("N/A",CID_DB[[#This Row],[ NSN ]]),-1)&lt;&gt;-1,"",LEFT(SUBSTITUTE(SUBSTITUTE(SUBSTITUTE(SUBSTITUTE(SUBSTITUTE(CID_DB[[#This Row],[ NSN ]],"-","")," ","")," ",""),"‐",""),"NA",""),13))</f>
        <v/>
      </c>
      <c r="J1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A139181||Storage Bag Day Visor|</v>
      </c>
    </row>
    <row r="1001" spans="1:10" x14ac:dyDescent="0.35">
      <c r="A1001" s="1" t="s">
        <v>3</v>
      </c>
      <c r="B1001" s="1" t="s">
        <v>1786</v>
      </c>
      <c r="C1001" s="1" t="s">
        <v>1825</v>
      </c>
      <c r="D1001" s="1" t="s">
        <v>3</v>
      </c>
      <c r="E1001" s="1" t="s">
        <v>1826</v>
      </c>
      <c r="F1001" s="4" t="s">
        <v>3</v>
      </c>
      <c r="G1001" s="1" t="s">
        <v>8</v>
      </c>
      <c r="H1001" s="3" t="str">
        <f t="shared" si="15"/>
        <v>Commercial</v>
      </c>
      <c r="I1001" s="3" t="str">
        <f>IF(IFERROR(SEARCH("N/A",CID_DB[[#This Row],[ NSN ]]),-1)&lt;&gt;-1,"",LEFT(SUBSTITUTE(SUBSTITUTE(SUBSTITUTE(SUBSTITUTE(SUBSTITUTE(CID_DB[[#This Row],[ NSN ]],"-","")," ","")," ",""),"‐",""),"NA",""),13))</f>
        <v/>
      </c>
      <c r="J1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A134151||Microfiber Cloth|</v>
      </c>
    </row>
    <row r="1002" spans="1:10" x14ac:dyDescent="0.35">
      <c r="A1002" s="1" t="s">
        <v>3</v>
      </c>
      <c r="B1002" s="1" t="s">
        <v>1786</v>
      </c>
      <c r="C1002" s="1" t="s">
        <v>1827</v>
      </c>
      <c r="D1002" s="1" t="s">
        <v>3</v>
      </c>
      <c r="E1002" s="1" t="s">
        <v>1828</v>
      </c>
      <c r="F1002" s="4" t="s">
        <v>3</v>
      </c>
      <c r="G1002" s="1" t="s">
        <v>8</v>
      </c>
      <c r="H1002" s="3" t="str">
        <f t="shared" si="15"/>
        <v>Commercial</v>
      </c>
      <c r="I1002" s="3" t="str">
        <f>IF(IFERROR(SEARCH("N/A",CID_DB[[#This Row],[ NSN ]]),-1)&lt;&gt;-1,"",LEFT(SUBSTITUTE(SUBSTITUTE(SUBSTITUTE(SUBSTITUTE(SUBSTITUTE(CID_DB[[#This Row],[ NSN ]],"-","")," ","")," ",""),"‐",""),"NA",""),13))</f>
        <v/>
      </c>
      <c r="J1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A128201||HRC Mounting Strap|</v>
      </c>
    </row>
    <row r="1003" spans="1:10" x14ac:dyDescent="0.35">
      <c r="A1003" s="1" t="s">
        <v>3</v>
      </c>
      <c r="B1003" s="1" t="s">
        <v>1786</v>
      </c>
      <c r="C1003" s="1" t="s">
        <v>1829</v>
      </c>
      <c r="D1003" s="1" t="s">
        <v>3</v>
      </c>
      <c r="E1003" s="1" t="s">
        <v>1830</v>
      </c>
      <c r="F1003" s="4" t="s">
        <v>3</v>
      </c>
      <c r="G1003" s="1" t="s">
        <v>8</v>
      </c>
      <c r="H1003" s="3" t="str">
        <f t="shared" si="15"/>
        <v>Commercial</v>
      </c>
      <c r="I1003" s="3" t="str">
        <f>IF(IFERROR(SEARCH("N/A",CID_DB[[#This Row],[ NSN ]]),-1)&lt;&gt;-1,"",LEFT(SUBSTITUTE(SUBSTITUTE(SUBSTITUTE(SUBSTITUTE(SUBSTITUTE(CID_DB[[#This Row],[ NSN ]],"-","")," ","")," ",""),"‐",""),"NA",""),13))</f>
        <v/>
      </c>
      <c r="J1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A133311||Recessed StepIn Visor|</v>
      </c>
    </row>
    <row r="1004" spans="1:10" x14ac:dyDescent="0.35">
      <c r="A1004" s="1" t="s">
        <v>3</v>
      </c>
      <c r="B1004" s="1" t="s">
        <v>1786</v>
      </c>
      <c r="C1004" s="1" t="s">
        <v>1831</v>
      </c>
      <c r="D1004" s="1" t="s">
        <v>3</v>
      </c>
      <c r="E1004" s="1" t="s">
        <v>1832</v>
      </c>
      <c r="F1004" s="4" t="s">
        <v>3</v>
      </c>
      <c r="G1004" s="1" t="s">
        <v>8</v>
      </c>
      <c r="H1004" s="3" t="str">
        <f t="shared" si="15"/>
        <v>Commercial</v>
      </c>
      <c r="I1004" s="3" t="str">
        <f>IF(IFERROR(SEARCH("N/A",CID_DB[[#This Row],[ NSN ]]),-1)&lt;&gt;-1,"",LEFT(SUBSTITUTE(SUBSTITUTE(SUBSTITUTE(SUBSTITUTE(SUBSTITUTE(CID_DB[[#This Row],[ NSN ]],"-","")," ","")," ",""),"‐",""),"NA",""),13))</f>
        <v/>
      </c>
      <c r="J1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A127901||StepIn Visor|</v>
      </c>
    </row>
    <row r="1005" spans="1:10" x14ac:dyDescent="0.35">
      <c r="A1005" s="1" t="s">
        <v>3</v>
      </c>
      <c r="B1005" s="1" t="s">
        <v>1786</v>
      </c>
      <c r="C1005" s="1" t="s">
        <v>1833</v>
      </c>
      <c r="D1005" s="1" t="s">
        <v>3</v>
      </c>
      <c r="E1005" s="1" t="s">
        <v>1834</v>
      </c>
      <c r="F1005" s="4" t="s">
        <v>3</v>
      </c>
      <c r="G1005" s="1" t="s">
        <v>8</v>
      </c>
      <c r="H1005" s="3" t="str">
        <f t="shared" si="15"/>
        <v>Commercial</v>
      </c>
      <c r="I1005" s="3" t="str">
        <f>IF(IFERROR(SEARCH("N/A",CID_DB[[#This Row],[ NSN ]]),-1)&lt;&gt;-1,"",LEFT(SUBSTITUTE(SUBSTITUTE(SUBSTITUTE(SUBSTITUTE(SUBSTITUTE(CID_DB[[#This Row],[ NSN ]],"-","")," ","")," ",""),"‐",""),"NA",""),13))</f>
        <v/>
      </c>
      <c r="J1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A130171||Jet Mount Block|</v>
      </c>
    </row>
    <row r="1006" spans="1:10" x14ac:dyDescent="0.35">
      <c r="A1006" s="1" t="s">
        <v>3</v>
      </c>
      <c r="B1006" s="1" t="s">
        <v>1786</v>
      </c>
      <c r="C1006" s="1" t="s">
        <v>1835</v>
      </c>
      <c r="D1006" s="1" t="s">
        <v>3</v>
      </c>
      <c r="E1006" s="1" t="s">
        <v>1836</v>
      </c>
      <c r="F1006" s="4" t="s">
        <v>3</v>
      </c>
      <c r="G1006" s="1" t="s">
        <v>8</v>
      </c>
      <c r="H1006" s="3" t="str">
        <f t="shared" si="15"/>
        <v>Commercial</v>
      </c>
      <c r="I1006" s="3" t="str">
        <f>IF(IFERROR(SEARCH("N/A",CID_DB[[#This Row],[ NSN ]]),-1)&lt;&gt;-1,"",LEFT(SUBSTITUTE(SUBSTITUTE(SUBSTITUTE(SUBSTITUTE(SUBSTITUTE(CID_DB[[#This Row],[ NSN ]],"-","")," ","")," ",""),"‐",""),"NA",""),13))</f>
        <v/>
      </c>
      <c r="J1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V146720201||Day Visor Assy Mohawk|</v>
      </c>
    </row>
    <row r="1007" spans="1:10" x14ac:dyDescent="0.35">
      <c r="A1007" s="1" t="s">
        <v>3</v>
      </c>
      <c r="B1007" s="1" t="s">
        <v>1786</v>
      </c>
      <c r="C1007" s="1" t="s">
        <v>1837</v>
      </c>
      <c r="D1007" s="1" t="s">
        <v>3</v>
      </c>
      <c r="E1007" s="1" t="s">
        <v>1838</v>
      </c>
      <c r="F1007" s="4" t="s">
        <v>3</v>
      </c>
      <c r="G1007" s="1" t="s">
        <v>8</v>
      </c>
      <c r="H1007" s="3" t="str">
        <f t="shared" si="15"/>
        <v>Commercial</v>
      </c>
      <c r="I1007" s="3" t="str">
        <f>IF(IFERROR(SEARCH("N/A",CID_DB[[#This Row],[ NSN ]]),-1)&lt;&gt;-1,"",LEFT(SUBSTITUTE(SUBSTITUTE(SUBSTITUTE(SUBSTITUTE(SUBSTITUTE(CID_DB[[#This Row],[ NSN ]],"-","")," ","")," ",""),"‐",""),"NA",""),13))</f>
        <v/>
      </c>
      <c r="J1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A130951||QDC Mounting Bracket|</v>
      </c>
    </row>
    <row r="1008" spans="1:10" x14ac:dyDescent="0.35">
      <c r="A1008" s="1" t="s">
        <v>3</v>
      </c>
      <c r="B1008" s="1" t="s">
        <v>1786</v>
      </c>
      <c r="C1008" s="1" t="s">
        <v>1839</v>
      </c>
      <c r="D1008" s="1" t="s">
        <v>3</v>
      </c>
      <c r="E1008" s="1" t="s">
        <v>1840</v>
      </c>
      <c r="F1008" s="4" t="s">
        <v>3</v>
      </c>
      <c r="G1008" s="1" t="s">
        <v>8</v>
      </c>
      <c r="H1008" s="3" t="str">
        <f t="shared" si="15"/>
        <v>Commercial</v>
      </c>
      <c r="I1008" s="3" t="str">
        <f>IF(IFERROR(SEARCH("N/A",CID_DB[[#This Row],[ NSN ]]),-1)&lt;&gt;-1,"",LEFT(SUBSTITUTE(SUBSTITUTE(SUBSTITUTE(SUBSTITUTE(SUBSTITUTE(CID_DB[[#This Row],[ NSN ]],"-","")," ","")," ",""),"‐",""),"NA",""),13))</f>
        <v/>
      </c>
      <c r="J1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A130915||HRCQDC Cable|</v>
      </c>
    </row>
    <row r="1009" spans="1:10" x14ac:dyDescent="0.35">
      <c r="A1009" s="1" t="s">
        <v>3</v>
      </c>
      <c r="B1009" s="1" t="s">
        <v>1786</v>
      </c>
      <c r="C1009" s="1" t="s">
        <v>1846</v>
      </c>
      <c r="D1009" s="1" t="s">
        <v>3</v>
      </c>
      <c r="E1009" s="1" t="s">
        <v>1842</v>
      </c>
      <c r="F1009" s="4" t="s">
        <v>3</v>
      </c>
      <c r="G1009" s="1" t="s">
        <v>8</v>
      </c>
      <c r="H1009" s="3" t="str">
        <f t="shared" si="15"/>
        <v>Commercial</v>
      </c>
      <c r="I1009" s="3" t="str">
        <f>IF(IFERROR(SEARCH("N/A",CID_DB[[#This Row],[ NSN ]]),-1)&lt;&gt;-1,"",LEFT(SUBSTITUTE(SUBSTITUTE(SUBSTITUTE(SUBSTITUTE(SUBSTITUTE(CID_DB[[#This Row],[ NSN ]],"-","")," ","")," ",""),"‐",""),"NA",""),13))</f>
        <v/>
      </c>
      <c r="J1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V149161701||Mohawk Assembly|</v>
      </c>
    </row>
    <row r="1010" spans="1:10" x14ac:dyDescent="0.35">
      <c r="A1010" s="1" t="s">
        <v>3</v>
      </c>
      <c r="B1010" s="1" t="s">
        <v>1786</v>
      </c>
      <c r="C1010" s="1" t="s">
        <v>1847</v>
      </c>
      <c r="D1010" s="1" t="s">
        <v>3</v>
      </c>
      <c r="E1010" s="1" t="s">
        <v>1848</v>
      </c>
      <c r="F1010" s="4" t="s">
        <v>3</v>
      </c>
      <c r="G1010" s="1" t="s">
        <v>8</v>
      </c>
      <c r="H1010" s="3" t="str">
        <f t="shared" si="15"/>
        <v>Commercial</v>
      </c>
      <c r="I1010" s="3" t="str">
        <f>IF(IFERROR(SEARCH("N/A",CID_DB[[#This Row],[ NSN ]]),-1)&lt;&gt;-1,"",LEFT(SUBSTITUTE(SUBSTITUTE(SUBSTITUTE(SUBSTITUTE(SUBSTITUTE(CID_DB[[#This Row],[ NSN ]],"-","")," ","")," ",""),"‐",""),"NA",""),13))</f>
        <v/>
      </c>
      <c r="J1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V144820301||Simplified Visual Mapper|</v>
      </c>
    </row>
    <row r="1011" spans="1:10" x14ac:dyDescent="0.35">
      <c r="A1011" s="1" t="s">
        <v>3</v>
      </c>
      <c r="B1011" s="1" t="s">
        <v>1786</v>
      </c>
      <c r="C1011" s="1" t="s">
        <v>1849</v>
      </c>
      <c r="D1011" s="1" t="s">
        <v>3</v>
      </c>
      <c r="E1011" s="1" t="s">
        <v>1850</v>
      </c>
      <c r="F1011" s="4" t="s">
        <v>3</v>
      </c>
      <c r="G1011" s="1" t="s">
        <v>8</v>
      </c>
      <c r="H1011" s="3" t="str">
        <f t="shared" si="15"/>
        <v>Commercial</v>
      </c>
      <c r="I1011" s="3" t="str">
        <f>IF(IFERROR(SEARCH("N/A",CID_DB[[#This Row],[ NSN ]]),-1)&lt;&gt;-1,"",LEFT(SUBSTITUTE(SUBSTITUTE(SUBSTITUTE(SUBSTITUTE(SUBSTITUTE(CID_DB[[#This Row],[ NSN ]],"-","")," ","")," ",""),"‐",""),"NA",""),13))</f>
        <v/>
      </c>
      <c r="J1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Kingston P/N FCRMLG4||MobileLite G4 SD Card Reader|</v>
      </c>
    </row>
    <row r="1012" spans="1:10" x14ac:dyDescent="0.35">
      <c r="A1012" s="1" t="s">
        <v>3</v>
      </c>
      <c r="B1012" s="1" t="s">
        <v>1786</v>
      </c>
      <c r="C1012" s="1" t="s">
        <v>1851</v>
      </c>
      <c r="D1012" s="1" t="s">
        <v>3</v>
      </c>
      <c r="E1012" s="1" t="s">
        <v>1852</v>
      </c>
      <c r="F1012" s="4" t="s">
        <v>3</v>
      </c>
      <c r="G1012" s="1" t="s">
        <v>8</v>
      </c>
      <c r="H1012" s="3" t="str">
        <f t="shared" si="15"/>
        <v>Commercial</v>
      </c>
      <c r="I1012" s="3" t="str">
        <f>IF(IFERROR(SEARCH("N/A",CID_DB[[#This Row],[ NSN ]]),-1)&lt;&gt;-1,"",LEFT(SUBSTITUTE(SUBSTITUTE(SUBSTITUTE(SUBSTITUTE(SUBSTITUTE(CID_DB[[#This Row],[ NSN ]],"-","")," ","")," ",""),"‐",""),"NA",""),13))</f>
        <v/>
      </c>
      <c r="J1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V04220015||MEM CARD SDHC 8GB CLASS 10 UHS1|</v>
      </c>
    </row>
    <row r="1013" spans="1:10" x14ac:dyDescent="0.35">
      <c r="A1013" s="1" t="s">
        <v>3</v>
      </c>
      <c r="B1013" s="1" t="s">
        <v>1786</v>
      </c>
      <c r="C1013" s="1" t="s">
        <v>1853</v>
      </c>
      <c r="D1013" s="1" t="s">
        <v>3</v>
      </c>
      <c r="E1013" s="1" t="s">
        <v>1854</v>
      </c>
      <c r="F1013" s="4" t="s">
        <v>3</v>
      </c>
      <c r="G1013" s="1" t="s">
        <v>8</v>
      </c>
      <c r="H1013" s="3" t="str">
        <f t="shared" si="15"/>
        <v>Commercial</v>
      </c>
      <c r="I1013" s="3" t="str">
        <f>IF(IFERROR(SEARCH("N/A",CID_DB[[#This Row],[ NSN ]]),-1)&lt;&gt;-1,"",LEFT(SUBSTITUTE(SUBSTITUTE(SUBSTITUTE(SUBSTITUTE(SUBSTITUTE(CID_DB[[#This Row],[ NSN ]],"-","")," ","")," ",""),"‐",""),"NA",""),13))</f>
        <v/>
      </c>
      <c r="J1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V146450201||Clean Mohawk|</v>
      </c>
    </row>
    <row r="1014" spans="1:10" x14ac:dyDescent="0.35">
      <c r="A1014" s="1" t="s">
        <v>3</v>
      </c>
      <c r="B1014" s="1" t="s">
        <v>1786</v>
      </c>
      <c r="C1014" s="1" t="s">
        <v>1855</v>
      </c>
      <c r="D1014" s="1" t="s">
        <v>3</v>
      </c>
      <c r="E1014" s="1" t="s">
        <v>1856</v>
      </c>
      <c r="F1014" s="4" t="s">
        <v>3</v>
      </c>
      <c r="G1014" s="1" t="s">
        <v>8</v>
      </c>
      <c r="H1014" s="3" t="str">
        <f t="shared" si="15"/>
        <v>Commercial</v>
      </c>
      <c r="I1014" s="3" t="str">
        <f>IF(IFERROR(SEARCH("N/A",CID_DB[[#This Row],[ NSN ]]),-1)&lt;&gt;-1,"",LEFT(SUBSTITUTE(SUBSTITUTE(SUBSTITUTE(SUBSTITUTE(SUBSTITUTE(CID_DB[[#This Row],[ NSN ]],"-","")," ","")," ",""),"‐",""),"NA",""),13))</f>
        <v/>
      </c>
      <c r="J1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A129572||Day Visor|</v>
      </c>
    </row>
    <row r="1015" spans="1:10" x14ac:dyDescent="0.35">
      <c r="A1015" s="1" t="s">
        <v>3</v>
      </c>
      <c r="B1015" s="1" t="s">
        <v>1786</v>
      </c>
      <c r="C1015" s="1" t="s">
        <v>1857</v>
      </c>
      <c r="D1015" s="1" t="s">
        <v>3</v>
      </c>
      <c r="E1015" s="1" t="s">
        <v>1858</v>
      </c>
      <c r="F1015" s="4" t="s">
        <v>3</v>
      </c>
      <c r="G1015" s="1" t="s">
        <v>8</v>
      </c>
      <c r="H1015" s="3" t="str">
        <f t="shared" si="15"/>
        <v>Commercial</v>
      </c>
      <c r="I1015" s="3" t="str">
        <f>IF(IFERROR(SEARCH("N/A",CID_DB[[#This Row],[ NSN ]]),-1)&lt;&gt;-1,"",LEFT(SUBSTITUTE(SUBSTITUTE(SUBSTITUTE(SUBSTITUTE(SUBSTITUTE(CID_DB[[#This Row],[ NSN ]],"-","")," ","")," ",""),"‐",""),"NA",""),13))</f>
        <v/>
      </c>
      <c r="J1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V144391701||Monocle|</v>
      </c>
    </row>
    <row r="1016" spans="1:10" x14ac:dyDescent="0.35">
      <c r="A1016" s="1" t="s">
        <v>3</v>
      </c>
      <c r="B1016" s="1" t="s">
        <v>1786</v>
      </c>
      <c r="C1016" s="1" t="s">
        <v>1859</v>
      </c>
      <c r="D1016" s="1" t="s">
        <v>3</v>
      </c>
      <c r="E1016" s="1" t="s">
        <v>1860</v>
      </c>
      <c r="F1016" s="4" t="s">
        <v>3</v>
      </c>
      <c r="G1016" s="1" t="s">
        <v>8</v>
      </c>
      <c r="H1016" s="3" t="str">
        <f t="shared" si="15"/>
        <v>Commercial</v>
      </c>
      <c r="I1016" s="3" t="str">
        <f>IF(IFERROR(SEARCH("N/A",CID_DB[[#This Row],[ NSN ]]),-1)&lt;&gt;-1,"",LEFT(SUBSTITUTE(SUBSTITUTE(SUBSTITUTE(SUBSTITUTE(SUBSTITUTE(CID_DB[[#This Row],[ NSN ]],"-","")," ","")," ",""),"‐",""),"NA",""),13))</f>
        <v/>
      </c>
      <c r="J1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V144801701||HObIT|</v>
      </c>
    </row>
    <row r="1017" spans="1:10" x14ac:dyDescent="0.35">
      <c r="A1017" s="1" t="s">
        <v>3</v>
      </c>
      <c r="B1017" s="1" t="s">
        <v>1786</v>
      </c>
      <c r="C1017" s="1" t="s">
        <v>1861</v>
      </c>
      <c r="D1017" s="1" t="s">
        <v>3</v>
      </c>
      <c r="E1017" s="1" t="s">
        <v>1862</v>
      </c>
      <c r="F1017" s="4" t="s">
        <v>3</v>
      </c>
      <c r="G1017" s="1" t="s">
        <v>8</v>
      </c>
      <c r="H1017" s="3" t="str">
        <f t="shared" si="15"/>
        <v>Commercial</v>
      </c>
      <c r="I1017" s="3" t="str">
        <f>IF(IFERROR(SEARCH("N/A",CID_DB[[#This Row],[ NSN ]]),-1)&lt;&gt;-1,"",LEFT(SUBSTITUTE(SUBSTITUTE(SUBSTITUTE(SUBSTITUTE(SUBSTITUTE(CID_DB[[#This Row],[ NSN ]],"-","")," ","")," ",""),"‐",""),"NA",""),13))</f>
        <v/>
      </c>
      <c r="J1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V149150201||Clean 3.5 Mohawk|</v>
      </c>
    </row>
    <row r="1018" spans="1:10" x14ac:dyDescent="0.35">
      <c r="A1018" s="1" t="s">
        <v>3</v>
      </c>
      <c r="B1018" s="1" t="s">
        <v>1786</v>
      </c>
      <c r="C1018" s="1" t="s">
        <v>1863</v>
      </c>
      <c r="D1018" s="1" t="s">
        <v>3</v>
      </c>
      <c r="E1018" s="1" t="s">
        <v>1864</v>
      </c>
      <c r="F1018" s="4" t="s">
        <v>3</v>
      </c>
      <c r="G1018" s="1" t="s">
        <v>8</v>
      </c>
      <c r="H1018" s="3" t="str">
        <f t="shared" si="15"/>
        <v>Commercial</v>
      </c>
      <c r="I1018" s="3" t="str">
        <f>IF(IFERROR(SEARCH("N/A",CID_DB[[#This Row],[ NSN ]]),-1)&lt;&gt;-1,"",LEFT(SUBSTITUTE(SUBSTITUTE(SUBSTITUTE(SUBSTITUTE(SUBSTITUTE(CID_DB[[#This Row],[ NSN ]],"-","")," ","")," ",""),"‐",""),"NA",""),13))</f>
        <v/>
      </c>
      <c r="J1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V139800312||BKit w/1553 Gen II ICU|</v>
      </c>
    </row>
    <row r="1019" spans="1:10" x14ac:dyDescent="0.35">
      <c r="A1019" s="1" t="s">
        <v>3</v>
      </c>
      <c r="B1019" s="1" t="s">
        <v>1786</v>
      </c>
      <c r="C1019" s="1" t="s">
        <v>1865</v>
      </c>
      <c r="D1019" s="1" t="s">
        <v>3</v>
      </c>
      <c r="E1019" s="1" t="s">
        <v>1866</v>
      </c>
      <c r="F1019" s="4" t="s">
        <v>3</v>
      </c>
      <c r="G1019" s="1" t="s">
        <v>8</v>
      </c>
      <c r="H1019" s="3" t="str">
        <f t="shared" si="15"/>
        <v>Commercial</v>
      </c>
      <c r="I1019" s="3" t="str">
        <f>IF(IFERROR(SEARCH("N/A",CID_DB[[#This Row],[ NSN ]]),-1)&lt;&gt;-1,"",LEFT(SUBSTITUTE(SUBSTITUTE(SUBSTITUTE(SUBSTITUTE(SUBSTITUTE(CID_DB[[#This Row],[ NSN ]],"-","")," ","")," ",""),"‐",""),"NA",""),13))</f>
        <v/>
      </c>
      <c r="J1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A1374832210||Gen II ICU|</v>
      </c>
    </row>
    <row r="1020" spans="1:10" x14ac:dyDescent="0.35">
      <c r="A1020" s="1" t="s">
        <v>3</v>
      </c>
      <c r="B1020" s="1" t="s">
        <v>1786</v>
      </c>
      <c r="C1020" s="1" t="s">
        <v>1867</v>
      </c>
      <c r="D1020" s="1" t="s">
        <v>3</v>
      </c>
      <c r="E1020" s="1" t="s">
        <v>1802</v>
      </c>
      <c r="F1020" s="4" t="s">
        <v>3</v>
      </c>
      <c r="G1020" s="1" t="s">
        <v>8</v>
      </c>
      <c r="H1020" s="3" t="str">
        <f t="shared" si="15"/>
        <v>Commercial</v>
      </c>
      <c r="I1020" s="3" t="str">
        <f>IF(IFERROR(SEARCH("N/A",CID_DB[[#This Row],[ NSN ]]),-1)&lt;&gt;-1,"",LEFT(SUBSTITUTE(SUBSTITUTE(SUBSTITUTE(SUBSTITUTE(SUBSTITUTE(CID_DB[[#This Row],[ NSN ]],"-","")," ","")," ",""),"‐",""),"NA",""),13))</f>
        <v/>
      </c>
      <c r="J1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A13089R042||ICU to IRC Rt angle 42" Long|</v>
      </c>
    </row>
    <row r="1021" spans="1:10" x14ac:dyDescent="0.35">
      <c r="A1021" s="1" t="s">
        <v>3</v>
      </c>
      <c r="B1021" s="1" t="s">
        <v>1786</v>
      </c>
      <c r="C1021" s="1" t="s">
        <v>1803</v>
      </c>
      <c r="D1021" s="1" t="s">
        <v>3</v>
      </c>
      <c r="E1021" s="1" t="s">
        <v>1804</v>
      </c>
      <c r="F1021" s="4" t="s">
        <v>3</v>
      </c>
      <c r="G1021" s="1" t="s">
        <v>8</v>
      </c>
      <c r="H1021" s="3" t="str">
        <f t="shared" si="15"/>
        <v>Commercial</v>
      </c>
      <c r="I1021" s="3" t="str">
        <f>IF(IFERROR(SEARCH("N/A",CID_DB[[#This Row],[ NSN ]]),-1)&lt;&gt;-1,"",LEFT(SUBSTITUTE(SUBSTITUTE(SUBSTITUTE(SUBSTITUTE(SUBSTITUTE(CID_DB[[#This Row],[ NSN ]],"-","")," ","")," ",""),"‐",""),"NA",""),13))</f>
        <v/>
      </c>
      <c r="J1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A130901||IRC to QDC|</v>
      </c>
    </row>
    <row r="1022" spans="1:10" x14ac:dyDescent="0.35">
      <c r="A1022" s="1" t="s">
        <v>3</v>
      </c>
      <c r="B1022" s="1" t="s">
        <v>1786</v>
      </c>
      <c r="C1022" s="1" t="s">
        <v>1805</v>
      </c>
      <c r="D1022" s="1" t="s">
        <v>3</v>
      </c>
      <c r="E1022" s="1" t="s">
        <v>1806</v>
      </c>
      <c r="F1022" s="4" t="s">
        <v>3</v>
      </c>
      <c r="G1022" s="1" t="s">
        <v>8</v>
      </c>
      <c r="H1022" s="3" t="str">
        <f t="shared" si="15"/>
        <v>Commercial</v>
      </c>
      <c r="I1022" s="3" t="str">
        <f>IF(IFERROR(SEARCH("N/A",CID_DB[[#This Row],[ NSN ]]),-1)&lt;&gt;-1,"",LEFT(SUBSTITUTE(SUBSTITUTE(SUBSTITUTE(SUBSTITUTE(SUBSTITUTE(CID_DB[[#This Row],[ NSN ]],"-","")," ","")," ",""),"‐",""),"NA",""),13))</f>
        <v/>
      </c>
      <c r="J1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MS21044C08||Nut|</v>
      </c>
    </row>
    <row r="1023" spans="1:10" x14ac:dyDescent="0.35">
      <c r="A1023" s="1" t="s">
        <v>3</v>
      </c>
      <c r="B1023" s="1" t="s">
        <v>1786</v>
      </c>
      <c r="C1023" s="1" t="s">
        <v>1807</v>
      </c>
      <c r="D1023" s="1" t="s">
        <v>3</v>
      </c>
      <c r="E1023" s="1" t="s">
        <v>1808</v>
      </c>
      <c r="F1023" s="4" t="s">
        <v>3</v>
      </c>
      <c r="G1023" s="1" t="s">
        <v>8</v>
      </c>
      <c r="H1023" s="3" t="str">
        <f t="shared" si="15"/>
        <v>Commercial</v>
      </c>
      <c r="I1023" s="3" t="str">
        <f>IF(IFERROR(SEARCH("N/A",CID_DB[[#This Row],[ NSN ]]),-1)&lt;&gt;-1,"",LEFT(SUBSTITUTE(SUBSTITUTE(SUBSTITUTE(SUBSTITUTE(SUBSTITUTE(CID_DB[[#This Row],[ NSN ]],"-","")," ","")," ",""),"‐",""),"NA",""),13))</f>
        <v/>
      </c>
      <c r="J1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MS51957||Screw|</v>
      </c>
    </row>
    <row r="1024" spans="1:10" x14ac:dyDescent="0.35">
      <c r="A1024" s="1" t="s">
        <v>3</v>
      </c>
      <c r="B1024" s="1" t="s">
        <v>1868</v>
      </c>
      <c r="C1024" s="1" t="s">
        <v>1869</v>
      </c>
      <c r="D1024" s="1" t="s">
        <v>1870</v>
      </c>
      <c r="E1024" s="1" t="s">
        <v>1871</v>
      </c>
      <c r="F1024" s="4" t="s">
        <v>1872</v>
      </c>
      <c r="G1024" s="1" t="s">
        <v>8</v>
      </c>
      <c r="H1024" s="3" t="str">
        <f t="shared" si="15"/>
        <v>Commercial</v>
      </c>
      <c r="I1024" s="3" t="str">
        <f>IF(IFERROR(SEARCH("N/A",CID_DB[[#This Row],[ NSN ]]),-1)&lt;&gt;-1,"",LEFT(SUBSTITUTE(SUBSTITUTE(SUBSTITUTE(SUBSTITUTE(SUBSTITUTE(CID_DB[[#This Row],[ NSN ]],"-","")," ","")," ",""),"‐",""),"NA",""),13))</f>
        <v>4730005611544</v>
      </c>
      <c r="J1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155S712D|155S712D|CAP,DUST|4730005611544</v>
      </c>
    </row>
    <row r="1025" spans="1:10" x14ac:dyDescent="0.35">
      <c r="A1025" s="1" t="s">
        <v>3</v>
      </c>
      <c r="B1025" s="1" t="s">
        <v>1868</v>
      </c>
      <c r="C1025" s="1" t="s">
        <v>1873</v>
      </c>
      <c r="D1025" s="1" t="s">
        <v>1873</v>
      </c>
      <c r="E1025" s="1" t="s">
        <v>1874</v>
      </c>
      <c r="F1025" s="4">
        <v>4730008199162</v>
      </c>
      <c r="G1025" s="1" t="s">
        <v>8</v>
      </c>
      <c r="H1025" s="3" t="str">
        <f t="shared" si="15"/>
        <v>Commercial</v>
      </c>
      <c r="I1025" s="3" t="str">
        <f>IF(IFERROR(SEARCH("N/A",CID_DB[[#This Row],[ NSN ]]),-1)&lt;&gt;-1,"",LEFT(SUBSTITUTE(SUBSTITUTE(SUBSTITUTE(SUBSTITUTE(SUBSTITUTE(CID_DB[[#This Row],[ NSN ]],"-","")," ","")," ",""),"‐",""),"NA",""),13))</f>
        <v>4730008199162</v>
      </c>
      <c r="J1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33054|33054|COUPLING HALF|4730008199162</v>
      </c>
    </row>
    <row r="1026" spans="1:10" x14ac:dyDescent="0.35">
      <c r="A1026" s="1" t="s">
        <v>3</v>
      </c>
      <c r="B1026" s="1" t="s">
        <v>1868</v>
      </c>
      <c r="C1026" s="1" t="s">
        <v>1875</v>
      </c>
      <c r="D1026" s="1" t="s">
        <v>1876</v>
      </c>
      <c r="E1026" s="1" t="s">
        <v>1877</v>
      </c>
      <c r="F1026" s="4" t="s">
        <v>1878</v>
      </c>
      <c r="G1026" s="1" t="s">
        <v>8</v>
      </c>
      <c r="H1026" s="3" t="str">
        <f t="shared" si="15"/>
        <v>Commercial</v>
      </c>
      <c r="I1026" s="3" t="str">
        <f>IF(IFERROR(SEARCH("N/A",CID_DB[[#This Row],[ NSN ]]),-1)&lt;&gt;-1,"",LEFT(SUBSTITUTE(SUBSTITUTE(SUBSTITUTE(SUBSTITUTE(SUBSTITUTE(CID_DB[[#This Row],[ NSN ]],"-","")," ","")," ",""),"‐",""),"NA",""),13))</f>
        <v>4720014307342</v>
      </c>
      <c r="J1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7030702806101|AE7102991|HOSE ASSY|4720014307342</v>
      </c>
    </row>
    <row r="1027" spans="1:10" x14ac:dyDescent="0.35">
      <c r="A1027" s="1" t="s">
        <v>3</v>
      </c>
      <c r="B1027" s="1" t="s">
        <v>1868</v>
      </c>
      <c r="C1027" s="1" t="s">
        <v>1879</v>
      </c>
      <c r="D1027" s="1" t="s">
        <v>1880</v>
      </c>
      <c r="E1027" s="1" t="s">
        <v>1881</v>
      </c>
      <c r="F1027" s="4" t="s">
        <v>1882</v>
      </c>
      <c r="G1027" s="1" t="s">
        <v>8</v>
      </c>
      <c r="H1027" s="3" t="str">
        <f t="shared" ref="H1027:H1090" si="16">IF(G1027="Y - CID","Commercial",IF(G1027="N - CID","Other Than Commercial","N/A"))</f>
        <v>Commercial</v>
      </c>
      <c r="I1027" s="3" t="str">
        <f>IF(IFERROR(SEARCH("N/A",CID_DB[[#This Row],[ NSN ]]),-1)&lt;&gt;-1,"",LEFT(SUBSTITUTE(SUBSTITUTE(SUBSTITUTE(SUBSTITUTE(SUBSTITUTE(CID_DB[[#This Row],[ NSN ]],"-","")," ","")," ",""),"‐",""),"NA",""),13))</f>
        <v>4730010957032</v>
      </c>
      <c r="J1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7030703001103|AE80610M|VALVE|4730010957032</v>
      </c>
    </row>
    <row r="1028" spans="1:10" x14ac:dyDescent="0.35">
      <c r="A1028" s="1" t="s">
        <v>3</v>
      </c>
      <c r="B1028" s="1" t="s">
        <v>1868</v>
      </c>
      <c r="C1028" s="1" t="s">
        <v>1883</v>
      </c>
      <c r="D1028" s="1" t="s">
        <v>1884</v>
      </c>
      <c r="E1028" s="1" t="s">
        <v>1885</v>
      </c>
      <c r="F1028" s="4" t="s">
        <v>1886</v>
      </c>
      <c r="G1028" s="1" t="s">
        <v>8</v>
      </c>
      <c r="H1028" s="3" t="str">
        <f t="shared" si="16"/>
        <v>Commercial</v>
      </c>
      <c r="I1028" s="3" t="str">
        <f>IF(IFERROR(SEARCH("N/A",CID_DB[[#This Row],[ NSN ]]),-1)&lt;&gt;-1,"",LEFT(SUBSTITUTE(SUBSTITUTE(SUBSTITUTE(SUBSTITUTE(SUBSTITUTE(CID_DB[[#This Row],[ NSN ]],"-","")," ","")," ",""),"‐",""),"NA",""),13))</f>
        <v>1680011026007</v>
      </c>
      <c r="J1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7030703006103|AE80608M|SELF SEAL VALVE|1680011026007</v>
      </c>
    </row>
    <row r="1029" spans="1:10" x14ac:dyDescent="0.35">
      <c r="A1029" s="1" t="s">
        <v>3</v>
      </c>
      <c r="B1029" s="1" t="s">
        <v>1868</v>
      </c>
      <c r="C1029" s="1" t="s">
        <v>1887</v>
      </c>
      <c r="D1029" s="1" t="s">
        <v>1888</v>
      </c>
      <c r="E1029" s="1" t="s">
        <v>1881</v>
      </c>
      <c r="F1029" s="4" t="s">
        <v>1889</v>
      </c>
      <c r="G1029" s="1" t="s">
        <v>8</v>
      </c>
      <c r="H1029" s="3" t="str">
        <f t="shared" si="16"/>
        <v>Commercial</v>
      </c>
      <c r="I1029" s="3" t="str">
        <f>IF(IFERROR(SEARCH("N/A",CID_DB[[#This Row],[ NSN ]]),-1)&lt;&gt;-1,"",LEFT(SUBSTITUTE(SUBSTITUTE(SUBSTITUTE(SUBSTITUTE(SUBSTITUTE(CID_DB[[#This Row],[ NSN ]],"-","")," ","")," ",""),"‐",""),"NA",""),13))</f>
        <v>1680010957349</v>
      </c>
      <c r="J1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7030703009105|AE80668M|VALVE|1680010957349</v>
      </c>
    </row>
    <row r="1030" spans="1:10" x14ac:dyDescent="0.35">
      <c r="A1030" s="1" t="s">
        <v>3</v>
      </c>
      <c r="B1030" s="1" t="s">
        <v>1868</v>
      </c>
      <c r="C1030" s="1" t="s">
        <v>1890</v>
      </c>
      <c r="D1030" s="1" t="s">
        <v>1891</v>
      </c>
      <c r="E1030" s="1" t="s">
        <v>1881</v>
      </c>
      <c r="F1030" s="4" t="s">
        <v>11381</v>
      </c>
      <c r="G1030" s="1" t="s">
        <v>8</v>
      </c>
      <c r="H1030" s="3" t="str">
        <f t="shared" si="16"/>
        <v>Commercial</v>
      </c>
      <c r="I1030" s="3" t="str">
        <f>IF(IFERROR(SEARCH("N/A",CID_DB[[#This Row],[ NSN ]]),-1)&lt;&gt;-1,"",LEFT(SUBSTITUTE(SUBSTITUTE(SUBSTITUTE(SUBSTITUTE(SUBSTITUTE(CID_DB[[#This Row],[ NSN ]],"-","")," ","")," ",""),"‐",""),"NA",""),13))</f>
        <v>4820010961035</v>
      </c>
      <c r="J1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7030703010103|AE80607G|VALVE|4820010961035</v>
      </c>
    </row>
    <row r="1031" spans="1:10" x14ac:dyDescent="0.35">
      <c r="A1031" s="1" t="s">
        <v>3</v>
      </c>
      <c r="B1031" s="1" t="s">
        <v>1868</v>
      </c>
      <c r="C1031" s="1" t="s">
        <v>1892</v>
      </c>
      <c r="D1031" s="1" t="s">
        <v>1893</v>
      </c>
      <c r="E1031" s="1" t="s">
        <v>1885</v>
      </c>
      <c r="F1031" s="4" t="s">
        <v>1894</v>
      </c>
      <c r="G1031" s="1" t="s">
        <v>8</v>
      </c>
      <c r="H1031" s="3" t="str">
        <f t="shared" si="16"/>
        <v>Commercial</v>
      </c>
      <c r="I1031" s="3" t="str">
        <f>IF(IFERROR(SEARCH("N/A",CID_DB[[#This Row],[ NSN ]]),-1)&lt;&gt;-1,"",LEFT(SUBSTITUTE(SUBSTITUTE(SUBSTITUTE(SUBSTITUTE(SUBSTITUTE(CID_DB[[#This Row],[ NSN ]],"-","")," ","")," ",""),"‐",""),"NA",""),13))</f>
        <v>1680011008296</v>
      </c>
      <c r="J1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7030703030103|AE80613P|SELF SEAL VALVE|1680011008296</v>
      </c>
    </row>
    <row r="1032" spans="1:10" x14ac:dyDescent="0.35">
      <c r="A1032" s="1" t="s">
        <v>3</v>
      </c>
      <c r="B1032" s="1" t="s">
        <v>1868</v>
      </c>
      <c r="C1032" s="1" t="s">
        <v>1895</v>
      </c>
      <c r="D1032" s="1" t="s">
        <v>1896</v>
      </c>
      <c r="E1032" s="1" t="s">
        <v>1881</v>
      </c>
      <c r="F1032" s="4" t="s">
        <v>1897</v>
      </c>
      <c r="G1032" s="1" t="s">
        <v>8</v>
      </c>
      <c r="H1032" s="3" t="str">
        <f t="shared" si="16"/>
        <v>Commercial</v>
      </c>
      <c r="I1032" s="3" t="str">
        <f>IF(IFERROR(SEARCH("N/A",CID_DB[[#This Row],[ NSN ]]),-1)&lt;&gt;-1,"",LEFT(SUBSTITUTE(SUBSTITUTE(SUBSTITUTE(SUBSTITUTE(SUBSTITUTE(CID_DB[[#This Row],[ NSN ]],"-","")," ","")," ",""),"‐",""),"NA",""),13))</f>
        <v>4730011028812</v>
      </c>
      <c r="J1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7030703034103|AE80612M|VALVE|4730011028812</v>
      </c>
    </row>
    <row r="1033" spans="1:10" x14ac:dyDescent="0.35">
      <c r="A1033" s="1" t="s">
        <v>3</v>
      </c>
      <c r="B1033" s="1" t="s">
        <v>1868</v>
      </c>
      <c r="C1033" s="1" t="s">
        <v>1898</v>
      </c>
      <c r="D1033" s="1" t="s">
        <v>1898</v>
      </c>
      <c r="E1033" s="1" t="s">
        <v>1877</v>
      </c>
      <c r="F1033" s="4" t="s">
        <v>3</v>
      </c>
      <c r="G1033" s="1" t="s">
        <v>8</v>
      </c>
      <c r="H1033" s="3" t="str">
        <f t="shared" si="16"/>
        <v>Commercial</v>
      </c>
      <c r="I1033" s="3" t="str">
        <f>IF(IFERROR(SEARCH("N/A",CID_DB[[#This Row],[ NSN ]]),-1)&lt;&gt;-1,"",LEFT(SUBSTITUTE(SUBSTITUTE(SUBSTITUTE(SUBSTITUTE(SUBSTITUTE(CID_DB[[#This Row],[ NSN ]],"-","")," ","")," ",""),"‐",""),"NA",""),13))</f>
        <v/>
      </c>
      <c r="J1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AE7192171|AE7192171|HOSE ASSY|</v>
      </c>
    </row>
    <row r="1034" spans="1:10" x14ac:dyDescent="0.35">
      <c r="A1034" s="1" t="s">
        <v>3</v>
      </c>
      <c r="B1034" s="1" t="s">
        <v>1868</v>
      </c>
      <c r="C1034" s="1" t="s">
        <v>1899</v>
      </c>
      <c r="D1034" s="1" t="s">
        <v>1899</v>
      </c>
      <c r="E1034" s="1" t="s">
        <v>1877</v>
      </c>
      <c r="F1034" s="4" t="s">
        <v>3</v>
      </c>
      <c r="G1034" s="1" t="s">
        <v>8</v>
      </c>
      <c r="H1034" s="3" t="str">
        <f t="shared" si="16"/>
        <v>Commercial</v>
      </c>
      <c r="I1034" s="3" t="str">
        <f>IF(IFERROR(SEARCH("N/A",CID_DB[[#This Row],[ NSN ]]),-1)&lt;&gt;-1,"",LEFT(SUBSTITUTE(SUBSTITUTE(SUBSTITUTE(SUBSTITUTE(SUBSTITUTE(CID_DB[[#This Row],[ NSN ]],"-","")," ","")," ",""),"‐",""),"NA",""),13))</f>
        <v/>
      </c>
      <c r="J1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AE7192172|AE7192172|HOSE ASSY|</v>
      </c>
    </row>
    <row r="1035" spans="1:10" x14ac:dyDescent="0.35">
      <c r="A1035" s="1" t="s">
        <v>3</v>
      </c>
      <c r="B1035" s="1" t="s">
        <v>1868</v>
      </c>
      <c r="C1035" s="1" t="s">
        <v>1900</v>
      </c>
      <c r="D1035" s="1" t="s">
        <v>1900</v>
      </c>
      <c r="E1035" s="1" t="s">
        <v>1877</v>
      </c>
      <c r="F1035" s="4" t="s">
        <v>3</v>
      </c>
      <c r="G1035" s="1" t="s">
        <v>8</v>
      </c>
      <c r="H1035" s="3" t="str">
        <f t="shared" si="16"/>
        <v>Commercial</v>
      </c>
      <c r="I1035" s="3" t="str">
        <f>IF(IFERROR(SEARCH("N/A",CID_DB[[#This Row],[ NSN ]]),-1)&lt;&gt;-1,"",LEFT(SUBSTITUTE(SUBSTITUTE(SUBSTITUTE(SUBSTITUTE(SUBSTITUTE(CID_DB[[#This Row],[ NSN ]],"-","")," ","")," ",""),"‐",""),"NA",""),13))</f>
        <v/>
      </c>
      <c r="J1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AE7192173|AE7192173|HOSE ASSY|</v>
      </c>
    </row>
    <row r="1036" spans="1:10" x14ac:dyDescent="0.35">
      <c r="A1036" s="1" t="s">
        <v>3</v>
      </c>
      <c r="B1036" s="1" t="s">
        <v>1868</v>
      </c>
      <c r="C1036" s="1" t="s">
        <v>1901</v>
      </c>
      <c r="D1036" s="1" t="s">
        <v>1901</v>
      </c>
      <c r="E1036" s="1" t="s">
        <v>1877</v>
      </c>
      <c r="F1036" s="4" t="s">
        <v>3</v>
      </c>
      <c r="G1036" s="1" t="s">
        <v>8</v>
      </c>
      <c r="H1036" s="3" t="str">
        <f t="shared" si="16"/>
        <v>Commercial</v>
      </c>
      <c r="I1036" s="3" t="str">
        <f>IF(IFERROR(SEARCH("N/A",CID_DB[[#This Row],[ NSN ]]),-1)&lt;&gt;-1,"",LEFT(SUBSTITUTE(SUBSTITUTE(SUBSTITUTE(SUBSTITUTE(SUBSTITUTE(CID_DB[[#This Row],[ NSN ]],"-","")," ","")," ",""),"‐",""),"NA",""),13))</f>
        <v/>
      </c>
      <c r="J1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AE7192174|AE7192174|HOSE ASSY|</v>
      </c>
    </row>
    <row r="1037" spans="1:10" x14ac:dyDescent="0.35">
      <c r="A1037" s="1" t="s">
        <v>3</v>
      </c>
      <c r="B1037" s="1" t="s">
        <v>1868</v>
      </c>
      <c r="C1037" s="1" t="s">
        <v>1902</v>
      </c>
      <c r="D1037" s="1" t="s">
        <v>1902</v>
      </c>
      <c r="E1037" s="1" t="s">
        <v>1877</v>
      </c>
      <c r="F1037" s="4" t="s">
        <v>3</v>
      </c>
      <c r="G1037" s="1" t="s">
        <v>8</v>
      </c>
      <c r="H1037" s="3" t="str">
        <f t="shared" si="16"/>
        <v>Commercial</v>
      </c>
      <c r="I1037" s="3" t="str">
        <f>IF(IFERROR(SEARCH("N/A",CID_DB[[#This Row],[ NSN ]]),-1)&lt;&gt;-1,"",LEFT(SUBSTITUTE(SUBSTITUTE(SUBSTITUTE(SUBSTITUTE(SUBSTITUTE(CID_DB[[#This Row],[ NSN ]],"-","")," ","")," ",""),"‐",""),"NA",""),13))</f>
        <v/>
      </c>
      <c r="J1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AE7192181|AE7192181|HOSE ASSY|</v>
      </c>
    </row>
    <row r="1038" spans="1:10" x14ac:dyDescent="0.35">
      <c r="A1038" s="1" t="s">
        <v>3</v>
      </c>
      <c r="B1038" s="1" t="s">
        <v>1868</v>
      </c>
      <c r="C1038" s="1" t="s">
        <v>1903</v>
      </c>
      <c r="D1038" s="1" t="s">
        <v>1903</v>
      </c>
      <c r="E1038" s="1" t="s">
        <v>1877</v>
      </c>
      <c r="F1038" s="4" t="s">
        <v>3</v>
      </c>
      <c r="G1038" s="1" t="s">
        <v>8</v>
      </c>
      <c r="H1038" s="3" t="str">
        <f t="shared" si="16"/>
        <v>Commercial</v>
      </c>
      <c r="I1038" s="3" t="str">
        <f>IF(IFERROR(SEARCH("N/A",CID_DB[[#This Row],[ NSN ]]),-1)&lt;&gt;-1,"",LEFT(SUBSTITUTE(SUBSTITUTE(SUBSTITUTE(SUBSTITUTE(SUBSTITUTE(CID_DB[[#This Row],[ NSN ]],"-","")," ","")," ",""),"‐",""),"NA",""),13))</f>
        <v/>
      </c>
      <c r="J1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AE7192182|AE7192182|HOSE ASSY|</v>
      </c>
    </row>
    <row r="1039" spans="1:10" x14ac:dyDescent="0.35">
      <c r="A1039" s="1" t="s">
        <v>3</v>
      </c>
      <c r="B1039" s="1" t="s">
        <v>1868</v>
      </c>
      <c r="C1039" s="1" t="s">
        <v>1904</v>
      </c>
      <c r="D1039" s="1" t="s">
        <v>1904</v>
      </c>
      <c r="E1039" s="1" t="s">
        <v>1905</v>
      </c>
      <c r="F1039" s="4" t="s">
        <v>1906</v>
      </c>
      <c r="G1039" s="1" t="s">
        <v>8</v>
      </c>
      <c r="H1039" s="3" t="str">
        <f t="shared" si="16"/>
        <v>Commercial</v>
      </c>
      <c r="I1039" s="3" t="str">
        <f>IF(IFERROR(SEARCH("N/A",CID_DB[[#This Row],[ NSN ]]),-1)&lt;&gt;-1,"",LEFT(SUBSTITUTE(SUBSTITUTE(SUBSTITUTE(SUBSTITUTE(SUBSTITUTE(CID_DB[[#This Row],[ NSN ]],"-","")," ","")," ",""),"‐",""),"NA",""),13))</f>
        <v>4730011387151</v>
      </c>
      <c r="J1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B3005S212D|B3005S212D|COUPLING|4730011387151</v>
      </c>
    </row>
    <row r="1040" spans="1:10" x14ac:dyDescent="0.35">
      <c r="A1040" s="1" t="s">
        <v>3</v>
      </c>
      <c r="B1040" s="1" t="s">
        <v>1868</v>
      </c>
      <c r="C1040" s="1" t="s">
        <v>1907</v>
      </c>
      <c r="D1040" s="1" t="s">
        <v>1908</v>
      </c>
      <c r="E1040" s="1" t="s">
        <v>1877</v>
      </c>
      <c r="F1040" s="4" t="s">
        <v>1909</v>
      </c>
      <c r="G1040" s="1" t="s">
        <v>8</v>
      </c>
      <c r="H1040" s="3" t="str">
        <f t="shared" si="16"/>
        <v>Commercial</v>
      </c>
      <c r="I1040" s="3" t="str">
        <f>IF(IFERROR(SEARCH("N/A",CID_DB[[#This Row],[ NSN ]]),-1)&lt;&gt;-1,"",LEFT(SUBSTITUTE(SUBSTITUTE(SUBSTITUTE(SUBSTITUTE(SUBSTITUTE(CID_DB[[#This Row],[ NSN ]],"-","")," ","")," ",""),"‐",""),"NA",""),13))</f>
        <v>4720011628964</v>
      </c>
      <c r="J1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MS8006E100C|AE3660130E0100|HOSE ASSY|4720011628964</v>
      </c>
    </row>
    <row r="1041" spans="1:10" x14ac:dyDescent="0.35">
      <c r="A1041" s="1" t="s">
        <v>3</v>
      </c>
      <c r="B1041" s="1" t="s">
        <v>1868</v>
      </c>
      <c r="C1041" s="1" t="s">
        <v>1910</v>
      </c>
      <c r="D1041" s="1" t="s">
        <v>1911</v>
      </c>
      <c r="E1041" s="1" t="s">
        <v>1877</v>
      </c>
      <c r="F1041" s="4" t="s">
        <v>1912</v>
      </c>
      <c r="G1041" s="1" t="s">
        <v>8</v>
      </c>
      <c r="H1041" s="3" t="str">
        <f t="shared" si="16"/>
        <v>Commercial</v>
      </c>
      <c r="I1041" s="3" t="str">
        <f>IF(IFERROR(SEARCH("N/A",CID_DB[[#This Row],[ NSN ]]),-1)&lt;&gt;-1,"",LEFT(SUBSTITUTE(SUBSTITUTE(SUBSTITUTE(SUBSTITUTE(SUBSTITUTE(CID_DB[[#This Row],[ NSN ]],"-","")," ","")," ",""),"‐",""),"NA",""),13))</f>
        <v>4720011028814</v>
      </c>
      <c r="J1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SS30DF07F214000|AE1009013K0214|HOSE ASSY|4720011028814</v>
      </c>
    </row>
    <row r="1042" spans="1:10" x14ac:dyDescent="0.35">
      <c r="A1042" s="1" t="s">
        <v>3</v>
      </c>
      <c r="B1042" s="1" t="s">
        <v>1868</v>
      </c>
      <c r="C1042" s="1" t="s">
        <v>1913</v>
      </c>
      <c r="D1042" s="1" t="s">
        <v>1914</v>
      </c>
      <c r="E1042" s="1" t="s">
        <v>1877</v>
      </c>
      <c r="F1042" s="4">
        <v>4720011026076</v>
      </c>
      <c r="G1042" s="1" t="s">
        <v>8</v>
      </c>
      <c r="H1042" s="3" t="str">
        <f t="shared" si="16"/>
        <v>Commercial</v>
      </c>
      <c r="I1042" s="3" t="str">
        <f>IF(IFERROR(SEARCH("N/A",CID_DB[[#This Row],[ NSN ]]),-1)&lt;&gt;-1,"",LEFT(SUBSTITUTE(SUBSTITUTE(SUBSTITUTE(SUBSTITUTE(SUBSTITUTE(CID_DB[[#This Row],[ NSN ]],"-","")," ","")," ",""),"‐",""),"NA",""),13))</f>
        <v>4720011026076</v>
      </c>
      <c r="J1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SS30DF07F322000|AE1009013K0322|HOSE ASSY|4720011026076</v>
      </c>
    </row>
    <row r="1043" spans="1:10" x14ac:dyDescent="0.35">
      <c r="A1043" s="1" t="s">
        <v>3</v>
      </c>
      <c r="B1043" s="1" t="s">
        <v>1868</v>
      </c>
      <c r="C1043" s="1" t="s">
        <v>1915</v>
      </c>
      <c r="D1043" s="1" t="s">
        <v>1916</v>
      </c>
      <c r="E1043" s="1" t="s">
        <v>1877</v>
      </c>
      <c r="F1043" s="4">
        <v>4720011026075</v>
      </c>
      <c r="G1043" s="1" t="s">
        <v>8</v>
      </c>
      <c r="H1043" s="3" t="str">
        <f t="shared" si="16"/>
        <v>Commercial</v>
      </c>
      <c r="I1043" s="3" t="str">
        <f>IF(IFERROR(SEARCH("N/A",CID_DB[[#This Row],[ NSN ]]),-1)&lt;&gt;-1,"",LEFT(SUBSTITUTE(SUBSTITUTE(SUBSTITUTE(SUBSTITUTE(SUBSTITUTE(CID_DB[[#This Row],[ NSN ]],"-","")," ","")," ",""),"‐",""),"NA",""),13))</f>
        <v>4720011026075</v>
      </c>
      <c r="J1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SS30DN15F206000|AE1009012K0206|HOSE ASSY|4720011026075</v>
      </c>
    </row>
    <row r="1044" spans="1:10" x14ac:dyDescent="0.35">
      <c r="A1044" s="1" t="s">
        <v>3</v>
      </c>
      <c r="B1044" s="1" t="s">
        <v>1868</v>
      </c>
      <c r="C1044" s="1" t="s">
        <v>1917</v>
      </c>
      <c r="D1044" s="1" t="s">
        <v>1918</v>
      </c>
      <c r="E1044" s="1" t="s">
        <v>1877</v>
      </c>
      <c r="F1044" s="4">
        <v>4720011026074</v>
      </c>
      <c r="G1044" s="1" t="s">
        <v>8</v>
      </c>
      <c r="H1044" s="3" t="str">
        <f t="shared" si="16"/>
        <v>Commercial</v>
      </c>
      <c r="I1044" s="3" t="str">
        <f>IF(IFERROR(SEARCH("N/A",CID_DB[[#This Row],[ NSN ]]),-1)&lt;&gt;-1,"",LEFT(SUBSTITUTE(SUBSTITUTE(SUBSTITUTE(SUBSTITUTE(SUBSTITUTE(CID_DB[[#This Row],[ NSN ]],"-","")," ","")," ",""),"‐",""),"NA",""),13))</f>
        <v>4720011026074</v>
      </c>
      <c r="J1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SS30DN15F242000|AE1009012K0242|HOSE ASSY|4720011026074</v>
      </c>
    </row>
    <row r="1045" spans="1:10" x14ac:dyDescent="0.35">
      <c r="A1045" s="1" t="s">
        <v>3</v>
      </c>
      <c r="B1045" s="1" t="s">
        <v>1868</v>
      </c>
      <c r="C1045" s="1" t="s">
        <v>1919</v>
      </c>
      <c r="D1045" s="1" t="s">
        <v>1920</v>
      </c>
      <c r="E1045" s="1" t="s">
        <v>1877</v>
      </c>
      <c r="F1045" s="4">
        <v>4720011026073</v>
      </c>
      <c r="G1045" s="1" t="s">
        <v>8</v>
      </c>
      <c r="H1045" s="3" t="str">
        <f t="shared" si="16"/>
        <v>Commercial</v>
      </c>
      <c r="I1045" s="3" t="str">
        <f>IF(IFERROR(SEARCH("N/A",CID_DB[[#This Row],[ NSN ]]),-1)&lt;&gt;-1,"",LEFT(SUBSTITUTE(SUBSTITUTE(SUBSTITUTE(SUBSTITUTE(SUBSTITUTE(CID_DB[[#This Row],[ NSN ]],"-","")," ","")," ",""),"‐",""),"NA",""),13))</f>
        <v>4720011026073</v>
      </c>
      <c r="J1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SS30DN40G252000|AE1009011M0252|HOSE ASSY|4720011026073</v>
      </c>
    </row>
    <row r="1046" spans="1:10" x14ac:dyDescent="0.35">
      <c r="A1046" s="1" t="s">
        <v>3</v>
      </c>
      <c r="B1046" s="1" t="s">
        <v>1868</v>
      </c>
      <c r="C1046" s="1" t="s">
        <v>1921</v>
      </c>
      <c r="D1046" s="1" t="s">
        <v>1922</v>
      </c>
      <c r="E1046" s="1" t="s">
        <v>1877</v>
      </c>
      <c r="F1046" s="4">
        <v>4720011026071</v>
      </c>
      <c r="G1046" s="1" t="s">
        <v>8</v>
      </c>
      <c r="H1046" s="3" t="str">
        <f t="shared" si="16"/>
        <v>Commercial</v>
      </c>
      <c r="I1046" s="3" t="str">
        <f>IF(IFERROR(SEARCH("N/A",CID_DB[[#This Row],[ NSN ]]),-1)&lt;&gt;-1,"",LEFT(SUBSTITUTE(SUBSTITUTE(SUBSTITUTE(SUBSTITUTE(SUBSTITUTE(CID_DB[[#This Row],[ NSN ]],"-","")," ","")," ",""),"‐",""),"NA",""),13))</f>
        <v>4720011026071</v>
      </c>
      <c r="J1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SS30DN41G276000|AE1010133M0276|HOSE ASSY|4720011026071</v>
      </c>
    </row>
    <row r="1047" spans="1:10" x14ac:dyDescent="0.35">
      <c r="A1047" s="1" t="s">
        <v>3</v>
      </c>
      <c r="B1047" s="1" t="s">
        <v>1868</v>
      </c>
      <c r="C1047" s="1" t="s">
        <v>1923</v>
      </c>
      <c r="D1047" s="1" t="s">
        <v>1924</v>
      </c>
      <c r="E1047" s="1" t="s">
        <v>1877</v>
      </c>
      <c r="F1047" s="4">
        <v>4720011622619</v>
      </c>
      <c r="G1047" s="1" t="s">
        <v>8</v>
      </c>
      <c r="H1047" s="3" t="str">
        <f t="shared" si="16"/>
        <v>Commercial</v>
      </c>
      <c r="I1047" s="3" t="str">
        <f>IF(IFERROR(SEARCH("N/A",CID_DB[[#This Row],[ NSN ]]),-1)&lt;&gt;-1,"",LEFT(SUBSTITUTE(SUBSTITUTE(SUBSTITUTE(SUBSTITUTE(SUBSTITUTE(CID_DB[[#This Row],[ NSN ]],"-","")," ","")," ",""),"‐",""),"NA",""),13))</f>
        <v>4720011622619</v>
      </c>
      <c r="J1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SS43D01C220000|AE1006703G0220|HOSE ASSY|4720011622619</v>
      </c>
    </row>
    <row r="1048" spans="1:10" x14ac:dyDescent="0.35">
      <c r="A1048" s="1" t="s">
        <v>3</v>
      </c>
      <c r="B1048" s="1" t="s">
        <v>1868</v>
      </c>
      <c r="C1048" s="1" t="s">
        <v>1925</v>
      </c>
      <c r="D1048" s="1" t="s">
        <v>1926</v>
      </c>
      <c r="E1048" s="1" t="s">
        <v>1877</v>
      </c>
      <c r="F1048" s="4">
        <v>4720011143759</v>
      </c>
      <c r="G1048" s="1" t="s">
        <v>8</v>
      </c>
      <c r="H1048" s="3" t="str">
        <f t="shared" si="16"/>
        <v>Commercial</v>
      </c>
      <c r="I1048" s="3" t="str">
        <f>IF(IFERROR(SEARCH("N/A",CID_DB[[#This Row],[ NSN ]]),-1)&lt;&gt;-1,"",LEFT(SUBSTITUTE(SUBSTITUTE(SUBSTITUTE(SUBSTITUTE(SUBSTITUTE(CID_DB[[#This Row],[ NSN ]],"-","")," ","")," ",""),"‐",""),"NA",""),13))</f>
        <v>4720011143759</v>
      </c>
      <c r="J1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SS43D01C282000|AE1006703G0282|HOSE ASSY|4720011143759</v>
      </c>
    </row>
    <row r="1049" spans="1:10" x14ac:dyDescent="0.35">
      <c r="A1049" s="1" t="s">
        <v>3</v>
      </c>
      <c r="B1049" s="1" t="s">
        <v>1868</v>
      </c>
      <c r="C1049" s="1" t="s">
        <v>1927</v>
      </c>
      <c r="D1049" s="1" t="s">
        <v>1928</v>
      </c>
      <c r="E1049" s="1" t="s">
        <v>1877</v>
      </c>
      <c r="F1049" s="4">
        <v>4720013717209</v>
      </c>
      <c r="G1049" s="1" t="s">
        <v>8</v>
      </c>
      <c r="H1049" s="3" t="str">
        <f t="shared" si="16"/>
        <v>Commercial</v>
      </c>
      <c r="I1049" s="3" t="str">
        <f>IF(IFERROR(SEARCH("N/A",CID_DB[[#This Row],[ NSN ]]),-1)&lt;&gt;-1,"",LEFT(SUBSTITUTE(SUBSTITUTE(SUBSTITUTE(SUBSTITUTE(SUBSTITUTE(CID_DB[[#This Row],[ NSN ]],"-","")," ","")," ",""),"‐",""),"NA",""),13))</f>
        <v>4720013717209</v>
      </c>
      <c r="J1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SS43D02G440000|AE1006712M0440|HOSE ASSY|4720013717209</v>
      </c>
    </row>
    <row r="1050" spans="1:10" x14ac:dyDescent="0.35">
      <c r="A1050" s="1" t="s">
        <v>3</v>
      </c>
      <c r="B1050" s="1" t="s">
        <v>1868</v>
      </c>
      <c r="C1050" s="1" t="s">
        <v>1929</v>
      </c>
      <c r="D1050" s="1" t="s">
        <v>1930</v>
      </c>
      <c r="E1050" s="1" t="s">
        <v>1877</v>
      </c>
      <c r="F1050" s="4">
        <v>4720013717210</v>
      </c>
      <c r="G1050" s="1" t="s">
        <v>8</v>
      </c>
      <c r="H1050" s="3" t="str">
        <f t="shared" si="16"/>
        <v>Commercial</v>
      </c>
      <c r="I1050" s="3" t="str">
        <f>IF(IFERROR(SEARCH("N/A",CID_DB[[#This Row],[ NSN ]]),-1)&lt;&gt;-1,"",LEFT(SUBSTITUTE(SUBSTITUTE(SUBSTITUTE(SUBSTITUTE(SUBSTITUTE(CID_DB[[#This Row],[ NSN ]],"-","")," ","")," ",""),"‐",""),"NA",""),13))</f>
        <v>4720013717210</v>
      </c>
      <c r="J1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SS43D03H350000|AE1006721N0350|HOSE ASSY|4720013717210</v>
      </c>
    </row>
    <row r="1051" spans="1:10" x14ac:dyDescent="0.35">
      <c r="A1051" s="1" t="s">
        <v>3</v>
      </c>
      <c r="B1051" s="1" t="s">
        <v>1868</v>
      </c>
      <c r="C1051" s="1" t="s">
        <v>1931</v>
      </c>
      <c r="D1051" s="1" t="s">
        <v>1932</v>
      </c>
      <c r="E1051" s="1" t="s">
        <v>1877</v>
      </c>
      <c r="F1051" s="4">
        <v>4720012111997</v>
      </c>
      <c r="G1051" s="1" t="s">
        <v>8</v>
      </c>
      <c r="H1051" s="3" t="str">
        <f t="shared" si="16"/>
        <v>Commercial</v>
      </c>
      <c r="I1051" s="3" t="str">
        <f>IF(IFERROR(SEARCH("N/A",CID_DB[[#This Row],[ NSN ]]),-1)&lt;&gt;-1,"",LEFT(SUBSTITUTE(SUBSTITUTE(SUBSTITUTE(SUBSTITUTE(SUBSTITUTE(CID_DB[[#This Row],[ NSN ]],"-","")," ","")," ",""),"‐",""),"NA",""),13))</f>
        <v>4720012111997</v>
      </c>
      <c r="J1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SS43D12C115180|AE2933G0115180|HOSE ASSY|4720012111997</v>
      </c>
    </row>
    <row r="1052" spans="1:10" x14ac:dyDescent="0.35">
      <c r="A1052" s="1" t="s">
        <v>3</v>
      </c>
      <c r="B1052" s="1" t="s">
        <v>1868</v>
      </c>
      <c r="C1052" s="1" t="s">
        <v>1933</v>
      </c>
      <c r="D1052" s="1" t="s">
        <v>1934</v>
      </c>
      <c r="E1052" s="1" t="s">
        <v>1877</v>
      </c>
      <c r="F1052" s="4">
        <v>4720011143760</v>
      </c>
      <c r="G1052" s="1" t="s">
        <v>8</v>
      </c>
      <c r="H1052" s="3" t="str">
        <f t="shared" si="16"/>
        <v>Commercial</v>
      </c>
      <c r="I1052" s="3" t="str">
        <f>IF(IFERROR(SEARCH("N/A",CID_DB[[#This Row],[ NSN ]]),-1)&lt;&gt;-1,"",LEFT(SUBSTITUTE(SUBSTITUTE(SUBSTITUTE(SUBSTITUTE(SUBSTITUTE(CID_DB[[#This Row],[ NSN ]],"-","")," ","")," ",""),"‐",""),"NA",""),13))</f>
        <v>4720011143760</v>
      </c>
      <c r="J1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SS43D12C142090|AE2933G0142090|HOSE ASSY|4720011143760</v>
      </c>
    </row>
    <row r="1053" spans="1:10" x14ac:dyDescent="0.35">
      <c r="A1053" s="1" t="s">
        <v>3</v>
      </c>
      <c r="B1053" s="1" t="s">
        <v>1868</v>
      </c>
      <c r="C1053" s="1" t="s">
        <v>1935</v>
      </c>
      <c r="D1053" s="1" t="s">
        <v>1936</v>
      </c>
      <c r="E1053" s="1" t="s">
        <v>1877</v>
      </c>
      <c r="F1053" s="4">
        <v>4720011141721</v>
      </c>
      <c r="G1053" s="1" t="s">
        <v>8</v>
      </c>
      <c r="H1053" s="3" t="str">
        <f t="shared" si="16"/>
        <v>Commercial</v>
      </c>
      <c r="I1053" s="3" t="str">
        <f>IF(IFERROR(SEARCH("N/A",CID_DB[[#This Row],[ NSN ]]),-1)&lt;&gt;-1,"",LEFT(SUBSTITUTE(SUBSTITUTE(SUBSTITUTE(SUBSTITUTE(SUBSTITUTE(CID_DB[[#This Row],[ NSN ]],"-","")," ","")," ",""),"‐",""),"NA",""),13))</f>
        <v>4720011141721</v>
      </c>
      <c r="J1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SS43D12C201180|AE2933G0201180|HOSE ASSY|4720011141721</v>
      </c>
    </row>
    <row r="1054" spans="1:10" x14ac:dyDescent="0.35">
      <c r="A1054" s="1" t="s">
        <v>3</v>
      </c>
      <c r="B1054" s="1" t="s">
        <v>1868</v>
      </c>
      <c r="C1054" s="1" t="s">
        <v>1937</v>
      </c>
      <c r="D1054" s="1" t="s">
        <v>1938</v>
      </c>
      <c r="E1054" s="1" t="s">
        <v>1877</v>
      </c>
      <c r="F1054" s="4">
        <v>4720011143757</v>
      </c>
      <c r="G1054" s="1" t="s">
        <v>8</v>
      </c>
      <c r="H1054" s="3" t="str">
        <f t="shared" si="16"/>
        <v>Commercial</v>
      </c>
      <c r="I1054" s="3" t="str">
        <f>IF(IFERROR(SEARCH("N/A",CID_DB[[#This Row],[ NSN ]]),-1)&lt;&gt;-1,"",LEFT(SUBSTITUTE(SUBSTITUTE(SUBSTITUTE(SUBSTITUTE(SUBSTITUTE(CID_DB[[#This Row],[ NSN ]],"-","")," ","")," ",""),"‐",""),"NA",""),13))</f>
        <v>4720011143757</v>
      </c>
      <c r="J1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SS43D12E080090|AE2933J0080090|HOSE ASSY|4720011143757</v>
      </c>
    </row>
    <row r="1055" spans="1:10" x14ac:dyDescent="0.35">
      <c r="A1055" s="1" t="s">
        <v>3</v>
      </c>
      <c r="B1055" s="1" t="s">
        <v>1868</v>
      </c>
      <c r="C1055" s="1" t="s">
        <v>1939</v>
      </c>
      <c r="D1055" s="1" t="s">
        <v>1940</v>
      </c>
      <c r="E1055" s="1" t="s">
        <v>1877</v>
      </c>
      <c r="F1055" s="4">
        <v>4720011143758</v>
      </c>
      <c r="G1055" s="1" t="s">
        <v>8</v>
      </c>
      <c r="H1055" s="3" t="str">
        <f t="shared" si="16"/>
        <v>Commercial</v>
      </c>
      <c r="I1055" s="3" t="str">
        <f>IF(IFERROR(SEARCH("N/A",CID_DB[[#This Row],[ NSN ]]),-1)&lt;&gt;-1,"",LEFT(SUBSTITUTE(SUBSTITUTE(SUBSTITUTE(SUBSTITUTE(SUBSTITUTE(CID_DB[[#This Row],[ NSN ]],"-","")," ","")," ",""),"‐",""),"NA",""),13))</f>
        <v>4720011143758</v>
      </c>
      <c r="J1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SS43D12E080270|AE2933J0080270|HOSE ASSY|4720011143758</v>
      </c>
    </row>
    <row r="1056" spans="1:10" x14ac:dyDescent="0.35">
      <c r="A1056" s="1" t="s">
        <v>3</v>
      </c>
      <c r="B1056" s="1" t="s">
        <v>1868</v>
      </c>
      <c r="C1056" s="1" t="s">
        <v>1941</v>
      </c>
      <c r="D1056" s="1" t="s">
        <v>1942</v>
      </c>
      <c r="E1056" s="1" t="s">
        <v>1877</v>
      </c>
      <c r="F1056" s="4">
        <v>4720011628965</v>
      </c>
      <c r="G1056" s="1" t="s">
        <v>8</v>
      </c>
      <c r="H1056" s="3" t="str">
        <f t="shared" si="16"/>
        <v>Commercial</v>
      </c>
      <c r="I1056" s="3" t="str">
        <f>IF(IFERROR(SEARCH("N/A",CID_DB[[#This Row],[ NSN ]]),-1)&lt;&gt;-1,"",LEFT(SUBSTITUTE(SUBSTITUTE(SUBSTITUTE(SUBSTITUTE(SUBSTITUTE(CID_DB[[#This Row],[ NSN ]],"-","")," ","")," ",""),"‐",""),"NA",""),13))</f>
        <v>4720011628965</v>
      </c>
      <c r="J1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SS48CT1C101000|AE2463425G0101|HOSE ASSY|4720011628965</v>
      </c>
    </row>
    <row r="1057" spans="1:10" x14ac:dyDescent="0.35">
      <c r="A1057" s="1" t="s">
        <v>3</v>
      </c>
      <c r="B1057" s="1" t="s">
        <v>1943</v>
      </c>
      <c r="C1057" s="1" t="s">
        <v>1944</v>
      </c>
      <c r="D1057" s="1" t="s">
        <v>3</v>
      </c>
      <c r="E1057" s="1" t="s">
        <v>1945</v>
      </c>
      <c r="F1057" s="4" t="s">
        <v>1946</v>
      </c>
      <c r="G1057" s="1" t="s">
        <v>103</v>
      </c>
      <c r="H1057" s="3" t="str">
        <f t="shared" si="16"/>
        <v>Other Than Commercial</v>
      </c>
      <c r="I1057" s="3" t="str">
        <f>IF(IFERROR(SEARCH("N/A",CID_DB[[#This Row],[ NSN ]]),-1)&lt;&gt;-1,"",LEFT(SUBSTITUTE(SUBSTITUTE(SUBSTITUTE(SUBSTITUTE(SUBSTITUTE(CID_DB[[#This Row],[ NSN ]],"-","")," ","")," ",""),"‐",""),"NA",""),13))</f>
        <v>6665014486484</v>
      </c>
      <c r="J1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PC061423172||INLET NOZZLE|6665014486484</v>
      </c>
    </row>
    <row r="1058" spans="1:10" x14ac:dyDescent="0.35">
      <c r="A1058" s="1" t="s">
        <v>3</v>
      </c>
      <c r="B1058" s="1" t="s">
        <v>1943</v>
      </c>
      <c r="C1058" s="1" t="s">
        <v>1947</v>
      </c>
      <c r="D1058" s="1" t="s">
        <v>3</v>
      </c>
      <c r="E1058" s="1" t="s">
        <v>1948</v>
      </c>
      <c r="F1058" s="4" t="s">
        <v>3</v>
      </c>
      <c r="G1058" s="1" t="s">
        <v>103</v>
      </c>
      <c r="H1058" s="3" t="str">
        <f t="shared" si="16"/>
        <v>Other Than Commercial</v>
      </c>
      <c r="I1058" s="3" t="str">
        <f>IF(IFERROR(SEARCH("N/A",CID_DB[[#This Row],[ NSN ]]),-1)&lt;&gt;-1,"",LEFT(SUBSTITUTE(SUBSTITUTE(SUBSTITUTE(SUBSTITUTE(SUBSTITUTE(CID_DB[[#This Row],[ NSN ]],"-","")," ","")," ",""),"‐",""),"NA",""),13))</f>
        <v/>
      </c>
      <c r="J1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PC061423311||SIEVE PACK|</v>
      </c>
    </row>
    <row r="1059" spans="1:10" x14ac:dyDescent="0.35">
      <c r="A1059" s="1" t="s">
        <v>3</v>
      </c>
      <c r="B1059" s="1" t="s">
        <v>1949</v>
      </c>
      <c r="C1059" s="1" t="s">
        <v>1950</v>
      </c>
      <c r="D1059" s="1" t="s">
        <v>1951</v>
      </c>
      <c r="E1059" s="1" t="s">
        <v>1952</v>
      </c>
      <c r="F1059" s="4" t="s">
        <v>3</v>
      </c>
      <c r="G1059" s="1" t="s">
        <v>8</v>
      </c>
      <c r="H1059" s="3" t="str">
        <f t="shared" si="16"/>
        <v>Commercial</v>
      </c>
      <c r="I1059" s="3" t="str">
        <f>IF(IFERROR(SEARCH("N/A",CID_DB[[#This Row],[ NSN ]]),-1)&lt;&gt;-1,"",LEFT(SUBSTITUTE(SUBSTITUTE(SUBSTITUTE(SUBSTITUTE(SUBSTITUTE(CID_DB[[#This Row],[ NSN ]],"-","")," ","")," ",""),"‐",""),"NA",""),13))</f>
        <v/>
      </c>
      <c r="J1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66521490001|LN200E|Inertial Measurement Unit (IMU)|</v>
      </c>
    </row>
    <row r="1060" spans="1:10" x14ac:dyDescent="0.35">
      <c r="A1060" s="1" t="s">
        <v>3</v>
      </c>
      <c r="B1060" s="1" t="s">
        <v>1953</v>
      </c>
      <c r="C1060" s="1" t="s">
        <v>3</v>
      </c>
      <c r="D1060" s="1" t="s">
        <v>1954</v>
      </c>
      <c r="E1060" s="1" t="s">
        <v>1955</v>
      </c>
      <c r="F1060" s="4" t="s">
        <v>3</v>
      </c>
      <c r="G1060" s="1" t="s">
        <v>8</v>
      </c>
      <c r="H1060" s="3" t="str">
        <f t="shared" si="16"/>
        <v>Commercial</v>
      </c>
      <c r="I1060" s="3" t="str">
        <f>IF(IFERROR(SEARCH("N/A",CID_DB[[#This Row],[ NSN ]]),-1)&lt;&gt;-1,"",LEFT(SUBSTITUTE(SUBSTITUTE(SUBSTITUTE(SUBSTITUTE(SUBSTITUTE(CID_DB[[#This Row],[ NSN ]],"-","")," ","")," ",""),"‐",""),"NA",""),13))</f>
        <v/>
      </c>
      <c r="J1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|101660102|GROUND REFUEL PANEL|</v>
      </c>
    </row>
    <row r="1061" spans="1:10" x14ac:dyDescent="0.35">
      <c r="A1061" s="1" t="s">
        <v>3</v>
      </c>
      <c r="B1061" s="1" t="s">
        <v>1953</v>
      </c>
      <c r="C1061" s="1" t="s">
        <v>3</v>
      </c>
      <c r="D1061" s="1" t="s">
        <v>1956</v>
      </c>
      <c r="E1061" s="1" t="s">
        <v>1957</v>
      </c>
      <c r="F1061" s="4" t="s">
        <v>3</v>
      </c>
      <c r="G1061" s="1" t="s">
        <v>8</v>
      </c>
      <c r="H1061" s="3" t="str">
        <f t="shared" si="16"/>
        <v>Commercial</v>
      </c>
      <c r="I1061" s="3" t="str">
        <f>IF(IFERROR(SEARCH("N/A",CID_DB[[#This Row],[ NSN ]]),-1)&lt;&gt;-1,"",LEFT(SUBSTITUTE(SUBSTITUTE(SUBSTITUTE(SUBSTITUTE(SUBSTITUTE(CID_DB[[#This Row],[ NSN ]],"-","")," ","")," ",""),"‐",""),"NA",""),13))</f>
        <v/>
      </c>
      <c r="J1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|303000301|FQPU FUEL QUANTITY PROCESSING UNIT|</v>
      </c>
    </row>
    <row r="1062" spans="1:10" x14ac:dyDescent="0.35">
      <c r="A1062" s="1" t="s">
        <v>3</v>
      </c>
      <c r="B1062" s="1" t="s">
        <v>1953</v>
      </c>
      <c r="C1062" s="1" t="s">
        <v>3</v>
      </c>
      <c r="D1062" s="1" t="s">
        <v>1958</v>
      </c>
      <c r="E1062" s="1" t="s">
        <v>1959</v>
      </c>
      <c r="F1062" s="4" t="s">
        <v>3</v>
      </c>
      <c r="G1062" s="1" t="s">
        <v>8</v>
      </c>
      <c r="H1062" s="3" t="str">
        <f t="shared" si="16"/>
        <v>Commercial</v>
      </c>
      <c r="I1062" s="3" t="str">
        <f>IF(IFERROR(SEARCH("N/A",CID_DB[[#This Row],[ NSN ]]),-1)&lt;&gt;-1,"",LEFT(SUBSTITUTE(SUBSTITUTE(SUBSTITUTE(SUBSTITUTE(SUBSTITUTE(CID_DB[[#This Row],[ NSN ]],"-","")," ","")," ",""),"‐",""),"NA",""),13))</f>
        <v/>
      </c>
      <c r="J1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|512100209|HARNESS, PROTECTEDSIDE MAIN 1B|</v>
      </c>
    </row>
    <row r="1063" spans="1:10" x14ac:dyDescent="0.35">
      <c r="A1063" s="1" t="s">
        <v>3</v>
      </c>
      <c r="B1063" s="1" t="s">
        <v>1953</v>
      </c>
      <c r="C1063" s="1" t="s">
        <v>3</v>
      </c>
      <c r="D1063" s="1" t="s">
        <v>1960</v>
      </c>
      <c r="E1063" s="1" t="s">
        <v>1961</v>
      </c>
      <c r="F1063" s="4" t="s">
        <v>3</v>
      </c>
      <c r="G1063" s="1" t="s">
        <v>8</v>
      </c>
      <c r="H1063" s="3" t="str">
        <f t="shared" si="16"/>
        <v>Commercial</v>
      </c>
      <c r="I1063" s="3" t="str">
        <f>IF(IFERROR(SEARCH("N/A",CID_DB[[#This Row],[ NSN ]]),-1)&lt;&gt;-1,"",LEFT(SUBSTITUTE(SUBSTITUTE(SUBSTITUTE(SUBSTITUTE(SUBSTITUTE(CID_DB[[#This Row],[ NSN ]],"-","")," ","")," ",""),"‐",""),"NA",""),13))</f>
        <v/>
      </c>
      <c r="J1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|512100301|HARNESS, PROTECTED SIDE MAIN 1A|</v>
      </c>
    </row>
    <row r="1064" spans="1:10" x14ac:dyDescent="0.35">
      <c r="A1064" s="1" t="s">
        <v>3</v>
      </c>
      <c r="B1064" s="1" t="s">
        <v>1953</v>
      </c>
      <c r="C1064" s="1" t="s">
        <v>3</v>
      </c>
      <c r="D1064" s="1" t="s">
        <v>1962</v>
      </c>
      <c r="E1064" s="1" t="s">
        <v>1963</v>
      </c>
      <c r="F1064" s="4" t="s">
        <v>3</v>
      </c>
      <c r="G1064" s="1" t="s">
        <v>8</v>
      </c>
      <c r="H1064" s="3" t="str">
        <f t="shared" si="16"/>
        <v>Commercial</v>
      </c>
      <c r="I1064" s="3" t="str">
        <f>IF(IFERROR(SEARCH("N/A",CID_DB[[#This Row],[ NSN ]]),-1)&lt;&gt;-1,"",LEFT(SUBSTITUTE(SUBSTITUTE(SUBSTITUTE(SUBSTITUTE(SUBSTITUTE(CID_DB[[#This Row],[ NSN ]],"-","")," ","")," ",""),"‐",""),"NA",""),13))</f>
        <v/>
      </c>
      <c r="J1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|512100303|HARNESS, PROTECTEDSIDE CTR A|</v>
      </c>
    </row>
    <row r="1065" spans="1:10" x14ac:dyDescent="0.35">
      <c r="A1065" s="1" t="s">
        <v>3</v>
      </c>
      <c r="B1065" s="1" t="s">
        <v>1953</v>
      </c>
      <c r="C1065" s="1" t="s">
        <v>3</v>
      </c>
      <c r="D1065" s="1" t="s">
        <v>1964</v>
      </c>
      <c r="E1065" s="1" t="s">
        <v>1965</v>
      </c>
      <c r="F1065" s="4" t="s">
        <v>3</v>
      </c>
      <c r="G1065" s="1" t="s">
        <v>8</v>
      </c>
      <c r="H1065" s="3" t="str">
        <f t="shared" si="16"/>
        <v>Commercial</v>
      </c>
      <c r="I1065" s="3" t="str">
        <f>IF(IFERROR(SEARCH("N/A",CID_DB[[#This Row],[ NSN ]]),-1)&lt;&gt;-1,"",LEFT(SUBSTITUTE(SUBSTITUTE(SUBSTITUTE(SUBSTITUTE(SUBSTITUTE(CID_DB[[#This Row],[ NSN ]],"-","")," ","")," ",""),"‐",""),"NA",""),13))</f>
        <v/>
      </c>
      <c r="J1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|512100304|HARNESS, PROTECTEDSIDE CTR B|</v>
      </c>
    </row>
    <row r="1066" spans="1:10" x14ac:dyDescent="0.35">
      <c r="A1066" s="1" t="s">
        <v>3</v>
      </c>
      <c r="B1066" s="1" t="s">
        <v>1966</v>
      </c>
      <c r="C1066" s="1" t="s">
        <v>3</v>
      </c>
      <c r="D1066" s="1" t="s">
        <v>3</v>
      </c>
      <c r="E1066" s="1" t="s">
        <v>6958</v>
      </c>
      <c r="F1066" s="4" t="s">
        <v>3</v>
      </c>
      <c r="G1066" s="1" t="s">
        <v>8</v>
      </c>
      <c r="H1066" s="3" t="str">
        <f t="shared" si="16"/>
        <v>Commercial</v>
      </c>
      <c r="I1066" s="3" t="str">
        <f>IF(IFERROR(SEARCH("N/A",CID_DB[[#This Row],[ NSN ]]),-1)&lt;&gt;-1,"",LEFT(SUBSTITUTE(SUBSTITUTE(SUBSTITUTE(SUBSTITUTE(SUBSTITUTE(CID_DB[[#This Row],[ NSN ]],"-","")," ","")," ",""),"‐",""),"NA",""),13))</f>
        <v/>
      </c>
      <c r="J1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 Air Conditioning System on AW139 Helicopter|</v>
      </c>
    </row>
    <row r="1067" spans="1:10" x14ac:dyDescent="0.35">
      <c r="A1067" s="1" t="s">
        <v>3</v>
      </c>
      <c r="B1067" s="1" t="s">
        <v>1966</v>
      </c>
      <c r="C1067" s="1" t="s">
        <v>3</v>
      </c>
      <c r="D1067" s="1" t="s">
        <v>3</v>
      </c>
      <c r="E1067" s="1" t="s">
        <v>6959</v>
      </c>
      <c r="F1067" s="4" t="s">
        <v>3</v>
      </c>
      <c r="G1067" s="1" t="s">
        <v>8</v>
      </c>
      <c r="H1067" s="3" t="str">
        <f t="shared" si="16"/>
        <v>Commercial</v>
      </c>
      <c r="I1067" s="3" t="str">
        <f>IF(IFERROR(SEARCH("N/A",CID_DB[[#This Row],[ NSN ]]),-1)&lt;&gt;-1,"",LEFT(SUBSTITUTE(SUBSTITUTE(SUBSTITUTE(SUBSTITUTE(SUBSTITUTE(CID_DB[[#This Row],[ NSN ]],"-","")," ","")," ",""),"‐",""),"NA",""),13))</f>
        <v/>
      </c>
      <c r="J1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||Upgrade Maximum Takeoff Weight (MTOW) on AW139 Helicopter|</v>
      </c>
    </row>
    <row r="1068" spans="1:10" x14ac:dyDescent="0.35">
      <c r="A1068" s="1" t="s">
        <v>3</v>
      </c>
      <c r="B1068" s="1" t="s">
        <v>1966</v>
      </c>
      <c r="C1068" s="1" t="s">
        <v>1967</v>
      </c>
      <c r="D1068" s="1" t="s">
        <v>3</v>
      </c>
      <c r="E1068" s="1" t="s">
        <v>1968</v>
      </c>
      <c r="F1068" s="4" t="s">
        <v>3</v>
      </c>
      <c r="G1068" s="1" t="s">
        <v>8</v>
      </c>
      <c r="H1068" s="3" t="str">
        <f t="shared" si="16"/>
        <v>Commercial</v>
      </c>
      <c r="I1068" s="3" t="str">
        <f>IF(IFERROR(SEARCH("N/A",CID_DB[[#This Row],[ NSN ]]),-1)&lt;&gt;-1,"",LEFT(SUBSTITUTE(SUBSTITUTE(SUBSTITUTE(SUBSTITUTE(SUBSTITUTE(CID_DB[[#This Row],[ NSN ]],"-","")," ","")," ",""),"‐",""),"NA",""),13))</f>
        <v/>
      </c>
      <c r="J1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AW139||AW139 Helicopter|</v>
      </c>
    </row>
    <row r="1069" spans="1:10" x14ac:dyDescent="0.35">
      <c r="A1069" s="1" t="s">
        <v>3</v>
      </c>
      <c r="B1069" s="1" t="s">
        <v>1969</v>
      </c>
      <c r="C1069" s="1" t="s">
        <v>1970</v>
      </c>
      <c r="D1069" s="1" t="s">
        <v>1971</v>
      </c>
      <c r="E1069" s="1" t="s">
        <v>1972</v>
      </c>
      <c r="F1069" s="4" t="s">
        <v>3</v>
      </c>
      <c r="G1069" s="1" t="s">
        <v>8</v>
      </c>
      <c r="H1069" s="3" t="str">
        <f t="shared" si="16"/>
        <v>Commercial</v>
      </c>
      <c r="I1069" s="3" t="str">
        <f>IF(IFERROR(SEARCH("N/A",CID_DB[[#This Row],[ NSN ]]),-1)&lt;&gt;-1,"",LEFT(SUBSTITUTE(SUBSTITUTE(SUBSTITUTE(SUBSTITUTE(SUBSTITUTE(CID_DB[[#This Row],[ NSN ]],"-","")," ","")," ",""),"‐",""),"NA",""),13))</f>
        <v/>
      </c>
      <c r="J1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411248|202081|Seal Assy  Air #5 Bearing|</v>
      </c>
    </row>
    <row r="1070" spans="1:10" x14ac:dyDescent="0.35">
      <c r="A1070" s="1" t="s">
        <v>3</v>
      </c>
      <c r="B1070" s="1" t="s">
        <v>1973</v>
      </c>
      <c r="C1070" s="1" t="s">
        <v>1974</v>
      </c>
      <c r="D1070" s="1" t="s">
        <v>3</v>
      </c>
      <c r="E1070" s="1" t="s">
        <v>1975</v>
      </c>
      <c r="F1070" s="4" t="s">
        <v>3</v>
      </c>
      <c r="G1070" s="1" t="s">
        <v>8</v>
      </c>
      <c r="H1070" s="3" t="str">
        <f t="shared" si="16"/>
        <v>Commercial</v>
      </c>
      <c r="I1070" s="3" t="str">
        <f>IF(IFERROR(SEARCH("N/A",CID_DB[[#This Row],[ NSN ]]),-1)&lt;&gt;-1,"",LEFT(SUBSTITUTE(SUBSTITUTE(SUBSTITUTE(SUBSTITUTE(SUBSTITUTE(CID_DB[[#This Row],[ NSN ]],"-","")," ","")," ",""),"‐",""),"NA",""),13))</f>
        <v/>
      </c>
      <c r="J1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NGDSASY0016||FilmArray Food &amp; Water Pouches|</v>
      </c>
    </row>
    <row r="1071" spans="1:10" x14ac:dyDescent="0.35">
      <c r="A1071" s="1" t="s">
        <v>3</v>
      </c>
      <c r="B1071" s="1" t="s">
        <v>1976</v>
      </c>
      <c r="C1071" s="1" t="s">
        <v>1977</v>
      </c>
      <c r="D1071" s="1" t="s">
        <v>3</v>
      </c>
      <c r="E1071" s="1" t="s">
        <v>1978</v>
      </c>
      <c r="F1071" s="4" t="s">
        <v>1979</v>
      </c>
      <c r="G1071" s="1" t="s">
        <v>8</v>
      </c>
      <c r="H1071" s="3" t="str">
        <f t="shared" si="16"/>
        <v>Commercial</v>
      </c>
      <c r="I1071" s="3" t="str">
        <f>IF(IFERROR(SEARCH("N/A",CID_DB[[#This Row],[ NSN ]]),-1)&lt;&gt;-1,"",LEFT(SUBSTITUTE(SUBSTITUTE(SUBSTITUTE(SUBSTITUTE(SUBSTITUTE(CID_DB[[#This Row],[ NSN ]],"-","")," ","")," ",""),"‐",""),"NA",""),13))</f>
        <v>3040015464129</v>
      </c>
      <c r="J1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061475100||Portable Engine Oil Servicing Unit|3040015464129</v>
      </c>
    </row>
    <row r="1072" spans="1:10" x14ac:dyDescent="0.35">
      <c r="A1072" s="1" t="s">
        <v>3</v>
      </c>
      <c r="B1072" s="1" t="s">
        <v>1980</v>
      </c>
      <c r="C1072" s="1" t="s">
        <v>1981</v>
      </c>
      <c r="D1072" s="1" t="s">
        <v>1982</v>
      </c>
      <c r="E1072" s="1" t="s">
        <v>1983</v>
      </c>
      <c r="F1072" s="4" t="s">
        <v>1984</v>
      </c>
      <c r="G1072" s="1" t="s">
        <v>8</v>
      </c>
      <c r="H1072" s="3" t="str">
        <f t="shared" si="16"/>
        <v>Commercial</v>
      </c>
      <c r="I1072" s="3" t="str">
        <f>IF(IFERROR(SEARCH("N/A",CID_DB[[#This Row],[ NSN ]]),-1)&lt;&gt;-1,"",LEFT(SUBSTITUTE(SUBSTITUTE(SUBSTITUTE(SUBSTITUTE(SUBSTITUTE(CID_DB[[#This Row],[ NSN ]],"-","")," ","")," ",""),"‐",""),"NA",""),13))</f>
        <v>1660011728046</v>
      </c>
      <c r="J1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16436281|11574000|Heat Exchanger Bleed Air, Air to Air|1660011728046</v>
      </c>
    </row>
    <row r="1073" spans="1:10" x14ac:dyDescent="0.35">
      <c r="A1073" s="1" t="s">
        <v>3</v>
      </c>
      <c r="B1073" s="1" t="s">
        <v>1985</v>
      </c>
      <c r="C1073" s="1" t="s">
        <v>1986</v>
      </c>
      <c r="D1073" s="1" t="s">
        <v>3</v>
      </c>
      <c r="E1073" s="1" t="s">
        <v>1987</v>
      </c>
      <c r="F1073" s="4" t="s">
        <v>1988</v>
      </c>
      <c r="G1073" s="1" t="s">
        <v>8</v>
      </c>
      <c r="H1073" s="3" t="str">
        <f t="shared" si="16"/>
        <v>Commercial</v>
      </c>
      <c r="I1073" s="3" t="str">
        <f>IF(IFERROR(SEARCH("N/A",CID_DB[[#This Row],[ NSN ]]),-1)&lt;&gt;-1,"",LEFT(SUBSTITUTE(SUBSTITUTE(SUBSTITUTE(SUBSTITUTE(SUBSTITUTE(CID_DB[[#This Row],[ NSN ]],"-","")," ","")," ",""),"‐",""),"NA",""),13))</f>
        <v>6115012828017</v>
      </c>
      <c r="J1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AGH9421||CH47 Generating alternator|6115012828017</v>
      </c>
    </row>
    <row r="1074" spans="1:10" x14ac:dyDescent="0.35">
      <c r="A1074" s="1" t="s">
        <v>3</v>
      </c>
      <c r="B1074" s="1" t="s">
        <v>1989</v>
      </c>
      <c r="C1074" s="1" t="s">
        <v>1990</v>
      </c>
      <c r="D1074" s="1" t="s">
        <v>3</v>
      </c>
      <c r="E1074" s="1" t="s">
        <v>1991</v>
      </c>
      <c r="F1074" s="4" t="s">
        <v>3</v>
      </c>
      <c r="G1074" s="1" t="s">
        <v>8</v>
      </c>
      <c r="H1074" s="3" t="str">
        <f t="shared" si="16"/>
        <v>Commercial</v>
      </c>
      <c r="I1074" s="3" t="str">
        <f>IF(IFERROR(SEARCH("N/A",CID_DB[[#This Row],[ NSN ]]),-1)&lt;&gt;-1,"",LEFT(SUBSTITUTE(SUBSTITUTE(SUBSTITUTE(SUBSTITUTE(SUBSTITUTE(CID_DB[[#This Row],[ NSN ]],"-","")," ","")," ",""),"‐",""),"NA",""),13))</f>
        <v/>
      </c>
      <c r="J1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M110A1||Squad Designated Marksman Rifle (SDMR)|</v>
      </c>
    </row>
    <row r="1075" spans="1:10" x14ac:dyDescent="0.35">
      <c r="A1075" s="1" t="s">
        <v>3</v>
      </c>
      <c r="B1075" s="1" t="s">
        <v>1989</v>
      </c>
      <c r="C1075" s="1">
        <v>51000052</v>
      </c>
      <c r="D1075" s="1" t="s">
        <v>3</v>
      </c>
      <c r="E1075" s="1" t="s">
        <v>1992</v>
      </c>
      <c r="F1075" s="4" t="s">
        <v>3</v>
      </c>
      <c r="G1075" s="1" t="s">
        <v>8</v>
      </c>
      <c r="H1075" s="3" t="str">
        <f t="shared" si="16"/>
        <v>Commercial</v>
      </c>
      <c r="I1075" s="3" t="str">
        <f>IF(IFERROR(SEARCH("N/A",CID_DB[[#This Row],[ NSN ]]),-1)&lt;&gt;-1,"",LEFT(SUBSTITUTE(SUBSTITUTE(SUBSTITUTE(SUBSTITUTE(SUBSTITUTE(CID_DB[[#This Row],[ NSN ]],"-","")," ","")," ",""),"‐",""),"NA",""),13))</f>
        <v/>
      </c>
      <c r="J1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51000052||Bipod  708258|</v>
      </c>
    </row>
    <row r="1076" spans="1:10" x14ac:dyDescent="0.35">
      <c r="A1076" s="1" t="s">
        <v>3</v>
      </c>
      <c r="B1076" s="1" t="s">
        <v>1989</v>
      </c>
      <c r="C1076" s="1">
        <v>51000155</v>
      </c>
      <c r="D1076" s="1" t="s">
        <v>3</v>
      </c>
      <c r="E1076" s="1" t="s">
        <v>1993</v>
      </c>
      <c r="F1076" s="4" t="s">
        <v>3</v>
      </c>
      <c r="G1076" s="1" t="s">
        <v>8</v>
      </c>
      <c r="H1076" s="3" t="str">
        <f t="shared" si="16"/>
        <v>Commercial</v>
      </c>
      <c r="I1076" s="3" t="str">
        <f>IF(IFERROR(SEARCH("N/A",CID_DB[[#This Row],[ NSN ]]),-1)&lt;&gt;-1,"",LEFT(SUBSTITUTE(SUBSTITUTE(SUBSTITUTE(SUBSTITUTE(SUBSTITUTE(CID_DB[[#This Row],[ NSN ]],"-","")," ","")," ",""),"‐",""),"NA",""),13))</f>
        <v/>
      </c>
      <c r="J1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51000155||Off set 45 degree rail|</v>
      </c>
    </row>
    <row r="1077" spans="1:10" x14ac:dyDescent="0.35">
      <c r="A1077" s="1" t="s">
        <v>3</v>
      </c>
      <c r="B1077" s="1" t="s">
        <v>1989</v>
      </c>
      <c r="C1077" s="1">
        <v>51000154</v>
      </c>
      <c r="D1077" s="1" t="s">
        <v>3</v>
      </c>
      <c r="E1077" s="1" t="s">
        <v>1994</v>
      </c>
      <c r="F1077" s="4" t="s">
        <v>3</v>
      </c>
      <c r="G1077" s="1" t="s">
        <v>8</v>
      </c>
      <c r="H1077" s="3" t="str">
        <f t="shared" si="16"/>
        <v>Commercial</v>
      </c>
      <c r="I1077" s="3" t="str">
        <f>IF(IFERROR(SEARCH("N/A",CID_DB[[#This Row],[ NSN ]]),-1)&lt;&gt;-1,"",LEFT(SUBSTITUTE(SUBSTITUTE(SUBSTITUTE(SUBSTITUTE(SUBSTITUTE(CID_DB[[#This Row],[ NSN ]],"-","")," ","")," ",""),"‐",""),"NA",""),13))</f>
        <v/>
      </c>
      <c r="J1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51000154||45 Deg Back up Iron Sights|</v>
      </c>
    </row>
    <row r="1078" spans="1:10" x14ac:dyDescent="0.35">
      <c r="A1078" s="1" t="s">
        <v>3</v>
      </c>
      <c r="B1078" s="1" t="s">
        <v>1989</v>
      </c>
      <c r="C1078" s="1">
        <v>51000161</v>
      </c>
      <c r="D1078" s="1" t="s">
        <v>3</v>
      </c>
      <c r="E1078" s="1" t="s">
        <v>1995</v>
      </c>
      <c r="F1078" s="4" t="s">
        <v>3</v>
      </c>
      <c r="G1078" s="1" t="s">
        <v>8</v>
      </c>
      <c r="H1078" s="3" t="str">
        <f t="shared" si="16"/>
        <v>Commercial</v>
      </c>
      <c r="I1078" s="3" t="str">
        <f>IF(IFERROR(SEARCH("N/A",CID_DB[[#This Row],[ NSN ]]),-1)&lt;&gt;-1,"",LEFT(SUBSTITUTE(SUBSTITUTE(SUBSTITUTE(SUBSTITUTE(SUBSTITUTE(CID_DB[[#This Row],[ NSN ]],"-","")," ","")," ",""),"‐",""),"NA",""),13))</f>
        <v/>
      </c>
      <c r="J1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51000161||Single Magazine Pouch Taco Pouch|</v>
      </c>
    </row>
    <row r="1079" spans="1:10" x14ac:dyDescent="0.35">
      <c r="A1079" s="1" t="s">
        <v>3</v>
      </c>
      <c r="B1079" s="1" t="s">
        <v>1989</v>
      </c>
      <c r="C1079" s="1">
        <v>51000281</v>
      </c>
      <c r="D1079" s="1" t="s">
        <v>3</v>
      </c>
      <c r="E1079" s="1" t="s">
        <v>1996</v>
      </c>
      <c r="F1079" s="4" t="s">
        <v>3</v>
      </c>
      <c r="G1079" s="1" t="s">
        <v>8</v>
      </c>
      <c r="H1079" s="3" t="str">
        <f t="shared" si="16"/>
        <v>Commercial</v>
      </c>
      <c r="I1079" s="3" t="str">
        <f>IF(IFERROR(SEARCH("N/A",CID_DB[[#This Row],[ NSN ]]),-1)&lt;&gt;-1,"",LEFT(SUBSTITUTE(SUBSTITUTE(SUBSTITUTE(SUBSTITUTE(SUBSTITUTE(CID_DB[[#This Row],[ NSN ]],"-","")," ","")," ",""),"‐",""),"NA",""),13))</f>
        <v/>
      </c>
      <c r="J1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51000281||Soft Case w/accessory pouch|</v>
      </c>
    </row>
    <row r="1080" spans="1:10" x14ac:dyDescent="0.35">
      <c r="A1080" s="1" t="s">
        <v>3</v>
      </c>
      <c r="B1080" s="1" t="s">
        <v>1989</v>
      </c>
      <c r="C1080" s="1">
        <v>51000156</v>
      </c>
      <c r="D1080" s="1" t="s">
        <v>3</v>
      </c>
      <c r="E1080" s="1" t="s">
        <v>1997</v>
      </c>
      <c r="F1080" s="4" t="s">
        <v>3</v>
      </c>
      <c r="G1080" s="1" t="s">
        <v>8</v>
      </c>
      <c r="H1080" s="3" t="str">
        <f t="shared" si="16"/>
        <v>Commercial</v>
      </c>
      <c r="I1080" s="3" t="str">
        <f>IF(IFERROR(SEARCH("N/A",CID_DB[[#This Row],[ NSN ]]),-1)&lt;&gt;-1,"",LEFT(SUBSTITUTE(SUBSTITUTE(SUBSTITUTE(SUBSTITUTE(SUBSTITUTE(CID_DB[[#This Row],[ NSN ]],"-","")," ","")," ",""),"‐",""),"NA",""),13))</f>
        <v/>
      </c>
      <c r="J1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51000156||Soft Case|</v>
      </c>
    </row>
    <row r="1081" spans="1:10" x14ac:dyDescent="0.35">
      <c r="A1081" s="1" t="s">
        <v>3</v>
      </c>
      <c r="B1081" s="1" t="s">
        <v>1989</v>
      </c>
      <c r="C1081" s="1">
        <v>51000157</v>
      </c>
      <c r="D1081" s="1" t="s">
        <v>3</v>
      </c>
      <c r="E1081" s="1" t="s">
        <v>1998</v>
      </c>
      <c r="F1081" s="4" t="s">
        <v>3</v>
      </c>
      <c r="G1081" s="1" t="s">
        <v>8</v>
      </c>
      <c r="H1081" s="3" t="str">
        <f t="shared" si="16"/>
        <v>Commercial</v>
      </c>
      <c r="I1081" s="3" t="str">
        <f>IF(IFERROR(SEARCH("N/A",CID_DB[[#This Row],[ NSN ]]),-1)&lt;&gt;-1,"",LEFT(SUBSTITUTE(SUBSTITUTE(SUBSTITUTE(SUBSTITUTE(SUBSTITUTE(CID_DB[[#This Row],[ NSN ]],"-","")," ","")," ",""),"‐",""),"NA",""),13))</f>
        <v/>
      </c>
      <c r="J1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51000157||Accessory Pouch|</v>
      </c>
    </row>
    <row r="1082" spans="1:10" x14ac:dyDescent="0.35">
      <c r="A1082" s="1" t="s">
        <v>3</v>
      </c>
      <c r="B1082" s="1" t="s">
        <v>1989</v>
      </c>
      <c r="C1082" s="1">
        <v>51000167</v>
      </c>
      <c r="D1082" s="1" t="s">
        <v>3</v>
      </c>
      <c r="E1082" s="1" t="s">
        <v>1999</v>
      </c>
      <c r="F1082" s="4" t="s">
        <v>3</v>
      </c>
      <c r="G1082" s="1" t="s">
        <v>8</v>
      </c>
      <c r="H1082" s="3" t="str">
        <f t="shared" si="16"/>
        <v>Commercial</v>
      </c>
      <c r="I1082" s="3" t="str">
        <f>IF(IFERROR(SEARCH("N/A",CID_DB[[#This Row],[ NSN ]]),-1)&lt;&gt;-1,"",LEFT(SUBSTITUTE(SUBSTITUTE(SUBSTITUTE(SUBSTITUTE(SUBSTITUTE(CID_DB[[#This Row],[ NSN ]],"-","")," ","")," ",""),"‐",""),"NA",""),13))</f>
        <v/>
      </c>
      <c r="J1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51000167||Hard Case|</v>
      </c>
    </row>
    <row r="1083" spans="1:10" x14ac:dyDescent="0.35">
      <c r="A1083" s="1" t="s">
        <v>3</v>
      </c>
      <c r="B1083" s="1" t="s">
        <v>1989</v>
      </c>
      <c r="C1083" s="1">
        <v>51000162</v>
      </c>
      <c r="D1083" s="1" t="s">
        <v>3</v>
      </c>
      <c r="E1083" s="1" t="s">
        <v>2000</v>
      </c>
      <c r="F1083" s="4" t="s">
        <v>3</v>
      </c>
      <c r="G1083" s="1" t="s">
        <v>8</v>
      </c>
      <c r="H1083" s="3" t="str">
        <f t="shared" si="16"/>
        <v>Commercial</v>
      </c>
      <c r="I1083" s="3" t="str">
        <f>IF(IFERROR(SEARCH("N/A",CID_DB[[#This Row],[ NSN ]]),-1)&lt;&gt;-1,"",LEFT(SUBSTITUTE(SUBSTITUTE(SUBSTITUTE(SUBSTITUTE(SUBSTITUTE(CID_DB[[#This Row],[ NSN ]],"-","")," ","")," ",""),"‐",""),"NA",""),13))</f>
        <v/>
      </c>
      <c r="J1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51000162||Cleaning Kit|</v>
      </c>
    </row>
    <row r="1084" spans="1:10" x14ac:dyDescent="0.35">
      <c r="A1084" s="1" t="s">
        <v>3</v>
      </c>
      <c r="B1084" s="1" t="s">
        <v>1989</v>
      </c>
      <c r="C1084" s="1">
        <v>51000276</v>
      </c>
      <c r="D1084" s="1" t="s">
        <v>3</v>
      </c>
      <c r="E1084" s="1" t="s">
        <v>2001</v>
      </c>
      <c r="F1084" s="4" t="s">
        <v>3</v>
      </c>
      <c r="G1084" s="1" t="s">
        <v>8</v>
      </c>
      <c r="H1084" s="3" t="str">
        <f t="shared" si="16"/>
        <v>Commercial</v>
      </c>
      <c r="I1084" s="3" t="str">
        <f>IF(IFERROR(SEARCH("N/A",CID_DB[[#This Row],[ NSN ]]),-1)&lt;&gt;-1,"",LEFT(SUBSTITUTE(SUBSTITUTE(SUBSTITUTE(SUBSTITUTE(SUBSTITUTE(CID_DB[[#This Row],[ NSN ]],"-","")," ","")," ",""),"‐",""),"NA",""),13))</f>
        <v/>
      </c>
      <c r="J1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51000276||Tool Kit with sight tool|</v>
      </c>
    </row>
    <row r="1085" spans="1:10" x14ac:dyDescent="0.35">
      <c r="A1085" s="1" t="s">
        <v>3</v>
      </c>
      <c r="B1085" s="1" t="s">
        <v>1989</v>
      </c>
      <c r="C1085" s="1">
        <v>51000201</v>
      </c>
      <c r="D1085" s="1" t="s">
        <v>3</v>
      </c>
      <c r="E1085" s="1" t="s">
        <v>2002</v>
      </c>
      <c r="F1085" s="4" t="s">
        <v>3</v>
      </c>
      <c r="G1085" s="1" t="s">
        <v>8</v>
      </c>
      <c r="H1085" s="3" t="str">
        <f t="shared" si="16"/>
        <v>Commercial</v>
      </c>
      <c r="I1085" s="3" t="str">
        <f>IF(IFERROR(SEARCH("N/A",CID_DB[[#This Row],[ NSN ]]),-1)&lt;&gt;-1,"",LEFT(SUBSTITUTE(SUBSTITUTE(SUBSTITUTE(SUBSTITUTE(SUBSTITUTE(CID_DB[[#This Row],[ NSN ]],"-","")," ","")," ",""),"‐",""),"NA",""),13))</f>
        <v/>
      </c>
      <c r="J1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51000201||Suppressor Complete w/compQD|</v>
      </c>
    </row>
    <row r="1086" spans="1:10" x14ac:dyDescent="0.35">
      <c r="A1086" s="1" t="s">
        <v>3</v>
      </c>
      <c r="B1086" s="1" t="s">
        <v>1989</v>
      </c>
      <c r="C1086" s="1">
        <v>51000207</v>
      </c>
      <c r="D1086" s="1" t="s">
        <v>3</v>
      </c>
      <c r="E1086" s="1" t="s">
        <v>2003</v>
      </c>
      <c r="F1086" s="4" t="s">
        <v>3</v>
      </c>
      <c r="G1086" s="1" t="s">
        <v>8</v>
      </c>
      <c r="H1086" s="3" t="str">
        <f t="shared" si="16"/>
        <v>Commercial</v>
      </c>
      <c r="I1086" s="3" t="str">
        <f>IF(IFERROR(SEARCH("N/A",CID_DB[[#This Row],[ NSN ]]),-1)&lt;&gt;-1,"",LEFT(SUBSTITUTE(SUBSTITUTE(SUBSTITUTE(SUBSTITUTE(SUBSTITUTE(CID_DB[[#This Row],[ NSN ]],"-","")," ","")," ",""),"‐",""),"NA",""),13))</f>
        <v/>
      </c>
      <c r="J1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51000207||Suppressor|</v>
      </c>
    </row>
    <row r="1087" spans="1:10" x14ac:dyDescent="0.35">
      <c r="A1087" s="1" t="s">
        <v>3</v>
      </c>
      <c r="B1087" s="1" t="s">
        <v>1989</v>
      </c>
      <c r="C1087" s="1">
        <v>51000206</v>
      </c>
      <c r="D1087" s="1" t="s">
        <v>3</v>
      </c>
      <c r="E1087" s="1" t="s">
        <v>2004</v>
      </c>
      <c r="F1087" s="4" t="s">
        <v>3</v>
      </c>
      <c r="G1087" s="1" t="s">
        <v>8</v>
      </c>
      <c r="H1087" s="3" t="str">
        <f t="shared" si="16"/>
        <v>Commercial</v>
      </c>
      <c r="I1087" s="3" t="str">
        <f>IF(IFERROR(SEARCH("N/A",CID_DB[[#This Row],[ NSN ]]),-1)&lt;&gt;-1,"",LEFT(SUBSTITUTE(SUBSTITUTE(SUBSTITUTE(SUBSTITUTE(SUBSTITUTE(CID_DB[[#This Row],[ NSN ]],"-","")," ","")," ",""),"‐",""),"NA",""),13))</f>
        <v/>
      </c>
      <c r="J1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51000206||Comp QD|</v>
      </c>
    </row>
    <row r="1088" spans="1:10" x14ac:dyDescent="0.35">
      <c r="A1088" s="1" t="s">
        <v>3</v>
      </c>
      <c r="B1088" s="1" t="s">
        <v>1989</v>
      </c>
      <c r="C1088" s="1">
        <v>51000269</v>
      </c>
      <c r="D1088" s="1" t="s">
        <v>3</v>
      </c>
      <c r="E1088" s="1" t="s">
        <v>2005</v>
      </c>
      <c r="F1088" s="4" t="s">
        <v>3</v>
      </c>
      <c r="G1088" s="1" t="s">
        <v>8</v>
      </c>
      <c r="H1088" s="3" t="str">
        <f t="shared" si="16"/>
        <v>Commercial</v>
      </c>
      <c r="I1088" s="3" t="str">
        <f>IF(IFERROR(SEARCH("N/A",CID_DB[[#This Row],[ NSN ]]),-1)&lt;&gt;-1,"",LEFT(SUBSTITUTE(SUBSTITUTE(SUBSTITUTE(SUBSTITUTE(SUBSTITUTE(CID_DB[[#This Row],[ NSN ]],"-","")," ","")," ",""),"‐",""),"NA",""),13))</f>
        <v/>
      </c>
      <c r="J1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51000269||Carrying Sling with QD Mounts|</v>
      </c>
    </row>
    <row r="1089" spans="1:10" x14ac:dyDescent="0.35">
      <c r="A1089" s="1" t="s">
        <v>3</v>
      </c>
      <c r="B1089" s="1" t="s">
        <v>1989</v>
      </c>
      <c r="C1089" s="1">
        <v>51000158</v>
      </c>
      <c r="D1089" s="1" t="s">
        <v>3</v>
      </c>
      <c r="E1089" s="1" t="s">
        <v>2006</v>
      </c>
      <c r="F1089" s="4" t="s">
        <v>3</v>
      </c>
      <c r="G1089" s="1" t="s">
        <v>8</v>
      </c>
      <c r="H1089" s="3" t="str">
        <f t="shared" si="16"/>
        <v>Commercial</v>
      </c>
      <c r="I1089" s="3" t="str">
        <f>IF(IFERROR(SEARCH("N/A",CID_DB[[#This Row],[ NSN ]]),-1)&lt;&gt;-1,"",LEFT(SUBSTITUTE(SUBSTITUTE(SUBSTITUTE(SUBSTITUTE(SUBSTITUTE(CID_DB[[#This Row],[ NSN ]],"-","")," ","")," ",""),"‐",""),"NA",""),13))</f>
        <v/>
      </c>
      <c r="J1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51000158||Carrying Sling|</v>
      </c>
    </row>
    <row r="1090" spans="1:10" x14ac:dyDescent="0.35">
      <c r="A1090" s="1" t="s">
        <v>3</v>
      </c>
      <c r="B1090" s="1" t="s">
        <v>1989</v>
      </c>
      <c r="C1090" s="1">
        <v>51000159</v>
      </c>
      <c r="D1090" s="1" t="s">
        <v>3</v>
      </c>
      <c r="E1090" s="1" t="s">
        <v>2007</v>
      </c>
      <c r="F1090" s="4" t="s">
        <v>3</v>
      </c>
      <c r="G1090" s="1" t="s">
        <v>8</v>
      </c>
      <c r="H1090" s="3" t="str">
        <f t="shared" si="16"/>
        <v>Commercial</v>
      </c>
      <c r="I1090" s="3" t="str">
        <f>IF(IFERROR(SEARCH("N/A",CID_DB[[#This Row],[ NSN ]]),-1)&lt;&gt;-1,"",LEFT(SUBSTITUTE(SUBSTITUTE(SUBSTITUTE(SUBSTITUTE(SUBSTITUTE(CID_DB[[#This Row],[ NSN ]],"-","")," ","")," ",""),"‐",""),"NA",""),13))</f>
        <v/>
      </c>
      <c r="J1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51000159||QD Mounts|</v>
      </c>
    </row>
    <row r="1091" spans="1:10" x14ac:dyDescent="0.35">
      <c r="A1091" s="1" t="s">
        <v>3</v>
      </c>
      <c r="B1091" s="1" t="s">
        <v>1989</v>
      </c>
      <c r="C1091" s="1">
        <v>51000168</v>
      </c>
      <c r="D1091" s="1" t="s">
        <v>3</v>
      </c>
      <c r="E1091" s="1" t="s">
        <v>2008</v>
      </c>
      <c r="F1091" s="4" t="s">
        <v>3</v>
      </c>
      <c r="G1091" s="1" t="s">
        <v>8</v>
      </c>
      <c r="H1091" s="3" t="str">
        <f t="shared" ref="H1091:H1154" si="17">IF(G1091="Y - CID","Commercial",IF(G1091="N - CID","Other Than Commercial","N/A"))</f>
        <v>Commercial</v>
      </c>
      <c r="I1091" s="3" t="str">
        <f>IF(IFERROR(SEARCH("N/A",CID_DB[[#This Row],[ NSN ]]),-1)&lt;&gt;-1,"",LEFT(SUBSTITUTE(SUBSTITUTE(SUBSTITUTE(SUBSTITUTE(SUBSTITUTE(CID_DB[[#This Row],[ NSN ]],"-","")," ","")," ",""),"‐",""),"NA",""),13))</f>
        <v/>
      </c>
      <c r="J1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51000168||Mirage Mitigation Device|</v>
      </c>
    </row>
    <row r="1092" spans="1:10" x14ac:dyDescent="0.35">
      <c r="A1092" s="1" t="s">
        <v>3</v>
      </c>
      <c r="B1092" s="1" t="s">
        <v>1989</v>
      </c>
      <c r="C1092" s="1">
        <v>236507</v>
      </c>
      <c r="D1092" s="1" t="s">
        <v>3</v>
      </c>
      <c r="E1092" s="1" t="s">
        <v>2009</v>
      </c>
      <c r="F1092" s="4" t="s">
        <v>3</v>
      </c>
      <c r="G1092" s="1" t="s">
        <v>8</v>
      </c>
      <c r="H1092" s="3" t="str">
        <f t="shared" si="17"/>
        <v>Commercial</v>
      </c>
      <c r="I1092" s="3" t="str">
        <f>IF(IFERROR(SEARCH("N/A",CID_DB[[#This Row],[ NSN ]]),-1)&lt;&gt;-1,"",LEFT(SUBSTITUTE(SUBSTITUTE(SUBSTITUTE(SUBSTITUTE(SUBSTITUTE(CID_DB[[#This Row],[ NSN ]],"-","")," ","")," ",""),"‐",""),"NA",""),13))</f>
        <v/>
      </c>
      <c r="J1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236507||Magazine 20 Rounds Compl.|</v>
      </c>
    </row>
    <row r="1093" spans="1:10" x14ac:dyDescent="0.35">
      <c r="A1093" s="1" t="s">
        <v>3</v>
      </c>
      <c r="B1093" s="1" t="s">
        <v>1989</v>
      </c>
      <c r="C1093" s="1">
        <v>236628</v>
      </c>
      <c r="D1093" s="1" t="s">
        <v>3</v>
      </c>
      <c r="E1093" s="1" t="s">
        <v>2010</v>
      </c>
      <c r="F1093" s="4" t="s">
        <v>3</v>
      </c>
      <c r="G1093" s="1" t="s">
        <v>8</v>
      </c>
      <c r="H1093" s="3" t="str">
        <f t="shared" si="17"/>
        <v>Commercial</v>
      </c>
      <c r="I1093" s="3" t="str">
        <f>IF(IFERROR(SEARCH("N/A",CID_DB[[#This Row],[ NSN ]]),-1)&lt;&gt;-1,"",LEFT(SUBSTITUTE(SUBSTITUTE(SUBSTITUTE(SUBSTITUTE(SUBSTITUTE(CID_DB[[#This Row],[ NSN ]],"-","")," ","")," ",""),"‐",""),"NA",""),13))</f>
        <v/>
      </c>
      <c r="J1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236628||Magazine 10 Rounds Compl.|</v>
      </c>
    </row>
    <row r="1094" spans="1:10" x14ac:dyDescent="0.35">
      <c r="A1094" s="1" t="s">
        <v>3</v>
      </c>
      <c r="B1094" s="1" t="s">
        <v>1989</v>
      </c>
      <c r="C1094" s="1">
        <v>237504</v>
      </c>
      <c r="D1094" s="1" t="s">
        <v>3</v>
      </c>
      <c r="E1094" s="1" t="s">
        <v>806</v>
      </c>
      <c r="F1094" s="4" t="s">
        <v>3</v>
      </c>
      <c r="G1094" s="1" t="s">
        <v>8</v>
      </c>
      <c r="H1094" s="3" t="str">
        <f t="shared" si="17"/>
        <v>Commercial</v>
      </c>
      <c r="I1094" s="3" t="str">
        <f>IF(IFERROR(SEARCH("N/A",CID_DB[[#This Row],[ NSN ]]),-1)&lt;&gt;-1,"",LEFT(SUBSTITUTE(SUBSTITUTE(SUBSTITUTE(SUBSTITUTE(SUBSTITUTE(CID_DB[[#This Row],[ NSN ]],"-","")," ","")," ",""),"‐",""),"NA",""),13))</f>
        <v/>
      </c>
      <c r="J1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237504||Sleeve|</v>
      </c>
    </row>
    <row r="1095" spans="1:10" x14ac:dyDescent="0.35">
      <c r="A1095" s="1" t="s">
        <v>3</v>
      </c>
      <c r="B1095" s="1" t="s">
        <v>1989</v>
      </c>
      <c r="C1095" s="1">
        <v>205381</v>
      </c>
      <c r="D1095" s="1" t="s">
        <v>3</v>
      </c>
      <c r="E1095" s="1" t="s">
        <v>2011</v>
      </c>
      <c r="F1095" s="4" t="s">
        <v>3</v>
      </c>
      <c r="G1095" s="1" t="s">
        <v>8</v>
      </c>
      <c r="H1095" s="3" t="str">
        <f t="shared" si="17"/>
        <v>Commercial</v>
      </c>
      <c r="I1095" s="3" t="str">
        <f>IF(IFERROR(SEARCH("N/A",CID_DB[[#This Row],[ NSN ]]),-1)&lt;&gt;-1,"",LEFT(SUBSTITUTE(SUBSTITUTE(SUBSTITUTE(SUBSTITUTE(SUBSTITUTE(CID_DB[[#This Row],[ NSN ]],"-","")," ","")," ",""),"‐",""),"NA",""),13))</f>
        <v/>
      </c>
      <c r="J1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205381||Gas piston, compl.|</v>
      </c>
    </row>
    <row r="1096" spans="1:10" x14ac:dyDescent="0.35">
      <c r="A1096" s="1" t="s">
        <v>3</v>
      </c>
      <c r="B1096" s="1" t="s">
        <v>1989</v>
      </c>
      <c r="C1096" s="1">
        <v>205382</v>
      </c>
      <c r="D1096" s="1" t="s">
        <v>3</v>
      </c>
      <c r="E1096" s="1" t="s">
        <v>2012</v>
      </c>
      <c r="F1096" s="4" t="s">
        <v>3</v>
      </c>
      <c r="G1096" s="1" t="s">
        <v>8</v>
      </c>
      <c r="H1096" s="3" t="str">
        <f t="shared" si="17"/>
        <v>Commercial</v>
      </c>
      <c r="I1096" s="3" t="str">
        <f>IF(IFERROR(SEARCH("N/A",CID_DB[[#This Row],[ NSN ]]),-1)&lt;&gt;-1,"",LEFT(SUBSTITUTE(SUBSTITUTE(SUBSTITUTE(SUBSTITUTE(SUBSTITUTE(CID_DB[[#This Row],[ NSN ]],"-","")," ","")," ",""),"‐",""),"NA",""),13))</f>
        <v/>
      </c>
      <c r="J1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205382||Gas piston|</v>
      </c>
    </row>
    <row r="1097" spans="1:10" x14ac:dyDescent="0.35">
      <c r="A1097" s="1" t="s">
        <v>3</v>
      </c>
      <c r="B1097" s="1" t="s">
        <v>1989</v>
      </c>
      <c r="C1097" s="1">
        <v>205383</v>
      </c>
      <c r="D1097" s="1" t="s">
        <v>3</v>
      </c>
      <c r="E1097" s="1" t="s">
        <v>2013</v>
      </c>
      <c r="F1097" s="4" t="s">
        <v>3</v>
      </c>
      <c r="G1097" s="1" t="s">
        <v>8</v>
      </c>
      <c r="H1097" s="3" t="str">
        <f t="shared" si="17"/>
        <v>Commercial</v>
      </c>
      <c r="I1097" s="3" t="str">
        <f>IF(IFERROR(SEARCH("N/A",CID_DB[[#This Row],[ NSN ]]),-1)&lt;&gt;-1,"",LEFT(SUBSTITUTE(SUBSTITUTE(SUBSTITUTE(SUBSTITUTE(SUBSTITUTE(CID_DB[[#This Row],[ NSN ]],"-","")," ","")," ",""),"‐",""),"NA",""),13))</f>
        <v/>
      </c>
      <c r="J1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205383||Gas piston ring|</v>
      </c>
    </row>
    <row r="1098" spans="1:10" x14ac:dyDescent="0.35">
      <c r="A1098" s="1" t="s">
        <v>3</v>
      </c>
      <c r="B1098" s="1" t="s">
        <v>1989</v>
      </c>
      <c r="C1098" s="1">
        <v>203648</v>
      </c>
      <c r="D1098" s="1" t="s">
        <v>3</v>
      </c>
      <c r="E1098" s="1" t="s">
        <v>2014</v>
      </c>
      <c r="F1098" s="4" t="s">
        <v>3</v>
      </c>
      <c r="G1098" s="1" t="s">
        <v>8</v>
      </c>
      <c r="H1098" s="3" t="str">
        <f t="shared" si="17"/>
        <v>Commercial</v>
      </c>
      <c r="I1098" s="3" t="str">
        <f>IF(IFERROR(SEARCH("N/A",CID_DB[[#This Row],[ NSN ]]),-1)&lt;&gt;-1,"",LEFT(SUBSTITUTE(SUBSTITUTE(SUBSTITUTE(SUBSTITUTE(SUBSTITUTE(CID_DB[[#This Row],[ NSN ]],"-","")," ","")," ",""),"‐",""),"NA",""),13))</f>
        <v/>
      </c>
      <c r="J1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203648||Rod, compl.|</v>
      </c>
    </row>
    <row r="1099" spans="1:10" x14ac:dyDescent="0.35">
      <c r="A1099" s="1" t="s">
        <v>3</v>
      </c>
      <c r="B1099" s="1" t="s">
        <v>1989</v>
      </c>
      <c r="C1099" s="1">
        <v>233787</v>
      </c>
      <c r="D1099" s="1" t="s">
        <v>3</v>
      </c>
      <c r="E1099" s="1" t="s">
        <v>2015</v>
      </c>
      <c r="F1099" s="4" t="s">
        <v>3</v>
      </c>
      <c r="G1099" s="1" t="s">
        <v>8</v>
      </c>
      <c r="H1099" s="3" t="str">
        <f t="shared" si="17"/>
        <v>Commercial</v>
      </c>
      <c r="I1099" s="3" t="str">
        <f>IF(IFERROR(SEARCH("N/A",CID_DB[[#This Row],[ NSN ]]),-1)&lt;&gt;-1,"",LEFT(SUBSTITUTE(SUBSTITUTE(SUBSTITUTE(SUBSTITUTE(SUBSTITUTE(CID_DB[[#This Row],[ NSN ]],"-","")," ","")," ",""),"‐",""),"NA",""),13))</f>
        <v/>
      </c>
      <c r="J1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233787||Axle For Cover|</v>
      </c>
    </row>
    <row r="1100" spans="1:10" x14ac:dyDescent="0.35">
      <c r="A1100" s="1" t="s">
        <v>3</v>
      </c>
      <c r="B1100" s="1" t="s">
        <v>1989</v>
      </c>
      <c r="C1100" s="1">
        <v>236504</v>
      </c>
      <c r="D1100" s="1" t="s">
        <v>3</v>
      </c>
      <c r="E1100" s="1" t="s">
        <v>2016</v>
      </c>
      <c r="F1100" s="4" t="s">
        <v>3</v>
      </c>
      <c r="G1100" s="1" t="s">
        <v>8</v>
      </c>
      <c r="H1100" s="3" t="str">
        <f t="shared" si="17"/>
        <v>Commercial</v>
      </c>
      <c r="I1100" s="3" t="str">
        <f>IF(IFERROR(SEARCH("N/A",CID_DB[[#This Row],[ NSN ]]),-1)&lt;&gt;-1,"",LEFT(SUBSTITUTE(SUBSTITUTE(SUBSTITUTE(SUBSTITUTE(SUBSTITUTE(CID_DB[[#This Row],[ NSN ]],"-","")," ","")," ",""),"‐",""),"NA",""),13))</f>
        <v/>
      </c>
      <c r="J1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236504||Ejection port cover, compl.|</v>
      </c>
    </row>
    <row r="1101" spans="1:10" x14ac:dyDescent="0.35">
      <c r="A1101" s="1" t="s">
        <v>3</v>
      </c>
      <c r="B1101" s="1" t="s">
        <v>1989</v>
      </c>
      <c r="C1101" s="1">
        <v>928807</v>
      </c>
      <c r="D1101" s="1" t="s">
        <v>3</v>
      </c>
      <c r="E1101" s="1" t="s">
        <v>2017</v>
      </c>
      <c r="F1101" s="4" t="s">
        <v>3</v>
      </c>
      <c r="G1101" s="1" t="s">
        <v>8</v>
      </c>
      <c r="H1101" s="3" t="str">
        <f t="shared" si="17"/>
        <v>Commercial</v>
      </c>
      <c r="I1101" s="3" t="str">
        <f>IF(IFERROR(SEARCH("N/A",CID_DB[[#This Row],[ NSN ]]),-1)&lt;&gt;-1,"",LEFT(SUBSTITUTE(SUBSTITUTE(SUBSTITUTE(SUBSTITUTE(SUBSTITUTE(CID_DB[[#This Row],[ NSN ]],"-","")," ","")," ",""),"‐",""),"NA",""),13))</f>
        <v/>
      </c>
      <c r="J1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928807||Clamping Sleeve|</v>
      </c>
    </row>
    <row r="1102" spans="1:10" x14ac:dyDescent="0.35">
      <c r="A1102" s="1" t="s">
        <v>3</v>
      </c>
      <c r="B1102" s="1" t="s">
        <v>1989</v>
      </c>
      <c r="C1102" s="1">
        <v>235012</v>
      </c>
      <c r="D1102" s="1" t="s">
        <v>3</v>
      </c>
      <c r="E1102" s="1" t="s">
        <v>2018</v>
      </c>
      <c r="F1102" s="4" t="s">
        <v>3</v>
      </c>
      <c r="G1102" s="1" t="s">
        <v>8</v>
      </c>
      <c r="H1102" s="3" t="str">
        <f t="shared" si="17"/>
        <v>Commercial</v>
      </c>
      <c r="I1102" s="3" t="str">
        <f>IF(IFERROR(SEARCH("N/A",CID_DB[[#This Row],[ NSN ]]),-1)&lt;&gt;-1,"",LEFT(SUBSTITUTE(SUBSTITUTE(SUBSTITUTE(SUBSTITUTE(SUBSTITUTE(CID_DB[[#This Row],[ NSN ]],"-","")," ","")," ",""),"‐",""),"NA",""),13))</f>
        <v/>
      </c>
      <c r="J1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235012||Elbow spring|</v>
      </c>
    </row>
    <row r="1103" spans="1:10" x14ac:dyDescent="0.35">
      <c r="A1103" s="1" t="s">
        <v>3</v>
      </c>
      <c r="B1103" s="1" t="s">
        <v>1989</v>
      </c>
      <c r="C1103" s="1">
        <v>237357</v>
      </c>
      <c r="D1103" s="1" t="s">
        <v>3</v>
      </c>
      <c r="E1103" s="1" t="s">
        <v>2019</v>
      </c>
      <c r="F1103" s="4" t="s">
        <v>3</v>
      </c>
      <c r="G1103" s="1" t="s">
        <v>8</v>
      </c>
      <c r="H1103" s="3" t="str">
        <f t="shared" si="17"/>
        <v>Commercial</v>
      </c>
      <c r="I1103" s="3" t="str">
        <f>IF(IFERROR(SEARCH("N/A",CID_DB[[#This Row],[ NSN ]]),-1)&lt;&gt;-1,"",LEFT(SUBSTITUTE(SUBSTITUTE(SUBSTITUTE(SUBSTITUTE(SUBSTITUTE(CID_DB[[#This Row],[ NSN ]],"-","")," ","")," ",""),"‐",""),"NA",""),13))</f>
        <v/>
      </c>
      <c r="J1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237357||Leaf Spring|</v>
      </c>
    </row>
    <row r="1104" spans="1:10" x14ac:dyDescent="0.35">
      <c r="A1104" s="1" t="s">
        <v>3</v>
      </c>
      <c r="B1104" s="1" t="s">
        <v>1989</v>
      </c>
      <c r="C1104" s="1">
        <v>236632</v>
      </c>
      <c r="D1104" s="1" t="s">
        <v>3</v>
      </c>
      <c r="E1104" s="1" t="s">
        <v>2020</v>
      </c>
      <c r="F1104" s="4" t="s">
        <v>3</v>
      </c>
      <c r="G1104" s="1" t="s">
        <v>8</v>
      </c>
      <c r="H1104" s="3" t="str">
        <f t="shared" si="17"/>
        <v>Commercial</v>
      </c>
      <c r="I1104" s="3" t="str">
        <f>IF(IFERROR(SEARCH("N/A",CID_DB[[#This Row],[ NSN ]]),-1)&lt;&gt;-1,"",LEFT(SUBSTITUTE(SUBSTITUTE(SUBSTITUTE(SUBSTITUTE(SUBSTITUTE(CID_DB[[#This Row],[ NSN ]],"-","")," ","")," ",""),"‐",""),"NA",""),13))</f>
        <v/>
      </c>
      <c r="J1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236632||Charging Handle, Compl.|</v>
      </c>
    </row>
    <row r="1105" spans="1:10" x14ac:dyDescent="0.35">
      <c r="A1105" s="1" t="s">
        <v>3</v>
      </c>
      <c r="B1105" s="1" t="s">
        <v>1989</v>
      </c>
      <c r="C1105" s="1">
        <v>984198</v>
      </c>
      <c r="D1105" s="1" t="s">
        <v>3</v>
      </c>
      <c r="E1105" s="1" t="s">
        <v>2021</v>
      </c>
      <c r="F1105" s="4" t="s">
        <v>3</v>
      </c>
      <c r="G1105" s="1" t="s">
        <v>8</v>
      </c>
      <c r="H1105" s="3" t="str">
        <f t="shared" si="17"/>
        <v>Commercial</v>
      </c>
      <c r="I1105" s="3" t="str">
        <f>IF(IFERROR(SEARCH("N/A",CID_DB[[#This Row],[ NSN ]]),-1)&lt;&gt;-1,"",LEFT(SUBSTITUTE(SUBSTITUTE(SUBSTITUTE(SUBSTITUTE(SUBSTITUTE(CID_DB[[#This Row],[ NSN ]],"-","")," ","")," ",""),"‐",""),"NA",""),13))</f>
        <v/>
      </c>
      <c r="J1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984198||Clamping sleeve (2x)|</v>
      </c>
    </row>
    <row r="1106" spans="1:10" x14ac:dyDescent="0.35">
      <c r="A1106" s="1" t="s">
        <v>3</v>
      </c>
      <c r="B1106" s="1" t="s">
        <v>1989</v>
      </c>
      <c r="C1106" s="1">
        <v>928390</v>
      </c>
      <c r="D1106" s="1" t="s">
        <v>3</v>
      </c>
      <c r="E1106" s="1" t="s">
        <v>2022</v>
      </c>
      <c r="F1106" s="4" t="s">
        <v>3</v>
      </c>
      <c r="G1106" s="1" t="s">
        <v>8</v>
      </c>
      <c r="H1106" s="3" t="str">
        <f t="shared" si="17"/>
        <v>Commercial</v>
      </c>
      <c r="I1106" s="3" t="str">
        <f>IF(IFERROR(SEARCH("N/A",CID_DB[[#This Row],[ NSN ]]),-1)&lt;&gt;-1,"",LEFT(SUBSTITUTE(SUBSTITUTE(SUBSTITUTE(SUBSTITUTE(SUBSTITUTE(CID_DB[[#This Row],[ NSN ]],"-","")," ","")," ",""),"‐",""),"NA",""),13))</f>
        <v/>
      </c>
      <c r="J1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928390||Clamping sleeve|</v>
      </c>
    </row>
    <row r="1107" spans="1:10" x14ac:dyDescent="0.35">
      <c r="A1107" s="1" t="s">
        <v>3</v>
      </c>
      <c r="B1107" s="1" t="s">
        <v>1989</v>
      </c>
      <c r="C1107" s="1">
        <v>227613</v>
      </c>
      <c r="D1107" s="1" t="s">
        <v>3</v>
      </c>
      <c r="E1107" s="1" t="s">
        <v>2023</v>
      </c>
      <c r="F1107" s="4" t="s">
        <v>3</v>
      </c>
      <c r="G1107" s="1" t="s">
        <v>8</v>
      </c>
      <c r="H1107" s="3" t="str">
        <f t="shared" si="17"/>
        <v>Commercial</v>
      </c>
      <c r="I1107" s="3" t="str">
        <f>IF(IFERROR(SEARCH("N/A",CID_DB[[#This Row],[ NSN ]]),-1)&lt;&gt;-1,"",LEFT(SUBSTITUTE(SUBSTITUTE(SUBSTITUTE(SUBSTITUTE(SUBSTITUTE(CID_DB[[#This Row],[ NSN ]],"-","")," ","")," ",""),"‐",""),"NA",""),13))</f>
        <v/>
      </c>
      <c r="J1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227613||Plate, charging handle|</v>
      </c>
    </row>
    <row r="1108" spans="1:10" x14ac:dyDescent="0.35">
      <c r="A1108" s="1" t="s">
        <v>3</v>
      </c>
      <c r="B1108" s="1" t="s">
        <v>1989</v>
      </c>
      <c r="C1108" s="1">
        <v>236633</v>
      </c>
      <c r="D1108" s="1" t="s">
        <v>3</v>
      </c>
      <c r="E1108" s="1" t="s">
        <v>2024</v>
      </c>
      <c r="F1108" s="4" t="s">
        <v>3</v>
      </c>
      <c r="G1108" s="1" t="s">
        <v>8</v>
      </c>
      <c r="H1108" s="3" t="str">
        <f t="shared" si="17"/>
        <v>Commercial</v>
      </c>
      <c r="I1108" s="3" t="str">
        <f>IF(IFERROR(SEARCH("N/A",CID_DB[[#This Row],[ NSN ]]),-1)&lt;&gt;-1,"",LEFT(SUBSTITUTE(SUBSTITUTE(SUBSTITUTE(SUBSTITUTE(SUBSTITUTE(CID_DB[[#This Row],[ NSN ]],"-","")," ","")," ",""),"‐",""),"NA",""),13))</f>
        <v/>
      </c>
      <c r="J1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236633||Charging handle|</v>
      </c>
    </row>
    <row r="1109" spans="1:10" x14ac:dyDescent="0.35">
      <c r="A1109" s="1" t="s">
        <v>3</v>
      </c>
      <c r="B1109" s="1" t="s">
        <v>1989</v>
      </c>
      <c r="C1109" s="1">
        <v>227638</v>
      </c>
      <c r="D1109" s="1" t="s">
        <v>3</v>
      </c>
      <c r="E1109" s="1" t="s">
        <v>2025</v>
      </c>
      <c r="F1109" s="4" t="s">
        <v>3</v>
      </c>
      <c r="G1109" s="1" t="s">
        <v>8</v>
      </c>
      <c r="H1109" s="3" t="str">
        <f t="shared" si="17"/>
        <v>Commercial</v>
      </c>
      <c r="I1109" s="3" t="str">
        <f>IF(IFERROR(SEARCH("N/A",CID_DB[[#This Row],[ NSN ]]),-1)&lt;&gt;-1,"",LEFT(SUBSTITUTE(SUBSTITUTE(SUBSTITUTE(SUBSTITUTE(SUBSTITUTE(CID_DB[[#This Row],[ NSN ]],"-","")," ","")," ",""),"‐",""),"NA",""),13))</f>
        <v/>
      </c>
      <c r="J1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227638||Pressure spring for pawl|</v>
      </c>
    </row>
    <row r="1110" spans="1:10" x14ac:dyDescent="0.35">
      <c r="A1110" s="1" t="s">
        <v>3</v>
      </c>
      <c r="B1110" s="1" t="s">
        <v>1989</v>
      </c>
      <c r="C1110" s="1">
        <v>236347</v>
      </c>
      <c r="D1110" s="1" t="s">
        <v>3</v>
      </c>
      <c r="E1110" s="1" t="s">
        <v>2026</v>
      </c>
      <c r="F1110" s="4" t="s">
        <v>3</v>
      </c>
      <c r="G1110" s="1" t="s">
        <v>8</v>
      </c>
      <c r="H1110" s="3" t="str">
        <f t="shared" si="17"/>
        <v>Commercial</v>
      </c>
      <c r="I1110" s="3" t="str">
        <f>IF(IFERROR(SEARCH("N/A",CID_DB[[#This Row],[ NSN ]]),-1)&lt;&gt;-1,"",LEFT(SUBSTITUTE(SUBSTITUTE(SUBSTITUTE(SUBSTITUTE(SUBSTITUTE(CID_DB[[#This Row],[ NSN ]],"-","")," ","")," ",""),"‐",""),"NA",""),13))</f>
        <v/>
      </c>
      <c r="J1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236347||Pawl, Compl.|</v>
      </c>
    </row>
    <row r="1111" spans="1:10" x14ac:dyDescent="0.35">
      <c r="A1111" s="1" t="s">
        <v>3</v>
      </c>
      <c r="B1111" s="1" t="s">
        <v>1989</v>
      </c>
      <c r="C1111" s="1">
        <v>236592</v>
      </c>
      <c r="D1111" s="1" t="s">
        <v>3</v>
      </c>
      <c r="E1111" s="1" t="s">
        <v>2027</v>
      </c>
      <c r="F1111" s="4" t="s">
        <v>3</v>
      </c>
      <c r="G1111" s="1" t="s">
        <v>8</v>
      </c>
      <c r="H1111" s="3" t="str">
        <f t="shared" si="17"/>
        <v>Commercial</v>
      </c>
      <c r="I1111" s="3" t="str">
        <f>IF(IFERROR(SEARCH("N/A",CID_DB[[#This Row],[ NSN ]]),-1)&lt;&gt;-1,"",LEFT(SUBSTITUTE(SUBSTITUTE(SUBSTITUTE(SUBSTITUTE(SUBSTITUTE(CID_DB[[#This Row],[ NSN ]],"-","")," ","")," ",""),"‐",""),"NA",""),13))</f>
        <v/>
      </c>
      <c r="J1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236592||Bolt Head Compl.|</v>
      </c>
    </row>
    <row r="1112" spans="1:10" x14ac:dyDescent="0.35">
      <c r="A1112" s="1" t="s">
        <v>3</v>
      </c>
      <c r="B1112" s="1" t="s">
        <v>1989</v>
      </c>
      <c r="C1112" s="1">
        <v>233790</v>
      </c>
      <c r="D1112" s="1" t="s">
        <v>3</v>
      </c>
      <c r="E1112" s="1" t="s">
        <v>2028</v>
      </c>
      <c r="F1112" s="4" t="s">
        <v>3</v>
      </c>
      <c r="G1112" s="1" t="s">
        <v>8</v>
      </c>
      <c r="H1112" s="3" t="str">
        <f t="shared" si="17"/>
        <v>Commercial</v>
      </c>
      <c r="I1112" s="3" t="str">
        <f>IF(IFERROR(SEARCH("N/A",CID_DB[[#This Row],[ NSN ]]),-1)&lt;&gt;-1,"",LEFT(SUBSTITUTE(SUBSTITUTE(SUBSTITUTE(SUBSTITUTE(SUBSTITUTE(CID_DB[[#This Row],[ NSN ]],"-","")," ","")," ",""),"‐",""),"NA",""),13))</f>
        <v/>
      </c>
      <c r="J1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233790||Clamping sleeve for extractor|</v>
      </c>
    </row>
    <row r="1113" spans="1:10" x14ac:dyDescent="0.35">
      <c r="A1113" s="1" t="s">
        <v>3</v>
      </c>
      <c r="B1113" s="1" t="s">
        <v>1989</v>
      </c>
      <c r="C1113" s="1">
        <v>233764</v>
      </c>
      <c r="D1113" s="1" t="s">
        <v>3</v>
      </c>
      <c r="E1113" s="1" t="s">
        <v>2029</v>
      </c>
      <c r="F1113" s="4" t="s">
        <v>3</v>
      </c>
      <c r="G1113" s="1" t="s">
        <v>8</v>
      </c>
      <c r="H1113" s="3" t="str">
        <f t="shared" si="17"/>
        <v>Commercial</v>
      </c>
      <c r="I1113" s="3" t="str">
        <f>IF(IFERROR(SEARCH("N/A",CID_DB[[#This Row],[ NSN ]]),-1)&lt;&gt;-1,"",LEFT(SUBSTITUTE(SUBSTITUTE(SUBSTITUTE(SUBSTITUTE(SUBSTITUTE(CID_DB[[#This Row],[ NSN ]],"-","")," ","")," ",""),"‐",""),"NA",""),13))</f>
        <v/>
      </c>
      <c r="J1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233764||Extractor|</v>
      </c>
    </row>
    <row r="1114" spans="1:10" x14ac:dyDescent="0.35">
      <c r="A1114" s="1" t="s">
        <v>3</v>
      </c>
      <c r="B1114" s="1" t="s">
        <v>1989</v>
      </c>
      <c r="C1114" s="1">
        <v>205407</v>
      </c>
      <c r="D1114" s="1" t="s">
        <v>3</v>
      </c>
      <c r="E1114" s="1" t="s">
        <v>2030</v>
      </c>
      <c r="F1114" s="4" t="s">
        <v>3</v>
      </c>
      <c r="G1114" s="1" t="s">
        <v>8</v>
      </c>
      <c r="H1114" s="3" t="str">
        <f t="shared" si="17"/>
        <v>Commercial</v>
      </c>
      <c r="I1114" s="3" t="str">
        <f>IF(IFERROR(SEARCH("N/A",CID_DB[[#This Row],[ NSN ]]),-1)&lt;&gt;-1,"",LEFT(SUBSTITUTE(SUBSTITUTE(SUBSTITUTE(SUBSTITUTE(SUBSTITUTE(CID_DB[[#This Row],[ NSN ]],"-","")," ","")," ",""),"‐",""),"NA",""),13))</f>
        <v/>
      </c>
      <c r="J1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205407||Pressure spring for extractor|</v>
      </c>
    </row>
    <row r="1115" spans="1:10" x14ac:dyDescent="0.35">
      <c r="A1115" s="1" t="s">
        <v>3</v>
      </c>
      <c r="B1115" s="1" t="s">
        <v>1989</v>
      </c>
      <c r="C1115" s="1">
        <v>207779</v>
      </c>
      <c r="D1115" s="1" t="s">
        <v>3</v>
      </c>
      <c r="E1115" s="1" t="s">
        <v>2031</v>
      </c>
      <c r="F1115" s="4" t="s">
        <v>3</v>
      </c>
      <c r="G1115" s="1" t="s">
        <v>8</v>
      </c>
      <c r="H1115" s="3" t="str">
        <f t="shared" si="17"/>
        <v>Commercial</v>
      </c>
      <c r="I1115" s="3" t="str">
        <f>IF(IFERROR(SEARCH("N/A",CID_DB[[#This Row],[ NSN ]]),-1)&lt;&gt;-1,"",LEFT(SUBSTITUTE(SUBSTITUTE(SUBSTITUTE(SUBSTITUTE(SUBSTITUTE(CID_DB[[#This Row],[ NSN ]],"-","")," ","")," ",""),"‐",""),"NA",""),13))</f>
        <v/>
      </c>
      <c r="J1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207779||Rubber plug|</v>
      </c>
    </row>
    <row r="1116" spans="1:10" x14ac:dyDescent="0.35">
      <c r="A1116" s="1" t="s">
        <v>3</v>
      </c>
      <c r="B1116" s="1" t="s">
        <v>1989</v>
      </c>
      <c r="C1116" s="1">
        <v>971919</v>
      </c>
      <c r="D1116" s="1" t="s">
        <v>3</v>
      </c>
      <c r="E1116" s="1" t="s">
        <v>2017</v>
      </c>
      <c r="F1116" s="4" t="s">
        <v>3</v>
      </c>
      <c r="G1116" s="1" t="s">
        <v>8</v>
      </c>
      <c r="H1116" s="3" t="str">
        <f t="shared" si="17"/>
        <v>Commercial</v>
      </c>
      <c r="I1116" s="3" t="str">
        <f>IF(IFERROR(SEARCH("N/A",CID_DB[[#This Row],[ NSN ]]),-1)&lt;&gt;-1,"",LEFT(SUBSTITUTE(SUBSTITUTE(SUBSTITUTE(SUBSTITUTE(SUBSTITUTE(CID_DB[[#This Row],[ NSN ]],"-","")," ","")," ",""),"‐",""),"NA",""),13))</f>
        <v/>
      </c>
      <c r="J1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971919||Clamping Sleeve|</v>
      </c>
    </row>
    <row r="1117" spans="1:10" x14ac:dyDescent="0.35">
      <c r="A1117" s="1" t="s">
        <v>3</v>
      </c>
      <c r="B1117" s="1" t="s">
        <v>1989</v>
      </c>
      <c r="C1117" s="1">
        <v>984199</v>
      </c>
      <c r="D1117" s="1" t="s">
        <v>3</v>
      </c>
      <c r="E1117" s="1" t="s">
        <v>2017</v>
      </c>
      <c r="F1117" s="4" t="s">
        <v>3</v>
      </c>
      <c r="G1117" s="1" t="s">
        <v>8</v>
      </c>
      <c r="H1117" s="3" t="str">
        <f t="shared" si="17"/>
        <v>Commercial</v>
      </c>
      <c r="I1117" s="3" t="str">
        <f>IF(IFERROR(SEARCH("N/A",CID_DB[[#This Row],[ NSN ]]),-1)&lt;&gt;-1,"",LEFT(SUBSTITUTE(SUBSTITUTE(SUBSTITUTE(SUBSTITUTE(SUBSTITUTE(CID_DB[[#This Row],[ NSN ]],"-","")," ","")," ",""),"‐",""),"NA",""),13))</f>
        <v/>
      </c>
      <c r="J1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984199||Clamping Sleeve|</v>
      </c>
    </row>
    <row r="1118" spans="1:10" x14ac:dyDescent="0.35">
      <c r="A1118" s="1" t="s">
        <v>3</v>
      </c>
      <c r="B1118" s="1" t="s">
        <v>1989</v>
      </c>
      <c r="C1118" s="1">
        <v>205408</v>
      </c>
      <c r="D1118" s="1" t="s">
        <v>3</v>
      </c>
      <c r="E1118" s="1" t="s">
        <v>2032</v>
      </c>
      <c r="F1118" s="4" t="s">
        <v>3</v>
      </c>
      <c r="G1118" s="1" t="s">
        <v>8</v>
      </c>
      <c r="H1118" s="3" t="str">
        <f t="shared" si="17"/>
        <v>Commercial</v>
      </c>
      <c r="I1118" s="3" t="str">
        <f>IF(IFERROR(SEARCH("N/A",CID_DB[[#This Row],[ NSN ]]),-1)&lt;&gt;-1,"",LEFT(SUBSTITUTE(SUBSTITUTE(SUBSTITUTE(SUBSTITUTE(SUBSTITUTE(CID_DB[[#This Row],[ NSN ]],"-","")," ","")," ",""),"‐",""),"NA",""),13))</f>
        <v/>
      </c>
      <c r="J1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205408||Ejector 2x)|</v>
      </c>
    </row>
    <row r="1119" spans="1:10" x14ac:dyDescent="0.35">
      <c r="A1119" s="1" t="s">
        <v>3</v>
      </c>
      <c r="B1119" s="1" t="s">
        <v>1989</v>
      </c>
      <c r="C1119" s="1">
        <v>209531</v>
      </c>
      <c r="D1119" s="1" t="s">
        <v>3</v>
      </c>
      <c r="E1119" s="1" t="s">
        <v>2033</v>
      </c>
      <c r="F1119" s="4" t="s">
        <v>3</v>
      </c>
      <c r="G1119" s="1" t="s">
        <v>8</v>
      </c>
      <c r="H1119" s="3" t="str">
        <f t="shared" si="17"/>
        <v>Commercial</v>
      </c>
      <c r="I1119" s="3" t="str">
        <f>IF(IFERROR(SEARCH("N/A",CID_DB[[#This Row],[ NSN ]]),-1)&lt;&gt;-1,"",LEFT(SUBSTITUTE(SUBSTITUTE(SUBSTITUTE(SUBSTITUTE(SUBSTITUTE(CID_DB[[#This Row],[ NSN ]],"-","")," ","")," ",""),"‐",""),"NA",""),13))</f>
        <v/>
      </c>
      <c r="J1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209531||Pressure spring for ejector (2x)|</v>
      </c>
    </row>
    <row r="1120" spans="1:10" x14ac:dyDescent="0.35">
      <c r="A1120" s="1" t="s">
        <v>3</v>
      </c>
      <c r="B1120" s="1" t="s">
        <v>1989</v>
      </c>
      <c r="C1120" s="1">
        <v>237369</v>
      </c>
      <c r="D1120" s="1" t="s">
        <v>3</v>
      </c>
      <c r="E1120" s="1" t="s">
        <v>2034</v>
      </c>
      <c r="F1120" s="4" t="s">
        <v>3</v>
      </c>
      <c r="G1120" s="1" t="s">
        <v>8</v>
      </c>
      <c r="H1120" s="3" t="str">
        <f t="shared" si="17"/>
        <v>Commercial</v>
      </c>
      <c r="I1120" s="3" t="str">
        <f>IF(IFERROR(SEARCH("N/A",CID_DB[[#This Row],[ NSN ]]),-1)&lt;&gt;-1,"",LEFT(SUBSTITUTE(SUBSTITUTE(SUBSTITUTE(SUBSTITUTE(SUBSTITUTE(CID_DB[[#This Row],[ NSN ]],"-","")," ","")," ",""),"‐",""),"NA",""),13))</f>
        <v/>
      </c>
      <c r="J1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237369||Control bolt|</v>
      </c>
    </row>
    <row r="1121" spans="1:10" x14ac:dyDescent="0.35">
      <c r="A1121" s="1" t="s">
        <v>3</v>
      </c>
      <c r="B1121" s="1" t="s">
        <v>1989</v>
      </c>
      <c r="C1121" s="1">
        <v>236297</v>
      </c>
      <c r="D1121" s="1" t="s">
        <v>3</v>
      </c>
      <c r="E1121" s="1" t="s">
        <v>2035</v>
      </c>
      <c r="F1121" s="4" t="s">
        <v>3</v>
      </c>
      <c r="G1121" s="1" t="s">
        <v>8</v>
      </c>
      <c r="H1121" s="3" t="str">
        <f t="shared" si="17"/>
        <v>Commercial</v>
      </c>
      <c r="I1121" s="3" t="str">
        <f>IF(IFERROR(SEARCH("N/A",CID_DB[[#This Row],[ NSN ]]),-1)&lt;&gt;-1,"",LEFT(SUBSTITUTE(SUBSTITUTE(SUBSTITUTE(SUBSTITUTE(SUBSTITUTE(CID_DB[[#This Row],[ NSN ]],"-","")," ","")," ",""),"‐",""),"NA",""),13))</f>
        <v/>
      </c>
      <c r="J1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236297||Bolt head carrier, assembled|</v>
      </c>
    </row>
    <row r="1122" spans="1:10" x14ac:dyDescent="0.35">
      <c r="A1122" s="1" t="s">
        <v>3</v>
      </c>
      <c r="B1122" s="1" t="s">
        <v>1989</v>
      </c>
      <c r="C1122" s="1">
        <v>233674</v>
      </c>
      <c r="D1122" s="1" t="s">
        <v>3</v>
      </c>
      <c r="E1122" s="1" t="s">
        <v>2036</v>
      </c>
      <c r="F1122" s="4" t="s">
        <v>3</v>
      </c>
      <c r="G1122" s="1" t="s">
        <v>8</v>
      </c>
      <c r="H1122" s="3" t="str">
        <f t="shared" si="17"/>
        <v>Commercial</v>
      </c>
      <c r="I1122" s="3" t="str">
        <f>IF(IFERROR(SEARCH("N/A",CID_DB[[#This Row],[ NSN ]]),-1)&lt;&gt;-1,"",LEFT(SUBSTITUTE(SUBSTITUTE(SUBSTITUTE(SUBSTITUTE(SUBSTITUTE(CID_DB[[#This Row],[ NSN ]],"-","")," ","")," ",""),"‐",""),"NA",""),13))</f>
        <v/>
      </c>
      <c r="J1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233674||Spring Firing Pin|</v>
      </c>
    </row>
    <row r="1123" spans="1:10" x14ac:dyDescent="0.35">
      <c r="A1123" s="1" t="s">
        <v>3</v>
      </c>
      <c r="B1123" s="1" t="s">
        <v>1989</v>
      </c>
      <c r="C1123" s="1">
        <v>235654</v>
      </c>
      <c r="D1123" s="1" t="s">
        <v>3</v>
      </c>
      <c r="E1123" s="1" t="s">
        <v>2037</v>
      </c>
      <c r="F1123" s="4" t="s">
        <v>3</v>
      </c>
      <c r="G1123" s="1" t="s">
        <v>8</v>
      </c>
      <c r="H1123" s="3" t="str">
        <f t="shared" si="17"/>
        <v>Commercial</v>
      </c>
      <c r="I1123" s="3" t="str">
        <f>IF(IFERROR(SEARCH("N/A",CID_DB[[#This Row],[ NSN ]]),-1)&lt;&gt;-1,"",LEFT(SUBSTITUTE(SUBSTITUTE(SUBSTITUTE(SUBSTITUTE(SUBSTITUTE(CID_DB[[#This Row],[ NSN ]],"-","")," ","")," ",""),"‐",""),"NA",""),13))</f>
        <v/>
      </c>
      <c r="J1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235654||Firing Pin|</v>
      </c>
    </row>
    <row r="1124" spans="1:10" x14ac:dyDescent="0.35">
      <c r="A1124" s="1" t="s">
        <v>3</v>
      </c>
      <c r="B1124" s="1" t="s">
        <v>1989</v>
      </c>
      <c r="C1124" s="1">
        <v>51000150</v>
      </c>
      <c r="D1124" s="1" t="s">
        <v>3</v>
      </c>
      <c r="E1124" s="1" t="s">
        <v>2038</v>
      </c>
      <c r="F1124" s="4" t="s">
        <v>3</v>
      </c>
      <c r="G1124" s="1" t="s">
        <v>8</v>
      </c>
      <c r="H1124" s="3" t="str">
        <f t="shared" si="17"/>
        <v>Commercial</v>
      </c>
      <c r="I1124" s="3" t="str">
        <f>IF(IFERROR(SEARCH("N/A",CID_DB[[#This Row],[ NSN ]]),-1)&lt;&gt;-1,"",LEFT(SUBSTITUTE(SUBSTITUTE(SUBSTITUTE(SUBSTITUTE(SUBSTITUTE(CID_DB[[#This Row],[ NSN ]],"-","")," ","")," ",""),"‐",""),"NA",""),13))</f>
        <v/>
      </c>
      <c r="J1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51000150||Handguard, Compl|</v>
      </c>
    </row>
    <row r="1125" spans="1:10" x14ac:dyDescent="0.35">
      <c r="A1125" s="1" t="s">
        <v>3</v>
      </c>
      <c r="B1125" s="1" t="s">
        <v>1989</v>
      </c>
      <c r="C1125" s="1">
        <v>51000151</v>
      </c>
      <c r="D1125" s="1" t="s">
        <v>3</v>
      </c>
      <c r="E1125" s="1" t="s">
        <v>2039</v>
      </c>
      <c r="F1125" s="4" t="s">
        <v>3</v>
      </c>
      <c r="G1125" s="1" t="s">
        <v>8</v>
      </c>
      <c r="H1125" s="3" t="str">
        <f t="shared" si="17"/>
        <v>Commercial</v>
      </c>
      <c r="I1125" s="3" t="str">
        <f>IF(IFERROR(SEARCH("N/A",CID_DB[[#This Row],[ NSN ]]),-1)&lt;&gt;-1,"",LEFT(SUBSTITUTE(SUBSTITUTE(SUBSTITUTE(SUBSTITUTE(SUBSTITUTE(CID_DB[[#This Row],[ NSN ]],"-","")," ","")," ",""),"‐",""),"NA",""),13))</f>
        <v/>
      </c>
      <c r="J1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51000151||MLok section with screws|</v>
      </c>
    </row>
    <row r="1126" spans="1:10" x14ac:dyDescent="0.35">
      <c r="A1126" s="1" t="s">
        <v>3</v>
      </c>
      <c r="B1126" s="1" t="s">
        <v>1989</v>
      </c>
      <c r="C1126" s="1">
        <v>51000042</v>
      </c>
      <c r="D1126" s="1" t="s">
        <v>3</v>
      </c>
      <c r="E1126" s="1" t="s">
        <v>2040</v>
      </c>
      <c r="F1126" s="4" t="s">
        <v>3</v>
      </c>
      <c r="G1126" s="1" t="s">
        <v>8</v>
      </c>
      <c r="H1126" s="3" t="str">
        <f t="shared" si="17"/>
        <v>Commercial</v>
      </c>
      <c r="I1126" s="3" t="str">
        <f>IF(IFERROR(SEARCH("N/A",CID_DB[[#This Row],[ NSN ]]),-1)&lt;&gt;-1,"",LEFT(SUBSTITUTE(SUBSTITUTE(SUBSTITUTE(SUBSTITUTE(SUBSTITUTE(CID_DB[[#This Row],[ NSN ]],"-","")," ","")," ",""),"‐",""),"NA",""),13))</f>
        <v/>
      </c>
      <c r="J1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51000042||Press nut M6 x 1.2|</v>
      </c>
    </row>
    <row r="1127" spans="1:10" x14ac:dyDescent="0.35">
      <c r="A1127" s="1" t="s">
        <v>3</v>
      </c>
      <c r="B1127" s="1" t="s">
        <v>1989</v>
      </c>
      <c r="C1127" s="1">
        <v>51000043</v>
      </c>
      <c r="D1127" s="1" t="s">
        <v>3</v>
      </c>
      <c r="E1127" s="1" t="s">
        <v>2041</v>
      </c>
      <c r="F1127" s="4" t="s">
        <v>3</v>
      </c>
      <c r="G1127" s="1" t="s">
        <v>8</v>
      </c>
      <c r="H1127" s="3" t="str">
        <f t="shared" si="17"/>
        <v>Commercial</v>
      </c>
      <c r="I1127" s="3" t="str">
        <f>IF(IFERROR(SEARCH("N/A",CID_DB[[#This Row],[ NSN ]]),-1)&lt;&gt;-1,"",LEFT(SUBSTITUTE(SUBSTITUTE(SUBSTITUTE(SUBSTITUTE(SUBSTITUTE(CID_DB[[#This Row],[ NSN ]],"-","")," ","")," ",""),"‐",""),"NA",""),13))</f>
        <v/>
      </c>
      <c r="J1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51000043||Rail mounting bolt|</v>
      </c>
    </row>
    <row r="1128" spans="1:10" x14ac:dyDescent="0.35">
      <c r="A1128" s="1" t="s">
        <v>3</v>
      </c>
      <c r="B1128" s="1" t="s">
        <v>1989</v>
      </c>
      <c r="C1128" s="1">
        <v>51000044</v>
      </c>
      <c r="D1128" s="1" t="s">
        <v>3</v>
      </c>
      <c r="E1128" s="1" t="s">
        <v>2042</v>
      </c>
      <c r="F1128" s="4" t="s">
        <v>3</v>
      </c>
      <c r="G1128" s="1" t="s">
        <v>8</v>
      </c>
      <c r="H1128" s="3" t="str">
        <f t="shared" si="17"/>
        <v>Commercial</v>
      </c>
      <c r="I1128" s="3" t="str">
        <f>IF(IFERROR(SEARCH("N/A",CID_DB[[#This Row],[ NSN ]]),-1)&lt;&gt;-1,"",LEFT(SUBSTITUTE(SUBSTITUTE(SUBSTITUTE(SUBSTITUTE(SUBSTITUTE(CID_DB[[#This Row],[ NSN ]],"-","")," ","")," ",""),"‐",""),"NA",""),13))</f>
        <v/>
      </c>
      <c r="J1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51000044||Plunger bolt retainer|</v>
      </c>
    </row>
    <row r="1129" spans="1:10" x14ac:dyDescent="0.35">
      <c r="A1129" s="1" t="s">
        <v>3</v>
      </c>
      <c r="B1129" s="1" t="s">
        <v>1989</v>
      </c>
      <c r="C1129" s="1">
        <v>51000045</v>
      </c>
      <c r="D1129" s="1" t="s">
        <v>3</v>
      </c>
      <c r="E1129" s="1" t="s">
        <v>2043</v>
      </c>
      <c r="F1129" s="4" t="s">
        <v>3</v>
      </c>
      <c r="G1129" s="1" t="s">
        <v>8</v>
      </c>
      <c r="H1129" s="3" t="str">
        <f t="shared" si="17"/>
        <v>Commercial</v>
      </c>
      <c r="I1129" s="3" t="str">
        <f>IF(IFERROR(SEARCH("N/A",CID_DB[[#This Row],[ NSN ]]),-1)&lt;&gt;-1,"",LEFT(SUBSTITUTE(SUBSTITUTE(SUBSTITUTE(SUBSTITUTE(SUBSTITUTE(CID_DB[[#This Row],[ NSN ]],"-","")," ","")," ",""),"‐",""),"NA",""),13))</f>
        <v/>
      </c>
      <c r="J1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51000045||Spring bolt retainer|</v>
      </c>
    </row>
    <row r="1130" spans="1:10" x14ac:dyDescent="0.35">
      <c r="A1130" s="1" t="s">
        <v>3</v>
      </c>
      <c r="B1130" s="1" t="s">
        <v>1989</v>
      </c>
      <c r="C1130" s="1">
        <v>233777</v>
      </c>
      <c r="D1130" s="1" t="s">
        <v>3</v>
      </c>
      <c r="E1130" s="1" t="s">
        <v>2044</v>
      </c>
      <c r="F1130" s="4" t="s">
        <v>3</v>
      </c>
      <c r="G1130" s="1" t="s">
        <v>8</v>
      </c>
      <c r="H1130" s="3" t="str">
        <f t="shared" si="17"/>
        <v>Commercial</v>
      </c>
      <c r="I1130" s="3" t="str">
        <f>IF(IFERROR(SEARCH("N/A",CID_DB[[#This Row],[ NSN ]]),-1)&lt;&gt;-1,"",LEFT(SUBSTITUTE(SUBSTITUTE(SUBSTITUTE(SUBSTITUTE(SUBSTITUTE(CID_DB[[#This Row],[ NSN ]],"-","")," ","")," ",""),"‐",""),"NA",""),13))</f>
        <v/>
      </c>
      <c r="J1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233777||Buffer Compl.|</v>
      </c>
    </row>
    <row r="1131" spans="1:10" x14ac:dyDescent="0.35">
      <c r="A1131" s="1" t="s">
        <v>3</v>
      </c>
      <c r="B1131" s="1" t="s">
        <v>1989</v>
      </c>
      <c r="C1131" s="1">
        <v>237407</v>
      </c>
      <c r="D1131" s="1" t="s">
        <v>3</v>
      </c>
      <c r="E1131" s="1" t="s">
        <v>2045</v>
      </c>
      <c r="F1131" s="4" t="s">
        <v>3</v>
      </c>
      <c r="G1131" s="1" t="s">
        <v>8</v>
      </c>
      <c r="H1131" s="3" t="str">
        <f t="shared" si="17"/>
        <v>Commercial</v>
      </c>
      <c r="I1131" s="3" t="str">
        <f>IF(IFERROR(SEARCH("N/A",CID_DB[[#This Row],[ NSN ]]),-1)&lt;&gt;-1,"",LEFT(SUBSTITUTE(SUBSTITUTE(SUBSTITUTE(SUBSTITUTE(SUBSTITUTE(CID_DB[[#This Row],[ NSN ]],"-","")," ","")," ",""),"‐",""),"NA",""),13))</f>
        <v/>
      </c>
      <c r="J1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237407||Bolt Catch Lever|</v>
      </c>
    </row>
    <row r="1132" spans="1:10" x14ac:dyDescent="0.35">
      <c r="A1132" s="1" t="s">
        <v>3</v>
      </c>
      <c r="B1132" s="1" t="s">
        <v>1989</v>
      </c>
      <c r="C1132" s="1">
        <v>979292</v>
      </c>
      <c r="D1132" s="1" t="s">
        <v>3</v>
      </c>
      <c r="E1132" s="1" t="s">
        <v>2046</v>
      </c>
      <c r="F1132" s="4" t="s">
        <v>3</v>
      </c>
      <c r="G1132" s="1" t="s">
        <v>8</v>
      </c>
      <c r="H1132" s="3" t="str">
        <f t="shared" si="17"/>
        <v>Commercial</v>
      </c>
      <c r="I1132" s="3" t="str">
        <f>IF(IFERROR(SEARCH("N/A",CID_DB[[#This Row],[ NSN ]]),-1)&lt;&gt;-1,"",LEFT(SUBSTITUTE(SUBSTITUTE(SUBSTITUTE(SUBSTITUTE(SUBSTITUTE(CID_DB[[#This Row],[ NSN ]],"-","")," ","")," ",""),"‐",""),"NA",""),13))</f>
        <v/>
      </c>
      <c r="J1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979292||Clamping sleeve for bolt catch/release|</v>
      </c>
    </row>
    <row r="1133" spans="1:10" x14ac:dyDescent="0.35">
      <c r="A1133" s="1" t="s">
        <v>3</v>
      </c>
      <c r="B1133" s="1" t="s">
        <v>1989</v>
      </c>
      <c r="C1133" s="1">
        <v>233131</v>
      </c>
      <c r="D1133" s="1" t="s">
        <v>3</v>
      </c>
      <c r="E1133" s="1" t="s">
        <v>2047</v>
      </c>
      <c r="F1133" s="4" t="s">
        <v>3</v>
      </c>
      <c r="G1133" s="1" t="s">
        <v>8</v>
      </c>
      <c r="H1133" s="3" t="str">
        <f t="shared" si="17"/>
        <v>Commercial</v>
      </c>
      <c r="I1133" s="3" t="str">
        <f>IF(IFERROR(SEARCH("N/A",CID_DB[[#This Row],[ NSN ]]),-1)&lt;&gt;-1,"",LEFT(SUBSTITUTE(SUBSTITUTE(SUBSTITUTE(SUBSTITUTE(SUBSTITUTE(CID_DB[[#This Row],[ NSN ]],"-","")," ","")," ",""),"‐",""),"NA",""),13))</f>
        <v/>
      </c>
      <c r="J1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233131||Pressure pin|</v>
      </c>
    </row>
    <row r="1134" spans="1:10" x14ac:dyDescent="0.35">
      <c r="A1134" s="1" t="s">
        <v>3</v>
      </c>
      <c r="B1134" s="1" t="s">
        <v>1989</v>
      </c>
      <c r="C1134" s="1">
        <v>233132</v>
      </c>
      <c r="D1134" s="1" t="s">
        <v>3</v>
      </c>
      <c r="E1134" s="1" t="s">
        <v>2048</v>
      </c>
      <c r="F1134" s="4" t="s">
        <v>3</v>
      </c>
      <c r="G1134" s="1" t="s">
        <v>8</v>
      </c>
      <c r="H1134" s="3" t="str">
        <f t="shared" si="17"/>
        <v>Commercial</v>
      </c>
      <c r="I1134" s="3" t="str">
        <f>IF(IFERROR(SEARCH("N/A",CID_DB[[#This Row],[ NSN ]]),-1)&lt;&gt;-1,"",LEFT(SUBSTITUTE(SUBSTITUTE(SUBSTITUTE(SUBSTITUTE(SUBSTITUTE(CID_DB[[#This Row],[ NSN ]],"-","")," ","")," ",""),"‐",""),"NA",""),13))</f>
        <v/>
      </c>
      <c r="J1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233132||Spring Bolt Catch|</v>
      </c>
    </row>
    <row r="1135" spans="1:10" x14ac:dyDescent="0.35">
      <c r="A1135" s="1" t="s">
        <v>3</v>
      </c>
      <c r="B1135" s="1" t="s">
        <v>1989</v>
      </c>
      <c r="C1135" s="1">
        <v>928077</v>
      </c>
      <c r="D1135" s="1" t="s">
        <v>3</v>
      </c>
      <c r="E1135" s="1" t="s">
        <v>2049</v>
      </c>
      <c r="F1135" s="4" t="s">
        <v>3</v>
      </c>
      <c r="G1135" s="1" t="s">
        <v>8</v>
      </c>
      <c r="H1135" s="3" t="str">
        <f t="shared" si="17"/>
        <v>Commercial</v>
      </c>
      <c r="I1135" s="3" t="str">
        <f>IF(IFERROR(SEARCH("N/A",CID_DB[[#This Row],[ NSN ]]),-1)&lt;&gt;-1,"",LEFT(SUBSTITUTE(SUBSTITUTE(SUBSTITUTE(SUBSTITUTE(SUBSTITUTE(CID_DB[[#This Row],[ NSN ]],"-","")," ","")," ",""),"‐",""),"NA",""),13))</f>
        <v/>
      </c>
      <c r="J1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928077||Clamping sleeve for retainer|</v>
      </c>
    </row>
    <row r="1136" spans="1:10" x14ac:dyDescent="0.35">
      <c r="A1136" s="1" t="s">
        <v>3</v>
      </c>
      <c r="B1136" s="1" t="s">
        <v>1989</v>
      </c>
      <c r="C1136" s="1">
        <v>233793</v>
      </c>
      <c r="D1136" s="1" t="s">
        <v>3</v>
      </c>
      <c r="E1136" s="1" t="s">
        <v>2050</v>
      </c>
      <c r="F1136" s="4" t="s">
        <v>3</v>
      </c>
      <c r="G1136" s="1" t="s">
        <v>8</v>
      </c>
      <c r="H1136" s="3" t="str">
        <f t="shared" si="17"/>
        <v>Commercial</v>
      </c>
      <c r="I1136" s="3" t="str">
        <f>IF(IFERROR(SEARCH("N/A",CID_DB[[#This Row],[ NSN ]]),-1)&lt;&gt;-1,"",LEFT(SUBSTITUTE(SUBSTITUTE(SUBSTITUTE(SUBSTITUTE(SUBSTITUTE(CID_DB[[#This Row],[ NSN ]],"-","")," ","")," ",""),"‐",""),"NA",""),13))</f>
        <v/>
      </c>
      <c r="J1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233793||Retainer for magazine catch|</v>
      </c>
    </row>
    <row r="1137" spans="1:10" x14ac:dyDescent="0.35">
      <c r="A1137" s="1" t="s">
        <v>3</v>
      </c>
      <c r="B1137" s="1" t="s">
        <v>1989</v>
      </c>
      <c r="C1137" s="1">
        <v>233716</v>
      </c>
      <c r="D1137" s="1" t="s">
        <v>3</v>
      </c>
      <c r="E1137" s="1" t="s">
        <v>2051</v>
      </c>
      <c r="F1137" s="4" t="s">
        <v>3</v>
      </c>
      <c r="G1137" s="1" t="s">
        <v>8</v>
      </c>
      <c r="H1137" s="3" t="str">
        <f t="shared" si="17"/>
        <v>Commercial</v>
      </c>
      <c r="I1137" s="3" t="str">
        <f>IF(IFERROR(SEARCH("N/A",CID_DB[[#This Row],[ NSN ]]),-1)&lt;&gt;-1,"",LEFT(SUBSTITUTE(SUBSTITUTE(SUBSTITUTE(SUBSTITUTE(SUBSTITUTE(CID_DB[[#This Row],[ NSN ]],"-","")," ","")," ",""),"‐",""),"NA",""),13))</f>
        <v/>
      </c>
      <c r="J1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233716||Pressure spring for retainer|</v>
      </c>
    </row>
    <row r="1138" spans="1:10" x14ac:dyDescent="0.35">
      <c r="A1138" s="1" t="s">
        <v>3</v>
      </c>
      <c r="B1138" s="1" t="s">
        <v>1989</v>
      </c>
      <c r="C1138" s="1">
        <v>237410</v>
      </c>
      <c r="D1138" s="1" t="s">
        <v>3</v>
      </c>
      <c r="E1138" s="1" t="s">
        <v>2052</v>
      </c>
      <c r="F1138" s="4" t="s">
        <v>3</v>
      </c>
      <c r="G1138" s="1" t="s">
        <v>8</v>
      </c>
      <c r="H1138" s="3" t="str">
        <f t="shared" si="17"/>
        <v>Commercial</v>
      </c>
      <c r="I1138" s="3" t="str">
        <f>IF(IFERROR(SEARCH("N/A",CID_DB[[#This Row],[ NSN ]]),-1)&lt;&gt;-1,"",LEFT(SUBSTITUTE(SUBSTITUTE(SUBSTITUTE(SUBSTITUTE(SUBSTITUTE(CID_DB[[#This Row],[ NSN ]],"-","")," ","")," ",""),"‐",""),"NA",""),13))</f>
        <v/>
      </c>
      <c r="J1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237410||Magazine catch|</v>
      </c>
    </row>
    <row r="1139" spans="1:10" x14ac:dyDescent="0.35">
      <c r="A1139" s="1" t="s">
        <v>3</v>
      </c>
      <c r="B1139" s="1" t="s">
        <v>1989</v>
      </c>
      <c r="C1139" s="1">
        <v>51000021</v>
      </c>
      <c r="D1139" s="1" t="s">
        <v>3</v>
      </c>
      <c r="E1139" s="1" t="s">
        <v>2053</v>
      </c>
      <c r="F1139" s="4" t="s">
        <v>3</v>
      </c>
      <c r="G1139" s="1" t="s">
        <v>8</v>
      </c>
      <c r="H1139" s="3" t="str">
        <f t="shared" si="17"/>
        <v>Commercial</v>
      </c>
      <c r="I1139" s="3" t="str">
        <f>IF(IFERROR(SEARCH("N/A",CID_DB[[#This Row],[ NSN ]]),-1)&lt;&gt;-1,"",LEFT(SUBSTITUTE(SUBSTITUTE(SUBSTITUTE(SUBSTITUTE(SUBSTITUTE(CID_DB[[#This Row],[ NSN ]],"-","")," ","")," ",""),"‐",""),"NA",""),13))</f>
        <v/>
      </c>
      <c r="J1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51000021||Trigger|</v>
      </c>
    </row>
    <row r="1140" spans="1:10" x14ac:dyDescent="0.35">
      <c r="A1140" s="1" t="s">
        <v>3</v>
      </c>
      <c r="B1140" s="1" t="s">
        <v>1989</v>
      </c>
      <c r="C1140" s="1">
        <v>51000025</v>
      </c>
      <c r="D1140" s="1" t="s">
        <v>3</v>
      </c>
      <c r="E1140" s="1" t="s">
        <v>2054</v>
      </c>
      <c r="F1140" s="4" t="s">
        <v>3</v>
      </c>
      <c r="G1140" s="1" t="s">
        <v>8</v>
      </c>
      <c r="H1140" s="3" t="str">
        <f t="shared" si="17"/>
        <v>Commercial</v>
      </c>
      <c r="I1140" s="3" t="str">
        <f>IF(IFERROR(SEARCH("N/A",CID_DB[[#This Row],[ NSN ]]),-1)&lt;&gt;-1,"",LEFT(SUBSTITUTE(SUBSTITUTE(SUBSTITUTE(SUBSTITUTE(SUBSTITUTE(CID_DB[[#This Row],[ NSN ]],"-","")," ","")," ",""),"‐",""),"NA",""),13))</f>
        <v/>
      </c>
      <c r="J1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51000025||Disconnector|</v>
      </c>
    </row>
    <row r="1141" spans="1:10" x14ac:dyDescent="0.35">
      <c r="A1141" s="1" t="s">
        <v>3</v>
      </c>
      <c r="B1141" s="1" t="s">
        <v>1989</v>
      </c>
      <c r="C1141" s="1">
        <v>51000024</v>
      </c>
      <c r="D1141" s="1" t="s">
        <v>3</v>
      </c>
      <c r="E1141" s="1" t="s">
        <v>2055</v>
      </c>
      <c r="F1141" s="4" t="s">
        <v>3</v>
      </c>
      <c r="G1141" s="1" t="s">
        <v>8</v>
      </c>
      <c r="H1141" s="3" t="str">
        <f t="shared" si="17"/>
        <v>Commercial</v>
      </c>
      <c r="I1141" s="3" t="str">
        <f>IF(IFERROR(SEARCH("N/A",CID_DB[[#This Row],[ NSN ]]),-1)&lt;&gt;-1,"",LEFT(SUBSTITUTE(SUBSTITUTE(SUBSTITUTE(SUBSTITUTE(SUBSTITUTE(CID_DB[[#This Row],[ NSN ]],"-","")," ","")," ",""),"‐",""),"NA",""),13))</f>
        <v/>
      </c>
      <c r="J1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51000024||Disconnector Spring|</v>
      </c>
    </row>
    <row r="1142" spans="1:10" x14ac:dyDescent="0.35">
      <c r="A1142" s="1" t="s">
        <v>3</v>
      </c>
      <c r="B1142" s="1" t="s">
        <v>1989</v>
      </c>
      <c r="C1142" s="1">
        <v>51000022</v>
      </c>
      <c r="D1142" s="1" t="s">
        <v>3</v>
      </c>
      <c r="E1142" s="1" t="s">
        <v>2056</v>
      </c>
      <c r="F1142" s="4" t="s">
        <v>3</v>
      </c>
      <c r="G1142" s="1" t="s">
        <v>8</v>
      </c>
      <c r="H1142" s="3" t="str">
        <f t="shared" si="17"/>
        <v>Commercial</v>
      </c>
      <c r="I1142" s="3" t="str">
        <f>IF(IFERROR(SEARCH("N/A",CID_DB[[#This Row],[ NSN ]]),-1)&lt;&gt;-1,"",LEFT(SUBSTITUTE(SUBSTITUTE(SUBSTITUTE(SUBSTITUTE(SUBSTITUTE(CID_DB[[#This Row],[ NSN ]],"-","")," ","")," ",""),"‐",""),"NA",""),13))</f>
        <v/>
      </c>
      <c r="J1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51000022||Trigger spring|</v>
      </c>
    </row>
    <row r="1143" spans="1:10" x14ac:dyDescent="0.35">
      <c r="A1143" s="1" t="s">
        <v>3</v>
      </c>
      <c r="B1143" s="1" t="s">
        <v>1989</v>
      </c>
      <c r="C1143" s="1">
        <v>51000018</v>
      </c>
      <c r="D1143" s="1" t="s">
        <v>3</v>
      </c>
      <c r="E1143" s="1" t="s">
        <v>2057</v>
      </c>
      <c r="F1143" s="4" t="s">
        <v>3</v>
      </c>
      <c r="G1143" s="1" t="s">
        <v>8</v>
      </c>
      <c r="H1143" s="3" t="str">
        <f t="shared" si="17"/>
        <v>Commercial</v>
      </c>
      <c r="I1143" s="3" t="str">
        <f>IF(IFERROR(SEARCH("N/A",CID_DB[[#This Row],[ NSN ]]),-1)&lt;&gt;-1,"",LEFT(SUBSTITUTE(SUBSTITUTE(SUBSTITUTE(SUBSTITUTE(SUBSTITUTE(CID_DB[[#This Row],[ NSN ]],"-","")," ","")," ",""),"‐",""),"NA",""),13))</f>
        <v/>
      </c>
      <c r="J1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51000018||Hammer sub assembly|</v>
      </c>
    </row>
    <row r="1144" spans="1:10" x14ac:dyDescent="0.35">
      <c r="A1144" s="1" t="s">
        <v>3</v>
      </c>
      <c r="B1144" s="1" t="s">
        <v>1989</v>
      </c>
      <c r="C1144" s="1">
        <v>51000019</v>
      </c>
      <c r="D1144" s="1" t="s">
        <v>3</v>
      </c>
      <c r="E1144" s="1" t="s">
        <v>2058</v>
      </c>
      <c r="F1144" s="4" t="s">
        <v>3</v>
      </c>
      <c r="G1144" s="1" t="s">
        <v>8</v>
      </c>
      <c r="H1144" s="3" t="str">
        <f t="shared" si="17"/>
        <v>Commercial</v>
      </c>
      <c r="I1144" s="3" t="str">
        <f>IF(IFERROR(SEARCH("N/A",CID_DB[[#This Row],[ NSN ]]),-1)&lt;&gt;-1,"",LEFT(SUBSTITUTE(SUBSTITUTE(SUBSTITUTE(SUBSTITUTE(SUBSTITUTE(CID_DB[[#This Row],[ NSN ]],"-","")," ","")," ",""),"‐",""),"NA",""),13))</f>
        <v/>
      </c>
      <c r="J1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51000019||Hammer pin|</v>
      </c>
    </row>
    <row r="1145" spans="1:10" x14ac:dyDescent="0.35">
      <c r="A1145" s="1" t="s">
        <v>3</v>
      </c>
      <c r="B1145" s="1" t="s">
        <v>1989</v>
      </c>
      <c r="C1145" s="1">
        <v>51000020</v>
      </c>
      <c r="D1145" s="1" t="s">
        <v>3</v>
      </c>
      <c r="E1145" s="1" t="s">
        <v>2059</v>
      </c>
      <c r="F1145" s="4" t="s">
        <v>3</v>
      </c>
      <c r="G1145" s="1" t="s">
        <v>8</v>
      </c>
      <c r="H1145" s="3" t="str">
        <f t="shared" si="17"/>
        <v>Commercial</v>
      </c>
      <c r="I1145" s="3" t="str">
        <f>IF(IFERROR(SEARCH("N/A",CID_DB[[#This Row],[ NSN ]]),-1)&lt;&gt;-1,"",LEFT(SUBSTITUTE(SUBSTITUTE(SUBSTITUTE(SUBSTITUTE(SUBSTITUTE(CID_DB[[#This Row],[ NSN ]],"-","")," ","")," ",""),"‐",""),"NA",""),13))</f>
        <v/>
      </c>
      <c r="J1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51000020||Hammer spring|</v>
      </c>
    </row>
    <row r="1146" spans="1:10" x14ac:dyDescent="0.35">
      <c r="A1146" s="1" t="s">
        <v>3</v>
      </c>
      <c r="B1146" s="1" t="s">
        <v>1989</v>
      </c>
      <c r="C1146" s="1">
        <v>51000023</v>
      </c>
      <c r="D1146" s="1" t="s">
        <v>3</v>
      </c>
      <c r="E1146" s="1" t="s">
        <v>2060</v>
      </c>
      <c r="F1146" s="4" t="s">
        <v>3</v>
      </c>
      <c r="G1146" s="1" t="s">
        <v>8</v>
      </c>
      <c r="H1146" s="3" t="str">
        <f t="shared" si="17"/>
        <v>Commercial</v>
      </c>
      <c r="I1146" s="3" t="str">
        <f>IF(IFERROR(SEARCH("N/A",CID_DB[[#This Row],[ NSN ]]),-1)&lt;&gt;-1,"",LEFT(SUBSTITUTE(SUBSTITUTE(SUBSTITUTE(SUBSTITUTE(SUBSTITUTE(CID_DB[[#This Row],[ NSN ]],"-","")," ","")," ",""),"‐",""),"NA",""),13))</f>
        <v/>
      </c>
      <c r="J1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51000023||Trigger pin|</v>
      </c>
    </row>
    <row r="1147" spans="1:10" x14ac:dyDescent="0.35">
      <c r="A1147" s="1" t="s">
        <v>3</v>
      </c>
      <c r="B1147" s="1" t="s">
        <v>1989</v>
      </c>
      <c r="C1147" s="1">
        <v>975415</v>
      </c>
      <c r="D1147" s="1" t="s">
        <v>3</v>
      </c>
      <c r="E1147" s="1" t="s">
        <v>2017</v>
      </c>
      <c r="F1147" s="4" t="s">
        <v>3</v>
      </c>
      <c r="G1147" s="1" t="s">
        <v>8</v>
      </c>
      <c r="H1147" s="3" t="str">
        <f t="shared" si="17"/>
        <v>Commercial</v>
      </c>
      <c r="I1147" s="3" t="str">
        <f>IF(IFERROR(SEARCH("N/A",CID_DB[[#This Row],[ NSN ]]),-1)&lt;&gt;-1,"",LEFT(SUBSTITUTE(SUBSTITUTE(SUBSTITUTE(SUBSTITUTE(SUBSTITUTE(CID_DB[[#This Row],[ NSN ]],"-","")," ","")," ",""),"‐",""),"NA",""),13))</f>
        <v/>
      </c>
      <c r="J1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975415||Clamping Sleeve|</v>
      </c>
    </row>
    <row r="1148" spans="1:10" x14ac:dyDescent="0.35">
      <c r="A1148" s="1" t="s">
        <v>3</v>
      </c>
      <c r="B1148" s="1" t="s">
        <v>1989</v>
      </c>
      <c r="C1148" s="1">
        <v>236503</v>
      </c>
      <c r="D1148" s="1" t="s">
        <v>3</v>
      </c>
      <c r="E1148" s="1" t="s">
        <v>2061</v>
      </c>
      <c r="F1148" s="4" t="s">
        <v>3</v>
      </c>
      <c r="G1148" s="1" t="s">
        <v>8</v>
      </c>
      <c r="H1148" s="3" t="str">
        <f t="shared" si="17"/>
        <v>Commercial</v>
      </c>
      <c r="I1148" s="3" t="str">
        <f>IF(IFERROR(SEARCH("N/A",CID_DB[[#This Row],[ NSN ]]),-1)&lt;&gt;-1,"",LEFT(SUBSTITUTE(SUBSTITUTE(SUBSTITUTE(SUBSTITUTE(SUBSTITUTE(CID_DB[[#This Row],[ NSN ]],"-","")," ","")," ",""),"‐",""),"NA",""),13))</f>
        <v/>
      </c>
      <c r="J1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236503||Safety Lever, Left|</v>
      </c>
    </row>
    <row r="1149" spans="1:10" x14ac:dyDescent="0.35">
      <c r="A1149" s="1" t="s">
        <v>3</v>
      </c>
      <c r="B1149" s="1" t="s">
        <v>1989</v>
      </c>
      <c r="C1149" s="1">
        <v>237714</v>
      </c>
      <c r="D1149" s="1" t="s">
        <v>3</v>
      </c>
      <c r="E1149" s="1" t="s">
        <v>2062</v>
      </c>
      <c r="F1149" s="4" t="s">
        <v>3</v>
      </c>
      <c r="G1149" s="1" t="s">
        <v>8</v>
      </c>
      <c r="H1149" s="3" t="str">
        <f t="shared" si="17"/>
        <v>Commercial</v>
      </c>
      <c r="I1149" s="3" t="str">
        <f>IF(IFERROR(SEARCH("N/A",CID_DB[[#This Row],[ NSN ]]),-1)&lt;&gt;-1,"",LEFT(SUBSTITUTE(SUBSTITUTE(SUBSTITUTE(SUBSTITUTE(SUBSTITUTE(CID_DB[[#This Row],[ NSN ]],"-","")," ","")," ",""),"‐",""),"NA",""),13))</f>
        <v/>
      </c>
      <c r="J1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237714||Safety roller|</v>
      </c>
    </row>
    <row r="1150" spans="1:10" x14ac:dyDescent="0.35">
      <c r="A1150" s="1" t="s">
        <v>3</v>
      </c>
      <c r="B1150" s="1" t="s">
        <v>1989</v>
      </c>
      <c r="C1150" s="1">
        <v>236502</v>
      </c>
      <c r="D1150" s="1" t="s">
        <v>3</v>
      </c>
      <c r="E1150" s="1" t="s">
        <v>2063</v>
      </c>
      <c r="F1150" s="4" t="s">
        <v>3</v>
      </c>
      <c r="G1150" s="1" t="s">
        <v>8</v>
      </c>
      <c r="H1150" s="3" t="str">
        <f t="shared" si="17"/>
        <v>Commercial</v>
      </c>
      <c r="I1150" s="3" t="str">
        <f>IF(IFERROR(SEARCH("N/A",CID_DB[[#This Row],[ NSN ]]),-1)&lt;&gt;-1,"",LEFT(SUBSTITUTE(SUBSTITUTE(SUBSTITUTE(SUBSTITUTE(SUBSTITUTE(CID_DB[[#This Row],[ NSN ]],"-","")," ","")," ",""),"‐",""),"NA",""),13))</f>
        <v/>
      </c>
      <c r="J1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236502||Safety Lever, Right|</v>
      </c>
    </row>
    <row r="1151" spans="1:10" x14ac:dyDescent="0.35">
      <c r="A1151" s="1" t="s">
        <v>3</v>
      </c>
      <c r="B1151" s="1" t="s">
        <v>1989</v>
      </c>
      <c r="C1151" s="1">
        <v>237354</v>
      </c>
      <c r="D1151" s="1" t="s">
        <v>3</v>
      </c>
      <c r="E1151" s="1" t="s">
        <v>2064</v>
      </c>
      <c r="F1151" s="4" t="s">
        <v>3</v>
      </c>
      <c r="G1151" s="1" t="s">
        <v>8</v>
      </c>
      <c r="H1151" s="3" t="str">
        <f t="shared" si="17"/>
        <v>Commercial</v>
      </c>
      <c r="I1151" s="3" t="str">
        <f>IF(IFERROR(SEARCH("N/A",CID_DB[[#This Row],[ NSN ]]),-1)&lt;&gt;-1,"",LEFT(SUBSTITUTE(SUBSTITUTE(SUBSTITUTE(SUBSTITUTE(SUBSTITUTE(CID_DB[[#This Row],[ NSN ]],"-","")," ","")," ",""),"‐",""),"NA",""),13))</f>
        <v/>
      </c>
      <c r="J1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237354||Trigger guard|</v>
      </c>
    </row>
    <row r="1152" spans="1:10" x14ac:dyDescent="0.35">
      <c r="A1152" s="1" t="s">
        <v>3</v>
      </c>
      <c r="B1152" s="1" t="s">
        <v>1989</v>
      </c>
      <c r="C1152" s="1">
        <v>979294</v>
      </c>
      <c r="D1152" s="1" t="s">
        <v>3</v>
      </c>
      <c r="E1152" s="1" t="s">
        <v>2065</v>
      </c>
      <c r="F1152" s="4" t="s">
        <v>3</v>
      </c>
      <c r="G1152" s="1" t="s">
        <v>8</v>
      </c>
      <c r="H1152" s="3" t="str">
        <f t="shared" si="17"/>
        <v>Commercial</v>
      </c>
      <c r="I1152" s="3" t="str">
        <f>IF(IFERROR(SEARCH("N/A",CID_DB[[#This Row],[ NSN ]]),-1)&lt;&gt;-1,"",LEFT(SUBSTITUTE(SUBSTITUTE(SUBSTITUTE(SUBSTITUTE(SUBSTITUTE(CID_DB[[#This Row],[ NSN ]],"-","")," ","")," ",""),"‐",""),"NA",""),13))</f>
        <v/>
      </c>
      <c r="J1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979294||Clamping sleeve for trigger guard (2x)|</v>
      </c>
    </row>
    <row r="1153" spans="1:10" x14ac:dyDescent="0.35">
      <c r="A1153" s="1" t="s">
        <v>3</v>
      </c>
      <c r="B1153" s="1" t="s">
        <v>1989</v>
      </c>
      <c r="C1153" s="1">
        <v>233120</v>
      </c>
      <c r="D1153" s="1" t="s">
        <v>3</v>
      </c>
      <c r="E1153" s="1" t="s">
        <v>2066</v>
      </c>
      <c r="F1153" s="4" t="s">
        <v>3</v>
      </c>
      <c r="G1153" s="1" t="s">
        <v>8</v>
      </c>
      <c r="H1153" s="3" t="str">
        <f t="shared" si="17"/>
        <v>Commercial</v>
      </c>
      <c r="I1153" s="3" t="str">
        <f>IF(IFERROR(SEARCH("N/A",CID_DB[[#This Row],[ NSN ]]),-1)&lt;&gt;-1,"",LEFT(SUBSTITUTE(SUBSTITUTE(SUBSTITUTE(SUBSTITUTE(SUBSTITUTE(CID_DB[[#This Row],[ NSN ]],"-","")," ","")," ",""),"‐",""),"NA",""),13))</f>
        <v/>
      </c>
      <c r="J1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233120||Locking pin for buffer|</v>
      </c>
    </row>
    <row r="1154" spans="1:10" x14ac:dyDescent="0.35">
      <c r="A1154" s="1" t="s">
        <v>3</v>
      </c>
      <c r="B1154" s="1" t="s">
        <v>1989</v>
      </c>
      <c r="C1154" s="1">
        <v>233121</v>
      </c>
      <c r="D1154" s="1" t="s">
        <v>3</v>
      </c>
      <c r="E1154" s="1" t="s">
        <v>2067</v>
      </c>
      <c r="F1154" s="4" t="s">
        <v>3</v>
      </c>
      <c r="G1154" s="1" t="s">
        <v>8</v>
      </c>
      <c r="H1154" s="3" t="str">
        <f t="shared" si="17"/>
        <v>Commercial</v>
      </c>
      <c r="I1154" s="3" t="str">
        <f>IF(IFERROR(SEARCH("N/A",CID_DB[[#This Row],[ NSN ]]),-1)&lt;&gt;-1,"",LEFT(SUBSTITUTE(SUBSTITUTE(SUBSTITUTE(SUBSTITUTE(SUBSTITUTE(CID_DB[[#This Row],[ NSN ]],"-","")," ","")," ",""),"‐",""),"NA",""),13))</f>
        <v/>
      </c>
      <c r="J1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233121||Pressure spring for locking pin|</v>
      </c>
    </row>
    <row r="1155" spans="1:10" x14ac:dyDescent="0.35">
      <c r="A1155" s="1" t="s">
        <v>3</v>
      </c>
      <c r="B1155" s="1" t="s">
        <v>1989</v>
      </c>
      <c r="C1155" s="1">
        <v>986544</v>
      </c>
      <c r="D1155" s="1" t="s">
        <v>3</v>
      </c>
      <c r="E1155" s="1" t="s">
        <v>2068</v>
      </c>
      <c r="F1155" s="4" t="s">
        <v>3</v>
      </c>
      <c r="G1155" s="1" t="s">
        <v>8</v>
      </c>
      <c r="H1155" s="3" t="str">
        <f t="shared" ref="H1155:H1218" si="18">IF(G1155="Y - CID","Commercial",IF(G1155="N - CID","Other Than Commercial","N/A"))</f>
        <v>Commercial</v>
      </c>
      <c r="I1155" s="3" t="str">
        <f>IF(IFERROR(SEARCH("N/A",CID_DB[[#This Row],[ NSN ]]),-1)&lt;&gt;-1,"",LEFT(SUBSTITUTE(SUBSTITUTE(SUBSTITUTE(SUBSTITUTE(SUBSTITUTE(CID_DB[[#This Row],[ NSN ]],"-","")," ","")," ",""),"‐",""),"NA",""),13))</f>
        <v/>
      </c>
      <c r="J1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986544||Clamping sleeve for locking pin|</v>
      </c>
    </row>
    <row r="1156" spans="1:10" x14ac:dyDescent="0.35">
      <c r="A1156" s="1" t="s">
        <v>3</v>
      </c>
      <c r="B1156" s="1" t="s">
        <v>1989</v>
      </c>
      <c r="C1156" s="1">
        <v>236687</v>
      </c>
      <c r="D1156" s="1" t="s">
        <v>3</v>
      </c>
      <c r="E1156" s="1" t="s">
        <v>2069</v>
      </c>
      <c r="F1156" s="4" t="s">
        <v>3</v>
      </c>
      <c r="G1156" s="1" t="s">
        <v>8</v>
      </c>
      <c r="H1156" s="3" t="str">
        <f t="shared" si="18"/>
        <v>Commercial</v>
      </c>
      <c r="I1156" s="3" t="str">
        <f>IF(IFERROR(SEARCH("N/A",CID_DB[[#This Row],[ NSN ]]),-1)&lt;&gt;-1,"",LEFT(SUBSTITUTE(SUBSTITUTE(SUBSTITUTE(SUBSTITUTE(SUBSTITUTE(CID_DB[[#This Row],[ NSN ]],"-","")," ","")," ",""),"‐",""),"NA",""),13))</f>
        <v/>
      </c>
      <c r="J1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236687||Stop pin|</v>
      </c>
    </row>
    <row r="1157" spans="1:10" x14ac:dyDescent="0.35">
      <c r="A1157" s="1" t="s">
        <v>3</v>
      </c>
      <c r="B1157" s="1" t="s">
        <v>1989</v>
      </c>
      <c r="C1157" s="1">
        <v>233136</v>
      </c>
      <c r="D1157" s="1" t="s">
        <v>3</v>
      </c>
      <c r="E1157" s="1" t="s">
        <v>2070</v>
      </c>
      <c r="F1157" s="4" t="s">
        <v>3</v>
      </c>
      <c r="G1157" s="1" t="s">
        <v>8</v>
      </c>
      <c r="H1157" s="3" t="str">
        <f t="shared" si="18"/>
        <v>Commercial</v>
      </c>
      <c r="I1157" s="3" t="str">
        <f>IF(IFERROR(SEARCH("N/A",CID_DB[[#This Row],[ NSN ]]),-1)&lt;&gt;-1,"",LEFT(SUBSTITUTE(SUBSTITUTE(SUBSTITUTE(SUBSTITUTE(SUBSTITUTE(CID_DB[[#This Row],[ NSN ]],"-","")," ","")," ",""),"‐",""),"NA",""),13))</f>
        <v/>
      </c>
      <c r="J1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233136||Pressure spring for stop pin|</v>
      </c>
    </row>
    <row r="1158" spans="1:10" x14ac:dyDescent="0.35">
      <c r="A1158" s="1" t="s">
        <v>3</v>
      </c>
      <c r="B1158" s="1" t="s">
        <v>1989</v>
      </c>
      <c r="C1158" s="1">
        <v>979522</v>
      </c>
      <c r="D1158" s="1" t="s">
        <v>3</v>
      </c>
      <c r="E1158" s="1" t="s">
        <v>2071</v>
      </c>
      <c r="F1158" s="4" t="s">
        <v>3</v>
      </c>
      <c r="G1158" s="1" t="s">
        <v>8</v>
      </c>
      <c r="H1158" s="3" t="str">
        <f t="shared" si="18"/>
        <v>Commercial</v>
      </c>
      <c r="I1158" s="3" t="str">
        <f>IF(IFERROR(SEARCH("N/A",CID_DB[[#This Row],[ NSN ]]),-1)&lt;&gt;-1,"",LEFT(SUBSTITUTE(SUBSTITUTE(SUBSTITUTE(SUBSTITUTE(SUBSTITUTE(CID_DB[[#This Row],[ NSN ]],"-","")," ","")," ",""),"‐",""),"NA",""),13))</f>
        <v/>
      </c>
      <c r="J1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979522||Cylinder head screw|</v>
      </c>
    </row>
    <row r="1159" spans="1:10" x14ac:dyDescent="0.35">
      <c r="A1159" s="1" t="s">
        <v>3</v>
      </c>
      <c r="B1159" s="1" t="s">
        <v>1989</v>
      </c>
      <c r="C1159" s="1">
        <v>233117</v>
      </c>
      <c r="D1159" s="1" t="s">
        <v>3</v>
      </c>
      <c r="E1159" s="1" t="s">
        <v>2072</v>
      </c>
      <c r="F1159" s="4" t="s">
        <v>3</v>
      </c>
      <c r="G1159" s="1" t="s">
        <v>8</v>
      </c>
      <c r="H1159" s="3" t="str">
        <f t="shared" si="18"/>
        <v>Commercial</v>
      </c>
      <c r="I1159" s="3" t="str">
        <f>IF(IFERROR(SEARCH("N/A",CID_DB[[#This Row],[ NSN ]]),-1)&lt;&gt;-1,"",LEFT(SUBSTITUTE(SUBSTITUTE(SUBSTITUTE(SUBSTITUTE(SUBSTITUTE(CID_DB[[#This Row],[ NSN ]],"-","")," ","")," ",""),"‐",""),"NA",""),13))</f>
        <v/>
      </c>
      <c r="J1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233117||Locking pin, compl.|</v>
      </c>
    </row>
    <row r="1160" spans="1:10" x14ac:dyDescent="0.35">
      <c r="A1160" s="1" t="s">
        <v>3</v>
      </c>
      <c r="B1160" s="1" t="s">
        <v>1989</v>
      </c>
      <c r="C1160" s="1">
        <v>233115</v>
      </c>
      <c r="D1160" s="1" t="s">
        <v>3</v>
      </c>
      <c r="E1160" s="1" t="s">
        <v>2073</v>
      </c>
      <c r="F1160" s="4" t="s">
        <v>3</v>
      </c>
      <c r="G1160" s="1" t="s">
        <v>8</v>
      </c>
      <c r="H1160" s="3" t="str">
        <f t="shared" si="18"/>
        <v>Commercial</v>
      </c>
      <c r="I1160" s="3" t="str">
        <f>IF(IFERROR(SEARCH("N/A",CID_DB[[#This Row],[ NSN ]]),-1)&lt;&gt;-1,"",LEFT(SUBSTITUTE(SUBSTITUTE(SUBSTITUTE(SUBSTITUTE(SUBSTITUTE(CID_DB[[#This Row],[ NSN ]],"-","")," ","")," ",""),"‐",""),"NA",""),13))</f>
        <v/>
      </c>
      <c r="J1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233115||Stop pin for locking pin (2x)|</v>
      </c>
    </row>
    <row r="1161" spans="1:10" x14ac:dyDescent="0.35">
      <c r="A1161" s="1" t="s">
        <v>3</v>
      </c>
      <c r="B1161" s="1" t="s">
        <v>1989</v>
      </c>
      <c r="C1161" s="1">
        <v>233116</v>
      </c>
      <c r="D1161" s="1" t="s">
        <v>3</v>
      </c>
      <c r="E1161" s="1" t="s">
        <v>2074</v>
      </c>
      <c r="F1161" s="4" t="s">
        <v>3</v>
      </c>
      <c r="G1161" s="1" t="s">
        <v>8</v>
      </c>
      <c r="H1161" s="3" t="str">
        <f t="shared" si="18"/>
        <v>Commercial</v>
      </c>
      <c r="I1161" s="3" t="str">
        <f>IF(IFERROR(SEARCH("N/A",CID_DB[[#This Row],[ NSN ]]),-1)&lt;&gt;-1,"",LEFT(SUBSTITUTE(SUBSTITUTE(SUBSTITUTE(SUBSTITUTE(SUBSTITUTE(CID_DB[[#This Row],[ NSN ]],"-","")," ","")," ",""),"‐",""),"NA",""),13))</f>
        <v/>
      </c>
      <c r="J1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233116||Pressure spring for stop pin (2x)|</v>
      </c>
    </row>
    <row r="1162" spans="1:10" x14ac:dyDescent="0.35">
      <c r="A1162" s="1" t="s">
        <v>3</v>
      </c>
      <c r="B1162" s="1" t="s">
        <v>1989</v>
      </c>
      <c r="C1162" s="1">
        <v>967374</v>
      </c>
      <c r="D1162" s="1" t="s">
        <v>3</v>
      </c>
      <c r="E1162" s="1" t="s">
        <v>2075</v>
      </c>
      <c r="F1162" s="4" t="s">
        <v>3</v>
      </c>
      <c r="G1162" s="1" t="s">
        <v>8</v>
      </c>
      <c r="H1162" s="3" t="str">
        <f t="shared" si="18"/>
        <v>Commercial</v>
      </c>
      <c r="I1162" s="3" t="str">
        <f>IF(IFERROR(SEARCH("N/A",CID_DB[[#This Row],[ NSN ]]),-1)&lt;&gt;-1,"",LEFT(SUBSTITUTE(SUBSTITUTE(SUBSTITUTE(SUBSTITUTE(SUBSTITUTE(CID_DB[[#This Row],[ NSN ]],"-","")," ","")," ",""),"‐",""),"NA",""),13))</f>
        <v/>
      </c>
      <c r="J1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967374||Cylindrical pin for stop pin|</v>
      </c>
    </row>
    <row r="1163" spans="1:10" x14ac:dyDescent="0.35">
      <c r="A1163" s="1" t="s">
        <v>3</v>
      </c>
      <c r="B1163" s="1" t="s">
        <v>1989</v>
      </c>
      <c r="C1163" s="1">
        <v>237506</v>
      </c>
      <c r="D1163" s="1" t="s">
        <v>3</v>
      </c>
      <c r="E1163" s="1" t="s">
        <v>1806</v>
      </c>
      <c r="F1163" s="4" t="s">
        <v>3</v>
      </c>
      <c r="G1163" s="1" t="s">
        <v>8</v>
      </c>
      <c r="H1163" s="3" t="str">
        <f t="shared" si="18"/>
        <v>Commercial</v>
      </c>
      <c r="I1163" s="3" t="str">
        <f>IF(IFERROR(SEARCH("N/A",CID_DB[[#This Row],[ NSN ]]),-1)&lt;&gt;-1,"",LEFT(SUBSTITUTE(SUBSTITUTE(SUBSTITUTE(SUBSTITUTE(SUBSTITUTE(CID_DB[[#This Row],[ NSN ]],"-","")," ","")," ",""),"‐",""),"NA",""),13))</f>
        <v/>
      </c>
      <c r="J1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237506||Nut|</v>
      </c>
    </row>
    <row r="1164" spans="1:10" x14ac:dyDescent="0.35">
      <c r="A1164" s="1" t="s">
        <v>3</v>
      </c>
      <c r="B1164" s="1" t="s">
        <v>1989</v>
      </c>
      <c r="C1164" s="1">
        <v>233760</v>
      </c>
      <c r="D1164" s="1" t="s">
        <v>3</v>
      </c>
      <c r="E1164" s="1" t="s">
        <v>2076</v>
      </c>
      <c r="F1164" s="4" t="s">
        <v>3</v>
      </c>
      <c r="G1164" s="1" t="s">
        <v>8</v>
      </c>
      <c r="H1164" s="3" t="str">
        <f t="shared" si="18"/>
        <v>Commercial</v>
      </c>
      <c r="I1164" s="3" t="str">
        <f>IF(IFERROR(SEARCH("N/A",CID_DB[[#This Row],[ NSN ]]),-1)&lt;&gt;-1,"",LEFT(SUBSTITUTE(SUBSTITUTE(SUBSTITUTE(SUBSTITUTE(SUBSTITUTE(CID_DB[[#This Row],[ NSN ]],"-","")," ","")," ",""),"‐",""),"NA",""),13))</f>
        <v/>
      </c>
      <c r="J1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233760||Recoil Spring|</v>
      </c>
    </row>
    <row r="1165" spans="1:10" x14ac:dyDescent="0.35">
      <c r="A1165" s="1" t="s">
        <v>3</v>
      </c>
      <c r="B1165" s="1" t="s">
        <v>1989</v>
      </c>
      <c r="C1165" s="1">
        <v>239027</v>
      </c>
      <c r="D1165" s="1" t="s">
        <v>3</v>
      </c>
      <c r="E1165" s="1" t="s">
        <v>2077</v>
      </c>
      <c r="F1165" s="4" t="s">
        <v>3</v>
      </c>
      <c r="G1165" s="1" t="s">
        <v>8</v>
      </c>
      <c r="H1165" s="3" t="str">
        <f t="shared" si="18"/>
        <v>Commercial</v>
      </c>
      <c r="I1165" s="3" t="str">
        <f>IF(IFERROR(SEARCH("N/A",CID_DB[[#This Row],[ NSN ]]),-1)&lt;&gt;-1,"",LEFT(SUBSTITUTE(SUBSTITUTE(SUBSTITUTE(SUBSTITUTE(SUBSTITUTE(CID_DB[[#This Row],[ NSN ]],"-","")," ","")," ",""),"‐",""),"NA",""),13))</f>
        <v/>
      </c>
      <c r="J1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239027||Extension for buttstock, compl.|</v>
      </c>
    </row>
    <row r="1166" spans="1:10" x14ac:dyDescent="0.35">
      <c r="A1166" s="1" t="s">
        <v>3</v>
      </c>
      <c r="B1166" s="1" t="s">
        <v>1989</v>
      </c>
      <c r="C1166" s="1">
        <v>354929</v>
      </c>
      <c r="D1166" s="1" t="s">
        <v>3</v>
      </c>
      <c r="E1166" s="1" t="s">
        <v>2078</v>
      </c>
      <c r="F1166" s="4" t="s">
        <v>3</v>
      </c>
      <c r="G1166" s="1" t="s">
        <v>8</v>
      </c>
      <c r="H1166" s="3" t="str">
        <f t="shared" si="18"/>
        <v>Commercial</v>
      </c>
      <c r="I1166" s="3" t="str">
        <f>IF(IFERROR(SEARCH("N/A",CID_DB[[#This Row],[ NSN ]]),-1)&lt;&gt;-1,"",LEFT(SUBSTITUTE(SUBSTITUTE(SUBSTITUTE(SUBSTITUTE(SUBSTITUTE(CID_DB[[#This Row],[ NSN ]],"-","")," ","")," ",""),"‐",""),"NA",""),13))</f>
        <v/>
      </c>
      <c r="J1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354929||Headspace, NoGo Gauge|</v>
      </c>
    </row>
    <row r="1167" spans="1:10" x14ac:dyDescent="0.35">
      <c r="A1167" s="1" t="s">
        <v>3</v>
      </c>
      <c r="B1167" s="1" t="s">
        <v>1989</v>
      </c>
      <c r="C1167" s="1">
        <v>354927</v>
      </c>
      <c r="D1167" s="1" t="s">
        <v>3</v>
      </c>
      <c r="E1167" s="1" t="s">
        <v>2079</v>
      </c>
      <c r="F1167" s="4" t="s">
        <v>3</v>
      </c>
      <c r="G1167" s="1" t="s">
        <v>8</v>
      </c>
      <c r="H1167" s="3" t="str">
        <f t="shared" si="18"/>
        <v>Commercial</v>
      </c>
      <c r="I1167" s="3" t="str">
        <f>IF(IFERROR(SEARCH("N/A",CID_DB[[#This Row],[ NSN ]]),-1)&lt;&gt;-1,"",LEFT(SUBSTITUTE(SUBSTITUTE(SUBSTITUTE(SUBSTITUTE(SUBSTITUTE(CID_DB[[#This Row],[ NSN ]],"-","")," ","")," ",""),"‐",""),"NA",""),13))</f>
        <v/>
      </c>
      <c r="J1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354927||Headspace, Go Gauge|</v>
      </c>
    </row>
    <row r="1168" spans="1:10" x14ac:dyDescent="0.35">
      <c r="A1168" s="1" t="s">
        <v>3</v>
      </c>
      <c r="B1168" s="1" t="s">
        <v>1989</v>
      </c>
      <c r="C1168" s="1">
        <v>354260</v>
      </c>
      <c r="D1168" s="1" t="s">
        <v>3</v>
      </c>
      <c r="E1168" s="1" t="s">
        <v>2080</v>
      </c>
      <c r="F1168" s="4" t="s">
        <v>3</v>
      </c>
      <c r="G1168" s="1" t="s">
        <v>8</v>
      </c>
      <c r="H1168" s="3" t="str">
        <f t="shared" si="18"/>
        <v>Commercial</v>
      </c>
      <c r="I1168" s="3" t="str">
        <f>IF(IFERROR(SEARCH("N/A",CID_DB[[#This Row],[ NSN ]]),-1)&lt;&gt;-1,"",LEFT(SUBSTITUTE(SUBSTITUTE(SUBSTITUTE(SUBSTITUTE(SUBSTITUTE(CID_DB[[#This Row],[ NSN ]],"-","")," ","")," ",""),"‐",""),"NA",""),13))</f>
        <v/>
      </c>
      <c r="J1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354260||No Go Barrel Gauge|</v>
      </c>
    </row>
    <row r="1169" spans="1:10" x14ac:dyDescent="0.35">
      <c r="A1169" s="1" t="s">
        <v>3</v>
      </c>
      <c r="B1169" s="1" t="s">
        <v>1989</v>
      </c>
      <c r="C1169" s="1">
        <v>353626</v>
      </c>
      <c r="D1169" s="1" t="s">
        <v>3</v>
      </c>
      <c r="E1169" s="1" t="s">
        <v>2081</v>
      </c>
      <c r="F1169" s="4" t="s">
        <v>3</v>
      </c>
      <c r="G1169" s="1" t="s">
        <v>8</v>
      </c>
      <c r="H1169" s="3" t="str">
        <f t="shared" si="18"/>
        <v>Commercial</v>
      </c>
      <c r="I1169" s="3" t="str">
        <f>IF(IFERROR(SEARCH("N/A",CID_DB[[#This Row],[ NSN ]]),-1)&lt;&gt;-1,"",LEFT(SUBSTITUTE(SUBSTITUTE(SUBSTITUTE(SUBSTITUTE(SUBSTITUTE(CID_DB[[#This Row],[ NSN ]],"-","")," ","")," ",""),"‐",""),"NA",""),13))</f>
        <v/>
      </c>
      <c r="J1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353626||Firing Pin Protrusion Gauge|</v>
      </c>
    </row>
    <row r="1170" spans="1:10" x14ac:dyDescent="0.35">
      <c r="A1170" s="1" t="s">
        <v>3</v>
      </c>
      <c r="B1170" s="1" t="s">
        <v>1989</v>
      </c>
      <c r="C1170" s="1">
        <v>353111</v>
      </c>
      <c r="D1170" s="1" t="s">
        <v>3</v>
      </c>
      <c r="E1170" s="1" t="s">
        <v>2082</v>
      </c>
      <c r="F1170" s="4" t="s">
        <v>3</v>
      </c>
      <c r="G1170" s="1" t="s">
        <v>8</v>
      </c>
      <c r="H1170" s="3" t="str">
        <f t="shared" si="18"/>
        <v>Commercial</v>
      </c>
      <c r="I1170" s="3" t="str">
        <f>IF(IFERROR(SEARCH("N/A",CID_DB[[#This Row],[ NSN ]]),-1)&lt;&gt;-1,"",LEFT(SUBSTITUTE(SUBSTITUTE(SUBSTITUTE(SUBSTITUTE(SUBSTITUTE(CID_DB[[#This Row],[ NSN ]],"-","")," ","")," ",""),"‐",""),"NA",""),13))</f>
        <v/>
      </c>
      <c r="J1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353111||Counter Bracket, Mandrell|</v>
      </c>
    </row>
    <row r="1171" spans="1:10" x14ac:dyDescent="0.35">
      <c r="A1171" s="1" t="s">
        <v>3</v>
      </c>
      <c r="B1171" s="1" t="s">
        <v>1989</v>
      </c>
      <c r="C1171" s="1">
        <v>986461</v>
      </c>
      <c r="D1171" s="1" t="s">
        <v>3</v>
      </c>
      <c r="E1171" s="1" t="s">
        <v>2083</v>
      </c>
      <c r="F1171" s="4" t="s">
        <v>3</v>
      </c>
      <c r="G1171" s="1" t="s">
        <v>8</v>
      </c>
      <c r="H1171" s="3" t="str">
        <f t="shared" si="18"/>
        <v>Commercial</v>
      </c>
      <c r="I1171" s="3" t="str">
        <f>IF(IFERROR(SEARCH("N/A",CID_DB[[#This Row],[ NSN ]]),-1)&lt;&gt;-1,"",LEFT(SUBSTITUTE(SUBSTITUTE(SUBSTITUTE(SUBSTITUTE(SUBSTITUTE(CID_DB[[#This Row],[ NSN ]],"-","")," ","")," ",""),"‐",""),"NA",""),13))</f>
        <v/>
      </c>
      <c r="J1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986461||Torque Wrench 40200Nm|</v>
      </c>
    </row>
    <row r="1172" spans="1:10" x14ac:dyDescent="0.35">
      <c r="A1172" s="1" t="s">
        <v>3</v>
      </c>
      <c r="B1172" s="1" t="s">
        <v>1989</v>
      </c>
      <c r="C1172" s="1">
        <v>353499</v>
      </c>
      <c r="D1172" s="1" t="s">
        <v>3</v>
      </c>
      <c r="E1172" s="1" t="s">
        <v>2084</v>
      </c>
      <c r="F1172" s="4" t="s">
        <v>3</v>
      </c>
      <c r="G1172" s="1" t="s">
        <v>8</v>
      </c>
      <c r="H1172" s="3" t="str">
        <f t="shared" si="18"/>
        <v>Commercial</v>
      </c>
      <c r="I1172" s="3" t="str">
        <f>IF(IFERROR(SEARCH("N/A",CID_DB[[#This Row],[ NSN ]]),-1)&lt;&gt;-1,"",LEFT(SUBSTITUTE(SUBSTITUTE(SUBSTITUTE(SUBSTITUTE(SUBSTITUTE(CID_DB[[#This Row],[ NSN ]],"-","")," ","")," ",""),"‐",""),"NA",""),13))</f>
        <v/>
      </c>
      <c r="J1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353499||Assembly Wrench|</v>
      </c>
    </row>
    <row r="1173" spans="1:10" x14ac:dyDescent="0.35">
      <c r="A1173" s="1" t="s">
        <v>3</v>
      </c>
      <c r="B1173" s="1" t="s">
        <v>1989</v>
      </c>
      <c r="C1173" s="1">
        <v>353186</v>
      </c>
      <c r="D1173" s="1" t="s">
        <v>3</v>
      </c>
      <c r="E1173" s="1" t="s">
        <v>2085</v>
      </c>
      <c r="F1173" s="4" t="s">
        <v>3</v>
      </c>
      <c r="G1173" s="1" t="s">
        <v>8</v>
      </c>
      <c r="H1173" s="3" t="str">
        <f t="shared" si="18"/>
        <v>Commercial</v>
      </c>
      <c r="I1173" s="3" t="str">
        <f>IF(IFERROR(SEARCH("N/A",CID_DB[[#This Row],[ NSN ]]),-1)&lt;&gt;-1,"",LEFT(SUBSTITUTE(SUBSTITUTE(SUBSTITUTE(SUBSTITUTE(SUBSTITUTE(CID_DB[[#This Row],[ NSN ]],"-","")," ","")," ",""),"‐",""),"NA",""),13))</f>
        <v/>
      </c>
      <c r="J1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353186||Extractor Clearance Gauge|</v>
      </c>
    </row>
    <row r="1174" spans="1:10" x14ac:dyDescent="0.35">
      <c r="A1174" s="1" t="s">
        <v>3</v>
      </c>
      <c r="B1174" s="1" t="s">
        <v>1989</v>
      </c>
      <c r="C1174" s="1">
        <v>205382</v>
      </c>
      <c r="D1174" s="1" t="s">
        <v>3</v>
      </c>
      <c r="E1174" s="1" t="s">
        <v>2012</v>
      </c>
      <c r="F1174" s="4" t="s">
        <v>3</v>
      </c>
      <c r="G1174" s="1" t="s">
        <v>8</v>
      </c>
      <c r="H1174" s="3" t="str">
        <f t="shared" si="18"/>
        <v>Commercial</v>
      </c>
      <c r="I1174" s="3" t="str">
        <f>IF(IFERROR(SEARCH("N/A",CID_DB[[#This Row],[ NSN ]]),-1)&lt;&gt;-1,"",LEFT(SUBSTITUTE(SUBSTITUTE(SUBSTITUTE(SUBSTITUTE(SUBSTITUTE(CID_DB[[#This Row],[ NSN ]],"-","")," ","")," ",""),"‐",""),"NA",""),13))</f>
        <v/>
      </c>
      <c r="J1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205382||Gas piston|</v>
      </c>
    </row>
    <row r="1175" spans="1:10" x14ac:dyDescent="0.35">
      <c r="A1175" s="1" t="s">
        <v>3</v>
      </c>
      <c r="B1175" s="1" t="s">
        <v>1989</v>
      </c>
      <c r="C1175" s="1">
        <v>205383</v>
      </c>
      <c r="D1175" s="1" t="s">
        <v>3</v>
      </c>
      <c r="E1175" s="1" t="s">
        <v>2013</v>
      </c>
      <c r="F1175" s="4" t="s">
        <v>3</v>
      </c>
      <c r="G1175" s="1" t="s">
        <v>8</v>
      </c>
      <c r="H1175" s="3" t="str">
        <f t="shared" si="18"/>
        <v>Commercial</v>
      </c>
      <c r="I1175" s="3" t="str">
        <f>IF(IFERROR(SEARCH("N/A",CID_DB[[#This Row],[ NSN ]]),-1)&lt;&gt;-1,"",LEFT(SUBSTITUTE(SUBSTITUTE(SUBSTITUTE(SUBSTITUTE(SUBSTITUTE(CID_DB[[#This Row],[ NSN ]],"-","")," ","")," ",""),"‐",""),"NA",""),13))</f>
        <v/>
      </c>
      <c r="J1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205383||Gas piston ring|</v>
      </c>
    </row>
    <row r="1176" spans="1:10" x14ac:dyDescent="0.35">
      <c r="A1176" s="1" t="s">
        <v>3</v>
      </c>
      <c r="B1176" s="1" t="s">
        <v>1989</v>
      </c>
      <c r="C1176" s="1">
        <v>51000274</v>
      </c>
      <c r="D1176" s="1" t="s">
        <v>3</v>
      </c>
      <c r="E1176" s="1" t="s">
        <v>2086</v>
      </c>
      <c r="F1176" s="4" t="s">
        <v>3</v>
      </c>
      <c r="G1176" s="1" t="s">
        <v>8</v>
      </c>
      <c r="H1176" s="3" t="str">
        <f t="shared" si="18"/>
        <v>Commercial</v>
      </c>
      <c r="I1176" s="3" t="str">
        <f>IF(IFERROR(SEARCH("N/A",CID_DB[[#This Row],[ NSN ]]),-1)&lt;&gt;-1,"",LEFT(SUBSTITUTE(SUBSTITUTE(SUBSTITUTE(SUBSTITUTE(SUBSTITUTE(CID_DB[[#This Row],[ NSN ]],"-","")," ","")," ",""),"‐",""),"NA",""),13))</f>
        <v/>
      </c>
      <c r="J1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51000274||Forging mandrel HK417A2 1 in 8" twist|</v>
      </c>
    </row>
    <row r="1177" spans="1:10" x14ac:dyDescent="0.35">
      <c r="A1177" s="1" t="s">
        <v>3</v>
      </c>
      <c r="B1177" s="1" t="s">
        <v>1989</v>
      </c>
      <c r="C1177" s="1">
        <v>50250176</v>
      </c>
      <c r="D1177" s="1" t="s">
        <v>3</v>
      </c>
      <c r="E1177" s="1" t="s">
        <v>2087</v>
      </c>
      <c r="F1177" s="4" t="s">
        <v>3</v>
      </c>
      <c r="G1177" s="1" t="s">
        <v>8</v>
      </c>
      <c r="H1177" s="3" t="str">
        <f t="shared" si="18"/>
        <v>Commercial</v>
      </c>
      <c r="I1177" s="3" t="str">
        <f>IF(IFERROR(SEARCH("N/A",CID_DB[[#This Row],[ NSN ]]),-1)&lt;&gt;-1,"",LEFT(SUBSTITUTE(SUBSTITUTE(SUBSTITUTE(SUBSTITUTE(SUBSTITUTE(CID_DB[[#This Row],[ NSN ]],"-","")," ","")," ",""),"‐",""),"NA",""),13))</f>
        <v/>
      </c>
      <c r="J1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50250176||Barrel, 16.3", 1/8" Twist|</v>
      </c>
    </row>
    <row r="1178" spans="1:10" x14ac:dyDescent="0.35">
      <c r="A1178" s="1" t="s">
        <v>3</v>
      </c>
      <c r="B1178" s="1" t="s">
        <v>1989</v>
      </c>
      <c r="C1178" s="1">
        <v>237503</v>
      </c>
      <c r="D1178" s="1" t="s">
        <v>3</v>
      </c>
      <c r="E1178" s="1" t="s">
        <v>2088</v>
      </c>
      <c r="F1178" s="4" t="s">
        <v>3</v>
      </c>
      <c r="G1178" s="1" t="s">
        <v>8</v>
      </c>
      <c r="H1178" s="3" t="str">
        <f t="shared" si="18"/>
        <v>Commercial</v>
      </c>
      <c r="I1178" s="3" t="str">
        <f>IF(IFERROR(SEARCH("N/A",CID_DB[[#This Row],[ NSN ]]),-1)&lt;&gt;-1,"",LEFT(SUBSTITUTE(SUBSTITUTE(SUBSTITUTE(SUBSTITUTE(SUBSTITUTE(CID_DB[[#This Row],[ NSN ]],"-","")," ","")," ",""),"‐",""),"NA",""),13))</f>
        <v/>
      </c>
      <c r="J1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237503||Barrel, 16.3", 1/11" Twist|</v>
      </c>
    </row>
    <row r="1179" spans="1:10" x14ac:dyDescent="0.35">
      <c r="A1179" s="1" t="s">
        <v>3</v>
      </c>
      <c r="B1179" s="1" t="s">
        <v>1989</v>
      </c>
      <c r="C1179" s="1">
        <v>253945</v>
      </c>
      <c r="D1179" s="1" t="s">
        <v>3</v>
      </c>
      <c r="E1179" s="1" t="s">
        <v>2089</v>
      </c>
      <c r="F1179" s="4" t="s">
        <v>3</v>
      </c>
      <c r="G1179" s="1" t="s">
        <v>8</v>
      </c>
      <c r="H1179" s="3" t="str">
        <f t="shared" si="18"/>
        <v>Commercial</v>
      </c>
      <c r="I1179" s="3" t="str">
        <f>IF(IFERROR(SEARCH("N/A",CID_DB[[#This Row],[ NSN ]]),-1)&lt;&gt;-1,"",LEFT(SUBSTITUTE(SUBSTITUTE(SUBSTITUTE(SUBSTITUTE(SUBSTITUTE(CID_DB[[#This Row],[ NSN ]],"-","")," ","")," ",""),"‐",""),"NA",""),13))</f>
        <v/>
      </c>
      <c r="J1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253945||SDMR Upper Receiver kit w/barrel|</v>
      </c>
    </row>
    <row r="1180" spans="1:10" x14ac:dyDescent="0.35">
      <c r="A1180" s="1" t="s">
        <v>3</v>
      </c>
      <c r="B1180" s="1" t="s">
        <v>1989</v>
      </c>
      <c r="C1180" s="1">
        <v>237509</v>
      </c>
      <c r="D1180" s="1" t="s">
        <v>3</v>
      </c>
      <c r="E1180" s="1" t="s">
        <v>2090</v>
      </c>
      <c r="F1180" s="4" t="s">
        <v>3</v>
      </c>
      <c r="G1180" s="1" t="s">
        <v>8</v>
      </c>
      <c r="H1180" s="3" t="str">
        <f t="shared" si="18"/>
        <v>Commercial</v>
      </c>
      <c r="I1180" s="3" t="str">
        <f>IF(IFERROR(SEARCH("N/A",CID_DB[[#This Row],[ NSN ]]),-1)&lt;&gt;-1,"",LEFT(SUBSTITUTE(SUBSTITUTE(SUBSTITUTE(SUBSTITUTE(SUBSTITUTE(CID_DB[[#This Row],[ NSN ]],"-","")," ","")," ",""),"‐",""),"NA",""),13))</f>
        <v/>
      </c>
      <c r="J1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237509||Pistol Grip Kit, complete|</v>
      </c>
    </row>
    <row r="1181" spans="1:10" x14ac:dyDescent="0.35">
      <c r="A1181" s="1" t="s">
        <v>3</v>
      </c>
      <c r="B1181" s="1" t="s">
        <v>1989</v>
      </c>
      <c r="C1181" s="1">
        <v>237508</v>
      </c>
      <c r="D1181" s="1" t="s">
        <v>3</v>
      </c>
      <c r="E1181" s="1" t="s">
        <v>2091</v>
      </c>
      <c r="F1181" s="4" t="s">
        <v>3</v>
      </c>
      <c r="G1181" s="1" t="s">
        <v>8</v>
      </c>
      <c r="H1181" s="3" t="str">
        <f t="shared" si="18"/>
        <v>Commercial</v>
      </c>
      <c r="I1181" s="3" t="str">
        <f>IF(IFERROR(SEARCH("N/A",CID_DB[[#This Row],[ NSN ]]),-1)&lt;&gt;-1,"",LEFT(SUBSTITUTE(SUBSTITUTE(SUBSTITUTE(SUBSTITUTE(SUBSTITUTE(CID_DB[[#This Row],[ NSN ]],"-","")," ","")," ",""),"‐",""),"NA",""),13))</f>
        <v/>
      </c>
      <c r="J1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237508||Pistol Grip|</v>
      </c>
    </row>
    <row r="1182" spans="1:10" x14ac:dyDescent="0.35">
      <c r="A1182" s="1" t="s">
        <v>3</v>
      </c>
      <c r="B1182" s="1" t="s">
        <v>1989</v>
      </c>
      <c r="C1182" s="1">
        <v>236600</v>
      </c>
      <c r="D1182" s="1" t="s">
        <v>3</v>
      </c>
      <c r="E1182" s="1" t="s">
        <v>2092</v>
      </c>
      <c r="F1182" s="4" t="s">
        <v>3</v>
      </c>
      <c r="G1182" s="1" t="s">
        <v>8</v>
      </c>
      <c r="H1182" s="3" t="str">
        <f t="shared" si="18"/>
        <v>Commercial</v>
      </c>
      <c r="I1182" s="3" t="str">
        <f>IF(IFERROR(SEARCH("N/A",CID_DB[[#This Row],[ NSN ]]),-1)&lt;&gt;-1,"",LEFT(SUBSTITUTE(SUBSTITUTE(SUBSTITUTE(SUBSTITUTE(SUBSTITUTE(CID_DB[[#This Row],[ NSN ]],"-","")," ","")," ",""),"‐",""),"NA",""),13))</f>
        <v/>
      </c>
      <c r="J1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236600||Cover, complete|</v>
      </c>
    </row>
    <row r="1183" spans="1:10" x14ac:dyDescent="0.35">
      <c r="A1183" s="1" t="s">
        <v>3</v>
      </c>
      <c r="B1183" s="1" t="s">
        <v>1989</v>
      </c>
      <c r="C1183" s="1">
        <v>236602</v>
      </c>
      <c r="D1183" s="1" t="s">
        <v>3</v>
      </c>
      <c r="E1183" s="1" t="s">
        <v>2093</v>
      </c>
      <c r="F1183" s="4" t="s">
        <v>3</v>
      </c>
      <c r="G1183" s="1" t="s">
        <v>8</v>
      </c>
      <c r="H1183" s="3" t="str">
        <f t="shared" si="18"/>
        <v>Commercial</v>
      </c>
      <c r="I1183" s="3" t="str">
        <f>IF(IFERROR(SEARCH("N/A",CID_DB[[#This Row],[ NSN ]]),-1)&lt;&gt;-1,"",LEFT(SUBSTITUTE(SUBSTITUTE(SUBSTITUTE(SUBSTITUTE(SUBSTITUTE(CID_DB[[#This Row],[ NSN ]],"-","")," ","")," ",""),"‐",""),"NA",""),13))</f>
        <v/>
      </c>
      <c r="J1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236602||Cover|</v>
      </c>
    </row>
    <row r="1184" spans="1:10" x14ac:dyDescent="0.35">
      <c r="A1184" s="1" t="s">
        <v>3</v>
      </c>
      <c r="B1184" s="1" t="s">
        <v>1989</v>
      </c>
      <c r="C1184" s="1">
        <v>978460</v>
      </c>
      <c r="D1184" s="1" t="s">
        <v>3</v>
      </c>
      <c r="E1184" s="1" t="s">
        <v>2094</v>
      </c>
      <c r="F1184" s="4" t="s">
        <v>3</v>
      </c>
      <c r="G1184" s="1" t="s">
        <v>8</v>
      </c>
      <c r="H1184" s="3" t="str">
        <f t="shared" si="18"/>
        <v>Commercial</v>
      </c>
      <c r="I1184" s="3" t="str">
        <f>IF(IFERROR(SEARCH("N/A",CID_DB[[#This Row],[ NSN ]]),-1)&lt;&gt;-1,"",LEFT(SUBSTITUTE(SUBSTITUTE(SUBSTITUTE(SUBSTITUTE(SUBSTITUTE(CID_DB[[#This Row],[ NSN ]],"-","")," ","")," ",""),"‐",""),"NA",""),13))</f>
        <v/>
      </c>
      <c r="J1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978460||Sealing ring, cover|</v>
      </c>
    </row>
    <row r="1185" spans="1:10" x14ac:dyDescent="0.35">
      <c r="A1185" s="1" t="s">
        <v>3</v>
      </c>
      <c r="B1185" s="1" t="s">
        <v>1989</v>
      </c>
      <c r="C1185" s="1">
        <v>227896</v>
      </c>
      <c r="D1185" s="1" t="s">
        <v>3</v>
      </c>
      <c r="E1185" s="1" t="s">
        <v>2095</v>
      </c>
      <c r="F1185" s="4" t="s">
        <v>3</v>
      </c>
      <c r="G1185" s="1" t="s">
        <v>8</v>
      </c>
      <c r="H1185" s="3" t="str">
        <f t="shared" si="18"/>
        <v>Commercial</v>
      </c>
      <c r="I1185" s="3" t="str">
        <f>IF(IFERROR(SEARCH("N/A",CID_DB[[#This Row],[ NSN ]]),-1)&lt;&gt;-1,"",LEFT(SUBSTITUTE(SUBSTITUTE(SUBSTITUTE(SUBSTITUTE(SUBSTITUTE(CID_DB[[#This Row],[ NSN ]],"-","")," ","")," ",""),"‐",""),"NA",""),13))</f>
        <v/>
      </c>
      <c r="J1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227896||Rubber bumper, receiver|</v>
      </c>
    </row>
    <row r="1186" spans="1:10" x14ac:dyDescent="0.35">
      <c r="A1186" s="1" t="s">
        <v>3</v>
      </c>
      <c r="B1186" s="1" t="s">
        <v>1989</v>
      </c>
      <c r="C1186" s="1">
        <v>253787</v>
      </c>
      <c r="D1186" s="1" t="s">
        <v>3</v>
      </c>
      <c r="E1186" s="1" t="s">
        <v>2096</v>
      </c>
      <c r="F1186" s="4" t="s">
        <v>3</v>
      </c>
      <c r="G1186" s="1" t="s">
        <v>8</v>
      </c>
      <c r="H1186" s="3" t="str">
        <f t="shared" si="18"/>
        <v>Commercial</v>
      </c>
      <c r="I1186" s="3" t="str">
        <f>IF(IFERROR(SEARCH("N/A",CID_DB[[#This Row],[ NSN ]]),-1)&lt;&gt;-1,"",LEFT(SUBSTITUTE(SUBSTITUTE(SUBSTITUTE(SUBSTITUTE(SUBSTITUTE(CID_DB[[#This Row],[ NSN ]],"-","")," ","")," ",""),"‐",""),"NA",""),13))</f>
        <v/>
      </c>
      <c r="J1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253787||Plate (Old 253786)|</v>
      </c>
    </row>
    <row r="1187" spans="1:10" x14ac:dyDescent="0.35">
      <c r="A1187" s="1" t="s">
        <v>3</v>
      </c>
      <c r="B1187" s="1" t="s">
        <v>1989</v>
      </c>
      <c r="C1187" s="1">
        <v>234691</v>
      </c>
      <c r="D1187" s="1" t="s">
        <v>3</v>
      </c>
      <c r="E1187" s="1" t="s">
        <v>2097</v>
      </c>
      <c r="F1187" s="4" t="s">
        <v>3</v>
      </c>
      <c r="G1187" s="1" t="s">
        <v>8</v>
      </c>
      <c r="H1187" s="3" t="str">
        <f t="shared" si="18"/>
        <v>Commercial</v>
      </c>
      <c r="I1187" s="3" t="str">
        <f>IF(IFERROR(SEARCH("N/A",CID_DB[[#This Row],[ NSN ]]),-1)&lt;&gt;-1,"",LEFT(SUBSTITUTE(SUBSTITUTE(SUBSTITUTE(SUBSTITUTE(SUBSTITUTE(CID_DB[[#This Row],[ NSN ]],"-","")," ","")," ",""),"‐",""),"NA",""),13))</f>
        <v/>
      </c>
      <c r="J1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234691||Magazine housing, 10rd mag|</v>
      </c>
    </row>
    <row r="1188" spans="1:10" x14ac:dyDescent="0.35">
      <c r="A1188" s="1" t="s">
        <v>3</v>
      </c>
      <c r="B1188" s="1" t="s">
        <v>1989</v>
      </c>
      <c r="C1188" s="1">
        <v>234692</v>
      </c>
      <c r="D1188" s="1" t="s">
        <v>3</v>
      </c>
      <c r="E1188" s="1" t="s">
        <v>2098</v>
      </c>
      <c r="F1188" s="4" t="s">
        <v>3</v>
      </c>
      <c r="G1188" s="1" t="s">
        <v>8</v>
      </c>
      <c r="H1188" s="3" t="str">
        <f t="shared" si="18"/>
        <v>Commercial</v>
      </c>
      <c r="I1188" s="3" t="str">
        <f>IF(IFERROR(SEARCH("N/A",CID_DB[[#This Row],[ NSN ]]),-1)&lt;&gt;-1,"",LEFT(SUBSTITUTE(SUBSTITUTE(SUBSTITUTE(SUBSTITUTE(SUBSTITUTE(CID_DB[[#This Row],[ NSN ]],"-","")," ","")," ",""),"‐",""),"NA",""),13))</f>
        <v/>
      </c>
      <c r="J1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234692||Magazine insert|</v>
      </c>
    </row>
    <row r="1189" spans="1:10" x14ac:dyDescent="0.35">
      <c r="A1189" s="1" t="s">
        <v>3</v>
      </c>
      <c r="B1189" s="1" t="s">
        <v>1989</v>
      </c>
      <c r="C1189" s="1">
        <v>234710</v>
      </c>
      <c r="D1189" s="1" t="s">
        <v>3</v>
      </c>
      <c r="E1189" s="1" t="s">
        <v>2099</v>
      </c>
      <c r="F1189" s="4" t="s">
        <v>3</v>
      </c>
      <c r="G1189" s="1" t="s">
        <v>8</v>
      </c>
      <c r="H1189" s="3" t="str">
        <f t="shared" si="18"/>
        <v>Commercial</v>
      </c>
      <c r="I1189" s="3" t="str">
        <f>IF(IFERROR(SEARCH("N/A",CID_DB[[#This Row],[ NSN ]]),-1)&lt;&gt;-1,"",LEFT(SUBSTITUTE(SUBSTITUTE(SUBSTITUTE(SUBSTITUTE(SUBSTITUTE(CID_DB[[#This Row],[ NSN ]],"-","")," ","")," ",""),"‐",""),"NA",""),13))</f>
        <v/>
      </c>
      <c r="J1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234710||Follower|</v>
      </c>
    </row>
    <row r="1190" spans="1:10" x14ac:dyDescent="0.35">
      <c r="A1190" s="1" t="s">
        <v>3</v>
      </c>
      <c r="B1190" s="1" t="s">
        <v>1989</v>
      </c>
      <c r="C1190" s="1">
        <v>227667</v>
      </c>
      <c r="D1190" s="1" t="s">
        <v>3</v>
      </c>
      <c r="E1190" s="1" t="s">
        <v>2100</v>
      </c>
      <c r="F1190" s="4" t="s">
        <v>3</v>
      </c>
      <c r="G1190" s="1" t="s">
        <v>8</v>
      </c>
      <c r="H1190" s="3" t="str">
        <f t="shared" si="18"/>
        <v>Commercial</v>
      </c>
      <c r="I1190" s="3" t="str">
        <f>IF(IFERROR(SEARCH("N/A",CID_DB[[#This Row],[ NSN ]]),-1)&lt;&gt;-1,"",LEFT(SUBSTITUTE(SUBSTITUTE(SUBSTITUTE(SUBSTITUTE(SUBSTITUTE(CID_DB[[#This Row],[ NSN ]],"-","")," ","")," ",""),"‐",""),"NA",""),13))</f>
        <v/>
      </c>
      <c r="J1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227667||Magazine spring, 10rd mag|</v>
      </c>
    </row>
    <row r="1191" spans="1:10" x14ac:dyDescent="0.35">
      <c r="A1191" s="1" t="s">
        <v>3</v>
      </c>
      <c r="B1191" s="1" t="s">
        <v>1989</v>
      </c>
      <c r="C1191" s="1">
        <v>233804</v>
      </c>
      <c r="D1191" s="1" t="s">
        <v>3</v>
      </c>
      <c r="E1191" s="1" t="s">
        <v>2101</v>
      </c>
      <c r="F1191" s="4" t="s">
        <v>3</v>
      </c>
      <c r="G1191" s="1" t="s">
        <v>8</v>
      </c>
      <c r="H1191" s="3" t="str">
        <f t="shared" si="18"/>
        <v>Commercial</v>
      </c>
      <c r="I1191" s="3" t="str">
        <f>IF(IFERROR(SEARCH("N/A",CID_DB[[#This Row],[ NSN ]]),-1)&lt;&gt;-1,"",LEFT(SUBSTITUTE(SUBSTITUTE(SUBSTITUTE(SUBSTITUTE(SUBSTITUTE(CID_DB[[#This Row],[ NSN ]],"-","")," ","")," ",""),"‐",""),"NA",""),13))</f>
        <v/>
      </c>
      <c r="J1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233804||Insert|</v>
      </c>
    </row>
    <row r="1192" spans="1:10" x14ac:dyDescent="0.35">
      <c r="A1192" s="1" t="s">
        <v>3</v>
      </c>
      <c r="B1192" s="1" t="s">
        <v>1989</v>
      </c>
      <c r="C1192" s="1">
        <v>236510</v>
      </c>
      <c r="D1192" s="1" t="s">
        <v>3</v>
      </c>
      <c r="E1192" s="1" t="s">
        <v>2102</v>
      </c>
      <c r="F1192" s="4" t="s">
        <v>3</v>
      </c>
      <c r="G1192" s="1" t="s">
        <v>8</v>
      </c>
      <c r="H1192" s="3" t="str">
        <f t="shared" si="18"/>
        <v>Commercial</v>
      </c>
      <c r="I1192" s="3" t="str">
        <f>IF(IFERROR(SEARCH("N/A",CID_DB[[#This Row],[ NSN ]]),-1)&lt;&gt;-1,"",LEFT(SUBSTITUTE(SUBSTITUTE(SUBSTITUTE(SUBSTITUTE(SUBSTITUTE(CID_DB[[#This Row],[ NSN ]],"-","")," ","")," ",""),"‐",""),"NA",""),13))</f>
        <v/>
      </c>
      <c r="J1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236510||Floor plate, magazine|</v>
      </c>
    </row>
    <row r="1193" spans="1:10" x14ac:dyDescent="0.35">
      <c r="A1193" s="1" t="s">
        <v>3</v>
      </c>
      <c r="B1193" s="1" t="s">
        <v>1989</v>
      </c>
      <c r="C1193" s="1">
        <v>234709</v>
      </c>
      <c r="D1193" s="1" t="s">
        <v>3</v>
      </c>
      <c r="E1193" s="1" t="s">
        <v>2103</v>
      </c>
      <c r="F1193" s="4" t="s">
        <v>3</v>
      </c>
      <c r="G1193" s="1" t="s">
        <v>8</v>
      </c>
      <c r="H1193" s="3" t="str">
        <f t="shared" si="18"/>
        <v>Commercial</v>
      </c>
      <c r="I1193" s="3" t="str">
        <f>IF(IFERROR(SEARCH("N/A",CID_DB[[#This Row],[ NSN ]]),-1)&lt;&gt;-1,"",LEFT(SUBSTITUTE(SUBSTITUTE(SUBSTITUTE(SUBSTITUTE(SUBSTITUTE(CID_DB[[#This Row],[ NSN ]],"-","")," ","")," ",""),"‐",""),"NA",""),13))</f>
        <v/>
      </c>
      <c r="J1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234709||Magazine housing, 20rd mag|</v>
      </c>
    </row>
    <row r="1194" spans="1:10" x14ac:dyDescent="0.35">
      <c r="A1194" s="1" t="s">
        <v>3</v>
      </c>
      <c r="B1194" s="1" t="s">
        <v>1989</v>
      </c>
      <c r="C1194" s="1">
        <v>234713</v>
      </c>
      <c r="D1194" s="1" t="s">
        <v>3</v>
      </c>
      <c r="E1194" s="1" t="s">
        <v>2098</v>
      </c>
      <c r="F1194" s="4" t="s">
        <v>3</v>
      </c>
      <c r="G1194" s="1" t="s">
        <v>8</v>
      </c>
      <c r="H1194" s="3" t="str">
        <f t="shared" si="18"/>
        <v>Commercial</v>
      </c>
      <c r="I1194" s="3" t="str">
        <f>IF(IFERROR(SEARCH("N/A",CID_DB[[#This Row],[ NSN ]]),-1)&lt;&gt;-1,"",LEFT(SUBSTITUTE(SUBSTITUTE(SUBSTITUTE(SUBSTITUTE(SUBSTITUTE(CID_DB[[#This Row],[ NSN ]],"-","")," ","")," ",""),"‐",""),"NA",""),13))</f>
        <v/>
      </c>
      <c r="J1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234713||Magazine insert|</v>
      </c>
    </row>
    <row r="1195" spans="1:10" x14ac:dyDescent="0.35">
      <c r="A1195" s="1" t="s">
        <v>3</v>
      </c>
      <c r="B1195" s="1" t="s">
        <v>1989</v>
      </c>
      <c r="C1195" s="1">
        <v>234711</v>
      </c>
      <c r="D1195" s="1" t="s">
        <v>3</v>
      </c>
      <c r="E1195" s="1" t="s">
        <v>2104</v>
      </c>
      <c r="F1195" s="4" t="s">
        <v>3</v>
      </c>
      <c r="G1195" s="1" t="s">
        <v>8</v>
      </c>
      <c r="H1195" s="3" t="str">
        <f t="shared" si="18"/>
        <v>Commercial</v>
      </c>
      <c r="I1195" s="3" t="str">
        <f>IF(IFERROR(SEARCH("N/A",CID_DB[[#This Row],[ NSN ]]),-1)&lt;&gt;-1,"",LEFT(SUBSTITUTE(SUBSTITUTE(SUBSTITUTE(SUBSTITUTE(SUBSTITUTE(CID_DB[[#This Row],[ NSN ]],"-","")," ","")," ",""),"‐",""),"NA",""),13))</f>
        <v/>
      </c>
      <c r="J1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234711||Magazine spring, 20rd mag|</v>
      </c>
    </row>
    <row r="1196" spans="1:10" x14ac:dyDescent="0.35">
      <c r="A1196" s="1" t="s">
        <v>3</v>
      </c>
      <c r="B1196" s="1" t="s">
        <v>1989</v>
      </c>
      <c r="C1196" s="1">
        <v>357287</v>
      </c>
      <c r="D1196" s="1" t="s">
        <v>3</v>
      </c>
      <c r="E1196" s="1" t="s">
        <v>2105</v>
      </c>
      <c r="F1196" s="4" t="s">
        <v>3</v>
      </c>
      <c r="G1196" s="1" t="s">
        <v>8</v>
      </c>
      <c r="H1196" s="3" t="str">
        <f t="shared" si="18"/>
        <v>Commercial</v>
      </c>
      <c r="I1196" s="3" t="str">
        <f>IF(IFERROR(SEARCH("N/A",CID_DB[[#This Row],[ NSN ]]),-1)&lt;&gt;-1,"",LEFT(SUBSTITUTE(SUBSTITUTE(SUBSTITUTE(SUBSTITUTE(SUBSTITUTE(CID_DB[[#This Row],[ NSN ]],"-","")," ","")," ",""),"‐",""),"NA",""),13))</f>
        <v/>
      </c>
      <c r="J1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357287||Extension for barrel/muzzle gauges|</v>
      </c>
    </row>
    <row r="1197" spans="1:10" x14ac:dyDescent="0.35">
      <c r="A1197" s="1" t="s">
        <v>3</v>
      </c>
      <c r="B1197" s="1" t="s">
        <v>1989</v>
      </c>
      <c r="C1197" s="1">
        <v>340902</v>
      </c>
      <c r="D1197" s="1" t="s">
        <v>3</v>
      </c>
      <c r="E1197" s="1" t="s">
        <v>2106</v>
      </c>
      <c r="F1197" s="4" t="s">
        <v>3</v>
      </c>
      <c r="G1197" s="1" t="s">
        <v>8</v>
      </c>
      <c r="H1197" s="3" t="str">
        <f t="shared" si="18"/>
        <v>Commercial</v>
      </c>
      <c r="I1197" s="3" t="str">
        <f>IF(IFERROR(SEARCH("N/A",CID_DB[[#This Row],[ NSN ]]),-1)&lt;&gt;-1,"",LEFT(SUBSTITUTE(SUBSTITUTE(SUBSTITUTE(SUBSTITUTE(SUBSTITUTE(CID_DB[[#This Row],[ NSN ]],"-","")," ","")," ",""),"‐",""),"NA",""),13))</f>
        <v/>
      </c>
      <c r="J1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340902||No go gauge for chamber end|</v>
      </c>
    </row>
    <row r="1198" spans="1:10" x14ac:dyDescent="0.35">
      <c r="A1198" s="1" t="s">
        <v>3</v>
      </c>
      <c r="B1198" s="1" t="s">
        <v>1989</v>
      </c>
      <c r="C1198" s="1">
        <v>340900</v>
      </c>
      <c r="D1198" s="1" t="s">
        <v>3</v>
      </c>
      <c r="E1198" s="1" t="s">
        <v>2107</v>
      </c>
      <c r="F1198" s="4" t="s">
        <v>3</v>
      </c>
      <c r="G1198" s="1" t="s">
        <v>8</v>
      </c>
      <c r="H1198" s="3" t="str">
        <f t="shared" si="18"/>
        <v>Commercial</v>
      </c>
      <c r="I1198" s="3" t="str">
        <f>IF(IFERROR(SEARCH("N/A",CID_DB[[#This Row],[ NSN ]]),-1)&lt;&gt;-1,"",LEFT(SUBSTITUTE(SUBSTITUTE(SUBSTITUTE(SUBSTITUTE(SUBSTITUTE(CID_DB[[#This Row],[ NSN ]],"-","")," ","")," ",""),"‐",""),"NA",""),13))</f>
        <v/>
      </c>
      <c r="J1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340900||No go gauge for muzzle end|</v>
      </c>
    </row>
    <row r="1199" spans="1:10" x14ac:dyDescent="0.35">
      <c r="A1199" s="1" t="s">
        <v>3</v>
      </c>
      <c r="B1199" s="1" t="s">
        <v>1989</v>
      </c>
      <c r="C1199" s="1">
        <v>356631</v>
      </c>
      <c r="D1199" s="1" t="s">
        <v>3</v>
      </c>
      <c r="E1199" s="1" t="s">
        <v>2108</v>
      </c>
      <c r="F1199" s="4" t="s">
        <v>3</v>
      </c>
      <c r="G1199" s="1" t="s">
        <v>8</v>
      </c>
      <c r="H1199" s="3" t="str">
        <f t="shared" si="18"/>
        <v>Commercial</v>
      </c>
      <c r="I1199" s="3" t="str">
        <f>IF(IFERROR(SEARCH("N/A",CID_DB[[#This Row],[ NSN ]]),-1)&lt;&gt;-1,"",LEFT(SUBSTITUTE(SUBSTITUTE(SUBSTITUTE(SUBSTITUTE(SUBSTITUTE(CID_DB[[#This Row],[ NSN ]],"-","")," ","")," ",""),"‐",""),"NA",""),13))</f>
        <v/>
      </c>
      <c r="J1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356631||Riveting punch|</v>
      </c>
    </row>
    <row r="1200" spans="1:10" x14ac:dyDescent="0.35">
      <c r="A1200" s="1" t="s">
        <v>3</v>
      </c>
      <c r="B1200" s="1" t="s">
        <v>1989</v>
      </c>
      <c r="C1200" s="1">
        <v>356632</v>
      </c>
      <c r="D1200" s="1" t="s">
        <v>3</v>
      </c>
      <c r="E1200" s="1" t="s">
        <v>2108</v>
      </c>
      <c r="F1200" s="4" t="s">
        <v>3</v>
      </c>
      <c r="G1200" s="1" t="s">
        <v>8</v>
      </c>
      <c r="H1200" s="3" t="str">
        <f t="shared" si="18"/>
        <v>Commercial</v>
      </c>
      <c r="I1200" s="3" t="str">
        <f>IF(IFERROR(SEARCH("N/A",CID_DB[[#This Row],[ NSN ]]),-1)&lt;&gt;-1,"",LEFT(SUBSTITUTE(SUBSTITUTE(SUBSTITUTE(SUBSTITUTE(SUBSTITUTE(CID_DB[[#This Row],[ NSN ]],"-","")," ","")," ",""),"‐",""),"NA",""),13))</f>
        <v/>
      </c>
      <c r="J1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356632||Riveting punch|</v>
      </c>
    </row>
    <row r="1201" spans="1:10" x14ac:dyDescent="0.35">
      <c r="A1201" s="1" t="s">
        <v>3</v>
      </c>
      <c r="B1201" s="1" t="s">
        <v>1989</v>
      </c>
      <c r="C1201" s="1">
        <v>997417</v>
      </c>
      <c r="D1201" s="1" t="s">
        <v>3</v>
      </c>
      <c r="E1201" s="1" t="s">
        <v>2109</v>
      </c>
      <c r="F1201" s="4" t="s">
        <v>3</v>
      </c>
      <c r="G1201" s="1" t="s">
        <v>8</v>
      </c>
      <c r="H1201" s="3" t="str">
        <f t="shared" si="18"/>
        <v>Commercial</v>
      </c>
      <c r="I1201" s="3" t="str">
        <f>IF(IFERROR(SEARCH("N/A",CID_DB[[#This Row],[ NSN ]]),-1)&lt;&gt;-1,"",LEFT(SUBSTITUTE(SUBSTITUTE(SUBSTITUTE(SUBSTITUTE(SUBSTITUTE(CID_DB[[#This Row],[ NSN ]],"-","")," ","")," ",""),"‐",""),"NA",""),13))</f>
        <v/>
      </c>
      <c r="J1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997417||Flat nose Pliers|</v>
      </c>
    </row>
    <row r="1202" spans="1:10" x14ac:dyDescent="0.35">
      <c r="A1202" s="1" t="s">
        <v>3</v>
      </c>
      <c r="B1202" s="1" t="s">
        <v>1989</v>
      </c>
      <c r="C1202" s="1">
        <v>967977</v>
      </c>
      <c r="D1202" s="1" t="s">
        <v>3</v>
      </c>
      <c r="E1202" s="1" t="s">
        <v>2110</v>
      </c>
      <c r="F1202" s="4" t="s">
        <v>3</v>
      </c>
      <c r="G1202" s="1" t="s">
        <v>8</v>
      </c>
      <c r="H1202" s="3" t="str">
        <f t="shared" si="18"/>
        <v>Commercial</v>
      </c>
      <c r="I1202" s="3" t="str">
        <f>IF(IFERROR(SEARCH("N/A",CID_DB[[#This Row],[ NSN ]]),-1)&lt;&gt;-1,"",LEFT(SUBSTITUTE(SUBSTITUTE(SUBSTITUTE(SUBSTITUTE(SUBSTITUTE(CID_DB[[#This Row],[ NSN ]],"-","")," ","")," ",""),"‐",""),"NA",""),13))</f>
        <v/>
      </c>
      <c r="J1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967977||Torque wrench 210Nm|</v>
      </c>
    </row>
    <row r="1203" spans="1:10" x14ac:dyDescent="0.35">
      <c r="A1203" s="1" t="s">
        <v>3</v>
      </c>
      <c r="B1203" s="1" t="s">
        <v>1989</v>
      </c>
      <c r="C1203" s="1">
        <v>236394</v>
      </c>
      <c r="D1203" s="1" t="s">
        <v>3</v>
      </c>
      <c r="E1203" s="1" t="s">
        <v>2111</v>
      </c>
      <c r="F1203" s="4" t="s">
        <v>3</v>
      </c>
      <c r="G1203" s="1" t="s">
        <v>8</v>
      </c>
      <c r="H1203" s="3" t="str">
        <f t="shared" si="18"/>
        <v>Commercial</v>
      </c>
      <c r="I1203" s="3" t="str">
        <f>IF(IFERROR(SEARCH("N/A",CID_DB[[#This Row],[ NSN ]]),-1)&lt;&gt;-1,"",LEFT(SUBSTITUTE(SUBSTITUTE(SUBSTITUTE(SUBSTITUTE(SUBSTITUTE(CID_DB[[#This Row],[ NSN ]],"-","")," ","")," ",""),"‐",""),"NA",""),13))</f>
        <v/>
      </c>
      <c r="J1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236394||Buttstock assembly|</v>
      </c>
    </row>
    <row r="1204" spans="1:10" x14ac:dyDescent="0.35">
      <c r="A1204" s="1" t="s">
        <v>3</v>
      </c>
      <c r="B1204" s="1" t="s">
        <v>1989</v>
      </c>
      <c r="C1204" s="1">
        <v>236396</v>
      </c>
      <c r="D1204" s="1" t="s">
        <v>3</v>
      </c>
      <c r="E1204" s="1" t="s">
        <v>2112</v>
      </c>
      <c r="F1204" s="4" t="s">
        <v>3</v>
      </c>
      <c r="G1204" s="1" t="s">
        <v>8</v>
      </c>
      <c r="H1204" s="3" t="str">
        <f t="shared" si="18"/>
        <v>Commercial</v>
      </c>
      <c r="I1204" s="3" t="str">
        <f>IF(IFERROR(SEARCH("N/A",CID_DB[[#This Row],[ NSN ]]),-1)&lt;&gt;-1,"",LEFT(SUBSTITUTE(SUBSTITUTE(SUBSTITUTE(SUBSTITUTE(SUBSTITUTE(CID_DB[[#This Row],[ NSN ]],"-","")," ","")," ",""),"‐",""),"NA",""),13))</f>
        <v/>
      </c>
      <c r="J1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236396||Concave cap|</v>
      </c>
    </row>
    <row r="1205" spans="1:10" x14ac:dyDescent="0.35">
      <c r="A1205" s="1" t="s">
        <v>3</v>
      </c>
      <c r="B1205" s="1" t="s">
        <v>1989</v>
      </c>
      <c r="C1205" s="1">
        <v>235932</v>
      </c>
      <c r="D1205" s="1" t="s">
        <v>3</v>
      </c>
      <c r="E1205" s="1" t="s">
        <v>2113</v>
      </c>
      <c r="F1205" s="4" t="s">
        <v>3</v>
      </c>
      <c r="G1205" s="1" t="s">
        <v>8</v>
      </c>
      <c r="H1205" s="3" t="str">
        <f t="shared" si="18"/>
        <v>Commercial</v>
      </c>
      <c r="I1205" s="3" t="str">
        <f>IF(IFERROR(SEARCH("N/A",CID_DB[[#This Row],[ NSN ]]),-1)&lt;&gt;-1,"",LEFT(SUBSTITUTE(SUBSTITUTE(SUBSTITUTE(SUBSTITUTE(SUBSTITUTE(CID_DB[[#This Row],[ NSN ]],"-","")," ","")," ",""),"‐",""),"NA",""),13))</f>
        <v/>
      </c>
      <c r="J1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235932||Screwdriver|</v>
      </c>
    </row>
    <row r="1206" spans="1:10" x14ac:dyDescent="0.35">
      <c r="A1206" s="1" t="s">
        <v>3</v>
      </c>
      <c r="B1206" s="1" t="s">
        <v>1989</v>
      </c>
      <c r="C1206" s="1">
        <v>236398</v>
      </c>
      <c r="D1206" s="1" t="s">
        <v>3</v>
      </c>
      <c r="E1206" s="1" t="s">
        <v>2114</v>
      </c>
      <c r="F1206" s="4" t="s">
        <v>3</v>
      </c>
      <c r="G1206" s="1" t="s">
        <v>8</v>
      </c>
      <c r="H1206" s="3" t="str">
        <f t="shared" si="18"/>
        <v>Commercial</v>
      </c>
      <c r="I1206" s="3" t="str">
        <f>IF(IFERROR(SEARCH("N/A",CID_DB[[#This Row],[ NSN ]]),-1)&lt;&gt;-1,"",LEFT(SUBSTITUTE(SUBSTITUTE(SUBSTITUTE(SUBSTITUTE(SUBSTITUTE(CID_DB[[#This Row],[ NSN ]],"-","")," ","")," ",""),"‐",""),"NA",""),13))</f>
        <v/>
      </c>
      <c r="J1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236398||Buttstock assembled|</v>
      </c>
    </row>
    <row r="1207" spans="1:10" x14ac:dyDescent="0.35">
      <c r="A1207" s="1" t="s">
        <v>3</v>
      </c>
      <c r="B1207" s="1" t="s">
        <v>1989</v>
      </c>
      <c r="C1207" s="1">
        <v>236397</v>
      </c>
      <c r="D1207" s="1" t="s">
        <v>3</v>
      </c>
      <c r="E1207" s="1" t="s">
        <v>2115</v>
      </c>
      <c r="F1207" s="4" t="s">
        <v>3</v>
      </c>
      <c r="G1207" s="1" t="s">
        <v>8</v>
      </c>
      <c r="H1207" s="3" t="str">
        <f t="shared" si="18"/>
        <v>Commercial</v>
      </c>
      <c r="I1207" s="3" t="str">
        <f>IF(IFERROR(SEARCH("N/A",CID_DB[[#This Row],[ NSN ]]),-1)&lt;&gt;-1,"",LEFT(SUBSTITUTE(SUBSTITUTE(SUBSTITUTE(SUBSTITUTE(SUBSTITUTE(CID_DB[[#This Row],[ NSN ]],"-","")," ","")," ",""),"‐",""),"NA",""),13))</f>
        <v/>
      </c>
      <c r="J1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236397||Buttstock|</v>
      </c>
    </row>
    <row r="1208" spans="1:10" x14ac:dyDescent="0.35">
      <c r="A1208" s="1" t="s">
        <v>3</v>
      </c>
      <c r="B1208" s="1" t="s">
        <v>1989</v>
      </c>
      <c r="C1208" s="1">
        <v>227378</v>
      </c>
      <c r="D1208" s="1" t="s">
        <v>3</v>
      </c>
      <c r="E1208" s="1" t="s">
        <v>2116</v>
      </c>
      <c r="F1208" s="4" t="s">
        <v>3</v>
      </c>
      <c r="G1208" s="1" t="s">
        <v>8</v>
      </c>
      <c r="H1208" s="3" t="str">
        <f t="shared" si="18"/>
        <v>Commercial</v>
      </c>
      <c r="I1208" s="3" t="str">
        <f>IF(IFERROR(SEARCH("N/A",CID_DB[[#This Row],[ NSN ]]),-1)&lt;&gt;-1,"",LEFT(SUBSTITUTE(SUBSTITUTE(SUBSTITUTE(SUBSTITUTE(SUBSTITUTE(CID_DB[[#This Row],[ NSN ]],"-","")," ","")," ",""),"‐",""),"NA",""),13))</f>
        <v/>
      </c>
      <c r="J1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227378||Look bolt|</v>
      </c>
    </row>
    <row r="1209" spans="1:10" x14ac:dyDescent="0.35">
      <c r="A1209" s="1" t="s">
        <v>3</v>
      </c>
      <c r="B1209" s="1" t="s">
        <v>1989</v>
      </c>
      <c r="C1209" s="1">
        <v>234688</v>
      </c>
      <c r="D1209" s="1" t="s">
        <v>3</v>
      </c>
      <c r="E1209" s="1" t="s">
        <v>2117</v>
      </c>
      <c r="F1209" s="4" t="s">
        <v>3</v>
      </c>
      <c r="G1209" s="1" t="s">
        <v>8</v>
      </c>
      <c r="H1209" s="3" t="str">
        <f t="shared" si="18"/>
        <v>Commercial</v>
      </c>
      <c r="I1209" s="3" t="str">
        <f>IF(IFERROR(SEARCH("N/A",CID_DB[[#This Row],[ NSN ]]),-1)&lt;&gt;-1,"",LEFT(SUBSTITUTE(SUBSTITUTE(SUBSTITUTE(SUBSTITUTE(SUBSTITUTE(CID_DB[[#This Row],[ NSN ]],"-","")," ","")," ",""),"‐",""),"NA",""),13))</f>
        <v/>
      </c>
      <c r="J1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234688||Spring look bolt|</v>
      </c>
    </row>
    <row r="1210" spans="1:10" x14ac:dyDescent="0.35">
      <c r="A1210" s="1" t="s">
        <v>3</v>
      </c>
      <c r="B1210" s="1" t="s">
        <v>1989</v>
      </c>
      <c r="C1210" s="1">
        <v>236508</v>
      </c>
      <c r="D1210" s="1" t="s">
        <v>3</v>
      </c>
      <c r="E1210" s="1" t="s">
        <v>2118</v>
      </c>
      <c r="F1210" s="4" t="s">
        <v>3</v>
      </c>
      <c r="G1210" s="1" t="s">
        <v>8</v>
      </c>
      <c r="H1210" s="3" t="str">
        <f t="shared" si="18"/>
        <v>Commercial</v>
      </c>
      <c r="I1210" s="3" t="str">
        <f>IF(IFERROR(SEARCH("N/A",CID_DB[[#This Row],[ NSN ]]),-1)&lt;&gt;-1,"",LEFT(SUBSTITUTE(SUBSTITUTE(SUBSTITUTE(SUBSTITUTE(SUBSTITUTE(CID_DB[[#This Row],[ NSN ]],"-","")," ","")," ",""),"‐",""),"NA",""),13))</f>
        <v/>
      </c>
      <c r="J1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236508||Lever|</v>
      </c>
    </row>
    <row r="1211" spans="1:10" x14ac:dyDescent="0.35">
      <c r="A1211" s="1" t="s">
        <v>3</v>
      </c>
      <c r="B1211" s="1" t="s">
        <v>1989</v>
      </c>
      <c r="C1211" s="1">
        <v>212846</v>
      </c>
      <c r="D1211" s="1" t="s">
        <v>3</v>
      </c>
      <c r="E1211" s="1" t="s">
        <v>2119</v>
      </c>
      <c r="F1211" s="4" t="s">
        <v>3</v>
      </c>
      <c r="G1211" s="1" t="s">
        <v>8</v>
      </c>
      <c r="H1211" s="3" t="str">
        <f t="shared" si="18"/>
        <v>Commercial</v>
      </c>
      <c r="I1211" s="3" t="str">
        <f>IF(IFERROR(SEARCH("N/A",CID_DB[[#This Row],[ NSN ]]),-1)&lt;&gt;-1,"",LEFT(SUBSTITUTE(SUBSTITUTE(SUBSTITUTE(SUBSTITUTE(SUBSTITUTE(CID_DB[[#This Row],[ NSN ]],"-","")," ","")," ",""),"‐",""),"NA",""),13))</f>
        <v/>
      </c>
      <c r="J1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212846||Compression spring|</v>
      </c>
    </row>
    <row r="1212" spans="1:10" x14ac:dyDescent="0.35">
      <c r="A1212" s="1" t="s">
        <v>3</v>
      </c>
      <c r="B1212" s="1" t="s">
        <v>1989</v>
      </c>
      <c r="C1212" s="1">
        <v>235919</v>
      </c>
      <c r="D1212" s="1" t="s">
        <v>3</v>
      </c>
      <c r="E1212" s="1" t="s">
        <v>2101</v>
      </c>
      <c r="F1212" s="4" t="s">
        <v>3</v>
      </c>
      <c r="G1212" s="1" t="s">
        <v>8</v>
      </c>
      <c r="H1212" s="3" t="str">
        <f t="shared" si="18"/>
        <v>Commercial</v>
      </c>
      <c r="I1212" s="3" t="str">
        <f>IF(IFERROR(SEARCH("N/A",CID_DB[[#This Row],[ NSN ]]),-1)&lt;&gt;-1,"",LEFT(SUBSTITUTE(SUBSTITUTE(SUBSTITUTE(SUBSTITUTE(SUBSTITUTE(CID_DB[[#This Row],[ NSN ]],"-","")," ","")," ",""),"‐",""),"NA",""),13))</f>
        <v/>
      </c>
      <c r="J1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235919||Insert|</v>
      </c>
    </row>
    <row r="1213" spans="1:10" x14ac:dyDescent="0.35">
      <c r="A1213" s="1" t="s">
        <v>3</v>
      </c>
      <c r="B1213" s="1" t="s">
        <v>1989</v>
      </c>
      <c r="C1213" s="1">
        <v>968761</v>
      </c>
      <c r="D1213" s="1" t="s">
        <v>3</v>
      </c>
      <c r="E1213" s="1" t="s">
        <v>2120</v>
      </c>
      <c r="F1213" s="4" t="s">
        <v>3</v>
      </c>
      <c r="G1213" s="1" t="s">
        <v>8</v>
      </c>
      <c r="H1213" s="3" t="str">
        <f t="shared" si="18"/>
        <v>Commercial</v>
      </c>
      <c r="I1213" s="3" t="str">
        <f>IF(IFERROR(SEARCH("N/A",CID_DB[[#This Row],[ NSN ]]),-1)&lt;&gt;-1,"",LEFT(SUBSTITUTE(SUBSTITUTE(SUBSTITUTE(SUBSTITUTE(SUBSTITUTE(CID_DB[[#This Row],[ NSN ]],"-","")," ","")," ",""),"‐",""),"NA",""),13))</f>
        <v/>
      </c>
      <c r="J1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968761||Dowel pin|</v>
      </c>
    </row>
    <row r="1214" spans="1:10" x14ac:dyDescent="0.35">
      <c r="A1214" s="1" t="s">
        <v>3</v>
      </c>
      <c r="B1214" s="1" t="s">
        <v>1989</v>
      </c>
      <c r="C1214" s="1">
        <v>974648</v>
      </c>
      <c r="D1214" s="1" t="s">
        <v>3</v>
      </c>
      <c r="E1214" s="1" t="s">
        <v>2121</v>
      </c>
      <c r="F1214" s="4" t="s">
        <v>3</v>
      </c>
      <c r="G1214" s="1" t="s">
        <v>8</v>
      </c>
      <c r="H1214" s="3" t="str">
        <f t="shared" si="18"/>
        <v>Commercial</v>
      </c>
      <c r="I1214" s="3" t="str">
        <f>IF(IFERROR(SEARCH("N/A",CID_DB[[#This Row],[ NSN ]]),-1)&lt;&gt;-1,"",LEFT(SUBSTITUTE(SUBSTITUTE(SUBSTITUTE(SUBSTITUTE(SUBSTITUTE(CID_DB[[#This Row],[ NSN ]],"-","")," ","")," ",""),"‐",""),"NA",""),13))</f>
        <v/>
      </c>
      <c r="J1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974648||Threaded pin|</v>
      </c>
    </row>
    <row r="1215" spans="1:10" x14ac:dyDescent="0.35">
      <c r="A1215" s="1" t="s">
        <v>3</v>
      </c>
      <c r="B1215" s="1" t="s">
        <v>1989</v>
      </c>
      <c r="C1215" s="1">
        <v>979694</v>
      </c>
      <c r="D1215" s="1" t="s">
        <v>3</v>
      </c>
      <c r="E1215" s="1" t="s">
        <v>2122</v>
      </c>
      <c r="F1215" s="4" t="s">
        <v>3</v>
      </c>
      <c r="G1215" s="1" t="s">
        <v>8</v>
      </c>
      <c r="H1215" s="3" t="str">
        <f t="shared" si="18"/>
        <v>Commercial</v>
      </c>
      <c r="I1215" s="3" t="str">
        <f>IF(IFERROR(SEARCH("N/A",CID_DB[[#This Row],[ NSN ]]),-1)&lt;&gt;-1,"",LEFT(SUBSTITUTE(SUBSTITUTE(SUBSTITUTE(SUBSTITUTE(SUBSTITUTE(CID_DB[[#This Row],[ NSN ]],"-","")," ","")," ",""),"‐",""),"NA",""),13))</f>
        <v/>
      </c>
      <c r="J1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979694||Spring ring|</v>
      </c>
    </row>
    <row r="1216" spans="1:10" x14ac:dyDescent="0.35">
      <c r="A1216" s="1" t="s">
        <v>3</v>
      </c>
      <c r="B1216" s="1" t="s">
        <v>1989</v>
      </c>
      <c r="C1216" s="1">
        <v>239604</v>
      </c>
      <c r="D1216" s="1" t="s">
        <v>3</v>
      </c>
      <c r="E1216" s="1" t="s">
        <v>2123</v>
      </c>
      <c r="F1216" s="4" t="s">
        <v>3</v>
      </c>
      <c r="G1216" s="1" t="s">
        <v>8</v>
      </c>
      <c r="H1216" s="3" t="str">
        <f t="shared" si="18"/>
        <v>Commercial</v>
      </c>
      <c r="I1216" s="3" t="str">
        <f>IF(IFERROR(SEARCH("N/A",CID_DB[[#This Row],[ NSN ]]),-1)&lt;&gt;-1,"",LEFT(SUBSTITUTE(SUBSTITUTE(SUBSTITUTE(SUBSTITUTE(SUBSTITUTE(CID_DB[[#This Row],[ NSN ]],"-","")," ","")," ",""),"‐",""),"NA",""),13))</f>
        <v/>
      </c>
      <c r="J1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239604||Captive Concave Buttpad|</v>
      </c>
    </row>
    <row r="1217" spans="1:10" x14ac:dyDescent="0.35">
      <c r="A1217" s="1" t="s">
        <v>3</v>
      </c>
      <c r="B1217" s="1" t="s">
        <v>1989</v>
      </c>
      <c r="C1217" s="1">
        <v>51000240</v>
      </c>
      <c r="D1217" s="1" t="s">
        <v>3</v>
      </c>
      <c r="E1217" s="1" t="s">
        <v>2124</v>
      </c>
      <c r="F1217" s="4" t="s">
        <v>3</v>
      </c>
      <c r="G1217" s="1" t="s">
        <v>8</v>
      </c>
      <c r="H1217" s="3" t="str">
        <f t="shared" si="18"/>
        <v>Commercial</v>
      </c>
      <c r="I1217" s="3" t="str">
        <f>IF(IFERROR(SEARCH("N/A",CID_DB[[#This Row],[ NSN ]]),-1)&lt;&gt;-1,"",LEFT(SUBSTITUTE(SUBSTITUTE(SUBSTITUTE(SUBSTITUTE(SUBSTITUTE(CID_DB[[#This Row],[ NSN ]],"-","")," ","")," ",""),"‐",""),"NA",""),13))</f>
        <v/>
      </c>
      <c r="J1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51000240||Suppressor wrench|</v>
      </c>
    </row>
    <row r="1218" spans="1:10" x14ac:dyDescent="0.35">
      <c r="A1218" s="1" t="s">
        <v>3</v>
      </c>
      <c r="B1218" s="1" t="s">
        <v>1989</v>
      </c>
      <c r="C1218" s="1">
        <v>51000239</v>
      </c>
      <c r="D1218" s="1" t="s">
        <v>3</v>
      </c>
      <c r="E1218" s="1" t="s">
        <v>2125</v>
      </c>
      <c r="F1218" s="4" t="s">
        <v>3</v>
      </c>
      <c r="G1218" s="1" t="s">
        <v>8</v>
      </c>
      <c r="H1218" s="3" t="str">
        <f t="shared" si="18"/>
        <v>Commercial</v>
      </c>
      <c r="I1218" s="3" t="str">
        <f>IF(IFERROR(SEARCH("N/A",CID_DB[[#This Row],[ NSN ]]),-1)&lt;&gt;-1,"",LEFT(SUBSTITUTE(SUBSTITUTE(SUBSTITUTE(SUBSTITUTE(SUBSTITUTE(CID_DB[[#This Row],[ NSN ]],"-","")," ","")," ",""),"‐",""),"NA",""),13))</f>
        <v/>
      </c>
      <c r="J1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51000239||MLok QD sling mount|</v>
      </c>
    </row>
    <row r="1219" spans="1:10" x14ac:dyDescent="0.35">
      <c r="A1219" s="1" t="s">
        <v>3</v>
      </c>
      <c r="B1219" s="1" t="s">
        <v>1989</v>
      </c>
      <c r="C1219" s="1">
        <v>51000266</v>
      </c>
      <c r="D1219" s="1" t="s">
        <v>3</v>
      </c>
      <c r="E1219" s="1" t="s">
        <v>2126</v>
      </c>
      <c r="F1219" s="4" t="s">
        <v>3</v>
      </c>
      <c r="G1219" s="1" t="s">
        <v>8</v>
      </c>
      <c r="H1219" s="3" t="str">
        <f t="shared" ref="H1219:H1282" si="19">IF(G1219="Y - CID","Commercial",IF(G1219="N - CID","Other Than Commercial","N/A"))</f>
        <v>Commercial</v>
      </c>
      <c r="I1219" s="3" t="str">
        <f>IF(IFERROR(SEARCH("N/A",CID_DB[[#This Row],[ NSN ]]),-1)&lt;&gt;-1,"",LEFT(SUBSTITUTE(SUBSTITUTE(SUBSTITUTE(SUBSTITUTE(SUBSTITUTE(CID_DB[[#This Row],[ NSN ]],"-","")," ","")," ",""),"‐",""),"NA",""),13))</f>
        <v/>
      </c>
      <c r="J1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51000266||Sight Tool|</v>
      </c>
    </row>
    <row r="1220" spans="1:10" x14ac:dyDescent="0.35">
      <c r="A1220" s="1" t="s">
        <v>3</v>
      </c>
      <c r="B1220" s="1" t="s">
        <v>1989</v>
      </c>
      <c r="C1220" s="1">
        <v>51000271</v>
      </c>
      <c r="D1220" s="1" t="s">
        <v>3</v>
      </c>
      <c r="E1220" s="1" t="s">
        <v>2127</v>
      </c>
      <c r="F1220" s="4" t="s">
        <v>3</v>
      </c>
      <c r="G1220" s="1" t="s">
        <v>8</v>
      </c>
      <c r="H1220" s="3" t="str">
        <f t="shared" si="19"/>
        <v>Commercial</v>
      </c>
      <c r="I1220" s="3" t="str">
        <f>IF(IFERROR(SEARCH("N/A",CID_DB[[#This Row],[ NSN ]]),-1)&lt;&gt;-1,"",LEFT(SUBSTITUTE(SUBSTITUTE(SUBSTITUTE(SUBSTITUTE(SUBSTITUTE(CID_DB[[#This Row],[ NSN ]],"-","")," ","")," ",""),"‐",""),"NA",""),13))</f>
        <v/>
      </c>
      <c r="J1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51000271||QD BTBFA SDMR|</v>
      </c>
    </row>
    <row r="1221" spans="1:10" x14ac:dyDescent="0.35">
      <c r="A1221" s="1" t="s">
        <v>3</v>
      </c>
      <c r="B1221" s="1" t="s">
        <v>1989</v>
      </c>
      <c r="C1221" s="1">
        <v>51000278</v>
      </c>
      <c r="D1221" s="1" t="s">
        <v>3</v>
      </c>
      <c r="E1221" s="1" t="s">
        <v>2128</v>
      </c>
      <c r="F1221" s="4" t="s">
        <v>3</v>
      </c>
      <c r="G1221" s="1" t="s">
        <v>8</v>
      </c>
      <c r="H1221" s="3" t="str">
        <f t="shared" si="19"/>
        <v>Commercial</v>
      </c>
      <c r="I1221" s="3" t="str">
        <f>IF(IFERROR(SEARCH("N/A",CID_DB[[#This Row],[ NSN ]]),-1)&lt;&gt;-1,"",LEFT(SUBSTITUTE(SUBSTITUTE(SUBSTITUTE(SUBSTITUTE(SUBSTITUTE(CID_DB[[#This Row],[ NSN ]],"-","")," ","")," ",""),"‐",""),"NA",""),13))</f>
        <v/>
      </c>
      <c r="J1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51000278||MLok screws|</v>
      </c>
    </row>
    <row r="1222" spans="1:10" x14ac:dyDescent="0.35">
      <c r="A1222" s="1" t="s">
        <v>3</v>
      </c>
      <c r="B1222" s="1" t="s">
        <v>1989</v>
      </c>
      <c r="C1222" s="1" t="s">
        <v>1990</v>
      </c>
      <c r="D1222" s="1" t="s">
        <v>3</v>
      </c>
      <c r="E1222" s="1" t="s">
        <v>2129</v>
      </c>
      <c r="F1222" s="4" t="s">
        <v>3</v>
      </c>
      <c r="G1222" s="1" t="s">
        <v>8</v>
      </c>
      <c r="H1222" s="3" t="str">
        <f t="shared" si="19"/>
        <v>Commercial</v>
      </c>
      <c r="I1222" s="3" t="str">
        <f>IF(IFERROR(SEARCH("N/A",CID_DB[[#This Row],[ NSN ]]),-1)&lt;&gt;-1,"",LEFT(SUBSTITUTE(SUBSTITUTE(SUBSTITUTE(SUBSTITUTE(SUBSTITUTE(CID_DB[[#This Row],[ NSN ]],"-","")," ","")," ",""),"‐",""),"NA",""),13))</f>
        <v/>
      </c>
      <c r="J1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M110A1||Compact SemiAutomatic Sniper System (CSASS)|</v>
      </c>
    </row>
    <row r="1223" spans="1:10" x14ac:dyDescent="0.35">
      <c r="A1223" s="1" t="s">
        <v>3</v>
      </c>
      <c r="B1223" s="1" t="s">
        <v>1989</v>
      </c>
      <c r="C1223" s="1">
        <v>51000052</v>
      </c>
      <c r="D1223" s="1" t="s">
        <v>3</v>
      </c>
      <c r="E1223" s="1" t="s">
        <v>1992</v>
      </c>
      <c r="F1223" s="4" t="s">
        <v>3</v>
      </c>
      <c r="G1223" s="1" t="s">
        <v>8</v>
      </c>
      <c r="H1223" s="3" t="str">
        <f t="shared" si="19"/>
        <v>Commercial</v>
      </c>
      <c r="I1223" s="3" t="str">
        <f>IF(IFERROR(SEARCH("N/A",CID_DB[[#This Row],[ NSN ]]),-1)&lt;&gt;-1,"",LEFT(SUBSTITUTE(SUBSTITUTE(SUBSTITUTE(SUBSTITUTE(SUBSTITUTE(CID_DB[[#This Row],[ NSN ]],"-","")," ","")," ",""),"‐",""),"NA",""),13))</f>
        <v/>
      </c>
      <c r="J1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51000052||Bipod  708258|</v>
      </c>
    </row>
    <row r="1224" spans="1:10" x14ac:dyDescent="0.35">
      <c r="A1224" s="1" t="s">
        <v>3</v>
      </c>
      <c r="B1224" s="1" t="s">
        <v>1989</v>
      </c>
      <c r="C1224" s="1">
        <v>1700010</v>
      </c>
      <c r="D1224" s="1" t="s">
        <v>3</v>
      </c>
      <c r="E1224" s="1" t="s">
        <v>2130</v>
      </c>
      <c r="F1224" s="4" t="s">
        <v>3</v>
      </c>
      <c r="G1224" s="1" t="s">
        <v>8</v>
      </c>
      <c r="H1224" s="3" t="str">
        <f t="shared" si="19"/>
        <v>Commercial</v>
      </c>
      <c r="I1224" s="3" t="str">
        <f>IF(IFERROR(SEARCH("N/A",CID_DB[[#This Row],[ NSN ]]),-1)&lt;&gt;-1,"",LEFT(SUBSTITUTE(SUBSTITUTE(SUBSTITUTE(SUBSTITUTE(SUBSTITUTE(CID_DB[[#This Row],[ NSN ]],"-","")," ","")," ",""),"‐",""),"NA",""),13))</f>
        <v/>
      </c>
      <c r="J1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1700010||Day Optic|</v>
      </c>
    </row>
    <row r="1225" spans="1:10" x14ac:dyDescent="0.35">
      <c r="A1225" s="1" t="s">
        <v>3</v>
      </c>
      <c r="B1225" s="1" t="s">
        <v>1989</v>
      </c>
      <c r="C1225" s="1">
        <v>51000117</v>
      </c>
      <c r="D1225" s="1" t="s">
        <v>3</v>
      </c>
      <c r="E1225" s="1" t="s">
        <v>2131</v>
      </c>
      <c r="F1225" s="4" t="s">
        <v>3</v>
      </c>
      <c r="G1225" s="1" t="s">
        <v>8</v>
      </c>
      <c r="H1225" s="3" t="str">
        <f t="shared" si="19"/>
        <v>Commercial</v>
      </c>
      <c r="I1225" s="3" t="str">
        <f>IF(IFERROR(SEARCH("N/A",CID_DB[[#This Row],[ NSN ]]),-1)&lt;&gt;-1,"",LEFT(SUBSTITUTE(SUBSTITUTE(SUBSTITUTE(SUBSTITUTE(SUBSTITUTE(CID_DB[[#This Row],[ NSN ]],"-","")," ","")," ",""),"‐",""),"NA",""),13))</f>
        <v/>
      </c>
      <c r="J1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51000117||Scope Mount|</v>
      </c>
    </row>
    <row r="1226" spans="1:10" x14ac:dyDescent="0.35">
      <c r="A1226" s="1" t="s">
        <v>3</v>
      </c>
      <c r="B1226" s="1" t="s">
        <v>1989</v>
      </c>
      <c r="C1226" s="1">
        <v>51000118</v>
      </c>
      <c r="D1226" s="1" t="s">
        <v>3</v>
      </c>
      <c r="E1226" s="1" t="s">
        <v>2132</v>
      </c>
      <c r="F1226" s="4" t="s">
        <v>3</v>
      </c>
      <c r="G1226" s="1" t="s">
        <v>8</v>
      </c>
      <c r="H1226" s="3" t="str">
        <f t="shared" si="19"/>
        <v>Commercial</v>
      </c>
      <c r="I1226" s="3" t="str">
        <f>IF(IFERROR(SEARCH("N/A",CID_DB[[#This Row],[ NSN ]]),-1)&lt;&gt;-1,"",LEFT(SUBSTITUTE(SUBSTITUTE(SUBSTITUTE(SUBSTITUTE(SUBSTITUTE(CID_DB[[#This Row],[ NSN ]],"-","")," ","")," ",""),"‐",""),"NA",""),13))</f>
        <v/>
      </c>
      <c r="J1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51000118||Scope Leveling Device|</v>
      </c>
    </row>
    <row r="1227" spans="1:10" x14ac:dyDescent="0.35">
      <c r="A1227" s="1" t="s">
        <v>3</v>
      </c>
      <c r="B1227" s="1" t="s">
        <v>1989</v>
      </c>
      <c r="C1227" s="1">
        <v>51000155</v>
      </c>
      <c r="D1227" s="1" t="s">
        <v>3</v>
      </c>
      <c r="E1227" s="1" t="s">
        <v>2133</v>
      </c>
      <c r="F1227" s="4" t="s">
        <v>3</v>
      </c>
      <c r="G1227" s="1" t="s">
        <v>8</v>
      </c>
      <c r="H1227" s="3" t="str">
        <f t="shared" si="19"/>
        <v>Commercial</v>
      </c>
      <c r="I1227" s="3" t="str">
        <f>IF(IFERROR(SEARCH("N/A",CID_DB[[#This Row],[ NSN ]]),-1)&lt;&gt;-1,"",LEFT(SUBSTITUTE(SUBSTITUTE(SUBSTITUTE(SUBSTITUTE(SUBSTITUTE(CID_DB[[#This Row],[ NSN ]],"-","")," ","")," ",""),"‐",""),"NA",""),13))</f>
        <v/>
      </c>
      <c r="J1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51000155||Off set 45 dgree rail|</v>
      </c>
    </row>
    <row r="1228" spans="1:10" x14ac:dyDescent="0.35">
      <c r="A1228" s="1" t="s">
        <v>3</v>
      </c>
      <c r="B1228" s="1" t="s">
        <v>1989</v>
      </c>
      <c r="C1228" s="1">
        <v>51000154</v>
      </c>
      <c r="D1228" s="1" t="s">
        <v>3</v>
      </c>
      <c r="E1228" s="1" t="s">
        <v>1994</v>
      </c>
      <c r="F1228" s="4" t="s">
        <v>3</v>
      </c>
      <c r="G1228" s="1" t="s">
        <v>8</v>
      </c>
      <c r="H1228" s="3" t="str">
        <f t="shared" si="19"/>
        <v>Commercial</v>
      </c>
      <c r="I1228" s="3" t="str">
        <f>IF(IFERROR(SEARCH("N/A",CID_DB[[#This Row],[ NSN ]]),-1)&lt;&gt;-1,"",LEFT(SUBSTITUTE(SUBSTITUTE(SUBSTITUTE(SUBSTITUTE(SUBSTITUTE(CID_DB[[#This Row],[ NSN ]],"-","")," ","")," ",""),"‐",""),"NA",""),13))</f>
        <v/>
      </c>
      <c r="J1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51000154||45 Deg Back up Iron Sights|</v>
      </c>
    </row>
    <row r="1229" spans="1:10" x14ac:dyDescent="0.35">
      <c r="A1229" s="1" t="s">
        <v>3</v>
      </c>
      <c r="B1229" s="1" t="s">
        <v>1989</v>
      </c>
      <c r="C1229" s="1">
        <v>51000161</v>
      </c>
      <c r="D1229" s="1" t="s">
        <v>3</v>
      </c>
      <c r="E1229" s="1" t="s">
        <v>1995</v>
      </c>
      <c r="F1229" s="4" t="s">
        <v>3</v>
      </c>
      <c r="G1229" s="1" t="s">
        <v>8</v>
      </c>
      <c r="H1229" s="3" t="str">
        <f t="shared" si="19"/>
        <v>Commercial</v>
      </c>
      <c r="I1229" s="3" t="str">
        <f>IF(IFERROR(SEARCH("N/A",CID_DB[[#This Row],[ NSN ]]),-1)&lt;&gt;-1,"",LEFT(SUBSTITUTE(SUBSTITUTE(SUBSTITUTE(SUBSTITUTE(SUBSTITUTE(CID_DB[[#This Row],[ NSN ]],"-","")," ","")," ",""),"‐",""),"NA",""),13))</f>
        <v/>
      </c>
      <c r="J1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51000161||Single Magazine Pouch Taco Pouch|</v>
      </c>
    </row>
    <row r="1230" spans="1:10" x14ac:dyDescent="0.35">
      <c r="A1230" s="1" t="s">
        <v>3</v>
      </c>
      <c r="B1230" s="1" t="s">
        <v>1989</v>
      </c>
      <c r="C1230" s="1">
        <v>51000281</v>
      </c>
      <c r="D1230" s="1" t="s">
        <v>3</v>
      </c>
      <c r="E1230" s="1" t="s">
        <v>2134</v>
      </c>
      <c r="F1230" s="4" t="s">
        <v>3</v>
      </c>
      <c r="G1230" s="1" t="s">
        <v>8</v>
      </c>
      <c r="H1230" s="3" t="str">
        <f t="shared" si="19"/>
        <v>Commercial</v>
      </c>
      <c r="I1230" s="3" t="str">
        <f>IF(IFERROR(SEARCH("N/A",CID_DB[[#This Row],[ NSN ]]),-1)&lt;&gt;-1,"",LEFT(SUBSTITUTE(SUBSTITUTE(SUBSTITUTE(SUBSTITUTE(SUBSTITUTE(CID_DB[[#This Row],[ NSN ]],"-","")," ","")," ",""),"‐",""),"NA",""),13))</f>
        <v/>
      </c>
      <c r="J1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51000281||Soft Case w/accessory pouch|</v>
      </c>
    </row>
    <row r="1231" spans="1:10" x14ac:dyDescent="0.35">
      <c r="A1231" s="1" t="s">
        <v>3</v>
      </c>
      <c r="B1231" s="1" t="s">
        <v>1989</v>
      </c>
      <c r="C1231" s="1">
        <v>51000156</v>
      </c>
      <c r="D1231" s="1" t="s">
        <v>3</v>
      </c>
      <c r="E1231" s="1" t="s">
        <v>2135</v>
      </c>
      <c r="F1231" s="4" t="s">
        <v>3</v>
      </c>
      <c r="G1231" s="1" t="s">
        <v>8</v>
      </c>
      <c r="H1231" s="3" t="str">
        <f t="shared" si="19"/>
        <v>Commercial</v>
      </c>
      <c r="I1231" s="3" t="str">
        <f>IF(IFERROR(SEARCH("N/A",CID_DB[[#This Row],[ NSN ]]),-1)&lt;&gt;-1,"",LEFT(SUBSTITUTE(SUBSTITUTE(SUBSTITUTE(SUBSTITUTE(SUBSTITUTE(CID_DB[[#This Row],[ NSN ]],"-","")," ","")," ",""),"‐",""),"NA",""),13))</f>
        <v/>
      </c>
      <c r="J1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51000156||Soft Case|</v>
      </c>
    </row>
    <row r="1232" spans="1:10" x14ac:dyDescent="0.35">
      <c r="A1232" s="1" t="s">
        <v>3</v>
      </c>
      <c r="B1232" s="1" t="s">
        <v>1989</v>
      </c>
      <c r="C1232" s="1">
        <v>51000157</v>
      </c>
      <c r="D1232" s="1" t="s">
        <v>3</v>
      </c>
      <c r="E1232" s="1" t="s">
        <v>1998</v>
      </c>
      <c r="F1232" s="4" t="s">
        <v>3</v>
      </c>
      <c r="G1232" s="1" t="s">
        <v>8</v>
      </c>
      <c r="H1232" s="3" t="str">
        <f t="shared" si="19"/>
        <v>Commercial</v>
      </c>
      <c r="I1232" s="3" t="str">
        <f>IF(IFERROR(SEARCH("N/A",CID_DB[[#This Row],[ NSN ]]),-1)&lt;&gt;-1,"",LEFT(SUBSTITUTE(SUBSTITUTE(SUBSTITUTE(SUBSTITUTE(SUBSTITUTE(CID_DB[[#This Row],[ NSN ]],"-","")," ","")," ",""),"‐",""),"NA",""),13))</f>
        <v/>
      </c>
      <c r="J1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51000157||Accessory Pouch|</v>
      </c>
    </row>
    <row r="1233" spans="1:10" x14ac:dyDescent="0.35">
      <c r="A1233" s="1" t="s">
        <v>3</v>
      </c>
      <c r="B1233" s="1" t="s">
        <v>1989</v>
      </c>
      <c r="C1233" s="1">
        <v>51000167</v>
      </c>
      <c r="D1233" s="1" t="s">
        <v>3</v>
      </c>
      <c r="E1233" s="1" t="s">
        <v>1999</v>
      </c>
      <c r="F1233" s="4" t="s">
        <v>3</v>
      </c>
      <c r="G1233" s="1" t="s">
        <v>8</v>
      </c>
      <c r="H1233" s="3" t="str">
        <f t="shared" si="19"/>
        <v>Commercial</v>
      </c>
      <c r="I1233" s="3" t="str">
        <f>IF(IFERROR(SEARCH("N/A",CID_DB[[#This Row],[ NSN ]]),-1)&lt;&gt;-1,"",LEFT(SUBSTITUTE(SUBSTITUTE(SUBSTITUTE(SUBSTITUTE(SUBSTITUTE(CID_DB[[#This Row],[ NSN ]],"-","")," ","")," ",""),"‐",""),"NA",""),13))</f>
        <v/>
      </c>
      <c r="J1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51000167||Hard Case|</v>
      </c>
    </row>
    <row r="1234" spans="1:10" x14ac:dyDescent="0.35">
      <c r="A1234" s="1" t="s">
        <v>3</v>
      </c>
      <c r="B1234" s="1" t="s">
        <v>1989</v>
      </c>
      <c r="C1234" s="1">
        <v>51000162</v>
      </c>
      <c r="D1234" s="1" t="s">
        <v>3</v>
      </c>
      <c r="E1234" s="1" t="s">
        <v>2000</v>
      </c>
      <c r="F1234" s="4" t="s">
        <v>3</v>
      </c>
      <c r="G1234" s="1" t="s">
        <v>8</v>
      </c>
      <c r="H1234" s="3" t="str">
        <f t="shared" si="19"/>
        <v>Commercial</v>
      </c>
      <c r="I1234" s="3" t="str">
        <f>IF(IFERROR(SEARCH("N/A",CID_DB[[#This Row],[ NSN ]]),-1)&lt;&gt;-1,"",LEFT(SUBSTITUTE(SUBSTITUTE(SUBSTITUTE(SUBSTITUTE(SUBSTITUTE(CID_DB[[#This Row],[ NSN ]],"-","")," ","")," ",""),"‐",""),"NA",""),13))</f>
        <v/>
      </c>
      <c r="J1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51000162||Cleaning Kit|</v>
      </c>
    </row>
    <row r="1235" spans="1:10" x14ac:dyDescent="0.35">
      <c r="A1235" s="1" t="s">
        <v>3</v>
      </c>
      <c r="B1235" s="1" t="s">
        <v>1989</v>
      </c>
      <c r="C1235" s="1">
        <v>51000261</v>
      </c>
      <c r="D1235" s="1" t="s">
        <v>3</v>
      </c>
      <c r="E1235" s="1" t="s">
        <v>2136</v>
      </c>
      <c r="F1235" s="4" t="s">
        <v>3</v>
      </c>
      <c r="G1235" s="1" t="s">
        <v>8</v>
      </c>
      <c r="H1235" s="3" t="str">
        <f t="shared" si="19"/>
        <v>Commercial</v>
      </c>
      <c r="I1235" s="3" t="str">
        <f>IF(IFERROR(SEARCH("N/A",CID_DB[[#This Row],[ NSN ]]),-1)&lt;&gt;-1,"",LEFT(SUBSTITUTE(SUBSTITUTE(SUBSTITUTE(SUBSTITUTE(SUBSTITUTE(CID_DB[[#This Row],[ NSN ]],"-","")," ","")," ",""),"‐",""),"NA",""),13))</f>
        <v/>
      </c>
      <c r="J1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51000261||Tool Kit (NOTE: Sight Tool is not included)|</v>
      </c>
    </row>
    <row r="1236" spans="1:10" x14ac:dyDescent="0.35">
      <c r="A1236" s="1" t="s">
        <v>3</v>
      </c>
      <c r="B1236" s="1" t="s">
        <v>1989</v>
      </c>
      <c r="C1236" s="1">
        <v>51000166</v>
      </c>
      <c r="D1236" s="1" t="s">
        <v>3</v>
      </c>
      <c r="E1236" s="1" t="s">
        <v>2137</v>
      </c>
      <c r="F1236" s="4" t="s">
        <v>3</v>
      </c>
      <c r="G1236" s="1" t="s">
        <v>8</v>
      </c>
      <c r="H1236" s="3" t="str">
        <f t="shared" si="19"/>
        <v>Commercial</v>
      </c>
      <c r="I1236" s="3" t="str">
        <f>IF(IFERROR(SEARCH("N/A",CID_DB[[#This Row],[ NSN ]]),-1)&lt;&gt;-1,"",LEFT(SUBSTITUTE(SUBSTITUTE(SUBSTITUTE(SUBSTITUTE(SUBSTITUTE(CID_DB[[#This Row],[ NSN ]],"-","")," ","")," ",""),"‐",""),"NA",""),13))</f>
        <v/>
      </c>
      <c r="J1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51000166||Solid Rod SST|</v>
      </c>
    </row>
    <row r="1237" spans="1:10" x14ac:dyDescent="0.35">
      <c r="A1237" s="1" t="s">
        <v>3</v>
      </c>
      <c r="B1237" s="1" t="s">
        <v>1989</v>
      </c>
      <c r="C1237" s="1">
        <v>51000165</v>
      </c>
      <c r="D1237" s="1" t="s">
        <v>3</v>
      </c>
      <c r="E1237" s="1" t="s">
        <v>2138</v>
      </c>
      <c r="F1237" s="4" t="s">
        <v>3</v>
      </c>
      <c r="G1237" s="1" t="s">
        <v>8</v>
      </c>
      <c r="H1237" s="3" t="str">
        <f t="shared" si="19"/>
        <v>Commercial</v>
      </c>
      <c r="I1237" s="3" t="str">
        <f>IF(IFERROR(SEARCH("N/A",CID_DB[[#This Row],[ NSN ]]),-1)&lt;&gt;-1,"",LEFT(SUBSTITUTE(SUBSTITUTE(SUBSTITUTE(SUBSTITUTE(SUBSTITUTE(CID_DB[[#This Row],[ NSN ]],"-","")," ","")," ",""),"‐",""),"NA",""),13))</f>
        <v/>
      </c>
      <c r="J1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51000165||Breech Rod Guide|</v>
      </c>
    </row>
    <row r="1238" spans="1:10" x14ac:dyDescent="0.35">
      <c r="A1238" s="1" t="s">
        <v>3</v>
      </c>
      <c r="B1238" s="1" t="s">
        <v>1989</v>
      </c>
      <c r="C1238" s="1">
        <v>51000201</v>
      </c>
      <c r="D1238" s="1" t="s">
        <v>3</v>
      </c>
      <c r="E1238" s="1" t="s">
        <v>2002</v>
      </c>
      <c r="F1238" s="4" t="s">
        <v>3</v>
      </c>
      <c r="G1238" s="1" t="s">
        <v>8</v>
      </c>
      <c r="H1238" s="3" t="str">
        <f t="shared" si="19"/>
        <v>Commercial</v>
      </c>
      <c r="I1238" s="3" t="str">
        <f>IF(IFERROR(SEARCH("N/A",CID_DB[[#This Row],[ NSN ]]),-1)&lt;&gt;-1,"",LEFT(SUBSTITUTE(SUBSTITUTE(SUBSTITUTE(SUBSTITUTE(SUBSTITUTE(CID_DB[[#This Row],[ NSN ]],"-","")," ","")," ",""),"‐",""),"NA",""),13))</f>
        <v/>
      </c>
      <c r="J1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51000201||Suppressor Complete w/compQD|</v>
      </c>
    </row>
    <row r="1239" spans="1:10" x14ac:dyDescent="0.35">
      <c r="A1239" s="1" t="s">
        <v>3</v>
      </c>
      <c r="B1239" s="1" t="s">
        <v>1989</v>
      </c>
      <c r="C1239" s="1">
        <v>51000207</v>
      </c>
      <c r="D1239" s="1" t="s">
        <v>3</v>
      </c>
      <c r="E1239" s="1" t="s">
        <v>2003</v>
      </c>
      <c r="F1239" s="4" t="s">
        <v>3</v>
      </c>
      <c r="G1239" s="1" t="s">
        <v>8</v>
      </c>
      <c r="H1239" s="3" t="str">
        <f t="shared" si="19"/>
        <v>Commercial</v>
      </c>
      <c r="I1239" s="3" t="str">
        <f>IF(IFERROR(SEARCH("N/A",CID_DB[[#This Row],[ NSN ]]),-1)&lt;&gt;-1,"",LEFT(SUBSTITUTE(SUBSTITUTE(SUBSTITUTE(SUBSTITUTE(SUBSTITUTE(CID_DB[[#This Row],[ NSN ]],"-","")," ","")," ",""),"‐",""),"NA",""),13))</f>
        <v/>
      </c>
      <c r="J1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51000207||Suppressor|</v>
      </c>
    </row>
    <row r="1240" spans="1:10" x14ac:dyDescent="0.35">
      <c r="A1240" s="1" t="s">
        <v>3</v>
      </c>
      <c r="B1240" s="1" t="s">
        <v>1989</v>
      </c>
      <c r="C1240" s="1">
        <v>51000206</v>
      </c>
      <c r="D1240" s="1" t="s">
        <v>3</v>
      </c>
      <c r="E1240" s="1" t="s">
        <v>2004</v>
      </c>
      <c r="F1240" s="4" t="s">
        <v>3</v>
      </c>
      <c r="G1240" s="1" t="s">
        <v>8</v>
      </c>
      <c r="H1240" s="3" t="str">
        <f t="shared" si="19"/>
        <v>Commercial</v>
      </c>
      <c r="I1240" s="3" t="str">
        <f>IF(IFERROR(SEARCH("N/A",CID_DB[[#This Row],[ NSN ]]),-1)&lt;&gt;-1,"",LEFT(SUBSTITUTE(SUBSTITUTE(SUBSTITUTE(SUBSTITUTE(SUBSTITUTE(CID_DB[[#This Row],[ NSN ]],"-","")," ","")," ",""),"‐",""),"NA",""),13))</f>
        <v/>
      </c>
      <c r="J1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51000206||Comp QD|</v>
      </c>
    </row>
    <row r="1241" spans="1:10" x14ac:dyDescent="0.35">
      <c r="A1241" s="1" t="s">
        <v>3</v>
      </c>
      <c r="B1241" s="1" t="s">
        <v>1989</v>
      </c>
      <c r="C1241" s="1">
        <v>51000269</v>
      </c>
      <c r="D1241" s="1" t="s">
        <v>3</v>
      </c>
      <c r="E1241" s="1" t="s">
        <v>2005</v>
      </c>
      <c r="F1241" s="4" t="s">
        <v>3</v>
      </c>
      <c r="G1241" s="1" t="s">
        <v>8</v>
      </c>
      <c r="H1241" s="3" t="str">
        <f t="shared" si="19"/>
        <v>Commercial</v>
      </c>
      <c r="I1241" s="3" t="str">
        <f>IF(IFERROR(SEARCH("N/A",CID_DB[[#This Row],[ NSN ]]),-1)&lt;&gt;-1,"",LEFT(SUBSTITUTE(SUBSTITUTE(SUBSTITUTE(SUBSTITUTE(SUBSTITUTE(CID_DB[[#This Row],[ NSN ]],"-","")," ","")," ",""),"‐",""),"NA",""),13))</f>
        <v/>
      </c>
      <c r="J1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51000269||Carrying Sling with QD Mounts|</v>
      </c>
    </row>
    <row r="1242" spans="1:10" x14ac:dyDescent="0.35">
      <c r="A1242" s="1" t="s">
        <v>3</v>
      </c>
      <c r="B1242" s="1" t="s">
        <v>1989</v>
      </c>
      <c r="C1242" s="1">
        <v>51000158</v>
      </c>
      <c r="D1242" s="1" t="s">
        <v>3</v>
      </c>
      <c r="E1242" s="1" t="s">
        <v>2139</v>
      </c>
      <c r="F1242" s="4" t="s">
        <v>3</v>
      </c>
      <c r="G1242" s="1" t="s">
        <v>8</v>
      </c>
      <c r="H1242" s="3" t="str">
        <f t="shared" si="19"/>
        <v>Commercial</v>
      </c>
      <c r="I1242" s="3" t="str">
        <f>IF(IFERROR(SEARCH("N/A",CID_DB[[#This Row],[ NSN ]]),-1)&lt;&gt;-1,"",LEFT(SUBSTITUTE(SUBSTITUTE(SUBSTITUTE(SUBSTITUTE(SUBSTITUTE(CID_DB[[#This Row],[ NSN ]],"-","")," ","")," ",""),"‐",""),"NA",""),13))</f>
        <v/>
      </c>
      <c r="J1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51000158||Carrying Sling|</v>
      </c>
    </row>
    <row r="1243" spans="1:10" x14ac:dyDescent="0.35">
      <c r="A1243" s="1" t="s">
        <v>3</v>
      </c>
      <c r="B1243" s="1" t="s">
        <v>1989</v>
      </c>
      <c r="C1243" s="1">
        <v>51000159</v>
      </c>
      <c r="D1243" s="1" t="s">
        <v>3</v>
      </c>
      <c r="E1243" s="1" t="s">
        <v>2140</v>
      </c>
      <c r="F1243" s="4" t="s">
        <v>3</v>
      </c>
      <c r="G1243" s="1" t="s">
        <v>8</v>
      </c>
      <c r="H1243" s="3" t="str">
        <f t="shared" si="19"/>
        <v>Commercial</v>
      </c>
      <c r="I1243" s="3" t="str">
        <f>IF(IFERROR(SEARCH("N/A",CID_DB[[#This Row],[ NSN ]]),-1)&lt;&gt;-1,"",LEFT(SUBSTITUTE(SUBSTITUTE(SUBSTITUTE(SUBSTITUTE(SUBSTITUTE(CID_DB[[#This Row],[ NSN ]],"-","")," ","")," ",""),"‐",""),"NA",""),13))</f>
        <v/>
      </c>
      <c r="J1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51000159||QD Sling Mount|</v>
      </c>
    </row>
    <row r="1244" spans="1:10" x14ac:dyDescent="0.35">
      <c r="A1244" s="1" t="s">
        <v>3</v>
      </c>
      <c r="B1244" s="1" t="s">
        <v>1989</v>
      </c>
      <c r="C1244" s="1">
        <v>51000168</v>
      </c>
      <c r="D1244" s="1" t="s">
        <v>3</v>
      </c>
      <c r="E1244" s="1" t="s">
        <v>2008</v>
      </c>
      <c r="F1244" s="4" t="s">
        <v>3</v>
      </c>
      <c r="G1244" s="1" t="s">
        <v>8</v>
      </c>
      <c r="H1244" s="3" t="str">
        <f t="shared" si="19"/>
        <v>Commercial</v>
      </c>
      <c r="I1244" s="3" t="str">
        <f>IF(IFERROR(SEARCH("N/A",CID_DB[[#This Row],[ NSN ]]),-1)&lt;&gt;-1,"",LEFT(SUBSTITUTE(SUBSTITUTE(SUBSTITUTE(SUBSTITUTE(SUBSTITUTE(CID_DB[[#This Row],[ NSN ]],"-","")," ","")," ",""),"‐",""),"NA",""),13))</f>
        <v/>
      </c>
      <c r="J1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51000168||Mirage Mitigation Device|</v>
      </c>
    </row>
    <row r="1245" spans="1:10" x14ac:dyDescent="0.35">
      <c r="A1245" s="1" t="s">
        <v>3</v>
      </c>
      <c r="B1245" s="1" t="s">
        <v>1989</v>
      </c>
      <c r="C1245" s="1">
        <v>236507</v>
      </c>
      <c r="D1245" s="1" t="s">
        <v>3</v>
      </c>
      <c r="E1245" s="1" t="s">
        <v>2141</v>
      </c>
      <c r="F1245" s="4" t="s">
        <v>3</v>
      </c>
      <c r="G1245" s="1" t="s">
        <v>8</v>
      </c>
      <c r="H1245" s="3" t="str">
        <f t="shared" si="19"/>
        <v>Commercial</v>
      </c>
      <c r="I1245" s="3" t="str">
        <f>IF(IFERROR(SEARCH("N/A",CID_DB[[#This Row],[ NSN ]]),-1)&lt;&gt;-1,"",LEFT(SUBSTITUTE(SUBSTITUTE(SUBSTITUTE(SUBSTITUTE(SUBSTITUTE(CID_DB[[#This Row],[ NSN ]],"-","")," ","")," ",""),"‐",""),"NA",""),13))</f>
        <v/>
      </c>
      <c r="J1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236507||Magazine 20 Rounds Compl. 7.62x51|</v>
      </c>
    </row>
    <row r="1246" spans="1:10" x14ac:dyDescent="0.35">
      <c r="A1246" s="1" t="s">
        <v>3</v>
      </c>
      <c r="B1246" s="1" t="s">
        <v>1989</v>
      </c>
      <c r="C1246" s="1">
        <v>236628</v>
      </c>
      <c r="D1246" s="1" t="s">
        <v>3</v>
      </c>
      <c r="E1246" s="1" t="s">
        <v>2142</v>
      </c>
      <c r="F1246" s="4" t="s">
        <v>3</v>
      </c>
      <c r="G1246" s="1" t="s">
        <v>8</v>
      </c>
      <c r="H1246" s="3" t="str">
        <f t="shared" si="19"/>
        <v>Commercial</v>
      </c>
      <c r="I1246" s="3" t="str">
        <f>IF(IFERROR(SEARCH("N/A",CID_DB[[#This Row],[ NSN ]]),-1)&lt;&gt;-1,"",LEFT(SUBSTITUTE(SUBSTITUTE(SUBSTITUTE(SUBSTITUTE(SUBSTITUTE(CID_DB[[#This Row],[ NSN ]],"-","")," ","")," ",""),"‐",""),"NA",""),13))</f>
        <v/>
      </c>
      <c r="J1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236628||Magazine 10 Rounds Compl. KAL. 7.62x51|</v>
      </c>
    </row>
    <row r="1247" spans="1:10" x14ac:dyDescent="0.35">
      <c r="A1247" s="1" t="s">
        <v>3</v>
      </c>
      <c r="B1247" s="1" t="s">
        <v>1989</v>
      </c>
      <c r="C1247" s="1">
        <v>237575</v>
      </c>
      <c r="D1247" s="1" t="s">
        <v>3</v>
      </c>
      <c r="E1247" s="1" t="s">
        <v>2143</v>
      </c>
      <c r="F1247" s="4" t="s">
        <v>3</v>
      </c>
      <c r="G1247" s="1" t="s">
        <v>8</v>
      </c>
      <c r="H1247" s="3" t="str">
        <f t="shared" si="19"/>
        <v>Commercial</v>
      </c>
      <c r="I1247" s="3" t="str">
        <f>IF(IFERROR(SEARCH("N/A",CID_DB[[#This Row],[ NSN ]]),-1)&lt;&gt;-1,"",LEFT(SUBSTITUTE(SUBSTITUTE(SUBSTITUTE(SUBSTITUTE(SUBSTITUTE(CID_DB[[#This Row],[ NSN ]],"-","")," ","")," ",""),"‐",""),"NA",""),13))</f>
        <v/>
      </c>
      <c r="J1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237575||HK BFA|</v>
      </c>
    </row>
    <row r="1248" spans="1:10" x14ac:dyDescent="0.35">
      <c r="A1248" s="1" t="s">
        <v>3</v>
      </c>
      <c r="B1248" s="1" t="s">
        <v>1989</v>
      </c>
      <c r="C1248" s="1">
        <v>51000271</v>
      </c>
      <c r="D1248" s="1" t="s">
        <v>3</v>
      </c>
      <c r="E1248" s="1" t="s">
        <v>2144</v>
      </c>
      <c r="F1248" s="4" t="s">
        <v>3</v>
      </c>
      <c r="G1248" s="1" t="s">
        <v>8</v>
      </c>
      <c r="H1248" s="3" t="str">
        <f t="shared" si="19"/>
        <v>Commercial</v>
      </c>
      <c r="I1248" s="3" t="str">
        <f>IF(IFERROR(SEARCH("N/A",CID_DB[[#This Row],[ NSN ]]),-1)&lt;&gt;-1,"",LEFT(SUBSTITUTE(SUBSTITUTE(SUBSTITUTE(SUBSTITUTE(SUBSTITUTE(CID_DB[[#This Row],[ NSN ]],"-","")," ","")," ",""),"‐",""),"NA",""),13))</f>
        <v/>
      </c>
      <c r="J1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51000271||QD BTBFA|</v>
      </c>
    </row>
    <row r="1249" spans="1:10" x14ac:dyDescent="0.35">
      <c r="A1249" s="1" t="s">
        <v>3</v>
      </c>
      <c r="B1249" s="1" t="s">
        <v>1989</v>
      </c>
      <c r="C1249" s="1">
        <v>51000169</v>
      </c>
      <c r="D1249" s="1" t="s">
        <v>3</v>
      </c>
      <c r="E1249" s="1" t="s">
        <v>2145</v>
      </c>
      <c r="F1249" s="4" t="s">
        <v>3</v>
      </c>
      <c r="G1249" s="1" t="s">
        <v>8</v>
      </c>
      <c r="H1249" s="3" t="str">
        <f t="shared" si="19"/>
        <v>Commercial</v>
      </c>
      <c r="I1249" s="3" t="str">
        <f>IF(IFERROR(SEARCH("N/A",CID_DB[[#This Row],[ NSN ]]),-1)&lt;&gt;-1,"",LEFT(SUBSTITUTE(SUBSTITUTE(SUBSTITUTE(SUBSTITUTE(SUBSTITUTE(CID_DB[[#This Row],[ NSN ]],"-","")," ","")," ",""),"‐",""),"NA",""),13))</f>
        <v/>
      </c>
      <c r="J1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51000169||Fire Clean|</v>
      </c>
    </row>
    <row r="1250" spans="1:10" x14ac:dyDescent="0.35">
      <c r="A1250" s="1" t="s">
        <v>3</v>
      </c>
      <c r="B1250" s="1" t="s">
        <v>1989</v>
      </c>
      <c r="C1250" s="1">
        <v>50250176</v>
      </c>
      <c r="D1250" s="1" t="s">
        <v>3</v>
      </c>
      <c r="E1250" s="1" t="s">
        <v>2146</v>
      </c>
      <c r="F1250" s="4" t="s">
        <v>3</v>
      </c>
      <c r="G1250" s="1" t="s">
        <v>8</v>
      </c>
      <c r="H1250" s="3" t="str">
        <f t="shared" si="19"/>
        <v>Commercial</v>
      </c>
      <c r="I1250" s="3" t="str">
        <f>IF(IFERROR(SEARCH("N/A",CID_DB[[#This Row],[ NSN ]]),-1)&lt;&gt;-1,"",LEFT(SUBSTITUTE(SUBSTITUTE(SUBSTITUTE(SUBSTITUTE(SUBSTITUTE(CID_DB[[#This Row],[ NSN ]],"-","")," ","")," ",""),"‐",""),"NA",""),13))</f>
        <v/>
      </c>
      <c r="J1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50250176||BARREL 16.3", 1/8 Twist|</v>
      </c>
    </row>
    <row r="1251" spans="1:10" x14ac:dyDescent="0.35">
      <c r="A1251" s="1" t="s">
        <v>3</v>
      </c>
      <c r="B1251" s="1" t="s">
        <v>1989</v>
      </c>
      <c r="C1251" s="1" t="s">
        <v>3</v>
      </c>
      <c r="D1251" s="1" t="s">
        <v>3</v>
      </c>
      <c r="E1251" s="1" t="s">
        <v>2147</v>
      </c>
      <c r="F1251" s="4" t="s">
        <v>3</v>
      </c>
      <c r="G1251" s="1" t="s">
        <v>8</v>
      </c>
      <c r="H1251" s="3" t="str">
        <f t="shared" si="19"/>
        <v>Commercial</v>
      </c>
      <c r="I1251" s="3" t="str">
        <f>IF(IFERROR(SEARCH("N/A",CID_DB[[#This Row],[ NSN ]]),-1)&lt;&gt;-1,"",LEFT(SUBSTITUTE(SUBSTITUTE(SUBSTITUTE(SUBSTITUTE(SUBSTITUTE(CID_DB[[#This Row],[ NSN ]],"-","")," ","")," ",""),"‐",""),"NA",""),13))</f>
        <v/>
      </c>
      <c r="J1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||Upper receiver, assembled|</v>
      </c>
    </row>
    <row r="1252" spans="1:10" x14ac:dyDescent="0.35">
      <c r="A1252" s="1" t="s">
        <v>3</v>
      </c>
      <c r="B1252" s="1" t="s">
        <v>1989</v>
      </c>
      <c r="C1252" s="1">
        <v>237504</v>
      </c>
      <c r="D1252" s="1" t="s">
        <v>3</v>
      </c>
      <c r="E1252" s="1" t="s">
        <v>806</v>
      </c>
      <c r="F1252" s="4" t="s">
        <v>3</v>
      </c>
      <c r="G1252" s="1" t="s">
        <v>8</v>
      </c>
      <c r="H1252" s="3" t="str">
        <f t="shared" si="19"/>
        <v>Commercial</v>
      </c>
      <c r="I1252" s="3" t="str">
        <f>IF(IFERROR(SEARCH("N/A",CID_DB[[#This Row],[ NSN ]]),-1)&lt;&gt;-1,"",LEFT(SUBSTITUTE(SUBSTITUTE(SUBSTITUTE(SUBSTITUTE(SUBSTITUTE(CID_DB[[#This Row],[ NSN ]],"-","")," ","")," ",""),"‐",""),"NA",""),13))</f>
        <v/>
      </c>
      <c r="J1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237504||Sleeve|</v>
      </c>
    </row>
    <row r="1253" spans="1:10" x14ac:dyDescent="0.35">
      <c r="A1253" s="1" t="s">
        <v>3</v>
      </c>
      <c r="B1253" s="1" t="s">
        <v>1989</v>
      </c>
      <c r="C1253" s="1">
        <v>205381</v>
      </c>
      <c r="D1253" s="1" t="s">
        <v>3</v>
      </c>
      <c r="E1253" s="1" t="s">
        <v>2011</v>
      </c>
      <c r="F1253" s="4" t="s">
        <v>3</v>
      </c>
      <c r="G1253" s="1" t="s">
        <v>8</v>
      </c>
      <c r="H1253" s="3" t="str">
        <f t="shared" si="19"/>
        <v>Commercial</v>
      </c>
      <c r="I1253" s="3" t="str">
        <f>IF(IFERROR(SEARCH("N/A",CID_DB[[#This Row],[ NSN ]]),-1)&lt;&gt;-1,"",LEFT(SUBSTITUTE(SUBSTITUTE(SUBSTITUTE(SUBSTITUTE(SUBSTITUTE(CID_DB[[#This Row],[ NSN ]],"-","")," ","")," ",""),"‐",""),"NA",""),13))</f>
        <v/>
      </c>
      <c r="J1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205381||Gas piston, compl.|</v>
      </c>
    </row>
    <row r="1254" spans="1:10" x14ac:dyDescent="0.35">
      <c r="A1254" s="1" t="s">
        <v>3</v>
      </c>
      <c r="B1254" s="1" t="s">
        <v>1989</v>
      </c>
      <c r="C1254" s="1">
        <v>205382</v>
      </c>
      <c r="D1254" s="1" t="s">
        <v>3</v>
      </c>
      <c r="E1254" s="1" t="s">
        <v>2148</v>
      </c>
      <c r="F1254" s="4" t="s">
        <v>3</v>
      </c>
      <c r="G1254" s="1" t="s">
        <v>8</v>
      </c>
      <c r="H1254" s="3" t="str">
        <f t="shared" si="19"/>
        <v>Commercial</v>
      </c>
      <c r="I1254" s="3" t="str">
        <f>IF(IFERROR(SEARCH("N/A",CID_DB[[#This Row],[ NSN ]]),-1)&lt;&gt;-1,"",LEFT(SUBSTITUTE(SUBSTITUTE(SUBSTITUTE(SUBSTITUTE(SUBSTITUTE(CID_DB[[#This Row],[ NSN ]],"-","")," ","")," ",""),"‐",""),"NA",""),13))</f>
        <v/>
      </c>
      <c r="J1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205382||Gas Piston|</v>
      </c>
    </row>
    <row r="1255" spans="1:10" x14ac:dyDescent="0.35">
      <c r="A1255" s="1" t="s">
        <v>3</v>
      </c>
      <c r="B1255" s="1" t="s">
        <v>1989</v>
      </c>
      <c r="C1255" s="1">
        <v>205383</v>
      </c>
      <c r="D1255" s="1" t="s">
        <v>3</v>
      </c>
      <c r="E1255" s="1" t="s">
        <v>2149</v>
      </c>
      <c r="F1255" s="4" t="s">
        <v>3</v>
      </c>
      <c r="G1255" s="1" t="s">
        <v>8</v>
      </c>
      <c r="H1255" s="3" t="str">
        <f t="shared" si="19"/>
        <v>Commercial</v>
      </c>
      <c r="I1255" s="3" t="str">
        <f>IF(IFERROR(SEARCH("N/A",CID_DB[[#This Row],[ NSN ]]),-1)&lt;&gt;-1,"",LEFT(SUBSTITUTE(SUBSTITUTE(SUBSTITUTE(SUBSTITUTE(SUBSTITUTE(CID_DB[[#This Row],[ NSN ]],"-","")," ","")," ",""),"‐",""),"NA",""),13))</f>
        <v/>
      </c>
      <c r="J1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205383||Gas piston ring|</v>
      </c>
    </row>
    <row r="1256" spans="1:10" x14ac:dyDescent="0.35">
      <c r="A1256" s="1" t="s">
        <v>3</v>
      </c>
      <c r="B1256" s="1" t="s">
        <v>1989</v>
      </c>
      <c r="C1256" s="1">
        <v>203648</v>
      </c>
      <c r="D1256" s="1" t="s">
        <v>3</v>
      </c>
      <c r="E1256" s="1" t="s">
        <v>2014</v>
      </c>
      <c r="F1256" s="4" t="s">
        <v>3</v>
      </c>
      <c r="G1256" s="1" t="s">
        <v>8</v>
      </c>
      <c r="H1256" s="3" t="str">
        <f t="shared" si="19"/>
        <v>Commercial</v>
      </c>
      <c r="I1256" s="3" t="str">
        <f>IF(IFERROR(SEARCH("N/A",CID_DB[[#This Row],[ NSN ]]),-1)&lt;&gt;-1,"",LEFT(SUBSTITUTE(SUBSTITUTE(SUBSTITUTE(SUBSTITUTE(SUBSTITUTE(CID_DB[[#This Row],[ NSN ]],"-","")," ","")," ",""),"‐",""),"NA",""),13))</f>
        <v/>
      </c>
      <c r="J1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203648||Rod, compl.|</v>
      </c>
    </row>
    <row r="1257" spans="1:10" x14ac:dyDescent="0.35">
      <c r="A1257" s="1" t="s">
        <v>3</v>
      </c>
      <c r="B1257" s="1" t="s">
        <v>1989</v>
      </c>
      <c r="C1257" s="1">
        <v>233787</v>
      </c>
      <c r="D1257" s="1" t="s">
        <v>3</v>
      </c>
      <c r="E1257" s="1" t="s">
        <v>2015</v>
      </c>
      <c r="F1257" s="4" t="s">
        <v>3</v>
      </c>
      <c r="G1257" s="1" t="s">
        <v>8</v>
      </c>
      <c r="H1257" s="3" t="str">
        <f t="shared" si="19"/>
        <v>Commercial</v>
      </c>
      <c r="I1257" s="3" t="str">
        <f>IF(IFERROR(SEARCH("N/A",CID_DB[[#This Row],[ NSN ]]),-1)&lt;&gt;-1,"",LEFT(SUBSTITUTE(SUBSTITUTE(SUBSTITUTE(SUBSTITUTE(SUBSTITUTE(CID_DB[[#This Row],[ NSN ]],"-","")," ","")," ",""),"‐",""),"NA",""),13))</f>
        <v/>
      </c>
      <c r="J1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233787||Axle For Cover|</v>
      </c>
    </row>
    <row r="1258" spans="1:10" x14ac:dyDescent="0.35">
      <c r="A1258" s="1" t="s">
        <v>3</v>
      </c>
      <c r="B1258" s="1" t="s">
        <v>1989</v>
      </c>
      <c r="C1258" s="1">
        <v>236504</v>
      </c>
      <c r="D1258" s="1" t="s">
        <v>3</v>
      </c>
      <c r="E1258" s="1" t="s">
        <v>2016</v>
      </c>
      <c r="F1258" s="4" t="s">
        <v>3</v>
      </c>
      <c r="G1258" s="1" t="s">
        <v>8</v>
      </c>
      <c r="H1258" s="3" t="str">
        <f t="shared" si="19"/>
        <v>Commercial</v>
      </c>
      <c r="I1258" s="3" t="str">
        <f>IF(IFERROR(SEARCH("N/A",CID_DB[[#This Row],[ NSN ]]),-1)&lt;&gt;-1,"",LEFT(SUBSTITUTE(SUBSTITUTE(SUBSTITUTE(SUBSTITUTE(SUBSTITUTE(CID_DB[[#This Row],[ NSN ]],"-","")," ","")," ",""),"‐",""),"NA",""),13))</f>
        <v/>
      </c>
      <c r="J1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236504||Ejection port cover, compl.|</v>
      </c>
    </row>
    <row r="1259" spans="1:10" x14ac:dyDescent="0.35">
      <c r="A1259" s="1" t="s">
        <v>3</v>
      </c>
      <c r="B1259" s="1" t="s">
        <v>1989</v>
      </c>
      <c r="C1259" s="1">
        <v>928807</v>
      </c>
      <c r="D1259" s="1" t="s">
        <v>3</v>
      </c>
      <c r="E1259" s="1" t="s">
        <v>2017</v>
      </c>
      <c r="F1259" s="4" t="s">
        <v>3</v>
      </c>
      <c r="G1259" s="1" t="s">
        <v>8</v>
      </c>
      <c r="H1259" s="3" t="str">
        <f t="shared" si="19"/>
        <v>Commercial</v>
      </c>
      <c r="I1259" s="3" t="str">
        <f>IF(IFERROR(SEARCH("N/A",CID_DB[[#This Row],[ NSN ]]),-1)&lt;&gt;-1,"",LEFT(SUBSTITUTE(SUBSTITUTE(SUBSTITUTE(SUBSTITUTE(SUBSTITUTE(CID_DB[[#This Row],[ NSN ]],"-","")," ","")," ",""),"‐",""),"NA",""),13))</f>
        <v/>
      </c>
      <c r="J1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928807||Clamping Sleeve|</v>
      </c>
    </row>
    <row r="1260" spans="1:10" x14ac:dyDescent="0.35">
      <c r="A1260" s="1" t="s">
        <v>3</v>
      </c>
      <c r="B1260" s="1" t="s">
        <v>1989</v>
      </c>
      <c r="C1260" s="1">
        <v>235012</v>
      </c>
      <c r="D1260" s="1" t="s">
        <v>3</v>
      </c>
      <c r="E1260" s="1" t="s">
        <v>2018</v>
      </c>
      <c r="F1260" s="4" t="s">
        <v>3</v>
      </c>
      <c r="G1260" s="1" t="s">
        <v>8</v>
      </c>
      <c r="H1260" s="3" t="str">
        <f t="shared" si="19"/>
        <v>Commercial</v>
      </c>
      <c r="I1260" s="3" t="str">
        <f>IF(IFERROR(SEARCH("N/A",CID_DB[[#This Row],[ NSN ]]),-1)&lt;&gt;-1,"",LEFT(SUBSTITUTE(SUBSTITUTE(SUBSTITUTE(SUBSTITUTE(SUBSTITUTE(CID_DB[[#This Row],[ NSN ]],"-","")," ","")," ",""),"‐",""),"NA",""),13))</f>
        <v/>
      </c>
      <c r="J1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235012||Elbow spring|</v>
      </c>
    </row>
    <row r="1261" spans="1:10" x14ac:dyDescent="0.35">
      <c r="A1261" s="1" t="s">
        <v>3</v>
      </c>
      <c r="B1261" s="1" t="s">
        <v>1989</v>
      </c>
      <c r="C1261" s="1">
        <v>237357</v>
      </c>
      <c r="D1261" s="1" t="s">
        <v>3</v>
      </c>
      <c r="E1261" s="1" t="s">
        <v>2019</v>
      </c>
      <c r="F1261" s="4" t="s">
        <v>3</v>
      </c>
      <c r="G1261" s="1" t="s">
        <v>8</v>
      </c>
      <c r="H1261" s="3" t="str">
        <f t="shared" si="19"/>
        <v>Commercial</v>
      </c>
      <c r="I1261" s="3" t="str">
        <f>IF(IFERROR(SEARCH("N/A",CID_DB[[#This Row],[ NSN ]]),-1)&lt;&gt;-1,"",LEFT(SUBSTITUTE(SUBSTITUTE(SUBSTITUTE(SUBSTITUTE(SUBSTITUTE(CID_DB[[#This Row],[ NSN ]],"-","")," ","")," ",""),"‐",""),"NA",""),13))</f>
        <v/>
      </c>
      <c r="J1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237357||Leaf Spring|</v>
      </c>
    </row>
    <row r="1262" spans="1:10" x14ac:dyDescent="0.35">
      <c r="A1262" s="1" t="s">
        <v>3</v>
      </c>
      <c r="B1262" s="1" t="s">
        <v>1989</v>
      </c>
      <c r="C1262" s="1">
        <v>236632</v>
      </c>
      <c r="D1262" s="1" t="s">
        <v>3</v>
      </c>
      <c r="E1262" s="1" t="s">
        <v>2020</v>
      </c>
      <c r="F1262" s="4" t="s">
        <v>3</v>
      </c>
      <c r="G1262" s="1" t="s">
        <v>8</v>
      </c>
      <c r="H1262" s="3" t="str">
        <f t="shared" si="19"/>
        <v>Commercial</v>
      </c>
      <c r="I1262" s="3" t="str">
        <f>IF(IFERROR(SEARCH("N/A",CID_DB[[#This Row],[ NSN ]]),-1)&lt;&gt;-1,"",LEFT(SUBSTITUTE(SUBSTITUTE(SUBSTITUTE(SUBSTITUTE(SUBSTITUTE(CID_DB[[#This Row],[ NSN ]],"-","")," ","")," ",""),"‐",""),"NA",""),13))</f>
        <v/>
      </c>
      <c r="J1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236632||Charging Handle, Compl.|</v>
      </c>
    </row>
    <row r="1263" spans="1:10" x14ac:dyDescent="0.35">
      <c r="A1263" s="1" t="s">
        <v>3</v>
      </c>
      <c r="B1263" s="1" t="s">
        <v>1989</v>
      </c>
      <c r="C1263" s="1">
        <v>984198</v>
      </c>
      <c r="D1263" s="1" t="s">
        <v>3</v>
      </c>
      <c r="E1263" s="1" t="s">
        <v>2021</v>
      </c>
      <c r="F1263" s="4" t="s">
        <v>3</v>
      </c>
      <c r="G1263" s="1" t="s">
        <v>8</v>
      </c>
      <c r="H1263" s="3" t="str">
        <f t="shared" si="19"/>
        <v>Commercial</v>
      </c>
      <c r="I1263" s="3" t="str">
        <f>IF(IFERROR(SEARCH("N/A",CID_DB[[#This Row],[ NSN ]]),-1)&lt;&gt;-1,"",LEFT(SUBSTITUTE(SUBSTITUTE(SUBSTITUTE(SUBSTITUTE(SUBSTITUTE(CID_DB[[#This Row],[ NSN ]],"-","")," ","")," ",""),"‐",""),"NA",""),13))</f>
        <v/>
      </c>
      <c r="J1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984198||Clamping sleeve (2x)|</v>
      </c>
    </row>
    <row r="1264" spans="1:10" x14ac:dyDescent="0.35">
      <c r="A1264" s="1" t="s">
        <v>3</v>
      </c>
      <c r="B1264" s="1" t="s">
        <v>1989</v>
      </c>
      <c r="C1264" s="1">
        <v>928390</v>
      </c>
      <c r="D1264" s="1" t="s">
        <v>3</v>
      </c>
      <c r="E1264" s="1" t="s">
        <v>2022</v>
      </c>
      <c r="F1264" s="4" t="s">
        <v>3</v>
      </c>
      <c r="G1264" s="1" t="s">
        <v>8</v>
      </c>
      <c r="H1264" s="3" t="str">
        <f t="shared" si="19"/>
        <v>Commercial</v>
      </c>
      <c r="I1264" s="3" t="str">
        <f>IF(IFERROR(SEARCH("N/A",CID_DB[[#This Row],[ NSN ]]),-1)&lt;&gt;-1,"",LEFT(SUBSTITUTE(SUBSTITUTE(SUBSTITUTE(SUBSTITUTE(SUBSTITUTE(CID_DB[[#This Row],[ NSN ]],"-","")," ","")," ",""),"‐",""),"NA",""),13))</f>
        <v/>
      </c>
      <c r="J1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928390||Clamping sleeve|</v>
      </c>
    </row>
    <row r="1265" spans="1:10" x14ac:dyDescent="0.35">
      <c r="A1265" s="1" t="s">
        <v>3</v>
      </c>
      <c r="B1265" s="1" t="s">
        <v>1989</v>
      </c>
      <c r="C1265" s="1">
        <v>227613</v>
      </c>
      <c r="D1265" s="1" t="s">
        <v>3</v>
      </c>
      <c r="E1265" s="1" t="s">
        <v>1567</v>
      </c>
      <c r="F1265" s="4" t="s">
        <v>3</v>
      </c>
      <c r="G1265" s="1" t="s">
        <v>8</v>
      </c>
      <c r="H1265" s="3" t="str">
        <f t="shared" si="19"/>
        <v>Commercial</v>
      </c>
      <c r="I1265" s="3" t="str">
        <f>IF(IFERROR(SEARCH("N/A",CID_DB[[#This Row],[ NSN ]]),-1)&lt;&gt;-1,"",LEFT(SUBSTITUTE(SUBSTITUTE(SUBSTITUTE(SUBSTITUTE(SUBSTITUTE(CID_DB[[#This Row],[ NSN ]],"-","")," ","")," ",""),"‐",""),"NA",""),13))</f>
        <v/>
      </c>
      <c r="J1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227613||Plate|</v>
      </c>
    </row>
    <row r="1266" spans="1:10" x14ac:dyDescent="0.35">
      <c r="A1266" s="1" t="s">
        <v>3</v>
      </c>
      <c r="B1266" s="1" t="s">
        <v>1989</v>
      </c>
      <c r="C1266" s="1">
        <v>236633</v>
      </c>
      <c r="D1266" s="1" t="s">
        <v>3</v>
      </c>
      <c r="E1266" s="1" t="s">
        <v>2024</v>
      </c>
      <c r="F1266" s="4" t="s">
        <v>3</v>
      </c>
      <c r="G1266" s="1" t="s">
        <v>8</v>
      </c>
      <c r="H1266" s="3" t="str">
        <f t="shared" si="19"/>
        <v>Commercial</v>
      </c>
      <c r="I1266" s="3" t="str">
        <f>IF(IFERROR(SEARCH("N/A",CID_DB[[#This Row],[ NSN ]]),-1)&lt;&gt;-1,"",LEFT(SUBSTITUTE(SUBSTITUTE(SUBSTITUTE(SUBSTITUTE(SUBSTITUTE(CID_DB[[#This Row],[ NSN ]],"-","")," ","")," ",""),"‐",""),"NA",""),13))</f>
        <v/>
      </c>
      <c r="J1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236633||Charging handle|</v>
      </c>
    </row>
    <row r="1267" spans="1:10" x14ac:dyDescent="0.35">
      <c r="A1267" s="1" t="s">
        <v>3</v>
      </c>
      <c r="B1267" s="1" t="s">
        <v>1989</v>
      </c>
      <c r="C1267" s="1">
        <v>227638</v>
      </c>
      <c r="D1267" s="1" t="s">
        <v>3</v>
      </c>
      <c r="E1267" s="1" t="s">
        <v>2025</v>
      </c>
      <c r="F1267" s="4" t="s">
        <v>3</v>
      </c>
      <c r="G1267" s="1" t="s">
        <v>8</v>
      </c>
      <c r="H1267" s="3" t="str">
        <f t="shared" si="19"/>
        <v>Commercial</v>
      </c>
      <c r="I1267" s="3" t="str">
        <f>IF(IFERROR(SEARCH("N/A",CID_DB[[#This Row],[ NSN ]]),-1)&lt;&gt;-1,"",LEFT(SUBSTITUTE(SUBSTITUTE(SUBSTITUTE(SUBSTITUTE(SUBSTITUTE(CID_DB[[#This Row],[ NSN ]],"-","")," ","")," ",""),"‐",""),"NA",""),13))</f>
        <v/>
      </c>
      <c r="J1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227638||Pressure spring for pawl|</v>
      </c>
    </row>
    <row r="1268" spans="1:10" x14ac:dyDescent="0.35">
      <c r="A1268" s="1" t="s">
        <v>3</v>
      </c>
      <c r="B1268" s="1" t="s">
        <v>1989</v>
      </c>
      <c r="C1268" s="1">
        <v>236347</v>
      </c>
      <c r="D1268" s="1" t="s">
        <v>3</v>
      </c>
      <c r="E1268" s="1" t="s">
        <v>2026</v>
      </c>
      <c r="F1268" s="4" t="s">
        <v>3</v>
      </c>
      <c r="G1268" s="1" t="s">
        <v>8</v>
      </c>
      <c r="H1268" s="3" t="str">
        <f t="shared" si="19"/>
        <v>Commercial</v>
      </c>
      <c r="I1268" s="3" t="str">
        <f>IF(IFERROR(SEARCH("N/A",CID_DB[[#This Row],[ NSN ]]),-1)&lt;&gt;-1,"",LEFT(SUBSTITUTE(SUBSTITUTE(SUBSTITUTE(SUBSTITUTE(SUBSTITUTE(CID_DB[[#This Row],[ NSN ]],"-","")," ","")," ",""),"‐",""),"NA",""),13))</f>
        <v/>
      </c>
      <c r="J1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236347||Pawl, Compl.|</v>
      </c>
    </row>
    <row r="1269" spans="1:10" x14ac:dyDescent="0.35">
      <c r="A1269" s="1" t="s">
        <v>3</v>
      </c>
      <c r="B1269" s="1" t="s">
        <v>1989</v>
      </c>
      <c r="C1269" s="1">
        <v>239013</v>
      </c>
      <c r="D1269" s="1" t="s">
        <v>3</v>
      </c>
      <c r="E1269" s="1" t="s">
        <v>2150</v>
      </c>
      <c r="F1269" s="4" t="s">
        <v>3</v>
      </c>
      <c r="G1269" s="1" t="s">
        <v>8</v>
      </c>
      <c r="H1269" s="3" t="str">
        <f t="shared" si="19"/>
        <v>Commercial</v>
      </c>
      <c r="I1269" s="3" t="str">
        <f>IF(IFERROR(SEARCH("N/A",CID_DB[[#This Row],[ NSN ]]),-1)&lt;&gt;-1,"",LEFT(SUBSTITUTE(SUBSTITUTE(SUBSTITUTE(SUBSTITUTE(SUBSTITUTE(CID_DB[[#This Row],[ NSN ]],"-","")," ","")," ",""),"‐",""),"NA",""),13))</f>
        <v/>
      </c>
      <c r="J1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239013||Bolt Group, Compl.|</v>
      </c>
    </row>
    <row r="1270" spans="1:10" x14ac:dyDescent="0.35">
      <c r="A1270" s="1" t="s">
        <v>3</v>
      </c>
      <c r="B1270" s="1" t="s">
        <v>1989</v>
      </c>
      <c r="C1270" s="1">
        <v>236592</v>
      </c>
      <c r="D1270" s="1" t="s">
        <v>3</v>
      </c>
      <c r="E1270" s="1" t="s">
        <v>2027</v>
      </c>
      <c r="F1270" s="4" t="s">
        <v>3</v>
      </c>
      <c r="G1270" s="1" t="s">
        <v>8</v>
      </c>
      <c r="H1270" s="3" t="str">
        <f t="shared" si="19"/>
        <v>Commercial</v>
      </c>
      <c r="I1270" s="3" t="str">
        <f>IF(IFERROR(SEARCH("N/A",CID_DB[[#This Row],[ NSN ]]),-1)&lt;&gt;-1,"",LEFT(SUBSTITUTE(SUBSTITUTE(SUBSTITUTE(SUBSTITUTE(SUBSTITUTE(CID_DB[[#This Row],[ NSN ]],"-","")," ","")," ",""),"‐",""),"NA",""),13))</f>
        <v/>
      </c>
      <c r="J1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236592||Bolt Head Compl.|</v>
      </c>
    </row>
    <row r="1271" spans="1:10" x14ac:dyDescent="0.35">
      <c r="A1271" s="1" t="s">
        <v>3</v>
      </c>
      <c r="B1271" s="1" t="s">
        <v>1989</v>
      </c>
      <c r="C1271" s="1" t="s">
        <v>3</v>
      </c>
      <c r="D1271" s="1" t="s">
        <v>3</v>
      </c>
      <c r="E1271" s="1" t="s">
        <v>2151</v>
      </c>
      <c r="F1271" s="4" t="s">
        <v>3</v>
      </c>
      <c r="G1271" s="1" t="s">
        <v>8</v>
      </c>
      <c r="H1271" s="3" t="str">
        <f t="shared" si="19"/>
        <v>Commercial</v>
      </c>
      <c r="I1271" s="3" t="str">
        <f>IF(IFERROR(SEARCH("N/A",CID_DB[[#This Row],[ NSN ]]),-1)&lt;&gt;-1,"",LEFT(SUBSTITUTE(SUBSTITUTE(SUBSTITUTE(SUBSTITUTE(SUBSTITUTE(CID_DB[[#This Row],[ NSN ]],"-","")," ","")," ",""),"‐",""),"NA",""),13))</f>
        <v/>
      </c>
      <c r="J1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||Bolt Head|</v>
      </c>
    </row>
    <row r="1272" spans="1:10" x14ac:dyDescent="0.35">
      <c r="A1272" s="1" t="s">
        <v>3</v>
      </c>
      <c r="B1272" s="1" t="s">
        <v>1989</v>
      </c>
      <c r="C1272" s="1">
        <v>233790</v>
      </c>
      <c r="D1272" s="1" t="s">
        <v>3</v>
      </c>
      <c r="E1272" s="1" t="s">
        <v>2028</v>
      </c>
      <c r="F1272" s="4" t="s">
        <v>3</v>
      </c>
      <c r="G1272" s="1" t="s">
        <v>8</v>
      </c>
      <c r="H1272" s="3" t="str">
        <f t="shared" si="19"/>
        <v>Commercial</v>
      </c>
      <c r="I1272" s="3" t="str">
        <f>IF(IFERROR(SEARCH("N/A",CID_DB[[#This Row],[ NSN ]]),-1)&lt;&gt;-1,"",LEFT(SUBSTITUTE(SUBSTITUTE(SUBSTITUTE(SUBSTITUTE(SUBSTITUTE(CID_DB[[#This Row],[ NSN ]],"-","")," ","")," ",""),"‐",""),"NA",""),13))</f>
        <v/>
      </c>
      <c r="J1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233790||Clamping sleeve for extractor|</v>
      </c>
    </row>
    <row r="1273" spans="1:10" x14ac:dyDescent="0.35">
      <c r="A1273" s="1" t="s">
        <v>3</v>
      </c>
      <c r="B1273" s="1" t="s">
        <v>1989</v>
      </c>
      <c r="C1273" s="1">
        <v>233764</v>
      </c>
      <c r="D1273" s="1" t="s">
        <v>3</v>
      </c>
      <c r="E1273" s="1" t="s">
        <v>2029</v>
      </c>
      <c r="F1273" s="4" t="s">
        <v>3</v>
      </c>
      <c r="G1273" s="1" t="s">
        <v>8</v>
      </c>
      <c r="H1273" s="3" t="str">
        <f t="shared" si="19"/>
        <v>Commercial</v>
      </c>
      <c r="I1273" s="3" t="str">
        <f>IF(IFERROR(SEARCH("N/A",CID_DB[[#This Row],[ NSN ]]),-1)&lt;&gt;-1,"",LEFT(SUBSTITUTE(SUBSTITUTE(SUBSTITUTE(SUBSTITUTE(SUBSTITUTE(CID_DB[[#This Row],[ NSN ]],"-","")," ","")," ",""),"‐",""),"NA",""),13))</f>
        <v/>
      </c>
      <c r="J1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233764||Extractor|</v>
      </c>
    </row>
    <row r="1274" spans="1:10" x14ac:dyDescent="0.35">
      <c r="A1274" s="1" t="s">
        <v>3</v>
      </c>
      <c r="B1274" s="1" t="s">
        <v>1989</v>
      </c>
      <c r="C1274" s="1">
        <v>205407</v>
      </c>
      <c r="D1274" s="1" t="s">
        <v>3</v>
      </c>
      <c r="E1274" s="1" t="s">
        <v>2030</v>
      </c>
      <c r="F1274" s="4" t="s">
        <v>3</v>
      </c>
      <c r="G1274" s="1" t="s">
        <v>8</v>
      </c>
      <c r="H1274" s="3" t="str">
        <f t="shared" si="19"/>
        <v>Commercial</v>
      </c>
      <c r="I1274" s="3" t="str">
        <f>IF(IFERROR(SEARCH("N/A",CID_DB[[#This Row],[ NSN ]]),-1)&lt;&gt;-1,"",LEFT(SUBSTITUTE(SUBSTITUTE(SUBSTITUTE(SUBSTITUTE(SUBSTITUTE(CID_DB[[#This Row],[ NSN ]],"-","")," ","")," ",""),"‐",""),"NA",""),13))</f>
        <v/>
      </c>
      <c r="J1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205407||Pressure spring for extractor|</v>
      </c>
    </row>
    <row r="1275" spans="1:10" x14ac:dyDescent="0.35">
      <c r="A1275" s="1" t="s">
        <v>3</v>
      </c>
      <c r="B1275" s="1" t="s">
        <v>1989</v>
      </c>
      <c r="C1275" s="1">
        <v>207779</v>
      </c>
      <c r="D1275" s="1" t="s">
        <v>3</v>
      </c>
      <c r="E1275" s="1" t="s">
        <v>2031</v>
      </c>
      <c r="F1275" s="4" t="s">
        <v>3</v>
      </c>
      <c r="G1275" s="1" t="s">
        <v>8</v>
      </c>
      <c r="H1275" s="3" t="str">
        <f t="shared" si="19"/>
        <v>Commercial</v>
      </c>
      <c r="I1275" s="3" t="str">
        <f>IF(IFERROR(SEARCH("N/A",CID_DB[[#This Row],[ NSN ]]),-1)&lt;&gt;-1,"",LEFT(SUBSTITUTE(SUBSTITUTE(SUBSTITUTE(SUBSTITUTE(SUBSTITUTE(CID_DB[[#This Row],[ NSN ]],"-","")," ","")," ",""),"‐",""),"NA",""),13))</f>
        <v/>
      </c>
      <c r="J1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207779||Rubber plug|</v>
      </c>
    </row>
    <row r="1276" spans="1:10" x14ac:dyDescent="0.35">
      <c r="A1276" s="1" t="s">
        <v>3</v>
      </c>
      <c r="B1276" s="1" t="s">
        <v>1989</v>
      </c>
      <c r="C1276" s="1">
        <v>971919</v>
      </c>
      <c r="D1276" s="1" t="s">
        <v>3</v>
      </c>
      <c r="E1276" s="1" t="s">
        <v>2017</v>
      </c>
      <c r="F1276" s="4" t="s">
        <v>3</v>
      </c>
      <c r="G1276" s="1" t="s">
        <v>8</v>
      </c>
      <c r="H1276" s="3" t="str">
        <f t="shared" si="19"/>
        <v>Commercial</v>
      </c>
      <c r="I1276" s="3" t="str">
        <f>IF(IFERROR(SEARCH("N/A",CID_DB[[#This Row],[ NSN ]]),-1)&lt;&gt;-1,"",LEFT(SUBSTITUTE(SUBSTITUTE(SUBSTITUTE(SUBSTITUTE(SUBSTITUTE(CID_DB[[#This Row],[ NSN ]],"-","")," ","")," ",""),"‐",""),"NA",""),13))</f>
        <v/>
      </c>
      <c r="J1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971919||Clamping Sleeve|</v>
      </c>
    </row>
    <row r="1277" spans="1:10" x14ac:dyDescent="0.35">
      <c r="A1277" s="1" t="s">
        <v>3</v>
      </c>
      <c r="B1277" s="1" t="s">
        <v>1989</v>
      </c>
      <c r="C1277" s="1">
        <v>984199</v>
      </c>
      <c r="D1277" s="1" t="s">
        <v>3</v>
      </c>
      <c r="E1277" s="1" t="s">
        <v>2017</v>
      </c>
      <c r="F1277" s="4" t="s">
        <v>3</v>
      </c>
      <c r="G1277" s="1" t="s">
        <v>8</v>
      </c>
      <c r="H1277" s="3" t="str">
        <f t="shared" si="19"/>
        <v>Commercial</v>
      </c>
      <c r="I1277" s="3" t="str">
        <f>IF(IFERROR(SEARCH("N/A",CID_DB[[#This Row],[ NSN ]]),-1)&lt;&gt;-1,"",LEFT(SUBSTITUTE(SUBSTITUTE(SUBSTITUTE(SUBSTITUTE(SUBSTITUTE(CID_DB[[#This Row],[ NSN ]],"-","")," ","")," ",""),"‐",""),"NA",""),13))</f>
        <v/>
      </c>
      <c r="J1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984199||Clamping Sleeve|</v>
      </c>
    </row>
    <row r="1278" spans="1:10" x14ac:dyDescent="0.35">
      <c r="A1278" s="1" t="s">
        <v>3</v>
      </c>
      <c r="B1278" s="1" t="s">
        <v>1989</v>
      </c>
      <c r="C1278" s="1">
        <v>205408</v>
      </c>
      <c r="D1278" s="1" t="s">
        <v>3</v>
      </c>
      <c r="E1278" s="1" t="s">
        <v>2032</v>
      </c>
      <c r="F1278" s="4" t="s">
        <v>3</v>
      </c>
      <c r="G1278" s="1" t="s">
        <v>8</v>
      </c>
      <c r="H1278" s="3" t="str">
        <f t="shared" si="19"/>
        <v>Commercial</v>
      </c>
      <c r="I1278" s="3" t="str">
        <f>IF(IFERROR(SEARCH("N/A",CID_DB[[#This Row],[ NSN ]]),-1)&lt;&gt;-1,"",LEFT(SUBSTITUTE(SUBSTITUTE(SUBSTITUTE(SUBSTITUTE(SUBSTITUTE(CID_DB[[#This Row],[ NSN ]],"-","")," ","")," ",""),"‐",""),"NA",""),13))</f>
        <v/>
      </c>
      <c r="J1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205408||Ejector 2x)|</v>
      </c>
    </row>
    <row r="1279" spans="1:10" x14ac:dyDescent="0.35">
      <c r="A1279" s="1" t="s">
        <v>3</v>
      </c>
      <c r="B1279" s="1" t="s">
        <v>1989</v>
      </c>
      <c r="C1279" s="1">
        <v>209531</v>
      </c>
      <c r="D1279" s="1" t="s">
        <v>3</v>
      </c>
      <c r="E1279" s="1" t="s">
        <v>2033</v>
      </c>
      <c r="F1279" s="4" t="s">
        <v>3</v>
      </c>
      <c r="G1279" s="1" t="s">
        <v>8</v>
      </c>
      <c r="H1279" s="3" t="str">
        <f t="shared" si="19"/>
        <v>Commercial</v>
      </c>
      <c r="I1279" s="3" t="str">
        <f>IF(IFERROR(SEARCH("N/A",CID_DB[[#This Row],[ NSN ]]),-1)&lt;&gt;-1,"",LEFT(SUBSTITUTE(SUBSTITUTE(SUBSTITUTE(SUBSTITUTE(SUBSTITUTE(CID_DB[[#This Row],[ NSN ]],"-","")," ","")," ",""),"‐",""),"NA",""),13))</f>
        <v/>
      </c>
      <c r="J1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209531||Pressure spring for ejector (2x)|</v>
      </c>
    </row>
    <row r="1280" spans="1:10" x14ac:dyDescent="0.35">
      <c r="A1280" s="1" t="s">
        <v>3</v>
      </c>
      <c r="B1280" s="1" t="s">
        <v>1989</v>
      </c>
      <c r="C1280" s="1">
        <v>237369</v>
      </c>
      <c r="D1280" s="1" t="s">
        <v>3</v>
      </c>
      <c r="E1280" s="1" t="s">
        <v>2034</v>
      </c>
      <c r="F1280" s="4" t="s">
        <v>3</v>
      </c>
      <c r="G1280" s="1" t="s">
        <v>8</v>
      </c>
      <c r="H1280" s="3" t="str">
        <f t="shared" si="19"/>
        <v>Commercial</v>
      </c>
      <c r="I1280" s="3" t="str">
        <f>IF(IFERROR(SEARCH("N/A",CID_DB[[#This Row],[ NSN ]]),-1)&lt;&gt;-1,"",LEFT(SUBSTITUTE(SUBSTITUTE(SUBSTITUTE(SUBSTITUTE(SUBSTITUTE(CID_DB[[#This Row],[ NSN ]],"-","")," ","")," ",""),"‐",""),"NA",""),13))</f>
        <v/>
      </c>
      <c r="J1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237369||Control bolt|</v>
      </c>
    </row>
    <row r="1281" spans="1:10" x14ac:dyDescent="0.35">
      <c r="A1281" s="1" t="s">
        <v>3</v>
      </c>
      <c r="B1281" s="1" t="s">
        <v>1989</v>
      </c>
      <c r="C1281" s="1">
        <v>236297</v>
      </c>
      <c r="D1281" s="1" t="s">
        <v>3</v>
      </c>
      <c r="E1281" s="1" t="s">
        <v>2035</v>
      </c>
      <c r="F1281" s="4" t="s">
        <v>3</v>
      </c>
      <c r="G1281" s="1" t="s">
        <v>8</v>
      </c>
      <c r="H1281" s="3" t="str">
        <f t="shared" si="19"/>
        <v>Commercial</v>
      </c>
      <c r="I1281" s="3" t="str">
        <f>IF(IFERROR(SEARCH("N/A",CID_DB[[#This Row],[ NSN ]]),-1)&lt;&gt;-1,"",LEFT(SUBSTITUTE(SUBSTITUTE(SUBSTITUTE(SUBSTITUTE(SUBSTITUTE(CID_DB[[#This Row],[ NSN ]],"-","")," ","")," ",""),"‐",""),"NA",""),13))</f>
        <v/>
      </c>
      <c r="J1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236297||Bolt head carrier, assembled|</v>
      </c>
    </row>
    <row r="1282" spans="1:10" x14ac:dyDescent="0.35">
      <c r="A1282" s="1" t="s">
        <v>3</v>
      </c>
      <c r="B1282" s="1" t="s">
        <v>1989</v>
      </c>
      <c r="C1282" s="1">
        <v>233674</v>
      </c>
      <c r="D1282" s="1" t="s">
        <v>3</v>
      </c>
      <c r="E1282" s="1" t="s">
        <v>2036</v>
      </c>
      <c r="F1282" s="4" t="s">
        <v>3</v>
      </c>
      <c r="G1282" s="1" t="s">
        <v>8</v>
      </c>
      <c r="H1282" s="3" t="str">
        <f t="shared" si="19"/>
        <v>Commercial</v>
      </c>
      <c r="I1282" s="3" t="str">
        <f>IF(IFERROR(SEARCH("N/A",CID_DB[[#This Row],[ NSN ]]),-1)&lt;&gt;-1,"",LEFT(SUBSTITUTE(SUBSTITUTE(SUBSTITUTE(SUBSTITUTE(SUBSTITUTE(CID_DB[[#This Row],[ NSN ]],"-","")," ","")," ",""),"‐",""),"NA",""),13))</f>
        <v/>
      </c>
      <c r="J1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233674||Spring Firing Pin|</v>
      </c>
    </row>
    <row r="1283" spans="1:10" x14ac:dyDescent="0.35">
      <c r="A1283" s="1" t="s">
        <v>3</v>
      </c>
      <c r="B1283" s="1" t="s">
        <v>1989</v>
      </c>
      <c r="C1283" s="1">
        <v>235654</v>
      </c>
      <c r="D1283" s="1" t="s">
        <v>3</v>
      </c>
      <c r="E1283" s="1" t="s">
        <v>2037</v>
      </c>
      <c r="F1283" s="4" t="s">
        <v>3</v>
      </c>
      <c r="G1283" s="1" t="s">
        <v>8</v>
      </c>
      <c r="H1283" s="3" t="str">
        <f t="shared" ref="H1283:H1346" si="20">IF(G1283="Y - CID","Commercial",IF(G1283="N - CID","Other Than Commercial","N/A"))</f>
        <v>Commercial</v>
      </c>
      <c r="I1283" s="3" t="str">
        <f>IF(IFERROR(SEARCH("N/A",CID_DB[[#This Row],[ NSN ]]),-1)&lt;&gt;-1,"",LEFT(SUBSTITUTE(SUBSTITUTE(SUBSTITUTE(SUBSTITUTE(SUBSTITUTE(CID_DB[[#This Row],[ NSN ]],"-","")," ","")," ",""),"‐",""),"NA",""),13))</f>
        <v/>
      </c>
      <c r="J1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235654||Firing Pin|</v>
      </c>
    </row>
    <row r="1284" spans="1:10" x14ac:dyDescent="0.35">
      <c r="A1284" s="1" t="s">
        <v>3</v>
      </c>
      <c r="B1284" s="1" t="s">
        <v>1989</v>
      </c>
      <c r="C1284" s="1">
        <v>51000150</v>
      </c>
      <c r="D1284" s="1" t="s">
        <v>3</v>
      </c>
      <c r="E1284" s="1" t="s">
        <v>2038</v>
      </c>
      <c r="F1284" s="4" t="s">
        <v>3</v>
      </c>
      <c r="G1284" s="1" t="s">
        <v>8</v>
      </c>
      <c r="H1284" s="3" t="str">
        <f t="shared" si="20"/>
        <v>Commercial</v>
      </c>
      <c r="I1284" s="3" t="str">
        <f>IF(IFERROR(SEARCH("N/A",CID_DB[[#This Row],[ NSN ]]),-1)&lt;&gt;-1,"",LEFT(SUBSTITUTE(SUBSTITUTE(SUBSTITUTE(SUBSTITUTE(SUBSTITUTE(CID_DB[[#This Row],[ NSN ]],"-","")," ","")," ",""),"‐",""),"NA",""),13))</f>
        <v/>
      </c>
      <c r="J1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51000150||Handguard, Compl|</v>
      </c>
    </row>
    <row r="1285" spans="1:10" x14ac:dyDescent="0.35">
      <c r="A1285" s="1" t="s">
        <v>3</v>
      </c>
      <c r="B1285" s="1" t="s">
        <v>1989</v>
      </c>
      <c r="C1285" s="1">
        <v>51000151</v>
      </c>
      <c r="D1285" s="1" t="s">
        <v>3</v>
      </c>
      <c r="E1285" s="1" t="s">
        <v>2039</v>
      </c>
      <c r="F1285" s="4" t="s">
        <v>3</v>
      </c>
      <c r="G1285" s="1" t="s">
        <v>8</v>
      </c>
      <c r="H1285" s="3" t="str">
        <f t="shared" si="20"/>
        <v>Commercial</v>
      </c>
      <c r="I1285" s="3" t="str">
        <f>IF(IFERROR(SEARCH("N/A",CID_DB[[#This Row],[ NSN ]]),-1)&lt;&gt;-1,"",LEFT(SUBSTITUTE(SUBSTITUTE(SUBSTITUTE(SUBSTITUTE(SUBSTITUTE(CID_DB[[#This Row],[ NSN ]],"-","")," ","")," ",""),"‐",""),"NA",""),13))</f>
        <v/>
      </c>
      <c r="J1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51000151||MLok section with screws|</v>
      </c>
    </row>
    <row r="1286" spans="1:10" x14ac:dyDescent="0.35">
      <c r="A1286" s="1" t="s">
        <v>3</v>
      </c>
      <c r="B1286" s="1" t="s">
        <v>1989</v>
      </c>
      <c r="C1286" s="1">
        <v>51000042</v>
      </c>
      <c r="D1286" s="1" t="s">
        <v>3</v>
      </c>
      <c r="E1286" s="1" t="s">
        <v>2040</v>
      </c>
      <c r="F1286" s="4" t="s">
        <v>3</v>
      </c>
      <c r="G1286" s="1" t="s">
        <v>8</v>
      </c>
      <c r="H1286" s="3" t="str">
        <f t="shared" si="20"/>
        <v>Commercial</v>
      </c>
      <c r="I1286" s="3" t="str">
        <f>IF(IFERROR(SEARCH("N/A",CID_DB[[#This Row],[ NSN ]]),-1)&lt;&gt;-1,"",LEFT(SUBSTITUTE(SUBSTITUTE(SUBSTITUTE(SUBSTITUTE(SUBSTITUTE(CID_DB[[#This Row],[ NSN ]],"-","")," ","")," ",""),"‐",""),"NA",""),13))</f>
        <v/>
      </c>
      <c r="J1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51000042||Press nut M6 x 1.2|</v>
      </c>
    </row>
    <row r="1287" spans="1:10" x14ac:dyDescent="0.35">
      <c r="A1287" s="1" t="s">
        <v>3</v>
      </c>
      <c r="B1287" s="1" t="s">
        <v>1989</v>
      </c>
      <c r="C1287" s="1">
        <v>51000043</v>
      </c>
      <c r="D1287" s="1" t="s">
        <v>3</v>
      </c>
      <c r="E1287" s="1" t="s">
        <v>2041</v>
      </c>
      <c r="F1287" s="4" t="s">
        <v>3</v>
      </c>
      <c r="G1287" s="1" t="s">
        <v>8</v>
      </c>
      <c r="H1287" s="3" t="str">
        <f t="shared" si="20"/>
        <v>Commercial</v>
      </c>
      <c r="I1287" s="3" t="str">
        <f>IF(IFERROR(SEARCH("N/A",CID_DB[[#This Row],[ NSN ]]),-1)&lt;&gt;-1,"",LEFT(SUBSTITUTE(SUBSTITUTE(SUBSTITUTE(SUBSTITUTE(SUBSTITUTE(CID_DB[[#This Row],[ NSN ]],"-","")," ","")," ",""),"‐",""),"NA",""),13))</f>
        <v/>
      </c>
      <c r="J1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51000043||Rail mounting bolt|</v>
      </c>
    </row>
    <row r="1288" spans="1:10" x14ac:dyDescent="0.35">
      <c r="A1288" s="1" t="s">
        <v>3</v>
      </c>
      <c r="B1288" s="1" t="s">
        <v>1989</v>
      </c>
      <c r="C1288" s="1">
        <v>51000044</v>
      </c>
      <c r="D1288" s="1" t="s">
        <v>3</v>
      </c>
      <c r="E1288" s="1" t="s">
        <v>2042</v>
      </c>
      <c r="F1288" s="4" t="s">
        <v>3</v>
      </c>
      <c r="G1288" s="1" t="s">
        <v>8</v>
      </c>
      <c r="H1288" s="3" t="str">
        <f t="shared" si="20"/>
        <v>Commercial</v>
      </c>
      <c r="I1288" s="3" t="str">
        <f>IF(IFERROR(SEARCH("N/A",CID_DB[[#This Row],[ NSN ]]),-1)&lt;&gt;-1,"",LEFT(SUBSTITUTE(SUBSTITUTE(SUBSTITUTE(SUBSTITUTE(SUBSTITUTE(CID_DB[[#This Row],[ NSN ]],"-","")," ","")," ",""),"‐",""),"NA",""),13))</f>
        <v/>
      </c>
      <c r="J1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51000044||Plunger bolt retainer|</v>
      </c>
    </row>
    <row r="1289" spans="1:10" x14ac:dyDescent="0.35">
      <c r="A1289" s="1" t="s">
        <v>3</v>
      </c>
      <c r="B1289" s="1" t="s">
        <v>1989</v>
      </c>
      <c r="C1289" s="1">
        <v>51000045</v>
      </c>
      <c r="D1289" s="1" t="s">
        <v>3</v>
      </c>
      <c r="E1289" s="1" t="s">
        <v>2043</v>
      </c>
      <c r="F1289" s="4" t="s">
        <v>3</v>
      </c>
      <c r="G1289" s="1" t="s">
        <v>8</v>
      </c>
      <c r="H1289" s="3" t="str">
        <f t="shared" si="20"/>
        <v>Commercial</v>
      </c>
      <c r="I1289" s="3" t="str">
        <f>IF(IFERROR(SEARCH("N/A",CID_DB[[#This Row],[ NSN ]]),-1)&lt;&gt;-1,"",LEFT(SUBSTITUTE(SUBSTITUTE(SUBSTITUTE(SUBSTITUTE(SUBSTITUTE(CID_DB[[#This Row],[ NSN ]],"-","")," ","")," ",""),"‐",""),"NA",""),13))</f>
        <v/>
      </c>
      <c r="J1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51000045||Spring bolt retainer|</v>
      </c>
    </row>
    <row r="1290" spans="1:10" x14ac:dyDescent="0.35">
      <c r="A1290" s="1" t="s">
        <v>3</v>
      </c>
      <c r="B1290" s="1" t="s">
        <v>1989</v>
      </c>
      <c r="C1290" s="1">
        <v>51000239</v>
      </c>
      <c r="D1290" s="1" t="s">
        <v>3</v>
      </c>
      <c r="E1290" s="1" t="s">
        <v>2125</v>
      </c>
      <c r="F1290" s="4" t="s">
        <v>3</v>
      </c>
      <c r="G1290" s="1" t="s">
        <v>8</v>
      </c>
      <c r="H1290" s="3" t="str">
        <f t="shared" si="20"/>
        <v>Commercial</v>
      </c>
      <c r="I1290" s="3" t="str">
        <f>IF(IFERROR(SEARCH("N/A",CID_DB[[#This Row],[ NSN ]]),-1)&lt;&gt;-1,"",LEFT(SUBSTITUTE(SUBSTITUTE(SUBSTITUTE(SUBSTITUTE(SUBSTITUTE(CID_DB[[#This Row],[ NSN ]],"-","")," ","")," ",""),"‐",""),"NA",""),13))</f>
        <v/>
      </c>
      <c r="J1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51000239||MLok QD sling mount|</v>
      </c>
    </row>
    <row r="1291" spans="1:10" x14ac:dyDescent="0.35">
      <c r="A1291" s="1" t="s">
        <v>3</v>
      </c>
      <c r="B1291" s="1" t="s">
        <v>1989</v>
      </c>
      <c r="C1291" s="1">
        <v>237513</v>
      </c>
      <c r="D1291" s="1" t="s">
        <v>3</v>
      </c>
      <c r="E1291" s="1" t="s">
        <v>2152</v>
      </c>
      <c r="F1291" s="4" t="s">
        <v>3</v>
      </c>
      <c r="G1291" s="1" t="s">
        <v>8</v>
      </c>
      <c r="H1291" s="3" t="str">
        <f t="shared" si="20"/>
        <v>Commercial</v>
      </c>
      <c r="I1291" s="3" t="str">
        <f>IF(IFERROR(SEARCH("N/A",CID_DB[[#This Row],[ NSN ]]),-1)&lt;&gt;-1,"",LEFT(SUBSTITUTE(SUBSTITUTE(SUBSTITUTE(SUBSTITUTE(SUBSTITUTE(CID_DB[[#This Row],[ NSN ]],"-","")," ","")," ",""),"‐",""),"NA",""),13))</f>
        <v/>
      </c>
      <c r="J1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237513||Lower receiver, compl.|</v>
      </c>
    </row>
    <row r="1292" spans="1:10" x14ac:dyDescent="0.35">
      <c r="A1292" s="1" t="s">
        <v>3</v>
      </c>
      <c r="B1292" s="1" t="s">
        <v>1989</v>
      </c>
      <c r="C1292" s="1">
        <v>237711</v>
      </c>
      <c r="D1292" s="1" t="s">
        <v>3</v>
      </c>
      <c r="E1292" s="1" t="s">
        <v>2153</v>
      </c>
      <c r="F1292" s="4" t="s">
        <v>3</v>
      </c>
      <c r="G1292" s="1" t="s">
        <v>8</v>
      </c>
      <c r="H1292" s="3" t="str">
        <f t="shared" si="20"/>
        <v>Commercial</v>
      </c>
      <c r="I1292" s="3" t="str">
        <f>IF(IFERROR(SEARCH("N/A",CID_DB[[#This Row],[ NSN ]]),-1)&lt;&gt;-1,"",LEFT(SUBSTITUTE(SUBSTITUTE(SUBSTITUTE(SUBSTITUTE(SUBSTITUTE(CID_DB[[#This Row],[ NSN ]],"-","")," ","")," ",""),"‐",""),"NA",""),13))</f>
        <v/>
      </c>
      <c r="J1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237711||Lower receiver, assembled (Item 2  44)|</v>
      </c>
    </row>
    <row r="1293" spans="1:10" x14ac:dyDescent="0.35">
      <c r="A1293" s="1" t="s">
        <v>3</v>
      </c>
      <c r="B1293" s="1" t="s">
        <v>1989</v>
      </c>
      <c r="C1293" s="1">
        <v>233777</v>
      </c>
      <c r="D1293" s="1" t="s">
        <v>3</v>
      </c>
      <c r="E1293" s="1" t="s">
        <v>2044</v>
      </c>
      <c r="F1293" s="4" t="s">
        <v>3</v>
      </c>
      <c r="G1293" s="1" t="s">
        <v>8</v>
      </c>
      <c r="H1293" s="3" t="str">
        <f t="shared" si="20"/>
        <v>Commercial</v>
      </c>
      <c r="I1293" s="3" t="str">
        <f>IF(IFERROR(SEARCH("N/A",CID_DB[[#This Row],[ NSN ]]),-1)&lt;&gt;-1,"",LEFT(SUBSTITUTE(SUBSTITUTE(SUBSTITUTE(SUBSTITUTE(SUBSTITUTE(CID_DB[[#This Row],[ NSN ]],"-","")," ","")," ",""),"‐",""),"NA",""),13))</f>
        <v/>
      </c>
      <c r="J1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233777||Buffer Compl.|</v>
      </c>
    </row>
    <row r="1294" spans="1:10" x14ac:dyDescent="0.35">
      <c r="A1294" s="1" t="s">
        <v>3</v>
      </c>
      <c r="B1294" s="1" t="s">
        <v>1989</v>
      </c>
      <c r="C1294" s="1">
        <v>233794</v>
      </c>
      <c r="D1294" s="1" t="s">
        <v>3</v>
      </c>
      <c r="E1294" s="1" t="s">
        <v>2154</v>
      </c>
      <c r="F1294" s="4" t="s">
        <v>3</v>
      </c>
      <c r="G1294" s="1" t="s">
        <v>8</v>
      </c>
      <c r="H1294" s="3" t="str">
        <f t="shared" si="20"/>
        <v>Commercial</v>
      </c>
      <c r="I1294" s="3" t="str">
        <f>IF(IFERROR(SEARCH("N/A",CID_DB[[#This Row],[ NSN ]]),-1)&lt;&gt;-1,"",LEFT(SUBSTITUTE(SUBSTITUTE(SUBSTITUTE(SUBSTITUTE(SUBSTITUTE(CID_DB[[#This Row],[ NSN ]],"-","")," ","")," ",""),"‐",""),"NA",""),13))</f>
        <v/>
      </c>
      <c r="J1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233794||Locking pin|</v>
      </c>
    </row>
    <row r="1295" spans="1:10" x14ac:dyDescent="0.35">
      <c r="A1295" s="1" t="s">
        <v>3</v>
      </c>
      <c r="B1295" s="1" t="s">
        <v>1989</v>
      </c>
      <c r="C1295" s="1">
        <v>237407</v>
      </c>
      <c r="D1295" s="1" t="s">
        <v>3</v>
      </c>
      <c r="E1295" s="1" t="s">
        <v>2045</v>
      </c>
      <c r="F1295" s="4" t="s">
        <v>3</v>
      </c>
      <c r="G1295" s="1" t="s">
        <v>8</v>
      </c>
      <c r="H1295" s="3" t="str">
        <f t="shared" si="20"/>
        <v>Commercial</v>
      </c>
      <c r="I1295" s="3" t="str">
        <f>IF(IFERROR(SEARCH("N/A",CID_DB[[#This Row],[ NSN ]]),-1)&lt;&gt;-1,"",LEFT(SUBSTITUTE(SUBSTITUTE(SUBSTITUTE(SUBSTITUTE(SUBSTITUTE(CID_DB[[#This Row],[ NSN ]],"-","")," ","")," ",""),"‐",""),"NA",""),13))</f>
        <v/>
      </c>
      <c r="J1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237407||Bolt Catch Lever|</v>
      </c>
    </row>
    <row r="1296" spans="1:10" x14ac:dyDescent="0.35">
      <c r="A1296" s="1" t="s">
        <v>3</v>
      </c>
      <c r="B1296" s="1" t="s">
        <v>1989</v>
      </c>
      <c r="C1296" s="1">
        <v>979292</v>
      </c>
      <c r="D1296" s="1" t="s">
        <v>3</v>
      </c>
      <c r="E1296" s="1" t="s">
        <v>2046</v>
      </c>
      <c r="F1296" s="4" t="s">
        <v>3</v>
      </c>
      <c r="G1296" s="1" t="s">
        <v>8</v>
      </c>
      <c r="H1296" s="3" t="str">
        <f t="shared" si="20"/>
        <v>Commercial</v>
      </c>
      <c r="I1296" s="3" t="str">
        <f>IF(IFERROR(SEARCH("N/A",CID_DB[[#This Row],[ NSN ]]),-1)&lt;&gt;-1,"",LEFT(SUBSTITUTE(SUBSTITUTE(SUBSTITUTE(SUBSTITUTE(SUBSTITUTE(CID_DB[[#This Row],[ NSN ]],"-","")," ","")," ",""),"‐",""),"NA",""),13))</f>
        <v/>
      </c>
      <c r="J1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979292||Clamping sleeve for bolt catch/release|</v>
      </c>
    </row>
    <row r="1297" spans="1:10" x14ac:dyDescent="0.35">
      <c r="A1297" s="1" t="s">
        <v>3</v>
      </c>
      <c r="B1297" s="1" t="s">
        <v>1989</v>
      </c>
      <c r="C1297" s="1">
        <v>233131</v>
      </c>
      <c r="D1297" s="1" t="s">
        <v>3</v>
      </c>
      <c r="E1297" s="1" t="s">
        <v>2047</v>
      </c>
      <c r="F1297" s="4" t="s">
        <v>3</v>
      </c>
      <c r="G1297" s="1" t="s">
        <v>8</v>
      </c>
      <c r="H1297" s="3" t="str">
        <f t="shared" si="20"/>
        <v>Commercial</v>
      </c>
      <c r="I1297" s="3" t="str">
        <f>IF(IFERROR(SEARCH("N/A",CID_DB[[#This Row],[ NSN ]]),-1)&lt;&gt;-1,"",LEFT(SUBSTITUTE(SUBSTITUTE(SUBSTITUTE(SUBSTITUTE(SUBSTITUTE(CID_DB[[#This Row],[ NSN ]],"-","")," ","")," ",""),"‐",""),"NA",""),13))</f>
        <v/>
      </c>
      <c r="J1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233131||Pressure pin|</v>
      </c>
    </row>
    <row r="1298" spans="1:10" x14ac:dyDescent="0.35">
      <c r="A1298" s="1" t="s">
        <v>3</v>
      </c>
      <c r="B1298" s="1" t="s">
        <v>1989</v>
      </c>
      <c r="C1298" s="1">
        <v>233132</v>
      </c>
      <c r="D1298" s="1" t="s">
        <v>3</v>
      </c>
      <c r="E1298" s="1" t="s">
        <v>2048</v>
      </c>
      <c r="F1298" s="4" t="s">
        <v>3</v>
      </c>
      <c r="G1298" s="1" t="s">
        <v>8</v>
      </c>
      <c r="H1298" s="3" t="str">
        <f t="shared" si="20"/>
        <v>Commercial</v>
      </c>
      <c r="I1298" s="3" t="str">
        <f>IF(IFERROR(SEARCH("N/A",CID_DB[[#This Row],[ NSN ]]),-1)&lt;&gt;-1,"",LEFT(SUBSTITUTE(SUBSTITUTE(SUBSTITUTE(SUBSTITUTE(SUBSTITUTE(CID_DB[[#This Row],[ NSN ]],"-","")," ","")," ",""),"‐",""),"NA",""),13))</f>
        <v/>
      </c>
      <c r="J1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233132||Spring Bolt Catch|</v>
      </c>
    </row>
    <row r="1299" spans="1:10" x14ac:dyDescent="0.35">
      <c r="A1299" s="1" t="s">
        <v>3</v>
      </c>
      <c r="B1299" s="1" t="s">
        <v>1989</v>
      </c>
      <c r="C1299" s="1">
        <v>928077</v>
      </c>
      <c r="D1299" s="1" t="s">
        <v>3</v>
      </c>
      <c r="E1299" s="1" t="s">
        <v>2049</v>
      </c>
      <c r="F1299" s="4" t="s">
        <v>3</v>
      </c>
      <c r="G1299" s="1" t="s">
        <v>8</v>
      </c>
      <c r="H1299" s="3" t="str">
        <f t="shared" si="20"/>
        <v>Commercial</v>
      </c>
      <c r="I1299" s="3" t="str">
        <f>IF(IFERROR(SEARCH("N/A",CID_DB[[#This Row],[ NSN ]]),-1)&lt;&gt;-1,"",LEFT(SUBSTITUTE(SUBSTITUTE(SUBSTITUTE(SUBSTITUTE(SUBSTITUTE(CID_DB[[#This Row],[ NSN ]],"-","")," ","")," ",""),"‐",""),"NA",""),13))</f>
        <v/>
      </c>
      <c r="J1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928077||Clamping sleeve for retainer|</v>
      </c>
    </row>
    <row r="1300" spans="1:10" x14ac:dyDescent="0.35">
      <c r="A1300" s="1" t="s">
        <v>3</v>
      </c>
      <c r="B1300" s="1" t="s">
        <v>1989</v>
      </c>
      <c r="C1300" s="1">
        <v>233793</v>
      </c>
      <c r="D1300" s="1" t="s">
        <v>3</v>
      </c>
      <c r="E1300" s="1" t="s">
        <v>2050</v>
      </c>
      <c r="F1300" s="4" t="s">
        <v>3</v>
      </c>
      <c r="G1300" s="1" t="s">
        <v>8</v>
      </c>
      <c r="H1300" s="3" t="str">
        <f t="shared" si="20"/>
        <v>Commercial</v>
      </c>
      <c r="I1300" s="3" t="str">
        <f>IF(IFERROR(SEARCH("N/A",CID_DB[[#This Row],[ NSN ]]),-1)&lt;&gt;-1,"",LEFT(SUBSTITUTE(SUBSTITUTE(SUBSTITUTE(SUBSTITUTE(SUBSTITUTE(CID_DB[[#This Row],[ NSN ]],"-","")," ","")," ",""),"‐",""),"NA",""),13))</f>
        <v/>
      </c>
      <c r="J1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233793||Retainer for magazine catch|</v>
      </c>
    </row>
    <row r="1301" spans="1:10" x14ac:dyDescent="0.35">
      <c r="A1301" s="1" t="s">
        <v>3</v>
      </c>
      <c r="B1301" s="1" t="s">
        <v>1989</v>
      </c>
      <c r="C1301" s="1">
        <v>233716</v>
      </c>
      <c r="D1301" s="1" t="s">
        <v>3</v>
      </c>
      <c r="E1301" s="1" t="s">
        <v>2051</v>
      </c>
      <c r="F1301" s="4" t="s">
        <v>3</v>
      </c>
      <c r="G1301" s="1" t="s">
        <v>8</v>
      </c>
      <c r="H1301" s="3" t="str">
        <f t="shared" si="20"/>
        <v>Commercial</v>
      </c>
      <c r="I1301" s="3" t="str">
        <f>IF(IFERROR(SEARCH("N/A",CID_DB[[#This Row],[ NSN ]]),-1)&lt;&gt;-1,"",LEFT(SUBSTITUTE(SUBSTITUTE(SUBSTITUTE(SUBSTITUTE(SUBSTITUTE(CID_DB[[#This Row],[ NSN ]],"-","")," ","")," ",""),"‐",""),"NA",""),13))</f>
        <v/>
      </c>
      <c r="J1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233716||Pressure spring for retainer|</v>
      </c>
    </row>
    <row r="1302" spans="1:10" x14ac:dyDescent="0.35">
      <c r="A1302" s="1" t="s">
        <v>3</v>
      </c>
      <c r="B1302" s="1" t="s">
        <v>1989</v>
      </c>
      <c r="C1302" s="1">
        <v>237410</v>
      </c>
      <c r="D1302" s="1" t="s">
        <v>3</v>
      </c>
      <c r="E1302" s="1" t="s">
        <v>2052</v>
      </c>
      <c r="F1302" s="4" t="s">
        <v>3</v>
      </c>
      <c r="G1302" s="1" t="s">
        <v>8</v>
      </c>
      <c r="H1302" s="3" t="str">
        <f t="shared" si="20"/>
        <v>Commercial</v>
      </c>
      <c r="I1302" s="3" t="str">
        <f>IF(IFERROR(SEARCH("N/A",CID_DB[[#This Row],[ NSN ]]),-1)&lt;&gt;-1,"",LEFT(SUBSTITUTE(SUBSTITUTE(SUBSTITUTE(SUBSTITUTE(SUBSTITUTE(CID_DB[[#This Row],[ NSN ]],"-","")," ","")," ",""),"‐",""),"NA",""),13))</f>
        <v/>
      </c>
      <c r="J1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237410||Magazine catch|</v>
      </c>
    </row>
    <row r="1303" spans="1:10" x14ac:dyDescent="0.35">
      <c r="A1303" s="1" t="s">
        <v>3</v>
      </c>
      <c r="B1303" s="1" t="s">
        <v>1989</v>
      </c>
      <c r="C1303" s="1">
        <v>51000021</v>
      </c>
      <c r="D1303" s="1" t="s">
        <v>3</v>
      </c>
      <c r="E1303" s="1" t="s">
        <v>2053</v>
      </c>
      <c r="F1303" s="4" t="s">
        <v>3</v>
      </c>
      <c r="G1303" s="1" t="s">
        <v>8</v>
      </c>
      <c r="H1303" s="3" t="str">
        <f t="shared" si="20"/>
        <v>Commercial</v>
      </c>
      <c r="I1303" s="3" t="str">
        <f>IF(IFERROR(SEARCH("N/A",CID_DB[[#This Row],[ NSN ]]),-1)&lt;&gt;-1,"",LEFT(SUBSTITUTE(SUBSTITUTE(SUBSTITUTE(SUBSTITUTE(SUBSTITUTE(CID_DB[[#This Row],[ NSN ]],"-","")," ","")," ",""),"‐",""),"NA",""),13))</f>
        <v/>
      </c>
      <c r="J1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51000021||Trigger|</v>
      </c>
    </row>
    <row r="1304" spans="1:10" x14ac:dyDescent="0.35">
      <c r="A1304" s="1" t="s">
        <v>3</v>
      </c>
      <c r="B1304" s="1" t="s">
        <v>1989</v>
      </c>
      <c r="C1304" s="1">
        <v>51000025</v>
      </c>
      <c r="D1304" s="1" t="s">
        <v>3</v>
      </c>
      <c r="E1304" s="1" t="s">
        <v>2054</v>
      </c>
      <c r="F1304" s="4" t="s">
        <v>3</v>
      </c>
      <c r="G1304" s="1" t="s">
        <v>8</v>
      </c>
      <c r="H1304" s="3" t="str">
        <f t="shared" si="20"/>
        <v>Commercial</v>
      </c>
      <c r="I1304" s="3" t="str">
        <f>IF(IFERROR(SEARCH("N/A",CID_DB[[#This Row],[ NSN ]]),-1)&lt;&gt;-1,"",LEFT(SUBSTITUTE(SUBSTITUTE(SUBSTITUTE(SUBSTITUTE(SUBSTITUTE(CID_DB[[#This Row],[ NSN ]],"-","")," ","")," ",""),"‐",""),"NA",""),13))</f>
        <v/>
      </c>
      <c r="J1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51000025||Disconnector|</v>
      </c>
    </row>
    <row r="1305" spans="1:10" x14ac:dyDescent="0.35">
      <c r="A1305" s="1" t="s">
        <v>3</v>
      </c>
      <c r="B1305" s="1" t="s">
        <v>1989</v>
      </c>
      <c r="C1305" s="1">
        <v>51000024</v>
      </c>
      <c r="D1305" s="1" t="s">
        <v>3</v>
      </c>
      <c r="E1305" s="1" t="s">
        <v>2055</v>
      </c>
      <c r="F1305" s="4" t="s">
        <v>3</v>
      </c>
      <c r="G1305" s="1" t="s">
        <v>8</v>
      </c>
      <c r="H1305" s="3" t="str">
        <f t="shared" si="20"/>
        <v>Commercial</v>
      </c>
      <c r="I1305" s="3" t="str">
        <f>IF(IFERROR(SEARCH("N/A",CID_DB[[#This Row],[ NSN ]]),-1)&lt;&gt;-1,"",LEFT(SUBSTITUTE(SUBSTITUTE(SUBSTITUTE(SUBSTITUTE(SUBSTITUTE(CID_DB[[#This Row],[ NSN ]],"-","")," ","")," ",""),"‐",""),"NA",""),13))</f>
        <v/>
      </c>
      <c r="J1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51000024||Disconnector Spring|</v>
      </c>
    </row>
    <row r="1306" spans="1:10" x14ac:dyDescent="0.35">
      <c r="A1306" s="1" t="s">
        <v>3</v>
      </c>
      <c r="B1306" s="1" t="s">
        <v>1989</v>
      </c>
      <c r="C1306" s="1">
        <v>51000022</v>
      </c>
      <c r="D1306" s="1" t="s">
        <v>3</v>
      </c>
      <c r="E1306" s="1" t="s">
        <v>2056</v>
      </c>
      <c r="F1306" s="4" t="s">
        <v>3</v>
      </c>
      <c r="G1306" s="1" t="s">
        <v>8</v>
      </c>
      <c r="H1306" s="3" t="str">
        <f t="shared" si="20"/>
        <v>Commercial</v>
      </c>
      <c r="I1306" s="3" t="str">
        <f>IF(IFERROR(SEARCH("N/A",CID_DB[[#This Row],[ NSN ]]),-1)&lt;&gt;-1,"",LEFT(SUBSTITUTE(SUBSTITUTE(SUBSTITUTE(SUBSTITUTE(SUBSTITUTE(CID_DB[[#This Row],[ NSN ]],"-","")," ","")," ",""),"‐",""),"NA",""),13))</f>
        <v/>
      </c>
      <c r="J1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51000022||Trigger spring|</v>
      </c>
    </row>
    <row r="1307" spans="1:10" x14ac:dyDescent="0.35">
      <c r="A1307" s="1" t="s">
        <v>3</v>
      </c>
      <c r="B1307" s="1" t="s">
        <v>1989</v>
      </c>
      <c r="C1307" s="1">
        <v>51000018</v>
      </c>
      <c r="D1307" s="1" t="s">
        <v>3</v>
      </c>
      <c r="E1307" s="1" t="s">
        <v>2057</v>
      </c>
      <c r="F1307" s="4" t="s">
        <v>3</v>
      </c>
      <c r="G1307" s="1" t="s">
        <v>8</v>
      </c>
      <c r="H1307" s="3" t="str">
        <f t="shared" si="20"/>
        <v>Commercial</v>
      </c>
      <c r="I1307" s="3" t="str">
        <f>IF(IFERROR(SEARCH("N/A",CID_DB[[#This Row],[ NSN ]]),-1)&lt;&gt;-1,"",LEFT(SUBSTITUTE(SUBSTITUTE(SUBSTITUTE(SUBSTITUTE(SUBSTITUTE(CID_DB[[#This Row],[ NSN ]],"-","")," ","")," ",""),"‐",""),"NA",""),13))</f>
        <v/>
      </c>
      <c r="J1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51000018||Hammer sub assembly|</v>
      </c>
    </row>
    <row r="1308" spans="1:10" x14ac:dyDescent="0.35">
      <c r="A1308" s="1" t="s">
        <v>3</v>
      </c>
      <c r="B1308" s="1" t="s">
        <v>1989</v>
      </c>
      <c r="C1308" s="1">
        <v>51000019</v>
      </c>
      <c r="D1308" s="1" t="s">
        <v>3</v>
      </c>
      <c r="E1308" s="1" t="s">
        <v>2058</v>
      </c>
      <c r="F1308" s="4" t="s">
        <v>3</v>
      </c>
      <c r="G1308" s="1" t="s">
        <v>8</v>
      </c>
      <c r="H1308" s="3" t="str">
        <f t="shared" si="20"/>
        <v>Commercial</v>
      </c>
      <c r="I1308" s="3" t="str">
        <f>IF(IFERROR(SEARCH("N/A",CID_DB[[#This Row],[ NSN ]]),-1)&lt;&gt;-1,"",LEFT(SUBSTITUTE(SUBSTITUTE(SUBSTITUTE(SUBSTITUTE(SUBSTITUTE(CID_DB[[#This Row],[ NSN ]],"-","")," ","")," ",""),"‐",""),"NA",""),13))</f>
        <v/>
      </c>
      <c r="J1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51000019||Hammer pin|</v>
      </c>
    </row>
    <row r="1309" spans="1:10" x14ac:dyDescent="0.35">
      <c r="A1309" s="1" t="s">
        <v>3</v>
      </c>
      <c r="B1309" s="1" t="s">
        <v>1989</v>
      </c>
      <c r="C1309" s="1">
        <v>51000020</v>
      </c>
      <c r="D1309" s="1" t="s">
        <v>3</v>
      </c>
      <c r="E1309" s="1" t="s">
        <v>2059</v>
      </c>
      <c r="F1309" s="4" t="s">
        <v>3</v>
      </c>
      <c r="G1309" s="1" t="s">
        <v>8</v>
      </c>
      <c r="H1309" s="3" t="str">
        <f t="shared" si="20"/>
        <v>Commercial</v>
      </c>
      <c r="I1309" s="3" t="str">
        <f>IF(IFERROR(SEARCH("N/A",CID_DB[[#This Row],[ NSN ]]),-1)&lt;&gt;-1,"",LEFT(SUBSTITUTE(SUBSTITUTE(SUBSTITUTE(SUBSTITUTE(SUBSTITUTE(CID_DB[[#This Row],[ NSN ]],"-","")," ","")," ",""),"‐",""),"NA",""),13))</f>
        <v/>
      </c>
      <c r="J1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51000020||Hammer spring|</v>
      </c>
    </row>
    <row r="1310" spans="1:10" x14ac:dyDescent="0.35">
      <c r="A1310" s="1" t="s">
        <v>3</v>
      </c>
      <c r="B1310" s="1" t="s">
        <v>1989</v>
      </c>
      <c r="C1310" s="1">
        <v>51000023</v>
      </c>
      <c r="D1310" s="1" t="s">
        <v>3</v>
      </c>
      <c r="E1310" s="1" t="s">
        <v>2060</v>
      </c>
      <c r="F1310" s="4" t="s">
        <v>3</v>
      </c>
      <c r="G1310" s="1" t="s">
        <v>8</v>
      </c>
      <c r="H1310" s="3" t="str">
        <f t="shared" si="20"/>
        <v>Commercial</v>
      </c>
      <c r="I1310" s="3" t="str">
        <f>IF(IFERROR(SEARCH("N/A",CID_DB[[#This Row],[ NSN ]]),-1)&lt;&gt;-1,"",LEFT(SUBSTITUTE(SUBSTITUTE(SUBSTITUTE(SUBSTITUTE(SUBSTITUTE(CID_DB[[#This Row],[ NSN ]],"-","")," ","")," ",""),"‐",""),"NA",""),13))</f>
        <v/>
      </c>
      <c r="J1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51000023||Trigger pin|</v>
      </c>
    </row>
    <row r="1311" spans="1:10" x14ac:dyDescent="0.35">
      <c r="A1311" s="1" t="s">
        <v>3</v>
      </c>
      <c r="B1311" s="1" t="s">
        <v>1989</v>
      </c>
      <c r="C1311" s="1">
        <v>975415</v>
      </c>
      <c r="D1311" s="1" t="s">
        <v>3</v>
      </c>
      <c r="E1311" s="1" t="s">
        <v>2017</v>
      </c>
      <c r="F1311" s="4" t="s">
        <v>3</v>
      </c>
      <c r="G1311" s="1" t="s">
        <v>8</v>
      </c>
      <c r="H1311" s="3" t="str">
        <f t="shared" si="20"/>
        <v>Commercial</v>
      </c>
      <c r="I1311" s="3" t="str">
        <f>IF(IFERROR(SEARCH("N/A",CID_DB[[#This Row],[ NSN ]]),-1)&lt;&gt;-1,"",LEFT(SUBSTITUTE(SUBSTITUTE(SUBSTITUTE(SUBSTITUTE(SUBSTITUTE(CID_DB[[#This Row],[ NSN ]],"-","")," ","")," ",""),"‐",""),"NA",""),13))</f>
        <v/>
      </c>
      <c r="J1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975415||Clamping Sleeve|</v>
      </c>
    </row>
    <row r="1312" spans="1:10" x14ac:dyDescent="0.35">
      <c r="A1312" s="1" t="s">
        <v>3</v>
      </c>
      <c r="B1312" s="1" t="s">
        <v>1989</v>
      </c>
      <c r="C1312" s="1">
        <v>236503</v>
      </c>
      <c r="D1312" s="1" t="s">
        <v>3</v>
      </c>
      <c r="E1312" s="1" t="s">
        <v>2061</v>
      </c>
      <c r="F1312" s="4" t="s">
        <v>3</v>
      </c>
      <c r="G1312" s="1" t="s">
        <v>8</v>
      </c>
      <c r="H1312" s="3" t="str">
        <f t="shared" si="20"/>
        <v>Commercial</v>
      </c>
      <c r="I1312" s="3" t="str">
        <f>IF(IFERROR(SEARCH("N/A",CID_DB[[#This Row],[ NSN ]]),-1)&lt;&gt;-1,"",LEFT(SUBSTITUTE(SUBSTITUTE(SUBSTITUTE(SUBSTITUTE(SUBSTITUTE(CID_DB[[#This Row],[ NSN ]],"-","")," ","")," ",""),"‐",""),"NA",""),13))</f>
        <v/>
      </c>
      <c r="J1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236503||Safety Lever, Left|</v>
      </c>
    </row>
    <row r="1313" spans="1:10" x14ac:dyDescent="0.35">
      <c r="A1313" s="1" t="s">
        <v>3</v>
      </c>
      <c r="B1313" s="1" t="s">
        <v>1989</v>
      </c>
      <c r="C1313" s="1">
        <v>237714</v>
      </c>
      <c r="D1313" s="1" t="s">
        <v>3</v>
      </c>
      <c r="E1313" s="1" t="s">
        <v>2062</v>
      </c>
      <c r="F1313" s="4" t="s">
        <v>3</v>
      </c>
      <c r="G1313" s="1" t="s">
        <v>8</v>
      </c>
      <c r="H1313" s="3" t="str">
        <f t="shared" si="20"/>
        <v>Commercial</v>
      </c>
      <c r="I1313" s="3" t="str">
        <f>IF(IFERROR(SEARCH("N/A",CID_DB[[#This Row],[ NSN ]]),-1)&lt;&gt;-1,"",LEFT(SUBSTITUTE(SUBSTITUTE(SUBSTITUTE(SUBSTITUTE(SUBSTITUTE(CID_DB[[#This Row],[ NSN ]],"-","")," ","")," ",""),"‐",""),"NA",""),13))</f>
        <v/>
      </c>
      <c r="J1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237714||Safety roller|</v>
      </c>
    </row>
    <row r="1314" spans="1:10" x14ac:dyDescent="0.35">
      <c r="A1314" s="1" t="s">
        <v>3</v>
      </c>
      <c r="B1314" s="1" t="s">
        <v>1989</v>
      </c>
      <c r="C1314" s="1">
        <v>236502</v>
      </c>
      <c r="D1314" s="1" t="s">
        <v>3</v>
      </c>
      <c r="E1314" s="1" t="s">
        <v>2063</v>
      </c>
      <c r="F1314" s="4" t="s">
        <v>3</v>
      </c>
      <c r="G1314" s="1" t="s">
        <v>8</v>
      </c>
      <c r="H1314" s="3" t="str">
        <f t="shared" si="20"/>
        <v>Commercial</v>
      </c>
      <c r="I1314" s="3" t="str">
        <f>IF(IFERROR(SEARCH("N/A",CID_DB[[#This Row],[ NSN ]]),-1)&lt;&gt;-1,"",LEFT(SUBSTITUTE(SUBSTITUTE(SUBSTITUTE(SUBSTITUTE(SUBSTITUTE(CID_DB[[#This Row],[ NSN ]],"-","")," ","")," ",""),"‐",""),"NA",""),13))</f>
        <v/>
      </c>
      <c r="J1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236502||Safety Lever, Right|</v>
      </c>
    </row>
    <row r="1315" spans="1:10" x14ac:dyDescent="0.35">
      <c r="A1315" s="1" t="s">
        <v>3</v>
      </c>
      <c r="B1315" s="1" t="s">
        <v>1989</v>
      </c>
      <c r="C1315" s="1">
        <v>237354</v>
      </c>
      <c r="D1315" s="1" t="s">
        <v>3</v>
      </c>
      <c r="E1315" s="1" t="s">
        <v>2064</v>
      </c>
      <c r="F1315" s="4" t="s">
        <v>3</v>
      </c>
      <c r="G1315" s="1" t="s">
        <v>8</v>
      </c>
      <c r="H1315" s="3" t="str">
        <f t="shared" si="20"/>
        <v>Commercial</v>
      </c>
      <c r="I1315" s="3" t="str">
        <f>IF(IFERROR(SEARCH("N/A",CID_DB[[#This Row],[ NSN ]]),-1)&lt;&gt;-1,"",LEFT(SUBSTITUTE(SUBSTITUTE(SUBSTITUTE(SUBSTITUTE(SUBSTITUTE(CID_DB[[#This Row],[ NSN ]],"-","")," ","")," ",""),"‐",""),"NA",""),13))</f>
        <v/>
      </c>
      <c r="J1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237354||Trigger guard|</v>
      </c>
    </row>
    <row r="1316" spans="1:10" x14ac:dyDescent="0.35">
      <c r="A1316" s="1" t="s">
        <v>3</v>
      </c>
      <c r="B1316" s="1" t="s">
        <v>1989</v>
      </c>
      <c r="C1316" s="1">
        <v>979294</v>
      </c>
      <c r="D1316" s="1" t="s">
        <v>3</v>
      </c>
      <c r="E1316" s="1" t="s">
        <v>2065</v>
      </c>
      <c r="F1316" s="4" t="s">
        <v>3</v>
      </c>
      <c r="G1316" s="1" t="s">
        <v>8</v>
      </c>
      <c r="H1316" s="3" t="str">
        <f t="shared" si="20"/>
        <v>Commercial</v>
      </c>
      <c r="I1316" s="3" t="str">
        <f>IF(IFERROR(SEARCH("N/A",CID_DB[[#This Row],[ NSN ]]),-1)&lt;&gt;-1,"",LEFT(SUBSTITUTE(SUBSTITUTE(SUBSTITUTE(SUBSTITUTE(SUBSTITUTE(CID_DB[[#This Row],[ NSN ]],"-","")," ","")," ",""),"‐",""),"NA",""),13))</f>
        <v/>
      </c>
      <c r="J1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979294||Clamping sleeve for trigger guard (2x)|</v>
      </c>
    </row>
    <row r="1317" spans="1:10" x14ac:dyDescent="0.35">
      <c r="A1317" s="1" t="s">
        <v>3</v>
      </c>
      <c r="B1317" s="1" t="s">
        <v>1989</v>
      </c>
      <c r="C1317" s="1">
        <v>233120</v>
      </c>
      <c r="D1317" s="1" t="s">
        <v>3</v>
      </c>
      <c r="E1317" s="1" t="s">
        <v>2066</v>
      </c>
      <c r="F1317" s="4" t="s">
        <v>3</v>
      </c>
      <c r="G1317" s="1" t="s">
        <v>8</v>
      </c>
      <c r="H1317" s="3" t="str">
        <f t="shared" si="20"/>
        <v>Commercial</v>
      </c>
      <c r="I1317" s="3" t="str">
        <f>IF(IFERROR(SEARCH("N/A",CID_DB[[#This Row],[ NSN ]]),-1)&lt;&gt;-1,"",LEFT(SUBSTITUTE(SUBSTITUTE(SUBSTITUTE(SUBSTITUTE(SUBSTITUTE(CID_DB[[#This Row],[ NSN ]],"-","")," ","")," ",""),"‐",""),"NA",""),13))</f>
        <v/>
      </c>
      <c r="J1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233120||Locking pin for buffer|</v>
      </c>
    </row>
    <row r="1318" spans="1:10" x14ac:dyDescent="0.35">
      <c r="A1318" s="1" t="s">
        <v>3</v>
      </c>
      <c r="B1318" s="1" t="s">
        <v>1989</v>
      </c>
      <c r="C1318" s="1">
        <v>233121</v>
      </c>
      <c r="D1318" s="1" t="s">
        <v>3</v>
      </c>
      <c r="E1318" s="1" t="s">
        <v>2067</v>
      </c>
      <c r="F1318" s="4" t="s">
        <v>3</v>
      </c>
      <c r="G1318" s="1" t="s">
        <v>8</v>
      </c>
      <c r="H1318" s="3" t="str">
        <f t="shared" si="20"/>
        <v>Commercial</v>
      </c>
      <c r="I1318" s="3" t="str">
        <f>IF(IFERROR(SEARCH("N/A",CID_DB[[#This Row],[ NSN ]]),-1)&lt;&gt;-1,"",LEFT(SUBSTITUTE(SUBSTITUTE(SUBSTITUTE(SUBSTITUTE(SUBSTITUTE(CID_DB[[#This Row],[ NSN ]],"-","")," ","")," ",""),"‐",""),"NA",""),13))</f>
        <v/>
      </c>
      <c r="J1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233121||Pressure spring for locking pin|</v>
      </c>
    </row>
    <row r="1319" spans="1:10" x14ac:dyDescent="0.35">
      <c r="A1319" s="1" t="s">
        <v>3</v>
      </c>
      <c r="B1319" s="1" t="s">
        <v>1989</v>
      </c>
      <c r="C1319" s="1">
        <v>986544</v>
      </c>
      <c r="D1319" s="1" t="s">
        <v>3</v>
      </c>
      <c r="E1319" s="1" t="s">
        <v>2068</v>
      </c>
      <c r="F1319" s="4" t="s">
        <v>3</v>
      </c>
      <c r="G1319" s="1" t="s">
        <v>8</v>
      </c>
      <c r="H1319" s="3" t="str">
        <f t="shared" si="20"/>
        <v>Commercial</v>
      </c>
      <c r="I1319" s="3" t="str">
        <f>IF(IFERROR(SEARCH("N/A",CID_DB[[#This Row],[ NSN ]]),-1)&lt;&gt;-1,"",LEFT(SUBSTITUTE(SUBSTITUTE(SUBSTITUTE(SUBSTITUTE(SUBSTITUTE(CID_DB[[#This Row],[ NSN ]],"-","")," ","")," ",""),"‐",""),"NA",""),13))</f>
        <v/>
      </c>
      <c r="J1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986544||Clamping sleeve for locking pin|</v>
      </c>
    </row>
    <row r="1320" spans="1:10" x14ac:dyDescent="0.35">
      <c r="A1320" s="1" t="s">
        <v>3</v>
      </c>
      <c r="B1320" s="1" t="s">
        <v>1989</v>
      </c>
      <c r="C1320" s="1">
        <v>237720</v>
      </c>
      <c r="D1320" s="1" t="s">
        <v>3</v>
      </c>
      <c r="E1320" s="1" t="s">
        <v>2155</v>
      </c>
      <c r="F1320" s="4" t="s">
        <v>3</v>
      </c>
      <c r="G1320" s="1" t="s">
        <v>8</v>
      </c>
      <c r="H1320" s="3" t="str">
        <f t="shared" si="20"/>
        <v>Commercial</v>
      </c>
      <c r="I1320" s="3" t="str">
        <f>IF(IFERROR(SEARCH("N/A",CID_DB[[#This Row],[ NSN ]]),-1)&lt;&gt;-1,"",LEFT(SUBSTITUTE(SUBSTITUTE(SUBSTITUTE(SUBSTITUTE(SUBSTITUTE(CID_DB[[#This Row],[ NSN ]],"-","")," ","")," ",""),"‐",""),"NA",""),13))</f>
        <v/>
      </c>
      <c r="J1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237720||Lower receiver|</v>
      </c>
    </row>
    <row r="1321" spans="1:10" x14ac:dyDescent="0.35">
      <c r="A1321" s="1" t="s">
        <v>3</v>
      </c>
      <c r="B1321" s="1" t="s">
        <v>1989</v>
      </c>
      <c r="C1321" s="1">
        <v>236687</v>
      </c>
      <c r="D1321" s="1" t="s">
        <v>3</v>
      </c>
      <c r="E1321" s="1" t="s">
        <v>2069</v>
      </c>
      <c r="F1321" s="4" t="s">
        <v>3</v>
      </c>
      <c r="G1321" s="1" t="s">
        <v>8</v>
      </c>
      <c r="H1321" s="3" t="str">
        <f t="shared" si="20"/>
        <v>Commercial</v>
      </c>
      <c r="I1321" s="3" t="str">
        <f>IF(IFERROR(SEARCH("N/A",CID_DB[[#This Row],[ NSN ]]),-1)&lt;&gt;-1,"",LEFT(SUBSTITUTE(SUBSTITUTE(SUBSTITUTE(SUBSTITUTE(SUBSTITUTE(CID_DB[[#This Row],[ NSN ]],"-","")," ","")," ",""),"‐",""),"NA",""),13))</f>
        <v/>
      </c>
      <c r="J1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236687||Stop pin|</v>
      </c>
    </row>
    <row r="1322" spans="1:10" x14ac:dyDescent="0.35">
      <c r="A1322" s="1" t="s">
        <v>3</v>
      </c>
      <c r="B1322" s="1" t="s">
        <v>1989</v>
      </c>
      <c r="C1322" s="1">
        <v>233136</v>
      </c>
      <c r="D1322" s="1" t="s">
        <v>3</v>
      </c>
      <c r="E1322" s="1" t="s">
        <v>2070</v>
      </c>
      <c r="F1322" s="4" t="s">
        <v>3</v>
      </c>
      <c r="G1322" s="1" t="s">
        <v>8</v>
      </c>
      <c r="H1322" s="3" t="str">
        <f t="shared" si="20"/>
        <v>Commercial</v>
      </c>
      <c r="I1322" s="3" t="str">
        <f>IF(IFERROR(SEARCH("N/A",CID_DB[[#This Row],[ NSN ]]),-1)&lt;&gt;-1,"",LEFT(SUBSTITUTE(SUBSTITUTE(SUBSTITUTE(SUBSTITUTE(SUBSTITUTE(CID_DB[[#This Row],[ NSN ]],"-","")," ","")," ",""),"‐",""),"NA",""),13))</f>
        <v/>
      </c>
      <c r="J1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233136||Pressure spring for stop pin|</v>
      </c>
    </row>
    <row r="1323" spans="1:10" x14ac:dyDescent="0.35">
      <c r="A1323" s="1" t="s">
        <v>3</v>
      </c>
      <c r="B1323" s="1" t="s">
        <v>1989</v>
      </c>
      <c r="C1323" s="1">
        <v>237509</v>
      </c>
      <c r="D1323" s="1" t="s">
        <v>3</v>
      </c>
      <c r="E1323" s="1" t="s">
        <v>2090</v>
      </c>
      <c r="F1323" s="4" t="s">
        <v>3</v>
      </c>
      <c r="G1323" s="1" t="s">
        <v>8</v>
      </c>
      <c r="H1323" s="3" t="str">
        <f t="shared" si="20"/>
        <v>Commercial</v>
      </c>
      <c r="I1323" s="3" t="str">
        <f>IF(IFERROR(SEARCH("N/A",CID_DB[[#This Row],[ NSN ]]),-1)&lt;&gt;-1,"",LEFT(SUBSTITUTE(SUBSTITUTE(SUBSTITUTE(SUBSTITUTE(SUBSTITUTE(CID_DB[[#This Row],[ NSN ]],"-","")," ","")," ",""),"‐",""),"NA",""),13))</f>
        <v/>
      </c>
      <c r="J1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237509||Pistol Grip Kit, complete|</v>
      </c>
    </row>
    <row r="1324" spans="1:10" x14ac:dyDescent="0.35">
      <c r="A1324" s="1" t="s">
        <v>3</v>
      </c>
      <c r="B1324" s="1" t="s">
        <v>1989</v>
      </c>
      <c r="C1324" s="1">
        <v>237508</v>
      </c>
      <c r="D1324" s="1" t="s">
        <v>3</v>
      </c>
      <c r="E1324" s="1" t="s">
        <v>2091</v>
      </c>
      <c r="F1324" s="4" t="s">
        <v>3</v>
      </c>
      <c r="G1324" s="1" t="s">
        <v>8</v>
      </c>
      <c r="H1324" s="3" t="str">
        <f t="shared" si="20"/>
        <v>Commercial</v>
      </c>
      <c r="I1324" s="3" t="str">
        <f>IF(IFERROR(SEARCH("N/A",CID_DB[[#This Row],[ NSN ]]),-1)&lt;&gt;-1,"",LEFT(SUBSTITUTE(SUBSTITUTE(SUBSTITUTE(SUBSTITUTE(SUBSTITUTE(CID_DB[[#This Row],[ NSN ]],"-","")," ","")," ",""),"‐",""),"NA",""),13))</f>
        <v/>
      </c>
      <c r="J1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237508||Pistol Grip|</v>
      </c>
    </row>
    <row r="1325" spans="1:10" x14ac:dyDescent="0.35">
      <c r="A1325" s="1" t="s">
        <v>3</v>
      </c>
      <c r="B1325" s="1" t="s">
        <v>1989</v>
      </c>
      <c r="C1325" s="1">
        <v>236600</v>
      </c>
      <c r="D1325" s="1" t="s">
        <v>3</v>
      </c>
      <c r="E1325" s="1" t="s">
        <v>2092</v>
      </c>
      <c r="F1325" s="4" t="s">
        <v>3</v>
      </c>
      <c r="G1325" s="1" t="s">
        <v>8</v>
      </c>
      <c r="H1325" s="3" t="str">
        <f t="shared" si="20"/>
        <v>Commercial</v>
      </c>
      <c r="I1325" s="3" t="str">
        <f>IF(IFERROR(SEARCH("N/A",CID_DB[[#This Row],[ NSN ]]),-1)&lt;&gt;-1,"",LEFT(SUBSTITUTE(SUBSTITUTE(SUBSTITUTE(SUBSTITUTE(SUBSTITUTE(CID_DB[[#This Row],[ NSN ]],"-","")," ","")," ",""),"‐",""),"NA",""),13))</f>
        <v/>
      </c>
      <c r="J1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236600||Cover, complete|</v>
      </c>
    </row>
    <row r="1326" spans="1:10" x14ac:dyDescent="0.35">
      <c r="A1326" s="1" t="s">
        <v>3</v>
      </c>
      <c r="B1326" s="1" t="s">
        <v>1989</v>
      </c>
      <c r="C1326" s="1">
        <v>236602</v>
      </c>
      <c r="D1326" s="1" t="s">
        <v>3</v>
      </c>
      <c r="E1326" s="1" t="s">
        <v>2093</v>
      </c>
      <c r="F1326" s="4" t="s">
        <v>3</v>
      </c>
      <c r="G1326" s="1" t="s">
        <v>8</v>
      </c>
      <c r="H1326" s="3" t="str">
        <f t="shared" si="20"/>
        <v>Commercial</v>
      </c>
      <c r="I1326" s="3" t="str">
        <f>IF(IFERROR(SEARCH("N/A",CID_DB[[#This Row],[ NSN ]]),-1)&lt;&gt;-1,"",LEFT(SUBSTITUTE(SUBSTITUTE(SUBSTITUTE(SUBSTITUTE(SUBSTITUTE(CID_DB[[#This Row],[ NSN ]],"-","")," ","")," ",""),"‐",""),"NA",""),13))</f>
        <v/>
      </c>
      <c r="J1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236602||Cover|</v>
      </c>
    </row>
    <row r="1327" spans="1:10" x14ac:dyDescent="0.35">
      <c r="A1327" s="1" t="s">
        <v>3</v>
      </c>
      <c r="B1327" s="1" t="s">
        <v>1989</v>
      </c>
      <c r="C1327" s="1">
        <v>978460</v>
      </c>
      <c r="D1327" s="1" t="s">
        <v>3</v>
      </c>
      <c r="E1327" s="1" t="s">
        <v>2094</v>
      </c>
      <c r="F1327" s="4" t="s">
        <v>3</v>
      </c>
      <c r="G1327" s="1" t="s">
        <v>8</v>
      </c>
      <c r="H1327" s="3" t="str">
        <f t="shared" si="20"/>
        <v>Commercial</v>
      </c>
      <c r="I1327" s="3" t="str">
        <f>IF(IFERROR(SEARCH("N/A",CID_DB[[#This Row],[ NSN ]]),-1)&lt;&gt;-1,"",LEFT(SUBSTITUTE(SUBSTITUTE(SUBSTITUTE(SUBSTITUTE(SUBSTITUTE(CID_DB[[#This Row],[ NSN ]],"-","")," ","")," ",""),"‐",""),"NA",""),13))</f>
        <v/>
      </c>
      <c r="J1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978460||Sealing ring, cover|</v>
      </c>
    </row>
    <row r="1328" spans="1:10" x14ac:dyDescent="0.35">
      <c r="A1328" s="1" t="s">
        <v>3</v>
      </c>
      <c r="B1328" s="1" t="s">
        <v>1989</v>
      </c>
      <c r="C1328" s="1">
        <v>979522</v>
      </c>
      <c r="D1328" s="1" t="s">
        <v>3</v>
      </c>
      <c r="E1328" s="1" t="s">
        <v>2071</v>
      </c>
      <c r="F1328" s="4" t="s">
        <v>3</v>
      </c>
      <c r="G1328" s="1" t="s">
        <v>8</v>
      </c>
      <c r="H1328" s="3" t="str">
        <f t="shared" si="20"/>
        <v>Commercial</v>
      </c>
      <c r="I1328" s="3" t="str">
        <f>IF(IFERROR(SEARCH("N/A",CID_DB[[#This Row],[ NSN ]]),-1)&lt;&gt;-1,"",LEFT(SUBSTITUTE(SUBSTITUTE(SUBSTITUTE(SUBSTITUTE(SUBSTITUTE(CID_DB[[#This Row],[ NSN ]],"-","")," ","")," ",""),"‐",""),"NA",""),13))</f>
        <v/>
      </c>
      <c r="J1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979522||Cylinder head screw|</v>
      </c>
    </row>
    <row r="1329" spans="1:10" x14ac:dyDescent="0.35">
      <c r="A1329" s="1" t="s">
        <v>3</v>
      </c>
      <c r="B1329" s="1" t="s">
        <v>1989</v>
      </c>
      <c r="C1329" s="1">
        <v>233117</v>
      </c>
      <c r="D1329" s="1" t="s">
        <v>3</v>
      </c>
      <c r="E1329" s="1" t="s">
        <v>2072</v>
      </c>
      <c r="F1329" s="4" t="s">
        <v>3</v>
      </c>
      <c r="G1329" s="1" t="s">
        <v>8</v>
      </c>
      <c r="H1329" s="3" t="str">
        <f t="shared" si="20"/>
        <v>Commercial</v>
      </c>
      <c r="I1329" s="3" t="str">
        <f>IF(IFERROR(SEARCH("N/A",CID_DB[[#This Row],[ NSN ]]),-1)&lt;&gt;-1,"",LEFT(SUBSTITUTE(SUBSTITUTE(SUBSTITUTE(SUBSTITUTE(SUBSTITUTE(CID_DB[[#This Row],[ NSN ]],"-","")," ","")," ",""),"‐",""),"NA",""),13))</f>
        <v/>
      </c>
      <c r="J1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233117||Locking pin, compl.|</v>
      </c>
    </row>
    <row r="1330" spans="1:10" x14ac:dyDescent="0.35">
      <c r="A1330" s="1" t="s">
        <v>3</v>
      </c>
      <c r="B1330" s="1" t="s">
        <v>1989</v>
      </c>
      <c r="C1330" s="1">
        <v>233115</v>
      </c>
      <c r="D1330" s="1" t="s">
        <v>3</v>
      </c>
      <c r="E1330" s="1" t="s">
        <v>2073</v>
      </c>
      <c r="F1330" s="4" t="s">
        <v>3</v>
      </c>
      <c r="G1330" s="1" t="s">
        <v>8</v>
      </c>
      <c r="H1330" s="3" t="str">
        <f t="shared" si="20"/>
        <v>Commercial</v>
      </c>
      <c r="I1330" s="3" t="str">
        <f>IF(IFERROR(SEARCH("N/A",CID_DB[[#This Row],[ NSN ]]),-1)&lt;&gt;-1,"",LEFT(SUBSTITUTE(SUBSTITUTE(SUBSTITUTE(SUBSTITUTE(SUBSTITUTE(CID_DB[[#This Row],[ NSN ]],"-","")," ","")," ",""),"‐",""),"NA",""),13))</f>
        <v/>
      </c>
      <c r="J1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233115||Stop pin for locking pin (2x)|</v>
      </c>
    </row>
    <row r="1331" spans="1:10" x14ac:dyDescent="0.35">
      <c r="A1331" s="1" t="s">
        <v>3</v>
      </c>
      <c r="B1331" s="1" t="s">
        <v>1989</v>
      </c>
      <c r="C1331" s="1">
        <v>233116</v>
      </c>
      <c r="D1331" s="1" t="s">
        <v>3</v>
      </c>
      <c r="E1331" s="1" t="s">
        <v>2074</v>
      </c>
      <c r="F1331" s="4" t="s">
        <v>3</v>
      </c>
      <c r="G1331" s="1" t="s">
        <v>8</v>
      </c>
      <c r="H1331" s="3" t="str">
        <f t="shared" si="20"/>
        <v>Commercial</v>
      </c>
      <c r="I1331" s="3" t="str">
        <f>IF(IFERROR(SEARCH("N/A",CID_DB[[#This Row],[ NSN ]]),-1)&lt;&gt;-1,"",LEFT(SUBSTITUTE(SUBSTITUTE(SUBSTITUTE(SUBSTITUTE(SUBSTITUTE(CID_DB[[#This Row],[ NSN ]],"-","")," ","")," ",""),"‐",""),"NA",""),13))</f>
        <v/>
      </c>
      <c r="J1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233116||Pressure spring for stop pin (2x)|</v>
      </c>
    </row>
    <row r="1332" spans="1:10" x14ac:dyDescent="0.35">
      <c r="A1332" s="1" t="s">
        <v>3</v>
      </c>
      <c r="B1332" s="1" t="s">
        <v>1989</v>
      </c>
      <c r="C1332" s="1">
        <v>967374</v>
      </c>
      <c r="D1332" s="1" t="s">
        <v>3</v>
      </c>
      <c r="E1332" s="1" t="s">
        <v>2075</v>
      </c>
      <c r="F1332" s="4" t="s">
        <v>3</v>
      </c>
      <c r="G1332" s="1" t="s">
        <v>8</v>
      </c>
      <c r="H1332" s="3" t="str">
        <f t="shared" si="20"/>
        <v>Commercial</v>
      </c>
      <c r="I1332" s="3" t="str">
        <f>IF(IFERROR(SEARCH("N/A",CID_DB[[#This Row],[ NSN ]]),-1)&lt;&gt;-1,"",LEFT(SUBSTITUTE(SUBSTITUTE(SUBSTITUTE(SUBSTITUTE(SUBSTITUTE(CID_DB[[#This Row],[ NSN ]],"-","")," ","")," ",""),"‐",""),"NA",""),13))</f>
        <v/>
      </c>
      <c r="J1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967374||Cylindrical pin for stop pin|</v>
      </c>
    </row>
    <row r="1333" spans="1:10" x14ac:dyDescent="0.35">
      <c r="A1333" s="1" t="s">
        <v>3</v>
      </c>
      <c r="B1333" s="1" t="s">
        <v>1989</v>
      </c>
      <c r="C1333" s="1">
        <v>253787</v>
      </c>
      <c r="D1333" s="1" t="s">
        <v>3</v>
      </c>
      <c r="E1333" s="1" t="s">
        <v>1567</v>
      </c>
      <c r="F1333" s="4" t="s">
        <v>3</v>
      </c>
      <c r="G1333" s="1" t="s">
        <v>8</v>
      </c>
      <c r="H1333" s="3" t="str">
        <f t="shared" si="20"/>
        <v>Commercial</v>
      </c>
      <c r="I1333" s="3" t="str">
        <f>IF(IFERROR(SEARCH("N/A",CID_DB[[#This Row],[ NSN ]]),-1)&lt;&gt;-1,"",LEFT(SUBSTITUTE(SUBSTITUTE(SUBSTITUTE(SUBSTITUTE(SUBSTITUTE(CID_DB[[#This Row],[ NSN ]],"-","")," ","")," ",""),"‐",""),"NA",""),13))</f>
        <v/>
      </c>
      <c r="J1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253787||Plate|</v>
      </c>
    </row>
    <row r="1334" spans="1:10" x14ac:dyDescent="0.35">
      <c r="A1334" s="1" t="s">
        <v>3</v>
      </c>
      <c r="B1334" s="1" t="s">
        <v>1989</v>
      </c>
      <c r="C1334" s="1">
        <v>237506</v>
      </c>
      <c r="D1334" s="1" t="s">
        <v>3</v>
      </c>
      <c r="E1334" s="1" t="s">
        <v>1806</v>
      </c>
      <c r="F1334" s="4" t="s">
        <v>3</v>
      </c>
      <c r="G1334" s="1" t="s">
        <v>8</v>
      </c>
      <c r="H1334" s="3" t="str">
        <f t="shared" si="20"/>
        <v>Commercial</v>
      </c>
      <c r="I1334" s="3" t="str">
        <f>IF(IFERROR(SEARCH("N/A",CID_DB[[#This Row],[ NSN ]]),-1)&lt;&gt;-1,"",LEFT(SUBSTITUTE(SUBSTITUTE(SUBSTITUTE(SUBSTITUTE(SUBSTITUTE(CID_DB[[#This Row],[ NSN ]],"-","")," ","")," ",""),"‐",""),"NA",""),13))</f>
        <v/>
      </c>
      <c r="J1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237506||Nut|</v>
      </c>
    </row>
    <row r="1335" spans="1:10" x14ac:dyDescent="0.35">
      <c r="A1335" s="1" t="s">
        <v>3</v>
      </c>
      <c r="B1335" s="1" t="s">
        <v>1989</v>
      </c>
      <c r="C1335" s="1">
        <v>233760</v>
      </c>
      <c r="D1335" s="1" t="s">
        <v>3</v>
      </c>
      <c r="E1335" s="1" t="s">
        <v>2076</v>
      </c>
      <c r="F1335" s="4" t="s">
        <v>3</v>
      </c>
      <c r="G1335" s="1" t="s">
        <v>8</v>
      </c>
      <c r="H1335" s="3" t="str">
        <f t="shared" si="20"/>
        <v>Commercial</v>
      </c>
      <c r="I1335" s="3" t="str">
        <f>IF(IFERROR(SEARCH("N/A",CID_DB[[#This Row],[ NSN ]]),-1)&lt;&gt;-1,"",LEFT(SUBSTITUTE(SUBSTITUTE(SUBSTITUTE(SUBSTITUTE(SUBSTITUTE(CID_DB[[#This Row],[ NSN ]],"-","")," ","")," ",""),"‐",""),"NA",""),13))</f>
        <v/>
      </c>
      <c r="J1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233760||Recoil Spring|</v>
      </c>
    </row>
    <row r="1336" spans="1:10" x14ac:dyDescent="0.35">
      <c r="A1336" s="1" t="s">
        <v>3</v>
      </c>
      <c r="B1336" s="1" t="s">
        <v>1989</v>
      </c>
      <c r="C1336" s="1">
        <v>239027</v>
      </c>
      <c r="D1336" s="1" t="s">
        <v>3</v>
      </c>
      <c r="E1336" s="1" t="s">
        <v>2077</v>
      </c>
      <c r="F1336" s="4" t="s">
        <v>3</v>
      </c>
      <c r="G1336" s="1" t="s">
        <v>8</v>
      </c>
      <c r="H1336" s="3" t="str">
        <f t="shared" si="20"/>
        <v>Commercial</v>
      </c>
      <c r="I1336" s="3" t="str">
        <f>IF(IFERROR(SEARCH("N/A",CID_DB[[#This Row],[ NSN ]]),-1)&lt;&gt;-1,"",LEFT(SUBSTITUTE(SUBSTITUTE(SUBSTITUTE(SUBSTITUTE(SUBSTITUTE(CID_DB[[#This Row],[ NSN ]],"-","")," ","")," ",""),"‐",""),"NA",""),13))</f>
        <v/>
      </c>
      <c r="J1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239027||Extension for buttstock, compl.|</v>
      </c>
    </row>
    <row r="1337" spans="1:10" x14ac:dyDescent="0.35">
      <c r="A1337" s="1" t="s">
        <v>3</v>
      </c>
      <c r="B1337" s="1" t="s">
        <v>1989</v>
      </c>
      <c r="C1337" s="1">
        <v>253916</v>
      </c>
      <c r="D1337" s="1" t="s">
        <v>3</v>
      </c>
      <c r="E1337" s="1" t="s">
        <v>2156</v>
      </c>
      <c r="F1337" s="4" t="s">
        <v>3</v>
      </c>
      <c r="G1337" s="1" t="s">
        <v>8</v>
      </c>
      <c r="H1337" s="3" t="str">
        <f t="shared" si="20"/>
        <v>Commercial</v>
      </c>
      <c r="I1337" s="3" t="str">
        <f>IF(IFERROR(SEARCH("N/A",CID_DB[[#This Row],[ NSN ]]),-1)&lt;&gt;-1,"",LEFT(SUBSTITUTE(SUBSTITUTE(SUBSTITUTE(SUBSTITUTE(SUBSTITUTE(CID_DB[[#This Row],[ NSN ]],"-","")," ","")," ",""),"‐",""),"NA",""),13))</f>
        <v/>
      </c>
      <c r="J1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253916||Butt Stock Compl. (New Design)|</v>
      </c>
    </row>
    <row r="1338" spans="1:10" x14ac:dyDescent="0.35">
      <c r="A1338" s="1" t="s">
        <v>3</v>
      </c>
      <c r="B1338" s="1" t="s">
        <v>1989</v>
      </c>
      <c r="C1338" s="1">
        <v>51000240</v>
      </c>
      <c r="D1338" s="1" t="s">
        <v>3</v>
      </c>
      <c r="E1338" s="1" t="s">
        <v>2124</v>
      </c>
      <c r="F1338" s="4" t="s">
        <v>3</v>
      </c>
      <c r="G1338" s="1" t="s">
        <v>8</v>
      </c>
      <c r="H1338" s="3" t="str">
        <f t="shared" si="20"/>
        <v>Commercial</v>
      </c>
      <c r="I1338" s="3" t="str">
        <f>IF(IFERROR(SEARCH("N/A",CID_DB[[#This Row],[ NSN ]]),-1)&lt;&gt;-1,"",LEFT(SUBSTITUTE(SUBSTITUTE(SUBSTITUTE(SUBSTITUTE(SUBSTITUTE(CID_DB[[#This Row],[ NSN ]],"-","")," ","")," ",""),"‐",""),"NA",""),13))</f>
        <v/>
      </c>
      <c r="J1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51000240||Suppressor wrench|</v>
      </c>
    </row>
    <row r="1339" spans="1:10" x14ac:dyDescent="0.35">
      <c r="A1339" s="1" t="s">
        <v>3</v>
      </c>
      <c r="B1339" s="1" t="s">
        <v>1989</v>
      </c>
      <c r="C1339" s="1">
        <v>51000239</v>
      </c>
      <c r="D1339" s="1" t="s">
        <v>3</v>
      </c>
      <c r="E1339" s="1" t="s">
        <v>2125</v>
      </c>
      <c r="F1339" s="4" t="s">
        <v>3</v>
      </c>
      <c r="G1339" s="1" t="s">
        <v>8</v>
      </c>
      <c r="H1339" s="3" t="str">
        <f t="shared" si="20"/>
        <v>Commercial</v>
      </c>
      <c r="I1339" s="3" t="str">
        <f>IF(IFERROR(SEARCH("N/A",CID_DB[[#This Row],[ NSN ]]),-1)&lt;&gt;-1,"",LEFT(SUBSTITUTE(SUBSTITUTE(SUBSTITUTE(SUBSTITUTE(SUBSTITUTE(CID_DB[[#This Row],[ NSN ]],"-","")," ","")," ",""),"‐",""),"NA",""),13))</f>
        <v/>
      </c>
      <c r="J1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51000239||MLok QD sling mount|</v>
      </c>
    </row>
    <row r="1340" spans="1:10" x14ac:dyDescent="0.35">
      <c r="A1340" s="1" t="s">
        <v>3</v>
      </c>
      <c r="B1340" s="1" t="s">
        <v>1989</v>
      </c>
      <c r="C1340" s="1">
        <v>51000266</v>
      </c>
      <c r="D1340" s="1" t="s">
        <v>3</v>
      </c>
      <c r="E1340" s="1" t="s">
        <v>2126</v>
      </c>
      <c r="F1340" s="4" t="s">
        <v>3</v>
      </c>
      <c r="G1340" s="1" t="s">
        <v>8</v>
      </c>
      <c r="H1340" s="3" t="str">
        <f t="shared" si="20"/>
        <v>Commercial</v>
      </c>
      <c r="I1340" s="3" t="str">
        <f>IF(IFERROR(SEARCH("N/A",CID_DB[[#This Row],[ NSN ]]),-1)&lt;&gt;-1,"",LEFT(SUBSTITUTE(SUBSTITUTE(SUBSTITUTE(SUBSTITUTE(SUBSTITUTE(CID_DB[[#This Row],[ NSN ]],"-","")," ","")," ",""),"‐",""),"NA",""),13))</f>
        <v/>
      </c>
      <c r="J1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51000266||Sight Tool|</v>
      </c>
    </row>
    <row r="1341" spans="1:10" x14ac:dyDescent="0.35">
      <c r="A1341" s="1" t="s">
        <v>3</v>
      </c>
      <c r="B1341" s="1" t="s">
        <v>1989</v>
      </c>
      <c r="C1341" s="1">
        <v>51000271</v>
      </c>
      <c r="D1341" s="1" t="s">
        <v>3</v>
      </c>
      <c r="E1341" s="1" t="s">
        <v>2127</v>
      </c>
      <c r="F1341" s="4" t="s">
        <v>3</v>
      </c>
      <c r="G1341" s="1" t="s">
        <v>8</v>
      </c>
      <c r="H1341" s="3" t="str">
        <f t="shared" si="20"/>
        <v>Commercial</v>
      </c>
      <c r="I1341" s="3" t="str">
        <f>IF(IFERROR(SEARCH("N/A",CID_DB[[#This Row],[ NSN ]]),-1)&lt;&gt;-1,"",LEFT(SUBSTITUTE(SUBSTITUTE(SUBSTITUTE(SUBSTITUTE(SUBSTITUTE(CID_DB[[#This Row],[ NSN ]],"-","")," ","")," ",""),"‐",""),"NA",""),13))</f>
        <v/>
      </c>
      <c r="J1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51000271||QD BTBFA SDMR|</v>
      </c>
    </row>
    <row r="1342" spans="1:10" x14ac:dyDescent="0.35">
      <c r="A1342" s="1" t="s">
        <v>3</v>
      </c>
      <c r="B1342" s="1" t="s">
        <v>2157</v>
      </c>
      <c r="C1342" s="1" t="s">
        <v>2158</v>
      </c>
      <c r="D1342" s="1" t="s">
        <v>3</v>
      </c>
      <c r="E1342" s="1" t="s">
        <v>2159</v>
      </c>
      <c r="F1342" s="4" t="s">
        <v>2160</v>
      </c>
      <c r="G1342" s="1" t="s">
        <v>8</v>
      </c>
      <c r="H1342" s="3" t="str">
        <f t="shared" si="20"/>
        <v>Commercial</v>
      </c>
      <c r="I1342" s="3" t="str">
        <f>IF(IFERROR(SEARCH("N/A",CID_DB[[#This Row],[ NSN ]]),-1)&lt;&gt;-1,"",LEFT(SUBSTITUTE(SUBSTITUTE(SUBSTITUTE(SUBSTITUTE(SUBSTITUTE(CID_DB[[#This Row],[ NSN ]],"-","")," ","")," ",""),"‐",""),"NA",""),13))</f>
        <v>2840014680425</v>
      </c>
      <c r="J1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210132121||Blade Compressor|2840014680425</v>
      </c>
    </row>
    <row r="1343" spans="1:10" x14ac:dyDescent="0.35">
      <c r="A1343" s="1" t="s">
        <v>3</v>
      </c>
      <c r="B1343" s="1" t="s">
        <v>2157</v>
      </c>
      <c r="C1343" s="1" t="s">
        <v>2161</v>
      </c>
      <c r="D1343" s="1" t="s">
        <v>3</v>
      </c>
      <c r="E1343" s="1" t="s">
        <v>2159</v>
      </c>
      <c r="F1343" s="4" t="s">
        <v>2162</v>
      </c>
      <c r="G1343" s="1" t="s">
        <v>8</v>
      </c>
      <c r="H1343" s="3" t="str">
        <f t="shared" si="20"/>
        <v>Commercial</v>
      </c>
      <c r="I1343" s="3" t="str">
        <f>IF(IFERROR(SEARCH("N/A",CID_DB[[#This Row],[ NSN ]]),-1)&lt;&gt;-1,"",LEFT(SUBSTITUTE(SUBSTITUTE(SUBSTITUTE(SUBSTITUTE(SUBSTITUTE(CID_DB[[#This Row],[ NSN ]],"-","")," ","")," ",""),"‐",""),"NA",""),13))</f>
        <v>2840010987704</v>
      </c>
      <c r="J1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210124404||Blade Compressor|2840010987704</v>
      </c>
    </row>
    <row r="1344" spans="1:10" x14ac:dyDescent="0.35">
      <c r="A1344" s="1" t="s">
        <v>3</v>
      </c>
      <c r="B1344" s="1" t="s">
        <v>2157</v>
      </c>
      <c r="C1344" s="1" t="s">
        <v>2163</v>
      </c>
      <c r="D1344" s="1" t="s">
        <v>3</v>
      </c>
      <c r="E1344" s="1" t="s">
        <v>2159</v>
      </c>
      <c r="F1344" s="4" t="s">
        <v>2164</v>
      </c>
      <c r="G1344" s="1" t="s">
        <v>8</v>
      </c>
      <c r="H1344" s="3" t="str">
        <f t="shared" si="20"/>
        <v>Commercial</v>
      </c>
      <c r="I1344" s="3" t="str">
        <f>IF(IFERROR(SEARCH("N/A",CID_DB[[#This Row],[ NSN ]]),-1)&lt;&gt;-1,"",LEFT(SUBSTITUTE(SUBSTITUTE(SUBSTITUTE(SUBSTITUTE(SUBSTITUTE(CID_DB[[#This Row],[ NSN ]],"-","")," ","")," ",""),"‐",""),"NA",""),13))</f>
        <v>2840010263002</v>
      </c>
      <c r="J1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210132203||Blade Compressor|2840010263002</v>
      </c>
    </row>
    <row r="1345" spans="1:10" x14ac:dyDescent="0.35">
      <c r="A1345" s="1" t="s">
        <v>3</v>
      </c>
      <c r="B1345" s="1" t="s">
        <v>2157</v>
      </c>
      <c r="C1345" s="1" t="s">
        <v>2165</v>
      </c>
      <c r="D1345" s="1" t="s">
        <v>3</v>
      </c>
      <c r="E1345" s="1" t="s">
        <v>2159</v>
      </c>
      <c r="F1345" s="4" t="s">
        <v>2166</v>
      </c>
      <c r="G1345" s="1" t="s">
        <v>8</v>
      </c>
      <c r="H1345" s="3" t="str">
        <f t="shared" si="20"/>
        <v>Commercial</v>
      </c>
      <c r="I1345" s="3" t="str">
        <f>IF(IFERROR(SEARCH("N/A",CID_DB[[#This Row],[ NSN ]]),-1)&lt;&gt;-1,"",LEFT(SUBSTITUTE(SUBSTITUTE(SUBSTITUTE(SUBSTITUTE(SUBSTITUTE(CID_DB[[#This Row],[ NSN ]],"-","")," ","")," ",""),"‐",""),"NA",""),13))</f>
        <v>2840005590970</v>
      </c>
      <c r="J1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210002707||Blade Compressor|2840005590970</v>
      </c>
    </row>
    <row r="1346" spans="1:10" x14ac:dyDescent="0.35">
      <c r="A1346" s="1" t="s">
        <v>3</v>
      </c>
      <c r="B1346" s="1" t="s">
        <v>2157</v>
      </c>
      <c r="C1346" s="1" t="s">
        <v>2167</v>
      </c>
      <c r="D1346" s="1" t="s">
        <v>3</v>
      </c>
      <c r="E1346" s="1" t="s">
        <v>2159</v>
      </c>
      <c r="F1346" s="4" t="s">
        <v>2168</v>
      </c>
      <c r="G1346" s="1" t="s">
        <v>8</v>
      </c>
      <c r="H1346" s="3" t="str">
        <f t="shared" si="20"/>
        <v>Commercial</v>
      </c>
      <c r="I1346" s="3" t="str">
        <f>IF(IFERROR(SEARCH("N/A",CID_DB[[#This Row],[ NSN ]]),-1)&lt;&gt;-1,"",LEFT(SUBSTITUTE(SUBSTITUTE(SUBSTITUTE(SUBSTITUTE(SUBSTITUTE(CID_DB[[#This Row],[ NSN ]],"-","")," ","")," ",""),"‐",""),"NA",""),13))</f>
        <v>2840005564415</v>
      </c>
      <c r="J1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210002408||Blade Compressor|2840005564415</v>
      </c>
    </row>
    <row r="1347" spans="1:10" x14ac:dyDescent="0.35">
      <c r="A1347" s="1" t="s">
        <v>3</v>
      </c>
      <c r="B1347" s="1" t="s">
        <v>2169</v>
      </c>
      <c r="C1347" s="1" t="s">
        <v>2170</v>
      </c>
      <c r="D1347" s="1" t="s">
        <v>585</v>
      </c>
      <c r="E1347" s="1" t="s">
        <v>2171</v>
      </c>
      <c r="F1347" s="4" t="s">
        <v>2172</v>
      </c>
      <c r="G1347" s="1" t="s">
        <v>8</v>
      </c>
      <c r="H1347" s="3" t="str">
        <f t="shared" ref="H1347:H1410" si="21">IF(G1347="Y - CID","Commercial",IF(G1347="N - CID","Other Than Commercial","N/A"))</f>
        <v>Commercial</v>
      </c>
      <c r="I1347" s="3" t="str">
        <f>IF(IFERROR(SEARCH("N/A",CID_DB[[#This Row],[ NSN ]]),-1)&lt;&gt;-1,"",LEFT(SUBSTITUTE(SUBSTITUTE(SUBSTITUTE(SUBSTITUTE(SUBSTITUTE(CID_DB[[#This Row],[ NSN ]],"-","")," ","")," ",""),"‐",""),"NA",""),13))</f>
        <v>2540013763998</v>
      </c>
      <c r="J1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81.626416103|PreSolicitation|Vehicular Door Handles|2540013763998</v>
      </c>
    </row>
    <row r="1348" spans="1:10" x14ac:dyDescent="0.35">
      <c r="A1348" s="1" t="s">
        <v>3</v>
      </c>
      <c r="B1348" s="1" t="s">
        <v>2169</v>
      </c>
      <c r="C1348" s="1" t="s">
        <v>2173</v>
      </c>
      <c r="D1348" s="1" t="s">
        <v>585</v>
      </c>
      <c r="E1348" s="1" t="s">
        <v>2171</v>
      </c>
      <c r="F1348" s="4" t="s">
        <v>2174</v>
      </c>
      <c r="G1348" s="1" t="s">
        <v>8</v>
      </c>
      <c r="H1348" s="3" t="str">
        <f t="shared" si="21"/>
        <v>Commercial</v>
      </c>
      <c r="I1348" s="3" t="str">
        <f>IF(IFERROR(SEARCH("N/A",CID_DB[[#This Row],[ NSN ]]),-1)&lt;&gt;-1,"",LEFT(SUBSTITUTE(SUBSTITUTE(SUBSTITUTE(SUBSTITUTE(SUBSTITUTE(CID_DB[[#This Row],[ NSN ]],"-","")," ","")," ",""),"‐",""),"NA",""),13))</f>
        <v>2540013763999</v>
      </c>
      <c r="J1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81.626416104|PreSolicitation|Vehicular Door Handles|2540013763999</v>
      </c>
    </row>
    <row r="1349" spans="1:10" x14ac:dyDescent="0.35">
      <c r="A1349" s="1" t="s">
        <v>3</v>
      </c>
      <c r="B1349" s="1" t="s">
        <v>6704</v>
      </c>
      <c r="C1349" s="1" t="s">
        <v>3</v>
      </c>
      <c r="D1349" s="1" t="s">
        <v>3</v>
      </c>
      <c r="E1349" s="1" t="s">
        <v>6960</v>
      </c>
      <c r="F1349" s="4" t="s">
        <v>3</v>
      </c>
      <c r="G1349" s="1" t="s">
        <v>103</v>
      </c>
      <c r="H1349" s="3" t="str">
        <f t="shared" si="21"/>
        <v>Other Than Commercial</v>
      </c>
      <c r="I1349" s="3" t="str">
        <f>IF(IFERROR(SEARCH("N/A",CID_DB[[#This Row],[ NSN ]]),-1)&lt;&gt;-1,"",LEFT(SUBSTITUTE(SUBSTITUTE(SUBSTITUTE(SUBSTITUTE(SUBSTITUTE(CID_DB[[#This Row],[ NSN ]],"-","")," ","")," ",""),"‐",""),"NA",""),13))</f>
        <v/>
      </c>
      <c r="J1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||F35 Gun System Control Unit Obsolescence Support Services|</v>
      </c>
    </row>
    <row r="1350" spans="1:10" x14ac:dyDescent="0.35">
      <c r="A1350" s="1" t="s">
        <v>3</v>
      </c>
      <c r="B1350" s="1" t="s">
        <v>2175</v>
      </c>
      <c r="C1350" s="1" t="s">
        <v>2176</v>
      </c>
      <c r="D1350" s="1" t="s">
        <v>2177</v>
      </c>
      <c r="E1350" s="1" t="s">
        <v>2178</v>
      </c>
      <c r="F1350" s="4" t="s">
        <v>3</v>
      </c>
      <c r="G1350" s="1" t="s">
        <v>103</v>
      </c>
      <c r="H1350" s="3" t="str">
        <f t="shared" si="21"/>
        <v>Other Than Commercial</v>
      </c>
      <c r="I1350" s="3" t="str">
        <f>IF(IFERROR(SEARCH("N/A",CID_DB[[#This Row],[ NSN ]]),-1)&lt;&gt;-1,"",LEFT(SUBSTITUTE(SUBSTITUTE(SUBSTITUTE(SUBSTITUTE(SUBSTITUTE(CID_DB[[#This Row],[ NSN ]],"-","")," ","")," ",""),"‐",""),"NA",""),13))</f>
        <v/>
      </c>
      <c r="J1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84588903 Type13|C122661|Single Board Computer (SBC) Type13|</v>
      </c>
    </row>
    <row r="1351" spans="1:10" x14ac:dyDescent="0.35">
      <c r="A1351" s="1" t="s">
        <v>3</v>
      </c>
      <c r="B1351" s="1" t="s">
        <v>2175</v>
      </c>
      <c r="C1351" s="1" t="s">
        <v>2179</v>
      </c>
      <c r="D1351" s="1" t="s">
        <v>2180</v>
      </c>
      <c r="E1351" s="1" t="s">
        <v>2181</v>
      </c>
      <c r="F1351" s="4" t="s">
        <v>3</v>
      </c>
      <c r="G1351" s="1" t="s">
        <v>103</v>
      </c>
      <c r="H1351" s="3" t="str">
        <f t="shared" si="21"/>
        <v>Other Than Commercial</v>
      </c>
      <c r="I1351" s="3" t="str">
        <f>IF(IFERROR(SEARCH("N/A",CID_DB[[#This Row],[ NSN ]]),-1)&lt;&gt;-1,"",LEFT(SUBSTITUTE(SUBSTITUTE(SUBSTITUTE(SUBSTITUTE(SUBSTITUTE(CID_DB[[#This Row],[ NSN ]],"-","")," ","")," ",""),"‐",""),"NA",""),13))</f>
        <v/>
      </c>
      <c r="J1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85484721 Type9|C106401|SBC Type9|</v>
      </c>
    </row>
    <row r="1352" spans="1:10" x14ac:dyDescent="0.35">
      <c r="A1352" s="1" t="s">
        <v>3</v>
      </c>
      <c r="B1352" s="1" t="s">
        <v>2175</v>
      </c>
      <c r="C1352" s="1" t="s">
        <v>3</v>
      </c>
      <c r="D1352" s="1" t="s">
        <v>3</v>
      </c>
      <c r="E1352" s="1" t="s">
        <v>6961</v>
      </c>
      <c r="F1352" s="4" t="s">
        <v>3</v>
      </c>
      <c r="G1352" s="1" t="s">
        <v>103</v>
      </c>
      <c r="H1352" s="3" t="str">
        <f t="shared" si="21"/>
        <v>Other Than Commercial</v>
      </c>
      <c r="I1352" s="3" t="str">
        <f>IF(IFERROR(SEARCH("N/A",CID_DB[[#This Row],[ NSN ]]),-1)&lt;&gt;-1,"",LEFT(SUBSTITUTE(SUBSTITUTE(SUBSTITUTE(SUBSTITUTE(SUBSTITUTE(CID_DB[[#This Row],[ NSN ]],"-","")," ","")," ",""),"‐",""),"NA",""),13))</f>
        <v/>
      </c>
      <c r="J1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||SBC NRE, Reviews, Testing, and CDRLs|</v>
      </c>
    </row>
    <row r="1353" spans="1:10" x14ac:dyDescent="0.35">
      <c r="A1353" s="1" t="s">
        <v>3</v>
      </c>
      <c r="B1353" s="1" t="s">
        <v>2182</v>
      </c>
      <c r="C1353" s="1" t="s">
        <v>2183</v>
      </c>
      <c r="D1353" s="1" t="s">
        <v>2184</v>
      </c>
      <c r="E1353" s="1" t="s">
        <v>2185</v>
      </c>
      <c r="F1353" s="4" t="s">
        <v>281</v>
      </c>
      <c r="G1353" s="1" t="s">
        <v>103</v>
      </c>
      <c r="H1353" s="3" t="str">
        <f t="shared" si="21"/>
        <v>Other Than Commercial</v>
      </c>
      <c r="I1353" s="3" t="str">
        <f>IF(IFERROR(SEARCH("N/A",CID_DB[[#This Row],[ NSN ]]),-1)&lt;&gt;-1,"",LEFT(SUBSTITUTE(SUBSTITUTE(SUBSTITUTE(SUBSTITUTE(SUBSTITUTE(CID_DB[[#This Row],[ NSN ]],"-","")," ","")," ",""),"‐",""),"NA",""),13))</f>
        <v>None</v>
      </c>
      <c r="J1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C3133691|64000097901|Control Momentum Gyroscope|None</v>
      </c>
    </row>
    <row r="1354" spans="1:10" x14ac:dyDescent="0.35">
      <c r="A1354" s="1" t="s">
        <v>3</v>
      </c>
      <c r="B1354" s="1" t="s">
        <v>6705</v>
      </c>
      <c r="C1354" s="1" t="s">
        <v>3</v>
      </c>
      <c r="D1354" s="1" t="s">
        <v>3</v>
      </c>
      <c r="E1354" s="1" t="s">
        <v>6962</v>
      </c>
      <c r="F1354" s="4" t="s">
        <v>3</v>
      </c>
      <c r="G1354" s="1" t="s">
        <v>103</v>
      </c>
      <c r="H1354" s="3" t="str">
        <f t="shared" si="21"/>
        <v>Other Than Commercial</v>
      </c>
      <c r="I1354" s="3" t="str">
        <f>IF(IFERROR(SEARCH("N/A",CID_DB[[#This Row],[ NSN ]]),-1)&lt;&gt;-1,"",LEFT(SUBSTITUTE(SUBSTITUTE(SUBSTITUTE(SUBSTITUTE(SUBSTITUTE(CID_DB[[#This Row],[ NSN ]],"-","")," ","")," ",""),"‐",""),"NA",""),13))</f>
        <v/>
      </c>
      <c r="J1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||BAE Application Specific Integrated Circuit (ASIC) Packaging and Testing Services|</v>
      </c>
    </row>
    <row r="1355" spans="1:10" x14ac:dyDescent="0.35">
      <c r="A1355" s="1" t="s">
        <v>3</v>
      </c>
      <c r="B1355" s="1" t="s">
        <v>6706</v>
      </c>
      <c r="C1355" s="1" t="s">
        <v>3</v>
      </c>
      <c r="D1355" s="1" t="s">
        <v>3</v>
      </c>
      <c r="E1355" s="1" t="s">
        <v>6963</v>
      </c>
      <c r="F1355" s="4" t="s">
        <v>3</v>
      </c>
      <c r="G1355" s="1" t="s">
        <v>103</v>
      </c>
      <c r="H1355" s="3" t="str">
        <f t="shared" si="21"/>
        <v>Other Than Commercial</v>
      </c>
      <c r="I1355" s="3" t="str">
        <f>IF(IFERROR(SEARCH("N/A",CID_DB[[#This Row],[ NSN ]]),-1)&lt;&gt;-1,"",LEFT(SUBSTITUTE(SUBSTITUTE(SUBSTITUTE(SUBSTITUTE(SUBSTITUTE(CID_DB[[#This Row],[ NSN ]],"-","")," ","")," ",""),"‐",""),"NA",""),13))</f>
        <v/>
      </c>
      <c r="J1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||SRAM Packaging and Testing|</v>
      </c>
    </row>
    <row r="1356" spans="1:10" x14ac:dyDescent="0.35">
      <c r="A1356" s="1" t="s">
        <v>3</v>
      </c>
      <c r="B1356" s="1" t="s">
        <v>2186</v>
      </c>
      <c r="C1356" s="1" t="s">
        <v>3</v>
      </c>
      <c r="D1356" s="1" t="s">
        <v>3</v>
      </c>
      <c r="E1356" s="1" t="s">
        <v>2187</v>
      </c>
      <c r="F1356" s="4" t="s">
        <v>3</v>
      </c>
      <c r="G1356" s="1" t="s">
        <v>103</v>
      </c>
      <c r="H1356" s="3" t="str">
        <f t="shared" si="21"/>
        <v>Other Than Commercial</v>
      </c>
      <c r="I1356" s="3" t="str">
        <f>IF(IFERROR(SEARCH("N/A",CID_DB[[#This Row],[ NSN ]]),-1)&lt;&gt;-1,"",LEFT(SUBSTITUTE(SUBSTITUTE(SUBSTITUTE(SUBSTITUTE(SUBSTITUTE(CID_DB[[#This Row],[ NSN ]],"-","")," ","")," ",""),"‐",""),"NA",""),13))</f>
        <v/>
      </c>
      <c r="J1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||KaSingleTWTA 47W CC 20,221,2GHz (1000)MHz)|</v>
      </c>
    </row>
    <row r="1357" spans="1:10" x14ac:dyDescent="0.35">
      <c r="A1357" s="1" t="s">
        <v>3</v>
      </c>
      <c r="B1357" s="1" t="s">
        <v>2186</v>
      </c>
      <c r="C1357" s="1" t="s">
        <v>3</v>
      </c>
      <c r="D1357" s="1" t="s">
        <v>3</v>
      </c>
      <c r="E1357" s="1" t="s">
        <v>6964</v>
      </c>
      <c r="F1357" s="4" t="s">
        <v>3</v>
      </c>
      <c r="G1357" s="1" t="s">
        <v>103</v>
      </c>
      <c r="H1357" s="3" t="str">
        <f t="shared" si="21"/>
        <v>Other Than Commercial</v>
      </c>
      <c r="I1357" s="3" t="str">
        <f>IF(IFERROR(SEARCH("N/A",CID_DB[[#This Row],[ NSN ]]),-1)&lt;&gt;-1,"",LEFT(SUBSTITUTE(SUBSTITUTE(SUBSTITUTE(SUBSTITUTE(SUBSTITUTE(CID_DB[[#This Row],[ NSN ]],"-","")," ","")," ",""),"‐",""),"NA",""),13))</f>
        <v/>
      </c>
      <c r="J1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&amp; Reviews|</v>
      </c>
    </row>
    <row r="1358" spans="1:10" x14ac:dyDescent="0.35">
      <c r="A1358" s="1" t="s">
        <v>3</v>
      </c>
      <c r="B1358" s="1" t="s">
        <v>2188</v>
      </c>
      <c r="C1358" s="1" t="s">
        <v>2189</v>
      </c>
      <c r="D1358" s="1" t="s">
        <v>3</v>
      </c>
      <c r="E1358" s="1" t="s">
        <v>2190</v>
      </c>
      <c r="F1358" s="4" t="s">
        <v>2191</v>
      </c>
      <c r="G1358" s="1" t="s">
        <v>103</v>
      </c>
      <c r="H1358" s="3" t="str">
        <f t="shared" si="21"/>
        <v>Other Than Commercial</v>
      </c>
      <c r="I1358" s="3" t="str">
        <f>IF(IFERROR(SEARCH("N/A",CID_DB[[#This Row],[ NSN ]]),-1)&lt;&gt;-1,"",LEFT(SUBSTITUTE(SUBSTITUTE(SUBSTITUTE(SUBSTITUTE(SUBSTITUTE(CID_DB[[#This Row],[ NSN ]],"-","")," ","")," ",""),"‐",""),"NA",""),13))</f>
        <v>6130015777393</v>
      </c>
      <c r="J1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AS0004SR4ATAN||SINGARS Dual AC/DC Power Supply Docking Station (Tan)|6130015777393</v>
      </c>
    </row>
    <row r="1359" spans="1:10" x14ac:dyDescent="0.35">
      <c r="A1359" s="1" t="s">
        <v>3</v>
      </c>
      <c r="B1359" s="1" t="s">
        <v>2188</v>
      </c>
      <c r="C1359" s="1" t="s">
        <v>2192</v>
      </c>
      <c r="D1359" s="1" t="s">
        <v>3</v>
      </c>
      <c r="E1359" s="1" t="s">
        <v>2193</v>
      </c>
      <c r="F1359" s="4" t="s">
        <v>2194</v>
      </c>
      <c r="G1359" s="1" t="s">
        <v>103</v>
      </c>
      <c r="H1359" s="3" t="str">
        <f t="shared" si="21"/>
        <v>Other Than Commercial</v>
      </c>
      <c r="I1359" s="3" t="str">
        <f>IF(IFERROR(SEARCH("N/A",CID_DB[[#This Row],[ NSN ]]),-1)&lt;&gt;-1,"",LEFT(SUBSTITUTE(SUBSTITUTE(SUBSTITUTE(SUBSTITUTE(SUBSTITUTE(CID_DB[[#This Row],[ NSN ]],"-","")," ","")," ",""),"‐",""),"NA",""),13))</f>
        <v>6130015784483</v>
      </c>
      <c r="J1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AS0004SR4AOD||SINGARS Dual AC/DC Power Supply Docking Station (Olive Drab)|6130015784483</v>
      </c>
    </row>
    <row r="1360" spans="1:10" x14ac:dyDescent="0.35">
      <c r="A1360" s="1" t="s">
        <v>3</v>
      </c>
      <c r="B1360" s="1" t="s">
        <v>2188</v>
      </c>
      <c r="C1360" s="1" t="s">
        <v>2195</v>
      </c>
      <c r="D1360" s="1" t="s">
        <v>3</v>
      </c>
      <c r="E1360" s="1" t="s">
        <v>2193</v>
      </c>
      <c r="F1360" s="4" t="s">
        <v>2196</v>
      </c>
      <c r="G1360" s="1" t="s">
        <v>103</v>
      </c>
      <c r="H1360" s="3" t="str">
        <f t="shared" si="21"/>
        <v>Other Than Commercial</v>
      </c>
      <c r="I1360" s="3" t="str">
        <f>IF(IFERROR(SEARCH("N/A",CID_DB[[#This Row],[ NSN ]]),-1)&lt;&gt;-1,"",LEFT(SUBSTITUTE(SUBSTITUTE(SUBSTITUTE(SUBSTITUTE(SUBSTITUTE(CID_DB[[#This Row],[ NSN ]],"-","")," ","")," ",""),"‐",""),"NA",""),13))</f>
        <v>6130016189824</v>
      </c>
      <c r="J1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AS0004SR4||SINGARS Dual AC/DC Power Supply Docking Station (Olive Drab)|6130016189824</v>
      </c>
    </row>
    <row r="1361" spans="1:10" x14ac:dyDescent="0.35">
      <c r="A1361" s="1" t="s">
        <v>3</v>
      </c>
      <c r="B1361" s="1" t="s">
        <v>2197</v>
      </c>
      <c r="C1361" s="1" t="s">
        <v>6772</v>
      </c>
      <c r="D1361" s="1" t="s">
        <v>3</v>
      </c>
      <c r="E1361" s="1" t="s">
        <v>3</v>
      </c>
      <c r="F1361" s="4" t="s">
        <v>3</v>
      </c>
      <c r="G1361" s="1" t="s">
        <v>8</v>
      </c>
      <c r="H1361" s="3" t="str">
        <f t="shared" si="21"/>
        <v>Commercial</v>
      </c>
      <c r="I1361" s="3" t="str">
        <f>IF(IFERROR(SEARCH("N/A",CID_DB[[#This Row],[ NSN ]]),-1)&lt;&gt;-1,"",LEFT(SUBSTITUTE(SUBSTITUTE(SUBSTITUTE(SUBSTITUTE(SUBSTITUTE(CID_DB[[#This Row],[ NSN ]],"-","")," ","")," ",""),"‐",""),"NA",""),13))</f>
        <v/>
      </c>
      <c r="J1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MissionCare© Sustainment|||</v>
      </c>
    </row>
    <row r="1362" spans="1:10" x14ac:dyDescent="0.35">
      <c r="A1362" s="1" t="s">
        <v>3</v>
      </c>
      <c r="B1362" s="1" t="s">
        <v>2197</v>
      </c>
      <c r="C1362" s="1" t="s">
        <v>2198</v>
      </c>
      <c r="D1362" s="1" t="s">
        <v>3</v>
      </c>
      <c r="E1362" s="1" t="s">
        <v>3</v>
      </c>
      <c r="F1362" s="4" t="s">
        <v>3</v>
      </c>
      <c r="G1362" s="1" t="s">
        <v>8</v>
      </c>
      <c r="H1362" s="3" t="str">
        <f t="shared" si="21"/>
        <v>Commercial</v>
      </c>
      <c r="I1362" s="3" t="str">
        <f>IF(IFERROR(SEARCH("N/A",CID_DB[[#This Row],[ NSN ]]),-1)&lt;&gt;-1,"",LEFT(SUBSTITUTE(SUBSTITUTE(SUBSTITUTE(SUBSTITUTE(SUBSTITUTE(CID_DB[[#This Row],[ NSN ]],"-","")," ","")," ",""),"‐",""),"NA",""),13))</f>
        <v/>
      </c>
      <c r="J1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SPARES|||</v>
      </c>
    </row>
    <row r="1363" spans="1:10" x14ac:dyDescent="0.35">
      <c r="A1363" s="1" t="s">
        <v>3</v>
      </c>
      <c r="B1363" s="1" t="s">
        <v>2199</v>
      </c>
      <c r="C1363" s="1" t="s">
        <v>2200</v>
      </c>
      <c r="D1363" s="1" t="s">
        <v>2200</v>
      </c>
      <c r="E1363" s="1" t="s">
        <v>2201</v>
      </c>
      <c r="F1363" s="4" t="s">
        <v>3</v>
      </c>
      <c r="G1363" s="1" t="s">
        <v>103</v>
      </c>
      <c r="H1363" s="3" t="str">
        <f t="shared" si="21"/>
        <v>Other Than Commercial</v>
      </c>
      <c r="I1363" s="3" t="str">
        <f>IF(IFERROR(SEARCH("N/A",CID_DB[[#This Row],[ NSN ]]),-1)&lt;&gt;-1,"",LEFT(SUBSTITUTE(SUBSTITUTE(SUBSTITUTE(SUBSTITUTE(SUBSTITUTE(CID_DB[[#This Row],[ NSN ]],"-","")," ","")," ",""),"‐",""),"NA",""),13))</f>
        <v/>
      </c>
      <c r="J1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000934070|000934070|Pre Preg Quartz|</v>
      </c>
    </row>
    <row r="1364" spans="1:10" x14ac:dyDescent="0.35">
      <c r="A1364" s="1" t="s">
        <v>3</v>
      </c>
      <c r="B1364" s="1" t="s">
        <v>2202</v>
      </c>
      <c r="C1364" s="1" t="s">
        <v>2203</v>
      </c>
      <c r="D1364" s="1" t="s">
        <v>3</v>
      </c>
      <c r="E1364" s="1" t="s">
        <v>2204</v>
      </c>
      <c r="F1364" s="4" t="s">
        <v>2205</v>
      </c>
      <c r="G1364" s="1" t="s">
        <v>8</v>
      </c>
      <c r="H1364" s="3" t="str">
        <f t="shared" si="21"/>
        <v>Commercial</v>
      </c>
      <c r="I1364" s="3" t="str">
        <f>IF(IFERROR(SEARCH("N/A",CID_DB[[#This Row],[ NSN ]]),-1)&lt;&gt;-1,"",LEFT(SUBSTITUTE(SUBSTITUTE(SUBSTITUTE(SUBSTITUTE(SUBSTITUTE(CID_DB[[#This Row],[ NSN ]],"-","")," ","")," ",""),"‐",""),"NA",""),13))</f>
        <v>1630016793314</v>
      </c>
      <c r="J1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238202||DISK, ROTATING (Rotor)|1630016793314</v>
      </c>
    </row>
    <row r="1365" spans="1:10" x14ac:dyDescent="0.35">
      <c r="A1365" s="1" t="s">
        <v>3</v>
      </c>
      <c r="B1365" s="1" t="s">
        <v>2202</v>
      </c>
      <c r="C1365" s="1" t="s">
        <v>2206</v>
      </c>
      <c r="D1365" s="1" t="s">
        <v>3</v>
      </c>
      <c r="E1365" s="1" t="s">
        <v>2207</v>
      </c>
      <c r="F1365" s="4" t="s">
        <v>2208</v>
      </c>
      <c r="G1365" s="1" t="s">
        <v>8</v>
      </c>
      <c r="H1365" s="3" t="str">
        <f t="shared" si="21"/>
        <v>Commercial</v>
      </c>
      <c r="I1365" s="3" t="str">
        <f>IF(IFERROR(SEARCH("N/A",CID_DB[[#This Row],[ NSN ]]),-1)&lt;&gt;-1,"",LEFT(SUBSTITUTE(SUBSTITUTE(SUBSTITUTE(SUBSTITUTE(SUBSTITUTE(CID_DB[[#This Row],[ NSN ]],"-","")," ","")," ",""),"‐",""),"NA",""),13))</f>
        <v>1630016793306</v>
      </c>
      <c r="J1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238512||DISK, STATIONARY (Stator)|1630016793306</v>
      </c>
    </row>
    <row r="1366" spans="1:10" x14ac:dyDescent="0.35">
      <c r="A1366" s="1" t="s">
        <v>3</v>
      </c>
      <c r="B1366" s="1" t="s">
        <v>2202</v>
      </c>
      <c r="C1366" s="1" t="s">
        <v>2209</v>
      </c>
      <c r="D1366" s="1" t="s">
        <v>3</v>
      </c>
      <c r="E1366" s="1" t="s">
        <v>2210</v>
      </c>
      <c r="F1366" s="4" t="s">
        <v>2211</v>
      </c>
      <c r="G1366" s="1" t="s">
        <v>8</v>
      </c>
      <c r="H1366" s="3" t="str">
        <f t="shared" si="21"/>
        <v>Commercial</v>
      </c>
      <c r="I1366" s="3" t="str">
        <f>IF(IFERROR(SEARCH("N/A",CID_DB[[#This Row],[ NSN ]]),-1)&lt;&gt;-1,"",LEFT(SUBSTITUTE(SUBSTITUTE(SUBSTITUTE(SUBSTITUTE(SUBSTITUTE(CID_DB[[#This Row],[ NSN ]],"-","")," ","")," ",""),"‐",""),"NA",""),13))</f>
        <v>1680016821642</v>
      </c>
      <c r="J1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238422||Grip and tube subassembly|1680016821642</v>
      </c>
    </row>
    <row r="1367" spans="1:10" x14ac:dyDescent="0.35">
      <c r="A1367" s="1" t="s">
        <v>3</v>
      </c>
      <c r="B1367" s="1" t="s">
        <v>2202</v>
      </c>
      <c r="C1367" s="1" t="s">
        <v>2212</v>
      </c>
      <c r="D1367" s="1" t="s">
        <v>3</v>
      </c>
      <c r="E1367" s="1" t="s">
        <v>2213</v>
      </c>
      <c r="F1367" s="4" t="s">
        <v>2214</v>
      </c>
      <c r="G1367" s="1" t="s">
        <v>8</v>
      </c>
      <c r="H1367" s="3" t="str">
        <f t="shared" si="21"/>
        <v>Commercial</v>
      </c>
      <c r="I1367" s="3" t="str">
        <f>IF(IFERROR(SEARCH("N/A",CID_DB[[#This Row],[ NSN ]]),-1)&lt;&gt;-1,"",LEFT(SUBSTITUTE(SUBSTITUTE(SUBSTITUTE(SUBSTITUTE(SUBSTITUTE(CID_DB[[#This Row],[ NSN ]],"-","")," ","")," ",""),"‐",""),"NA",""),13))</f>
        <v>1630016818080</v>
      </c>
      <c r="J1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238382||Capsule assembly, brake|1630016818080</v>
      </c>
    </row>
    <row r="1368" spans="1:10" x14ac:dyDescent="0.35">
      <c r="A1368" s="1" t="s">
        <v>3</v>
      </c>
      <c r="B1368" s="1" t="s">
        <v>2202</v>
      </c>
      <c r="C1368" s="1">
        <v>23871</v>
      </c>
      <c r="D1368" s="1" t="s">
        <v>3</v>
      </c>
      <c r="E1368" s="1" t="s">
        <v>2215</v>
      </c>
      <c r="F1368" s="4" t="s">
        <v>2216</v>
      </c>
      <c r="G1368" s="1" t="s">
        <v>8</v>
      </c>
      <c r="H1368" s="3" t="str">
        <f t="shared" si="21"/>
        <v>Commercial</v>
      </c>
      <c r="I1368" s="3" t="str">
        <f>IF(IFERROR(SEARCH("N/A",CID_DB[[#This Row],[ NSN ]]),-1)&lt;&gt;-1,"",LEFT(SUBSTITUTE(SUBSTITUTE(SUBSTITUTE(SUBSTITUTE(SUBSTITUTE(CID_DB[[#This Row],[ NSN ]],"-","")," ","")," ",""),"‐",""),"NA",""),13))</f>
        <v>1630016796904</v>
      </c>
      <c r="J1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23871||Heat Stack Kit|1630016796904</v>
      </c>
    </row>
    <row r="1369" spans="1:10" x14ac:dyDescent="0.35">
      <c r="A1369" s="1" t="s">
        <v>3</v>
      </c>
      <c r="B1369" s="1" t="s">
        <v>2202</v>
      </c>
      <c r="C1369" s="1">
        <v>23872</v>
      </c>
      <c r="D1369" s="1" t="s">
        <v>3</v>
      </c>
      <c r="E1369" s="1" t="s">
        <v>2217</v>
      </c>
      <c r="F1369" s="4" t="s">
        <v>2218</v>
      </c>
      <c r="G1369" s="1" t="s">
        <v>8</v>
      </c>
      <c r="H1369" s="3" t="str">
        <f t="shared" si="21"/>
        <v>Commercial</v>
      </c>
      <c r="I1369" s="3" t="str">
        <f>IF(IFERROR(SEARCH("N/A",CID_DB[[#This Row],[ NSN ]]),-1)&lt;&gt;-1,"",LEFT(SUBSTITUTE(SUBSTITUTE(SUBSTITUTE(SUBSTITUTE(SUBSTITUTE(CID_DB[[#This Row],[ NSN ]],"-","")," ","")," ",""),"‐",""),"NA",""),13))</f>
        <v>1630016796903</v>
      </c>
      <c r="J1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23872||Adjuster Kit|1630016796903</v>
      </c>
    </row>
    <row r="1370" spans="1:10" x14ac:dyDescent="0.35">
      <c r="A1370" s="1" t="s">
        <v>3</v>
      </c>
      <c r="B1370" s="1" t="s">
        <v>2219</v>
      </c>
      <c r="C1370" s="1" t="s">
        <v>2220</v>
      </c>
      <c r="D1370" s="1" t="s">
        <v>2221</v>
      </c>
      <c r="E1370" s="1" t="s">
        <v>2222</v>
      </c>
      <c r="F1370" s="4" t="s">
        <v>3</v>
      </c>
      <c r="G1370" s="1" t="s">
        <v>8</v>
      </c>
      <c r="H1370" s="3" t="str">
        <f t="shared" si="21"/>
        <v>Commercial</v>
      </c>
      <c r="I1370" s="3" t="str">
        <f>IF(IFERROR(SEARCH("N/A",CID_DB[[#This Row],[ NSN ]]),-1)&lt;&gt;-1,"",LEFT(SUBSTITUTE(SUBSTITUTE(SUBSTITUTE(SUBSTITUTE(SUBSTITUTE(CID_DB[[#This Row],[ NSN ]],"-","")," ","")," ",""),"‐",""),"NA",""),13))</f>
        <v/>
      </c>
      <c r="J1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8386759G003|CCA412421|MODULE ASSY, EW CONTROLLER|</v>
      </c>
    </row>
    <row r="1371" spans="1:10" x14ac:dyDescent="0.35">
      <c r="A1371" s="1" t="s">
        <v>3</v>
      </c>
      <c r="B1371" s="1" t="s">
        <v>2223</v>
      </c>
      <c r="C1371" s="1" t="s">
        <v>2224</v>
      </c>
      <c r="D1371" s="1" t="s">
        <v>2225</v>
      </c>
      <c r="E1371" s="1" t="s">
        <v>2226</v>
      </c>
      <c r="F1371" s="4" t="s">
        <v>3</v>
      </c>
      <c r="G1371" s="1" t="s">
        <v>103</v>
      </c>
      <c r="H1371" s="3" t="str">
        <f t="shared" si="21"/>
        <v>Other Than Commercial</v>
      </c>
      <c r="I1371" s="3" t="str">
        <f>IF(IFERROR(SEARCH("N/A",CID_DB[[#This Row],[ NSN ]]),-1)&lt;&gt;-1,"",LEFT(SUBSTITUTE(SUBSTITUTE(SUBSTITUTE(SUBSTITUTE(SUBSTITUTE(CID_DB[[#This Row],[ NSN ]],"-","")," ","")," ",""),"‐",""),"NA",""),13))</f>
        <v/>
      </c>
      <c r="J1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85291871|CCC07243|Substrate, Filters|</v>
      </c>
    </row>
    <row r="1372" spans="1:10" x14ac:dyDescent="0.35">
      <c r="A1372" s="1" t="s">
        <v>3</v>
      </c>
      <c r="B1372" s="1" t="s">
        <v>2223</v>
      </c>
      <c r="C1372" s="1" t="s">
        <v>2227</v>
      </c>
      <c r="D1372" s="1" t="s">
        <v>2228</v>
      </c>
      <c r="E1372" s="1" t="s">
        <v>2226</v>
      </c>
      <c r="F1372" s="4" t="s">
        <v>3</v>
      </c>
      <c r="G1372" s="1" t="s">
        <v>103</v>
      </c>
      <c r="H1372" s="3" t="str">
        <f t="shared" si="21"/>
        <v>Other Than Commercial</v>
      </c>
      <c r="I1372" s="3" t="str">
        <f>IF(IFERROR(SEARCH("N/A",CID_DB[[#This Row],[ NSN ]]),-1)&lt;&gt;-1,"",LEFT(SUBSTITUTE(SUBSTITUTE(SUBSTITUTE(SUBSTITUTE(SUBSTITUTE(CID_DB[[#This Row],[ NSN ]],"-","")," ","")," ",""),"‐",""),"NA",""),13))</f>
        <v/>
      </c>
      <c r="J1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85291872|CCC07244|Substrate, Filters|</v>
      </c>
    </row>
    <row r="1373" spans="1:10" x14ac:dyDescent="0.35">
      <c r="A1373" s="1" t="s">
        <v>3</v>
      </c>
      <c r="B1373" s="1" t="s">
        <v>2223</v>
      </c>
      <c r="C1373" s="1" t="s">
        <v>2229</v>
      </c>
      <c r="D1373" s="1" t="s">
        <v>2230</v>
      </c>
      <c r="E1373" s="1" t="s">
        <v>2226</v>
      </c>
      <c r="F1373" s="4" t="s">
        <v>3</v>
      </c>
      <c r="G1373" s="1" t="s">
        <v>103</v>
      </c>
      <c r="H1373" s="3" t="str">
        <f t="shared" si="21"/>
        <v>Other Than Commercial</v>
      </c>
      <c r="I1373" s="3" t="str">
        <f>IF(IFERROR(SEARCH("N/A",CID_DB[[#This Row],[ NSN ]]),-1)&lt;&gt;-1,"",LEFT(SUBSTITUTE(SUBSTITUTE(SUBSTITUTE(SUBSTITUTE(SUBSTITUTE(CID_DB[[#This Row],[ NSN ]],"-","")," ","")," ",""),"‐",""),"NA",""),13))</f>
        <v/>
      </c>
      <c r="J1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85288561|CCC07264|Substrate, Filters|</v>
      </c>
    </row>
    <row r="1374" spans="1:10" x14ac:dyDescent="0.35">
      <c r="A1374" s="1" t="s">
        <v>3</v>
      </c>
      <c r="B1374" s="1" t="s">
        <v>2223</v>
      </c>
      <c r="C1374" s="1" t="s">
        <v>2231</v>
      </c>
      <c r="D1374" s="1" t="s">
        <v>2232</v>
      </c>
      <c r="E1374" s="1" t="s">
        <v>2226</v>
      </c>
      <c r="F1374" s="4" t="s">
        <v>3</v>
      </c>
      <c r="G1374" s="1" t="s">
        <v>103</v>
      </c>
      <c r="H1374" s="3" t="str">
        <f t="shared" si="21"/>
        <v>Other Than Commercial</v>
      </c>
      <c r="I1374" s="3" t="str">
        <f>IF(IFERROR(SEARCH("N/A",CID_DB[[#This Row],[ NSN ]]),-1)&lt;&gt;-1,"",LEFT(SUBSTITUTE(SUBSTITUTE(SUBSTITUTE(SUBSTITUTE(SUBSTITUTE(CID_DB[[#This Row],[ NSN ]],"-","")," ","")," ",""),"‐",""),"NA",""),13))</f>
        <v/>
      </c>
      <c r="J1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85291881|CCC07245|Substrate, Filters|</v>
      </c>
    </row>
    <row r="1375" spans="1:10" x14ac:dyDescent="0.35">
      <c r="A1375" s="1" t="s">
        <v>3</v>
      </c>
      <c r="B1375" s="1" t="s">
        <v>2223</v>
      </c>
      <c r="C1375" s="1" t="s">
        <v>2233</v>
      </c>
      <c r="D1375" s="1" t="s">
        <v>2234</v>
      </c>
      <c r="E1375" s="1" t="s">
        <v>2226</v>
      </c>
      <c r="F1375" s="4" t="s">
        <v>3</v>
      </c>
      <c r="G1375" s="1" t="s">
        <v>103</v>
      </c>
      <c r="H1375" s="3" t="str">
        <f t="shared" si="21"/>
        <v>Other Than Commercial</v>
      </c>
      <c r="I1375" s="3" t="str">
        <f>IF(IFERROR(SEARCH("N/A",CID_DB[[#This Row],[ NSN ]]),-1)&lt;&gt;-1,"",LEFT(SUBSTITUTE(SUBSTITUTE(SUBSTITUTE(SUBSTITUTE(SUBSTITUTE(CID_DB[[#This Row],[ NSN ]],"-","")," ","")," ",""),"‐",""),"NA",""),13))</f>
        <v/>
      </c>
      <c r="J1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85291902|CCC07248|Substrate, Filters|</v>
      </c>
    </row>
    <row r="1376" spans="1:10" x14ac:dyDescent="0.35">
      <c r="A1376" s="1" t="s">
        <v>3</v>
      </c>
      <c r="B1376" s="1" t="s">
        <v>2223</v>
      </c>
      <c r="C1376" s="1" t="s">
        <v>2235</v>
      </c>
      <c r="D1376" s="1" t="s">
        <v>2236</v>
      </c>
      <c r="E1376" s="1" t="s">
        <v>2226</v>
      </c>
      <c r="F1376" s="4" t="s">
        <v>3</v>
      </c>
      <c r="G1376" s="1" t="s">
        <v>103</v>
      </c>
      <c r="H1376" s="3" t="str">
        <f t="shared" si="21"/>
        <v>Other Than Commercial</v>
      </c>
      <c r="I1376" s="3" t="str">
        <f>IF(IFERROR(SEARCH("N/A",CID_DB[[#This Row],[ NSN ]]),-1)&lt;&gt;-1,"",LEFT(SUBSTITUTE(SUBSTITUTE(SUBSTITUTE(SUBSTITUTE(SUBSTITUTE(CID_DB[[#This Row],[ NSN ]],"-","")," ","")," ",""),"‐",""),"NA",""),13))</f>
        <v/>
      </c>
      <c r="J1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85291901|CCC07247|Substrate, Filters|</v>
      </c>
    </row>
    <row r="1377" spans="1:10" x14ac:dyDescent="0.35">
      <c r="A1377" s="1" t="s">
        <v>3</v>
      </c>
      <c r="B1377" s="1" t="s">
        <v>2223</v>
      </c>
      <c r="C1377" s="1" t="s">
        <v>2237</v>
      </c>
      <c r="D1377" s="1" t="s">
        <v>2238</v>
      </c>
      <c r="E1377" s="1" t="s">
        <v>2226</v>
      </c>
      <c r="F1377" s="4" t="s">
        <v>3</v>
      </c>
      <c r="G1377" s="1" t="s">
        <v>103</v>
      </c>
      <c r="H1377" s="3" t="str">
        <f t="shared" si="21"/>
        <v>Other Than Commercial</v>
      </c>
      <c r="I1377" s="3" t="str">
        <f>IF(IFERROR(SEARCH("N/A",CID_DB[[#This Row],[ NSN ]]),-1)&lt;&gt;-1,"",LEFT(SUBSTITUTE(SUBSTITUTE(SUBSTITUTE(SUBSTITUTE(SUBSTITUTE(CID_DB[[#This Row],[ NSN ]],"-","")," ","")," ",""),"‐",""),"NA",""),13))</f>
        <v/>
      </c>
      <c r="J1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85291981|CCC07258|Substrate, Filters|</v>
      </c>
    </row>
    <row r="1378" spans="1:10" x14ac:dyDescent="0.35">
      <c r="A1378" s="1" t="s">
        <v>3</v>
      </c>
      <c r="B1378" s="1" t="s">
        <v>2223</v>
      </c>
      <c r="C1378" s="1" t="s">
        <v>2239</v>
      </c>
      <c r="D1378" s="1" t="s">
        <v>2240</v>
      </c>
      <c r="E1378" s="1" t="s">
        <v>2226</v>
      </c>
      <c r="F1378" s="4" t="s">
        <v>3</v>
      </c>
      <c r="G1378" s="1" t="s">
        <v>103</v>
      </c>
      <c r="H1378" s="3" t="str">
        <f t="shared" si="21"/>
        <v>Other Than Commercial</v>
      </c>
      <c r="I1378" s="3" t="str">
        <f>IF(IFERROR(SEARCH("N/A",CID_DB[[#This Row],[ NSN ]]),-1)&lt;&gt;-1,"",LEFT(SUBSTITUTE(SUBSTITUTE(SUBSTITUTE(SUBSTITUTE(SUBSTITUTE(CID_DB[[#This Row],[ NSN ]],"-","")," ","")," ",""),"‐",""),"NA",""),13))</f>
        <v/>
      </c>
      <c r="J1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85291991|CCC07259|Substrate, Filters|</v>
      </c>
    </row>
    <row r="1379" spans="1:10" x14ac:dyDescent="0.35">
      <c r="A1379" s="1" t="s">
        <v>3</v>
      </c>
      <c r="B1379" s="1" t="s">
        <v>2223</v>
      </c>
      <c r="C1379" s="1" t="s">
        <v>2241</v>
      </c>
      <c r="D1379" s="1" t="s">
        <v>2242</v>
      </c>
      <c r="E1379" s="1" t="s">
        <v>2226</v>
      </c>
      <c r="F1379" s="4" t="s">
        <v>3</v>
      </c>
      <c r="G1379" s="1" t="s">
        <v>103</v>
      </c>
      <c r="H1379" s="3" t="str">
        <f t="shared" si="21"/>
        <v>Other Than Commercial</v>
      </c>
      <c r="I1379" s="3" t="str">
        <f>IF(IFERROR(SEARCH("N/A",CID_DB[[#This Row],[ NSN ]]),-1)&lt;&gt;-1,"",LEFT(SUBSTITUTE(SUBSTITUTE(SUBSTITUTE(SUBSTITUTE(SUBSTITUTE(CID_DB[[#This Row],[ NSN ]],"-","")," ","")," ",""),"‐",""),"NA",""),13))</f>
        <v/>
      </c>
      <c r="J1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85291841|CCC07251|Substrate, Filters|</v>
      </c>
    </row>
    <row r="1380" spans="1:10" x14ac:dyDescent="0.35">
      <c r="A1380" s="1" t="s">
        <v>3</v>
      </c>
      <c r="B1380" s="1" t="s">
        <v>2223</v>
      </c>
      <c r="C1380" s="1" t="s">
        <v>2243</v>
      </c>
      <c r="D1380" s="1" t="s">
        <v>2244</v>
      </c>
      <c r="E1380" s="1" t="s">
        <v>2226</v>
      </c>
      <c r="F1380" s="4" t="s">
        <v>3</v>
      </c>
      <c r="G1380" s="1" t="s">
        <v>103</v>
      </c>
      <c r="H1380" s="3" t="str">
        <f t="shared" si="21"/>
        <v>Other Than Commercial</v>
      </c>
      <c r="I1380" s="3" t="str">
        <f>IF(IFERROR(SEARCH("N/A",CID_DB[[#This Row],[ NSN ]]),-1)&lt;&gt;-1,"",LEFT(SUBSTITUTE(SUBSTITUTE(SUBSTITUTE(SUBSTITUTE(SUBSTITUTE(CID_DB[[#This Row],[ NSN ]],"-","")," ","")," ",""),"‐",""),"NA",""),13))</f>
        <v/>
      </c>
      <c r="J1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85291921|CCC07252|Substrate, Filters|</v>
      </c>
    </row>
    <row r="1381" spans="1:10" x14ac:dyDescent="0.35">
      <c r="A1381" s="1" t="s">
        <v>3</v>
      </c>
      <c r="B1381" s="1" t="s">
        <v>2223</v>
      </c>
      <c r="C1381" s="1" t="s">
        <v>2245</v>
      </c>
      <c r="D1381" s="1" t="s">
        <v>2246</v>
      </c>
      <c r="E1381" s="1" t="s">
        <v>2226</v>
      </c>
      <c r="F1381" s="4" t="s">
        <v>3</v>
      </c>
      <c r="G1381" s="1" t="s">
        <v>103</v>
      </c>
      <c r="H1381" s="3" t="str">
        <f t="shared" si="21"/>
        <v>Other Than Commercial</v>
      </c>
      <c r="I1381" s="3" t="str">
        <f>IF(IFERROR(SEARCH("N/A",CID_DB[[#This Row],[ NSN ]]),-1)&lt;&gt;-1,"",LEFT(SUBSTITUTE(SUBSTITUTE(SUBSTITUTE(SUBSTITUTE(SUBSTITUTE(CID_DB[[#This Row],[ NSN ]],"-","")," ","")," ",""),"‐",""),"NA",""),13))</f>
        <v/>
      </c>
      <c r="J1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85291911|CCC07249|Substrate, Filters|</v>
      </c>
    </row>
    <row r="1382" spans="1:10" x14ac:dyDescent="0.35">
      <c r="A1382" s="1" t="s">
        <v>3</v>
      </c>
      <c r="B1382" s="1" t="s">
        <v>2223</v>
      </c>
      <c r="C1382" s="1" t="s">
        <v>2247</v>
      </c>
      <c r="D1382" s="1" t="s">
        <v>2248</v>
      </c>
      <c r="E1382" s="1" t="s">
        <v>2226</v>
      </c>
      <c r="F1382" s="4" t="s">
        <v>3</v>
      </c>
      <c r="G1382" s="1" t="s">
        <v>103</v>
      </c>
      <c r="H1382" s="3" t="str">
        <f t="shared" si="21"/>
        <v>Other Than Commercial</v>
      </c>
      <c r="I1382" s="3" t="str">
        <f>IF(IFERROR(SEARCH("N/A",CID_DB[[#This Row],[ NSN ]]),-1)&lt;&gt;-1,"",LEFT(SUBSTITUTE(SUBSTITUTE(SUBSTITUTE(SUBSTITUTE(SUBSTITUTE(CID_DB[[#This Row],[ NSN ]],"-","")," ","")," ",""),"‐",""),"NA",""),13))</f>
        <v/>
      </c>
      <c r="J1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85291912|CCC07250|Substrate, Filters|</v>
      </c>
    </row>
    <row r="1383" spans="1:10" x14ac:dyDescent="0.35">
      <c r="A1383" s="1" t="s">
        <v>3</v>
      </c>
      <c r="B1383" s="1" t="s">
        <v>2223</v>
      </c>
      <c r="C1383" s="1" t="s">
        <v>2249</v>
      </c>
      <c r="D1383" s="1" t="s">
        <v>2250</v>
      </c>
      <c r="E1383" s="1" t="s">
        <v>2226</v>
      </c>
      <c r="F1383" s="4" t="s">
        <v>3</v>
      </c>
      <c r="G1383" s="1" t="s">
        <v>103</v>
      </c>
      <c r="H1383" s="3" t="str">
        <f t="shared" si="21"/>
        <v>Other Than Commercial</v>
      </c>
      <c r="I1383" s="3" t="str">
        <f>IF(IFERROR(SEARCH("N/A",CID_DB[[#This Row],[ NSN ]]),-1)&lt;&gt;-1,"",LEFT(SUBSTITUTE(SUBSTITUTE(SUBSTITUTE(SUBSTITUTE(SUBSTITUTE(CID_DB[[#This Row],[ NSN ]],"-","")," ","")," ",""),"‐",""),"NA",""),13))</f>
        <v/>
      </c>
      <c r="J1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85291861|CCC07269|Substrate, Filters|</v>
      </c>
    </row>
    <row r="1384" spans="1:10" x14ac:dyDescent="0.35">
      <c r="A1384" s="1" t="s">
        <v>3</v>
      </c>
      <c r="B1384" s="1" t="s">
        <v>2223</v>
      </c>
      <c r="C1384" s="1" t="s">
        <v>2251</v>
      </c>
      <c r="D1384" s="1" t="s">
        <v>2252</v>
      </c>
      <c r="E1384" s="1" t="s">
        <v>2226</v>
      </c>
      <c r="F1384" s="4" t="s">
        <v>3</v>
      </c>
      <c r="G1384" s="1" t="s">
        <v>103</v>
      </c>
      <c r="H1384" s="3" t="str">
        <f t="shared" si="21"/>
        <v>Other Than Commercial</v>
      </c>
      <c r="I1384" s="3" t="str">
        <f>IF(IFERROR(SEARCH("N/A",CID_DB[[#This Row],[ NSN ]]),-1)&lt;&gt;-1,"",LEFT(SUBSTITUTE(SUBSTITUTE(SUBSTITUTE(SUBSTITUTE(SUBSTITUTE(CID_DB[[#This Row],[ NSN ]],"-","")," ","")," ",""),"‐",""),"NA",""),13))</f>
        <v/>
      </c>
      <c r="J1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85291891|CCC07246|Substrate, Filters|</v>
      </c>
    </row>
    <row r="1385" spans="1:10" x14ac:dyDescent="0.35">
      <c r="A1385" s="1" t="s">
        <v>3</v>
      </c>
      <c r="B1385" s="1" t="s">
        <v>2223</v>
      </c>
      <c r="C1385" s="1" t="s">
        <v>2253</v>
      </c>
      <c r="D1385" s="1" t="s">
        <v>2254</v>
      </c>
      <c r="E1385" s="1" t="s">
        <v>2226</v>
      </c>
      <c r="F1385" s="4" t="s">
        <v>3</v>
      </c>
      <c r="G1385" s="1" t="s">
        <v>103</v>
      </c>
      <c r="H1385" s="3" t="str">
        <f t="shared" si="21"/>
        <v>Other Than Commercial</v>
      </c>
      <c r="I1385" s="3" t="str">
        <f>IF(IFERROR(SEARCH("N/A",CID_DB[[#This Row],[ NSN ]]),-1)&lt;&gt;-1,"",LEFT(SUBSTITUTE(SUBSTITUTE(SUBSTITUTE(SUBSTITUTE(SUBSTITUTE(CID_DB[[#This Row],[ NSN ]],"-","")," ","")," ",""),"‐",""),"NA",""),13))</f>
        <v/>
      </c>
      <c r="J1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85292001|CCC07261|Substrate, Filters|</v>
      </c>
    </row>
    <row r="1386" spans="1:10" x14ac:dyDescent="0.35">
      <c r="A1386" s="1" t="s">
        <v>3</v>
      </c>
      <c r="B1386" s="1" t="s">
        <v>2223</v>
      </c>
      <c r="C1386" s="1" t="s">
        <v>2255</v>
      </c>
      <c r="D1386" s="1" t="s">
        <v>2256</v>
      </c>
      <c r="E1386" s="1" t="s">
        <v>2226</v>
      </c>
      <c r="F1386" s="4" t="s">
        <v>3</v>
      </c>
      <c r="G1386" s="1" t="s">
        <v>103</v>
      </c>
      <c r="H1386" s="3" t="str">
        <f t="shared" si="21"/>
        <v>Other Than Commercial</v>
      </c>
      <c r="I1386" s="3" t="str">
        <f>IF(IFERROR(SEARCH("N/A",CID_DB[[#This Row],[ NSN ]]),-1)&lt;&gt;-1,"",LEFT(SUBSTITUTE(SUBSTITUTE(SUBSTITUTE(SUBSTITUTE(SUBSTITUTE(CID_DB[[#This Row],[ NSN ]],"-","")," ","")," ",""),"‐",""),"NA",""),13))</f>
        <v/>
      </c>
      <c r="J1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85288551|CCC07262|Substrate, Filters|</v>
      </c>
    </row>
    <row r="1387" spans="1:10" x14ac:dyDescent="0.35">
      <c r="A1387" s="1" t="s">
        <v>3</v>
      </c>
      <c r="B1387" s="1" t="s">
        <v>2223</v>
      </c>
      <c r="C1387" s="1" t="s">
        <v>2257</v>
      </c>
      <c r="D1387" s="1" t="s">
        <v>2258</v>
      </c>
      <c r="E1387" s="1" t="s">
        <v>2226</v>
      </c>
      <c r="F1387" s="4" t="s">
        <v>3</v>
      </c>
      <c r="G1387" s="1" t="s">
        <v>103</v>
      </c>
      <c r="H1387" s="3" t="str">
        <f t="shared" si="21"/>
        <v>Other Than Commercial</v>
      </c>
      <c r="I1387" s="3" t="str">
        <f>IF(IFERROR(SEARCH("N/A",CID_DB[[#This Row],[ NSN ]]),-1)&lt;&gt;-1,"",LEFT(SUBSTITUTE(SUBSTITUTE(SUBSTITUTE(SUBSTITUTE(SUBSTITUTE(CID_DB[[#This Row],[ NSN ]],"-","")," ","")," ",""),"‐",""),"NA",""),13))</f>
        <v/>
      </c>
      <c r="J1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85291931|CCC07253|Substrate, Filters|</v>
      </c>
    </row>
    <row r="1388" spans="1:10" x14ac:dyDescent="0.35">
      <c r="A1388" s="1" t="s">
        <v>3</v>
      </c>
      <c r="B1388" s="1" t="s">
        <v>2223</v>
      </c>
      <c r="C1388" s="1" t="s">
        <v>2259</v>
      </c>
      <c r="D1388" s="1" t="s">
        <v>2260</v>
      </c>
      <c r="E1388" s="1" t="s">
        <v>2226</v>
      </c>
      <c r="F1388" s="4" t="s">
        <v>3</v>
      </c>
      <c r="G1388" s="1" t="s">
        <v>103</v>
      </c>
      <c r="H1388" s="3" t="str">
        <f t="shared" si="21"/>
        <v>Other Than Commercial</v>
      </c>
      <c r="I1388" s="3" t="str">
        <f>IF(IFERROR(SEARCH("N/A",CID_DB[[#This Row],[ NSN ]]),-1)&lt;&gt;-1,"",LEFT(SUBSTITUTE(SUBSTITUTE(SUBSTITUTE(SUBSTITUTE(SUBSTITUTE(CID_DB[[#This Row],[ NSN ]],"-","")," ","")," ",""),"‐",""),"NA",""),13))</f>
        <v/>
      </c>
      <c r="J1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85292011|CCC07260|Substrate, Filters|</v>
      </c>
    </row>
    <row r="1389" spans="1:10" x14ac:dyDescent="0.35">
      <c r="A1389" s="1" t="s">
        <v>3</v>
      </c>
      <c r="B1389" s="1" t="s">
        <v>2223</v>
      </c>
      <c r="C1389" s="1" t="s">
        <v>2261</v>
      </c>
      <c r="D1389" s="1" t="s">
        <v>2262</v>
      </c>
      <c r="E1389" s="1" t="s">
        <v>2226</v>
      </c>
      <c r="F1389" s="4" t="s">
        <v>3</v>
      </c>
      <c r="G1389" s="1" t="s">
        <v>103</v>
      </c>
      <c r="H1389" s="3" t="str">
        <f t="shared" si="21"/>
        <v>Other Than Commercial</v>
      </c>
      <c r="I1389" s="3" t="str">
        <f>IF(IFERROR(SEARCH("N/A",CID_DB[[#This Row],[ NSN ]]),-1)&lt;&gt;-1,"",LEFT(SUBSTITUTE(SUBSTITUTE(SUBSTITUTE(SUBSTITUTE(SUBSTITUTE(CID_DB[[#This Row],[ NSN ]],"-","")," ","")," ",""),"‐",""),"NA",""),13))</f>
        <v/>
      </c>
      <c r="J1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85291941|CCC07254|Substrate, Filters|</v>
      </c>
    </row>
    <row r="1390" spans="1:10" x14ac:dyDescent="0.35">
      <c r="A1390" s="1" t="s">
        <v>3</v>
      </c>
      <c r="B1390" s="1" t="s">
        <v>2223</v>
      </c>
      <c r="C1390" s="1" t="s">
        <v>2263</v>
      </c>
      <c r="D1390" s="1" t="s">
        <v>2264</v>
      </c>
      <c r="E1390" s="1" t="s">
        <v>2226</v>
      </c>
      <c r="F1390" s="4" t="s">
        <v>3</v>
      </c>
      <c r="G1390" s="1" t="s">
        <v>103</v>
      </c>
      <c r="H1390" s="3" t="str">
        <f t="shared" si="21"/>
        <v>Other Than Commercial</v>
      </c>
      <c r="I1390" s="3" t="str">
        <f>IF(IFERROR(SEARCH("N/A",CID_DB[[#This Row],[ NSN ]]),-1)&lt;&gt;-1,"",LEFT(SUBSTITUTE(SUBSTITUTE(SUBSTITUTE(SUBSTITUTE(SUBSTITUTE(CID_DB[[#This Row],[ NSN ]],"-","")," ","")," ",""),"‐",""),"NA",""),13))</f>
        <v/>
      </c>
      <c r="J1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85288571|CCC07265|Substrate, Filters|</v>
      </c>
    </row>
    <row r="1391" spans="1:10" x14ac:dyDescent="0.35">
      <c r="A1391" s="1" t="s">
        <v>3</v>
      </c>
      <c r="B1391" s="1" t="s">
        <v>2223</v>
      </c>
      <c r="C1391" s="1" t="s">
        <v>2265</v>
      </c>
      <c r="D1391" s="1" t="s">
        <v>2266</v>
      </c>
      <c r="E1391" s="1" t="s">
        <v>2226</v>
      </c>
      <c r="F1391" s="4" t="s">
        <v>3</v>
      </c>
      <c r="G1391" s="1" t="s">
        <v>103</v>
      </c>
      <c r="H1391" s="3" t="str">
        <f t="shared" si="21"/>
        <v>Other Than Commercial</v>
      </c>
      <c r="I1391" s="3" t="str">
        <f>IF(IFERROR(SEARCH("N/A",CID_DB[[#This Row],[ NSN ]]),-1)&lt;&gt;-1,"",LEFT(SUBSTITUTE(SUBSTITUTE(SUBSTITUTE(SUBSTITUTE(SUBSTITUTE(CID_DB[[#This Row],[ NSN ]],"-","")," ","")," ",""),"‐",""),"NA",""),13))</f>
        <v/>
      </c>
      <c r="J1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85288562|CCC07263|Substrate, Filters|</v>
      </c>
    </row>
    <row r="1392" spans="1:10" x14ac:dyDescent="0.35">
      <c r="A1392" s="1" t="s">
        <v>3</v>
      </c>
      <c r="B1392" s="1" t="s">
        <v>2223</v>
      </c>
      <c r="C1392" s="1" t="s">
        <v>2267</v>
      </c>
      <c r="D1392" s="1" t="s">
        <v>2268</v>
      </c>
      <c r="E1392" s="1" t="s">
        <v>2226</v>
      </c>
      <c r="F1392" s="4" t="s">
        <v>3</v>
      </c>
      <c r="G1392" s="1" t="s">
        <v>103</v>
      </c>
      <c r="H1392" s="3" t="str">
        <f t="shared" si="21"/>
        <v>Other Than Commercial</v>
      </c>
      <c r="I1392" s="3" t="str">
        <f>IF(IFERROR(SEARCH("N/A",CID_DB[[#This Row],[ NSN ]]),-1)&lt;&gt;-1,"",LEFT(SUBSTITUTE(SUBSTITUTE(SUBSTITUTE(SUBSTITUTE(SUBSTITUTE(CID_DB[[#This Row],[ NSN ]],"-","")," ","")," ",""),"‐",""),"NA",""),13))</f>
        <v/>
      </c>
      <c r="J1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85291951|CCC07255|Substrate, Filters|</v>
      </c>
    </row>
    <row r="1393" spans="1:10" x14ac:dyDescent="0.35">
      <c r="A1393" s="1" t="s">
        <v>3</v>
      </c>
      <c r="B1393" s="1" t="s">
        <v>2223</v>
      </c>
      <c r="C1393" s="1" t="s">
        <v>2269</v>
      </c>
      <c r="D1393" s="1" t="s">
        <v>2270</v>
      </c>
      <c r="E1393" s="1" t="s">
        <v>2226</v>
      </c>
      <c r="F1393" s="4" t="s">
        <v>3</v>
      </c>
      <c r="G1393" s="1" t="s">
        <v>103</v>
      </c>
      <c r="H1393" s="3" t="str">
        <f t="shared" si="21"/>
        <v>Other Than Commercial</v>
      </c>
      <c r="I1393" s="3" t="str">
        <f>IF(IFERROR(SEARCH("N/A",CID_DB[[#This Row],[ NSN ]]),-1)&lt;&gt;-1,"",LEFT(SUBSTITUTE(SUBSTITUTE(SUBSTITUTE(SUBSTITUTE(SUBSTITUTE(CID_DB[[#This Row],[ NSN ]],"-","")," ","")," ",""),"‐",""),"NA",""),13))</f>
        <v/>
      </c>
      <c r="J1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85291971|CCC07257|Substrate, Filters|</v>
      </c>
    </row>
    <row r="1394" spans="1:10" x14ac:dyDescent="0.35">
      <c r="A1394" s="1" t="s">
        <v>3</v>
      </c>
      <c r="B1394" s="1" t="s">
        <v>2223</v>
      </c>
      <c r="C1394" s="1" t="s">
        <v>2271</v>
      </c>
      <c r="D1394" s="1" t="s">
        <v>2272</v>
      </c>
      <c r="E1394" s="1" t="s">
        <v>2226</v>
      </c>
      <c r="F1394" s="4" t="s">
        <v>3</v>
      </c>
      <c r="G1394" s="1" t="s">
        <v>103</v>
      </c>
      <c r="H1394" s="3" t="str">
        <f t="shared" si="21"/>
        <v>Other Than Commercial</v>
      </c>
      <c r="I1394" s="3" t="str">
        <f>IF(IFERROR(SEARCH("N/A",CID_DB[[#This Row],[ NSN ]]),-1)&lt;&gt;-1,"",LEFT(SUBSTITUTE(SUBSTITUTE(SUBSTITUTE(SUBSTITUTE(SUBSTITUTE(CID_DB[[#This Row],[ NSN ]],"-","")," ","")," ",""),"‐",""),"NA",""),13))</f>
        <v/>
      </c>
      <c r="J1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85291961|CCC07256|Substrate, Filters|</v>
      </c>
    </row>
    <row r="1395" spans="1:10" x14ac:dyDescent="0.35">
      <c r="A1395" s="1" t="s">
        <v>3</v>
      </c>
      <c r="B1395" s="1" t="s">
        <v>2223</v>
      </c>
      <c r="C1395" s="1" t="s">
        <v>2273</v>
      </c>
      <c r="D1395" s="1" t="s">
        <v>2274</v>
      </c>
      <c r="E1395" s="1" t="s">
        <v>2226</v>
      </c>
      <c r="F1395" s="4" t="s">
        <v>3</v>
      </c>
      <c r="G1395" s="1" t="s">
        <v>103</v>
      </c>
      <c r="H1395" s="3" t="str">
        <f t="shared" si="21"/>
        <v>Other Than Commercial</v>
      </c>
      <c r="I1395" s="3" t="str">
        <f>IF(IFERROR(SEARCH("N/A",CID_DB[[#This Row],[ NSN ]]),-1)&lt;&gt;-1,"",LEFT(SUBSTITUTE(SUBSTITUTE(SUBSTITUTE(SUBSTITUTE(SUBSTITUTE(CID_DB[[#This Row],[ NSN ]],"-","")," ","")," ",""),"‐",""),"NA",""),13))</f>
        <v/>
      </c>
      <c r="J1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85288541|CCC07241|Substrate, Filters|</v>
      </c>
    </row>
    <row r="1396" spans="1:10" x14ac:dyDescent="0.35">
      <c r="A1396" s="1" t="s">
        <v>3</v>
      </c>
      <c r="B1396" s="1" t="s">
        <v>2223</v>
      </c>
      <c r="C1396" s="1" t="s">
        <v>2275</v>
      </c>
      <c r="D1396" s="1" t="s">
        <v>2276</v>
      </c>
      <c r="E1396" s="1" t="s">
        <v>2226</v>
      </c>
      <c r="F1396" s="4" t="s">
        <v>3</v>
      </c>
      <c r="G1396" s="1" t="s">
        <v>103</v>
      </c>
      <c r="H1396" s="3" t="str">
        <f t="shared" si="21"/>
        <v>Other Than Commercial</v>
      </c>
      <c r="I1396" s="3" t="str">
        <f>IF(IFERROR(SEARCH("N/A",CID_DB[[#This Row],[ NSN ]]),-1)&lt;&gt;-1,"",LEFT(SUBSTITUTE(SUBSTITUTE(SUBSTITUTE(SUBSTITUTE(SUBSTITUTE(CID_DB[[#This Row],[ NSN ]],"-","")," ","")," ",""),"‐",""),"NA",""),13))</f>
        <v/>
      </c>
      <c r="J1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85291851|CCC07268|Substrate, Filters|</v>
      </c>
    </row>
    <row r="1397" spans="1:10" x14ac:dyDescent="0.35">
      <c r="A1397" s="1" t="s">
        <v>3</v>
      </c>
      <c r="B1397" s="1" t="s">
        <v>2223</v>
      </c>
      <c r="C1397" s="1" t="s">
        <v>2277</v>
      </c>
      <c r="D1397" s="1" t="s">
        <v>2278</v>
      </c>
      <c r="E1397" s="1" t="s">
        <v>2226</v>
      </c>
      <c r="F1397" s="4" t="s">
        <v>3</v>
      </c>
      <c r="G1397" s="1" t="s">
        <v>103</v>
      </c>
      <c r="H1397" s="3" t="str">
        <f t="shared" si="21"/>
        <v>Other Than Commercial</v>
      </c>
      <c r="I1397" s="3" t="str">
        <f>IF(IFERROR(SEARCH("N/A",CID_DB[[#This Row],[ NSN ]]),-1)&lt;&gt;-1,"",LEFT(SUBSTITUTE(SUBSTITUTE(SUBSTITUTE(SUBSTITUTE(SUBSTITUTE(CID_DB[[#This Row],[ NSN ]],"-","")," ","")," ",""),"‐",""),"NA",""),13))</f>
        <v/>
      </c>
      <c r="J1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85291862|CCC07242|Substrate, Filters|</v>
      </c>
    </row>
    <row r="1398" spans="1:10" x14ac:dyDescent="0.35">
      <c r="A1398" s="1" t="s">
        <v>3</v>
      </c>
      <c r="B1398" s="1" t="s">
        <v>2279</v>
      </c>
      <c r="C1398" s="1" t="s">
        <v>2280</v>
      </c>
      <c r="D1398" s="1" t="s">
        <v>2280</v>
      </c>
      <c r="E1398" s="1" t="s">
        <v>2281</v>
      </c>
      <c r="F1398" s="4" t="s">
        <v>3</v>
      </c>
      <c r="G1398" s="1" t="s">
        <v>103</v>
      </c>
      <c r="H1398" s="3" t="str">
        <f t="shared" si="21"/>
        <v>Other Than Commercial</v>
      </c>
      <c r="I1398" s="3" t="str">
        <f>IF(IFERROR(SEARCH("N/A",CID_DB[[#This Row],[ NSN ]]),-1)&lt;&gt;-1,"",LEFT(SUBSTITUTE(SUBSTITUTE(SUBSTITUTE(SUBSTITUTE(SUBSTITUTE(CID_DB[[#This Row],[ NSN ]],"-","")," ","")," ",""),"‐",""),"NA",""),13))</f>
        <v/>
      </c>
      <c r="J1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13674276007|13674276007|TWINAX, Cable|</v>
      </c>
    </row>
    <row r="1399" spans="1:10" x14ac:dyDescent="0.35">
      <c r="A1399" s="1" t="s">
        <v>3</v>
      </c>
      <c r="B1399" s="1" t="s">
        <v>2279</v>
      </c>
      <c r="C1399" s="1" t="s">
        <v>2282</v>
      </c>
      <c r="D1399" s="1" t="s">
        <v>2282</v>
      </c>
      <c r="E1399" s="1" t="s">
        <v>2281</v>
      </c>
      <c r="F1399" s="4" t="s">
        <v>3</v>
      </c>
      <c r="G1399" s="1" t="s">
        <v>103</v>
      </c>
      <c r="H1399" s="3" t="str">
        <f t="shared" si="21"/>
        <v>Other Than Commercial</v>
      </c>
      <c r="I1399" s="3" t="str">
        <f>IF(IFERROR(SEARCH("N/A",CID_DB[[#This Row],[ NSN ]]),-1)&lt;&gt;-1,"",LEFT(SUBSTITUTE(SUBSTITUTE(SUBSTITUTE(SUBSTITUTE(SUBSTITUTE(CID_DB[[#This Row],[ NSN ]],"-","")," ","")," ",""),"‐",""),"NA",""),13))</f>
        <v/>
      </c>
      <c r="J1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13674276008|13674276008|TWINAX, Cable|</v>
      </c>
    </row>
    <row r="1400" spans="1:10" x14ac:dyDescent="0.35">
      <c r="A1400" s="1" t="s">
        <v>3</v>
      </c>
      <c r="B1400" s="1" t="s">
        <v>2279</v>
      </c>
      <c r="C1400" s="1" t="s">
        <v>2283</v>
      </c>
      <c r="D1400" s="1" t="s">
        <v>2283</v>
      </c>
      <c r="E1400" s="1" t="s">
        <v>2281</v>
      </c>
      <c r="F1400" s="4" t="s">
        <v>3</v>
      </c>
      <c r="G1400" s="1" t="s">
        <v>103</v>
      </c>
      <c r="H1400" s="3" t="str">
        <f t="shared" si="21"/>
        <v>Other Than Commercial</v>
      </c>
      <c r="I1400" s="3" t="str">
        <f>IF(IFERROR(SEARCH("N/A",CID_DB[[#This Row],[ NSN ]]),-1)&lt;&gt;-1,"",LEFT(SUBSTITUTE(SUBSTITUTE(SUBSTITUTE(SUBSTITUTE(SUBSTITUTE(CID_DB[[#This Row],[ NSN ]],"-","")," ","")," ",""),"‐",""),"NA",""),13))</f>
        <v/>
      </c>
      <c r="J1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13674276010|13674276010|TWINAX, Cable|</v>
      </c>
    </row>
    <row r="1401" spans="1:10" x14ac:dyDescent="0.35">
      <c r="A1401" s="1" t="s">
        <v>3</v>
      </c>
      <c r="B1401" s="1" t="s">
        <v>2279</v>
      </c>
      <c r="C1401" s="1" t="s">
        <v>2284</v>
      </c>
      <c r="D1401" s="1" t="s">
        <v>2284</v>
      </c>
      <c r="E1401" s="1" t="s">
        <v>2281</v>
      </c>
      <c r="F1401" s="4" t="s">
        <v>3</v>
      </c>
      <c r="G1401" s="1" t="s">
        <v>103</v>
      </c>
      <c r="H1401" s="3" t="str">
        <f t="shared" si="21"/>
        <v>Other Than Commercial</v>
      </c>
      <c r="I1401" s="3" t="str">
        <f>IF(IFERROR(SEARCH("N/A",CID_DB[[#This Row],[ NSN ]]),-1)&lt;&gt;-1,"",LEFT(SUBSTITUTE(SUBSTITUTE(SUBSTITUTE(SUBSTITUTE(SUBSTITUTE(CID_DB[[#This Row],[ NSN ]],"-","")," ","")," ",""),"‐",""),"NA",""),13))</f>
        <v/>
      </c>
      <c r="J1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13674276011|13674276011|TWINAX, Cable|</v>
      </c>
    </row>
    <row r="1402" spans="1:10" x14ac:dyDescent="0.35">
      <c r="A1402" s="1" t="s">
        <v>3</v>
      </c>
      <c r="B1402" s="1" t="s">
        <v>2279</v>
      </c>
      <c r="C1402" s="1" t="s">
        <v>2285</v>
      </c>
      <c r="D1402" s="1" t="s">
        <v>2285</v>
      </c>
      <c r="E1402" s="1" t="s">
        <v>2281</v>
      </c>
      <c r="F1402" s="4" t="s">
        <v>3</v>
      </c>
      <c r="G1402" s="1" t="s">
        <v>103</v>
      </c>
      <c r="H1402" s="3" t="str">
        <f t="shared" si="21"/>
        <v>Other Than Commercial</v>
      </c>
      <c r="I1402" s="3" t="str">
        <f>IF(IFERROR(SEARCH("N/A",CID_DB[[#This Row],[ NSN ]]),-1)&lt;&gt;-1,"",LEFT(SUBSTITUTE(SUBSTITUTE(SUBSTITUTE(SUBSTITUTE(SUBSTITUTE(CID_DB[[#This Row],[ NSN ]],"-","")," ","")," ",""),"‐",""),"NA",""),13))</f>
        <v/>
      </c>
      <c r="J1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13674276012|13674276012|TWINAX, Cable|</v>
      </c>
    </row>
    <row r="1403" spans="1:10" x14ac:dyDescent="0.35">
      <c r="A1403" s="1" t="s">
        <v>3</v>
      </c>
      <c r="B1403" s="1" t="s">
        <v>2279</v>
      </c>
      <c r="C1403" s="1" t="s">
        <v>2286</v>
      </c>
      <c r="D1403" s="1" t="s">
        <v>2286</v>
      </c>
      <c r="E1403" s="1" t="s">
        <v>2281</v>
      </c>
      <c r="F1403" s="4" t="s">
        <v>3</v>
      </c>
      <c r="G1403" s="1" t="s">
        <v>103</v>
      </c>
      <c r="H1403" s="3" t="str">
        <f t="shared" si="21"/>
        <v>Other Than Commercial</v>
      </c>
      <c r="I1403" s="3" t="str">
        <f>IF(IFERROR(SEARCH("N/A",CID_DB[[#This Row],[ NSN ]]),-1)&lt;&gt;-1,"",LEFT(SUBSTITUTE(SUBSTITUTE(SUBSTITUTE(SUBSTITUTE(SUBSTITUTE(CID_DB[[#This Row],[ NSN ]],"-","")," ","")," ",""),"‐",""),"NA",""),13))</f>
        <v/>
      </c>
      <c r="J1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13674276013|13674276013|TWINAX, Cable|</v>
      </c>
    </row>
    <row r="1404" spans="1:10" x14ac:dyDescent="0.35">
      <c r="A1404" s="1" t="s">
        <v>3</v>
      </c>
      <c r="B1404" s="1" t="s">
        <v>2287</v>
      </c>
      <c r="C1404" s="1" t="s">
        <v>2288</v>
      </c>
      <c r="D1404" s="1" t="s">
        <v>2288</v>
      </c>
      <c r="E1404" s="1" t="s">
        <v>2289</v>
      </c>
      <c r="F1404" s="4" t="s">
        <v>3</v>
      </c>
      <c r="G1404" s="1" t="s">
        <v>103</v>
      </c>
      <c r="H1404" s="3" t="str">
        <f t="shared" si="21"/>
        <v>Other Than Commercial</v>
      </c>
      <c r="I1404" s="3" t="str">
        <f>IF(IFERROR(SEARCH("N/A",CID_DB[[#This Row],[ NSN ]]),-1)&lt;&gt;-1,"",LEFT(SUBSTITUTE(SUBSTITUTE(SUBSTITUTE(SUBSTITUTE(SUBSTITUTE(CID_DB[[#This Row],[ NSN ]],"-","")," ","")," ",""),"‐",""),"NA",""),13))</f>
        <v/>
      </c>
      <c r="J1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T400CP400|T400CP400|T400 Engine|</v>
      </c>
    </row>
    <row r="1405" spans="1:10" x14ac:dyDescent="0.35">
      <c r="A1405" s="1" t="s">
        <v>3</v>
      </c>
      <c r="B1405" s="1" t="s">
        <v>2287</v>
      </c>
      <c r="C1405" s="1" t="s">
        <v>3</v>
      </c>
      <c r="D1405" s="1" t="s">
        <v>3</v>
      </c>
      <c r="E1405" s="1" t="s">
        <v>6965</v>
      </c>
      <c r="F1405" s="4" t="s">
        <v>3</v>
      </c>
      <c r="G1405" s="1" t="s">
        <v>103</v>
      </c>
      <c r="H1405" s="3" t="str">
        <f t="shared" si="21"/>
        <v>Other Than Commercial</v>
      </c>
      <c r="I1405" s="3" t="str">
        <f>IF(IFERROR(SEARCH("N/A",CID_DB[[#This Row],[ NSN ]]),-1)&lt;&gt;-1,"",LEFT(SUBSTITUTE(SUBSTITUTE(SUBSTITUTE(SUBSTITUTE(SUBSTITUTE(CID_DB[[#This Row],[ NSN ]],"-","")," ","")," ",""),"‐",""),"NA",""),13))</f>
        <v/>
      </c>
      <c r="J1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||General engineering support for product sustainment of the T400 Engine|</v>
      </c>
    </row>
    <row r="1406" spans="1:10" x14ac:dyDescent="0.35">
      <c r="A1406" s="1" t="s">
        <v>3</v>
      </c>
      <c r="B1406" s="1" t="s">
        <v>2287</v>
      </c>
      <c r="C1406" s="1" t="s">
        <v>3</v>
      </c>
      <c r="D1406" s="1" t="s">
        <v>3</v>
      </c>
      <c r="E1406" s="1" t="s">
        <v>6966</v>
      </c>
      <c r="F1406" s="4" t="s">
        <v>3</v>
      </c>
      <c r="G1406" s="1" t="s">
        <v>103</v>
      </c>
      <c r="H1406" s="3" t="str">
        <f t="shared" si="21"/>
        <v>Other Than Commercial</v>
      </c>
      <c r="I1406" s="3" t="str">
        <f>IF(IFERROR(SEARCH("N/A",CID_DB[[#This Row],[ NSN ]]),-1)&lt;&gt;-1,"",LEFT(SUBSTITUTE(SUBSTITUTE(SUBSTITUTE(SUBSTITUTE(SUBSTITUTE(CID_DB[[#This Row],[ NSN ]],"-","")," ","")," ",""),"‐",""),"NA",""),13))</f>
        <v/>
      </c>
      <c r="J1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||Mission Analysis|</v>
      </c>
    </row>
    <row r="1407" spans="1:10" x14ac:dyDescent="0.35">
      <c r="A1407" s="1" t="s">
        <v>3</v>
      </c>
      <c r="B1407" s="1" t="s">
        <v>2290</v>
      </c>
      <c r="C1407" s="1" t="s">
        <v>261</v>
      </c>
      <c r="D1407" s="1" t="s">
        <v>3</v>
      </c>
      <c r="E1407" s="1" t="s">
        <v>2291</v>
      </c>
      <c r="F1407" s="4" t="s">
        <v>2292</v>
      </c>
      <c r="G1407" s="1" t="s">
        <v>103</v>
      </c>
      <c r="H1407" s="3" t="str">
        <f t="shared" si="21"/>
        <v>Other Than Commercial</v>
      </c>
      <c r="I1407" s="3" t="str">
        <f>IF(IFERROR(SEARCH("N/A",CID_DB[[#This Row],[ NSN ]]),-1)&lt;&gt;-1,"",LEFT(SUBSTITUTE(SUBSTITUTE(SUBSTITUTE(SUBSTITUTE(SUBSTITUTE(CID_DB[[#This Row],[ NSN ]],"-","")," ","")," ",""),"‐",""),"NA",""),13))</f>
        <v>6605016788905</v>
      </c>
      <c r="J1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HG1930CA50||HG1930CA50 Inertial Measurement Unit|6605016788905</v>
      </c>
    </row>
    <row r="1408" spans="1:10" x14ac:dyDescent="0.35">
      <c r="A1408" s="1" t="s">
        <v>3</v>
      </c>
      <c r="B1408" s="1" t="s">
        <v>2293</v>
      </c>
      <c r="C1408" s="1" t="s">
        <v>2294</v>
      </c>
      <c r="D1408" s="1" t="s">
        <v>2294</v>
      </c>
      <c r="E1408" s="1" t="s">
        <v>2295</v>
      </c>
      <c r="F1408" s="4" t="s">
        <v>3</v>
      </c>
      <c r="G1408" s="1" t="s">
        <v>8</v>
      </c>
      <c r="H1408" s="3" t="str">
        <f t="shared" si="21"/>
        <v>Commercial</v>
      </c>
      <c r="I1408" s="3" t="str">
        <f>IF(IFERROR(SEARCH("N/A",CID_DB[[#This Row],[ NSN ]]),-1)&lt;&gt;-1,"",LEFT(SUBSTITUTE(SUBSTITUTE(SUBSTITUTE(SUBSTITUTE(SUBSTITUTE(CID_DB[[#This Row],[ NSN ]],"-","")," ","")," ",""),"‐",""),"NA",""),13))</f>
        <v/>
      </c>
      <c r="J1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9001515011|9001515011|PC Board Computer Hardware|</v>
      </c>
    </row>
    <row r="1409" spans="1:10" x14ac:dyDescent="0.35">
      <c r="A1409" s="1" t="s">
        <v>3</v>
      </c>
      <c r="B1409" s="1" t="s">
        <v>2296</v>
      </c>
      <c r="C1409" s="1" t="s">
        <v>2297</v>
      </c>
      <c r="D1409" s="1" t="s">
        <v>2297</v>
      </c>
      <c r="E1409" s="1" t="s">
        <v>2298</v>
      </c>
      <c r="F1409" s="4" t="s">
        <v>2299</v>
      </c>
      <c r="G1409" s="1" t="s">
        <v>8</v>
      </c>
      <c r="H1409" s="3" t="str">
        <f t="shared" si="21"/>
        <v>Commercial</v>
      </c>
      <c r="I1409" s="3" t="str">
        <f>IF(IFERROR(SEARCH("N/A",CID_DB[[#This Row],[ NSN ]]),-1)&lt;&gt;-1,"",LEFT(SUBSTITUTE(SUBSTITUTE(SUBSTITUTE(SUBSTITUTE(SUBSTITUTE(CID_DB[[#This Row],[ NSN ]],"-","")," ","")," ",""),"‐",""),"NA",""),13))</f>
        <v>6105016682777</v>
      </c>
      <c r="J1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13674319009|13674319009|Torque Motor assembly|6105016682777</v>
      </c>
    </row>
    <row r="1410" spans="1:10" x14ac:dyDescent="0.35">
      <c r="A1410" s="1" t="s">
        <v>3</v>
      </c>
      <c r="B1410" s="1" t="s">
        <v>2296</v>
      </c>
      <c r="C1410" s="1" t="s">
        <v>2300</v>
      </c>
      <c r="D1410" s="1" t="s">
        <v>2300</v>
      </c>
      <c r="E1410" s="1" t="s">
        <v>2298</v>
      </c>
      <c r="F1410" s="4" t="s">
        <v>2301</v>
      </c>
      <c r="G1410" s="1" t="s">
        <v>8</v>
      </c>
      <c r="H1410" s="3" t="str">
        <f t="shared" si="21"/>
        <v>Commercial</v>
      </c>
      <c r="I1410" s="3" t="str">
        <f>IF(IFERROR(SEARCH("N/A",CID_DB[[#This Row],[ NSN ]]),-1)&lt;&gt;-1,"",LEFT(SUBSTITUTE(SUBSTITUTE(SUBSTITUTE(SUBSTITUTE(SUBSTITUTE(CID_DB[[#This Row],[ NSN ]],"-","")," ","")," ",""),"‐",""),"NA",""),13))</f>
        <v>6105016676252</v>
      </c>
      <c r="J1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13674319019|13674319019|Torque Motor assembly|6105016676252</v>
      </c>
    </row>
    <row r="1411" spans="1:10" x14ac:dyDescent="0.35">
      <c r="A1411" s="1" t="s">
        <v>3</v>
      </c>
      <c r="B1411" s="1" t="s">
        <v>2302</v>
      </c>
      <c r="C1411" s="1" t="s">
        <v>2303</v>
      </c>
      <c r="D1411" s="1" t="s">
        <v>2303</v>
      </c>
      <c r="E1411" s="1" t="s">
        <v>2304</v>
      </c>
      <c r="F1411" s="4" t="s">
        <v>2305</v>
      </c>
      <c r="G1411" s="1" t="s">
        <v>8</v>
      </c>
      <c r="H1411" s="3" t="str">
        <f t="shared" ref="H1411:H1474" si="22">IF(G1411="Y - CID","Commercial",IF(G1411="N - CID","Other Than Commercial","N/A"))</f>
        <v>Commercial</v>
      </c>
      <c r="I1411" s="3" t="str">
        <f>IF(IFERROR(SEARCH("N/A",CID_DB[[#This Row],[ NSN ]]),-1)&lt;&gt;-1,"",LEFT(SUBSTITUTE(SUBSTITUTE(SUBSTITUTE(SUBSTITUTE(SUBSTITUTE(CID_DB[[#This Row],[ NSN ]],"-","")," ","")," ",""),"‐",""),"NA",""),13))</f>
        <v>2540014832930</v>
      </c>
      <c r="J1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A08SV|A08SV|CROSS CHAIN, TIRE|2540014832930</v>
      </c>
    </row>
    <row r="1412" spans="1:10" x14ac:dyDescent="0.35">
      <c r="A1412" s="1" t="s">
        <v>3</v>
      </c>
      <c r="B1412" s="1" t="s">
        <v>2306</v>
      </c>
      <c r="C1412" s="1" t="s">
        <v>2307</v>
      </c>
      <c r="D1412" s="1" t="s">
        <v>2308</v>
      </c>
      <c r="E1412" s="1" t="s">
        <v>2309</v>
      </c>
      <c r="F1412" s="4" t="s">
        <v>2310</v>
      </c>
      <c r="G1412" s="1" t="s">
        <v>8</v>
      </c>
      <c r="H1412" s="3" t="str">
        <f t="shared" si="22"/>
        <v>Commercial</v>
      </c>
      <c r="I1412" s="3" t="str">
        <f>IF(IFERROR(SEARCH("N/A",CID_DB[[#This Row],[ NSN ]]),-1)&lt;&gt;-1,"",LEFT(SUBSTITUTE(SUBSTITUTE(SUBSTITUTE(SUBSTITUTE(SUBSTITUTE(CID_DB[[#This Row],[ NSN ]],"-","")," ","")," ",""),"‐",""),"NA",""),13))</f>
        <v>4310015700434</v>
      </c>
      <c r="J1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RD5117540|0FW39|Rotary Compressor|4310015700434</v>
      </c>
    </row>
    <row r="1413" spans="1:10" x14ac:dyDescent="0.35">
      <c r="A1413" s="1" t="s">
        <v>3</v>
      </c>
      <c r="B1413" s="1" t="s">
        <v>2311</v>
      </c>
      <c r="C1413" s="1" t="s">
        <v>2312</v>
      </c>
      <c r="D1413" s="1" t="s">
        <v>3</v>
      </c>
      <c r="E1413" s="1" t="s">
        <v>2313</v>
      </c>
      <c r="F1413" s="4">
        <v>4320016476669</v>
      </c>
      <c r="G1413" s="1" t="s">
        <v>103</v>
      </c>
      <c r="H1413" s="3" t="str">
        <f t="shared" si="22"/>
        <v>Other Than Commercial</v>
      </c>
      <c r="I1413" s="3" t="str">
        <f>IF(IFERROR(SEARCH("N/A",CID_DB[[#This Row],[ NSN ]]),-1)&lt;&gt;-1,"",LEFT(SUBSTITUTE(SUBSTITUTE(SUBSTITUTE(SUBSTITUTE(SUBSTITUTE(CID_DB[[#This Row],[ NSN ]],"-","")," ","")," ",""),"‐",""),"NA",""),13))</f>
        <v>4320016476669</v>
      </c>
      <c r="J1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WDI002077001||Shaft Seal Assembly|4320016476669</v>
      </c>
    </row>
    <row r="1414" spans="1:10" x14ac:dyDescent="0.35">
      <c r="A1414" s="1" t="s">
        <v>3</v>
      </c>
      <c r="B1414" s="1" t="s">
        <v>2314</v>
      </c>
      <c r="C1414" s="1" t="s">
        <v>2315</v>
      </c>
      <c r="D1414" s="1" t="s">
        <v>585</v>
      </c>
      <c r="E1414" s="1" t="s">
        <v>2316</v>
      </c>
      <c r="F1414" s="4" t="s">
        <v>2317</v>
      </c>
      <c r="G1414" s="1" t="s">
        <v>8</v>
      </c>
      <c r="H1414" s="3" t="str">
        <f t="shared" si="22"/>
        <v>Commercial</v>
      </c>
      <c r="I1414" s="3" t="str">
        <f>IF(IFERROR(SEARCH("N/A",CID_DB[[#This Row],[ NSN ]]),-1)&lt;&gt;-1,"",LEFT(SUBSTITUTE(SUBSTITUTE(SUBSTITUTE(SUBSTITUTE(SUBSTITUTE(CID_DB[[#This Row],[ NSN ]],"-","")," ","")," ",""),"‐",""),"NA",""),13))</f>
        <v>5920002796584</v>
      </c>
      <c r="J1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16335Q|PreSolicitation|Holder, Electrostatic|5920002796584</v>
      </c>
    </row>
    <row r="1415" spans="1:10" x14ac:dyDescent="0.35">
      <c r="A1415" s="1" t="s">
        <v>3</v>
      </c>
      <c r="B1415" s="1" t="s">
        <v>2314</v>
      </c>
      <c r="C1415" s="1">
        <v>15186</v>
      </c>
      <c r="D1415" s="1" t="s">
        <v>585</v>
      </c>
      <c r="E1415" s="1" t="s">
        <v>2318</v>
      </c>
      <c r="F1415" s="4" t="s">
        <v>2319</v>
      </c>
      <c r="G1415" s="1" t="s">
        <v>8</v>
      </c>
      <c r="H1415" s="3" t="str">
        <f t="shared" si="22"/>
        <v>Commercial</v>
      </c>
      <c r="I1415" s="3" t="str">
        <f>IF(IFERROR(SEARCH("N/A",CID_DB[[#This Row],[ NSN ]]),-1)&lt;&gt;-1,"",LEFT(SUBSTITUTE(SUBSTITUTE(SUBSTITUTE(SUBSTITUTE(SUBSTITUTE(CID_DB[[#This Row],[ NSN ]],"-","")," ","")," ",""),"‐",""),"NA",""),13))</f>
        <v>5985001738015</v>
      </c>
      <c r="J1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15186|PreSolicitation|Mast Section|5985001738015</v>
      </c>
    </row>
    <row r="1416" spans="1:10" x14ac:dyDescent="0.35">
      <c r="A1416" s="1" t="s">
        <v>3</v>
      </c>
      <c r="B1416" s="1" t="s">
        <v>2314</v>
      </c>
      <c r="C1416" s="1" t="s">
        <v>2320</v>
      </c>
      <c r="D1416" s="1" t="s">
        <v>585</v>
      </c>
      <c r="E1416" s="1" t="s">
        <v>2321</v>
      </c>
      <c r="F1416" s="4" t="s">
        <v>2322</v>
      </c>
      <c r="G1416" s="1" t="s">
        <v>8</v>
      </c>
      <c r="H1416" s="3" t="str">
        <f t="shared" si="22"/>
        <v>Commercial</v>
      </c>
      <c r="I1416" s="3" t="str">
        <f>IF(IFERROR(SEARCH("N/A",CID_DB[[#This Row],[ NSN ]]),-1)&lt;&gt;-1,"",LEFT(SUBSTITUTE(SUBSTITUTE(SUBSTITUTE(SUBSTITUTE(SUBSTITUTE(CID_DB[[#This Row],[ NSN ]],"-","")," ","")," ",""),"‐",""),"NA",""),13))</f>
        <v>5985010505300</v>
      </c>
      <c r="J1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151672|PreSolicitation|Support, Antenna|5985010505300</v>
      </c>
    </row>
    <row r="1417" spans="1:10" x14ac:dyDescent="0.35">
      <c r="A1417" s="1" t="s">
        <v>3</v>
      </c>
      <c r="B1417" s="1" t="s">
        <v>2314</v>
      </c>
      <c r="C1417" s="1">
        <v>17418</v>
      </c>
      <c r="D1417" s="1" t="s">
        <v>585</v>
      </c>
      <c r="E1417" s="1" t="s">
        <v>2323</v>
      </c>
      <c r="F1417" s="4" t="s">
        <v>2324</v>
      </c>
      <c r="G1417" s="1" t="s">
        <v>8</v>
      </c>
      <c r="H1417" s="3" t="str">
        <f t="shared" si="22"/>
        <v>Commercial</v>
      </c>
      <c r="I1417" s="3" t="str">
        <f>IF(IFERROR(SEARCH("N/A",CID_DB[[#This Row],[ NSN ]]),-1)&lt;&gt;-1,"",LEFT(SUBSTITUTE(SUBSTITUTE(SUBSTITUTE(SUBSTITUTE(SUBSTITUTE(CID_DB[[#This Row],[ NSN ]],"-","")," ","")," ",""),"‐",""),"NA",""),13))</f>
        <v>5985012179186</v>
      </c>
      <c r="J1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17418|PreSolicitation|Antenna|5985012179186</v>
      </c>
    </row>
    <row r="1418" spans="1:10" x14ac:dyDescent="0.35">
      <c r="A1418" s="1" t="s">
        <v>3</v>
      </c>
      <c r="B1418" s="1" t="s">
        <v>2314</v>
      </c>
      <c r="C1418" s="1" t="s">
        <v>2325</v>
      </c>
      <c r="D1418" s="1" t="s">
        <v>585</v>
      </c>
      <c r="E1418" s="1" t="s">
        <v>2326</v>
      </c>
      <c r="F1418" s="4" t="s">
        <v>2327</v>
      </c>
      <c r="G1418" s="1" t="s">
        <v>8</v>
      </c>
      <c r="H1418" s="3" t="str">
        <f t="shared" si="22"/>
        <v>Commercial</v>
      </c>
      <c r="I1418" s="3" t="str">
        <f>IF(IFERROR(SEARCH("N/A",CID_DB[[#This Row],[ NSN ]]),-1)&lt;&gt;-1,"",LEFT(SUBSTITUTE(SUBSTITUTE(SUBSTITUTE(SUBSTITUTE(SUBSTITUTE(CID_DB[[#This Row],[ NSN ]],"-","")," ","")," ",""),"‐",""),"NA",""),13))</f>
        <v>5985013408974</v>
      </c>
      <c r="J1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FM10225|PreSolicitation|Antenna Element|5985013408974</v>
      </c>
    </row>
    <row r="1419" spans="1:10" x14ac:dyDescent="0.35">
      <c r="A1419" s="1" t="s">
        <v>3</v>
      </c>
      <c r="B1419" s="1" t="s">
        <v>2314</v>
      </c>
      <c r="C1419" s="1" t="s">
        <v>2328</v>
      </c>
      <c r="D1419" s="1" t="s">
        <v>585</v>
      </c>
      <c r="E1419" s="1" t="s">
        <v>2321</v>
      </c>
      <c r="F1419" s="4" t="s">
        <v>2329</v>
      </c>
      <c r="G1419" s="1" t="s">
        <v>8</v>
      </c>
      <c r="H1419" s="3" t="str">
        <f t="shared" si="22"/>
        <v>Commercial</v>
      </c>
      <c r="I1419" s="3" t="str">
        <f>IF(IFERROR(SEARCH("N/A",CID_DB[[#This Row],[ NSN ]]),-1)&lt;&gt;-1,"",LEFT(SUBSTITUTE(SUBSTITUTE(SUBSTITUTE(SUBSTITUTE(SUBSTITUTE(CID_DB[[#This Row],[ NSN ]],"-","")," ","")," ",""),"‐",""),"NA",""),13))</f>
        <v>5985015389310</v>
      </c>
      <c r="J1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TU10742|PreSolicitation|Support, Antenna|5985015389310</v>
      </c>
    </row>
    <row r="1420" spans="1:10" x14ac:dyDescent="0.35">
      <c r="A1420" s="1" t="s">
        <v>3</v>
      </c>
      <c r="B1420" s="1" t="s">
        <v>6707</v>
      </c>
      <c r="C1420" s="1" t="s">
        <v>6773</v>
      </c>
      <c r="D1420" s="1" t="s">
        <v>3</v>
      </c>
      <c r="E1420" s="1" t="s">
        <v>6773</v>
      </c>
      <c r="F1420" s="4" t="s">
        <v>3</v>
      </c>
      <c r="G1420" s="1" t="s">
        <v>103</v>
      </c>
      <c r="H1420" s="3" t="str">
        <f t="shared" si="22"/>
        <v>Other Than Commercial</v>
      </c>
      <c r="I1420" s="3" t="str">
        <f>IF(IFERROR(SEARCH("N/A",CID_DB[[#This Row],[ NSN ]]),-1)&lt;&gt;-1,"",LEFT(SUBSTITUTE(SUBSTITUTE(SUBSTITUTE(SUBSTITUTE(SUBSTITUTE(CID_DB[[#This Row],[ NSN ]],"-","")," ","")," ",""),"‐",""),"NA",""),13))</f>
        <v/>
      </c>
      <c r="J1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Laser Peening Service||Laser Peening Service|</v>
      </c>
    </row>
    <row r="1421" spans="1:10" x14ac:dyDescent="0.35">
      <c r="A1421" s="1" t="s">
        <v>3</v>
      </c>
      <c r="B1421" s="1" t="s">
        <v>2330</v>
      </c>
      <c r="C1421" s="1" t="s">
        <v>2331</v>
      </c>
      <c r="D1421" s="1" t="s">
        <v>3</v>
      </c>
      <c r="E1421" s="1" t="s">
        <v>3</v>
      </c>
      <c r="F1421" s="4" t="s">
        <v>3</v>
      </c>
      <c r="G1421" s="1" t="s">
        <v>8</v>
      </c>
      <c r="H1421" s="3" t="str">
        <f t="shared" si="22"/>
        <v>Commercial</v>
      </c>
      <c r="I1421" s="3" t="str">
        <f>IF(IFERROR(SEARCH("N/A",CID_DB[[#This Row],[ NSN ]]),-1)&lt;&gt;-1,"",LEFT(SUBSTITUTE(SUBSTITUTE(SUBSTITUTE(SUBSTITUTE(SUBSTITUTE(CID_DB[[#This Row],[ NSN ]],"-","")," ","")," ",""),"‐",""),"NA",""),13))</f>
        <v/>
      </c>
      <c r="J1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AMOF tooling|||</v>
      </c>
    </row>
    <row r="1422" spans="1:10" x14ac:dyDescent="0.35">
      <c r="A1422" s="1" t="s">
        <v>3</v>
      </c>
      <c r="B1422" s="1" t="s">
        <v>2332</v>
      </c>
      <c r="C1422" s="1" t="s">
        <v>14631</v>
      </c>
      <c r="D1422" s="1" t="s">
        <v>2333</v>
      </c>
      <c r="E1422" s="1" t="s">
        <v>14631</v>
      </c>
      <c r="F1422" s="4" t="s">
        <v>3</v>
      </c>
      <c r="G1422" s="1" t="s">
        <v>103</v>
      </c>
      <c r="H1422" s="3" t="str">
        <f t="shared" si="22"/>
        <v>Other Than Commercial</v>
      </c>
      <c r="I1422" s="3" t="str">
        <f>IF(IFERROR(SEARCH("N/A",CID_DB[[#This Row],[ NSN ]]),-1)&lt;&gt;-1,"",LEFT(SUBSTITUTE(SUBSTITUTE(SUBSTITUTE(SUBSTITUTE(SUBSTITUTE(CID_DB[[#This Row],[ NSN ]],"-","")," ","")," ",""),"‐",""),"NA",""),13))</f>
        <v/>
      </c>
      <c r="J1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XR6|70176701|XR6|</v>
      </c>
    </row>
    <row r="1423" spans="1:10" x14ac:dyDescent="0.35">
      <c r="A1423" s="1" t="s">
        <v>3</v>
      </c>
      <c r="B1423" s="1" t="s">
        <v>2332</v>
      </c>
      <c r="C1423" s="1" t="s">
        <v>2334</v>
      </c>
      <c r="D1423" s="1" t="s">
        <v>2334</v>
      </c>
      <c r="E1423" s="1" t="s">
        <v>14632</v>
      </c>
      <c r="F1423" s="4" t="s">
        <v>3</v>
      </c>
      <c r="G1423" s="1" t="s">
        <v>103</v>
      </c>
      <c r="H1423" s="3" t="str">
        <f t="shared" si="22"/>
        <v>Other Than Commercial</v>
      </c>
      <c r="I1423" s="3" t="str">
        <f>IF(IFERROR(SEARCH("N/A",CID_DB[[#This Row],[ NSN ]]),-1)&lt;&gt;-1,"",LEFT(SUBSTITUTE(SUBSTITUTE(SUBSTITUTE(SUBSTITUTE(SUBSTITUTE(CID_DB[[#This Row],[ NSN ]],"-","")," ","")," ",""),"‐",""),"NA",""),13))</f>
        <v/>
      </c>
      <c r="J1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70176501|70176501|XR5|</v>
      </c>
    </row>
    <row r="1424" spans="1:10" x14ac:dyDescent="0.35">
      <c r="A1424" s="1" t="s">
        <v>3</v>
      </c>
      <c r="B1424" s="1" t="s">
        <v>2332</v>
      </c>
      <c r="C1424" s="1" t="s">
        <v>2335</v>
      </c>
      <c r="D1424" s="1" t="s">
        <v>2336</v>
      </c>
      <c r="E1424" s="1" t="s">
        <v>14633</v>
      </c>
      <c r="F1424" s="4" t="s">
        <v>3</v>
      </c>
      <c r="G1424" s="1" t="s">
        <v>103</v>
      </c>
      <c r="H1424" s="3" t="str">
        <f t="shared" si="22"/>
        <v>Other Than Commercial</v>
      </c>
      <c r="I1424" s="3" t="str">
        <f>IF(IFERROR(SEARCH("N/A",CID_DB[[#This Row],[ NSN ]]),-1)&lt;&gt;-1,"",LEFT(SUBSTITUTE(SUBSTITUTE(SUBSTITUTE(SUBSTITUTE(SUBSTITUTE(CID_DB[[#This Row],[ NSN ]],"-","")," ","")," ",""),"‐",""),"NA",""),13))</f>
        <v/>
      </c>
      <c r="J1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XR6 SBC|91056157TBD|XR6 (SBC)|</v>
      </c>
    </row>
    <row r="1425" spans="1:10" x14ac:dyDescent="0.35">
      <c r="A1425" s="1" t="s">
        <v>3</v>
      </c>
      <c r="B1425" s="1" t="s">
        <v>2332</v>
      </c>
      <c r="C1425" s="1" t="s">
        <v>2337</v>
      </c>
      <c r="D1425" s="1" t="s">
        <v>2338</v>
      </c>
      <c r="E1425" s="1" t="s">
        <v>14634</v>
      </c>
      <c r="F1425" s="4" t="s">
        <v>3</v>
      </c>
      <c r="G1425" s="1" t="s">
        <v>103</v>
      </c>
      <c r="H1425" s="3" t="str">
        <f t="shared" si="22"/>
        <v>Other Than Commercial</v>
      </c>
      <c r="I1425" s="3" t="str">
        <f>IF(IFERROR(SEARCH("N/A",CID_DB[[#This Row],[ NSN ]]),-1)&lt;&gt;-1,"",LEFT(SUBSTITUTE(SUBSTITUTE(SUBSTITUTE(SUBSTITUTE(SUBSTITUTE(CID_DB[[#This Row],[ NSN ]],"-","")," ","")," ",""),"‐",""),"NA",""),13))</f>
        <v/>
      </c>
      <c r="J1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9105614806|9105614813|XR5 (SBC)|</v>
      </c>
    </row>
    <row r="1426" spans="1:10" x14ac:dyDescent="0.35">
      <c r="A1426" s="1" t="s">
        <v>3</v>
      </c>
      <c r="B1426" s="1" t="s">
        <v>2332</v>
      </c>
      <c r="C1426" s="1" t="s">
        <v>2339</v>
      </c>
      <c r="D1426" s="1" t="s">
        <v>2339</v>
      </c>
      <c r="E1426" s="1" t="s">
        <v>2340</v>
      </c>
      <c r="F1426" s="4" t="s">
        <v>3</v>
      </c>
      <c r="G1426" s="1" t="s">
        <v>103</v>
      </c>
      <c r="H1426" s="3" t="str">
        <f t="shared" si="22"/>
        <v>Other Than Commercial</v>
      </c>
      <c r="I1426" s="3" t="str">
        <f>IF(IFERROR(SEARCH("N/A",CID_DB[[#This Row],[ NSN ]]),-1)&lt;&gt;-1,"",LEFT(SUBSTITUTE(SUBSTITUTE(SUBSTITUTE(SUBSTITUTE(SUBSTITUTE(CID_DB[[#This Row],[ NSN ]],"-","")," ","")," ",""),"‐",""),"NA",""),13))</f>
        <v/>
      </c>
      <c r="J1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922SPSLIC2B|922SPSLIC2B|Development License|</v>
      </c>
    </row>
    <row r="1427" spans="1:10" x14ac:dyDescent="0.35">
      <c r="A1427" s="1" t="s">
        <v>3</v>
      </c>
      <c r="B1427" s="1" t="s">
        <v>2332</v>
      </c>
      <c r="C1427" s="1" t="s">
        <v>2341</v>
      </c>
      <c r="D1427" s="1" t="s">
        <v>2341</v>
      </c>
      <c r="E1427" s="1" t="s">
        <v>2340</v>
      </c>
      <c r="F1427" s="4" t="s">
        <v>3</v>
      </c>
      <c r="G1427" s="1" t="s">
        <v>103</v>
      </c>
      <c r="H1427" s="3" t="str">
        <f t="shared" si="22"/>
        <v>Other Than Commercial</v>
      </c>
      <c r="I1427" s="3" t="str">
        <f>IF(IFERROR(SEARCH("N/A",CID_DB[[#This Row],[ NSN ]]),-1)&lt;&gt;-1,"",LEFT(SUBSTITUTE(SUBSTITUTE(SUBSTITUTE(SUBSTITUTE(SUBSTITUTE(CID_DB[[#This Row],[ NSN ]],"-","")," ","")," ",""),"‐",""),"NA",""),13))</f>
        <v/>
      </c>
      <c r="J1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CRUCIBLEPT01|CRUCIBLEPT01|Development License|</v>
      </c>
    </row>
    <row r="1428" spans="1:10" x14ac:dyDescent="0.35">
      <c r="A1428" s="1" t="s">
        <v>3</v>
      </c>
      <c r="B1428" s="1" t="s">
        <v>2342</v>
      </c>
      <c r="C1428" s="1" t="s">
        <v>2343</v>
      </c>
      <c r="D1428" s="1" t="s">
        <v>3</v>
      </c>
      <c r="E1428" s="1" t="s">
        <v>2344</v>
      </c>
      <c r="F1428" s="4" t="s">
        <v>3</v>
      </c>
      <c r="G1428" s="1" t="s">
        <v>8</v>
      </c>
      <c r="H1428" s="3" t="str">
        <f t="shared" si="22"/>
        <v>Commercial</v>
      </c>
      <c r="I1428" s="3" t="str">
        <f>IF(IFERROR(SEARCH("N/A",CID_DB[[#This Row],[ NSN ]]),-1)&lt;&gt;-1,"",LEFT(SUBSTITUTE(SUBSTITUTE(SUBSTITUTE(SUBSTITUTE(SUBSTITUTE(CID_DB[[#This Row],[ NSN ]],"-","")," ","")," ",""),"‐",""),"NA",""),13))</f>
        <v/>
      </c>
      <c r="J1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3290008314||Turret FLIR Unit (TFU) Stabilized|</v>
      </c>
    </row>
    <row r="1429" spans="1:10" x14ac:dyDescent="0.35">
      <c r="A1429" s="1" t="s">
        <v>3</v>
      </c>
      <c r="B1429" s="1" t="s">
        <v>2345</v>
      </c>
      <c r="C1429" s="1" t="s">
        <v>2346</v>
      </c>
      <c r="D1429" s="1" t="s">
        <v>253</v>
      </c>
      <c r="E1429" s="1" t="s">
        <v>2347</v>
      </c>
      <c r="F1429" s="4" t="s">
        <v>2348</v>
      </c>
      <c r="G1429" s="1" t="s">
        <v>8</v>
      </c>
      <c r="H1429" s="3" t="str">
        <f t="shared" si="22"/>
        <v>Commercial</v>
      </c>
      <c r="I1429" s="3" t="str">
        <f>IF(IFERROR(SEARCH("N/A",CID_DB[[#This Row],[ NSN ]]),-1)&lt;&gt;-1,"",LEFT(SUBSTITUTE(SUBSTITUTE(SUBSTITUTE(SUBSTITUTE(SUBSTITUTE(CID_DB[[#This Row],[ NSN ]],"-","")," ","")," ",""),"‐",""),"NA",""),13))</f>
        <v>2840012057702</v>
      </c>
      <c r="J1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4067476 / 4083876|N/A|6th Stage Compressor Stator Assy.|2840012057702</v>
      </c>
    </row>
    <row r="1430" spans="1:10" x14ac:dyDescent="0.35">
      <c r="A1430" s="1" t="s">
        <v>3</v>
      </c>
      <c r="B1430" s="1" t="s">
        <v>2345</v>
      </c>
      <c r="C1430" s="1" t="s">
        <v>2349</v>
      </c>
      <c r="D1430" s="1" t="s">
        <v>253</v>
      </c>
      <c r="E1430" s="1" t="s">
        <v>2350</v>
      </c>
      <c r="F1430" s="4" t="s">
        <v>2351</v>
      </c>
      <c r="G1430" s="1" t="s">
        <v>8</v>
      </c>
      <c r="H1430" s="3" t="str">
        <f t="shared" si="22"/>
        <v>Commercial</v>
      </c>
      <c r="I1430" s="3" t="str">
        <f>IF(IFERROR(SEARCH("N/A",CID_DB[[#This Row],[ NSN ]]),-1)&lt;&gt;-1,"",LEFT(SUBSTITUTE(SUBSTITUTE(SUBSTITUTE(SUBSTITUTE(SUBSTITUTE(CID_DB[[#This Row],[ NSN ]],"-","")," ","")," ",""),"‐",""),"NA",""),13))</f>
        <v>2840012057702</v>
      </c>
      <c r="J1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4067477 / 4083517|N/A|7th Stage Compressor Stator Assy.|2840012057702</v>
      </c>
    </row>
    <row r="1431" spans="1:10" x14ac:dyDescent="0.35">
      <c r="A1431" s="1" t="s">
        <v>3</v>
      </c>
      <c r="B1431" s="1" t="s">
        <v>2345</v>
      </c>
      <c r="C1431" s="1" t="s">
        <v>2352</v>
      </c>
      <c r="D1431" s="1" t="s">
        <v>253</v>
      </c>
      <c r="E1431" s="1" t="s">
        <v>2353</v>
      </c>
      <c r="F1431" s="4" t="s">
        <v>2354</v>
      </c>
      <c r="G1431" s="1" t="s">
        <v>8</v>
      </c>
      <c r="H1431" s="3" t="str">
        <f t="shared" si="22"/>
        <v>Commercial</v>
      </c>
      <c r="I1431" s="3" t="str">
        <f>IF(IFERROR(SEARCH("N/A",CID_DB[[#This Row],[ NSN ]]),-1)&lt;&gt;-1,"",LEFT(SUBSTITUTE(SUBSTITUTE(SUBSTITUTE(SUBSTITUTE(SUBSTITUTE(CID_DB[[#This Row],[ NSN ]],"-","")," ","")," ",""),"‐",""),"NA",""),13))</f>
        <v>2840012057700</v>
      </c>
      <c r="J1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4067478 / 4086558|N/A|8th Stage Compressor Stator Assy.|2840012057700</v>
      </c>
    </row>
    <row r="1432" spans="1:10" x14ac:dyDescent="0.35">
      <c r="A1432" s="1" t="s">
        <v>3</v>
      </c>
      <c r="B1432" s="1" t="s">
        <v>2345</v>
      </c>
      <c r="C1432" s="1" t="s">
        <v>2355</v>
      </c>
      <c r="D1432" s="1" t="s">
        <v>253</v>
      </c>
      <c r="E1432" s="1" t="s">
        <v>2356</v>
      </c>
      <c r="F1432" s="4" t="s">
        <v>2357</v>
      </c>
      <c r="G1432" s="1" t="s">
        <v>8</v>
      </c>
      <c r="H1432" s="3" t="str">
        <f t="shared" si="22"/>
        <v>Commercial</v>
      </c>
      <c r="I1432" s="3" t="str">
        <f>IF(IFERROR(SEARCH("N/A",CID_DB[[#This Row],[ NSN ]]),-1)&lt;&gt;-1,"",LEFT(SUBSTITUTE(SUBSTITUTE(SUBSTITUTE(SUBSTITUTE(SUBSTITUTE(CID_DB[[#This Row],[ NSN ]],"-","")," ","")," ",""),"‐",""),"NA",""),13))</f>
        <v>2840012057704</v>
      </c>
      <c r="J1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4067479|N/A|9th Stage Compressor Stator Assy.|2840012057704</v>
      </c>
    </row>
    <row r="1433" spans="1:10" x14ac:dyDescent="0.35">
      <c r="A1433" s="1" t="s">
        <v>3</v>
      </c>
      <c r="B1433" s="1" t="s">
        <v>2345</v>
      </c>
      <c r="C1433" s="1" t="s">
        <v>2358</v>
      </c>
      <c r="D1433" s="1" t="s">
        <v>253</v>
      </c>
      <c r="E1433" s="1" t="s">
        <v>2359</v>
      </c>
      <c r="F1433" s="4" t="s">
        <v>2360</v>
      </c>
      <c r="G1433" s="1" t="s">
        <v>8</v>
      </c>
      <c r="H1433" s="3" t="str">
        <f t="shared" si="22"/>
        <v>Commercial</v>
      </c>
      <c r="I1433" s="3" t="str">
        <f>IF(IFERROR(SEARCH("N/A",CID_DB[[#This Row],[ NSN ]]),-1)&lt;&gt;-1,"",LEFT(SUBSTITUTE(SUBSTITUTE(SUBSTITUTE(SUBSTITUTE(SUBSTITUTE(CID_DB[[#This Row],[ NSN ]],"-","")," ","")," ",""),"‐",""),"NA",""),13))</f>
        <v>2840013577885</v>
      </c>
      <c r="J1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4079480 / 4079490 / 4079540 / 4067480|N/A|10th Stage Compressor Stator Assy.|2840013577885</v>
      </c>
    </row>
    <row r="1434" spans="1:10" x14ac:dyDescent="0.35">
      <c r="A1434" s="1" t="s">
        <v>3</v>
      </c>
      <c r="B1434" s="1" t="s">
        <v>2345</v>
      </c>
      <c r="C1434" s="1" t="s">
        <v>2361</v>
      </c>
      <c r="D1434" s="1" t="s">
        <v>253</v>
      </c>
      <c r="E1434" s="1" t="s">
        <v>2362</v>
      </c>
      <c r="F1434" s="4" t="s">
        <v>2363</v>
      </c>
      <c r="G1434" s="1" t="s">
        <v>8</v>
      </c>
      <c r="H1434" s="3" t="str">
        <f t="shared" si="22"/>
        <v>Commercial</v>
      </c>
      <c r="I1434" s="3" t="str">
        <f>IF(IFERROR(SEARCH("N/A",CID_DB[[#This Row],[ NSN ]]),-1)&lt;&gt;-1,"",LEFT(SUBSTITUTE(SUBSTITUTE(SUBSTITUTE(SUBSTITUTE(SUBSTITUTE(CID_DB[[#This Row],[ NSN ]],"-","")," ","")," ",""),"‐",""),"NA",""),13))</f>
        <v>2840013577887</v>
      </c>
      <c r="J1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4079491 / 4079541 / 4079581 / 4067481|N/A|11th Stage Compressor Stator Assy.|2840013577887</v>
      </c>
    </row>
    <row r="1435" spans="1:10" x14ac:dyDescent="0.35">
      <c r="A1435" s="1" t="s">
        <v>3</v>
      </c>
      <c r="B1435" s="1" t="s">
        <v>2345</v>
      </c>
      <c r="C1435" s="1" t="s">
        <v>2364</v>
      </c>
      <c r="D1435" s="1" t="s">
        <v>253</v>
      </c>
      <c r="E1435" s="1" t="s">
        <v>2365</v>
      </c>
      <c r="F1435" s="4" t="s">
        <v>2366</v>
      </c>
      <c r="G1435" s="1" t="s">
        <v>8</v>
      </c>
      <c r="H1435" s="3" t="str">
        <f t="shared" si="22"/>
        <v>Commercial</v>
      </c>
      <c r="I1435" s="3" t="str">
        <f>IF(IFERROR(SEARCH("N/A",CID_DB[[#This Row],[ NSN ]]),-1)&lt;&gt;-1,"",LEFT(SUBSTITUTE(SUBSTITUTE(SUBSTITUTE(SUBSTITUTE(SUBSTITUTE(CID_DB[[#This Row],[ NSN ]],"-","")," ","")," ",""),"‐",""),"NA",""),13))</f>
        <v>2840013577889</v>
      </c>
      <c r="J1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4079492 / 4079542 / 40769622 / 4067482|N/A|12th Stage Compressor Stator Assy.|2840013577889</v>
      </c>
    </row>
    <row r="1436" spans="1:10" x14ac:dyDescent="0.35">
      <c r="A1436" s="1" t="s">
        <v>3</v>
      </c>
      <c r="B1436" s="1" t="s">
        <v>2345</v>
      </c>
      <c r="C1436" s="1" t="s">
        <v>2367</v>
      </c>
      <c r="D1436" s="1" t="s">
        <v>253</v>
      </c>
      <c r="E1436" s="1" t="s">
        <v>2368</v>
      </c>
      <c r="F1436" s="4" t="s">
        <v>2369</v>
      </c>
      <c r="G1436" s="1" t="s">
        <v>8</v>
      </c>
      <c r="H1436" s="3" t="str">
        <f t="shared" si="22"/>
        <v>Commercial</v>
      </c>
      <c r="I1436" s="3" t="str">
        <f>IF(IFERROR(SEARCH("N/A",CID_DB[[#This Row],[ NSN ]]),-1)&lt;&gt;-1,"",LEFT(SUBSTITUTE(SUBSTITUTE(SUBSTITUTE(SUBSTITUTE(SUBSTITUTE(CID_DB[[#This Row],[ NSN ]],"-","")," ","")," ",""),"‐",""),"NA",""),13))</f>
        <v>2840014266695</v>
      </c>
      <c r="J1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4081554|N/A|4th Stage compressor Stator Shroud Assy|2840014266695</v>
      </c>
    </row>
    <row r="1437" spans="1:10" x14ac:dyDescent="0.35">
      <c r="A1437" s="1" t="s">
        <v>3</v>
      </c>
      <c r="B1437" s="1" t="s">
        <v>2345</v>
      </c>
      <c r="C1437" s="1" t="s">
        <v>2370</v>
      </c>
      <c r="D1437" s="1" t="s">
        <v>253</v>
      </c>
      <c r="E1437" s="1" t="s">
        <v>2371</v>
      </c>
      <c r="F1437" s="4" t="s">
        <v>2372</v>
      </c>
      <c r="G1437" s="1" t="s">
        <v>8</v>
      </c>
      <c r="H1437" s="3" t="str">
        <f t="shared" si="22"/>
        <v>Commercial</v>
      </c>
      <c r="I1437" s="3" t="str">
        <f>IF(IFERROR(SEARCH("N/A",CID_DB[[#This Row],[ NSN ]]),-1)&lt;&gt;-1,"",LEFT(SUBSTITUTE(SUBSTITUTE(SUBSTITUTE(SUBSTITUTE(SUBSTITUTE(CID_DB[[#This Row],[ NSN ]],"-","")," ","")," ",""),"‐",""),"NA",""),13))</f>
        <v>2840014265477</v>
      </c>
      <c r="J1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4081555|N/A|5th Stage compressor Stator Shroud Assy|2840014265477</v>
      </c>
    </row>
    <row r="1438" spans="1:10" x14ac:dyDescent="0.35">
      <c r="A1438" s="1" t="s">
        <v>3</v>
      </c>
      <c r="B1438" s="1" t="s">
        <v>2345</v>
      </c>
      <c r="C1438" s="1" t="s">
        <v>2373</v>
      </c>
      <c r="D1438" s="1" t="s">
        <v>253</v>
      </c>
      <c r="E1438" s="1" t="s">
        <v>2374</v>
      </c>
      <c r="F1438" s="4" t="s">
        <v>2348</v>
      </c>
      <c r="G1438" s="1" t="s">
        <v>8</v>
      </c>
      <c r="H1438" s="3" t="str">
        <f t="shared" si="22"/>
        <v>Commercial</v>
      </c>
      <c r="I1438" s="3" t="str">
        <f>IF(IFERROR(SEARCH("N/A",CID_DB[[#This Row],[ NSN ]]),-1)&lt;&gt;-1,"",LEFT(SUBSTITUTE(SUBSTITUTE(SUBSTITUTE(SUBSTITUTE(SUBSTITUTE(CID_DB[[#This Row],[ NSN ]],"-","")," ","")," ",""),"‐",""),"NA",""),13))</f>
        <v>2840012057702</v>
      </c>
      <c r="J1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406746 / 4083876|N/A|6th Stage compressor Stator Shroud Assy|2840012057702</v>
      </c>
    </row>
    <row r="1439" spans="1:10" x14ac:dyDescent="0.35">
      <c r="A1439" s="1" t="s">
        <v>3</v>
      </c>
      <c r="B1439" s="1" t="s">
        <v>2345</v>
      </c>
      <c r="C1439" s="1" t="s">
        <v>3</v>
      </c>
      <c r="D1439" s="1" t="s">
        <v>253</v>
      </c>
      <c r="E1439" s="1" t="s">
        <v>6967</v>
      </c>
      <c r="F1439" s="4" t="s">
        <v>3</v>
      </c>
      <c r="G1439" s="1" t="s">
        <v>8</v>
      </c>
      <c r="H1439" s="3" t="str">
        <f t="shared" si="22"/>
        <v>Commercial</v>
      </c>
      <c r="I1439" s="3" t="str">
        <f>IF(IFERROR(SEARCH("N/A",CID_DB[[#This Row],[ NSN ]]),-1)&lt;&gt;-1,"",LEFT(SUBSTITUTE(SUBSTITUTE(SUBSTITUTE(SUBSTITUTE(SUBSTITUTE(CID_DB[[#This Row],[ NSN ]],"-","")," ","")," ",""),"‐",""),"NA",""),13))</f>
        <v/>
      </c>
      <c r="J1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|N/A|F100 stator rework service|</v>
      </c>
    </row>
    <row r="1440" spans="1:10" x14ac:dyDescent="0.35">
      <c r="A1440" s="1" t="s">
        <v>3</v>
      </c>
      <c r="B1440" s="1" t="s">
        <v>2375</v>
      </c>
      <c r="C1440" s="1" t="s">
        <v>2376</v>
      </c>
      <c r="D1440" s="1" t="s">
        <v>2377</v>
      </c>
      <c r="E1440" s="1" t="s">
        <v>2378</v>
      </c>
      <c r="F1440" s="4" t="s">
        <v>3</v>
      </c>
      <c r="G1440" s="1" t="s">
        <v>8</v>
      </c>
      <c r="H1440" s="3" t="str">
        <f t="shared" si="22"/>
        <v>Commercial</v>
      </c>
      <c r="I1440" s="3" t="str">
        <f>IF(IFERROR(SEARCH("N/A",CID_DB[[#This Row],[ NSN ]]),-1)&lt;&gt;-1,"",LEFT(SUBSTITUTE(SUBSTITUTE(SUBSTITUTE(SUBSTITUTE(SUBSTITUTE(CID_DB[[#This Row],[ NSN ]],"-","")," ","")," ",""),"‐",""),"NA",""),13))</f>
        <v/>
      </c>
      <c r="J1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141013408|141013401|Boron Carbide Times (B4C)|</v>
      </c>
    </row>
    <row r="1441" spans="1:10" x14ac:dyDescent="0.35">
      <c r="A1441" s="1" t="s">
        <v>3</v>
      </c>
      <c r="B1441" s="1" t="s">
        <v>2375</v>
      </c>
      <c r="C1441" s="1" t="s">
        <v>2379</v>
      </c>
      <c r="D1441" s="1" t="s">
        <v>2380</v>
      </c>
      <c r="E1441" s="1" t="s">
        <v>2378</v>
      </c>
      <c r="F1441" s="4" t="s">
        <v>3</v>
      </c>
      <c r="G1441" s="1" t="s">
        <v>8</v>
      </c>
      <c r="H1441" s="3" t="str">
        <f t="shared" si="22"/>
        <v>Commercial</v>
      </c>
      <c r="I1441" s="3" t="str">
        <f>IF(IFERROR(SEARCH("N/A",CID_DB[[#This Row],[ NSN ]]),-1)&lt;&gt;-1,"",LEFT(SUBSTITUTE(SUBSTITUTE(SUBSTITUTE(SUBSTITUTE(SUBSTITUTE(CID_DB[[#This Row],[ NSN ]],"-","")," ","")," ",""),"‐",""),"NA",""),13))</f>
        <v/>
      </c>
      <c r="J1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141013409|141013402|Boron Carbide Times (B4C)|</v>
      </c>
    </row>
    <row r="1442" spans="1:10" x14ac:dyDescent="0.35">
      <c r="A1442" s="1" t="s">
        <v>3</v>
      </c>
      <c r="B1442" s="1" t="s">
        <v>2375</v>
      </c>
      <c r="C1442" s="1" t="s">
        <v>2381</v>
      </c>
      <c r="D1442" s="1" t="s">
        <v>2382</v>
      </c>
      <c r="E1442" s="1" t="s">
        <v>2378</v>
      </c>
      <c r="F1442" s="4" t="s">
        <v>3</v>
      </c>
      <c r="G1442" s="1" t="s">
        <v>8</v>
      </c>
      <c r="H1442" s="3" t="str">
        <f t="shared" si="22"/>
        <v>Commercial</v>
      </c>
      <c r="I1442" s="3" t="str">
        <f>IF(IFERROR(SEARCH("N/A",CID_DB[[#This Row],[ NSN ]]),-1)&lt;&gt;-1,"",LEFT(SUBSTITUTE(SUBSTITUTE(SUBSTITUTE(SUBSTITUTE(SUBSTITUTE(CID_DB[[#This Row],[ NSN ]],"-","")," ","")," ",""),"‐",""),"NA",""),13))</f>
        <v/>
      </c>
      <c r="J1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1410134010|141013403|Boron Carbide Times (B4C)|</v>
      </c>
    </row>
    <row r="1443" spans="1:10" x14ac:dyDescent="0.35">
      <c r="A1443" s="1" t="s">
        <v>3</v>
      </c>
      <c r="B1443" s="1" t="s">
        <v>2375</v>
      </c>
      <c r="C1443" s="1" t="s">
        <v>2383</v>
      </c>
      <c r="D1443" s="1" t="s">
        <v>2384</v>
      </c>
      <c r="E1443" s="1" t="s">
        <v>2378</v>
      </c>
      <c r="F1443" s="4" t="s">
        <v>3</v>
      </c>
      <c r="G1443" s="1" t="s">
        <v>8</v>
      </c>
      <c r="H1443" s="3" t="str">
        <f t="shared" si="22"/>
        <v>Commercial</v>
      </c>
      <c r="I1443" s="3" t="str">
        <f>IF(IFERROR(SEARCH("N/A",CID_DB[[#This Row],[ NSN ]]),-1)&lt;&gt;-1,"",LEFT(SUBSTITUTE(SUBSTITUTE(SUBSTITUTE(SUBSTITUTE(SUBSTITUTE(CID_DB[[#This Row],[ NSN ]],"-","")," ","")," ",""),"‐",""),"NA",""),13))</f>
        <v/>
      </c>
      <c r="J1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1410134011|141013404|Boron Carbide Times (B4C)|</v>
      </c>
    </row>
    <row r="1444" spans="1:10" x14ac:dyDescent="0.35">
      <c r="A1444" s="1" t="s">
        <v>3</v>
      </c>
      <c r="B1444" s="1" t="s">
        <v>2375</v>
      </c>
      <c r="C1444" s="1" t="s">
        <v>2385</v>
      </c>
      <c r="D1444" s="1" t="s">
        <v>2386</v>
      </c>
      <c r="E1444" s="1" t="s">
        <v>2378</v>
      </c>
      <c r="F1444" s="4" t="s">
        <v>3</v>
      </c>
      <c r="G1444" s="1" t="s">
        <v>8</v>
      </c>
      <c r="H1444" s="3" t="str">
        <f t="shared" si="22"/>
        <v>Commercial</v>
      </c>
      <c r="I1444" s="3" t="str">
        <f>IF(IFERROR(SEARCH("N/A",CID_DB[[#This Row],[ NSN ]]),-1)&lt;&gt;-1,"",LEFT(SUBSTITUTE(SUBSTITUTE(SUBSTITUTE(SUBSTITUTE(SUBSTITUTE(CID_DB[[#This Row],[ NSN ]],"-","")," ","")," ",""),"‐",""),"NA",""),13))</f>
        <v/>
      </c>
      <c r="J1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1410134012|141013405|Boron Carbide Times (B4C)|</v>
      </c>
    </row>
    <row r="1445" spans="1:10" x14ac:dyDescent="0.35">
      <c r="A1445" s="1" t="s">
        <v>3</v>
      </c>
      <c r="B1445" s="1" t="s">
        <v>2375</v>
      </c>
      <c r="C1445" s="1" t="s">
        <v>2387</v>
      </c>
      <c r="D1445" s="1" t="s">
        <v>2388</v>
      </c>
      <c r="E1445" s="1" t="s">
        <v>2378</v>
      </c>
      <c r="F1445" s="4" t="s">
        <v>3</v>
      </c>
      <c r="G1445" s="1" t="s">
        <v>8</v>
      </c>
      <c r="H1445" s="3" t="str">
        <f t="shared" si="22"/>
        <v>Commercial</v>
      </c>
      <c r="I1445" s="3" t="str">
        <f>IF(IFERROR(SEARCH("N/A",CID_DB[[#This Row],[ NSN ]]),-1)&lt;&gt;-1,"",LEFT(SUBSTITUTE(SUBSTITUTE(SUBSTITUTE(SUBSTITUTE(SUBSTITUTE(CID_DB[[#This Row],[ NSN ]],"-","")," ","")," ",""),"‐",""),"NA",""),13))</f>
        <v/>
      </c>
      <c r="J1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1410134013|141013406|Boron Carbide Times (B4C)|</v>
      </c>
    </row>
    <row r="1446" spans="1:10" x14ac:dyDescent="0.35">
      <c r="A1446" s="1" t="s">
        <v>3</v>
      </c>
      <c r="B1446" s="1" t="s">
        <v>2375</v>
      </c>
      <c r="C1446" s="1" t="s">
        <v>2389</v>
      </c>
      <c r="D1446" s="1" t="s">
        <v>2390</v>
      </c>
      <c r="E1446" s="1" t="s">
        <v>2378</v>
      </c>
      <c r="F1446" s="4" t="s">
        <v>3</v>
      </c>
      <c r="G1446" s="1" t="s">
        <v>8</v>
      </c>
      <c r="H1446" s="3" t="str">
        <f t="shared" si="22"/>
        <v>Commercial</v>
      </c>
      <c r="I1446" s="3" t="str">
        <f>IF(IFERROR(SEARCH("N/A",CID_DB[[#This Row],[ NSN ]]),-1)&lt;&gt;-1,"",LEFT(SUBSTITUTE(SUBSTITUTE(SUBSTITUTE(SUBSTITUTE(SUBSTITUTE(CID_DB[[#This Row],[ NSN ]],"-","")," ","")," ",""),"‐",""),"NA",""),13))</f>
        <v/>
      </c>
      <c r="J1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1410134014|141013407|Boron Carbide Times (B4C)|</v>
      </c>
    </row>
    <row r="1447" spans="1:10" x14ac:dyDescent="0.35">
      <c r="A1447" s="1" t="s">
        <v>3</v>
      </c>
      <c r="B1447" s="1" t="s">
        <v>2391</v>
      </c>
      <c r="C1447" s="1" t="s">
        <v>3</v>
      </c>
      <c r="D1447" s="1" t="s">
        <v>2392</v>
      </c>
      <c r="E1447" s="1" t="s">
        <v>2393</v>
      </c>
      <c r="F1447" s="4" t="s">
        <v>253</v>
      </c>
      <c r="G1447" s="1" t="s">
        <v>8</v>
      </c>
      <c r="H1447" s="3" t="str">
        <f t="shared" si="22"/>
        <v>Commercial</v>
      </c>
      <c r="I1447" s="3" t="str">
        <f>IF(IFERROR(SEARCH("N/A",CID_DB[[#This Row],[ NSN ]]),-1)&lt;&gt;-1,"",LEFT(SUBSTITUTE(SUBSTITUTE(SUBSTITUTE(SUBSTITUTE(SUBSTITUTE(CID_DB[[#This Row],[ NSN ]],"-","")," ","")," ",""),"‐",""),"NA",""),13))</f>
        <v/>
      </c>
      <c r="J1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|CSGSPMC2PCIE4|PCIE to PMC Carrier|</v>
      </c>
    </row>
    <row r="1448" spans="1:10" x14ac:dyDescent="0.35">
      <c r="A1448" s="1" t="s">
        <v>3</v>
      </c>
      <c r="B1448" s="1" t="s">
        <v>2391</v>
      </c>
      <c r="C1448" s="1" t="s">
        <v>3</v>
      </c>
      <c r="D1448" s="1" t="s">
        <v>2394</v>
      </c>
      <c r="E1448" s="1" t="s">
        <v>2395</v>
      </c>
      <c r="F1448" s="4" t="s">
        <v>253</v>
      </c>
      <c r="G1448" s="1" t="s">
        <v>8</v>
      </c>
      <c r="H1448" s="3" t="str">
        <f t="shared" si="22"/>
        <v>Commercial</v>
      </c>
      <c r="I1448" s="3" t="str">
        <f>IF(IFERROR(SEARCH("N/A",CID_DB[[#This Row],[ NSN ]]),-1)&lt;&gt;-1,"",LEFT(SUBSTITUTE(SUBSTITUTE(SUBSTITUTE(SUBSTITUTE(SUBSTITUTE(CID_DB[[#This Row],[ NSN ]],"-","")," ","")," ",""),"‐",""),"NA",""),13))</f>
        <v/>
      </c>
      <c r="J1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|CSSYSFHAC1001|MultiMode Fiber Optic Cable|</v>
      </c>
    </row>
    <row r="1449" spans="1:10" x14ac:dyDescent="0.35">
      <c r="A1449" s="1" t="s">
        <v>3</v>
      </c>
      <c r="B1449" s="1" t="s">
        <v>2391</v>
      </c>
      <c r="C1449" s="1" t="s">
        <v>3</v>
      </c>
      <c r="D1449" s="1" t="s">
        <v>2396</v>
      </c>
      <c r="E1449" s="1" t="s">
        <v>2395</v>
      </c>
      <c r="F1449" s="4" t="s">
        <v>253</v>
      </c>
      <c r="G1449" s="1" t="s">
        <v>8</v>
      </c>
      <c r="H1449" s="3" t="str">
        <f t="shared" si="22"/>
        <v>Commercial</v>
      </c>
      <c r="I1449" s="3" t="str">
        <f>IF(IFERROR(SEARCH("N/A",CID_DB[[#This Row],[ NSN ]]),-1)&lt;&gt;-1,"",LEFT(SUBSTITUTE(SUBSTITUTE(SUBSTITUTE(SUBSTITUTE(SUBSTITUTE(CID_DB[[#This Row],[ NSN ]],"-","")," ","")," ",""),"‐",""),"NA",""),13))</f>
        <v/>
      </c>
      <c r="J1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|CSSYSFHAC2001|MultiMode Fiber Optic Cable|</v>
      </c>
    </row>
    <row r="1450" spans="1:10" x14ac:dyDescent="0.35">
      <c r="A1450" s="1" t="s">
        <v>3</v>
      </c>
      <c r="B1450" s="1" t="s">
        <v>2391</v>
      </c>
      <c r="C1450" s="1" t="s">
        <v>3</v>
      </c>
      <c r="D1450" s="1" t="s">
        <v>2397</v>
      </c>
      <c r="E1450" s="1" t="s">
        <v>2398</v>
      </c>
      <c r="F1450" s="4" t="s">
        <v>253</v>
      </c>
      <c r="G1450" s="1" t="s">
        <v>8</v>
      </c>
      <c r="H1450" s="3" t="str">
        <f t="shared" si="22"/>
        <v>Commercial</v>
      </c>
      <c r="I1450" s="3" t="str">
        <f>IF(IFERROR(SEARCH("N/A",CID_DB[[#This Row],[ NSN ]]),-1)&lt;&gt;-1,"",LEFT(SUBSTITUTE(SUBSTITUTE(SUBSTITUTE(SUBSTITUTE(SUBSTITUTE(CID_DB[[#This Row],[ NSN ]],"-","")," ","")," ",""),"‐",""),"NA",""),13))</f>
        <v/>
      </c>
      <c r="J1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|WU1200LDVF|NightStar Tools|</v>
      </c>
    </row>
    <row r="1451" spans="1:10" x14ac:dyDescent="0.35">
      <c r="A1451" s="1" t="s">
        <v>3</v>
      </c>
      <c r="B1451" s="1" t="s">
        <v>2391</v>
      </c>
      <c r="C1451" s="1" t="s">
        <v>3</v>
      </c>
      <c r="D1451" s="1" t="s">
        <v>2399</v>
      </c>
      <c r="E1451" s="1" t="s">
        <v>2398</v>
      </c>
      <c r="F1451" s="4" t="s">
        <v>253</v>
      </c>
      <c r="G1451" s="1" t="s">
        <v>8</v>
      </c>
      <c r="H1451" s="3" t="str">
        <f t="shared" si="22"/>
        <v>Commercial</v>
      </c>
      <c r="I1451" s="3" t="str">
        <f>IF(IFERROR(SEARCH("N/A",CID_DB[[#This Row],[ NSN ]]),-1)&lt;&gt;-1,"",LEFT(SUBSTITUTE(SUBSTITUTE(SUBSTITUTE(SUBSTITUTE(SUBSTITUTE(CID_DB[[#This Row],[ NSN ]],"-","")," ","")," ",""),"‐",""),"NA",""),13))</f>
        <v/>
      </c>
      <c r="J1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|WU1220LDV4|NightStar Tools|</v>
      </c>
    </row>
    <row r="1452" spans="1:10" x14ac:dyDescent="0.35">
      <c r="A1452" s="1" t="s">
        <v>3</v>
      </c>
      <c r="B1452" s="1" t="s">
        <v>2391</v>
      </c>
      <c r="C1452" s="1" t="s">
        <v>3</v>
      </c>
      <c r="D1452" s="1" t="s">
        <v>2400</v>
      </c>
      <c r="E1452" s="1" t="s">
        <v>2398</v>
      </c>
      <c r="F1452" s="4" t="s">
        <v>253</v>
      </c>
      <c r="G1452" s="1" t="s">
        <v>8</v>
      </c>
      <c r="H1452" s="3" t="str">
        <f t="shared" si="22"/>
        <v>Commercial</v>
      </c>
      <c r="I1452" s="3" t="str">
        <f>IF(IFERROR(SEARCH("N/A",CID_DB[[#This Row],[ NSN ]]),-1)&lt;&gt;-1,"",LEFT(SUBSTITUTE(SUBSTITUTE(SUBSTITUTE(SUBSTITUTE(SUBSTITUTE(CID_DB[[#This Row],[ NSN ]],"-","")," ","")," ",""),"‐",""),"NA",""),13))</f>
        <v/>
      </c>
      <c r="J1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|WU1221LDV|NightStar Tools|</v>
      </c>
    </row>
    <row r="1453" spans="1:10" x14ac:dyDescent="0.35">
      <c r="A1453" s="1" t="s">
        <v>3</v>
      </c>
      <c r="B1453" s="1" t="s">
        <v>2391</v>
      </c>
      <c r="C1453" s="1" t="s">
        <v>3</v>
      </c>
      <c r="D1453" s="1" t="s">
        <v>2401</v>
      </c>
      <c r="E1453" s="1" t="s">
        <v>2402</v>
      </c>
      <c r="F1453" s="4" t="s">
        <v>253</v>
      </c>
      <c r="G1453" s="1" t="s">
        <v>8</v>
      </c>
      <c r="H1453" s="3" t="str">
        <f t="shared" si="22"/>
        <v>Commercial</v>
      </c>
      <c r="I1453" s="3" t="str">
        <f>IF(IFERROR(SEARCH("N/A",CID_DB[[#This Row],[ NSN ]]),-1)&lt;&gt;-1,"",LEFT(SUBSTITUTE(SUBSTITUTE(SUBSTITUTE(SUBSTITUTE(SUBSTITUTE(CID_DB[[#This Row],[ NSN ]],"-","")," ","")," ",""),"‐",""),"NA",""),13))</f>
        <v/>
      </c>
      <c r="J1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|WUMSFQC10069|Windows 10|</v>
      </c>
    </row>
    <row r="1454" spans="1:10" x14ac:dyDescent="0.35">
      <c r="A1454" s="1" t="s">
        <v>3</v>
      </c>
      <c r="B1454" s="1" t="s">
        <v>2391</v>
      </c>
      <c r="C1454" s="1" t="s">
        <v>3</v>
      </c>
      <c r="D1454" s="1" t="s">
        <v>2403</v>
      </c>
      <c r="E1454" s="1" t="s">
        <v>2404</v>
      </c>
      <c r="F1454" s="4" t="s">
        <v>253</v>
      </c>
      <c r="G1454" s="1" t="s">
        <v>8</v>
      </c>
      <c r="H1454" s="3" t="str">
        <f t="shared" si="22"/>
        <v>Commercial</v>
      </c>
      <c r="I1454" s="3" t="str">
        <f>IF(IFERROR(SEARCH("N/A",CID_DB[[#This Row],[ NSN ]]),-1)&lt;&gt;-1,"",LEFT(SUBSTITUTE(SUBSTITUTE(SUBSTITUTE(SUBSTITUTE(SUBSTITUTE(CID_DB[[#This Row],[ NSN ]],"-","")," ","")," ",""),"‐",""),"NA",""),13))</f>
        <v/>
      </c>
      <c r="J1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|HS0023GPSPPM43E|RCIM III GPS &amp; Stratum 3E Oscillator|</v>
      </c>
    </row>
    <row r="1455" spans="1:10" x14ac:dyDescent="0.35">
      <c r="A1455" s="1" t="s">
        <v>3</v>
      </c>
      <c r="B1455" s="1" t="s">
        <v>2391</v>
      </c>
      <c r="C1455" s="1" t="s">
        <v>3</v>
      </c>
      <c r="D1455" s="1" t="s">
        <v>2405</v>
      </c>
      <c r="E1455" s="1" t="s">
        <v>2406</v>
      </c>
      <c r="F1455" s="4" t="s">
        <v>253</v>
      </c>
      <c r="G1455" s="1" t="s">
        <v>8</v>
      </c>
      <c r="H1455" s="3" t="str">
        <f t="shared" si="22"/>
        <v>Commercial</v>
      </c>
      <c r="I1455" s="3" t="str">
        <f>IF(IFERROR(SEARCH("N/A",CID_DB[[#This Row],[ NSN ]]),-1)&lt;&gt;-1,"",LEFT(SUBSTITUTE(SUBSTITUTE(SUBSTITUTE(SUBSTITUTE(SUBSTITUTE(CID_DB[[#This Row],[ NSN ]],"-","")," ","")," ",""),"‐",""),"NA",""),13))</f>
        <v/>
      </c>
      <c r="J1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|RIQ11472B043|RCIM Cables|</v>
      </c>
    </row>
    <row r="1456" spans="1:10" x14ac:dyDescent="0.35">
      <c r="A1456" s="1" t="s">
        <v>3</v>
      </c>
      <c r="B1456" s="1" t="s">
        <v>2391</v>
      </c>
      <c r="C1456" s="1" t="s">
        <v>3</v>
      </c>
      <c r="D1456" s="1" t="s">
        <v>2407</v>
      </c>
      <c r="E1456" s="1" t="s">
        <v>2406</v>
      </c>
      <c r="F1456" s="4" t="s">
        <v>253</v>
      </c>
      <c r="G1456" s="1" t="s">
        <v>8</v>
      </c>
      <c r="H1456" s="3" t="str">
        <f t="shared" si="22"/>
        <v>Commercial</v>
      </c>
      <c r="I1456" s="3" t="str">
        <f>IF(IFERROR(SEARCH("N/A",CID_DB[[#This Row],[ NSN ]]),-1)&lt;&gt;-1,"",LEFT(SUBSTITUTE(SUBSTITUTE(SUBSTITUTE(SUBSTITUTE(SUBSTITUTE(CID_DB[[#This Row],[ NSN ]],"-","")," ","")," ",""),"‐",""),"NA",""),13))</f>
        <v/>
      </c>
      <c r="J1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|RIQ12381B042|RCIM Cables|</v>
      </c>
    </row>
    <row r="1457" spans="1:10" x14ac:dyDescent="0.35">
      <c r="A1457" s="1" t="s">
        <v>3</v>
      </c>
      <c r="B1457" s="1" t="s">
        <v>2391</v>
      </c>
      <c r="C1457" s="1" t="s">
        <v>3</v>
      </c>
      <c r="D1457" s="1" t="s">
        <v>2408</v>
      </c>
      <c r="E1457" s="1" t="s">
        <v>2406</v>
      </c>
      <c r="F1457" s="4" t="s">
        <v>253</v>
      </c>
      <c r="G1457" s="1" t="s">
        <v>8</v>
      </c>
      <c r="H1457" s="3" t="str">
        <f t="shared" si="22"/>
        <v>Commercial</v>
      </c>
      <c r="I1457" s="3" t="str">
        <f>IF(IFERROR(SEARCH("N/A",CID_DB[[#This Row],[ NSN ]]),-1)&lt;&gt;-1,"",LEFT(SUBSTITUTE(SUBSTITUTE(SUBSTITUTE(SUBSTITUTE(SUBSTITUTE(CID_DB[[#This Row],[ NSN ]],"-","")," ","")," ",""),"‐",""),"NA",""),13))</f>
        <v/>
      </c>
      <c r="J1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|RIQ11472A041|RCIM Cables|</v>
      </c>
    </row>
    <row r="1458" spans="1:10" x14ac:dyDescent="0.35">
      <c r="A1458" s="1" t="s">
        <v>3</v>
      </c>
      <c r="B1458" s="1" t="s">
        <v>2391</v>
      </c>
      <c r="C1458" s="1" t="s">
        <v>3</v>
      </c>
      <c r="D1458" s="1" t="s">
        <v>2409</v>
      </c>
      <c r="E1458" s="1" t="s">
        <v>2410</v>
      </c>
      <c r="F1458" s="4" t="s">
        <v>253</v>
      </c>
      <c r="G1458" s="1" t="s">
        <v>8</v>
      </c>
      <c r="H1458" s="3" t="str">
        <f t="shared" si="22"/>
        <v>Commercial</v>
      </c>
      <c r="I1458" s="3" t="str">
        <f>IF(IFERROR(SEARCH("N/A",CID_DB[[#This Row],[ NSN ]]),-1)&lt;&gt;-1,"",LEFT(SUBSTITUTE(SUBSTITUTE(SUBSTITUTE(SUBSTITUTE(SUBSTITUTE(CID_DB[[#This Row],[ NSN ]],"-","")," ","")," ",""),"‐",""),"NA",""),13))</f>
        <v/>
      </c>
      <c r="J1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|HQ0SP01162|SSD SATA drive|</v>
      </c>
    </row>
    <row r="1459" spans="1:10" x14ac:dyDescent="0.35">
      <c r="A1459" s="1" t="s">
        <v>3</v>
      </c>
      <c r="B1459" s="1" t="s">
        <v>2391</v>
      </c>
      <c r="C1459" s="1" t="s">
        <v>3</v>
      </c>
      <c r="D1459" s="1" t="s">
        <v>2411</v>
      </c>
      <c r="E1459" s="1" t="s">
        <v>2412</v>
      </c>
      <c r="F1459" s="4" t="s">
        <v>253</v>
      </c>
      <c r="G1459" s="1" t="s">
        <v>8</v>
      </c>
      <c r="H1459" s="3" t="str">
        <f t="shared" si="22"/>
        <v>Commercial</v>
      </c>
      <c r="I1459" s="3" t="str">
        <f>IF(IFERROR(SEARCH("N/A",CID_DB[[#This Row],[ NSN ]]),-1)&lt;&gt;-1,"",LEFT(SUBSTITUTE(SUBSTITUTE(SUBSTITUTE(SUBSTITUTE(SUBSTITUTE(CID_DB[[#This Row],[ NSN ]],"-","")," ","")," ",""),"‐",""),"NA",""),13))</f>
        <v/>
      </c>
      <c r="J1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|HQ0SP01163|Quadro P400|</v>
      </c>
    </row>
    <row r="1460" spans="1:10" x14ac:dyDescent="0.35">
      <c r="A1460" s="1" t="s">
        <v>3</v>
      </c>
      <c r="B1460" s="1" t="s">
        <v>2391</v>
      </c>
      <c r="C1460" s="1" t="s">
        <v>3</v>
      </c>
      <c r="D1460" s="1" t="s">
        <v>2413</v>
      </c>
      <c r="E1460" s="1" t="s">
        <v>2414</v>
      </c>
      <c r="F1460" s="4" t="s">
        <v>253</v>
      </c>
      <c r="G1460" s="1" t="s">
        <v>8</v>
      </c>
      <c r="H1460" s="3" t="str">
        <f t="shared" si="22"/>
        <v>Commercial</v>
      </c>
      <c r="I1460" s="3" t="str">
        <f>IF(IFERROR(SEARCH("N/A",CID_DB[[#This Row],[ NSN ]]),-1)&lt;&gt;-1,"",LEFT(SUBSTITUTE(SUBSTITUTE(SUBSTITUTE(SUBSTITUTE(SUBSTITUTE(CID_DB[[#This Row],[ NSN ]],"-","")," ","")," ",""),"‐",""),"NA",""),13))</f>
        <v/>
      </c>
      <c r="J1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|HQ0SP01164|Quadro P4000|</v>
      </c>
    </row>
    <row r="1461" spans="1:10" x14ac:dyDescent="0.35">
      <c r="A1461" s="1" t="s">
        <v>3</v>
      </c>
      <c r="B1461" s="1" t="s">
        <v>2391</v>
      </c>
      <c r="C1461" s="1" t="s">
        <v>3</v>
      </c>
      <c r="D1461" s="1" t="s">
        <v>2415</v>
      </c>
      <c r="E1461" s="1" t="s">
        <v>2416</v>
      </c>
      <c r="F1461" s="4" t="s">
        <v>253</v>
      </c>
      <c r="G1461" s="1" t="s">
        <v>103</v>
      </c>
      <c r="H1461" s="3" t="str">
        <f t="shared" si="22"/>
        <v>Other Than Commercial</v>
      </c>
      <c r="I1461" s="3" t="str">
        <f>IF(IFERROR(SEARCH("N/A",CID_DB[[#This Row],[ NSN ]]),-1)&lt;&gt;-1,"",LEFT(SUBSTITUTE(SUBSTITUTE(SUBSTITUTE(SUBSTITUTE(SUBSTITUTE(CID_DB[[#This Row],[ NSN ]],"-","")," ","")," ",""),"‐",""),"NA",""),13))</f>
        <v/>
      </c>
      <c r="J1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|CSSPTSYNCIPCIe|Spectracom TSyncPCIE001|</v>
      </c>
    </row>
    <row r="1462" spans="1:10" x14ac:dyDescent="0.35">
      <c r="A1462" s="1" t="s">
        <v>3</v>
      </c>
      <c r="B1462" s="1" t="s">
        <v>2391</v>
      </c>
      <c r="C1462" s="1" t="s">
        <v>3</v>
      </c>
      <c r="D1462" s="1" t="s">
        <v>2417</v>
      </c>
      <c r="E1462" s="1" t="s">
        <v>2418</v>
      </c>
      <c r="F1462" s="4" t="s">
        <v>253</v>
      </c>
      <c r="G1462" s="1" t="s">
        <v>103</v>
      </c>
      <c r="H1462" s="3" t="str">
        <f t="shared" si="22"/>
        <v>Other Than Commercial</v>
      </c>
      <c r="I1462" s="3" t="str">
        <f>IF(IFERROR(SEARCH("N/A",CID_DB[[#This Row],[ NSN ]]),-1)&lt;&gt;-1,"",LEFT(SUBSTITUTE(SUBSTITUTE(SUBSTITUTE(SUBSTITUTE(SUBSTITUTE(CID_DB[[#This Row],[ NSN ]],"-","")," ","")," ",""),"‐",""),"NA",""),13))</f>
        <v/>
      </c>
      <c r="J1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|CSSYSGPCIE20|SCRAMNet GT200|</v>
      </c>
    </row>
    <row r="1463" spans="1:10" x14ac:dyDescent="0.35">
      <c r="A1463" s="1" t="s">
        <v>3</v>
      </c>
      <c r="B1463" s="1" t="s">
        <v>2391</v>
      </c>
      <c r="C1463" s="1" t="s">
        <v>3</v>
      </c>
      <c r="D1463" s="1" t="s">
        <v>2419</v>
      </c>
      <c r="E1463" s="1" t="s">
        <v>2420</v>
      </c>
      <c r="F1463" s="4" t="s">
        <v>253</v>
      </c>
      <c r="G1463" s="1" t="s">
        <v>103</v>
      </c>
      <c r="H1463" s="3" t="str">
        <f t="shared" si="22"/>
        <v>Other Than Commercial</v>
      </c>
      <c r="I1463" s="3" t="str">
        <f>IF(IFERROR(SEARCH("N/A",CID_DB[[#This Row],[ NSN ]]),-1)&lt;&gt;-1,"",LEFT(SUBSTITUTE(SUBSTITUTE(SUBSTITUTE(SUBSTITUTE(SUBSTITUTE(CID_DB[[#This Row],[ NSN ]],"-","")," ","")," ",""),"‐",""),"NA",""),13))</f>
        <v/>
      </c>
      <c r="J1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|WCSSPTSYNC|RedHawk Linux Revision 7.3 driver for TSyncPCIE001|</v>
      </c>
    </row>
    <row r="1464" spans="1:10" x14ac:dyDescent="0.35">
      <c r="A1464" s="1" t="s">
        <v>3</v>
      </c>
      <c r="B1464" s="1" t="s">
        <v>2391</v>
      </c>
      <c r="C1464" s="1" t="s">
        <v>3</v>
      </c>
      <c r="D1464" s="1" t="s">
        <v>2421</v>
      </c>
      <c r="E1464" s="1" t="s">
        <v>2422</v>
      </c>
      <c r="F1464" s="4" t="s">
        <v>253</v>
      </c>
      <c r="G1464" s="1" t="s">
        <v>103</v>
      </c>
      <c r="H1464" s="3" t="str">
        <f t="shared" si="22"/>
        <v>Other Than Commercial</v>
      </c>
      <c r="I1464" s="3" t="str">
        <f>IF(IFERROR(SEARCH("N/A",CID_DB[[#This Row],[ NSN ]]),-1)&lt;&gt;-1,"",LEFT(SUBSTITUTE(SUBSTITUTE(SUBSTITUTE(SUBSTITUTE(SUBSTITUTE(CID_DB[[#This Row],[ NSN ]],"-","")," ","")," ",""),"‐",""),"NA",""),13))</f>
        <v/>
      </c>
      <c r="J1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|WCSSYSGPCI|RedHawk Linux Revision 7.3 driver for SCRAMNet GT200|</v>
      </c>
    </row>
    <row r="1465" spans="1:10" x14ac:dyDescent="0.35">
      <c r="A1465" s="1" t="s">
        <v>3</v>
      </c>
      <c r="B1465" s="1" t="s">
        <v>2391</v>
      </c>
      <c r="C1465" s="1" t="s">
        <v>3</v>
      </c>
      <c r="D1465" s="1" t="s">
        <v>2423</v>
      </c>
      <c r="E1465" s="1" t="s">
        <v>2424</v>
      </c>
      <c r="F1465" s="4" t="s">
        <v>253</v>
      </c>
      <c r="G1465" s="1" t="s">
        <v>103</v>
      </c>
      <c r="H1465" s="3" t="str">
        <f t="shared" si="22"/>
        <v>Other Than Commercial</v>
      </c>
      <c r="I1465" s="3" t="str">
        <f>IF(IFERROR(SEARCH("N/A",CID_DB[[#This Row],[ NSN ]]),-1)&lt;&gt;-1,"",LEFT(SUBSTITUTE(SUBSTITUTE(SUBSTITUTE(SUBSTITUTE(SUBSTITUTE(CID_DB[[#This Row],[ NSN ]],"-","")," ","")," ",""),"‐",""),"NA",""),13))</f>
        <v/>
      </c>
      <c r="J1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|HQ0004R28Z43Y24|iHawk rackmount systems|</v>
      </c>
    </row>
    <row r="1466" spans="1:10" x14ac:dyDescent="0.35">
      <c r="A1466" s="1" t="s">
        <v>3</v>
      </c>
      <c r="B1466" s="1" t="s">
        <v>2391</v>
      </c>
      <c r="C1466" s="1" t="s">
        <v>3</v>
      </c>
      <c r="D1466" s="1" t="s">
        <v>2425</v>
      </c>
      <c r="E1466" s="1" t="s">
        <v>2424</v>
      </c>
      <c r="F1466" s="4" t="s">
        <v>253</v>
      </c>
      <c r="G1466" s="1" t="s">
        <v>103</v>
      </c>
      <c r="H1466" s="3" t="str">
        <f t="shared" si="22"/>
        <v>Other Than Commercial</v>
      </c>
      <c r="I1466" s="3" t="str">
        <f>IF(IFERROR(SEARCH("N/A",CID_DB[[#This Row],[ NSN ]]),-1)&lt;&gt;-1,"",LEFT(SUBSTITUTE(SUBSTITUTE(SUBSTITUTE(SUBSTITUTE(SUBSTITUTE(CID_DB[[#This Row],[ NSN ]],"-","")," ","")," ",""),"‐",""),"NA",""),13))</f>
        <v/>
      </c>
      <c r="J1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|HQ0004R28Z41Z24|iHawk rackmount systems|</v>
      </c>
    </row>
    <row r="1467" spans="1:10" x14ac:dyDescent="0.35">
      <c r="A1467" s="1" t="s">
        <v>3</v>
      </c>
      <c r="B1467" s="1" t="s">
        <v>2391</v>
      </c>
      <c r="C1467" s="1" t="s">
        <v>3</v>
      </c>
      <c r="D1467" s="1" t="s">
        <v>2426</v>
      </c>
      <c r="E1467" s="1" t="s">
        <v>2424</v>
      </c>
      <c r="F1467" s="4" t="s">
        <v>253</v>
      </c>
      <c r="G1467" s="1" t="s">
        <v>103</v>
      </c>
      <c r="H1467" s="3" t="str">
        <f t="shared" si="22"/>
        <v>Other Than Commercial</v>
      </c>
      <c r="I1467" s="3" t="str">
        <f>IF(IFERROR(SEARCH("N/A",CID_DB[[#This Row],[ NSN ]]),-1)&lt;&gt;-1,"",LEFT(SUBSTITUTE(SUBSTITUTE(SUBSTITUTE(SUBSTITUTE(SUBSTITUTE(CID_DB[[#This Row],[ NSN ]],"-","")," ","")," ",""),"‐",""),"NA",""),13))</f>
        <v/>
      </c>
      <c r="J1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|HQ0002R34D40848|iHawk rackmount systems|</v>
      </c>
    </row>
    <row r="1468" spans="1:10" x14ac:dyDescent="0.35">
      <c r="A1468" s="1" t="s">
        <v>3</v>
      </c>
      <c r="B1468" s="1" t="s">
        <v>2391</v>
      </c>
      <c r="C1468" s="1" t="s">
        <v>3</v>
      </c>
      <c r="D1468" s="1" t="s">
        <v>6841</v>
      </c>
      <c r="E1468" s="1" t="s">
        <v>6968</v>
      </c>
      <c r="F1468" s="4" t="s">
        <v>253</v>
      </c>
      <c r="G1468" s="1" t="s">
        <v>103</v>
      </c>
      <c r="H1468" s="3" t="str">
        <f t="shared" si="22"/>
        <v>Other Than Commercial</v>
      </c>
      <c r="I1468" s="3" t="str">
        <f>IF(IFERROR(SEARCH("N/A",CID_DB[[#This Row],[ NSN ]]),-1)&lt;&gt;-1,"",LEFT(SUBSTITUTE(SUBSTITUTE(SUBSTITUTE(SUBSTITUTE(SUBSTITUTE(CID_DB[[#This Row],[ NSN ]],"-","")," ","")," ",""),"‐",""),"NA",""),13))</f>
        <v/>
      </c>
      <c r="J1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|730INTMOT|System Integration|</v>
      </c>
    </row>
    <row r="1469" spans="1:10" x14ac:dyDescent="0.35">
      <c r="A1469" s="1" t="s">
        <v>3</v>
      </c>
      <c r="B1469" s="1" t="s">
        <v>2391</v>
      </c>
      <c r="C1469" s="1" t="s">
        <v>3</v>
      </c>
      <c r="D1469" s="1" t="s">
        <v>6842</v>
      </c>
      <c r="E1469" s="1" t="s">
        <v>6969</v>
      </c>
      <c r="F1469" s="4" t="s">
        <v>253</v>
      </c>
      <c r="G1469" s="1" t="s">
        <v>103</v>
      </c>
      <c r="H1469" s="3" t="str">
        <f t="shared" si="22"/>
        <v>Other Than Commercial</v>
      </c>
      <c r="I1469" s="3" t="str">
        <f>IF(IFERROR(SEARCH("N/A",CID_DB[[#This Row],[ NSN ]]),-1)&lt;&gt;-1,"",LEFT(SUBSTITUTE(SUBSTITUTE(SUBSTITUTE(SUBSTITUTE(SUBSTITUTE(CID_DB[[#This Row],[ NSN ]],"-","")," ","")," ",""),"‐",""),"NA",""),13))</f>
        <v/>
      </c>
      <c r="J1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|HWSWYM|Maintenance|</v>
      </c>
    </row>
    <row r="1470" spans="1:10" x14ac:dyDescent="0.35">
      <c r="A1470" s="1" t="s">
        <v>3</v>
      </c>
      <c r="B1470" s="1" t="s">
        <v>2427</v>
      </c>
      <c r="C1470" s="1" t="s">
        <v>2428</v>
      </c>
      <c r="D1470" s="1" t="s">
        <v>2428</v>
      </c>
      <c r="E1470" s="1" t="s">
        <v>2429</v>
      </c>
      <c r="F1470" s="4" t="s">
        <v>2430</v>
      </c>
      <c r="G1470" s="1" t="s">
        <v>8</v>
      </c>
      <c r="H1470" s="3" t="str">
        <f t="shared" si="22"/>
        <v>Commercial</v>
      </c>
      <c r="I1470" s="3" t="str">
        <f>IF(IFERROR(SEARCH("N/A",CID_DB[[#This Row],[ NSN ]]),-1)&lt;&gt;-1,"",LEFT(SUBSTITUTE(SUBSTITUTE(SUBSTITUTE(SUBSTITUTE(SUBSTITUTE(CID_DB[[#This Row],[ NSN ]],"-","")," ","")," ",""),"‐",""),"NA",""),13))</f>
        <v>5995016182245</v>
      </c>
      <c r="J1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120064241A012|120064241A012|CABLE ASSY, GPS, COAXIAL, SMASMB(RA), 12FT|5995016182245</v>
      </c>
    </row>
    <row r="1471" spans="1:10" x14ac:dyDescent="0.35">
      <c r="A1471" s="1" t="s">
        <v>3</v>
      </c>
      <c r="B1471" s="1" t="s">
        <v>2427</v>
      </c>
      <c r="C1471" s="1" t="s">
        <v>2431</v>
      </c>
      <c r="D1471" s="1" t="s">
        <v>2431</v>
      </c>
      <c r="E1471" s="1" t="s">
        <v>2432</v>
      </c>
      <c r="F1471" s="4" t="s">
        <v>253</v>
      </c>
      <c r="G1471" s="1" t="s">
        <v>103</v>
      </c>
      <c r="H1471" s="3" t="str">
        <f t="shared" si="22"/>
        <v>Other Than Commercial</v>
      </c>
      <c r="I1471" s="3" t="str">
        <f>IF(IFERROR(SEARCH("N/A",CID_DB[[#This Row],[ NSN ]]),-1)&lt;&gt;-1,"",LEFT(SUBSTITUTE(SUBSTITUTE(SUBSTITUTE(SUBSTITUTE(SUBSTITUTE(CID_DB[[#This Row],[ NSN ]],"-","")," ","")," ",""),"‐",""),"NA",""),13))</f>
        <v/>
      </c>
      <c r="J1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2019480107|2019480107|RF UNIT,CBAND,HNRE28WCH,FILTER,HRFU|</v>
      </c>
    </row>
    <row r="1472" spans="1:10" x14ac:dyDescent="0.35">
      <c r="A1472" s="1" t="s">
        <v>3</v>
      </c>
      <c r="B1472" s="1" t="s">
        <v>2427</v>
      </c>
      <c r="C1472" s="1" t="s">
        <v>2433</v>
      </c>
      <c r="D1472" s="1" t="s">
        <v>2433</v>
      </c>
      <c r="E1472" s="1" t="s">
        <v>2434</v>
      </c>
      <c r="F1472" s="4" t="s">
        <v>253</v>
      </c>
      <c r="G1472" s="1" t="s">
        <v>103</v>
      </c>
      <c r="H1472" s="3" t="str">
        <f t="shared" si="22"/>
        <v>Other Than Commercial</v>
      </c>
      <c r="I1472" s="3" t="str">
        <f>IF(IFERROR(SEARCH("N/A",CID_DB[[#This Row],[ NSN ]]),-1)&lt;&gt;-1,"",LEFT(SUBSTITUTE(SUBSTITUTE(SUBSTITUTE(SUBSTITUTE(SUBSTITUTE(CID_DB[[#This Row],[ NSN ]],"-","")," ","")," ",""),"‐",""),"NA",""),13))</f>
        <v/>
      </c>
      <c r="J1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RF7810NRT001|RF7810NRT001|BASEBAND PROC UNIT, HIGHBAND NETWORKING RADIO|</v>
      </c>
    </row>
    <row r="1473" spans="1:10" x14ac:dyDescent="0.35">
      <c r="A1473" s="1" t="s">
        <v>3</v>
      </c>
      <c r="B1473" s="1" t="s">
        <v>2427</v>
      </c>
      <c r="C1473" s="1" t="s">
        <v>2435</v>
      </c>
      <c r="D1473" s="1" t="s">
        <v>2435</v>
      </c>
      <c r="E1473" s="1" t="s">
        <v>2436</v>
      </c>
      <c r="F1473" s="4" t="s">
        <v>2437</v>
      </c>
      <c r="G1473" s="1" t="s">
        <v>103</v>
      </c>
      <c r="H1473" s="3" t="str">
        <f t="shared" si="22"/>
        <v>Other Than Commercial</v>
      </c>
      <c r="I1473" s="3" t="str">
        <f>IF(IFERROR(SEARCH("N/A",CID_DB[[#This Row],[ NSN ]]),-1)&lt;&gt;-1,"",LEFT(SUBSTITUTE(SUBSTITUTE(SUBSTITUTE(SUBSTITUTE(SUBSTITUTE(CID_DB[[#This Row],[ NSN ]],"-","")," ","")," ",""),"‐",""),"NA",""),13))</f>
        <v>5820015790452</v>
      </c>
      <c r="J1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AN/PRC117G(V)1|AN/PRC117G(V)1|PL RADIO ASSY, TYPE 1 MB MANPACK, W/GPS, W/WB, PL|5820015790452</v>
      </c>
    </row>
    <row r="1474" spans="1:10" x14ac:dyDescent="0.35">
      <c r="A1474" s="1" t="s">
        <v>3</v>
      </c>
      <c r="B1474" s="1" t="s">
        <v>2427</v>
      </c>
      <c r="C1474" s="1" t="s">
        <v>2438</v>
      </c>
      <c r="D1474" s="1" t="s">
        <v>2438</v>
      </c>
      <c r="E1474" s="1" t="s">
        <v>2439</v>
      </c>
      <c r="F1474" s="4" t="s">
        <v>253</v>
      </c>
      <c r="G1474" s="1" t="s">
        <v>103</v>
      </c>
      <c r="H1474" s="3" t="str">
        <f t="shared" si="22"/>
        <v>Other Than Commercial</v>
      </c>
      <c r="I1474" s="3" t="str">
        <f>IF(IFERROR(SEARCH("N/A",CID_DB[[#This Row],[ NSN ]]),-1)&lt;&gt;-1,"",LEFT(SUBSTITUTE(SUBSTITUTE(SUBSTITUTE(SUBSTITUTE(SUBSTITUTE(CID_DB[[#This Row],[ NSN ]],"-","")," ","")," ",""),"‐",""),"NA",""),13))</f>
        <v/>
      </c>
      <c r="J1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RF300MV150PL|RF300MV150PL|SYS,SINGLE 50W MULTIBAND MP VEHICULAR,W/RT,PL|</v>
      </c>
    </row>
    <row r="1475" spans="1:10" x14ac:dyDescent="0.35">
      <c r="A1475" s="1" t="s">
        <v>3</v>
      </c>
      <c r="B1475" s="1" t="s">
        <v>2427</v>
      </c>
      <c r="C1475" s="1" t="s">
        <v>2440</v>
      </c>
      <c r="D1475" s="1" t="s">
        <v>2440</v>
      </c>
      <c r="E1475" s="1" t="s">
        <v>2441</v>
      </c>
      <c r="F1475" s="4" t="s">
        <v>253</v>
      </c>
      <c r="G1475" s="1" t="s">
        <v>103</v>
      </c>
      <c r="H1475" s="3" t="str">
        <f t="shared" ref="H1475:H1538" si="23">IF(G1475="Y - CID","Commercial",IF(G1475="N - CID","Other Than Commercial","N/A"))</f>
        <v>Other Than Commercial</v>
      </c>
      <c r="I1475" s="3" t="str">
        <f>IF(IFERROR(SEARCH("N/A",CID_DB[[#This Row],[ NSN ]]),-1)&lt;&gt;-1,"",LEFT(SUBSTITUTE(SUBSTITUTE(SUBSTITUTE(SUBSTITUTE(SUBSTITUTE(CID_DB[[#This Row],[ NSN ]],"-","")," ","")," ",""),"‐",""),"NA",""),13))</f>
        <v/>
      </c>
      <c r="J1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RF300MV250|RF300MV250|SYSTEM, DUAL 50W MULTIBAND MP VEHICULAR, W R/T|</v>
      </c>
    </row>
    <row r="1476" spans="1:10" x14ac:dyDescent="0.35">
      <c r="A1476" s="1" t="s">
        <v>3</v>
      </c>
      <c r="B1476" s="1" t="s">
        <v>2442</v>
      </c>
      <c r="C1476" s="1" t="s">
        <v>2443</v>
      </c>
      <c r="D1476" s="1" t="s">
        <v>2444</v>
      </c>
      <c r="E1476" s="1" t="s">
        <v>2445</v>
      </c>
      <c r="F1476" s="4" t="s">
        <v>3</v>
      </c>
      <c r="G1476" s="1" t="s">
        <v>8</v>
      </c>
      <c r="H1476" s="3" t="str">
        <f t="shared" si="23"/>
        <v>Commercial</v>
      </c>
      <c r="I1476" s="3" t="str">
        <f>IF(IFERROR(SEARCH("N/A",CID_DB[[#This Row],[ NSN ]]),-1)&lt;&gt;-1,"",LEFT(SUBSTITUTE(SUBSTITUTE(SUBSTITUTE(SUBSTITUTE(SUBSTITUTE(CID_DB[[#This Row],[ NSN ]],"-","")," ","")," ",""),"‐",""),"NA",""),13))</f>
        <v/>
      </c>
      <c r="J1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CMS00500|RS112|RS112, 1U Ruggedized Rack Server|</v>
      </c>
    </row>
    <row r="1477" spans="1:10" x14ac:dyDescent="0.35">
      <c r="A1477" s="1" t="s">
        <v>3</v>
      </c>
      <c r="B1477" s="1" t="s">
        <v>2442</v>
      </c>
      <c r="C1477" s="1" t="s">
        <v>2446</v>
      </c>
      <c r="D1477" s="1" t="s">
        <v>2447</v>
      </c>
      <c r="E1477" s="1" t="s">
        <v>2448</v>
      </c>
      <c r="F1477" s="4" t="s">
        <v>3</v>
      </c>
      <c r="G1477" s="1" t="s">
        <v>8</v>
      </c>
      <c r="H1477" s="3" t="str">
        <f t="shared" si="23"/>
        <v>Commercial</v>
      </c>
      <c r="I1477" s="3" t="str">
        <f>IF(IFERROR(SEARCH("N/A",CID_DB[[#This Row],[ NSN ]]),-1)&lt;&gt;-1,"",LEFT(SUBSTITUTE(SUBSTITUTE(SUBSTITUTE(SUBSTITUTE(SUBSTITUTE(CID_DB[[#This Row],[ NSN ]],"-","")," ","")," ",""),"‐",""),"NA",""),13))</f>
        <v/>
      </c>
      <c r="J1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CMS00597|RS114PS18|RS114PS18, 1U Ruggedized Rack Server w/ carbon fiber panels|</v>
      </c>
    </row>
    <row r="1478" spans="1:10" x14ac:dyDescent="0.35">
      <c r="A1478" s="1" t="s">
        <v>3</v>
      </c>
      <c r="B1478" s="1" t="s">
        <v>2442</v>
      </c>
      <c r="C1478" s="1" t="s">
        <v>2449</v>
      </c>
      <c r="D1478" s="1" t="s">
        <v>2449</v>
      </c>
      <c r="E1478" s="1" t="s">
        <v>2450</v>
      </c>
      <c r="F1478" s="4" t="s">
        <v>3</v>
      </c>
      <c r="G1478" s="1" t="s">
        <v>8</v>
      </c>
      <c r="H1478" s="3" t="str">
        <f t="shared" si="23"/>
        <v>Commercial</v>
      </c>
      <c r="I1478" s="3" t="str">
        <f>IF(IFERROR(SEARCH("N/A",CID_DB[[#This Row],[ NSN ]]),-1)&lt;&gt;-1,"",LEFT(SUBSTITUTE(SUBSTITUTE(SUBSTITUTE(SUBSTITUTE(SUBSTITUTE(CID_DB[[#This Row],[ NSN ]],"-","")," ","")," ",""),"‐",""),"NA",""),13))</f>
        <v/>
      </c>
      <c r="J1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HDD00189|HDD00189|SSD, SATA, 2TB, 2.5 IN 7MM, TLC, 6W, 400TBW, AES256, MICRON 1100|</v>
      </c>
    </row>
    <row r="1479" spans="1:10" x14ac:dyDescent="0.35">
      <c r="A1479" s="1" t="s">
        <v>3</v>
      </c>
      <c r="B1479" s="1" t="s">
        <v>2442</v>
      </c>
      <c r="C1479" s="1" t="s">
        <v>2451</v>
      </c>
      <c r="D1479" s="1" t="s">
        <v>2451</v>
      </c>
      <c r="E1479" s="1" t="s">
        <v>2452</v>
      </c>
      <c r="F1479" s="4" t="s">
        <v>3</v>
      </c>
      <c r="G1479" s="1" t="s">
        <v>8</v>
      </c>
      <c r="H1479" s="3" t="str">
        <f t="shared" si="23"/>
        <v>Commercial</v>
      </c>
      <c r="I1479" s="3" t="str">
        <f>IF(IFERROR(SEARCH("N/A",CID_DB[[#This Row],[ NSN ]]),-1)&lt;&gt;-1,"",LEFT(SUBSTITUTE(SUBSTITUTE(SUBSTITUTE(SUBSTITUTE(SUBSTITUTE(CID_DB[[#This Row],[ NSN ]],"-","")," ","")," ",""),"‐",""),"NA",""),13))</f>
        <v/>
      </c>
      <c r="J1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HDD00186|HDD00186|SSD, SATA, 256GB, 2.5 IN 7MM, TLC, 3W, 120TBW, AES256, MICRON 1100|</v>
      </c>
    </row>
    <row r="1480" spans="1:10" x14ac:dyDescent="0.35">
      <c r="A1480" s="1" t="s">
        <v>3</v>
      </c>
      <c r="B1480" s="1" t="s">
        <v>2453</v>
      </c>
      <c r="C1480" s="1" t="s">
        <v>3</v>
      </c>
      <c r="D1480" s="1">
        <v>102369</v>
      </c>
      <c r="E1480" s="1" t="s">
        <v>2454</v>
      </c>
      <c r="F1480" s="4" t="s">
        <v>3</v>
      </c>
      <c r="G1480" s="1" t="s">
        <v>8</v>
      </c>
      <c r="H1480" s="3" t="str">
        <f t="shared" si="23"/>
        <v>Commercial</v>
      </c>
      <c r="I1480" s="3" t="str">
        <f>IF(IFERROR(SEARCH("N/A",CID_DB[[#This Row],[ NSN ]]),-1)&lt;&gt;-1,"",LEFT(SUBSTITUTE(SUBSTITUTE(SUBSTITUTE(SUBSTITUTE(SUBSTITUTE(CID_DB[[#This Row],[ NSN ]],"-","")," ","")," ",""),"‐",""),"NA",""),13))</f>
        <v/>
      </c>
      <c r="J1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|102369|Cable assembly, Electrical Power Beacon RS|</v>
      </c>
    </row>
    <row r="1481" spans="1:10" x14ac:dyDescent="0.35">
      <c r="A1481" s="1" t="s">
        <v>3</v>
      </c>
      <c r="B1481" s="1" t="s">
        <v>2453</v>
      </c>
      <c r="C1481" s="1" t="s">
        <v>3</v>
      </c>
      <c r="D1481" s="1">
        <v>102370</v>
      </c>
      <c r="E1481" s="1" t="s">
        <v>2455</v>
      </c>
      <c r="F1481" s="4" t="s">
        <v>3</v>
      </c>
      <c r="G1481" s="1" t="s">
        <v>8</v>
      </c>
      <c r="H1481" s="3" t="str">
        <f t="shared" si="23"/>
        <v>Commercial</v>
      </c>
      <c r="I1481" s="3" t="str">
        <f>IF(IFERROR(SEARCH("N/A",CID_DB[[#This Row],[ NSN ]]),-1)&lt;&gt;-1,"",LEFT(SUBSTITUTE(SUBSTITUTE(SUBSTITUTE(SUBSTITUTE(SUBSTITUTE(CID_DB[[#This Row],[ NSN ]],"-","")," ","")," ",""),"‐",""),"NA",""),13))</f>
        <v/>
      </c>
      <c r="J1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|102370|Cable assembly, Electrical Power Beacon CS|</v>
      </c>
    </row>
    <row r="1482" spans="1:10" x14ac:dyDescent="0.35">
      <c r="A1482" s="1" t="s">
        <v>3</v>
      </c>
      <c r="B1482" s="1" t="s">
        <v>2453</v>
      </c>
      <c r="C1482" s="1" t="s">
        <v>3</v>
      </c>
      <c r="D1482" s="1">
        <v>103300</v>
      </c>
      <c r="E1482" s="1" t="s">
        <v>2456</v>
      </c>
      <c r="F1482" s="4" t="s">
        <v>3</v>
      </c>
      <c r="G1482" s="1" t="s">
        <v>8</v>
      </c>
      <c r="H1482" s="3" t="str">
        <f t="shared" si="23"/>
        <v>Commercial</v>
      </c>
      <c r="I1482" s="3" t="str">
        <f>IF(IFERROR(SEARCH("N/A",CID_DB[[#This Row],[ NSN ]]),-1)&lt;&gt;-1,"",LEFT(SUBSTITUTE(SUBSTITUTE(SUBSTITUTE(SUBSTITUTE(SUBSTITUTE(CID_DB[[#This Row],[ NSN ]],"-","")," ","")," ",""),"‐",""),"NA",""),13))</f>
        <v/>
      </c>
      <c r="J1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|103300|Pallet Mounted TMT for M1061 TRAILER|</v>
      </c>
    </row>
    <row r="1483" spans="1:10" x14ac:dyDescent="0.35">
      <c r="A1483" s="1" t="s">
        <v>3</v>
      </c>
      <c r="B1483" s="1" t="s">
        <v>2453</v>
      </c>
      <c r="C1483" s="1" t="s">
        <v>3</v>
      </c>
      <c r="D1483" s="1">
        <v>800998</v>
      </c>
      <c r="E1483" s="1" t="s">
        <v>2457</v>
      </c>
      <c r="F1483" s="4" t="s">
        <v>3</v>
      </c>
      <c r="G1483" s="1" t="s">
        <v>8</v>
      </c>
      <c r="H1483" s="3" t="str">
        <f t="shared" si="23"/>
        <v>Commercial</v>
      </c>
      <c r="I1483" s="3" t="str">
        <f>IF(IFERROR(SEARCH("N/A",CID_DB[[#This Row],[ NSN ]]),-1)&lt;&gt;-1,"",LEFT(SUBSTITUTE(SUBSTITUTE(SUBSTITUTE(SUBSTITUTE(SUBSTITUTE(CID_DB[[#This Row],[ NSN ]],"-","")," ","")," ",""),"‐",""),"NA",""),13))</f>
        <v/>
      </c>
      <c r="J1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|800998|Mast Guy Rope Kit|</v>
      </c>
    </row>
    <row r="1484" spans="1:10" x14ac:dyDescent="0.35">
      <c r="A1484" s="1" t="s">
        <v>3</v>
      </c>
      <c r="B1484" s="1" t="s">
        <v>2453</v>
      </c>
      <c r="C1484" s="1" t="s">
        <v>3</v>
      </c>
      <c r="D1484" s="1">
        <v>801637</v>
      </c>
      <c r="E1484" s="1" t="s">
        <v>2458</v>
      </c>
      <c r="F1484" s="4" t="s">
        <v>3</v>
      </c>
      <c r="G1484" s="1" t="s">
        <v>8</v>
      </c>
      <c r="H1484" s="3" t="str">
        <f t="shared" si="23"/>
        <v>Commercial</v>
      </c>
      <c r="I1484" s="3" t="str">
        <f>IF(IFERROR(SEARCH("N/A",CID_DB[[#This Row],[ NSN ]]),-1)&lt;&gt;-1,"",LEFT(SUBSTITUTE(SUBSTITUTE(SUBSTITUTE(SUBSTITUTE(SUBSTITUTE(CID_DB[[#This Row],[ NSN ]],"-","")," ","")," ",""),"‐",""),"NA",""),13))</f>
        <v/>
      </c>
      <c r="J1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|801637|EXL 195/305.5|</v>
      </c>
    </row>
    <row r="1485" spans="1:10" x14ac:dyDescent="0.35">
      <c r="A1485" s="1" t="s">
        <v>3</v>
      </c>
      <c r="B1485" s="1" t="s">
        <v>2453</v>
      </c>
      <c r="C1485" s="1" t="s">
        <v>3</v>
      </c>
      <c r="D1485" s="1">
        <v>103227</v>
      </c>
      <c r="E1485" s="1" t="s">
        <v>2459</v>
      </c>
      <c r="F1485" s="4" t="s">
        <v>3</v>
      </c>
      <c r="G1485" s="1" t="s">
        <v>8</v>
      </c>
      <c r="H1485" s="3" t="str">
        <f t="shared" si="23"/>
        <v>Commercial</v>
      </c>
      <c r="I1485" s="3" t="str">
        <f>IF(IFERROR(SEARCH("N/A",CID_DB[[#This Row],[ NSN ]]),-1)&lt;&gt;-1,"",LEFT(SUBSTITUTE(SUBSTITUTE(SUBSTITUTE(SUBSTITUTE(SUBSTITUTE(CID_DB[[#This Row],[ NSN ]],"-","")," ","")," ",""),"‐",""),"NA",""),13))</f>
        <v/>
      </c>
      <c r="J1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|103227|Power Regeneration Kit (PSS) TMT|</v>
      </c>
    </row>
    <row r="1486" spans="1:10" x14ac:dyDescent="0.35">
      <c r="A1486" s="1" t="s">
        <v>3</v>
      </c>
      <c r="B1486" s="1" t="s">
        <v>2460</v>
      </c>
      <c r="C1486" s="1" t="s">
        <v>3</v>
      </c>
      <c r="D1486" s="1" t="s">
        <v>6843</v>
      </c>
      <c r="E1486" s="1" t="s">
        <v>2461</v>
      </c>
      <c r="F1486" s="4" t="s">
        <v>3</v>
      </c>
      <c r="G1486" s="1" t="s">
        <v>103</v>
      </c>
      <c r="H1486" s="3" t="str">
        <f t="shared" si="23"/>
        <v>Other Than Commercial</v>
      </c>
      <c r="I1486" s="3" t="str">
        <f>IF(IFERROR(SEARCH("N/A",CID_DB[[#This Row],[ NSN ]]),-1)&lt;&gt;-1,"",LEFT(SUBSTITUTE(SUBSTITUTE(SUBSTITUTE(SUBSTITUTE(SUBSTITUTE(CID_DB[[#This Row],[ NSN ]],"-","")," ","")," ",""),"‐",""),"NA",""),13))</f>
        <v/>
      </c>
      <c r="J1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|7485110001|6Channel Antenna|</v>
      </c>
    </row>
    <row r="1487" spans="1:10" x14ac:dyDescent="0.35">
      <c r="A1487" s="1" t="s">
        <v>3</v>
      </c>
      <c r="B1487" s="1" t="s">
        <v>2460</v>
      </c>
      <c r="C1487" s="1" t="s">
        <v>3</v>
      </c>
      <c r="D1487" s="1" t="s">
        <v>6844</v>
      </c>
      <c r="E1487" s="1" t="s">
        <v>2462</v>
      </c>
      <c r="F1487" s="4" t="s">
        <v>3</v>
      </c>
      <c r="G1487" s="1" t="s">
        <v>103</v>
      </c>
      <c r="H1487" s="3" t="str">
        <f t="shared" si="23"/>
        <v>Other Than Commercial</v>
      </c>
      <c r="I1487" s="3" t="str">
        <f>IF(IFERROR(SEARCH("N/A",CID_DB[[#This Row],[ NSN ]]),-1)&lt;&gt;-1,"",LEFT(SUBSTITUTE(SUBSTITUTE(SUBSTITUTE(SUBSTITUTE(SUBSTITUTE(CID_DB[[#This Row],[ NSN ]],"-","")," ","")," ",""),"‐",""),"NA",""),13))</f>
        <v/>
      </c>
      <c r="J1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|7481201xxx|30 ft. RF Cable|</v>
      </c>
    </row>
    <row r="1488" spans="1:10" x14ac:dyDescent="0.35">
      <c r="A1488" s="1" t="s">
        <v>3</v>
      </c>
      <c r="B1488" s="1" t="s">
        <v>2460</v>
      </c>
      <c r="C1488" s="1" t="s">
        <v>3</v>
      </c>
      <c r="D1488" s="1" t="s">
        <v>6845</v>
      </c>
      <c r="E1488" s="1" t="s">
        <v>6970</v>
      </c>
      <c r="F1488" s="4" t="s">
        <v>3</v>
      </c>
      <c r="G1488" s="1" t="s">
        <v>103</v>
      </c>
      <c r="H1488" s="3" t="str">
        <f t="shared" si="23"/>
        <v>Other Than Commercial</v>
      </c>
      <c r="I1488" s="3" t="str">
        <f>IF(IFERROR(SEARCH("N/A",CID_DB[[#This Row],[ NSN ]]),-1)&lt;&gt;-1,"",LEFT(SUBSTITUTE(SUBSTITUTE(SUBSTITUTE(SUBSTITUTE(SUBSTITUTE(CID_DB[[#This Row],[ NSN ]],"-","")," ","")," ",""),"‐",""),"NA",""),13))</f>
        <v/>
      </c>
      <c r="J1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|7481202xxx|6 ft. Power Cable|</v>
      </c>
    </row>
    <row r="1489" spans="1:10" x14ac:dyDescent="0.35">
      <c r="A1489" s="1" t="s">
        <v>3</v>
      </c>
      <c r="B1489" s="1" t="s">
        <v>2460</v>
      </c>
      <c r="C1489" s="1" t="s">
        <v>3</v>
      </c>
      <c r="D1489" s="1" t="s">
        <v>6846</v>
      </c>
      <c r="E1489" s="1" t="s">
        <v>6971</v>
      </c>
      <c r="F1489" s="4" t="s">
        <v>3</v>
      </c>
      <c r="G1489" s="1" t="s">
        <v>8</v>
      </c>
      <c r="H1489" s="3" t="str">
        <f t="shared" si="23"/>
        <v>Commercial</v>
      </c>
      <c r="I1489" s="3" t="str">
        <f>IF(IFERROR(SEARCH("N/A",CID_DB[[#This Row],[ NSN ]]),-1)&lt;&gt;-1,"",LEFT(SUBSTITUTE(SUBSTITUTE(SUBSTITUTE(SUBSTITUTE(SUBSTITUTE(CID_DB[[#This Row],[ NSN ]],"-","")," ","")," ",""),"‐",""),"NA",""),13))</f>
        <v/>
      </c>
      <c r="J1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|T61450143001|Ethernet Cable|</v>
      </c>
    </row>
    <row r="1490" spans="1:10" x14ac:dyDescent="0.35">
      <c r="A1490" s="1" t="s">
        <v>3</v>
      </c>
      <c r="B1490" s="1" t="s">
        <v>2460</v>
      </c>
      <c r="C1490" s="1" t="s">
        <v>3</v>
      </c>
      <c r="D1490" s="1" t="s">
        <v>6847</v>
      </c>
      <c r="E1490" s="1" t="s">
        <v>6972</v>
      </c>
      <c r="F1490" s="4" t="s">
        <v>3</v>
      </c>
      <c r="G1490" s="1" t="s">
        <v>103</v>
      </c>
      <c r="H1490" s="3" t="str">
        <f t="shared" si="23"/>
        <v>Other Than Commercial</v>
      </c>
      <c r="I1490" s="3" t="str">
        <f>IF(IFERROR(SEARCH("N/A",CID_DB[[#This Row],[ NSN ]]),-1)&lt;&gt;-1,"",LEFT(SUBSTITUTE(SUBSTITUTE(SUBSTITUTE(SUBSTITUTE(SUBSTITUTE(CID_DB[[#This Row],[ NSN ]],"-","")," ","")," ",""),"‐",""),"NA",""),13))</f>
        <v/>
      </c>
      <c r="J1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|7481100xxx|HandHeld Computer|</v>
      </c>
    </row>
    <row r="1491" spans="1:10" x14ac:dyDescent="0.35">
      <c r="A1491" s="1" t="s">
        <v>3</v>
      </c>
      <c r="B1491" s="1" t="s">
        <v>2463</v>
      </c>
      <c r="C1491" s="1" t="s">
        <v>14257</v>
      </c>
      <c r="D1491" s="1" t="s">
        <v>14257</v>
      </c>
      <c r="E1491" s="1" t="s">
        <v>14256</v>
      </c>
      <c r="F1491" s="4" t="s">
        <v>3</v>
      </c>
      <c r="G1491" s="1" t="s">
        <v>8</v>
      </c>
      <c r="H1491" s="3" t="str">
        <f t="shared" si="23"/>
        <v>Commercial</v>
      </c>
      <c r="I1491" s="3" t="str">
        <f>IF(IFERROR(SEARCH("N/A",CID_DB[[#This Row],[ NSN ]]),-1)&lt;&gt;-1,"",LEFT(SUBSTITUTE(SUBSTITUTE(SUBSTITUTE(SUBSTITUTE(SUBSTITUTE(CID_DB[[#This Row],[ NSN ]],"-","")," ","")," ",""),"‐",""),"NA",""),13))</f>
        <v/>
      </c>
      <c r="J1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Collaborator|Collaborator|Collaborator 18.0 LTR Quote No: MD0212059|</v>
      </c>
    </row>
    <row r="1492" spans="1:10" x14ac:dyDescent="0.35">
      <c r="A1492" s="1" t="s">
        <v>3</v>
      </c>
      <c r="B1492" s="1" t="s">
        <v>2463</v>
      </c>
      <c r="C1492" s="1" t="s">
        <v>14258</v>
      </c>
      <c r="D1492" s="1" t="s">
        <v>14258</v>
      </c>
      <c r="E1492" s="1" t="s">
        <v>14275</v>
      </c>
      <c r="F1492" s="4" t="s">
        <v>3</v>
      </c>
      <c r="G1492" s="1" t="s">
        <v>8</v>
      </c>
      <c r="H1492" s="3" t="str">
        <f t="shared" si="23"/>
        <v>Commercial</v>
      </c>
      <c r="I1492" s="3" t="str">
        <f>IF(IFERROR(SEARCH("N/A",CID_DB[[#This Row],[ NSN ]]),-1)&lt;&gt;-1,"",LEFT(SUBSTITUTE(SUBSTITUTE(SUBSTITUTE(SUBSTITUTE(SUBSTITUTE(CID_DB[[#This Row],[ NSN ]],"-","")," ","")," ",""),"‐",""),"NA",""),13))</f>
        <v/>
      </c>
      <c r="J1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Collaborator SA|Collaborator SA|Collaborator 18.0 LTR Software Assurance Quote No: MD0212059|</v>
      </c>
    </row>
    <row r="1493" spans="1:10" x14ac:dyDescent="0.35">
      <c r="A1493" s="1" t="s">
        <v>3</v>
      </c>
      <c r="B1493" s="1" t="s">
        <v>2463</v>
      </c>
      <c r="C1493" s="1" t="s">
        <v>14259</v>
      </c>
      <c r="D1493" s="1" t="s">
        <v>14259</v>
      </c>
      <c r="E1493" s="1" t="s">
        <v>14276</v>
      </c>
      <c r="F1493" s="4" t="s">
        <v>3</v>
      </c>
      <c r="G1493" s="1" t="s">
        <v>8</v>
      </c>
      <c r="H1493" s="3" t="str">
        <f t="shared" si="23"/>
        <v>Commercial</v>
      </c>
      <c r="I1493" s="3" t="str">
        <f>IF(IFERROR(SEARCH("N/A",CID_DB[[#This Row],[ NSN ]]),-1)&lt;&gt;-1,"",LEFT(SUBSTITUTE(SUBSTITUTE(SUBSTITUTE(SUBSTITUTE(SUBSTITUTE(CID_DB[[#This Row],[ NSN ]],"-","")," ","")," ",""),"‐",""),"NA",""),13))</f>
        <v/>
      </c>
      <c r="J1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DataHub|DataHub|DataHub Plugin 18.5 FR Quote No: MD1005014|</v>
      </c>
    </row>
    <row r="1494" spans="1:10" x14ac:dyDescent="0.35">
      <c r="A1494" s="1" t="s">
        <v>3</v>
      </c>
      <c r="B1494" s="1" t="s">
        <v>2463</v>
      </c>
      <c r="C1494" s="1" t="s">
        <v>14260</v>
      </c>
      <c r="D1494" s="1" t="s">
        <v>14260</v>
      </c>
      <c r="E1494" s="1" t="s">
        <v>14277</v>
      </c>
      <c r="F1494" s="4" t="s">
        <v>3</v>
      </c>
      <c r="G1494" s="1" t="s">
        <v>8</v>
      </c>
      <c r="H1494" s="3" t="str">
        <f t="shared" si="23"/>
        <v>Commercial</v>
      </c>
      <c r="I1494" s="3" t="str">
        <f>IF(IFERROR(SEARCH("N/A",CID_DB[[#This Row],[ NSN ]]),-1)&lt;&gt;-1,"",LEFT(SUBSTITUTE(SUBSTITUTE(SUBSTITUTE(SUBSTITUTE(SUBSTITUTE(CID_DB[[#This Row],[ NSN ]],"-","")," ","")," ",""),"‐",""),"NA",""),13))</f>
        <v/>
      </c>
      <c r="J1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DataHub SA|DataHub SA|DataHub Plugin Software Assurance Quote No: MD1005014|</v>
      </c>
    </row>
    <row r="1495" spans="1:10" x14ac:dyDescent="0.35">
      <c r="A1495" s="1" t="s">
        <v>3</v>
      </c>
      <c r="B1495" s="1" t="s">
        <v>2463</v>
      </c>
      <c r="C1495" s="1" t="s">
        <v>14261</v>
      </c>
      <c r="D1495" s="1" t="s">
        <v>14261</v>
      </c>
      <c r="E1495" s="1" t="s">
        <v>14278</v>
      </c>
      <c r="F1495" s="4" t="s">
        <v>3</v>
      </c>
      <c r="G1495" s="1" t="s">
        <v>8</v>
      </c>
      <c r="H1495" s="3" t="str">
        <f t="shared" si="23"/>
        <v>Commercial</v>
      </c>
      <c r="I1495" s="3" t="str">
        <f>IF(IFERROR(SEARCH("N/A",CID_DB[[#This Row],[ NSN ]]),-1)&lt;&gt;-1,"",LEFT(SUBSTITUTE(SUBSTITUTE(SUBSTITUTE(SUBSTITUTE(SUBSTITUTE(CID_DB[[#This Row],[ NSN ]],"-","")," ","")," ",""),"‐",""),"NA",""),13))</f>
        <v/>
      </c>
      <c r="J1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Enterprise|Enterprise|Enterprise Architecture Software Assurance for Enterprise Quote No: MD1005014|</v>
      </c>
    </row>
    <row r="1496" spans="1:10" x14ac:dyDescent="0.35">
      <c r="A1496" s="1" t="s">
        <v>3</v>
      </c>
      <c r="B1496" s="1" t="s">
        <v>2463</v>
      </c>
      <c r="C1496" s="1" t="s">
        <v>14262</v>
      </c>
      <c r="D1496" s="1" t="s">
        <v>14262</v>
      </c>
      <c r="E1496" s="1" t="s">
        <v>14278</v>
      </c>
      <c r="F1496" s="4" t="s">
        <v>3</v>
      </c>
      <c r="G1496" s="1" t="s">
        <v>8</v>
      </c>
      <c r="H1496" s="3" t="str">
        <f t="shared" si="23"/>
        <v>Commercial</v>
      </c>
      <c r="I1496" s="3" t="str">
        <f>IF(IFERROR(SEARCH("N/A",CID_DB[[#This Row],[ NSN ]]),-1)&lt;&gt;-1,"",LEFT(SUBSTITUTE(SUBSTITUTE(SUBSTITUTE(SUBSTITUTE(SUBSTITUTE(CID_DB[[#This Row],[ NSN ]],"-","")," ","")," ",""),"‐",""),"NA",""),13))</f>
        <v/>
      </c>
      <c r="J1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Enterprise SA|Enterprise SA|Enterprise Architecture Software Assurance for Enterprise Quote No: MD1005014|</v>
      </c>
    </row>
    <row r="1497" spans="1:10" x14ac:dyDescent="0.35">
      <c r="A1497" s="1" t="s">
        <v>3</v>
      </c>
      <c r="B1497" s="1" t="s">
        <v>2463</v>
      </c>
      <c r="C1497" s="1" t="s">
        <v>14263</v>
      </c>
      <c r="D1497" s="1" t="s">
        <v>14263</v>
      </c>
      <c r="E1497" s="1" t="s">
        <v>14279</v>
      </c>
      <c r="F1497" s="4" t="s">
        <v>3</v>
      </c>
      <c r="G1497" s="1" t="s">
        <v>8</v>
      </c>
      <c r="H1497" s="3" t="str">
        <f t="shared" si="23"/>
        <v>Commercial</v>
      </c>
      <c r="I1497" s="3" t="str">
        <f>IF(IFERROR(SEARCH("N/A",CID_DB[[#This Row],[ NSN ]]),-1)&lt;&gt;-1,"",LEFT(SUBSTITUTE(SUBSTITUTE(SUBSTITUTE(SUBSTITUTE(SUBSTITUTE(CID_DB[[#This Row],[ NSN ]],"-","")," ","")," ",""),"‐",""),"NA",""),13))</f>
        <v/>
      </c>
      <c r="J1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Merge|Merge|Merge Plugin 18.5 FR Quote No: MD1005014|</v>
      </c>
    </row>
    <row r="1498" spans="1:10" x14ac:dyDescent="0.35">
      <c r="A1498" s="1" t="s">
        <v>3</v>
      </c>
      <c r="B1498" s="1" t="s">
        <v>2463</v>
      </c>
      <c r="C1498" s="1" t="s">
        <v>14264</v>
      </c>
      <c r="D1498" s="1" t="s">
        <v>14264</v>
      </c>
      <c r="E1498" s="1" t="s">
        <v>14280</v>
      </c>
      <c r="F1498" s="4" t="s">
        <v>3</v>
      </c>
      <c r="G1498" s="1" t="s">
        <v>8</v>
      </c>
      <c r="H1498" s="3" t="str">
        <f t="shared" si="23"/>
        <v>Commercial</v>
      </c>
      <c r="I1498" s="3" t="str">
        <f>IF(IFERROR(SEARCH("N/A",CID_DB[[#This Row],[ NSN ]]),-1)&lt;&gt;-1,"",LEFT(SUBSTITUTE(SUBSTITUTE(SUBSTITUTE(SUBSTITUTE(SUBSTITUTE(CID_DB[[#This Row],[ NSN ]],"-","")," ","")," ",""),"‐",""),"NA",""),13))</f>
        <v/>
      </c>
      <c r="J1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Merge SA|Merge SA|Merge Plugin Software Assurance Quote No: MD1005014|</v>
      </c>
    </row>
    <row r="1499" spans="1:10" x14ac:dyDescent="0.35">
      <c r="A1499" s="1" t="s">
        <v>3</v>
      </c>
      <c r="B1499" s="1" t="s">
        <v>2463</v>
      </c>
      <c r="C1499" s="1" t="s">
        <v>14265</v>
      </c>
      <c r="D1499" s="1" t="s">
        <v>14265</v>
      </c>
      <c r="E1499" s="1" t="s">
        <v>14281</v>
      </c>
      <c r="F1499" s="4" t="s">
        <v>3</v>
      </c>
      <c r="G1499" s="1" t="s">
        <v>8</v>
      </c>
      <c r="H1499" s="3" t="str">
        <f t="shared" si="23"/>
        <v>Commercial</v>
      </c>
      <c r="I1499" s="3" t="str">
        <f>IF(IFERROR(SEARCH("N/A",CID_DB[[#This Row],[ NSN ]]),-1)&lt;&gt;-1,"",LEFT(SUBSTITUTE(SUBSTITUTE(SUBSTITUTE(SUBSTITUTE(SUBSTITUTE(CID_DB[[#This Row],[ NSN ]],"-","")," ","")," ",""),"‐",""),"NA",""),13))</f>
        <v/>
      </c>
      <c r="J1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Simulation|Simulation|Simulation Toolkit Plugin 18.5 FR Quote No: MD1005014|</v>
      </c>
    </row>
    <row r="1500" spans="1:10" x14ac:dyDescent="0.35">
      <c r="A1500" s="1" t="s">
        <v>3</v>
      </c>
      <c r="B1500" s="1" t="s">
        <v>2463</v>
      </c>
      <c r="C1500" s="1" t="s">
        <v>14266</v>
      </c>
      <c r="D1500" s="1" t="s">
        <v>14266</v>
      </c>
      <c r="E1500" s="1" t="s">
        <v>14282</v>
      </c>
      <c r="F1500" s="4" t="s">
        <v>3</v>
      </c>
      <c r="G1500" s="1" t="s">
        <v>8</v>
      </c>
      <c r="H1500" s="3" t="str">
        <f t="shared" si="23"/>
        <v>Commercial</v>
      </c>
      <c r="I1500" s="3" t="str">
        <f>IF(IFERROR(SEARCH("N/A",CID_DB[[#This Row],[ NSN ]]),-1)&lt;&gt;-1,"",LEFT(SUBSTITUTE(SUBSTITUTE(SUBSTITUTE(SUBSTITUTE(SUBSTITUTE(CID_DB[[#This Row],[ NSN ]],"-","")," ","")," ",""),"‐",""),"NA",""),13))</f>
        <v/>
      </c>
      <c r="J1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Simulation SA|Simulation SA|Simulation Toolkit Plugin Software Assurance Quote No: MD1005014|</v>
      </c>
    </row>
    <row r="1501" spans="1:10" x14ac:dyDescent="0.35">
      <c r="A1501" s="1" t="s">
        <v>3</v>
      </c>
      <c r="B1501" s="1" t="s">
        <v>2463</v>
      </c>
      <c r="C1501" s="1" t="s">
        <v>14267</v>
      </c>
      <c r="D1501" s="1" t="s">
        <v>14267</v>
      </c>
      <c r="E1501" s="1" t="s">
        <v>14283</v>
      </c>
      <c r="F1501" s="4" t="s">
        <v>3</v>
      </c>
      <c r="G1501" s="1" t="s">
        <v>8</v>
      </c>
      <c r="H1501" s="3" t="str">
        <f t="shared" si="23"/>
        <v>Commercial</v>
      </c>
      <c r="I1501" s="3" t="str">
        <f>IF(IFERROR(SEARCH("N/A",CID_DB[[#This Row],[ NSN ]]),-1)&lt;&gt;-1,"",LEFT(SUBSTITUTE(SUBSTITUTE(SUBSTITUTE(SUBSTITUTE(SUBSTITUTE(CID_DB[[#This Row],[ NSN ]],"-","")," ","")," ",""),"‐",""),"NA",""),13))</f>
        <v/>
      </c>
      <c r="J1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TeamCloud|TeamCloud|TeamCloud 18.5 FR, Enterprise Quote No: MD1005014|</v>
      </c>
    </row>
    <row r="1502" spans="1:10" x14ac:dyDescent="0.35">
      <c r="A1502" s="1" t="s">
        <v>3</v>
      </c>
      <c r="B1502" s="1" t="s">
        <v>2463</v>
      </c>
      <c r="C1502" s="1" t="s">
        <v>14268</v>
      </c>
      <c r="D1502" s="1" t="s">
        <v>14268</v>
      </c>
      <c r="E1502" s="1" t="s">
        <v>14284</v>
      </c>
      <c r="F1502" s="4" t="s">
        <v>3</v>
      </c>
      <c r="G1502" s="1" t="s">
        <v>8</v>
      </c>
      <c r="H1502" s="3" t="str">
        <f t="shared" si="23"/>
        <v>Commercial</v>
      </c>
      <c r="I1502" s="3" t="str">
        <f>IF(IFERROR(SEARCH("N/A",CID_DB[[#This Row],[ NSN ]]),-1)&lt;&gt;-1,"",LEFT(SUBSTITUTE(SUBSTITUTE(SUBSTITUTE(SUBSTITUTE(SUBSTITUTE(CID_DB[[#This Row],[ NSN ]],"-","")," ","")," ",""),"‐",""),"NA",""),13))</f>
        <v/>
      </c>
      <c r="J1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TeamCloud SA|TeamCloud SA|TeamCloud Enteprise Software Assurance|</v>
      </c>
    </row>
    <row r="1503" spans="1:10" x14ac:dyDescent="0.35">
      <c r="A1503" s="1" t="s">
        <v>3</v>
      </c>
      <c r="B1503" s="1" t="s">
        <v>2463</v>
      </c>
      <c r="C1503" s="1" t="s">
        <v>2464</v>
      </c>
      <c r="D1503" s="1" t="s">
        <v>2464</v>
      </c>
      <c r="E1503" s="1" t="s">
        <v>2464</v>
      </c>
      <c r="F1503" s="4" t="s">
        <v>3</v>
      </c>
      <c r="G1503" s="1" t="s">
        <v>8</v>
      </c>
      <c r="H1503" s="3" t="str">
        <f t="shared" si="23"/>
        <v>Commercial</v>
      </c>
      <c r="I1503" s="3" t="str">
        <f>IF(IFERROR(SEARCH("N/A",CID_DB[[#This Row],[ NSN ]]),-1)&lt;&gt;-1,"",LEFT(SUBSTITUTE(SUBSTITUTE(SUBSTITUTE(SUBSTITUTE(SUBSTITUTE(CID_DB[[#This Row],[ NSN ]],"-","")," ","")," ",""),"‐",""),"NA",""),13))</f>
        <v/>
      </c>
      <c r="J1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MATLAB/Simulink Integration|MATLAB/Simulink Integration|MATLAB/Simulink Integration|</v>
      </c>
    </row>
    <row r="1504" spans="1:10" x14ac:dyDescent="0.35">
      <c r="A1504" s="1" t="s">
        <v>3</v>
      </c>
      <c r="B1504" s="1" t="s">
        <v>2463</v>
      </c>
      <c r="C1504" s="1" t="s">
        <v>14269</v>
      </c>
      <c r="D1504" s="1" t="s">
        <v>14269</v>
      </c>
      <c r="E1504" s="1" t="s">
        <v>14285</v>
      </c>
      <c r="F1504" s="4" t="s">
        <v>3</v>
      </c>
      <c r="G1504" s="1" t="s">
        <v>8</v>
      </c>
      <c r="H1504" s="3" t="str">
        <f t="shared" si="23"/>
        <v>Commercial</v>
      </c>
      <c r="I1504" s="3" t="str">
        <f>IF(IFERROR(SEARCH("N/A",CID_DB[[#This Row],[ NSN ]]),-1)&lt;&gt;-1,"",LEFT(SUBSTITUTE(SUBSTITUTE(SUBSTITUTE(SUBSTITUTE(SUBSTITUTE(CID_DB[[#This Row],[ NSN ]],"-","")," ","")," ",""),"‐",""),"NA",""),13))</f>
        <v/>
      </c>
      <c r="J1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Base|Base|2.0 Base Plugin Quote No. MD0212059|</v>
      </c>
    </row>
    <row r="1505" spans="1:10" x14ac:dyDescent="0.35">
      <c r="A1505" s="1" t="s">
        <v>3</v>
      </c>
      <c r="B1505" s="1" t="s">
        <v>2463</v>
      </c>
      <c r="C1505" s="1" t="s">
        <v>14270</v>
      </c>
      <c r="D1505" s="1" t="s">
        <v>14270</v>
      </c>
      <c r="E1505" s="1" t="s">
        <v>14286</v>
      </c>
      <c r="F1505" s="4" t="s">
        <v>3</v>
      </c>
      <c r="G1505" s="1" t="s">
        <v>8</v>
      </c>
      <c r="H1505" s="3" t="str">
        <f t="shared" si="23"/>
        <v>Commercial</v>
      </c>
      <c r="I1505" s="3" t="str">
        <f>IF(IFERROR(SEARCH("N/A",CID_DB[[#This Row],[ NSN ]]),-1)&lt;&gt;-1,"",LEFT(SUBSTITUTE(SUBSTITUTE(SUBSTITUTE(SUBSTITUTE(SUBSTITUTE(CID_DB[[#This Row],[ NSN ]],"-","")," ","")," ",""),"‐",""),"NA",""),13))</f>
        <v/>
      </c>
      <c r="J1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Base SA|Base SA|Base Plugin Software Assurance Quote No. MD0212059|</v>
      </c>
    </row>
    <row r="1506" spans="1:10" x14ac:dyDescent="0.35">
      <c r="A1506" s="1" t="s">
        <v>3</v>
      </c>
      <c r="B1506" s="1" t="s">
        <v>2463</v>
      </c>
      <c r="C1506" s="1" t="s">
        <v>3</v>
      </c>
      <c r="D1506" s="1" t="s">
        <v>3</v>
      </c>
      <c r="E1506" s="1" t="s">
        <v>14287</v>
      </c>
      <c r="F1506" s="4" t="s">
        <v>3</v>
      </c>
      <c r="G1506" s="1" t="s">
        <v>8</v>
      </c>
      <c r="H1506" s="3" t="str">
        <f t="shared" si="23"/>
        <v>Commercial</v>
      </c>
      <c r="I1506" s="3" t="str">
        <f>IF(IFERROR(SEARCH("N/A",CID_DB[[#This Row],[ NSN ]]),-1)&lt;&gt;-1,"",LEFT(SUBSTITUTE(SUBSTITUTE(SUBSTITUTE(SUBSTITUTE(SUBSTITUTE(CID_DB[[#This Row],[ NSN ]],"-","")," ","")," ",""),"‐",""),"NA",""),13))</f>
        <v/>
      </c>
      <c r="J1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 JIRA Interface Quote No. MD0212059|</v>
      </c>
    </row>
    <row r="1507" spans="1:10" x14ac:dyDescent="0.35">
      <c r="A1507" s="1" t="s">
        <v>3</v>
      </c>
      <c r="B1507" s="1" t="s">
        <v>2463</v>
      </c>
      <c r="C1507" s="1" t="s">
        <v>3</v>
      </c>
      <c r="D1507" s="1" t="s">
        <v>3</v>
      </c>
      <c r="E1507" s="1" t="s">
        <v>14626</v>
      </c>
      <c r="F1507" s="4" t="s">
        <v>3</v>
      </c>
      <c r="G1507" s="1" t="s">
        <v>8</v>
      </c>
      <c r="H1507" s="3" t="str">
        <f t="shared" si="23"/>
        <v>Commercial</v>
      </c>
      <c r="I1507" s="3" t="str">
        <f>IF(IFERROR(SEARCH("N/A",CID_DB[[#This Row],[ NSN ]]),-1)&lt;&gt;-1,"",LEFT(SUBSTITUTE(SUBSTITUTE(SUBSTITUTE(SUBSTITUTE(SUBSTITUTE(CID_DB[[#This Row],[ NSN ]],"-","")," ","")," ",""),"‐",""),"NA",""),13))</f>
        <v/>
      </c>
      <c r="J1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||Software Assurance Quote|</v>
      </c>
    </row>
    <row r="1508" spans="1:10" x14ac:dyDescent="0.35">
      <c r="A1508" s="1" t="s">
        <v>3</v>
      </c>
      <c r="B1508" s="1" t="s">
        <v>2463</v>
      </c>
      <c r="C1508" s="1" t="s">
        <v>14271</v>
      </c>
      <c r="D1508" s="1" t="s">
        <v>14271</v>
      </c>
      <c r="E1508" s="1" t="s">
        <v>14288</v>
      </c>
      <c r="F1508" s="4" t="s">
        <v>3</v>
      </c>
      <c r="G1508" s="1" t="s">
        <v>8</v>
      </c>
      <c r="H1508" s="3" t="str">
        <f t="shared" si="23"/>
        <v>Commercial</v>
      </c>
      <c r="I1508" s="3" t="str">
        <f>IF(IFERROR(SEARCH("N/A",CID_DB[[#This Row],[ NSN ]]),-1)&lt;&gt;-1,"",LEFT(SUBSTITUTE(SUBSTITUTE(SUBSTITUTE(SUBSTITUTE(SUBSTITUTE(CID_DB[[#This Row],[ NSN ]],"-","")," ","")," ",""),"‐",""),"NA",""),13))</f>
        <v/>
      </c>
      <c r="J1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Simulink|Simulink|2.0 Simulink Interface Quote No. MD0212059|</v>
      </c>
    </row>
    <row r="1509" spans="1:10" x14ac:dyDescent="0.35">
      <c r="A1509" s="1" t="s">
        <v>3</v>
      </c>
      <c r="B1509" s="1" t="s">
        <v>2463</v>
      </c>
      <c r="C1509" s="1" t="s">
        <v>14272</v>
      </c>
      <c r="D1509" s="1" t="s">
        <v>14272</v>
      </c>
      <c r="E1509" s="1" t="s">
        <v>14289</v>
      </c>
      <c r="F1509" s="4" t="s">
        <v>3</v>
      </c>
      <c r="G1509" s="1" t="s">
        <v>8</v>
      </c>
      <c r="H1509" s="3" t="str">
        <f t="shared" si="23"/>
        <v>Commercial</v>
      </c>
      <c r="I1509" s="3" t="str">
        <f>IF(IFERROR(SEARCH("N/A",CID_DB[[#This Row],[ NSN ]]),-1)&lt;&gt;-1,"",LEFT(SUBSTITUTE(SUBSTITUTE(SUBSTITUTE(SUBSTITUTE(SUBSTITUTE(CID_DB[[#This Row],[ NSN ]],"-","")," ","")," ",""),"‐",""),"NA",""),13))</f>
        <v/>
      </c>
      <c r="J1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Simulink SA|Simulink SA|Simulink Interface Software Assurance Quote No. MD0212059|</v>
      </c>
    </row>
    <row r="1510" spans="1:10" x14ac:dyDescent="0.35">
      <c r="A1510" s="1" t="s">
        <v>3</v>
      </c>
      <c r="B1510" s="1" t="s">
        <v>2463</v>
      </c>
      <c r="C1510" s="1" t="s">
        <v>14273</v>
      </c>
      <c r="D1510" s="1" t="s">
        <v>14273</v>
      </c>
      <c r="E1510" s="1" t="s">
        <v>14290</v>
      </c>
      <c r="F1510" s="4" t="s">
        <v>3</v>
      </c>
      <c r="G1510" s="1" t="s">
        <v>8</v>
      </c>
      <c r="H1510" s="3" t="str">
        <f t="shared" si="23"/>
        <v>Commercial</v>
      </c>
      <c r="I1510" s="3" t="str">
        <f>IF(IFERROR(SEARCH("N/A",CID_DB[[#This Row],[ NSN ]]),-1)&lt;&gt;-1,"",LEFT(SUBSTITUTE(SUBSTITUTE(SUBSTITUTE(SUBSTITUTE(SUBSTITUTE(CID_DB[[#This Row],[ NSN ]],"-","")," ","")," ",""),"‐",""),"NA",""),13))</f>
        <v/>
      </c>
      <c r="J1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Teamcenter|Teamcenter|2.0 Teamcenter Interface Quote No. MD0212059|</v>
      </c>
    </row>
    <row r="1511" spans="1:10" x14ac:dyDescent="0.35">
      <c r="A1511" s="1" t="s">
        <v>3</v>
      </c>
      <c r="B1511" s="1" t="s">
        <v>2463</v>
      </c>
      <c r="C1511" s="1" t="s">
        <v>14274</v>
      </c>
      <c r="D1511" s="1" t="s">
        <v>14274</v>
      </c>
      <c r="E1511" s="1" t="s">
        <v>14291</v>
      </c>
      <c r="F1511" s="4" t="s">
        <v>3</v>
      </c>
      <c r="G1511" s="1" t="s">
        <v>8</v>
      </c>
      <c r="H1511" s="3" t="str">
        <f t="shared" si="23"/>
        <v>Commercial</v>
      </c>
      <c r="I1511" s="3" t="str">
        <f>IF(IFERROR(SEARCH("N/A",CID_DB[[#This Row],[ NSN ]]),-1)&lt;&gt;-1,"",LEFT(SUBSTITUTE(SUBSTITUTE(SUBSTITUTE(SUBSTITUTE(SUBSTITUTE(CID_DB[[#This Row],[ NSN ]],"-","")," ","")," ",""),"‐",""),"NA",""),13))</f>
        <v/>
      </c>
      <c r="J1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Teamcenter SA|Teamcenter SA|Teamcenter Interface Software Assurance Quote No. MD0212059|</v>
      </c>
    </row>
    <row r="1512" spans="1:10" x14ac:dyDescent="0.35">
      <c r="A1512" s="1" t="s">
        <v>3</v>
      </c>
      <c r="B1512" s="1" t="s">
        <v>2465</v>
      </c>
      <c r="C1512" s="1" t="s">
        <v>2466</v>
      </c>
      <c r="D1512" s="1" t="s">
        <v>2467</v>
      </c>
      <c r="E1512" s="1" t="s">
        <v>2468</v>
      </c>
      <c r="F1512" s="4" t="s">
        <v>3</v>
      </c>
      <c r="G1512" s="1" t="s">
        <v>8</v>
      </c>
      <c r="H1512" s="3" t="str">
        <f t="shared" si="23"/>
        <v>Commercial</v>
      </c>
      <c r="I1512" s="3" t="str">
        <f>IF(IFERROR(SEARCH("N/A",CID_DB[[#This Row],[ NSN ]]),-1)&lt;&gt;-1,"",LEFT(SUBSTITUTE(SUBSTITUTE(SUBSTITUTE(SUBSTITUTE(SUBSTITUTE(CID_DB[[#This Row],[ NSN ]],"-","")," ","")," ",""),"‐",""),"NA",""),13))</f>
        <v/>
      </c>
      <c r="J1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3990014422751|SB9119S|Container RollOut Platform|</v>
      </c>
    </row>
    <row r="1513" spans="1:10" x14ac:dyDescent="0.35">
      <c r="A1513" s="1" t="s">
        <v>3</v>
      </c>
      <c r="B1513" s="1" t="s">
        <v>2465</v>
      </c>
      <c r="C1513" s="1" t="s">
        <v>2469</v>
      </c>
      <c r="D1513" s="1" t="s">
        <v>2469</v>
      </c>
      <c r="E1513" s="1" t="s">
        <v>2470</v>
      </c>
      <c r="F1513" s="4" t="s">
        <v>3</v>
      </c>
      <c r="G1513" s="1" t="s">
        <v>103</v>
      </c>
      <c r="H1513" s="3" t="str">
        <f t="shared" si="23"/>
        <v>Other Than Commercial</v>
      </c>
      <c r="I1513" s="3" t="str">
        <f>IF(IFERROR(SEARCH("N/A",CID_DB[[#This Row],[ NSN ]]),-1)&lt;&gt;-1,"",LEFT(SUBSTITUTE(SUBSTITUTE(SUBSTITUTE(SUBSTITUTE(SUBSTITUTE(CID_DB[[#This Row],[ NSN ]],"-","")," ","")," ",""),"‐",""),"NA",""),13))</f>
        <v/>
      </c>
      <c r="J1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ALH215170001|ALH215170001|Eoc Trailer Support System|</v>
      </c>
    </row>
    <row r="1514" spans="1:10" x14ac:dyDescent="0.35">
      <c r="A1514" s="1" t="s">
        <v>3</v>
      </c>
      <c r="B1514" s="1" t="s">
        <v>2465</v>
      </c>
      <c r="C1514" s="1" t="s">
        <v>2471</v>
      </c>
      <c r="D1514" s="1" t="s">
        <v>2471</v>
      </c>
      <c r="E1514" s="1" t="s">
        <v>2472</v>
      </c>
      <c r="F1514" s="4" t="s">
        <v>3</v>
      </c>
      <c r="G1514" s="1" t="s">
        <v>103</v>
      </c>
      <c r="H1514" s="3" t="str">
        <f t="shared" si="23"/>
        <v>Other Than Commercial</v>
      </c>
      <c r="I1514" s="3" t="str">
        <f>IF(IFERROR(SEARCH("N/A",CID_DB[[#This Row],[ NSN ]]),-1)&lt;&gt;-1,"",LEFT(SUBSTITUTE(SUBSTITUTE(SUBSTITUTE(SUBSTITUTE(SUBSTITUTE(CID_DB[[#This Row],[ NSN ]],"-","")," ","")," ",""),"‐",""),"NA",""),13))</f>
        <v/>
      </c>
      <c r="J1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ALH215172001|ALH215172001|Trailer Mechanical Assembly|</v>
      </c>
    </row>
    <row r="1515" spans="1:10" x14ac:dyDescent="0.35">
      <c r="A1515" s="1" t="s">
        <v>3</v>
      </c>
      <c r="B1515" s="1" t="s">
        <v>2465</v>
      </c>
      <c r="C1515" s="1">
        <v>8750137</v>
      </c>
      <c r="D1515" s="1">
        <v>8750137</v>
      </c>
      <c r="E1515" s="1" t="s">
        <v>2473</v>
      </c>
      <c r="F1515" s="4" t="s">
        <v>2474</v>
      </c>
      <c r="G1515" s="1" t="s">
        <v>8</v>
      </c>
      <c r="H1515" s="3" t="str">
        <f t="shared" si="23"/>
        <v>Commercial</v>
      </c>
      <c r="I1515" s="3" t="str">
        <f>IF(IFERROR(SEARCH("N/A",CID_DB[[#This Row],[ NSN ]]),-1)&lt;&gt;-1,"",LEFT(SUBSTITUTE(SUBSTITUTE(SUBSTITUTE(SUBSTITUTE(SUBSTITUTE(CID_DB[[#This Row],[ NSN ]],"-","")," ","")," ",""),"‐",""),"NA",""),13))</f>
        <v>2330012073533</v>
      </c>
      <c r="J1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8750137|8750137|Xm1061e1 Flat Bed Trailer|2330012073533</v>
      </c>
    </row>
    <row r="1516" spans="1:10" x14ac:dyDescent="0.35">
      <c r="A1516" s="1" t="s">
        <v>3</v>
      </c>
      <c r="B1516" s="1" t="s">
        <v>2475</v>
      </c>
      <c r="C1516" s="1" t="s">
        <v>2476</v>
      </c>
      <c r="D1516" s="1" t="s">
        <v>2476</v>
      </c>
      <c r="E1516" s="1" t="s">
        <v>2477</v>
      </c>
      <c r="F1516" s="4" t="s">
        <v>3</v>
      </c>
      <c r="G1516" s="1" t="s">
        <v>8</v>
      </c>
      <c r="H1516" s="3" t="str">
        <f t="shared" si="23"/>
        <v>Commercial</v>
      </c>
      <c r="I1516" s="3" t="str">
        <f>IF(IFERROR(SEARCH("N/A",CID_DB[[#This Row],[ NSN ]]),-1)&lt;&gt;-1,"",LEFT(SUBSTITUTE(SUBSTITUTE(SUBSTITUTE(SUBSTITUTE(SUBSTITUTE(CID_DB[[#This Row],[ NSN ]],"-","")," ","")," ",""),"‐",""),"NA",""),13))</f>
        <v/>
      </c>
      <c r="J1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205047300|205047300|Hinge Bracket|</v>
      </c>
    </row>
    <row r="1517" spans="1:10" x14ac:dyDescent="0.35">
      <c r="A1517" s="1" t="s">
        <v>3</v>
      </c>
      <c r="B1517" s="1" t="s">
        <v>2475</v>
      </c>
      <c r="C1517" s="1" t="s">
        <v>2478</v>
      </c>
      <c r="D1517" s="1" t="s">
        <v>2478</v>
      </c>
      <c r="E1517" s="1" t="s">
        <v>2479</v>
      </c>
      <c r="F1517" s="4" t="s">
        <v>3</v>
      </c>
      <c r="G1517" s="1" t="s">
        <v>8</v>
      </c>
      <c r="H1517" s="3" t="str">
        <f t="shared" si="23"/>
        <v>Commercial</v>
      </c>
      <c r="I1517" s="3" t="str">
        <f>IF(IFERROR(SEARCH("N/A",CID_DB[[#This Row],[ NSN ]]),-1)&lt;&gt;-1,"",LEFT(SUBSTITUTE(SUBSTITUTE(SUBSTITUTE(SUBSTITUTE(SUBSTITUTE(CID_DB[[#This Row],[ NSN ]],"-","")," ","")," ",""),"‐",""),"NA",""),13))</f>
        <v/>
      </c>
      <c r="J1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MILPWRHI|MILPWRHI|DC Power Supply|</v>
      </c>
    </row>
    <row r="1518" spans="1:10" x14ac:dyDescent="0.35">
      <c r="A1518" s="1" t="s">
        <v>3</v>
      </c>
      <c r="B1518" s="1" t="s">
        <v>2475</v>
      </c>
      <c r="C1518" s="1" t="s">
        <v>2480</v>
      </c>
      <c r="D1518" s="1" t="s">
        <v>2480</v>
      </c>
      <c r="E1518" s="1" t="s">
        <v>2481</v>
      </c>
      <c r="F1518" s="4" t="s">
        <v>3</v>
      </c>
      <c r="G1518" s="1" t="s">
        <v>8</v>
      </c>
      <c r="H1518" s="3" t="str">
        <f t="shared" si="23"/>
        <v>Commercial</v>
      </c>
      <c r="I1518" s="3" t="str">
        <f>IF(IFERROR(SEARCH("N/A",CID_DB[[#This Row],[ NSN ]]),-1)&lt;&gt;-1,"",LEFT(SUBSTITUTE(SUBSTITUTE(SUBSTITUTE(SUBSTITUTE(SUBSTITUTE(CID_DB[[#This Row],[ NSN ]],"-","")," ","")," ",""),"‐",""),"NA",""),13))</f>
        <v/>
      </c>
      <c r="J1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MILVIC155V|MILVIC155V|DCDC Power Supply|</v>
      </c>
    </row>
    <row r="1519" spans="1:10" x14ac:dyDescent="0.35">
      <c r="A1519" s="1" t="s">
        <v>3</v>
      </c>
      <c r="B1519" s="1" t="s">
        <v>2475</v>
      </c>
      <c r="C1519" s="1" t="s">
        <v>2482</v>
      </c>
      <c r="D1519" s="1" t="s">
        <v>2482</v>
      </c>
      <c r="E1519" s="1" t="s">
        <v>2483</v>
      </c>
      <c r="F1519" s="4" t="s">
        <v>3</v>
      </c>
      <c r="G1519" s="1" t="s">
        <v>8</v>
      </c>
      <c r="H1519" s="3" t="str">
        <f t="shared" si="23"/>
        <v>Commercial</v>
      </c>
      <c r="I1519" s="3" t="str">
        <f>IF(IFERROR(SEARCH("N/A",CID_DB[[#This Row],[ NSN ]]),-1)&lt;&gt;-1,"",LEFT(SUBSTITUTE(SUBSTITUTE(SUBSTITUTE(SUBSTITUTE(SUBSTITUTE(CID_DB[[#This Row],[ NSN ]],"-","")," ","")," ",""),"‐",""),"NA",""),13))</f>
        <v/>
      </c>
      <c r="J1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PG1500UPSBM|PG1500UPSBM|UPS Battery Module|</v>
      </c>
    </row>
    <row r="1520" spans="1:10" x14ac:dyDescent="0.35">
      <c r="A1520" s="1" t="s">
        <v>3</v>
      </c>
      <c r="B1520" s="1" t="s">
        <v>2475</v>
      </c>
      <c r="C1520" s="1" t="s">
        <v>2484</v>
      </c>
      <c r="D1520" s="1" t="s">
        <v>2484</v>
      </c>
      <c r="E1520" s="1" t="s">
        <v>2485</v>
      </c>
      <c r="F1520" s="4" t="s">
        <v>3</v>
      </c>
      <c r="G1520" s="1" t="s">
        <v>8</v>
      </c>
      <c r="H1520" s="3" t="str">
        <f t="shared" si="23"/>
        <v>Commercial</v>
      </c>
      <c r="I1520" s="3" t="str">
        <f>IF(IFERROR(SEARCH("N/A",CID_DB[[#This Row],[ NSN ]]),-1)&lt;&gt;-1,"",LEFT(SUBSTITUTE(SUBSTITUTE(SUBSTITUTE(SUBSTITUTE(SUBSTITUTE(CID_DB[[#This Row],[ NSN ]],"-","")," ","")," ",""),"‐",""),"NA",""),13))</f>
        <v/>
      </c>
      <c r="J1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PG1500UPSV3|PG1500UPSV3|1U 1500VA Tactical UPS|</v>
      </c>
    </row>
    <row r="1521" spans="1:10" x14ac:dyDescent="0.35">
      <c r="A1521" s="1" t="s">
        <v>3</v>
      </c>
      <c r="B1521" s="1" t="s">
        <v>2475</v>
      </c>
      <c r="C1521" s="1" t="s">
        <v>2486</v>
      </c>
      <c r="D1521" s="1" t="s">
        <v>2486</v>
      </c>
      <c r="E1521" s="1" t="s">
        <v>2487</v>
      </c>
      <c r="F1521" s="4" t="s">
        <v>3</v>
      </c>
      <c r="G1521" s="1" t="s">
        <v>8</v>
      </c>
      <c r="H1521" s="3" t="str">
        <f t="shared" si="23"/>
        <v>Commercial</v>
      </c>
      <c r="I1521" s="3" t="str">
        <f>IF(IFERROR(SEARCH("N/A",CID_DB[[#This Row],[ NSN ]]),-1)&lt;&gt;-1,"",LEFT(SUBSTITUTE(SUBSTITUTE(SUBSTITUTE(SUBSTITUTE(SUBSTITUTE(CID_DB[[#This Row],[ NSN ]],"-","")," ","")," ",""),"‐",""),"NA",""),13))</f>
        <v/>
      </c>
      <c r="J1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PG3000UPSRSD|PG3000UPSRSD|2U AC Uninterruptible Power Supply (UPS)|</v>
      </c>
    </row>
    <row r="1522" spans="1:10" x14ac:dyDescent="0.35">
      <c r="A1522" s="1" t="s">
        <v>3</v>
      </c>
      <c r="B1522" s="1" t="s">
        <v>2488</v>
      </c>
      <c r="C1522" s="1" t="s">
        <v>2489</v>
      </c>
      <c r="D1522" s="1" t="s">
        <v>2489</v>
      </c>
      <c r="E1522" s="1" t="s">
        <v>2490</v>
      </c>
      <c r="F1522" s="4" t="s">
        <v>3</v>
      </c>
      <c r="G1522" s="1" t="s">
        <v>103</v>
      </c>
      <c r="H1522" s="3" t="str">
        <f t="shared" si="23"/>
        <v>Other Than Commercial</v>
      </c>
      <c r="I1522" s="3" t="str">
        <f>IF(IFERROR(SEARCH("N/A",CID_DB[[#This Row],[ NSN ]]),-1)&lt;&gt;-1,"",LEFT(SUBSTITUTE(SUBSTITUTE(SUBSTITUTE(SUBSTITUTE(SUBSTITUTE(CID_DB[[#This Row],[ NSN ]],"-","")," ","")," ",""),"‐",""),"NA",""),13))</f>
        <v/>
      </c>
      <c r="J1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3UIAMDNNNFCCADSI|3UIAMDNNNFCCADSI|3RU CPCI ADSI, Conformal Coated|</v>
      </c>
    </row>
    <row r="1523" spans="1:10" x14ac:dyDescent="0.35">
      <c r="A1523" s="1" t="s">
        <v>3</v>
      </c>
      <c r="B1523" s="1" t="s">
        <v>2491</v>
      </c>
      <c r="C1523" s="1" t="s">
        <v>2492</v>
      </c>
      <c r="D1523" s="1" t="s">
        <v>3</v>
      </c>
      <c r="E1523" s="1" t="s">
        <v>2493</v>
      </c>
      <c r="F1523" s="4" t="s">
        <v>3</v>
      </c>
      <c r="G1523" s="1" t="s">
        <v>8</v>
      </c>
      <c r="H1523" s="3" t="str">
        <f t="shared" si="23"/>
        <v>Commercial</v>
      </c>
      <c r="I1523" s="3" t="str">
        <f>IF(IFERROR(SEARCH("N/A",CID_DB[[#This Row],[ NSN ]]),-1)&lt;&gt;-1,"",LEFT(SUBSTITUTE(SUBSTITUTE(SUBSTITUTE(SUBSTITUTE(SUBSTITUTE(CID_DB[[#This Row],[ NSN ]],"-","")," ","")," ",""),"‐",""),"NA",""),13))</f>
        <v/>
      </c>
      <c r="J1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ALH210931001||Time Server Configurartion Variant|</v>
      </c>
    </row>
    <row r="1524" spans="1:10" x14ac:dyDescent="0.35">
      <c r="A1524" s="1" t="s">
        <v>3</v>
      </c>
      <c r="B1524" s="1" t="s">
        <v>2491</v>
      </c>
      <c r="C1524" s="1" t="s">
        <v>2492</v>
      </c>
      <c r="D1524" s="1" t="s">
        <v>2494</v>
      </c>
      <c r="E1524" s="1" t="s">
        <v>2495</v>
      </c>
      <c r="F1524" s="4" t="s">
        <v>3</v>
      </c>
      <c r="G1524" s="1" t="s">
        <v>8</v>
      </c>
      <c r="H1524" s="3" t="str">
        <f t="shared" si="23"/>
        <v>Commercial</v>
      </c>
      <c r="I1524" s="3" t="str">
        <f>IF(IFERROR(SEARCH("N/A",CID_DB[[#This Row],[ NSN ]]),-1)&lt;&gt;-1,"",LEFT(SUBSTITUTE(SUBSTITUTE(SUBSTITUTE(SUBSTITUTE(SUBSTITUTE(CID_DB[[#This Row],[ NSN ]],"-","")," ","")," ",""),"‐",""),"NA",""),13))</f>
        <v/>
      </c>
      <c r="J1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ALH210931001|8225S|Antenna Datasheet|</v>
      </c>
    </row>
    <row r="1525" spans="1:10" x14ac:dyDescent="0.35">
      <c r="A1525" s="1" t="s">
        <v>3</v>
      </c>
      <c r="B1525" s="1" t="s">
        <v>2491</v>
      </c>
      <c r="C1525" s="1" t="s">
        <v>2496</v>
      </c>
      <c r="D1525" s="1" t="s">
        <v>2497</v>
      </c>
      <c r="E1525" s="1" t="s">
        <v>2498</v>
      </c>
      <c r="F1525" s="4" t="s">
        <v>3</v>
      </c>
      <c r="G1525" s="1" t="s">
        <v>8</v>
      </c>
      <c r="H1525" s="3" t="str">
        <f t="shared" si="23"/>
        <v>Commercial</v>
      </c>
      <c r="I1525" s="3" t="str">
        <f>IF(IFERROR(SEARCH("N/A",CID_DB[[#This Row],[ NSN ]]),-1)&lt;&gt;-1,"",LEFT(SUBSTITUTE(SUBSTITUTE(SUBSTITUTE(SUBSTITUTE(SUBSTITUTE(CID_DB[[#This Row],[ NSN ]],"-","")," ","")," ",""),"‐",""),"NA",""),13))</f>
        <v/>
      </c>
      <c r="J1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ALH210931003|120406|Gigabit Ethernet|</v>
      </c>
    </row>
    <row r="1526" spans="1:10" x14ac:dyDescent="0.35">
      <c r="A1526" s="1" t="s">
        <v>3</v>
      </c>
      <c r="B1526" s="1" t="s">
        <v>2491</v>
      </c>
      <c r="C1526" s="1" t="s">
        <v>2499</v>
      </c>
      <c r="D1526" s="1" t="s">
        <v>2494</v>
      </c>
      <c r="E1526" s="1" t="s">
        <v>2495</v>
      </c>
      <c r="F1526" s="4" t="s">
        <v>3</v>
      </c>
      <c r="G1526" s="1" t="s">
        <v>8</v>
      </c>
      <c r="H1526" s="3" t="str">
        <f t="shared" si="23"/>
        <v>Commercial</v>
      </c>
      <c r="I1526" s="3" t="str">
        <f>IF(IFERROR(SEARCH("N/A",CID_DB[[#This Row],[ NSN ]]),-1)&lt;&gt;-1,"",LEFT(SUBSTITUTE(SUBSTITUTE(SUBSTITUTE(SUBSTITUTE(SUBSTITUTE(CID_DB[[#This Row],[ NSN ]],"-","")," ","")," ",""),"‐",""),"NA",""),13))</f>
        <v/>
      </c>
      <c r="J1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ALH210931007|8225S|Antenna Datasheet|</v>
      </c>
    </row>
    <row r="1527" spans="1:10" x14ac:dyDescent="0.35">
      <c r="A1527" s="1" t="s">
        <v>3</v>
      </c>
      <c r="B1527" s="1" t="s">
        <v>2491</v>
      </c>
      <c r="C1527" s="1" t="s">
        <v>2500</v>
      </c>
      <c r="D1527" s="1" t="s">
        <v>2500</v>
      </c>
      <c r="E1527" s="1" t="s">
        <v>2501</v>
      </c>
      <c r="F1527" s="4" t="s">
        <v>3</v>
      </c>
      <c r="G1527" s="1" t="s">
        <v>8</v>
      </c>
      <c r="H1527" s="3" t="str">
        <f t="shared" si="23"/>
        <v>Commercial</v>
      </c>
      <c r="I1527" s="3" t="str">
        <f>IF(IFERROR(SEARCH("N/A",CID_DB[[#This Row],[ NSN ]]),-1)&lt;&gt;-1,"",LEFT(SUBSTITUTE(SUBSTITUTE(SUBSTITUTE(SUBSTITUTE(SUBSTITUTE(CID_DB[[#This Row],[ NSN ]],"-","")," ","")," ",""),"‐",""),"NA",""),13))</f>
        <v/>
      </c>
      <c r="J1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120418|120418|SecureSync Option Card|</v>
      </c>
    </row>
    <row r="1528" spans="1:10" x14ac:dyDescent="0.35">
      <c r="A1528" s="1" t="s">
        <v>3</v>
      </c>
      <c r="B1528" s="1" t="s">
        <v>2491</v>
      </c>
      <c r="C1528" s="1" t="s">
        <v>2502</v>
      </c>
      <c r="D1528" s="1" t="s">
        <v>2503</v>
      </c>
      <c r="E1528" s="1" t="s">
        <v>2504</v>
      </c>
      <c r="F1528" s="4" t="s">
        <v>3</v>
      </c>
      <c r="G1528" s="1" t="s">
        <v>8</v>
      </c>
      <c r="H1528" s="3" t="str">
        <f t="shared" si="23"/>
        <v>Commercial</v>
      </c>
      <c r="I1528" s="3" t="str">
        <f>IF(IFERROR(SEARCH("N/A",CID_DB[[#This Row],[ NSN ]]),-1)&lt;&gt;-1,"",LEFT(SUBSTITUTE(SUBSTITUTE(SUBSTITUTE(SUBSTITUTE(SUBSTITUTE(CID_DB[[#This Row],[ NSN ]],"-","")," ","")," ",""),"‐",""),"NA",""),13))</f>
        <v/>
      </c>
      <c r="J1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196812001|1200017|SecureSync Time &amp; Frequency Server Variant|</v>
      </c>
    </row>
    <row r="1529" spans="1:10" x14ac:dyDescent="0.35">
      <c r="A1529" s="1" t="s">
        <v>3</v>
      </c>
      <c r="B1529" s="1" t="s">
        <v>2505</v>
      </c>
      <c r="C1529" s="1" t="s">
        <v>2502</v>
      </c>
      <c r="D1529" s="1" t="s">
        <v>2497</v>
      </c>
      <c r="E1529" s="1" t="s">
        <v>2498</v>
      </c>
      <c r="F1529" s="4" t="s">
        <v>3</v>
      </c>
      <c r="G1529" s="1" t="s">
        <v>8</v>
      </c>
      <c r="H1529" s="3" t="str">
        <f t="shared" si="23"/>
        <v>Commercial</v>
      </c>
      <c r="I1529" s="3" t="str">
        <f>IF(IFERROR(SEARCH("N/A",CID_DB[[#This Row],[ NSN ]]),-1)&lt;&gt;-1,"",LEFT(SUBSTITUTE(SUBSTITUTE(SUBSTITUTE(SUBSTITUTE(SUBSTITUTE(CID_DB[[#This Row],[ NSN ]],"-","")," ","")," ",""),"‐",""),"NA",""),13))</f>
        <v/>
      </c>
      <c r="J1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196812001|120406|Gigabit Ethernet|</v>
      </c>
    </row>
    <row r="1530" spans="1:10" x14ac:dyDescent="0.35">
      <c r="A1530" s="1" t="s">
        <v>3</v>
      </c>
      <c r="B1530" s="1" t="s">
        <v>2505</v>
      </c>
      <c r="C1530" s="1" t="s">
        <v>14219</v>
      </c>
      <c r="D1530" s="1" t="s">
        <v>14219</v>
      </c>
      <c r="E1530" s="1" t="s">
        <v>2506</v>
      </c>
      <c r="F1530" s="4" t="s">
        <v>102</v>
      </c>
      <c r="G1530" s="1" t="s">
        <v>8</v>
      </c>
      <c r="H1530" s="3" t="str">
        <f t="shared" si="23"/>
        <v>Commercial</v>
      </c>
      <c r="I1530" s="3" t="str">
        <f>IF(IFERROR(SEARCH("N/A",CID_DB[[#This Row],[ NSN ]]),-1)&lt;&gt;-1,"",LEFT(SUBSTITUTE(SUBSTITUTE(SUBSTITUTE(SUBSTITUTE(SUBSTITUTE(CID_DB[[#This Row],[ NSN ]],"-","")," ","")," ",""),"‐",""),"NA",""),13))</f>
        <v/>
      </c>
      <c r="J1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TEX MAIN SFP+|TEX MAIN SFP+|server rack|</v>
      </c>
    </row>
    <row r="1531" spans="1:10" x14ac:dyDescent="0.35">
      <c r="A1531" s="1" t="s">
        <v>3</v>
      </c>
      <c r="B1531" s="1" t="s">
        <v>2505</v>
      </c>
      <c r="C1531" s="1" t="s">
        <v>14220</v>
      </c>
      <c r="D1531" s="1" t="s">
        <v>14220</v>
      </c>
      <c r="E1531" s="1" t="s">
        <v>2506</v>
      </c>
      <c r="F1531" s="4" t="s">
        <v>102</v>
      </c>
      <c r="G1531" s="1" t="s">
        <v>8</v>
      </c>
      <c r="H1531" s="3" t="str">
        <f t="shared" si="23"/>
        <v>Commercial</v>
      </c>
      <c r="I1531" s="3" t="str">
        <f>IF(IFERROR(SEARCH("N/A",CID_DB[[#This Row],[ NSN ]]),-1)&lt;&gt;-1,"",LEFT(SUBSTITUTE(SUBSTITUTE(SUBSTITUTE(SUBSTITUTE(SUBSTITUTE(CID_DB[[#This Row],[ NSN ]],"-","")," ","")," ",""),"‐",""),"NA",""),13))</f>
        <v/>
      </c>
      <c r="J1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SIMNODES|SIMNODES|server rack|</v>
      </c>
    </row>
    <row r="1532" spans="1:10" x14ac:dyDescent="0.35">
      <c r="A1532" s="1" t="s">
        <v>3</v>
      </c>
      <c r="B1532" s="1" t="s">
        <v>2505</v>
      </c>
      <c r="C1532" s="1" t="s">
        <v>2507</v>
      </c>
      <c r="D1532" s="1" t="s">
        <v>2507</v>
      </c>
      <c r="E1532" s="1" t="s">
        <v>2506</v>
      </c>
      <c r="F1532" s="4" t="s">
        <v>102</v>
      </c>
      <c r="G1532" s="1" t="s">
        <v>8</v>
      </c>
      <c r="H1532" s="3" t="str">
        <f t="shared" si="23"/>
        <v>Commercial</v>
      </c>
      <c r="I1532" s="3" t="str">
        <f>IF(IFERROR(SEARCH("N/A",CID_DB[[#This Row],[ NSN ]]),-1)&lt;&gt;-1,"",LEFT(SUBSTITUTE(SUBSTITUTE(SUBSTITUTE(SUBSTITUTE(SUBSTITUTE(CID_DB[[#This Row],[ NSN ]],"-","")," ","")," ",""),"‐",""),"NA",""),13))</f>
        <v/>
      </c>
      <c r="J1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MMRACKMOUNTSERVER|MMRACKMOUNTSERVER|server rack|</v>
      </c>
    </row>
    <row r="1533" spans="1:10" x14ac:dyDescent="0.35">
      <c r="A1533" s="1" t="s">
        <v>3</v>
      </c>
      <c r="B1533" s="1" t="s">
        <v>2505</v>
      </c>
      <c r="C1533" s="1" t="s">
        <v>2508</v>
      </c>
      <c r="D1533" s="1" t="s">
        <v>2508</v>
      </c>
      <c r="E1533" s="1" t="s">
        <v>2509</v>
      </c>
      <c r="F1533" s="4" t="s">
        <v>102</v>
      </c>
      <c r="G1533" s="1" t="s">
        <v>8</v>
      </c>
      <c r="H1533" s="3" t="str">
        <f t="shared" si="23"/>
        <v>Commercial</v>
      </c>
      <c r="I1533" s="3" t="str">
        <f>IF(IFERROR(SEARCH("N/A",CID_DB[[#This Row],[ NSN ]]),-1)&lt;&gt;-1,"",LEFT(SUBSTITUTE(SUBSTITUTE(SUBSTITUTE(SUBSTITUTE(SUBSTITUTE(CID_DB[[#This Row],[ NSN ]],"-","")," ","")," ",""),"‐",""),"NA",""),13))</f>
        <v/>
      </c>
      <c r="J1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ICEWORKSTATION|ICEWORKSTATION|workstation|</v>
      </c>
    </row>
    <row r="1534" spans="1:10" x14ac:dyDescent="0.35">
      <c r="A1534" s="1" t="s">
        <v>3</v>
      </c>
      <c r="B1534" s="1" t="s">
        <v>2505</v>
      </c>
      <c r="C1534" s="1" t="s">
        <v>2510</v>
      </c>
      <c r="D1534" s="1" t="s">
        <v>2510</v>
      </c>
      <c r="E1534" s="1" t="s">
        <v>2509</v>
      </c>
      <c r="F1534" s="4" t="s">
        <v>102</v>
      </c>
      <c r="G1534" s="1" t="s">
        <v>8</v>
      </c>
      <c r="H1534" s="3" t="str">
        <f t="shared" si="23"/>
        <v>Commercial</v>
      </c>
      <c r="I1534" s="3" t="str">
        <f>IF(IFERROR(SEARCH("N/A",CID_DB[[#This Row],[ NSN ]]),-1)&lt;&gt;-1,"",LEFT(SUBSTITUTE(SUBSTITUTE(SUBSTITUTE(SUBSTITUTE(SUBSTITUTE(CID_DB[[#This Row],[ NSN ]],"-","")," ","")," ",""),"‐",""),"NA",""),13))</f>
        <v/>
      </c>
      <c r="J1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DEVWORKSTATION|DEVWORKSTATION|workstation|</v>
      </c>
    </row>
    <row r="1535" spans="1:10" x14ac:dyDescent="0.35">
      <c r="A1535" s="1" t="s">
        <v>3</v>
      </c>
      <c r="B1535" s="1" t="s">
        <v>2505</v>
      </c>
      <c r="C1535" s="1" t="s">
        <v>2511</v>
      </c>
      <c r="D1535" s="1" t="s">
        <v>2511</v>
      </c>
      <c r="E1535" s="1" t="s">
        <v>2506</v>
      </c>
      <c r="F1535" s="4" t="s">
        <v>102</v>
      </c>
      <c r="G1535" s="1" t="s">
        <v>8</v>
      </c>
      <c r="H1535" s="3" t="str">
        <f t="shared" si="23"/>
        <v>Commercial</v>
      </c>
      <c r="I1535" s="3" t="str">
        <f>IF(IFERROR(SEARCH("N/A",CID_DB[[#This Row],[ NSN ]]),-1)&lt;&gt;-1,"",LEFT(SUBSTITUTE(SUBSTITUTE(SUBSTITUTE(SUBSTITUTE(SUBSTITUTE(CID_DB[[#This Row],[ NSN ]],"-","")," ","")," ",""),"‐",""),"NA",""),13))</f>
        <v/>
      </c>
      <c r="J1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CLONINGMASTERSYSTEM|CLONINGMASTERSYSTEM|server rack|</v>
      </c>
    </row>
    <row r="1536" spans="1:10" x14ac:dyDescent="0.35">
      <c r="A1536" s="1" t="s">
        <v>3</v>
      </c>
      <c r="B1536" s="1" t="s">
        <v>2505</v>
      </c>
      <c r="C1536" s="1" t="s">
        <v>14221</v>
      </c>
      <c r="D1536" s="1" t="s">
        <v>14221</v>
      </c>
      <c r="E1536" s="1" t="s">
        <v>2509</v>
      </c>
      <c r="F1536" s="4" t="s">
        <v>102</v>
      </c>
      <c r="G1536" s="1" t="s">
        <v>8</v>
      </c>
      <c r="H1536" s="3" t="str">
        <f t="shared" si="23"/>
        <v>Commercial</v>
      </c>
      <c r="I1536" s="3" t="str">
        <f>IF(IFERROR(SEARCH("N/A",CID_DB[[#This Row],[ NSN ]]),-1)&lt;&gt;-1,"",LEFT(SUBSTITUTE(SUBSTITUTE(SUBSTITUTE(SUBSTITUTE(SUBSTITUTE(CID_DB[[#This Row],[ NSN ]],"-","")," ","")," ",""),"‐",""),"NA",""),13))</f>
        <v/>
      </c>
      <c r="J1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ISALWORKSTATION|ISALWORKSTATION|workstation|</v>
      </c>
    </row>
    <row r="1537" spans="1:10" x14ac:dyDescent="0.35">
      <c r="A1537" s="1" t="s">
        <v>3</v>
      </c>
      <c r="B1537" s="1" t="s">
        <v>2512</v>
      </c>
      <c r="C1537" s="1" t="s">
        <v>2513</v>
      </c>
      <c r="D1537" s="1" t="s">
        <v>2513</v>
      </c>
      <c r="E1537" s="1" t="s">
        <v>2514</v>
      </c>
      <c r="F1537" s="4" t="s">
        <v>102</v>
      </c>
      <c r="G1537" s="1" t="s">
        <v>103</v>
      </c>
      <c r="H1537" s="3" t="str">
        <f t="shared" si="23"/>
        <v>Other Than Commercial</v>
      </c>
      <c r="I1537" s="3" t="str">
        <f>IF(IFERROR(SEARCH("N/A",CID_DB[[#This Row],[ NSN ]]),-1)&lt;&gt;-1,"",LEFT(SUBSTITUTE(SUBSTITUTE(SUBSTITUTE(SUBSTITUTE(SUBSTITUTE(CID_DB[[#This Row],[ NSN ]],"-","")," ","")," ",""),"‐",""),"NA",""),13))</f>
        <v/>
      </c>
      <c r="J1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89920850003|89920850003|RTI Connext DDS Secure, Developer Subscription|</v>
      </c>
    </row>
    <row r="1538" spans="1:10" x14ac:dyDescent="0.35">
      <c r="A1538" s="1" t="s">
        <v>3</v>
      </c>
      <c r="B1538" s="1" t="s">
        <v>2512</v>
      </c>
      <c r="C1538" s="1" t="s">
        <v>2515</v>
      </c>
      <c r="D1538" s="1" t="s">
        <v>2515</v>
      </c>
      <c r="E1538" s="1" t="s">
        <v>2516</v>
      </c>
      <c r="F1538" s="4" t="s">
        <v>102</v>
      </c>
      <c r="G1538" s="1" t="s">
        <v>103</v>
      </c>
      <c r="H1538" s="3" t="str">
        <f t="shared" si="23"/>
        <v>Other Than Commercial</v>
      </c>
      <c r="I1538" s="3" t="str">
        <f>IF(IFERROR(SEARCH("N/A",CID_DB[[#This Row],[ NSN ]]),-1)&lt;&gt;-1,"",LEFT(SUBSTITUTE(SUBSTITUTE(SUBSTITUTE(SUBSTITUTE(SUBSTITUTE(CID_DB[[#This Row],[ NSN ]],"-","")," ","")," ",""),"‐",""),"NA",""),13))</f>
        <v/>
      </c>
      <c r="J1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5037690051|5037690051|Essential Support, Annual Subscription|</v>
      </c>
    </row>
    <row r="1539" spans="1:10" x14ac:dyDescent="0.35">
      <c r="A1539" s="1" t="s">
        <v>3</v>
      </c>
      <c r="B1539" s="1" t="s">
        <v>2512</v>
      </c>
      <c r="C1539" s="1" t="s">
        <v>2517</v>
      </c>
      <c r="D1539" s="1" t="s">
        <v>2517</v>
      </c>
      <c r="E1539" s="1" t="s">
        <v>2518</v>
      </c>
      <c r="F1539" s="4" t="s">
        <v>102</v>
      </c>
      <c r="G1539" s="1" t="s">
        <v>103</v>
      </c>
      <c r="H1539" s="3" t="str">
        <f t="shared" ref="H1539:H1602" si="24">IF(G1539="Y - CID","Commercial",IF(G1539="N - CID","Other Than Commercial","N/A"))</f>
        <v>Other Than Commercial</v>
      </c>
      <c r="I1539" s="3" t="str">
        <f>IF(IFERROR(SEARCH("N/A",CID_DB[[#This Row],[ NSN ]]),-1)&lt;&gt;-1,"",LEFT(SUBSTITUTE(SUBSTITUTE(SUBSTITUTE(SUBSTITUTE(SUBSTITUTE(CID_DB[[#This Row],[ NSN ]],"-","")," ","")," ",""),"‐",""),"NA",""),13))</f>
        <v/>
      </c>
      <c r="J1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869200000|869200000|Basic Support, user subscription|</v>
      </c>
    </row>
    <row r="1540" spans="1:10" x14ac:dyDescent="0.35">
      <c r="A1540" s="1" t="s">
        <v>3</v>
      </c>
      <c r="B1540" s="1" t="s">
        <v>2512</v>
      </c>
      <c r="C1540" s="1" t="s">
        <v>2519</v>
      </c>
      <c r="D1540" s="1" t="s">
        <v>2519</v>
      </c>
      <c r="E1540" s="1" t="s">
        <v>2520</v>
      </c>
      <c r="F1540" s="4" t="s">
        <v>102</v>
      </c>
      <c r="G1540" s="1" t="s">
        <v>103</v>
      </c>
      <c r="H1540" s="3" t="str">
        <f t="shared" si="24"/>
        <v>Other Than Commercial</v>
      </c>
      <c r="I1540" s="3" t="str">
        <f>IF(IFERROR(SEARCH("N/A",CID_DB[[#This Row],[ NSN ]]),-1)&lt;&gt;-1,"",LEFT(SUBSTITUTE(SUBSTITUTE(SUBSTITUTE(SUBSTITUTE(SUBSTITUTE(CID_DB[[#This Row],[ NSN ]],"-","")," ","")," ",""),"‐",""),"NA",""),13))</f>
        <v/>
      </c>
      <c r="J1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5030660000|5030660000|10 Week connext support package (CSP)|</v>
      </c>
    </row>
    <row r="1541" spans="1:10" x14ac:dyDescent="0.35">
      <c r="A1541" s="1" t="s">
        <v>3</v>
      </c>
      <c r="B1541" s="1" t="s">
        <v>2521</v>
      </c>
      <c r="C1541" s="1" t="s">
        <v>2522</v>
      </c>
      <c r="D1541" s="1" t="s">
        <v>2522</v>
      </c>
      <c r="E1541" s="1" t="s">
        <v>2523</v>
      </c>
      <c r="F1541" s="4" t="s">
        <v>2524</v>
      </c>
      <c r="G1541" s="1" t="s">
        <v>103</v>
      </c>
      <c r="H1541" s="3" t="str">
        <f t="shared" si="24"/>
        <v>Other Than Commercial</v>
      </c>
      <c r="I1541" s="3" t="str">
        <f>IF(IFERROR(SEARCH("N/A",CID_DB[[#This Row],[ NSN ]]),-1)&lt;&gt;-1,"",LEFT(SUBSTITUTE(SUBSTITUTE(SUBSTITUTE(SUBSTITUTE(SUBSTITUTE(CID_DB[[#This Row],[ NSN ]],"-","")," ","")," ",""),"‐",""),"NA",""),13))</f>
        <v>5895015898353</v>
      </c>
      <c r="J1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5402500001|5402500001|TOCNET Soft CAU KIT|5895015898353</v>
      </c>
    </row>
    <row r="1542" spans="1:10" x14ac:dyDescent="0.35">
      <c r="A1542" s="1" t="s">
        <v>3</v>
      </c>
      <c r="B1542" s="1" t="s">
        <v>2521</v>
      </c>
      <c r="C1542" s="1" t="s">
        <v>2525</v>
      </c>
      <c r="D1542" s="1" t="s">
        <v>2525</v>
      </c>
      <c r="E1542" s="1" t="s">
        <v>2526</v>
      </c>
      <c r="F1542" s="4" t="s">
        <v>3</v>
      </c>
      <c r="G1542" s="1" t="s">
        <v>103</v>
      </c>
      <c r="H1542" s="3" t="str">
        <f t="shared" si="24"/>
        <v>Other Than Commercial</v>
      </c>
      <c r="I1542" s="3" t="str">
        <f>IF(IFERROR(SEARCH("N/A",CID_DB[[#This Row],[ NSN ]]),-1)&lt;&gt;-1,"",LEFT(SUBSTITUTE(SUBSTITUTE(SUBSTITUTE(SUBSTITUTE(SUBSTITUTE(CID_DB[[#This Row],[ NSN ]],"-","")," ","")," ",""),"‐",""),"NA",""),13))</f>
        <v/>
      </c>
      <c r="J1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5402501001|5402501001|ASM KIT TOCNET Mission Recorder|</v>
      </c>
    </row>
    <row r="1543" spans="1:10" x14ac:dyDescent="0.35">
      <c r="A1543" s="1" t="s">
        <v>3</v>
      </c>
      <c r="B1543" s="1" t="s">
        <v>2521</v>
      </c>
      <c r="C1543" s="1" t="s">
        <v>2527</v>
      </c>
      <c r="D1543" s="1" t="s">
        <v>2527</v>
      </c>
      <c r="E1543" s="1" t="s">
        <v>2528</v>
      </c>
      <c r="F1543" s="4" t="s">
        <v>2529</v>
      </c>
      <c r="G1543" s="1" t="s">
        <v>103</v>
      </c>
      <c r="H1543" s="3" t="str">
        <f t="shared" si="24"/>
        <v>Other Than Commercial</v>
      </c>
      <c r="I1543" s="3" t="str">
        <f>IF(IFERROR(SEARCH("N/A",CID_DB[[#This Row],[ NSN ]]),-1)&lt;&gt;-1,"",LEFT(SUBSTITUTE(SUBSTITUTE(SUBSTITUTE(SUBSTITUTE(SUBSTITUTE(CID_DB[[#This Row],[ NSN ]],"-","")," ","")," ",""),"‐",""),"NA",""),13))</f>
        <v>5998016600959</v>
      </c>
      <c r="J1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5402650001|5402650001|Override jackbox|5998016600959</v>
      </c>
    </row>
    <row r="1544" spans="1:10" x14ac:dyDescent="0.35">
      <c r="A1544" s="1" t="s">
        <v>3</v>
      </c>
      <c r="B1544" s="1" t="s">
        <v>2521</v>
      </c>
      <c r="C1544" s="1" t="s">
        <v>2530</v>
      </c>
      <c r="D1544" s="1" t="s">
        <v>2530</v>
      </c>
      <c r="E1544" s="1" t="s">
        <v>2531</v>
      </c>
      <c r="F1544" s="4" t="s">
        <v>3</v>
      </c>
      <c r="G1544" s="1" t="s">
        <v>103</v>
      </c>
      <c r="H1544" s="3" t="str">
        <f t="shared" si="24"/>
        <v>Other Than Commercial</v>
      </c>
      <c r="I1544" s="3" t="str">
        <f>IF(IFERROR(SEARCH("N/A",CID_DB[[#This Row],[ NSN ]]),-1)&lt;&gt;-1,"",LEFT(SUBSTITUTE(SUBSTITUTE(SUBSTITUTE(SUBSTITUTE(SUBSTITUTE(CID_DB[[#This Row],[ NSN ]],"-","")," ","")," ",""),"‐",""),"NA",""),13))</f>
        <v/>
      </c>
      <c r="J1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5402657002|5402657002|KIT UNIVERSAL POWER SUPPLY|</v>
      </c>
    </row>
    <row r="1545" spans="1:10" x14ac:dyDescent="0.35">
      <c r="A1545" s="1" t="s">
        <v>3</v>
      </c>
      <c r="B1545" s="1" t="s">
        <v>2521</v>
      </c>
      <c r="C1545" s="1" t="s">
        <v>2532</v>
      </c>
      <c r="D1545" s="1" t="s">
        <v>2532</v>
      </c>
      <c r="E1545" s="1" t="s">
        <v>2533</v>
      </c>
      <c r="F1545" s="4" t="s">
        <v>2534</v>
      </c>
      <c r="G1545" s="1" t="s">
        <v>103</v>
      </c>
      <c r="H1545" s="3" t="str">
        <f t="shared" si="24"/>
        <v>Other Than Commercial</v>
      </c>
      <c r="I1545" s="3" t="str">
        <f>IF(IFERROR(SEARCH("N/A",CID_DB[[#This Row],[ NSN ]]),-1)&lt;&gt;-1,"",LEFT(SUBSTITUTE(SUBSTITUTE(SUBSTITUTE(SUBSTITUTE(SUBSTITUTE(CID_DB[[#This Row],[ NSN ]],"-","")," ","")," ",""),"‐",""),"NA",""),13))</f>
        <v>5895015440671</v>
      </c>
      <c r="J1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5459100001|5459100001|ASM ENH MICRO CTRL SWT|5895015440671</v>
      </c>
    </row>
    <row r="1546" spans="1:10" x14ac:dyDescent="0.35">
      <c r="A1546" s="1" t="s">
        <v>3</v>
      </c>
      <c r="B1546" s="1" t="s">
        <v>2521</v>
      </c>
      <c r="C1546" s="1" t="s">
        <v>2535</v>
      </c>
      <c r="D1546" s="1" t="s">
        <v>2535</v>
      </c>
      <c r="E1546" s="1" t="s">
        <v>2536</v>
      </c>
      <c r="F1546" s="4" t="s">
        <v>3</v>
      </c>
      <c r="G1546" s="1" t="s">
        <v>103</v>
      </c>
      <c r="H1546" s="3" t="str">
        <f t="shared" si="24"/>
        <v>Other Than Commercial</v>
      </c>
      <c r="I1546" s="3" t="str">
        <f>IF(IFERROR(SEARCH("N/A",CID_DB[[#This Row],[ NSN ]]),-1)&lt;&gt;-1,"",LEFT(SUBSTITUTE(SUBSTITUTE(SUBSTITUTE(SUBSTITUTE(SUBSTITUTE(CID_DB[[#This Row],[ NSN ]],"-","")," ","")," ",""),"‐",""),"NA",""),13))</f>
        <v/>
      </c>
      <c r="J1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5465716206|5465716206|CA ASM USB Override Jackbox|</v>
      </c>
    </row>
    <row r="1547" spans="1:10" x14ac:dyDescent="0.35">
      <c r="A1547" s="1" t="s">
        <v>3</v>
      </c>
      <c r="B1547" s="1" t="s">
        <v>2537</v>
      </c>
      <c r="C1547" s="1" t="s">
        <v>2538</v>
      </c>
      <c r="D1547" s="1" t="s">
        <v>3</v>
      </c>
      <c r="E1547" s="1" t="s">
        <v>2539</v>
      </c>
      <c r="F1547" s="4">
        <v>1630015614963</v>
      </c>
      <c r="G1547" s="1" t="s">
        <v>8</v>
      </c>
      <c r="H1547" s="3" t="str">
        <f t="shared" si="24"/>
        <v>Commercial</v>
      </c>
      <c r="I1547" s="3" t="str">
        <f>IF(IFERROR(SEARCH("N/A",CID_DB[[#This Row],[ NSN ]]),-1)&lt;&gt;-1,"",LEFT(SUBSTITUTE(SUBSTITUTE(SUBSTITUTE(SUBSTITUTE(SUBSTITUTE(CID_DB[[#This Row],[ NSN ]],"-","")," ","")," ",""),"‐",""),"NA",""),13))</f>
        <v>1630015614963</v>
      </c>
      <c r="J1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21744||BRAKE  MULTIPLE DISK|1630015614963</v>
      </c>
    </row>
    <row r="1548" spans="1:10" x14ac:dyDescent="0.35">
      <c r="A1548" s="1" t="s">
        <v>3</v>
      </c>
      <c r="B1548" s="1" t="s">
        <v>2537</v>
      </c>
      <c r="C1548" s="1" t="s">
        <v>2540</v>
      </c>
      <c r="D1548" s="1" t="s">
        <v>3</v>
      </c>
      <c r="E1548" s="1" t="s">
        <v>2541</v>
      </c>
      <c r="F1548" s="4">
        <v>1630015142675</v>
      </c>
      <c r="G1548" s="1" t="s">
        <v>8</v>
      </c>
      <c r="H1548" s="3" t="str">
        <f t="shared" si="24"/>
        <v>Commercial</v>
      </c>
      <c r="I1548" s="3" t="str">
        <f>IF(IFERROR(SEARCH("N/A",CID_DB[[#This Row],[ NSN ]]),-1)&lt;&gt;-1,"",LEFT(SUBSTITUTE(SUBSTITUTE(SUBSTITUTE(SUBSTITUTE(SUBSTITUTE(CID_DB[[#This Row],[ NSN ]],"-","")," ","")," ",""),"‐",""),"NA",""),13))</f>
        <v>1630015142675</v>
      </c>
      <c r="J1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21702||Brake Assembly|1630015142675</v>
      </c>
    </row>
    <row r="1549" spans="1:10" x14ac:dyDescent="0.35">
      <c r="A1549" s="1" t="s">
        <v>3</v>
      </c>
      <c r="B1549" s="1" t="s">
        <v>2537</v>
      </c>
      <c r="C1549" s="1" t="s">
        <v>2542</v>
      </c>
      <c r="D1549" s="1" t="s">
        <v>3</v>
      </c>
      <c r="E1549" s="1" t="s">
        <v>2541</v>
      </c>
      <c r="F1549" s="4">
        <v>1630013942322</v>
      </c>
      <c r="G1549" s="1" t="s">
        <v>8</v>
      </c>
      <c r="H1549" s="3" t="str">
        <f t="shared" si="24"/>
        <v>Commercial</v>
      </c>
      <c r="I1549" s="3" t="str">
        <f>IF(IFERROR(SEARCH("N/A",CID_DB[[#This Row],[ NSN ]]),-1)&lt;&gt;-1,"",LEFT(SUBSTITUTE(SUBSTITUTE(SUBSTITUTE(SUBSTITUTE(SUBSTITUTE(CID_DB[[#This Row],[ NSN ]],"-","")," ","")," ",""),"‐",""),"NA",""),13))</f>
        <v>1630013942322</v>
      </c>
      <c r="J1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21543||Brake Assembly|1630013942322</v>
      </c>
    </row>
    <row r="1550" spans="1:10" x14ac:dyDescent="0.35">
      <c r="A1550" s="1" t="s">
        <v>3</v>
      </c>
      <c r="B1550" s="1" t="s">
        <v>2537</v>
      </c>
      <c r="C1550" s="1" t="s">
        <v>2543</v>
      </c>
      <c r="D1550" s="1" t="s">
        <v>3</v>
      </c>
      <c r="E1550" s="1" t="s">
        <v>2544</v>
      </c>
      <c r="F1550" s="4">
        <v>1630013302736</v>
      </c>
      <c r="G1550" s="1" t="s">
        <v>8</v>
      </c>
      <c r="H1550" s="3" t="str">
        <f t="shared" si="24"/>
        <v>Commercial</v>
      </c>
      <c r="I1550" s="3" t="str">
        <f>IF(IFERROR(SEARCH("N/A",CID_DB[[#This Row],[ NSN ]]),-1)&lt;&gt;-1,"",LEFT(SUBSTITUTE(SUBSTITUTE(SUBSTITUTE(SUBSTITUTE(SUBSTITUTE(CID_DB[[#This Row],[ NSN ]],"-","")," ","")," ",""),"‐",""),"NA",""),13))</f>
        <v>1630013302736</v>
      </c>
      <c r="J1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21523||Brake, Multiple Disk|1630013302736</v>
      </c>
    </row>
    <row r="1551" spans="1:10" x14ac:dyDescent="0.35">
      <c r="A1551" s="1" t="s">
        <v>3</v>
      </c>
      <c r="B1551" s="1" t="s">
        <v>2537</v>
      </c>
      <c r="C1551" s="1" t="s">
        <v>2545</v>
      </c>
      <c r="D1551" s="1" t="s">
        <v>3</v>
      </c>
      <c r="E1551" s="1" t="s">
        <v>2546</v>
      </c>
      <c r="F1551" s="4">
        <v>1630015961427</v>
      </c>
      <c r="G1551" s="1" t="s">
        <v>8</v>
      </c>
      <c r="H1551" s="3" t="str">
        <f t="shared" si="24"/>
        <v>Commercial</v>
      </c>
      <c r="I1551" s="3" t="str">
        <f>IF(IFERROR(SEARCH("N/A",CID_DB[[#This Row],[ NSN ]]),-1)&lt;&gt;-1,"",LEFT(SUBSTITUTE(SUBSTITUTE(SUBSTITUTE(SUBSTITUTE(SUBSTITUTE(CID_DB[[#This Row],[ NSN ]],"-","")," ","")," ",""),"‐",""),"NA",""),13))</f>
        <v>1630015961427</v>
      </c>
      <c r="J1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44241||Torque Plate Assy|1630015961427</v>
      </c>
    </row>
    <row r="1552" spans="1:10" x14ac:dyDescent="0.35">
      <c r="A1552" s="1" t="s">
        <v>3</v>
      </c>
      <c r="B1552" s="1" t="s">
        <v>2537</v>
      </c>
      <c r="C1552" s="1" t="s">
        <v>2547</v>
      </c>
      <c r="D1552" s="1" t="s">
        <v>3</v>
      </c>
      <c r="E1552" s="1" t="s">
        <v>2548</v>
      </c>
      <c r="F1552" s="4">
        <v>1630015889014</v>
      </c>
      <c r="G1552" s="1" t="s">
        <v>8</v>
      </c>
      <c r="H1552" s="3" t="str">
        <f t="shared" si="24"/>
        <v>Commercial</v>
      </c>
      <c r="I1552" s="3" t="str">
        <f>IF(IFERROR(SEARCH("N/A",CID_DB[[#This Row],[ NSN ]]),-1)&lt;&gt;-1,"",LEFT(SUBSTITUTE(SUBSTITUTE(SUBSTITUTE(SUBSTITUTE(SUBSTITUTE(CID_DB[[#This Row],[ NSN ]],"-","")," ","")," ",""),"‐",""),"NA",""),13))</f>
        <v>1630015889014</v>
      </c>
      <c r="J1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5371761||HEAT SINK|1630015889014</v>
      </c>
    </row>
    <row r="1553" spans="1:10" x14ac:dyDescent="0.35">
      <c r="A1553" s="1" t="s">
        <v>3</v>
      </c>
      <c r="B1553" s="1" t="s">
        <v>2537</v>
      </c>
      <c r="C1553" s="1" t="s">
        <v>2549</v>
      </c>
      <c r="D1553" s="1" t="s">
        <v>3</v>
      </c>
      <c r="E1553" s="1" t="s">
        <v>2550</v>
      </c>
      <c r="F1553" s="4">
        <v>1630015925894</v>
      </c>
      <c r="G1553" s="1" t="s">
        <v>8</v>
      </c>
      <c r="H1553" s="3" t="str">
        <f t="shared" si="24"/>
        <v>Commercial</v>
      </c>
      <c r="I1553" s="3" t="str">
        <f>IF(IFERROR(SEARCH("N/A",CID_DB[[#This Row],[ NSN ]]),-1)&lt;&gt;-1,"",LEFT(SUBSTITUTE(SUBSTITUTE(SUBSTITUTE(SUBSTITUTE(SUBSTITUTE(CID_DB[[#This Row],[ NSN ]],"-","")," ","")," ",""),"‐",""),"NA",""),13))</f>
        <v>1630015925894</v>
      </c>
      <c r="J1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5371261||Heat Sink Assy|1630015925894</v>
      </c>
    </row>
    <row r="1554" spans="1:10" x14ac:dyDescent="0.35">
      <c r="A1554" s="1" t="s">
        <v>3</v>
      </c>
      <c r="B1554" s="1" t="s">
        <v>2537</v>
      </c>
      <c r="C1554" s="1" t="s">
        <v>2551</v>
      </c>
      <c r="D1554" s="1" t="s">
        <v>3</v>
      </c>
      <c r="E1554" s="1" t="s">
        <v>2548</v>
      </c>
      <c r="F1554" s="4">
        <v>1630016528251</v>
      </c>
      <c r="G1554" s="1" t="s">
        <v>8</v>
      </c>
      <c r="H1554" s="3" t="str">
        <f t="shared" si="24"/>
        <v>Commercial</v>
      </c>
      <c r="I1554" s="3" t="str">
        <f>IF(IFERROR(SEARCH("N/A",CID_DB[[#This Row],[ NSN ]]),-1)&lt;&gt;-1,"",LEFT(SUBSTITUTE(SUBSTITUTE(SUBSTITUTE(SUBSTITUTE(SUBSTITUTE(CID_DB[[#This Row],[ NSN ]],"-","")," ","")," ",""),"‐",""),"NA",""),13))</f>
        <v>1630016528251</v>
      </c>
      <c r="J1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537214||HEAT SINK|1630016528251</v>
      </c>
    </row>
    <row r="1555" spans="1:10" x14ac:dyDescent="0.35">
      <c r="A1555" s="1" t="s">
        <v>3</v>
      </c>
      <c r="B1555" s="1" t="s">
        <v>2537</v>
      </c>
      <c r="C1555" s="1" t="s">
        <v>2552</v>
      </c>
      <c r="D1555" s="1" t="s">
        <v>3</v>
      </c>
      <c r="E1555" s="1" t="s">
        <v>2553</v>
      </c>
      <c r="F1555" s="4">
        <v>1630016503181</v>
      </c>
      <c r="G1555" s="1" t="s">
        <v>8</v>
      </c>
      <c r="H1555" s="3" t="str">
        <f t="shared" si="24"/>
        <v>Commercial</v>
      </c>
      <c r="I1555" s="3" t="str">
        <f>IF(IFERROR(SEARCH("N/A",CID_DB[[#This Row],[ NSN ]]),-1)&lt;&gt;-1,"",LEFT(SUBSTITUTE(SUBSTITUTE(SUBSTITUTE(SUBSTITUTE(SUBSTITUTE(CID_DB[[#This Row],[ NSN ]],"-","")," ","")," ",""),"‐",""),"NA",""),13))</f>
        <v>1630016503181</v>
      </c>
      <c r="J1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537215||HEAT SINK ASSEMBLY|1630016503181</v>
      </c>
    </row>
    <row r="1556" spans="1:10" x14ac:dyDescent="0.35">
      <c r="A1556" s="1" t="s">
        <v>3</v>
      </c>
      <c r="B1556" s="1" t="s">
        <v>2537</v>
      </c>
      <c r="C1556" s="1" t="s">
        <v>2554</v>
      </c>
      <c r="D1556" s="1" t="s">
        <v>3</v>
      </c>
      <c r="E1556" s="1" t="s">
        <v>2555</v>
      </c>
      <c r="F1556" s="4">
        <v>1630014784076</v>
      </c>
      <c r="G1556" s="1" t="s">
        <v>8</v>
      </c>
      <c r="H1556" s="3" t="str">
        <f t="shared" si="24"/>
        <v>Commercial</v>
      </c>
      <c r="I1556" s="3" t="str">
        <f>IF(IFERROR(SEARCH("N/A",CID_DB[[#This Row],[ NSN ]]),-1)&lt;&gt;-1,"",LEFT(SUBSTITUTE(SUBSTITUTE(SUBSTITUTE(SUBSTITUTE(SUBSTITUTE(CID_DB[[#This Row],[ NSN ]],"-","")," ","")," ",""),"‐",""),"NA",""),13))</f>
        <v>1630014784076</v>
      </c>
      <c r="J1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53728||Heat Sink Ass'y|1630014784076</v>
      </c>
    </row>
    <row r="1557" spans="1:10" x14ac:dyDescent="0.35">
      <c r="A1557" s="1" t="s">
        <v>3</v>
      </c>
      <c r="B1557" s="1" t="s">
        <v>2537</v>
      </c>
      <c r="C1557" s="1" t="s">
        <v>2556</v>
      </c>
      <c r="D1557" s="1" t="s">
        <v>3</v>
      </c>
      <c r="E1557" s="1" t="s">
        <v>2550</v>
      </c>
      <c r="F1557" s="4">
        <v>1630013331843</v>
      </c>
      <c r="G1557" s="1" t="s">
        <v>8</v>
      </c>
      <c r="H1557" s="3" t="str">
        <f t="shared" si="24"/>
        <v>Commercial</v>
      </c>
      <c r="I1557" s="3" t="str">
        <f>IF(IFERROR(SEARCH("N/A",CID_DB[[#This Row],[ NSN ]]),-1)&lt;&gt;-1,"",LEFT(SUBSTITUTE(SUBSTITUTE(SUBSTITUTE(SUBSTITUTE(SUBSTITUTE(CID_DB[[#This Row],[ NSN ]],"-","")," ","")," ",""),"‐",""),"NA",""),13))</f>
        <v>1630013331843</v>
      </c>
      <c r="J1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5375||Heat Sink Assy|1630013331843</v>
      </c>
    </row>
    <row r="1558" spans="1:10" x14ac:dyDescent="0.35">
      <c r="A1558" s="1" t="s">
        <v>3</v>
      </c>
      <c r="B1558" s="1" t="s">
        <v>2537</v>
      </c>
      <c r="C1558" s="1" t="s">
        <v>2557</v>
      </c>
      <c r="D1558" s="1" t="s">
        <v>3</v>
      </c>
      <c r="E1558" s="1" t="s">
        <v>2558</v>
      </c>
      <c r="F1558" s="4">
        <v>1630015614960</v>
      </c>
      <c r="G1558" s="1" t="s">
        <v>8</v>
      </c>
      <c r="H1558" s="3" t="str">
        <f t="shared" si="24"/>
        <v>Commercial</v>
      </c>
      <c r="I1558" s="3" t="str">
        <f>IF(IFERROR(SEARCH("N/A",CID_DB[[#This Row],[ NSN ]]),-1)&lt;&gt;-1,"",LEFT(SUBSTITUTE(SUBSTITUTE(SUBSTITUTE(SUBSTITUTE(SUBSTITUTE(CID_DB[[#This Row],[ NSN ]],"-","")," ","")," ",""),"‐",""),"NA",""),13))</f>
        <v>1630015614960</v>
      </c>
      <c r="J1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31660||WHEEL  LANDING GEAR|1630015614960</v>
      </c>
    </row>
    <row r="1559" spans="1:10" x14ac:dyDescent="0.35">
      <c r="A1559" s="1" t="s">
        <v>3</v>
      </c>
      <c r="B1559" s="1" t="s">
        <v>2537</v>
      </c>
      <c r="C1559" s="1" t="s">
        <v>2559</v>
      </c>
      <c r="D1559" s="1" t="s">
        <v>3</v>
      </c>
      <c r="E1559" s="1" t="s">
        <v>2560</v>
      </c>
      <c r="F1559" s="4">
        <v>1630016477667</v>
      </c>
      <c r="G1559" s="1" t="s">
        <v>8</v>
      </c>
      <c r="H1559" s="3" t="str">
        <f t="shared" si="24"/>
        <v>Commercial</v>
      </c>
      <c r="I1559" s="3" t="str">
        <f>IF(IFERROR(SEARCH("N/A",CID_DB[[#This Row],[ NSN ]]),-1)&lt;&gt;-1,"",LEFT(SUBSTITUTE(SUBSTITUTE(SUBSTITUTE(SUBSTITUTE(SUBSTITUTE(CID_DB[[#This Row],[ NSN ]],"-","")," ","")," ",""),"‐",""),"NA",""),13))</f>
        <v>1630016477667</v>
      </c>
      <c r="J1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31693||WHEEL ASSEMBLY,AIRC|1630016477667</v>
      </c>
    </row>
    <row r="1560" spans="1:10" x14ac:dyDescent="0.35">
      <c r="A1560" s="1" t="s">
        <v>3</v>
      </c>
      <c r="B1560" s="1" t="s">
        <v>2537</v>
      </c>
      <c r="C1560" s="1" t="s">
        <v>2561</v>
      </c>
      <c r="D1560" s="1" t="s">
        <v>3</v>
      </c>
      <c r="E1560" s="1" t="s">
        <v>2562</v>
      </c>
      <c r="F1560" s="4">
        <v>1630015866347</v>
      </c>
      <c r="G1560" s="1" t="s">
        <v>8</v>
      </c>
      <c r="H1560" s="3" t="str">
        <f t="shared" si="24"/>
        <v>Commercial</v>
      </c>
      <c r="I1560" s="3" t="str">
        <f>IF(IFERROR(SEARCH("N/A",CID_DB[[#This Row],[ NSN ]]),-1)&lt;&gt;-1,"",LEFT(SUBSTITUTE(SUBSTITUTE(SUBSTITUTE(SUBSTITUTE(SUBSTITUTE(CID_DB[[#This Row],[ NSN ]],"-","")," ","")," ",""),"‐",""),"NA",""),13))</f>
        <v>1630015866347</v>
      </c>
      <c r="J1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4458||TORQUE PLATE ASSEMBLY|1630015866347</v>
      </c>
    </row>
    <row r="1561" spans="1:10" x14ac:dyDescent="0.35">
      <c r="A1561" s="1" t="s">
        <v>3</v>
      </c>
      <c r="B1561" s="1" t="s">
        <v>2537</v>
      </c>
      <c r="C1561" s="1" t="s">
        <v>2563</v>
      </c>
      <c r="D1561" s="1" t="s">
        <v>3</v>
      </c>
      <c r="E1561" s="1" t="s">
        <v>2564</v>
      </c>
      <c r="F1561" s="4">
        <v>1630013304860</v>
      </c>
      <c r="G1561" s="1" t="s">
        <v>8</v>
      </c>
      <c r="H1561" s="3" t="str">
        <f t="shared" si="24"/>
        <v>Commercial</v>
      </c>
      <c r="I1561" s="3" t="str">
        <f>IF(IFERROR(SEARCH("N/A",CID_DB[[#This Row],[ NSN ]]),-1)&lt;&gt;-1,"",LEFT(SUBSTITUTE(SUBSTITUTE(SUBSTITUTE(SUBSTITUTE(SUBSTITUTE(CID_DB[[#This Row],[ NSN ]],"-","")," ","")," ",""),"‐",""),"NA",""),13))</f>
        <v>1630013304860</v>
      </c>
      <c r="J1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31486||Main Wheel Assembly|1630013304860</v>
      </c>
    </row>
    <row r="1562" spans="1:10" x14ac:dyDescent="0.35">
      <c r="A1562" s="1" t="s">
        <v>3</v>
      </c>
      <c r="B1562" s="1" t="s">
        <v>2537</v>
      </c>
      <c r="C1562" s="1" t="s">
        <v>2565</v>
      </c>
      <c r="D1562" s="1" t="s">
        <v>3</v>
      </c>
      <c r="E1562" s="1" t="s">
        <v>2546</v>
      </c>
      <c r="F1562" s="4">
        <v>1630013384465</v>
      </c>
      <c r="G1562" s="1" t="s">
        <v>8</v>
      </c>
      <c r="H1562" s="3" t="str">
        <f t="shared" si="24"/>
        <v>Commercial</v>
      </c>
      <c r="I1562" s="3" t="str">
        <f>IF(IFERROR(SEARCH("N/A",CID_DB[[#This Row],[ NSN ]]),-1)&lt;&gt;-1,"",LEFT(SUBSTITUTE(SUBSTITUTE(SUBSTITUTE(SUBSTITUTE(SUBSTITUTE(CID_DB[[#This Row],[ NSN ]],"-","")," ","")," ",""),"‐",""),"NA",""),13))</f>
        <v>1630013384465</v>
      </c>
      <c r="J1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4320||Torque Plate Assy|1630013384465</v>
      </c>
    </row>
    <row r="1563" spans="1:10" x14ac:dyDescent="0.35">
      <c r="A1563" s="1" t="s">
        <v>3</v>
      </c>
      <c r="B1563" s="1" t="s">
        <v>2537</v>
      </c>
      <c r="C1563" s="1" t="s">
        <v>2566</v>
      </c>
      <c r="D1563" s="1" t="s">
        <v>3</v>
      </c>
      <c r="E1563" s="1" t="s">
        <v>2567</v>
      </c>
      <c r="F1563" s="4">
        <v>1630014569337</v>
      </c>
      <c r="G1563" s="1" t="s">
        <v>8</v>
      </c>
      <c r="H1563" s="3" t="str">
        <f t="shared" si="24"/>
        <v>Commercial</v>
      </c>
      <c r="I1563" s="3" t="str">
        <f>IF(IFERROR(SEARCH("N/A",CID_DB[[#This Row],[ NSN ]]),-1)&lt;&gt;-1,"",LEFT(SUBSTITUTE(SUBSTITUTE(SUBSTITUTE(SUBSTITUTE(SUBSTITUTE(CID_DB[[#This Row],[ NSN ]],"-","")," ","")," ",""),"‐",""),"NA",""),13))</f>
        <v>1630014569337</v>
      </c>
      <c r="J1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4329||Torque Plate Assy|1630014569337</v>
      </c>
    </row>
    <row r="1564" spans="1:10" x14ac:dyDescent="0.35">
      <c r="A1564" s="1" t="s">
        <v>3</v>
      </c>
      <c r="B1564" s="1" t="s">
        <v>2537</v>
      </c>
      <c r="C1564" s="1" t="s">
        <v>2568</v>
      </c>
      <c r="D1564" s="1" t="s">
        <v>3</v>
      </c>
      <c r="E1564" s="1" t="s">
        <v>2569</v>
      </c>
      <c r="F1564" s="4">
        <v>1630015871140</v>
      </c>
      <c r="G1564" s="1" t="s">
        <v>8</v>
      </c>
      <c r="H1564" s="3" t="str">
        <f t="shared" si="24"/>
        <v>Commercial</v>
      </c>
      <c r="I1564" s="3" t="str">
        <f>IF(IFERROR(SEARCH("N/A",CID_DB[[#This Row],[ NSN ]]),-1)&lt;&gt;-1,"",LEFT(SUBSTITUTE(SUBSTITUTE(SUBSTITUTE(SUBSTITUTE(SUBSTITUTE(CID_DB[[#This Row],[ NSN ]],"-","")," ","")," ",""),"‐",""),"NA",""),13))</f>
        <v>1630015871140</v>
      </c>
      <c r="J1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266333||PISTON HOUSING  ASSY OF|1630015871140</v>
      </c>
    </row>
    <row r="1565" spans="1:10" x14ac:dyDescent="0.35">
      <c r="A1565" s="1" t="s">
        <v>3</v>
      </c>
      <c r="B1565" s="1" t="s">
        <v>2537</v>
      </c>
      <c r="C1565" s="1" t="s">
        <v>2570</v>
      </c>
      <c r="D1565" s="1" t="s">
        <v>3</v>
      </c>
      <c r="E1565" s="1" t="s">
        <v>2571</v>
      </c>
      <c r="F1565" s="4">
        <v>1630015882689</v>
      </c>
      <c r="G1565" s="1" t="s">
        <v>8</v>
      </c>
      <c r="H1565" s="3" t="str">
        <f t="shared" si="24"/>
        <v>Commercial</v>
      </c>
      <c r="I1565" s="3" t="str">
        <f>IF(IFERROR(SEARCH("N/A",CID_DB[[#This Row],[ NSN ]]),-1)&lt;&gt;-1,"",LEFT(SUBSTITUTE(SUBSTITUTE(SUBSTITUTE(SUBSTITUTE(SUBSTITUTE(CID_DB[[#This Row],[ NSN ]],"-","")," ","")," ",""),"‐",""),"NA",""),13))</f>
        <v>1630015882689</v>
      </c>
      <c r="J1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266317||Piston Housing Assy|1630015882689</v>
      </c>
    </row>
    <row r="1566" spans="1:10" x14ac:dyDescent="0.35">
      <c r="A1566" s="1" t="s">
        <v>3</v>
      </c>
      <c r="B1566" s="1" t="s">
        <v>2537</v>
      </c>
      <c r="C1566" s="1" t="s">
        <v>2572</v>
      </c>
      <c r="D1566" s="1" t="s">
        <v>3</v>
      </c>
      <c r="E1566" s="1" t="s">
        <v>2564</v>
      </c>
      <c r="F1566" s="4">
        <v>1630015142677</v>
      </c>
      <c r="G1566" s="1" t="s">
        <v>8</v>
      </c>
      <c r="H1566" s="3" t="str">
        <f t="shared" si="24"/>
        <v>Commercial</v>
      </c>
      <c r="I1566" s="3" t="str">
        <f>IF(IFERROR(SEARCH("N/A",CID_DB[[#This Row],[ NSN ]]),-1)&lt;&gt;-1,"",LEFT(SUBSTITUTE(SUBSTITUTE(SUBSTITUTE(SUBSTITUTE(SUBSTITUTE(CID_DB[[#This Row],[ NSN ]],"-","")," ","")," ",""),"‐",""),"NA",""),13))</f>
        <v>1630015142677</v>
      </c>
      <c r="J1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316332||Main Wheel Assembly|1630015142677</v>
      </c>
    </row>
    <row r="1567" spans="1:10" x14ac:dyDescent="0.35">
      <c r="A1567" s="1" t="s">
        <v>3</v>
      </c>
      <c r="B1567" s="1" t="s">
        <v>2537</v>
      </c>
      <c r="C1567" s="1" t="s">
        <v>2573</v>
      </c>
      <c r="D1567" s="1" t="s">
        <v>3</v>
      </c>
      <c r="E1567" s="1" t="s">
        <v>2574</v>
      </c>
      <c r="F1567" s="4">
        <v>1630014078193</v>
      </c>
      <c r="G1567" s="1" t="s">
        <v>8</v>
      </c>
      <c r="H1567" s="3" t="str">
        <f t="shared" si="24"/>
        <v>Commercial</v>
      </c>
      <c r="I1567" s="3" t="str">
        <f>IF(IFERROR(SEARCH("N/A",CID_DB[[#This Row],[ NSN ]]),-1)&lt;&gt;-1,"",LEFT(SUBSTITUTE(SUBSTITUTE(SUBSTITUTE(SUBSTITUTE(SUBSTITUTE(CID_DB[[#This Row],[ NSN ]],"-","")," ","")," ",""),"‐",""),"NA",""),13))</f>
        <v>1630014078193</v>
      </c>
      <c r="J1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3042731||Parts Kit, Overhaul|1630014078193</v>
      </c>
    </row>
    <row r="1568" spans="1:10" x14ac:dyDescent="0.35">
      <c r="A1568" s="1" t="s">
        <v>3</v>
      </c>
      <c r="B1568" s="1" t="s">
        <v>2537</v>
      </c>
      <c r="C1568" s="1" t="s">
        <v>2575</v>
      </c>
      <c r="D1568" s="1" t="s">
        <v>3</v>
      </c>
      <c r="E1568" s="1" t="s">
        <v>2576</v>
      </c>
      <c r="F1568" s="4">
        <v>1630010109337</v>
      </c>
      <c r="G1568" s="1" t="s">
        <v>8</v>
      </c>
      <c r="H1568" s="3" t="str">
        <f t="shared" si="24"/>
        <v>Commercial</v>
      </c>
      <c r="I1568" s="3" t="str">
        <f>IF(IFERROR(SEARCH("N/A",CID_DB[[#This Row],[ NSN ]]),-1)&lt;&gt;-1,"",LEFT(SUBSTITUTE(SUBSTITUTE(SUBSTITUTE(SUBSTITUTE(SUBSTITUTE(CID_DB[[#This Row],[ NSN ]],"-","")," ","")," ",""),"‐",""),"NA",""),13))</f>
        <v>1630010109337</v>
      </c>
      <c r="J1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31251||Wheel Assy NLG|1630010109337</v>
      </c>
    </row>
    <row r="1569" spans="1:10" x14ac:dyDescent="0.35">
      <c r="A1569" s="1" t="s">
        <v>3</v>
      </c>
      <c r="B1569" s="1" t="s">
        <v>2537</v>
      </c>
      <c r="C1569" s="1" t="s">
        <v>2577</v>
      </c>
      <c r="D1569" s="1" t="s">
        <v>3</v>
      </c>
      <c r="E1569" s="1" t="s">
        <v>2571</v>
      </c>
      <c r="F1569" s="4">
        <v>1630013387531</v>
      </c>
      <c r="G1569" s="1" t="s">
        <v>8</v>
      </c>
      <c r="H1569" s="3" t="str">
        <f t="shared" si="24"/>
        <v>Commercial</v>
      </c>
      <c r="I1569" s="3" t="str">
        <f>IF(IFERROR(SEARCH("N/A",CID_DB[[#This Row],[ NSN ]]),-1)&lt;&gt;-1,"",LEFT(SUBSTITUTE(SUBSTITUTE(SUBSTITUTE(SUBSTITUTE(SUBSTITUTE(CID_DB[[#This Row],[ NSN ]],"-","")," ","")," ",""),"‐",""),"NA",""),13))</f>
        <v>1630013387531</v>
      </c>
      <c r="J1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266233||Piston Housing Assy|1630013387531</v>
      </c>
    </row>
    <row r="1570" spans="1:10" x14ac:dyDescent="0.35">
      <c r="A1570" s="1" t="s">
        <v>3</v>
      </c>
      <c r="B1570" s="1" t="s">
        <v>2537</v>
      </c>
      <c r="C1570" s="1" t="s">
        <v>2578</v>
      </c>
      <c r="D1570" s="1" t="s">
        <v>3</v>
      </c>
      <c r="E1570" s="1" t="s">
        <v>2579</v>
      </c>
      <c r="F1570" s="4">
        <v>1630014591209</v>
      </c>
      <c r="G1570" s="1" t="s">
        <v>8</v>
      </c>
      <c r="H1570" s="3" t="str">
        <f t="shared" si="24"/>
        <v>Commercial</v>
      </c>
      <c r="I1570" s="3" t="str">
        <f>IF(IFERROR(SEARCH("N/A",CID_DB[[#This Row],[ NSN ]]),-1)&lt;&gt;-1,"",LEFT(SUBSTITUTE(SUBSTITUTE(SUBSTITUTE(SUBSTITUTE(SUBSTITUTE(CID_DB[[#This Row],[ NSN ]],"-","")," ","")," ",""),"‐",""),"NA",""),13))</f>
        <v>1630014591209</v>
      </c>
      <c r="J1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266246||Piston Housing Ass'y|1630014591209</v>
      </c>
    </row>
    <row r="1571" spans="1:10" x14ac:dyDescent="0.35">
      <c r="A1571" s="1" t="s">
        <v>3</v>
      </c>
      <c r="B1571" s="1" t="s">
        <v>2537</v>
      </c>
      <c r="C1571" s="1" t="s">
        <v>2580</v>
      </c>
      <c r="D1571" s="1" t="s">
        <v>3</v>
      </c>
      <c r="E1571" s="1" t="s">
        <v>2581</v>
      </c>
      <c r="F1571" s="4">
        <v>1630000834786</v>
      </c>
      <c r="G1571" s="1" t="s">
        <v>8</v>
      </c>
      <c r="H1571" s="3" t="str">
        <f t="shared" si="24"/>
        <v>Commercial</v>
      </c>
      <c r="I1571" s="3" t="str">
        <f>IF(IFERROR(SEARCH("N/A",CID_DB[[#This Row],[ NSN ]]),-1)&lt;&gt;-1,"",LEFT(SUBSTITUTE(SUBSTITUTE(SUBSTITUTE(SUBSTITUTE(SUBSTITUTE(CID_DB[[#This Row],[ NSN ]],"-","")," ","")," ",""),"‐",""),"NA",""),13))</f>
        <v>1630000834786</v>
      </c>
      <c r="J1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332171||Bearing Retainer|1630000834786</v>
      </c>
    </row>
    <row r="1572" spans="1:10" x14ac:dyDescent="0.35">
      <c r="A1572" s="1" t="s">
        <v>3</v>
      </c>
      <c r="B1572" s="1" t="s">
        <v>2537</v>
      </c>
      <c r="C1572" s="1" t="s">
        <v>2582</v>
      </c>
      <c r="D1572" s="1" t="s">
        <v>3</v>
      </c>
      <c r="E1572" s="1" t="s">
        <v>2583</v>
      </c>
      <c r="F1572" s="4">
        <v>1630015889013</v>
      </c>
      <c r="G1572" s="1" t="s">
        <v>8</v>
      </c>
      <c r="H1572" s="3" t="str">
        <f t="shared" si="24"/>
        <v>Commercial</v>
      </c>
      <c r="I1572" s="3" t="str">
        <f>IF(IFERROR(SEARCH("N/A",CID_DB[[#This Row],[ NSN ]]),-1)&lt;&gt;-1,"",LEFT(SUBSTITUTE(SUBSTITUTE(SUBSTITUTE(SUBSTITUTE(SUBSTITUTE(CID_DB[[#This Row],[ NSN ]],"-","")," ","")," ",""),"‐",""),"NA",""),13))</f>
        <v>1630015889013</v>
      </c>
      <c r="J1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3001011||WHEEL BASE ASSY|1630015889013</v>
      </c>
    </row>
    <row r="1573" spans="1:10" x14ac:dyDescent="0.35">
      <c r="A1573" s="1" t="s">
        <v>3</v>
      </c>
      <c r="B1573" s="1" t="s">
        <v>2537</v>
      </c>
      <c r="C1573" s="1" t="s">
        <v>2584</v>
      </c>
      <c r="D1573" s="1" t="s">
        <v>3</v>
      </c>
      <c r="E1573" s="1" t="s">
        <v>2585</v>
      </c>
      <c r="F1573" s="4">
        <v>1630014784231</v>
      </c>
      <c r="G1573" s="1" t="s">
        <v>8</v>
      </c>
      <c r="H1573" s="3" t="str">
        <f t="shared" si="24"/>
        <v>Commercial</v>
      </c>
      <c r="I1573" s="3" t="str">
        <f>IF(IFERROR(SEARCH("N/A",CID_DB[[#This Row],[ NSN ]]),-1)&lt;&gt;-1,"",LEFT(SUBSTITUTE(SUBSTITUTE(SUBSTITUTE(SUBSTITUTE(SUBSTITUTE(CID_DB[[#This Row],[ NSN ]],"-","")," ","")," ",""),"‐",""),"NA",""),13))</f>
        <v>1630014784231</v>
      </c>
      <c r="J1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107384||Adjuster Assy|1630014784231</v>
      </c>
    </row>
    <row r="1574" spans="1:10" x14ac:dyDescent="0.35">
      <c r="A1574" s="1" t="s">
        <v>3</v>
      </c>
      <c r="B1574" s="1" t="s">
        <v>2537</v>
      </c>
      <c r="C1574" s="1" t="s">
        <v>2586</v>
      </c>
      <c r="D1574" s="1" t="s">
        <v>3</v>
      </c>
      <c r="E1574" s="1" t="s">
        <v>2587</v>
      </c>
      <c r="F1574" s="4">
        <v>4820015871128</v>
      </c>
      <c r="G1574" s="1" t="s">
        <v>8</v>
      </c>
      <c r="H1574" s="3" t="str">
        <f t="shared" si="24"/>
        <v>Commercial</v>
      </c>
      <c r="I1574" s="3" t="str">
        <f>IF(IFERROR(SEARCH("N/A",CID_DB[[#This Row],[ NSN ]]),-1)&lt;&gt;-1,"",LEFT(SUBSTITUTE(SUBSTITUTE(SUBSTITUTE(SUBSTITUTE(SUBSTITUTE(CID_DB[[#This Row],[ NSN ]],"-","")," ","")," ",""),"‐",""),"NA",""),13))</f>
        <v>4820015871128</v>
      </c>
      <c r="J1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211164||VALVE ASSY  SHUTTLE|4820015871128</v>
      </c>
    </row>
    <row r="1575" spans="1:10" x14ac:dyDescent="0.35">
      <c r="A1575" s="1" t="s">
        <v>3</v>
      </c>
      <c r="B1575" s="1" t="s">
        <v>2537</v>
      </c>
      <c r="C1575" s="1" t="s">
        <v>2588</v>
      </c>
      <c r="D1575" s="1" t="s">
        <v>3</v>
      </c>
      <c r="E1575" s="1" t="s">
        <v>2585</v>
      </c>
      <c r="F1575" s="4">
        <v>1630013325497</v>
      </c>
      <c r="G1575" s="1" t="s">
        <v>8</v>
      </c>
      <c r="H1575" s="3" t="str">
        <f t="shared" si="24"/>
        <v>Commercial</v>
      </c>
      <c r="I1575" s="3" t="str">
        <f>IF(IFERROR(SEARCH("N/A",CID_DB[[#This Row],[ NSN ]]),-1)&lt;&gt;-1,"",LEFT(SUBSTITUTE(SUBSTITUTE(SUBSTITUTE(SUBSTITUTE(SUBSTITUTE(CID_DB[[#This Row],[ NSN ]],"-","")," ","")," ",""),"‐",""),"NA",""),13))</f>
        <v>1630013325497</v>
      </c>
      <c r="J1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107370||Adjuster Assy|1630013325497</v>
      </c>
    </row>
    <row r="1576" spans="1:10" x14ac:dyDescent="0.35">
      <c r="A1576" s="1" t="s">
        <v>3</v>
      </c>
      <c r="B1576" s="1" t="s">
        <v>2537</v>
      </c>
      <c r="C1576" s="1" t="s">
        <v>2589</v>
      </c>
      <c r="D1576" s="1" t="s">
        <v>3</v>
      </c>
      <c r="E1576" s="1" t="s">
        <v>2585</v>
      </c>
      <c r="F1576" s="4">
        <v>1630015809163</v>
      </c>
      <c r="G1576" s="1" t="s">
        <v>8</v>
      </c>
      <c r="H1576" s="3" t="str">
        <f t="shared" si="24"/>
        <v>Commercial</v>
      </c>
      <c r="I1576" s="3" t="str">
        <f>IF(IFERROR(SEARCH("N/A",CID_DB[[#This Row],[ NSN ]]),-1)&lt;&gt;-1,"",LEFT(SUBSTITUTE(SUBSTITUTE(SUBSTITUTE(SUBSTITUTE(SUBSTITUTE(CID_DB[[#This Row],[ NSN ]],"-","")," ","")," ",""),"‐",""),"NA",""),13))</f>
        <v>1630015809163</v>
      </c>
      <c r="J1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107500||Adjuster Assy|1630015809163</v>
      </c>
    </row>
    <row r="1577" spans="1:10" x14ac:dyDescent="0.35">
      <c r="A1577" s="1" t="s">
        <v>3</v>
      </c>
      <c r="B1577" s="1" t="s">
        <v>2537</v>
      </c>
      <c r="C1577" s="1" t="s">
        <v>2590</v>
      </c>
      <c r="D1577" s="1" t="s">
        <v>3</v>
      </c>
      <c r="E1577" s="1" t="s">
        <v>2591</v>
      </c>
      <c r="F1577" s="4">
        <v>1630014591199</v>
      </c>
      <c r="G1577" s="1" t="s">
        <v>8</v>
      </c>
      <c r="H1577" s="3" t="str">
        <f t="shared" si="24"/>
        <v>Commercial</v>
      </c>
      <c r="I1577" s="3" t="str">
        <f>IF(IFERROR(SEARCH("N/A",CID_DB[[#This Row],[ NSN ]]),-1)&lt;&gt;-1,"",LEFT(SUBSTITUTE(SUBSTITUTE(SUBSTITUTE(SUBSTITUTE(SUBSTITUTE(CID_DB[[#This Row],[ NSN ]],"-","")," ","")," ",""),"‐",""),"NA",""),13))</f>
        <v>1630014591199</v>
      </c>
      <c r="J1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37845||Heat Shield Assy|1630014591199</v>
      </c>
    </row>
    <row r="1578" spans="1:10" x14ac:dyDescent="0.35">
      <c r="A1578" s="1" t="s">
        <v>3</v>
      </c>
      <c r="B1578" s="1" t="s">
        <v>2537</v>
      </c>
      <c r="C1578" s="1" t="s">
        <v>2592</v>
      </c>
      <c r="D1578" s="1" t="s">
        <v>3</v>
      </c>
      <c r="E1578" s="1" t="s">
        <v>2593</v>
      </c>
      <c r="F1578" s="4">
        <v>1630015083181</v>
      </c>
      <c r="G1578" s="1" t="s">
        <v>8</v>
      </c>
      <c r="H1578" s="3" t="str">
        <f t="shared" si="24"/>
        <v>Commercial</v>
      </c>
      <c r="I1578" s="3" t="str">
        <f>IF(IFERROR(SEARCH("N/A",CID_DB[[#This Row],[ NSN ]]),-1)&lt;&gt;-1,"",LEFT(SUBSTITUTE(SUBSTITUTE(SUBSTITUTE(SUBSTITUTE(SUBSTITUTE(CID_DB[[#This Row],[ NSN ]],"-","")," ","")," ",""),"‐",""),"NA",""),13))</f>
        <v>1630015083181</v>
      </c>
      <c r="J1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3497||Brake Refurbishment Kit|1630015083181</v>
      </c>
    </row>
    <row r="1579" spans="1:10" x14ac:dyDescent="0.35">
      <c r="A1579" s="1" t="s">
        <v>3</v>
      </c>
      <c r="B1579" s="1" t="s">
        <v>2537</v>
      </c>
      <c r="C1579" s="1" t="s">
        <v>2594</v>
      </c>
      <c r="D1579" s="1" t="s">
        <v>3</v>
      </c>
      <c r="E1579" s="1" t="s">
        <v>2595</v>
      </c>
      <c r="F1579" s="4">
        <v>1630013359317</v>
      </c>
      <c r="G1579" s="1" t="s">
        <v>8</v>
      </c>
      <c r="H1579" s="3" t="str">
        <f t="shared" si="24"/>
        <v>Commercial</v>
      </c>
      <c r="I1579" s="3" t="str">
        <f>IF(IFERROR(SEARCH("N/A",CID_DB[[#This Row],[ NSN ]]),-1)&lt;&gt;-1,"",LEFT(SUBSTITUTE(SUBSTITUTE(SUBSTITUTE(SUBSTITUTE(SUBSTITUTE(CID_DB[[#This Row],[ NSN ]],"-","")," ","")," ",""),"‐",""),"NA",""),13))</f>
        <v>1630013359317</v>
      </c>
      <c r="J1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3495||Brake Repair Kit (Service Part)|1630013359317</v>
      </c>
    </row>
    <row r="1580" spans="1:10" x14ac:dyDescent="0.35">
      <c r="A1580" s="1" t="s">
        <v>3</v>
      </c>
      <c r="B1580" s="1" t="s">
        <v>2537</v>
      </c>
      <c r="C1580" s="1" t="s">
        <v>2596</v>
      </c>
      <c r="D1580" s="1" t="s">
        <v>3</v>
      </c>
      <c r="E1580" s="1" t="s">
        <v>2597</v>
      </c>
      <c r="F1580" s="4">
        <v>1630000852632</v>
      </c>
      <c r="G1580" s="1" t="s">
        <v>8</v>
      </c>
      <c r="H1580" s="3" t="str">
        <f t="shared" si="24"/>
        <v>Commercial</v>
      </c>
      <c r="I1580" s="3" t="str">
        <f>IF(IFERROR(SEARCH("N/A",CID_DB[[#This Row],[ NSN ]]),-1)&lt;&gt;-1,"",LEFT(SUBSTITUTE(SUBSTITUTE(SUBSTITUTE(SUBSTITUTE(SUBSTITUTE(CID_DB[[#This Row],[ NSN ]],"-","")," ","")," ",""),"‐",""),"NA",""),13))</f>
        <v>1630000852632</v>
      </c>
      <c r="J1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26638||Piston Housing Assembly|1630000852632</v>
      </c>
    </row>
    <row r="1581" spans="1:10" x14ac:dyDescent="0.35">
      <c r="A1581" s="1" t="s">
        <v>3</v>
      </c>
      <c r="B1581" s="1" t="s">
        <v>2537</v>
      </c>
      <c r="C1581" s="1" t="s">
        <v>2598</v>
      </c>
      <c r="D1581" s="1" t="s">
        <v>3</v>
      </c>
      <c r="E1581" s="1" t="s">
        <v>2599</v>
      </c>
      <c r="F1581" s="4">
        <v>1630013336095</v>
      </c>
      <c r="G1581" s="1" t="s">
        <v>8</v>
      </c>
      <c r="H1581" s="3" t="str">
        <f t="shared" si="24"/>
        <v>Commercial</v>
      </c>
      <c r="I1581" s="3" t="str">
        <f>IF(IFERROR(SEARCH("N/A",CID_DB[[#This Row],[ NSN ]]),-1)&lt;&gt;-1,"",LEFT(SUBSTITUTE(SUBSTITUTE(SUBSTITUTE(SUBSTITUTE(SUBSTITUTE(CID_DB[[#This Row],[ NSN ]],"-","")," ","")," ",""),"‐",""),"NA",""),13))</f>
        <v>1630013336095</v>
      </c>
      <c r="J1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37837||Heat Shield|1630013336095</v>
      </c>
    </row>
    <row r="1582" spans="1:10" x14ac:dyDescent="0.35">
      <c r="A1582" s="1" t="s">
        <v>3</v>
      </c>
      <c r="B1582" s="1" t="s">
        <v>2537</v>
      </c>
      <c r="C1582" s="1" t="s">
        <v>2600</v>
      </c>
      <c r="D1582" s="1" t="s">
        <v>3</v>
      </c>
      <c r="E1582" s="1" t="s">
        <v>2601</v>
      </c>
      <c r="F1582" s="4">
        <v>1630015864183</v>
      </c>
      <c r="G1582" s="1" t="s">
        <v>8</v>
      </c>
      <c r="H1582" s="3" t="str">
        <f t="shared" si="24"/>
        <v>Commercial</v>
      </c>
      <c r="I1582" s="3" t="str">
        <f>IF(IFERROR(SEARCH("N/A",CID_DB[[#This Row],[ NSN ]]),-1)&lt;&gt;-1,"",LEFT(SUBSTITUTE(SUBSTITUTE(SUBSTITUTE(SUBSTITUTE(SUBSTITUTE(CID_DB[[#This Row],[ NSN ]],"-","")," ","")," ",""),"‐",""),"NA",""),13))</f>
        <v>1630015864183</v>
      </c>
      <c r="J1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107507||ADJUSTER ASSY|1630015864183</v>
      </c>
    </row>
    <row r="1583" spans="1:10" x14ac:dyDescent="0.35">
      <c r="A1583" s="1" t="s">
        <v>3</v>
      </c>
      <c r="B1583" s="1" t="s">
        <v>2537</v>
      </c>
      <c r="C1583" s="1" t="s">
        <v>2602</v>
      </c>
      <c r="D1583" s="1" t="s">
        <v>3</v>
      </c>
      <c r="E1583" s="1" t="s">
        <v>2603</v>
      </c>
      <c r="F1583" s="4">
        <v>1630015503235</v>
      </c>
      <c r="G1583" s="1" t="s">
        <v>8</v>
      </c>
      <c r="H1583" s="3" t="str">
        <f t="shared" si="24"/>
        <v>Commercial</v>
      </c>
      <c r="I1583" s="3" t="str">
        <f>IF(IFERROR(SEARCH("N/A",CID_DB[[#This Row],[ NSN ]]),-1)&lt;&gt;-1,"",LEFT(SUBSTITUTE(SUBSTITUTE(SUBSTITUTE(SUBSTITUTE(SUBSTITUTE(CID_DB[[#This Row],[ NSN ]],"-","")," ","")," ",""),"‐",""),"NA",""),13))</f>
        <v>1630015503235</v>
      </c>
      <c r="J1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31667||Nose Wheel|1630015503235</v>
      </c>
    </row>
    <row r="1584" spans="1:10" x14ac:dyDescent="0.35">
      <c r="A1584" s="1" t="s">
        <v>3</v>
      </c>
      <c r="B1584" s="1" t="s">
        <v>2537</v>
      </c>
      <c r="C1584" s="1" t="s">
        <v>2604</v>
      </c>
      <c r="D1584" s="1" t="s">
        <v>3</v>
      </c>
      <c r="E1584" s="1" t="s">
        <v>2605</v>
      </c>
      <c r="F1584" s="4">
        <v>1630000836213</v>
      </c>
      <c r="G1584" s="1" t="s">
        <v>8</v>
      </c>
      <c r="H1584" s="3" t="str">
        <f t="shared" si="24"/>
        <v>Commercial</v>
      </c>
      <c r="I1584" s="3" t="str">
        <f>IF(IFERROR(SEARCH("N/A",CID_DB[[#This Row],[ NSN ]]),-1)&lt;&gt;-1,"",LEFT(SUBSTITUTE(SUBSTITUTE(SUBSTITUTE(SUBSTITUTE(SUBSTITUTE(CID_DB[[#This Row],[ NSN ]],"-","")," ","")," ",""),"‐",""),"NA",""),13))</f>
        <v>1630000836213</v>
      </c>
      <c r="J1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3993||Landing Gear Wheel|1630000836213</v>
      </c>
    </row>
    <row r="1585" spans="1:10" x14ac:dyDescent="0.35">
      <c r="A1585" s="1" t="s">
        <v>3</v>
      </c>
      <c r="B1585" s="1" t="s">
        <v>2537</v>
      </c>
      <c r="C1585" s="1" t="s">
        <v>2606</v>
      </c>
      <c r="D1585" s="1" t="s">
        <v>3</v>
      </c>
      <c r="E1585" s="1" t="s">
        <v>2607</v>
      </c>
      <c r="F1585" s="4">
        <v>1630014594154</v>
      </c>
      <c r="G1585" s="1" t="s">
        <v>8</v>
      </c>
      <c r="H1585" s="3" t="str">
        <f t="shared" si="24"/>
        <v>Commercial</v>
      </c>
      <c r="I1585" s="3" t="str">
        <f>IF(IFERROR(SEARCH("N/A",CID_DB[[#This Row],[ NSN ]]),-1)&lt;&gt;-1,"",LEFT(SUBSTITUTE(SUBSTITUTE(SUBSTITUTE(SUBSTITUTE(SUBSTITUTE(CID_DB[[#This Row],[ NSN ]],"-","")," ","")," ",""),"‐",""),"NA",""),13))</f>
        <v>1630014594154</v>
      </c>
      <c r="J1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54476||Piston, Air|1630014594154</v>
      </c>
    </row>
    <row r="1586" spans="1:10" x14ac:dyDescent="0.35">
      <c r="A1586" s="1" t="s">
        <v>3</v>
      </c>
      <c r="B1586" s="1" t="s">
        <v>2537</v>
      </c>
      <c r="C1586" s="1" t="s">
        <v>2608</v>
      </c>
      <c r="D1586" s="1" t="s">
        <v>3</v>
      </c>
      <c r="E1586" s="1" t="s">
        <v>2609</v>
      </c>
      <c r="F1586" s="4">
        <v>5306015871127</v>
      </c>
      <c r="G1586" s="1" t="s">
        <v>8</v>
      </c>
      <c r="H1586" s="3" t="str">
        <f t="shared" si="24"/>
        <v>Commercial</v>
      </c>
      <c r="I1586" s="3" t="str">
        <f>IF(IFERROR(SEARCH("N/A",CID_DB[[#This Row],[ NSN ]]),-1)&lt;&gt;-1,"",LEFT(SUBSTITUTE(SUBSTITUTE(SUBSTITUTE(SUBSTITUTE(SUBSTITUTE(CID_DB[[#This Row],[ NSN ]],"-","")," ","")," ",""),"‐",""),"NA",""),13))</f>
        <v>5306015871127</v>
      </c>
      <c r="J1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431523||BOLT|5306015871127</v>
      </c>
    </row>
    <row r="1587" spans="1:10" x14ac:dyDescent="0.35">
      <c r="A1587" s="1" t="s">
        <v>3</v>
      </c>
      <c r="B1587" s="1" t="s">
        <v>2537</v>
      </c>
      <c r="C1587" s="1" t="s">
        <v>2610</v>
      </c>
      <c r="D1587" s="1" t="s">
        <v>3</v>
      </c>
      <c r="E1587" s="1" t="s">
        <v>2611</v>
      </c>
      <c r="F1587" s="4">
        <v>1630015864177</v>
      </c>
      <c r="G1587" s="1" t="s">
        <v>8</v>
      </c>
      <c r="H1587" s="3" t="str">
        <f t="shared" si="24"/>
        <v>Commercial</v>
      </c>
      <c r="I1587" s="3" t="str">
        <f>IF(IFERROR(SEARCH("N/A",CID_DB[[#This Row],[ NSN ]]),-1)&lt;&gt;-1,"",LEFT(SUBSTITUTE(SUBSTITUTE(SUBSTITUTE(SUBSTITUTE(SUBSTITUTE(CID_DB[[#This Row],[ NSN ]],"-","")," ","")," ",""),"‐",""),"NA",""),13))</f>
        <v>1630015864177</v>
      </c>
      <c r="J1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74990||PISTON|1630015864177</v>
      </c>
    </row>
    <row r="1588" spans="1:10" x14ac:dyDescent="0.35">
      <c r="A1588" s="1" t="s">
        <v>3</v>
      </c>
      <c r="B1588" s="1" t="s">
        <v>2537</v>
      </c>
      <c r="C1588" s="1" t="s">
        <v>2612</v>
      </c>
      <c r="D1588" s="1" t="s">
        <v>3</v>
      </c>
      <c r="E1588" s="1" t="s">
        <v>2613</v>
      </c>
      <c r="F1588" s="4">
        <v>1630013334014</v>
      </c>
      <c r="G1588" s="1" t="s">
        <v>8</v>
      </c>
      <c r="H1588" s="3" t="str">
        <f t="shared" si="24"/>
        <v>Commercial</v>
      </c>
      <c r="I1588" s="3" t="str">
        <f>IF(IFERROR(SEARCH("N/A",CID_DB[[#This Row],[ NSN ]]),-1)&lt;&gt;-1,"",LEFT(SUBSTITUTE(SUBSTITUTE(SUBSTITUTE(SUBSTITUTE(SUBSTITUTE(CID_DB[[#This Row],[ NSN ]],"-","")," ","")," ",""),"‐",""),"NA",""),13))</f>
        <v>1630013334014</v>
      </c>
      <c r="J1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54450||Piston Sleeve|1630013334014</v>
      </c>
    </row>
    <row r="1589" spans="1:10" x14ac:dyDescent="0.35">
      <c r="A1589" s="1" t="s">
        <v>3</v>
      </c>
      <c r="B1589" s="1" t="s">
        <v>2537</v>
      </c>
      <c r="C1589" s="1" t="s">
        <v>2614</v>
      </c>
      <c r="D1589" s="1" t="s">
        <v>3</v>
      </c>
      <c r="E1589" s="1" t="s">
        <v>2615</v>
      </c>
      <c r="F1589" s="4">
        <v>1630011444148</v>
      </c>
      <c r="G1589" s="1" t="s">
        <v>8</v>
      </c>
      <c r="H1589" s="3" t="str">
        <f t="shared" si="24"/>
        <v>Commercial</v>
      </c>
      <c r="I1589" s="3" t="str">
        <f>IF(IFERROR(SEARCH("N/A",CID_DB[[#This Row],[ NSN ]]),-1)&lt;&gt;-1,"",LEFT(SUBSTITUTE(SUBSTITUTE(SUBSTITUTE(SUBSTITUTE(SUBSTITUTE(CID_DB[[#This Row],[ NSN ]],"-","")," ","")," ",""),"‐",""),"NA",""),13))</f>
        <v>1630011444148</v>
      </c>
      <c r="J1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419483||BRAKE HEAD ASSY.|1630011444148</v>
      </c>
    </row>
    <row r="1590" spans="1:10" x14ac:dyDescent="0.35">
      <c r="A1590" s="1" t="s">
        <v>3</v>
      </c>
      <c r="B1590" s="1" t="s">
        <v>2537</v>
      </c>
      <c r="C1590" s="1" t="s">
        <v>2616</v>
      </c>
      <c r="D1590" s="1" t="s">
        <v>3</v>
      </c>
      <c r="E1590" s="1" t="s">
        <v>2617</v>
      </c>
      <c r="F1590" s="4">
        <v>5325013310085</v>
      </c>
      <c r="G1590" s="1" t="s">
        <v>8</v>
      </c>
      <c r="H1590" s="3" t="str">
        <f t="shared" si="24"/>
        <v>Commercial</v>
      </c>
      <c r="I1590" s="3" t="str">
        <f>IF(IFERROR(SEARCH("N/A",CID_DB[[#This Row],[ NSN ]]),-1)&lt;&gt;-1,"",LEFT(SUBSTITUTE(SUBSTITUTE(SUBSTITUTE(SUBSTITUTE(SUBSTITUTE(CID_DB[[#This Row],[ NSN ]],"-","")," ","")," ",""),"‐",""),"NA",""),13))</f>
        <v>5325013310085</v>
      </c>
      <c r="J1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245611 (Alt. 85626)||Retaining Ring|5325013310085</v>
      </c>
    </row>
    <row r="1591" spans="1:10" x14ac:dyDescent="0.35">
      <c r="A1591" s="1" t="s">
        <v>3</v>
      </c>
      <c r="B1591" s="1" t="s">
        <v>2537</v>
      </c>
      <c r="C1591" s="1" t="s">
        <v>2618</v>
      </c>
      <c r="D1591" s="1" t="s">
        <v>3</v>
      </c>
      <c r="E1591" s="1" t="s">
        <v>2619</v>
      </c>
      <c r="F1591" s="4">
        <v>1630014591205</v>
      </c>
      <c r="G1591" s="1" t="s">
        <v>8</v>
      </c>
      <c r="H1591" s="3" t="str">
        <f t="shared" si="24"/>
        <v>Commercial</v>
      </c>
      <c r="I1591" s="3" t="str">
        <f>IF(IFERROR(SEARCH("N/A",CID_DB[[#This Row],[ NSN ]]),-1)&lt;&gt;-1,"",LEFT(SUBSTITUTE(SUBSTITUTE(SUBSTITUTE(SUBSTITUTE(SUBSTITUTE(CID_DB[[#This Row],[ NSN ]],"-","")," ","")," ",""),"‐",""),"NA",""),13))</f>
        <v>1630014591205</v>
      </c>
      <c r="J1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74863||Piston|1630014591205</v>
      </c>
    </row>
    <row r="1592" spans="1:10" x14ac:dyDescent="0.35">
      <c r="A1592" s="1" t="s">
        <v>3</v>
      </c>
      <c r="B1592" s="1" t="s">
        <v>2537</v>
      </c>
      <c r="C1592" s="1" t="s">
        <v>2620</v>
      </c>
      <c r="D1592" s="1" t="s">
        <v>3</v>
      </c>
      <c r="E1592" s="1" t="s">
        <v>2621</v>
      </c>
      <c r="F1592" s="4">
        <v>1630016497569</v>
      </c>
      <c r="G1592" s="1" t="s">
        <v>8</v>
      </c>
      <c r="H1592" s="3" t="str">
        <f t="shared" si="24"/>
        <v>Commercial</v>
      </c>
      <c r="I1592" s="3" t="str">
        <f>IF(IFERROR(SEARCH("N/A",CID_DB[[#This Row],[ NSN ]]),-1)&lt;&gt;-1,"",LEFT(SUBSTITUTE(SUBSTITUTE(SUBSTITUTE(SUBSTITUTE(SUBSTITUTE(CID_DB[[#This Row],[ NSN ]],"-","")," ","")," ",""),"‐",""),"NA",""),13))</f>
        <v>1630016497569</v>
      </c>
      <c r="J1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72450||Heat Shield Wheel|1630016497569</v>
      </c>
    </row>
    <row r="1593" spans="1:10" x14ac:dyDescent="0.35">
      <c r="A1593" s="1" t="s">
        <v>3</v>
      </c>
      <c r="B1593" s="1" t="s">
        <v>2537</v>
      </c>
      <c r="C1593" s="1" t="s">
        <v>2622</v>
      </c>
      <c r="D1593" s="1" t="s">
        <v>3</v>
      </c>
      <c r="E1593" s="1" t="s">
        <v>2621</v>
      </c>
      <c r="F1593" s="4">
        <v>1630016499880</v>
      </c>
      <c r="G1593" s="1" t="s">
        <v>8</v>
      </c>
      <c r="H1593" s="3" t="str">
        <f t="shared" si="24"/>
        <v>Commercial</v>
      </c>
      <c r="I1593" s="3" t="str">
        <f>IF(IFERROR(SEARCH("N/A",CID_DB[[#This Row],[ NSN ]]),-1)&lt;&gt;-1,"",LEFT(SUBSTITUTE(SUBSTITUTE(SUBSTITUTE(SUBSTITUTE(SUBSTITUTE(CID_DB[[#This Row],[ NSN ]],"-","")," ","")," ",""),"‐",""),"NA",""),13))</f>
        <v>1630016499880</v>
      </c>
      <c r="J1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72453||Heat Shield Wheel|1630016499880</v>
      </c>
    </row>
    <row r="1594" spans="1:10" x14ac:dyDescent="0.35">
      <c r="A1594" s="1" t="s">
        <v>3</v>
      </c>
      <c r="B1594" s="1" t="s">
        <v>2537</v>
      </c>
      <c r="C1594" s="1" t="s">
        <v>2623</v>
      </c>
      <c r="D1594" s="1" t="s">
        <v>3</v>
      </c>
      <c r="E1594" s="1" t="s">
        <v>2617</v>
      </c>
      <c r="F1594" s="4">
        <v>5325013310084</v>
      </c>
      <c r="G1594" s="1" t="s">
        <v>8</v>
      </c>
      <c r="H1594" s="3" t="str">
        <f t="shared" si="24"/>
        <v>Commercial</v>
      </c>
      <c r="I1594" s="3" t="str">
        <f>IF(IFERROR(SEARCH("N/A",CID_DB[[#This Row],[ NSN ]]),-1)&lt;&gt;-1,"",LEFT(SUBSTITUTE(SUBSTITUTE(SUBSTITUTE(SUBSTITUTE(SUBSTITUTE(CID_DB[[#This Row],[ NSN ]],"-","")," ","")," ",""),"‐",""),"NA",""),13))</f>
        <v>5325013310084</v>
      </c>
      <c r="J1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85624||Retaining Ring|5325013310084</v>
      </c>
    </row>
    <row r="1595" spans="1:10" x14ac:dyDescent="0.35">
      <c r="A1595" s="1" t="s">
        <v>3</v>
      </c>
      <c r="B1595" s="1" t="s">
        <v>2537</v>
      </c>
      <c r="C1595" s="1" t="s">
        <v>2624</v>
      </c>
      <c r="D1595" s="1" t="s">
        <v>3</v>
      </c>
      <c r="E1595" s="1" t="s">
        <v>1088</v>
      </c>
      <c r="F1595" s="4">
        <v>1630012405558</v>
      </c>
      <c r="G1595" s="1" t="s">
        <v>8</v>
      </c>
      <c r="H1595" s="3" t="str">
        <f t="shared" si="24"/>
        <v>Commercial</v>
      </c>
      <c r="I1595" s="3" t="str">
        <f>IF(IFERROR(SEARCH("N/A",CID_DB[[#This Row],[ NSN ]]),-1)&lt;&gt;-1,"",LEFT(SUBSTITUTE(SUBSTITUTE(SUBSTITUTE(SUBSTITUTE(SUBSTITUTE(CID_DB[[#This Row],[ NSN ]],"-","")," ","")," ",""),"‐",""),"NA",""),13))</f>
        <v>1630012405558</v>
      </c>
      <c r="J1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133694||Disc Brake|1630012405558</v>
      </c>
    </row>
    <row r="1596" spans="1:10" x14ac:dyDescent="0.35">
      <c r="A1596" s="1" t="s">
        <v>3</v>
      </c>
      <c r="B1596" s="1" t="s">
        <v>2537</v>
      </c>
      <c r="C1596" s="1" t="s">
        <v>2625</v>
      </c>
      <c r="D1596" s="1" t="s">
        <v>3</v>
      </c>
      <c r="E1596" s="1" t="s">
        <v>2619</v>
      </c>
      <c r="F1596" s="4">
        <v>1630013336097</v>
      </c>
      <c r="G1596" s="1" t="s">
        <v>8</v>
      </c>
      <c r="H1596" s="3" t="str">
        <f t="shared" si="24"/>
        <v>Commercial</v>
      </c>
      <c r="I1596" s="3" t="str">
        <f>IF(IFERROR(SEARCH("N/A",CID_DB[[#This Row],[ NSN ]]),-1)&lt;&gt;-1,"",LEFT(SUBSTITUTE(SUBSTITUTE(SUBSTITUTE(SUBSTITUTE(SUBSTITUTE(CID_DB[[#This Row],[ NSN ]],"-","")," ","")," ",""),"‐",""),"NA",""),13))</f>
        <v>1630013336097</v>
      </c>
      <c r="J1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74847||Piston|1630013336097</v>
      </c>
    </row>
    <row r="1597" spans="1:10" x14ac:dyDescent="0.35">
      <c r="A1597" s="1" t="s">
        <v>3</v>
      </c>
      <c r="B1597" s="1" t="s">
        <v>2537</v>
      </c>
      <c r="C1597" s="1" t="s">
        <v>2626</v>
      </c>
      <c r="D1597" s="1" t="s">
        <v>3</v>
      </c>
      <c r="E1597" s="1" t="s">
        <v>1088</v>
      </c>
      <c r="F1597" s="4">
        <v>1630009389700</v>
      </c>
      <c r="G1597" s="1" t="s">
        <v>8</v>
      </c>
      <c r="H1597" s="3" t="str">
        <f t="shared" si="24"/>
        <v>Commercial</v>
      </c>
      <c r="I1597" s="3" t="str">
        <f>IF(IFERROR(SEARCH("N/A",CID_DB[[#This Row],[ NSN ]]),-1)&lt;&gt;-1,"",LEFT(SUBSTITUTE(SUBSTITUTE(SUBSTITUTE(SUBSTITUTE(SUBSTITUTE(CID_DB[[#This Row],[ NSN ]],"-","")," ","")," ",""),"‐",""),"NA",""),13))</f>
        <v>1630009389700</v>
      </c>
      <c r="J1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1331321||Disc Brake|1630009389700</v>
      </c>
    </row>
    <row r="1598" spans="1:10" x14ac:dyDescent="0.35">
      <c r="A1598" s="1" t="s">
        <v>3</v>
      </c>
      <c r="B1598" s="1" t="s">
        <v>2537</v>
      </c>
      <c r="C1598" s="1" t="s">
        <v>2627</v>
      </c>
      <c r="D1598" s="1" t="s">
        <v>3</v>
      </c>
      <c r="E1598" s="1" t="s">
        <v>2628</v>
      </c>
      <c r="F1598" s="4">
        <v>5365013333544</v>
      </c>
      <c r="G1598" s="1" t="s">
        <v>8</v>
      </c>
      <c r="H1598" s="3" t="str">
        <f t="shared" si="24"/>
        <v>Commercial</v>
      </c>
      <c r="I1598" s="3" t="str">
        <f>IF(IFERROR(SEARCH("N/A",CID_DB[[#This Row],[ NSN ]]),-1)&lt;&gt;-1,"",LEFT(SUBSTITUTE(SUBSTITUTE(SUBSTITUTE(SUBSTITUTE(SUBSTITUTE(CID_DB[[#This Row],[ NSN ]],"-","")," ","")," ",""),"‐",""),"NA",""),13))</f>
        <v>5365013333544</v>
      </c>
      <c r="J1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26375||Axle Bushing|5365013333544</v>
      </c>
    </row>
    <row r="1599" spans="1:10" x14ac:dyDescent="0.35">
      <c r="A1599" s="1" t="s">
        <v>3</v>
      </c>
      <c r="B1599" s="1" t="s">
        <v>2537</v>
      </c>
      <c r="C1599" s="1" t="s">
        <v>2629</v>
      </c>
      <c r="D1599" s="1" t="s">
        <v>3</v>
      </c>
      <c r="E1599" s="1" t="s">
        <v>2630</v>
      </c>
      <c r="F1599" s="4">
        <v>1630015142676</v>
      </c>
      <c r="G1599" s="1" t="s">
        <v>8</v>
      </c>
      <c r="H1599" s="3" t="str">
        <f t="shared" si="24"/>
        <v>Commercial</v>
      </c>
      <c r="I1599" s="3" t="str">
        <f>IF(IFERROR(SEARCH("N/A",CID_DB[[#This Row],[ NSN ]]),-1)&lt;&gt;-1,"",LEFT(SUBSTITUTE(SUBSTITUTE(SUBSTITUTE(SUBSTITUTE(SUBSTITUTE(CID_DB[[#This Row],[ NSN ]],"-","")," ","")," ",""),"‐",""),"NA",""),13))</f>
        <v>1630015142676</v>
      </c>
      <c r="J1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31634||Nose Wheel Assembly|1630015142676</v>
      </c>
    </row>
    <row r="1600" spans="1:10" x14ac:dyDescent="0.35">
      <c r="A1600" s="1" t="s">
        <v>3</v>
      </c>
      <c r="B1600" s="1" t="s">
        <v>2537</v>
      </c>
      <c r="C1600" s="1" t="s">
        <v>2631</v>
      </c>
      <c r="D1600" s="1" t="s">
        <v>3</v>
      </c>
      <c r="E1600" s="1" t="s">
        <v>2632</v>
      </c>
      <c r="F1600" s="4">
        <v>5315014377239</v>
      </c>
      <c r="G1600" s="1" t="s">
        <v>8</v>
      </c>
      <c r="H1600" s="3" t="str">
        <f t="shared" si="24"/>
        <v>Commercial</v>
      </c>
      <c r="I1600" s="3" t="str">
        <f>IF(IFERROR(SEARCH("N/A",CID_DB[[#This Row],[ NSN ]]),-1)&lt;&gt;-1,"",LEFT(SUBSTITUTE(SUBSTITUTE(SUBSTITUTE(SUBSTITUTE(SUBSTITUTE(CID_DB[[#This Row],[ NSN ]],"-","")," ","")," ",""),"‐",""),"NA",""),13))</f>
        <v>5315014377239</v>
      </c>
      <c r="J1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170594||Drive Insert (Service Part)|5315014377239</v>
      </c>
    </row>
    <row r="1601" spans="1:10" x14ac:dyDescent="0.35">
      <c r="A1601" s="1" t="s">
        <v>3</v>
      </c>
      <c r="B1601" s="1" t="s">
        <v>2537</v>
      </c>
      <c r="C1601" s="1" t="s">
        <v>2633</v>
      </c>
      <c r="D1601" s="1" t="s">
        <v>3</v>
      </c>
      <c r="E1601" s="1" t="s">
        <v>2634</v>
      </c>
      <c r="F1601" s="4">
        <v>5315014528901</v>
      </c>
      <c r="G1601" s="1" t="s">
        <v>8</v>
      </c>
      <c r="H1601" s="3" t="str">
        <f t="shared" si="24"/>
        <v>Commercial</v>
      </c>
      <c r="I1601" s="3" t="str">
        <f>IF(IFERROR(SEARCH("N/A",CID_DB[[#This Row],[ NSN ]]),-1)&lt;&gt;-1,"",LEFT(SUBSTITUTE(SUBSTITUTE(SUBSTITUTE(SUBSTITUTE(SUBSTITUTE(CID_DB[[#This Row],[ NSN ]],"-","")," ","")," ",""),"‐",""),"NA",""),13))</f>
        <v>5315014528901</v>
      </c>
      <c r="J1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170615||GUIDE  SPRING|5315014528901</v>
      </c>
    </row>
    <row r="1602" spans="1:10" x14ac:dyDescent="0.35">
      <c r="A1602" s="1" t="s">
        <v>3</v>
      </c>
      <c r="B1602" s="1" t="s">
        <v>2537</v>
      </c>
      <c r="C1602" s="1" t="s">
        <v>2635</v>
      </c>
      <c r="D1602" s="1" t="s">
        <v>3</v>
      </c>
      <c r="E1602" s="1" t="s">
        <v>2636</v>
      </c>
      <c r="F1602" s="4">
        <v>1630012366297</v>
      </c>
      <c r="G1602" s="1" t="s">
        <v>8</v>
      </c>
      <c r="H1602" s="3" t="str">
        <f t="shared" si="24"/>
        <v>Commercial</v>
      </c>
      <c r="I1602" s="3" t="str">
        <f>IF(IFERROR(SEARCH("N/A",CID_DB[[#This Row],[ NSN ]]),-1)&lt;&gt;-1,"",LEFT(SUBSTITUTE(SUBSTITUTE(SUBSTITUTE(SUBSTITUTE(SUBSTITUTE(CID_DB[[#This Row],[ NSN ]],"-","")," ","")," ",""),"‐",""),"NA",""),13))</f>
        <v>1630012366297</v>
      </c>
      <c r="J1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5331||Wear Pin Assy|1630012366297</v>
      </c>
    </row>
    <row r="1603" spans="1:10" x14ac:dyDescent="0.35">
      <c r="A1603" s="1" t="s">
        <v>3</v>
      </c>
      <c r="B1603" s="1" t="s">
        <v>2537</v>
      </c>
      <c r="C1603" s="1" t="s">
        <v>2637</v>
      </c>
      <c r="D1603" s="1" t="s">
        <v>3</v>
      </c>
      <c r="E1603" s="1" t="s">
        <v>2638</v>
      </c>
      <c r="F1603" s="4">
        <v>1630009987938</v>
      </c>
      <c r="G1603" s="1" t="s">
        <v>8</v>
      </c>
      <c r="H1603" s="3" t="str">
        <f t="shared" ref="H1603:H1666" si="25">IF(G1603="Y - CID","Commercial",IF(G1603="N - CID","Other Than Commercial","N/A"))</f>
        <v>Commercial</v>
      </c>
      <c r="I1603" s="3" t="str">
        <f>IF(IFERROR(SEARCH("N/A",CID_DB[[#This Row],[ NSN ]]),-1)&lt;&gt;-1,"",LEFT(SUBSTITUTE(SUBSTITUTE(SUBSTITUTE(SUBSTITUTE(SUBSTITUTE(CID_DB[[#This Row],[ NSN ]],"-","")," ","")," ",""),"‐",""),"NA",""),13))</f>
        <v>1630009987938</v>
      </c>
      <c r="J1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72231||Shield  Heat|1630009987938</v>
      </c>
    </row>
    <row r="1604" spans="1:10" x14ac:dyDescent="0.35">
      <c r="A1604" s="1" t="s">
        <v>3</v>
      </c>
      <c r="B1604" s="1" t="s">
        <v>2537</v>
      </c>
      <c r="C1604" s="1" t="s">
        <v>2639</v>
      </c>
      <c r="D1604" s="1" t="s">
        <v>3</v>
      </c>
      <c r="E1604" s="1" t="s">
        <v>2640</v>
      </c>
      <c r="F1604" s="4">
        <v>1630016521959</v>
      </c>
      <c r="G1604" s="1" t="s">
        <v>8</v>
      </c>
      <c r="H1604" s="3" t="str">
        <f t="shared" si="25"/>
        <v>Commercial</v>
      </c>
      <c r="I1604" s="3" t="str">
        <f>IF(IFERROR(SEARCH("N/A",CID_DB[[#This Row],[ NSN ]]),-1)&lt;&gt;-1,"",LEFT(SUBSTITUTE(SUBSTITUTE(SUBSTITUTE(SUBSTITUTE(SUBSTITUTE(CID_DB[[#This Row],[ NSN ]],"-","")," ","")," ",""),"‐",""),"NA",""),13))</f>
        <v>1630016521959</v>
      </c>
      <c r="J1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252237||Torque Bar|1630016521959</v>
      </c>
    </row>
    <row r="1605" spans="1:10" x14ac:dyDescent="0.35">
      <c r="A1605" s="1" t="s">
        <v>3</v>
      </c>
      <c r="B1605" s="1" t="s">
        <v>2537</v>
      </c>
      <c r="C1605" s="1" t="s">
        <v>2641</v>
      </c>
      <c r="D1605" s="1" t="s">
        <v>3</v>
      </c>
      <c r="E1605" s="1" t="s">
        <v>2642</v>
      </c>
      <c r="F1605" s="4">
        <v>1630013325494</v>
      </c>
      <c r="G1605" s="1" t="s">
        <v>8</v>
      </c>
      <c r="H1605" s="3" t="str">
        <f t="shared" si="25"/>
        <v>Commercial</v>
      </c>
      <c r="I1605" s="3" t="str">
        <f>IF(IFERROR(SEARCH("N/A",CID_DB[[#This Row],[ NSN ]]),-1)&lt;&gt;-1,"",LEFT(SUBSTITUTE(SUBSTITUTE(SUBSTITUTE(SUBSTITUTE(SUBSTITUTE(CID_DB[[#This Row],[ NSN ]],"-","")," ","")," ",""),"‐",""),"NA",""),13))</f>
        <v>1630013325494</v>
      </c>
      <c r="J1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170242||Insert, Drive Key|1630013325494</v>
      </c>
    </row>
    <row r="1606" spans="1:10" x14ac:dyDescent="0.35">
      <c r="A1606" s="1" t="s">
        <v>3</v>
      </c>
      <c r="B1606" s="1" t="s">
        <v>2537</v>
      </c>
      <c r="C1606" s="1" t="s">
        <v>2643</v>
      </c>
      <c r="D1606" s="1" t="s">
        <v>3</v>
      </c>
      <c r="E1606" s="1" t="s">
        <v>2640</v>
      </c>
      <c r="F1606" s="4">
        <v>1630016497553</v>
      </c>
      <c r="G1606" s="1" t="s">
        <v>8</v>
      </c>
      <c r="H1606" s="3" t="str">
        <f t="shared" si="25"/>
        <v>Commercial</v>
      </c>
      <c r="I1606" s="3" t="str">
        <f>IF(IFERROR(SEARCH("N/A",CID_DB[[#This Row],[ NSN ]]),-1)&lt;&gt;-1,"",LEFT(SUBSTITUTE(SUBSTITUTE(SUBSTITUTE(SUBSTITUTE(SUBSTITUTE(CID_DB[[#This Row],[ NSN ]],"-","")," ","")," ",""),"‐",""),"NA",""),13))</f>
        <v>1630016497553</v>
      </c>
      <c r="J1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252238||Torque Bar|1630016497553</v>
      </c>
    </row>
    <row r="1607" spans="1:10" x14ac:dyDescent="0.35">
      <c r="A1607" s="1" t="s">
        <v>3</v>
      </c>
      <c r="B1607" s="1" t="s">
        <v>2537</v>
      </c>
      <c r="C1607" s="1" t="s">
        <v>2644</v>
      </c>
      <c r="D1607" s="1" t="s">
        <v>3</v>
      </c>
      <c r="E1607" s="1" t="s">
        <v>2645</v>
      </c>
      <c r="F1607" s="4">
        <v>1630009987937</v>
      </c>
      <c r="G1607" s="1" t="s">
        <v>8</v>
      </c>
      <c r="H1607" s="3" t="str">
        <f t="shared" si="25"/>
        <v>Commercial</v>
      </c>
      <c r="I1607" s="3" t="str">
        <f>IF(IFERROR(SEARCH("N/A",CID_DB[[#This Row],[ NSN ]]),-1)&lt;&gt;-1,"",LEFT(SUBSTITUTE(SUBSTITUTE(SUBSTITUTE(SUBSTITUTE(SUBSTITUTE(CID_DB[[#This Row],[ NSN ]],"-","")," ","")," ",""),"‐",""),"NA",""),13))</f>
        <v>1630009987937</v>
      </c>
      <c r="J1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133255||Disk  Brake|1630009987937</v>
      </c>
    </row>
    <row r="1608" spans="1:10" x14ac:dyDescent="0.35">
      <c r="A1608" s="1" t="s">
        <v>3</v>
      </c>
      <c r="B1608" s="1" t="s">
        <v>2537</v>
      </c>
      <c r="C1608" s="1" t="s">
        <v>2646</v>
      </c>
      <c r="D1608" s="1" t="s">
        <v>3</v>
      </c>
      <c r="E1608" s="1" t="s">
        <v>2647</v>
      </c>
      <c r="F1608" s="4">
        <v>1630014557125</v>
      </c>
      <c r="G1608" s="1" t="s">
        <v>8</v>
      </c>
      <c r="H1608" s="3" t="str">
        <f t="shared" si="25"/>
        <v>Commercial</v>
      </c>
      <c r="I1608" s="3" t="str">
        <f>IF(IFERROR(SEARCH("N/A",CID_DB[[#This Row],[ NSN ]]),-1)&lt;&gt;-1,"",LEFT(SUBSTITUTE(SUBSTITUTE(SUBSTITUTE(SUBSTITUTE(SUBSTITUTE(CID_DB[[#This Row],[ NSN ]],"-","")," ","")," ",""),"‐",""),"NA",""),13))</f>
        <v>1630014557125</v>
      </c>
      <c r="J1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567342||Grease Retainer|1630014557125</v>
      </c>
    </row>
    <row r="1609" spans="1:10" x14ac:dyDescent="0.35">
      <c r="A1609" s="1" t="s">
        <v>3</v>
      </c>
      <c r="B1609" s="1" t="s">
        <v>2537</v>
      </c>
      <c r="C1609" s="1" t="s">
        <v>2648</v>
      </c>
      <c r="D1609" s="1" t="s">
        <v>3</v>
      </c>
      <c r="E1609" s="1" t="s">
        <v>2649</v>
      </c>
      <c r="F1609" s="4">
        <v>5315014591197</v>
      </c>
      <c r="G1609" s="1" t="s">
        <v>8</v>
      </c>
      <c r="H1609" s="3" t="str">
        <f t="shared" si="25"/>
        <v>Commercial</v>
      </c>
      <c r="I1609" s="3" t="str">
        <f>IF(IFERROR(SEARCH("N/A",CID_DB[[#This Row],[ NSN ]]),-1)&lt;&gt;-1,"",LEFT(SUBSTITUTE(SUBSTITUTE(SUBSTITUTE(SUBSTITUTE(SUBSTITUTE(CID_DB[[#This Row],[ NSN ]],"-","")," ","")," ",""),"‐",""),"NA",""),13))</f>
        <v>5315014591197</v>
      </c>
      <c r="J1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170254||Drive Insert|5315014591197</v>
      </c>
    </row>
    <row r="1610" spans="1:10" x14ac:dyDescent="0.35">
      <c r="A1610" s="1" t="s">
        <v>3</v>
      </c>
      <c r="B1610" s="1" t="s">
        <v>2537</v>
      </c>
      <c r="C1610" s="1" t="s">
        <v>2650</v>
      </c>
      <c r="D1610" s="1" t="s">
        <v>3</v>
      </c>
      <c r="E1610" s="1" t="s">
        <v>2649</v>
      </c>
      <c r="F1610" s="4">
        <v>5315014843223</v>
      </c>
      <c r="G1610" s="1" t="s">
        <v>8</v>
      </c>
      <c r="H1610" s="3" t="str">
        <f t="shared" si="25"/>
        <v>Commercial</v>
      </c>
      <c r="I1610" s="3" t="str">
        <f>IF(IFERROR(SEARCH("N/A",CID_DB[[#This Row],[ NSN ]]),-1)&lt;&gt;-1,"",LEFT(SUBSTITUTE(SUBSTITUTE(SUBSTITUTE(SUBSTITUTE(SUBSTITUTE(CID_DB[[#This Row],[ NSN ]],"-","")," ","")," ",""),"‐",""),"NA",""),13))</f>
        <v>5315014843223</v>
      </c>
      <c r="J1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170628||Drive Insert|5315014843223</v>
      </c>
    </row>
    <row r="1611" spans="1:10" x14ac:dyDescent="0.35">
      <c r="A1611" s="1" t="s">
        <v>3</v>
      </c>
      <c r="B1611" s="1" t="s">
        <v>2537</v>
      </c>
      <c r="C1611" s="1" t="s">
        <v>2651</v>
      </c>
      <c r="D1611" s="1" t="s">
        <v>3</v>
      </c>
      <c r="E1611" s="1" t="s">
        <v>2649</v>
      </c>
      <c r="F1611" s="4">
        <v>5315014846265</v>
      </c>
      <c r="G1611" s="1" t="s">
        <v>8</v>
      </c>
      <c r="H1611" s="3" t="str">
        <f t="shared" si="25"/>
        <v>Commercial</v>
      </c>
      <c r="I1611" s="3" t="str">
        <f>IF(IFERROR(SEARCH("N/A",CID_DB[[#This Row],[ NSN ]]),-1)&lt;&gt;-1,"",LEFT(SUBSTITUTE(SUBSTITUTE(SUBSTITUTE(SUBSTITUTE(SUBSTITUTE(CID_DB[[#This Row],[ NSN ]],"-","")," ","")," ",""),"‐",""),"NA",""),13))</f>
        <v>5315014846265</v>
      </c>
      <c r="J1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170629||Drive Insert|5315014846265</v>
      </c>
    </row>
    <row r="1612" spans="1:10" x14ac:dyDescent="0.35">
      <c r="A1612" s="1" t="s">
        <v>3</v>
      </c>
      <c r="B1612" s="1" t="s">
        <v>2537</v>
      </c>
      <c r="C1612" s="1" t="s">
        <v>2652</v>
      </c>
      <c r="D1612" s="1" t="s">
        <v>3</v>
      </c>
      <c r="E1612" s="1" t="s">
        <v>2653</v>
      </c>
      <c r="F1612" s="4">
        <v>1630006906083</v>
      </c>
      <c r="G1612" s="1" t="s">
        <v>8</v>
      </c>
      <c r="H1612" s="3" t="str">
        <f t="shared" si="25"/>
        <v>Commercial</v>
      </c>
      <c r="I1612" s="3" t="str">
        <f>IF(IFERROR(SEARCH("N/A",CID_DB[[#This Row],[ NSN ]]),-1)&lt;&gt;-1,"",LEFT(SUBSTITUTE(SUBSTITUTE(SUBSTITUTE(SUBSTITUTE(SUBSTITUTE(CID_DB[[#This Row],[ NSN ]],"-","")," ","")," ",""),"‐",""),"NA",""),13))</f>
        <v>1630006906083</v>
      </c>
      <c r="J1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2521031||Bar, Torque|1630006906083</v>
      </c>
    </row>
    <row r="1613" spans="1:10" x14ac:dyDescent="0.35">
      <c r="A1613" s="1" t="s">
        <v>3</v>
      </c>
      <c r="B1613" s="1" t="s">
        <v>2537</v>
      </c>
      <c r="C1613" s="1" t="s">
        <v>2654</v>
      </c>
      <c r="D1613" s="1" t="s">
        <v>3</v>
      </c>
      <c r="E1613" s="1" t="s">
        <v>806</v>
      </c>
      <c r="F1613" s="4">
        <v>3120014591173</v>
      </c>
      <c r="G1613" s="1" t="s">
        <v>8</v>
      </c>
      <c r="H1613" s="3" t="str">
        <f t="shared" si="25"/>
        <v>Commercial</v>
      </c>
      <c r="I1613" s="3" t="str">
        <f>IF(IFERROR(SEARCH("N/A",CID_DB[[#This Row],[ NSN ]]),-1)&lt;&gt;-1,"",LEFT(SUBSTITUTE(SUBSTITUTE(SUBSTITUTE(SUBSTITUTE(SUBSTITUTE(CID_DB[[#This Row],[ NSN ]],"-","")," ","")," ",""),"‐",""),"NA",""),13))</f>
        <v>3120014591173</v>
      </c>
      <c r="J1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54511||Sleeve|3120014591173</v>
      </c>
    </row>
    <row r="1614" spans="1:10" x14ac:dyDescent="0.35">
      <c r="A1614" s="1" t="s">
        <v>3</v>
      </c>
      <c r="B1614" s="1" t="s">
        <v>2537</v>
      </c>
      <c r="C1614" s="1" t="s">
        <v>2655</v>
      </c>
      <c r="D1614" s="1" t="s">
        <v>3</v>
      </c>
      <c r="E1614" s="1" t="s">
        <v>2656</v>
      </c>
      <c r="F1614" s="4">
        <v>1630016497565</v>
      </c>
      <c r="G1614" s="1" t="s">
        <v>8</v>
      </c>
      <c r="H1614" s="3" t="str">
        <f t="shared" si="25"/>
        <v>Commercial</v>
      </c>
      <c r="I1614" s="3" t="str">
        <f>IF(IFERROR(SEARCH("N/A",CID_DB[[#This Row],[ NSN ]]),-1)&lt;&gt;-1,"",LEFT(SUBSTITUTE(SUBSTITUTE(SUBSTITUTE(SUBSTITUTE(SUBSTITUTE(CID_DB[[#This Row],[ NSN ]],"-","")," ","")," ",""),"‐",""),"NA",""),13))</f>
        <v>1630016497565</v>
      </c>
      <c r="J1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33688||False Axle, Bearing Can|1630016497565</v>
      </c>
    </row>
    <row r="1615" spans="1:10" x14ac:dyDescent="0.35">
      <c r="A1615" s="1" t="s">
        <v>3</v>
      </c>
      <c r="B1615" s="1" t="s">
        <v>2537</v>
      </c>
      <c r="C1615" s="1" t="s">
        <v>2657</v>
      </c>
      <c r="D1615" s="1" t="s">
        <v>3</v>
      </c>
      <c r="E1615" s="1" t="s">
        <v>2658</v>
      </c>
      <c r="F1615" s="4">
        <v>1630004356091</v>
      </c>
      <c r="G1615" s="1" t="s">
        <v>8</v>
      </c>
      <c r="H1615" s="3" t="str">
        <f t="shared" si="25"/>
        <v>Commercial</v>
      </c>
      <c r="I1615" s="3" t="str">
        <f>IF(IFERROR(SEARCH("N/A",CID_DB[[#This Row],[ NSN ]]),-1)&lt;&gt;-1,"",LEFT(SUBSTITUTE(SUBSTITUTE(SUBSTITUTE(SUBSTITUTE(SUBSTITUTE(CID_DB[[#This Row],[ NSN ]],"-","")," ","")," ",""),"‐",""),"NA",""),13))</f>
        <v>1630004356091</v>
      </c>
      <c r="J1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1313||Lock Assy|1630004356091</v>
      </c>
    </row>
    <row r="1616" spans="1:10" x14ac:dyDescent="0.35">
      <c r="A1616" s="1" t="s">
        <v>3</v>
      </c>
      <c r="B1616" s="1" t="s">
        <v>2537</v>
      </c>
      <c r="C1616" s="1" t="s">
        <v>2659</v>
      </c>
      <c r="D1616" s="1" t="s">
        <v>3</v>
      </c>
      <c r="E1616" s="1" t="s">
        <v>2660</v>
      </c>
      <c r="F1616" s="4">
        <v>1630012364779</v>
      </c>
      <c r="G1616" s="1" t="s">
        <v>8</v>
      </c>
      <c r="H1616" s="3" t="str">
        <f t="shared" si="25"/>
        <v>Commercial</v>
      </c>
      <c r="I1616" s="3" t="str">
        <f>IF(IFERROR(SEARCH("N/A",CID_DB[[#This Row],[ NSN ]]),-1)&lt;&gt;-1,"",LEFT(SUBSTITUTE(SUBSTITUTE(SUBSTITUTE(SUBSTITUTE(SUBSTITUTE(CID_DB[[#This Row],[ NSN ]],"-","")," ","")," ",""),"‐",""),"NA",""),13))</f>
        <v>1630012364779</v>
      </c>
      <c r="J1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116194||Piston Assy|1630012364779</v>
      </c>
    </row>
    <row r="1617" spans="1:10" x14ac:dyDescent="0.35">
      <c r="A1617" s="1" t="s">
        <v>3</v>
      </c>
      <c r="B1617" s="1" t="s">
        <v>2537</v>
      </c>
      <c r="C1617" s="1" t="s">
        <v>2661</v>
      </c>
      <c r="D1617" s="1" t="s">
        <v>3</v>
      </c>
      <c r="E1617" s="1" t="s">
        <v>2647</v>
      </c>
      <c r="F1617" s="4">
        <v>1630014557124</v>
      </c>
      <c r="G1617" s="1" t="s">
        <v>8</v>
      </c>
      <c r="H1617" s="3" t="str">
        <f t="shared" si="25"/>
        <v>Commercial</v>
      </c>
      <c r="I1617" s="3" t="str">
        <f>IF(IFERROR(SEARCH("N/A",CID_DB[[#This Row],[ NSN ]]),-1)&lt;&gt;-1,"",LEFT(SUBSTITUTE(SUBSTITUTE(SUBSTITUTE(SUBSTITUTE(SUBSTITUTE(CID_DB[[#This Row],[ NSN ]],"-","")," ","")," ",""),"‐",""),"NA",""),13))</f>
        <v>1630014557124</v>
      </c>
      <c r="J1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567332||Grease Retainer|1630014557124</v>
      </c>
    </row>
    <row r="1618" spans="1:10" x14ac:dyDescent="0.35">
      <c r="A1618" s="1" t="s">
        <v>3</v>
      </c>
      <c r="B1618" s="1" t="s">
        <v>2537</v>
      </c>
      <c r="C1618" s="1" t="s">
        <v>2662</v>
      </c>
      <c r="D1618" s="1" t="s">
        <v>3</v>
      </c>
      <c r="E1618" s="1" t="s">
        <v>2663</v>
      </c>
      <c r="F1618" s="4">
        <v>1630015864176</v>
      </c>
      <c r="G1618" s="1" t="s">
        <v>8</v>
      </c>
      <c r="H1618" s="3" t="str">
        <f t="shared" si="25"/>
        <v>Commercial</v>
      </c>
      <c r="I1618" s="3" t="str">
        <f>IF(IFERROR(SEARCH("N/A",CID_DB[[#This Row],[ NSN ]]),-1)&lt;&gt;-1,"",LEFT(SUBSTITUTE(SUBSTITUTE(SUBSTITUTE(SUBSTITUTE(SUBSTITUTE(CID_DB[[#This Row],[ NSN ]],"-","")," ","")," ",""),"‐",""),"NA",""),13))</f>
        <v>1630015864176</v>
      </c>
      <c r="J1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274231||FITTINGADAPTER|1630015864176</v>
      </c>
    </row>
    <row r="1619" spans="1:10" x14ac:dyDescent="0.35">
      <c r="A1619" s="1" t="s">
        <v>3</v>
      </c>
      <c r="B1619" s="1" t="s">
        <v>2537</v>
      </c>
      <c r="C1619" s="1" t="s">
        <v>2664</v>
      </c>
      <c r="D1619" s="1" t="s">
        <v>3</v>
      </c>
      <c r="E1619" s="1" t="s">
        <v>2665</v>
      </c>
      <c r="F1619" s="4">
        <v>5365013327063</v>
      </c>
      <c r="G1619" s="1" t="s">
        <v>8</v>
      </c>
      <c r="H1619" s="3" t="str">
        <f t="shared" si="25"/>
        <v>Commercial</v>
      </c>
      <c r="I1619" s="3" t="str">
        <f>IF(IFERROR(SEARCH("N/A",CID_DB[[#This Row],[ NSN ]]),-1)&lt;&gt;-1,"",LEFT(SUBSTITUTE(SUBSTITUTE(SUBSTITUTE(SUBSTITUTE(SUBSTITUTE(CID_DB[[#This Row],[ NSN ]],"-","")," ","")," ",""),"‐",""),"NA",""),13))</f>
        <v>5365013327063</v>
      </c>
      <c r="J1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26373||Seal Bushing|5365013327063</v>
      </c>
    </row>
    <row r="1620" spans="1:10" x14ac:dyDescent="0.35">
      <c r="A1620" s="1" t="s">
        <v>3</v>
      </c>
      <c r="B1620" s="1" t="s">
        <v>2537</v>
      </c>
      <c r="C1620" s="1" t="s">
        <v>2666</v>
      </c>
      <c r="D1620" s="1" t="s">
        <v>3</v>
      </c>
      <c r="E1620" s="1" t="s">
        <v>2667</v>
      </c>
      <c r="F1620" s="4">
        <v>1630014594155</v>
      </c>
      <c r="G1620" s="1" t="s">
        <v>8</v>
      </c>
      <c r="H1620" s="3" t="str">
        <f t="shared" si="25"/>
        <v>Commercial</v>
      </c>
      <c r="I1620" s="3" t="str">
        <f>IF(IFERROR(SEARCH("N/A",CID_DB[[#This Row],[ NSN ]]),-1)&lt;&gt;-1,"",LEFT(SUBSTITUTE(SUBSTITUTE(SUBSTITUTE(SUBSTITUTE(SUBSTITUTE(CID_DB[[#This Row],[ NSN ]],"-","")," ","")," ",""),"‐",""),"NA",""),13))</f>
        <v>1630014594155</v>
      </c>
      <c r="J1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72337||Heat Shield|1630014594155</v>
      </c>
    </row>
    <row r="1621" spans="1:10" x14ac:dyDescent="0.35">
      <c r="A1621" s="1" t="s">
        <v>3</v>
      </c>
      <c r="B1621" s="1" t="s">
        <v>2537</v>
      </c>
      <c r="C1621" s="1" t="s">
        <v>2668</v>
      </c>
      <c r="D1621" s="1" t="s">
        <v>3</v>
      </c>
      <c r="E1621" s="1" t="s">
        <v>2669</v>
      </c>
      <c r="F1621" s="4">
        <v>1630013333051</v>
      </c>
      <c r="G1621" s="1" t="s">
        <v>8</v>
      </c>
      <c r="H1621" s="3" t="str">
        <f t="shared" si="25"/>
        <v>Commercial</v>
      </c>
      <c r="I1621" s="3" t="str">
        <f>IF(IFERROR(SEARCH("N/A",CID_DB[[#This Row],[ NSN ]]),-1)&lt;&gt;-1,"",LEFT(SUBSTITUTE(SUBSTITUTE(SUBSTITUTE(SUBSTITUTE(SUBSTITUTE(CID_DB[[#This Row],[ NSN ]],"-","")," ","")," ",""),"‐",""),"NA",""),13))</f>
        <v>1630013333051</v>
      </c>
      <c r="J1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20609||Adjuster Pin|1630013333051</v>
      </c>
    </row>
    <row r="1622" spans="1:10" x14ac:dyDescent="0.35">
      <c r="A1622" s="1" t="s">
        <v>3</v>
      </c>
      <c r="B1622" s="1" t="s">
        <v>2537</v>
      </c>
      <c r="C1622" s="1" t="s">
        <v>2670</v>
      </c>
      <c r="D1622" s="1" t="s">
        <v>3</v>
      </c>
      <c r="E1622" s="1" t="s">
        <v>2671</v>
      </c>
      <c r="F1622" s="4">
        <v>1620014474144</v>
      </c>
      <c r="G1622" s="1" t="s">
        <v>8</v>
      </c>
      <c r="H1622" s="3" t="str">
        <f t="shared" si="25"/>
        <v>Commercial</v>
      </c>
      <c r="I1622" s="3" t="str">
        <f>IF(IFERROR(SEARCH("N/A",CID_DB[[#This Row],[ NSN ]]),-1)&lt;&gt;-1,"",LEFT(SUBSTITUTE(SUBSTITUTE(SUBSTITUTE(SUBSTITUTE(SUBSTITUTE(CID_DB[[#This Row],[ NSN ]],"-","")," ","")," ",""),"‐",""),"NA",""),13))</f>
        <v>1620014474144</v>
      </c>
      <c r="J1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195182||Valve Ass'y  Inflation|1620014474144</v>
      </c>
    </row>
    <row r="1623" spans="1:10" x14ac:dyDescent="0.35">
      <c r="A1623" s="1" t="s">
        <v>3</v>
      </c>
      <c r="B1623" s="1" t="s">
        <v>2537</v>
      </c>
      <c r="C1623" s="1" t="s">
        <v>2672</v>
      </c>
      <c r="D1623" s="1" t="s">
        <v>3</v>
      </c>
      <c r="E1623" s="1" t="s">
        <v>806</v>
      </c>
      <c r="F1623" s="4">
        <v>1630013325501</v>
      </c>
      <c r="G1623" s="1" t="s">
        <v>8</v>
      </c>
      <c r="H1623" s="3" t="str">
        <f t="shared" si="25"/>
        <v>Commercial</v>
      </c>
      <c r="I1623" s="3" t="str">
        <f>IF(IFERROR(SEARCH("N/A",CID_DB[[#This Row],[ NSN ]]),-1)&lt;&gt;-1,"",LEFT(SUBSTITUTE(SUBSTITUTE(SUBSTITUTE(SUBSTITUTE(SUBSTITUTE(CID_DB[[#This Row],[ NSN ]],"-","")," ","")," ",""),"‐",""),"NA",""),13))</f>
        <v>1630013325501</v>
      </c>
      <c r="J1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54452||Sleeve|1630013325501</v>
      </c>
    </row>
    <row r="1624" spans="1:10" x14ac:dyDescent="0.35">
      <c r="A1624" s="1" t="s">
        <v>3</v>
      </c>
      <c r="B1624" s="1" t="s">
        <v>2537</v>
      </c>
      <c r="C1624" s="1" t="s">
        <v>2673</v>
      </c>
      <c r="D1624" s="1" t="s">
        <v>3</v>
      </c>
      <c r="E1624" s="1" t="s">
        <v>806</v>
      </c>
      <c r="F1624" s="4">
        <v>1630001111419</v>
      </c>
      <c r="G1624" s="1" t="s">
        <v>8</v>
      </c>
      <c r="H1624" s="3" t="str">
        <f t="shared" si="25"/>
        <v>Commercial</v>
      </c>
      <c r="I1624" s="3" t="str">
        <f>IF(IFERROR(SEARCH("N/A",CID_DB[[#This Row],[ NSN ]]),-1)&lt;&gt;-1,"",LEFT(SUBSTITUTE(SUBSTITUTE(SUBSTITUTE(SUBSTITUTE(SUBSTITUTE(CID_DB[[#This Row],[ NSN ]],"-","")," ","")," ",""),"‐",""),"NA",""),13))</f>
        <v>1630001111419</v>
      </c>
      <c r="J1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541921||Sleeve|1630001111419</v>
      </c>
    </row>
    <row r="1625" spans="1:10" x14ac:dyDescent="0.35">
      <c r="A1625" s="1" t="s">
        <v>3</v>
      </c>
      <c r="B1625" s="1" t="s">
        <v>2537</v>
      </c>
      <c r="C1625" s="1" t="s">
        <v>2674</v>
      </c>
      <c r="D1625" s="1" t="s">
        <v>3</v>
      </c>
      <c r="E1625" s="1" t="s">
        <v>2675</v>
      </c>
      <c r="F1625" s="4">
        <v>1630009987939</v>
      </c>
      <c r="G1625" s="1" t="s">
        <v>8</v>
      </c>
      <c r="H1625" s="3" t="str">
        <f t="shared" si="25"/>
        <v>Commercial</v>
      </c>
      <c r="I1625" s="3" t="str">
        <f>IF(IFERROR(SEARCH("N/A",CID_DB[[#This Row],[ NSN ]]),-1)&lt;&gt;-1,"",LEFT(SUBSTITUTE(SUBSTITUTE(SUBSTITUTE(SUBSTITUTE(SUBSTITUTE(CID_DB[[#This Row],[ NSN ]],"-","")," ","")," ",""),"‐",""),"NA",""),13))</f>
        <v>1630009987939</v>
      </c>
      <c r="J1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260399||Housing  Adjuster|1630009987939</v>
      </c>
    </row>
    <row r="1626" spans="1:10" x14ac:dyDescent="0.35">
      <c r="A1626" s="1" t="s">
        <v>3</v>
      </c>
      <c r="B1626" s="1" t="s">
        <v>2537</v>
      </c>
      <c r="C1626" s="1" t="s">
        <v>2676</v>
      </c>
      <c r="D1626" s="1" t="s">
        <v>3</v>
      </c>
      <c r="E1626" s="1" t="s">
        <v>2677</v>
      </c>
      <c r="F1626" s="4">
        <v>5352014569339</v>
      </c>
      <c r="G1626" s="1" t="s">
        <v>8</v>
      </c>
      <c r="H1626" s="3" t="str">
        <f t="shared" si="25"/>
        <v>Commercial</v>
      </c>
      <c r="I1626" s="3" t="str">
        <f>IF(IFERROR(SEARCH("N/A",CID_DB[[#This Row],[ NSN ]]),-1)&lt;&gt;-1,"",LEFT(SUBSTITUTE(SUBSTITUTE(SUBSTITUTE(SUBSTITUTE(SUBSTITUTE(CID_DB[[#This Row],[ NSN ]],"-","")," ","")," ",""),"‐",""),"NA",""),13))</f>
        <v>5352014569339</v>
      </c>
      <c r="J1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85555||Retaining Ring|5352014569339</v>
      </c>
    </row>
    <row r="1627" spans="1:10" x14ac:dyDescent="0.35">
      <c r="A1627" s="1" t="s">
        <v>3</v>
      </c>
      <c r="B1627" s="1" t="s">
        <v>2537</v>
      </c>
      <c r="C1627" s="1" t="s">
        <v>2678</v>
      </c>
      <c r="D1627" s="1" t="s">
        <v>3</v>
      </c>
      <c r="E1627" s="1" t="s">
        <v>2679</v>
      </c>
      <c r="F1627" s="4">
        <v>5340014832844</v>
      </c>
      <c r="G1627" s="1" t="s">
        <v>8</v>
      </c>
      <c r="H1627" s="3" t="str">
        <f t="shared" si="25"/>
        <v>Commercial</v>
      </c>
      <c r="I1627" s="3" t="str">
        <f>IF(IFERROR(SEARCH("N/A",CID_DB[[#This Row],[ NSN ]]),-1)&lt;&gt;-1,"",LEFT(SUBSTITUTE(SUBSTITUTE(SUBSTITUTE(SUBSTITUTE(SUBSTITUTE(CID_DB[[#This Row],[ NSN ]],"-","")," ","")," ",""),"‐",""),"NA",""),13))</f>
        <v>5340014832844</v>
      </c>
      <c r="J1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170632||InsertCap|5340014832844</v>
      </c>
    </row>
    <row r="1628" spans="1:10" x14ac:dyDescent="0.35">
      <c r="A1628" s="1" t="s">
        <v>3</v>
      </c>
      <c r="B1628" s="1" t="s">
        <v>2537</v>
      </c>
      <c r="C1628" s="1" t="s">
        <v>2680</v>
      </c>
      <c r="D1628" s="1" t="s">
        <v>3</v>
      </c>
      <c r="E1628" s="1" t="s">
        <v>2681</v>
      </c>
      <c r="F1628" s="4">
        <v>1630012325161</v>
      </c>
      <c r="G1628" s="1" t="s">
        <v>8</v>
      </c>
      <c r="H1628" s="3" t="str">
        <f t="shared" si="25"/>
        <v>Commercial</v>
      </c>
      <c r="I1628" s="3" t="str">
        <f>IF(IFERROR(SEARCH("N/A",CID_DB[[#This Row],[ NSN ]]),-1)&lt;&gt;-1,"",LEFT(SUBSTITUTE(SUBSTITUTE(SUBSTITUTE(SUBSTITUTE(SUBSTITUTE(CID_DB[[#This Row],[ NSN ]],"-","")," ","")," ",""),"‐",""),"NA",""),13))</f>
        <v>1630012325161</v>
      </c>
      <c r="J1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72288||ShieldHeat|1630012325161</v>
      </c>
    </row>
    <row r="1629" spans="1:10" x14ac:dyDescent="0.35">
      <c r="A1629" s="1" t="s">
        <v>3</v>
      </c>
      <c r="B1629" s="1" t="s">
        <v>2537</v>
      </c>
      <c r="C1629" s="1" t="s">
        <v>2682</v>
      </c>
      <c r="D1629" s="1" t="s">
        <v>3</v>
      </c>
      <c r="E1629" s="1" t="s">
        <v>2683</v>
      </c>
      <c r="F1629" s="4">
        <v>1630013336098</v>
      </c>
      <c r="G1629" s="1" t="s">
        <v>8</v>
      </c>
      <c r="H1629" s="3" t="str">
        <f t="shared" si="25"/>
        <v>Commercial</v>
      </c>
      <c r="I1629" s="3" t="str">
        <f>IF(IFERROR(SEARCH("N/A",CID_DB[[#This Row],[ NSN ]]),-1)&lt;&gt;-1,"",LEFT(SUBSTITUTE(SUBSTITUTE(SUBSTITUTE(SUBSTITUTE(SUBSTITUTE(CID_DB[[#This Row],[ NSN ]],"-","")," ","")," ",""),"‐",""),"NA",""),13))</f>
        <v>1630013336098</v>
      </c>
      <c r="J1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56871||Inner Grease Retainer|1630013336098</v>
      </c>
    </row>
    <row r="1630" spans="1:10" x14ac:dyDescent="0.35">
      <c r="A1630" s="1" t="s">
        <v>3</v>
      </c>
      <c r="B1630" s="1" t="s">
        <v>2537</v>
      </c>
      <c r="C1630" s="1" t="s">
        <v>2684</v>
      </c>
      <c r="D1630" s="1" t="s">
        <v>3</v>
      </c>
      <c r="E1630" s="1" t="s">
        <v>2685</v>
      </c>
      <c r="F1630" s="4">
        <v>1630013337589</v>
      </c>
      <c r="G1630" s="1" t="s">
        <v>8</v>
      </c>
      <c r="H1630" s="3" t="str">
        <f t="shared" si="25"/>
        <v>Commercial</v>
      </c>
      <c r="I1630" s="3" t="str">
        <f>IF(IFERROR(SEARCH("N/A",CID_DB[[#This Row],[ NSN ]]),-1)&lt;&gt;-1,"",LEFT(SUBSTITUTE(SUBSTITUTE(SUBSTITUTE(SUBSTITUTE(SUBSTITUTE(CID_DB[[#This Row],[ NSN ]],"-","")," ","")," ",""),"‐",""),"NA",""),13))</f>
        <v>1630013337589</v>
      </c>
      <c r="J1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32291||Torque Button|1630013337589</v>
      </c>
    </row>
    <row r="1631" spans="1:10" x14ac:dyDescent="0.35">
      <c r="A1631" s="1" t="s">
        <v>3</v>
      </c>
      <c r="B1631" s="1" t="s">
        <v>2537</v>
      </c>
      <c r="C1631" s="1" t="s">
        <v>2686</v>
      </c>
      <c r="D1631" s="1" t="s">
        <v>3</v>
      </c>
      <c r="E1631" s="1" t="s">
        <v>2599</v>
      </c>
      <c r="F1631" s="4">
        <v>1630009453213</v>
      </c>
      <c r="G1631" s="1" t="s">
        <v>8</v>
      </c>
      <c r="H1631" s="3" t="str">
        <f t="shared" si="25"/>
        <v>Commercial</v>
      </c>
      <c r="I1631" s="3" t="str">
        <f>IF(IFERROR(SEARCH("N/A",CID_DB[[#This Row],[ NSN ]]),-1)&lt;&gt;-1,"",LEFT(SUBSTITUTE(SUBSTITUTE(SUBSTITUTE(SUBSTITUTE(SUBSTITUTE(CID_DB[[#This Row],[ NSN ]],"-","")," ","")," ",""),"‐",""),"NA",""),13))</f>
        <v>1630009453213</v>
      </c>
      <c r="J1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72211||Heat Shield|1630009453213</v>
      </c>
    </row>
    <row r="1632" spans="1:10" x14ac:dyDescent="0.35">
      <c r="A1632" s="1" t="s">
        <v>3</v>
      </c>
      <c r="B1632" s="1" t="s">
        <v>2537</v>
      </c>
      <c r="C1632" s="1" t="s">
        <v>2687</v>
      </c>
      <c r="D1632" s="1" t="s">
        <v>3</v>
      </c>
      <c r="E1632" s="1" t="s">
        <v>2688</v>
      </c>
      <c r="F1632" s="4">
        <v>1630008332530</v>
      </c>
      <c r="G1632" s="1" t="s">
        <v>8</v>
      </c>
      <c r="H1632" s="3" t="str">
        <f t="shared" si="25"/>
        <v>Commercial</v>
      </c>
      <c r="I1632" s="3" t="str">
        <f>IF(IFERROR(SEARCH("N/A",CID_DB[[#This Row],[ NSN ]]),-1)&lt;&gt;-1,"",LEFT(SUBSTITUTE(SUBSTITUTE(SUBSTITUTE(SUBSTITUTE(SUBSTITUTE(CID_DB[[#This Row],[ NSN ]],"-","")," ","")," ",""),"‐",""),"NA",""),13))</f>
        <v>1630008332530</v>
      </c>
      <c r="J1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56556||Brake Retainer|1630008332530</v>
      </c>
    </row>
    <row r="1633" spans="1:10" x14ac:dyDescent="0.35">
      <c r="A1633" s="1" t="s">
        <v>3</v>
      </c>
      <c r="B1633" s="1" t="s">
        <v>2537</v>
      </c>
      <c r="C1633" s="1" t="s">
        <v>2689</v>
      </c>
      <c r="D1633" s="1" t="s">
        <v>3</v>
      </c>
      <c r="E1633" s="1" t="s">
        <v>2690</v>
      </c>
      <c r="F1633" s="4">
        <v>1630016497066</v>
      </c>
      <c r="G1633" s="1" t="s">
        <v>8</v>
      </c>
      <c r="H1633" s="3" t="str">
        <f t="shared" si="25"/>
        <v>Commercial</v>
      </c>
      <c r="I1633" s="3" t="str">
        <f>IF(IFERROR(SEARCH("N/A",CID_DB[[#This Row],[ NSN ]]),-1)&lt;&gt;-1,"",LEFT(SUBSTITUTE(SUBSTITUTE(SUBSTITUTE(SUBSTITUTE(SUBSTITUTE(CID_DB[[#This Row],[ NSN ]],"-","")," ","")," ",""),"‐",""),"NA",""),13))</f>
        <v>1630016497066</v>
      </c>
      <c r="J1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724431||Heat Shield Break|1630016497066</v>
      </c>
    </row>
    <row r="1634" spans="1:10" x14ac:dyDescent="0.35">
      <c r="A1634" s="1" t="s">
        <v>3</v>
      </c>
      <c r="B1634" s="1" t="s">
        <v>2537</v>
      </c>
      <c r="C1634" s="1" t="s">
        <v>2691</v>
      </c>
      <c r="D1634" s="1" t="s">
        <v>3</v>
      </c>
      <c r="E1634" s="1" t="s">
        <v>2692</v>
      </c>
      <c r="F1634" s="4">
        <v>4730004842184</v>
      </c>
      <c r="G1634" s="1" t="s">
        <v>8</v>
      </c>
      <c r="H1634" s="3" t="str">
        <f t="shared" si="25"/>
        <v>Commercial</v>
      </c>
      <c r="I1634" s="3" t="str">
        <f>IF(IFERROR(SEARCH("N/A",CID_DB[[#This Row],[ NSN ]]),-1)&lt;&gt;-1,"",LEFT(SUBSTITUTE(SUBSTITUTE(SUBSTITUTE(SUBSTITUTE(SUBSTITUTE(CID_DB[[#This Row],[ NSN ]],"-","")," ","")," ",""),"‐",""),"NA",""),13))</f>
        <v>4730004842184</v>
      </c>
      <c r="J1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27443||Fitting|4730004842184</v>
      </c>
    </row>
    <row r="1635" spans="1:10" x14ac:dyDescent="0.35">
      <c r="A1635" s="1" t="s">
        <v>3</v>
      </c>
      <c r="B1635" s="1" t="s">
        <v>2537</v>
      </c>
      <c r="C1635" s="1" t="s">
        <v>2693</v>
      </c>
      <c r="D1635" s="1" t="s">
        <v>3</v>
      </c>
      <c r="E1635" s="1" t="s">
        <v>2694</v>
      </c>
      <c r="F1635" s="4">
        <v>5340015655039</v>
      </c>
      <c r="G1635" s="1" t="s">
        <v>8</v>
      </c>
      <c r="H1635" s="3" t="str">
        <f t="shared" si="25"/>
        <v>Commercial</v>
      </c>
      <c r="I1635" s="3" t="str">
        <f>IF(IFERROR(SEARCH("N/A",CID_DB[[#This Row],[ NSN ]]),-1)&lt;&gt;-1,"",LEFT(SUBSTITUTE(SUBSTITUTE(SUBSTITUTE(SUBSTITUTE(SUBSTITUTE(CID_DB[[#This Row],[ NSN ]],"-","")," ","")," ",""),"‐",""),"NA",""),13))</f>
        <v>5340015655039</v>
      </c>
      <c r="J1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49353||Over Inflation Plug|5340015655039</v>
      </c>
    </row>
    <row r="1636" spans="1:10" x14ac:dyDescent="0.35">
      <c r="A1636" s="1" t="s">
        <v>3</v>
      </c>
      <c r="B1636" s="1" t="s">
        <v>2537</v>
      </c>
      <c r="C1636" s="1" t="s">
        <v>2695</v>
      </c>
      <c r="D1636" s="1" t="s">
        <v>3</v>
      </c>
      <c r="E1636" s="1" t="s">
        <v>872</v>
      </c>
      <c r="F1636" s="4">
        <v>5330004563210</v>
      </c>
      <c r="G1636" s="1" t="s">
        <v>8</v>
      </c>
      <c r="H1636" s="3" t="str">
        <f t="shared" si="25"/>
        <v>Commercial</v>
      </c>
      <c r="I1636" s="3" t="str">
        <f>IF(IFERROR(SEARCH("N/A",CID_DB[[#This Row],[ NSN ]]),-1)&lt;&gt;-1,"",LEFT(SUBSTITUTE(SUBSTITUTE(SUBSTITUTE(SUBSTITUTE(SUBSTITUTE(CID_DB[[#This Row],[ NSN ]],"-","")," ","")," ",""),"‐",""),"NA",""),13))</f>
        <v>5330004563210</v>
      </c>
      <c r="J1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68647||Seal|5330004563210</v>
      </c>
    </row>
    <row r="1637" spans="1:10" x14ac:dyDescent="0.35">
      <c r="A1637" s="1" t="s">
        <v>3</v>
      </c>
      <c r="B1637" s="1" t="s">
        <v>2537</v>
      </c>
      <c r="C1637" s="1" t="s">
        <v>2696</v>
      </c>
      <c r="D1637" s="1" t="s">
        <v>3</v>
      </c>
      <c r="E1637" s="1" t="s">
        <v>2697</v>
      </c>
      <c r="F1637" s="4">
        <v>5330014569341</v>
      </c>
      <c r="G1637" s="1" t="s">
        <v>8</v>
      </c>
      <c r="H1637" s="3" t="str">
        <f t="shared" si="25"/>
        <v>Commercial</v>
      </c>
      <c r="I1637" s="3" t="str">
        <f>IF(IFERROR(SEARCH("N/A",CID_DB[[#This Row],[ NSN ]]),-1)&lt;&gt;-1,"",LEFT(SUBSTITUTE(SUBSTITUTE(SUBSTITUTE(SUBSTITUTE(SUBSTITUTE(CID_DB[[#This Row],[ NSN ]],"-","")," ","")," ",""),"‐",""),"NA",""),13))</f>
        <v>5330014569341</v>
      </c>
      <c r="J1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681025||Inner Seal|5330014569341</v>
      </c>
    </row>
    <row r="1638" spans="1:10" x14ac:dyDescent="0.35">
      <c r="A1638" s="1" t="s">
        <v>3</v>
      </c>
      <c r="B1638" s="1" t="s">
        <v>2537</v>
      </c>
      <c r="C1638" s="1" t="s">
        <v>2698</v>
      </c>
      <c r="D1638" s="1" t="s">
        <v>3</v>
      </c>
      <c r="E1638" s="1" t="s">
        <v>872</v>
      </c>
      <c r="F1638" s="4">
        <v>5330003991291</v>
      </c>
      <c r="G1638" s="1" t="s">
        <v>8</v>
      </c>
      <c r="H1638" s="3" t="str">
        <f t="shared" si="25"/>
        <v>Commercial</v>
      </c>
      <c r="I1638" s="3" t="str">
        <f>IF(IFERROR(SEARCH("N/A",CID_DB[[#This Row],[ NSN ]]),-1)&lt;&gt;-1,"",LEFT(SUBSTITUTE(SUBSTITUTE(SUBSTITUTE(SUBSTITUTE(SUBSTITUTE(CID_DB[[#This Row],[ NSN ]],"-","")," ","")," ",""),"‐",""),"NA",""),13))</f>
        <v>5330003991291</v>
      </c>
      <c r="J1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689082||Seal|5330003991291</v>
      </c>
    </row>
    <row r="1639" spans="1:10" x14ac:dyDescent="0.35">
      <c r="A1639" s="1" t="s">
        <v>3</v>
      </c>
      <c r="B1639" s="1" t="s">
        <v>2537</v>
      </c>
      <c r="C1639" s="1" t="s">
        <v>2699</v>
      </c>
      <c r="D1639" s="1" t="s">
        <v>3</v>
      </c>
      <c r="E1639" s="1" t="s">
        <v>2700</v>
      </c>
      <c r="F1639" s="4">
        <v>1630013337525</v>
      </c>
      <c r="G1639" s="1" t="s">
        <v>8</v>
      </c>
      <c r="H1639" s="3" t="str">
        <f t="shared" si="25"/>
        <v>Commercial</v>
      </c>
      <c r="I1639" s="3" t="str">
        <f>IF(IFERROR(SEARCH("N/A",CID_DB[[#This Row],[ NSN ]]),-1)&lt;&gt;-1,"",LEFT(SUBSTITUTE(SUBSTITUTE(SUBSTITUTE(SUBSTITUTE(SUBSTITUTE(CID_DB[[#This Row],[ NSN ]],"-","")," ","")," ",""),"‐",""),"NA",""),13))</f>
        <v>1630013337525</v>
      </c>
      <c r="J1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56870||Outer Grease Retainer|1630013337525</v>
      </c>
    </row>
    <row r="1640" spans="1:10" x14ac:dyDescent="0.35">
      <c r="A1640" s="1" t="s">
        <v>3</v>
      </c>
      <c r="B1640" s="1" t="s">
        <v>2537</v>
      </c>
      <c r="C1640" s="1" t="s">
        <v>2701</v>
      </c>
      <c r="D1640" s="1" t="s">
        <v>3</v>
      </c>
      <c r="E1640" s="1" t="s">
        <v>2702</v>
      </c>
      <c r="F1640" s="4">
        <v>5306015655222</v>
      </c>
      <c r="G1640" s="1" t="s">
        <v>8</v>
      </c>
      <c r="H1640" s="3" t="str">
        <f t="shared" si="25"/>
        <v>Commercial</v>
      </c>
      <c r="I1640" s="3" t="str">
        <f>IF(IFERROR(SEARCH("N/A",CID_DB[[#This Row],[ NSN ]]),-1)&lt;&gt;-1,"",LEFT(SUBSTITUTE(SUBSTITUTE(SUBSTITUTE(SUBSTITUTE(SUBSTITUTE(CID_DB[[#This Row],[ NSN ]],"-","")," ","")," ",""),"‐",""),"NA",""),13))</f>
        <v>5306015655222</v>
      </c>
      <c r="J1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431482||Bolt|5306015655222</v>
      </c>
    </row>
    <row r="1641" spans="1:10" x14ac:dyDescent="0.35">
      <c r="A1641" s="1" t="s">
        <v>3</v>
      </c>
      <c r="B1641" s="1" t="s">
        <v>2537</v>
      </c>
      <c r="C1641" s="1" t="s">
        <v>2703</v>
      </c>
      <c r="D1641" s="1" t="s">
        <v>3</v>
      </c>
      <c r="E1641" s="1" t="s">
        <v>2679</v>
      </c>
      <c r="F1641" s="4">
        <v>5340014831026</v>
      </c>
      <c r="G1641" s="1" t="s">
        <v>8</v>
      </c>
      <c r="H1641" s="3" t="str">
        <f t="shared" si="25"/>
        <v>Commercial</v>
      </c>
      <c r="I1641" s="3" t="str">
        <f>IF(IFERROR(SEARCH("N/A",CID_DB[[#This Row],[ NSN ]]),-1)&lt;&gt;-1,"",LEFT(SUBSTITUTE(SUBSTITUTE(SUBSTITUTE(SUBSTITUTE(SUBSTITUTE(CID_DB[[#This Row],[ NSN ]],"-","")," ","")," ",""),"‐",""),"NA",""),13))</f>
        <v>5340014831026</v>
      </c>
      <c r="J1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1701121||InsertCap|5340014831026</v>
      </c>
    </row>
    <row r="1642" spans="1:10" x14ac:dyDescent="0.35">
      <c r="A1642" s="1" t="s">
        <v>3</v>
      </c>
      <c r="B1642" s="1" t="s">
        <v>2537</v>
      </c>
      <c r="C1642" s="1" t="s">
        <v>2704</v>
      </c>
      <c r="D1642" s="1" t="s">
        <v>3</v>
      </c>
      <c r="E1642" s="1" t="s">
        <v>2705</v>
      </c>
      <c r="F1642" s="4">
        <v>1630015874710</v>
      </c>
      <c r="G1642" s="1" t="s">
        <v>8</v>
      </c>
      <c r="H1642" s="3" t="str">
        <f t="shared" si="25"/>
        <v>Commercial</v>
      </c>
      <c r="I1642" s="3" t="str">
        <f>IF(IFERROR(SEARCH("N/A",CID_DB[[#This Row],[ NSN ]]),-1)&lt;&gt;-1,"",LEFT(SUBSTITUTE(SUBSTITUTE(SUBSTITUTE(SUBSTITUTE(SUBSTITUTE(CID_DB[[#This Row],[ NSN ]],"-","")," ","")," ",""),"‐",""),"NA",""),13))</f>
        <v>1630015874710</v>
      </c>
      <c r="J1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11145||SIDE RIM|1630015874710</v>
      </c>
    </row>
    <row r="1643" spans="1:10" x14ac:dyDescent="0.35">
      <c r="A1643" s="1" t="s">
        <v>3</v>
      </c>
      <c r="B1643" s="1" t="s">
        <v>2537</v>
      </c>
      <c r="C1643" s="1" t="s">
        <v>2706</v>
      </c>
      <c r="D1643" s="1" t="s">
        <v>3</v>
      </c>
      <c r="E1643" s="1" t="s">
        <v>2707</v>
      </c>
      <c r="F1643" s="4">
        <v>5331013313891</v>
      </c>
      <c r="G1643" s="1" t="s">
        <v>8</v>
      </c>
      <c r="H1643" s="3" t="str">
        <f t="shared" si="25"/>
        <v>Commercial</v>
      </c>
      <c r="I1643" s="3" t="str">
        <f>IF(IFERROR(SEARCH("N/A",CID_DB[[#This Row],[ NSN ]]),-1)&lt;&gt;-1,"",LEFT(SUBSTITUTE(SUBSTITUTE(SUBSTITUTE(SUBSTITUTE(SUBSTITUTE(CID_DB[[#This Row],[ NSN ]],"-","")," ","")," ",""),"‐",""),"NA",""),13))</f>
        <v>5331013313891</v>
      </c>
      <c r="J1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681288||Preformed Packing|5331013313891</v>
      </c>
    </row>
    <row r="1644" spans="1:10" x14ac:dyDescent="0.35">
      <c r="A1644" s="1" t="s">
        <v>3</v>
      </c>
      <c r="B1644" s="1" t="s">
        <v>2537</v>
      </c>
      <c r="C1644" s="1" t="s">
        <v>2708</v>
      </c>
      <c r="D1644" s="1" t="s">
        <v>3</v>
      </c>
      <c r="E1644" s="1" t="s">
        <v>2709</v>
      </c>
      <c r="F1644" s="4">
        <v>5330013299893</v>
      </c>
      <c r="G1644" s="1" t="s">
        <v>8</v>
      </c>
      <c r="H1644" s="3" t="str">
        <f t="shared" si="25"/>
        <v>Commercial</v>
      </c>
      <c r="I1644" s="3" t="str">
        <f>IF(IFERROR(SEARCH("N/A",CID_DB[[#This Row],[ NSN ]]),-1)&lt;&gt;-1,"",LEFT(SUBSTITUTE(SUBSTITUTE(SUBSTITUTE(SUBSTITUTE(SUBSTITUTE(CID_DB[[#This Row],[ NSN ]],"-","")," ","")," ",""),"‐",""),"NA",""),13))</f>
        <v>5330013299893</v>
      </c>
      <c r="J1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681263||Seal Assy|5330013299893</v>
      </c>
    </row>
    <row r="1645" spans="1:10" x14ac:dyDescent="0.35">
      <c r="A1645" s="1" t="s">
        <v>3</v>
      </c>
      <c r="B1645" s="1" t="s">
        <v>2537</v>
      </c>
      <c r="C1645" s="1" t="s">
        <v>2710</v>
      </c>
      <c r="D1645" s="1" t="s">
        <v>3</v>
      </c>
      <c r="E1645" s="1" t="s">
        <v>2711</v>
      </c>
      <c r="F1645" s="4">
        <v>1630015871125</v>
      </c>
      <c r="G1645" s="1" t="s">
        <v>8</v>
      </c>
      <c r="H1645" s="3" t="str">
        <f t="shared" si="25"/>
        <v>Commercial</v>
      </c>
      <c r="I1645" s="3" t="str">
        <f>IF(IFERROR(SEARCH("N/A",CID_DB[[#This Row],[ NSN ]]),-1)&lt;&gt;-1,"",LEFT(SUBSTITUTE(SUBSTITUTE(SUBSTITUTE(SUBSTITUTE(SUBSTITUTE(CID_DB[[#This Row],[ NSN ]],"-","")," ","")," ",""),"‐",""),"NA",""),13))</f>
        <v>1630015871125</v>
      </c>
      <c r="J1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5337||WEAR PIN ASSEMBLY|1630015871125</v>
      </c>
    </row>
    <row r="1646" spans="1:10" x14ac:dyDescent="0.35">
      <c r="A1646" s="1" t="s">
        <v>3</v>
      </c>
      <c r="B1646" s="1" t="s">
        <v>2537</v>
      </c>
      <c r="C1646" s="1" t="s">
        <v>2712</v>
      </c>
      <c r="D1646" s="1" t="s">
        <v>3</v>
      </c>
      <c r="E1646" s="1" t="s">
        <v>2713</v>
      </c>
      <c r="F1646" s="4">
        <v>5306014568696</v>
      </c>
      <c r="G1646" s="1" t="s">
        <v>8</v>
      </c>
      <c r="H1646" s="3" t="str">
        <f t="shared" si="25"/>
        <v>Commercial</v>
      </c>
      <c r="I1646" s="3" t="str">
        <f>IF(IFERROR(SEARCH("N/A",CID_DB[[#This Row],[ NSN ]]),-1)&lt;&gt;-1,"",LEFT(SUBSTITUTE(SUBSTITUTE(SUBSTITUTE(SUBSTITUTE(SUBSTITUTE(CID_DB[[#This Row],[ NSN ]],"-","")," ","")," ",""),"‐",""),"NA",""),13))</f>
        <v>5306014568696</v>
      </c>
      <c r="J1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431355||12 pt Bolt|5306014568696</v>
      </c>
    </row>
    <row r="1647" spans="1:10" x14ac:dyDescent="0.35">
      <c r="A1647" s="1" t="s">
        <v>3</v>
      </c>
      <c r="B1647" s="1" t="s">
        <v>2537</v>
      </c>
      <c r="C1647" s="1" t="s">
        <v>2714</v>
      </c>
      <c r="D1647" s="1" t="s">
        <v>3</v>
      </c>
      <c r="E1647" s="1" t="s">
        <v>2715</v>
      </c>
      <c r="F1647" s="4">
        <v>5330013432925</v>
      </c>
      <c r="G1647" s="1" t="s">
        <v>8</v>
      </c>
      <c r="H1647" s="3" t="str">
        <f t="shared" si="25"/>
        <v>Commercial</v>
      </c>
      <c r="I1647" s="3" t="str">
        <f>IF(IFERROR(SEARCH("N/A",CID_DB[[#This Row],[ NSN ]]),-1)&lt;&gt;-1,"",LEFT(SUBSTITUTE(SUBSTITUTE(SUBSTITUTE(SUBSTITUTE(SUBSTITUTE(CID_DB[[#This Row],[ NSN ]],"-","")," ","")," ",""),"‐",""),"NA",""),13))</f>
        <v>5330013432925</v>
      </c>
      <c r="J1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681287||Inner Seal Assy.|5330013432925</v>
      </c>
    </row>
    <row r="1648" spans="1:10" x14ac:dyDescent="0.35">
      <c r="A1648" s="1" t="s">
        <v>3</v>
      </c>
      <c r="B1648" s="1" t="s">
        <v>2537</v>
      </c>
      <c r="C1648" s="1" t="s">
        <v>2716</v>
      </c>
      <c r="D1648" s="1" t="s">
        <v>3</v>
      </c>
      <c r="E1648" s="1" t="s">
        <v>2717</v>
      </c>
      <c r="F1648" s="4">
        <v>5310015650376</v>
      </c>
      <c r="G1648" s="1" t="s">
        <v>8</v>
      </c>
      <c r="H1648" s="3" t="str">
        <f t="shared" si="25"/>
        <v>Commercial</v>
      </c>
      <c r="I1648" s="3" t="str">
        <f>IF(IFERROR(SEARCH("N/A",CID_DB[[#This Row],[ NSN ]]),-1)&lt;&gt;-1,"",LEFT(SUBSTITUTE(SUBSTITUTE(SUBSTITUTE(SUBSTITUTE(SUBSTITUTE(CID_DB[[#This Row],[ NSN ]],"-","")," ","")," ",""),"‐",""),"NA",""),13))</f>
        <v>5310015650376</v>
      </c>
      <c r="J1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63566||Nut  SelfLocking|5310015650376</v>
      </c>
    </row>
    <row r="1649" spans="1:10" x14ac:dyDescent="0.35">
      <c r="A1649" s="1" t="s">
        <v>3</v>
      </c>
      <c r="B1649" s="1" t="s">
        <v>2537</v>
      </c>
      <c r="C1649" s="1" t="s">
        <v>2718</v>
      </c>
      <c r="D1649" s="1" t="s">
        <v>3</v>
      </c>
      <c r="E1649" s="1" t="s">
        <v>2719</v>
      </c>
      <c r="F1649" s="4">
        <v>4820015871884</v>
      </c>
      <c r="G1649" s="1" t="s">
        <v>8</v>
      </c>
      <c r="H1649" s="3" t="str">
        <f t="shared" si="25"/>
        <v>Commercial</v>
      </c>
      <c r="I1649" s="3" t="str">
        <f>IF(IFERROR(SEARCH("N/A",CID_DB[[#This Row],[ NSN ]]),-1)&lt;&gt;-1,"",LEFT(SUBSTITUTE(SUBSTITUTE(SUBSTITUTE(SUBSTITUTE(SUBSTITUTE(CID_DB[[#This Row],[ NSN ]],"-","")," ","")," ",""),"‐",""),"NA",""),13))</f>
        <v>4820015871884</v>
      </c>
      <c r="J1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8484||VALVE  BLEEDER|4820015871884</v>
      </c>
    </row>
    <row r="1650" spans="1:10" x14ac:dyDescent="0.35">
      <c r="A1650" s="1" t="s">
        <v>3</v>
      </c>
      <c r="B1650" s="1" t="s">
        <v>2537</v>
      </c>
      <c r="C1650" s="1" t="s">
        <v>2720</v>
      </c>
      <c r="D1650" s="1" t="s">
        <v>3</v>
      </c>
      <c r="E1650" s="1" t="s">
        <v>2721</v>
      </c>
      <c r="F1650" s="4">
        <v>1680013273064</v>
      </c>
      <c r="G1650" s="1" t="s">
        <v>8</v>
      </c>
      <c r="H1650" s="3" t="str">
        <f t="shared" si="25"/>
        <v>Commercial</v>
      </c>
      <c r="I1650" s="3" t="str">
        <f>IF(IFERROR(SEARCH("N/A",CID_DB[[#This Row],[ NSN ]]),-1)&lt;&gt;-1,"",LEFT(SUBSTITUTE(SUBSTITUTE(SUBSTITUTE(SUBSTITUTE(SUBSTITUTE(CID_DB[[#This Row],[ NSN ]],"-","")," ","")," ",""),"‐",""),"NA",""),13))</f>
        <v>1680013273064</v>
      </c>
      <c r="J1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2602901||Housing, Piston|1680013273064</v>
      </c>
    </row>
    <row r="1651" spans="1:10" x14ac:dyDescent="0.35">
      <c r="A1651" s="1" t="s">
        <v>3</v>
      </c>
      <c r="B1651" s="1" t="s">
        <v>2537</v>
      </c>
      <c r="C1651" s="1" t="s">
        <v>2722</v>
      </c>
      <c r="D1651" s="1" t="s">
        <v>3</v>
      </c>
      <c r="E1651" s="1" t="s">
        <v>2599</v>
      </c>
      <c r="F1651" s="4">
        <v>1630013313434</v>
      </c>
      <c r="G1651" s="1" t="s">
        <v>8</v>
      </c>
      <c r="H1651" s="3" t="str">
        <f t="shared" si="25"/>
        <v>Commercial</v>
      </c>
      <c r="I1651" s="3" t="str">
        <f>IF(IFERROR(SEARCH("N/A",CID_DB[[#This Row],[ NSN ]]),-1)&lt;&gt;-1,"",LEFT(SUBSTITUTE(SUBSTITUTE(SUBSTITUTE(SUBSTITUTE(SUBSTITUTE(CID_DB[[#This Row],[ NSN ]],"-","")," ","")," ",""),"‐",""),"NA",""),13))</f>
        <v>1630013313434</v>
      </c>
      <c r="J1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72323||Heat Shield|1630013313434</v>
      </c>
    </row>
    <row r="1652" spans="1:10" x14ac:dyDescent="0.35">
      <c r="A1652" s="1" t="s">
        <v>3</v>
      </c>
      <c r="B1652" s="1" t="s">
        <v>2537</v>
      </c>
      <c r="C1652" s="1" t="s">
        <v>2723</v>
      </c>
      <c r="D1652" s="1" t="s">
        <v>3</v>
      </c>
      <c r="E1652" s="1" t="s">
        <v>2724</v>
      </c>
      <c r="F1652" s="4">
        <v>1630012344340</v>
      </c>
      <c r="G1652" s="1" t="s">
        <v>8</v>
      </c>
      <c r="H1652" s="3" t="str">
        <f t="shared" si="25"/>
        <v>Commercial</v>
      </c>
      <c r="I1652" s="3" t="str">
        <f>IF(IFERROR(SEARCH("N/A",CID_DB[[#This Row],[ NSN ]]),-1)&lt;&gt;-1,"",LEFT(SUBSTITUTE(SUBSTITUTE(SUBSTITUTE(SUBSTITUTE(SUBSTITUTE(CID_DB[[#This Row],[ NSN ]],"-","")," ","")," ",""),"‐",""),"NA",""),13))</f>
        <v>1630012344340</v>
      </c>
      <c r="J1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32525||CapPiston|1630012344340</v>
      </c>
    </row>
    <row r="1653" spans="1:10" x14ac:dyDescent="0.35">
      <c r="A1653" s="1" t="s">
        <v>3</v>
      </c>
      <c r="B1653" s="1" t="s">
        <v>2537</v>
      </c>
      <c r="C1653" s="1" t="s">
        <v>2725</v>
      </c>
      <c r="D1653" s="1" t="s">
        <v>3</v>
      </c>
      <c r="E1653" s="1" t="s">
        <v>2726</v>
      </c>
      <c r="F1653" s="4">
        <v>1630015864175</v>
      </c>
      <c r="G1653" s="1" t="s">
        <v>8</v>
      </c>
      <c r="H1653" s="3" t="str">
        <f t="shared" si="25"/>
        <v>Commercial</v>
      </c>
      <c r="I1653" s="3" t="str">
        <f>IF(IFERROR(SEARCH("N/A",CID_DB[[#This Row],[ NSN ]]),-1)&lt;&gt;-1,"",LEFT(SUBSTITUTE(SUBSTITUTE(SUBSTITUTE(SUBSTITUTE(SUBSTITUTE(CID_DB[[#This Row],[ NSN ]],"-","")," ","")," ",""),"‐",""),"NA",""),13))</f>
        <v>1630015864175</v>
      </c>
      <c r="J1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115490||INSULATOR|1630015864175</v>
      </c>
    </row>
    <row r="1654" spans="1:10" x14ac:dyDescent="0.35">
      <c r="A1654" s="1" t="s">
        <v>3</v>
      </c>
      <c r="B1654" s="1" t="s">
        <v>2537</v>
      </c>
      <c r="C1654" s="1" t="s">
        <v>2727</v>
      </c>
      <c r="D1654" s="1" t="s">
        <v>3</v>
      </c>
      <c r="E1654" s="1" t="s">
        <v>2728</v>
      </c>
      <c r="F1654" s="4">
        <v>1630008835032</v>
      </c>
      <c r="G1654" s="1" t="s">
        <v>8</v>
      </c>
      <c r="H1654" s="3" t="str">
        <f t="shared" si="25"/>
        <v>Commercial</v>
      </c>
      <c r="I1654" s="3" t="str">
        <f>IF(IFERROR(SEARCH("N/A",CID_DB[[#This Row],[ NSN ]]),-1)&lt;&gt;-1,"",LEFT(SUBSTITUTE(SUBSTITUTE(SUBSTITUTE(SUBSTITUTE(SUBSTITUTE(CID_DB[[#This Row],[ NSN ]],"-","")," ","")," ",""),"‐",""),"NA",""),13))</f>
        <v>1630008835032</v>
      </c>
      <c r="J1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1331421||Disk|1630008835032</v>
      </c>
    </row>
    <row r="1655" spans="1:10" x14ac:dyDescent="0.35">
      <c r="A1655" s="1" t="s">
        <v>3</v>
      </c>
      <c r="B1655" s="1" t="s">
        <v>2537</v>
      </c>
      <c r="C1655" s="1" t="s">
        <v>2729</v>
      </c>
      <c r="D1655" s="1" t="s">
        <v>3</v>
      </c>
      <c r="E1655" s="1" t="s">
        <v>2730</v>
      </c>
      <c r="F1655" s="4">
        <v>1630015809167</v>
      </c>
      <c r="G1655" s="1" t="s">
        <v>8</v>
      </c>
      <c r="H1655" s="3" t="str">
        <f t="shared" si="25"/>
        <v>Commercial</v>
      </c>
      <c r="I1655" s="3" t="str">
        <f>IF(IFERROR(SEARCH("N/A",CID_DB[[#This Row],[ NSN ]]),-1)&lt;&gt;-1,"",LEFT(SUBSTITUTE(SUBSTITUTE(SUBSTITUTE(SUBSTITUTE(SUBSTITUTE(CID_DB[[#This Row],[ NSN ]],"-","")," ","")," ",""),"‐",""),"NA",""),13))</f>
        <v>1630015809167</v>
      </c>
      <c r="J1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55111||Pad  Back Plate|1630015809167</v>
      </c>
    </row>
    <row r="1656" spans="1:10" x14ac:dyDescent="0.35">
      <c r="A1656" s="1" t="s">
        <v>3</v>
      </c>
      <c r="B1656" s="1" t="s">
        <v>2537</v>
      </c>
      <c r="C1656" s="1" t="s">
        <v>2731</v>
      </c>
      <c r="D1656" s="1" t="s">
        <v>3</v>
      </c>
      <c r="E1656" s="1" t="s">
        <v>2732</v>
      </c>
      <c r="F1656" s="4">
        <v>1630014591171</v>
      </c>
      <c r="G1656" s="1" t="s">
        <v>8</v>
      </c>
      <c r="H1656" s="3" t="str">
        <f t="shared" si="25"/>
        <v>Commercial</v>
      </c>
      <c r="I1656" s="3" t="str">
        <f>IF(IFERROR(SEARCH("N/A",CID_DB[[#This Row],[ NSN ]]),-1)&lt;&gt;-1,"",LEFT(SUBSTITUTE(SUBSTITUTE(SUBSTITUTE(SUBSTITUTE(SUBSTITUTE(CID_DB[[#This Row],[ NSN ]],"-","")," ","")," ",""),"‐",""),"NA",""),13))</f>
        <v>1630014591171</v>
      </c>
      <c r="J1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115338||Spacer Insulator|1630014591171</v>
      </c>
    </row>
    <row r="1657" spans="1:10" x14ac:dyDescent="0.35">
      <c r="A1657" s="1" t="s">
        <v>3</v>
      </c>
      <c r="B1657" s="1" t="s">
        <v>2537</v>
      </c>
      <c r="C1657" s="1" t="s">
        <v>2733</v>
      </c>
      <c r="D1657" s="1" t="s">
        <v>3</v>
      </c>
      <c r="E1657" s="1" t="s">
        <v>2734</v>
      </c>
      <c r="F1657" s="4">
        <v>1630005185306</v>
      </c>
      <c r="G1657" s="1" t="s">
        <v>8</v>
      </c>
      <c r="H1657" s="3" t="str">
        <f t="shared" si="25"/>
        <v>Commercial</v>
      </c>
      <c r="I1657" s="3" t="str">
        <f>IF(IFERROR(SEARCH("N/A",CID_DB[[#This Row],[ NSN ]]),-1)&lt;&gt;-1,"",LEFT(SUBSTITUTE(SUBSTITUTE(SUBSTITUTE(SUBSTITUTE(SUBSTITUTE(CID_DB[[#This Row],[ NSN ]],"-","")," ","")," ",""),"‐",""),"NA",""),13))</f>
        <v>1630005185306</v>
      </c>
      <c r="J1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3041781||Parts Kit|1630005185306</v>
      </c>
    </row>
    <row r="1658" spans="1:10" x14ac:dyDescent="0.35">
      <c r="A1658" s="1" t="s">
        <v>3</v>
      </c>
      <c r="B1658" s="1" t="s">
        <v>2537</v>
      </c>
      <c r="C1658" s="1" t="s">
        <v>2735</v>
      </c>
      <c r="D1658" s="1" t="s">
        <v>3</v>
      </c>
      <c r="E1658" s="1" t="s">
        <v>2736</v>
      </c>
      <c r="F1658" s="4">
        <v>5330013438497</v>
      </c>
      <c r="G1658" s="1" t="s">
        <v>8</v>
      </c>
      <c r="H1658" s="3" t="str">
        <f t="shared" si="25"/>
        <v>Commercial</v>
      </c>
      <c r="I1658" s="3" t="str">
        <f>IF(IFERROR(SEARCH("N/A",CID_DB[[#This Row],[ NSN ]]),-1)&lt;&gt;-1,"",LEFT(SUBSTITUTE(SUBSTITUTE(SUBSTITUTE(SUBSTITUTE(SUBSTITUTE(CID_DB[[#This Row],[ NSN ]],"-","")," ","")," ",""),"‐",""),"NA",""),13))</f>
        <v>5330013438497</v>
      </c>
      <c r="J1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681296||Outer Seal Assy|5330013438497</v>
      </c>
    </row>
    <row r="1659" spans="1:10" x14ac:dyDescent="0.35">
      <c r="A1659" s="1" t="s">
        <v>3</v>
      </c>
      <c r="B1659" s="1" t="s">
        <v>2537</v>
      </c>
      <c r="C1659" s="1" t="s">
        <v>2737</v>
      </c>
      <c r="D1659" s="1" t="s">
        <v>3</v>
      </c>
      <c r="E1659" s="1" t="s">
        <v>2738</v>
      </c>
      <c r="F1659" s="4">
        <v>1630012344339</v>
      </c>
      <c r="G1659" s="1" t="s">
        <v>8</v>
      </c>
      <c r="H1659" s="3" t="str">
        <f t="shared" si="25"/>
        <v>Commercial</v>
      </c>
      <c r="I1659" s="3" t="str">
        <f>IF(IFERROR(SEARCH("N/A",CID_DB[[#This Row],[ NSN ]]),-1)&lt;&gt;-1,"",LEFT(SUBSTITUTE(SUBSTITUTE(SUBSTITUTE(SUBSTITUTE(SUBSTITUTE(CID_DB[[#This Row],[ NSN ]],"-","")," ","")," ",""),"‐",""),"NA",""),13))</f>
        <v>1630012344339</v>
      </c>
      <c r="J1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54419||SleevePiston|1630012344339</v>
      </c>
    </row>
    <row r="1660" spans="1:10" x14ac:dyDescent="0.35">
      <c r="A1660" s="1" t="s">
        <v>3</v>
      </c>
      <c r="B1660" s="1" t="s">
        <v>2537</v>
      </c>
      <c r="C1660" s="1" t="s">
        <v>2739</v>
      </c>
      <c r="D1660" s="1" t="s">
        <v>3</v>
      </c>
      <c r="E1660" s="1" t="s">
        <v>2679</v>
      </c>
      <c r="F1660" s="4">
        <v>5340014836720</v>
      </c>
      <c r="G1660" s="1" t="s">
        <v>8</v>
      </c>
      <c r="H1660" s="3" t="str">
        <f t="shared" si="25"/>
        <v>Commercial</v>
      </c>
      <c r="I1660" s="3" t="str">
        <f>IF(IFERROR(SEARCH("N/A",CID_DB[[#This Row],[ NSN ]]),-1)&lt;&gt;-1,"",LEFT(SUBSTITUTE(SUBSTITUTE(SUBSTITUTE(SUBSTITUTE(SUBSTITUTE(CID_DB[[#This Row],[ NSN ]],"-","")," ","")," ",""),"‐",""),"NA",""),13))</f>
        <v>5340014836720</v>
      </c>
      <c r="J1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170631||InsertCap|5340014836720</v>
      </c>
    </row>
    <row r="1661" spans="1:10" x14ac:dyDescent="0.35">
      <c r="A1661" s="1" t="s">
        <v>3</v>
      </c>
      <c r="B1661" s="1" t="s">
        <v>2537</v>
      </c>
      <c r="C1661" s="1" t="s">
        <v>2740</v>
      </c>
      <c r="D1661" s="1" t="s">
        <v>3</v>
      </c>
      <c r="E1661" s="1" t="s">
        <v>2741</v>
      </c>
      <c r="F1661" s="4">
        <v>1630015882236</v>
      </c>
      <c r="G1661" s="1" t="s">
        <v>8</v>
      </c>
      <c r="H1661" s="3" t="str">
        <f t="shared" si="25"/>
        <v>Commercial</v>
      </c>
      <c r="I1661" s="3" t="str">
        <f>IF(IFERROR(SEARCH("N/A",CID_DB[[#This Row],[ NSN ]]),-1)&lt;&gt;-1,"",LEFT(SUBSTITUTE(SUBSTITUTE(SUBSTITUTE(SUBSTITUTE(SUBSTITUTE(CID_DB[[#This Row],[ NSN ]],"-","")," ","")," ",""),"‐",""),"NA",""),13))</f>
        <v>1630015882236</v>
      </c>
      <c r="J1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170650||Insert Cap|1630015882236</v>
      </c>
    </row>
    <row r="1662" spans="1:10" x14ac:dyDescent="0.35">
      <c r="A1662" s="1" t="s">
        <v>3</v>
      </c>
      <c r="B1662" s="1" t="s">
        <v>2537</v>
      </c>
      <c r="C1662" s="1" t="s">
        <v>2742</v>
      </c>
      <c r="D1662" s="1" t="s">
        <v>3</v>
      </c>
      <c r="E1662" s="1" t="s">
        <v>2743</v>
      </c>
      <c r="F1662" s="4">
        <v>1630009987900</v>
      </c>
      <c r="G1662" s="1" t="s">
        <v>8</v>
      </c>
      <c r="H1662" s="3" t="str">
        <f t="shared" si="25"/>
        <v>Commercial</v>
      </c>
      <c r="I1662" s="3" t="str">
        <f>IF(IFERROR(SEARCH("N/A",CID_DB[[#This Row],[ NSN ]]),-1)&lt;&gt;-1,"",LEFT(SUBSTITUTE(SUBSTITUTE(SUBSTITUTE(SUBSTITUTE(SUBSTITUTE(CID_DB[[#This Row],[ NSN ]],"-","")," ","")," ",""),"‐",""),"NA",""),13))</f>
        <v>1630009987900</v>
      </c>
      <c r="J1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4424||Piston, Disk Brake|1630009987900</v>
      </c>
    </row>
    <row r="1663" spans="1:10" x14ac:dyDescent="0.35">
      <c r="A1663" s="1" t="s">
        <v>3</v>
      </c>
      <c r="B1663" s="1" t="s">
        <v>2537</v>
      </c>
      <c r="C1663" s="1" t="s">
        <v>2744</v>
      </c>
      <c r="D1663" s="1" t="s">
        <v>3</v>
      </c>
      <c r="E1663" s="1" t="s">
        <v>2745</v>
      </c>
      <c r="F1663" s="4">
        <v>4730013329699</v>
      </c>
      <c r="G1663" s="1" t="s">
        <v>8</v>
      </c>
      <c r="H1663" s="3" t="str">
        <f t="shared" si="25"/>
        <v>Commercial</v>
      </c>
      <c r="I1663" s="3" t="str">
        <f>IF(IFERROR(SEARCH("N/A",CID_DB[[#This Row],[ NSN ]]),-1)&lt;&gt;-1,"",LEFT(SUBSTITUTE(SUBSTITUTE(SUBSTITUTE(SUBSTITUTE(SUBSTITUTE(CID_DB[[#This Row],[ NSN ]],"-","")," ","")," ",""),"‐",""),"NA",""),13))</f>
        <v>4730013329699</v>
      </c>
      <c r="J1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49335||Plug  Orifice|4730013329699</v>
      </c>
    </row>
    <row r="1664" spans="1:10" x14ac:dyDescent="0.35">
      <c r="A1664" s="1" t="s">
        <v>3</v>
      </c>
      <c r="B1664" s="1" t="s">
        <v>2537</v>
      </c>
      <c r="C1664" s="1" t="s">
        <v>2746</v>
      </c>
      <c r="D1664" s="1" t="s">
        <v>3</v>
      </c>
      <c r="E1664" s="1" t="s">
        <v>2747</v>
      </c>
      <c r="F1664" s="4">
        <v>1630009987935</v>
      </c>
      <c r="G1664" s="1" t="s">
        <v>8</v>
      </c>
      <c r="H1664" s="3" t="str">
        <f t="shared" si="25"/>
        <v>Commercial</v>
      </c>
      <c r="I1664" s="3" t="str">
        <f>IF(IFERROR(SEARCH("N/A",CID_DB[[#This Row],[ NSN ]]),-1)&lt;&gt;-1,"",LEFT(SUBSTITUTE(SUBSTITUTE(SUBSTITUTE(SUBSTITUTE(SUBSTITUTE(CID_DB[[#This Row],[ NSN ]],"-","")," ","")," ",""),"‐",""),"NA",""),13))</f>
        <v>1630009987935</v>
      </c>
      <c r="J1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93343||Pressure Plate|1630009987935</v>
      </c>
    </row>
    <row r="1665" spans="1:10" x14ac:dyDescent="0.35">
      <c r="A1665" s="1" t="s">
        <v>3</v>
      </c>
      <c r="B1665" s="1" t="s">
        <v>2537</v>
      </c>
      <c r="C1665" s="1" t="s">
        <v>2748</v>
      </c>
      <c r="D1665" s="1" t="s">
        <v>3</v>
      </c>
      <c r="E1665" s="1" t="s">
        <v>2749</v>
      </c>
      <c r="F1665" s="4">
        <v>5135009501165</v>
      </c>
      <c r="G1665" s="1" t="s">
        <v>8</v>
      </c>
      <c r="H1665" s="3" t="str">
        <f t="shared" si="25"/>
        <v>Commercial</v>
      </c>
      <c r="I1665" s="3" t="str">
        <f>IF(IFERROR(SEARCH("N/A",CID_DB[[#This Row],[ NSN ]]),-1)&lt;&gt;-1,"",LEFT(SUBSTITUTE(SUBSTITUTE(SUBSTITUTE(SUBSTITUTE(SUBSTITUTE(CID_DB[[#This Row],[ NSN ]],"-","")," ","")," ",""),"‐",""),"NA",""),13))</f>
        <v>5135009501165</v>
      </c>
      <c r="J1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56370||Retainer Pin|5135009501165</v>
      </c>
    </row>
    <row r="1666" spans="1:10" x14ac:dyDescent="0.35">
      <c r="A1666" s="1" t="s">
        <v>3</v>
      </c>
      <c r="B1666" s="1" t="s">
        <v>2537</v>
      </c>
      <c r="C1666" s="1" t="s">
        <v>2750</v>
      </c>
      <c r="D1666" s="1" t="s">
        <v>3</v>
      </c>
      <c r="E1666" s="1" t="s">
        <v>2751</v>
      </c>
      <c r="F1666" s="4">
        <v>5330016511581</v>
      </c>
      <c r="G1666" s="1" t="s">
        <v>8</v>
      </c>
      <c r="H1666" s="3" t="str">
        <f t="shared" si="25"/>
        <v>Commercial</v>
      </c>
      <c r="I1666" s="3" t="str">
        <f>IF(IFERROR(SEARCH("N/A",CID_DB[[#This Row],[ NSN ]]),-1)&lt;&gt;-1,"",LEFT(SUBSTITUTE(SUBSTITUTE(SUBSTITUTE(SUBSTITUTE(SUBSTITUTE(CID_DB[[#This Row],[ NSN ]],"-","")," ","")," ",""),"‐",""),"NA",""),13))</f>
        <v>5330016511581</v>
      </c>
      <c r="J1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561318||Retainer Grease Outer|5330016511581</v>
      </c>
    </row>
    <row r="1667" spans="1:10" x14ac:dyDescent="0.35">
      <c r="A1667" s="1" t="s">
        <v>3</v>
      </c>
      <c r="B1667" s="1" t="s">
        <v>2537</v>
      </c>
      <c r="C1667" s="1" t="s">
        <v>2752</v>
      </c>
      <c r="D1667" s="1" t="s">
        <v>3</v>
      </c>
      <c r="E1667" s="1" t="s">
        <v>2753</v>
      </c>
      <c r="F1667" s="4">
        <v>5530001275744</v>
      </c>
      <c r="G1667" s="1" t="s">
        <v>8</v>
      </c>
      <c r="H1667" s="3" t="str">
        <f t="shared" ref="H1667:H1730" si="26">IF(G1667="Y - CID","Commercial",IF(G1667="N - CID","Other Than Commercial","N/A"))</f>
        <v>Commercial</v>
      </c>
      <c r="I1667" s="3" t="str">
        <f>IF(IFERROR(SEARCH("N/A",CID_DB[[#This Row],[ NSN ]]),-1)&lt;&gt;-1,"",LEFT(SUBSTITUTE(SUBSTITUTE(SUBSTITUTE(SUBSTITUTE(SUBSTITUTE(CID_DB[[#This Row],[ NSN ]],"-","")," ","")," ",""),"‐",""),"NA",""),13))</f>
        <v>5530001275744</v>
      </c>
      <c r="J1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2451681||Ring|5530001275744</v>
      </c>
    </row>
    <row r="1668" spans="1:10" x14ac:dyDescent="0.35">
      <c r="A1668" s="1" t="s">
        <v>3</v>
      </c>
      <c r="B1668" s="1" t="s">
        <v>2537</v>
      </c>
      <c r="C1668" s="1" t="s">
        <v>2754</v>
      </c>
      <c r="D1668" s="1" t="s">
        <v>3</v>
      </c>
      <c r="E1668" s="1" t="s">
        <v>2755</v>
      </c>
      <c r="F1668" s="4">
        <v>5365001111420</v>
      </c>
      <c r="G1668" s="1" t="s">
        <v>8</v>
      </c>
      <c r="H1668" s="3" t="str">
        <f t="shared" si="26"/>
        <v>Commercial</v>
      </c>
      <c r="I1668" s="3" t="str">
        <f>IF(IFERROR(SEARCH("N/A",CID_DB[[#This Row],[ NSN ]]),-1)&lt;&gt;-1,"",LEFT(SUBSTITUTE(SUBSTITUTE(SUBSTITUTE(SUBSTITUTE(SUBSTITUTE(CID_DB[[#This Row],[ NSN ]],"-","")," ","")," ",""),"‐",""),"NA",""),13))</f>
        <v>5365001111420</v>
      </c>
      <c r="J1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491821||Machine Bushing|5365001111420</v>
      </c>
    </row>
    <row r="1669" spans="1:10" x14ac:dyDescent="0.35">
      <c r="A1669" s="1" t="s">
        <v>3</v>
      </c>
      <c r="B1669" s="1" t="s">
        <v>2537</v>
      </c>
      <c r="C1669" s="1" t="s">
        <v>2756</v>
      </c>
      <c r="D1669" s="1" t="s">
        <v>3</v>
      </c>
      <c r="E1669" s="1" t="s">
        <v>2702</v>
      </c>
      <c r="F1669" s="4">
        <v>5305007958694</v>
      </c>
      <c r="G1669" s="1" t="s">
        <v>8</v>
      </c>
      <c r="H1669" s="3" t="str">
        <f t="shared" si="26"/>
        <v>Commercial</v>
      </c>
      <c r="I1669" s="3" t="str">
        <f>IF(IFERROR(SEARCH("N/A",CID_DB[[#This Row],[ NSN ]]),-1)&lt;&gt;-1,"",LEFT(SUBSTITUTE(SUBSTITUTE(SUBSTITUTE(SUBSTITUTE(SUBSTITUTE(CID_DB[[#This Row],[ NSN ]],"-","")," ","")," ",""),"‐",""),"NA",""),13))</f>
        <v>5305007958694</v>
      </c>
      <c r="J1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43761||Bolt|5305007958694</v>
      </c>
    </row>
    <row r="1670" spans="1:10" x14ac:dyDescent="0.35">
      <c r="A1670" s="1" t="s">
        <v>3</v>
      </c>
      <c r="B1670" s="1" t="s">
        <v>2537</v>
      </c>
      <c r="C1670" s="1" t="s">
        <v>2757</v>
      </c>
      <c r="D1670" s="1" t="s">
        <v>3</v>
      </c>
      <c r="E1670" s="1" t="s">
        <v>2758</v>
      </c>
      <c r="F1670" s="4">
        <v>5325015873583</v>
      </c>
      <c r="G1670" s="1" t="s">
        <v>8</v>
      </c>
      <c r="H1670" s="3" t="str">
        <f t="shared" si="26"/>
        <v>Commercial</v>
      </c>
      <c r="I1670" s="3" t="str">
        <f>IF(IFERROR(SEARCH("N/A",CID_DB[[#This Row],[ NSN ]]),-1)&lt;&gt;-1,"",LEFT(SUBSTITUTE(SUBSTITUTE(SUBSTITUTE(SUBSTITUTE(SUBSTITUTE(CID_DB[[#This Row],[ NSN ]],"-","")," ","")," ",""),"‐",""),"NA",""),13))</f>
        <v>5325015873583</v>
      </c>
      <c r="J1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245688||RING  LOCK|5325015873583</v>
      </c>
    </row>
    <row r="1671" spans="1:10" x14ac:dyDescent="0.35">
      <c r="A1671" s="1" t="s">
        <v>3</v>
      </c>
      <c r="B1671" s="1" t="s">
        <v>2537</v>
      </c>
      <c r="C1671" s="1" t="s">
        <v>2759</v>
      </c>
      <c r="D1671" s="1" t="s">
        <v>3</v>
      </c>
      <c r="E1671" s="1" t="s">
        <v>2760</v>
      </c>
      <c r="F1671" s="4">
        <v>5306009615041</v>
      </c>
      <c r="G1671" s="1" t="s">
        <v>8</v>
      </c>
      <c r="H1671" s="3" t="str">
        <f t="shared" si="26"/>
        <v>Commercial</v>
      </c>
      <c r="I1671" s="3" t="str">
        <f>IF(IFERROR(SEARCH("N/A",CID_DB[[#This Row],[ NSN ]]),-1)&lt;&gt;-1,"",LEFT(SUBSTITUTE(SUBSTITUTE(SUBSTITUTE(SUBSTITUTE(SUBSTITUTE(CID_DB[[#This Row],[ NSN ]],"-","")," ","")," ",""),"‐",""),"NA",""),13))</f>
        <v>5306009615041</v>
      </c>
      <c r="J1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43599||Bolt, 12 Point (original list said "bolst")|5306009615041</v>
      </c>
    </row>
    <row r="1672" spans="1:10" x14ac:dyDescent="0.35">
      <c r="A1672" s="1" t="s">
        <v>3</v>
      </c>
      <c r="B1672" s="1" t="s">
        <v>2537</v>
      </c>
      <c r="C1672" s="1" t="s">
        <v>2761</v>
      </c>
      <c r="D1672" s="1" t="s">
        <v>3</v>
      </c>
      <c r="E1672" s="1" t="s">
        <v>2762</v>
      </c>
      <c r="F1672" s="4">
        <v>5330013959993</v>
      </c>
      <c r="G1672" s="1" t="s">
        <v>8</v>
      </c>
      <c r="H1672" s="3" t="str">
        <f t="shared" si="26"/>
        <v>Commercial</v>
      </c>
      <c r="I1672" s="3" t="str">
        <f>IF(IFERROR(SEARCH("N/A",CID_DB[[#This Row],[ NSN ]]),-1)&lt;&gt;-1,"",LEFT(SUBSTITUTE(SUBSTITUTE(SUBSTITUTE(SUBSTITUTE(SUBSTITUTE(CID_DB[[#This Row],[ NSN ]],"-","")," ","")," ",""),"‐",""),"NA",""),13))</f>
        <v>5330013959993</v>
      </c>
      <c r="J1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6813732||Seal, Grease, Aircraf|5330013959993</v>
      </c>
    </row>
    <row r="1673" spans="1:10" x14ac:dyDescent="0.35">
      <c r="A1673" s="1" t="s">
        <v>3</v>
      </c>
      <c r="B1673" s="1" t="s">
        <v>2537</v>
      </c>
      <c r="C1673" s="1" t="s">
        <v>2763</v>
      </c>
      <c r="D1673" s="1" t="s">
        <v>3</v>
      </c>
      <c r="E1673" s="1" t="s">
        <v>2764</v>
      </c>
      <c r="F1673" s="4">
        <v>1630012364646</v>
      </c>
      <c r="G1673" s="1" t="s">
        <v>8</v>
      </c>
      <c r="H1673" s="3" t="str">
        <f t="shared" si="26"/>
        <v>Commercial</v>
      </c>
      <c r="I1673" s="3" t="str">
        <f>IF(IFERROR(SEARCH("N/A",CID_DB[[#This Row],[ NSN ]]),-1)&lt;&gt;-1,"",LEFT(SUBSTITUTE(SUBSTITUTE(SUBSTITUTE(SUBSTITUTE(SUBSTITUTE(CID_DB[[#This Row],[ NSN ]],"-","")," ","")," ",""),"‐",""),"NA",""),13))</f>
        <v>1630012364646</v>
      </c>
      <c r="J1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305195||Lining|1630012364646</v>
      </c>
    </row>
    <row r="1674" spans="1:10" x14ac:dyDescent="0.35">
      <c r="A1674" s="1" t="s">
        <v>3</v>
      </c>
      <c r="B1674" s="1" t="s">
        <v>2537</v>
      </c>
      <c r="C1674" s="1" t="s">
        <v>2765</v>
      </c>
      <c r="D1674" s="1" t="s">
        <v>3</v>
      </c>
      <c r="E1674" s="1" t="s">
        <v>2101</v>
      </c>
      <c r="F1674" s="4">
        <v>1630008832700</v>
      </c>
      <c r="G1674" s="1" t="s">
        <v>8</v>
      </c>
      <c r="H1674" s="3" t="str">
        <f t="shared" si="26"/>
        <v>Commercial</v>
      </c>
      <c r="I1674" s="3" t="str">
        <f>IF(IFERROR(SEARCH("N/A",CID_DB[[#This Row],[ NSN ]]),-1)&lt;&gt;-1,"",LEFT(SUBSTITUTE(SUBSTITUTE(SUBSTITUTE(SUBSTITUTE(SUBSTITUTE(CID_DB[[#This Row],[ NSN ]],"-","")," ","")," ",""),"‐",""),"NA",""),13))</f>
        <v>1630008832700</v>
      </c>
      <c r="J1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170113||Insert|1630008832700</v>
      </c>
    </row>
    <row r="1675" spans="1:10" x14ac:dyDescent="0.35">
      <c r="A1675" s="1" t="s">
        <v>3</v>
      </c>
      <c r="B1675" s="1" t="s">
        <v>2537</v>
      </c>
      <c r="C1675" s="1" t="s">
        <v>2766</v>
      </c>
      <c r="D1675" s="1" t="s">
        <v>3</v>
      </c>
      <c r="E1675" s="1" t="s">
        <v>2767</v>
      </c>
      <c r="F1675" s="4">
        <v>1630016501043</v>
      </c>
      <c r="G1675" s="1" t="s">
        <v>8</v>
      </c>
      <c r="H1675" s="3" t="str">
        <f t="shared" si="26"/>
        <v>Commercial</v>
      </c>
      <c r="I1675" s="3" t="str">
        <f>IF(IFERROR(SEARCH("N/A",CID_DB[[#This Row],[ NSN ]]),-1)&lt;&gt;-1,"",LEFT(SUBSTITUTE(SUBSTITUTE(SUBSTITUTE(SUBSTITUTE(SUBSTITUTE(CID_DB[[#This Row],[ NSN ]],"-","")," ","")," ",""),"‐",""),"NA",""),13))</f>
        <v>1630016501043</v>
      </c>
      <c r="J1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54718||Adjuster Sleeve|1630016501043</v>
      </c>
    </row>
    <row r="1676" spans="1:10" x14ac:dyDescent="0.35">
      <c r="A1676" s="1" t="s">
        <v>3</v>
      </c>
      <c r="B1676" s="1" t="s">
        <v>2537</v>
      </c>
      <c r="C1676" s="1" t="s">
        <v>2768</v>
      </c>
      <c r="D1676" s="1" t="s">
        <v>3</v>
      </c>
      <c r="E1676" s="1" t="s">
        <v>2769</v>
      </c>
      <c r="F1676" s="4">
        <v>1630016501275</v>
      </c>
      <c r="G1676" s="1" t="s">
        <v>8</v>
      </c>
      <c r="H1676" s="3" t="str">
        <f t="shared" si="26"/>
        <v>Commercial</v>
      </c>
      <c r="I1676" s="3" t="str">
        <f>IF(IFERROR(SEARCH("N/A",CID_DB[[#This Row],[ NSN ]]),-1)&lt;&gt;-1,"",LEFT(SUBSTITUTE(SUBSTITUTE(SUBSTITUTE(SUBSTITUTE(SUBSTITUTE(CID_DB[[#This Row],[ NSN ]],"-","")," ","")," ",""),"‐",""),"NA",""),13))</f>
        <v>1630016501275</v>
      </c>
      <c r="J1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43795||Insulator|1630016501275</v>
      </c>
    </row>
    <row r="1677" spans="1:10" x14ac:dyDescent="0.35">
      <c r="A1677" s="1" t="s">
        <v>3</v>
      </c>
      <c r="B1677" s="1" t="s">
        <v>2537</v>
      </c>
      <c r="C1677" s="1" t="s">
        <v>2770</v>
      </c>
      <c r="D1677" s="1" t="s">
        <v>3</v>
      </c>
      <c r="E1677" s="1" t="s">
        <v>2771</v>
      </c>
      <c r="F1677" s="4">
        <v>4820016502739</v>
      </c>
      <c r="G1677" s="1" t="s">
        <v>8</v>
      </c>
      <c r="H1677" s="3" t="str">
        <f t="shared" si="26"/>
        <v>Commercial</v>
      </c>
      <c r="I1677" s="3" t="str">
        <f>IF(IFERROR(SEARCH("N/A",CID_DB[[#This Row],[ NSN ]]),-1)&lt;&gt;-1,"",LEFT(SUBSTITUTE(SUBSTITUTE(SUBSTITUTE(SUBSTITUTE(SUBSTITUTE(CID_DB[[#This Row],[ NSN ]],"-","")," ","")," ",""),"‐",""),"NA",""),13))</f>
        <v>4820016502739</v>
      </c>
      <c r="J1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8499||Valve Bleeder|4820016502739</v>
      </c>
    </row>
    <row r="1678" spans="1:10" x14ac:dyDescent="0.35">
      <c r="A1678" s="1" t="s">
        <v>3</v>
      </c>
      <c r="B1678" s="1" t="s">
        <v>2537</v>
      </c>
      <c r="C1678" s="1" t="s">
        <v>2772</v>
      </c>
      <c r="D1678" s="1" t="s">
        <v>3</v>
      </c>
      <c r="E1678" s="1" t="s">
        <v>2773</v>
      </c>
      <c r="F1678" s="4">
        <v>1630013052142</v>
      </c>
      <c r="G1678" s="1" t="s">
        <v>8</v>
      </c>
      <c r="H1678" s="3" t="str">
        <f t="shared" si="26"/>
        <v>Commercial</v>
      </c>
      <c r="I1678" s="3" t="str">
        <f>IF(IFERROR(SEARCH("N/A",CID_DB[[#This Row],[ NSN ]]),-1)&lt;&gt;-1,"",LEFT(SUBSTITUTE(SUBSTITUTE(SUBSTITUTE(SUBSTITUTE(SUBSTITUTE(CID_DB[[#This Row],[ NSN ]],"-","")," ","")," ",""),"‐",""),"NA",""),13))</f>
        <v>1630013052142</v>
      </c>
      <c r="J1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27605||Friction Lining|1630013052142</v>
      </c>
    </row>
    <row r="1679" spans="1:10" x14ac:dyDescent="0.35">
      <c r="A1679" s="1" t="s">
        <v>3</v>
      </c>
      <c r="B1679" s="1" t="s">
        <v>2537</v>
      </c>
      <c r="C1679" s="1" t="s">
        <v>2774</v>
      </c>
      <c r="D1679" s="1" t="s">
        <v>3</v>
      </c>
      <c r="E1679" s="1" t="s">
        <v>2775</v>
      </c>
      <c r="F1679" s="4">
        <v>1630015871136</v>
      </c>
      <c r="G1679" s="1" t="s">
        <v>8</v>
      </c>
      <c r="H1679" s="3" t="str">
        <f t="shared" si="26"/>
        <v>Commercial</v>
      </c>
      <c r="I1679" s="3" t="str">
        <f>IF(IFERROR(SEARCH("N/A",CID_DB[[#This Row],[ NSN ]]),-1)&lt;&gt;-1,"",LEFT(SUBSTITUTE(SUBSTITUTE(SUBSTITUTE(SUBSTITUTE(SUBSTITUTE(CID_DB[[#This Row],[ NSN ]],"-","")," ","")," ",""),"‐",""),"NA",""),13))</f>
        <v>1630015871136</v>
      </c>
      <c r="J1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20764||PIN  ADJUSTER|1630015871136</v>
      </c>
    </row>
    <row r="1680" spans="1:10" x14ac:dyDescent="0.35">
      <c r="A1680" s="1" t="s">
        <v>3</v>
      </c>
      <c r="B1680" s="1" t="s">
        <v>2537</v>
      </c>
      <c r="C1680" s="1" t="s">
        <v>2776</v>
      </c>
      <c r="D1680" s="1" t="s">
        <v>3</v>
      </c>
      <c r="E1680" s="1" t="s">
        <v>2634</v>
      </c>
      <c r="F1680" s="4">
        <v>5340015871133</v>
      </c>
      <c r="G1680" s="1" t="s">
        <v>8</v>
      </c>
      <c r="H1680" s="3" t="str">
        <f t="shared" si="26"/>
        <v>Commercial</v>
      </c>
      <c r="I1680" s="3" t="str">
        <f>IF(IFERROR(SEARCH("N/A",CID_DB[[#This Row],[ NSN ]]),-1)&lt;&gt;-1,"",LEFT(SUBSTITUTE(SUBSTITUTE(SUBSTITUTE(SUBSTITUTE(SUBSTITUTE(CID_DB[[#This Row],[ NSN ]],"-","")," ","")," ",""),"‐",""),"NA",""),13))</f>
        <v>5340015871133</v>
      </c>
      <c r="J1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113349||GUIDE  SPRING|5340015871133</v>
      </c>
    </row>
    <row r="1681" spans="1:10" x14ac:dyDescent="0.35">
      <c r="A1681" s="1" t="s">
        <v>3</v>
      </c>
      <c r="B1681" s="1" t="s">
        <v>2537</v>
      </c>
      <c r="C1681" s="1" t="s">
        <v>2777</v>
      </c>
      <c r="D1681" s="1" t="s">
        <v>3</v>
      </c>
      <c r="E1681" s="1" t="s">
        <v>2619</v>
      </c>
      <c r="F1681" s="4">
        <v>1630013117639</v>
      </c>
      <c r="G1681" s="1" t="s">
        <v>8</v>
      </c>
      <c r="H1681" s="3" t="str">
        <f t="shared" si="26"/>
        <v>Commercial</v>
      </c>
      <c r="I1681" s="3" t="str">
        <f>IF(IFERROR(SEARCH("N/A",CID_DB[[#This Row],[ NSN ]]),-1)&lt;&gt;-1,"",LEFT(SUBSTITUTE(SUBSTITUTE(SUBSTITUTE(SUBSTITUTE(SUBSTITUTE(CID_DB[[#This Row],[ NSN ]],"-","")," ","")," ",""),"‐",""),"NA",""),13))</f>
        <v>1630013117639</v>
      </c>
      <c r="J1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74826||Piston|1630013117639</v>
      </c>
    </row>
    <row r="1682" spans="1:10" x14ac:dyDescent="0.35">
      <c r="A1682" s="1" t="s">
        <v>3</v>
      </c>
      <c r="B1682" s="1" t="s">
        <v>2537</v>
      </c>
      <c r="C1682" s="1" t="s">
        <v>2778</v>
      </c>
      <c r="D1682" s="1" t="s">
        <v>3</v>
      </c>
      <c r="E1682" s="1" t="s">
        <v>2638</v>
      </c>
      <c r="F1682" s="4">
        <v>1630012359307</v>
      </c>
      <c r="G1682" s="1" t="s">
        <v>8</v>
      </c>
      <c r="H1682" s="3" t="str">
        <f t="shared" si="26"/>
        <v>Commercial</v>
      </c>
      <c r="I1682" s="3" t="str">
        <f>IF(IFERROR(SEARCH("N/A",CID_DB[[#This Row],[ NSN ]]),-1)&lt;&gt;-1,"",LEFT(SUBSTITUTE(SUBSTITUTE(SUBSTITUTE(SUBSTITUTE(SUBSTITUTE(CID_DB[[#This Row],[ NSN ]],"-","")," ","")," ",""),"‐",""),"NA",""),13))</f>
        <v>1630012359307</v>
      </c>
      <c r="J1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72287||Shield  Heat|1630012359307</v>
      </c>
    </row>
    <row r="1683" spans="1:10" x14ac:dyDescent="0.35">
      <c r="A1683" s="1" t="s">
        <v>3</v>
      </c>
      <c r="B1683" s="1" t="s">
        <v>2537</v>
      </c>
      <c r="C1683" s="1" t="s">
        <v>2779</v>
      </c>
      <c r="D1683" s="1" t="s">
        <v>3</v>
      </c>
      <c r="E1683" s="1" t="s">
        <v>2780</v>
      </c>
      <c r="F1683" s="4">
        <v>1630013325498</v>
      </c>
      <c r="G1683" s="1" t="s">
        <v>8</v>
      </c>
      <c r="H1683" s="3" t="str">
        <f t="shared" si="26"/>
        <v>Commercial</v>
      </c>
      <c r="I1683" s="3" t="str">
        <f>IF(IFERROR(SEARCH("N/A",CID_DB[[#This Row],[ NSN ]]),-1)&lt;&gt;-1,"",LEFT(SUBSTITUTE(SUBSTITUTE(SUBSTITUTE(SUBSTITUTE(SUBSTITUTE(CID_DB[[#This Row],[ NSN ]],"-","")," ","")," ",""),"‐",""),"NA",""),13))</f>
        <v>1630013325498</v>
      </c>
      <c r="J1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56872||Retainer Pin, Tube|1630013325498</v>
      </c>
    </row>
    <row r="1684" spans="1:10" x14ac:dyDescent="0.35">
      <c r="A1684" s="1" t="s">
        <v>3</v>
      </c>
      <c r="B1684" s="1" t="s">
        <v>2537</v>
      </c>
      <c r="C1684" s="1" t="s">
        <v>2781</v>
      </c>
      <c r="D1684" s="1" t="s">
        <v>3</v>
      </c>
      <c r="E1684" s="1" t="s">
        <v>2782</v>
      </c>
      <c r="F1684" s="4">
        <v>5310001161861</v>
      </c>
      <c r="G1684" s="1" t="s">
        <v>8</v>
      </c>
      <c r="H1684" s="3" t="str">
        <f t="shared" si="26"/>
        <v>Commercial</v>
      </c>
      <c r="I1684" s="3" t="str">
        <f>IF(IFERROR(SEARCH("N/A",CID_DB[[#This Row],[ NSN ]]),-1)&lt;&gt;-1,"",LEFT(SUBSTITUTE(SUBSTITUTE(SUBSTITUTE(SUBSTITUTE(SUBSTITUTE(CID_DB[[#This Row],[ NSN ]],"-","")," ","")," ",""),"‐",""),"NA",""),13))</f>
        <v>5310001161861</v>
      </c>
      <c r="J1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805031||Lock Washer|5310001161861</v>
      </c>
    </row>
    <row r="1685" spans="1:10" x14ac:dyDescent="0.35">
      <c r="A1685" s="1" t="s">
        <v>3</v>
      </c>
      <c r="B1685" s="1" t="s">
        <v>2537</v>
      </c>
      <c r="C1685" s="1" t="s">
        <v>2783</v>
      </c>
      <c r="D1685" s="1" t="s">
        <v>3</v>
      </c>
      <c r="E1685" s="1" t="s">
        <v>2784</v>
      </c>
      <c r="F1685" s="4">
        <v>1630013316854</v>
      </c>
      <c r="G1685" s="1" t="s">
        <v>8</v>
      </c>
      <c r="H1685" s="3" t="str">
        <f t="shared" si="26"/>
        <v>Commercial</v>
      </c>
      <c r="I1685" s="3" t="str">
        <f>IF(IFERROR(SEARCH("N/A",CID_DB[[#This Row],[ NSN ]]),-1)&lt;&gt;-1,"",LEFT(SUBSTITUTE(SUBSTITUTE(SUBSTITUTE(SUBSTITUTE(SUBSTITUTE(CID_DB[[#This Row],[ NSN ]],"-","")," ","")," ",""),"‐",""),"NA",""),13))</f>
        <v>1630013316854</v>
      </c>
      <c r="J1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274206||Inlet Fitting|1630013316854</v>
      </c>
    </row>
    <row r="1686" spans="1:10" x14ac:dyDescent="0.35">
      <c r="A1686" s="1" t="s">
        <v>3</v>
      </c>
      <c r="B1686" s="1" t="s">
        <v>2537</v>
      </c>
      <c r="C1686" s="1" t="s">
        <v>2785</v>
      </c>
      <c r="D1686" s="1" t="s">
        <v>3</v>
      </c>
      <c r="E1686" s="1" t="s">
        <v>2786</v>
      </c>
      <c r="F1686" s="4">
        <v>1630013352580</v>
      </c>
      <c r="G1686" s="1" t="s">
        <v>8</v>
      </c>
      <c r="H1686" s="3" t="str">
        <f t="shared" si="26"/>
        <v>Commercial</v>
      </c>
      <c r="I1686" s="3" t="str">
        <f>IF(IFERROR(SEARCH("N/A",CID_DB[[#This Row],[ NSN ]]),-1)&lt;&gt;-1,"",LEFT(SUBSTITUTE(SUBSTITUTE(SUBSTITUTE(SUBSTITUTE(SUBSTITUTE(CID_DB[[#This Row],[ NSN ]],"-","")," ","")," ",""),"‐",""),"NA",""),13))</f>
        <v>1630013352580</v>
      </c>
      <c r="J1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45224||Adjuster Tube|1630013352580</v>
      </c>
    </row>
    <row r="1687" spans="1:10" x14ac:dyDescent="0.35">
      <c r="A1687" s="1" t="s">
        <v>3</v>
      </c>
      <c r="B1687" s="1" t="s">
        <v>2537</v>
      </c>
      <c r="C1687" s="1" t="s">
        <v>2787</v>
      </c>
      <c r="D1687" s="1" t="s">
        <v>3</v>
      </c>
      <c r="E1687" s="1" t="s">
        <v>2619</v>
      </c>
      <c r="F1687" s="4">
        <v>1630016503952</v>
      </c>
      <c r="G1687" s="1" t="s">
        <v>8</v>
      </c>
      <c r="H1687" s="3" t="str">
        <f t="shared" si="26"/>
        <v>Commercial</v>
      </c>
      <c r="I1687" s="3" t="str">
        <f>IF(IFERROR(SEARCH("N/A",CID_DB[[#This Row],[ NSN ]]),-1)&lt;&gt;-1,"",LEFT(SUBSTITUTE(SUBSTITUTE(SUBSTITUTE(SUBSTITUTE(SUBSTITUTE(CID_DB[[#This Row],[ NSN ]],"-","")," ","")," ",""),"‐",""),"NA",""),13))</f>
        <v>1630016503952</v>
      </c>
      <c r="J1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741020||Piston|1630016503952</v>
      </c>
    </row>
    <row r="1688" spans="1:10" x14ac:dyDescent="0.35">
      <c r="A1688" s="1" t="s">
        <v>3</v>
      </c>
      <c r="B1688" s="1" t="s">
        <v>2537</v>
      </c>
      <c r="C1688" s="1" t="s">
        <v>2788</v>
      </c>
      <c r="D1688" s="1" t="s">
        <v>3</v>
      </c>
      <c r="E1688" s="1" t="s">
        <v>2789</v>
      </c>
      <c r="F1688" s="4">
        <v>4730015871129</v>
      </c>
      <c r="G1688" s="1" t="s">
        <v>8</v>
      </c>
      <c r="H1688" s="3" t="str">
        <f t="shared" si="26"/>
        <v>Commercial</v>
      </c>
      <c r="I1688" s="3" t="str">
        <f>IF(IFERROR(SEARCH("N/A",CID_DB[[#This Row],[ NSN ]]),-1)&lt;&gt;-1,"",LEFT(SUBSTITUTE(SUBSTITUTE(SUBSTITUTE(SUBSTITUTE(SUBSTITUTE(CID_DB[[#This Row],[ NSN ]],"-","")," ","")," ",""),"‐",""),"NA",""),13))</f>
        <v>4730015871129</v>
      </c>
      <c r="J1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274227||FITTING  HYDRAULIC|4730015871129</v>
      </c>
    </row>
    <row r="1689" spans="1:10" x14ac:dyDescent="0.35">
      <c r="A1689" s="1" t="s">
        <v>3</v>
      </c>
      <c r="B1689" s="1" t="s">
        <v>2537</v>
      </c>
      <c r="C1689" s="1" t="s">
        <v>2790</v>
      </c>
      <c r="D1689" s="1" t="s">
        <v>3</v>
      </c>
      <c r="E1689" s="1" t="s">
        <v>2791</v>
      </c>
      <c r="F1689" s="4">
        <v>5360008058142</v>
      </c>
      <c r="G1689" s="1" t="s">
        <v>8</v>
      </c>
      <c r="H1689" s="3" t="str">
        <f t="shared" si="26"/>
        <v>Commercial</v>
      </c>
      <c r="I1689" s="3" t="str">
        <f>IF(IFERROR(SEARCH("N/A",CID_DB[[#This Row],[ NSN ]]),-1)&lt;&gt;-1,"",LEFT(SUBSTITUTE(SUBSTITUTE(SUBSTITUTE(SUBSTITUTE(SUBSTITUTE(CID_DB[[#This Row],[ NSN ]],"-","")," ","")," ",""),"‐",""),"NA",""),13))</f>
        <v>5360008058142</v>
      </c>
      <c r="J1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404621||Single Brake Spring|5360008058142</v>
      </c>
    </row>
    <row r="1690" spans="1:10" x14ac:dyDescent="0.35">
      <c r="A1690" s="1" t="s">
        <v>3</v>
      </c>
      <c r="B1690" s="1" t="s">
        <v>2537</v>
      </c>
      <c r="C1690" s="1" t="s">
        <v>2792</v>
      </c>
      <c r="D1690" s="1" t="s">
        <v>3</v>
      </c>
      <c r="E1690" s="1" t="s">
        <v>2609</v>
      </c>
      <c r="F1690" s="4">
        <v>5306015871104</v>
      </c>
      <c r="G1690" s="1" t="s">
        <v>8</v>
      </c>
      <c r="H1690" s="3" t="str">
        <f t="shared" si="26"/>
        <v>Commercial</v>
      </c>
      <c r="I1690" s="3" t="str">
        <f>IF(IFERROR(SEARCH("N/A",CID_DB[[#This Row],[ NSN ]]),-1)&lt;&gt;-1,"",LEFT(SUBSTITUTE(SUBSTITUTE(SUBSTITUTE(SUBSTITUTE(SUBSTITUTE(CID_DB[[#This Row],[ NSN ]],"-","")," ","")," ",""),"‐",""),"NA",""),13))</f>
        <v>5306015871104</v>
      </c>
      <c r="J1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431524||BOLT|5306015871104</v>
      </c>
    </row>
    <row r="1691" spans="1:10" x14ac:dyDescent="0.35">
      <c r="A1691" s="1" t="s">
        <v>3</v>
      </c>
      <c r="B1691" s="1" t="s">
        <v>2537</v>
      </c>
      <c r="C1691" s="1" t="s">
        <v>2793</v>
      </c>
      <c r="D1691" s="1" t="s">
        <v>3</v>
      </c>
      <c r="E1691" s="1" t="s">
        <v>2794</v>
      </c>
      <c r="F1691" s="4">
        <v>5330016502998</v>
      </c>
      <c r="G1691" s="1" t="s">
        <v>8</v>
      </c>
      <c r="H1691" s="3" t="str">
        <f t="shared" si="26"/>
        <v>Commercial</v>
      </c>
      <c r="I1691" s="3" t="str">
        <f>IF(IFERROR(SEARCH("N/A",CID_DB[[#This Row],[ NSN ]]),-1)&lt;&gt;-1,"",LEFT(SUBSTITUTE(SUBSTITUTE(SUBSTITUTE(SUBSTITUTE(SUBSTITUTE(CID_DB[[#This Row],[ NSN ]],"-","")," ","")," ",""),"‐",""),"NA",""),13))</f>
        <v>5330016502998</v>
      </c>
      <c r="J1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39262||Seal Plain Encased|5330016502998</v>
      </c>
    </row>
    <row r="1692" spans="1:10" x14ac:dyDescent="0.35">
      <c r="A1692" s="1" t="s">
        <v>3</v>
      </c>
      <c r="B1692" s="1" t="s">
        <v>2537</v>
      </c>
      <c r="C1692" s="1" t="s">
        <v>2795</v>
      </c>
      <c r="D1692" s="1" t="s">
        <v>3</v>
      </c>
      <c r="E1692" s="1" t="s">
        <v>2796</v>
      </c>
      <c r="F1692" s="4">
        <v>5306016503589</v>
      </c>
      <c r="G1692" s="1" t="s">
        <v>8</v>
      </c>
      <c r="H1692" s="3" t="str">
        <f t="shared" si="26"/>
        <v>Commercial</v>
      </c>
      <c r="I1692" s="3" t="str">
        <f>IF(IFERROR(SEARCH("N/A",CID_DB[[#This Row],[ NSN ]]),-1)&lt;&gt;-1,"",LEFT(SUBSTITUTE(SUBSTITUTE(SUBSTITUTE(SUBSTITUTE(SUBSTITUTE(CID_DB[[#This Row],[ NSN ]],"-","")," ","")," ",""),"‐",""),"NA",""),13))</f>
        <v>5306016503589</v>
      </c>
      <c r="J1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431552||Bolt, Machine|5306016503589</v>
      </c>
    </row>
    <row r="1693" spans="1:10" x14ac:dyDescent="0.35">
      <c r="A1693" s="1" t="s">
        <v>3</v>
      </c>
      <c r="B1693" s="1" t="s">
        <v>2537</v>
      </c>
      <c r="C1693" s="1" t="s">
        <v>2797</v>
      </c>
      <c r="D1693" s="1" t="s">
        <v>3</v>
      </c>
      <c r="E1693" s="1" t="s">
        <v>2798</v>
      </c>
      <c r="F1693" s="4">
        <v>5315015871620</v>
      </c>
      <c r="G1693" s="1" t="s">
        <v>8</v>
      </c>
      <c r="H1693" s="3" t="str">
        <f t="shared" si="26"/>
        <v>Commercial</v>
      </c>
      <c r="I1693" s="3" t="str">
        <f>IF(IFERROR(SEARCH("N/A",CID_DB[[#This Row],[ NSN ]]),-1)&lt;&gt;-1,"",LEFT(SUBSTITUTE(SUBSTITUTE(SUBSTITUTE(SUBSTITUTE(SUBSTITUTE(CID_DB[[#This Row],[ NSN ]],"-","")," ","")," ",""),"‐",""),"NA",""),13))</f>
        <v>5315015871620</v>
      </c>
      <c r="J1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561201||Retainer  Pin|5315015871620</v>
      </c>
    </row>
    <row r="1694" spans="1:10" x14ac:dyDescent="0.35">
      <c r="A1694" s="1" t="s">
        <v>3</v>
      </c>
      <c r="B1694" s="1" t="s">
        <v>2537</v>
      </c>
      <c r="C1694" s="1" t="s">
        <v>2799</v>
      </c>
      <c r="D1694" s="1" t="s">
        <v>3</v>
      </c>
      <c r="E1694" s="1" t="s">
        <v>2609</v>
      </c>
      <c r="F1694" s="4">
        <v>5306015871106</v>
      </c>
      <c r="G1694" s="1" t="s">
        <v>8</v>
      </c>
      <c r="H1694" s="3" t="str">
        <f t="shared" si="26"/>
        <v>Commercial</v>
      </c>
      <c r="I1694" s="3" t="str">
        <f>IF(IFERROR(SEARCH("N/A",CID_DB[[#This Row],[ NSN ]]),-1)&lt;&gt;-1,"",LEFT(SUBSTITUTE(SUBSTITUTE(SUBSTITUTE(SUBSTITUTE(SUBSTITUTE(CID_DB[[#This Row],[ NSN ]],"-","")," ","")," ",""),"‐",""),"NA",""),13))</f>
        <v>5306015871106</v>
      </c>
      <c r="J1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4314981||BOLT|5306015871106</v>
      </c>
    </row>
    <row r="1695" spans="1:10" x14ac:dyDescent="0.35">
      <c r="A1695" s="1" t="s">
        <v>3</v>
      </c>
      <c r="B1695" s="1" t="s">
        <v>2537</v>
      </c>
      <c r="C1695" s="1" t="s">
        <v>2800</v>
      </c>
      <c r="D1695" s="1" t="s">
        <v>3</v>
      </c>
      <c r="E1695" s="1" t="s">
        <v>2801</v>
      </c>
      <c r="F1695" s="4">
        <v>5330016503596</v>
      </c>
      <c r="G1695" s="1" t="s">
        <v>8</v>
      </c>
      <c r="H1695" s="3" t="str">
        <f t="shared" si="26"/>
        <v>Commercial</v>
      </c>
      <c r="I1695" s="3" t="str">
        <f>IF(IFERROR(SEARCH("N/A",CID_DB[[#This Row],[ NSN ]]),-1)&lt;&gt;-1,"",LEFT(SUBSTITUTE(SUBSTITUTE(SUBSTITUTE(SUBSTITUTE(SUBSTITUTE(CID_DB[[#This Row],[ NSN ]],"-","")," ","")," ",""),"‐",""),"NA",""),13))</f>
        <v>5330016503596</v>
      </c>
      <c r="J1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39263||Seal, Grease, Outer|5330016503596</v>
      </c>
    </row>
    <row r="1696" spans="1:10" x14ac:dyDescent="0.35">
      <c r="A1696" s="1" t="s">
        <v>3</v>
      </c>
      <c r="B1696" s="1" t="s">
        <v>2537</v>
      </c>
      <c r="C1696" s="1" t="s">
        <v>2802</v>
      </c>
      <c r="D1696" s="1" t="s">
        <v>3</v>
      </c>
      <c r="E1696" s="1" t="s">
        <v>2617</v>
      </c>
      <c r="F1696" s="4">
        <v>5325013310082</v>
      </c>
      <c r="G1696" s="1" t="s">
        <v>8</v>
      </c>
      <c r="H1696" s="3" t="str">
        <f t="shared" si="26"/>
        <v>Commercial</v>
      </c>
      <c r="I1696" s="3" t="str">
        <f>IF(IFERROR(SEARCH("N/A",CID_DB[[#This Row],[ NSN ]]),-1)&lt;&gt;-1,"",LEFT(SUBSTITUTE(SUBSTITUTE(SUBSTITUTE(SUBSTITUTE(SUBSTITUTE(CID_DB[[#This Row],[ NSN ]],"-","")," ","")," ",""),"‐",""),"NA",""),13))</f>
        <v>5325013310082</v>
      </c>
      <c r="J1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85600||Retaining Ring|5325013310082</v>
      </c>
    </row>
    <row r="1697" spans="1:10" x14ac:dyDescent="0.35">
      <c r="A1697" s="1" t="s">
        <v>3</v>
      </c>
      <c r="B1697" s="1" t="s">
        <v>2537</v>
      </c>
      <c r="C1697" s="1" t="s">
        <v>2803</v>
      </c>
      <c r="D1697" s="1" t="s">
        <v>3</v>
      </c>
      <c r="E1697" s="1" t="s">
        <v>2804</v>
      </c>
      <c r="F1697" s="4">
        <v>1630016502999</v>
      </c>
      <c r="G1697" s="1" t="s">
        <v>8</v>
      </c>
      <c r="H1697" s="3" t="str">
        <f t="shared" si="26"/>
        <v>Commercial</v>
      </c>
      <c r="I1697" s="3" t="str">
        <f>IF(IFERROR(SEARCH("N/A",CID_DB[[#This Row],[ NSN ]]),-1)&lt;&gt;-1,"",LEFT(SUBSTITUTE(SUBSTITUTE(SUBSTITUTE(SUBSTITUTE(SUBSTITUTE(CID_DB[[#This Row],[ NSN ]],"-","")," ","")," ",""),"‐",""),"NA",""),13))</f>
        <v>1630016502999</v>
      </c>
      <c r="J1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20803||Pin Adjuster|1630016502999</v>
      </c>
    </row>
    <row r="1698" spans="1:10" x14ac:dyDescent="0.35">
      <c r="A1698" s="1" t="s">
        <v>3</v>
      </c>
      <c r="B1698" s="1" t="s">
        <v>2537</v>
      </c>
      <c r="C1698" s="1" t="s">
        <v>2805</v>
      </c>
      <c r="D1698" s="1" t="s">
        <v>3</v>
      </c>
      <c r="E1698" s="1" t="s">
        <v>2806</v>
      </c>
      <c r="F1698" s="4">
        <v>1630013325492</v>
      </c>
      <c r="G1698" s="1" t="s">
        <v>8</v>
      </c>
      <c r="H1698" s="3" t="str">
        <f t="shared" si="26"/>
        <v>Commercial</v>
      </c>
      <c r="I1698" s="3" t="str">
        <f>IF(IFERROR(SEARCH("N/A",CID_DB[[#This Row],[ NSN ]]),-1)&lt;&gt;-1,"",LEFT(SUBSTITUTE(SUBSTITUTE(SUBSTITUTE(SUBSTITUTE(SUBSTITUTE(CID_DB[[#This Row],[ NSN ]],"-","")," ","")," ",""),"‐",""),"NA",""),13))</f>
        <v>1630013325492</v>
      </c>
      <c r="J1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113144||Guide, Spring|1630013325492</v>
      </c>
    </row>
    <row r="1699" spans="1:10" x14ac:dyDescent="0.35">
      <c r="A1699" s="1" t="s">
        <v>3</v>
      </c>
      <c r="B1699" s="1" t="s">
        <v>2537</v>
      </c>
      <c r="C1699" s="1" t="s">
        <v>2807</v>
      </c>
      <c r="D1699" s="1" t="s">
        <v>3</v>
      </c>
      <c r="E1699" s="1" t="s">
        <v>2808</v>
      </c>
      <c r="F1699" s="4">
        <v>1630012359309</v>
      </c>
      <c r="G1699" s="1" t="s">
        <v>8</v>
      </c>
      <c r="H1699" s="3" t="str">
        <f t="shared" si="26"/>
        <v>Commercial</v>
      </c>
      <c r="I1699" s="3" t="str">
        <f>IF(IFERROR(SEARCH("N/A",CID_DB[[#This Row],[ NSN ]]),-1)&lt;&gt;-1,"",LEFT(SUBSTITUTE(SUBSTITUTE(SUBSTITUTE(SUBSTITUTE(SUBSTITUTE(CID_DB[[#This Row],[ NSN ]],"-","")," ","")," ",""),"‐",""),"NA",""),13))</f>
        <v>1630012359309</v>
      </c>
      <c r="J1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56815||Retainer Tube|1630012359309</v>
      </c>
    </row>
    <row r="1700" spans="1:10" x14ac:dyDescent="0.35">
      <c r="A1700" s="1" t="s">
        <v>3</v>
      </c>
      <c r="B1700" s="1" t="s">
        <v>2537</v>
      </c>
      <c r="C1700" s="1" t="s">
        <v>2809</v>
      </c>
      <c r="D1700" s="1" t="s">
        <v>3</v>
      </c>
      <c r="E1700" s="1" t="s">
        <v>2810</v>
      </c>
      <c r="F1700" s="4">
        <v>5340010078398</v>
      </c>
      <c r="G1700" s="1" t="s">
        <v>8</v>
      </c>
      <c r="H1700" s="3" t="str">
        <f t="shared" si="26"/>
        <v>Commercial</v>
      </c>
      <c r="I1700" s="3" t="str">
        <f>IF(IFERROR(SEARCH("N/A",CID_DB[[#This Row],[ NSN ]]),-1)&lt;&gt;-1,"",LEFT(SUBSTITUTE(SUBSTITUTE(SUBSTITUTE(SUBSTITUTE(SUBSTITUTE(CID_DB[[#This Row],[ NSN ]],"-","")," ","")," ",""),"‐",""),"NA",""),13))</f>
        <v>5340010078398</v>
      </c>
      <c r="J1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32364||Protective Dust Cap|5340010078398</v>
      </c>
    </row>
    <row r="1701" spans="1:10" x14ac:dyDescent="0.35">
      <c r="A1701" s="1" t="s">
        <v>3</v>
      </c>
      <c r="B1701" s="1" t="s">
        <v>2537</v>
      </c>
      <c r="C1701" s="1" t="s">
        <v>2811</v>
      </c>
      <c r="D1701" s="1" t="s">
        <v>3</v>
      </c>
      <c r="E1701" s="1" t="s">
        <v>2702</v>
      </c>
      <c r="F1701" s="4">
        <v>5306013375051</v>
      </c>
      <c r="G1701" s="1" t="s">
        <v>8</v>
      </c>
      <c r="H1701" s="3" t="str">
        <f t="shared" si="26"/>
        <v>Commercial</v>
      </c>
      <c r="I1701" s="3" t="str">
        <f>IF(IFERROR(SEARCH("N/A",CID_DB[[#This Row],[ NSN ]]),-1)&lt;&gt;-1,"",LEFT(SUBSTITUTE(SUBSTITUTE(SUBSTITUTE(SUBSTITUTE(SUBSTITUTE(CID_DB[[#This Row],[ NSN ]],"-","")," ","")," ",""),"‐",""),"NA",""),13))</f>
        <v>5306013375051</v>
      </c>
      <c r="J1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431341||Bolt|5306013375051</v>
      </c>
    </row>
    <row r="1702" spans="1:10" x14ac:dyDescent="0.35">
      <c r="A1702" s="1" t="s">
        <v>3</v>
      </c>
      <c r="B1702" s="1" t="s">
        <v>2537</v>
      </c>
      <c r="C1702" s="1" t="s">
        <v>2812</v>
      </c>
      <c r="D1702" s="1" t="s">
        <v>3</v>
      </c>
      <c r="E1702" s="1" t="s">
        <v>2813</v>
      </c>
      <c r="F1702" s="4">
        <v>5360015871135</v>
      </c>
      <c r="G1702" s="1" t="s">
        <v>8</v>
      </c>
      <c r="H1702" s="3" t="str">
        <f t="shared" si="26"/>
        <v>Commercial</v>
      </c>
      <c r="I1702" s="3" t="str">
        <f>IF(IFERROR(SEARCH("N/A",CID_DB[[#This Row],[ NSN ]]),-1)&lt;&gt;-1,"",LEFT(SUBSTITUTE(SUBSTITUTE(SUBSTITUTE(SUBSTITUTE(SUBSTITUTE(CID_DB[[#This Row],[ NSN ]],"-","")," ","")," ",""),"‐",""),"NA",""),13))</f>
        <v>5360015871135</v>
      </c>
      <c r="J1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40757||SPRING|5360015871135</v>
      </c>
    </row>
    <row r="1703" spans="1:10" x14ac:dyDescent="0.35">
      <c r="A1703" s="1" t="s">
        <v>3</v>
      </c>
      <c r="B1703" s="1" t="s">
        <v>2537</v>
      </c>
      <c r="C1703" s="1" t="s">
        <v>2814</v>
      </c>
      <c r="D1703" s="1" t="s">
        <v>3</v>
      </c>
      <c r="E1703" s="1" t="s">
        <v>2815</v>
      </c>
      <c r="F1703" s="4">
        <v>5360015873589</v>
      </c>
      <c r="G1703" s="1" t="s">
        <v>8</v>
      </c>
      <c r="H1703" s="3" t="str">
        <f t="shared" si="26"/>
        <v>Commercial</v>
      </c>
      <c r="I1703" s="3" t="str">
        <f>IF(IFERROR(SEARCH("N/A",CID_DB[[#This Row],[ NSN ]]),-1)&lt;&gt;-1,"",LEFT(SUBSTITUTE(SUBSTITUTE(SUBSTITUTE(SUBSTITUTE(SUBSTITUTE(CID_DB[[#This Row],[ NSN ]],"-","")," ","")," ",""),"‐",""),"NA",""),13))</f>
        <v>5360015873589</v>
      </c>
      <c r="J1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54624||HOUSING SPRING|5360015873589</v>
      </c>
    </row>
    <row r="1704" spans="1:10" x14ac:dyDescent="0.35">
      <c r="A1704" s="1" t="s">
        <v>3</v>
      </c>
      <c r="B1704" s="1" t="s">
        <v>2537</v>
      </c>
      <c r="C1704" s="1" t="s">
        <v>2816</v>
      </c>
      <c r="D1704" s="1" t="s">
        <v>3</v>
      </c>
      <c r="E1704" s="1" t="s">
        <v>2769</v>
      </c>
      <c r="F1704" s="4">
        <v>1630013314869</v>
      </c>
      <c r="G1704" s="1" t="s">
        <v>8</v>
      </c>
      <c r="H1704" s="3" t="str">
        <f t="shared" si="26"/>
        <v>Commercial</v>
      </c>
      <c r="I1704" s="3" t="str">
        <f>IF(IFERROR(SEARCH("N/A",CID_DB[[#This Row],[ NSN ]]),-1)&lt;&gt;-1,"",LEFT(SUBSTITUTE(SUBSTITUTE(SUBSTITUTE(SUBSTITUTE(SUBSTITUTE(CID_DB[[#This Row],[ NSN ]],"-","")," ","")," ",""),"‐",""),"NA",""),13))</f>
        <v>1630013314869</v>
      </c>
      <c r="J1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115322||Insulator|1630013314869</v>
      </c>
    </row>
    <row r="1705" spans="1:10" x14ac:dyDescent="0.35">
      <c r="A1705" s="1" t="s">
        <v>3</v>
      </c>
      <c r="B1705" s="1" t="s">
        <v>2537</v>
      </c>
      <c r="C1705" s="1" t="s">
        <v>2817</v>
      </c>
      <c r="D1705" s="1" t="s">
        <v>3</v>
      </c>
      <c r="E1705" s="1" t="s">
        <v>1626</v>
      </c>
      <c r="F1705" s="4">
        <v>1630008832699</v>
      </c>
      <c r="G1705" s="1" t="s">
        <v>8</v>
      </c>
      <c r="H1705" s="3" t="str">
        <f t="shared" si="26"/>
        <v>Commercial</v>
      </c>
      <c r="I1705" s="3" t="str">
        <f>IF(IFERROR(SEARCH("N/A",CID_DB[[#This Row],[ NSN ]]),-1)&lt;&gt;-1,"",LEFT(SUBSTITUTE(SUBSTITUTE(SUBSTITUTE(SUBSTITUTE(SUBSTITUTE(CID_DB[[#This Row],[ NSN ]],"-","")," ","")," ",""),"‐",""),"NA",""),13))</f>
        <v>1630008832699</v>
      </c>
      <c r="J1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148169||Bracket|1630008832699</v>
      </c>
    </row>
    <row r="1706" spans="1:10" x14ac:dyDescent="0.35">
      <c r="A1706" s="1" t="s">
        <v>3</v>
      </c>
      <c r="B1706" s="1" t="s">
        <v>2537</v>
      </c>
      <c r="C1706" s="1" t="s">
        <v>2818</v>
      </c>
      <c r="D1706" s="1" t="s">
        <v>3</v>
      </c>
      <c r="E1706" s="1" t="s">
        <v>872</v>
      </c>
      <c r="F1706" s="4">
        <v>5330010122062</v>
      </c>
      <c r="G1706" s="1" t="s">
        <v>8</v>
      </c>
      <c r="H1706" s="3" t="str">
        <f t="shared" si="26"/>
        <v>Commercial</v>
      </c>
      <c r="I1706" s="3" t="str">
        <f>IF(IFERROR(SEARCH("N/A",CID_DB[[#This Row],[ NSN ]]),-1)&lt;&gt;-1,"",LEFT(SUBSTITUTE(SUBSTITUTE(SUBSTITUTE(SUBSTITUTE(SUBSTITUTE(CID_DB[[#This Row],[ NSN ]],"-","")," ","")," ",""),"‐",""),"NA",""),13))</f>
        <v>5330010122062</v>
      </c>
      <c r="J1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68943||Seal|5330010122062</v>
      </c>
    </row>
    <row r="1707" spans="1:10" x14ac:dyDescent="0.35">
      <c r="A1707" s="1" t="s">
        <v>3</v>
      </c>
      <c r="B1707" s="1" t="s">
        <v>2537</v>
      </c>
      <c r="C1707" s="1" t="s">
        <v>2819</v>
      </c>
      <c r="D1707" s="1" t="s">
        <v>3</v>
      </c>
      <c r="E1707" s="1" t="s">
        <v>1626</v>
      </c>
      <c r="F1707" s="4">
        <v>5340014591210</v>
      </c>
      <c r="G1707" s="1" t="s">
        <v>8</v>
      </c>
      <c r="H1707" s="3" t="str">
        <f t="shared" si="26"/>
        <v>Commercial</v>
      </c>
      <c r="I1707" s="3" t="str">
        <f>IF(IFERROR(SEARCH("N/A",CID_DB[[#This Row],[ NSN ]]),-1)&lt;&gt;-1,"",LEFT(SUBSTITUTE(SUBSTITUTE(SUBSTITUTE(SUBSTITUTE(SUBSTITUTE(CID_DB[[#This Row],[ NSN ]],"-","")," ","")," ",""),"‐",""),"NA",""),13))</f>
        <v>5340014591210</v>
      </c>
      <c r="J1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148550||Bracket|5340014591210</v>
      </c>
    </row>
    <row r="1708" spans="1:10" x14ac:dyDescent="0.35">
      <c r="A1708" s="1" t="s">
        <v>3</v>
      </c>
      <c r="B1708" s="1" t="s">
        <v>2537</v>
      </c>
      <c r="C1708" s="1" t="s">
        <v>2820</v>
      </c>
      <c r="D1708" s="1" t="s">
        <v>3</v>
      </c>
      <c r="E1708" s="1" t="s">
        <v>1806</v>
      </c>
      <c r="F1708" s="4">
        <v>5310008905528</v>
      </c>
      <c r="G1708" s="1" t="s">
        <v>8</v>
      </c>
      <c r="H1708" s="3" t="str">
        <f t="shared" si="26"/>
        <v>Commercial</v>
      </c>
      <c r="I1708" s="3" t="str">
        <f>IF(IFERROR(SEARCH("N/A",CID_DB[[#This Row],[ NSN ]]),-1)&lt;&gt;-1,"",LEFT(SUBSTITUTE(SUBSTITUTE(SUBSTITUTE(SUBSTITUTE(SUBSTITUTE(CID_DB[[#This Row],[ NSN ]],"-","")," ","")," ",""),"‐",""),"NA",""),13))</f>
        <v>5310008905528</v>
      </c>
      <c r="J1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633321||Nut|5310008905528</v>
      </c>
    </row>
    <row r="1709" spans="1:10" x14ac:dyDescent="0.35">
      <c r="A1709" s="1" t="s">
        <v>3</v>
      </c>
      <c r="B1709" s="1" t="s">
        <v>2537</v>
      </c>
      <c r="C1709" s="1" t="s">
        <v>2821</v>
      </c>
      <c r="D1709" s="1" t="s">
        <v>3</v>
      </c>
      <c r="E1709" s="1" t="s">
        <v>2822</v>
      </c>
      <c r="F1709" s="4">
        <v>5360000790930</v>
      </c>
      <c r="G1709" s="1" t="s">
        <v>8</v>
      </c>
      <c r="H1709" s="3" t="str">
        <f t="shared" si="26"/>
        <v>Commercial</v>
      </c>
      <c r="I1709" s="3" t="str">
        <f>IF(IFERROR(SEARCH("N/A",CID_DB[[#This Row],[ NSN ]]),-1)&lt;&gt;-1,"",LEFT(SUBSTITUTE(SUBSTITUTE(SUBSTITUTE(SUBSTITUTE(SUBSTITUTE(CID_DB[[#This Row],[ NSN ]],"-","")," ","")," ",""),"‐",""),"NA",""),13))</f>
        <v>5360000790930</v>
      </c>
      <c r="J1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40464||Spring, Helical|5360000790930</v>
      </c>
    </row>
    <row r="1710" spans="1:10" x14ac:dyDescent="0.35">
      <c r="A1710" s="1" t="s">
        <v>3</v>
      </c>
      <c r="B1710" s="1" t="s">
        <v>2537</v>
      </c>
      <c r="C1710" s="1" t="s">
        <v>2823</v>
      </c>
      <c r="D1710" s="1" t="s">
        <v>3</v>
      </c>
      <c r="E1710" s="1" t="s">
        <v>2824</v>
      </c>
      <c r="F1710" s="4">
        <v>5330015871148</v>
      </c>
      <c r="G1710" s="1" t="s">
        <v>8</v>
      </c>
      <c r="H1710" s="3" t="str">
        <f t="shared" si="26"/>
        <v>Commercial</v>
      </c>
      <c r="I1710" s="3" t="str">
        <f>IF(IFERROR(SEARCH("N/A",CID_DB[[#This Row],[ NSN ]]),-1)&lt;&gt;-1,"",LEFT(SUBSTITUTE(SUBSTITUTE(SUBSTITUTE(SUBSTITUTE(SUBSTITUTE(CID_DB[[#This Row],[ NSN ]],"-","")," ","")," ",""),"‐",""),"NA",""),13))</f>
        <v>5330015871148</v>
      </c>
      <c r="J1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681630||PACKING  PREFORMED|5330015871148</v>
      </c>
    </row>
    <row r="1711" spans="1:10" x14ac:dyDescent="0.35">
      <c r="A1711" s="1" t="s">
        <v>3</v>
      </c>
      <c r="B1711" s="1" t="s">
        <v>2537</v>
      </c>
      <c r="C1711" s="1" t="s">
        <v>2825</v>
      </c>
      <c r="D1711" s="1" t="s">
        <v>3</v>
      </c>
      <c r="E1711" s="1" t="s">
        <v>2826</v>
      </c>
      <c r="F1711" s="4">
        <v>1630016503179</v>
      </c>
      <c r="G1711" s="1" t="s">
        <v>8</v>
      </c>
      <c r="H1711" s="3" t="str">
        <f t="shared" si="26"/>
        <v>Commercial</v>
      </c>
      <c r="I1711" s="3" t="str">
        <f>IF(IFERROR(SEARCH("N/A",CID_DB[[#This Row],[ NSN ]]),-1)&lt;&gt;-1,"",LEFT(SUBSTITUTE(SUBSTITUTE(SUBSTITUTE(SUBSTITUTE(SUBSTITUTE(CID_DB[[#This Row],[ NSN ]],"-","")," ","")," ",""),"‐",""),"NA",""),13))</f>
        <v>1630016503179</v>
      </c>
      <c r="J1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115507||Insulator, Spacer|1630016503179</v>
      </c>
    </row>
    <row r="1712" spans="1:10" x14ac:dyDescent="0.35">
      <c r="A1712" s="1" t="s">
        <v>3</v>
      </c>
      <c r="B1712" s="1" t="s">
        <v>2537</v>
      </c>
      <c r="C1712" s="1" t="s">
        <v>2827</v>
      </c>
      <c r="D1712" s="1" t="s">
        <v>3</v>
      </c>
      <c r="E1712" s="1" t="s">
        <v>2619</v>
      </c>
      <c r="F1712" s="4">
        <v>1630003251517</v>
      </c>
      <c r="G1712" s="1" t="s">
        <v>8</v>
      </c>
      <c r="H1712" s="3" t="str">
        <f t="shared" si="26"/>
        <v>Commercial</v>
      </c>
      <c r="I1712" s="3" t="str">
        <f>IF(IFERROR(SEARCH("N/A",CID_DB[[#This Row],[ NSN ]]),-1)&lt;&gt;-1,"",LEFT(SUBSTITUTE(SUBSTITUTE(SUBSTITUTE(SUBSTITUTE(SUBSTITUTE(CID_DB[[#This Row],[ NSN ]],"-","")," ","")," ",""),"‐",""),"NA",""),13))</f>
        <v>1630003251517</v>
      </c>
      <c r="J1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744071||Piston|1630003251517</v>
      </c>
    </row>
    <row r="1713" spans="1:10" x14ac:dyDescent="0.35">
      <c r="A1713" s="1" t="s">
        <v>3</v>
      </c>
      <c r="B1713" s="1" t="s">
        <v>2537</v>
      </c>
      <c r="C1713" s="1" t="s">
        <v>2828</v>
      </c>
      <c r="D1713" s="1" t="s">
        <v>3</v>
      </c>
      <c r="E1713" s="1" t="s">
        <v>1806</v>
      </c>
      <c r="F1713" s="4">
        <v>5310008062358</v>
      </c>
      <c r="G1713" s="1" t="s">
        <v>8</v>
      </c>
      <c r="H1713" s="3" t="str">
        <f t="shared" si="26"/>
        <v>Commercial</v>
      </c>
      <c r="I1713" s="3" t="str">
        <f>IF(IFERROR(SEARCH("N/A",CID_DB[[#This Row],[ NSN ]]),-1)&lt;&gt;-1,"",LEFT(SUBSTITUTE(SUBSTITUTE(SUBSTITUTE(SUBSTITUTE(SUBSTITUTE(CID_DB[[#This Row],[ NSN ]],"-","")," ","")," ",""),"‐",""),"NA",""),13))</f>
        <v>5310008062358</v>
      </c>
      <c r="J1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63214||Nut|5310008062358</v>
      </c>
    </row>
    <row r="1714" spans="1:10" x14ac:dyDescent="0.35">
      <c r="A1714" s="1" t="s">
        <v>3</v>
      </c>
      <c r="B1714" s="1" t="s">
        <v>2537</v>
      </c>
      <c r="C1714" s="1" t="s">
        <v>2829</v>
      </c>
      <c r="D1714" s="1" t="s">
        <v>3</v>
      </c>
      <c r="E1714" s="1" t="s">
        <v>2640</v>
      </c>
      <c r="F1714" s="4">
        <v>1630009226252</v>
      </c>
      <c r="G1714" s="1" t="s">
        <v>8</v>
      </c>
      <c r="H1714" s="3" t="str">
        <f t="shared" si="26"/>
        <v>Commercial</v>
      </c>
      <c r="I1714" s="3" t="str">
        <f>IF(IFERROR(SEARCH("N/A",CID_DB[[#This Row],[ NSN ]]),-1)&lt;&gt;-1,"",LEFT(SUBSTITUTE(SUBSTITUTE(SUBSTITUTE(SUBSTITUTE(SUBSTITUTE(CID_DB[[#This Row],[ NSN ]],"-","")," ","")," ",""),"‐",""),"NA",""),13))</f>
        <v>1630009226252</v>
      </c>
      <c r="J1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252110||Torque Bar|1630009226252</v>
      </c>
    </row>
    <row r="1715" spans="1:10" x14ac:dyDescent="0.35">
      <c r="A1715" s="1" t="s">
        <v>3</v>
      </c>
      <c r="B1715" s="1" t="s">
        <v>2537</v>
      </c>
      <c r="C1715" s="1" t="s">
        <v>2830</v>
      </c>
      <c r="D1715" s="1" t="s">
        <v>3</v>
      </c>
      <c r="E1715" s="1" t="s">
        <v>2831</v>
      </c>
      <c r="F1715" s="4">
        <v>1630013517407</v>
      </c>
      <c r="G1715" s="1" t="s">
        <v>8</v>
      </c>
      <c r="H1715" s="3" t="str">
        <f t="shared" si="26"/>
        <v>Commercial</v>
      </c>
      <c r="I1715" s="3" t="str">
        <f>IF(IFERROR(SEARCH("N/A",CID_DB[[#This Row],[ NSN ]]),-1)&lt;&gt;-1,"",LEFT(SUBSTITUTE(SUBSTITUTE(SUBSTITUTE(SUBSTITUTE(SUBSTITUTE(CID_DB[[#This Row],[ NSN ]],"-","")," ","")," ",""),"‐",""),"NA",""),13))</f>
        <v>1630013517407</v>
      </c>
      <c r="J1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56921||Grease Retainer|1630013517407</v>
      </c>
    </row>
    <row r="1716" spans="1:10" x14ac:dyDescent="0.35">
      <c r="A1716" s="1" t="s">
        <v>3</v>
      </c>
      <c r="B1716" s="1" t="s">
        <v>2537</v>
      </c>
      <c r="C1716" s="1" t="s">
        <v>2832</v>
      </c>
      <c r="D1716" s="1" t="s">
        <v>3</v>
      </c>
      <c r="E1716" s="1" t="s">
        <v>2833</v>
      </c>
      <c r="F1716" s="4">
        <v>5340014185374</v>
      </c>
      <c r="G1716" s="1" t="s">
        <v>8</v>
      </c>
      <c r="H1716" s="3" t="str">
        <f t="shared" si="26"/>
        <v>Commercial</v>
      </c>
      <c r="I1716" s="3" t="str">
        <f>IF(IFERROR(SEARCH("N/A",CID_DB[[#This Row],[ NSN ]]),-1)&lt;&gt;-1,"",LEFT(SUBSTITUTE(SUBSTITUTE(SUBSTITUTE(SUBSTITUTE(SUBSTITUTE(CID_DB[[#This Row],[ NSN ]],"-","")," ","")," ",""),"‐",""),"NA",""),13))</f>
        <v>5340014185374</v>
      </c>
      <c r="J1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493541||Plug, Protective Dust|5340014185374</v>
      </c>
    </row>
    <row r="1717" spans="1:10" x14ac:dyDescent="0.35">
      <c r="A1717" s="1" t="s">
        <v>3</v>
      </c>
      <c r="B1717" s="1" t="s">
        <v>2537</v>
      </c>
      <c r="C1717" s="1" t="s">
        <v>2834</v>
      </c>
      <c r="D1717" s="1" t="s">
        <v>3</v>
      </c>
      <c r="E1717" s="1" t="s">
        <v>2835</v>
      </c>
      <c r="F1717" s="4">
        <v>1630016530851</v>
      </c>
      <c r="G1717" s="1" t="s">
        <v>8</v>
      </c>
      <c r="H1717" s="3" t="str">
        <f t="shared" si="26"/>
        <v>Commercial</v>
      </c>
      <c r="I1717" s="3" t="str">
        <f>IF(IFERROR(SEARCH("N/A",CID_DB[[#This Row],[ NSN ]]),-1)&lt;&gt;-1,"",LEFT(SUBSTITUTE(SUBSTITUTE(SUBSTITUTE(SUBSTITUTE(SUBSTITUTE(CID_DB[[#This Row],[ NSN ]],"-","")," ","")," ",""),"‐",""),"NA",""),13))</f>
        <v>1630016530851</v>
      </c>
      <c r="J1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431549||Bolt, Torque Bar|1630016530851</v>
      </c>
    </row>
    <row r="1718" spans="1:10" x14ac:dyDescent="0.35">
      <c r="A1718" s="1" t="s">
        <v>3</v>
      </c>
      <c r="B1718" s="1" t="s">
        <v>2537</v>
      </c>
      <c r="C1718" s="1" t="s">
        <v>2836</v>
      </c>
      <c r="D1718" s="1" t="s">
        <v>3</v>
      </c>
      <c r="E1718" s="1" t="s">
        <v>2677</v>
      </c>
      <c r="F1718" s="4">
        <v>5325013310083</v>
      </c>
      <c r="G1718" s="1" t="s">
        <v>8</v>
      </c>
      <c r="H1718" s="3" t="str">
        <f t="shared" si="26"/>
        <v>Commercial</v>
      </c>
      <c r="I1718" s="3" t="str">
        <f>IF(IFERROR(SEARCH("N/A",CID_DB[[#This Row],[ NSN ]]),-1)&lt;&gt;-1,"",LEFT(SUBSTITUTE(SUBSTITUTE(SUBSTITUTE(SUBSTITUTE(SUBSTITUTE(CID_DB[[#This Row],[ NSN ]],"-","")," ","")," ",""),"‐",""),"NA",""),13))</f>
        <v>5325013310083</v>
      </c>
      <c r="J1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85604||Retaining Ring|5325013310083</v>
      </c>
    </row>
    <row r="1719" spans="1:10" x14ac:dyDescent="0.35">
      <c r="A1719" s="1" t="s">
        <v>3</v>
      </c>
      <c r="B1719" s="1" t="s">
        <v>2537</v>
      </c>
      <c r="C1719" s="1" t="s">
        <v>2837</v>
      </c>
      <c r="D1719" s="1" t="s">
        <v>3</v>
      </c>
      <c r="E1719" s="1" t="s">
        <v>2831</v>
      </c>
      <c r="F1719" s="4">
        <v>1630013506429</v>
      </c>
      <c r="G1719" s="1" t="s">
        <v>8</v>
      </c>
      <c r="H1719" s="3" t="str">
        <f t="shared" si="26"/>
        <v>Commercial</v>
      </c>
      <c r="I1719" s="3" t="str">
        <f>IF(IFERROR(SEARCH("N/A",CID_DB[[#This Row],[ NSN ]]),-1)&lt;&gt;-1,"",LEFT(SUBSTITUTE(SUBSTITUTE(SUBSTITUTE(SUBSTITUTE(SUBSTITUTE(CID_DB[[#This Row],[ NSN ]],"-","")," ","")," ",""),"‐",""),"NA",""),13))</f>
        <v>1630013506429</v>
      </c>
      <c r="J1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56920||Grease Retainer|1630013506429</v>
      </c>
    </row>
    <row r="1720" spans="1:10" x14ac:dyDescent="0.35">
      <c r="A1720" s="1" t="s">
        <v>3</v>
      </c>
      <c r="B1720" s="1" t="s">
        <v>2537</v>
      </c>
      <c r="C1720" s="1" t="s">
        <v>2838</v>
      </c>
      <c r="D1720" s="1" t="s">
        <v>3</v>
      </c>
      <c r="E1720" s="1" t="s">
        <v>2839</v>
      </c>
      <c r="F1720" s="4">
        <v>5330015871141</v>
      </c>
      <c r="G1720" s="1" t="s">
        <v>8</v>
      </c>
      <c r="H1720" s="3" t="str">
        <f t="shared" si="26"/>
        <v>Commercial</v>
      </c>
      <c r="I1720" s="3" t="str">
        <f>IF(IFERROR(SEARCH("N/A",CID_DB[[#This Row],[ NSN ]]),-1)&lt;&gt;-1,"",LEFT(SUBSTITUTE(SUBSTITUTE(SUBSTITUTE(SUBSTITUTE(SUBSTITUTE(CID_DB[[#This Row],[ NSN ]],"-","")," ","")," ",""),"‐",""),"NA",""),13))</f>
        <v>5330015871141</v>
      </c>
      <c r="J1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55910||SEAL ASSEMBLY|5330015871141</v>
      </c>
    </row>
    <row r="1721" spans="1:10" x14ac:dyDescent="0.35">
      <c r="A1721" s="1" t="s">
        <v>3</v>
      </c>
      <c r="B1721" s="1" t="s">
        <v>2537</v>
      </c>
      <c r="C1721" s="1" t="s">
        <v>2840</v>
      </c>
      <c r="D1721" s="1" t="s">
        <v>3</v>
      </c>
      <c r="E1721" s="1" t="s">
        <v>2839</v>
      </c>
      <c r="F1721" s="4">
        <v>5330015871139</v>
      </c>
      <c r="G1721" s="1" t="s">
        <v>8</v>
      </c>
      <c r="H1721" s="3" t="str">
        <f t="shared" si="26"/>
        <v>Commercial</v>
      </c>
      <c r="I1721" s="3" t="str">
        <f>IF(IFERROR(SEARCH("N/A",CID_DB[[#This Row],[ NSN ]]),-1)&lt;&gt;-1,"",LEFT(SUBSTITUTE(SUBSTITUTE(SUBSTITUTE(SUBSTITUTE(SUBSTITUTE(CID_DB[[#This Row],[ NSN ]],"-","")," ","")," ",""),"‐",""),"NA",""),13))</f>
        <v>5330015871139</v>
      </c>
      <c r="J1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5599||SEAL ASSEMBLY|5330015871139</v>
      </c>
    </row>
    <row r="1722" spans="1:10" x14ac:dyDescent="0.35">
      <c r="A1722" s="1" t="s">
        <v>3</v>
      </c>
      <c r="B1722" s="1" t="s">
        <v>2537</v>
      </c>
      <c r="C1722" s="1" t="s">
        <v>2841</v>
      </c>
      <c r="D1722" s="1" t="s">
        <v>3</v>
      </c>
      <c r="E1722" s="1" t="s">
        <v>2842</v>
      </c>
      <c r="F1722" s="4">
        <v>1630015889350</v>
      </c>
      <c r="G1722" s="1" t="s">
        <v>8</v>
      </c>
      <c r="H1722" s="3" t="str">
        <f t="shared" si="26"/>
        <v>Commercial</v>
      </c>
      <c r="I1722" s="3" t="str">
        <f>IF(IFERROR(SEARCH("N/A",CID_DB[[#This Row],[ NSN ]]),-1)&lt;&gt;-1,"",LEFT(SUBSTITUTE(SUBSTITUTE(SUBSTITUTE(SUBSTITUTE(SUBSTITUTE(CID_DB[[#This Row],[ NSN ]],"-","")," ","")," ",""),"‐",""),"NA",""),13))</f>
        <v>1630015889350</v>
      </c>
      <c r="J1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453041||Tube  Adjuster|1630015889350</v>
      </c>
    </row>
    <row r="1723" spans="1:10" x14ac:dyDescent="0.35">
      <c r="A1723" s="1" t="s">
        <v>3</v>
      </c>
      <c r="B1723" s="1" t="s">
        <v>2537</v>
      </c>
      <c r="C1723" s="1" t="s">
        <v>2843</v>
      </c>
      <c r="D1723" s="1" t="s">
        <v>3</v>
      </c>
      <c r="E1723" s="1" t="s">
        <v>2844</v>
      </c>
      <c r="F1723" s="4">
        <v>1630015871879</v>
      </c>
      <c r="G1723" s="1" t="s">
        <v>8</v>
      </c>
      <c r="H1723" s="3" t="str">
        <f t="shared" si="26"/>
        <v>Commercial</v>
      </c>
      <c r="I1723" s="3" t="str">
        <f>IF(IFERROR(SEARCH("N/A",CID_DB[[#This Row],[ NSN ]]),-1)&lt;&gt;-1,"",LEFT(SUBSTITUTE(SUBSTITUTE(SUBSTITUTE(SUBSTITUTE(SUBSTITUTE(CID_DB[[#This Row],[ NSN ]],"-","")," ","")," ",""),"‐",""),"NA",""),13))</f>
        <v>1630015871879</v>
      </c>
      <c r="J1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54645||SLEEVE  ADJUSTER|1630015871879</v>
      </c>
    </row>
    <row r="1724" spans="1:10" x14ac:dyDescent="0.35">
      <c r="A1724" s="1" t="s">
        <v>3</v>
      </c>
      <c r="B1724" s="1" t="s">
        <v>2537</v>
      </c>
      <c r="C1724" s="1" t="s">
        <v>2845</v>
      </c>
      <c r="D1724" s="1" t="s">
        <v>3</v>
      </c>
      <c r="E1724" s="1" t="s">
        <v>872</v>
      </c>
      <c r="F1724" s="4">
        <v>5330015653895</v>
      </c>
      <c r="G1724" s="1" t="s">
        <v>8</v>
      </c>
      <c r="H1724" s="3" t="str">
        <f t="shared" si="26"/>
        <v>Commercial</v>
      </c>
      <c r="I1724" s="3" t="str">
        <f>IF(IFERROR(SEARCH("N/A",CID_DB[[#This Row],[ NSN ]]),-1)&lt;&gt;-1,"",LEFT(SUBSTITUTE(SUBSTITUTE(SUBSTITUTE(SUBSTITUTE(SUBSTITUTE(CID_DB[[#This Row],[ NSN ]],"-","")," ","")," ",""),"‐",""),"NA",""),13))</f>
        <v>5330015653895</v>
      </c>
      <c r="J1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39220||Seal|5330015653895</v>
      </c>
    </row>
    <row r="1725" spans="1:10" x14ac:dyDescent="0.35">
      <c r="A1725" s="1" t="s">
        <v>3</v>
      </c>
      <c r="B1725" s="1" t="s">
        <v>2537</v>
      </c>
      <c r="C1725" s="1" t="s">
        <v>2846</v>
      </c>
      <c r="D1725" s="1" t="s">
        <v>3</v>
      </c>
      <c r="E1725" s="1" t="s">
        <v>2753</v>
      </c>
      <c r="F1725" s="4">
        <v>5325006145517</v>
      </c>
      <c r="G1725" s="1" t="s">
        <v>8</v>
      </c>
      <c r="H1725" s="3" t="str">
        <f t="shared" si="26"/>
        <v>Commercial</v>
      </c>
      <c r="I1725" s="3" t="str">
        <f>IF(IFERROR(SEARCH("N/A",CID_DB[[#This Row],[ NSN ]]),-1)&lt;&gt;-1,"",LEFT(SUBSTITUTE(SUBSTITUTE(SUBSTITUTE(SUBSTITUTE(SUBSTITUTE(CID_DB[[#This Row],[ NSN ]],"-","")," ","")," ",""),"‐",""),"NA",""),13))</f>
        <v>5325006145517</v>
      </c>
      <c r="J1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B85170||Ring|5325006145517</v>
      </c>
    </row>
    <row r="1726" spans="1:10" x14ac:dyDescent="0.35">
      <c r="A1726" s="1" t="s">
        <v>3</v>
      </c>
      <c r="B1726" s="1" t="s">
        <v>2537</v>
      </c>
      <c r="C1726" s="1" t="s">
        <v>2847</v>
      </c>
      <c r="D1726" s="1" t="s">
        <v>3</v>
      </c>
      <c r="E1726" s="1" t="s">
        <v>2702</v>
      </c>
      <c r="F1726" s="4">
        <v>5306009422177</v>
      </c>
      <c r="G1726" s="1" t="s">
        <v>8</v>
      </c>
      <c r="H1726" s="3" t="str">
        <f t="shared" si="26"/>
        <v>Commercial</v>
      </c>
      <c r="I1726" s="3" t="str">
        <f>IF(IFERROR(SEARCH("N/A",CID_DB[[#This Row],[ NSN ]]),-1)&lt;&gt;-1,"",LEFT(SUBSTITUTE(SUBSTITUTE(SUBSTITUTE(SUBSTITUTE(SUBSTITUTE(CID_DB[[#This Row],[ NSN ]],"-","")," ","")," ",""),"‐",""),"NA",""),13))</f>
        <v>5306009422177</v>
      </c>
      <c r="J1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43639||Bolt|5306009422177</v>
      </c>
    </row>
    <row r="1727" spans="1:10" x14ac:dyDescent="0.35">
      <c r="A1727" s="1" t="s">
        <v>3</v>
      </c>
      <c r="B1727" s="1" t="s">
        <v>2537</v>
      </c>
      <c r="C1727" s="1" t="s">
        <v>2848</v>
      </c>
      <c r="D1727" s="1" t="s">
        <v>3</v>
      </c>
      <c r="E1727" s="1" t="s">
        <v>2849</v>
      </c>
      <c r="F1727" s="4">
        <v>4820016502725</v>
      </c>
      <c r="G1727" s="1" t="s">
        <v>8</v>
      </c>
      <c r="H1727" s="3" t="str">
        <f t="shared" si="26"/>
        <v>Commercial</v>
      </c>
      <c r="I1727" s="3" t="str">
        <f>IF(IFERROR(SEARCH("N/A",CID_DB[[#This Row],[ NSN ]]),-1)&lt;&gt;-1,"",LEFT(SUBSTITUTE(SUBSTITUTE(SUBSTITUTE(SUBSTITUTE(SUBSTITUTE(CID_DB[[#This Row],[ NSN ]],"-","")," ","")," ",""),"‐",""),"NA",""),13))</f>
        <v>4820016502725</v>
      </c>
      <c r="J1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211166||Valve Assembly  Tubeless Tire|4820016502725</v>
      </c>
    </row>
    <row r="1728" spans="1:10" x14ac:dyDescent="0.35">
      <c r="A1728" s="1" t="s">
        <v>3</v>
      </c>
      <c r="B1728" s="1" t="s">
        <v>2537</v>
      </c>
      <c r="C1728" s="1" t="s">
        <v>2850</v>
      </c>
      <c r="D1728" s="1" t="s">
        <v>3</v>
      </c>
      <c r="E1728" s="1" t="s">
        <v>2851</v>
      </c>
      <c r="F1728" s="4">
        <v>1630015871132</v>
      </c>
      <c r="G1728" s="1" t="s">
        <v>8</v>
      </c>
      <c r="H1728" s="3" t="str">
        <f t="shared" si="26"/>
        <v>Commercial</v>
      </c>
      <c r="I1728" s="3" t="str">
        <f>IF(IFERROR(SEARCH("N/A",CID_DB[[#This Row],[ NSN ]]),-1)&lt;&gt;-1,"",LEFT(SUBSTITUTE(SUBSTITUTE(SUBSTITUTE(SUBSTITUTE(SUBSTITUTE(CID_DB[[#This Row],[ NSN ]],"-","")," ","")," ",""),"‐",""),"NA",""),13))</f>
        <v>1630015871132</v>
      </c>
      <c r="J1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45309||TUBE  ADJUSTER|1630015871132</v>
      </c>
    </row>
    <row r="1729" spans="1:10" x14ac:dyDescent="0.35">
      <c r="A1729" s="1" t="s">
        <v>3</v>
      </c>
      <c r="B1729" s="1" t="s">
        <v>2537</v>
      </c>
      <c r="C1729" s="1" t="s">
        <v>2852</v>
      </c>
      <c r="D1729" s="1" t="s">
        <v>3</v>
      </c>
      <c r="E1729" s="1" t="s">
        <v>2853</v>
      </c>
      <c r="F1729" s="4">
        <v>5360014591207</v>
      </c>
      <c r="G1729" s="1" t="s">
        <v>8</v>
      </c>
      <c r="H1729" s="3" t="str">
        <f t="shared" si="26"/>
        <v>Commercial</v>
      </c>
      <c r="I1729" s="3" t="str">
        <f>IF(IFERROR(SEARCH("N/A",CID_DB[[#This Row],[ NSN ]]),-1)&lt;&gt;-1,"",LEFT(SUBSTITUTE(SUBSTITUTE(SUBSTITUTE(SUBSTITUTE(SUBSTITUTE(CID_DB[[#This Row],[ NSN ]],"-","")," ","")," ",""),"‐",""),"NA",""),13))</f>
        <v>5360014591207</v>
      </c>
      <c r="J1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40665||Spring|5360014591207</v>
      </c>
    </row>
    <row r="1730" spans="1:10" x14ac:dyDescent="0.35">
      <c r="A1730" s="1" t="s">
        <v>3</v>
      </c>
      <c r="B1730" s="1" t="s">
        <v>2537</v>
      </c>
      <c r="C1730" s="1" t="s">
        <v>2854</v>
      </c>
      <c r="D1730" s="1" t="s">
        <v>3</v>
      </c>
      <c r="E1730" s="1" t="s">
        <v>2855</v>
      </c>
      <c r="F1730" s="4">
        <v>1630013325495</v>
      </c>
      <c r="G1730" s="1" t="s">
        <v>8</v>
      </c>
      <c r="H1730" s="3" t="str">
        <f t="shared" si="26"/>
        <v>Commercial</v>
      </c>
      <c r="I1730" s="3" t="str">
        <f>IF(IFERROR(SEARCH("N/A",CID_DB[[#This Row],[ NSN ]]),-1)&lt;&gt;-1,"",LEFT(SUBSTITUTE(SUBSTITUTE(SUBSTITUTE(SUBSTITUTE(SUBSTITUTE(CID_DB[[#This Row],[ NSN ]],"-","")," ","")," ",""),"‐",""),"NA",""),13))</f>
        <v>1630013325495</v>
      </c>
      <c r="J1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49138||PlugThermal Relief|1630013325495</v>
      </c>
    </row>
    <row r="1731" spans="1:10" x14ac:dyDescent="0.35">
      <c r="A1731" s="1" t="s">
        <v>3</v>
      </c>
      <c r="B1731" s="1" t="s">
        <v>2537</v>
      </c>
      <c r="C1731" s="1" t="s">
        <v>2856</v>
      </c>
      <c r="D1731" s="1" t="s">
        <v>3</v>
      </c>
      <c r="E1731" s="1" t="s">
        <v>2857</v>
      </c>
      <c r="F1731" s="4">
        <v>5330015871137</v>
      </c>
      <c r="G1731" s="1" t="s">
        <v>8</v>
      </c>
      <c r="H1731" s="3" t="str">
        <f t="shared" ref="H1731:H1794" si="27">IF(G1731="Y - CID","Commercial",IF(G1731="N - CID","Other Than Commercial","N/A"))</f>
        <v>Commercial</v>
      </c>
      <c r="I1731" s="3" t="str">
        <f>IF(IFERROR(SEARCH("N/A",CID_DB[[#This Row],[ NSN ]]),-1)&lt;&gt;-1,"",LEFT(SUBSTITUTE(SUBSTITUTE(SUBSTITUTE(SUBSTITUTE(SUBSTITUTE(CID_DB[[#This Row],[ NSN ]],"-","")," ","")," ",""),"‐",""),"NA",""),13))</f>
        <v>5330015871137</v>
      </c>
      <c r="J1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681661||Packing Preformed|5330015871137</v>
      </c>
    </row>
    <row r="1732" spans="1:10" x14ac:dyDescent="0.35">
      <c r="A1732" s="1" t="s">
        <v>3</v>
      </c>
      <c r="B1732" s="1" t="s">
        <v>2537</v>
      </c>
      <c r="C1732" s="1" t="s">
        <v>2858</v>
      </c>
      <c r="D1732" s="1" t="s">
        <v>3</v>
      </c>
      <c r="E1732" s="1" t="s">
        <v>2679</v>
      </c>
      <c r="F1732" s="4">
        <v>1630004356092</v>
      </c>
      <c r="G1732" s="1" t="s">
        <v>8</v>
      </c>
      <c r="H1732" s="3" t="str">
        <f t="shared" si="27"/>
        <v>Commercial</v>
      </c>
      <c r="I1732" s="3" t="str">
        <f>IF(IFERROR(SEARCH("N/A",CID_DB[[#This Row],[ NSN ]]),-1)&lt;&gt;-1,"",LEFT(SUBSTITUTE(SUBSTITUTE(SUBSTITUTE(SUBSTITUTE(SUBSTITUTE(CID_DB[[#This Row],[ NSN ]],"-","")," ","")," ",""),"‐",""),"NA",""),13))</f>
        <v>1630004356092</v>
      </c>
      <c r="J1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1701311||InsertCap|1630004356092</v>
      </c>
    </row>
    <row r="1733" spans="1:10" x14ac:dyDescent="0.35">
      <c r="A1733" s="1" t="s">
        <v>3</v>
      </c>
      <c r="B1733" s="1" t="s">
        <v>2537</v>
      </c>
      <c r="C1733" s="1" t="s">
        <v>2859</v>
      </c>
      <c r="D1733" s="1" t="s">
        <v>3</v>
      </c>
      <c r="E1733" s="1" t="s">
        <v>2860</v>
      </c>
      <c r="F1733" s="4">
        <v>1630013325496</v>
      </c>
      <c r="G1733" s="1" t="s">
        <v>8</v>
      </c>
      <c r="H1733" s="3" t="str">
        <f t="shared" si="27"/>
        <v>Commercial</v>
      </c>
      <c r="I1733" s="3" t="str">
        <f>IF(IFERROR(SEARCH("N/A",CID_DB[[#This Row],[ NSN ]]),-1)&lt;&gt;-1,"",LEFT(SUBSTITUTE(SUBSTITUTE(SUBSTITUTE(SUBSTITUTE(SUBSTITUTE(CID_DB[[#This Row],[ NSN ]],"-","")," ","")," ",""),"‐",""),"NA",""),13))</f>
        <v>1630013325496</v>
      </c>
      <c r="J1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49330||Plug Assy|1630013325496</v>
      </c>
    </row>
    <row r="1734" spans="1:10" x14ac:dyDescent="0.35">
      <c r="A1734" s="1" t="s">
        <v>3</v>
      </c>
      <c r="B1734" s="1" t="s">
        <v>2537</v>
      </c>
      <c r="C1734" s="1" t="s">
        <v>2861</v>
      </c>
      <c r="D1734" s="1" t="s">
        <v>3</v>
      </c>
      <c r="E1734" s="1" t="s">
        <v>2862</v>
      </c>
      <c r="F1734" s="4">
        <v>5315015873586</v>
      </c>
      <c r="G1734" s="1" t="s">
        <v>8</v>
      </c>
      <c r="H1734" s="3" t="str">
        <f t="shared" si="27"/>
        <v>Commercial</v>
      </c>
      <c r="I1734" s="3" t="str">
        <f>IF(IFERROR(SEARCH("N/A",CID_DB[[#This Row],[ NSN ]]),-1)&lt;&gt;-1,"",LEFT(SUBSTITUTE(SUBSTITUTE(SUBSTITUTE(SUBSTITUTE(SUBSTITUTE(CID_DB[[#This Row],[ NSN ]],"-","")," ","")," ",""),"‐",""),"NA",""),13))</f>
        <v>5315015873586</v>
      </c>
      <c r="J1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20765||PIN WEARINDICATOR|5315015873586</v>
      </c>
    </row>
    <row r="1735" spans="1:10" x14ac:dyDescent="0.35">
      <c r="A1735" s="1" t="s">
        <v>3</v>
      </c>
      <c r="B1735" s="1" t="s">
        <v>2537</v>
      </c>
      <c r="C1735" s="1" t="s">
        <v>2863</v>
      </c>
      <c r="D1735" s="1" t="s">
        <v>3</v>
      </c>
      <c r="E1735" s="1" t="s">
        <v>2864</v>
      </c>
      <c r="F1735" s="4">
        <v>1630015865048</v>
      </c>
      <c r="G1735" s="1" t="s">
        <v>8</v>
      </c>
      <c r="H1735" s="3" t="str">
        <f t="shared" si="27"/>
        <v>Commercial</v>
      </c>
      <c r="I1735" s="3" t="str">
        <f>IF(IFERROR(SEARCH("N/A",CID_DB[[#This Row],[ NSN ]]),-1)&lt;&gt;-1,"",LEFT(SUBSTITUTE(SUBSTITUTE(SUBSTITUTE(SUBSTITUTE(SUBSTITUTE(CID_DB[[#This Row],[ NSN ]],"-","")," ","")," ",""),"‐",""),"NA",""),13))</f>
        <v>1630015865048</v>
      </c>
      <c r="J1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115480||INSULATOR  PISTON|1630015865048</v>
      </c>
    </row>
    <row r="1736" spans="1:10" x14ac:dyDescent="0.35">
      <c r="A1736" s="1" t="s">
        <v>3</v>
      </c>
      <c r="B1736" s="1" t="s">
        <v>2537</v>
      </c>
      <c r="C1736" s="1" t="s">
        <v>2865</v>
      </c>
      <c r="D1736" s="1" t="s">
        <v>3</v>
      </c>
      <c r="E1736" s="1" t="s">
        <v>2866</v>
      </c>
      <c r="F1736" s="4">
        <v>1630016499536</v>
      </c>
      <c r="G1736" s="1" t="s">
        <v>8</v>
      </c>
      <c r="H1736" s="3" t="str">
        <f t="shared" si="27"/>
        <v>Commercial</v>
      </c>
      <c r="I1736" s="3" t="str">
        <f>IF(IFERROR(SEARCH("N/A",CID_DB[[#This Row],[ NSN ]]),-1)&lt;&gt;-1,"",LEFT(SUBSTITUTE(SUBSTITUTE(SUBSTITUTE(SUBSTITUTE(SUBSTITUTE(CID_DB[[#This Row],[ NSN ]],"-","")," ","")," ",""),"‐",""),"NA",""),13))</f>
        <v>1630016499536</v>
      </c>
      <c r="J1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26572||Bushing|1630016499536</v>
      </c>
    </row>
    <row r="1737" spans="1:10" x14ac:dyDescent="0.35">
      <c r="A1737" s="1" t="s">
        <v>3</v>
      </c>
      <c r="B1737" s="1" t="s">
        <v>2537</v>
      </c>
      <c r="C1737" s="1" t="s">
        <v>2867</v>
      </c>
      <c r="D1737" s="1" t="s">
        <v>3</v>
      </c>
      <c r="E1737" s="1" t="s">
        <v>2868</v>
      </c>
      <c r="F1737" s="4">
        <v>5340005730479</v>
      </c>
      <c r="G1737" s="1" t="s">
        <v>8</v>
      </c>
      <c r="H1737" s="3" t="str">
        <f t="shared" si="27"/>
        <v>Commercial</v>
      </c>
      <c r="I1737" s="3" t="str">
        <f>IF(IFERROR(SEARCH("N/A",CID_DB[[#This Row],[ NSN ]]),-1)&lt;&gt;-1,"",LEFT(SUBSTITUTE(SUBSTITUTE(SUBSTITUTE(SUBSTITUTE(SUBSTITUTE(CID_DB[[#This Row],[ NSN ]],"-","")," ","")," ",""),"‐",""),"NA",""),13))</f>
        <v>5340005730479</v>
      </c>
      <c r="J1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7732||Boot|5340005730479</v>
      </c>
    </row>
    <row r="1738" spans="1:10" x14ac:dyDescent="0.35">
      <c r="A1738" s="1" t="s">
        <v>3</v>
      </c>
      <c r="B1738" s="1" t="s">
        <v>2537</v>
      </c>
      <c r="C1738" s="1" t="s">
        <v>2869</v>
      </c>
      <c r="D1738" s="1" t="s">
        <v>3</v>
      </c>
      <c r="E1738" s="1" t="s">
        <v>2870</v>
      </c>
      <c r="F1738" s="4">
        <v>1630005621536</v>
      </c>
      <c r="G1738" s="1" t="s">
        <v>8</v>
      </c>
      <c r="H1738" s="3" t="str">
        <f t="shared" si="27"/>
        <v>Commercial</v>
      </c>
      <c r="I1738" s="3" t="str">
        <f>IF(IFERROR(SEARCH("N/A",CID_DB[[#This Row],[ NSN ]]),-1)&lt;&gt;-1,"",LEFT(SUBSTITUTE(SUBSTITUTE(SUBSTITUTE(SUBSTITUTE(SUBSTITUTE(CID_DB[[#This Row],[ NSN ]],"-","")," ","")," ",""),"‐",""),"NA",""),13))</f>
        <v>1630005621536</v>
      </c>
      <c r="J1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56249||Retainer|1630005621536</v>
      </c>
    </row>
    <row r="1739" spans="1:10" x14ac:dyDescent="0.35">
      <c r="A1739" s="1" t="s">
        <v>3</v>
      </c>
      <c r="B1739" s="1" t="s">
        <v>2537</v>
      </c>
      <c r="C1739" s="1" t="s">
        <v>2871</v>
      </c>
      <c r="D1739" s="1" t="s">
        <v>3</v>
      </c>
      <c r="E1739" s="1" t="s">
        <v>2872</v>
      </c>
      <c r="F1739" s="4">
        <v>1630013314868</v>
      </c>
      <c r="G1739" s="1" t="s">
        <v>8</v>
      </c>
      <c r="H1739" s="3" t="str">
        <f t="shared" si="27"/>
        <v>Commercial</v>
      </c>
      <c r="I1739" s="3" t="str">
        <f>IF(IFERROR(SEARCH("N/A",CID_DB[[#This Row],[ NSN ]]),-1)&lt;&gt;-1,"",LEFT(SUBSTITUTE(SUBSTITUTE(SUBSTITUTE(SUBSTITUTE(SUBSTITUTE(CID_DB[[#This Row],[ NSN ]],"-","")," ","")," ",""),"‐",""),"NA",""),13))</f>
        <v>1630013314868</v>
      </c>
      <c r="J1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115323||Piston Insulator|1630013314868</v>
      </c>
    </row>
    <row r="1740" spans="1:10" x14ac:dyDescent="0.35">
      <c r="A1740" s="1" t="s">
        <v>3</v>
      </c>
      <c r="B1740" s="1" t="s">
        <v>2537</v>
      </c>
      <c r="C1740" s="1" t="s">
        <v>2873</v>
      </c>
      <c r="D1740" s="1" t="s">
        <v>3</v>
      </c>
      <c r="E1740" s="1" t="s">
        <v>2669</v>
      </c>
      <c r="F1740" s="4">
        <v>5306012361013</v>
      </c>
      <c r="G1740" s="1" t="s">
        <v>8</v>
      </c>
      <c r="H1740" s="3" t="str">
        <f t="shared" si="27"/>
        <v>Commercial</v>
      </c>
      <c r="I1740" s="3" t="str">
        <f>IF(IFERROR(SEARCH("N/A",CID_DB[[#This Row],[ NSN ]]),-1)&lt;&gt;-1,"",LEFT(SUBSTITUTE(SUBSTITUTE(SUBSTITUTE(SUBSTITUTE(SUBSTITUTE(CID_DB[[#This Row],[ NSN ]],"-","")," ","")," ",""),"‐",""),"NA",""),13))</f>
        <v>5306012361013</v>
      </c>
      <c r="J1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20571||Adjuster Pin|5306012361013</v>
      </c>
    </row>
    <row r="1741" spans="1:10" x14ac:dyDescent="0.35">
      <c r="A1741" s="1" t="s">
        <v>3</v>
      </c>
      <c r="B1741" s="1" t="s">
        <v>2537</v>
      </c>
      <c r="C1741" s="1" t="s">
        <v>2874</v>
      </c>
      <c r="D1741" s="1" t="s">
        <v>3</v>
      </c>
      <c r="E1741" s="1" t="s">
        <v>2875</v>
      </c>
      <c r="F1741" s="4">
        <v>5330009480527</v>
      </c>
      <c r="G1741" s="1" t="s">
        <v>8</v>
      </c>
      <c r="H1741" s="3" t="str">
        <f t="shared" si="27"/>
        <v>Commercial</v>
      </c>
      <c r="I1741" s="3" t="str">
        <f>IF(IFERROR(SEARCH("N/A",CID_DB[[#This Row],[ NSN ]]),-1)&lt;&gt;-1,"",LEFT(SUBSTITUTE(SUBSTITUTE(SUBSTITUTE(SUBSTITUTE(SUBSTITUTE(CID_DB[[#This Row],[ NSN ]],"-","")," ","")," ",""),"‐",""),"NA",""),13))</f>
        <v>5330009480527</v>
      </c>
      <c r="J1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56474||RETAINER  SEAL|5330009480527</v>
      </c>
    </row>
    <row r="1742" spans="1:10" x14ac:dyDescent="0.35">
      <c r="A1742" s="1" t="s">
        <v>3</v>
      </c>
      <c r="B1742" s="1" t="s">
        <v>2537</v>
      </c>
      <c r="C1742" s="1" t="s">
        <v>2876</v>
      </c>
      <c r="D1742" s="1" t="s">
        <v>3</v>
      </c>
      <c r="E1742" s="1" t="s">
        <v>2667</v>
      </c>
      <c r="F1742" s="4">
        <v>1630014591202</v>
      </c>
      <c r="G1742" s="1" t="s">
        <v>8</v>
      </c>
      <c r="H1742" s="3" t="str">
        <f t="shared" si="27"/>
        <v>Commercial</v>
      </c>
      <c r="I1742" s="3" t="str">
        <f>IF(IFERROR(SEARCH("N/A",CID_DB[[#This Row],[ NSN ]]),-1)&lt;&gt;-1,"",LEFT(SUBSTITUTE(SUBSTITUTE(SUBSTITUTE(SUBSTITUTE(SUBSTITUTE(CID_DB[[#This Row],[ NSN ]],"-","")," ","")," ",""),"‐",""),"NA",""),13))</f>
        <v>1630014591202</v>
      </c>
      <c r="J1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72336||Heat Shield|1630014591202</v>
      </c>
    </row>
    <row r="1743" spans="1:10" x14ac:dyDescent="0.35">
      <c r="A1743" s="1" t="s">
        <v>3</v>
      </c>
      <c r="B1743" s="1" t="s">
        <v>2537</v>
      </c>
      <c r="C1743" s="1" t="s">
        <v>2877</v>
      </c>
      <c r="D1743" s="1" t="s">
        <v>3</v>
      </c>
      <c r="E1743" s="1" t="s">
        <v>2878</v>
      </c>
      <c r="F1743" s="4">
        <v>5325005621594</v>
      </c>
      <c r="G1743" s="1" t="s">
        <v>8</v>
      </c>
      <c r="H1743" s="3" t="str">
        <f t="shared" si="27"/>
        <v>Commercial</v>
      </c>
      <c r="I1743" s="3" t="str">
        <f>IF(IFERROR(SEARCH("N/A",CID_DB[[#This Row],[ NSN ]]),-1)&lt;&gt;-1,"",LEFT(SUBSTITUTE(SUBSTITUTE(SUBSTITUTE(SUBSTITUTE(SUBSTITUTE(CID_DB[[#This Row],[ NSN ]],"-","")," ","")," ",""),"‐",""),"NA",""),13))</f>
        <v>5325005621594</v>
      </c>
      <c r="J1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85282||Ring  Retaining|5325005621594</v>
      </c>
    </row>
    <row r="1744" spans="1:10" x14ac:dyDescent="0.35">
      <c r="A1744" s="1" t="s">
        <v>3</v>
      </c>
      <c r="B1744" s="1" t="s">
        <v>2537</v>
      </c>
      <c r="C1744" s="1" t="s">
        <v>2879</v>
      </c>
      <c r="D1744" s="1" t="s">
        <v>3</v>
      </c>
      <c r="E1744" s="1" t="s">
        <v>2878</v>
      </c>
      <c r="F1744" s="4">
        <v>5365004876328</v>
      </c>
      <c r="G1744" s="1" t="s">
        <v>8</v>
      </c>
      <c r="H1744" s="3" t="str">
        <f t="shared" si="27"/>
        <v>Commercial</v>
      </c>
      <c r="I1744" s="3" t="str">
        <f>IF(IFERROR(SEARCH("N/A",CID_DB[[#This Row],[ NSN ]]),-1)&lt;&gt;-1,"",LEFT(SUBSTITUTE(SUBSTITUTE(SUBSTITUTE(SUBSTITUTE(SUBSTITUTE(CID_DB[[#This Row],[ NSN ]],"-","")," ","")," ",""),"‐",""),"NA",""),13))</f>
        <v>5365004876328</v>
      </c>
      <c r="J1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85489||Ring  Retaining|5365004876328</v>
      </c>
    </row>
    <row r="1745" spans="1:10" x14ac:dyDescent="0.35">
      <c r="A1745" s="1" t="s">
        <v>3</v>
      </c>
      <c r="B1745" s="1" t="s">
        <v>2537</v>
      </c>
      <c r="C1745" s="1" t="s">
        <v>2880</v>
      </c>
      <c r="D1745" s="1" t="s">
        <v>3</v>
      </c>
      <c r="E1745" s="1" t="s">
        <v>2878</v>
      </c>
      <c r="F1745" s="4">
        <v>5325006896941</v>
      </c>
      <c r="G1745" s="1" t="s">
        <v>8</v>
      </c>
      <c r="H1745" s="3" t="str">
        <f t="shared" si="27"/>
        <v>Commercial</v>
      </c>
      <c r="I1745" s="3" t="str">
        <f>IF(IFERROR(SEARCH("N/A",CID_DB[[#This Row],[ NSN ]]),-1)&lt;&gt;-1,"",LEFT(SUBSTITUTE(SUBSTITUTE(SUBSTITUTE(SUBSTITUTE(SUBSTITUTE(CID_DB[[#This Row],[ NSN ]],"-","")," ","")," ",""),"‐",""),"NA",""),13))</f>
        <v>5325006896941</v>
      </c>
      <c r="J1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85506||Ring  Retaining|5325006896941</v>
      </c>
    </row>
    <row r="1746" spans="1:10" x14ac:dyDescent="0.35">
      <c r="A1746" s="1" t="s">
        <v>3</v>
      </c>
      <c r="B1746" s="1" t="s">
        <v>2537</v>
      </c>
      <c r="C1746" s="1" t="s">
        <v>2881</v>
      </c>
      <c r="D1746" s="1" t="s">
        <v>3</v>
      </c>
      <c r="E1746" s="1" t="s">
        <v>2599</v>
      </c>
      <c r="F1746" s="4">
        <v>1630013313433</v>
      </c>
      <c r="G1746" s="1" t="s">
        <v>8</v>
      </c>
      <c r="H1746" s="3" t="str">
        <f t="shared" si="27"/>
        <v>Commercial</v>
      </c>
      <c r="I1746" s="3" t="str">
        <f>IF(IFERROR(SEARCH("N/A",CID_DB[[#This Row],[ NSN ]]),-1)&lt;&gt;-1,"",LEFT(SUBSTITUTE(SUBSTITUTE(SUBSTITUTE(SUBSTITUTE(SUBSTITUTE(CID_DB[[#This Row],[ NSN ]],"-","")," ","")," ",""),"‐",""),"NA",""),13))</f>
        <v>1630013313433</v>
      </c>
      <c r="J1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72329||Heat Shield|1630013313433</v>
      </c>
    </row>
    <row r="1747" spans="1:10" x14ac:dyDescent="0.35">
      <c r="A1747" s="1" t="s">
        <v>3</v>
      </c>
      <c r="B1747" s="1" t="s">
        <v>2537</v>
      </c>
      <c r="C1747" s="1" t="s">
        <v>2882</v>
      </c>
      <c r="D1747" s="1" t="s">
        <v>3</v>
      </c>
      <c r="E1747" s="1" t="s">
        <v>2883</v>
      </c>
      <c r="F1747" s="4">
        <v>5315015871138</v>
      </c>
      <c r="G1747" s="1" t="s">
        <v>8</v>
      </c>
      <c r="H1747" s="3" t="str">
        <f t="shared" si="27"/>
        <v>Commercial</v>
      </c>
      <c r="I1747" s="3" t="str">
        <f>IF(IFERROR(SEARCH("N/A",CID_DB[[#This Row],[ NSN ]]),-1)&lt;&gt;-1,"",LEFT(SUBSTITUTE(SUBSTITUTE(SUBSTITUTE(SUBSTITUTE(SUBSTITUTE(CID_DB[[#This Row],[ NSN ]],"-","")," ","")," ",""),"‐",""),"NA",""),13))</f>
        <v>5315015871138</v>
      </c>
      <c r="J1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561225||RETAINER  PIN|5315015871138</v>
      </c>
    </row>
    <row r="1748" spans="1:10" x14ac:dyDescent="0.35">
      <c r="A1748" s="1" t="s">
        <v>3</v>
      </c>
      <c r="B1748" s="1" t="s">
        <v>2537</v>
      </c>
      <c r="C1748" s="1" t="s">
        <v>2884</v>
      </c>
      <c r="D1748" s="1" t="s">
        <v>3</v>
      </c>
      <c r="E1748" s="1" t="s">
        <v>2885</v>
      </c>
      <c r="F1748" s="4">
        <v>4730008832695</v>
      </c>
      <c r="G1748" s="1" t="s">
        <v>8</v>
      </c>
      <c r="H1748" s="3" t="str">
        <f t="shared" si="27"/>
        <v>Commercial</v>
      </c>
      <c r="I1748" s="3" t="str">
        <f>IF(IFERROR(SEARCH("N/A",CID_DB[[#This Row],[ NSN ]]),-1)&lt;&gt;-1,"",LEFT(SUBSTITUTE(SUBSTITUTE(SUBSTITUTE(SUBSTITUTE(SUBSTITUTE(CID_DB[[#This Row],[ NSN ]],"-","")," ","")," ",""),"‐",""),"NA",""),13))</f>
        <v>4730008832695</v>
      </c>
      <c r="J1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11873||Cap, Tube|4730008832695</v>
      </c>
    </row>
    <row r="1749" spans="1:10" x14ac:dyDescent="0.35">
      <c r="A1749" s="1" t="s">
        <v>3</v>
      </c>
      <c r="B1749" s="1" t="s">
        <v>2537</v>
      </c>
      <c r="C1749" s="1" t="s">
        <v>2886</v>
      </c>
      <c r="D1749" s="1" t="s">
        <v>3</v>
      </c>
      <c r="E1749" s="1" t="s">
        <v>2887</v>
      </c>
      <c r="F1749" s="4">
        <v>1630015871151</v>
      </c>
      <c r="G1749" s="1" t="s">
        <v>8</v>
      </c>
      <c r="H1749" s="3" t="str">
        <f t="shared" si="27"/>
        <v>Commercial</v>
      </c>
      <c r="I1749" s="3" t="str">
        <f>IF(IFERROR(SEARCH("N/A",CID_DB[[#This Row],[ NSN ]]),-1)&lt;&gt;-1,"",LEFT(SUBSTITUTE(SUBSTITUTE(SUBSTITUTE(SUBSTITUTE(SUBSTITUTE(CID_DB[[#This Row],[ NSN ]],"-","")," ","")," ",""),"‐",""),"NA",""),13))</f>
        <v>1630015871151</v>
      </c>
      <c r="J1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118159||CAP|1630015871151</v>
      </c>
    </row>
    <row r="1750" spans="1:10" x14ac:dyDescent="0.35">
      <c r="A1750" s="1" t="s">
        <v>3</v>
      </c>
      <c r="B1750" s="1" t="s">
        <v>2537</v>
      </c>
      <c r="C1750" s="1" t="s">
        <v>2888</v>
      </c>
      <c r="D1750" s="1" t="s">
        <v>3</v>
      </c>
      <c r="E1750" s="1" t="s">
        <v>2889</v>
      </c>
      <c r="F1750" s="4">
        <v>5331012857732</v>
      </c>
      <c r="G1750" s="1" t="s">
        <v>8</v>
      </c>
      <c r="H1750" s="3" t="str">
        <f t="shared" si="27"/>
        <v>Commercial</v>
      </c>
      <c r="I1750" s="3" t="str">
        <f>IF(IFERROR(SEARCH("N/A",CID_DB[[#This Row],[ NSN ]]),-1)&lt;&gt;-1,"",LEFT(SUBSTITUTE(SUBSTITUTE(SUBSTITUTE(SUBSTITUTE(SUBSTITUTE(CID_DB[[#This Row],[ NSN ]],"-","")," ","")," ",""),"‐",""),"NA",""),13))</f>
        <v>5331012857732</v>
      </c>
      <c r="J1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681243||PackingPreformed|5331012857732</v>
      </c>
    </row>
    <row r="1751" spans="1:10" x14ac:dyDescent="0.35">
      <c r="A1751" s="1" t="s">
        <v>3</v>
      </c>
      <c r="B1751" s="1" t="s">
        <v>2537</v>
      </c>
      <c r="C1751" s="1" t="s">
        <v>2890</v>
      </c>
      <c r="D1751" s="1" t="s">
        <v>3</v>
      </c>
      <c r="E1751" s="1" t="s">
        <v>2866</v>
      </c>
      <c r="F1751" s="4">
        <v>5310001217629</v>
      </c>
      <c r="G1751" s="1" t="s">
        <v>8</v>
      </c>
      <c r="H1751" s="3" t="str">
        <f t="shared" si="27"/>
        <v>Commercial</v>
      </c>
      <c r="I1751" s="3" t="str">
        <f>IF(IFERROR(SEARCH("N/A",CID_DB[[#This Row],[ NSN ]]),-1)&lt;&gt;-1,"",LEFT(SUBSTITUTE(SUBSTITUTE(SUBSTITUTE(SUBSTITUTE(SUBSTITUTE(CID_DB[[#This Row],[ NSN ]],"-","")," ","")," ",""),"‐",""),"NA",""),13))</f>
        <v>5310001217629</v>
      </c>
      <c r="J1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26187||Bushing|5310001217629</v>
      </c>
    </row>
    <row r="1752" spans="1:10" x14ac:dyDescent="0.35">
      <c r="A1752" s="1" t="s">
        <v>3</v>
      </c>
      <c r="B1752" s="1" t="s">
        <v>2537</v>
      </c>
      <c r="C1752" s="1" t="s">
        <v>2891</v>
      </c>
      <c r="D1752" s="1" t="s">
        <v>3</v>
      </c>
      <c r="E1752" s="1" t="s">
        <v>2892</v>
      </c>
      <c r="F1752" s="4">
        <v>1630015889338</v>
      </c>
      <c r="G1752" s="1" t="s">
        <v>8</v>
      </c>
      <c r="H1752" s="3" t="str">
        <f t="shared" si="27"/>
        <v>Commercial</v>
      </c>
      <c r="I1752" s="3" t="str">
        <f>IF(IFERROR(SEARCH("N/A",CID_DB[[#This Row],[ NSN ]]),-1)&lt;&gt;-1,"",LEFT(SUBSTITUTE(SUBSTITUTE(SUBSTITUTE(SUBSTITUTE(SUBSTITUTE(CID_DB[[#This Row],[ NSN ]],"-","")," ","")," ",""),"‐",""),"NA",""),13))</f>
        <v>1630015889338</v>
      </c>
      <c r="J1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20753||Pin  Adjuster|1630015889338</v>
      </c>
    </row>
    <row r="1753" spans="1:10" x14ac:dyDescent="0.35">
      <c r="A1753" s="1" t="s">
        <v>3</v>
      </c>
      <c r="B1753" s="1" t="s">
        <v>2537</v>
      </c>
      <c r="C1753" s="1" t="s">
        <v>2893</v>
      </c>
      <c r="D1753" s="1" t="s">
        <v>3</v>
      </c>
      <c r="E1753" s="1" t="s">
        <v>2894</v>
      </c>
      <c r="F1753" s="4">
        <v>5315006896933</v>
      </c>
      <c r="G1753" s="1" t="s">
        <v>8</v>
      </c>
      <c r="H1753" s="3" t="str">
        <f t="shared" si="27"/>
        <v>Commercial</v>
      </c>
      <c r="I1753" s="3" t="str">
        <f>IF(IFERROR(SEARCH("N/A",CID_DB[[#This Row],[ NSN ]]),-1)&lt;&gt;-1,"",LEFT(SUBSTITUTE(SUBSTITUTE(SUBSTITUTE(SUBSTITUTE(SUBSTITUTE(CID_DB[[#This Row],[ NSN ]],"-","")," ","")," ",""),"‐",""),"NA",""),13))</f>
        <v>5315006896933</v>
      </c>
      <c r="J1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20234||Pin  Straight, Headed|5315006896933</v>
      </c>
    </row>
    <row r="1754" spans="1:10" x14ac:dyDescent="0.35">
      <c r="A1754" s="1" t="s">
        <v>3</v>
      </c>
      <c r="B1754" s="1" t="s">
        <v>2537</v>
      </c>
      <c r="C1754" s="1" t="s">
        <v>2895</v>
      </c>
      <c r="D1754" s="1" t="s">
        <v>3</v>
      </c>
      <c r="E1754" s="1" t="s">
        <v>2619</v>
      </c>
      <c r="F1754" s="4">
        <v>1630015889315</v>
      </c>
      <c r="G1754" s="1" t="s">
        <v>8</v>
      </c>
      <c r="H1754" s="3" t="str">
        <f t="shared" si="27"/>
        <v>Commercial</v>
      </c>
      <c r="I1754" s="3" t="str">
        <f>IF(IFERROR(SEARCH("N/A",CID_DB[[#This Row],[ NSN ]]),-1)&lt;&gt;-1,"",LEFT(SUBSTITUTE(SUBSTITUTE(SUBSTITUTE(SUBSTITUTE(SUBSTITUTE(CID_DB[[#This Row],[ NSN ]],"-","")," ","")," ",""),"‐",""),"NA",""),13))</f>
        <v>1630015889315</v>
      </c>
      <c r="J1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74982||Piston|1630015889315</v>
      </c>
    </row>
    <row r="1755" spans="1:10" x14ac:dyDescent="0.35">
      <c r="A1755" s="1" t="s">
        <v>3</v>
      </c>
      <c r="B1755" s="1" t="s">
        <v>2537</v>
      </c>
      <c r="C1755" s="1" t="s">
        <v>2896</v>
      </c>
      <c r="D1755" s="1" t="s">
        <v>3</v>
      </c>
      <c r="E1755" s="1" t="s">
        <v>2897</v>
      </c>
      <c r="F1755" s="4">
        <v>5330013559025</v>
      </c>
      <c r="G1755" s="1" t="s">
        <v>8</v>
      </c>
      <c r="H1755" s="3" t="str">
        <f t="shared" si="27"/>
        <v>Commercial</v>
      </c>
      <c r="I1755" s="3" t="str">
        <f>IF(IFERROR(SEARCH("N/A",CID_DB[[#This Row],[ NSN ]]),-1)&lt;&gt;-1,"",LEFT(SUBSTITUTE(SUBSTITUTE(SUBSTITUTE(SUBSTITUTE(SUBSTITUTE(CID_DB[[#This Row],[ NSN ]],"-","")," ","")," ",""),"‐",""),"NA",""),13))</f>
        <v>5330013559025</v>
      </c>
      <c r="J1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245235||Scraper Guide Ring|5330013559025</v>
      </c>
    </row>
    <row r="1756" spans="1:10" x14ac:dyDescent="0.35">
      <c r="A1756" s="1" t="s">
        <v>3</v>
      </c>
      <c r="B1756" s="1" t="s">
        <v>2537</v>
      </c>
      <c r="C1756" s="1" t="s">
        <v>2898</v>
      </c>
      <c r="D1756" s="1" t="s">
        <v>3</v>
      </c>
      <c r="E1756" s="1" t="s">
        <v>2899</v>
      </c>
      <c r="F1756" s="4">
        <v>4720015871143</v>
      </c>
      <c r="G1756" s="1" t="s">
        <v>8</v>
      </c>
      <c r="H1756" s="3" t="str">
        <f t="shared" si="27"/>
        <v>Commercial</v>
      </c>
      <c r="I1756" s="3" t="str">
        <f>IF(IFERROR(SEARCH("N/A",CID_DB[[#This Row],[ NSN ]]),-1)&lt;&gt;-1,"",LEFT(SUBSTITUTE(SUBSTITUTE(SUBSTITUTE(SUBSTITUTE(SUBSTITUTE(CID_DB[[#This Row],[ NSN ]],"-","")," ","")," ",""),"‐",""),"NA",""),13))</f>
        <v>4720015871143</v>
      </c>
      <c r="J1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913||HOSE ASSEMBLY|4720015871143</v>
      </c>
    </row>
    <row r="1757" spans="1:10" x14ac:dyDescent="0.35">
      <c r="A1757" s="1" t="s">
        <v>3</v>
      </c>
      <c r="B1757" s="1" t="s">
        <v>2537</v>
      </c>
      <c r="C1757" s="1" t="s">
        <v>2900</v>
      </c>
      <c r="D1757" s="1" t="s">
        <v>3</v>
      </c>
      <c r="E1757" s="1" t="s">
        <v>2899</v>
      </c>
      <c r="F1757" s="4">
        <v>4720015871144</v>
      </c>
      <c r="G1757" s="1" t="s">
        <v>8</v>
      </c>
      <c r="H1757" s="3" t="str">
        <f t="shared" si="27"/>
        <v>Commercial</v>
      </c>
      <c r="I1757" s="3" t="str">
        <f>IF(IFERROR(SEARCH("N/A",CID_DB[[#This Row],[ NSN ]]),-1)&lt;&gt;-1,"",LEFT(SUBSTITUTE(SUBSTITUTE(SUBSTITUTE(SUBSTITUTE(SUBSTITUTE(CID_DB[[#This Row],[ NSN ]],"-","")," ","")," ",""),"‐",""),"NA",""),13))</f>
        <v>4720015871144</v>
      </c>
      <c r="J1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912||HOSE ASSEMBLY|4720015871144</v>
      </c>
    </row>
    <row r="1758" spans="1:10" x14ac:dyDescent="0.35">
      <c r="A1758" s="1" t="s">
        <v>3</v>
      </c>
      <c r="B1758" s="1" t="s">
        <v>2537</v>
      </c>
      <c r="C1758" s="1" t="s">
        <v>2901</v>
      </c>
      <c r="D1758" s="1" t="s">
        <v>3</v>
      </c>
      <c r="E1758" s="1" t="s">
        <v>2902</v>
      </c>
      <c r="F1758" s="4">
        <v>5330012341691</v>
      </c>
      <c r="G1758" s="1" t="s">
        <v>8</v>
      </c>
      <c r="H1758" s="3" t="str">
        <f t="shared" si="27"/>
        <v>Commercial</v>
      </c>
      <c r="I1758" s="3" t="str">
        <f>IF(IFERROR(SEARCH("N/A",CID_DB[[#This Row],[ NSN ]]),-1)&lt;&gt;-1,"",LEFT(SUBSTITUTE(SUBSTITUTE(SUBSTITUTE(SUBSTITUTE(SUBSTITUTE(CID_DB[[#This Row],[ NSN ]],"-","")," ","")," ",""),"‐",""),"NA",""),13))</f>
        <v>5330012341691</v>
      </c>
      <c r="J1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681169||Packing Assembly|5330012341691</v>
      </c>
    </row>
    <row r="1759" spans="1:10" x14ac:dyDescent="0.35">
      <c r="A1759" s="1" t="s">
        <v>3</v>
      </c>
      <c r="B1759" s="1" t="s">
        <v>2537</v>
      </c>
      <c r="C1759" s="1" t="s">
        <v>2903</v>
      </c>
      <c r="D1759" s="1" t="s">
        <v>3</v>
      </c>
      <c r="E1759" s="1" t="s">
        <v>2904</v>
      </c>
      <c r="F1759" s="4">
        <v>5342013325561</v>
      </c>
      <c r="G1759" s="1" t="s">
        <v>8</v>
      </c>
      <c r="H1759" s="3" t="str">
        <f t="shared" si="27"/>
        <v>Commercial</v>
      </c>
      <c r="I1759" s="3" t="str">
        <f>IF(IFERROR(SEARCH("N/A",CID_DB[[#This Row],[ NSN ]]),-1)&lt;&gt;-1,"",LEFT(SUBSTITUTE(SUBSTITUTE(SUBSTITUTE(SUBSTITUTE(SUBSTITUTE(CID_DB[[#This Row],[ NSN ]],"-","")," ","")," ",""),"‐",""),"NA",""),13))</f>
        <v>5342013325561</v>
      </c>
      <c r="J1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55130||COVER  SPRING|5342013325561</v>
      </c>
    </row>
    <row r="1760" spans="1:10" x14ac:dyDescent="0.35">
      <c r="A1760" s="1" t="s">
        <v>3</v>
      </c>
      <c r="B1760" s="1" t="s">
        <v>2537</v>
      </c>
      <c r="C1760" s="1" t="s">
        <v>2905</v>
      </c>
      <c r="D1760" s="1" t="s">
        <v>3</v>
      </c>
      <c r="E1760" s="1" t="s">
        <v>2853</v>
      </c>
      <c r="F1760" s="4">
        <v>5360013314997</v>
      </c>
      <c r="G1760" s="1" t="s">
        <v>8</v>
      </c>
      <c r="H1760" s="3" t="str">
        <f t="shared" si="27"/>
        <v>Commercial</v>
      </c>
      <c r="I1760" s="3" t="str">
        <f>IF(IFERROR(SEARCH("N/A",CID_DB[[#This Row],[ NSN ]]),-1)&lt;&gt;-1,"",LEFT(SUBSTITUTE(SUBSTITUTE(SUBSTITUTE(SUBSTITUTE(SUBSTITUTE(CID_DB[[#This Row],[ NSN ]],"-","")," ","")," ",""),"‐",""),"NA",""),13))</f>
        <v>5360013314997</v>
      </c>
      <c r="J1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40651||Spring|5360013314997</v>
      </c>
    </row>
    <row r="1761" spans="1:10" x14ac:dyDescent="0.35">
      <c r="A1761" s="1" t="s">
        <v>3</v>
      </c>
      <c r="B1761" s="1" t="s">
        <v>2537</v>
      </c>
      <c r="C1761" s="1" t="s">
        <v>2906</v>
      </c>
      <c r="D1761" s="1" t="s">
        <v>3</v>
      </c>
      <c r="E1761" s="1" t="s">
        <v>2907</v>
      </c>
      <c r="F1761" s="4">
        <v>1630015981637</v>
      </c>
      <c r="G1761" s="1" t="s">
        <v>8</v>
      </c>
      <c r="H1761" s="3" t="str">
        <f t="shared" si="27"/>
        <v>Commercial</v>
      </c>
      <c r="I1761" s="3" t="str">
        <f>IF(IFERROR(SEARCH("N/A",CID_DB[[#This Row],[ NSN ]]),-1)&lt;&gt;-1,"",LEFT(SUBSTITUTE(SUBSTITUTE(SUBSTITUTE(SUBSTITUTE(SUBSTITUTE(CID_DB[[#This Row],[ NSN ]],"-","")," ","")," ",""),"‐",""),"NA",""),13))</f>
        <v>1630015981637</v>
      </c>
      <c r="J1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1141412||AXLE THREAD GUARD|1630015981637</v>
      </c>
    </row>
    <row r="1762" spans="1:10" x14ac:dyDescent="0.35">
      <c r="A1762" s="1" t="s">
        <v>3</v>
      </c>
      <c r="B1762" s="1" t="s">
        <v>2537</v>
      </c>
      <c r="C1762" s="1" t="s">
        <v>2908</v>
      </c>
      <c r="D1762" s="1" t="s">
        <v>3</v>
      </c>
      <c r="E1762" s="1" t="s">
        <v>2909</v>
      </c>
      <c r="F1762" s="4">
        <v>5340015871098</v>
      </c>
      <c r="G1762" s="1" t="s">
        <v>8</v>
      </c>
      <c r="H1762" s="3" t="str">
        <f t="shared" si="27"/>
        <v>Commercial</v>
      </c>
      <c r="I1762" s="3" t="str">
        <f>IF(IFERROR(SEARCH("N/A",CID_DB[[#This Row],[ NSN ]]),-1)&lt;&gt;-1,"",LEFT(SUBSTITUTE(SUBSTITUTE(SUBSTITUTE(SUBSTITUTE(SUBSTITUTE(CID_DB[[#This Row],[ NSN ]],"-","")," ","")," ",""),"‐",""),"NA",""),13))</f>
        <v>5340015871098</v>
      </c>
      <c r="J1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49416||PLUG  THERMAL RELIEF|5340015871098</v>
      </c>
    </row>
    <row r="1763" spans="1:10" x14ac:dyDescent="0.35">
      <c r="A1763" s="1" t="s">
        <v>3</v>
      </c>
      <c r="B1763" s="1" t="s">
        <v>2537</v>
      </c>
      <c r="C1763" s="1" t="s">
        <v>2910</v>
      </c>
      <c r="D1763" s="1" t="s">
        <v>3</v>
      </c>
      <c r="E1763" s="1" t="s">
        <v>2911</v>
      </c>
      <c r="F1763" s="4">
        <v>3110014714438</v>
      </c>
      <c r="G1763" s="1" t="s">
        <v>8</v>
      </c>
      <c r="H1763" s="3" t="str">
        <f t="shared" si="27"/>
        <v>Commercial</v>
      </c>
      <c r="I1763" s="3" t="str">
        <f>IF(IFERROR(SEARCH("N/A",CID_DB[[#This Row],[ NSN ]]),-1)&lt;&gt;-1,"",LEFT(SUBSTITUTE(SUBSTITUTE(SUBSTITUTE(SUBSTITUTE(SUBSTITUTE(CID_DB[[#This Row],[ NSN ]],"-","")," ","")," ",""),"‐",""),"NA",""),13))</f>
        <v>3110014714438</v>
      </c>
      <c r="J1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1114||Bearing Cup, Inner|3110014714438</v>
      </c>
    </row>
    <row r="1764" spans="1:10" x14ac:dyDescent="0.35">
      <c r="A1764" s="1" t="s">
        <v>3</v>
      </c>
      <c r="B1764" s="1" t="s">
        <v>2537</v>
      </c>
      <c r="C1764" s="1" t="s">
        <v>2912</v>
      </c>
      <c r="D1764" s="1" t="s">
        <v>3</v>
      </c>
      <c r="E1764" s="1" t="s">
        <v>872</v>
      </c>
      <c r="F1764" s="4">
        <v>1630003499410</v>
      </c>
      <c r="G1764" s="1" t="s">
        <v>8</v>
      </c>
      <c r="H1764" s="3" t="str">
        <f t="shared" si="27"/>
        <v>Commercial</v>
      </c>
      <c r="I1764" s="3" t="str">
        <f>IF(IFERROR(SEARCH("N/A",CID_DB[[#This Row],[ NSN ]]),-1)&lt;&gt;-1,"",LEFT(SUBSTITUTE(SUBSTITUTE(SUBSTITUTE(SUBSTITUTE(SUBSTITUTE(CID_DB[[#This Row],[ NSN ]],"-","")," ","")," ",""),"‐",""),"NA",""),13))</f>
        <v>1630003499410</v>
      </c>
      <c r="J1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68722||Seal|1630003499410</v>
      </c>
    </row>
    <row r="1765" spans="1:10" x14ac:dyDescent="0.35">
      <c r="A1765" s="1" t="s">
        <v>3</v>
      </c>
      <c r="B1765" s="1" t="s">
        <v>2537</v>
      </c>
      <c r="C1765" s="1" t="s">
        <v>2913</v>
      </c>
      <c r="D1765" s="1" t="s">
        <v>3</v>
      </c>
      <c r="E1765" s="1" t="s">
        <v>2914</v>
      </c>
      <c r="F1765" s="4">
        <v>5310015651161</v>
      </c>
      <c r="G1765" s="1" t="s">
        <v>8</v>
      </c>
      <c r="H1765" s="3" t="str">
        <f t="shared" si="27"/>
        <v>Commercial</v>
      </c>
      <c r="I1765" s="3" t="str">
        <f>IF(IFERROR(SEARCH("N/A",CID_DB[[#This Row],[ NSN ]]),-1)&lt;&gt;-1,"",LEFT(SUBSTITUTE(SUBSTITUTE(SUBSTITUTE(SUBSTITUTE(SUBSTITUTE(CID_DB[[#This Row],[ NSN ]],"-","")," ","")," ",""),"‐",""),"NA",""),13))</f>
        <v>5310015651161</v>
      </c>
      <c r="J1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80801||Washer|5310015651161</v>
      </c>
    </row>
    <row r="1766" spans="1:10" x14ac:dyDescent="0.35">
      <c r="A1766" s="1" t="s">
        <v>3</v>
      </c>
      <c r="B1766" s="1" t="s">
        <v>2537</v>
      </c>
      <c r="C1766" s="1" t="s">
        <v>2915</v>
      </c>
      <c r="D1766" s="1" t="s">
        <v>3</v>
      </c>
      <c r="E1766" s="1" t="s">
        <v>2916</v>
      </c>
      <c r="F1766" s="4">
        <v>1630016503177</v>
      </c>
      <c r="G1766" s="1" t="s">
        <v>8</v>
      </c>
      <c r="H1766" s="3" t="str">
        <f t="shared" si="27"/>
        <v>Commercial</v>
      </c>
      <c r="I1766" s="3" t="str">
        <f>IF(IFERROR(SEARCH("N/A",CID_DB[[#This Row],[ NSN ]]),-1)&lt;&gt;-1,"",LEFT(SUBSTITUTE(SUBSTITUTE(SUBSTITUTE(SUBSTITUTE(SUBSTITUTE(CID_DB[[#This Row],[ NSN ]],"-","")," ","")," ",""),"‐",""),"NA",""),13))</f>
        <v>1630016503177</v>
      </c>
      <c r="J1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26569||Bushing, Bolt Support|1630016503177</v>
      </c>
    </row>
    <row r="1767" spans="1:10" x14ac:dyDescent="0.35">
      <c r="A1767" s="1" t="s">
        <v>3</v>
      </c>
      <c r="B1767" s="1" t="s">
        <v>2537</v>
      </c>
      <c r="C1767" s="1" t="s">
        <v>2917</v>
      </c>
      <c r="D1767" s="1" t="s">
        <v>3</v>
      </c>
      <c r="E1767" s="1" t="s">
        <v>2918</v>
      </c>
      <c r="F1767" s="4">
        <v>5365014595644</v>
      </c>
      <c r="G1767" s="1" t="s">
        <v>8</v>
      </c>
      <c r="H1767" s="3" t="str">
        <f t="shared" si="27"/>
        <v>Commercial</v>
      </c>
      <c r="I1767" s="3" t="str">
        <f>IF(IFERROR(SEARCH("N/A",CID_DB[[#This Row],[ NSN ]]),-1)&lt;&gt;-1,"",LEFT(SUBSTITUTE(SUBSTITUTE(SUBSTITUTE(SUBSTITUTE(SUBSTITUTE(CID_DB[[#This Row],[ NSN ]],"-","")," ","")," ",""),"‐",""),"NA",""),13))</f>
        <v>5365014595644</v>
      </c>
      <c r="J1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S3386512T10||EXCLUDER RING|5365014595644</v>
      </c>
    </row>
    <row r="1768" spans="1:10" x14ac:dyDescent="0.35">
      <c r="A1768" s="1" t="s">
        <v>3</v>
      </c>
      <c r="B1768" s="1" t="s">
        <v>2537</v>
      </c>
      <c r="C1768" s="1" t="s">
        <v>2919</v>
      </c>
      <c r="D1768" s="1" t="s">
        <v>3</v>
      </c>
      <c r="E1768" s="1" t="s">
        <v>2920</v>
      </c>
      <c r="F1768" s="4">
        <v>1630016640534</v>
      </c>
      <c r="G1768" s="1" t="s">
        <v>8</v>
      </c>
      <c r="H1768" s="3" t="str">
        <f t="shared" si="27"/>
        <v>Commercial</v>
      </c>
      <c r="I1768" s="3" t="str">
        <f>IF(IFERROR(SEARCH("N/A",CID_DB[[#This Row],[ NSN ]]),-1)&lt;&gt;-1,"",LEFT(SUBSTITUTE(SUBSTITUTE(SUBSTITUTE(SUBSTITUTE(SUBSTITUTE(CID_DB[[#This Row],[ NSN ]],"-","")," ","")," ",""),"‐",""),"NA",""),13))</f>
        <v>1630016640534</v>
      </c>
      <c r="J1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45338||TUBEADJUSTER|1630016640534</v>
      </c>
    </row>
    <row r="1769" spans="1:10" x14ac:dyDescent="0.35">
      <c r="A1769" s="1" t="s">
        <v>3</v>
      </c>
      <c r="B1769" s="1" t="s">
        <v>2537</v>
      </c>
      <c r="C1769" s="1" t="s">
        <v>2921</v>
      </c>
      <c r="D1769" s="1" t="s">
        <v>3</v>
      </c>
      <c r="E1769" s="1" t="s">
        <v>2922</v>
      </c>
      <c r="F1769" s="4">
        <v>5325015873581</v>
      </c>
      <c r="G1769" s="1" t="s">
        <v>8</v>
      </c>
      <c r="H1769" s="3" t="str">
        <f t="shared" si="27"/>
        <v>Commercial</v>
      </c>
      <c r="I1769" s="3" t="str">
        <f>IF(IFERROR(SEARCH("N/A",CID_DB[[#This Row],[ NSN ]]),-1)&lt;&gt;-1,"",LEFT(SUBSTITUTE(SUBSTITUTE(SUBSTITUTE(SUBSTITUTE(SUBSTITUTE(CID_DB[[#This Row],[ NSN ]],"-","")," ","")," ",""),"‐",""),"NA",""),13))</f>
        <v>5325015873581</v>
      </c>
      <c r="J1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245703||RING  RETAINING|5325015873581</v>
      </c>
    </row>
    <row r="1770" spans="1:10" x14ac:dyDescent="0.35">
      <c r="A1770" s="1" t="s">
        <v>3</v>
      </c>
      <c r="B1770" s="1" t="s">
        <v>2537</v>
      </c>
      <c r="C1770" s="1" t="s">
        <v>2923</v>
      </c>
      <c r="D1770" s="1" t="s">
        <v>3</v>
      </c>
      <c r="E1770" s="1" t="s">
        <v>2924</v>
      </c>
      <c r="F1770" s="4">
        <v>1630012864555</v>
      </c>
      <c r="G1770" s="1" t="s">
        <v>8</v>
      </c>
      <c r="H1770" s="3" t="str">
        <f t="shared" si="27"/>
        <v>Commercial</v>
      </c>
      <c r="I1770" s="3" t="str">
        <f>IF(IFERROR(SEARCH("N/A",CID_DB[[#This Row],[ NSN ]]),-1)&lt;&gt;-1,"",LEFT(SUBSTITUTE(SUBSTITUTE(SUBSTITUTE(SUBSTITUTE(SUBSTITUTE(CID_DB[[#This Row],[ NSN ]],"-","")," ","")," ",""),"‐",""),"NA",""),13))</f>
        <v>1630012864555</v>
      </c>
      <c r="J1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306110||Parts Kit  Cure Date|1630012864555</v>
      </c>
    </row>
    <row r="1771" spans="1:10" x14ac:dyDescent="0.35">
      <c r="A1771" s="1" t="s">
        <v>3</v>
      </c>
      <c r="B1771" s="1" t="s">
        <v>2537</v>
      </c>
      <c r="C1771" s="1" t="s">
        <v>2925</v>
      </c>
      <c r="D1771" s="1" t="s">
        <v>3</v>
      </c>
      <c r="E1771" s="1" t="s">
        <v>2926</v>
      </c>
      <c r="F1771" s="4">
        <v>3010012303867</v>
      </c>
      <c r="G1771" s="1" t="s">
        <v>8</v>
      </c>
      <c r="H1771" s="3" t="str">
        <f t="shared" si="27"/>
        <v>Commercial</v>
      </c>
      <c r="I1771" s="3" t="str">
        <f>IF(IFERROR(SEARCH("N/A",CID_DB[[#This Row],[ NSN ]]),-1)&lt;&gt;-1,"",LEFT(SUBSTITUTE(SUBSTITUTE(SUBSTITUTE(SUBSTITUTE(SUBSTITUTE(CID_DB[[#This Row],[ NSN ]],"-","")," ","")," ",""),"‐",""),"NA",""),13))</f>
        <v>3010012303867</v>
      </c>
      <c r="J1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93841||Pressure Plate Assembly, Clutch|3010012303867</v>
      </c>
    </row>
    <row r="1772" spans="1:10" x14ac:dyDescent="0.35">
      <c r="A1772" s="1" t="s">
        <v>3</v>
      </c>
      <c r="B1772" s="1" t="s">
        <v>2537</v>
      </c>
      <c r="C1772" s="1" t="s">
        <v>2927</v>
      </c>
      <c r="D1772" s="1" t="s">
        <v>3</v>
      </c>
      <c r="E1772" s="1" t="s">
        <v>2928</v>
      </c>
      <c r="F1772" s="4">
        <v>1630015911113</v>
      </c>
      <c r="G1772" s="1" t="s">
        <v>8</v>
      </c>
      <c r="H1772" s="3" t="str">
        <f t="shared" si="27"/>
        <v>Commercial</v>
      </c>
      <c r="I1772" s="3" t="str">
        <f>IF(IFERROR(SEARCH("N/A",CID_DB[[#This Row],[ NSN ]]),-1)&lt;&gt;-1,"",LEFT(SUBSTITUTE(SUBSTITUTE(SUBSTITUTE(SUBSTITUTE(SUBSTITUTE(CID_DB[[#This Row],[ NSN ]],"-","")," ","")," ",""),"‐",""),"NA",""),13))</f>
        <v>1630015911113</v>
      </c>
      <c r="J1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378235||SHIELDASSY OF|1630015911113</v>
      </c>
    </row>
    <row r="1773" spans="1:10" x14ac:dyDescent="0.35">
      <c r="A1773" s="1" t="s">
        <v>3</v>
      </c>
      <c r="B1773" s="1" t="s">
        <v>2537</v>
      </c>
      <c r="C1773" s="1" t="s">
        <v>2929</v>
      </c>
      <c r="D1773" s="1" t="s">
        <v>3</v>
      </c>
      <c r="E1773" s="1" t="s">
        <v>2930</v>
      </c>
      <c r="F1773" s="4">
        <v>5365016505393</v>
      </c>
      <c r="G1773" s="1" t="s">
        <v>8</v>
      </c>
      <c r="H1773" s="3" t="str">
        <f t="shared" si="27"/>
        <v>Commercial</v>
      </c>
      <c r="I1773" s="3" t="str">
        <f>IF(IFERROR(SEARCH("N/A",CID_DB[[#This Row],[ NSN ]]),-1)&lt;&gt;-1,"",LEFT(SUBSTITUTE(SUBSTITUTE(SUBSTITUTE(SUBSTITUTE(SUBSTITUTE(CID_DB[[#This Row],[ NSN ]],"-","")," ","")," ",""),"‐",""),"NA",""),13))</f>
        <v>5365016505393</v>
      </c>
      <c r="J1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26570||Bushing Sleve|5365016505393</v>
      </c>
    </row>
    <row r="1774" spans="1:10" x14ac:dyDescent="0.35">
      <c r="A1774" s="1" t="s">
        <v>3</v>
      </c>
      <c r="B1774" s="1" t="s">
        <v>2537</v>
      </c>
      <c r="C1774" s="1" t="s">
        <v>2931</v>
      </c>
      <c r="D1774" s="1" t="s">
        <v>3</v>
      </c>
      <c r="E1774" s="1" t="s">
        <v>2932</v>
      </c>
      <c r="F1774" s="4">
        <v>1630016501044</v>
      </c>
      <c r="G1774" s="1" t="s">
        <v>8</v>
      </c>
      <c r="H1774" s="3" t="str">
        <f t="shared" si="27"/>
        <v>Commercial</v>
      </c>
      <c r="I1774" s="3" t="str">
        <f>IF(IFERROR(SEARCH("N/A",CID_DB[[#This Row],[ NSN ]]),-1)&lt;&gt;-1,"",LEFT(SUBSTITUTE(SUBSTITUTE(SUBSTITUTE(SUBSTITUTE(SUBSTITUTE(CID_DB[[#This Row],[ NSN ]],"-","")," ","")," ",""),"‐",""),"NA",""),13))</f>
        <v>1630016501044</v>
      </c>
      <c r="J1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95613||Adapter Bleeder|1630016501044</v>
      </c>
    </row>
    <row r="1775" spans="1:10" x14ac:dyDescent="0.35">
      <c r="A1775" s="1" t="s">
        <v>3</v>
      </c>
      <c r="B1775" s="1" t="s">
        <v>2537</v>
      </c>
      <c r="C1775" s="1" t="s">
        <v>2933</v>
      </c>
      <c r="D1775" s="1" t="s">
        <v>3</v>
      </c>
      <c r="E1775" s="1" t="s">
        <v>2934</v>
      </c>
      <c r="F1775" s="4">
        <v>5330014591208</v>
      </c>
      <c r="G1775" s="1" t="s">
        <v>8</v>
      </c>
      <c r="H1775" s="3" t="str">
        <f t="shared" si="27"/>
        <v>Commercial</v>
      </c>
      <c r="I1775" s="3" t="str">
        <f>IF(IFERROR(SEARCH("N/A",CID_DB[[#This Row],[ NSN ]]),-1)&lt;&gt;-1,"",LEFT(SUBSTITUTE(SUBSTITUTE(SUBSTITUTE(SUBSTITUTE(SUBSTITUTE(CID_DB[[#This Row],[ NSN ]],"-","")," ","")," ",""),"‐",""),"NA",""),13))</f>
        <v>5330014591208</v>
      </c>
      <c r="J1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681369||Backup Packing|5330014591208</v>
      </c>
    </row>
    <row r="1776" spans="1:10" x14ac:dyDescent="0.35">
      <c r="A1776" s="1" t="s">
        <v>3</v>
      </c>
      <c r="B1776" s="1" t="s">
        <v>2537</v>
      </c>
      <c r="C1776" s="1" t="s">
        <v>2935</v>
      </c>
      <c r="D1776" s="1" t="s">
        <v>3</v>
      </c>
      <c r="E1776" s="1" t="s">
        <v>2936</v>
      </c>
      <c r="F1776" s="4">
        <v>1630015864173</v>
      </c>
      <c r="G1776" s="1" t="s">
        <v>8</v>
      </c>
      <c r="H1776" s="3" t="str">
        <f t="shared" si="27"/>
        <v>Commercial</v>
      </c>
      <c r="I1776" s="3" t="str">
        <f>IF(IFERROR(SEARCH("N/A",CID_DB[[#This Row],[ NSN ]]),-1)&lt;&gt;-1,"",LEFT(SUBSTITUTE(SUBSTITUTE(SUBSTITUTE(SUBSTITUTE(SUBSTITUTE(CID_DB[[#This Row],[ NSN ]],"-","")," ","")," ",""),"‐",""),"NA",""),13))</f>
        <v>1630015864173</v>
      </c>
      <c r="J1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252225||TORQUE BAR|1630015864173</v>
      </c>
    </row>
    <row r="1777" spans="1:10" x14ac:dyDescent="0.35">
      <c r="A1777" s="1" t="s">
        <v>3</v>
      </c>
      <c r="B1777" s="1" t="s">
        <v>2537</v>
      </c>
      <c r="C1777" s="1" t="s">
        <v>2937</v>
      </c>
      <c r="D1777" s="1" t="s">
        <v>3</v>
      </c>
      <c r="E1777" s="1" t="s">
        <v>2938</v>
      </c>
      <c r="F1777" s="4">
        <v>5325004546385</v>
      </c>
      <c r="G1777" s="1" t="s">
        <v>8</v>
      </c>
      <c r="H1777" s="3" t="str">
        <f t="shared" si="27"/>
        <v>Commercial</v>
      </c>
      <c r="I1777" s="3" t="str">
        <f>IF(IFERROR(SEARCH("N/A",CID_DB[[#This Row],[ NSN ]]),-1)&lt;&gt;-1,"",LEFT(SUBSTITUTE(SUBSTITUTE(SUBSTITUTE(SUBSTITUTE(SUBSTITUTE(CID_DB[[#This Row],[ NSN ]],"-","")," ","")," ",""),"‐",""),"NA",""),13))</f>
        <v>5325004546385</v>
      </c>
      <c r="J1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8122||Nonmetalic Grommet|5325004546385</v>
      </c>
    </row>
    <row r="1778" spans="1:10" x14ac:dyDescent="0.35">
      <c r="A1778" s="1" t="s">
        <v>3</v>
      </c>
      <c r="B1778" s="1" t="s">
        <v>2537</v>
      </c>
      <c r="C1778" s="1" t="s">
        <v>2939</v>
      </c>
      <c r="D1778" s="1" t="s">
        <v>3</v>
      </c>
      <c r="E1778" s="1" t="s">
        <v>2922</v>
      </c>
      <c r="F1778" s="4">
        <v>5325015873584</v>
      </c>
      <c r="G1778" s="1" t="s">
        <v>8</v>
      </c>
      <c r="H1778" s="3" t="str">
        <f t="shared" si="27"/>
        <v>Commercial</v>
      </c>
      <c r="I1778" s="3" t="str">
        <f>IF(IFERROR(SEARCH("N/A",CID_DB[[#This Row],[ NSN ]]),-1)&lt;&gt;-1,"",LEFT(SUBSTITUTE(SUBSTITUTE(SUBSTITUTE(SUBSTITUTE(SUBSTITUTE(CID_DB[[#This Row],[ NSN ]],"-","")," ","")," ",""),"‐",""),"NA",""),13))</f>
        <v>5325015873584</v>
      </c>
      <c r="J1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245687||RING  RETAINING|5325015873584</v>
      </c>
    </row>
    <row r="1779" spans="1:10" x14ac:dyDescent="0.35">
      <c r="A1779" s="1" t="s">
        <v>3</v>
      </c>
      <c r="B1779" s="1" t="s">
        <v>2537</v>
      </c>
      <c r="C1779" s="1" t="s">
        <v>2940</v>
      </c>
      <c r="D1779" s="1" t="s">
        <v>3</v>
      </c>
      <c r="E1779" s="1" t="s">
        <v>2617</v>
      </c>
      <c r="F1779" s="4">
        <v>5325008291333</v>
      </c>
      <c r="G1779" s="1" t="s">
        <v>8</v>
      </c>
      <c r="H1779" s="3" t="str">
        <f t="shared" si="27"/>
        <v>Commercial</v>
      </c>
      <c r="I1779" s="3" t="str">
        <f>IF(IFERROR(SEARCH("N/A",CID_DB[[#This Row],[ NSN ]]),-1)&lt;&gt;-1,"",LEFT(SUBSTITUTE(SUBSTITUTE(SUBSTITUTE(SUBSTITUTE(SUBSTITUTE(CID_DB[[#This Row],[ NSN ]],"-","")," ","")," ",""),"‐",""),"NA",""),13))</f>
        <v>5325008291333</v>
      </c>
      <c r="J1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85464||Retaining Ring|5325008291333</v>
      </c>
    </row>
    <row r="1780" spans="1:10" x14ac:dyDescent="0.35">
      <c r="A1780" s="1" t="s">
        <v>3</v>
      </c>
      <c r="B1780" s="1" t="s">
        <v>2537</v>
      </c>
      <c r="C1780" s="1" t="s">
        <v>2941</v>
      </c>
      <c r="D1780" s="1" t="s">
        <v>3</v>
      </c>
      <c r="E1780" s="1" t="s">
        <v>2617</v>
      </c>
      <c r="F1780" s="4">
        <v>5320015923309</v>
      </c>
      <c r="G1780" s="1" t="s">
        <v>8</v>
      </c>
      <c r="H1780" s="3" t="str">
        <f t="shared" si="27"/>
        <v>Commercial</v>
      </c>
      <c r="I1780" s="3" t="str">
        <f>IF(IFERROR(SEARCH("N/A",CID_DB[[#This Row],[ NSN ]]),-1)&lt;&gt;-1,"",LEFT(SUBSTITUTE(SUBSTITUTE(SUBSTITUTE(SUBSTITUTE(SUBSTITUTE(CID_DB[[#This Row],[ NSN ]],"-","")," ","")," ",""),"‐",""),"NA",""),13))</f>
        <v>5320015923309</v>
      </c>
      <c r="J1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245639||Retaining Ring|5320015923309</v>
      </c>
    </row>
    <row r="1781" spans="1:10" x14ac:dyDescent="0.35">
      <c r="A1781" s="1" t="s">
        <v>3</v>
      </c>
      <c r="B1781" s="1" t="s">
        <v>2537</v>
      </c>
      <c r="C1781" s="1" t="s">
        <v>2942</v>
      </c>
      <c r="D1781" s="1" t="s">
        <v>3</v>
      </c>
      <c r="E1781" s="1" t="s">
        <v>2878</v>
      </c>
      <c r="F1781" s="4">
        <v>5325000799809</v>
      </c>
      <c r="G1781" s="1" t="s">
        <v>8</v>
      </c>
      <c r="H1781" s="3" t="str">
        <f t="shared" si="27"/>
        <v>Commercial</v>
      </c>
      <c r="I1781" s="3" t="str">
        <f>IF(IFERROR(SEARCH("N/A",CID_DB[[#This Row],[ NSN ]]),-1)&lt;&gt;-1,"",LEFT(SUBSTITUTE(SUBSTITUTE(SUBSTITUTE(SUBSTITUTE(SUBSTITUTE(CID_DB[[#This Row],[ NSN ]],"-","")," ","")," ",""),"‐",""),"NA",""),13))</f>
        <v>5325000799809</v>
      </c>
      <c r="J1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85493||Ring  Retaining|5325000799809</v>
      </c>
    </row>
    <row r="1782" spans="1:10" x14ac:dyDescent="0.35">
      <c r="A1782" s="1" t="s">
        <v>3</v>
      </c>
      <c r="B1782" s="1" t="s">
        <v>2537</v>
      </c>
      <c r="C1782" s="1" t="s">
        <v>2943</v>
      </c>
      <c r="D1782" s="1" t="s">
        <v>3</v>
      </c>
      <c r="E1782" s="1" t="s">
        <v>2944</v>
      </c>
      <c r="F1782" s="4">
        <v>1630011697025</v>
      </c>
      <c r="G1782" s="1" t="s">
        <v>8</v>
      </c>
      <c r="H1782" s="3" t="str">
        <f t="shared" si="27"/>
        <v>Commercial</v>
      </c>
      <c r="I1782" s="3" t="str">
        <f>IF(IFERROR(SEARCH("N/A",CID_DB[[#This Row],[ NSN ]]),-1)&lt;&gt;-1,"",LEFT(SUBSTITUTE(SUBSTITUTE(SUBSTITUTE(SUBSTITUTE(SUBSTITUTE(CID_DB[[#This Row],[ NSN ]],"-","")," ","")," ",""),"‐",""),"NA",""),13))</f>
        <v>1630011697025</v>
      </c>
      <c r="J1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4123||PRESSURE PLATE &amp; TORQUE|1630011697025</v>
      </c>
    </row>
    <row r="1783" spans="1:10" x14ac:dyDescent="0.35">
      <c r="A1783" s="1" t="s">
        <v>3</v>
      </c>
      <c r="B1783" s="1" t="s">
        <v>2537</v>
      </c>
      <c r="C1783" s="1" t="s">
        <v>2945</v>
      </c>
      <c r="D1783" s="1" t="s">
        <v>3</v>
      </c>
      <c r="E1783" s="1" t="s">
        <v>2946</v>
      </c>
      <c r="F1783" s="4">
        <v>5330000791225</v>
      </c>
      <c r="G1783" s="1" t="s">
        <v>8</v>
      </c>
      <c r="H1783" s="3" t="str">
        <f t="shared" si="27"/>
        <v>Commercial</v>
      </c>
      <c r="I1783" s="3" t="str">
        <f>IF(IFERROR(SEARCH("N/A",CID_DB[[#This Row],[ NSN ]]),-1)&lt;&gt;-1,"",LEFT(SUBSTITUTE(SUBSTITUTE(SUBSTITUTE(SUBSTITUTE(SUBSTITUTE(CID_DB[[#This Row],[ NSN ]],"-","")," ","")," ",""),"‐",""),"NA",""),13))</f>
        <v>5330000791225</v>
      </c>
      <c r="J1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277137||Felt  Mech, Preformed|5330000791225</v>
      </c>
    </row>
    <row r="1784" spans="1:10" x14ac:dyDescent="0.35">
      <c r="A1784" s="1" t="s">
        <v>3</v>
      </c>
      <c r="B1784" s="1" t="s">
        <v>2537</v>
      </c>
      <c r="C1784" s="1" t="s">
        <v>2947</v>
      </c>
      <c r="D1784" s="1" t="s">
        <v>3</v>
      </c>
      <c r="E1784" s="1" t="s">
        <v>2948</v>
      </c>
      <c r="F1784" s="4">
        <v>5330013433201</v>
      </c>
      <c r="G1784" s="1" t="s">
        <v>8</v>
      </c>
      <c r="H1784" s="3" t="str">
        <f t="shared" si="27"/>
        <v>Commercial</v>
      </c>
      <c r="I1784" s="3" t="str">
        <f>IF(IFERROR(SEARCH("N/A",CID_DB[[#This Row],[ NSN ]]),-1)&lt;&gt;-1,"",LEFT(SUBSTITUTE(SUBSTITUTE(SUBSTITUTE(SUBSTITUTE(SUBSTITUTE(CID_DB[[#This Row],[ NSN ]],"-","")," ","")," ",""),"‐",""),"NA",""),13))</f>
        <v>5330013433201</v>
      </c>
      <c r="J1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681289||Backup Packing|5330013433201</v>
      </c>
    </row>
    <row r="1785" spans="1:10" x14ac:dyDescent="0.35">
      <c r="A1785" s="1" t="s">
        <v>3</v>
      </c>
      <c r="B1785" s="1" t="s">
        <v>2537</v>
      </c>
      <c r="C1785" s="1" t="s">
        <v>2949</v>
      </c>
      <c r="D1785" s="1" t="s">
        <v>3</v>
      </c>
      <c r="E1785" s="1" t="s">
        <v>2692</v>
      </c>
      <c r="F1785" s="4">
        <v>1560016616228</v>
      </c>
      <c r="G1785" s="1" t="s">
        <v>8</v>
      </c>
      <c r="H1785" s="3" t="str">
        <f t="shared" si="27"/>
        <v>Commercial</v>
      </c>
      <c r="I1785" s="3" t="str">
        <f>IF(IFERROR(SEARCH("N/A",CID_DB[[#This Row],[ NSN ]]),-1)&lt;&gt;-1,"",LEFT(SUBSTITUTE(SUBSTITUTE(SUBSTITUTE(SUBSTITUTE(SUBSTITUTE(CID_DB[[#This Row],[ NSN ]],"-","")," ","")," ",""),"‐",""),"NA",""),13))</f>
        <v>1560016616228</v>
      </c>
      <c r="J1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274252||Fitting|1560016616228</v>
      </c>
    </row>
    <row r="1786" spans="1:10" x14ac:dyDescent="0.35">
      <c r="A1786" s="1" t="s">
        <v>3</v>
      </c>
      <c r="B1786" s="1" t="s">
        <v>2537</v>
      </c>
      <c r="C1786" s="1" t="s">
        <v>2950</v>
      </c>
      <c r="D1786" s="1" t="s">
        <v>3</v>
      </c>
      <c r="E1786" s="1" t="s">
        <v>2951</v>
      </c>
      <c r="F1786" s="4">
        <v>5310015871130</v>
      </c>
      <c r="G1786" s="1" t="s">
        <v>8</v>
      </c>
      <c r="H1786" s="3" t="str">
        <f t="shared" si="27"/>
        <v>Commercial</v>
      </c>
      <c r="I1786" s="3" t="str">
        <f>IF(IFERROR(SEARCH("N/A",CID_DB[[#This Row],[ NSN ]]),-1)&lt;&gt;-1,"",LEFT(SUBSTITUTE(SUBSTITUTE(SUBSTITUTE(SUBSTITUTE(SUBSTITUTE(CID_DB[[#This Row],[ NSN ]],"-","")," ","")," ",""),"‐",""),"NA",""),13))</f>
        <v>5310015871130</v>
      </c>
      <c r="J1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80837||WASHERCOUNTERSUNK|5310015871130</v>
      </c>
    </row>
    <row r="1787" spans="1:10" x14ac:dyDescent="0.35">
      <c r="A1787" s="1" t="s">
        <v>3</v>
      </c>
      <c r="B1787" s="1" t="s">
        <v>2537</v>
      </c>
      <c r="C1787" s="1" t="s">
        <v>2952</v>
      </c>
      <c r="D1787" s="1" t="s">
        <v>3</v>
      </c>
      <c r="E1787" s="1" t="s">
        <v>2953</v>
      </c>
      <c r="F1787" s="4">
        <v>5310015871096</v>
      </c>
      <c r="G1787" s="1" t="s">
        <v>8</v>
      </c>
      <c r="H1787" s="3" t="str">
        <f t="shared" si="27"/>
        <v>Commercial</v>
      </c>
      <c r="I1787" s="3" t="str">
        <f>IF(IFERROR(SEARCH("N/A",CID_DB[[#This Row],[ NSN ]]),-1)&lt;&gt;-1,"",LEFT(SUBSTITUTE(SUBSTITUTE(SUBSTITUTE(SUBSTITUTE(SUBSTITUTE(CID_DB[[#This Row],[ NSN ]],"-","")," ","")," ",""),"‐",""),"NA",""),13))</f>
        <v>5310015871096</v>
      </c>
      <c r="J1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63579||NUT  SELF LOCKING|5310015871096</v>
      </c>
    </row>
    <row r="1788" spans="1:10" x14ac:dyDescent="0.35">
      <c r="A1788" s="1" t="s">
        <v>3</v>
      </c>
      <c r="B1788" s="1" t="s">
        <v>2537</v>
      </c>
      <c r="C1788" s="1" t="s">
        <v>2954</v>
      </c>
      <c r="D1788" s="1" t="s">
        <v>3</v>
      </c>
      <c r="E1788" s="1" t="s">
        <v>2938</v>
      </c>
      <c r="F1788" s="4">
        <v>5325004546384</v>
      </c>
      <c r="G1788" s="1" t="s">
        <v>8</v>
      </c>
      <c r="H1788" s="3" t="str">
        <f t="shared" si="27"/>
        <v>Commercial</v>
      </c>
      <c r="I1788" s="3" t="str">
        <f>IF(IFERROR(SEARCH("N/A",CID_DB[[#This Row],[ NSN ]]),-1)&lt;&gt;-1,"",LEFT(SUBSTITUTE(SUBSTITUTE(SUBSTITUTE(SUBSTITUTE(SUBSTITUTE(CID_DB[[#This Row],[ NSN ]],"-","")," ","")," ",""),"‐",""),"NA",""),13))</f>
        <v>5325004546384</v>
      </c>
      <c r="J1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8121||Nonmetalic Grommet|5325004546384</v>
      </c>
    </row>
    <row r="1789" spans="1:10" x14ac:dyDescent="0.35">
      <c r="A1789" s="1" t="s">
        <v>3</v>
      </c>
      <c r="B1789" s="1" t="s">
        <v>2537</v>
      </c>
      <c r="C1789" s="1" t="s">
        <v>2955</v>
      </c>
      <c r="D1789" s="1" t="s">
        <v>3</v>
      </c>
      <c r="E1789" s="1" t="s">
        <v>2956</v>
      </c>
      <c r="F1789" s="4">
        <v>1630008832705</v>
      </c>
      <c r="G1789" s="1" t="s">
        <v>8</v>
      </c>
      <c r="H1789" s="3" t="str">
        <f t="shared" si="27"/>
        <v>Commercial</v>
      </c>
      <c r="I1789" s="3" t="str">
        <f>IF(IFERROR(SEARCH("N/A",CID_DB[[#This Row],[ NSN ]]),-1)&lt;&gt;-1,"",LEFT(SUBSTITUTE(SUBSTITUTE(SUBSTITUTE(SUBSTITUTE(SUBSTITUTE(CID_DB[[#This Row],[ NSN ]],"-","")," ","")," ",""),"‐",""),"NA",""),13))</f>
        <v>1630008832705</v>
      </c>
      <c r="J1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56528||Retainer, Offset, Out|1630008832705</v>
      </c>
    </row>
    <row r="1790" spans="1:10" x14ac:dyDescent="0.35">
      <c r="A1790" s="1" t="s">
        <v>3</v>
      </c>
      <c r="B1790" s="1" t="s">
        <v>2537</v>
      </c>
      <c r="C1790" s="1" t="s">
        <v>2957</v>
      </c>
      <c r="D1790" s="1" t="s">
        <v>3</v>
      </c>
      <c r="E1790" s="1" t="s">
        <v>2958</v>
      </c>
      <c r="F1790" s="4">
        <v>5330015877388</v>
      </c>
      <c r="G1790" s="1" t="s">
        <v>8</v>
      </c>
      <c r="H1790" s="3" t="str">
        <f t="shared" si="27"/>
        <v>Commercial</v>
      </c>
      <c r="I1790" s="3" t="str">
        <f>IF(IFERROR(SEARCH("N/A",CID_DB[[#This Row],[ NSN ]]),-1)&lt;&gt;-1,"",LEFT(SUBSTITUTE(SUBSTITUTE(SUBSTITUTE(SUBSTITUTE(SUBSTITUTE(CID_DB[[#This Row],[ NSN ]],"-","")," ","")," ",""),"‐",""),"NA",""),13))</f>
        <v>5330015877388</v>
      </c>
      <c r="J1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39221||SEAL  GREASE|5330015877388</v>
      </c>
    </row>
    <row r="1791" spans="1:10" x14ac:dyDescent="0.35">
      <c r="A1791" s="1" t="s">
        <v>3</v>
      </c>
      <c r="B1791" s="1" t="s">
        <v>2537</v>
      </c>
      <c r="C1791" s="1" t="s">
        <v>2959</v>
      </c>
      <c r="D1791" s="1" t="s">
        <v>3</v>
      </c>
      <c r="E1791" s="1" t="s">
        <v>2922</v>
      </c>
      <c r="F1791" s="4">
        <v>5325015871134</v>
      </c>
      <c r="G1791" s="1" t="s">
        <v>8</v>
      </c>
      <c r="H1791" s="3" t="str">
        <f t="shared" si="27"/>
        <v>Commercial</v>
      </c>
      <c r="I1791" s="3" t="str">
        <f>IF(IFERROR(SEARCH("N/A",CID_DB[[#This Row],[ NSN ]]),-1)&lt;&gt;-1,"",LEFT(SUBSTITUTE(SUBSTITUTE(SUBSTITUTE(SUBSTITUTE(SUBSTITUTE(CID_DB[[#This Row],[ NSN ]],"-","")," ","")," ",""),"‐",""),"NA",""),13))</f>
        <v>5325015871134</v>
      </c>
      <c r="J1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245685||RING  RETAINING|5325015871134</v>
      </c>
    </row>
    <row r="1792" spans="1:10" x14ac:dyDescent="0.35">
      <c r="A1792" s="1" t="s">
        <v>3</v>
      </c>
      <c r="B1792" s="1" t="s">
        <v>2537</v>
      </c>
      <c r="C1792" s="1" t="s">
        <v>2960</v>
      </c>
      <c r="D1792" s="1" t="s">
        <v>3</v>
      </c>
      <c r="E1792" s="1" t="s">
        <v>2902</v>
      </c>
      <c r="F1792" s="4">
        <v>5330012391295</v>
      </c>
      <c r="G1792" s="1" t="s">
        <v>8</v>
      </c>
      <c r="H1792" s="3" t="str">
        <f t="shared" si="27"/>
        <v>Commercial</v>
      </c>
      <c r="I1792" s="3" t="str">
        <f>IF(IFERROR(SEARCH("N/A",CID_DB[[#This Row],[ NSN ]]),-1)&lt;&gt;-1,"",LEFT(SUBSTITUTE(SUBSTITUTE(SUBSTITUTE(SUBSTITUTE(SUBSTITUTE(CID_DB[[#This Row],[ NSN ]],"-","")," ","")," ",""),"‐",""),"NA",""),13))</f>
        <v>5330012391295</v>
      </c>
      <c r="J1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681171||Packing Assembly|5330012391295</v>
      </c>
    </row>
    <row r="1793" spans="1:10" x14ac:dyDescent="0.35">
      <c r="A1793" s="1" t="s">
        <v>3</v>
      </c>
      <c r="B1793" s="1" t="s">
        <v>2537</v>
      </c>
      <c r="C1793" s="1" t="s">
        <v>2961</v>
      </c>
      <c r="D1793" s="1" t="s">
        <v>3</v>
      </c>
      <c r="E1793" s="1" t="s">
        <v>2726</v>
      </c>
      <c r="F1793" s="4">
        <v>5360009509620</v>
      </c>
      <c r="G1793" s="1" t="s">
        <v>8</v>
      </c>
      <c r="H1793" s="3" t="str">
        <f t="shared" si="27"/>
        <v>Commercial</v>
      </c>
      <c r="I1793" s="3" t="str">
        <f>IF(IFERROR(SEARCH("N/A",CID_DB[[#This Row],[ NSN ]]),-1)&lt;&gt;-1,"",LEFT(SUBSTITUTE(SUBSTITUTE(SUBSTITUTE(SUBSTITUTE(SUBSTITUTE(CID_DB[[#This Row],[ NSN ]],"-","")," ","")," ",""),"‐",""),"NA",""),13))</f>
        <v>5360009509620</v>
      </c>
      <c r="J1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1151042||INSULATOR|5360009509620</v>
      </c>
    </row>
    <row r="1794" spans="1:10" x14ac:dyDescent="0.35">
      <c r="A1794" s="1" t="s">
        <v>3</v>
      </c>
      <c r="B1794" s="1" t="s">
        <v>2537</v>
      </c>
      <c r="C1794" s="1" t="s">
        <v>2962</v>
      </c>
      <c r="D1794" s="1" t="s">
        <v>3</v>
      </c>
      <c r="E1794" s="1" t="s">
        <v>2958</v>
      </c>
      <c r="F1794" s="4">
        <v>5330015877387</v>
      </c>
      <c r="G1794" s="1" t="s">
        <v>8</v>
      </c>
      <c r="H1794" s="3" t="str">
        <f t="shared" si="27"/>
        <v>Commercial</v>
      </c>
      <c r="I1794" s="3" t="str">
        <f>IF(IFERROR(SEARCH("N/A",CID_DB[[#This Row],[ NSN ]]),-1)&lt;&gt;-1,"",LEFT(SUBSTITUTE(SUBSTITUTE(SUBSTITUTE(SUBSTITUTE(SUBSTITUTE(CID_DB[[#This Row],[ NSN ]],"-","")," ","")," ",""),"‐",""),"NA",""),13))</f>
        <v>5330015877387</v>
      </c>
      <c r="J1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39222||SEAL  GREASE|5330015877387</v>
      </c>
    </row>
    <row r="1795" spans="1:10" x14ac:dyDescent="0.35">
      <c r="A1795" s="1" t="s">
        <v>3</v>
      </c>
      <c r="B1795" s="1" t="s">
        <v>2537</v>
      </c>
      <c r="C1795" s="1" t="s">
        <v>2963</v>
      </c>
      <c r="D1795" s="1" t="s">
        <v>3</v>
      </c>
      <c r="E1795" s="1" t="s">
        <v>2609</v>
      </c>
      <c r="F1795" s="4">
        <v>5306011690071</v>
      </c>
      <c r="G1795" s="1" t="s">
        <v>8</v>
      </c>
      <c r="H1795" s="3" t="str">
        <f t="shared" ref="H1795:H1858" si="28">IF(G1795="Y - CID","Commercial",IF(G1795="N - CID","Other Than Commercial","N/A"))</f>
        <v>Commercial</v>
      </c>
      <c r="I1795" s="3" t="str">
        <f>IF(IFERROR(SEARCH("N/A",CID_DB[[#This Row],[ NSN ]]),-1)&lt;&gt;-1,"",LEFT(SUBSTITUTE(SUBSTITUTE(SUBSTITUTE(SUBSTITUTE(SUBSTITUTE(CID_DB[[#This Row],[ NSN ]],"-","")," ","")," ",""),"‐",""),"NA",""),13))</f>
        <v>5306011690071</v>
      </c>
      <c r="J1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431235||BOLT|5306011690071</v>
      </c>
    </row>
    <row r="1796" spans="1:10" x14ac:dyDescent="0.35">
      <c r="A1796" s="1" t="s">
        <v>3</v>
      </c>
      <c r="B1796" s="1" t="s">
        <v>2537</v>
      </c>
      <c r="C1796" s="1" t="s">
        <v>2964</v>
      </c>
      <c r="D1796" s="1" t="s">
        <v>3</v>
      </c>
      <c r="E1796" s="1" t="s">
        <v>2609</v>
      </c>
      <c r="F1796" s="4">
        <v>5306011690695</v>
      </c>
      <c r="G1796" s="1" t="s">
        <v>8</v>
      </c>
      <c r="H1796" s="3" t="str">
        <f t="shared" si="28"/>
        <v>Commercial</v>
      </c>
      <c r="I1796" s="3" t="str">
        <f>IF(IFERROR(SEARCH("N/A",CID_DB[[#This Row],[ NSN ]]),-1)&lt;&gt;-1,"",LEFT(SUBSTITUTE(SUBSTITUTE(SUBSTITUTE(SUBSTITUTE(SUBSTITUTE(CID_DB[[#This Row],[ NSN ]],"-","")," ","")," ",""),"‐",""),"NA",""),13))</f>
        <v>5306011690695</v>
      </c>
      <c r="J1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431234||BOLT|5306011690695</v>
      </c>
    </row>
    <row r="1797" spans="1:10" x14ac:dyDescent="0.35">
      <c r="A1797" s="1" t="s">
        <v>3</v>
      </c>
      <c r="B1797" s="1" t="s">
        <v>2537</v>
      </c>
      <c r="C1797" s="1" t="s">
        <v>2965</v>
      </c>
      <c r="D1797" s="1" t="s">
        <v>3</v>
      </c>
      <c r="E1797" s="1" t="s">
        <v>2966</v>
      </c>
      <c r="F1797" s="4">
        <v>5305009870066</v>
      </c>
      <c r="G1797" s="1" t="s">
        <v>8</v>
      </c>
      <c r="H1797" s="3" t="str">
        <f t="shared" si="28"/>
        <v>Commercial</v>
      </c>
      <c r="I1797" s="3" t="str">
        <f>IF(IFERROR(SEARCH("N/A",CID_DB[[#This Row],[ NSN ]]),-1)&lt;&gt;-1,"",LEFT(SUBSTITUTE(SUBSTITUTE(SUBSTITUTE(SUBSTITUTE(SUBSTITUTE(CID_DB[[#This Row],[ NSN ]],"-","")," ","")," ",""),"‐",""),"NA",""),13))</f>
        <v>5305009870066</v>
      </c>
      <c r="J1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20198||PIN  THREADED|5305009870066</v>
      </c>
    </row>
    <row r="1798" spans="1:10" x14ac:dyDescent="0.35">
      <c r="A1798" s="1" t="s">
        <v>3</v>
      </c>
      <c r="B1798" s="1" t="s">
        <v>2537</v>
      </c>
      <c r="C1798" s="1" t="s">
        <v>2967</v>
      </c>
      <c r="D1798" s="1" t="s">
        <v>3</v>
      </c>
      <c r="E1798" s="1" t="s">
        <v>2857</v>
      </c>
      <c r="F1798" s="4">
        <v>5331008714726</v>
      </c>
      <c r="G1798" s="1" t="s">
        <v>8</v>
      </c>
      <c r="H1798" s="3" t="str">
        <f t="shared" si="28"/>
        <v>Commercial</v>
      </c>
      <c r="I1798" s="3" t="str">
        <f>IF(IFERROR(SEARCH("N/A",CID_DB[[#This Row],[ NSN ]]),-1)&lt;&gt;-1,"",LEFT(SUBSTITUTE(SUBSTITUTE(SUBSTITUTE(SUBSTITUTE(SUBSTITUTE(CID_DB[[#This Row],[ NSN ]],"-","")," ","")," ",""),"‐",""),"NA",""),13))</f>
        <v>5331008714726</v>
      </c>
      <c r="J1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68351||Packing Preformed|5331008714726</v>
      </c>
    </row>
    <row r="1799" spans="1:10" x14ac:dyDescent="0.35">
      <c r="A1799" s="1" t="s">
        <v>3</v>
      </c>
      <c r="B1799" s="1" t="s">
        <v>2537</v>
      </c>
      <c r="C1799" s="1" t="s">
        <v>2968</v>
      </c>
      <c r="D1799" s="1" t="s">
        <v>3</v>
      </c>
      <c r="E1799" s="1" t="s">
        <v>2969</v>
      </c>
      <c r="F1799" s="4">
        <v>5330008717899</v>
      </c>
      <c r="G1799" s="1" t="s">
        <v>8</v>
      </c>
      <c r="H1799" s="3" t="str">
        <f t="shared" si="28"/>
        <v>Commercial</v>
      </c>
      <c r="I1799" s="3" t="str">
        <f>IF(IFERROR(SEARCH("N/A",CID_DB[[#This Row],[ NSN ]]),-1)&lt;&gt;-1,"",LEFT(SUBSTITUTE(SUBSTITUTE(SUBSTITUTE(SUBSTITUTE(SUBSTITUTE(CID_DB[[#This Row],[ NSN ]],"-","")," ","")," ",""),"‐",""),"NA",""),13))</f>
        <v>5330008717899</v>
      </c>
      <c r="J1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68672||Packing  Preformed|5330008717899</v>
      </c>
    </row>
    <row r="1800" spans="1:10" x14ac:dyDescent="0.35">
      <c r="A1800" s="1" t="s">
        <v>3</v>
      </c>
      <c r="B1800" s="1" t="s">
        <v>2537</v>
      </c>
      <c r="C1800" s="1" t="s">
        <v>2970</v>
      </c>
      <c r="D1800" s="1" t="s">
        <v>3</v>
      </c>
      <c r="E1800" s="1" t="s">
        <v>2753</v>
      </c>
      <c r="F1800" s="4">
        <v>1630009208179</v>
      </c>
      <c r="G1800" s="1" t="s">
        <v>8</v>
      </c>
      <c r="H1800" s="3" t="str">
        <f t="shared" si="28"/>
        <v>Commercial</v>
      </c>
      <c r="I1800" s="3" t="str">
        <f>IF(IFERROR(SEARCH("N/A",CID_DB[[#This Row],[ NSN ]]),-1)&lt;&gt;-1,"",LEFT(SUBSTITUTE(SUBSTITUTE(SUBSTITUTE(SUBSTITUTE(SUBSTITUTE(CID_DB[[#This Row],[ NSN ]],"-","")," ","")," ",""),"‐",""),"NA",""),13))</f>
        <v>1630009208179</v>
      </c>
      <c r="J1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B85240||Ring|1630009208179</v>
      </c>
    </row>
    <row r="1801" spans="1:10" x14ac:dyDescent="0.35">
      <c r="A1801" s="1" t="s">
        <v>3</v>
      </c>
      <c r="B1801" s="1" t="s">
        <v>2537</v>
      </c>
      <c r="C1801" s="1" t="s">
        <v>2971</v>
      </c>
      <c r="D1801" s="1" t="s">
        <v>3</v>
      </c>
      <c r="E1801" s="1" t="s">
        <v>2972</v>
      </c>
      <c r="F1801" s="4">
        <v>1630009437884</v>
      </c>
      <c r="G1801" s="1" t="s">
        <v>8</v>
      </c>
      <c r="H1801" s="3" t="str">
        <f t="shared" si="28"/>
        <v>Commercial</v>
      </c>
      <c r="I1801" s="3" t="str">
        <f>IF(IFERROR(SEARCH("N/A",CID_DB[[#This Row],[ NSN ]]),-1)&lt;&gt;-1,"",LEFT(SUBSTITUTE(SUBSTITUTE(SUBSTITUTE(SUBSTITUTE(SUBSTITUTE(CID_DB[[#This Row],[ NSN ]],"-","")," ","")," ",""),"‐",""),"NA",""),13))</f>
        <v>1630009437884</v>
      </c>
      <c r="J1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4122||Pressure Plate &amp; Torque|1630009437884</v>
      </c>
    </row>
    <row r="1802" spans="1:10" x14ac:dyDescent="0.35">
      <c r="A1802" s="1" t="s">
        <v>3</v>
      </c>
      <c r="B1802" s="1" t="s">
        <v>2537</v>
      </c>
      <c r="C1802" s="1" t="s">
        <v>2973</v>
      </c>
      <c r="D1802" s="1" t="s">
        <v>3</v>
      </c>
      <c r="E1802" s="1" t="s">
        <v>2974</v>
      </c>
      <c r="F1802" s="4">
        <v>5307011703644</v>
      </c>
      <c r="G1802" s="1" t="s">
        <v>8</v>
      </c>
      <c r="H1802" s="3" t="str">
        <f t="shared" si="28"/>
        <v>Commercial</v>
      </c>
      <c r="I1802" s="3" t="str">
        <f>IF(IFERROR(SEARCH("N/A",CID_DB[[#This Row],[ NSN ]]),-1)&lt;&gt;-1,"",LEFT(SUBSTITUTE(SUBSTITUTE(SUBSTITUTE(SUBSTITUTE(SUBSTITUTE(CID_DB[[#This Row],[ NSN ]],"-","")," ","")," ",""),"‐",""),"NA",""),13))</f>
        <v>5307011703644</v>
      </c>
      <c r="J1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5214||Stud|5307011703644</v>
      </c>
    </row>
    <row r="1803" spans="1:10" x14ac:dyDescent="0.35">
      <c r="A1803" s="1" t="s">
        <v>3</v>
      </c>
      <c r="B1803" s="1" t="s">
        <v>2537</v>
      </c>
      <c r="C1803" s="1" t="s">
        <v>2975</v>
      </c>
      <c r="D1803" s="1" t="s">
        <v>3</v>
      </c>
      <c r="E1803" s="1" t="s">
        <v>2976</v>
      </c>
      <c r="F1803" s="4">
        <v>5310015871102</v>
      </c>
      <c r="G1803" s="1" t="s">
        <v>8</v>
      </c>
      <c r="H1803" s="3" t="str">
        <f t="shared" si="28"/>
        <v>Commercial</v>
      </c>
      <c r="I1803" s="3" t="str">
        <f>IF(IFERROR(SEARCH("N/A",CID_DB[[#This Row],[ NSN ]]),-1)&lt;&gt;-1,"",LEFT(SUBSTITUTE(SUBSTITUTE(SUBSTITUTE(SUBSTITUTE(SUBSTITUTE(CID_DB[[#This Row],[ NSN ]],"-","")," ","")," ",""),"‐",""),"NA",""),13))</f>
        <v>5310015871102</v>
      </c>
      <c r="J1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80836||WASHER, PLAIN|5310015871102</v>
      </c>
    </row>
    <row r="1804" spans="1:10" x14ac:dyDescent="0.35">
      <c r="A1804" s="1" t="s">
        <v>3</v>
      </c>
      <c r="B1804" s="1" t="s">
        <v>2537</v>
      </c>
      <c r="C1804" s="1" t="s">
        <v>2977</v>
      </c>
      <c r="D1804" s="1" t="s">
        <v>3</v>
      </c>
      <c r="E1804" s="1" t="s">
        <v>2609</v>
      </c>
      <c r="F1804" s="4">
        <v>5306015871095</v>
      </c>
      <c r="G1804" s="1" t="s">
        <v>8</v>
      </c>
      <c r="H1804" s="3" t="str">
        <f t="shared" si="28"/>
        <v>Commercial</v>
      </c>
      <c r="I1804" s="3" t="str">
        <f>IF(IFERROR(SEARCH("N/A",CID_DB[[#This Row],[ NSN ]]),-1)&lt;&gt;-1,"",LEFT(SUBSTITUTE(SUBSTITUTE(SUBSTITUTE(SUBSTITUTE(SUBSTITUTE(CID_DB[[#This Row],[ NSN ]],"-","")," ","")," ",""),"‐",""),"NA",""),13))</f>
        <v>5306015871095</v>
      </c>
      <c r="J1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431507||BOLT|5306015871095</v>
      </c>
    </row>
    <row r="1805" spans="1:10" x14ac:dyDescent="0.35">
      <c r="A1805" s="1" t="s">
        <v>3</v>
      </c>
      <c r="B1805" s="1" t="s">
        <v>2537</v>
      </c>
      <c r="C1805" s="1" t="s">
        <v>2978</v>
      </c>
      <c r="D1805" s="1" t="s">
        <v>3</v>
      </c>
      <c r="E1805" s="1" t="s">
        <v>2979</v>
      </c>
      <c r="F1805" s="4">
        <v>4820015887879</v>
      </c>
      <c r="G1805" s="1" t="s">
        <v>8</v>
      </c>
      <c r="H1805" s="3" t="str">
        <f t="shared" si="28"/>
        <v>Commercial</v>
      </c>
      <c r="I1805" s="3" t="str">
        <f>IF(IFERROR(SEARCH("N/A",CID_DB[[#This Row],[ NSN ]]),-1)&lt;&gt;-1,"",LEFT(SUBSTITUTE(SUBSTITUTE(SUBSTITUTE(SUBSTITUTE(SUBSTITUTE(CID_DB[[#This Row],[ NSN ]],"-","")," ","")," ",""),"‐",""),"NA",""),13))</f>
        <v>4820015887879</v>
      </c>
      <c r="J1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211163||VALVE ASSY TUBELESS TIRE|4820015887879</v>
      </c>
    </row>
    <row r="1806" spans="1:10" x14ac:dyDescent="0.35">
      <c r="A1806" s="1" t="s">
        <v>3</v>
      </c>
      <c r="B1806" s="1" t="s">
        <v>2537</v>
      </c>
      <c r="C1806" s="1" t="s">
        <v>2980</v>
      </c>
      <c r="D1806" s="1" t="s">
        <v>3</v>
      </c>
      <c r="E1806" s="1" t="s">
        <v>2981</v>
      </c>
      <c r="F1806" s="4">
        <v>9905012723037</v>
      </c>
      <c r="G1806" s="1" t="s">
        <v>8</v>
      </c>
      <c r="H1806" s="3" t="str">
        <f t="shared" si="28"/>
        <v>Commercial</v>
      </c>
      <c r="I1806" s="3" t="str">
        <f>IF(IFERROR(SEARCH("N/A",CID_DB[[#This Row],[ NSN ]]),-1)&lt;&gt;-1,"",LEFT(SUBSTITUTE(SUBSTITUTE(SUBSTITUTE(SUBSTITUTE(SUBSTITUTE(CID_DB[[#This Row],[ NSN ]],"-","")," ","")," ",""),"‐",""),"NA",""),13))</f>
        <v>9905012723037</v>
      </c>
      <c r="J1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50299||I.D. Plate|9905012723037</v>
      </c>
    </row>
    <row r="1807" spans="1:10" x14ac:dyDescent="0.35">
      <c r="A1807" s="1" t="s">
        <v>3</v>
      </c>
      <c r="B1807" s="1" t="s">
        <v>2537</v>
      </c>
      <c r="C1807" s="1" t="s">
        <v>2982</v>
      </c>
      <c r="D1807" s="1" t="s">
        <v>3</v>
      </c>
      <c r="E1807" s="1" t="s">
        <v>2983</v>
      </c>
      <c r="F1807" s="4">
        <v>1630011712046</v>
      </c>
      <c r="G1807" s="1" t="s">
        <v>8</v>
      </c>
      <c r="H1807" s="3" t="str">
        <f t="shared" si="28"/>
        <v>Commercial</v>
      </c>
      <c r="I1807" s="3" t="str">
        <f>IF(IFERROR(SEARCH("N/A",CID_DB[[#This Row],[ NSN ]]),-1)&lt;&gt;-1,"",LEFT(SUBSTITUTE(SUBSTITUTE(SUBSTITUTE(SUBSTITUTE(SUBSTITUTE(CID_DB[[#This Row],[ NSN ]],"-","")," ","")," ",""),"‐",""),"NA",""),13))</f>
        <v>1630011712046</v>
      </c>
      <c r="J1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244552||Carrier and Lining|1630011712046</v>
      </c>
    </row>
    <row r="1808" spans="1:10" x14ac:dyDescent="0.35">
      <c r="A1808" s="1" t="s">
        <v>3</v>
      </c>
      <c r="B1808" s="1" t="s">
        <v>2537</v>
      </c>
      <c r="C1808" s="1" t="s">
        <v>2984</v>
      </c>
      <c r="D1808" s="1" t="s">
        <v>3</v>
      </c>
      <c r="E1808" s="1" t="s">
        <v>2985</v>
      </c>
      <c r="F1808" s="4">
        <v>5331012857103</v>
      </c>
      <c r="G1808" s="1" t="s">
        <v>8</v>
      </c>
      <c r="H1808" s="3" t="str">
        <f t="shared" si="28"/>
        <v>Commercial</v>
      </c>
      <c r="I1808" s="3" t="str">
        <f>IF(IFERROR(SEARCH("N/A",CID_DB[[#This Row],[ NSN ]]),-1)&lt;&gt;-1,"",LEFT(SUBSTITUTE(SUBSTITUTE(SUBSTITUTE(SUBSTITUTE(SUBSTITUTE(CID_DB[[#This Row],[ NSN ]],"-","")," ","")," ",""),"‐",""),"NA",""),13))</f>
        <v>5331012857103</v>
      </c>
      <c r="J1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68726||PackingBackup|5331012857103</v>
      </c>
    </row>
    <row r="1809" spans="1:10" x14ac:dyDescent="0.35">
      <c r="A1809" s="1" t="s">
        <v>3</v>
      </c>
      <c r="B1809" s="1" t="s">
        <v>2537</v>
      </c>
      <c r="C1809" s="1" t="s">
        <v>2986</v>
      </c>
      <c r="D1809" s="1" t="s">
        <v>3</v>
      </c>
      <c r="E1809" s="1" t="s">
        <v>2987</v>
      </c>
      <c r="F1809" s="4">
        <v>1630009208177</v>
      </c>
      <c r="G1809" s="1" t="s">
        <v>8</v>
      </c>
      <c r="H1809" s="3" t="str">
        <f t="shared" si="28"/>
        <v>Commercial</v>
      </c>
      <c r="I1809" s="3" t="str">
        <f>IF(IFERROR(SEARCH("N/A",CID_DB[[#This Row],[ NSN ]]),-1)&lt;&gt;-1,"",LEFT(SUBSTITUTE(SUBSTITUTE(SUBSTITUTE(SUBSTITUTE(SUBSTITUTE(CID_DB[[#This Row],[ NSN ]],"-","")," ","")," ",""),"‐",""),"NA",""),13))</f>
        <v>1630009208177</v>
      </c>
      <c r="J1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2775||Felt  Seal Preformed|1630009208177</v>
      </c>
    </row>
    <row r="1810" spans="1:10" x14ac:dyDescent="0.35">
      <c r="A1810" s="1" t="s">
        <v>3</v>
      </c>
      <c r="B1810" s="1" t="s">
        <v>2537</v>
      </c>
      <c r="C1810" s="1" t="s">
        <v>2988</v>
      </c>
      <c r="D1810" s="1" t="s">
        <v>3</v>
      </c>
      <c r="E1810" s="1" t="s">
        <v>2989</v>
      </c>
      <c r="F1810" s="4">
        <v>5330001804694</v>
      </c>
      <c r="G1810" s="1" t="s">
        <v>8</v>
      </c>
      <c r="H1810" s="3" t="str">
        <f t="shared" si="28"/>
        <v>Commercial</v>
      </c>
      <c r="I1810" s="3" t="str">
        <f>IF(IFERROR(SEARCH("N/A",CID_DB[[#This Row],[ NSN ]]),-1)&lt;&gt;-1,"",LEFT(SUBSTITUTE(SUBSTITUTE(SUBSTITUTE(SUBSTITUTE(SUBSTITUTE(CID_DB[[#This Row],[ NSN ]],"-","")," ","")," ",""),"‐",""),"NA",""),13))</f>
        <v>5330001804694</v>
      </c>
      <c r="J1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27750||Gasket|5330001804694</v>
      </c>
    </row>
    <row r="1811" spans="1:10" x14ac:dyDescent="0.35">
      <c r="A1811" s="1" t="s">
        <v>3</v>
      </c>
      <c r="B1811" s="1" t="s">
        <v>2537</v>
      </c>
      <c r="C1811" s="1" t="s">
        <v>2990</v>
      </c>
      <c r="D1811" s="1" t="s">
        <v>3</v>
      </c>
      <c r="E1811" s="1" t="s">
        <v>2991</v>
      </c>
      <c r="F1811" s="4">
        <v>5365009226149</v>
      </c>
      <c r="G1811" s="1" t="s">
        <v>8</v>
      </c>
      <c r="H1811" s="3" t="str">
        <f t="shared" si="28"/>
        <v>Commercial</v>
      </c>
      <c r="I1811" s="3" t="str">
        <f>IF(IFERROR(SEARCH("N/A",CID_DB[[#This Row],[ NSN ]]),-1)&lt;&gt;-1,"",LEFT(SUBSTITUTE(SUBSTITUTE(SUBSTITUTE(SUBSTITUTE(SUBSTITUTE(CID_DB[[#This Row],[ NSN ]],"-","")," ","")," ",""),"‐",""),"NA",""),13))</f>
        <v>5365009226149</v>
      </c>
      <c r="J1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49193||Plug|5365009226149</v>
      </c>
    </row>
    <row r="1812" spans="1:10" x14ac:dyDescent="0.35">
      <c r="A1812" s="1" t="s">
        <v>3</v>
      </c>
      <c r="B1812" s="1" t="s">
        <v>2537</v>
      </c>
      <c r="C1812" s="1" t="s">
        <v>2992</v>
      </c>
      <c r="D1812" s="1" t="s">
        <v>3</v>
      </c>
      <c r="E1812" s="1" t="s">
        <v>2993</v>
      </c>
      <c r="F1812" s="4">
        <v>1630015872614</v>
      </c>
      <c r="G1812" s="1" t="s">
        <v>8</v>
      </c>
      <c r="H1812" s="3" t="str">
        <f t="shared" si="28"/>
        <v>Commercial</v>
      </c>
      <c r="I1812" s="3" t="str">
        <f>IF(IFERROR(SEARCH("N/A",CID_DB[[#This Row],[ NSN ]]),-1)&lt;&gt;-1,"",LEFT(SUBSTITUTE(SUBSTITUTE(SUBSTITUTE(SUBSTITUTE(SUBSTITUTE(CID_DB[[#This Row],[ NSN ]],"-","")," ","")," ",""),"‐",""),"NA",""),13))</f>
        <v>1630015872614</v>
      </c>
      <c r="J1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561227||RETAINER  GREASE|1630015872614</v>
      </c>
    </row>
    <row r="1813" spans="1:10" x14ac:dyDescent="0.35">
      <c r="A1813" s="1" t="s">
        <v>3</v>
      </c>
      <c r="B1813" s="1" t="s">
        <v>2537</v>
      </c>
      <c r="C1813" s="1" t="s">
        <v>2994</v>
      </c>
      <c r="D1813" s="1" t="s">
        <v>3</v>
      </c>
      <c r="E1813" s="1" t="s">
        <v>2934</v>
      </c>
      <c r="F1813" s="4">
        <v>5330013433200</v>
      </c>
      <c r="G1813" s="1" t="s">
        <v>8</v>
      </c>
      <c r="H1813" s="3" t="str">
        <f t="shared" si="28"/>
        <v>Commercial</v>
      </c>
      <c r="I1813" s="3" t="str">
        <f>IF(IFERROR(SEARCH("N/A",CID_DB[[#This Row],[ NSN ]]),-1)&lt;&gt;-1,"",LEFT(SUBSTITUTE(SUBSTITUTE(SUBSTITUTE(SUBSTITUTE(SUBSTITUTE(CID_DB[[#This Row],[ NSN ]],"-","")," ","")," ",""),"‐",""),"NA",""),13))</f>
        <v>5330013433200</v>
      </c>
      <c r="J1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681275||Backup Packing|5330013433200</v>
      </c>
    </row>
    <row r="1814" spans="1:10" x14ac:dyDescent="0.35">
      <c r="A1814" s="1" t="s">
        <v>3</v>
      </c>
      <c r="B1814" s="1" t="s">
        <v>2537</v>
      </c>
      <c r="C1814" s="1" t="s">
        <v>2995</v>
      </c>
      <c r="D1814" s="1" t="s">
        <v>3</v>
      </c>
      <c r="E1814" s="1" t="s">
        <v>2769</v>
      </c>
      <c r="F1814" s="4">
        <v>5970011902443</v>
      </c>
      <c r="G1814" s="1" t="s">
        <v>8</v>
      </c>
      <c r="H1814" s="3" t="str">
        <f t="shared" si="28"/>
        <v>Commercial</v>
      </c>
      <c r="I1814" s="3" t="str">
        <f>IF(IFERROR(SEARCH("N/A",CID_DB[[#This Row],[ NSN ]]),-1)&lt;&gt;-1,"",LEFT(SUBSTITUTE(SUBSTITUTE(SUBSTITUTE(SUBSTITUTE(SUBSTITUTE(CID_DB[[#This Row],[ NSN ]],"-","")," ","")," ",""),"‐",""),"NA",""),13))</f>
        <v>5970011902443</v>
      </c>
      <c r="J1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1152601||Insulator|5970011902443</v>
      </c>
    </row>
    <row r="1815" spans="1:10" x14ac:dyDescent="0.35">
      <c r="A1815" s="1" t="s">
        <v>3</v>
      </c>
      <c r="B1815" s="1" t="s">
        <v>2537</v>
      </c>
      <c r="C1815" s="1" t="s">
        <v>2996</v>
      </c>
      <c r="D1815" s="1" t="s">
        <v>3</v>
      </c>
      <c r="E1815" s="1" t="s">
        <v>2875</v>
      </c>
      <c r="F1815" s="4">
        <v>5330015871878</v>
      </c>
      <c r="G1815" s="1" t="s">
        <v>8</v>
      </c>
      <c r="H1815" s="3" t="str">
        <f t="shared" si="28"/>
        <v>Commercial</v>
      </c>
      <c r="I1815" s="3" t="str">
        <f>IF(IFERROR(SEARCH("N/A",CID_DB[[#This Row],[ NSN ]]),-1)&lt;&gt;-1,"",LEFT(SUBSTITUTE(SUBSTITUTE(SUBSTITUTE(SUBSTITUTE(SUBSTITUTE(CID_DB[[#This Row],[ NSN ]],"-","")," ","")," ",""),"‐",""),"NA",""),13))</f>
        <v>5330015871878</v>
      </c>
      <c r="J1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561226||RETAINER  SEAL|5330015871878</v>
      </c>
    </row>
    <row r="1816" spans="1:10" x14ac:dyDescent="0.35">
      <c r="A1816" s="1" t="s">
        <v>3</v>
      </c>
      <c r="B1816" s="1" t="s">
        <v>2537</v>
      </c>
      <c r="C1816" s="1" t="s">
        <v>2997</v>
      </c>
      <c r="D1816" s="1" t="s">
        <v>3</v>
      </c>
      <c r="E1816" s="1" t="s">
        <v>2993</v>
      </c>
      <c r="F1816" s="4">
        <v>5330015882087</v>
      </c>
      <c r="G1816" s="1" t="s">
        <v>8</v>
      </c>
      <c r="H1816" s="3" t="str">
        <f t="shared" si="28"/>
        <v>Commercial</v>
      </c>
      <c r="I1816" s="3" t="str">
        <f>IF(IFERROR(SEARCH("N/A",CID_DB[[#This Row],[ NSN ]]),-1)&lt;&gt;-1,"",LEFT(SUBSTITUTE(SUBSTITUTE(SUBSTITUTE(SUBSTITUTE(SUBSTITUTE(CID_DB[[#This Row],[ NSN ]],"-","")," ","")," ",""),"‐",""),"NA",""),13))</f>
        <v>5330015882087</v>
      </c>
      <c r="J1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561228||RETAINER  GREASE|5330015882087</v>
      </c>
    </row>
    <row r="1817" spans="1:10" x14ac:dyDescent="0.35">
      <c r="A1817" s="1" t="s">
        <v>3</v>
      </c>
      <c r="B1817" s="1" t="s">
        <v>2537</v>
      </c>
      <c r="C1817" s="1" t="s">
        <v>2998</v>
      </c>
      <c r="D1817" s="1" t="s">
        <v>3</v>
      </c>
      <c r="E1817" s="1" t="s">
        <v>2948</v>
      </c>
      <c r="F1817" s="4">
        <v>5330014129867</v>
      </c>
      <c r="G1817" s="1" t="s">
        <v>8</v>
      </c>
      <c r="H1817" s="3" t="str">
        <f t="shared" si="28"/>
        <v>Commercial</v>
      </c>
      <c r="I1817" s="3" t="str">
        <f>IF(IFERROR(SEARCH("N/A",CID_DB[[#This Row],[ NSN ]]),-1)&lt;&gt;-1,"",LEFT(SUBSTITUTE(SUBSTITUTE(SUBSTITUTE(SUBSTITUTE(SUBSTITUTE(CID_DB[[#This Row],[ NSN ]],"-","")," ","")," ",""),"‐",""),"NA",""),13))</f>
        <v>5330014129867</v>
      </c>
      <c r="J1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681294||Backup Packing|5330014129867</v>
      </c>
    </row>
    <row r="1818" spans="1:10" x14ac:dyDescent="0.35">
      <c r="A1818" s="1" t="s">
        <v>3</v>
      </c>
      <c r="B1818" s="1" t="s">
        <v>2537</v>
      </c>
      <c r="C1818" s="1" t="s">
        <v>2999</v>
      </c>
      <c r="D1818" s="1" t="s">
        <v>3</v>
      </c>
      <c r="E1818" s="1" t="s">
        <v>3000</v>
      </c>
      <c r="F1818" s="4">
        <v>1630009501248</v>
      </c>
      <c r="G1818" s="1" t="s">
        <v>8</v>
      </c>
      <c r="H1818" s="3" t="str">
        <f t="shared" si="28"/>
        <v>Commercial</v>
      </c>
      <c r="I1818" s="3" t="str">
        <f>IF(IFERROR(SEARCH("N/A",CID_DB[[#This Row],[ NSN ]]),-1)&lt;&gt;-1,"",LEFT(SUBSTITUTE(SUBSTITUTE(SUBSTITUTE(SUBSTITUTE(SUBSTITUTE(CID_DB[[#This Row],[ NSN ]],"-","")," ","")," ",""),"‐",""),"NA",""),13))</f>
        <v>1630009501248</v>
      </c>
      <c r="J1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56371||Retainer  Spring|1630009501248</v>
      </c>
    </row>
    <row r="1819" spans="1:10" x14ac:dyDescent="0.35">
      <c r="A1819" s="1" t="s">
        <v>3</v>
      </c>
      <c r="B1819" s="1" t="s">
        <v>2537</v>
      </c>
      <c r="C1819" s="1" t="s">
        <v>3001</v>
      </c>
      <c r="D1819" s="1" t="s">
        <v>3</v>
      </c>
      <c r="E1819" s="1" t="s">
        <v>3002</v>
      </c>
      <c r="F1819" s="4">
        <v>5310015879203</v>
      </c>
      <c r="G1819" s="1" t="s">
        <v>8</v>
      </c>
      <c r="H1819" s="3" t="str">
        <f t="shared" si="28"/>
        <v>Commercial</v>
      </c>
      <c r="I1819" s="3" t="str">
        <f>IF(IFERROR(SEARCH("N/A",CID_DB[[#This Row],[ NSN ]]),-1)&lt;&gt;-1,"",LEFT(SUBSTITUTE(SUBSTITUTE(SUBSTITUTE(SUBSTITUTE(SUBSTITUTE(CID_DB[[#This Row],[ NSN ]],"-","")," ","")," ",""),"‐",""),"NA",""),13))</f>
        <v>5310015879203</v>
      </c>
      <c r="J1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80842||WASHER|5310015879203</v>
      </c>
    </row>
    <row r="1820" spans="1:10" x14ac:dyDescent="0.35">
      <c r="A1820" s="1" t="s">
        <v>3</v>
      </c>
      <c r="B1820" s="1" t="s">
        <v>2537</v>
      </c>
      <c r="C1820" s="1" t="s">
        <v>3003</v>
      </c>
      <c r="D1820" s="1" t="s">
        <v>3</v>
      </c>
      <c r="E1820" s="1" t="s">
        <v>3004</v>
      </c>
      <c r="F1820" s="4">
        <v>5330015976341</v>
      </c>
      <c r="G1820" s="1" t="s">
        <v>8</v>
      </c>
      <c r="H1820" s="3" t="str">
        <f t="shared" si="28"/>
        <v>Commercial</v>
      </c>
      <c r="I1820" s="3" t="str">
        <f>IF(IFERROR(SEARCH("N/A",CID_DB[[#This Row],[ NSN ]]),-1)&lt;&gt;-1,"",LEFT(SUBSTITUTE(SUBSTITUTE(SUBSTITUTE(SUBSTITUTE(SUBSTITUTE(CID_DB[[#This Row],[ NSN ]],"-","")," ","")," ",""),"‐",""),"NA",""),13))</f>
        <v>5330015976341</v>
      </c>
      <c r="J1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54950||BACKUP RING|5330015976341</v>
      </c>
    </row>
    <row r="1821" spans="1:10" x14ac:dyDescent="0.35">
      <c r="A1821" s="1" t="s">
        <v>3</v>
      </c>
      <c r="B1821" s="1" t="s">
        <v>2537</v>
      </c>
      <c r="C1821" s="1" t="s">
        <v>3005</v>
      </c>
      <c r="D1821" s="1" t="s">
        <v>3</v>
      </c>
      <c r="E1821" s="1" t="s">
        <v>3006</v>
      </c>
      <c r="F1821" s="4">
        <v>1630011921785</v>
      </c>
      <c r="G1821" s="1" t="s">
        <v>8</v>
      </c>
      <c r="H1821" s="3" t="str">
        <f t="shared" si="28"/>
        <v>Commercial</v>
      </c>
      <c r="I1821" s="3" t="str">
        <f>IF(IFERROR(SEARCH("N/A",CID_DB[[#This Row],[ NSN ]]),-1)&lt;&gt;-1,"",LEFT(SUBSTITUTE(SUBSTITUTE(SUBSTITUTE(SUBSTITUTE(SUBSTITUTE(CID_DB[[#This Row],[ NSN ]],"-","")," ","")," ",""),"‐",""),"NA",""),13))</f>
        <v>1630011921785</v>
      </c>
      <c r="J1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74740||Piston, Hydraulic Br|1630011921785</v>
      </c>
    </row>
    <row r="1822" spans="1:10" x14ac:dyDescent="0.35">
      <c r="A1822" s="1" t="s">
        <v>3</v>
      </c>
      <c r="B1822" s="1" t="s">
        <v>2537</v>
      </c>
      <c r="C1822" s="1" t="s">
        <v>3007</v>
      </c>
      <c r="D1822" s="1" t="s">
        <v>3</v>
      </c>
      <c r="E1822" s="1" t="s">
        <v>3008</v>
      </c>
      <c r="F1822" s="4">
        <v>5315011695671</v>
      </c>
      <c r="G1822" s="1" t="s">
        <v>8</v>
      </c>
      <c r="H1822" s="3" t="str">
        <f t="shared" si="28"/>
        <v>Commercial</v>
      </c>
      <c r="I1822" s="3" t="str">
        <f>IF(IFERROR(SEARCH("N/A",CID_DB[[#This Row],[ NSN ]]),-1)&lt;&gt;-1,"",LEFT(SUBSTITUTE(SUBSTITUTE(SUBSTITUTE(SUBSTITUTE(SUBSTITUTE(CID_DB[[#This Row],[ NSN ]],"-","")," ","")," ",""),"‐",""),"NA",""),13))</f>
        <v>5315011695671</v>
      </c>
      <c r="J1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20513||Pin, Grooved|5315011695671</v>
      </c>
    </row>
    <row r="1823" spans="1:10" x14ac:dyDescent="0.35">
      <c r="A1823" s="1" t="s">
        <v>3</v>
      </c>
      <c r="B1823" s="1" t="s">
        <v>2537</v>
      </c>
      <c r="C1823" s="1" t="s">
        <v>3009</v>
      </c>
      <c r="D1823" s="1" t="s">
        <v>3</v>
      </c>
      <c r="E1823" s="1" t="s">
        <v>3010</v>
      </c>
      <c r="F1823" s="4">
        <v>5310009195031</v>
      </c>
      <c r="G1823" s="1" t="s">
        <v>8</v>
      </c>
      <c r="H1823" s="3" t="str">
        <f t="shared" si="28"/>
        <v>Commercial</v>
      </c>
      <c r="I1823" s="3" t="str">
        <f>IF(IFERROR(SEARCH("N/A",CID_DB[[#This Row],[ NSN ]]),-1)&lt;&gt;-1,"",LEFT(SUBSTITUTE(SUBSTITUTE(SUBSTITUTE(SUBSTITUTE(SUBSTITUTE(CID_DB[[#This Row],[ NSN ]],"-","")," ","")," ",""),"‐",""),"NA",""),13))</f>
        <v>5310009195031</v>
      </c>
      <c r="J1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56453||RETAINER|5310009195031</v>
      </c>
    </row>
    <row r="1824" spans="1:10" x14ac:dyDescent="0.35">
      <c r="A1824" s="1" t="s">
        <v>3</v>
      </c>
      <c r="B1824" s="1" t="s">
        <v>2537</v>
      </c>
      <c r="C1824" s="1" t="s">
        <v>3011</v>
      </c>
      <c r="D1824" s="1" t="s">
        <v>3</v>
      </c>
      <c r="E1824" s="1" t="s">
        <v>3012</v>
      </c>
      <c r="F1824" s="4">
        <v>5320014784232</v>
      </c>
      <c r="G1824" s="1" t="s">
        <v>8</v>
      </c>
      <c r="H1824" s="3" t="str">
        <f t="shared" si="28"/>
        <v>Commercial</v>
      </c>
      <c r="I1824" s="3" t="str">
        <f>IF(IFERROR(SEARCH("N/A",CID_DB[[#This Row],[ NSN ]]),-1)&lt;&gt;-1,"",LEFT(SUBSTITUTE(SUBSTITUTE(SUBSTITUTE(SUBSTITUTE(SUBSTITUTE(CID_DB[[#This Row],[ NSN ]],"-","")," ","")," ",""),"‐",""),"NA",""),13))</f>
        <v>5320014784232</v>
      </c>
      <c r="J1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78339||Rivet|5320014784232</v>
      </c>
    </row>
    <row r="1825" spans="1:10" x14ac:dyDescent="0.35">
      <c r="A1825" s="1" t="s">
        <v>3</v>
      </c>
      <c r="B1825" s="1" t="s">
        <v>2537</v>
      </c>
      <c r="C1825" s="1" t="s">
        <v>3013</v>
      </c>
      <c r="D1825" s="1" t="s">
        <v>3</v>
      </c>
      <c r="E1825" s="1" t="s">
        <v>3014</v>
      </c>
      <c r="F1825" s="4">
        <v>1630015864174</v>
      </c>
      <c r="G1825" s="1" t="s">
        <v>8</v>
      </c>
      <c r="H1825" s="3" t="str">
        <f t="shared" si="28"/>
        <v>Commercial</v>
      </c>
      <c r="I1825" s="3" t="str">
        <f>IF(IFERROR(SEARCH("N/A",CID_DB[[#This Row],[ NSN ]]),-1)&lt;&gt;-1,"",LEFT(SUBSTITUTE(SUBSTITUTE(SUBSTITUTE(SUBSTITUTE(SUBSTITUTE(CID_DB[[#This Row],[ NSN ]],"-","")," ","")," ",""),"‐",""),"NA",""),13))</f>
        <v>1630015864174</v>
      </c>
      <c r="J1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5612471||Retainer  Heat Shield|1630015864174</v>
      </c>
    </row>
    <row r="1826" spans="1:10" x14ac:dyDescent="0.35">
      <c r="A1826" s="1" t="s">
        <v>3</v>
      </c>
      <c r="B1826" s="1" t="s">
        <v>2537</v>
      </c>
      <c r="C1826" s="1" t="s">
        <v>3015</v>
      </c>
      <c r="D1826" s="1" t="s">
        <v>3</v>
      </c>
      <c r="E1826" s="1" t="s">
        <v>3016</v>
      </c>
      <c r="F1826" s="4">
        <v>1630016320985</v>
      </c>
      <c r="G1826" s="1" t="s">
        <v>8</v>
      </c>
      <c r="H1826" s="3" t="str">
        <f t="shared" si="28"/>
        <v>Commercial</v>
      </c>
      <c r="I1826" s="3" t="str">
        <f>IF(IFERROR(SEARCH("N/A",CID_DB[[#This Row],[ NSN ]]),-1)&lt;&gt;-1,"",LEFT(SUBSTITUTE(SUBSTITUTE(SUBSTITUTE(SUBSTITUTE(SUBSTITUTE(CID_DB[[#This Row],[ NSN ]],"-","")," ","")," ",""),"‐",""),"NA",""),13))</f>
        <v>1630016320985</v>
      </c>
      <c r="J1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72424||SHIELD  HEAT|1630016320985</v>
      </c>
    </row>
    <row r="1827" spans="1:10" x14ac:dyDescent="0.35">
      <c r="A1827" s="1" t="s">
        <v>3</v>
      </c>
      <c r="B1827" s="1" t="s">
        <v>2537</v>
      </c>
      <c r="C1827" s="1" t="s">
        <v>3017</v>
      </c>
      <c r="D1827" s="1" t="s">
        <v>3</v>
      </c>
      <c r="E1827" s="1" t="s">
        <v>3018</v>
      </c>
      <c r="F1827" s="4">
        <v>5340012819154</v>
      </c>
      <c r="G1827" s="1" t="s">
        <v>8</v>
      </c>
      <c r="H1827" s="3" t="str">
        <f t="shared" si="28"/>
        <v>Commercial</v>
      </c>
      <c r="I1827" s="3" t="str">
        <f>IF(IFERROR(SEARCH("N/A",CID_DB[[#This Row],[ NSN ]]),-1)&lt;&gt;-1,"",LEFT(SUBSTITUTE(SUBSTITUTE(SUBSTITUTE(SUBSTITUTE(SUBSTITUTE(CID_DB[[#This Row],[ NSN ]],"-","")," ","")," ",""),"‐",""),"NA",""),13))</f>
        <v>5340012819154</v>
      </c>
      <c r="J1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5573||Cover  Plate|5340012819154</v>
      </c>
    </row>
    <row r="1828" spans="1:10" x14ac:dyDescent="0.35">
      <c r="A1828" s="1" t="s">
        <v>3</v>
      </c>
      <c r="B1828" s="1" t="s">
        <v>2537</v>
      </c>
      <c r="C1828" s="1" t="s">
        <v>3019</v>
      </c>
      <c r="D1828" s="1" t="s">
        <v>3</v>
      </c>
      <c r="E1828" s="1" t="s">
        <v>2966</v>
      </c>
      <c r="F1828" s="4">
        <v>5306009639305</v>
      </c>
      <c r="G1828" s="1" t="s">
        <v>8</v>
      </c>
      <c r="H1828" s="3" t="str">
        <f t="shared" si="28"/>
        <v>Commercial</v>
      </c>
      <c r="I1828" s="3" t="str">
        <f>IF(IFERROR(SEARCH("N/A",CID_DB[[#This Row],[ NSN ]]),-1)&lt;&gt;-1,"",LEFT(SUBSTITUTE(SUBSTITUTE(SUBSTITUTE(SUBSTITUTE(SUBSTITUTE(CID_DB[[#This Row],[ NSN ]],"-","")," ","")," ",""),"‐",""),"NA",""),13))</f>
        <v>5306009639305</v>
      </c>
      <c r="J1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20195||PIN  THREADED|5306009639305</v>
      </c>
    </row>
    <row r="1829" spans="1:10" x14ac:dyDescent="0.35">
      <c r="A1829" s="1" t="s">
        <v>3</v>
      </c>
      <c r="B1829" s="1" t="s">
        <v>2537</v>
      </c>
      <c r="C1829" s="1" t="s">
        <v>3020</v>
      </c>
      <c r="D1829" s="1" t="s">
        <v>3</v>
      </c>
      <c r="E1829" s="1" t="s">
        <v>3021</v>
      </c>
      <c r="F1829" s="4">
        <v>5340012960465</v>
      </c>
      <c r="G1829" s="1" t="s">
        <v>8</v>
      </c>
      <c r="H1829" s="3" t="str">
        <f t="shared" si="28"/>
        <v>Commercial</v>
      </c>
      <c r="I1829" s="3" t="str">
        <f>IF(IFERROR(SEARCH("N/A",CID_DB[[#This Row],[ NSN ]]),-1)&lt;&gt;-1,"",LEFT(SUBSTITUTE(SUBSTITUTE(SUBSTITUTE(SUBSTITUTE(SUBSTITUTE(CID_DB[[#This Row],[ NSN ]],"-","")," ","")," ",""),"‐",""),"NA",""),13))</f>
        <v>5340012960465</v>
      </c>
      <c r="J1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55131||Cover Spring|5340012960465</v>
      </c>
    </row>
    <row r="1830" spans="1:10" x14ac:dyDescent="0.35">
      <c r="A1830" s="1" t="s">
        <v>3</v>
      </c>
      <c r="B1830" s="1" t="s">
        <v>2537</v>
      </c>
      <c r="C1830" s="1" t="s">
        <v>3022</v>
      </c>
      <c r="D1830" s="1" t="s">
        <v>3</v>
      </c>
      <c r="E1830" s="1" t="s">
        <v>3023</v>
      </c>
      <c r="F1830" s="4">
        <v>5340014110901</v>
      </c>
      <c r="G1830" s="1" t="s">
        <v>8</v>
      </c>
      <c r="H1830" s="3" t="str">
        <f t="shared" si="28"/>
        <v>Commercial</v>
      </c>
      <c r="I1830" s="3" t="str">
        <f>IF(IFERROR(SEARCH("N/A",CID_DB[[#This Row],[ NSN ]]),-1)&lt;&gt;-1,"",LEFT(SUBSTITUTE(SUBSTITUTE(SUBSTITUTE(SUBSTITUTE(SUBSTITUTE(CID_DB[[#This Row],[ NSN ]],"-","")," ","")," ",""),"‐",""),"NA",""),13))</f>
        <v>5340014110901</v>
      </c>
      <c r="J1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32437||CapPlug|5340014110901</v>
      </c>
    </row>
    <row r="1831" spans="1:10" x14ac:dyDescent="0.35">
      <c r="A1831" s="1" t="s">
        <v>3</v>
      </c>
      <c r="B1831" s="1" t="s">
        <v>2537</v>
      </c>
      <c r="C1831" s="1" t="s">
        <v>3024</v>
      </c>
      <c r="D1831" s="1" t="s">
        <v>3</v>
      </c>
      <c r="E1831" s="1" t="s">
        <v>3025</v>
      </c>
      <c r="F1831" s="4">
        <v>3120009531578</v>
      </c>
      <c r="G1831" s="1" t="s">
        <v>8</v>
      </c>
      <c r="H1831" s="3" t="str">
        <f t="shared" si="28"/>
        <v>Commercial</v>
      </c>
      <c r="I1831" s="3" t="str">
        <f>IF(IFERROR(SEARCH("N/A",CID_DB[[#This Row],[ NSN ]]),-1)&lt;&gt;-1,"",LEFT(SUBSTITUTE(SUBSTITUTE(SUBSTITUTE(SUBSTITUTE(SUBSTITUTE(CID_DB[[#This Row],[ NSN ]],"-","")," ","")," ",""),"‐",""),"NA",""),13))</f>
        <v>3120009531578</v>
      </c>
      <c r="J1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32216||TORQUE BUTTON|3120009531578</v>
      </c>
    </row>
    <row r="1832" spans="1:10" x14ac:dyDescent="0.35">
      <c r="A1832" s="1" t="s">
        <v>3</v>
      </c>
      <c r="B1832" s="1" t="s">
        <v>2537</v>
      </c>
      <c r="C1832" s="1" t="s">
        <v>3026</v>
      </c>
      <c r="D1832" s="1" t="s">
        <v>3</v>
      </c>
      <c r="E1832" s="1" t="s">
        <v>2870</v>
      </c>
      <c r="F1832" s="4">
        <v>4320011670234</v>
      </c>
      <c r="G1832" s="1" t="s">
        <v>8</v>
      </c>
      <c r="H1832" s="3" t="str">
        <f t="shared" si="28"/>
        <v>Commercial</v>
      </c>
      <c r="I1832" s="3" t="str">
        <f>IF(IFERROR(SEARCH("N/A",CID_DB[[#This Row],[ NSN ]]),-1)&lt;&gt;-1,"",LEFT(SUBSTITUTE(SUBSTITUTE(SUBSTITUTE(SUBSTITUTE(SUBSTITUTE(CID_DB[[#This Row],[ NSN ]],"-","")," ","")," ",""),"‐",""),"NA",""),13))</f>
        <v>4320011670234</v>
      </c>
      <c r="J1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681082||Retainer|4320011670234</v>
      </c>
    </row>
    <row r="1833" spans="1:10" x14ac:dyDescent="0.35">
      <c r="A1833" s="1" t="s">
        <v>3</v>
      </c>
      <c r="B1833" s="1" t="s">
        <v>2537</v>
      </c>
      <c r="C1833" s="1" t="s">
        <v>3027</v>
      </c>
      <c r="D1833" s="1" t="s">
        <v>3</v>
      </c>
      <c r="E1833" s="1" t="s">
        <v>3002</v>
      </c>
      <c r="F1833" s="4">
        <v>5310015871097</v>
      </c>
      <c r="G1833" s="1" t="s">
        <v>8</v>
      </c>
      <c r="H1833" s="3" t="str">
        <f t="shared" si="28"/>
        <v>Commercial</v>
      </c>
      <c r="I1833" s="3" t="str">
        <f>IF(IFERROR(SEARCH("N/A",CID_DB[[#This Row],[ NSN ]]),-1)&lt;&gt;-1,"",LEFT(SUBSTITUTE(SUBSTITUTE(SUBSTITUTE(SUBSTITUTE(SUBSTITUTE(CID_DB[[#This Row],[ NSN ]],"-","")," ","")," ",""),"‐",""),"NA",""),13))</f>
        <v>5310015871097</v>
      </c>
      <c r="J1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80825||WASHER|5310015871097</v>
      </c>
    </row>
    <row r="1834" spans="1:10" x14ac:dyDescent="0.35">
      <c r="A1834" s="1" t="s">
        <v>3</v>
      </c>
      <c r="B1834" s="1" t="s">
        <v>2537</v>
      </c>
      <c r="C1834" s="1" t="s">
        <v>3028</v>
      </c>
      <c r="D1834" s="1" t="s">
        <v>3</v>
      </c>
      <c r="E1834" s="1" t="s">
        <v>3029</v>
      </c>
      <c r="F1834" s="4">
        <v>5310016503592</v>
      </c>
      <c r="G1834" s="1" t="s">
        <v>8</v>
      </c>
      <c r="H1834" s="3" t="str">
        <f t="shared" si="28"/>
        <v>Commercial</v>
      </c>
      <c r="I1834" s="3" t="str">
        <f>IF(IFERROR(SEARCH("N/A",CID_DB[[#This Row],[ NSN ]]),-1)&lt;&gt;-1,"",LEFT(SUBSTITUTE(SUBSTITUTE(SUBSTITUTE(SUBSTITUTE(SUBSTITUTE(CID_DB[[#This Row],[ NSN ]],"-","")," ","")," ",""),"‐",""),"NA",""),13))</f>
        <v>5310016503592</v>
      </c>
      <c r="J1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80865||Washer  Flat|5310016503592</v>
      </c>
    </row>
    <row r="1835" spans="1:10" x14ac:dyDescent="0.35">
      <c r="A1835" s="1" t="s">
        <v>3</v>
      </c>
      <c r="B1835" s="1" t="s">
        <v>2537</v>
      </c>
      <c r="C1835" s="1" t="s">
        <v>3030</v>
      </c>
      <c r="D1835" s="1" t="s">
        <v>3</v>
      </c>
      <c r="E1835" s="1" t="s">
        <v>3029</v>
      </c>
      <c r="F1835" s="4">
        <v>5310016503590</v>
      </c>
      <c r="G1835" s="1" t="s">
        <v>8</v>
      </c>
      <c r="H1835" s="3" t="str">
        <f t="shared" si="28"/>
        <v>Commercial</v>
      </c>
      <c r="I1835" s="3" t="str">
        <f>IF(IFERROR(SEARCH("N/A",CID_DB[[#This Row],[ NSN ]]),-1)&lt;&gt;-1,"",LEFT(SUBSTITUTE(SUBSTITUTE(SUBSTITUTE(SUBSTITUTE(SUBSTITUTE(CID_DB[[#This Row],[ NSN ]],"-","")," ","")," ",""),"‐",""),"NA",""),13))</f>
        <v>5310016503590</v>
      </c>
      <c r="J1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80864||Washer  Flat|5310016503590</v>
      </c>
    </row>
    <row r="1836" spans="1:10" x14ac:dyDescent="0.35">
      <c r="A1836" s="1" t="s">
        <v>3</v>
      </c>
      <c r="B1836" s="1" t="s">
        <v>2537</v>
      </c>
      <c r="C1836" s="1" t="s">
        <v>3031</v>
      </c>
      <c r="D1836" s="1" t="s">
        <v>3</v>
      </c>
      <c r="E1836" s="1" t="s">
        <v>3032</v>
      </c>
      <c r="F1836" s="4">
        <v>5365015874211</v>
      </c>
      <c r="G1836" s="1" t="s">
        <v>8</v>
      </c>
      <c r="H1836" s="3" t="str">
        <f t="shared" si="28"/>
        <v>Commercial</v>
      </c>
      <c r="I1836" s="3" t="str">
        <f>IF(IFERROR(SEARCH("N/A",CID_DB[[#This Row],[ NSN ]]),-1)&lt;&gt;-1,"",LEFT(SUBSTITUTE(SUBSTITUTE(SUBSTITUTE(SUBSTITUTE(SUBSTITUTE(CID_DB[[#This Row],[ NSN ]],"-","")," ","")," ",""),"‐",""),"NA",""),13))</f>
        <v>5365015874211</v>
      </c>
      <c r="J1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49285||PLUG  OVERINFLATION|5365015874211</v>
      </c>
    </row>
    <row r="1837" spans="1:10" x14ac:dyDescent="0.35">
      <c r="A1837" s="1" t="s">
        <v>3</v>
      </c>
      <c r="B1837" s="1" t="s">
        <v>2537</v>
      </c>
      <c r="C1837" s="1" t="s">
        <v>3033</v>
      </c>
      <c r="D1837" s="1" t="s">
        <v>3</v>
      </c>
      <c r="E1837" s="1" t="s">
        <v>3034</v>
      </c>
      <c r="F1837" s="4">
        <v>5365015871145</v>
      </c>
      <c r="G1837" s="1" t="s">
        <v>8</v>
      </c>
      <c r="H1837" s="3" t="str">
        <f t="shared" si="28"/>
        <v>Commercial</v>
      </c>
      <c r="I1837" s="3" t="str">
        <f>IF(IFERROR(SEARCH("N/A",CID_DB[[#This Row],[ NSN ]]),-1)&lt;&gt;-1,"",LEFT(SUBSTITUTE(SUBSTITUTE(SUBSTITUTE(SUBSTITUTE(SUBSTITUTE(CID_DB[[#This Row],[ NSN ]],"-","")," ","")," ",""),"‐",""),"NA",""),13))</f>
        <v>5365015871145</v>
      </c>
      <c r="J1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26543||Oversized Bushing|5365015871145</v>
      </c>
    </row>
    <row r="1838" spans="1:10" x14ac:dyDescent="0.35">
      <c r="A1838" s="1" t="s">
        <v>3</v>
      </c>
      <c r="B1838" s="1" t="s">
        <v>2537</v>
      </c>
      <c r="C1838" s="1" t="s">
        <v>3035</v>
      </c>
      <c r="D1838" s="1" t="s">
        <v>3</v>
      </c>
      <c r="E1838" s="1" t="s">
        <v>3010</v>
      </c>
      <c r="F1838" s="4">
        <v>5330007576409</v>
      </c>
      <c r="G1838" s="1" t="s">
        <v>8</v>
      </c>
      <c r="H1838" s="3" t="str">
        <f t="shared" si="28"/>
        <v>Commercial</v>
      </c>
      <c r="I1838" s="3" t="str">
        <f>IF(IFERROR(SEARCH("N/A",CID_DB[[#This Row],[ NSN ]]),-1)&lt;&gt;-1,"",LEFT(SUBSTITUTE(SUBSTITUTE(SUBSTITUTE(SUBSTITUTE(SUBSTITUTE(CID_DB[[#This Row],[ NSN ]],"-","")," ","")," ",""),"‐",""),"NA",""),13))</f>
        <v>5330007576409</v>
      </c>
      <c r="J1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B56147||RETAINER|5330007576409</v>
      </c>
    </row>
    <row r="1839" spans="1:10" x14ac:dyDescent="0.35">
      <c r="A1839" s="1" t="s">
        <v>3</v>
      </c>
      <c r="B1839" s="1" t="s">
        <v>2537</v>
      </c>
      <c r="C1839" s="1" t="s">
        <v>3036</v>
      </c>
      <c r="D1839" s="1" t="s">
        <v>3</v>
      </c>
      <c r="E1839" s="1" t="s">
        <v>3037</v>
      </c>
      <c r="F1839" s="4">
        <v>5365015871099</v>
      </c>
      <c r="G1839" s="1" t="s">
        <v>8</v>
      </c>
      <c r="H1839" s="3" t="str">
        <f t="shared" si="28"/>
        <v>Commercial</v>
      </c>
      <c r="I1839" s="3" t="str">
        <f>IF(IFERROR(SEARCH("N/A",CID_DB[[#This Row],[ NSN ]]),-1)&lt;&gt;-1,"",LEFT(SUBSTITUTE(SUBSTITUTE(SUBSTITUTE(SUBSTITUTE(SUBSTITUTE(CID_DB[[#This Row],[ NSN ]],"-","")," ","")," ",""),"‐",""),"NA",""),13))</f>
        <v>5365015871099</v>
      </c>
      <c r="J1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26532||BUSHING|5365015871099</v>
      </c>
    </row>
    <row r="1840" spans="1:10" x14ac:dyDescent="0.35">
      <c r="A1840" s="1" t="s">
        <v>3</v>
      </c>
      <c r="B1840" s="1" t="s">
        <v>2537</v>
      </c>
      <c r="C1840" s="1" t="s">
        <v>3038</v>
      </c>
      <c r="D1840" s="1" t="s">
        <v>3</v>
      </c>
      <c r="E1840" s="1" t="s">
        <v>2707</v>
      </c>
      <c r="F1840" s="4">
        <v>5331015149926</v>
      </c>
      <c r="G1840" s="1" t="s">
        <v>8</v>
      </c>
      <c r="H1840" s="3" t="str">
        <f t="shared" si="28"/>
        <v>Commercial</v>
      </c>
      <c r="I1840" s="3" t="str">
        <f>IF(IFERROR(SEARCH("N/A",CID_DB[[#This Row],[ NSN ]]),-1)&lt;&gt;-1,"",LEFT(SUBSTITUTE(SUBSTITUTE(SUBSTITUTE(SUBSTITUTE(SUBSTITUTE(CID_DB[[#This Row],[ NSN ]],"-","")," ","")," ",""),"‐",""),"NA",""),13))</f>
        <v>5331015149926</v>
      </c>
      <c r="J1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681583||Preformed Packing|5331015149926</v>
      </c>
    </row>
    <row r="1841" spans="1:10" x14ac:dyDescent="0.35">
      <c r="A1841" s="1" t="s">
        <v>3</v>
      </c>
      <c r="B1841" s="1" t="s">
        <v>2537</v>
      </c>
      <c r="C1841" s="1" t="s">
        <v>3039</v>
      </c>
      <c r="D1841" s="1" t="s">
        <v>3</v>
      </c>
      <c r="E1841" s="1" t="s">
        <v>3010</v>
      </c>
      <c r="F1841" s="4">
        <v>1650012172689</v>
      </c>
      <c r="G1841" s="1" t="s">
        <v>8</v>
      </c>
      <c r="H1841" s="3" t="str">
        <f t="shared" si="28"/>
        <v>Commercial</v>
      </c>
      <c r="I1841" s="3" t="str">
        <f>IF(IFERROR(SEARCH("N/A",CID_DB[[#This Row],[ NSN ]]),-1)&lt;&gt;-1,"",LEFT(SUBSTITUTE(SUBSTITUTE(SUBSTITUTE(SUBSTITUTE(SUBSTITUTE(CID_DB[[#This Row],[ NSN ]],"-","")," ","")," ",""),"‐",""),"NA",""),13))</f>
        <v>1650012172689</v>
      </c>
      <c r="J1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56769||RETAINER|1650012172689</v>
      </c>
    </row>
    <row r="1842" spans="1:10" x14ac:dyDescent="0.35">
      <c r="A1842" s="1" t="s">
        <v>3</v>
      </c>
      <c r="B1842" s="1" t="s">
        <v>2537</v>
      </c>
      <c r="C1842" s="1" t="s">
        <v>3040</v>
      </c>
      <c r="D1842" s="1" t="s">
        <v>3</v>
      </c>
      <c r="E1842" s="1" t="s">
        <v>2870</v>
      </c>
      <c r="F1842" s="4">
        <v>5330011689240</v>
      </c>
      <c r="G1842" s="1" t="s">
        <v>8</v>
      </c>
      <c r="H1842" s="3" t="str">
        <f t="shared" si="28"/>
        <v>Commercial</v>
      </c>
      <c r="I1842" s="3" t="str">
        <f>IF(IFERROR(SEARCH("N/A",CID_DB[[#This Row],[ NSN ]]),-1)&lt;&gt;-1,"",LEFT(SUBSTITUTE(SUBSTITUTE(SUBSTITUTE(SUBSTITUTE(SUBSTITUTE(CID_DB[[#This Row],[ NSN ]],"-","")," ","")," ",""),"‐",""),"NA",""),13))</f>
        <v>5330011689240</v>
      </c>
      <c r="J1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681081||Retainer|5330011689240</v>
      </c>
    </row>
    <row r="1843" spans="1:10" x14ac:dyDescent="0.35">
      <c r="A1843" s="1" t="s">
        <v>3</v>
      </c>
      <c r="B1843" s="1" t="s">
        <v>2537</v>
      </c>
      <c r="C1843" s="1" t="s">
        <v>3041</v>
      </c>
      <c r="D1843" s="1" t="s">
        <v>3</v>
      </c>
      <c r="E1843" s="1" t="s">
        <v>3042</v>
      </c>
      <c r="F1843" s="4">
        <v>5310011681795</v>
      </c>
      <c r="G1843" s="1" t="s">
        <v>8</v>
      </c>
      <c r="H1843" s="3" t="str">
        <f t="shared" si="28"/>
        <v>Commercial</v>
      </c>
      <c r="I1843" s="3" t="str">
        <f>IF(IFERROR(SEARCH("N/A",CID_DB[[#This Row],[ NSN ]]),-1)&lt;&gt;-1,"",LEFT(SUBSTITUTE(SUBSTITUTE(SUBSTITUTE(SUBSTITUTE(SUBSTITUTE(CID_DB[[#This Row],[ NSN ]],"-","")," ","")," ",""),"‐",""),"NA",""),13))</f>
        <v>5310011681795</v>
      </c>
      <c r="J1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80696||Washer, Recessed|5310011681795</v>
      </c>
    </row>
    <row r="1844" spans="1:10" x14ac:dyDescent="0.35">
      <c r="A1844" s="1" t="s">
        <v>3</v>
      </c>
      <c r="B1844" s="1" t="s">
        <v>2537</v>
      </c>
      <c r="C1844" s="1" t="s">
        <v>3043</v>
      </c>
      <c r="D1844" s="1" t="s">
        <v>3</v>
      </c>
      <c r="E1844" s="1" t="s">
        <v>3044</v>
      </c>
      <c r="F1844" s="4">
        <v>9905015997312</v>
      </c>
      <c r="G1844" s="1" t="s">
        <v>8</v>
      </c>
      <c r="H1844" s="3" t="str">
        <f t="shared" si="28"/>
        <v>Commercial</v>
      </c>
      <c r="I1844" s="3" t="str">
        <f>IF(IFERROR(SEARCH("N/A",CID_DB[[#This Row],[ NSN ]]),-1)&lt;&gt;-1,"",LEFT(SUBSTITUTE(SUBSTITUTE(SUBSTITUTE(SUBSTITUTE(SUBSTITUTE(CID_DB[[#This Row],[ NSN ]],"-","")," ","")," ",""),"‐",""),"NA",""),13))</f>
        <v>9905015997312</v>
      </c>
      <c r="J1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50961||Instruction Plate|9905015997312</v>
      </c>
    </row>
    <row r="1845" spans="1:10" x14ac:dyDescent="0.35">
      <c r="A1845" s="1" t="s">
        <v>3</v>
      </c>
      <c r="B1845" s="1" t="s">
        <v>2537</v>
      </c>
      <c r="C1845" s="1" t="s">
        <v>3045</v>
      </c>
      <c r="D1845" s="1" t="s">
        <v>3</v>
      </c>
      <c r="E1845" s="1" t="s">
        <v>3046</v>
      </c>
      <c r="F1845" s="4">
        <v>5360014591206</v>
      </c>
      <c r="G1845" s="1" t="s">
        <v>8</v>
      </c>
      <c r="H1845" s="3" t="str">
        <f t="shared" si="28"/>
        <v>Commercial</v>
      </c>
      <c r="I1845" s="3" t="str">
        <f>IF(IFERROR(SEARCH("N/A",CID_DB[[#This Row],[ NSN ]]),-1)&lt;&gt;-1,"",LEFT(SUBSTITUTE(SUBSTITUTE(SUBSTITUTE(SUBSTITUTE(SUBSTITUTE(CID_DB[[#This Row],[ NSN ]],"-","")," ","")," ",""),"‐",""),"NA",""),13))</f>
        <v>5360014591206</v>
      </c>
      <c r="J1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113151||Spring, Guide|5360014591206</v>
      </c>
    </row>
    <row r="1846" spans="1:10" x14ac:dyDescent="0.35">
      <c r="A1846" s="1" t="s">
        <v>3</v>
      </c>
      <c r="B1846" s="1" t="s">
        <v>2537</v>
      </c>
      <c r="C1846" s="1" t="s">
        <v>3047</v>
      </c>
      <c r="D1846" s="1" t="s">
        <v>3</v>
      </c>
      <c r="E1846" s="1" t="s">
        <v>3048</v>
      </c>
      <c r="F1846" s="4">
        <v>1630009256882</v>
      </c>
      <c r="G1846" s="1" t="s">
        <v>8</v>
      </c>
      <c r="H1846" s="3" t="str">
        <f t="shared" si="28"/>
        <v>Commercial</v>
      </c>
      <c r="I1846" s="3" t="str">
        <f>IF(IFERROR(SEARCH("N/A",CID_DB[[#This Row],[ NSN ]]),-1)&lt;&gt;-1,"",LEFT(SUBSTITUTE(SUBSTITUTE(SUBSTITUTE(SUBSTITUTE(SUBSTITUTE(CID_DB[[#This Row],[ NSN ]],"-","")," ","")," ",""),"‐",""),"NA",""),13))</f>
        <v>1630009256882</v>
      </c>
      <c r="J1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56244||Retainer  Felt|1630009256882</v>
      </c>
    </row>
    <row r="1847" spans="1:10" x14ac:dyDescent="0.35">
      <c r="A1847" s="1" t="s">
        <v>3</v>
      </c>
      <c r="B1847" s="1" t="s">
        <v>2537</v>
      </c>
      <c r="C1847" s="1" t="s">
        <v>3049</v>
      </c>
      <c r="D1847" s="1" t="s">
        <v>3</v>
      </c>
      <c r="E1847" s="1" t="s">
        <v>2753</v>
      </c>
      <c r="F1847" s="4">
        <v>5325000547435</v>
      </c>
      <c r="G1847" s="1" t="s">
        <v>8</v>
      </c>
      <c r="H1847" s="3" t="str">
        <f t="shared" si="28"/>
        <v>Commercial</v>
      </c>
      <c r="I1847" s="3" t="str">
        <f>IF(IFERROR(SEARCH("N/A",CID_DB[[#This Row],[ NSN ]]),-1)&lt;&gt;-1,"",LEFT(SUBSTITUTE(SUBSTITUTE(SUBSTITUTE(SUBSTITUTE(SUBSTITUTE(CID_DB[[#This Row],[ NSN ]],"-","")," ","")," ",""),"‐",""),"NA",""),13))</f>
        <v>5325000547435</v>
      </c>
      <c r="J1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B85239||Ring|5325000547435</v>
      </c>
    </row>
    <row r="1848" spans="1:10" x14ac:dyDescent="0.35">
      <c r="A1848" s="1" t="s">
        <v>3</v>
      </c>
      <c r="B1848" s="1" t="s">
        <v>2537</v>
      </c>
      <c r="C1848" s="1" t="s">
        <v>3050</v>
      </c>
      <c r="D1848" s="1" t="s">
        <v>3</v>
      </c>
      <c r="E1848" s="1" t="s">
        <v>3051</v>
      </c>
      <c r="F1848" s="4">
        <v>5325003972207</v>
      </c>
      <c r="G1848" s="1" t="s">
        <v>8</v>
      </c>
      <c r="H1848" s="3" t="str">
        <f t="shared" si="28"/>
        <v>Commercial</v>
      </c>
      <c r="I1848" s="3" t="str">
        <f>IF(IFERROR(SEARCH("N/A",CID_DB[[#This Row],[ NSN ]]),-1)&lt;&gt;-1,"",LEFT(SUBSTITUTE(SUBSTITUTE(SUBSTITUTE(SUBSTITUTE(SUBSTITUTE(CID_DB[[#This Row],[ NSN ]],"-","")," ","")," ",""),"‐",""),"NA",""),13))</f>
        <v>5325003972207</v>
      </c>
      <c r="J1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85265||Ring Lock|5325003972207</v>
      </c>
    </row>
    <row r="1849" spans="1:10" x14ac:dyDescent="0.35">
      <c r="A1849" s="1" t="s">
        <v>3</v>
      </c>
      <c r="B1849" s="1" t="s">
        <v>2537</v>
      </c>
      <c r="C1849" s="1" t="s">
        <v>3052</v>
      </c>
      <c r="D1849" s="1" t="s">
        <v>3</v>
      </c>
      <c r="E1849" s="1" t="s">
        <v>3053</v>
      </c>
      <c r="F1849" s="4">
        <v>5310015871101</v>
      </c>
      <c r="G1849" s="1" t="s">
        <v>8</v>
      </c>
      <c r="H1849" s="3" t="str">
        <f t="shared" si="28"/>
        <v>Commercial</v>
      </c>
      <c r="I1849" s="3" t="str">
        <f>IF(IFERROR(SEARCH("N/A",CID_DB[[#This Row],[ NSN ]]),-1)&lt;&gt;-1,"",LEFT(SUBSTITUTE(SUBSTITUTE(SUBSTITUTE(SUBSTITUTE(SUBSTITUTE(CID_DB[[#This Row],[ NSN ]],"-","")," ","")," ",""),"‐",""),"NA",""),13))</f>
        <v>5310015871101</v>
      </c>
      <c r="J1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63537||NUT|5310015871101</v>
      </c>
    </row>
    <row r="1850" spans="1:10" x14ac:dyDescent="0.35">
      <c r="A1850" s="1" t="s">
        <v>3</v>
      </c>
      <c r="B1850" s="1" t="s">
        <v>2537</v>
      </c>
      <c r="C1850" s="1" t="s">
        <v>3054</v>
      </c>
      <c r="D1850" s="1" t="s">
        <v>3</v>
      </c>
      <c r="E1850" s="1" t="s">
        <v>2709</v>
      </c>
      <c r="F1850" s="4">
        <v>5330013299892</v>
      </c>
      <c r="G1850" s="1" t="s">
        <v>8</v>
      </c>
      <c r="H1850" s="3" t="str">
        <f t="shared" si="28"/>
        <v>Commercial</v>
      </c>
      <c r="I1850" s="3" t="str">
        <f>IF(IFERROR(SEARCH("N/A",CID_DB[[#This Row],[ NSN ]]),-1)&lt;&gt;-1,"",LEFT(SUBSTITUTE(SUBSTITUTE(SUBSTITUTE(SUBSTITUTE(SUBSTITUTE(CID_DB[[#This Row],[ NSN ]],"-","")," ","")," ",""),"‐",""),"NA",""),13))</f>
        <v>5330013299892</v>
      </c>
      <c r="J1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681262||Seal Assy|5330013299892</v>
      </c>
    </row>
    <row r="1851" spans="1:10" x14ac:dyDescent="0.35">
      <c r="A1851" s="1" t="s">
        <v>3</v>
      </c>
      <c r="B1851" s="1" t="s">
        <v>2537</v>
      </c>
      <c r="C1851" s="1" t="s">
        <v>3055</v>
      </c>
      <c r="D1851" s="1" t="s">
        <v>3</v>
      </c>
      <c r="E1851" s="1" t="s">
        <v>3056</v>
      </c>
      <c r="F1851" s="4">
        <v>1630009208176</v>
      </c>
      <c r="G1851" s="1" t="s">
        <v>8</v>
      </c>
      <c r="H1851" s="3" t="str">
        <f t="shared" si="28"/>
        <v>Commercial</v>
      </c>
      <c r="I1851" s="3" t="str">
        <f>IF(IFERROR(SEARCH("N/A",CID_DB[[#This Row],[ NSN ]]),-1)&lt;&gt;-1,"",LEFT(SUBSTITUTE(SUBSTITUTE(SUBSTITUTE(SUBSTITUTE(SUBSTITUTE(CID_DB[[#This Row],[ NSN ]],"-","")," ","")," ",""),"‐",""),"NA",""),13))</f>
        <v>1630009208176</v>
      </c>
      <c r="J1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27417||Fitting Reducer|1630009208176</v>
      </c>
    </row>
    <row r="1852" spans="1:10" x14ac:dyDescent="0.35">
      <c r="A1852" s="1" t="s">
        <v>3</v>
      </c>
      <c r="B1852" s="1" t="s">
        <v>2537</v>
      </c>
      <c r="C1852" s="1" t="s">
        <v>3057</v>
      </c>
      <c r="D1852" s="1" t="s">
        <v>3</v>
      </c>
      <c r="E1852" s="1" t="s">
        <v>3058</v>
      </c>
      <c r="F1852" s="4">
        <v>5340000791240</v>
      </c>
      <c r="G1852" s="1" t="s">
        <v>8</v>
      </c>
      <c r="H1852" s="3" t="str">
        <f t="shared" si="28"/>
        <v>Commercial</v>
      </c>
      <c r="I1852" s="3" t="str">
        <f>IF(IFERROR(SEARCH("N/A",CID_DB[[#This Row],[ NSN ]]),-1)&lt;&gt;-1,"",LEFT(SUBSTITUTE(SUBSTITUTE(SUBSTITUTE(SUBSTITUTE(SUBSTITUTE(CID_DB[[#This Row],[ NSN ]],"-","")," ","")," ",""),"‐",""),"NA",""),13))</f>
        <v>5340000791240</v>
      </c>
      <c r="J1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49185||PlugFuse|5340000791240</v>
      </c>
    </row>
    <row r="1853" spans="1:10" x14ac:dyDescent="0.35">
      <c r="A1853" s="1" t="s">
        <v>3</v>
      </c>
      <c r="B1853" s="1" t="s">
        <v>2537</v>
      </c>
      <c r="C1853" s="1" t="s">
        <v>3059</v>
      </c>
      <c r="D1853" s="1" t="s">
        <v>3</v>
      </c>
      <c r="E1853" s="1" t="s">
        <v>3060</v>
      </c>
      <c r="F1853" s="4">
        <v>1650015651476</v>
      </c>
      <c r="G1853" s="1" t="s">
        <v>8</v>
      </c>
      <c r="H1853" s="3" t="str">
        <f t="shared" si="28"/>
        <v>Commercial</v>
      </c>
      <c r="I1853" s="3" t="str">
        <f>IF(IFERROR(SEARCH("N/A",CID_DB[[#This Row],[ NSN ]]),-1)&lt;&gt;-1,"",LEFT(SUBSTITUTE(SUBSTITUTE(SUBSTITUTE(SUBSTITUTE(SUBSTITUTE(CID_DB[[#This Row],[ NSN ]],"-","")," ","")," ",""),"‐",""),"NA",""),13))</f>
        <v>1650015651476</v>
      </c>
      <c r="J1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21161||Vavle Assy Tubeless Tire|1650015651476</v>
      </c>
    </row>
    <row r="1854" spans="1:10" x14ac:dyDescent="0.35">
      <c r="A1854" s="1" t="s">
        <v>3</v>
      </c>
      <c r="B1854" s="1" t="s">
        <v>2537</v>
      </c>
      <c r="C1854" s="1" t="s">
        <v>3061</v>
      </c>
      <c r="D1854" s="1" t="s">
        <v>3</v>
      </c>
      <c r="E1854" s="1" t="s">
        <v>3062</v>
      </c>
      <c r="F1854" s="4">
        <v>1630009111225</v>
      </c>
      <c r="G1854" s="1" t="s">
        <v>8</v>
      </c>
      <c r="H1854" s="3" t="str">
        <f t="shared" si="28"/>
        <v>Commercial</v>
      </c>
      <c r="I1854" s="3" t="str">
        <f>IF(IFERROR(SEARCH("N/A",CID_DB[[#This Row],[ NSN ]]),-1)&lt;&gt;-1,"",LEFT(SUBSTITUTE(SUBSTITUTE(SUBSTITUTE(SUBSTITUTE(SUBSTITUTE(CID_DB[[#This Row],[ NSN ]],"-","")," ","")," ",""),"‐",""),"NA",""),13))</f>
        <v>1630009111225</v>
      </c>
      <c r="J1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56243||Retainer Assembly|1630009111225</v>
      </c>
    </row>
    <row r="1855" spans="1:10" x14ac:dyDescent="0.35">
      <c r="A1855" s="1" t="s">
        <v>3</v>
      </c>
      <c r="B1855" s="1" t="s">
        <v>2537</v>
      </c>
      <c r="C1855" s="1" t="s">
        <v>3063</v>
      </c>
      <c r="D1855" s="1" t="s">
        <v>3</v>
      </c>
      <c r="E1855" s="1" t="s">
        <v>2702</v>
      </c>
      <c r="F1855" s="4">
        <v>5306015642960</v>
      </c>
      <c r="G1855" s="1" t="s">
        <v>8</v>
      </c>
      <c r="H1855" s="3" t="str">
        <f t="shared" si="28"/>
        <v>Commercial</v>
      </c>
      <c r="I1855" s="3" t="str">
        <f>IF(IFERROR(SEARCH("N/A",CID_DB[[#This Row],[ NSN ]]),-1)&lt;&gt;-1,"",LEFT(SUBSTITUTE(SUBSTITUTE(SUBSTITUTE(SUBSTITUTE(SUBSTITUTE(CID_DB[[#This Row],[ NSN ]],"-","")," ","")," ",""),"‐",""),"NA",""),13))</f>
        <v>5306015642960</v>
      </c>
      <c r="J1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431225||Bolt|5306015642960</v>
      </c>
    </row>
    <row r="1856" spans="1:10" x14ac:dyDescent="0.35">
      <c r="A1856" s="1" t="s">
        <v>3</v>
      </c>
      <c r="B1856" s="1" t="s">
        <v>2537</v>
      </c>
      <c r="C1856" s="1" t="s">
        <v>3064</v>
      </c>
      <c r="D1856" s="1" t="s">
        <v>3</v>
      </c>
      <c r="E1856" s="1" t="s">
        <v>3065</v>
      </c>
      <c r="F1856" s="4">
        <v>5315013330704</v>
      </c>
      <c r="G1856" s="1" t="s">
        <v>8</v>
      </c>
      <c r="H1856" s="3" t="str">
        <f t="shared" si="28"/>
        <v>Commercial</v>
      </c>
      <c r="I1856" s="3" t="str">
        <f>IF(IFERROR(SEARCH("N/A",CID_DB[[#This Row],[ NSN ]]),-1)&lt;&gt;-1,"",LEFT(SUBSTITUTE(SUBSTITUTE(SUBSTITUTE(SUBSTITUTE(SUBSTITUTE(CID_DB[[#This Row],[ NSN ]],"-","")," ","")," ",""),"‐",""),"NA",""),13))</f>
        <v>5315013330704</v>
      </c>
      <c r="J1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20610||Wear Pin Indicator|5315013330704</v>
      </c>
    </row>
    <row r="1857" spans="1:10" x14ac:dyDescent="0.35">
      <c r="A1857" s="1" t="s">
        <v>3</v>
      </c>
      <c r="B1857" s="1" t="s">
        <v>2537</v>
      </c>
      <c r="C1857" s="1" t="s">
        <v>3066</v>
      </c>
      <c r="D1857" s="1" t="s">
        <v>3</v>
      </c>
      <c r="E1857" s="1" t="s">
        <v>3067</v>
      </c>
      <c r="F1857" s="4">
        <v>4820005168297</v>
      </c>
      <c r="G1857" s="1" t="s">
        <v>8</v>
      </c>
      <c r="H1857" s="3" t="str">
        <f t="shared" si="28"/>
        <v>Commercial</v>
      </c>
      <c r="I1857" s="3" t="str">
        <f>IF(IFERROR(SEARCH("N/A",CID_DB[[#This Row],[ NSN ]]),-1)&lt;&gt;-1,"",LEFT(SUBSTITUTE(SUBSTITUTE(SUBSTITUTE(SUBSTITUTE(SUBSTITUTE(CID_DB[[#This Row],[ NSN ]],"-","")," ","")," ",""),"‐",""),"NA",""),13))</f>
        <v>4820005168297</v>
      </c>
      <c r="J1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A1551||BLEEDER SCREW ASSY.|4820005168297</v>
      </c>
    </row>
    <row r="1858" spans="1:10" x14ac:dyDescent="0.35">
      <c r="A1858" s="1" t="s">
        <v>3</v>
      </c>
      <c r="B1858" s="1" t="s">
        <v>2537</v>
      </c>
      <c r="C1858" s="1" t="s">
        <v>3068</v>
      </c>
      <c r="D1858" s="1" t="s">
        <v>3</v>
      </c>
      <c r="E1858" s="1" t="s">
        <v>3069</v>
      </c>
      <c r="F1858" s="4">
        <v>1630015871131</v>
      </c>
      <c r="G1858" s="1" t="s">
        <v>8</v>
      </c>
      <c r="H1858" s="3" t="str">
        <f t="shared" si="28"/>
        <v>Commercial</v>
      </c>
      <c r="I1858" s="3" t="str">
        <f>IF(IFERROR(SEARCH("N/A",CID_DB[[#This Row],[ NSN ]]),-1)&lt;&gt;-1,"",LEFT(SUBSTITUTE(SUBSTITUTE(SUBSTITUTE(SUBSTITUTE(SUBSTITUTE(CID_DB[[#This Row],[ NSN ]],"-","")," ","")," ",""),"‐",""),"NA",""),13))</f>
        <v>1630015871131</v>
      </c>
      <c r="J1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13028||BALL|1630015871131</v>
      </c>
    </row>
    <row r="1859" spans="1:10" x14ac:dyDescent="0.35">
      <c r="A1859" s="1" t="s">
        <v>3</v>
      </c>
      <c r="B1859" s="1" t="s">
        <v>2537</v>
      </c>
      <c r="C1859" s="1" t="s">
        <v>3070</v>
      </c>
      <c r="D1859" s="1" t="s">
        <v>3</v>
      </c>
      <c r="E1859" s="1" t="s">
        <v>3071</v>
      </c>
      <c r="F1859" s="4">
        <v>1630013325499</v>
      </c>
      <c r="G1859" s="1" t="s">
        <v>8</v>
      </c>
      <c r="H1859" s="3" t="str">
        <f t="shared" ref="H1859:H1922" si="29">IF(G1859="Y - CID","Commercial",IF(G1859="N - CID","Other Than Commercial","N/A"))</f>
        <v>Commercial</v>
      </c>
      <c r="I1859" s="3" t="str">
        <f>IF(IFERROR(SEARCH("N/A",CID_DB[[#This Row],[ NSN ]]),-1)&lt;&gt;-1,"",LEFT(SUBSTITUTE(SUBSTITUTE(SUBSTITUTE(SUBSTITUTE(SUBSTITUTE(CID_DB[[#This Row],[ NSN ]],"-","")," ","")," ",""),"‐",""),"NA",""),13))</f>
        <v>1630013325499</v>
      </c>
      <c r="J1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56873||Retainer Seal|1630013325499</v>
      </c>
    </row>
    <row r="1860" spans="1:10" x14ac:dyDescent="0.35">
      <c r="A1860" s="1" t="s">
        <v>3</v>
      </c>
      <c r="B1860" s="1" t="s">
        <v>2537</v>
      </c>
      <c r="C1860" s="1" t="s">
        <v>3072</v>
      </c>
      <c r="D1860" s="1" t="s">
        <v>3</v>
      </c>
      <c r="E1860" s="1" t="s">
        <v>3073</v>
      </c>
      <c r="F1860" s="4">
        <v>5330012641099</v>
      </c>
      <c r="G1860" s="1" t="s">
        <v>8</v>
      </c>
      <c r="H1860" s="3" t="str">
        <f t="shared" si="29"/>
        <v>Commercial</v>
      </c>
      <c r="I1860" s="3" t="str">
        <f>IF(IFERROR(SEARCH("N/A",CID_DB[[#This Row],[ NSN ]]),-1)&lt;&gt;-1,"",LEFT(SUBSTITUTE(SUBSTITUTE(SUBSTITUTE(SUBSTITUTE(SUBSTITUTE(CID_DB[[#This Row],[ NSN ]],"-","")," ","")," ",""),"‐",""),"NA",""),13))</f>
        <v>5330012641099</v>
      </c>
      <c r="J1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27768||Felt, Mech. Preformed|5330012641099</v>
      </c>
    </row>
    <row r="1861" spans="1:10" x14ac:dyDescent="0.35">
      <c r="A1861" s="1" t="s">
        <v>3</v>
      </c>
      <c r="B1861" s="1" t="s">
        <v>2537</v>
      </c>
      <c r="C1861" s="1" t="s">
        <v>3074</v>
      </c>
      <c r="D1861" s="1" t="s">
        <v>3</v>
      </c>
      <c r="E1861" s="1" t="s">
        <v>3075</v>
      </c>
      <c r="F1861" s="4">
        <v>5331008577419</v>
      </c>
      <c r="G1861" s="1" t="s">
        <v>8</v>
      </c>
      <c r="H1861" s="3" t="str">
        <f t="shared" si="29"/>
        <v>Commercial</v>
      </c>
      <c r="I1861" s="3" t="str">
        <f>IF(IFERROR(SEARCH("N/A",CID_DB[[#This Row],[ NSN ]]),-1)&lt;&gt;-1,"",LEFT(SUBSTITUTE(SUBSTITUTE(SUBSTITUTE(SUBSTITUTE(SUBSTITUTE(CID_DB[[#This Row],[ NSN ]],"-","")," ","")," ",""),"‐",""),"NA",""),13))</f>
        <v>5331008577419</v>
      </c>
      <c r="J1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68155||ORing Gasket|5331008577419</v>
      </c>
    </row>
    <row r="1862" spans="1:10" x14ac:dyDescent="0.35">
      <c r="A1862" s="1" t="s">
        <v>3</v>
      </c>
      <c r="B1862" s="1" t="s">
        <v>2537</v>
      </c>
      <c r="C1862" s="1" t="s">
        <v>3076</v>
      </c>
      <c r="D1862" s="1" t="s">
        <v>3</v>
      </c>
      <c r="E1862" s="1" t="s">
        <v>3077</v>
      </c>
      <c r="F1862" s="4">
        <v>1630013337586</v>
      </c>
      <c r="G1862" s="1" t="s">
        <v>8</v>
      </c>
      <c r="H1862" s="3" t="str">
        <f t="shared" si="29"/>
        <v>Commercial</v>
      </c>
      <c r="I1862" s="3" t="str">
        <f>IF(IFERROR(SEARCH("N/A",CID_DB[[#This Row],[ NSN ]]),-1)&lt;&gt;-1,"",LEFT(SUBSTITUTE(SUBSTITUTE(SUBSTITUTE(SUBSTITUTE(SUBSTITUTE(CID_DB[[#This Row],[ NSN ]],"-","")," ","")," ",""),"‐",""),"NA",""),13))</f>
        <v>1630013337586</v>
      </c>
      <c r="J1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13017||Ball|1630013337586</v>
      </c>
    </row>
    <row r="1863" spans="1:10" x14ac:dyDescent="0.35">
      <c r="A1863" s="1" t="s">
        <v>3</v>
      </c>
      <c r="B1863" s="1" t="s">
        <v>2537</v>
      </c>
      <c r="C1863" s="1" t="s">
        <v>3078</v>
      </c>
      <c r="D1863" s="1" t="s">
        <v>3</v>
      </c>
      <c r="E1863" s="1" t="s">
        <v>2101</v>
      </c>
      <c r="F1863" s="4">
        <v>1630013325493</v>
      </c>
      <c r="G1863" s="1" t="s">
        <v>8</v>
      </c>
      <c r="H1863" s="3" t="str">
        <f t="shared" si="29"/>
        <v>Commercial</v>
      </c>
      <c r="I1863" s="3" t="str">
        <f>IF(IFERROR(SEARCH("N/A",CID_DB[[#This Row],[ NSN ]]),-1)&lt;&gt;-1,"",LEFT(SUBSTITUTE(SUBSTITUTE(SUBSTITUTE(SUBSTITUTE(SUBSTITUTE(CID_DB[[#This Row],[ NSN ]],"-","")," ","")," ",""),"‐",""),"NA",""),13))</f>
        <v>1630013325493</v>
      </c>
      <c r="J1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170249||Insert|1630013325493</v>
      </c>
    </row>
    <row r="1864" spans="1:10" x14ac:dyDescent="0.35">
      <c r="A1864" s="1" t="s">
        <v>3</v>
      </c>
      <c r="B1864" s="1" t="s">
        <v>2537</v>
      </c>
      <c r="C1864" s="1" t="s">
        <v>3079</v>
      </c>
      <c r="D1864" s="1" t="s">
        <v>3</v>
      </c>
      <c r="E1864" s="1" t="s">
        <v>2934</v>
      </c>
      <c r="F1864" s="4">
        <v>5330014591203</v>
      </c>
      <c r="G1864" s="1" t="s">
        <v>8</v>
      </c>
      <c r="H1864" s="3" t="str">
        <f t="shared" si="29"/>
        <v>Commercial</v>
      </c>
      <c r="I1864" s="3" t="str">
        <f>IF(IFERROR(SEARCH("N/A",CID_DB[[#This Row],[ NSN ]]),-1)&lt;&gt;-1,"",LEFT(SUBSTITUTE(SUBSTITUTE(SUBSTITUTE(SUBSTITUTE(SUBSTITUTE(CID_DB[[#This Row],[ NSN ]],"-","")," ","")," ",""),"‐",""),"NA",""),13))</f>
        <v>5330014591203</v>
      </c>
      <c r="J1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681367||Backup Packing|5330014591203</v>
      </c>
    </row>
    <row r="1865" spans="1:10" x14ac:dyDescent="0.35">
      <c r="A1865" s="1" t="s">
        <v>3</v>
      </c>
      <c r="B1865" s="1" t="s">
        <v>2537</v>
      </c>
      <c r="C1865" s="1" t="s">
        <v>3080</v>
      </c>
      <c r="D1865" s="1" t="s">
        <v>3</v>
      </c>
      <c r="E1865" s="1" t="s">
        <v>2969</v>
      </c>
      <c r="F1865" s="4">
        <v>5331008415777</v>
      </c>
      <c r="G1865" s="1" t="s">
        <v>8</v>
      </c>
      <c r="H1865" s="3" t="str">
        <f t="shared" si="29"/>
        <v>Commercial</v>
      </c>
      <c r="I1865" s="3" t="str">
        <f>IF(IFERROR(SEARCH("N/A",CID_DB[[#This Row],[ NSN ]]),-1)&lt;&gt;-1,"",LEFT(SUBSTITUTE(SUBSTITUTE(SUBSTITUTE(SUBSTITUTE(SUBSTITUTE(CID_DB[[#This Row],[ NSN ]],"-","")," ","")," ",""),"‐",""),"NA",""),13))</f>
        <v>5331008415777</v>
      </c>
      <c r="J1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68448||Packing  Preformed|5331008415777</v>
      </c>
    </row>
    <row r="1866" spans="1:10" x14ac:dyDescent="0.35">
      <c r="A1866" s="1" t="s">
        <v>3</v>
      </c>
      <c r="B1866" s="1" t="s">
        <v>2537</v>
      </c>
      <c r="C1866" s="1" t="s">
        <v>3081</v>
      </c>
      <c r="D1866" s="1" t="s">
        <v>3</v>
      </c>
      <c r="E1866" s="1" t="s">
        <v>2969</v>
      </c>
      <c r="F1866" s="4">
        <v>5331009151542</v>
      </c>
      <c r="G1866" s="1" t="s">
        <v>8</v>
      </c>
      <c r="H1866" s="3" t="str">
        <f t="shared" si="29"/>
        <v>Commercial</v>
      </c>
      <c r="I1866" s="3" t="str">
        <f>IF(IFERROR(SEARCH("N/A",CID_DB[[#This Row],[ NSN ]]),-1)&lt;&gt;-1,"",LEFT(SUBSTITUTE(SUBSTITUTE(SUBSTITUTE(SUBSTITUTE(SUBSTITUTE(CID_DB[[#This Row],[ NSN ]],"-","")," ","")," ",""),"‐",""),"NA",""),13))</f>
        <v>5331009151542</v>
      </c>
      <c r="J1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68390||Packing  Preformed|5331009151542</v>
      </c>
    </row>
    <row r="1867" spans="1:10" x14ac:dyDescent="0.35">
      <c r="A1867" s="1" t="s">
        <v>3</v>
      </c>
      <c r="B1867" s="1" t="s">
        <v>2537</v>
      </c>
      <c r="C1867" s="1" t="s">
        <v>3082</v>
      </c>
      <c r="D1867" s="1" t="s">
        <v>3</v>
      </c>
      <c r="E1867" s="1" t="s">
        <v>3083</v>
      </c>
      <c r="F1867" s="4">
        <v>5330016503180</v>
      </c>
      <c r="G1867" s="1" t="s">
        <v>8</v>
      </c>
      <c r="H1867" s="3" t="str">
        <f t="shared" si="29"/>
        <v>Commercial</v>
      </c>
      <c r="I1867" s="3" t="str">
        <f>IF(IFERROR(SEARCH("N/A",CID_DB[[#This Row],[ NSN ]]),-1)&lt;&gt;-1,"",LEFT(SUBSTITUTE(SUBSTITUTE(SUBSTITUTE(SUBSTITUTE(SUBSTITUTE(CID_DB[[#This Row],[ NSN ]],"-","")," ","")," ",""),"‐",""),"NA",""),13))</f>
        <v>5330016503180</v>
      </c>
      <c r="J1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56627||Retainer Packing|5330016503180</v>
      </c>
    </row>
    <row r="1868" spans="1:10" x14ac:dyDescent="0.35">
      <c r="A1868" s="1" t="s">
        <v>3</v>
      </c>
      <c r="B1868" s="1" t="s">
        <v>2537</v>
      </c>
      <c r="C1868" s="1" t="s">
        <v>3084</v>
      </c>
      <c r="D1868" s="1" t="s">
        <v>3</v>
      </c>
      <c r="E1868" s="1" t="s">
        <v>3085</v>
      </c>
      <c r="F1868" s="4">
        <v>5340013323578</v>
      </c>
      <c r="G1868" s="1" t="s">
        <v>8</v>
      </c>
      <c r="H1868" s="3" t="str">
        <f t="shared" si="29"/>
        <v>Commercial</v>
      </c>
      <c r="I1868" s="3" t="str">
        <f>IF(IFERROR(SEARCH("N/A",CID_DB[[#This Row],[ NSN ]]),-1)&lt;&gt;-1,"",LEFT(SUBSTITUTE(SUBSTITUTE(SUBSTITUTE(SUBSTITUTE(SUBSTITUTE(CID_DB[[#This Row],[ NSN ]],"-","")," ","")," ",""),"‐",""),"NA",""),13))</f>
        <v>5340013323578</v>
      </c>
      <c r="J1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53224||Clip|5340013323578</v>
      </c>
    </row>
    <row r="1869" spans="1:10" x14ac:dyDescent="0.35">
      <c r="A1869" s="1" t="s">
        <v>3</v>
      </c>
      <c r="B1869" s="1" t="s">
        <v>2537</v>
      </c>
      <c r="C1869" s="1" t="s">
        <v>3086</v>
      </c>
      <c r="D1869" s="1" t="s">
        <v>3</v>
      </c>
      <c r="E1869" s="1" t="s">
        <v>3087</v>
      </c>
      <c r="F1869" s="4">
        <v>5325004980861</v>
      </c>
      <c r="G1869" s="1" t="s">
        <v>8</v>
      </c>
      <c r="H1869" s="3" t="str">
        <f t="shared" si="29"/>
        <v>Commercial</v>
      </c>
      <c r="I1869" s="3" t="str">
        <f>IF(IFERROR(SEARCH("N/A",CID_DB[[#This Row],[ NSN ]]),-1)&lt;&gt;-1,"",LEFT(SUBSTITUTE(SUBSTITUTE(SUBSTITUTE(SUBSTITUTE(SUBSTITUTE(CID_DB[[#This Row],[ NSN ]],"-","")," ","")," ",""),"‐",""),"NA",""),13))</f>
        <v>5325004980861</v>
      </c>
      <c r="J1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814||Grommet  Valve Stem|5325004980861</v>
      </c>
    </row>
    <row r="1870" spans="1:10" x14ac:dyDescent="0.35">
      <c r="A1870" s="1" t="s">
        <v>3</v>
      </c>
      <c r="B1870" s="1" t="s">
        <v>2537</v>
      </c>
      <c r="C1870" s="1" t="s">
        <v>3088</v>
      </c>
      <c r="D1870" s="1" t="s">
        <v>3</v>
      </c>
      <c r="E1870" s="1" t="s">
        <v>2677</v>
      </c>
      <c r="F1870" s="4">
        <v>5365013327050</v>
      </c>
      <c r="G1870" s="1" t="s">
        <v>8</v>
      </c>
      <c r="H1870" s="3" t="str">
        <f t="shared" si="29"/>
        <v>Commercial</v>
      </c>
      <c r="I1870" s="3" t="str">
        <f>IF(IFERROR(SEARCH("N/A",CID_DB[[#This Row],[ NSN ]]),-1)&lt;&gt;-1,"",LEFT(SUBSTITUTE(SUBSTITUTE(SUBSTITUTE(SUBSTITUTE(SUBSTITUTE(CID_DB[[#This Row],[ NSN ]],"-","")," ","")," ",""),"‐",""),"NA",""),13))</f>
        <v>5365013327050</v>
      </c>
      <c r="J1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85602||Retaining Ring|5365013327050</v>
      </c>
    </row>
    <row r="1871" spans="1:10" x14ac:dyDescent="0.35">
      <c r="A1871" s="1" t="s">
        <v>3</v>
      </c>
      <c r="B1871" s="1" t="s">
        <v>2537</v>
      </c>
      <c r="C1871" s="1" t="s">
        <v>3089</v>
      </c>
      <c r="D1871" s="1" t="s">
        <v>3</v>
      </c>
      <c r="E1871" s="1" t="s">
        <v>2878</v>
      </c>
      <c r="F1871" s="4">
        <v>5325009501179</v>
      </c>
      <c r="G1871" s="1" t="s">
        <v>8</v>
      </c>
      <c r="H1871" s="3" t="str">
        <f t="shared" si="29"/>
        <v>Commercial</v>
      </c>
      <c r="I1871" s="3" t="str">
        <f>IF(IFERROR(SEARCH("N/A",CID_DB[[#This Row],[ NSN ]]),-1)&lt;&gt;-1,"",LEFT(SUBSTITUTE(SUBSTITUTE(SUBSTITUTE(SUBSTITUTE(SUBSTITUTE(CID_DB[[#This Row],[ NSN ]],"-","")," ","")," ",""),"‐",""),"NA",""),13))</f>
        <v>5325009501179</v>
      </c>
      <c r="J1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85342||Ring  Retaining|5325009501179</v>
      </c>
    </row>
    <row r="1872" spans="1:10" x14ac:dyDescent="0.35">
      <c r="A1872" s="1" t="s">
        <v>3</v>
      </c>
      <c r="B1872" s="1" t="s">
        <v>2537</v>
      </c>
      <c r="C1872" s="1" t="s">
        <v>3090</v>
      </c>
      <c r="D1872" s="1" t="s">
        <v>3</v>
      </c>
      <c r="E1872" s="1" t="s">
        <v>2969</v>
      </c>
      <c r="F1872" s="4">
        <v>5330015192334</v>
      </c>
      <c r="G1872" s="1" t="s">
        <v>8</v>
      </c>
      <c r="H1872" s="3" t="str">
        <f t="shared" si="29"/>
        <v>Commercial</v>
      </c>
      <c r="I1872" s="3" t="str">
        <f>IF(IFERROR(SEARCH("N/A",CID_DB[[#This Row],[ NSN ]]),-1)&lt;&gt;-1,"",LEFT(SUBSTITUTE(SUBSTITUTE(SUBSTITUTE(SUBSTITUTE(SUBSTITUTE(CID_DB[[#This Row],[ NSN ]],"-","")," ","")," ",""),"‐",""),"NA",""),13))</f>
        <v>5330015192334</v>
      </c>
      <c r="J1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681448||Packing  Preformed|5330015192334</v>
      </c>
    </row>
    <row r="1873" spans="1:10" x14ac:dyDescent="0.35">
      <c r="A1873" s="1" t="s">
        <v>3</v>
      </c>
      <c r="B1873" s="1" t="s">
        <v>2537</v>
      </c>
      <c r="C1873" s="1" t="s">
        <v>3091</v>
      </c>
      <c r="D1873" s="1" t="s">
        <v>3</v>
      </c>
      <c r="E1873" s="1" t="s">
        <v>2857</v>
      </c>
      <c r="F1873" s="4">
        <v>5330009647194</v>
      </c>
      <c r="G1873" s="1" t="s">
        <v>8</v>
      </c>
      <c r="H1873" s="3" t="str">
        <f t="shared" si="29"/>
        <v>Commercial</v>
      </c>
      <c r="I1873" s="3" t="str">
        <f>IF(IFERROR(SEARCH("N/A",CID_DB[[#This Row],[ NSN ]]),-1)&lt;&gt;-1,"",LEFT(SUBSTITUTE(SUBSTITUTE(SUBSTITUTE(SUBSTITUTE(SUBSTITUTE(CID_DB[[#This Row],[ NSN ]],"-","")," ","")," ",""),"‐",""),"NA",""),13))</f>
        <v>5330009647194</v>
      </c>
      <c r="J1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68450||Packing Preformed|5330009647194</v>
      </c>
    </row>
    <row r="1874" spans="1:10" x14ac:dyDescent="0.35">
      <c r="A1874" s="1" t="s">
        <v>3</v>
      </c>
      <c r="B1874" s="1" t="s">
        <v>2537</v>
      </c>
      <c r="C1874" s="1" t="s">
        <v>3092</v>
      </c>
      <c r="D1874" s="1" t="s">
        <v>3</v>
      </c>
      <c r="E1874" s="1" t="s">
        <v>2824</v>
      </c>
      <c r="F1874" s="4">
        <v>5330015871100</v>
      </c>
      <c r="G1874" s="1" t="s">
        <v>8</v>
      </c>
      <c r="H1874" s="3" t="str">
        <f t="shared" si="29"/>
        <v>Commercial</v>
      </c>
      <c r="I1874" s="3" t="str">
        <f>IF(IFERROR(SEARCH("N/A",CID_DB[[#This Row],[ NSN ]]),-1)&lt;&gt;-1,"",LEFT(SUBSTITUTE(SUBSTITUTE(SUBSTITUTE(SUBSTITUTE(SUBSTITUTE(CID_DB[[#This Row],[ NSN ]],"-","")," ","")," ",""),"‐",""),"NA",""),13))</f>
        <v>5330015871100</v>
      </c>
      <c r="J1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681602||PACKING  PREFORMED|5330015871100</v>
      </c>
    </row>
    <row r="1875" spans="1:10" x14ac:dyDescent="0.35">
      <c r="A1875" s="1" t="s">
        <v>3</v>
      </c>
      <c r="B1875" s="1" t="s">
        <v>3093</v>
      </c>
      <c r="C1875" s="1" t="s">
        <v>3094</v>
      </c>
      <c r="D1875" s="1" t="s">
        <v>3094</v>
      </c>
      <c r="E1875" s="1" t="s">
        <v>3095</v>
      </c>
      <c r="F1875" s="4" t="s">
        <v>3</v>
      </c>
      <c r="G1875" s="1" t="s">
        <v>8</v>
      </c>
      <c r="H1875" s="3" t="str">
        <f t="shared" si="29"/>
        <v>Commercial</v>
      </c>
      <c r="I1875" s="3" t="str">
        <f>IF(IFERROR(SEARCH("N/A",CID_DB[[#This Row],[ NSN ]]),-1)&lt;&gt;-1,"",LEFT(SUBSTITUTE(SUBSTITUTE(SUBSTITUTE(SUBSTITUTE(SUBSTITUTE(CID_DB[[#This Row],[ NSN ]],"-","")," ","")," ",""),"‐",""),"NA",""),13))</f>
        <v/>
      </c>
      <c r="J1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BU65170S1120|BU65170S1120|Microcircuit|</v>
      </c>
    </row>
    <row r="1876" spans="1:10" x14ac:dyDescent="0.35">
      <c r="A1876" s="1" t="s">
        <v>3</v>
      </c>
      <c r="B1876" s="1" t="s">
        <v>6708</v>
      </c>
      <c r="C1876" s="1" t="s">
        <v>3</v>
      </c>
      <c r="D1876" s="1" t="s">
        <v>3</v>
      </c>
      <c r="E1876" s="1" t="s">
        <v>6973</v>
      </c>
      <c r="F1876" s="4" t="s">
        <v>3</v>
      </c>
      <c r="G1876" s="1" t="s">
        <v>8</v>
      </c>
      <c r="H1876" s="3" t="str">
        <f t="shared" si="29"/>
        <v>Commercial</v>
      </c>
      <c r="I1876" s="3" t="str">
        <f>IF(IFERROR(SEARCH("N/A",CID_DB[[#This Row],[ NSN ]]),-1)&lt;&gt;-1,"",LEFT(SUBSTITUTE(SUBSTITUTE(SUBSTITUTE(SUBSTITUTE(SUBSTITUTE(CID_DB[[#This Row],[ NSN ]],"-","")," ","")," ",""),"‐",""),"NA",""),13))</f>
        <v/>
      </c>
      <c r="J1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||Background investigations, reinvestigations, and continuous evaluations of individuals under consideration for, or retention of, Government employment.|</v>
      </c>
    </row>
    <row r="1877" spans="1:10" x14ac:dyDescent="0.35">
      <c r="A1877" s="1" t="s">
        <v>3</v>
      </c>
      <c r="B1877" s="1" t="s">
        <v>3096</v>
      </c>
      <c r="C1877" s="1" t="s">
        <v>3097</v>
      </c>
      <c r="D1877" s="1" t="s">
        <v>3097</v>
      </c>
      <c r="E1877" s="1" t="s">
        <v>1952</v>
      </c>
      <c r="F1877" s="4" t="s">
        <v>3</v>
      </c>
      <c r="G1877" s="1" t="s">
        <v>103</v>
      </c>
      <c r="H1877" s="3" t="str">
        <f t="shared" si="29"/>
        <v>Other Than Commercial</v>
      </c>
      <c r="I1877" s="3" t="str">
        <f>IF(IFERROR(SEARCH("N/A",CID_DB[[#This Row],[ NSN ]]),-1)&lt;&gt;-1,"",LEFT(SUBSTITUTE(SUBSTITUTE(SUBSTITUTE(SUBSTITUTE(SUBSTITUTE(CID_DB[[#This Row],[ NSN ]],"-","")," ","")," ",""),"‐",""),"NA",""),13))</f>
        <v/>
      </c>
      <c r="J1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HG1700AG33|HG1700AG33|Inertial Measurement Unit (IMU)|</v>
      </c>
    </row>
    <row r="1878" spans="1:10" x14ac:dyDescent="0.35">
      <c r="A1878" s="1" t="s">
        <v>3</v>
      </c>
      <c r="B1878" s="1" t="s">
        <v>6709</v>
      </c>
      <c r="C1878" s="1" t="s">
        <v>6774</v>
      </c>
      <c r="D1878" s="1" t="s">
        <v>3</v>
      </c>
      <c r="E1878" s="1" t="s">
        <v>6974</v>
      </c>
      <c r="F1878" s="4" t="s">
        <v>7083</v>
      </c>
      <c r="G1878" s="1" t="s">
        <v>103</v>
      </c>
      <c r="H1878" s="3" t="str">
        <f t="shared" si="29"/>
        <v>Other Than Commercial</v>
      </c>
      <c r="I1878" s="3" t="str">
        <f>IF(IFERROR(SEARCH("N/A",CID_DB[[#This Row],[ NSN ]]),-1)&lt;&gt;-1,"",LEFT(SUBSTITUTE(SUBSTITUTE(SUBSTITUTE(SUBSTITUTE(SUBSTITUTE(CID_DB[[#This Row],[ NSN ]],"-","")," ","")," ",""),"‐",""),"NA",""),13))</f>
        <v>6105012812595</v>
      </c>
      <c r="J1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9140042||Evaluation for Alternating Current Motor PN 9140042|6105012812595</v>
      </c>
    </row>
    <row r="1879" spans="1:10" x14ac:dyDescent="0.35">
      <c r="A1879" s="1" t="s">
        <v>3</v>
      </c>
      <c r="B1879" s="1" t="s">
        <v>6709</v>
      </c>
      <c r="C1879" s="1" t="s">
        <v>6774</v>
      </c>
      <c r="D1879" s="1" t="s">
        <v>3</v>
      </c>
      <c r="E1879" s="1" t="s">
        <v>6975</v>
      </c>
      <c r="F1879" s="4" t="s">
        <v>7083</v>
      </c>
      <c r="G1879" s="1" t="s">
        <v>103</v>
      </c>
      <c r="H1879" s="3" t="str">
        <f t="shared" si="29"/>
        <v>Other Than Commercial</v>
      </c>
      <c r="I1879" s="3" t="str">
        <f>IF(IFERROR(SEARCH("N/A",CID_DB[[#This Row],[ NSN ]]),-1)&lt;&gt;-1,"",LEFT(SUBSTITUTE(SUBSTITUTE(SUBSTITUTE(SUBSTITUTE(SUBSTITUTE(CID_DB[[#This Row],[ NSN ]],"-","")," ","")," ",""),"‐",""),"NA",""),13))</f>
        <v>6105012812595</v>
      </c>
      <c r="J1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9140042||Standard Overhaul for Alternating Current Motor PN 9140042|6105012812595</v>
      </c>
    </row>
    <row r="1880" spans="1:10" x14ac:dyDescent="0.35">
      <c r="A1880" s="1" t="s">
        <v>3</v>
      </c>
      <c r="B1880" s="1" t="s">
        <v>6709</v>
      </c>
      <c r="C1880" s="1" t="s">
        <v>6774</v>
      </c>
      <c r="D1880" s="1" t="s">
        <v>3</v>
      </c>
      <c r="E1880" s="1" t="s">
        <v>6976</v>
      </c>
      <c r="F1880" s="4" t="s">
        <v>7083</v>
      </c>
      <c r="G1880" s="1" t="s">
        <v>103</v>
      </c>
      <c r="H1880" s="3" t="str">
        <f t="shared" si="29"/>
        <v>Other Than Commercial</v>
      </c>
      <c r="I1880" s="3" t="str">
        <f>IF(IFERROR(SEARCH("N/A",CID_DB[[#This Row],[ NSN ]]),-1)&lt;&gt;-1,"",LEFT(SUBSTITUTE(SUBSTITUTE(SUBSTITUTE(SUBSTITUTE(SUBSTITUTE(CID_DB[[#This Row],[ NSN ]],"-","")," ","")," ",""),"‐",""),"NA",""),13))</f>
        <v>6105012812595</v>
      </c>
      <c r="J1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9140042||Stator Rewind for Alternating Current Motor PN 9140042|6105012812595</v>
      </c>
    </row>
    <row r="1881" spans="1:10" x14ac:dyDescent="0.35">
      <c r="A1881" s="1" t="s">
        <v>3</v>
      </c>
      <c r="B1881" s="1" t="s">
        <v>6709</v>
      </c>
      <c r="C1881" s="1" t="s">
        <v>6774</v>
      </c>
      <c r="D1881" s="1" t="s">
        <v>3</v>
      </c>
      <c r="E1881" s="1" t="s">
        <v>6977</v>
      </c>
      <c r="F1881" s="4" t="s">
        <v>7083</v>
      </c>
      <c r="G1881" s="1" t="s">
        <v>103</v>
      </c>
      <c r="H1881" s="3" t="str">
        <f t="shared" si="29"/>
        <v>Other Than Commercial</v>
      </c>
      <c r="I1881" s="3" t="str">
        <f>IF(IFERROR(SEARCH("N/A",CID_DB[[#This Row],[ NSN ]]),-1)&lt;&gt;-1,"",LEFT(SUBSTITUTE(SUBSTITUTE(SUBSTITUTE(SUBSTITUTE(SUBSTITUTE(CID_DB[[#This Row],[ NSN ]],"-","")," ","")," ",""),"‐",""),"NA",""),13))</f>
        <v>6105012812595</v>
      </c>
      <c r="J1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9140042||Armature Shaft Overhaul / Replacement for Alternating Current Motor PN 9140042|6105012812595</v>
      </c>
    </row>
    <row r="1882" spans="1:10" x14ac:dyDescent="0.35">
      <c r="A1882" s="1" t="s">
        <v>3</v>
      </c>
      <c r="B1882" s="1" t="s">
        <v>6709</v>
      </c>
      <c r="C1882" s="1" t="s">
        <v>6774</v>
      </c>
      <c r="D1882" s="1" t="s">
        <v>3</v>
      </c>
      <c r="E1882" s="1" t="s">
        <v>6978</v>
      </c>
      <c r="F1882" s="4" t="s">
        <v>7083</v>
      </c>
      <c r="G1882" s="1" t="s">
        <v>103</v>
      </c>
      <c r="H1882" s="3" t="str">
        <f t="shared" si="29"/>
        <v>Other Than Commercial</v>
      </c>
      <c r="I1882" s="3" t="str">
        <f>IF(IFERROR(SEARCH("N/A",CID_DB[[#This Row],[ NSN ]]),-1)&lt;&gt;-1,"",LEFT(SUBSTITUTE(SUBSTITUTE(SUBSTITUTE(SUBSTITUTE(SUBSTITUTE(CID_DB[[#This Row],[ NSN ]],"-","")," ","")," ",""),"‐",""),"NA",""),13))</f>
        <v>6105012812595</v>
      </c>
      <c r="J1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9140042||Housing Bearing Bracket Overhaul/Replacement for Alternating Current Motor PN 9140042|6105012812595</v>
      </c>
    </row>
    <row r="1883" spans="1:10" x14ac:dyDescent="0.35">
      <c r="A1883" s="1" t="s">
        <v>3</v>
      </c>
      <c r="B1883" s="1" t="s">
        <v>6709</v>
      </c>
      <c r="C1883" s="1" t="s">
        <v>6774</v>
      </c>
      <c r="D1883" s="1" t="s">
        <v>3</v>
      </c>
      <c r="E1883" s="1" t="s">
        <v>6979</v>
      </c>
      <c r="F1883" s="4" t="s">
        <v>7083</v>
      </c>
      <c r="G1883" s="1" t="s">
        <v>103</v>
      </c>
      <c r="H1883" s="3" t="str">
        <f t="shared" si="29"/>
        <v>Other Than Commercial</v>
      </c>
      <c r="I1883" s="3" t="str">
        <f>IF(IFERROR(SEARCH("N/A",CID_DB[[#This Row],[ NSN ]]),-1)&lt;&gt;-1,"",LEFT(SUBSTITUTE(SUBSTITUTE(SUBSTITUTE(SUBSTITUTE(SUBSTITUTE(CID_DB[[#This Row],[ NSN ]],"-","")," ","")," ",""),"‐",""),"NA",""),13))</f>
        <v>6105012812595</v>
      </c>
      <c r="J1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9140042||Thermal Sensor Replacement for Alternating Current Motor PN 9140042|6105012812595</v>
      </c>
    </row>
    <row r="1884" spans="1:10" x14ac:dyDescent="0.35">
      <c r="A1884" s="1" t="s">
        <v>3</v>
      </c>
      <c r="B1884" s="1" t="s">
        <v>6709</v>
      </c>
      <c r="C1884" s="1" t="s">
        <v>6774</v>
      </c>
      <c r="D1884" s="1" t="s">
        <v>3</v>
      </c>
      <c r="E1884" s="1" t="s">
        <v>6980</v>
      </c>
      <c r="F1884" s="4" t="s">
        <v>7083</v>
      </c>
      <c r="G1884" s="1" t="s">
        <v>103</v>
      </c>
      <c r="H1884" s="3" t="str">
        <f t="shared" si="29"/>
        <v>Other Than Commercial</v>
      </c>
      <c r="I1884" s="3" t="str">
        <f>IF(IFERROR(SEARCH("N/A",CID_DB[[#This Row],[ NSN ]]),-1)&lt;&gt;-1,"",LEFT(SUBSTITUTE(SUBSTITUTE(SUBSTITUTE(SUBSTITUTE(SUBSTITUTE(CID_DB[[#This Row],[ NSN ]],"-","")," ","")," ",""),"‐",""),"NA",""),13))</f>
        <v>6105012812595</v>
      </c>
      <c r="J1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9140042||Supplemental Repair Services for Alternating Current Motor PN 9140042|6105012812595</v>
      </c>
    </row>
    <row r="1885" spans="1:10" x14ac:dyDescent="0.35">
      <c r="A1885" s="1" t="s">
        <v>3</v>
      </c>
      <c r="B1885" s="1" t="s">
        <v>6709</v>
      </c>
      <c r="C1885" s="1" t="s">
        <v>6775</v>
      </c>
      <c r="D1885" s="1" t="s">
        <v>3</v>
      </c>
      <c r="E1885" s="1" t="s">
        <v>6981</v>
      </c>
      <c r="F1885" s="4" t="s">
        <v>7083</v>
      </c>
      <c r="G1885" s="1" t="s">
        <v>103</v>
      </c>
      <c r="H1885" s="3" t="str">
        <f t="shared" si="29"/>
        <v>Other Than Commercial</v>
      </c>
      <c r="I1885" s="3" t="str">
        <f>IF(IFERROR(SEARCH("N/A",CID_DB[[#This Row],[ NSN ]]),-1)&lt;&gt;-1,"",LEFT(SUBSTITUTE(SUBSTITUTE(SUBSTITUTE(SUBSTITUTE(SUBSTITUTE(CID_DB[[#This Row],[ NSN ]],"-","")," ","")," ",""),"‐",""),"NA",""),13))</f>
        <v>6105012812595</v>
      </c>
      <c r="J1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1959551||Evaluation for Alternating Current Motor PN 1959551|6105012812595</v>
      </c>
    </row>
    <row r="1886" spans="1:10" x14ac:dyDescent="0.35">
      <c r="A1886" s="1" t="s">
        <v>3</v>
      </c>
      <c r="B1886" s="1" t="s">
        <v>6709</v>
      </c>
      <c r="C1886" s="1" t="s">
        <v>6775</v>
      </c>
      <c r="D1886" s="1" t="s">
        <v>3</v>
      </c>
      <c r="E1886" s="1" t="s">
        <v>6982</v>
      </c>
      <c r="F1886" s="4" t="s">
        <v>7084</v>
      </c>
      <c r="G1886" s="1" t="s">
        <v>103</v>
      </c>
      <c r="H1886" s="3" t="str">
        <f t="shared" si="29"/>
        <v>Other Than Commercial</v>
      </c>
      <c r="I1886" s="3" t="str">
        <f>IF(IFERROR(SEARCH("N/A",CID_DB[[#This Row],[ NSN ]]),-1)&lt;&gt;-1,"",LEFT(SUBSTITUTE(SUBSTITUTE(SUBSTITUTE(SUBSTITUTE(SUBSTITUTE(CID_DB[[#This Row],[ NSN ]],"-","")," ","")," ",""),"‐",""),"NA",""),13))</f>
        <v>6105012233497</v>
      </c>
      <c r="J1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1959551||Standard Overhaul for Alternating Current Motor PN 1959551|6105012233497</v>
      </c>
    </row>
    <row r="1887" spans="1:10" x14ac:dyDescent="0.35">
      <c r="A1887" s="1" t="s">
        <v>3</v>
      </c>
      <c r="B1887" s="1" t="s">
        <v>6709</v>
      </c>
      <c r="C1887" s="1" t="s">
        <v>6775</v>
      </c>
      <c r="D1887" s="1" t="s">
        <v>3</v>
      </c>
      <c r="E1887" s="1" t="s">
        <v>6983</v>
      </c>
      <c r="F1887" s="4" t="s">
        <v>7084</v>
      </c>
      <c r="G1887" s="1" t="s">
        <v>103</v>
      </c>
      <c r="H1887" s="3" t="str">
        <f t="shared" si="29"/>
        <v>Other Than Commercial</v>
      </c>
      <c r="I1887" s="3" t="str">
        <f>IF(IFERROR(SEARCH("N/A",CID_DB[[#This Row],[ NSN ]]),-1)&lt;&gt;-1,"",LEFT(SUBSTITUTE(SUBSTITUTE(SUBSTITUTE(SUBSTITUTE(SUBSTITUTE(CID_DB[[#This Row],[ NSN ]],"-","")," ","")," ",""),"‐",""),"NA",""),13))</f>
        <v>6105012233497</v>
      </c>
      <c r="J1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1959551||Stator Rewind for Alternating Current Motor PN 1959551|6105012233497</v>
      </c>
    </row>
    <row r="1888" spans="1:10" x14ac:dyDescent="0.35">
      <c r="A1888" s="1" t="s">
        <v>3</v>
      </c>
      <c r="B1888" s="1" t="s">
        <v>6709</v>
      </c>
      <c r="C1888" s="1" t="s">
        <v>6775</v>
      </c>
      <c r="D1888" s="1" t="s">
        <v>3</v>
      </c>
      <c r="E1888" s="1" t="s">
        <v>14292</v>
      </c>
      <c r="F1888" s="4" t="s">
        <v>7084</v>
      </c>
      <c r="G1888" s="1" t="s">
        <v>103</v>
      </c>
      <c r="H1888" s="3" t="str">
        <f t="shared" si="29"/>
        <v>Other Than Commercial</v>
      </c>
      <c r="I1888" s="3" t="str">
        <f>IF(IFERROR(SEARCH("N/A",CID_DB[[#This Row],[ NSN ]]),-1)&lt;&gt;-1,"",LEFT(SUBSTITUTE(SUBSTITUTE(SUBSTITUTE(SUBSTITUTE(SUBSTITUTE(CID_DB[[#This Row],[ NSN ]],"-","")," ","")," ",""),"‐",""),"NA",""),13))</f>
        <v>6105012233497</v>
      </c>
      <c r="J1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1959551||Housing Overhaul/Replacement for Alternating Current Motor PN 1959551|6105012233497</v>
      </c>
    </row>
    <row r="1889" spans="1:10" x14ac:dyDescent="0.35">
      <c r="A1889" s="1" t="s">
        <v>3</v>
      </c>
      <c r="B1889" s="1" t="s">
        <v>6709</v>
      </c>
      <c r="C1889" s="1" t="s">
        <v>6775</v>
      </c>
      <c r="D1889" s="1" t="s">
        <v>3</v>
      </c>
      <c r="E1889" s="1" t="s">
        <v>6984</v>
      </c>
      <c r="F1889" s="4" t="s">
        <v>7084</v>
      </c>
      <c r="G1889" s="1" t="s">
        <v>103</v>
      </c>
      <c r="H1889" s="3" t="str">
        <f t="shared" si="29"/>
        <v>Other Than Commercial</v>
      </c>
      <c r="I1889" s="3" t="str">
        <f>IF(IFERROR(SEARCH("N/A",CID_DB[[#This Row],[ NSN ]]),-1)&lt;&gt;-1,"",LEFT(SUBSTITUTE(SUBSTITUTE(SUBSTITUTE(SUBSTITUTE(SUBSTITUTE(CID_DB[[#This Row],[ NSN ]],"-","")," ","")," ",""),"‐",""),"NA",""),13))</f>
        <v>6105012233497</v>
      </c>
      <c r="J1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1959551||Rotor Shaft Overhaul / Replacement for Alternating Current Motor PN 1959551|6105012233497</v>
      </c>
    </row>
    <row r="1890" spans="1:10" x14ac:dyDescent="0.35">
      <c r="A1890" s="1" t="s">
        <v>3</v>
      </c>
      <c r="B1890" s="1" t="s">
        <v>6709</v>
      </c>
      <c r="C1890" s="1" t="s">
        <v>6775</v>
      </c>
      <c r="D1890" s="1" t="s">
        <v>3</v>
      </c>
      <c r="E1890" s="1" t="s">
        <v>6985</v>
      </c>
      <c r="F1890" s="4" t="s">
        <v>7084</v>
      </c>
      <c r="G1890" s="1" t="s">
        <v>103</v>
      </c>
      <c r="H1890" s="3" t="str">
        <f t="shared" si="29"/>
        <v>Other Than Commercial</v>
      </c>
      <c r="I1890" s="3" t="str">
        <f>IF(IFERROR(SEARCH("N/A",CID_DB[[#This Row],[ NSN ]]),-1)&lt;&gt;-1,"",LEFT(SUBSTITUTE(SUBSTITUTE(SUBSTITUTE(SUBSTITUTE(SUBSTITUTE(CID_DB[[#This Row],[ NSN ]],"-","")," ","")," ",""),"‐",""),"NA",""),13))</f>
        <v>6105012233497</v>
      </c>
      <c r="J1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1959551||Pinion Gear Overhaul / Replacement for Alternating Current Motor PN 1959551|6105012233497</v>
      </c>
    </row>
    <row r="1891" spans="1:10" x14ac:dyDescent="0.35">
      <c r="A1891" s="1" t="s">
        <v>3</v>
      </c>
      <c r="B1891" s="1" t="s">
        <v>6709</v>
      </c>
      <c r="C1891" s="1" t="s">
        <v>6775</v>
      </c>
      <c r="D1891" s="1" t="s">
        <v>3</v>
      </c>
      <c r="E1891" s="1" t="s">
        <v>6986</v>
      </c>
      <c r="F1891" s="4" t="s">
        <v>7084</v>
      </c>
      <c r="G1891" s="1" t="s">
        <v>103</v>
      </c>
      <c r="H1891" s="3" t="str">
        <f t="shared" si="29"/>
        <v>Other Than Commercial</v>
      </c>
      <c r="I1891" s="3" t="str">
        <f>IF(IFERROR(SEARCH("N/A",CID_DB[[#This Row],[ NSN ]]),-1)&lt;&gt;-1,"",LEFT(SUBSTITUTE(SUBSTITUTE(SUBSTITUTE(SUBSTITUTE(SUBSTITUTE(CID_DB[[#This Row],[ NSN ]],"-","")," ","")," ",""),"‐",""),"NA",""),13))</f>
        <v>6105012233497</v>
      </c>
      <c r="J1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1959551||Supplemental Repair Services for Alternating Current Motor PN 1959551|6105012233497</v>
      </c>
    </row>
    <row r="1892" spans="1:10" x14ac:dyDescent="0.35">
      <c r="A1892" s="1" t="s">
        <v>3</v>
      </c>
      <c r="B1892" s="1" t="s">
        <v>6709</v>
      </c>
      <c r="C1892" s="1">
        <v>177208</v>
      </c>
      <c r="D1892" s="1" t="s">
        <v>3</v>
      </c>
      <c r="E1892" s="1" t="s">
        <v>6987</v>
      </c>
      <c r="F1892" s="4" t="s">
        <v>7085</v>
      </c>
      <c r="G1892" s="1" t="s">
        <v>103</v>
      </c>
      <c r="H1892" s="3" t="str">
        <f t="shared" si="29"/>
        <v>Other Than Commercial</v>
      </c>
      <c r="I1892" s="3" t="str">
        <f>IF(IFERROR(SEARCH("N/A",CID_DB[[#This Row],[ NSN ]]),-1)&lt;&gt;-1,"",LEFT(SUBSTITUTE(SUBSTITUTE(SUBSTITUTE(SUBSTITUTE(SUBSTITUTE(CID_DB[[#This Row],[ NSN ]],"-","")," ","")," ",""),"‐",""),"NA",""),13))</f>
        <v>6105014160928</v>
      </c>
      <c r="J1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177208||Evaluation for Alternating Current Motor PN 177208|6105014160928</v>
      </c>
    </row>
    <row r="1893" spans="1:10" x14ac:dyDescent="0.35">
      <c r="A1893" s="1" t="s">
        <v>3</v>
      </c>
      <c r="B1893" s="1" t="s">
        <v>6709</v>
      </c>
      <c r="C1893" s="1">
        <v>177208</v>
      </c>
      <c r="D1893" s="1" t="s">
        <v>3</v>
      </c>
      <c r="E1893" s="1" t="s">
        <v>6988</v>
      </c>
      <c r="F1893" s="4" t="s">
        <v>7085</v>
      </c>
      <c r="G1893" s="1" t="s">
        <v>103</v>
      </c>
      <c r="H1893" s="3" t="str">
        <f t="shared" si="29"/>
        <v>Other Than Commercial</v>
      </c>
      <c r="I1893" s="3" t="str">
        <f>IF(IFERROR(SEARCH("N/A",CID_DB[[#This Row],[ NSN ]]),-1)&lt;&gt;-1,"",LEFT(SUBSTITUTE(SUBSTITUTE(SUBSTITUTE(SUBSTITUTE(SUBSTITUTE(CID_DB[[#This Row],[ NSN ]],"-","")," ","")," ",""),"‐",""),"NA",""),13))</f>
        <v>6105014160928</v>
      </c>
      <c r="J1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177208||Standard Overhaul for Alternating Current Motor PN 177208|6105014160928</v>
      </c>
    </row>
    <row r="1894" spans="1:10" x14ac:dyDescent="0.35">
      <c r="A1894" s="1" t="s">
        <v>3</v>
      </c>
      <c r="B1894" s="1" t="s">
        <v>6709</v>
      </c>
      <c r="C1894" s="1">
        <v>177208</v>
      </c>
      <c r="D1894" s="1" t="s">
        <v>3</v>
      </c>
      <c r="E1894" s="1" t="s">
        <v>6989</v>
      </c>
      <c r="F1894" s="4" t="s">
        <v>7085</v>
      </c>
      <c r="G1894" s="1" t="s">
        <v>103</v>
      </c>
      <c r="H1894" s="3" t="str">
        <f t="shared" si="29"/>
        <v>Other Than Commercial</v>
      </c>
      <c r="I1894" s="3" t="str">
        <f>IF(IFERROR(SEARCH("N/A",CID_DB[[#This Row],[ NSN ]]),-1)&lt;&gt;-1,"",LEFT(SUBSTITUTE(SUBSTITUTE(SUBSTITUTE(SUBSTITUTE(SUBSTITUTE(CID_DB[[#This Row],[ NSN ]],"-","")," ","")," ",""),"‐",""),"NA",""),13))</f>
        <v>6105014160928</v>
      </c>
      <c r="J1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177208||Stator Rewind for Alternating Current Motor PN 177208|6105014160928</v>
      </c>
    </row>
    <row r="1895" spans="1:10" x14ac:dyDescent="0.35">
      <c r="A1895" s="1" t="s">
        <v>3</v>
      </c>
      <c r="B1895" s="1" t="s">
        <v>6709</v>
      </c>
      <c r="C1895" s="1">
        <v>177208</v>
      </c>
      <c r="D1895" s="1" t="s">
        <v>3</v>
      </c>
      <c r="E1895" s="1" t="s">
        <v>14293</v>
      </c>
      <c r="F1895" s="4" t="s">
        <v>7085</v>
      </c>
      <c r="G1895" s="1" t="s">
        <v>103</v>
      </c>
      <c r="H1895" s="3" t="str">
        <f t="shared" si="29"/>
        <v>Other Than Commercial</v>
      </c>
      <c r="I1895" s="3" t="str">
        <f>IF(IFERROR(SEARCH("N/A",CID_DB[[#This Row],[ NSN ]]),-1)&lt;&gt;-1,"",LEFT(SUBSTITUTE(SUBSTITUTE(SUBSTITUTE(SUBSTITUTE(SUBSTITUTE(CID_DB[[#This Row],[ NSN ]],"-","")," ","")," ",""),"‐",""),"NA",""),13))</f>
        <v>6105014160928</v>
      </c>
      <c r="J1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177208||Housing Overhaul for Alternating Current Motor PN 177208|6105014160928</v>
      </c>
    </row>
    <row r="1896" spans="1:10" x14ac:dyDescent="0.35">
      <c r="A1896" s="1" t="s">
        <v>3</v>
      </c>
      <c r="B1896" s="1" t="s">
        <v>6709</v>
      </c>
      <c r="C1896" s="1">
        <v>177208</v>
      </c>
      <c r="D1896" s="1" t="s">
        <v>3</v>
      </c>
      <c r="E1896" s="1" t="s">
        <v>6990</v>
      </c>
      <c r="F1896" s="4" t="s">
        <v>7085</v>
      </c>
      <c r="G1896" s="1" t="s">
        <v>103</v>
      </c>
      <c r="H1896" s="3" t="str">
        <f t="shared" si="29"/>
        <v>Other Than Commercial</v>
      </c>
      <c r="I1896" s="3" t="str">
        <f>IF(IFERROR(SEARCH("N/A",CID_DB[[#This Row],[ NSN ]]),-1)&lt;&gt;-1,"",LEFT(SUBSTITUTE(SUBSTITUTE(SUBSTITUTE(SUBSTITUTE(SUBSTITUTE(CID_DB[[#This Row],[ NSN ]],"-","")," ","")," ",""),"‐",""),"NA",""),13))</f>
        <v>6105014160928</v>
      </c>
      <c r="J1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177208||Rotor Shaft Overhaul for Alternating Current Motor PN 177208|6105014160928</v>
      </c>
    </row>
    <row r="1897" spans="1:10" x14ac:dyDescent="0.35">
      <c r="A1897" s="1" t="s">
        <v>3</v>
      </c>
      <c r="B1897" s="1" t="s">
        <v>6709</v>
      </c>
      <c r="C1897" s="1">
        <v>177208</v>
      </c>
      <c r="D1897" s="1" t="s">
        <v>3</v>
      </c>
      <c r="E1897" s="1" t="s">
        <v>6991</v>
      </c>
      <c r="F1897" s="4" t="s">
        <v>7085</v>
      </c>
      <c r="G1897" s="1" t="s">
        <v>103</v>
      </c>
      <c r="H1897" s="3" t="str">
        <f t="shared" si="29"/>
        <v>Other Than Commercial</v>
      </c>
      <c r="I1897" s="3" t="str">
        <f>IF(IFERROR(SEARCH("N/A",CID_DB[[#This Row],[ NSN ]]),-1)&lt;&gt;-1,"",LEFT(SUBSTITUTE(SUBSTITUTE(SUBSTITUTE(SUBSTITUTE(SUBSTITUTE(CID_DB[[#This Row],[ NSN ]],"-","")," ","")," ",""),"‐",""),"NA",""),13))</f>
        <v>6105014160928</v>
      </c>
      <c r="J1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177208||Supplemental Repairs for Alternating Current Motor PN 177208|6105014160928</v>
      </c>
    </row>
    <row r="1898" spans="1:10" x14ac:dyDescent="0.35">
      <c r="A1898" s="1" t="s">
        <v>3</v>
      </c>
      <c r="B1898" s="1" t="s">
        <v>6709</v>
      </c>
      <c r="C1898" s="1" t="s">
        <v>6776</v>
      </c>
      <c r="D1898" s="1" t="s">
        <v>3</v>
      </c>
      <c r="E1898" s="1" t="s">
        <v>6992</v>
      </c>
      <c r="F1898" s="4" t="s">
        <v>7086</v>
      </c>
      <c r="G1898" s="1" t="s">
        <v>103</v>
      </c>
      <c r="H1898" s="3" t="str">
        <f t="shared" si="29"/>
        <v>Other Than Commercial</v>
      </c>
      <c r="I1898" s="3" t="str">
        <f>IF(IFERROR(SEARCH("N/A",CID_DB[[#This Row],[ NSN ]]),-1)&lt;&gt;-1,"",LEFT(SUBSTITUTE(SUBSTITUTE(SUBSTITUTE(SUBSTITUTE(SUBSTITUTE(CID_DB[[#This Row],[ NSN ]],"-","")," ","")," ",""),"‐",""),"NA",""),13))</f>
        <v>5840011477319</v>
      </c>
      <c r="J1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010131||Evaluation for Alternating Current Motor PN 010131|5840011477319</v>
      </c>
    </row>
    <row r="1899" spans="1:10" x14ac:dyDescent="0.35">
      <c r="A1899" s="1" t="s">
        <v>3</v>
      </c>
      <c r="B1899" s="1" t="s">
        <v>6709</v>
      </c>
      <c r="C1899" s="1" t="s">
        <v>6776</v>
      </c>
      <c r="D1899" s="1" t="s">
        <v>3</v>
      </c>
      <c r="E1899" s="1" t="s">
        <v>6993</v>
      </c>
      <c r="F1899" s="4" t="s">
        <v>7086</v>
      </c>
      <c r="G1899" s="1" t="s">
        <v>103</v>
      </c>
      <c r="H1899" s="3" t="str">
        <f t="shared" si="29"/>
        <v>Other Than Commercial</v>
      </c>
      <c r="I1899" s="3" t="str">
        <f>IF(IFERROR(SEARCH("N/A",CID_DB[[#This Row],[ NSN ]]),-1)&lt;&gt;-1,"",LEFT(SUBSTITUTE(SUBSTITUTE(SUBSTITUTE(SUBSTITUTE(SUBSTITUTE(CID_DB[[#This Row],[ NSN ]],"-","")," ","")," ",""),"‐",""),"NA",""),13))</f>
        <v>5840011477319</v>
      </c>
      <c r="J1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010131||Standard Overhaul for Alternating Current Motor PN 010131|5840011477319</v>
      </c>
    </row>
    <row r="1900" spans="1:10" x14ac:dyDescent="0.35">
      <c r="A1900" s="1" t="s">
        <v>3</v>
      </c>
      <c r="B1900" s="1" t="s">
        <v>6709</v>
      </c>
      <c r="C1900" s="1" t="s">
        <v>6776</v>
      </c>
      <c r="D1900" s="1" t="s">
        <v>3</v>
      </c>
      <c r="E1900" s="1" t="s">
        <v>6994</v>
      </c>
      <c r="F1900" s="4" t="s">
        <v>7086</v>
      </c>
      <c r="G1900" s="1" t="s">
        <v>103</v>
      </c>
      <c r="H1900" s="3" t="str">
        <f t="shared" si="29"/>
        <v>Other Than Commercial</v>
      </c>
      <c r="I1900" s="3" t="str">
        <f>IF(IFERROR(SEARCH("N/A",CID_DB[[#This Row],[ NSN ]]),-1)&lt;&gt;-1,"",LEFT(SUBSTITUTE(SUBSTITUTE(SUBSTITUTE(SUBSTITUTE(SUBSTITUTE(CID_DB[[#This Row],[ NSN ]],"-","")," ","")," ",""),"‐",""),"NA",""),13))</f>
        <v>5840011477319</v>
      </c>
      <c r="J1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010131||Rewind and Impregnate Stator for Alternating Current Motor PN 010131|5840011477319</v>
      </c>
    </row>
    <row r="1901" spans="1:10" x14ac:dyDescent="0.35">
      <c r="A1901" s="1" t="s">
        <v>3</v>
      </c>
      <c r="B1901" s="1" t="s">
        <v>6709</v>
      </c>
      <c r="C1901" s="1" t="s">
        <v>6776</v>
      </c>
      <c r="D1901" s="1" t="s">
        <v>3</v>
      </c>
      <c r="E1901" s="1" t="s">
        <v>14294</v>
      </c>
      <c r="F1901" s="4" t="s">
        <v>7086</v>
      </c>
      <c r="G1901" s="1" t="s">
        <v>103</v>
      </c>
      <c r="H1901" s="3" t="str">
        <f t="shared" si="29"/>
        <v>Other Than Commercial</v>
      </c>
      <c r="I1901" s="3" t="str">
        <f>IF(IFERROR(SEARCH("N/A",CID_DB[[#This Row],[ NSN ]]),-1)&lt;&gt;-1,"",LEFT(SUBSTITUTE(SUBSTITUTE(SUBSTITUTE(SUBSTITUTE(SUBSTITUTE(CID_DB[[#This Row],[ NSN ]],"-","")," ","")," ",""),"‐",""),"NA",""),13))</f>
        <v>5840011477319</v>
      </c>
      <c r="J1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010131||Housing Overhaul for Alternating Current Motor PN 010131|5840011477319</v>
      </c>
    </row>
    <row r="1902" spans="1:10" x14ac:dyDescent="0.35">
      <c r="A1902" s="1" t="s">
        <v>3</v>
      </c>
      <c r="B1902" s="1" t="s">
        <v>6709</v>
      </c>
      <c r="C1902" s="1" t="s">
        <v>6776</v>
      </c>
      <c r="D1902" s="1" t="s">
        <v>3</v>
      </c>
      <c r="E1902" s="1" t="s">
        <v>6995</v>
      </c>
      <c r="F1902" s="4" t="s">
        <v>7086</v>
      </c>
      <c r="G1902" s="1" t="s">
        <v>103</v>
      </c>
      <c r="H1902" s="3" t="str">
        <f t="shared" si="29"/>
        <v>Other Than Commercial</v>
      </c>
      <c r="I1902" s="3" t="str">
        <f>IF(IFERROR(SEARCH("N/A",CID_DB[[#This Row],[ NSN ]]),-1)&lt;&gt;-1,"",LEFT(SUBSTITUTE(SUBSTITUTE(SUBSTITUTE(SUBSTITUTE(SUBSTITUTE(CID_DB[[#This Row],[ NSN ]],"-","")," ","")," ",""),"‐",""),"NA",""),13))</f>
        <v>5840011477319</v>
      </c>
      <c r="J1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010131||Rotor Shaft Overhaul for Alternating Current Motor PN 010131|5840011477319</v>
      </c>
    </row>
    <row r="1903" spans="1:10" x14ac:dyDescent="0.35">
      <c r="A1903" s="1" t="s">
        <v>3</v>
      </c>
      <c r="B1903" s="1" t="s">
        <v>6709</v>
      </c>
      <c r="C1903" s="1" t="s">
        <v>6776</v>
      </c>
      <c r="D1903" s="1" t="s">
        <v>3</v>
      </c>
      <c r="E1903" s="1" t="s">
        <v>6996</v>
      </c>
      <c r="F1903" s="4" t="s">
        <v>7086</v>
      </c>
      <c r="G1903" s="1" t="s">
        <v>103</v>
      </c>
      <c r="H1903" s="3" t="str">
        <f t="shared" si="29"/>
        <v>Other Than Commercial</v>
      </c>
      <c r="I1903" s="3" t="str">
        <f>IF(IFERROR(SEARCH("N/A",CID_DB[[#This Row],[ NSN ]]),-1)&lt;&gt;-1,"",LEFT(SUBSTITUTE(SUBSTITUTE(SUBSTITUTE(SUBSTITUTE(SUBSTITUTE(CID_DB[[#This Row],[ NSN ]],"-","")," ","")," ",""),"‐",""),"NA",""),13))</f>
        <v>5840011477319</v>
      </c>
      <c r="J1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010131||Supplemental Repairs for Alternating Current Motor PN 010131|5840011477319</v>
      </c>
    </row>
    <row r="1904" spans="1:10" x14ac:dyDescent="0.35">
      <c r="A1904" s="1" t="s">
        <v>3</v>
      </c>
      <c r="B1904" s="1" t="s">
        <v>6709</v>
      </c>
      <c r="C1904" s="1" t="s">
        <v>6777</v>
      </c>
      <c r="D1904" s="1" t="s">
        <v>3</v>
      </c>
      <c r="E1904" s="1" t="s">
        <v>6997</v>
      </c>
      <c r="F1904" s="4" t="s">
        <v>3</v>
      </c>
      <c r="G1904" s="1" t="s">
        <v>103</v>
      </c>
      <c r="H1904" s="3" t="str">
        <f t="shared" si="29"/>
        <v>Other Than Commercial</v>
      </c>
      <c r="I1904" s="3" t="str">
        <f>IF(IFERROR(SEARCH("N/A",CID_DB[[#This Row],[ NSN ]]),-1)&lt;&gt;-1,"",LEFT(SUBSTITUTE(SUBSTITUTE(SUBSTITUTE(SUBSTITUTE(SUBSTITUTE(CID_DB[[#This Row],[ NSN ]],"-","")," ","")," ",""),"‐",""),"NA",""),13))</f>
        <v/>
      </c>
      <c r="J1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1310102||Evaluation for Alternating Current Motor PN 1310102|</v>
      </c>
    </row>
    <row r="1905" spans="1:10" x14ac:dyDescent="0.35">
      <c r="A1905" s="1" t="s">
        <v>3</v>
      </c>
      <c r="B1905" s="1" t="s">
        <v>6709</v>
      </c>
      <c r="C1905" s="1" t="s">
        <v>6777</v>
      </c>
      <c r="D1905" s="1" t="s">
        <v>3</v>
      </c>
      <c r="E1905" s="1" t="s">
        <v>6998</v>
      </c>
      <c r="F1905" s="4" t="s">
        <v>3</v>
      </c>
      <c r="G1905" s="1" t="s">
        <v>103</v>
      </c>
      <c r="H1905" s="3" t="str">
        <f t="shared" si="29"/>
        <v>Other Than Commercial</v>
      </c>
      <c r="I1905" s="3" t="str">
        <f>IF(IFERROR(SEARCH("N/A",CID_DB[[#This Row],[ NSN ]]),-1)&lt;&gt;-1,"",LEFT(SUBSTITUTE(SUBSTITUTE(SUBSTITUTE(SUBSTITUTE(SUBSTITUTE(CID_DB[[#This Row],[ NSN ]],"-","")," ","")," ",""),"‐",""),"NA",""),13))</f>
        <v/>
      </c>
      <c r="J1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1310102||Standard Overhaul for Alternating Current Motor PN 1310102|</v>
      </c>
    </row>
    <row r="1906" spans="1:10" x14ac:dyDescent="0.35">
      <c r="A1906" s="1" t="s">
        <v>3</v>
      </c>
      <c r="B1906" s="1" t="s">
        <v>6709</v>
      </c>
      <c r="C1906" s="1" t="s">
        <v>6777</v>
      </c>
      <c r="D1906" s="1" t="s">
        <v>3</v>
      </c>
      <c r="E1906" s="1" t="s">
        <v>6999</v>
      </c>
      <c r="F1906" s="4" t="s">
        <v>3</v>
      </c>
      <c r="G1906" s="1" t="s">
        <v>103</v>
      </c>
      <c r="H1906" s="3" t="str">
        <f t="shared" si="29"/>
        <v>Other Than Commercial</v>
      </c>
      <c r="I1906" s="3" t="str">
        <f>IF(IFERROR(SEARCH("N/A",CID_DB[[#This Row],[ NSN ]]),-1)&lt;&gt;-1,"",LEFT(SUBSTITUTE(SUBSTITUTE(SUBSTITUTE(SUBSTITUTE(SUBSTITUTE(CID_DB[[#This Row],[ NSN ]],"-","")," ","")," ",""),"‐",""),"NA",""),13))</f>
        <v/>
      </c>
      <c r="J1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1310102||Stator Rewind for Alternating Current Motor PN 1310102|</v>
      </c>
    </row>
    <row r="1907" spans="1:10" x14ac:dyDescent="0.35">
      <c r="A1907" s="1" t="s">
        <v>3</v>
      </c>
      <c r="B1907" s="1" t="s">
        <v>6709</v>
      </c>
      <c r="C1907" s="1" t="s">
        <v>6777</v>
      </c>
      <c r="D1907" s="1" t="s">
        <v>3</v>
      </c>
      <c r="E1907" s="1" t="s">
        <v>14295</v>
      </c>
      <c r="F1907" s="4" t="s">
        <v>3</v>
      </c>
      <c r="G1907" s="1" t="s">
        <v>103</v>
      </c>
      <c r="H1907" s="3" t="str">
        <f t="shared" si="29"/>
        <v>Other Than Commercial</v>
      </c>
      <c r="I1907" s="3" t="str">
        <f>IF(IFERROR(SEARCH("N/A",CID_DB[[#This Row],[ NSN ]]),-1)&lt;&gt;-1,"",LEFT(SUBSTITUTE(SUBSTITUTE(SUBSTITUTE(SUBSTITUTE(SUBSTITUTE(CID_DB[[#This Row],[ NSN ]],"-","")," ","")," ",""),"‐",""),"NA",""),13))</f>
        <v/>
      </c>
      <c r="J1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1310102||Housing Overhaul/Replacement for Alternating Current Motor PN 1310102|</v>
      </c>
    </row>
    <row r="1908" spans="1:10" x14ac:dyDescent="0.35">
      <c r="A1908" s="1" t="s">
        <v>3</v>
      </c>
      <c r="B1908" s="1" t="s">
        <v>6709</v>
      </c>
      <c r="C1908" s="1" t="s">
        <v>6777</v>
      </c>
      <c r="D1908" s="1" t="s">
        <v>3</v>
      </c>
      <c r="E1908" s="1" t="s">
        <v>7000</v>
      </c>
      <c r="F1908" s="4" t="s">
        <v>3</v>
      </c>
      <c r="G1908" s="1" t="s">
        <v>103</v>
      </c>
      <c r="H1908" s="3" t="str">
        <f t="shared" si="29"/>
        <v>Other Than Commercial</v>
      </c>
      <c r="I1908" s="3" t="str">
        <f>IF(IFERROR(SEARCH("N/A",CID_DB[[#This Row],[ NSN ]]),-1)&lt;&gt;-1,"",LEFT(SUBSTITUTE(SUBSTITUTE(SUBSTITUTE(SUBSTITUTE(SUBSTITUTE(CID_DB[[#This Row],[ NSN ]],"-","")," ","")," ",""),"‐",""),"NA",""),13))</f>
        <v/>
      </c>
      <c r="J1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1310102||Rotor Shaft Overhaul for Alternating Current Motor PN 1310102|</v>
      </c>
    </row>
    <row r="1909" spans="1:10" x14ac:dyDescent="0.35">
      <c r="A1909" s="1" t="s">
        <v>3</v>
      </c>
      <c r="B1909" s="1" t="s">
        <v>6709</v>
      </c>
      <c r="C1909" s="1" t="s">
        <v>6777</v>
      </c>
      <c r="D1909" s="1" t="s">
        <v>3</v>
      </c>
      <c r="E1909" s="1" t="s">
        <v>7001</v>
      </c>
      <c r="F1909" s="4" t="s">
        <v>3</v>
      </c>
      <c r="G1909" s="1" t="s">
        <v>103</v>
      </c>
      <c r="H1909" s="3" t="str">
        <f t="shared" si="29"/>
        <v>Other Than Commercial</v>
      </c>
      <c r="I1909" s="3" t="str">
        <f>IF(IFERROR(SEARCH("N/A",CID_DB[[#This Row],[ NSN ]]),-1)&lt;&gt;-1,"",LEFT(SUBSTITUTE(SUBSTITUTE(SUBSTITUTE(SUBSTITUTE(SUBSTITUTE(CID_DB[[#This Row],[ NSN ]],"-","")," ","")," ",""),"‐",""),"NA",""),13))</f>
        <v/>
      </c>
      <c r="J1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1310102||Supplemental Repair for Alternating Current Motor PN 1310102|</v>
      </c>
    </row>
    <row r="1910" spans="1:10" x14ac:dyDescent="0.35">
      <c r="A1910" s="1" t="s">
        <v>3</v>
      </c>
      <c r="B1910" s="1" t="s">
        <v>6709</v>
      </c>
      <c r="C1910" s="1" t="s">
        <v>6778</v>
      </c>
      <c r="D1910" s="1" t="s">
        <v>3</v>
      </c>
      <c r="E1910" s="1" t="s">
        <v>7002</v>
      </c>
      <c r="F1910" s="4" t="s">
        <v>7087</v>
      </c>
      <c r="G1910" s="1" t="s">
        <v>103</v>
      </c>
      <c r="H1910" s="3" t="str">
        <f t="shared" si="29"/>
        <v>Other Than Commercial</v>
      </c>
      <c r="I1910" s="3" t="str">
        <f>IF(IFERROR(SEARCH("N/A",CID_DB[[#This Row],[ NSN ]]),-1)&lt;&gt;-1,"",LEFT(SUBSTITUTE(SUBSTITUTE(SUBSTITUTE(SUBSTITUTE(SUBSTITUTE(CID_DB[[#This Row],[ NSN ]],"-","")," ","")," ",""),"‐",""),"NA",""),13))</f>
        <v>6105013758754</v>
      </c>
      <c r="J1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411763||Evaluation for Alternating Current Motor PN 441763|6105013758754</v>
      </c>
    </row>
    <row r="1911" spans="1:10" x14ac:dyDescent="0.35">
      <c r="A1911" s="1" t="s">
        <v>3</v>
      </c>
      <c r="B1911" s="1" t="s">
        <v>6709</v>
      </c>
      <c r="C1911" s="1" t="s">
        <v>6778</v>
      </c>
      <c r="D1911" s="1" t="s">
        <v>3</v>
      </c>
      <c r="E1911" s="1" t="s">
        <v>7003</v>
      </c>
      <c r="F1911" s="4" t="s">
        <v>7087</v>
      </c>
      <c r="G1911" s="1" t="s">
        <v>103</v>
      </c>
      <c r="H1911" s="3" t="str">
        <f t="shared" si="29"/>
        <v>Other Than Commercial</v>
      </c>
      <c r="I1911" s="3" t="str">
        <f>IF(IFERROR(SEARCH("N/A",CID_DB[[#This Row],[ NSN ]]),-1)&lt;&gt;-1,"",LEFT(SUBSTITUTE(SUBSTITUTE(SUBSTITUTE(SUBSTITUTE(SUBSTITUTE(CID_DB[[#This Row],[ NSN ]],"-","")," ","")," ",""),"‐",""),"NA",""),13))</f>
        <v>6105013758754</v>
      </c>
      <c r="J1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411763||Standard Overhaul for Alternating Current Motor PN 441763|6105013758754</v>
      </c>
    </row>
    <row r="1912" spans="1:10" x14ac:dyDescent="0.35">
      <c r="A1912" s="1" t="s">
        <v>3</v>
      </c>
      <c r="B1912" s="1" t="s">
        <v>6709</v>
      </c>
      <c r="C1912" s="1" t="s">
        <v>6778</v>
      </c>
      <c r="D1912" s="1" t="s">
        <v>3</v>
      </c>
      <c r="E1912" s="1" t="s">
        <v>7004</v>
      </c>
      <c r="F1912" s="4" t="s">
        <v>7087</v>
      </c>
      <c r="G1912" s="1" t="s">
        <v>103</v>
      </c>
      <c r="H1912" s="3" t="str">
        <f t="shared" si="29"/>
        <v>Other Than Commercial</v>
      </c>
      <c r="I1912" s="3" t="str">
        <f>IF(IFERROR(SEARCH("N/A",CID_DB[[#This Row],[ NSN ]]),-1)&lt;&gt;-1,"",LEFT(SUBSTITUTE(SUBSTITUTE(SUBSTITUTE(SUBSTITUTE(SUBSTITUTE(CID_DB[[#This Row],[ NSN ]],"-","")," ","")," ",""),"‐",""),"NA",""),13))</f>
        <v>6105013758754</v>
      </c>
      <c r="J1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411763||Stator and Rotor Rewind for Alternating Current Motor PN 441763|6105013758754</v>
      </c>
    </row>
    <row r="1913" spans="1:10" x14ac:dyDescent="0.35">
      <c r="A1913" s="1" t="s">
        <v>3</v>
      </c>
      <c r="B1913" s="1" t="s">
        <v>6709</v>
      </c>
      <c r="C1913" s="1" t="s">
        <v>6779</v>
      </c>
      <c r="D1913" s="1" t="s">
        <v>3</v>
      </c>
      <c r="E1913" s="1" t="s">
        <v>7005</v>
      </c>
      <c r="F1913" s="4" t="s">
        <v>7088</v>
      </c>
      <c r="G1913" s="1" t="s">
        <v>103</v>
      </c>
      <c r="H1913" s="3" t="str">
        <f t="shared" si="29"/>
        <v>Other Than Commercial</v>
      </c>
      <c r="I1913" s="3" t="str">
        <f>IF(IFERROR(SEARCH("N/A",CID_DB[[#This Row],[ NSN ]]),-1)&lt;&gt;-1,"",LEFT(SUBSTITUTE(SUBSTITUTE(SUBSTITUTE(SUBSTITUTE(SUBSTITUTE(CID_DB[[#This Row],[ NSN ]],"-","")," ","")," ",""),"‐",""),"NA",""),13))</f>
        <v>6105010224692</v>
      </c>
      <c r="J1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402356||Evaluation for Alternating Current Motor PN 402356|6105010224692</v>
      </c>
    </row>
    <row r="1914" spans="1:10" x14ac:dyDescent="0.35">
      <c r="A1914" s="1" t="s">
        <v>3</v>
      </c>
      <c r="B1914" s="1" t="s">
        <v>6709</v>
      </c>
      <c r="C1914" s="1" t="s">
        <v>6779</v>
      </c>
      <c r="D1914" s="1" t="s">
        <v>3</v>
      </c>
      <c r="E1914" s="1" t="s">
        <v>7006</v>
      </c>
      <c r="F1914" s="4" t="s">
        <v>7088</v>
      </c>
      <c r="G1914" s="1" t="s">
        <v>103</v>
      </c>
      <c r="H1914" s="3" t="str">
        <f t="shared" si="29"/>
        <v>Other Than Commercial</v>
      </c>
      <c r="I1914" s="3" t="str">
        <f>IF(IFERROR(SEARCH("N/A",CID_DB[[#This Row],[ NSN ]]),-1)&lt;&gt;-1,"",LEFT(SUBSTITUTE(SUBSTITUTE(SUBSTITUTE(SUBSTITUTE(SUBSTITUTE(CID_DB[[#This Row],[ NSN ]],"-","")," ","")," ",""),"‐",""),"NA",""),13))</f>
        <v>6105010224692</v>
      </c>
      <c r="J1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402356||Standard Overhaul for Alternating Current Motor PN 402356|6105010224692</v>
      </c>
    </row>
    <row r="1915" spans="1:10" x14ac:dyDescent="0.35">
      <c r="A1915" s="1" t="s">
        <v>3</v>
      </c>
      <c r="B1915" s="1" t="s">
        <v>6709</v>
      </c>
      <c r="C1915" s="1" t="s">
        <v>6779</v>
      </c>
      <c r="D1915" s="1" t="s">
        <v>3</v>
      </c>
      <c r="E1915" s="1" t="s">
        <v>7007</v>
      </c>
      <c r="F1915" s="4" t="s">
        <v>7088</v>
      </c>
      <c r="G1915" s="1" t="s">
        <v>103</v>
      </c>
      <c r="H1915" s="3" t="str">
        <f t="shared" si="29"/>
        <v>Other Than Commercial</v>
      </c>
      <c r="I1915" s="3" t="str">
        <f>IF(IFERROR(SEARCH("N/A",CID_DB[[#This Row],[ NSN ]]),-1)&lt;&gt;-1,"",LEFT(SUBSTITUTE(SUBSTITUTE(SUBSTITUTE(SUBSTITUTE(SUBSTITUTE(CID_DB[[#This Row],[ NSN ]],"-","")," ","")," ",""),"‐",""),"NA",""),13))</f>
        <v>6105010224692</v>
      </c>
      <c r="J1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402356||Stator and Rotor Rewind for Alternating Current Motor PN 402356|6105010224692</v>
      </c>
    </row>
    <row r="1916" spans="1:10" x14ac:dyDescent="0.35">
      <c r="A1916" s="1" t="s">
        <v>3</v>
      </c>
      <c r="B1916" s="1" t="s">
        <v>3098</v>
      </c>
      <c r="C1916" s="1" t="s">
        <v>3099</v>
      </c>
      <c r="D1916" s="1" t="s">
        <v>3100</v>
      </c>
      <c r="E1916" s="1" t="s">
        <v>7008</v>
      </c>
      <c r="F1916" s="4" t="s">
        <v>3</v>
      </c>
      <c r="G1916" s="1" t="s">
        <v>8</v>
      </c>
      <c r="H1916" s="3" t="str">
        <f t="shared" si="29"/>
        <v>Commercial</v>
      </c>
      <c r="I1916" s="3" t="str">
        <f>IF(IFERROR(SEARCH("N/A",CID_DB[[#This Row],[ NSN ]]),-1)&lt;&gt;-1,"",LEFT(SUBSTITUTE(SUBSTITUTE(SUBSTITUTE(SUBSTITUTE(SUBSTITUTE(CID_DB[[#This Row],[ NSN ]],"-","")," ","")," ",""),"‐",""),"NA",""),13))</f>
        <v/>
      </c>
      <c r="J1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7045001081103|ORP32675MT1ODS012|Air Data Transducer Repair|</v>
      </c>
    </row>
    <row r="1917" spans="1:10" x14ac:dyDescent="0.35">
      <c r="A1917" s="1" t="s">
        <v>3</v>
      </c>
      <c r="B1917" s="1" t="s">
        <v>3098</v>
      </c>
      <c r="C1917" s="1" t="s">
        <v>3099</v>
      </c>
      <c r="D1917" s="1" t="s">
        <v>3100</v>
      </c>
      <c r="E1917" s="1" t="s">
        <v>3101</v>
      </c>
      <c r="F1917" s="4" t="s">
        <v>3102</v>
      </c>
      <c r="G1917" s="1" t="s">
        <v>8</v>
      </c>
      <c r="H1917" s="3" t="str">
        <f t="shared" si="29"/>
        <v>Commercial</v>
      </c>
      <c r="I1917" s="3" t="str">
        <f>IF(IFERROR(SEARCH("N/A",CID_DB[[#This Row],[ NSN ]]),-1)&lt;&gt;-1,"",LEFT(SUBSTITUTE(SUBSTITUTE(SUBSTITUTE(SUBSTITUTE(SUBSTITUTE(CID_DB[[#This Row],[ NSN ]],"-","")," ","")," ",""),"‐",""),"NA",""),13))</f>
        <v>6610011318697</v>
      </c>
      <c r="J1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7045001081103|ORP32675MT1ODS012|Air Data Transducer|6610011318697</v>
      </c>
    </row>
    <row r="1918" spans="1:10" x14ac:dyDescent="0.35">
      <c r="A1918" s="1" t="s">
        <v>3</v>
      </c>
      <c r="B1918" s="1" t="s">
        <v>3103</v>
      </c>
      <c r="C1918" s="1" t="s">
        <v>3104</v>
      </c>
      <c r="D1918" s="1" t="s">
        <v>3104</v>
      </c>
      <c r="E1918" s="1" t="s">
        <v>3105</v>
      </c>
      <c r="F1918" s="4" t="s">
        <v>3</v>
      </c>
      <c r="G1918" s="1" t="s">
        <v>8</v>
      </c>
      <c r="H1918" s="3" t="str">
        <f t="shared" si="29"/>
        <v>Commercial</v>
      </c>
      <c r="I1918" s="3" t="str">
        <f>IF(IFERROR(SEARCH("N/A",CID_DB[[#This Row],[ NSN ]]),-1)&lt;&gt;-1,"",LEFT(SUBSTITUTE(SUBSTITUTE(SUBSTITUTE(SUBSTITUTE(SUBSTITUTE(CID_DB[[#This Row],[ NSN ]],"-","")," ","")," ",""),"‐",""),"NA",""),13))</f>
        <v/>
      </c>
      <c r="J1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4503100012|4503100012|Radar Altimeter|</v>
      </c>
    </row>
    <row r="1919" spans="1:10" x14ac:dyDescent="0.35">
      <c r="A1919" s="1" t="s">
        <v>3</v>
      </c>
      <c r="B1919" s="1" t="s">
        <v>3103</v>
      </c>
      <c r="C1919" s="1" t="s">
        <v>3106</v>
      </c>
      <c r="D1919" s="1" t="s">
        <v>3106</v>
      </c>
      <c r="E1919" s="1" t="s">
        <v>3107</v>
      </c>
      <c r="F1919" s="4" t="s">
        <v>3</v>
      </c>
      <c r="G1919" s="1" t="s">
        <v>8</v>
      </c>
      <c r="H1919" s="3" t="str">
        <f t="shared" si="29"/>
        <v>Commercial</v>
      </c>
      <c r="I1919" s="3" t="str">
        <f>IF(IFERROR(SEARCH("N/A",CID_DB[[#This Row],[ NSN ]]),-1)&lt;&gt;-1,"",LEFT(SUBSTITUTE(SUBSTITUTE(SUBSTITUTE(SUBSTITUTE(SUBSTITUTE(CID_DB[[#This Row],[ NSN ]],"-","")," ","")," ",""),"‐",""),"NA",""),13))</f>
        <v/>
      </c>
      <c r="J1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82021|82021|Antenna|</v>
      </c>
    </row>
    <row r="1920" spans="1:10" x14ac:dyDescent="0.35">
      <c r="A1920" s="1" t="s">
        <v>3</v>
      </c>
      <c r="B1920" s="1" t="s">
        <v>3108</v>
      </c>
      <c r="C1920" s="1" t="s">
        <v>3109</v>
      </c>
      <c r="D1920" s="1" t="s">
        <v>3</v>
      </c>
      <c r="E1920" s="1" t="s">
        <v>3110</v>
      </c>
      <c r="F1920" s="4" t="s">
        <v>3111</v>
      </c>
      <c r="G1920" s="1" t="s">
        <v>8</v>
      </c>
      <c r="H1920" s="3" t="str">
        <f t="shared" si="29"/>
        <v>Commercial</v>
      </c>
      <c r="I1920" s="3" t="str">
        <f>IF(IFERROR(SEARCH("N/A",CID_DB[[#This Row],[ NSN ]]),-1)&lt;&gt;-1,"",LEFT(SUBSTITUTE(SUBSTITUTE(SUBSTITUTE(SUBSTITUTE(SUBSTITUTE(CID_DB[[#This Row],[ NSN ]],"-","")," ","")," ",""),"‐",""),"NA",""),13))</f>
        <v>1055014521092</v>
      </c>
      <c r="J1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13213551||Hydaulic Pump Assembly|1055014521092</v>
      </c>
    </row>
    <row r="1921" spans="1:10" x14ac:dyDescent="0.35">
      <c r="A1921" s="1" t="s">
        <v>3</v>
      </c>
      <c r="B1921" s="1" t="s">
        <v>3112</v>
      </c>
      <c r="C1921" s="1" t="s">
        <v>3113</v>
      </c>
      <c r="D1921" s="1" t="s">
        <v>3</v>
      </c>
      <c r="E1921" s="1" t="s">
        <v>3114</v>
      </c>
      <c r="F1921" s="4" t="s">
        <v>3115</v>
      </c>
      <c r="G1921" s="1" t="s">
        <v>8</v>
      </c>
      <c r="H1921" s="3" t="str">
        <f t="shared" si="29"/>
        <v>Commercial</v>
      </c>
      <c r="I1921" s="3" t="str">
        <f>IF(IFERROR(SEARCH("N/A",CID_DB[[#This Row],[ NSN ]]),-1)&lt;&gt;-1,"",LEFT(SUBSTITUTE(SUBSTITUTE(SUBSTITUTE(SUBSTITUTE(SUBSTITUTE(CID_DB[[#This Row],[ NSN ]],"-","")," ","")," ",""),"‐",""),"NA",""),13))</f>
        <v>2540014715071</v>
      </c>
      <c r="J1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AE12468660||Rhino Hook assembly|2540014715071</v>
      </c>
    </row>
    <row r="1922" spans="1:10" x14ac:dyDescent="0.35">
      <c r="A1922" s="1" t="s">
        <v>3</v>
      </c>
      <c r="B1922" s="1" t="s">
        <v>3116</v>
      </c>
      <c r="C1922" s="1">
        <v>10090109</v>
      </c>
      <c r="D1922" s="1" t="s">
        <v>3117</v>
      </c>
      <c r="E1922" s="1" t="s">
        <v>3118</v>
      </c>
      <c r="F1922" s="4" t="s">
        <v>3</v>
      </c>
      <c r="G1922" s="1" t="s">
        <v>8</v>
      </c>
      <c r="H1922" s="3" t="str">
        <f t="shared" si="29"/>
        <v>Commercial</v>
      </c>
      <c r="I1922" s="3" t="str">
        <f>IF(IFERROR(SEARCH("N/A",CID_DB[[#This Row],[ NSN ]]),-1)&lt;&gt;-1,"",LEFT(SUBSTITUTE(SUBSTITUTE(SUBSTITUTE(SUBSTITUTE(SUBSTITUTE(CID_DB[[#This Row],[ NSN ]],"-","")," ","")," ",""),"‐",""),"NA",""),13))</f>
        <v/>
      </c>
      <c r="J1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10090109|P110002461|TNC (POLARIZED), ADISP 40|</v>
      </c>
    </row>
    <row r="1923" spans="1:10" x14ac:dyDescent="0.35">
      <c r="A1923" s="1" t="s">
        <v>3</v>
      </c>
      <c r="B1923" s="1" t="s">
        <v>3116</v>
      </c>
      <c r="C1923" s="1">
        <v>10090110</v>
      </c>
      <c r="D1923" s="1" t="s">
        <v>3119</v>
      </c>
      <c r="E1923" s="1" t="s">
        <v>3120</v>
      </c>
      <c r="F1923" s="4" t="s">
        <v>3</v>
      </c>
      <c r="G1923" s="1" t="s">
        <v>8</v>
      </c>
      <c r="H1923" s="3" t="str">
        <f t="shared" ref="H1923:H1986" si="30">IF(G1923="Y - CID","Commercial",IF(G1923="N - CID","Other Than Commercial","N/A"))</f>
        <v>Commercial</v>
      </c>
      <c r="I1923" s="3" t="str">
        <f>IF(IFERROR(SEARCH("N/A",CID_DB[[#This Row],[ NSN ]]),-1)&lt;&gt;-1,"",LEFT(SUBSTITUTE(SUBSTITUTE(SUBSTITUTE(SUBSTITUTE(SUBSTITUTE(CID_DB[[#This Row],[ NSN ]],"-","")," ","")," ",""),"‐",""),"NA",""),13))</f>
        <v/>
      </c>
      <c r="J1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10090110|P110002462|TNC (POLARIZED), ADISP 60|</v>
      </c>
    </row>
    <row r="1924" spans="1:10" x14ac:dyDescent="0.35">
      <c r="A1924" s="1" t="s">
        <v>3</v>
      </c>
      <c r="B1924" s="1" t="s">
        <v>3116</v>
      </c>
      <c r="C1924" s="1">
        <v>10090111</v>
      </c>
      <c r="D1924" s="1" t="s">
        <v>3121</v>
      </c>
      <c r="E1924" s="1" t="s">
        <v>3122</v>
      </c>
      <c r="F1924" s="4" t="s">
        <v>3</v>
      </c>
      <c r="G1924" s="1" t="s">
        <v>8</v>
      </c>
      <c r="H1924" s="3" t="str">
        <f t="shared" si="30"/>
        <v>Commercial</v>
      </c>
      <c r="I1924" s="3" t="str">
        <f>IF(IFERROR(SEARCH("N/A",CID_DB[[#This Row],[ NSN ]]),-1)&lt;&gt;-1,"",LEFT(SUBSTITUTE(SUBSTITUTE(SUBSTITUTE(SUBSTITUTE(SUBSTITUTE(CID_DB[[#This Row],[ NSN ]],"-","")," ","")," ",""),"‐",""),"NA",""),13))</f>
        <v/>
      </c>
      <c r="J1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10090111|P110002463|TNC (POLARIZED), ADISP 80|</v>
      </c>
    </row>
    <row r="1925" spans="1:10" x14ac:dyDescent="0.35">
      <c r="A1925" s="1" t="s">
        <v>3</v>
      </c>
      <c r="B1925" s="1" t="s">
        <v>3116</v>
      </c>
      <c r="C1925" s="1">
        <v>10090112</v>
      </c>
      <c r="D1925" s="1" t="s">
        <v>3123</v>
      </c>
      <c r="E1925" s="1" t="s">
        <v>3124</v>
      </c>
      <c r="F1925" s="4" t="s">
        <v>3</v>
      </c>
      <c r="G1925" s="1" t="s">
        <v>8</v>
      </c>
      <c r="H1925" s="3" t="str">
        <f t="shared" si="30"/>
        <v>Commercial</v>
      </c>
      <c r="I1925" s="3" t="str">
        <f>IF(IFERROR(SEARCH("N/A",CID_DB[[#This Row],[ NSN ]]),-1)&lt;&gt;-1,"",LEFT(SUBSTITUTE(SUBSTITUTE(SUBSTITUTE(SUBSTITUTE(SUBSTITUTE(CID_DB[[#This Row],[ NSN ]],"-","")," ","")," ",""),"‐",""),"NA",""),13))</f>
        <v/>
      </c>
      <c r="J1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10090112|P110002464|TNC (POLARIZED), ADISP 100|</v>
      </c>
    </row>
    <row r="1926" spans="1:10" x14ac:dyDescent="0.35">
      <c r="A1926" s="1" t="s">
        <v>3</v>
      </c>
      <c r="B1926" s="1" t="s">
        <v>3116</v>
      </c>
      <c r="C1926" s="1">
        <v>10090116</v>
      </c>
      <c r="D1926" s="1" t="s">
        <v>3125</v>
      </c>
      <c r="E1926" s="1" t="s">
        <v>3126</v>
      </c>
      <c r="F1926" s="4" t="s">
        <v>3</v>
      </c>
      <c r="G1926" s="1" t="s">
        <v>8</v>
      </c>
      <c r="H1926" s="3" t="str">
        <f t="shared" si="30"/>
        <v>Commercial</v>
      </c>
      <c r="I1926" s="3" t="str">
        <f>IF(IFERROR(SEARCH("N/A",CID_DB[[#This Row],[ NSN ]]),-1)&lt;&gt;-1,"",LEFT(SUBSTITUTE(SUBSTITUTE(SUBSTITUTE(SUBSTITUTE(SUBSTITUTE(CID_DB[[#This Row],[ NSN ]],"-","")," ","")," ",""),"‐",""),"NA",""),13))</f>
        <v/>
      </c>
      <c r="J1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10090116|P110002465|TNC (POLARIZED), ADISP 120|</v>
      </c>
    </row>
    <row r="1927" spans="1:10" x14ac:dyDescent="0.35">
      <c r="A1927" s="1" t="s">
        <v>3</v>
      </c>
      <c r="B1927" s="1" t="s">
        <v>3116</v>
      </c>
      <c r="C1927" s="1">
        <v>10090117</v>
      </c>
      <c r="D1927" s="1" t="s">
        <v>3127</v>
      </c>
      <c r="E1927" s="1" t="s">
        <v>3128</v>
      </c>
      <c r="F1927" s="4" t="s">
        <v>3</v>
      </c>
      <c r="G1927" s="1" t="s">
        <v>8</v>
      </c>
      <c r="H1927" s="3" t="str">
        <f t="shared" si="30"/>
        <v>Commercial</v>
      </c>
      <c r="I1927" s="3" t="str">
        <f>IF(IFERROR(SEARCH("N/A",CID_DB[[#This Row],[ NSN ]]),-1)&lt;&gt;-1,"",LEFT(SUBSTITUTE(SUBSTITUTE(SUBSTITUTE(SUBSTITUTE(SUBSTITUTE(CID_DB[[#This Row],[ NSN ]],"-","")," ","")," ",""),"‐",""),"NA",""),13))</f>
        <v/>
      </c>
      <c r="J1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10090117|P110002466|TNC (POLARIZED), ADISP 140|</v>
      </c>
    </row>
    <row r="1928" spans="1:10" x14ac:dyDescent="0.35">
      <c r="A1928" s="1" t="s">
        <v>3</v>
      </c>
      <c r="B1928" s="1" t="s">
        <v>3116</v>
      </c>
      <c r="C1928" s="1">
        <v>10090118</v>
      </c>
      <c r="D1928" s="1" t="s">
        <v>3129</v>
      </c>
      <c r="E1928" s="1" t="s">
        <v>3130</v>
      </c>
      <c r="F1928" s="4" t="s">
        <v>3</v>
      </c>
      <c r="G1928" s="1" t="s">
        <v>8</v>
      </c>
      <c r="H1928" s="3" t="str">
        <f t="shared" si="30"/>
        <v>Commercial</v>
      </c>
      <c r="I1928" s="3" t="str">
        <f>IF(IFERROR(SEARCH("N/A",CID_DB[[#This Row],[ NSN ]]),-1)&lt;&gt;-1,"",LEFT(SUBSTITUTE(SUBSTITUTE(SUBSTITUTE(SUBSTITUTE(SUBSTITUTE(CID_DB[[#This Row],[ NSN ]],"-","")," ","")," ",""),"‐",""),"NA",""),13))</f>
        <v/>
      </c>
      <c r="J1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10090118|P110002467|TNC (POLARIZED), ADISP 160|</v>
      </c>
    </row>
    <row r="1929" spans="1:10" x14ac:dyDescent="0.35">
      <c r="A1929" s="1" t="s">
        <v>3</v>
      </c>
      <c r="B1929" s="1" t="s">
        <v>3116</v>
      </c>
      <c r="C1929" s="1">
        <v>10090119</v>
      </c>
      <c r="D1929" s="1" t="s">
        <v>3131</v>
      </c>
      <c r="E1929" s="1" t="s">
        <v>3132</v>
      </c>
      <c r="F1929" s="4" t="s">
        <v>3</v>
      </c>
      <c r="G1929" s="1" t="s">
        <v>8</v>
      </c>
      <c r="H1929" s="3" t="str">
        <f t="shared" si="30"/>
        <v>Commercial</v>
      </c>
      <c r="I1929" s="3" t="str">
        <f>IF(IFERROR(SEARCH("N/A",CID_DB[[#This Row],[ NSN ]]),-1)&lt;&gt;-1,"",LEFT(SUBSTITUTE(SUBSTITUTE(SUBSTITUTE(SUBSTITUTE(SUBSTITUTE(CID_DB[[#This Row],[ NSN ]],"-","")," ","")," ",""),"‐",""),"NA",""),13))</f>
        <v/>
      </c>
      <c r="J1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10090119|P110002468|TNC (POLARIZED), ADISP 180|</v>
      </c>
    </row>
    <row r="1930" spans="1:10" x14ac:dyDescent="0.35">
      <c r="A1930" s="1" t="s">
        <v>3</v>
      </c>
      <c r="B1930" s="1" t="s">
        <v>3116</v>
      </c>
      <c r="C1930" s="1">
        <v>10090121</v>
      </c>
      <c r="D1930" s="1" t="s">
        <v>3133</v>
      </c>
      <c r="E1930" s="1" t="s">
        <v>3134</v>
      </c>
      <c r="F1930" s="4" t="s">
        <v>3</v>
      </c>
      <c r="G1930" s="1" t="s">
        <v>8</v>
      </c>
      <c r="H1930" s="3" t="str">
        <f t="shared" si="30"/>
        <v>Commercial</v>
      </c>
      <c r="I1930" s="3" t="str">
        <f>IF(IFERROR(SEARCH("N/A",CID_DB[[#This Row],[ NSN ]]),-1)&lt;&gt;-1,"",LEFT(SUBSTITUTE(SUBSTITUTE(SUBSTITUTE(SUBSTITUTE(SUBSTITUTE(CID_DB[[#This Row],[ NSN ]],"-","")," ","")," ",""),"‐",""),"NA",""),13))</f>
        <v/>
      </c>
      <c r="J1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10090121|P110002469|TNC (POLARIZED), ADISP 190|</v>
      </c>
    </row>
    <row r="1931" spans="1:10" x14ac:dyDescent="0.35">
      <c r="A1931" s="1" t="s">
        <v>3</v>
      </c>
      <c r="B1931" s="1" t="s">
        <v>3116</v>
      </c>
      <c r="C1931" s="1">
        <v>10090122</v>
      </c>
      <c r="D1931" s="1" t="s">
        <v>3135</v>
      </c>
      <c r="E1931" s="1" t="s">
        <v>3136</v>
      </c>
      <c r="F1931" s="4" t="s">
        <v>3</v>
      </c>
      <c r="G1931" s="1" t="s">
        <v>8</v>
      </c>
      <c r="H1931" s="3" t="str">
        <f t="shared" si="30"/>
        <v>Commercial</v>
      </c>
      <c r="I1931" s="3" t="str">
        <f>IF(IFERROR(SEARCH("N/A",CID_DB[[#This Row],[ NSN ]]),-1)&lt;&gt;-1,"",LEFT(SUBSTITUTE(SUBSTITUTE(SUBSTITUTE(SUBSTITUTE(SUBSTITUTE(CID_DB[[#This Row],[ NSN ]],"-","")," ","")," ",""),"‐",""),"NA",""),13))</f>
        <v/>
      </c>
      <c r="J1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10090122|P1100024610|TNC (POLARIZED), ADISP 210|</v>
      </c>
    </row>
    <row r="1932" spans="1:10" x14ac:dyDescent="0.35">
      <c r="A1932" s="1" t="s">
        <v>3</v>
      </c>
      <c r="B1932" s="1" t="s">
        <v>3116</v>
      </c>
      <c r="C1932" s="1">
        <v>10090123</v>
      </c>
      <c r="D1932" s="1" t="s">
        <v>3137</v>
      </c>
      <c r="E1932" s="1" t="s">
        <v>3138</v>
      </c>
      <c r="F1932" s="4" t="s">
        <v>3</v>
      </c>
      <c r="G1932" s="1" t="s">
        <v>8</v>
      </c>
      <c r="H1932" s="3" t="str">
        <f t="shared" si="30"/>
        <v>Commercial</v>
      </c>
      <c r="I1932" s="3" t="str">
        <f>IF(IFERROR(SEARCH("N/A",CID_DB[[#This Row],[ NSN ]]),-1)&lt;&gt;-1,"",LEFT(SUBSTITUTE(SUBSTITUTE(SUBSTITUTE(SUBSTITUTE(SUBSTITUTE(CID_DB[[#This Row],[ NSN ]],"-","")," ","")," ",""),"‐",""),"NA",""),13))</f>
        <v/>
      </c>
      <c r="J1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10090123|P1100024611|TNC (POLARIZED), ADISP 230|</v>
      </c>
    </row>
    <row r="1933" spans="1:10" x14ac:dyDescent="0.35">
      <c r="A1933" s="1" t="s">
        <v>3</v>
      </c>
      <c r="B1933" s="1" t="s">
        <v>3116</v>
      </c>
      <c r="C1933" s="1">
        <v>10090124</v>
      </c>
      <c r="D1933" s="1" t="s">
        <v>3139</v>
      </c>
      <c r="E1933" s="1" t="s">
        <v>3140</v>
      </c>
      <c r="F1933" s="4" t="s">
        <v>3</v>
      </c>
      <c r="G1933" s="1" t="s">
        <v>8</v>
      </c>
      <c r="H1933" s="3" t="str">
        <f t="shared" si="30"/>
        <v>Commercial</v>
      </c>
      <c r="I1933" s="3" t="str">
        <f>IF(IFERROR(SEARCH("N/A",CID_DB[[#This Row],[ NSN ]]),-1)&lt;&gt;-1,"",LEFT(SUBSTITUTE(SUBSTITUTE(SUBSTITUTE(SUBSTITUTE(SUBSTITUTE(CID_DB[[#This Row],[ NSN ]],"-","")," ","")," ",""),"‐",""),"NA",""),13))</f>
        <v/>
      </c>
      <c r="J1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10090124|P1100024612|TNC (POLARIZED), ADISP 250|</v>
      </c>
    </row>
    <row r="1934" spans="1:10" x14ac:dyDescent="0.35">
      <c r="A1934" s="1" t="s">
        <v>3</v>
      </c>
      <c r="B1934" s="1" t="s">
        <v>3116</v>
      </c>
      <c r="C1934" s="1" t="s">
        <v>3141</v>
      </c>
      <c r="D1934" s="1" t="s">
        <v>3142</v>
      </c>
      <c r="E1934" s="1" t="s">
        <v>3143</v>
      </c>
      <c r="F1934" s="4" t="s">
        <v>3</v>
      </c>
      <c r="G1934" s="1" t="s">
        <v>8</v>
      </c>
      <c r="H1934" s="3" t="str">
        <f t="shared" si="30"/>
        <v>Commercial</v>
      </c>
      <c r="I1934" s="3" t="str">
        <f>IF(IFERROR(SEARCH("N/A",CID_DB[[#This Row],[ NSN ]]),-1)&lt;&gt;-1,"",LEFT(SUBSTITUTE(SUBSTITUTE(SUBSTITUTE(SUBSTITUTE(SUBSTITUTE(CID_DB[[#This Row],[ NSN ]],"-","")," ","")," ",""),"‐",""),"NA",""),13))</f>
        <v/>
      </c>
      <c r="J1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85229371|G4ZUDS710190|CABLE ASSEMBLY, RF, M8, SMA RIGHT ANG|</v>
      </c>
    </row>
    <row r="1935" spans="1:10" x14ac:dyDescent="0.35">
      <c r="A1935" s="1" t="s">
        <v>3</v>
      </c>
      <c r="B1935" s="1" t="s">
        <v>3116</v>
      </c>
      <c r="C1935" s="1" t="s">
        <v>3144</v>
      </c>
      <c r="D1935" s="1" t="s">
        <v>3145</v>
      </c>
      <c r="E1935" s="1" t="s">
        <v>3143</v>
      </c>
      <c r="F1935" s="4" t="s">
        <v>3</v>
      </c>
      <c r="G1935" s="1" t="s">
        <v>8</v>
      </c>
      <c r="H1935" s="3" t="str">
        <f t="shared" si="30"/>
        <v>Commercial</v>
      </c>
      <c r="I1935" s="3" t="str">
        <f>IF(IFERROR(SEARCH("N/A",CID_DB[[#This Row],[ NSN ]]),-1)&lt;&gt;-1,"",LEFT(SUBSTITUTE(SUBSTITUTE(SUBSTITUTE(SUBSTITUTE(SUBSTITUTE(CID_DB[[#This Row],[ NSN ]],"-","")," ","")," ",""),"‐",""),"NA",""),13))</f>
        <v/>
      </c>
      <c r="J1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85229372|G4ZUDS710150|CABLE ASSEMBLY, RF, M8, SMA RIGHT ANG|</v>
      </c>
    </row>
    <row r="1936" spans="1:10" x14ac:dyDescent="0.35">
      <c r="A1936" s="1" t="s">
        <v>3</v>
      </c>
      <c r="B1936" s="1" t="s">
        <v>3116</v>
      </c>
      <c r="C1936" s="1" t="s">
        <v>3146</v>
      </c>
      <c r="D1936" s="1" t="s">
        <v>3147</v>
      </c>
      <c r="E1936" s="1" t="s">
        <v>3143</v>
      </c>
      <c r="F1936" s="4" t="s">
        <v>3</v>
      </c>
      <c r="G1936" s="1" t="s">
        <v>8</v>
      </c>
      <c r="H1936" s="3" t="str">
        <f t="shared" si="30"/>
        <v>Commercial</v>
      </c>
      <c r="I1936" s="3" t="str">
        <f>IF(IFERROR(SEARCH("N/A",CID_DB[[#This Row],[ NSN ]]),-1)&lt;&gt;-1,"",LEFT(SUBSTITUTE(SUBSTITUTE(SUBSTITUTE(SUBSTITUTE(SUBSTITUTE(CID_DB[[#This Row],[ NSN ]],"-","")," ","")," ",""),"‐",""),"NA",""),13))</f>
        <v/>
      </c>
      <c r="J1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85229373|G4ZUDS710095|CABLE ASSEMBLY, RF, M8, SMA RIGHT ANG|</v>
      </c>
    </row>
    <row r="1937" spans="1:10" x14ac:dyDescent="0.35">
      <c r="A1937" s="1" t="s">
        <v>3</v>
      </c>
      <c r="B1937" s="1" t="s">
        <v>3116</v>
      </c>
      <c r="C1937" s="1" t="s">
        <v>3148</v>
      </c>
      <c r="D1937" s="1" t="s">
        <v>3149</v>
      </c>
      <c r="E1937" s="1" t="s">
        <v>3150</v>
      </c>
      <c r="F1937" s="4" t="s">
        <v>3</v>
      </c>
      <c r="G1937" s="1" t="s">
        <v>8</v>
      </c>
      <c r="H1937" s="3" t="str">
        <f t="shared" si="30"/>
        <v>Commercial</v>
      </c>
      <c r="I1937" s="3" t="str">
        <f>IF(IFERROR(SEARCH("N/A",CID_DB[[#This Row],[ NSN ]]),-1)&lt;&gt;-1,"",LEFT(SUBSTITUTE(SUBSTITUTE(SUBSTITUTE(SUBSTITUTE(SUBSTITUTE(CID_DB[[#This Row],[ NSN ]],"-","")," ","")," ",""),"‐",""),"NA",""),13))</f>
        <v/>
      </c>
      <c r="J1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85229381|G4ZUDS010150|CABLE ASSEMBLY, RF, M8, SMA|</v>
      </c>
    </row>
    <row r="1938" spans="1:10" x14ac:dyDescent="0.35">
      <c r="A1938" s="1" t="s">
        <v>3</v>
      </c>
      <c r="B1938" s="1" t="s">
        <v>3116</v>
      </c>
      <c r="C1938" s="1" t="s">
        <v>3151</v>
      </c>
      <c r="D1938" s="1" t="s">
        <v>3152</v>
      </c>
      <c r="E1938" s="1" t="s">
        <v>3150</v>
      </c>
      <c r="F1938" s="4" t="s">
        <v>3</v>
      </c>
      <c r="G1938" s="1" t="s">
        <v>8</v>
      </c>
      <c r="H1938" s="3" t="str">
        <f t="shared" si="30"/>
        <v>Commercial</v>
      </c>
      <c r="I1938" s="3" t="str">
        <f>IF(IFERROR(SEARCH("N/A",CID_DB[[#This Row],[ NSN ]]),-1)&lt;&gt;-1,"",LEFT(SUBSTITUTE(SUBSTITUTE(SUBSTITUTE(SUBSTITUTE(SUBSTITUTE(CID_DB[[#This Row],[ NSN ]],"-","")," ","")," ",""),"‐",""),"NA",""),13))</f>
        <v/>
      </c>
      <c r="J1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85229382|G4ZUDS010310|CABLE ASSEMBLY, RF, M8, SMA|</v>
      </c>
    </row>
    <row r="1939" spans="1:10" x14ac:dyDescent="0.35">
      <c r="A1939" s="1" t="s">
        <v>3</v>
      </c>
      <c r="B1939" s="1" t="s">
        <v>3116</v>
      </c>
      <c r="C1939" s="1" t="s">
        <v>3153</v>
      </c>
      <c r="D1939" s="1" t="s">
        <v>3154</v>
      </c>
      <c r="E1939" s="1" t="s">
        <v>3155</v>
      </c>
      <c r="F1939" s="4" t="s">
        <v>3</v>
      </c>
      <c r="G1939" s="1" t="s">
        <v>8</v>
      </c>
      <c r="H1939" s="3" t="str">
        <f t="shared" si="30"/>
        <v>Commercial</v>
      </c>
      <c r="I1939" s="3" t="str">
        <f>IF(IFERROR(SEARCH("N/A",CID_DB[[#This Row],[ NSN ]]),-1)&lt;&gt;-1,"",LEFT(SUBSTITUTE(SUBSTITUTE(SUBSTITUTE(SUBSTITUTE(SUBSTITUTE(CID_DB[[#This Row],[ NSN ]],"-","")," ","")," ",""),"‐",""),"NA",""),13))</f>
        <v/>
      </c>
      <c r="J1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85231661|G4S01S710145|CABLE ASSEMBLY, RF, SMA RIGHT ANGLE PR|</v>
      </c>
    </row>
    <row r="1940" spans="1:10" x14ac:dyDescent="0.35">
      <c r="A1940" s="1" t="s">
        <v>3</v>
      </c>
      <c r="B1940" s="1" t="s">
        <v>3116</v>
      </c>
      <c r="C1940" s="1" t="s">
        <v>3156</v>
      </c>
      <c r="D1940" s="1" t="s">
        <v>3157</v>
      </c>
      <c r="E1940" s="1" t="s">
        <v>3158</v>
      </c>
      <c r="F1940" s="4" t="s">
        <v>3</v>
      </c>
      <c r="G1940" s="1" t="s">
        <v>8</v>
      </c>
      <c r="H1940" s="3" t="str">
        <f t="shared" si="30"/>
        <v>Commercial</v>
      </c>
      <c r="I1940" s="3" t="str">
        <f>IF(IFERROR(SEARCH("N/A",CID_DB[[#This Row],[ NSN ]]),-1)&lt;&gt;-1,"",LEFT(SUBSTITUTE(SUBSTITUTE(SUBSTITUTE(SUBSTITUTE(SUBSTITUTE(CID_DB[[#This Row],[ NSN ]],"-","")," ","")," ",""),"‐",""),"NA",""),13))</f>
        <v/>
      </c>
      <c r="J1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85231671|G4S01C520350|CABLE ASSEMBLY, RF SNIFF OUT|</v>
      </c>
    </row>
    <row r="1941" spans="1:10" x14ac:dyDescent="0.35">
      <c r="A1941" s="1" t="s">
        <v>3</v>
      </c>
      <c r="B1941" s="1" t="s">
        <v>3116</v>
      </c>
      <c r="C1941" s="1" t="s">
        <v>3159</v>
      </c>
      <c r="D1941" s="1" t="s">
        <v>3160</v>
      </c>
      <c r="E1941" s="1" t="s">
        <v>3158</v>
      </c>
      <c r="F1941" s="4" t="s">
        <v>3</v>
      </c>
      <c r="G1941" s="1" t="s">
        <v>8</v>
      </c>
      <c r="H1941" s="3" t="str">
        <f t="shared" si="30"/>
        <v>Commercial</v>
      </c>
      <c r="I1941" s="3" t="str">
        <f>IF(IFERROR(SEARCH("N/A",CID_DB[[#This Row],[ NSN ]]),-1)&lt;&gt;-1,"",LEFT(SUBSTITUTE(SUBSTITUTE(SUBSTITUTE(SUBSTITUTE(SUBSTITUTE(CID_DB[[#This Row],[ NSN ]],"-","")," ","")," ",""),"‐",""),"NA",""),13))</f>
        <v/>
      </c>
      <c r="J1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85231672|G4S01C520430|CABLE ASSEMBLY, RF SNIFF OUT|</v>
      </c>
    </row>
    <row r="1942" spans="1:10" x14ac:dyDescent="0.35">
      <c r="A1942" s="1" t="s">
        <v>3</v>
      </c>
      <c r="B1942" s="1" t="s">
        <v>3116</v>
      </c>
      <c r="C1942" s="1" t="s">
        <v>3161</v>
      </c>
      <c r="D1942" s="1" t="s">
        <v>3162</v>
      </c>
      <c r="E1942" s="1" t="s">
        <v>3163</v>
      </c>
      <c r="F1942" s="4" t="s">
        <v>3</v>
      </c>
      <c r="G1942" s="1" t="s">
        <v>8</v>
      </c>
      <c r="H1942" s="3" t="str">
        <f t="shared" si="30"/>
        <v>Commercial</v>
      </c>
      <c r="I1942" s="3" t="str">
        <f>IF(IFERROR(SEARCH("N/A",CID_DB[[#This Row],[ NSN ]]),-1)&lt;&gt;-1,"",LEFT(SUBSTITUTE(SUBSTITUTE(SUBSTITUTE(SUBSTITUTE(SUBSTITUTE(CID_DB[[#This Row],[ NSN ]],"-","")," ","")," ",""),"‐",""),"NA",""),13))</f>
        <v/>
      </c>
      <c r="J1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85232261|89S01S010200|CABLE ASSEMBLY, RF, SPLITTER TO COMBIN|</v>
      </c>
    </row>
    <row r="1943" spans="1:10" x14ac:dyDescent="0.35">
      <c r="A1943" s="1" t="s">
        <v>3</v>
      </c>
      <c r="B1943" s="1" t="s">
        <v>3116</v>
      </c>
      <c r="C1943" s="1" t="s">
        <v>3164</v>
      </c>
      <c r="D1943" s="1" t="s">
        <v>3165</v>
      </c>
      <c r="E1943" s="1" t="s">
        <v>3163</v>
      </c>
      <c r="F1943" s="4" t="s">
        <v>3</v>
      </c>
      <c r="G1943" s="1" t="s">
        <v>8</v>
      </c>
      <c r="H1943" s="3" t="str">
        <f t="shared" si="30"/>
        <v>Commercial</v>
      </c>
      <c r="I1943" s="3" t="str">
        <f>IF(IFERROR(SEARCH("N/A",CID_DB[[#This Row],[ NSN ]]),-1)&lt;&gt;-1,"",LEFT(SUBSTITUTE(SUBSTITUTE(SUBSTITUTE(SUBSTITUTE(SUBSTITUTE(CID_DB[[#This Row],[ NSN ]],"-","")," ","")," ",""),"‐",""),"NA",""),13))</f>
        <v/>
      </c>
      <c r="J1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85232262|89S01S010260|CABLE ASSEMBLY, RF, SPLITTER TO COMBIN|</v>
      </c>
    </row>
    <row r="1944" spans="1:10" x14ac:dyDescent="0.35">
      <c r="A1944" s="1" t="s">
        <v>3</v>
      </c>
      <c r="B1944" s="1" t="s">
        <v>3116</v>
      </c>
      <c r="C1944" s="1" t="s">
        <v>3166</v>
      </c>
      <c r="D1944" s="1" t="s">
        <v>3167</v>
      </c>
      <c r="E1944" s="1" t="s">
        <v>3163</v>
      </c>
      <c r="F1944" s="4" t="s">
        <v>3</v>
      </c>
      <c r="G1944" s="1" t="s">
        <v>8</v>
      </c>
      <c r="H1944" s="3" t="str">
        <f t="shared" si="30"/>
        <v>Commercial</v>
      </c>
      <c r="I1944" s="3" t="str">
        <f>IF(IFERROR(SEARCH("N/A",CID_DB[[#This Row],[ NSN ]]),-1)&lt;&gt;-1,"",LEFT(SUBSTITUTE(SUBSTITUTE(SUBSTITUTE(SUBSTITUTE(SUBSTITUTE(CID_DB[[#This Row],[ NSN ]],"-","")," ","")," ",""),"‐",""),"NA",""),13))</f>
        <v/>
      </c>
      <c r="J1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85232263|89S01S010050|CABLE ASSEMBLY, RF, SPLITTER TO COMBIN|</v>
      </c>
    </row>
    <row r="1945" spans="1:10" x14ac:dyDescent="0.35">
      <c r="A1945" s="1" t="s">
        <v>3</v>
      </c>
      <c r="B1945" s="1" t="s">
        <v>3116</v>
      </c>
      <c r="C1945" s="1" t="s">
        <v>3168</v>
      </c>
      <c r="D1945" s="1" t="s">
        <v>3169</v>
      </c>
      <c r="E1945" s="1" t="s">
        <v>3170</v>
      </c>
      <c r="F1945" s="4" t="s">
        <v>3</v>
      </c>
      <c r="G1945" s="1" t="s">
        <v>8</v>
      </c>
      <c r="H1945" s="3" t="str">
        <f t="shared" si="30"/>
        <v>Commercial</v>
      </c>
      <c r="I1945" s="3" t="str">
        <f>IF(IFERROR(SEARCH("N/A",CID_DB[[#This Row],[ NSN ]]),-1)&lt;&gt;-1,"",LEFT(SUBSTITUTE(SUBSTITUTE(SUBSTITUTE(SUBSTITUTE(SUBSTITUTE(CID_DB[[#This Row],[ NSN ]],"-","")," ","")," ",""),"‐",""),"NA",""),13))</f>
        <v/>
      </c>
      <c r="J1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85270791|G5ZUDS010280|CABLE ASSEMBLY, RF OUT|</v>
      </c>
    </row>
    <row r="1946" spans="1:10" x14ac:dyDescent="0.35">
      <c r="A1946" s="1" t="s">
        <v>3</v>
      </c>
      <c r="B1946" s="1" t="s">
        <v>3116</v>
      </c>
      <c r="C1946" s="1" t="s">
        <v>3171</v>
      </c>
      <c r="D1946" s="1" t="s">
        <v>3172</v>
      </c>
      <c r="E1946" s="1" t="s">
        <v>3173</v>
      </c>
      <c r="F1946" s="4" t="s">
        <v>3</v>
      </c>
      <c r="G1946" s="1" t="s">
        <v>8</v>
      </c>
      <c r="H1946" s="3" t="str">
        <f t="shared" si="30"/>
        <v>Commercial</v>
      </c>
      <c r="I1946" s="3" t="str">
        <f>IF(IFERROR(SEARCH("N/A",CID_DB[[#This Row],[ NSN ]]),-1)&lt;&gt;-1,"",LEFT(SUBSTITUTE(SUBSTITUTE(SUBSTITUTE(SUBSTITUTE(SUBSTITUTE(CID_DB[[#This Row],[ NSN ]],"-","")," ","")," ",""),"‐",""),"NA",""),13))</f>
        <v/>
      </c>
      <c r="J1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85301191|8W80S(1)8010853|CABLE ASSEMBLY, BFA/A HIGH POWER RF O|</v>
      </c>
    </row>
    <row r="1947" spans="1:10" x14ac:dyDescent="0.35">
      <c r="A1947" s="1" t="s">
        <v>3</v>
      </c>
      <c r="B1947" s="1" t="s">
        <v>3116</v>
      </c>
      <c r="C1947" s="1" t="s">
        <v>3174</v>
      </c>
      <c r="D1947" s="1" t="s">
        <v>3175</v>
      </c>
      <c r="E1947" s="1" t="s">
        <v>3173</v>
      </c>
      <c r="F1947" s="4" t="s">
        <v>3</v>
      </c>
      <c r="G1947" s="1" t="s">
        <v>8</v>
      </c>
      <c r="H1947" s="3" t="str">
        <f t="shared" si="30"/>
        <v>Commercial</v>
      </c>
      <c r="I1947" s="3" t="str">
        <f>IF(IFERROR(SEARCH("N/A",CID_DB[[#This Row],[ NSN ]]),-1)&lt;&gt;-1,"",LEFT(SUBSTITUTE(SUBSTITUTE(SUBSTITUTE(SUBSTITUTE(SUBSTITUTE(CID_DB[[#This Row],[ NSN ]],"-","")," ","")," ",""),"‐",""),"NA",""),13))</f>
        <v/>
      </c>
      <c r="J1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853011910|8W80S(10)8011541|CABLE ASSEMBLY, BFA/A HIGH POWER RF O|</v>
      </c>
    </row>
    <row r="1948" spans="1:10" x14ac:dyDescent="0.35">
      <c r="A1948" s="1" t="s">
        <v>3</v>
      </c>
      <c r="B1948" s="1" t="s">
        <v>3116</v>
      </c>
      <c r="C1948" s="1" t="s">
        <v>3176</v>
      </c>
      <c r="D1948" s="1" t="s">
        <v>3177</v>
      </c>
      <c r="E1948" s="1" t="s">
        <v>3173</v>
      </c>
      <c r="F1948" s="4" t="s">
        <v>3</v>
      </c>
      <c r="G1948" s="1" t="s">
        <v>8</v>
      </c>
      <c r="H1948" s="3" t="str">
        <f t="shared" si="30"/>
        <v>Commercial</v>
      </c>
      <c r="I1948" s="3" t="str">
        <f>IF(IFERROR(SEARCH("N/A",CID_DB[[#This Row],[ NSN ]]),-1)&lt;&gt;-1,"",LEFT(SUBSTITUTE(SUBSTITUTE(SUBSTITUTE(SUBSTITUTE(SUBSTITUTE(CID_DB[[#This Row],[ NSN ]],"-","")," ","")," ",""),"‐",""),"NA",""),13))</f>
        <v/>
      </c>
      <c r="J1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853011911|8W80S(11)8011541|CABLE ASSEMBLY, BFA/A HIGH POWER RF O|</v>
      </c>
    </row>
    <row r="1949" spans="1:10" x14ac:dyDescent="0.35">
      <c r="A1949" s="1" t="s">
        <v>3</v>
      </c>
      <c r="B1949" s="1" t="s">
        <v>3116</v>
      </c>
      <c r="C1949" s="1" t="s">
        <v>3178</v>
      </c>
      <c r="D1949" s="1" t="s">
        <v>3179</v>
      </c>
      <c r="E1949" s="1" t="s">
        <v>3173</v>
      </c>
      <c r="F1949" s="4" t="s">
        <v>3</v>
      </c>
      <c r="G1949" s="1" t="s">
        <v>8</v>
      </c>
      <c r="H1949" s="3" t="str">
        <f t="shared" si="30"/>
        <v>Commercial</v>
      </c>
      <c r="I1949" s="3" t="str">
        <f>IF(IFERROR(SEARCH("N/A",CID_DB[[#This Row],[ NSN ]]),-1)&lt;&gt;-1,"",LEFT(SUBSTITUTE(SUBSTITUTE(SUBSTITUTE(SUBSTITUTE(SUBSTITUTE(CID_DB[[#This Row],[ NSN ]],"-","")," ","")," ",""),"‐",""),"NA",""),13))</f>
        <v/>
      </c>
      <c r="J1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853011912|8W80S(12)8011541|CABLE ASSEMBLY, BFA/A HIGH POWER RF O|</v>
      </c>
    </row>
    <row r="1950" spans="1:10" x14ac:dyDescent="0.35">
      <c r="A1950" s="1" t="s">
        <v>3</v>
      </c>
      <c r="B1950" s="1" t="s">
        <v>3116</v>
      </c>
      <c r="C1950" s="1" t="s">
        <v>3180</v>
      </c>
      <c r="D1950" s="1" t="s">
        <v>3181</v>
      </c>
      <c r="E1950" s="1" t="s">
        <v>3182</v>
      </c>
      <c r="F1950" s="4" t="s">
        <v>3</v>
      </c>
      <c r="G1950" s="1" t="s">
        <v>8</v>
      </c>
      <c r="H1950" s="3" t="str">
        <f t="shared" si="30"/>
        <v>Commercial</v>
      </c>
      <c r="I1950" s="3" t="str">
        <f>IF(IFERROR(SEARCH("N/A",CID_DB[[#This Row],[ NSN ]]),-1)&lt;&gt;-1,"",LEFT(SUBSTITUTE(SUBSTITUTE(SUBSTITUTE(SUBSTITUTE(SUBSTITUTE(CID_DB[[#This Row],[ NSN ]],"-","")," ","")," ",""),"‐",""),"NA",""),13))</f>
        <v/>
      </c>
      <c r="J1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853011913|8W80S(13)8010853|CABLE ASSEMBLY, BFA/B HIGH POWER RF O|</v>
      </c>
    </row>
    <row r="1951" spans="1:10" x14ac:dyDescent="0.35">
      <c r="A1951" s="1" t="s">
        <v>3</v>
      </c>
      <c r="B1951" s="1" t="s">
        <v>3116</v>
      </c>
      <c r="C1951" s="1" t="s">
        <v>3183</v>
      </c>
      <c r="D1951" s="1" t="s">
        <v>3184</v>
      </c>
      <c r="E1951" s="1" t="s">
        <v>3182</v>
      </c>
      <c r="F1951" s="4" t="s">
        <v>3</v>
      </c>
      <c r="G1951" s="1" t="s">
        <v>8</v>
      </c>
      <c r="H1951" s="3" t="str">
        <f t="shared" si="30"/>
        <v>Commercial</v>
      </c>
      <c r="I1951" s="3" t="str">
        <f>IF(IFERROR(SEARCH("N/A",CID_DB[[#This Row],[ NSN ]]),-1)&lt;&gt;-1,"",LEFT(SUBSTITUTE(SUBSTITUTE(SUBSTITUTE(SUBSTITUTE(SUBSTITUTE(CID_DB[[#This Row],[ NSN ]],"-","")," ","")," ",""),"‐",""),"NA",""),13))</f>
        <v/>
      </c>
      <c r="J1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853011914|8W80S(14)8010853|CABLE ASSEMBLY, BFA/B HIGH POWER RF O|</v>
      </c>
    </row>
    <row r="1952" spans="1:10" x14ac:dyDescent="0.35">
      <c r="A1952" s="1" t="s">
        <v>3</v>
      </c>
      <c r="B1952" s="1" t="s">
        <v>3116</v>
      </c>
      <c r="C1952" s="1" t="s">
        <v>3185</v>
      </c>
      <c r="D1952" s="1" t="s">
        <v>3186</v>
      </c>
      <c r="E1952" s="1" t="s">
        <v>3182</v>
      </c>
      <c r="F1952" s="4" t="s">
        <v>3</v>
      </c>
      <c r="G1952" s="1" t="s">
        <v>8</v>
      </c>
      <c r="H1952" s="3" t="str">
        <f t="shared" si="30"/>
        <v>Commercial</v>
      </c>
      <c r="I1952" s="3" t="str">
        <f>IF(IFERROR(SEARCH("N/A",CID_DB[[#This Row],[ NSN ]]),-1)&lt;&gt;-1,"",LEFT(SUBSTITUTE(SUBSTITUTE(SUBSTITUTE(SUBSTITUTE(SUBSTITUTE(CID_DB[[#This Row],[ NSN ]],"-","")," ","")," ",""),"‐",""),"NA",""),13))</f>
        <v/>
      </c>
      <c r="J1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853011915|8W80S(3)8010853|CABLE ASSEMBLY, BFA/B HIGH POWER RF O|</v>
      </c>
    </row>
    <row r="1953" spans="1:10" x14ac:dyDescent="0.35">
      <c r="A1953" s="1" t="s">
        <v>3</v>
      </c>
      <c r="B1953" s="1" t="s">
        <v>3116</v>
      </c>
      <c r="C1953" s="1" t="s">
        <v>3187</v>
      </c>
      <c r="D1953" s="1" t="s">
        <v>3188</v>
      </c>
      <c r="E1953" s="1" t="s">
        <v>3182</v>
      </c>
      <c r="F1953" s="4" t="s">
        <v>3</v>
      </c>
      <c r="G1953" s="1" t="s">
        <v>8</v>
      </c>
      <c r="H1953" s="3" t="str">
        <f t="shared" si="30"/>
        <v>Commercial</v>
      </c>
      <c r="I1953" s="3" t="str">
        <f>IF(IFERROR(SEARCH("N/A",CID_DB[[#This Row],[ NSN ]]),-1)&lt;&gt;-1,"",LEFT(SUBSTITUTE(SUBSTITUTE(SUBSTITUTE(SUBSTITUTE(SUBSTITUTE(CID_DB[[#This Row],[ NSN ]],"-","")," ","")," ",""),"‐",""),"NA",""),13))</f>
        <v/>
      </c>
      <c r="J1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853011916|8W80S(4)8010853|CABLE ASSEMBLY, BFA/B HIGH POWER RF O|</v>
      </c>
    </row>
    <row r="1954" spans="1:10" x14ac:dyDescent="0.35">
      <c r="A1954" s="1" t="s">
        <v>3</v>
      </c>
      <c r="B1954" s="1" t="s">
        <v>3116</v>
      </c>
      <c r="C1954" s="1" t="s">
        <v>3189</v>
      </c>
      <c r="D1954" s="1" t="s">
        <v>3190</v>
      </c>
      <c r="E1954" s="1" t="s">
        <v>3182</v>
      </c>
      <c r="F1954" s="4" t="s">
        <v>3</v>
      </c>
      <c r="G1954" s="1" t="s">
        <v>8</v>
      </c>
      <c r="H1954" s="3" t="str">
        <f t="shared" si="30"/>
        <v>Commercial</v>
      </c>
      <c r="I1954" s="3" t="str">
        <f>IF(IFERROR(SEARCH("N/A",CID_DB[[#This Row],[ NSN ]]),-1)&lt;&gt;-1,"",LEFT(SUBSTITUTE(SUBSTITUTE(SUBSTITUTE(SUBSTITUTE(SUBSTITUTE(CID_DB[[#This Row],[ NSN ]],"-","")," ","")," ",""),"‐",""),"NA",""),13))</f>
        <v/>
      </c>
      <c r="J1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853011917|8W80S(5)8010853|CABLE ASSEMBLY, BFA/B HIGH POWER RF O|</v>
      </c>
    </row>
    <row r="1955" spans="1:10" x14ac:dyDescent="0.35">
      <c r="A1955" s="1" t="s">
        <v>3</v>
      </c>
      <c r="B1955" s="1" t="s">
        <v>3116</v>
      </c>
      <c r="C1955" s="1" t="s">
        <v>3191</v>
      </c>
      <c r="D1955" s="1" t="s">
        <v>3192</v>
      </c>
      <c r="E1955" s="1" t="s">
        <v>3182</v>
      </c>
      <c r="F1955" s="4" t="s">
        <v>3</v>
      </c>
      <c r="G1955" s="1" t="s">
        <v>8</v>
      </c>
      <c r="H1955" s="3" t="str">
        <f t="shared" si="30"/>
        <v>Commercial</v>
      </c>
      <c r="I1955" s="3" t="str">
        <f>IF(IFERROR(SEARCH("N/A",CID_DB[[#This Row],[ NSN ]]),-1)&lt;&gt;-1,"",LEFT(SUBSTITUTE(SUBSTITUTE(SUBSTITUTE(SUBSTITUTE(SUBSTITUTE(CID_DB[[#This Row],[ NSN ]],"-","")," ","")," ",""),"‐",""),"NA",""),13))</f>
        <v/>
      </c>
      <c r="J1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853011918|8W80S(6)8011544|CABLE ASSEMBLY, BFA/B HIGH POWER RF O|</v>
      </c>
    </row>
    <row r="1956" spans="1:10" x14ac:dyDescent="0.35">
      <c r="A1956" s="1" t="s">
        <v>3</v>
      </c>
      <c r="B1956" s="1" t="s">
        <v>3116</v>
      </c>
      <c r="C1956" s="1" t="s">
        <v>3193</v>
      </c>
      <c r="D1956" s="1" t="s">
        <v>3194</v>
      </c>
      <c r="E1956" s="1" t="s">
        <v>3182</v>
      </c>
      <c r="F1956" s="4" t="s">
        <v>3</v>
      </c>
      <c r="G1956" s="1" t="s">
        <v>8</v>
      </c>
      <c r="H1956" s="3" t="str">
        <f t="shared" si="30"/>
        <v>Commercial</v>
      </c>
      <c r="I1956" s="3" t="str">
        <f>IF(IFERROR(SEARCH("N/A",CID_DB[[#This Row],[ NSN ]]),-1)&lt;&gt;-1,"",LEFT(SUBSTITUTE(SUBSTITUTE(SUBSTITUTE(SUBSTITUTE(SUBSTITUTE(CID_DB[[#This Row],[ NSN ]],"-","")," ","")," ",""),"‐",""),"NA",""),13))</f>
        <v/>
      </c>
      <c r="J1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853011919|8W80S(7)8011541|CABLE ASSEMBLY, BFA/B HIGH POWER RF O|</v>
      </c>
    </row>
    <row r="1957" spans="1:10" x14ac:dyDescent="0.35">
      <c r="A1957" s="1" t="s">
        <v>3</v>
      </c>
      <c r="B1957" s="1" t="s">
        <v>3116</v>
      </c>
      <c r="C1957" s="1" t="s">
        <v>3195</v>
      </c>
      <c r="D1957" s="1" t="s">
        <v>3196</v>
      </c>
      <c r="E1957" s="1" t="s">
        <v>3173</v>
      </c>
      <c r="F1957" s="4" t="s">
        <v>3</v>
      </c>
      <c r="G1957" s="1" t="s">
        <v>8</v>
      </c>
      <c r="H1957" s="3" t="str">
        <f t="shared" si="30"/>
        <v>Commercial</v>
      </c>
      <c r="I1957" s="3" t="str">
        <f>IF(IFERROR(SEARCH("N/A",CID_DB[[#This Row],[ NSN ]]),-1)&lt;&gt;-1,"",LEFT(SUBSTITUTE(SUBSTITUTE(SUBSTITUTE(SUBSTITUTE(SUBSTITUTE(CID_DB[[#This Row],[ NSN ]],"-","")," ","")," ",""),"‐",""),"NA",""),13))</f>
        <v/>
      </c>
      <c r="J1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85301192|8W80S(2)8010853|CABLE ASSEMBLY, BFA/A HIGH POWER RF O|</v>
      </c>
    </row>
    <row r="1958" spans="1:10" x14ac:dyDescent="0.35">
      <c r="A1958" s="1" t="s">
        <v>3</v>
      </c>
      <c r="B1958" s="1" t="s">
        <v>3116</v>
      </c>
      <c r="C1958" s="1" t="s">
        <v>3197</v>
      </c>
      <c r="D1958" s="1" t="s">
        <v>3198</v>
      </c>
      <c r="E1958" s="1" t="s">
        <v>3182</v>
      </c>
      <c r="F1958" s="4" t="s">
        <v>3</v>
      </c>
      <c r="G1958" s="1" t="s">
        <v>8</v>
      </c>
      <c r="H1958" s="3" t="str">
        <f t="shared" si="30"/>
        <v>Commercial</v>
      </c>
      <c r="I1958" s="3" t="str">
        <f>IF(IFERROR(SEARCH("N/A",CID_DB[[#This Row],[ NSN ]]),-1)&lt;&gt;-1,"",LEFT(SUBSTITUTE(SUBSTITUTE(SUBSTITUTE(SUBSTITUTE(SUBSTITUTE(CID_DB[[#This Row],[ NSN ]],"-","")," ","")," ",""),"‐",""),"NA",""),13))</f>
        <v/>
      </c>
      <c r="J1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853011920|8W80S(8)8011541|CABLE ASSEMBLY, BFA/B HIGH POWER RF O|</v>
      </c>
    </row>
    <row r="1959" spans="1:10" x14ac:dyDescent="0.35">
      <c r="A1959" s="1" t="s">
        <v>3</v>
      </c>
      <c r="B1959" s="1" t="s">
        <v>3116</v>
      </c>
      <c r="C1959" s="1" t="s">
        <v>3199</v>
      </c>
      <c r="D1959" s="1" t="s">
        <v>3200</v>
      </c>
      <c r="E1959" s="1" t="s">
        <v>3182</v>
      </c>
      <c r="F1959" s="4" t="s">
        <v>3</v>
      </c>
      <c r="G1959" s="1" t="s">
        <v>8</v>
      </c>
      <c r="H1959" s="3" t="str">
        <f t="shared" si="30"/>
        <v>Commercial</v>
      </c>
      <c r="I1959" s="3" t="str">
        <f>IF(IFERROR(SEARCH("N/A",CID_DB[[#This Row],[ NSN ]]),-1)&lt;&gt;-1,"",LEFT(SUBSTITUTE(SUBSTITUTE(SUBSTITUTE(SUBSTITUTE(SUBSTITUTE(CID_DB[[#This Row],[ NSN ]],"-","")," ","")," ",""),"‐",""),"NA",""),13))</f>
        <v/>
      </c>
      <c r="J1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853011921|8W80S(9)8011541|CABLE ASSEMBLY, BFA/B HIGH POWER RF O|</v>
      </c>
    </row>
    <row r="1960" spans="1:10" x14ac:dyDescent="0.35">
      <c r="A1960" s="1" t="s">
        <v>3</v>
      </c>
      <c r="B1960" s="1" t="s">
        <v>3116</v>
      </c>
      <c r="C1960" s="1" t="s">
        <v>3201</v>
      </c>
      <c r="D1960" s="1" t="s">
        <v>3175</v>
      </c>
      <c r="E1960" s="1" t="s">
        <v>3182</v>
      </c>
      <c r="F1960" s="4" t="s">
        <v>3</v>
      </c>
      <c r="G1960" s="1" t="s">
        <v>8</v>
      </c>
      <c r="H1960" s="3" t="str">
        <f t="shared" si="30"/>
        <v>Commercial</v>
      </c>
      <c r="I1960" s="3" t="str">
        <f>IF(IFERROR(SEARCH("N/A",CID_DB[[#This Row],[ NSN ]]),-1)&lt;&gt;-1,"",LEFT(SUBSTITUTE(SUBSTITUTE(SUBSTITUTE(SUBSTITUTE(SUBSTITUTE(CID_DB[[#This Row],[ NSN ]],"-","")," ","")," ",""),"‐",""),"NA",""),13))</f>
        <v/>
      </c>
      <c r="J1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853011922|8W80S(10)8011541|CABLE ASSEMBLY, BFA/B HIGH POWER RF O|</v>
      </c>
    </row>
    <row r="1961" spans="1:10" x14ac:dyDescent="0.35">
      <c r="A1961" s="1" t="s">
        <v>3</v>
      </c>
      <c r="B1961" s="1" t="s">
        <v>3116</v>
      </c>
      <c r="C1961" s="1" t="s">
        <v>3202</v>
      </c>
      <c r="D1961" s="1" t="s">
        <v>3177</v>
      </c>
      <c r="E1961" s="1" t="s">
        <v>3182</v>
      </c>
      <c r="F1961" s="4" t="s">
        <v>3</v>
      </c>
      <c r="G1961" s="1" t="s">
        <v>8</v>
      </c>
      <c r="H1961" s="3" t="str">
        <f t="shared" si="30"/>
        <v>Commercial</v>
      </c>
      <c r="I1961" s="3" t="str">
        <f>IF(IFERROR(SEARCH("N/A",CID_DB[[#This Row],[ NSN ]]),-1)&lt;&gt;-1,"",LEFT(SUBSTITUTE(SUBSTITUTE(SUBSTITUTE(SUBSTITUTE(SUBSTITUTE(CID_DB[[#This Row],[ NSN ]],"-","")," ","")," ",""),"‐",""),"NA",""),13))</f>
        <v/>
      </c>
      <c r="J1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853011923|8W80S(11)8011541|CABLE ASSEMBLY, BFA/B HIGH POWER RF O|</v>
      </c>
    </row>
    <row r="1962" spans="1:10" x14ac:dyDescent="0.35">
      <c r="A1962" s="1" t="s">
        <v>3</v>
      </c>
      <c r="B1962" s="1" t="s">
        <v>3116</v>
      </c>
      <c r="C1962" s="1" t="s">
        <v>3203</v>
      </c>
      <c r="D1962" s="1" t="s">
        <v>3179</v>
      </c>
      <c r="E1962" s="1" t="s">
        <v>3182</v>
      </c>
      <c r="F1962" s="4" t="s">
        <v>3</v>
      </c>
      <c r="G1962" s="1" t="s">
        <v>8</v>
      </c>
      <c r="H1962" s="3" t="str">
        <f t="shared" si="30"/>
        <v>Commercial</v>
      </c>
      <c r="I1962" s="3" t="str">
        <f>IF(IFERROR(SEARCH("N/A",CID_DB[[#This Row],[ NSN ]]),-1)&lt;&gt;-1,"",LEFT(SUBSTITUTE(SUBSTITUTE(SUBSTITUTE(SUBSTITUTE(SUBSTITUTE(CID_DB[[#This Row],[ NSN ]],"-","")," ","")," ",""),"‐",""),"NA",""),13))</f>
        <v/>
      </c>
      <c r="J1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853011924|8W80S(12)8011541|CABLE ASSEMBLY, BFA/B HIGH POWER RF O|</v>
      </c>
    </row>
    <row r="1963" spans="1:10" x14ac:dyDescent="0.35">
      <c r="A1963" s="1" t="s">
        <v>3</v>
      </c>
      <c r="B1963" s="1" t="s">
        <v>3116</v>
      </c>
      <c r="C1963" s="1" t="s">
        <v>3204</v>
      </c>
      <c r="D1963" s="1" t="s">
        <v>3186</v>
      </c>
      <c r="E1963" s="1" t="s">
        <v>3173</v>
      </c>
      <c r="F1963" s="4" t="s">
        <v>3</v>
      </c>
      <c r="G1963" s="1" t="s">
        <v>8</v>
      </c>
      <c r="H1963" s="3" t="str">
        <f t="shared" si="30"/>
        <v>Commercial</v>
      </c>
      <c r="I1963" s="3" t="str">
        <f>IF(IFERROR(SEARCH("N/A",CID_DB[[#This Row],[ NSN ]]),-1)&lt;&gt;-1,"",LEFT(SUBSTITUTE(SUBSTITUTE(SUBSTITUTE(SUBSTITUTE(SUBSTITUTE(CID_DB[[#This Row],[ NSN ]],"-","")," ","")," ",""),"‐",""),"NA",""),13))</f>
        <v/>
      </c>
      <c r="J1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85301193|8W80S(3)8010853|CABLE ASSEMBLY, BFA/A HIGH POWER RF O|</v>
      </c>
    </row>
    <row r="1964" spans="1:10" x14ac:dyDescent="0.35">
      <c r="A1964" s="1" t="s">
        <v>3</v>
      </c>
      <c r="B1964" s="1" t="s">
        <v>3116</v>
      </c>
      <c r="C1964" s="1" t="s">
        <v>3205</v>
      </c>
      <c r="D1964" s="1" t="s">
        <v>3188</v>
      </c>
      <c r="E1964" s="1" t="s">
        <v>3173</v>
      </c>
      <c r="F1964" s="4" t="s">
        <v>3</v>
      </c>
      <c r="G1964" s="1" t="s">
        <v>8</v>
      </c>
      <c r="H1964" s="3" t="str">
        <f t="shared" si="30"/>
        <v>Commercial</v>
      </c>
      <c r="I1964" s="3" t="str">
        <f>IF(IFERROR(SEARCH("N/A",CID_DB[[#This Row],[ NSN ]]),-1)&lt;&gt;-1,"",LEFT(SUBSTITUTE(SUBSTITUTE(SUBSTITUTE(SUBSTITUTE(SUBSTITUTE(CID_DB[[#This Row],[ NSN ]],"-","")," ","")," ",""),"‐",""),"NA",""),13))</f>
        <v/>
      </c>
      <c r="J1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85301194|8W80S(4)8010853|CABLE ASSEMBLY, BFA/A HIGH POWER RF O|</v>
      </c>
    </row>
    <row r="1965" spans="1:10" x14ac:dyDescent="0.35">
      <c r="A1965" s="1" t="s">
        <v>3</v>
      </c>
      <c r="B1965" s="1" t="s">
        <v>3116</v>
      </c>
      <c r="C1965" s="1" t="s">
        <v>3206</v>
      </c>
      <c r="D1965" s="1" t="s">
        <v>3190</v>
      </c>
      <c r="E1965" s="1" t="s">
        <v>3173</v>
      </c>
      <c r="F1965" s="4" t="s">
        <v>3</v>
      </c>
      <c r="G1965" s="1" t="s">
        <v>8</v>
      </c>
      <c r="H1965" s="3" t="str">
        <f t="shared" si="30"/>
        <v>Commercial</v>
      </c>
      <c r="I1965" s="3" t="str">
        <f>IF(IFERROR(SEARCH("N/A",CID_DB[[#This Row],[ NSN ]]),-1)&lt;&gt;-1,"",LEFT(SUBSTITUTE(SUBSTITUTE(SUBSTITUTE(SUBSTITUTE(SUBSTITUTE(CID_DB[[#This Row],[ NSN ]],"-","")," ","")," ",""),"‐",""),"NA",""),13))</f>
        <v/>
      </c>
      <c r="J1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85301195|8W80S(5)8010853|CABLE ASSEMBLY, BFA/A HIGH POWER RF O|</v>
      </c>
    </row>
    <row r="1966" spans="1:10" x14ac:dyDescent="0.35">
      <c r="A1966" s="1" t="s">
        <v>3</v>
      </c>
      <c r="B1966" s="1" t="s">
        <v>3116</v>
      </c>
      <c r="C1966" s="1" t="s">
        <v>3207</v>
      </c>
      <c r="D1966" s="1" t="s">
        <v>3208</v>
      </c>
      <c r="E1966" s="1" t="s">
        <v>3173</v>
      </c>
      <c r="F1966" s="4" t="s">
        <v>3</v>
      </c>
      <c r="G1966" s="1" t="s">
        <v>8</v>
      </c>
      <c r="H1966" s="3" t="str">
        <f t="shared" si="30"/>
        <v>Commercial</v>
      </c>
      <c r="I1966" s="3" t="str">
        <f>IF(IFERROR(SEARCH("N/A",CID_DB[[#This Row],[ NSN ]]),-1)&lt;&gt;-1,"",LEFT(SUBSTITUTE(SUBSTITUTE(SUBSTITUTE(SUBSTITUTE(SUBSTITUTE(CID_DB[[#This Row],[ NSN ]],"-","")," ","")," ",""),"‐",""),"NA",""),13))</f>
        <v/>
      </c>
      <c r="J1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85301196|8W80S(6)8010853|CABLE ASSEMBLY, BFA/A HIGH POWER RF O|</v>
      </c>
    </row>
    <row r="1967" spans="1:10" x14ac:dyDescent="0.35">
      <c r="A1967" s="1" t="s">
        <v>3</v>
      </c>
      <c r="B1967" s="1" t="s">
        <v>3116</v>
      </c>
      <c r="C1967" s="1" t="s">
        <v>3209</v>
      </c>
      <c r="D1967" s="1" t="s">
        <v>3194</v>
      </c>
      <c r="E1967" s="1" t="s">
        <v>3173</v>
      </c>
      <c r="F1967" s="4" t="s">
        <v>3</v>
      </c>
      <c r="G1967" s="1" t="s">
        <v>8</v>
      </c>
      <c r="H1967" s="3" t="str">
        <f t="shared" si="30"/>
        <v>Commercial</v>
      </c>
      <c r="I1967" s="3" t="str">
        <f>IF(IFERROR(SEARCH("N/A",CID_DB[[#This Row],[ NSN ]]),-1)&lt;&gt;-1,"",LEFT(SUBSTITUTE(SUBSTITUTE(SUBSTITUTE(SUBSTITUTE(SUBSTITUTE(CID_DB[[#This Row],[ NSN ]],"-","")," ","")," ",""),"‐",""),"NA",""),13))</f>
        <v/>
      </c>
      <c r="J1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85301197|8W80S(7)8011541|CABLE ASSEMBLY, BFA/A HIGH POWER RF O|</v>
      </c>
    </row>
    <row r="1968" spans="1:10" x14ac:dyDescent="0.35">
      <c r="A1968" s="1" t="s">
        <v>3</v>
      </c>
      <c r="B1968" s="1" t="s">
        <v>3116</v>
      </c>
      <c r="C1968" s="1" t="s">
        <v>3210</v>
      </c>
      <c r="D1968" s="1" t="s">
        <v>3198</v>
      </c>
      <c r="E1968" s="1" t="s">
        <v>3173</v>
      </c>
      <c r="F1968" s="4" t="s">
        <v>3</v>
      </c>
      <c r="G1968" s="1" t="s">
        <v>8</v>
      </c>
      <c r="H1968" s="3" t="str">
        <f t="shared" si="30"/>
        <v>Commercial</v>
      </c>
      <c r="I1968" s="3" t="str">
        <f>IF(IFERROR(SEARCH("N/A",CID_DB[[#This Row],[ NSN ]]),-1)&lt;&gt;-1,"",LEFT(SUBSTITUTE(SUBSTITUTE(SUBSTITUTE(SUBSTITUTE(SUBSTITUTE(CID_DB[[#This Row],[ NSN ]],"-","")," ","")," ",""),"‐",""),"NA",""),13))</f>
        <v/>
      </c>
      <c r="J1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85301198|8W80S(8)8011541|CABLE ASSEMBLY, BFA/A HIGH POWER RF O|</v>
      </c>
    </row>
    <row r="1969" spans="1:10" x14ac:dyDescent="0.35">
      <c r="A1969" s="1" t="s">
        <v>3</v>
      </c>
      <c r="B1969" s="1" t="s">
        <v>3116</v>
      </c>
      <c r="C1969" s="1" t="s">
        <v>3211</v>
      </c>
      <c r="D1969" s="1" t="s">
        <v>3200</v>
      </c>
      <c r="E1969" s="1" t="s">
        <v>3173</v>
      </c>
      <c r="F1969" s="4" t="s">
        <v>3</v>
      </c>
      <c r="G1969" s="1" t="s">
        <v>8</v>
      </c>
      <c r="H1969" s="3" t="str">
        <f t="shared" si="30"/>
        <v>Commercial</v>
      </c>
      <c r="I1969" s="3" t="str">
        <f>IF(IFERROR(SEARCH("N/A",CID_DB[[#This Row],[ NSN ]]),-1)&lt;&gt;-1,"",LEFT(SUBSTITUTE(SUBSTITUTE(SUBSTITUTE(SUBSTITUTE(SUBSTITUTE(CID_DB[[#This Row],[ NSN ]],"-","")," ","")," ",""),"‐",""),"NA",""),13))</f>
        <v/>
      </c>
      <c r="J1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85301199|8W80S(9)8011541|CABLE ASSEMBLY, BFA/A HIGH POWER RF O|</v>
      </c>
    </row>
    <row r="1970" spans="1:10" x14ac:dyDescent="0.35">
      <c r="A1970" s="1" t="s">
        <v>3</v>
      </c>
      <c r="B1970" s="1" t="s">
        <v>3116</v>
      </c>
      <c r="C1970" s="1" t="s">
        <v>3212</v>
      </c>
      <c r="D1970" s="1" t="s">
        <v>3213</v>
      </c>
      <c r="E1970" s="1" t="s">
        <v>3214</v>
      </c>
      <c r="F1970" s="4" t="s">
        <v>3</v>
      </c>
      <c r="G1970" s="1" t="s">
        <v>8</v>
      </c>
      <c r="H1970" s="3" t="str">
        <f t="shared" si="30"/>
        <v>Commercial</v>
      </c>
      <c r="I1970" s="3" t="str">
        <f>IF(IFERROR(SEARCH("N/A",CID_DB[[#This Row],[ NSN ]]),-1)&lt;&gt;-1,"",LEFT(SUBSTITUTE(SUBSTITUTE(SUBSTITUTE(SUBSTITUTE(SUBSTITUTE(CID_DB[[#This Row],[ NSN ]],"-","")," ","")," ",""),"‐",""),"NA",""),13))</f>
        <v/>
      </c>
      <c r="J1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85317901|658VSZUD0905|CABLE ASSEMBLY, B2|</v>
      </c>
    </row>
    <row r="1971" spans="1:10" x14ac:dyDescent="0.35">
      <c r="A1971" s="1" t="s">
        <v>3</v>
      </c>
      <c r="B1971" s="1" t="s">
        <v>3116</v>
      </c>
      <c r="C1971" s="1" t="s">
        <v>3215</v>
      </c>
      <c r="D1971" s="1" t="s">
        <v>3216</v>
      </c>
      <c r="E1971" s="1" t="s">
        <v>3217</v>
      </c>
      <c r="F1971" s="4" t="s">
        <v>3</v>
      </c>
      <c r="G1971" s="1" t="s">
        <v>8</v>
      </c>
      <c r="H1971" s="3" t="str">
        <f t="shared" si="30"/>
        <v>Commercial</v>
      </c>
      <c r="I1971" s="3" t="str">
        <f>IF(IFERROR(SEARCH("N/A",CID_DB[[#This Row],[ NSN ]]),-1)&lt;&gt;-1,"",LEFT(SUBSTITUTE(SUBSTITUTE(SUBSTITUTE(SUBSTITUTE(SUBSTITUTE(CID_DB[[#This Row],[ NSN ]],"-","")," ","")," ",""),"‐",""),"NA",""),13))</f>
        <v/>
      </c>
      <c r="J1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85317951|657VSZUD0930|CABLE ASSEMBLY, CD2|</v>
      </c>
    </row>
    <row r="1972" spans="1:10" x14ac:dyDescent="0.35">
      <c r="A1972" s="1" t="s">
        <v>3</v>
      </c>
      <c r="B1972" s="1" t="s">
        <v>3116</v>
      </c>
      <c r="C1972" s="1" t="s">
        <v>3218</v>
      </c>
      <c r="D1972" s="1" t="s">
        <v>3219</v>
      </c>
      <c r="E1972" s="1" t="s">
        <v>3220</v>
      </c>
      <c r="F1972" s="4" t="s">
        <v>3</v>
      </c>
      <c r="G1972" s="1" t="s">
        <v>8</v>
      </c>
      <c r="H1972" s="3" t="str">
        <f t="shared" si="30"/>
        <v>Commercial</v>
      </c>
      <c r="I1972" s="3" t="str">
        <f>IF(IFERROR(SEARCH("N/A",CID_DB[[#This Row],[ NSN ]]),-1)&lt;&gt;-1,"",LEFT(SUBSTITUTE(SUBSTITUTE(SUBSTITUTE(SUBSTITUTE(SUBSTITUTE(CID_DB[[#This Row],[ NSN ]],"-","")," ","")," ",""),"‐",""),"NA",""),13))</f>
        <v/>
      </c>
      <c r="J1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85317961|04ZT7ZUD0675|CABLE ASSEMBLY, C1|</v>
      </c>
    </row>
    <row r="1973" spans="1:10" x14ac:dyDescent="0.35">
      <c r="A1973" s="1" t="s">
        <v>3</v>
      </c>
      <c r="B1973" s="1" t="s">
        <v>3116</v>
      </c>
      <c r="C1973" s="1" t="s">
        <v>3221</v>
      </c>
      <c r="D1973" s="1" t="s">
        <v>3219</v>
      </c>
      <c r="E1973" s="1" t="s">
        <v>3220</v>
      </c>
      <c r="F1973" s="4" t="s">
        <v>3</v>
      </c>
      <c r="G1973" s="1" t="s">
        <v>8</v>
      </c>
      <c r="H1973" s="3" t="str">
        <f t="shared" si="30"/>
        <v>Commercial</v>
      </c>
      <c r="I1973" s="3" t="str">
        <f>IF(IFERROR(SEARCH("N/A",CID_DB[[#This Row],[ NSN ]]),-1)&lt;&gt;-1,"",LEFT(SUBSTITUTE(SUBSTITUTE(SUBSTITUTE(SUBSTITUTE(SUBSTITUTE(CID_DB[[#This Row],[ NSN ]],"-","")," ","")," ",""),"‐",""),"NA",""),13))</f>
        <v/>
      </c>
      <c r="J1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85317962|04ZT7ZUD0675|CABLE ASSEMBLY, C1|</v>
      </c>
    </row>
    <row r="1974" spans="1:10" x14ac:dyDescent="0.35">
      <c r="A1974" s="1" t="s">
        <v>3</v>
      </c>
      <c r="B1974" s="1" t="s">
        <v>3116</v>
      </c>
      <c r="C1974" s="1" t="s">
        <v>3222</v>
      </c>
      <c r="D1974" s="1" t="s">
        <v>3223</v>
      </c>
      <c r="E1974" s="1" t="s">
        <v>3224</v>
      </c>
      <c r="F1974" s="4" t="s">
        <v>3</v>
      </c>
      <c r="G1974" s="1" t="s">
        <v>8</v>
      </c>
      <c r="H1974" s="3" t="str">
        <f t="shared" si="30"/>
        <v>Commercial</v>
      </c>
      <c r="I1974" s="3" t="str">
        <f>IF(IFERROR(SEARCH("N/A",CID_DB[[#This Row],[ NSN ]]),-1)&lt;&gt;-1,"",LEFT(SUBSTITUTE(SUBSTITUTE(SUBSTITUTE(SUBSTITUTE(SUBSTITUTE(CID_DB[[#This Row],[ NSN ]],"-","")," ","")," ",""),"‐",""),"NA",""),13))</f>
        <v/>
      </c>
      <c r="J1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85317971|04ZKYZUD0220|CABLE ASSEMBLY, D1|</v>
      </c>
    </row>
    <row r="1975" spans="1:10" x14ac:dyDescent="0.35">
      <c r="A1975" s="1" t="s">
        <v>3</v>
      </c>
      <c r="B1975" s="1" t="s">
        <v>3116</v>
      </c>
      <c r="C1975" s="1" t="s">
        <v>3225</v>
      </c>
      <c r="D1975" s="1" t="s">
        <v>3226</v>
      </c>
      <c r="E1975" s="1" t="s">
        <v>3224</v>
      </c>
      <c r="F1975" s="4" t="s">
        <v>3</v>
      </c>
      <c r="G1975" s="1" t="s">
        <v>8</v>
      </c>
      <c r="H1975" s="3" t="str">
        <f t="shared" si="30"/>
        <v>Commercial</v>
      </c>
      <c r="I1975" s="3" t="str">
        <f>IF(IFERROR(SEARCH("N/A",CID_DB[[#This Row],[ NSN ]]),-1)&lt;&gt;-1,"",LEFT(SUBSTITUTE(SUBSTITUTE(SUBSTITUTE(SUBSTITUTE(SUBSTITUTE(CID_DB[[#This Row],[ NSN ]],"-","")," ","")," ",""),"‐",""),"NA",""),13))</f>
        <v/>
      </c>
      <c r="J1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85317972|04ZW2ZUD0220|CABLE ASSEMBLY, D1|</v>
      </c>
    </row>
    <row r="1976" spans="1:10" x14ac:dyDescent="0.35">
      <c r="A1976" s="1" t="s">
        <v>3</v>
      </c>
      <c r="B1976" s="1" t="s">
        <v>3116</v>
      </c>
      <c r="C1976" s="1" t="s">
        <v>3227</v>
      </c>
      <c r="D1976" s="1" t="s">
        <v>3228</v>
      </c>
      <c r="E1976" s="1" t="s">
        <v>3224</v>
      </c>
      <c r="F1976" s="4" t="s">
        <v>3</v>
      </c>
      <c r="G1976" s="1" t="s">
        <v>8</v>
      </c>
      <c r="H1976" s="3" t="str">
        <f t="shared" si="30"/>
        <v>Commercial</v>
      </c>
      <c r="I1976" s="3" t="str">
        <f>IF(IFERROR(SEARCH("N/A",CID_DB[[#This Row],[ NSN ]]),-1)&lt;&gt;-1,"",LEFT(SUBSTITUTE(SUBSTITUTE(SUBSTITUTE(SUBSTITUTE(SUBSTITUTE(CID_DB[[#This Row],[ NSN ]],"-","")," ","")," ",""),"‐",""),"NA",""),13))</f>
        <v/>
      </c>
      <c r="J1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85317973|04ZKYZUD0240|CABLE ASSEMBLY, D1|</v>
      </c>
    </row>
    <row r="1977" spans="1:10" x14ac:dyDescent="0.35">
      <c r="A1977" s="1" t="s">
        <v>3</v>
      </c>
      <c r="B1977" s="1" t="s">
        <v>3116</v>
      </c>
      <c r="C1977" s="1" t="s">
        <v>3229</v>
      </c>
      <c r="D1977" s="1" t="s">
        <v>3230</v>
      </c>
      <c r="E1977" s="1" t="s">
        <v>3224</v>
      </c>
      <c r="F1977" s="4" t="s">
        <v>3</v>
      </c>
      <c r="G1977" s="1" t="s">
        <v>8</v>
      </c>
      <c r="H1977" s="3" t="str">
        <f t="shared" si="30"/>
        <v>Commercial</v>
      </c>
      <c r="I1977" s="3" t="str">
        <f>IF(IFERROR(SEARCH("N/A",CID_DB[[#This Row],[ NSN ]]),-1)&lt;&gt;-1,"",LEFT(SUBSTITUTE(SUBSTITUTE(SUBSTITUTE(SUBSTITUTE(SUBSTITUTE(CID_DB[[#This Row],[ NSN ]],"-","")," ","")," ",""),"‐",""),"NA",""),13))</f>
        <v/>
      </c>
      <c r="J1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85317974|04ZW2ZUD0240|CABLE ASSEMBLY, D1|</v>
      </c>
    </row>
    <row r="1978" spans="1:10" x14ac:dyDescent="0.35">
      <c r="A1978" s="1" t="s">
        <v>3</v>
      </c>
      <c r="B1978" s="1" t="s">
        <v>3116</v>
      </c>
      <c r="C1978" s="1" t="s">
        <v>3231</v>
      </c>
      <c r="D1978" s="1" t="s">
        <v>3232</v>
      </c>
      <c r="E1978" s="1" t="s">
        <v>3233</v>
      </c>
      <c r="F1978" s="4" t="s">
        <v>3</v>
      </c>
      <c r="G1978" s="1" t="s">
        <v>8</v>
      </c>
      <c r="H1978" s="3" t="str">
        <f t="shared" si="30"/>
        <v>Commercial</v>
      </c>
      <c r="I1978" s="3" t="str">
        <f>IF(IFERROR(SEARCH("N/A",CID_DB[[#This Row],[ NSN ]]),-1)&lt;&gt;-1,"",LEFT(SUBSTITUTE(SUBSTITUTE(SUBSTITUTE(SUBSTITUTE(SUBSTITUTE(CID_DB[[#This Row],[ NSN ]],"-","")," ","")," ",""),"‐",""),"NA",""),13))</f>
        <v/>
      </c>
      <c r="J1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85317981|65ZXEZXE1205|CABLE ASSEMBLY, B1|</v>
      </c>
    </row>
    <row r="1979" spans="1:10" x14ac:dyDescent="0.35">
      <c r="A1979" s="1" t="s">
        <v>3</v>
      </c>
      <c r="B1979" s="1" t="s">
        <v>3116</v>
      </c>
      <c r="C1979" s="1" t="s">
        <v>3234</v>
      </c>
      <c r="D1979" s="1" t="s">
        <v>3235</v>
      </c>
      <c r="E1979" s="1" t="s">
        <v>3236</v>
      </c>
      <c r="F1979" s="4" t="s">
        <v>3</v>
      </c>
      <c r="G1979" s="1" t="s">
        <v>8</v>
      </c>
      <c r="H1979" s="3" t="str">
        <f t="shared" si="30"/>
        <v>Commercial</v>
      </c>
      <c r="I1979" s="3" t="str">
        <f>IF(IFERROR(SEARCH("N/A",CID_DB[[#This Row],[ NSN ]]),-1)&lt;&gt;-1,"",LEFT(SUBSTITUTE(SUBSTITUTE(SUBSTITUTE(SUBSTITUTE(SUBSTITUTE(CID_DB[[#This Row],[ NSN ]],"-","")," ","")," ",""),"‐",""),"NA",""),13))</f>
        <v/>
      </c>
      <c r="J1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85317991|6E8VS80S0540|B1 TRANSMIT CABLE ASSEMBLY|</v>
      </c>
    </row>
    <row r="1980" spans="1:10" x14ac:dyDescent="0.35">
      <c r="A1980" s="1" t="s">
        <v>3</v>
      </c>
      <c r="B1980" s="1" t="s">
        <v>3116</v>
      </c>
      <c r="C1980" s="1" t="s">
        <v>3237</v>
      </c>
      <c r="D1980" s="1" t="s">
        <v>3238</v>
      </c>
      <c r="E1980" s="1" t="s">
        <v>3239</v>
      </c>
      <c r="F1980" s="4" t="s">
        <v>3</v>
      </c>
      <c r="G1980" s="1" t="s">
        <v>8</v>
      </c>
      <c r="H1980" s="3" t="str">
        <f t="shared" si="30"/>
        <v>Commercial</v>
      </c>
      <c r="I1980" s="3" t="str">
        <f>IF(IFERROR(SEARCH("N/A",CID_DB[[#This Row],[ NSN ]]),-1)&lt;&gt;-1,"",LEFT(SUBSTITUTE(SUBSTITUTE(SUBSTITUTE(SUBSTITUTE(SUBSTITUTE(CID_DB[[#This Row],[ NSN ]],"-","")," ","")," ",""),"‐",""),"NA",""),13))</f>
        <v/>
      </c>
      <c r="J1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85331481|G4ZUDS010100|CABLE ASSEMBLY, RF, SMA TO G4ZUD|</v>
      </c>
    </row>
    <row r="1981" spans="1:10" x14ac:dyDescent="0.35">
      <c r="A1981" s="1" t="s">
        <v>3</v>
      </c>
      <c r="B1981" s="1" t="s">
        <v>3116</v>
      </c>
      <c r="C1981" s="1" t="s">
        <v>3240</v>
      </c>
      <c r="D1981" s="1" t="s">
        <v>3241</v>
      </c>
      <c r="E1981" s="1" t="s">
        <v>3239</v>
      </c>
      <c r="F1981" s="4" t="s">
        <v>3</v>
      </c>
      <c r="G1981" s="1" t="s">
        <v>8</v>
      </c>
      <c r="H1981" s="3" t="str">
        <f t="shared" si="30"/>
        <v>Commercial</v>
      </c>
      <c r="I1981" s="3" t="str">
        <f>IF(IFERROR(SEARCH("N/A",CID_DB[[#This Row],[ NSN ]]),-1)&lt;&gt;-1,"",LEFT(SUBSTITUTE(SUBSTITUTE(SUBSTITUTE(SUBSTITUTE(SUBSTITUTE(CID_DB[[#This Row],[ NSN ]],"-","")," ","")," ",""),"‐",""),"NA",""),13))</f>
        <v/>
      </c>
      <c r="J1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85331482|G4ZUDS010110|CABLE ASSEMBLY, RF, SMA TO G4ZUD|</v>
      </c>
    </row>
    <row r="1982" spans="1:10" x14ac:dyDescent="0.35">
      <c r="A1982" s="1" t="s">
        <v>3</v>
      </c>
      <c r="B1982" s="1" t="s">
        <v>3116</v>
      </c>
      <c r="C1982" s="1" t="s">
        <v>3242</v>
      </c>
      <c r="D1982" s="1" t="s">
        <v>3243</v>
      </c>
      <c r="E1982" s="1" t="s">
        <v>3239</v>
      </c>
      <c r="F1982" s="4" t="s">
        <v>3</v>
      </c>
      <c r="G1982" s="1" t="s">
        <v>8</v>
      </c>
      <c r="H1982" s="3" t="str">
        <f t="shared" si="30"/>
        <v>Commercial</v>
      </c>
      <c r="I1982" s="3" t="str">
        <f>IF(IFERROR(SEARCH("N/A",CID_DB[[#This Row],[ NSN ]]),-1)&lt;&gt;-1,"",LEFT(SUBSTITUTE(SUBSTITUTE(SUBSTITUTE(SUBSTITUTE(SUBSTITUTE(CID_DB[[#This Row],[ NSN ]],"-","")," ","")," ",""),"‐",""),"NA",""),13))</f>
        <v/>
      </c>
      <c r="J1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85331483|G4ZUDS010130|CABLE ASSEMBLY, RF, SMA TO G4ZUD|</v>
      </c>
    </row>
    <row r="1983" spans="1:10" x14ac:dyDescent="0.35">
      <c r="A1983" s="1" t="s">
        <v>3</v>
      </c>
      <c r="B1983" s="1" t="s">
        <v>3116</v>
      </c>
      <c r="C1983" s="1" t="s">
        <v>3244</v>
      </c>
      <c r="D1983" s="1" t="s">
        <v>3245</v>
      </c>
      <c r="E1983" s="1" t="s">
        <v>3239</v>
      </c>
      <c r="F1983" s="4" t="s">
        <v>3</v>
      </c>
      <c r="G1983" s="1" t="s">
        <v>8</v>
      </c>
      <c r="H1983" s="3" t="str">
        <f t="shared" si="30"/>
        <v>Commercial</v>
      </c>
      <c r="I1983" s="3" t="str">
        <f>IF(IFERROR(SEARCH("N/A",CID_DB[[#This Row],[ NSN ]]),-1)&lt;&gt;-1,"",LEFT(SUBSTITUTE(SUBSTITUTE(SUBSTITUTE(SUBSTITUTE(SUBSTITUTE(CID_DB[[#This Row],[ NSN ]],"-","")," ","")," ",""),"‐",""),"NA",""),13))</f>
        <v/>
      </c>
      <c r="J1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85331484|G4ZUDS010140|CABLE ASSEMBLY, RF, SMA TO G4ZUD|</v>
      </c>
    </row>
    <row r="1984" spans="1:10" x14ac:dyDescent="0.35">
      <c r="A1984" s="1" t="s">
        <v>3</v>
      </c>
      <c r="B1984" s="1" t="s">
        <v>3116</v>
      </c>
      <c r="C1984" s="1" t="s">
        <v>3246</v>
      </c>
      <c r="D1984" s="1" t="s">
        <v>3149</v>
      </c>
      <c r="E1984" s="1" t="s">
        <v>3239</v>
      </c>
      <c r="F1984" s="4" t="s">
        <v>3</v>
      </c>
      <c r="G1984" s="1" t="s">
        <v>8</v>
      </c>
      <c r="H1984" s="3" t="str">
        <f t="shared" si="30"/>
        <v>Commercial</v>
      </c>
      <c r="I1984" s="3" t="str">
        <f>IF(IFERROR(SEARCH("N/A",CID_DB[[#This Row],[ NSN ]]),-1)&lt;&gt;-1,"",LEFT(SUBSTITUTE(SUBSTITUTE(SUBSTITUTE(SUBSTITUTE(SUBSTITUTE(CID_DB[[#This Row],[ NSN ]],"-","")," ","")," ",""),"‐",""),"NA",""),13))</f>
        <v/>
      </c>
      <c r="J1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85331485|G4ZUDS010150|CABLE ASSEMBLY, RF, SMA TO G4ZUD|</v>
      </c>
    </row>
    <row r="1985" spans="1:10" x14ac:dyDescent="0.35">
      <c r="A1985" s="1" t="s">
        <v>3</v>
      </c>
      <c r="B1985" s="1" t="s">
        <v>3116</v>
      </c>
      <c r="C1985" s="1" t="s">
        <v>3247</v>
      </c>
      <c r="D1985" s="1" t="s">
        <v>3248</v>
      </c>
      <c r="E1985" s="1" t="s">
        <v>3239</v>
      </c>
      <c r="F1985" s="4" t="s">
        <v>3</v>
      </c>
      <c r="G1985" s="1" t="s">
        <v>8</v>
      </c>
      <c r="H1985" s="3" t="str">
        <f t="shared" si="30"/>
        <v>Commercial</v>
      </c>
      <c r="I1985" s="3" t="str">
        <f>IF(IFERROR(SEARCH("N/A",CID_DB[[#This Row],[ NSN ]]),-1)&lt;&gt;-1,"",LEFT(SUBSTITUTE(SUBSTITUTE(SUBSTITUTE(SUBSTITUTE(SUBSTITUTE(CID_DB[[#This Row],[ NSN ]],"-","")," ","")," ",""),"‐",""),"NA",""),13))</f>
        <v/>
      </c>
      <c r="J1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85331486|G4ZUDS010170|CABLE ASSEMBLY, RF, SMA TO G4ZUD|</v>
      </c>
    </row>
    <row r="1986" spans="1:10" x14ac:dyDescent="0.35">
      <c r="A1986" s="1" t="s">
        <v>3</v>
      </c>
      <c r="B1986" s="1" t="s">
        <v>3116</v>
      </c>
      <c r="C1986" s="1" t="s">
        <v>3249</v>
      </c>
      <c r="D1986" s="1" t="s">
        <v>3250</v>
      </c>
      <c r="E1986" s="1" t="s">
        <v>3239</v>
      </c>
      <c r="F1986" s="4" t="s">
        <v>3</v>
      </c>
      <c r="G1986" s="1" t="s">
        <v>8</v>
      </c>
      <c r="H1986" s="3" t="str">
        <f t="shared" si="30"/>
        <v>Commercial</v>
      </c>
      <c r="I1986" s="3" t="str">
        <f>IF(IFERROR(SEARCH("N/A",CID_DB[[#This Row],[ NSN ]]),-1)&lt;&gt;-1,"",LEFT(SUBSTITUTE(SUBSTITUTE(SUBSTITUTE(SUBSTITUTE(SUBSTITUTE(CID_DB[[#This Row],[ NSN ]],"-","")," ","")," ",""),"‐",""),"NA",""),13))</f>
        <v/>
      </c>
      <c r="J1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85331487|G4ZUDS010180|CABLE ASSEMBLY, RF, SMA TO G4ZUD|</v>
      </c>
    </row>
    <row r="1987" spans="1:10" x14ac:dyDescent="0.35">
      <c r="A1987" s="1" t="s">
        <v>3</v>
      </c>
      <c r="B1987" s="1" t="s">
        <v>3116</v>
      </c>
      <c r="C1987" s="1" t="s">
        <v>3251</v>
      </c>
      <c r="D1987" s="1" t="s">
        <v>3252</v>
      </c>
      <c r="E1987" s="1" t="s">
        <v>3253</v>
      </c>
      <c r="F1987" s="4" t="s">
        <v>3</v>
      </c>
      <c r="G1987" s="1" t="s">
        <v>8</v>
      </c>
      <c r="H1987" s="3" t="str">
        <f t="shared" ref="H1987:H2050" si="31">IF(G1987="Y - CID","Commercial",IF(G1987="N - CID","Other Than Commercial","N/A"))</f>
        <v>Commercial</v>
      </c>
      <c r="I1987" s="3" t="str">
        <f>IF(IFERROR(SEARCH("N/A",CID_DB[[#This Row],[ NSN ]]),-1)&lt;&gt;-1,"",LEFT(SUBSTITUTE(SUBSTITUTE(SUBSTITUTE(SUBSTITUTE(SUBSTITUTE(CID_DB[[#This Row],[ NSN ]],"-","")," ","")," ",""),"‐",""),"NA",""),13))</f>
        <v/>
      </c>
      <c r="J1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85331491|G4ZUDZUD0110|CABLE ASSEMBLY, RF, G4ZUD TO G4ZUD|</v>
      </c>
    </row>
    <row r="1988" spans="1:10" x14ac:dyDescent="0.35">
      <c r="A1988" s="1" t="s">
        <v>3</v>
      </c>
      <c r="B1988" s="1" t="s">
        <v>3116</v>
      </c>
      <c r="C1988" s="1" t="s">
        <v>3254</v>
      </c>
      <c r="D1988" s="1" t="s">
        <v>3255</v>
      </c>
      <c r="E1988" s="1" t="s">
        <v>3256</v>
      </c>
      <c r="F1988" s="4" t="s">
        <v>3</v>
      </c>
      <c r="G1988" s="1" t="s">
        <v>8</v>
      </c>
      <c r="H1988" s="3" t="str">
        <f t="shared" si="31"/>
        <v>Commercial</v>
      </c>
      <c r="I1988" s="3" t="str">
        <f>IF(IFERROR(SEARCH("N/A",CID_DB[[#This Row],[ NSN ]]),-1)&lt;&gt;-1,"",LEFT(SUBSTITUTE(SUBSTITUTE(SUBSTITUTE(SUBSTITUTE(SUBSTITUTE(CID_DB[[#This Row],[ NSN ]],"-","")," ","")," ",""),"‐",""),"NA",""),13))</f>
        <v/>
      </c>
      <c r="J1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85331501|G4S01S010155|CABLE ASSEMBLY, RF, SMA TO SMA|</v>
      </c>
    </row>
    <row r="1989" spans="1:10" x14ac:dyDescent="0.35">
      <c r="A1989" s="1" t="s">
        <v>3</v>
      </c>
      <c r="B1989" s="1" t="s">
        <v>3116</v>
      </c>
      <c r="C1989" s="1" t="s">
        <v>3257</v>
      </c>
      <c r="D1989" s="1" t="s">
        <v>3258</v>
      </c>
      <c r="E1989" s="1" t="s">
        <v>3259</v>
      </c>
      <c r="F1989" s="4" t="s">
        <v>3</v>
      </c>
      <c r="G1989" s="1" t="s">
        <v>8</v>
      </c>
      <c r="H1989" s="3" t="str">
        <f t="shared" si="31"/>
        <v>Commercial</v>
      </c>
      <c r="I1989" s="3" t="str">
        <f>IF(IFERROR(SEARCH("N/A",CID_DB[[#This Row],[ NSN ]]),-1)&lt;&gt;-1,"",LEFT(SUBSTITUTE(SUBSTITUTE(SUBSTITUTE(SUBSTITUTE(SUBSTITUTE(CID_DB[[#This Row],[ NSN ]],"-","")," ","")," ",""),"‐",""),"NA",""),13))</f>
        <v/>
      </c>
      <c r="J1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85331511|G4C52S010080|CABLE ASSEMBLY, RF, SMA TO TNC|</v>
      </c>
    </row>
    <row r="1990" spans="1:10" x14ac:dyDescent="0.35">
      <c r="A1990" s="1" t="s">
        <v>3</v>
      </c>
      <c r="B1990" s="1" t="s">
        <v>3116</v>
      </c>
      <c r="C1990" s="1" t="s">
        <v>3260</v>
      </c>
      <c r="D1990" s="1" t="s">
        <v>3261</v>
      </c>
      <c r="E1990" s="1" t="s">
        <v>3259</v>
      </c>
      <c r="F1990" s="4" t="s">
        <v>3</v>
      </c>
      <c r="G1990" s="1" t="s">
        <v>8</v>
      </c>
      <c r="H1990" s="3" t="str">
        <f t="shared" si="31"/>
        <v>Commercial</v>
      </c>
      <c r="I1990" s="3" t="str">
        <f>IF(IFERROR(SEARCH("N/A",CID_DB[[#This Row],[ NSN ]]),-1)&lt;&gt;-1,"",LEFT(SUBSTITUTE(SUBSTITUTE(SUBSTITUTE(SUBSTITUTE(SUBSTITUTE(CID_DB[[#This Row],[ NSN ]],"-","")," ","")," ",""),"‐",""),"NA",""),13))</f>
        <v/>
      </c>
      <c r="J1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85331512|G4C52S010150|CABLE ASSEMBLY, RF, SMA TO TNC|</v>
      </c>
    </row>
    <row r="1991" spans="1:10" x14ac:dyDescent="0.35">
      <c r="A1991" s="1" t="s">
        <v>3</v>
      </c>
      <c r="B1991" s="1" t="s">
        <v>3116</v>
      </c>
      <c r="C1991" s="1" t="s">
        <v>3262</v>
      </c>
      <c r="D1991" s="1" t="s">
        <v>3263</v>
      </c>
      <c r="E1991" s="1" t="s">
        <v>3259</v>
      </c>
      <c r="F1991" s="4" t="s">
        <v>3</v>
      </c>
      <c r="G1991" s="1" t="s">
        <v>8</v>
      </c>
      <c r="H1991" s="3" t="str">
        <f t="shared" si="31"/>
        <v>Commercial</v>
      </c>
      <c r="I1991" s="3" t="str">
        <f>IF(IFERROR(SEARCH("N/A",CID_DB[[#This Row],[ NSN ]]),-1)&lt;&gt;-1,"",LEFT(SUBSTITUTE(SUBSTITUTE(SUBSTITUTE(SUBSTITUTE(SUBSTITUTE(CID_DB[[#This Row],[ NSN ]],"-","")," ","")," ",""),"‐",""),"NA",""),13))</f>
        <v/>
      </c>
      <c r="J1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85331513|G4C52S010170|CABLE ASSEMBLY, RF, SMA TO TNC|</v>
      </c>
    </row>
    <row r="1992" spans="1:10" x14ac:dyDescent="0.35">
      <c r="A1992" s="1" t="s">
        <v>3</v>
      </c>
      <c r="B1992" s="1" t="s">
        <v>3116</v>
      </c>
      <c r="C1992" s="1" t="s">
        <v>3264</v>
      </c>
      <c r="D1992" s="1" t="s">
        <v>3265</v>
      </c>
      <c r="E1992" s="1" t="s">
        <v>3259</v>
      </c>
      <c r="F1992" s="4" t="s">
        <v>3</v>
      </c>
      <c r="G1992" s="1" t="s">
        <v>8</v>
      </c>
      <c r="H1992" s="3" t="str">
        <f t="shared" si="31"/>
        <v>Commercial</v>
      </c>
      <c r="I1992" s="3" t="str">
        <f>IF(IFERROR(SEARCH("N/A",CID_DB[[#This Row],[ NSN ]]),-1)&lt;&gt;-1,"",LEFT(SUBSTITUTE(SUBSTITUTE(SUBSTITUTE(SUBSTITUTE(SUBSTITUTE(CID_DB[[#This Row],[ NSN ]],"-","")," ","")," ",""),"‐",""),"NA",""),13))</f>
        <v/>
      </c>
      <c r="J1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85331514|G4C52S010190|CABLE ASSEMBLY, RF, SMA TO TNC|</v>
      </c>
    </row>
    <row r="1993" spans="1:10" x14ac:dyDescent="0.35">
      <c r="A1993" s="1" t="s">
        <v>3</v>
      </c>
      <c r="B1993" s="1" t="s">
        <v>3116</v>
      </c>
      <c r="C1993" s="1" t="s">
        <v>3266</v>
      </c>
      <c r="D1993" s="1" t="s">
        <v>3267</v>
      </c>
      <c r="E1993" s="1" t="s">
        <v>3268</v>
      </c>
      <c r="F1993" s="4" t="s">
        <v>3</v>
      </c>
      <c r="G1993" s="1" t="s">
        <v>8</v>
      </c>
      <c r="H1993" s="3" t="str">
        <f t="shared" si="31"/>
        <v>Commercial</v>
      </c>
      <c r="I1993" s="3" t="str">
        <f>IF(IFERROR(SEARCH("N/A",CID_DB[[#This Row],[ NSN ]]),-1)&lt;&gt;-1,"",LEFT(SUBSTITUTE(SUBSTITUTE(SUBSTITUTE(SUBSTITUTE(SUBSTITUTE(CID_DB[[#This Row],[ NSN ]],"-","")," ","")," ",""),"‐",""),"NA",""),13))</f>
        <v/>
      </c>
      <c r="J1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85336551|G5C01C010063|CABLE ASSEMBLY, RF, TNCTNC, STRAIGHT|</v>
      </c>
    </row>
    <row r="1994" spans="1:10" x14ac:dyDescent="0.35">
      <c r="A1994" s="1" t="s">
        <v>3</v>
      </c>
      <c r="B1994" s="1" t="s">
        <v>3116</v>
      </c>
      <c r="C1994" s="1" t="s">
        <v>3269</v>
      </c>
      <c r="D1994" s="1" t="s">
        <v>3270</v>
      </c>
      <c r="E1994" s="1" t="s">
        <v>3268</v>
      </c>
      <c r="F1994" s="4" t="s">
        <v>3</v>
      </c>
      <c r="G1994" s="1" t="s">
        <v>8</v>
      </c>
      <c r="H1994" s="3" t="str">
        <f t="shared" si="31"/>
        <v>Commercial</v>
      </c>
      <c r="I1994" s="3" t="str">
        <f>IF(IFERROR(SEARCH("N/A",CID_DB[[#This Row],[ NSN ]]),-1)&lt;&gt;-1,"",LEFT(SUBSTITUTE(SUBSTITUTE(SUBSTITUTE(SUBSTITUTE(SUBSTITUTE(CID_DB[[#This Row],[ NSN ]],"-","")," ","")," ",""),"‐",""),"NA",""),13))</f>
        <v/>
      </c>
      <c r="J1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85336552|G5C01C010270|CABLE ASSEMBLY, RF, TNCTNC, STRAIGHT|</v>
      </c>
    </row>
    <row r="1995" spans="1:10" x14ac:dyDescent="0.35">
      <c r="A1995" s="1" t="s">
        <v>3</v>
      </c>
      <c r="B1995" s="1" t="s">
        <v>3116</v>
      </c>
      <c r="C1995" s="1" t="s">
        <v>3271</v>
      </c>
      <c r="D1995" s="1" t="s">
        <v>3272</v>
      </c>
      <c r="E1995" s="1" t="s">
        <v>3273</v>
      </c>
      <c r="F1995" s="4" t="s">
        <v>3</v>
      </c>
      <c r="G1995" s="1" t="s">
        <v>8</v>
      </c>
      <c r="H1995" s="3" t="str">
        <f t="shared" si="31"/>
        <v>Commercial</v>
      </c>
      <c r="I1995" s="3" t="str">
        <f>IF(IFERROR(SEARCH("N/A",CID_DB[[#This Row],[ NSN ]]),-1)&lt;&gt;-1,"",LEFT(SUBSTITUTE(SUBSTITUTE(SUBSTITUTE(SUBSTITUTE(SUBSTITUTE(CID_DB[[#This Row],[ NSN ]],"-","")," ","")," ",""),"‐",""),"NA",""),13))</f>
        <v/>
      </c>
      <c r="J1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85350011|6E8V1C420185|CABLE ASSY, RF, CHILL PLATE, HYBRID INPU|</v>
      </c>
    </row>
    <row r="1996" spans="1:10" x14ac:dyDescent="0.35">
      <c r="A1996" s="1" t="s">
        <v>3</v>
      </c>
      <c r="B1996" s="1" t="s">
        <v>3116</v>
      </c>
      <c r="C1996" s="1" t="s">
        <v>3274</v>
      </c>
      <c r="D1996" s="1" t="s">
        <v>3275</v>
      </c>
      <c r="E1996" s="1" t="s">
        <v>3276</v>
      </c>
      <c r="F1996" s="4" t="s">
        <v>3</v>
      </c>
      <c r="G1996" s="1" t="s">
        <v>8</v>
      </c>
      <c r="H1996" s="3" t="str">
        <f t="shared" si="31"/>
        <v>Commercial</v>
      </c>
      <c r="I1996" s="3" t="str">
        <f>IF(IFERROR(SEARCH("N/A",CID_DB[[#This Row],[ NSN ]]),-1)&lt;&gt;-1,"",LEFT(SUBSTITUTE(SUBSTITUTE(SUBSTITUTE(SUBSTITUTE(SUBSTITUTE(CID_DB[[#This Row],[ NSN ]],"-","")," ","")," ",""),"‐",""),"NA",""),13))</f>
        <v/>
      </c>
      <c r="J1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85350021|65R71ZUD0200|CABLE ASSY, RF, CHILL PLATE, HYBRID OUTP|</v>
      </c>
    </row>
    <row r="1997" spans="1:10" x14ac:dyDescent="0.35">
      <c r="A1997" s="1" t="s">
        <v>3</v>
      </c>
      <c r="B1997" s="1" t="s">
        <v>3116</v>
      </c>
      <c r="C1997" s="1" t="s">
        <v>3277</v>
      </c>
      <c r="D1997" s="1" t="s">
        <v>3278</v>
      </c>
      <c r="E1997" s="1" t="s">
        <v>3279</v>
      </c>
      <c r="F1997" s="4" t="s">
        <v>3</v>
      </c>
      <c r="G1997" s="1" t="s">
        <v>8</v>
      </c>
      <c r="H1997" s="3" t="str">
        <f t="shared" si="31"/>
        <v>Commercial</v>
      </c>
      <c r="I1997" s="3" t="str">
        <f>IF(IFERROR(SEARCH("N/A",CID_DB[[#This Row],[ NSN ]]),-1)&lt;&gt;-1,"",LEFT(SUBSTITUTE(SUBSTITUTE(SUBSTITUTE(SUBSTITUTE(SUBSTITUTE(CID_DB[[#This Row],[ NSN ]],"-","")," ","")," ",""),"‐",""),"NA",""),13))</f>
        <v/>
      </c>
      <c r="J1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85352671|G4ZXEZXE0580|CABLE ASSEMBLY, RF, G4ZXE TO G4ZXE,D1|</v>
      </c>
    </row>
    <row r="1998" spans="1:10" x14ac:dyDescent="0.35">
      <c r="A1998" s="1" t="s">
        <v>3</v>
      </c>
      <c r="B1998" s="1" t="s">
        <v>3116</v>
      </c>
      <c r="C1998" s="1" t="s">
        <v>3280</v>
      </c>
      <c r="D1998" s="1" t="s">
        <v>3281</v>
      </c>
      <c r="E1998" s="1" t="s">
        <v>3282</v>
      </c>
      <c r="F1998" s="4" t="s">
        <v>3</v>
      </c>
      <c r="G1998" s="1" t="s">
        <v>8</v>
      </c>
      <c r="H1998" s="3" t="str">
        <f t="shared" si="31"/>
        <v>Commercial</v>
      </c>
      <c r="I1998" s="3" t="str">
        <f>IF(IFERROR(SEARCH("N/A",CID_DB[[#This Row],[ NSN ]]),-1)&lt;&gt;-1,"",LEFT(SUBSTITUTE(SUBSTITUTE(SUBSTITUTE(SUBSTITUTE(SUBSTITUTE(CID_DB[[#This Row],[ NSN ]],"-","")," ","")," ",""),"‐",""),"NA",""),13))</f>
        <v/>
      </c>
      <c r="J1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85352672|G4ZXEZXE0560|CABLE ASSEMBLY, RF, G4ZXE TO G4ZXE, C1|</v>
      </c>
    </row>
    <row r="1999" spans="1:10" x14ac:dyDescent="0.35">
      <c r="A1999" s="1" t="s">
        <v>3</v>
      </c>
      <c r="B1999" s="1" t="s">
        <v>3116</v>
      </c>
      <c r="C1999" s="1" t="s">
        <v>3283</v>
      </c>
      <c r="D1999" s="1" t="s">
        <v>3284</v>
      </c>
      <c r="E1999" s="1" t="s">
        <v>3285</v>
      </c>
      <c r="F1999" s="4" t="s">
        <v>3</v>
      </c>
      <c r="G1999" s="1" t="s">
        <v>8</v>
      </c>
      <c r="H1999" s="3" t="str">
        <f t="shared" si="31"/>
        <v>Commercial</v>
      </c>
      <c r="I1999" s="3" t="str">
        <f>IF(IFERROR(SEARCH("N/A",CID_DB[[#This Row],[ NSN ]]),-1)&lt;&gt;-1,"",LEFT(SUBSTITUTE(SUBSTITUTE(SUBSTITUTE(SUBSTITUTE(SUBSTITUTE(CID_DB[[#This Row],[ NSN ]],"-","")," ","")," ",""),"‐",""),"NA",""),13))</f>
        <v/>
      </c>
      <c r="J1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85352673|G4ZXEZXE0360|CABLE ASSEMBLY, RF, G4ZXE TO G4ZXE, B1|</v>
      </c>
    </row>
    <row r="2000" spans="1:10" x14ac:dyDescent="0.35">
      <c r="A2000" s="1" t="s">
        <v>3</v>
      </c>
      <c r="B2000" s="1" t="s">
        <v>3116</v>
      </c>
      <c r="C2000" s="1" t="s">
        <v>3286</v>
      </c>
      <c r="D2000" s="1" t="s">
        <v>3287</v>
      </c>
      <c r="E2000" s="1" t="s">
        <v>3143</v>
      </c>
      <c r="F2000" s="4" t="s">
        <v>3</v>
      </c>
      <c r="G2000" s="1" t="s">
        <v>8</v>
      </c>
      <c r="H2000" s="3" t="str">
        <f t="shared" si="31"/>
        <v>Commercial</v>
      </c>
      <c r="I2000" s="3" t="str">
        <f>IF(IFERROR(SEARCH("N/A",CID_DB[[#This Row],[ NSN ]]),-1)&lt;&gt;-1,"",LEFT(SUBSTITUTE(SUBSTITUTE(SUBSTITUTE(SUBSTITUTE(SUBSTITUTE(CID_DB[[#This Row],[ NSN ]],"-","")," ","")," ",""),"‐",""),"NA",""),13))</f>
        <v/>
      </c>
      <c r="J2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85365601|G4ZUDS710060|CABLE ASSEMBLY, RF, M8, SMA RIGHT ANG|</v>
      </c>
    </row>
    <row r="2001" spans="1:10" x14ac:dyDescent="0.35">
      <c r="A2001" s="1" t="s">
        <v>3</v>
      </c>
      <c r="B2001" s="1" t="s">
        <v>3116</v>
      </c>
      <c r="C2001" s="1" t="s">
        <v>3288</v>
      </c>
      <c r="D2001" s="1" t="s">
        <v>3147</v>
      </c>
      <c r="E2001" s="1" t="s">
        <v>3289</v>
      </c>
      <c r="F2001" s="4" t="s">
        <v>3</v>
      </c>
      <c r="G2001" s="1" t="s">
        <v>8</v>
      </c>
      <c r="H2001" s="3" t="str">
        <f t="shared" si="31"/>
        <v>Commercial</v>
      </c>
      <c r="I2001" s="3" t="str">
        <f>IF(IFERROR(SEARCH("N/A",CID_DB[[#This Row],[ NSN ]]),-1)&lt;&gt;-1,"",LEFT(SUBSTITUTE(SUBSTITUTE(SUBSTITUTE(SUBSTITUTE(SUBSTITUTE(CID_DB[[#This Row],[ NSN ]],"-","")," ","")," ",""),"‐",""),"NA",""),13))</f>
        <v/>
      </c>
      <c r="J2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85365602|G4ZUDS710095|CABLE ASSEMBLY, RF, M8, SMA RIGHT ANG|</v>
      </c>
    </row>
    <row r="2002" spans="1:10" x14ac:dyDescent="0.35">
      <c r="A2002" s="1" t="s">
        <v>3</v>
      </c>
      <c r="B2002" s="1" t="s">
        <v>3116</v>
      </c>
      <c r="C2002" s="1" t="s">
        <v>3290</v>
      </c>
      <c r="D2002" s="1" t="s">
        <v>3145</v>
      </c>
      <c r="E2002" s="1" t="s">
        <v>3143</v>
      </c>
      <c r="F2002" s="4" t="s">
        <v>3</v>
      </c>
      <c r="G2002" s="1" t="s">
        <v>8</v>
      </c>
      <c r="H2002" s="3" t="str">
        <f t="shared" si="31"/>
        <v>Commercial</v>
      </c>
      <c r="I2002" s="3" t="str">
        <f>IF(IFERROR(SEARCH("N/A",CID_DB[[#This Row],[ NSN ]]),-1)&lt;&gt;-1,"",LEFT(SUBSTITUTE(SUBSTITUTE(SUBSTITUTE(SUBSTITUTE(SUBSTITUTE(CID_DB[[#This Row],[ NSN ]],"-","")," ","")," ",""),"‐",""),"NA",""),13))</f>
        <v/>
      </c>
      <c r="J2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85365603|G4ZUDS710150|CABLE ASSEMBLY, RF, M8, SMA RIGHT ANG|</v>
      </c>
    </row>
    <row r="2003" spans="1:10" x14ac:dyDescent="0.35">
      <c r="A2003" s="1" t="s">
        <v>3</v>
      </c>
      <c r="B2003" s="1" t="s">
        <v>3116</v>
      </c>
      <c r="C2003" s="1" t="s">
        <v>3291</v>
      </c>
      <c r="D2003" s="1" t="s">
        <v>3292</v>
      </c>
      <c r="E2003" s="1" t="s">
        <v>3143</v>
      </c>
      <c r="F2003" s="4" t="s">
        <v>3</v>
      </c>
      <c r="G2003" s="1" t="s">
        <v>8</v>
      </c>
      <c r="H2003" s="3" t="str">
        <f t="shared" si="31"/>
        <v>Commercial</v>
      </c>
      <c r="I2003" s="3" t="str">
        <f>IF(IFERROR(SEARCH("N/A",CID_DB[[#This Row],[ NSN ]]),-1)&lt;&gt;-1,"",LEFT(SUBSTITUTE(SUBSTITUTE(SUBSTITUTE(SUBSTITUTE(SUBSTITUTE(CID_DB[[#This Row],[ NSN ]],"-","")," ","")," ",""),"‐",""),"NA",""),13))</f>
        <v/>
      </c>
      <c r="J2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85365604|G4ZUDS710200|CABLE ASSEMBLY, RF, M8, SMA RIGHT ANG|</v>
      </c>
    </row>
    <row r="2004" spans="1:10" x14ac:dyDescent="0.35">
      <c r="A2004" s="1" t="s">
        <v>3</v>
      </c>
      <c r="B2004" s="1" t="s">
        <v>3116</v>
      </c>
      <c r="C2004" s="1" t="s">
        <v>3293</v>
      </c>
      <c r="D2004" s="1" t="s">
        <v>3294</v>
      </c>
      <c r="E2004" s="1" t="s">
        <v>3143</v>
      </c>
      <c r="F2004" s="4" t="s">
        <v>3</v>
      </c>
      <c r="G2004" s="1" t="s">
        <v>8</v>
      </c>
      <c r="H2004" s="3" t="str">
        <f t="shared" si="31"/>
        <v>Commercial</v>
      </c>
      <c r="I2004" s="3" t="str">
        <f>IF(IFERROR(SEARCH("N/A",CID_DB[[#This Row],[ NSN ]]),-1)&lt;&gt;-1,"",LEFT(SUBSTITUTE(SUBSTITUTE(SUBSTITUTE(SUBSTITUTE(SUBSTITUTE(CID_DB[[#This Row],[ NSN ]],"-","")," ","")," ",""),"‐",""),"NA",""),13))</f>
        <v/>
      </c>
      <c r="J2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85365605|G4ZUDS710240|CABLE ASSEMBLY, RF, M8, SMA RIGHT ANG|</v>
      </c>
    </row>
    <row r="2005" spans="1:10" x14ac:dyDescent="0.35">
      <c r="A2005" s="1" t="s">
        <v>3</v>
      </c>
      <c r="B2005" s="1" t="s">
        <v>3116</v>
      </c>
      <c r="C2005" s="1" t="s">
        <v>3295</v>
      </c>
      <c r="D2005" s="1" t="s">
        <v>3296</v>
      </c>
      <c r="E2005" s="1" t="s">
        <v>3143</v>
      </c>
      <c r="F2005" s="4" t="s">
        <v>3</v>
      </c>
      <c r="G2005" s="1" t="s">
        <v>8</v>
      </c>
      <c r="H2005" s="3" t="str">
        <f t="shared" si="31"/>
        <v>Commercial</v>
      </c>
      <c r="I2005" s="3" t="str">
        <f>IF(IFERROR(SEARCH("N/A",CID_DB[[#This Row],[ NSN ]]),-1)&lt;&gt;-1,"",LEFT(SUBSTITUTE(SUBSTITUTE(SUBSTITUTE(SUBSTITUTE(SUBSTITUTE(CID_DB[[#This Row],[ NSN ]],"-","")," ","")," ",""),"‐",""),"NA",""),13))</f>
        <v/>
      </c>
      <c r="J2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85365606|G4ZUDS710280|CABLE ASSEMBLY, RF, M8, SMA RIGHT ANG|</v>
      </c>
    </row>
    <row r="2006" spans="1:10" x14ac:dyDescent="0.35">
      <c r="A2006" s="1" t="s">
        <v>3</v>
      </c>
      <c r="B2006" s="1" t="s">
        <v>3116</v>
      </c>
      <c r="C2006" s="1" t="s">
        <v>3297</v>
      </c>
      <c r="D2006" s="1" t="s">
        <v>3298</v>
      </c>
      <c r="E2006" s="1" t="s">
        <v>3299</v>
      </c>
      <c r="F2006" s="4" t="s">
        <v>3</v>
      </c>
      <c r="G2006" s="1" t="s">
        <v>8</v>
      </c>
      <c r="H2006" s="3" t="str">
        <f t="shared" si="31"/>
        <v>Commercial</v>
      </c>
      <c r="I2006" s="3" t="str">
        <f>IF(IFERROR(SEARCH("N/A",CID_DB[[#This Row],[ NSN ]]),-1)&lt;&gt;-1,"",LEFT(SUBSTITUTE(SUBSTITUTE(SUBSTITUTE(SUBSTITUTE(SUBSTITUTE(CID_DB[[#This Row],[ NSN ]],"-","")," ","")," ",""),"‐",""),"NA",""),13))</f>
        <v/>
      </c>
      <c r="J2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85370021|G5ZXEZXE1463|CABLE ASSEMBLY, RF, 146.30 IN LG|</v>
      </c>
    </row>
    <row r="2007" spans="1:10" x14ac:dyDescent="0.35">
      <c r="A2007" s="1" t="s">
        <v>3</v>
      </c>
      <c r="B2007" s="1" t="s">
        <v>3116</v>
      </c>
      <c r="C2007" s="1" t="s">
        <v>3300</v>
      </c>
      <c r="D2007" s="1" t="s">
        <v>3301</v>
      </c>
      <c r="E2007" s="1" t="s">
        <v>3302</v>
      </c>
      <c r="F2007" s="4" t="s">
        <v>3</v>
      </c>
      <c r="G2007" s="1" t="s">
        <v>8</v>
      </c>
      <c r="H2007" s="3" t="str">
        <f t="shared" si="31"/>
        <v>Commercial</v>
      </c>
      <c r="I2007" s="3" t="str">
        <f>IF(IFERROR(SEARCH("N/A",CID_DB[[#This Row],[ NSN ]]),-1)&lt;&gt;-1,"",LEFT(SUBSTITUTE(SUBSTITUTE(SUBSTITUTE(SUBSTITUTE(SUBSTITUTE(CID_DB[[#This Row],[ NSN ]],"-","")," ","")," ",""),"‐",""),"NA",""),13))</f>
        <v/>
      </c>
      <c r="J2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85370022|G5ZXEZXE1978|CABLE ASSEMBLY, RF, 197.80 IN LG|</v>
      </c>
    </row>
    <row r="2008" spans="1:10" x14ac:dyDescent="0.35">
      <c r="A2008" s="1" t="s">
        <v>3</v>
      </c>
      <c r="B2008" s="1" t="s">
        <v>3116</v>
      </c>
      <c r="C2008" s="1" t="s">
        <v>3303</v>
      </c>
      <c r="D2008" s="1" t="s">
        <v>3304</v>
      </c>
      <c r="E2008" s="1" t="s">
        <v>3305</v>
      </c>
      <c r="F2008" s="4" t="s">
        <v>3</v>
      </c>
      <c r="G2008" s="1" t="s">
        <v>8</v>
      </c>
      <c r="H2008" s="3" t="str">
        <f t="shared" si="31"/>
        <v>Commercial</v>
      </c>
      <c r="I2008" s="3" t="str">
        <f>IF(IFERROR(SEARCH("N/A",CID_DB[[#This Row],[ NSN ]]),-1)&lt;&gt;-1,"",LEFT(SUBSTITUTE(SUBSTITUTE(SUBSTITUTE(SUBSTITUTE(SUBSTITUTE(CID_DB[[#This Row],[ NSN ]],"-","")," ","")," ",""),"‐",""),"NA",""),13))</f>
        <v/>
      </c>
      <c r="J2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85370023|G5ZXEZXE1483|CABLE ASSEMBLY, RF, 148.30 IN LG|</v>
      </c>
    </row>
    <row r="2009" spans="1:10" x14ac:dyDescent="0.35">
      <c r="A2009" s="1" t="s">
        <v>3</v>
      </c>
      <c r="B2009" s="1" t="s">
        <v>3116</v>
      </c>
      <c r="C2009" s="1" t="s">
        <v>3306</v>
      </c>
      <c r="D2009" s="1" t="s">
        <v>3307</v>
      </c>
      <c r="E2009" s="1" t="s">
        <v>3308</v>
      </c>
      <c r="F2009" s="4" t="s">
        <v>3</v>
      </c>
      <c r="G2009" s="1" t="s">
        <v>8</v>
      </c>
      <c r="H2009" s="3" t="str">
        <f t="shared" si="31"/>
        <v>Commercial</v>
      </c>
      <c r="I2009" s="3" t="str">
        <f>IF(IFERROR(SEARCH("N/A",CID_DB[[#This Row],[ NSN ]]),-1)&lt;&gt;-1,"",LEFT(SUBSTITUTE(SUBSTITUTE(SUBSTITUTE(SUBSTITUTE(SUBSTITUTE(CID_DB[[#This Row],[ NSN ]],"-","")," ","")," ",""),"‐",""),"NA",""),13))</f>
        <v/>
      </c>
      <c r="J2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85370024|G5ZXEZXE1020|CABLE ASSEMBLY, RF, 102.00 IN LG|</v>
      </c>
    </row>
    <row r="2010" spans="1:10" x14ac:dyDescent="0.35">
      <c r="A2010" s="1" t="s">
        <v>3</v>
      </c>
      <c r="B2010" s="1" t="s">
        <v>3116</v>
      </c>
      <c r="C2010" s="1" t="s">
        <v>3309</v>
      </c>
      <c r="D2010" s="1" t="s">
        <v>3310</v>
      </c>
      <c r="E2010" s="1" t="s">
        <v>3311</v>
      </c>
      <c r="F2010" s="4" t="s">
        <v>3</v>
      </c>
      <c r="G2010" s="1" t="s">
        <v>8</v>
      </c>
      <c r="H2010" s="3" t="str">
        <f t="shared" si="31"/>
        <v>Commercial</v>
      </c>
      <c r="I2010" s="3" t="str">
        <f>IF(IFERROR(SEARCH("N/A",CID_DB[[#This Row],[ NSN ]]),-1)&lt;&gt;-1,"",LEFT(SUBSTITUTE(SUBSTITUTE(SUBSTITUTE(SUBSTITUTE(SUBSTITUTE(CID_DB[[#This Row],[ NSN ]],"-","")," ","")," ",""),"‐",""),"NA",""),13))</f>
        <v/>
      </c>
      <c r="J2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85377901|CGE10031701|CABLE, ANTENNA ELEMENT FEED|</v>
      </c>
    </row>
    <row r="2011" spans="1:10" x14ac:dyDescent="0.35">
      <c r="A2011" s="1" t="s">
        <v>3</v>
      </c>
      <c r="B2011" s="1" t="s">
        <v>3116</v>
      </c>
      <c r="C2011" s="1" t="s">
        <v>3312</v>
      </c>
      <c r="D2011" s="1" t="s">
        <v>3313</v>
      </c>
      <c r="E2011" s="1" t="s">
        <v>3314</v>
      </c>
      <c r="F2011" s="4" t="s">
        <v>3</v>
      </c>
      <c r="G2011" s="1" t="s">
        <v>8</v>
      </c>
      <c r="H2011" s="3" t="str">
        <f t="shared" si="31"/>
        <v>Commercial</v>
      </c>
      <c r="I2011" s="3" t="str">
        <f>IF(IFERROR(SEARCH("N/A",CID_DB[[#This Row],[ NSN ]]),-1)&lt;&gt;-1,"",LEFT(SUBSTITUTE(SUBSTITUTE(SUBSTITUTE(SUBSTITUTE(SUBSTITUTE(CID_DB[[#This Row],[ NSN ]],"-","")," ","")," ",""),"‐",""),"NA",""),13))</f>
        <v/>
      </c>
      <c r="J2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85401892|04ZT7R710580|CABLE ASSEMBLY, C1 SNIFFER|</v>
      </c>
    </row>
    <row r="2012" spans="1:10" x14ac:dyDescent="0.35">
      <c r="A2012" s="1" t="s">
        <v>3</v>
      </c>
      <c r="B2012" s="1" t="s">
        <v>3116</v>
      </c>
      <c r="C2012" s="1" t="s">
        <v>3315</v>
      </c>
      <c r="D2012" s="1" t="s">
        <v>3316</v>
      </c>
      <c r="E2012" s="1" t="s">
        <v>3317</v>
      </c>
      <c r="F2012" s="4" t="s">
        <v>3</v>
      </c>
      <c r="G2012" s="1" t="s">
        <v>8</v>
      </c>
      <c r="H2012" s="3" t="str">
        <f t="shared" si="31"/>
        <v>Commercial</v>
      </c>
      <c r="I2012" s="3" t="str">
        <f>IF(IFERROR(SEARCH("N/A",CID_DB[[#This Row],[ NSN ]]),-1)&lt;&gt;-1,"",LEFT(SUBSTITUTE(SUBSTITUTE(SUBSTITUTE(SUBSTITUTE(SUBSTITUTE(CID_DB[[#This Row],[ NSN ]],"-","")," ","")," ",""),"‐",""),"NA",""),13))</f>
        <v/>
      </c>
      <c r="J2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85401901|04R71ZUD0150|CABLE ASSEMBLY, C1 COMBINER|</v>
      </c>
    </row>
    <row r="2013" spans="1:10" x14ac:dyDescent="0.35">
      <c r="A2013" s="1" t="s">
        <v>3</v>
      </c>
      <c r="B2013" s="1" t="s">
        <v>3116</v>
      </c>
      <c r="C2013" s="1" t="s">
        <v>3318</v>
      </c>
      <c r="D2013" s="1" t="s">
        <v>3318</v>
      </c>
      <c r="E2013" s="1" t="s">
        <v>3319</v>
      </c>
      <c r="F2013" s="4" t="s">
        <v>3</v>
      </c>
      <c r="G2013" s="1" t="s">
        <v>8</v>
      </c>
      <c r="H2013" s="3" t="str">
        <f t="shared" si="31"/>
        <v>Commercial</v>
      </c>
      <c r="I2013" s="3" t="str">
        <f>IF(IFERROR(SEARCH("N/A",CID_DB[[#This Row],[ NSN ]]),-1)&lt;&gt;-1,"",LEFT(SUBSTITUTE(SUBSTITUTE(SUBSTITUTE(SUBSTITUTE(SUBSTITUTE(CID_DB[[#This Row],[ NSN ]],"-","")," ","")," ",""),"‐",""),"NA",""),13))</f>
        <v/>
      </c>
      <c r="J2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89S01ZUD0100|89S01ZUD0100|CABLE ASSEMBLY, RF, SMA (MALE) TO M8 (|</v>
      </c>
    </row>
    <row r="2014" spans="1:10" x14ac:dyDescent="0.35">
      <c r="A2014" s="1" t="s">
        <v>3</v>
      </c>
      <c r="B2014" s="1" t="s">
        <v>3116</v>
      </c>
      <c r="C2014" s="1" t="s">
        <v>3320</v>
      </c>
      <c r="D2014" s="1" t="s">
        <v>3320</v>
      </c>
      <c r="E2014" s="1" t="s">
        <v>3319</v>
      </c>
      <c r="F2014" s="4" t="s">
        <v>3</v>
      </c>
      <c r="G2014" s="1" t="s">
        <v>8</v>
      </c>
      <c r="H2014" s="3" t="str">
        <f t="shared" si="31"/>
        <v>Commercial</v>
      </c>
      <c r="I2014" s="3" t="str">
        <f>IF(IFERROR(SEARCH("N/A",CID_DB[[#This Row],[ NSN ]]),-1)&lt;&gt;-1,"",LEFT(SUBSTITUTE(SUBSTITUTE(SUBSTITUTE(SUBSTITUTE(SUBSTITUTE(CID_DB[[#This Row],[ NSN ]],"-","")," ","")," ",""),"‐",""),"NA",""),13))</f>
        <v/>
      </c>
      <c r="J2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89S01ZUD0127|89S01ZUD0127|CABLE ASSEMBLY, RF, SMA (MALE) TO M8 (|</v>
      </c>
    </row>
    <row r="2015" spans="1:10" x14ac:dyDescent="0.35">
      <c r="A2015" s="1" t="s">
        <v>3</v>
      </c>
      <c r="B2015" s="1" t="s">
        <v>3116</v>
      </c>
      <c r="C2015" s="1" t="s">
        <v>3</v>
      </c>
      <c r="D2015" s="1" t="s">
        <v>3321</v>
      </c>
      <c r="E2015" s="1" t="s">
        <v>3322</v>
      </c>
      <c r="F2015" s="4" t="s">
        <v>3</v>
      </c>
      <c r="G2015" s="1" t="s">
        <v>8</v>
      </c>
      <c r="H2015" s="3" t="str">
        <f t="shared" si="31"/>
        <v>Commercial</v>
      </c>
      <c r="I2015" s="3" t="str">
        <f>IF(IFERROR(SEARCH("N/A",CID_DB[[#This Row],[ NSN ]]),-1)&lt;&gt;-1,"",LEFT(SUBSTITUTE(SUBSTITUTE(SUBSTITUTE(SUBSTITUTE(SUBSTITUTE(CID_DB[[#This Row],[ NSN ]],"-","")," ","")," ",""),"‐",""),"NA",""),13))</f>
        <v/>
      </c>
      <c r="J2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|7VS|SMA Pin (Plug)|</v>
      </c>
    </row>
    <row r="2016" spans="1:10" x14ac:dyDescent="0.35">
      <c r="A2016" s="1" t="s">
        <v>3</v>
      </c>
      <c r="B2016" s="1" t="s">
        <v>3116</v>
      </c>
      <c r="C2016" s="1" t="s">
        <v>3</v>
      </c>
      <c r="D2016" s="1" t="s">
        <v>3323</v>
      </c>
      <c r="E2016" s="1" t="s">
        <v>3324</v>
      </c>
      <c r="F2016" s="4" t="s">
        <v>3</v>
      </c>
      <c r="G2016" s="1" t="s">
        <v>8</v>
      </c>
      <c r="H2016" s="3" t="str">
        <f t="shared" si="31"/>
        <v>Commercial</v>
      </c>
      <c r="I2016" s="3" t="str">
        <f>IF(IFERROR(SEARCH("N/A",CID_DB[[#This Row],[ NSN ]]),-1)&lt;&gt;-1,"",LEFT(SUBSTITUTE(SUBSTITUTE(SUBSTITUTE(SUBSTITUTE(SUBSTITUTE(CID_DB[[#This Row],[ NSN ]],"-","")," ","")," ",""),"‐",""),"NA",""),13))</f>
        <v/>
      </c>
      <c r="J2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|801|TNCA Pin (Plug)|</v>
      </c>
    </row>
    <row r="2017" spans="1:10" x14ac:dyDescent="0.35">
      <c r="A2017" s="1" t="s">
        <v>3</v>
      </c>
      <c r="B2017" s="1" t="s">
        <v>3116</v>
      </c>
      <c r="C2017" s="1" t="s">
        <v>3</v>
      </c>
      <c r="D2017" s="1" t="s">
        <v>3325</v>
      </c>
      <c r="E2017" s="1" t="s">
        <v>3326</v>
      </c>
      <c r="F2017" s="4" t="s">
        <v>3</v>
      </c>
      <c r="G2017" s="1" t="s">
        <v>8</v>
      </c>
      <c r="H2017" s="3" t="str">
        <f t="shared" si="31"/>
        <v>Commercial</v>
      </c>
      <c r="I2017" s="3" t="str">
        <f>IF(IFERROR(SEARCH("N/A",CID_DB[[#This Row],[ NSN ]]),-1)&lt;&gt;-1,"",LEFT(SUBSTITUTE(SUBSTITUTE(SUBSTITUTE(SUBSTITUTE(SUBSTITUTE(CID_DB[[#This Row],[ NSN ]],"-","")," ","")," ",""),"‐",""),"NA",""),13))</f>
        <v/>
      </c>
      <c r="J2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|80S|TNCA Pint (Plug) SelfLocking|</v>
      </c>
    </row>
    <row r="2018" spans="1:10" x14ac:dyDescent="0.35">
      <c r="A2018" s="1" t="s">
        <v>3</v>
      </c>
      <c r="B2018" s="1" t="s">
        <v>3116</v>
      </c>
      <c r="C2018" s="1" t="s">
        <v>3</v>
      </c>
      <c r="D2018" s="1" t="s">
        <v>3327</v>
      </c>
      <c r="E2018" s="1" t="s">
        <v>3324</v>
      </c>
      <c r="F2018" s="4" t="s">
        <v>3</v>
      </c>
      <c r="G2018" s="1" t="s">
        <v>8</v>
      </c>
      <c r="H2018" s="3" t="str">
        <f t="shared" si="31"/>
        <v>Commercial</v>
      </c>
      <c r="I2018" s="3" t="str">
        <f>IF(IFERROR(SEARCH("N/A",CID_DB[[#This Row],[ NSN ]]),-1)&lt;&gt;-1,"",LEFT(SUBSTITUTE(SUBSTITUTE(SUBSTITUTE(SUBSTITUTE(SUBSTITUTE(CID_DB[[#This Row],[ NSN ]],"-","")," ","")," ",""),"‐",""),"NA",""),13))</f>
        <v/>
      </c>
      <c r="J2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|8V1|TNCA Pin (Plug)|</v>
      </c>
    </row>
    <row r="2019" spans="1:10" x14ac:dyDescent="0.35">
      <c r="A2019" s="1" t="s">
        <v>3</v>
      </c>
      <c r="B2019" s="1" t="s">
        <v>3116</v>
      </c>
      <c r="C2019" s="1" t="s">
        <v>3</v>
      </c>
      <c r="D2019" s="1" t="s">
        <v>3328</v>
      </c>
      <c r="E2019" s="1" t="s">
        <v>3324</v>
      </c>
      <c r="F2019" s="4" t="s">
        <v>3</v>
      </c>
      <c r="G2019" s="1" t="s">
        <v>8</v>
      </c>
      <c r="H2019" s="3" t="str">
        <f t="shared" si="31"/>
        <v>Commercial</v>
      </c>
      <c r="I2019" s="3" t="str">
        <f>IF(IFERROR(SEARCH("N/A",CID_DB[[#This Row],[ NSN ]]),-1)&lt;&gt;-1,"",LEFT(SUBSTITUTE(SUBSTITUTE(SUBSTITUTE(SUBSTITUTE(SUBSTITUTE(CID_DB[[#This Row],[ NSN ]],"-","")," ","")," ",""),"‐",""),"NA",""),13))</f>
        <v/>
      </c>
      <c r="J2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|C01|TNCA Pin (Plug)|</v>
      </c>
    </row>
    <row r="2020" spans="1:10" x14ac:dyDescent="0.35">
      <c r="A2020" s="1" t="s">
        <v>3</v>
      </c>
      <c r="B2020" s="1" t="s">
        <v>3116</v>
      </c>
      <c r="C2020" s="1" t="s">
        <v>3</v>
      </c>
      <c r="D2020" s="1" t="s">
        <v>3329</v>
      </c>
      <c r="E2020" s="1" t="s">
        <v>3330</v>
      </c>
      <c r="F2020" s="4" t="s">
        <v>3</v>
      </c>
      <c r="G2020" s="1" t="s">
        <v>8</v>
      </c>
      <c r="H2020" s="3" t="str">
        <f t="shared" si="31"/>
        <v>Commercial</v>
      </c>
      <c r="I2020" s="3" t="str">
        <f>IF(IFERROR(SEARCH("N/A",CID_DB[[#This Row],[ NSN ]]),-1)&lt;&gt;-1,"",LEFT(SUBSTITUTE(SUBSTITUTE(SUBSTITUTE(SUBSTITUTE(SUBSTITUTE(CID_DB[[#This Row],[ NSN ]],"-","")," ","")," ",""),"‐",""),"NA",""),13))</f>
        <v/>
      </c>
      <c r="J2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|C42|TNCA Socket (Jack)|</v>
      </c>
    </row>
    <row r="2021" spans="1:10" x14ac:dyDescent="0.35">
      <c r="A2021" s="1" t="s">
        <v>3</v>
      </c>
      <c r="B2021" s="1" t="s">
        <v>3116</v>
      </c>
      <c r="C2021" s="1" t="s">
        <v>3</v>
      </c>
      <c r="D2021" s="1" t="s">
        <v>3331</v>
      </c>
      <c r="E2021" s="1" t="s">
        <v>3330</v>
      </c>
      <c r="F2021" s="4" t="s">
        <v>3</v>
      </c>
      <c r="G2021" s="1" t="s">
        <v>8</v>
      </c>
      <c r="H2021" s="3" t="str">
        <f t="shared" si="31"/>
        <v>Commercial</v>
      </c>
      <c r="I2021" s="3" t="str">
        <f>IF(IFERROR(SEARCH("N/A",CID_DB[[#This Row],[ NSN ]]),-1)&lt;&gt;-1,"",LEFT(SUBSTITUTE(SUBSTITUTE(SUBSTITUTE(SUBSTITUTE(SUBSTITUTE(CID_DB[[#This Row],[ NSN ]],"-","")," ","")," ",""),"‐",""),"NA",""),13))</f>
        <v/>
      </c>
      <c r="J2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|C52|TNCA Socket (Jack)|</v>
      </c>
    </row>
    <row r="2022" spans="1:10" x14ac:dyDescent="0.35">
      <c r="A2022" s="1" t="s">
        <v>3</v>
      </c>
      <c r="B2022" s="1" t="s">
        <v>3116</v>
      </c>
      <c r="C2022" s="1" t="s">
        <v>3</v>
      </c>
      <c r="D2022" s="1" t="s">
        <v>3332</v>
      </c>
      <c r="E2022" s="1" t="s">
        <v>3333</v>
      </c>
      <c r="F2022" s="4" t="s">
        <v>3</v>
      </c>
      <c r="G2022" s="1" t="s">
        <v>8</v>
      </c>
      <c r="H2022" s="3" t="str">
        <f t="shared" si="31"/>
        <v>Commercial</v>
      </c>
      <c r="I2022" s="3" t="str">
        <f>IF(IFERROR(SEARCH("N/A",CID_DB[[#This Row],[ NSN ]]),-1)&lt;&gt;-1,"",LEFT(SUBSTITUTE(SUBSTITUTE(SUBSTITUTE(SUBSTITUTE(SUBSTITUTE(CID_DB[[#This Row],[ NSN ]],"-","")," ","")," ",""),"‐",""),"NA",""),13))</f>
        <v/>
      </c>
      <c r="J2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|8VS|TNCA 90 degree Pin (Plug)|</v>
      </c>
    </row>
    <row r="2023" spans="1:10" x14ac:dyDescent="0.35">
      <c r="A2023" s="1" t="s">
        <v>3</v>
      </c>
      <c r="B2023" s="1" t="s">
        <v>3116</v>
      </c>
      <c r="C2023" s="1" t="s">
        <v>3</v>
      </c>
      <c r="D2023" s="1" t="s">
        <v>3334</v>
      </c>
      <c r="E2023" s="1" t="s">
        <v>3335</v>
      </c>
      <c r="F2023" s="4" t="s">
        <v>3</v>
      </c>
      <c r="G2023" s="1" t="s">
        <v>8</v>
      </c>
      <c r="H2023" s="3" t="str">
        <f t="shared" si="31"/>
        <v>Commercial</v>
      </c>
      <c r="I2023" s="3" t="str">
        <f>IF(IFERROR(SEARCH("N/A",CID_DB[[#This Row],[ NSN ]]),-1)&lt;&gt;-1,"",LEFT(SUBSTITUTE(SUBSTITUTE(SUBSTITUTE(SUBSTITUTE(SUBSTITUTE(CID_DB[[#This Row],[ NSN ]],"-","")," ","")," ",""),"‐",""),"NA",""),13))</f>
        <v/>
      </c>
      <c r="J2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|R71|90 degree SMA Pin (Plug)|</v>
      </c>
    </row>
    <row r="2024" spans="1:10" x14ac:dyDescent="0.35">
      <c r="A2024" s="1" t="s">
        <v>3</v>
      </c>
      <c r="B2024" s="1" t="s">
        <v>3116</v>
      </c>
      <c r="C2024" s="1" t="s">
        <v>3</v>
      </c>
      <c r="D2024" s="1" t="s">
        <v>3336</v>
      </c>
      <c r="E2024" s="1" t="s">
        <v>3322</v>
      </c>
      <c r="F2024" s="4" t="s">
        <v>3</v>
      </c>
      <c r="G2024" s="1" t="s">
        <v>8</v>
      </c>
      <c r="H2024" s="3" t="str">
        <f t="shared" si="31"/>
        <v>Commercial</v>
      </c>
      <c r="I2024" s="3" t="str">
        <f>IF(IFERROR(SEARCH("N/A",CID_DB[[#This Row],[ NSN ]]),-1)&lt;&gt;-1,"",LEFT(SUBSTITUTE(SUBSTITUTE(SUBSTITUTE(SUBSTITUTE(SUBSTITUTE(CID_DB[[#This Row],[ NSN ]],"-","")," ","")," ",""),"‐",""),"NA",""),13))</f>
        <v/>
      </c>
      <c r="J2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|S01|SMA Pin (Plug)|</v>
      </c>
    </row>
    <row r="2025" spans="1:10" x14ac:dyDescent="0.35">
      <c r="A2025" s="1" t="s">
        <v>3</v>
      </c>
      <c r="B2025" s="1" t="s">
        <v>3116</v>
      </c>
      <c r="C2025" s="1" t="s">
        <v>3</v>
      </c>
      <c r="D2025" s="1" t="s">
        <v>3337</v>
      </c>
      <c r="E2025" s="1" t="s">
        <v>3338</v>
      </c>
      <c r="F2025" s="4" t="s">
        <v>3</v>
      </c>
      <c r="G2025" s="1" t="s">
        <v>8</v>
      </c>
      <c r="H2025" s="3" t="str">
        <f t="shared" si="31"/>
        <v>Commercial</v>
      </c>
      <c r="I2025" s="3" t="str">
        <f>IF(IFERROR(SEARCH("N/A",CID_DB[[#This Row],[ NSN ]]),-1)&lt;&gt;-1,"",LEFT(SUBSTITUTE(SUBSTITUTE(SUBSTITUTE(SUBSTITUTE(SUBSTITUTE(CID_DB[[#This Row],[ NSN ]],"-","")," ","")," ",""),"‐",""),"NA",""),13))</f>
        <v/>
      </c>
      <c r="J2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|S71|90 degree SMA Box Pin (Plug)|</v>
      </c>
    </row>
    <row r="2026" spans="1:10" x14ac:dyDescent="0.35">
      <c r="A2026" s="1" t="s">
        <v>3</v>
      </c>
      <c r="B2026" s="1" t="s">
        <v>3116</v>
      </c>
      <c r="C2026" s="1" t="s">
        <v>3</v>
      </c>
      <c r="D2026" s="1" t="s">
        <v>3339</v>
      </c>
      <c r="E2026" s="1" t="s">
        <v>3340</v>
      </c>
      <c r="F2026" s="4" t="s">
        <v>3</v>
      </c>
      <c r="G2026" s="1" t="s">
        <v>8</v>
      </c>
      <c r="H2026" s="3" t="str">
        <f t="shared" si="31"/>
        <v>Commercial</v>
      </c>
      <c r="I2026" s="3" t="str">
        <f>IF(IFERROR(SEARCH("N/A",CID_DB[[#This Row],[ NSN ]]),-1)&lt;&gt;-1,"",LEFT(SUBSTITUTE(SUBSTITUTE(SUBSTITUTE(SUBSTITUTE(SUBSTITUTE(CID_DB[[#This Row],[ NSN ]],"-","")," ","")," ",""),"‐",""),"NA",""),13))</f>
        <v/>
      </c>
      <c r="J2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|ZUD|M8 Socket (Jack)|</v>
      </c>
    </row>
    <row r="2027" spans="1:10" x14ac:dyDescent="0.35">
      <c r="A2027" s="1" t="s">
        <v>3</v>
      </c>
      <c r="B2027" s="1" t="s">
        <v>3116</v>
      </c>
      <c r="C2027" s="1" t="s">
        <v>3</v>
      </c>
      <c r="D2027" s="1" t="s">
        <v>3341</v>
      </c>
      <c r="E2027" s="1" t="s">
        <v>3342</v>
      </c>
      <c r="F2027" s="4" t="s">
        <v>3</v>
      </c>
      <c r="G2027" s="1" t="s">
        <v>8</v>
      </c>
      <c r="H2027" s="3" t="str">
        <f t="shared" si="31"/>
        <v>Commercial</v>
      </c>
      <c r="I2027" s="3" t="str">
        <f>IF(IFERROR(SEARCH("N/A",CID_DB[[#This Row],[ NSN ]]),-1)&lt;&gt;-1,"",LEFT(SUBSTITUTE(SUBSTITUTE(SUBSTITUTE(SUBSTITUTE(SUBSTITUTE(CID_DB[[#This Row],[ NSN ]],"-","")," ","")," ",""),"‐",""),"NA",""),13))</f>
        <v/>
      </c>
      <c r="J2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|ZXE|M8 Pin (Plug)|</v>
      </c>
    </row>
    <row r="2028" spans="1:10" x14ac:dyDescent="0.35">
      <c r="A2028" s="1" t="s">
        <v>3</v>
      </c>
      <c r="B2028" s="1" t="s">
        <v>3116</v>
      </c>
      <c r="C2028" s="1" t="s">
        <v>3</v>
      </c>
      <c r="D2028" s="1" t="s">
        <v>3343</v>
      </c>
      <c r="E2028" s="1" t="s">
        <v>3344</v>
      </c>
      <c r="F2028" s="4" t="s">
        <v>3</v>
      </c>
      <c r="G2028" s="1" t="s">
        <v>8</v>
      </c>
      <c r="H2028" s="3" t="str">
        <f t="shared" si="31"/>
        <v>Commercial</v>
      </c>
      <c r="I2028" s="3" t="str">
        <f>IF(IFERROR(SEARCH("N/A",CID_DB[[#This Row],[ NSN ]]),-1)&lt;&gt;-1,"",LEFT(SUBSTITUTE(SUBSTITUTE(SUBSTITUTE(SUBSTITUTE(SUBSTITUTE(CID_DB[[#This Row],[ NSN ]],"-","")," ","")," ",""),"‐",""),"NA",""),13))</f>
        <v/>
      </c>
      <c r="J2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|ZW2|90 degree SMP|</v>
      </c>
    </row>
    <row r="2029" spans="1:10" x14ac:dyDescent="0.35">
      <c r="A2029" s="1" t="s">
        <v>3</v>
      </c>
      <c r="B2029" s="1" t="s">
        <v>3116</v>
      </c>
      <c r="C2029" s="1" t="s">
        <v>3</v>
      </c>
      <c r="D2029" s="1" t="s">
        <v>3345</v>
      </c>
      <c r="E2029" s="1" t="s">
        <v>3344</v>
      </c>
      <c r="F2029" s="4" t="s">
        <v>3</v>
      </c>
      <c r="G2029" s="1" t="s">
        <v>8</v>
      </c>
      <c r="H2029" s="3" t="str">
        <f t="shared" si="31"/>
        <v>Commercial</v>
      </c>
      <c r="I2029" s="3" t="str">
        <f>IF(IFERROR(SEARCH("N/A",CID_DB[[#This Row],[ NSN ]]),-1)&lt;&gt;-1,"",LEFT(SUBSTITUTE(SUBSTITUTE(SUBSTITUTE(SUBSTITUTE(SUBSTITUTE(CID_DB[[#This Row],[ NSN ]],"-","")," ","")," ",""),"‐",""),"NA",""),13))</f>
        <v/>
      </c>
      <c r="J2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|ZT7|90 degree SMP|</v>
      </c>
    </row>
    <row r="2030" spans="1:10" x14ac:dyDescent="0.35">
      <c r="A2030" s="1" t="s">
        <v>3</v>
      </c>
      <c r="B2030" s="1" t="s">
        <v>3116</v>
      </c>
      <c r="C2030" s="1" t="s">
        <v>3</v>
      </c>
      <c r="D2030" s="1" t="s">
        <v>3346</v>
      </c>
      <c r="E2030" s="1" t="s">
        <v>3347</v>
      </c>
      <c r="F2030" s="4" t="s">
        <v>3</v>
      </c>
      <c r="G2030" s="1" t="s">
        <v>8</v>
      </c>
      <c r="H2030" s="3" t="str">
        <f t="shared" si="31"/>
        <v>Commercial</v>
      </c>
      <c r="I2030" s="3" t="str">
        <f>IF(IFERROR(SEARCH("N/A",CID_DB[[#This Row],[ NSN ]]),-1)&lt;&gt;-1,"",LEFT(SUBSTITUTE(SUBSTITUTE(SUBSTITUTE(SUBSTITUTE(SUBSTITUTE(CID_DB[[#This Row],[ NSN ]],"-","")," ","")," ",""),"‐",""),"NA",""),13))</f>
        <v/>
      </c>
      <c r="J2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|ZKY|Straight SMP|</v>
      </c>
    </row>
    <row r="2031" spans="1:10" x14ac:dyDescent="0.35">
      <c r="A2031" s="1" t="s">
        <v>3</v>
      </c>
      <c r="B2031" s="1" t="s">
        <v>3116</v>
      </c>
      <c r="C2031" s="1" t="s">
        <v>3</v>
      </c>
      <c r="D2031" s="1" t="s">
        <v>3348</v>
      </c>
      <c r="E2031" s="1" t="s">
        <v>3349</v>
      </c>
      <c r="F2031" s="4" t="s">
        <v>3</v>
      </c>
      <c r="G2031" s="1" t="s">
        <v>8</v>
      </c>
      <c r="H2031" s="3" t="str">
        <f t="shared" si="31"/>
        <v>Commercial</v>
      </c>
      <c r="I2031" s="3" t="str">
        <f>IF(IFERROR(SEARCH("N/A",CID_DB[[#This Row],[ NSN ]]),-1)&lt;&gt;-1,"",LEFT(SUBSTITUTE(SUBSTITUTE(SUBSTITUTE(SUBSTITUTE(SUBSTITUTE(CID_DB[[#This Row],[ NSN ]],"-","")," ","")," ",""),"‐",""),"NA",""),13))</f>
        <v/>
      </c>
      <c r="J2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|04|Flight Series RF Cable|</v>
      </c>
    </row>
    <row r="2032" spans="1:10" x14ac:dyDescent="0.35">
      <c r="A2032" s="1" t="s">
        <v>3</v>
      </c>
      <c r="B2032" s="1" t="s">
        <v>3116</v>
      </c>
      <c r="C2032" s="1" t="s">
        <v>3</v>
      </c>
      <c r="D2032" s="1" t="s">
        <v>3350</v>
      </c>
      <c r="E2032" s="1" t="s">
        <v>3349</v>
      </c>
      <c r="F2032" s="4" t="s">
        <v>3</v>
      </c>
      <c r="G2032" s="1" t="s">
        <v>8</v>
      </c>
      <c r="H2032" s="3" t="str">
        <f t="shared" si="31"/>
        <v>Commercial</v>
      </c>
      <c r="I2032" s="3" t="str">
        <f>IF(IFERROR(SEARCH("N/A",CID_DB[[#This Row],[ NSN ]]),-1)&lt;&gt;-1,"",LEFT(SUBSTITUTE(SUBSTITUTE(SUBSTITUTE(SUBSTITUTE(SUBSTITUTE(CID_DB[[#This Row],[ NSN ]],"-","")," ","")," ",""),"‐",""),"NA",""),13))</f>
        <v/>
      </c>
      <c r="J2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|6E|Flight Series RF Cable|</v>
      </c>
    </row>
    <row r="2033" spans="1:10" x14ac:dyDescent="0.35">
      <c r="A2033" s="1" t="s">
        <v>3</v>
      </c>
      <c r="B2033" s="1" t="s">
        <v>3116</v>
      </c>
      <c r="C2033" s="1" t="s">
        <v>3</v>
      </c>
      <c r="D2033" s="1" t="s">
        <v>3351</v>
      </c>
      <c r="E2033" s="1" t="s">
        <v>3352</v>
      </c>
      <c r="F2033" s="4" t="s">
        <v>3</v>
      </c>
      <c r="G2033" s="1" t="s">
        <v>8</v>
      </c>
      <c r="H2033" s="3" t="str">
        <f t="shared" si="31"/>
        <v>Commercial</v>
      </c>
      <c r="I2033" s="3" t="str">
        <f>IF(IFERROR(SEARCH("N/A",CID_DB[[#This Row],[ NSN ]]),-1)&lt;&gt;-1,"",LEFT(SUBSTITUTE(SUBSTITUTE(SUBSTITUTE(SUBSTITUTE(SUBSTITUTE(CID_DB[[#This Row],[ NSN ]],"-","")," ","")," ",""),"‐",""),"NA",""),13))</f>
        <v/>
      </c>
      <c r="J2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|8W|General Purpose RF Cable|</v>
      </c>
    </row>
    <row r="2034" spans="1:10" x14ac:dyDescent="0.35">
      <c r="A2034" s="1" t="s">
        <v>3</v>
      </c>
      <c r="B2034" s="1" t="s">
        <v>3116</v>
      </c>
      <c r="C2034" s="1" t="s">
        <v>3</v>
      </c>
      <c r="D2034" s="1" t="s">
        <v>3353</v>
      </c>
      <c r="E2034" s="1" t="s">
        <v>3349</v>
      </c>
      <c r="F2034" s="4" t="s">
        <v>3</v>
      </c>
      <c r="G2034" s="1" t="s">
        <v>8</v>
      </c>
      <c r="H2034" s="3" t="str">
        <f t="shared" si="31"/>
        <v>Commercial</v>
      </c>
      <c r="I2034" s="3" t="str">
        <f>IF(IFERROR(SEARCH("N/A",CID_DB[[#This Row],[ NSN ]]),-1)&lt;&gt;-1,"",LEFT(SUBSTITUTE(SUBSTITUTE(SUBSTITUTE(SUBSTITUTE(SUBSTITUTE(CID_DB[[#This Row],[ NSN ]],"-","")," ","")," ",""),"‐",""),"NA",""),13))</f>
        <v/>
      </c>
      <c r="J2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|65|Flight Series RF Cable|</v>
      </c>
    </row>
    <row r="2035" spans="1:10" x14ac:dyDescent="0.35">
      <c r="A2035" s="1" t="s">
        <v>3</v>
      </c>
      <c r="B2035" s="1" t="s">
        <v>3116</v>
      </c>
      <c r="C2035" s="1" t="s">
        <v>3</v>
      </c>
      <c r="D2035" s="1" t="s">
        <v>3354</v>
      </c>
      <c r="E2035" s="1" t="s">
        <v>3352</v>
      </c>
      <c r="F2035" s="4" t="s">
        <v>3</v>
      </c>
      <c r="G2035" s="1" t="s">
        <v>8</v>
      </c>
      <c r="H2035" s="3" t="str">
        <f t="shared" si="31"/>
        <v>Commercial</v>
      </c>
      <c r="I2035" s="3" t="str">
        <f>IF(IFERROR(SEARCH("N/A",CID_DB[[#This Row],[ NSN ]]),-1)&lt;&gt;-1,"",LEFT(SUBSTITUTE(SUBSTITUTE(SUBSTITUTE(SUBSTITUTE(SUBSTITUTE(CID_DB[[#This Row],[ NSN ]],"-","")," ","")," ",""),"‐",""),"NA",""),13))</f>
        <v/>
      </c>
      <c r="J2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|89|General Purpose RF Cable|</v>
      </c>
    </row>
    <row r="2036" spans="1:10" x14ac:dyDescent="0.35">
      <c r="A2036" s="1" t="s">
        <v>3</v>
      </c>
      <c r="B2036" s="1" t="s">
        <v>3116</v>
      </c>
      <c r="C2036" s="1" t="s">
        <v>3</v>
      </c>
      <c r="D2036" s="1" t="s">
        <v>3355</v>
      </c>
      <c r="E2036" s="1" t="s">
        <v>3352</v>
      </c>
      <c r="F2036" s="4" t="s">
        <v>3</v>
      </c>
      <c r="G2036" s="1" t="s">
        <v>8</v>
      </c>
      <c r="H2036" s="3" t="str">
        <f t="shared" si="31"/>
        <v>Commercial</v>
      </c>
      <c r="I2036" s="3" t="str">
        <f>IF(IFERROR(SEARCH("N/A",CID_DB[[#This Row],[ NSN ]]),-1)&lt;&gt;-1,"",LEFT(SUBSTITUTE(SUBSTITUTE(SUBSTITUTE(SUBSTITUTE(SUBSTITUTE(CID_DB[[#This Row],[ NSN ]],"-","")," ","")," ",""),"‐",""),"NA",""),13))</f>
        <v/>
      </c>
      <c r="J2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|G4|General Purpose RF Cable|</v>
      </c>
    </row>
    <row r="2037" spans="1:10" x14ac:dyDescent="0.35">
      <c r="A2037" s="1" t="s">
        <v>3</v>
      </c>
      <c r="B2037" s="1" t="s">
        <v>3116</v>
      </c>
      <c r="C2037" s="1" t="s">
        <v>3</v>
      </c>
      <c r="D2037" s="1" t="s">
        <v>3356</v>
      </c>
      <c r="E2037" s="1" t="s">
        <v>3352</v>
      </c>
      <c r="F2037" s="4" t="s">
        <v>3</v>
      </c>
      <c r="G2037" s="1" t="s">
        <v>8</v>
      </c>
      <c r="H2037" s="3" t="str">
        <f t="shared" si="31"/>
        <v>Commercial</v>
      </c>
      <c r="I2037" s="3" t="str">
        <f>IF(IFERROR(SEARCH("N/A",CID_DB[[#This Row],[ NSN ]]),-1)&lt;&gt;-1,"",LEFT(SUBSTITUTE(SUBSTITUTE(SUBSTITUTE(SUBSTITUTE(SUBSTITUTE(CID_DB[[#This Row],[ NSN ]],"-","")," ","")," ",""),"‐",""),"NA",""),13))</f>
        <v/>
      </c>
      <c r="J2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|G5|General Purpose RF Cable|</v>
      </c>
    </row>
    <row r="2038" spans="1:10" x14ac:dyDescent="0.35">
      <c r="A2038" s="1" t="s">
        <v>3</v>
      </c>
      <c r="B2038" s="1" t="s">
        <v>3357</v>
      </c>
      <c r="C2038" s="1" t="s">
        <v>3</v>
      </c>
      <c r="D2038" s="1">
        <v>76218</v>
      </c>
      <c r="E2038" s="1" t="s">
        <v>3358</v>
      </c>
      <c r="F2038" s="4" t="s">
        <v>3</v>
      </c>
      <c r="G2038" s="1" t="s">
        <v>8</v>
      </c>
      <c r="H2038" s="3" t="str">
        <f t="shared" si="31"/>
        <v>Commercial</v>
      </c>
      <c r="I2038" s="3" t="str">
        <f>IF(IFERROR(SEARCH("N/A",CID_DB[[#This Row],[ NSN ]]),-1)&lt;&gt;-1,"",LEFT(SUBSTITUTE(SUBSTITUTE(SUBSTITUTE(SUBSTITUTE(SUBSTITUTE(CID_DB[[#This Row],[ NSN ]],"-","")," ","")," ",""),"‐",""),"NA",""),13))</f>
        <v/>
      </c>
      <c r="J2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|76218|Quark2 (Quark 640) Thermal Imaging Camera (labeled: commercial variant)|</v>
      </c>
    </row>
    <row r="2039" spans="1:10" x14ac:dyDescent="0.35">
      <c r="A2039" s="1" t="s">
        <v>3</v>
      </c>
      <c r="B2039" s="1" t="s">
        <v>3357</v>
      </c>
      <c r="C2039" s="1" t="s">
        <v>3</v>
      </c>
      <c r="D2039" s="1">
        <v>85370</v>
      </c>
      <c r="E2039" s="1" t="s">
        <v>3359</v>
      </c>
      <c r="F2039" s="4" t="s">
        <v>3</v>
      </c>
      <c r="G2039" s="1" t="s">
        <v>8</v>
      </c>
      <c r="H2039" s="3" t="str">
        <f t="shared" si="31"/>
        <v>Commercial</v>
      </c>
      <c r="I2039" s="3" t="str">
        <f>IF(IFERROR(SEARCH("N/A",CID_DB[[#This Row],[ NSN ]]),-1)&lt;&gt;-1,"",LEFT(SUBSTITUTE(SUBSTITUTE(SUBSTITUTE(SUBSTITUTE(SUBSTITUTE(CID_DB[[#This Row],[ NSN ]],"-","")," ","")," ",""),"‐",""),"NA",""),13))</f>
        <v/>
      </c>
      <c r="J2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|85370|Boson 640 Longwave Infrared (LWIR)Thermal Imaging Camera (labeled: commercial variant)|</v>
      </c>
    </row>
    <row r="2040" spans="1:10" x14ac:dyDescent="0.35">
      <c r="A2040" s="1" t="s">
        <v>3</v>
      </c>
      <c r="B2040" s="1" t="s">
        <v>6710</v>
      </c>
      <c r="C2040" s="1" t="s">
        <v>3</v>
      </c>
      <c r="D2040" s="1" t="s">
        <v>3</v>
      </c>
      <c r="E2040" s="1" t="s">
        <v>7009</v>
      </c>
      <c r="F2040" s="4" t="s">
        <v>3</v>
      </c>
      <c r="G2040" s="1" t="s">
        <v>103</v>
      </c>
      <c r="H2040" s="3" t="str">
        <f t="shared" si="31"/>
        <v>Other Than Commercial</v>
      </c>
      <c r="I2040" s="3" t="str">
        <f>IF(IFERROR(SEARCH("N/A",CID_DB[[#This Row],[ NSN ]]),-1)&lt;&gt;-1,"",LEFT(SUBSTITUTE(SUBSTITUTE(SUBSTITUTE(SUBSTITUTE(SUBSTITUTE(CID_DB[[#This Row],[ NSN ]],"-","")," ","")," ",""),"‐",""),"NA",""),13))</f>
        <v/>
      </c>
      <c r="J2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||Space Science IT Support (SSITS), IT and SW Support Services|</v>
      </c>
    </row>
    <row r="2041" spans="1:10" x14ac:dyDescent="0.35">
      <c r="A2041" s="1" t="s">
        <v>3</v>
      </c>
      <c r="B2041" s="1" t="s">
        <v>3360</v>
      </c>
      <c r="C2041" s="1" t="s">
        <v>3361</v>
      </c>
      <c r="D2041" s="1" t="s">
        <v>3</v>
      </c>
      <c r="E2041" s="1" t="s">
        <v>3362</v>
      </c>
      <c r="F2041" s="4" t="s">
        <v>3363</v>
      </c>
      <c r="G2041" s="1" t="s">
        <v>103</v>
      </c>
      <c r="H2041" s="3" t="str">
        <f t="shared" si="31"/>
        <v>Other Than Commercial</v>
      </c>
      <c r="I2041" s="3" t="str">
        <f>IF(IFERROR(SEARCH("N/A",CID_DB[[#This Row],[ NSN ]]),-1)&lt;&gt;-1,"",LEFT(SUBSTITUTE(SUBSTITUTE(SUBSTITUTE(SUBSTITUTE(SUBSTITUTE(CID_DB[[#This Row],[ NSN ]],"-","")," ","")," ",""),"‐",""),"NA",""),13))</f>
        <v>5998016308473</v>
      </c>
      <c r="J2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89402630007||DUAL 1553 PMC|5998016308473</v>
      </c>
    </row>
    <row r="2042" spans="1:10" x14ac:dyDescent="0.35">
      <c r="A2042" s="1" t="s">
        <v>3</v>
      </c>
      <c r="B2042" s="1" t="s">
        <v>3360</v>
      </c>
      <c r="C2042" s="1" t="s">
        <v>3364</v>
      </c>
      <c r="D2042" s="1" t="s">
        <v>3</v>
      </c>
      <c r="E2042" s="1" t="s">
        <v>3365</v>
      </c>
      <c r="F2042" s="4" t="s">
        <v>3366</v>
      </c>
      <c r="G2042" s="1" t="s">
        <v>103</v>
      </c>
      <c r="H2042" s="3" t="str">
        <f t="shared" si="31"/>
        <v>Other Than Commercial</v>
      </c>
      <c r="I2042" s="3" t="str">
        <f>IF(IFERROR(SEARCH("N/A",CID_DB[[#This Row],[ NSN ]]),-1)&lt;&gt;-1,"",LEFT(SUBSTITUTE(SUBSTITUTE(SUBSTITUTE(SUBSTITUTE(SUBSTITUTE(CID_DB[[#This Row],[ NSN ]],"-","")," ","")," ",""),"‐",""),"NA",""),13))</f>
        <v>5998016308479</v>
      </c>
      <c r="J2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89402620005||ARINC 429 PMC|5998016308479</v>
      </c>
    </row>
    <row r="2043" spans="1:10" x14ac:dyDescent="0.35">
      <c r="A2043" s="1" t="s">
        <v>3</v>
      </c>
      <c r="B2043" s="1" t="s">
        <v>3367</v>
      </c>
      <c r="C2043" s="1">
        <v>3177580</v>
      </c>
      <c r="D2043" s="1">
        <v>3177580</v>
      </c>
      <c r="E2043" s="1" t="s">
        <v>3368</v>
      </c>
      <c r="F2043" s="4" t="s">
        <v>3369</v>
      </c>
      <c r="G2043" s="1" t="s">
        <v>8</v>
      </c>
      <c r="H2043" s="3" t="str">
        <f t="shared" si="31"/>
        <v>Commercial</v>
      </c>
      <c r="I2043" s="3" t="str">
        <f>IF(IFERROR(SEARCH("N/A",CID_DB[[#This Row],[ NSN ]]),-1)&lt;&gt;-1,"",LEFT(SUBSTITUTE(SUBSTITUTE(SUBSTITUTE(SUBSTITUTE(SUBSTITUTE(CID_DB[[#This Row],[ NSN ]],"-","")," ","")," ",""),"‐",""),"NA",""),13))</f>
        <v>2530015597228</v>
      </c>
      <c r="J2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3177580|3177580|HEMTT WHEELTIRE ASSY|2530015597228</v>
      </c>
    </row>
    <row r="2044" spans="1:10" x14ac:dyDescent="0.35">
      <c r="A2044" s="1" t="s">
        <v>3</v>
      </c>
      <c r="B2044" s="1" t="s">
        <v>3367</v>
      </c>
      <c r="C2044" s="1" t="s">
        <v>3370</v>
      </c>
      <c r="D2044" s="1" t="s">
        <v>3370</v>
      </c>
      <c r="E2044" s="1" t="s">
        <v>3371</v>
      </c>
      <c r="F2044" s="4" t="s">
        <v>3369</v>
      </c>
      <c r="G2044" s="1" t="s">
        <v>8</v>
      </c>
      <c r="H2044" s="3" t="str">
        <f t="shared" si="31"/>
        <v>Commercial</v>
      </c>
      <c r="I2044" s="3" t="str">
        <f>IF(IFERROR(SEARCH("N/A",CID_DB[[#This Row],[ NSN ]]),-1)&lt;&gt;-1,"",LEFT(SUBSTITUTE(SUBSTITUTE(SUBSTITUTE(SUBSTITUTE(SUBSTITUTE(CID_DB[[#This Row],[ NSN ]],"-","")," ","")," ",""),"‐",""),"NA",""),13))</f>
        <v>2530015597228</v>
      </c>
      <c r="J2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3177580R|3177580R|HEMTT WHEELTIRE ASSY Reman|2530015597228</v>
      </c>
    </row>
    <row r="2045" spans="1:10" x14ac:dyDescent="0.35">
      <c r="A2045" s="1" t="s">
        <v>3</v>
      </c>
      <c r="B2045" s="1" t="s">
        <v>3367</v>
      </c>
      <c r="C2045" s="1">
        <v>3419603</v>
      </c>
      <c r="D2045" s="1">
        <v>3419603</v>
      </c>
      <c r="E2045" s="1" t="s">
        <v>3372</v>
      </c>
      <c r="F2045" s="4" t="s">
        <v>3373</v>
      </c>
      <c r="G2045" s="1" t="s">
        <v>8</v>
      </c>
      <c r="H2045" s="3" t="str">
        <f t="shared" si="31"/>
        <v>Commercial</v>
      </c>
      <c r="I2045" s="3" t="str">
        <f>IF(IFERROR(SEARCH("N/A",CID_DB[[#This Row],[ NSN ]]),-1)&lt;&gt;-1,"",LEFT(SUBSTITUTE(SUBSTITUTE(SUBSTITUTE(SUBSTITUTE(SUBSTITUTE(CID_DB[[#This Row],[ NSN ]],"-","")," ","")," ",""),"‐",""),"NA",""),13))</f>
        <v>2530015004991</v>
      </c>
      <c r="J2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3419603|3419603|PLS Trailer WHEELTIRE ASSY|2530015004991</v>
      </c>
    </row>
    <row r="2046" spans="1:10" x14ac:dyDescent="0.35">
      <c r="A2046" s="1" t="s">
        <v>3</v>
      </c>
      <c r="B2046" s="1" t="s">
        <v>3367</v>
      </c>
      <c r="C2046" s="1">
        <v>3673296</v>
      </c>
      <c r="D2046" s="1">
        <v>3673296</v>
      </c>
      <c r="E2046" s="1" t="s">
        <v>3374</v>
      </c>
      <c r="F2046" s="4" t="s">
        <v>3375</v>
      </c>
      <c r="G2046" s="1" t="s">
        <v>8</v>
      </c>
      <c r="H2046" s="3" t="str">
        <f t="shared" si="31"/>
        <v>Commercial</v>
      </c>
      <c r="I2046" s="3" t="str">
        <f>IF(IFERROR(SEARCH("N/A",CID_DB[[#This Row],[ NSN ]]),-1)&lt;&gt;-1,"",LEFT(SUBSTITUTE(SUBSTITUTE(SUBSTITUTE(SUBSTITUTE(SUBSTITUTE(CID_DB[[#This Row],[ NSN ]],"-","")," ","")," ",""),"‐",""),"NA",""),13))</f>
        <v>2530016310906</v>
      </c>
      <c r="J2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3673296|3673296|PLS WHEELTIRE ASSY|2530016310906</v>
      </c>
    </row>
    <row r="2047" spans="1:10" x14ac:dyDescent="0.35">
      <c r="A2047" s="1" t="s">
        <v>3</v>
      </c>
      <c r="B2047" s="1" t="s">
        <v>3367</v>
      </c>
      <c r="C2047" s="1" t="s">
        <v>3376</v>
      </c>
      <c r="D2047" s="1" t="s">
        <v>3376</v>
      </c>
      <c r="E2047" s="1" t="s">
        <v>3377</v>
      </c>
      <c r="F2047" s="4" t="s">
        <v>3375</v>
      </c>
      <c r="G2047" s="1" t="s">
        <v>8</v>
      </c>
      <c r="H2047" s="3" t="str">
        <f t="shared" si="31"/>
        <v>Commercial</v>
      </c>
      <c r="I2047" s="3" t="str">
        <f>IF(IFERROR(SEARCH("N/A",CID_DB[[#This Row],[ NSN ]]),-1)&lt;&gt;-1,"",LEFT(SUBSTITUTE(SUBSTITUTE(SUBSTITUTE(SUBSTITUTE(SUBSTITUTE(CID_DB[[#This Row],[ NSN ]],"-","")," ","")," ",""),"‐",""),"NA",""),13))</f>
        <v>2530016310906</v>
      </c>
      <c r="J2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3673296R|3673296R|PLS WHEELTIRE ASSY Reman|2530016310906</v>
      </c>
    </row>
    <row r="2048" spans="1:10" x14ac:dyDescent="0.35">
      <c r="A2048" s="1" t="s">
        <v>3</v>
      </c>
      <c r="B2048" s="1" t="s">
        <v>3367</v>
      </c>
      <c r="C2048" s="1">
        <v>3770430</v>
      </c>
      <c r="D2048" s="1">
        <v>3770430</v>
      </c>
      <c r="E2048" s="1" t="s">
        <v>3378</v>
      </c>
      <c r="F2048" s="4" t="s">
        <v>3379</v>
      </c>
      <c r="G2048" s="1" t="s">
        <v>8</v>
      </c>
      <c r="H2048" s="3" t="str">
        <f t="shared" si="31"/>
        <v>Commercial</v>
      </c>
      <c r="I2048" s="3" t="str">
        <f>IF(IFERROR(SEARCH("N/A",CID_DB[[#This Row],[ NSN ]]),-1)&lt;&gt;-1,"",LEFT(SUBSTITUTE(SUBSTITUTE(SUBSTITUTE(SUBSTITUTE(SUBSTITUTE(CID_DB[[#This Row],[ NSN ]],"-","")," ","")," ",""),"‐",""),"NA",""),13))</f>
        <v>2530015797954</v>
      </c>
      <c r="J2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3770430|3770430|MRAP WHEELTIRE ASSY|2530015797954</v>
      </c>
    </row>
    <row r="2049" spans="1:10" x14ac:dyDescent="0.35">
      <c r="A2049" s="1" t="s">
        <v>3</v>
      </c>
      <c r="B2049" s="1" t="s">
        <v>3380</v>
      </c>
      <c r="C2049" s="1" t="s">
        <v>3381</v>
      </c>
      <c r="D2049" s="1" t="s">
        <v>3</v>
      </c>
      <c r="E2049" s="1" t="s">
        <v>3382</v>
      </c>
      <c r="F2049" s="4" t="s">
        <v>3383</v>
      </c>
      <c r="G2049" s="1" t="s">
        <v>8</v>
      </c>
      <c r="H2049" s="3" t="str">
        <f t="shared" si="31"/>
        <v>Commercial</v>
      </c>
      <c r="I2049" s="3" t="str">
        <f>IF(IFERROR(SEARCH("N/A",CID_DB[[#This Row],[ NSN ]]),-1)&lt;&gt;-1,"",LEFT(SUBSTITUTE(SUBSTITUTE(SUBSTITUTE(SUBSTITUTE(SUBSTITUTE(CID_DB[[#This Row],[ NSN ]],"-","")," ","")," ",""),"‐",""),"NA",""),13))</f>
        <v>4820013906508</v>
      </c>
      <c r="J2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22255788101||Valve flow control|4820013906508</v>
      </c>
    </row>
    <row r="2050" spans="1:10" x14ac:dyDescent="0.35">
      <c r="A2050" s="1" t="s">
        <v>3</v>
      </c>
      <c r="B2050" s="1" t="s">
        <v>3384</v>
      </c>
      <c r="C2050" s="1" t="s">
        <v>3385</v>
      </c>
      <c r="D2050" s="1" t="s">
        <v>3385</v>
      </c>
      <c r="E2050" s="1" t="s">
        <v>3386</v>
      </c>
      <c r="F2050" s="4" t="s">
        <v>3</v>
      </c>
      <c r="G2050" s="1" t="s">
        <v>103</v>
      </c>
      <c r="H2050" s="3" t="str">
        <f t="shared" si="31"/>
        <v>Other Than Commercial</v>
      </c>
      <c r="I2050" s="3" t="str">
        <f>IF(IFERROR(SEARCH("N/A",CID_DB[[#This Row],[ NSN ]]),-1)&lt;&gt;-1,"",LEFT(SUBSTITUTE(SUBSTITUTE(SUBSTITUTE(SUBSTITUTE(SUBSTITUTE(CID_DB[[#This Row],[ NSN ]],"-","")," ","")," ",""),"‐",""),"NA",""),13))</f>
        <v/>
      </c>
      <c r="J2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728682001|728682001|Lighted Integrated Switch Panel|</v>
      </c>
    </row>
    <row r="2051" spans="1:10" x14ac:dyDescent="0.35">
      <c r="A2051" s="1" t="s">
        <v>3</v>
      </c>
      <c r="B2051" s="1" t="s">
        <v>3384</v>
      </c>
      <c r="C2051" s="1" t="s">
        <v>3387</v>
      </c>
      <c r="D2051" s="1" t="s">
        <v>3387</v>
      </c>
      <c r="E2051" s="1" t="s">
        <v>3388</v>
      </c>
      <c r="F2051" s="4" t="s">
        <v>3</v>
      </c>
      <c r="G2051" s="1" t="s">
        <v>103</v>
      </c>
      <c r="H2051" s="3" t="str">
        <f t="shared" ref="H2051:H2114" si="32">IF(G2051="Y - CID","Commercial",IF(G2051="N - CID","Other Than Commercial","N/A"))</f>
        <v>Other Than Commercial</v>
      </c>
      <c r="I2051" s="3" t="str">
        <f>IF(IFERROR(SEARCH("N/A",CID_DB[[#This Row],[ NSN ]]),-1)&lt;&gt;-1,"",LEFT(SUBSTITUTE(SUBSTITUTE(SUBSTITUTE(SUBSTITUTE(SUBSTITUTE(CID_DB[[#This Row],[ NSN ]],"-","")," ","")," ",""),"‐",""),"NA",""),13))</f>
        <v/>
      </c>
      <c r="J2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1144165001|1144165001|Lighted Integ SWPNL, EWPI|</v>
      </c>
    </row>
    <row r="2052" spans="1:10" x14ac:dyDescent="0.35">
      <c r="A2052" s="1" t="s">
        <v>3</v>
      </c>
      <c r="B2052" s="1" t="s">
        <v>3384</v>
      </c>
      <c r="C2052" s="1" t="s">
        <v>3389</v>
      </c>
      <c r="D2052" s="1" t="s">
        <v>3389</v>
      </c>
      <c r="E2052" s="1" t="s">
        <v>3390</v>
      </c>
      <c r="F2052" s="4" t="s">
        <v>3</v>
      </c>
      <c r="G2052" s="1" t="s">
        <v>103</v>
      </c>
      <c r="H2052" s="3" t="str">
        <f t="shared" si="32"/>
        <v>Other Than Commercial</v>
      </c>
      <c r="I2052" s="3" t="str">
        <f>IF(IFERROR(SEARCH("N/A",CID_DB[[#This Row],[ NSN ]]),-1)&lt;&gt;-1,"",LEFT(SUBSTITUTE(SUBSTITUTE(SUBSTITUTE(SUBSTITUTE(SUBSTITUTE(CID_DB[[#This Row],[ NSN ]],"-","")," ","")," ",""),"‐",""),"NA",""),13))</f>
        <v/>
      </c>
      <c r="J2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1178080001|1178080001|Lighted Integrated Switchpanel, CMSC|</v>
      </c>
    </row>
    <row r="2053" spans="1:10" x14ac:dyDescent="0.35">
      <c r="A2053" s="1" t="s">
        <v>3</v>
      </c>
      <c r="B2053" s="1" t="s">
        <v>3384</v>
      </c>
      <c r="C2053" s="1" t="s">
        <v>3391</v>
      </c>
      <c r="D2053" s="1" t="s">
        <v>3391</v>
      </c>
      <c r="E2053" s="1" t="s">
        <v>3392</v>
      </c>
      <c r="F2053" s="4" t="s">
        <v>3</v>
      </c>
      <c r="G2053" s="1" t="s">
        <v>103</v>
      </c>
      <c r="H2053" s="3" t="str">
        <f t="shared" si="32"/>
        <v>Other Than Commercial</v>
      </c>
      <c r="I2053" s="3" t="str">
        <f>IF(IFERROR(SEARCH("N/A",CID_DB[[#This Row],[ NSN ]]),-1)&lt;&gt;-1,"",LEFT(SUBSTITUTE(SUBSTITUTE(SUBSTITUTE(SUBSTITUTE(SUBSTITUTE(CID_DB[[#This Row],[ NSN ]],"-","")," ","")," ",""),"‐",""),"NA",""),13))</f>
        <v/>
      </c>
      <c r="J2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817908001|817908001|RSAQ240MT / Display, Colour, 3.4|</v>
      </c>
    </row>
    <row r="2054" spans="1:10" x14ac:dyDescent="0.35">
      <c r="A2054" s="1" t="s">
        <v>3</v>
      </c>
      <c r="B2054" s="1" t="s">
        <v>3384</v>
      </c>
      <c r="C2054" s="1" t="s">
        <v>3</v>
      </c>
      <c r="D2054" s="1" t="s">
        <v>3</v>
      </c>
      <c r="E2054" s="1" t="s">
        <v>3393</v>
      </c>
      <c r="F2054" s="4" t="s">
        <v>3</v>
      </c>
      <c r="G2054" s="1" t="s">
        <v>103</v>
      </c>
      <c r="H2054" s="3" t="str">
        <f t="shared" si="32"/>
        <v>Other Than Commercial</v>
      </c>
      <c r="I2054" s="3" t="str">
        <f>IF(IFERROR(SEARCH("N/A",CID_DB[[#This Row],[ NSN ]]),-1)&lt;&gt;-1,"",LEFT(SUBSTITUTE(SUBSTITUTE(SUBSTITUTE(SUBSTITUTE(SUBSTITUTE(CID_DB[[#This Row],[ NSN ]],"-","")," ","")," ",""),"‐",""),"NA",""),13))</f>
        <v/>
      </c>
      <c r="J2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||Formware Licensing|</v>
      </c>
    </row>
    <row r="2055" spans="1:10" x14ac:dyDescent="0.35">
      <c r="A2055" s="1" t="s">
        <v>3</v>
      </c>
      <c r="B2055" s="1" t="s">
        <v>3394</v>
      </c>
      <c r="C2055" s="1" t="s">
        <v>3395</v>
      </c>
      <c r="D2055" s="1" t="s">
        <v>3396</v>
      </c>
      <c r="E2055" s="1" t="s">
        <v>3397</v>
      </c>
      <c r="F2055" s="4" t="s">
        <v>3398</v>
      </c>
      <c r="G2055" s="1" t="s">
        <v>103</v>
      </c>
      <c r="H2055" s="3" t="str">
        <f t="shared" si="32"/>
        <v>Other Than Commercial</v>
      </c>
      <c r="I2055" s="3" t="str">
        <f>IF(IFERROR(SEARCH("N/A",CID_DB[[#This Row],[ NSN ]]),-1)&lt;&gt;-1,"",LEFT(SUBSTITUTE(SUBSTITUTE(SUBSTITUTE(SUBSTITUTE(SUBSTITUTE(CID_DB[[#This Row],[ NSN ]],"-","")," ","")," ",""),"‐",""),"NA",""),13))</f>
        <v>5998016318371</v>
      </c>
      <c r="J2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89401810003|DPMC7042836|Graphics Mezzanine  Graphics PMC|5998016318371</v>
      </c>
    </row>
    <row r="2056" spans="1:10" x14ac:dyDescent="0.35">
      <c r="A2056" s="1" t="s">
        <v>3</v>
      </c>
      <c r="B2056" s="1" t="s">
        <v>3394</v>
      </c>
      <c r="C2056" s="1" t="s">
        <v>3399</v>
      </c>
      <c r="D2056" s="1" t="s">
        <v>3400</v>
      </c>
      <c r="E2056" s="1" t="s">
        <v>3401</v>
      </c>
      <c r="F2056" s="4" t="s">
        <v>3402</v>
      </c>
      <c r="G2056" s="1" t="s">
        <v>103</v>
      </c>
      <c r="H2056" s="3" t="str">
        <f t="shared" si="32"/>
        <v>Other Than Commercial</v>
      </c>
      <c r="I2056" s="3" t="str">
        <f>IF(IFERROR(SEARCH("N/A",CID_DB[[#This Row],[ NSN ]]),-1)&lt;&gt;-1,"",LEFT(SUBSTITUTE(SUBSTITUTE(SUBSTITUTE(SUBSTITUTE(SUBSTITUTE(CID_DB[[#This Row],[ NSN ]],"-","")," ","")," ",""),"‐",""),"NA",""),13))</f>
        <v>5895016319827</v>
      </c>
      <c r="J2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89402640003|DMV1822830|Single Board Computer  VME Processor|5895016319827</v>
      </c>
    </row>
    <row r="2057" spans="1:10" x14ac:dyDescent="0.35">
      <c r="A2057" s="1" t="s">
        <v>3</v>
      </c>
      <c r="B2057" s="1" t="s">
        <v>3394</v>
      </c>
      <c r="C2057" s="1" t="s">
        <v>3403</v>
      </c>
      <c r="D2057" s="1" t="s">
        <v>3404</v>
      </c>
      <c r="E2057" s="1" t="s">
        <v>3405</v>
      </c>
      <c r="F2057" s="4" t="s">
        <v>3406</v>
      </c>
      <c r="G2057" s="1" t="s">
        <v>103</v>
      </c>
      <c r="H2057" s="3" t="str">
        <f t="shared" si="32"/>
        <v>Other Than Commercial</v>
      </c>
      <c r="I2057" s="3" t="str">
        <f>IF(IFERROR(SEARCH("N/A",CID_DB[[#This Row],[ NSN ]]),-1)&lt;&gt;-1,"",LEFT(SUBSTITUTE(SUBSTITUTE(SUBSTITUTE(SUBSTITUTE(SUBSTITUTE(CID_DB[[#This Row],[ NSN ]],"-","")," ","")," ",""),"‐",""),"NA",""),13))</f>
        <v>5998016297634</v>
      </c>
      <c r="J2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89402550004|DMV7132831|Graphics Processor  VME Graphics Processor|5998016297634</v>
      </c>
    </row>
    <row r="2058" spans="1:10" x14ac:dyDescent="0.35">
      <c r="A2058" s="1" t="s">
        <v>3</v>
      </c>
      <c r="B2058" s="1" t="s">
        <v>3407</v>
      </c>
      <c r="C2058" s="1" t="s">
        <v>3408</v>
      </c>
      <c r="D2058" s="1" t="s">
        <v>3</v>
      </c>
      <c r="E2058" s="1" t="s">
        <v>3409</v>
      </c>
      <c r="F2058" s="4" t="s">
        <v>3410</v>
      </c>
      <c r="G2058" s="1" t="s">
        <v>8</v>
      </c>
      <c r="H2058" s="3" t="str">
        <f t="shared" si="32"/>
        <v>Commercial</v>
      </c>
      <c r="I2058" s="3" t="str">
        <f>IF(IFERROR(SEARCH("N/A",CID_DB[[#This Row],[ NSN ]]),-1)&lt;&gt;-1,"",LEFT(SUBSTITUTE(SUBSTITUTE(SUBSTITUTE(SUBSTITUTE(SUBSTITUTE(CID_DB[[#This Row],[ NSN ]],"-","")," ","")," ",""),"‐",""),"NA",""),13))</f>
        <v>1005015629457</v>
      </c>
      <c r="J2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100350301||SLING,SMALL ARMS|1005015629457</v>
      </c>
    </row>
    <row r="2059" spans="1:10" x14ac:dyDescent="0.35">
      <c r="A2059" s="1" t="s">
        <v>3</v>
      </c>
      <c r="B2059" s="1" t="s">
        <v>3407</v>
      </c>
      <c r="C2059" s="1" t="s">
        <v>3411</v>
      </c>
      <c r="D2059" s="1" t="s">
        <v>3</v>
      </c>
      <c r="E2059" s="1" t="s">
        <v>3409</v>
      </c>
      <c r="F2059" s="4" t="s">
        <v>3410</v>
      </c>
      <c r="G2059" s="1" t="s">
        <v>8</v>
      </c>
      <c r="H2059" s="3" t="str">
        <f t="shared" si="32"/>
        <v>Commercial</v>
      </c>
      <c r="I2059" s="3" t="str">
        <f>IF(IFERROR(SEARCH("N/A",CID_DB[[#This Row],[ NSN ]]),-1)&lt;&gt;-1,"",LEFT(SUBSTITUTE(SUBSTITUTE(SUBSTITUTE(SUBSTITUTE(SUBSTITUTE(CID_DB[[#This Row],[ NSN ]],"-","")," ","")," ",""),"‐",""),"NA",""),13))</f>
        <v>1005015629457</v>
      </c>
      <c r="J2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8342||SLING,SMALL ARMS|1005015629457</v>
      </c>
    </row>
    <row r="2060" spans="1:10" x14ac:dyDescent="0.35">
      <c r="A2060" s="1" t="s">
        <v>3</v>
      </c>
      <c r="B2060" s="1" t="s">
        <v>3412</v>
      </c>
      <c r="C2060" s="1" t="s">
        <v>3413</v>
      </c>
      <c r="D2060" s="1" t="s">
        <v>3</v>
      </c>
      <c r="E2060" s="1" t="s">
        <v>3414</v>
      </c>
      <c r="F2060" s="4" t="s">
        <v>3</v>
      </c>
      <c r="G2060" s="1" t="s">
        <v>103</v>
      </c>
      <c r="H2060" s="3" t="str">
        <f t="shared" si="32"/>
        <v>Other Than Commercial</v>
      </c>
      <c r="I2060" s="3" t="str">
        <f>IF(IFERROR(SEARCH("N/A",CID_DB[[#This Row],[ NSN ]]),-1)&lt;&gt;-1,"",LEFT(SUBSTITUTE(SUBSTITUTE(SUBSTITUTE(SUBSTITUTE(SUBSTITUTE(CID_DB[[#This Row],[ NSN ]],"-","")," ","")," ",""),"‐",""),"NA",""),13))</f>
        <v/>
      </c>
      <c r="J2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89407539999||FMS SYSTEM SOFTWARE|</v>
      </c>
    </row>
    <row r="2061" spans="1:10" x14ac:dyDescent="0.35">
      <c r="A2061" s="1" t="s">
        <v>3</v>
      </c>
      <c r="B2061" s="1" t="s">
        <v>3412</v>
      </c>
      <c r="C2061" s="1" t="s">
        <v>3415</v>
      </c>
      <c r="D2061" s="1" t="s">
        <v>3</v>
      </c>
      <c r="E2061" s="1" t="s">
        <v>3416</v>
      </c>
      <c r="F2061" s="4" t="s">
        <v>3</v>
      </c>
      <c r="G2061" s="1" t="s">
        <v>103</v>
      </c>
      <c r="H2061" s="3" t="str">
        <f t="shared" si="32"/>
        <v>Other Than Commercial</v>
      </c>
      <c r="I2061" s="3" t="str">
        <f>IF(IFERROR(SEARCH("N/A",CID_DB[[#This Row],[ NSN ]]),-1)&lt;&gt;-1,"",LEFT(SUBSTITUTE(SUBSTITUTE(SUBSTITUTE(SUBSTITUTE(SUBSTITUTE(CID_DB[[#This Row],[ NSN ]],"-","")," ","")," ",""),"‐",""),"NA",""),13))</f>
        <v/>
      </c>
      <c r="J2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89406600002||FMS VME PROCESSOR|</v>
      </c>
    </row>
    <row r="2062" spans="1:10" x14ac:dyDescent="0.35">
      <c r="A2062" s="1" t="s">
        <v>3</v>
      </c>
      <c r="B2062" s="1" t="s">
        <v>3417</v>
      </c>
      <c r="C2062" s="1" t="s">
        <v>3418</v>
      </c>
      <c r="D2062" s="1" t="s">
        <v>3419</v>
      </c>
      <c r="E2062" s="1" t="s">
        <v>3420</v>
      </c>
      <c r="F2062" s="4" t="s">
        <v>3421</v>
      </c>
      <c r="G2062" s="1" t="s">
        <v>103</v>
      </c>
      <c r="H2062" s="3" t="str">
        <f t="shared" si="32"/>
        <v>Other Than Commercial</v>
      </c>
      <c r="I2062" s="3" t="str">
        <f>IF(IFERROR(SEARCH("N/A",CID_DB[[#This Row],[ NSN ]]),-1)&lt;&gt;-1,"",LEFT(SUBSTITUTE(SUBSTITUTE(SUBSTITUTE(SUBSTITUTE(SUBSTITUTE(CID_DB[[#This Row],[ NSN ]],"-","")," ","")," ",""),"‐",""),"NA",""),13))</f>
        <v>6605016047618</v>
      </c>
      <c r="J2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HG9740DU4|HG974DU4|Tactical Air and Land Intertial Navigator (TALIN) with GPS|6605016047618</v>
      </c>
    </row>
    <row r="2063" spans="1:10" x14ac:dyDescent="0.35">
      <c r="A2063" s="1" t="s">
        <v>3</v>
      </c>
      <c r="B2063" s="1" t="s">
        <v>3422</v>
      </c>
      <c r="C2063" s="1">
        <v>3648322</v>
      </c>
      <c r="D2063" s="1">
        <v>33020028</v>
      </c>
      <c r="E2063" s="1" t="s">
        <v>3423</v>
      </c>
      <c r="F2063" s="4" t="s">
        <v>3424</v>
      </c>
      <c r="G2063" s="1" t="s">
        <v>8</v>
      </c>
      <c r="H2063" s="3" t="str">
        <f t="shared" si="32"/>
        <v>Commercial</v>
      </c>
      <c r="I2063" s="3" t="str">
        <f>IF(IFERROR(SEARCH("N/A",CID_DB[[#This Row],[ NSN ]]),-1)&lt;&gt;-1,"",LEFT(SUBSTITUTE(SUBSTITUTE(SUBSTITUTE(SUBSTITUTE(SUBSTITUTE(CID_DB[[#This Row],[ NSN ]],"-","")," ","")," ",""),"‐",""),"NA",""),13))</f>
        <v>2590016276160</v>
      </c>
      <c r="J2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3648322|33020028|BRKT,FRAME,ADS 240,KIT|2590016276160</v>
      </c>
    </row>
    <row r="2064" spans="1:10" x14ac:dyDescent="0.35">
      <c r="A2064" s="1" t="s">
        <v>3</v>
      </c>
      <c r="B2064" s="1" t="s">
        <v>3422</v>
      </c>
      <c r="C2064" s="1">
        <v>3648326</v>
      </c>
      <c r="D2064" s="1">
        <v>33023022</v>
      </c>
      <c r="E2064" s="1" t="s">
        <v>3425</v>
      </c>
      <c r="F2064" s="4" t="s">
        <v>3426</v>
      </c>
      <c r="G2064" s="1" t="s">
        <v>8</v>
      </c>
      <c r="H2064" s="3" t="str">
        <f t="shared" si="32"/>
        <v>Commercial</v>
      </c>
      <c r="I2064" s="3" t="str">
        <f>IF(IFERROR(SEARCH("N/A",CID_DB[[#This Row],[ NSN ]]),-1)&lt;&gt;-1,"",LEFT(SUBSTITUTE(SUBSTITUTE(SUBSTITUTE(SUBSTITUTE(SUBSTITUTE(CID_DB[[#This Row],[ NSN ]],"-","")," ","")," ",""),"‐",""),"NA",""),13))</f>
        <v>2590016170224</v>
      </c>
      <c r="J2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3648326|33023022|BRKT,FRAME,AD246,KIT|2590016170224</v>
      </c>
    </row>
    <row r="2065" spans="1:10" x14ac:dyDescent="0.35">
      <c r="A2065" s="1" t="s">
        <v>3</v>
      </c>
      <c r="B2065" s="1" t="s">
        <v>3422</v>
      </c>
      <c r="C2065" s="1">
        <v>3648345</v>
      </c>
      <c r="D2065" s="1">
        <v>33023025</v>
      </c>
      <c r="E2065" s="1" t="s">
        <v>3427</v>
      </c>
      <c r="F2065" s="4" t="s">
        <v>3</v>
      </c>
      <c r="G2065" s="1" t="s">
        <v>8</v>
      </c>
      <c r="H2065" s="3" t="str">
        <f t="shared" si="32"/>
        <v>Commercial</v>
      </c>
      <c r="I2065" s="3" t="str">
        <f>IF(IFERROR(SEARCH("N/A",CID_DB[[#This Row],[ NSN ]]),-1)&lt;&gt;-1,"",LEFT(SUBSTITUTE(SUBSTITUTE(SUBSTITUTE(SUBSTITUTE(SUBSTITUTE(CID_DB[[#This Row],[ NSN ]],"-","")," ","")," ",""),"‐",""),"NA",""),13))</f>
        <v/>
      </c>
      <c r="J2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3648345|33023025|SUSPENSION BEAM ASSY,AD265,KIT|</v>
      </c>
    </row>
    <row r="2066" spans="1:10" x14ac:dyDescent="0.35">
      <c r="A2066" s="1" t="s">
        <v>3</v>
      </c>
      <c r="B2066" s="1" t="s">
        <v>3422</v>
      </c>
      <c r="C2066" s="1">
        <v>3759971</v>
      </c>
      <c r="D2066" s="1">
        <v>90557364</v>
      </c>
      <c r="E2066" s="1" t="s">
        <v>3428</v>
      </c>
      <c r="F2066" s="4" t="s">
        <v>3429</v>
      </c>
      <c r="G2066" s="1" t="s">
        <v>8</v>
      </c>
      <c r="H2066" s="3" t="str">
        <f t="shared" si="32"/>
        <v>Commercial</v>
      </c>
      <c r="I2066" s="3" t="str">
        <f>IF(IFERROR(SEARCH("N/A",CID_DB[[#This Row],[ NSN ]]),-1)&lt;&gt;-1,"",LEFT(SUBSTITUTE(SUBSTITUTE(SUBSTITUTE(SUBSTITUTE(SUBSTITUTE(CID_DB[[#This Row],[ NSN ]],"-","")," ","")," ",""),"‐",""),"NA",""),13))</f>
        <v>2510015584474</v>
      </c>
      <c r="J2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3759971|90557364|AIR SPRING,AD24012|2510015584474</v>
      </c>
    </row>
    <row r="2067" spans="1:10" x14ac:dyDescent="0.35">
      <c r="A2067" s="1" t="s">
        <v>3</v>
      </c>
      <c r="B2067" s="1" t="s">
        <v>3430</v>
      </c>
      <c r="C2067" s="1" t="s">
        <v>3431</v>
      </c>
      <c r="D2067" s="1" t="s">
        <v>3</v>
      </c>
      <c r="E2067" s="1" t="s">
        <v>3432</v>
      </c>
      <c r="F2067" s="4" t="s">
        <v>3433</v>
      </c>
      <c r="G2067" s="1" t="s">
        <v>8</v>
      </c>
      <c r="H2067" s="3" t="str">
        <f t="shared" si="32"/>
        <v>Commercial</v>
      </c>
      <c r="I2067" s="3" t="str">
        <f>IF(IFERROR(SEARCH("N/A",CID_DB[[#This Row],[ NSN ]]),-1)&lt;&gt;-1,"",LEFT(SUBSTITUTE(SUBSTITUTE(SUBSTITUTE(SUBSTITUTE(SUBSTITUTE(CID_DB[[#This Row],[ NSN ]],"-","")," ","")," ",""),"‐",""),"NA",""),13))</f>
        <v>5826010659132</v>
      </c>
      <c r="J2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7926221001||Autopilot Control|5826010659132</v>
      </c>
    </row>
    <row r="2068" spans="1:10" x14ac:dyDescent="0.35">
      <c r="A2068" s="1" t="s">
        <v>3</v>
      </c>
      <c r="B2068" s="1" t="s">
        <v>3430</v>
      </c>
      <c r="C2068" s="1" t="s">
        <v>3434</v>
      </c>
      <c r="D2068" s="1" t="s">
        <v>3</v>
      </c>
      <c r="E2068" s="1" t="s">
        <v>3435</v>
      </c>
      <c r="F2068" s="4" t="s">
        <v>3</v>
      </c>
      <c r="G2068" s="1" t="s">
        <v>8</v>
      </c>
      <c r="H2068" s="3" t="str">
        <f t="shared" si="32"/>
        <v>Commercial</v>
      </c>
      <c r="I2068" s="3" t="str">
        <f>IF(IFERROR(SEARCH("N/A",CID_DB[[#This Row],[ NSN ]]),-1)&lt;&gt;-1,"",LEFT(SUBSTITUTE(SUBSTITUTE(SUBSTITUTE(SUBSTITUTE(SUBSTITUTE(CID_DB[[#This Row],[ NSN ]],"-","")," ","")," ",""),"‐",""),"NA",""),13))</f>
        <v/>
      </c>
      <c r="J2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8222168101||VHF 2100E Radio|</v>
      </c>
    </row>
    <row r="2069" spans="1:10" x14ac:dyDescent="0.35">
      <c r="A2069" s="1" t="s">
        <v>3</v>
      </c>
      <c r="B2069" s="1" t="s">
        <v>3430</v>
      </c>
      <c r="C2069" s="1" t="s">
        <v>3436</v>
      </c>
      <c r="D2069" s="1" t="s">
        <v>3</v>
      </c>
      <c r="E2069" s="1" t="s">
        <v>3437</v>
      </c>
      <c r="F2069" s="4" t="s">
        <v>3438</v>
      </c>
      <c r="G2069" s="1" t="s">
        <v>8</v>
      </c>
      <c r="H2069" s="3" t="str">
        <f t="shared" si="32"/>
        <v>Commercial</v>
      </c>
      <c r="I2069" s="3" t="str">
        <f>IF(IFERROR(SEARCH("N/A",CID_DB[[#This Row],[ NSN ]]),-1)&lt;&gt;-1,"",LEFT(SUBSTITUTE(SUBSTITUTE(SUBSTITUTE(SUBSTITUTE(SUBSTITUTE(CID_DB[[#This Row],[ NSN ]],"-","")," ","")," ",""),"‐",""),"NA",""),13))</f>
        <v>5821016136577</v>
      </c>
      <c r="J2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8222504002||Air Data Computer (ADC)|5821016136577</v>
      </c>
    </row>
    <row r="2070" spans="1:10" x14ac:dyDescent="0.35">
      <c r="A2070" s="1" t="s">
        <v>3</v>
      </c>
      <c r="B2070" s="1" t="s">
        <v>3430</v>
      </c>
      <c r="C2070" s="1" t="s">
        <v>3439</v>
      </c>
      <c r="D2070" s="1" t="s">
        <v>3</v>
      </c>
      <c r="E2070" s="1" t="s">
        <v>3440</v>
      </c>
      <c r="F2070" s="4" t="s">
        <v>3</v>
      </c>
      <c r="G2070" s="1" t="s">
        <v>8</v>
      </c>
      <c r="H2070" s="3" t="str">
        <f t="shared" si="32"/>
        <v>Commercial</v>
      </c>
      <c r="I2070" s="3" t="str">
        <f>IF(IFERROR(SEARCH("N/A",CID_DB[[#This Row],[ NSN ]]),-1)&lt;&gt;-1,"",LEFT(SUBSTITUTE(SUBSTITUTE(SUBSTITUTE(SUBSTITUTE(SUBSTITUTE(CID_DB[[#This Row],[ NSN ]],"-","")," ","")," ",""),"‐",""),"NA",""),13))</f>
        <v/>
      </c>
      <c r="J2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8100329001||Setup Software|</v>
      </c>
    </row>
    <row r="2071" spans="1:10" x14ac:dyDescent="0.35">
      <c r="A2071" s="1" t="s">
        <v>3</v>
      </c>
      <c r="B2071" s="1" t="s">
        <v>3430</v>
      </c>
      <c r="C2071" s="1" t="s">
        <v>3441</v>
      </c>
      <c r="D2071" s="1" t="s">
        <v>3</v>
      </c>
      <c r="E2071" s="1" t="s">
        <v>3442</v>
      </c>
      <c r="F2071" s="4" t="s">
        <v>3443</v>
      </c>
      <c r="G2071" s="1" t="s">
        <v>8</v>
      </c>
      <c r="H2071" s="3" t="str">
        <f t="shared" si="32"/>
        <v>Commercial</v>
      </c>
      <c r="I2071" s="3" t="str">
        <f>IF(IFERROR(SEARCH("N/A",CID_DB[[#This Row],[ NSN ]]),-1)&lt;&gt;-1,"",LEFT(SUBSTITUTE(SUBSTITUTE(SUBSTITUTE(SUBSTITUTE(SUBSTITUTE(CID_DB[[#This Row],[ NSN ]],"-","")," ","")," ",""),"‐",""),"NA",""),13))</f>
        <v>1680016422016</v>
      </c>
      <c r="J2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8220771006||400W Power Amp/ Power Supply|1680016422016</v>
      </c>
    </row>
    <row r="2072" spans="1:10" x14ac:dyDescent="0.35">
      <c r="A2072" s="1" t="s">
        <v>3</v>
      </c>
      <c r="B2072" s="1" t="s">
        <v>3430</v>
      </c>
      <c r="C2072" s="1" t="s">
        <v>3444</v>
      </c>
      <c r="D2072" s="1" t="s">
        <v>3</v>
      </c>
      <c r="E2072" s="1" t="s">
        <v>3445</v>
      </c>
      <c r="F2072" s="4" t="s">
        <v>3446</v>
      </c>
      <c r="G2072" s="1" t="s">
        <v>8</v>
      </c>
      <c r="H2072" s="3" t="str">
        <f t="shared" si="32"/>
        <v>Commercial</v>
      </c>
      <c r="I2072" s="3" t="str">
        <f>IF(IFERROR(SEARCH("N/A",CID_DB[[#This Row],[ NSN ]]),-1)&lt;&gt;-1,"",LEFT(SUBSTITUTE(SUBSTITUTE(SUBSTITUTE(SUBSTITUTE(SUBSTITUTE(CID_DB[[#This Row],[ NSN ]],"-","")," ","")," ",""),"‐",""),"NA",""),13))</f>
        <v>599601415867</v>
      </c>
      <c r="J2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8220787001||Power Amplifier / Coupler|599601415867</v>
      </c>
    </row>
    <row r="2073" spans="1:10" x14ac:dyDescent="0.35">
      <c r="A2073" s="1" t="s">
        <v>3</v>
      </c>
      <c r="B2073" s="1" t="s">
        <v>3430</v>
      </c>
      <c r="C2073" s="1" t="s">
        <v>3447</v>
      </c>
      <c r="D2073" s="1" t="s">
        <v>3</v>
      </c>
      <c r="E2073" s="1" t="s">
        <v>3448</v>
      </c>
      <c r="F2073" s="4" t="s">
        <v>3449</v>
      </c>
      <c r="G2073" s="1" t="s">
        <v>8</v>
      </c>
      <c r="H2073" s="3" t="str">
        <f t="shared" si="32"/>
        <v>Commercial</v>
      </c>
      <c r="I2073" s="3" t="str">
        <f>IF(IFERROR(SEARCH("N/A",CID_DB[[#This Row],[ NSN ]]),-1)&lt;&gt;-1,"",LEFT(SUBSTITUTE(SUBSTITUTE(SUBSTITUTE(SUBSTITUTE(SUBSTITUTE(CID_DB[[#This Row],[ NSN ]],"-","")," ","")," ",""),"‐",""),"NA",""),13))</f>
        <v>5820015675715</v>
      </c>
      <c r="J2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8220788003||ReceiverTransmitter (w/o ECCM)|5820015675715</v>
      </c>
    </row>
    <row r="2074" spans="1:10" x14ac:dyDescent="0.35">
      <c r="A2074" s="1" t="s">
        <v>3</v>
      </c>
      <c r="B2074" s="1" t="s">
        <v>3430</v>
      </c>
      <c r="C2074" s="1" t="s">
        <v>3450</v>
      </c>
      <c r="D2074" s="1" t="s">
        <v>3</v>
      </c>
      <c r="E2074" s="1" t="s">
        <v>3451</v>
      </c>
      <c r="F2074" s="4" t="s">
        <v>3452</v>
      </c>
      <c r="G2074" s="1" t="s">
        <v>8</v>
      </c>
      <c r="H2074" s="3" t="str">
        <f t="shared" si="32"/>
        <v>Commercial</v>
      </c>
      <c r="I2074" s="3" t="str">
        <f>IF(IFERROR(SEARCH("N/A",CID_DB[[#This Row],[ NSN ]]),-1)&lt;&gt;-1,"",LEFT(SUBSTITUTE(SUBSTITUTE(SUBSTITUTE(SUBSTITUTE(SUBSTITUTE(CID_DB[[#This Row],[ NSN ]],"-","")," ","")," ",""),"‐",""),"NA",""),13))</f>
        <v>5985014457205</v>
      </c>
      <c r="J2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8221117001||Coupler, Probe, 400W|5985014457205</v>
      </c>
    </row>
    <row r="2075" spans="1:10" x14ac:dyDescent="0.35">
      <c r="A2075" s="1" t="s">
        <v>3</v>
      </c>
      <c r="B2075" s="1" t="s">
        <v>3430</v>
      </c>
      <c r="C2075" s="1" t="s">
        <v>3453</v>
      </c>
      <c r="D2075" s="1" t="s">
        <v>3</v>
      </c>
      <c r="E2075" s="1" t="s">
        <v>3454</v>
      </c>
      <c r="F2075" s="4" t="s">
        <v>3455</v>
      </c>
      <c r="G2075" s="1" t="s">
        <v>8</v>
      </c>
      <c r="H2075" s="3" t="str">
        <f t="shared" si="32"/>
        <v>Commercial</v>
      </c>
      <c r="I2075" s="3" t="str">
        <f>IF(IFERROR(SEARCH("N/A",CID_DB[[#This Row],[ NSN ]]),-1)&lt;&gt;-1,"",LEFT(SUBSTITUTE(SUBSTITUTE(SUBSTITUTE(SUBSTITUTE(SUBSTITUTE(CID_DB[[#This Row],[ NSN ]],"-","")," ","")," ",""),"‐",""),"NA",""),13))</f>
        <v>6130014459549</v>
      </c>
      <c r="J2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8221118001||Coupler Power Converter|6130014459549</v>
      </c>
    </row>
    <row r="2076" spans="1:10" x14ac:dyDescent="0.35">
      <c r="A2076" s="1" t="s">
        <v>3</v>
      </c>
      <c r="B2076" s="1" t="s">
        <v>3430</v>
      </c>
      <c r="C2076" s="1" t="s">
        <v>3456</v>
      </c>
      <c r="D2076" s="1" t="s">
        <v>3</v>
      </c>
      <c r="E2076" s="1" t="s">
        <v>3457</v>
      </c>
      <c r="F2076" s="4" t="s">
        <v>3</v>
      </c>
      <c r="G2076" s="1" t="s">
        <v>8</v>
      </c>
      <c r="H2076" s="3" t="str">
        <f t="shared" si="32"/>
        <v>Commercial</v>
      </c>
      <c r="I2076" s="3" t="str">
        <f>IF(IFERROR(SEARCH("N/A",CID_DB[[#This Row],[ NSN ]]),-1)&lt;&gt;-1,"",LEFT(SUBSTITUTE(SUBSTITUTE(SUBSTITUTE(SUBSTITUTE(SUBSTITUTE(CID_DB[[#This Row],[ NSN ]],"-","")," ","")," ",""),"‐",""),"NA",""),13))</f>
        <v/>
      </c>
      <c r="J2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8222439001||Receiver Exciter|</v>
      </c>
    </row>
    <row r="2077" spans="1:10" x14ac:dyDescent="0.35">
      <c r="A2077" s="1" t="s">
        <v>3</v>
      </c>
      <c r="B2077" s="1" t="s">
        <v>3430</v>
      </c>
      <c r="C2077" s="1" t="s">
        <v>3458</v>
      </c>
      <c r="D2077" s="1" t="s">
        <v>3</v>
      </c>
      <c r="E2077" s="1" t="s">
        <v>3459</v>
      </c>
      <c r="F2077" s="4" t="s">
        <v>3460</v>
      </c>
      <c r="G2077" s="1" t="s">
        <v>8</v>
      </c>
      <c r="H2077" s="3" t="str">
        <f t="shared" si="32"/>
        <v>Commercial</v>
      </c>
      <c r="I2077" s="3" t="str">
        <f>IF(IFERROR(SEARCH("N/A",CID_DB[[#This Row],[ NSN ]]),-1)&lt;&gt;-1,"",LEFT(SUBSTITUTE(SUBSTITUTE(SUBSTITUTE(SUBSTITUTE(SUBSTITUTE(CID_DB[[#This Row],[ NSN ]],"-","")," ","")," ",""),"‐",""),"NA",""),13))</f>
        <v>5975012355111</v>
      </c>
      <c r="J2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6226380001||Mount|5975012355111</v>
      </c>
    </row>
    <row r="2078" spans="1:10" x14ac:dyDescent="0.35">
      <c r="A2078" s="1" t="s">
        <v>3</v>
      </c>
      <c r="B2078" s="1" t="s">
        <v>3430</v>
      </c>
      <c r="C2078" s="1" t="s">
        <v>3461</v>
      </c>
      <c r="D2078" s="1" t="s">
        <v>3</v>
      </c>
      <c r="E2078" s="1" t="s">
        <v>3459</v>
      </c>
      <c r="F2078" s="4" t="s">
        <v>3462</v>
      </c>
      <c r="G2078" s="1" t="s">
        <v>8</v>
      </c>
      <c r="H2078" s="3" t="str">
        <f t="shared" si="32"/>
        <v>Commercial</v>
      </c>
      <c r="I2078" s="3" t="str">
        <f>IF(IFERROR(SEARCH("N/A",CID_DB[[#This Row],[ NSN ]]),-1)&lt;&gt;-1,"",LEFT(SUBSTITUTE(SUBSTITUTE(SUBSTITUTE(SUBSTITUTE(SUBSTITUTE(CID_DB[[#This Row],[ NSN ]],"-","")," ","")," ",""),"‐",""),"NA",""),13))</f>
        <v>6615012201386</v>
      </c>
      <c r="J2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6227210001||Mount|6615012201386</v>
      </c>
    </row>
    <row r="2079" spans="1:10" x14ac:dyDescent="0.35">
      <c r="A2079" s="1" t="s">
        <v>3</v>
      </c>
      <c r="B2079" s="1" t="s">
        <v>3430</v>
      </c>
      <c r="C2079" s="1" t="s">
        <v>3463</v>
      </c>
      <c r="D2079" s="1" t="s">
        <v>3</v>
      </c>
      <c r="E2079" s="1" t="s">
        <v>3459</v>
      </c>
      <c r="F2079" s="4" t="s">
        <v>3464</v>
      </c>
      <c r="G2079" s="1" t="s">
        <v>8</v>
      </c>
      <c r="H2079" s="3" t="str">
        <f t="shared" si="32"/>
        <v>Commercial</v>
      </c>
      <c r="I2079" s="3" t="str">
        <f>IF(IFERROR(SEARCH("N/A",CID_DB[[#This Row],[ NSN ]]),-1)&lt;&gt;-1,"",LEFT(SUBSTITUTE(SUBSTITUTE(SUBSTITUTE(SUBSTITUTE(SUBSTITUTE(CID_DB[[#This Row],[ NSN ]],"-","")," ","")," ",""),"‐",""),"NA",""),13))</f>
        <v>5975015855336</v>
      </c>
      <c r="J2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6227825003||Mount|5975015855336</v>
      </c>
    </row>
    <row r="2080" spans="1:10" x14ac:dyDescent="0.35">
      <c r="A2080" s="1" t="s">
        <v>3</v>
      </c>
      <c r="B2080" s="1" t="s">
        <v>3430</v>
      </c>
      <c r="C2080" s="1" t="s">
        <v>3465</v>
      </c>
      <c r="D2080" s="1" t="s">
        <v>3</v>
      </c>
      <c r="E2080" s="1" t="s">
        <v>3466</v>
      </c>
      <c r="F2080" s="4" t="s">
        <v>3467</v>
      </c>
      <c r="G2080" s="1" t="s">
        <v>8</v>
      </c>
      <c r="H2080" s="3" t="str">
        <f t="shared" si="32"/>
        <v>Commercial</v>
      </c>
      <c r="I2080" s="3" t="str">
        <f>IF(IFERROR(SEARCH("N/A",CID_DB[[#This Row],[ NSN ]]),-1)&lt;&gt;-1,"",LEFT(SUBSTITUTE(SUBSTITUTE(SUBSTITUTE(SUBSTITUTE(SUBSTITUTE(CID_DB[[#This Row],[ NSN ]],"-","")," ","")," ",""),"‐",""),"NA",""),13))</f>
        <v>5975014438505</v>
      </c>
      <c r="J2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6228766001||Mounting Base, Low Profile|5975014438505</v>
      </c>
    </row>
    <row r="2081" spans="1:10" x14ac:dyDescent="0.35">
      <c r="A2081" s="1" t="s">
        <v>3</v>
      </c>
      <c r="B2081" s="1" t="s">
        <v>3430</v>
      </c>
      <c r="C2081" s="1" t="s">
        <v>3468</v>
      </c>
      <c r="D2081" s="1" t="s">
        <v>3</v>
      </c>
      <c r="E2081" s="1" t="s">
        <v>3469</v>
      </c>
      <c r="F2081" s="4" t="s">
        <v>3470</v>
      </c>
      <c r="G2081" s="1" t="s">
        <v>8</v>
      </c>
      <c r="H2081" s="3" t="str">
        <f t="shared" si="32"/>
        <v>Commercial</v>
      </c>
      <c r="I2081" s="3" t="str">
        <f>IF(IFERROR(SEARCH("N/A",CID_DB[[#This Row],[ NSN ]]),-1)&lt;&gt;-1,"",LEFT(SUBSTITUTE(SUBSTITUTE(SUBSTITUTE(SUBSTITUTE(SUBSTITUTE(CID_DB[[#This Row],[ NSN ]],"-","")," ","")," ",""),"‐",""),"NA",""),13))</f>
        <v>5975014456162</v>
      </c>
      <c r="J2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8220789001||PA / Coupler Mount  Hard|5975014456162</v>
      </c>
    </row>
    <row r="2082" spans="1:10" x14ac:dyDescent="0.35">
      <c r="A2082" s="1" t="s">
        <v>3</v>
      </c>
      <c r="B2082" s="1" t="s">
        <v>3430</v>
      </c>
      <c r="C2082" s="1" t="s">
        <v>3471</v>
      </c>
      <c r="D2082" s="1" t="s">
        <v>3</v>
      </c>
      <c r="E2082" s="1" t="s">
        <v>3472</v>
      </c>
      <c r="F2082" s="4" t="s">
        <v>3473</v>
      </c>
      <c r="G2082" s="1" t="s">
        <v>8</v>
      </c>
      <c r="H2082" s="3" t="str">
        <f t="shared" si="32"/>
        <v>Commercial</v>
      </c>
      <c r="I2082" s="3" t="str">
        <f>IF(IFERROR(SEARCH("N/A",CID_DB[[#This Row],[ NSN ]]),-1)&lt;&gt;-1,"",LEFT(SUBSTITUTE(SUBSTITUTE(SUBSTITUTE(SUBSTITUTE(SUBSTITUTE(CID_DB[[#This Row],[ NSN ]],"-","")," ","")," ",""),"‐",""),"NA",""),13))</f>
        <v>5975014456169</v>
      </c>
      <c r="J2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8220791001||R/T Mount  Hard|5975014456169</v>
      </c>
    </row>
    <row r="2083" spans="1:10" x14ac:dyDescent="0.35">
      <c r="A2083" s="1" t="s">
        <v>3</v>
      </c>
      <c r="B2083" s="1" t="s">
        <v>3430</v>
      </c>
      <c r="C2083" s="1" t="s">
        <v>3474</v>
      </c>
      <c r="D2083" s="1" t="s">
        <v>3</v>
      </c>
      <c r="E2083" s="1" t="s">
        <v>3475</v>
      </c>
      <c r="F2083" s="4" t="s">
        <v>3476</v>
      </c>
      <c r="G2083" s="1" t="s">
        <v>8</v>
      </c>
      <c r="H2083" s="3" t="str">
        <f t="shared" si="32"/>
        <v>Commercial</v>
      </c>
      <c r="I2083" s="3" t="str">
        <f>IF(IFERROR(SEARCH("N/A",CID_DB[[#This Row],[ NSN ]]),-1)&lt;&gt;-1,"",LEFT(SUBSTITUTE(SUBSTITUTE(SUBSTITUTE(SUBSTITUTE(SUBSTITUTE(CID_DB[[#This Row],[ NSN ]],"-","")," ","")," ",""),"‐",""),"NA",""),13))</f>
        <v>5975014546978</v>
      </c>
      <c r="J2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8221004001||Mounting Tray for HF PA|5975014546978</v>
      </c>
    </row>
    <row r="2084" spans="1:10" x14ac:dyDescent="0.35">
      <c r="A2084" s="1" t="s">
        <v>3</v>
      </c>
      <c r="B2084" s="1" t="s">
        <v>3430</v>
      </c>
      <c r="C2084" s="1" t="s">
        <v>3477</v>
      </c>
      <c r="D2084" s="1" t="s">
        <v>3</v>
      </c>
      <c r="E2084" s="1" t="s">
        <v>3478</v>
      </c>
      <c r="F2084" s="4" t="s">
        <v>3</v>
      </c>
      <c r="G2084" s="1" t="s">
        <v>8</v>
      </c>
      <c r="H2084" s="3" t="str">
        <f t="shared" si="32"/>
        <v>Commercial</v>
      </c>
      <c r="I2084" s="3" t="str">
        <f>IF(IFERROR(SEARCH("N/A",CID_DB[[#This Row],[ NSN ]]),-1)&lt;&gt;-1,"",LEFT(SUBSTITUTE(SUBSTITUTE(SUBSTITUTE(SUBSTITUTE(SUBSTITUTE(CID_DB[[#This Row],[ NSN ]],"-","")," ","")," ",""),"‐",""),"NA",""),13))</f>
        <v/>
      </c>
      <c r="J2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8221227001||ADC Mount|</v>
      </c>
    </row>
    <row r="2085" spans="1:10" x14ac:dyDescent="0.35">
      <c r="A2085" s="1" t="s">
        <v>3</v>
      </c>
      <c r="B2085" s="1" t="s">
        <v>3430</v>
      </c>
      <c r="C2085" s="1" t="s">
        <v>3479</v>
      </c>
      <c r="D2085" s="1" t="s">
        <v>3</v>
      </c>
      <c r="E2085" s="1" t="s">
        <v>3480</v>
      </c>
      <c r="F2085" s="4" t="s">
        <v>3481</v>
      </c>
      <c r="G2085" s="1" t="s">
        <v>8</v>
      </c>
      <c r="H2085" s="3" t="str">
        <f t="shared" si="32"/>
        <v>Commercial</v>
      </c>
      <c r="I2085" s="3" t="str">
        <f>IF(IFERROR(SEARCH("N/A",CID_DB[[#This Row],[ NSN ]]),-1)&lt;&gt;-1,"",LEFT(SUBSTITUTE(SUBSTITUTE(SUBSTITUTE(SUBSTITUTE(SUBSTITUTE(CID_DB[[#This Row],[ NSN ]],"-","")," ","")," ",""),"‐",""),"NA",""),13))</f>
        <v>5975014765303</v>
      </c>
      <c r="J2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8221375001||Mounting Tray, R/E|5975014765303</v>
      </c>
    </row>
    <row r="2086" spans="1:10" x14ac:dyDescent="0.35">
      <c r="A2086" s="1" t="s">
        <v>3</v>
      </c>
      <c r="B2086" s="1" t="s">
        <v>3430</v>
      </c>
      <c r="C2086" s="1" t="s">
        <v>3482</v>
      </c>
      <c r="D2086" s="1" t="s">
        <v>3</v>
      </c>
      <c r="E2086" s="1" t="s">
        <v>3480</v>
      </c>
      <c r="F2086" s="4" t="s">
        <v>3</v>
      </c>
      <c r="G2086" s="1" t="s">
        <v>8</v>
      </c>
      <c r="H2086" s="3" t="str">
        <f t="shared" si="32"/>
        <v>Commercial</v>
      </c>
      <c r="I2086" s="3" t="str">
        <f>IF(IFERROR(SEARCH("N/A",CID_DB[[#This Row],[ NSN ]]),-1)&lt;&gt;-1,"",LEFT(SUBSTITUTE(SUBSTITUTE(SUBSTITUTE(SUBSTITUTE(SUBSTITUTE(CID_DB[[#This Row],[ NSN ]],"-","")," ","")," ",""),"‐",""),"NA",""),13))</f>
        <v/>
      </c>
      <c r="J2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8221375002||Mounting Tray, R/E|</v>
      </c>
    </row>
    <row r="2087" spans="1:10" x14ac:dyDescent="0.35">
      <c r="A2087" s="1" t="s">
        <v>3</v>
      </c>
      <c r="B2087" s="1" t="s">
        <v>3430</v>
      </c>
      <c r="C2087" s="1" t="s">
        <v>3483</v>
      </c>
      <c r="D2087" s="1" t="s">
        <v>3</v>
      </c>
      <c r="E2087" s="1" t="s">
        <v>3484</v>
      </c>
      <c r="F2087" s="4" t="s">
        <v>3485</v>
      </c>
      <c r="G2087" s="1" t="s">
        <v>8</v>
      </c>
      <c r="H2087" s="3" t="str">
        <f t="shared" si="32"/>
        <v>Commercial</v>
      </c>
      <c r="I2087" s="3" t="str">
        <f>IF(IFERROR(SEARCH("N/A",CID_DB[[#This Row],[ NSN ]]),-1)&lt;&gt;-1,"",LEFT(SUBSTITUTE(SUBSTITUTE(SUBSTITUTE(SUBSTITUTE(SUBSTITUTE(CID_DB[[#This Row],[ NSN ]],"-","")," ","")," ",""),"‐",""),"NA",""),13))</f>
        <v>5975014847377</v>
      </c>
      <c r="J2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8221376001||Cabinet, Electrical Equipment|5975014847377</v>
      </c>
    </row>
    <row r="2088" spans="1:10" x14ac:dyDescent="0.35">
      <c r="A2088" s="1" t="s">
        <v>3</v>
      </c>
      <c r="B2088" s="1" t="s">
        <v>3430</v>
      </c>
      <c r="C2088" s="1" t="s">
        <v>3486</v>
      </c>
      <c r="D2088" s="1" t="s">
        <v>3</v>
      </c>
      <c r="E2088" s="1" t="s">
        <v>3487</v>
      </c>
      <c r="F2088" s="4" t="s">
        <v>3488</v>
      </c>
      <c r="G2088" s="1" t="s">
        <v>8</v>
      </c>
      <c r="H2088" s="3" t="str">
        <f t="shared" si="32"/>
        <v>Commercial</v>
      </c>
      <c r="I2088" s="3" t="str">
        <f>IF(IFERROR(SEARCH("N/A",CID_DB[[#This Row],[ NSN ]]),-1)&lt;&gt;-1,"",LEFT(SUBSTITUTE(SUBSTITUTE(SUBSTITUTE(SUBSTITUTE(SUBSTITUTE(CID_DB[[#This Row],[ NSN ]],"-","")," ","")," ",""),"‐",""),"NA",""),13))</f>
        <v>1680014768181</v>
      </c>
      <c r="J2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8221376002||Modification Kit, Aircraft|1680014768181</v>
      </c>
    </row>
    <row r="2089" spans="1:10" x14ac:dyDescent="0.35">
      <c r="A2089" s="1" t="s">
        <v>3</v>
      </c>
      <c r="B2089" s="1" t="s">
        <v>3430</v>
      </c>
      <c r="C2089" s="1" t="s">
        <v>3489</v>
      </c>
      <c r="D2089" s="1" t="s">
        <v>3</v>
      </c>
      <c r="E2089" s="1" t="s">
        <v>3490</v>
      </c>
      <c r="F2089" s="4" t="s">
        <v>3491</v>
      </c>
      <c r="G2089" s="1" t="s">
        <v>8</v>
      </c>
      <c r="H2089" s="3" t="str">
        <f t="shared" si="32"/>
        <v>Commercial</v>
      </c>
      <c r="I2089" s="3" t="str">
        <f>IF(IFERROR(SEARCH("N/A",CID_DB[[#This Row],[ NSN ]]),-1)&lt;&gt;-1,"",LEFT(SUBSTITUTE(SUBSTITUTE(SUBSTITUTE(SUBSTITUTE(SUBSTITUTE(CID_DB[[#This Row],[ NSN ]],"-","")," ","")," ",""),"‐",""),"NA",""),13))</f>
        <v>5975014651268</v>
      </c>
      <c r="J2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8221479001||ARN123 Retrofit Mounting Base|5975014651268</v>
      </c>
    </row>
    <row r="2090" spans="1:10" x14ac:dyDescent="0.35">
      <c r="A2090" s="1" t="s">
        <v>3</v>
      </c>
      <c r="B2090" s="1" t="s">
        <v>3430</v>
      </c>
      <c r="C2090" s="1" t="s">
        <v>3492</v>
      </c>
      <c r="D2090" s="1" t="s">
        <v>3</v>
      </c>
      <c r="E2090" s="1" t="s">
        <v>3493</v>
      </c>
      <c r="F2090" s="4" t="s">
        <v>3494</v>
      </c>
      <c r="G2090" s="1" t="s">
        <v>8</v>
      </c>
      <c r="H2090" s="3" t="str">
        <f t="shared" si="32"/>
        <v>Commercial</v>
      </c>
      <c r="I2090" s="3" t="str">
        <f>IF(IFERROR(SEARCH("N/A",CID_DB[[#This Row],[ NSN ]]),-1)&lt;&gt;-1,"",LEFT(SUBSTITUTE(SUBSTITUTE(SUBSTITUTE(SUBSTITUTE(SUBSTITUTE(CID_DB[[#This Row],[ NSN ]],"-","")," ","")," ",""),"‐",""),"NA",""),13))</f>
        <v>5975016112272</v>
      </c>
      <c r="J2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8221511004||Mount, RecExciter|5975016112272</v>
      </c>
    </row>
    <row r="2091" spans="1:10" x14ac:dyDescent="0.35">
      <c r="A2091" s="1" t="s">
        <v>3</v>
      </c>
      <c r="B2091" s="1" t="s">
        <v>3430</v>
      </c>
      <c r="C2091" s="1" t="s">
        <v>3495</v>
      </c>
      <c r="D2091" s="1" t="s">
        <v>3</v>
      </c>
      <c r="E2091" s="1" t="s">
        <v>3496</v>
      </c>
      <c r="F2091" s="4" t="s">
        <v>3497</v>
      </c>
      <c r="G2091" s="1" t="s">
        <v>8</v>
      </c>
      <c r="H2091" s="3" t="str">
        <f t="shared" si="32"/>
        <v>Commercial</v>
      </c>
      <c r="I2091" s="3" t="str">
        <f>IF(IFERROR(SEARCH("N/A",CID_DB[[#This Row],[ NSN ]]),-1)&lt;&gt;-1,"",LEFT(SUBSTITUTE(SUBSTITUTE(SUBSTITUTE(SUBSTITUTE(SUBSTITUTE(CID_DB[[#This Row],[ NSN ]],"-","")," ","")," ",""),"‐",""),"NA",""),13))</f>
        <v>6340014488491</v>
      </c>
      <c r="J2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15000880001||Overhead Unit (OHU), C130J|6340014488491</v>
      </c>
    </row>
    <row r="2092" spans="1:10" x14ac:dyDescent="0.35">
      <c r="A2092" s="1" t="s">
        <v>3</v>
      </c>
      <c r="B2092" s="1" t="s">
        <v>3430</v>
      </c>
      <c r="C2092" s="1" t="s">
        <v>3498</v>
      </c>
      <c r="D2092" s="1" t="s">
        <v>3</v>
      </c>
      <c r="E2092" s="1" t="s">
        <v>3499</v>
      </c>
      <c r="F2092" s="4" t="s">
        <v>3500</v>
      </c>
      <c r="G2092" s="1" t="s">
        <v>8</v>
      </c>
      <c r="H2092" s="3" t="str">
        <f t="shared" si="32"/>
        <v>Commercial</v>
      </c>
      <c r="I2092" s="3" t="str">
        <f>IF(IFERROR(SEARCH("N/A",CID_DB[[#This Row],[ NSN ]]),-1)&lt;&gt;-1,"",LEFT(SUBSTITUTE(SUBSTITUTE(SUBSTITUTE(SUBSTITUTE(SUBSTITUTE(CID_DB[[#This Row],[ NSN ]],"-","")," ","")," ",""),"‐",""),"NA",""),13))</f>
        <v>1680016504030</v>
      </c>
      <c r="J2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15000930003||HUD Control Panel (HCP), C130J|1680016504030</v>
      </c>
    </row>
    <row r="2093" spans="1:10" x14ac:dyDescent="0.35">
      <c r="A2093" s="1" t="s">
        <v>3</v>
      </c>
      <c r="B2093" s="1" t="s">
        <v>3430</v>
      </c>
      <c r="C2093" s="1" t="s">
        <v>3501</v>
      </c>
      <c r="D2093" s="1" t="s">
        <v>3</v>
      </c>
      <c r="E2093" s="1" t="s">
        <v>3502</v>
      </c>
      <c r="F2093" s="4" t="s">
        <v>3503</v>
      </c>
      <c r="G2093" s="1" t="s">
        <v>8</v>
      </c>
      <c r="H2093" s="3" t="str">
        <f t="shared" si="32"/>
        <v>Commercial</v>
      </c>
      <c r="I2093" s="3" t="str">
        <f>IF(IFERROR(SEARCH("N/A",CID_DB[[#This Row],[ NSN ]]),-1)&lt;&gt;-1,"",LEFT(SUBSTITUTE(SUBSTITUTE(SUBSTITUTE(SUBSTITUTE(SUBSTITUTE(CID_DB[[#This Row],[ NSN ]],"-","")," ","")," ",""),"‐",""),"NA",""),13))</f>
        <v>6350014764022</v>
      </c>
      <c r="J2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15001580002||HUD Aircraft Combiner|6350014764022</v>
      </c>
    </row>
    <row r="2094" spans="1:10" x14ac:dyDescent="0.35">
      <c r="A2094" s="1" t="s">
        <v>3</v>
      </c>
      <c r="B2094" s="1" t="s">
        <v>3430</v>
      </c>
      <c r="C2094" s="1" t="s">
        <v>3504</v>
      </c>
      <c r="D2094" s="1" t="s">
        <v>3</v>
      </c>
      <c r="E2094" s="1" t="s">
        <v>3505</v>
      </c>
      <c r="F2094" s="4" t="s">
        <v>3</v>
      </c>
      <c r="G2094" s="1" t="s">
        <v>8</v>
      </c>
      <c r="H2094" s="3" t="str">
        <f t="shared" si="32"/>
        <v>Commercial</v>
      </c>
      <c r="I2094" s="3" t="str">
        <f>IF(IFERROR(SEARCH("N/A",CID_DB[[#This Row],[ NSN ]]),-1)&lt;&gt;-1,"",LEFT(SUBSTITUTE(SUBSTITUTE(SUBSTITUTE(SUBSTITUTE(SUBSTITUTE(CID_DB[[#This Row],[ NSN ]],"-","")," ","")," ",""),"‐",""),"NA",""),13))</f>
        <v/>
      </c>
      <c r="J2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15001580900||HUD Simulator Combiner|</v>
      </c>
    </row>
    <row r="2095" spans="1:10" x14ac:dyDescent="0.35">
      <c r="A2095" s="1" t="s">
        <v>3</v>
      </c>
      <c r="B2095" s="1" t="s">
        <v>3430</v>
      </c>
      <c r="C2095" s="1" t="s">
        <v>3506</v>
      </c>
      <c r="D2095" s="1" t="s">
        <v>3</v>
      </c>
      <c r="E2095" s="1" t="s">
        <v>3507</v>
      </c>
      <c r="F2095" s="4" t="s">
        <v>3508</v>
      </c>
      <c r="G2095" s="1" t="s">
        <v>8</v>
      </c>
      <c r="H2095" s="3" t="str">
        <f t="shared" si="32"/>
        <v>Commercial</v>
      </c>
      <c r="I2095" s="3" t="str">
        <f>IF(IFERROR(SEARCH("N/A",CID_DB[[#This Row],[ NSN ]]),-1)&lt;&gt;-1,"",LEFT(SUBSTITUTE(SUBSTITUTE(SUBSTITUTE(SUBSTITUTE(SUBSTITUTE(CID_DB[[#This Row],[ NSN ]],"-","")," ","")," ",""),"‐",""),"NA",""),13))</f>
        <v>5975016504042</v>
      </c>
      <c r="J2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15003230001||HUD Electronic Unit (HEU) Computer Block 6.0 Version|5975016504042</v>
      </c>
    </row>
    <row r="2096" spans="1:10" x14ac:dyDescent="0.35">
      <c r="A2096" s="1" t="s">
        <v>3</v>
      </c>
      <c r="B2096" s="1" t="s">
        <v>3430</v>
      </c>
      <c r="C2096" s="1" t="s">
        <v>3509</v>
      </c>
      <c r="D2096" s="1" t="s">
        <v>3</v>
      </c>
      <c r="E2096" s="1" t="s">
        <v>3510</v>
      </c>
      <c r="F2096" s="4" t="s">
        <v>3511</v>
      </c>
      <c r="G2096" s="1" t="s">
        <v>8</v>
      </c>
      <c r="H2096" s="3" t="str">
        <f t="shared" si="32"/>
        <v>Commercial</v>
      </c>
      <c r="I2096" s="3" t="str">
        <f>IF(IFERROR(SEARCH("N/A",CID_DB[[#This Row],[ NSN ]]),-1)&lt;&gt;-1,"",LEFT(SUBSTITUTE(SUBSTITUTE(SUBSTITUTE(SUBSTITUTE(SUBSTITUTE(CID_DB[[#This Row],[ NSN ]],"-","")," ","")," ",""),"‐",""),"NA",""),13))</f>
        <v>5998016712997</v>
      </c>
      <c r="J2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15003230002||HUD Electronic Unit (HEU) Computer Block 8.1 Version|5998016712997</v>
      </c>
    </row>
    <row r="2097" spans="1:10" x14ac:dyDescent="0.35">
      <c r="A2097" s="1" t="s">
        <v>3</v>
      </c>
      <c r="B2097" s="1" t="s">
        <v>3430</v>
      </c>
      <c r="C2097" s="1" t="s">
        <v>3512</v>
      </c>
      <c r="D2097" s="1" t="s">
        <v>3</v>
      </c>
      <c r="E2097" s="1" t="s">
        <v>3513</v>
      </c>
      <c r="F2097" s="4" t="s">
        <v>3514</v>
      </c>
      <c r="G2097" s="1" t="s">
        <v>8</v>
      </c>
      <c r="H2097" s="3" t="str">
        <f t="shared" si="32"/>
        <v>Commercial</v>
      </c>
      <c r="I2097" s="3" t="str">
        <f>IF(IFERROR(SEARCH("N/A",CID_DB[[#This Row],[ NSN ]]),-1)&lt;&gt;-1,"",LEFT(SUBSTITUTE(SUBSTITUTE(SUBSTITUTE(SUBSTITUTE(SUBSTITUTE(CID_DB[[#This Row],[ NSN ]],"-","")," ","")," ",""),"‐",""),"NA",""),13))</f>
        <v>6695016544239</v>
      </c>
      <c r="J2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15003550001||Boom Camera Sensor Pod|6695016544239</v>
      </c>
    </row>
    <row r="2098" spans="1:10" x14ac:dyDescent="0.35">
      <c r="A2098" s="1" t="s">
        <v>3</v>
      </c>
      <c r="B2098" s="1" t="s">
        <v>3430</v>
      </c>
      <c r="C2098" s="1" t="s">
        <v>3515</v>
      </c>
      <c r="D2098" s="1" t="s">
        <v>3</v>
      </c>
      <c r="E2098" s="1" t="s">
        <v>3516</v>
      </c>
      <c r="F2098" s="4" t="s">
        <v>3517</v>
      </c>
      <c r="G2098" s="1" t="s">
        <v>8</v>
      </c>
      <c r="H2098" s="3" t="str">
        <f t="shared" si="32"/>
        <v>Commercial</v>
      </c>
      <c r="I2098" s="3" t="str">
        <f>IF(IFERROR(SEARCH("N/A",CID_DB[[#This Row],[ NSN ]]),-1)&lt;&gt;-1,"",LEFT(SUBSTITUTE(SUBSTITUTE(SUBSTITUTE(SUBSTITUTE(SUBSTITUTE(CID_DB[[#This Row],[ NSN ]],"-","")," ","")," ",""),"‐",""),"NA",""),13))</f>
        <v>5841016504544</v>
      </c>
      <c r="J2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5972377001||DF500 Receiver and Processor|5841016504544</v>
      </c>
    </row>
    <row r="2099" spans="1:10" x14ac:dyDescent="0.35">
      <c r="A2099" s="1" t="s">
        <v>3</v>
      </c>
      <c r="B2099" s="1" t="s">
        <v>3430</v>
      </c>
      <c r="C2099" s="1" t="s">
        <v>3518</v>
      </c>
      <c r="D2099" s="1" t="s">
        <v>3</v>
      </c>
      <c r="E2099" s="1" t="s">
        <v>3519</v>
      </c>
      <c r="F2099" s="4" t="s">
        <v>3520</v>
      </c>
      <c r="G2099" s="1" t="s">
        <v>8</v>
      </c>
      <c r="H2099" s="3" t="str">
        <f t="shared" si="32"/>
        <v>Commercial</v>
      </c>
      <c r="I2099" s="3" t="str">
        <f>IF(IFERROR(SEARCH("N/A",CID_DB[[#This Row],[ NSN ]]),-1)&lt;&gt;-1,"",LEFT(SUBSTITUTE(SUBSTITUTE(SUBSTITUTE(SUBSTITUTE(SUBSTITUTE(CID_DB[[#This Row],[ NSN ]],"-","")," ","")," ",""),"‐",""),"NA",""),13))</f>
        <v>5826014676215</v>
      </c>
      <c r="J2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6226376015||Receiver, FM Immune|5826014676215</v>
      </c>
    </row>
    <row r="2100" spans="1:10" x14ac:dyDescent="0.35">
      <c r="A2100" s="1" t="s">
        <v>3</v>
      </c>
      <c r="B2100" s="1" t="s">
        <v>3430</v>
      </c>
      <c r="C2100" s="1" t="s">
        <v>3521</v>
      </c>
      <c r="D2100" s="1" t="s">
        <v>3</v>
      </c>
      <c r="E2100" s="1" t="s">
        <v>3519</v>
      </c>
      <c r="F2100" s="4" t="s">
        <v>3522</v>
      </c>
      <c r="G2100" s="1" t="s">
        <v>8</v>
      </c>
      <c r="H2100" s="3" t="str">
        <f t="shared" si="32"/>
        <v>Commercial</v>
      </c>
      <c r="I2100" s="3" t="str">
        <f>IF(IFERROR(SEARCH("N/A",CID_DB[[#This Row],[ NSN ]]),-1)&lt;&gt;-1,"",LEFT(SUBSTITUTE(SUBSTITUTE(SUBSTITUTE(SUBSTITUTE(SUBSTITUTE(CID_DB[[#This Row],[ NSN ]],"-","")," ","")," ",""),"‐",""),"NA",""),13))</f>
        <v>5826014440314</v>
      </c>
      <c r="J2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6226376020||Receiver, FM Immune|5826014440314</v>
      </c>
    </row>
    <row r="2101" spans="1:10" x14ac:dyDescent="0.35">
      <c r="A2101" s="1" t="s">
        <v>3</v>
      </c>
      <c r="B2101" s="1" t="s">
        <v>3430</v>
      </c>
      <c r="C2101" s="1" t="s">
        <v>3523</v>
      </c>
      <c r="D2101" s="1" t="s">
        <v>3</v>
      </c>
      <c r="E2101" s="1" t="s">
        <v>3524</v>
      </c>
      <c r="F2101" s="4" t="s">
        <v>3525</v>
      </c>
      <c r="G2101" s="1" t="s">
        <v>8</v>
      </c>
      <c r="H2101" s="3" t="str">
        <f t="shared" si="32"/>
        <v>Commercial</v>
      </c>
      <c r="I2101" s="3" t="str">
        <f>IF(IFERROR(SEARCH("N/A",CID_DB[[#This Row],[ NSN ]]),-1)&lt;&gt;-1,"",LEFT(SUBSTITUTE(SUBSTITUTE(SUBSTITUTE(SUBSTITUTE(SUBSTITUTE(CID_DB[[#This Row],[ NSN ]],"-","")," ","")," ",""),"‐",""),"NA",""),13))</f>
        <v>5826016006180</v>
      </c>
      <c r="J2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6226812102||Rcvr (Replaces 002)|5826016006180</v>
      </c>
    </row>
    <row r="2102" spans="1:10" x14ac:dyDescent="0.35">
      <c r="A2102" s="1" t="s">
        <v>3</v>
      </c>
      <c r="B2102" s="1" t="s">
        <v>3430</v>
      </c>
      <c r="C2102" s="1" t="s">
        <v>3526</v>
      </c>
      <c r="D2102" s="1" t="s">
        <v>3</v>
      </c>
      <c r="E2102" s="1" t="s">
        <v>3527</v>
      </c>
      <c r="F2102" s="4" t="s">
        <v>3528</v>
      </c>
      <c r="G2102" s="1" t="s">
        <v>8</v>
      </c>
      <c r="H2102" s="3" t="str">
        <f t="shared" si="32"/>
        <v>Commercial</v>
      </c>
      <c r="I2102" s="3" t="str">
        <f>IF(IFERROR(SEARCH("N/A",CID_DB[[#This Row],[ NSN ]]),-1)&lt;&gt;-1,"",LEFT(SUBSTITUTE(SUBSTITUTE(SUBSTITUTE(SUBSTITUTE(SUBSTITUTE(CID_DB[[#This Row],[ NSN ]],"-","")," ","")," ",""),"‐",""),"NA",""),13))</f>
        <v>5985012175881</v>
      </c>
      <c r="J2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6226820001||Antenna, White|5985012175881</v>
      </c>
    </row>
    <row r="2103" spans="1:10" x14ac:dyDescent="0.35">
      <c r="A2103" s="1" t="s">
        <v>3</v>
      </c>
      <c r="B2103" s="1" t="s">
        <v>3430</v>
      </c>
      <c r="C2103" s="1" t="s">
        <v>3529</v>
      </c>
      <c r="D2103" s="1" t="s">
        <v>3</v>
      </c>
      <c r="E2103" s="1" t="s">
        <v>3530</v>
      </c>
      <c r="F2103" s="4" t="s">
        <v>3531</v>
      </c>
      <c r="G2103" s="1" t="s">
        <v>8</v>
      </c>
      <c r="H2103" s="3" t="str">
        <f t="shared" si="32"/>
        <v>Commercial</v>
      </c>
      <c r="I2103" s="3" t="str">
        <f>IF(IFERROR(SEARCH("N/A",CID_DB[[#This Row],[ NSN ]]),-1)&lt;&gt;-1,"",LEFT(SUBSTITUTE(SUBSTITUTE(SUBSTITUTE(SUBSTITUTE(SUBSTITUTE(CID_DB[[#This Row],[ NSN ]],"-","")," ","")," ",""),"‐",""),"NA",""),13))</f>
        <v>5985014462574</v>
      </c>
      <c r="J2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6226820003||Antenna, Black|5985014462574</v>
      </c>
    </row>
    <row r="2104" spans="1:10" x14ac:dyDescent="0.35">
      <c r="A2104" s="1" t="s">
        <v>3</v>
      </c>
      <c r="B2104" s="1" t="s">
        <v>3430</v>
      </c>
      <c r="C2104" s="1" t="s">
        <v>3532</v>
      </c>
      <c r="D2104" s="1" t="s">
        <v>3</v>
      </c>
      <c r="E2104" s="1" t="s">
        <v>3533</v>
      </c>
      <c r="F2104" s="4" t="s">
        <v>1162</v>
      </c>
      <c r="G2104" s="1" t="s">
        <v>8</v>
      </c>
      <c r="H2104" s="3" t="str">
        <f t="shared" si="32"/>
        <v>Commercial</v>
      </c>
      <c r="I2104" s="3" t="str">
        <f>IF(IFERROR(SEARCH("N/A",CID_DB[[#This Row],[ NSN ]]),-1)&lt;&gt;-1,"",LEFT(SUBSTITUTE(SUBSTITUTE(SUBSTITUTE(SUBSTITUTE(SUBSTITUTE(CID_DB[[#This Row],[ NSN ]],"-","")," ","")," ",""),"‐",""),"NA",""),13))</f>
        <v>5895015800121</v>
      </c>
      <c r="J2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8222429001||Data Transfer Unit, DTU7100|5895015800121</v>
      </c>
    </row>
    <row r="2105" spans="1:10" x14ac:dyDescent="0.35">
      <c r="A2105" s="1" t="s">
        <v>3</v>
      </c>
      <c r="B2105" s="1" t="s">
        <v>3534</v>
      </c>
      <c r="C2105" s="1" t="s">
        <v>3535</v>
      </c>
      <c r="D2105" s="1" t="s">
        <v>3536</v>
      </c>
      <c r="E2105" s="1" t="s">
        <v>3537</v>
      </c>
      <c r="F2105" s="4" t="s">
        <v>3</v>
      </c>
      <c r="G2105" s="1" t="s">
        <v>8</v>
      </c>
      <c r="H2105" s="3" t="str">
        <f t="shared" si="32"/>
        <v>Commercial</v>
      </c>
      <c r="I2105" s="3" t="str">
        <f>IF(IFERROR(SEARCH("N/A",CID_DB[[#This Row],[ NSN ]]),-1)&lt;&gt;-1,"",LEFT(SUBSTITUTE(SUBSTITUTE(SUBSTITUTE(SUBSTITUTE(SUBSTITUTE(CID_DB[[#This Row],[ NSN ]],"-","")," ","")," ",""),"‐",""),"NA",""),13))</f>
        <v/>
      </c>
      <c r="J2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C1560481|81552|4G32C Advanced Solar Cell|</v>
      </c>
    </row>
    <row r="2106" spans="1:10" x14ac:dyDescent="0.35">
      <c r="A2106" s="1" t="s">
        <v>3</v>
      </c>
      <c r="B2106" s="1" t="s">
        <v>3534</v>
      </c>
      <c r="C2106" s="1" t="s">
        <v>3538</v>
      </c>
      <c r="D2106" s="1" t="s">
        <v>3539</v>
      </c>
      <c r="E2106" s="1" t="s">
        <v>3540</v>
      </c>
      <c r="F2106" s="4" t="s">
        <v>3</v>
      </c>
      <c r="G2106" s="1" t="s">
        <v>8</v>
      </c>
      <c r="H2106" s="3" t="str">
        <f t="shared" si="32"/>
        <v>Commercial</v>
      </c>
      <c r="I2106" s="3" t="str">
        <f>IF(IFERROR(SEARCH("N/A",CID_DB[[#This Row],[ NSN ]]),-1)&lt;&gt;-1,"",LEFT(SUBSTITUTE(SUBSTITUTE(SUBSTITUTE(SUBSTITUTE(SUBSTITUTE(CID_DB[[#This Row],[ NSN ]],"-","")," ","")," ",""),"‐",""),"NA",""),13))</f>
        <v/>
      </c>
      <c r="J2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TE39001K00|81645|Silicon Diode|</v>
      </c>
    </row>
    <row r="2107" spans="1:10" x14ac:dyDescent="0.35">
      <c r="A2107" s="1" t="s">
        <v>3</v>
      </c>
      <c r="B2107" s="1" t="s">
        <v>3541</v>
      </c>
      <c r="C2107" s="1" t="s">
        <v>3542</v>
      </c>
      <c r="D2107" s="1" t="s">
        <v>3542</v>
      </c>
      <c r="E2107" s="1" t="s">
        <v>3543</v>
      </c>
      <c r="F2107" s="4" t="s">
        <v>3</v>
      </c>
      <c r="G2107" s="1" t="s">
        <v>103</v>
      </c>
      <c r="H2107" s="3" t="str">
        <f t="shared" si="32"/>
        <v>Other Than Commercial</v>
      </c>
      <c r="I2107" s="3" t="str">
        <f>IF(IFERROR(SEARCH("N/A",CID_DB[[#This Row],[ NSN ]]),-1)&lt;&gt;-1,"",LEFT(SUBSTITUTE(SUBSTITUTE(SUBSTITUTE(SUBSTITUTE(SUBSTITUTE(CID_DB[[#This Row],[ NSN ]],"-","")," ","")," ",""),"‐",""),"NA",""),13))</f>
        <v/>
      </c>
      <c r="J2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YH56006300|YH56006300|Star Tracker/MEMs IRU (STARMU)|</v>
      </c>
    </row>
    <row r="2108" spans="1:10" x14ac:dyDescent="0.35">
      <c r="A2108" s="1" t="s">
        <v>3</v>
      </c>
      <c r="B2108" s="1" t="s">
        <v>3544</v>
      </c>
      <c r="C2108" s="1" t="s">
        <v>3545</v>
      </c>
      <c r="D2108" s="1" t="s">
        <v>3</v>
      </c>
      <c r="E2108" s="1" t="s">
        <v>3546</v>
      </c>
      <c r="F2108" s="4" t="s">
        <v>3547</v>
      </c>
      <c r="G2108" s="1" t="s">
        <v>8</v>
      </c>
      <c r="H2108" s="3" t="str">
        <f t="shared" si="32"/>
        <v>Commercial</v>
      </c>
      <c r="I2108" s="3" t="str">
        <f>IF(IFERROR(SEARCH("N/A",CID_DB[[#This Row],[ NSN ]]),-1)&lt;&gt;-1,"",LEFT(SUBSTITUTE(SUBSTITUTE(SUBSTITUTE(SUBSTITUTE(SUBSTITUTE(CID_DB[[#This Row],[ NSN ]],"-","")," ","")," ",""),"‐",""),"NA",""),13))</f>
        <v>2935011122980</v>
      </c>
      <c r="J2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UA5376022||Transmission Oil Cooler for CH47 Helicopter|2935011122980</v>
      </c>
    </row>
    <row r="2109" spans="1:10" x14ac:dyDescent="0.35">
      <c r="A2109" s="1" t="s">
        <v>3</v>
      </c>
      <c r="B2109" s="1" t="s">
        <v>3548</v>
      </c>
      <c r="C2109" s="1" t="s">
        <v>3549</v>
      </c>
      <c r="D2109" s="1" t="s">
        <v>3</v>
      </c>
      <c r="E2109" s="1" t="s">
        <v>3550</v>
      </c>
      <c r="F2109" s="4" t="s">
        <v>3551</v>
      </c>
      <c r="G2109" s="1" t="s">
        <v>8</v>
      </c>
      <c r="H2109" s="3" t="str">
        <f t="shared" si="32"/>
        <v>Commercial</v>
      </c>
      <c r="I2109" s="3" t="str">
        <f>IF(IFERROR(SEARCH("N/A",CID_DB[[#This Row],[ NSN ]]),-1)&lt;&gt;-1,"",LEFT(SUBSTITUTE(SUBSTITUTE(SUBSTITUTE(SUBSTITUTE(SUBSTITUTE(CID_DB[[#This Row],[ NSN ]],"-","")," ","")," ",""),"‐",""),"NA",""),13))</f>
        <v>2510013592076</v>
      </c>
      <c r="J2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5715925G1||BODY ASSY COMPLETE GREENSERVICE|2510013592076</v>
      </c>
    </row>
    <row r="2110" spans="1:10" x14ac:dyDescent="0.35">
      <c r="A2110" s="1" t="s">
        <v>3</v>
      </c>
      <c r="B2110" s="1" t="s">
        <v>3548</v>
      </c>
      <c r="C2110" s="1">
        <v>5716626</v>
      </c>
      <c r="D2110" s="1" t="s">
        <v>3</v>
      </c>
      <c r="E2110" s="1" t="s">
        <v>3552</v>
      </c>
      <c r="F2110" s="4" t="s">
        <v>3553</v>
      </c>
      <c r="G2110" s="1" t="s">
        <v>8</v>
      </c>
      <c r="H2110" s="3" t="str">
        <f t="shared" si="32"/>
        <v>Commercial</v>
      </c>
      <c r="I2110" s="3" t="str">
        <f>IF(IFERROR(SEARCH("N/A",CID_DB[[#This Row],[ NSN ]]),-1)&lt;&gt;-1,"",LEFT(SUBSTITUTE(SUBSTITUTE(SUBSTITUTE(SUBSTITUTE(SUBSTITUTE(CID_DB[[#This Row],[ NSN ]],"-","")," ","")," ",""),"‐",""),"NA",""),13))</f>
        <v>2510015479936</v>
      </c>
      <c r="J2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5716626||DOOR CARGO ALUM BASIC ARMOR II|2510015479936</v>
      </c>
    </row>
    <row r="2111" spans="1:10" x14ac:dyDescent="0.35">
      <c r="A2111" s="1" t="s">
        <v>3</v>
      </c>
      <c r="B2111" s="1" t="s">
        <v>3548</v>
      </c>
      <c r="C2111" s="1">
        <v>13013606</v>
      </c>
      <c r="D2111" s="1" t="s">
        <v>3</v>
      </c>
      <c r="E2111" s="1" t="s">
        <v>3554</v>
      </c>
      <c r="F2111" s="4" t="s">
        <v>3555</v>
      </c>
      <c r="G2111" s="1" t="s">
        <v>8</v>
      </c>
      <c r="H2111" s="3" t="str">
        <f t="shared" si="32"/>
        <v>Commercial</v>
      </c>
      <c r="I2111" s="3" t="str">
        <f>IF(IFERROR(SEARCH("N/A",CID_DB[[#This Row],[ NSN ]]),-1)&lt;&gt;-1,"",LEFT(SUBSTITUTE(SUBSTITUTE(SUBSTITUTE(SUBSTITUTE(SUBSTITUTE(CID_DB[[#This Row],[ NSN ]],"-","")," ","")," ",""),"‐",""),"NA",""),13))</f>
        <v>2510016084578</v>
      </c>
      <c r="J2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13013606||HINGE ASSY DOOR LH|2510016084578</v>
      </c>
    </row>
    <row r="2112" spans="1:10" x14ac:dyDescent="0.35">
      <c r="A2112" s="1" t="s">
        <v>3</v>
      </c>
      <c r="B2112" s="1" t="s">
        <v>3548</v>
      </c>
      <c r="C2112" s="1">
        <v>13013607</v>
      </c>
      <c r="D2112" s="1" t="s">
        <v>3</v>
      </c>
      <c r="E2112" s="1" t="s">
        <v>3556</v>
      </c>
      <c r="F2112" s="4" t="s">
        <v>3557</v>
      </c>
      <c r="G2112" s="1" t="s">
        <v>8</v>
      </c>
      <c r="H2112" s="3" t="str">
        <f t="shared" si="32"/>
        <v>Commercial</v>
      </c>
      <c r="I2112" s="3" t="str">
        <f>IF(IFERROR(SEARCH("N/A",CID_DB[[#This Row],[ NSN ]]),-1)&lt;&gt;-1,"",LEFT(SUBSTITUTE(SUBSTITUTE(SUBSTITUTE(SUBSTITUTE(SUBSTITUTE(CID_DB[[#This Row],[ NSN ]],"-","")," ","")," ",""),"‐",""),"NA",""),13))</f>
        <v>2510016090858</v>
      </c>
      <c r="J2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13013607||HINGE ASSY DOOR RH|2510016090858</v>
      </c>
    </row>
    <row r="2113" spans="1:10" x14ac:dyDescent="0.35">
      <c r="A2113" s="1" t="s">
        <v>3</v>
      </c>
      <c r="B2113" s="1" t="s">
        <v>3548</v>
      </c>
      <c r="C2113" s="1">
        <v>5717778</v>
      </c>
      <c r="D2113" s="1" t="s">
        <v>3</v>
      </c>
      <c r="E2113" s="1" t="s">
        <v>3558</v>
      </c>
      <c r="F2113" s="4" t="s">
        <v>3559</v>
      </c>
      <c r="G2113" s="1" t="s">
        <v>8</v>
      </c>
      <c r="H2113" s="3" t="str">
        <f t="shared" si="32"/>
        <v>Commercial</v>
      </c>
      <c r="I2113" s="3" t="str">
        <f>IF(IFERROR(SEARCH("N/A",CID_DB[[#This Row],[ NSN ]]),-1)&lt;&gt;-1,"",LEFT(SUBSTITUTE(SUBSTITUTE(SUBSTITUTE(SUBSTITUTE(SUBSTITUTE(CID_DB[[#This Row],[ NSN ]],"-","")," ","")," ",""),"‐",""),"NA",""),13))</f>
        <v>2520016242208</v>
      </c>
      <c r="J2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5717778||KIT OVERHAUL TRANS 4L80E &amp; 4L85E|2520016242208</v>
      </c>
    </row>
    <row r="2114" spans="1:10" x14ac:dyDescent="0.35">
      <c r="A2114" s="1" t="s">
        <v>3</v>
      </c>
      <c r="B2114" s="1" t="s">
        <v>3548</v>
      </c>
      <c r="C2114" s="1">
        <v>12342899</v>
      </c>
      <c r="D2114" s="1" t="s">
        <v>3</v>
      </c>
      <c r="E2114" s="1" t="s">
        <v>3560</v>
      </c>
      <c r="F2114" s="4" t="s">
        <v>3561</v>
      </c>
      <c r="G2114" s="1" t="s">
        <v>8</v>
      </c>
      <c r="H2114" s="3" t="str">
        <f t="shared" si="32"/>
        <v>Commercial</v>
      </c>
      <c r="I2114" s="3" t="str">
        <f>IF(IFERROR(SEARCH("N/A",CID_DB[[#This Row],[ NSN ]]),-1)&lt;&gt;-1,"",LEFT(SUBSTITUTE(SUBSTITUTE(SUBSTITUTE(SUBSTITUTE(SUBSTITUTE(CID_DB[[#This Row],[ NSN ]],"-","")," ","")," ",""),"‐",""),"NA",""),13))</f>
        <v>2530013579708</v>
      </c>
      <c r="J2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12342899||HYDRO BOOSTER ASM|2530013579708</v>
      </c>
    </row>
    <row r="2115" spans="1:10" x14ac:dyDescent="0.35">
      <c r="A2115" s="1" t="s">
        <v>3</v>
      </c>
      <c r="B2115" s="1" t="s">
        <v>3548</v>
      </c>
      <c r="C2115" s="1">
        <v>6015441</v>
      </c>
      <c r="D2115" s="1" t="s">
        <v>3</v>
      </c>
      <c r="E2115" s="1" t="s">
        <v>3562</v>
      </c>
      <c r="F2115" s="4" t="s">
        <v>3563</v>
      </c>
      <c r="G2115" s="1" t="s">
        <v>8</v>
      </c>
      <c r="H2115" s="3" t="str">
        <f t="shared" ref="H2115:H2178" si="33">IF(G2115="Y - CID","Commercial",IF(G2115="N - CID","Other Than Commercial","N/A"))</f>
        <v>Commercial</v>
      </c>
      <c r="I2115" s="3" t="str">
        <f>IF(IFERROR(SEARCH("N/A",CID_DB[[#This Row],[ NSN ]]),-1)&lt;&gt;-1,"",LEFT(SUBSTITUTE(SUBSTITUTE(SUBSTITUTE(SUBSTITUTE(SUBSTITUTE(CID_DB[[#This Row],[ NSN ]],"-","")," ","")," ",""),"‐",""),"NA",""),13))</f>
        <v>2540015602510</v>
      </c>
      <c r="J2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6015441||SEAT BASE ASSY|2540015602510</v>
      </c>
    </row>
    <row r="2116" spans="1:10" x14ac:dyDescent="0.35">
      <c r="A2116" s="1" t="s">
        <v>3</v>
      </c>
      <c r="B2116" s="1" t="s">
        <v>3548</v>
      </c>
      <c r="C2116" s="1">
        <v>6050129</v>
      </c>
      <c r="D2116" s="1" t="s">
        <v>3</v>
      </c>
      <c r="E2116" s="1" t="s">
        <v>3564</v>
      </c>
      <c r="F2116" s="4" t="s">
        <v>3565</v>
      </c>
      <c r="G2116" s="1" t="s">
        <v>8</v>
      </c>
      <c r="H2116" s="3" t="str">
        <f t="shared" si="33"/>
        <v>Commercial</v>
      </c>
      <c r="I2116" s="3" t="str">
        <f>IF(IFERROR(SEARCH("N/A",CID_DB[[#This Row],[ NSN ]]),-1)&lt;&gt;-1,"",LEFT(SUBSTITUTE(SUBSTITUTE(SUBSTITUTE(SUBSTITUTE(SUBSTITUTE(CID_DB[[#This Row],[ NSN ]],"-","")," ","")," ",""),"‐",""),"NA",""),13))</f>
        <v>2540015739444</v>
      </c>
      <c r="J2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6050129||LOWER RETRACTOR ASSEMBLYM1167|2540015739444</v>
      </c>
    </row>
    <row r="2117" spans="1:10" x14ac:dyDescent="0.35">
      <c r="A2117" s="1" t="s">
        <v>3</v>
      </c>
      <c r="B2117" s="1" t="s">
        <v>3548</v>
      </c>
      <c r="C2117" s="1">
        <v>6015698</v>
      </c>
      <c r="D2117" s="1" t="s">
        <v>3</v>
      </c>
      <c r="E2117" s="1" t="s">
        <v>3566</v>
      </c>
      <c r="F2117" s="4" t="s">
        <v>3567</v>
      </c>
      <c r="G2117" s="1" t="s">
        <v>8</v>
      </c>
      <c r="H2117" s="3" t="str">
        <f t="shared" si="33"/>
        <v>Commercial</v>
      </c>
      <c r="I2117" s="3" t="str">
        <f>IF(IFERROR(SEARCH("N/A",CID_DB[[#This Row],[ NSN ]]),-1)&lt;&gt;-1,"",LEFT(SUBSTITUTE(SUBSTITUTE(SUBSTITUTE(SUBSTITUTE(SUBSTITUTE(CID_DB[[#This Row],[ NSN ]],"-","")," ","")," ",""),"‐",""),"NA",""),13))</f>
        <v>2540015959793</v>
      </c>
      <c r="J2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6015698||SEAT ASSY|2540015959793</v>
      </c>
    </row>
    <row r="2118" spans="1:10" x14ac:dyDescent="0.35">
      <c r="A2118" s="1" t="s">
        <v>3</v>
      </c>
      <c r="B2118" s="1" t="s">
        <v>3548</v>
      </c>
      <c r="C2118" s="1">
        <v>6048106</v>
      </c>
      <c r="D2118" s="1" t="s">
        <v>3</v>
      </c>
      <c r="E2118" s="1" t="s">
        <v>3568</v>
      </c>
      <c r="F2118" s="4" t="s">
        <v>3569</v>
      </c>
      <c r="G2118" s="1" t="s">
        <v>8</v>
      </c>
      <c r="H2118" s="3" t="str">
        <f t="shared" si="33"/>
        <v>Commercial</v>
      </c>
      <c r="I2118" s="3" t="str">
        <f>IF(IFERROR(SEARCH("N/A",CID_DB[[#This Row],[ NSN ]]),-1)&lt;&gt;-1,"",LEFT(SUBSTITUTE(SUBSTITUTE(SUBSTITUTE(SUBSTITUTE(SUBSTITUTE(CID_DB[[#This Row],[ NSN ]],"-","")," ","")," ",""),"‐",""),"NA",""),13))</f>
        <v>2540016122084</v>
      </c>
      <c r="J2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6048106||CROSS CAR DUCT W/FRT MTD COND|2540016122084</v>
      </c>
    </row>
    <row r="2119" spans="1:10" x14ac:dyDescent="0.35">
      <c r="A2119" s="1" t="s">
        <v>3</v>
      </c>
      <c r="B2119" s="1" t="s">
        <v>3548</v>
      </c>
      <c r="C2119" s="1">
        <v>6023991</v>
      </c>
      <c r="D2119" s="1" t="s">
        <v>3</v>
      </c>
      <c r="E2119" s="1" t="s">
        <v>3570</v>
      </c>
      <c r="F2119" s="4" t="s">
        <v>3571</v>
      </c>
      <c r="G2119" s="1" t="s">
        <v>8</v>
      </c>
      <c r="H2119" s="3" t="str">
        <f t="shared" si="33"/>
        <v>Commercial</v>
      </c>
      <c r="I2119" s="3" t="str">
        <f>IF(IFERROR(SEARCH("N/A",CID_DB[[#This Row],[ NSN ]]),-1)&lt;&gt;-1,"",LEFT(SUBSTITUTE(SUBSTITUTE(SUBSTITUTE(SUBSTITUTE(SUBSTITUTE(CID_DB[[#This Row],[ NSN ]],"-","")," ","")," ",""),"‐",""),"NA",""),13))</f>
        <v>2540016170612</v>
      </c>
      <c r="J2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6023991||SEAT ASSY ENERGY ABSORBING|2540016170612</v>
      </c>
    </row>
    <row r="2120" spans="1:10" x14ac:dyDescent="0.35">
      <c r="A2120" s="1" t="s">
        <v>3</v>
      </c>
      <c r="B2120" s="1" t="s">
        <v>3548</v>
      </c>
      <c r="C2120" s="1" t="s">
        <v>3572</v>
      </c>
      <c r="D2120" s="1" t="s">
        <v>3</v>
      </c>
      <c r="E2120" s="1" t="s">
        <v>3573</v>
      </c>
      <c r="F2120" s="4" t="s">
        <v>3574</v>
      </c>
      <c r="G2120" s="1" t="s">
        <v>8</v>
      </c>
      <c r="H2120" s="3" t="str">
        <f t="shared" si="33"/>
        <v>Commercial</v>
      </c>
      <c r="I2120" s="3" t="str">
        <f>IF(IFERROR(SEARCH("N/A",CID_DB[[#This Row],[ NSN ]]),-1)&lt;&gt;-1,"",LEFT(SUBSTITUTE(SUBSTITUTE(SUBSTITUTE(SUBSTITUTE(SUBSTITUTE(CID_DB[[#This Row],[ NSN ]],"-","")," ","")," ",""),"‐",""),"NA",""),13))</f>
        <v>2640014196205</v>
      </c>
      <c r="J2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57K0297||KIT VALVE STEM ASSY.|2640014196205</v>
      </c>
    </row>
    <row r="2121" spans="1:10" x14ac:dyDescent="0.35">
      <c r="A2121" s="1" t="s">
        <v>3</v>
      </c>
      <c r="B2121" s="1" t="s">
        <v>3548</v>
      </c>
      <c r="C2121" s="1">
        <v>5714646</v>
      </c>
      <c r="D2121" s="1" t="s">
        <v>3</v>
      </c>
      <c r="E2121" s="1" t="s">
        <v>3575</v>
      </c>
      <c r="F2121" s="4" t="s">
        <v>3576</v>
      </c>
      <c r="G2121" s="1" t="s">
        <v>8</v>
      </c>
      <c r="H2121" s="3" t="str">
        <f t="shared" si="33"/>
        <v>Commercial</v>
      </c>
      <c r="I2121" s="3" t="str">
        <f>IF(IFERROR(SEARCH("N/A",CID_DB[[#This Row],[ NSN ]]),-1)&lt;&gt;-1,"",LEFT(SUBSTITUTE(SUBSTITUTE(SUBSTITUTE(SUBSTITUTE(SUBSTITUTE(CID_DB[[#This Row],[ NSN ]],"-","")," ","")," ",""),"‐",""),"NA",""),13))</f>
        <v>2950014398169</v>
      </c>
      <c r="J2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5714646||TURBOCHARGER ENGINE|2950014398169</v>
      </c>
    </row>
    <row r="2122" spans="1:10" x14ac:dyDescent="0.35">
      <c r="A2122" s="1" t="s">
        <v>3</v>
      </c>
      <c r="B2122" s="1" t="s">
        <v>3548</v>
      </c>
      <c r="C2122" s="1">
        <v>5714530</v>
      </c>
      <c r="D2122" s="1" t="s">
        <v>3</v>
      </c>
      <c r="E2122" s="1" t="s">
        <v>3577</v>
      </c>
      <c r="F2122" s="4" t="s">
        <v>3578</v>
      </c>
      <c r="G2122" s="1" t="s">
        <v>8</v>
      </c>
      <c r="H2122" s="3" t="str">
        <f t="shared" si="33"/>
        <v>Commercial</v>
      </c>
      <c r="I2122" s="3" t="str">
        <f>IF(IFERROR(SEARCH("N/A",CID_DB[[#This Row],[ NSN ]]),-1)&lt;&gt;-1,"",LEFT(SUBSTITUTE(SUBSTITUTE(SUBSTITUTE(SUBSTITUTE(SUBSTITUTE(CID_DB[[#This Row],[ NSN ]],"-","")," ","")," ",""),"‐",""),"NA",""),13))</f>
        <v>2990014264425</v>
      </c>
      <c r="J2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5714530||SENSOR POSITION TRTL|2990014264425</v>
      </c>
    </row>
    <row r="2123" spans="1:10" x14ac:dyDescent="0.35">
      <c r="A2123" s="1" t="s">
        <v>3</v>
      </c>
      <c r="B2123" s="1" t="s">
        <v>3548</v>
      </c>
      <c r="C2123" s="1">
        <v>12480559</v>
      </c>
      <c r="D2123" s="1" t="s">
        <v>3</v>
      </c>
      <c r="E2123" s="1" t="s">
        <v>3579</v>
      </c>
      <c r="F2123" s="4" t="s">
        <v>3580</v>
      </c>
      <c r="G2123" s="1" t="s">
        <v>8</v>
      </c>
      <c r="H2123" s="3" t="str">
        <f t="shared" si="33"/>
        <v>Commercial</v>
      </c>
      <c r="I2123" s="3" t="str">
        <f>IF(IFERROR(SEARCH("N/A",CID_DB[[#This Row],[ NSN ]]),-1)&lt;&gt;-1,"",LEFT(SUBSTITUTE(SUBSTITUTE(SUBSTITUTE(SUBSTITUTE(SUBSTITUTE(CID_DB[[#This Row],[ NSN ]],"-","")," ","")," ",""),"‐",""),"NA",""),13))</f>
        <v>4130015057205</v>
      </c>
      <c r="J2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12480559||COMPRESSOR R134 M997|4130015057205</v>
      </c>
    </row>
    <row r="2124" spans="1:10" x14ac:dyDescent="0.35">
      <c r="A2124" s="1" t="s">
        <v>3</v>
      </c>
      <c r="B2124" s="1" t="s">
        <v>3548</v>
      </c>
      <c r="C2124" s="1">
        <v>6019788</v>
      </c>
      <c r="D2124" s="1" t="s">
        <v>3</v>
      </c>
      <c r="E2124" s="1" t="s">
        <v>3581</v>
      </c>
      <c r="F2124" s="4" t="s">
        <v>3582</v>
      </c>
      <c r="G2124" s="1" t="s">
        <v>8</v>
      </c>
      <c r="H2124" s="3" t="str">
        <f t="shared" si="33"/>
        <v>Commercial</v>
      </c>
      <c r="I2124" s="3" t="str">
        <f>IF(IFERROR(SEARCH("N/A",CID_DB[[#This Row],[ NSN ]]),-1)&lt;&gt;-1,"",LEFT(SUBSTITUTE(SUBSTITUTE(SUBSTITUTE(SUBSTITUTE(SUBSTITUTE(CID_DB[[#This Row],[ NSN ]],"-","")," ","")," ",""),"‐",""),"NA",""),13))</f>
        <v>4130015374995</v>
      </c>
      <c r="J2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6019788||FRONT A/C UNIT_(ACME #4210202)|4130015374995</v>
      </c>
    </row>
    <row r="2125" spans="1:10" x14ac:dyDescent="0.35">
      <c r="A2125" s="1" t="s">
        <v>3</v>
      </c>
      <c r="B2125" s="1" t="s">
        <v>3548</v>
      </c>
      <c r="C2125" s="1">
        <v>6034251</v>
      </c>
      <c r="D2125" s="1" t="s">
        <v>3</v>
      </c>
      <c r="E2125" s="1" t="s">
        <v>3583</v>
      </c>
      <c r="F2125" s="4" t="s">
        <v>3584</v>
      </c>
      <c r="G2125" s="1" t="s">
        <v>8</v>
      </c>
      <c r="H2125" s="3" t="str">
        <f t="shared" si="33"/>
        <v>Commercial</v>
      </c>
      <c r="I2125" s="3" t="str">
        <f>IF(IFERROR(SEARCH("N/A",CID_DB[[#This Row],[ NSN ]]),-1)&lt;&gt;-1,"",LEFT(SUBSTITUTE(SUBSTITUTE(SUBSTITUTE(SUBSTITUTE(SUBSTITUTE(CID_DB[[#This Row],[ NSN ]],"-","")," ","")," ",""),"‐",""),"NA",""),13))</f>
        <v>4130015967104</v>
      </c>
      <c r="J2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6034251||CONDENSER LH|4130015967104</v>
      </c>
    </row>
    <row r="2126" spans="1:10" x14ac:dyDescent="0.35">
      <c r="A2126" s="1" t="s">
        <v>3</v>
      </c>
      <c r="B2126" s="1" t="s">
        <v>3548</v>
      </c>
      <c r="C2126" s="1">
        <v>6036075</v>
      </c>
      <c r="D2126" s="1" t="s">
        <v>3</v>
      </c>
      <c r="E2126" s="1" t="s">
        <v>3585</v>
      </c>
      <c r="F2126" s="4" t="s">
        <v>3586</v>
      </c>
      <c r="G2126" s="1" t="s">
        <v>8</v>
      </c>
      <c r="H2126" s="3" t="str">
        <f t="shared" si="33"/>
        <v>Commercial</v>
      </c>
      <c r="I2126" s="3" t="str">
        <f>IF(IFERROR(SEARCH("N/A",CID_DB[[#This Row],[ NSN ]]),-1)&lt;&gt;-1,"",LEFT(SUBSTITUTE(SUBSTITUTE(SUBSTITUTE(SUBSTITUTE(SUBSTITUTE(CID_DB[[#This Row],[ NSN ]],"-","")," ","")," ",""),"‐",""),"NA",""),13))</f>
        <v>4210015783237</v>
      </c>
      <c r="J2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6036075||INSTL FIELD KIT AFES M1165 INTEGRA|4210015783237</v>
      </c>
    </row>
    <row r="2127" spans="1:10" x14ac:dyDescent="0.35">
      <c r="A2127" s="1" t="s">
        <v>3</v>
      </c>
      <c r="B2127" s="1" t="s">
        <v>3548</v>
      </c>
      <c r="C2127" s="1">
        <v>6035840</v>
      </c>
      <c r="D2127" s="1" t="s">
        <v>3</v>
      </c>
      <c r="E2127" s="1" t="s">
        <v>3587</v>
      </c>
      <c r="F2127" s="4" t="s">
        <v>3588</v>
      </c>
      <c r="G2127" s="1" t="s">
        <v>8</v>
      </c>
      <c r="H2127" s="3" t="str">
        <f t="shared" si="33"/>
        <v>Commercial</v>
      </c>
      <c r="I2127" s="3" t="str">
        <f>IF(IFERROR(SEARCH("N/A",CID_DB[[#This Row],[ NSN ]]),-1)&lt;&gt;-1,"",LEFT(SUBSTITUTE(SUBSTITUTE(SUBSTITUTE(SUBSTITUTE(SUBSTITUTE(CID_DB[[#This Row],[ NSN ]],"-","")," ","")," ",""),"‐",""),"NA",""),13))</f>
        <v>4710015550263</v>
      </c>
      <c r="J2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6035840||WELD ASSEMBLY AFES CARGO TUBE|4710015550263</v>
      </c>
    </row>
    <row r="2128" spans="1:10" x14ac:dyDescent="0.35">
      <c r="A2128" s="1" t="s">
        <v>3</v>
      </c>
      <c r="B2128" s="1" t="s">
        <v>3548</v>
      </c>
      <c r="C2128" s="1">
        <v>12460098</v>
      </c>
      <c r="D2128" s="1" t="s">
        <v>3</v>
      </c>
      <c r="E2128" s="1" t="s">
        <v>3589</v>
      </c>
      <c r="F2128" s="4" t="s">
        <v>3590</v>
      </c>
      <c r="G2128" s="1" t="s">
        <v>8</v>
      </c>
      <c r="H2128" s="3" t="str">
        <f t="shared" si="33"/>
        <v>Commercial</v>
      </c>
      <c r="I2128" s="3" t="str">
        <f>IF(IFERROR(SEARCH("N/A",CID_DB[[#This Row],[ NSN ]]),-1)&lt;&gt;-1,"",LEFT(SUBSTITUTE(SUBSTITUTE(SUBSTITUTE(SUBSTITUTE(SUBSTITUTE(CID_DB[[#This Row],[ NSN ]],"-","")," ","")," ",""),"‐",""),"NA",""),13))</f>
        <v>6150014131847</v>
      </c>
      <c r="J2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12460098||HARNESS ASMBODY AMBULANCE|6150014131847</v>
      </c>
    </row>
    <row r="2129" spans="1:10" x14ac:dyDescent="0.35">
      <c r="A2129" s="1" t="s">
        <v>3</v>
      </c>
      <c r="B2129" s="1" t="s">
        <v>3548</v>
      </c>
      <c r="C2129" s="1">
        <v>6015616</v>
      </c>
      <c r="D2129" s="1" t="s">
        <v>3</v>
      </c>
      <c r="E2129" s="1" t="s">
        <v>3591</v>
      </c>
      <c r="F2129" s="4" t="s">
        <v>3592</v>
      </c>
      <c r="G2129" s="1" t="s">
        <v>8</v>
      </c>
      <c r="H2129" s="3" t="str">
        <f t="shared" si="33"/>
        <v>Commercial</v>
      </c>
      <c r="I2129" s="3" t="str">
        <f>IF(IFERROR(SEARCH("N/A",CID_DB[[#This Row],[ NSN ]]),-1)&lt;&gt;-1,"",LEFT(SUBSTITUTE(SUBSTITUTE(SUBSTITUTE(SUBSTITUTE(SUBSTITUTE(CID_DB[[#This Row],[ NSN ]],"-","")," ","")," ",""),"‐",""),"NA",""),13))</f>
        <v>6685015397057</v>
      </c>
      <c r="J2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6015616||ELECTRONIC THERMOSTAT|6685015397057</v>
      </c>
    </row>
    <row r="2130" spans="1:10" x14ac:dyDescent="0.35">
      <c r="A2130" s="1" t="s">
        <v>3</v>
      </c>
      <c r="B2130" s="1" t="s">
        <v>3548</v>
      </c>
      <c r="C2130" s="1" t="s">
        <v>3593</v>
      </c>
      <c r="D2130" s="1" t="s">
        <v>3</v>
      </c>
      <c r="E2130" s="1" t="s">
        <v>3594</v>
      </c>
      <c r="F2130" s="4" t="s">
        <v>3595</v>
      </c>
      <c r="G2130" s="1" t="s">
        <v>8</v>
      </c>
      <c r="H2130" s="3" t="str">
        <f t="shared" si="33"/>
        <v>Commercial</v>
      </c>
      <c r="I2130" s="3" t="str">
        <f>IF(IFERROR(SEARCH("N/A",CID_DB[[#This Row],[ NSN ]]),-1)&lt;&gt;-1,"",LEFT(SUBSTITUTE(SUBSTITUTE(SUBSTITUTE(SUBSTITUTE(SUBSTITUTE(CID_DB[[#This Row],[ NSN ]],"-","")," ","")," ",""),"‐",""),"NA",""),13))</f>
        <v>2510014138045</v>
      </c>
      <c r="J2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EC12460285B1||C/MBR. ASM.FRT. RR .|2510014138045</v>
      </c>
    </row>
    <row r="2131" spans="1:10" x14ac:dyDescent="0.35">
      <c r="A2131" s="1" t="s">
        <v>3</v>
      </c>
      <c r="B2131" s="1" t="s">
        <v>3596</v>
      </c>
      <c r="C2131" s="1" t="s">
        <v>3597</v>
      </c>
      <c r="D2131" s="1" t="s">
        <v>3</v>
      </c>
      <c r="E2131" s="1" t="s">
        <v>3598</v>
      </c>
      <c r="F2131" s="4" t="s">
        <v>3</v>
      </c>
      <c r="G2131" s="1" t="s">
        <v>103</v>
      </c>
      <c r="H2131" s="3" t="str">
        <f t="shared" si="33"/>
        <v>Other Than Commercial</v>
      </c>
      <c r="I2131" s="3" t="str">
        <f>IF(IFERROR(SEARCH("N/A",CID_DB[[#This Row],[ NSN ]]),-1)&lt;&gt;-1,"",LEFT(SUBSTITUTE(SUBSTITUTE(SUBSTITUTE(SUBSTITUTE(SUBSTITUTE(CID_DB[[#This Row],[ NSN ]],"-","")," ","")," ",""),"‐",""),"NA",""),13))</f>
        <v/>
      </c>
      <c r="J2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ACM9454V||Communications Management Unit|</v>
      </c>
    </row>
    <row r="2132" spans="1:10" x14ac:dyDescent="0.35">
      <c r="A2132" s="1" t="s">
        <v>3</v>
      </c>
      <c r="B2132" s="1" t="s">
        <v>3599</v>
      </c>
      <c r="C2132" s="1" t="s">
        <v>3600</v>
      </c>
      <c r="D2132" s="1" t="s">
        <v>3</v>
      </c>
      <c r="E2132" s="1" t="s">
        <v>1709</v>
      </c>
      <c r="F2132" s="4" t="s">
        <v>3</v>
      </c>
      <c r="G2132" s="1" t="s">
        <v>8</v>
      </c>
      <c r="H2132" s="3" t="str">
        <f t="shared" si="33"/>
        <v>Commercial</v>
      </c>
      <c r="I2132" s="3" t="str">
        <f>IF(IFERROR(SEARCH("N/A",CID_DB[[#This Row],[ NSN ]]),-1)&lt;&gt;-1,"",LEFT(SUBSTITUTE(SUBSTITUTE(SUBSTITUTE(SUBSTITUTE(SUBSTITUTE(CID_DB[[#This Row],[ NSN ]],"-","")," ","")," ",""),"‐",""),"NA",""),13))</f>
        <v/>
      </c>
      <c r="J2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Bell 407, 429, 505 Helicopters||Helicopter|</v>
      </c>
    </row>
    <row r="2133" spans="1:10" x14ac:dyDescent="0.35">
      <c r="A2133" s="1" t="s">
        <v>3</v>
      </c>
      <c r="B2133" s="1" t="s">
        <v>3599</v>
      </c>
      <c r="C2133" s="1" t="s">
        <v>3600</v>
      </c>
      <c r="D2133" s="1" t="s">
        <v>3</v>
      </c>
      <c r="E2133" s="1" t="s">
        <v>1709</v>
      </c>
      <c r="F2133" s="4" t="s">
        <v>3</v>
      </c>
      <c r="G2133" s="1" t="s">
        <v>8</v>
      </c>
      <c r="H2133" s="3" t="str">
        <f t="shared" si="33"/>
        <v>Commercial</v>
      </c>
      <c r="I2133" s="3" t="str">
        <f>IF(IFERROR(SEARCH("N/A",CID_DB[[#This Row],[ NSN ]]),-1)&lt;&gt;-1,"",LEFT(SUBSTITUTE(SUBSTITUTE(SUBSTITUTE(SUBSTITUTE(SUBSTITUTE(CID_DB[[#This Row],[ NSN ]],"-","")," ","")," ",""),"‐",""),"NA",""),13))</f>
        <v/>
      </c>
      <c r="J2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Bell 407, 429, 505 Helicopters||Helicopter|</v>
      </c>
    </row>
    <row r="2134" spans="1:10" x14ac:dyDescent="0.35">
      <c r="A2134" s="1" t="s">
        <v>3</v>
      </c>
      <c r="B2134" s="1" t="s">
        <v>3599</v>
      </c>
      <c r="C2134" s="1" t="s">
        <v>3600</v>
      </c>
      <c r="D2134" s="1" t="s">
        <v>3</v>
      </c>
      <c r="E2134" s="1" t="s">
        <v>1709</v>
      </c>
      <c r="F2134" s="4" t="s">
        <v>3</v>
      </c>
      <c r="G2134" s="1" t="s">
        <v>8</v>
      </c>
      <c r="H2134" s="3" t="str">
        <f t="shared" si="33"/>
        <v>Commercial</v>
      </c>
      <c r="I2134" s="3" t="str">
        <f>IF(IFERROR(SEARCH("N/A",CID_DB[[#This Row],[ NSN ]]),-1)&lt;&gt;-1,"",LEFT(SUBSTITUTE(SUBSTITUTE(SUBSTITUTE(SUBSTITUTE(SUBSTITUTE(CID_DB[[#This Row],[ NSN ]],"-","")," ","")," ",""),"‐",""),"NA",""),13))</f>
        <v/>
      </c>
      <c r="J2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Bell 407, 429, 505 Helicopters||Helicopter|</v>
      </c>
    </row>
    <row r="2135" spans="1:10" x14ac:dyDescent="0.35">
      <c r="A2135" s="1" t="s">
        <v>3</v>
      </c>
      <c r="B2135" s="1" t="s">
        <v>3601</v>
      </c>
      <c r="C2135" s="1" t="s">
        <v>3602</v>
      </c>
      <c r="D2135" s="1" t="s">
        <v>3</v>
      </c>
      <c r="E2135" s="1" t="s">
        <v>3603</v>
      </c>
      <c r="F2135" s="4" t="s">
        <v>3</v>
      </c>
      <c r="G2135" s="1" t="s">
        <v>8</v>
      </c>
      <c r="H2135" s="3" t="str">
        <f t="shared" si="33"/>
        <v>Commercial</v>
      </c>
      <c r="I2135" s="3" t="str">
        <f>IF(IFERROR(SEARCH("N/A",CID_DB[[#This Row],[ NSN ]]),-1)&lt;&gt;-1,"",LEFT(SUBSTITUTE(SUBSTITUTE(SUBSTITUTE(SUBSTITUTE(SUBSTITUTE(CID_DB[[#This Row],[ NSN ]],"-","")," ","")," ",""),"‐",""),"NA",""),13))</f>
        <v/>
      </c>
      <c r="J2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Huey II||Huey II Helicopter (Base configuration)|</v>
      </c>
    </row>
    <row r="2136" spans="1:10" x14ac:dyDescent="0.35">
      <c r="A2136" s="1" t="s">
        <v>3</v>
      </c>
      <c r="B2136" s="1" t="s">
        <v>3604</v>
      </c>
      <c r="C2136" s="1" t="s">
        <v>3605</v>
      </c>
      <c r="D2136" s="1" t="s">
        <v>3</v>
      </c>
      <c r="E2136" s="1" t="s">
        <v>3606</v>
      </c>
      <c r="F2136" s="4" t="s">
        <v>3607</v>
      </c>
      <c r="G2136" s="1" t="s">
        <v>8</v>
      </c>
      <c r="H2136" s="3" t="str">
        <f t="shared" si="33"/>
        <v>Commercial</v>
      </c>
      <c r="I2136" s="3" t="str">
        <f>IF(IFERROR(SEARCH("N/A",CID_DB[[#This Row],[ NSN ]]),-1)&lt;&gt;-1,"",LEFT(SUBSTITUTE(SUBSTITUTE(SUBSTITUTE(SUBSTITUTE(SUBSTITUTE(CID_DB[[#This Row],[ NSN ]],"-","")," ","")," ",""),"‐",""),"NA",""),13))</f>
        <v>1680014806542</v>
      </c>
      <c r="J2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28B5081B||Generator, APU|1680014806542</v>
      </c>
    </row>
    <row r="2137" spans="1:10" x14ac:dyDescent="0.35">
      <c r="A2137" s="1" t="s">
        <v>3</v>
      </c>
      <c r="B2137" s="1" t="s">
        <v>3608</v>
      </c>
      <c r="C2137" s="1" t="s">
        <v>3609</v>
      </c>
      <c r="D2137" s="1" t="s">
        <v>3</v>
      </c>
      <c r="E2137" s="1" t="s">
        <v>3610</v>
      </c>
      <c r="F2137" s="4" t="s">
        <v>3611</v>
      </c>
      <c r="G2137" s="1" t="s">
        <v>8</v>
      </c>
      <c r="H2137" s="3" t="str">
        <f t="shared" si="33"/>
        <v>Commercial</v>
      </c>
      <c r="I2137" s="3" t="str">
        <f>IF(IFERROR(SEARCH("N/A",CID_DB[[#This Row],[ NSN ]]),-1)&lt;&gt;-1,"",LEFT(SUBSTITUTE(SUBSTITUTE(SUBSTITUTE(SUBSTITUTE(SUBSTITUTE(CID_DB[[#This Row],[ NSN ]],"-","")," ","")," ",""),"‐",""),"NA",""),13))</f>
        <v>6150013576183</v>
      </c>
      <c r="J2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1874980||Cable Assembly, Power, Electrical|6150013576183</v>
      </c>
    </row>
    <row r="2138" spans="1:10" x14ac:dyDescent="0.35">
      <c r="A2138" s="1" t="s">
        <v>3</v>
      </c>
      <c r="B2138" s="1" t="s">
        <v>3612</v>
      </c>
      <c r="C2138" s="1" t="s">
        <v>3613</v>
      </c>
      <c r="D2138" s="1" t="s">
        <v>3614</v>
      </c>
      <c r="E2138" s="1" t="s">
        <v>3615</v>
      </c>
      <c r="F2138" s="4" t="s">
        <v>3</v>
      </c>
      <c r="G2138" s="1" t="s">
        <v>8</v>
      </c>
      <c r="H2138" s="3" t="str">
        <f t="shared" si="33"/>
        <v>Commercial</v>
      </c>
      <c r="I2138" s="3" t="str">
        <f>IF(IFERROR(SEARCH("N/A",CID_DB[[#This Row],[ NSN ]]),-1)&lt;&gt;-1,"",LEFT(SUBSTITUTE(SUBSTITUTE(SUBSTITUTE(SUBSTITUTE(SUBSTITUTE(CID_DB[[#This Row],[ NSN ]],"-","")," ","")," ",""),"‐",""),"NA",""),13))</f>
        <v/>
      </c>
      <c r="J2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563R052H05|Z70090|Multichip Module|</v>
      </c>
    </row>
    <row r="2139" spans="1:10" x14ac:dyDescent="0.35">
      <c r="A2139" s="1" t="s">
        <v>3</v>
      </c>
      <c r="B2139" s="1" t="s">
        <v>3616</v>
      </c>
      <c r="C2139" s="1" t="s">
        <v>3617</v>
      </c>
      <c r="D2139" s="1" t="s">
        <v>3618</v>
      </c>
      <c r="E2139" s="1" t="s">
        <v>3619</v>
      </c>
      <c r="F2139" s="4" t="s">
        <v>3</v>
      </c>
      <c r="G2139" s="1" t="s">
        <v>103</v>
      </c>
      <c r="H2139" s="3" t="str">
        <f t="shared" si="33"/>
        <v>Other Than Commercial</v>
      </c>
      <c r="I2139" s="3" t="str">
        <f>IF(IFERROR(SEARCH("N/A",CID_DB[[#This Row],[ NSN ]]),-1)&lt;&gt;-1,"",LEFT(SUBSTITUTE(SUBSTITUTE(SUBSTITUTE(SUBSTITUTE(SUBSTITUTE(CID_DB[[#This Row],[ NSN ]],"-","")," ","")," ",""),"‐",""),"NA",""),13))</f>
        <v/>
      </c>
      <c r="J2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13547850:01|YH0074A2|Position Navigation Assembly (PNS)|</v>
      </c>
    </row>
    <row r="2140" spans="1:10" x14ac:dyDescent="0.35">
      <c r="A2140" s="1" t="s">
        <v>3</v>
      </c>
      <c r="B2140" s="1" t="s">
        <v>3620</v>
      </c>
      <c r="C2140" s="1" t="s">
        <v>3621</v>
      </c>
      <c r="D2140" s="1" t="s">
        <v>3622</v>
      </c>
      <c r="E2140" s="1" t="s">
        <v>3623</v>
      </c>
      <c r="F2140" s="4" t="s">
        <v>281</v>
      </c>
      <c r="G2140" s="1" t="s">
        <v>8</v>
      </c>
      <c r="H2140" s="3" t="str">
        <f t="shared" si="33"/>
        <v>Commercial</v>
      </c>
      <c r="I2140" s="3" t="str">
        <f>IF(IFERROR(SEARCH("N/A",CID_DB[[#This Row],[ NSN ]]),-1)&lt;&gt;-1,"",LEFT(SUBSTITUTE(SUBSTITUTE(SUBSTITUTE(SUBSTITUTE(SUBSTITUTE(CID_DB[[#This Row],[ NSN ]],"-","")," ","")," ",""),"‐",""),"NA",""),13))</f>
        <v>None</v>
      </c>
      <c r="J2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32710720701|3271072|Cryocooler Controller  Universal|None</v>
      </c>
    </row>
    <row r="2141" spans="1:10" x14ac:dyDescent="0.35">
      <c r="A2141" s="1" t="s">
        <v>3</v>
      </c>
      <c r="B2141" s="1" t="s">
        <v>3620</v>
      </c>
      <c r="C2141" s="1" t="s">
        <v>3624</v>
      </c>
      <c r="D2141" s="1" t="s">
        <v>3625</v>
      </c>
      <c r="E2141" s="1" t="s">
        <v>3626</v>
      </c>
      <c r="F2141" s="4" t="s">
        <v>281</v>
      </c>
      <c r="G2141" s="1" t="s">
        <v>103</v>
      </c>
      <c r="H2141" s="3" t="str">
        <f t="shared" si="33"/>
        <v>Other Than Commercial</v>
      </c>
      <c r="I2141" s="3" t="str">
        <f>IF(IFERROR(SEARCH("N/A",CID_DB[[#This Row],[ NSN ]]),-1)&lt;&gt;-1,"",LEFT(SUBSTITUTE(SUBSTITUTE(SUBSTITUTE(SUBSTITUTE(SUBSTITUTE(CID_DB[[#This Row],[ NSN ]],"-","")," ","")," ",""),"‐",""),"NA",""),13))</f>
        <v>None</v>
      </c>
      <c r="J2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SBF10465001|3271060|Linear Cooler (1.5 Watts)|None</v>
      </c>
    </row>
    <row r="2142" spans="1:10" x14ac:dyDescent="0.35">
      <c r="A2142" s="1" t="s">
        <v>3</v>
      </c>
      <c r="B2142" s="1" t="s">
        <v>3627</v>
      </c>
      <c r="C2142" s="1" t="s">
        <v>3628</v>
      </c>
      <c r="D2142" s="1" t="s">
        <v>3628</v>
      </c>
      <c r="E2142" s="1" t="s">
        <v>3629</v>
      </c>
      <c r="F2142" s="4" t="s">
        <v>3</v>
      </c>
      <c r="G2142" s="1" t="s">
        <v>8</v>
      </c>
      <c r="H2142" s="3" t="str">
        <f t="shared" si="33"/>
        <v>Commercial</v>
      </c>
      <c r="I2142" s="3" t="str">
        <f>IF(IFERROR(SEARCH("N/A",CID_DB[[#This Row],[ NSN ]]),-1)&lt;&gt;-1,"",LEFT(SUBSTITUTE(SUBSTITUTE(SUBSTITUTE(SUBSTITUTE(SUBSTITUTE(CID_DB[[#This Row],[ NSN ]],"-","")," ","")," ",""),"‐",""),"NA",""),13))</f>
        <v/>
      </c>
      <c r="J2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0871LU1|0871LU1|Sensor|</v>
      </c>
    </row>
    <row r="2143" spans="1:10" x14ac:dyDescent="0.35">
      <c r="A2143" s="1" t="s">
        <v>3</v>
      </c>
      <c r="B2143" s="1" t="s">
        <v>3627</v>
      </c>
      <c r="C2143" s="1" t="s">
        <v>3630</v>
      </c>
      <c r="D2143" s="1" t="s">
        <v>3630</v>
      </c>
      <c r="E2143" s="1" t="s">
        <v>3631</v>
      </c>
      <c r="F2143" s="4" t="s">
        <v>3</v>
      </c>
      <c r="G2143" s="1" t="s">
        <v>8</v>
      </c>
      <c r="H2143" s="3" t="str">
        <f t="shared" si="33"/>
        <v>Commercial</v>
      </c>
      <c r="I2143" s="3" t="str">
        <f>IF(IFERROR(SEARCH("N/A",CID_DB[[#This Row],[ NSN ]]),-1)&lt;&gt;-1,"",LEFT(SUBSTITUTE(SUBSTITUTE(SUBSTITUTE(SUBSTITUTE(SUBSTITUTE(CID_DB[[#This Row],[ NSN ]],"-","")," ","")," ",""),"‐",""),"NA",""),13))</f>
        <v/>
      </c>
      <c r="J2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0513BA1|0513BA1|Controller|</v>
      </c>
    </row>
    <row r="2144" spans="1:10" x14ac:dyDescent="0.35">
      <c r="A2144" s="1" t="s">
        <v>3</v>
      </c>
      <c r="B2144" s="1" t="s">
        <v>3632</v>
      </c>
      <c r="C2144" s="1" t="s">
        <v>3633</v>
      </c>
      <c r="D2144" s="1" t="s">
        <v>3634</v>
      </c>
      <c r="E2144" s="1" t="s">
        <v>3635</v>
      </c>
      <c r="F2144" s="4" t="s">
        <v>3636</v>
      </c>
      <c r="G2144" s="1" t="s">
        <v>103</v>
      </c>
      <c r="H2144" s="3" t="str">
        <f t="shared" si="33"/>
        <v>Other Than Commercial</v>
      </c>
      <c r="I2144" s="3" t="str">
        <f>IF(IFERROR(SEARCH("N/A",CID_DB[[#This Row],[ NSN ]]),-1)&lt;&gt;-1,"",LEFT(SUBSTITUTE(SUBSTITUTE(SUBSTITUTE(SUBSTITUTE(SUBSTITUTE(CID_DB[[#This Row],[ NSN ]],"-","")," ","")," ",""),"‐",""),"NA",""),13))</f>
        <v>6610016510987</v>
      </c>
      <c r="J2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2ARV130020004|14930002|Crash Survival Memory Unit|6610016510987</v>
      </c>
    </row>
    <row r="2145" spans="1:10" x14ac:dyDescent="0.35">
      <c r="A2145" s="1" t="s">
        <v>3</v>
      </c>
      <c r="B2145" s="1" t="s">
        <v>6711</v>
      </c>
      <c r="C2145" s="1" t="s">
        <v>3</v>
      </c>
      <c r="D2145" s="1" t="s">
        <v>3</v>
      </c>
      <c r="E2145" s="1" t="s">
        <v>7010</v>
      </c>
      <c r="F2145" s="4" t="s">
        <v>3</v>
      </c>
      <c r="G2145" s="1" t="s">
        <v>103</v>
      </c>
      <c r="H2145" s="3" t="str">
        <f t="shared" si="33"/>
        <v>Other Than Commercial</v>
      </c>
      <c r="I2145" s="3" t="str">
        <f>IF(IFERROR(SEARCH("N/A",CID_DB[[#This Row],[ NSN ]]),-1)&lt;&gt;-1,"",LEFT(SUBSTITUTE(SUBSTITUTE(SUBSTITUTE(SUBSTITUTE(SUBSTITUTE(CID_DB[[#This Row],[ NSN ]],"-","")," ","")," ",""),"‐",""),"NA",""),13))</f>
        <v/>
      </c>
      <c r="J2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||Cyber Infrastructure Planning System (CIPS)|</v>
      </c>
    </row>
    <row r="2146" spans="1:10" x14ac:dyDescent="0.35">
      <c r="A2146" s="1" t="s">
        <v>3</v>
      </c>
      <c r="B2146" s="1" t="s">
        <v>3637</v>
      </c>
      <c r="C2146" s="1" t="s">
        <v>3638</v>
      </c>
      <c r="D2146" s="1" t="s">
        <v>3</v>
      </c>
      <c r="E2146" s="1" t="s">
        <v>3639</v>
      </c>
      <c r="F2146" s="4" t="s">
        <v>3640</v>
      </c>
      <c r="G2146" s="1" t="s">
        <v>8</v>
      </c>
      <c r="H2146" s="3" t="str">
        <f t="shared" si="33"/>
        <v>Commercial</v>
      </c>
      <c r="I2146" s="3" t="str">
        <f>IF(IFERROR(SEARCH("N/A",CID_DB[[#This Row],[ NSN ]]),-1)&lt;&gt;-1,"",LEFT(SUBSTITUTE(SUBSTITUTE(SUBSTITUTE(SUBSTITUTE(SUBSTITUTE(CID_DB[[#This Row],[ NSN ]],"-","")," ","")," ",""),"‐",""),"NA",""),13))</f>
        <v>4810012172468</v>
      </c>
      <c r="J2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06446772000||Plate, valve|4810012172468</v>
      </c>
    </row>
    <row r="2147" spans="1:10" x14ac:dyDescent="0.35">
      <c r="A2147" s="1" t="s">
        <v>3</v>
      </c>
      <c r="B2147" s="1" t="s">
        <v>3637</v>
      </c>
      <c r="C2147" s="1" t="s">
        <v>3641</v>
      </c>
      <c r="D2147" s="1" t="s">
        <v>3</v>
      </c>
      <c r="E2147" s="1" t="s">
        <v>3642</v>
      </c>
      <c r="F2147" s="4" t="s">
        <v>3643</v>
      </c>
      <c r="G2147" s="1" t="s">
        <v>8</v>
      </c>
      <c r="H2147" s="3" t="str">
        <f t="shared" si="33"/>
        <v>Commercial</v>
      </c>
      <c r="I2147" s="3" t="str">
        <f>IF(IFERROR(SEARCH("N/A",CID_DB[[#This Row],[ NSN ]]),-1)&lt;&gt;-1,"",LEFT(SUBSTITUTE(SUBSTITUTE(SUBSTITUTE(SUBSTITUTE(SUBSTITUTE(CID_DB[[#This Row],[ NSN ]],"-","")," ","")," ",""),"‐",""),"NA",""),13))</f>
        <v>5342012807111</v>
      </c>
      <c r="J2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07658985000||Anode, corrosion preventative|5342012807111</v>
      </c>
    </row>
    <row r="2148" spans="1:10" x14ac:dyDescent="0.35">
      <c r="A2148" s="1" t="s">
        <v>3</v>
      </c>
      <c r="B2148" s="1" t="s">
        <v>3637</v>
      </c>
      <c r="C2148" s="1" t="s">
        <v>3644</v>
      </c>
      <c r="D2148" s="1" t="s">
        <v>3</v>
      </c>
      <c r="E2148" s="1" t="s">
        <v>3645</v>
      </c>
      <c r="F2148" s="4" t="s">
        <v>3646</v>
      </c>
      <c r="G2148" s="1" t="s">
        <v>8</v>
      </c>
      <c r="H2148" s="3" t="str">
        <f t="shared" si="33"/>
        <v>Commercial</v>
      </c>
      <c r="I2148" s="3" t="str">
        <f>IF(IFERROR(SEARCH("N/A",CID_DB[[#This Row],[ NSN ]]),-1)&lt;&gt;-1,"",LEFT(SUBSTITUTE(SUBSTITUTE(SUBSTITUTE(SUBSTITUTE(SUBSTITUTE(CID_DB[[#This Row],[ NSN ]],"-","")," ","")," ",""),"‐",""),"NA",""),13))</f>
        <v>4820013702869</v>
      </c>
      <c r="J2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06525097000||Cage, valve|4820013702869</v>
      </c>
    </row>
    <row r="2149" spans="1:10" x14ac:dyDescent="0.35">
      <c r="A2149" s="1" t="s">
        <v>3</v>
      </c>
      <c r="B2149" s="1" t="s">
        <v>3637</v>
      </c>
      <c r="C2149" s="1" t="s">
        <v>3647</v>
      </c>
      <c r="D2149" s="1" t="s">
        <v>3</v>
      </c>
      <c r="E2149" s="1" t="s">
        <v>3648</v>
      </c>
      <c r="F2149" s="4" t="s">
        <v>3649</v>
      </c>
      <c r="G2149" s="1" t="s">
        <v>8</v>
      </c>
      <c r="H2149" s="3" t="str">
        <f t="shared" si="33"/>
        <v>Commercial</v>
      </c>
      <c r="I2149" s="3" t="str">
        <f>IF(IFERROR(SEARCH("N/A",CID_DB[[#This Row],[ NSN ]]),-1)&lt;&gt;-1,"",LEFT(SUBSTITUTE(SUBSTITUTE(SUBSTITUTE(SUBSTITUTE(SUBSTITUTE(CID_DB[[#This Row],[ NSN ]],"-","")," ","")," ",""),"‐",""),"NA",""),13))</f>
        <v>5365014690706</v>
      </c>
      <c r="J2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07696283000||Plug, machine thread|5365014690706</v>
      </c>
    </row>
    <row r="2150" spans="1:10" x14ac:dyDescent="0.35">
      <c r="A2150" s="1" t="s">
        <v>3</v>
      </c>
      <c r="B2150" s="1" t="s">
        <v>3637</v>
      </c>
      <c r="C2150" s="1" t="s">
        <v>3650</v>
      </c>
      <c r="D2150" s="1" t="s">
        <v>3</v>
      </c>
      <c r="E2150" s="1" t="s">
        <v>3651</v>
      </c>
      <c r="F2150" s="4" t="s">
        <v>3652</v>
      </c>
      <c r="G2150" s="1" t="s">
        <v>8</v>
      </c>
      <c r="H2150" s="3" t="str">
        <f t="shared" si="33"/>
        <v>Commercial</v>
      </c>
      <c r="I2150" s="3" t="str">
        <f>IF(IFERROR(SEARCH("N/A",CID_DB[[#This Row],[ NSN ]]),-1)&lt;&gt;-1,"",LEFT(SUBSTITUTE(SUBSTITUTE(SUBSTITUTE(SUBSTITUTE(SUBSTITUTE(CID_DB[[#This Row],[ NSN ]],"-","")," ","")," ",""),"‐",""),"NA",""),13))</f>
        <v>4310014763121</v>
      </c>
      <c r="J2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37715610000||Vacuum pump, rotary|4310014763121</v>
      </c>
    </row>
    <row r="2151" spans="1:10" x14ac:dyDescent="0.35">
      <c r="A2151" s="1" t="s">
        <v>3</v>
      </c>
      <c r="B2151" s="1" t="s">
        <v>3637</v>
      </c>
      <c r="C2151" s="1" t="s">
        <v>3653</v>
      </c>
      <c r="D2151" s="1" t="s">
        <v>3</v>
      </c>
      <c r="E2151" s="1" t="s">
        <v>3654</v>
      </c>
      <c r="F2151" s="4" t="s">
        <v>3655</v>
      </c>
      <c r="G2151" s="1" t="s">
        <v>8</v>
      </c>
      <c r="H2151" s="3" t="str">
        <f t="shared" si="33"/>
        <v>Commercial</v>
      </c>
      <c r="I2151" s="3" t="str">
        <f>IF(IFERROR(SEARCH("N/A",CID_DB[[#This Row],[ NSN ]]),-1)&lt;&gt;-1,"",LEFT(SUBSTITUTE(SUBSTITUTE(SUBSTITUTE(SUBSTITUTE(SUBSTITUTE(CID_DB[[#This Row],[ NSN ]],"-","")," ","")," ",""),"‐",""),"NA",""),13))</f>
        <v>4130015773554</v>
      </c>
      <c r="J2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36450149B||Crankshaft, compressor|4130015773554</v>
      </c>
    </row>
    <row r="2152" spans="1:10" x14ac:dyDescent="0.35">
      <c r="A2152" s="1" t="s">
        <v>3</v>
      </c>
      <c r="B2152" s="1" t="s">
        <v>3656</v>
      </c>
      <c r="C2152" s="1" t="s">
        <v>3657</v>
      </c>
      <c r="D2152" s="1" t="s">
        <v>3658</v>
      </c>
      <c r="E2152" s="1" t="s">
        <v>3659</v>
      </c>
      <c r="F2152" s="4" t="s">
        <v>3660</v>
      </c>
      <c r="G2152" s="1" t="s">
        <v>103</v>
      </c>
      <c r="H2152" s="3" t="str">
        <f t="shared" si="33"/>
        <v>Other Than Commercial</v>
      </c>
      <c r="I2152" s="3" t="str">
        <f>IF(IFERROR(SEARCH("N/A",CID_DB[[#This Row],[ NSN ]]),-1)&lt;&gt;-1,"",LEFT(SUBSTITUTE(SUBSTITUTE(SUBSTITUTE(SUBSTITUTE(SUBSTITUTE(CID_DB[[#This Row],[ NSN ]],"-","")," ","")," ",""),"‐",""),"NA",""),13))</f>
        <v>4810010866818</v>
      </c>
      <c r="J2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2718028|122272|Valve Assy, Solenoid|4810010866818</v>
      </c>
    </row>
    <row r="2153" spans="1:10" x14ac:dyDescent="0.35">
      <c r="A2153" s="1" t="s">
        <v>3</v>
      </c>
      <c r="B2153" s="1" t="s">
        <v>3656</v>
      </c>
      <c r="C2153" s="1" t="s">
        <v>3661</v>
      </c>
      <c r="D2153" s="1" t="s">
        <v>3662</v>
      </c>
      <c r="E2153" s="1" t="s">
        <v>3663</v>
      </c>
      <c r="F2153" s="4" t="s">
        <v>3664</v>
      </c>
      <c r="G2153" s="1" t="s">
        <v>103</v>
      </c>
      <c r="H2153" s="3" t="str">
        <f t="shared" si="33"/>
        <v>Other Than Commercial</v>
      </c>
      <c r="I2153" s="3" t="str">
        <f>IF(IFERROR(SEARCH("N/A",CID_DB[[#This Row],[ NSN ]]),-1)&lt;&gt;-1,"",LEFT(SUBSTITUTE(SUBSTITUTE(SUBSTITUTE(SUBSTITUTE(SUBSTITUTE(CID_DB[[#This Row],[ NSN ]],"-","")," ","")," ",""),"‐",""),"NA",""),13))</f>
        <v>4810012926557</v>
      </c>
      <c r="J2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2718362|131277|Valve Assy, Solenoid Cutoff|4810012926557</v>
      </c>
    </row>
    <row r="2154" spans="1:10" x14ac:dyDescent="0.35">
      <c r="A2154" s="1" t="s">
        <v>3</v>
      </c>
      <c r="B2154" s="1" t="s">
        <v>3656</v>
      </c>
      <c r="C2154" s="1" t="s">
        <v>3665</v>
      </c>
      <c r="D2154" s="1" t="s">
        <v>3665</v>
      </c>
      <c r="E2154" s="1" t="s">
        <v>3666</v>
      </c>
      <c r="F2154" s="4" t="s">
        <v>3</v>
      </c>
      <c r="G2154" s="1" t="s">
        <v>103</v>
      </c>
      <c r="H2154" s="3" t="str">
        <f t="shared" si="33"/>
        <v>Other Than Commercial</v>
      </c>
      <c r="I2154" s="3" t="str">
        <f>IF(IFERROR(SEARCH("N/A",CID_DB[[#This Row],[ NSN ]]),-1)&lt;&gt;-1,"",LEFT(SUBSTITUTE(SUBSTITUTE(SUBSTITUTE(SUBSTITUTE(SUBSTITUTE(CID_DB[[#This Row],[ NSN ]],"-","")," ","")," ",""),"‐",""),"NA",""),13))</f>
        <v/>
      </c>
      <c r="J2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330057401|330057401|Tube AssyOil Pump|</v>
      </c>
    </row>
    <row r="2155" spans="1:10" x14ac:dyDescent="0.35">
      <c r="A2155" s="1" t="s">
        <v>3</v>
      </c>
      <c r="B2155" s="1" t="s">
        <v>3656</v>
      </c>
      <c r="C2155" s="1" t="s">
        <v>3667</v>
      </c>
      <c r="D2155" s="1" t="s">
        <v>3668</v>
      </c>
      <c r="E2155" s="1" t="s">
        <v>3669</v>
      </c>
      <c r="F2155" s="4" t="s">
        <v>3670</v>
      </c>
      <c r="G2155" s="1" t="s">
        <v>103</v>
      </c>
      <c r="H2155" s="3" t="str">
        <f t="shared" si="33"/>
        <v>Other Than Commercial</v>
      </c>
      <c r="I2155" s="3" t="str">
        <f>IF(IFERROR(SEARCH("N/A",CID_DB[[#This Row],[ NSN ]]),-1)&lt;&gt;-1,"",LEFT(SUBSTITUTE(SUBSTITUTE(SUBSTITUTE(SUBSTITUTE(SUBSTITUTE(CID_DB[[#This Row],[ NSN ]],"-","")," ","")," ",""),"‐",""),"NA",""),13))</f>
        <v>4720012137572</v>
      </c>
      <c r="J2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330078501|AE3660121F0101|Hose Assy, Fuel Second|4720012137572</v>
      </c>
    </row>
    <row r="2156" spans="1:10" x14ac:dyDescent="0.35">
      <c r="A2156" s="1" t="s">
        <v>3</v>
      </c>
      <c r="B2156" s="1" t="s">
        <v>3656</v>
      </c>
      <c r="C2156" s="1" t="s">
        <v>3671</v>
      </c>
      <c r="D2156" s="1" t="s">
        <v>3672</v>
      </c>
      <c r="E2156" s="1" t="s">
        <v>3673</v>
      </c>
      <c r="F2156" s="4" t="s">
        <v>3674</v>
      </c>
      <c r="G2156" s="1" t="s">
        <v>103</v>
      </c>
      <c r="H2156" s="3" t="str">
        <f t="shared" si="33"/>
        <v>Other Than Commercial</v>
      </c>
      <c r="I2156" s="3" t="str">
        <f>IF(IFERROR(SEARCH("N/A",CID_DB[[#This Row],[ NSN ]]),-1)&lt;&gt;-1,"",LEFT(SUBSTITUTE(SUBSTITUTE(SUBSTITUTE(SUBSTITUTE(SUBSTITUTE(CID_DB[[#This Row],[ NSN ]],"-","")," ","")," ",""),"‐",""),"NA",""),13))</f>
        <v>4720012137571</v>
      </c>
      <c r="J2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330078801|AE3660121E0122|Hose Assy, Fuel Primary|4720012137571</v>
      </c>
    </row>
    <row r="2157" spans="1:10" x14ac:dyDescent="0.35">
      <c r="A2157" s="1" t="s">
        <v>3</v>
      </c>
      <c r="B2157" s="1" t="s">
        <v>3656</v>
      </c>
      <c r="C2157" s="1" t="s">
        <v>3675</v>
      </c>
      <c r="D2157" s="1" t="s">
        <v>3676</v>
      </c>
      <c r="E2157" s="1" t="s">
        <v>3677</v>
      </c>
      <c r="F2157" s="4" t="s">
        <v>3</v>
      </c>
      <c r="G2157" s="1" t="s">
        <v>103</v>
      </c>
      <c r="H2157" s="3" t="str">
        <f t="shared" si="33"/>
        <v>Other Than Commercial</v>
      </c>
      <c r="I2157" s="3" t="str">
        <f>IF(IFERROR(SEARCH("N/A",CID_DB[[#This Row],[ NSN ]]),-1)&lt;&gt;-1,"",LEFT(SUBSTITUTE(SUBSTITUTE(SUBSTITUTE(SUBSTITUTE(SUBSTITUTE(CID_DB[[#This Row],[ NSN ]],"-","")," ","")," ",""),"‐",""),"NA",""),13))</f>
        <v/>
      </c>
      <c r="J2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330081901|AE7079571|Hose Assy|</v>
      </c>
    </row>
    <row r="2158" spans="1:10" x14ac:dyDescent="0.35">
      <c r="A2158" s="1" t="s">
        <v>3</v>
      </c>
      <c r="B2158" s="1" t="s">
        <v>3656</v>
      </c>
      <c r="C2158" s="1" t="s">
        <v>3678</v>
      </c>
      <c r="D2158" s="1" t="s">
        <v>3679</v>
      </c>
      <c r="E2158" s="1" t="s">
        <v>3677</v>
      </c>
      <c r="F2158" s="4" t="s">
        <v>3</v>
      </c>
      <c r="G2158" s="1" t="s">
        <v>8</v>
      </c>
      <c r="H2158" s="3" t="str">
        <f t="shared" si="33"/>
        <v>Commercial</v>
      </c>
      <c r="I2158" s="3" t="str">
        <f>IF(IFERROR(SEARCH("N/A",CID_DB[[#This Row],[ NSN ]]),-1)&lt;&gt;-1,"",LEFT(SUBSTITUTE(SUBSTITUTE(SUBSTITUTE(SUBSTITUTE(SUBSTITUTE(CID_DB[[#This Row],[ NSN ]],"-","")," ","")," ",""),"‐",""),"NA",""),13))</f>
        <v/>
      </c>
      <c r="J2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330082104|AE7079541|Hose Assy|</v>
      </c>
    </row>
    <row r="2159" spans="1:10" x14ac:dyDescent="0.35">
      <c r="A2159" s="1" t="s">
        <v>3</v>
      </c>
      <c r="B2159" s="1" t="s">
        <v>3656</v>
      </c>
      <c r="C2159" s="1" t="s">
        <v>3680</v>
      </c>
      <c r="D2159" s="1" t="s">
        <v>3681</v>
      </c>
      <c r="E2159" s="1" t="s">
        <v>3677</v>
      </c>
      <c r="F2159" s="4" t="s">
        <v>3</v>
      </c>
      <c r="G2159" s="1" t="s">
        <v>103</v>
      </c>
      <c r="H2159" s="3" t="str">
        <f t="shared" si="33"/>
        <v>Other Than Commercial</v>
      </c>
      <c r="I2159" s="3" t="str">
        <f>IF(IFERROR(SEARCH("N/A",CID_DB[[#This Row],[ NSN ]]),-1)&lt;&gt;-1,"",LEFT(SUBSTITUTE(SUBSTITUTE(SUBSTITUTE(SUBSTITUTE(SUBSTITUTE(CID_DB[[#This Row],[ NSN ]],"-","")," ","")," ",""),"‐",""),"NA",""),13))</f>
        <v/>
      </c>
      <c r="J2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330082204|AE7079554|Hose Assy|</v>
      </c>
    </row>
    <row r="2160" spans="1:10" x14ac:dyDescent="0.35">
      <c r="A2160" s="1" t="s">
        <v>3</v>
      </c>
      <c r="B2160" s="1" t="s">
        <v>3656</v>
      </c>
      <c r="C2160" s="1" t="s">
        <v>3682</v>
      </c>
      <c r="D2160" s="1" t="s">
        <v>3683</v>
      </c>
      <c r="E2160" s="1" t="s">
        <v>3677</v>
      </c>
      <c r="F2160" s="4" t="s">
        <v>3684</v>
      </c>
      <c r="G2160" s="1" t="s">
        <v>8</v>
      </c>
      <c r="H2160" s="3" t="str">
        <f t="shared" si="33"/>
        <v>Commercial</v>
      </c>
      <c r="I2160" s="3" t="str">
        <f>IF(IFERROR(SEARCH("N/A",CID_DB[[#This Row],[ NSN ]]),-1)&lt;&gt;-1,"",LEFT(SUBSTITUTE(SUBSTITUTE(SUBSTITUTE(SUBSTITUTE(SUBSTITUTE(CID_DB[[#This Row],[ NSN ]],"-","")," ","")," ",""),"‐",""),"NA",""),13))</f>
        <v>4720010996442</v>
      </c>
      <c r="J2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330082301|AE7079561|Hose Assy|4720010996442</v>
      </c>
    </row>
    <row r="2161" spans="1:10" x14ac:dyDescent="0.35">
      <c r="A2161" s="1" t="s">
        <v>3</v>
      </c>
      <c r="B2161" s="1" t="s">
        <v>3656</v>
      </c>
      <c r="C2161" s="1" t="s">
        <v>3685</v>
      </c>
      <c r="D2161" s="1" t="s">
        <v>3686</v>
      </c>
      <c r="E2161" s="1" t="s">
        <v>821</v>
      </c>
      <c r="F2161" s="4" t="s">
        <v>3687</v>
      </c>
      <c r="G2161" s="1" t="s">
        <v>103</v>
      </c>
      <c r="H2161" s="3" t="str">
        <f t="shared" si="33"/>
        <v>Other Than Commercial</v>
      </c>
      <c r="I2161" s="3" t="str">
        <f>IF(IFERROR(SEARCH("N/A",CID_DB[[#This Row],[ NSN ]]),-1)&lt;&gt;-1,"",LEFT(SUBSTITUTE(SUBSTITUTE(SUBSTITUTE(SUBSTITUTE(SUBSTITUTE(CID_DB[[#This Row],[ NSN ]],"-","")," ","")," ",""),"‐",""),"NA",""),13))</f>
        <v>4730010990183</v>
      </c>
      <c r="J2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12287138|3750098|Coupling|4730010990183</v>
      </c>
    </row>
    <row r="2162" spans="1:10" x14ac:dyDescent="0.35">
      <c r="A2162" s="1" t="s">
        <v>3</v>
      </c>
      <c r="B2162" s="1" t="s">
        <v>3656</v>
      </c>
      <c r="C2162" s="1" t="s">
        <v>3688</v>
      </c>
      <c r="D2162" s="1" t="s">
        <v>3689</v>
      </c>
      <c r="E2162" s="1" t="s">
        <v>3690</v>
      </c>
      <c r="F2162" s="4" t="s">
        <v>3691</v>
      </c>
      <c r="G2162" s="1" t="s">
        <v>103</v>
      </c>
      <c r="H2162" s="3" t="str">
        <f t="shared" si="33"/>
        <v>Other Than Commercial</v>
      </c>
      <c r="I2162" s="3" t="str">
        <f>IF(IFERROR(SEARCH("N/A",CID_DB[[#This Row],[ NSN ]]),-1)&lt;&gt;-1,"",LEFT(SUBSTITUTE(SUBSTITUTE(SUBSTITUTE(SUBSTITUTE(SUBSTITUTE(CID_DB[[#This Row],[ NSN ]],"-","")," ","")," ",""),"‐",""),"NA",""),13))</f>
        <v>4720015377542</v>
      </c>
      <c r="J2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MS8005E115EA020|AE6021E0115020|Hose|4720015377542</v>
      </c>
    </row>
    <row r="2163" spans="1:10" x14ac:dyDescent="0.35">
      <c r="A2163" s="1" t="s">
        <v>3</v>
      </c>
      <c r="B2163" s="1" t="s">
        <v>3692</v>
      </c>
      <c r="C2163" s="1" t="s">
        <v>3</v>
      </c>
      <c r="D2163" s="1" t="s">
        <v>3693</v>
      </c>
      <c r="E2163" s="1" t="s">
        <v>3694</v>
      </c>
      <c r="F2163" s="4" t="s">
        <v>3</v>
      </c>
      <c r="G2163" s="1" t="s">
        <v>103</v>
      </c>
      <c r="H2163" s="3" t="str">
        <f t="shared" si="33"/>
        <v>Other Than Commercial</v>
      </c>
      <c r="I2163" s="3" t="str">
        <f>IF(IFERROR(SEARCH("N/A",CID_DB[[#This Row],[ NSN ]]),-1)&lt;&gt;-1,"",LEFT(SUBSTITUTE(SUBSTITUTE(SUBSTITUTE(SUBSTITUTE(SUBSTITUTE(CID_DB[[#This Row],[ NSN ]],"-","")," ","")," ",""),"‐",""),"NA",""),13))</f>
        <v/>
      </c>
      <c r="J2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|314004501|ROTOR|</v>
      </c>
    </row>
    <row r="2164" spans="1:10" x14ac:dyDescent="0.35">
      <c r="A2164" s="1" t="s">
        <v>3</v>
      </c>
      <c r="B2164" s="1" t="s">
        <v>3692</v>
      </c>
      <c r="C2164" s="1" t="s">
        <v>3</v>
      </c>
      <c r="D2164" s="1" t="s">
        <v>3695</v>
      </c>
      <c r="E2164" s="1" t="s">
        <v>3696</v>
      </c>
      <c r="F2164" s="4" t="s">
        <v>3</v>
      </c>
      <c r="G2164" s="1" t="s">
        <v>103</v>
      </c>
      <c r="H2164" s="3" t="str">
        <f t="shared" si="33"/>
        <v>Other Than Commercial</v>
      </c>
      <c r="I2164" s="3" t="str">
        <f>IF(IFERROR(SEARCH("N/A",CID_DB[[#This Row],[ NSN ]]),-1)&lt;&gt;-1,"",LEFT(SUBSTITUTE(SUBSTITUTE(SUBSTITUTE(SUBSTITUTE(SUBSTITUTE(CID_DB[[#This Row],[ NSN ]],"-","")," ","")," ",""),"‐",""),"NA",""),13))</f>
        <v/>
      </c>
      <c r="J2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|314004701|CASTING|</v>
      </c>
    </row>
    <row r="2165" spans="1:10" x14ac:dyDescent="0.35">
      <c r="A2165" s="1" t="s">
        <v>3</v>
      </c>
      <c r="B2165" s="1" t="s">
        <v>3692</v>
      </c>
      <c r="C2165" s="1" t="s">
        <v>3</v>
      </c>
      <c r="D2165" s="1" t="s">
        <v>3697</v>
      </c>
      <c r="E2165" s="1" t="s">
        <v>3698</v>
      </c>
      <c r="F2165" s="4" t="s">
        <v>3</v>
      </c>
      <c r="G2165" s="1" t="s">
        <v>103</v>
      </c>
      <c r="H2165" s="3" t="str">
        <f t="shared" si="33"/>
        <v>Other Than Commercial</v>
      </c>
      <c r="I2165" s="3" t="str">
        <f>IF(IFERROR(SEARCH("N/A",CID_DB[[#This Row],[ NSN ]]),-1)&lt;&gt;-1,"",LEFT(SUBSTITUTE(SUBSTITUTE(SUBSTITUTE(SUBSTITUTE(SUBSTITUTE(CID_DB[[#This Row],[ NSN ]],"-","")," ","")," ",""),"‐",""),"NA",""),13))</f>
        <v/>
      </c>
      <c r="J2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|311000559|NOZZLE, FIRST STAGE  GAS PRODUCER, CAST|</v>
      </c>
    </row>
    <row r="2166" spans="1:10" x14ac:dyDescent="0.35">
      <c r="A2166" s="1" t="s">
        <v>3</v>
      </c>
      <c r="B2166" s="1" t="s">
        <v>3699</v>
      </c>
      <c r="C2166" s="1" t="s">
        <v>3700</v>
      </c>
      <c r="D2166" s="1" t="s">
        <v>3701</v>
      </c>
      <c r="E2166" s="1" t="s">
        <v>3702</v>
      </c>
      <c r="F2166" s="4" t="s">
        <v>3703</v>
      </c>
      <c r="G2166" s="1" t="s">
        <v>8</v>
      </c>
      <c r="H2166" s="3" t="str">
        <f t="shared" si="33"/>
        <v>Commercial</v>
      </c>
      <c r="I2166" s="3" t="str">
        <f>IF(IFERROR(SEARCH("N/A",CID_DB[[#This Row],[ NSN ]]),-1)&lt;&gt;-1,"",LEFT(SUBSTITUTE(SUBSTITUTE(SUBSTITUTE(SUBSTITUTE(SUBSTITUTE(CID_DB[[#This Row],[ NSN ]],"-","")," ","")," ",""),"‐",""),"NA",""),13))</f>
        <v>4320011797639</v>
      </c>
      <c r="J2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316056803|45431|Fluid Pump|4320011797639</v>
      </c>
    </row>
    <row r="2167" spans="1:10" x14ac:dyDescent="0.35">
      <c r="A2167" s="1" t="s">
        <v>3</v>
      </c>
      <c r="B2167" s="1" t="s">
        <v>3699</v>
      </c>
      <c r="C2167" s="1" t="s">
        <v>3</v>
      </c>
      <c r="D2167" s="1" t="s">
        <v>6848</v>
      </c>
      <c r="E2167" s="1" t="s">
        <v>7011</v>
      </c>
      <c r="F2167" s="4" t="s">
        <v>3</v>
      </c>
      <c r="G2167" s="1" t="s">
        <v>103</v>
      </c>
      <c r="H2167" s="3" t="str">
        <f t="shared" si="33"/>
        <v>Other Than Commercial</v>
      </c>
      <c r="I2167" s="3" t="str">
        <f>IF(IFERROR(SEARCH("N/A",CID_DB[[#This Row],[ NSN ]]),-1)&lt;&gt;-1,"",LEFT(SUBSTITUTE(SUBSTITUTE(SUBSTITUTE(SUBSTITUTE(SUBSTITUTE(CID_DB[[#This Row],[ NSN ]],"-","")," ","")," ",""),"‐",""),"NA",""),13))</f>
        <v/>
      </c>
      <c r="J2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|ATP for 317510110172|Fuel Pump for M1 Tank (TIGER III) with 3 modifications and special testing.|</v>
      </c>
    </row>
    <row r="2168" spans="1:10" x14ac:dyDescent="0.35">
      <c r="A2168" s="1" t="s">
        <v>3</v>
      </c>
      <c r="B2168" s="1" t="s">
        <v>3704</v>
      </c>
      <c r="C2168" s="1" t="s">
        <v>3705</v>
      </c>
      <c r="D2168" s="1" t="s">
        <v>3705</v>
      </c>
      <c r="E2168" s="1" t="s">
        <v>3706</v>
      </c>
      <c r="F2168" s="4" t="s">
        <v>3707</v>
      </c>
      <c r="G2168" s="1" t="s">
        <v>103</v>
      </c>
      <c r="H2168" s="3" t="str">
        <f t="shared" si="33"/>
        <v>Other Than Commercial</v>
      </c>
      <c r="I2168" s="3" t="str">
        <f>IF(IFERROR(SEARCH("N/A",CID_DB[[#This Row],[ NSN ]]),-1)&lt;&gt;-1,"",LEFT(SUBSTITUTE(SUBSTITUTE(SUBSTITUTE(SUBSTITUTE(SUBSTITUTE(CID_DB[[#This Row],[ NSN ]],"-","")," ","")," ",""),"‐",""),"NA",""),13))</f>
        <v>4720010744989</v>
      </c>
      <c r="J2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330007102|330007102|Hose Assy, Oil Tank Vent|4720010744989</v>
      </c>
    </row>
    <row r="2169" spans="1:10" x14ac:dyDescent="0.35">
      <c r="A2169" s="1" t="s">
        <v>3</v>
      </c>
      <c r="B2169" s="1" t="s">
        <v>3704</v>
      </c>
      <c r="C2169" s="1" t="s">
        <v>3708</v>
      </c>
      <c r="D2169" s="1" t="s">
        <v>3708</v>
      </c>
      <c r="E2169" s="1" t="s">
        <v>3709</v>
      </c>
      <c r="F2169" s="4" t="s">
        <v>3710</v>
      </c>
      <c r="G2169" s="1" t="s">
        <v>103</v>
      </c>
      <c r="H2169" s="3" t="str">
        <f t="shared" si="33"/>
        <v>Other Than Commercial</v>
      </c>
      <c r="I2169" s="3" t="str">
        <f>IF(IFERROR(SEARCH("N/A",CID_DB[[#This Row],[ NSN ]]),-1)&lt;&gt;-1,"",LEFT(SUBSTITUTE(SUBSTITUTE(SUBSTITUTE(SUBSTITUTE(SUBSTITUTE(CID_DB[[#This Row],[ NSN ]],"-","")," ","")," ",""),"‐",""),"NA",""),13))</f>
        <v>4710010743741</v>
      </c>
      <c r="J2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330046703|330046703|Tube Assy, Oil Out|4710010743741</v>
      </c>
    </row>
    <row r="2170" spans="1:10" x14ac:dyDescent="0.35">
      <c r="A2170" s="1" t="s">
        <v>3</v>
      </c>
      <c r="B2170" s="1" t="s">
        <v>3704</v>
      </c>
      <c r="C2170" s="1" t="s">
        <v>3711</v>
      </c>
      <c r="D2170" s="1" t="s">
        <v>3711</v>
      </c>
      <c r="E2170" s="1" t="s">
        <v>3712</v>
      </c>
      <c r="F2170" s="4" t="s">
        <v>3</v>
      </c>
      <c r="G2170" s="1" t="s">
        <v>103</v>
      </c>
      <c r="H2170" s="3" t="str">
        <f t="shared" si="33"/>
        <v>Other Than Commercial</v>
      </c>
      <c r="I2170" s="3" t="str">
        <f>IF(IFERROR(SEARCH("N/A",CID_DB[[#This Row],[ NSN ]]),-1)&lt;&gt;-1,"",LEFT(SUBSTITUTE(SUBSTITUTE(SUBSTITUTE(SUBSTITUTE(SUBSTITUTE(CID_DB[[#This Row],[ NSN ]],"-","")," ","")," ",""),"‐",""),"NA",""),13))</f>
        <v/>
      </c>
      <c r="J2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330094502|330094502|tube Assy, PT,Oil 1|</v>
      </c>
    </row>
    <row r="2171" spans="1:10" x14ac:dyDescent="0.35">
      <c r="A2171" s="1" t="s">
        <v>3</v>
      </c>
      <c r="B2171" s="1" t="s">
        <v>3713</v>
      </c>
      <c r="C2171" s="1" t="s">
        <v>3714</v>
      </c>
      <c r="D2171" s="1" t="s">
        <v>3714</v>
      </c>
      <c r="E2171" s="1" t="s">
        <v>3715</v>
      </c>
      <c r="F2171" s="4" t="s">
        <v>3716</v>
      </c>
      <c r="G2171" s="1" t="s">
        <v>103</v>
      </c>
      <c r="H2171" s="3" t="str">
        <f t="shared" si="33"/>
        <v>Other Than Commercial</v>
      </c>
      <c r="I2171" s="3" t="str">
        <f>IF(IFERROR(SEARCH("N/A",CID_DB[[#This Row],[ NSN ]]),-1)&lt;&gt;-1,"",LEFT(SUBSTITUTE(SUBSTITUTE(SUBSTITUTE(SUBSTITUTE(SUBSTITUTE(CID_DB[[#This Row],[ NSN ]],"-","")," ","")," ",""),"‐",""),"NA",""),13))</f>
        <v>2990011206010</v>
      </c>
      <c r="J2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330037803|330037803|Pump, Rotary, Power Driven Internal Gear|2990011206010</v>
      </c>
    </row>
    <row r="2172" spans="1:10" x14ac:dyDescent="0.35">
      <c r="A2172" s="1" t="s">
        <v>3</v>
      </c>
      <c r="B2172" s="1" t="s">
        <v>3713</v>
      </c>
      <c r="C2172" s="1" t="s">
        <v>3717</v>
      </c>
      <c r="D2172" s="1" t="s">
        <v>3717</v>
      </c>
      <c r="E2172" s="1" t="s">
        <v>2914</v>
      </c>
      <c r="F2172" s="4" t="s">
        <v>3718</v>
      </c>
      <c r="G2172" s="1" t="s">
        <v>103</v>
      </c>
      <c r="H2172" s="3" t="str">
        <f t="shared" si="33"/>
        <v>Other Than Commercial</v>
      </c>
      <c r="I2172" s="3" t="str">
        <f>IF(IFERROR(SEARCH("N/A",CID_DB[[#This Row],[ NSN ]]),-1)&lt;&gt;-1,"",LEFT(SUBSTITUTE(SUBSTITUTE(SUBSTITUTE(SUBSTITUTE(SUBSTITUTE(CID_DB[[#This Row],[ NSN ]],"-","")," ","")," ",""),"‐",""),"NA",""),13))</f>
        <v>5310011261120</v>
      </c>
      <c r="J2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RB241471|RB241471|Washer|5310011261120</v>
      </c>
    </row>
    <row r="2173" spans="1:10" x14ac:dyDescent="0.35">
      <c r="A2173" s="1" t="s">
        <v>3</v>
      </c>
      <c r="B2173" s="1" t="s">
        <v>3713</v>
      </c>
      <c r="C2173" s="1" t="s">
        <v>3719</v>
      </c>
      <c r="D2173" s="1" t="s">
        <v>3719</v>
      </c>
      <c r="E2173" s="1" t="s">
        <v>3720</v>
      </c>
      <c r="F2173" s="4" t="s">
        <v>3721</v>
      </c>
      <c r="G2173" s="1" t="s">
        <v>103</v>
      </c>
      <c r="H2173" s="3" t="str">
        <f t="shared" si="33"/>
        <v>Other Than Commercial</v>
      </c>
      <c r="I2173" s="3" t="str">
        <f>IF(IFERROR(SEARCH("N/A",CID_DB[[#This Row],[ NSN ]]),-1)&lt;&gt;-1,"",LEFT(SUBSTITUTE(SUBSTITUTE(SUBSTITUTE(SUBSTITUTE(SUBSTITUTE(CID_DB[[#This Row],[ NSN ]],"-","")," ","")," ",""),"‐",""),"NA",""),13))</f>
        <v>5365011203723</v>
      </c>
      <c r="J2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RD38187|RD38187|Spacer|5365011203723</v>
      </c>
    </row>
    <row r="2174" spans="1:10" x14ac:dyDescent="0.35">
      <c r="A2174" s="1" t="s">
        <v>3</v>
      </c>
      <c r="B2174" s="1" t="s">
        <v>3713</v>
      </c>
      <c r="C2174" s="1" t="s">
        <v>3722</v>
      </c>
      <c r="D2174" s="1" t="s">
        <v>3722</v>
      </c>
      <c r="E2174" s="1" t="s">
        <v>3720</v>
      </c>
      <c r="F2174" s="4" t="s">
        <v>3723</v>
      </c>
      <c r="G2174" s="1" t="s">
        <v>103</v>
      </c>
      <c r="H2174" s="3" t="str">
        <f t="shared" si="33"/>
        <v>Other Than Commercial</v>
      </c>
      <c r="I2174" s="3" t="str">
        <f>IF(IFERROR(SEARCH("N/A",CID_DB[[#This Row],[ NSN ]]),-1)&lt;&gt;-1,"",LEFT(SUBSTITUTE(SUBSTITUTE(SUBSTITUTE(SUBSTITUTE(SUBSTITUTE(CID_DB[[#This Row],[ NSN ]],"-","")," ","")," ",""),"‐",""),"NA",""),13))</f>
        <v>5365011203722</v>
      </c>
      <c r="J2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RD38188|RD38188|Spacer|5365011203722</v>
      </c>
    </row>
    <row r="2175" spans="1:10" x14ac:dyDescent="0.35">
      <c r="A2175" s="1" t="s">
        <v>3</v>
      </c>
      <c r="B2175" s="1" t="s">
        <v>3713</v>
      </c>
      <c r="C2175" s="1" t="s">
        <v>3724</v>
      </c>
      <c r="D2175" s="1" t="s">
        <v>3725</v>
      </c>
      <c r="E2175" s="1" t="s">
        <v>3726</v>
      </c>
      <c r="F2175" s="4" t="s">
        <v>3727</v>
      </c>
      <c r="G2175" s="1" t="s">
        <v>103</v>
      </c>
      <c r="H2175" s="3" t="str">
        <f t="shared" si="33"/>
        <v>Other Than Commercial</v>
      </c>
      <c r="I2175" s="3" t="str">
        <f>IF(IFERROR(SEARCH("N/A",CID_DB[[#This Row],[ NSN ]]),-1)&lt;&gt;-1,"",LEFT(SUBSTITUTE(SUBSTITUTE(SUBSTITUTE(SUBSTITUTE(SUBSTITUTE(CID_DB[[#This Row],[ NSN ]],"-","")," ","")," ",""),"‐",""),"NA",""),13))</f>
        <v>3040011198855</v>
      </c>
      <c r="J2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RD38189|RG38189|Shaft|3040011198855</v>
      </c>
    </row>
    <row r="2176" spans="1:10" x14ac:dyDescent="0.35">
      <c r="A2176" s="1" t="s">
        <v>3</v>
      </c>
      <c r="B2176" s="1" t="s">
        <v>3713</v>
      </c>
      <c r="C2176" s="1" t="s">
        <v>3728</v>
      </c>
      <c r="D2176" s="1" t="s">
        <v>3728</v>
      </c>
      <c r="E2176" s="1" t="s">
        <v>3729</v>
      </c>
      <c r="F2176" s="4" t="s">
        <v>3730</v>
      </c>
      <c r="G2176" s="1" t="s">
        <v>103</v>
      </c>
      <c r="H2176" s="3" t="str">
        <f t="shared" si="33"/>
        <v>Other Than Commercial</v>
      </c>
      <c r="I2176" s="3" t="str">
        <f>IF(IFERROR(SEARCH("N/A",CID_DB[[#This Row],[ NSN ]]),-1)&lt;&gt;-1,"",LEFT(SUBSTITUTE(SUBSTITUTE(SUBSTITUTE(SUBSTITUTE(SUBSTITUTE(CID_DB[[#This Row],[ NSN ]],"-","")," ","")," ",""),"‐",""),"NA",""),13))</f>
        <v>3040011203745</v>
      </c>
      <c r="J2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RG384641|RG384641|Gearshaft|3040011203745</v>
      </c>
    </row>
    <row r="2177" spans="1:10" x14ac:dyDescent="0.35">
      <c r="A2177" s="1" t="s">
        <v>3</v>
      </c>
      <c r="B2177" s="1" t="s">
        <v>3713</v>
      </c>
      <c r="C2177" s="1" t="s">
        <v>3731</v>
      </c>
      <c r="D2177" s="1" t="s">
        <v>3731</v>
      </c>
      <c r="E2177" s="1" t="s">
        <v>806</v>
      </c>
      <c r="F2177" s="4" t="s">
        <v>3732</v>
      </c>
      <c r="G2177" s="1" t="s">
        <v>103</v>
      </c>
      <c r="H2177" s="3" t="str">
        <f t="shared" si="33"/>
        <v>Other Than Commercial</v>
      </c>
      <c r="I2177" s="3" t="str">
        <f>IF(IFERROR(SEARCH("N/A",CID_DB[[#This Row],[ NSN ]]),-1)&lt;&gt;-1,"",LEFT(SUBSTITUTE(SUBSTITUTE(SUBSTITUTE(SUBSTITUTE(SUBSTITUTE(CID_DB[[#This Row],[ NSN ]],"-","")," ","")," ",""),"‐",""),"NA",""),13))</f>
        <v>3120011203716</v>
      </c>
      <c r="J2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RG38634|RG38634|Sleeve|3120011203716</v>
      </c>
    </row>
    <row r="2178" spans="1:10" x14ac:dyDescent="0.35">
      <c r="A2178" s="1" t="s">
        <v>3</v>
      </c>
      <c r="B2178" s="1" t="s">
        <v>3713</v>
      </c>
      <c r="C2178" s="1" t="s">
        <v>3733</v>
      </c>
      <c r="D2178" s="1" t="s">
        <v>3733</v>
      </c>
      <c r="E2178" s="1" t="s">
        <v>3734</v>
      </c>
      <c r="F2178" s="4" t="s">
        <v>3735</v>
      </c>
      <c r="G2178" s="1" t="s">
        <v>103</v>
      </c>
      <c r="H2178" s="3" t="str">
        <f t="shared" si="33"/>
        <v>Other Than Commercial</v>
      </c>
      <c r="I2178" s="3" t="str">
        <f>IF(IFERROR(SEARCH("N/A",CID_DB[[#This Row],[ NSN ]]),-1)&lt;&gt;-1,"",LEFT(SUBSTITUTE(SUBSTITUTE(SUBSTITUTE(SUBSTITUTE(SUBSTITUTE(CID_DB[[#This Row],[ NSN ]],"-","")," ","")," ",""),"‐",""),"NA",""),13))</f>
        <v>3120011236826</v>
      </c>
      <c r="J2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RG38636|RG38636|BRG (Bearing, Sleeve)|3120011236826</v>
      </c>
    </row>
    <row r="2179" spans="1:10" x14ac:dyDescent="0.35">
      <c r="A2179" s="1" t="s">
        <v>3</v>
      </c>
      <c r="B2179" s="1" t="s">
        <v>3713</v>
      </c>
      <c r="C2179" s="1" t="s">
        <v>3736</v>
      </c>
      <c r="D2179" s="1" t="s">
        <v>3736</v>
      </c>
      <c r="E2179" s="1" t="s">
        <v>3734</v>
      </c>
      <c r="F2179" s="4" t="s">
        <v>3737</v>
      </c>
      <c r="G2179" s="1" t="s">
        <v>103</v>
      </c>
      <c r="H2179" s="3" t="str">
        <f t="shared" ref="H2179:H2242" si="34">IF(G2179="Y - CID","Commercial",IF(G2179="N - CID","Other Than Commercial","N/A"))</f>
        <v>Other Than Commercial</v>
      </c>
      <c r="I2179" s="3" t="str">
        <f>IF(IFERROR(SEARCH("N/A",CID_DB[[#This Row],[ NSN ]]),-1)&lt;&gt;-1,"",LEFT(SUBSTITUTE(SUBSTITUTE(SUBSTITUTE(SUBSTITUTE(SUBSTITUTE(CID_DB[[#This Row],[ NSN ]],"-","")," ","")," ",""),"‐",""),"NA",""),13))</f>
        <v>3120011645842</v>
      </c>
      <c r="J2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RG386372|RG386372|BRG (Bearing, Sleeve)|3120011645842</v>
      </c>
    </row>
    <row r="2180" spans="1:10" x14ac:dyDescent="0.35">
      <c r="A2180" s="1" t="s">
        <v>3</v>
      </c>
      <c r="B2180" s="1" t="s">
        <v>3713</v>
      </c>
      <c r="C2180" s="1" t="s">
        <v>3738</v>
      </c>
      <c r="D2180" s="1" t="s">
        <v>3738</v>
      </c>
      <c r="E2180" s="1" t="s">
        <v>3734</v>
      </c>
      <c r="F2180" s="4" t="s">
        <v>3739</v>
      </c>
      <c r="G2180" s="1" t="s">
        <v>103</v>
      </c>
      <c r="H2180" s="3" t="str">
        <f t="shared" si="34"/>
        <v>Other Than Commercial</v>
      </c>
      <c r="I2180" s="3" t="str">
        <f>IF(IFERROR(SEARCH("N/A",CID_DB[[#This Row],[ NSN ]]),-1)&lt;&gt;-1,"",LEFT(SUBSTITUTE(SUBSTITUTE(SUBSTITUTE(SUBSTITUTE(SUBSTITUTE(CID_DB[[#This Row],[ NSN ]],"-","")," ","")," ",""),"‐",""),"NA",""),13))</f>
        <v>3120011216183</v>
      </c>
      <c r="J2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RG386381|RG386381|BRG (Bearing, Sleeve)|3120011216183</v>
      </c>
    </row>
    <row r="2181" spans="1:10" x14ac:dyDescent="0.35">
      <c r="A2181" s="1" t="s">
        <v>3</v>
      </c>
      <c r="B2181" s="1" t="s">
        <v>3713</v>
      </c>
      <c r="C2181" s="1" t="s">
        <v>3740</v>
      </c>
      <c r="D2181" s="1" t="s">
        <v>3740</v>
      </c>
      <c r="E2181" s="1" t="s">
        <v>3741</v>
      </c>
      <c r="F2181" s="4" t="s">
        <v>3742</v>
      </c>
      <c r="G2181" s="1" t="s">
        <v>103</v>
      </c>
      <c r="H2181" s="3" t="str">
        <f t="shared" si="34"/>
        <v>Other Than Commercial</v>
      </c>
      <c r="I2181" s="3" t="str">
        <f>IF(IFERROR(SEARCH("N/A",CID_DB[[#This Row],[ NSN ]]),-1)&lt;&gt;-1,"",LEFT(SUBSTITUTE(SUBSTITUTE(SUBSTITUTE(SUBSTITUTE(SUBSTITUTE(CID_DB[[#This Row],[ NSN ]],"-","")," ","")," ",""),"‐",""),"NA",""),13))</f>
        <v>4320011173356</v>
      </c>
      <c r="J2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RS2629632|RS2629632|Gear|4320011173356</v>
      </c>
    </row>
    <row r="2182" spans="1:10" x14ac:dyDescent="0.35">
      <c r="A2182" s="1" t="s">
        <v>3</v>
      </c>
      <c r="B2182" s="1" t="s">
        <v>3713</v>
      </c>
      <c r="C2182" s="1" t="s">
        <v>3743</v>
      </c>
      <c r="D2182" s="1" t="s">
        <v>3743</v>
      </c>
      <c r="E2182" s="1" t="s">
        <v>3741</v>
      </c>
      <c r="F2182" s="4" t="s">
        <v>3744</v>
      </c>
      <c r="G2182" s="1" t="s">
        <v>103</v>
      </c>
      <c r="H2182" s="3" t="str">
        <f t="shared" si="34"/>
        <v>Other Than Commercial</v>
      </c>
      <c r="I2182" s="3" t="str">
        <f>IF(IFERROR(SEARCH("N/A",CID_DB[[#This Row],[ NSN ]]),-1)&lt;&gt;-1,"",LEFT(SUBSTITUTE(SUBSTITUTE(SUBSTITUTE(SUBSTITUTE(SUBSTITUTE(CID_DB[[#This Row],[ NSN ]],"-","")," ","")," ",""),"‐",""),"NA",""),13))</f>
        <v>4320011173355</v>
      </c>
      <c r="J2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RS2629638|RS2629638|Gear|4320011173355</v>
      </c>
    </row>
    <row r="2183" spans="1:10" x14ac:dyDescent="0.35">
      <c r="A2183" s="1" t="s">
        <v>3</v>
      </c>
      <c r="B2183" s="1" t="s">
        <v>3713</v>
      </c>
      <c r="C2183" s="1" t="s">
        <v>3745</v>
      </c>
      <c r="D2183" s="1" t="s">
        <v>3745</v>
      </c>
      <c r="E2183" s="1" t="s">
        <v>3741</v>
      </c>
      <c r="F2183" s="4" t="s">
        <v>3746</v>
      </c>
      <c r="G2183" s="1" t="s">
        <v>103</v>
      </c>
      <c r="H2183" s="3" t="str">
        <f t="shared" si="34"/>
        <v>Other Than Commercial</v>
      </c>
      <c r="I2183" s="3" t="str">
        <f>IF(IFERROR(SEARCH("N/A",CID_DB[[#This Row],[ NSN ]]),-1)&lt;&gt;-1,"",LEFT(SUBSTITUTE(SUBSTITUTE(SUBSTITUTE(SUBSTITUTE(SUBSTITUTE(CID_DB[[#This Row],[ NSN ]],"-","")," ","")," ",""),"‐",""),"NA",""),13))</f>
        <v>4320011173357</v>
      </c>
      <c r="J2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RS2629664|RS2629664|Gear|4320011173357</v>
      </c>
    </row>
    <row r="2184" spans="1:10" x14ac:dyDescent="0.35">
      <c r="A2184" s="1" t="s">
        <v>3</v>
      </c>
      <c r="B2184" s="1" t="s">
        <v>3713</v>
      </c>
      <c r="C2184" s="1" t="s">
        <v>3747</v>
      </c>
      <c r="D2184" s="1" t="s">
        <v>3747</v>
      </c>
      <c r="E2184" s="1" t="s">
        <v>3748</v>
      </c>
      <c r="F2184" s="4" t="s">
        <v>3749</v>
      </c>
      <c r="G2184" s="1" t="s">
        <v>103</v>
      </c>
      <c r="H2184" s="3" t="str">
        <f t="shared" si="34"/>
        <v>Other Than Commercial</v>
      </c>
      <c r="I2184" s="3" t="str">
        <f>IF(IFERROR(SEARCH("N/A",CID_DB[[#This Row],[ NSN ]]),-1)&lt;&gt;-1,"",LEFT(SUBSTITUTE(SUBSTITUTE(SUBSTITUTE(SUBSTITUTE(SUBSTITUTE(CID_DB[[#This Row],[ NSN ]],"-","")," ","")," ",""),"‐",""),"NA",""),13))</f>
        <v>5315011306257</v>
      </c>
      <c r="J2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RA131311|RA131311|Key, Machine|5315011306257</v>
      </c>
    </row>
    <row r="2185" spans="1:10" x14ac:dyDescent="0.35">
      <c r="A2185" s="1" t="s">
        <v>3</v>
      </c>
      <c r="B2185" s="1" t="s">
        <v>3713</v>
      </c>
      <c r="C2185" s="1" t="s">
        <v>3750</v>
      </c>
      <c r="D2185" s="1" t="s">
        <v>3750</v>
      </c>
      <c r="E2185" s="1" t="s">
        <v>3748</v>
      </c>
      <c r="F2185" s="4" t="s">
        <v>3751</v>
      </c>
      <c r="G2185" s="1" t="s">
        <v>103</v>
      </c>
      <c r="H2185" s="3" t="str">
        <f t="shared" si="34"/>
        <v>Other Than Commercial</v>
      </c>
      <c r="I2185" s="3" t="str">
        <f>IF(IFERROR(SEARCH("N/A",CID_DB[[#This Row],[ NSN ]]),-1)&lt;&gt;-1,"",LEFT(SUBSTITUTE(SUBSTITUTE(SUBSTITUTE(SUBSTITUTE(SUBSTITUTE(CID_DB[[#This Row],[ NSN ]],"-","")," ","")," ",""),"‐",""),"NA",""),13))</f>
        <v>5315011260766</v>
      </c>
      <c r="J2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RA131313|RA131313|Key, Machine|5315011260766</v>
      </c>
    </row>
    <row r="2186" spans="1:10" x14ac:dyDescent="0.35">
      <c r="A2186" s="1" t="s">
        <v>3</v>
      </c>
      <c r="B2186" s="1" t="s">
        <v>3713</v>
      </c>
      <c r="C2186" s="1" t="s">
        <v>3752</v>
      </c>
      <c r="D2186" s="1" t="s">
        <v>3752</v>
      </c>
      <c r="E2186" s="1" t="s">
        <v>3748</v>
      </c>
      <c r="F2186" s="4" t="s">
        <v>3753</v>
      </c>
      <c r="G2186" s="1" t="s">
        <v>103</v>
      </c>
      <c r="H2186" s="3" t="str">
        <f t="shared" si="34"/>
        <v>Other Than Commercial</v>
      </c>
      <c r="I2186" s="3" t="str">
        <f>IF(IFERROR(SEARCH("N/A",CID_DB[[#This Row],[ NSN ]]),-1)&lt;&gt;-1,"",LEFT(SUBSTITUTE(SUBSTITUTE(SUBSTITUTE(SUBSTITUTE(SUBSTITUTE(CID_DB[[#This Row],[ NSN ]],"-","")," ","")," ",""),"‐",""),"NA",""),13))</f>
        <v>2835011203752</v>
      </c>
      <c r="J2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RR386314|RR386314|Key, Machine|2835011203752</v>
      </c>
    </row>
    <row r="2187" spans="1:10" x14ac:dyDescent="0.35">
      <c r="A2187" s="1" t="s">
        <v>3</v>
      </c>
      <c r="B2187" s="1" t="s">
        <v>3713</v>
      </c>
      <c r="C2187" s="1" t="s">
        <v>3754</v>
      </c>
      <c r="D2187" s="1" t="s">
        <v>3754</v>
      </c>
      <c r="E2187" s="1" t="s">
        <v>3755</v>
      </c>
      <c r="F2187" s="4" t="s">
        <v>3756</v>
      </c>
      <c r="G2187" s="1" t="s">
        <v>103</v>
      </c>
      <c r="H2187" s="3" t="str">
        <f t="shared" si="34"/>
        <v>Other Than Commercial</v>
      </c>
      <c r="I2187" s="3" t="str">
        <f>IF(IFERROR(SEARCH("N/A",CID_DB[[#This Row],[ NSN ]]),-1)&lt;&gt;-1,"",LEFT(SUBSTITUTE(SUBSTITUTE(SUBSTITUTE(SUBSTITUTE(SUBSTITUTE(CID_DB[[#This Row],[ NSN ]],"-","")," ","")," ",""),"‐",""),"NA",""),13))</f>
        <v>5315010175575</v>
      </c>
      <c r="J2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RS2610532|RS2610532|Oil Pump Housing|5315010175575</v>
      </c>
    </row>
    <row r="2188" spans="1:10" x14ac:dyDescent="0.35">
      <c r="A2188" s="1" t="s">
        <v>3</v>
      </c>
      <c r="B2188" s="1" t="s">
        <v>3757</v>
      </c>
      <c r="C2188" s="1" t="s">
        <v>3758</v>
      </c>
      <c r="D2188" s="1" t="s">
        <v>3759</v>
      </c>
      <c r="E2188" s="1" t="s">
        <v>3760</v>
      </c>
      <c r="F2188" s="4" t="s">
        <v>3</v>
      </c>
      <c r="G2188" s="1" t="s">
        <v>103</v>
      </c>
      <c r="H2188" s="3" t="str">
        <f t="shared" si="34"/>
        <v>Other Than Commercial</v>
      </c>
      <c r="I2188" s="3" t="str">
        <f>IF(IFERROR(SEARCH("N/A",CID_DB[[#This Row],[ NSN ]]),-1)&lt;&gt;-1,"",LEFT(SUBSTITUTE(SUBSTITUTE(SUBSTITUTE(SUBSTITUTE(SUBSTITUTE(CID_DB[[#This Row],[ NSN ]],"-","")," ","")," ",""),"‐",""),"NA",""),13))</f>
        <v/>
      </c>
      <c r="J2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315020001|48635DLN|Fuel Assembly Nozzle|</v>
      </c>
    </row>
    <row r="2189" spans="1:10" x14ac:dyDescent="0.35">
      <c r="A2189" s="1" t="s">
        <v>3</v>
      </c>
      <c r="B2189" s="1" t="s">
        <v>3757</v>
      </c>
      <c r="C2189" s="1" t="s">
        <v>3761</v>
      </c>
      <c r="D2189" s="1" t="s">
        <v>3762</v>
      </c>
      <c r="E2189" s="1" t="s">
        <v>3763</v>
      </c>
      <c r="F2189" s="4" t="s">
        <v>3</v>
      </c>
      <c r="G2189" s="1" t="s">
        <v>103</v>
      </c>
      <c r="H2189" s="3" t="str">
        <f t="shared" si="34"/>
        <v>Other Than Commercial</v>
      </c>
      <c r="I2189" s="3" t="str">
        <f>IF(IFERROR(SEARCH("N/A",CID_DB[[#This Row],[ NSN ]]),-1)&lt;&gt;-1,"",LEFT(SUBSTITUTE(SUBSTITUTE(SUBSTITUTE(SUBSTITUTE(SUBSTITUTE(CID_DB[[#This Row],[ NSN ]],"-","")," ","")," ",""),"‐",""),"NA",""),13))</f>
        <v/>
      </c>
      <c r="J2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330078903|48634|Valve Assembly Flow Divider|</v>
      </c>
    </row>
    <row r="2190" spans="1:10" x14ac:dyDescent="0.35">
      <c r="A2190" s="1" t="s">
        <v>3</v>
      </c>
      <c r="B2190" s="1" t="s">
        <v>3757</v>
      </c>
      <c r="C2190" s="1" t="s">
        <v>3764</v>
      </c>
      <c r="D2190" s="1" t="s">
        <v>3764</v>
      </c>
      <c r="E2190" s="1" t="s">
        <v>872</v>
      </c>
      <c r="F2190" s="4" t="s">
        <v>3</v>
      </c>
      <c r="G2190" s="1" t="s">
        <v>103</v>
      </c>
      <c r="H2190" s="3" t="str">
        <f t="shared" si="34"/>
        <v>Other Than Commercial</v>
      </c>
      <c r="I2190" s="3" t="str">
        <f>IF(IFERROR(SEARCH("N/A",CID_DB[[#This Row],[ NSN ]]),-1)&lt;&gt;-1,"",LEFT(SUBSTITUTE(SUBSTITUTE(SUBSTITUTE(SUBSTITUTE(SUBSTITUTE(CID_DB[[#This Row],[ NSN ]],"-","")," ","")," ",""),"‐",""),"NA",""),13))</f>
        <v/>
      </c>
      <c r="J2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47634|47634|Seal|</v>
      </c>
    </row>
    <row r="2191" spans="1:10" x14ac:dyDescent="0.35">
      <c r="A2191" s="1" t="s">
        <v>3</v>
      </c>
      <c r="B2191" s="1" t="s">
        <v>3757</v>
      </c>
      <c r="C2191" s="1" t="s">
        <v>3765</v>
      </c>
      <c r="D2191" s="1" t="s">
        <v>3765</v>
      </c>
      <c r="E2191" s="1" t="s">
        <v>3766</v>
      </c>
      <c r="F2191" s="4" t="s">
        <v>3</v>
      </c>
      <c r="G2191" s="1" t="s">
        <v>103</v>
      </c>
      <c r="H2191" s="3" t="str">
        <f t="shared" si="34"/>
        <v>Other Than Commercial</v>
      </c>
      <c r="I2191" s="3" t="str">
        <f>IF(IFERROR(SEARCH("N/A",CID_DB[[#This Row],[ NSN ]]),-1)&lt;&gt;-1,"",LEFT(SUBSTITUTE(SUBSTITUTE(SUBSTITUTE(SUBSTITUTE(SUBSTITUTE(CID_DB[[#This Row],[ NSN ]],"-","")," ","")," ",""),"‐",""),"NA",""),13))</f>
        <v/>
      </c>
      <c r="J2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W1102178|W1102178|Secondary Fuel Body Nozzle|</v>
      </c>
    </row>
    <row r="2192" spans="1:10" x14ac:dyDescent="0.35">
      <c r="A2192" s="1" t="s">
        <v>3</v>
      </c>
      <c r="B2192" s="1" t="s">
        <v>3757</v>
      </c>
      <c r="C2192" s="1" t="s">
        <v>3767</v>
      </c>
      <c r="D2192" s="1" t="s">
        <v>3767</v>
      </c>
      <c r="E2192" s="1" t="s">
        <v>3768</v>
      </c>
      <c r="F2192" s="4" t="s">
        <v>3</v>
      </c>
      <c r="G2192" s="1" t="s">
        <v>103</v>
      </c>
      <c r="H2192" s="3" t="str">
        <f t="shared" si="34"/>
        <v>Other Than Commercial</v>
      </c>
      <c r="I2192" s="3" t="str">
        <f>IF(IFERROR(SEARCH("N/A",CID_DB[[#This Row],[ NSN ]]),-1)&lt;&gt;-1,"",LEFT(SUBSTITUTE(SUBSTITUTE(SUBSTITUTE(SUBSTITUTE(SUBSTITUTE(CID_DB[[#This Row],[ NSN ]],"-","")," ","")," ",""),"‐",""),"NA",""),13))</f>
        <v/>
      </c>
      <c r="J2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W1102179|W1102179|Primary Fuel Nozzle Subassembly|</v>
      </c>
    </row>
    <row r="2193" spans="1:10" x14ac:dyDescent="0.35">
      <c r="A2193" s="1" t="s">
        <v>3</v>
      </c>
      <c r="B2193" s="1" t="s">
        <v>3769</v>
      </c>
      <c r="C2193" s="1" t="s">
        <v>3770</v>
      </c>
      <c r="D2193" s="1" t="s">
        <v>3771</v>
      </c>
      <c r="E2193" s="1" t="s">
        <v>3772</v>
      </c>
      <c r="F2193" s="4" t="s">
        <v>3773</v>
      </c>
      <c r="G2193" s="1" t="s">
        <v>8</v>
      </c>
      <c r="H2193" s="3" t="str">
        <f t="shared" si="34"/>
        <v>Commercial</v>
      </c>
      <c r="I2193" s="3" t="str">
        <f>IF(IFERROR(SEARCH("N/A",CID_DB[[#This Row],[ NSN ]]),-1)&lt;&gt;-1,"",LEFT(SUBSTITUTE(SUBSTITUTE(SUBSTITUTE(SUBSTITUTE(SUBSTITUTE(CID_DB[[#This Row],[ NSN ]],"-","")," ","")," ",""),"‐",""),"NA",""),13))</f>
        <v/>
      </c>
      <c r="J2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330080804|70768N4|Face Seal, NO 1, 2, and 3|</v>
      </c>
    </row>
    <row r="2194" spans="1:10" x14ac:dyDescent="0.35">
      <c r="A2194" s="1" t="s">
        <v>3</v>
      </c>
      <c r="B2194" s="1" t="s">
        <v>3769</v>
      </c>
      <c r="C2194" s="1" t="s">
        <v>3774</v>
      </c>
      <c r="D2194" s="1" t="s">
        <v>3775</v>
      </c>
      <c r="E2194" s="1" t="s">
        <v>3776</v>
      </c>
      <c r="F2194" s="4" t="s">
        <v>3777</v>
      </c>
      <c r="G2194" s="1" t="s">
        <v>8</v>
      </c>
      <c r="H2194" s="3" t="str">
        <f t="shared" si="34"/>
        <v>Commercial</v>
      </c>
      <c r="I2194" s="3" t="str">
        <f>IF(IFERROR(SEARCH("N/A",CID_DB[[#This Row],[ NSN ]]),-1)&lt;&gt;-1,"",LEFT(SUBSTITUTE(SUBSTITUTE(SUBSTITUTE(SUBSTITUTE(SUBSTITUTE(CID_DB[[#This Row],[ NSN ]],"-","")," ","")," ",""),"‐",""),"NA",""),13))</f>
        <v>5330012148858</v>
      </c>
      <c r="J2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330076303|64467|Seal Accessory Gearbox|5330012148858</v>
      </c>
    </row>
    <row r="2195" spans="1:10" x14ac:dyDescent="0.35">
      <c r="A2195" s="1" t="s">
        <v>3</v>
      </c>
      <c r="B2195" s="1" t="s">
        <v>3769</v>
      </c>
      <c r="C2195" s="1" t="s">
        <v>3778</v>
      </c>
      <c r="D2195" s="1" t="s">
        <v>3779</v>
      </c>
      <c r="E2195" s="1" t="s">
        <v>3780</v>
      </c>
      <c r="F2195" s="4" t="s">
        <v>3781</v>
      </c>
      <c r="G2195" s="1" t="s">
        <v>8</v>
      </c>
      <c r="H2195" s="3" t="str">
        <f t="shared" si="34"/>
        <v>Commercial</v>
      </c>
      <c r="I2195" s="3" t="str">
        <f>IF(IFERROR(SEARCH("N/A",CID_DB[[#This Row],[ NSN ]]),-1)&lt;&gt;-1,"",LEFT(SUBSTITUTE(SUBSTITUTE(SUBSTITUTE(SUBSTITUTE(SUBSTITUTE(CID_DB[[#This Row],[ NSN ]],"-","")," ","")," ",""),"‐",""),"NA",""),13))</f>
        <v>5330012146769</v>
      </c>
      <c r="J2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330076402|64468|Plate, Face, Seal Acy|5330012146769</v>
      </c>
    </row>
    <row r="2196" spans="1:10" x14ac:dyDescent="0.35">
      <c r="A2196" s="1" t="s">
        <v>3</v>
      </c>
      <c r="B2196" s="1" t="s">
        <v>3769</v>
      </c>
      <c r="C2196" s="1" t="s">
        <v>3782</v>
      </c>
      <c r="D2196" s="1" t="s">
        <v>3783</v>
      </c>
      <c r="E2196" s="1" t="s">
        <v>3784</v>
      </c>
      <c r="F2196" s="4" t="s">
        <v>3785</v>
      </c>
      <c r="G2196" s="1" t="s">
        <v>8</v>
      </c>
      <c r="H2196" s="3" t="str">
        <f t="shared" si="34"/>
        <v>Commercial</v>
      </c>
      <c r="I2196" s="3" t="str">
        <f>IF(IFERROR(SEARCH("N/A",CID_DB[[#This Row],[ NSN ]]),-1)&lt;&gt;-1,"",LEFT(SUBSTITUTE(SUBSTITUTE(SUBSTITUTE(SUBSTITUTE(SUBSTITUTE(CID_DB[[#This Row],[ NSN ]],"-","")," ","")," ",""),"‐",""),"NA",""),13))</f>
        <v>5365011393763</v>
      </c>
      <c r="J2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330058803|62160|Face Plate, Seal|5365011393763</v>
      </c>
    </row>
    <row r="2197" spans="1:10" x14ac:dyDescent="0.35">
      <c r="A2197" s="1" t="s">
        <v>3</v>
      </c>
      <c r="B2197" s="1" t="s">
        <v>3769</v>
      </c>
      <c r="C2197" s="1" t="s">
        <v>3786</v>
      </c>
      <c r="D2197" s="1" t="s">
        <v>3787</v>
      </c>
      <c r="E2197" s="1" t="s">
        <v>3788</v>
      </c>
      <c r="F2197" s="4" t="s">
        <v>3789</v>
      </c>
      <c r="G2197" s="1" t="s">
        <v>8</v>
      </c>
      <c r="H2197" s="3" t="str">
        <f t="shared" si="34"/>
        <v>Commercial</v>
      </c>
      <c r="I2197" s="3" t="str">
        <f>IF(IFERROR(SEARCH("N/A",CID_DB[[#This Row],[ NSN ]]),-1)&lt;&gt;-1,"",LEFT(SUBSTITUTE(SUBSTITUTE(SUBSTITUTE(SUBSTITUTE(SUBSTITUTE(CID_DB[[#This Row],[ NSN ]],"-","")," ","")," ",""),"‐",""),"NA",""),13))</f>
        <v/>
      </c>
      <c r="J2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330038901|79004|Seal, Face, Single VSC|</v>
      </c>
    </row>
    <row r="2198" spans="1:10" x14ac:dyDescent="0.35">
      <c r="A2198" s="1" t="s">
        <v>3</v>
      </c>
      <c r="B2198" s="1" t="s">
        <v>3769</v>
      </c>
      <c r="C2198" s="1" t="s">
        <v>3790</v>
      </c>
      <c r="D2198" s="1" t="s">
        <v>3791</v>
      </c>
      <c r="E2198" s="1" t="s">
        <v>3792</v>
      </c>
      <c r="F2198" s="4" t="s">
        <v>3793</v>
      </c>
      <c r="G2198" s="1" t="s">
        <v>8</v>
      </c>
      <c r="H2198" s="3" t="str">
        <f t="shared" si="34"/>
        <v>Commercial</v>
      </c>
      <c r="I2198" s="3" t="str">
        <f>IF(IFERROR(SEARCH("N/A",CID_DB[[#This Row],[ NSN ]]),-1)&lt;&gt;-1,"",LEFT(SUBSTITUTE(SUBSTITUTE(SUBSTITUTE(SUBSTITUTE(SUBSTITUTE(CID_DB[[#This Row],[ NSN ]],"-","")," ","")," ",""),"‐",""),"NA",""),13))</f>
        <v>5365011393762</v>
      </c>
      <c r="J2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330059101|62142|Face Plate, Seal  Pos|5365011393762</v>
      </c>
    </row>
    <row r="2199" spans="1:10" x14ac:dyDescent="0.35">
      <c r="A2199" s="1" t="s">
        <v>3</v>
      </c>
      <c r="B2199" s="1" t="s">
        <v>3769</v>
      </c>
      <c r="C2199" s="1" t="s">
        <v>3794</v>
      </c>
      <c r="D2199" s="1" t="s">
        <v>3795</v>
      </c>
      <c r="E2199" s="1" t="s">
        <v>3796</v>
      </c>
      <c r="F2199" s="4" t="s">
        <v>3789</v>
      </c>
      <c r="G2199" s="1" t="s">
        <v>8</v>
      </c>
      <c r="H2199" s="3" t="str">
        <f t="shared" si="34"/>
        <v>Commercial</v>
      </c>
      <c r="I2199" s="3" t="str">
        <f>IF(IFERROR(SEARCH("N/A",CID_DB[[#This Row],[ NSN ]]),-1)&lt;&gt;-1,"",LEFT(SUBSTITUTE(SUBSTITUTE(SUBSTITUTE(SUBSTITUTE(SUBSTITUTE(CID_DB[[#This Row],[ NSN ]],"-","")," ","")," ",""),"‐",""),"NA",""),13))</f>
        <v/>
      </c>
      <c r="J2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330002301|59095|Seal, Intershaft, Pos|</v>
      </c>
    </row>
    <row r="2200" spans="1:10" x14ac:dyDescent="0.35">
      <c r="A2200" s="1" t="s">
        <v>3</v>
      </c>
      <c r="B2200" s="1" t="s">
        <v>3769</v>
      </c>
      <c r="C2200" s="1" t="s">
        <v>3797</v>
      </c>
      <c r="D2200" s="1" t="s">
        <v>3798</v>
      </c>
      <c r="E2200" s="1" t="s">
        <v>3799</v>
      </c>
      <c r="F2200" s="4" t="s">
        <v>3800</v>
      </c>
      <c r="G2200" s="1" t="s">
        <v>8</v>
      </c>
      <c r="H2200" s="3" t="str">
        <f t="shared" si="34"/>
        <v>Commercial</v>
      </c>
      <c r="I2200" s="3" t="str">
        <f>IF(IFERROR(SEARCH("N/A",CID_DB[[#This Row],[ NSN ]]),-1)&lt;&gt;-1,"",LEFT(SUBSTITUTE(SUBSTITUTE(SUBSTITUTE(SUBSTITUTE(SUBSTITUTE(CID_DB[[#This Row],[ NSN ]],"-","")," ","")," ",""),"‐",""),"NA",""),13))</f>
        <v>4320011361666</v>
      </c>
      <c r="J2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330030202|66862N3|Shaft Seal – No. 6 Brg|4320011361666</v>
      </c>
    </row>
    <row r="2201" spans="1:10" x14ac:dyDescent="0.35">
      <c r="A2201" s="1" t="s">
        <v>3</v>
      </c>
      <c r="B2201" s="1" t="s">
        <v>3801</v>
      </c>
      <c r="C2201" s="1" t="s">
        <v>3802</v>
      </c>
      <c r="D2201" s="1" t="s">
        <v>3803</v>
      </c>
      <c r="E2201" s="1" t="s">
        <v>3804</v>
      </c>
      <c r="F2201" s="4" t="s">
        <v>3805</v>
      </c>
      <c r="G2201" s="1" t="s">
        <v>8</v>
      </c>
      <c r="H2201" s="3" t="str">
        <f t="shared" si="34"/>
        <v>Commercial</v>
      </c>
      <c r="I2201" s="3" t="str">
        <f>IF(IFERROR(SEARCH("N/A",CID_DB[[#This Row],[ NSN ]]),-1)&lt;&gt;-1,"",LEFT(SUBSTITUTE(SUBSTITUTE(SUBSTITUTE(SUBSTITUTE(SUBSTITUTE(CID_DB[[#This Row],[ NSN ]],"-","")," ","")," ",""),"‐",""),"NA",""),13))</f>
        <v>2990016008876</v>
      </c>
      <c r="J2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7033002001|M0017430MD|Starter Motor|2990016008876</v>
      </c>
    </row>
    <row r="2202" spans="1:10" x14ac:dyDescent="0.35">
      <c r="A2202" s="1" t="s">
        <v>3</v>
      </c>
      <c r="B2202" s="1" t="s">
        <v>3806</v>
      </c>
      <c r="C2202" s="1" t="s">
        <v>3807</v>
      </c>
      <c r="D2202" s="1" t="s">
        <v>3808</v>
      </c>
      <c r="E2202" s="1" t="s">
        <v>3809</v>
      </c>
      <c r="F2202" s="4" t="s">
        <v>3</v>
      </c>
      <c r="G2202" s="1" t="s">
        <v>8</v>
      </c>
      <c r="H2202" s="3" t="str">
        <f t="shared" si="34"/>
        <v>Commercial</v>
      </c>
      <c r="I2202" s="3" t="str">
        <f>IF(IFERROR(SEARCH("N/A",CID_DB[[#This Row],[ NSN ]]),-1)&lt;&gt;-1,"",LEFT(SUBSTITUTE(SUBSTITUTE(SUBSTITUTE(SUBSTITUTE(SUBSTITUTE(CID_DB[[#This Row],[ NSN ]],"-","")," ","")," ",""),"‐",""),"NA",""),13))</f>
        <v/>
      </c>
      <c r="J2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311000282|G4PO3601|Blade, 1st Turbine Rotor, Casting|</v>
      </c>
    </row>
    <row r="2203" spans="1:10" x14ac:dyDescent="0.35">
      <c r="A2203" s="1" t="s">
        <v>3</v>
      </c>
      <c r="B2203" s="1" t="s">
        <v>3806</v>
      </c>
      <c r="C2203" s="1" t="s">
        <v>3810</v>
      </c>
      <c r="D2203" s="1" t="s">
        <v>3811</v>
      </c>
      <c r="E2203" s="1" t="s">
        <v>3812</v>
      </c>
      <c r="F2203" s="4" t="s">
        <v>3</v>
      </c>
      <c r="G2203" s="1" t="s">
        <v>8</v>
      </c>
      <c r="H2203" s="3" t="str">
        <f t="shared" si="34"/>
        <v>Commercial</v>
      </c>
      <c r="I2203" s="3" t="str">
        <f>IF(IFERROR(SEARCH("N/A",CID_DB[[#This Row],[ NSN ]]),-1)&lt;&gt;-1,"",LEFT(SUBSTITUTE(SUBSTITUTE(SUBSTITUTE(SUBSTITUTE(SUBSTITUTE(CID_DB[[#This Row],[ NSN ]],"-","")," ","")," ",""),"‐",""),"NA",""),13))</f>
        <v/>
      </c>
      <c r="J2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311013503|G4SUC3423|Blade, 2nd Turbine Rotor, Hipping|</v>
      </c>
    </row>
    <row r="2204" spans="1:10" x14ac:dyDescent="0.35">
      <c r="A2204" s="1" t="s">
        <v>3</v>
      </c>
      <c r="B2204" s="1" t="s">
        <v>3813</v>
      </c>
      <c r="C2204" s="1" t="s">
        <v>3814</v>
      </c>
      <c r="D2204" s="1" t="s">
        <v>3815</v>
      </c>
      <c r="E2204" s="1" t="s">
        <v>3816</v>
      </c>
      <c r="F2204" s="4" t="s">
        <v>3</v>
      </c>
      <c r="G2204" s="1" t="s">
        <v>8</v>
      </c>
      <c r="H2204" s="3" t="str">
        <f t="shared" si="34"/>
        <v>Commercial</v>
      </c>
      <c r="I2204" s="3" t="str">
        <f>IF(IFERROR(SEARCH("N/A",CID_DB[[#This Row],[ NSN ]]),-1)&lt;&gt;-1,"",LEFT(SUBSTITUTE(SUBSTITUTE(SUBSTITUTE(SUBSTITUTE(SUBSTITUTE(CID_DB[[#This Row],[ NSN ]],"-","")," ","")," ",""),"‐",""),"NA",""),13))</f>
        <v/>
      </c>
      <c r="J2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330041102 |0861110117|Speed PickUp MAG|</v>
      </c>
    </row>
    <row r="2205" spans="1:10" x14ac:dyDescent="0.35">
      <c r="A2205" s="1" t="s">
        <v>3</v>
      </c>
      <c r="B2205" s="1" t="s">
        <v>3813</v>
      </c>
      <c r="C2205" s="1" t="s">
        <v>3817</v>
      </c>
      <c r="D2205" s="1" t="s">
        <v>3818</v>
      </c>
      <c r="E2205" s="1" t="s">
        <v>3819</v>
      </c>
      <c r="F2205" s="4" t="s">
        <v>3</v>
      </c>
      <c r="G2205" s="1" t="s">
        <v>8</v>
      </c>
      <c r="H2205" s="3" t="str">
        <f t="shared" si="34"/>
        <v>Commercial</v>
      </c>
      <c r="I2205" s="3" t="str">
        <f>IF(IFERROR(SEARCH("N/A",CID_DB[[#This Row],[ NSN ]]),-1)&lt;&gt;-1,"",LEFT(SUBSTITUTE(SUBSTITUTE(SUBSTITUTE(SUBSTITUTE(SUBSTITUTE(CID_DB[[#This Row],[ NSN ]],"-","")," ","")," ",""),"‐",""),"NA",""),13))</f>
        <v/>
      </c>
      <c r="J2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330056503|0861110092|Speed Pick Up, Electric|</v>
      </c>
    </row>
    <row r="2206" spans="1:10" x14ac:dyDescent="0.35">
      <c r="A2206" s="1" t="s">
        <v>3</v>
      </c>
      <c r="B2206" s="1" t="s">
        <v>3820</v>
      </c>
      <c r="C2206" s="1" t="s">
        <v>3821</v>
      </c>
      <c r="D2206" s="1" t="s">
        <v>3821</v>
      </c>
      <c r="E2206" s="1" t="s">
        <v>3822</v>
      </c>
      <c r="F2206" s="4" t="s">
        <v>3823</v>
      </c>
      <c r="G2206" s="1" t="s">
        <v>103</v>
      </c>
      <c r="H2206" s="3" t="str">
        <f t="shared" si="34"/>
        <v>Other Than Commercial</v>
      </c>
      <c r="I2206" s="3" t="str">
        <f>IF(IFERROR(SEARCH("N/A",CID_DB[[#This Row],[ NSN ]]),-1)&lt;&gt;-1,"",LEFT(SUBSTITUTE(SUBSTITUTE(SUBSTITUTE(SUBSTITUTE(SUBSTITUTE(CID_DB[[#This Row],[ NSN ]],"-","")," ","")," ",""),"‐",""),"NA",""),13))</f>
        <v>2930010730066</v>
      </c>
      <c r="J2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310523011|310523011|Impeller Assy|2930010730066</v>
      </c>
    </row>
    <row r="2207" spans="1:10" x14ac:dyDescent="0.35">
      <c r="A2207" s="1" t="s">
        <v>3</v>
      </c>
      <c r="B2207" s="1" t="s">
        <v>3824</v>
      </c>
      <c r="C2207" s="1" t="s">
        <v>3825</v>
      </c>
      <c r="D2207" s="1" t="s">
        <v>3826</v>
      </c>
      <c r="E2207" s="1" t="s">
        <v>3827</v>
      </c>
      <c r="F2207" s="4" t="s">
        <v>3828</v>
      </c>
      <c r="G2207" s="1" t="s">
        <v>8</v>
      </c>
      <c r="H2207" s="3" t="str">
        <f t="shared" si="34"/>
        <v>Commercial</v>
      </c>
      <c r="I2207" s="3" t="str">
        <f>IF(IFERROR(SEARCH("N/A",CID_DB[[#This Row],[ NSN ]]),-1)&lt;&gt;-1,"",LEFT(SUBSTITUTE(SUBSTITUTE(SUBSTITUTE(SUBSTITUTE(SUBSTITUTE(CID_DB[[#This Row],[ NSN ]],"-","")," ","")," ",""),"‐",""),"NA",""),13))</f>
        <v>2920010744992</v>
      </c>
      <c r="J2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330022303|FS1441|IGNITER PLUG,THREADED|2920010744992</v>
      </c>
    </row>
    <row r="2208" spans="1:10" x14ac:dyDescent="0.35">
      <c r="A2208" s="1" t="s">
        <v>3</v>
      </c>
      <c r="B2208" s="1" t="s">
        <v>3824</v>
      </c>
      <c r="C2208" s="1" t="s">
        <v>3829</v>
      </c>
      <c r="D2208" s="1" t="s">
        <v>3830</v>
      </c>
      <c r="E2208" s="1" t="s">
        <v>3831</v>
      </c>
      <c r="F2208" s="4" t="s">
        <v>3832</v>
      </c>
      <c r="G2208" s="1" t="s">
        <v>8</v>
      </c>
      <c r="H2208" s="3" t="str">
        <f t="shared" si="34"/>
        <v>Commercial</v>
      </c>
      <c r="I2208" s="3" t="str">
        <f>IF(IFERROR(SEARCH("N/A",CID_DB[[#This Row],[ NSN ]]),-1)&lt;&gt;-1,"",LEFT(SUBSTITUTE(SUBSTITUTE(SUBSTITUTE(SUBSTITUTE(SUBSTITUTE(CID_DB[[#This Row],[ NSN ]],"-","")," ","")," ",""),"‐",""),"NA",""),13))</f>
        <v>6150010730736</v>
      </c>
      <c r="J2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330027903|530951|LEAD, ELECTRICAL|6150010730736</v>
      </c>
    </row>
    <row r="2209" spans="1:10" x14ac:dyDescent="0.35">
      <c r="A2209" s="1" t="s">
        <v>3</v>
      </c>
      <c r="B2209" s="1" t="s">
        <v>3824</v>
      </c>
      <c r="C2209" s="1" t="s">
        <v>3833</v>
      </c>
      <c r="D2209" s="1" t="s">
        <v>3834</v>
      </c>
      <c r="E2209" s="1" t="s">
        <v>3835</v>
      </c>
      <c r="F2209" s="4" t="s">
        <v>3836</v>
      </c>
      <c r="G2209" s="1" t="s">
        <v>103</v>
      </c>
      <c r="H2209" s="3" t="str">
        <f t="shared" si="34"/>
        <v>Other Than Commercial</v>
      </c>
      <c r="I2209" s="3" t="str">
        <f>IF(IFERROR(SEARCH("N/A",CID_DB[[#This Row],[ NSN ]]),-1)&lt;&gt;-1,"",LEFT(SUBSTITUTE(SUBSTITUTE(SUBSTITUTE(SUBSTITUTE(SUBSTITUTE(CID_DB[[#This Row],[ NSN ]],"-","")," ","")," ",""),"‐",""),"NA",""),13))</f>
        <v>2920012865685</v>
      </c>
      <c r="J2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330071704|305017|EXCITER,IGNITION|2920012865685</v>
      </c>
    </row>
    <row r="2210" spans="1:10" x14ac:dyDescent="0.35">
      <c r="A2210" s="1" t="s">
        <v>3</v>
      </c>
      <c r="B2210" s="1" t="s">
        <v>3837</v>
      </c>
      <c r="C2210" s="1" t="s">
        <v>3838</v>
      </c>
      <c r="D2210" s="1" t="s">
        <v>3838</v>
      </c>
      <c r="E2210" s="1" t="s">
        <v>3839</v>
      </c>
      <c r="F2210" s="4" t="s">
        <v>3</v>
      </c>
      <c r="G2210" s="1" t="s">
        <v>103</v>
      </c>
      <c r="H2210" s="3" t="str">
        <f t="shared" si="34"/>
        <v>Other Than Commercial</v>
      </c>
      <c r="I2210" s="3" t="str">
        <f>IF(IFERROR(SEARCH("N/A",CID_DB[[#This Row],[ NSN ]]),-1)&lt;&gt;-1,"",LEFT(SUBSTITUTE(SUBSTITUTE(SUBSTITUTE(SUBSTITUTE(SUBSTITUTE(CID_DB[[#This Row],[ NSN ]],"-","")," ","")," ",""),"‐",""),"NA",""),13))</f>
        <v/>
      </c>
      <c r="J2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330045803|330045803|Control Assy., Power Turbine Stator (PTS) Feedback|</v>
      </c>
    </row>
    <row r="2211" spans="1:10" x14ac:dyDescent="0.35">
      <c r="A2211" s="1" t="s">
        <v>3</v>
      </c>
      <c r="B2211" s="1" t="s">
        <v>3837</v>
      </c>
      <c r="C2211" s="1" t="s">
        <v>3840</v>
      </c>
      <c r="D2211" s="1" t="s">
        <v>3840</v>
      </c>
      <c r="E2211" s="1" t="s">
        <v>3841</v>
      </c>
      <c r="F2211" s="4" t="s">
        <v>3842</v>
      </c>
      <c r="G2211" s="1" t="s">
        <v>103</v>
      </c>
      <c r="H2211" s="3" t="str">
        <f t="shared" si="34"/>
        <v>Other Than Commercial</v>
      </c>
      <c r="I2211" s="3" t="str">
        <f>IF(IFERROR(SEARCH("N/A",CID_DB[[#This Row],[ NSN ]]),-1)&lt;&gt;-1,"",LEFT(SUBSTITUTE(SUBSTITUTE(SUBSTITUTE(SUBSTITUTE(SUBSTITUTE(CID_DB[[#This Row],[ NSN ]],"-","")," ","")," ",""),"‐",""),"NA",""),13))</f>
        <v>5930016304666</v>
      </c>
      <c r="J2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330048307|330048307|Switch, Pressure|5930016304666</v>
      </c>
    </row>
    <row r="2212" spans="1:10" x14ac:dyDescent="0.35">
      <c r="A2212" s="1" t="s">
        <v>3</v>
      </c>
      <c r="B2212" s="1" t="s">
        <v>3837</v>
      </c>
      <c r="C2212" s="1" t="s">
        <v>3843</v>
      </c>
      <c r="D2212" s="1" t="s">
        <v>3843</v>
      </c>
      <c r="E2212" s="1" t="s">
        <v>3844</v>
      </c>
      <c r="F2212" s="4" t="s">
        <v>3845</v>
      </c>
      <c r="G2212" s="1" t="s">
        <v>103</v>
      </c>
      <c r="H2212" s="3" t="str">
        <f t="shared" si="34"/>
        <v>Other Than Commercial</v>
      </c>
      <c r="I2212" s="3" t="str">
        <f>IF(IFERROR(SEARCH("N/A",CID_DB[[#This Row],[ NSN ]]),-1)&lt;&gt;-1,"",LEFT(SUBSTITUTE(SUBSTITUTE(SUBSTITUTE(SUBSTITUTE(SUBSTITUTE(CID_DB[[#This Row],[ NSN ]],"-","")," ","")," ",""),"‐",""),"NA",""),13))</f>
        <v>5945006818188</v>
      </c>
      <c r="J2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MS24182D1|MS24182D1|Relay, 100 AMP, IPST|5945006818188</v>
      </c>
    </row>
    <row r="2213" spans="1:10" x14ac:dyDescent="0.35">
      <c r="A2213" s="1" t="s">
        <v>3</v>
      </c>
      <c r="B2213" s="1" t="s">
        <v>3837</v>
      </c>
      <c r="C2213" s="1" t="s">
        <v>3846</v>
      </c>
      <c r="D2213" s="1" t="s">
        <v>3846</v>
      </c>
      <c r="E2213" s="1" t="s">
        <v>3847</v>
      </c>
      <c r="F2213" s="4" t="s">
        <v>3848</v>
      </c>
      <c r="G2213" s="1" t="s">
        <v>103</v>
      </c>
      <c r="H2213" s="3" t="str">
        <f t="shared" si="34"/>
        <v>Other Than Commercial</v>
      </c>
      <c r="I2213" s="3" t="str">
        <f>IF(IFERROR(SEARCH("N/A",CID_DB[[#This Row],[ NSN ]]),-1)&lt;&gt;-1,"",LEFT(SUBSTITUTE(SUBSTITUTE(SUBSTITUTE(SUBSTITUTE(SUBSTITUTE(CID_DB[[#This Row],[ NSN ]],"-","")," ","")," ",""),"‐",""),"NA",""),13))</f>
        <v>5330010730092</v>
      </c>
      <c r="J2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311008704|311008704|Seal Ring 2nd Turb|5330010730092</v>
      </c>
    </row>
    <row r="2214" spans="1:10" x14ac:dyDescent="0.35">
      <c r="A2214" s="1" t="s">
        <v>3</v>
      </c>
      <c r="B2214" s="1" t="s">
        <v>3837</v>
      </c>
      <c r="C2214" s="1" t="s">
        <v>3849</v>
      </c>
      <c r="D2214" s="1" t="s">
        <v>3849</v>
      </c>
      <c r="E2214" s="1" t="s">
        <v>3850</v>
      </c>
      <c r="F2214" s="4" t="s">
        <v>3</v>
      </c>
      <c r="G2214" s="1" t="s">
        <v>103</v>
      </c>
      <c r="H2214" s="3" t="str">
        <f t="shared" si="34"/>
        <v>Other Than Commercial</v>
      </c>
      <c r="I2214" s="3" t="str">
        <f>IF(IFERROR(SEARCH("N/A",CID_DB[[#This Row],[ NSN ]]),-1)&lt;&gt;-1,"",LEFT(SUBSTITUTE(SUBSTITUTE(SUBSTITUTE(SUBSTITUTE(SUBSTITUTE(CID_DB[[#This Row],[ NSN ]],"-","")," ","")," ",""),"‐",""),"NA",""),13))</f>
        <v/>
      </c>
      <c r="J2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330048203|330048203|Pressure Sensor, Valve switch|</v>
      </c>
    </row>
    <row r="2215" spans="1:10" x14ac:dyDescent="0.35">
      <c r="A2215" s="1" t="s">
        <v>3</v>
      </c>
      <c r="B2215" s="1" t="s">
        <v>3837</v>
      </c>
      <c r="C2215" s="1" t="s">
        <v>3851</v>
      </c>
      <c r="D2215" s="1" t="s">
        <v>3851</v>
      </c>
      <c r="E2215" s="1" t="s">
        <v>2702</v>
      </c>
      <c r="F2215" s="4" t="s">
        <v>3</v>
      </c>
      <c r="G2215" s="1" t="s">
        <v>103</v>
      </c>
      <c r="H2215" s="3" t="str">
        <f t="shared" si="34"/>
        <v>Other Than Commercial</v>
      </c>
      <c r="I2215" s="3" t="str">
        <f>IF(IFERROR(SEARCH("N/A",CID_DB[[#This Row],[ NSN ]]),-1)&lt;&gt;-1,"",LEFT(SUBSTITUTE(SUBSTITUTE(SUBSTITUTE(SUBSTITUTE(SUBSTITUTE(CID_DB[[#This Row],[ NSN ]],"-","")," ","")," ",""),"‐",""),"NA",""),13))</f>
        <v/>
      </c>
      <c r="J2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AS340148|AS340148|Bolt|</v>
      </c>
    </row>
    <row r="2216" spans="1:10" x14ac:dyDescent="0.35">
      <c r="A2216" s="1" t="s">
        <v>3</v>
      </c>
      <c r="B2216" s="1" t="s">
        <v>3837</v>
      </c>
      <c r="C2216" s="1" t="s">
        <v>3852</v>
      </c>
      <c r="D2216" s="1" t="s">
        <v>3852</v>
      </c>
      <c r="E2216" s="1" t="s">
        <v>3853</v>
      </c>
      <c r="F2216" s="4" t="s">
        <v>3</v>
      </c>
      <c r="G2216" s="1" t="s">
        <v>103</v>
      </c>
      <c r="H2216" s="3" t="str">
        <f t="shared" si="34"/>
        <v>Other Than Commercial</v>
      </c>
      <c r="I2216" s="3" t="str">
        <f>IF(IFERROR(SEARCH("N/A",CID_DB[[#This Row],[ NSN ]]),-1)&lt;&gt;-1,"",LEFT(SUBSTITUTE(SUBSTITUTE(SUBSTITUTE(SUBSTITUTE(SUBSTITUTE(CID_DB[[#This Row],[ NSN ]],"-","")," ","")," ",""),"‐",""),"NA",""),13))</f>
        <v/>
      </c>
      <c r="J2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330048101|330048101|Plug, Temperature Sensor|</v>
      </c>
    </row>
    <row r="2217" spans="1:10" x14ac:dyDescent="0.35">
      <c r="A2217" s="1" t="s">
        <v>3</v>
      </c>
      <c r="B2217" s="1" t="s">
        <v>3837</v>
      </c>
      <c r="C2217" s="1" t="s">
        <v>3854</v>
      </c>
      <c r="D2217" s="1" t="s">
        <v>3854</v>
      </c>
      <c r="E2217" s="1" t="s">
        <v>3855</v>
      </c>
      <c r="F2217" s="4" t="s">
        <v>3</v>
      </c>
      <c r="G2217" s="1" t="s">
        <v>103</v>
      </c>
      <c r="H2217" s="3" t="str">
        <f t="shared" si="34"/>
        <v>Other Than Commercial</v>
      </c>
      <c r="I2217" s="3" t="str">
        <f>IF(IFERROR(SEARCH("N/A",CID_DB[[#This Row],[ NSN ]]),-1)&lt;&gt;-1,"",LEFT(SUBSTITUTE(SUBSTITUTE(SUBSTITUTE(SUBSTITUTE(SUBSTITUTE(CID_DB[[#This Row],[ NSN ]],"-","")," ","")," ",""),"‐",""),"NA",""),13))</f>
        <v/>
      </c>
      <c r="J2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330042802|330042802|Press Regulating Valve|</v>
      </c>
    </row>
    <row r="2218" spans="1:10" x14ac:dyDescent="0.35">
      <c r="A2218" s="1" t="s">
        <v>3</v>
      </c>
      <c r="B2218" s="1" t="s">
        <v>3837</v>
      </c>
      <c r="C2218" s="1">
        <v>12302153</v>
      </c>
      <c r="D2218" s="1">
        <v>12302153</v>
      </c>
      <c r="E2218" s="1" t="s">
        <v>3856</v>
      </c>
      <c r="F2218" s="4" t="s">
        <v>3857</v>
      </c>
      <c r="G2218" s="1" t="s">
        <v>103</v>
      </c>
      <c r="H2218" s="3" t="str">
        <f t="shared" si="34"/>
        <v>Other Than Commercial</v>
      </c>
      <c r="I2218" s="3" t="str">
        <f>IF(IFERROR(SEARCH("N/A",CID_DB[[#This Row],[ NSN ]]),-1)&lt;&gt;-1,"",LEFT(SUBSTITUTE(SUBSTITUTE(SUBSTITUTE(SUBSTITUTE(SUBSTITUTE(CID_DB[[#This Row],[ NSN ]],"-","")," ","")," ",""),"‐",""),"NA",""),13))</f>
        <v>9390011186714</v>
      </c>
      <c r="J2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12302153|12302153|Boot, Bellow|9390011186714</v>
      </c>
    </row>
    <row r="2219" spans="1:10" x14ac:dyDescent="0.35">
      <c r="A2219" s="1" t="s">
        <v>3</v>
      </c>
      <c r="B2219" s="1" t="s">
        <v>3837</v>
      </c>
      <c r="C2219" s="1" t="s">
        <v>3858</v>
      </c>
      <c r="D2219" s="1" t="s">
        <v>3858</v>
      </c>
      <c r="E2219" s="1" t="s">
        <v>3859</v>
      </c>
      <c r="F2219" s="4" t="s">
        <v>3860</v>
      </c>
      <c r="G2219" s="1" t="s">
        <v>103</v>
      </c>
      <c r="H2219" s="3" t="str">
        <f t="shared" si="34"/>
        <v>Other Than Commercial</v>
      </c>
      <c r="I2219" s="3" t="str">
        <f>IF(IFERROR(SEARCH("N/A",CID_DB[[#This Row],[ NSN ]]),-1)&lt;&gt;-1,"",LEFT(SUBSTITUTE(SUBSTITUTE(SUBSTITUTE(SUBSTITUTE(SUBSTITUTE(CID_DB[[#This Row],[ NSN ]],"-","")," ","")," ",""),"‐",""),"NA",""),13))</f>
        <v>4320011180229</v>
      </c>
      <c r="J2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RS2630502|RS2630502|Gear Set|4320011180229</v>
      </c>
    </row>
    <row r="2220" spans="1:10" x14ac:dyDescent="0.35">
      <c r="A2220" s="1" t="s">
        <v>3</v>
      </c>
      <c r="B2220" s="1" t="s">
        <v>3837</v>
      </c>
      <c r="C2220" s="1" t="s">
        <v>3861</v>
      </c>
      <c r="D2220" s="1" t="s">
        <v>3861</v>
      </c>
      <c r="E2220" s="1" t="s">
        <v>3862</v>
      </c>
      <c r="F2220" s="4" t="s">
        <v>3</v>
      </c>
      <c r="G2220" s="1" t="s">
        <v>103</v>
      </c>
      <c r="H2220" s="3" t="str">
        <f t="shared" si="34"/>
        <v>Other Than Commercial</v>
      </c>
      <c r="I2220" s="3" t="str">
        <f>IF(IFERROR(SEARCH("N/A",CID_DB[[#This Row],[ NSN ]]),-1)&lt;&gt;-1,"",LEFT(SUBSTITUTE(SUBSTITUTE(SUBSTITUTE(SUBSTITUTE(SUBSTITUTE(CID_DB[[#This Row],[ NSN ]],"-","")," ","")," ",""),"‐",""),"NA",""),13))</f>
        <v/>
      </c>
      <c r="J2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330060801|330060801|Gasket Metal VSeal|</v>
      </c>
    </row>
    <row r="2221" spans="1:10" x14ac:dyDescent="0.35">
      <c r="A2221" s="1" t="s">
        <v>3</v>
      </c>
      <c r="B2221" s="1" t="s">
        <v>3837</v>
      </c>
      <c r="C2221" s="1" t="s">
        <v>3863</v>
      </c>
      <c r="D2221" s="1" t="s">
        <v>3863</v>
      </c>
      <c r="E2221" s="1" t="s">
        <v>3864</v>
      </c>
      <c r="F2221" s="4" t="s">
        <v>3865</v>
      </c>
      <c r="G2221" s="1" t="s">
        <v>103</v>
      </c>
      <c r="H2221" s="3" t="str">
        <f t="shared" si="34"/>
        <v>Other Than Commercial</v>
      </c>
      <c r="I2221" s="3" t="str">
        <f>IF(IFERROR(SEARCH("N/A",CID_DB[[#This Row],[ NSN ]]),-1)&lt;&gt;-1,"",LEFT(SUBSTITUTE(SUBSTITUTE(SUBSTITUTE(SUBSTITUTE(SUBSTITUTE(CID_DB[[#This Row],[ NSN ]],"-","")," ","")," ",""),"‐",""),"NA",""),13))</f>
        <v>5950001606159</v>
      </c>
      <c r="J2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318023002|318023002|Cap Assy., Oil Fill, Oil Tank|5950001606159</v>
      </c>
    </row>
    <row r="2222" spans="1:10" x14ac:dyDescent="0.35">
      <c r="A2222" s="1" t="s">
        <v>3</v>
      </c>
      <c r="B2222" s="1" t="s">
        <v>3837</v>
      </c>
      <c r="C2222" s="1" t="s">
        <v>3866</v>
      </c>
      <c r="D2222" s="1" t="s">
        <v>3866</v>
      </c>
      <c r="E2222" s="1" t="s">
        <v>2702</v>
      </c>
      <c r="F2222" s="4" t="s">
        <v>3</v>
      </c>
      <c r="G2222" s="1" t="s">
        <v>103</v>
      </c>
      <c r="H2222" s="3" t="str">
        <f t="shared" si="34"/>
        <v>Other Than Commercial</v>
      </c>
      <c r="I2222" s="3" t="str">
        <f>IF(IFERROR(SEARCH("N/A",CID_DB[[#This Row],[ NSN ]]),-1)&lt;&gt;-1,"",LEFT(SUBSTITUTE(SUBSTITUTE(SUBSTITUTE(SUBSTITUTE(SUBSTITUTE(CID_DB[[#This Row],[ NSN ]],"-","")," ","")," ",""),"‐",""),"NA",""),13))</f>
        <v/>
      </c>
      <c r="J2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AS341516|AS341516|Bolt|</v>
      </c>
    </row>
    <row r="2223" spans="1:10" x14ac:dyDescent="0.35">
      <c r="A2223" s="1" t="s">
        <v>3</v>
      </c>
      <c r="B2223" s="1" t="s">
        <v>3837</v>
      </c>
      <c r="C2223" s="1" t="s">
        <v>3867</v>
      </c>
      <c r="D2223" s="1" t="s">
        <v>3867</v>
      </c>
      <c r="E2223" s="1" t="s">
        <v>3859</v>
      </c>
      <c r="F2223" s="4" t="s">
        <v>3868</v>
      </c>
      <c r="G2223" s="1" t="s">
        <v>103</v>
      </c>
      <c r="H2223" s="3" t="str">
        <f t="shared" si="34"/>
        <v>Other Than Commercial</v>
      </c>
      <c r="I2223" s="3" t="str">
        <f>IF(IFERROR(SEARCH("N/A",CID_DB[[#This Row],[ NSN ]]),-1)&lt;&gt;-1,"",LEFT(SUBSTITUTE(SUBSTITUTE(SUBSTITUTE(SUBSTITUTE(SUBSTITUTE(CID_DB[[#This Row],[ NSN ]],"-","")," ","")," ",""),"‐",""),"NA",""),13))</f>
        <v>4320011335434</v>
      </c>
      <c r="J2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RS2630510|RS2630510|Gear Set|4320011335434</v>
      </c>
    </row>
    <row r="2224" spans="1:10" x14ac:dyDescent="0.35">
      <c r="A2224" s="1" t="s">
        <v>3</v>
      </c>
      <c r="B2224" s="1" t="s">
        <v>3837</v>
      </c>
      <c r="C2224" s="1" t="s">
        <v>3869</v>
      </c>
      <c r="D2224" s="1" t="s">
        <v>3869</v>
      </c>
      <c r="E2224" s="1" t="s">
        <v>3870</v>
      </c>
      <c r="F2224" s="4" t="s">
        <v>3871</v>
      </c>
      <c r="G2224" s="1" t="s">
        <v>103</v>
      </c>
      <c r="H2224" s="3" t="str">
        <f t="shared" si="34"/>
        <v>Other Than Commercial</v>
      </c>
      <c r="I2224" s="3" t="str">
        <f>IF(IFERROR(SEARCH("N/A",CID_DB[[#This Row],[ NSN ]]),-1)&lt;&gt;-1,"",LEFT(SUBSTITUTE(SUBSTITUTE(SUBSTITUTE(SUBSTITUTE(SUBSTITUTE(CID_DB[[#This Row],[ NSN ]],"-","")," ","")," ",""),"‐",""),"NA",""),13))</f>
        <v>5365011027168</v>
      </c>
      <c r="J2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330047501|330047501|Magnetic Plug|5365011027168</v>
      </c>
    </row>
    <row r="2225" spans="1:10" x14ac:dyDescent="0.35">
      <c r="A2225" s="1" t="s">
        <v>3</v>
      </c>
      <c r="B2225" s="1" t="s">
        <v>3837</v>
      </c>
      <c r="C2225" s="1" t="s">
        <v>3872</v>
      </c>
      <c r="D2225" s="1" t="s">
        <v>3872</v>
      </c>
      <c r="E2225" s="1" t="s">
        <v>3873</v>
      </c>
      <c r="F2225" s="4" t="s">
        <v>3874</v>
      </c>
      <c r="G2225" s="1" t="s">
        <v>103</v>
      </c>
      <c r="H2225" s="3" t="str">
        <f t="shared" si="34"/>
        <v>Other Than Commercial</v>
      </c>
      <c r="I2225" s="3" t="str">
        <f>IF(IFERROR(SEARCH("N/A",CID_DB[[#This Row],[ NSN ]]),-1)&lt;&gt;-1,"",LEFT(SUBSTITUTE(SUBSTITUTE(SUBSTITUTE(SUBSTITUTE(SUBSTITUTE(CID_DB[[#This Row],[ NSN ]],"-","")," ","")," ",""),"‐",""),"NA",""),13))</f>
        <v>5330010764272</v>
      </c>
      <c r="J2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330020723|330020723|Gasket, Metal ORing|5330010764272</v>
      </c>
    </row>
    <row r="2226" spans="1:10" x14ac:dyDescent="0.35">
      <c r="A2226" s="1" t="s">
        <v>3</v>
      </c>
      <c r="B2226" s="1" t="s">
        <v>3837</v>
      </c>
      <c r="C2226" s="1" t="s">
        <v>3875</v>
      </c>
      <c r="D2226" s="1" t="s">
        <v>3875</v>
      </c>
      <c r="E2226" s="1" t="s">
        <v>3876</v>
      </c>
      <c r="F2226" s="4" t="s">
        <v>3877</v>
      </c>
      <c r="G2226" s="1" t="s">
        <v>103</v>
      </c>
      <c r="H2226" s="3" t="str">
        <f t="shared" si="34"/>
        <v>Other Than Commercial</v>
      </c>
      <c r="I2226" s="3" t="str">
        <f>IF(IFERROR(SEARCH("N/A",CID_DB[[#This Row],[ NSN ]]),-1)&lt;&gt;-1,"",LEFT(SUBSTITUTE(SUBSTITUTE(SUBSTITUTE(SUBSTITUTE(SUBSTITUTE(CID_DB[[#This Row],[ NSN ]],"-","")," ","")," ",""),"‐",""),"NA",""),13))</f>
        <v>5330013917971</v>
      </c>
      <c r="J2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330067401|330067401|Seal, Conical Flared|5330013917971</v>
      </c>
    </row>
    <row r="2227" spans="1:10" x14ac:dyDescent="0.35">
      <c r="A2227" s="1" t="s">
        <v>3</v>
      </c>
      <c r="B2227" s="1" t="s">
        <v>3837</v>
      </c>
      <c r="C2227" s="1" t="s">
        <v>3878</v>
      </c>
      <c r="D2227" s="1" t="s">
        <v>3878</v>
      </c>
      <c r="E2227" s="1" t="s">
        <v>3879</v>
      </c>
      <c r="F2227" s="4" t="s">
        <v>3880</v>
      </c>
      <c r="G2227" s="1" t="s">
        <v>103</v>
      </c>
      <c r="H2227" s="3" t="str">
        <f t="shared" si="34"/>
        <v>Other Than Commercial</v>
      </c>
      <c r="I2227" s="3" t="str">
        <f>IF(IFERROR(SEARCH("N/A",CID_DB[[#This Row],[ NSN ]]),-1)&lt;&gt;-1,"",LEFT(SUBSTITUTE(SUBSTITUTE(SUBSTITUTE(SUBSTITUTE(SUBSTITUTE(CID_DB[[#This Row],[ NSN ]],"-","")," ","")," ",""),"‐",""),"NA",""),13))</f>
        <v>4730010743633</v>
      </c>
      <c r="J2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317073001|317073001|Swivel Nut Tee|4730010743633</v>
      </c>
    </row>
    <row r="2228" spans="1:10" x14ac:dyDescent="0.35">
      <c r="A2228" s="1" t="s">
        <v>3</v>
      </c>
      <c r="B2228" s="1" t="s">
        <v>3837</v>
      </c>
      <c r="C2228" s="1" t="s">
        <v>3881</v>
      </c>
      <c r="D2228" s="1" t="s">
        <v>3881</v>
      </c>
      <c r="E2228" s="1" t="s">
        <v>2702</v>
      </c>
      <c r="F2228" s="4" t="s">
        <v>3</v>
      </c>
      <c r="G2228" s="1" t="s">
        <v>103</v>
      </c>
      <c r="H2228" s="3" t="str">
        <f t="shared" si="34"/>
        <v>Other Than Commercial</v>
      </c>
      <c r="I2228" s="3" t="str">
        <f>IF(IFERROR(SEARCH("N/A",CID_DB[[#This Row],[ NSN ]]),-1)&lt;&gt;-1,"",LEFT(SUBSTITUTE(SUBSTITUTE(SUBSTITUTE(SUBSTITUTE(SUBSTITUTE(CID_DB[[#This Row],[ NSN ]],"-","")," ","")," ",""),"‐",""),"NA",""),13))</f>
        <v/>
      </c>
      <c r="J2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AS324510|AS324510|Bolt|</v>
      </c>
    </row>
    <row r="2229" spans="1:10" x14ac:dyDescent="0.35">
      <c r="A2229" s="1" t="s">
        <v>3</v>
      </c>
      <c r="B2229" s="1" t="s">
        <v>3837</v>
      </c>
      <c r="C2229" s="1" t="s">
        <v>3882</v>
      </c>
      <c r="D2229" s="1" t="s">
        <v>3882</v>
      </c>
      <c r="E2229" s="1" t="s">
        <v>3883</v>
      </c>
      <c r="F2229" s="4" t="s">
        <v>3</v>
      </c>
      <c r="G2229" s="1" t="s">
        <v>103</v>
      </c>
      <c r="H2229" s="3" t="str">
        <f t="shared" si="34"/>
        <v>Other Than Commercial</v>
      </c>
      <c r="I2229" s="3" t="str">
        <f>IF(IFERROR(SEARCH("N/A",CID_DB[[#This Row],[ NSN ]]),-1)&lt;&gt;-1,"",LEFT(SUBSTITUTE(SUBSTITUTE(SUBSTITUTE(SUBSTITUTE(SUBSTITUTE(CID_DB[[#This Row],[ NSN ]],"-","")," ","")," ",""),"‐",""),"NA",""),13))</f>
        <v/>
      </c>
      <c r="J2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RG38184|RG38184|Spacer/Liner|</v>
      </c>
    </row>
    <row r="2230" spans="1:10" x14ac:dyDescent="0.35">
      <c r="A2230" s="1" t="s">
        <v>3</v>
      </c>
      <c r="B2230" s="1" t="s">
        <v>3837</v>
      </c>
      <c r="C2230" s="1" t="s">
        <v>3884</v>
      </c>
      <c r="D2230" s="1" t="s">
        <v>3884</v>
      </c>
      <c r="E2230" s="1" t="s">
        <v>3885</v>
      </c>
      <c r="F2230" s="4" t="s">
        <v>3886</v>
      </c>
      <c r="G2230" s="1" t="s">
        <v>103</v>
      </c>
      <c r="H2230" s="3" t="str">
        <f t="shared" si="34"/>
        <v>Other Than Commercial</v>
      </c>
      <c r="I2230" s="3" t="str">
        <f>IF(IFERROR(SEARCH("N/A",CID_DB[[#This Row],[ NSN ]]),-1)&lt;&gt;-1,"",LEFT(SUBSTITUTE(SUBSTITUTE(SUBSTITUTE(SUBSTITUTE(SUBSTITUTE(CID_DB[[#This Row],[ NSN ]],"-","")," ","")," ",""),"‐",""),"NA",""),13))</f>
        <v>5310010743693</v>
      </c>
      <c r="J2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314020607|314020607|Nut, Retaining, Quill Shaft|5310010743693</v>
      </c>
    </row>
    <row r="2231" spans="1:10" x14ac:dyDescent="0.35">
      <c r="A2231" s="1" t="s">
        <v>3</v>
      </c>
      <c r="B2231" s="1" t="s">
        <v>3887</v>
      </c>
      <c r="C2231" s="1" t="s">
        <v>14616</v>
      </c>
      <c r="D2231" s="1" t="s">
        <v>3888</v>
      </c>
      <c r="E2231" s="1" t="s">
        <v>14616</v>
      </c>
      <c r="F2231" s="4" t="s">
        <v>3</v>
      </c>
      <c r="G2231" s="1" t="s">
        <v>103</v>
      </c>
      <c r="H2231" s="3" t="str">
        <f t="shared" si="34"/>
        <v>Other Than Commercial</v>
      </c>
      <c r="I2231" s="3" t="str">
        <f>IF(IFERROR(SEARCH("N/A",CID_DB[[#This Row],[ NSN ]]),-1)&lt;&gt;-1,"",LEFT(SUBSTITUTE(SUBSTITUTE(SUBSTITUTE(SUBSTITUTE(SUBSTITUTE(CID_DB[[#This Row],[ NSN ]],"-","")," ","")," ",""),"‐",""),"NA",""),13))</f>
        <v/>
      </c>
      <c r="J2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867708S|867708S|867708S|</v>
      </c>
    </row>
    <row r="2232" spans="1:10" x14ac:dyDescent="0.35">
      <c r="A2232" s="1" t="s">
        <v>3</v>
      </c>
      <c r="B2232" s="1" t="s">
        <v>3889</v>
      </c>
      <c r="C2232" s="1" t="s">
        <v>3890</v>
      </c>
      <c r="D2232" s="1" t="s">
        <v>3890</v>
      </c>
      <c r="E2232" s="1" t="s">
        <v>3891</v>
      </c>
      <c r="F2232" s="4">
        <v>1650011444082</v>
      </c>
      <c r="G2232" s="1" t="s">
        <v>103</v>
      </c>
      <c r="H2232" s="3" t="str">
        <f t="shared" si="34"/>
        <v>Other Than Commercial</v>
      </c>
      <c r="I2232" s="3" t="str">
        <f>IF(IFERROR(SEARCH("N/A",CID_DB[[#This Row],[ NSN ]]),-1)&lt;&gt;-1,"",LEFT(SUBSTITUTE(SUBSTITUTE(SUBSTITUTE(SUBSTITUTE(SUBSTITUTE(CID_DB[[#This Row],[ NSN ]],"-","")," ","")," ",""),"‐",""),"NA",""),13))</f>
        <v>1650011444082</v>
      </c>
      <c r="J2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DS922424|DS922424|Starter Motor Component Cover Assembly/Valve Block Assembly|1650011444082</v>
      </c>
    </row>
    <row r="2233" spans="1:10" x14ac:dyDescent="0.35">
      <c r="A2233" s="1" t="s">
        <v>3</v>
      </c>
      <c r="B2233" s="1" t="s">
        <v>3892</v>
      </c>
      <c r="C2233" s="1" t="s">
        <v>3</v>
      </c>
      <c r="D2233" s="1" t="s">
        <v>3893</v>
      </c>
      <c r="E2233" s="1" t="s">
        <v>3894</v>
      </c>
      <c r="F2233" s="4" t="s">
        <v>3</v>
      </c>
      <c r="G2233" s="1" t="s">
        <v>8</v>
      </c>
      <c r="H2233" s="3" t="str">
        <f t="shared" si="34"/>
        <v>Commercial</v>
      </c>
      <c r="I2233" s="3" t="str">
        <f>IF(IFERROR(SEARCH("N/A",CID_DB[[#This Row],[ NSN ]]),-1)&lt;&gt;-1,"",LEFT(SUBSTITUTE(SUBSTITUTE(SUBSTITUTE(SUBSTITUTE(SUBSTITUTE(CID_DB[[#This Row],[ NSN ]],"-","")," ","")," ",""),"‐",""),"NA",""),13))</f>
        <v/>
      </c>
      <c r="J2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|77452030002:TPSS|WNDW PANEL#2 TPSS|</v>
      </c>
    </row>
    <row r="2234" spans="1:10" x14ac:dyDescent="0.35">
      <c r="A2234" s="1" t="s">
        <v>3</v>
      </c>
      <c r="B2234" s="1" t="s">
        <v>3892</v>
      </c>
      <c r="C2234" s="1" t="s">
        <v>3</v>
      </c>
      <c r="D2234" s="1" t="s">
        <v>3895</v>
      </c>
      <c r="E2234" s="1" t="s">
        <v>3896</v>
      </c>
      <c r="F2234" s="4" t="s">
        <v>3</v>
      </c>
      <c r="G2234" s="1" t="s">
        <v>8</v>
      </c>
      <c r="H2234" s="3" t="str">
        <f t="shared" si="34"/>
        <v>Commercial</v>
      </c>
      <c r="I2234" s="3" t="str">
        <f>IF(IFERROR(SEARCH("N/A",CID_DB[[#This Row],[ NSN ]]),-1)&lt;&gt;-1,"",LEFT(SUBSTITUTE(SUBSTITUTE(SUBSTITUTE(SUBSTITUTE(SUBSTITUTE(CID_DB[[#This Row],[ NSN ]],"-","")," ","")," ",""),"‐",""),"NA",""),13))</f>
        <v/>
      </c>
      <c r="J2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|77452030001:TPSS|Q0000165271#1 TPSS|</v>
      </c>
    </row>
    <row r="2235" spans="1:10" x14ac:dyDescent="0.35">
      <c r="A2235" s="1" t="s">
        <v>3</v>
      </c>
      <c r="B2235" s="1" t="s">
        <v>3892</v>
      </c>
      <c r="C2235" s="1" t="s">
        <v>3</v>
      </c>
      <c r="D2235" s="1" t="s">
        <v>3897</v>
      </c>
      <c r="E2235" s="1" t="s">
        <v>3898</v>
      </c>
      <c r="F2235" s="4" t="s">
        <v>3</v>
      </c>
      <c r="G2235" s="1" t="s">
        <v>8</v>
      </c>
      <c r="H2235" s="3" t="str">
        <f t="shared" si="34"/>
        <v>Commercial</v>
      </c>
      <c r="I2235" s="3" t="str">
        <f>IF(IFERROR(SEARCH("N/A",CID_DB[[#This Row],[ NSN ]]),-1)&lt;&gt;-1,"",LEFT(SUBSTITUTE(SUBSTITUTE(SUBSTITUTE(SUBSTITUTE(SUBSTITUTE(CID_DB[[#This Row],[ NSN ]],"-","")," ","")," ",""),"‐",""),"NA",""),13))</f>
        <v/>
      </c>
      <c r="J2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|77452030004:TPSS|WNDW PANEL#4 TPSS|</v>
      </c>
    </row>
    <row r="2236" spans="1:10" x14ac:dyDescent="0.35">
      <c r="A2236" s="1" t="s">
        <v>3</v>
      </c>
      <c r="B2236" s="1" t="s">
        <v>3892</v>
      </c>
      <c r="C2236" s="1" t="s">
        <v>3</v>
      </c>
      <c r="D2236" s="1" t="s">
        <v>3899</v>
      </c>
      <c r="E2236" s="1" t="s">
        <v>3900</v>
      </c>
      <c r="F2236" s="4" t="s">
        <v>3</v>
      </c>
      <c r="G2236" s="1" t="s">
        <v>8</v>
      </c>
      <c r="H2236" s="3" t="str">
        <f t="shared" si="34"/>
        <v>Commercial</v>
      </c>
      <c r="I2236" s="3" t="str">
        <f>IF(IFERROR(SEARCH("N/A",CID_DB[[#This Row],[ NSN ]]),-1)&lt;&gt;-1,"",LEFT(SUBSTITUTE(SUBSTITUTE(SUBSTITUTE(SUBSTITUTE(SUBSTITUTE(CID_DB[[#This Row],[ NSN ]],"-","")," ","")," ",""),"‐",""),"NA",""),13))</f>
        <v/>
      </c>
      <c r="J2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|77452030003:TPSS|WNDW PANEL#3 TPSS|</v>
      </c>
    </row>
    <row r="2237" spans="1:10" x14ac:dyDescent="0.35">
      <c r="A2237" s="1" t="s">
        <v>3</v>
      </c>
      <c r="B2237" s="1" t="s">
        <v>3892</v>
      </c>
      <c r="C2237" s="1" t="s">
        <v>3</v>
      </c>
      <c r="D2237" s="1" t="s">
        <v>3901</v>
      </c>
      <c r="E2237" s="1" t="s">
        <v>3902</v>
      </c>
      <c r="F2237" s="4" t="s">
        <v>3</v>
      </c>
      <c r="G2237" s="1" t="s">
        <v>8</v>
      </c>
      <c r="H2237" s="3" t="str">
        <f t="shared" si="34"/>
        <v>Commercial</v>
      </c>
      <c r="I2237" s="3" t="str">
        <f>IF(IFERROR(SEARCH("N/A",CID_DB[[#This Row],[ NSN ]]),-1)&lt;&gt;-1,"",LEFT(SUBSTITUTE(SUBSTITUTE(SUBSTITUTE(SUBSTITUTE(SUBSTITUTE(CID_DB[[#This Row],[ NSN ]],"-","")," ","")," ",""),"‐",""),"NA",""),13))</f>
        <v/>
      </c>
      <c r="J2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|EJM9005108:TPS|SAPPHIRE 2X3 WITNESS SMPL|</v>
      </c>
    </row>
    <row r="2238" spans="1:10" x14ac:dyDescent="0.35">
      <c r="A2238" s="1" t="s">
        <v>3</v>
      </c>
      <c r="B2238" s="1" t="s">
        <v>3903</v>
      </c>
      <c r="C2238" s="1">
        <v>1299874</v>
      </c>
      <c r="D2238" s="1" t="s">
        <v>3904</v>
      </c>
      <c r="E2238" s="1" t="s">
        <v>3905</v>
      </c>
      <c r="F2238" s="4" t="s">
        <v>102</v>
      </c>
      <c r="G2238" s="1" t="s">
        <v>103</v>
      </c>
      <c r="H2238" s="3" t="str">
        <f t="shared" si="34"/>
        <v>Other Than Commercial</v>
      </c>
      <c r="I2238" s="3" t="str">
        <f>IF(IFERROR(SEARCH("N/A",CID_DB[[#This Row],[ NSN ]]),-1)&lt;&gt;-1,"",LEFT(SUBSTITUTE(SUBSTITUTE(SUBSTITUTE(SUBSTITUTE(SUBSTITUTE(CID_DB[[#This Row],[ NSN ]],"-","")," ","")," ",""),"‐",""),"NA",""),13))</f>
        <v/>
      </c>
      <c r="J2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1299874|BATSE1500|Battlefield Awareness and Targeting System|</v>
      </c>
    </row>
    <row r="2239" spans="1:10" x14ac:dyDescent="0.35">
      <c r="A2239" s="1" t="s">
        <v>3</v>
      </c>
      <c r="B2239" s="1" t="s">
        <v>3903</v>
      </c>
      <c r="C2239" s="1" t="s">
        <v>3906</v>
      </c>
      <c r="D2239" s="1" t="s">
        <v>3907</v>
      </c>
      <c r="E2239" s="1" t="s">
        <v>3905</v>
      </c>
      <c r="F2239" s="4" t="s">
        <v>3908</v>
      </c>
      <c r="G2239" s="1" t="s">
        <v>103</v>
      </c>
      <c r="H2239" s="3" t="str">
        <f t="shared" si="34"/>
        <v>Other Than Commercial</v>
      </c>
      <c r="I2239" s="3" t="str">
        <f>IF(IFERROR(SEARCH("N/A",CID_DB[[#This Row],[ NSN ]]),-1)&lt;&gt;-1,"",LEFT(SUBSTITUTE(SUBSTITUTE(SUBSTITUTE(SUBSTITUTE(SUBSTITUTE(CID_DB[[#This Row],[ NSN ]],"-","")," ","")," ",""),"‐",""),"NA",""),13))</f>
        <v/>
      </c>
      <c r="J2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3246800101|BATSE1200|Battlefield Awareness and Targeting System|</v>
      </c>
    </row>
    <row r="2240" spans="1:10" x14ac:dyDescent="0.35">
      <c r="A2240" s="1" t="s">
        <v>3</v>
      </c>
      <c r="B2240" s="1" t="s">
        <v>3909</v>
      </c>
      <c r="C2240" s="1" t="s">
        <v>3910</v>
      </c>
      <c r="D2240" s="1" t="s">
        <v>3911</v>
      </c>
      <c r="E2240" s="1" t="s">
        <v>3912</v>
      </c>
      <c r="F2240" s="4" t="s">
        <v>3</v>
      </c>
      <c r="G2240" s="1" t="s">
        <v>8</v>
      </c>
      <c r="H2240" s="3" t="str">
        <f t="shared" si="34"/>
        <v>Commercial</v>
      </c>
      <c r="I2240" s="3" t="str">
        <f>IF(IFERROR(SEARCH("N/A",CID_DB[[#This Row],[ NSN ]]),-1)&lt;&gt;-1,"",LEFT(SUBSTITUTE(SUBSTITUTE(SUBSTITUTE(SUBSTITUTE(SUBSTITUTE(CID_DB[[#This Row],[ NSN ]],"-","")," ","")," ",""),"‐",""),"NA",""),13))</f>
        <v/>
      </c>
      <c r="J2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3583512|2745161|Eng, C15, 500, HD, B16, EB, Acert|</v>
      </c>
    </row>
    <row r="2241" spans="1:10" x14ac:dyDescent="0.35">
      <c r="A2241" s="1" t="s">
        <v>3</v>
      </c>
      <c r="B2241" s="1" t="s">
        <v>3909</v>
      </c>
      <c r="C2241" s="1" t="s">
        <v>3913</v>
      </c>
      <c r="D2241" s="1" t="s">
        <v>3914</v>
      </c>
      <c r="E2241" s="1" t="s">
        <v>3915</v>
      </c>
      <c r="F2241" s="4" t="s">
        <v>3</v>
      </c>
      <c r="G2241" s="1" t="s">
        <v>8</v>
      </c>
      <c r="H2241" s="3" t="str">
        <f t="shared" si="34"/>
        <v>Commercial</v>
      </c>
      <c r="I2241" s="3" t="str">
        <f>IF(IFERROR(SEARCH("N/A",CID_DB[[#This Row],[ NSN ]]),-1)&lt;&gt;-1,"",LEFT(SUBSTITUTE(SUBSTITUTE(SUBSTITUTE(SUBSTITUTE(SUBSTITUTE(CID_DB[[#This Row],[ NSN ]],"-","")," ","")," ",""),"‐",""),"NA",""),13))</f>
        <v/>
      </c>
      <c r="J2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4517092|E017785|Xmsn, 4500SP, TC551, D, P, 1810|</v>
      </c>
    </row>
    <row r="2242" spans="1:10" x14ac:dyDescent="0.35">
      <c r="A2242" s="1" t="s">
        <v>3</v>
      </c>
      <c r="B2242" s="1" t="s">
        <v>3909</v>
      </c>
      <c r="C2242" s="1" t="s">
        <v>3916</v>
      </c>
      <c r="D2242" s="1" t="s">
        <v>3917</v>
      </c>
      <c r="E2242" s="1" t="s">
        <v>3918</v>
      </c>
      <c r="F2242" s="4" t="s">
        <v>3</v>
      </c>
      <c r="G2242" s="1" t="s">
        <v>103</v>
      </c>
      <c r="H2242" s="3" t="str">
        <f t="shared" si="34"/>
        <v>Other Than Commercial</v>
      </c>
      <c r="I2242" s="3" t="str">
        <f>IF(IFERROR(SEARCH("N/A",CID_DB[[#This Row],[ NSN ]]),-1)&lt;&gt;-1,"",LEFT(SUBSTITUTE(SUBSTITUTE(SUBSTITUTE(SUBSTITUTE(SUBSTITUTE(CID_DB[[#This Row],[ NSN ]],"-","")," ","")," ",""),"‐",""),"NA",""),13))</f>
        <v/>
      </c>
      <c r="J2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3359495DTN|1198000515|Crane kit, M984|</v>
      </c>
    </row>
    <row r="2243" spans="1:10" x14ac:dyDescent="0.35">
      <c r="A2243" s="1" t="s">
        <v>3</v>
      </c>
      <c r="B2243" s="1" t="s">
        <v>3909</v>
      </c>
      <c r="C2243" s="1" t="s">
        <v>3919</v>
      </c>
      <c r="D2243" s="1" t="s">
        <v>3920</v>
      </c>
      <c r="E2243" s="1" t="s">
        <v>3921</v>
      </c>
      <c r="F2243" s="4" t="s">
        <v>3</v>
      </c>
      <c r="G2243" s="1" t="s">
        <v>103</v>
      </c>
      <c r="H2243" s="3" t="str">
        <f t="shared" ref="H2243:H2306" si="35">IF(G2243="Y - CID","Commercial",IF(G2243="N - CID","Other Than Commercial","N/A"))</f>
        <v>Other Than Commercial</v>
      </c>
      <c r="I2243" s="3" t="str">
        <f>IF(IFERROR(SEARCH("N/A",CID_DB[[#This Row],[ NSN ]]),-1)&lt;&gt;-1,"",LEFT(SUBSTITUTE(SUBSTITUTE(SUBSTITUTE(SUBSTITUTE(SUBSTITUTE(CID_DB[[#This Row],[ NSN ]],"-","")," ","")," ",""),"‐",""),"NA",""),13))</f>
        <v/>
      </c>
      <c r="J2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4040030|LHS4040030|LHS Assy System|</v>
      </c>
    </row>
    <row r="2244" spans="1:10" x14ac:dyDescent="0.35">
      <c r="A2244" s="1" t="s">
        <v>3</v>
      </c>
      <c r="B2244" s="1" t="s">
        <v>3909</v>
      </c>
      <c r="C2244" s="1" t="s">
        <v>3922</v>
      </c>
      <c r="D2244" s="1" t="s">
        <v>3922</v>
      </c>
      <c r="E2244" s="1" t="s">
        <v>3923</v>
      </c>
      <c r="F2244" s="4" t="s">
        <v>3</v>
      </c>
      <c r="G2244" s="1" t="s">
        <v>103</v>
      </c>
      <c r="H2244" s="3" t="str">
        <f t="shared" si="35"/>
        <v>Other Than Commercial</v>
      </c>
      <c r="I2244" s="3" t="str">
        <f>IF(IFERROR(SEARCH("N/A",CID_DB[[#This Row],[ NSN ]]),-1)&lt;&gt;-1,"",LEFT(SUBSTITUTE(SUBSTITUTE(SUBSTITUTE(SUBSTITUTE(SUBSTITUTE(CID_DB[[#This Row],[ NSN ]],"-","")," ","")," ",""),"‐",""),"NA",""),13))</f>
        <v/>
      </c>
      <c r="J2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4040030R*OP10|4040030R*OP10|LHS Assy System, Reman|</v>
      </c>
    </row>
    <row r="2245" spans="1:10" x14ac:dyDescent="0.35">
      <c r="A2245" s="1" t="s">
        <v>3</v>
      </c>
      <c r="B2245" s="1" t="s">
        <v>3909</v>
      </c>
      <c r="C2245" s="1" t="s">
        <v>3924</v>
      </c>
      <c r="D2245" s="1" t="s">
        <v>3925</v>
      </c>
      <c r="E2245" s="1" t="s">
        <v>3926</v>
      </c>
      <c r="F2245" s="4" t="s">
        <v>3</v>
      </c>
      <c r="G2245" s="1" t="s">
        <v>103</v>
      </c>
      <c r="H2245" s="3" t="str">
        <f t="shared" si="35"/>
        <v>Other Than Commercial</v>
      </c>
      <c r="I2245" s="3" t="str">
        <f>IF(IFERROR(SEARCH("N/A",CID_DB[[#This Row],[ NSN ]]),-1)&lt;&gt;-1,"",LEFT(SUBSTITUTE(SUBSTITUTE(SUBSTITUTE(SUBSTITUTE(SUBSTITUTE(CID_DB[[#This Row],[ NSN ]],"-","")," ","")," ",""),"‐",""),"NA",""),13))</f>
        <v/>
      </c>
      <c r="J2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3665526|872421023A|Axle, First rear|</v>
      </c>
    </row>
    <row r="2246" spans="1:10" x14ac:dyDescent="0.35">
      <c r="A2246" s="1" t="s">
        <v>3</v>
      </c>
      <c r="B2246" s="1" t="s">
        <v>3909</v>
      </c>
      <c r="C2246" s="1" t="s">
        <v>3927</v>
      </c>
      <c r="D2246" s="1" t="s">
        <v>3927</v>
      </c>
      <c r="E2246" s="1" t="s">
        <v>3928</v>
      </c>
      <c r="F2246" s="4" t="s">
        <v>3</v>
      </c>
      <c r="G2246" s="1" t="s">
        <v>103</v>
      </c>
      <c r="H2246" s="3" t="str">
        <f t="shared" si="35"/>
        <v>Other Than Commercial</v>
      </c>
      <c r="I2246" s="3" t="str">
        <f>IF(IFERROR(SEARCH("N/A",CID_DB[[#This Row],[ NSN ]]),-1)&lt;&gt;-1,"",LEFT(SUBSTITUTE(SUBSTITUTE(SUBSTITUTE(SUBSTITUTE(SUBSTITUTE(CID_DB[[#This Row],[ NSN ]],"-","")," ","")," ",""),"‐",""),"NA",""),13))</f>
        <v/>
      </c>
      <c r="J2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3666644DTN|3666644DTN|Cargo body, Assy|</v>
      </c>
    </row>
    <row r="2247" spans="1:10" x14ac:dyDescent="0.35">
      <c r="A2247" s="1" t="s">
        <v>3</v>
      </c>
      <c r="B2247" s="1" t="s">
        <v>3909</v>
      </c>
      <c r="C2247" s="1" t="s">
        <v>3929</v>
      </c>
      <c r="D2247" s="1">
        <v>33023022</v>
      </c>
      <c r="E2247" s="1" t="s">
        <v>3930</v>
      </c>
      <c r="F2247" s="4" t="s">
        <v>3</v>
      </c>
      <c r="G2247" s="1" t="s">
        <v>8</v>
      </c>
      <c r="H2247" s="3" t="str">
        <f t="shared" si="35"/>
        <v>Commercial</v>
      </c>
      <c r="I2247" s="3" t="str">
        <f>IF(IFERROR(SEARCH("N/A",CID_DB[[#This Row],[ NSN ]]),-1)&lt;&gt;-1,"",LEFT(SUBSTITUTE(SUBSTITUTE(SUBSTITUTE(SUBSTITUTE(SUBSTITUTE(CID_DB[[#This Row],[ NSN ]],"-","")," ","")," ",""),"‐",""),"NA",""),13))</f>
        <v/>
      </c>
      <c r="J2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3648324|33023022|Suspension beam asy, ADS 240 KI|</v>
      </c>
    </row>
    <row r="2248" spans="1:10" x14ac:dyDescent="0.35">
      <c r="A2248" s="1" t="s">
        <v>3</v>
      </c>
      <c r="B2248" s="1" t="s">
        <v>3909</v>
      </c>
      <c r="C2248" s="1" t="s">
        <v>3931</v>
      </c>
      <c r="D2248" s="1" t="s">
        <v>3931</v>
      </c>
      <c r="E2248" s="1" t="s">
        <v>3932</v>
      </c>
      <c r="F2248" s="4" t="s">
        <v>3</v>
      </c>
      <c r="G2248" s="1" t="s">
        <v>103</v>
      </c>
      <c r="H2248" s="3" t="str">
        <f t="shared" si="35"/>
        <v>Other Than Commercial</v>
      </c>
      <c r="I2248" s="3" t="str">
        <f>IF(IFERROR(SEARCH("N/A",CID_DB[[#This Row],[ NSN ]]),-1)&lt;&gt;-1,"",LEFT(SUBSTITUTE(SUBSTITUTE(SUBSTITUTE(SUBSTITUTE(SUBSTITUTE(CID_DB[[#This Row],[ NSN ]],"-","")," ","")," ",""),"‐",""),"NA",""),13))</f>
        <v/>
      </c>
      <c r="J2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3831353*OP110|3831353*OP110|Outside processing|</v>
      </c>
    </row>
    <row r="2249" spans="1:10" x14ac:dyDescent="0.35">
      <c r="A2249" s="1" t="s">
        <v>3</v>
      </c>
      <c r="B2249" s="1" t="s">
        <v>3909</v>
      </c>
      <c r="C2249" s="1" t="s">
        <v>3933</v>
      </c>
      <c r="D2249" s="1" t="s">
        <v>3934</v>
      </c>
      <c r="E2249" s="1" t="s">
        <v>3935</v>
      </c>
      <c r="F2249" s="4" t="s">
        <v>3</v>
      </c>
      <c r="G2249" s="1" t="s">
        <v>103</v>
      </c>
      <c r="H2249" s="3" t="str">
        <f t="shared" si="35"/>
        <v>Other Than Commercial</v>
      </c>
      <c r="I2249" s="3" t="str">
        <f>IF(IFERROR(SEARCH("N/A",CID_DB[[#This Row],[ NSN ]]),-1)&lt;&gt;-1,"",LEFT(SUBSTITUTE(SUBSTITUTE(SUBSTITUTE(SUBSTITUTE(SUBSTITUTE(CID_DB[[#This Row],[ NSN ]],"-","")," ","")," ",""),"‐",""),"NA",""),13))</f>
        <v/>
      </c>
      <c r="J2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3716232|1A0202160000|CAC, Xmsn and hydr cooler|</v>
      </c>
    </row>
    <row r="2250" spans="1:10" x14ac:dyDescent="0.35">
      <c r="A2250" s="1" t="s">
        <v>3</v>
      </c>
      <c r="B2250" s="1" t="s">
        <v>3909</v>
      </c>
      <c r="C2250" s="1" t="s">
        <v>3936</v>
      </c>
      <c r="D2250" s="1">
        <v>10204274</v>
      </c>
      <c r="E2250" s="1" t="s">
        <v>3937</v>
      </c>
      <c r="F2250" s="4" t="s">
        <v>3</v>
      </c>
      <c r="G2250" s="1" t="s">
        <v>8</v>
      </c>
      <c r="H2250" s="3" t="str">
        <f t="shared" si="35"/>
        <v>Commercial</v>
      </c>
      <c r="I2250" s="3" t="str">
        <f>IF(IFERROR(SEARCH("N/A",CID_DB[[#This Row],[ NSN ]]),-1)&lt;&gt;-1,"",LEFT(SUBSTITUTE(SUBSTITUTE(SUBSTITUTE(SUBSTITUTE(SUBSTITUTE(CID_DB[[#This Row],[ NSN ]],"-","")," ","")," ",""),"‐",""),"NA",""),13))</f>
        <v/>
      </c>
      <c r="J2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3685677|10204274|Halfshaft, outer CV|</v>
      </c>
    </row>
    <row r="2251" spans="1:10" x14ac:dyDescent="0.35">
      <c r="A2251" s="1" t="s">
        <v>3</v>
      </c>
      <c r="B2251" s="1" t="s">
        <v>3909</v>
      </c>
      <c r="C2251" s="1" t="s">
        <v>3938</v>
      </c>
      <c r="D2251" s="1">
        <v>4205188</v>
      </c>
      <c r="E2251" s="1" t="s">
        <v>3939</v>
      </c>
      <c r="F2251" s="4" t="s">
        <v>3</v>
      </c>
      <c r="G2251" s="1" t="s">
        <v>103</v>
      </c>
      <c r="H2251" s="3" t="str">
        <f t="shared" si="35"/>
        <v>Other Than Commercial</v>
      </c>
      <c r="I2251" s="3" t="str">
        <f>IF(IFERROR(SEARCH("N/A",CID_DB[[#This Row],[ NSN ]]),-1)&lt;&gt;-1,"",LEFT(SUBSTITUTE(SUBSTITUTE(SUBSTITUTE(SUBSTITUTE(SUBSTITUTE(CID_DB[[#This Row],[ NSN ]],"-","")," ","")," ",""),"‐",""),"NA",""),13))</f>
        <v/>
      </c>
      <c r="J2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4205188|4205188|Panel assy, cab, main dash|</v>
      </c>
    </row>
    <row r="2252" spans="1:10" x14ac:dyDescent="0.35">
      <c r="A2252" s="1" t="s">
        <v>3</v>
      </c>
      <c r="B2252" s="1" t="s">
        <v>3909</v>
      </c>
      <c r="C2252" s="1" t="s">
        <v>3940</v>
      </c>
      <c r="D2252" s="1">
        <v>3911816</v>
      </c>
      <c r="E2252" s="1" t="s">
        <v>3941</v>
      </c>
      <c r="F2252" s="4" t="s">
        <v>3</v>
      </c>
      <c r="G2252" s="1" t="s">
        <v>103</v>
      </c>
      <c r="H2252" s="3" t="str">
        <f t="shared" si="35"/>
        <v>Other Than Commercial</v>
      </c>
      <c r="I2252" s="3" t="str">
        <f>IF(IFERROR(SEARCH("N/A",CID_DB[[#This Row],[ NSN ]]),-1)&lt;&gt;-1,"",LEFT(SUBSTITUTE(SUBSTITUTE(SUBSTITUTE(SUBSTITUTE(SUBSTITUTE(CID_DB[[#This Row],[ NSN ]],"-","")," ","")," ",""),"‐",""),"NA",""),13))</f>
        <v/>
      </c>
      <c r="J2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3911816|3911816|Control assy, common cab|</v>
      </c>
    </row>
    <row r="2253" spans="1:10" x14ac:dyDescent="0.35">
      <c r="A2253" s="1" t="s">
        <v>3</v>
      </c>
      <c r="B2253" s="1" t="s">
        <v>3909</v>
      </c>
      <c r="C2253" s="1" t="s">
        <v>3942</v>
      </c>
      <c r="D2253" s="1" t="s">
        <v>3943</v>
      </c>
      <c r="E2253" s="1" t="s">
        <v>3944</v>
      </c>
      <c r="F2253" s="4" t="s">
        <v>3</v>
      </c>
      <c r="G2253" s="1" t="s">
        <v>8</v>
      </c>
      <c r="H2253" s="3" t="str">
        <f t="shared" si="35"/>
        <v>Commercial</v>
      </c>
      <c r="I2253" s="3" t="str">
        <f>IF(IFERROR(SEARCH("N/A",CID_DB[[#This Row],[ NSN ]]),-1)&lt;&gt;-1,"",LEFT(SUBSTITUTE(SUBSTITUTE(SUBSTITUTE(SUBSTITUTE(SUBSTITUTE(CID_DB[[#This Row],[ NSN ]],"-","")," ","")," ",""),"‐",""),"NA",""),13))</f>
        <v/>
      </c>
      <c r="J2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3590335|20504200163|Pump, hyd pist 6.1V CW C|</v>
      </c>
    </row>
    <row r="2254" spans="1:10" x14ac:dyDescent="0.35">
      <c r="A2254" s="1" t="s">
        <v>3</v>
      </c>
      <c r="B2254" s="1" t="s">
        <v>3909</v>
      </c>
      <c r="C2254" s="1" t="s">
        <v>3945</v>
      </c>
      <c r="D2254" s="1" t="s">
        <v>3946</v>
      </c>
      <c r="E2254" s="1" t="s">
        <v>3947</v>
      </c>
      <c r="F2254" s="4" t="s">
        <v>3</v>
      </c>
      <c r="G2254" s="1" t="s">
        <v>103</v>
      </c>
      <c r="H2254" s="3" t="str">
        <f t="shared" si="35"/>
        <v>Other Than Commercial</v>
      </c>
      <c r="I2254" s="3" t="str">
        <f>IF(IFERROR(SEARCH("N/A",CID_DB[[#This Row],[ NSN ]]),-1)&lt;&gt;-1,"",LEFT(SUBSTITUTE(SUBSTITUTE(SUBSTITUTE(SUBSTITUTE(SUBSTITUTE(CID_DB[[#This Row],[ NSN ]],"-","")," ","")," ",""),"‐",""),"NA",""),13))</f>
        <v/>
      </c>
      <c r="J2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2249330|205FSZ001|Filter separator assy|</v>
      </c>
    </row>
    <row r="2255" spans="1:10" x14ac:dyDescent="0.35">
      <c r="A2255" s="1" t="s">
        <v>3</v>
      </c>
      <c r="B2255" s="1" t="s">
        <v>3909</v>
      </c>
      <c r="C2255" s="1" t="s">
        <v>3948</v>
      </c>
      <c r="D2255" s="1" t="s">
        <v>3949</v>
      </c>
      <c r="E2255" s="1" t="s">
        <v>3950</v>
      </c>
      <c r="F2255" s="4" t="s">
        <v>3</v>
      </c>
      <c r="G2255" s="1" t="s">
        <v>8</v>
      </c>
      <c r="H2255" s="3" t="str">
        <f t="shared" si="35"/>
        <v>Commercial</v>
      </c>
      <c r="I2255" s="3" t="str">
        <f>IF(IFERROR(SEARCH("N/A",CID_DB[[#This Row],[ NSN ]]),-1)&lt;&gt;-1,"",LEFT(SUBSTITUTE(SUBSTITUTE(SUBSTITUTE(SUBSTITUTE(SUBSTITUTE(CID_DB[[#This Row],[ NSN ]],"-","")," ","")," ",""),"‐",""),"NA",""),13))</f>
        <v/>
      </c>
      <c r="J2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3851473|629AK00002A|Pump, pist tndm 5.98V CW C|</v>
      </c>
    </row>
    <row r="2256" spans="1:10" x14ac:dyDescent="0.35">
      <c r="A2256" s="1" t="s">
        <v>3</v>
      </c>
      <c r="B2256" s="1" t="s">
        <v>3909</v>
      </c>
      <c r="C2256" s="1" t="s">
        <v>3951</v>
      </c>
      <c r="D2256" s="1" t="s">
        <v>3952</v>
      </c>
      <c r="E2256" s="1" t="s">
        <v>3953</v>
      </c>
      <c r="F2256" s="4" t="s">
        <v>3</v>
      </c>
      <c r="G2256" s="1" t="s">
        <v>8</v>
      </c>
      <c r="H2256" s="3" t="str">
        <f t="shared" si="35"/>
        <v>Commercial</v>
      </c>
      <c r="I2256" s="3" t="str">
        <f>IF(IFERROR(SEARCH("N/A",CID_DB[[#This Row],[ NSN ]]),-1)&lt;&gt;-1,"",LEFT(SUBSTITUTE(SUBSTITUTE(SUBSTITUTE(SUBSTITUTE(SUBSTITUTE(CID_DB[[#This Row],[ NSN ]],"-","")," ","")," ",""),"‐",""),"NA",""),13))</f>
        <v/>
      </c>
      <c r="J2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4074510|08609TUZULVOC|DTN CTG, P30, type VI, 686A tan|</v>
      </c>
    </row>
    <row r="2257" spans="1:10" x14ac:dyDescent="0.35">
      <c r="A2257" s="1" t="s">
        <v>3</v>
      </c>
      <c r="B2257" s="1" t="s">
        <v>3909</v>
      </c>
      <c r="C2257" s="1" t="s">
        <v>3954</v>
      </c>
      <c r="D2257" s="1">
        <v>955771</v>
      </c>
      <c r="E2257" s="1" t="s">
        <v>3955</v>
      </c>
      <c r="F2257" s="4" t="s">
        <v>3</v>
      </c>
      <c r="G2257" s="1" t="s">
        <v>8</v>
      </c>
      <c r="H2257" s="3" t="str">
        <f t="shared" si="35"/>
        <v>Commercial</v>
      </c>
      <c r="I2257" s="3" t="str">
        <f>IF(IFERROR(SEARCH("N/A",CID_DB[[#This Row],[ NSN ]]),-1)&lt;&gt;-1,"",LEFT(SUBSTITUTE(SUBSTITUTE(SUBSTITUTE(SUBSTITUTE(SUBSTITUTE(CID_DB[[#This Row],[ NSN ]],"-","")," ","")," ",""),"‐",""),"NA",""),13))</f>
        <v/>
      </c>
      <c r="J2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3836249|955771|Axle,D,FX,DS480P,5.43|</v>
      </c>
    </row>
    <row r="2258" spans="1:10" x14ac:dyDescent="0.35">
      <c r="A2258" s="1" t="s">
        <v>3</v>
      </c>
      <c r="B2258" s="1" t="s">
        <v>3956</v>
      </c>
      <c r="C2258" s="1" t="s">
        <v>3957</v>
      </c>
      <c r="D2258" s="1" t="s">
        <v>3958</v>
      </c>
      <c r="E2258" s="1" t="s">
        <v>3959</v>
      </c>
      <c r="F2258" s="4" t="s">
        <v>3960</v>
      </c>
      <c r="G2258" s="1" t="s">
        <v>103</v>
      </c>
      <c r="H2258" s="3" t="str">
        <f t="shared" si="35"/>
        <v>Other Than Commercial</v>
      </c>
      <c r="I2258" s="3" t="str">
        <f>IF(IFERROR(SEARCH("N/A",CID_DB[[#This Row],[ NSN ]]),-1)&lt;&gt;-1,"",LEFT(SUBSTITUTE(SUBSTITUTE(SUBSTITUTE(SUBSTITUTE(SUBSTITUTE(CID_DB[[#This Row],[ NSN ]],"-","")," ","")," ",""),"‐",""),"NA",""),13))</f>
        <v>4030016472675</v>
      </c>
      <c r="J2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724ES1021|1716916|Cargo Hook  An equipment used to carry cargo externally under an aircraft|4030016472675</v>
      </c>
    </row>
    <row r="2259" spans="1:10" x14ac:dyDescent="0.35">
      <c r="A2259" s="1" t="s">
        <v>3</v>
      </c>
      <c r="B2259" s="1" t="s">
        <v>3961</v>
      </c>
      <c r="C2259" s="1" t="s">
        <v>3962</v>
      </c>
      <c r="D2259" s="1" t="s">
        <v>3</v>
      </c>
      <c r="E2259" s="1" t="s">
        <v>3963</v>
      </c>
      <c r="F2259" s="4">
        <v>4810009146105</v>
      </c>
      <c r="G2259" s="1" t="s">
        <v>103</v>
      </c>
      <c r="H2259" s="3" t="str">
        <f t="shared" si="35"/>
        <v>Other Than Commercial</v>
      </c>
      <c r="I2259" s="3" t="str">
        <f>IF(IFERROR(SEARCH("N/A",CID_DB[[#This Row],[ NSN ]]),-1)&lt;&gt;-1,"",LEFT(SUBSTITUTE(SUBSTITUTE(SUBSTITUTE(SUBSTITUTE(SUBSTITUTE(CID_DB[[#This Row],[ NSN ]],"-","")," ","")," ",""),"‐",""),"NA",""),13))</f>
        <v>4810009146105</v>
      </c>
      <c r="J2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AV1727311||VALVE,SOLENOID|4810009146105</v>
      </c>
    </row>
    <row r="2260" spans="1:10" x14ac:dyDescent="0.35">
      <c r="A2260" s="1" t="s">
        <v>3</v>
      </c>
      <c r="B2260" s="1" t="s">
        <v>3961</v>
      </c>
      <c r="C2260" s="1" t="s">
        <v>3964</v>
      </c>
      <c r="D2260" s="1" t="s">
        <v>3</v>
      </c>
      <c r="E2260" s="1" t="s">
        <v>3963</v>
      </c>
      <c r="F2260" s="4">
        <v>4810013286275</v>
      </c>
      <c r="G2260" s="1" t="s">
        <v>103</v>
      </c>
      <c r="H2260" s="3" t="str">
        <f t="shared" si="35"/>
        <v>Other Than Commercial</v>
      </c>
      <c r="I2260" s="3" t="str">
        <f>IF(IFERROR(SEARCH("N/A",CID_DB[[#This Row],[ NSN ]]),-1)&lt;&gt;-1,"",LEFT(SUBSTITUTE(SUBSTITUTE(SUBSTITUTE(SUBSTITUTE(SUBSTITUTE(CID_DB[[#This Row],[ NSN ]],"-","")," ","")," ",""),"‐",""),"NA",""),13))</f>
        <v>4810013286275</v>
      </c>
      <c r="J2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AV16070011 115V/60HZ||VALVE,SOLENOID|4810013286275</v>
      </c>
    </row>
    <row r="2261" spans="1:10" x14ac:dyDescent="0.35">
      <c r="A2261" s="1" t="s">
        <v>3</v>
      </c>
      <c r="B2261" s="1" t="s">
        <v>3961</v>
      </c>
      <c r="C2261" s="1" t="s">
        <v>3965</v>
      </c>
      <c r="D2261" s="1" t="s">
        <v>3</v>
      </c>
      <c r="E2261" s="1" t="s">
        <v>3963</v>
      </c>
      <c r="F2261" s="4">
        <v>4810011391655</v>
      </c>
      <c r="G2261" s="1" t="s">
        <v>103</v>
      </c>
      <c r="H2261" s="3" t="str">
        <f t="shared" si="35"/>
        <v>Other Than Commercial</v>
      </c>
      <c r="I2261" s="3" t="str">
        <f>IF(IFERROR(SEARCH("N/A",CID_DB[[#This Row],[ NSN ]]),-1)&lt;&gt;-1,"",LEFT(SUBSTITUTE(SUBSTITUTE(SUBSTITUTE(SUBSTITUTE(SUBSTITUTE(CID_DB[[#This Row],[ NSN ]],"-","")," ","")," ",""),"‐",""),"NA",""),13))</f>
        <v>4810011391655</v>
      </c>
      <c r="J2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AV17436017 115V/60HZ||VALVE,SOLENOID|4810011391655</v>
      </c>
    </row>
    <row r="2262" spans="1:10" x14ac:dyDescent="0.35">
      <c r="A2262" s="1" t="s">
        <v>3</v>
      </c>
      <c r="B2262" s="1" t="s">
        <v>3961</v>
      </c>
      <c r="C2262" s="1" t="s">
        <v>3966</v>
      </c>
      <c r="D2262" s="1" t="s">
        <v>3</v>
      </c>
      <c r="E2262" s="1" t="s">
        <v>3963</v>
      </c>
      <c r="F2262" s="4">
        <v>4810014081583</v>
      </c>
      <c r="G2262" s="1" t="s">
        <v>103</v>
      </c>
      <c r="H2262" s="3" t="str">
        <f t="shared" si="35"/>
        <v>Other Than Commercial</v>
      </c>
      <c r="I2262" s="3" t="str">
        <f>IF(IFERROR(SEARCH("N/A",CID_DB[[#This Row],[ NSN ]]),-1)&lt;&gt;-1,"",LEFT(SUBSTITUTE(SUBSTITUTE(SUBSTITUTE(SUBSTITUTE(SUBSTITUTE(CID_DB[[#This Row],[ NSN ]],"-","")," ","")," ",""),"‐",""),"NA",""),13))</f>
        <v>4810014081583</v>
      </c>
      <c r="J2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AV2280481 120/60||VALVE,SOLENOID|4810014081583</v>
      </c>
    </row>
    <row r="2263" spans="1:10" x14ac:dyDescent="0.35">
      <c r="A2263" s="1" t="s">
        <v>3</v>
      </c>
      <c r="B2263" s="1" t="s">
        <v>3961</v>
      </c>
      <c r="C2263" s="1" t="s">
        <v>3967</v>
      </c>
      <c r="D2263" s="1" t="s">
        <v>3</v>
      </c>
      <c r="E2263" s="1" t="s">
        <v>3963</v>
      </c>
      <c r="F2263" s="4">
        <v>4810013052021</v>
      </c>
      <c r="G2263" s="1" t="s">
        <v>103</v>
      </c>
      <c r="H2263" s="3" t="str">
        <f t="shared" si="35"/>
        <v>Other Than Commercial</v>
      </c>
      <c r="I2263" s="3" t="str">
        <f>IF(IFERROR(SEARCH("N/A",CID_DB[[#This Row],[ NSN ]]),-1)&lt;&gt;-1,"",LEFT(SUBSTITUTE(SUBSTITUTE(SUBSTITUTE(SUBSTITUTE(SUBSTITUTE(CID_DB[[#This Row],[ NSN ]],"-","")," ","")," ",""),"‐",""),"NA",""),13))</f>
        <v>4810013052021</v>
      </c>
      <c r="J2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AV17436016||VALVE,SOLENOID|4810013052021</v>
      </c>
    </row>
    <row r="2264" spans="1:10" x14ac:dyDescent="0.35">
      <c r="A2264" s="1" t="s">
        <v>3</v>
      </c>
      <c r="B2264" s="1" t="s">
        <v>3961</v>
      </c>
      <c r="C2264" s="1" t="s">
        <v>3968</v>
      </c>
      <c r="D2264" s="1" t="s">
        <v>3</v>
      </c>
      <c r="E2264" s="1" t="s">
        <v>3963</v>
      </c>
      <c r="F2264" s="4">
        <v>4810002018732</v>
      </c>
      <c r="G2264" s="1" t="s">
        <v>103</v>
      </c>
      <c r="H2264" s="3" t="str">
        <f t="shared" si="35"/>
        <v>Other Than Commercial</v>
      </c>
      <c r="I2264" s="3" t="str">
        <f>IF(IFERROR(SEARCH("N/A",CID_DB[[#This Row],[ NSN ]]),-1)&lt;&gt;-1,"",LEFT(SUBSTITUTE(SUBSTITUTE(SUBSTITUTE(SUBSTITUTE(SUBSTITUTE(CID_DB[[#This Row],[ NSN ]],"-","")," ","")," ",""),"‐",""),"NA",""),13))</f>
        <v>4810002018732</v>
      </c>
      <c r="J2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AV17436012115V60HZ||VALVE,SOLENOID|4810002018732</v>
      </c>
    </row>
    <row r="2265" spans="1:10" x14ac:dyDescent="0.35">
      <c r="A2265" s="1" t="s">
        <v>3</v>
      </c>
      <c r="B2265" s="1" t="s">
        <v>3961</v>
      </c>
      <c r="C2265" s="1" t="s">
        <v>3969</v>
      </c>
      <c r="D2265" s="1" t="s">
        <v>3</v>
      </c>
      <c r="E2265" s="1" t="s">
        <v>3963</v>
      </c>
      <c r="F2265" s="4">
        <v>4810014081584</v>
      </c>
      <c r="G2265" s="1" t="s">
        <v>103</v>
      </c>
      <c r="H2265" s="3" t="str">
        <f t="shared" si="35"/>
        <v>Other Than Commercial</v>
      </c>
      <c r="I2265" s="3" t="str">
        <f>IF(IFERROR(SEARCH("N/A",CID_DB[[#This Row],[ NSN ]]),-1)&lt;&gt;-1,"",LEFT(SUBSTITUTE(SUBSTITUTE(SUBSTITUTE(SUBSTITUTE(SUBSTITUTE(CID_DB[[#This Row],[ NSN ]],"-","")," ","")," ",""),"‐",""),"NA",""),13))</f>
        <v>4810014081584</v>
      </c>
      <c r="J2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AV2280491 120/60||VALVE,SOLENOID|4810014081584</v>
      </c>
    </row>
    <row r="2266" spans="1:10" x14ac:dyDescent="0.35">
      <c r="A2266" s="1" t="s">
        <v>3</v>
      </c>
      <c r="B2266" s="1" t="s">
        <v>3961</v>
      </c>
      <c r="C2266" s="1" t="s">
        <v>3970</v>
      </c>
      <c r="D2266" s="1" t="s">
        <v>3</v>
      </c>
      <c r="E2266" s="1" t="s">
        <v>3963</v>
      </c>
      <c r="F2266" s="4">
        <v>4810000074738</v>
      </c>
      <c r="G2266" s="1" t="s">
        <v>103</v>
      </c>
      <c r="H2266" s="3" t="str">
        <f t="shared" si="35"/>
        <v>Other Than Commercial</v>
      </c>
      <c r="I2266" s="3" t="str">
        <f>IF(IFERROR(SEARCH("N/A",CID_DB[[#This Row],[ NSN ]]),-1)&lt;&gt;-1,"",LEFT(SUBSTITUTE(SUBSTITUTE(SUBSTITUTE(SUBSTITUTE(SUBSTITUTE(CID_DB[[#This Row],[ NSN ]],"-","")," ","")," ",""),"‐",""),"NA",""),13))</f>
        <v>4810000074738</v>
      </c>
      <c r="J2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AV1607008||VALVE,SOLENOID|4810000074738</v>
      </c>
    </row>
    <row r="2267" spans="1:10" x14ac:dyDescent="0.35">
      <c r="A2267" s="1" t="s">
        <v>3</v>
      </c>
      <c r="B2267" s="1" t="s">
        <v>3961</v>
      </c>
      <c r="C2267" s="1" t="s">
        <v>3971</v>
      </c>
      <c r="D2267" s="1" t="s">
        <v>3</v>
      </c>
      <c r="E2267" s="1" t="s">
        <v>3963</v>
      </c>
      <c r="F2267" s="4">
        <v>4810011491174</v>
      </c>
      <c r="G2267" s="1" t="s">
        <v>103</v>
      </c>
      <c r="H2267" s="3" t="str">
        <f t="shared" si="35"/>
        <v>Other Than Commercial</v>
      </c>
      <c r="I2267" s="3" t="str">
        <f>IF(IFERROR(SEARCH("N/A",CID_DB[[#This Row],[ NSN ]]),-1)&lt;&gt;-1,"",LEFT(SUBSTITUTE(SUBSTITUTE(SUBSTITUTE(SUBSTITUTE(SUBSTITUTE(CID_DB[[#This Row],[ NSN ]],"-","")," ","")," ",""),"‐",""),"NA",""),13))</f>
        <v>4810011491174</v>
      </c>
      <c r="J2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AV1787562||VALVE,SOLENOID|4810011491174</v>
      </c>
    </row>
    <row r="2268" spans="1:10" x14ac:dyDescent="0.35">
      <c r="A2268" s="1" t="s">
        <v>3</v>
      </c>
      <c r="B2268" s="1" t="s">
        <v>3961</v>
      </c>
      <c r="C2268" s="1" t="s">
        <v>3972</v>
      </c>
      <c r="D2268" s="1" t="s">
        <v>3</v>
      </c>
      <c r="E2268" s="1" t="s">
        <v>3973</v>
      </c>
      <c r="F2268" s="4">
        <v>4810013194982</v>
      </c>
      <c r="G2268" s="1" t="s">
        <v>103</v>
      </c>
      <c r="H2268" s="3" t="str">
        <f t="shared" si="35"/>
        <v>Other Than Commercial</v>
      </c>
      <c r="I2268" s="3" t="str">
        <f>IF(IFERROR(SEARCH("N/A",CID_DB[[#This Row],[ NSN ]]),-1)&lt;&gt;-1,"",LEFT(SUBSTITUTE(SUBSTITUTE(SUBSTITUTE(SUBSTITUTE(SUBSTITUTE(CID_DB[[#This Row],[ NSN ]],"-","")," ","")," ",""),"‐",""),"NA",""),13))</f>
        <v>4810013194982</v>
      </c>
      <c r="J2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300189||PARTS KIT,SOLENOID|4810013194982</v>
      </c>
    </row>
    <row r="2269" spans="1:10" x14ac:dyDescent="0.35">
      <c r="A2269" s="1" t="s">
        <v>3</v>
      </c>
      <c r="B2269" s="1" t="s">
        <v>3961</v>
      </c>
      <c r="C2269" s="1" t="s">
        <v>3974</v>
      </c>
      <c r="D2269" s="1" t="s">
        <v>3</v>
      </c>
      <c r="E2269" s="1" t="s">
        <v>3975</v>
      </c>
      <c r="F2269" s="4">
        <v>6110014690666</v>
      </c>
      <c r="G2269" s="1" t="s">
        <v>8</v>
      </c>
      <c r="H2269" s="3" t="str">
        <f t="shared" si="35"/>
        <v>Commercial</v>
      </c>
      <c r="I2269" s="3" t="str">
        <f>IF(IFERROR(SEARCH("N/A",CID_DB[[#This Row],[ NSN ]]),-1)&lt;&gt;-1,"",LEFT(SUBSTITUTE(SUBSTITUTE(SUBSTITUTE(SUBSTITUTE(SUBSTITUTE(CID_DB[[#This Row],[ NSN ]],"-","")," ","")," ",""),"‐",""),"NA",""),13))</f>
        <v>6110014690666</v>
      </c>
      <c r="J2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A94232509A3D||SWITCHING UNIT,POWE|6110014690666</v>
      </c>
    </row>
    <row r="2270" spans="1:10" x14ac:dyDescent="0.35">
      <c r="A2270" s="1" t="s">
        <v>3</v>
      </c>
      <c r="B2270" s="1" t="s">
        <v>3961</v>
      </c>
      <c r="C2270" s="1" t="s">
        <v>3976</v>
      </c>
      <c r="D2270" s="1" t="s">
        <v>3</v>
      </c>
      <c r="E2270" s="1" t="s">
        <v>3963</v>
      </c>
      <c r="F2270" s="4">
        <v>4810003078384</v>
      </c>
      <c r="G2270" s="1" t="s">
        <v>103</v>
      </c>
      <c r="H2270" s="3" t="str">
        <f t="shared" si="35"/>
        <v>Other Than Commercial</v>
      </c>
      <c r="I2270" s="3" t="str">
        <f>IF(IFERROR(SEARCH("N/A",CID_DB[[#This Row],[ NSN ]]),-1)&lt;&gt;-1,"",LEFT(SUBSTITUTE(SUBSTITUTE(SUBSTITUTE(SUBSTITUTE(SUBSTITUTE(CID_DB[[#This Row],[ NSN ]],"-","")," ","")," ",""),"‐",""),"NA",""),13))</f>
        <v>4810003078384</v>
      </c>
      <c r="J2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AV17436011||VALVE,SOLENOID|4810003078384</v>
      </c>
    </row>
    <row r="2271" spans="1:10" x14ac:dyDescent="0.35">
      <c r="A2271" s="1" t="s">
        <v>3</v>
      </c>
      <c r="B2271" s="1" t="s">
        <v>3961</v>
      </c>
      <c r="C2271" s="1" t="s">
        <v>3977</v>
      </c>
      <c r="D2271" s="1" t="s">
        <v>3</v>
      </c>
      <c r="E2271" s="1" t="s">
        <v>3963</v>
      </c>
      <c r="F2271" s="4">
        <v>4810010843547</v>
      </c>
      <c r="G2271" s="1" t="s">
        <v>103</v>
      </c>
      <c r="H2271" s="3" t="str">
        <f t="shared" si="35"/>
        <v>Other Than Commercial</v>
      </c>
      <c r="I2271" s="3" t="str">
        <f>IF(IFERROR(SEARCH("N/A",CID_DB[[#This Row],[ NSN ]]),-1)&lt;&gt;-1,"",LEFT(SUBSTITUTE(SUBSTITUTE(SUBSTITUTE(SUBSTITUTE(SUBSTITUTE(CID_DB[[#This Row],[ NSN ]],"-","")," ","")," ",""),"‐",""),"NA",""),13))</f>
        <v>4810010843547</v>
      </c>
      <c r="J2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AV1865181||VALVE,SOLENOID|4810010843547</v>
      </c>
    </row>
    <row r="2272" spans="1:10" x14ac:dyDescent="0.35">
      <c r="A2272" s="1" t="s">
        <v>3</v>
      </c>
      <c r="B2272" s="1" t="s">
        <v>3961</v>
      </c>
      <c r="C2272" s="1" t="s">
        <v>3978</v>
      </c>
      <c r="D2272" s="1" t="s">
        <v>3</v>
      </c>
      <c r="E2272" s="1" t="s">
        <v>3963</v>
      </c>
      <c r="F2272" s="4">
        <v>4810014533136</v>
      </c>
      <c r="G2272" s="1" t="s">
        <v>103</v>
      </c>
      <c r="H2272" s="3" t="str">
        <f t="shared" si="35"/>
        <v>Other Than Commercial</v>
      </c>
      <c r="I2272" s="3" t="str">
        <f>IF(IFERROR(SEARCH("N/A",CID_DB[[#This Row],[ NSN ]]),-1)&lt;&gt;-1,"",LEFT(SUBSTITUTE(SUBSTITUTE(SUBSTITUTE(SUBSTITUTE(SUBSTITUTE(CID_DB[[#This Row],[ NSN ]],"-","")," ","")," ",""),"‐",""),"NA",""),13))</f>
        <v>4810014533136</v>
      </c>
      <c r="J2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AV2604151 115/60||VALVE,SOLENOID|4810014533136</v>
      </c>
    </row>
    <row r="2273" spans="1:10" x14ac:dyDescent="0.35">
      <c r="A2273" s="1" t="s">
        <v>3</v>
      </c>
      <c r="B2273" s="1" t="s">
        <v>3961</v>
      </c>
      <c r="C2273" s="1" t="s">
        <v>3979</v>
      </c>
      <c r="D2273" s="1" t="s">
        <v>3</v>
      </c>
      <c r="E2273" s="1" t="s">
        <v>3963</v>
      </c>
      <c r="F2273" s="4">
        <v>4810011183168</v>
      </c>
      <c r="G2273" s="1" t="s">
        <v>103</v>
      </c>
      <c r="H2273" s="3" t="str">
        <f t="shared" si="35"/>
        <v>Other Than Commercial</v>
      </c>
      <c r="I2273" s="3" t="str">
        <f>IF(IFERROR(SEARCH("N/A",CID_DB[[#This Row],[ NSN ]]),-1)&lt;&gt;-1,"",LEFT(SUBSTITUTE(SUBSTITUTE(SUBSTITUTE(SUBSTITUTE(SUBSTITUTE(CID_DB[[#This Row],[ NSN ]],"-","")," ","")," ",""),"‐",""),"NA",""),13))</f>
        <v>4810011183168</v>
      </c>
      <c r="J2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AV2721591||VALVE,SOLENOID|4810011183168</v>
      </c>
    </row>
    <row r="2274" spans="1:10" x14ac:dyDescent="0.35">
      <c r="A2274" s="1" t="s">
        <v>3</v>
      </c>
      <c r="B2274" s="1" t="s">
        <v>3961</v>
      </c>
      <c r="C2274" s="1" t="s">
        <v>3980</v>
      </c>
      <c r="D2274" s="1" t="s">
        <v>3</v>
      </c>
      <c r="E2274" s="1" t="s">
        <v>3973</v>
      </c>
      <c r="F2274" s="4">
        <v>4810012582249</v>
      </c>
      <c r="G2274" s="1" t="s">
        <v>103</v>
      </c>
      <c r="H2274" s="3" t="str">
        <f t="shared" si="35"/>
        <v>Other Than Commercial</v>
      </c>
      <c r="I2274" s="3" t="str">
        <f>IF(IFERROR(SEARCH("N/A",CID_DB[[#This Row],[ NSN ]]),-1)&lt;&gt;-1,"",LEFT(SUBSTITUTE(SUBSTITUTE(SUBSTITUTE(SUBSTITUTE(SUBSTITUTE(CID_DB[[#This Row],[ NSN ]],"-","")," ","")," ",""),"‐",""),"NA",""),13))</f>
        <v>4810012582249</v>
      </c>
      <c r="J2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214681||PARTS KIT,SOLENOID|4810012582249</v>
      </c>
    </row>
    <row r="2275" spans="1:10" x14ac:dyDescent="0.35">
      <c r="A2275" s="1" t="s">
        <v>3</v>
      </c>
      <c r="B2275" s="1" t="s">
        <v>3961</v>
      </c>
      <c r="C2275" s="1" t="s">
        <v>3981</v>
      </c>
      <c r="D2275" s="1" t="s">
        <v>3</v>
      </c>
      <c r="E2275" s="1" t="s">
        <v>3963</v>
      </c>
      <c r="F2275" s="4">
        <v>4810011881787</v>
      </c>
      <c r="G2275" s="1" t="s">
        <v>103</v>
      </c>
      <c r="H2275" s="3" t="str">
        <f t="shared" si="35"/>
        <v>Other Than Commercial</v>
      </c>
      <c r="I2275" s="3" t="str">
        <f>IF(IFERROR(SEARCH("N/A",CID_DB[[#This Row],[ NSN ]]),-1)&lt;&gt;-1,"",LEFT(SUBSTITUTE(SUBSTITUTE(SUBSTITUTE(SUBSTITUTE(SUBSTITUTE(CID_DB[[#This Row],[ NSN ]],"-","")," ","")," ",""),"‐",""),"NA",""),13))</f>
        <v>4810011881787</v>
      </c>
      <c r="J2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AV1727314||VALVE,SOLENOID|4810011881787</v>
      </c>
    </row>
    <row r="2276" spans="1:10" x14ac:dyDescent="0.35">
      <c r="A2276" s="1" t="s">
        <v>3</v>
      </c>
      <c r="B2276" s="1" t="s">
        <v>3961</v>
      </c>
      <c r="C2276" s="1" t="s">
        <v>3982</v>
      </c>
      <c r="D2276" s="1" t="s">
        <v>3</v>
      </c>
      <c r="E2276" s="1" t="s">
        <v>3963</v>
      </c>
      <c r="F2276" s="4">
        <v>4810013373897</v>
      </c>
      <c r="G2276" s="1" t="s">
        <v>103</v>
      </c>
      <c r="H2276" s="3" t="str">
        <f t="shared" si="35"/>
        <v>Other Than Commercial</v>
      </c>
      <c r="I2276" s="3" t="str">
        <f>IF(IFERROR(SEARCH("N/A",CID_DB[[#This Row],[ NSN ]]),-1)&lt;&gt;-1,"",LEFT(SUBSTITUTE(SUBSTITUTE(SUBSTITUTE(SUBSTITUTE(SUBSTITUTE(CID_DB[[#This Row],[ NSN ]],"-","")," ","")," ",""),"‐",""),"NA",""),13))</f>
        <v>4810013373897</v>
      </c>
      <c r="J2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AV16070012 115/60HZ||VALVE,SOLENOID|4810013373897</v>
      </c>
    </row>
    <row r="2277" spans="1:10" x14ac:dyDescent="0.35">
      <c r="A2277" s="1" t="s">
        <v>3</v>
      </c>
      <c r="B2277" s="1" t="s">
        <v>3961</v>
      </c>
      <c r="C2277" s="1" t="s">
        <v>3983</v>
      </c>
      <c r="D2277" s="1" t="s">
        <v>3</v>
      </c>
      <c r="E2277" s="1" t="s">
        <v>3963</v>
      </c>
      <c r="F2277" s="4">
        <v>4810011455514</v>
      </c>
      <c r="G2277" s="1" t="s">
        <v>103</v>
      </c>
      <c r="H2277" s="3" t="str">
        <f t="shared" si="35"/>
        <v>Other Than Commercial</v>
      </c>
      <c r="I2277" s="3" t="str">
        <f>IF(IFERROR(SEARCH("N/A",CID_DB[[#This Row],[ NSN ]]),-1)&lt;&gt;-1,"",LEFT(SUBSTITUTE(SUBSTITUTE(SUBSTITUTE(SUBSTITUTE(SUBSTITUTE(CID_DB[[#This Row],[ NSN ]],"-","")," ","")," ",""),"‐",""),"NA",""),13))</f>
        <v>4810011455514</v>
      </c>
      <c r="J2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AV17436013||VALVE,SOLENOID|4810011455514</v>
      </c>
    </row>
    <row r="2278" spans="1:10" x14ac:dyDescent="0.35">
      <c r="A2278" s="1" t="s">
        <v>3</v>
      </c>
      <c r="B2278" s="1" t="s">
        <v>3961</v>
      </c>
      <c r="C2278" s="1" t="s">
        <v>3984</v>
      </c>
      <c r="D2278" s="1" t="s">
        <v>3</v>
      </c>
      <c r="E2278" s="1" t="s">
        <v>3963</v>
      </c>
      <c r="F2278" s="4">
        <v>4810011455513</v>
      </c>
      <c r="G2278" s="1" t="s">
        <v>103</v>
      </c>
      <c r="H2278" s="3" t="str">
        <f t="shared" si="35"/>
        <v>Other Than Commercial</v>
      </c>
      <c r="I2278" s="3" t="str">
        <f>IF(IFERROR(SEARCH("N/A",CID_DB[[#This Row],[ NSN ]]),-1)&lt;&gt;-1,"",LEFT(SUBSTITUTE(SUBSTITUTE(SUBSTITUTE(SUBSTITUTE(SUBSTITUTE(CID_DB[[#This Row],[ NSN ]],"-","")," ","")," ",""),"‐",""),"NA",""),13))</f>
        <v>4810011455513</v>
      </c>
      <c r="J2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AV17436015||VALVE,SOLENOID|4810011455513</v>
      </c>
    </row>
    <row r="2279" spans="1:10" x14ac:dyDescent="0.35">
      <c r="A2279" s="1" t="s">
        <v>3</v>
      </c>
      <c r="B2279" s="1" t="s">
        <v>3961</v>
      </c>
      <c r="C2279" s="1" t="s">
        <v>3985</v>
      </c>
      <c r="D2279" s="1" t="s">
        <v>3</v>
      </c>
      <c r="E2279" s="1" t="s">
        <v>3963</v>
      </c>
      <c r="F2279" s="4">
        <v>4810011150805</v>
      </c>
      <c r="G2279" s="1" t="s">
        <v>103</v>
      </c>
      <c r="H2279" s="3" t="str">
        <f t="shared" si="35"/>
        <v>Other Than Commercial</v>
      </c>
      <c r="I2279" s="3" t="str">
        <f>IF(IFERROR(SEARCH("N/A",CID_DB[[#This Row],[ NSN ]]),-1)&lt;&gt;-1,"",LEFT(SUBSTITUTE(SUBSTITUTE(SUBSTITUTE(SUBSTITUTE(SUBSTITUTE(CID_DB[[#This Row],[ NSN ]],"-","")," ","")," ",""),"‐",""),"NA",""),13))</f>
        <v>4810011150805</v>
      </c>
      <c r="J2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AV1865322 120V 60HZ||VALVE,SOLENOID|4810011150805</v>
      </c>
    </row>
    <row r="2280" spans="1:10" x14ac:dyDescent="0.35">
      <c r="A2280" s="1" t="s">
        <v>3</v>
      </c>
      <c r="B2280" s="1" t="s">
        <v>3961</v>
      </c>
      <c r="C2280" s="1" t="s">
        <v>3986</v>
      </c>
      <c r="D2280" s="1" t="s">
        <v>3</v>
      </c>
      <c r="E2280" s="1" t="s">
        <v>3963</v>
      </c>
      <c r="F2280" s="4">
        <v>4810001279302</v>
      </c>
      <c r="G2280" s="1" t="s">
        <v>103</v>
      </c>
      <c r="H2280" s="3" t="str">
        <f t="shared" si="35"/>
        <v>Other Than Commercial</v>
      </c>
      <c r="I2280" s="3" t="str">
        <f>IF(IFERROR(SEARCH("N/A",CID_DB[[#This Row],[ NSN ]]),-1)&lt;&gt;-1,"",LEFT(SUBSTITUTE(SUBSTITUTE(SUBSTITUTE(SUBSTITUTE(SUBSTITUTE(CID_DB[[#This Row],[ NSN ]],"-","")," ","")," ",""),"‐",""),"NA",""),13))</f>
        <v>4810001279302</v>
      </c>
      <c r="J2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AV17436010115VAC60HZ||VALVE,SOLENOID|4810001279302</v>
      </c>
    </row>
    <row r="2281" spans="1:10" x14ac:dyDescent="0.35">
      <c r="A2281" s="1" t="s">
        <v>3</v>
      </c>
      <c r="B2281" s="1" t="s">
        <v>3961</v>
      </c>
      <c r="C2281" s="1" t="s">
        <v>3987</v>
      </c>
      <c r="D2281" s="1" t="s">
        <v>3</v>
      </c>
      <c r="E2281" s="1" t="s">
        <v>3963</v>
      </c>
      <c r="F2281" s="4">
        <v>4810011151364</v>
      </c>
      <c r="G2281" s="1" t="s">
        <v>103</v>
      </c>
      <c r="H2281" s="3" t="str">
        <f t="shared" si="35"/>
        <v>Other Than Commercial</v>
      </c>
      <c r="I2281" s="3" t="str">
        <f>IF(IFERROR(SEARCH("N/A",CID_DB[[#This Row],[ NSN ]]),-1)&lt;&gt;-1,"",LEFT(SUBSTITUTE(SUBSTITUTE(SUBSTITUTE(SUBSTITUTE(SUBSTITUTE(CID_DB[[#This Row],[ NSN ]],"-","")," ","")," ",""),"‐",""),"NA",""),13))</f>
        <v>4810011151364</v>
      </c>
      <c r="J2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AV2721601||VALVE,SOLENOID|4810011151364</v>
      </c>
    </row>
    <row r="2282" spans="1:10" x14ac:dyDescent="0.35">
      <c r="A2282" s="1" t="s">
        <v>3</v>
      </c>
      <c r="B2282" s="1" t="s">
        <v>3961</v>
      </c>
      <c r="C2282" s="1" t="s">
        <v>3988</v>
      </c>
      <c r="D2282" s="1" t="s">
        <v>3</v>
      </c>
      <c r="E2282" s="1" t="s">
        <v>3963</v>
      </c>
      <c r="F2282" s="4">
        <v>4810011220997</v>
      </c>
      <c r="G2282" s="1" t="s">
        <v>103</v>
      </c>
      <c r="H2282" s="3" t="str">
        <f t="shared" si="35"/>
        <v>Other Than Commercial</v>
      </c>
      <c r="I2282" s="3" t="str">
        <f>IF(IFERROR(SEARCH("N/A",CID_DB[[#This Row],[ NSN ]]),-1)&lt;&gt;-1,"",LEFT(SUBSTITUTE(SUBSTITUTE(SUBSTITUTE(SUBSTITUTE(SUBSTITUTE(CID_DB[[#This Row],[ NSN ]],"-","")," ","")," ",""),"‐",""),"NA",""),13))</f>
        <v>4810011220997</v>
      </c>
      <c r="J2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AV2287631||VALVE,SOLENOID|4810011220997</v>
      </c>
    </row>
    <row r="2283" spans="1:10" x14ac:dyDescent="0.35">
      <c r="A2283" s="1" t="s">
        <v>3</v>
      </c>
      <c r="B2283" s="1" t="s">
        <v>3961</v>
      </c>
      <c r="C2283" s="1" t="s">
        <v>3989</v>
      </c>
      <c r="D2283" s="1" t="s">
        <v>3</v>
      </c>
      <c r="E2283" s="1" t="s">
        <v>3963</v>
      </c>
      <c r="F2283" s="4">
        <v>4810013359562</v>
      </c>
      <c r="G2283" s="1" t="s">
        <v>8</v>
      </c>
      <c r="H2283" s="3" t="str">
        <f t="shared" si="35"/>
        <v>Commercial</v>
      </c>
      <c r="I2283" s="3" t="str">
        <f>IF(IFERROR(SEARCH("N/A",CID_DB[[#This Row],[ NSN ]]),-1)&lt;&gt;-1,"",LEFT(SUBSTITUTE(SUBSTITUTE(SUBSTITUTE(SUBSTITUTE(SUBSTITUTE(CID_DB[[#This Row],[ NSN ]],"-","")," ","")," ",""),"‐",""),"NA",""),13))</f>
        <v>4810013359562</v>
      </c>
      <c r="J2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HSX8300B404FMO15240 120V/60HZ||VALVE,SOLENOID|4810013359562</v>
      </c>
    </row>
    <row r="2284" spans="1:10" x14ac:dyDescent="0.35">
      <c r="A2284" s="1" t="s">
        <v>3</v>
      </c>
      <c r="B2284" s="1" t="s">
        <v>3961</v>
      </c>
      <c r="C2284" s="1" t="s">
        <v>3990</v>
      </c>
      <c r="D2284" s="1" t="s">
        <v>3</v>
      </c>
      <c r="E2284" s="1" t="s">
        <v>3963</v>
      </c>
      <c r="F2284" s="4">
        <v>4810013578688</v>
      </c>
      <c r="G2284" s="1" t="s">
        <v>103</v>
      </c>
      <c r="H2284" s="3" t="str">
        <f t="shared" si="35"/>
        <v>Other Than Commercial</v>
      </c>
      <c r="I2284" s="3" t="str">
        <f>IF(IFERROR(SEARCH("N/A",CID_DB[[#This Row],[ NSN ]]),-1)&lt;&gt;-1,"",LEFT(SUBSTITUTE(SUBSTITUTE(SUBSTITUTE(SUBSTITUTE(SUBSTITUTE(CID_DB[[#This Row],[ NSN ]],"-","")," ","")," ",""),"‐",""),"NA",""),13))</f>
        <v>4810013578688</v>
      </c>
      <c r="J2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AV2287633 115V/60HZ||VALVE,SOLENOID|4810013578688</v>
      </c>
    </row>
    <row r="2285" spans="1:10" x14ac:dyDescent="0.35">
      <c r="A2285" s="1" t="s">
        <v>3</v>
      </c>
      <c r="B2285" s="1" t="s">
        <v>3961</v>
      </c>
      <c r="C2285" s="1" t="s">
        <v>3991</v>
      </c>
      <c r="D2285" s="1" t="s">
        <v>3</v>
      </c>
      <c r="E2285" s="1" t="s">
        <v>3963</v>
      </c>
      <c r="F2285" s="4">
        <v>4810013195420</v>
      </c>
      <c r="G2285" s="1" t="s">
        <v>103</v>
      </c>
      <c r="H2285" s="3" t="str">
        <f t="shared" si="35"/>
        <v>Other Than Commercial</v>
      </c>
      <c r="I2285" s="3" t="str">
        <f>IF(IFERROR(SEARCH("N/A",CID_DB[[#This Row],[ NSN ]]),-1)&lt;&gt;-1,"",LEFT(SUBSTITUTE(SUBSTITUTE(SUBSTITUTE(SUBSTITUTE(SUBSTITUTE(CID_DB[[#This Row],[ NSN ]],"-","")," ","")," ",""),"‐",""),"NA",""),13))</f>
        <v>4810013195420</v>
      </c>
      <c r="J2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2186711 440V/60HZ||VALVE,SOLENOID|4810013195420</v>
      </c>
    </row>
    <row r="2286" spans="1:10" x14ac:dyDescent="0.35">
      <c r="A2286" s="1" t="s">
        <v>3</v>
      </c>
      <c r="B2286" s="1" t="s">
        <v>3961</v>
      </c>
      <c r="C2286" s="1" t="s">
        <v>3992</v>
      </c>
      <c r="D2286" s="1" t="s">
        <v>3</v>
      </c>
      <c r="E2286" s="1" t="s">
        <v>3963</v>
      </c>
      <c r="F2286" s="4">
        <v>4810011655842</v>
      </c>
      <c r="G2286" s="1" t="s">
        <v>103</v>
      </c>
      <c r="H2286" s="3" t="str">
        <f t="shared" si="35"/>
        <v>Other Than Commercial</v>
      </c>
      <c r="I2286" s="3" t="str">
        <f>IF(IFERROR(SEARCH("N/A",CID_DB[[#This Row],[ NSN ]]),-1)&lt;&gt;-1,"",LEFT(SUBSTITUTE(SUBSTITUTE(SUBSTITUTE(SUBSTITUTE(SUBSTITUTE(CID_DB[[#This Row],[ NSN ]],"-","")," ","")," ",""),"‐",""),"NA",""),13))</f>
        <v>4810011655842</v>
      </c>
      <c r="J2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AV16070010115VAC||VALVE,SOLENOID|4810011655842</v>
      </c>
    </row>
    <row r="2287" spans="1:10" x14ac:dyDescent="0.35">
      <c r="A2287" s="1" t="s">
        <v>3</v>
      </c>
      <c r="B2287" s="1" t="s">
        <v>3961</v>
      </c>
      <c r="C2287" s="1" t="s">
        <v>3993</v>
      </c>
      <c r="D2287" s="1" t="s">
        <v>3</v>
      </c>
      <c r="E2287" s="1" t="s">
        <v>3963</v>
      </c>
      <c r="F2287" s="4">
        <v>4810012209816</v>
      </c>
      <c r="G2287" s="1" t="s">
        <v>103</v>
      </c>
      <c r="H2287" s="3" t="str">
        <f t="shared" si="35"/>
        <v>Other Than Commercial</v>
      </c>
      <c r="I2287" s="3" t="str">
        <f>IF(IFERROR(SEARCH("N/A",CID_DB[[#This Row],[ NSN ]]),-1)&lt;&gt;-1,"",LEFT(SUBSTITUTE(SUBSTITUTE(SUBSTITUTE(SUBSTITUTE(SUBSTITUTE(CID_DB[[#This Row],[ NSN ]],"-","")," ","")," ",""),"‐",""),"NA",""),13))</f>
        <v>4810012209816</v>
      </c>
      <c r="J2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AV2287632||VALVE,SOLENOID|4810012209816</v>
      </c>
    </row>
    <row r="2288" spans="1:10" x14ac:dyDescent="0.35">
      <c r="A2288" s="1" t="s">
        <v>3</v>
      </c>
      <c r="B2288" s="1" t="s">
        <v>3961</v>
      </c>
      <c r="C2288" s="1" t="s">
        <v>3994</v>
      </c>
      <c r="D2288" s="1" t="s">
        <v>3</v>
      </c>
      <c r="E2288" s="1" t="s">
        <v>3963</v>
      </c>
      <c r="F2288" s="4">
        <v>4810012111944</v>
      </c>
      <c r="G2288" s="1" t="s">
        <v>103</v>
      </c>
      <c r="H2288" s="3" t="str">
        <f t="shared" si="35"/>
        <v>Other Than Commercial</v>
      </c>
      <c r="I2288" s="3" t="str">
        <f>IF(IFERROR(SEARCH("N/A",CID_DB[[#This Row],[ NSN ]]),-1)&lt;&gt;-1,"",LEFT(SUBSTITUTE(SUBSTITUTE(SUBSTITUTE(SUBSTITUTE(SUBSTITUTE(CID_DB[[#This Row],[ NSN ]],"-","")," ","")," ",""),"‐",""),"NA",""),13))</f>
        <v>4810012111944</v>
      </c>
      <c r="J2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AV2186714||VALVE,SOLENOID|4810012111944</v>
      </c>
    </row>
    <row r="2289" spans="1:10" x14ac:dyDescent="0.35">
      <c r="A2289" s="1" t="s">
        <v>3</v>
      </c>
      <c r="B2289" s="1" t="s">
        <v>3995</v>
      </c>
      <c r="C2289" s="1" t="s">
        <v>3996</v>
      </c>
      <c r="D2289" s="1" t="s">
        <v>3997</v>
      </c>
      <c r="E2289" s="1" t="s">
        <v>3998</v>
      </c>
      <c r="F2289" s="4" t="s">
        <v>3</v>
      </c>
      <c r="G2289" s="1" t="s">
        <v>8</v>
      </c>
      <c r="H2289" s="3" t="str">
        <f t="shared" si="35"/>
        <v>Commercial</v>
      </c>
      <c r="I2289" s="3" t="str">
        <f>IF(IFERROR(SEARCH("N/A",CID_DB[[#This Row],[ NSN ]]),-1)&lt;&gt;-1,"",LEFT(SUBSTITUTE(SUBSTITUTE(SUBSTITUTE(SUBSTITUTE(SUBSTITUTE(CID_DB[[#This Row],[ NSN ]],"-","")," ","")," ",""),"‐",""),"NA",""),13))</f>
        <v/>
      </c>
      <c r="J2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1000393737|XCKU1152FLVF1924I|Integrated Cicuit with FPGA|</v>
      </c>
    </row>
    <row r="2290" spans="1:10" x14ac:dyDescent="0.35">
      <c r="A2290" s="1" t="s">
        <v>3</v>
      </c>
      <c r="B2290" s="1" t="s">
        <v>3995</v>
      </c>
      <c r="C2290" s="1" t="s">
        <v>3999</v>
      </c>
      <c r="D2290" s="1" t="s">
        <v>4000</v>
      </c>
      <c r="E2290" s="1" t="s">
        <v>3998</v>
      </c>
      <c r="F2290" s="4" t="s">
        <v>3</v>
      </c>
      <c r="G2290" s="1" t="s">
        <v>8</v>
      </c>
      <c r="H2290" s="3" t="str">
        <f t="shared" si="35"/>
        <v>Commercial</v>
      </c>
      <c r="I2290" s="3" t="str">
        <f>IF(IFERROR(SEARCH("N/A",CID_DB[[#This Row],[ NSN ]]),-1)&lt;&gt;-1,"",LEFT(SUBSTITUTE(SUBSTITUTE(SUBSTITUTE(SUBSTITUTE(SUBSTITUTE(CID_DB[[#This Row],[ NSN ]],"-","")," ","")," ",""),"‐",""),"NA",""),13))</f>
        <v/>
      </c>
      <c r="J2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1000414475|XC7A200T2SBG4841|Integrated Cicuit with FPGA|</v>
      </c>
    </row>
    <row r="2291" spans="1:10" x14ac:dyDescent="0.35">
      <c r="A2291" s="1" t="s">
        <v>3</v>
      </c>
      <c r="B2291" s="1" t="s">
        <v>3995</v>
      </c>
      <c r="C2291" s="1" t="s">
        <v>4001</v>
      </c>
      <c r="D2291" s="1" t="s">
        <v>4002</v>
      </c>
      <c r="E2291" s="1" t="s">
        <v>3998</v>
      </c>
      <c r="F2291" s="4" t="s">
        <v>3</v>
      </c>
      <c r="G2291" s="1" t="s">
        <v>8</v>
      </c>
      <c r="H2291" s="3" t="str">
        <f t="shared" si="35"/>
        <v>Commercial</v>
      </c>
      <c r="I2291" s="3" t="str">
        <f>IF(IFERROR(SEARCH("N/A",CID_DB[[#This Row],[ NSN ]]),-1)&lt;&gt;-1,"",LEFT(SUBSTITUTE(SUBSTITUTE(SUBSTITUTE(SUBSTITUTE(SUBSTITUTE(CID_DB[[#This Row],[ NSN ]],"-","")," ","")," ",""),"‐",""),"NA",""),13))</f>
        <v/>
      </c>
      <c r="J2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1000429736|XC7A50T2CPG2361|Integrated Cicuit with FPGA|</v>
      </c>
    </row>
    <row r="2292" spans="1:10" x14ac:dyDescent="0.35">
      <c r="A2292" s="1" t="s">
        <v>3</v>
      </c>
      <c r="B2292" s="1" t="s">
        <v>3995</v>
      </c>
      <c r="C2292" s="1" t="s">
        <v>4003</v>
      </c>
      <c r="D2292" s="1" t="s">
        <v>4004</v>
      </c>
      <c r="E2292" s="1" t="s">
        <v>3998</v>
      </c>
      <c r="F2292" s="4" t="s">
        <v>3</v>
      </c>
      <c r="G2292" s="1" t="s">
        <v>8</v>
      </c>
      <c r="H2292" s="3" t="str">
        <f t="shared" si="35"/>
        <v>Commercial</v>
      </c>
      <c r="I2292" s="3" t="str">
        <f>IF(IFERROR(SEARCH("N/A",CID_DB[[#This Row],[ NSN ]]),-1)&lt;&gt;-1,"",LEFT(SUBSTITUTE(SUBSTITUTE(SUBSTITUTE(SUBSTITUTE(SUBSTITUTE(CID_DB[[#This Row],[ NSN ]],"-","")," ","")," ",""),"‐",""),"NA",""),13))</f>
        <v/>
      </c>
      <c r="J2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1000439180|XCZU15EG2FFVC900I|Integrated Cicuit with FPGA|</v>
      </c>
    </row>
    <row r="2293" spans="1:10" x14ac:dyDescent="0.35">
      <c r="A2293" s="1" t="s">
        <v>3</v>
      </c>
      <c r="B2293" s="1" t="s">
        <v>3995</v>
      </c>
      <c r="C2293" s="1" t="s">
        <v>4005</v>
      </c>
      <c r="D2293" s="1" t="s">
        <v>4006</v>
      </c>
      <c r="E2293" s="1" t="s">
        <v>3998</v>
      </c>
      <c r="F2293" s="4" t="s">
        <v>3</v>
      </c>
      <c r="G2293" s="1" t="s">
        <v>8</v>
      </c>
      <c r="H2293" s="3" t="str">
        <f t="shared" si="35"/>
        <v>Commercial</v>
      </c>
      <c r="I2293" s="3" t="str">
        <f>IF(IFERROR(SEARCH("N/A",CID_DB[[#This Row],[ NSN ]]),-1)&lt;&gt;-1,"",LEFT(SUBSTITUTE(SUBSTITUTE(SUBSTITUTE(SUBSTITUTE(SUBSTITUTE(CID_DB[[#This Row],[ NSN ]],"-","")," ","")," ",""),"‐",""),"NA",""),13))</f>
        <v/>
      </c>
      <c r="J2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1000441886|XCZU19EG2FFVD1760I|Integrated Cicuit with FPGA|</v>
      </c>
    </row>
    <row r="2294" spans="1:10" x14ac:dyDescent="0.35">
      <c r="A2294" s="1" t="s">
        <v>3</v>
      </c>
      <c r="B2294" s="1" t="s">
        <v>4007</v>
      </c>
      <c r="C2294" s="1" t="s">
        <v>4008</v>
      </c>
      <c r="D2294" s="1" t="s">
        <v>4009</v>
      </c>
      <c r="E2294" s="1" t="s">
        <v>4010</v>
      </c>
      <c r="F2294" s="4" t="s">
        <v>3</v>
      </c>
      <c r="G2294" s="1" t="s">
        <v>8</v>
      </c>
      <c r="H2294" s="3" t="str">
        <f t="shared" si="35"/>
        <v>Commercial</v>
      </c>
      <c r="I2294" s="3" t="str">
        <f>IF(IFERROR(SEARCH("N/A",CID_DB[[#This Row],[ NSN ]]),-1)&lt;&gt;-1,"",LEFT(SUBSTITUTE(SUBSTITUTE(SUBSTITUTE(SUBSTITUTE(SUBSTITUTE(CID_DB[[#This Row],[ NSN ]],"-","")," ","")," ",""),"‐",""),"NA",""),13))</f>
        <v/>
      </c>
      <c r="J2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972424000|1000090083|SB1002MDV3 Rugged, Small, Isolated Computer System|</v>
      </c>
    </row>
    <row r="2295" spans="1:10" x14ac:dyDescent="0.35">
      <c r="A2295" s="1" t="s">
        <v>3</v>
      </c>
      <c r="B2295" s="1" t="s">
        <v>4011</v>
      </c>
      <c r="C2295" s="1" t="s">
        <v>4012</v>
      </c>
      <c r="D2295" s="1" t="s">
        <v>3</v>
      </c>
      <c r="E2295" s="1" t="s">
        <v>4013</v>
      </c>
      <c r="F2295" s="4" t="s">
        <v>3</v>
      </c>
      <c r="G2295" s="1" t="s">
        <v>8</v>
      </c>
      <c r="H2295" s="3" t="str">
        <f t="shared" si="35"/>
        <v>Commercial</v>
      </c>
      <c r="I2295" s="3" t="str">
        <f>IF(IFERROR(SEARCH("N/A",CID_DB[[#This Row],[ NSN ]]),-1)&lt;&gt;-1,"",LEFT(SUBSTITUTE(SUBSTITUTE(SUBSTITUTE(SUBSTITUTE(SUBSTITUTE(CID_DB[[#This Row],[ NSN ]],"-","")," ","")," ",""),"‐",""),"NA",""),13))</f>
        <v/>
      </c>
      <c r="J2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7010508860101||Heater Drop St|</v>
      </c>
    </row>
    <row r="2296" spans="1:10" x14ac:dyDescent="0.35">
      <c r="A2296" s="1" t="s">
        <v>3</v>
      </c>
      <c r="B2296" s="1" t="s">
        <v>4011</v>
      </c>
      <c r="C2296" s="1" t="s">
        <v>4014</v>
      </c>
      <c r="D2296" s="1" t="s">
        <v>3</v>
      </c>
      <c r="E2296" s="1" t="s">
        <v>4015</v>
      </c>
      <c r="F2296" s="4" t="s">
        <v>3</v>
      </c>
      <c r="G2296" s="1" t="s">
        <v>103</v>
      </c>
      <c r="H2296" s="3" t="str">
        <f t="shared" si="35"/>
        <v>Other Than Commercial</v>
      </c>
      <c r="I2296" s="3" t="str">
        <f>IF(IFERROR(SEARCH("N/A",CID_DB[[#This Row],[ NSN ]]),-1)&lt;&gt;-1,"",LEFT(SUBSTITUTE(SUBSTITUTE(SUBSTITUTE(SUBSTITUTE(SUBSTITUTE(CID_DB[[#This Row],[ NSN ]],"-","")," ","")," ",""),"‐",""),"NA",""),13))</f>
        <v/>
      </c>
      <c r="J2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7055002126110||Control, DeIcer Blade|</v>
      </c>
    </row>
    <row r="2297" spans="1:10" x14ac:dyDescent="0.35">
      <c r="A2297" s="1" t="s">
        <v>3</v>
      </c>
      <c r="B2297" s="1" t="s">
        <v>4011</v>
      </c>
      <c r="C2297" s="1" t="s">
        <v>4016</v>
      </c>
      <c r="D2297" s="1" t="s">
        <v>3</v>
      </c>
      <c r="E2297" s="1" t="s">
        <v>4017</v>
      </c>
      <c r="F2297" s="4" t="s">
        <v>3</v>
      </c>
      <c r="G2297" s="1" t="s">
        <v>103</v>
      </c>
      <c r="H2297" s="3" t="str">
        <f t="shared" si="35"/>
        <v>Other Than Commercial</v>
      </c>
      <c r="I2297" s="3" t="str">
        <f>IF(IFERROR(SEARCH("N/A",CID_DB[[#This Row],[ NSN ]]),-1)&lt;&gt;-1,"",LEFT(SUBSTITUTE(SUBSTITUTE(SUBSTITUTE(SUBSTITUTE(SUBSTITUTE(CID_DB[[#This Row],[ NSN ]],"-","")," ","")," ",""),"‐",""),"NA",""),13))</f>
        <v/>
      </c>
      <c r="J2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7055002127104||Blade DeIce, DIS (distribution box)|</v>
      </c>
    </row>
    <row r="2298" spans="1:10" x14ac:dyDescent="0.35">
      <c r="A2298" s="1" t="s">
        <v>3</v>
      </c>
      <c r="B2298" s="1" t="s">
        <v>4018</v>
      </c>
      <c r="C2298" s="1" t="s">
        <v>4019</v>
      </c>
      <c r="D2298" s="1" t="s">
        <v>4019</v>
      </c>
      <c r="E2298" s="1" t="s">
        <v>4020</v>
      </c>
      <c r="F2298" s="4" t="s">
        <v>3</v>
      </c>
      <c r="G2298" s="1" t="s">
        <v>103</v>
      </c>
      <c r="H2298" s="3" t="str">
        <f t="shared" si="35"/>
        <v>Other Than Commercial</v>
      </c>
      <c r="I2298" s="3" t="str">
        <f>IF(IFERROR(SEARCH("N/A",CID_DB[[#This Row],[ NSN ]]),-1)&lt;&gt;-1,"",LEFT(SUBSTITUTE(SUBSTITUTE(SUBSTITUTE(SUBSTITUTE(SUBSTITUTE(CID_DB[[#This Row],[ NSN ]],"-","")," ","")," ",""),"‐",""),"NA",""),13))</f>
        <v/>
      </c>
      <c r="J2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12273365|12273365|FIRE SENSOR|</v>
      </c>
    </row>
    <row r="2299" spans="1:10" x14ac:dyDescent="0.35">
      <c r="A2299" s="1" t="s">
        <v>3</v>
      </c>
      <c r="B2299" s="1" t="s">
        <v>4018</v>
      </c>
      <c r="C2299" s="1" t="s">
        <v>4021</v>
      </c>
      <c r="D2299" s="1" t="s">
        <v>4021</v>
      </c>
      <c r="E2299" s="1" t="s">
        <v>4022</v>
      </c>
      <c r="F2299" s="4" t="s">
        <v>3</v>
      </c>
      <c r="G2299" s="1" t="s">
        <v>103</v>
      </c>
      <c r="H2299" s="3" t="str">
        <f t="shared" si="35"/>
        <v>Other Than Commercial</v>
      </c>
      <c r="I2299" s="3" t="str">
        <f>IF(IFERROR(SEARCH("N/A",CID_DB[[#This Row],[ NSN ]]),-1)&lt;&gt;-1,"",LEFT(SUBSTITUTE(SUBSTITUTE(SUBSTITUTE(SUBSTITUTE(SUBSTITUTE(CID_DB[[#This Row],[ NSN ]],"-","")," ","")," ",""),"‐",""),"NA",""),13))</f>
        <v/>
      </c>
      <c r="J2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12273454|12273454|AMPLIFIER,CONTROL,F|</v>
      </c>
    </row>
    <row r="2300" spans="1:10" x14ac:dyDescent="0.35">
      <c r="A2300" s="1" t="s">
        <v>3</v>
      </c>
      <c r="B2300" s="1" t="s">
        <v>4018</v>
      </c>
      <c r="C2300" s="1" t="s">
        <v>4023</v>
      </c>
      <c r="D2300" s="1" t="s">
        <v>4023</v>
      </c>
      <c r="E2300" s="1" t="s">
        <v>4024</v>
      </c>
      <c r="F2300" s="4" t="s">
        <v>3</v>
      </c>
      <c r="G2300" s="1" t="s">
        <v>103</v>
      </c>
      <c r="H2300" s="3" t="str">
        <f t="shared" si="35"/>
        <v>Other Than Commercial</v>
      </c>
      <c r="I2300" s="3" t="str">
        <f>IF(IFERROR(SEARCH("N/A",CID_DB[[#This Row],[ NSN ]]),-1)&lt;&gt;-1,"",LEFT(SUBSTITUTE(SUBSTITUTE(SUBSTITUTE(SUBSTITUTE(SUBSTITUTE(CID_DB[[#This Row],[ NSN ]],"-","")," ","")," ",""),"‐",""),"NA",""),13))</f>
        <v/>
      </c>
      <c r="J2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12437443|12437443|FIRE EXTINGUISHER|</v>
      </c>
    </row>
    <row r="2301" spans="1:10" x14ac:dyDescent="0.35">
      <c r="A2301" s="1" t="s">
        <v>3</v>
      </c>
      <c r="B2301" s="1" t="s">
        <v>4018</v>
      </c>
      <c r="C2301" s="1" t="s">
        <v>4025</v>
      </c>
      <c r="D2301" s="1" t="s">
        <v>4025</v>
      </c>
      <c r="E2301" s="1" t="s">
        <v>4026</v>
      </c>
      <c r="F2301" s="4" t="s">
        <v>3</v>
      </c>
      <c r="G2301" s="1" t="s">
        <v>103</v>
      </c>
      <c r="H2301" s="3" t="str">
        <f t="shared" si="35"/>
        <v>Other Than Commercial</v>
      </c>
      <c r="I2301" s="3" t="str">
        <f>IF(IFERROR(SEARCH("N/A",CID_DB[[#This Row],[ NSN ]]),-1)&lt;&gt;-1,"",LEFT(SUBSTITUTE(SUBSTITUTE(SUBSTITUTE(SUBSTITUTE(SUBSTITUTE(CID_DB[[#This Row],[ NSN ]],"-","")," ","")," ",""),"‐",""),"NA",""),13))</f>
        <v/>
      </c>
      <c r="J2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12472798|12472798|BOTTLE AND VALVE|</v>
      </c>
    </row>
    <row r="2302" spans="1:10" x14ac:dyDescent="0.35">
      <c r="A2302" s="1" t="s">
        <v>3</v>
      </c>
      <c r="B2302" s="1" t="s">
        <v>4018</v>
      </c>
      <c r="C2302" s="1" t="s">
        <v>4027</v>
      </c>
      <c r="D2302" s="1" t="s">
        <v>4027</v>
      </c>
      <c r="E2302" s="1" t="s">
        <v>4028</v>
      </c>
      <c r="F2302" s="4" t="s">
        <v>3</v>
      </c>
      <c r="G2302" s="1" t="s">
        <v>103</v>
      </c>
      <c r="H2302" s="3" t="str">
        <f t="shared" si="35"/>
        <v>Other Than Commercial</v>
      </c>
      <c r="I2302" s="3" t="str">
        <f>IF(IFERROR(SEARCH("N/A",CID_DB[[#This Row],[ NSN ]]),-1)&lt;&gt;-1,"",LEFT(SUBSTITUTE(SUBSTITUTE(SUBSTITUTE(SUBSTITUTE(SUBSTITUTE(CID_DB[[#This Row],[ NSN ]],"-","")," ","")," ",""),"‐",""),"NA",""),13))</f>
        <v/>
      </c>
      <c r="J2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12472912|12472912|VALVE AND BOTTLE ASS|</v>
      </c>
    </row>
    <row r="2303" spans="1:10" x14ac:dyDescent="0.35">
      <c r="A2303" s="1" t="s">
        <v>3</v>
      </c>
      <c r="B2303" s="1" t="s">
        <v>4029</v>
      </c>
      <c r="C2303" s="1" t="s">
        <v>4030</v>
      </c>
      <c r="D2303" s="1" t="s">
        <v>4030</v>
      </c>
      <c r="E2303" s="1" t="s">
        <v>4031</v>
      </c>
      <c r="F2303" s="4" t="s">
        <v>3</v>
      </c>
      <c r="G2303" s="1" t="s">
        <v>103</v>
      </c>
      <c r="H2303" s="3" t="str">
        <f t="shared" si="35"/>
        <v>Other Than Commercial</v>
      </c>
      <c r="I2303" s="3" t="str">
        <f>IF(IFERROR(SEARCH("N/A",CID_DB[[#This Row],[ NSN ]]),-1)&lt;&gt;-1,"",LEFT(SUBSTITUTE(SUBSTITUTE(SUBSTITUTE(SUBSTITUTE(SUBSTITUTE(CID_DB[[#This Row],[ NSN ]],"-","")," ","")," ",""),"‐",""),"NA",""),13))</f>
        <v/>
      </c>
      <c r="J2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12546254|12546254|INERTIAL NAVIGATION|</v>
      </c>
    </row>
    <row r="2304" spans="1:10" x14ac:dyDescent="0.35">
      <c r="A2304" s="1" t="s">
        <v>3</v>
      </c>
      <c r="B2304" s="1" t="s">
        <v>4032</v>
      </c>
      <c r="C2304" s="1" t="s">
        <v>4033</v>
      </c>
      <c r="D2304" s="1" t="s">
        <v>4034</v>
      </c>
      <c r="E2304" s="1" t="s">
        <v>14229</v>
      </c>
      <c r="F2304" s="4" t="s">
        <v>3</v>
      </c>
      <c r="G2304" s="1" t="s">
        <v>8</v>
      </c>
      <c r="H2304" s="3" t="str">
        <f t="shared" si="35"/>
        <v>Commercial</v>
      </c>
      <c r="I2304" s="3" t="str">
        <f>IF(IFERROR(SEARCH("N/A",CID_DB[[#This Row],[ NSN ]]),-1)&lt;&gt;-1,"",LEFT(SUBSTITUTE(SUBSTITUTE(SUBSTITUTE(SUBSTITUTE(SUBSTITUTE(CID_DB[[#This Row],[ NSN ]],"-","")," ","")," ",""),"‐",""),"NA",""),13))</f>
        <v/>
      </c>
      <c r="J2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12546257|XPedite7451 (9001033580/83)|Single Board Computer (Display Single Board Computer) DSBC7,663,963|</v>
      </c>
    </row>
    <row r="2305" spans="1:10" x14ac:dyDescent="0.35">
      <c r="A2305" s="1" t="s">
        <v>3</v>
      </c>
      <c r="B2305" s="1" t="s">
        <v>4032</v>
      </c>
      <c r="C2305" s="1" t="s">
        <v>4035</v>
      </c>
      <c r="D2305" s="1" t="s">
        <v>4036</v>
      </c>
      <c r="E2305" s="1" t="s">
        <v>4037</v>
      </c>
      <c r="F2305" s="4" t="s">
        <v>3</v>
      </c>
      <c r="G2305" s="1" t="s">
        <v>8</v>
      </c>
      <c r="H2305" s="3" t="str">
        <f t="shared" si="35"/>
        <v>Commercial</v>
      </c>
      <c r="I2305" s="3" t="str">
        <f>IF(IFERROR(SEARCH("N/A",CID_DB[[#This Row],[ NSN ]]),-1)&lt;&gt;-1,"",LEFT(SUBSTITUTE(SUBSTITUTE(SUBSTITUTE(SUBSTITUTE(SUBSTITUTE(CID_DB[[#This Row],[ NSN ]],"-","")," ","")," ",""),"‐",""),"NA",""),13))</f>
        <v/>
      </c>
      <c r="J2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12546258|XPedite7451 (9001033582/84)|Single Board Computer (General Purpose Processor) GPP|</v>
      </c>
    </row>
    <row r="2306" spans="1:10" x14ac:dyDescent="0.35">
      <c r="A2306" s="1" t="s">
        <v>3</v>
      </c>
      <c r="B2306" s="1" t="s">
        <v>4032</v>
      </c>
      <c r="C2306" s="1" t="s">
        <v>4038</v>
      </c>
      <c r="D2306" s="1" t="s">
        <v>4039</v>
      </c>
      <c r="E2306" s="1" t="s">
        <v>4040</v>
      </c>
      <c r="F2306" s="4" t="s">
        <v>3</v>
      </c>
      <c r="G2306" s="1" t="s">
        <v>8</v>
      </c>
      <c r="H2306" s="3" t="str">
        <f t="shared" si="35"/>
        <v>Commercial</v>
      </c>
      <c r="I2306" s="3" t="str">
        <f>IF(IFERROR(SEARCH("N/A",CID_DB[[#This Row],[ NSN ]]),-1)&lt;&gt;-1,"",LEFT(SUBSTITUTE(SUBSTITUTE(SUBSTITUTE(SUBSTITUTE(SUBSTITUTE(CID_DB[[#This Row],[ NSN ]],"-","")," ","")," ",""),"‐",""),"NA",""),13))</f>
        <v/>
      </c>
      <c r="J2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12546260|XPedite7476 (9003036581)|Ethernet Switch (Common Ethernet Line Replaceable Module) CEL|</v>
      </c>
    </row>
    <row r="2307" spans="1:10" x14ac:dyDescent="0.35">
      <c r="A2307" s="1" t="s">
        <v>3</v>
      </c>
      <c r="B2307" s="1" t="s">
        <v>4032</v>
      </c>
      <c r="C2307" s="1" t="s">
        <v>4041</v>
      </c>
      <c r="D2307" s="1" t="s">
        <v>4042</v>
      </c>
      <c r="E2307" s="1" t="s">
        <v>4043</v>
      </c>
      <c r="F2307" s="4" t="s">
        <v>3</v>
      </c>
      <c r="G2307" s="1" t="s">
        <v>8</v>
      </c>
      <c r="H2307" s="3" t="str">
        <f t="shared" ref="H2307:H2370" si="36">IF(G2307="Y - CID","Commercial",IF(G2307="N - CID","Other Than Commercial","N/A"))</f>
        <v>Commercial</v>
      </c>
      <c r="I2307" s="3" t="str">
        <f>IF(IFERROR(SEARCH("N/A",CID_DB[[#This Row],[ NSN ]]),-1)&lt;&gt;-1,"",LEFT(SUBSTITUTE(SUBSTITUTE(SUBSTITUTE(SUBSTITUTE(SUBSTITUTE(CID_DB[[#This Row],[ NSN ]],"-","")," ","")," ",""),"‐",""),"NA",""),13))</f>
        <v/>
      </c>
      <c r="J2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12570290|XChange3014 (9003037082)|Single Board Computer (Portable/Printed Single Board Computer) PSBC|</v>
      </c>
    </row>
    <row r="2308" spans="1:10" x14ac:dyDescent="0.35">
      <c r="A2308" s="1" t="s">
        <v>3</v>
      </c>
      <c r="B2308" s="1" t="s">
        <v>4044</v>
      </c>
      <c r="C2308" s="1" t="s">
        <v>4045</v>
      </c>
      <c r="D2308" s="1" t="s">
        <v>3</v>
      </c>
      <c r="E2308" s="1" t="s">
        <v>4046</v>
      </c>
      <c r="F2308" s="4" t="s">
        <v>3</v>
      </c>
      <c r="G2308" s="1" t="s">
        <v>103</v>
      </c>
      <c r="H2308" s="3" t="str">
        <f t="shared" si="36"/>
        <v>Other Than Commercial</v>
      </c>
      <c r="I2308" s="3" t="str">
        <f>IF(IFERROR(SEARCH("N/A",CID_DB[[#This Row],[ NSN ]]),-1)&lt;&gt;-1,"",LEFT(SUBSTITUTE(SUBSTITUTE(SUBSTITUTE(SUBSTITUTE(SUBSTITUTE(CID_DB[[#This Row],[ NSN ]],"-","")," ","")," ",""),"‐",""),"NA",""),13))</f>
        <v/>
      </c>
      <c r="J2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12546824||solid state memory|</v>
      </c>
    </row>
    <row r="2309" spans="1:10" x14ac:dyDescent="0.35">
      <c r="A2309" s="1" t="s">
        <v>3</v>
      </c>
      <c r="B2309" s="1" t="s">
        <v>4044</v>
      </c>
      <c r="C2309" s="1" t="s">
        <v>4047</v>
      </c>
      <c r="D2309" s="1" t="s">
        <v>3</v>
      </c>
      <c r="E2309" s="1" t="s">
        <v>4048</v>
      </c>
      <c r="F2309" s="4" t="s">
        <v>3</v>
      </c>
      <c r="G2309" s="1" t="s">
        <v>103</v>
      </c>
      <c r="H2309" s="3" t="str">
        <f t="shared" si="36"/>
        <v>Other Than Commercial</v>
      </c>
      <c r="I2309" s="3" t="str">
        <f>IF(IFERROR(SEARCH("N/A",CID_DB[[#This Row],[ NSN ]]),-1)&lt;&gt;-1,"",LEFT(SUBSTITUTE(SUBSTITUTE(SUBSTITUTE(SUBSTITUTE(SUBSTITUTE(CID_DB[[#This Row],[ NSN ]],"-","")," ","")," ",""),"‐",""),"NA",""),13))</f>
        <v/>
      </c>
      <c r="J2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MKDP2ST032IO670A||solid state drive|</v>
      </c>
    </row>
    <row r="2310" spans="1:10" x14ac:dyDescent="0.35">
      <c r="A2310" s="1" t="s">
        <v>3</v>
      </c>
      <c r="B2310" s="1" t="s">
        <v>4049</v>
      </c>
      <c r="C2310" s="1" t="s">
        <v>4050</v>
      </c>
      <c r="D2310" s="1" t="s">
        <v>4050</v>
      </c>
      <c r="E2310" s="1" t="s">
        <v>4051</v>
      </c>
      <c r="F2310" s="4" t="s">
        <v>102</v>
      </c>
      <c r="G2310" s="1" t="s">
        <v>8</v>
      </c>
      <c r="H2310" s="3" t="str">
        <f t="shared" si="36"/>
        <v>Commercial</v>
      </c>
      <c r="I2310" s="3" t="str">
        <f>IF(IFERROR(SEARCH("N/A",CID_DB[[#This Row],[ NSN ]]),-1)&lt;&gt;-1,"",LEFT(SUBSTITUTE(SUBSTITUTE(SUBSTITUTE(SUBSTITUTE(SUBSTITUTE(CID_DB[[#This Row],[ NSN ]],"-","")," ","")," ",""),"‐",""),"NA",""),13))</f>
        <v/>
      </c>
      <c r="J2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125699102BUY|125699102BUY|400Hz LRM ASSEMBLY|</v>
      </c>
    </row>
    <row r="2311" spans="1:10" x14ac:dyDescent="0.35">
      <c r="A2311" s="1" t="s">
        <v>3</v>
      </c>
      <c r="B2311" s="1" t="s">
        <v>4052</v>
      </c>
      <c r="C2311" s="1" t="s">
        <v>4053</v>
      </c>
      <c r="D2311" s="1" t="s">
        <v>4054</v>
      </c>
      <c r="E2311" s="1" t="s">
        <v>4055</v>
      </c>
      <c r="F2311" s="4" t="s">
        <v>4056</v>
      </c>
      <c r="G2311" s="1" t="s">
        <v>8</v>
      </c>
      <c r="H2311" s="3" t="str">
        <f t="shared" si="36"/>
        <v>Commercial</v>
      </c>
      <c r="I2311" s="3" t="str">
        <f>IF(IFERROR(SEARCH("N/A",CID_DB[[#This Row],[ NSN ]]),-1)&lt;&gt;-1,"",LEFT(SUBSTITUTE(SUBSTITUTE(SUBSTITUTE(SUBSTITUTE(SUBSTITUTE(CID_DB[[#This Row],[ NSN ]],"-","")," ","")," ",""),"‐",""),"NA",""),13))</f>
        <v>4320011428288</v>
      </c>
      <c r="J2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122870402|3029315001|Pump, Axial, Piston|4320011428288</v>
      </c>
    </row>
    <row r="2312" spans="1:10" x14ac:dyDescent="0.35">
      <c r="A2312" s="1" t="s">
        <v>3</v>
      </c>
      <c r="B2312" s="1" t="s">
        <v>4057</v>
      </c>
      <c r="C2312" s="1" t="s">
        <v>4058</v>
      </c>
      <c r="D2312" s="1" t="s">
        <v>4059</v>
      </c>
      <c r="E2312" s="1" t="s">
        <v>4060</v>
      </c>
      <c r="F2312" s="4" t="s">
        <v>3</v>
      </c>
      <c r="G2312" s="1" t="s">
        <v>8</v>
      </c>
      <c r="H2312" s="3" t="str">
        <f t="shared" si="36"/>
        <v>Commercial</v>
      </c>
      <c r="I2312" s="3" t="str">
        <f>IF(IFERROR(SEARCH("N/A",CID_DB[[#This Row],[ NSN ]]),-1)&lt;&gt;-1,"",LEFT(SUBSTITUTE(SUBSTITUTE(SUBSTITUTE(SUBSTITUTE(SUBSTITUTE(CID_DB[[#This Row],[ NSN ]],"-","")," ","")," ",""),"‐",""),"NA",""),13))</f>
        <v/>
      </c>
      <c r="J2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129181482|GCC4014G9LR1|HTPS Encoder|</v>
      </c>
    </row>
    <row r="2313" spans="1:10" x14ac:dyDescent="0.35">
      <c r="A2313" s="1" t="s">
        <v>3</v>
      </c>
      <c r="B2313" s="1" t="s">
        <v>4061</v>
      </c>
      <c r="C2313" s="1" t="s">
        <v>4062</v>
      </c>
      <c r="D2313" s="1" t="s">
        <v>102</v>
      </c>
      <c r="E2313" s="1" t="s">
        <v>4063</v>
      </c>
      <c r="F2313" s="4" t="s">
        <v>3</v>
      </c>
      <c r="G2313" s="1" t="s">
        <v>103</v>
      </c>
      <c r="H2313" s="3" t="str">
        <f t="shared" si="36"/>
        <v>Other Than Commercial</v>
      </c>
      <c r="I2313" s="3" t="str">
        <f>IF(IFERROR(SEARCH("N/A",CID_DB[[#This Row],[ NSN ]]),-1)&lt;&gt;-1,"",LEFT(SUBSTITUTE(SUBSTITUTE(SUBSTITUTE(SUBSTITUTE(SUBSTITUTE(CID_DB[[#This Row],[ NSN ]],"-","")," ","")," ",""),"‐",""),"NA",""),13))</f>
        <v/>
      </c>
      <c r="J2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306005006|NA|SPLITTER ASSY, INTAKE SCREEN|</v>
      </c>
    </row>
    <row r="2314" spans="1:10" x14ac:dyDescent="0.35">
      <c r="A2314" s="1" t="s">
        <v>3</v>
      </c>
      <c r="B2314" s="1" t="s">
        <v>4061</v>
      </c>
      <c r="C2314" s="1" t="s">
        <v>4064</v>
      </c>
      <c r="D2314" s="1" t="s">
        <v>102</v>
      </c>
      <c r="E2314" s="1" t="s">
        <v>4065</v>
      </c>
      <c r="F2314" s="4" t="s">
        <v>3</v>
      </c>
      <c r="G2314" s="1" t="s">
        <v>103</v>
      </c>
      <c r="H2314" s="3" t="str">
        <f t="shared" si="36"/>
        <v>Other Than Commercial</v>
      </c>
      <c r="I2314" s="3" t="str">
        <f>IF(IFERROR(SEARCH("N/A",CID_DB[[#This Row],[ NSN ]]),-1)&lt;&gt;-1,"",LEFT(SUBSTITUTE(SUBSTITUTE(SUBSTITUTE(SUBSTITUTE(SUBSTITUTE(CID_DB[[#This Row],[ NSN ]],"-","")," ","")," ",""),"‐",""),"NA",""),13))</f>
        <v/>
      </c>
      <c r="J2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310001011|NA|COMPRESSOR VANE SET, 2ND STAGE LOW PRESS|</v>
      </c>
    </row>
    <row r="2315" spans="1:10" x14ac:dyDescent="0.35">
      <c r="A2315" s="1" t="s">
        <v>3</v>
      </c>
      <c r="B2315" s="1" t="s">
        <v>4061</v>
      </c>
      <c r="C2315" s="1" t="s">
        <v>4066</v>
      </c>
      <c r="D2315" s="1" t="s">
        <v>102</v>
      </c>
      <c r="E2315" s="1" t="s">
        <v>4067</v>
      </c>
      <c r="F2315" s="4" t="s">
        <v>3</v>
      </c>
      <c r="G2315" s="1" t="s">
        <v>103</v>
      </c>
      <c r="H2315" s="3" t="str">
        <f t="shared" si="36"/>
        <v>Other Than Commercial</v>
      </c>
      <c r="I2315" s="3" t="str">
        <f>IF(IFERROR(SEARCH("N/A",CID_DB[[#This Row],[ NSN ]]),-1)&lt;&gt;-1,"",LEFT(SUBSTITUTE(SUBSTITUTE(SUBSTITUTE(SUBSTITUTE(SUBSTITUTE(CID_DB[[#This Row],[ NSN ]],"-","")," ","")," ",""),"‐",""),"NA",""),13))</f>
        <v/>
      </c>
      <c r="J2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310002012|NA|VANE SET, 3 RD CMPR STATOR, LOW PRESSURE|</v>
      </c>
    </row>
    <row r="2316" spans="1:10" x14ac:dyDescent="0.35">
      <c r="A2316" s="1" t="s">
        <v>3</v>
      </c>
      <c r="B2316" s="1" t="s">
        <v>4061</v>
      </c>
      <c r="C2316" s="1" t="s">
        <v>4068</v>
      </c>
      <c r="D2316" s="1" t="s">
        <v>102</v>
      </c>
      <c r="E2316" s="1" t="s">
        <v>4069</v>
      </c>
      <c r="F2316" s="4" t="s">
        <v>3</v>
      </c>
      <c r="G2316" s="1" t="s">
        <v>103</v>
      </c>
      <c r="H2316" s="3" t="str">
        <f t="shared" si="36"/>
        <v>Other Than Commercial</v>
      </c>
      <c r="I2316" s="3" t="str">
        <f>IF(IFERROR(SEARCH("N/A",CID_DB[[#This Row],[ NSN ]]),-1)&lt;&gt;-1,"",LEFT(SUBSTITUTE(SUBSTITUTE(SUBSTITUTE(SUBSTITUTE(SUBSTITUTE(CID_DB[[#This Row],[ NSN ]],"-","")," ","")," ",""),"‐",""),"NA",""),13))</f>
        <v/>
      </c>
      <c r="J2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310003010|NA|VANE SET 4TH COMPRESSOR STATOR, LOW PRE|</v>
      </c>
    </row>
    <row r="2317" spans="1:10" x14ac:dyDescent="0.35">
      <c r="A2317" s="1" t="s">
        <v>3</v>
      </c>
      <c r="B2317" s="1" t="s">
        <v>4061</v>
      </c>
      <c r="C2317" s="1" t="s">
        <v>4070</v>
      </c>
      <c r="D2317" s="1" t="s">
        <v>102</v>
      </c>
      <c r="E2317" s="1" t="s">
        <v>4071</v>
      </c>
      <c r="F2317" s="4" t="s">
        <v>3</v>
      </c>
      <c r="G2317" s="1" t="s">
        <v>103</v>
      </c>
      <c r="H2317" s="3" t="str">
        <f t="shared" si="36"/>
        <v>Other Than Commercial</v>
      </c>
      <c r="I2317" s="3" t="str">
        <f>IF(IFERROR(SEARCH("N/A",CID_DB[[#This Row],[ NSN ]]),-1)&lt;&gt;-1,"",LEFT(SUBSTITUTE(SUBSTITUTE(SUBSTITUTE(SUBSTITUTE(SUBSTITUTE(CID_DB[[#This Row],[ NSN ]],"-","")," ","")," ",""),"‐",""),"NA",""),13))</f>
        <v/>
      </c>
      <c r="J2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310004008|NA|VANE SET, 5TH STG COMPRESSOR STATOR, LOW|</v>
      </c>
    </row>
    <row r="2318" spans="1:10" x14ac:dyDescent="0.35">
      <c r="A2318" s="1" t="s">
        <v>3</v>
      </c>
      <c r="B2318" s="1" t="s">
        <v>4061</v>
      </c>
      <c r="C2318" s="1" t="s">
        <v>4072</v>
      </c>
      <c r="D2318" s="1" t="s">
        <v>102</v>
      </c>
      <c r="E2318" s="1" t="s">
        <v>4073</v>
      </c>
      <c r="F2318" s="4" t="s">
        <v>3</v>
      </c>
      <c r="G2318" s="1" t="s">
        <v>103</v>
      </c>
      <c r="H2318" s="3" t="str">
        <f t="shared" si="36"/>
        <v>Other Than Commercial</v>
      </c>
      <c r="I2318" s="3" t="str">
        <f>IF(IFERROR(SEARCH("N/A",CID_DB[[#This Row],[ NSN ]]),-1)&lt;&gt;-1,"",LEFT(SUBSTITUTE(SUBSTITUTE(SUBSTITUTE(SUBSTITUTE(SUBSTITUTE(CID_DB[[#This Row],[ NSN ]],"-","")," ","")," ",""),"‐",""),"NA",""),13))</f>
        <v/>
      </c>
      <c r="J2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310044015|NA|VANE SET, STATOR, TURBINE ENGINE 1ST ST|</v>
      </c>
    </row>
    <row r="2319" spans="1:10" x14ac:dyDescent="0.35">
      <c r="A2319" s="1" t="s">
        <v>3</v>
      </c>
      <c r="B2319" s="1" t="s">
        <v>4061</v>
      </c>
      <c r="C2319" s="1" t="s">
        <v>4074</v>
      </c>
      <c r="D2319" s="1" t="s">
        <v>102</v>
      </c>
      <c r="E2319" s="1" t="s">
        <v>4075</v>
      </c>
      <c r="F2319" s="4" t="s">
        <v>3</v>
      </c>
      <c r="G2319" s="1" t="s">
        <v>103</v>
      </c>
      <c r="H2319" s="3" t="str">
        <f t="shared" si="36"/>
        <v>Other Than Commercial</v>
      </c>
      <c r="I2319" s="3" t="str">
        <f>IF(IFERROR(SEARCH("N/A",CID_DB[[#This Row],[ NSN ]]),-1)&lt;&gt;-1,"",LEFT(SUBSTITUTE(SUBSTITUTE(SUBSTITUTE(SUBSTITUTE(SUBSTITUTE(CID_DB[[#This Row],[ NSN ]],"-","")," ","")," ",""),"‐",""),"NA",""),13))</f>
        <v/>
      </c>
      <c r="J2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310504009|NA|VANE SET, 1ST COMPRESSOR STATOR, HIGH PR|</v>
      </c>
    </row>
    <row r="2320" spans="1:10" x14ac:dyDescent="0.35">
      <c r="A2320" s="1" t="s">
        <v>3</v>
      </c>
      <c r="B2320" s="1" t="s">
        <v>4061</v>
      </c>
      <c r="C2320" s="1" t="s">
        <v>4076</v>
      </c>
      <c r="D2320" s="1" t="s">
        <v>102</v>
      </c>
      <c r="E2320" s="1" t="s">
        <v>4077</v>
      </c>
      <c r="F2320" s="4" t="s">
        <v>3</v>
      </c>
      <c r="G2320" s="1" t="s">
        <v>103</v>
      </c>
      <c r="H2320" s="3" t="str">
        <f t="shared" si="36"/>
        <v>Other Than Commercial</v>
      </c>
      <c r="I2320" s="3" t="str">
        <f>IF(IFERROR(SEARCH("N/A",CID_DB[[#This Row],[ NSN ]]),-1)&lt;&gt;-1,"",LEFT(SUBSTITUTE(SUBSTITUTE(SUBSTITUTE(SUBSTITUTE(SUBSTITUTE(CID_DB[[#This Row],[ NSN ]],"-","")," ","")," ",""),"‐",""),"NA",""),13))</f>
        <v/>
      </c>
      <c r="J2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310505009|NA|VANE SET 2ND COMPRESSOR STATOR, HIGH PR|</v>
      </c>
    </row>
    <row r="2321" spans="1:10" x14ac:dyDescent="0.35">
      <c r="A2321" s="1" t="s">
        <v>3</v>
      </c>
      <c r="B2321" s="1" t="s">
        <v>4061</v>
      </c>
      <c r="C2321" s="1" t="s">
        <v>4078</v>
      </c>
      <c r="D2321" s="1" t="s">
        <v>102</v>
      </c>
      <c r="E2321" s="1" t="s">
        <v>4079</v>
      </c>
      <c r="F2321" s="4" t="s">
        <v>3</v>
      </c>
      <c r="G2321" s="1" t="s">
        <v>103</v>
      </c>
      <c r="H2321" s="3" t="str">
        <f t="shared" si="36"/>
        <v>Other Than Commercial</v>
      </c>
      <c r="I2321" s="3" t="str">
        <f>IF(IFERROR(SEARCH("N/A",CID_DB[[#This Row],[ NSN ]]),-1)&lt;&gt;-1,"",LEFT(SUBSTITUTE(SUBSTITUTE(SUBSTITUTE(SUBSTITUTE(SUBSTITUTE(CID_DB[[#This Row],[ NSN ]],"-","")," ","")," ",""),"‐",""),"NA",""),13))</f>
        <v/>
      </c>
      <c r="J2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310506006|NA|VANE SET  3RD COMPRESSOR STATOR HIGH PR|</v>
      </c>
    </row>
    <row r="2322" spans="1:10" x14ac:dyDescent="0.35">
      <c r="A2322" s="1" t="s">
        <v>3</v>
      </c>
      <c r="B2322" s="1" t="s">
        <v>4061</v>
      </c>
      <c r="C2322" s="1" t="s">
        <v>4080</v>
      </c>
      <c r="D2322" s="1" t="s">
        <v>102</v>
      </c>
      <c r="E2322" s="1" t="s">
        <v>4081</v>
      </c>
      <c r="F2322" s="4" t="s">
        <v>3</v>
      </c>
      <c r="G2322" s="1" t="s">
        <v>103</v>
      </c>
      <c r="H2322" s="3" t="str">
        <f t="shared" si="36"/>
        <v>Other Than Commercial</v>
      </c>
      <c r="I2322" s="3" t="str">
        <f>IF(IFERROR(SEARCH("N/A",CID_DB[[#This Row],[ NSN ]]),-1)&lt;&gt;-1,"",LEFT(SUBSTITUTE(SUBSTITUTE(SUBSTITUTE(SUBSTITUTE(SUBSTITUTE(CID_DB[[#This Row],[ NSN ]],"-","")," ","")," ",""),"‐",""),"NA",""),13))</f>
        <v/>
      </c>
      <c r="J2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310507012|NA|VANE SET,EXIT GUIDE VANE COMPRESSOR HIGH|</v>
      </c>
    </row>
    <row r="2323" spans="1:10" x14ac:dyDescent="0.35">
      <c r="A2323" s="1" t="s">
        <v>3</v>
      </c>
      <c r="B2323" s="1" t="s">
        <v>4061</v>
      </c>
      <c r="C2323" s="1" t="s">
        <v>4082</v>
      </c>
      <c r="D2323" s="1" t="s">
        <v>102</v>
      </c>
      <c r="E2323" s="1" t="s">
        <v>4083</v>
      </c>
      <c r="F2323" s="4" t="s">
        <v>3</v>
      </c>
      <c r="G2323" s="1" t="s">
        <v>103</v>
      </c>
      <c r="H2323" s="3" t="str">
        <f t="shared" si="36"/>
        <v>Other Than Commercial</v>
      </c>
      <c r="I2323" s="3" t="str">
        <f>IF(IFERROR(SEARCH("N/A",CID_DB[[#This Row],[ NSN ]]),-1)&lt;&gt;-1,"",LEFT(SUBSTITUTE(SUBSTITUTE(SUBSTITUTE(SUBSTITUTE(SUBSTITUTE(CID_DB[[#This Row],[ NSN ]],"-","")," ","")," ",""),"‐",""),"NA",""),13))</f>
        <v/>
      </c>
      <c r="J2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311038016|NA|FLANGE, FIRST TURBINE NOZZLE|</v>
      </c>
    </row>
    <row r="2324" spans="1:10" x14ac:dyDescent="0.35">
      <c r="A2324" s="1" t="s">
        <v>3</v>
      </c>
      <c r="B2324" s="1" t="s">
        <v>4061</v>
      </c>
      <c r="C2324" s="1" t="s">
        <v>4084</v>
      </c>
      <c r="D2324" s="1" t="s">
        <v>102</v>
      </c>
      <c r="E2324" s="1" t="s">
        <v>4085</v>
      </c>
      <c r="F2324" s="4" t="s">
        <v>3</v>
      </c>
      <c r="G2324" s="1" t="s">
        <v>103</v>
      </c>
      <c r="H2324" s="3" t="str">
        <f t="shared" si="36"/>
        <v>Other Than Commercial</v>
      </c>
      <c r="I2324" s="3" t="str">
        <f>IF(IFERROR(SEARCH("N/A",CID_DB[[#This Row],[ NSN ]]),-1)&lt;&gt;-1,"",LEFT(SUBSTITUTE(SUBSTITUTE(SUBSTITUTE(SUBSTITUTE(SUBSTITUTE(CID_DB[[#This Row],[ NSN ]],"-","")," ","")," ",""),"‐",""),"NA",""),13))</f>
        <v/>
      </c>
      <c r="J2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313002025|NA|CURL, DIFFUSER|</v>
      </c>
    </row>
    <row r="2325" spans="1:10" x14ac:dyDescent="0.35">
      <c r="A2325" s="1" t="s">
        <v>3</v>
      </c>
      <c r="B2325" s="1" t="s">
        <v>4061</v>
      </c>
      <c r="C2325" s="1" t="s">
        <v>4086</v>
      </c>
      <c r="D2325" s="1" t="s">
        <v>102</v>
      </c>
      <c r="E2325" s="1" t="s">
        <v>4087</v>
      </c>
      <c r="F2325" s="4" t="s">
        <v>3</v>
      </c>
      <c r="G2325" s="1" t="s">
        <v>103</v>
      </c>
      <c r="H2325" s="3" t="str">
        <f t="shared" si="36"/>
        <v>Other Than Commercial</v>
      </c>
      <c r="I2325" s="3" t="str">
        <f>IF(IFERROR(SEARCH("N/A",CID_DB[[#This Row],[ NSN ]]),-1)&lt;&gt;-1,"",LEFT(SUBSTITUTE(SUBSTITUTE(SUBSTITUTE(SUBSTITUTE(SUBSTITUTE(CID_DB[[#This Row],[ NSN ]],"-","")," ","")," ",""),"‐",""),"NA",""),13))</f>
        <v/>
      </c>
      <c r="J2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313003091|NA|LINER, COMBUSTOR|</v>
      </c>
    </row>
    <row r="2326" spans="1:10" x14ac:dyDescent="0.35">
      <c r="A2326" s="1" t="s">
        <v>3</v>
      </c>
      <c r="B2326" s="1" t="s">
        <v>4061</v>
      </c>
      <c r="C2326" s="1" t="s">
        <v>4088</v>
      </c>
      <c r="D2326" s="1" t="s">
        <v>102</v>
      </c>
      <c r="E2326" s="1" t="s">
        <v>4089</v>
      </c>
      <c r="F2326" s="4" t="s">
        <v>3</v>
      </c>
      <c r="G2326" s="1" t="s">
        <v>103</v>
      </c>
      <c r="H2326" s="3" t="str">
        <f t="shared" si="36"/>
        <v>Other Than Commercial</v>
      </c>
      <c r="I2326" s="3" t="str">
        <f>IF(IFERROR(SEARCH("N/A",CID_DB[[#This Row],[ NSN ]]),-1)&lt;&gt;-1,"",LEFT(SUBSTITUTE(SUBSTITUTE(SUBSTITUTE(SUBSTITUTE(SUBSTITUTE(CID_DB[[#This Row],[ NSN ]],"-","")," ","")," ",""),"‐",""),"NA",""),13))</f>
        <v/>
      </c>
      <c r="J2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314022911|NA|PLATE, AIR SEAL|</v>
      </c>
    </row>
    <row r="2327" spans="1:10" x14ac:dyDescent="0.35">
      <c r="A2327" s="1" t="s">
        <v>3</v>
      </c>
      <c r="B2327" s="1" t="s">
        <v>4090</v>
      </c>
      <c r="C2327" s="1" t="s">
        <v>4091</v>
      </c>
      <c r="D2327" s="1" t="s">
        <v>4091</v>
      </c>
      <c r="E2327" s="1" t="s">
        <v>4092</v>
      </c>
      <c r="F2327" s="4" t="s">
        <v>4093</v>
      </c>
      <c r="G2327" s="1" t="s">
        <v>103</v>
      </c>
      <c r="H2327" s="3" t="str">
        <f t="shared" si="36"/>
        <v>Other Than Commercial</v>
      </c>
      <c r="I2327" s="3" t="str">
        <f>IF(IFERROR(SEARCH("N/A",CID_DB[[#This Row],[ NSN ]]),-1)&lt;&gt;-1,"",LEFT(SUBSTITUTE(SUBSTITUTE(SUBSTITUTE(SUBSTITUTE(SUBSTITUTE(CID_DB[[#This Row],[ NSN ]],"-","")," ","")," ",""),"‐",""),"NA",""),13))</f>
        <v>2835012329709</v>
      </c>
      <c r="J2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314066016|314066016|Nozzle assembly, second power turbine, fourth stage|2835012329709</v>
      </c>
    </row>
    <row r="2328" spans="1:10" x14ac:dyDescent="0.35">
      <c r="A2328" s="1" t="s">
        <v>3</v>
      </c>
      <c r="B2328" s="1" t="s">
        <v>4094</v>
      </c>
      <c r="C2328" s="1" t="s">
        <v>4095</v>
      </c>
      <c r="D2328" s="1" t="s">
        <v>4095</v>
      </c>
      <c r="E2328" s="1" t="s">
        <v>4096</v>
      </c>
      <c r="F2328" s="4" t="s">
        <v>3</v>
      </c>
      <c r="G2328" s="1" t="s">
        <v>103</v>
      </c>
      <c r="H2328" s="3" t="str">
        <f t="shared" si="36"/>
        <v>Other Than Commercial</v>
      </c>
      <c r="I2328" s="3" t="str">
        <f>IF(IFERROR(SEARCH("N/A",CID_DB[[#This Row],[ NSN ]]),-1)&lt;&gt;-1,"",LEFT(SUBSTITUTE(SUBSTITUTE(SUBSTITUTE(SUBSTITUTE(SUBSTITUTE(CID_DB[[#This Row],[ NSN ]],"-","")," ","")," ",""),"‐",""),"NA",""),13))</f>
        <v/>
      </c>
      <c r="J2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302000810|302000810|Bearing Plate Retainer|</v>
      </c>
    </row>
    <row r="2329" spans="1:10" x14ac:dyDescent="0.35">
      <c r="A2329" s="1" t="s">
        <v>3</v>
      </c>
      <c r="B2329" s="1" t="s">
        <v>4094</v>
      </c>
      <c r="C2329" s="1" t="s">
        <v>4097</v>
      </c>
      <c r="D2329" s="1" t="s">
        <v>4097</v>
      </c>
      <c r="E2329" s="1" t="s">
        <v>4098</v>
      </c>
      <c r="F2329" s="4" t="s">
        <v>4099</v>
      </c>
      <c r="G2329" s="1" t="s">
        <v>103</v>
      </c>
      <c r="H2329" s="3" t="str">
        <f t="shared" si="36"/>
        <v>Other Than Commercial</v>
      </c>
      <c r="I2329" s="3" t="str">
        <f>IF(IFERROR(SEARCH("N/A",CID_DB[[#This Row],[ NSN ]]),-1)&lt;&gt;-1,"",LEFT(SUBSTITUTE(SUBSTITUTE(SUBSTITUTE(SUBSTITUTE(SUBSTITUTE(CID_DB[[#This Row],[ NSN ]],"-","")," ","")," ",""),"‐",""),"NA",""),13))</f>
        <v>3040010743489</v>
      </c>
      <c r="J2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313009050|313009050|Collector Housing|3040010743489</v>
      </c>
    </row>
    <row r="2330" spans="1:10" x14ac:dyDescent="0.35">
      <c r="A2330" s="1" t="s">
        <v>3</v>
      </c>
      <c r="B2330" s="1" t="s">
        <v>4094</v>
      </c>
      <c r="C2330" s="1" t="s">
        <v>4100</v>
      </c>
      <c r="D2330" s="1" t="s">
        <v>4100</v>
      </c>
      <c r="E2330" s="1" t="s">
        <v>4101</v>
      </c>
      <c r="F2330" s="4" t="s">
        <v>4102</v>
      </c>
      <c r="G2330" s="1" t="s">
        <v>103</v>
      </c>
      <c r="H2330" s="3" t="str">
        <f t="shared" si="36"/>
        <v>Other Than Commercial</v>
      </c>
      <c r="I2330" s="3" t="str">
        <f>IF(IFERROR(SEARCH("N/A",CID_DB[[#This Row],[ NSN ]]),-1)&lt;&gt;-1,"",LEFT(SUBSTITUTE(SUBSTITUTE(SUBSTITUTE(SUBSTITUTE(SUBSTITUTE(CID_DB[[#This Row],[ NSN ]],"-","")," ","")," ",""),"‐",""),"NA",""),13))</f>
        <v>2835011383865</v>
      </c>
      <c r="J2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313040102|313040102|Impeller Seal|2835011383865</v>
      </c>
    </row>
    <row r="2331" spans="1:10" x14ac:dyDescent="0.35">
      <c r="A2331" s="1" t="s">
        <v>3</v>
      </c>
      <c r="B2331" s="1" t="s">
        <v>4094</v>
      </c>
      <c r="C2331" s="1" t="s">
        <v>4103</v>
      </c>
      <c r="D2331" s="1" t="s">
        <v>4103</v>
      </c>
      <c r="E2331" s="1" t="s">
        <v>4104</v>
      </c>
      <c r="F2331" s="4" t="s">
        <v>3</v>
      </c>
      <c r="G2331" s="1" t="s">
        <v>103</v>
      </c>
      <c r="H2331" s="3" t="str">
        <f t="shared" si="36"/>
        <v>Other Than Commercial</v>
      </c>
      <c r="I2331" s="3" t="str">
        <f>IF(IFERROR(SEARCH("N/A",CID_DB[[#This Row],[ NSN ]]),-1)&lt;&gt;-1,"",LEFT(SUBSTITUTE(SUBSTITUTE(SUBSTITUTE(SUBSTITUTE(SUBSTITUTE(CID_DB[[#This Row],[ NSN ]],"-","")," ","")," ",""),"‐",""),"NA",""),13))</f>
        <v/>
      </c>
      <c r="J2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311057007|311057007|HP Turbine Cylinder|</v>
      </c>
    </row>
    <row r="2332" spans="1:10" x14ac:dyDescent="0.35">
      <c r="A2332" s="1" t="s">
        <v>3</v>
      </c>
      <c r="B2332" s="1" t="s">
        <v>4094</v>
      </c>
      <c r="C2332" s="1" t="s">
        <v>4105</v>
      </c>
      <c r="D2332" s="1" t="s">
        <v>4105</v>
      </c>
      <c r="E2332" s="1" t="s">
        <v>4106</v>
      </c>
      <c r="F2332" s="4" t="s">
        <v>3</v>
      </c>
      <c r="G2332" s="1" t="s">
        <v>103</v>
      </c>
      <c r="H2332" s="3" t="str">
        <f t="shared" si="36"/>
        <v>Other Than Commercial</v>
      </c>
      <c r="I2332" s="3" t="str">
        <f>IF(IFERROR(SEARCH("N/A",CID_DB[[#This Row],[ NSN ]]),-1)&lt;&gt;-1,"",LEFT(SUBSTITUTE(SUBSTITUTE(SUBSTITUTE(SUBSTITUTE(SUBSTITUTE(CID_DB[[#This Row],[ NSN ]],"-","")," ","")," ",""),"‐",""),"NA",""),13))</f>
        <v/>
      </c>
      <c r="J2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313075029|313075029|Combustor Cover|</v>
      </c>
    </row>
    <row r="2333" spans="1:10" x14ac:dyDescent="0.35">
      <c r="A2333" s="1" t="s">
        <v>3</v>
      </c>
      <c r="B2333" s="1" t="s">
        <v>4094</v>
      </c>
      <c r="C2333" s="1" t="s">
        <v>4107</v>
      </c>
      <c r="D2333" s="1" t="s">
        <v>4107</v>
      </c>
      <c r="E2333" s="1" t="s">
        <v>4108</v>
      </c>
      <c r="F2333" s="4" t="s">
        <v>4109</v>
      </c>
      <c r="G2333" s="1" t="s">
        <v>103</v>
      </c>
      <c r="H2333" s="3" t="str">
        <f t="shared" si="36"/>
        <v>Other Than Commercial</v>
      </c>
      <c r="I2333" s="3" t="str">
        <f>IF(IFERROR(SEARCH("N/A",CID_DB[[#This Row],[ NSN ]]),-1)&lt;&gt;-1,"",LEFT(SUBSTITUTE(SUBSTITUTE(SUBSTITUTE(SUBSTITUTE(SUBSTITUTE(CID_DB[[#This Row],[ NSN ]],"-","")," ","")," ",""),"‐",""),"NA",""),13))</f>
        <v>2835014777868</v>
      </c>
      <c r="J2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302066001|302066001|RGB Deflector|2835014777868</v>
      </c>
    </row>
    <row r="2334" spans="1:10" x14ac:dyDescent="0.35">
      <c r="A2334" s="1" t="s">
        <v>3</v>
      </c>
      <c r="B2334" s="1" t="s">
        <v>4110</v>
      </c>
      <c r="C2334" s="1" t="s">
        <v>4111</v>
      </c>
      <c r="D2334" s="1" t="s">
        <v>4112</v>
      </c>
      <c r="E2334" s="1" t="s">
        <v>4113</v>
      </c>
      <c r="F2334" s="4" t="s">
        <v>3</v>
      </c>
      <c r="G2334" s="1" t="s">
        <v>103</v>
      </c>
      <c r="H2334" s="3" t="str">
        <f t="shared" si="36"/>
        <v>Other Than Commercial</v>
      </c>
      <c r="I2334" s="3" t="str">
        <f>IF(IFERROR(SEARCH("N/A",CID_DB[[#This Row],[ NSN ]]),-1)&lt;&gt;-1,"",LEFT(SUBSTITUTE(SUBSTITUTE(SUBSTITUTE(SUBSTITUTE(SUBSTITUTE(CID_DB[[#This Row],[ NSN ]],"-","")," ","")," ",""),"‐",""),"NA",""),13))</f>
        <v/>
      </c>
      <c r="J2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330001103|RNR1924SD600|Bearing Ball #10|</v>
      </c>
    </row>
    <row r="2335" spans="1:10" x14ac:dyDescent="0.35">
      <c r="A2335" s="1" t="s">
        <v>3</v>
      </c>
      <c r="B2335" s="1" t="s">
        <v>4110</v>
      </c>
      <c r="C2335" s="1" t="s">
        <v>4114</v>
      </c>
      <c r="D2335" s="1" t="s">
        <v>4115</v>
      </c>
      <c r="E2335" s="1" t="s">
        <v>4116</v>
      </c>
      <c r="F2335" s="4" t="s">
        <v>3</v>
      </c>
      <c r="G2335" s="1" t="s">
        <v>103</v>
      </c>
      <c r="H2335" s="3" t="str">
        <f t="shared" si="36"/>
        <v>Other Than Commercial</v>
      </c>
      <c r="I2335" s="3" t="str">
        <f>IF(IFERROR(SEARCH("N/A",CID_DB[[#This Row],[ NSN ]]),-1)&lt;&gt;-1,"",LEFT(SUBSTITUTE(SUBSTITUTE(SUBSTITUTE(SUBSTITUTE(SUBSTITUTE(CID_DB[[#This Row],[ NSN ]],"-","")," ","")," ",""),"‐",""),"NA",""),13))</f>
        <v/>
      </c>
      <c r="J2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330022202|MTGR113SD601|Bearing Ball Annular|</v>
      </c>
    </row>
    <row r="2336" spans="1:10" x14ac:dyDescent="0.35">
      <c r="A2336" s="1" t="s">
        <v>3</v>
      </c>
      <c r="B2336" s="1" t="s">
        <v>4110</v>
      </c>
      <c r="C2336" s="1" t="s">
        <v>4117</v>
      </c>
      <c r="D2336" s="1" t="s">
        <v>4118</v>
      </c>
      <c r="E2336" s="1" t="s">
        <v>4119</v>
      </c>
      <c r="F2336" s="4" t="s">
        <v>3</v>
      </c>
      <c r="G2336" s="1" t="s">
        <v>103</v>
      </c>
      <c r="H2336" s="3" t="str">
        <f t="shared" si="36"/>
        <v>Other Than Commercial</v>
      </c>
      <c r="I2336" s="3" t="str">
        <f>IF(IFERROR(SEARCH("N/A",CID_DB[[#This Row],[ NSN ]]),-1)&lt;&gt;-1,"",LEFT(SUBSTITUTE(SUBSTITUTE(SUBSTITUTE(SUBSTITUTE(SUBSTITUTE(CID_DB[[#This Row],[ NSN ]],"-","")," ","")," ",""),"‐",""),"NA",""),13))</f>
        <v/>
      </c>
      <c r="J2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330026903|MTMDR104SD607|Bearing Ball, Annular|</v>
      </c>
    </row>
    <row r="2337" spans="1:10" x14ac:dyDescent="0.35">
      <c r="A2337" s="1" t="s">
        <v>3</v>
      </c>
      <c r="B2337" s="1" t="s">
        <v>4110</v>
      </c>
      <c r="C2337" s="1" t="s">
        <v>4120</v>
      </c>
      <c r="D2337" s="1" t="s">
        <v>4121</v>
      </c>
      <c r="E2337" s="1" t="s">
        <v>4119</v>
      </c>
      <c r="F2337" s="4" t="s">
        <v>3</v>
      </c>
      <c r="G2337" s="1" t="s">
        <v>103</v>
      </c>
      <c r="H2337" s="3" t="str">
        <f t="shared" si="36"/>
        <v>Other Than Commercial</v>
      </c>
      <c r="I2337" s="3" t="str">
        <f>IF(IFERROR(SEARCH("N/A",CID_DB[[#This Row],[ NSN ]]),-1)&lt;&gt;-1,"",LEFT(SUBSTITUTE(SUBSTITUTE(SUBSTITUTE(SUBSTITUTE(SUBSTITUTE(CID_DB[[#This Row],[ NSN ]],"-","")," ","")," ",""),"‐",""),"NA",""),13))</f>
        <v/>
      </c>
      <c r="J2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330027604|MTMBRF207SD601|Bearing Ball, Annular|</v>
      </c>
    </row>
    <row r="2338" spans="1:10" x14ac:dyDescent="0.35">
      <c r="A2338" s="1" t="s">
        <v>3</v>
      </c>
      <c r="B2338" s="1" t="s">
        <v>4110</v>
      </c>
      <c r="C2338" s="1" t="s">
        <v>4122</v>
      </c>
      <c r="D2338" s="1" t="s">
        <v>4123</v>
      </c>
      <c r="E2338" s="1" t="s">
        <v>4124</v>
      </c>
      <c r="F2338" s="4" t="s">
        <v>3</v>
      </c>
      <c r="G2338" s="1" t="s">
        <v>103</v>
      </c>
      <c r="H2338" s="3" t="str">
        <f t="shared" si="36"/>
        <v>Other Than Commercial</v>
      </c>
      <c r="I2338" s="3" t="str">
        <f>IF(IFERROR(SEARCH("N/A",CID_DB[[#This Row],[ NSN ]]),-1)&lt;&gt;-1,"",LEFT(SUBSTITUTE(SUBSTITUTE(SUBSTITUTE(SUBSTITUTE(SUBSTITUTE(CID_DB[[#This Row],[ NSN ]],"-","")," ","")," ",""),"‐",""),"NA",""),13))</f>
        <v/>
      </c>
      <c r="J2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330034702|R205SD606|Bearing, Ball|</v>
      </c>
    </row>
    <row r="2339" spans="1:10" x14ac:dyDescent="0.35">
      <c r="A2339" s="1" t="s">
        <v>3</v>
      </c>
      <c r="B2339" s="1" t="s">
        <v>4110</v>
      </c>
      <c r="C2339" s="1" t="s">
        <v>4125</v>
      </c>
      <c r="D2339" s="1" t="s">
        <v>4126</v>
      </c>
      <c r="E2339" s="1" t="s">
        <v>4127</v>
      </c>
      <c r="F2339" s="4" t="s">
        <v>3</v>
      </c>
      <c r="G2339" s="1" t="s">
        <v>103</v>
      </c>
      <c r="H2339" s="3" t="str">
        <f t="shared" si="36"/>
        <v>Other Than Commercial</v>
      </c>
      <c r="I2339" s="3" t="str">
        <f>IF(IFERROR(SEARCH("N/A",CID_DB[[#This Row],[ NSN ]]),-1)&lt;&gt;-1,"",LEFT(SUBSTITUTE(SUBSTITUTE(SUBSTITUTE(SUBSTITUTE(SUBSTITUTE(CID_DB[[#This Row],[ NSN ]],"-","")," ","")," ",""),"‐",""),"NA",""),13))</f>
        <v/>
      </c>
      <c r="J2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330037305|TPLUB3096|Bearing Roller, Cylindrical, Position N|</v>
      </c>
    </row>
    <row r="2340" spans="1:10" x14ac:dyDescent="0.35">
      <c r="A2340" s="1" t="s">
        <v>3</v>
      </c>
      <c r="B2340" s="1" t="s">
        <v>4110</v>
      </c>
      <c r="C2340" s="1" t="s">
        <v>4128</v>
      </c>
      <c r="D2340" s="1" t="s">
        <v>4129</v>
      </c>
      <c r="E2340" s="1" t="s">
        <v>4130</v>
      </c>
      <c r="F2340" s="4" t="s">
        <v>3</v>
      </c>
      <c r="G2340" s="1" t="s">
        <v>103</v>
      </c>
      <c r="H2340" s="3" t="str">
        <f t="shared" si="36"/>
        <v>Other Than Commercial</v>
      </c>
      <c r="I2340" s="3" t="str">
        <f>IF(IFERROR(SEARCH("N/A",CID_DB[[#This Row],[ NSN ]]),-1)&lt;&gt;-1,"",LEFT(SUBSTITUTE(SUBSTITUTE(SUBSTITUTE(SUBSTITUTE(SUBSTITUTE(CID_DB[[#This Row],[ NSN ]],"-","")," ","")," ",""),"‐",""),"NA",""),13))</f>
        <v/>
      </c>
      <c r="J2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330037403|MTGR109SD609|Bearing Ball Annular Position No. 4|</v>
      </c>
    </row>
    <row r="2341" spans="1:10" x14ac:dyDescent="0.35">
      <c r="A2341" s="1" t="s">
        <v>3</v>
      </c>
      <c r="B2341" s="1" t="s">
        <v>4110</v>
      </c>
      <c r="C2341" s="1" t="s">
        <v>4131</v>
      </c>
      <c r="D2341" s="1" t="s">
        <v>4132</v>
      </c>
      <c r="E2341" s="1" t="s">
        <v>4119</v>
      </c>
      <c r="F2341" s="4" t="s">
        <v>3</v>
      </c>
      <c r="G2341" s="1" t="s">
        <v>103</v>
      </c>
      <c r="H2341" s="3" t="str">
        <f t="shared" si="36"/>
        <v>Other Than Commercial</v>
      </c>
      <c r="I2341" s="3" t="str">
        <f>IF(IFERROR(SEARCH("N/A",CID_DB[[#This Row],[ NSN ]]),-1)&lt;&gt;-1,"",LEFT(SUBSTITUTE(SUBSTITUTE(SUBSTITUTE(SUBSTITUTE(SUBSTITUTE(CID_DB[[#This Row],[ NSN ]],"-","")," ","")," ",""),"‐",""),"NA",""),13))</f>
        <v/>
      </c>
      <c r="J2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330037503|MTGR109SD603|Bearing Ball, Annular|</v>
      </c>
    </row>
    <row r="2342" spans="1:10" x14ac:dyDescent="0.35">
      <c r="A2342" s="1" t="s">
        <v>3</v>
      </c>
      <c r="B2342" s="1" t="s">
        <v>4110</v>
      </c>
      <c r="C2342" s="1" t="s">
        <v>4133</v>
      </c>
      <c r="D2342" s="1" t="s">
        <v>4134</v>
      </c>
      <c r="E2342" s="1" t="s">
        <v>4119</v>
      </c>
      <c r="F2342" s="4" t="s">
        <v>3</v>
      </c>
      <c r="G2342" s="1" t="s">
        <v>103</v>
      </c>
      <c r="H2342" s="3" t="str">
        <f t="shared" si="36"/>
        <v>Other Than Commercial</v>
      </c>
      <c r="I2342" s="3" t="str">
        <f>IF(IFERROR(SEARCH("N/A",CID_DB[[#This Row],[ NSN ]]),-1)&lt;&gt;-1,"",LEFT(SUBSTITUTE(SUBSTITUTE(SUBSTITUTE(SUBSTITUTE(SUBSTITUTE(CID_DB[[#This Row],[ NSN ]],"-","")," ","")," ",""),"‐",""),"NA",""),13))</f>
        <v/>
      </c>
      <c r="J2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330045503|MTMDR204SD615|Bearing Ball, Annular|</v>
      </c>
    </row>
    <row r="2343" spans="1:10" x14ac:dyDescent="0.35">
      <c r="A2343" s="1" t="s">
        <v>3</v>
      </c>
      <c r="B2343" s="1" t="s">
        <v>4110</v>
      </c>
      <c r="C2343" s="1" t="s">
        <v>4135</v>
      </c>
      <c r="D2343" s="1" t="s">
        <v>4136</v>
      </c>
      <c r="E2343" s="1" t="s">
        <v>4137</v>
      </c>
      <c r="F2343" s="4" t="s">
        <v>3</v>
      </c>
      <c r="G2343" s="1" t="s">
        <v>103</v>
      </c>
      <c r="H2343" s="3" t="str">
        <f t="shared" si="36"/>
        <v>Other Than Commercial</v>
      </c>
      <c r="I2343" s="3" t="str">
        <f>IF(IFERROR(SEARCH("N/A",CID_DB[[#This Row],[ NSN ]]),-1)&lt;&gt;-1,"",LEFT(SUBSTITUTE(SUBSTITUTE(SUBSTITUTE(SUBSTITUTE(SUBSTITUTE(CID_DB[[#This Row],[ NSN ]],"-","")," ","")," ",""),"‐",""),"NA",""),13))</f>
        <v/>
      </c>
      <c r="J2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330055102|MTGR1909SD608|Bearing Ball ANLR|</v>
      </c>
    </row>
    <row r="2344" spans="1:10" x14ac:dyDescent="0.35">
      <c r="A2344" s="1" t="s">
        <v>3</v>
      </c>
      <c r="B2344" s="1" t="s">
        <v>4110</v>
      </c>
      <c r="C2344" s="1" t="s">
        <v>4138</v>
      </c>
      <c r="D2344" s="1" t="s">
        <v>4139</v>
      </c>
      <c r="E2344" s="1" t="s">
        <v>4124</v>
      </c>
      <c r="F2344" s="4" t="s">
        <v>3</v>
      </c>
      <c r="G2344" s="1" t="s">
        <v>103</v>
      </c>
      <c r="H2344" s="3" t="str">
        <f t="shared" si="36"/>
        <v>Other Than Commercial</v>
      </c>
      <c r="I2344" s="3" t="str">
        <f>IF(IFERROR(SEARCH("N/A",CID_DB[[#This Row],[ NSN ]]),-1)&lt;&gt;-1,"",LEFT(SUBSTITUTE(SUBSTITUTE(SUBSTITUTE(SUBSTITUTE(SUBSTITUTE(CID_DB[[#This Row],[ NSN ]],"-","")," ","")," ",""),"‐",""),"NA",""),13))</f>
        <v/>
      </c>
      <c r="J2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330042402|R205SD606|Bearing, Ball|</v>
      </c>
    </row>
    <row r="2345" spans="1:10" x14ac:dyDescent="0.35">
      <c r="A2345" s="1" t="s">
        <v>3</v>
      </c>
      <c r="B2345" s="1" t="s">
        <v>4140</v>
      </c>
      <c r="C2345" s="1" t="s">
        <v>4141</v>
      </c>
      <c r="D2345" s="1" t="s">
        <v>4142</v>
      </c>
      <c r="E2345" s="1" t="s">
        <v>4143</v>
      </c>
      <c r="F2345" s="4" t="s">
        <v>4144</v>
      </c>
      <c r="G2345" s="1" t="s">
        <v>8</v>
      </c>
      <c r="H2345" s="3" t="str">
        <f t="shared" si="36"/>
        <v>Commercial</v>
      </c>
      <c r="I2345" s="3" t="str">
        <f>IF(IFERROR(SEARCH("N/A",CID_DB[[#This Row],[ NSN ]]),-1)&lt;&gt;-1,"",LEFT(SUBSTITUTE(SUBSTITUTE(SUBSTITUTE(SUBSTITUTE(SUBSTITUTE(CID_DB[[#This Row],[ NSN ]],"-","")," ","")," ",""),"‐",""),"NA",""),13))</f>
        <v>6150010743780</v>
      </c>
      <c r="J2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330058302|TC440001|HARNESS ASSY, T/C|6150010743780</v>
      </c>
    </row>
    <row r="2346" spans="1:10" x14ac:dyDescent="0.35">
      <c r="A2346" s="1" t="s">
        <v>3</v>
      </c>
      <c r="B2346" s="1" t="s">
        <v>4140</v>
      </c>
      <c r="C2346" s="1" t="s">
        <v>4145</v>
      </c>
      <c r="D2346" s="1" t="s">
        <v>4146</v>
      </c>
      <c r="E2346" s="1" t="s">
        <v>4143</v>
      </c>
      <c r="F2346" s="4" t="s">
        <v>4147</v>
      </c>
      <c r="G2346" s="1" t="s">
        <v>8</v>
      </c>
      <c r="H2346" s="3" t="str">
        <f t="shared" si="36"/>
        <v>Commercial</v>
      </c>
      <c r="I2346" s="3" t="str">
        <f>IF(IFERROR(SEARCH("N/A",CID_DB[[#This Row],[ NSN ]]),-1)&lt;&gt;-1,"",LEFT(SUBSTITUTE(SUBSTITUTE(SUBSTITUTE(SUBSTITUTE(SUBSTITUTE(CID_DB[[#This Row],[ NSN ]],"-","")," ","")," ",""),"‐",""),"NA",""),13))</f>
        <v>2920010764398</v>
      </c>
      <c r="J2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330058402|TC440002|HARNESS ASSY, T/C|2920010764398</v>
      </c>
    </row>
    <row r="2347" spans="1:10" x14ac:dyDescent="0.35">
      <c r="A2347" s="1" t="s">
        <v>3</v>
      </c>
      <c r="B2347" s="1" t="s">
        <v>4140</v>
      </c>
      <c r="C2347" s="1" t="s">
        <v>4148</v>
      </c>
      <c r="D2347" s="1" t="s">
        <v>4149</v>
      </c>
      <c r="E2347" s="1" t="s">
        <v>4143</v>
      </c>
      <c r="F2347" s="4" t="s">
        <v>4150</v>
      </c>
      <c r="G2347" s="1" t="s">
        <v>8</v>
      </c>
      <c r="H2347" s="3" t="str">
        <f t="shared" si="36"/>
        <v>Commercial</v>
      </c>
      <c r="I2347" s="3" t="str">
        <f>IF(IFERROR(SEARCH("N/A",CID_DB[[#This Row],[ NSN ]]),-1)&lt;&gt;-1,"",LEFT(SUBSTITUTE(SUBSTITUTE(SUBSTITUTE(SUBSTITUTE(SUBSTITUTE(CID_DB[[#This Row],[ NSN ]],"-","")," ","")," ",""),"‐",""),"NA",""),13))</f>
        <v>2920010764399</v>
      </c>
      <c r="J2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330058502|TC440003|HARNESS ASSY, T/C|2920010764399</v>
      </c>
    </row>
    <row r="2348" spans="1:10" x14ac:dyDescent="0.35">
      <c r="A2348" s="1" t="s">
        <v>3</v>
      </c>
      <c r="B2348" s="1" t="s">
        <v>4151</v>
      </c>
      <c r="C2348" s="1" t="s">
        <v>4152</v>
      </c>
      <c r="D2348" s="1" t="s">
        <v>4153</v>
      </c>
      <c r="E2348" s="1" t="s">
        <v>4154</v>
      </c>
      <c r="F2348" s="4" t="s">
        <v>3</v>
      </c>
      <c r="G2348" s="1" t="s">
        <v>8</v>
      </c>
      <c r="H2348" s="3" t="str">
        <f t="shared" si="36"/>
        <v>Commercial</v>
      </c>
      <c r="I2348" s="3" t="str">
        <f>IF(IFERROR(SEARCH("N/A",CID_DB[[#This Row],[ NSN ]]),-1)&lt;&gt;-1,"",LEFT(SUBSTITUTE(SUBSTITUTE(SUBSTITUTE(SUBSTITUTE(SUBSTITUTE(CID_DB[[#This Row],[ NSN ]],"-","")," ","")," ",""),"‐",""),"NA",""),13))</f>
        <v/>
      </c>
      <c r="J2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330062708|UA109901|Electrical harness assembly|</v>
      </c>
    </row>
    <row r="2349" spans="1:10" x14ac:dyDescent="0.35">
      <c r="A2349" s="1" t="s">
        <v>3</v>
      </c>
      <c r="B2349" s="1" t="s">
        <v>4151</v>
      </c>
      <c r="C2349" s="1" t="s">
        <v>4155</v>
      </c>
      <c r="D2349" s="1" t="s">
        <v>4156</v>
      </c>
      <c r="E2349" s="1" t="s">
        <v>4154</v>
      </c>
      <c r="F2349" s="4">
        <v>5995011706802</v>
      </c>
      <c r="G2349" s="1" t="s">
        <v>8</v>
      </c>
      <c r="H2349" s="3" t="str">
        <f t="shared" si="36"/>
        <v>Commercial</v>
      </c>
      <c r="I2349" s="3" t="str">
        <f>IF(IFERROR(SEARCH("N/A",CID_DB[[#This Row],[ NSN ]]),-1)&lt;&gt;-1,"",LEFT(SUBSTITUTE(SUBSTITUTE(SUBSTITUTE(SUBSTITUTE(SUBSTITUTE(CID_DB[[#This Row],[ NSN ]],"-","")," ","")," ",""),"‐",""),"NA",""),13))</f>
        <v>5995011706802</v>
      </c>
      <c r="J2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330062807|UA1100|Electrical harness assembly|5995011706802</v>
      </c>
    </row>
    <row r="2350" spans="1:10" x14ac:dyDescent="0.35">
      <c r="A2350" s="1" t="s">
        <v>3</v>
      </c>
      <c r="B2350" s="1" t="s">
        <v>4151</v>
      </c>
      <c r="C2350" s="1" t="s">
        <v>4157</v>
      </c>
      <c r="D2350" s="1" t="s">
        <v>4158</v>
      </c>
      <c r="E2350" s="1" t="s">
        <v>4159</v>
      </c>
      <c r="F2350" s="4">
        <v>6150011281558</v>
      </c>
      <c r="G2350" s="1" t="s">
        <v>8</v>
      </c>
      <c r="H2350" s="3" t="str">
        <f t="shared" si="36"/>
        <v>Commercial</v>
      </c>
      <c r="I2350" s="3" t="str">
        <f>IF(IFERROR(SEARCH("N/A",CID_DB[[#This Row],[ NSN ]]),-1)&lt;&gt;-1,"",LEFT(SUBSTITUTE(SUBSTITUTE(SUBSTITUTE(SUBSTITUTE(SUBSTITUTE(CID_DB[[#This Row],[ NSN ]],"-","")," ","")," ",""),"‐",""),"NA",""),13))</f>
        <v>6150011281558</v>
      </c>
      <c r="J2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317093001|UA2007|Ground strap assembly|6150011281558</v>
      </c>
    </row>
    <row r="2351" spans="1:10" x14ac:dyDescent="0.35">
      <c r="A2351" s="1" t="s">
        <v>3</v>
      </c>
      <c r="B2351" s="1" t="s">
        <v>4151</v>
      </c>
      <c r="C2351" s="1" t="s">
        <v>4160</v>
      </c>
      <c r="D2351" s="1" t="s">
        <v>4161</v>
      </c>
      <c r="E2351" s="1" t="s">
        <v>4154</v>
      </c>
      <c r="F2351" s="4">
        <v>2920011980716</v>
      </c>
      <c r="G2351" s="1" t="s">
        <v>8</v>
      </c>
      <c r="H2351" s="3" t="str">
        <f t="shared" si="36"/>
        <v>Commercial</v>
      </c>
      <c r="I2351" s="3" t="str">
        <f>IF(IFERROR(SEARCH("N/A",CID_DB[[#This Row],[ NSN ]]),-1)&lt;&gt;-1,"",LEFT(SUBSTITUTE(SUBSTITUTE(SUBSTITUTE(SUBSTITUTE(SUBSTITUTE(CID_DB[[#This Row],[ NSN ]],"-","")," ","")," ",""),"‐",""),"NA",""),13))</f>
        <v>2920011980716</v>
      </c>
      <c r="J2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330063404|UA1085|Electrical harness assembly|2920011980716</v>
      </c>
    </row>
    <row r="2352" spans="1:10" x14ac:dyDescent="0.35">
      <c r="A2352" s="1" t="s">
        <v>3</v>
      </c>
      <c r="B2352" s="1" t="s">
        <v>4151</v>
      </c>
      <c r="C2352" s="1" t="s">
        <v>4162</v>
      </c>
      <c r="D2352" s="1" t="s">
        <v>4163</v>
      </c>
      <c r="E2352" s="1" t="s">
        <v>4154</v>
      </c>
      <c r="F2352" s="4">
        <v>2920011591853</v>
      </c>
      <c r="G2352" s="1" t="s">
        <v>8</v>
      </c>
      <c r="H2352" s="3" t="str">
        <f t="shared" si="36"/>
        <v>Commercial</v>
      </c>
      <c r="I2352" s="3" t="str">
        <f>IF(IFERROR(SEARCH("N/A",CID_DB[[#This Row],[ NSN ]]),-1)&lt;&gt;-1,"",LEFT(SUBSTITUTE(SUBSTITUTE(SUBSTITUTE(SUBSTITUTE(SUBSTITUTE(CID_DB[[#This Row],[ NSN ]],"-","")," ","")," ",""),"‐",""),"NA",""),13))</f>
        <v>2920011591853</v>
      </c>
      <c r="J2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330095201|UA1805|Electrical harness assembly|2920011591853</v>
      </c>
    </row>
    <row r="2353" spans="1:10" x14ac:dyDescent="0.35">
      <c r="A2353" s="1" t="s">
        <v>3</v>
      </c>
      <c r="B2353" s="1" t="s">
        <v>4164</v>
      </c>
      <c r="C2353" s="1" t="s">
        <v>4165</v>
      </c>
      <c r="D2353" s="1" t="s">
        <v>4166</v>
      </c>
      <c r="E2353" s="1" t="s">
        <v>4167</v>
      </c>
      <c r="F2353" s="4" t="s">
        <v>4168</v>
      </c>
      <c r="G2353" s="1" t="s">
        <v>103</v>
      </c>
      <c r="H2353" s="3" t="str">
        <f t="shared" si="36"/>
        <v>Other Than Commercial</v>
      </c>
      <c r="I2353" s="3" t="str">
        <f>IF(IFERROR(SEARCH("N/A",CID_DB[[#This Row],[ NSN ]]),-1)&lt;&gt;-1,"",LEFT(SUBSTITUTE(SUBSTITUTE(SUBSTITUTE(SUBSTITUTE(SUBSTITUTE(CID_DB[[#This Row],[ NSN ]],"-","")," ","")," ",""),"‐",""),"NA",""),13))</f>
        <v>6512013201293</v>
      </c>
      <c r="J2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12346214|580500052|Control Cable Assembly|6512013201293</v>
      </c>
    </row>
    <row r="2354" spans="1:10" x14ac:dyDescent="0.35">
      <c r="A2354" s="1" t="s">
        <v>3</v>
      </c>
      <c r="B2354" s="1" t="s">
        <v>4164</v>
      </c>
      <c r="C2354" s="1" t="s">
        <v>4169</v>
      </c>
      <c r="D2354" s="1" t="s">
        <v>4170</v>
      </c>
      <c r="E2354" s="1" t="s">
        <v>4171</v>
      </c>
      <c r="F2354" s="4" t="s">
        <v>4172</v>
      </c>
      <c r="G2354" s="1" t="s">
        <v>103</v>
      </c>
      <c r="H2354" s="3" t="str">
        <f t="shared" si="36"/>
        <v>Other Than Commercial</v>
      </c>
      <c r="I2354" s="3" t="str">
        <f>IF(IFERROR(SEARCH("N/A",CID_DB[[#This Row],[ NSN ]]),-1)&lt;&gt;-1,"",LEFT(SUBSTITUTE(SUBSTITUTE(SUBSTITUTE(SUBSTITUTE(SUBSTITUTE(CID_DB[[#This Row],[ NSN ]],"-","")," ","")," ",""),"‐",""),"NA",""),13))</f>
        <v>2590010743495</v>
      </c>
      <c r="J2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330052103|318003|Cable Assy. (IGV) Feedback|2590010743495</v>
      </c>
    </row>
    <row r="2355" spans="1:10" x14ac:dyDescent="0.35">
      <c r="A2355" s="1" t="s">
        <v>3</v>
      </c>
      <c r="B2355" s="1" t="s">
        <v>4173</v>
      </c>
      <c r="C2355" s="1" t="s">
        <v>4174</v>
      </c>
      <c r="D2355" s="1" t="s">
        <v>4175</v>
      </c>
      <c r="E2355" s="1" t="s">
        <v>4176</v>
      </c>
      <c r="F2355" s="4" t="s">
        <v>4177</v>
      </c>
      <c r="G2355" s="1" t="s">
        <v>103</v>
      </c>
      <c r="H2355" s="3" t="str">
        <f t="shared" si="36"/>
        <v>Other Than Commercial</v>
      </c>
      <c r="I2355" s="3" t="str">
        <f>IF(IFERROR(SEARCH("N/A",CID_DB[[#This Row],[ NSN ]]),-1)&lt;&gt;-1,"",LEFT(SUBSTITUTE(SUBSTITUTE(SUBSTITUTE(SUBSTITUTE(SUBSTITUTE(CID_DB[[#This Row],[ NSN ]],"-","")," ","")," ",""),"‐",""),"NA",""),13))</f>
        <v>5945011158091</v>
      </c>
      <c r="J2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2718022|77200|Solenoids for M1 Tank (TIGER III), of a type.|5945011158091</v>
      </c>
    </row>
    <row r="2356" spans="1:10" x14ac:dyDescent="0.35">
      <c r="A2356" s="1" t="s">
        <v>3</v>
      </c>
      <c r="B2356" s="1" t="s">
        <v>4173</v>
      </c>
      <c r="C2356" s="1" t="s">
        <v>4178</v>
      </c>
      <c r="D2356" s="1" t="s">
        <v>4179</v>
      </c>
      <c r="E2356" s="1" t="s">
        <v>4176</v>
      </c>
      <c r="F2356" s="4" t="s">
        <v>4180</v>
      </c>
      <c r="G2356" s="1" t="s">
        <v>103</v>
      </c>
      <c r="H2356" s="3" t="str">
        <f t="shared" si="36"/>
        <v>Other Than Commercial</v>
      </c>
      <c r="I2356" s="3" t="str">
        <f>IF(IFERROR(SEARCH("N/A",CID_DB[[#This Row],[ NSN ]]),-1)&lt;&gt;-1,"",LEFT(SUBSTITUTE(SUBSTITUTE(SUBSTITUTE(SUBSTITUTE(SUBSTITUTE(CID_DB[[#This Row],[ NSN ]],"-","")," ","")," ",""),"‐",""),"NA",""),13))</f>
        <v>5945010919025</v>
      </c>
      <c r="J2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2718025|77190|Solenoids for M1 Tank (TIGER III), of a type.|5945010919025</v>
      </c>
    </row>
    <row r="2357" spans="1:10" x14ac:dyDescent="0.35">
      <c r="A2357" s="1" t="s">
        <v>3</v>
      </c>
      <c r="B2357" s="1" t="s">
        <v>4181</v>
      </c>
      <c r="C2357" s="1" t="s">
        <v>3</v>
      </c>
      <c r="D2357" s="1" t="s">
        <v>3</v>
      </c>
      <c r="E2357" s="1" t="s">
        <v>4182</v>
      </c>
      <c r="F2357" s="4" t="s">
        <v>3</v>
      </c>
      <c r="G2357" s="1" t="s">
        <v>103</v>
      </c>
      <c r="H2357" s="3" t="str">
        <f t="shared" si="36"/>
        <v>Other Than Commercial</v>
      </c>
      <c r="I2357" s="3" t="str">
        <f>IF(IFERROR(SEARCH("N/A",CID_DB[[#This Row],[ NSN ]]),-1)&lt;&gt;-1,"",LEFT(SUBSTITUTE(SUBSTITUTE(SUBSTITUTE(SUBSTITUTE(SUBSTITUTE(CID_DB[[#This Row],[ NSN ]],"-","")," ","")," ",""),"‐",""),"NA",""),13))</f>
        <v/>
      </c>
      <c r="J2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||EMOT License for Tiger III|</v>
      </c>
    </row>
    <row r="2358" spans="1:10" x14ac:dyDescent="0.35">
      <c r="A2358" s="1" t="s">
        <v>3</v>
      </c>
      <c r="B2358" s="1" t="s">
        <v>4183</v>
      </c>
      <c r="C2358" s="1" t="s">
        <v>4184</v>
      </c>
      <c r="D2358" s="1" t="s">
        <v>4185</v>
      </c>
      <c r="E2358" s="1" t="s">
        <v>4186</v>
      </c>
      <c r="F2358" s="4" t="s">
        <v>3</v>
      </c>
      <c r="G2358" s="1" t="s">
        <v>8</v>
      </c>
      <c r="H2358" s="3" t="str">
        <f t="shared" si="36"/>
        <v>Commercial</v>
      </c>
      <c r="I2358" s="3" t="str">
        <f>IF(IFERROR(SEARCH("N/A",CID_DB[[#This Row],[ NSN ]]),-1)&lt;&gt;-1,"",LEFT(SUBSTITUTE(SUBSTITUTE(SUBSTITUTE(SUBSTITUTE(SUBSTITUTE(CID_DB[[#This Row],[ NSN ]],"-","")," ","")," ",""),"‐",""),"NA",""),13))</f>
        <v/>
      </c>
      <c r="J2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0870220590008|89S71ZF60080|.085 Microwave cable assembly with two connectors|</v>
      </c>
    </row>
    <row r="2359" spans="1:10" x14ac:dyDescent="0.35">
      <c r="A2359" s="1" t="s">
        <v>3</v>
      </c>
      <c r="B2359" s="1" t="s">
        <v>4183</v>
      </c>
      <c r="C2359" s="1" t="s">
        <v>4187</v>
      </c>
      <c r="D2359" s="1" t="s">
        <v>4188</v>
      </c>
      <c r="E2359" s="1" t="s">
        <v>4186</v>
      </c>
      <c r="F2359" s="4" t="s">
        <v>3</v>
      </c>
      <c r="G2359" s="1" t="s">
        <v>8</v>
      </c>
      <c r="H2359" s="3" t="str">
        <f t="shared" si="36"/>
        <v>Commercial</v>
      </c>
      <c r="I2359" s="3" t="str">
        <f>IF(IFERROR(SEARCH("N/A",CID_DB[[#This Row],[ NSN ]]),-1)&lt;&gt;-1,"",LEFT(SUBSTITUTE(SUBSTITUTE(SUBSTITUTE(SUBSTITUTE(SUBSTITUTE(CID_DB[[#This Row],[ NSN ]],"-","")," ","")," ",""),"‐",""),"NA",""),13))</f>
        <v/>
      </c>
      <c r="J2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0870220590012|89S71ZF60120|.085 Microwave cable assembly with two connectors|</v>
      </c>
    </row>
    <row r="2360" spans="1:10" x14ac:dyDescent="0.35">
      <c r="A2360" s="1" t="s">
        <v>3</v>
      </c>
      <c r="B2360" s="1" t="s">
        <v>4183</v>
      </c>
      <c r="C2360" s="1" t="s">
        <v>4189</v>
      </c>
      <c r="D2360" s="1" t="s">
        <v>4190</v>
      </c>
      <c r="E2360" s="1" t="s">
        <v>4186</v>
      </c>
      <c r="F2360" s="4" t="s">
        <v>3</v>
      </c>
      <c r="G2360" s="1" t="s">
        <v>8</v>
      </c>
      <c r="H2360" s="3" t="str">
        <f t="shared" si="36"/>
        <v>Commercial</v>
      </c>
      <c r="I2360" s="3" t="str">
        <f>IF(IFERROR(SEARCH("N/A",CID_DB[[#This Row],[ NSN ]]),-1)&lt;&gt;-1,"",LEFT(SUBSTITUTE(SUBSTITUTE(SUBSTITUTE(SUBSTITUTE(SUBSTITUTE(CID_DB[[#This Row],[ NSN ]],"-","")," ","")," ",""),"‐",""),"NA",""),13))</f>
        <v/>
      </c>
      <c r="J2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0870220590015|89S71ZF60150|.085 Microwave cable assembly with two connectors|</v>
      </c>
    </row>
    <row r="2361" spans="1:10" x14ac:dyDescent="0.35">
      <c r="A2361" s="1" t="s">
        <v>3</v>
      </c>
      <c r="B2361" s="1" t="s">
        <v>4183</v>
      </c>
      <c r="C2361" s="1" t="s">
        <v>4191</v>
      </c>
      <c r="D2361" s="1" t="s">
        <v>4192</v>
      </c>
      <c r="E2361" s="1" t="s">
        <v>4186</v>
      </c>
      <c r="F2361" s="4" t="s">
        <v>3</v>
      </c>
      <c r="G2361" s="1" t="s">
        <v>8</v>
      </c>
      <c r="H2361" s="3" t="str">
        <f t="shared" si="36"/>
        <v>Commercial</v>
      </c>
      <c r="I2361" s="3" t="str">
        <f>IF(IFERROR(SEARCH("N/A",CID_DB[[#This Row],[ NSN ]]),-1)&lt;&gt;-1,"",LEFT(SUBSTITUTE(SUBSTITUTE(SUBSTITUTE(SUBSTITUTE(SUBSTITUTE(CID_DB[[#This Row],[ NSN ]],"-","")," ","")," ",""),"‐",""),"NA",""),13))</f>
        <v/>
      </c>
      <c r="J2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0870226380026|89ZF6ZU40260|.085 Microwave cable assembly with two connectors|</v>
      </c>
    </row>
    <row r="2362" spans="1:10" x14ac:dyDescent="0.35">
      <c r="A2362" s="1" t="s">
        <v>3</v>
      </c>
      <c r="B2362" s="1" t="s">
        <v>4183</v>
      </c>
      <c r="C2362" s="1" t="s">
        <v>4193</v>
      </c>
      <c r="D2362" s="1" t="s">
        <v>4185</v>
      </c>
      <c r="E2362" s="1" t="s">
        <v>4186</v>
      </c>
      <c r="F2362" s="4" t="s">
        <v>3</v>
      </c>
      <c r="G2362" s="1" t="s">
        <v>8</v>
      </c>
      <c r="H2362" s="3" t="str">
        <f t="shared" si="36"/>
        <v>Commercial</v>
      </c>
      <c r="I2362" s="3" t="str">
        <f>IF(IFERROR(SEARCH("N/A",CID_DB[[#This Row],[ NSN ]]),-1)&lt;&gt;-1,"",LEFT(SUBSTITUTE(SUBSTITUTE(SUBSTITUTE(SUBSTITUTE(SUBSTITUTE(CID_DB[[#This Row],[ NSN ]],"-","")," ","")," ",""),"‐",""),"NA",""),13))</f>
        <v/>
      </c>
      <c r="J2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0870232260008|89S71ZF60080|.085 Microwave cable assembly with two connectors|</v>
      </c>
    </row>
    <row r="2363" spans="1:10" x14ac:dyDescent="0.35">
      <c r="A2363" s="1" t="s">
        <v>3</v>
      </c>
      <c r="B2363" s="1" t="s">
        <v>4183</v>
      </c>
      <c r="C2363" s="1" t="s">
        <v>4194</v>
      </c>
      <c r="D2363" s="1" t="s">
        <v>4195</v>
      </c>
      <c r="E2363" s="1" t="s">
        <v>4196</v>
      </c>
      <c r="F2363" s="4" t="s">
        <v>3</v>
      </c>
      <c r="G2363" s="1" t="s">
        <v>8</v>
      </c>
      <c r="H2363" s="3" t="str">
        <f t="shared" si="36"/>
        <v>Commercial</v>
      </c>
      <c r="I2363" s="3" t="str">
        <f>IF(IFERROR(SEARCH("N/A",CID_DB[[#This Row],[ NSN ]]),-1)&lt;&gt;-1,"",LEFT(SUBSTITUTE(SUBSTITUTE(SUBSTITUTE(SUBSTITUTE(SUBSTITUTE(CID_DB[[#This Row],[ NSN ]],"-","")," ","")," ",""),"‐",""),"NA",""),13))</f>
        <v/>
      </c>
      <c r="J2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0870217500005|4LZF6ZEM0070|.047 Microwave cable assembly with two connectors|</v>
      </c>
    </row>
    <row r="2364" spans="1:10" x14ac:dyDescent="0.35">
      <c r="A2364" s="1" t="s">
        <v>3</v>
      </c>
      <c r="B2364" s="1" t="s">
        <v>4183</v>
      </c>
      <c r="C2364" s="1" t="s">
        <v>4197</v>
      </c>
      <c r="D2364" s="1" t="s">
        <v>4198</v>
      </c>
      <c r="E2364" s="1" t="s">
        <v>4196</v>
      </c>
      <c r="F2364" s="4" t="s">
        <v>3</v>
      </c>
      <c r="G2364" s="1" t="s">
        <v>8</v>
      </c>
      <c r="H2364" s="3" t="str">
        <f t="shared" si="36"/>
        <v>Commercial</v>
      </c>
      <c r="I2364" s="3" t="str">
        <f>IF(IFERROR(SEARCH("N/A",CID_DB[[#This Row],[ NSN ]]),-1)&lt;&gt;-1,"",LEFT(SUBSTITUTE(SUBSTITUTE(SUBSTITUTE(SUBSTITUTE(SUBSTITUTE(CID_DB[[#This Row],[ NSN ]],"-","")," ","")," ",""),"‐",""),"NA",""),13))</f>
        <v/>
      </c>
      <c r="J2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0870221920006|4LZEMZEM0050|.047 Microwave cable assembly with two connectors|</v>
      </c>
    </row>
    <row r="2365" spans="1:10" x14ac:dyDescent="0.35">
      <c r="A2365" s="1" t="s">
        <v>3</v>
      </c>
      <c r="B2365" s="1" t="s">
        <v>4183</v>
      </c>
      <c r="C2365" s="1" t="s">
        <v>4199</v>
      </c>
      <c r="D2365" s="1" t="s">
        <v>4200</v>
      </c>
      <c r="E2365" s="1" t="s">
        <v>4196</v>
      </c>
      <c r="F2365" s="4" t="s">
        <v>3</v>
      </c>
      <c r="G2365" s="1" t="s">
        <v>8</v>
      </c>
      <c r="H2365" s="3" t="str">
        <f t="shared" si="36"/>
        <v>Commercial</v>
      </c>
      <c r="I2365" s="3" t="str">
        <f>IF(IFERROR(SEARCH("N/A",CID_DB[[#This Row],[ NSN ]]),-1)&lt;&gt;-1,"",LEFT(SUBSTITUTE(SUBSTITUTE(SUBSTITUTE(SUBSTITUTE(SUBSTITUTE(CID_DB[[#This Row],[ NSN ]],"-","")," ","")," ",""),"‐",""),"NA",""),13))</f>
        <v/>
      </c>
      <c r="J2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0870221920007|4LZEMZEM0060|.047 Microwave cable assembly with two connectors|</v>
      </c>
    </row>
    <row r="2366" spans="1:10" x14ac:dyDescent="0.35">
      <c r="A2366" s="1" t="s">
        <v>3</v>
      </c>
      <c r="B2366" s="1" t="s">
        <v>4183</v>
      </c>
      <c r="C2366" s="1" t="s">
        <v>4201</v>
      </c>
      <c r="D2366" s="1" t="s">
        <v>4202</v>
      </c>
      <c r="E2366" s="1" t="s">
        <v>4196</v>
      </c>
      <c r="F2366" s="4" t="s">
        <v>3</v>
      </c>
      <c r="G2366" s="1" t="s">
        <v>8</v>
      </c>
      <c r="H2366" s="3" t="str">
        <f t="shared" si="36"/>
        <v>Commercial</v>
      </c>
      <c r="I2366" s="3" t="str">
        <f>IF(IFERROR(SEARCH("N/A",CID_DB[[#This Row],[ NSN ]]),-1)&lt;&gt;-1,"",LEFT(SUBSTITUTE(SUBSTITUTE(SUBSTITUTE(SUBSTITUTE(SUBSTITUTE(CID_DB[[#This Row],[ NSN ]],"-","")," ","")," ",""),"‐",""),"NA",""),13))</f>
        <v/>
      </c>
      <c r="J2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0870221920019|4LZEMZEM0025|.047 Microwave cable assembly with two connectors|</v>
      </c>
    </row>
    <row r="2367" spans="1:10" x14ac:dyDescent="0.35">
      <c r="A2367" s="1" t="s">
        <v>3</v>
      </c>
      <c r="B2367" s="1" t="s">
        <v>4183</v>
      </c>
      <c r="C2367" s="1" t="s">
        <v>4203</v>
      </c>
      <c r="D2367" s="1" t="s">
        <v>4204</v>
      </c>
      <c r="E2367" s="1" t="s">
        <v>4196</v>
      </c>
      <c r="F2367" s="4" t="s">
        <v>3</v>
      </c>
      <c r="G2367" s="1" t="s">
        <v>8</v>
      </c>
      <c r="H2367" s="3" t="str">
        <f t="shared" si="36"/>
        <v>Commercial</v>
      </c>
      <c r="I2367" s="3" t="str">
        <f>IF(IFERROR(SEARCH("N/A",CID_DB[[#This Row],[ NSN ]]),-1)&lt;&gt;-1,"",LEFT(SUBSTITUTE(SUBSTITUTE(SUBSTITUTE(SUBSTITUTE(SUBSTITUTE(CID_DB[[#This Row],[ NSN ]],"-","")," ","")," ",""),"‐",""),"NA",""),13))</f>
        <v/>
      </c>
      <c r="J2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0870221920023|4LZEMZEM0065|.047 Microwave cable assembly with two connectors|</v>
      </c>
    </row>
    <row r="2368" spans="1:10" x14ac:dyDescent="0.35">
      <c r="A2368" s="1" t="s">
        <v>3</v>
      </c>
      <c r="B2368" s="1" t="s">
        <v>4183</v>
      </c>
      <c r="C2368" s="1" t="s">
        <v>4205</v>
      </c>
      <c r="D2368" s="1" t="s">
        <v>4206</v>
      </c>
      <c r="E2368" s="1" t="s">
        <v>4186</v>
      </c>
      <c r="F2368" s="4" t="s">
        <v>3</v>
      </c>
      <c r="G2368" s="1" t="s">
        <v>8</v>
      </c>
      <c r="H2368" s="3" t="str">
        <f t="shared" si="36"/>
        <v>Commercial</v>
      </c>
      <c r="I2368" s="3" t="str">
        <f>IF(IFERROR(SEARCH("N/A",CID_DB[[#This Row],[ NSN ]]),-1)&lt;&gt;-1,"",LEFT(SUBSTITUTE(SUBSTITUTE(SUBSTITUTE(SUBSTITUTE(SUBSTITUTE(CID_DB[[#This Row],[ NSN ]],"-","")," ","")," ",""),"‐",""),"NA",""),13))</f>
        <v/>
      </c>
      <c r="J2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0870200660002|89ZR2S710150|.085 Microwave cable assembly with two connectors|</v>
      </c>
    </row>
    <row r="2369" spans="1:10" x14ac:dyDescent="0.35">
      <c r="A2369" s="1" t="s">
        <v>3</v>
      </c>
      <c r="B2369" s="1" t="s">
        <v>4183</v>
      </c>
      <c r="C2369" s="1" t="s">
        <v>4207</v>
      </c>
      <c r="D2369" s="1" t="s">
        <v>4208</v>
      </c>
      <c r="E2369" s="1" t="s">
        <v>4186</v>
      </c>
      <c r="F2369" s="4" t="s">
        <v>3</v>
      </c>
      <c r="G2369" s="1" t="s">
        <v>8</v>
      </c>
      <c r="H2369" s="3" t="str">
        <f t="shared" si="36"/>
        <v>Commercial</v>
      </c>
      <c r="I2369" s="3" t="str">
        <f>IF(IFERROR(SEARCH("N/A",CID_DB[[#This Row],[ NSN ]]),-1)&lt;&gt;-1,"",LEFT(SUBSTITUTE(SUBSTITUTE(SUBSTITUTE(SUBSTITUTE(SUBSTITUTE(CID_DB[[#This Row],[ NSN ]],"-","")," ","")," ",""),"‐",""),"NA",""),13))</f>
        <v/>
      </c>
      <c r="J2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0870220640016|89S71ZU40160|.085 Microwave cable assembly with two connectors|</v>
      </c>
    </row>
    <row r="2370" spans="1:10" x14ac:dyDescent="0.35">
      <c r="A2370" s="1" t="s">
        <v>3</v>
      </c>
      <c r="B2370" s="1" t="s">
        <v>4183</v>
      </c>
      <c r="C2370" s="1" t="s">
        <v>4209</v>
      </c>
      <c r="D2370" s="1" t="s">
        <v>4210</v>
      </c>
      <c r="E2370" s="1" t="s">
        <v>4186</v>
      </c>
      <c r="F2370" s="4" t="s">
        <v>3</v>
      </c>
      <c r="G2370" s="1" t="s">
        <v>8</v>
      </c>
      <c r="H2370" s="3" t="str">
        <f t="shared" si="36"/>
        <v>Commercial</v>
      </c>
      <c r="I2370" s="3" t="str">
        <f>IF(IFERROR(SEARCH("N/A",CID_DB[[#This Row],[ NSN ]]),-1)&lt;&gt;-1,"",LEFT(SUBSTITUTE(SUBSTITUTE(SUBSTITUTE(SUBSTITUTE(SUBSTITUTE(CID_DB[[#This Row],[ NSN ]],"-","")," ","")," ",""),"‐",""),"NA",""),13))</f>
        <v/>
      </c>
      <c r="J2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0870232250008|89S71S710080|.085 Microwave cable assembly with two connectors|</v>
      </c>
    </row>
    <row r="2371" spans="1:10" x14ac:dyDescent="0.35">
      <c r="A2371" s="1" t="s">
        <v>3</v>
      </c>
      <c r="B2371" s="1" t="s">
        <v>4183</v>
      </c>
      <c r="C2371" s="1" t="s">
        <v>4211</v>
      </c>
      <c r="D2371" s="1" t="s">
        <v>4212</v>
      </c>
      <c r="E2371" s="1" t="s">
        <v>4186</v>
      </c>
      <c r="F2371" s="4" t="s">
        <v>3</v>
      </c>
      <c r="G2371" s="1" t="s">
        <v>8</v>
      </c>
      <c r="H2371" s="3" t="str">
        <f t="shared" ref="H2371:H2434" si="37">IF(G2371="Y - CID","Commercial",IF(G2371="N - CID","Other Than Commercial","N/A"))</f>
        <v>Commercial</v>
      </c>
      <c r="I2371" s="3" t="str">
        <f>IF(IFERROR(SEARCH("N/A",CID_DB[[#This Row],[ NSN ]]),-1)&lt;&gt;-1,"",LEFT(SUBSTITUTE(SUBSTITUTE(SUBSTITUTE(SUBSTITUTE(SUBSTITUTE(CID_DB[[#This Row],[ NSN ]],"-","")," ","")," ",""),"‐",""),"NA",""),13))</f>
        <v/>
      </c>
      <c r="J2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0870232250014|89S71S710140|.085 Microwave cable assembly with two connectors|</v>
      </c>
    </row>
    <row r="2372" spans="1:10" x14ac:dyDescent="0.35">
      <c r="A2372" s="1" t="s">
        <v>3</v>
      </c>
      <c r="B2372" s="1" t="s">
        <v>4183</v>
      </c>
      <c r="C2372" s="1" t="s">
        <v>4213</v>
      </c>
      <c r="D2372" s="1" t="s">
        <v>4214</v>
      </c>
      <c r="E2372" s="1" t="s">
        <v>4196</v>
      </c>
      <c r="F2372" s="4" t="s">
        <v>3</v>
      </c>
      <c r="G2372" s="1" t="s">
        <v>8</v>
      </c>
      <c r="H2372" s="3" t="str">
        <f t="shared" si="37"/>
        <v>Commercial</v>
      </c>
      <c r="I2372" s="3" t="str">
        <f>IF(IFERROR(SEARCH("N/A",CID_DB[[#This Row],[ NSN ]]),-1)&lt;&gt;-1,"",LEFT(SUBSTITUTE(SUBSTITUTE(SUBSTITUTE(SUBSTITUTE(SUBSTITUTE(CID_DB[[#This Row],[ NSN ]],"-","")," ","")," ",""),"‐",""),"NA",""),13))</f>
        <v/>
      </c>
      <c r="J2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087021802003|4LZKTZEM0025|.047 Microwave cable assembly with two connectors|</v>
      </c>
    </row>
    <row r="2373" spans="1:10" x14ac:dyDescent="0.35">
      <c r="A2373" s="1" t="s">
        <v>3</v>
      </c>
      <c r="B2373" s="1" t="s">
        <v>4183</v>
      </c>
      <c r="C2373" s="1" t="s">
        <v>4215</v>
      </c>
      <c r="D2373" s="1" t="s">
        <v>4216</v>
      </c>
      <c r="E2373" s="1" t="s">
        <v>4196</v>
      </c>
      <c r="F2373" s="4" t="s">
        <v>3</v>
      </c>
      <c r="G2373" s="1" t="s">
        <v>8</v>
      </c>
      <c r="H2373" s="3" t="str">
        <f t="shared" si="37"/>
        <v>Commercial</v>
      </c>
      <c r="I2373" s="3" t="str">
        <f>IF(IFERROR(SEARCH("N/A",CID_DB[[#This Row],[ NSN ]]),-1)&lt;&gt;-1,"",LEFT(SUBSTITUTE(SUBSTITUTE(SUBSTITUTE(SUBSTITUTE(SUBSTITUTE(CID_DB[[#This Row],[ NSN ]],"-","")," ","")," ",""),"‐",""),"NA",""),13))</f>
        <v/>
      </c>
      <c r="J2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087021802006|4LZKTZEM0040|.047 Microwave cable assembly with two connectors|</v>
      </c>
    </row>
    <row r="2374" spans="1:10" x14ac:dyDescent="0.35">
      <c r="A2374" s="1" t="s">
        <v>3</v>
      </c>
      <c r="B2374" s="1" t="s">
        <v>4183</v>
      </c>
      <c r="C2374" s="1" t="s">
        <v>4217</v>
      </c>
      <c r="D2374" s="1" t="s">
        <v>4218</v>
      </c>
      <c r="E2374" s="1" t="s">
        <v>4196</v>
      </c>
      <c r="F2374" s="4" t="s">
        <v>3</v>
      </c>
      <c r="G2374" s="1" t="s">
        <v>8</v>
      </c>
      <c r="H2374" s="3" t="str">
        <f t="shared" si="37"/>
        <v>Commercial</v>
      </c>
      <c r="I2374" s="3" t="str">
        <f>IF(IFERROR(SEARCH("N/A",CID_DB[[#This Row],[ NSN ]]),-1)&lt;&gt;-1,"",LEFT(SUBSTITUTE(SUBSTITUTE(SUBSTITUTE(SUBSTITUTE(SUBSTITUTE(CID_DB[[#This Row],[ NSN ]],"-","")," ","")," ",""),"‐",""),"NA",""),13))</f>
        <v/>
      </c>
      <c r="J2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087021802007|4LZKTZEM0045|.047 Microwave cable assembly with two connectors|</v>
      </c>
    </row>
    <row r="2375" spans="1:10" x14ac:dyDescent="0.35">
      <c r="A2375" s="1" t="s">
        <v>3</v>
      </c>
      <c r="B2375" s="1" t="s">
        <v>4183</v>
      </c>
      <c r="C2375" s="1" t="s">
        <v>4219</v>
      </c>
      <c r="D2375" s="1" t="s">
        <v>4220</v>
      </c>
      <c r="E2375" s="1" t="s">
        <v>4196</v>
      </c>
      <c r="F2375" s="4" t="s">
        <v>3</v>
      </c>
      <c r="G2375" s="1" t="s">
        <v>8</v>
      </c>
      <c r="H2375" s="3" t="str">
        <f t="shared" si="37"/>
        <v>Commercial</v>
      </c>
      <c r="I2375" s="3" t="str">
        <f>IF(IFERROR(SEARCH("N/A",CID_DB[[#This Row],[ NSN ]]),-1)&lt;&gt;-1,"",LEFT(SUBSTITUTE(SUBSTITUTE(SUBSTITUTE(SUBSTITUTE(SUBSTITUTE(CID_DB[[#This Row],[ NSN ]],"-","")," ","")," ",""),"‐",""),"NA",""),13))</f>
        <v/>
      </c>
      <c r="J2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087021802008|4LZKTZEM0050|.047 Microwave cable assembly with two connectors|</v>
      </c>
    </row>
    <row r="2376" spans="1:10" x14ac:dyDescent="0.35">
      <c r="A2376" s="1" t="s">
        <v>3</v>
      </c>
      <c r="B2376" s="1" t="s">
        <v>4183</v>
      </c>
      <c r="C2376" s="1" t="s">
        <v>4221</v>
      </c>
      <c r="D2376" s="1" t="s">
        <v>4222</v>
      </c>
      <c r="E2376" s="1" t="s">
        <v>4196</v>
      </c>
      <c r="F2376" s="4" t="s">
        <v>3</v>
      </c>
      <c r="G2376" s="1" t="s">
        <v>8</v>
      </c>
      <c r="H2376" s="3" t="str">
        <f t="shared" si="37"/>
        <v>Commercial</v>
      </c>
      <c r="I2376" s="3" t="str">
        <f>IF(IFERROR(SEARCH("N/A",CID_DB[[#This Row],[ NSN ]]),-1)&lt;&gt;-1,"",LEFT(SUBSTITUTE(SUBSTITUTE(SUBSTITUTE(SUBSTITUTE(SUBSTITUTE(CID_DB[[#This Row],[ NSN ]],"-","")," ","")," ",""),"‐",""),"NA",""),13))</f>
        <v/>
      </c>
      <c r="J2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087021802009|4LZKTZEM0055|.047 Microwave cable assembly with two connectors|</v>
      </c>
    </row>
    <row r="2377" spans="1:10" x14ac:dyDescent="0.35">
      <c r="A2377" s="1" t="s">
        <v>3</v>
      </c>
      <c r="B2377" s="1" t="s">
        <v>4183</v>
      </c>
      <c r="C2377" s="1" t="s">
        <v>4223</v>
      </c>
      <c r="D2377" s="1" t="s">
        <v>4224</v>
      </c>
      <c r="E2377" s="1" t="s">
        <v>4196</v>
      </c>
      <c r="F2377" s="4" t="s">
        <v>3</v>
      </c>
      <c r="G2377" s="1" t="s">
        <v>8</v>
      </c>
      <c r="H2377" s="3" t="str">
        <f t="shared" si="37"/>
        <v>Commercial</v>
      </c>
      <c r="I2377" s="3" t="str">
        <f>IF(IFERROR(SEARCH("N/A",CID_DB[[#This Row],[ NSN ]]),-1)&lt;&gt;-1,"",LEFT(SUBSTITUTE(SUBSTITUTE(SUBSTITUTE(SUBSTITUTE(SUBSTITUTE(CID_DB[[#This Row],[ NSN ]],"-","")," ","")," ",""),"‐",""),"NA",""),13))</f>
        <v/>
      </c>
      <c r="J2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087021802010|4LZKTZEM0060|.047 Microwave cable assembly with two connectors|</v>
      </c>
    </row>
    <row r="2378" spans="1:10" x14ac:dyDescent="0.35">
      <c r="A2378" s="1" t="s">
        <v>3</v>
      </c>
      <c r="B2378" s="1" t="s">
        <v>4183</v>
      </c>
      <c r="C2378" s="1" t="s">
        <v>4225</v>
      </c>
      <c r="D2378" s="1" t="s">
        <v>4226</v>
      </c>
      <c r="E2378" s="1" t="s">
        <v>4196</v>
      </c>
      <c r="F2378" s="4" t="s">
        <v>3</v>
      </c>
      <c r="G2378" s="1" t="s">
        <v>8</v>
      </c>
      <c r="H2378" s="3" t="str">
        <f t="shared" si="37"/>
        <v>Commercial</v>
      </c>
      <c r="I2378" s="3" t="str">
        <f>IF(IFERROR(SEARCH("N/A",CID_DB[[#This Row],[ NSN ]]),-1)&lt;&gt;-1,"",LEFT(SUBSTITUTE(SUBSTITUTE(SUBSTITUTE(SUBSTITUTE(SUBSTITUTE(CID_DB[[#This Row],[ NSN ]],"-","")," ","")," ",""),"‐",""),"NA",""),13))</f>
        <v/>
      </c>
      <c r="J2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087021802011|4LZKTZEM0065|.047 Microwave cable assembly with two connectors|</v>
      </c>
    </row>
    <row r="2379" spans="1:10" x14ac:dyDescent="0.35">
      <c r="A2379" s="1" t="s">
        <v>3</v>
      </c>
      <c r="B2379" s="1" t="s">
        <v>4183</v>
      </c>
      <c r="C2379" s="1" t="s">
        <v>4227</v>
      </c>
      <c r="D2379" s="1" t="s">
        <v>4228</v>
      </c>
      <c r="E2379" s="1" t="s">
        <v>4196</v>
      </c>
      <c r="F2379" s="4" t="s">
        <v>3</v>
      </c>
      <c r="G2379" s="1" t="s">
        <v>8</v>
      </c>
      <c r="H2379" s="3" t="str">
        <f t="shared" si="37"/>
        <v>Commercial</v>
      </c>
      <c r="I2379" s="3" t="str">
        <f>IF(IFERROR(SEARCH("N/A",CID_DB[[#This Row],[ NSN ]]),-1)&lt;&gt;-1,"",LEFT(SUBSTITUTE(SUBSTITUTE(SUBSTITUTE(SUBSTITUTE(SUBSTITUTE(CID_DB[[#This Row],[ NSN ]],"-","")," ","")," ",""),"‐",""),"NA",""),13))</f>
        <v/>
      </c>
      <c r="J2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087021802012|4LZKTZEM0070|.047 Microwave cable assembly with two connectors|</v>
      </c>
    </row>
    <row r="2380" spans="1:10" x14ac:dyDescent="0.35">
      <c r="A2380" s="1" t="s">
        <v>3</v>
      </c>
      <c r="B2380" s="1" t="s">
        <v>4183</v>
      </c>
      <c r="C2380" s="1" t="s">
        <v>4229</v>
      </c>
      <c r="D2380" s="1" t="s">
        <v>4230</v>
      </c>
      <c r="E2380" s="1" t="s">
        <v>4196</v>
      </c>
      <c r="F2380" s="4" t="s">
        <v>3</v>
      </c>
      <c r="G2380" s="1" t="s">
        <v>8</v>
      </c>
      <c r="H2380" s="3" t="str">
        <f t="shared" si="37"/>
        <v>Commercial</v>
      </c>
      <c r="I2380" s="3" t="str">
        <f>IF(IFERROR(SEARCH("N/A",CID_DB[[#This Row],[ NSN ]]),-1)&lt;&gt;-1,"",LEFT(SUBSTITUTE(SUBSTITUTE(SUBSTITUTE(SUBSTITUTE(SUBSTITUTE(CID_DB[[#This Row],[ NSN ]],"-","")," ","")," ",""),"‐",""),"NA",""),13))</f>
        <v/>
      </c>
      <c r="J2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087021802013|4LZKTZEM0075|.047 Microwave cable assembly with two connectors|</v>
      </c>
    </row>
    <row r="2381" spans="1:10" x14ac:dyDescent="0.35">
      <c r="A2381" s="1" t="s">
        <v>3</v>
      </c>
      <c r="B2381" s="1" t="s">
        <v>4183</v>
      </c>
      <c r="C2381" s="1" t="s">
        <v>4231</v>
      </c>
      <c r="D2381" s="1" t="s">
        <v>4232</v>
      </c>
      <c r="E2381" s="1" t="s">
        <v>4196</v>
      </c>
      <c r="F2381" s="4" t="s">
        <v>3</v>
      </c>
      <c r="G2381" s="1" t="s">
        <v>8</v>
      </c>
      <c r="H2381" s="3" t="str">
        <f t="shared" si="37"/>
        <v>Commercial</v>
      </c>
      <c r="I2381" s="3" t="str">
        <f>IF(IFERROR(SEARCH("N/A",CID_DB[[#This Row],[ NSN ]]),-1)&lt;&gt;-1,"",LEFT(SUBSTITUTE(SUBSTITUTE(SUBSTITUTE(SUBSTITUTE(SUBSTITUTE(CID_DB[[#This Row],[ NSN ]],"-","")," ","")," ",""),"‐",""),"NA",""),13))</f>
        <v/>
      </c>
      <c r="J2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087021802019|4LZKTZEM0105|.047 Microwave cable assembly with two connectors|</v>
      </c>
    </row>
    <row r="2382" spans="1:10" x14ac:dyDescent="0.35">
      <c r="A2382" s="1" t="s">
        <v>3</v>
      </c>
      <c r="B2382" s="1" t="s">
        <v>4183</v>
      </c>
      <c r="C2382" s="1" t="s">
        <v>4233</v>
      </c>
      <c r="D2382" s="1" t="s">
        <v>4234</v>
      </c>
      <c r="E2382" s="1" t="s">
        <v>4196</v>
      </c>
      <c r="F2382" s="4" t="s">
        <v>3</v>
      </c>
      <c r="G2382" s="1" t="s">
        <v>8</v>
      </c>
      <c r="H2382" s="3" t="str">
        <f t="shared" si="37"/>
        <v>Commercial</v>
      </c>
      <c r="I2382" s="3" t="str">
        <f>IF(IFERROR(SEARCH("N/A",CID_DB[[#This Row],[ NSN ]]),-1)&lt;&gt;-1,"",LEFT(SUBSTITUTE(SUBSTITUTE(SUBSTITUTE(SUBSTITUTE(SUBSTITUTE(CID_DB[[#This Row],[ NSN ]],"-","")," ","")," ",""),"‐",""),"NA",""),13))</f>
        <v/>
      </c>
      <c r="J2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0870220080022|89ZR2ZU40220|.047 Microwave cable assembly with two connectors|</v>
      </c>
    </row>
    <row r="2383" spans="1:10" x14ac:dyDescent="0.35">
      <c r="A2383" s="1" t="s">
        <v>3</v>
      </c>
      <c r="B2383" s="1" t="s">
        <v>4183</v>
      </c>
      <c r="C2383" s="1" t="s">
        <v>4235</v>
      </c>
      <c r="D2383" s="1" t="s">
        <v>4236</v>
      </c>
      <c r="E2383" s="1" t="s">
        <v>4186</v>
      </c>
      <c r="F2383" s="4" t="s">
        <v>3</v>
      </c>
      <c r="G2383" s="1" t="s">
        <v>8</v>
      </c>
      <c r="H2383" s="3" t="str">
        <f t="shared" si="37"/>
        <v>Commercial</v>
      </c>
      <c r="I2383" s="3" t="str">
        <f>IF(IFERROR(SEARCH("N/A",CID_DB[[#This Row],[ NSN ]]),-1)&lt;&gt;-1,"",LEFT(SUBSTITUTE(SUBSTITUTE(SUBSTITUTE(SUBSTITUTE(SUBSTITUTE(CID_DB[[#This Row],[ NSN ]],"-","")," ","")," ",""),"‐",""),"NA",""),13))</f>
        <v/>
      </c>
      <c r="J2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0870220540008|89ZU4ZU40080|.085 Microwave cable assembly with two connectors|</v>
      </c>
    </row>
    <row r="2384" spans="1:10" x14ac:dyDescent="0.35">
      <c r="A2384" s="1" t="s">
        <v>3</v>
      </c>
      <c r="B2384" s="1" t="s">
        <v>4183</v>
      </c>
      <c r="C2384" s="1" t="s">
        <v>4237</v>
      </c>
      <c r="D2384" s="1" t="s">
        <v>4238</v>
      </c>
      <c r="E2384" s="1" t="s">
        <v>4186</v>
      </c>
      <c r="F2384" s="4" t="s">
        <v>3</v>
      </c>
      <c r="G2384" s="1" t="s">
        <v>8</v>
      </c>
      <c r="H2384" s="3" t="str">
        <f t="shared" si="37"/>
        <v>Commercial</v>
      </c>
      <c r="I2384" s="3" t="str">
        <f>IF(IFERROR(SEARCH("N/A",CID_DB[[#This Row],[ NSN ]]),-1)&lt;&gt;-1,"",LEFT(SUBSTITUTE(SUBSTITUTE(SUBSTITUTE(SUBSTITUTE(SUBSTITUTE(CID_DB[[#This Row],[ NSN ]],"-","")," ","")," ",""),"‐",""),"NA",""),13))</f>
        <v/>
      </c>
      <c r="J2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0870220540014|89ZU4ZU40140|.085 Microwave cable assembly with two connectors|</v>
      </c>
    </row>
    <row r="2385" spans="1:10" x14ac:dyDescent="0.35">
      <c r="A2385" s="1" t="s">
        <v>3</v>
      </c>
      <c r="B2385" s="1" t="s">
        <v>4183</v>
      </c>
      <c r="C2385" s="1" t="s">
        <v>4239</v>
      </c>
      <c r="D2385" s="1" t="s">
        <v>4240</v>
      </c>
      <c r="E2385" s="1" t="s">
        <v>4241</v>
      </c>
      <c r="F2385" s="4" t="s">
        <v>3</v>
      </c>
      <c r="G2385" s="1" t="s">
        <v>8</v>
      </c>
      <c r="H2385" s="3" t="str">
        <f t="shared" si="37"/>
        <v>Commercial</v>
      </c>
      <c r="I2385" s="3" t="str">
        <f>IF(IFERROR(SEARCH("N/A",CID_DB[[#This Row],[ NSN ]]),-1)&lt;&gt;-1,"",LEFT(SUBSTITUTE(SUBSTITUTE(SUBSTITUTE(SUBSTITUTE(SUBSTITUTE(CID_DB[[#This Row],[ NSN ]],"-","")," ","")," ",""),"‐",""),"NA",""),13))</f>
        <v/>
      </c>
      <c r="J2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0870209870014|G5S11S110140|.190 Microwave cable assembly with two connectors|</v>
      </c>
    </row>
    <row r="2386" spans="1:10" x14ac:dyDescent="0.35">
      <c r="A2386" s="1" t="s">
        <v>3</v>
      </c>
      <c r="B2386" s="1" t="s">
        <v>4183</v>
      </c>
      <c r="C2386" s="1" t="s">
        <v>4242</v>
      </c>
      <c r="D2386" s="1" t="s">
        <v>4243</v>
      </c>
      <c r="E2386" s="1" t="s">
        <v>4244</v>
      </c>
      <c r="F2386" s="4" t="s">
        <v>3</v>
      </c>
      <c r="G2386" s="1" t="s">
        <v>8</v>
      </c>
      <c r="H2386" s="3" t="str">
        <f t="shared" si="37"/>
        <v>Commercial</v>
      </c>
      <c r="I2386" s="3" t="str">
        <f>IF(IFERROR(SEARCH("N/A",CID_DB[[#This Row],[ NSN ]]),-1)&lt;&gt;-1,"",LEFT(SUBSTITUTE(SUBSTITUTE(SUBSTITUTE(SUBSTITUTE(SUBSTITUTE(CID_DB[[#This Row],[ NSN ]],"-","")," ","")," ",""),"‐",""),"NA",""),13))</f>
        <v/>
      </c>
      <c r="J2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0870220200012|G4ZU4R710140|.120 Microwave cable assembly with two connectors|</v>
      </c>
    </row>
    <row r="2387" spans="1:10" x14ac:dyDescent="0.35">
      <c r="A2387" s="1" t="s">
        <v>3</v>
      </c>
      <c r="B2387" s="1" t="s">
        <v>4183</v>
      </c>
      <c r="C2387" s="1" t="s">
        <v>4245</v>
      </c>
      <c r="D2387" s="1" t="s">
        <v>4245</v>
      </c>
      <c r="E2387" s="1" t="s">
        <v>4186</v>
      </c>
      <c r="F2387" s="4" t="s">
        <v>3</v>
      </c>
      <c r="G2387" s="1" t="s">
        <v>8</v>
      </c>
      <c r="H2387" s="3" t="str">
        <f t="shared" si="37"/>
        <v>Commercial</v>
      </c>
      <c r="I2387" s="3" t="str">
        <f>IF(IFERROR(SEARCH("N/A",CID_DB[[#This Row],[ NSN ]]),-1)&lt;&gt;-1,"",LEFT(SUBSTITUTE(SUBSTITUTE(SUBSTITUTE(SUBSTITUTE(SUBSTITUTE(CID_DB[[#This Row],[ NSN ]],"-","")," ","")," ",""),"‐",""),"NA",""),13))</f>
        <v/>
      </c>
      <c r="J2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89ZR2ZU40240|89ZR2ZU40240|.085 Microwave cable assembly with two connectors|</v>
      </c>
    </row>
    <row r="2388" spans="1:10" x14ac:dyDescent="0.35">
      <c r="A2388" s="1" t="s">
        <v>3</v>
      </c>
      <c r="B2388" s="1" t="s">
        <v>4183</v>
      </c>
      <c r="C2388" s="1" t="s">
        <v>4246</v>
      </c>
      <c r="D2388" s="1" t="s">
        <v>4247</v>
      </c>
      <c r="E2388" s="1" t="s">
        <v>4196</v>
      </c>
      <c r="F2388" s="4" t="s">
        <v>3</v>
      </c>
      <c r="G2388" s="1" t="s">
        <v>8</v>
      </c>
      <c r="H2388" s="3" t="str">
        <f t="shared" si="37"/>
        <v>Commercial</v>
      </c>
      <c r="I2388" s="3" t="str">
        <f>IF(IFERROR(SEARCH("N/A",CID_DB[[#This Row],[ NSN ]]),-1)&lt;&gt;-1,"",LEFT(SUBSTITUTE(SUBSTITUTE(SUBSTITUTE(SUBSTITUTE(SUBSTITUTE(CID_DB[[#This Row],[ NSN ]],"-","")," ","")," ",""),"‐",""),"NA",""),13))</f>
        <v/>
      </c>
      <c r="J2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4LZKTZST0180 CAB|4LZKTZST0180|.047 Microwave cable assembly with two connectors|</v>
      </c>
    </row>
    <row r="2389" spans="1:10" x14ac:dyDescent="0.35">
      <c r="A2389" s="1" t="s">
        <v>3</v>
      </c>
      <c r="B2389" s="1" t="s">
        <v>4183</v>
      </c>
      <c r="C2389" s="1" t="s">
        <v>3</v>
      </c>
      <c r="D2389" s="1" t="s">
        <v>3354</v>
      </c>
      <c r="E2389" s="1" t="s">
        <v>4248</v>
      </c>
      <c r="F2389" s="4" t="s">
        <v>3</v>
      </c>
      <c r="G2389" s="1" t="s">
        <v>8</v>
      </c>
      <c r="H2389" s="3" t="str">
        <f t="shared" si="37"/>
        <v>Commercial</v>
      </c>
      <c r="I2389" s="3" t="str">
        <f>IF(IFERROR(SEARCH("N/A",CID_DB[[#This Row],[ NSN ]]),-1)&lt;&gt;-1,"",LEFT(SUBSTITUTE(SUBSTITUTE(SUBSTITUTE(SUBSTITUTE(SUBSTITUTE(CID_DB[[#This Row],[ NSN ]],"-","")," ","")," ",""),"‐",""),"NA",""),13))</f>
        <v/>
      </c>
      <c r="J2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|89|.085" Standard Cable|</v>
      </c>
    </row>
    <row r="2390" spans="1:10" x14ac:dyDescent="0.35">
      <c r="A2390" s="1" t="s">
        <v>3</v>
      </c>
      <c r="B2390" s="1" t="s">
        <v>4183</v>
      </c>
      <c r="C2390" s="1" t="s">
        <v>3</v>
      </c>
      <c r="D2390" s="1" t="s">
        <v>3356</v>
      </c>
      <c r="E2390" s="1" t="s">
        <v>4249</v>
      </c>
      <c r="F2390" s="4" t="s">
        <v>3</v>
      </c>
      <c r="G2390" s="1" t="s">
        <v>8</v>
      </c>
      <c r="H2390" s="3" t="str">
        <f t="shared" si="37"/>
        <v>Commercial</v>
      </c>
      <c r="I2390" s="3" t="str">
        <f>IF(IFERROR(SEARCH("N/A",CID_DB[[#This Row],[ NSN ]]),-1)&lt;&gt;-1,"",LEFT(SUBSTITUTE(SUBSTITUTE(SUBSTITUTE(SUBSTITUTE(SUBSTITUTE(CID_DB[[#This Row],[ NSN ]],"-","")," ","")," ",""),"‐",""),"NA",""),13))</f>
        <v/>
      </c>
      <c r="J2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|G5|.190" Standard Cable|</v>
      </c>
    </row>
    <row r="2391" spans="1:10" x14ac:dyDescent="0.35">
      <c r="A2391" s="1" t="s">
        <v>3</v>
      </c>
      <c r="B2391" s="1" t="s">
        <v>4183</v>
      </c>
      <c r="C2391" s="1" t="s">
        <v>3</v>
      </c>
      <c r="D2391" s="1" t="s">
        <v>4250</v>
      </c>
      <c r="E2391" s="1" t="s">
        <v>4251</v>
      </c>
      <c r="F2391" s="4" t="s">
        <v>3</v>
      </c>
      <c r="G2391" s="1" t="s">
        <v>8</v>
      </c>
      <c r="H2391" s="3" t="str">
        <f t="shared" si="37"/>
        <v>Commercial</v>
      </c>
      <c r="I2391" s="3" t="str">
        <f>IF(IFERROR(SEARCH("N/A",CID_DB[[#This Row],[ NSN ]]),-1)&lt;&gt;-1,"",LEFT(SUBSTITUTE(SUBSTITUTE(SUBSTITUTE(SUBSTITUTE(SUBSTITUTE(CID_DB[[#This Row],[ NSN ]],"-","")," ","")," ",""),"‐",""),"NA",""),13))</f>
        <v/>
      </c>
      <c r="J2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|4L|.047" Standard Cable|</v>
      </c>
    </row>
    <row r="2392" spans="1:10" x14ac:dyDescent="0.35">
      <c r="A2392" s="1" t="s">
        <v>3</v>
      </c>
      <c r="B2392" s="1" t="s">
        <v>4183</v>
      </c>
      <c r="C2392" s="1" t="s">
        <v>3</v>
      </c>
      <c r="D2392" s="1" t="s">
        <v>3355</v>
      </c>
      <c r="E2392" s="1" t="s">
        <v>4252</v>
      </c>
      <c r="F2392" s="4" t="s">
        <v>3</v>
      </c>
      <c r="G2392" s="1" t="s">
        <v>8</v>
      </c>
      <c r="H2392" s="3" t="str">
        <f t="shared" si="37"/>
        <v>Commercial</v>
      </c>
      <c r="I2392" s="3" t="str">
        <f>IF(IFERROR(SEARCH("N/A",CID_DB[[#This Row],[ NSN ]]),-1)&lt;&gt;-1,"",LEFT(SUBSTITUTE(SUBSTITUTE(SUBSTITUTE(SUBSTITUTE(SUBSTITUTE(CID_DB[[#This Row],[ NSN ]],"-","")," ","")," ",""),"‐",""),"NA",""),13))</f>
        <v/>
      </c>
      <c r="J2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|G4|.120" Standard Cable|</v>
      </c>
    </row>
    <row r="2393" spans="1:10" x14ac:dyDescent="0.35">
      <c r="A2393" s="1" t="s">
        <v>3</v>
      </c>
      <c r="B2393" s="1" t="s">
        <v>4183</v>
      </c>
      <c r="C2393" s="1" t="s">
        <v>3</v>
      </c>
      <c r="D2393" s="1" t="s">
        <v>3337</v>
      </c>
      <c r="E2393" s="1" t="s">
        <v>4253</v>
      </c>
      <c r="F2393" s="4" t="s">
        <v>3</v>
      </c>
      <c r="G2393" s="1" t="s">
        <v>8</v>
      </c>
      <c r="H2393" s="3" t="str">
        <f t="shared" si="37"/>
        <v>Commercial</v>
      </c>
      <c r="I2393" s="3" t="str">
        <f>IF(IFERROR(SEARCH("N/A",CID_DB[[#This Row],[ NSN ]]),-1)&lt;&gt;-1,"",LEFT(SUBSTITUTE(SUBSTITUTE(SUBSTITUTE(SUBSTITUTE(SUBSTITUTE(CID_DB[[#This Row],[ NSN ]],"-","")," ","")," ",""),"‐",""),"NA",""),13))</f>
        <v/>
      </c>
      <c r="J2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|S71|SMA Pin (Plug), Right Angle|</v>
      </c>
    </row>
    <row r="2394" spans="1:10" x14ac:dyDescent="0.35">
      <c r="A2394" s="1" t="s">
        <v>3</v>
      </c>
      <c r="B2394" s="1" t="s">
        <v>4183</v>
      </c>
      <c r="C2394" s="1" t="s">
        <v>3</v>
      </c>
      <c r="D2394" s="1" t="s">
        <v>4254</v>
      </c>
      <c r="E2394" s="1" t="s">
        <v>4255</v>
      </c>
      <c r="F2394" s="4" t="s">
        <v>3</v>
      </c>
      <c r="G2394" s="1" t="s">
        <v>8</v>
      </c>
      <c r="H2394" s="3" t="str">
        <f t="shared" si="37"/>
        <v>Commercial</v>
      </c>
      <c r="I2394" s="3" t="str">
        <f>IF(IFERROR(SEARCH("N/A",CID_DB[[#This Row],[ NSN ]]),-1)&lt;&gt;-1,"",LEFT(SUBSTITUTE(SUBSTITUTE(SUBSTITUTE(SUBSTITUTE(SUBSTITUTE(CID_DB[[#This Row],[ NSN ]],"-","")," ","")," ",""),"‐",""),"NA",""),13))</f>
        <v/>
      </c>
      <c r="J2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|ZR2|Size 8 Socket Contact, Straight|</v>
      </c>
    </row>
    <row r="2395" spans="1:10" x14ac:dyDescent="0.35">
      <c r="A2395" s="1" t="s">
        <v>3</v>
      </c>
      <c r="B2395" s="1" t="s">
        <v>4183</v>
      </c>
      <c r="C2395" s="1" t="s">
        <v>3</v>
      </c>
      <c r="D2395" s="1" t="s">
        <v>4256</v>
      </c>
      <c r="E2395" s="1" t="s">
        <v>4257</v>
      </c>
      <c r="F2395" s="4" t="s">
        <v>3</v>
      </c>
      <c r="G2395" s="1" t="s">
        <v>8</v>
      </c>
      <c r="H2395" s="3" t="str">
        <f t="shared" si="37"/>
        <v>Commercial</v>
      </c>
      <c r="I2395" s="3" t="str">
        <f>IF(IFERROR(SEARCH("N/A",CID_DB[[#This Row],[ NSN ]]),-1)&lt;&gt;-1,"",LEFT(SUBSTITUTE(SUBSTITUTE(SUBSTITUTE(SUBSTITUTE(SUBSTITUTE(CID_DB[[#This Row],[ NSN ]],"-","")," ","")," ",""),"‐",""),"NA",""),13))</f>
        <v/>
      </c>
      <c r="J2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|ZF6|SMP Socket (Jack), Right Angle|</v>
      </c>
    </row>
    <row r="2396" spans="1:10" x14ac:dyDescent="0.35">
      <c r="A2396" s="1" t="s">
        <v>3</v>
      </c>
      <c r="B2396" s="1" t="s">
        <v>4183</v>
      </c>
      <c r="C2396" s="1" t="s">
        <v>3</v>
      </c>
      <c r="D2396" s="1" t="s">
        <v>4258</v>
      </c>
      <c r="E2396" s="1" t="s">
        <v>4259</v>
      </c>
      <c r="F2396" s="4" t="s">
        <v>3</v>
      </c>
      <c r="G2396" s="1" t="s">
        <v>8</v>
      </c>
      <c r="H2396" s="3" t="str">
        <f t="shared" si="37"/>
        <v>Commercial</v>
      </c>
      <c r="I2396" s="3" t="str">
        <f>IF(IFERROR(SEARCH("N/A",CID_DB[[#This Row],[ NSN ]]),-1)&lt;&gt;-1,"",LEFT(SUBSTITUTE(SUBSTITUTE(SUBSTITUTE(SUBSTITUTE(SUBSTITUTE(CID_DB[[#This Row],[ NSN ]],"-","")," ","")," ",""),"‐",""),"NA",""),13))</f>
        <v/>
      </c>
      <c r="J2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|ZEM|SMP Socket (Jack), Straight|</v>
      </c>
    </row>
    <row r="2397" spans="1:10" x14ac:dyDescent="0.35">
      <c r="A2397" s="1" t="s">
        <v>3</v>
      </c>
      <c r="B2397" s="1" t="s">
        <v>4183</v>
      </c>
      <c r="C2397" s="1" t="s">
        <v>3</v>
      </c>
      <c r="D2397" s="1" t="s">
        <v>4260</v>
      </c>
      <c r="E2397" s="1" t="s">
        <v>4253</v>
      </c>
      <c r="F2397" s="4" t="s">
        <v>3</v>
      </c>
      <c r="G2397" s="1" t="s">
        <v>8</v>
      </c>
      <c r="H2397" s="3" t="str">
        <f t="shared" si="37"/>
        <v>Commercial</v>
      </c>
      <c r="I2397" s="3" t="str">
        <f>IF(IFERROR(SEARCH("N/A",CID_DB[[#This Row],[ NSN ]]),-1)&lt;&gt;-1,"",LEFT(SUBSTITUTE(SUBSTITUTE(SUBSTITUTE(SUBSTITUTE(SUBSTITUTE(CID_DB[[#This Row],[ NSN ]],"-","")," ","")," ",""),"‐",""),"NA",""),13))</f>
        <v/>
      </c>
      <c r="J2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|S11|SMA Pin (Plug), Right Angle|</v>
      </c>
    </row>
    <row r="2398" spans="1:10" x14ac:dyDescent="0.35">
      <c r="A2398" s="1" t="s">
        <v>3</v>
      </c>
      <c r="B2398" s="1" t="s">
        <v>4183</v>
      </c>
      <c r="C2398" s="1" t="s">
        <v>3</v>
      </c>
      <c r="D2398" s="1" t="s">
        <v>4261</v>
      </c>
      <c r="E2398" s="1" t="s">
        <v>4262</v>
      </c>
      <c r="F2398" s="4" t="s">
        <v>3</v>
      </c>
      <c r="G2398" s="1" t="s">
        <v>8</v>
      </c>
      <c r="H2398" s="3" t="str">
        <f t="shared" si="37"/>
        <v>Commercial</v>
      </c>
      <c r="I2398" s="3" t="str">
        <f>IF(IFERROR(SEARCH("N/A",CID_DB[[#This Row],[ NSN ]]),-1)&lt;&gt;-1,"",LEFT(SUBSTITUTE(SUBSTITUTE(SUBSTITUTE(SUBSTITUTE(SUBSTITUTE(CID_DB[[#This Row],[ NSN ]],"-","")," ","")," ",""),"‐",""),"NA",""),13))</f>
        <v/>
      </c>
      <c r="J2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|ZKT|SMP Pin (Plug), Straight|</v>
      </c>
    </row>
    <row r="2399" spans="1:10" x14ac:dyDescent="0.35">
      <c r="A2399" s="1" t="s">
        <v>3</v>
      </c>
      <c r="B2399" s="1" t="s">
        <v>4183</v>
      </c>
      <c r="C2399" s="1" t="s">
        <v>3</v>
      </c>
      <c r="D2399" s="1" t="s">
        <v>4263</v>
      </c>
      <c r="E2399" s="1" t="s">
        <v>4257</v>
      </c>
      <c r="F2399" s="4" t="s">
        <v>3</v>
      </c>
      <c r="G2399" s="1" t="s">
        <v>8</v>
      </c>
      <c r="H2399" s="3" t="str">
        <f t="shared" si="37"/>
        <v>Commercial</v>
      </c>
      <c r="I2399" s="3" t="str">
        <f>IF(IFERROR(SEARCH("N/A",CID_DB[[#This Row],[ NSN ]]),-1)&lt;&gt;-1,"",LEFT(SUBSTITUTE(SUBSTITUTE(SUBSTITUTE(SUBSTITUTE(SUBSTITUTE(CID_DB[[#This Row],[ NSN ]],"-","")," ","")," ",""),"‐",""),"NA",""),13))</f>
        <v/>
      </c>
      <c r="J2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|ZU4|SMP Socket (Jack), Right Angle|</v>
      </c>
    </row>
    <row r="2400" spans="1:10" x14ac:dyDescent="0.35">
      <c r="A2400" s="1" t="s">
        <v>3</v>
      </c>
      <c r="B2400" s="1" t="s">
        <v>4183</v>
      </c>
      <c r="C2400" s="1" t="s">
        <v>3</v>
      </c>
      <c r="D2400" s="1" t="s">
        <v>3334</v>
      </c>
      <c r="E2400" s="1" t="s">
        <v>4253</v>
      </c>
      <c r="F2400" s="4" t="s">
        <v>3</v>
      </c>
      <c r="G2400" s="1" t="s">
        <v>8</v>
      </c>
      <c r="H2400" s="3" t="str">
        <f t="shared" si="37"/>
        <v>Commercial</v>
      </c>
      <c r="I2400" s="3" t="str">
        <f>IF(IFERROR(SEARCH("N/A",CID_DB[[#This Row],[ NSN ]]),-1)&lt;&gt;-1,"",LEFT(SUBSTITUTE(SUBSTITUTE(SUBSTITUTE(SUBSTITUTE(SUBSTITUTE(CID_DB[[#This Row],[ NSN ]],"-","")," ","")," ",""),"‐",""),"NA",""),13))</f>
        <v/>
      </c>
      <c r="J2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|R71|SMA Pin (Plug), Right Angle|</v>
      </c>
    </row>
    <row r="2401" spans="1:10" x14ac:dyDescent="0.35">
      <c r="A2401" s="1" t="s">
        <v>3</v>
      </c>
      <c r="B2401" s="1" t="s">
        <v>4183</v>
      </c>
      <c r="C2401" s="1" t="s">
        <v>3</v>
      </c>
      <c r="D2401" s="1" t="s">
        <v>4264</v>
      </c>
      <c r="E2401" s="1" t="s">
        <v>4265</v>
      </c>
      <c r="F2401" s="4" t="s">
        <v>3</v>
      </c>
      <c r="G2401" s="1" t="s">
        <v>8</v>
      </c>
      <c r="H2401" s="3" t="str">
        <f t="shared" si="37"/>
        <v>Commercial</v>
      </c>
      <c r="I2401" s="3" t="str">
        <f>IF(IFERROR(SEARCH("N/A",CID_DB[[#This Row],[ NSN ]]),-1)&lt;&gt;-1,"",LEFT(SUBSTITUTE(SUBSTITUTE(SUBSTITUTE(SUBSTITUTE(SUBSTITUTE(CID_DB[[#This Row],[ NSN ]],"-","")," ","")," ",""),"‐",""),"NA",""),13))</f>
        <v/>
      </c>
      <c r="J2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|ZST|SMPM Socket (Jack), Straight|</v>
      </c>
    </row>
    <row r="2402" spans="1:10" x14ac:dyDescent="0.35">
      <c r="A2402" s="1" t="s">
        <v>3</v>
      </c>
      <c r="B2402" s="1" t="s">
        <v>4266</v>
      </c>
      <c r="C2402" s="1" t="s">
        <v>4267</v>
      </c>
      <c r="D2402" s="1" t="s">
        <v>4267</v>
      </c>
      <c r="E2402" s="1" t="s">
        <v>4268</v>
      </c>
      <c r="F2402" s="4" t="s">
        <v>3</v>
      </c>
      <c r="G2402" s="1" t="s">
        <v>8</v>
      </c>
      <c r="H2402" s="3" t="str">
        <f t="shared" si="37"/>
        <v>Commercial</v>
      </c>
      <c r="I2402" s="3" t="str">
        <f>IF(IFERROR(SEARCH("N/A",CID_DB[[#This Row],[ NSN ]]),-1)&lt;&gt;-1,"",LEFT(SUBSTITUTE(SUBSTITUTE(SUBSTITUTE(SUBSTITUTE(SUBSTITUTE(CID_DB[[#This Row],[ NSN ]],"-","")," ","")," ",""),"‐",""),"NA",""),13))</f>
        <v/>
      </c>
      <c r="J2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99007|99007|.008X28.43 8mils thick Alloy 625 sheet coil|</v>
      </c>
    </row>
    <row r="2403" spans="1:10" x14ac:dyDescent="0.35">
      <c r="A2403" s="1" t="s">
        <v>3</v>
      </c>
      <c r="B2403" s="1" t="s">
        <v>4266</v>
      </c>
      <c r="C2403" s="1" t="s">
        <v>4269</v>
      </c>
      <c r="D2403" s="1" t="s">
        <v>4269</v>
      </c>
      <c r="E2403" s="1" t="s">
        <v>4270</v>
      </c>
      <c r="F2403" s="4" t="s">
        <v>3</v>
      </c>
      <c r="G2403" s="1" t="s">
        <v>8</v>
      </c>
      <c r="H2403" s="3" t="str">
        <f t="shared" si="37"/>
        <v>Commercial</v>
      </c>
      <c r="I2403" s="3" t="str">
        <f>IF(IFERROR(SEARCH("N/A",CID_DB[[#This Row],[ NSN ]]),-1)&lt;&gt;-1,"",LEFT(SUBSTITUTE(SUBSTITUTE(SUBSTITUTE(SUBSTITUTE(SUBSTITUTE(CID_DB[[#This Row],[ NSN ]],"-","")," ","")," ",""),"‐",""),"NA",""),13))</f>
        <v/>
      </c>
      <c r="J2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99017|99017|.017X28.43 17mils thick Alloy 625 sheet steel|</v>
      </c>
    </row>
    <row r="2404" spans="1:10" x14ac:dyDescent="0.35">
      <c r="A2404" s="1" t="s">
        <v>3</v>
      </c>
      <c r="B2404" s="1" t="s">
        <v>4266</v>
      </c>
      <c r="C2404" s="1" t="s">
        <v>4271</v>
      </c>
      <c r="D2404" s="1" t="s">
        <v>4271</v>
      </c>
      <c r="E2404" s="1" t="s">
        <v>4272</v>
      </c>
      <c r="F2404" s="4" t="s">
        <v>3</v>
      </c>
      <c r="G2404" s="1" t="s">
        <v>8</v>
      </c>
      <c r="H2404" s="3" t="str">
        <f t="shared" si="37"/>
        <v>Commercial</v>
      </c>
      <c r="I2404" s="3" t="str">
        <f>IF(IFERROR(SEARCH("N/A",CID_DB[[#This Row],[ NSN ]]),-1)&lt;&gt;-1,"",LEFT(SUBSTITUTE(SUBSTITUTE(SUBSTITUTE(SUBSTITUTE(SUBSTITUTE(CID_DB[[#This Row],[ NSN ]],"-","")," ","")," ",""),"‐",""),"NA",""),13))</f>
        <v/>
      </c>
      <c r="J2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99051|99051|28X28 8mils thick Alloy 625 sheet steel|</v>
      </c>
    </row>
    <row r="2405" spans="1:10" x14ac:dyDescent="0.35">
      <c r="A2405" s="1" t="s">
        <v>3</v>
      </c>
      <c r="B2405" s="1" t="s">
        <v>4266</v>
      </c>
      <c r="C2405" s="1" t="s">
        <v>4273</v>
      </c>
      <c r="D2405" s="1" t="s">
        <v>4273</v>
      </c>
      <c r="E2405" s="1" t="s">
        <v>4274</v>
      </c>
      <c r="F2405" s="4" t="s">
        <v>3</v>
      </c>
      <c r="G2405" s="1" t="s">
        <v>8</v>
      </c>
      <c r="H2405" s="3" t="str">
        <f t="shared" si="37"/>
        <v>Commercial</v>
      </c>
      <c r="I2405" s="3" t="str">
        <f>IF(IFERROR(SEARCH("N/A",CID_DB[[#This Row],[ NSN ]]),-1)&lt;&gt;-1,"",LEFT(SUBSTITUTE(SUBSTITUTE(SUBSTITUTE(SUBSTITUTE(SUBSTITUTE(CID_DB[[#This Row],[ NSN ]],"-","")," ","")," ",""),"‐",""),"NA",""),13))</f>
        <v/>
      </c>
      <c r="J2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99092|99092|.030X29 30mils thick Alloy 625 sheet steel|</v>
      </c>
    </row>
    <row r="2406" spans="1:10" x14ac:dyDescent="0.35">
      <c r="A2406" s="1" t="s">
        <v>3</v>
      </c>
      <c r="B2406" s="1" t="s">
        <v>4275</v>
      </c>
      <c r="C2406" s="1" t="s">
        <v>4276</v>
      </c>
      <c r="D2406" s="1" t="s">
        <v>3</v>
      </c>
      <c r="E2406" s="1" t="s">
        <v>4277</v>
      </c>
      <c r="F2406" s="4" t="s">
        <v>3</v>
      </c>
      <c r="G2406" s="1" t="s">
        <v>8</v>
      </c>
      <c r="H2406" s="3" t="str">
        <f t="shared" si="37"/>
        <v>Commercial</v>
      </c>
      <c r="I2406" s="3" t="str">
        <f>IF(IFERROR(SEARCH("N/A",CID_DB[[#This Row],[ NSN ]]),-1)&lt;&gt;-1,"",LEFT(SUBSTITUTE(SUBSTITUTE(SUBSTITUTE(SUBSTITUTE(SUBSTITUTE(CID_DB[[#This Row],[ NSN ]],"-","")," ","")," ",""),"‐",""),"NA",""),13))</f>
        <v/>
      </c>
      <c r="J2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2540566||TRANSFORMER &amp; LEVER ASSY IGV|</v>
      </c>
    </row>
    <row r="2407" spans="1:10" x14ac:dyDescent="0.35">
      <c r="A2407" s="1" t="s">
        <v>3</v>
      </c>
      <c r="B2407" s="1" t="s">
        <v>4275</v>
      </c>
      <c r="C2407" s="1" t="s">
        <v>4278</v>
      </c>
      <c r="D2407" s="1" t="s">
        <v>3</v>
      </c>
      <c r="E2407" s="1" t="s">
        <v>4279</v>
      </c>
      <c r="F2407" s="4" t="s">
        <v>3</v>
      </c>
      <c r="G2407" s="1" t="s">
        <v>8</v>
      </c>
      <c r="H2407" s="3" t="str">
        <f t="shared" si="37"/>
        <v>Commercial</v>
      </c>
      <c r="I2407" s="3" t="str">
        <f>IF(IFERROR(SEARCH("N/A",CID_DB[[#This Row],[ NSN ]]),-1)&lt;&gt;-1,"",LEFT(SUBSTITUTE(SUBSTITUTE(SUBSTITUTE(SUBSTITUTE(SUBSTITUTE(CID_DB[[#This Row],[ NSN ]],"-","")," ","")," ",""),"‐",""),"NA",""),13))</f>
        <v/>
      </c>
      <c r="J2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2540572||TRANSFORMER &amp; LEVER ASSY PTS|</v>
      </c>
    </row>
    <row r="2408" spans="1:10" x14ac:dyDescent="0.35">
      <c r="A2408" s="1" t="s">
        <v>3</v>
      </c>
      <c r="B2408" s="1" t="s">
        <v>4280</v>
      </c>
      <c r="C2408" s="1" t="s">
        <v>4281</v>
      </c>
      <c r="D2408" s="1" t="s">
        <v>3</v>
      </c>
      <c r="E2408" s="1" t="s">
        <v>4282</v>
      </c>
      <c r="F2408" s="4" t="s">
        <v>4283</v>
      </c>
      <c r="G2408" s="1" t="s">
        <v>8</v>
      </c>
      <c r="H2408" s="3" t="str">
        <f t="shared" si="37"/>
        <v>Commercial</v>
      </c>
      <c r="I2408" s="3" t="str">
        <f>IF(IFERROR(SEARCH("N/A",CID_DB[[#This Row],[ NSN ]]),-1)&lt;&gt;-1,"",LEFT(SUBSTITUTE(SUBSTITUTE(SUBSTITUTE(SUBSTITUTE(SUBSTITUTE(CID_DB[[#This Row],[ NSN ]],"-","")," ","")," ",""),"‐",""),"NA",""),13))</f>
        <v>1615015739800</v>
      </c>
      <c r="J2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204011404127||Support Assembly, Swashplate|1615015739800</v>
      </c>
    </row>
    <row r="2409" spans="1:10" x14ac:dyDescent="0.35">
      <c r="A2409" s="1" t="s">
        <v>3</v>
      </c>
      <c r="B2409" s="1" t="s">
        <v>4280</v>
      </c>
      <c r="C2409" s="1" t="s">
        <v>4284</v>
      </c>
      <c r="D2409" s="1" t="s">
        <v>3</v>
      </c>
      <c r="E2409" s="1" t="s">
        <v>4285</v>
      </c>
      <c r="F2409" s="4" t="s">
        <v>4286</v>
      </c>
      <c r="G2409" s="1" t="s">
        <v>8</v>
      </c>
      <c r="H2409" s="3" t="str">
        <f t="shared" si="37"/>
        <v>Commercial</v>
      </c>
      <c r="I2409" s="3" t="str">
        <f>IF(IFERROR(SEARCH("N/A",CID_DB[[#This Row],[ NSN ]]),-1)&lt;&gt;-1,"",LEFT(SUBSTITUTE(SUBSTITUTE(SUBSTITUTE(SUBSTITUTE(SUBSTITUTE(CID_DB[[#This Row],[ NSN ]],"-","")," ","")," ",""),"‐",""),"NA",""),13))</f>
        <v>5306005338774</v>
      </c>
      <c r="J2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204011463107||BOLT|5306005338774</v>
      </c>
    </row>
    <row r="2410" spans="1:10" x14ac:dyDescent="0.35">
      <c r="A2410" s="1" t="s">
        <v>3</v>
      </c>
      <c r="B2410" s="1" t="s">
        <v>4280</v>
      </c>
      <c r="C2410" s="1" t="s">
        <v>4287</v>
      </c>
      <c r="D2410" s="1" t="s">
        <v>3</v>
      </c>
      <c r="E2410" s="1" t="s">
        <v>4288</v>
      </c>
      <c r="F2410" s="4" t="s">
        <v>4287</v>
      </c>
      <c r="G2410" s="1" t="s">
        <v>8</v>
      </c>
      <c r="H2410" s="3" t="str">
        <f t="shared" si="37"/>
        <v>Commercial</v>
      </c>
      <c r="I2410" s="3" t="str">
        <f>IF(IFERROR(SEARCH("N/A",CID_DB[[#This Row],[ NSN ]]),-1)&lt;&gt;-1,"",LEFT(SUBSTITUTE(SUBSTITUTE(SUBSTITUTE(SUBSTITUTE(SUBSTITUTE(CID_DB[[#This Row],[ NSN ]],"-","")," ","")," ",""),"‐",""),"NA",""),13))</f>
        <v>20057524D</v>
      </c>
      <c r="J2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20057524D||BOLT, shear|20057524D</v>
      </c>
    </row>
    <row r="2411" spans="1:10" x14ac:dyDescent="0.35">
      <c r="A2411" s="1" t="s">
        <v>3</v>
      </c>
      <c r="B2411" s="1" t="s">
        <v>4280</v>
      </c>
      <c r="C2411" s="1" t="s">
        <v>4289</v>
      </c>
      <c r="D2411" s="1" t="s">
        <v>3</v>
      </c>
      <c r="E2411" s="1" t="s">
        <v>4285</v>
      </c>
      <c r="F2411" s="4" t="s">
        <v>4290</v>
      </c>
      <c r="G2411" s="1" t="s">
        <v>8</v>
      </c>
      <c r="H2411" s="3" t="str">
        <f t="shared" si="37"/>
        <v>Commercial</v>
      </c>
      <c r="I2411" s="3" t="str">
        <f>IF(IFERROR(SEARCH("N/A",CID_DB[[#This Row],[ NSN ]]),-1)&lt;&gt;-1,"",LEFT(SUBSTITUTE(SUBSTITUTE(SUBSTITUTE(SUBSTITUTE(SUBSTITUTE(CID_DB[[#This Row],[ NSN ]],"-","")," ","")," ",""),"‐",""),"NA",""),13))</f>
        <v>5306010353136</v>
      </c>
      <c r="J2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20057627D||BOLT|5306010353136</v>
      </c>
    </row>
    <row r="2412" spans="1:10" x14ac:dyDescent="0.35">
      <c r="A2412" s="1" t="s">
        <v>3</v>
      </c>
      <c r="B2412" s="1" t="s">
        <v>4280</v>
      </c>
      <c r="C2412" s="1" t="s">
        <v>4291</v>
      </c>
      <c r="D2412" s="1" t="s">
        <v>3</v>
      </c>
      <c r="E2412" s="1" t="s">
        <v>4285</v>
      </c>
      <c r="F2412" s="4" t="s">
        <v>4292</v>
      </c>
      <c r="G2412" s="1" t="s">
        <v>8</v>
      </c>
      <c r="H2412" s="3" t="str">
        <f t="shared" si="37"/>
        <v>Commercial</v>
      </c>
      <c r="I2412" s="3" t="str">
        <f>IF(IFERROR(SEARCH("N/A",CID_DB[[#This Row],[ NSN ]]),-1)&lt;&gt;-1,"",LEFT(SUBSTITUTE(SUBSTITUTE(SUBSTITUTE(SUBSTITUTE(SUBSTITUTE(CID_DB[[#This Row],[ NSN ]],"-","")," ","")," ",""),"‐",""),"NA",""),13))</f>
        <v>5306010979399</v>
      </c>
      <c r="J2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200576S23D||BOLT|5306010979399</v>
      </c>
    </row>
    <row r="2413" spans="1:10" x14ac:dyDescent="0.35">
      <c r="A2413" s="1" t="s">
        <v>3</v>
      </c>
      <c r="B2413" s="1" t="s">
        <v>4280</v>
      </c>
      <c r="C2413" s="1" t="s">
        <v>4293</v>
      </c>
      <c r="D2413" s="1" t="s">
        <v>3</v>
      </c>
      <c r="E2413" s="1" t="s">
        <v>4294</v>
      </c>
      <c r="F2413" s="4" t="s">
        <v>4295</v>
      </c>
      <c r="G2413" s="1" t="s">
        <v>8</v>
      </c>
      <c r="H2413" s="3" t="str">
        <f t="shared" si="37"/>
        <v>Commercial</v>
      </c>
      <c r="I2413" s="3" t="str">
        <f>IF(IFERROR(SEARCH("N/A",CID_DB[[#This Row],[ NSN ]]),-1)&lt;&gt;-1,"",LEFT(SUBSTITUTE(SUBSTITUTE(SUBSTITUTE(SUBSTITUTE(SUBSTITUTE(CID_DB[[#This Row],[ NSN ]],"-","")," ","")," ",""),"‐",""),"NA",""),13))</f>
        <v>1615014936225</v>
      </c>
      <c r="J2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212010300105||STAB BAR ASSY|1615014936225</v>
      </c>
    </row>
    <row r="2414" spans="1:10" x14ac:dyDescent="0.35">
      <c r="A2414" s="1" t="s">
        <v>3</v>
      </c>
      <c r="B2414" s="1" t="s">
        <v>4280</v>
      </c>
      <c r="C2414" s="1" t="s">
        <v>4296</v>
      </c>
      <c r="D2414" s="1" t="s">
        <v>3</v>
      </c>
      <c r="E2414" s="1" t="s">
        <v>4297</v>
      </c>
      <c r="F2414" s="4" t="s">
        <v>4298</v>
      </c>
      <c r="G2414" s="1" t="s">
        <v>8</v>
      </c>
      <c r="H2414" s="3" t="str">
        <f t="shared" si="37"/>
        <v>Commercial</v>
      </c>
      <c r="I2414" s="3" t="str">
        <f>IF(IFERROR(SEARCH("N/A",CID_DB[[#This Row],[ NSN ]]),-1)&lt;&gt;-1,"",LEFT(SUBSTITUTE(SUBSTITUTE(SUBSTITUTE(SUBSTITUTE(SUBSTITUTE(CID_DB[[#This Row],[ NSN ]],"-","")," ","")," ",""),"‐",""),"NA",""),13))</f>
        <v>1615013857420</v>
      </c>
      <c r="J2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204011401021||SCISSORS AND SLEEVE ASSY|1615013857420</v>
      </c>
    </row>
    <row r="2415" spans="1:10" x14ac:dyDescent="0.35">
      <c r="A2415" s="1" t="s">
        <v>3</v>
      </c>
      <c r="B2415" s="1" t="s">
        <v>4280</v>
      </c>
      <c r="C2415" s="1" t="s">
        <v>4299</v>
      </c>
      <c r="D2415" s="1" t="s">
        <v>3</v>
      </c>
      <c r="E2415" s="1" t="s">
        <v>4300</v>
      </c>
      <c r="F2415" s="4" t="s">
        <v>4301</v>
      </c>
      <c r="G2415" s="1" t="s">
        <v>8</v>
      </c>
      <c r="H2415" s="3" t="str">
        <f t="shared" si="37"/>
        <v>Commercial</v>
      </c>
      <c r="I2415" s="3" t="str">
        <f>IF(IFERROR(SEARCH("N/A",CID_DB[[#This Row],[ NSN ]]),-1)&lt;&gt;-1,"",LEFT(SUBSTITUTE(SUBSTITUTE(SUBSTITUTE(SUBSTITUTE(SUBSTITUTE(CID_DB[[#This Row],[ NSN ]],"-","")," ","")," ",""),"‐",""),"NA",""),13))</f>
        <v>1615010150584</v>
      </c>
      <c r="J2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212040003023||GEARBOX ASSY|1615010150584</v>
      </c>
    </row>
    <row r="2416" spans="1:10" x14ac:dyDescent="0.35">
      <c r="A2416" s="1" t="s">
        <v>3</v>
      </c>
      <c r="B2416" s="1" t="s">
        <v>4280</v>
      </c>
      <c r="C2416" s="1" t="s">
        <v>4302</v>
      </c>
      <c r="D2416" s="1" t="s">
        <v>3</v>
      </c>
      <c r="E2416" s="1" t="s">
        <v>4300</v>
      </c>
      <c r="F2416" s="4" t="s">
        <v>4303</v>
      </c>
      <c r="G2416" s="1" t="s">
        <v>8</v>
      </c>
      <c r="H2416" s="3" t="str">
        <f t="shared" si="37"/>
        <v>Commercial</v>
      </c>
      <c r="I2416" s="3" t="str">
        <f>IF(IFERROR(SEARCH("N/A",CID_DB[[#This Row],[ NSN ]]),-1)&lt;&gt;-1,"",LEFT(SUBSTITUTE(SUBSTITUTE(SUBSTITUTE(SUBSTITUTE(SUBSTITUTE(CID_DB[[#This Row],[ NSN ]],"-","")," ","")," ",""),"‐",""),"NA",""),13))</f>
        <v>1615010087748</v>
      </c>
      <c r="J2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212040004009||GEARBOX ASSY|1615010087748</v>
      </c>
    </row>
    <row r="2417" spans="1:10" x14ac:dyDescent="0.35">
      <c r="A2417" s="1" t="s">
        <v>3</v>
      </c>
      <c r="B2417" s="1" t="s">
        <v>4280</v>
      </c>
      <c r="C2417" s="1" t="s">
        <v>4304</v>
      </c>
      <c r="D2417" s="1" t="s">
        <v>3</v>
      </c>
      <c r="E2417" s="1" t="s">
        <v>4305</v>
      </c>
      <c r="F2417" s="4" t="s">
        <v>4306</v>
      </c>
      <c r="G2417" s="1" t="s">
        <v>8</v>
      </c>
      <c r="H2417" s="3" t="str">
        <f t="shared" si="37"/>
        <v>Commercial</v>
      </c>
      <c r="I2417" s="3" t="str">
        <f>IF(IFERROR(SEARCH("N/A",CID_DB[[#This Row],[ NSN ]]),-1)&lt;&gt;-1,"",LEFT(SUBSTITUTE(SUBSTITUTE(SUBSTITUTE(SUBSTITUTE(SUBSTITUTE(CID_DB[[#This Row],[ NSN ]],"-","")," ","")," ",""),"‐",""),"NA",""),13))</f>
        <v>1615014312440</v>
      </c>
      <c r="J2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204040366021S||MAST ASSY|1615014312440</v>
      </c>
    </row>
    <row r="2418" spans="1:10" x14ac:dyDescent="0.35">
      <c r="A2418" s="1" t="s">
        <v>3</v>
      </c>
      <c r="B2418" s="1" t="s">
        <v>4280</v>
      </c>
      <c r="C2418" s="1" t="s">
        <v>4307</v>
      </c>
      <c r="D2418" s="1" t="s">
        <v>3</v>
      </c>
      <c r="E2418" s="1" t="s">
        <v>4308</v>
      </c>
      <c r="F2418" s="4" t="s">
        <v>4309</v>
      </c>
      <c r="G2418" s="1" t="s">
        <v>8</v>
      </c>
      <c r="H2418" s="3" t="str">
        <f t="shared" si="37"/>
        <v>Commercial</v>
      </c>
      <c r="I2418" s="3" t="str">
        <f>IF(IFERROR(SEARCH("N/A",CID_DB[[#This Row],[ NSN ]]),-1)&lt;&gt;-1,"",LEFT(SUBSTITUTE(SUBSTITUTE(SUBSTITUTE(SUBSTITUTE(SUBSTITUTE(CID_DB[[#This Row],[ NSN ]],"-","")," ","")," ",""),"‐",""),"NA",""),13))</f>
        <v>1615012357920</v>
      </c>
      <c r="J2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204040433101||DRIVESHAFTENG|1615012357920</v>
      </c>
    </row>
    <row r="2419" spans="1:10" x14ac:dyDescent="0.35">
      <c r="A2419" s="1" t="s">
        <v>3</v>
      </c>
      <c r="B2419" s="1" t="s">
        <v>4280</v>
      </c>
      <c r="C2419" s="1" t="s">
        <v>4310</v>
      </c>
      <c r="D2419" s="1" t="s">
        <v>3</v>
      </c>
      <c r="E2419" s="1" t="s">
        <v>4311</v>
      </c>
      <c r="F2419" s="4" t="s">
        <v>4312</v>
      </c>
      <c r="G2419" s="1" t="s">
        <v>8</v>
      </c>
      <c r="H2419" s="3" t="str">
        <f t="shared" si="37"/>
        <v>Commercial</v>
      </c>
      <c r="I2419" s="3" t="str">
        <f>IF(IFERROR(SEARCH("N/A",CID_DB[[#This Row],[ NSN ]]),-1)&lt;&gt;-1,"",LEFT(SUBSTITUTE(SUBSTITUTE(SUBSTITUTE(SUBSTITUTE(SUBSTITUTE(CID_DB[[#This Row],[ NSN ]],"-","")," ","")," ",""),"‐",""),"NA",""),13))</f>
        <v>1615015777749</v>
      </c>
      <c r="J2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212010750135||BLADE ASSY|1615015777749</v>
      </c>
    </row>
    <row r="2420" spans="1:10" x14ac:dyDescent="0.35">
      <c r="A2420" s="1" t="s">
        <v>3</v>
      </c>
      <c r="B2420" s="1" t="s">
        <v>4280</v>
      </c>
      <c r="C2420" s="1" t="s">
        <v>4313</v>
      </c>
      <c r="D2420" s="1" t="s">
        <v>3</v>
      </c>
      <c r="E2420" s="1" t="s">
        <v>4314</v>
      </c>
      <c r="F2420" s="4" t="s">
        <v>4315</v>
      </c>
      <c r="G2420" s="1" t="s">
        <v>8</v>
      </c>
      <c r="H2420" s="3" t="str">
        <f t="shared" si="37"/>
        <v>Commercial</v>
      </c>
      <c r="I2420" s="3" t="str">
        <f>IF(IFERROR(SEARCH("N/A",CID_DB[[#This Row],[ NSN ]]),-1)&lt;&gt;-1,"",LEFT(SUBSTITUTE(SUBSTITUTE(SUBSTITUTE(SUBSTITUTE(SUBSTITUTE(CID_DB[[#This Row],[ NSN ]],"-","")," ","")," ",""),"‐",""),"NA",""),13))</f>
        <v>3010012525871</v>
      </c>
      <c r="J2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212011702001||YOKE ASSY|3010012525871</v>
      </c>
    </row>
    <row r="2421" spans="1:10" x14ac:dyDescent="0.35">
      <c r="A2421" s="1" t="s">
        <v>3</v>
      </c>
      <c r="B2421" s="1" t="s">
        <v>4280</v>
      </c>
      <c r="C2421" s="1" t="s">
        <v>4316</v>
      </c>
      <c r="D2421" s="1" t="s">
        <v>3</v>
      </c>
      <c r="E2421" s="1" t="s">
        <v>4317</v>
      </c>
      <c r="F2421" s="4" t="s">
        <v>4318</v>
      </c>
      <c r="G2421" s="1" t="s">
        <v>8</v>
      </c>
      <c r="H2421" s="3" t="str">
        <f t="shared" si="37"/>
        <v>Commercial</v>
      </c>
      <c r="I2421" s="3" t="str">
        <f>IF(IFERROR(SEARCH("N/A",CID_DB[[#This Row],[ NSN ]]),-1)&lt;&gt;-1,"",LEFT(SUBSTITUTE(SUBSTITUTE(SUBSTITUTE(SUBSTITUTE(SUBSTITUTE(CID_DB[[#This Row],[ NSN ]],"-","")," ","")," ",""),"‐",""),"NA",""),13))</f>
        <v>1615011435640</v>
      </c>
      <c r="J2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204012103005||FITTING|1615011435640</v>
      </c>
    </row>
    <row r="2422" spans="1:10" x14ac:dyDescent="0.35">
      <c r="A2422" s="1" t="s">
        <v>3</v>
      </c>
      <c r="B2422" s="1" t="s">
        <v>4280</v>
      </c>
      <c r="C2422" s="1" t="s">
        <v>4319</v>
      </c>
      <c r="D2422" s="1" t="s">
        <v>3</v>
      </c>
      <c r="E2422" s="1" t="s">
        <v>4320</v>
      </c>
      <c r="F2422" s="4" t="s">
        <v>4321</v>
      </c>
      <c r="G2422" s="1" t="s">
        <v>8</v>
      </c>
      <c r="H2422" s="3" t="str">
        <f t="shared" si="37"/>
        <v>Commercial</v>
      </c>
      <c r="I2422" s="3" t="str">
        <f>IF(IFERROR(SEARCH("N/A",CID_DB[[#This Row],[ NSN ]]),-1)&lt;&gt;-1,"",LEFT(SUBSTITUTE(SUBSTITUTE(SUBSTITUTE(SUBSTITUTE(SUBSTITUTE(CID_DB[[#This Row],[ NSN ]],"-","")," ","")," ",""),"‐",""),"NA",""),13))</f>
        <v>3040015791834</v>
      </c>
      <c r="J2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212010403107||LEVER ASSY|3040015791834</v>
      </c>
    </row>
    <row r="2423" spans="1:10" x14ac:dyDescent="0.35">
      <c r="A2423" s="1" t="s">
        <v>3</v>
      </c>
      <c r="B2423" s="1" t="s">
        <v>4280</v>
      </c>
      <c r="C2423" s="1" t="s">
        <v>4322</v>
      </c>
      <c r="D2423" s="1" t="s">
        <v>3</v>
      </c>
      <c r="E2423" s="1" t="s">
        <v>4323</v>
      </c>
      <c r="F2423" s="4" t="s">
        <v>4324</v>
      </c>
      <c r="G2423" s="1" t="s">
        <v>8</v>
      </c>
      <c r="H2423" s="3" t="str">
        <f t="shared" si="37"/>
        <v>Commercial</v>
      </c>
      <c r="I2423" s="3" t="str">
        <f>IF(IFERROR(SEARCH("N/A",CID_DB[[#This Row],[ NSN ]]),-1)&lt;&gt;-1,"",LEFT(SUBSTITUTE(SUBSTITUTE(SUBSTITUTE(SUBSTITUTE(SUBSTITUTE(CID_DB[[#This Row],[ NSN ]],"-","")," ","")," ",""),"‐",""),"NA",""),13))</f>
        <v>1680014784333</v>
      </c>
      <c r="J2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212040600101A||Hanger Assembly, tail rotor driveshaft|1680014784333</v>
      </c>
    </row>
    <row r="2424" spans="1:10" x14ac:dyDescent="0.35">
      <c r="A2424" s="1" t="s">
        <v>3</v>
      </c>
      <c r="B2424" s="1" t="s">
        <v>4280</v>
      </c>
      <c r="C2424" s="1" t="s">
        <v>4325</v>
      </c>
      <c r="D2424" s="1" t="s">
        <v>3</v>
      </c>
      <c r="E2424" s="1" t="s">
        <v>4326</v>
      </c>
      <c r="F2424" s="4" t="s">
        <v>4327</v>
      </c>
      <c r="G2424" s="1" t="s">
        <v>8</v>
      </c>
      <c r="H2424" s="3" t="str">
        <f t="shared" si="37"/>
        <v>Commercial</v>
      </c>
      <c r="I2424" s="3" t="str">
        <f>IF(IFERROR(SEARCH("N/A",CID_DB[[#This Row],[ NSN ]]),-1)&lt;&gt;-1,"",LEFT(SUBSTITUTE(SUBSTITUTE(SUBSTITUTE(SUBSTITUTE(SUBSTITUTE(CID_DB[[#This Row],[ NSN ]],"-","")," ","")," ",""),"‐",""),"NA",""),13))</f>
        <v>3110014750169</v>
      </c>
      <c r="J2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204040623109||BEARING, BALL|3110014750169</v>
      </c>
    </row>
    <row r="2425" spans="1:10" x14ac:dyDescent="0.35">
      <c r="A2425" s="1" t="s">
        <v>3</v>
      </c>
      <c r="B2425" s="1" t="s">
        <v>4280</v>
      </c>
      <c r="C2425" s="1" t="s">
        <v>4328</v>
      </c>
      <c r="D2425" s="1" t="s">
        <v>3</v>
      </c>
      <c r="E2425" s="1" t="s">
        <v>4329</v>
      </c>
      <c r="F2425" s="4" t="s">
        <v>4330</v>
      </c>
      <c r="G2425" s="1" t="s">
        <v>8</v>
      </c>
      <c r="H2425" s="3" t="str">
        <f t="shared" si="37"/>
        <v>Commercial</v>
      </c>
      <c r="I2425" s="3" t="str">
        <f>IF(IFERROR(SEARCH("N/A",CID_DB[[#This Row],[ NSN ]]),-1)&lt;&gt;-1,"",LEFT(SUBSTITUTE(SUBSTITUTE(SUBSTITUTE(SUBSTITUTE(SUBSTITUTE(CID_DB[[#This Row],[ NSN ]],"-","")," ","")," ",""),"‐",""),"NA",""),13))</f>
        <v>1560015741836</v>
      </c>
      <c r="J2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212030273101||CAP ASSY|1560015741836</v>
      </c>
    </row>
    <row r="2426" spans="1:10" x14ac:dyDescent="0.35">
      <c r="A2426" s="1" t="s">
        <v>3</v>
      </c>
      <c r="B2426" s="1" t="s">
        <v>4280</v>
      </c>
      <c r="C2426" s="1" t="s">
        <v>4331</v>
      </c>
      <c r="D2426" s="1" t="s">
        <v>3</v>
      </c>
      <c r="E2426" s="1" t="s">
        <v>4332</v>
      </c>
      <c r="F2426" s="4" t="s">
        <v>4333</v>
      </c>
      <c r="G2426" s="1" t="s">
        <v>8</v>
      </c>
      <c r="H2426" s="3" t="str">
        <f t="shared" si="37"/>
        <v>Commercial</v>
      </c>
      <c r="I2426" s="3" t="str">
        <f>IF(IFERROR(SEARCH("N/A",CID_DB[[#This Row],[ NSN ]]),-1)&lt;&gt;-1,"",LEFT(SUBSTITUTE(SUBSTITUTE(SUBSTITUTE(SUBSTITUTE(SUBSTITUTE(CID_DB[[#This Row],[ NSN ]],"-","")," ","")," ",""),"‐",""),"NA",""),13))</f>
        <v>1560008740861</v>
      </c>
      <c r="J2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204040393001||MANIFOLD ASSY|1560008740861</v>
      </c>
    </row>
    <row r="2427" spans="1:10" x14ac:dyDescent="0.35">
      <c r="A2427" s="1" t="s">
        <v>3</v>
      </c>
      <c r="B2427" s="1" t="s">
        <v>4280</v>
      </c>
      <c r="C2427" s="1" t="s">
        <v>4334</v>
      </c>
      <c r="D2427" s="1" t="s">
        <v>3</v>
      </c>
      <c r="E2427" s="1" t="s">
        <v>4335</v>
      </c>
      <c r="F2427" s="4" t="s">
        <v>4336</v>
      </c>
      <c r="G2427" s="1" t="s">
        <v>8</v>
      </c>
      <c r="H2427" s="3" t="str">
        <f t="shared" si="37"/>
        <v>Commercial</v>
      </c>
      <c r="I2427" s="3" t="str">
        <f>IF(IFERROR(SEARCH("N/A",CID_DB[[#This Row],[ NSN ]]),-1)&lt;&gt;-1,"",LEFT(SUBSTITUTE(SUBSTITUTE(SUBSTITUTE(SUBSTITUTE(SUBSTITUTE(CID_DB[[#This Row],[ NSN ]],"-","")," ","")," ",""),"‐",""),"NA",""),13))</f>
        <v>1615005239770</v>
      </c>
      <c r="J2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204040603009||COUPLING|1615005239770</v>
      </c>
    </row>
    <row r="2428" spans="1:10" x14ac:dyDescent="0.35">
      <c r="A2428" s="1" t="s">
        <v>3</v>
      </c>
      <c r="B2428" s="1" t="s">
        <v>4280</v>
      </c>
      <c r="C2428" s="1" t="s">
        <v>4337</v>
      </c>
      <c r="D2428" s="1" t="s">
        <v>3</v>
      </c>
      <c r="E2428" s="1" t="s">
        <v>4335</v>
      </c>
      <c r="F2428" s="4" t="s">
        <v>4338</v>
      </c>
      <c r="G2428" s="1" t="s">
        <v>8</v>
      </c>
      <c r="H2428" s="3" t="str">
        <f t="shared" si="37"/>
        <v>Commercial</v>
      </c>
      <c r="I2428" s="3" t="str">
        <f>IF(IFERROR(SEARCH("N/A",CID_DB[[#This Row],[ NSN ]]),-1)&lt;&gt;-1,"",LEFT(SUBSTITUTE(SUBSTITUTE(SUBSTITUTE(SUBSTITUTE(SUBSTITUTE(CID_DB[[#This Row],[ NSN ]],"-","")," ","")," ",""),"‐",""),"NA",""),13))</f>
        <v>1615007014142</v>
      </c>
      <c r="J2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204040604005S||COUPLING|1615007014142</v>
      </c>
    </row>
    <row r="2429" spans="1:10" x14ac:dyDescent="0.35">
      <c r="A2429" s="1" t="s">
        <v>3</v>
      </c>
      <c r="B2429" s="1" t="s">
        <v>4280</v>
      </c>
      <c r="C2429" s="1" t="s">
        <v>4339</v>
      </c>
      <c r="D2429" s="1" t="s">
        <v>3</v>
      </c>
      <c r="E2429" s="1" t="s">
        <v>4340</v>
      </c>
      <c r="F2429" s="4" t="s">
        <v>4341</v>
      </c>
      <c r="G2429" s="1" t="s">
        <v>8</v>
      </c>
      <c r="H2429" s="3" t="str">
        <f t="shared" si="37"/>
        <v>Commercial</v>
      </c>
      <c r="I2429" s="3" t="str">
        <f>IF(IFERROR(SEARCH("N/A",CID_DB[[#This Row],[ NSN ]]),-1)&lt;&gt;-1,"",LEFT(SUBSTITUTE(SUBSTITUTE(SUBSTITUTE(SUBSTITUTE(SUBSTITUTE(CID_DB[[#This Row],[ NSN ]],"-","")," ","")," ",""),"‐",""),"NA",""),13))</f>
        <v>1620000769036</v>
      </c>
      <c r="J2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205050152049S||CROSSTUBE ASSY|1620000769036</v>
      </c>
    </row>
    <row r="2430" spans="1:10" x14ac:dyDescent="0.35">
      <c r="A2430" s="1" t="s">
        <v>3</v>
      </c>
      <c r="B2430" s="1" t="s">
        <v>4280</v>
      </c>
      <c r="C2430" s="1" t="s">
        <v>4342</v>
      </c>
      <c r="D2430" s="1" t="s">
        <v>3</v>
      </c>
      <c r="E2430" s="1" t="s">
        <v>4343</v>
      </c>
      <c r="F2430" s="4" t="s">
        <v>4344</v>
      </c>
      <c r="G2430" s="1" t="s">
        <v>8</v>
      </c>
      <c r="H2430" s="3" t="str">
        <f t="shared" si="37"/>
        <v>Commercial</v>
      </c>
      <c r="I2430" s="3" t="str">
        <f>IF(IFERROR(SEARCH("N/A",CID_DB[[#This Row],[ NSN ]]),-1)&lt;&gt;-1,"",LEFT(SUBSTITUTE(SUBSTITUTE(SUBSTITUTE(SUBSTITUTE(SUBSTITUTE(CID_DB[[#This Row],[ NSN ]],"-","")," ","")," ",""),"‐",""),"NA",""),13))</f>
        <v>1620009677624</v>
      </c>
      <c r="J2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205050152041||TUBE ASSY|1620009677624</v>
      </c>
    </row>
    <row r="2431" spans="1:10" x14ac:dyDescent="0.35">
      <c r="A2431" s="1" t="s">
        <v>3</v>
      </c>
      <c r="B2431" s="1" t="s">
        <v>4280</v>
      </c>
      <c r="C2431" s="1" t="s">
        <v>4345</v>
      </c>
      <c r="D2431" s="1" t="s">
        <v>3</v>
      </c>
      <c r="E2431" s="1" t="s">
        <v>4346</v>
      </c>
      <c r="F2431" s="4" t="s">
        <v>4347</v>
      </c>
      <c r="G2431" s="1" t="s">
        <v>8</v>
      </c>
      <c r="H2431" s="3" t="str">
        <f t="shared" si="37"/>
        <v>Commercial</v>
      </c>
      <c r="I2431" s="3" t="str">
        <f>IF(IFERROR(SEARCH("N/A",CID_DB[[#This Row],[ NSN ]]),-1)&lt;&gt;-1,"",LEFT(SUBSTITUTE(SUBSTITUTE(SUBSTITUTE(SUBSTITUTE(SUBSTITUTE(CID_DB[[#This Row],[ NSN ]],"-","")," ","")," ",""),"‐",""),"NA",""),13))</f>
        <v>1620007950678</v>
      </c>
      <c r="J2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205050152059||SKID TUBE ASSY|1620007950678</v>
      </c>
    </row>
    <row r="2432" spans="1:10" x14ac:dyDescent="0.35">
      <c r="A2432" s="1" t="s">
        <v>3</v>
      </c>
      <c r="B2432" s="1" t="s">
        <v>4280</v>
      </c>
      <c r="C2432" s="1" t="s">
        <v>4348</v>
      </c>
      <c r="D2432" s="1" t="s">
        <v>3</v>
      </c>
      <c r="E2432" s="1" t="s">
        <v>4349</v>
      </c>
      <c r="F2432" s="4" t="s">
        <v>4350</v>
      </c>
      <c r="G2432" s="1" t="s">
        <v>8</v>
      </c>
      <c r="H2432" s="3" t="str">
        <f t="shared" si="37"/>
        <v>Commercial</v>
      </c>
      <c r="I2432" s="3" t="str">
        <f>IF(IFERROR(SEARCH("N/A",CID_DB[[#This Row],[ NSN ]]),-1)&lt;&gt;-1,"",LEFT(SUBSTITUTE(SUBSTITUTE(SUBSTITUTE(SUBSTITUTE(SUBSTITUTE(CID_DB[[#This Row],[ NSN ]],"-","")," ","")," ",""),"‐",""),"NA",""),13))</f>
        <v>1615012495159</v>
      </c>
      <c r="J2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204040620011||SHAFTASSY|1615012495159</v>
      </c>
    </row>
    <row r="2433" spans="1:10" x14ac:dyDescent="0.35">
      <c r="A2433" s="1" t="s">
        <v>3</v>
      </c>
      <c r="B2433" s="1" t="s">
        <v>4280</v>
      </c>
      <c r="C2433" s="1" t="s">
        <v>4351</v>
      </c>
      <c r="D2433" s="1" t="s">
        <v>3</v>
      </c>
      <c r="E2433" s="1" t="s">
        <v>4352</v>
      </c>
      <c r="F2433" s="4" t="s">
        <v>4353</v>
      </c>
      <c r="G2433" s="1" t="s">
        <v>8</v>
      </c>
      <c r="H2433" s="3" t="str">
        <f t="shared" si="37"/>
        <v>Commercial</v>
      </c>
      <c r="I2433" s="3" t="str">
        <f>IF(IFERROR(SEARCH("N/A",CID_DB[[#This Row],[ NSN ]]),-1)&lt;&gt;-1,"",LEFT(SUBSTITUTE(SUBSTITUTE(SUBSTITUTE(SUBSTITUTE(SUBSTITUTE(CID_DB[[#This Row],[ NSN ]],"-","")," ","")," ",""),"‐",""),"NA",""),13))</f>
        <v>1615012913142</v>
      </c>
      <c r="J2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204011127003||LINK ASSY|1615012913142</v>
      </c>
    </row>
    <row r="2434" spans="1:10" x14ac:dyDescent="0.35">
      <c r="A2434" s="1" t="s">
        <v>3</v>
      </c>
      <c r="B2434" s="1" t="s">
        <v>4280</v>
      </c>
      <c r="C2434" s="1" t="s">
        <v>4354</v>
      </c>
      <c r="D2434" s="1" t="s">
        <v>3</v>
      </c>
      <c r="E2434" s="1" t="s">
        <v>4355</v>
      </c>
      <c r="F2434" s="4" t="s">
        <v>4356</v>
      </c>
      <c r="G2434" s="1" t="s">
        <v>8</v>
      </c>
      <c r="H2434" s="3" t="str">
        <f t="shared" si="37"/>
        <v>Commercial</v>
      </c>
      <c r="I2434" s="3" t="str">
        <f>IF(IFERROR(SEARCH("N/A",CID_DB[[#This Row],[ NSN ]]),-1)&lt;&gt;-1,"",LEFT(SUBSTITUTE(SUBSTITUTE(SUBSTITUTE(SUBSTITUTE(SUBSTITUTE(CID_DB[[#This Row],[ NSN ]],"-","")," ","")," ",""),"‐",""),"NA",""),13))</f>
        <v>1615016444928</v>
      </c>
      <c r="J2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204010937105||DAMPER ASSY|1615016444928</v>
      </c>
    </row>
    <row r="2435" spans="1:10" x14ac:dyDescent="0.35">
      <c r="A2435" s="1" t="s">
        <v>3</v>
      </c>
      <c r="B2435" s="1" t="s">
        <v>4280</v>
      </c>
      <c r="C2435" s="1" t="s">
        <v>4357</v>
      </c>
      <c r="D2435" s="1" t="s">
        <v>3</v>
      </c>
      <c r="E2435" s="1" t="s">
        <v>4358</v>
      </c>
      <c r="F2435" s="4" t="s">
        <v>4359</v>
      </c>
      <c r="G2435" s="1" t="s">
        <v>8</v>
      </c>
      <c r="H2435" s="3" t="str">
        <f t="shared" ref="H2435:H2498" si="38">IF(G2435="Y - CID","Commercial",IF(G2435="N - CID","Other Than Commercial","N/A"))</f>
        <v>Commercial</v>
      </c>
      <c r="I2435" s="3" t="str">
        <f>IF(IFERROR(SEARCH("N/A",CID_DB[[#This Row],[ NSN ]]),-1)&lt;&gt;-1,"",LEFT(SUBSTITUTE(SUBSTITUTE(SUBSTITUTE(SUBSTITUTE(SUBSTITUTE(CID_DB[[#This Row],[ NSN ]],"-","")," ","")," ",""),"‐",""),"NA",""),13))</f>
        <v>1560011435631</v>
      </c>
      <c r="J2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204011140005||BRACE ASSY|1560011435631</v>
      </c>
    </row>
    <row r="2436" spans="1:10" x14ac:dyDescent="0.35">
      <c r="A2436" s="1" t="s">
        <v>3</v>
      </c>
      <c r="B2436" s="1" t="s">
        <v>4280</v>
      </c>
      <c r="C2436" s="1" t="s">
        <v>4360</v>
      </c>
      <c r="D2436" s="1" t="s">
        <v>3</v>
      </c>
      <c r="E2436" s="1" t="s">
        <v>4349</v>
      </c>
      <c r="F2436" s="4" t="s">
        <v>4361</v>
      </c>
      <c r="G2436" s="1" t="s">
        <v>8</v>
      </c>
      <c r="H2436" s="3" t="str">
        <f t="shared" si="38"/>
        <v>Commercial</v>
      </c>
      <c r="I2436" s="3" t="str">
        <f>IF(IFERROR(SEARCH("N/A",CID_DB[[#This Row],[ NSN ]]),-1)&lt;&gt;-1,"",LEFT(SUBSTITUTE(SUBSTITUTE(SUBSTITUTE(SUBSTITUTE(SUBSTITUTE(CID_DB[[#This Row],[ NSN ]],"-","")," ","")," ",""),"‐",""),"NA",""),13))</f>
        <v>1615010082797</v>
      </c>
      <c r="J2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204040620009||SHAFTASSY|1615010082797</v>
      </c>
    </row>
    <row r="2437" spans="1:10" x14ac:dyDescent="0.35">
      <c r="A2437" s="1" t="s">
        <v>3</v>
      </c>
      <c r="B2437" s="1" t="s">
        <v>4280</v>
      </c>
      <c r="C2437" s="1" t="s">
        <v>4362</v>
      </c>
      <c r="D2437" s="1" t="s">
        <v>3</v>
      </c>
      <c r="E2437" s="1" t="s">
        <v>4363</v>
      </c>
      <c r="F2437" s="4" t="s">
        <v>4364</v>
      </c>
      <c r="G2437" s="1" t="s">
        <v>8</v>
      </c>
      <c r="H2437" s="3" t="str">
        <f t="shared" si="38"/>
        <v>Commercial</v>
      </c>
      <c r="I2437" s="3" t="str">
        <f>IF(IFERROR(SEARCH("N/A",CID_DB[[#This Row],[ NSN ]]),-1)&lt;&gt;-1,"",LEFT(SUBSTITUTE(SUBSTITUTE(SUBSTITUTE(SUBSTITUTE(SUBSTITUTE(CID_DB[[#This Row],[ NSN ]],"-","")," ","")," ",""),"‐",""),"NA",""),13))</f>
        <v>5340012123007</v>
      </c>
      <c r="J2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204011179003||CLEVIS|5340012123007</v>
      </c>
    </row>
    <row r="2438" spans="1:10" x14ac:dyDescent="0.35">
      <c r="A2438" s="1" t="s">
        <v>3</v>
      </c>
      <c r="B2438" s="1" t="s">
        <v>4280</v>
      </c>
      <c r="C2438" s="1" t="s">
        <v>4365</v>
      </c>
      <c r="D2438" s="1" t="s">
        <v>3</v>
      </c>
      <c r="E2438" s="1" t="s">
        <v>4366</v>
      </c>
      <c r="F2438" s="4" t="s">
        <v>4367</v>
      </c>
      <c r="G2438" s="1" t="s">
        <v>8</v>
      </c>
      <c r="H2438" s="3" t="str">
        <f t="shared" si="38"/>
        <v>Commercial</v>
      </c>
      <c r="I2438" s="3" t="str">
        <f>IF(IFERROR(SEARCH("N/A",CID_DB[[#This Row],[ NSN ]]),-1)&lt;&gt;-1,"",LEFT(SUBSTITUTE(SUBSTITUTE(SUBSTITUTE(SUBSTITUTE(SUBSTITUTE(CID_DB[[#This Row],[ NSN ]],"-","")," ","")," ",""),"‐",""),"NA",""),13))</f>
        <v>5310008390972</v>
      </c>
      <c r="J2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204011152001||WASHERGRIP BOLT, M/R HEAD|5310008390972</v>
      </c>
    </row>
    <row r="2439" spans="1:10" x14ac:dyDescent="0.35">
      <c r="A2439" s="1" t="s">
        <v>3</v>
      </c>
      <c r="B2439" s="1" t="s">
        <v>4280</v>
      </c>
      <c r="C2439" s="1" t="s">
        <v>4368</v>
      </c>
      <c r="D2439" s="1" t="s">
        <v>3</v>
      </c>
      <c r="E2439" s="1" t="s">
        <v>4369</v>
      </c>
      <c r="F2439" s="4" t="s">
        <v>4370</v>
      </c>
      <c r="G2439" s="1" t="s">
        <v>8</v>
      </c>
      <c r="H2439" s="3" t="str">
        <f t="shared" si="38"/>
        <v>Commercial</v>
      </c>
      <c r="I2439" s="3" t="str">
        <f>IF(IFERROR(SEARCH("N/A",CID_DB[[#This Row],[ NSN ]]),-1)&lt;&gt;-1,"",LEFT(SUBSTITUTE(SUBSTITUTE(SUBSTITUTE(SUBSTITUTE(SUBSTITUTE(CID_DB[[#This Row],[ NSN ]],"-","")," ","")," ",""),"‐",""),"NA",""),13))</f>
        <v>5310004455336</v>
      </c>
      <c r="J2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MS21245L14||NUT|5310004455336</v>
      </c>
    </row>
    <row r="2440" spans="1:10" x14ac:dyDescent="0.35">
      <c r="A2440" s="1" t="s">
        <v>3</v>
      </c>
      <c r="B2440" s="1" t="s">
        <v>4280</v>
      </c>
      <c r="C2440" s="1" t="s">
        <v>4371</v>
      </c>
      <c r="D2440" s="1" t="s">
        <v>3</v>
      </c>
      <c r="E2440" s="1" t="s">
        <v>4372</v>
      </c>
      <c r="F2440" s="4" t="s">
        <v>4373</v>
      </c>
      <c r="G2440" s="1" t="s">
        <v>8</v>
      </c>
      <c r="H2440" s="3" t="str">
        <f t="shared" si="38"/>
        <v>Commercial</v>
      </c>
      <c r="I2440" s="3" t="str">
        <f>IF(IFERROR(SEARCH("N/A",CID_DB[[#This Row],[ NSN ]]),-1)&lt;&gt;-1,"",LEFT(SUBSTITUTE(SUBSTITUTE(SUBSTITUTE(SUBSTITUTE(SUBSTITUTE(CID_DB[[#This Row],[ NSN ]],"-","")," ","")," ",""),"‐",""),"NA",""),13))</f>
        <v>5310004749240</v>
      </c>
      <c r="J2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204011116001||HUB NUT, PLAIN|5310004749240</v>
      </c>
    </row>
    <row r="2441" spans="1:10" x14ac:dyDescent="0.35">
      <c r="A2441" s="1" t="s">
        <v>3</v>
      </c>
      <c r="B2441" s="1" t="s">
        <v>4280</v>
      </c>
      <c r="C2441" s="1" t="s">
        <v>4374</v>
      </c>
      <c r="D2441" s="1" t="s">
        <v>3</v>
      </c>
      <c r="E2441" s="1" t="s">
        <v>4375</v>
      </c>
      <c r="F2441" s="4" t="s">
        <v>4376</v>
      </c>
      <c r="G2441" s="1" t="s">
        <v>8</v>
      </c>
      <c r="H2441" s="3" t="str">
        <f t="shared" si="38"/>
        <v>Commercial</v>
      </c>
      <c r="I2441" s="3" t="str">
        <f>IF(IFERROR(SEARCH("N/A",CID_DB[[#This Row],[ NSN ]]),-1)&lt;&gt;-1,"",LEFT(SUBSTITUTE(SUBSTITUTE(SUBSTITUTE(SUBSTITUTE(SUBSTITUTE(CID_DB[[#This Row],[ NSN ]],"-","")," ","")," ",""),"‐",""),"NA",""),13))</f>
        <v>5365007631020</v>
      </c>
      <c r="J2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120035329||SHIM|5365007631020</v>
      </c>
    </row>
    <row r="2442" spans="1:10" x14ac:dyDescent="0.35">
      <c r="A2442" s="1" t="s">
        <v>3</v>
      </c>
      <c r="B2442" s="1" t="s">
        <v>4280</v>
      </c>
      <c r="C2442" s="1" t="s">
        <v>4377</v>
      </c>
      <c r="D2442" s="1" t="s">
        <v>3</v>
      </c>
      <c r="E2442" s="1" t="s">
        <v>4375</v>
      </c>
      <c r="F2442" s="4" t="s">
        <v>4378</v>
      </c>
      <c r="G2442" s="1" t="s">
        <v>8</v>
      </c>
      <c r="H2442" s="3" t="str">
        <f t="shared" si="38"/>
        <v>Commercial</v>
      </c>
      <c r="I2442" s="3" t="str">
        <f>IF(IFERROR(SEARCH("N/A",CID_DB[[#This Row],[ NSN ]]),-1)&lt;&gt;-1,"",LEFT(SUBSTITUTE(SUBSTITUTE(SUBSTITUTE(SUBSTITUTE(SUBSTITUTE(CID_DB[[#This Row],[ NSN ]],"-","")," ","")," ",""),"‐",""),"NA",""),13))</f>
        <v>5365009677621</v>
      </c>
      <c r="J2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205030424001||SHIM|5365009677621</v>
      </c>
    </row>
    <row r="2443" spans="1:10" x14ac:dyDescent="0.35">
      <c r="A2443" s="1" t="s">
        <v>3</v>
      </c>
      <c r="B2443" s="1" t="s">
        <v>4280</v>
      </c>
      <c r="C2443" s="1" t="s">
        <v>4379</v>
      </c>
      <c r="D2443" s="1" t="s">
        <v>3</v>
      </c>
      <c r="E2443" s="1" t="s">
        <v>4375</v>
      </c>
      <c r="F2443" s="4" t="s">
        <v>4380</v>
      </c>
      <c r="G2443" s="1" t="s">
        <v>8</v>
      </c>
      <c r="H2443" s="3" t="str">
        <f t="shared" si="38"/>
        <v>Commercial</v>
      </c>
      <c r="I2443" s="3" t="str">
        <f>IF(IFERROR(SEARCH("N/A",CID_DB[[#This Row],[ NSN ]]),-1)&lt;&gt;-1,"",LEFT(SUBSTITUTE(SUBSTITUTE(SUBSTITUTE(SUBSTITUTE(SUBSTITUTE(CID_DB[[#This Row],[ NSN ]],"-","")," ","")," ",""),"‐",""),"NA",""),13))</f>
        <v>5365000679742</v>
      </c>
      <c r="J2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205060137003||SHIM|5365000679742</v>
      </c>
    </row>
    <row r="2444" spans="1:10" x14ac:dyDescent="0.35">
      <c r="A2444" s="1" t="s">
        <v>3</v>
      </c>
      <c r="B2444" s="1" t="s">
        <v>4280</v>
      </c>
      <c r="C2444" s="1" t="s">
        <v>4381</v>
      </c>
      <c r="D2444" s="1" t="s">
        <v>3</v>
      </c>
      <c r="E2444" s="1" t="s">
        <v>4375</v>
      </c>
      <c r="F2444" s="4" t="s">
        <v>4382</v>
      </c>
      <c r="G2444" s="1" t="s">
        <v>8</v>
      </c>
      <c r="H2444" s="3" t="str">
        <f t="shared" si="38"/>
        <v>Commercial</v>
      </c>
      <c r="I2444" s="3" t="str">
        <f>IF(IFERROR(SEARCH("N/A",CID_DB[[#This Row],[ NSN ]]),-1)&lt;&gt;-1,"",LEFT(SUBSTITUTE(SUBSTITUTE(SUBSTITUTE(SUBSTITUTE(SUBSTITUTE(CID_DB[[#This Row],[ NSN ]],"-","")," ","")," ",""),"‐",""),"NA",""),13))</f>
        <v>5365008862140</v>
      </c>
      <c r="J2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205060138003||SHIM|5365008862140</v>
      </c>
    </row>
    <row r="2445" spans="1:10" x14ac:dyDescent="0.35">
      <c r="A2445" s="1" t="s">
        <v>3</v>
      </c>
      <c r="B2445" s="1" t="s">
        <v>4280</v>
      </c>
      <c r="C2445" s="1" t="s">
        <v>4383</v>
      </c>
      <c r="D2445" s="1" t="s">
        <v>3</v>
      </c>
      <c r="E2445" s="1" t="s">
        <v>4384</v>
      </c>
      <c r="F2445" s="4" t="s">
        <v>4385</v>
      </c>
      <c r="G2445" s="1" t="s">
        <v>8</v>
      </c>
      <c r="H2445" s="3" t="str">
        <f t="shared" si="38"/>
        <v>Commercial</v>
      </c>
      <c r="I2445" s="3" t="str">
        <f>IF(IFERROR(SEARCH("N/A",CID_DB[[#This Row],[ NSN ]]),-1)&lt;&gt;-1,"",LEFT(SUBSTITUTE(SUBSTITUTE(SUBSTITUTE(SUBSTITUTE(SUBSTITUTE(CID_DB[[#This Row],[ NSN ]],"-","")," ","")," ",""),"‐",""),"NA",""),13))</f>
        <v>5305014649562</v>
      </c>
      <c r="J2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1202203P7||SCREW|5305014649562</v>
      </c>
    </row>
    <row r="2446" spans="1:10" x14ac:dyDescent="0.35">
      <c r="A2446" s="1" t="s">
        <v>3</v>
      </c>
      <c r="B2446" s="1" t="s">
        <v>4280</v>
      </c>
      <c r="C2446" s="1" t="s">
        <v>4386</v>
      </c>
      <c r="D2446" s="1" t="s">
        <v>3</v>
      </c>
      <c r="E2446" s="1" t="s">
        <v>4384</v>
      </c>
      <c r="F2446" s="4" t="s">
        <v>4387</v>
      </c>
      <c r="G2446" s="1" t="s">
        <v>8</v>
      </c>
      <c r="H2446" s="3" t="str">
        <f t="shared" si="38"/>
        <v>Commercial</v>
      </c>
      <c r="I2446" s="3" t="str">
        <f>IF(IFERROR(SEARCH("N/A",CID_DB[[#This Row],[ NSN ]]),-1)&lt;&gt;-1,"",LEFT(SUBSTITUTE(SUBSTITUTE(SUBSTITUTE(SUBSTITUTE(SUBSTITUTE(CID_DB[[#This Row],[ NSN ]],"-","")," ","")," ",""),"‐",""),"NA",""),13))</f>
        <v>5305015851644</v>
      </c>
      <c r="J2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1202203P8||SCREW|5305015851644</v>
      </c>
    </row>
    <row r="2447" spans="1:10" x14ac:dyDescent="0.35">
      <c r="A2447" s="1" t="s">
        <v>3</v>
      </c>
      <c r="B2447" s="1" t="s">
        <v>4280</v>
      </c>
      <c r="C2447" s="1" t="s">
        <v>4388</v>
      </c>
      <c r="D2447" s="1" t="s">
        <v>3</v>
      </c>
      <c r="E2447" s="1" t="s">
        <v>4389</v>
      </c>
      <c r="F2447" s="4" t="s">
        <v>4390</v>
      </c>
      <c r="G2447" s="1" t="s">
        <v>8</v>
      </c>
      <c r="H2447" s="3" t="str">
        <f t="shared" si="38"/>
        <v>Commercial</v>
      </c>
      <c r="I2447" s="3" t="str">
        <f>IF(IFERROR(SEARCH("N/A",CID_DB[[#This Row],[ NSN ]]),-1)&lt;&gt;-1,"",LEFT(SUBSTITUTE(SUBSTITUTE(SUBSTITUTE(SUBSTITUTE(SUBSTITUTE(CID_DB[[#This Row],[ NSN ]],"-","")," ","")," ",""),"‐",""),"NA",""),13))</f>
        <v>1560015746374</v>
      </c>
      <c r="J2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212030274101||CAP|1560015746374</v>
      </c>
    </row>
    <row r="2448" spans="1:10" x14ac:dyDescent="0.35">
      <c r="A2448" s="1" t="s">
        <v>3</v>
      </c>
      <c r="B2448" s="1" t="s">
        <v>4280</v>
      </c>
      <c r="C2448" s="1" t="s">
        <v>4391</v>
      </c>
      <c r="D2448" s="1" t="s">
        <v>3</v>
      </c>
      <c r="E2448" s="1" t="s">
        <v>4392</v>
      </c>
      <c r="F2448" s="4" t="s">
        <v>4393</v>
      </c>
      <c r="G2448" s="1" t="s">
        <v>8</v>
      </c>
      <c r="H2448" s="3" t="str">
        <f t="shared" si="38"/>
        <v>Commercial</v>
      </c>
      <c r="I2448" s="3" t="str">
        <f>IF(IFERROR(SEARCH("N/A",CID_DB[[#This Row],[ NSN ]]),-1)&lt;&gt;-1,"",LEFT(SUBSTITUTE(SUBSTITUTE(SUBSTITUTE(SUBSTITUTE(SUBSTITUTE(CID_DB[[#This Row],[ NSN ]],"-","")," ","")," ",""),"‐",""),"NA",""),13))</f>
        <v>1680014260770</v>
      </c>
      <c r="J2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212011701125||HUB ASSY|1680014260770</v>
      </c>
    </row>
    <row r="2449" spans="1:10" x14ac:dyDescent="0.35">
      <c r="A2449" s="1" t="s">
        <v>3</v>
      </c>
      <c r="B2449" s="1" t="s">
        <v>4280</v>
      </c>
      <c r="C2449" s="1" t="s">
        <v>4394</v>
      </c>
      <c r="D2449" s="1" t="s">
        <v>3</v>
      </c>
      <c r="E2449" s="1" t="s">
        <v>4395</v>
      </c>
      <c r="F2449" s="4" t="s">
        <v>4396</v>
      </c>
      <c r="G2449" s="1" t="s">
        <v>8</v>
      </c>
      <c r="H2449" s="3" t="str">
        <f t="shared" si="38"/>
        <v>Commercial</v>
      </c>
      <c r="I2449" s="3" t="str">
        <f>IF(IFERROR(SEARCH("N/A",CID_DB[[#This Row],[ NSN ]]),-1)&lt;&gt;-1,"",LEFT(SUBSTITUTE(SUBSTITUTE(SUBSTITUTE(SUBSTITUTE(SUBSTITUTE(CID_DB[[#This Row],[ NSN ]],"-","")," ","")," ",""),"‐",""),"NA",""),13))</f>
        <v>3040015701312</v>
      </c>
      <c r="J2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212040365025A||QUILL ASSY,SUMP|3040015701312</v>
      </c>
    </row>
    <row r="2450" spans="1:10" x14ac:dyDescent="0.35">
      <c r="A2450" s="1" t="s">
        <v>3</v>
      </c>
      <c r="B2450" s="1" t="s">
        <v>4280</v>
      </c>
      <c r="C2450" s="1" t="s">
        <v>4397</v>
      </c>
      <c r="D2450" s="1" t="s">
        <v>3</v>
      </c>
      <c r="E2450" s="1" t="s">
        <v>4398</v>
      </c>
      <c r="F2450" s="4" t="s">
        <v>4399</v>
      </c>
      <c r="G2450" s="1" t="s">
        <v>8</v>
      </c>
      <c r="H2450" s="3" t="str">
        <f t="shared" si="38"/>
        <v>Commercial</v>
      </c>
      <c r="I2450" s="3" t="str">
        <f>IF(IFERROR(SEARCH("N/A",CID_DB[[#This Row],[ NSN ]]),-1)&lt;&gt;-1,"",LEFT(SUBSTITUTE(SUBSTITUTE(SUBSTITUTE(SUBSTITUTE(SUBSTITUTE(CID_DB[[#This Row],[ NSN ]],"-","")," ","")," ",""),"‐",""),"NA",""),13))</f>
        <v>1680015285982</v>
      </c>
      <c r="J2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204070907104||Motor, Windshield Wiper, Electric|1680015285982</v>
      </c>
    </row>
    <row r="2451" spans="1:10" x14ac:dyDescent="0.35">
      <c r="A2451" s="1" t="s">
        <v>3</v>
      </c>
      <c r="B2451" s="1" t="s">
        <v>4280</v>
      </c>
      <c r="C2451" s="1" t="s">
        <v>4400</v>
      </c>
      <c r="D2451" s="1" t="s">
        <v>3</v>
      </c>
      <c r="E2451" s="1" t="s">
        <v>4401</v>
      </c>
      <c r="F2451" s="4" t="s">
        <v>4402</v>
      </c>
      <c r="G2451" s="1" t="s">
        <v>8</v>
      </c>
      <c r="H2451" s="3" t="str">
        <f t="shared" si="38"/>
        <v>Commercial</v>
      </c>
      <c r="I2451" s="3" t="str">
        <f>IF(IFERROR(SEARCH("N/A",CID_DB[[#This Row],[ NSN ]]),-1)&lt;&gt;-1,"",LEFT(SUBSTITUTE(SUBSTITUTE(SUBSTITUTE(SUBSTITUTE(SUBSTITUTE(CID_DB[[#This Row],[ NSN ]],"-","")," ","")," ",""),"‐",""),"NA",""),13))</f>
        <v>1680015402917</v>
      </c>
      <c r="J2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204070907103||Motor, Windshield Wiper, Electric|1680015402917</v>
      </c>
    </row>
    <row r="2452" spans="1:10" x14ac:dyDescent="0.35">
      <c r="A2452" s="1" t="s">
        <v>3</v>
      </c>
      <c r="B2452" s="1" t="s">
        <v>4280</v>
      </c>
      <c r="C2452" s="1" t="s">
        <v>4403</v>
      </c>
      <c r="D2452" s="1" t="s">
        <v>3</v>
      </c>
      <c r="E2452" s="1" t="s">
        <v>4404</v>
      </c>
      <c r="F2452" s="4" t="s">
        <v>4405</v>
      </c>
      <c r="G2452" s="1" t="s">
        <v>8</v>
      </c>
      <c r="H2452" s="3" t="str">
        <f t="shared" si="38"/>
        <v>Commercial</v>
      </c>
      <c r="I2452" s="3" t="str">
        <f>IF(IFERROR(SEARCH("N/A",CID_DB[[#This Row],[ NSN ]]),-1)&lt;&gt;-1,"",LEFT(SUBSTITUTE(SUBSTITUTE(SUBSTITUTE(SUBSTITUTE(SUBSTITUTE(CID_DB[[#This Row],[ NSN ]],"-","")," ","")," ",""),"‐",""),"NA",""),13))</f>
        <v>5930000769835</v>
      </c>
      <c r="J2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204060008001||SWITCH|5930000769835</v>
      </c>
    </row>
    <row r="2453" spans="1:10" x14ac:dyDescent="0.35">
      <c r="A2453" s="1" t="s">
        <v>3</v>
      </c>
      <c r="B2453" s="1" t="s">
        <v>4280</v>
      </c>
      <c r="C2453" s="1" t="s">
        <v>4406</v>
      </c>
      <c r="D2453" s="1" t="s">
        <v>3</v>
      </c>
      <c r="E2453" s="1" t="s">
        <v>4407</v>
      </c>
      <c r="F2453" s="4" t="s">
        <v>4408</v>
      </c>
      <c r="G2453" s="1" t="s">
        <v>8</v>
      </c>
      <c r="H2453" s="3" t="str">
        <f t="shared" si="38"/>
        <v>Commercial</v>
      </c>
      <c r="I2453" s="3" t="str">
        <f>IF(IFERROR(SEARCH("N/A",CID_DB[[#This Row],[ NSN ]]),-1)&lt;&gt;-1,"",LEFT(SUBSTITUTE(SUBSTITUTE(SUBSTITUTE(SUBSTITUTE(SUBSTITUTE(CID_DB[[#This Row],[ NSN ]],"-","")," ","")," ",""),"‐",""),"NA",""),13))</f>
        <v>5930007381640</v>
      </c>
      <c r="J2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204060541003||PRESSURE SWITCH|5930007381640</v>
      </c>
    </row>
    <row r="2454" spans="1:10" x14ac:dyDescent="0.35">
      <c r="A2454" s="1" t="s">
        <v>3</v>
      </c>
      <c r="B2454" s="1" t="s">
        <v>4280</v>
      </c>
      <c r="C2454" s="1" t="s">
        <v>4409</v>
      </c>
      <c r="D2454" s="1" t="s">
        <v>3</v>
      </c>
      <c r="E2454" s="1" t="s">
        <v>4410</v>
      </c>
      <c r="F2454" s="4" t="s">
        <v>4411</v>
      </c>
      <c r="G2454" s="1" t="s">
        <v>8</v>
      </c>
      <c r="H2454" s="3" t="str">
        <f t="shared" si="38"/>
        <v>Commercial</v>
      </c>
      <c r="I2454" s="3" t="str">
        <f>IF(IFERROR(SEARCH("N/A",CID_DB[[#This Row],[ NSN ]]),-1)&lt;&gt;-1,"",LEFT(SUBSTITUTE(SUBSTITUTE(SUBSTITUTE(SUBSTITUTE(SUBSTITUTE(CID_DB[[#This Row],[ NSN ]],"-","")," ","")," ",""),"‐",""),"NA",""),13))</f>
        <v>6620011794142</v>
      </c>
      <c r="J2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222375077111||TRANSMITTER, OIL PRESSURE TRANSDUCER|6620011794142</v>
      </c>
    </row>
    <row r="2455" spans="1:10" x14ac:dyDescent="0.35">
      <c r="A2455" s="1" t="s">
        <v>3</v>
      </c>
      <c r="B2455" s="1" t="s">
        <v>4280</v>
      </c>
      <c r="C2455" s="1" t="s">
        <v>4412</v>
      </c>
      <c r="D2455" s="1" t="s">
        <v>3</v>
      </c>
      <c r="E2455" s="1" t="s">
        <v>4413</v>
      </c>
      <c r="F2455" s="4" t="s">
        <v>4414</v>
      </c>
      <c r="G2455" s="1" t="s">
        <v>8</v>
      </c>
      <c r="H2455" s="3" t="str">
        <f t="shared" si="38"/>
        <v>Commercial</v>
      </c>
      <c r="I2455" s="3" t="str">
        <f>IF(IFERROR(SEARCH("N/A",CID_DB[[#This Row],[ NSN ]]),-1)&lt;&gt;-1,"",LEFT(SUBSTITUTE(SUBSTITUTE(SUBSTITUTE(SUBSTITUTE(SUBSTITUTE(CID_DB[[#This Row],[ NSN ]],"-","")," ","")," ",""),"‐",""),"NA",""),13))</f>
        <v>1615002406460</v>
      </c>
      <c r="J2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212040514001||SLEEVE|1615002406460</v>
      </c>
    </row>
    <row r="2456" spans="1:10" x14ac:dyDescent="0.35">
      <c r="A2456" s="1" t="s">
        <v>3</v>
      </c>
      <c r="B2456" s="1" t="s">
        <v>4280</v>
      </c>
      <c r="C2456" s="1" t="s">
        <v>4415</v>
      </c>
      <c r="D2456" s="1" t="s">
        <v>3</v>
      </c>
      <c r="E2456" s="1" t="s">
        <v>4416</v>
      </c>
      <c r="F2456" s="4" t="s">
        <v>4417</v>
      </c>
      <c r="G2456" s="1" t="s">
        <v>8</v>
      </c>
      <c r="H2456" s="3" t="str">
        <f t="shared" si="38"/>
        <v>Commercial</v>
      </c>
      <c r="I2456" s="3" t="str">
        <f>IF(IFERROR(SEARCH("N/A",CID_DB[[#This Row],[ NSN ]]),-1)&lt;&gt;-1,"",LEFT(SUBSTITUTE(SUBSTITUTE(SUBSTITUTE(SUBSTITUTE(SUBSTITUTE(CID_DB[[#This Row],[ NSN ]],"-","")," ","")," ",""),"‐",""),"NA",""),13))</f>
        <v>5935011613054</v>
      </c>
      <c r="J2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M83723/86W0803N||CONNECTOR|5935011613054</v>
      </c>
    </row>
    <row r="2457" spans="1:10" x14ac:dyDescent="0.35">
      <c r="A2457" s="1" t="s">
        <v>3</v>
      </c>
      <c r="B2457" s="1" t="s">
        <v>4280</v>
      </c>
      <c r="C2457" s="1" t="s">
        <v>4418</v>
      </c>
      <c r="D2457" s="1" t="s">
        <v>3</v>
      </c>
      <c r="E2457" s="1" t="s">
        <v>4419</v>
      </c>
      <c r="F2457" s="4" t="s">
        <v>4420</v>
      </c>
      <c r="G2457" s="1" t="s">
        <v>8</v>
      </c>
      <c r="H2457" s="3" t="str">
        <f t="shared" si="38"/>
        <v>Commercial</v>
      </c>
      <c r="I2457" s="3" t="str">
        <f>IF(IFERROR(SEARCH("N/A",CID_DB[[#This Row],[ NSN ]]),-1)&lt;&gt;-1,"",LEFT(SUBSTITUTE(SUBSTITUTE(SUBSTITUTE(SUBSTITUTE(SUBSTITUTE(CID_DB[[#This Row],[ NSN ]],"-","")," ","")," ",""),"‐",""),"NA",""),13))</f>
        <v>6220002839767</v>
      </c>
      <c r="J2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G62504||LIGHT ASSEMBLY|6220002839767</v>
      </c>
    </row>
    <row r="2458" spans="1:10" x14ac:dyDescent="0.35">
      <c r="A2458" s="1" t="s">
        <v>3</v>
      </c>
      <c r="B2458" s="1" t="s">
        <v>4280</v>
      </c>
      <c r="C2458" s="1" t="s">
        <v>4421</v>
      </c>
      <c r="D2458" s="1" t="s">
        <v>3</v>
      </c>
      <c r="E2458" s="1" t="s">
        <v>4419</v>
      </c>
      <c r="F2458" s="4" t="s">
        <v>4422</v>
      </c>
      <c r="G2458" s="1" t="s">
        <v>8</v>
      </c>
      <c r="H2458" s="3" t="str">
        <f t="shared" si="38"/>
        <v>Commercial</v>
      </c>
      <c r="I2458" s="3" t="str">
        <f>IF(IFERROR(SEARCH("N/A",CID_DB[[#This Row],[ NSN ]]),-1)&lt;&gt;-1,"",LEFT(SUBSTITUTE(SUBSTITUTE(SUBSTITUTE(SUBSTITUTE(SUBSTITUTE(CID_DB[[#This Row],[ NSN ]],"-","")," ","")," ",""),"‐",""),"NA",""),13))</f>
        <v>6220000751989</v>
      </c>
      <c r="J2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G83851||LIGHT ASSEMBLY|6220000751989</v>
      </c>
    </row>
    <row r="2459" spans="1:10" x14ac:dyDescent="0.35">
      <c r="A2459" s="1" t="s">
        <v>3</v>
      </c>
      <c r="B2459" s="1" t="s">
        <v>4280</v>
      </c>
      <c r="C2459" s="1" t="s">
        <v>4423</v>
      </c>
      <c r="D2459" s="1" t="s">
        <v>3</v>
      </c>
      <c r="E2459" s="1" t="s">
        <v>4424</v>
      </c>
      <c r="F2459" s="4" t="s">
        <v>3</v>
      </c>
      <c r="G2459" s="1" t="s">
        <v>103</v>
      </c>
      <c r="H2459" s="3" t="str">
        <f t="shared" si="38"/>
        <v>Other Than Commercial</v>
      </c>
      <c r="I2459" s="3" t="str">
        <f>IF(IFERROR(SEARCH("N/A",CID_DB[[#This Row],[ NSN ]]),-1)&lt;&gt;-1,"",LEFT(SUBSTITUTE(SUBSTITUTE(SUBSTITUTE(SUBSTITUTE(SUBSTITUTE(CID_DB[[#This Row],[ NSN ]],"-","")," ","")," ",""),"‐",""),"NA",""),13))</f>
        <v/>
      </c>
      <c r="J2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102550||Indicator, Attitude|</v>
      </c>
    </row>
    <row r="2460" spans="1:10" x14ac:dyDescent="0.35">
      <c r="A2460" s="1" t="s">
        <v>3</v>
      </c>
      <c r="B2460" s="1" t="s">
        <v>4280</v>
      </c>
      <c r="C2460" s="1" t="s">
        <v>4425</v>
      </c>
      <c r="D2460" s="1" t="s">
        <v>3</v>
      </c>
      <c r="E2460" s="1" t="s">
        <v>4426</v>
      </c>
      <c r="F2460" s="4" t="s">
        <v>4427</v>
      </c>
      <c r="G2460" s="1" t="s">
        <v>8</v>
      </c>
      <c r="H2460" s="3" t="str">
        <f t="shared" si="38"/>
        <v>Commercial</v>
      </c>
      <c r="I2460" s="3" t="str">
        <f>IF(IFERROR(SEARCH("N/A",CID_DB[[#This Row],[ NSN ]]),-1)&lt;&gt;-1,"",LEFT(SUBSTITUTE(SUBSTITUTE(SUBSTITUTE(SUBSTITUTE(SUBSTITUTE(CID_DB[[#This Row],[ NSN ]],"-","")," ","")," ",""),"‐",""),"NA",""),13))</f>
        <v>6685005575316</v>
      </c>
      <c r="J2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LT2256508C||Thermometer|6685005575316</v>
      </c>
    </row>
    <row r="2461" spans="1:10" x14ac:dyDescent="0.35">
      <c r="A2461" s="1" t="s">
        <v>3</v>
      </c>
      <c r="B2461" s="1" t="s">
        <v>4280</v>
      </c>
      <c r="C2461" s="1" t="s">
        <v>4428</v>
      </c>
      <c r="D2461" s="1" t="s">
        <v>3</v>
      </c>
      <c r="E2461" s="1" t="s">
        <v>4429</v>
      </c>
      <c r="F2461" s="4" t="s">
        <v>4430</v>
      </c>
      <c r="G2461" s="1" t="s">
        <v>8</v>
      </c>
      <c r="H2461" s="3" t="str">
        <f t="shared" si="38"/>
        <v>Commercial</v>
      </c>
      <c r="I2461" s="3" t="str">
        <f>IF(IFERROR(SEARCH("N/A",CID_DB[[#This Row],[ NSN ]]),-1)&lt;&gt;-1,"",LEFT(SUBSTITUTE(SUBSTITUTE(SUBSTITUTE(SUBSTITUTE(SUBSTITUTE(CID_DB[[#This Row],[ NSN ]],"-","")," ","")," ",""),"‐",""),"NA",""),13))</f>
        <v>6340011538073</v>
      </c>
      <c r="J2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205074033103||Alarm Set, Pilot Warning/RPM limit warning detector|6340011538073</v>
      </c>
    </row>
    <row r="2462" spans="1:10" x14ac:dyDescent="0.35">
      <c r="A2462" s="1" t="s">
        <v>3</v>
      </c>
      <c r="B2462" s="1" t="s">
        <v>4280</v>
      </c>
      <c r="C2462" s="1" t="s">
        <v>4431</v>
      </c>
      <c r="D2462" s="1" t="s">
        <v>3</v>
      </c>
      <c r="E2462" s="1" t="s">
        <v>4432</v>
      </c>
      <c r="F2462" s="4" t="s">
        <v>4433</v>
      </c>
      <c r="G2462" s="1" t="s">
        <v>8</v>
      </c>
      <c r="H2462" s="3" t="str">
        <f t="shared" si="38"/>
        <v>Commercial</v>
      </c>
      <c r="I2462" s="3" t="str">
        <f>IF(IFERROR(SEARCH("N/A",CID_DB[[#This Row],[ NSN ]]),-1)&lt;&gt;-1,"",LEFT(SUBSTITUTE(SUBSTITUTE(SUBSTITUTE(SUBSTITUTE(SUBSTITUTE(CID_DB[[#This Row],[ NSN ]],"-","")," ","")," ",""),"‐",""),"NA",""),13))</f>
        <v>6680001811955</v>
      </c>
      <c r="J2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205061633007||FUEL INDICATOR|6680001811955</v>
      </c>
    </row>
    <row r="2463" spans="1:10" x14ac:dyDescent="0.35">
      <c r="A2463" s="1" t="s">
        <v>3</v>
      </c>
      <c r="B2463" s="1" t="s">
        <v>4280</v>
      </c>
      <c r="C2463" s="1" t="s">
        <v>4434</v>
      </c>
      <c r="D2463" s="1" t="s">
        <v>3</v>
      </c>
      <c r="E2463" s="1" t="s">
        <v>4435</v>
      </c>
      <c r="F2463" s="4" t="s">
        <v>3</v>
      </c>
      <c r="G2463" s="1" t="s">
        <v>8</v>
      </c>
      <c r="H2463" s="3" t="str">
        <f t="shared" si="38"/>
        <v>Commercial</v>
      </c>
      <c r="I2463" s="3" t="str">
        <f>IF(IFERROR(SEARCH("N/A",CID_DB[[#This Row],[ NSN ]]),-1)&lt;&gt;-1,"",LEFT(SUBSTITUTE(SUBSTITUTE(SUBSTITUTE(SUBSTITUTE(SUBSTITUTE(CID_DB[[#This Row],[ NSN ]],"-","")," ","")," ",""),"‐",""),"NA",""),13))</f>
        <v/>
      </c>
      <c r="J2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65000011||Engine Oil Temperature Indicator|</v>
      </c>
    </row>
    <row r="2464" spans="1:10" x14ac:dyDescent="0.35">
      <c r="A2464" s="1" t="s">
        <v>3</v>
      </c>
      <c r="B2464" s="1" t="s">
        <v>4280</v>
      </c>
      <c r="C2464" s="1" t="s">
        <v>4436</v>
      </c>
      <c r="D2464" s="1" t="s">
        <v>3</v>
      </c>
      <c r="E2464" s="1" t="s">
        <v>4437</v>
      </c>
      <c r="F2464" s="4" t="s">
        <v>3</v>
      </c>
      <c r="G2464" s="1" t="s">
        <v>8</v>
      </c>
      <c r="H2464" s="3" t="str">
        <f t="shared" si="38"/>
        <v>Commercial</v>
      </c>
      <c r="I2464" s="3" t="str">
        <f>IF(IFERROR(SEARCH("N/A",CID_DB[[#This Row],[ NSN ]]),-1)&lt;&gt;-1,"",LEFT(SUBSTITUTE(SUBSTITUTE(SUBSTITUTE(SUBSTITUTE(SUBSTITUTE(CID_DB[[#This Row],[ NSN ]],"-","")," ","")," ",""),"‐",""),"NA",""),13))</f>
        <v/>
      </c>
      <c r="J2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65000012||INDICATOR|</v>
      </c>
    </row>
    <row r="2465" spans="1:10" x14ac:dyDescent="0.35">
      <c r="A2465" s="1" t="s">
        <v>3</v>
      </c>
      <c r="B2465" s="1" t="s">
        <v>4280</v>
      </c>
      <c r="C2465" s="1" t="s">
        <v>4438</v>
      </c>
      <c r="D2465" s="1" t="s">
        <v>3</v>
      </c>
      <c r="E2465" s="1" t="s">
        <v>4439</v>
      </c>
      <c r="F2465" s="4" t="s">
        <v>4440</v>
      </c>
      <c r="G2465" s="1" t="s">
        <v>8</v>
      </c>
      <c r="H2465" s="3" t="str">
        <f t="shared" si="38"/>
        <v>Commercial</v>
      </c>
      <c r="I2465" s="3" t="str">
        <f>IF(IFERROR(SEARCH("N/A",CID_DB[[#This Row],[ NSN ]]),-1)&lt;&gt;-1,"",LEFT(SUBSTITUTE(SUBSTITUTE(SUBSTITUTE(SUBSTITUTE(SUBSTITUTE(CID_DB[[#This Row],[ NSN ]],"-","")," ","")," ",""),"‐",""),"NA",""),13))</f>
        <v>6210009397609</v>
      </c>
      <c r="J2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MS250414327||INDICATOR LIGHT, LAMP ASSY|6210009397609</v>
      </c>
    </row>
    <row r="2466" spans="1:10" x14ac:dyDescent="0.35">
      <c r="A2466" s="1" t="s">
        <v>3</v>
      </c>
      <c r="B2466" s="1" t="s">
        <v>4280</v>
      </c>
      <c r="C2466" s="1" t="s">
        <v>4441</v>
      </c>
      <c r="D2466" s="1" t="s">
        <v>3</v>
      </c>
      <c r="E2466" s="1" t="s">
        <v>4437</v>
      </c>
      <c r="F2466" s="4" t="s">
        <v>3</v>
      </c>
      <c r="G2466" s="1" t="s">
        <v>8</v>
      </c>
      <c r="H2466" s="3" t="str">
        <f t="shared" si="38"/>
        <v>Commercial</v>
      </c>
      <c r="I2466" s="3" t="str">
        <f>IF(IFERROR(SEARCH("N/A",CID_DB[[#This Row],[ NSN ]]),-1)&lt;&gt;-1,"",LEFT(SUBSTITUTE(SUBSTITUTE(SUBSTITUTE(SUBSTITUTE(SUBSTITUTE(CID_DB[[#This Row],[ NSN ]],"-","")," ","")," ",""),"‐",""),"NA",""),13))</f>
        <v/>
      </c>
      <c r="J2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65100062||INDICATOR|</v>
      </c>
    </row>
    <row r="2467" spans="1:10" x14ac:dyDescent="0.35">
      <c r="A2467" s="1" t="s">
        <v>3</v>
      </c>
      <c r="B2467" s="1" t="s">
        <v>4280</v>
      </c>
      <c r="C2467" s="1" t="s">
        <v>4442</v>
      </c>
      <c r="D2467" s="1" t="s">
        <v>3</v>
      </c>
      <c r="E2467" s="1" t="s">
        <v>4443</v>
      </c>
      <c r="F2467" s="4" t="s">
        <v>4444</v>
      </c>
      <c r="G2467" s="1" t="s">
        <v>8</v>
      </c>
      <c r="H2467" s="3" t="str">
        <f t="shared" si="38"/>
        <v>Commercial</v>
      </c>
      <c r="I2467" s="3" t="str">
        <f>IF(IFERROR(SEARCH("N/A",CID_DB[[#This Row],[ NSN ]]),-1)&lt;&gt;-1,"",LEFT(SUBSTITUTE(SUBSTITUTE(SUBSTITUTE(SUBSTITUTE(SUBSTITUTE(CID_DB[[#This Row],[ NSN ]],"-","")," ","")," ",""),"‐",""),"NA",""),13))</f>
        <v>4730008861400</v>
      </c>
      <c r="J2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50238310C||ELBOW SUB ASSY|4730008861400</v>
      </c>
    </row>
    <row r="2468" spans="1:10" x14ac:dyDescent="0.35">
      <c r="A2468" s="1" t="s">
        <v>3</v>
      </c>
      <c r="B2468" s="1" t="s">
        <v>4280</v>
      </c>
      <c r="C2468" s="1" t="s">
        <v>4445</v>
      </c>
      <c r="D2468" s="1" t="s">
        <v>3</v>
      </c>
      <c r="E2468" s="1" t="s">
        <v>4446</v>
      </c>
      <c r="F2468" s="4" t="s">
        <v>3</v>
      </c>
      <c r="G2468" s="1" t="s">
        <v>8</v>
      </c>
      <c r="H2468" s="3" t="str">
        <f t="shared" si="38"/>
        <v>Commercial</v>
      </c>
      <c r="I2468" s="3" t="str">
        <f>IF(IFERROR(SEARCH("N/A",CID_DB[[#This Row],[ NSN ]]),-1)&lt;&gt;-1,"",LEFT(SUBSTITUTE(SUBSTITUTE(SUBSTITUTE(SUBSTITUTE(SUBSTITUTE(CID_DB[[#This Row],[ NSN ]],"-","")," ","")," ",""),"‐",""),"NA",""),13))</f>
        <v/>
      </c>
      <c r="J2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130034806||PLUG|</v>
      </c>
    </row>
    <row r="2469" spans="1:10" x14ac:dyDescent="0.35">
      <c r="A2469" s="1" t="s">
        <v>3</v>
      </c>
      <c r="B2469" s="1" t="s">
        <v>4280</v>
      </c>
      <c r="C2469" s="1" t="s">
        <v>4447</v>
      </c>
      <c r="D2469" s="1" t="s">
        <v>3</v>
      </c>
      <c r="E2469" s="1" t="s">
        <v>4448</v>
      </c>
      <c r="F2469" s="4" t="s">
        <v>4449</v>
      </c>
      <c r="G2469" s="1" t="s">
        <v>8</v>
      </c>
      <c r="H2469" s="3" t="str">
        <f t="shared" si="38"/>
        <v>Commercial</v>
      </c>
      <c r="I2469" s="3" t="str">
        <f>IF(IFERROR(SEARCH("N/A",CID_DB[[#This Row],[ NSN ]]),-1)&lt;&gt;-1,"",LEFT(SUBSTITUTE(SUBSTITUTE(SUBSTITUTE(SUBSTITUTE(SUBSTITUTE(CID_DB[[#This Row],[ NSN ]],"-","")," ","")," ",""),"‐",""),"NA",""),13))</f>
        <v>5330013309629</v>
      </c>
      <c r="J2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108002502||GASKET|5330013309629</v>
      </c>
    </row>
    <row r="2470" spans="1:10" x14ac:dyDescent="0.35">
      <c r="A2470" s="1" t="s">
        <v>3</v>
      </c>
      <c r="B2470" s="1" t="s">
        <v>4280</v>
      </c>
      <c r="C2470" s="1" t="s">
        <v>4450</v>
      </c>
      <c r="D2470" s="1" t="s">
        <v>3</v>
      </c>
      <c r="E2470" s="1" t="s">
        <v>4448</v>
      </c>
      <c r="F2470" s="4" t="s">
        <v>3</v>
      </c>
      <c r="G2470" s="1" t="s">
        <v>8</v>
      </c>
      <c r="H2470" s="3" t="str">
        <f t="shared" si="38"/>
        <v>Commercial</v>
      </c>
      <c r="I2470" s="3" t="str">
        <f>IF(IFERROR(SEARCH("N/A",CID_DB[[#This Row],[ NSN ]]),-1)&lt;&gt;-1,"",LEFT(SUBSTITUTE(SUBSTITUTE(SUBSTITUTE(SUBSTITUTE(SUBSTITUTE(CID_DB[[#This Row],[ NSN ]],"-","")," ","")," ",""),"‐",""),"NA",""),13))</f>
        <v/>
      </c>
      <c r="J2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116004702||GASKET|</v>
      </c>
    </row>
    <row r="2471" spans="1:10" x14ac:dyDescent="0.35">
      <c r="A2471" s="1" t="s">
        <v>3</v>
      </c>
      <c r="B2471" s="1" t="s">
        <v>4280</v>
      </c>
      <c r="C2471" s="1" t="s">
        <v>4451</v>
      </c>
      <c r="D2471" s="1" t="s">
        <v>3</v>
      </c>
      <c r="E2471" s="1" t="s">
        <v>4448</v>
      </c>
      <c r="F2471" s="4" t="s">
        <v>4452</v>
      </c>
      <c r="G2471" s="1" t="s">
        <v>8</v>
      </c>
      <c r="H2471" s="3" t="str">
        <f t="shared" si="38"/>
        <v>Commercial</v>
      </c>
      <c r="I2471" s="3" t="str">
        <f>IF(IFERROR(SEARCH("N/A",CID_DB[[#This Row],[ NSN ]]),-1)&lt;&gt;-1,"",LEFT(SUBSTITUTE(SUBSTITUTE(SUBSTITUTE(SUBSTITUTE(SUBSTITUTE(CID_DB[[#This Row],[ NSN ]],"-","")," ","")," ",""),"‐",""),"NA",""),13))</f>
        <v>5330008785939</v>
      </c>
      <c r="J2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113023603||GASKET|5330008785939</v>
      </c>
    </row>
    <row r="2472" spans="1:10" x14ac:dyDescent="0.35">
      <c r="A2472" s="1" t="s">
        <v>3</v>
      </c>
      <c r="B2472" s="1" t="s">
        <v>4280</v>
      </c>
      <c r="C2472" s="1" t="s">
        <v>4453</v>
      </c>
      <c r="D2472" s="1" t="s">
        <v>3</v>
      </c>
      <c r="E2472" s="1" t="s">
        <v>4454</v>
      </c>
      <c r="F2472" s="4" t="s">
        <v>4455</v>
      </c>
      <c r="G2472" s="1" t="s">
        <v>8</v>
      </c>
      <c r="H2472" s="3" t="str">
        <f t="shared" si="38"/>
        <v>Commercial</v>
      </c>
      <c r="I2472" s="3" t="str">
        <f>IF(IFERROR(SEARCH("N/A",CID_DB[[#This Row],[ NSN ]]),-1)&lt;&gt;-1,"",LEFT(SUBSTITUTE(SUBSTITUTE(SUBSTITUTE(SUBSTITUTE(SUBSTITUTE(CID_DB[[#This Row],[ NSN ]],"-","")," ","")," ",""),"‐",""),"NA",""),13))</f>
        <v>2840009679839</v>
      </c>
      <c r="J2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SP2077||PACKING O RING|2840009679839</v>
      </c>
    </row>
    <row r="2473" spans="1:10" x14ac:dyDescent="0.35">
      <c r="A2473" s="1" t="s">
        <v>3</v>
      </c>
      <c r="B2473" s="1" t="s">
        <v>4280</v>
      </c>
      <c r="C2473" s="1" t="s">
        <v>4456</v>
      </c>
      <c r="D2473" s="1" t="s">
        <v>3</v>
      </c>
      <c r="E2473" s="1" t="s">
        <v>4457</v>
      </c>
      <c r="F2473" s="4" t="s">
        <v>4458</v>
      </c>
      <c r="G2473" s="1" t="s">
        <v>8</v>
      </c>
      <c r="H2473" s="3" t="str">
        <f t="shared" si="38"/>
        <v>Commercial</v>
      </c>
      <c r="I2473" s="3" t="str">
        <f>IF(IFERROR(SEARCH("N/A",CID_DB[[#This Row],[ NSN ]]),-1)&lt;&gt;-1,"",LEFT(SUBSTITUTE(SUBSTITUTE(SUBSTITUTE(SUBSTITUTE(SUBSTITUTE(CID_DB[[#This Row],[ NSN ]],"-","")," ","")," ",""),"‐",""),"NA",""),13))</f>
        <v>5330001661066</v>
      </c>
      <c r="J2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M83248/1115||ORING|5330001661066</v>
      </c>
    </row>
    <row r="2474" spans="1:10" x14ac:dyDescent="0.35">
      <c r="A2474" s="1" t="s">
        <v>3</v>
      </c>
      <c r="B2474" s="1" t="s">
        <v>4280</v>
      </c>
      <c r="C2474" s="1" t="s">
        <v>4459</v>
      </c>
      <c r="D2474" s="1" t="s">
        <v>3</v>
      </c>
      <c r="E2474" s="1" t="s">
        <v>4460</v>
      </c>
      <c r="F2474" s="4" t="s">
        <v>3</v>
      </c>
      <c r="G2474" s="1" t="s">
        <v>8</v>
      </c>
      <c r="H2474" s="3" t="str">
        <f t="shared" si="38"/>
        <v>Commercial</v>
      </c>
      <c r="I2474" s="3" t="str">
        <f>IF(IFERROR(SEARCH("N/A",CID_DB[[#This Row],[ NSN ]]),-1)&lt;&gt;-1,"",LEFT(SUBSTITUTE(SUBSTITUTE(SUBSTITUTE(SUBSTITUTE(SUBSTITUTE(CID_DB[[#This Row],[ NSN ]],"-","")," ","")," ",""),"‐",""),"NA",""),13))</f>
        <v/>
      </c>
      <c r="J2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066304404||IND NVG, KNI 416 Radar Altimeter Indicator|</v>
      </c>
    </row>
    <row r="2475" spans="1:10" x14ac:dyDescent="0.35">
      <c r="A2475" s="1" t="s">
        <v>3</v>
      </c>
      <c r="B2475" s="1" t="s">
        <v>4280</v>
      </c>
      <c r="C2475" s="1" t="s">
        <v>4461</v>
      </c>
      <c r="D2475" s="1" t="s">
        <v>3</v>
      </c>
      <c r="E2475" s="1" t="s">
        <v>4462</v>
      </c>
      <c r="F2475" s="4" t="s">
        <v>3</v>
      </c>
      <c r="G2475" s="1" t="s">
        <v>8</v>
      </c>
      <c r="H2475" s="3" t="str">
        <f t="shared" si="38"/>
        <v>Commercial</v>
      </c>
      <c r="I2475" s="3" t="str">
        <f>IF(IFERROR(SEARCH("N/A",CID_DB[[#This Row],[ NSN ]]),-1)&lt;&gt;-1,"",LEFT(SUBSTITUTE(SUBSTITUTE(SUBSTITUTE(SUBSTITUTE(SUBSTITUTE(CID_DB[[#This Row],[ NSN ]],"-","")," ","")," ",""),"‐",""),"NA",""),13))</f>
        <v/>
      </c>
      <c r="J2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110320||White Dual Input Triband 350Knot Rod ELT Antenna|</v>
      </c>
    </row>
    <row r="2476" spans="1:10" x14ac:dyDescent="0.35">
      <c r="A2476" s="1" t="s">
        <v>3</v>
      </c>
      <c r="B2476" s="1" t="s">
        <v>4280</v>
      </c>
      <c r="C2476" s="1" t="s">
        <v>4463</v>
      </c>
      <c r="D2476" s="1" t="s">
        <v>3</v>
      </c>
      <c r="E2476" s="1" t="s">
        <v>4464</v>
      </c>
      <c r="F2476" s="4" t="s">
        <v>4465</v>
      </c>
      <c r="G2476" s="1" t="s">
        <v>8</v>
      </c>
      <c r="H2476" s="3" t="str">
        <f t="shared" si="38"/>
        <v>Commercial</v>
      </c>
      <c r="I2476" s="3" t="str">
        <f>IF(IFERROR(SEARCH("N/A",CID_DB[[#This Row],[ NSN ]]),-1)&lt;&gt;-1,"",LEFT(SUBSTITUTE(SUBSTITUTE(SUBSTITUTE(SUBSTITUTE(SUBSTITUTE(CID_DB[[#This Row],[ NSN ]],"-","")," ","")," ",""),"‐",""),"NA",""),13))</f>
        <v>5821145652624</v>
      </c>
      <c r="J2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4535001||C4062HM 406 MHz Emergency Locator Transmitter|5821145652624</v>
      </c>
    </row>
    <row r="2477" spans="1:10" x14ac:dyDescent="0.35">
      <c r="A2477" s="1" t="s">
        <v>3</v>
      </c>
      <c r="B2477" s="1" t="s">
        <v>4280</v>
      </c>
      <c r="C2477" s="1" t="s">
        <v>4466</v>
      </c>
      <c r="D2477" s="1" t="s">
        <v>3</v>
      </c>
      <c r="E2477" s="1" t="s">
        <v>4467</v>
      </c>
      <c r="F2477" s="4" t="s">
        <v>4468</v>
      </c>
      <c r="G2477" s="1" t="s">
        <v>8</v>
      </c>
      <c r="H2477" s="3" t="str">
        <f t="shared" si="38"/>
        <v>Commercial</v>
      </c>
      <c r="I2477" s="3" t="str">
        <f>IF(IFERROR(SEARCH("N/A",CID_DB[[#This Row],[ NSN ]]),-1)&lt;&gt;-1,"",LEFT(SUBSTITUTE(SUBSTITUTE(SUBSTITUTE(SUBSTITUTE(SUBSTITUTE(CID_DB[[#This Row],[ NSN ]],"-","")," ","")," ",""),"‐",""),"NA",""),13))</f>
        <v>6695015977791</v>
      </c>
      <c r="J2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066030460007||HSIKI525A Slaved Horizontal Situation indicator|6695015977791</v>
      </c>
    </row>
    <row r="2478" spans="1:10" x14ac:dyDescent="0.35">
      <c r="A2478" s="1" t="s">
        <v>3</v>
      </c>
      <c r="B2478" s="1" t="s">
        <v>4280</v>
      </c>
      <c r="C2478" s="1" t="s">
        <v>4469</v>
      </c>
      <c r="D2478" s="1" t="s">
        <v>3</v>
      </c>
      <c r="E2478" s="1" t="s">
        <v>4470</v>
      </c>
      <c r="F2478" s="4" t="s">
        <v>4471</v>
      </c>
      <c r="G2478" s="1" t="s">
        <v>8</v>
      </c>
      <c r="H2478" s="3" t="str">
        <f t="shared" si="38"/>
        <v>Commercial</v>
      </c>
      <c r="I2478" s="3" t="str">
        <f>IF(IFERROR(SEARCH("N/A",CID_DB[[#This Row],[ NSN ]]),-1)&lt;&gt;-1,"",LEFT(SUBSTITUTE(SUBSTITUTE(SUBSTITUTE(SUBSTITUTE(SUBSTITUTE(CID_DB[[#This Row],[ NSN ]],"-","")," ","")," ",""),"‐",""),"NA",""),13))</f>
        <v>5826015977997</v>
      </c>
      <c r="J2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066011560101||XPNDR/KT76C BendixKing 76C digital transponder|5826015977997</v>
      </c>
    </row>
    <row r="2479" spans="1:10" x14ac:dyDescent="0.35">
      <c r="A2479" s="1" t="s">
        <v>3</v>
      </c>
      <c r="B2479" s="1" t="s">
        <v>4280</v>
      </c>
      <c r="C2479" s="1" t="s">
        <v>4472</v>
      </c>
      <c r="D2479" s="1" t="s">
        <v>3</v>
      </c>
      <c r="E2479" s="1" t="s">
        <v>4473</v>
      </c>
      <c r="F2479" s="4" t="s">
        <v>3</v>
      </c>
      <c r="G2479" s="1" t="s">
        <v>8</v>
      </c>
      <c r="H2479" s="3" t="str">
        <f t="shared" si="38"/>
        <v>Commercial</v>
      </c>
      <c r="I2479" s="3" t="str">
        <f>IF(IFERROR(SEARCH("N/A",CID_DB[[#This Row],[ NSN ]]),-1)&lt;&gt;-1,"",LEFT(SUBSTITUTE(SUBSTITUTE(SUBSTITUTE(SUBSTITUTE(SUBSTITUTE(CID_DB[[#This Row],[ NSN ]],"-","")," ","")," ",""),"‐",""),"NA",""),13))</f>
        <v/>
      </c>
      <c r="J2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204062540001||TURPINE oil cooler FAN|</v>
      </c>
    </row>
    <row r="2480" spans="1:10" x14ac:dyDescent="0.35">
      <c r="A2480" s="1" t="s">
        <v>3</v>
      </c>
      <c r="B2480" s="1" t="s">
        <v>4280</v>
      </c>
      <c r="C2480" s="1" t="s">
        <v>4474</v>
      </c>
      <c r="D2480" s="1" t="s">
        <v>3</v>
      </c>
      <c r="E2480" s="1" t="s">
        <v>4475</v>
      </c>
      <c r="F2480" s="4" t="s">
        <v>3</v>
      </c>
      <c r="G2480" s="1" t="s">
        <v>8</v>
      </c>
      <c r="H2480" s="3" t="str">
        <f t="shared" si="38"/>
        <v>Commercial</v>
      </c>
      <c r="I2480" s="3" t="str">
        <f>IF(IFERROR(SEARCH("N/A",CID_DB[[#This Row],[ NSN ]]),-1)&lt;&gt;-1,"",LEFT(SUBSTITUTE(SUBSTITUTE(SUBSTITUTE(SUBSTITUTE(SUBSTITUTE(CID_DB[[#This Row],[ NSN ]],"-","")," ","")," ",""),"‐",""),"NA",""),13))</f>
        <v/>
      </c>
      <c r="J2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113073002||Fuel Manifold, T53|</v>
      </c>
    </row>
    <row r="2481" spans="1:10" x14ac:dyDescent="0.35">
      <c r="A2481" s="1" t="s">
        <v>3</v>
      </c>
      <c r="B2481" s="1" t="s">
        <v>4476</v>
      </c>
      <c r="C2481" s="1" t="s">
        <v>4477</v>
      </c>
      <c r="D2481" s="1" t="s">
        <v>4477</v>
      </c>
      <c r="E2481" s="1" t="s">
        <v>4478</v>
      </c>
      <c r="F2481" s="4" t="s">
        <v>3</v>
      </c>
      <c r="G2481" s="1" t="s">
        <v>8</v>
      </c>
      <c r="H2481" s="3" t="str">
        <f t="shared" si="38"/>
        <v>Commercial</v>
      </c>
      <c r="I2481" s="3" t="str">
        <f>IF(IFERROR(SEARCH("N/A",CID_DB[[#This Row],[ NSN ]]),-1)&lt;&gt;-1,"",LEFT(SUBSTITUTE(SUBSTITUTE(SUBSTITUTE(SUBSTITUTE(SUBSTITUTE(CID_DB[[#This Row],[ NSN ]],"-","")," ","")," ",""),"‐",""),"NA",""),13))</f>
        <v/>
      </c>
      <c r="J2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CP520000453001|CP520000453001|XFunction Processor|</v>
      </c>
    </row>
    <row r="2482" spans="1:10" x14ac:dyDescent="0.35">
      <c r="A2482" s="1" t="s">
        <v>3</v>
      </c>
      <c r="B2482" s="1" t="s">
        <v>4476</v>
      </c>
      <c r="C2482" s="1" t="s">
        <v>4479</v>
      </c>
      <c r="D2482" s="1" t="s">
        <v>4479</v>
      </c>
      <c r="E2482" s="1" t="s">
        <v>4480</v>
      </c>
      <c r="F2482" s="4" t="s">
        <v>3</v>
      </c>
      <c r="G2482" s="1" t="s">
        <v>8</v>
      </c>
      <c r="H2482" s="3" t="str">
        <f t="shared" si="38"/>
        <v>Commercial</v>
      </c>
      <c r="I2482" s="3" t="str">
        <f>IF(IFERROR(SEARCH("N/A",CID_DB[[#This Row],[ NSN ]]),-1)&lt;&gt;-1,"",LEFT(SUBSTITUTE(SUBSTITUTE(SUBSTITUTE(SUBSTITUTE(SUBSTITUTE(CID_DB[[#This Row],[ NSN ]],"-","")," ","")," ",""),"‐",""),"NA",""),13))</f>
        <v/>
      </c>
      <c r="J2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CP520000383001|CP520000383001|3D Graphics Processor|</v>
      </c>
    </row>
    <row r="2483" spans="1:10" x14ac:dyDescent="0.35">
      <c r="A2483" s="1" t="s">
        <v>3</v>
      </c>
      <c r="B2483" s="1" t="s">
        <v>4476</v>
      </c>
      <c r="C2483" s="1" t="s">
        <v>4481</v>
      </c>
      <c r="D2483" s="1" t="s">
        <v>4481</v>
      </c>
      <c r="E2483" s="1" t="s">
        <v>4482</v>
      </c>
      <c r="F2483" s="4" t="s">
        <v>3</v>
      </c>
      <c r="G2483" s="1" t="s">
        <v>8</v>
      </c>
      <c r="H2483" s="3" t="str">
        <f t="shared" si="38"/>
        <v>Commercial</v>
      </c>
      <c r="I2483" s="3" t="str">
        <f>IF(IFERROR(SEARCH("N/A",CID_DB[[#This Row],[ NSN ]]),-1)&lt;&gt;-1,"",LEFT(SUBSTITUTE(SUBSTITUTE(SUBSTITUTE(SUBSTITUTE(SUBSTITUTE(CID_DB[[#This Row],[ NSN ]],"-","")," ","")," ",""),"‐",""),"NA",""),13))</f>
        <v/>
      </c>
      <c r="J2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PD52001590|PD52001590|ADM Software License|</v>
      </c>
    </row>
    <row r="2484" spans="1:10" x14ac:dyDescent="0.35">
      <c r="A2484" s="1" t="s">
        <v>3</v>
      </c>
      <c r="B2484" s="1" t="s">
        <v>4483</v>
      </c>
      <c r="C2484" s="1" t="s">
        <v>4484</v>
      </c>
      <c r="D2484" s="1" t="s">
        <v>4485</v>
      </c>
      <c r="E2484" s="1" t="s">
        <v>4486</v>
      </c>
      <c r="F2484" s="4" t="s">
        <v>3</v>
      </c>
      <c r="G2484" s="1" t="s">
        <v>103</v>
      </c>
      <c r="H2484" s="3" t="str">
        <f t="shared" si="38"/>
        <v>Other Than Commercial</v>
      </c>
      <c r="I2484" s="3" t="str">
        <f>IF(IFERROR(SEARCH("N/A",CID_DB[[#This Row],[ NSN ]]),-1)&lt;&gt;-1,"",LEFT(SUBSTITUTE(SUBSTITUTE(SUBSTITUTE(SUBSTITUTE(SUBSTITUTE(CID_DB[[#This Row],[ NSN ]],"-","")," ","")," ",""),"‐",""),"NA",""),13))</f>
        <v/>
      </c>
      <c r="J2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6979033|7129602|PANEL ASSYAFCS|</v>
      </c>
    </row>
    <row r="2485" spans="1:10" x14ac:dyDescent="0.35">
      <c r="A2485" s="1" t="s">
        <v>3</v>
      </c>
      <c r="B2485" s="1" t="s">
        <v>4483</v>
      </c>
      <c r="C2485" s="1" t="s">
        <v>4487</v>
      </c>
      <c r="D2485" s="1" t="s">
        <v>4488</v>
      </c>
      <c r="E2485" s="1" t="s">
        <v>4489</v>
      </c>
      <c r="F2485" s="4" t="s">
        <v>3</v>
      </c>
      <c r="G2485" s="1" t="s">
        <v>103</v>
      </c>
      <c r="H2485" s="3" t="str">
        <f t="shared" si="38"/>
        <v>Other Than Commercial</v>
      </c>
      <c r="I2485" s="3" t="str">
        <f>IF(IFERROR(SEARCH("N/A",CID_DB[[#This Row],[ NSN ]]),-1)&lt;&gt;-1,"",LEFT(SUBSTITUTE(SUBSTITUTE(SUBSTITUTE(SUBSTITUTE(SUBSTITUTE(CID_DB[[#This Row],[ NSN ]],"-","")," ","")," ",""),"‐",""),"NA",""),13))</f>
        <v/>
      </c>
      <c r="J2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6979053|7129553|PANEL ASSY|</v>
      </c>
    </row>
    <row r="2486" spans="1:10" x14ac:dyDescent="0.35">
      <c r="A2486" s="1" t="s">
        <v>3</v>
      </c>
      <c r="B2486" s="1" t="s">
        <v>4483</v>
      </c>
      <c r="C2486" s="1" t="s">
        <v>4490</v>
      </c>
      <c r="D2486" s="1" t="s">
        <v>4491</v>
      </c>
      <c r="E2486" s="1" t="s">
        <v>4489</v>
      </c>
      <c r="F2486" s="4" t="s">
        <v>3</v>
      </c>
      <c r="G2486" s="1" t="s">
        <v>103</v>
      </c>
      <c r="H2486" s="3" t="str">
        <f t="shared" si="38"/>
        <v>Other Than Commercial</v>
      </c>
      <c r="I2486" s="3" t="str">
        <f>IF(IFERROR(SEARCH("N/A",CID_DB[[#This Row],[ NSN ]]),-1)&lt;&gt;-1,"",LEFT(SUBSTITUTE(SUBSTITUTE(SUBSTITUTE(SUBSTITUTE(SUBSTITUTE(CID_DB[[#This Row],[ NSN ]],"-","")," ","")," ",""),"‐",""),"NA",""),13))</f>
        <v/>
      </c>
      <c r="J2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69790615|7130304|PANEL ASSY|</v>
      </c>
    </row>
    <row r="2487" spans="1:10" x14ac:dyDescent="0.35">
      <c r="A2487" s="1" t="s">
        <v>3</v>
      </c>
      <c r="B2487" s="1" t="s">
        <v>4483</v>
      </c>
      <c r="C2487" s="1" t="s">
        <v>4492</v>
      </c>
      <c r="D2487" s="1" t="s">
        <v>4493</v>
      </c>
      <c r="E2487" s="1" t="s">
        <v>4494</v>
      </c>
      <c r="F2487" s="4" t="s">
        <v>3</v>
      </c>
      <c r="G2487" s="1" t="s">
        <v>103</v>
      </c>
      <c r="H2487" s="3" t="str">
        <f t="shared" si="38"/>
        <v>Other Than Commercial</v>
      </c>
      <c r="I2487" s="3" t="str">
        <f>IF(IFERROR(SEARCH("N/A",CID_DB[[#This Row],[ NSN ]]),-1)&lt;&gt;-1,"",LEFT(SUBSTITUTE(SUBSTITUTE(SUBSTITUTE(SUBSTITUTE(SUBSTITUTE(CID_DB[[#This Row],[ NSN ]],"-","")," ","")," ",""),"‐",""),"NA",""),13))</f>
        <v/>
      </c>
      <c r="J2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6979089|7130655|RADAR ASSY|</v>
      </c>
    </row>
    <row r="2488" spans="1:10" x14ac:dyDescent="0.35">
      <c r="A2488" s="1" t="s">
        <v>3</v>
      </c>
      <c r="B2488" s="1" t="s">
        <v>4483</v>
      </c>
      <c r="C2488" s="1" t="s">
        <v>4495</v>
      </c>
      <c r="D2488" s="1" t="s">
        <v>4496</v>
      </c>
      <c r="E2488" s="1" t="s">
        <v>4497</v>
      </c>
      <c r="F2488" s="4" t="s">
        <v>3</v>
      </c>
      <c r="G2488" s="1" t="s">
        <v>103</v>
      </c>
      <c r="H2488" s="3" t="str">
        <f t="shared" si="38"/>
        <v>Other Than Commercial</v>
      </c>
      <c r="I2488" s="3" t="str">
        <f>IF(IFERROR(SEARCH("N/A",CID_DB[[#This Row],[ NSN ]]),-1)&lt;&gt;-1,"",LEFT(SUBSTITUTE(SUBSTITUTE(SUBSTITUTE(SUBSTITUTE(SUBSTITUTE(CID_DB[[#This Row],[ NSN ]],"-","")," ","")," ",""),"‐",""),"NA",""),13))</f>
        <v/>
      </c>
      <c r="J2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6979091|7129351|PANEL ASSEMBLY|</v>
      </c>
    </row>
    <row r="2489" spans="1:10" x14ac:dyDescent="0.35">
      <c r="A2489" s="1" t="s">
        <v>3</v>
      </c>
      <c r="B2489" s="1" t="s">
        <v>4483</v>
      </c>
      <c r="C2489" s="1" t="s">
        <v>4498</v>
      </c>
      <c r="D2489" s="1" t="s">
        <v>4499</v>
      </c>
      <c r="E2489" s="1" t="s">
        <v>4500</v>
      </c>
      <c r="F2489" s="4" t="s">
        <v>3</v>
      </c>
      <c r="G2489" s="1" t="s">
        <v>103</v>
      </c>
      <c r="H2489" s="3" t="str">
        <f t="shared" si="38"/>
        <v>Other Than Commercial</v>
      </c>
      <c r="I2489" s="3" t="str">
        <f>IF(IFERROR(SEARCH("N/A",CID_DB[[#This Row],[ NSN ]]),-1)&lt;&gt;-1,"",LEFT(SUBSTITUTE(SUBSTITUTE(SUBSTITUTE(SUBSTITUTE(SUBSTITUTE(CID_DB[[#This Row],[ NSN ]],"-","")," ","")," ",""),"‐",""),"NA",""),13))</f>
        <v/>
      </c>
      <c r="J2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6979117|7130602|ICS PANEL ASSY|</v>
      </c>
    </row>
    <row r="2490" spans="1:10" x14ac:dyDescent="0.35">
      <c r="A2490" s="1" t="s">
        <v>3</v>
      </c>
      <c r="B2490" s="1" t="s">
        <v>4483</v>
      </c>
      <c r="C2490" s="1" t="s">
        <v>4501</v>
      </c>
      <c r="D2490" s="1" t="s">
        <v>4502</v>
      </c>
      <c r="E2490" s="1" t="s">
        <v>4503</v>
      </c>
      <c r="F2490" s="4" t="s">
        <v>3</v>
      </c>
      <c r="G2490" s="1" t="s">
        <v>103</v>
      </c>
      <c r="H2490" s="3" t="str">
        <f t="shared" si="38"/>
        <v>Other Than Commercial</v>
      </c>
      <c r="I2490" s="3" t="str">
        <f>IF(IFERROR(SEARCH("N/A",CID_DB[[#This Row],[ NSN ]]),-1)&lt;&gt;-1,"",LEFT(SUBSTITUTE(SUBSTITUTE(SUBSTITUTE(SUBSTITUTE(SUBSTITUTE(CID_DB[[#This Row],[ NSN ]],"-","")," ","")," ",""),"‐",""),"NA",""),13))</f>
        <v/>
      </c>
      <c r="J2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6979129|7130552|PANEL ASSYICS CONTROL|</v>
      </c>
    </row>
    <row r="2491" spans="1:10" x14ac:dyDescent="0.35">
      <c r="A2491" s="1" t="s">
        <v>3</v>
      </c>
      <c r="B2491" s="1" t="s">
        <v>4483</v>
      </c>
      <c r="C2491" s="1" t="s">
        <v>4504</v>
      </c>
      <c r="D2491" s="1" t="s">
        <v>4505</v>
      </c>
      <c r="E2491" s="1" t="s">
        <v>4506</v>
      </c>
      <c r="F2491" s="4" t="s">
        <v>3</v>
      </c>
      <c r="G2491" s="1" t="s">
        <v>103</v>
      </c>
      <c r="H2491" s="3" t="str">
        <f t="shared" si="38"/>
        <v>Other Than Commercial</v>
      </c>
      <c r="I2491" s="3" t="str">
        <f>IF(IFERROR(SEARCH("N/A",CID_DB[[#This Row],[ NSN ]]),-1)&lt;&gt;-1,"",LEFT(SUBSTITUTE(SUBSTITUTE(SUBSTITUTE(SUBSTITUTE(SUBSTITUTE(CID_DB[[#This Row],[ NSN ]],"-","")," ","")," ",""),"‐",""),"NA",""),13))</f>
        <v/>
      </c>
      <c r="J2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6979101|7129401|COPILOT PANEL ASSY|</v>
      </c>
    </row>
    <row r="2492" spans="1:10" x14ac:dyDescent="0.35">
      <c r="A2492" s="1" t="s">
        <v>3</v>
      </c>
      <c r="B2492" s="1" t="s">
        <v>4483</v>
      </c>
      <c r="C2492" s="1" t="s">
        <v>4507</v>
      </c>
      <c r="D2492" s="1" t="s">
        <v>4508</v>
      </c>
      <c r="E2492" s="1" t="s">
        <v>4506</v>
      </c>
      <c r="F2492" s="4" t="s">
        <v>3</v>
      </c>
      <c r="G2492" s="1" t="s">
        <v>103</v>
      </c>
      <c r="H2492" s="3" t="str">
        <f t="shared" si="38"/>
        <v>Other Than Commercial</v>
      </c>
      <c r="I2492" s="3" t="str">
        <f>IF(IFERROR(SEARCH("N/A",CID_DB[[#This Row],[ NSN ]]),-1)&lt;&gt;-1,"",LEFT(SUBSTITUTE(SUBSTITUTE(SUBSTITUTE(SUBSTITUTE(SUBSTITUTE(CID_DB[[#This Row],[ NSN ]],"-","")," ","")," ",""),"‐",""),"NA",""),13))</f>
        <v/>
      </c>
      <c r="J2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6979133|7130354|COPILOT PANEL ASSY|</v>
      </c>
    </row>
    <row r="2493" spans="1:10" x14ac:dyDescent="0.35">
      <c r="A2493" s="1" t="s">
        <v>3</v>
      </c>
      <c r="B2493" s="1" t="s">
        <v>4483</v>
      </c>
      <c r="C2493" s="1" t="s">
        <v>4509</v>
      </c>
      <c r="D2493" s="1" t="s">
        <v>4510</v>
      </c>
      <c r="E2493" s="1" t="s">
        <v>4511</v>
      </c>
      <c r="F2493" s="4" t="s">
        <v>3</v>
      </c>
      <c r="G2493" s="1" t="s">
        <v>103</v>
      </c>
      <c r="H2493" s="3" t="str">
        <f t="shared" si="38"/>
        <v>Other Than Commercial</v>
      </c>
      <c r="I2493" s="3" t="str">
        <f>IF(IFERROR(SEARCH("N/A",CID_DB[[#This Row],[ NSN ]]),-1)&lt;&gt;-1,"",LEFT(SUBSTITUTE(SUBSTITUTE(SUBSTITUTE(SUBSTITUTE(SUBSTITUTE(CID_DB[[#This Row],[ NSN ]],"-","")," ","")," ",""),"‐",""),"NA",""),13))</f>
        <v/>
      </c>
      <c r="J2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6979181|7130401|PANEL ASSEMBLY, LAND|</v>
      </c>
    </row>
    <row r="2494" spans="1:10" x14ac:dyDescent="0.35">
      <c r="A2494" s="1" t="s">
        <v>3</v>
      </c>
      <c r="B2494" s="1" t="s">
        <v>4483</v>
      </c>
      <c r="C2494" s="1" t="s">
        <v>4512</v>
      </c>
      <c r="D2494" s="1" t="s">
        <v>4513</v>
      </c>
      <c r="E2494" s="1" t="s">
        <v>4514</v>
      </c>
      <c r="F2494" s="4" t="s">
        <v>3</v>
      </c>
      <c r="G2494" s="1" t="s">
        <v>103</v>
      </c>
      <c r="H2494" s="3" t="str">
        <f t="shared" si="38"/>
        <v>Other Than Commercial</v>
      </c>
      <c r="I2494" s="3" t="str">
        <f>IF(IFERROR(SEARCH("N/A",CID_DB[[#This Row],[ NSN ]]),-1)&lt;&gt;-1,"",LEFT(SUBSTITUTE(SUBSTITUTE(SUBSTITUTE(SUBSTITUTE(SUBSTITUTE(CID_DB[[#This Row],[ NSN ]],"-","")," ","")," ",""),"‐",""),"NA",""),13))</f>
        <v/>
      </c>
      <c r="J2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6979195|7130453|PANEL ASSEMBLY, HYDRAULI|</v>
      </c>
    </row>
    <row r="2495" spans="1:10" x14ac:dyDescent="0.35">
      <c r="A2495" s="1" t="s">
        <v>3</v>
      </c>
      <c r="B2495" s="1" t="s">
        <v>4483</v>
      </c>
      <c r="C2495" s="1" t="s">
        <v>4515</v>
      </c>
      <c r="D2495" s="1" t="s">
        <v>4516</v>
      </c>
      <c r="E2495" s="1" t="s">
        <v>4497</v>
      </c>
      <c r="F2495" s="4" t="s">
        <v>3</v>
      </c>
      <c r="G2495" s="1" t="s">
        <v>103</v>
      </c>
      <c r="H2495" s="3" t="str">
        <f t="shared" si="38"/>
        <v>Other Than Commercial</v>
      </c>
      <c r="I2495" s="3" t="str">
        <f>IF(IFERROR(SEARCH("N/A",CID_DB[[#This Row],[ NSN ]]),-1)&lt;&gt;-1,"",LEFT(SUBSTITUTE(SUBSTITUTE(SUBSTITUTE(SUBSTITUTE(SUBSTITUTE(CID_DB[[#This Row],[ NSN ]],"-","")," ","")," ",""),"‐",""),"NA",""),13))</f>
        <v/>
      </c>
      <c r="J2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6979215|7130054|PANEL ASSEMBLY|</v>
      </c>
    </row>
    <row r="2496" spans="1:10" x14ac:dyDescent="0.35">
      <c r="A2496" s="1" t="s">
        <v>3</v>
      </c>
      <c r="B2496" s="1" t="s">
        <v>4483</v>
      </c>
      <c r="C2496" s="1" t="s">
        <v>4517</v>
      </c>
      <c r="D2496" s="1" t="s">
        <v>4518</v>
      </c>
      <c r="E2496" s="1" t="s">
        <v>4497</v>
      </c>
      <c r="F2496" s="4" t="s">
        <v>3</v>
      </c>
      <c r="G2496" s="1" t="s">
        <v>103</v>
      </c>
      <c r="H2496" s="3" t="str">
        <f t="shared" si="38"/>
        <v>Other Than Commercial</v>
      </c>
      <c r="I2496" s="3" t="str">
        <f>IF(IFERROR(SEARCH("N/A",CID_DB[[#This Row],[ NSN ]]),-1)&lt;&gt;-1,"",LEFT(SUBSTITUTE(SUBSTITUTE(SUBSTITUTE(SUBSTITUTE(SUBSTITUTE(CID_DB[[#This Row],[ NSN ]],"-","")," ","")," ",""),"‐",""),"NA",""),13))</f>
        <v/>
      </c>
      <c r="J2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6979225|7130004|PANEL ASSEMBLY|</v>
      </c>
    </row>
    <row r="2497" spans="1:10" x14ac:dyDescent="0.35">
      <c r="A2497" s="1" t="s">
        <v>3</v>
      </c>
      <c r="B2497" s="1" t="s">
        <v>4483</v>
      </c>
      <c r="C2497" s="1" t="s">
        <v>4519</v>
      </c>
      <c r="D2497" s="1" t="s">
        <v>4520</v>
      </c>
      <c r="E2497" s="1" t="s">
        <v>4521</v>
      </c>
      <c r="F2497" s="4" t="s">
        <v>3</v>
      </c>
      <c r="G2497" s="1" t="s">
        <v>103</v>
      </c>
      <c r="H2497" s="3" t="str">
        <f t="shared" si="38"/>
        <v>Other Than Commercial</v>
      </c>
      <c r="I2497" s="3" t="str">
        <f>IF(IFERROR(SEARCH("N/A",CID_DB[[#This Row],[ NSN ]]),-1)&lt;&gt;-1,"",LEFT(SUBSTITUTE(SUBSTITUTE(SUBSTITUTE(SUBSTITUTE(SUBSTITUTE(CID_DB[[#This Row],[ NSN ]],"-","")," ","")," ",""),"‐",""),"NA",""),13))</f>
        <v/>
      </c>
      <c r="J2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6979265|7129903|PANEL ASSEMBLY, ECP|</v>
      </c>
    </row>
    <row r="2498" spans="1:10" x14ac:dyDescent="0.35">
      <c r="A2498" s="1" t="s">
        <v>3</v>
      </c>
      <c r="B2498" s="1" t="s">
        <v>4483</v>
      </c>
      <c r="C2498" s="1" t="s">
        <v>4522</v>
      </c>
      <c r="D2498" s="1" t="s">
        <v>4523</v>
      </c>
      <c r="E2498" s="1" t="s">
        <v>4524</v>
      </c>
      <c r="F2498" s="4" t="s">
        <v>3</v>
      </c>
      <c r="G2498" s="1" t="s">
        <v>103</v>
      </c>
      <c r="H2498" s="3" t="str">
        <f t="shared" si="38"/>
        <v>Other Than Commercial</v>
      </c>
      <c r="I2498" s="3" t="str">
        <f>IF(IFERROR(SEARCH("N/A",CID_DB[[#This Row],[ NSN ]]),-1)&lt;&gt;-1,"",LEFT(SUBSTITUTE(SUBSTITUTE(SUBSTITUTE(SUBSTITUTE(SUBSTITUTE(CID_DB[[#This Row],[ NSN ]],"-","")," ","")," ",""),"‐",""),"NA",""),13))</f>
        <v/>
      </c>
      <c r="J2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6979271|7150101|PCDPANEL ASSYFUEL|</v>
      </c>
    </row>
    <row r="2499" spans="1:10" x14ac:dyDescent="0.35">
      <c r="A2499" s="1" t="s">
        <v>3</v>
      </c>
      <c r="B2499" s="1" t="s">
        <v>4483</v>
      </c>
      <c r="C2499" s="1" t="s">
        <v>4525</v>
      </c>
      <c r="D2499" s="1" t="s">
        <v>4526</v>
      </c>
      <c r="E2499" s="1" t="s">
        <v>4527</v>
      </c>
      <c r="F2499" s="4" t="s">
        <v>3</v>
      </c>
      <c r="G2499" s="1" t="s">
        <v>103</v>
      </c>
      <c r="H2499" s="3" t="str">
        <f t="shared" ref="H2499:H2562" si="39">IF(G2499="Y - CID","Commercial",IF(G2499="N - CID","Other Than Commercial","N/A"))</f>
        <v>Other Than Commercial</v>
      </c>
      <c r="I2499" s="3" t="str">
        <f>IF(IFERROR(SEARCH("N/A",CID_DB[[#This Row],[ NSN ]]),-1)&lt;&gt;-1,"",LEFT(SUBSTITUTE(SUBSTITUTE(SUBSTITUTE(SUBSTITUTE(SUBSTITUTE(CID_DB[[#This Row],[ NSN ]],"-","")," ","")," ",""),"‐",""),"NA",""),13))</f>
        <v/>
      </c>
      <c r="J2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6979293|7130252|PANEL ASSEMBLY, AIR COND|</v>
      </c>
    </row>
    <row r="2500" spans="1:10" x14ac:dyDescent="0.35">
      <c r="A2500" s="1" t="s">
        <v>3</v>
      </c>
      <c r="B2500" s="1" t="s">
        <v>4483</v>
      </c>
      <c r="C2500" s="1" t="s">
        <v>4528</v>
      </c>
      <c r="D2500" s="1" t="s">
        <v>4529</v>
      </c>
      <c r="E2500" s="1" t="s">
        <v>4530</v>
      </c>
      <c r="F2500" s="4" t="s">
        <v>3</v>
      </c>
      <c r="G2500" s="1" t="s">
        <v>103</v>
      </c>
      <c r="H2500" s="3" t="str">
        <f t="shared" si="39"/>
        <v>Other Than Commercial</v>
      </c>
      <c r="I2500" s="3" t="str">
        <f>IF(IFERROR(SEARCH("N/A",CID_DB[[#This Row],[ NSN ]]),-1)&lt;&gt;-1,"",LEFT(SUBSTITUTE(SUBSTITUTE(SUBSTITUTE(SUBSTITUTE(SUBSTITUTE(CID_DB[[#This Row],[ NSN ]],"-","")," ","")," ",""),"‐",""),"NA",""),13))</f>
        <v/>
      </c>
      <c r="J2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6979315|7130153|PANEL ASSEMBLY IPCP|</v>
      </c>
    </row>
    <row r="2501" spans="1:10" x14ac:dyDescent="0.35">
      <c r="A2501" s="1" t="s">
        <v>3</v>
      </c>
      <c r="B2501" s="1" t="s">
        <v>4483</v>
      </c>
      <c r="C2501" s="1" t="s">
        <v>4531</v>
      </c>
      <c r="D2501" s="1" t="s">
        <v>4532</v>
      </c>
      <c r="E2501" s="1" t="s">
        <v>4533</v>
      </c>
      <c r="F2501" s="4" t="s">
        <v>3</v>
      </c>
      <c r="G2501" s="1" t="s">
        <v>103</v>
      </c>
      <c r="H2501" s="3" t="str">
        <f t="shared" si="39"/>
        <v>Other Than Commercial</v>
      </c>
      <c r="I2501" s="3" t="str">
        <f>IF(IFERROR(SEARCH("N/A",CID_DB[[#This Row],[ NSN ]]),-1)&lt;&gt;-1,"",LEFT(SUBSTITUTE(SUBSTITUTE(SUBSTITUTE(SUBSTITUTE(SUBSTITUTE(CID_DB[[#This Row],[ NSN ]],"-","")," ","")," ",""),"‐",""),"NA",""),13))</f>
        <v/>
      </c>
      <c r="J2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6979325|7129953|PANEL ASSEMBLY BACP|</v>
      </c>
    </row>
    <row r="2502" spans="1:10" x14ac:dyDescent="0.35">
      <c r="A2502" s="1" t="s">
        <v>3</v>
      </c>
      <c r="B2502" s="1" t="s">
        <v>4483</v>
      </c>
      <c r="C2502" s="1" t="s">
        <v>4534</v>
      </c>
      <c r="D2502" s="1" t="s">
        <v>4535</v>
      </c>
      <c r="E2502" s="1" t="s">
        <v>4536</v>
      </c>
      <c r="F2502" s="4" t="s">
        <v>3</v>
      </c>
      <c r="G2502" s="1" t="s">
        <v>103</v>
      </c>
      <c r="H2502" s="3" t="str">
        <f t="shared" si="39"/>
        <v>Other Than Commercial</v>
      </c>
      <c r="I2502" s="3" t="str">
        <f>IF(IFERROR(SEARCH("N/A",CID_DB[[#This Row],[ NSN ]]),-1)&lt;&gt;-1,"",LEFT(SUBSTITUTE(SUBSTITUTE(SUBSTITUTE(SUBSTITUTE(SUBSTITUTE(CID_DB[[#This Row],[ NSN ]],"-","")," ","")," ",""),"‐",""),"NA",""),13))</f>
        <v/>
      </c>
      <c r="J2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6979365|7129654|PANEL ASSYCURSOR CONT|</v>
      </c>
    </row>
    <row r="2503" spans="1:10" x14ac:dyDescent="0.35">
      <c r="A2503" s="1" t="s">
        <v>3</v>
      </c>
      <c r="B2503" s="1" t="s">
        <v>4483</v>
      </c>
      <c r="C2503" s="1" t="s">
        <v>4537</v>
      </c>
      <c r="D2503" s="1" t="s">
        <v>4538</v>
      </c>
      <c r="E2503" s="1" t="s">
        <v>4539</v>
      </c>
      <c r="F2503" s="4" t="s">
        <v>3</v>
      </c>
      <c r="G2503" s="1" t="s">
        <v>103</v>
      </c>
      <c r="H2503" s="3" t="str">
        <f t="shared" si="39"/>
        <v>Other Than Commercial</v>
      </c>
      <c r="I2503" s="3" t="str">
        <f>IF(IFERROR(SEARCH("N/A",CID_DB[[#This Row],[ NSN ]]),-1)&lt;&gt;-1,"",LEFT(SUBSTITUTE(SUBSTITUTE(SUBSTITUTE(SUBSTITUTE(SUBSTITUTE(CID_DB[[#This Row],[ NSN ]],"-","")," ","")," ",""),"‐",""),"NA",""),13))</f>
        <v/>
      </c>
      <c r="J2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6979425|3811000G2|PANEL POWER DIST PANEL|</v>
      </c>
    </row>
    <row r="2504" spans="1:10" x14ac:dyDescent="0.35">
      <c r="A2504" s="1" t="s">
        <v>3</v>
      </c>
      <c r="B2504" s="1" t="s">
        <v>4483</v>
      </c>
      <c r="C2504" s="1" t="s">
        <v>4540</v>
      </c>
      <c r="D2504" s="1" t="s">
        <v>4541</v>
      </c>
      <c r="E2504" s="1" t="s">
        <v>4489</v>
      </c>
      <c r="F2504" s="4" t="s">
        <v>3</v>
      </c>
      <c r="G2504" s="1" t="s">
        <v>103</v>
      </c>
      <c r="H2504" s="3" t="str">
        <f t="shared" si="39"/>
        <v>Other Than Commercial</v>
      </c>
      <c r="I2504" s="3" t="str">
        <f>IF(IFERROR(SEARCH("N/A",CID_DB[[#This Row],[ NSN ]]),-1)&lt;&gt;-1,"",LEFT(SUBSTITUTE(SUBSTITUTE(SUBSTITUTE(SUBSTITUTE(SUBSTITUTE(CID_DB[[#This Row],[ NSN ]],"-","")," ","")," ",""),"‐",""),"NA",""),13))</f>
        <v/>
      </c>
      <c r="J2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6979783|7132752|PANEL ASSY|</v>
      </c>
    </row>
    <row r="2505" spans="1:10" x14ac:dyDescent="0.35">
      <c r="A2505" s="1" t="s">
        <v>3</v>
      </c>
      <c r="B2505" s="1" t="s">
        <v>4483</v>
      </c>
      <c r="C2505" s="1" t="s">
        <v>4542</v>
      </c>
      <c r="D2505" s="1" t="s">
        <v>4543</v>
      </c>
      <c r="E2505" s="1" t="s">
        <v>4544</v>
      </c>
      <c r="F2505" s="4" t="s">
        <v>3</v>
      </c>
      <c r="G2505" s="1" t="s">
        <v>103</v>
      </c>
      <c r="H2505" s="3" t="str">
        <f t="shared" si="39"/>
        <v>Other Than Commercial</v>
      </c>
      <c r="I2505" s="3" t="str">
        <f>IF(IFERROR(SEARCH("N/A",CID_DB[[#This Row],[ NSN ]]),-1)&lt;&gt;-1,"",LEFT(SUBSTITUTE(SUBSTITUTE(SUBSTITUTE(SUBSTITUTE(SUBSTITUTE(CID_DB[[#This Row],[ NSN ]],"-","")," ","")," ",""),"‐",""),"NA",""),13))</f>
        <v/>
      </c>
      <c r="J2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6979793|7131452|PNL ASSYDEF SYS CTRL|</v>
      </c>
    </row>
    <row r="2506" spans="1:10" x14ac:dyDescent="0.35">
      <c r="A2506" s="1" t="s">
        <v>3</v>
      </c>
      <c r="B2506" s="1" t="s">
        <v>4483</v>
      </c>
      <c r="C2506" s="1" t="s">
        <v>4545</v>
      </c>
      <c r="D2506" s="1" t="s">
        <v>3</v>
      </c>
      <c r="E2506" s="1" t="s">
        <v>4546</v>
      </c>
      <c r="F2506" s="4" t="s">
        <v>3</v>
      </c>
      <c r="G2506" s="1" t="s">
        <v>103</v>
      </c>
      <c r="H2506" s="3" t="str">
        <f t="shared" si="39"/>
        <v>Other Than Commercial</v>
      </c>
      <c r="I2506" s="3" t="str">
        <f>IF(IFERROR(SEARCH("N/A",CID_DB[[#This Row],[ NSN ]]),-1)&lt;&gt;-1,"",LEFT(SUBSTITUTE(SUBSTITUTE(SUBSTITUTE(SUBSTITUTE(SUBSTITUTE(CID_DB[[#This Row],[ NSN ]],"-","")," ","")," ",""),"‐",""),"NA",""),13))</f>
        <v/>
      </c>
      <c r="J2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6980771||INTERFERENCE BLANKER UNI|</v>
      </c>
    </row>
    <row r="2507" spans="1:10" x14ac:dyDescent="0.35">
      <c r="A2507" s="1" t="s">
        <v>3</v>
      </c>
      <c r="B2507" s="1" t="s">
        <v>4483</v>
      </c>
      <c r="C2507" s="1" t="s">
        <v>4547</v>
      </c>
      <c r="D2507" s="1" t="s">
        <v>4547</v>
      </c>
      <c r="E2507" s="1" t="s">
        <v>4548</v>
      </c>
      <c r="F2507" s="4" t="s">
        <v>3</v>
      </c>
      <c r="G2507" s="1" t="s">
        <v>103</v>
      </c>
      <c r="H2507" s="3" t="str">
        <f t="shared" si="39"/>
        <v>Other Than Commercial</v>
      </c>
      <c r="I2507" s="3" t="str">
        <f>IF(IFERROR(SEARCH("N/A",CID_DB[[#This Row],[ NSN ]]),-1)&lt;&gt;-1,"",LEFT(SUBSTITUTE(SUBSTITUTE(SUBSTITUTE(SUBSTITUTE(SUBSTITUTE(CID_DB[[#This Row],[ NSN ]],"-","")," ","")," ",""),"‐",""),"NA",""),13))</f>
        <v/>
      </c>
      <c r="J2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7128601|7128601|MUTICHANNEL DIM|</v>
      </c>
    </row>
    <row r="2508" spans="1:10" x14ac:dyDescent="0.35">
      <c r="A2508" s="1" t="s">
        <v>3</v>
      </c>
      <c r="B2508" s="1" t="s">
        <v>4483</v>
      </c>
      <c r="C2508" s="1" t="s">
        <v>4549</v>
      </c>
      <c r="D2508" s="1" t="s">
        <v>4549</v>
      </c>
      <c r="E2508" s="1" t="s">
        <v>4550</v>
      </c>
      <c r="F2508" s="4" t="s">
        <v>3</v>
      </c>
      <c r="G2508" s="1" t="s">
        <v>103</v>
      </c>
      <c r="H2508" s="3" t="str">
        <f t="shared" si="39"/>
        <v>Other Than Commercial</v>
      </c>
      <c r="I2508" s="3" t="str">
        <f>IF(IFERROR(SEARCH("N/A",CID_DB[[#This Row],[ NSN ]]),-1)&lt;&gt;-1,"",LEFT(SUBSTITUTE(SUBSTITUTE(SUBSTITUTE(SUBSTITUTE(SUBSTITUTE(CID_DB[[#This Row],[ NSN ]],"-","")," ","")," ",""),"‐",""),"NA",""),13))</f>
        <v/>
      </c>
      <c r="J2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7128602|7128602|MCDU|</v>
      </c>
    </row>
    <row r="2509" spans="1:10" x14ac:dyDescent="0.35">
      <c r="A2509" s="1" t="s">
        <v>3</v>
      </c>
      <c r="B2509" s="1" t="s">
        <v>4483</v>
      </c>
      <c r="C2509" s="1" t="s">
        <v>4551</v>
      </c>
      <c r="D2509" s="1" t="s">
        <v>4551</v>
      </c>
      <c r="E2509" s="1" t="s">
        <v>4552</v>
      </c>
      <c r="F2509" s="4" t="s">
        <v>3</v>
      </c>
      <c r="G2509" s="1" t="s">
        <v>103</v>
      </c>
      <c r="H2509" s="3" t="str">
        <f t="shared" si="39"/>
        <v>Other Than Commercial</v>
      </c>
      <c r="I2509" s="3" t="str">
        <f>IF(IFERROR(SEARCH("N/A",CID_DB[[#This Row],[ NSN ]]),-1)&lt;&gt;-1,"",LEFT(SUBSTITUTE(SUBSTITUTE(SUBSTITUTE(SUBSTITUTE(SUBSTITUTE(CID_DB[[#This Row],[ NSN ]],"-","")," ","")," ",""),"‐",""),"NA",""),13))</f>
        <v/>
      </c>
      <c r="J2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7172202|7172202|CONVERTER|</v>
      </c>
    </row>
    <row r="2510" spans="1:10" x14ac:dyDescent="0.35">
      <c r="A2510" s="1" t="s">
        <v>3</v>
      </c>
      <c r="B2510" s="1" t="s">
        <v>4483</v>
      </c>
      <c r="C2510" s="1" t="s">
        <v>4553</v>
      </c>
      <c r="D2510" s="1" t="s">
        <v>4554</v>
      </c>
      <c r="E2510" s="1" t="s">
        <v>4555</v>
      </c>
      <c r="F2510" s="4" t="s">
        <v>3</v>
      </c>
      <c r="G2510" s="1" t="s">
        <v>103</v>
      </c>
      <c r="H2510" s="3" t="str">
        <f t="shared" si="39"/>
        <v>Other Than Commercial</v>
      </c>
      <c r="I2510" s="3" t="str">
        <f>IF(IFERROR(SEARCH("N/A",CID_DB[[#This Row],[ NSN ]]),-1)&lt;&gt;-1,"",LEFT(SUBSTITUTE(SUBSTITUTE(SUBSTITUTE(SUBSTITUTE(SUBSTITUTE(CID_DB[[#This Row],[ NSN ]],"-","")," ","")," ",""),"‐",""),"NA",""),13))</f>
        <v/>
      </c>
      <c r="J2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6979427|3812100G1|POWER SUPPLY, LOW VOLT|</v>
      </c>
    </row>
    <row r="2511" spans="1:10" x14ac:dyDescent="0.35">
      <c r="A2511" s="1" t="s">
        <v>3</v>
      </c>
      <c r="B2511" s="1" t="s">
        <v>4556</v>
      </c>
      <c r="C2511" s="1" t="s">
        <v>4557</v>
      </c>
      <c r="D2511" s="1" t="s">
        <v>4558</v>
      </c>
      <c r="E2511" s="1" t="s">
        <v>4559</v>
      </c>
      <c r="F2511" s="4" t="s">
        <v>102</v>
      </c>
      <c r="G2511" s="1" t="s">
        <v>103</v>
      </c>
      <c r="H2511" s="3" t="str">
        <f t="shared" si="39"/>
        <v>Other Than Commercial</v>
      </c>
      <c r="I2511" s="3" t="str">
        <f>IF(IFERROR(SEARCH("N/A",CID_DB[[#This Row],[ NSN ]]),-1)&lt;&gt;-1,"",LEFT(SUBSTITUTE(SUBSTITUTE(SUBSTITUTE(SUBSTITUTE(SUBSTITUTE(CID_DB[[#This Row],[ NSN ]],"-","")," ","")," ",""),"‐",""),"NA",""),13))</f>
        <v/>
      </c>
      <c r="J2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50301901652|ES1000295980|License (Multiplayer MAINT)|</v>
      </c>
    </row>
    <row r="2512" spans="1:10" x14ac:dyDescent="0.35">
      <c r="A2512" s="1" t="s">
        <v>3</v>
      </c>
      <c r="B2512" s="1" t="s">
        <v>4556</v>
      </c>
      <c r="C2512" s="1" t="s">
        <v>4560</v>
      </c>
      <c r="D2512" s="1" t="s">
        <v>4561</v>
      </c>
      <c r="E2512" s="1" t="s">
        <v>4562</v>
      </c>
      <c r="F2512" s="4" t="s">
        <v>102</v>
      </c>
      <c r="G2512" s="1" t="s">
        <v>103</v>
      </c>
      <c r="H2512" s="3" t="str">
        <f t="shared" si="39"/>
        <v>Other Than Commercial</v>
      </c>
      <c r="I2512" s="3" t="str">
        <f>IF(IFERROR(SEARCH("N/A",CID_DB[[#This Row],[ NSN ]]),-1)&lt;&gt;-1,"",LEFT(SUBSTITUTE(SUBSTITUTE(SUBSTITUTE(SUBSTITUTE(SUBSTITUTE(CID_DB[[#This Row],[ NSN ]],"-","")," ","")," ",""),"‐",""),"NA",""),13))</f>
        <v/>
      </c>
      <c r="J2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50301901642|ES1000304950|License (ADLIB SWDAR MAINT)|</v>
      </c>
    </row>
    <row r="2513" spans="1:10" x14ac:dyDescent="0.35">
      <c r="A2513" s="1" t="s">
        <v>3</v>
      </c>
      <c r="B2513" s="1" t="s">
        <v>4563</v>
      </c>
      <c r="C2513" s="1" t="s">
        <v>102</v>
      </c>
      <c r="D2513" s="1" t="s">
        <v>102</v>
      </c>
      <c r="E2513" s="1" t="s">
        <v>4564</v>
      </c>
      <c r="F2513" s="4" t="s">
        <v>102</v>
      </c>
      <c r="G2513" s="1" t="s">
        <v>103</v>
      </c>
      <c r="H2513" s="3" t="str">
        <f t="shared" si="39"/>
        <v>Other Than Commercial</v>
      </c>
      <c r="I2513" s="3" t="str">
        <f>IF(IFERROR(SEARCH("N/A",CID_DB[[#This Row],[ NSN ]]),-1)&lt;&gt;-1,"",LEFT(SUBSTITUTE(SUBSTITUTE(SUBSTITUTE(SUBSTITUTE(SUBSTITUTE(CID_DB[[#This Row],[ NSN ]],"-","")," ","")," ",""),"‐",""),"NA",""),13))</f>
        <v/>
      </c>
      <c r="J2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NA|NA|Avionics Computer Equipment (ACE) V|</v>
      </c>
    </row>
    <row r="2514" spans="1:10" x14ac:dyDescent="0.35">
      <c r="A2514" s="1" t="s">
        <v>3</v>
      </c>
      <c r="B2514" s="1" t="s">
        <v>4563</v>
      </c>
      <c r="C2514" s="1" t="s">
        <v>4565</v>
      </c>
      <c r="D2514" s="1" t="s">
        <v>4565</v>
      </c>
      <c r="E2514" s="1" t="s">
        <v>4566</v>
      </c>
      <c r="F2514" s="4" t="s">
        <v>102</v>
      </c>
      <c r="G2514" s="1" t="s">
        <v>103</v>
      </c>
      <c r="H2514" s="3" t="str">
        <f t="shared" si="39"/>
        <v>Other Than Commercial</v>
      </c>
      <c r="I2514" s="3" t="str">
        <f>IF(IFERROR(SEARCH("N/A",CID_DB[[#This Row],[ NSN ]]),-1)&lt;&gt;-1,"",LEFT(SUBSTITUTE(SUBSTITUTE(SUBSTITUTE(SUBSTITUTE(SUBSTITUTE(CID_DB[[#This Row],[ NSN ]],"-","")," ","")," ",""),"‐",""),"NA",""),13))</f>
        <v/>
      </c>
      <c r="J2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70461900401|70461900401|Small Mission Computer|</v>
      </c>
    </row>
    <row r="2515" spans="1:10" x14ac:dyDescent="0.35">
      <c r="A2515" s="1" t="s">
        <v>3</v>
      </c>
      <c r="B2515" s="1" t="s">
        <v>4563</v>
      </c>
      <c r="C2515" s="1" t="s">
        <v>6780</v>
      </c>
      <c r="D2515" s="1" t="s">
        <v>6780</v>
      </c>
      <c r="E2515" s="1" t="s">
        <v>7012</v>
      </c>
      <c r="F2515" s="4" t="s">
        <v>102</v>
      </c>
      <c r="G2515" s="1" t="s">
        <v>103</v>
      </c>
      <c r="H2515" s="3" t="str">
        <f t="shared" si="39"/>
        <v>Other Than Commercial</v>
      </c>
      <c r="I2515" s="3" t="str">
        <f>IF(IFERROR(SEARCH("N/A",CID_DB[[#This Row],[ NSN ]]),-1)&lt;&gt;-1,"",LEFT(SUBSTITUTE(SUBSTITUTE(SUBSTITUTE(SUBSTITUTE(SUBSTITUTE(CID_DB[[#This Row],[ NSN ]],"-","")," ","")," ",""),"‐",""),"NA",""),13))</f>
        <v/>
      </c>
      <c r="J2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OSP38594950161|OSP38594950161|Repair of ACE III (AUS)|</v>
      </c>
    </row>
    <row r="2516" spans="1:10" x14ac:dyDescent="0.35">
      <c r="A2516" s="1" t="s">
        <v>3</v>
      </c>
      <c r="B2516" s="1" t="s">
        <v>4563</v>
      </c>
      <c r="C2516" s="1" t="s">
        <v>6781</v>
      </c>
      <c r="D2516" s="1" t="s">
        <v>6781</v>
      </c>
      <c r="E2516" s="1" t="s">
        <v>7013</v>
      </c>
      <c r="F2516" s="4" t="s">
        <v>102</v>
      </c>
      <c r="G2516" s="1" t="s">
        <v>103</v>
      </c>
      <c r="H2516" s="3" t="str">
        <f t="shared" si="39"/>
        <v>Other Than Commercial</v>
      </c>
      <c r="I2516" s="3" t="str">
        <f>IF(IFERROR(SEARCH("N/A",CID_DB[[#This Row],[ NSN ]]),-1)&lt;&gt;-1,"",LEFT(SUBSTITUTE(SUBSTITUTE(SUBSTITUTE(SUBSTITUTE(SUBSTITUTE(CID_DB[[#This Row],[ NSN ]],"-","")," ","")," ",""),"‐",""),"NA",""),13))</f>
        <v/>
      </c>
      <c r="J2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38954950161|38954950161|Recertification of ACE III (V2)|</v>
      </c>
    </row>
    <row r="2517" spans="1:10" x14ac:dyDescent="0.35">
      <c r="A2517" s="1" t="s">
        <v>3</v>
      </c>
      <c r="B2517" s="1" t="s">
        <v>4563</v>
      </c>
      <c r="C2517" s="1" t="s">
        <v>6782</v>
      </c>
      <c r="D2517" s="1" t="s">
        <v>6782</v>
      </c>
      <c r="E2517" s="1" t="s">
        <v>7014</v>
      </c>
      <c r="F2517" s="4" t="s">
        <v>102</v>
      </c>
      <c r="G2517" s="1" t="s">
        <v>103</v>
      </c>
      <c r="H2517" s="3" t="str">
        <f t="shared" si="39"/>
        <v>Other Than Commercial</v>
      </c>
      <c r="I2517" s="3" t="str">
        <f>IF(IFERROR(SEARCH("N/A",CID_DB[[#This Row],[ NSN ]]),-1)&lt;&gt;-1,"",LEFT(SUBSTITUTE(SUBSTITUTE(SUBSTITUTE(SUBSTITUTE(SUBSTITUTE(CID_DB[[#This Row],[ NSN ]],"-","")," ","")," ",""),"‐",""),"NA",""),13))</f>
        <v/>
      </c>
      <c r="J2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70603950161|70603950161|Recertification of ACE II|</v>
      </c>
    </row>
    <row r="2518" spans="1:10" x14ac:dyDescent="0.35">
      <c r="A2518" s="1" t="s">
        <v>3</v>
      </c>
      <c r="B2518" s="1" t="s">
        <v>4563</v>
      </c>
      <c r="C2518" s="1" t="s">
        <v>6783</v>
      </c>
      <c r="D2518" s="1" t="s">
        <v>6783</v>
      </c>
      <c r="E2518" s="1" t="s">
        <v>7015</v>
      </c>
      <c r="F2518" s="4" t="s">
        <v>102</v>
      </c>
      <c r="G2518" s="1" t="s">
        <v>103</v>
      </c>
      <c r="H2518" s="3" t="str">
        <f t="shared" si="39"/>
        <v>Other Than Commercial</v>
      </c>
      <c r="I2518" s="3" t="str">
        <f>IF(IFERROR(SEARCH("N/A",CID_DB[[#This Row],[ NSN ]]),-1)&lt;&gt;-1,"",LEFT(SUBSTITUTE(SUBSTITUTE(SUBSTITUTE(SUBSTITUTE(SUBSTITUTE(CID_DB[[#This Row],[ NSN ]],"-","")," ","")," ",""),"‐",""),"NA",""),13))</f>
        <v/>
      </c>
      <c r="J2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OSP39489950011|OSP39489950011|Repair of Air Vehicle System Module (ASIM)|</v>
      </c>
    </row>
    <row r="2519" spans="1:10" x14ac:dyDescent="0.35">
      <c r="A2519" s="1" t="s">
        <v>3</v>
      </c>
      <c r="B2519" s="1" t="s">
        <v>4563</v>
      </c>
      <c r="C2519" s="1" t="s">
        <v>3</v>
      </c>
      <c r="D2519" s="1" t="s">
        <v>3</v>
      </c>
      <c r="E2519" s="1" t="s">
        <v>3</v>
      </c>
      <c r="F2519" s="4" t="s">
        <v>102</v>
      </c>
      <c r="G2519" s="1" t="s">
        <v>103</v>
      </c>
      <c r="H2519" s="3" t="str">
        <f t="shared" si="39"/>
        <v>Other Than Commercial</v>
      </c>
      <c r="I2519" s="3" t="str">
        <f>IF(IFERROR(SEARCH("N/A",CID_DB[[#This Row],[ NSN ]]),-1)&lt;&gt;-1,"",LEFT(SUBSTITUTE(SUBSTITUTE(SUBSTITUTE(SUBSTITUTE(SUBSTITUTE(CID_DB[[#This Row],[ NSN ]],"-","")," ","")," ",""),"‐",""),"NA",""),13))</f>
        <v/>
      </c>
      <c r="J2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
      </c>
    </row>
    <row r="2520" spans="1:10" x14ac:dyDescent="0.35">
      <c r="A2520" s="1" t="s">
        <v>3</v>
      </c>
      <c r="B2520" s="1" t="s">
        <v>4567</v>
      </c>
      <c r="C2520" s="1" t="s">
        <v>4568</v>
      </c>
      <c r="D2520" s="1" t="s">
        <v>4569</v>
      </c>
      <c r="E2520" s="1" t="s">
        <v>4570</v>
      </c>
      <c r="F2520" s="4" t="s">
        <v>3</v>
      </c>
      <c r="G2520" s="1" t="s">
        <v>103</v>
      </c>
      <c r="H2520" s="3" t="str">
        <f t="shared" si="39"/>
        <v>Other Than Commercial</v>
      </c>
      <c r="I2520" s="3" t="str">
        <f>IF(IFERROR(SEARCH("N/A",CID_DB[[#This Row],[ NSN ]]),-1)&lt;&gt;-1,"",LEFT(SUBSTITUTE(SUBSTITUTE(SUBSTITUTE(SUBSTITUTE(SUBSTITUTE(CID_DB[[#This Row],[ NSN ]],"-","")," ","")," ",""),"‐",""),"NA",""),13))</f>
        <v/>
      </c>
      <c r="J2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70461900801|AR802000|UAV Engine|</v>
      </c>
    </row>
    <row r="2521" spans="1:10" x14ac:dyDescent="0.35">
      <c r="A2521" s="1" t="s">
        <v>3</v>
      </c>
      <c r="B2521" s="1" t="s">
        <v>4571</v>
      </c>
      <c r="C2521" s="1" t="s">
        <v>4572</v>
      </c>
      <c r="D2521" s="1" t="s">
        <v>4573</v>
      </c>
      <c r="E2521" s="1" t="s">
        <v>4574</v>
      </c>
      <c r="F2521" s="4" t="s">
        <v>4575</v>
      </c>
      <c r="G2521" s="1" t="s">
        <v>8</v>
      </c>
      <c r="H2521" s="3" t="str">
        <f t="shared" si="39"/>
        <v>Commercial</v>
      </c>
      <c r="I2521" s="3" t="str">
        <f>IF(IFERROR(SEARCH("N/A",CID_DB[[#This Row],[ NSN ]]),-1)&lt;&gt;-1,"",LEFT(SUBSTITUTE(SUBSTITUTE(SUBSTITUTE(SUBSTITUTE(SUBSTITUTE(CID_DB[[#This Row],[ NSN ]],"-","")," ","")," ",""),"‐",""),"NA",""),13))</f>
        <v>1610016223076</v>
      </c>
      <c r="J2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38529900285|W29FN2L22FH|2Blade Wood Propeller 29 inch diam.|1610016223076</v>
      </c>
    </row>
    <row r="2522" spans="1:10" x14ac:dyDescent="0.35">
      <c r="A2522" s="1" t="s">
        <v>3</v>
      </c>
      <c r="B2522" s="1" t="s">
        <v>4571</v>
      </c>
      <c r="C2522" s="1" t="s">
        <v>4576</v>
      </c>
      <c r="D2522" s="1" t="s">
        <v>4576</v>
      </c>
      <c r="E2522" s="1" t="s">
        <v>4577</v>
      </c>
      <c r="F2522" s="4" t="s">
        <v>3</v>
      </c>
      <c r="G2522" s="1" t="s">
        <v>8</v>
      </c>
      <c r="H2522" s="3" t="str">
        <f t="shared" si="39"/>
        <v>Commercial</v>
      </c>
      <c r="I2522" s="3" t="str">
        <f>IF(IFERROR(SEARCH("N/A",CID_DB[[#This Row],[ NSN ]]),-1)&lt;&gt;-1,"",LEFT(SUBSTITUTE(SUBSTITUTE(SUBSTITUTE(SUBSTITUTE(SUBSTITUTE(CID_DB[[#This Row],[ NSN ]],"-","")," ","")," ",""),"‐",""),"NA",""),13))</f>
        <v/>
      </c>
      <c r="J2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WC437MB2L41CM|WC437MB2L41CM|4Blade Wood Propeller 37 Inch Diam.|</v>
      </c>
    </row>
    <row r="2523" spans="1:10" x14ac:dyDescent="0.35">
      <c r="A2523" s="1" t="s">
        <v>3</v>
      </c>
      <c r="B2523" s="1" t="s">
        <v>4578</v>
      </c>
      <c r="C2523" s="1" t="s">
        <v>3</v>
      </c>
      <c r="D2523" s="1" t="s">
        <v>4579</v>
      </c>
      <c r="E2523" s="1" t="s">
        <v>4580</v>
      </c>
      <c r="F2523" s="4" t="s">
        <v>3</v>
      </c>
      <c r="G2523" s="1" t="s">
        <v>103</v>
      </c>
      <c r="H2523" s="3" t="str">
        <f t="shared" si="39"/>
        <v>Other Than Commercial</v>
      </c>
      <c r="I2523" s="3" t="str">
        <f>IF(IFERROR(SEARCH("N/A",CID_DB[[#This Row],[ NSN ]]),-1)&lt;&gt;-1,"",LEFT(SUBSTITUTE(SUBSTITUTE(SUBSTITUTE(SUBSTITUTE(SUBSTITUTE(CID_DB[[#This Row],[ NSN ]],"-","")," ","")," ",""),"‐",""),"NA",""),13))</f>
        <v/>
      </c>
      <c r="J2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|503019007216|PN 503019007216 RHEL|</v>
      </c>
    </row>
    <row r="2524" spans="1:10" x14ac:dyDescent="0.35">
      <c r="A2524" s="1" t="s">
        <v>3</v>
      </c>
      <c r="B2524" s="1" t="s">
        <v>4578</v>
      </c>
      <c r="C2524" s="1" t="s">
        <v>3</v>
      </c>
      <c r="D2524" s="1" t="s">
        <v>4581</v>
      </c>
      <c r="E2524" s="1" t="s">
        <v>4582</v>
      </c>
      <c r="F2524" s="4" t="s">
        <v>3</v>
      </c>
      <c r="G2524" s="1" t="s">
        <v>103</v>
      </c>
      <c r="H2524" s="3" t="str">
        <f t="shared" si="39"/>
        <v>Other Than Commercial</v>
      </c>
      <c r="I2524" s="3" t="str">
        <f>IF(IFERROR(SEARCH("N/A",CID_DB[[#This Row],[ NSN ]]),-1)&lt;&gt;-1,"",LEFT(SUBSTITUTE(SUBSTITUTE(SUBSTITUTE(SUBSTITUTE(SUBSTITUTE(CID_DB[[#This Row],[ NSN ]],"-","")," ","")," ",""),"‐",""),"NA",""),13))</f>
        <v/>
      </c>
      <c r="J2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|503019007217|PN 503019007217 RHEL|</v>
      </c>
    </row>
    <row r="2525" spans="1:10" x14ac:dyDescent="0.35">
      <c r="A2525" s="1" t="s">
        <v>3</v>
      </c>
      <c r="B2525" s="1" t="s">
        <v>4583</v>
      </c>
      <c r="C2525" s="1" t="s">
        <v>4584</v>
      </c>
      <c r="D2525" s="1" t="s">
        <v>3</v>
      </c>
      <c r="E2525" s="1" t="s">
        <v>4584</v>
      </c>
      <c r="F2525" s="4" t="s">
        <v>3</v>
      </c>
      <c r="G2525" s="1" t="s">
        <v>8</v>
      </c>
      <c r="H2525" s="3" t="str">
        <f t="shared" si="39"/>
        <v>Commercial</v>
      </c>
      <c r="I2525" s="3" t="str">
        <f>IF(IFERROR(SEARCH("N/A",CID_DB[[#This Row],[ NSN ]]),-1)&lt;&gt;-1,"",LEFT(SUBSTITUTE(SUBSTITUTE(SUBSTITUTE(SUBSTITUTE(SUBSTITUTE(CID_DB[[#This Row],[ NSN ]],"-","")," ","")," ",""),"‐",""),"NA",""),13))</f>
        <v/>
      </c>
      <c r="J2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King Air 250 w/ ISR Modification
||King Air 250 w/ ISR Modification
|</v>
      </c>
    </row>
    <row r="2526" spans="1:10" x14ac:dyDescent="0.35">
      <c r="A2526" s="1" t="s">
        <v>3</v>
      </c>
      <c r="B2526" s="1" t="s">
        <v>4585</v>
      </c>
      <c r="C2526" s="1" t="s">
        <v>3</v>
      </c>
      <c r="D2526" s="1" t="s">
        <v>3</v>
      </c>
      <c r="E2526" s="1" t="s">
        <v>4586</v>
      </c>
      <c r="F2526" s="4" t="s">
        <v>3</v>
      </c>
      <c r="G2526" s="1" t="s">
        <v>103</v>
      </c>
      <c r="H2526" s="3" t="str">
        <f t="shared" si="39"/>
        <v>Other Than Commercial</v>
      </c>
      <c r="I2526" s="3" t="str">
        <f>IF(IFERROR(SEARCH("N/A",CID_DB[[#This Row],[ NSN ]]),-1)&lt;&gt;-1,"",LEFT(SUBSTITUTE(SUBSTITUTE(SUBSTITUTE(SUBSTITUTE(SUBSTITUTE(CID_DB[[#This Row],[ NSN ]],"-","")," ","")," ",""),"‐",""),"NA",""),13))</f>
        <v/>
      </c>
      <c r="J2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||Electronic Engine Display (EED)|</v>
      </c>
    </row>
    <row r="2527" spans="1:10" x14ac:dyDescent="0.35">
      <c r="A2527" s="1" t="s">
        <v>3</v>
      </c>
      <c r="B2527" s="1" t="s">
        <v>4585</v>
      </c>
      <c r="C2527" s="1" t="s">
        <v>3</v>
      </c>
      <c r="D2527" s="1" t="s">
        <v>3</v>
      </c>
      <c r="E2527" s="1" t="s">
        <v>4587</v>
      </c>
      <c r="F2527" s="4" t="s">
        <v>3</v>
      </c>
      <c r="G2527" s="1" t="s">
        <v>103</v>
      </c>
      <c r="H2527" s="3" t="str">
        <f t="shared" si="39"/>
        <v>Other Than Commercial</v>
      </c>
      <c r="I2527" s="3" t="str">
        <f>IF(IFERROR(SEARCH("N/A",CID_DB[[#This Row],[ NSN ]]),-1)&lt;&gt;-1,"",LEFT(SUBSTITUTE(SUBSTITUTE(SUBSTITUTE(SUBSTITUTE(SUBSTITUTE(CID_DB[[#This Row],[ NSN ]],"-","")," ","")," ",""),"‐",""),"NA",""),13))</f>
        <v/>
      </c>
      <c r="J2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||MultiFunction Display (MFD)|</v>
      </c>
    </row>
    <row r="2528" spans="1:10" x14ac:dyDescent="0.35">
      <c r="A2528" s="1" t="s">
        <v>3</v>
      </c>
      <c r="B2528" s="1" t="s">
        <v>4588</v>
      </c>
      <c r="C2528" s="1" t="s">
        <v>4589</v>
      </c>
      <c r="D2528" s="1" t="s">
        <v>4590</v>
      </c>
      <c r="E2528" s="1" t="s">
        <v>4591</v>
      </c>
      <c r="F2528" s="4" t="s">
        <v>3</v>
      </c>
      <c r="G2528" s="1" t="s">
        <v>103</v>
      </c>
      <c r="H2528" s="3" t="str">
        <f t="shared" si="39"/>
        <v>Other Than Commercial</v>
      </c>
      <c r="I2528" s="3" t="str">
        <f>IF(IFERROR(SEARCH("N/A",CID_DB[[#This Row],[ NSN ]]),-1)&lt;&gt;-1,"",LEFT(SUBSTITUTE(SUBSTITUTE(SUBSTITUTE(SUBSTITUTE(SUBSTITUTE(CID_DB[[#This Row],[ NSN ]],"-","")," ","")," ",""),"‐",""),"NA",""),13))</f>
        <v/>
      </c>
      <c r="J2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12K2X2 E765|J01021|PRPRG,CLT,FCT,12KTW,CAR,E|</v>
      </c>
    </row>
    <row r="2529" spans="1:10" x14ac:dyDescent="0.35">
      <c r="A2529" s="1" t="s">
        <v>3</v>
      </c>
      <c r="B2529" s="1" t="s">
        <v>4588</v>
      </c>
      <c r="C2529" s="1" t="s">
        <v>4592</v>
      </c>
      <c r="D2529" s="1" t="s">
        <v>4593</v>
      </c>
      <c r="E2529" s="1" t="s">
        <v>4594</v>
      </c>
      <c r="F2529" s="4" t="s">
        <v>3</v>
      </c>
      <c r="G2529" s="1" t="s">
        <v>103</v>
      </c>
      <c r="H2529" s="3" t="str">
        <f t="shared" si="39"/>
        <v>Other Than Commercial</v>
      </c>
      <c r="I2529" s="3" t="str">
        <f>IF(IFERROR(SEARCH("N/A",CID_DB[[#This Row],[ NSN ]]),-1)&lt;&gt;-1,"",LEFT(SUBSTITUTE(SUBSTITUTE(SUBSTITUTE(SUBSTITUTE(SUBSTITUTE(CID_DB[[#This Row],[ NSN ]],"-","")," ","")," ",""),"‐",""),"NA",""),13))</f>
        <v/>
      </c>
      <c r="J2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 T700 24K E765|J01031|PRPRG,E765,T700,24K,UNI60|</v>
      </c>
    </row>
    <row r="2530" spans="1:10" x14ac:dyDescent="0.35">
      <c r="A2530" s="1" t="s">
        <v>3</v>
      </c>
      <c r="B2530" s="1" t="s">
        <v>4588</v>
      </c>
      <c r="C2530" s="1" t="s">
        <v>4595</v>
      </c>
      <c r="D2530" s="1" t="s">
        <v>4596</v>
      </c>
      <c r="E2530" s="1" t="s">
        <v>4597</v>
      </c>
      <c r="F2530" s="4" t="s">
        <v>3</v>
      </c>
      <c r="G2530" s="1" t="s">
        <v>103</v>
      </c>
      <c r="H2530" s="3" t="str">
        <f t="shared" si="39"/>
        <v>Other Than Commercial</v>
      </c>
      <c r="I2530" s="3" t="str">
        <f>IF(IFERROR(SEARCH("N/A",CID_DB[[#This Row],[ NSN ]]),-1)&lt;&gt;-1,"",LEFT(SUBSTITUTE(SUBSTITUTE(SUBSTITUTE(SUBSTITUTE(SUBSTITUTE(CID_DB[[#This Row],[ NSN ]],"-","")," ","")," ",""),"‐",""),"NA",""),13))</f>
        <v/>
      </c>
      <c r="J2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3KPW E765BLK|J01041|PRPRG,CLT,3KPW,CAR,50"|</v>
      </c>
    </row>
    <row r="2531" spans="1:10" x14ac:dyDescent="0.35">
      <c r="A2531" s="1" t="s">
        <v>3</v>
      </c>
      <c r="B2531" s="1" t="s">
        <v>4588</v>
      </c>
      <c r="C2531" s="1" t="s">
        <v>4598</v>
      </c>
      <c r="D2531" s="1" t="s">
        <v>4599</v>
      </c>
      <c r="E2531" s="1" t="s">
        <v>4600</v>
      </c>
      <c r="F2531" s="4" t="s">
        <v>3</v>
      </c>
      <c r="G2531" s="1" t="s">
        <v>103</v>
      </c>
      <c r="H2531" s="3" t="str">
        <f t="shared" si="39"/>
        <v>Other Than Commercial</v>
      </c>
      <c r="I2531" s="3" t="str">
        <f>IF(IFERROR(SEARCH("N/A",CID_DB[[#This Row],[ NSN ]]),-1)&lt;&gt;-1,"",LEFT(SUBSTITUTE(SUBSTITUTE(SUBSTITUTE(SUBSTITUTE(SUBSTITUTE(CID_DB[[#This Row],[ NSN ]],"-","")," ","")," ",""),"‐",""),"NA",""),13))</f>
        <v/>
      </c>
      <c r="J2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120 E765BLK|J01061|PRPRG,CLT,FCT,120,GL,E76|</v>
      </c>
    </row>
    <row r="2532" spans="1:10" x14ac:dyDescent="0.35">
      <c r="A2532" s="1" t="s">
        <v>3</v>
      </c>
      <c r="B2532" s="1" t="s">
        <v>4601</v>
      </c>
      <c r="C2532" s="1" t="s">
        <v>4602</v>
      </c>
      <c r="D2532" s="1" t="s">
        <v>4603</v>
      </c>
      <c r="E2532" s="1" t="s">
        <v>4604</v>
      </c>
      <c r="F2532" s="4" t="s">
        <v>3</v>
      </c>
      <c r="G2532" s="1" t="s">
        <v>103</v>
      </c>
      <c r="H2532" s="3" t="str">
        <f t="shared" si="39"/>
        <v>Other Than Commercial</v>
      </c>
      <c r="I2532" s="3" t="str">
        <f>IF(IFERROR(SEARCH("N/A",CID_DB[[#This Row],[ NSN ]]),-1)&lt;&gt;-1,"",LEFT(SUBSTITUTE(SUBSTITUTE(SUBSTITUTE(SUBSTITUTE(SUBSTITUTE(CID_DB[[#This Row],[ NSN ]],"-","")," ","")," ",""),"‐",""),"NA",""),13))</f>
        <v/>
      </c>
      <c r="J2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8E4455|SDI500BE11|Inertial Measurement Unit|</v>
      </c>
    </row>
    <row r="2533" spans="1:10" x14ac:dyDescent="0.35">
      <c r="A2533" s="1" t="s">
        <v>3</v>
      </c>
      <c r="B2533" s="1" t="s">
        <v>4605</v>
      </c>
      <c r="C2533" s="1" t="s">
        <v>4606</v>
      </c>
      <c r="D2533" s="1" t="s">
        <v>4606</v>
      </c>
      <c r="E2533" s="1" t="s">
        <v>4607</v>
      </c>
      <c r="F2533" s="4" t="s">
        <v>3</v>
      </c>
      <c r="G2533" s="1" t="s">
        <v>103</v>
      </c>
      <c r="H2533" s="3" t="str">
        <f t="shared" si="39"/>
        <v>Other Than Commercial</v>
      </c>
      <c r="I2533" s="3" t="str">
        <f>IF(IFERROR(SEARCH("N/A",CID_DB[[#This Row],[ NSN ]]),-1)&lt;&gt;-1,"",LEFT(SUBSTITUTE(SUBSTITUTE(SUBSTITUTE(SUBSTITUTE(SUBSTITUTE(CID_DB[[#This Row],[ NSN ]],"-","")," ","")," ",""),"‐",""),"NA",""),13))</f>
        <v/>
      </c>
      <c r="J2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8E503101|8E503101|Battery Assembly|</v>
      </c>
    </row>
    <row r="2534" spans="1:10" x14ac:dyDescent="0.35">
      <c r="A2534" s="1" t="s">
        <v>3</v>
      </c>
      <c r="B2534" s="1" t="s">
        <v>4608</v>
      </c>
      <c r="C2534" s="1" t="s">
        <v>4014</v>
      </c>
      <c r="D2534" s="1" t="s">
        <v>4609</v>
      </c>
      <c r="E2534" s="1" t="s">
        <v>4610</v>
      </c>
      <c r="F2534" s="4" t="s">
        <v>3</v>
      </c>
      <c r="G2534" s="1" t="s">
        <v>8</v>
      </c>
      <c r="H2534" s="3" t="str">
        <f t="shared" si="39"/>
        <v>Commercial</v>
      </c>
      <c r="I2534" s="3" t="str">
        <f>IF(IFERROR(SEARCH("N/A",CID_DB[[#This Row],[ NSN ]]),-1)&lt;&gt;-1,"",LEFT(SUBSTITUTE(SUBSTITUTE(SUBSTITUTE(SUBSTITUTE(SUBSTITUTE(CID_DB[[#This Row],[ NSN ]],"-","")," ","")," ",""),"‐",""),"NA",""),13))</f>
        <v/>
      </c>
      <c r="J2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7055002126110|113522|Blade Deice Controller|</v>
      </c>
    </row>
    <row r="2535" spans="1:10" x14ac:dyDescent="0.35">
      <c r="A2535" s="1" t="s">
        <v>3</v>
      </c>
      <c r="B2535" s="1" t="s">
        <v>4608</v>
      </c>
      <c r="C2535" s="1" t="s">
        <v>4016</v>
      </c>
      <c r="D2535" s="1" t="s">
        <v>920</v>
      </c>
      <c r="E2535" s="1" t="s">
        <v>4611</v>
      </c>
      <c r="F2535" s="4" t="s">
        <v>3</v>
      </c>
      <c r="G2535" s="1" t="s">
        <v>8</v>
      </c>
      <c r="H2535" s="3" t="str">
        <f t="shared" si="39"/>
        <v>Commercial</v>
      </c>
      <c r="I2535" s="3" t="str">
        <f>IF(IFERROR(SEARCH("N/A",CID_DB[[#This Row],[ NSN ]]),-1)&lt;&gt;-1,"",LEFT(SUBSTITUTE(SUBSTITUTE(SUBSTITUTE(SUBSTITUTE(SUBSTITUTE(CID_DB[[#This Row],[ NSN ]],"-","")," ","")," ",""),"‐",""),"NA",""),13))</f>
        <v/>
      </c>
      <c r="J2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7055002127104|113511|Blade Deice Distribution Box|</v>
      </c>
    </row>
    <row r="2536" spans="1:10" x14ac:dyDescent="0.35">
      <c r="A2536" s="1" t="s">
        <v>3</v>
      </c>
      <c r="B2536" s="1" t="s">
        <v>6712</v>
      </c>
      <c r="C2536" s="1" t="s">
        <v>6784</v>
      </c>
      <c r="D2536" s="1" t="s">
        <v>6784</v>
      </c>
      <c r="E2536" s="1" t="s">
        <v>7016</v>
      </c>
      <c r="F2536" s="4" t="s">
        <v>3</v>
      </c>
      <c r="G2536" s="1" t="s">
        <v>103</v>
      </c>
      <c r="H2536" s="3" t="str">
        <f t="shared" si="39"/>
        <v>Other Than Commercial</v>
      </c>
      <c r="I2536" s="3" t="str">
        <f>IF(IFERROR(SEARCH("N/A",CID_DB[[#This Row],[ NSN ]]),-1)&lt;&gt;-1,"",LEFT(SUBSTITUTE(SUBSTITUTE(SUBSTITUTE(SUBSTITUTE(SUBSTITUTE(CID_DB[[#This Row],[ NSN ]],"-","")," ","")," ",""),"‐",""),"NA",""),13))</f>
        <v/>
      </c>
      <c r="J2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50301900933|50301900933|SmartCam 3D Maintenance|</v>
      </c>
    </row>
    <row r="2537" spans="1:10" x14ac:dyDescent="0.35">
      <c r="A2537" s="1" t="s">
        <v>3</v>
      </c>
      <c r="B2537" s="1" t="s">
        <v>4612</v>
      </c>
      <c r="C2537" s="1" t="s">
        <v>4613</v>
      </c>
      <c r="D2537" s="1" t="s">
        <v>4613</v>
      </c>
      <c r="E2537" s="1" t="s">
        <v>4614</v>
      </c>
      <c r="F2537" s="4" t="s">
        <v>4615</v>
      </c>
      <c r="G2537" s="1" t="s">
        <v>103</v>
      </c>
      <c r="H2537" s="3" t="str">
        <f t="shared" si="39"/>
        <v>Other Than Commercial</v>
      </c>
      <c r="I2537" s="3" t="str">
        <f>IF(IFERROR(SEARCH("N/A",CID_DB[[#This Row],[ NSN ]]),-1)&lt;&gt;-1,"",LEFT(SUBSTITUTE(SUBSTITUTE(SUBSTITUTE(SUBSTITUTE(SUBSTITUTE(CID_DB[[#This Row],[ NSN ]],"-","")," ","")," ",""),"‐",""),"NA",""),13))</f>
        <v>3010013735945</v>
      </c>
      <c r="J2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57K3244|57K3244|Actuator, ElectroMechanical, Line|3010013735945</v>
      </c>
    </row>
    <row r="2538" spans="1:10" x14ac:dyDescent="0.35">
      <c r="A2538" s="1" t="s">
        <v>3</v>
      </c>
      <c r="B2538" s="1" t="s">
        <v>4616</v>
      </c>
      <c r="C2538" s="1" t="s">
        <v>4617</v>
      </c>
      <c r="D2538" s="1" t="s">
        <v>3</v>
      </c>
      <c r="E2538" s="1" t="s">
        <v>4618</v>
      </c>
      <c r="F2538" s="4" t="s">
        <v>4619</v>
      </c>
      <c r="G2538" s="1" t="s">
        <v>8</v>
      </c>
      <c r="H2538" s="3" t="str">
        <f t="shared" si="39"/>
        <v>Commercial</v>
      </c>
      <c r="I2538" s="3" t="str">
        <f>IF(IFERROR(SEARCH("N/A",CID_DB[[#This Row],[ NSN ]]),-1)&lt;&gt;-1,"",LEFT(SUBSTITUTE(SUBSTITUTE(SUBSTITUTE(SUBSTITUTE(SUBSTITUTE(CID_DB[[#This Row],[ NSN ]],"-","")," ","")," ",""),"‐",""),"NA",""),13))</f>
        <v>2915012240747</v>
      </c>
      <c r="J2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20105030101||TwoStage, Jet Pipe, Flow Control Electrohydraulic Servovalve Kit|2915012240747</v>
      </c>
    </row>
    <row r="2539" spans="1:10" x14ac:dyDescent="0.35">
      <c r="A2539" s="1" t="s">
        <v>3</v>
      </c>
      <c r="B2539" s="1" t="s">
        <v>4616</v>
      </c>
      <c r="C2539" s="1" t="s">
        <v>4620</v>
      </c>
      <c r="D2539" s="1" t="s">
        <v>3</v>
      </c>
      <c r="E2539" s="1" t="s">
        <v>4618</v>
      </c>
      <c r="F2539" s="4" t="s">
        <v>4621</v>
      </c>
      <c r="G2539" s="1" t="s">
        <v>8</v>
      </c>
      <c r="H2539" s="3" t="str">
        <f t="shared" si="39"/>
        <v>Commercial</v>
      </c>
      <c r="I2539" s="3" t="str">
        <f>IF(IFERROR(SEARCH("N/A",CID_DB[[#This Row],[ NSN ]]),-1)&lt;&gt;-1,"",LEFT(SUBSTITUTE(SUBSTITUTE(SUBSTITUTE(SUBSTITUTE(SUBSTITUTE(CID_DB[[#This Row],[ NSN ]],"-","")," ","")," ",""),"‐",""),"NA",""),13))</f>
        <v>2915012240746</v>
      </c>
      <c r="J2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20105040101||TwoStage, Jet Pipe, Flow Control Electrohydraulic Servovalve Kit|2915012240746</v>
      </c>
    </row>
    <row r="2540" spans="1:10" x14ac:dyDescent="0.35">
      <c r="A2540" s="1" t="s">
        <v>3</v>
      </c>
      <c r="B2540" s="1" t="s">
        <v>4616</v>
      </c>
      <c r="C2540" s="1" t="s">
        <v>4622</v>
      </c>
      <c r="D2540" s="1" t="s">
        <v>3</v>
      </c>
      <c r="E2540" s="1" t="s">
        <v>4618</v>
      </c>
      <c r="F2540" s="4" t="s">
        <v>4623</v>
      </c>
      <c r="G2540" s="1" t="s">
        <v>8</v>
      </c>
      <c r="H2540" s="3" t="str">
        <f t="shared" si="39"/>
        <v>Commercial</v>
      </c>
      <c r="I2540" s="3" t="str">
        <f>IF(IFERROR(SEARCH("N/A",CID_DB[[#This Row],[ NSN ]]),-1)&lt;&gt;-1,"",LEFT(SUBSTITUTE(SUBSTITUTE(SUBSTITUTE(SUBSTITUTE(SUBSTITUTE(CID_DB[[#This Row],[ NSN ]],"-","")," ","")," ",""),"‐",""),"NA",""),13))</f>
        <v>2915012226311</v>
      </c>
      <c r="J2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20105080101||TwoStage, Jet Pipe, Flow Control Electrohydraulic Servovalve Kit|2915012226311</v>
      </c>
    </row>
    <row r="2541" spans="1:10" x14ac:dyDescent="0.35">
      <c r="A2541" s="1" t="s">
        <v>3</v>
      </c>
      <c r="B2541" s="1" t="s">
        <v>4616</v>
      </c>
      <c r="C2541" s="1" t="s">
        <v>6785</v>
      </c>
      <c r="D2541" s="1" t="s">
        <v>3</v>
      </c>
      <c r="E2541" s="1" t="s">
        <v>4618</v>
      </c>
      <c r="F2541" s="4" t="s">
        <v>7089</v>
      </c>
      <c r="G2541" s="1" t="s">
        <v>8</v>
      </c>
      <c r="H2541" s="3" t="str">
        <f t="shared" si="39"/>
        <v>Commercial</v>
      </c>
      <c r="I2541" s="3" t="str">
        <f>IF(IFERROR(SEARCH("N/A",CID_DB[[#This Row],[ NSN ]]),-1)&lt;&gt;-1,"",LEFT(SUBSTITUTE(SUBSTITUTE(SUBSTITUTE(SUBSTITUTE(SUBSTITUTE(CID_DB[[#This Row],[ NSN ]],"-","")," ","")," ",""),"‐",""),"NA",""),13))</f>
        <v>2915012261047</v>
      </c>
      <c r="J2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20105090101||TwoStage, Jet Pipe, Flow Control Electrohydraulic Servovalve Kit|2915012261047</v>
      </c>
    </row>
    <row r="2542" spans="1:10" x14ac:dyDescent="0.35">
      <c r="A2542" s="1" t="s">
        <v>3</v>
      </c>
      <c r="B2542" s="1" t="s">
        <v>4616</v>
      </c>
      <c r="C2542" s="1" t="s">
        <v>4624</v>
      </c>
      <c r="D2542" s="1" t="s">
        <v>3</v>
      </c>
      <c r="E2542" s="1" t="s">
        <v>4618</v>
      </c>
      <c r="F2542" s="4" t="s">
        <v>4625</v>
      </c>
      <c r="G2542" s="1" t="s">
        <v>8</v>
      </c>
      <c r="H2542" s="3" t="str">
        <f t="shared" si="39"/>
        <v>Commercial</v>
      </c>
      <c r="I2542" s="3" t="str">
        <f>IF(IFERROR(SEARCH("N/A",CID_DB[[#This Row],[ NSN ]]),-1)&lt;&gt;-1,"",LEFT(SUBSTITUTE(SUBSTITUTE(SUBSTITUTE(SUBSTITUTE(SUBSTITUTE(CID_DB[[#This Row],[ NSN ]],"-","")," ","")," ",""),"‐",""),"NA",""),13))</f>
        <v>2915012245400</v>
      </c>
      <c r="J2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20105100101||TwoStage, Jet Pipe, Flow Control Electrohydraulic Servovalve Kit|2915012245400</v>
      </c>
    </row>
    <row r="2543" spans="1:10" x14ac:dyDescent="0.35">
      <c r="A2543" s="1" t="s">
        <v>3</v>
      </c>
      <c r="B2543" s="1" t="s">
        <v>6713</v>
      </c>
      <c r="C2543" s="1" t="s">
        <v>6786</v>
      </c>
      <c r="D2543" s="1" t="s">
        <v>6786</v>
      </c>
      <c r="E2543" s="1" t="s">
        <v>7017</v>
      </c>
      <c r="F2543" s="4" t="s">
        <v>3</v>
      </c>
      <c r="G2543" s="1" t="s">
        <v>103</v>
      </c>
      <c r="H2543" s="3" t="str">
        <f t="shared" si="39"/>
        <v>Other Than Commercial</v>
      </c>
      <c r="I2543" s="3" t="str">
        <f>IF(IFERROR(SEARCH("N/A",CID_DB[[#This Row],[ NSN ]]),-1)&lt;&gt;-1,"",LEFT(SUBSTITUTE(SUBSTITUTE(SUBSTITUTE(SUBSTITUTE(SUBSTITUTE(CID_DB[[#This Row],[ NSN ]],"-","")," ","")," ",""),"‐",""),"NA",""),13))</f>
        <v/>
      </c>
      <c r="J2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0337042VEN|0337042VEN|Repair service of the the Nightsun XP IR LED Searchlight &amp; Gimbal Assembly (P/N) 0337042.|</v>
      </c>
    </row>
    <row r="2544" spans="1:10" x14ac:dyDescent="0.35">
      <c r="A2544" s="1" t="s">
        <v>3</v>
      </c>
      <c r="B2544" s="1" t="s">
        <v>6714</v>
      </c>
      <c r="C2544" s="1" t="s">
        <v>11382</v>
      </c>
      <c r="D2544" s="1" t="s">
        <v>3</v>
      </c>
      <c r="E2544" s="1" t="s">
        <v>7018</v>
      </c>
      <c r="F2544" s="4" t="s">
        <v>3</v>
      </c>
      <c r="G2544" s="1" t="s">
        <v>8</v>
      </c>
      <c r="H2544" s="3" t="str">
        <f t="shared" si="39"/>
        <v>Commercial</v>
      </c>
      <c r="I2544" s="3" t="str">
        <f>IF(IFERROR(SEARCH("N/A",CID_DB[[#This Row],[ NSN ]]),-1)&lt;&gt;-1,"",LEFT(SUBSTITUTE(SUBSTITUTE(SUBSTITUTE(SUBSTITUTE(SUBSTITUTE(CID_DB[[#This Row],[ NSN ]],"-","")," ","")," ",""),"‐",""),"NA",""),13))</f>
        <v/>
      </c>
      <c r="J2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Relyant Global, LLC||Clearing Unexploded Ordnance (UXO)|</v>
      </c>
    </row>
    <row r="2545" spans="1:10" x14ac:dyDescent="0.35">
      <c r="A2545" s="1" t="s">
        <v>3</v>
      </c>
      <c r="B2545" s="1" t="s">
        <v>4626</v>
      </c>
      <c r="C2545" s="1" t="s">
        <v>102</v>
      </c>
      <c r="D2545" s="1" t="s">
        <v>4627</v>
      </c>
      <c r="E2545" s="1" t="s">
        <v>4628</v>
      </c>
      <c r="F2545" s="4" t="s">
        <v>102</v>
      </c>
      <c r="G2545" s="1" t="s">
        <v>103</v>
      </c>
      <c r="H2545" s="3" t="str">
        <f t="shared" si="39"/>
        <v>Other Than Commercial</v>
      </c>
      <c r="I2545" s="3" t="str">
        <f>IF(IFERROR(SEARCH("N/A",CID_DB[[#This Row],[ NSN ]]),-1)&lt;&gt;-1,"",LEFT(SUBSTITUTE(SUBSTITUTE(SUBSTITUTE(SUBSTITUTE(SUBSTITUTE(CID_DB[[#This Row],[ NSN ]],"-","")," ","")," ",""),"‐",""),"NA",""),13))</f>
        <v/>
      </c>
      <c r="J2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NA|12591270 GCC4014G9LR1|Generator|</v>
      </c>
    </row>
    <row r="2546" spans="1:10" x14ac:dyDescent="0.35">
      <c r="A2546" s="1" t="s">
        <v>3</v>
      </c>
      <c r="B2546" s="1" t="s">
        <v>4629</v>
      </c>
      <c r="C2546" s="1" t="s">
        <v>4630</v>
      </c>
      <c r="D2546" s="1" t="s">
        <v>4631</v>
      </c>
      <c r="E2546" s="1" t="s">
        <v>3615</v>
      </c>
      <c r="F2546" s="4" t="s">
        <v>102</v>
      </c>
      <c r="G2546" s="1" t="s">
        <v>103</v>
      </c>
      <c r="H2546" s="3" t="str">
        <f t="shared" si="39"/>
        <v>Other Than Commercial</v>
      </c>
      <c r="I2546" s="3" t="str">
        <f>IF(IFERROR(SEARCH("N/A",CID_DB[[#This Row],[ NSN ]]),-1)&lt;&gt;-1,"",LEFT(SUBSTITUTE(SUBSTITUTE(SUBSTITUTE(SUBSTITUTE(SUBSTITUTE(CID_DB[[#This Row],[ NSN ]],"-","")," ","")," ",""),"‐",""),"NA",""),13))</f>
        <v/>
      </c>
      <c r="J2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563R052H15|Z70176|Multichip Module|</v>
      </c>
    </row>
    <row r="2547" spans="1:10" x14ac:dyDescent="0.35">
      <c r="A2547" s="1" t="s">
        <v>3</v>
      </c>
      <c r="B2547" s="1" t="s">
        <v>4632</v>
      </c>
      <c r="C2547" s="1" t="s">
        <v>102</v>
      </c>
      <c r="D2547" s="1" t="s">
        <v>4633</v>
      </c>
      <c r="E2547" s="1" t="s">
        <v>4634</v>
      </c>
      <c r="F2547" s="4" t="s">
        <v>102</v>
      </c>
      <c r="G2547" s="1" t="s">
        <v>103</v>
      </c>
      <c r="H2547" s="3" t="str">
        <f t="shared" si="39"/>
        <v>Other Than Commercial</v>
      </c>
      <c r="I2547" s="3" t="str">
        <f>IF(IFERROR(SEARCH("N/A",CID_DB[[#This Row],[ NSN ]]),-1)&lt;&gt;-1,"",LEFT(SUBSTITUTE(SUBSTITUTE(SUBSTITUTE(SUBSTITUTE(SUBSTITUTE(CID_DB[[#This Row],[ NSN ]],"-","")," ","")," ",""),"‐",""),"NA",""),13))</f>
        <v/>
      </c>
      <c r="J2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NA|GCU0012|Generator Control Unit|</v>
      </c>
    </row>
    <row r="2548" spans="1:10" x14ac:dyDescent="0.35">
      <c r="A2548" s="1" t="s">
        <v>3</v>
      </c>
      <c r="B2548" s="1" t="s">
        <v>4635</v>
      </c>
      <c r="C2548" s="1" t="s">
        <v>954</v>
      </c>
      <c r="D2548" s="1">
        <v>4504005</v>
      </c>
      <c r="E2548" s="1" t="s">
        <v>4636</v>
      </c>
      <c r="F2548" s="4" t="s">
        <v>3</v>
      </c>
      <c r="G2548" s="1" t="s">
        <v>103</v>
      </c>
      <c r="H2548" s="3" t="str">
        <f t="shared" si="39"/>
        <v>Other Than Commercial</v>
      </c>
      <c r="I2548" s="3" t="str">
        <f>IF(IFERROR(SEARCH("N/A",CID_DB[[#This Row],[ NSN ]]),-1)&lt;&gt;-1,"",LEFT(SUBSTITUTE(SUBSTITUTE(SUBSTITUTE(SUBSTITUTE(SUBSTITUTE(CID_DB[[#This Row],[ NSN ]],"-","")," ","")," ",""),"‐",""),"NA",""),13))</f>
        <v/>
      </c>
      <c r="J2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4504005|4504005|Rotor, Turbine|</v>
      </c>
    </row>
    <row r="2549" spans="1:10" x14ac:dyDescent="0.35">
      <c r="A2549" s="1" t="s">
        <v>3</v>
      </c>
      <c r="B2549" s="1" t="s">
        <v>4635</v>
      </c>
      <c r="C2549" s="1" t="s">
        <v>4637</v>
      </c>
      <c r="D2549" s="1" t="s">
        <v>4637</v>
      </c>
      <c r="E2549" s="1" t="s">
        <v>4638</v>
      </c>
      <c r="F2549" s="4" t="s">
        <v>3</v>
      </c>
      <c r="G2549" s="1" t="s">
        <v>103</v>
      </c>
      <c r="H2549" s="3" t="str">
        <f t="shared" si="39"/>
        <v>Other Than Commercial</v>
      </c>
      <c r="I2549" s="3" t="str">
        <f>IF(IFERROR(SEARCH("N/A",CID_DB[[#This Row],[ NSN ]]),-1)&lt;&gt;-1,"",LEFT(SUBSTITUTE(SUBSTITUTE(SUBSTITUTE(SUBSTITUTE(SUBSTITUTE(CID_DB[[#This Row],[ NSN ]],"-","")," ","")," ",""),"‐",""),"NA",""),13))</f>
        <v/>
      </c>
      <c r="J2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264530|264530|Pump Assembly|</v>
      </c>
    </row>
    <row r="2550" spans="1:10" x14ac:dyDescent="0.35">
      <c r="A2550" s="1" t="s">
        <v>3</v>
      </c>
      <c r="B2550" s="1" t="s">
        <v>4635</v>
      </c>
      <c r="C2550" s="1" t="s">
        <v>4639</v>
      </c>
      <c r="D2550" s="1" t="s">
        <v>4639</v>
      </c>
      <c r="E2550" s="1" t="s">
        <v>4640</v>
      </c>
      <c r="F2550" s="4" t="s">
        <v>3</v>
      </c>
      <c r="G2550" s="1" t="s">
        <v>103</v>
      </c>
      <c r="H2550" s="3" t="str">
        <f t="shared" si="39"/>
        <v>Other Than Commercial</v>
      </c>
      <c r="I2550" s="3" t="str">
        <f>IF(IFERROR(SEARCH("N/A",CID_DB[[#This Row],[ NSN ]]),-1)&lt;&gt;-1,"",LEFT(SUBSTITUTE(SUBSTITUTE(SUBSTITUTE(SUBSTITUTE(SUBSTITUTE(CID_DB[[#This Row],[ NSN ]],"-","")," ","")," ",""),"‐",""),"NA",""),13))</f>
        <v/>
      </c>
      <c r="J2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116193300A|116193300A|Housing, Reduction|</v>
      </c>
    </row>
    <row r="2551" spans="1:10" x14ac:dyDescent="0.35">
      <c r="A2551" s="1" t="s">
        <v>3</v>
      </c>
      <c r="B2551" s="1" t="s">
        <v>6715</v>
      </c>
      <c r="C2551" s="1" t="s">
        <v>3</v>
      </c>
      <c r="D2551" s="1" t="s">
        <v>3</v>
      </c>
      <c r="E2551" s="1" t="s">
        <v>7019</v>
      </c>
      <c r="F2551" s="4" t="s">
        <v>3</v>
      </c>
      <c r="G2551" s="1" t="s">
        <v>103</v>
      </c>
      <c r="H2551" s="3" t="str">
        <f t="shared" si="39"/>
        <v>Other Than Commercial</v>
      </c>
      <c r="I2551" s="3" t="str">
        <f>IF(IFERROR(SEARCH("N/A",CID_DB[[#This Row],[ NSN ]]),-1)&lt;&gt;-1,"",LEFT(SUBSTITUTE(SUBSTITUTE(SUBSTITUTE(SUBSTITUTE(SUBSTITUTE(CID_DB[[#This Row],[ NSN ]],"-","")," ","")," ",""),"‐",""),"NA",""),13))</f>
        <v/>
      </c>
      <c r="J2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||Maintenance support to HP 9000 Superdome Computers|</v>
      </c>
    </row>
    <row r="2552" spans="1:10" x14ac:dyDescent="0.35">
      <c r="A2552" s="1" t="s">
        <v>3</v>
      </c>
      <c r="B2552" s="1" t="s">
        <v>4641</v>
      </c>
      <c r="C2552" s="1" t="s">
        <v>3</v>
      </c>
      <c r="D2552" s="1" t="s">
        <v>4642</v>
      </c>
      <c r="E2552" s="1" t="s">
        <v>4643</v>
      </c>
      <c r="F2552" s="4" t="s">
        <v>4644</v>
      </c>
      <c r="G2552" s="1" t="s">
        <v>103</v>
      </c>
      <c r="H2552" s="3" t="str">
        <f t="shared" si="39"/>
        <v>Other Than Commercial</v>
      </c>
      <c r="I2552" s="3" t="str">
        <f>IF(IFERROR(SEARCH("N/A",CID_DB[[#This Row],[ NSN ]]),-1)&lt;&gt;-1,"",LEFT(SUBSTITUTE(SUBSTITUTE(SUBSTITUTE(SUBSTITUTE(SUBSTITUTE(CID_DB[[#This Row],[ NSN ]],"-","")," ","")," ",""),"‐",""),"NA",""),13))</f>
        <v>8030013891408</v>
      </c>
      <c r="J2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|PR2414|A coating product required in association with the USN BRU‐32|8030013891408</v>
      </c>
    </row>
    <row r="2553" spans="1:10" x14ac:dyDescent="0.35">
      <c r="A2553" s="1" t="s">
        <v>3</v>
      </c>
      <c r="B2553" s="1" t="s">
        <v>4645</v>
      </c>
      <c r="C2553" s="1" t="s">
        <v>4646</v>
      </c>
      <c r="D2553" s="1" t="s">
        <v>4647</v>
      </c>
      <c r="E2553" s="1" t="s">
        <v>4648</v>
      </c>
      <c r="F2553" s="4" t="s">
        <v>3</v>
      </c>
      <c r="G2553" s="1" t="s">
        <v>8</v>
      </c>
      <c r="H2553" s="3" t="str">
        <f t="shared" si="39"/>
        <v>Commercial</v>
      </c>
      <c r="I2553" s="3" t="str">
        <f>IF(IFERROR(SEARCH("N/A",CID_DB[[#This Row],[ NSN ]]),-1)&lt;&gt;-1,"",LEFT(SUBSTITUTE(SUBSTITUTE(SUBSTITUTE(SUBSTITUTE(SUBSTITUTE(CID_DB[[#This Row],[ NSN ]],"-","")," ","")," ",""),"‐",""),"NA",""),13))</f>
        <v/>
      </c>
      <c r="J2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28086168101|TS100271|Load Resistor Assembly|</v>
      </c>
    </row>
    <row r="2554" spans="1:10" x14ac:dyDescent="0.35">
      <c r="A2554" s="1" t="s">
        <v>3</v>
      </c>
      <c r="B2554" s="1" t="s">
        <v>4649</v>
      </c>
      <c r="C2554" s="1" t="s">
        <v>4650</v>
      </c>
      <c r="D2554" s="1" t="s">
        <v>4650</v>
      </c>
      <c r="E2554" s="1" t="s">
        <v>4651</v>
      </c>
      <c r="F2554" s="4" t="s">
        <v>3</v>
      </c>
      <c r="G2554" s="1" t="s">
        <v>8</v>
      </c>
      <c r="H2554" s="3" t="str">
        <f t="shared" si="39"/>
        <v>Commercial</v>
      </c>
      <c r="I2554" s="3" t="str">
        <f>IF(IFERROR(SEARCH("N/A",CID_DB[[#This Row],[ NSN ]]),-1)&lt;&gt;-1,"",LEFT(SUBSTITUTE(SUBSTITUTE(SUBSTITUTE(SUBSTITUTE(SUBSTITUTE(CID_DB[[#This Row],[ NSN ]],"-","")," ","")," ",""),"‐",""),"NA",""),13))</f>
        <v/>
      </c>
      <c r="J2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CXOMKHG1SESM350.0M|CXOMKHG1SESM350.0M|Crystal, 12.800Mhz|</v>
      </c>
    </row>
    <row r="2555" spans="1:10" x14ac:dyDescent="0.35">
      <c r="A2555" s="1" t="s">
        <v>3</v>
      </c>
      <c r="B2555" s="1" t="s">
        <v>4649</v>
      </c>
      <c r="C2555" s="1" t="s">
        <v>4652</v>
      </c>
      <c r="D2555" s="1" t="s">
        <v>4652</v>
      </c>
      <c r="E2555" s="1" t="s">
        <v>4653</v>
      </c>
      <c r="F2555" s="4" t="s">
        <v>3</v>
      </c>
      <c r="G2555" s="1" t="s">
        <v>8</v>
      </c>
      <c r="H2555" s="3" t="str">
        <f t="shared" si="39"/>
        <v>Commercial</v>
      </c>
      <c r="I2555" s="3" t="str">
        <f>IF(IFERROR(SEARCH("N/A",CID_DB[[#This Row],[ NSN ]]),-1)&lt;&gt;-1,"",LEFT(SUBSTITUTE(SUBSTITUTE(SUBSTITUTE(SUBSTITUTE(SUBSTITUTE(CID_DB[[#This Row],[ NSN ]],"-","")," ","")," ",""),"‐",""),"NA",""),13))</f>
        <v/>
      </c>
      <c r="J2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HGXO4DT33.0M|HGXO4DT33.0M|IC, Crystal Oscillator,1channel,33.00Mhz|</v>
      </c>
    </row>
    <row r="2556" spans="1:10" x14ac:dyDescent="0.35">
      <c r="A2556" s="1" t="s">
        <v>3</v>
      </c>
      <c r="B2556" s="1" t="s">
        <v>4649</v>
      </c>
      <c r="C2556" s="1" t="s">
        <v>4654</v>
      </c>
      <c r="D2556" s="1" t="s">
        <v>4654</v>
      </c>
      <c r="E2556" s="1" t="s">
        <v>4655</v>
      </c>
      <c r="F2556" s="4" t="s">
        <v>3</v>
      </c>
      <c r="G2556" s="1" t="s">
        <v>8</v>
      </c>
      <c r="H2556" s="3" t="str">
        <f t="shared" si="39"/>
        <v>Commercial</v>
      </c>
      <c r="I2556" s="3" t="str">
        <f>IF(IFERROR(SEARCH("N/A",CID_DB[[#This Row],[ NSN ]]),-1)&lt;&gt;-1,"",LEFT(SUBSTITUTE(SUBSTITUTE(SUBSTITUTE(SUBSTITUTE(SUBSTITUTE(CID_DB[[#This Row],[ NSN ]],"-","")," ","")," ",""),"‐",""),"NA",""),13))</f>
        <v/>
      </c>
      <c r="J2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CX1HGCSM312.8M|CX1HGCSM312.8M|Crystal Oscillator, 12.8M|</v>
      </c>
    </row>
    <row r="2557" spans="1:10" x14ac:dyDescent="0.35">
      <c r="A2557" s="1" t="s">
        <v>3</v>
      </c>
      <c r="B2557" s="1" t="s">
        <v>4656</v>
      </c>
      <c r="C2557" s="1">
        <v>11826290</v>
      </c>
      <c r="D2557" s="1" t="s">
        <v>3</v>
      </c>
      <c r="E2557" s="1" t="s">
        <v>4657</v>
      </c>
      <c r="F2557" s="4" t="s">
        <v>3</v>
      </c>
      <c r="G2557" s="1" t="s">
        <v>8</v>
      </c>
      <c r="H2557" s="3" t="str">
        <f t="shared" si="39"/>
        <v>Commercial</v>
      </c>
      <c r="I2557" s="3" t="str">
        <f>IF(IFERROR(SEARCH("N/A",CID_DB[[#This Row],[ NSN ]]),-1)&lt;&gt;-1,"",LEFT(SUBSTITUTE(SUBSTITUTE(SUBSTITUTE(SUBSTITUTE(SUBSTITUTE(CID_DB[[#This Row],[ NSN ]],"-","")," ","")," ",""),"‐",""),"NA",""),13))</f>
        <v/>
      </c>
      <c r="J2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11826290||COAX M240 MMG|</v>
      </c>
    </row>
    <row r="2558" spans="1:10" x14ac:dyDescent="0.35">
      <c r="A2558" s="1" t="s">
        <v>3</v>
      </c>
      <c r="B2558" s="1" t="s">
        <v>4656</v>
      </c>
      <c r="C2558" s="1">
        <v>12976814</v>
      </c>
      <c r="D2558" s="1" t="s">
        <v>3</v>
      </c>
      <c r="E2558" s="1" t="s">
        <v>4658</v>
      </c>
      <c r="F2558" s="4" t="s">
        <v>3</v>
      </c>
      <c r="G2558" s="1" t="s">
        <v>8</v>
      </c>
      <c r="H2558" s="3" t="str">
        <f t="shared" si="39"/>
        <v>Commercial</v>
      </c>
      <c r="I2558" s="3" t="str">
        <f>IF(IFERROR(SEARCH("N/A",CID_DB[[#This Row],[ NSN ]]),-1)&lt;&gt;-1,"",LEFT(SUBSTITUTE(SUBSTITUTE(SUBSTITUTE(SUBSTITUTE(SUBSTITUTE(CID_DB[[#This Row],[ NSN ]],"-","")," ","")," ",""),"‐",""),"NA",""),13))</f>
        <v/>
      </c>
      <c r="J2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12976814||M240B MMG|</v>
      </c>
    </row>
    <row r="2559" spans="1:10" x14ac:dyDescent="0.35">
      <c r="A2559" s="1" t="s">
        <v>3</v>
      </c>
      <c r="B2559" s="1" t="s">
        <v>4656</v>
      </c>
      <c r="C2559" s="1">
        <v>11826175</v>
      </c>
      <c r="D2559" s="1" t="s">
        <v>3</v>
      </c>
      <c r="E2559" s="1" t="s">
        <v>4659</v>
      </c>
      <c r="F2559" s="4" t="s">
        <v>3</v>
      </c>
      <c r="G2559" s="1" t="s">
        <v>8</v>
      </c>
      <c r="H2559" s="3" t="str">
        <f t="shared" si="39"/>
        <v>Commercial</v>
      </c>
      <c r="I2559" s="3" t="str">
        <f>IF(IFERROR(SEARCH("N/A",CID_DB[[#This Row],[ NSN ]]),-1)&lt;&gt;-1,"",LEFT(SUBSTITUTE(SUBSTITUTE(SUBSTITUTE(SUBSTITUTE(SUBSTITUTE(CID_DB[[#This Row],[ NSN ]],"-","")," ","")," ",""),"‐",""),"NA",""),13))</f>
        <v/>
      </c>
      <c r="J2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11826175||M240C MMG|</v>
      </c>
    </row>
    <row r="2560" spans="1:10" x14ac:dyDescent="0.35">
      <c r="A2560" s="1" t="s">
        <v>3</v>
      </c>
      <c r="B2560" s="1" t="s">
        <v>4656</v>
      </c>
      <c r="C2560" s="1">
        <v>12977099</v>
      </c>
      <c r="D2560" s="1" t="s">
        <v>3</v>
      </c>
      <c r="E2560" s="1" t="s">
        <v>4660</v>
      </c>
      <c r="F2560" s="4" t="s">
        <v>3</v>
      </c>
      <c r="G2560" s="1" t="s">
        <v>8</v>
      </c>
      <c r="H2560" s="3" t="str">
        <f t="shared" si="39"/>
        <v>Commercial</v>
      </c>
      <c r="I2560" s="3" t="str">
        <f>IF(IFERROR(SEARCH("N/A",CID_DB[[#This Row],[ NSN ]]),-1)&lt;&gt;-1,"",LEFT(SUBSTITUTE(SUBSTITUTE(SUBSTITUTE(SUBSTITUTE(SUBSTITUTE(CID_DB[[#This Row],[ NSN ]],"-","")," ","")," ",""),"‐",""),"NA",""),13))</f>
        <v/>
      </c>
      <c r="J2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12977099||M240D MMG|</v>
      </c>
    </row>
    <row r="2561" spans="1:10" x14ac:dyDescent="0.35">
      <c r="A2561" s="1" t="s">
        <v>3</v>
      </c>
      <c r="B2561" s="1" t="s">
        <v>4656</v>
      </c>
      <c r="C2561" s="1">
        <v>13008366</v>
      </c>
      <c r="D2561" s="1" t="s">
        <v>3</v>
      </c>
      <c r="E2561" s="1" t="s">
        <v>4661</v>
      </c>
      <c r="F2561" s="4" t="s">
        <v>3</v>
      </c>
      <c r="G2561" s="1" t="s">
        <v>8</v>
      </c>
      <c r="H2561" s="3" t="str">
        <f t="shared" si="39"/>
        <v>Commercial</v>
      </c>
      <c r="I2561" s="3" t="str">
        <f>IF(IFERROR(SEARCH("N/A",CID_DB[[#This Row],[ NSN ]]),-1)&lt;&gt;-1,"",LEFT(SUBSTITUTE(SUBSTITUTE(SUBSTITUTE(SUBSTITUTE(SUBSTITUTE(CID_DB[[#This Row],[ NSN ]],"-","")," ","")," ",""),"‐",""),"NA",""),13))</f>
        <v/>
      </c>
      <c r="J2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13008366||M240H MMG|</v>
      </c>
    </row>
    <row r="2562" spans="1:10" x14ac:dyDescent="0.35">
      <c r="A2562" s="1" t="s">
        <v>3</v>
      </c>
      <c r="B2562" s="1" t="s">
        <v>4656</v>
      </c>
      <c r="C2562" s="1">
        <v>11826080</v>
      </c>
      <c r="D2562" s="1" t="s">
        <v>3</v>
      </c>
      <c r="E2562" s="1" t="s">
        <v>4662</v>
      </c>
      <c r="F2562" s="4" t="s">
        <v>3</v>
      </c>
      <c r="G2562" s="1" t="s">
        <v>8</v>
      </c>
      <c r="H2562" s="3" t="str">
        <f t="shared" si="39"/>
        <v>Commercial</v>
      </c>
      <c r="I2562" s="3" t="str">
        <f>IF(IFERROR(SEARCH("N/A",CID_DB[[#This Row],[ NSN ]]),-1)&lt;&gt;-1,"",LEFT(SUBSTITUTE(SUBSTITUTE(SUBSTITUTE(SUBSTITUTE(SUBSTITUTE(CID_DB[[#This Row],[ NSN ]],"-","")," ","")," ",""),"‐",""),"NA",""),13))</f>
        <v/>
      </c>
      <c r="J2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11826080||M240 Receiver|</v>
      </c>
    </row>
    <row r="2563" spans="1:10" x14ac:dyDescent="0.35">
      <c r="A2563" s="1" t="s">
        <v>3</v>
      </c>
      <c r="B2563" s="1" t="s">
        <v>4656</v>
      </c>
      <c r="C2563" s="1">
        <v>11826006</v>
      </c>
      <c r="D2563" s="1" t="s">
        <v>3</v>
      </c>
      <c r="E2563" s="1" t="s">
        <v>4663</v>
      </c>
      <c r="F2563" s="4" t="s">
        <v>3</v>
      </c>
      <c r="G2563" s="1" t="s">
        <v>8</v>
      </c>
      <c r="H2563" s="3" t="str">
        <f t="shared" ref="H2563:H2626" si="40">IF(G2563="Y - CID","Commercial",IF(G2563="N - CID","Other Than Commercial","N/A"))</f>
        <v>Commercial</v>
      </c>
      <c r="I2563" s="3" t="str">
        <f>IF(IFERROR(SEARCH("N/A",CID_DB[[#This Row],[ NSN ]]),-1)&lt;&gt;-1,"",LEFT(SUBSTITUTE(SUBSTITUTE(SUBSTITUTE(SUBSTITUTE(SUBSTITUTE(CID_DB[[#This Row],[ NSN ]],"-","")," ","")," ",""),"‐",""),"NA",""),13))</f>
        <v/>
      </c>
      <c r="J2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11826006||Feed, Tray|</v>
      </c>
    </row>
    <row r="2564" spans="1:10" x14ac:dyDescent="0.35">
      <c r="A2564" s="1" t="s">
        <v>3</v>
      </c>
      <c r="B2564" s="1" t="s">
        <v>4656</v>
      </c>
      <c r="C2564" s="1">
        <v>11826024</v>
      </c>
      <c r="D2564" s="1" t="s">
        <v>3</v>
      </c>
      <c r="E2564" s="1" t="s">
        <v>4664</v>
      </c>
      <c r="F2564" s="4" t="s">
        <v>3</v>
      </c>
      <c r="G2564" s="1" t="s">
        <v>8</v>
      </c>
      <c r="H2564" s="3" t="str">
        <f t="shared" si="40"/>
        <v>Commercial</v>
      </c>
      <c r="I2564" s="3" t="str">
        <f>IF(IFERROR(SEARCH("N/A",CID_DB[[#This Row],[ NSN ]]),-1)&lt;&gt;-1,"",LEFT(SUBSTITUTE(SUBSTITUTE(SUBSTITUTE(SUBSTITUTE(SUBSTITUTE(CID_DB[[#This Row],[ NSN ]],"-","")," ","")," ",""),"‐",""),"NA",""),13))</f>
        <v/>
      </c>
      <c r="J2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11826024||Drive Rod Assembly|</v>
      </c>
    </row>
    <row r="2565" spans="1:10" x14ac:dyDescent="0.35">
      <c r="A2565" s="1" t="s">
        <v>3</v>
      </c>
      <c r="B2565" s="1" t="s">
        <v>4656</v>
      </c>
      <c r="C2565" s="1">
        <v>12976866</v>
      </c>
      <c r="D2565" s="1" t="s">
        <v>3</v>
      </c>
      <c r="E2565" s="1" t="s">
        <v>4665</v>
      </c>
      <c r="F2565" s="4" t="s">
        <v>3</v>
      </c>
      <c r="G2565" s="1" t="s">
        <v>8</v>
      </c>
      <c r="H2565" s="3" t="str">
        <f t="shared" si="40"/>
        <v>Commercial</v>
      </c>
      <c r="I2565" s="3" t="str">
        <f>IF(IFERROR(SEARCH("N/A",CID_DB[[#This Row],[ NSN ]]),-1)&lt;&gt;-1,"",LEFT(SUBSTITUTE(SUBSTITUTE(SUBSTITUTE(SUBSTITUTE(SUBSTITUTE(CID_DB[[#This Row],[ NSN ]],"-","")," ","")," ",""),"‐",""),"NA",""),13))</f>
        <v/>
      </c>
      <c r="J2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12976866||Bolt and Operating Rod Assembly|</v>
      </c>
    </row>
    <row r="2566" spans="1:10" x14ac:dyDescent="0.35">
      <c r="A2566" s="1" t="s">
        <v>3</v>
      </c>
      <c r="B2566" s="1" t="s">
        <v>4656</v>
      </c>
      <c r="C2566" s="1">
        <v>12976869</v>
      </c>
      <c r="D2566" s="1" t="s">
        <v>3</v>
      </c>
      <c r="E2566" s="1" t="s">
        <v>4666</v>
      </c>
      <c r="F2566" s="4" t="s">
        <v>3</v>
      </c>
      <c r="G2566" s="1" t="s">
        <v>8</v>
      </c>
      <c r="H2566" s="3" t="str">
        <f t="shared" si="40"/>
        <v>Commercial</v>
      </c>
      <c r="I2566" s="3" t="str">
        <f>IF(IFERROR(SEARCH("N/A",CID_DB[[#This Row],[ NSN ]]),-1)&lt;&gt;-1,"",LEFT(SUBSTITUTE(SUBSTITUTE(SUBSTITUTE(SUBSTITUTE(SUBSTITUTE(CID_DB[[#This Row],[ NSN ]],"-","")," ","")," ",""),"‐",""),"NA",""),13))</f>
        <v/>
      </c>
      <c r="J2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12976869||Trigger Frame Assembly|</v>
      </c>
    </row>
    <row r="2567" spans="1:10" x14ac:dyDescent="0.35">
      <c r="A2567" s="1" t="s">
        <v>3</v>
      </c>
      <c r="B2567" s="1" t="s">
        <v>4656</v>
      </c>
      <c r="C2567" s="1">
        <v>12977101</v>
      </c>
      <c r="D2567" s="1" t="s">
        <v>3</v>
      </c>
      <c r="E2567" s="1" t="s">
        <v>4667</v>
      </c>
      <c r="F2567" s="4" t="s">
        <v>3</v>
      </c>
      <c r="G2567" s="1" t="s">
        <v>8</v>
      </c>
      <c r="H2567" s="3" t="str">
        <f t="shared" si="40"/>
        <v>Commercial</v>
      </c>
      <c r="I2567" s="3" t="str">
        <f>IF(IFERROR(SEARCH("N/A",CID_DB[[#This Row],[ NSN ]]),-1)&lt;&gt;-1,"",LEFT(SUBSTITUTE(SUBSTITUTE(SUBSTITUTE(SUBSTITUTE(SUBSTITUTE(CID_DB[[#This Row],[ NSN ]],"-","")," ","")," ",""),"‐",""),"NA",""),13))</f>
        <v/>
      </c>
      <c r="J2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12977101||Cover Assembly|</v>
      </c>
    </row>
    <row r="2568" spans="1:10" x14ac:dyDescent="0.35">
      <c r="A2568" s="1" t="s">
        <v>3</v>
      </c>
      <c r="B2568" s="1" t="s">
        <v>4656</v>
      </c>
      <c r="C2568" s="1">
        <v>13008850</v>
      </c>
      <c r="D2568" s="1" t="s">
        <v>3</v>
      </c>
      <c r="E2568" s="1" t="s">
        <v>4668</v>
      </c>
      <c r="F2568" s="4" t="s">
        <v>3</v>
      </c>
      <c r="G2568" s="1" t="s">
        <v>8</v>
      </c>
      <c r="H2568" s="3" t="str">
        <f t="shared" si="40"/>
        <v>Commercial</v>
      </c>
      <c r="I2568" s="3" t="str">
        <f>IF(IFERROR(SEARCH("N/A",CID_DB[[#This Row],[ NSN ]]),-1)&lt;&gt;-1,"",LEFT(SUBSTITUTE(SUBSTITUTE(SUBSTITUTE(SUBSTITUTE(SUBSTITUTE(CID_DB[[#This Row],[ NSN ]],"-","")," ","")," ",""),"‐",""),"NA",""),13))</f>
        <v/>
      </c>
      <c r="J2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13008850||Barrel Assembly|</v>
      </c>
    </row>
    <row r="2569" spans="1:10" x14ac:dyDescent="0.35">
      <c r="A2569" s="1" t="s">
        <v>3</v>
      </c>
      <c r="B2569" s="1" t="s">
        <v>4656</v>
      </c>
      <c r="C2569" s="1">
        <v>13026001</v>
      </c>
      <c r="D2569" s="1" t="s">
        <v>3</v>
      </c>
      <c r="E2569" s="1" t="s">
        <v>4669</v>
      </c>
      <c r="F2569" s="4" t="s">
        <v>3</v>
      </c>
      <c r="G2569" s="1" t="s">
        <v>8</v>
      </c>
      <c r="H2569" s="3" t="str">
        <f t="shared" si="40"/>
        <v>Commercial</v>
      </c>
      <c r="I2569" s="3" t="str">
        <f>IF(IFERROR(SEARCH("N/A",CID_DB[[#This Row],[ NSN ]]),-1)&lt;&gt;-1,"",LEFT(SUBSTITUTE(SUBSTITUTE(SUBSTITUTE(SUBSTITUTE(SUBSTITUTE(CID_DB[[#This Row],[ NSN ]],"-","")," ","")," ",""),"‐",""),"NA",""),13))</f>
        <v/>
      </c>
      <c r="J2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13026001||Bipod Assembly|</v>
      </c>
    </row>
    <row r="2570" spans="1:10" x14ac:dyDescent="0.35">
      <c r="A2570" s="1" t="s">
        <v>3</v>
      </c>
      <c r="B2570" s="1" t="s">
        <v>4656</v>
      </c>
      <c r="C2570" s="1">
        <v>13026027</v>
      </c>
      <c r="D2570" s="1" t="s">
        <v>3</v>
      </c>
      <c r="E2570" s="1" t="s">
        <v>4670</v>
      </c>
      <c r="F2570" s="4" t="s">
        <v>3</v>
      </c>
      <c r="G2570" s="1" t="s">
        <v>8</v>
      </c>
      <c r="H2570" s="3" t="str">
        <f t="shared" si="40"/>
        <v>Commercial</v>
      </c>
      <c r="I2570" s="3" t="str">
        <f>IF(IFERROR(SEARCH("N/A",CID_DB[[#This Row],[ NSN ]]),-1)&lt;&gt;-1,"",LEFT(SUBSTITUTE(SUBSTITUTE(SUBSTITUTE(SUBSTITUTE(SUBSTITUTE(CID_DB[[#This Row],[ NSN ]],"-","")," ","")," ",""),"‐",""),"NA",""),13))</f>
        <v/>
      </c>
      <c r="J2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13026027||Buttstock Assembly / Buffer Assembly|</v>
      </c>
    </row>
    <row r="2571" spans="1:10" x14ac:dyDescent="0.35">
      <c r="A2571" s="1" t="s">
        <v>3</v>
      </c>
      <c r="B2571" s="1" t="s">
        <v>4656</v>
      </c>
      <c r="C2571" s="1">
        <v>11826070</v>
      </c>
      <c r="D2571" s="1" t="s">
        <v>3</v>
      </c>
      <c r="E2571" s="1" t="s">
        <v>4665</v>
      </c>
      <c r="F2571" s="4" t="s">
        <v>3</v>
      </c>
      <c r="G2571" s="1" t="s">
        <v>8</v>
      </c>
      <c r="H2571" s="3" t="str">
        <f t="shared" si="40"/>
        <v>Commercial</v>
      </c>
      <c r="I2571" s="3" t="str">
        <f>IF(IFERROR(SEARCH("N/A",CID_DB[[#This Row],[ NSN ]]),-1)&lt;&gt;-1,"",LEFT(SUBSTITUTE(SUBSTITUTE(SUBSTITUTE(SUBSTITUTE(SUBSTITUTE(CID_DB[[#This Row],[ NSN ]],"-","")," ","")," ",""),"‐",""),"NA",""),13))</f>
        <v/>
      </c>
      <c r="J2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11826070||Bolt and Operating Rod Assembly|</v>
      </c>
    </row>
    <row r="2572" spans="1:10" x14ac:dyDescent="0.35">
      <c r="A2572" s="1" t="s">
        <v>3</v>
      </c>
      <c r="B2572" s="1" t="s">
        <v>4656</v>
      </c>
      <c r="C2572" s="1">
        <v>11826230</v>
      </c>
      <c r="D2572" s="1" t="s">
        <v>3</v>
      </c>
      <c r="E2572" s="1" t="s">
        <v>4666</v>
      </c>
      <c r="F2572" s="4" t="s">
        <v>3</v>
      </c>
      <c r="G2572" s="1" t="s">
        <v>8</v>
      </c>
      <c r="H2572" s="3" t="str">
        <f t="shared" si="40"/>
        <v>Commercial</v>
      </c>
      <c r="I2572" s="3" t="str">
        <f>IF(IFERROR(SEARCH("N/A",CID_DB[[#This Row],[ NSN ]]),-1)&lt;&gt;-1,"",LEFT(SUBSTITUTE(SUBSTITUTE(SUBSTITUTE(SUBSTITUTE(SUBSTITUTE(CID_DB[[#This Row],[ NSN ]],"-","")," ","")," ",""),"‐",""),"NA",""),13))</f>
        <v/>
      </c>
      <c r="J2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11826230||Trigger Frame Assembly|</v>
      </c>
    </row>
    <row r="2573" spans="1:10" x14ac:dyDescent="0.35">
      <c r="A2573" s="1" t="s">
        <v>3</v>
      </c>
      <c r="B2573" s="1" t="s">
        <v>4656</v>
      </c>
      <c r="C2573" s="1">
        <v>11825985</v>
      </c>
      <c r="D2573" s="1" t="s">
        <v>3</v>
      </c>
      <c r="E2573" s="1" t="s">
        <v>4668</v>
      </c>
      <c r="F2573" s="4" t="s">
        <v>3</v>
      </c>
      <c r="G2573" s="1" t="s">
        <v>8</v>
      </c>
      <c r="H2573" s="3" t="str">
        <f t="shared" si="40"/>
        <v>Commercial</v>
      </c>
      <c r="I2573" s="3" t="str">
        <f>IF(IFERROR(SEARCH("N/A",CID_DB[[#This Row],[ NSN ]]),-1)&lt;&gt;-1,"",LEFT(SUBSTITUTE(SUBSTITUTE(SUBSTITUTE(SUBSTITUTE(SUBSTITUTE(CID_DB[[#This Row],[ NSN ]],"-","")," ","")," ",""),"‐",""),"NA",""),13))</f>
        <v/>
      </c>
      <c r="J2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11825985||Barrel Assembly|</v>
      </c>
    </row>
    <row r="2574" spans="1:10" x14ac:dyDescent="0.35">
      <c r="A2574" s="1" t="s">
        <v>3</v>
      </c>
      <c r="B2574" s="1" t="s">
        <v>4656</v>
      </c>
      <c r="C2574" s="1">
        <v>11826211</v>
      </c>
      <c r="D2574" s="1" t="s">
        <v>3</v>
      </c>
      <c r="E2574" s="1" t="s">
        <v>4671</v>
      </c>
      <c r="F2574" s="4" t="s">
        <v>3</v>
      </c>
      <c r="G2574" s="1" t="s">
        <v>8</v>
      </c>
      <c r="H2574" s="3" t="str">
        <f t="shared" si="40"/>
        <v>Commercial</v>
      </c>
      <c r="I2574" s="3" t="str">
        <f>IF(IFERROR(SEARCH("N/A",CID_DB[[#This Row],[ NSN ]]),-1)&lt;&gt;-1,"",LEFT(SUBSTITUTE(SUBSTITUTE(SUBSTITUTE(SUBSTITUTE(SUBSTITUTE(CID_DB[[#This Row],[ NSN ]],"-","")," ","")," ",""),"‐",""),"NA",""),13))</f>
        <v/>
      </c>
      <c r="J2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11826211||Buttstock Assembly/ Buffer Assembly|</v>
      </c>
    </row>
    <row r="2575" spans="1:10" x14ac:dyDescent="0.35">
      <c r="A2575" s="1" t="s">
        <v>3</v>
      </c>
      <c r="B2575" s="1" t="s">
        <v>4656</v>
      </c>
      <c r="C2575" s="1">
        <v>11826020</v>
      </c>
      <c r="D2575" s="1" t="s">
        <v>3</v>
      </c>
      <c r="E2575" s="1" t="s">
        <v>4663</v>
      </c>
      <c r="F2575" s="4" t="s">
        <v>3</v>
      </c>
      <c r="G2575" s="1" t="s">
        <v>8</v>
      </c>
      <c r="H2575" s="3" t="str">
        <f t="shared" si="40"/>
        <v>Commercial</v>
      </c>
      <c r="I2575" s="3" t="str">
        <f>IF(IFERROR(SEARCH("N/A",CID_DB[[#This Row],[ NSN ]]),-1)&lt;&gt;-1,"",LEFT(SUBSTITUTE(SUBSTITUTE(SUBSTITUTE(SUBSTITUTE(SUBSTITUTE(CID_DB[[#This Row],[ NSN ]],"-","")," ","")," ",""),"‐",""),"NA",""),13))</f>
        <v/>
      </c>
      <c r="J2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11826020||Feed, Tray|</v>
      </c>
    </row>
    <row r="2576" spans="1:10" x14ac:dyDescent="0.35">
      <c r="A2576" s="1" t="s">
        <v>3</v>
      </c>
      <c r="B2576" s="1" t="s">
        <v>4656</v>
      </c>
      <c r="C2576" s="1">
        <v>11826038</v>
      </c>
      <c r="D2576" s="1" t="s">
        <v>3</v>
      </c>
      <c r="E2576" s="1" t="s">
        <v>4667</v>
      </c>
      <c r="F2576" s="4" t="s">
        <v>3</v>
      </c>
      <c r="G2576" s="1" t="s">
        <v>8</v>
      </c>
      <c r="H2576" s="3" t="str">
        <f t="shared" si="40"/>
        <v>Commercial</v>
      </c>
      <c r="I2576" s="3" t="str">
        <f>IF(IFERROR(SEARCH("N/A",CID_DB[[#This Row],[ NSN ]]),-1)&lt;&gt;-1,"",LEFT(SUBSTITUTE(SUBSTITUTE(SUBSTITUTE(SUBSTITUTE(SUBSTITUTE(CID_DB[[#This Row],[ NSN ]],"-","")," ","")," ",""),"‐",""),"NA",""),13))</f>
        <v/>
      </c>
      <c r="J2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11826038||Cover Assembly|</v>
      </c>
    </row>
    <row r="2577" spans="1:10" x14ac:dyDescent="0.35">
      <c r="A2577" s="1" t="s">
        <v>3</v>
      </c>
      <c r="B2577" s="1" t="s">
        <v>4656</v>
      </c>
      <c r="C2577" s="1">
        <v>12976868</v>
      </c>
      <c r="D2577" s="1" t="s">
        <v>3</v>
      </c>
      <c r="E2577" s="1" t="s">
        <v>4665</v>
      </c>
      <c r="F2577" s="4" t="s">
        <v>3</v>
      </c>
      <c r="G2577" s="1" t="s">
        <v>8</v>
      </c>
      <c r="H2577" s="3" t="str">
        <f t="shared" si="40"/>
        <v>Commercial</v>
      </c>
      <c r="I2577" s="3" t="str">
        <f>IF(IFERROR(SEARCH("N/A",CID_DB[[#This Row],[ NSN ]]),-1)&lt;&gt;-1,"",LEFT(SUBSTITUTE(SUBSTITUTE(SUBSTITUTE(SUBSTITUTE(SUBSTITUTE(CID_DB[[#This Row],[ NSN ]],"-","")," ","")," ",""),"‐",""),"NA",""),13))</f>
        <v/>
      </c>
      <c r="J2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12976868||Bolt and Operating Rod Assembly|</v>
      </c>
    </row>
    <row r="2578" spans="1:10" x14ac:dyDescent="0.35">
      <c r="A2578" s="1" t="s">
        <v>3</v>
      </c>
      <c r="B2578" s="1" t="s">
        <v>4656</v>
      </c>
      <c r="C2578" s="1">
        <v>13008368</v>
      </c>
      <c r="D2578" s="1" t="s">
        <v>3</v>
      </c>
      <c r="E2578" s="1" t="s">
        <v>4666</v>
      </c>
      <c r="F2578" s="4" t="s">
        <v>3</v>
      </c>
      <c r="G2578" s="1" t="s">
        <v>8</v>
      </c>
      <c r="H2578" s="3" t="str">
        <f t="shared" si="40"/>
        <v>Commercial</v>
      </c>
      <c r="I2578" s="3" t="str">
        <f>IF(IFERROR(SEARCH("N/A",CID_DB[[#This Row],[ NSN ]]),-1)&lt;&gt;-1,"",LEFT(SUBSTITUTE(SUBSTITUTE(SUBSTITUTE(SUBSTITUTE(SUBSTITUTE(CID_DB[[#This Row],[ NSN ]],"-","")," ","")," ",""),"‐",""),"NA",""),13))</f>
        <v/>
      </c>
      <c r="J2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13008368||Trigger Frame Assembly|</v>
      </c>
    </row>
    <row r="2579" spans="1:10" x14ac:dyDescent="0.35">
      <c r="A2579" s="1" t="s">
        <v>3</v>
      </c>
      <c r="B2579" s="1" t="s">
        <v>4656</v>
      </c>
      <c r="C2579" s="1">
        <v>12976818</v>
      </c>
      <c r="D2579" s="1" t="s">
        <v>3</v>
      </c>
      <c r="E2579" s="1" t="s">
        <v>4668</v>
      </c>
      <c r="F2579" s="4" t="s">
        <v>3</v>
      </c>
      <c r="G2579" s="1" t="s">
        <v>8</v>
      </c>
      <c r="H2579" s="3" t="str">
        <f t="shared" si="40"/>
        <v>Commercial</v>
      </c>
      <c r="I2579" s="3" t="str">
        <f>IF(IFERROR(SEARCH("N/A",CID_DB[[#This Row],[ NSN ]]),-1)&lt;&gt;-1,"",LEFT(SUBSTITUTE(SUBSTITUTE(SUBSTITUTE(SUBSTITUTE(SUBSTITUTE(CID_DB[[#This Row],[ NSN ]],"-","")," ","")," ",""),"‐",""),"NA",""),13))</f>
        <v/>
      </c>
      <c r="J2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12976818||Barrel Assembly|</v>
      </c>
    </row>
    <row r="2580" spans="1:10" x14ac:dyDescent="0.35">
      <c r="A2580" s="1" t="s">
        <v>3</v>
      </c>
      <c r="B2580" s="1" t="s">
        <v>4656</v>
      </c>
      <c r="C2580" s="1">
        <v>12597057</v>
      </c>
      <c r="D2580" s="1" t="s">
        <v>3</v>
      </c>
      <c r="E2580" s="1" t="s">
        <v>4672</v>
      </c>
      <c r="F2580" s="4" t="s">
        <v>3</v>
      </c>
      <c r="G2580" s="1" t="s">
        <v>8</v>
      </c>
      <c r="H2580" s="3" t="str">
        <f t="shared" si="40"/>
        <v>Commercial</v>
      </c>
      <c r="I2580" s="3" t="str">
        <f>IF(IFERROR(SEARCH("N/A",CID_DB[[#This Row],[ NSN ]]),-1)&lt;&gt;-1,"",LEFT(SUBSTITUTE(SUBSTITUTE(SUBSTITUTE(SUBSTITUTE(SUBSTITUTE(CID_DB[[#This Row],[ NSN ]],"-","")," ","")," ",""),"‐",""),"NA",""),13))</f>
        <v/>
      </c>
      <c r="J2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12597057||Buffer Assembly / Spade Grip|</v>
      </c>
    </row>
    <row r="2581" spans="1:10" x14ac:dyDescent="0.35">
      <c r="A2581" s="1" t="s">
        <v>3</v>
      </c>
      <c r="B2581" s="1" t="s">
        <v>4656</v>
      </c>
      <c r="C2581" s="1">
        <v>13008820</v>
      </c>
      <c r="D2581" s="1" t="s">
        <v>3</v>
      </c>
      <c r="E2581" s="1" t="s">
        <v>4668</v>
      </c>
      <c r="F2581" s="4" t="s">
        <v>3</v>
      </c>
      <c r="G2581" s="1" t="s">
        <v>8</v>
      </c>
      <c r="H2581" s="3" t="str">
        <f t="shared" si="40"/>
        <v>Commercial</v>
      </c>
      <c r="I2581" s="3" t="str">
        <f>IF(IFERROR(SEARCH("N/A",CID_DB[[#This Row],[ NSN ]]),-1)&lt;&gt;-1,"",LEFT(SUBSTITUTE(SUBSTITUTE(SUBSTITUTE(SUBSTITUTE(SUBSTITUTE(CID_DB[[#This Row],[ NSN ]],"-","")," ","")," ",""),"‐",""),"NA",""),13))</f>
        <v/>
      </c>
      <c r="J2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13008820||Barrel Assembly|</v>
      </c>
    </row>
    <row r="2582" spans="1:10" x14ac:dyDescent="0.35">
      <c r="A2582" s="1" t="s">
        <v>3</v>
      </c>
      <c r="B2582" s="1" t="s">
        <v>4656</v>
      </c>
      <c r="C2582" s="1">
        <v>13013483</v>
      </c>
      <c r="D2582" s="1" t="s">
        <v>3</v>
      </c>
      <c r="E2582" s="1" t="s">
        <v>4669</v>
      </c>
      <c r="F2582" s="4" t="s">
        <v>3</v>
      </c>
      <c r="G2582" s="1" t="s">
        <v>8</v>
      </c>
      <c r="H2582" s="3" t="str">
        <f t="shared" si="40"/>
        <v>Commercial</v>
      </c>
      <c r="I2582" s="3" t="str">
        <f>IF(IFERROR(SEARCH("N/A",CID_DB[[#This Row],[ NSN ]]),-1)&lt;&gt;-1,"",LEFT(SUBSTITUTE(SUBSTITUTE(SUBSTITUTE(SUBSTITUTE(SUBSTITUTE(CID_DB[[#This Row],[ NSN ]],"-","")," ","")," ",""),"‐",""),"NA",""),13))</f>
        <v/>
      </c>
      <c r="J2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13013483||Bipod Assembly|</v>
      </c>
    </row>
    <row r="2583" spans="1:10" x14ac:dyDescent="0.35">
      <c r="A2583" s="1" t="s">
        <v>3</v>
      </c>
      <c r="B2583" s="1" t="s">
        <v>4673</v>
      </c>
      <c r="C2583" s="1" t="s">
        <v>4674</v>
      </c>
      <c r="D2583" s="1" t="s">
        <v>4674</v>
      </c>
      <c r="E2583" s="1" t="s">
        <v>4675</v>
      </c>
      <c r="F2583" s="4" t="s">
        <v>3</v>
      </c>
      <c r="G2583" s="1" t="s">
        <v>103</v>
      </c>
      <c r="H2583" s="3" t="str">
        <f t="shared" si="40"/>
        <v>Other Than Commercial</v>
      </c>
      <c r="I2583" s="3" t="str">
        <f>IF(IFERROR(SEARCH("N/A",CID_DB[[#This Row],[ NSN ]]),-1)&lt;&gt;-1,"",LEFT(SUBSTITUTE(SUBSTITUTE(SUBSTITUTE(SUBSTITUTE(SUBSTITUTE(CID_DB[[#This Row],[ NSN ]],"-","")," ","")," ",""),"‐",""),"NA",""),13))</f>
        <v/>
      </c>
      <c r="J2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822359200100|822359200100|GPS AJ FPGA Receiver|</v>
      </c>
    </row>
    <row r="2584" spans="1:10" x14ac:dyDescent="0.35">
      <c r="A2584" s="1" t="s">
        <v>3</v>
      </c>
      <c r="B2584" s="1" t="s">
        <v>4673</v>
      </c>
      <c r="C2584" s="1" t="s">
        <v>4676</v>
      </c>
      <c r="D2584" s="1" t="s">
        <v>4676</v>
      </c>
      <c r="E2584" s="1" t="s">
        <v>4677</v>
      </c>
      <c r="F2584" s="4" t="s">
        <v>3</v>
      </c>
      <c r="G2584" s="1" t="s">
        <v>103</v>
      </c>
      <c r="H2584" s="3" t="str">
        <f t="shared" si="40"/>
        <v>Other Than Commercial</v>
      </c>
      <c r="I2584" s="3" t="str">
        <f>IF(IFERROR(SEARCH("N/A",CID_DB[[#This Row],[ NSN ]]),-1)&lt;&gt;-1,"",LEFT(SUBSTITUTE(SUBSTITUTE(SUBSTITUTE(SUBSTITUTE(SUBSTITUTE(CID_DB[[#This Row],[ NSN ]],"-","")," ","")," ",""),"‐",""),"NA",""),13))</f>
        <v/>
      </c>
      <c r="J2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822359200200|822359200200|GPS AJ ASIC Receiver|</v>
      </c>
    </row>
    <row r="2585" spans="1:10" x14ac:dyDescent="0.35">
      <c r="A2585" s="1" t="s">
        <v>3</v>
      </c>
      <c r="B2585" s="1" t="s">
        <v>4678</v>
      </c>
      <c r="C2585" s="1" t="s">
        <v>4679</v>
      </c>
      <c r="D2585" s="1" t="s">
        <v>102</v>
      </c>
      <c r="E2585" s="1" t="s">
        <v>4680</v>
      </c>
      <c r="F2585" s="4" t="s">
        <v>4681</v>
      </c>
      <c r="G2585" s="1" t="s">
        <v>103</v>
      </c>
      <c r="H2585" s="3" t="str">
        <f t="shared" si="40"/>
        <v>Other Than Commercial</v>
      </c>
      <c r="I2585" s="3" t="str">
        <f>IF(IFERROR(SEARCH("N/A",CID_DB[[#This Row],[ NSN ]]),-1)&lt;&gt;-1,"",LEFT(SUBSTITUTE(SUBSTITUTE(SUBSTITUTE(SUBSTITUTE(SUBSTITUTE(CID_DB[[#This Row],[ NSN ]],"-","")," ","")," ",""),"‐",""),"NA",""),13))</f>
        <v>3040015942439</v>
      </c>
      <c r="J2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3151835|NA|SHAFTROTARY ACTUATOR|3040015942439</v>
      </c>
    </row>
    <row r="2586" spans="1:10" x14ac:dyDescent="0.35">
      <c r="A2586" s="1" t="s">
        <v>3</v>
      </c>
      <c r="B2586" s="1" t="s">
        <v>4682</v>
      </c>
      <c r="C2586" s="1" t="s">
        <v>4683</v>
      </c>
      <c r="D2586" s="1" t="s">
        <v>4683</v>
      </c>
      <c r="E2586" s="1" t="s">
        <v>4684</v>
      </c>
      <c r="F2586" s="4" t="s">
        <v>3</v>
      </c>
      <c r="G2586" s="1" t="s">
        <v>8</v>
      </c>
      <c r="H2586" s="3" t="str">
        <f t="shared" si="40"/>
        <v>Commercial</v>
      </c>
      <c r="I2586" s="3" t="str">
        <f>IF(IFERROR(SEARCH("N/A",CID_DB[[#This Row],[ NSN ]]),-1)&lt;&gt;-1,"",LEFT(SUBSTITUTE(SUBSTITUTE(SUBSTITUTE(SUBSTITUTE(SUBSTITUTE(CID_DB[[#This Row],[ NSN ]],"-","")," ","")," ",""),"‐",""),"NA",""),13))</f>
        <v/>
      </c>
      <c r="J2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AT277517487|AT277517487|Plate, Adapter, MK82|</v>
      </c>
    </row>
    <row r="2587" spans="1:10" x14ac:dyDescent="0.35">
      <c r="A2587" s="1" t="s">
        <v>3</v>
      </c>
      <c r="B2587" s="1" t="s">
        <v>4682</v>
      </c>
      <c r="C2587" s="1" t="s">
        <v>4685</v>
      </c>
      <c r="D2587" s="1" t="s">
        <v>4685</v>
      </c>
      <c r="E2587" s="1" t="s">
        <v>4684</v>
      </c>
      <c r="F2587" s="4" t="s">
        <v>3</v>
      </c>
      <c r="G2587" s="1" t="s">
        <v>8</v>
      </c>
      <c r="H2587" s="3" t="str">
        <f t="shared" si="40"/>
        <v>Commercial</v>
      </c>
      <c r="I2587" s="3" t="str">
        <f>IF(IFERROR(SEARCH("N/A",CID_DB[[#This Row],[ NSN ]]),-1)&lt;&gt;-1,"",LEFT(SUBSTITUTE(SUBSTITUTE(SUBSTITUTE(SUBSTITUTE(SUBSTITUTE(CID_DB[[#This Row],[ NSN ]],"-","")," ","")," ",""),"‐",""),"NA",""),13))</f>
        <v/>
      </c>
      <c r="J2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AT277517489|AT277517489|Plate, Adapter, MK82|</v>
      </c>
    </row>
    <row r="2588" spans="1:10" x14ac:dyDescent="0.35">
      <c r="A2588" s="1" t="s">
        <v>3</v>
      </c>
      <c r="B2588" s="1" t="s">
        <v>4682</v>
      </c>
      <c r="C2588" s="1" t="s">
        <v>4686</v>
      </c>
      <c r="D2588" s="1" t="s">
        <v>4686</v>
      </c>
      <c r="E2588" s="1" t="s">
        <v>4687</v>
      </c>
      <c r="F2588" s="4" t="s">
        <v>3</v>
      </c>
      <c r="G2588" s="1" t="s">
        <v>8</v>
      </c>
      <c r="H2588" s="3" t="str">
        <f t="shared" si="40"/>
        <v>Commercial</v>
      </c>
      <c r="I2588" s="3" t="str">
        <f>IF(IFERROR(SEARCH("N/A",CID_DB[[#This Row],[ NSN ]]),-1)&lt;&gt;-1,"",LEFT(SUBSTITUTE(SUBSTITUTE(SUBSTITUTE(SUBSTITUTE(SUBSTITUTE(CID_DB[[#This Row],[ NSN ]],"-","")," ","")," ",""),"‐",""),"NA",""),13))</f>
        <v/>
      </c>
      <c r="J2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CAB27751741|CAB27751741|Cable #1 (4/3 bundle)|</v>
      </c>
    </row>
    <row r="2589" spans="1:10" x14ac:dyDescent="0.35">
      <c r="A2589" s="1" t="s">
        <v>3</v>
      </c>
      <c r="B2589" s="1" t="s">
        <v>4682</v>
      </c>
      <c r="C2589" s="1" t="s">
        <v>4688</v>
      </c>
      <c r="D2589" s="1" t="s">
        <v>4688</v>
      </c>
      <c r="E2589" s="1" t="s">
        <v>4687</v>
      </c>
      <c r="F2589" s="4" t="s">
        <v>3</v>
      </c>
      <c r="G2589" s="1" t="s">
        <v>8</v>
      </c>
      <c r="H2589" s="3" t="str">
        <f t="shared" si="40"/>
        <v>Commercial</v>
      </c>
      <c r="I2589" s="3" t="str">
        <f>IF(IFERROR(SEARCH("N/A",CID_DB[[#This Row],[ NSN ]]),-1)&lt;&gt;-1,"",LEFT(SUBSTITUTE(SUBSTITUTE(SUBSTITUTE(SUBSTITUTE(SUBSTITUTE(CID_DB[[#This Row],[ NSN ]],"-","")," ","")," ",""),"‐",""),"NA",""),13))</f>
        <v/>
      </c>
      <c r="J2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CAB27751742|CAB27751742|Cable #1 (4/3 bundle)|</v>
      </c>
    </row>
    <row r="2590" spans="1:10" x14ac:dyDescent="0.35">
      <c r="A2590" s="1" t="s">
        <v>3</v>
      </c>
      <c r="B2590" s="1" t="s">
        <v>4689</v>
      </c>
      <c r="C2590" s="1" t="s">
        <v>4690</v>
      </c>
      <c r="D2590" s="1" t="s">
        <v>4690</v>
      </c>
      <c r="E2590" s="1" t="s">
        <v>4691</v>
      </c>
      <c r="F2590" s="4" t="s">
        <v>3</v>
      </c>
      <c r="G2590" s="1" t="s">
        <v>8</v>
      </c>
      <c r="H2590" s="3" t="str">
        <f t="shared" si="40"/>
        <v>Commercial</v>
      </c>
      <c r="I2590" s="3" t="str">
        <f>IF(IFERROR(SEARCH("N/A",CID_DB[[#This Row],[ NSN ]]),-1)&lt;&gt;-1,"",LEFT(SUBSTITUTE(SUBSTITUTE(SUBSTITUTE(SUBSTITUTE(SUBSTITUTE(CID_DB[[#This Row],[ NSN ]],"-","")," ","")," ",""),"‐",""),"NA",""),13))</f>
        <v/>
      </c>
      <c r="J2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8223198002|8223198002|Strategic Antijamming Beamforming Receiver Version 2 (SABRV2)|</v>
      </c>
    </row>
    <row r="2591" spans="1:10" x14ac:dyDescent="0.35">
      <c r="A2591" s="1" t="s">
        <v>3</v>
      </c>
      <c r="B2591" s="1" t="s">
        <v>4692</v>
      </c>
      <c r="C2591" s="1" t="s">
        <v>4693</v>
      </c>
      <c r="D2591" s="1" t="s">
        <v>3</v>
      </c>
      <c r="E2591" s="1" t="s">
        <v>4694</v>
      </c>
      <c r="F2591" s="4" t="s">
        <v>3</v>
      </c>
      <c r="G2591" s="1" t="s">
        <v>103</v>
      </c>
      <c r="H2591" s="3" t="str">
        <f t="shared" si="40"/>
        <v>Other Than Commercial</v>
      </c>
      <c r="I2591" s="3" t="str">
        <f>IF(IFERROR(SEARCH("N/A",CID_DB[[#This Row],[ NSN ]]),-1)&lt;&gt;-1,"",LEFT(SUBSTITUTE(SUBSTITUTE(SUBSTITUTE(SUBSTITUTE(SUBSTITUTE(CID_DB[[#This Row],[ NSN ]],"-","")," ","")," ",""),"‐",""),"NA",""),13))</f>
        <v/>
      </c>
      <c r="J2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302790203||IVHMU Kit|</v>
      </c>
    </row>
    <row r="2592" spans="1:10" x14ac:dyDescent="0.35">
      <c r="A2592" s="1" t="s">
        <v>3</v>
      </c>
      <c r="B2592" s="1" t="s">
        <v>4692</v>
      </c>
      <c r="C2592" s="1" t="s">
        <v>4695</v>
      </c>
      <c r="D2592" s="1" t="s">
        <v>3</v>
      </c>
      <c r="E2592" s="1" t="s">
        <v>4696</v>
      </c>
      <c r="F2592" s="4" t="s">
        <v>3</v>
      </c>
      <c r="G2592" s="1" t="s">
        <v>103</v>
      </c>
      <c r="H2592" s="3" t="str">
        <f t="shared" si="40"/>
        <v>Other Than Commercial</v>
      </c>
      <c r="I2592" s="3" t="str">
        <f>IF(IFERROR(SEARCH("N/A",CID_DB[[#This Row],[ NSN ]]),-1)&lt;&gt;-1,"",LEFT(SUBSTITUTE(SUBSTITUTE(SUBSTITUTE(SUBSTITUTE(SUBSTITUTE(CID_DB[[#This Row],[ NSN ]],"-","")," ","")," ",""),"‐",""),"NA",""),13))</f>
        <v/>
      </c>
      <c r="J2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3027913500101||IVHMU AKitBracket|</v>
      </c>
    </row>
    <row r="2593" spans="1:10" x14ac:dyDescent="0.35">
      <c r="A2593" s="1" t="s">
        <v>3</v>
      </c>
      <c r="B2593" s="1" t="s">
        <v>4692</v>
      </c>
      <c r="C2593" s="1" t="s">
        <v>4697</v>
      </c>
      <c r="D2593" s="1" t="s">
        <v>3</v>
      </c>
      <c r="E2593" s="1" t="s">
        <v>4696</v>
      </c>
      <c r="F2593" s="4" t="s">
        <v>3</v>
      </c>
      <c r="G2593" s="1" t="s">
        <v>103</v>
      </c>
      <c r="H2593" s="3" t="str">
        <f t="shared" si="40"/>
        <v>Other Than Commercial</v>
      </c>
      <c r="I2593" s="3" t="str">
        <f>IF(IFERROR(SEARCH("N/A",CID_DB[[#This Row],[ NSN ]]),-1)&lt;&gt;-1,"",LEFT(SUBSTITUTE(SUBSTITUTE(SUBSTITUTE(SUBSTITUTE(SUBSTITUTE(CID_DB[[#This Row],[ NSN ]],"-","")," ","")," ",""),"‐",""),"NA",""),13))</f>
        <v/>
      </c>
      <c r="J2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3027913400101||IVHMU AKitBracket|</v>
      </c>
    </row>
    <row r="2594" spans="1:10" x14ac:dyDescent="0.35">
      <c r="A2594" s="1" t="s">
        <v>3</v>
      </c>
      <c r="B2594" s="1" t="s">
        <v>4692</v>
      </c>
      <c r="C2594" s="1" t="s">
        <v>4698</v>
      </c>
      <c r="D2594" s="1" t="s">
        <v>3</v>
      </c>
      <c r="E2594" s="1" t="s">
        <v>4699</v>
      </c>
      <c r="F2594" s="4" t="s">
        <v>3</v>
      </c>
      <c r="G2594" s="1" t="s">
        <v>103</v>
      </c>
      <c r="H2594" s="3" t="str">
        <f t="shared" si="40"/>
        <v>Other Than Commercial</v>
      </c>
      <c r="I2594" s="3" t="str">
        <f>IF(IFERROR(SEARCH("N/A",CID_DB[[#This Row],[ NSN ]]),-1)&lt;&gt;-1,"",LEFT(SUBSTITUTE(SUBSTITUTE(SUBSTITUTE(SUBSTITUTE(SUBSTITUTE(CID_DB[[#This Row],[ NSN ]],"-","")," ","")," ",""),"‐",""),"NA",""),13))</f>
        <v/>
      </c>
      <c r="J2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303310101||IVHMU AKitPHMS(RSIM8)|</v>
      </c>
    </row>
    <row r="2595" spans="1:10" x14ac:dyDescent="0.35">
      <c r="A2595" s="1" t="s">
        <v>3</v>
      </c>
      <c r="B2595" s="1" t="s">
        <v>4692</v>
      </c>
      <c r="C2595" s="1" t="s">
        <v>4700</v>
      </c>
      <c r="D2595" s="1" t="s">
        <v>3</v>
      </c>
      <c r="E2595" s="1" t="s">
        <v>4701</v>
      </c>
      <c r="F2595" s="4" t="s">
        <v>3</v>
      </c>
      <c r="G2595" s="1" t="s">
        <v>103</v>
      </c>
      <c r="H2595" s="3" t="str">
        <f t="shared" si="40"/>
        <v>Other Than Commercial</v>
      </c>
      <c r="I2595" s="3" t="str">
        <f>IF(IFERROR(SEARCH("N/A",CID_DB[[#This Row],[ NSN ]]),-1)&lt;&gt;-1,"",LEFT(SUBSTITUTE(SUBSTITUTE(SUBSTITUTE(SUBSTITUTE(SUBSTITUTE(CID_DB[[#This Row],[ NSN ]],"-","")," ","")," ",""),"‐",""),"NA",""),13))</f>
        <v/>
      </c>
      <c r="J2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TBDdesign/PN after contract award||CH53E IVHMU AKit Pigtail Interface (wiring harness)|</v>
      </c>
    </row>
    <row r="2596" spans="1:10" x14ac:dyDescent="0.35">
      <c r="A2596" s="1" t="s">
        <v>3</v>
      </c>
      <c r="B2596" s="1" t="s">
        <v>4702</v>
      </c>
      <c r="C2596" s="1" t="s">
        <v>3</v>
      </c>
      <c r="D2596" s="1" t="s">
        <v>14627</v>
      </c>
      <c r="E2596" s="1" t="s">
        <v>14628</v>
      </c>
      <c r="F2596" s="4" t="s">
        <v>3</v>
      </c>
      <c r="G2596" s="1" t="s">
        <v>8</v>
      </c>
      <c r="H2596" s="3" t="str">
        <f t="shared" si="40"/>
        <v>Commercial</v>
      </c>
      <c r="I2596" s="3" t="str">
        <f>IF(IFERROR(SEARCH("N/A",CID_DB[[#This Row],[ NSN ]]),-1)&lt;&gt;-1,"",LEFT(SUBSTITUTE(SUBSTITUTE(SUBSTITUTE(SUBSTITUTE(SUBSTITUTE(CID_DB[[#This Row],[ NSN ]],"-","")," ","")," ",""),"‐",""),"NA",""),13))</f>
        <v/>
      </c>
      <c r="J2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|CC60 (AMR)|Aircraft Maintenance Refresher|</v>
      </c>
    </row>
    <row r="2597" spans="1:10" x14ac:dyDescent="0.35">
      <c r="A2597" s="1" t="s">
        <v>3</v>
      </c>
      <c r="B2597" s="1" t="s">
        <v>4702</v>
      </c>
      <c r="C2597" s="1" t="s">
        <v>4703</v>
      </c>
      <c r="D2597" s="1" t="s">
        <v>3</v>
      </c>
      <c r="E2597" s="1" t="s">
        <v>4704</v>
      </c>
      <c r="F2597" s="4" t="s">
        <v>3</v>
      </c>
      <c r="G2597" s="1" t="s">
        <v>8</v>
      </c>
      <c r="H2597" s="3" t="str">
        <f t="shared" si="40"/>
        <v>Commercial</v>
      </c>
      <c r="I2597" s="3" t="str">
        <f>IF(IFERROR(SEARCH("N/A",CID_DB[[#This Row],[ NSN ]]),-1)&lt;&gt;-1,"",LEFT(SUBSTITUTE(SUBSTITUTE(SUBSTITUTE(SUBSTITUTE(SUBSTITUTE(CID_DB[[#This Row],[ NSN ]],"-","")," ","")," ",""),"‐",""),"NA",""),13))</f>
        <v/>
      </c>
      <c r="J2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CASA C212200||CASA C212200 Aircraft|</v>
      </c>
    </row>
    <row r="2598" spans="1:10" x14ac:dyDescent="0.35">
      <c r="A2598" s="1" t="s">
        <v>3</v>
      </c>
      <c r="B2598" s="1" t="s">
        <v>4705</v>
      </c>
      <c r="C2598" s="1" t="s">
        <v>4706</v>
      </c>
      <c r="D2598" s="1" t="s">
        <v>4707</v>
      </c>
      <c r="E2598" s="1" t="s">
        <v>499</v>
      </c>
      <c r="F2598" s="4" t="s">
        <v>102</v>
      </c>
      <c r="G2598" s="1" t="s">
        <v>8</v>
      </c>
      <c r="H2598" s="3" t="str">
        <f t="shared" si="40"/>
        <v>Commercial</v>
      </c>
      <c r="I2598" s="3" t="str">
        <f>IF(IFERROR(SEARCH("N/A",CID_DB[[#This Row],[ NSN ]]),-1)&lt;&gt;-1,"",LEFT(SUBSTITUTE(SUBSTITUTE(SUBSTITUTE(SUBSTITUTE(SUBSTITUTE(CID_DB[[#This Row],[ NSN ]],"-","")," ","")," ",""),"‐",""),"NA",""),13))</f>
        <v/>
      </c>
      <c r="J2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85042101|GBX16A5XN|Ethernet Switch|</v>
      </c>
    </row>
    <row r="2599" spans="1:10" x14ac:dyDescent="0.35">
      <c r="A2599" s="1" t="s">
        <v>3</v>
      </c>
      <c r="B2599" s="1" t="s">
        <v>4705</v>
      </c>
      <c r="C2599" s="1" t="s">
        <v>4708</v>
      </c>
      <c r="D2599" s="1" t="s">
        <v>4709</v>
      </c>
      <c r="E2599" s="1" t="s">
        <v>4710</v>
      </c>
      <c r="F2599" s="4" t="s">
        <v>102</v>
      </c>
      <c r="G2599" s="1" t="s">
        <v>8</v>
      </c>
      <c r="H2599" s="3" t="str">
        <f t="shared" si="40"/>
        <v>Commercial</v>
      </c>
      <c r="I2599" s="3" t="str">
        <f>IF(IFERROR(SEARCH("N/A",CID_DB[[#This Row],[ NSN ]]),-1)&lt;&gt;-1,"",LEFT(SUBSTITUTE(SUBSTITUTE(SUBSTITUTE(SUBSTITUTE(SUBSTITUTE(CID_DB[[#This Row],[ NSN ]],"-","")," ","")," ",""),"‐",""),"NA",""),13))</f>
        <v/>
      </c>
      <c r="J2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83838371|PPC7R5NM|Single Board Computer|</v>
      </c>
    </row>
    <row r="2600" spans="1:10" x14ac:dyDescent="0.35">
      <c r="A2600" s="1" t="s">
        <v>3</v>
      </c>
      <c r="B2600" s="1" t="s">
        <v>4705</v>
      </c>
      <c r="C2600" s="1" t="s">
        <v>4708</v>
      </c>
      <c r="D2600" s="1" t="s">
        <v>4711</v>
      </c>
      <c r="E2600" s="1" t="s">
        <v>4712</v>
      </c>
      <c r="F2600" s="4" t="s">
        <v>102</v>
      </c>
      <c r="G2600" s="1" t="s">
        <v>8</v>
      </c>
      <c r="H2600" s="3" t="str">
        <f t="shared" si="40"/>
        <v>Commercial</v>
      </c>
      <c r="I2600" s="3" t="str">
        <f>IF(IFERROR(SEARCH("N/A",CID_DB[[#This Row],[ NSN ]]),-1)&lt;&gt;-1,"",LEFT(SUBSTITUTE(SUBSTITUTE(SUBSTITUTE(SUBSTITUTE(SUBSTITUTE(CID_DB[[#This Row],[ NSN ]],"-","")," ","")," ",""),"‐",""),"NA",""),13))</f>
        <v/>
      </c>
      <c r="J2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83838371|PPC7RASY5NM|Assembly of PMC1553SEC and PPC7R5NM|</v>
      </c>
    </row>
    <row r="2601" spans="1:10" x14ac:dyDescent="0.35">
      <c r="A2601" s="1" t="s">
        <v>3</v>
      </c>
      <c r="B2601" s="1" t="s">
        <v>4705</v>
      </c>
      <c r="C2601" s="1">
        <v>7345343</v>
      </c>
      <c r="D2601" s="1" t="s">
        <v>4713</v>
      </c>
      <c r="E2601" s="1" t="s">
        <v>4714</v>
      </c>
      <c r="F2601" s="4" t="s">
        <v>4715</v>
      </c>
      <c r="G2601" s="1" t="s">
        <v>8</v>
      </c>
      <c r="H2601" s="3" t="str">
        <f t="shared" si="40"/>
        <v>Commercial</v>
      </c>
      <c r="I2601" s="3" t="str">
        <f>IF(IFERROR(SEARCH("N/A",CID_DB[[#This Row],[ NSN ]]),-1)&lt;&gt;-1,"",LEFT(SUBSTITUTE(SUBSTITUTE(SUBSTITUTE(SUBSTITUTE(SUBSTITUTE(CID_DB[[#This Row],[ NSN ]],"-","")," ","")," ",""),"‐",""),"NA",""),13))</f>
        <v>5999015328021</v>
      </c>
      <c r="J2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7345343|PMC15535EC|LICA,1553 VME PMC (expansion card)|5999015328021</v>
      </c>
    </row>
    <row r="2602" spans="1:10" x14ac:dyDescent="0.35">
      <c r="A2602" s="1" t="s">
        <v>3</v>
      </c>
      <c r="B2602" s="1" t="s">
        <v>4716</v>
      </c>
      <c r="C2602" s="1" t="s">
        <v>4717</v>
      </c>
      <c r="D2602" s="1" t="s">
        <v>3</v>
      </c>
      <c r="E2602" s="1" t="s">
        <v>4718</v>
      </c>
      <c r="F2602" s="4" t="s">
        <v>3</v>
      </c>
      <c r="G2602" s="1" t="s">
        <v>8</v>
      </c>
      <c r="H2602" s="3" t="str">
        <f t="shared" si="40"/>
        <v>Commercial</v>
      </c>
      <c r="I2602" s="3" t="str">
        <f>IF(IFERROR(SEARCH("N/A",CID_DB[[#This Row],[ NSN ]]),-1)&lt;&gt;-1,"",LEFT(SUBSTITUTE(SUBSTITUTE(SUBSTITUTE(SUBSTITUTE(SUBSTITUTE(CID_DB[[#This Row],[ NSN ]],"-","")," ","")," ",""),"‐",""),"NA",""),13))</f>
        <v/>
      </c>
      <c r="J2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4D14366H01||Tether Assembly, 0.58 in dia, 5 optic|</v>
      </c>
    </row>
    <row r="2603" spans="1:10" x14ac:dyDescent="0.35">
      <c r="A2603" s="1" t="s">
        <v>3</v>
      </c>
      <c r="B2603" s="1" t="s">
        <v>4716</v>
      </c>
      <c r="C2603" s="1" t="s">
        <v>4719</v>
      </c>
      <c r="D2603" s="1" t="s">
        <v>3</v>
      </c>
      <c r="E2603" s="1" t="s">
        <v>4720</v>
      </c>
      <c r="F2603" s="4" t="s">
        <v>3</v>
      </c>
      <c r="G2603" s="1" t="s">
        <v>8</v>
      </c>
      <c r="H2603" s="3" t="str">
        <f t="shared" si="40"/>
        <v>Commercial</v>
      </c>
      <c r="I2603" s="3" t="str">
        <f>IF(IFERROR(SEARCH("N/A",CID_DB[[#This Row],[ NSN ]]),-1)&lt;&gt;-1,"",LEFT(SUBSTITUTE(SUBSTITUTE(SUBSTITUTE(SUBSTITUTE(SUBSTITUTE(CID_DB[[#This Row],[ NSN ]],"-","")," ","")," ",""),"‐",""),"NA",""),13))</f>
        <v/>
      </c>
      <c r="J2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5D00264G01||Lightweight Payload Enclosure Version A|</v>
      </c>
    </row>
    <row r="2604" spans="1:10" x14ac:dyDescent="0.35">
      <c r="A2604" s="1" t="s">
        <v>3</v>
      </c>
      <c r="B2604" s="1" t="s">
        <v>4716</v>
      </c>
      <c r="C2604" s="1" t="s">
        <v>4721</v>
      </c>
      <c r="D2604" s="1" t="s">
        <v>3</v>
      </c>
      <c r="E2604" s="1" t="s">
        <v>4722</v>
      </c>
      <c r="F2604" s="4" t="s">
        <v>3</v>
      </c>
      <c r="G2604" s="1" t="s">
        <v>8</v>
      </c>
      <c r="H2604" s="3" t="str">
        <f t="shared" si="40"/>
        <v>Commercial</v>
      </c>
      <c r="I2604" s="3" t="str">
        <f>IF(IFERROR(SEARCH("N/A",CID_DB[[#This Row],[ NSN ]]),-1)&lt;&gt;-1,"",LEFT(SUBSTITUTE(SUBSTITUTE(SUBSTITUTE(SUBSTITUTE(SUBSTITUTE(CID_DB[[#This Row],[ NSN ]],"-","")," ","")," ",""),"‐",""),"NA",""),13))</f>
        <v/>
      </c>
      <c r="J2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5D00845G01||Rigging Cable Kit – Kit 1A|</v>
      </c>
    </row>
    <row r="2605" spans="1:10" x14ac:dyDescent="0.35">
      <c r="A2605" s="1" t="s">
        <v>3</v>
      </c>
      <c r="B2605" s="1" t="s">
        <v>4716</v>
      </c>
      <c r="C2605" s="1" t="s">
        <v>4723</v>
      </c>
      <c r="D2605" s="1" t="s">
        <v>3</v>
      </c>
      <c r="E2605" s="1" t="s">
        <v>4724</v>
      </c>
      <c r="F2605" s="4" t="s">
        <v>3</v>
      </c>
      <c r="G2605" s="1" t="s">
        <v>8</v>
      </c>
      <c r="H2605" s="3" t="str">
        <f t="shared" si="40"/>
        <v>Commercial</v>
      </c>
      <c r="I2605" s="3" t="str">
        <f>IF(IFERROR(SEARCH("N/A",CID_DB[[#This Row],[ NSN ]]),-1)&lt;&gt;-1,"",LEFT(SUBSTITUTE(SUBSTITUTE(SUBSTITUTE(SUBSTITUTE(SUBSTITUTE(CID_DB[[#This Row],[ NSN ]],"-","")," ","")," ",""),"‐",""),"NA",""),13))</f>
        <v/>
      </c>
      <c r="J2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5D00846G01||Avionics Kit – Kit 1B|</v>
      </c>
    </row>
    <row r="2606" spans="1:10" x14ac:dyDescent="0.35">
      <c r="A2606" s="1" t="s">
        <v>3</v>
      </c>
      <c r="B2606" s="1" t="s">
        <v>4716</v>
      </c>
      <c r="C2606" s="1" t="s">
        <v>4725</v>
      </c>
      <c r="D2606" s="1" t="s">
        <v>3</v>
      </c>
      <c r="E2606" s="1" t="s">
        <v>4726</v>
      </c>
      <c r="F2606" s="4" t="s">
        <v>3</v>
      </c>
      <c r="G2606" s="1" t="s">
        <v>8</v>
      </c>
      <c r="H2606" s="3" t="str">
        <f t="shared" si="40"/>
        <v>Commercial</v>
      </c>
      <c r="I2606" s="3" t="str">
        <f>IF(IFERROR(SEARCH("N/A",CID_DB[[#This Row],[ NSN ]]),-1)&lt;&gt;-1,"",LEFT(SUBSTITUTE(SUBSTITUTE(SUBSTITUTE(SUBSTITUTE(SUBSTITUTE(CID_DB[[#This Row],[ NSN ]],"-","")," ","")," ",""),"‐",""),"NA",""),13))</f>
        <v/>
      </c>
      <c r="J2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5D00847G01||Pressurization Replenish Components Kit – Kit 1C|</v>
      </c>
    </row>
    <row r="2607" spans="1:10" x14ac:dyDescent="0.35">
      <c r="A2607" s="1" t="s">
        <v>3</v>
      </c>
      <c r="B2607" s="1" t="s">
        <v>4716</v>
      </c>
      <c r="C2607" s="1" t="s">
        <v>4727</v>
      </c>
      <c r="D2607" s="1" t="s">
        <v>3</v>
      </c>
      <c r="E2607" s="1" t="s">
        <v>4728</v>
      </c>
      <c r="F2607" s="4" t="s">
        <v>3</v>
      </c>
      <c r="G2607" s="1" t="s">
        <v>8</v>
      </c>
      <c r="H2607" s="3" t="str">
        <f t="shared" si="40"/>
        <v>Commercial</v>
      </c>
      <c r="I2607" s="3" t="str">
        <f>IF(IFERROR(SEARCH("N/A",CID_DB[[#This Row],[ NSN ]]),-1)&lt;&gt;-1,"",LEFT(SUBSTITUTE(SUBSTITUTE(SUBSTITUTE(SUBSTITUTE(SUBSTITUTE(CID_DB[[#This Row],[ NSN ]],"-","")," ","")," ",""),"‐",""),"NA",""),13))</f>
        <v/>
      </c>
      <c r="J2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5D00226G01||Aerostat Flex Structure|</v>
      </c>
    </row>
    <row r="2608" spans="1:10" x14ac:dyDescent="0.35">
      <c r="A2608" s="1" t="s">
        <v>3</v>
      </c>
      <c r="B2608" s="1" t="s">
        <v>4716</v>
      </c>
      <c r="C2608" s="1" t="s">
        <v>4729</v>
      </c>
      <c r="D2608" s="1" t="s">
        <v>3</v>
      </c>
      <c r="E2608" s="1" t="s">
        <v>4730</v>
      </c>
      <c r="F2608" s="4" t="s">
        <v>3</v>
      </c>
      <c r="G2608" s="1" t="s">
        <v>8</v>
      </c>
      <c r="H2608" s="3" t="str">
        <f t="shared" si="40"/>
        <v>Commercial</v>
      </c>
      <c r="I2608" s="3" t="str">
        <f>IF(IFERROR(SEARCH("N/A",CID_DB[[#This Row],[ NSN ]]),-1)&lt;&gt;-1,"",LEFT(SUBSTITUTE(SUBSTITUTE(SUBSTITUTE(SUBSTITUTE(SUBSTITUTE(CID_DB[[#This Row],[ NSN ]],"-","")," ","")," ",""),"‐",""),"NA",""),13))</f>
        <v/>
      </c>
      <c r="J2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5D00226G01  Checkout||Aerostat Checkout|</v>
      </c>
    </row>
    <row r="2609" spans="1:10" x14ac:dyDescent="0.35">
      <c r="A2609" s="1" t="s">
        <v>3</v>
      </c>
      <c r="B2609" s="1" t="s">
        <v>4716</v>
      </c>
      <c r="C2609" s="1" t="s">
        <v>4731</v>
      </c>
      <c r="D2609" s="1" t="s">
        <v>3</v>
      </c>
      <c r="E2609" s="1" t="s">
        <v>4732</v>
      </c>
      <c r="F2609" s="4" t="s">
        <v>3</v>
      </c>
      <c r="G2609" s="1" t="s">
        <v>8</v>
      </c>
      <c r="H2609" s="3" t="str">
        <f t="shared" si="40"/>
        <v>Commercial</v>
      </c>
      <c r="I2609" s="3" t="str">
        <f>IF(IFERROR(SEARCH("N/A",CID_DB[[#This Row],[ NSN ]]),-1)&lt;&gt;-1,"",LEFT(SUBSTITUTE(SUBSTITUTE(SUBSTITUTE(SUBSTITUTE(SUBSTITUTE(CID_DB[[#This Row],[ NSN ]],"-","")," ","")," ",""),"‐",""),"NA",""),13))</f>
        <v/>
      </c>
      <c r="J2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5D00848G01||Avionics LineReplaceable Unit|</v>
      </c>
    </row>
    <row r="2610" spans="1:10" x14ac:dyDescent="0.35">
      <c r="A2610" s="1" t="s">
        <v>3</v>
      </c>
      <c r="B2610" s="1" t="s">
        <v>4733</v>
      </c>
      <c r="C2610" s="1" t="s">
        <v>4734</v>
      </c>
      <c r="D2610" s="1" t="s">
        <v>3</v>
      </c>
      <c r="E2610" s="1" t="s">
        <v>4735</v>
      </c>
      <c r="F2610" s="4" t="s">
        <v>3</v>
      </c>
      <c r="G2610" s="1" t="s">
        <v>103</v>
      </c>
      <c r="H2610" s="3" t="str">
        <f t="shared" si="40"/>
        <v>Other Than Commercial</v>
      </c>
      <c r="I2610" s="3" t="str">
        <f>IF(IFERROR(SEARCH("N/A",CID_DB[[#This Row],[ NSN ]]),-1)&lt;&gt;-1,"",LEFT(SUBSTITUTE(SUBSTITUTE(SUBSTITUTE(SUBSTITUTE(SUBSTITUTE(CID_DB[[#This Row],[ NSN ]],"-","")," ","")," ",""),"‐",""),"NA",""),13))</f>
        <v/>
      </c>
      <c r="J2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28086432001||VIPER Application Specific Integrated Circuit (ASIC)|</v>
      </c>
    </row>
    <row r="2611" spans="1:10" x14ac:dyDescent="0.35">
      <c r="A2611" s="1" t="s">
        <v>3</v>
      </c>
      <c r="B2611" s="1" t="s">
        <v>4733</v>
      </c>
      <c r="C2611" s="1" t="s">
        <v>4736</v>
      </c>
      <c r="D2611" s="1" t="s">
        <v>3</v>
      </c>
      <c r="E2611" s="1" t="s">
        <v>4737</v>
      </c>
      <c r="F2611" s="4" t="s">
        <v>3</v>
      </c>
      <c r="G2611" s="1" t="s">
        <v>103</v>
      </c>
      <c r="H2611" s="3" t="str">
        <f t="shared" si="40"/>
        <v>Other Than Commercial</v>
      </c>
      <c r="I2611" s="3" t="str">
        <f>IF(IFERROR(SEARCH("N/A",CID_DB[[#This Row],[ NSN ]]),-1)&lt;&gt;-1,"",LEFT(SUBSTITUTE(SUBSTITUTE(SUBSTITUTE(SUBSTITUTE(SUBSTITUTE(CID_DB[[#This Row],[ NSN ]],"-","")," ","")," ",""),"‐",""),"NA",""),13))</f>
        <v/>
      </c>
      <c r="J2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28089684001||high voltage smoothing capacitor|</v>
      </c>
    </row>
    <row r="2612" spans="1:10" x14ac:dyDescent="0.35">
      <c r="A2612" s="1" t="s">
        <v>3</v>
      </c>
      <c r="B2612" s="1" t="s">
        <v>4738</v>
      </c>
      <c r="C2612" s="1" t="s">
        <v>4739</v>
      </c>
      <c r="D2612" s="1" t="s">
        <v>3</v>
      </c>
      <c r="E2612" s="1" t="s">
        <v>4740</v>
      </c>
      <c r="F2612" s="4" t="s">
        <v>3</v>
      </c>
      <c r="G2612" s="1" t="s">
        <v>8</v>
      </c>
      <c r="H2612" s="3" t="str">
        <f t="shared" si="40"/>
        <v>Commercial</v>
      </c>
      <c r="I2612" s="3" t="str">
        <f>IF(IFERROR(SEARCH("N/A",CID_DB[[#This Row],[ NSN ]]),-1)&lt;&gt;-1,"",LEFT(SUBSTITUTE(SUBSTITUTE(SUBSTITUTE(SUBSTITUTE(SUBSTITUTE(CID_DB[[#This Row],[ NSN ]],"-","")," ","")," ",""),"‐",""),"NA",""),13))</f>
        <v/>
      </c>
      <c r="J2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350530010||Starter, Enigine, AirT|</v>
      </c>
    </row>
    <row r="2613" spans="1:10" x14ac:dyDescent="0.35">
      <c r="A2613" s="1" t="s">
        <v>3</v>
      </c>
      <c r="B2613" s="1" t="s">
        <v>4741</v>
      </c>
      <c r="C2613" s="1" t="s">
        <v>4742</v>
      </c>
      <c r="D2613" s="1" t="s">
        <v>4742</v>
      </c>
      <c r="E2613" s="1" t="s">
        <v>4743</v>
      </c>
      <c r="F2613" s="4" t="s">
        <v>3</v>
      </c>
      <c r="G2613" s="1" t="s">
        <v>8</v>
      </c>
      <c r="H2613" s="3" t="str">
        <f t="shared" si="40"/>
        <v>Commercial</v>
      </c>
      <c r="I2613" s="3" t="str">
        <f>IF(IFERROR(SEARCH("N/A",CID_DB[[#This Row],[ NSN ]]),-1)&lt;&gt;-1,"",LEFT(SUBSTITUTE(SUBSTITUTE(SUBSTITUTE(SUBSTITUTE(SUBSTITUTE(CID_DB[[#This Row],[ NSN ]],"-","")," ","")," ",""),"‐",""),"NA",""),13))</f>
        <v/>
      </c>
      <c r="J2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610553|610553|Portable Aircraft Control Systems (PACS) , Ruggedized Laptop, Triple Display|</v>
      </c>
    </row>
    <row r="2614" spans="1:10" x14ac:dyDescent="0.35">
      <c r="A2614" s="1" t="s">
        <v>3</v>
      </c>
      <c r="B2614" s="1" t="s">
        <v>4744</v>
      </c>
      <c r="C2614" s="1" t="s">
        <v>4745</v>
      </c>
      <c r="D2614" s="1" t="s">
        <v>4745</v>
      </c>
      <c r="E2614" s="1" t="s">
        <v>4746</v>
      </c>
      <c r="F2614" s="4" t="s">
        <v>3</v>
      </c>
      <c r="G2614" s="1" t="s">
        <v>103</v>
      </c>
      <c r="H2614" s="3" t="str">
        <f t="shared" si="40"/>
        <v>Other Than Commercial</v>
      </c>
      <c r="I2614" s="3" t="str">
        <f>IF(IFERROR(SEARCH("N/A",CID_DB[[#This Row],[ NSN ]]),-1)&lt;&gt;-1,"",LEFT(SUBSTITUTE(SUBSTITUTE(SUBSTITUTE(SUBSTITUTE(SUBSTITUTE(CID_DB[[#This Row],[ NSN ]],"-","")," ","")," ",""),"‐",""),"NA",""),13))</f>
        <v/>
      </c>
      <c r="J2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8223363003|8223363003|US Army Manpack Program  single mount|</v>
      </c>
    </row>
    <row r="2615" spans="1:10" x14ac:dyDescent="0.35">
      <c r="A2615" s="1" t="s">
        <v>3</v>
      </c>
      <c r="B2615" s="1" t="s">
        <v>4744</v>
      </c>
      <c r="C2615" s="1" t="s">
        <v>4747</v>
      </c>
      <c r="D2615" s="1" t="s">
        <v>4747</v>
      </c>
      <c r="E2615" s="1" t="s">
        <v>4748</v>
      </c>
      <c r="F2615" s="4" t="s">
        <v>3</v>
      </c>
      <c r="G2615" s="1" t="s">
        <v>103</v>
      </c>
      <c r="H2615" s="3" t="str">
        <f t="shared" si="40"/>
        <v>Other Than Commercial</v>
      </c>
      <c r="I2615" s="3" t="str">
        <f>IF(IFERROR(SEARCH("N/A",CID_DB[[#This Row],[ NSN ]]),-1)&lt;&gt;-1,"",LEFT(SUBSTITUTE(SUBSTITUTE(SUBSTITUTE(SUBSTITUTE(SUBSTITUTE(CID_DB[[#This Row],[ NSN ]],"-","")," ","")," ",""),"‐",""),"NA",""),13))</f>
        <v/>
      </c>
      <c r="J2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8223364003|8223364003|US Army Manpack Program  double mount|</v>
      </c>
    </row>
    <row r="2616" spans="1:10" x14ac:dyDescent="0.35">
      <c r="A2616" s="1" t="s">
        <v>3</v>
      </c>
      <c r="B2616" s="1" t="s">
        <v>4744</v>
      </c>
      <c r="C2616" s="1" t="s">
        <v>4749</v>
      </c>
      <c r="D2616" s="1" t="s">
        <v>4749</v>
      </c>
      <c r="E2616" s="1" t="s">
        <v>4750</v>
      </c>
      <c r="F2616" s="4" t="s">
        <v>3</v>
      </c>
      <c r="G2616" s="1" t="s">
        <v>103</v>
      </c>
      <c r="H2616" s="3" t="str">
        <f t="shared" si="40"/>
        <v>Other Than Commercial</v>
      </c>
      <c r="I2616" s="3" t="str">
        <f>IF(IFERROR(SEARCH("N/A",CID_DB[[#This Row],[ NSN ]]),-1)&lt;&gt;-1,"",LEFT(SUBSTITUTE(SUBSTITUTE(SUBSTITUTE(SUBSTITUTE(SUBSTITUTE(CID_DB[[#This Row],[ NSN ]],"-","")," ","")," ",""),"‐",""),"NA",""),13))</f>
        <v/>
      </c>
      <c r="J2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8223370003|8223370003|US Army Manpack Program  mechanical housing|</v>
      </c>
    </row>
    <row r="2617" spans="1:10" x14ac:dyDescent="0.35">
      <c r="A2617" s="1" t="s">
        <v>3</v>
      </c>
      <c r="B2617" s="1" t="s">
        <v>4751</v>
      </c>
      <c r="C2617" s="1" t="s">
        <v>4752</v>
      </c>
      <c r="D2617" s="1" t="s">
        <v>4752</v>
      </c>
      <c r="E2617" s="1" t="s">
        <v>4753</v>
      </c>
      <c r="F2617" s="4" t="s">
        <v>3</v>
      </c>
      <c r="G2617" s="1" t="s">
        <v>8</v>
      </c>
      <c r="H2617" s="3" t="str">
        <f t="shared" si="40"/>
        <v>Commercial</v>
      </c>
      <c r="I2617" s="3" t="str">
        <f>IF(IFERROR(SEARCH("N/A",CID_DB[[#This Row],[ NSN ]]),-1)&lt;&gt;-1,"",LEFT(SUBSTITUTE(SUBSTITUTE(SUBSTITUTE(SUBSTITUTE(SUBSTITUTE(CID_DB[[#This Row],[ NSN ]],"-","")," ","")," ",""),"‐",""),"NA",""),13))</f>
        <v/>
      </c>
      <c r="J2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38804271|38804271|Spur Gear|</v>
      </c>
    </row>
    <row r="2618" spans="1:10" x14ac:dyDescent="0.35">
      <c r="A2618" s="1" t="s">
        <v>3</v>
      </c>
      <c r="B2618" s="1" t="s">
        <v>4751</v>
      </c>
      <c r="C2618" s="1" t="s">
        <v>4754</v>
      </c>
      <c r="D2618" s="1" t="s">
        <v>4754</v>
      </c>
      <c r="E2618" s="1" t="s">
        <v>4753</v>
      </c>
      <c r="F2618" s="4" t="s">
        <v>3</v>
      </c>
      <c r="G2618" s="1" t="s">
        <v>8</v>
      </c>
      <c r="H2618" s="3" t="str">
        <f t="shared" si="40"/>
        <v>Commercial</v>
      </c>
      <c r="I2618" s="3" t="str">
        <f>IF(IFERROR(SEARCH("N/A",CID_DB[[#This Row],[ NSN ]]),-1)&lt;&gt;-1,"",LEFT(SUBSTITUTE(SUBSTITUTE(SUBSTITUTE(SUBSTITUTE(SUBSTITUTE(CID_DB[[#This Row],[ NSN ]],"-","")," ","")," ",""),"‐",""),"NA",""),13))</f>
        <v/>
      </c>
      <c r="J2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38804272|38804272|Spur Gear|</v>
      </c>
    </row>
    <row r="2619" spans="1:10" x14ac:dyDescent="0.35">
      <c r="A2619" s="1" t="s">
        <v>3</v>
      </c>
      <c r="B2619" s="1" t="s">
        <v>4751</v>
      </c>
      <c r="C2619" s="1" t="s">
        <v>4755</v>
      </c>
      <c r="D2619" s="1" t="s">
        <v>4755</v>
      </c>
      <c r="E2619" s="1" t="s">
        <v>4753</v>
      </c>
      <c r="F2619" s="4" t="s">
        <v>3</v>
      </c>
      <c r="G2619" s="1" t="s">
        <v>8</v>
      </c>
      <c r="H2619" s="3" t="str">
        <f t="shared" si="40"/>
        <v>Commercial</v>
      </c>
      <c r="I2619" s="3" t="str">
        <f>IF(IFERROR(SEARCH("N/A",CID_DB[[#This Row],[ NSN ]]),-1)&lt;&gt;-1,"",LEFT(SUBSTITUTE(SUBSTITUTE(SUBSTITUTE(SUBSTITUTE(SUBSTITUTE(CID_DB[[#This Row],[ NSN ]],"-","")," ","")," ",""),"‐",""),"NA",""),13))</f>
        <v/>
      </c>
      <c r="J2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38804273|38804273|Spur Gear|</v>
      </c>
    </row>
    <row r="2620" spans="1:10" x14ac:dyDescent="0.35">
      <c r="A2620" s="1" t="s">
        <v>3</v>
      </c>
      <c r="B2620" s="1" t="s">
        <v>4751</v>
      </c>
      <c r="C2620" s="1" t="s">
        <v>4756</v>
      </c>
      <c r="D2620" s="1" t="s">
        <v>4756</v>
      </c>
      <c r="E2620" s="1" t="s">
        <v>4753</v>
      </c>
      <c r="F2620" s="4" t="s">
        <v>3</v>
      </c>
      <c r="G2620" s="1" t="s">
        <v>8</v>
      </c>
      <c r="H2620" s="3" t="str">
        <f t="shared" si="40"/>
        <v>Commercial</v>
      </c>
      <c r="I2620" s="3" t="str">
        <f>IF(IFERROR(SEARCH("N/A",CID_DB[[#This Row],[ NSN ]]),-1)&lt;&gt;-1,"",LEFT(SUBSTITUTE(SUBSTITUTE(SUBSTITUTE(SUBSTITUTE(SUBSTITUTE(CID_DB[[#This Row],[ NSN ]],"-","")," ","")," ",""),"‐",""),"NA",""),13))</f>
        <v/>
      </c>
      <c r="J2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38804274|38804274|Spur Gear|</v>
      </c>
    </row>
    <row r="2621" spans="1:10" x14ac:dyDescent="0.35">
      <c r="A2621" s="1" t="s">
        <v>3</v>
      </c>
      <c r="B2621" s="1" t="s">
        <v>4751</v>
      </c>
      <c r="C2621" s="1" t="s">
        <v>4757</v>
      </c>
      <c r="D2621" s="1" t="s">
        <v>4757</v>
      </c>
      <c r="E2621" s="1" t="s">
        <v>4753</v>
      </c>
      <c r="F2621" s="4" t="s">
        <v>3</v>
      </c>
      <c r="G2621" s="1" t="s">
        <v>8</v>
      </c>
      <c r="H2621" s="3" t="str">
        <f t="shared" si="40"/>
        <v>Commercial</v>
      </c>
      <c r="I2621" s="3" t="str">
        <f>IF(IFERROR(SEARCH("N/A",CID_DB[[#This Row],[ NSN ]]),-1)&lt;&gt;-1,"",LEFT(SUBSTITUTE(SUBSTITUTE(SUBSTITUTE(SUBSTITUTE(SUBSTITUTE(CID_DB[[#This Row],[ NSN ]],"-","")," ","")," ",""),"‐",""),"NA",""),13))</f>
        <v/>
      </c>
      <c r="J2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38804275|38804275|Spur Gear|</v>
      </c>
    </row>
    <row r="2622" spans="1:10" x14ac:dyDescent="0.35">
      <c r="A2622" s="1" t="s">
        <v>3</v>
      </c>
      <c r="B2622" s="1" t="s">
        <v>4751</v>
      </c>
      <c r="C2622" s="1" t="s">
        <v>4758</v>
      </c>
      <c r="D2622" s="1" t="s">
        <v>4758</v>
      </c>
      <c r="E2622" s="1" t="s">
        <v>4753</v>
      </c>
      <c r="F2622" s="4" t="s">
        <v>3</v>
      </c>
      <c r="G2622" s="1" t="s">
        <v>8</v>
      </c>
      <c r="H2622" s="3" t="str">
        <f t="shared" si="40"/>
        <v>Commercial</v>
      </c>
      <c r="I2622" s="3" t="str">
        <f>IF(IFERROR(SEARCH("N/A",CID_DB[[#This Row],[ NSN ]]),-1)&lt;&gt;-1,"",LEFT(SUBSTITUTE(SUBSTITUTE(SUBSTITUTE(SUBSTITUTE(SUBSTITUTE(CID_DB[[#This Row],[ NSN ]],"-","")," ","")," ",""),"‐",""),"NA",""),13))</f>
        <v/>
      </c>
      <c r="J2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38805232|38805232|Spur Gear|</v>
      </c>
    </row>
    <row r="2623" spans="1:10" x14ac:dyDescent="0.35">
      <c r="A2623" s="1" t="s">
        <v>3</v>
      </c>
      <c r="B2623" s="1" t="s">
        <v>4751</v>
      </c>
      <c r="C2623" s="1" t="s">
        <v>4759</v>
      </c>
      <c r="D2623" s="1" t="s">
        <v>4759</v>
      </c>
      <c r="E2623" s="1" t="s">
        <v>4753</v>
      </c>
      <c r="F2623" s="4" t="s">
        <v>3</v>
      </c>
      <c r="G2623" s="1" t="s">
        <v>8</v>
      </c>
      <c r="H2623" s="3" t="str">
        <f t="shared" si="40"/>
        <v>Commercial</v>
      </c>
      <c r="I2623" s="3" t="str">
        <f>IF(IFERROR(SEARCH("N/A",CID_DB[[#This Row],[ NSN ]]),-1)&lt;&gt;-1,"",LEFT(SUBSTITUTE(SUBSTITUTE(SUBSTITUTE(SUBSTITUTE(SUBSTITUTE(CID_DB[[#This Row],[ NSN ]],"-","")," ","")," ",""),"‐",""),"NA",""),13))</f>
        <v/>
      </c>
      <c r="J2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38805233|38805233|Spur Gear|</v>
      </c>
    </row>
    <row r="2624" spans="1:10" x14ac:dyDescent="0.35">
      <c r="A2624" s="1" t="s">
        <v>3</v>
      </c>
      <c r="B2624" s="1" t="s">
        <v>4751</v>
      </c>
      <c r="C2624" s="1" t="s">
        <v>4760</v>
      </c>
      <c r="D2624" s="1" t="s">
        <v>4760</v>
      </c>
      <c r="E2624" s="1" t="s">
        <v>4761</v>
      </c>
      <c r="F2624" s="4" t="s">
        <v>3</v>
      </c>
      <c r="G2624" s="1" t="s">
        <v>8</v>
      </c>
      <c r="H2624" s="3" t="str">
        <f t="shared" si="40"/>
        <v>Commercial</v>
      </c>
      <c r="I2624" s="3" t="str">
        <f>IF(IFERROR(SEARCH("N/A",CID_DB[[#This Row],[ NSN ]]),-1)&lt;&gt;-1,"",LEFT(SUBSTITUTE(SUBSTITUTE(SUBSTITUTE(SUBSTITUTE(SUBSTITUTE(CID_DB[[#This Row],[ NSN ]],"-","")," ","")," ",""),"‐",""),"NA",""),13))</f>
        <v/>
      </c>
      <c r="J2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3665444|3665444|Key|</v>
      </c>
    </row>
    <row r="2625" spans="1:10" x14ac:dyDescent="0.35">
      <c r="A2625" s="1" t="s">
        <v>3</v>
      </c>
      <c r="B2625" s="1" t="s">
        <v>4751</v>
      </c>
      <c r="C2625" s="1" t="s">
        <v>4762</v>
      </c>
      <c r="D2625" s="1" t="s">
        <v>4762</v>
      </c>
      <c r="E2625" s="1" t="s">
        <v>4761</v>
      </c>
      <c r="F2625" s="4" t="s">
        <v>3</v>
      </c>
      <c r="G2625" s="1" t="s">
        <v>8</v>
      </c>
      <c r="H2625" s="3" t="str">
        <f t="shared" si="40"/>
        <v>Commercial</v>
      </c>
      <c r="I2625" s="3" t="str">
        <f>IF(IFERROR(SEARCH("N/A",CID_DB[[#This Row],[ NSN ]]),-1)&lt;&gt;-1,"",LEFT(SUBSTITUTE(SUBSTITUTE(SUBSTITUTE(SUBSTITUTE(SUBSTITUTE(CID_DB[[#This Row],[ NSN ]],"-","")," ","")," ",""),"‐",""),"NA",""),13))</f>
        <v/>
      </c>
      <c r="J2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3665446|3665446|Key|</v>
      </c>
    </row>
    <row r="2626" spans="1:10" x14ac:dyDescent="0.35">
      <c r="A2626" s="1" t="s">
        <v>3</v>
      </c>
      <c r="B2626" s="1" t="s">
        <v>4751</v>
      </c>
      <c r="C2626" s="1" t="s">
        <v>4763</v>
      </c>
      <c r="D2626" s="1" t="s">
        <v>4763</v>
      </c>
      <c r="E2626" s="1" t="s">
        <v>4761</v>
      </c>
      <c r="F2626" s="4" t="s">
        <v>3</v>
      </c>
      <c r="G2626" s="1" t="s">
        <v>8</v>
      </c>
      <c r="H2626" s="3" t="str">
        <f t="shared" si="40"/>
        <v>Commercial</v>
      </c>
      <c r="I2626" s="3" t="str">
        <f>IF(IFERROR(SEARCH("N/A",CID_DB[[#This Row],[ NSN ]]),-1)&lt;&gt;-1,"",LEFT(SUBSTITUTE(SUBSTITUTE(SUBSTITUTE(SUBSTITUTE(SUBSTITUTE(CID_DB[[#This Row],[ NSN ]],"-","")," ","")," ",""),"‐",""),"NA",""),13))</f>
        <v/>
      </c>
      <c r="J2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3668531|3668531|Key|</v>
      </c>
    </row>
    <row r="2627" spans="1:10" x14ac:dyDescent="0.35">
      <c r="A2627" s="1" t="s">
        <v>3</v>
      </c>
      <c r="B2627" s="1" t="s">
        <v>4751</v>
      </c>
      <c r="C2627" s="1" t="s">
        <v>4764</v>
      </c>
      <c r="D2627" s="1" t="s">
        <v>4764</v>
      </c>
      <c r="E2627" s="1" t="s">
        <v>4765</v>
      </c>
      <c r="F2627" s="4" t="s">
        <v>3</v>
      </c>
      <c r="G2627" s="1" t="s">
        <v>8</v>
      </c>
      <c r="H2627" s="3" t="str">
        <f t="shared" ref="H2627:H2690" si="41">IF(G2627="Y - CID","Commercial",IF(G2627="N - CID","Other Than Commercial","N/A"))</f>
        <v>Commercial</v>
      </c>
      <c r="I2627" s="3" t="str">
        <f>IF(IFERROR(SEARCH("N/A",CID_DB[[#This Row],[ NSN ]]),-1)&lt;&gt;-1,"",LEFT(SUBSTITUTE(SUBSTITUTE(SUBSTITUTE(SUBSTITUTE(SUBSTITUTE(CID_DB[[#This Row],[ NSN ]],"-","")," ","")," ",""),"‐",""),"NA",""),13))</f>
        <v/>
      </c>
      <c r="J2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72044|72044|PIN IDLER GR|</v>
      </c>
    </row>
    <row r="2628" spans="1:10" x14ac:dyDescent="0.35">
      <c r="A2628" s="1" t="s">
        <v>3</v>
      </c>
      <c r="B2628" s="1" t="s">
        <v>4751</v>
      </c>
      <c r="C2628" s="1" t="s">
        <v>4766</v>
      </c>
      <c r="D2628" s="1" t="s">
        <v>4766</v>
      </c>
      <c r="E2628" s="1" t="s">
        <v>4765</v>
      </c>
      <c r="F2628" s="4" t="s">
        <v>3</v>
      </c>
      <c r="G2628" s="1" t="s">
        <v>8</v>
      </c>
      <c r="H2628" s="3" t="str">
        <f t="shared" si="41"/>
        <v>Commercial</v>
      </c>
      <c r="I2628" s="3" t="str">
        <f>IF(IFERROR(SEARCH("N/A",CID_DB[[#This Row],[ NSN ]]),-1)&lt;&gt;-1,"",LEFT(SUBSTITUTE(SUBSTITUTE(SUBSTITUTE(SUBSTITUTE(SUBSTITUTE(CID_DB[[#This Row],[ NSN ]],"-","")," ","")," ",""),"‐",""),"NA",""),13))</f>
        <v/>
      </c>
      <c r="J2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72045|72045|PIN IDLER GR|</v>
      </c>
    </row>
    <row r="2629" spans="1:10" x14ac:dyDescent="0.35">
      <c r="A2629" s="1" t="s">
        <v>3</v>
      </c>
      <c r="B2629" s="1" t="s">
        <v>4751</v>
      </c>
      <c r="C2629" s="1" t="s">
        <v>4767</v>
      </c>
      <c r="D2629" s="1" t="s">
        <v>4767</v>
      </c>
      <c r="E2629" s="1" t="s">
        <v>4768</v>
      </c>
      <c r="F2629" s="4" t="s">
        <v>3</v>
      </c>
      <c r="G2629" s="1" t="s">
        <v>8</v>
      </c>
      <c r="H2629" s="3" t="str">
        <f t="shared" si="41"/>
        <v>Commercial</v>
      </c>
      <c r="I2629" s="3" t="str">
        <f>IF(IFERROR(SEARCH("N/A",CID_DB[[#This Row],[ NSN ]]),-1)&lt;&gt;-1,"",LEFT(SUBSTITUTE(SUBSTITUTE(SUBSTITUTE(SUBSTITUTE(SUBSTITUTE(CID_DB[[#This Row],[ NSN ]],"-","")," ","")," ",""),"‐",""),"NA",""),13))</f>
        <v/>
      </c>
      <c r="J2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3671682|3671682|PIN HDLS GRVD|</v>
      </c>
    </row>
    <row r="2630" spans="1:10" x14ac:dyDescent="0.35">
      <c r="A2630" s="1" t="s">
        <v>3</v>
      </c>
      <c r="B2630" s="1" t="s">
        <v>4751</v>
      </c>
      <c r="C2630" s="1" t="s">
        <v>4769</v>
      </c>
      <c r="D2630" s="1" t="s">
        <v>4769</v>
      </c>
      <c r="E2630" s="1" t="s">
        <v>4770</v>
      </c>
      <c r="F2630" s="4" t="s">
        <v>3</v>
      </c>
      <c r="G2630" s="1" t="s">
        <v>8</v>
      </c>
      <c r="H2630" s="3" t="str">
        <f t="shared" si="41"/>
        <v>Commercial</v>
      </c>
      <c r="I2630" s="3" t="str">
        <f>IF(IFERROR(SEARCH("N/A",CID_DB[[#This Row],[ NSN ]]),-1)&lt;&gt;-1,"",LEFT(SUBSTITUTE(SUBSTITUTE(SUBSTITUTE(SUBSTITUTE(SUBSTITUTE(CID_DB[[#This Row],[ NSN ]],"-","")," ","")," ",""),"‐",""),"NA",""),13))</f>
        <v/>
      </c>
      <c r="J2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38807461|38807461|PIN, DRIVE|</v>
      </c>
    </row>
    <row r="2631" spans="1:10" x14ac:dyDescent="0.35">
      <c r="A2631" s="1" t="s">
        <v>3</v>
      </c>
      <c r="B2631" s="1" t="s">
        <v>4751</v>
      </c>
      <c r="C2631" s="1" t="s">
        <v>4771</v>
      </c>
      <c r="D2631" s="1" t="s">
        <v>4771</v>
      </c>
      <c r="E2631" s="1" t="s">
        <v>2753</v>
      </c>
      <c r="F2631" s="4" t="s">
        <v>3</v>
      </c>
      <c r="G2631" s="1" t="s">
        <v>8</v>
      </c>
      <c r="H2631" s="3" t="str">
        <f t="shared" si="41"/>
        <v>Commercial</v>
      </c>
      <c r="I2631" s="3" t="str">
        <f>IF(IFERROR(SEARCH("N/A",CID_DB[[#This Row],[ NSN ]]),-1)&lt;&gt;-1,"",LEFT(SUBSTITUTE(SUBSTITUTE(SUBSTITUTE(SUBSTITUTE(SUBSTITUTE(CID_DB[[#This Row],[ NSN ]],"-","")," ","")," ",""),"‐",""),"NA",""),13))</f>
        <v/>
      </c>
      <c r="J2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3666671|3666671|Ring|</v>
      </c>
    </row>
    <row r="2632" spans="1:10" x14ac:dyDescent="0.35">
      <c r="A2632" s="1" t="s">
        <v>3</v>
      </c>
      <c r="B2632" s="1" t="s">
        <v>4751</v>
      </c>
      <c r="C2632" s="1" t="s">
        <v>4772</v>
      </c>
      <c r="D2632" s="1" t="s">
        <v>4772</v>
      </c>
      <c r="E2632" s="1" t="s">
        <v>2753</v>
      </c>
      <c r="F2632" s="4" t="s">
        <v>3</v>
      </c>
      <c r="G2632" s="1" t="s">
        <v>8</v>
      </c>
      <c r="H2632" s="3" t="str">
        <f t="shared" si="41"/>
        <v>Commercial</v>
      </c>
      <c r="I2632" s="3" t="str">
        <f>IF(IFERROR(SEARCH("N/A",CID_DB[[#This Row],[ NSN ]]),-1)&lt;&gt;-1,"",LEFT(SUBSTITUTE(SUBSTITUTE(SUBSTITUTE(SUBSTITUTE(SUBSTITUTE(CID_DB[[#This Row],[ NSN ]],"-","")," ","")," ",""),"‐",""),"NA",""),13))</f>
        <v/>
      </c>
      <c r="J2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3666731|3666731|Ring|</v>
      </c>
    </row>
    <row r="2633" spans="1:10" x14ac:dyDescent="0.35">
      <c r="A2633" s="1" t="s">
        <v>3</v>
      </c>
      <c r="B2633" s="1" t="s">
        <v>4751</v>
      </c>
      <c r="C2633" s="1" t="s">
        <v>4773</v>
      </c>
      <c r="D2633" s="1" t="s">
        <v>4773</v>
      </c>
      <c r="E2633" s="1" t="s">
        <v>4774</v>
      </c>
      <c r="F2633" s="4" t="s">
        <v>3</v>
      </c>
      <c r="G2633" s="1" t="s">
        <v>8</v>
      </c>
      <c r="H2633" s="3" t="str">
        <f t="shared" si="41"/>
        <v>Commercial</v>
      </c>
      <c r="I2633" s="3" t="str">
        <f>IF(IFERROR(SEARCH("N/A",CID_DB[[#This Row],[ NSN ]]),-1)&lt;&gt;-1,"",LEFT(SUBSTITUTE(SUBSTITUTE(SUBSTITUTE(SUBSTITUTE(SUBSTITUTE(CID_DB[[#This Row],[ NSN ]],"-","")," ","")," ",""),"‐",""),"NA",""),13))</f>
        <v/>
      </c>
      <c r="J2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3669162|3669162|Ring Outer Eccentric|</v>
      </c>
    </row>
    <row r="2634" spans="1:10" x14ac:dyDescent="0.35">
      <c r="A2634" s="1" t="s">
        <v>3</v>
      </c>
      <c r="B2634" s="1" t="s">
        <v>4751</v>
      </c>
      <c r="C2634" s="1" t="s">
        <v>4775</v>
      </c>
      <c r="D2634" s="1" t="s">
        <v>4775</v>
      </c>
      <c r="E2634" s="1" t="s">
        <v>4776</v>
      </c>
      <c r="F2634" s="4" t="s">
        <v>3</v>
      </c>
      <c r="G2634" s="1" t="s">
        <v>8</v>
      </c>
      <c r="H2634" s="3" t="str">
        <f t="shared" si="41"/>
        <v>Commercial</v>
      </c>
      <c r="I2634" s="3" t="str">
        <f>IF(IFERROR(SEARCH("N/A",CID_DB[[#This Row],[ NSN ]]),-1)&lt;&gt;-1,"",LEFT(SUBSTITUTE(SUBSTITUTE(SUBSTITUTE(SUBSTITUTE(SUBSTITUTE(CID_DB[[#This Row],[ NSN ]],"-","")," ","")," ",""),"‐",""),"NA",""),13))</f>
        <v/>
      </c>
      <c r="J2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3660411|3660411|Ring Thrust|</v>
      </c>
    </row>
    <row r="2635" spans="1:10" x14ac:dyDescent="0.35">
      <c r="A2635" s="1" t="s">
        <v>3</v>
      </c>
      <c r="B2635" s="1" t="s">
        <v>4751</v>
      </c>
      <c r="C2635" s="1" t="s">
        <v>4777</v>
      </c>
      <c r="D2635" s="1" t="s">
        <v>4777</v>
      </c>
      <c r="E2635" s="1" t="s">
        <v>4778</v>
      </c>
      <c r="F2635" s="4" t="s">
        <v>3</v>
      </c>
      <c r="G2635" s="1" t="s">
        <v>8</v>
      </c>
      <c r="H2635" s="3" t="str">
        <f t="shared" si="41"/>
        <v>Commercial</v>
      </c>
      <c r="I2635" s="3" t="str">
        <f>IF(IFERROR(SEARCH("N/A",CID_DB[[#This Row],[ NSN ]]),-1)&lt;&gt;-1,"",LEFT(SUBSTITUTE(SUBSTITUTE(SUBSTITUTE(SUBSTITUTE(SUBSTITUTE(CID_DB[[#This Row],[ NSN ]],"-","")," ","")," ",""),"‐",""),"NA",""),13))</f>
        <v/>
      </c>
      <c r="J2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3665085|3665085|Socket Head Cap Screw|</v>
      </c>
    </row>
    <row r="2636" spans="1:10" x14ac:dyDescent="0.35">
      <c r="A2636" s="1" t="s">
        <v>3</v>
      </c>
      <c r="B2636" s="1" t="s">
        <v>4751</v>
      </c>
      <c r="C2636" s="1" t="s">
        <v>4779</v>
      </c>
      <c r="D2636" s="1" t="s">
        <v>4779</v>
      </c>
      <c r="E2636" s="1" t="s">
        <v>4778</v>
      </c>
      <c r="F2636" s="4" t="s">
        <v>3</v>
      </c>
      <c r="G2636" s="1" t="s">
        <v>8</v>
      </c>
      <c r="H2636" s="3" t="str">
        <f t="shared" si="41"/>
        <v>Commercial</v>
      </c>
      <c r="I2636" s="3" t="str">
        <f>IF(IFERROR(SEARCH("N/A",CID_DB[[#This Row],[ NSN ]]),-1)&lt;&gt;-1,"",LEFT(SUBSTITUTE(SUBSTITUTE(SUBSTITUTE(SUBSTITUTE(SUBSTITUTE(CID_DB[[#This Row],[ NSN ]],"-","")," ","")," ",""),"‐",""),"NA",""),13))</f>
        <v/>
      </c>
      <c r="J2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3665086|3665086|Socket Head Cap Screw|</v>
      </c>
    </row>
    <row r="2637" spans="1:10" x14ac:dyDescent="0.35">
      <c r="A2637" s="1" t="s">
        <v>3</v>
      </c>
      <c r="B2637" s="1" t="s">
        <v>4751</v>
      </c>
      <c r="C2637" s="1" t="s">
        <v>4780</v>
      </c>
      <c r="D2637" s="1" t="s">
        <v>4780</v>
      </c>
      <c r="E2637" s="1" t="s">
        <v>4781</v>
      </c>
      <c r="F2637" s="4" t="s">
        <v>3</v>
      </c>
      <c r="G2637" s="1" t="s">
        <v>8</v>
      </c>
      <c r="H2637" s="3" t="str">
        <f t="shared" si="41"/>
        <v>Commercial</v>
      </c>
      <c r="I2637" s="3" t="str">
        <f>IF(IFERROR(SEARCH("N/A",CID_DB[[#This Row],[ NSN ]]),-1)&lt;&gt;-1,"",LEFT(SUBSTITUTE(SUBSTITUTE(SUBSTITUTE(SUBSTITUTE(SUBSTITUTE(CID_DB[[#This Row],[ NSN ]],"-","")," ","")," ",""),"‐",""),"NA",""),13))</f>
        <v/>
      </c>
      <c r="J2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3670362|3670362|Governor assembly switch|</v>
      </c>
    </row>
    <row r="2638" spans="1:10" x14ac:dyDescent="0.35">
      <c r="A2638" s="1" t="s">
        <v>3</v>
      </c>
      <c r="B2638" s="1" t="s">
        <v>4751</v>
      </c>
      <c r="C2638" s="1" t="s">
        <v>4782</v>
      </c>
      <c r="D2638" s="1" t="s">
        <v>4782</v>
      </c>
      <c r="E2638" s="1" t="s">
        <v>4783</v>
      </c>
      <c r="F2638" s="4" t="s">
        <v>3</v>
      </c>
      <c r="G2638" s="1" t="s">
        <v>8</v>
      </c>
      <c r="H2638" s="3" t="str">
        <f t="shared" si="41"/>
        <v>Commercial</v>
      </c>
      <c r="I2638" s="3" t="str">
        <f>IF(IFERROR(SEARCH("N/A",CID_DB[[#This Row],[ NSN ]]),-1)&lt;&gt;-1,"",LEFT(SUBSTITUTE(SUBSTITUTE(SUBSTITUTE(SUBSTITUTE(SUBSTITUTE(CID_DB[[#This Row],[ NSN ]],"-","")," ","")," ",""),"‐",""),"NA",""),13))</f>
        <v/>
      </c>
      <c r="J2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3669542|3669542|Wiring switch assembly|</v>
      </c>
    </row>
    <row r="2639" spans="1:10" x14ac:dyDescent="0.35">
      <c r="A2639" s="1" t="s">
        <v>3</v>
      </c>
      <c r="B2639" s="1" t="s">
        <v>4751</v>
      </c>
      <c r="C2639" s="1" t="s">
        <v>4784</v>
      </c>
      <c r="D2639" s="1" t="s">
        <v>4784</v>
      </c>
      <c r="E2639" s="1" t="s">
        <v>4785</v>
      </c>
      <c r="F2639" s="4" t="s">
        <v>3</v>
      </c>
      <c r="G2639" s="1" t="s">
        <v>8</v>
      </c>
      <c r="H2639" s="3" t="str">
        <f t="shared" si="41"/>
        <v>Commercial</v>
      </c>
      <c r="I2639" s="3" t="str">
        <f>IF(IFERROR(SEARCH("N/A",CID_DB[[#This Row],[ NSN ]]),-1)&lt;&gt;-1,"",LEFT(SUBSTITUTE(SUBSTITUTE(SUBSTITUTE(SUBSTITUTE(SUBSTITUTE(CID_DB[[#This Row],[ NSN ]],"-","")," ","")," ",""),"‐",""),"NA",""),13))</f>
        <v/>
      </c>
      <c r="J2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36100612|36100612|Pump set housing assembly|</v>
      </c>
    </row>
    <row r="2640" spans="1:10" x14ac:dyDescent="0.35">
      <c r="A2640" s="1" t="s">
        <v>3</v>
      </c>
      <c r="B2640" s="1" t="s">
        <v>4751</v>
      </c>
      <c r="C2640" s="1" t="s">
        <v>4786</v>
      </c>
      <c r="D2640" s="1" t="s">
        <v>4786</v>
      </c>
      <c r="E2640" s="1" t="s">
        <v>4787</v>
      </c>
      <c r="F2640" s="4" t="s">
        <v>3</v>
      </c>
      <c r="G2640" s="1" t="s">
        <v>8</v>
      </c>
      <c r="H2640" s="3" t="str">
        <f t="shared" si="41"/>
        <v>Commercial</v>
      </c>
      <c r="I2640" s="3" t="str">
        <f>IF(IFERROR(SEARCH("N/A",CID_DB[[#This Row],[ NSN ]]),-1)&lt;&gt;-1,"",LEFT(SUBSTITUTE(SUBSTITUTE(SUBSTITUTE(SUBSTITUTE(SUBSTITUTE(CID_DB[[#This Row],[ NSN ]],"-","")," ","")," ",""),"‐",""),"NA",""),13))</f>
        <v/>
      </c>
      <c r="J2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3669551|3669551|Lug|</v>
      </c>
    </row>
    <row r="2641" spans="1:10" x14ac:dyDescent="0.35">
      <c r="A2641" s="1" t="s">
        <v>3</v>
      </c>
      <c r="B2641" s="1" t="s">
        <v>4751</v>
      </c>
      <c r="C2641" s="1" t="s">
        <v>4788</v>
      </c>
      <c r="D2641" s="1" t="s">
        <v>4788</v>
      </c>
      <c r="E2641" s="1" t="s">
        <v>4789</v>
      </c>
      <c r="F2641" s="4" t="s">
        <v>3</v>
      </c>
      <c r="G2641" s="1" t="s">
        <v>8</v>
      </c>
      <c r="H2641" s="3" t="str">
        <f t="shared" si="41"/>
        <v>Commercial</v>
      </c>
      <c r="I2641" s="3" t="str">
        <f>IF(IFERROR(SEARCH("N/A",CID_DB[[#This Row],[ NSN ]]),-1)&lt;&gt;-1,"",LEFT(SUBSTITUTE(SUBSTITUTE(SUBSTITUTE(SUBSTITUTE(SUBSTITUTE(CID_DB[[#This Row],[ NSN ]],"-","")," ","")," ",""),"‐",""),"NA",""),13))</f>
        <v/>
      </c>
      <c r="J2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38861483|38861483|Rotor Set Torque Converter|</v>
      </c>
    </row>
    <row r="2642" spans="1:10" x14ac:dyDescent="0.35">
      <c r="A2642" s="1" t="s">
        <v>3</v>
      </c>
      <c r="B2642" s="1" t="s">
        <v>4751</v>
      </c>
      <c r="C2642" s="1" t="s">
        <v>4790</v>
      </c>
      <c r="D2642" s="1" t="s">
        <v>4790</v>
      </c>
      <c r="E2642" s="1" t="s">
        <v>4791</v>
      </c>
      <c r="F2642" s="4" t="s">
        <v>3</v>
      </c>
      <c r="G2642" s="1" t="s">
        <v>8</v>
      </c>
      <c r="H2642" s="3" t="str">
        <f t="shared" si="41"/>
        <v>Commercial</v>
      </c>
      <c r="I2642" s="3" t="str">
        <f>IF(IFERROR(SEARCH("N/A",CID_DB[[#This Row],[ NSN ]]),-1)&lt;&gt;-1,"",LEFT(SUBSTITUTE(SUBSTITUTE(SUBSTITUTE(SUBSTITUTE(SUBSTITUTE(CID_DB[[#This Row],[ NSN ]],"-","")," ","")," ",""),"‐",""),"NA",""),13))</f>
        <v/>
      </c>
      <c r="J2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38804223|38804223|Matched Pump Set|</v>
      </c>
    </row>
    <row r="2643" spans="1:10" x14ac:dyDescent="0.35">
      <c r="A2643" s="1" t="s">
        <v>3</v>
      </c>
      <c r="B2643" s="1" t="s">
        <v>4751</v>
      </c>
      <c r="C2643" s="1" t="s">
        <v>4792</v>
      </c>
      <c r="D2643" s="1" t="s">
        <v>4792</v>
      </c>
      <c r="E2643" s="1" t="s">
        <v>4793</v>
      </c>
      <c r="F2643" s="4" t="s">
        <v>3</v>
      </c>
      <c r="G2643" s="1" t="s">
        <v>8</v>
      </c>
      <c r="H2643" s="3" t="str">
        <f t="shared" si="41"/>
        <v>Commercial</v>
      </c>
      <c r="I2643" s="3" t="str">
        <f>IF(IFERROR(SEARCH("N/A",CID_DB[[#This Row],[ NSN ]]),-1)&lt;&gt;-1,"",LEFT(SUBSTITUTE(SUBSTITUTE(SUBSTITUTE(SUBSTITUTE(SUBSTITUTE(CID_DB[[#This Row],[ NSN ]],"-","")," ","")," ",""),"‐",""),"NA",""),13))</f>
        <v/>
      </c>
      <c r="J2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9767692|9767692|Seal encased|</v>
      </c>
    </row>
    <row r="2644" spans="1:10" x14ac:dyDescent="0.35">
      <c r="A2644" s="1" t="s">
        <v>3</v>
      </c>
      <c r="B2644" s="1" t="s">
        <v>4751</v>
      </c>
      <c r="C2644" s="1" t="s">
        <v>4794</v>
      </c>
      <c r="D2644" s="1" t="s">
        <v>4794</v>
      </c>
      <c r="E2644" s="1" t="s">
        <v>4795</v>
      </c>
      <c r="F2644" s="4" t="s">
        <v>3</v>
      </c>
      <c r="G2644" s="1" t="s">
        <v>8</v>
      </c>
      <c r="H2644" s="3" t="str">
        <f t="shared" si="41"/>
        <v>Commercial</v>
      </c>
      <c r="I2644" s="3" t="str">
        <f>IF(IFERROR(SEARCH("N/A",CID_DB[[#This Row],[ NSN ]]),-1)&lt;&gt;-1,"",LEFT(SUBSTITUTE(SUBSTITUTE(SUBSTITUTE(SUBSTITUTE(SUBSTITUTE(CID_DB[[#This Row],[ NSN ]],"-","")," ","")," ",""),"‐",""),"NA",""),13))</f>
        <v/>
      </c>
      <c r="J2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3671471|3671471|Spacer sleeve|</v>
      </c>
    </row>
    <row r="2645" spans="1:10" x14ac:dyDescent="0.35">
      <c r="A2645" s="1" t="s">
        <v>3</v>
      </c>
      <c r="B2645" s="1" t="s">
        <v>4751</v>
      </c>
      <c r="C2645" s="1" t="s">
        <v>4796</v>
      </c>
      <c r="D2645" s="1" t="s">
        <v>4796</v>
      </c>
      <c r="E2645" s="1" t="s">
        <v>2119</v>
      </c>
      <c r="F2645" s="4" t="s">
        <v>3</v>
      </c>
      <c r="G2645" s="1" t="s">
        <v>8</v>
      </c>
      <c r="H2645" s="3" t="str">
        <f t="shared" si="41"/>
        <v>Commercial</v>
      </c>
      <c r="I2645" s="3" t="str">
        <f>IF(IFERROR(SEARCH("N/A",CID_DB[[#This Row],[ NSN ]]),-1)&lt;&gt;-1,"",LEFT(SUBSTITUTE(SUBSTITUTE(SUBSTITUTE(SUBSTITUTE(SUBSTITUTE(CID_DB[[#This Row],[ NSN ]],"-","")," ","")," ",""),"‐",""),"NA",""),13))</f>
        <v/>
      </c>
      <c r="J2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3676411|3676411|Compression spring|</v>
      </c>
    </row>
    <row r="2646" spans="1:10" x14ac:dyDescent="0.35">
      <c r="A2646" s="1" t="s">
        <v>3</v>
      </c>
      <c r="B2646" s="1" t="s">
        <v>4751</v>
      </c>
      <c r="C2646" s="1" t="s">
        <v>4797</v>
      </c>
      <c r="D2646" s="1" t="s">
        <v>4797</v>
      </c>
      <c r="E2646" s="1" t="s">
        <v>4798</v>
      </c>
      <c r="F2646" s="4" t="s">
        <v>3</v>
      </c>
      <c r="G2646" s="1" t="s">
        <v>8</v>
      </c>
      <c r="H2646" s="3" t="str">
        <f t="shared" si="41"/>
        <v>Commercial</v>
      </c>
      <c r="I2646" s="3" t="str">
        <f>IF(IFERROR(SEARCH("N/A",CID_DB[[#This Row],[ NSN ]]),-1)&lt;&gt;-1,"",LEFT(SUBSTITUTE(SUBSTITUTE(SUBSTITUTE(SUBSTITUTE(SUBSTITUTE(CID_DB[[#This Row],[ NSN ]],"-","")," ","")," ",""),"‐",""),"NA",""),13))</f>
        <v/>
      </c>
      <c r="J2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6982316|6982316|Oil Pump Assembly|</v>
      </c>
    </row>
    <row r="2647" spans="1:10" x14ac:dyDescent="0.35">
      <c r="A2647" s="1" t="s">
        <v>3</v>
      </c>
      <c r="B2647" s="1" t="s">
        <v>4751</v>
      </c>
      <c r="C2647" s="1" t="s">
        <v>4799</v>
      </c>
      <c r="D2647" s="1" t="s">
        <v>4799</v>
      </c>
      <c r="E2647" s="1" t="s">
        <v>4800</v>
      </c>
      <c r="F2647" s="4" t="s">
        <v>3</v>
      </c>
      <c r="G2647" s="1" t="s">
        <v>8</v>
      </c>
      <c r="H2647" s="3" t="str">
        <f t="shared" si="41"/>
        <v>Commercial</v>
      </c>
      <c r="I2647" s="3" t="str">
        <f>IF(IFERROR(SEARCH("N/A",CID_DB[[#This Row],[ NSN ]]),-1)&lt;&gt;-1,"",LEFT(SUBSTITUTE(SUBSTITUTE(SUBSTITUTE(SUBSTITUTE(SUBSTITUTE(CID_DB[[#This Row],[ NSN ]],"-","")," ","")," ",""),"‐",""),"NA",""),13))</f>
        <v/>
      </c>
      <c r="J2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3671031|3671031|Lever assembly|</v>
      </c>
    </row>
    <row r="2648" spans="1:10" x14ac:dyDescent="0.35">
      <c r="A2648" s="1" t="s">
        <v>3</v>
      </c>
      <c r="B2648" s="1" t="s">
        <v>4751</v>
      </c>
      <c r="C2648" s="1" t="s">
        <v>4801</v>
      </c>
      <c r="D2648" s="1" t="s">
        <v>4801</v>
      </c>
      <c r="E2648" s="1" t="s">
        <v>4802</v>
      </c>
      <c r="F2648" s="4" t="s">
        <v>3</v>
      </c>
      <c r="G2648" s="1" t="s">
        <v>8</v>
      </c>
      <c r="H2648" s="3" t="str">
        <f t="shared" si="41"/>
        <v>Commercial</v>
      </c>
      <c r="I2648" s="3" t="str">
        <f>IF(IFERROR(SEARCH("N/A",CID_DB[[#This Row],[ NSN ]]),-1)&lt;&gt;-1,"",LEFT(SUBSTITUTE(SUBSTITUTE(SUBSTITUTE(SUBSTITUTE(SUBSTITUTE(CID_DB[[#This Row],[ NSN ]],"-","")," ","")," ",""),"‐",""),"NA",""),13))</f>
        <v/>
      </c>
      <c r="J2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3671675|3671675|Governor Weight|</v>
      </c>
    </row>
    <row r="2649" spans="1:10" x14ac:dyDescent="0.35">
      <c r="A2649" s="1" t="s">
        <v>3</v>
      </c>
      <c r="B2649" s="1" t="s">
        <v>4751</v>
      </c>
      <c r="C2649" s="1" t="s">
        <v>4803</v>
      </c>
      <c r="D2649" s="1" t="s">
        <v>4803</v>
      </c>
      <c r="E2649" s="1" t="s">
        <v>4804</v>
      </c>
      <c r="F2649" s="4" t="s">
        <v>3</v>
      </c>
      <c r="G2649" s="1" t="s">
        <v>8</v>
      </c>
      <c r="H2649" s="3" t="str">
        <f t="shared" si="41"/>
        <v>Commercial</v>
      </c>
      <c r="I2649" s="3" t="str">
        <f>IF(IFERROR(SEARCH("N/A",CID_DB[[#This Row],[ NSN ]]),-1)&lt;&gt;-1,"",LEFT(SUBSTITUTE(SUBSTITUTE(SUBSTITUTE(SUBSTITUTE(SUBSTITUTE(CID_DB[[#This Row],[ NSN ]],"-","")," ","")," ",""),"‐",""),"NA",""),13))</f>
        <v/>
      </c>
      <c r="J2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3675101|3675101|Valve|</v>
      </c>
    </row>
    <row r="2650" spans="1:10" x14ac:dyDescent="0.35">
      <c r="A2650" s="1" t="s">
        <v>3</v>
      </c>
      <c r="B2650" s="1" t="s">
        <v>4805</v>
      </c>
      <c r="C2650" s="1" t="s">
        <v>3</v>
      </c>
      <c r="D2650" s="1" t="s">
        <v>3</v>
      </c>
      <c r="E2650" s="1" t="s">
        <v>4806</v>
      </c>
      <c r="F2650" s="4" t="s">
        <v>3</v>
      </c>
      <c r="G2650" s="1" t="s">
        <v>103</v>
      </c>
      <c r="H2650" s="3" t="str">
        <f t="shared" si="41"/>
        <v>Other Than Commercial</v>
      </c>
      <c r="I2650" s="3" t="str">
        <f>IF(IFERROR(SEARCH("N/A",CID_DB[[#This Row],[ NSN ]]),-1)&lt;&gt;-1,"",LEFT(SUBSTITUTE(SUBSTITUTE(SUBSTITUTE(SUBSTITUTE(SUBSTITUTE(CID_DB[[#This Row],[ NSN ]],"-","")," ","")," ",""),"‐",""),"NA",""),13))</f>
        <v/>
      </c>
      <c r="J2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||KC135 Rudder Position Indicator B Kit|</v>
      </c>
    </row>
    <row r="2651" spans="1:10" x14ac:dyDescent="0.35">
      <c r="A2651" s="1" t="s">
        <v>3</v>
      </c>
      <c r="B2651" s="1" t="s">
        <v>4807</v>
      </c>
      <c r="C2651" s="1" t="s">
        <v>4808</v>
      </c>
      <c r="D2651" s="1" t="s">
        <v>4808</v>
      </c>
      <c r="E2651" s="1" t="s">
        <v>4809</v>
      </c>
      <c r="F2651" s="4" t="s">
        <v>3</v>
      </c>
      <c r="G2651" s="1" t="s">
        <v>103</v>
      </c>
      <c r="H2651" s="3" t="str">
        <f t="shared" si="41"/>
        <v>Other Than Commercial</v>
      </c>
      <c r="I2651" s="3" t="str">
        <f>IF(IFERROR(SEARCH("N/A",CID_DB[[#This Row],[ NSN ]]),-1)&lt;&gt;-1,"",LEFT(SUBSTITUTE(SUBSTITUTE(SUBSTITUTE(SUBSTITUTE(SUBSTITUTE(CID_DB[[#This Row],[ NSN ]],"-","")," ","")," ",""),"‐",""),"NA",""),13))</f>
        <v/>
      </c>
      <c r="J2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E0120035|E0120035|Band V (Jupiter) Laser|</v>
      </c>
    </row>
    <row r="2652" spans="1:10" x14ac:dyDescent="0.35">
      <c r="A2652" s="1" t="s">
        <v>3</v>
      </c>
      <c r="B2652" s="1" t="s">
        <v>4810</v>
      </c>
      <c r="C2652" s="1" t="s">
        <v>3</v>
      </c>
      <c r="D2652" s="1" t="s">
        <v>4811</v>
      </c>
      <c r="E2652" s="1" t="s">
        <v>4812</v>
      </c>
      <c r="F2652" s="4" t="s">
        <v>102</v>
      </c>
      <c r="G2652" s="1" t="s">
        <v>103</v>
      </c>
      <c r="H2652" s="3" t="str">
        <f t="shared" si="41"/>
        <v>Other Than Commercial</v>
      </c>
      <c r="I2652" s="3" t="str">
        <f>IF(IFERROR(SEARCH("N/A",CID_DB[[#This Row],[ NSN ]]),-1)&lt;&gt;-1,"",LEFT(SUBSTITUTE(SUBSTITUTE(SUBSTITUTE(SUBSTITUTE(SUBSTITUTE(CID_DB[[#This Row],[ NSN ]],"-","")," ","")," ",""),"‐",""),"NA",""),13))</f>
        <v/>
      </c>
      <c r="J2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|JT9D59A|Lease Pratt and Whitney Engine|</v>
      </c>
    </row>
    <row r="2653" spans="1:10" x14ac:dyDescent="0.35">
      <c r="A2653" s="1" t="s">
        <v>3</v>
      </c>
      <c r="B2653" s="1" t="s">
        <v>4813</v>
      </c>
      <c r="C2653" s="1" t="s">
        <v>3</v>
      </c>
      <c r="D2653" s="1" t="s">
        <v>4814</v>
      </c>
      <c r="E2653" s="1" t="s">
        <v>4812</v>
      </c>
      <c r="F2653" s="4" t="s">
        <v>102</v>
      </c>
      <c r="G2653" s="1" t="s">
        <v>103</v>
      </c>
      <c r="H2653" s="3" t="str">
        <f t="shared" si="41"/>
        <v>Other Than Commercial</v>
      </c>
      <c r="I2653" s="3" t="str">
        <f>IF(IFERROR(SEARCH("N/A",CID_DB[[#This Row],[ NSN ]]),-1)&lt;&gt;-1,"",LEFT(SUBSTITUTE(SUBSTITUTE(SUBSTITUTE(SUBSTITUTE(SUBSTITUTE(CID_DB[[#This Row],[ NSN ]],"-","")," ","")," ",""),"‐",""),"NA",""),13))</f>
        <v/>
      </c>
      <c r="J2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|JT3D3B|Lease Pratt and Whitney Engine|</v>
      </c>
    </row>
    <row r="2654" spans="1:10" x14ac:dyDescent="0.35">
      <c r="A2654" s="1" t="s">
        <v>3</v>
      </c>
      <c r="B2654" s="1" t="s">
        <v>4815</v>
      </c>
      <c r="C2654" s="1" t="s">
        <v>3</v>
      </c>
      <c r="D2654" s="1" t="s">
        <v>4816</v>
      </c>
      <c r="E2654" s="1" t="s">
        <v>4817</v>
      </c>
      <c r="F2654" s="4" t="s">
        <v>102</v>
      </c>
      <c r="G2654" s="1" t="s">
        <v>103</v>
      </c>
      <c r="H2654" s="3" t="str">
        <f t="shared" si="41"/>
        <v>Other Than Commercial</v>
      </c>
      <c r="I2654" s="3" t="str">
        <f>IF(IFERROR(SEARCH("N/A",CID_DB[[#This Row],[ NSN ]]),-1)&lt;&gt;-1,"",LEFT(SUBSTITUTE(SUBSTITUTE(SUBSTITUTE(SUBSTITUTE(SUBSTITUTE(CID_DB[[#This Row],[ NSN ]],"-","")," ","")," ",""),"‐",""),"NA",""),13))</f>
        <v/>
      </c>
      <c r="J2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|DC1040
|Lease DC1040 and Maintenance, Modification, Quality Assurance, or Engineering Services for KC707368C and DC1040|</v>
      </c>
    </row>
    <row r="2655" spans="1:10" x14ac:dyDescent="0.35">
      <c r="A2655" s="1" t="s">
        <v>3</v>
      </c>
      <c r="B2655" s="1" t="s">
        <v>4815</v>
      </c>
      <c r="C2655" s="1" t="s">
        <v>3</v>
      </c>
      <c r="D2655" s="1" t="s">
        <v>4818</v>
      </c>
      <c r="E2655" s="1" t="s">
        <v>4819</v>
      </c>
      <c r="F2655" s="4" t="s">
        <v>102</v>
      </c>
      <c r="G2655" s="1" t="s">
        <v>103</v>
      </c>
      <c r="H2655" s="3" t="str">
        <f t="shared" si="41"/>
        <v>Other Than Commercial</v>
      </c>
      <c r="I2655" s="3" t="str">
        <f>IF(IFERROR(SEARCH("N/A",CID_DB[[#This Row],[ NSN ]]),-1)&lt;&gt;-1,"",LEFT(SUBSTITUTE(SUBSTITUTE(SUBSTITUTE(SUBSTITUTE(SUBSTITUTE(CID_DB[[#This Row],[ NSN ]],"-","")," ","")," ",""),"‐",""),"NA",""),13))</f>
        <v/>
      </c>
      <c r="J2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|KC707368C|Lease KC707368C Maintenance, Modification, Quality Assurance, or Engineering Services for KC707368C and DC1040|</v>
      </c>
    </row>
    <row r="2656" spans="1:10" x14ac:dyDescent="0.35">
      <c r="A2656" s="1" t="s">
        <v>3</v>
      </c>
      <c r="B2656" s="1" t="s">
        <v>6716</v>
      </c>
      <c r="C2656" s="1" t="s">
        <v>3</v>
      </c>
      <c r="D2656" s="1" t="s">
        <v>102</v>
      </c>
      <c r="E2656" s="1" t="s">
        <v>7020</v>
      </c>
      <c r="F2656" s="4" t="s">
        <v>102</v>
      </c>
      <c r="G2656" s="1" t="s">
        <v>103</v>
      </c>
      <c r="H2656" s="3" t="str">
        <f t="shared" si="41"/>
        <v>Other Than Commercial</v>
      </c>
      <c r="I2656" s="3" t="str">
        <f>IF(IFERROR(SEARCH("N/A",CID_DB[[#This Row],[ NSN ]]),-1)&lt;&gt;-1,"",LEFT(SUBSTITUTE(SUBSTITUTE(SUBSTITUTE(SUBSTITUTE(SUBSTITUTE(CID_DB[[#This Row],[ NSN ]],"-","")," ","")," ",""),"‐",""),"NA",""),13))</f>
        <v/>
      </c>
      <c r="J2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|NA|Maintenance, Modification, Quality Assurance, or Engineering Services for KC707368C and DC1040|</v>
      </c>
    </row>
    <row r="2657" spans="1:10" x14ac:dyDescent="0.35">
      <c r="A2657" s="1" t="s">
        <v>3</v>
      </c>
      <c r="B2657" s="1" t="s">
        <v>4820</v>
      </c>
      <c r="C2657" s="1" t="s">
        <v>4821</v>
      </c>
      <c r="D2657" s="1" t="s">
        <v>4821</v>
      </c>
      <c r="E2657" s="1" t="s">
        <v>4822</v>
      </c>
      <c r="F2657" s="4" t="s">
        <v>3</v>
      </c>
      <c r="G2657" s="1" t="s">
        <v>103</v>
      </c>
      <c r="H2657" s="3" t="str">
        <f t="shared" si="41"/>
        <v>Other Than Commercial</v>
      </c>
      <c r="I2657" s="3" t="str">
        <f>IF(IFERROR(SEARCH("N/A",CID_DB[[#This Row],[ NSN ]]),-1)&lt;&gt;-1,"",LEFT(SUBSTITUTE(SUBSTITUTE(SUBSTITUTE(SUBSTITUTE(SUBSTITUTE(CID_DB[[#This Row],[ NSN ]],"-","")," ","")," ",""),"‐",""),"NA",""),13))</f>
        <v/>
      </c>
      <c r="J2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43550028|43550028|Gun Control Unit|</v>
      </c>
    </row>
    <row r="2658" spans="1:10" x14ac:dyDescent="0.35">
      <c r="A2658" s="1" t="s">
        <v>3</v>
      </c>
      <c r="B2658" s="1" t="s">
        <v>4823</v>
      </c>
      <c r="C2658" s="1" t="s">
        <v>4824</v>
      </c>
      <c r="D2658" s="1" t="s">
        <v>4825</v>
      </c>
      <c r="E2658" s="1" t="s">
        <v>4826</v>
      </c>
      <c r="F2658" s="4" t="s">
        <v>4827</v>
      </c>
      <c r="G2658" s="1" t="s">
        <v>103</v>
      </c>
      <c r="H2658" s="3" t="str">
        <f t="shared" si="41"/>
        <v>Other Than Commercial</v>
      </c>
      <c r="I2658" s="3" t="str">
        <f>IF(IFERROR(SEARCH("N/A",CID_DB[[#This Row],[ NSN ]]),-1)&lt;&gt;-1,"",LEFT(SUBSTITUTE(SUBSTITUTE(SUBSTITUTE(SUBSTITUTE(SUBSTITUTE(CID_DB[[#This Row],[ NSN ]],"-","")," ","")," ",""),"‐",""),"NA",""),13))</f>
        <v>6105016214780</v>
      </c>
      <c r="J2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4658494|K758C47108|Motor, Direct Current|6105016214780</v>
      </c>
    </row>
    <row r="2659" spans="1:10" x14ac:dyDescent="0.35">
      <c r="A2659" s="1" t="s">
        <v>3</v>
      </c>
      <c r="B2659" s="1" t="s">
        <v>6717</v>
      </c>
      <c r="C2659" s="1">
        <v>6454012</v>
      </c>
      <c r="D2659" s="1" t="s">
        <v>3</v>
      </c>
      <c r="E2659" s="1" t="s">
        <v>7021</v>
      </c>
      <c r="F2659" s="4" t="s">
        <v>3</v>
      </c>
      <c r="G2659" s="1" t="s">
        <v>103</v>
      </c>
      <c r="H2659" s="3" t="str">
        <f t="shared" si="41"/>
        <v>Other Than Commercial</v>
      </c>
      <c r="I2659" s="3" t="str">
        <f>IF(IFERROR(SEARCH("N/A",CID_DB[[#This Row],[ NSN ]]),-1)&lt;&gt;-1,"",LEFT(SUBSTITUTE(SUBSTITUTE(SUBSTITUTE(SUBSTITUTE(SUBSTITUTE(CID_DB[[#This Row],[ NSN ]],"-","")," ","")," ",""),"‐",""),"NA",""),13))</f>
        <v/>
      </c>
      <c r="J2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6454012||LMSTAR Digital variant repari and maintenance|</v>
      </c>
    </row>
    <row r="2660" spans="1:10" x14ac:dyDescent="0.35">
      <c r="A2660" s="1" t="s">
        <v>3</v>
      </c>
      <c r="B2660" s="1" t="s">
        <v>4828</v>
      </c>
      <c r="C2660" s="1" t="s">
        <v>4829</v>
      </c>
      <c r="D2660" s="1" t="s">
        <v>3</v>
      </c>
      <c r="E2660" s="1" t="s">
        <v>4830</v>
      </c>
      <c r="F2660" s="4" t="s">
        <v>3</v>
      </c>
      <c r="G2660" s="1" t="s">
        <v>8</v>
      </c>
      <c r="H2660" s="3" t="str">
        <f t="shared" si="41"/>
        <v>Commercial</v>
      </c>
      <c r="I2660" s="3" t="str">
        <f>IF(IFERROR(SEARCH("N/A",CID_DB[[#This Row],[ NSN ]]),-1)&lt;&gt;-1,"",LEFT(SUBSTITUTE(SUBSTITUTE(SUBSTITUTE(SUBSTITUTE(SUBSTITUTE(CID_DB[[#This Row],[ NSN ]],"-","")," ","")," ",""),"‐",""),"NA",""),13))</f>
        <v/>
      </c>
      <c r="J2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80000118||FieldLab 58M  portable expeditionary fluid analysis system that gives operators in the field the ability to perform comprehensive, mobile lubricant sampling.|</v>
      </c>
    </row>
    <row r="2661" spans="1:10" x14ac:dyDescent="0.35">
      <c r="A2661" s="1" t="s">
        <v>3</v>
      </c>
      <c r="B2661" s="1" t="s">
        <v>4831</v>
      </c>
      <c r="C2661" s="1" t="s">
        <v>4832</v>
      </c>
      <c r="D2661" s="1" t="s">
        <v>4833</v>
      </c>
      <c r="E2661" s="1" t="s">
        <v>4834</v>
      </c>
      <c r="F2661" s="4" t="s">
        <v>4835</v>
      </c>
      <c r="G2661" s="1" t="s">
        <v>103</v>
      </c>
      <c r="H2661" s="3" t="str">
        <f t="shared" si="41"/>
        <v>Other Than Commercial</v>
      </c>
      <c r="I2661" s="3" t="str">
        <f>IF(IFERROR(SEARCH("N/A",CID_DB[[#This Row],[ NSN ]]),-1)&lt;&gt;-1,"",LEFT(SUBSTITUTE(SUBSTITUTE(SUBSTITUTE(SUBSTITUTE(SUBSTITUTE(CID_DB[[#This Row],[ NSN ]],"-","")," ","")," ",""),"‐",""),"NA",""),13))</f>
        <v>1680016223071</v>
      </c>
      <c r="J2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3839490010|CU09660060|Rotary Servo Actr (Servo Actuator)|1680016223071</v>
      </c>
    </row>
    <row r="2662" spans="1:10" x14ac:dyDescent="0.35">
      <c r="A2662" s="1" t="s">
        <v>3</v>
      </c>
      <c r="B2662" s="1" t="s">
        <v>4831</v>
      </c>
      <c r="C2662" s="1" t="s">
        <v>4836</v>
      </c>
      <c r="D2662" s="1" t="s">
        <v>4837</v>
      </c>
      <c r="E2662" s="1" t="s">
        <v>4838</v>
      </c>
      <c r="F2662" s="4" t="s">
        <v>4839</v>
      </c>
      <c r="G2662" s="1" t="s">
        <v>103</v>
      </c>
      <c r="H2662" s="3" t="str">
        <f t="shared" si="41"/>
        <v>Other Than Commercial</v>
      </c>
      <c r="I2662" s="3" t="str">
        <f>IF(IFERROR(SEARCH("N/A",CID_DB[[#This Row],[ NSN ]]),-1)&lt;&gt;-1,"",LEFT(SUBSTITUTE(SUBSTITUTE(SUBSTITUTE(SUBSTITUTE(SUBSTITUTE(CID_DB[[#This Row],[ NSN ]],"-","")," ","")," ",""),"‐",""),"NA",""),13))</f>
        <v>1680016221794</v>
      </c>
      <c r="J2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3839490011|CU09660061|FLAP Servo ACTR SPEC (Servo Actuator)|1680016221794</v>
      </c>
    </row>
    <row r="2663" spans="1:10" x14ac:dyDescent="0.35">
      <c r="A2663" s="1" t="s">
        <v>3</v>
      </c>
      <c r="B2663" s="1" t="s">
        <v>6718</v>
      </c>
      <c r="C2663" s="1">
        <v>13084717</v>
      </c>
      <c r="D2663" s="1" t="s">
        <v>3</v>
      </c>
      <c r="E2663" s="1" t="s">
        <v>7022</v>
      </c>
      <c r="F2663" s="4" t="s">
        <v>3</v>
      </c>
      <c r="G2663" s="1" t="s">
        <v>8</v>
      </c>
      <c r="H2663" s="3" t="str">
        <f t="shared" si="41"/>
        <v>Commercial</v>
      </c>
      <c r="I2663" s="3" t="str">
        <f>IF(IFERROR(SEARCH("N/A",CID_DB[[#This Row],[ NSN ]]),-1)&lt;&gt;-1,"",LEFT(SUBSTITUTE(SUBSTITUTE(SUBSTITUTE(SUBSTITUTE(SUBSTITUTE(CID_DB[[#This Row],[ NSN ]],"-","")," ","")," ",""),"‐",""),"NA",""),13))</f>
        <v/>
      </c>
      <c r="J2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13084717||Repair Service  TADS Azimuth Drive Assy|</v>
      </c>
    </row>
    <row r="2664" spans="1:10" x14ac:dyDescent="0.35">
      <c r="A2664" s="1" t="s">
        <v>3</v>
      </c>
      <c r="B2664" s="1" t="s">
        <v>6718</v>
      </c>
      <c r="C2664" s="1">
        <v>13084718</v>
      </c>
      <c r="D2664" s="1" t="s">
        <v>3</v>
      </c>
      <c r="E2664" s="1" t="s">
        <v>7023</v>
      </c>
      <c r="F2664" s="4" t="s">
        <v>3</v>
      </c>
      <c r="G2664" s="1" t="s">
        <v>8</v>
      </c>
      <c r="H2664" s="3" t="str">
        <f t="shared" si="41"/>
        <v>Commercial</v>
      </c>
      <c r="I2664" s="3" t="str">
        <f>IF(IFERROR(SEARCH("N/A",CID_DB[[#This Row],[ NSN ]]),-1)&lt;&gt;-1,"",LEFT(SUBSTITUTE(SUBSTITUTE(SUBSTITUTE(SUBSTITUTE(SUBSTITUTE(CID_DB[[#This Row],[ NSN ]],"-","")," ","")," ",""),"‐",""),"NA",""),13))</f>
        <v/>
      </c>
      <c r="J2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13084718||Repair Service  TADS Elevation Drive Assy|</v>
      </c>
    </row>
    <row r="2665" spans="1:10" x14ac:dyDescent="0.35">
      <c r="A2665" s="1" t="s">
        <v>3</v>
      </c>
      <c r="B2665" s="1" t="s">
        <v>6718</v>
      </c>
      <c r="C2665" s="1">
        <v>13084719</v>
      </c>
      <c r="D2665" s="1" t="s">
        <v>3</v>
      </c>
      <c r="E2665" s="1" t="s">
        <v>7024</v>
      </c>
      <c r="F2665" s="4" t="s">
        <v>3</v>
      </c>
      <c r="G2665" s="1" t="s">
        <v>8</v>
      </c>
      <c r="H2665" s="3" t="str">
        <f t="shared" si="41"/>
        <v>Commercial</v>
      </c>
      <c r="I2665" s="3" t="str">
        <f>IF(IFERROR(SEARCH("N/A",CID_DB[[#This Row],[ NSN ]]),-1)&lt;&gt;-1,"",LEFT(SUBSTITUTE(SUBSTITUTE(SUBSTITUTE(SUBSTITUTE(SUBSTITUTE(CID_DB[[#This Row],[ NSN ]],"-","")," ","")," ",""),"‐",""),"NA",""),13))</f>
        <v/>
      </c>
      <c r="J2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13084719||Repair Service  PNVS Azimuth Drive Assy|</v>
      </c>
    </row>
    <row r="2666" spans="1:10" x14ac:dyDescent="0.35">
      <c r="A2666" s="1" t="s">
        <v>3</v>
      </c>
      <c r="B2666" s="1" t="s">
        <v>4840</v>
      </c>
      <c r="C2666" s="1" t="s">
        <v>4841</v>
      </c>
      <c r="D2666" s="1" t="s">
        <v>4841</v>
      </c>
      <c r="E2666" s="1" t="s">
        <v>4842</v>
      </c>
      <c r="F2666" s="4" t="s">
        <v>3</v>
      </c>
      <c r="G2666" s="1" t="s">
        <v>103</v>
      </c>
      <c r="H2666" s="3" t="str">
        <f t="shared" si="41"/>
        <v>Other Than Commercial</v>
      </c>
      <c r="I2666" s="3" t="str">
        <f>IF(IFERROR(SEARCH("N/A",CID_DB[[#This Row],[ NSN ]]),-1)&lt;&gt;-1,"",LEFT(SUBSTITUTE(SUBSTITUTE(SUBSTITUTE(SUBSTITUTE(SUBSTITUTE(CID_DB[[#This Row],[ NSN ]],"-","")," ","")," ",""),"‐",""),"NA",""),13))</f>
        <v/>
      </c>
      <c r="J2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41011560125|41011560125|CONTROL ACTUATION SYSTEM (CAS), TACTICAL|</v>
      </c>
    </row>
    <row r="2667" spans="1:10" x14ac:dyDescent="0.35">
      <c r="A2667" s="1" t="s">
        <v>3</v>
      </c>
      <c r="B2667" s="1" t="s">
        <v>4840</v>
      </c>
      <c r="C2667" s="1" t="s">
        <v>4843</v>
      </c>
      <c r="D2667" s="1" t="s">
        <v>4843</v>
      </c>
      <c r="E2667" s="1" t="s">
        <v>4842</v>
      </c>
      <c r="F2667" s="4" t="s">
        <v>3</v>
      </c>
      <c r="G2667" s="1" t="s">
        <v>103</v>
      </c>
      <c r="H2667" s="3" t="str">
        <f t="shared" si="41"/>
        <v>Other Than Commercial</v>
      </c>
      <c r="I2667" s="3" t="str">
        <f>IF(IFERROR(SEARCH("N/A",CID_DB[[#This Row],[ NSN ]]),-1)&lt;&gt;-1,"",LEFT(SUBSTITUTE(SUBSTITUTE(SUBSTITUTE(SUBSTITUTE(SUBSTITUTE(CID_DB[[#This Row],[ NSN ]],"-","")," ","")," ",""),"‐",""),"NA",""),13))</f>
        <v/>
      </c>
      <c r="J2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41011560124|41011560124|CONTROL ACTUATION SYSTEM (CAS), TACTICAL|</v>
      </c>
    </row>
    <row r="2668" spans="1:10" x14ac:dyDescent="0.35">
      <c r="A2668" s="1" t="s">
        <v>3</v>
      </c>
      <c r="B2668" s="1" t="s">
        <v>4840</v>
      </c>
      <c r="C2668" s="1" t="s">
        <v>4844</v>
      </c>
      <c r="D2668" s="1" t="s">
        <v>4844</v>
      </c>
      <c r="E2668" s="1" t="s">
        <v>4842</v>
      </c>
      <c r="F2668" s="4" t="s">
        <v>3</v>
      </c>
      <c r="G2668" s="1" t="s">
        <v>103</v>
      </c>
      <c r="H2668" s="3" t="str">
        <f t="shared" si="41"/>
        <v>Other Than Commercial</v>
      </c>
      <c r="I2668" s="3" t="str">
        <f>IF(IFERROR(SEARCH("N/A",CID_DB[[#This Row],[ NSN ]]),-1)&lt;&gt;-1,"",LEFT(SUBSTITUTE(SUBSTITUTE(SUBSTITUTE(SUBSTITUTE(SUBSTITUTE(CID_DB[[#This Row],[ NSN ]],"-","")," ","")," ",""),"‐",""),"NA",""),13))</f>
        <v/>
      </c>
      <c r="J2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41011560123|41011560123|CONTROL ACTUATION SYSTEM (CAS), TACTICAL|</v>
      </c>
    </row>
    <row r="2669" spans="1:10" x14ac:dyDescent="0.35">
      <c r="A2669" s="1" t="s">
        <v>3</v>
      </c>
      <c r="B2669" s="1" t="s">
        <v>4840</v>
      </c>
      <c r="C2669" s="1" t="s">
        <v>4845</v>
      </c>
      <c r="D2669" s="1" t="s">
        <v>4845</v>
      </c>
      <c r="E2669" s="1" t="s">
        <v>4842</v>
      </c>
      <c r="F2669" s="4" t="s">
        <v>3</v>
      </c>
      <c r="G2669" s="1" t="s">
        <v>103</v>
      </c>
      <c r="H2669" s="3" t="str">
        <f t="shared" si="41"/>
        <v>Other Than Commercial</v>
      </c>
      <c r="I2669" s="3" t="str">
        <f>IF(IFERROR(SEARCH("N/A",CID_DB[[#This Row],[ NSN ]]),-1)&lt;&gt;-1,"",LEFT(SUBSTITUTE(SUBSTITUTE(SUBSTITUTE(SUBSTITUTE(SUBSTITUTE(CID_DB[[#This Row],[ NSN ]],"-","")," ","")," ",""),"‐",""),"NA",""),13))</f>
        <v/>
      </c>
      <c r="J2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41011560120|41011560120|CONTROL ACTUATION SYSTEM (CAS), TACTICAL|</v>
      </c>
    </row>
    <row r="2670" spans="1:10" x14ac:dyDescent="0.35">
      <c r="A2670" s="1" t="s">
        <v>3</v>
      </c>
      <c r="B2670" s="1" t="s">
        <v>4846</v>
      </c>
      <c r="C2670" s="1" t="s">
        <v>4847</v>
      </c>
      <c r="D2670" s="1" t="s">
        <v>4848</v>
      </c>
      <c r="E2670" s="1" t="s">
        <v>7025</v>
      </c>
      <c r="F2670" s="4" t="s">
        <v>3</v>
      </c>
      <c r="G2670" s="1" t="s">
        <v>8</v>
      </c>
      <c r="H2670" s="3" t="str">
        <f t="shared" si="41"/>
        <v>Commercial</v>
      </c>
      <c r="I2670" s="3" t="str">
        <f>IF(IFERROR(SEARCH("N/A",CID_DB[[#This Row],[ NSN ]]),-1)&lt;&gt;-1,"",LEFT(SUBSTITUTE(SUBSTITUTE(SUBSTITUTE(SUBSTITUTE(SUBSTITUTE(CID_DB[[#This Row],[ NSN ]],"-","")," ","")," ",""),"‐",""),"NA",""),13))</f>
        <v/>
      </c>
      <c r="J2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CCVS2302|CCVS2302|TTE &amp; Repair of Ground Control Unit|</v>
      </c>
    </row>
    <row r="2671" spans="1:10" x14ac:dyDescent="0.35">
      <c r="A2671" s="1" t="s">
        <v>3</v>
      </c>
      <c r="B2671" s="1" t="s">
        <v>4846</v>
      </c>
      <c r="C2671" s="1" t="s">
        <v>4847</v>
      </c>
      <c r="D2671" s="1" t="s">
        <v>4848</v>
      </c>
      <c r="E2671" s="1" t="s">
        <v>4849</v>
      </c>
      <c r="F2671" s="4" t="s">
        <v>3</v>
      </c>
      <c r="G2671" s="1" t="s">
        <v>8</v>
      </c>
      <c r="H2671" s="3" t="str">
        <f t="shared" si="41"/>
        <v>Commercial</v>
      </c>
      <c r="I2671" s="3" t="str">
        <f>IF(IFERROR(SEARCH("N/A",CID_DB[[#This Row],[ NSN ]]),-1)&lt;&gt;-1,"",LEFT(SUBSTITUTE(SUBSTITUTE(SUBSTITUTE(SUBSTITUTE(SUBSTITUTE(CID_DB[[#This Row],[ NSN ]],"-","")," ","")," ",""),"‐",""),"NA",""),13))</f>
        <v/>
      </c>
      <c r="J2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CCVS2302|CCVS2302|Ground Control Unit|</v>
      </c>
    </row>
    <row r="2672" spans="1:10" x14ac:dyDescent="0.35">
      <c r="A2672" s="1" t="s">
        <v>3</v>
      </c>
      <c r="B2672" s="1" t="s">
        <v>4846</v>
      </c>
      <c r="C2672" s="1" t="s">
        <v>4850</v>
      </c>
      <c r="D2672" s="1" t="s">
        <v>4850</v>
      </c>
      <c r="E2672" s="1" t="s">
        <v>4851</v>
      </c>
      <c r="F2672" s="4" t="s">
        <v>3</v>
      </c>
      <c r="G2672" s="1" t="s">
        <v>8</v>
      </c>
      <c r="H2672" s="3" t="str">
        <f t="shared" si="41"/>
        <v>Commercial</v>
      </c>
      <c r="I2672" s="3" t="str">
        <f>IF(IFERROR(SEARCH("N/A",CID_DB[[#This Row],[ NSN ]]),-1)&lt;&gt;-1,"",LEFT(SUBSTITUTE(SUBSTITUTE(SUBSTITUTE(SUBSTITUTE(SUBSTITUTE(CID_DB[[#This Row],[ NSN ]],"-","")," ","")," ",""),"‐",""),"NA",""),13))</f>
        <v/>
      </c>
      <c r="J2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AGH12151/3|AGH12151/3|Variable Frequency Generator|</v>
      </c>
    </row>
    <row r="2673" spans="1:10" x14ac:dyDescent="0.35">
      <c r="A2673" s="1" t="s">
        <v>3</v>
      </c>
      <c r="B2673" s="1" t="s">
        <v>4846</v>
      </c>
      <c r="C2673" s="1" t="s">
        <v>4850</v>
      </c>
      <c r="D2673" s="1" t="s">
        <v>4850</v>
      </c>
      <c r="E2673" s="1" t="s">
        <v>7026</v>
      </c>
      <c r="F2673" s="4" t="s">
        <v>3</v>
      </c>
      <c r="G2673" s="1" t="s">
        <v>8</v>
      </c>
      <c r="H2673" s="3" t="str">
        <f t="shared" si="41"/>
        <v>Commercial</v>
      </c>
      <c r="I2673" s="3" t="str">
        <f>IF(IFERROR(SEARCH("N/A",CID_DB[[#This Row],[ NSN ]]),-1)&lt;&gt;-1,"",LEFT(SUBSTITUTE(SUBSTITUTE(SUBSTITUTE(SUBSTITUTE(SUBSTITUTE(CID_DB[[#This Row],[ NSN ]],"-","")," ","")," ",""),"‐",""),"NA",""),13))</f>
        <v/>
      </c>
      <c r="J2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AGH12151/3|AGH12151/3|TTE &amp; Repair of Variable Frequency Generator|</v>
      </c>
    </row>
    <row r="2674" spans="1:10" x14ac:dyDescent="0.35">
      <c r="A2674" s="1" t="s">
        <v>3</v>
      </c>
      <c r="B2674" s="1" t="s">
        <v>4846</v>
      </c>
      <c r="C2674" s="1" t="s">
        <v>4850</v>
      </c>
      <c r="D2674" s="1" t="s">
        <v>4850</v>
      </c>
      <c r="E2674" s="1" t="s">
        <v>7027</v>
      </c>
      <c r="F2674" s="4" t="s">
        <v>3</v>
      </c>
      <c r="G2674" s="1" t="s">
        <v>8</v>
      </c>
      <c r="H2674" s="3" t="str">
        <f t="shared" si="41"/>
        <v>Commercial</v>
      </c>
      <c r="I2674" s="3" t="str">
        <f>IF(IFERROR(SEARCH("N/A",CID_DB[[#This Row],[ NSN ]]),-1)&lt;&gt;-1,"",LEFT(SUBSTITUTE(SUBSTITUTE(SUBSTITUTE(SUBSTITUTE(SUBSTITUTE(CID_DB[[#This Row],[ NSN ]],"-","")," ","")," ",""),"‐",""),"NA",""),13))</f>
        <v/>
      </c>
      <c r="J2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AGH12151/3|AGH12151/3|Overhaul services|</v>
      </c>
    </row>
    <row r="2675" spans="1:10" x14ac:dyDescent="0.35">
      <c r="A2675" s="1" t="s">
        <v>3</v>
      </c>
      <c r="B2675" s="1" t="s">
        <v>4846</v>
      </c>
      <c r="C2675" s="1" t="s">
        <v>4847</v>
      </c>
      <c r="D2675" s="1" t="s">
        <v>4848</v>
      </c>
      <c r="E2675" s="1" t="s">
        <v>7027</v>
      </c>
      <c r="F2675" s="4" t="s">
        <v>3</v>
      </c>
      <c r="G2675" s="1" t="s">
        <v>8</v>
      </c>
      <c r="H2675" s="3" t="str">
        <f t="shared" si="41"/>
        <v>Commercial</v>
      </c>
      <c r="I2675" s="3" t="str">
        <f>IF(IFERROR(SEARCH("N/A",CID_DB[[#This Row],[ NSN ]]),-1)&lt;&gt;-1,"",LEFT(SUBSTITUTE(SUBSTITUTE(SUBSTITUTE(SUBSTITUTE(SUBSTITUTE(CID_DB[[#This Row],[ NSN ]],"-","")," ","")," ",""),"‐",""),"NA",""),13))</f>
        <v/>
      </c>
      <c r="J2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CCVS2302|CCVS2302|Overhaul services|</v>
      </c>
    </row>
    <row r="2676" spans="1:10" x14ac:dyDescent="0.35">
      <c r="A2676" s="1" t="s">
        <v>3</v>
      </c>
      <c r="B2676" s="1" t="s">
        <v>4852</v>
      </c>
      <c r="C2676" s="1" t="s">
        <v>4853</v>
      </c>
      <c r="D2676" s="1" t="s">
        <v>4854</v>
      </c>
      <c r="E2676" s="1" t="s">
        <v>4855</v>
      </c>
      <c r="F2676" s="4" t="s">
        <v>3</v>
      </c>
      <c r="G2676" s="1" t="s">
        <v>8</v>
      </c>
      <c r="H2676" s="3" t="str">
        <f t="shared" si="41"/>
        <v>Commercial</v>
      </c>
      <c r="I2676" s="3" t="str">
        <f>IF(IFERROR(SEARCH("N/A",CID_DB[[#This Row],[ NSN ]]),-1)&lt;&gt;-1,"",LEFT(SUBSTITUTE(SUBSTITUTE(SUBSTITUTE(SUBSTITUTE(SUBSTITUTE(CID_DB[[#This Row],[ NSN ]],"-","")," ","")," ",""),"‐",""),"NA",""),13))</f>
        <v/>
      </c>
      <c r="J2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28096642101|21246587|Load Resistor Assembly  IPA|</v>
      </c>
    </row>
    <row r="2677" spans="1:10" x14ac:dyDescent="0.35">
      <c r="A2677" s="1" t="s">
        <v>3</v>
      </c>
      <c r="B2677" s="1" t="s">
        <v>6719</v>
      </c>
      <c r="C2677" s="1" t="s">
        <v>6787</v>
      </c>
      <c r="D2677" s="1" t="s">
        <v>6787</v>
      </c>
      <c r="E2677" s="1" t="s">
        <v>7028</v>
      </c>
      <c r="F2677" s="4" t="s">
        <v>3</v>
      </c>
      <c r="G2677" s="1" t="s">
        <v>103</v>
      </c>
      <c r="H2677" s="3" t="str">
        <f t="shared" si="41"/>
        <v>Other Than Commercial</v>
      </c>
      <c r="I2677" s="3" t="str">
        <f>IF(IFERROR(SEARCH("N/A",CID_DB[[#This Row],[ NSN ]]),-1)&lt;&gt;-1,"",LEFT(SUBSTITUTE(SUBSTITUTE(SUBSTITUTE(SUBSTITUTE(SUBSTITUTE(CID_DB[[#This Row],[ NSN ]],"-","")," ","")," ",""),"‐",""),"NA",""),13))</f>
        <v/>
      </c>
      <c r="J2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Engineering Study|Engineering Study|Nacelle Active Vibration Control System (NAVCS) Engineering/Study Services|</v>
      </c>
    </row>
    <row r="2678" spans="1:10" x14ac:dyDescent="0.35">
      <c r="A2678" s="1" t="s">
        <v>3</v>
      </c>
      <c r="B2678" s="1" t="s">
        <v>4856</v>
      </c>
      <c r="C2678" s="1" t="s">
        <v>4857</v>
      </c>
      <c r="D2678" s="1" t="s">
        <v>4857</v>
      </c>
      <c r="E2678" s="1" t="s">
        <v>4858</v>
      </c>
      <c r="F2678" s="4" t="s">
        <v>3</v>
      </c>
      <c r="G2678" s="1" t="s">
        <v>8</v>
      </c>
      <c r="H2678" s="3" t="str">
        <f t="shared" si="41"/>
        <v>Commercial</v>
      </c>
      <c r="I2678" s="3" t="str">
        <f>IF(IFERROR(SEARCH("N/A",CID_DB[[#This Row],[ NSN ]]),-1)&lt;&gt;-1,"",LEFT(SUBSTITUTE(SUBSTITUTE(SUBSTITUTE(SUBSTITUTE(SUBSTITUTE(CID_DB[[#This Row],[ NSN ]],"-","")," ","")," ",""),"‐",""),"NA",""),13))</f>
        <v/>
      </c>
      <c r="J2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7347410127|7347410127|G2000 TwoAxis Dynamically Tuned Gyroscope|</v>
      </c>
    </row>
    <row r="2679" spans="1:10" x14ac:dyDescent="0.35">
      <c r="A2679" s="1" t="s">
        <v>3</v>
      </c>
      <c r="B2679" s="1" t="s">
        <v>4859</v>
      </c>
      <c r="C2679" s="1" t="s">
        <v>4579</v>
      </c>
      <c r="D2679" s="1" t="s">
        <v>4860</v>
      </c>
      <c r="E2679" s="1" t="s">
        <v>4861</v>
      </c>
      <c r="F2679" s="4" t="s">
        <v>3</v>
      </c>
      <c r="G2679" s="1" t="s">
        <v>8</v>
      </c>
      <c r="H2679" s="3" t="str">
        <f t="shared" si="41"/>
        <v>Commercial</v>
      </c>
      <c r="I2679" s="3" t="str">
        <f>IF(IFERROR(SEARCH("N/A",CID_DB[[#This Row],[ NSN ]]),-1)&lt;&gt;-1,"",LEFT(SUBSTITUTE(SUBSTITUTE(SUBSTITUTE(SUBSTITUTE(SUBSTITUTE(CID_DB[[#This Row],[ NSN ]],"-","")," ","")," ",""),"‐",""),"NA",""),13))</f>
        <v/>
      </c>
      <c r="J2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503019007216|RH00241|Red Hat Enterprise Linux (RHEL) Subscription, RH00241.|</v>
      </c>
    </row>
    <row r="2680" spans="1:10" x14ac:dyDescent="0.35">
      <c r="A2680" s="1" t="s">
        <v>3</v>
      </c>
      <c r="B2680" s="1" t="s">
        <v>4859</v>
      </c>
      <c r="C2680" s="1" t="s">
        <v>4581</v>
      </c>
      <c r="D2680" s="1" t="s">
        <v>4862</v>
      </c>
      <c r="E2680" s="1" t="s">
        <v>4863</v>
      </c>
      <c r="F2680" s="4" t="s">
        <v>3</v>
      </c>
      <c r="G2680" s="1" t="s">
        <v>8</v>
      </c>
      <c r="H2680" s="3" t="str">
        <f t="shared" si="41"/>
        <v>Commercial</v>
      </c>
      <c r="I2680" s="3" t="str">
        <f>IF(IFERROR(SEARCH("N/A",CID_DB[[#This Row],[ NSN ]]),-1)&lt;&gt;-1,"",LEFT(SUBSTITUTE(SUBSTITUTE(SUBSTITUTE(SUBSTITUTE(SUBSTITUTE(CID_DB[[#This Row],[ NSN ]],"-","")," ","")," ",""),"‐",""),"NA",""),13))</f>
        <v/>
      </c>
      <c r="J2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503019007217|RH00243|Red Hat Enterprise Linux (RHEL) Subscription, RH00243.|</v>
      </c>
    </row>
    <row r="2681" spans="1:10" x14ac:dyDescent="0.35">
      <c r="A2681" s="1" t="s">
        <v>3</v>
      </c>
      <c r="B2681" s="1" t="s">
        <v>4864</v>
      </c>
      <c r="C2681" s="1" t="s">
        <v>4865</v>
      </c>
      <c r="D2681" s="1" t="s">
        <v>4866</v>
      </c>
      <c r="E2681" s="1" t="s">
        <v>4867</v>
      </c>
      <c r="F2681" s="4" t="s">
        <v>4868</v>
      </c>
      <c r="G2681" s="1" t="s">
        <v>8</v>
      </c>
      <c r="H2681" s="3" t="str">
        <f t="shared" si="41"/>
        <v>Commercial</v>
      </c>
      <c r="I2681" s="3" t="str">
        <f>IF(IFERROR(SEARCH("N/A",CID_DB[[#This Row],[ NSN ]]),-1)&lt;&gt;-1,"",LEFT(SUBSTITUTE(SUBSTITUTE(SUBSTITUTE(SUBSTITUTE(SUBSTITUTE(CID_DB[[#This Row],[ NSN ]],"-","")," ","")," ",""),"‐",""),"NA",""),13))</f>
        <v>6610016532733</v>
      </c>
      <c r="J2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4E3121|439201|28V L Shaped Pitot Probe|6610016532733</v>
      </c>
    </row>
    <row r="2682" spans="1:10" x14ac:dyDescent="0.35">
      <c r="A2682" s="1" t="s">
        <v>3</v>
      </c>
      <c r="B2682" s="1" t="s">
        <v>4864</v>
      </c>
      <c r="C2682" s="1" t="s">
        <v>4869</v>
      </c>
      <c r="D2682" s="1" t="s">
        <v>4870</v>
      </c>
      <c r="E2682" s="1" t="s">
        <v>177</v>
      </c>
      <c r="F2682" s="4" t="s">
        <v>4871</v>
      </c>
      <c r="G2682" s="1" t="s">
        <v>8</v>
      </c>
      <c r="H2682" s="3" t="str">
        <f t="shared" si="41"/>
        <v>Commercial</v>
      </c>
      <c r="I2682" s="3" t="str">
        <f>IF(IFERROR(SEARCH("N/A",CID_DB[[#This Row],[ NSN ]]),-1)&lt;&gt;-1,"",LEFT(SUBSTITUTE(SUBSTITUTE(SUBSTITUTE(SUBSTITUTE(SUBSTITUTE(CID_DB[[#This Row],[ NSN ]],"-","")," ","")," ",""),"‐",""),"NA",""),13))</f>
        <v>6610005267849</v>
      </c>
      <c r="J2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1E3121|PH500|Pitot Probe|6610005267849</v>
      </c>
    </row>
    <row r="2683" spans="1:10" x14ac:dyDescent="0.35">
      <c r="A2683" s="1" t="s">
        <v>3</v>
      </c>
      <c r="B2683" s="1" t="s">
        <v>4872</v>
      </c>
      <c r="C2683" s="1" t="s">
        <v>4873</v>
      </c>
      <c r="D2683" s="1" t="s">
        <v>4873</v>
      </c>
      <c r="E2683" s="1" t="s">
        <v>4874</v>
      </c>
      <c r="F2683" s="4" t="s">
        <v>4875</v>
      </c>
      <c r="G2683" s="1" t="s">
        <v>103</v>
      </c>
      <c r="H2683" s="3" t="str">
        <f t="shared" si="41"/>
        <v>Other Than Commercial</v>
      </c>
      <c r="I2683" s="3" t="str">
        <f>IF(IFERROR(SEARCH("N/A",CID_DB[[#This Row],[ NSN ]]),-1)&lt;&gt;-1,"",LEFT(SUBSTITUTE(SUBSTITUTE(SUBSTITUTE(SUBSTITUTE(SUBSTITUTE(CID_DB[[#This Row],[ NSN ]],"-","")," ","")," ",""),"‐",""),"NA",""),13))</f>
        <v>6680015398410</v>
      </c>
      <c r="J2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1P1171|1P1171|BQM167A Targets|6680015398410</v>
      </c>
    </row>
    <row r="2684" spans="1:10" x14ac:dyDescent="0.35">
      <c r="A2684" s="1" t="s">
        <v>3</v>
      </c>
      <c r="B2684" s="1" t="s">
        <v>4876</v>
      </c>
      <c r="C2684" s="1" t="s">
        <v>4877</v>
      </c>
      <c r="D2684" s="1" t="s">
        <v>4878</v>
      </c>
      <c r="E2684" s="1" t="s">
        <v>4879</v>
      </c>
      <c r="F2684" s="4" t="s">
        <v>4880</v>
      </c>
      <c r="G2684" s="1" t="s">
        <v>103</v>
      </c>
      <c r="H2684" s="3" t="str">
        <f t="shared" si="41"/>
        <v>Other Than Commercial</v>
      </c>
      <c r="I2684" s="3" t="str">
        <f>IF(IFERROR(SEARCH("N/A",CID_DB[[#This Row],[ NSN ]]),-1)&lt;&gt;-1,"",LEFT(SUBSTITUTE(SUBSTITUTE(SUBSTITUTE(SUBSTITUTE(SUBSTITUTE(CID_DB[[#This Row],[ NSN ]],"-","")," ","")," ",""),"‐",""),"NA",""),13))</f>
        <v>6615015456997</v>
      </c>
      <c r="J2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1E4551|GS111100005|Athena 111 Rev. B 100 Hz|6615015456997</v>
      </c>
    </row>
    <row r="2685" spans="1:10" x14ac:dyDescent="0.35">
      <c r="A2685" s="1" t="s">
        <v>3</v>
      </c>
      <c r="B2685" s="1" t="s">
        <v>4876</v>
      </c>
      <c r="C2685" s="1" t="s">
        <v>4881</v>
      </c>
      <c r="D2685" s="1" t="s">
        <v>4881</v>
      </c>
      <c r="E2685" s="1" t="s">
        <v>4882</v>
      </c>
      <c r="F2685" s="4" t="s">
        <v>3</v>
      </c>
      <c r="G2685" s="1" t="s">
        <v>103</v>
      </c>
      <c r="H2685" s="3" t="str">
        <f t="shared" si="41"/>
        <v>Other Than Commercial</v>
      </c>
      <c r="I2685" s="3" t="str">
        <f>IF(IFERROR(SEARCH("N/A",CID_DB[[#This Row],[ NSN ]]),-1)&lt;&gt;-1,"",LEFT(SUBSTITUTE(SUBSTITUTE(SUBSTITUTE(SUBSTITUTE(SUBSTITUTE(CID_DB[[#This Row],[ NSN ]],"-","")," ","")," ",""),"‐",""),"NA",""),13))</f>
        <v/>
      </c>
      <c r="J2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4E455101|4E455101|Athena 111 Rev. B 50 Hz|</v>
      </c>
    </row>
    <row r="2686" spans="1:10" x14ac:dyDescent="0.35">
      <c r="A2686" s="1" t="s">
        <v>3</v>
      </c>
      <c r="B2686" s="1" t="s">
        <v>4883</v>
      </c>
      <c r="C2686" s="1">
        <v>4502396</v>
      </c>
      <c r="D2686" s="1">
        <v>4502396</v>
      </c>
      <c r="E2686" s="1" t="s">
        <v>4884</v>
      </c>
      <c r="F2686" s="4" t="s">
        <v>4885</v>
      </c>
      <c r="G2686" s="1" t="s">
        <v>8</v>
      </c>
      <c r="H2686" s="3" t="str">
        <f t="shared" si="41"/>
        <v>Commercial</v>
      </c>
      <c r="I2686" s="3" t="str">
        <f>IF(IFERROR(SEARCH("N/A",CID_DB[[#This Row],[ NSN ]]),-1)&lt;&gt;-1,"",LEFT(SUBSTITUTE(SUBSTITUTE(SUBSTITUTE(SUBSTITUTE(SUBSTITUTE(CID_DB[[#This Row],[ NSN ]],"-","")," ","")," ",""),"‐",""),"NA",""),13))</f>
        <v>5330011917807</v>
      </c>
      <c r="J2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4502396|4502396|SEAL,ROLLER BEARING|5330011917807</v>
      </c>
    </row>
    <row r="2687" spans="1:10" x14ac:dyDescent="0.35">
      <c r="A2687" s="1" t="s">
        <v>3</v>
      </c>
      <c r="B2687" s="1" t="s">
        <v>4883</v>
      </c>
      <c r="C2687" s="1">
        <v>4503191</v>
      </c>
      <c r="D2687" s="1">
        <v>4503191</v>
      </c>
      <c r="E2687" s="1" t="s">
        <v>4886</v>
      </c>
      <c r="F2687" s="4" t="s">
        <v>4887</v>
      </c>
      <c r="G2687" s="1" t="s">
        <v>8</v>
      </c>
      <c r="H2687" s="3" t="str">
        <f t="shared" si="41"/>
        <v>Commercial</v>
      </c>
      <c r="I2687" s="3" t="str">
        <f>IF(IFERROR(SEARCH("N/A",CID_DB[[#This Row],[ NSN ]]),-1)&lt;&gt;-1,"",LEFT(SUBSTITUTE(SUBSTITUTE(SUBSTITUTE(SUBSTITUTE(SUBSTITUTE(CID_DB[[#This Row],[ NSN ]],"-","")," ","")," ",""),"‐",""),"NA",""),13))</f>
        <v>2835012087789</v>
      </c>
      <c r="J2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4503191|4503191|SHAFT ASSEMBLY|2835012087789</v>
      </c>
    </row>
    <row r="2688" spans="1:10" x14ac:dyDescent="0.35">
      <c r="A2688" s="1" t="s">
        <v>3</v>
      </c>
      <c r="B2688" s="1" t="s">
        <v>4883</v>
      </c>
      <c r="C2688" s="1">
        <v>4504765</v>
      </c>
      <c r="D2688" s="1">
        <v>4504765</v>
      </c>
      <c r="E2688" s="1" t="s">
        <v>4888</v>
      </c>
      <c r="F2688" s="4" t="s">
        <v>4889</v>
      </c>
      <c r="G2688" s="1" t="s">
        <v>8</v>
      </c>
      <c r="H2688" s="3" t="str">
        <f t="shared" si="41"/>
        <v>Commercial</v>
      </c>
      <c r="I2688" s="3" t="str">
        <f>IF(IFERROR(SEARCH("N/A",CID_DB[[#This Row],[ NSN ]]),-1)&lt;&gt;-1,"",LEFT(SUBSTITUTE(SUBSTITUTE(SUBSTITUTE(SUBSTITUTE(SUBSTITUTE(CID_DB[[#This Row],[ NSN ]],"-","")," ","")," ",""),"‐",""),"NA",""),13))</f>
        <v>5315014869459</v>
      </c>
      <c r="J2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4504765|4504765|PIN,SHOULDER,HEADLE|5315014869459</v>
      </c>
    </row>
    <row r="2689" spans="1:10" x14ac:dyDescent="0.35">
      <c r="A2689" s="1" t="s">
        <v>3</v>
      </c>
      <c r="B2689" s="1" t="s">
        <v>4883</v>
      </c>
      <c r="C2689" s="1">
        <v>4951327</v>
      </c>
      <c r="D2689" s="1">
        <v>4951327</v>
      </c>
      <c r="E2689" s="1" t="s">
        <v>4890</v>
      </c>
      <c r="F2689" s="4" t="s">
        <v>4891</v>
      </c>
      <c r="G2689" s="1" t="s">
        <v>8</v>
      </c>
      <c r="H2689" s="3" t="str">
        <f t="shared" si="41"/>
        <v>Commercial</v>
      </c>
      <c r="I2689" s="3" t="str">
        <f>IF(IFERROR(SEARCH("N/A",CID_DB[[#This Row],[ NSN ]]),-1)&lt;&gt;-1,"",LEFT(SUBSTITUTE(SUBSTITUTE(SUBSTITUTE(SUBSTITUTE(SUBSTITUTE(CID_DB[[#This Row],[ NSN ]],"-","")," ","")," ",""),"‐",""),"NA",""),13))</f>
        <v>4730014580756</v>
      </c>
      <c r="J2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4951327|4951327|CLAMP,HOSE|4730014580756</v>
      </c>
    </row>
    <row r="2690" spans="1:10" x14ac:dyDescent="0.35">
      <c r="A2690" s="1" t="s">
        <v>3</v>
      </c>
      <c r="B2690" s="1" t="s">
        <v>4883</v>
      </c>
      <c r="C2690" s="1" t="s">
        <v>4892</v>
      </c>
      <c r="D2690" s="1" t="s">
        <v>4892</v>
      </c>
      <c r="E2690" s="1" t="s">
        <v>4893</v>
      </c>
      <c r="F2690" s="4" t="s">
        <v>4894</v>
      </c>
      <c r="G2690" s="1" t="s">
        <v>8</v>
      </c>
      <c r="H2690" s="3" t="str">
        <f t="shared" si="41"/>
        <v>Commercial</v>
      </c>
      <c r="I2690" s="3" t="str">
        <f>IF(IFERROR(SEARCH("N/A",CID_DB[[#This Row],[ NSN ]]),-1)&lt;&gt;-1,"",LEFT(SUBSTITUTE(SUBSTITUTE(SUBSTITUTE(SUBSTITUTE(SUBSTITUTE(CID_DB[[#This Row],[ NSN ]],"-","")," ","")," ",""),"‐",""),"NA",""),13))</f>
        <v>5325011291253</v>
      </c>
      <c r="J2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1038981|1038981|RING,RETAINING|5325011291253</v>
      </c>
    </row>
    <row r="2691" spans="1:10" x14ac:dyDescent="0.35">
      <c r="A2691" s="1" t="s">
        <v>3</v>
      </c>
      <c r="B2691" s="1" t="s">
        <v>4883</v>
      </c>
      <c r="C2691" s="1" t="s">
        <v>4895</v>
      </c>
      <c r="D2691" s="1" t="s">
        <v>4895</v>
      </c>
      <c r="E2691" s="1" t="s">
        <v>4896</v>
      </c>
      <c r="F2691" s="4" t="s">
        <v>4897</v>
      </c>
      <c r="G2691" s="1" t="s">
        <v>8</v>
      </c>
      <c r="H2691" s="3" t="str">
        <f t="shared" ref="H2691:H2754" si="42">IF(G2691="Y - CID","Commercial",IF(G2691="N - CID","Other Than Commercial","N/A"))</f>
        <v>Commercial</v>
      </c>
      <c r="I2691" s="3" t="str">
        <f>IF(IFERROR(SEARCH("N/A",CID_DB[[#This Row],[ NSN ]]),-1)&lt;&gt;-1,"",LEFT(SUBSTITUTE(SUBSTITUTE(SUBSTITUTE(SUBSTITUTE(SUBSTITUTE(CID_DB[[#This Row],[ NSN ]],"-","")," ","")," ",""),"‐",""),"NA",""),13))</f>
        <v>4310015044674</v>
      </c>
      <c r="J2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1153521|1153521|IGNITION LEAD,19 IN|4310015044674</v>
      </c>
    </row>
    <row r="2692" spans="1:10" x14ac:dyDescent="0.35">
      <c r="A2692" s="1" t="s">
        <v>3</v>
      </c>
      <c r="B2692" s="1" t="s">
        <v>4883</v>
      </c>
      <c r="C2692" s="1" t="s">
        <v>4898</v>
      </c>
      <c r="D2692" s="1" t="s">
        <v>4898</v>
      </c>
      <c r="E2692" s="1" t="s">
        <v>4899</v>
      </c>
      <c r="F2692" s="4" t="s">
        <v>4900</v>
      </c>
      <c r="G2692" s="1" t="s">
        <v>8</v>
      </c>
      <c r="H2692" s="3" t="str">
        <f t="shared" si="42"/>
        <v>Commercial</v>
      </c>
      <c r="I2692" s="3" t="str">
        <f>IF(IFERROR(SEARCH("N/A",CID_DB[[#This Row],[ NSN ]]),-1)&lt;&gt;-1,"",LEFT(SUBSTITUTE(SUBSTITUTE(SUBSTITUTE(SUBSTITUTE(SUBSTITUTE(CID_DB[[#This Row],[ NSN ]],"-","")," ","")," ",""),"‐",""),"NA",""),13))</f>
        <v>2835011069160</v>
      </c>
      <c r="J2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1161951|1161951|SHIELD,OIL|2835011069160</v>
      </c>
    </row>
    <row r="2693" spans="1:10" x14ac:dyDescent="0.35">
      <c r="A2693" s="1" t="s">
        <v>3</v>
      </c>
      <c r="B2693" s="1" t="s">
        <v>4883</v>
      </c>
      <c r="C2693" s="1" t="s">
        <v>4901</v>
      </c>
      <c r="D2693" s="1" t="s">
        <v>4901</v>
      </c>
      <c r="E2693" s="1" t="s">
        <v>4902</v>
      </c>
      <c r="F2693" s="4" t="s">
        <v>4903</v>
      </c>
      <c r="G2693" s="1" t="s">
        <v>8</v>
      </c>
      <c r="H2693" s="3" t="str">
        <f t="shared" si="42"/>
        <v>Commercial</v>
      </c>
      <c r="I2693" s="3" t="str">
        <f>IF(IFERROR(SEARCH("N/A",CID_DB[[#This Row],[ NSN ]]),-1)&lt;&gt;-1,"",LEFT(SUBSTITUTE(SUBSTITUTE(SUBSTITUTE(SUBSTITUTE(SUBSTITUTE(CID_DB[[#This Row],[ NSN ]],"-","")," ","")," ",""),"‐",""),"NA",""),13))</f>
        <v>2835011069161</v>
      </c>
      <c r="J2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1161961|1161961|GEAR,OIL PUMP|2835011069161</v>
      </c>
    </row>
    <row r="2694" spans="1:10" x14ac:dyDescent="0.35">
      <c r="A2694" s="1" t="s">
        <v>3</v>
      </c>
      <c r="B2694" s="1" t="s">
        <v>4883</v>
      </c>
      <c r="C2694" s="1" t="s">
        <v>4904</v>
      </c>
      <c r="D2694" s="1" t="s">
        <v>4904</v>
      </c>
      <c r="E2694" s="1" t="s">
        <v>4905</v>
      </c>
      <c r="F2694" s="4" t="s">
        <v>4906</v>
      </c>
      <c r="G2694" s="1" t="s">
        <v>8</v>
      </c>
      <c r="H2694" s="3" t="str">
        <f t="shared" si="42"/>
        <v>Commercial</v>
      </c>
      <c r="I2694" s="3" t="str">
        <f>IF(IFERROR(SEARCH("N/A",CID_DB[[#This Row],[ NSN ]]),-1)&lt;&gt;-1,"",LEFT(SUBSTITUTE(SUBSTITUTE(SUBSTITUTE(SUBSTITUTE(SUBSTITUTE(CID_DB[[#This Row],[ NSN ]],"-","")," ","")," ",""),"‐",""),"NA",""),13))</f>
        <v>2835011069162</v>
      </c>
      <c r="J2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1161971|1161971|GEAR,IDLER|2835011069162</v>
      </c>
    </row>
    <row r="2695" spans="1:10" x14ac:dyDescent="0.35">
      <c r="A2695" s="1" t="s">
        <v>3</v>
      </c>
      <c r="B2695" s="1" t="s">
        <v>4883</v>
      </c>
      <c r="C2695" s="1" t="s">
        <v>4907</v>
      </c>
      <c r="D2695" s="1" t="s">
        <v>4907</v>
      </c>
      <c r="E2695" s="1" t="s">
        <v>4908</v>
      </c>
      <c r="F2695" s="4" t="s">
        <v>4909</v>
      </c>
      <c r="G2695" s="1" t="s">
        <v>8</v>
      </c>
      <c r="H2695" s="3" t="str">
        <f t="shared" si="42"/>
        <v>Commercial</v>
      </c>
      <c r="I2695" s="3" t="str">
        <f>IF(IFERROR(SEARCH("N/A",CID_DB[[#This Row],[ NSN ]]),-1)&lt;&gt;-1,"",LEFT(SUBSTITUTE(SUBSTITUTE(SUBSTITUTE(SUBSTITUTE(SUBSTITUTE(CID_DB[[#This Row],[ NSN ]],"-","")," ","")," ",""),"‐",""),"NA",""),13))</f>
        <v>2835011069164</v>
      </c>
      <c r="J2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1161990|1161990|GEAR,STAR,SET|2835011069164</v>
      </c>
    </row>
    <row r="2696" spans="1:10" x14ac:dyDescent="0.35">
      <c r="A2696" s="1" t="s">
        <v>3</v>
      </c>
      <c r="B2696" s="1" t="s">
        <v>4883</v>
      </c>
      <c r="C2696" s="1" t="s">
        <v>4910</v>
      </c>
      <c r="D2696" s="1" t="s">
        <v>4910</v>
      </c>
      <c r="E2696" s="1" t="s">
        <v>4911</v>
      </c>
      <c r="F2696" s="4" t="s">
        <v>4912</v>
      </c>
      <c r="G2696" s="1" t="s">
        <v>8</v>
      </c>
      <c r="H2696" s="3" t="str">
        <f t="shared" si="42"/>
        <v>Commercial</v>
      </c>
      <c r="I2696" s="3" t="str">
        <f>IF(IFERROR(SEARCH("N/A",CID_DB[[#This Row],[ NSN ]]),-1)&lt;&gt;-1,"",LEFT(SUBSTITUTE(SUBSTITUTE(SUBSTITUTE(SUBSTITUTE(SUBSTITUTE(CID_DB[[#This Row],[ NSN ]],"-","")," ","")," ",""),"‐",""),"NA",""),13))</f>
        <v>4810014221574</v>
      </c>
      <c r="J2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1617971|1617971|VALVE,SOLENOID|4810014221574</v>
      </c>
    </row>
    <row r="2697" spans="1:10" x14ac:dyDescent="0.35">
      <c r="A2697" s="1" t="s">
        <v>3</v>
      </c>
      <c r="B2697" s="1" t="s">
        <v>4883</v>
      </c>
      <c r="C2697" s="1" t="s">
        <v>4913</v>
      </c>
      <c r="D2697" s="1" t="s">
        <v>4913</v>
      </c>
      <c r="E2697" s="1" t="s">
        <v>3963</v>
      </c>
      <c r="F2697" s="4" t="s">
        <v>4914</v>
      </c>
      <c r="G2697" s="1" t="s">
        <v>8</v>
      </c>
      <c r="H2697" s="3" t="str">
        <f t="shared" si="42"/>
        <v>Commercial</v>
      </c>
      <c r="I2697" s="3" t="str">
        <f>IF(IFERROR(SEARCH("N/A",CID_DB[[#This Row],[ NSN ]]),-1)&lt;&gt;-1,"",LEFT(SUBSTITUTE(SUBSTITUTE(SUBSTITUTE(SUBSTITUTE(SUBSTITUTE(CID_DB[[#This Row],[ NSN ]],"-","")," ","")," ",""),"‐",""),"NA",""),13))</f>
        <v>4810014221575</v>
      </c>
      <c r="J2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1617972|1617972|VALVE,SOLENOID|4810014221575</v>
      </c>
    </row>
    <row r="2698" spans="1:10" x14ac:dyDescent="0.35">
      <c r="A2698" s="1" t="s">
        <v>3</v>
      </c>
      <c r="B2698" s="1" t="s">
        <v>4883</v>
      </c>
      <c r="C2698" s="1" t="s">
        <v>4915</v>
      </c>
      <c r="D2698" s="1" t="s">
        <v>4915</v>
      </c>
      <c r="E2698" s="1" t="s">
        <v>4916</v>
      </c>
      <c r="F2698" s="4" t="s">
        <v>4917</v>
      </c>
      <c r="G2698" s="1" t="s">
        <v>8</v>
      </c>
      <c r="H2698" s="3" t="str">
        <f t="shared" si="42"/>
        <v>Commercial</v>
      </c>
      <c r="I2698" s="3" t="str">
        <f>IF(IFERROR(SEARCH("N/A",CID_DB[[#This Row],[ NSN ]]),-1)&lt;&gt;-1,"",LEFT(SUBSTITUTE(SUBSTITUTE(SUBSTITUTE(SUBSTITUTE(SUBSTITUTE(CID_DB[[#This Row],[ NSN ]],"-","")," ","")," ",""),"‐",""),"NA",""),13))</f>
        <v>4820011950812</v>
      </c>
      <c r="J2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163309100|163309100|VALVE,CHECK|4820011950812</v>
      </c>
    </row>
    <row r="2699" spans="1:10" x14ac:dyDescent="0.35">
      <c r="A2699" s="1" t="s">
        <v>3</v>
      </c>
      <c r="B2699" s="1" t="s">
        <v>4883</v>
      </c>
      <c r="C2699" s="1" t="s">
        <v>4918</v>
      </c>
      <c r="D2699" s="1" t="s">
        <v>4918</v>
      </c>
      <c r="E2699" s="1" t="s">
        <v>4919</v>
      </c>
      <c r="F2699" s="4" t="s">
        <v>4920</v>
      </c>
      <c r="G2699" s="1" t="s">
        <v>8</v>
      </c>
      <c r="H2699" s="3" t="str">
        <f t="shared" si="42"/>
        <v>Commercial</v>
      </c>
      <c r="I2699" s="3" t="str">
        <f>IF(IFERROR(SEARCH("N/A",CID_DB[[#This Row],[ NSN ]]),-1)&lt;&gt;-1,"",LEFT(SUBSTITUTE(SUBSTITUTE(SUBSTITUTE(SUBSTITUTE(SUBSTITUTE(CID_DB[[#This Row],[ NSN ]],"-","")," ","")," ",""),"‐",""),"NA",""),13))</f>
        <v>4820010559101</v>
      </c>
      <c r="J2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267652|267652|SEAT,VALVE|4820010559101</v>
      </c>
    </row>
    <row r="2700" spans="1:10" x14ac:dyDescent="0.35">
      <c r="A2700" s="1" t="s">
        <v>3</v>
      </c>
      <c r="B2700" s="1" t="s">
        <v>4883</v>
      </c>
      <c r="C2700" s="1" t="s">
        <v>4921</v>
      </c>
      <c r="D2700" s="1" t="s">
        <v>4921</v>
      </c>
      <c r="E2700" s="1" t="s">
        <v>4922</v>
      </c>
      <c r="F2700" s="4" t="s">
        <v>4923</v>
      </c>
      <c r="G2700" s="1" t="s">
        <v>8</v>
      </c>
      <c r="H2700" s="3" t="str">
        <f t="shared" si="42"/>
        <v>Commercial</v>
      </c>
      <c r="I2700" s="3" t="str">
        <f>IF(IFERROR(SEARCH("N/A",CID_DB[[#This Row],[ NSN ]]),-1)&lt;&gt;-1,"",LEFT(SUBSTITUTE(SUBSTITUTE(SUBSTITUTE(SUBSTITUTE(SUBSTITUTE(CID_DB[[#This Row],[ NSN ]],"-","")," ","")," ",""),"‐",""),"NA",""),13))</f>
        <v>3110009631174</v>
      </c>
      <c r="J2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269701|269701|BEARING,BALL,DUPLEX|3110009631174</v>
      </c>
    </row>
    <row r="2701" spans="1:10" x14ac:dyDescent="0.35">
      <c r="A2701" s="1" t="s">
        <v>3</v>
      </c>
      <c r="B2701" s="1" t="s">
        <v>4883</v>
      </c>
      <c r="C2701" s="1" t="s">
        <v>4924</v>
      </c>
      <c r="D2701" s="1" t="s">
        <v>4924</v>
      </c>
      <c r="E2701" s="1" t="s">
        <v>4925</v>
      </c>
      <c r="F2701" s="4" t="s">
        <v>4926</v>
      </c>
      <c r="G2701" s="1" t="s">
        <v>8</v>
      </c>
      <c r="H2701" s="3" t="str">
        <f t="shared" si="42"/>
        <v>Commercial</v>
      </c>
      <c r="I2701" s="3" t="str">
        <f>IF(IFERROR(SEARCH("N/A",CID_DB[[#This Row],[ NSN ]]),-1)&lt;&gt;-1,"",LEFT(SUBSTITUTE(SUBSTITUTE(SUBSTITUTE(SUBSTITUTE(SUBSTITUTE(CID_DB[[#This Row],[ NSN ]],"-","")," ","")," ",""),"‐",""),"NA",""),13))</f>
        <v>5310009611413</v>
      </c>
      <c r="J2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300271|300271|NUT,BEARING RETAINE|5310009611413</v>
      </c>
    </row>
    <row r="2702" spans="1:10" x14ac:dyDescent="0.35">
      <c r="A2702" s="1" t="s">
        <v>3</v>
      </c>
      <c r="B2702" s="1" t="s">
        <v>4883</v>
      </c>
      <c r="C2702" s="1">
        <v>4950194</v>
      </c>
      <c r="D2702" s="1">
        <v>4950194</v>
      </c>
      <c r="E2702" s="1" t="s">
        <v>4927</v>
      </c>
      <c r="F2702" s="4" t="s">
        <v>4928</v>
      </c>
      <c r="G2702" s="1" t="s">
        <v>8</v>
      </c>
      <c r="H2702" s="3" t="str">
        <f t="shared" si="42"/>
        <v>Commercial</v>
      </c>
      <c r="I2702" s="3" t="str">
        <f>IF(IFERROR(SEARCH("N/A",CID_DB[[#This Row],[ NSN ]]),-1)&lt;&gt;-1,"",LEFT(SUBSTITUTE(SUBSTITUTE(SUBSTITUTE(SUBSTITUTE(SUBSTITUTE(CID_DB[[#This Row],[ NSN ]],"-","")," ","")," ",""),"‐",""),"NA",""),13))</f>
        <v>5365016582568</v>
      </c>
      <c r="J2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4950194|4950194|SHIM|5365016582568</v>
      </c>
    </row>
    <row r="2703" spans="1:10" x14ac:dyDescent="0.35">
      <c r="A2703" s="1" t="s">
        <v>3</v>
      </c>
      <c r="B2703" s="1" t="s">
        <v>4883</v>
      </c>
      <c r="C2703" s="1">
        <v>4950195</v>
      </c>
      <c r="D2703" s="1">
        <v>4950195</v>
      </c>
      <c r="E2703" s="1" t="s">
        <v>4929</v>
      </c>
      <c r="F2703" s="4" t="s">
        <v>4930</v>
      </c>
      <c r="G2703" s="1" t="s">
        <v>8</v>
      </c>
      <c r="H2703" s="3" t="str">
        <f t="shared" si="42"/>
        <v>Commercial</v>
      </c>
      <c r="I2703" s="3" t="str">
        <f>IF(IFERROR(SEARCH("N/A",CID_DB[[#This Row],[ NSN ]]),-1)&lt;&gt;-1,"",LEFT(SUBSTITUTE(SUBSTITUTE(SUBSTITUTE(SUBSTITUTE(SUBSTITUTE(CID_DB[[#This Row],[ NSN ]],"-","")," ","")," ",""),"‐",""),"NA",""),13))</f>
        <v>5365016565737</v>
      </c>
      <c r="J2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4950195|4950195|SPACER,RING|5365016565737</v>
      </c>
    </row>
    <row r="2704" spans="1:10" x14ac:dyDescent="0.35">
      <c r="A2704" s="1" t="s">
        <v>3</v>
      </c>
      <c r="B2704" s="1" t="s">
        <v>4883</v>
      </c>
      <c r="C2704" s="1" t="s">
        <v>4931</v>
      </c>
      <c r="D2704" s="1" t="s">
        <v>4931</v>
      </c>
      <c r="E2704" s="1" t="s">
        <v>4932</v>
      </c>
      <c r="F2704" s="4" t="s">
        <v>4933</v>
      </c>
      <c r="G2704" s="1" t="s">
        <v>8</v>
      </c>
      <c r="H2704" s="3" t="str">
        <f t="shared" si="42"/>
        <v>Commercial</v>
      </c>
      <c r="I2704" s="3" t="str">
        <f>IF(IFERROR(SEARCH("N/A",CID_DB[[#This Row],[ NSN ]]),-1)&lt;&gt;-1,"",LEFT(SUBSTITUTE(SUBSTITUTE(SUBSTITUTE(SUBSTITUTE(SUBSTITUTE(CID_DB[[#This Row],[ NSN ]],"-","")," ","")," ",""),"‐",""),"NA",""),13))</f>
        <v>2835004225319</v>
      </c>
      <c r="J2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388951|388951|SLEEVE,HOUSING,AIR|2835004225319</v>
      </c>
    </row>
    <row r="2705" spans="1:10" x14ac:dyDescent="0.35">
      <c r="A2705" s="1" t="s">
        <v>3</v>
      </c>
      <c r="B2705" s="1" t="s">
        <v>4883</v>
      </c>
      <c r="C2705" s="1" t="s">
        <v>4934</v>
      </c>
      <c r="D2705" s="1" t="s">
        <v>4934</v>
      </c>
      <c r="E2705" s="1" t="s">
        <v>4935</v>
      </c>
      <c r="F2705" s="4" t="s">
        <v>4936</v>
      </c>
      <c r="G2705" s="1" t="s">
        <v>8</v>
      </c>
      <c r="H2705" s="3" t="str">
        <f t="shared" si="42"/>
        <v>Commercial</v>
      </c>
      <c r="I2705" s="3" t="str">
        <f>IF(IFERROR(SEARCH("N/A",CID_DB[[#This Row],[ NSN ]]),-1)&lt;&gt;-1,"",LEFT(SUBSTITUTE(SUBSTITUTE(SUBSTITUTE(SUBSTITUTE(SUBSTITUTE(CID_DB[[#This Row],[ NSN ]],"-","")," ","")," ",""),"‐",""),"NA",""),13))</f>
        <v>5315011167964</v>
      </c>
      <c r="J2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45033631|45033631|PIN,STRAIGHT,HEADLE|5315011167964</v>
      </c>
    </row>
    <row r="2706" spans="1:10" x14ac:dyDescent="0.35">
      <c r="A2706" s="1" t="s">
        <v>3</v>
      </c>
      <c r="B2706" s="1" t="s">
        <v>4937</v>
      </c>
      <c r="C2706" s="1" t="s">
        <v>4938</v>
      </c>
      <c r="D2706" s="1" t="s">
        <v>4938</v>
      </c>
      <c r="E2706" s="1" t="s">
        <v>4939</v>
      </c>
      <c r="F2706" s="4" t="s">
        <v>3</v>
      </c>
      <c r="G2706" s="1" t="s">
        <v>8</v>
      </c>
      <c r="H2706" s="3" t="str">
        <f t="shared" si="42"/>
        <v>Commercial</v>
      </c>
      <c r="I2706" s="3" t="str">
        <f>IF(IFERROR(SEARCH("N/A",CID_DB[[#This Row],[ NSN ]]),-1)&lt;&gt;-1,"",LEFT(SUBSTITUTE(SUBSTITUTE(SUBSTITUTE(SUBSTITUTE(SUBSTITUTE(CID_DB[[#This Row],[ NSN ]],"-","")," ","")," ",""),"‐",""),"NA",""),13))</f>
        <v/>
      </c>
      <c r="J2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N004161251|N004161251|WH Case Body Tubing/4130 Quench &amp; Tempered Seamless Alloy Steel Tube|</v>
      </c>
    </row>
    <row r="2707" spans="1:10" x14ac:dyDescent="0.35">
      <c r="A2707" s="1" t="s">
        <v>3</v>
      </c>
      <c r="B2707" s="1" t="s">
        <v>4940</v>
      </c>
      <c r="C2707" s="1" t="s">
        <v>4941</v>
      </c>
      <c r="D2707" s="1" t="s">
        <v>4942</v>
      </c>
      <c r="E2707" s="1" t="s">
        <v>4943</v>
      </c>
      <c r="F2707" s="4" t="s">
        <v>4944</v>
      </c>
      <c r="G2707" s="1" t="s">
        <v>8</v>
      </c>
      <c r="H2707" s="3" t="str">
        <f t="shared" si="42"/>
        <v>Commercial</v>
      </c>
      <c r="I2707" s="3" t="str">
        <f>IF(IFERROR(SEARCH("N/A",CID_DB[[#This Row],[ NSN ]]),-1)&lt;&gt;-1,"",LEFT(SUBSTITUTE(SUBSTITUTE(SUBSTITUTE(SUBSTITUTE(SUBSTITUTE(CID_DB[[#This Row],[ NSN ]],"-","")," ","")," ",""),"‐",""),"NA",""),13))</f>
        <v>1680015415606</v>
      </c>
      <c r="J2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R4183M201|1E0121|Electromechanical Actuator|1680015415606</v>
      </c>
    </row>
    <row r="2708" spans="1:10" x14ac:dyDescent="0.35">
      <c r="A2708" s="1" t="s">
        <v>3</v>
      </c>
      <c r="B2708" s="1" t="s">
        <v>4945</v>
      </c>
      <c r="C2708" s="1" t="s">
        <v>4946</v>
      </c>
      <c r="D2708" s="1" t="s">
        <v>4947</v>
      </c>
      <c r="E2708" s="1" t="s">
        <v>4948</v>
      </c>
      <c r="F2708" s="4" t="s">
        <v>4949</v>
      </c>
      <c r="G2708" s="1" t="s">
        <v>8</v>
      </c>
      <c r="H2708" s="3" t="str">
        <f t="shared" si="42"/>
        <v>Commercial</v>
      </c>
      <c r="I2708" s="3" t="str">
        <f>IF(IFERROR(SEARCH("N/A",CID_DB[[#This Row],[ NSN ]]),-1)&lt;&gt;-1,"",LEFT(SUBSTITUTE(SUBSTITUTE(SUBSTITUTE(SUBSTITUTE(SUBSTITUTE(CID_DB[[#This Row],[ NSN ]],"-","")," ","")," ",""),"‐",""),"NA",""),13))</f>
        <v>5342011410387</v>
      </c>
      <c r="J2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234DS3012|J170434|MOUNT|5342011410387</v>
      </c>
    </row>
    <row r="2709" spans="1:10" x14ac:dyDescent="0.35">
      <c r="A2709" s="1" t="s">
        <v>3</v>
      </c>
      <c r="B2709" s="1" t="s">
        <v>4950</v>
      </c>
      <c r="C2709" s="1" t="s">
        <v>4951</v>
      </c>
      <c r="D2709" s="1" t="s">
        <v>3</v>
      </c>
      <c r="E2709" s="1" t="s">
        <v>4952</v>
      </c>
      <c r="F2709" s="4" t="s">
        <v>3</v>
      </c>
      <c r="G2709" s="1" t="s">
        <v>8</v>
      </c>
      <c r="H2709" s="3" t="str">
        <f t="shared" si="42"/>
        <v>Commercial</v>
      </c>
      <c r="I2709" s="3" t="str">
        <f>IF(IFERROR(SEARCH("N/A",CID_DB[[#This Row],[ NSN ]]),-1)&lt;&gt;-1,"",LEFT(SUBSTITUTE(SUBSTITUTE(SUBSTITUTE(SUBSTITUTE(SUBSTITUTE(CID_DB[[#This Row],[ NSN ]],"-","")," ","")," ",""),"‐",""),"NA",""),13))</f>
        <v/>
      </c>
      <c r="J2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BAV9L000P001||MultiFunction Display ( MFD)|</v>
      </c>
    </row>
    <row r="2710" spans="1:10" x14ac:dyDescent="0.35">
      <c r="A2710" s="1" t="s">
        <v>3</v>
      </c>
      <c r="B2710" s="1" t="s">
        <v>4950</v>
      </c>
      <c r="C2710" s="1" t="s">
        <v>4953</v>
      </c>
      <c r="D2710" s="1" t="s">
        <v>3</v>
      </c>
      <c r="E2710" s="1" t="s">
        <v>4954</v>
      </c>
      <c r="F2710" s="4" t="s">
        <v>3</v>
      </c>
      <c r="G2710" s="1" t="s">
        <v>8</v>
      </c>
      <c r="H2710" s="3" t="str">
        <f t="shared" si="42"/>
        <v>Commercial</v>
      </c>
      <c r="I2710" s="3" t="str">
        <f>IF(IFERROR(SEARCH("N/A",CID_DB[[#This Row],[ NSN ]]),-1)&lt;&gt;-1,"",LEFT(SUBSTITUTE(SUBSTITUTE(SUBSTITUTE(SUBSTITUTE(SUBSTITUTE(CID_DB[[#This Row],[ NSN ]],"-","")," ","")," ",""),"‐",""),"NA",""),13))</f>
        <v/>
      </c>
      <c r="J2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BAV9L000R001||Electronic Engine Display (EED)|</v>
      </c>
    </row>
    <row r="2711" spans="1:10" x14ac:dyDescent="0.35">
      <c r="A2711" s="1" t="s">
        <v>3</v>
      </c>
      <c r="B2711" s="1" t="s">
        <v>4955</v>
      </c>
      <c r="C2711" s="1" t="s">
        <v>4956</v>
      </c>
      <c r="D2711" s="1" t="s">
        <v>3</v>
      </c>
      <c r="E2711" s="1" t="s">
        <v>4957</v>
      </c>
      <c r="F2711" s="4" t="s">
        <v>4958</v>
      </c>
      <c r="G2711" s="1" t="s">
        <v>8</v>
      </c>
      <c r="H2711" s="3" t="str">
        <f t="shared" si="42"/>
        <v>Commercial</v>
      </c>
      <c r="I2711" s="3" t="str">
        <f>IF(IFERROR(SEARCH("N/A",CID_DB[[#This Row],[ NSN ]]),-1)&lt;&gt;-1,"",LEFT(SUBSTITUTE(SUBSTITUTE(SUBSTITUTE(SUBSTITUTE(SUBSTITUTE(CID_DB[[#This Row],[ NSN ]],"-","")," ","")," ",""),"‐",""),"NA",""),13))</f>
        <v>4920015235921</v>
      </c>
      <c r="J2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040489100||A/M27T15 Diesel Hydraulic Power Supply|4920015235921</v>
      </c>
    </row>
    <row r="2712" spans="1:10" x14ac:dyDescent="0.35">
      <c r="A2712" s="1" t="s">
        <v>3</v>
      </c>
      <c r="B2712" s="1" t="s">
        <v>4959</v>
      </c>
      <c r="C2712" s="1" t="s">
        <v>4960</v>
      </c>
      <c r="D2712" s="1" t="s">
        <v>4960</v>
      </c>
      <c r="E2712" s="1" t="s">
        <v>4961</v>
      </c>
      <c r="F2712" s="4" t="s">
        <v>3</v>
      </c>
      <c r="G2712" s="1" t="s">
        <v>8</v>
      </c>
      <c r="H2712" s="3" t="str">
        <f t="shared" si="42"/>
        <v>Commercial</v>
      </c>
      <c r="I2712" s="3" t="str">
        <f>IF(IFERROR(SEARCH("N/A",CID_DB[[#This Row],[ NSN ]]),-1)&lt;&gt;-1,"",LEFT(SUBSTITUTE(SUBSTITUTE(SUBSTITUTE(SUBSTITUTE(SUBSTITUTE(CID_DB[[#This Row],[ NSN ]],"-","")," ","")," ",""),"‐",""),"NA",""),13))</f>
        <v/>
      </c>
      <c r="J2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10302305PF|10302305PF|Bracket, Mounting, 3062 ACCEL|</v>
      </c>
    </row>
    <row r="2713" spans="1:10" x14ac:dyDescent="0.35">
      <c r="A2713" s="1" t="s">
        <v>3</v>
      </c>
      <c r="B2713" s="1" t="s">
        <v>4959</v>
      </c>
      <c r="C2713" s="1" t="s">
        <v>4962</v>
      </c>
      <c r="D2713" s="1" t="s">
        <v>4962</v>
      </c>
      <c r="E2713" s="1" t="s">
        <v>4963</v>
      </c>
      <c r="F2713" s="4" t="s">
        <v>3</v>
      </c>
      <c r="G2713" s="1" t="s">
        <v>8</v>
      </c>
      <c r="H2713" s="3" t="str">
        <f t="shared" si="42"/>
        <v>Commercial</v>
      </c>
      <c r="I2713" s="3" t="str">
        <f>IF(IFERROR(SEARCH("N/A",CID_DB[[#This Row],[ NSN ]]),-1)&lt;&gt;-1,"",LEFT(SUBSTITUTE(SUBSTITUTE(SUBSTITUTE(SUBSTITUTE(SUBSTITUTE(CID_DB[[#This Row],[ NSN ]],"-","")," ","")," ",""),"‐",""),"NA",""),13))</f>
        <v/>
      </c>
      <c r="J2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12092312CA|12092312CA|CABLE ASSY, AFT THRUST BEARING VERTICAL|</v>
      </c>
    </row>
    <row r="2714" spans="1:10" x14ac:dyDescent="0.35">
      <c r="A2714" s="1" t="s">
        <v>3</v>
      </c>
      <c r="B2714" s="1" t="s">
        <v>4959</v>
      </c>
      <c r="C2714" s="1" t="s">
        <v>4964</v>
      </c>
      <c r="D2714" s="1" t="s">
        <v>4964</v>
      </c>
      <c r="E2714" s="1" t="s">
        <v>4965</v>
      </c>
      <c r="F2714" s="4" t="s">
        <v>3</v>
      </c>
      <c r="G2714" s="1" t="s">
        <v>8</v>
      </c>
      <c r="H2714" s="3" t="str">
        <f t="shared" si="42"/>
        <v>Commercial</v>
      </c>
      <c r="I2714" s="3" t="str">
        <f>IF(IFERROR(SEARCH("N/A",CID_DB[[#This Row],[ NSN ]]),-1)&lt;&gt;-1,"",LEFT(SUBSTITUTE(SUBSTITUTE(SUBSTITUTE(SUBSTITUTE(SUBSTITUTE(CID_DB[[#This Row],[ NSN ]],"-","")," ","")," ",""),"‐",""),"NA",""),13))</f>
        <v/>
      </c>
      <c r="J2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12092313CA|12092313CA|CABLE ASSY, AFT THRUST BEARING LATERAL|</v>
      </c>
    </row>
    <row r="2715" spans="1:10" x14ac:dyDescent="0.35">
      <c r="A2715" s="1" t="s">
        <v>3</v>
      </c>
      <c r="B2715" s="1" t="s">
        <v>4959</v>
      </c>
      <c r="C2715" s="1" t="s">
        <v>4966</v>
      </c>
      <c r="D2715" s="1" t="s">
        <v>4966</v>
      </c>
      <c r="E2715" s="1" t="s">
        <v>4967</v>
      </c>
      <c r="F2715" s="4" t="s">
        <v>3</v>
      </c>
      <c r="G2715" s="1" t="s">
        <v>103</v>
      </c>
      <c r="H2715" s="3" t="str">
        <f t="shared" si="42"/>
        <v>Other Than Commercial</v>
      </c>
      <c r="I2715" s="3" t="str">
        <f>IF(IFERROR(SEARCH("N/A",CID_DB[[#This Row],[ NSN ]]),-1)&lt;&gt;-1,"",LEFT(SUBSTITUTE(SUBSTITUTE(SUBSTITUTE(SUBSTITUTE(SUBSTITUTE(CID_DB[[#This Row],[ NSN ]],"-","")," ","")," ",""),"‐",""),"NA",""),13))</f>
        <v/>
      </c>
      <c r="J2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12092710CA|12092710CA|CABLE ASSY, FWD VERTICAL|</v>
      </c>
    </row>
    <row r="2716" spans="1:10" x14ac:dyDescent="0.35">
      <c r="A2716" s="1" t="s">
        <v>3</v>
      </c>
      <c r="B2716" s="1" t="s">
        <v>4959</v>
      </c>
      <c r="C2716" s="1" t="s">
        <v>4968</v>
      </c>
      <c r="D2716" s="1" t="s">
        <v>4968</v>
      </c>
      <c r="E2716" s="1" t="s">
        <v>4969</v>
      </c>
      <c r="F2716" s="4" t="s">
        <v>3</v>
      </c>
      <c r="G2716" s="1" t="s">
        <v>103</v>
      </c>
      <c r="H2716" s="3" t="str">
        <f t="shared" si="42"/>
        <v>Other Than Commercial</v>
      </c>
      <c r="I2716" s="3" t="str">
        <f>IF(IFERROR(SEARCH("N/A",CID_DB[[#This Row],[ NSN ]]),-1)&lt;&gt;-1,"",LEFT(SUBSTITUTE(SUBSTITUTE(SUBSTITUTE(SUBSTITUTE(SUBSTITUTE(CID_DB[[#This Row],[ NSN ]],"-","")," ","")," ",""),"‐",""),"NA",""),13))</f>
        <v/>
      </c>
      <c r="J2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12092711CA|12092711CA|CABLE ASSY, FWD LATERAL|</v>
      </c>
    </row>
    <row r="2717" spans="1:10" x14ac:dyDescent="0.35">
      <c r="A2717" s="1" t="s">
        <v>3</v>
      </c>
      <c r="B2717" s="1" t="s">
        <v>4959</v>
      </c>
      <c r="C2717" s="1" t="s">
        <v>4970</v>
      </c>
      <c r="D2717" s="1" t="s">
        <v>4970</v>
      </c>
      <c r="E2717" s="1" t="s">
        <v>4971</v>
      </c>
      <c r="F2717" s="4" t="s">
        <v>3</v>
      </c>
      <c r="G2717" s="1" t="s">
        <v>103</v>
      </c>
      <c r="H2717" s="3" t="str">
        <f t="shared" si="42"/>
        <v>Other Than Commercial</v>
      </c>
      <c r="I2717" s="3" t="str">
        <f>IF(IFERROR(SEARCH("N/A",CID_DB[[#This Row],[ NSN ]]),-1)&lt;&gt;-1,"",LEFT(SUBSTITUTE(SUBSTITUTE(SUBSTITUTE(SUBSTITUTE(SUBSTITUTE(CID_DB[[#This Row],[ NSN ]],"-","")," ","")," ",""),"‐",""),"NA",""),13))</f>
        <v/>
      </c>
      <c r="J2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12092716CA|12092716CA|CABLE ASSY, CBOX XSHAFT #1|</v>
      </c>
    </row>
    <row r="2718" spans="1:10" x14ac:dyDescent="0.35">
      <c r="A2718" s="1" t="s">
        <v>3</v>
      </c>
      <c r="B2718" s="1" t="s">
        <v>4959</v>
      </c>
      <c r="C2718" s="1" t="s">
        <v>4972</v>
      </c>
      <c r="D2718" s="1" t="s">
        <v>4972</v>
      </c>
      <c r="E2718" s="1" t="s">
        <v>4973</v>
      </c>
      <c r="F2718" s="4" t="s">
        <v>3</v>
      </c>
      <c r="G2718" s="1" t="s">
        <v>103</v>
      </c>
      <c r="H2718" s="3" t="str">
        <f t="shared" si="42"/>
        <v>Other Than Commercial</v>
      </c>
      <c r="I2718" s="3" t="str">
        <f>IF(IFERROR(SEARCH("N/A",CID_DB[[#This Row],[ NSN ]]),-1)&lt;&gt;-1,"",LEFT(SUBSTITUTE(SUBSTITUTE(SUBSTITUTE(SUBSTITUTE(SUBSTITUTE(CID_DB[[#This Row],[ NSN ]],"-","")," ","")," ",""),"‐",""),"NA",""),13))</f>
        <v/>
      </c>
      <c r="J2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12092717CA|12092717CA|CABLE ASSY, CBOX XSHAFT #2|</v>
      </c>
    </row>
    <row r="2719" spans="1:10" x14ac:dyDescent="0.35">
      <c r="A2719" s="1" t="s">
        <v>3</v>
      </c>
      <c r="B2719" s="1" t="s">
        <v>4959</v>
      </c>
      <c r="C2719" s="1" t="s">
        <v>4974</v>
      </c>
      <c r="D2719" s="1" t="s">
        <v>4974</v>
      </c>
      <c r="E2719" s="1" t="s">
        <v>4975</v>
      </c>
      <c r="F2719" s="4" t="s">
        <v>3</v>
      </c>
      <c r="G2719" s="1" t="s">
        <v>103</v>
      </c>
      <c r="H2719" s="3" t="str">
        <f t="shared" si="42"/>
        <v>Other Than Commercial</v>
      </c>
      <c r="I2719" s="3" t="str">
        <f>IF(IFERROR(SEARCH("N/A",CID_DB[[#This Row],[ NSN ]]),-1)&lt;&gt;-1,"",LEFT(SUBSTITUTE(SUBSTITUTE(SUBSTITUTE(SUBSTITUTE(SUBSTITUTE(CID_DB[[#This Row],[ NSN ]],"-","")," ","")," ",""),"‐",""),"NA",""),13))</f>
        <v/>
      </c>
      <c r="J2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12092718CA|12092718CA|CABLE ASSY, FWD XMSN LONG|</v>
      </c>
    </row>
    <row r="2720" spans="1:10" x14ac:dyDescent="0.35">
      <c r="A2720" s="1" t="s">
        <v>3</v>
      </c>
      <c r="B2720" s="1" t="s">
        <v>4959</v>
      </c>
      <c r="C2720" s="1" t="s">
        <v>4976</v>
      </c>
      <c r="D2720" s="1" t="s">
        <v>4976</v>
      </c>
      <c r="E2720" s="1" t="s">
        <v>4977</v>
      </c>
      <c r="F2720" s="4" t="s">
        <v>3</v>
      </c>
      <c r="G2720" s="1" t="s">
        <v>103</v>
      </c>
      <c r="H2720" s="3" t="str">
        <f t="shared" si="42"/>
        <v>Other Than Commercial</v>
      </c>
      <c r="I2720" s="3" t="str">
        <f>IF(IFERROR(SEARCH("N/A",CID_DB[[#This Row],[ NSN ]]),-1)&lt;&gt;-1,"",LEFT(SUBSTITUTE(SUBSTITUTE(SUBSTITUTE(SUBSTITUTE(SUBSTITUTE(CID_DB[[#This Row],[ NSN ]],"-","")," ","")," ",""),"‐",""),"NA",""),13))</f>
        <v/>
      </c>
      <c r="J2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12092719CA|12092719CA|CABLE ASSY, FWD XMSN LATERAL|</v>
      </c>
    </row>
    <row r="2721" spans="1:10" x14ac:dyDescent="0.35">
      <c r="A2721" s="1" t="s">
        <v>3</v>
      </c>
      <c r="B2721" s="1" t="s">
        <v>4959</v>
      </c>
      <c r="C2721" s="1" t="s">
        <v>4978</v>
      </c>
      <c r="D2721" s="1" t="s">
        <v>4978</v>
      </c>
      <c r="E2721" s="1" t="s">
        <v>4979</v>
      </c>
      <c r="F2721" s="4" t="s">
        <v>3</v>
      </c>
      <c r="G2721" s="1" t="s">
        <v>103</v>
      </c>
      <c r="H2721" s="3" t="str">
        <f t="shared" si="42"/>
        <v>Other Than Commercial</v>
      </c>
      <c r="I2721" s="3" t="str">
        <f>IF(IFERROR(SEARCH("N/A",CID_DB[[#This Row],[ NSN ]]),-1)&lt;&gt;-1,"",LEFT(SUBSTITUTE(SUBSTITUTE(SUBSTITUTE(SUBSTITUTE(SUBSTITUTE(CID_DB[[#This Row],[ NSN ]],"-","")," ","")," ",""),"‐",""),"NA",""),13))</f>
        <v/>
      </c>
      <c r="J2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12092720CA|12092720CA|CABLE ASSY, AFT XMSN LATERAL|</v>
      </c>
    </row>
    <row r="2722" spans="1:10" x14ac:dyDescent="0.35">
      <c r="A2722" s="1" t="s">
        <v>3</v>
      </c>
      <c r="B2722" s="1" t="s">
        <v>4959</v>
      </c>
      <c r="C2722" s="1" t="s">
        <v>4980</v>
      </c>
      <c r="D2722" s="1" t="s">
        <v>4980</v>
      </c>
      <c r="E2722" s="1" t="s">
        <v>4981</v>
      </c>
      <c r="F2722" s="4" t="s">
        <v>3</v>
      </c>
      <c r="G2722" s="1" t="s">
        <v>8</v>
      </c>
      <c r="H2722" s="3" t="str">
        <f t="shared" si="42"/>
        <v>Commercial</v>
      </c>
      <c r="I2722" s="3" t="str">
        <f>IF(IFERROR(SEARCH("N/A",CID_DB[[#This Row],[ NSN ]]),-1)&lt;&gt;-1,"",LEFT(SUBSTITUTE(SUBSTITUTE(SUBSTITUTE(SUBSTITUTE(SUBSTITUTE(CID_DB[[#This Row],[ NSN ]],"-","")," ","")," ",""),"‐",""),"NA",""),13))</f>
        <v/>
      </c>
      <c r="J2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12092724SA|12092724SA|CONNECTOR KIT, HVMJ8|</v>
      </c>
    </row>
    <row r="2723" spans="1:10" x14ac:dyDescent="0.35">
      <c r="A2723" s="1" t="s">
        <v>3</v>
      </c>
      <c r="B2723" s="1" t="s">
        <v>4959</v>
      </c>
      <c r="C2723" s="1" t="s">
        <v>4982</v>
      </c>
      <c r="D2723" s="1" t="s">
        <v>4982</v>
      </c>
      <c r="E2723" s="1" t="s">
        <v>4983</v>
      </c>
      <c r="F2723" s="4" t="s">
        <v>3</v>
      </c>
      <c r="G2723" s="1" t="s">
        <v>8</v>
      </c>
      <c r="H2723" s="3" t="str">
        <f t="shared" si="42"/>
        <v>Commercial</v>
      </c>
      <c r="I2723" s="3" t="str">
        <f>IF(IFERROR(SEARCH("N/A",CID_DB[[#This Row],[ NSN ]]),-1)&lt;&gt;-1,"",LEFT(SUBSTITUTE(SUBSTITUTE(SUBSTITUTE(SUBSTITUTE(SUBSTITUTE(CID_DB[[#This Row],[ NSN ]],"-","")," ","")," ",""),"‐",""),"NA",""),13))</f>
        <v/>
      </c>
      <c r="J2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12092738SAR1|12092738SAR1|KIT, ACC32, HVM56A22|</v>
      </c>
    </row>
    <row r="2724" spans="1:10" x14ac:dyDescent="0.35">
      <c r="A2724" s="1" t="s">
        <v>3</v>
      </c>
      <c r="B2724" s="1" t="s">
        <v>4959</v>
      </c>
      <c r="C2724" s="1" t="s">
        <v>4984</v>
      </c>
      <c r="D2724" s="1" t="s">
        <v>4984</v>
      </c>
      <c r="E2724" s="1" t="s">
        <v>4985</v>
      </c>
      <c r="F2724" s="4" t="s">
        <v>3</v>
      </c>
      <c r="G2724" s="1" t="s">
        <v>8</v>
      </c>
      <c r="H2724" s="3" t="str">
        <f t="shared" si="42"/>
        <v>Commercial</v>
      </c>
      <c r="I2724" s="3" t="str">
        <f>IF(IFERROR(SEARCH("N/A",CID_DB[[#This Row],[ NSN ]]),-1)&lt;&gt;-1,"",LEFT(SUBSTITUTE(SUBSTITUTE(SUBSTITUTE(SUBSTITUTE(SUBSTITUTE(CID_DB[[#This Row],[ NSN ]],"-","")," ","")," ",""),"‐",""),"NA",""),13))</f>
        <v/>
      </c>
      <c r="J2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12092739SAR1|12092739SAR1|KIT, ACC33, HVM57A22|</v>
      </c>
    </row>
    <row r="2725" spans="1:10" x14ac:dyDescent="0.35">
      <c r="A2725" s="1" t="s">
        <v>3</v>
      </c>
      <c r="B2725" s="1" t="s">
        <v>4959</v>
      </c>
      <c r="C2725" s="1" t="s">
        <v>4986</v>
      </c>
      <c r="D2725" s="1" t="s">
        <v>4986</v>
      </c>
      <c r="E2725" s="1" t="s">
        <v>4987</v>
      </c>
      <c r="F2725" s="4" t="s">
        <v>3</v>
      </c>
      <c r="G2725" s="1" t="s">
        <v>103</v>
      </c>
      <c r="H2725" s="3" t="str">
        <f t="shared" si="42"/>
        <v>Other Than Commercial</v>
      </c>
      <c r="I2725" s="3" t="str">
        <f>IF(IFERROR(SEARCH("N/A",CID_DB[[#This Row],[ NSN ]]),-1)&lt;&gt;-1,"",LEFT(SUBSTITUTE(SUBSTITUTE(SUBSTITUTE(SUBSTITUTE(SUBSTITUTE(CID_DB[[#This Row],[ NSN ]],"-","")," ","")," ",""),"‐",""),"NA",""),13))</f>
        <v/>
      </c>
      <c r="J2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12092790CA|12092790CA|CABLE ASSY, USB MEMORY DRIVE|</v>
      </c>
    </row>
    <row r="2726" spans="1:10" x14ac:dyDescent="0.35">
      <c r="A2726" s="1" t="s">
        <v>3</v>
      </c>
      <c r="B2726" s="1" t="s">
        <v>4959</v>
      </c>
      <c r="C2726" s="1" t="s">
        <v>4988</v>
      </c>
      <c r="D2726" s="1" t="s">
        <v>4988</v>
      </c>
      <c r="E2726" s="1" t="s">
        <v>4989</v>
      </c>
      <c r="F2726" s="4" t="s">
        <v>3</v>
      </c>
      <c r="G2726" s="1" t="s">
        <v>8</v>
      </c>
      <c r="H2726" s="3" t="str">
        <f t="shared" si="42"/>
        <v>Commercial</v>
      </c>
      <c r="I2726" s="3" t="str">
        <f>IF(IFERROR(SEARCH("N/A",CID_DB[[#This Row],[ NSN ]]),-1)&lt;&gt;-1,"",LEFT(SUBSTITUTE(SUBSTITUTE(SUBSTITUTE(SUBSTITUTE(SUBSTITUTE(CID_DB[[#This Row],[ NSN ]],"-","")," ","")," ",""),"‐",""),"NA",""),13))</f>
        <v/>
      </c>
      <c r="J2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12099105CA21|12099105CA21|CABLE ASSY, ACC13, HVM13A22|</v>
      </c>
    </row>
    <row r="2727" spans="1:10" x14ac:dyDescent="0.35">
      <c r="A2727" s="1" t="s">
        <v>3</v>
      </c>
      <c r="B2727" s="1" t="s">
        <v>4959</v>
      </c>
      <c r="C2727" s="1" t="s">
        <v>4990</v>
      </c>
      <c r="D2727" s="1" t="s">
        <v>4990</v>
      </c>
      <c r="E2727" s="1" t="s">
        <v>4991</v>
      </c>
      <c r="F2727" s="4" t="s">
        <v>3</v>
      </c>
      <c r="G2727" s="1" t="s">
        <v>8</v>
      </c>
      <c r="H2727" s="3" t="str">
        <f t="shared" si="42"/>
        <v>Commercial</v>
      </c>
      <c r="I2727" s="3" t="str">
        <f>IF(IFERROR(SEARCH("N/A",CID_DB[[#This Row],[ NSN ]]),-1)&lt;&gt;-1,"",LEFT(SUBSTITUTE(SUBSTITUTE(SUBSTITUTE(SUBSTITUTE(SUBSTITUTE(CID_DB[[#This Row],[ NSN ]],"-","")," ","")," ",""),"‐",""),"NA",""),13))</f>
        <v/>
      </c>
      <c r="J2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12099105CA22|12099105CA22|CABLE ASSY, ACC14, HVM14A22|</v>
      </c>
    </row>
    <row r="2728" spans="1:10" x14ac:dyDescent="0.35">
      <c r="A2728" s="1" t="s">
        <v>3</v>
      </c>
      <c r="B2728" s="1" t="s">
        <v>4959</v>
      </c>
      <c r="C2728" s="1" t="s">
        <v>4992</v>
      </c>
      <c r="D2728" s="1" t="s">
        <v>4992</v>
      </c>
      <c r="E2728" s="1" t="s">
        <v>4993</v>
      </c>
      <c r="F2728" s="4" t="s">
        <v>3</v>
      </c>
      <c r="G2728" s="1" t="s">
        <v>8</v>
      </c>
      <c r="H2728" s="3" t="str">
        <f t="shared" si="42"/>
        <v>Commercial</v>
      </c>
      <c r="I2728" s="3" t="str">
        <f>IF(IFERROR(SEARCH("N/A",CID_DB[[#This Row],[ NSN ]]),-1)&lt;&gt;-1,"",LEFT(SUBSTITUTE(SUBSTITUTE(SUBSTITUTE(SUBSTITUTE(SUBSTITUTE(CID_DB[[#This Row],[ NSN ]],"-","")," ","")," ",""),"‐",""),"NA",""),13))</f>
        <v/>
      </c>
      <c r="J2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12099105CA23|12099105CA23|CABLE ASSY, ACC17, HVM17A22|</v>
      </c>
    </row>
    <row r="2729" spans="1:10" x14ac:dyDescent="0.35">
      <c r="A2729" s="1" t="s">
        <v>3</v>
      </c>
      <c r="B2729" s="1" t="s">
        <v>4959</v>
      </c>
      <c r="C2729" s="1" t="s">
        <v>4994</v>
      </c>
      <c r="D2729" s="1" t="s">
        <v>4994</v>
      </c>
      <c r="E2729" s="1" t="s">
        <v>4995</v>
      </c>
      <c r="F2729" s="4" t="s">
        <v>3</v>
      </c>
      <c r="G2729" s="1" t="s">
        <v>8</v>
      </c>
      <c r="H2729" s="3" t="str">
        <f t="shared" si="42"/>
        <v>Commercial</v>
      </c>
      <c r="I2729" s="3" t="str">
        <f>IF(IFERROR(SEARCH("N/A",CID_DB[[#This Row],[ NSN ]]),-1)&lt;&gt;-1,"",LEFT(SUBSTITUTE(SUBSTITUTE(SUBSTITUTE(SUBSTITUTE(SUBSTITUTE(CID_DB[[#This Row],[ NSN ]],"-","")," ","")," ",""),"‐",""),"NA",""),13))</f>
        <v/>
      </c>
      <c r="J2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12099105CA24|12099105CA24|CABLE ASSY, ACC18, HVM18A22|</v>
      </c>
    </row>
    <row r="2730" spans="1:10" x14ac:dyDescent="0.35">
      <c r="A2730" s="1" t="s">
        <v>3</v>
      </c>
      <c r="B2730" s="1" t="s">
        <v>4959</v>
      </c>
      <c r="C2730" s="1" t="s">
        <v>4996</v>
      </c>
      <c r="D2730" s="1" t="s">
        <v>4996</v>
      </c>
      <c r="E2730" s="1" t="s">
        <v>4997</v>
      </c>
      <c r="F2730" s="4" t="s">
        <v>3</v>
      </c>
      <c r="G2730" s="1" t="s">
        <v>8</v>
      </c>
      <c r="H2730" s="3" t="str">
        <f t="shared" si="42"/>
        <v>Commercial</v>
      </c>
      <c r="I2730" s="3" t="str">
        <f>IF(IFERROR(SEARCH("N/A",CID_DB[[#This Row],[ NSN ]]),-1)&lt;&gt;-1,"",LEFT(SUBSTITUTE(SUBSTITUTE(SUBSTITUTE(SUBSTITUTE(SUBSTITUTE(CID_DB[[#This Row],[ NSN ]],"-","")," ","")," ",""),"‐",""),"NA",""),13))</f>
        <v/>
      </c>
      <c r="J2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12099105CA25|12099105CA25|CABLE ASSY, ACC21, HVM39A22|</v>
      </c>
    </row>
    <row r="2731" spans="1:10" x14ac:dyDescent="0.35">
      <c r="A2731" s="1" t="s">
        <v>3</v>
      </c>
      <c r="B2731" s="1" t="s">
        <v>4959</v>
      </c>
      <c r="C2731" s="1" t="s">
        <v>4998</v>
      </c>
      <c r="D2731" s="1" t="s">
        <v>4998</v>
      </c>
      <c r="E2731" s="1" t="s">
        <v>4999</v>
      </c>
      <c r="F2731" s="4" t="s">
        <v>3</v>
      </c>
      <c r="G2731" s="1" t="s">
        <v>8</v>
      </c>
      <c r="H2731" s="3" t="str">
        <f t="shared" si="42"/>
        <v>Commercial</v>
      </c>
      <c r="I2731" s="3" t="str">
        <f>IF(IFERROR(SEARCH("N/A",CID_DB[[#This Row],[ NSN ]]),-1)&lt;&gt;-1,"",LEFT(SUBSTITUTE(SUBSTITUTE(SUBSTITUTE(SUBSTITUTE(SUBSTITUTE(CID_DB[[#This Row],[ NSN ]],"-","")," ","")," ",""),"‐",""),"NA",""),13))</f>
        <v/>
      </c>
      <c r="J2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12099105CA26|12099105CA26|CABLE ASSY, ACC22, HVM40A22|</v>
      </c>
    </row>
    <row r="2732" spans="1:10" x14ac:dyDescent="0.35">
      <c r="A2732" s="1" t="s">
        <v>3</v>
      </c>
      <c r="B2732" s="1" t="s">
        <v>4959</v>
      </c>
      <c r="C2732" s="1" t="s">
        <v>5000</v>
      </c>
      <c r="D2732" s="1" t="s">
        <v>5000</v>
      </c>
      <c r="E2732" s="1" t="s">
        <v>5001</v>
      </c>
      <c r="F2732" s="4" t="s">
        <v>3</v>
      </c>
      <c r="G2732" s="1" t="s">
        <v>8</v>
      </c>
      <c r="H2732" s="3" t="str">
        <f t="shared" si="42"/>
        <v>Commercial</v>
      </c>
      <c r="I2732" s="3" t="str">
        <f>IF(IFERROR(SEARCH("N/A",CID_DB[[#This Row],[ NSN ]]),-1)&lt;&gt;-1,"",LEFT(SUBSTITUTE(SUBSTITUTE(SUBSTITUTE(SUBSTITUTE(SUBSTITUTE(CID_DB[[#This Row],[ NSN ]],"-","")," ","")," ",""),"‐",""),"NA",""),13))</f>
        <v/>
      </c>
      <c r="J2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12099105CA27|12099105CA27|CABLE ASSY, ACC23, HVM41A22|</v>
      </c>
    </row>
    <row r="2733" spans="1:10" x14ac:dyDescent="0.35">
      <c r="A2733" s="1" t="s">
        <v>3</v>
      </c>
      <c r="B2733" s="1" t="s">
        <v>4959</v>
      </c>
      <c r="C2733" s="1" t="s">
        <v>5002</v>
      </c>
      <c r="D2733" s="1" t="s">
        <v>5002</v>
      </c>
      <c r="E2733" s="1" t="s">
        <v>5003</v>
      </c>
      <c r="F2733" s="4" t="s">
        <v>3</v>
      </c>
      <c r="G2733" s="1" t="s">
        <v>8</v>
      </c>
      <c r="H2733" s="3" t="str">
        <f t="shared" si="42"/>
        <v>Commercial</v>
      </c>
      <c r="I2733" s="3" t="str">
        <f>IF(IFERROR(SEARCH("N/A",CID_DB[[#This Row],[ NSN ]]),-1)&lt;&gt;-1,"",LEFT(SUBSTITUTE(SUBSTITUTE(SUBSTITUTE(SUBSTITUTE(SUBSTITUTE(CID_DB[[#This Row],[ NSN ]],"-","")," ","")," ",""),"‐",""),"NA",""),13))</f>
        <v/>
      </c>
      <c r="J2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12099105CA28|12099105CA28|CABLE_ASSY,_ACC31,_HVM55A22|</v>
      </c>
    </row>
    <row r="2734" spans="1:10" x14ac:dyDescent="0.35">
      <c r="A2734" s="1" t="s">
        <v>3</v>
      </c>
      <c r="B2734" s="1" t="s">
        <v>4959</v>
      </c>
      <c r="C2734" s="1" t="s">
        <v>5004</v>
      </c>
      <c r="D2734" s="1" t="s">
        <v>5004</v>
      </c>
      <c r="E2734" s="1" t="s">
        <v>5005</v>
      </c>
      <c r="F2734" s="4" t="s">
        <v>3</v>
      </c>
      <c r="G2734" s="1" t="s">
        <v>8</v>
      </c>
      <c r="H2734" s="3" t="str">
        <f t="shared" si="42"/>
        <v>Commercial</v>
      </c>
      <c r="I2734" s="3" t="str">
        <f>IF(IFERROR(SEARCH("N/A",CID_DB[[#This Row],[ NSN ]]),-1)&lt;&gt;-1,"",LEFT(SUBSTITUTE(SUBSTITUTE(SUBSTITUTE(SUBSTITUTE(SUBSTITUTE(CID_DB[[#This Row],[ NSN ]],"-","")," ","")," ",""),"‐",""),"NA",""),13))</f>
        <v/>
      </c>
      <c r="J2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12099106CA21|12099106CA21|CABLE ASSY, ACC25, HVM49A22|</v>
      </c>
    </row>
    <row r="2735" spans="1:10" x14ac:dyDescent="0.35">
      <c r="A2735" s="1" t="s">
        <v>3</v>
      </c>
      <c r="B2735" s="1" t="s">
        <v>4959</v>
      </c>
      <c r="C2735" s="1" t="s">
        <v>5006</v>
      </c>
      <c r="D2735" s="1" t="s">
        <v>5006</v>
      </c>
      <c r="E2735" s="1" t="s">
        <v>5007</v>
      </c>
      <c r="F2735" s="4" t="s">
        <v>3</v>
      </c>
      <c r="G2735" s="1" t="s">
        <v>8</v>
      </c>
      <c r="H2735" s="3" t="str">
        <f t="shared" si="42"/>
        <v>Commercial</v>
      </c>
      <c r="I2735" s="3" t="str">
        <f>IF(IFERROR(SEARCH("N/A",CID_DB[[#This Row],[ NSN ]]),-1)&lt;&gt;-1,"",LEFT(SUBSTITUTE(SUBSTITUTE(SUBSTITUTE(SUBSTITUTE(SUBSTITUTE(CID_DB[[#This Row],[ NSN ]],"-","")," ","")," ",""),"‐",""),"NA",""),13))</f>
        <v/>
      </c>
      <c r="J2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12099106CA22|12099106CA22|CABLE ASSY, ACC26, HVM50A22|</v>
      </c>
    </row>
    <row r="2736" spans="1:10" x14ac:dyDescent="0.35">
      <c r="A2736" s="1" t="s">
        <v>3</v>
      </c>
      <c r="B2736" s="1" t="s">
        <v>4959</v>
      </c>
      <c r="C2736" s="1" t="s">
        <v>5008</v>
      </c>
      <c r="D2736" s="1" t="s">
        <v>5008</v>
      </c>
      <c r="E2736" s="1" t="s">
        <v>5009</v>
      </c>
      <c r="F2736" s="4" t="s">
        <v>3</v>
      </c>
      <c r="G2736" s="1" t="s">
        <v>8</v>
      </c>
      <c r="H2736" s="3" t="str">
        <f t="shared" si="42"/>
        <v>Commercial</v>
      </c>
      <c r="I2736" s="3" t="str">
        <f>IF(IFERROR(SEARCH("N/A",CID_DB[[#This Row],[ NSN ]]),-1)&lt;&gt;-1,"",LEFT(SUBSTITUTE(SUBSTITUTE(SUBSTITUTE(SUBSTITUTE(SUBSTITUTE(CID_DB[[#This Row],[ NSN ]],"-","")," ","")," ",""),"‐",""),"NA",""),13))</f>
        <v/>
      </c>
      <c r="J2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12099106CA23|12099106CA23|CABLE ASSY, ACC27, HVM51A22|</v>
      </c>
    </row>
    <row r="2737" spans="1:10" x14ac:dyDescent="0.35">
      <c r="A2737" s="1" t="s">
        <v>3</v>
      </c>
      <c r="B2737" s="1" t="s">
        <v>4959</v>
      </c>
      <c r="C2737" s="1" t="s">
        <v>5010</v>
      </c>
      <c r="D2737" s="1" t="s">
        <v>5010</v>
      </c>
      <c r="E2737" s="1" t="s">
        <v>5011</v>
      </c>
      <c r="F2737" s="4" t="s">
        <v>3</v>
      </c>
      <c r="G2737" s="1" t="s">
        <v>8</v>
      </c>
      <c r="H2737" s="3" t="str">
        <f t="shared" si="42"/>
        <v>Commercial</v>
      </c>
      <c r="I2737" s="3" t="str">
        <f>IF(IFERROR(SEARCH("N/A",CID_DB[[#This Row],[ NSN ]]),-1)&lt;&gt;-1,"",LEFT(SUBSTITUTE(SUBSTITUTE(SUBSTITUTE(SUBSTITUTE(SUBSTITUTE(CID_DB[[#This Row],[ NSN ]],"-","")," ","")," ",""),"‐",""),"NA",""),13))</f>
        <v/>
      </c>
      <c r="J2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12099106CA24|12099106CA24|CABLE ASSY, ACC28, HVM52A22|</v>
      </c>
    </row>
    <row r="2738" spans="1:10" x14ac:dyDescent="0.35">
      <c r="A2738" s="1" t="s">
        <v>3</v>
      </c>
      <c r="B2738" s="1" t="s">
        <v>4959</v>
      </c>
      <c r="C2738" s="1" t="s">
        <v>5012</v>
      </c>
      <c r="D2738" s="1" t="s">
        <v>5012</v>
      </c>
      <c r="E2738" s="1" t="s">
        <v>5013</v>
      </c>
      <c r="F2738" s="4" t="s">
        <v>3</v>
      </c>
      <c r="G2738" s="1" t="s">
        <v>8</v>
      </c>
      <c r="H2738" s="3" t="str">
        <f t="shared" si="42"/>
        <v>Commercial</v>
      </c>
      <c r="I2738" s="3" t="str">
        <f>IF(IFERROR(SEARCH("N/A",CID_DB[[#This Row],[ NSN ]]),-1)&lt;&gt;-1,"",LEFT(SUBSTITUTE(SUBSTITUTE(SUBSTITUTE(SUBSTITUTE(SUBSTITUTE(CID_DB[[#This Row],[ NSN ]],"-","")," ","")," ",""),"‐",""),"NA",""),13))</f>
        <v/>
      </c>
      <c r="J2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12099106CA25|12099106CA25|CABLE ASSY, ACC29, HVM53A22|</v>
      </c>
    </row>
    <row r="2739" spans="1:10" x14ac:dyDescent="0.35">
      <c r="A2739" s="1" t="s">
        <v>3</v>
      </c>
      <c r="B2739" s="1" t="s">
        <v>4959</v>
      </c>
      <c r="C2739" s="1" t="s">
        <v>5014</v>
      </c>
      <c r="D2739" s="1" t="s">
        <v>5014</v>
      </c>
      <c r="E2739" s="1" t="s">
        <v>5015</v>
      </c>
      <c r="F2739" s="4" t="s">
        <v>3</v>
      </c>
      <c r="G2739" s="1" t="s">
        <v>8</v>
      </c>
      <c r="H2739" s="3" t="str">
        <f t="shared" si="42"/>
        <v>Commercial</v>
      </c>
      <c r="I2739" s="3" t="str">
        <f>IF(IFERROR(SEARCH("N/A",CID_DB[[#This Row],[ NSN ]]),-1)&lt;&gt;-1,"",LEFT(SUBSTITUTE(SUBSTITUTE(SUBSTITUTE(SUBSTITUTE(SUBSTITUTE(CID_DB[[#This Row],[ NSN ]],"-","")," ","")," ",""),"‐",""),"NA",""),13))</f>
        <v/>
      </c>
      <c r="J2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12099106CA26|12099106CA26|CABLE ASSY, ACC30, HVM54A22|</v>
      </c>
    </row>
    <row r="2740" spans="1:10" x14ac:dyDescent="0.35">
      <c r="A2740" s="1" t="s">
        <v>3</v>
      </c>
      <c r="B2740" s="1" t="s">
        <v>4959</v>
      </c>
      <c r="C2740" s="1" t="s">
        <v>5016</v>
      </c>
      <c r="D2740" s="1" t="s">
        <v>5016</v>
      </c>
      <c r="E2740" s="1" t="s">
        <v>5017</v>
      </c>
      <c r="F2740" s="4" t="s">
        <v>3</v>
      </c>
      <c r="G2740" s="1" t="s">
        <v>8</v>
      </c>
      <c r="H2740" s="3" t="str">
        <f t="shared" si="42"/>
        <v>Commercial</v>
      </c>
      <c r="I2740" s="3" t="str">
        <f>IF(IFERROR(SEARCH("N/A",CID_DB[[#This Row],[ NSN ]]),-1)&lt;&gt;-1,"",LEFT(SUBSTITUTE(SUBSTITUTE(SUBSTITUTE(SUBSTITUTE(SUBSTITUTE(CID_DB[[#This Row],[ NSN ]],"-","")," ","")," ",""),"‐",""),"NA",""),13))</f>
        <v/>
      </c>
      <c r="J2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12392132SA|12392132SA|DIMMER CONTROL PANEL, MSPU|</v>
      </c>
    </row>
    <row r="2741" spans="1:10" x14ac:dyDescent="0.35">
      <c r="A2741" s="1" t="s">
        <v>3</v>
      </c>
      <c r="B2741" s="1" t="s">
        <v>4959</v>
      </c>
      <c r="C2741" s="1" t="s">
        <v>5018</v>
      </c>
      <c r="D2741" s="1" t="s">
        <v>5018</v>
      </c>
      <c r="E2741" s="1" t="s">
        <v>5019</v>
      </c>
      <c r="F2741" s="4" t="s">
        <v>3</v>
      </c>
      <c r="G2741" s="1" t="s">
        <v>8</v>
      </c>
      <c r="H2741" s="3" t="str">
        <f t="shared" si="42"/>
        <v>Commercial</v>
      </c>
      <c r="I2741" s="3" t="str">
        <f>IF(IFERROR(SEARCH("N/A",CID_DB[[#This Row],[ NSN ]]),-1)&lt;&gt;-1,"",LEFT(SUBSTITUTE(SUBSTITUTE(SUBSTITUTE(SUBSTITUTE(SUBSTITUTE(CID_DB[[#This Row],[ NSN ]],"-","")," ","")," ",""),"‐",""),"NA",""),13))</f>
        <v/>
      </c>
      <c r="J2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12392145CA|12392145CA|CABLE ASSY, TACH BUFFER|</v>
      </c>
    </row>
    <row r="2742" spans="1:10" x14ac:dyDescent="0.35">
      <c r="A2742" s="1" t="s">
        <v>3</v>
      </c>
      <c r="B2742" s="1" t="s">
        <v>4959</v>
      </c>
      <c r="C2742" s="1" t="s">
        <v>5020</v>
      </c>
      <c r="D2742" s="1" t="s">
        <v>5020</v>
      </c>
      <c r="E2742" s="1" t="s">
        <v>5021</v>
      </c>
      <c r="F2742" s="4" t="s">
        <v>3</v>
      </c>
      <c r="G2742" s="1" t="s">
        <v>103</v>
      </c>
      <c r="H2742" s="3" t="str">
        <f t="shared" si="42"/>
        <v>Other Than Commercial</v>
      </c>
      <c r="I2742" s="3" t="str">
        <f>IF(IFERROR(SEARCH("N/A",CID_DB[[#This Row],[ NSN ]]),-1)&lt;&gt;-1,"",LEFT(SUBSTITUTE(SUBSTITUTE(SUBSTITUTE(SUBSTITUTE(SUBSTITUTE(CID_DB[[#This Row],[ NSN ]],"-","")," ","")," ",""),"‐",""),"NA",""),13))</f>
        <v/>
      </c>
      <c r="J2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12392170FA|12392170FA|QUICK ACCESS RECORDER|</v>
      </c>
    </row>
    <row r="2743" spans="1:10" x14ac:dyDescent="0.35">
      <c r="A2743" s="1" t="s">
        <v>3</v>
      </c>
      <c r="B2743" s="1" t="s">
        <v>4959</v>
      </c>
      <c r="C2743" s="1" t="s">
        <v>5022</v>
      </c>
      <c r="D2743" s="1" t="s">
        <v>5022</v>
      </c>
      <c r="E2743" s="1" t="s">
        <v>5023</v>
      </c>
      <c r="F2743" s="4" t="s">
        <v>3</v>
      </c>
      <c r="G2743" s="1" t="s">
        <v>8</v>
      </c>
      <c r="H2743" s="3" t="str">
        <f t="shared" si="42"/>
        <v>Commercial</v>
      </c>
      <c r="I2743" s="3" t="str">
        <f>IF(IFERROR(SEARCH("N/A",CID_DB[[#This Row],[ NSN ]]),-1)&lt;&gt;-1,"",LEFT(SUBSTITUTE(SUBSTITUTE(SUBSTITUTE(SUBSTITUTE(SUBSTITUTE(CID_DB[[#This Row],[ NSN ]],"-","")," ","")," ",""),"‐",""),"NA",""),13))</f>
        <v/>
      </c>
      <c r="J2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860008401|860008401|MODERNIZED SIGNAL PROCESSING UNIT (MSPU)|</v>
      </c>
    </row>
    <row r="2744" spans="1:10" x14ac:dyDescent="0.35">
      <c r="A2744" s="1" t="s">
        <v>3</v>
      </c>
      <c r="B2744" s="1" t="s">
        <v>4959</v>
      </c>
      <c r="C2744" s="1" t="s">
        <v>5024</v>
      </c>
      <c r="D2744" s="1" t="s">
        <v>5024</v>
      </c>
      <c r="E2744" s="1" t="s">
        <v>5025</v>
      </c>
      <c r="F2744" s="4" t="s">
        <v>3</v>
      </c>
      <c r="G2744" s="1" t="s">
        <v>8</v>
      </c>
      <c r="H2744" s="3" t="str">
        <f t="shared" si="42"/>
        <v>Commercial</v>
      </c>
      <c r="I2744" s="3" t="str">
        <f>IF(IFERROR(SEARCH("N/A",CID_DB[[#This Row],[ NSN ]]),-1)&lt;&gt;-1,"",LEFT(SUBSTITUTE(SUBSTITUTE(SUBSTITUTE(SUBSTITUTE(SUBSTITUTE(CID_DB[[#This Row],[ NSN ]],"-","")," ","")," ",""),"‐",""),"NA",""),13))</f>
        <v/>
      </c>
      <c r="J2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3062A1|3062A1|ACCELEROMETER, ROTOR|</v>
      </c>
    </row>
    <row r="2745" spans="1:10" x14ac:dyDescent="0.35">
      <c r="A2745" s="1" t="s">
        <v>3</v>
      </c>
      <c r="B2745" s="1" t="s">
        <v>6720</v>
      </c>
      <c r="C2745" s="1" t="s">
        <v>3</v>
      </c>
      <c r="D2745" s="1" t="s">
        <v>3</v>
      </c>
      <c r="E2745" s="1" t="s">
        <v>7029</v>
      </c>
      <c r="F2745" s="4" t="s">
        <v>3</v>
      </c>
      <c r="G2745" s="1" t="s">
        <v>103</v>
      </c>
      <c r="H2745" s="3" t="str">
        <f t="shared" si="42"/>
        <v>Other Than Commercial</v>
      </c>
      <c r="I2745" s="3" t="str">
        <f>IF(IFERROR(SEARCH("N/A",CID_DB[[#This Row],[ NSN ]]),-1)&lt;&gt;-1,"",LEFT(SUBSTITUTE(SUBSTITUTE(SUBSTITUTE(SUBSTITUTE(SUBSTITUTE(CID_DB[[#This Row],[ NSN ]],"-","")," ","")," ",""),"‐",""),"NA",""),13))</f>
        <v/>
      </c>
      <c r="J2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||UH72A Lakota CFSR and CLSR Support Services|</v>
      </c>
    </row>
    <row r="2746" spans="1:10" x14ac:dyDescent="0.35">
      <c r="A2746" s="1" t="s">
        <v>3</v>
      </c>
      <c r="B2746" s="1" t="s">
        <v>5026</v>
      </c>
      <c r="C2746" s="1" t="s">
        <v>5027</v>
      </c>
      <c r="D2746" s="1" t="s">
        <v>3</v>
      </c>
      <c r="E2746" s="1" t="s">
        <v>5028</v>
      </c>
      <c r="F2746" s="4" t="s">
        <v>3</v>
      </c>
      <c r="G2746" s="1" t="s">
        <v>8</v>
      </c>
      <c r="H2746" s="3" t="str">
        <f t="shared" si="42"/>
        <v>Commercial</v>
      </c>
      <c r="I2746" s="3" t="str">
        <f>IF(IFERROR(SEARCH("N/A",CID_DB[[#This Row],[ NSN ]]),-1)&lt;&gt;-1,"",LEFT(SUBSTITUTE(SUBSTITUTE(SUBSTITUTE(SUBSTITUTE(SUBSTITUTE(CID_DB[[#This Row],[ NSN ]],"-","")," ","")," ",""),"‐",""),"NA",""),13))</f>
        <v/>
      </c>
      <c r="J2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MT883KA500E||Power Pack, MTU Engine|</v>
      </c>
    </row>
    <row r="2747" spans="1:10" x14ac:dyDescent="0.35">
      <c r="A2747" s="1" t="s">
        <v>3</v>
      </c>
      <c r="B2747" s="1" t="s">
        <v>5029</v>
      </c>
      <c r="C2747" s="1" t="s">
        <v>5030</v>
      </c>
      <c r="D2747" s="1" t="s">
        <v>5031</v>
      </c>
      <c r="E2747" s="1" t="s">
        <v>1053</v>
      </c>
      <c r="F2747" s="4" t="s">
        <v>5032</v>
      </c>
      <c r="G2747" s="1" t="s">
        <v>8</v>
      </c>
      <c r="H2747" s="3" t="str">
        <f t="shared" si="42"/>
        <v>Commercial</v>
      </c>
      <c r="I2747" s="3" t="str">
        <f>IF(IFERROR(SEARCH("N/A",CID_DB[[#This Row],[ NSN ]]),-1)&lt;&gt;-1,"",LEFT(SUBSTITUTE(SUBSTITUTE(SUBSTITUTE(SUBSTITUTE(SUBSTITUTE(CID_DB[[#This Row],[ NSN ]],"-","")," ","")," ",""),"‐",""),"NA",""),13))</f>
        <v>1680012697284</v>
      </c>
      <c r="J2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7311D100183|DL21255M15|Electromechanical Linear Actuator|1680012697284</v>
      </c>
    </row>
    <row r="2748" spans="1:10" x14ac:dyDescent="0.35">
      <c r="A2748" s="1" t="s">
        <v>3</v>
      </c>
      <c r="B2748" s="1" t="s">
        <v>5033</v>
      </c>
      <c r="C2748" s="1" t="s">
        <v>5034</v>
      </c>
      <c r="D2748" s="1" t="s">
        <v>5034</v>
      </c>
      <c r="E2748" s="1" t="s">
        <v>5035</v>
      </c>
      <c r="F2748" s="4" t="s">
        <v>102</v>
      </c>
      <c r="G2748" s="1" t="s">
        <v>8</v>
      </c>
      <c r="H2748" s="3" t="str">
        <f t="shared" si="42"/>
        <v>Commercial</v>
      </c>
      <c r="I2748" s="3" t="str">
        <f>IF(IFERROR(SEARCH("N/A",CID_DB[[#This Row],[ NSN ]]),-1)&lt;&gt;-1,"",LEFT(SUBSTITUTE(SUBSTITUTE(SUBSTITUTE(SUBSTITUTE(SUBSTITUTE(CID_DB[[#This Row],[ NSN ]],"-","")," ","")," ",""),"‐",""),"NA",""),13))</f>
        <v/>
      </c>
      <c r="J2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HG68907210AA01|HG68907210AA01|RECEIVERTRANSMITTER RADAR ALTIMETER|</v>
      </c>
    </row>
    <row r="2749" spans="1:10" x14ac:dyDescent="0.35">
      <c r="A2749" s="1" t="s">
        <v>3</v>
      </c>
      <c r="B2749" s="1" t="s">
        <v>5036</v>
      </c>
      <c r="C2749" s="1" t="s">
        <v>5037</v>
      </c>
      <c r="D2749" s="1" t="s">
        <v>5037</v>
      </c>
      <c r="E2749" s="1" t="s">
        <v>5038</v>
      </c>
      <c r="F2749" s="4" t="s">
        <v>3</v>
      </c>
      <c r="G2749" s="1" t="s">
        <v>103</v>
      </c>
      <c r="H2749" s="3" t="str">
        <f t="shared" si="42"/>
        <v>Other Than Commercial</v>
      </c>
      <c r="I2749" s="3" t="str">
        <f>IF(IFERROR(SEARCH("N/A",CID_DB[[#This Row],[ NSN ]]),-1)&lt;&gt;-1,"",LEFT(SUBSTITUTE(SUBSTITUTE(SUBSTITUTE(SUBSTITUTE(SUBSTITUTE(CID_DB[[#This Row],[ NSN ]],"-","")," ","")," ",""),"‐",""),"NA",""),13))</f>
        <v/>
      </c>
      <c r="J2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3F1225B|3F1225B|THROTTLE_QUADRANT_ASSY|</v>
      </c>
    </row>
    <row r="2750" spans="1:10" x14ac:dyDescent="0.35">
      <c r="A2750" s="1" t="s">
        <v>3</v>
      </c>
      <c r="B2750" s="1" t="s">
        <v>5036</v>
      </c>
      <c r="C2750" s="1" t="s">
        <v>5039</v>
      </c>
      <c r="D2750" s="1" t="s">
        <v>5039</v>
      </c>
      <c r="E2750" s="1" t="s">
        <v>5040</v>
      </c>
      <c r="F2750" s="4" t="s">
        <v>3</v>
      </c>
      <c r="G2750" s="1" t="s">
        <v>103</v>
      </c>
      <c r="H2750" s="3" t="str">
        <f t="shared" si="42"/>
        <v>Other Than Commercial</v>
      </c>
      <c r="I2750" s="3" t="str">
        <f>IF(IFERROR(SEARCH("N/A",CID_DB[[#This Row],[ NSN ]]),-1)&lt;&gt;-1,"",LEFT(SUBSTITUTE(SUBSTITUTE(SUBSTITUTE(SUBSTITUTE(SUBSTITUTE(CID_DB[[#This Row],[ NSN ]],"-","")," ","")," ",""),"‐",""),"NA",""),13))</f>
        <v/>
      </c>
      <c r="J2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E6G102B|E6G102B|ECU_AUTO_THROTTLE|</v>
      </c>
    </row>
    <row r="2751" spans="1:10" x14ac:dyDescent="0.35">
      <c r="A2751" s="1" t="s">
        <v>3</v>
      </c>
      <c r="B2751" s="1" t="s">
        <v>5041</v>
      </c>
      <c r="C2751" s="1" t="s">
        <v>3714</v>
      </c>
      <c r="D2751" s="1" t="s">
        <v>3714</v>
      </c>
      <c r="E2751" s="1" t="s">
        <v>5042</v>
      </c>
      <c r="F2751" s="4" t="s">
        <v>3716</v>
      </c>
      <c r="G2751" s="1" t="s">
        <v>8</v>
      </c>
      <c r="H2751" s="3" t="str">
        <f t="shared" si="42"/>
        <v>Commercial</v>
      </c>
      <c r="I2751" s="3" t="str">
        <f>IF(IFERROR(SEARCH("N/A",CID_DB[[#This Row],[ NSN ]]),-1)&lt;&gt;-1,"",LEFT(SUBSTITUTE(SUBSTITUTE(SUBSTITUTE(SUBSTITUTE(SUBSTITUTE(CID_DB[[#This Row],[ NSN ]],"-","")," ","")," ",""),"‐",""),"NA",""),13))</f>
        <v>2990011206010</v>
      </c>
      <c r="J2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330037803|330037803|Pump, Rotary, Power, Driven Internal Gear|2990011206010</v>
      </c>
    </row>
    <row r="2752" spans="1:10" x14ac:dyDescent="0.35">
      <c r="A2752" s="1" t="s">
        <v>3</v>
      </c>
      <c r="B2752" s="1" t="s">
        <v>5041</v>
      </c>
      <c r="C2752" s="1" t="s">
        <v>3722</v>
      </c>
      <c r="D2752" s="1" t="s">
        <v>3722</v>
      </c>
      <c r="E2752" s="1" t="s">
        <v>5043</v>
      </c>
      <c r="F2752" s="4" t="s">
        <v>3723</v>
      </c>
      <c r="G2752" s="1" t="s">
        <v>8</v>
      </c>
      <c r="H2752" s="3" t="str">
        <f t="shared" si="42"/>
        <v>Commercial</v>
      </c>
      <c r="I2752" s="3" t="str">
        <f>IF(IFERROR(SEARCH("N/A",CID_DB[[#This Row],[ NSN ]]),-1)&lt;&gt;-1,"",LEFT(SUBSTITUTE(SUBSTITUTE(SUBSTITUTE(SUBSTITUTE(SUBSTITUTE(CID_DB[[#This Row],[ NSN ]],"-","")," ","")," ",""),"‐",""),"NA",""),13))</f>
        <v>5365011203722</v>
      </c>
      <c r="J2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RD38188|RD38188|SPACER|5365011203722</v>
      </c>
    </row>
    <row r="2753" spans="1:10" x14ac:dyDescent="0.35">
      <c r="A2753" s="1" t="s">
        <v>3</v>
      </c>
      <c r="B2753" s="1" t="s">
        <v>5041</v>
      </c>
      <c r="C2753" s="1" t="s">
        <v>3725</v>
      </c>
      <c r="D2753" s="1" t="s">
        <v>3725</v>
      </c>
      <c r="E2753" s="1" t="s">
        <v>5044</v>
      </c>
      <c r="F2753" s="4" t="s">
        <v>3727</v>
      </c>
      <c r="G2753" s="1" t="s">
        <v>8</v>
      </c>
      <c r="H2753" s="3" t="str">
        <f t="shared" si="42"/>
        <v>Commercial</v>
      </c>
      <c r="I2753" s="3" t="str">
        <f>IF(IFERROR(SEARCH("N/A",CID_DB[[#This Row],[ NSN ]]),-1)&lt;&gt;-1,"",LEFT(SUBSTITUTE(SUBSTITUTE(SUBSTITUTE(SUBSTITUTE(SUBSTITUTE(CID_DB[[#This Row],[ NSN ]],"-","")," ","")," ",""),"‐",""),"NA",""),13))</f>
        <v>3040011198855</v>
      </c>
      <c r="J2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RG38189|RG38189|SHAFT|3040011198855</v>
      </c>
    </row>
    <row r="2754" spans="1:10" x14ac:dyDescent="0.35">
      <c r="A2754" s="1" t="s">
        <v>3</v>
      </c>
      <c r="B2754" s="1" t="s">
        <v>5041</v>
      </c>
      <c r="C2754" s="1" t="s">
        <v>3728</v>
      </c>
      <c r="D2754" s="1" t="s">
        <v>3728</v>
      </c>
      <c r="E2754" s="1" t="s">
        <v>3729</v>
      </c>
      <c r="F2754" s="4" t="s">
        <v>3730</v>
      </c>
      <c r="G2754" s="1" t="s">
        <v>8</v>
      </c>
      <c r="H2754" s="3" t="str">
        <f t="shared" si="42"/>
        <v>Commercial</v>
      </c>
      <c r="I2754" s="3" t="str">
        <f>IF(IFERROR(SEARCH("N/A",CID_DB[[#This Row],[ NSN ]]),-1)&lt;&gt;-1,"",LEFT(SUBSTITUTE(SUBSTITUTE(SUBSTITUTE(SUBSTITUTE(SUBSTITUTE(CID_DB[[#This Row],[ NSN ]],"-","")," ","")," ",""),"‐",""),"NA",""),13))</f>
        <v>3040011203745</v>
      </c>
      <c r="J2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RG384641|RG384641|Gearshaft|3040011203745</v>
      </c>
    </row>
    <row r="2755" spans="1:10" x14ac:dyDescent="0.35">
      <c r="A2755" s="1" t="s">
        <v>3</v>
      </c>
      <c r="B2755" s="1" t="s">
        <v>5041</v>
      </c>
      <c r="C2755" s="1" t="s">
        <v>3731</v>
      </c>
      <c r="D2755" s="1" t="s">
        <v>3731</v>
      </c>
      <c r="E2755" s="1" t="s">
        <v>5045</v>
      </c>
      <c r="F2755" s="4" t="s">
        <v>3732</v>
      </c>
      <c r="G2755" s="1" t="s">
        <v>8</v>
      </c>
      <c r="H2755" s="3" t="str">
        <f t="shared" ref="H2755:H2818" si="43">IF(G2755="Y - CID","Commercial",IF(G2755="N - CID","Other Than Commercial","N/A"))</f>
        <v>Commercial</v>
      </c>
      <c r="I2755" s="3" t="str">
        <f>IF(IFERROR(SEARCH("N/A",CID_DB[[#This Row],[ NSN ]]),-1)&lt;&gt;-1,"",LEFT(SUBSTITUTE(SUBSTITUTE(SUBSTITUTE(SUBSTITUTE(SUBSTITUTE(CID_DB[[#This Row],[ NSN ]],"-","")," ","")," ",""),"‐",""),"NA",""),13))</f>
        <v>3120011203716</v>
      </c>
      <c r="J2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RG38634|RG38634|SLEEVE|3120011203716</v>
      </c>
    </row>
    <row r="2756" spans="1:10" x14ac:dyDescent="0.35">
      <c r="A2756" s="1" t="s">
        <v>3</v>
      </c>
      <c r="B2756" s="1" t="s">
        <v>5041</v>
      </c>
      <c r="C2756" s="1" t="s">
        <v>3733</v>
      </c>
      <c r="D2756" s="1" t="s">
        <v>3733</v>
      </c>
      <c r="E2756" s="1" t="s">
        <v>5046</v>
      </c>
      <c r="F2756" s="4" t="s">
        <v>3735</v>
      </c>
      <c r="G2756" s="1" t="s">
        <v>8</v>
      </c>
      <c r="H2756" s="3" t="str">
        <f t="shared" si="43"/>
        <v>Commercial</v>
      </c>
      <c r="I2756" s="3" t="str">
        <f>IF(IFERROR(SEARCH("N/A",CID_DB[[#This Row],[ NSN ]]),-1)&lt;&gt;-1,"",LEFT(SUBSTITUTE(SUBSTITUTE(SUBSTITUTE(SUBSTITUTE(SUBSTITUTE(CID_DB[[#This Row],[ NSN ]],"-","")," ","")," ",""),"‐",""),"NA",""),13))</f>
        <v>3120011236826</v>
      </c>
      <c r="J2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RG38636|RG38636|BRG|3120011236826</v>
      </c>
    </row>
    <row r="2757" spans="1:10" x14ac:dyDescent="0.35">
      <c r="A2757" s="1" t="s">
        <v>3</v>
      </c>
      <c r="B2757" s="1" t="s">
        <v>5041</v>
      </c>
      <c r="C2757" s="1" t="s">
        <v>3738</v>
      </c>
      <c r="D2757" s="1" t="s">
        <v>3738</v>
      </c>
      <c r="E2757" s="1" t="s">
        <v>5046</v>
      </c>
      <c r="F2757" s="4" t="s">
        <v>3739</v>
      </c>
      <c r="G2757" s="1" t="s">
        <v>8</v>
      </c>
      <c r="H2757" s="3" t="str">
        <f t="shared" si="43"/>
        <v>Commercial</v>
      </c>
      <c r="I2757" s="3" t="str">
        <f>IF(IFERROR(SEARCH("N/A",CID_DB[[#This Row],[ NSN ]]),-1)&lt;&gt;-1,"",LEFT(SUBSTITUTE(SUBSTITUTE(SUBSTITUTE(SUBSTITUTE(SUBSTITUTE(CID_DB[[#This Row],[ NSN ]],"-","")," ","")," ",""),"‐",""),"NA",""),13))</f>
        <v>3120011216183</v>
      </c>
      <c r="J2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RG386381|RG386381|BRG|3120011216183</v>
      </c>
    </row>
    <row r="2758" spans="1:10" x14ac:dyDescent="0.35">
      <c r="A2758" s="1" t="s">
        <v>3</v>
      </c>
      <c r="B2758" s="1" t="s">
        <v>5041</v>
      </c>
      <c r="C2758" s="1" t="s">
        <v>3740</v>
      </c>
      <c r="D2758" s="1" t="s">
        <v>3740</v>
      </c>
      <c r="E2758" s="1" t="s">
        <v>5047</v>
      </c>
      <c r="F2758" s="4" t="s">
        <v>3742</v>
      </c>
      <c r="G2758" s="1" t="s">
        <v>8</v>
      </c>
      <c r="H2758" s="3" t="str">
        <f t="shared" si="43"/>
        <v>Commercial</v>
      </c>
      <c r="I2758" s="3" t="str">
        <f>IF(IFERROR(SEARCH("N/A",CID_DB[[#This Row],[ NSN ]]),-1)&lt;&gt;-1,"",LEFT(SUBSTITUTE(SUBSTITUTE(SUBSTITUTE(SUBSTITUTE(SUBSTITUTE(CID_DB[[#This Row],[ NSN ]],"-","")," ","")," ",""),"‐",""),"NA",""),13))</f>
        <v>4320011173356</v>
      </c>
      <c r="J2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RS2629632|RS2629632|GEAR|4320011173356</v>
      </c>
    </row>
    <row r="2759" spans="1:10" x14ac:dyDescent="0.35">
      <c r="A2759" s="1" t="s">
        <v>3</v>
      </c>
      <c r="B2759" s="1" t="s">
        <v>5041</v>
      </c>
      <c r="C2759" s="1" t="s">
        <v>3743</v>
      </c>
      <c r="D2759" s="1" t="s">
        <v>3743</v>
      </c>
      <c r="E2759" s="1" t="s">
        <v>5047</v>
      </c>
      <c r="F2759" s="4" t="s">
        <v>3744</v>
      </c>
      <c r="G2759" s="1" t="s">
        <v>8</v>
      </c>
      <c r="H2759" s="3" t="str">
        <f t="shared" si="43"/>
        <v>Commercial</v>
      </c>
      <c r="I2759" s="3" t="str">
        <f>IF(IFERROR(SEARCH("N/A",CID_DB[[#This Row],[ NSN ]]),-1)&lt;&gt;-1,"",LEFT(SUBSTITUTE(SUBSTITUTE(SUBSTITUTE(SUBSTITUTE(SUBSTITUTE(CID_DB[[#This Row],[ NSN ]],"-","")," ","")," ",""),"‐",""),"NA",""),13))</f>
        <v>4320011173355</v>
      </c>
      <c r="J2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RS2629638|RS2629638|GEAR|4320011173355</v>
      </c>
    </row>
    <row r="2760" spans="1:10" x14ac:dyDescent="0.35">
      <c r="A2760" s="1" t="s">
        <v>3</v>
      </c>
      <c r="B2760" s="1" t="s">
        <v>5041</v>
      </c>
      <c r="C2760" s="1" t="s">
        <v>3747</v>
      </c>
      <c r="D2760" s="1" t="s">
        <v>3747</v>
      </c>
      <c r="E2760" s="1" t="s">
        <v>3748</v>
      </c>
      <c r="F2760" s="4" t="s">
        <v>3749</v>
      </c>
      <c r="G2760" s="1" t="s">
        <v>8</v>
      </c>
      <c r="H2760" s="3" t="str">
        <f t="shared" si="43"/>
        <v>Commercial</v>
      </c>
      <c r="I2760" s="3" t="str">
        <f>IF(IFERROR(SEARCH("N/A",CID_DB[[#This Row],[ NSN ]]),-1)&lt;&gt;-1,"",LEFT(SUBSTITUTE(SUBSTITUTE(SUBSTITUTE(SUBSTITUTE(SUBSTITUTE(CID_DB[[#This Row],[ NSN ]],"-","")," ","")," ",""),"‐",""),"NA",""),13))</f>
        <v>5315011306257</v>
      </c>
      <c r="J2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RA131311|RA131311|Key, Machine|5315011306257</v>
      </c>
    </row>
    <row r="2761" spans="1:10" x14ac:dyDescent="0.35">
      <c r="A2761" s="1" t="s">
        <v>3</v>
      </c>
      <c r="B2761" s="1" t="s">
        <v>5041</v>
      </c>
      <c r="C2761" s="1" t="s">
        <v>3750</v>
      </c>
      <c r="D2761" s="1" t="s">
        <v>3750</v>
      </c>
      <c r="E2761" s="1" t="s">
        <v>3748</v>
      </c>
      <c r="F2761" s="4" t="s">
        <v>3751</v>
      </c>
      <c r="G2761" s="1" t="s">
        <v>8</v>
      </c>
      <c r="H2761" s="3" t="str">
        <f t="shared" si="43"/>
        <v>Commercial</v>
      </c>
      <c r="I2761" s="3" t="str">
        <f>IF(IFERROR(SEARCH("N/A",CID_DB[[#This Row],[ NSN ]]),-1)&lt;&gt;-1,"",LEFT(SUBSTITUTE(SUBSTITUTE(SUBSTITUTE(SUBSTITUTE(SUBSTITUTE(CID_DB[[#This Row],[ NSN ]],"-","")," ","")," ",""),"‐",""),"NA",""),13))</f>
        <v>5315011260766</v>
      </c>
      <c r="J2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RA131313|RA131313|Key, Machine|5315011260766</v>
      </c>
    </row>
    <row r="2762" spans="1:10" x14ac:dyDescent="0.35">
      <c r="A2762" s="1" t="s">
        <v>3</v>
      </c>
      <c r="B2762" s="1" t="s">
        <v>5041</v>
      </c>
      <c r="C2762" s="1" t="s">
        <v>3752</v>
      </c>
      <c r="D2762" s="1" t="s">
        <v>3752</v>
      </c>
      <c r="E2762" s="1" t="s">
        <v>5048</v>
      </c>
      <c r="F2762" s="4" t="s">
        <v>3753</v>
      </c>
      <c r="G2762" s="1" t="s">
        <v>8</v>
      </c>
      <c r="H2762" s="3" t="str">
        <f t="shared" si="43"/>
        <v>Commercial</v>
      </c>
      <c r="I2762" s="3" t="str">
        <f>IF(IFERROR(SEARCH("N/A",CID_DB[[#This Row],[ NSN ]]),-1)&lt;&gt;-1,"",LEFT(SUBSTITUTE(SUBSTITUTE(SUBSTITUTE(SUBSTITUTE(SUBSTITUTE(CID_DB[[#This Row],[ NSN ]],"-","")," ","")," ",""),"‐",""),"NA",""),13))</f>
        <v>2835011203752</v>
      </c>
      <c r="J2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RR386314|RR386314|Oil pump housing|2835011203752</v>
      </c>
    </row>
    <row r="2763" spans="1:10" x14ac:dyDescent="0.35">
      <c r="A2763" s="1" t="s">
        <v>3</v>
      </c>
      <c r="B2763" s="1" t="s">
        <v>5041</v>
      </c>
      <c r="C2763" s="1" t="s">
        <v>3754</v>
      </c>
      <c r="D2763" s="1" t="s">
        <v>3754</v>
      </c>
      <c r="E2763" s="1" t="s">
        <v>3748</v>
      </c>
      <c r="F2763" s="4" t="s">
        <v>3756</v>
      </c>
      <c r="G2763" s="1" t="s">
        <v>8</v>
      </c>
      <c r="H2763" s="3" t="str">
        <f t="shared" si="43"/>
        <v>Commercial</v>
      </c>
      <c r="I2763" s="3" t="str">
        <f>IF(IFERROR(SEARCH("N/A",CID_DB[[#This Row],[ NSN ]]),-1)&lt;&gt;-1,"",LEFT(SUBSTITUTE(SUBSTITUTE(SUBSTITUTE(SUBSTITUTE(SUBSTITUTE(CID_DB[[#This Row],[ NSN ]],"-","")," ","")," ",""),"‐",""),"NA",""),13))</f>
        <v>5315010175575</v>
      </c>
      <c r="J2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RS2610532|RS2610532|Key, Machine|5315010175575</v>
      </c>
    </row>
    <row r="2764" spans="1:10" x14ac:dyDescent="0.35">
      <c r="A2764" s="1" t="s">
        <v>3</v>
      </c>
      <c r="B2764" s="1" t="s">
        <v>5041</v>
      </c>
      <c r="C2764" s="1" t="s">
        <v>3717</v>
      </c>
      <c r="D2764" s="1" t="s">
        <v>3717</v>
      </c>
      <c r="E2764" s="1" t="s">
        <v>3002</v>
      </c>
      <c r="F2764" s="4" t="s">
        <v>3718</v>
      </c>
      <c r="G2764" s="1" t="s">
        <v>8</v>
      </c>
      <c r="H2764" s="3" t="str">
        <f t="shared" si="43"/>
        <v>Commercial</v>
      </c>
      <c r="I2764" s="3" t="str">
        <f>IF(IFERROR(SEARCH("N/A",CID_DB[[#This Row],[ NSN ]]),-1)&lt;&gt;-1,"",LEFT(SUBSTITUTE(SUBSTITUTE(SUBSTITUTE(SUBSTITUTE(SUBSTITUTE(CID_DB[[#This Row],[ NSN ]],"-","")," ","")," ",""),"‐",""),"NA",""),13))</f>
        <v>5310011261120</v>
      </c>
      <c r="J2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RB241471|RB241471|WASHER|5310011261120</v>
      </c>
    </row>
    <row r="2765" spans="1:10" x14ac:dyDescent="0.35">
      <c r="A2765" s="1" t="s">
        <v>3</v>
      </c>
      <c r="B2765" s="1" t="s">
        <v>5041</v>
      </c>
      <c r="C2765" s="1" t="s">
        <v>3719</v>
      </c>
      <c r="D2765" s="1" t="s">
        <v>3719</v>
      </c>
      <c r="E2765" s="1" t="s">
        <v>5043</v>
      </c>
      <c r="F2765" s="4" t="s">
        <v>3721</v>
      </c>
      <c r="G2765" s="1" t="s">
        <v>8</v>
      </c>
      <c r="H2765" s="3" t="str">
        <f t="shared" si="43"/>
        <v>Commercial</v>
      </c>
      <c r="I2765" s="3" t="str">
        <f>IF(IFERROR(SEARCH("N/A",CID_DB[[#This Row],[ NSN ]]),-1)&lt;&gt;-1,"",LEFT(SUBSTITUTE(SUBSTITUTE(SUBSTITUTE(SUBSTITUTE(SUBSTITUTE(CID_DB[[#This Row],[ NSN ]],"-","")," ","")," ",""),"‐",""),"NA",""),13))</f>
        <v>5365011203723</v>
      </c>
      <c r="J2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RD38187|RD38187|SPACER|5365011203723</v>
      </c>
    </row>
    <row r="2766" spans="1:10" x14ac:dyDescent="0.35">
      <c r="A2766" s="1" t="s">
        <v>3</v>
      </c>
      <c r="B2766" s="1" t="s">
        <v>5041</v>
      </c>
      <c r="C2766" s="1" t="s">
        <v>3736</v>
      </c>
      <c r="D2766" s="1" t="s">
        <v>3736</v>
      </c>
      <c r="E2766" s="1" t="s">
        <v>5046</v>
      </c>
      <c r="F2766" s="4" t="s">
        <v>3737</v>
      </c>
      <c r="G2766" s="1" t="s">
        <v>8</v>
      </c>
      <c r="H2766" s="3" t="str">
        <f t="shared" si="43"/>
        <v>Commercial</v>
      </c>
      <c r="I2766" s="3" t="str">
        <f>IF(IFERROR(SEARCH("N/A",CID_DB[[#This Row],[ NSN ]]),-1)&lt;&gt;-1,"",LEFT(SUBSTITUTE(SUBSTITUTE(SUBSTITUTE(SUBSTITUTE(SUBSTITUTE(CID_DB[[#This Row],[ NSN ]],"-","")," ","")," ",""),"‐",""),"NA",""),13))</f>
        <v>3120011645842</v>
      </c>
      <c r="J2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RG386372|RG386372|BRG|3120011645842</v>
      </c>
    </row>
    <row r="2767" spans="1:10" x14ac:dyDescent="0.35">
      <c r="A2767" s="1" t="s">
        <v>3</v>
      </c>
      <c r="B2767" s="1" t="s">
        <v>5041</v>
      </c>
      <c r="C2767" s="1" t="s">
        <v>3745</v>
      </c>
      <c r="D2767" s="1" t="s">
        <v>3745</v>
      </c>
      <c r="E2767" s="1" t="s">
        <v>5047</v>
      </c>
      <c r="F2767" s="4" t="s">
        <v>3746</v>
      </c>
      <c r="G2767" s="1" t="s">
        <v>8</v>
      </c>
      <c r="H2767" s="3" t="str">
        <f t="shared" si="43"/>
        <v>Commercial</v>
      </c>
      <c r="I2767" s="3" t="str">
        <f>IF(IFERROR(SEARCH("N/A",CID_DB[[#This Row],[ NSN ]]),-1)&lt;&gt;-1,"",LEFT(SUBSTITUTE(SUBSTITUTE(SUBSTITUTE(SUBSTITUTE(SUBSTITUTE(CID_DB[[#This Row],[ NSN ]],"-","")," ","")," ",""),"‐",""),"NA",""),13))</f>
        <v>4320011173357</v>
      </c>
      <c r="J2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RS2629664|RS2629664|GEAR|4320011173357</v>
      </c>
    </row>
    <row r="2768" spans="1:10" x14ac:dyDescent="0.35">
      <c r="A2768" s="1" t="s">
        <v>3</v>
      </c>
      <c r="B2768" s="1" t="s">
        <v>5041</v>
      </c>
      <c r="C2768" s="1" t="s">
        <v>5049</v>
      </c>
      <c r="D2768" s="1" t="s">
        <v>5049</v>
      </c>
      <c r="E2768" s="1" t="s">
        <v>5050</v>
      </c>
      <c r="F2768" s="4" t="s">
        <v>5051</v>
      </c>
      <c r="G2768" s="1" t="s">
        <v>8</v>
      </c>
      <c r="H2768" s="3" t="str">
        <f t="shared" si="43"/>
        <v>Commercial</v>
      </c>
      <c r="I2768" s="3" t="str">
        <f>IF(IFERROR(SEARCH("N/A",CID_DB[[#This Row],[ NSN ]]),-1)&lt;&gt;-1,"",LEFT(SUBSTITUTE(SUBSTITUTE(SUBSTITUTE(SUBSTITUTE(SUBSTITUTE(CID_DB[[#This Row],[ NSN ]],"-","")," ","")," ",""),"‐",""),"NA",""),13))</f>
        <v>4730011203678</v>
      </c>
      <c r="J2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RS2620527|RS2620527|Fluid restrictor|4730011203678</v>
      </c>
    </row>
    <row r="2769" spans="1:10" x14ac:dyDescent="0.35">
      <c r="A2769" s="1" t="s">
        <v>3</v>
      </c>
      <c r="B2769" s="1" t="s">
        <v>5041</v>
      </c>
      <c r="C2769" s="1" t="s">
        <v>5052</v>
      </c>
      <c r="D2769" s="1" t="s">
        <v>5052</v>
      </c>
      <c r="E2769" s="1" t="s">
        <v>2870</v>
      </c>
      <c r="F2769" s="4" t="s">
        <v>5053</v>
      </c>
      <c r="G2769" s="1" t="s">
        <v>8</v>
      </c>
      <c r="H2769" s="3" t="str">
        <f t="shared" si="43"/>
        <v>Commercial</v>
      </c>
      <c r="I2769" s="3" t="str">
        <f>IF(IFERROR(SEARCH("N/A",CID_DB[[#This Row],[ NSN ]]),-1)&lt;&gt;-1,"",LEFT(SUBSTITUTE(SUBSTITUTE(SUBSTITUTE(SUBSTITUTE(SUBSTITUTE(CID_DB[[#This Row],[ NSN ]],"-","")," ","")," ",""),"‐",""),"NA",""),13))</f>
        <v>5325011198793</v>
      </c>
      <c r="J2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RB38632|RB38632|Retainer|5325011198793</v>
      </c>
    </row>
    <row r="2770" spans="1:10" x14ac:dyDescent="0.35">
      <c r="A2770" s="1" t="s">
        <v>3</v>
      </c>
      <c r="B2770" s="1" t="s">
        <v>5041</v>
      </c>
      <c r="C2770" s="1" t="s">
        <v>5054</v>
      </c>
      <c r="D2770" s="1" t="s">
        <v>5054</v>
      </c>
      <c r="E2770" s="1" t="s">
        <v>5055</v>
      </c>
      <c r="F2770" s="4" t="s">
        <v>5056</v>
      </c>
      <c r="G2770" s="1" t="s">
        <v>8</v>
      </c>
      <c r="H2770" s="3" t="str">
        <f t="shared" si="43"/>
        <v>Commercial</v>
      </c>
      <c r="I2770" s="3" t="str">
        <f>IF(IFERROR(SEARCH("N/A",CID_DB[[#This Row],[ NSN ]]),-1)&lt;&gt;-1,"",LEFT(SUBSTITUTE(SUBSTITUTE(SUBSTITUTE(SUBSTITUTE(SUBSTITUTE(CID_DB[[#This Row],[ NSN ]],"-","")," ","")," ",""),"‐",""),"NA",""),13))</f>
        <v>5365011203721</v>
      </c>
      <c r="J2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RD38639|RD38639|Sleeve Spacer|5365011203721</v>
      </c>
    </row>
    <row r="2771" spans="1:10" x14ac:dyDescent="0.35">
      <c r="A2771" s="1" t="s">
        <v>3</v>
      </c>
      <c r="B2771" s="1" t="s">
        <v>5041</v>
      </c>
      <c r="C2771" s="1" t="s">
        <v>5057</v>
      </c>
      <c r="D2771" s="1" t="s">
        <v>5057</v>
      </c>
      <c r="E2771" s="1" t="s">
        <v>2914</v>
      </c>
      <c r="F2771" s="4" t="s">
        <v>5058</v>
      </c>
      <c r="G2771" s="1" t="s">
        <v>8</v>
      </c>
      <c r="H2771" s="3" t="str">
        <f t="shared" si="43"/>
        <v>Commercial</v>
      </c>
      <c r="I2771" s="3" t="str">
        <f>IF(IFERROR(SEARCH("N/A",CID_DB[[#This Row],[ NSN ]]),-1)&lt;&gt;-1,"",LEFT(SUBSTITUTE(SUBSTITUTE(SUBSTITUTE(SUBSTITUTE(SUBSTITUTE(CID_DB[[#This Row],[ NSN ]],"-","")," ","")," ",""),"‐",""),"NA",""),13))</f>
        <v>5310011261103</v>
      </c>
      <c r="J2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RB38633|RB38633|Washer|5310011261103</v>
      </c>
    </row>
    <row r="2772" spans="1:10" x14ac:dyDescent="0.35">
      <c r="A2772" s="1" t="s">
        <v>3</v>
      </c>
      <c r="B2772" s="1" t="s">
        <v>5059</v>
      </c>
      <c r="C2772" s="1" t="s">
        <v>5060</v>
      </c>
      <c r="D2772" s="1" t="s">
        <v>5060</v>
      </c>
      <c r="E2772" s="1" t="s">
        <v>5061</v>
      </c>
      <c r="F2772" s="4" t="s">
        <v>3</v>
      </c>
      <c r="G2772" s="1" t="s">
        <v>103</v>
      </c>
      <c r="H2772" s="3" t="str">
        <f t="shared" si="43"/>
        <v>Other Than Commercial</v>
      </c>
      <c r="I2772" s="3" t="str">
        <f>IF(IFERROR(SEARCH("N/A",CID_DB[[#This Row],[ NSN ]]),-1)&lt;&gt;-1,"",LEFT(SUBSTITUTE(SUBSTITUTE(SUBSTITUTE(SUBSTITUTE(SUBSTITUTE(CID_DB[[#This Row],[ NSN ]],"-","")," ","")," ",""),"‐",""),"NA",""),13))</f>
        <v/>
      </c>
      <c r="J2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84974501|84974501|DEWS PROGRAMMING TEST STAND|</v>
      </c>
    </row>
    <row r="2773" spans="1:10" x14ac:dyDescent="0.35">
      <c r="A2773" s="1" t="s">
        <v>3</v>
      </c>
      <c r="B2773" s="1" t="s">
        <v>5059</v>
      </c>
      <c r="C2773" s="1" t="s">
        <v>5062</v>
      </c>
      <c r="D2773" s="1" t="s">
        <v>5062</v>
      </c>
      <c r="E2773" s="1" t="s">
        <v>5063</v>
      </c>
      <c r="F2773" s="4" t="s">
        <v>3</v>
      </c>
      <c r="G2773" s="1" t="s">
        <v>103</v>
      </c>
      <c r="H2773" s="3" t="str">
        <f t="shared" si="43"/>
        <v>Other Than Commercial</v>
      </c>
      <c r="I2773" s="3" t="str">
        <f>IF(IFERROR(SEARCH("N/A",CID_DB[[#This Row],[ NSN ]]),-1)&lt;&gt;-1,"",LEFT(SUBSTITUTE(SUBSTITUTE(SUBSTITUTE(SUBSTITUTE(SUBSTITUTE(CID_DB[[#This Row],[ NSN ]],"-","")," ","")," ",""),"‐",""),"NA",""),13))</f>
        <v/>
      </c>
      <c r="J2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85528211|85528211|VDATS TEST STATION (SIM TO Z2090B28540G)|</v>
      </c>
    </row>
    <row r="2774" spans="1:10" x14ac:dyDescent="0.35">
      <c r="A2774" s="1" t="s">
        <v>3</v>
      </c>
      <c r="B2774" s="1" t="s">
        <v>5059</v>
      </c>
      <c r="C2774" s="1" t="s">
        <v>5064</v>
      </c>
      <c r="D2774" s="1" t="s">
        <v>5064</v>
      </c>
      <c r="E2774" s="1" t="s">
        <v>5065</v>
      </c>
      <c r="F2774" s="4" t="s">
        <v>3</v>
      </c>
      <c r="G2774" s="1" t="s">
        <v>103</v>
      </c>
      <c r="H2774" s="3" t="str">
        <f t="shared" si="43"/>
        <v>Other Than Commercial</v>
      </c>
      <c r="I2774" s="3" t="str">
        <f>IF(IFERROR(SEARCH("N/A",CID_DB[[#This Row],[ NSN ]]),-1)&lt;&gt;-1,"",LEFT(SUBSTITUTE(SUBSTITUTE(SUBSTITUTE(SUBSTITUTE(SUBSTITUTE(CID_DB[[#This Row],[ NSN ]],"-","")," ","")," ",""),"‐",""),"NA",""),13))</f>
        <v/>
      </c>
      <c r="J2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85663461|85663461|LRU TEST STATION (SIMILAR TO Z2090B337)|</v>
      </c>
    </row>
    <row r="2775" spans="1:10" x14ac:dyDescent="0.35">
      <c r="A2775" s="1" t="s">
        <v>3</v>
      </c>
      <c r="B2775" s="1" t="s">
        <v>5059</v>
      </c>
      <c r="C2775" s="1" t="s">
        <v>5066</v>
      </c>
      <c r="D2775" s="1" t="s">
        <v>5066</v>
      </c>
      <c r="E2775" s="1" t="s">
        <v>5067</v>
      </c>
      <c r="F2775" s="4" t="s">
        <v>5068</v>
      </c>
      <c r="G2775" s="1" t="s">
        <v>8</v>
      </c>
      <c r="H2775" s="3" t="str">
        <f t="shared" si="43"/>
        <v>Commercial</v>
      </c>
      <c r="I2775" s="3" t="str">
        <f>IF(IFERROR(SEARCH("N/A",CID_DB[[#This Row],[ NSN ]]),-1)&lt;&gt;-1,"",LEFT(SUBSTITUTE(SUBSTITUTE(SUBSTITUTE(SUBSTITUTE(SUBSTITUTE(CID_DB[[#This Row],[ NSN ]],"-","")," ","")," ",""),"‐",""),"NA",""),13))</f>
        <v>5975015971630</v>
      </c>
      <c r="J2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N5740A|N5740A|SLIDE KIT, RACK MOUNT, FOR N5700 AND N8700 SERIES POWER SUPPLIES|5975015971630</v>
      </c>
    </row>
    <row r="2776" spans="1:10" x14ac:dyDescent="0.35">
      <c r="A2776" s="1" t="s">
        <v>3</v>
      </c>
      <c r="B2776" s="1" t="s">
        <v>5059</v>
      </c>
      <c r="C2776" s="1" t="s">
        <v>5069</v>
      </c>
      <c r="D2776" s="1" t="s">
        <v>5069</v>
      </c>
      <c r="E2776" s="1" t="s">
        <v>5070</v>
      </c>
      <c r="F2776" s="4" t="s">
        <v>5071</v>
      </c>
      <c r="G2776" s="1" t="s">
        <v>8</v>
      </c>
      <c r="H2776" s="3" t="str">
        <f t="shared" si="43"/>
        <v>Commercial</v>
      </c>
      <c r="I2776" s="3" t="str">
        <f>IF(IFERROR(SEARCH("N/A",CID_DB[[#This Row],[ NSN ]]),-1)&lt;&gt;-1,"",LEFT(SUBSTITUTE(SUBSTITUTE(SUBSTITUTE(SUBSTITUTE(SUBSTITUTE(CID_DB[[#This Row],[ NSN ]],"-","")," ","")," ",""),"‐",""),"NA",""),13))</f>
        <v>6130015963141</v>
      </c>
      <c r="J2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N5771A|N5771A|POWER SUPPLY 300 VDC|6130015963141</v>
      </c>
    </row>
    <row r="2777" spans="1:10" x14ac:dyDescent="0.35">
      <c r="A2777" s="1" t="s">
        <v>3</v>
      </c>
      <c r="B2777" s="1" t="s">
        <v>5059</v>
      </c>
      <c r="C2777" s="1" t="s">
        <v>5072</v>
      </c>
      <c r="D2777" s="1" t="s">
        <v>5072</v>
      </c>
      <c r="E2777" s="1" t="s">
        <v>5073</v>
      </c>
      <c r="F2777" s="4" t="s">
        <v>3</v>
      </c>
      <c r="G2777" s="1" t="s">
        <v>103</v>
      </c>
      <c r="H2777" s="3" t="str">
        <f t="shared" si="43"/>
        <v>Other Than Commercial</v>
      </c>
      <c r="I2777" s="3" t="str">
        <f>IF(IFERROR(SEARCH("N/A",CID_DB[[#This Row],[ NSN ]]),-1)&lt;&gt;-1,"",LEFT(SUBSTITUTE(SUBSTITUTE(SUBSTITUTE(SUBSTITUTE(SUBSTITUTE(CID_DB[[#This Row],[ NSN ]],"-","")," ","")," ",""),"‐",""),"NA",""),13))</f>
        <v/>
      </c>
      <c r="J2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Z2090B28540G|Z2090B28540G|EPAWSS AUTOMATED MICROWAVE STATION|</v>
      </c>
    </row>
    <row r="2778" spans="1:10" x14ac:dyDescent="0.35">
      <c r="A2778" s="1" t="s">
        <v>3</v>
      </c>
      <c r="B2778" s="1" t="s">
        <v>5059</v>
      </c>
      <c r="C2778" s="1" t="s">
        <v>5074</v>
      </c>
      <c r="D2778" s="1" t="s">
        <v>5074</v>
      </c>
      <c r="E2778" s="1" t="s">
        <v>5075</v>
      </c>
      <c r="F2778" s="4" t="s">
        <v>3</v>
      </c>
      <c r="G2778" s="1" t="s">
        <v>103</v>
      </c>
      <c r="H2778" s="3" t="str">
        <f t="shared" si="43"/>
        <v>Other Than Commercial</v>
      </c>
      <c r="I2778" s="3" t="str">
        <f>IF(IFERROR(SEARCH("N/A",CID_DB[[#This Row],[ NSN ]]),-1)&lt;&gt;-1,"",LEFT(SUBSTITUTE(SUBSTITUTE(SUBSTITUTE(SUBSTITUTE(SUBSTITUTE(CID_DB[[#This Row],[ NSN ]],"-","")," ","")," ",""),"‐",""),"NA",""),13))</f>
        <v/>
      </c>
      <c r="J2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Z2090B316|Z2090B316|DEWS DIGITAL TEST SET|</v>
      </c>
    </row>
    <row r="2779" spans="1:10" x14ac:dyDescent="0.35">
      <c r="A2779" s="1" t="s">
        <v>3</v>
      </c>
      <c r="B2779" s="1" t="s">
        <v>5059</v>
      </c>
      <c r="C2779" s="1" t="s">
        <v>5076</v>
      </c>
      <c r="D2779" s="1" t="s">
        <v>5076</v>
      </c>
      <c r="E2779" s="1" t="s">
        <v>5077</v>
      </c>
      <c r="F2779" s="4" t="s">
        <v>3</v>
      </c>
      <c r="G2779" s="1" t="s">
        <v>103</v>
      </c>
      <c r="H2779" s="3" t="str">
        <f t="shared" si="43"/>
        <v>Other Than Commercial</v>
      </c>
      <c r="I2779" s="3" t="str">
        <f>IF(IFERROR(SEARCH("N/A",CID_DB[[#This Row],[ NSN ]]),-1)&lt;&gt;-1,"",LEFT(SUBSTITUTE(SUBSTITUTE(SUBSTITUTE(SUBSTITUTE(SUBSTITUTE(CID_DB[[#This Row],[ NSN ]],"-","")," ","")," ",""),"‐",""),"NA",""),13))</f>
        <v/>
      </c>
      <c r="J2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Z2090B337|Z2090B337|TEST STATION, LRU, DEWS PROGRAM|</v>
      </c>
    </row>
    <row r="2780" spans="1:10" x14ac:dyDescent="0.35">
      <c r="A2780" s="1" t="s">
        <v>3</v>
      </c>
      <c r="B2780" s="1" t="s">
        <v>5059</v>
      </c>
      <c r="C2780" s="1" t="s">
        <v>5078</v>
      </c>
      <c r="D2780" s="1" t="s">
        <v>5078</v>
      </c>
      <c r="E2780" s="1" t="s">
        <v>5079</v>
      </c>
      <c r="F2780" s="4" t="s">
        <v>3</v>
      </c>
      <c r="G2780" s="1" t="s">
        <v>103</v>
      </c>
      <c r="H2780" s="3" t="str">
        <f t="shared" si="43"/>
        <v>Other Than Commercial</v>
      </c>
      <c r="I2780" s="3" t="str">
        <f>IF(IFERROR(SEARCH("N/A",CID_DB[[#This Row],[ NSN ]]),-1)&lt;&gt;-1,"",LEFT(SUBSTITUTE(SUBSTITUTE(SUBSTITUTE(SUBSTITUTE(SUBSTITUTE(CID_DB[[#This Row],[ NSN ]],"-","")," ","")," ",""),"‐",""),"NA",""),13))</f>
        <v/>
      </c>
      <c r="J2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Z2090B3371AP|Z2090B3371AP|TEST STATION, SSTX ATP, LRU22 DEWS PROGRAM|</v>
      </c>
    </row>
    <row r="2781" spans="1:10" x14ac:dyDescent="0.35">
      <c r="A2781" s="1" t="s">
        <v>3</v>
      </c>
      <c r="B2781" s="1" t="s">
        <v>5080</v>
      </c>
      <c r="C2781" s="1" t="s">
        <v>5081</v>
      </c>
      <c r="D2781" s="1" t="s">
        <v>5082</v>
      </c>
      <c r="E2781" s="1" t="s">
        <v>5083</v>
      </c>
      <c r="F2781" s="4" t="s">
        <v>3</v>
      </c>
      <c r="G2781" s="1" t="s">
        <v>8</v>
      </c>
      <c r="H2781" s="3" t="str">
        <f t="shared" si="43"/>
        <v>Commercial</v>
      </c>
      <c r="I2781" s="3" t="str">
        <f>IF(IFERROR(SEARCH("N/A",CID_DB[[#This Row],[ NSN ]]),-1)&lt;&gt;-1,"",LEFT(SUBSTITUTE(SUBSTITUTE(SUBSTITUTE(SUBSTITUTE(SUBSTITUTE(CID_DB[[#This Row],[ NSN ]],"-","")," ","")," ",""),"‐",""),"NA",""),13))</f>
        <v/>
      </c>
      <c r="J2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84907563|KT619902|Solidstate power amplifer|</v>
      </c>
    </row>
    <row r="2782" spans="1:10" x14ac:dyDescent="0.35">
      <c r="A2782" s="1" t="s">
        <v>3</v>
      </c>
      <c r="B2782" s="1" t="s">
        <v>5080</v>
      </c>
      <c r="C2782" s="1" t="s">
        <v>5084</v>
      </c>
      <c r="D2782" s="1" t="s">
        <v>5085</v>
      </c>
      <c r="E2782" s="1" t="s">
        <v>5083</v>
      </c>
      <c r="F2782" s="4" t="s">
        <v>3</v>
      </c>
      <c r="G2782" s="1" t="s">
        <v>8</v>
      </c>
      <c r="H2782" s="3" t="str">
        <f t="shared" si="43"/>
        <v>Commercial</v>
      </c>
      <c r="I2782" s="3" t="str">
        <f>IF(IFERROR(SEARCH("N/A",CID_DB[[#This Row],[ NSN ]]),-1)&lt;&gt;-1,"",LEFT(SUBSTITUTE(SUBSTITUTE(SUBSTITUTE(SUBSTITUTE(SUBSTITUTE(CID_DB[[#This Row],[ NSN ]],"-","")," ","")," ",""),"‐",""),"NA",""),13))</f>
        <v/>
      </c>
      <c r="J2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85733421|QPB1016|Solidstate power amplifer|</v>
      </c>
    </row>
    <row r="2783" spans="1:10" x14ac:dyDescent="0.35">
      <c r="A2783" s="1" t="s">
        <v>3</v>
      </c>
      <c r="B2783" s="1" t="s">
        <v>6721</v>
      </c>
      <c r="C2783" s="1" t="s">
        <v>3</v>
      </c>
      <c r="D2783" s="1" t="s">
        <v>3</v>
      </c>
      <c r="E2783" s="1" t="s">
        <v>7030</v>
      </c>
      <c r="F2783" s="4" t="s">
        <v>3</v>
      </c>
      <c r="G2783" s="1" t="s">
        <v>8</v>
      </c>
      <c r="H2783" s="3" t="str">
        <f t="shared" si="43"/>
        <v>Commercial</v>
      </c>
      <c r="I2783" s="3" t="str">
        <f>IF(IFERROR(SEARCH("N/A",CID_DB[[#This Row],[ NSN ]]),-1)&lt;&gt;-1,"",LEFT(SUBSTITUTE(SUBSTITUTE(SUBSTITUTE(SUBSTITUTE(SUBSTITUTE(CID_DB[[#This Row],[ NSN ]],"-","")," ","")," ",""),"‐",""),"NA",""),13))</f>
        <v/>
      </c>
      <c r="J2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||Multimedia Services for Edwards AFB|</v>
      </c>
    </row>
    <row r="2784" spans="1:10" x14ac:dyDescent="0.35">
      <c r="A2784" s="1" t="s">
        <v>3</v>
      </c>
      <c r="B2784" s="1" t="s">
        <v>5086</v>
      </c>
      <c r="C2784" s="1" t="s">
        <v>5087</v>
      </c>
      <c r="D2784" s="1" t="s">
        <v>3</v>
      </c>
      <c r="E2784" s="1" t="s">
        <v>5088</v>
      </c>
      <c r="F2784" s="4" t="s">
        <v>3</v>
      </c>
      <c r="G2784" s="1" t="s">
        <v>8</v>
      </c>
      <c r="H2784" s="3" t="str">
        <f t="shared" si="43"/>
        <v>Commercial</v>
      </c>
      <c r="I2784" s="3" t="str">
        <f>IF(IFERROR(SEARCH("N/A",CID_DB[[#This Row],[ NSN ]]),-1)&lt;&gt;-1,"",LEFT(SUBSTITUTE(SUBSTITUTE(SUBSTITUTE(SUBSTITUTE(SUBSTITUTE(CID_DB[[#This Row],[ NSN ]],"-","")," ","")," ",""),"‐",""),"NA",""),13))</f>
        <v/>
      </c>
      <c r="J2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X7000||X7000 450kV computed tomography system|</v>
      </c>
    </row>
    <row r="2785" spans="1:10" x14ac:dyDescent="0.35">
      <c r="A2785" s="1" t="s">
        <v>3</v>
      </c>
      <c r="B2785" s="1" t="s">
        <v>5089</v>
      </c>
      <c r="C2785" s="1">
        <v>693127</v>
      </c>
      <c r="D2785" s="1" t="s">
        <v>3</v>
      </c>
      <c r="E2785" s="1" t="s">
        <v>5090</v>
      </c>
      <c r="F2785" s="4" t="s">
        <v>3</v>
      </c>
      <c r="G2785" s="1" t="s">
        <v>8</v>
      </c>
      <c r="H2785" s="3" t="str">
        <f t="shared" si="43"/>
        <v>Commercial</v>
      </c>
      <c r="I2785" s="3" t="str">
        <f>IF(IFERROR(SEARCH("N/A",CID_DB[[#This Row],[ NSN ]]),-1)&lt;&gt;-1,"",LEFT(SUBSTITUTE(SUBSTITUTE(SUBSTITUTE(SUBSTITUTE(SUBSTITUTE(CID_DB[[#This Row],[ NSN ]],"-","")," ","")," ",""),"‐",""),"NA",""),13))</f>
        <v/>
      </c>
      <c r="J2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693127||GEARSHAFT SPUR|</v>
      </c>
    </row>
    <row r="2786" spans="1:10" x14ac:dyDescent="0.35">
      <c r="A2786" s="1" t="s">
        <v>3</v>
      </c>
      <c r="B2786" s="1" t="s">
        <v>5089</v>
      </c>
      <c r="C2786" s="1" t="s">
        <v>5091</v>
      </c>
      <c r="D2786" s="1" t="s">
        <v>3</v>
      </c>
      <c r="E2786" s="1" t="s">
        <v>5092</v>
      </c>
      <c r="F2786" s="4" t="s">
        <v>3</v>
      </c>
      <c r="G2786" s="1" t="s">
        <v>8</v>
      </c>
      <c r="H2786" s="3" t="str">
        <f t="shared" si="43"/>
        <v>Commercial</v>
      </c>
      <c r="I2786" s="3" t="str">
        <f>IF(IFERROR(SEARCH("N/A",CID_DB[[#This Row],[ NSN ]]),-1)&lt;&gt;-1,"",LEFT(SUBSTITUTE(SUBSTITUTE(SUBSTITUTE(SUBSTITUTE(SUBSTITUTE(CID_DB[[#This Row],[ NSN ]],"-","")," ","")," ",""),"‐",""),"NA",""),13))</f>
        <v/>
      </c>
      <c r="J2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36070723||HOUSING TURB RH|</v>
      </c>
    </row>
    <row r="2787" spans="1:10" x14ac:dyDescent="0.35">
      <c r="A2787" s="1" t="s">
        <v>3</v>
      </c>
      <c r="B2787" s="1" t="s">
        <v>5089</v>
      </c>
      <c r="C2787" s="1" t="s">
        <v>5093</v>
      </c>
      <c r="D2787" s="1" t="s">
        <v>3</v>
      </c>
      <c r="E2787" s="1" t="s">
        <v>5094</v>
      </c>
      <c r="F2787" s="4" t="s">
        <v>3</v>
      </c>
      <c r="G2787" s="1" t="s">
        <v>8</v>
      </c>
      <c r="H2787" s="3" t="str">
        <f t="shared" si="43"/>
        <v>Commercial</v>
      </c>
      <c r="I2787" s="3" t="str">
        <f>IF(IFERROR(SEARCH("N/A",CID_DB[[#This Row],[ NSN ]]),-1)&lt;&gt;-1,"",LEFT(SUBSTITUTE(SUBSTITUTE(SUBSTITUTE(SUBSTITUTE(SUBSTITUTE(CID_DB[[#This Row],[ NSN ]],"-","")," ","")," ",""),"‐",""),"NA",""),13))</f>
        <v/>
      </c>
      <c r="J2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36088995||HOUSING ASSY|</v>
      </c>
    </row>
    <row r="2788" spans="1:10" x14ac:dyDescent="0.35">
      <c r="A2788" s="1" t="s">
        <v>3</v>
      </c>
      <c r="B2788" s="1" t="s">
        <v>5089</v>
      </c>
      <c r="C2788" s="1" t="s">
        <v>5095</v>
      </c>
      <c r="D2788" s="1" t="s">
        <v>3</v>
      </c>
      <c r="E2788" s="1" t="s">
        <v>5096</v>
      </c>
      <c r="F2788" s="4" t="s">
        <v>3</v>
      </c>
      <c r="G2788" s="1" t="s">
        <v>8</v>
      </c>
      <c r="H2788" s="3" t="str">
        <f t="shared" si="43"/>
        <v>Commercial</v>
      </c>
      <c r="I2788" s="3" t="str">
        <f>IF(IFERROR(SEARCH("N/A",CID_DB[[#This Row],[ NSN ]]),-1)&lt;&gt;-1,"",LEFT(SUBSTITUTE(SUBSTITUTE(SUBSTITUTE(SUBSTITUTE(SUBSTITUTE(CID_DB[[#This Row],[ NSN ]],"-","")," ","")," ",""),"‐",""),"NA",""),13))</f>
        <v/>
      </c>
      <c r="J2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3652248||ROTOR SET PUMP LUBE|</v>
      </c>
    </row>
    <row r="2789" spans="1:10" x14ac:dyDescent="0.35">
      <c r="A2789" s="1" t="s">
        <v>3</v>
      </c>
      <c r="B2789" s="1" t="s">
        <v>5089</v>
      </c>
      <c r="C2789" s="1" t="s">
        <v>5097</v>
      </c>
      <c r="D2789" s="1" t="s">
        <v>3</v>
      </c>
      <c r="E2789" s="1" t="s">
        <v>5096</v>
      </c>
      <c r="F2789" s="4" t="s">
        <v>3</v>
      </c>
      <c r="G2789" s="1" t="s">
        <v>8</v>
      </c>
      <c r="H2789" s="3" t="str">
        <f t="shared" si="43"/>
        <v>Commercial</v>
      </c>
      <c r="I2789" s="3" t="str">
        <f>IF(IFERROR(SEARCH("N/A",CID_DB[[#This Row],[ NSN ]]),-1)&lt;&gt;-1,"",LEFT(SUBSTITUTE(SUBSTITUTE(SUBSTITUTE(SUBSTITUTE(SUBSTITUTE(CID_DB[[#This Row],[ NSN ]],"-","")," ","")," ",""),"‐",""),"NA",""),13))</f>
        <v/>
      </c>
      <c r="J2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3652249||ROTOR SET PUMP LUBE|</v>
      </c>
    </row>
    <row r="2790" spans="1:10" x14ac:dyDescent="0.35">
      <c r="A2790" s="1" t="s">
        <v>3</v>
      </c>
      <c r="B2790" s="1" t="s">
        <v>5089</v>
      </c>
      <c r="C2790" s="1" t="s">
        <v>5098</v>
      </c>
      <c r="D2790" s="1" t="s">
        <v>3</v>
      </c>
      <c r="E2790" s="1" t="s">
        <v>5099</v>
      </c>
      <c r="F2790" s="4" t="s">
        <v>3</v>
      </c>
      <c r="G2790" s="1" t="s">
        <v>8</v>
      </c>
      <c r="H2790" s="3" t="str">
        <f t="shared" si="43"/>
        <v>Commercial</v>
      </c>
      <c r="I2790" s="3" t="str">
        <f>IF(IFERROR(SEARCH("N/A",CID_DB[[#This Row],[ NSN ]]),-1)&lt;&gt;-1,"",LEFT(SUBSTITUTE(SUBSTITUTE(SUBSTITUTE(SUBSTITUTE(SUBSTITUTE(CID_DB[[#This Row],[ NSN ]],"-","")," ","")," ",""),"‐",""),"NA",""),13))</f>
        <v/>
      </c>
      <c r="J2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3660403||ROTOR SET|</v>
      </c>
    </row>
    <row r="2791" spans="1:10" x14ac:dyDescent="0.35">
      <c r="A2791" s="1" t="s">
        <v>3</v>
      </c>
      <c r="B2791" s="1" t="s">
        <v>5089</v>
      </c>
      <c r="C2791" s="1" t="s">
        <v>5100</v>
      </c>
      <c r="D2791" s="1" t="s">
        <v>3</v>
      </c>
      <c r="E2791" s="1" t="s">
        <v>5099</v>
      </c>
      <c r="F2791" s="4" t="s">
        <v>3</v>
      </c>
      <c r="G2791" s="1" t="s">
        <v>8</v>
      </c>
      <c r="H2791" s="3" t="str">
        <f t="shared" si="43"/>
        <v>Commercial</v>
      </c>
      <c r="I2791" s="3" t="str">
        <f>IF(IFERROR(SEARCH("N/A",CID_DB[[#This Row],[ NSN ]]),-1)&lt;&gt;-1,"",LEFT(SUBSTITUTE(SUBSTITUTE(SUBSTITUTE(SUBSTITUTE(SUBSTITUTE(CID_DB[[#This Row],[ NSN ]],"-","")," ","")," ",""),"‐",""),"NA",""),13))</f>
        <v/>
      </c>
      <c r="J2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3667264||ROTOR SET|</v>
      </c>
    </row>
    <row r="2792" spans="1:10" x14ac:dyDescent="0.35">
      <c r="A2792" s="1" t="s">
        <v>3</v>
      </c>
      <c r="B2792" s="1" t="s">
        <v>5089</v>
      </c>
      <c r="C2792" s="1" t="s">
        <v>5101</v>
      </c>
      <c r="D2792" s="1" t="s">
        <v>3</v>
      </c>
      <c r="E2792" s="1" t="s">
        <v>5102</v>
      </c>
      <c r="F2792" s="4" t="s">
        <v>3</v>
      </c>
      <c r="G2792" s="1" t="s">
        <v>8</v>
      </c>
      <c r="H2792" s="3" t="str">
        <f t="shared" si="43"/>
        <v>Commercial</v>
      </c>
      <c r="I2792" s="3" t="str">
        <f>IF(IFERROR(SEARCH("N/A",CID_DB[[#This Row],[ NSN ]]),-1)&lt;&gt;-1,"",LEFT(SUBSTITUTE(SUBSTITUTE(SUBSTITUTE(SUBSTITUTE(SUBSTITUTE(CID_DB[[#This Row],[ NSN ]],"-","")," ","")," ",""),"‐",""),"NA",""),13))</f>
        <v/>
      </c>
      <c r="J2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3668713||HOUSING SET|</v>
      </c>
    </row>
    <row r="2793" spans="1:10" x14ac:dyDescent="0.35">
      <c r="A2793" s="1" t="s">
        <v>3</v>
      </c>
      <c r="B2793" s="1" t="s">
        <v>5089</v>
      </c>
      <c r="C2793" s="1" t="s">
        <v>5103</v>
      </c>
      <c r="D2793" s="1" t="s">
        <v>3</v>
      </c>
      <c r="E2793" s="1" t="s">
        <v>5102</v>
      </c>
      <c r="F2793" s="4" t="s">
        <v>3</v>
      </c>
      <c r="G2793" s="1" t="s">
        <v>8</v>
      </c>
      <c r="H2793" s="3" t="str">
        <f t="shared" si="43"/>
        <v>Commercial</v>
      </c>
      <c r="I2793" s="3" t="str">
        <f>IF(IFERROR(SEARCH("N/A",CID_DB[[#This Row],[ NSN ]]),-1)&lt;&gt;-1,"",LEFT(SUBSTITUTE(SUBSTITUTE(SUBSTITUTE(SUBSTITUTE(SUBSTITUTE(CID_DB[[#This Row],[ NSN ]],"-","")," ","")," ",""),"‐",""),"NA",""),13))</f>
        <v/>
      </c>
      <c r="J2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3668714||HOUSING SET|</v>
      </c>
    </row>
    <row r="2794" spans="1:10" x14ac:dyDescent="0.35">
      <c r="A2794" s="1" t="s">
        <v>3</v>
      </c>
      <c r="B2794" s="1" t="s">
        <v>5089</v>
      </c>
      <c r="C2794" s="1" t="s">
        <v>5104</v>
      </c>
      <c r="D2794" s="1" t="s">
        <v>3</v>
      </c>
      <c r="E2794" s="1" t="s">
        <v>5105</v>
      </c>
      <c r="F2794" s="4" t="s">
        <v>3</v>
      </c>
      <c r="G2794" s="1" t="s">
        <v>8</v>
      </c>
      <c r="H2794" s="3" t="str">
        <f t="shared" si="43"/>
        <v>Commercial</v>
      </c>
      <c r="I2794" s="3" t="str">
        <f>IF(IFERROR(SEARCH("N/A",CID_DB[[#This Row],[ NSN ]]),-1)&lt;&gt;-1,"",LEFT(SUBSTITUTE(SUBSTITUTE(SUBSTITUTE(SUBSTITUTE(SUBSTITUTE(CID_DB[[#This Row],[ NSN ]],"-","")," ","")," ",""),"‐",""),"NA",""),13))</f>
        <v/>
      </c>
      <c r="J2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3668742||GEAR ASSY|</v>
      </c>
    </row>
    <row r="2795" spans="1:10" x14ac:dyDescent="0.35">
      <c r="A2795" s="1" t="s">
        <v>3</v>
      </c>
      <c r="B2795" s="1" t="s">
        <v>5089</v>
      </c>
      <c r="C2795" s="1" t="s">
        <v>5106</v>
      </c>
      <c r="D2795" s="1" t="s">
        <v>3</v>
      </c>
      <c r="E2795" s="1" t="s">
        <v>5094</v>
      </c>
      <c r="F2795" s="4" t="s">
        <v>3</v>
      </c>
      <c r="G2795" s="1" t="s">
        <v>8</v>
      </c>
      <c r="H2795" s="3" t="str">
        <f t="shared" si="43"/>
        <v>Commercial</v>
      </c>
      <c r="I2795" s="3" t="str">
        <f>IF(IFERROR(SEARCH("N/A",CID_DB[[#This Row],[ NSN ]]),-1)&lt;&gt;-1,"",LEFT(SUBSTITUTE(SUBSTITUTE(SUBSTITUTE(SUBSTITUTE(SUBSTITUTE(CID_DB[[#This Row],[ NSN ]],"-","")," ","")," ",""),"‐",""),"NA",""),13))</f>
        <v/>
      </c>
      <c r="J2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3670921||HOUSING ASSY|</v>
      </c>
    </row>
    <row r="2796" spans="1:10" x14ac:dyDescent="0.35">
      <c r="A2796" s="1" t="s">
        <v>3</v>
      </c>
      <c r="B2796" s="1" t="s">
        <v>5089</v>
      </c>
      <c r="C2796" s="1" t="s">
        <v>5107</v>
      </c>
      <c r="D2796" s="1" t="s">
        <v>3</v>
      </c>
      <c r="E2796" s="1" t="s">
        <v>5108</v>
      </c>
      <c r="F2796" s="4" t="s">
        <v>3</v>
      </c>
      <c r="G2796" s="1" t="s">
        <v>8</v>
      </c>
      <c r="H2796" s="3" t="str">
        <f t="shared" si="43"/>
        <v>Commercial</v>
      </c>
      <c r="I2796" s="3" t="str">
        <f>IF(IFERROR(SEARCH("N/A",CID_DB[[#This Row],[ NSN ]]),-1)&lt;&gt;-1,"",LEFT(SUBSTITUTE(SUBSTITUTE(SUBSTITUTE(SUBSTITUTE(SUBSTITUTE(CID_DB[[#This Row],[ NSN ]],"-","")," ","")," ",""),"‐",""),"NA",""),13))</f>
        <v/>
      </c>
      <c r="J2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3671041||HOUSING|</v>
      </c>
    </row>
    <row r="2797" spans="1:10" x14ac:dyDescent="0.35">
      <c r="A2797" s="1" t="s">
        <v>3</v>
      </c>
      <c r="B2797" s="1" t="s">
        <v>5089</v>
      </c>
      <c r="C2797" s="1" t="s">
        <v>5109</v>
      </c>
      <c r="D2797" s="1" t="s">
        <v>3</v>
      </c>
      <c r="E2797" s="1" t="s">
        <v>5110</v>
      </c>
      <c r="F2797" s="4" t="s">
        <v>3</v>
      </c>
      <c r="G2797" s="1" t="s">
        <v>8</v>
      </c>
      <c r="H2797" s="3" t="str">
        <f t="shared" si="43"/>
        <v>Commercial</v>
      </c>
      <c r="I2797" s="3" t="str">
        <f>IF(IFERROR(SEARCH("N/A",CID_DB[[#This Row],[ NSN ]]),-1)&lt;&gt;-1,"",LEFT(SUBSTITUTE(SUBSTITUTE(SUBSTITUTE(SUBSTITUTE(SUBSTITUTE(CID_DB[[#This Row],[ NSN ]],"-","")," ","")," ",""),"‐",""),"NA",""),13))</f>
        <v/>
      </c>
      <c r="J2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3671051||GEARSHAFT ASSY|</v>
      </c>
    </row>
    <row r="2798" spans="1:10" x14ac:dyDescent="0.35">
      <c r="A2798" s="1" t="s">
        <v>3</v>
      </c>
      <c r="B2798" s="1" t="s">
        <v>5089</v>
      </c>
      <c r="C2798" s="1" t="s">
        <v>5111</v>
      </c>
      <c r="D2798" s="1" t="s">
        <v>3</v>
      </c>
      <c r="E2798" s="1" t="s">
        <v>5112</v>
      </c>
      <c r="F2798" s="4" t="s">
        <v>3</v>
      </c>
      <c r="G2798" s="1" t="s">
        <v>8</v>
      </c>
      <c r="H2798" s="3" t="str">
        <f t="shared" si="43"/>
        <v>Commercial</v>
      </c>
      <c r="I2798" s="3" t="str">
        <f>IF(IFERROR(SEARCH("N/A",CID_DB[[#This Row],[ NSN ]]),-1)&lt;&gt;-1,"",LEFT(SUBSTITUTE(SUBSTITUTE(SUBSTITUTE(SUBSTITUTE(SUBSTITUTE(CID_DB[[#This Row],[ NSN ]],"-","")," ","")," ",""),"‐",""),"NA",""),13))</f>
        <v/>
      </c>
      <c r="J2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372839||COVER ASSY|</v>
      </c>
    </row>
    <row r="2799" spans="1:10" x14ac:dyDescent="0.35">
      <c r="A2799" s="1" t="s">
        <v>3</v>
      </c>
      <c r="B2799" s="1" t="s">
        <v>5089</v>
      </c>
      <c r="C2799" s="1" t="s">
        <v>5113</v>
      </c>
      <c r="D2799" s="1" t="s">
        <v>3</v>
      </c>
      <c r="E2799" s="1" t="s">
        <v>5114</v>
      </c>
      <c r="F2799" s="4" t="s">
        <v>3</v>
      </c>
      <c r="G2799" s="1" t="s">
        <v>8</v>
      </c>
      <c r="H2799" s="3" t="str">
        <f t="shared" si="43"/>
        <v>Commercial</v>
      </c>
      <c r="I2799" s="3" t="str">
        <f>IF(IFERROR(SEARCH("N/A",CID_DB[[#This Row],[ NSN ]]),-1)&lt;&gt;-1,"",LEFT(SUBSTITUTE(SUBSTITUTE(SUBSTITUTE(SUBSTITUTE(SUBSTITUTE(CID_DB[[#This Row],[ NSN ]],"-","")," ","")," ",""),"‐",""),"NA",""),13))</f>
        <v/>
      </c>
      <c r="J2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38800012||HOUSING SET ASSEMBLY, PUMP, MATCHED|</v>
      </c>
    </row>
    <row r="2800" spans="1:10" x14ac:dyDescent="0.35">
      <c r="A2800" s="1" t="s">
        <v>3</v>
      </c>
      <c r="B2800" s="1" t="s">
        <v>5089</v>
      </c>
      <c r="C2800" s="1" t="s">
        <v>5115</v>
      </c>
      <c r="D2800" s="1" t="s">
        <v>3</v>
      </c>
      <c r="E2800" s="1" t="s">
        <v>5116</v>
      </c>
      <c r="F2800" s="4" t="s">
        <v>3</v>
      </c>
      <c r="G2800" s="1" t="s">
        <v>8</v>
      </c>
      <c r="H2800" s="3" t="str">
        <f t="shared" si="43"/>
        <v>Commercial</v>
      </c>
      <c r="I2800" s="3" t="str">
        <f>IF(IFERROR(SEARCH("N/A",CID_DB[[#This Row],[ NSN ]]),-1)&lt;&gt;-1,"",LEFT(SUBSTITUTE(SUBSTITUTE(SUBSTITUTE(SUBSTITUTE(SUBSTITUTE(CID_DB[[#This Row],[ NSN ]],"-","")," ","")," ",""),"‐",""),"NA",""),13))</f>
        <v/>
      </c>
      <c r="J2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38800041||GEARSHAFT ASSY SPUR|</v>
      </c>
    </row>
    <row r="2801" spans="1:10" x14ac:dyDescent="0.35">
      <c r="A2801" s="1" t="s">
        <v>3</v>
      </c>
      <c r="B2801" s="1" t="s">
        <v>5089</v>
      </c>
      <c r="C2801" s="1" t="s">
        <v>5117</v>
      </c>
      <c r="D2801" s="1" t="s">
        <v>3</v>
      </c>
      <c r="E2801" s="1" t="s">
        <v>5116</v>
      </c>
      <c r="F2801" s="4" t="s">
        <v>3</v>
      </c>
      <c r="G2801" s="1" t="s">
        <v>8</v>
      </c>
      <c r="H2801" s="3" t="str">
        <f t="shared" si="43"/>
        <v>Commercial</v>
      </c>
      <c r="I2801" s="3" t="str">
        <f>IF(IFERROR(SEARCH("N/A",CID_DB[[#This Row],[ NSN ]]),-1)&lt;&gt;-1,"",LEFT(SUBSTITUTE(SUBSTITUTE(SUBSTITUTE(SUBSTITUTE(SUBSTITUTE(CID_DB[[#This Row],[ NSN ]],"-","")," ","")," ",""),"‐",""),"NA",""),13))</f>
        <v/>
      </c>
      <c r="J2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38800042||GEARSHAFT ASSY SPUR|</v>
      </c>
    </row>
    <row r="2802" spans="1:10" x14ac:dyDescent="0.35">
      <c r="A2802" s="1" t="s">
        <v>3</v>
      </c>
      <c r="B2802" s="1" t="s">
        <v>5089</v>
      </c>
      <c r="C2802" s="1" t="s">
        <v>5118</v>
      </c>
      <c r="D2802" s="1" t="s">
        <v>3</v>
      </c>
      <c r="E2802" s="1" t="s">
        <v>5119</v>
      </c>
      <c r="F2802" s="4" t="s">
        <v>3</v>
      </c>
      <c r="G2802" s="1" t="s">
        <v>8</v>
      </c>
      <c r="H2802" s="3" t="str">
        <f t="shared" si="43"/>
        <v>Commercial</v>
      </c>
      <c r="I2802" s="3" t="str">
        <f>IF(IFERROR(SEARCH("N/A",CID_DB[[#This Row],[ NSN ]]),-1)&lt;&gt;-1,"",LEFT(SUBSTITUTE(SUBSTITUTE(SUBSTITUTE(SUBSTITUTE(SUBSTITUTE(CID_DB[[#This Row],[ NSN ]],"-","")," ","")," ",""),"‐",""),"NA",""),13))</f>
        <v/>
      </c>
      <c r="J2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38805051||GEARSHAFT|</v>
      </c>
    </row>
    <row r="2803" spans="1:10" x14ac:dyDescent="0.35">
      <c r="A2803" s="1" t="s">
        <v>3</v>
      </c>
      <c r="B2803" s="1" t="s">
        <v>5089</v>
      </c>
      <c r="C2803" s="1" t="s">
        <v>5120</v>
      </c>
      <c r="D2803" s="1" t="s">
        <v>3</v>
      </c>
      <c r="E2803" s="1" t="s">
        <v>5119</v>
      </c>
      <c r="F2803" s="4" t="s">
        <v>3</v>
      </c>
      <c r="G2803" s="1" t="s">
        <v>8</v>
      </c>
      <c r="H2803" s="3" t="str">
        <f t="shared" si="43"/>
        <v>Commercial</v>
      </c>
      <c r="I2803" s="3" t="str">
        <f>IF(IFERROR(SEARCH("N/A",CID_DB[[#This Row],[ NSN ]]),-1)&lt;&gt;-1,"",LEFT(SUBSTITUTE(SUBSTITUTE(SUBSTITUTE(SUBSTITUTE(SUBSTITUTE(CID_DB[[#This Row],[ NSN ]],"-","")," ","")," ",""),"‐",""),"NA",""),13))</f>
        <v/>
      </c>
      <c r="J2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38805053||GEARSHAFT|</v>
      </c>
    </row>
    <row r="2804" spans="1:10" x14ac:dyDescent="0.35">
      <c r="A2804" s="1" t="s">
        <v>3</v>
      </c>
      <c r="B2804" s="1" t="s">
        <v>5089</v>
      </c>
      <c r="C2804" s="1" t="s">
        <v>5121</v>
      </c>
      <c r="D2804" s="1" t="s">
        <v>3</v>
      </c>
      <c r="E2804" s="1" t="s">
        <v>5102</v>
      </c>
      <c r="F2804" s="4" t="s">
        <v>3</v>
      </c>
      <c r="G2804" s="1" t="s">
        <v>8</v>
      </c>
      <c r="H2804" s="3" t="str">
        <f t="shared" si="43"/>
        <v>Commercial</v>
      </c>
      <c r="I2804" s="3" t="str">
        <f>IF(IFERROR(SEARCH("N/A",CID_DB[[#This Row],[ NSN ]]),-1)&lt;&gt;-1,"",LEFT(SUBSTITUTE(SUBSTITUTE(SUBSTITUTE(SUBSTITUTE(SUBSTITUTE(CID_DB[[#This Row],[ NSN ]],"-","")," ","")," ",""),"‐",""),"NA",""),13))</f>
        <v/>
      </c>
      <c r="J2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38806331||HOUSING SET|</v>
      </c>
    </row>
    <row r="2805" spans="1:10" x14ac:dyDescent="0.35">
      <c r="A2805" s="1" t="s">
        <v>3</v>
      </c>
      <c r="B2805" s="1" t="s">
        <v>5089</v>
      </c>
      <c r="C2805" s="1" t="s">
        <v>5122</v>
      </c>
      <c r="D2805" s="1" t="s">
        <v>3</v>
      </c>
      <c r="E2805" s="1" t="s">
        <v>5123</v>
      </c>
      <c r="F2805" s="4" t="s">
        <v>3</v>
      </c>
      <c r="G2805" s="1" t="s">
        <v>8</v>
      </c>
      <c r="H2805" s="3" t="str">
        <f t="shared" si="43"/>
        <v>Commercial</v>
      </c>
      <c r="I2805" s="3" t="str">
        <f>IF(IFERROR(SEARCH("N/A",CID_DB[[#This Row],[ NSN ]]),-1)&lt;&gt;-1,"",LEFT(SUBSTITUTE(SUBSTITUTE(SUBSTITUTE(SUBSTITUTE(SUBSTITUTE(CID_DB[[#This Row],[ NSN ]],"-","")," ","")," ",""),"‐",""),"NA",""),13))</f>
        <v/>
      </c>
      <c r="J2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38861341||GEAR TURB|</v>
      </c>
    </row>
    <row r="2806" spans="1:10" x14ac:dyDescent="0.35">
      <c r="A2806" s="1" t="s">
        <v>3</v>
      </c>
      <c r="B2806" s="1" t="s">
        <v>5089</v>
      </c>
      <c r="C2806" s="1" t="s">
        <v>5124</v>
      </c>
      <c r="D2806" s="1" t="s">
        <v>3</v>
      </c>
      <c r="E2806" s="1" t="s">
        <v>5125</v>
      </c>
      <c r="F2806" s="4" t="s">
        <v>3</v>
      </c>
      <c r="G2806" s="1" t="s">
        <v>8</v>
      </c>
      <c r="H2806" s="3" t="str">
        <f t="shared" si="43"/>
        <v>Commercial</v>
      </c>
      <c r="I2806" s="3" t="str">
        <f>IF(IFERROR(SEARCH("N/A",CID_DB[[#This Row],[ NSN ]]),-1)&lt;&gt;-1,"",LEFT(SUBSTITUTE(SUBSTITUTE(SUBSTITUTE(SUBSTITUTE(SUBSTITUTE(CID_DB[[#This Row],[ NSN ]],"-","")," ","")," ",""),"‐",""),"NA",""),13))</f>
        <v/>
      </c>
      <c r="J2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38861501||HOUSING ASSY IMPLR|</v>
      </c>
    </row>
    <row r="2807" spans="1:10" x14ac:dyDescent="0.35">
      <c r="A2807" s="1" t="s">
        <v>3</v>
      </c>
      <c r="B2807" s="1" t="s">
        <v>5089</v>
      </c>
      <c r="C2807" s="1" t="s">
        <v>5126</v>
      </c>
      <c r="D2807" s="1" t="s">
        <v>3</v>
      </c>
      <c r="E2807" s="1" t="s">
        <v>5127</v>
      </c>
      <c r="F2807" s="4" t="s">
        <v>3</v>
      </c>
      <c r="G2807" s="1" t="s">
        <v>8</v>
      </c>
      <c r="H2807" s="3" t="str">
        <f t="shared" si="43"/>
        <v>Commercial</v>
      </c>
      <c r="I2807" s="3" t="str">
        <f>IF(IFERROR(SEARCH("N/A",CID_DB[[#This Row],[ NSN ]]),-1)&lt;&gt;-1,"",LEFT(SUBSTITUTE(SUBSTITUTE(SUBSTITUTE(SUBSTITUTE(SUBSTITUTE(CID_DB[[#This Row],[ NSN ]],"-","")," ","")," ",""),"‐",""),"NA",""),13))</f>
        <v/>
      </c>
      <c r="J2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52265||GEAR SPUR|</v>
      </c>
    </row>
    <row r="2808" spans="1:10" x14ac:dyDescent="0.35">
      <c r="A2808" s="1" t="s">
        <v>3</v>
      </c>
      <c r="B2808" s="1" t="s">
        <v>5089</v>
      </c>
      <c r="C2808" s="1" t="s">
        <v>5128</v>
      </c>
      <c r="D2808" s="1" t="s">
        <v>3</v>
      </c>
      <c r="E2808" s="1" t="s">
        <v>5129</v>
      </c>
      <c r="F2808" s="4" t="s">
        <v>3</v>
      </c>
      <c r="G2808" s="1" t="s">
        <v>8</v>
      </c>
      <c r="H2808" s="3" t="str">
        <f t="shared" si="43"/>
        <v>Commercial</v>
      </c>
      <c r="I2808" s="3" t="str">
        <f>IF(IFERROR(SEARCH("N/A",CID_DB[[#This Row],[ NSN ]]),-1)&lt;&gt;-1,"",LEFT(SUBSTITUTE(SUBSTITUTE(SUBSTITUTE(SUBSTITUTE(SUBSTITUTE(CID_DB[[#This Row],[ NSN ]],"-","")," ","")," ",""),"‐",""),"NA",""),13))</f>
        <v/>
      </c>
      <c r="J2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522652||GEAR DRIVEN|</v>
      </c>
    </row>
    <row r="2809" spans="1:10" x14ac:dyDescent="0.35">
      <c r="A2809" s="1" t="s">
        <v>3</v>
      </c>
      <c r="B2809" s="1" t="s">
        <v>5089</v>
      </c>
      <c r="C2809" s="1" t="s">
        <v>5130</v>
      </c>
      <c r="D2809" s="1" t="s">
        <v>3</v>
      </c>
      <c r="E2809" s="1" t="s">
        <v>5131</v>
      </c>
      <c r="F2809" s="4" t="s">
        <v>3</v>
      </c>
      <c r="G2809" s="1" t="s">
        <v>8</v>
      </c>
      <c r="H2809" s="3" t="str">
        <f t="shared" si="43"/>
        <v>Commercial</v>
      </c>
      <c r="I2809" s="3" t="str">
        <f>IF(IFERROR(SEARCH("N/A",CID_DB[[#This Row],[ NSN ]]),-1)&lt;&gt;-1,"",LEFT(SUBSTITUTE(SUBSTITUTE(SUBSTITUTE(SUBSTITUTE(SUBSTITUTE(CID_DB[[#This Row],[ NSN ]],"-","")," ","")," ",""),"‐",""),"NA",""),13))</f>
        <v/>
      </c>
      <c r="J2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52266||GEAR, DRIVE|</v>
      </c>
    </row>
    <row r="2810" spans="1:10" x14ac:dyDescent="0.35">
      <c r="A2810" s="1" t="s">
        <v>3</v>
      </c>
      <c r="B2810" s="1" t="s">
        <v>5089</v>
      </c>
      <c r="C2810" s="1" t="s">
        <v>5132</v>
      </c>
      <c r="D2810" s="1" t="s">
        <v>3</v>
      </c>
      <c r="E2810" s="1" t="s">
        <v>5133</v>
      </c>
      <c r="F2810" s="4" t="s">
        <v>3</v>
      </c>
      <c r="G2810" s="1" t="s">
        <v>8</v>
      </c>
      <c r="H2810" s="3" t="str">
        <f t="shared" si="43"/>
        <v>Commercial</v>
      </c>
      <c r="I2810" s="3" t="str">
        <f>IF(IFERROR(SEARCH("N/A",CID_DB[[#This Row],[ NSN ]]),-1)&lt;&gt;-1,"",LEFT(SUBSTITUTE(SUBSTITUTE(SUBSTITUTE(SUBSTITUTE(SUBSTITUTE(CID_DB[[#This Row],[ NSN ]],"-","")," ","")," ",""),"‐",""),"NA",""),13))</f>
        <v/>
      </c>
      <c r="J2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522662||GEAR DR|</v>
      </c>
    </row>
    <row r="2811" spans="1:10" x14ac:dyDescent="0.35">
      <c r="A2811" s="1" t="s">
        <v>3</v>
      </c>
      <c r="B2811" s="1" t="s">
        <v>5089</v>
      </c>
      <c r="C2811" s="1" t="s">
        <v>5134</v>
      </c>
      <c r="D2811" s="1" t="s">
        <v>3</v>
      </c>
      <c r="E2811" s="1" t="s">
        <v>5135</v>
      </c>
      <c r="F2811" s="4" t="s">
        <v>3</v>
      </c>
      <c r="G2811" s="1" t="s">
        <v>8</v>
      </c>
      <c r="H2811" s="3" t="str">
        <f t="shared" si="43"/>
        <v>Commercial</v>
      </c>
      <c r="I2811" s="3" t="str">
        <f>IF(IFERROR(SEARCH("N/A",CID_DB[[#This Row],[ NSN ]]),-1)&lt;&gt;-1,"",LEFT(SUBSTITUTE(SUBSTITUTE(SUBSTITUTE(SUBSTITUTE(SUBSTITUTE(CID_DB[[#This Row],[ NSN ]],"-","")," ","")," ",""),"‐",""),"NA",""),13))</f>
        <v/>
      </c>
      <c r="J2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692534||GEARSHAFT SPUR OP|</v>
      </c>
    </row>
    <row r="2812" spans="1:10" x14ac:dyDescent="0.35">
      <c r="A2812" s="1" t="s">
        <v>3</v>
      </c>
      <c r="B2812" s="1" t="s">
        <v>5089</v>
      </c>
      <c r="C2812" s="1" t="s">
        <v>5136</v>
      </c>
      <c r="D2812" s="1" t="s">
        <v>3</v>
      </c>
      <c r="E2812" s="1" t="s">
        <v>5137</v>
      </c>
      <c r="F2812" s="4" t="s">
        <v>3</v>
      </c>
      <c r="G2812" s="1" t="s">
        <v>8</v>
      </c>
      <c r="H2812" s="3" t="str">
        <f t="shared" si="43"/>
        <v>Commercial</v>
      </c>
      <c r="I2812" s="3" t="str">
        <f>IF(IFERROR(SEARCH("N/A",CID_DB[[#This Row],[ NSN ]]),-1)&lt;&gt;-1,"",LEFT(SUBSTITUTE(SUBSTITUTE(SUBSTITUTE(SUBSTITUTE(SUBSTITUTE(CID_DB[[#This Row],[ NSN ]],"-","")," ","")," ",""),"‐",""),"NA",""),13))</f>
        <v/>
      </c>
      <c r="J2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6982301||GEARSHAFT OP|</v>
      </c>
    </row>
    <row r="2813" spans="1:10" x14ac:dyDescent="0.35">
      <c r="A2813" s="1" t="s">
        <v>3</v>
      </c>
      <c r="B2813" s="1" t="s">
        <v>5089</v>
      </c>
      <c r="C2813" s="1" t="s">
        <v>5138</v>
      </c>
      <c r="D2813" s="1" t="s">
        <v>3</v>
      </c>
      <c r="E2813" s="1" t="s">
        <v>5139</v>
      </c>
      <c r="F2813" s="4" t="s">
        <v>3</v>
      </c>
      <c r="G2813" s="1" t="s">
        <v>8</v>
      </c>
      <c r="H2813" s="3" t="str">
        <f t="shared" si="43"/>
        <v>Commercial</v>
      </c>
      <c r="I2813" s="3" t="str">
        <f>IF(IFERROR(SEARCH("N/A",CID_DB[[#This Row],[ NSN ]]),-1)&lt;&gt;-1,"",LEFT(SUBSTITUTE(SUBSTITUTE(SUBSTITUTE(SUBSTITUTE(SUBSTITUTE(CID_DB[[#This Row],[ NSN ]],"-","")," ","")," ",""),"‐",""),"NA",""),13))</f>
        <v/>
      </c>
      <c r="J2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750512||BODY ASSY|</v>
      </c>
    </row>
    <row r="2814" spans="1:10" x14ac:dyDescent="0.35">
      <c r="A2814" s="1" t="s">
        <v>3</v>
      </c>
      <c r="B2814" s="1" t="s">
        <v>5089</v>
      </c>
      <c r="C2814" s="1" t="s">
        <v>5140</v>
      </c>
      <c r="D2814" s="1" t="s">
        <v>3</v>
      </c>
      <c r="E2814" s="1" t="s">
        <v>5112</v>
      </c>
      <c r="F2814" s="4" t="s">
        <v>3</v>
      </c>
      <c r="G2814" s="1" t="s">
        <v>8</v>
      </c>
      <c r="H2814" s="3" t="str">
        <f t="shared" si="43"/>
        <v>Commercial</v>
      </c>
      <c r="I2814" s="3" t="str">
        <f>IF(IFERROR(SEARCH("N/A",CID_DB[[#This Row],[ NSN ]]),-1)&lt;&gt;-1,"",LEFT(SUBSTITUTE(SUBSTITUTE(SUBSTITUTE(SUBSTITUTE(SUBSTITUTE(CID_DB[[#This Row],[ NSN ]],"-","")," ","")," ",""),"‐",""),"NA",""),13))</f>
        <v/>
      </c>
      <c r="J2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754281||COVER ASSY|</v>
      </c>
    </row>
    <row r="2815" spans="1:10" x14ac:dyDescent="0.35">
      <c r="A2815" s="1" t="s">
        <v>3</v>
      </c>
      <c r="B2815" s="1" t="s">
        <v>5089</v>
      </c>
      <c r="C2815" s="1" t="s">
        <v>5141</v>
      </c>
      <c r="D2815" s="1" t="s">
        <v>3</v>
      </c>
      <c r="E2815" s="1" t="s">
        <v>5142</v>
      </c>
      <c r="F2815" s="4" t="s">
        <v>3</v>
      </c>
      <c r="G2815" s="1" t="s">
        <v>8</v>
      </c>
      <c r="H2815" s="3" t="str">
        <f t="shared" si="43"/>
        <v>Commercial</v>
      </c>
      <c r="I2815" s="3" t="str">
        <f>IF(IFERROR(SEARCH("N/A",CID_DB[[#This Row],[ NSN ]]),-1)&lt;&gt;-1,"",LEFT(SUBSTITUTE(SUBSTITUTE(SUBSTITUTE(SUBSTITUTE(SUBSTITUTE(CID_DB[[#This Row],[ NSN ]],"-","")," ","")," ",""),"‐",""),"NA",""),13))</f>
        <v/>
      </c>
      <c r="J2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76133||CASE, FILTER|</v>
      </c>
    </row>
    <row r="2816" spans="1:10" x14ac:dyDescent="0.35">
      <c r="A2816" s="1" t="s">
        <v>3</v>
      </c>
      <c r="B2816" s="1" t="s">
        <v>5089</v>
      </c>
      <c r="C2816" s="1" t="s">
        <v>5143</v>
      </c>
      <c r="D2816" s="1" t="s">
        <v>3</v>
      </c>
      <c r="E2816" s="1" t="s">
        <v>5094</v>
      </c>
      <c r="F2816" s="4" t="s">
        <v>3</v>
      </c>
      <c r="G2816" s="1" t="s">
        <v>8</v>
      </c>
      <c r="H2816" s="3" t="str">
        <f t="shared" si="43"/>
        <v>Commercial</v>
      </c>
      <c r="I2816" s="3" t="str">
        <f>IF(IFERROR(SEARCH("N/A",CID_DB[[#This Row],[ NSN ]]),-1)&lt;&gt;-1,"",LEFT(SUBSTITUTE(SUBSTITUTE(SUBSTITUTE(SUBSTITUTE(SUBSTITUTE(CID_DB[[#This Row],[ NSN ]],"-","")," ","")," ",""),"‐",""),"NA",""),13))</f>
        <v/>
      </c>
      <c r="J2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8996541||HOUSING ASSY|</v>
      </c>
    </row>
    <row r="2817" spans="1:10" x14ac:dyDescent="0.35">
      <c r="A2817" s="1" t="s">
        <v>3</v>
      </c>
      <c r="B2817" s="1" t="s">
        <v>6722</v>
      </c>
      <c r="C2817" s="1" t="s">
        <v>3</v>
      </c>
      <c r="D2817" s="1" t="s">
        <v>3</v>
      </c>
      <c r="E2817" s="1" t="s">
        <v>7031</v>
      </c>
      <c r="F2817" s="4" t="s">
        <v>3</v>
      </c>
      <c r="G2817" s="1" t="s">
        <v>8</v>
      </c>
      <c r="H2817" s="3" t="str">
        <f t="shared" si="43"/>
        <v>Commercial</v>
      </c>
      <c r="I2817" s="3" t="str">
        <f>IF(IFERROR(SEARCH("N/A",CID_DB[[#This Row],[ NSN ]]),-1)&lt;&gt;-1,"",LEFT(SUBSTITUTE(SUBSTITUTE(SUBSTITUTE(SUBSTITUTE(SUBSTITUTE(CID_DB[[#This Row],[ NSN ]],"-","")," ","")," ",""),"‐",""),"NA",""),13))</f>
        <v/>
      </c>
      <c r="J2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||Borescope Blending Repair Service|</v>
      </c>
    </row>
    <row r="2818" spans="1:10" x14ac:dyDescent="0.35">
      <c r="A2818" s="1" t="s">
        <v>3</v>
      </c>
      <c r="B2818" s="1" t="s">
        <v>6723</v>
      </c>
      <c r="C2818" s="1" t="s">
        <v>3</v>
      </c>
      <c r="D2818" s="1" t="s">
        <v>3</v>
      </c>
      <c r="E2818" s="1" t="s">
        <v>7032</v>
      </c>
      <c r="F2818" s="4" t="s">
        <v>3</v>
      </c>
      <c r="G2818" s="1" t="s">
        <v>103</v>
      </c>
      <c r="H2818" s="3" t="str">
        <f t="shared" si="43"/>
        <v>Other Than Commercial</v>
      </c>
      <c r="I2818" s="3" t="str">
        <f>IF(IFERROR(SEARCH("N/A",CID_DB[[#This Row],[ NSN ]]),-1)&lt;&gt;-1,"",LEFT(SUBSTITUTE(SUBSTITUTE(SUBSTITUTE(SUBSTITUTE(SUBSTITUTE(CID_DB[[#This Row],[ NSN ]],"-","")," ","")," ",""),"‐",""),"NA",""),13))</f>
        <v/>
      </c>
      <c r="J2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||Software integration Services|</v>
      </c>
    </row>
    <row r="2819" spans="1:10" x14ac:dyDescent="0.35">
      <c r="A2819" s="1" t="s">
        <v>3</v>
      </c>
      <c r="B2819" s="1" t="s">
        <v>5144</v>
      </c>
      <c r="C2819" s="1" t="s">
        <v>5145</v>
      </c>
      <c r="D2819" s="1" t="s">
        <v>102</v>
      </c>
      <c r="E2819" s="21" t="s">
        <v>14225</v>
      </c>
      <c r="F2819" s="4" t="s">
        <v>3</v>
      </c>
      <c r="G2819" s="1" t="s">
        <v>8</v>
      </c>
      <c r="H2819" s="3" t="str">
        <f t="shared" ref="H2819:H2882" si="44">IF(G2819="Y - CID","Commercial",IF(G2819="N - CID","Other Than Commercial","N/A"))</f>
        <v>Commercial</v>
      </c>
      <c r="I2819" s="3" t="str">
        <f>IF(IFERROR(SEARCH("N/A",CID_DB[[#This Row],[ NSN ]]),-1)&lt;&gt;-1,"",LEFT(SUBSTITUTE(SUBSTITUTE(SUBSTITUTE(SUBSTITUTE(SUBSTITUTE(CID_DB[[#This Row],[ NSN ]],"-","")," ","")," ",""),"‐",""),"NA",""),13))</f>
        <v/>
      </c>
      <c r="J2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18414120016|NA|Line Item 10  Cloth, Poplin, Polyester/Cotton|</v>
      </c>
    </row>
    <row r="2820" spans="1:10" x14ac:dyDescent="0.35">
      <c r="A2820" s="1" t="s">
        <v>3</v>
      </c>
      <c r="B2820" s="1" t="s">
        <v>5144</v>
      </c>
      <c r="C2820" s="1" t="s">
        <v>5146</v>
      </c>
      <c r="D2820" s="1" t="s">
        <v>102</v>
      </c>
      <c r="E2820" s="21" t="s">
        <v>14226</v>
      </c>
      <c r="F2820" s="4" t="s">
        <v>3</v>
      </c>
      <c r="G2820" s="1" t="s">
        <v>8</v>
      </c>
      <c r="H2820" s="3" t="str">
        <f t="shared" si="44"/>
        <v>Commercial</v>
      </c>
      <c r="I2820" s="3" t="str">
        <f>IF(IFERROR(SEARCH("N/A",CID_DB[[#This Row],[ NSN ]]),-1)&lt;&gt;-1,"",LEFT(SUBSTITUTE(SUBSTITUTE(SUBSTITUTE(SUBSTITUTE(SUBSTITUTE(CID_DB[[#This Row],[ NSN ]],"-","")," ","")," ",""),"‐",""),"NA",""),13))</f>
        <v/>
      </c>
      <c r="J2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18414120024|NA|Line Item 20  Cloth, Twill, Polyester/Cotton|</v>
      </c>
    </row>
    <row r="2821" spans="1:10" x14ac:dyDescent="0.35">
      <c r="A2821" s="1" t="s">
        <v>3</v>
      </c>
      <c r="B2821" s="1" t="s">
        <v>5144</v>
      </c>
      <c r="C2821" s="1" t="s">
        <v>5147</v>
      </c>
      <c r="D2821" s="1" t="s">
        <v>102</v>
      </c>
      <c r="E2821" s="21" t="s">
        <v>14227</v>
      </c>
      <c r="F2821" s="4" t="s">
        <v>3</v>
      </c>
      <c r="G2821" s="1" t="s">
        <v>8</v>
      </c>
      <c r="H2821" s="3" t="str">
        <f t="shared" si="44"/>
        <v>Commercial</v>
      </c>
      <c r="I2821" s="3" t="str">
        <f>IF(IFERROR(SEARCH("N/A",CID_DB[[#This Row],[ NSN ]]),-1)&lt;&gt;-1,"",LEFT(SUBSTITUTE(SUBSTITUTE(SUBSTITUTE(SUBSTITUTE(SUBSTITUTE(CID_DB[[#This Row],[ NSN ]],"-","")," ","")," ",""),"‐",""),"NA",""),13))</f>
        <v/>
      </c>
      <c r="J2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18414120032|NA|Line Item 30  Cloth, Poplin, Polyester/Cotton|</v>
      </c>
    </row>
    <row r="2822" spans="1:10" x14ac:dyDescent="0.35">
      <c r="A2822" s="1" t="s">
        <v>3</v>
      </c>
      <c r="B2822" s="1" t="s">
        <v>5144</v>
      </c>
      <c r="C2822" s="1" t="s">
        <v>5148</v>
      </c>
      <c r="D2822" s="1" t="s">
        <v>102</v>
      </c>
      <c r="E2822" s="21" t="s">
        <v>14228</v>
      </c>
      <c r="F2822" s="4" t="s">
        <v>3</v>
      </c>
      <c r="G2822" s="1" t="s">
        <v>8</v>
      </c>
      <c r="H2822" s="3" t="str">
        <f t="shared" si="44"/>
        <v>Commercial</v>
      </c>
      <c r="I2822" s="3" t="str">
        <f>IF(IFERROR(SEARCH("N/A",CID_DB[[#This Row],[ NSN ]]),-1)&lt;&gt;-1,"",LEFT(SUBSTITUTE(SUBSTITUTE(SUBSTITUTE(SUBSTITUTE(SUBSTITUTE(CID_DB[[#This Row],[ NSN ]],"-","")," ","")," ",""),"‐",""),"NA",""),13))</f>
        <v/>
      </c>
      <c r="J2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18414120040|NA|Line Item 60  Cloth, Twill, Polyester/Cotton|</v>
      </c>
    </row>
    <row r="2823" spans="1:10" x14ac:dyDescent="0.35">
      <c r="A2823" s="1" t="s">
        <v>3</v>
      </c>
      <c r="B2823" s="1" t="s">
        <v>5149</v>
      </c>
      <c r="C2823" s="1" t="s">
        <v>5150</v>
      </c>
      <c r="D2823" s="1" t="s">
        <v>3</v>
      </c>
      <c r="E2823" s="1" t="s">
        <v>5151</v>
      </c>
      <c r="F2823" s="4" t="s">
        <v>5152</v>
      </c>
      <c r="G2823" s="1" t="s">
        <v>8</v>
      </c>
      <c r="H2823" s="3" t="str">
        <f t="shared" si="44"/>
        <v>Commercial</v>
      </c>
      <c r="I2823" s="3" t="str">
        <f>IF(IFERROR(SEARCH("N/A",CID_DB[[#This Row],[ NSN ]]),-1)&lt;&gt;-1,"",LEFT(SUBSTITUTE(SUBSTITUTE(SUBSTITUTE(SUBSTITUTE(SUBSTITUTE(CID_DB[[#This Row],[ NSN ]],"-","")," ","")," ",""),"‐",""),"NA",""),13))</f>
        <v>2530011942049</v>
      </c>
      <c r="J2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L18Vt5276C11||TIE ROD, STEERING|2530011942049</v>
      </c>
    </row>
    <row r="2824" spans="1:10" x14ac:dyDescent="0.35">
      <c r="A2824" s="1" t="s">
        <v>3</v>
      </c>
      <c r="B2824" s="1" t="s">
        <v>5149</v>
      </c>
      <c r="C2824" s="1" t="s">
        <v>5153</v>
      </c>
      <c r="D2824" s="1" t="s">
        <v>3</v>
      </c>
      <c r="E2824" s="1" t="s">
        <v>5154</v>
      </c>
      <c r="F2824" s="4" t="s">
        <v>5155</v>
      </c>
      <c r="G2824" s="1" t="s">
        <v>8</v>
      </c>
      <c r="H2824" s="3" t="str">
        <f t="shared" si="44"/>
        <v>Commercial</v>
      </c>
      <c r="I2824" s="3" t="str">
        <f>IF(IFERROR(SEARCH("N/A",CID_DB[[#This Row],[ NSN ]]),-1)&lt;&gt;-1,"",LEFT(SUBSTITUTE(SUBSTITUTE(SUBSTITUTE(SUBSTITUTE(SUBSTITUTE(CID_DB[[#This Row],[ NSN ]],"-","")," ","")," ",""),"‐",""),"NA",""),13))</f>
        <v>2530011972160</v>
      </c>
      <c r="J2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L18SV5150C11||TIE ROD END|2530011972160</v>
      </c>
    </row>
    <row r="2825" spans="1:10" x14ac:dyDescent="0.35">
      <c r="A2825" s="1" t="s">
        <v>3</v>
      </c>
      <c r="B2825" s="1" t="s">
        <v>5327</v>
      </c>
      <c r="C2825" s="1" t="s">
        <v>5412</v>
      </c>
      <c r="D2825" s="1" t="s">
        <v>3</v>
      </c>
      <c r="E2825" s="1" t="s">
        <v>6122</v>
      </c>
      <c r="F2825" s="4" t="s">
        <v>6591</v>
      </c>
      <c r="G2825" s="1" t="s">
        <v>8</v>
      </c>
      <c r="H2825" s="3" t="str">
        <f t="shared" si="44"/>
        <v>Commercial</v>
      </c>
      <c r="I2825" s="3" t="str">
        <f>IF(IFERROR(SEARCH("N/A",CID_DB[[#This Row],[ NSN ]]),-1)&lt;&gt;-1,"",LEFT(SUBSTITUTE(SUBSTITUTE(SUBSTITUTE(SUBSTITUTE(SUBSTITUTE(CID_DB[[#This Row],[ NSN ]],"-","")," ","")," ",""),"‐",""),"NA",""),13))</f>
        <v>3110012144167</v>
      </c>
      <c r="J2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36018282||BEARING RLR|3110012144167</v>
      </c>
    </row>
    <row r="2826" spans="1:10" x14ac:dyDescent="0.35">
      <c r="A2826" s="1" t="s">
        <v>3</v>
      </c>
      <c r="B2826" s="1" t="s">
        <v>5327</v>
      </c>
      <c r="C2826" s="1" t="s">
        <v>5413</v>
      </c>
      <c r="D2826" s="1" t="s">
        <v>3</v>
      </c>
      <c r="E2826" s="1" t="s">
        <v>6123</v>
      </c>
      <c r="F2826" s="4" t="s">
        <v>6592</v>
      </c>
      <c r="G2826" s="1" t="s">
        <v>8</v>
      </c>
      <c r="H2826" s="3" t="str">
        <f t="shared" si="44"/>
        <v>Commercial</v>
      </c>
      <c r="I2826" s="3" t="str">
        <f>IF(IFERROR(SEARCH("N/A",CID_DB[[#This Row],[ NSN ]]),-1)&lt;&gt;-1,"",LEFT(SUBSTITUTE(SUBSTITUTE(SUBSTITUTE(SUBSTITUTE(SUBSTITUTE(CID_DB[[#This Row],[ NSN ]],"-","")," ","")," ",""),"‐",""),"NA",""),13))</f>
        <v>3110012080337</v>
      </c>
      <c r="J2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36015411||BEARING RLR CYL|3110012080337</v>
      </c>
    </row>
    <row r="2827" spans="1:10" x14ac:dyDescent="0.35">
      <c r="A2827" s="1" t="s">
        <v>3</v>
      </c>
      <c r="B2827" s="1" t="s">
        <v>5327</v>
      </c>
      <c r="C2827" s="1" t="s">
        <v>5414</v>
      </c>
      <c r="D2827" s="1" t="s">
        <v>3</v>
      </c>
      <c r="E2827" s="1" t="s">
        <v>6124</v>
      </c>
      <c r="F2827" s="4" t="s">
        <v>6593</v>
      </c>
      <c r="G2827" s="1" t="s">
        <v>8</v>
      </c>
      <c r="H2827" s="3" t="str">
        <f t="shared" si="44"/>
        <v>Commercial</v>
      </c>
      <c r="I2827" s="3" t="str">
        <f>IF(IFERROR(SEARCH("N/A",CID_DB[[#This Row],[ NSN ]]),-1)&lt;&gt;-1,"",LEFT(SUBSTITUTE(SUBSTITUTE(SUBSTITUTE(SUBSTITUTE(SUBSTITUTE(CID_DB[[#This Row],[ NSN ]],"-","")," ","")," ",""),"‐",""),"NA",""),13))</f>
        <v>3120003409507</v>
      </c>
      <c r="J2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3653851||BEARING THR|3120003409507</v>
      </c>
    </row>
    <row r="2828" spans="1:10" x14ac:dyDescent="0.35">
      <c r="A2828" s="1" t="s">
        <v>3</v>
      </c>
      <c r="B2828" s="1" t="s">
        <v>5327</v>
      </c>
      <c r="C2828" s="1" t="s">
        <v>5415</v>
      </c>
      <c r="D2828" s="1" t="s">
        <v>3</v>
      </c>
      <c r="E2828" s="1" t="s">
        <v>6125</v>
      </c>
      <c r="F2828" s="4" t="s">
        <v>6594</v>
      </c>
      <c r="G2828" s="1" t="s">
        <v>8</v>
      </c>
      <c r="H2828" s="3" t="str">
        <f t="shared" si="44"/>
        <v>Commercial</v>
      </c>
      <c r="I2828" s="3" t="str">
        <f>IF(IFERROR(SEARCH("N/A",CID_DB[[#This Row],[ NSN ]]),-1)&lt;&gt;-1,"",LEFT(SUBSTITUTE(SUBSTITUTE(SUBSTITUTE(SUBSTITUTE(SUBSTITUTE(CID_DB[[#This Row],[ NSN ]],"-","")," ","")," ",""),"‐",""),"NA",""),13))</f>
        <v>3110012062211</v>
      </c>
      <c r="J2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3584351||BEARING, BALL|3110012062211</v>
      </c>
    </row>
    <row r="2829" spans="1:10" x14ac:dyDescent="0.35">
      <c r="A2829" s="1" t="s">
        <v>3</v>
      </c>
      <c r="B2829" s="1" t="s">
        <v>5327</v>
      </c>
      <c r="C2829" s="1">
        <v>75439</v>
      </c>
      <c r="D2829" s="1" t="s">
        <v>3</v>
      </c>
      <c r="E2829" s="1" t="s">
        <v>6126</v>
      </c>
      <c r="F2829" s="4" t="s">
        <v>6595</v>
      </c>
      <c r="G2829" s="1" t="s">
        <v>8</v>
      </c>
      <c r="H2829" s="3" t="str">
        <f t="shared" si="44"/>
        <v>Commercial</v>
      </c>
      <c r="I2829" s="3" t="str">
        <f>IF(IFERROR(SEARCH("N/A",CID_DB[[#This Row],[ NSN ]]),-1)&lt;&gt;-1,"",LEFT(SUBSTITUTE(SUBSTITUTE(SUBSTITUTE(SUBSTITUTE(SUBSTITUTE(CID_DB[[#This Row],[ NSN ]],"-","")," ","")," ",""),"‐",""),"NA",""),13))</f>
        <v>2835002159599</v>
      </c>
      <c r="J2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75439||HOUSING PRIMER|2835002159599</v>
      </c>
    </row>
    <row r="2830" spans="1:10" x14ac:dyDescent="0.35">
      <c r="A2830" s="1" t="s">
        <v>3</v>
      </c>
      <c r="B2830" s="1" t="s">
        <v>5327</v>
      </c>
      <c r="C2830" s="1" t="s">
        <v>5416</v>
      </c>
      <c r="D2830" s="1" t="s">
        <v>3</v>
      </c>
      <c r="E2830" s="1" t="s">
        <v>6127</v>
      </c>
      <c r="F2830" s="4" t="s">
        <v>6596</v>
      </c>
      <c r="G2830" s="1" t="s">
        <v>8</v>
      </c>
      <c r="H2830" s="3" t="str">
        <f t="shared" si="44"/>
        <v>Commercial</v>
      </c>
      <c r="I2830" s="3" t="str">
        <f>IF(IFERROR(SEARCH("N/A",CID_DB[[#This Row],[ NSN ]]),-1)&lt;&gt;-1,"",LEFT(SUBSTITUTE(SUBSTITUTE(SUBSTITUTE(SUBSTITUTE(SUBSTITUTE(CID_DB[[#This Row],[ NSN ]],"-","")," ","")," ",""),"‐",""),"NA",""),13))</f>
        <v>5315012241377</v>
      </c>
      <c r="J2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7356319||KEY NUT LKG|5315012241377</v>
      </c>
    </row>
    <row r="2831" spans="1:10" x14ac:dyDescent="0.35">
      <c r="A2831" s="1" t="s">
        <v>3</v>
      </c>
      <c r="B2831" s="1" t="s">
        <v>5327</v>
      </c>
      <c r="C2831" s="1" t="s">
        <v>5417</v>
      </c>
      <c r="D2831" s="1" t="s">
        <v>3</v>
      </c>
      <c r="E2831" s="1" t="s">
        <v>6128</v>
      </c>
      <c r="F2831" s="4" t="s">
        <v>6597</v>
      </c>
      <c r="G2831" s="1" t="s">
        <v>8</v>
      </c>
      <c r="H2831" s="3" t="str">
        <f t="shared" si="44"/>
        <v>Commercial</v>
      </c>
      <c r="I2831" s="3" t="str">
        <f>IF(IFERROR(SEARCH("N/A",CID_DB[[#This Row],[ NSN ]]),-1)&lt;&gt;-1,"",LEFT(SUBSTITUTE(SUBSTITUTE(SUBSTITUTE(SUBSTITUTE(SUBSTITUTE(CID_DB[[#This Row],[ NSN ]],"-","")," ","")," ",""),"‐",""),"NA",""),13))</f>
        <v>2835003357565</v>
      </c>
      <c r="J2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7528112||PLATE ASSY|2835003357565</v>
      </c>
    </row>
    <row r="2832" spans="1:10" x14ac:dyDescent="0.35">
      <c r="A2832" s="1" t="s">
        <v>3</v>
      </c>
      <c r="B2832" s="1" t="s">
        <v>5327</v>
      </c>
      <c r="C2832" s="1" t="s">
        <v>5418</v>
      </c>
      <c r="D2832" s="1" t="s">
        <v>3</v>
      </c>
      <c r="E2832" s="1" t="s">
        <v>6129</v>
      </c>
      <c r="F2832" s="4" t="s">
        <v>6598</v>
      </c>
      <c r="G2832" s="1" t="s">
        <v>8</v>
      </c>
      <c r="H2832" s="3" t="str">
        <f t="shared" si="44"/>
        <v>Commercial</v>
      </c>
      <c r="I2832" s="3" t="str">
        <f>IF(IFERROR(SEARCH("N/A",CID_DB[[#This Row],[ NSN ]]),-1)&lt;&gt;-1,"",LEFT(SUBSTITUTE(SUBSTITUTE(SUBSTITUTE(SUBSTITUTE(SUBSTITUTE(CID_DB[[#This Row],[ NSN ]],"-","")," ","")," ",""),"‐",""),"NA",""),13))</f>
        <v>2835001106747</v>
      </c>
      <c r="J2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6983502||PLATE ASSY CENT|2835001106747</v>
      </c>
    </row>
    <row r="2833" spans="1:10" x14ac:dyDescent="0.35">
      <c r="A2833" s="1" t="s">
        <v>3</v>
      </c>
      <c r="B2833" s="1" t="s">
        <v>5327</v>
      </c>
      <c r="C2833" s="1" t="s">
        <v>5419</v>
      </c>
      <c r="D2833" s="1" t="s">
        <v>3</v>
      </c>
      <c r="E2833" s="1" t="s">
        <v>6130</v>
      </c>
      <c r="F2833" s="4" t="s">
        <v>6599</v>
      </c>
      <c r="G2833" s="1" t="s">
        <v>8</v>
      </c>
      <c r="H2833" s="3" t="str">
        <f t="shared" si="44"/>
        <v>Commercial</v>
      </c>
      <c r="I2833" s="3" t="str">
        <f>IF(IFERROR(SEARCH("N/A",CID_DB[[#This Row],[ NSN ]]),-1)&lt;&gt;-1,"",LEFT(SUBSTITUTE(SUBSTITUTE(SUBSTITUTE(SUBSTITUTE(SUBSTITUTE(CID_DB[[#This Row],[ NSN ]],"-","")," ","")," ",""),"‐",""),"NA",""),13))</f>
        <v>2835001106836</v>
      </c>
      <c r="J2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6985191||PLATE ASSY END|2835001106836</v>
      </c>
    </row>
    <row r="2834" spans="1:10" x14ac:dyDescent="0.35">
      <c r="A2834" s="1" t="s">
        <v>3</v>
      </c>
      <c r="B2834" s="1" t="s">
        <v>5327</v>
      </c>
      <c r="C2834" s="1" t="s">
        <v>5420</v>
      </c>
      <c r="D2834" s="1" t="s">
        <v>3</v>
      </c>
      <c r="E2834" s="1" t="s">
        <v>5043</v>
      </c>
      <c r="F2834" s="4" t="s">
        <v>6600</v>
      </c>
      <c r="G2834" s="1" t="s">
        <v>8</v>
      </c>
      <c r="H2834" s="3" t="str">
        <f t="shared" si="44"/>
        <v>Commercial</v>
      </c>
      <c r="I2834" s="3" t="str">
        <f>IF(IFERROR(SEARCH("N/A",CID_DB[[#This Row],[ NSN ]]),-1)&lt;&gt;-1,"",LEFT(SUBSTITUTE(SUBSTITUTE(SUBSTITUTE(SUBSTITUTE(SUBSTITUTE(CID_DB[[#This Row],[ NSN ]],"-","")," ","")," ",""),"‐",""),"NA",""),13))</f>
        <v>2835005186362</v>
      </c>
      <c r="J2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3666691||SPACER|2835005186362</v>
      </c>
    </row>
    <row r="2835" spans="1:10" x14ac:dyDescent="0.35">
      <c r="A2835" s="1" t="s">
        <v>3</v>
      </c>
      <c r="B2835" s="1" t="s">
        <v>5327</v>
      </c>
      <c r="C2835" s="1" t="s">
        <v>5421</v>
      </c>
      <c r="D2835" s="1" t="s">
        <v>3</v>
      </c>
      <c r="E2835" s="1" t="s">
        <v>5043</v>
      </c>
      <c r="F2835" s="4" t="s">
        <v>6601</v>
      </c>
      <c r="G2835" s="1" t="s">
        <v>8</v>
      </c>
      <c r="H2835" s="3" t="str">
        <f t="shared" si="44"/>
        <v>Commercial</v>
      </c>
      <c r="I2835" s="3" t="str">
        <f>IF(IFERROR(SEARCH("N/A",CID_DB[[#This Row],[ NSN ]]),-1)&lt;&gt;-1,"",LEFT(SUBSTITUTE(SUBSTITUTE(SUBSTITUTE(SUBSTITUTE(SUBSTITUTE(CID_DB[[#This Row],[ NSN ]],"-","")," ","")," ",""),"‐",""),"NA",""),13))</f>
        <v>2835010346931</v>
      </c>
      <c r="J2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3666722||SPACER|2835010346931</v>
      </c>
    </row>
    <row r="2836" spans="1:10" x14ac:dyDescent="0.35">
      <c r="A2836" s="1" t="s">
        <v>3</v>
      </c>
      <c r="B2836" s="1" t="s">
        <v>5327</v>
      </c>
      <c r="C2836" s="1" t="s">
        <v>5422</v>
      </c>
      <c r="D2836" s="1" t="s">
        <v>3</v>
      </c>
      <c r="E2836" s="1" t="s">
        <v>6131</v>
      </c>
      <c r="F2836" s="4" t="s">
        <v>6602</v>
      </c>
      <c r="G2836" s="1" t="s">
        <v>8</v>
      </c>
      <c r="H2836" s="3" t="str">
        <f t="shared" si="44"/>
        <v>Commercial</v>
      </c>
      <c r="I2836" s="3" t="str">
        <f>IF(IFERROR(SEARCH("N/A",CID_DB[[#This Row],[ NSN ]]),-1)&lt;&gt;-1,"",LEFT(SUBSTITUTE(SUBSTITUTE(SUBSTITUTE(SUBSTITUTE(SUBSTITUTE(CID_DB[[#This Row],[ NSN ]],"-","")," ","")," ",""),"‐",""),"NA",""),13))</f>
        <v>2835012153551</v>
      </c>
      <c r="J2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36015791||PLATE LKG|2835012153551</v>
      </c>
    </row>
    <row r="2837" spans="1:10" x14ac:dyDescent="0.35">
      <c r="A2837" s="1" t="s">
        <v>3</v>
      </c>
      <c r="B2837" s="1" t="s">
        <v>5327</v>
      </c>
      <c r="C2837" s="1" t="s">
        <v>5423</v>
      </c>
      <c r="D2837" s="1" t="s">
        <v>3</v>
      </c>
      <c r="E2837" s="1" t="s">
        <v>6132</v>
      </c>
      <c r="F2837" s="4" t="s">
        <v>6603</v>
      </c>
      <c r="G2837" s="1" t="s">
        <v>8</v>
      </c>
      <c r="H2837" s="3" t="str">
        <f t="shared" si="44"/>
        <v>Commercial</v>
      </c>
      <c r="I2837" s="3" t="str">
        <f>IF(IFERROR(SEARCH("N/A",CID_DB[[#This Row],[ NSN ]]),-1)&lt;&gt;-1,"",LEFT(SUBSTITUTE(SUBSTITUTE(SUBSTITUTE(SUBSTITUTE(SUBSTITUTE(CID_DB[[#This Row],[ NSN ]],"-","")," ","")," ",""),"‐",""),"NA",""),13))</f>
        <v>3110012229039</v>
      </c>
      <c r="J2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36019691||RETAINER BRG|3110012229039</v>
      </c>
    </row>
    <row r="2838" spans="1:10" x14ac:dyDescent="0.35">
      <c r="A2838" s="1" t="s">
        <v>3</v>
      </c>
      <c r="B2838" s="1" t="s">
        <v>5327</v>
      </c>
      <c r="C2838" s="1" t="s">
        <v>5424</v>
      </c>
      <c r="D2838" s="1" t="s">
        <v>3</v>
      </c>
      <c r="E2838" s="1" t="s">
        <v>4927</v>
      </c>
      <c r="F2838" s="4" t="s">
        <v>6604</v>
      </c>
      <c r="G2838" s="1" t="s">
        <v>8</v>
      </c>
      <c r="H2838" s="3" t="str">
        <f t="shared" si="44"/>
        <v>Commercial</v>
      </c>
      <c r="I2838" s="3" t="str">
        <f>IF(IFERROR(SEARCH("N/A",CID_DB[[#This Row],[ NSN ]]),-1)&lt;&gt;-1,"",LEFT(SUBSTITUTE(SUBSTITUTE(SUBSTITUTE(SUBSTITUTE(SUBSTITUTE(CID_DB[[#This Row],[ NSN ]],"-","")," ","")," ",""),"‐",""),"NA",""),13))</f>
        <v>5365012048889</v>
      </c>
      <c r="J2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36015753||SHIM|5365012048889</v>
      </c>
    </row>
    <row r="2839" spans="1:10" x14ac:dyDescent="0.35">
      <c r="A2839" s="1" t="s">
        <v>3</v>
      </c>
      <c r="B2839" s="1" t="s">
        <v>5327</v>
      </c>
      <c r="C2839" s="1" t="s">
        <v>5425</v>
      </c>
      <c r="D2839" s="1" t="s">
        <v>3</v>
      </c>
      <c r="E2839" s="1" t="s">
        <v>6133</v>
      </c>
      <c r="F2839" s="4" t="s">
        <v>6605</v>
      </c>
      <c r="G2839" s="1" t="s">
        <v>8</v>
      </c>
      <c r="H2839" s="3" t="str">
        <f t="shared" si="44"/>
        <v>Commercial</v>
      </c>
      <c r="I2839" s="3" t="str">
        <f>IF(IFERROR(SEARCH("N/A",CID_DB[[#This Row],[ NSN ]]),-1)&lt;&gt;-1,"",LEFT(SUBSTITUTE(SUBSTITUTE(SUBSTITUTE(SUBSTITUTE(SUBSTITUTE(CID_DB[[#This Row],[ NSN ]],"-","")," ","")," ",""),"‐",""),"NA",""),13))</f>
        <v>2835010139895</v>
      </c>
      <c r="J2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38800002||PUMP ASSEMBLY ROTARY|2835010139895</v>
      </c>
    </row>
    <row r="2840" spans="1:10" x14ac:dyDescent="0.35">
      <c r="A2840" s="1" t="s">
        <v>3</v>
      </c>
      <c r="B2840" s="1" t="s">
        <v>5327</v>
      </c>
      <c r="C2840" s="1" t="s">
        <v>5426</v>
      </c>
      <c r="D2840" s="1" t="s">
        <v>3</v>
      </c>
      <c r="E2840" s="1" t="s">
        <v>6134</v>
      </c>
      <c r="F2840" s="4" t="s">
        <v>6606</v>
      </c>
      <c r="G2840" s="1" t="s">
        <v>8</v>
      </c>
      <c r="H2840" s="3" t="str">
        <f t="shared" si="44"/>
        <v>Commercial</v>
      </c>
      <c r="I2840" s="3" t="str">
        <f>IF(IFERROR(SEARCH("N/A",CID_DB[[#This Row],[ NSN ]]),-1)&lt;&gt;-1,"",LEFT(SUBSTITUTE(SUBSTITUTE(SUBSTITUTE(SUBSTITUTE(SUBSTITUTE(CID_DB[[#This Row],[ NSN ]],"-","")," ","")," ",""),"‐",""),"NA",""),13))</f>
        <v>3040012153540</v>
      </c>
      <c r="J2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36149681||SHAFT QUILL|3040012153540</v>
      </c>
    </row>
    <row r="2841" spans="1:10" x14ac:dyDescent="0.35">
      <c r="A2841" s="1" t="s">
        <v>3</v>
      </c>
      <c r="B2841" s="1" t="s">
        <v>5327</v>
      </c>
      <c r="C2841" s="1" t="s">
        <v>5427</v>
      </c>
      <c r="D2841" s="1" t="s">
        <v>3</v>
      </c>
      <c r="E2841" s="1" t="s">
        <v>6135</v>
      </c>
      <c r="F2841" s="4" t="s">
        <v>6607</v>
      </c>
      <c r="G2841" s="1" t="s">
        <v>8</v>
      </c>
      <c r="H2841" s="3" t="str">
        <f t="shared" si="44"/>
        <v>Commercial</v>
      </c>
      <c r="I2841" s="3" t="str">
        <f>IF(IFERROR(SEARCH("N/A",CID_DB[[#This Row],[ NSN ]]),-1)&lt;&gt;-1,"",LEFT(SUBSTITUTE(SUBSTITUTE(SUBSTITUTE(SUBSTITUTE(SUBSTITUTE(CID_DB[[#This Row],[ NSN ]],"-","")," ","")," ",""),"‐",""),"NA",""),13))</f>
        <v>4320012075234</v>
      </c>
      <c r="J2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38804481||SHAFT, COUPLING|4320012075234</v>
      </c>
    </row>
    <row r="2842" spans="1:10" x14ac:dyDescent="0.35">
      <c r="A2842" s="1" t="s">
        <v>3</v>
      </c>
      <c r="B2842" s="1" t="s">
        <v>5327</v>
      </c>
      <c r="C2842" s="1">
        <v>693097</v>
      </c>
      <c r="D2842" s="1" t="s">
        <v>3</v>
      </c>
      <c r="E2842" s="1" t="s">
        <v>6136</v>
      </c>
      <c r="F2842" s="4" t="s">
        <v>6608</v>
      </c>
      <c r="G2842" s="1" t="s">
        <v>8</v>
      </c>
      <c r="H2842" s="3" t="str">
        <f t="shared" si="44"/>
        <v>Commercial</v>
      </c>
      <c r="I2842" s="3" t="str">
        <f>IF(IFERROR(SEARCH("N/A",CID_DB[[#This Row],[ NSN ]]),-1)&lt;&gt;-1,"",LEFT(SUBSTITUTE(SUBSTITUTE(SUBSTITUTE(SUBSTITUTE(SUBSTITUTE(CID_DB[[#This Row],[ NSN ]],"-","")," ","")," ",""),"‐",""),"NA",""),13))</f>
        <v>2835000371885</v>
      </c>
      <c r="J2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693097||SCREEN ASSY OIL|2835000371885</v>
      </c>
    </row>
    <row r="2843" spans="1:10" x14ac:dyDescent="0.35">
      <c r="A2843" s="1" t="s">
        <v>3</v>
      </c>
      <c r="B2843" s="1" t="s">
        <v>5327</v>
      </c>
      <c r="C2843" s="1" t="s">
        <v>5428</v>
      </c>
      <c r="D2843" s="1" t="s">
        <v>3</v>
      </c>
      <c r="E2843" s="1" t="s">
        <v>6137</v>
      </c>
      <c r="F2843" s="4" t="s">
        <v>6609</v>
      </c>
      <c r="G2843" s="1" t="s">
        <v>8</v>
      </c>
      <c r="H2843" s="3" t="str">
        <f t="shared" si="44"/>
        <v>Commercial</v>
      </c>
      <c r="I2843" s="3" t="str">
        <f>IF(IFERROR(SEARCH("N/A",CID_DB[[#This Row],[ NSN ]]),-1)&lt;&gt;-1,"",LEFT(SUBSTITUTE(SUBSTITUTE(SUBSTITUTE(SUBSTITUTE(SUBSTITUTE(CID_DB[[#This Row],[ NSN ]],"-","")," ","")," ",""),"‐",""),"NA",""),13))</f>
        <v>2835013116430</v>
      </c>
      <c r="J2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38861521||SEAL ASSY TURB|2835013116430</v>
      </c>
    </row>
    <row r="2844" spans="1:10" x14ac:dyDescent="0.35">
      <c r="A2844" s="1" t="s">
        <v>3</v>
      </c>
      <c r="B2844" s="1" t="s">
        <v>5327</v>
      </c>
      <c r="C2844" s="1">
        <v>73917</v>
      </c>
      <c r="D2844" s="1" t="s">
        <v>3</v>
      </c>
      <c r="E2844" s="1" t="s">
        <v>6138</v>
      </c>
      <c r="F2844" s="4" t="s">
        <v>6610</v>
      </c>
      <c r="G2844" s="1" t="s">
        <v>8</v>
      </c>
      <c r="H2844" s="3" t="str">
        <f t="shared" si="44"/>
        <v>Commercial</v>
      </c>
      <c r="I2844" s="3" t="str">
        <f>IF(IFERROR(SEARCH("N/A",CID_DB[[#This Row],[ NSN ]]),-1)&lt;&gt;-1,"",LEFT(SUBSTITUTE(SUBSTITUTE(SUBSTITUTE(SUBSTITUTE(SUBSTITUTE(CID_DB[[#This Row],[ NSN ]],"-","")," ","")," ",""),"‐",""),"NA",""),13))</f>
        <v>5360002925526</v>
      </c>
      <c r="J2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73917||SPRING  COMPR|5360002925526</v>
      </c>
    </row>
    <row r="2845" spans="1:10" x14ac:dyDescent="0.35">
      <c r="A2845" s="1" t="s">
        <v>3</v>
      </c>
      <c r="B2845" s="1" t="s">
        <v>5327</v>
      </c>
      <c r="C2845" s="1" t="s">
        <v>5429</v>
      </c>
      <c r="D2845" s="1" t="s">
        <v>3</v>
      </c>
      <c r="E2845" s="1" t="s">
        <v>6139</v>
      </c>
      <c r="F2845" s="4" t="s">
        <v>6611</v>
      </c>
      <c r="G2845" s="1" t="s">
        <v>8</v>
      </c>
      <c r="H2845" s="3" t="str">
        <f t="shared" si="44"/>
        <v>Commercial</v>
      </c>
      <c r="I2845" s="3" t="str">
        <f>IF(IFERROR(SEARCH("N/A",CID_DB[[#This Row],[ NSN ]]),-1)&lt;&gt;-1,"",LEFT(SUBSTITUTE(SUBSTITUTE(SUBSTITUTE(SUBSTITUTE(SUBSTITUTE(CID_DB[[#This Row],[ NSN ]],"-","")," ","")," ",""),"‐",""),"NA",""),13))</f>
        <v>5930010351769</v>
      </c>
      <c r="J2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3662713||SWITCH ASSY|5930010351769</v>
      </c>
    </row>
    <row r="2846" spans="1:10" x14ac:dyDescent="0.35">
      <c r="A2846" s="1" t="s">
        <v>3</v>
      </c>
      <c r="B2846" s="1" t="s">
        <v>5327</v>
      </c>
      <c r="C2846" s="1" t="s">
        <v>5430</v>
      </c>
      <c r="D2846" s="1" t="s">
        <v>3</v>
      </c>
      <c r="E2846" s="1" t="s">
        <v>6140</v>
      </c>
      <c r="F2846" s="4" t="s">
        <v>6612</v>
      </c>
      <c r="G2846" s="1" t="s">
        <v>8</v>
      </c>
      <c r="H2846" s="3" t="str">
        <f t="shared" si="44"/>
        <v>Commercial</v>
      </c>
      <c r="I2846" s="3" t="str">
        <f>IF(IFERROR(SEARCH("N/A",CID_DB[[#This Row],[ NSN ]]),-1)&lt;&gt;-1,"",LEFT(SUBSTITUTE(SUBSTITUTE(SUBSTITUTE(SUBSTITUTE(SUBSTITUTE(CID_DB[[#This Row],[ NSN ]],"-","")," ","")," ",""),"‐",""),"NA",""),13))</f>
        <v>2835010039036</v>
      </c>
      <c r="J2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3671131||SWITCH ASSY CO TURB|2835010039036</v>
      </c>
    </row>
    <row r="2847" spans="1:10" x14ac:dyDescent="0.35">
      <c r="A2847" s="1" t="s">
        <v>3</v>
      </c>
      <c r="B2847" s="1" t="s">
        <v>5327</v>
      </c>
      <c r="C2847" s="1" t="s">
        <v>5431</v>
      </c>
      <c r="D2847" s="1" t="s">
        <v>3</v>
      </c>
      <c r="E2847" s="1" t="s">
        <v>6141</v>
      </c>
      <c r="F2847" s="4" t="s">
        <v>6613</v>
      </c>
      <c r="G2847" s="1" t="s">
        <v>8</v>
      </c>
      <c r="H2847" s="3" t="str">
        <f t="shared" si="44"/>
        <v>Commercial</v>
      </c>
      <c r="I2847" s="3" t="str">
        <f>IF(IFERROR(SEARCH("N/A",CID_DB[[#This Row],[ NSN ]]),-1)&lt;&gt;-1,"",LEFT(SUBSTITUTE(SUBSTITUTE(SUBSTITUTE(SUBSTITUTE(SUBSTITUTE(CID_DB[[#This Row],[ NSN ]],"-","")," ","")," ",""),"‐",""),"NA",""),13))</f>
        <v>5930014186807</v>
      </c>
      <c r="J2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38760902||SWITCH PRES LOW OIL|5930014186807</v>
      </c>
    </row>
    <row r="2848" spans="1:10" x14ac:dyDescent="0.35">
      <c r="A2848" s="1" t="s">
        <v>3</v>
      </c>
      <c r="B2848" s="1" t="s">
        <v>5327</v>
      </c>
      <c r="C2848" s="1" t="s">
        <v>5432</v>
      </c>
      <c r="D2848" s="1" t="s">
        <v>3</v>
      </c>
      <c r="E2848" s="1" t="s">
        <v>6142</v>
      </c>
      <c r="F2848" s="4" t="s">
        <v>6614</v>
      </c>
      <c r="G2848" s="1" t="s">
        <v>8</v>
      </c>
      <c r="H2848" s="3" t="str">
        <f t="shared" si="44"/>
        <v>Commercial</v>
      </c>
      <c r="I2848" s="3" t="str">
        <f>IF(IFERROR(SEARCH("N/A",CID_DB[[#This Row],[ NSN ]]),-1)&lt;&gt;-1,"",LEFT(SUBSTITUTE(SUBSTITUTE(SUBSTITUTE(SUBSTITUTE(SUBSTITUTE(CID_DB[[#This Row],[ NSN ]],"-","")," ","")," ",""),"‐",""),"NA",""),13))</f>
        <v>5930011955181</v>
      </c>
      <c r="J2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36019748||SWITCH PRESS L OIL|5930011955181</v>
      </c>
    </row>
    <row r="2849" spans="1:10" x14ac:dyDescent="0.35">
      <c r="A2849" s="1" t="s">
        <v>3</v>
      </c>
      <c r="B2849" s="1" t="s">
        <v>5327</v>
      </c>
      <c r="C2849" s="1" t="s">
        <v>5433</v>
      </c>
      <c r="D2849" s="1" t="s">
        <v>3</v>
      </c>
      <c r="E2849" s="1" t="s">
        <v>6143</v>
      </c>
      <c r="F2849" s="4" t="s">
        <v>6615</v>
      </c>
      <c r="G2849" s="1" t="s">
        <v>8</v>
      </c>
      <c r="H2849" s="3" t="str">
        <f t="shared" si="44"/>
        <v>Commercial</v>
      </c>
      <c r="I2849" s="3" t="str">
        <f>IF(IFERROR(SEARCH("N/A",CID_DB[[#This Row],[ NSN ]]),-1)&lt;&gt;-1,"",LEFT(SUBSTITUTE(SUBSTITUTE(SUBSTITUTE(SUBSTITUTE(SUBSTITUTE(CID_DB[[#This Row],[ NSN ]],"-","")," ","")," ",""),"‐",""),"NA",""),13))</f>
        <v>2835011581260</v>
      </c>
      <c r="J2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36037153||VALVE ASSY|2835011581260</v>
      </c>
    </row>
    <row r="2850" spans="1:10" x14ac:dyDescent="0.35">
      <c r="A2850" s="1" t="s">
        <v>3</v>
      </c>
      <c r="B2850" s="1" t="s">
        <v>5327</v>
      </c>
      <c r="C2850" s="1" t="s">
        <v>5434</v>
      </c>
      <c r="D2850" s="1" t="s">
        <v>3</v>
      </c>
      <c r="E2850" s="1" t="s">
        <v>6143</v>
      </c>
      <c r="F2850" s="4" t="s">
        <v>6616</v>
      </c>
      <c r="G2850" s="1" t="s">
        <v>8</v>
      </c>
      <c r="H2850" s="3" t="str">
        <f t="shared" si="44"/>
        <v>Commercial</v>
      </c>
      <c r="I2850" s="3" t="str">
        <f>IF(IFERROR(SEARCH("N/A",CID_DB[[#This Row],[ NSN ]]),-1)&lt;&gt;-1,"",LEFT(SUBSTITUTE(SUBSTITUTE(SUBSTITUTE(SUBSTITUTE(SUBSTITUTE(CID_DB[[#This Row],[ NSN ]],"-","")," ","")," ",""),"‐",""),"NA",""),13))</f>
        <v>4820012116161</v>
      </c>
      <c r="J2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36070063||VALVE ASSY|4820012116161</v>
      </c>
    </row>
    <row r="2851" spans="1:10" x14ac:dyDescent="0.35">
      <c r="A2851" s="1" t="s">
        <v>3</v>
      </c>
      <c r="B2851" s="1" t="s">
        <v>5327</v>
      </c>
      <c r="C2851" s="1" t="s">
        <v>5435</v>
      </c>
      <c r="D2851" s="1" t="s">
        <v>3</v>
      </c>
      <c r="E2851" s="1" t="s">
        <v>6143</v>
      </c>
      <c r="F2851" s="4" t="s">
        <v>6617</v>
      </c>
      <c r="G2851" s="1" t="s">
        <v>8</v>
      </c>
      <c r="H2851" s="3" t="str">
        <f t="shared" si="44"/>
        <v>Commercial</v>
      </c>
      <c r="I2851" s="3" t="str">
        <f>IF(IFERROR(SEARCH("N/A",CID_DB[[#This Row],[ NSN ]]),-1)&lt;&gt;-1,"",LEFT(SUBSTITUTE(SUBSTITUTE(SUBSTITUTE(SUBSTITUTE(SUBSTITUTE(CID_DB[[#This Row],[ NSN ]],"-","")," ","")," ",""),"‐",""),"NA",""),13))</f>
        <v>4820010031390</v>
      </c>
      <c r="J2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3669192||VALVE ASSY|4820010031390</v>
      </c>
    </row>
    <row r="2852" spans="1:10" x14ac:dyDescent="0.35">
      <c r="A2852" s="1" t="s">
        <v>3</v>
      </c>
      <c r="B2852" s="1" t="s">
        <v>5327</v>
      </c>
      <c r="C2852" s="1" t="s">
        <v>5436</v>
      </c>
      <c r="D2852" s="1" t="s">
        <v>3</v>
      </c>
      <c r="E2852" s="1" t="s">
        <v>6143</v>
      </c>
      <c r="F2852" s="4" t="s">
        <v>6618</v>
      </c>
      <c r="G2852" s="1" t="s">
        <v>8</v>
      </c>
      <c r="H2852" s="3" t="str">
        <f t="shared" si="44"/>
        <v>Commercial</v>
      </c>
      <c r="I2852" s="3" t="str">
        <f>IF(IFERROR(SEARCH("N/A",CID_DB[[#This Row],[ NSN ]]),-1)&lt;&gt;-1,"",LEFT(SUBSTITUTE(SUBSTITUTE(SUBSTITUTE(SUBSTITUTE(SUBSTITUTE(CID_DB[[#This Row],[ NSN ]],"-","")," ","")," ",""),"‐",""),"NA",""),13))</f>
        <v>4820010046588</v>
      </c>
      <c r="J2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3670562||VALVE ASSY|4820010046588</v>
      </c>
    </row>
    <row r="2853" spans="1:10" x14ac:dyDescent="0.35">
      <c r="A2853" s="1" t="s">
        <v>3</v>
      </c>
      <c r="B2853" s="1" t="s">
        <v>5327</v>
      </c>
      <c r="C2853" s="1" t="s">
        <v>5437</v>
      </c>
      <c r="D2853" s="1" t="s">
        <v>3</v>
      </c>
      <c r="E2853" s="1" t="s">
        <v>6143</v>
      </c>
      <c r="F2853" s="4" t="s">
        <v>6619</v>
      </c>
      <c r="G2853" s="1" t="s">
        <v>8</v>
      </c>
      <c r="H2853" s="3" t="str">
        <f t="shared" si="44"/>
        <v>Commercial</v>
      </c>
      <c r="I2853" s="3" t="str">
        <f>IF(IFERROR(SEARCH("N/A",CID_DB[[#This Row],[ NSN ]]),-1)&lt;&gt;-1,"",LEFT(SUBSTITUTE(SUBSTITUTE(SUBSTITUTE(SUBSTITUTE(SUBSTITUTE(CID_DB[[#This Row],[ NSN ]],"-","")," ","")," ",""),"‐",""),"NA",""),13))</f>
        <v>4820010031395</v>
      </c>
      <c r="J2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3671481||VALVE ASSY|4820010031395</v>
      </c>
    </row>
    <row r="2854" spans="1:10" x14ac:dyDescent="0.35">
      <c r="A2854" s="1" t="s">
        <v>3</v>
      </c>
      <c r="B2854" s="1" t="s">
        <v>5327</v>
      </c>
      <c r="C2854" s="1" t="s">
        <v>5438</v>
      </c>
      <c r="D2854" s="1" t="s">
        <v>3</v>
      </c>
      <c r="E2854" s="1" t="s">
        <v>6144</v>
      </c>
      <c r="F2854" s="4" t="s">
        <v>6620</v>
      </c>
      <c r="G2854" s="1" t="s">
        <v>8</v>
      </c>
      <c r="H2854" s="3" t="str">
        <f t="shared" si="44"/>
        <v>Commercial</v>
      </c>
      <c r="I2854" s="3" t="str">
        <f>IF(IFERROR(SEARCH("N/A",CID_DB[[#This Row],[ NSN ]]),-1)&lt;&gt;-1,"",LEFT(SUBSTITUTE(SUBSTITUTE(SUBSTITUTE(SUBSTITUTE(SUBSTITUTE(CID_DB[[#This Row],[ NSN ]],"-","")," ","")," ",""),"‐",""),"NA",""),13))</f>
        <v>2835007830214</v>
      </c>
      <c r="J2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3707592||VALVE ASSEMBLY, CK OIL|2835007830214</v>
      </c>
    </row>
    <row r="2855" spans="1:10" x14ac:dyDescent="0.35">
      <c r="A2855" s="1" t="s">
        <v>3</v>
      </c>
      <c r="B2855" s="1" t="s">
        <v>5327</v>
      </c>
      <c r="C2855" s="1" t="s">
        <v>5439</v>
      </c>
      <c r="D2855" s="1" t="s">
        <v>3</v>
      </c>
      <c r="E2855" s="1" t="s">
        <v>6145</v>
      </c>
      <c r="F2855" s="4" t="s">
        <v>6621</v>
      </c>
      <c r="G2855" s="1" t="s">
        <v>8</v>
      </c>
      <c r="H2855" s="3" t="str">
        <f t="shared" si="44"/>
        <v>Commercial</v>
      </c>
      <c r="I2855" s="3" t="str">
        <f>IF(IFERROR(SEARCH("N/A",CID_DB[[#This Row],[ NSN ]]),-1)&lt;&gt;-1,"",LEFT(SUBSTITUTE(SUBSTITUTE(SUBSTITUTE(SUBSTITUTE(SUBSTITUTE(CID_DB[[#This Row],[ NSN ]],"-","")," ","")," ",""),"‐",""),"NA",""),13))</f>
        <v>2835005857970</v>
      </c>
      <c r="J2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3730481||VALVE PRESS REL|2835005857970</v>
      </c>
    </row>
    <row r="2856" spans="1:10" x14ac:dyDescent="0.35">
      <c r="A2856" s="1" t="s">
        <v>3</v>
      </c>
      <c r="B2856" s="1" t="s">
        <v>5327</v>
      </c>
      <c r="C2856" s="1" t="s">
        <v>5440</v>
      </c>
      <c r="D2856" s="1" t="s">
        <v>3</v>
      </c>
      <c r="E2856" s="1" t="s">
        <v>6146</v>
      </c>
      <c r="F2856" s="4" t="s">
        <v>6622</v>
      </c>
      <c r="G2856" s="1" t="s">
        <v>8</v>
      </c>
      <c r="H2856" s="3" t="str">
        <f t="shared" si="44"/>
        <v>Commercial</v>
      </c>
      <c r="I2856" s="3" t="str">
        <f>IF(IFERROR(SEARCH("N/A",CID_DB[[#This Row],[ NSN ]]),-1)&lt;&gt;-1,"",LEFT(SUBSTITUTE(SUBSTITUTE(SUBSTITUTE(SUBSTITUTE(SUBSTITUTE(CID_DB[[#This Row],[ NSN ]],"-","")," ","")," ",""),"‐",""),"NA",""),13))</f>
        <v>4810012370112</v>
      </c>
      <c r="J2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38760991||VALVE SOL|4810012370112</v>
      </c>
    </row>
    <row r="2857" spans="1:10" x14ac:dyDescent="0.35">
      <c r="A2857" s="1" t="s">
        <v>3</v>
      </c>
      <c r="B2857" s="1" t="s">
        <v>5327</v>
      </c>
      <c r="C2857" s="1" t="s">
        <v>5441</v>
      </c>
      <c r="D2857" s="1" t="s">
        <v>3</v>
      </c>
      <c r="E2857" s="1" t="s">
        <v>6146</v>
      </c>
      <c r="F2857" s="4" t="s">
        <v>6623</v>
      </c>
      <c r="G2857" s="1" t="s">
        <v>8</v>
      </c>
      <c r="H2857" s="3" t="str">
        <f t="shared" si="44"/>
        <v>Commercial</v>
      </c>
      <c r="I2857" s="3" t="str">
        <f>IF(IFERROR(SEARCH("N/A",CID_DB[[#This Row],[ NSN ]]),-1)&lt;&gt;-1,"",LEFT(SUBSTITUTE(SUBSTITUTE(SUBSTITUTE(SUBSTITUTE(SUBSTITUTE(CID_DB[[#This Row],[ NSN ]],"-","")," ","")," ",""),"‐",""),"NA",""),13))</f>
        <v>4810011938029</v>
      </c>
      <c r="J2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38761001||VALVE SOL|4810011938029</v>
      </c>
    </row>
    <row r="2858" spans="1:10" x14ac:dyDescent="0.35">
      <c r="A2858" s="1" t="s">
        <v>3</v>
      </c>
      <c r="B2858" s="1" t="s">
        <v>5327</v>
      </c>
      <c r="C2858" s="1" t="s">
        <v>5442</v>
      </c>
      <c r="D2858" s="1" t="s">
        <v>3</v>
      </c>
      <c r="E2858" s="1" t="s">
        <v>6147</v>
      </c>
      <c r="F2858" s="4" t="s">
        <v>6624</v>
      </c>
      <c r="G2858" s="1" t="s">
        <v>8</v>
      </c>
      <c r="H2858" s="3" t="str">
        <f t="shared" si="44"/>
        <v>Commercial</v>
      </c>
      <c r="I2858" s="3" t="str">
        <f>IF(IFERROR(SEARCH("N/A",CID_DB[[#This Row],[ NSN ]]),-1)&lt;&gt;-1,"",LEFT(SUBSTITUTE(SUBSTITUTE(SUBSTITUTE(SUBSTITUTE(SUBSTITUTE(CID_DB[[#This Row],[ NSN ]],"-","")," ","")," ",""),"‐",""),"NA",""),13))</f>
        <v>4820010130408</v>
      </c>
      <c r="J2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38800212||VALVE RGLT|4820010130408</v>
      </c>
    </row>
    <row r="2859" spans="1:10" x14ac:dyDescent="0.35">
      <c r="A2859" s="1" t="s">
        <v>3</v>
      </c>
      <c r="B2859" s="1" t="s">
        <v>5327</v>
      </c>
      <c r="C2859" s="1" t="s">
        <v>5443</v>
      </c>
      <c r="D2859" s="1" t="s">
        <v>3</v>
      </c>
      <c r="E2859" s="1" t="s">
        <v>6148</v>
      </c>
      <c r="F2859" s="4" t="s">
        <v>6625</v>
      </c>
      <c r="G2859" s="1" t="s">
        <v>8</v>
      </c>
      <c r="H2859" s="3" t="str">
        <f t="shared" si="44"/>
        <v>Commercial</v>
      </c>
      <c r="I2859" s="3" t="str">
        <f>IF(IFERROR(SEARCH("N/A",CID_DB[[#This Row],[ NSN ]]),-1)&lt;&gt;-1,"",LEFT(SUBSTITUTE(SUBSTITUTE(SUBSTITUTE(SUBSTITUTE(SUBSTITUTE(CID_DB[[#This Row],[ NSN ]],"-","")," ","")," ",""),"‐",""),"NA",""),13))</f>
        <v>4820012067805</v>
      </c>
      <c r="J2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38804121||VALVE SL|4820012067805</v>
      </c>
    </row>
    <row r="2860" spans="1:10" x14ac:dyDescent="0.35">
      <c r="A2860" s="1" t="s">
        <v>3</v>
      </c>
      <c r="B2860" s="1" t="s">
        <v>5327</v>
      </c>
      <c r="C2860" s="1" t="s">
        <v>5444</v>
      </c>
      <c r="D2860" s="1" t="s">
        <v>3</v>
      </c>
      <c r="E2860" s="1" t="s">
        <v>6149</v>
      </c>
      <c r="F2860" s="4" t="s">
        <v>6626</v>
      </c>
      <c r="G2860" s="1" t="s">
        <v>8</v>
      </c>
      <c r="H2860" s="3" t="str">
        <f t="shared" si="44"/>
        <v>Commercial</v>
      </c>
      <c r="I2860" s="3" t="str">
        <f>IF(IFERROR(SEARCH("N/A",CID_DB[[#This Row],[ NSN ]]),-1)&lt;&gt;-1,"",LEFT(SUBSTITUTE(SUBSTITUTE(SUBSTITUTE(SUBSTITUTE(SUBSTITUTE(CID_DB[[#This Row],[ NSN ]],"-","")," ","")," ",""),"‐",""),"NA",""),13))</f>
        <v>4820012640415</v>
      </c>
      <c r="J2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38807151||VALVE ASSY REG|4820012640415</v>
      </c>
    </row>
    <row r="2861" spans="1:10" x14ac:dyDescent="0.35">
      <c r="A2861" s="1" t="s">
        <v>3</v>
      </c>
      <c r="B2861" s="1" t="s">
        <v>5327</v>
      </c>
      <c r="C2861" s="1" t="s">
        <v>5445</v>
      </c>
      <c r="D2861" s="1" t="s">
        <v>3</v>
      </c>
      <c r="E2861" s="1" t="s">
        <v>6150</v>
      </c>
      <c r="F2861" s="4" t="s">
        <v>6627</v>
      </c>
      <c r="G2861" s="1" t="s">
        <v>8</v>
      </c>
      <c r="H2861" s="3" t="str">
        <f t="shared" si="44"/>
        <v>Commercial</v>
      </c>
      <c r="I2861" s="3" t="str">
        <f>IF(IFERROR(SEARCH("N/A",CID_DB[[#This Row],[ NSN ]]),-1)&lt;&gt;-1,"",LEFT(SUBSTITUTE(SUBSTITUTE(SUBSTITUTE(SUBSTITUTE(SUBSTITUTE(CID_DB[[#This Row],[ NSN ]],"-","")," ","")," ",""),"‐",""),"NA",""),13))</f>
        <v>2835012612796</v>
      </c>
      <c r="J2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38807161||VALVE AY PRESS REG|2835012612796</v>
      </c>
    </row>
    <row r="2862" spans="1:10" x14ac:dyDescent="0.35">
      <c r="A2862" s="1" t="s">
        <v>3</v>
      </c>
      <c r="B2862" s="1" t="s">
        <v>5327</v>
      </c>
      <c r="C2862" s="1" t="s">
        <v>5446</v>
      </c>
      <c r="D2862" s="1" t="s">
        <v>3</v>
      </c>
      <c r="E2862" s="1" t="s">
        <v>6143</v>
      </c>
      <c r="F2862" s="4" t="s">
        <v>6628</v>
      </c>
      <c r="G2862" s="1" t="s">
        <v>8</v>
      </c>
      <c r="H2862" s="3" t="str">
        <f t="shared" si="44"/>
        <v>Commercial</v>
      </c>
      <c r="I2862" s="3" t="str">
        <f>IF(IFERROR(SEARCH("N/A",CID_DB[[#This Row],[ NSN ]]),-1)&lt;&gt;-1,"",LEFT(SUBSTITUTE(SUBSTITUTE(SUBSTITUTE(SUBSTITUTE(SUBSTITUTE(CID_DB[[#This Row],[ NSN ]],"-","")," ","")," ",""),"‐",""),"NA",""),13))</f>
        <v>4820012797111</v>
      </c>
      <c r="J2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38807181||VALVE ASSY|4820012797111</v>
      </c>
    </row>
    <row r="2863" spans="1:10" x14ac:dyDescent="0.35">
      <c r="A2863" s="1" t="s">
        <v>3</v>
      </c>
      <c r="B2863" s="1" t="s">
        <v>5156</v>
      </c>
      <c r="C2863" s="1" t="s">
        <v>5157</v>
      </c>
      <c r="D2863" s="1" t="s">
        <v>5158</v>
      </c>
      <c r="E2863" s="1" t="s">
        <v>5159</v>
      </c>
      <c r="F2863" s="4" t="s">
        <v>102</v>
      </c>
      <c r="G2863" s="1" t="s">
        <v>103</v>
      </c>
      <c r="H2863" s="3" t="str">
        <f t="shared" si="44"/>
        <v>Other Than Commercial</v>
      </c>
      <c r="I2863" s="3" t="str">
        <f>IF(IFERROR(SEARCH("N/A",CID_DB[[#This Row],[ NSN ]]),-1)&lt;&gt;-1,"",LEFT(SUBSTITUTE(SUBSTITUTE(SUBSTITUTE(SUBSTITUTE(SUBSTITUTE(CID_DB[[#This Row],[ NSN ]],"-","")," ","")," ",""),"‐",""),"NA",""),13))</f>
        <v/>
      </c>
      <c r="J2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CB60790001|2136058031|Pressure transducer|</v>
      </c>
    </row>
    <row r="2864" spans="1:10" x14ac:dyDescent="0.35">
      <c r="A2864" s="1" t="s">
        <v>3</v>
      </c>
      <c r="B2864" s="1" t="s">
        <v>5160</v>
      </c>
      <c r="C2864" s="1" t="s">
        <v>5161</v>
      </c>
      <c r="D2864" s="1" t="s">
        <v>3</v>
      </c>
      <c r="E2864" s="1" t="s">
        <v>5162</v>
      </c>
      <c r="F2864" s="4" t="s">
        <v>5163</v>
      </c>
      <c r="G2864" s="1" t="s">
        <v>103</v>
      </c>
      <c r="H2864" s="3" t="str">
        <f t="shared" si="44"/>
        <v>Other Than Commercial</v>
      </c>
      <c r="I2864" s="3" t="str">
        <f>IF(IFERROR(SEARCH("N/A",CID_DB[[#This Row],[ NSN ]]),-1)&lt;&gt;-1,"",LEFT(SUBSTITUTE(SUBSTITUTE(SUBSTITUTE(SUBSTITUTE(SUBSTITUTE(CID_DB[[#This Row],[ NSN ]],"-","")," ","")," ",""),"‐",""),"NA",""),13))</f>
        <v>3805011874417</v>
      </c>
      <c r="J2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120M Motor Grader||Armored 120 M Motor Grader|3805011874417</v>
      </c>
    </row>
    <row r="2865" spans="1:10" x14ac:dyDescent="0.35">
      <c r="A2865" s="1" t="s">
        <v>3</v>
      </c>
      <c r="B2865" s="1" t="s">
        <v>5160</v>
      </c>
      <c r="C2865" s="1" t="s">
        <v>5164</v>
      </c>
      <c r="D2865" s="1" t="s">
        <v>3</v>
      </c>
      <c r="E2865" s="1" t="s">
        <v>5165</v>
      </c>
      <c r="F2865" s="4" t="s">
        <v>5166</v>
      </c>
      <c r="G2865" s="1" t="s">
        <v>103</v>
      </c>
      <c r="H2865" s="3" t="str">
        <f t="shared" si="44"/>
        <v>Other Than Commercial</v>
      </c>
      <c r="I2865" s="3" t="str">
        <f>IF(IFERROR(SEARCH("N/A",CID_DB[[#This Row],[ NSN ]]),-1)&lt;&gt;-1,"",LEFT(SUBSTITUTE(SUBSTITUTE(SUBSTITUTE(SUBSTITUTE(SUBSTITUTE(CID_DB[[#This Row],[ NSN ]],"-","")," ","")," ",""),"‐",""),"NA",""),13))</f>
        <v>3805015652605</v>
      </c>
      <c r="J2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D7RII Dozer||Armored D7RII Dozer|3805015652605</v>
      </c>
    </row>
    <row r="2866" spans="1:10" x14ac:dyDescent="0.35">
      <c r="A2866" s="1" t="s">
        <v>3</v>
      </c>
      <c r="B2866" s="1" t="s">
        <v>5328</v>
      </c>
      <c r="C2866" s="1" t="s">
        <v>5447</v>
      </c>
      <c r="D2866" s="1" t="s">
        <v>5447</v>
      </c>
      <c r="E2866" s="1" t="s">
        <v>6151</v>
      </c>
      <c r="F2866" s="4" t="s">
        <v>3</v>
      </c>
      <c r="G2866" s="1" t="s">
        <v>8</v>
      </c>
      <c r="H2866" s="3" t="str">
        <f t="shared" si="44"/>
        <v>Commercial</v>
      </c>
      <c r="I2866" s="3" t="str">
        <f>IF(IFERROR(SEARCH("N/A",CID_DB[[#This Row],[ NSN ]]),-1)&lt;&gt;-1,"",LEFT(SUBSTITUTE(SUBSTITUTE(SUBSTITUTE(SUBSTITUTE(SUBSTITUTE(CID_DB[[#This Row],[ NSN ]],"-","")," ","")," ",""),"‐",""),"NA",""),13))</f>
        <v/>
      </c>
      <c r="J2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HRAA2S0256ZILM1|HRAA2S0256ZILM1|256GB SSD SATA|</v>
      </c>
    </row>
    <row r="2867" spans="1:10" x14ac:dyDescent="0.35">
      <c r="A2867" s="1" t="s">
        <v>3</v>
      </c>
      <c r="B2867" s="1" t="s">
        <v>5328</v>
      </c>
      <c r="C2867" s="1" t="s">
        <v>5448</v>
      </c>
      <c r="D2867" s="1" t="s">
        <v>5876</v>
      </c>
      <c r="E2867" s="1" t="s">
        <v>6152</v>
      </c>
      <c r="F2867" s="4" t="s">
        <v>3</v>
      </c>
      <c r="G2867" s="1" t="s">
        <v>8</v>
      </c>
      <c r="H2867" s="3" t="str">
        <f t="shared" si="44"/>
        <v>Commercial</v>
      </c>
      <c r="I2867" s="3" t="str">
        <f>IF(IFERROR(SEARCH("N/A",CID_DB[[#This Row],[ NSN ]]),-1)&lt;&gt;-1,"",LEFT(SUBSTITUTE(SUBSTITUTE(SUBSTITUTE(SUBSTITUTE(SUBSTITUTE(CID_DB[[#This Row],[ NSN ]],"-","")," ","")," ",""),"‐",""),"NA",""),13))</f>
        <v/>
      </c>
      <c r="J2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TI22J06TFTP|TI22J069298|TI22J06 EQUIVALENT SERVER (P)|</v>
      </c>
    </row>
    <row r="2868" spans="1:10" x14ac:dyDescent="0.35">
      <c r="A2868" s="1" t="s">
        <v>3</v>
      </c>
      <c r="B2868" s="1" t="s">
        <v>5328</v>
      </c>
      <c r="C2868" s="1" t="s">
        <v>5449</v>
      </c>
      <c r="D2868" s="1" t="s">
        <v>5877</v>
      </c>
      <c r="E2868" s="1" t="s">
        <v>6153</v>
      </c>
      <c r="F2868" s="4" t="s">
        <v>3</v>
      </c>
      <c r="G2868" s="1" t="s">
        <v>8</v>
      </c>
      <c r="H2868" s="3" t="str">
        <f t="shared" si="44"/>
        <v>Commercial</v>
      </c>
      <c r="I2868" s="3" t="str">
        <f>IF(IFERROR(SEARCH("N/A",CID_DB[[#This Row],[ NSN ]]),-1)&lt;&gt;-1,"",LEFT(SUBSTITUTE(SUBSTITUTE(SUBSTITUTE(SUBSTITUTE(SUBSTITUTE(CID_DB[[#This Row],[ NSN ]],"-","")," ","")," ",""),"‐",""),"NA",""),13))</f>
        <v/>
      </c>
      <c r="J2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TI22S01TFTP|TI22S019264|TI22S01 EQUIVALENT SERVER (P)|</v>
      </c>
    </row>
    <row r="2869" spans="1:10" x14ac:dyDescent="0.35">
      <c r="A2869" s="1" t="s">
        <v>3</v>
      </c>
      <c r="B2869" s="1" t="s">
        <v>5328</v>
      </c>
      <c r="C2869" s="1" t="s">
        <v>5450</v>
      </c>
      <c r="D2869" s="1" t="s">
        <v>5878</v>
      </c>
      <c r="E2869" s="1" t="s">
        <v>6154</v>
      </c>
      <c r="F2869" s="4" t="s">
        <v>3</v>
      </c>
      <c r="G2869" s="1" t="s">
        <v>8</v>
      </c>
      <c r="H2869" s="3" t="str">
        <f t="shared" si="44"/>
        <v>Commercial</v>
      </c>
      <c r="I2869" s="3" t="str">
        <f>IF(IFERROR(SEARCH("N/A",CID_DB[[#This Row],[ NSN ]]),-1)&lt;&gt;-1,"",LEFT(SUBSTITUTE(SUBSTITUTE(SUBSTITUTE(SUBSTITUTE(SUBSTITUTE(CID_DB[[#This Row],[ NSN ]],"-","")," ","")," ",""),"‐",""),"NA",""),13))</f>
        <v/>
      </c>
      <c r="J2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TI22S03TFTP|TI22S039265|TI22S03 EQUIVALENT SERVER (P)|</v>
      </c>
    </row>
    <row r="2870" spans="1:10" x14ac:dyDescent="0.35">
      <c r="A2870" s="1" t="s">
        <v>3</v>
      </c>
      <c r="B2870" s="1" t="s">
        <v>5328</v>
      </c>
      <c r="C2870" s="1" t="s">
        <v>5451</v>
      </c>
      <c r="D2870" s="1" t="s">
        <v>5879</v>
      </c>
      <c r="E2870" s="1" t="s">
        <v>6155</v>
      </c>
      <c r="F2870" s="4" t="s">
        <v>3</v>
      </c>
      <c r="G2870" s="1" t="s">
        <v>8</v>
      </c>
      <c r="H2870" s="3" t="str">
        <f t="shared" si="44"/>
        <v>Commercial</v>
      </c>
      <c r="I2870" s="3" t="str">
        <f>IF(IFERROR(SEARCH("N/A",CID_DB[[#This Row],[ NSN ]]),-1)&lt;&gt;-1,"",LEFT(SUBSTITUTE(SUBSTITUTE(SUBSTITUTE(SUBSTITUTE(SUBSTITUTE(CID_DB[[#This Row],[ NSN ]],"-","")," ","")," ",""),"‐",""),"NA",""),13))</f>
        <v/>
      </c>
      <c r="J2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TI22S04TFTP|TI22S049266|TI22S04 EQUIVALENT SERVER (P)|</v>
      </c>
    </row>
    <row r="2871" spans="1:10" x14ac:dyDescent="0.35">
      <c r="A2871" s="1" t="s">
        <v>3</v>
      </c>
      <c r="B2871" s="1" t="s">
        <v>5328</v>
      </c>
      <c r="C2871" s="1" t="s">
        <v>5452</v>
      </c>
      <c r="D2871" s="1" t="s">
        <v>5880</v>
      </c>
      <c r="E2871" s="1" t="s">
        <v>6156</v>
      </c>
      <c r="F2871" s="4" t="s">
        <v>3</v>
      </c>
      <c r="G2871" s="1" t="s">
        <v>8</v>
      </c>
      <c r="H2871" s="3" t="str">
        <f t="shared" si="44"/>
        <v>Commercial</v>
      </c>
      <c r="I2871" s="3" t="str">
        <f>IF(IFERROR(SEARCH("N/A",CID_DB[[#This Row],[ NSN ]]),-1)&lt;&gt;-1,"",LEFT(SUBSTITUTE(SUBSTITUTE(SUBSTITUTE(SUBSTITUTE(SUBSTITUTE(CID_DB[[#This Row],[ NSN ]],"-","")," ","")," ",""),"‐",""),"NA",""),13))</f>
        <v/>
      </c>
      <c r="J2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TI22S06TFTP|TI22S069268|TI22S06 EQUIVALENT SERVER (P)|</v>
      </c>
    </row>
    <row r="2872" spans="1:10" x14ac:dyDescent="0.35">
      <c r="A2872" s="1" t="s">
        <v>3</v>
      </c>
      <c r="B2872" s="1" t="s">
        <v>5328</v>
      </c>
      <c r="C2872" s="1" t="s">
        <v>5453</v>
      </c>
      <c r="D2872" s="1" t="s">
        <v>5881</v>
      </c>
      <c r="E2872" s="1" t="s">
        <v>6157</v>
      </c>
      <c r="F2872" s="4" t="s">
        <v>3</v>
      </c>
      <c r="G2872" s="1" t="s">
        <v>103</v>
      </c>
      <c r="H2872" s="3" t="str">
        <f t="shared" si="44"/>
        <v>Other Than Commercial</v>
      </c>
      <c r="I2872" s="3" t="str">
        <f>IF(IFERROR(SEARCH("N/A",CID_DB[[#This Row],[ NSN ]]),-1)&lt;&gt;-1,"",LEFT(SUBSTITUTE(SUBSTITUTE(SUBSTITUTE(SUBSTITUTE(SUBSTITUTE(CID_DB[[#This Row],[ NSN ]],"-","")," ","")," ",""),"‐",""),"NA",""),13))</f>
        <v/>
      </c>
      <c r="J2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TI22S15TFTP|TI22S159272|TI22S15 EQUIVALENT SERVER (P)|</v>
      </c>
    </row>
    <row r="2873" spans="1:10" x14ac:dyDescent="0.35">
      <c r="A2873" s="1" t="s">
        <v>3</v>
      </c>
      <c r="B2873" s="1" t="s">
        <v>5328</v>
      </c>
      <c r="C2873" s="1" t="s">
        <v>5454</v>
      </c>
      <c r="D2873" s="1" t="s">
        <v>5882</v>
      </c>
      <c r="E2873" s="1" t="s">
        <v>6158</v>
      </c>
      <c r="F2873" s="4" t="s">
        <v>3</v>
      </c>
      <c r="G2873" s="1" t="s">
        <v>8</v>
      </c>
      <c r="H2873" s="3" t="str">
        <f t="shared" si="44"/>
        <v>Commercial</v>
      </c>
      <c r="I2873" s="3" t="str">
        <f>IF(IFERROR(SEARCH("N/A",CID_DB[[#This Row],[ NSN ]]),-1)&lt;&gt;-1,"",LEFT(SUBSTITUTE(SUBSTITUTE(SUBSTITUTE(SUBSTITUTE(SUBSTITUTE(CID_DB[[#This Row],[ NSN ]],"-","")," ","")," ",""),"‐",""),"NA",""),13))</f>
        <v/>
      </c>
      <c r="J2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TI22S16TFTP|TI22S169273|TI22S16 EQUIVALENT SERVER (P)|</v>
      </c>
    </row>
    <row r="2874" spans="1:10" x14ac:dyDescent="0.35">
      <c r="A2874" s="1" t="s">
        <v>3</v>
      </c>
      <c r="B2874" s="1" t="s">
        <v>5328</v>
      </c>
      <c r="C2874" s="1" t="s">
        <v>5455</v>
      </c>
      <c r="D2874" s="1" t="s">
        <v>5883</v>
      </c>
      <c r="E2874" s="1" t="s">
        <v>6159</v>
      </c>
      <c r="F2874" s="4" t="s">
        <v>3</v>
      </c>
      <c r="G2874" s="1" t="s">
        <v>8</v>
      </c>
      <c r="H2874" s="3" t="str">
        <f t="shared" si="44"/>
        <v>Commercial</v>
      </c>
      <c r="I2874" s="3" t="str">
        <f>IF(IFERROR(SEARCH("N/A",CID_DB[[#This Row],[ NSN ]]),-1)&lt;&gt;-1,"",LEFT(SUBSTITUTE(SUBSTITUTE(SUBSTITUTE(SUBSTITUTE(SUBSTITUTE(CID_DB[[#This Row],[ NSN ]],"-","")," ","")," ",""),"‐",""),"NA",""),13))</f>
        <v/>
      </c>
      <c r="J2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TI22S18TFTP|TI22S189274|TI22S18 EQUIVALENT SERVER (P)|</v>
      </c>
    </row>
    <row r="2875" spans="1:10" x14ac:dyDescent="0.35">
      <c r="A2875" s="1" t="s">
        <v>3</v>
      </c>
      <c r="B2875" s="1" t="s">
        <v>5328</v>
      </c>
      <c r="C2875" s="1" t="s">
        <v>5456</v>
      </c>
      <c r="D2875" s="1" t="s">
        <v>5884</v>
      </c>
      <c r="E2875" s="1" t="s">
        <v>6160</v>
      </c>
      <c r="F2875" s="4" t="s">
        <v>3</v>
      </c>
      <c r="G2875" s="1" t="s">
        <v>8</v>
      </c>
      <c r="H2875" s="3" t="str">
        <f t="shared" si="44"/>
        <v>Commercial</v>
      </c>
      <c r="I2875" s="3" t="str">
        <f>IF(IFERROR(SEARCH("N/A",CID_DB[[#This Row],[ NSN ]]),-1)&lt;&gt;-1,"",LEFT(SUBSTITUTE(SUBSTITUTE(SUBSTITUTE(SUBSTITUTE(SUBSTITUTE(CID_DB[[#This Row],[ NSN ]],"-","")," ","")," ",""),"‐",""),"NA",""),13))</f>
        <v/>
      </c>
      <c r="J2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TI22S21TFTP|TI22S219275|TI22S21 EQUIVALENT SERVER (P)|</v>
      </c>
    </row>
    <row r="2876" spans="1:10" x14ac:dyDescent="0.35">
      <c r="A2876" s="1" t="s">
        <v>3</v>
      </c>
      <c r="B2876" s="1" t="s">
        <v>5328</v>
      </c>
      <c r="C2876" s="1" t="s">
        <v>5457</v>
      </c>
      <c r="D2876" s="1" t="s">
        <v>5885</v>
      </c>
      <c r="E2876" s="1" t="s">
        <v>6161</v>
      </c>
      <c r="F2876" s="4" t="s">
        <v>3</v>
      </c>
      <c r="G2876" s="1" t="s">
        <v>103</v>
      </c>
      <c r="H2876" s="3" t="str">
        <f t="shared" si="44"/>
        <v>Other Than Commercial</v>
      </c>
      <c r="I2876" s="3" t="str">
        <f>IF(IFERROR(SEARCH("N/A",CID_DB[[#This Row],[ NSN ]]),-1)&lt;&gt;-1,"",LEFT(SUBSTITUTE(SUBSTITUTE(SUBSTITUTE(SUBSTITUTE(SUBSTITUTE(CID_DB[[#This Row],[ NSN ]],"-","")," ","")," ",""),"‐",""),"NA",""),13))</f>
        <v/>
      </c>
      <c r="J2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TI22S23TFTP|TI22S239276|TI22S23 EQUIVALENT SERVER (P)|</v>
      </c>
    </row>
    <row r="2877" spans="1:10" x14ac:dyDescent="0.35">
      <c r="A2877" s="1" t="s">
        <v>3</v>
      </c>
      <c r="B2877" s="1" t="s">
        <v>5328</v>
      </c>
      <c r="C2877" s="1" t="s">
        <v>5458</v>
      </c>
      <c r="D2877" s="1" t="s">
        <v>5886</v>
      </c>
      <c r="E2877" s="1" t="s">
        <v>6162</v>
      </c>
      <c r="F2877" s="4" t="s">
        <v>3</v>
      </c>
      <c r="G2877" s="1" t="s">
        <v>8</v>
      </c>
      <c r="H2877" s="3" t="str">
        <f t="shared" si="44"/>
        <v>Commercial</v>
      </c>
      <c r="I2877" s="3" t="str">
        <f>IF(IFERROR(SEARCH("N/A",CID_DB[[#This Row],[ NSN ]]),-1)&lt;&gt;-1,"",LEFT(SUBSTITUTE(SUBSTITUTE(SUBSTITUTE(SUBSTITUTE(SUBSTITUTE(CID_DB[[#This Row],[ NSN ]],"-","")," ","")," ",""),"‐",""),"NA",""),13))</f>
        <v/>
      </c>
      <c r="J2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TI22S24TFTP|TI22S249277|TI22S24 EQUIVALENT SERVER (P)|</v>
      </c>
    </row>
    <row r="2878" spans="1:10" x14ac:dyDescent="0.35">
      <c r="A2878" s="1" t="s">
        <v>3</v>
      </c>
      <c r="B2878" s="1" t="s">
        <v>5328</v>
      </c>
      <c r="C2878" s="1" t="s">
        <v>5459</v>
      </c>
      <c r="D2878" s="1" t="s">
        <v>5887</v>
      </c>
      <c r="E2878" s="1" t="s">
        <v>6163</v>
      </c>
      <c r="F2878" s="4" t="s">
        <v>3</v>
      </c>
      <c r="G2878" s="1" t="s">
        <v>103</v>
      </c>
      <c r="H2878" s="3" t="str">
        <f t="shared" si="44"/>
        <v>Other Than Commercial</v>
      </c>
      <c r="I2878" s="3" t="str">
        <f>IF(IFERROR(SEARCH("N/A",CID_DB[[#This Row],[ NSN ]]),-1)&lt;&gt;-1,"",LEFT(SUBSTITUTE(SUBSTITUTE(SUBSTITUTE(SUBSTITUTE(SUBSTITUTE(CID_DB[[#This Row],[ NSN ]],"-","")," ","")," ",""),"‐",""),"NA",""),13))</f>
        <v/>
      </c>
      <c r="J2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TI22S25TFTP|TI22S259278|TI22S25 EQUIVALENT SERVER (P)|</v>
      </c>
    </row>
    <row r="2879" spans="1:10" x14ac:dyDescent="0.35">
      <c r="A2879" s="1" t="s">
        <v>3</v>
      </c>
      <c r="B2879" s="1" t="s">
        <v>5328</v>
      </c>
      <c r="C2879" s="1" t="s">
        <v>5460</v>
      </c>
      <c r="D2879" s="1" t="s">
        <v>5888</v>
      </c>
      <c r="E2879" s="1" t="s">
        <v>6164</v>
      </c>
      <c r="F2879" s="4" t="s">
        <v>3</v>
      </c>
      <c r="G2879" s="1" t="s">
        <v>8</v>
      </c>
      <c r="H2879" s="3" t="str">
        <f t="shared" si="44"/>
        <v>Commercial</v>
      </c>
      <c r="I2879" s="3" t="str">
        <f>IF(IFERROR(SEARCH("N/A",CID_DB[[#This Row],[ NSN ]]),-1)&lt;&gt;-1,"",LEFT(SUBSTITUTE(SUBSTITUTE(SUBSTITUTE(SUBSTITUTE(SUBSTITUTE(CID_DB[[#This Row],[ NSN ]],"-","")," ","")," ",""),"‐",""),"NA",""),13))</f>
        <v/>
      </c>
      <c r="J2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TI22S32TFTP|TI22S329279|TI22S32 EQUIVALENT SERVER (P)|</v>
      </c>
    </row>
    <row r="2880" spans="1:10" x14ac:dyDescent="0.35">
      <c r="A2880" s="1" t="s">
        <v>3</v>
      </c>
      <c r="B2880" s="1" t="s">
        <v>5328</v>
      </c>
      <c r="C2880" s="1" t="s">
        <v>5461</v>
      </c>
      <c r="D2880" s="1" t="s">
        <v>5889</v>
      </c>
      <c r="E2880" s="1" t="s">
        <v>6165</v>
      </c>
      <c r="F2880" s="4" t="s">
        <v>3</v>
      </c>
      <c r="G2880" s="1" t="s">
        <v>103</v>
      </c>
      <c r="H2880" s="3" t="str">
        <f t="shared" si="44"/>
        <v>Other Than Commercial</v>
      </c>
      <c r="I2880" s="3" t="str">
        <f>IF(IFERROR(SEARCH("N/A",CID_DB[[#This Row],[ NSN ]]),-1)&lt;&gt;-1,"",LEFT(SUBSTITUTE(SUBSTITUTE(SUBSTITUTE(SUBSTITUTE(SUBSTITUTE(CID_DB[[#This Row],[ NSN ]],"-","")," ","")," ",""),"‐",""),"NA",""),13))</f>
        <v/>
      </c>
      <c r="J2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TI22S33TFTP|TI22S339280|TI22S33 EQUIVALENT SERVER (P)|</v>
      </c>
    </row>
    <row r="2881" spans="1:10" x14ac:dyDescent="0.35">
      <c r="A2881" s="1" t="s">
        <v>3</v>
      </c>
      <c r="B2881" s="1" t="s">
        <v>5328</v>
      </c>
      <c r="C2881" s="1" t="s">
        <v>5462</v>
      </c>
      <c r="D2881" s="1" t="s">
        <v>5890</v>
      </c>
      <c r="E2881" s="1" t="s">
        <v>6166</v>
      </c>
      <c r="F2881" s="4" t="s">
        <v>3</v>
      </c>
      <c r="G2881" s="1" t="s">
        <v>103</v>
      </c>
      <c r="H2881" s="3" t="str">
        <f t="shared" si="44"/>
        <v>Other Than Commercial</v>
      </c>
      <c r="I2881" s="3" t="str">
        <f>IF(IFERROR(SEARCH("N/A",CID_DB[[#This Row],[ NSN ]]),-1)&lt;&gt;-1,"",LEFT(SUBSTITUTE(SUBSTITUTE(SUBSTITUTE(SUBSTITUTE(SUBSTITUTE(CID_DB[[#This Row],[ NSN ]],"-","")," ","")," ",""),"‐",""),"NA",""),13))</f>
        <v/>
      </c>
      <c r="J2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TI22S34TFTP|TI22S349281|TI22S34 EQUIVALENT SERVER (P)|</v>
      </c>
    </row>
    <row r="2882" spans="1:10" x14ac:dyDescent="0.35">
      <c r="A2882" s="1" t="s">
        <v>3</v>
      </c>
      <c r="B2882" s="1" t="s">
        <v>5328</v>
      </c>
      <c r="C2882" s="1" t="s">
        <v>5463</v>
      </c>
      <c r="D2882" s="1" t="s">
        <v>5891</v>
      </c>
      <c r="E2882" s="1" t="s">
        <v>6167</v>
      </c>
      <c r="F2882" s="4" t="s">
        <v>3</v>
      </c>
      <c r="G2882" s="1" t="s">
        <v>103</v>
      </c>
      <c r="H2882" s="3" t="str">
        <f t="shared" si="44"/>
        <v>Other Than Commercial</v>
      </c>
      <c r="I2882" s="3" t="str">
        <f>IF(IFERROR(SEARCH("N/A",CID_DB[[#This Row],[ NSN ]]),-1)&lt;&gt;-1,"",LEFT(SUBSTITUTE(SUBSTITUTE(SUBSTITUTE(SUBSTITUTE(SUBSTITUTE(CID_DB[[#This Row],[ NSN ]],"-","")," ","")," ",""),"‐",""),"NA",""),13))</f>
        <v/>
      </c>
      <c r="J2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TI22S35TFTP|TI22S359282|TI22S35 EQUIVALENT SERVER (P)|</v>
      </c>
    </row>
    <row r="2883" spans="1:10" x14ac:dyDescent="0.35">
      <c r="A2883" s="1" t="s">
        <v>3</v>
      </c>
      <c r="B2883" s="1" t="s">
        <v>5328</v>
      </c>
      <c r="C2883" s="1" t="s">
        <v>5464</v>
      </c>
      <c r="D2883" s="1" t="s">
        <v>5892</v>
      </c>
      <c r="E2883" s="1" t="s">
        <v>6168</v>
      </c>
      <c r="F2883" s="4" t="s">
        <v>3</v>
      </c>
      <c r="G2883" s="1" t="s">
        <v>8</v>
      </c>
      <c r="H2883" s="3" t="str">
        <f t="shared" ref="H2883:H2946" si="45">IF(G2883="Y - CID","Commercial",IF(G2883="N - CID","Other Than Commercial","N/A"))</f>
        <v>Commercial</v>
      </c>
      <c r="I2883" s="3" t="str">
        <f>IF(IFERROR(SEARCH("N/A",CID_DB[[#This Row],[ NSN ]]),-1)&lt;&gt;-1,"",LEFT(SUBSTITUTE(SUBSTITUTE(SUBSTITUTE(SUBSTITUTE(SUBSTITUTE(CID_DB[[#This Row],[ NSN ]],"-","")," ","")," ",""),"‐",""),"NA",""),13))</f>
        <v/>
      </c>
      <c r="J2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TI22S37TFTP|TI22S379283|TI22S37 EQUIVALENT SERVER (P)|</v>
      </c>
    </row>
    <row r="2884" spans="1:10" x14ac:dyDescent="0.35">
      <c r="A2884" s="1" t="s">
        <v>3</v>
      </c>
      <c r="B2884" s="1" t="s">
        <v>5328</v>
      </c>
      <c r="C2884" s="1" t="s">
        <v>5465</v>
      </c>
      <c r="D2884" s="1" t="s">
        <v>5893</v>
      </c>
      <c r="E2884" s="1" t="s">
        <v>6169</v>
      </c>
      <c r="F2884" s="4" t="s">
        <v>3</v>
      </c>
      <c r="G2884" s="1" t="s">
        <v>8</v>
      </c>
      <c r="H2884" s="3" t="str">
        <f t="shared" si="45"/>
        <v>Commercial</v>
      </c>
      <c r="I2884" s="3" t="str">
        <f>IF(IFERROR(SEARCH("N/A",CID_DB[[#This Row],[ NSN ]]),-1)&lt;&gt;-1,"",LEFT(SUBSTITUTE(SUBSTITUTE(SUBSTITUTE(SUBSTITUTE(SUBSTITUTE(CID_DB[[#This Row],[ NSN ]],"-","")," ","")," ",""),"‐",""),"NA",""),13))</f>
        <v/>
      </c>
      <c r="J2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TI22S38TFTP|TI22S389299|TI22S38 EQUIVALENT SERVER (P)|</v>
      </c>
    </row>
    <row r="2885" spans="1:10" x14ac:dyDescent="0.35">
      <c r="A2885" s="1" t="s">
        <v>3</v>
      </c>
      <c r="B2885" s="1" t="s">
        <v>5328</v>
      </c>
      <c r="C2885" s="1" t="s">
        <v>5466</v>
      </c>
      <c r="D2885" s="1" t="s">
        <v>5894</v>
      </c>
      <c r="E2885" s="1" t="s">
        <v>6170</v>
      </c>
      <c r="F2885" s="4" t="s">
        <v>3</v>
      </c>
      <c r="G2885" s="1" t="s">
        <v>103</v>
      </c>
      <c r="H2885" s="3" t="str">
        <f t="shared" si="45"/>
        <v>Other Than Commercial</v>
      </c>
      <c r="I2885" s="3" t="str">
        <f>IF(IFERROR(SEARCH("N/A",CID_DB[[#This Row],[ NSN ]]),-1)&lt;&gt;-1,"",LEFT(SUBSTITUTE(SUBSTITUTE(SUBSTITUTE(SUBSTITUTE(SUBSTITUTE(CID_DB[[#This Row],[ NSN ]],"-","")," ","")," ",""),"‐",""),"NA",""),13))</f>
        <v/>
      </c>
      <c r="J2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TI22S40TFTP|TI22S409284|TI22S40 EQUIVALENT SERVER (P)|</v>
      </c>
    </row>
    <row r="2886" spans="1:10" x14ac:dyDescent="0.35">
      <c r="A2886" s="1" t="s">
        <v>3</v>
      </c>
      <c r="B2886" s="1" t="s">
        <v>5328</v>
      </c>
      <c r="C2886" s="1" t="s">
        <v>5467</v>
      </c>
      <c r="D2886" s="1" t="s">
        <v>5895</v>
      </c>
      <c r="E2886" s="1" t="s">
        <v>6171</v>
      </c>
      <c r="F2886" s="4" t="s">
        <v>3</v>
      </c>
      <c r="G2886" s="1" t="s">
        <v>8</v>
      </c>
      <c r="H2886" s="3" t="str">
        <f t="shared" si="45"/>
        <v>Commercial</v>
      </c>
      <c r="I2886" s="3" t="str">
        <f>IF(IFERROR(SEARCH("N/A",CID_DB[[#This Row],[ NSN ]]),-1)&lt;&gt;-1,"",LEFT(SUBSTITUTE(SUBSTITUTE(SUBSTITUTE(SUBSTITUTE(SUBSTITUTE(CID_DB[[#This Row],[ NSN ]],"-","")," ","")," ",""),"‐",""),"NA",""),13))</f>
        <v/>
      </c>
      <c r="J2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TI22S42TFTP|TI22S429285|TI22S42 EQUIVALENT SERVER (P)|</v>
      </c>
    </row>
    <row r="2887" spans="1:10" x14ac:dyDescent="0.35">
      <c r="A2887" s="1" t="s">
        <v>3</v>
      </c>
      <c r="B2887" s="1" t="s">
        <v>5328</v>
      </c>
      <c r="C2887" s="1" t="s">
        <v>5468</v>
      </c>
      <c r="D2887" s="1" t="s">
        <v>5896</v>
      </c>
      <c r="E2887" s="1" t="s">
        <v>6172</v>
      </c>
      <c r="F2887" s="4" t="s">
        <v>3</v>
      </c>
      <c r="G2887" s="1" t="s">
        <v>8</v>
      </c>
      <c r="H2887" s="3" t="str">
        <f t="shared" si="45"/>
        <v>Commercial</v>
      </c>
      <c r="I2887" s="3" t="str">
        <f>IF(IFERROR(SEARCH("N/A",CID_DB[[#This Row],[ NSN ]]),-1)&lt;&gt;-1,"",LEFT(SUBSTITUTE(SUBSTITUTE(SUBSTITUTE(SUBSTITUTE(SUBSTITUTE(CID_DB[[#This Row],[ NSN ]],"-","")," ","")," ",""),"‐",""),"NA",""),13))</f>
        <v/>
      </c>
      <c r="J2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TI22S43TFTP|TI22S439286|TI22S43 EQUIVALENT SERVER (P)|</v>
      </c>
    </row>
    <row r="2888" spans="1:10" x14ac:dyDescent="0.35">
      <c r="A2888" s="1" t="s">
        <v>3</v>
      </c>
      <c r="B2888" s="1" t="s">
        <v>5328</v>
      </c>
      <c r="C2888" s="1" t="s">
        <v>5469</v>
      </c>
      <c r="D2888" s="1" t="s">
        <v>5897</v>
      </c>
      <c r="E2888" s="1" t="s">
        <v>6173</v>
      </c>
      <c r="F2888" s="4" t="s">
        <v>3</v>
      </c>
      <c r="G2888" s="1" t="s">
        <v>103</v>
      </c>
      <c r="H2888" s="3" t="str">
        <f t="shared" si="45"/>
        <v>Other Than Commercial</v>
      </c>
      <c r="I2888" s="3" t="str">
        <f>IF(IFERROR(SEARCH("N/A",CID_DB[[#This Row],[ NSN ]]),-1)&lt;&gt;-1,"",LEFT(SUBSTITUTE(SUBSTITUTE(SUBSTITUTE(SUBSTITUTE(SUBSTITUTE(CID_DB[[#This Row],[ NSN ]],"-","")," ","")," ",""),"‐",""),"NA",""),13))</f>
        <v/>
      </c>
      <c r="J2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TI22S44TFTP|TI22S449287|TI22S44 EQUIVALENT SERVER (P)|</v>
      </c>
    </row>
    <row r="2889" spans="1:10" x14ac:dyDescent="0.35">
      <c r="A2889" s="1" t="s">
        <v>3</v>
      </c>
      <c r="B2889" s="1" t="s">
        <v>5328</v>
      </c>
      <c r="C2889" s="1" t="s">
        <v>5470</v>
      </c>
      <c r="D2889" s="1" t="s">
        <v>5898</v>
      </c>
      <c r="E2889" s="1" t="s">
        <v>6174</v>
      </c>
      <c r="F2889" s="4" t="s">
        <v>3</v>
      </c>
      <c r="G2889" s="1" t="s">
        <v>8</v>
      </c>
      <c r="H2889" s="3" t="str">
        <f t="shared" si="45"/>
        <v>Commercial</v>
      </c>
      <c r="I2889" s="3" t="str">
        <f>IF(IFERROR(SEARCH("N/A",CID_DB[[#This Row],[ NSN ]]),-1)&lt;&gt;-1,"",LEFT(SUBSTITUTE(SUBSTITUTE(SUBSTITUTE(SUBSTITUTE(SUBSTITUTE(CID_DB[[#This Row],[ NSN ]],"-","")," ","")," ",""),"‐",""),"NA",""),13))</f>
        <v/>
      </c>
      <c r="J2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TI22S45TFTP|TI22S459288|TI22S45 EQUIVALENT SERVER (P)|</v>
      </c>
    </row>
    <row r="2890" spans="1:10" x14ac:dyDescent="0.35">
      <c r="A2890" s="1" t="s">
        <v>3</v>
      </c>
      <c r="B2890" s="1" t="s">
        <v>5328</v>
      </c>
      <c r="C2890" s="1" t="s">
        <v>5471</v>
      </c>
      <c r="D2890" s="1" t="s">
        <v>5899</v>
      </c>
      <c r="E2890" s="1" t="s">
        <v>6175</v>
      </c>
      <c r="F2890" s="4" t="s">
        <v>3</v>
      </c>
      <c r="G2890" s="1" t="s">
        <v>8</v>
      </c>
      <c r="H2890" s="3" t="str">
        <f t="shared" si="45"/>
        <v>Commercial</v>
      </c>
      <c r="I2890" s="3" t="str">
        <f>IF(IFERROR(SEARCH("N/A",CID_DB[[#This Row],[ NSN ]]),-1)&lt;&gt;-1,"",LEFT(SUBSTITUTE(SUBSTITUTE(SUBSTITUTE(SUBSTITUTE(SUBSTITUTE(CID_DB[[#This Row],[ NSN ]],"-","")," ","")," ",""),"‐",""),"NA",""),13))</f>
        <v/>
      </c>
      <c r="J2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TI22S46TFTP|TI22S469289|TI22S46 EQUIVALENT SERVER (P)|</v>
      </c>
    </row>
    <row r="2891" spans="1:10" x14ac:dyDescent="0.35">
      <c r="A2891" s="1" t="s">
        <v>3</v>
      </c>
      <c r="B2891" s="1" t="s">
        <v>5328</v>
      </c>
      <c r="C2891" s="1" t="s">
        <v>5472</v>
      </c>
      <c r="D2891" s="1" t="s">
        <v>5900</v>
      </c>
      <c r="E2891" s="1" t="s">
        <v>6176</v>
      </c>
      <c r="F2891" s="4" t="s">
        <v>3</v>
      </c>
      <c r="G2891" s="1" t="s">
        <v>103</v>
      </c>
      <c r="H2891" s="3" t="str">
        <f t="shared" si="45"/>
        <v>Other Than Commercial</v>
      </c>
      <c r="I2891" s="3" t="str">
        <f>IF(IFERROR(SEARCH("N/A",CID_DB[[#This Row],[ NSN ]]),-1)&lt;&gt;-1,"",LEFT(SUBSTITUTE(SUBSTITUTE(SUBSTITUTE(SUBSTITUTE(SUBSTITUTE(CID_DB[[#This Row],[ NSN ]],"-","")," ","")," ",""),"‐",""),"NA",""),13))</f>
        <v/>
      </c>
      <c r="J2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TI22S49TFTP|TI22S499290|TI22S49 EQUIVALENT SERVER (P)|</v>
      </c>
    </row>
    <row r="2892" spans="1:10" x14ac:dyDescent="0.35">
      <c r="A2892" s="1" t="s">
        <v>3</v>
      </c>
      <c r="B2892" s="1" t="s">
        <v>5328</v>
      </c>
      <c r="C2892" s="1" t="s">
        <v>5473</v>
      </c>
      <c r="D2892" s="1" t="s">
        <v>5901</v>
      </c>
      <c r="E2892" s="1" t="s">
        <v>6177</v>
      </c>
      <c r="F2892" s="4" t="s">
        <v>3</v>
      </c>
      <c r="G2892" s="1" t="s">
        <v>8</v>
      </c>
      <c r="H2892" s="3" t="str">
        <f t="shared" si="45"/>
        <v>Commercial</v>
      </c>
      <c r="I2892" s="3" t="str">
        <f>IF(IFERROR(SEARCH("N/A",CID_DB[[#This Row],[ NSN ]]),-1)&lt;&gt;-1,"",LEFT(SUBSTITUTE(SUBSTITUTE(SUBSTITUTE(SUBSTITUTE(SUBSTITUTE(CID_DB[[#This Row],[ NSN ]],"-","")," ","")," ",""),"‐",""),"NA",""),13))</f>
        <v/>
      </c>
      <c r="J2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TI22S54TFTP|TI22S549291|TI22S54 EQUIVALENT SERVER (P)|</v>
      </c>
    </row>
    <row r="2893" spans="1:10" x14ac:dyDescent="0.35">
      <c r="A2893" s="1" t="s">
        <v>3</v>
      </c>
      <c r="B2893" s="1" t="s">
        <v>5328</v>
      </c>
      <c r="C2893" s="1" t="s">
        <v>5474</v>
      </c>
      <c r="D2893" s="1" t="s">
        <v>5902</v>
      </c>
      <c r="E2893" s="1" t="s">
        <v>6178</v>
      </c>
      <c r="F2893" s="4" t="s">
        <v>3</v>
      </c>
      <c r="G2893" s="1" t="s">
        <v>8</v>
      </c>
      <c r="H2893" s="3" t="str">
        <f t="shared" si="45"/>
        <v>Commercial</v>
      </c>
      <c r="I2893" s="3" t="str">
        <f>IF(IFERROR(SEARCH("N/A",CID_DB[[#This Row],[ NSN ]]),-1)&lt;&gt;-1,"",LEFT(SUBSTITUTE(SUBSTITUTE(SUBSTITUTE(SUBSTITUTE(SUBSTITUTE(CID_DB[[#This Row],[ NSN ]],"-","")," ","")," ",""),"‐",""),"NA",""),13))</f>
        <v/>
      </c>
      <c r="J2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TI22S55TFTP|TI22S559292|TI22S55 EQUIVALENT SERVER (P)|</v>
      </c>
    </row>
    <row r="2894" spans="1:10" x14ac:dyDescent="0.35">
      <c r="A2894" s="1" t="s">
        <v>3</v>
      </c>
      <c r="B2894" s="1" t="s">
        <v>5328</v>
      </c>
      <c r="C2894" s="1" t="s">
        <v>5475</v>
      </c>
      <c r="D2894" s="1" t="s">
        <v>5903</v>
      </c>
      <c r="E2894" s="1" t="s">
        <v>6179</v>
      </c>
      <c r="F2894" s="4" t="s">
        <v>3</v>
      </c>
      <c r="G2894" s="1" t="s">
        <v>8</v>
      </c>
      <c r="H2894" s="3" t="str">
        <f t="shared" si="45"/>
        <v>Commercial</v>
      </c>
      <c r="I2894" s="3" t="str">
        <f>IF(IFERROR(SEARCH("N/A",CID_DB[[#This Row],[ NSN ]]),-1)&lt;&gt;-1,"",LEFT(SUBSTITUTE(SUBSTITUTE(SUBSTITUTE(SUBSTITUTE(SUBSTITUTE(CID_DB[[#This Row],[ NSN ]],"-","")," ","")," ",""),"‐",""),"NA",""),13))</f>
        <v/>
      </c>
      <c r="J2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TI22S56TFTP|TI22S569293|TI22S56 EQUIVALENT SERVER (P)|</v>
      </c>
    </row>
    <row r="2895" spans="1:10" x14ac:dyDescent="0.35">
      <c r="A2895" s="1" t="s">
        <v>3</v>
      </c>
      <c r="B2895" s="1" t="s">
        <v>5328</v>
      </c>
      <c r="C2895" s="1" t="s">
        <v>5476</v>
      </c>
      <c r="D2895" s="1" t="s">
        <v>5904</v>
      </c>
      <c r="E2895" s="1" t="s">
        <v>6180</v>
      </c>
      <c r="F2895" s="4" t="s">
        <v>3</v>
      </c>
      <c r="G2895" s="1" t="s">
        <v>8</v>
      </c>
      <c r="H2895" s="3" t="str">
        <f t="shared" si="45"/>
        <v>Commercial</v>
      </c>
      <c r="I2895" s="3" t="str">
        <f>IF(IFERROR(SEARCH("N/A",CID_DB[[#This Row],[ NSN ]]),-1)&lt;&gt;-1,"",LEFT(SUBSTITUTE(SUBSTITUTE(SUBSTITUTE(SUBSTITUTE(SUBSTITUTE(CID_DB[[#This Row],[ NSN ]],"-","")," ","")," ",""),"‐",""),"NA",""),13))</f>
        <v/>
      </c>
      <c r="J2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TI22S58TFTP|TI22S589294|TI22S58 EQUIVALENT SERVER (P)|</v>
      </c>
    </row>
    <row r="2896" spans="1:10" x14ac:dyDescent="0.35">
      <c r="A2896" s="1" t="s">
        <v>3</v>
      </c>
      <c r="B2896" s="1" t="s">
        <v>5328</v>
      </c>
      <c r="C2896" s="1" t="s">
        <v>5477</v>
      </c>
      <c r="D2896" s="1" t="s">
        <v>5905</v>
      </c>
      <c r="E2896" s="1" t="s">
        <v>6181</v>
      </c>
      <c r="F2896" s="4" t="s">
        <v>3</v>
      </c>
      <c r="G2896" s="1" t="s">
        <v>8</v>
      </c>
      <c r="H2896" s="3" t="str">
        <f t="shared" si="45"/>
        <v>Commercial</v>
      </c>
      <c r="I2896" s="3" t="str">
        <f>IF(IFERROR(SEARCH("N/A",CID_DB[[#This Row],[ NSN ]]),-1)&lt;&gt;-1,"",LEFT(SUBSTITUTE(SUBSTITUTE(SUBSTITUTE(SUBSTITUTE(SUBSTITUTE(CID_DB[[#This Row],[ NSN ]],"-","")," ","")," ",""),"‐",""),"NA",""),13))</f>
        <v/>
      </c>
      <c r="J2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TI22S70TFTP|TI22S709295|TI22S70 EQUIVALENT SERVER (P)|</v>
      </c>
    </row>
    <row r="2897" spans="1:10" x14ac:dyDescent="0.35">
      <c r="A2897" s="1" t="s">
        <v>3</v>
      </c>
      <c r="B2897" s="1" t="s">
        <v>5328</v>
      </c>
      <c r="C2897" s="1" t="s">
        <v>5478</v>
      </c>
      <c r="D2897" s="1" t="s">
        <v>5906</v>
      </c>
      <c r="E2897" s="1" t="s">
        <v>6182</v>
      </c>
      <c r="F2897" s="4" t="s">
        <v>3</v>
      </c>
      <c r="G2897" s="1" t="s">
        <v>103</v>
      </c>
      <c r="H2897" s="3" t="str">
        <f t="shared" si="45"/>
        <v>Other Than Commercial</v>
      </c>
      <c r="I2897" s="3" t="str">
        <f>IF(IFERROR(SEARCH("N/A",CID_DB[[#This Row],[ NSN ]]),-1)&lt;&gt;-1,"",LEFT(SUBSTITUTE(SUBSTITUTE(SUBSTITUTE(SUBSTITUTE(SUBSTITUTE(CID_DB[[#This Row],[ NSN ]],"-","")," ","")," ",""),"‐",""),"NA",""),13))</f>
        <v/>
      </c>
      <c r="J2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TI22S71TFTP|TI22S719296|TI22S71 EQUIVALENT SERVER (P)|</v>
      </c>
    </row>
    <row r="2898" spans="1:10" x14ac:dyDescent="0.35">
      <c r="A2898" s="1" t="s">
        <v>3</v>
      </c>
      <c r="B2898" s="1" t="s">
        <v>5328</v>
      </c>
      <c r="C2898" s="1" t="s">
        <v>5479</v>
      </c>
      <c r="D2898" s="1" t="s">
        <v>5907</v>
      </c>
      <c r="E2898" s="1" t="s">
        <v>6183</v>
      </c>
      <c r="F2898" s="4" t="s">
        <v>3</v>
      </c>
      <c r="G2898" s="1" t="s">
        <v>8</v>
      </c>
      <c r="H2898" s="3" t="str">
        <f t="shared" si="45"/>
        <v>Commercial</v>
      </c>
      <c r="I2898" s="3" t="str">
        <f>IF(IFERROR(SEARCH("N/A",CID_DB[[#This Row],[ NSN ]]),-1)&lt;&gt;-1,"",LEFT(SUBSTITUTE(SUBSTITUTE(SUBSTITUTE(SUBSTITUTE(SUBSTITUTE(CID_DB[[#This Row],[ NSN ]],"-","")," ","")," ",""),"‐",""),"NA",""),13))</f>
        <v/>
      </c>
      <c r="J2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TI22S79TFTP|TI22S799297|TI22S79 EQUIVALENT SERVER (P)|</v>
      </c>
    </row>
    <row r="2899" spans="1:10" x14ac:dyDescent="0.35">
      <c r="A2899" s="1" t="s">
        <v>3</v>
      </c>
      <c r="B2899" s="1" t="s">
        <v>5167</v>
      </c>
      <c r="C2899" s="1" t="s">
        <v>5168</v>
      </c>
      <c r="D2899" s="1" t="s">
        <v>5168</v>
      </c>
      <c r="E2899" s="1" t="s">
        <v>5169</v>
      </c>
      <c r="F2899" s="4" t="s">
        <v>3</v>
      </c>
      <c r="G2899" s="1" t="s">
        <v>8</v>
      </c>
      <c r="H2899" s="3" t="str">
        <f t="shared" si="45"/>
        <v>Commercial</v>
      </c>
      <c r="I2899" s="3" t="str">
        <f>IF(IFERROR(SEARCH("N/A",CID_DB[[#This Row],[ NSN ]]),-1)&lt;&gt;-1,"",LEFT(SUBSTITUTE(SUBSTITUTE(SUBSTITUTE(SUBSTITUTE(SUBSTITUTE(CID_DB[[#This Row],[ NSN ]],"-","")," ","")," ",""),"‐",""),"NA",""),13))</f>
        <v/>
      </c>
      <c r="J2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011111000|011111000|FAN, SPARTAN, 151CFM,22.8VDC,4200RPM|</v>
      </c>
    </row>
    <row r="2900" spans="1:10" x14ac:dyDescent="0.35">
      <c r="A2900" s="1" t="s">
        <v>3</v>
      </c>
      <c r="B2900" s="1" t="s">
        <v>5167</v>
      </c>
      <c r="C2900" s="1" t="s">
        <v>5170</v>
      </c>
      <c r="D2900" s="1" t="s">
        <v>5171</v>
      </c>
      <c r="E2900" s="1" t="s">
        <v>5172</v>
      </c>
      <c r="F2900" s="4" t="s">
        <v>3</v>
      </c>
      <c r="G2900" s="1" t="s">
        <v>8</v>
      </c>
      <c r="H2900" s="3" t="str">
        <f t="shared" si="45"/>
        <v>Commercial</v>
      </c>
      <c r="I2900" s="3" t="str">
        <f>IF(IFERROR(SEARCH("N/A",CID_DB[[#This Row],[ NSN ]]),-1)&lt;&gt;-1,"",LEFT(SUBSTITUTE(SUBSTITUTE(SUBSTITUTE(SUBSTITUTE(SUBSTITUTE(CID_DB[[#This Row],[ NSN ]],"-","")," ","")," ",""),"‐",""),"NA",""),13))</f>
        <v/>
      </c>
      <c r="J2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N120525|011090000|FAN, MIL80|</v>
      </c>
    </row>
    <row r="2901" spans="1:10" x14ac:dyDescent="0.35">
      <c r="A2901" s="1" t="s">
        <v>3</v>
      </c>
      <c r="B2901" s="1" t="s">
        <v>5167</v>
      </c>
      <c r="C2901" s="1" t="s">
        <v>5173</v>
      </c>
      <c r="D2901" s="1" t="s">
        <v>5174</v>
      </c>
      <c r="E2901" s="1" t="s">
        <v>5175</v>
      </c>
      <c r="F2901" s="4" t="s">
        <v>3</v>
      </c>
      <c r="G2901" s="1" t="s">
        <v>8</v>
      </c>
      <c r="H2901" s="3" t="str">
        <f t="shared" si="45"/>
        <v>Commercial</v>
      </c>
      <c r="I2901" s="3" t="str">
        <f>IF(IFERROR(SEARCH("N/A",CID_DB[[#This Row],[ NSN ]]),-1)&lt;&gt;-1,"",LEFT(SUBSTITUTE(SUBSTITUTE(SUBSTITUTE(SUBSTITUTE(SUBSTITUTE(CID_DB[[#This Row],[ NSN ]],"-","")," ","")," ",""),"‐",""),"NA",""),13))</f>
        <v/>
      </c>
      <c r="J2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N122206|011318000|MIL80 1934SF FAN, 28V, 3700 RPM|</v>
      </c>
    </row>
    <row r="2902" spans="1:10" x14ac:dyDescent="0.35">
      <c r="A2902" s="1" t="s">
        <v>3</v>
      </c>
      <c r="B2902" s="1" t="s">
        <v>5167</v>
      </c>
      <c r="C2902" s="1" t="s">
        <v>5176</v>
      </c>
      <c r="D2902" s="1">
        <v>122621000</v>
      </c>
      <c r="E2902" s="1" t="s">
        <v>5177</v>
      </c>
      <c r="F2902" s="4" t="s">
        <v>3</v>
      </c>
      <c r="G2902" s="1" t="s">
        <v>8</v>
      </c>
      <c r="H2902" s="3" t="str">
        <f t="shared" si="45"/>
        <v>Commercial</v>
      </c>
      <c r="I2902" s="3" t="str">
        <f>IF(IFERROR(SEARCH("N/A",CID_DB[[#This Row],[ NSN ]]),-1)&lt;&gt;-1,"",LEFT(SUBSTITUTE(SUBSTITUTE(SUBSTITUTE(SUBSTITUTE(SUBSTITUTE(CID_DB[[#This Row],[ NSN ]],"-","")," ","")," ",""),"‐",""),"NA",""),13))</f>
        <v/>
      </c>
      <c r="J2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N122351|122621000|FINGER GUARD, PCU FAN ASSEMBLY|</v>
      </c>
    </row>
    <row r="2903" spans="1:10" x14ac:dyDescent="0.35">
      <c r="A2903" s="1" t="s">
        <v>3</v>
      </c>
      <c r="B2903" s="1" t="s">
        <v>5167</v>
      </c>
      <c r="C2903" s="1" t="s">
        <v>5178</v>
      </c>
      <c r="D2903" s="1">
        <v>2264001</v>
      </c>
      <c r="E2903" s="1" t="s">
        <v>5179</v>
      </c>
      <c r="F2903" s="4" t="s">
        <v>3</v>
      </c>
      <c r="G2903" s="1" t="s">
        <v>8</v>
      </c>
      <c r="H2903" s="3" t="str">
        <f t="shared" si="45"/>
        <v>Commercial</v>
      </c>
      <c r="I2903" s="3" t="str">
        <f>IF(IFERROR(SEARCH("N/A",CID_DB[[#This Row],[ NSN ]]),-1)&lt;&gt;-1,"",LEFT(SUBSTITUTE(SUBSTITUTE(SUBSTITUTE(SUBSTITUTE(SUBSTITUTE(CID_DB[[#This Row],[ NSN ]],"-","")," ","")," ",""),"‐",""),"NA",""),13))</f>
        <v/>
      </c>
      <c r="J2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N147976|2264001|HEAT EXCHANGER, 4U, 28VDC INPUT, COMMON|</v>
      </c>
    </row>
    <row r="2904" spans="1:10" x14ac:dyDescent="0.35">
      <c r="A2904" s="1" t="s">
        <v>3</v>
      </c>
      <c r="B2904" s="1" t="s">
        <v>5167</v>
      </c>
      <c r="C2904" s="1" t="s">
        <v>5180</v>
      </c>
      <c r="D2904" s="1">
        <v>2265001</v>
      </c>
      <c r="E2904" s="1" t="s">
        <v>5181</v>
      </c>
      <c r="F2904" s="4" t="s">
        <v>3</v>
      </c>
      <c r="G2904" s="1" t="s">
        <v>8</v>
      </c>
      <c r="H2904" s="3" t="str">
        <f t="shared" si="45"/>
        <v>Commercial</v>
      </c>
      <c r="I2904" s="3" t="str">
        <f>IF(IFERROR(SEARCH("N/A",CID_DB[[#This Row],[ NSN ]]),-1)&lt;&gt;-1,"",LEFT(SUBSTITUTE(SUBSTITUTE(SUBSTITUTE(SUBSTITUTE(SUBSTITUTE(CID_DB[[#This Row],[ NSN ]],"-","")," ","")," ",""),"‐",""),"NA",""),13))</f>
        <v/>
      </c>
      <c r="J2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N147977|2265001|HEAT EXCHANGER, 6U, 28VDC INPUT, COMMON|</v>
      </c>
    </row>
    <row r="2905" spans="1:10" x14ac:dyDescent="0.35">
      <c r="A2905" s="1" t="s">
        <v>3</v>
      </c>
      <c r="B2905" s="1" t="s">
        <v>5167</v>
      </c>
      <c r="C2905" s="1" t="s">
        <v>5182</v>
      </c>
      <c r="D2905" s="1">
        <v>2293001</v>
      </c>
      <c r="E2905" s="1" t="s">
        <v>5183</v>
      </c>
      <c r="F2905" s="4" t="s">
        <v>3</v>
      </c>
      <c r="G2905" s="1" t="s">
        <v>8</v>
      </c>
      <c r="H2905" s="3" t="str">
        <f t="shared" si="45"/>
        <v>Commercial</v>
      </c>
      <c r="I2905" s="3" t="str">
        <f>IF(IFERROR(SEARCH("N/A",CID_DB[[#This Row],[ NSN ]]),-1)&lt;&gt;-1,"",LEFT(SUBSTITUTE(SUBSTITUTE(SUBSTITUTE(SUBSTITUTE(SUBSTITUTE(CID_DB[[#This Row],[ NSN ]],"-","")," ","")," ",""),"‐",""),"NA",""),13))</f>
        <v/>
      </c>
      <c r="J2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N148541|2293001|HEAT EXCHANGER, 4U, 28VDC INPUT, BAFFLED|</v>
      </c>
    </row>
    <row r="2906" spans="1:10" x14ac:dyDescent="0.35">
      <c r="A2906" s="1" t="s">
        <v>3</v>
      </c>
      <c r="B2906" s="1" t="s">
        <v>5167</v>
      </c>
      <c r="C2906" s="1" t="s">
        <v>5184</v>
      </c>
      <c r="D2906" s="1" t="s">
        <v>5185</v>
      </c>
      <c r="E2906" s="1" t="s">
        <v>5186</v>
      </c>
      <c r="F2906" s="4" t="s">
        <v>3</v>
      </c>
      <c r="G2906" s="1" t="s">
        <v>8</v>
      </c>
      <c r="H2906" s="3" t="str">
        <f t="shared" si="45"/>
        <v>Commercial</v>
      </c>
      <c r="I2906" s="3" t="str">
        <f>IF(IFERROR(SEARCH("N/A",CID_DB[[#This Row],[ NSN ]]),-1)&lt;&gt;-1,"",LEFT(SUBSTITUTE(SUBSTITUTE(SUBSTITUTE(SUBSTITUTE(SUBSTITUTE(CID_DB[[#This Row],[ NSN ]],"-","")," ","")," ",""),"‐",""),"NA",""),13))</f>
        <v/>
      </c>
      <c r="J2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N156125|2264001‐Base|4U HX/FAN ASSEMBLY BASE|</v>
      </c>
    </row>
    <row r="2907" spans="1:10" x14ac:dyDescent="0.35">
      <c r="A2907" s="1" t="s">
        <v>3</v>
      </c>
      <c r="B2907" s="1" t="s">
        <v>5167</v>
      </c>
      <c r="C2907" s="1" t="s">
        <v>5187</v>
      </c>
      <c r="D2907" s="1" t="s">
        <v>5188</v>
      </c>
      <c r="E2907" s="1" t="s">
        <v>5189</v>
      </c>
      <c r="F2907" s="4" t="s">
        <v>3</v>
      </c>
      <c r="G2907" s="1" t="s">
        <v>8</v>
      </c>
      <c r="H2907" s="3" t="str">
        <f t="shared" si="45"/>
        <v>Commercial</v>
      </c>
      <c r="I2907" s="3" t="str">
        <f>IF(IFERROR(SEARCH("N/A",CID_DB[[#This Row],[ NSN ]]),-1)&lt;&gt;-1,"",LEFT(SUBSTITUTE(SUBSTITUTE(SUBSTITUTE(SUBSTITUTE(SUBSTITUTE(CID_DB[[#This Row],[ NSN ]],"-","")," ","")," ",""),"‐",""),"NA",""),13))</f>
        <v/>
      </c>
      <c r="J2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N156126|22640491/2264049|KIT,4U,LR MOUNTING FLANGES,W HARDWEAR|</v>
      </c>
    </row>
    <row r="2908" spans="1:10" x14ac:dyDescent="0.35">
      <c r="A2908" s="1" t="s">
        <v>3</v>
      </c>
      <c r="B2908" s="1" t="s">
        <v>5167</v>
      </c>
      <c r="C2908" s="1" t="s">
        <v>5190</v>
      </c>
      <c r="D2908" s="1" t="s">
        <v>5191</v>
      </c>
      <c r="E2908" s="1" t="s">
        <v>5192</v>
      </c>
      <c r="F2908" s="4" t="s">
        <v>3</v>
      </c>
      <c r="G2908" s="1" t="s">
        <v>8</v>
      </c>
      <c r="H2908" s="3" t="str">
        <f t="shared" si="45"/>
        <v>Commercial</v>
      </c>
      <c r="I2908" s="3" t="str">
        <f>IF(IFERROR(SEARCH("N/A",CID_DB[[#This Row],[ NSN ]]),-1)&lt;&gt;-1,"",LEFT(SUBSTITUTE(SUBSTITUTE(SUBSTITUTE(SUBSTITUTE(SUBSTITUTE(CID_DB[[#This Row],[ NSN ]],"-","")," ","")," ",""),"‐",""),"NA",""),13))</f>
        <v/>
      </c>
      <c r="J2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N156129|2265001‐Base|6U HX/FAN ASSEMBLY BASE|</v>
      </c>
    </row>
    <row r="2909" spans="1:10" x14ac:dyDescent="0.35">
      <c r="A2909" s="1" t="s">
        <v>3</v>
      </c>
      <c r="B2909" s="1" t="s">
        <v>5167</v>
      </c>
      <c r="C2909" s="1" t="s">
        <v>5193</v>
      </c>
      <c r="D2909" s="1">
        <v>2265041</v>
      </c>
      <c r="E2909" s="1" t="s">
        <v>5194</v>
      </c>
      <c r="F2909" s="4" t="s">
        <v>3</v>
      </c>
      <c r="G2909" s="1" t="s">
        <v>8</v>
      </c>
      <c r="H2909" s="3" t="str">
        <f t="shared" si="45"/>
        <v>Commercial</v>
      </c>
      <c r="I2909" s="3" t="str">
        <f>IF(IFERROR(SEARCH("N/A",CID_DB[[#This Row],[ NSN ]]),-1)&lt;&gt;-1,"",LEFT(SUBSTITUTE(SUBSTITUTE(SUBSTITUTE(SUBSTITUTE(SUBSTITUTE(CID_DB[[#This Row],[ NSN ]],"-","")," ","")," ",""),"‐",""),"NA",""),13))</f>
        <v/>
      </c>
      <c r="J2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N156130|2265041|KIT, 6U LEFT RIGHT MOUNTING FLANGES WI|</v>
      </c>
    </row>
    <row r="2910" spans="1:10" x14ac:dyDescent="0.35">
      <c r="A2910" s="1" t="s">
        <v>3</v>
      </c>
      <c r="B2910" s="1" t="s">
        <v>5167</v>
      </c>
      <c r="C2910" s="1" t="s">
        <v>5195</v>
      </c>
      <c r="D2910" s="1" t="s">
        <v>5196</v>
      </c>
      <c r="E2910" s="1" t="s">
        <v>5197</v>
      </c>
      <c r="F2910" s="4" t="s">
        <v>3</v>
      </c>
      <c r="G2910" s="1" t="s">
        <v>8</v>
      </c>
      <c r="H2910" s="3" t="str">
        <f t="shared" si="45"/>
        <v>Commercial</v>
      </c>
      <c r="I2910" s="3" t="str">
        <f>IF(IFERROR(SEARCH("N/A",CID_DB[[#This Row],[ NSN ]]),-1)&lt;&gt;-1,"",LEFT(SUBSTITUTE(SUBSTITUTE(SUBSTITUTE(SUBSTITUTE(SUBSTITUTE(CID_DB[[#This Row],[ NSN ]],"-","")," ","")," ",""),"‐",""),"NA",""),13))</f>
        <v/>
      </c>
      <c r="J2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N165208|012312000|FAN,MAXIAX 5.75|</v>
      </c>
    </row>
    <row r="2911" spans="1:10" x14ac:dyDescent="0.35">
      <c r="A2911" s="1" t="s">
        <v>3</v>
      </c>
      <c r="B2911" s="1" t="s">
        <v>5167</v>
      </c>
      <c r="C2911" s="1">
        <v>12716000</v>
      </c>
      <c r="D2911" s="1" t="s">
        <v>102</v>
      </c>
      <c r="E2911" s="1" t="s">
        <v>5198</v>
      </c>
      <c r="F2911" s="4" t="s">
        <v>3</v>
      </c>
      <c r="G2911" s="1" t="s">
        <v>8</v>
      </c>
      <c r="H2911" s="3" t="str">
        <f t="shared" si="45"/>
        <v>Commercial</v>
      </c>
      <c r="I2911" s="3" t="str">
        <f>IF(IFERROR(SEARCH("N/A",CID_DB[[#This Row],[ NSN ]]),-1)&lt;&gt;-1,"",LEFT(SUBSTITUTE(SUBSTITUTE(SUBSTITUTE(SUBSTITUTE(SUBSTITUTE(CID_DB[[#This Row],[ NSN ]],"-","")," ","")," ",""),"‐",""),"NA",""),13))</f>
        <v/>
      </c>
      <c r="J2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12716000|NA|Fan, Spartan, SPT2SM,028ECDC,L,3869TF|</v>
      </c>
    </row>
    <row r="2912" spans="1:10" x14ac:dyDescent="0.35">
      <c r="A2912" s="1" t="s">
        <v>3</v>
      </c>
      <c r="B2912" s="1" t="s">
        <v>5167</v>
      </c>
      <c r="C2912" s="1">
        <v>12114000</v>
      </c>
      <c r="D2912" s="1" t="s">
        <v>102</v>
      </c>
      <c r="E2912" s="1" t="s">
        <v>5199</v>
      </c>
      <c r="F2912" s="4" t="s">
        <v>3</v>
      </c>
      <c r="G2912" s="1" t="s">
        <v>8</v>
      </c>
      <c r="H2912" s="3" t="str">
        <f t="shared" si="45"/>
        <v>Commercial</v>
      </c>
      <c r="I2912" s="3" t="str">
        <f>IF(IFERROR(SEARCH("N/A",CID_DB[[#This Row],[ NSN ]]),-1)&lt;&gt;-1,"",LEFT(SUBSTITUTE(SUBSTITUTE(SUBSTITUTE(SUBSTITUTE(SUBSTITUTE(CID_DB[[#This Row],[ NSN ]],"-","")," ","")," ",""),"‐",""),"NA",""),13))</f>
        <v/>
      </c>
      <c r="J2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12114000|NA|Fan, Maxiax, MX57502, E26CL, S, 2720SF|</v>
      </c>
    </row>
    <row r="2913" spans="1:10" x14ac:dyDescent="0.35">
      <c r="A2913" s="1" t="s">
        <v>3</v>
      </c>
      <c r="B2913" s="1" t="s">
        <v>5167</v>
      </c>
      <c r="C2913" s="1" t="s">
        <v>5200</v>
      </c>
      <c r="D2913" s="1" t="s">
        <v>102</v>
      </c>
      <c r="E2913" s="1" t="s">
        <v>5201</v>
      </c>
      <c r="F2913" s="4" t="s">
        <v>3</v>
      </c>
      <c r="G2913" s="1" t="s">
        <v>8</v>
      </c>
      <c r="H2913" s="3" t="str">
        <f t="shared" si="45"/>
        <v>Commercial</v>
      </c>
      <c r="I2913" s="3" t="str">
        <f>IF(IFERROR(SEARCH("N/A",CID_DB[[#This Row],[ NSN ]]),-1)&lt;&gt;-1,"",LEFT(SUBSTITUTE(SUBSTITUTE(SUBSTITUTE(SUBSTITUTE(SUBSTITUTE(CID_DB[[#This Row],[ NSN ]],"-","")," ","")," ",""),"‐",""),"NA",""),13))</f>
        <v/>
      </c>
      <c r="J2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178602|NA|Heat exchanger, Jet Pack Module, 300 mm EPI|</v>
      </c>
    </row>
    <row r="2914" spans="1:10" x14ac:dyDescent="0.35">
      <c r="A2914" s="1" t="s">
        <v>3</v>
      </c>
      <c r="B2914" s="1" t="s">
        <v>5329</v>
      </c>
      <c r="C2914" s="1" t="s">
        <v>5480</v>
      </c>
      <c r="D2914" s="1" t="s">
        <v>5480</v>
      </c>
      <c r="E2914" s="1" t="s">
        <v>6184</v>
      </c>
      <c r="F2914" s="4" t="s">
        <v>3</v>
      </c>
      <c r="G2914" s="1" t="s">
        <v>103</v>
      </c>
      <c r="H2914" s="3" t="str">
        <f t="shared" si="45"/>
        <v>Other Than Commercial</v>
      </c>
      <c r="I2914" s="3" t="str">
        <f>IF(IFERROR(SEARCH("N/A",CID_DB[[#This Row],[ NSN ]]),-1)&lt;&gt;-1,"",LEFT(SUBSTITUTE(SUBSTITUTE(SUBSTITUTE(SUBSTITUTE(SUBSTITUTE(CID_DB[[#This Row],[ NSN ]],"-","")," ","")," ",""),"‐",""),"NA",""),13))</f>
        <v/>
      </c>
      <c r="J2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GENH 3002.5LANU1779|GENH 3002.5LANU1779|GENESYS™ SERIES 750W, 1U, HALF RACK MOUNTABLE, PROGRAMMABLE POWER SUPPLY|</v>
      </c>
    </row>
    <row r="2915" spans="1:10" x14ac:dyDescent="0.35">
      <c r="A2915" s="1" t="s">
        <v>3</v>
      </c>
      <c r="B2915" s="1" t="s">
        <v>5329</v>
      </c>
      <c r="C2915" s="1" t="s">
        <v>5481</v>
      </c>
      <c r="D2915" s="1" t="s">
        <v>5481</v>
      </c>
      <c r="E2915" s="1" t="s">
        <v>6184</v>
      </c>
      <c r="F2915" s="4" t="s">
        <v>3</v>
      </c>
      <c r="G2915" s="1" t="s">
        <v>8</v>
      </c>
      <c r="H2915" s="3" t="str">
        <f t="shared" si="45"/>
        <v>Commercial</v>
      </c>
      <c r="I2915" s="3" t="str">
        <f>IF(IFERROR(SEARCH("N/A",CID_DB[[#This Row],[ NSN ]]),-1)&lt;&gt;-1,"",LEFT(SUBSTITUTE(SUBSTITUTE(SUBSTITUTE(SUBSTITUTE(SUBSTITUTE(CID_DB[[#This Row],[ NSN ]],"-","")," ","")," ",""),"‐",""),"NA",""),13))</f>
        <v/>
      </c>
      <c r="J2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GENH 6012.5U1673|GENH 6012.5U1673|GENESYS™ SERIES 750W, 1U, HALF RACK MOUNTABLE, PROGRAMMABLE POWER SUPPLY|</v>
      </c>
    </row>
    <row r="2916" spans="1:10" x14ac:dyDescent="0.35">
      <c r="A2916" s="1" t="s">
        <v>3</v>
      </c>
      <c r="B2916" s="1" t="s">
        <v>5330</v>
      </c>
      <c r="C2916" s="1">
        <v>12578138</v>
      </c>
      <c r="D2916" s="1" t="s">
        <v>5908</v>
      </c>
      <c r="E2916" s="1" t="s">
        <v>6185</v>
      </c>
      <c r="F2916" s="4" t="s">
        <v>6629</v>
      </c>
      <c r="G2916" s="1" t="s">
        <v>103</v>
      </c>
      <c r="H2916" s="3" t="str">
        <f t="shared" si="45"/>
        <v>Other Than Commercial</v>
      </c>
      <c r="I2916" s="3" t="str">
        <f>IF(IFERROR(SEARCH("N/A",CID_DB[[#This Row],[ NSN ]]),-1)&lt;&gt;-1,"",LEFT(SUBSTITUTE(SUBSTITUTE(SUBSTITUTE(SUBSTITUTE(SUBSTITUTE(CID_DB[[#This Row],[ NSN ]],"-","")," ","")," ",""),"‐",""),"NA",""),13))</f>
        <v>3040016437376</v>
      </c>
      <c r="J2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12578138|648064|Actuator, electrohydraulic|3040016437376</v>
      </c>
    </row>
    <row r="2917" spans="1:10" x14ac:dyDescent="0.35">
      <c r="A2917" s="1" t="s">
        <v>3</v>
      </c>
      <c r="B2917" s="1" t="s">
        <v>5331</v>
      </c>
      <c r="C2917" s="1">
        <v>12578261</v>
      </c>
      <c r="D2917" s="1" t="s">
        <v>5909</v>
      </c>
      <c r="E2917" s="1" t="s">
        <v>6186</v>
      </c>
      <c r="F2917" s="4" t="s">
        <v>3</v>
      </c>
      <c r="G2917" s="1" t="s">
        <v>103</v>
      </c>
      <c r="H2917" s="3" t="str">
        <f t="shared" si="45"/>
        <v>Other Than Commercial</v>
      </c>
      <c r="I2917" s="3" t="str">
        <f>IF(IFERROR(SEARCH("N/A",CID_DB[[#This Row],[ NSN ]]),-1)&lt;&gt;-1,"",LEFT(SUBSTITUTE(SUBSTITUTE(SUBSTITUTE(SUBSTITUTE(SUBSTITUTE(CID_DB[[#This Row],[ NSN ]],"-","")," ","")," ",""),"‐",""),"NA",""),13))</f>
        <v/>
      </c>
      <c r="J2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12578261|42246441|BRACKET ASSEMBLY, FIRE EXTINGUISHER|</v>
      </c>
    </row>
    <row r="2918" spans="1:10" x14ac:dyDescent="0.35">
      <c r="A2918" s="1" t="s">
        <v>3</v>
      </c>
      <c r="B2918" s="1" t="s">
        <v>5331</v>
      </c>
      <c r="C2918" s="1">
        <v>12580612</v>
      </c>
      <c r="D2918" s="1" t="s">
        <v>5910</v>
      </c>
      <c r="E2918" s="1" t="s">
        <v>6187</v>
      </c>
      <c r="F2918" s="4" t="s">
        <v>3</v>
      </c>
      <c r="G2918" s="1" t="s">
        <v>103</v>
      </c>
      <c r="H2918" s="3" t="str">
        <f t="shared" si="45"/>
        <v>Other Than Commercial</v>
      </c>
      <c r="I2918" s="3" t="str">
        <f>IF(IFERROR(SEARCH("N/A",CID_DB[[#This Row],[ NSN ]]),-1)&lt;&gt;-1,"",LEFT(SUBSTITUTE(SUBSTITUTE(SUBSTITUTE(SUBSTITUTE(SUBSTITUTE(CID_DB[[#This Row],[ NSN ]],"-","")," ","")," ",""),"‐",""),"NA",""),13))</f>
        <v/>
      </c>
      <c r="J2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12580612|476688_05BU0|CONTROL ELECTRONICS PANEL, PIM (CANENABLED), KIDDE|</v>
      </c>
    </row>
    <row r="2919" spans="1:10" x14ac:dyDescent="0.35">
      <c r="A2919" s="1" t="s">
        <v>3</v>
      </c>
      <c r="B2919" s="1" t="s">
        <v>5331</v>
      </c>
      <c r="C2919" s="1" t="s">
        <v>5482</v>
      </c>
      <c r="D2919" s="1" t="s">
        <v>5911</v>
      </c>
      <c r="E2919" s="1" t="s">
        <v>6188</v>
      </c>
      <c r="F2919" s="4" t="s">
        <v>3</v>
      </c>
      <c r="G2919" s="1" t="s">
        <v>103</v>
      </c>
      <c r="H2919" s="3" t="str">
        <f t="shared" si="45"/>
        <v>Other Than Commercial</v>
      </c>
      <c r="I2919" s="3" t="str">
        <f>IF(IFERROR(SEARCH("N/A",CID_DB[[#This Row],[ NSN ]]),-1)&lt;&gt;-1,"",LEFT(SUBSTITUTE(SUBSTITUTE(SUBSTITUTE(SUBSTITUTE(SUBSTITUTE(CID_DB[[#This Row],[ NSN ]],"-","")," ","")," ",""),"‐",""),"NA",""),13))</f>
        <v/>
      </c>
      <c r="J2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125423541|423242 (4740003102)|FIRE EXTINGUISHER ASSEMBLY|</v>
      </c>
    </row>
    <row r="2920" spans="1:10" x14ac:dyDescent="0.35">
      <c r="A2920" s="1" t="s">
        <v>3</v>
      </c>
      <c r="B2920" s="1" t="s">
        <v>5331</v>
      </c>
      <c r="C2920" s="1" t="s">
        <v>5483</v>
      </c>
      <c r="D2920" s="1" t="s">
        <v>5912</v>
      </c>
      <c r="E2920" s="1" t="s">
        <v>6188</v>
      </c>
      <c r="F2920" s="4" t="s">
        <v>3</v>
      </c>
      <c r="G2920" s="1" t="s">
        <v>103</v>
      </c>
      <c r="H2920" s="3" t="str">
        <f t="shared" si="45"/>
        <v>Other Than Commercial</v>
      </c>
      <c r="I2920" s="3" t="str">
        <f>IF(IFERROR(SEARCH("N/A",CID_DB[[#This Row],[ NSN ]]),-1)&lt;&gt;-1,"",LEFT(SUBSTITUTE(SUBSTITUTE(SUBSTITUTE(SUBSTITUTE(SUBSTITUTE(CID_DB[[#This Row],[ NSN ]],"-","")," ","")," ",""),"‐",""),"NA",""),13))</f>
        <v/>
      </c>
      <c r="J2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125423542|423245_05BU0 (474000310)|FIRE EXTINGUISHER ASSEMBLY|</v>
      </c>
    </row>
    <row r="2921" spans="1:10" x14ac:dyDescent="0.35">
      <c r="A2921" s="1" t="s">
        <v>3</v>
      </c>
      <c r="B2921" s="1" t="s">
        <v>5331</v>
      </c>
      <c r="C2921" s="1" t="s">
        <v>5484</v>
      </c>
      <c r="D2921" s="1" t="s">
        <v>5913</v>
      </c>
      <c r="E2921" s="1" t="s">
        <v>6189</v>
      </c>
      <c r="F2921" s="4" t="s">
        <v>3</v>
      </c>
      <c r="G2921" s="1" t="s">
        <v>103</v>
      </c>
      <c r="H2921" s="3" t="str">
        <f t="shared" si="45"/>
        <v>Other Than Commercial</v>
      </c>
      <c r="I2921" s="3" t="str">
        <f>IF(IFERROR(SEARCH("N/A",CID_DB[[#This Row],[ NSN ]]),-1)&lt;&gt;-1,"",LEFT(SUBSTITUTE(SUBSTITUTE(SUBSTITUTE(SUBSTITUTE(SUBSTITUTE(CID_DB[[#This Row],[ NSN ]],"-","")," ","")," ",""),"‐",""),"NA",""),13))</f>
        <v/>
      </c>
      <c r="J2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125423543|423243 (4740003108)|FIRE EXTINGUISHER ASSY,|</v>
      </c>
    </row>
    <row r="2922" spans="1:10" x14ac:dyDescent="0.35">
      <c r="A2922" s="1" t="s">
        <v>3</v>
      </c>
      <c r="B2922" s="1" t="s">
        <v>5331</v>
      </c>
      <c r="C2922" s="1" t="s">
        <v>5485</v>
      </c>
      <c r="D2922" s="1" t="s">
        <v>5914</v>
      </c>
      <c r="E2922" s="1" t="s">
        <v>6188</v>
      </c>
      <c r="F2922" s="4" t="s">
        <v>3</v>
      </c>
      <c r="G2922" s="1" t="s">
        <v>103</v>
      </c>
      <c r="H2922" s="3" t="str">
        <f t="shared" si="45"/>
        <v>Other Than Commercial</v>
      </c>
      <c r="I2922" s="3" t="str">
        <f>IF(IFERROR(SEARCH("N/A",CID_DB[[#This Row],[ NSN ]]),-1)&lt;&gt;-1,"",LEFT(SUBSTITUTE(SUBSTITUTE(SUBSTITUTE(SUBSTITUTE(SUBSTITUTE(CID_DB[[#This Row],[ NSN ]],"-","")," ","")," ",""),"‐",""),"NA",""),13))</f>
        <v/>
      </c>
      <c r="J2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125423544|423244_05bu0 (4740003104)|FIRE EXTINGUISHER ASSEMBLY|</v>
      </c>
    </row>
    <row r="2923" spans="1:10" x14ac:dyDescent="0.35">
      <c r="A2923" s="1" t="s">
        <v>3</v>
      </c>
      <c r="B2923" s="1" t="s">
        <v>5331</v>
      </c>
      <c r="C2923" s="1">
        <v>12580314</v>
      </c>
      <c r="D2923" s="1">
        <v>421927</v>
      </c>
      <c r="E2923" s="1" t="s">
        <v>6190</v>
      </c>
      <c r="F2923" s="4" t="s">
        <v>3</v>
      </c>
      <c r="G2923" s="1" t="s">
        <v>103</v>
      </c>
      <c r="H2923" s="3" t="str">
        <f t="shared" si="45"/>
        <v>Other Than Commercial</v>
      </c>
      <c r="I2923" s="3" t="str">
        <f>IF(IFERROR(SEARCH("N/A",CID_DB[[#This Row],[ NSN ]]),-1)&lt;&gt;-1,"",LEFT(SUBSTITUTE(SUBSTITUTE(SUBSTITUTE(SUBSTITUTE(SUBSTITUTE(CID_DB[[#This Row],[ NSN ]],"-","")," ","")," ",""),"‐",""),"NA",""),13))</f>
        <v/>
      </c>
      <c r="J2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12580314|421927|NUT, NOZZLE|</v>
      </c>
    </row>
    <row r="2924" spans="1:10" x14ac:dyDescent="0.35">
      <c r="A2924" s="1" t="s">
        <v>3</v>
      </c>
      <c r="B2924" s="1" t="s">
        <v>5331</v>
      </c>
      <c r="C2924" s="1">
        <v>12580315</v>
      </c>
      <c r="D2924" s="1">
        <v>421878</v>
      </c>
      <c r="E2924" s="1" t="s">
        <v>6191</v>
      </c>
      <c r="F2924" s="4" t="s">
        <v>3</v>
      </c>
      <c r="G2924" s="1" t="s">
        <v>103</v>
      </c>
      <c r="H2924" s="3" t="str">
        <f t="shared" si="45"/>
        <v>Other Than Commercial</v>
      </c>
      <c r="I2924" s="3" t="str">
        <f>IF(IFERROR(SEARCH("N/A",CID_DB[[#This Row],[ NSN ]]),-1)&lt;&gt;-1,"",LEFT(SUBSTITUTE(SUBSTITUTE(SUBSTITUTE(SUBSTITUTE(SUBSTITUTE(CID_DB[[#This Row],[ NSN ]],"-","")," ","")," ",""),"‐",""),"NA",""),13))</f>
        <v/>
      </c>
      <c r="J2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12580315|421878|NUT, RETAINER|</v>
      </c>
    </row>
    <row r="2925" spans="1:10" x14ac:dyDescent="0.35">
      <c r="A2925" s="1" t="s">
        <v>3</v>
      </c>
      <c r="B2925" s="1" t="s">
        <v>5331</v>
      </c>
      <c r="C2925" s="1">
        <v>12578266</v>
      </c>
      <c r="D2925" s="1" t="s">
        <v>5915</v>
      </c>
      <c r="E2925" s="1" t="s">
        <v>6192</v>
      </c>
      <c r="F2925" s="4" t="s">
        <v>3</v>
      </c>
      <c r="G2925" s="1" t="s">
        <v>103</v>
      </c>
      <c r="H2925" s="3" t="str">
        <f t="shared" si="45"/>
        <v>Other Than Commercial</v>
      </c>
      <c r="I2925" s="3" t="str">
        <f>IF(IFERROR(SEARCH("N/A",CID_DB[[#This Row],[ NSN ]]),-1)&lt;&gt;-1,"",LEFT(SUBSTITUTE(SUBSTITUTE(SUBSTITUTE(SUBSTITUTE(SUBSTITUTE(CID_DB[[#This Row],[ NSN ]],"-","")," ","")," ",""),"‐",""),"NA",""),13))</f>
        <v/>
      </c>
      <c r="J2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12578266|423236_05BU0|CREW SENSOR HARNESS (1W100)|</v>
      </c>
    </row>
    <row r="2926" spans="1:10" x14ac:dyDescent="0.35">
      <c r="A2926" s="1" t="s">
        <v>3</v>
      </c>
      <c r="B2926" s="1" t="s">
        <v>5331</v>
      </c>
      <c r="C2926" s="1">
        <v>12580300</v>
      </c>
      <c r="D2926" s="1">
        <v>476421</v>
      </c>
      <c r="E2926" s="1" t="s">
        <v>6193</v>
      </c>
      <c r="F2926" s="4" t="s">
        <v>3</v>
      </c>
      <c r="G2926" s="1" t="s">
        <v>103</v>
      </c>
      <c r="H2926" s="3" t="str">
        <f t="shared" si="45"/>
        <v>Other Than Commercial</v>
      </c>
      <c r="I2926" s="3" t="str">
        <f>IF(IFERROR(SEARCH("N/A",CID_DB[[#This Row],[ NSN ]]),-1)&lt;&gt;-1,"",LEFT(SUBSTITUTE(SUBSTITUTE(SUBSTITUTE(SUBSTITUTE(SUBSTITUTE(CID_DB[[#This Row],[ NSN ]],"-","")," ","")," ",""),"‐",""),"NA",""),13))</f>
        <v/>
      </c>
      <c r="J2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12580300|476421|CREW SENSOR HARNESS (1W103)|</v>
      </c>
    </row>
    <row r="2927" spans="1:10" x14ac:dyDescent="0.35">
      <c r="A2927" s="1" t="s">
        <v>3</v>
      </c>
      <c r="B2927" s="1" t="s">
        <v>5331</v>
      </c>
      <c r="C2927" s="1">
        <v>12580917</v>
      </c>
      <c r="D2927" s="1" t="s">
        <v>5916</v>
      </c>
      <c r="E2927" s="1" t="s">
        <v>6194</v>
      </c>
      <c r="F2927" s="4" t="s">
        <v>3</v>
      </c>
      <c r="G2927" s="1" t="s">
        <v>103</v>
      </c>
      <c r="H2927" s="3" t="str">
        <f t="shared" si="45"/>
        <v>Other Than Commercial</v>
      </c>
      <c r="I2927" s="3" t="str">
        <f>IF(IFERROR(SEARCH("N/A",CID_DB[[#This Row],[ NSN ]]),-1)&lt;&gt;-1,"",LEFT(SUBSTITUTE(SUBSTITUTE(SUBSTITUTE(SUBSTITUTE(SUBSTITUTE(CID_DB[[#This Row],[ NSN ]],"-","")," ","")," ",""),"‐",""),"NA",""),13))</f>
        <v/>
      </c>
      <c r="J2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12580917|423240_05BU0|SPH EXTINGUISHER VALVE HARNESS (1W101)|</v>
      </c>
    </row>
    <row r="2928" spans="1:10" x14ac:dyDescent="0.35">
      <c r="A2928" s="1" t="s">
        <v>3</v>
      </c>
      <c r="B2928" s="1" t="s">
        <v>5331</v>
      </c>
      <c r="C2928" s="1">
        <v>12580918</v>
      </c>
      <c r="D2928" s="1">
        <v>475629</v>
      </c>
      <c r="E2928" s="1" t="s">
        <v>6195</v>
      </c>
      <c r="F2928" s="4" t="s">
        <v>3</v>
      </c>
      <c r="G2928" s="1" t="s">
        <v>103</v>
      </c>
      <c r="H2928" s="3" t="str">
        <f t="shared" si="45"/>
        <v>Other Than Commercial</v>
      </c>
      <c r="I2928" s="3" t="str">
        <f>IF(IFERROR(SEARCH("N/A",CID_DB[[#This Row],[ NSN ]]),-1)&lt;&gt;-1,"",LEFT(SUBSTITUTE(SUBSTITUTE(SUBSTITUTE(SUBSTITUTE(SUBSTITUTE(CID_DB[[#This Row],[ NSN ]],"-","")," ","")," ",""),"‐",""),"NA",""),13))</f>
        <v/>
      </c>
      <c r="J2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12580918|475629|J3 WIRING HARNESS (1W102)|</v>
      </c>
    </row>
    <row r="2929" spans="1:10" x14ac:dyDescent="0.35">
      <c r="A2929" s="1" t="s">
        <v>3</v>
      </c>
      <c r="B2929" s="1" t="s">
        <v>5331</v>
      </c>
      <c r="C2929" s="1">
        <v>12580919</v>
      </c>
      <c r="D2929" s="1" t="s">
        <v>5917</v>
      </c>
      <c r="E2929" s="1" t="s">
        <v>6196</v>
      </c>
      <c r="F2929" s="4" t="s">
        <v>3</v>
      </c>
      <c r="G2929" s="1" t="s">
        <v>103</v>
      </c>
      <c r="H2929" s="3" t="str">
        <f t="shared" si="45"/>
        <v>Other Than Commercial</v>
      </c>
      <c r="I2929" s="3" t="str">
        <f>IF(IFERROR(SEARCH("N/A",CID_DB[[#This Row],[ NSN ]]),-1)&lt;&gt;-1,"",LEFT(SUBSTITUTE(SUBSTITUTE(SUBSTITUTE(SUBSTITUTE(SUBSTITUTE(CID_DB[[#This Row],[ NSN ]],"-","")," ","")," ",""),"‐",""),"NA",""),13))</f>
        <v/>
      </c>
      <c r="J2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12580919|423232_05BU0|ENGINE SENSOR HARNESS|</v>
      </c>
    </row>
    <row r="2930" spans="1:10" x14ac:dyDescent="0.35">
      <c r="A2930" s="1" t="s">
        <v>3</v>
      </c>
      <c r="B2930" s="1" t="s">
        <v>5331</v>
      </c>
      <c r="C2930" s="1">
        <v>12580920</v>
      </c>
      <c r="D2930" s="1" t="s">
        <v>5918</v>
      </c>
      <c r="E2930" s="1" t="s">
        <v>6197</v>
      </c>
      <c r="F2930" s="4" t="s">
        <v>3</v>
      </c>
      <c r="G2930" s="1" t="s">
        <v>103</v>
      </c>
      <c r="H2930" s="3" t="str">
        <f t="shared" si="45"/>
        <v>Other Than Commercial</v>
      </c>
      <c r="I2930" s="3" t="str">
        <f>IF(IFERROR(SEARCH("N/A",CID_DB[[#This Row],[ NSN ]]),-1)&lt;&gt;-1,"",LEFT(SUBSTITUTE(SUBSTITUTE(SUBSTITUTE(SUBSTITUTE(SUBSTITUTE(CID_DB[[#This Row],[ NSN ]],"-","")," ","")," ",""),"‐",""),"NA",""),13))</f>
        <v/>
      </c>
      <c r="J2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12580920|423234_05BU0|EXTINGUISHER VALVE HARNESS (1W104)|</v>
      </c>
    </row>
    <row r="2931" spans="1:10" x14ac:dyDescent="0.35">
      <c r="A2931" s="1" t="s">
        <v>3</v>
      </c>
      <c r="B2931" s="1" t="s">
        <v>5331</v>
      </c>
      <c r="C2931" s="1">
        <v>12580921</v>
      </c>
      <c r="D2931" s="1">
        <v>475627</v>
      </c>
      <c r="E2931" s="1" t="s">
        <v>6198</v>
      </c>
      <c r="F2931" s="4" t="s">
        <v>3</v>
      </c>
      <c r="G2931" s="1" t="s">
        <v>103</v>
      </c>
      <c r="H2931" s="3" t="str">
        <f t="shared" si="45"/>
        <v>Other Than Commercial</v>
      </c>
      <c r="I2931" s="3" t="str">
        <f>IF(IFERROR(SEARCH("N/A",CID_DB[[#This Row],[ NSN ]]),-1)&lt;&gt;-1,"",LEFT(SUBSTITUTE(SUBSTITUTE(SUBSTITUTE(SUBSTITUTE(SUBSTITUTE(CID_DB[[#This Row],[ NSN ]],"-","")," ","")," ",""),"‐",""),"NA",""),13))</f>
        <v/>
      </c>
      <c r="J2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12580921|475627|HARNESS J3 (1W105)|</v>
      </c>
    </row>
    <row r="2932" spans="1:10" x14ac:dyDescent="0.35">
      <c r="A2932" s="1" t="s">
        <v>3</v>
      </c>
      <c r="B2932" s="1" t="s">
        <v>5331</v>
      </c>
      <c r="C2932" s="1">
        <v>12479529</v>
      </c>
      <c r="D2932" s="1">
        <v>59764</v>
      </c>
      <c r="E2932" s="1" t="s">
        <v>6199</v>
      </c>
      <c r="F2932" s="4" t="s">
        <v>3</v>
      </c>
      <c r="G2932" s="1" t="s">
        <v>103</v>
      </c>
      <c r="H2932" s="3" t="str">
        <f t="shared" si="45"/>
        <v>Other Than Commercial</v>
      </c>
      <c r="I2932" s="3" t="str">
        <f>IF(IFERROR(SEARCH("N/A",CID_DB[[#This Row],[ NSN ]]),-1)&lt;&gt;-1,"",LEFT(SUBSTITUTE(SUBSTITUTE(SUBSTITUTE(SUBSTITUTE(SUBSTITUTE(CID_DB[[#This Row],[ NSN ]],"-","")," ","")," ",""),"‐",""),"NA",""),13))</f>
        <v/>
      </c>
      <c r="J2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12479529|59764|SENSOR, BIT FIRE DETECTOR|</v>
      </c>
    </row>
    <row r="2933" spans="1:10" x14ac:dyDescent="0.35">
      <c r="A2933" s="1" t="s">
        <v>3</v>
      </c>
      <c r="B2933" s="1" t="s">
        <v>6724</v>
      </c>
      <c r="C2933" s="1" t="s">
        <v>6788</v>
      </c>
      <c r="D2933" s="1" t="s">
        <v>3</v>
      </c>
      <c r="E2933" s="1" t="s">
        <v>7033</v>
      </c>
      <c r="F2933" s="4" t="s">
        <v>3</v>
      </c>
      <c r="G2933" s="1" t="s">
        <v>103</v>
      </c>
      <c r="H2933" s="3" t="str">
        <f t="shared" si="45"/>
        <v>Other Than Commercial</v>
      </c>
      <c r="I2933" s="3" t="str">
        <f>IF(IFERROR(SEARCH("N/A",CID_DB[[#This Row],[ NSN ]]),-1)&lt;&gt;-1,"",LEFT(SUBSTITUTE(SUBSTITUTE(SUBSTITUTE(SUBSTITUTE(SUBSTITUTE(CID_DB[[#This Row],[ NSN ]],"-","")," ","")," ",""),"‐",""),"NA",""),13))</f>
        <v/>
      </c>
      <c r="J2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903E675CANS11||V903 Engine|</v>
      </c>
    </row>
    <row r="2934" spans="1:10" x14ac:dyDescent="0.35">
      <c r="A2934" s="1" t="s">
        <v>3</v>
      </c>
      <c r="B2934" s="1" t="s">
        <v>5202</v>
      </c>
      <c r="C2934" s="1" t="s">
        <v>5203</v>
      </c>
      <c r="D2934" s="1" t="s">
        <v>5203</v>
      </c>
      <c r="E2934" s="1" t="s">
        <v>5204</v>
      </c>
      <c r="F2934" s="4" t="s">
        <v>5205</v>
      </c>
      <c r="G2934" s="1" t="s">
        <v>8</v>
      </c>
      <c r="H2934" s="3" t="str">
        <f t="shared" si="45"/>
        <v>Commercial</v>
      </c>
      <c r="I2934" s="3" t="str">
        <f>IF(IFERROR(SEARCH("N/A",CID_DB[[#This Row],[ NSN ]]),-1)&lt;&gt;-1,"",LEFT(SUBSTITUTE(SUBSTITUTE(SUBSTITUTE(SUBSTITUTE(SUBSTITUTE(CID_DB[[#This Row],[ NSN ]],"-","")," ","")," ",""),"‐",""),"NA",""),13))</f>
        <v>5330012976305</v>
      </c>
      <c r="J2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1666732|1666732|GASKET|5330012976305</v>
      </c>
    </row>
    <row r="2935" spans="1:10" x14ac:dyDescent="0.35">
      <c r="A2935" s="1" t="s">
        <v>3</v>
      </c>
      <c r="B2935" s="1" t="s">
        <v>5202</v>
      </c>
      <c r="C2935" s="1" t="s">
        <v>5206</v>
      </c>
      <c r="D2935" s="1" t="s">
        <v>5206</v>
      </c>
      <c r="E2935" s="1" t="s">
        <v>5207</v>
      </c>
      <c r="F2935" s="4" t="s">
        <v>5208</v>
      </c>
      <c r="G2935" s="1" t="s">
        <v>8</v>
      </c>
      <c r="H2935" s="3" t="str">
        <f t="shared" si="45"/>
        <v>Commercial</v>
      </c>
      <c r="I2935" s="3" t="str">
        <f>IF(IFERROR(SEARCH("N/A",CID_DB[[#This Row],[ NSN ]]),-1)&lt;&gt;-1,"",LEFT(SUBSTITUTE(SUBSTITUTE(SUBSTITUTE(SUBSTITUTE(SUBSTITUTE(CID_DB[[#This Row],[ NSN ]],"-","")," ","")," ",""),"‐",""),"NA",""),13))</f>
        <v>3020000158609</v>
      </c>
      <c r="J2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311211|311211|GEAR,SPUR|3020000158609</v>
      </c>
    </row>
    <row r="2936" spans="1:10" x14ac:dyDescent="0.35">
      <c r="A2936" s="1" t="s">
        <v>3</v>
      </c>
      <c r="B2936" s="1" t="s">
        <v>5202</v>
      </c>
      <c r="C2936" s="1" t="s">
        <v>5209</v>
      </c>
      <c r="D2936" s="1" t="s">
        <v>5209</v>
      </c>
      <c r="E2936" s="1" t="s">
        <v>5210</v>
      </c>
      <c r="F2936" s="4" t="s">
        <v>5211</v>
      </c>
      <c r="G2936" s="1" t="s">
        <v>8</v>
      </c>
      <c r="H2936" s="3" t="str">
        <f t="shared" si="45"/>
        <v>Commercial</v>
      </c>
      <c r="I2936" s="3" t="str">
        <f>IF(IFERROR(SEARCH("N/A",CID_DB[[#This Row],[ NSN ]]),-1)&lt;&gt;-1,"",LEFT(SUBSTITUTE(SUBSTITUTE(SUBSTITUTE(SUBSTITUTE(SUBSTITUTE(CID_DB[[#This Row],[ NSN ]],"-","")," ","")," ",""),"‐",""),"NA",""),13))</f>
        <v>3020010485974</v>
      </c>
      <c r="J2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950508C1|950508C1|GEAR,SEAL PUMP|3020010485974</v>
      </c>
    </row>
    <row r="2937" spans="1:10" x14ac:dyDescent="0.35">
      <c r="A2937" s="1" t="s">
        <v>3</v>
      </c>
      <c r="B2937" s="1" t="s">
        <v>5202</v>
      </c>
      <c r="C2937" s="1" t="s">
        <v>5212</v>
      </c>
      <c r="D2937" s="1" t="s">
        <v>5212</v>
      </c>
      <c r="E2937" s="1" t="s">
        <v>5213</v>
      </c>
      <c r="F2937" s="4" t="s">
        <v>5214</v>
      </c>
      <c r="G2937" s="1" t="s">
        <v>8</v>
      </c>
      <c r="H2937" s="3" t="str">
        <f t="shared" si="45"/>
        <v>Commercial</v>
      </c>
      <c r="I2937" s="3" t="str">
        <f>IF(IFERROR(SEARCH("N/A",CID_DB[[#This Row],[ NSN ]]),-1)&lt;&gt;-1,"",LEFT(SUBSTITUTE(SUBSTITUTE(SUBSTITUTE(SUBSTITUTE(SUBSTITUTE(CID_DB[[#This Row],[ NSN ]],"-","")," ","")," ",""),"‐",""),"NA",""),13))</f>
        <v>4320010503250</v>
      </c>
      <c r="J2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950507C1|950507C1|PLATE,SEAL|4320010503250</v>
      </c>
    </row>
    <row r="2938" spans="1:10" x14ac:dyDescent="0.35">
      <c r="A2938" s="1" t="s">
        <v>3</v>
      </c>
      <c r="B2938" s="1" t="s">
        <v>5202</v>
      </c>
      <c r="C2938" s="1">
        <v>4952302</v>
      </c>
      <c r="D2938" s="1">
        <v>4952302</v>
      </c>
      <c r="E2938" s="1" t="s">
        <v>5215</v>
      </c>
      <c r="F2938" s="4" t="s">
        <v>5216</v>
      </c>
      <c r="G2938" s="1" t="s">
        <v>8</v>
      </c>
      <c r="H2938" s="3" t="str">
        <f t="shared" si="45"/>
        <v>Commercial</v>
      </c>
      <c r="I2938" s="3" t="str">
        <f>IF(IFERROR(SEARCH("N/A",CID_DB[[#This Row],[ NSN ]]),-1)&lt;&gt;-1,"",LEFT(SUBSTITUTE(SUBSTITUTE(SUBSTITUTE(SUBSTITUTE(SUBSTITUTE(CID_DB[[#This Row],[ NSN ]],"-","")," ","")," ",""),"‐",""),"NA",""),13))</f>
        <v>5330016567458</v>
      </c>
      <c r="J2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4952302|4952302|Seal Ring, Metal|5330016567458</v>
      </c>
    </row>
    <row r="2939" spans="1:10" x14ac:dyDescent="0.35">
      <c r="A2939" s="1" t="s">
        <v>3</v>
      </c>
      <c r="B2939" s="1" t="s">
        <v>5202</v>
      </c>
      <c r="C2939" s="1" t="s">
        <v>5217</v>
      </c>
      <c r="D2939" s="1" t="s">
        <v>5217</v>
      </c>
      <c r="E2939" s="1" t="s">
        <v>1905</v>
      </c>
      <c r="F2939" s="4" t="s">
        <v>5218</v>
      </c>
      <c r="G2939" s="1" t="s">
        <v>8</v>
      </c>
      <c r="H2939" s="3" t="str">
        <f t="shared" si="45"/>
        <v>Commercial</v>
      </c>
      <c r="I2939" s="3" t="str">
        <f>IF(IFERROR(SEARCH("N/A",CID_DB[[#This Row],[ NSN ]]),-1)&lt;&gt;-1,"",LEFT(SUBSTITUTE(SUBSTITUTE(SUBSTITUTE(SUBSTITUTE(SUBSTITUTE(CID_DB[[#This Row],[ NSN ]],"-","")," ","")," ",""),"‐",""),"NA",""),13))</f>
        <v>3010011156274</v>
      </c>
      <c r="J2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952458C1|952458C1|COUPLING|3010011156274</v>
      </c>
    </row>
    <row r="2940" spans="1:10" x14ac:dyDescent="0.35">
      <c r="A2940" s="1" t="s">
        <v>3</v>
      </c>
      <c r="B2940" s="1" t="s">
        <v>5202</v>
      </c>
      <c r="C2940" s="1" t="s">
        <v>5219</v>
      </c>
      <c r="D2940" s="1" t="s">
        <v>5219</v>
      </c>
      <c r="E2940" s="1" t="s">
        <v>5220</v>
      </c>
      <c r="F2940" s="4" t="s">
        <v>5221</v>
      </c>
      <c r="G2940" s="1" t="s">
        <v>8</v>
      </c>
      <c r="H2940" s="3" t="str">
        <f t="shared" si="45"/>
        <v>Commercial</v>
      </c>
      <c r="I2940" s="3" t="str">
        <f>IF(IFERROR(SEARCH("N/A",CID_DB[[#This Row],[ NSN ]]),-1)&lt;&gt;-1,"",LEFT(SUBSTITUTE(SUBSTITUTE(SUBSTITUTE(SUBSTITUTE(SUBSTITUTE(CID_DB[[#This Row],[ NSN ]],"-","")," ","")," ",""),"‐",""),"NA",""),13))</f>
        <v>3120011899290</v>
      </c>
      <c r="J2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1610881|1610881|BUSHING,SLEEVE|3120011899290</v>
      </c>
    </row>
    <row r="2941" spans="1:10" x14ac:dyDescent="0.35">
      <c r="A2941" s="1" t="s">
        <v>3</v>
      </c>
      <c r="B2941" s="1" t="s">
        <v>5202</v>
      </c>
      <c r="C2941" s="1" t="s">
        <v>5222</v>
      </c>
      <c r="D2941" s="1" t="s">
        <v>5222</v>
      </c>
      <c r="E2941" s="1" t="s">
        <v>5204</v>
      </c>
      <c r="F2941" s="4" t="s">
        <v>5223</v>
      </c>
      <c r="G2941" s="1" t="s">
        <v>8</v>
      </c>
      <c r="H2941" s="3" t="str">
        <f t="shared" si="45"/>
        <v>Commercial</v>
      </c>
      <c r="I2941" s="3" t="str">
        <f>IF(IFERROR(SEARCH("N/A",CID_DB[[#This Row],[ NSN ]]),-1)&lt;&gt;-1,"",LEFT(SUBSTITUTE(SUBSTITUTE(SUBSTITUTE(SUBSTITUTE(SUBSTITUTE(CID_DB[[#This Row],[ NSN ]],"-","")," ","")," ",""),"‐",""),"NA",""),13))</f>
        <v>5330011900302</v>
      </c>
      <c r="J2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911095C1|911095C1|GASKET|5330011900302</v>
      </c>
    </row>
    <row r="2942" spans="1:10" x14ac:dyDescent="0.35">
      <c r="A2942" s="1" t="s">
        <v>3</v>
      </c>
      <c r="B2942" s="1" t="s">
        <v>5202</v>
      </c>
      <c r="C2942" s="1" t="s">
        <v>5224</v>
      </c>
      <c r="D2942" s="1" t="s">
        <v>5224</v>
      </c>
      <c r="E2942" s="1" t="s">
        <v>5225</v>
      </c>
      <c r="F2942" s="4" t="s">
        <v>5226</v>
      </c>
      <c r="G2942" s="1" t="s">
        <v>8</v>
      </c>
      <c r="H2942" s="3" t="str">
        <f t="shared" si="45"/>
        <v>Commercial</v>
      </c>
      <c r="I2942" s="3" t="str">
        <f>IF(IFERROR(SEARCH("N/A",CID_DB[[#This Row],[ NSN ]]),-1)&lt;&gt;-1,"",LEFT(SUBSTITUTE(SUBSTITUTE(SUBSTITUTE(SUBSTITUTE(SUBSTITUTE(CID_DB[[#This Row],[ NSN ]],"-","")," ","")," ",""),"‐",""),"NA",""),13))</f>
        <v>2835011918232</v>
      </c>
      <c r="J2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1627022|1627022|DISK,TURBINE,NONAIR|2835011918232</v>
      </c>
    </row>
    <row r="2943" spans="1:10" x14ac:dyDescent="0.35">
      <c r="A2943" s="1" t="s">
        <v>3</v>
      </c>
      <c r="B2943" s="1" t="s">
        <v>5202</v>
      </c>
      <c r="C2943" s="1" t="s">
        <v>5227</v>
      </c>
      <c r="D2943" s="1" t="s">
        <v>5227</v>
      </c>
      <c r="E2943" s="1" t="s">
        <v>5228</v>
      </c>
      <c r="F2943" s="4" t="s">
        <v>5229</v>
      </c>
      <c r="G2943" s="1" t="s">
        <v>8</v>
      </c>
      <c r="H2943" s="3" t="str">
        <f t="shared" si="45"/>
        <v>Commercial</v>
      </c>
      <c r="I2943" s="3" t="str">
        <f>IF(IFERROR(SEARCH("N/A",CID_DB[[#This Row],[ NSN ]]),-1)&lt;&gt;-1,"",LEFT(SUBSTITUTE(SUBSTITUTE(SUBSTITUTE(SUBSTITUTE(SUBSTITUTE(CID_DB[[#This Row],[ NSN ]],"-","")," ","")," ",""),"‐",""),"NA",""),13))</f>
        <v>2910009398507</v>
      </c>
      <c r="J2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394960|394960|Governor Weight Set|2910009398507</v>
      </c>
    </row>
    <row r="2944" spans="1:10" x14ac:dyDescent="0.35">
      <c r="A2944" s="1" t="s">
        <v>3</v>
      </c>
      <c r="B2944" s="1" t="s">
        <v>5202</v>
      </c>
      <c r="C2944" s="1" t="s">
        <v>5230</v>
      </c>
      <c r="D2944" s="1" t="s">
        <v>5230</v>
      </c>
      <c r="E2944" s="1" t="s">
        <v>5231</v>
      </c>
      <c r="F2944" s="4" t="s">
        <v>5232</v>
      </c>
      <c r="G2944" s="1" t="s">
        <v>8</v>
      </c>
      <c r="H2944" s="3" t="str">
        <f t="shared" si="45"/>
        <v>Commercial</v>
      </c>
      <c r="I2944" s="3" t="str">
        <f>IF(IFERROR(SEARCH("N/A",CID_DB[[#This Row],[ NSN ]]),-1)&lt;&gt;-1,"",LEFT(SUBSTITUTE(SUBSTITUTE(SUBSTITUTE(SUBSTITUTE(SUBSTITUTE(CID_DB[[#This Row],[ NSN ]],"-","")," ","")," ",""),"‐",""),"NA",""),13))</f>
        <v>2835011981956</v>
      </c>
      <c r="J2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162060204A|162060204A|SENSOR ASSEMBLY,AIR|2835011981956</v>
      </c>
    </row>
    <row r="2945" spans="1:10" x14ac:dyDescent="0.35">
      <c r="A2945" s="1" t="s">
        <v>3</v>
      </c>
      <c r="B2945" s="1" t="s">
        <v>5202</v>
      </c>
      <c r="C2945" s="1" t="s">
        <v>5233</v>
      </c>
      <c r="D2945" s="1" t="s">
        <v>5233</v>
      </c>
      <c r="E2945" s="1" t="s">
        <v>5234</v>
      </c>
      <c r="F2945" s="4" t="s">
        <v>5235</v>
      </c>
      <c r="G2945" s="1" t="s">
        <v>8</v>
      </c>
      <c r="H2945" s="3" t="str">
        <f t="shared" si="45"/>
        <v>Commercial</v>
      </c>
      <c r="I2945" s="3" t="str">
        <f>IF(IFERROR(SEARCH("N/A",CID_DB[[#This Row],[ NSN ]]),-1)&lt;&gt;-1,"",LEFT(SUBSTITUTE(SUBSTITUTE(SUBSTITUTE(SUBSTITUTE(SUBSTITUTE(CID_DB[[#This Row],[ NSN ]],"-","")," ","")," ",""),"‐",""),"NA",""),13))</f>
        <v>5330012790349</v>
      </c>
      <c r="J2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444543|444543|GASKET|5330012790349</v>
      </c>
    </row>
    <row r="2946" spans="1:10" x14ac:dyDescent="0.35">
      <c r="A2946" s="1" t="s">
        <v>3</v>
      </c>
      <c r="B2946" s="1" t="s">
        <v>5202</v>
      </c>
      <c r="C2946" s="1" t="s">
        <v>5236</v>
      </c>
      <c r="D2946" s="1" t="s">
        <v>5236</v>
      </c>
      <c r="E2946" s="1" t="s">
        <v>5204</v>
      </c>
      <c r="F2946" s="4" t="s">
        <v>5237</v>
      </c>
      <c r="G2946" s="1" t="s">
        <v>8</v>
      </c>
      <c r="H2946" s="3" t="str">
        <f t="shared" si="45"/>
        <v>Commercial</v>
      </c>
      <c r="I2946" s="3" t="str">
        <f>IF(IFERROR(SEARCH("N/A",CID_DB[[#This Row],[ NSN ]]),-1)&lt;&gt;-1,"",LEFT(SUBSTITUTE(SUBSTITUTE(SUBSTITUTE(SUBSTITUTE(SUBSTITUTE(CID_DB[[#This Row],[ NSN ]],"-","")," ","")," ",""),"‐",""),"NA",""),13))</f>
        <v>5330014410514</v>
      </c>
      <c r="J2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4500143|4500143|GASKET|5330014410514</v>
      </c>
    </row>
    <row r="2947" spans="1:10" x14ac:dyDescent="0.35">
      <c r="A2947" s="1" t="s">
        <v>3</v>
      </c>
      <c r="B2947" s="1" t="s">
        <v>5202</v>
      </c>
      <c r="C2947" s="1" t="s">
        <v>5238</v>
      </c>
      <c r="D2947" s="1" t="s">
        <v>5238</v>
      </c>
      <c r="E2947" s="1" t="s">
        <v>5239</v>
      </c>
      <c r="F2947" s="4" t="s">
        <v>5240</v>
      </c>
      <c r="G2947" s="1" t="s">
        <v>8</v>
      </c>
      <c r="H2947" s="3" t="str">
        <f t="shared" ref="H2947:H3010" si="46">IF(G2947="Y - CID","Commercial",IF(G2947="N - CID","Other Than Commercial","N/A"))</f>
        <v>Commercial</v>
      </c>
      <c r="I2947" s="3" t="str">
        <f>IF(IFERROR(SEARCH("N/A",CID_DB[[#This Row],[ NSN ]]),-1)&lt;&gt;-1,"",LEFT(SUBSTITUTE(SUBSTITUTE(SUBSTITUTE(SUBSTITUTE(SUBSTITUTE(CID_DB[[#This Row],[ NSN ]],"-","")," ","")," ",""),"‐",""),"NA",""),13))</f>
        <v>4310015044672</v>
      </c>
      <c r="J2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1794202|1794202|IGNITION EXCITER,AI|4310015044672</v>
      </c>
    </row>
    <row r="2948" spans="1:10" x14ac:dyDescent="0.35">
      <c r="A2948" s="1" t="s">
        <v>3</v>
      </c>
      <c r="B2948" s="1" t="s">
        <v>5202</v>
      </c>
      <c r="C2948" s="1" t="s">
        <v>5241</v>
      </c>
      <c r="D2948" s="1" t="s">
        <v>5241</v>
      </c>
      <c r="E2948" s="1" t="s">
        <v>5242</v>
      </c>
      <c r="F2948" s="4" t="s">
        <v>5243</v>
      </c>
      <c r="G2948" s="1" t="s">
        <v>8</v>
      </c>
      <c r="H2948" s="3" t="str">
        <f t="shared" si="46"/>
        <v>Commercial</v>
      </c>
      <c r="I2948" s="3" t="str">
        <f>IF(IFERROR(SEARCH("N/A",CID_DB[[#This Row],[ NSN ]]),-1)&lt;&gt;-1,"",LEFT(SUBSTITUTE(SUBSTITUTE(SUBSTITUTE(SUBSTITUTE(SUBSTITUTE(CID_DB[[#This Row],[ NSN ]],"-","")," ","")," ",""),"‐",""),"NA",""),13))</f>
        <v>2835015223005</v>
      </c>
      <c r="J2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4505800|4505800|SHIELD,TURBINE NOZZ|2835015223005</v>
      </c>
    </row>
    <row r="2949" spans="1:10" x14ac:dyDescent="0.35">
      <c r="A2949" s="1" t="s">
        <v>3</v>
      </c>
      <c r="B2949" s="1" t="s">
        <v>5202</v>
      </c>
      <c r="C2949" s="1" t="s">
        <v>5244</v>
      </c>
      <c r="D2949" s="1" t="s">
        <v>5244</v>
      </c>
      <c r="E2949" s="1" t="s">
        <v>5245</v>
      </c>
      <c r="F2949" s="4" t="s">
        <v>5246</v>
      </c>
      <c r="G2949" s="1" t="s">
        <v>8</v>
      </c>
      <c r="H2949" s="3" t="str">
        <f t="shared" si="46"/>
        <v>Commercial</v>
      </c>
      <c r="I2949" s="3" t="str">
        <f>IF(IFERROR(SEARCH("N/A",CID_DB[[#This Row],[ NSN ]]),-1)&lt;&gt;-1,"",LEFT(SUBSTITUTE(SUBSTITUTE(SUBSTITUTE(SUBSTITUTE(SUBSTITUTE(CID_DB[[#This Row],[ NSN ]],"-","")," ","")," ",""),"‐",""),"NA",""),13))</f>
        <v>2945015246623</v>
      </c>
      <c r="J2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4951542|4951542|FILTER ELEMENT,FLUI|2945015246623</v>
      </c>
    </row>
    <row r="2950" spans="1:10" x14ac:dyDescent="0.35">
      <c r="A2950" s="1" t="s">
        <v>3</v>
      </c>
      <c r="B2950" s="1" t="s">
        <v>5202</v>
      </c>
      <c r="C2950" s="1" t="s">
        <v>5247</v>
      </c>
      <c r="D2950" s="1" t="s">
        <v>5247</v>
      </c>
      <c r="E2950" s="1" t="s">
        <v>5248</v>
      </c>
      <c r="F2950" s="4" t="s">
        <v>5249</v>
      </c>
      <c r="G2950" s="1" t="s">
        <v>8</v>
      </c>
      <c r="H2950" s="3" t="str">
        <f t="shared" si="46"/>
        <v>Commercial</v>
      </c>
      <c r="I2950" s="3" t="str">
        <f>IF(IFERROR(SEARCH("N/A",CID_DB[[#This Row],[ NSN ]]),-1)&lt;&gt;-1,"",LEFT(SUBSTITUTE(SUBSTITUTE(SUBSTITUTE(SUBSTITUTE(SUBSTITUTE(CID_DB[[#This Row],[ NSN ]],"-","")," ","")," ",""),"‐",""),"NA",""),13))</f>
        <v>4730015420073</v>
      </c>
      <c r="J2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1634171|1634171|PLUG,EXPANSION,AIRC|4730015420073</v>
      </c>
    </row>
    <row r="2951" spans="1:10" x14ac:dyDescent="0.35">
      <c r="A2951" s="1" t="s">
        <v>3</v>
      </c>
      <c r="B2951" s="1" t="s">
        <v>5202</v>
      </c>
      <c r="C2951" s="1" t="s">
        <v>5250</v>
      </c>
      <c r="D2951" s="1" t="s">
        <v>5250</v>
      </c>
      <c r="E2951" s="1" t="s">
        <v>5251</v>
      </c>
      <c r="F2951" s="4" t="s">
        <v>5252</v>
      </c>
      <c r="G2951" s="1" t="s">
        <v>8</v>
      </c>
      <c r="H2951" s="3" t="str">
        <f t="shared" si="46"/>
        <v>Commercial</v>
      </c>
      <c r="I2951" s="3" t="str">
        <f>IF(IFERROR(SEARCH("N/A",CID_DB[[#This Row],[ NSN ]]),-1)&lt;&gt;-1,"",LEFT(SUBSTITUTE(SUBSTITUTE(SUBSTITUTE(SUBSTITUTE(SUBSTITUTE(CID_DB[[#This Row],[ NSN ]],"-","")," ","")," ",""),"‐",""),"NA",""),13))</f>
        <v>5330015420076</v>
      </c>
      <c r="J2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1797221|1797221|SEAL,EXPANDING,AIRC|5330015420076</v>
      </c>
    </row>
    <row r="2952" spans="1:10" x14ac:dyDescent="0.35">
      <c r="A2952" s="1" t="s">
        <v>3</v>
      </c>
      <c r="B2952" s="1" t="s">
        <v>5202</v>
      </c>
      <c r="C2952" s="1" t="s">
        <v>5253</v>
      </c>
      <c r="D2952" s="1" t="s">
        <v>5253</v>
      </c>
      <c r="E2952" s="1" t="s">
        <v>5254</v>
      </c>
      <c r="F2952" s="4" t="s">
        <v>5255</v>
      </c>
      <c r="G2952" s="1" t="s">
        <v>8</v>
      </c>
      <c r="H2952" s="3" t="str">
        <f t="shared" si="46"/>
        <v>Commercial</v>
      </c>
      <c r="I2952" s="3" t="str">
        <f>IF(IFERROR(SEARCH("N/A",CID_DB[[#This Row],[ NSN ]]),-1)&lt;&gt;-1,"",LEFT(SUBSTITUTE(SUBSTITUTE(SUBSTITUTE(SUBSTITUTE(SUBSTITUTE(CID_DB[[#This Row],[ NSN ]],"-","")," ","")," ",""),"‐",""),"NA",""),13))</f>
        <v>3110015420091</v>
      </c>
      <c r="J2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1696401|1696401|BEARING,BALL,ANNULA|3110015420091</v>
      </c>
    </row>
    <row r="2953" spans="1:10" x14ac:dyDescent="0.35">
      <c r="A2953" s="1" t="s">
        <v>3</v>
      </c>
      <c r="B2953" s="1" t="s">
        <v>5202</v>
      </c>
      <c r="C2953" s="1" t="s">
        <v>5256</v>
      </c>
      <c r="D2953" s="1" t="s">
        <v>5256</v>
      </c>
      <c r="E2953" s="1" t="s">
        <v>5257</v>
      </c>
      <c r="F2953" s="4" t="s">
        <v>5258</v>
      </c>
      <c r="G2953" s="1" t="s">
        <v>8</v>
      </c>
      <c r="H2953" s="3" t="str">
        <f t="shared" si="46"/>
        <v>Commercial</v>
      </c>
      <c r="I2953" s="3" t="str">
        <f>IF(IFERROR(SEARCH("N/A",CID_DB[[#This Row],[ NSN ]]),-1)&lt;&gt;-1,"",LEFT(SUBSTITUTE(SUBSTITUTE(SUBSTITUTE(SUBSTITUTE(SUBSTITUTE(CID_DB[[#This Row],[ NSN ]],"-","")," ","")," ",""),"‐",""),"NA",""),13))</f>
        <v>5330015420111</v>
      </c>
      <c r="J2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4950803|4950803|SEAL,PISTON,OTR,AIR|5330015420111</v>
      </c>
    </row>
    <row r="2954" spans="1:10" x14ac:dyDescent="0.35">
      <c r="A2954" s="1" t="s">
        <v>3</v>
      </c>
      <c r="B2954" s="1" t="s">
        <v>5202</v>
      </c>
      <c r="C2954" s="1" t="s">
        <v>5259</v>
      </c>
      <c r="D2954" s="1" t="s">
        <v>5259</v>
      </c>
      <c r="E2954" s="1" t="s">
        <v>5260</v>
      </c>
      <c r="F2954" s="4" t="s">
        <v>5261</v>
      </c>
      <c r="G2954" s="1" t="s">
        <v>8</v>
      </c>
      <c r="H2954" s="3" t="str">
        <f t="shared" si="46"/>
        <v>Commercial</v>
      </c>
      <c r="I2954" s="3" t="str">
        <f>IF(IFERROR(SEARCH("N/A",CID_DB[[#This Row],[ NSN ]]),-1)&lt;&gt;-1,"",LEFT(SUBSTITUTE(SUBSTITUTE(SUBSTITUTE(SUBSTITUTE(SUBSTITUTE(CID_DB[[#This Row],[ NSN ]],"-","")," ","")," ",""),"‐",""),"NA",""),13))</f>
        <v>1650015420118</v>
      </c>
      <c r="J2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1796271|1796271|CLUTCH,OVERRUNNING,|1650015420118</v>
      </c>
    </row>
    <row r="2955" spans="1:10" x14ac:dyDescent="0.35">
      <c r="A2955" s="1" t="s">
        <v>3</v>
      </c>
      <c r="B2955" s="1" t="s">
        <v>5202</v>
      </c>
      <c r="C2955" s="1" t="s">
        <v>5262</v>
      </c>
      <c r="D2955" s="1" t="s">
        <v>5262</v>
      </c>
      <c r="E2955" s="1" t="s">
        <v>5263</v>
      </c>
      <c r="F2955" s="4" t="s">
        <v>5264</v>
      </c>
      <c r="G2955" s="1" t="s">
        <v>8</v>
      </c>
      <c r="H2955" s="3" t="str">
        <f t="shared" si="46"/>
        <v>Commercial</v>
      </c>
      <c r="I2955" s="3" t="str">
        <f>IF(IFERROR(SEARCH("N/A",CID_DB[[#This Row],[ NSN ]]),-1)&lt;&gt;-1,"",LEFT(SUBSTITUTE(SUBSTITUTE(SUBSTITUTE(SUBSTITUTE(SUBSTITUTE(CID_DB[[#This Row],[ NSN ]],"-","")," ","")," ",""),"‐",""),"NA",""),13))</f>
        <v>5360015420124</v>
      </c>
      <c r="J2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4502215|4502215|SPRING,HELICAL,COMP|5360015420124</v>
      </c>
    </row>
    <row r="2956" spans="1:10" x14ac:dyDescent="0.35">
      <c r="A2956" s="1" t="s">
        <v>3</v>
      </c>
      <c r="B2956" s="1" t="s">
        <v>5202</v>
      </c>
      <c r="C2956" s="1" t="s">
        <v>5265</v>
      </c>
      <c r="D2956" s="1" t="s">
        <v>5265</v>
      </c>
      <c r="E2956" s="1" t="s">
        <v>5266</v>
      </c>
      <c r="F2956" s="4" t="s">
        <v>5267</v>
      </c>
      <c r="G2956" s="1" t="s">
        <v>8</v>
      </c>
      <c r="H2956" s="3" t="str">
        <f t="shared" si="46"/>
        <v>Commercial</v>
      </c>
      <c r="I2956" s="3" t="str">
        <f>IF(IFERROR(SEARCH("N/A",CID_DB[[#This Row],[ NSN ]]),-1)&lt;&gt;-1,"",LEFT(SUBSTITUTE(SUBSTITUTE(SUBSTITUTE(SUBSTITUTE(SUBSTITUTE(CID_DB[[#This Row],[ NSN ]],"-","")," ","")," ",""),"‐",""),"NA",""),13))</f>
        <v>3110015422008</v>
      </c>
      <c r="J2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4950817|4950817|BEARING,BALL,ANNULA|3110015422008</v>
      </c>
    </row>
    <row r="2957" spans="1:10" x14ac:dyDescent="0.35">
      <c r="A2957" s="1" t="s">
        <v>3</v>
      </c>
      <c r="B2957" s="1" t="s">
        <v>5202</v>
      </c>
      <c r="C2957" s="1" t="s">
        <v>5268</v>
      </c>
      <c r="D2957" s="1" t="s">
        <v>5268</v>
      </c>
      <c r="E2957" s="1" t="s">
        <v>5269</v>
      </c>
      <c r="F2957" s="4" t="s">
        <v>5270</v>
      </c>
      <c r="G2957" s="1" t="s">
        <v>8</v>
      </c>
      <c r="H2957" s="3" t="str">
        <f t="shared" si="46"/>
        <v>Commercial</v>
      </c>
      <c r="I2957" s="3" t="str">
        <f>IF(IFERROR(SEARCH("N/A",CID_DB[[#This Row],[ NSN ]]),-1)&lt;&gt;-1,"",LEFT(SUBSTITUTE(SUBSTITUTE(SUBSTITUTE(SUBSTITUTE(SUBSTITUTE(CID_DB[[#This Row],[ NSN ]],"-","")," ","")," ",""),"‐",""),"NA",""),13))</f>
        <v>5330015457014</v>
      </c>
      <c r="J2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49526351|49526351|SEAL,PLAIN|5330015457014</v>
      </c>
    </row>
    <row r="2958" spans="1:10" x14ac:dyDescent="0.35">
      <c r="A2958" s="1" t="s">
        <v>3</v>
      </c>
      <c r="B2958" s="1" t="s">
        <v>5202</v>
      </c>
      <c r="C2958" s="1" t="s">
        <v>5271</v>
      </c>
      <c r="D2958" s="1" t="s">
        <v>5271</v>
      </c>
      <c r="E2958" s="1" t="s">
        <v>5272</v>
      </c>
      <c r="F2958" s="4" t="s">
        <v>5273</v>
      </c>
      <c r="G2958" s="1" t="s">
        <v>8</v>
      </c>
      <c r="H2958" s="3" t="str">
        <f t="shared" si="46"/>
        <v>Commercial</v>
      </c>
      <c r="I2958" s="3" t="str">
        <f>IF(IFERROR(SEARCH("N/A",CID_DB[[#This Row],[ NSN ]]),-1)&lt;&gt;-1,"",LEFT(SUBSTITUTE(SUBSTITUTE(SUBSTITUTE(SUBSTITUTE(SUBSTITUTE(CID_DB[[#This Row],[ NSN ]],"-","")," ","")," ",""),"‐",""),"NA",""),13))</f>
        <v>6150015621353</v>
      </c>
      <c r="J2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4507159|4507159|WIRING HARNESS|6150015621353</v>
      </c>
    </row>
    <row r="2959" spans="1:10" x14ac:dyDescent="0.35">
      <c r="A2959" s="1" t="s">
        <v>3</v>
      </c>
      <c r="B2959" s="1" t="s">
        <v>5202</v>
      </c>
      <c r="C2959" s="1" t="s">
        <v>5274</v>
      </c>
      <c r="D2959" s="1" t="s">
        <v>5274</v>
      </c>
      <c r="E2959" s="1" t="s">
        <v>5275</v>
      </c>
      <c r="F2959" s="4" t="s">
        <v>5276</v>
      </c>
      <c r="G2959" s="1" t="s">
        <v>8</v>
      </c>
      <c r="H2959" s="3" t="str">
        <f t="shared" si="46"/>
        <v>Commercial</v>
      </c>
      <c r="I2959" s="3" t="str">
        <f>IF(IFERROR(SEARCH("N/A",CID_DB[[#This Row],[ NSN ]]),-1)&lt;&gt;-1,"",LEFT(SUBSTITUTE(SUBSTITUTE(SUBSTITUTE(SUBSTITUTE(SUBSTITUTE(CID_DB[[#This Row],[ NSN ]],"-","")," ","")," ",""),"‐",""),"NA",""),13))</f>
        <v>2835015957661</v>
      </c>
      <c r="J2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161781103|161781103|HOUSING,REDUCTION G|2835015957661</v>
      </c>
    </row>
    <row r="2960" spans="1:10" x14ac:dyDescent="0.35">
      <c r="A2960" s="1" t="s">
        <v>3</v>
      </c>
      <c r="B2960" s="1" t="s">
        <v>5202</v>
      </c>
      <c r="C2960" s="1" t="s">
        <v>5277</v>
      </c>
      <c r="D2960" s="1" t="s">
        <v>5277</v>
      </c>
      <c r="E2960" s="1" t="s">
        <v>5278</v>
      </c>
      <c r="F2960" s="4" t="s">
        <v>5279</v>
      </c>
      <c r="G2960" s="1" t="s">
        <v>8</v>
      </c>
      <c r="H2960" s="3" t="str">
        <f t="shared" si="46"/>
        <v>Commercial</v>
      </c>
      <c r="I2960" s="3" t="str">
        <f>IF(IFERROR(SEARCH("N/A",CID_DB[[#This Row],[ NSN ]]),-1)&lt;&gt;-1,"",LEFT(SUBSTITUTE(SUBSTITUTE(SUBSTITUTE(SUBSTITUTE(SUBSTITUTE(CID_DB[[#This Row],[ NSN ]],"-","")," ","")," ",""),"‐",""),"NA",""),13))</f>
        <v>4730016162223</v>
      </c>
      <c r="J2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4950017|4950017|RETAINER,COUPLING|4730016162223</v>
      </c>
    </row>
    <row r="2961" spans="1:10" x14ac:dyDescent="0.35">
      <c r="A2961" s="1" t="s">
        <v>3</v>
      </c>
      <c r="B2961" s="1" t="s">
        <v>5202</v>
      </c>
      <c r="C2961" s="1" t="s">
        <v>5280</v>
      </c>
      <c r="D2961" s="1" t="s">
        <v>5280</v>
      </c>
      <c r="E2961" s="1" t="s">
        <v>5281</v>
      </c>
      <c r="F2961" s="4" t="s">
        <v>5282</v>
      </c>
      <c r="G2961" s="1" t="s">
        <v>8</v>
      </c>
      <c r="H2961" s="3" t="str">
        <f t="shared" si="46"/>
        <v>Commercial</v>
      </c>
      <c r="I2961" s="3" t="str">
        <f>IF(IFERROR(SEARCH("N/A",CID_DB[[#This Row],[ NSN ]]),-1)&lt;&gt;-1,"",LEFT(SUBSTITUTE(SUBSTITUTE(SUBSTITUTE(SUBSTITUTE(SUBSTITUTE(CID_DB[[#This Row],[ NSN ]],"-","")," ","")," ",""),"‐",""),"NA",""),13))</f>
        <v>4720016181814</v>
      </c>
      <c r="J2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49531035|49531035|HOSE,NONMETALLIC|4720016181814</v>
      </c>
    </row>
    <row r="2962" spans="1:10" x14ac:dyDescent="0.35">
      <c r="A2962" s="1" t="s">
        <v>3</v>
      </c>
      <c r="B2962" s="1" t="s">
        <v>5202</v>
      </c>
      <c r="C2962" s="1" t="s">
        <v>5283</v>
      </c>
      <c r="D2962" s="1" t="s">
        <v>5283</v>
      </c>
      <c r="E2962" s="1" t="s">
        <v>4927</v>
      </c>
      <c r="F2962" s="4" t="s">
        <v>5284</v>
      </c>
      <c r="G2962" s="1" t="s">
        <v>8</v>
      </c>
      <c r="H2962" s="3" t="str">
        <f t="shared" si="46"/>
        <v>Commercial</v>
      </c>
      <c r="I2962" s="3" t="str">
        <f>IF(IFERROR(SEARCH("N/A",CID_DB[[#This Row],[ NSN ]]),-1)&lt;&gt;-1,"",LEFT(SUBSTITUTE(SUBSTITUTE(SUBSTITUTE(SUBSTITUTE(SUBSTITUTE(CID_DB[[#This Row],[ NSN ]],"-","")," ","")," ",""),"‐",""),"NA",""),13))</f>
        <v>5365016525134</v>
      </c>
      <c r="J2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4502712003|4502712003|SHIM|5365016525134</v>
      </c>
    </row>
    <row r="2963" spans="1:10" x14ac:dyDescent="0.35">
      <c r="A2963" s="1" t="s">
        <v>3</v>
      </c>
      <c r="B2963" s="1" t="s">
        <v>5202</v>
      </c>
      <c r="C2963" s="1" t="s">
        <v>5285</v>
      </c>
      <c r="D2963" s="1" t="s">
        <v>5285</v>
      </c>
      <c r="E2963" s="1" t="s">
        <v>5286</v>
      </c>
      <c r="F2963" s="4" t="s">
        <v>5287</v>
      </c>
      <c r="G2963" s="1" t="s">
        <v>8</v>
      </c>
      <c r="H2963" s="3" t="str">
        <f t="shared" si="46"/>
        <v>Commercial</v>
      </c>
      <c r="I2963" s="3" t="str">
        <f>IF(IFERROR(SEARCH("N/A",CID_DB[[#This Row],[ NSN ]]),-1)&lt;&gt;-1,"",LEFT(SUBSTITUTE(SUBSTITUTE(SUBSTITUTE(SUBSTITUTE(SUBSTITUTE(CID_DB[[#This Row],[ NSN ]],"-","")," ","")," ",""),"‐",""),"NA",""),13))</f>
        <v>2840016536830</v>
      </c>
      <c r="J2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4502730B|4502730B|HOUSING,GEARBOX,TUR|2840016536830</v>
      </c>
    </row>
    <row r="2964" spans="1:10" x14ac:dyDescent="0.35">
      <c r="A2964" s="1" t="s">
        <v>3</v>
      </c>
      <c r="B2964" s="1" t="s">
        <v>5202</v>
      </c>
      <c r="C2964" s="1" t="s">
        <v>5288</v>
      </c>
      <c r="D2964" s="1" t="s">
        <v>5288</v>
      </c>
      <c r="E2964" s="1" t="s">
        <v>4929</v>
      </c>
      <c r="F2964" s="4" t="s">
        <v>5289</v>
      </c>
      <c r="G2964" s="1" t="s">
        <v>8</v>
      </c>
      <c r="H2964" s="3" t="str">
        <f t="shared" si="46"/>
        <v>Commercial</v>
      </c>
      <c r="I2964" s="3" t="str">
        <f>IF(IFERROR(SEARCH("N/A",CID_DB[[#This Row],[ NSN ]]),-1)&lt;&gt;-1,"",LEFT(SUBSTITUTE(SUBSTITUTE(SUBSTITUTE(SUBSTITUTE(SUBSTITUTE(CID_DB[[#This Row],[ NSN ]],"-","")," ","")," ",""),"‐",""),"NA",""),13))</f>
        <v>5365016565714</v>
      </c>
      <c r="J2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4952301|4952301|SPACER,RING|5365016565714</v>
      </c>
    </row>
    <row r="2965" spans="1:10" x14ac:dyDescent="0.35">
      <c r="A2965" s="1" t="s">
        <v>3</v>
      </c>
      <c r="B2965" s="1" t="s">
        <v>5202</v>
      </c>
      <c r="C2965" s="1" t="s">
        <v>5290</v>
      </c>
      <c r="D2965" s="1" t="s">
        <v>5290</v>
      </c>
      <c r="E2965" s="1" t="s">
        <v>4927</v>
      </c>
      <c r="F2965" s="4" t="s">
        <v>5291</v>
      </c>
      <c r="G2965" s="1" t="s">
        <v>8</v>
      </c>
      <c r="H2965" s="3" t="str">
        <f t="shared" si="46"/>
        <v>Commercial</v>
      </c>
      <c r="I2965" s="3" t="str">
        <f>IF(IFERROR(SEARCH("N/A",CID_DB[[#This Row],[ NSN ]]),-1)&lt;&gt;-1,"",LEFT(SUBSTITUTE(SUBSTITUTE(SUBSTITUTE(SUBSTITUTE(SUBSTITUTE(CID_DB[[#This Row],[ NSN ]],"-","")," ","")," ",""),"‐",""),"NA",""),13))</f>
        <v>5365016567372</v>
      </c>
      <c r="J2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4502712020|4502712020|SHIM|5365016567372</v>
      </c>
    </row>
    <row r="2966" spans="1:10" x14ac:dyDescent="0.35">
      <c r="A2966" s="1" t="s">
        <v>3</v>
      </c>
      <c r="B2966" s="1" t="s">
        <v>5202</v>
      </c>
      <c r="C2966" s="1" t="s">
        <v>5292</v>
      </c>
      <c r="D2966" s="1" t="s">
        <v>5292</v>
      </c>
      <c r="E2966" s="1" t="s">
        <v>4927</v>
      </c>
      <c r="F2966" s="4" t="s">
        <v>5293</v>
      </c>
      <c r="G2966" s="1" t="s">
        <v>8</v>
      </c>
      <c r="H2966" s="3" t="str">
        <f t="shared" si="46"/>
        <v>Commercial</v>
      </c>
      <c r="I2966" s="3" t="str">
        <f>IF(IFERROR(SEARCH("N/A",CID_DB[[#This Row],[ NSN ]]),-1)&lt;&gt;-1,"",LEFT(SUBSTITUTE(SUBSTITUTE(SUBSTITUTE(SUBSTITUTE(SUBSTITUTE(CID_DB[[#This Row],[ NSN ]],"-","")," ","")," ",""),"‐",""),"NA",""),13))</f>
        <v>5365016567373</v>
      </c>
      <c r="J2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4502712040|4502712040|SHIM|5365016567373</v>
      </c>
    </row>
    <row r="2967" spans="1:10" x14ac:dyDescent="0.35">
      <c r="A2967" s="1" t="s">
        <v>3</v>
      </c>
      <c r="B2967" s="1" t="s">
        <v>5202</v>
      </c>
      <c r="C2967" s="1" t="s">
        <v>5294</v>
      </c>
      <c r="D2967" s="1" t="s">
        <v>5294</v>
      </c>
      <c r="E2967" s="1" t="s">
        <v>5295</v>
      </c>
      <c r="F2967" s="4" t="s">
        <v>5296</v>
      </c>
      <c r="G2967" s="1" t="s">
        <v>8</v>
      </c>
      <c r="H2967" s="3" t="str">
        <f t="shared" si="46"/>
        <v>Commercial</v>
      </c>
      <c r="I2967" s="3" t="str">
        <f>IF(IFERROR(SEARCH("N/A",CID_DB[[#This Row],[ NSN ]]),-1)&lt;&gt;-1,"",LEFT(SUBSTITUTE(SUBSTITUTE(SUBSTITUTE(SUBSTITUTE(SUBSTITUTE(CID_DB[[#This Row],[ NSN ]],"-","")," ","")," ",""),"‐",""),"NA",""),13))</f>
        <v>2835014623375</v>
      </c>
      <c r="J2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4503340|4503340|COMPRESSOR ROTOR|2835014623375</v>
      </c>
    </row>
    <row r="2968" spans="1:10" x14ac:dyDescent="0.35">
      <c r="A2968" s="1" t="s">
        <v>3</v>
      </c>
      <c r="B2968" s="1" t="s">
        <v>5202</v>
      </c>
      <c r="C2968" s="1" t="s">
        <v>5297</v>
      </c>
      <c r="D2968" s="1" t="s">
        <v>5297</v>
      </c>
      <c r="E2968" s="1" t="s">
        <v>5272</v>
      </c>
      <c r="F2968" s="4" t="s">
        <v>5298</v>
      </c>
      <c r="G2968" s="1" t="s">
        <v>8</v>
      </c>
      <c r="H2968" s="3" t="str">
        <f t="shared" si="46"/>
        <v>Commercial</v>
      </c>
      <c r="I2968" s="3" t="str">
        <f>IF(IFERROR(SEARCH("N/A",CID_DB[[#This Row],[ NSN ]]),-1)&lt;&gt;-1,"",LEFT(SUBSTITUTE(SUBSTITUTE(SUBSTITUTE(SUBSTITUTE(SUBSTITUTE(CID_DB[[#This Row],[ NSN ]],"-","")," ","")," ",""),"‐",""),"NA",""),13))</f>
        <v>6150016286217</v>
      </c>
      <c r="J2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4506771A|4506771A|WIRING HARNESS|6150016286217</v>
      </c>
    </row>
    <row r="2969" spans="1:10" x14ac:dyDescent="0.35">
      <c r="A2969" s="1" t="s">
        <v>3</v>
      </c>
      <c r="B2969" s="1" t="s">
        <v>5202</v>
      </c>
      <c r="C2969" s="1" t="s">
        <v>5299</v>
      </c>
      <c r="D2969" s="1" t="s">
        <v>5299</v>
      </c>
      <c r="E2969" s="1" t="s">
        <v>5300</v>
      </c>
      <c r="F2969" s="4" t="s">
        <v>5301</v>
      </c>
      <c r="G2969" s="1" t="s">
        <v>8</v>
      </c>
      <c r="H2969" s="3" t="str">
        <f t="shared" si="46"/>
        <v>Commercial</v>
      </c>
      <c r="I2969" s="3" t="str">
        <f>IF(IFERROR(SEARCH("N/A",CID_DB[[#This Row],[ NSN ]]),-1)&lt;&gt;-1,"",LEFT(SUBSTITUTE(SUBSTITUTE(SUBSTITUTE(SUBSTITUTE(SUBSTITUTE(CID_DB[[#This Row],[ NSN ]],"-","")," ","")," ",""),"‐",""),"NA",""),13))</f>
        <v>2835009631175</v>
      </c>
      <c r="J2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269660|269660|SCREEN ASSEMBLY,AIR|2835009631175</v>
      </c>
    </row>
    <row r="2970" spans="1:10" x14ac:dyDescent="0.35">
      <c r="A2970" s="1" t="s">
        <v>3</v>
      </c>
      <c r="B2970" s="1" t="s">
        <v>5202</v>
      </c>
      <c r="C2970" s="1" t="s">
        <v>5302</v>
      </c>
      <c r="D2970" s="1" t="s">
        <v>5302</v>
      </c>
      <c r="E2970" s="1" t="s">
        <v>5303</v>
      </c>
      <c r="F2970" s="4" t="s">
        <v>5304</v>
      </c>
      <c r="G2970" s="1" t="s">
        <v>8</v>
      </c>
      <c r="H2970" s="3" t="str">
        <f t="shared" si="46"/>
        <v>Commercial</v>
      </c>
      <c r="I2970" s="3" t="str">
        <f>IF(IFERROR(SEARCH("N/A",CID_DB[[#This Row],[ NSN ]]),-1)&lt;&gt;-1,"",LEFT(SUBSTITUTE(SUBSTITUTE(SUBSTITUTE(SUBSTITUTE(SUBSTITUTE(CID_DB[[#This Row],[ NSN ]],"-","")," ","")," ",""),"‐",""),"NA",""),13))</f>
        <v>4820012061794</v>
      </c>
      <c r="J2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233270|233270|VALVE ASSEMBLY,POWE|4820012061794</v>
      </c>
    </row>
    <row r="2971" spans="1:10" x14ac:dyDescent="0.35">
      <c r="A2971" s="1" t="s">
        <v>3</v>
      </c>
      <c r="B2971" s="1" t="s">
        <v>5202</v>
      </c>
      <c r="C2971" s="1" t="s">
        <v>5305</v>
      </c>
      <c r="D2971" s="1" t="s">
        <v>5305</v>
      </c>
      <c r="E2971" s="1" t="s">
        <v>5306</v>
      </c>
      <c r="F2971" s="4" t="s">
        <v>5307</v>
      </c>
      <c r="G2971" s="1" t="s">
        <v>8</v>
      </c>
      <c r="H2971" s="3" t="str">
        <f t="shared" si="46"/>
        <v>Commercial</v>
      </c>
      <c r="I2971" s="3" t="str">
        <f>IF(IFERROR(SEARCH("N/A",CID_DB[[#This Row],[ NSN ]]),-1)&lt;&gt;-1,"",LEFT(SUBSTITUTE(SUBSTITUTE(SUBSTITUTE(SUBSTITUTE(SUBSTITUTE(CID_DB[[#This Row],[ NSN ]],"-","")," ","")," ",""),"‐",""),"NA",""),13))</f>
        <v>1680015665095</v>
      </c>
      <c r="J2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4500228A|4500228A|NO LE ASSY,MAIN,AI|1680015665095</v>
      </c>
    </row>
    <row r="2972" spans="1:10" x14ac:dyDescent="0.35">
      <c r="A2972" s="1" t="s">
        <v>3</v>
      </c>
      <c r="B2972" s="1" t="s">
        <v>5332</v>
      </c>
      <c r="C2972" s="1" t="s">
        <v>5486</v>
      </c>
      <c r="D2972" s="1" t="s">
        <v>3</v>
      </c>
      <c r="E2972" s="1" t="s">
        <v>6200</v>
      </c>
      <c r="F2972" s="4" t="s">
        <v>6630</v>
      </c>
      <c r="G2972" s="1" t="s">
        <v>8</v>
      </c>
      <c r="H2972" s="3" t="str">
        <f t="shared" si="46"/>
        <v>Commercial</v>
      </c>
      <c r="I2972" s="3" t="str">
        <f>IF(IFERROR(SEARCH("N/A",CID_DB[[#This Row],[ NSN ]]),-1)&lt;&gt;-1,"",LEFT(SUBSTITUTE(SUBSTITUTE(SUBSTITUTE(SUBSTITUTE(SUBSTITUTE(CID_DB[[#This Row],[ NSN ]],"-","")," ","")," ",""),"‐",""),"NA",""),13))</f>
        <v>1660013795875</v>
      </c>
      <c r="J2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220452022||C130 air cycle machine/cooling turbine, component of the aircraft refrigeration unit|1660013795875</v>
      </c>
    </row>
    <row r="2973" spans="1:10" x14ac:dyDescent="0.35">
      <c r="A2973" s="1" t="s">
        <v>3</v>
      </c>
      <c r="B2973" s="1" t="s">
        <v>5308</v>
      </c>
      <c r="C2973" s="1" t="s">
        <v>5309</v>
      </c>
      <c r="D2973" s="1" t="s">
        <v>3</v>
      </c>
      <c r="E2973" s="1" t="s">
        <v>5310</v>
      </c>
      <c r="F2973" s="4" t="s">
        <v>3</v>
      </c>
      <c r="G2973" s="1" t="s">
        <v>8</v>
      </c>
      <c r="H2973" s="3" t="str">
        <f t="shared" si="46"/>
        <v>Commercial</v>
      </c>
      <c r="I2973" s="3" t="str">
        <f>IF(IFERROR(SEARCH("N/A",CID_DB[[#This Row],[ NSN ]]),-1)&lt;&gt;-1,"",LEFT(SUBSTITUTE(SUBSTITUTE(SUBSTITUTE(SUBSTITUTE(SUBSTITUTE(CID_DB[[#This Row],[ NSN ]],"-","")," ","")," ",""),"‐",""),"NA",""),13))</f>
        <v/>
      </c>
      <c r="J2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140600||F16 IFF Antenna Coupler Kit|</v>
      </c>
    </row>
    <row r="2974" spans="1:10" x14ac:dyDescent="0.35">
      <c r="A2974" s="1" t="s">
        <v>3</v>
      </c>
      <c r="B2974" s="1" t="s">
        <v>5308</v>
      </c>
      <c r="C2974" s="1">
        <v>87431</v>
      </c>
      <c r="D2974" s="1" t="s">
        <v>3</v>
      </c>
      <c r="E2974" s="1" t="s">
        <v>5311</v>
      </c>
      <c r="F2974" s="4" t="s">
        <v>3</v>
      </c>
      <c r="G2974" s="1" t="s">
        <v>8</v>
      </c>
      <c r="H2974" s="3" t="str">
        <f t="shared" si="46"/>
        <v>Commercial</v>
      </c>
      <c r="I2974" s="3" t="str">
        <f>IF(IFERROR(SEARCH("N/A",CID_DB[[#This Row],[ NSN ]]),-1)&lt;&gt;-1,"",LEFT(SUBSTITUTE(SUBSTITUTE(SUBSTITUTE(SUBSTITUTE(SUBSTITUTE(CID_DB[[#This Row],[ NSN ]],"-","")," ","")," ",""),"‐",""),"NA",""),13))</f>
        <v/>
      </c>
      <c r="J2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87431||UC584 Antenna Coupler|</v>
      </c>
    </row>
    <row r="2975" spans="1:10" x14ac:dyDescent="0.35">
      <c r="A2975" s="1" t="s">
        <v>3</v>
      </c>
      <c r="B2975" s="1" t="s">
        <v>5308</v>
      </c>
      <c r="C2975" s="1">
        <v>140596</v>
      </c>
      <c r="D2975" s="1" t="s">
        <v>3</v>
      </c>
      <c r="E2975" s="1" t="s">
        <v>5312</v>
      </c>
      <c r="F2975" s="4" t="s">
        <v>3</v>
      </c>
      <c r="G2975" s="1" t="s">
        <v>8</v>
      </c>
      <c r="H2975" s="3" t="str">
        <f t="shared" si="46"/>
        <v>Commercial</v>
      </c>
      <c r="I2975" s="3" t="str">
        <f>IF(IFERROR(SEARCH("N/A",CID_DB[[#This Row],[ NSN ]]),-1)&lt;&gt;-1,"",LEFT(SUBSTITUTE(SUBSTITUTE(SUBSTITUTE(SUBSTITUTE(SUBSTITUTE(CID_DB[[#This Row],[ NSN ]],"-","")," ","")," ",""),"‐",""),"NA",""),13))</f>
        <v/>
      </c>
      <c r="J2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140596||UC113 F16 Antenna Array Couplers|</v>
      </c>
    </row>
    <row r="2976" spans="1:10" x14ac:dyDescent="0.35">
      <c r="A2976" s="1" t="s">
        <v>3</v>
      </c>
      <c r="B2976" s="1" t="s">
        <v>5308</v>
      </c>
      <c r="C2976" s="1">
        <v>140597</v>
      </c>
      <c r="D2976" s="1" t="s">
        <v>3</v>
      </c>
      <c r="E2976" s="1" t="s">
        <v>5313</v>
      </c>
      <c r="F2976" s="4" t="s">
        <v>3</v>
      </c>
      <c r="G2976" s="1" t="s">
        <v>8</v>
      </c>
      <c r="H2976" s="3" t="str">
        <f t="shared" si="46"/>
        <v>Commercial</v>
      </c>
      <c r="I2976" s="3" t="str">
        <f>IF(IFERROR(SEARCH("N/A",CID_DB[[#This Row],[ NSN ]]),-1)&lt;&gt;-1,"",LEFT(SUBSTITUTE(SUBSTITUTE(SUBSTITUTE(SUBSTITUTE(SUBSTITUTE(CID_DB[[#This Row],[ NSN ]],"-","")," ","")," ",""),"‐",""),"NA",""),13))</f>
        <v/>
      </c>
      <c r="J2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140597||UC213 F16 IFF Antenna Coupler|</v>
      </c>
    </row>
    <row r="2977" spans="1:10" x14ac:dyDescent="0.35">
      <c r="A2977" s="1" t="s">
        <v>3</v>
      </c>
      <c r="B2977" s="1" t="s">
        <v>5308</v>
      </c>
      <c r="C2977" s="1">
        <v>140598</v>
      </c>
      <c r="D2977" s="1" t="s">
        <v>3</v>
      </c>
      <c r="E2977" s="1" t="s">
        <v>5314</v>
      </c>
      <c r="F2977" s="4" t="s">
        <v>3</v>
      </c>
      <c r="G2977" s="1" t="s">
        <v>8</v>
      </c>
      <c r="H2977" s="3" t="str">
        <f t="shared" si="46"/>
        <v>Commercial</v>
      </c>
      <c r="I2977" s="3" t="str">
        <f>IF(IFERROR(SEARCH("N/A",CID_DB[[#This Row],[ NSN ]]),-1)&lt;&gt;-1,"",LEFT(SUBSTITUTE(SUBSTITUTE(SUBSTITUTE(SUBSTITUTE(SUBSTITUTE(CID_DB[[#This Row],[ NSN ]],"-","")," ","")," ",""),"‐",""),"NA",""),13))</f>
        <v/>
      </c>
      <c r="J2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140598||UC223 F16 Lower AIFF Antenna Coupler|</v>
      </c>
    </row>
    <row r="2978" spans="1:10" x14ac:dyDescent="0.35">
      <c r="A2978" s="1" t="s">
        <v>3</v>
      </c>
      <c r="B2978" s="1" t="s">
        <v>5308</v>
      </c>
      <c r="C2978" s="1">
        <v>138331</v>
      </c>
      <c r="D2978" s="1" t="s">
        <v>3</v>
      </c>
      <c r="E2978" s="1" t="s">
        <v>5315</v>
      </c>
      <c r="F2978" s="4" t="s">
        <v>3</v>
      </c>
      <c r="G2978" s="1" t="s">
        <v>8</v>
      </c>
      <c r="H2978" s="3" t="str">
        <f t="shared" si="46"/>
        <v>Commercial</v>
      </c>
      <c r="I2978" s="3" t="str">
        <f>IF(IFERROR(SEARCH("N/A",CID_DB[[#This Row],[ NSN ]]),-1)&lt;&gt;-1,"",LEFT(SUBSTITUTE(SUBSTITUTE(SUBSTITUTE(SUBSTITUTE(SUBSTITUTE(CID_DB[[#This Row],[ NSN ]],"-","")," ","")," ",""),"‐",""),"NA",""),13))</f>
        <v/>
      </c>
      <c r="J2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138331||Tripod|</v>
      </c>
    </row>
    <row r="2979" spans="1:10" x14ac:dyDescent="0.35">
      <c r="A2979" s="1" t="s">
        <v>3</v>
      </c>
      <c r="B2979" s="1" t="s">
        <v>5308</v>
      </c>
      <c r="C2979" s="1">
        <v>141981</v>
      </c>
      <c r="D2979" s="1" t="s">
        <v>3</v>
      </c>
      <c r="E2979" s="1" t="s">
        <v>5316</v>
      </c>
      <c r="F2979" s="4" t="s">
        <v>3</v>
      </c>
      <c r="G2979" s="1" t="s">
        <v>8</v>
      </c>
      <c r="H2979" s="3" t="str">
        <f t="shared" si="46"/>
        <v>Commercial</v>
      </c>
      <c r="I2979" s="3" t="str">
        <f>IF(IFERROR(SEARCH("N/A",CID_DB[[#This Row],[ NSN ]]),-1)&lt;&gt;-1,"",LEFT(SUBSTITUTE(SUBSTITUTE(SUBSTITUTE(SUBSTITUTE(SUBSTITUTE(CID_DB[[#This Row],[ NSN ]],"-","")," ","")," ",""),"‐",""),"NA",""),13))</f>
        <v/>
      </c>
      <c r="J2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141981||Coaxial Cable, 20 ft|</v>
      </c>
    </row>
    <row r="2980" spans="1:10" x14ac:dyDescent="0.35">
      <c r="A2980" s="1" t="s">
        <v>3</v>
      </c>
      <c r="B2980" s="1" t="s">
        <v>5333</v>
      </c>
      <c r="C2980" s="1" t="s">
        <v>5487</v>
      </c>
      <c r="D2980" s="1" t="s">
        <v>3</v>
      </c>
      <c r="E2980" s="1" t="s">
        <v>6201</v>
      </c>
      <c r="F2980" s="4" t="s">
        <v>3</v>
      </c>
      <c r="G2980" s="1" t="s">
        <v>8</v>
      </c>
      <c r="H2980" s="3" t="str">
        <f t="shared" si="46"/>
        <v>Commercial</v>
      </c>
      <c r="I2980" s="3" t="str">
        <f>IF(IFERROR(SEARCH("N/A",CID_DB[[#This Row],[ NSN ]]),-1)&lt;&gt;-1,"",LEFT(SUBSTITUTE(SUBSTITUTE(SUBSTITUTE(SUBSTITUTE(SUBSTITUTE(CID_DB[[#This Row],[ NSN ]],"-","")," ","")," ",""),"‐",""),"NA",""),13))</f>
        <v/>
      </c>
      <c r="J2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GA23100001044||Black projection screen (BPS)|</v>
      </c>
    </row>
    <row r="2981" spans="1:10" x14ac:dyDescent="0.35">
      <c r="A2981" s="1" t="s">
        <v>3</v>
      </c>
      <c r="B2981" s="1" t="s">
        <v>5333</v>
      </c>
      <c r="C2981" s="1" t="s">
        <v>5488</v>
      </c>
      <c r="D2981" s="1" t="s">
        <v>3</v>
      </c>
      <c r="E2981" s="1" t="s">
        <v>6202</v>
      </c>
      <c r="F2981" s="4" t="s">
        <v>3</v>
      </c>
      <c r="G2981" s="1" t="s">
        <v>8</v>
      </c>
      <c r="H2981" s="3" t="str">
        <f t="shared" si="46"/>
        <v>Commercial</v>
      </c>
      <c r="I2981" s="3" t="str">
        <f>IF(IFERROR(SEARCH("N/A",CID_DB[[#This Row],[ NSN ]]),-1)&lt;&gt;-1,"",LEFT(SUBSTITUTE(SUBSTITUTE(SUBSTITUTE(SUBSTITUTE(SUBSTITUTE(CID_DB[[#This Row],[ NSN ]],"-","")," ","")," ",""),"‐",""),"NA",""),13))</f>
        <v/>
      </c>
      <c r="J2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5901829||Mylar Reskin (225x50)|</v>
      </c>
    </row>
    <row r="2982" spans="1:10" x14ac:dyDescent="0.35">
      <c r="A2982" s="1" t="s">
        <v>3</v>
      </c>
      <c r="B2982" s="1" t="s">
        <v>5333</v>
      </c>
      <c r="C2982" s="1" t="s">
        <v>5489</v>
      </c>
      <c r="D2982" s="1" t="s">
        <v>3</v>
      </c>
      <c r="E2982" s="1" t="s">
        <v>6203</v>
      </c>
      <c r="F2982" s="4" t="s">
        <v>3</v>
      </c>
      <c r="G2982" s="1" t="s">
        <v>8</v>
      </c>
      <c r="H2982" s="3" t="str">
        <f t="shared" si="46"/>
        <v>Commercial</v>
      </c>
      <c r="I2982" s="3" t="str">
        <f>IF(IFERROR(SEARCH("N/A",CID_DB[[#This Row],[ NSN ]]),-1)&lt;&gt;-1,"",LEFT(SUBSTITUTE(SUBSTITUTE(SUBSTITUTE(SUBSTITUTE(SUBSTITUTE(CID_DB[[#This Row],[ NSN ]],"-","")," ","")," ",""),"‐",""),"NA",""),13))</f>
        <v/>
      </c>
      <c r="J2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7515309||110v 60hz vacuum pump|</v>
      </c>
    </row>
    <row r="2983" spans="1:10" x14ac:dyDescent="0.35">
      <c r="A2983" s="1" t="s">
        <v>3</v>
      </c>
      <c r="B2983" s="1" t="s">
        <v>5333</v>
      </c>
      <c r="C2983" s="1" t="s">
        <v>5490</v>
      </c>
      <c r="D2983" s="1" t="s">
        <v>3</v>
      </c>
      <c r="E2983" s="1" t="s">
        <v>6204</v>
      </c>
      <c r="F2983" s="4" t="s">
        <v>3</v>
      </c>
      <c r="G2983" s="1" t="s">
        <v>8</v>
      </c>
      <c r="H2983" s="3" t="str">
        <f t="shared" si="46"/>
        <v>Commercial</v>
      </c>
      <c r="I2983" s="3" t="str">
        <f>IF(IFERROR(SEARCH("N/A",CID_DB[[#This Row],[ NSN ]]),-1)&lt;&gt;-1,"",LEFT(SUBSTITUTE(SUBSTITUTE(SUBSTITUTE(SUBSTITUTE(SUBSTITUTE(CID_DB[[#This Row],[ NSN ]],"-","")," ","")," ",""),"‐",""),"NA",""),13))</f>
        <v/>
      </c>
      <c r="J2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2002715||slow draw valve assembly|</v>
      </c>
    </row>
    <row r="2984" spans="1:10" x14ac:dyDescent="0.35">
      <c r="A2984" s="1" t="s">
        <v>3</v>
      </c>
      <c r="B2984" s="1" t="s">
        <v>5333</v>
      </c>
      <c r="C2984" s="1" t="s">
        <v>5491</v>
      </c>
      <c r="D2984" s="1" t="s">
        <v>3</v>
      </c>
      <c r="E2984" s="1" t="s">
        <v>6205</v>
      </c>
      <c r="F2984" s="4" t="s">
        <v>3</v>
      </c>
      <c r="G2984" s="1" t="s">
        <v>8</v>
      </c>
      <c r="H2984" s="3" t="str">
        <f t="shared" si="46"/>
        <v>Commercial</v>
      </c>
      <c r="I2984" s="3" t="str">
        <f>IF(IFERROR(SEARCH("N/A",CID_DB[[#This Row],[ NSN ]]),-1)&lt;&gt;-1,"",LEFT(SUBSTITUTE(SUBSTITUTE(SUBSTITUTE(SUBSTITUTE(SUBSTITUTE(CID_DB[[#This Row],[ NSN ]],"-","")," ","")," ",""),"‐",""),"NA",""),13))</f>
        <v/>
      </c>
      <c r="J2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200273201||mirror latency sensor assembly|</v>
      </c>
    </row>
    <row r="2985" spans="1:10" x14ac:dyDescent="0.35">
      <c r="A2985" s="1" t="s">
        <v>3</v>
      </c>
      <c r="B2985" s="1" t="s">
        <v>5333</v>
      </c>
      <c r="C2985" s="1" t="s">
        <v>5492</v>
      </c>
      <c r="D2985" s="1" t="s">
        <v>3</v>
      </c>
      <c r="E2985" s="1" t="s">
        <v>6206</v>
      </c>
      <c r="F2985" s="4" t="s">
        <v>3</v>
      </c>
      <c r="G2985" s="1" t="s">
        <v>8</v>
      </c>
      <c r="H2985" s="3" t="str">
        <f t="shared" si="46"/>
        <v>Commercial</v>
      </c>
      <c r="I2985" s="3" t="str">
        <f>IF(IFERROR(SEARCH("N/A",CID_DB[[#This Row],[ NSN ]]),-1)&lt;&gt;-1,"",LEFT(SUBSTITUTE(SUBSTITUTE(SUBSTITUTE(SUBSTITUTE(SUBSTITUTE(CID_DB[[#This Row],[ NSN ]],"-","")," ","")," ",""),"‐",""),"NA",""),13))</f>
        <v/>
      </c>
      <c r="J2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P1WQIR||Norxe P1 Projectors|</v>
      </c>
    </row>
    <row r="2986" spans="1:10" x14ac:dyDescent="0.35">
      <c r="A2986" s="1" t="s">
        <v>3</v>
      </c>
      <c r="B2986" s="1" t="s">
        <v>5333</v>
      </c>
      <c r="C2986" s="1" t="s">
        <v>5493</v>
      </c>
      <c r="D2986" s="1" t="s">
        <v>3</v>
      </c>
      <c r="E2986" s="1" t="s">
        <v>6207</v>
      </c>
      <c r="F2986" s="4" t="s">
        <v>3</v>
      </c>
      <c r="G2986" s="1" t="s">
        <v>8</v>
      </c>
      <c r="H2986" s="3" t="str">
        <f t="shared" si="46"/>
        <v>Commercial</v>
      </c>
      <c r="I2986" s="3" t="str">
        <f>IF(IFERROR(SEARCH("N/A",CID_DB[[#This Row],[ NSN ]]),-1)&lt;&gt;-1,"",LEFT(SUBSTITUTE(SUBSTITUTE(SUBSTITUTE(SUBSTITUTE(SUBSTITUTE(CID_DB[[#This Row],[ NSN ]],"-","")," ","")," ",""),"‐",""),"NA",""),13))</f>
        <v/>
      </c>
      <c r="J2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N1||N1 Lens|</v>
      </c>
    </row>
    <row r="2987" spans="1:10" x14ac:dyDescent="0.35">
      <c r="A2987" s="1" t="s">
        <v>3</v>
      </c>
      <c r="B2987" s="1" t="s">
        <v>5333</v>
      </c>
      <c r="C2987" s="1" t="s">
        <v>5494</v>
      </c>
      <c r="D2987" s="1" t="s">
        <v>3</v>
      </c>
      <c r="E2987" s="1" t="s">
        <v>6208</v>
      </c>
      <c r="F2987" s="4" t="s">
        <v>3</v>
      </c>
      <c r="G2987" s="1" t="s">
        <v>8</v>
      </c>
      <c r="H2987" s="3" t="str">
        <f t="shared" si="46"/>
        <v>Commercial</v>
      </c>
      <c r="I2987" s="3" t="str">
        <f>IF(IFERROR(SEARCH("N/A",CID_DB[[#This Row],[ NSN ]]),-1)&lt;&gt;-1,"",LEFT(SUBSTITUTE(SUBSTITUTE(SUBSTITUTE(SUBSTITUTE(SUBSTITUTE(CID_DB[[#This Row],[ NSN ]],"-","")," ","")," ",""),"‐",""),"NA",""),13))</f>
        <v/>
      </c>
      <c r="J2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S06G127701||Projector Mount Assembly|</v>
      </c>
    </row>
    <row r="2988" spans="1:10" x14ac:dyDescent="0.35">
      <c r="A2988" s="1" t="s">
        <v>3</v>
      </c>
      <c r="B2988" s="1" t="s">
        <v>5333</v>
      </c>
      <c r="C2988" s="1" t="s">
        <v>5495</v>
      </c>
      <c r="D2988" s="1" t="s">
        <v>3</v>
      </c>
      <c r="E2988" s="1" t="s">
        <v>6209</v>
      </c>
      <c r="F2988" s="4" t="s">
        <v>3</v>
      </c>
      <c r="G2988" s="1" t="s">
        <v>8</v>
      </c>
      <c r="H2988" s="3" t="str">
        <f t="shared" si="46"/>
        <v>Commercial</v>
      </c>
      <c r="I2988" s="3" t="str">
        <f>IF(IFERROR(SEARCH("N/A",CID_DB[[#This Row],[ NSN ]]),-1)&lt;&gt;-1,"",LEFT(SUBSTITUTE(SUBSTITUTE(SUBSTITUTE(SUBSTITUTE(SUBSTITUTE(CID_DB[[#This Row],[ NSN ]],"-","")," ","")," ",""),"‐",""),"NA",""),13))</f>
        <v/>
      </c>
      <c r="J2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DMS3LED||DMS: Autocal|</v>
      </c>
    </row>
    <row r="2989" spans="1:10" x14ac:dyDescent="0.35">
      <c r="A2989" s="1" t="s">
        <v>3</v>
      </c>
      <c r="B2989" s="1" t="s">
        <v>5333</v>
      </c>
      <c r="C2989" s="1" t="s">
        <v>5496</v>
      </c>
      <c r="D2989" s="1" t="s">
        <v>3</v>
      </c>
      <c r="E2989" s="1" t="s">
        <v>6210</v>
      </c>
      <c r="F2989" s="4" t="s">
        <v>3</v>
      </c>
      <c r="G2989" s="1" t="s">
        <v>8</v>
      </c>
      <c r="H2989" s="3" t="str">
        <f t="shared" si="46"/>
        <v>Commercial</v>
      </c>
      <c r="I2989" s="3" t="str">
        <f>IF(IFERROR(SEARCH("N/A",CID_DB[[#This Row],[ NSN ]]),-1)&lt;&gt;-1,"",LEFT(SUBSTITUTE(SUBSTITUTE(SUBSTITUTE(SUBSTITUTE(SUBSTITUTE(CID_DB[[#This Row],[ NSN ]],"-","")," ","")," ",""),"‐",""),"NA",""),13))</f>
        <v/>
      </c>
      <c r="J2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217W10DMSLT||DMS Laptop|</v>
      </c>
    </row>
    <row r="2990" spans="1:10" x14ac:dyDescent="0.35">
      <c r="A2990" s="1" t="s">
        <v>3</v>
      </c>
      <c r="B2990" s="1" t="s">
        <v>5333</v>
      </c>
      <c r="C2990" s="1" t="s">
        <v>5497</v>
      </c>
      <c r="D2990" s="1" t="s">
        <v>3</v>
      </c>
      <c r="E2990" s="1" t="s">
        <v>6211</v>
      </c>
      <c r="F2990" s="4" t="s">
        <v>3</v>
      </c>
      <c r="G2990" s="1" t="s">
        <v>8</v>
      </c>
      <c r="H2990" s="3" t="str">
        <f t="shared" si="46"/>
        <v>Commercial</v>
      </c>
      <c r="I2990" s="3" t="str">
        <f>IF(IFERROR(SEARCH("N/A",CID_DB[[#This Row],[ NSN ]]),-1)&lt;&gt;-1,"",LEFT(SUBSTITUTE(SUBSTITUTE(SUBSTITUTE(SUBSTITUTE(SUBSTITUTE(CID_DB[[#This Row],[ NSN ]],"-","")," ","")," ",""),"‐",""),"NA",""),13))</f>
        <v/>
      </c>
      <c r="J2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18SA0155||Motorized Blend Plates|</v>
      </c>
    </row>
    <row r="2991" spans="1:10" x14ac:dyDescent="0.35">
      <c r="A2991" s="1" t="s">
        <v>3</v>
      </c>
      <c r="B2991" s="1" t="s">
        <v>5333</v>
      </c>
      <c r="C2991" s="1" t="s">
        <v>5498</v>
      </c>
      <c r="D2991" s="1" t="s">
        <v>3</v>
      </c>
      <c r="E2991" s="1" t="s">
        <v>6212</v>
      </c>
      <c r="F2991" s="4" t="s">
        <v>3</v>
      </c>
      <c r="G2991" s="1" t="s">
        <v>8</v>
      </c>
      <c r="H2991" s="3" t="str">
        <f t="shared" si="46"/>
        <v>Commercial</v>
      </c>
      <c r="I2991" s="3" t="str">
        <f>IF(IFERROR(SEARCH("N/A",CID_DB[[#This Row],[ NSN ]]),-1)&lt;&gt;-1,"",LEFT(SUBSTITUTE(SUBSTITUTE(SUBSTITUTE(SUBSTITUTE(SUBSTITUTE(CID_DB[[#This Row],[ NSN ]],"-","")," ","")," ",""),"‐",""),"NA",""),13))</f>
        <v/>
      </c>
      <c r="J2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HO3G0084||Single Channel VITAL 1150 Image Generator (IG) with Sync|</v>
      </c>
    </row>
    <row r="2992" spans="1:10" x14ac:dyDescent="0.35">
      <c r="A2992" s="1" t="s">
        <v>3</v>
      </c>
      <c r="B2992" s="1" t="s">
        <v>5333</v>
      </c>
      <c r="C2992" s="1" t="s">
        <v>5499</v>
      </c>
      <c r="D2992" s="1" t="s">
        <v>3</v>
      </c>
      <c r="E2992" s="1" t="s">
        <v>6213</v>
      </c>
      <c r="F2992" s="4" t="s">
        <v>3</v>
      </c>
      <c r="G2992" s="1" t="s">
        <v>8</v>
      </c>
      <c r="H2992" s="3" t="str">
        <f t="shared" si="46"/>
        <v>Commercial</v>
      </c>
      <c r="I2992" s="3" t="str">
        <f>IF(IFERROR(SEARCH("N/A",CID_DB[[#This Row],[ NSN ]]),-1)&lt;&gt;-1,"",LEFT(SUBSTITUTE(SUBSTITUTE(SUBSTITUTE(SUBSTITUTE(SUBSTITUTE(CID_DB[[#This Row],[ NSN ]],"-","")," ","")," ",""),"‐",""),"NA",""),13))</f>
        <v/>
      </c>
      <c r="J2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FGI‐FSY000006;
RTX5000||Additional OTW Channel with Sync|</v>
      </c>
    </row>
    <row r="2993" spans="1:10" x14ac:dyDescent="0.35">
      <c r="A2993" s="1" t="s">
        <v>3</v>
      </c>
      <c r="B2993" s="1" t="s">
        <v>5333</v>
      </c>
      <c r="C2993" s="1" t="s">
        <v>5500</v>
      </c>
      <c r="D2993" s="1" t="s">
        <v>3</v>
      </c>
      <c r="E2993" s="1" t="s">
        <v>6214</v>
      </c>
      <c r="F2993" s="4" t="s">
        <v>3</v>
      </c>
      <c r="G2993" s="1" t="s">
        <v>8</v>
      </c>
      <c r="H2993" s="3" t="str">
        <f t="shared" si="46"/>
        <v>Commercial</v>
      </c>
      <c r="I2993" s="3" t="str">
        <f>IF(IFERROR(SEARCH("N/A",CID_DB[[#This Row],[ NSN ]]),-1)&lt;&gt;-1,"",LEFT(SUBSTITUTE(SUBSTITUTE(SUBSTITUTE(SUBSTITUTE(SUBSTITUTE(CID_DB[[#This Row],[ NSN ]],"-","")," ","")," ",""),"‐",""),"NA",""),13))</f>
        <v/>
      </c>
      <c r="J2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H13G4210||secure IA Kit|</v>
      </c>
    </row>
    <row r="2994" spans="1:10" x14ac:dyDescent="0.35">
      <c r="A2994" s="1" t="s">
        <v>3</v>
      </c>
      <c r="B2994" s="1" t="s">
        <v>5333</v>
      </c>
      <c r="C2994" s="1" t="s">
        <v>5501</v>
      </c>
      <c r="D2994" s="1" t="s">
        <v>3</v>
      </c>
      <c r="E2994" s="1" t="s">
        <v>6215</v>
      </c>
      <c r="F2994" s="4" t="s">
        <v>3</v>
      </c>
      <c r="G2994" s="1" t="s">
        <v>8</v>
      </c>
      <c r="H2994" s="3" t="str">
        <f t="shared" si="46"/>
        <v>Commercial</v>
      </c>
      <c r="I2994" s="3" t="str">
        <f>IF(IFERROR(SEARCH("N/A",CID_DB[[#This Row],[ NSN ]]),-1)&lt;&gt;-1,"",LEFT(SUBSTITUTE(SUBSTITUTE(SUBSTITUTE(SUBSTITUTE(SUBSTITUTE(CID_DB[[#This Row],[ NSN ]],"-","")," ","")," ",""),"‐",""),"NA",""),13))</f>
        <v/>
      </c>
      <c r="J2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H05G0081||DBGS Single User|</v>
      </c>
    </row>
    <row r="2995" spans="1:10" x14ac:dyDescent="0.35">
      <c r="A2995" s="1" t="s">
        <v>3</v>
      </c>
      <c r="B2995" s="1" t="s">
        <v>5333</v>
      </c>
      <c r="C2995" s="1" t="s">
        <v>5502</v>
      </c>
      <c r="D2995" s="1" t="s">
        <v>3</v>
      </c>
      <c r="E2995" s="1" t="s">
        <v>6216</v>
      </c>
      <c r="F2995" s="4" t="s">
        <v>3</v>
      </c>
      <c r="G2995" s="1" t="s">
        <v>8</v>
      </c>
      <c r="H2995" s="3" t="str">
        <f t="shared" si="46"/>
        <v>Commercial</v>
      </c>
      <c r="I2995" s="3" t="str">
        <f>IF(IFERROR(SEARCH("N/A",CID_DB[[#This Row],[ NSN ]]),-1)&lt;&gt;-1,"",LEFT(SUBSTITUTE(SUBSTITUTE(SUBSTITUTE(SUBSTITUTE(SUBSTITUTE(CID_DB[[#This Row],[ NSN ]],"-","")," ","")," ",""),"‐",""),"NA",""),13))</f>
        <v/>
      </c>
      <c r="J2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HO3G00845261||SMIG (Scene modeling Image Generator)with RTX5000|</v>
      </c>
    </row>
    <row r="2996" spans="1:10" x14ac:dyDescent="0.35">
      <c r="A2996" s="1" t="s">
        <v>3</v>
      </c>
      <c r="B2996" s="1" t="s">
        <v>5333</v>
      </c>
      <c r="C2996" s="1">
        <v>230130</v>
      </c>
      <c r="D2996" s="1" t="s">
        <v>3</v>
      </c>
      <c r="E2996" s="1" t="s">
        <v>6217</v>
      </c>
      <c r="F2996" s="4" t="s">
        <v>3</v>
      </c>
      <c r="G2996" s="1" t="s">
        <v>8</v>
      </c>
      <c r="H2996" s="3" t="str">
        <f t="shared" si="46"/>
        <v>Commercial</v>
      </c>
      <c r="I2996" s="3" t="str">
        <f>IF(IFERROR(SEARCH("N/A",CID_DB[[#This Row],[ NSN ]]),-1)&lt;&gt;-1,"",LEFT(SUBSTITUTE(SUBSTITUTE(SUBSTITUTE(SUBSTITUTE(SUBSTITUTE(CID_DB[[#This Row],[ NSN ]],"-","")," ","")," ",""),"‐",""),"NA",""),13))</f>
        <v/>
      </c>
      <c r="J2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230130||Projector Test Screen for SMIG (FLAT|</v>
      </c>
    </row>
    <row r="2997" spans="1:10" x14ac:dyDescent="0.35">
      <c r="A2997" s="1" t="s">
        <v>3</v>
      </c>
      <c r="B2997" s="1" t="s">
        <v>5333</v>
      </c>
      <c r="C2997" s="1" t="s">
        <v>5503</v>
      </c>
      <c r="D2997" s="1" t="s">
        <v>3</v>
      </c>
      <c r="E2997" s="1" t="s">
        <v>6218</v>
      </c>
      <c r="F2997" s="4" t="s">
        <v>3</v>
      </c>
      <c r="G2997" s="1" t="s">
        <v>8</v>
      </c>
      <c r="H2997" s="3" t="str">
        <f t="shared" si="46"/>
        <v>Commercial</v>
      </c>
      <c r="I2997" s="3" t="str">
        <f>IF(IFERROR(SEARCH("N/A",CID_DB[[#This Row],[ NSN ]]),-1)&lt;&gt;-1,"",LEFT(SUBSTITUTE(SUBSTITUTE(SUBSTITUTE(SUBSTITUTE(SUBSTITUTE(CID_DB[[#This Row],[ NSN ]],"-","")," ","")," ",""),"‐",""),"NA",""),13))</f>
        <v/>
      </c>
      <c r="J2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kbos_1.seg
kbos.ani||IR Database from FSI Library (Moving Model)|</v>
      </c>
    </row>
    <row r="2998" spans="1:10" x14ac:dyDescent="0.35">
      <c r="A2998" s="1" t="s">
        <v>3</v>
      </c>
      <c r="B2998" s="1" t="s">
        <v>5333</v>
      </c>
      <c r="C2998" s="1" t="s">
        <v>6789</v>
      </c>
      <c r="D2998" s="1" t="s">
        <v>3</v>
      </c>
      <c r="E2998" s="1" t="s">
        <v>7034</v>
      </c>
      <c r="F2998" s="4" t="s">
        <v>3</v>
      </c>
      <c r="G2998" s="1" t="s">
        <v>8</v>
      </c>
      <c r="H2998" s="3" t="str">
        <f t="shared" si="46"/>
        <v>Commercial</v>
      </c>
      <c r="I2998" s="3" t="str">
        <f>IF(IFERROR(SEARCH("N/A",CID_DB[[#This Row],[ NSN ]]),-1)&lt;&gt;-1,"",LEFT(SUBSTITUTE(SUBSTITUTE(SUBSTITUTE(SUBSTITUTE(SUBSTITUTE(CID_DB[[#This Row],[ NSN ]],"-","")," ","")," ",""),"‐",""),"NA",""),13))</f>
        <v/>
      </c>
      <c r="J2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Catalog||DBGS Refresher Training Class (1Week)|</v>
      </c>
    </row>
    <row r="2999" spans="1:10" x14ac:dyDescent="0.35">
      <c r="A2999" s="1" t="s">
        <v>3</v>
      </c>
      <c r="B2999" s="1" t="s">
        <v>5333</v>
      </c>
      <c r="C2999" s="1" t="s">
        <v>6790</v>
      </c>
      <c r="D2999" s="1" t="s">
        <v>3</v>
      </c>
      <c r="E2999" s="1" t="s">
        <v>7035</v>
      </c>
      <c r="F2999" s="4" t="s">
        <v>3</v>
      </c>
      <c r="G2999" s="1" t="s">
        <v>103</v>
      </c>
      <c r="H2999" s="3" t="str">
        <f t="shared" si="46"/>
        <v>Other Than Commercial</v>
      </c>
      <c r="I2999" s="3" t="str">
        <f>IF(IFERROR(SEARCH("N/A",CID_DB[[#This Row],[ NSN ]]),-1)&lt;&gt;-1,"",LEFT(SUBSTITUTE(SUBSTITUTE(SUBSTITUTE(SUBSTITUTE(SUBSTITUTE(CID_DB[[#This Row],[ NSN ]],"-","")," ","")," ",""),"‐",""),"NA",""),13))</f>
        <v/>
      </c>
      <c r="J2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Manager (PM) Level of Effort (LOE)|</v>
      </c>
    </row>
    <row r="3000" spans="1:10" x14ac:dyDescent="0.35">
      <c r="A3000" s="1" t="s">
        <v>3</v>
      </c>
      <c r="B3000" s="1" t="s">
        <v>5333</v>
      </c>
      <c r="C3000" s="1" t="s">
        <v>6790</v>
      </c>
      <c r="D3000" s="1" t="s">
        <v>3</v>
      </c>
      <c r="E3000" s="1" t="s">
        <v>7036</v>
      </c>
      <c r="F3000" s="4" t="s">
        <v>3</v>
      </c>
      <c r="G3000" s="1" t="s">
        <v>103</v>
      </c>
      <c r="H3000" s="3" t="str">
        <f t="shared" si="46"/>
        <v>Other Than Commercial</v>
      </c>
      <c r="I3000" s="3" t="str">
        <f>IF(IFERROR(SEARCH("N/A",CID_DB[[#This Row],[ NSN ]]),-1)&lt;&gt;-1,"",LEFT(SUBSTITUTE(SUBSTITUTE(SUBSTITUTE(SUBSTITUTE(SUBSTITUTE(CID_DB[[#This Row],[ NSN ]],"-","")," ","")," ",""),"‐",""),"NA",""),13))</f>
        <v/>
      </c>
      <c r="J3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Rate/Catalog||System Engineering Level of Effort|</v>
      </c>
    </row>
    <row r="3001" spans="1:10" x14ac:dyDescent="0.35">
      <c r="A3001" s="1" t="s">
        <v>3</v>
      </c>
      <c r="B3001" s="1" t="s">
        <v>5333</v>
      </c>
      <c r="C3001" s="1" t="s">
        <v>6790</v>
      </c>
      <c r="D3001" s="1" t="s">
        <v>3</v>
      </c>
      <c r="E3001" s="1" t="s">
        <v>7037</v>
      </c>
      <c r="F3001" s="4" t="s">
        <v>3</v>
      </c>
      <c r="G3001" s="1" t="s">
        <v>103</v>
      </c>
      <c r="H3001" s="3" t="str">
        <f t="shared" si="46"/>
        <v>Other Than Commercial</v>
      </c>
      <c r="I3001" s="3" t="str">
        <f>IF(IFERROR(SEARCH("N/A",CID_DB[[#This Row],[ NSN ]]),-1)&lt;&gt;-1,"",LEFT(SUBSTITUTE(SUBSTITUTE(SUBSTITUTE(SUBSTITUTE(SUBSTITUTE(CID_DB[[#This Row],[ NSN ]],"-","")," ","")," ",""),"‐",""),"NA",""),13))</f>
        <v/>
      </c>
      <c r="J3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Engineer (PE) Level of Effort|</v>
      </c>
    </row>
    <row r="3002" spans="1:10" x14ac:dyDescent="0.35">
      <c r="A3002" s="1" t="s">
        <v>3</v>
      </c>
      <c r="B3002" s="1" t="s">
        <v>5333</v>
      </c>
      <c r="C3002" s="1" t="s">
        <v>6790</v>
      </c>
      <c r="D3002" s="1" t="s">
        <v>3</v>
      </c>
      <c r="E3002" s="1" t="s">
        <v>7038</v>
      </c>
      <c r="F3002" s="4" t="s">
        <v>3</v>
      </c>
      <c r="G3002" s="1" t="s">
        <v>103</v>
      </c>
      <c r="H3002" s="3" t="str">
        <f t="shared" si="46"/>
        <v>Other Than Commercial</v>
      </c>
      <c r="I3002" s="3" t="str">
        <f>IF(IFERROR(SEARCH("N/A",CID_DB[[#This Row],[ NSN ]]),-1)&lt;&gt;-1,"",LEFT(SUBSTITUTE(SUBSTITUTE(SUBSTITUTE(SUBSTITUTE(SUBSTITUTE(CID_DB[[#This Row],[ NSN ]],"-","")," ","")," ",""),"‐",""),"NA",""),13))</f>
        <v/>
      </c>
      <c r="J3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Data and Documentation|</v>
      </c>
    </row>
    <row r="3003" spans="1:10" x14ac:dyDescent="0.35">
      <c r="A3003" s="1" t="s">
        <v>3</v>
      </c>
      <c r="B3003" s="1" t="s">
        <v>5333</v>
      </c>
      <c r="C3003" s="1" t="s">
        <v>6790</v>
      </c>
      <c r="D3003" s="1" t="s">
        <v>3</v>
      </c>
      <c r="E3003" s="1" t="s">
        <v>7039</v>
      </c>
      <c r="F3003" s="4" t="s">
        <v>3</v>
      </c>
      <c r="G3003" s="1" t="s">
        <v>103</v>
      </c>
      <c r="H3003" s="3" t="str">
        <f t="shared" si="46"/>
        <v>Other Than Commercial</v>
      </c>
      <c r="I3003" s="3" t="str">
        <f>IF(IFERROR(SEARCH("N/A",CID_DB[[#This Row],[ NSN ]]),-1)&lt;&gt;-1,"",LEFT(SUBSTITUTE(SUBSTITUTE(SUBSTITUTE(SUBSTITUTE(SUBSTITUTE(CID_DB[[#This Row],[ NSN ]],"-","")," ","")," ",""),"‐",""),"NA",""),13))</f>
        <v/>
      </c>
      <c r="J3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Rate/Catalog||Manday rate|</v>
      </c>
    </row>
    <row r="3004" spans="1:10" x14ac:dyDescent="0.35">
      <c r="A3004" s="1" t="s">
        <v>3</v>
      </c>
      <c r="B3004" s="1" t="s">
        <v>5333</v>
      </c>
      <c r="C3004" s="1" t="s">
        <v>6789</v>
      </c>
      <c r="D3004" s="1" t="s">
        <v>3</v>
      </c>
      <c r="E3004" s="1" t="s">
        <v>7040</v>
      </c>
      <c r="F3004" s="4" t="s">
        <v>3</v>
      </c>
      <c r="G3004" s="1" t="s">
        <v>103</v>
      </c>
      <c r="H3004" s="3" t="str">
        <f t="shared" si="46"/>
        <v>Other Than Commercial</v>
      </c>
      <c r="I3004" s="3" t="str">
        <f>IF(IFERROR(SEARCH("N/A",CID_DB[[#This Row],[ NSN ]]),-1)&lt;&gt;-1,"",LEFT(SUBSTITUTE(SUBSTITUTE(SUBSTITUTE(SUBSTITUTE(SUBSTITUTE(CID_DB[[#This Row],[ NSN ]],"-","")," ","")," ",""),"‐",""),"NA",""),13))</f>
        <v/>
      </c>
      <c r="J3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Catalog||Shipping Visual System|</v>
      </c>
    </row>
    <row r="3005" spans="1:10" x14ac:dyDescent="0.35">
      <c r="A3005" s="1" t="s">
        <v>3</v>
      </c>
      <c r="B3005" s="1" t="s">
        <v>6725</v>
      </c>
      <c r="C3005" s="1" t="s">
        <v>6791</v>
      </c>
      <c r="D3005" s="1" t="s">
        <v>3</v>
      </c>
      <c r="E3005" s="1" t="s">
        <v>7041</v>
      </c>
      <c r="F3005" s="4" t="s">
        <v>3</v>
      </c>
      <c r="G3005" s="1" t="s">
        <v>103</v>
      </c>
      <c r="H3005" s="3" t="str">
        <f t="shared" si="46"/>
        <v>Other Than Commercial</v>
      </c>
      <c r="I3005" s="3" t="str">
        <f>IF(IFERROR(SEARCH("N/A",CID_DB[[#This Row],[ NSN ]]),-1)&lt;&gt;-1,"",LEFT(SUBSTITUTE(SUBSTITUTE(SUBSTITUTE(SUBSTITUTE(SUBSTITUTE(CID_DB[[#This Row],[ NSN ]],"-","")," ","")," ",""),"‐",""),"NA",""),13))</f>
        <v/>
      </c>
      <c r="J3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2441M10G01A||F110GE129E  Engine Assembly|</v>
      </c>
    </row>
    <row r="3006" spans="1:10" x14ac:dyDescent="0.35">
      <c r="A3006" s="1" t="s">
        <v>3</v>
      </c>
      <c r="B3006" s="1" t="s">
        <v>5317</v>
      </c>
      <c r="C3006" s="1" t="s">
        <v>4589</v>
      </c>
      <c r="D3006" s="1" t="s">
        <v>4590</v>
      </c>
      <c r="E3006" s="1" t="s">
        <v>4591</v>
      </c>
      <c r="F3006" s="4" t="s">
        <v>3</v>
      </c>
      <c r="G3006" s="1" t="s">
        <v>8</v>
      </c>
      <c r="H3006" s="3" t="str">
        <f t="shared" si="46"/>
        <v>Commercial</v>
      </c>
      <c r="I3006" s="3" t="str">
        <f>IF(IFERROR(SEARCH("N/A",CID_DB[[#This Row],[ NSN ]]),-1)&lt;&gt;-1,"",LEFT(SUBSTITUTE(SUBSTITUTE(SUBSTITUTE(SUBSTITUTE(SUBSTITUTE(CID_DB[[#This Row],[ NSN ]],"-","")," ","")," ",""),"‐",""),"NA",""),13))</f>
        <v/>
      </c>
      <c r="J3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12K2X2 E765|J01021|PRPRG,CLT,FCT,12KTW,CAR,E|</v>
      </c>
    </row>
    <row r="3007" spans="1:10" x14ac:dyDescent="0.35">
      <c r="A3007" s="1" t="s">
        <v>3</v>
      </c>
      <c r="B3007" s="1" t="s">
        <v>5317</v>
      </c>
      <c r="C3007" s="1" t="s">
        <v>4592</v>
      </c>
      <c r="D3007" s="1" t="s">
        <v>4593</v>
      </c>
      <c r="E3007" s="1" t="s">
        <v>4594</v>
      </c>
      <c r="F3007" s="4" t="s">
        <v>3</v>
      </c>
      <c r="G3007" s="1" t="s">
        <v>8</v>
      </c>
      <c r="H3007" s="3" t="str">
        <f t="shared" si="46"/>
        <v>Commercial</v>
      </c>
      <c r="I3007" s="3" t="str">
        <f>IF(IFERROR(SEARCH("N/A",CID_DB[[#This Row],[ NSN ]]),-1)&lt;&gt;-1,"",LEFT(SUBSTITUTE(SUBSTITUTE(SUBSTITUTE(SUBSTITUTE(SUBSTITUTE(CID_DB[[#This Row],[ NSN ]],"-","")," ","")," ",""),"‐",""),"NA",""),13))</f>
        <v/>
      </c>
      <c r="J3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 T700 24K E765|J01031|PRPRG,E765,T700,24K,UNI60|</v>
      </c>
    </row>
    <row r="3008" spans="1:10" x14ac:dyDescent="0.35">
      <c r="A3008" s="1" t="s">
        <v>3</v>
      </c>
      <c r="B3008" s="1" t="s">
        <v>5317</v>
      </c>
      <c r="C3008" s="1" t="s">
        <v>4595</v>
      </c>
      <c r="D3008" s="1" t="s">
        <v>4596</v>
      </c>
      <c r="E3008" s="1" t="s">
        <v>4597</v>
      </c>
      <c r="F3008" s="4" t="s">
        <v>3</v>
      </c>
      <c r="G3008" s="1" t="s">
        <v>8</v>
      </c>
      <c r="H3008" s="3" t="str">
        <f t="shared" si="46"/>
        <v>Commercial</v>
      </c>
      <c r="I3008" s="3" t="str">
        <f>IF(IFERROR(SEARCH("N/A",CID_DB[[#This Row],[ NSN ]]),-1)&lt;&gt;-1,"",LEFT(SUBSTITUTE(SUBSTITUTE(SUBSTITUTE(SUBSTITUTE(SUBSTITUTE(CID_DB[[#This Row],[ NSN ]],"-","")," ","")," ",""),"‐",""),"NA",""),13))</f>
        <v/>
      </c>
      <c r="J3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3KPW E765BLK|J01041|PRPRG,CLT,3KPW,CAR,50"|</v>
      </c>
    </row>
    <row r="3009" spans="1:10" x14ac:dyDescent="0.35">
      <c r="A3009" s="1" t="s">
        <v>3</v>
      </c>
      <c r="B3009" s="1" t="s">
        <v>5317</v>
      </c>
      <c r="C3009" s="1" t="s">
        <v>4598</v>
      </c>
      <c r="D3009" s="1" t="s">
        <v>4599</v>
      </c>
      <c r="E3009" s="1" t="s">
        <v>4600</v>
      </c>
      <c r="F3009" s="4" t="s">
        <v>3</v>
      </c>
      <c r="G3009" s="1" t="s">
        <v>8</v>
      </c>
      <c r="H3009" s="3" t="str">
        <f t="shared" si="46"/>
        <v>Commercial</v>
      </c>
      <c r="I3009" s="3" t="str">
        <f>IF(IFERROR(SEARCH("N/A",CID_DB[[#This Row],[ NSN ]]),-1)&lt;&gt;-1,"",LEFT(SUBSTITUTE(SUBSTITUTE(SUBSTITUTE(SUBSTITUTE(SUBSTITUTE(CID_DB[[#This Row],[ NSN ]],"-","")," ","")," ",""),"‐",""),"NA",""),13))</f>
        <v/>
      </c>
      <c r="J3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 120 E765BLK|J01061|PRPRG,CLT,FCT,120,GL,E76|</v>
      </c>
    </row>
    <row r="3010" spans="1:10" x14ac:dyDescent="0.35">
      <c r="A3010" s="1" t="s">
        <v>3</v>
      </c>
      <c r="B3010" s="1" t="s">
        <v>5334</v>
      </c>
      <c r="C3010" s="1" t="s">
        <v>5504</v>
      </c>
      <c r="D3010" s="1" t="s">
        <v>5919</v>
      </c>
      <c r="E3010" s="1" t="s">
        <v>6219</v>
      </c>
      <c r="F3010" s="4" t="s">
        <v>3</v>
      </c>
      <c r="G3010" s="1" t="s">
        <v>8</v>
      </c>
      <c r="H3010" s="3" t="str">
        <f t="shared" si="46"/>
        <v>Commercial</v>
      </c>
      <c r="I3010" s="3" t="str">
        <f>IF(IFERROR(SEARCH("N/A",CID_DB[[#This Row],[ NSN ]]),-1)&lt;&gt;-1,"",LEFT(SUBSTITUTE(SUBSTITUTE(SUBSTITUTE(SUBSTITUTE(SUBSTITUTE(CID_DB[[#This Row],[ NSN ]],"-","")," ","")," ",""),"‐",""),"NA",""),13))</f>
        <v/>
      </c>
      <c r="J3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2GLV160030004|26146584|Main Wheel &amp; Tire Assembly CTOL|</v>
      </c>
    </row>
    <row r="3011" spans="1:10" x14ac:dyDescent="0.35">
      <c r="A3011" s="1" t="s">
        <v>3</v>
      </c>
      <c r="B3011" s="1" t="s">
        <v>5334</v>
      </c>
      <c r="C3011" s="1" t="s">
        <v>5505</v>
      </c>
      <c r="D3011" s="1" t="s">
        <v>5920</v>
      </c>
      <c r="E3011" s="1" t="s">
        <v>6220</v>
      </c>
      <c r="F3011" s="4" t="s">
        <v>3</v>
      </c>
      <c r="G3011" s="1" t="s">
        <v>8</v>
      </c>
      <c r="H3011" s="3" t="str">
        <f t="shared" ref="H3011:H3074" si="47">IF(G3011="Y - CID","Commercial",IF(G3011="N - CID","Other Than Commercial","N/A"))</f>
        <v>Commercial</v>
      </c>
      <c r="I3011" s="3" t="str">
        <f>IF(IFERROR(SEARCH("N/A",CID_DB[[#This Row],[ NSN ]]),-1)&lt;&gt;-1,"",LEFT(SUBSTITUTE(SUBSTITUTE(SUBSTITUTE(SUBSTITUTE(SUBSTITUTE(CID_DB[[#This Row],[ NSN ]],"-","")," ","")," ",""),"‐",""),"NA",""),13))</f>
        <v/>
      </c>
      <c r="J3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2GLV160100001|26146572|Nose Wheel &amp; Tire Assembly CTOL/STOVL shared|</v>
      </c>
    </row>
    <row r="3012" spans="1:10" x14ac:dyDescent="0.35">
      <c r="A3012" s="1" t="s">
        <v>3</v>
      </c>
      <c r="B3012" s="1" t="s">
        <v>5334</v>
      </c>
      <c r="C3012" s="1" t="s">
        <v>5506</v>
      </c>
      <c r="D3012" s="1" t="s">
        <v>5921</v>
      </c>
      <c r="E3012" s="1" t="s">
        <v>6221</v>
      </c>
      <c r="F3012" s="4" t="s">
        <v>3</v>
      </c>
      <c r="G3012" s="1" t="s">
        <v>8</v>
      </c>
      <c r="H3012" s="3" t="str">
        <f t="shared" si="47"/>
        <v>Commercial</v>
      </c>
      <c r="I3012" s="3" t="str">
        <f>IF(IFERROR(SEARCH("N/A",CID_DB[[#This Row],[ NSN ]]),-1)&lt;&gt;-1,"",LEFT(SUBSTITUTE(SUBSTITUTE(SUBSTITUTE(SUBSTITUTE(SUBSTITUTE(CID_DB[[#This Row],[ NSN ]],"-","")," ","")," ",""),"‐",""),"NA",""),13))</f>
        <v/>
      </c>
      <c r="J3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2GLV190030005|26146026|Main Brake Assembly CTOL|</v>
      </c>
    </row>
    <row r="3013" spans="1:10" x14ac:dyDescent="0.35">
      <c r="A3013" s="1" t="s">
        <v>3</v>
      </c>
      <c r="B3013" s="1" t="s">
        <v>5334</v>
      </c>
      <c r="C3013" s="1" t="s">
        <v>5507</v>
      </c>
      <c r="D3013" s="1" t="s">
        <v>5922</v>
      </c>
      <c r="E3013" s="1" t="s">
        <v>6222</v>
      </c>
      <c r="F3013" s="4" t="s">
        <v>3</v>
      </c>
      <c r="G3013" s="1" t="s">
        <v>8</v>
      </c>
      <c r="H3013" s="3" t="str">
        <f t="shared" si="47"/>
        <v>Commercial</v>
      </c>
      <c r="I3013" s="3" t="str">
        <f>IF(IFERROR(SEARCH("N/A",CID_DB[[#This Row],[ NSN ]]),-1)&lt;&gt;-1,"",LEFT(SUBSTITUTE(SUBSTITUTE(SUBSTITUTE(SUBSTITUTE(SUBSTITUTE(CID_DB[[#This Row],[ NSN ]],"-","")," ","")," ",""),"‐",""),"NA",""),13))</f>
        <v/>
      </c>
      <c r="J3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2GLV360030002|26170022|Main Wheel &amp; Tire Assembly CV|</v>
      </c>
    </row>
    <row r="3014" spans="1:10" x14ac:dyDescent="0.35">
      <c r="A3014" s="1" t="s">
        <v>3</v>
      </c>
      <c r="B3014" s="1" t="s">
        <v>5334</v>
      </c>
      <c r="C3014" s="1" t="s">
        <v>5508</v>
      </c>
      <c r="D3014" s="1" t="s">
        <v>5923</v>
      </c>
      <c r="E3014" s="1" t="s">
        <v>6223</v>
      </c>
      <c r="F3014" s="4" t="s">
        <v>3</v>
      </c>
      <c r="G3014" s="1" t="s">
        <v>8</v>
      </c>
      <c r="H3014" s="3" t="str">
        <f t="shared" si="47"/>
        <v>Commercial</v>
      </c>
      <c r="I3014" s="3" t="str">
        <f>IF(IFERROR(SEARCH("N/A",CID_DB[[#This Row],[ NSN ]]),-1)&lt;&gt;-1,"",LEFT(SUBSTITUTE(SUBSTITUTE(SUBSTITUTE(SUBSTITUTE(SUBSTITUTE(CID_DB[[#This Row],[ NSN ]],"-","")," ","")," ",""),"‐",""),"NA",""),13))</f>
        <v/>
      </c>
      <c r="J3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2GLV360100001|26170031|Nose Wheel &amp; Tire Assembly CV|</v>
      </c>
    </row>
    <row r="3015" spans="1:10" x14ac:dyDescent="0.35">
      <c r="A3015" s="1" t="s">
        <v>3</v>
      </c>
      <c r="B3015" s="1" t="s">
        <v>5334</v>
      </c>
      <c r="C3015" s="1" t="s">
        <v>5509</v>
      </c>
      <c r="D3015" s="1" t="s">
        <v>5924</v>
      </c>
      <c r="E3015" s="1" t="s">
        <v>6224</v>
      </c>
      <c r="F3015" s="4" t="s">
        <v>3</v>
      </c>
      <c r="G3015" s="1" t="s">
        <v>8</v>
      </c>
      <c r="H3015" s="3" t="str">
        <f t="shared" si="47"/>
        <v>Commercial</v>
      </c>
      <c r="I3015" s="3" t="str">
        <f>IF(IFERROR(SEARCH("N/A",CID_DB[[#This Row],[ NSN ]]),-1)&lt;&gt;-1,"",LEFT(SUBSTITUTE(SUBSTITUTE(SUBSTITUTE(SUBSTITUTE(SUBSTITUTE(CID_DB[[#This Row],[ NSN ]],"-","")," ","")," ",""),"‐",""),"NA",""),13))</f>
        <v/>
      </c>
      <c r="J3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2GLV190030006|26146723/4|Main Brake Assembly CV|</v>
      </c>
    </row>
    <row r="3016" spans="1:10" x14ac:dyDescent="0.35">
      <c r="A3016" s="1" t="s">
        <v>3</v>
      </c>
      <c r="B3016" s="1" t="s">
        <v>5334</v>
      </c>
      <c r="C3016" s="1" t="s">
        <v>5509</v>
      </c>
      <c r="D3016" s="1" t="s">
        <v>5925</v>
      </c>
      <c r="E3016" s="1" t="s">
        <v>6224</v>
      </c>
      <c r="F3016" s="4" t="s">
        <v>3</v>
      </c>
      <c r="G3016" s="1" t="s">
        <v>8</v>
      </c>
      <c r="H3016" s="3" t="str">
        <f t="shared" si="47"/>
        <v>Commercial</v>
      </c>
      <c r="I3016" s="3" t="str">
        <f>IF(IFERROR(SEARCH("N/A",CID_DB[[#This Row],[ NSN ]]),-1)&lt;&gt;-1,"",LEFT(SUBSTITUTE(SUBSTITUTE(SUBSTITUTE(SUBSTITUTE(SUBSTITUTE(CID_DB[[#This Row],[ NSN ]],"-","")," ","")," ",""),"‐",""),"NA",""),13))</f>
        <v/>
      </c>
      <c r="J3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2GLV190030006|26146724|Main Brake Assembly CV|</v>
      </c>
    </row>
    <row r="3017" spans="1:10" x14ac:dyDescent="0.35">
      <c r="A3017" s="1" t="s">
        <v>3</v>
      </c>
      <c r="B3017" s="1" t="s">
        <v>5334</v>
      </c>
      <c r="C3017" s="1" t="s">
        <v>5510</v>
      </c>
      <c r="D3017" s="1" t="s">
        <v>5926</v>
      </c>
      <c r="E3017" s="1" t="s">
        <v>6225</v>
      </c>
      <c r="F3017" s="4" t="s">
        <v>3</v>
      </c>
      <c r="G3017" s="1" t="s">
        <v>8</v>
      </c>
      <c r="H3017" s="3" t="str">
        <f t="shared" si="47"/>
        <v>Commercial</v>
      </c>
      <c r="I3017" s="3" t="str">
        <f>IF(IFERROR(SEARCH("N/A",CID_DB[[#This Row],[ NSN ]]),-1)&lt;&gt;-1,"",LEFT(SUBSTITUTE(SUBSTITUTE(SUBSTITUTE(SUBSTITUTE(SUBSTITUTE(CID_DB[[#This Row],[ NSN ]],"-","")," ","")," ",""),"‐",""),"NA",""),13))</f>
        <v/>
      </c>
      <c r="J3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2GLV260020003|26145803|Main Wheel &amp; Tire Assembly 6T (Production) STOVL|</v>
      </c>
    </row>
    <row r="3018" spans="1:10" x14ac:dyDescent="0.35">
      <c r="A3018" s="1" t="s">
        <v>3</v>
      </c>
      <c r="B3018" s="1" t="s">
        <v>5334</v>
      </c>
      <c r="C3018" s="1" t="s">
        <v>5511</v>
      </c>
      <c r="D3018" s="1" t="s">
        <v>5927</v>
      </c>
      <c r="E3018" s="1" t="s">
        <v>6226</v>
      </c>
      <c r="F3018" s="4" t="s">
        <v>3</v>
      </c>
      <c r="G3018" s="1" t="s">
        <v>8</v>
      </c>
      <c r="H3018" s="3" t="str">
        <f t="shared" si="47"/>
        <v>Commercial</v>
      </c>
      <c r="I3018" s="3" t="str">
        <f>IF(IFERROR(SEARCH("N/A",CID_DB[[#This Row],[ NSN ]]),-1)&lt;&gt;-1,"",LEFT(SUBSTITUTE(SUBSTITUTE(SUBSTITUTE(SUBSTITUTE(SUBSTITUTE(CID_DB[[#This Row],[ NSN ]],"-","")," ","")," ",""),"‐",""),"NA",""),13))</f>
        <v/>
      </c>
      <c r="J3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2GLV260020004|26145804|Main Wheel &amp; Tire Assembly 7T (Sustainment) STOVL|</v>
      </c>
    </row>
    <row r="3019" spans="1:10" x14ac:dyDescent="0.35">
      <c r="A3019" s="1" t="s">
        <v>3</v>
      </c>
      <c r="B3019" s="1" t="s">
        <v>5334</v>
      </c>
      <c r="C3019" s="1" t="s">
        <v>5512</v>
      </c>
      <c r="D3019" s="1" t="s">
        <v>5928</v>
      </c>
      <c r="E3019" s="1" t="s">
        <v>6227</v>
      </c>
      <c r="F3019" s="4" t="s">
        <v>3</v>
      </c>
      <c r="G3019" s="1" t="s">
        <v>8</v>
      </c>
      <c r="H3019" s="3" t="str">
        <f t="shared" si="47"/>
        <v>Commercial</v>
      </c>
      <c r="I3019" s="3" t="str">
        <f>IF(IFERROR(SEARCH("N/A",CID_DB[[#This Row],[ NSN ]]),-1)&lt;&gt;-1,"",LEFT(SUBSTITUTE(SUBSTITUTE(SUBSTITUTE(SUBSTITUTE(SUBSTITUTE(CID_DB[[#This Row],[ NSN ]],"-","")," ","")," ",""),"‐",""),"NA",""),13))</f>
        <v/>
      </c>
      <c r="J3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2GLV290030003|26145023|Main Brake Assembly STOVL|</v>
      </c>
    </row>
    <row r="3020" spans="1:10" x14ac:dyDescent="0.35">
      <c r="A3020" s="1" t="s">
        <v>3</v>
      </c>
      <c r="B3020" s="1" t="s">
        <v>5334</v>
      </c>
      <c r="C3020" s="1" t="s">
        <v>5513</v>
      </c>
      <c r="D3020" s="1" t="s">
        <v>5929</v>
      </c>
      <c r="E3020" s="1" t="s">
        <v>6228</v>
      </c>
      <c r="F3020" s="4" t="s">
        <v>3</v>
      </c>
      <c r="G3020" s="1" t="s">
        <v>103</v>
      </c>
      <c r="H3020" s="3" t="str">
        <f t="shared" si="47"/>
        <v>Other Than Commercial</v>
      </c>
      <c r="I3020" s="3" t="str">
        <f>IF(IFERROR(SEARCH("N/A",CID_DB[[#This Row],[ NSN ]]),-1)&lt;&gt;-1,"",LEFT(SUBSTITUTE(SUBSTITUTE(SUBSTITUTE(SUBSTITUTE(SUBSTITUTE(CID_DB[[#This Row],[ NSN ]],"-","")," ","")," ",""),"‐",""),"NA",""),13))</f>
        <v/>
      </c>
      <c r="J3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2GLV140020022|331614|Brake Control Valves Right Hand (BCMs)|</v>
      </c>
    </row>
    <row r="3021" spans="1:10" x14ac:dyDescent="0.35">
      <c r="A3021" s="1" t="s">
        <v>3</v>
      </c>
      <c r="B3021" s="1" t="s">
        <v>5334</v>
      </c>
      <c r="C3021" s="1" t="s">
        <v>5514</v>
      </c>
      <c r="D3021" s="1" t="s">
        <v>5930</v>
      </c>
      <c r="E3021" s="1" t="s">
        <v>6229</v>
      </c>
      <c r="F3021" s="4" t="s">
        <v>3</v>
      </c>
      <c r="G3021" s="1" t="s">
        <v>103</v>
      </c>
      <c r="H3021" s="3" t="str">
        <f t="shared" si="47"/>
        <v>Other Than Commercial</v>
      </c>
      <c r="I3021" s="3" t="str">
        <f>IF(IFERROR(SEARCH("N/A",CID_DB[[#This Row],[ NSN ]]),-1)&lt;&gt;-1,"",LEFT(SUBSTITUTE(SUBSTITUTE(SUBSTITUTE(SUBSTITUTE(SUBSTITUTE(CID_DB[[#This Row],[ NSN ]],"-","")," ","")," ",""),"‐",""),"NA",""),13))</f>
        <v/>
      </c>
      <c r="J3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2GLV140030022|331654|Brake Control Valves Left Hand (BCMs)|</v>
      </c>
    </row>
    <row r="3022" spans="1:10" x14ac:dyDescent="0.35">
      <c r="A3022" s="1" t="s">
        <v>3</v>
      </c>
      <c r="B3022" s="1" t="s">
        <v>5334</v>
      </c>
      <c r="C3022" s="1" t="s">
        <v>5515</v>
      </c>
      <c r="D3022" s="1" t="s">
        <v>5931</v>
      </c>
      <c r="E3022" s="1" t="s">
        <v>6230</v>
      </c>
      <c r="F3022" s="4" t="s">
        <v>3</v>
      </c>
      <c r="G3022" s="1" t="s">
        <v>103</v>
      </c>
      <c r="H3022" s="3" t="str">
        <f t="shared" si="47"/>
        <v>Other Than Commercial</v>
      </c>
      <c r="I3022" s="3" t="str">
        <f>IF(IFERROR(SEARCH("N/A",CID_DB[[#This Row],[ NSN ]]),-1)&lt;&gt;-1,"",LEFT(SUBSTITUTE(SUBSTITUTE(SUBSTITUTE(SUBSTITUTE(SUBSTITUTE(CID_DB[[#This Row],[ NSN ]],"-","")," ","")," ",""),"‐",""),"NA",""),13))</f>
        <v/>
      </c>
      <c r="J3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2GLV240010007|1420751|Brake Control Unit (BCU)|</v>
      </c>
    </row>
    <row r="3023" spans="1:10" x14ac:dyDescent="0.35">
      <c r="A3023" s="1" t="s">
        <v>3</v>
      </c>
      <c r="B3023" s="1" t="s">
        <v>5334</v>
      </c>
      <c r="C3023" s="1" t="s">
        <v>5516</v>
      </c>
      <c r="D3023" s="1" t="s">
        <v>5932</v>
      </c>
      <c r="E3023" s="1" t="s">
        <v>6231</v>
      </c>
      <c r="F3023" s="4" t="s">
        <v>3</v>
      </c>
      <c r="G3023" s="1" t="s">
        <v>8</v>
      </c>
      <c r="H3023" s="3" t="str">
        <f t="shared" si="47"/>
        <v>Commercial</v>
      </c>
      <c r="I3023" s="3" t="str">
        <f>IF(IFERROR(SEARCH("N/A",CID_DB[[#This Row],[ NSN ]]),-1)&lt;&gt;-1,"",LEFT(SUBSTITUTE(SUBSTITUTE(SUBSTITUTE(SUBSTITUTE(SUBSTITUTE(CID_DB[[#This Row],[ NSN ]],"-","")," ","")," ",""),"‐",""),"NA",""),13))</f>
        <v/>
      </c>
      <c r="J3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2GLV140050002|140249201|Hubcap CTOL/CV Shared|</v>
      </c>
    </row>
    <row r="3024" spans="1:10" x14ac:dyDescent="0.35">
      <c r="A3024" s="1" t="s">
        <v>3</v>
      </c>
      <c r="B3024" s="1" t="s">
        <v>5334</v>
      </c>
      <c r="C3024" s="1" t="s">
        <v>5517</v>
      </c>
      <c r="D3024" s="1" t="s">
        <v>5933</v>
      </c>
      <c r="E3024" s="1" t="s">
        <v>6232</v>
      </c>
      <c r="F3024" s="4" t="s">
        <v>3</v>
      </c>
      <c r="G3024" s="1" t="s">
        <v>8</v>
      </c>
      <c r="H3024" s="3" t="str">
        <f t="shared" si="47"/>
        <v>Commercial</v>
      </c>
      <c r="I3024" s="3" t="str">
        <f>IF(IFERROR(SEARCH("N/A",CID_DB[[#This Row],[ NSN ]]),-1)&lt;&gt;-1,"",LEFT(SUBSTITUTE(SUBSTITUTE(SUBSTITUTE(SUBSTITUTE(SUBSTITUTE(CID_DB[[#This Row],[ NSN ]],"-","")," ","")," ",""),"‐",""),"NA",""),13))</f>
        <v/>
      </c>
      <c r="J3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2GLV240050001|140249501|Hubcap STOVL|</v>
      </c>
    </row>
    <row r="3025" spans="1:10" x14ac:dyDescent="0.35">
      <c r="A3025" s="1" t="s">
        <v>3</v>
      </c>
      <c r="B3025" s="1" t="s">
        <v>5334</v>
      </c>
      <c r="C3025" s="1" t="s">
        <v>5518</v>
      </c>
      <c r="D3025" s="1" t="s">
        <v>5934</v>
      </c>
      <c r="E3025" s="1" t="s">
        <v>6233</v>
      </c>
      <c r="F3025" s="4" t="s">
        <v>3</v>
      </c>
      <c r="G3025" s="1" t="s">
        <v>8</v>
      </c>
      <c r="H3025" s="3" t="str">
        <f t="shared" si="47"/>
        <v>Commercial</v>
      </c>
      <c r="I3025" s="3" t="str">
        <f>IF(IFERROR(SEARCH("N/A",CID_DB[[#This Row],[ NSN ]]),-1)&lt;&gt;-1,"",LEFT(SUBSTITUTE(SUBSTITUTE(SUBSTITUTE(SUBSTITUTE(SUBSTITUTE(CID_DB[[#This Row],[ NSN ]],"-","")," ","")," ",""),"‐",""),"NA",""),13))</f>
        <v/>
      </c>
      <c r="J3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2GLV240060002|526455002|Pressure Transducer|</v>
      </c>
    </row>
    <row r="3026" spans="1:10" x14ac:dyDescent="0.35">
      <c r="A3026" s="1" t="s">
        <v>3</v>
      </c>
      <c r="B3026" s="1" t="s">
        <v>5334</v>
      </c>
      <c r="C3026" s="1" t="s">
        <v>5519</v>
      </c>
      <c r="D3026" s="1" t="s">
        <v>5935</v>
      </c>
      <c r="E3026" s="1" t="s">
        <v>6234</v>
      </c>
      <c r="F3026" s="4" t="s">
        <v>3</v>
      </c>
      <c r="G3026" s="1" t="s">
        <v>8</v>
      </c>
      <c r="H3026" s="3" t="str">
        <f t="shared" si="47"/>
        <v>Commercial</v>
      </c>
      <c r="I3026" s="3" t="str">
        <f>IF(IFERROR(SEARCH("N/A",CID_DB[[#This Row],[ NSN ]]),-1)&lt;&gt;-1,"",LEFT(SUBSTITUTE(SUBSTITUTE(SUBSTITUTE(SUBSTITUTE(SUBSTITUTE(CID_DB[[#This Row],[ NSN ]],"-","")," ","")," ",""),"‐",""),"NA",""),13))</f>
        <v/>
      </c>
      <c r="J3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2GLV240040001|1402492|Wheel Speed Transducer|</v>
      </c>
    </row>
    <row r="3027" spans="1:10" x14ac:dyDescent="0.35">
      <c r="A3027" s="1" t="s">
        <v>3</v>
      </c>
      <c r="B3027" s="1" t="s">
        <v>5335</v>
      </c>
      <c r="C3027" s="1" t="s">
        <v>3633</v>
      </c>
      <c r="D3027" s="1" t="s">
        <v>5936</v>
      </c>
      <c r="E3027" s="1" t="s">
        <v>6235</v>
      </c>
      <c r="F3027" s="4" t="s">
        <v>3636</v>
      </c>
      <c r="G3027" s="1" t="s">
        <v>8</v>
      </c>
      <c r="H3027" s="3" t="str">
        <f t="shared" si="47"/>
        <v>Commercial</v>
      </c>
      <c r="I3027" s="3" t="str">
        <f>IF(IFERROR(SEARCH("N/A",CID_DB[[#This Row],[ NSN ]]),-1)&lt;&gt;-1,"",LEFT(SUBSTITUTE(SUBSTITUTE(SUBSTITUTE(SUBSTITUTE(SUBSTITUTE(CID_DB[[#This Row],[ NSN ]],"-","")," ","")," ",""),"‐",""),"NA",""),13))</f>
        <v>6610016510987</v>
      </c>
      <c r="J3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2ARV130020004|25583|Crash Survival Memory Unit|6610016510987</v>
      </c>
    </row>
    <row r="3028" spans="1:10" x14ac:dyDescent="0.35">
      <c r="A3028" s="1" t="s">
        <v>3</v>
      </c>
      <c r="B3028" s="1" t="s">
        <v>5336</v>
      </c>
      <c r="C3028" s="1" t="s">
        <v>5520</v>
      </c>
      <c r="D3028" s="1" t="s">
        <v>5937</v>
      </c>
      <c r="E3028" s="1" t="s">
        <v>6236</v>
      </c>
      <c r="F3028" s="4" t="s">
        <v>3</v>
      </c>
      <c r="G3028" s="1" t="s">
        <v>103</v>
      </c>
      <c r="H3028" s="3" t="str">
        <f t="shared" si="47"/>
        <v>Other Than Commercial</v>
      </c>
      <c r="I3028" s="3" t="str">
        <f>IF(IFERROR(SEARCH("N/A",CID_DB[[#This Row],[ NSN ]]),-1)&lt;&gt;-1,"",LEFT(SUBSTITUTE(SUBSTITUTE(SUBSTITUTE(SUBSTITUTE(SUBSTITUTE(CID_DB[[#This Row],[ NSN ]],"-","")," ","")," ",""),"‐",""),"NA",""),13))</f>
        <v/>
      </c>
      <c r="J3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13065078|62125991|AS4 Carbon Fiber Prepreg|</v>
      </c>
    </row>
    <row r="3029" spans="1:10" x14ac:dyDescent="0.35">
      <c r="A3029" s="1" t="s">
        <v>3</v>
      </c>
      <c r="B3029" s="1" t="s">
        <v>5318</v>
      </c>
      <c r="C3029" s="1" t="s">
        <v>5319</v>
      </c>
      <c r="D3029" s="1" t="s">
        <v>5319</v>
      </c>
      <c r="E3029" s="1" t="s">
        <v>5320</v>
      </c>
      <c r="F3029" s="4" t="s">
        <v>3</v>
      </c>
      <c r="G3029" s="1" t="s">
        <v>103</v>
      </c>
      <c r="H3029" s="3" t="str">
        <f t="shared" si="47"/>
        <v>Other Than Commercial</v>
      </c>
      <c r="I3029" s="3" t="str">
        <f>IF(IFERROR(SEARCH("N/A",CID_DB[[#This Row],[ NSN ]]),-1)&lt;&gt;-1,"",LEFT(SUBSTITUTE(SUBSTITUTE(SUBSTITUTE(SUBSTITUTE(SUBSTITUTE(CID_DB[[#This Row],[ NSN ]],"-","")," ","")," ",""),"‐",""),"NA",""),13))</f>
        <v/>
      </c>
      <c r="J3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2010DA0828916|2010DA0828916|GEAR ASSY REDUCTION MAIN|</v>
      </c>
    </row>
    <row r="3030" spans="1:10" x14ac:dyDescent="0.35">
      <c r="A3030" s="1" t="s">
        <v>3</v>
      </c>
      <c r="B3030" s="1" t="s">
        <v>5318</v>
      </c>
      <c r="C3030" s="1" t="s">
        <v>5321</v>
      </c>
      <c r="D3030" s="1" t="s">
        <v>5321</v>
      </c>
      <c r="E3030" s="1" t="s">
        <v>5320</v>
      </c>
      <c r="F3030" s="4" t="s">
        <v>3</v>
      </c>
      <c r="G3030" s="1" t="s">
        <v>103</v>
      </c>
      <c r="H3030" s="3" t="str">
        <f t="shared" si="47"/>
        <v>Other Than Commercial</v>
      </c>
      <c r="I3030" s="3" t="str">
        <f>IF(IFERROR(SEARCH("N/A",CID_DB[[#This Row],[ NSN ]]),-1)&lt;&gt;-1,"",LEFT(SUBSTITUTE(SUBSTITUTE(SUBSTITUTE(SUBSTITUTE(SUBSTITUTE(CID_DB[[#This Row],[ NSN ]],"-","")," ","")," ",""),"‐",""),"NA",""),13))</f>
        <v/>
      </c>
      <c r="J3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2010DA0828917|2010DA0828917|GEAR ASSY REDUCTION MAIN|</v>
      </c>
    </row>
    <row r="3031" spans="1:10" x14ac:dyDescent="0.35">
      <c r="A3031" s="1" t="s">
        <v>3</v>
      </c>
      <c r="B3031" s="1" t="s">
        <v>5337</v>
      </c>
      <c r="C3031" s="1" t="s">
        <v>3</v>
      </c>
      <c r="D3031" s="1" t="s">
        <v>3</v>
      </c>
      <c r="E3031" s="1" t="s">
        <v>7042</v>
      </c>
      <c r="F3031" s="4" t="s">
        <v>3</v>
      </c>
      <c r="G3031" s="1" t="s">
        <v>103</v>
      </c>
      <c r="H3031" s="3" t="str">
        <f t="shared" si="47"/>
        <v>Other Than Commercial</v>
      </c>
      <c r="I3031" s="3" t="str">
        <f>IF(IFERROR(SEARCH("N/A",CID_DB[[#This Row],[ NSN ]]),-1)&lt;&gt;-1,"",LEFT(SUBSTITUTE(SUBSTITUTE(SUBSTITUTE(SUBSTITUTE(SUBSTITUTE(CID_DB[[#This Row],[ NSN ]],"-","")," ","")," ",""),"‐",""),"NA",""),13))</f>
        <v/>
      </c>
      <c r="J3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and Overhaul Services,|</v>
      </c>
    </row>
    <row r="3032" spans="1:10" x14ac:dyDescent="0.35">
      <c r="A3032" s="1" t="s">
        <v>3</v>
      </c>
      <c r="B3032" s="1" t="s">
        <v>5337</v>
      </c>
      <c r="C3032" s="1" t="s">
        <v>3</v>
      </c>
      <c r="D3032" s="1" t="s">
        <v>3</v>
      </c>
      <c r="E3032" s="1" t="s">
        <v>7043</v>
      </c>
      <c r="F3032" s="4" t="s">
        <v>3</v>
      </c>
      <c r="G3032" s="1" t="s">
        <v>103</v>
      </c>
      <c r="H3032" s="3" t="str">
        <f t="shared" si="47"/>
        <v>Other Than Commercial</v>
      </c>
      <c r="I3032" s="3" t="str">
        <f>IF(IFERROR(SEARCH("N/A",CID_DB[[#This Row],[ NSN ]]),-1)&lt;&gt;-1,"",LEFT(SUBSTITUTE(SUBSTITUTE(SUBSTITUTE(SUBSTITUTE(SUBSTITUTE(CID_DB[[#This Row],[ NSN ]],"-","")," ","")," ",""),"‐",""),"NA",""),13))</f>
        <v/>
      </c>
      <c r="J3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||Product Verification Audit|</v>
      </c>
    </row>
    <row r="3033" spans="1:10" x14ac:dyDescent="0.35">
      <c r="A3033" s="1" t="s">
        <v>3</v>
      </c>
      <c r="B3033" s="1" t="s">
        <v>5337</v>
      </c>
      <c r="C3033" s="1" t="s">
        <v>3</v>
      </c>
      <c r="D3033" s="1" t="s">
        <v>3</v>
      </c>
      <c r="E3033" s="1" t="s">
        <v>7044</v>
      </c>
      <c r="F3033" s="4" t="s">
        <v>3</v>
      </c>
      <c r="G3033" s="1" t="s">
        <v>103</v>
      </c>
      <c r="H3033" s="3" t="str">
        <f t="shared" si="47"/>
        <v>Other Than Commercial</v>
      </c>
      <c r="I3033" s="3" t="str">
        <f>IF(IFERROR(SEARCH("N/A",CID_DB[[#This Row],[ NSN ]]),-1)&lt;&gt;-1,"",LEFT(SUBSTITUTE(SUBSTITUTE(SUBSTITUTE(SUBSTITUTE(SUBSTITUTE(CID_DB[[#This Row],[ NSN ]],"-","")," ","")," ",""),"‐",""),"NA",""),13))</f>
        <v/>
      </c>
      <c r="J3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||Scrap Determination and Disposal|</v>
      </c>
    </row>
    <row r="3034" spans="1:10" x14ac:dyDescent="0.35">
      <c r="A3034" s="1" t="s">
        <v>3</v>
      </c>
      <c r="B3034" s="1" t="s">
        <v>5337</v>
      </c>
      <c r="C3034" s="1" t="s">
        <v>5521</v>
      </c>
      <c r="D3034" s="1" t="s">
        <v>3</v>
      </c>
      <c r="E3034" s="1" t="s">
        <v>6237</v>
      </c>
      <c r="F3034" s="4" t="s">
        <v>6631</v>
      </c>
      <c r="G3034" s="1" t="s">
        <v>103</v>
      </c>
      <c r="H3034" s="3" t="str">
        <f t="shared" si="47"/>
        <v>Other Than Commercial</v>
      </c>
      <c r="I3034" s="3" t="str">
        <f>IF(IFERROR(SEARCH("N/A",CID_DB[[#This Row],[ NSN ]]),-1)&lt;&gt;-1,"",LEFT(SUBSTITUTE(SUBSTITUTE(SUBSTITUTE(SUBSTITUTE(SUBSTITUTE(CID_DB[[#This Row],[ NSN ]],"-","")," ","")," ",""),"‐",""),"NA",""),13))</f>
        <v>8145002881397</v>
      </c>
      <c r="J3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13414024||Container|8145002881397</v>
      </c>
    </row>
    <row r="3035" spans="1:10" x14ac:dyDescent="0.35">
      <c r="A3035" s="1" t="s">
        <v>3</v>
      </c>
      <c r="B3035" s="1" t="s">
        <v>5338</v>
      </c>
      <c r="C3035" s="1" t="s">
        <v>5522</v>
      </c>
      <c r="D3035" s="1" t="s">
        <v>3</v>
      </c>
      <c r="E3035" s="1" t="s">
        <v>6238</v>
      </c>
      <c r="F3035" s="4" t="s">
        <v>3</v>
      </c>
      <c r="G3035" s="1" t="s">
        <v>8</v>
      </c>
      <c r="H3035" s="3" t="str">
        <f t="shared" si="47"/>
        <v>Commercial</v>
      </c>
      <c r="I3035" s="3" t="str">
        <f>IF(IFERROR(SEARCH("N/A",CID_DB[[#This Row],[ NSN ]]),-1)&lt;&gt;-1,"",LEFT(SUBSTITUTE(SUBSTITUTE(SUBSTITUTE(SUBSTITUTE(SUBSTITUTE(CID_DB[[#This Row],[ NSN ]],"-","")," ","")," ",""),"‐",""),"NA",""),13))</f>
        <v/>
      </c>
      <c r="J3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WEPUSN60EE||Sroka 6k WEP truck|</v>
      </c>
    </row>
    <row r="3036" spans="1:10" x14ac:dyDescent="0.35">
      <c r="A3036" s="1" t="s">
        <v>3</v>
      </c>
      <c r="B3036" s="1" t="s">
        <v>5339</v>
      </c>
      <c r="C3036" s="1" t="s">
        <v>5523</v>
      </c>
      <c r="D3036" s="1" t="s">
        <v>5523</v>
      </c>
      <c r="E3036" s="1" t="s">
        <v>6239</v>
      </c>
      <c r="F3036" s="4" t="s">
        <v>6632</v>
      </c>
      <c r="G3036" s="1" t="s">
        <v>103</v>
      </c>
      <c r="H3036" s="3" t="str">
        <f t="shared" si="47"/>
        <v>Other Than Commercial</v>
      </c>
      <c r="I3036" s="3" t="str">
        <f>IF(IFERROR(SEARCH("N/A",CID_DB[[#This Row],[ NSN ]]),-1)&lt;&gt;-1,"",LEFT(SUBSTITUTE(SUBSTITUTE(SUBSTITUTE(SUBSTITUTE(SUBSTITUTE(CID_DB[[#This Row],[ NSN ]],"-","")," ","")," ",""),"‐",""),"NA",""),13))</f>
        <v>1560011496557</v>
      </c>
      <c r="J3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45858022503|45858022503|LH Fan Duct Assy with and without acoustic panel
without acoustic panel|1560011496557</v>
      </c>
    </row>
    <row r="3037" spans="1:10" x14ac:dyDescent="0.35">
      <c r="A3037" s="1" t="s">
        <v>3</v>
      </c>
      <c r="B3037" s="1" t="s">
        <v>5339</v>
      </c>
      <c r="C3037" s="1" t="s">
        <v>5524</v>
      </c>
      <c r="D3037" s="1" t="s">
        <v>5524</v>
      </c>
      <c r="E3037" s="1" t="s">
        <v>6240</v>
      </c>
      <c r="F3037" s="4" t="s">
        <v>6633</v>
      </c>
      <c r="G3037" s="1" t="s">
        <v>103</v>
      </c>
      <c r="H3037" s="3" t="str">
        <f t="shared" si="47"/>
        <v>Other Than Commercial</v>
      </c>
      <c r="I3037" s="3" t="str">
        <f>IF(IFERROR(SEARCH("N/A",CID_DB[[#This Row],[ NSN ]]),-1)&lt;&gt;-1,"",LEFT(SUBSTITUTE(SUBSTITUTE(SUBSTITUTE(SUBSTITUTE(SUBSTITUTE(CID_DB[[#This Row],[ NSN ]],"-","")," ","")," ",""),"‐",""),"NA",""),13))</f>
        <v>1560011496558</v>
      </c>
      <c r="J3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45858022504|45858022504|RH Fan Duct Assy with and without acoustic panel|1560011496558</v>
      </c>
    </row>
    <row r="3038" spans="1:10" x14ac:dyDescent="0.35">
      <c r="A3038" s="1" t="s">
        <v>3</v>
      </c>
      <c r="B3038" s="1" t="s">
        <v>5339</v>
      </c>
      <c r="C3038" s="1" t="s">
        <v>3</v>
      </c>
      <c r="D3038" s="1" t="s">
        <v>3</v>
      </c>
      <c r="E3038" s="1" t="s">
        <v>7045</v>
      </c>
      <c r="F3038" s="4" t="s">
        <v>3</v>
      </c>
      <c r="G3038" s="1" t="s">
        <v>103</v>
      </c>
      <c r="H3038" s="3" t="str">
        <f t="shared" si="47"/>
        <v>Other Than Commercial</v>
      </c>
      <c r="I3038" s="3" t="str">
        <f>IF(IFERROR(SEARCH("N/A",CID_DB[[#This Row],[ NSN ]]),-1)&lt;&gt;-1,"",LEFT(SUBSTITUTE(SUBSTITUTE(SUBSTITUTE(SUBSTITUTE(SUBSTITUTE(CID_DB[[#This Row],[ NSN ]],"-","")," ","")," ",""),"‐",""),"NA",""),13))</f>
        <v/>
      </c>
      <c r="J3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service of the fan ducts P/Ns 45858022503 and 45858022504|</v>
      </c>
    </row>
    <row r="3039" spans="1:10" x14ac:dyDescent="0.35">
      <c r="A3039" s="1" t="s">
        <v>3</v>
      </c>
      <c r="B3039" s="1" t="s">
        <v>5340</v>
      </c>
      <c r="C3039" s="1" t="s">
        <v>5525</v>
      </c>
      <c r="D3039" s="1" t="s">
        <v>3</v>
      </c>
      <c r="E3039" s="1" t="s">
        <v>6241</v>
      </c>
      <c r="F3039" s="4" t="s">
        <v>3</v>
      </c>
      <c r="G3039" s="1" t="s">
        <v>103</v>
      </c>
      <c r="H3039" s="3" t="str">
        <f t="shared" si="47"/>
        <v>Other Than Commercial</v>
      </c>
      <c r="I3039" s="3" t="str">
        <f>IF(IFERROR(SEARCH("N/A",CID_DB[[#This Row],[ NSN ]]),-1)&lt;&gt;-1,"",LEFT(SUBSTITUTE(SUBSTITUTE(SUBSTITUTE(SUBSTITUTE(SUBSTITUTE(CID_DB[[#This Row],[ NSN ]],"-","")," ","")," ",""),"‐",""),"NA",""),13))</f>
        <v/>
      </c>
      <c r="J3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58035011507||Dual OpAmp, Low Voltage|</v>
      </c>
    </row>
    <row r="3040" spans="1:10" x14ac:dyDescent="0.35">
      <c r="A3040" s="1" t="s">
        <v>3</v>
      </c>
      <c r="B3040" s="1" t="s">
        <v>5340</v>
      </c>
      <c r="C3040" s="1" t="s">
        <v>5526</v>
      </c>
      <c r="D3040" s="1" t="s">
        <v>3</v>
      </c>
      <c r="E3040" s="1" t="s">
        <v>6242</v>
      </c>
      <c r="F3040" s="4" t="s">
        <v>3</v>
      </c>
      <c r="G3040" s="1" t="s">
        <v>103</v>
      </c>
      <c r="H3040" s="3" t="str">
        <f t="shared" si="47"/>
        <v>Other Than Commercial</v>
      </c>
      <c r="I3040" s="3" t="str">
        <f>IF(IFERROR(SEARCH("N/A",CID_DB[[#This Row],[ NSN ]]),-1)&lt;&gt;-1,"",LEFT(SUBSTITUTE(SUBSTITUTE(SUBSTITUTE(SUBSTITUTE(SUBSTITUTE(CID_DB[[#This Row],[ NSN ]],"-","")," ","")," ",""),"‐",""),"NA",""),13))</f>
        <v/>
      </c>
      <c r="J3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22030183012||ASIC, Rad Hard Power PC Support (RSUP2)|</v>
      </c>
    </row>
    <row r="3041" spans="1:10" x14ac:dyDescent="0.35">
      <c r="A3041" s="1" t="s">
        <v>3</v>
      </c>
      <c r="B3041" s="1" t="s">
        <v>5340</v>
      </c>
      <c r="C3041" s="1" t="s">
        <v>5527</v>
      </c>
      <c r="D3041" s="1" t="s">
        <v>3</v>
      </c>
      <c r="E3041" s="1" t="s">
        <v>6243</v>
      </c>
      <c r="F3041" s="4" t="s">
        <v>3</v>
      </c>
      <c r="G3041" s="1" t="s">
        <v>103</v>
      </c>
      <c r="H3041" s="3" t="str">
        <f t="shared" si="47"/>
        <v>Other Than Commercial</v>
      </c>
      <c r="I3041" s="3" t="str">
        <f>IF(IFERROR(SEARCH("N/A",CID_DB[[#This Row],[ NSN ]]),-1)&lt;&gt;-1,"",LEFT(SUBSTITUTE(SUBSTITUTE(SUBSTITUTE(SUBSTITUTE(SUBSTITUTE(CID_DB[[#This Row],[ NSN ]],"-","")," ","")," ",""),"‐",""),"NA",""),13))</f>
        <v/>
      </c>
      <c r="J3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22028255007||Comparator|</v>
      </c>
    </row>
    <row r="3042" spans="1:10" x14ac:dyDescent="0.35">
      <c r="A3042" s="1" t="s">
        <v>3</v>
      </c>
      <c r="B3042" s="1" t="s">
        <v>5340</v>
      </c>
      <c r="C3042" s="1" t="s">
        <v>5528</v>
      </c>
      <c r="D3042" s="1" t="s">
        <v>3</v>
      </c>
      <c r="E3042" s="1" t="s">
        <v>6244</v>
      </c>
      <c r="F3042" s="4" t="s">
        <v>3</v>
      </c>
      <c r="G3042" s="1" t="s">
        <v>103</v>
      </c>
      <c r="H3042" s="3" t="str">
        <f t="shared" si="47"/>
        <v>Other Than Commercial</v>
      </c>
      <c r="I3042" s="3" t="str">
        <f>IF(IFERROR(SEARCH("N/A",CID_DB[[#This Row],[ NSN ]]),-1)&lt;&gt;-1,"",LEFT(SUBSTITUTE(SUBSTITUTE(SUBSTITUTE(SUBSTITUTE(SUBSTITUTE(CID_DB[[#This Row],[ NSN ]],"-","")," ","")," ",""),"‐",""),"NA",""),13))</f>
        <v/>
      </c>
      <c r="J3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22028254007||Analog Multiplexor|</v>
      </c>
    </row>
    <row r="3043" spans="1:10" x14ac:dyDescent="0.35">
      <c r="A3043" s="1" t="s">
        <v>3</v>
      </c>
      <c r="B3043" s="1" t="s">
        <v>5340</v>
      </c>
      <c r="C3043" s="1" t="s">
        <v>5529</v>
      </c>
      <c r="D3043" s="1" t="s">
        <v>3</v>
      </c>
      <c r="E3043" s="1" t="s">
        <v>6245</v>
      </c>
      <c r="F3043" s="4" t="s">
        <v>3</v>
      </c>
      <c r="G3043" s="1" t="s">
        <v>103</v>
      </c>
      <c r="H3043" s="3" t="str">
        <f t="shared" si="47"/>
        <v>Other Than Commercial</v>
      </c>
      <c r="I3043" s="3" t="str">
        <f>IF(IFERROR(SEARCH("N/A",CID_DB[[#This Row],[ NSN ]]),-1)&lt;&gt;-1,"",LEFT(SUBSTITUTE(SUBSTITUTE(SUBSTITUTE(SUBSTITUTE(SUBSTITUTE(CID_DB[[#This Row],[ NSN ]],"-","")," ","")," ",""),"‐",""),"NA",""),13))</f>
        <v/>
      </c>
      <c r="J3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22031477007||A/D Converter|</v>
      </c>
    </row>
    <row r="3044" spans="1:10" x14ac:dyDescent="0.35">
      <c r="A3044" s="1" t="s">
        <v>3</v>
      </c>
      <c r="B3044" s="1" t="s">
        <v>5340</v>
      </c>
      <c r="C3044" s="1" t="s">
        <v>5530</v>
      </c>
      <c r="D3044" s="1" t="s">
        <v>3</v>
      </c>
      <c r="E3044" s="1" t="s">
        <v>6246</v>
      </c>
      <c r="F3044" s="4" t="s">
        <v>3</v>
      </c>
      <c r="G3044" s="1" t="s">
        <v>103</v>
      </c>
      <c r="H3044" s="3" t="str">
        <f t="shared" si="47"/>
        <v>Other Than Commercial</v>
      </c>
      <c r="I3044" s="3" t="str">
        <f>IF(IFERROR(SEARCH("N/A",CID_DB[[#This Row],[ NSN ]]),-1)&lt;&gt;-1,"",LEFT(SUBSTITUTE(SUBSTITUTE(SUBSTITUTE(SUBSTITUTE(SUBSTITUTE(CID_DB[[#This Row],[ NSN ]],"-","")," ","")," ",""),"‐",""),"NA",""),13))</f>
        <v/>
      </c>
      <c r="J3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22028253007||D/A Converter|</v>
      </c>
    </row>
    <row r="3045" spans="1:10" x14ac:dyDescent="0.35">
      <c r="A3045" s="1" t="s">
        <v>3</v>
      </c>
      <c r="B3045" s="1" t="s">
        <v>5340</v>
      </c>
      <c r="C3045" s="1" t="s">
        <v>5531</v>
      </c>
      <c r="D3045" s="1" t="s">
        <v>3</v>
      </c>
      <c r="E3045" s="1" t="s">
        <v>6247</v>
      </c>
      <c r="F3045" s="4" t="s">
        <v>3</v>
      </c>
      <c r="G3045" s="1" t="s">
        <v>103</v>
      </c>
      <c r="H3045" s="3" t="str">
        <f t="shared" si="47"/>
        <v>Other Than Commercial</v>
      </c>
      <c r="I3045" s="3" t="str">
        <f>IF(IFERROR(SEARCH("N/A",CID_DB[[#This Row],[ NSN ]]),-1)&lt;&gt;-1,"",LEFT(SUBSTITUTE(SUBSTITUTE(SUBSTITUTE(SUBSTITUTE(SUBSTITUTE(CID_DB[[#This Row],[ NSN ]],"-","")," ","")," ",""),"‐",""),"NA",""),13))</f>
        <v/>
      </c>
      <c r="J3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22029090012||2Input NAND Gate, Quad|</v>
      </c>
    </row>
    <row r="3046" spans="1:10" x14ac:dyDescent="0.35">
      <c r="A3046" s="1" t="s">
        <v>3</v>
      </c>
      <c r="B3046" s="1" t="s">
        <v>5340</v>
      </c>
      <c r="C3046" s="1" t="s">
        <v>5532</v>
      </c>
      <c r="D3046" s="1" t="s">
        <v>3</v>
      </c>
      <c r="E3046" s="1" t="s">
        <v>6248</v>
      </c>
      <c r="F3046" s="4" t="s">
        <v>3</v>
      </c>
      <c r="G3046" s="1" t="s">
        <v>103</v>
      </c>
      <c r="H3046" s="3" t="str">
        <f t="shared" si="47"/>
        <v>Other Than Commercial</v>
      </c>
      <c r="I3046" s="3" t="str">
        <f>IF(IFERROR(SEARCH("N/A",CID_DB[[#This Row],[ NSN ]]),-1)&lt;&gt;-1,"",LEFT(SUBSTITUTE(SUBSTITUTE(SUBSTITUTE(SUBSTITUTE(SUBSTITUTE(CID_DB[[#This Row],[ NSN ]],"-","")," ","")," ",""),"‐",""),"NA",""),13))</f>
        <v/>
      </c>
      <c r="J3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22031940012||ASIC, Rad Hard PC Microprocessor (RHPPC)|</v>
      </c>
    </row>
    <row r="3047" spans="1:10" x14ac:dyDescent="0.35">
      <c r="A3047" s="1" t="s">
        <v>3</v>
      </c>
      <c r="B3047" s="1" t="s">
        <v>5340</v>
      </c>
      <c r="C3047" s="1" t="s">
        <v>5533</v>
      </c>
      <c r="D3047" s="1" t="s">
        <v>3</v>
      </c>
      <c r="E3047" s="1" t="s">
        <v>6249</v>
      </c>
      <c r="F3047" s="4" t="s">
        <v>3</v>
      </c>
      <c r="G3047" s="1" t="s">
        <v>103</v>
      </c>
      <c r="H3047" s="3" t="str">
        <f t="shared" si="47"/>
        <v>Other Than Commercial</v>
      </c>
      <c r="I3047" s="3" t="str">
        <f>IF(IFERROR(SEARCH("N/A",CID_DB[[#This Row],[ NSN ]]),-1)&lt;&gt;-1,"",LEFT(SUBSTITUTE(SUBSTITUTE(SUBSTITUTE(SUBSTITUTE(SUBSTITUTE(CID_DB[[#This Row],[ NSN ]],"-","")," ","")," ",""),"‐",""),"NA",""),13))</f>
        <v/>
      </c>
      <c r="J3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22031305012||512Kx8 SRAM (S150 4M SRAM)|</v>
      </c>
    </row>
    <row r="3048" spans="1:10" x14ac:dyDescent="0.35">
      <c r="A3048" s="1" t="s">
        <v>3</v>
      </c>
      <c r="B3048" s="1" t="s">
        <v>5340</v>
      </c>
      <c r="C3048" s="1" t="s">
        <v>5534</v>
      </c>
      <c r="D3048" s="1" t="s">
        <v>3</v>
      </c>
      <c r="E3048" s="1" t="s">
        <v>6250</v>
      </c>
      <c r="F3048" s="4" t="s">
        <v>3</v>
      </c>
      <c r="G3048" s="1" t="s">
        <v>103</v>
      </c>
      <c r="H3048" s="3" t="str">
        <f t="shared" si="47"/>
        <v>Other Than Commercial</v>
      </c>
      <c r="I3048" s="3" t="str">
        <f>IF(IFERROR(SEARCH("N/A",CID_DB[[#This Row],[ NSN ]]),-1)&lt;&gt;-1,"",LEFT(SUBSTITUTE(SUBSTITUTE(SUBSTITUTE(SUBSTITUTE(SUBSTITUTE(CID_DB[[#This Row],[ NSN ]],"-","")," ","")," ",""),"‐",""),"NA",""),13))</f>
        <v/>
      </c>
      <c r="J3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22029072012||LVDS Differential Line Driver, Quad|</v>
      </c>
    </row>
    <row r="3049" spans="1:10" x14ac:dyDescent="0.35">
      <c r="A3049" s="1" t="s">
        <v>3</v>
      </c>
      <c r="B3049" s="1" t="s">
        <v>5340</v>
      </c>
      <c r="C3049" s="1" t="s">
        <v>5535</v>
      </c>
      <c r="D3049" s="1" t="s">
        <v>3</v>
      </c>
      <c r="E3049" s="1" t="s">
        <v>6251</v>
      </c>
      <c r="F3049" s="4" t="s">
        <v>3</v>
      </c>
      <c r="G3049" s="1" t="s">
        <v>103</v>
      </c>
      <c r="H3049" s="3" t="str">
        <f t="shared" si="47"/>
        <v>Other Than Commercial</v>
      </c>
      <c r="I3049" s="3" t="str">
        <f>IF(IFERROR(SEARCH("N/A",CID_DB[[#This Row],[ NSN ]]),-1)&lt;&gt;-1,"",LEFT(SUBSTITUTE(SUBSTITUTE(SUBSTITUTE(SUBSTITUTE(SUBSTITUTE(CID_DB[[#This Row],[ NSN ]],"-","")," ","")," ",""),"‐",""),"NA",""),13))</f>
        <v/>
      </c>
      <c r="J3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22029081012||LVDS Differential Line Receiver, Quad|</v>
      </c>
    </row>
    <row r="3050" spans="1:10" x14ac:dyDescent="0.35">
      <c r="A3050" s="1" t="s">
        <v>3</v>
      </c>
      <c r="B3050" s="1" t="s">
        <v>5340</v>
      </c>
      <c r="C3050" s="1" t="s">
        <v>5536</v>
      </c>
      <c r="D3050" s="1" t="s">
        <v>3</v>
      </c>
      <c r="E3050" s="1" t="s">
        <v>6252</v>
      </c>
      <c r="F3050" s="4" t="s">
        <v>3</v>
      </c>
      <c r="G3050" s="1" t="s">
        <v>103</v>
      </c>
      <c r="H3050" s="3" t="str">
        <f t="shared" si="47"/>
        <v>Other Than Commercial</v>
      </c>
      <c r="I3050" s="3" t="str">
        <f>IF(IFERROR(SEARCH("N/A",CID_DB[[#This Row],[ NSN ]]),-1)&lt;&gt;-1,"",LEFT(SUBSTITUTE(SUBSTITUTE(SUBSTITUTE(SUBSTITUTE(SUBSTITUTE(CID_DB[[#This Row],[ NSN ]],"-","")," ","")," ",""),"‐",""),"NA",""),13))</f>
        <v/>
      </c>
      <c r="J3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22029108012||RS422 Differential Line Driver, Quad|</v>
      </c>
    </row>
    <row r="3051" spans="1:10" x14ac:dyDescent="0.35">
      <c r="A3051" s="1" t="s">
        <v>3</v>
      </c>
      <c r="B3051" s="1" t="s">
        <v>5340</v>
      </c>
      <c r="C3051" s="1" t="s">
        <v>5537</v>
      </c>
      <c r="D3051" s="1" t="s">
        <v>3</v>
      </c>
      <c r="E3051" s="1" t="s">
        <v>6253</v>
      </c>
      <c r="F3051" s="4" t="s">
        <v>3</v>
      </c>
      <c r="G3051" s="1" t="s">
        <v>103</v>
      </c>
      <c r="H3051" s="3" t="str">
        <f t="shared" si="47"/>
        <v>Other Than Commercial</v>
      </c>
      <c r="I3051" s="3" t="str">
        <f>IF(IFERROR(SEARCH("N/A",CID_DB[[#This Row],[ NSN ]]),-1)&lt;&gt;-1,"",LEFT(SUBSTITUTE(SUBSTITUTE(SUBSTITUTE(SUBSTITUTE(SUBSTITUTE(CID_DB[[#This Row],[ NSN ]],"-","")," ","")," ",""),"‐",""),"NA",""),13))</f>
        <v/>
      </c>
      <c r="J3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22031619012||RS422 Differential Line Receiver, Quad|</v>
      </c>
    </row>
    <row r="3052" spans="1:10" x14ac:dyDescent="0.35">
      <c r="A3052" s="1" t="s">
        <v>3</v>
      </c>
      <c r="B3052" s="1" t="s">
        <v>5341</v>
      </c>
      <c r="C3052" s="1" t="s">
        <v>5538</v>
      </c>
      <c r="D3052" s="1" t="s">
        <v>5938</v>
      </c>
      <c r="E3052" s="1" t="s">
        <v>6254</v>
      </c>
      <c r="F3052" s="4" t="s">
        <v>6634</v>
      </c>
      <c r="G3052" s="1" t="s">
        <v>103</v>
      </c>
      <c r="H3052" s="3" t="str">
        <f t="shared" si="47"/>
        <v>Other Than Commercial</v>
      </c>
      <c r="I3052" s="3" t="str">
        <f>IF(IFERROR(SEARCH("N/A",CID_DB[[#This Row],[ NSN ]]),-1)&lt;&gt;-1,"",LEFT(SUBSTITUTE(SUBSTITUTE(SUBSTITUTE(SUBSTITUTE(SUBSTITUTE(CID_DB[[#This Row],[ NSN ]],"-","")," ","")," ",""),"‐",""),"NA",""),13))</f>
        <v>2590200000556</v>
      </c>
      <c r="J3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10651909002|2313081100|WINCH TR080|2590200000556</v>
      </c>
    </row>
    <row r="3053" spans="1:10" x14ac:dyDescent="0.35">
      <c r="A3053" s="1" t="s">
        <v>3</v>
      </c>
      <c r="B3053" s="1" t="s">
        <v>5341</v>
      </c>
      <c r="C3053" s="1" t="s">
        <v>5539</v>
      </c>
      <c r="D3053" s="1" t="s">
        <v>5939</v>
      </c>
      <c r="E3053" s="1" t="s">
        <v>6255</v>
      </c>
      <c r="F3053" s="4" t="s">
        <v>6635</v>
      </c>
      <c r="G3053" s="1" t="s">
        <v>103</v>
      </c>
      <c r="H3053" s="3" t="str">
        <f t="shared" si="47"/>
        <v>Other Than Commercial</v>
      </c>
      <c r="I3053" s="3" t="str">
        <f>IF(IFERROR(SEARCH("N/A",CID_DB[[#This Row],[ NSN ]]),-1)&lt;&gt;-1,"",LEFT(SUBSTITUTE(SUBSTITUTE(SUBSTITUTE(SUBSTITUTE(SUBSTITUTE(CID_DB[[#This Row],[ NSN ]],"-","")," ","")," ",""),"‐",""),"NA",""),13))</f>
        <v>6110200000869</v>
      </c>
      <c r="J3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10652414001|2311361005|PORTABLE OPERATING UNIT|6110200000869</v>
      </c>
    </row>
    <row r="3054" spans="1:10" x14ac:dyDescent="0.35">
      <c r="A3054" s="1" t="s">
        <v>3</v>
      </c>
      <c r="B3054" s="1" t="s">
        <v>5341</v>
      </c>
      <c r="C3054" s="1" t="s">
        <v>5540</v>
      </c>
      <c r="D3054" s="1" t="s">
        <v>5940</v>
      </c>
      <c r="E3054" s="1" t="s">
        <v>6256</v>
      </c>
      <c r="F3054" s="4" t="s">
        <v>6636</v>
      </c>
      <c r="G3054" s="1" t="s">
        <v>103</v>
      </c>
      <c r="H3054" s="3" t="str">
        <f t="shared" si="47"/>
        <v>Other Than Commercial</v>
      </c>
      <c r="I3054" s="3" t="str">
        <f>IF(IFERROR(SEARCH("N/A",CID_DB[[#This Row],[ NSN ]]),-1)&lt;&gt;-1,"",LEFT(SUBSTITUTE(SUBSTITUTE(SUBSTITUTE(SUBSTITUTE(SUBSTITUTE(CID_DB[[#This Row],[ NSN ]],"-","")," ","")," ",""),"‐",""),"NA",""),13))</f>
        <v>5342200000551</v>
      </c>
      <c r="J3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10654984001|2314710000|FAIRLEAD 110KN|5342200000551</v>
      </c>
    </row>
    <row r="3055" spans="1:10" x14ac:dyDescent="0.35">
      <c r="A3055" s="1" t="s">
        <v>3</v>
      </c>
      <c r="B3055" s="1" t="s">
        <v>5342</v>
      </c>
      <c r="C3055" s="1" t="s">
        <v>5541</v>
      </c>
      <c r="D3055" s="1" t="s">
        <v>5541</v>
      </c>
      <c r="E3055" s="1" t="s">
        <v>5272</v>
      </c>
      <c r="F3055" s="4" t="s">
        <v>3</v>
      </c>
      <c r="G3055" s="1" t="s">
        <v>8</v>
      </c>
      <c r="H3055" s="3" t="str">
        <f t="shared" si="47"/>
        <v>Commercial</v>
      </c>
      <c r="I3055" s="3" t="str">
        <f>IF(IFERROR(SEARCH("N/A",CID_DB[[#This Row],[ NSN ]]),-1)&lt;&gt;-1,"",LEFT(SUBSTITUTE(SUBSTITUTE(SUBSTITUTE(SUBSTITUTE(SUBSTITUTE(CID_DB[[#This Row],[ NSN ]],"-","")," ","")," ",""),"‐",""),"NA",""),13))</f>
        <v/>
      </c>
      <c r="J3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LS1018575|LS1018575|WIRING HARNESS|</v>
      </c>
    </row>
    <row r="3056" spans="1:10" x14ac:dyDescent="0.35">
      <c r="A3056" s="1" t="s">
        <v>3</v>
      </c>
      <c r="B3056" s="1" t="s">
        <v>5342</v>
      </c>
      <c r="C3056" s="1">
        <v>10555956</v>
      </c>
      <c r="D3056" s="1">
        <v>59764</v>
      </c>
      <c r="E3056" s="1" t="s">
        <v>6257</v>
      </c>
      <c r="F3056" s="4" t="s">
        <v>3</v>
      </c>
      <c r="G3056" s="1" t="s">
        <v>103</v>
      </c>
      <c r="H3056" s="3" t="str">
        <f t="shared" si="47"/>
        <v>Other Than Commercial</v>
      </c>
      <c r="I3056" s="3" t="str">
        <f>IF(IFERROR(SEARCH("N/A",CID_DB[[#This Row],[ NSN ]]),-1)&lt;&gt;-1,"",LEFT(SUBSTITUTE(SUBSTITUTE(SUBSTITUTE(SUBSTITUTE(SUBSTITUTE(CID_DB[[#This Row],[ NSN ]],"-","")," ","")," ",""),"‐",""),"NA",""),13))</f>
        <v/>
      </c>
      <c r="J3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10555956|59764|FIRE SENSOR, OPTICAL|</v>
      </c>
    </row>
    <row r="3057" spans="1:10" x14ac:dyDescent="0.35">
      <c r="A3057" s="1" t="s">
        <v>3</v>
      </c>
      <c r="B3057" s="1" t="s">
        <v>5342</v>
      </c>
      <c r="C3057" s="1" t="s">
        <v>5542</v>
      </c>
      <c r="D3057" s="1" t="s">
        <v>5941</v>
      </c>
      <c r="E3057" s="1" t="s">
        <v>6258</v>
      </c>
      <c r="F3057" s="4" t="s">
        <v>3</v>
      </c>
      <c r="G3057" s="1" t="s">
        <v>103</v>
      </c>
      <c r="H3057" s="3" t="str">
        <f t="shared" si="47"/>
        <v>Other Than Commercial</v>
      </c>
      <c r="I3057" s="3" t="str">
        <f>IF(IFERROR(SEARCH("N/A",CID_DB[[#This Row],[ NSN ]]),-1)&lt;&gt;-1,"",LEFT(SUBSTITUTE(SUBSTITUTE(SUBSTITUTE(SUBSTITUTE(SUBSTITUTE(CID_DB[[#This Row],[ NSN ]],"-","")," ","")," ",""),"‐",""),"NA",""),13))</f>
        <v/>
      </c>
      <c r="J3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10653035001|474000107|FIRE EXTINGUISHER ASSY|</v>
      </c>
    </row>
    <row r="3058" spans="1:10" x14ac:dyDescent="0.35">
      <c r="A3058" s="1" t="s">
        <v>3</v>
      </c>
      <c r="B3058" s="1" t="s">
        <v>5342</v>
      </c>
      <c r="C3058" s="1" t="s">
        <v>5543</v>
      </c>
      <c r="D3058" s="1" t="s">
        <v>5942</v>
      </c>
      <c r="E3058" s="1" t="s">
        <v>6259</v>
      </c>
      <c r="F3058" s="4" t="s">
        <v>3</v>
      </c>
      <c r="G3058" s="1" t="s">
        <v>103</v>
      </c>
      <c r="H3058" s="3" t="str">
        <f t="shared" si="47"/>
        <v>Other Than Commercial</v>
      </c>
      <c r="I3058" s="3" t="str">
        <f>IF(IFERROR(SEARCH("N/A",CID_DB[[#This Row],[ NSN ]]),-1)&lt;&gt;-1,"",LEFT(SUBSTITUTE(SUBSTITUTE(SUBSTITUTE(SUBSTITUTE(SUBSTITUTE(CID_DB[[#This Row],[ NSN ]],"-","")," ","")," ",""),"‐",""),"NA",""),13))</f>
        <v/>
      </c>
      <c r="J3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LS1141563|474000319|FIRE EXTINGUISHER HFC227BC|</v>
      </c>
    </row>
    <row r="3059" spans="1:10" x14ac:dyDescent="0.35">
      <c r="A3059" s="1" t="s">
        <v>3</v>
      </c>
      <c r="B3059" s="1" t="s">
        <v>5343</v>
      </c>
      <c r="C3059" s="1" t="s">
        <v>5157</v>
      </c>
      <c r="D3059" s="1" t="s">
        <v>5158</v>
      </c>
      <c r="E3059" s="1" t="s">
        <v>6233</v>
      </c>
      <c r="F3059" s="4" t="s">
        <v>3</v>
      </c>
      <c r="G3059" s="1" t="s">
        <v>103</v>
      </c>
      <c r="H3059" s="3" t="str">
        <f t="shared" si="47"/>
        <v>Other Than Commercial</v>
      </c>
      <c r="I3059" s="3" t="str">
        <f>IF(IFERROR(SEARCH("N/A",CID_DB[[#This Row],[ NSN ]]),-1)&lt;&gt;-1,"",LEFT(SUBSTITUTE(SUBSTITUTE(SUBSTITUTE(SUBSTITUTE(SUBSTITUTE(CID_DB[[#This Row],[ NSN ]],"-","")," ","")," ",""),"‐",""),"NA",""),13))</f>
        <v/>
      </c>
      <c r="J3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CB60790001|2136058031|Pressure Transducer|</v>
      </c>
    </row>
    <row r="3060" spans="1:10" x14ac:dyDescent="0.35">
      <c r="A3060" s="1" t="s">
        <v>3</v>
      </c>
      <c r="B3060" s="1" t="s">
        <v>5344</v>
      </c>
      <c r="C3060" s="1" t="s">
        <v>5544</v>
      </c>
      <c r="D3060" s="1" t="s">
        <v>5544</v>
      </c>
      <c r="E3060" s="1" t="s">
        <v>6260</v>
      </c>
      <c r="F3060" s="4" t="s">
        <v>6637</v>
      </c>
      <c r="G3060" s="1" t="s">
        <v>103</v>
      </c>
      <c r="H3060" s="3" t="str">
        <f t="shared" si="47"/>
        <v>Other Than Commercial</v>
      </c>
      <c r="I3060" s="3" t="str">
        <f>IF(IFERROR(SEARCH("N/A",CID_DB[[#This Row],[ NSN ]]),-1)&lt;&gt;-1,"",LEFT(SUBSTITUTE(SUBSTITUTE(SUBSTITUTE(SUBSTITUTE(SUBSTITUTE(CID_DB[[#This Row],[ NSN ]],"-","")," ","")," ",""),"‐",""),"NA",""),13))</f>
        <v>2490016493319</v>
      </c>
      <c r="J3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12580254|12580254|Air Cleaner, Intake|2490016493319</v>
      </c>
    </row>
    <row r="3061" spans="1:10" x14ac:dyDescent="0.35">
      <c r="A3061" s="1" t="s">
        <v>3</v>
      </c>
      <c r="B3061" s="1" t="s">
        <v>5344</v>
      </c>
      <c r="C3061" s="1" t="s">
        <v>5545</v>
      </c>
      <c r="D3061" s="1" t="s">
        <v>5545</v>
      </c>
      <c r="E3061" s="1" t="s">
        <v>6261</v>
      </c>
      <c r="F3061" s="4" t="s">
        <v>6638</v>
      </c>
      <c r="G3061" s="1" t="s">
        <v>103</v>
      </c>
      <c r="H3061" s="3" t="str">
        <f t="shared" si="47"/>
        <v>Other Than Commercial</v>
      </c>
      <c r="I3061" s="3" t="str">
        <f>IF(IFERROR(SEARCH("N/A",CID_DB[[#This Row],[ NSN ]]),-1)&lt;&gt;-1,"",LEFT(SUBSTITUTE(SUBSTITUTE(SUBSTITUTE(SUBSTITUTE(SUBSTITUTE(CID_DB[[#This Row],[ NSN ]],"-","")," ","")," ",""),"‐",""),"NA",""),13))</f>
        <v>2815016526172</v>
      </c>
      <c r="J3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12580289|12580289|Deflector, Air Flow|2815016526172</v>
      </c>
    </row>
    <row r="3062" spans="1:10" x14ac:dyDescent="0.35">
      <c r="A3062" s="1" t="s">
        <v>3</v>
      </c>
      <c r="B3062" s="1" t="s">
        <v>5345</v>
      </c>
      <c r="C3062" s="1">
        <v>12927632</v>
      </c>
      <c r="D3062" s="1" t="s">
        <v>5943</v>
      </c>
      <c r="E3062" s="1" t="s">
        <v>6262</v>
      </c>
      <c r="F3062" s="4" t="s">
        <v>6639</v>
      </c>
      <c r="G3062" s="1" t="s">
        <v>8</v>
      </c>
      <c r="H3062" s="3" t="str">
        <f t="shared" si="47"/>
        <v>Commercial</v>
      </c>
      <c r="I3062" s="3" t="str">
        <f>IF(IFERROR(SEARCH("N/A",CID_DB[[#This Row],[ NSN ]]),-1)&lt;&gt;-1,"",LEFT(SUBSTITUTE(SUBSTITUTE(SUBSTITUTE(SUBSTITUTE(SUBSTITUTE(CID_DB[[#This Row],[ NSN ]],"-","")," ","")," ",""),"‐",""),"NA",""),13))</f>
        <v>6695013618045</v>
      </c>
      <c r="J3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12927632|2R2205A|VMS I Assembly|6695013618045</v>
      </c>
    </row>
    <row r="3063" spans="1:10" x14ac:dyDescent="0.35">
      <c r="A3063" s="1" t="s">
        <v>3</v>
      </c>
      <c r="B3063" s="1" t="s">
        <v>5345</v>
      </c>
      <c r="C3063" s="1">
        <v>13055000</v>
      </c>
      <c r="D3063" s="1" t="s">
        <v>5944</v>
      </c>
      <c r="E3063" s="1" t="s">
        <v>6263</v>
      </c>
      <c r="F3063" s="4" t="s">
        <v>6640</v>
      </c>
      <c r="G3063" s="1" t="s">
        <v>8</v>
      </c>
      <c r="H3063" s="3" t="str">
        <f t="shared" si="47"/>
        <v>Commercial</v>
      </c>
      <c r="I3063" s="3" t="str">
        <f>IF(IFERROR(SEARCH("N/A",CID_DB[[#This Row],[ NSN ]]),-1)&lt;&gt;-1,"",LEFT(SUBSTITUTE(SUBSTITUTE(SUBSTITUTE(SUBSTITUTE(SUBSTITUTE(CID_DB[[#This Row],[ NSN ]],"-","")," ","")," ",""),"‐",""),"NA",""),13))</f>
        <v>5990016476842</v>
      </c>
      <c r="J3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13055000|3E1219A|Resolver, Elevation|5990016476842</v>
      </c>
    </row>
    <row r="3064" spans="1:10" x14ac:dyDescent="0.35">
      <c r="A3064" s="1" t="s">
        <v>3</v>
      </c>
      <c r="B3064" s="1" t="s">
        <v>5345</v>
      </c>
      <c r="C3064" s="1">
        <v>13054984</v>
      </c>
      <c r="D3064" s="1" t="s">
        <v>5945</v>
      </c>
      <c r="E3064" s="1" t="s">
        <v>6264</v>
      </c>
      <c r="F3064" s="4" t="s">
        <v>6641</v>
      </c>
      <c r="G3064" s="1" t="s">
        <v>8</v>
      </c>
      <c r="H3064" s="3" t="str">
        <f t="shared" si="47"/>
        <v>Commercial</v>
      </c>
      <c r="I3064" s="3" t="str">
        <f>IF(IFERROR(SEARCH("N/A",CID_DB[[#This Row],[ NSN ]]),-1)&lt;&gt;-1,"",LEFT(SUBSTITUTE(SUBSTITUTE(SUBSTITUTE(SUBSTITUTE(SUBSTITUTE(CID_DB[[#This Row],[ NSN ]],"-","")," ","")," ",""),"‐",""),"NA",""),13))</f>
        <v>5990016452592</v>
      </c>
      <c r="J3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13054984|3EB231A|Resolver, Traverse|5990016452592</v>
      </c>
    </row>
    <row r="3065" spans="1:10" x14ac:dyDescent="0.35">
      <c r="A3065" s="1" t="s">
        <v>3</v>
      </c>
      <c r="B3065" s="1" t="s">
        <v>5345</v>
      </c>
      <c r="C3065" s="1">
        <v>13054983</v>
      </c>
      <c r="D3065" s="1" t="s">
        <v>5946</v>
      </c>
      <c r="E3065" s="1" t="s">
        <v>6265</v>
      </c>
      <c r="F3065" s="4" t="s">
        <v>3</v>
      </c>
      <c r="G3065" s="1" t="s">
        <v>8</v>
      </c>
      <c r="H3065" s="3" t="str">
        <f t="shared" si="47"/>
        <v>Commercial</v>
      </c>
      <c r="I3065" s="3" t="str">
        <f>IF(IFERROR(SEARCH("N/A",CID_DB[[#This Row],[ NSN ]]),-1)&lt;&gt;-1,"",LEFT(SUBSTITUTE(SUBSTITUTE(SUBSTITUTE(SUBSTITUTE(SUBSTITUTE(CID_DB[[#This Row],[ NSN ]],"-","")," ","")," ",""),"‐",""),"NA",""),13))</f>
        <v/>
      </c>
      <c r="J3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13054983|291223B|Gearbox, Traverse|</v>
      </c>
    </row>
    <row r="3066" spans="1:10" x14ac:dyDescent="0.35">
      <c r="A3066" s="1" t="s">
        <v>3</v>
      </c>
      <c r="B3066" s="1" t="s">
        <v>5345</v>
      </c>
      <c r="C3066" s="1">
        <v>13055594</v>
      </c>
      <c r="D3066" s="1" t="s">
        <v>5947</v>
      </c>
      <c r="E3066" s="1" t="s">
        <v>6266</v>
      </c>
      <c r="F3066" s="4" t="s">
        <v>6642</v>
      </c>
      <c r="G3066" s="1" t="s">
        <v>8</v>
      </c>
      <c r="H3066" s="3" t="str">
        <f t="shared" si="47"/>
        <v>Commercial</v>
      </c>
      <c r="I3066" s="3" t="str">
        <f>IF(IFERROR(SEARCH("N/A",CID_DB[[#This Row],[ NSN ]]),-1)&lt;&gt;-1,"",LEFT(SUBSTITUTE(SUBSTITUTE(SUBSTITUTE(SUBSTITUTE(SUBSTITUTE(CID_DB[[#This Row],[ NSN ]],"-","")," ","")," ",""),"‐",""),"NA",""),13))</f>
        <v>3010016496327</v>
      </c>
      <c r="J3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13055594|VH5202A|Reducer Gear, Prop Mag|3010016496327</v>
      </c>
    </row>
    <row r="3067" spans="1:10" x14ac:dyDescent="0.35">
      <c r="A3067" s="1" t="s">
        <v>3</v>
      </c>
      <c r="B3067" s="1" t="s">
        <v>5345</v>
      </c>
      <c r="C3067" s="1">
        <v>13055595</v>
      </c>
      <c r="D3067" s="1" t="s">
        <v>5948</v>
      </c>
      <c r="E3067" s="1" t="s">
        <v>6267</v>
      </c>
      <c r="F3067" s="4" t="s">
        <v>6643</v>
      </c>
      <c r="G3067" s="1" t="s">
        <v>8</v>
      </c>
      <c r="H3067" s="3" t="str">
        <f t="shared" si="47"/>
        <v>Commercial</v>
      </c>
      <c r="I3067" s="3" t="str">
        <f>IF(IFERROR(SEARCH("N/A",CID_DB[[#This Row],[ NSN ]]),-1)&lt;&gt;-1,"",LEFT(SUBSTITUTE(SUBSTITUTE(SUBSTITUTE(SUBSTITUTE(SUBSTITUTE(CID_DB[[#This Row],[ NSN ]],"-","")," ","")," ",""),"‐",""),"NA",""),13))</f>
        <v>3010016499339</v>
      </c>
      <c r="J3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13055595|VR6200B|Reducer Gear, Rammer|3010016499339</v>
      </c>
    </row>
    <row r="3068" spans="1:10" x14ac:dyDescent="0.35">
      <c r="A3068" s="1" t="s">
        <v>3</v>
      </c>
      <c r="B3068" s="1" t="s">
        <v>5346</v>
      </c>
      <c r="C3068" s="1" t="s">
        <v>5546</v>
      </c>
      <c r="D3068" s="1" t="s">
        <v>5546</v>
      </c>
      <c r="E3068" s="1" t="s">
        <v>6268</v>
      </c>
      <c r="F3068" s="4" t="s">
        <v>6644</v>
      </c>
      <c r="G3068" s="1" t="s">
        <v>103</v>
      </c>
      <c r="H3068" s="3" t="str">
        <f t="shared" si="47"/>
        <v>Other Than Commercial</v>
      </c>
      <c r="I3068" s="3" t="str">
        <f>IF(IFERROR(SEARCH("N/A",CID_DB[[#This Row],[ NSN ]]),-1)&lt;&gt;-1,"",LEFT(SUBSTITUTE(SUBSTITUTE(SUBSTITUTE(SUBSTITUTE(SUBSTITUTE(CID_DB[[#This Row],[ NSN ]],"-","")," ","")," ",""),"‐",""),"NA",""),13))</f>
        <v>5945006660964</v>
      </c>
      <c r="J3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6957ED141A|6957ED141A|Thermal Relay|5945006660964</v>
      </c>
    </row>
    <row r="3069" spans="1:10" x14ac:dyDescent="0.35">
      <c r="A3069" s="1" t="s">
        <v>3</v>
      </c>
      <c r="B3069" s="1" t="s">
        <v>5347</v>
      </c>
      <c r="C3069" s="1" t="s">
        <v>4693</v>
      </c>
      <c r="D3069" s="1" t="s">
        <v>3</v>
      </c>
      <c r="E3069" s="1" t="s">
        <v>6269</v>
      </c>
      <c r="F3069" s="4" t="s">
        <v>3</v>
      </c>
      <c r="G3069" s="1" t="s">
        <v>8</v>
      </c>
      <c r="H3069" s="3" t="str">
        <f t="shared" si="47"/>
        <v>Commercial</v>
      </c>
      <c r="I3069" s="3" t="str">
        <f>IF(IFERROR(SEARCH("N/A",CID_DB[[#This Row],[ NSN ]]),-1)&lt;&gt;-1,"",LEFT(SUBSTITUTE(SUBSTITUTE(SUBSTITUTE(SUBSTITUTE(SUBSTITUTE(CID_DB[[#This Row],[ NSN ]],"-","")," ","")," ",""),"‐",""),"NA",""),13))</f>
        <v/>
      </c>
      <c r="J3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302790203||Integrated Vehicle Health Monitor Unit|</v>
      </c>
    </row>
    <row r="3070" spans="1:10" x14ac:dyDescent="0.35">
      <c r="A3070" s="1" t="s">
        <v>3</v>
      </c>
      <c r="B3070" s="1" t="s">
        <v>5348</v>
      </c>
      <c r="C3070" s="1" t="s">
        <v>5547</v>
      </c>
      <c r="D3070" s="1" t="s">
        <v>3</v>
      </c>
      <c r="E3070" s="1" t="s">
        <v>6270</v>
      </c>
      <c r="F3070" s="4" t="s">
        <v>6645</v>
      </c>
      <c r="G3070" s="1" t="s">
        <v>8</v>
      </c>
      <c r="H3070" s="3" t="str">
        <f t="shared" si="47"/>
        <v>Commercial</v>
      </c>
      <c r="I3070" s="3" t="str">
        <f>IF(IFERROR(SEARCH("N/A",CID_DB[[#This Row],[ NSN ]]),-1)&lt;&gt;-1,"",LEFT(SUBSTITUTE(SUBSTITUTE(SUBSTITUTE(SUBSTITUTE(SUBSTITUTE(CID_DB[[#This Row],[ NSN ]],"-","")," ","")," ",""),"‐",""),"NA",""),13))</f>
        <v>2995016523514</v>
      </c>
      <c r="J3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5066T38G09||Valve Assembly|2995016523514</v>
      </c>
    </row>
    <row r="3071" spans="1:10" x14ac:dyDescent="0.35">
      <c r="A3071" s="1" t="s">
        <v>3</v>
      </c>
      <c r="B3071" s="1" t="s">
        <v>5349</v>
      </c>
      <c r="C3071" s="1" t="s">
        <v>5548</v>
      </c>
      <c r="D3071" s="1" t="s">
        <v>5949</v>
      </c>
      <c r="E3071" s="1" t="s">
        <v>6271</v>
      </c>
      <c r="F3071" s="4" t="s">
        <v>3</v>
      </c>
      <c r="G3071" s="1" t="s">
        <v>8</v>
      </c>
      <c r="H3071" s="3" t="str">
        <f t="shared" si="47"/>
        <v>Commercial</v>
      </c>
      <c r="I3071" s="3" t="str">
        <f>IF(IFERROR(SEARCH("N/A",CID_DB[[#This Row],[ NSN ]]),-1)&lt;&gt;-1,"",LEFT(SUBSTITUTE(SUBSTITUTE(SUBSTITUTE(SUBSTITUTE(SUBSTITUTE(CID_DB[[#This Row],[ NSN ]],"-","")," ","")," ",""),"‐",""),"NA",""),13))</f>
        <v/>
      </c>
      <c r="J3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E010067903|0010089230003 Rev D|Daylight Defense, LLC CIRCM Solaris laser|</v>
      </c>
    </row>
    <row r="3072" spans="1:10" x14ac:dyDescent="0.35">
      <c r="A3072" s="1" t="s">
        <v>3</v>
      </c>
      <c r="B3072" s="1" t="s">
        <v>5350</v>
      </c>
      <c r="C3072" s="1" t="s">
        <v>5549</v>
      </c>
      <c r="D3072" s="1" t="s">
        <v>3</v>
      </c>
      <c r="E3072" s="1" t="s">
        <v>6272</v>
      </c>
      <c r="F3072" s="4" t="s">
        <v>6646</v>
      </c>
      <c r="G3072" s="1" t="s">
        <v>103</v>
      </c>
      <c r="H3072" s="3" t="str">
        <f t="shared" si="47"/>
        <v>Other Than Commercial</v>
      </c>
      <c r="I3072" s="3" t="str">
        <f>IF(IFERROR(SEARCH("N/A",CID_DB[[#This Row],[ NSN ]]),-1)&lt;&gt;-1,"",LEFT(SUBSTITUTE(SUBSTITUTE(SUBSTITUTE(SUBSTITUTE(SUBSTITUTE(CID_DB[[#This Row],[ NSN ]],"-","")," ","")," ",""),"‐",""),"NA",""),13))</f>
        <v>4320004885328</v>
      </c>
      <c r="J3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114P40101||PUMP, ROTARY|4320004885328</v>
      </c>
    </row>
    <row r="3073" spans="1:10" x14ac:dyDescent="0.35">
      <c r="A3073" s="1" t="s">
        <v>3</v>
      </c>
      <c r="B3073" s="1" t="s">
        <v>5351</v>
      </c>
      <c r="C3073" s="1" t="s">
        <v>5550</v>
      </c>
      <c r="D3073" s="1" t="s">
        <v>5550</v>
      </c>
      <c r="E3073" s="1" t="s">
        <v>6273</v>
      </c>
      <c r="F3073" s="4" t="s">
        <v>3</v>
      </c>
      <c r="G3073" s="1" t="s">
        <v>103</v>
      </c>
      <c r="H3073" s="3" t="str">
        <f t="shared" si="47"/>
        <v>Other Than Commercial</v>
      </c>
      <c r="I3073" s="3" t="str">
        <f>IF(IFERROR(SEARCH("N/A",CID_DB[[#This Row],[ NSN ]]),-1)&lt;&gt;-1,"",LEFT(SUBSTITUTE(SUBSTITUTE(SUBSTITUTE(SUBSTITUTE(SUBSTITUTE(CID_DB[[#This Row],[ NSN ]],"-","")," ","")," ",""),"‐",""),"NA",""),13))</f>
        <v/>
      </c>
      <c r="J3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0N849270|0N849270|TRANSCEIVER TNR 2E|</v>
      </c>
    </row>
    <row r="3074" spans="1:10" x14ac:dyDescent="0.35">
      <c r="A3074" s="1" t="s">
        <v>3</v>
      </c>
      <c r="B3074" s="1" t="s">
        <v>5351</v>
      </c>
      <c r="C3074" s="1">
        <v>1000422727</v>
      </c>
      <c r="D3074" s="1">
        <v>1000422727</v>
      </c>
      <c r="E3074" s="1" t="s">
        <v>6274</v>
      </c>
      <c r="F3074" s="4" t="s">
        <v>6647</v>
      </c>
      <c r="G3074" s="1" t="s">
        <v>8</v>
      </c>
      <c r="H3074" s="3" t="str">
        <f t="shared" si="47"/>
        <v>Commercial</v>
      </c>
      <c r="I3074" s="3" t="str">
        <f>IF(IFERROR(SEARCH("N/A",CID_DB[[#This Row],[ NSN ]]),-1)&lt;&gt;-1,"",LEFT(SUBSTITUTE(SUBSTITUTE(SUBSTITUTE(SUBSTITUTE(SUBSTITUTE(CID_DB[[#This Row],[ NSN ]],"-","")," ","")," ",""),"‐",""),"NA",""),13))</f>
        <v>6130016661496</v>
      </c>
      <c r="J3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1000422727|1000422727|DOBE|6130016661496</v>
      </c>
    </row>
    <row r="3075" spans="1:10" x14ac:dyDescent="0.35">
      <c r="A3075" s="1" t="s">
        <v>3</v>
      </c>
      <c r="B3075" s="1" t="s">
        <v>5351</v>
      </c>
      <c r="C3075" s="1">
        <v>1000442740</v>
      </c>
      <c r="D3075" s="1">
        <v>1000442740</v>
      </c>
      <c r="E3075" s="1" t="s">
        <v>6275</v>
      </c>
      <c r="F3075" s="4" t="s">
        <v>6648</v>
      </c>
      <c r="G3075" s="1" t="s">
        <v>8</v>
      </c>
      <c r="H3075" s="3" t="str">
        <f t="shared" ref="H3075:H3138" si="48">IF(G3075="Y - CID","Commercial",IF(G3075="N - CID","Other Than Commercial","N/A"))</f>
        <v>Commercial</v>
      </c>
      <c r="I3075" s="3" t="str">
        <f>IF(IFERROR(SEARCH("N/A",CID_DB[[#This Row],[ NSN ]]),-1)&lt;&gt;-1,"",LEFT(SUBSTITUTE(SUBSTITUTE(SUBSTITUTE(SUBSTITUTE(SUBSTITUTE(CID_DB[[#This Row],[ NSN ]],"-","")," ","")," ",""),"‐",""),"NA",""),13))</f>
        <v>6150016738007</v>
      </c>
      <c r="J3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1000442740|1000442740|CABLE ASSY,BLACK I/O|6150016738007</v>
      </c>
    </row>
    <row r="3076" spans="1:10" x14ac:dyDescent="0.35">
      <c r="A3076" s="1" t="s">
        <v>3</v>
      </c>
      <c r="B3076" s="1" t="s">
        <v>5351</v>
      </c>
      <c r="C3076" s="1" t="s">
        <v>5551</v>
      </c>
      <c r="D3076" s="1" t="s">
        <v>5551</v>
      </c>
      <c r="E3076" s="1" t="s">
        <v>6276</v>
      </c>
      <c r="F3076" s="4" t="s">
        <v>6649</v>
      </c>
      <c r="G3076" s="1" t="s">
        <v>8</v>
      </c>
      <c r="H3076" s="3" t="str">
        <f t="shared" si="48"/>
        <v>Commercial</v>
      </c>
      <c r="I3076" s="3" t="str">
        <f>IF(IFERROR(SEARCH("N/A",CID_DB[[#This Row],[ NSN ]]),-1)&lt;&gt;-1,"",LEFT(SUBSTITUTE(SUBSTITUTE(SUBSTITUTE(SUBSTITUTE(SUBSTITUTE(CID_DB[[#This Row],[ NSN ]],"-","")," ","")," ",""),"‐",""),"NA",""),13))</f>
        <v>1080016607748</v>
      </c>
      <c r="J3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40013004000|40013004000|OSRVT EQUIPMENT CASE|1080016607748</v>
      </c>
    </row>
    <row r="3077" spans="1:10" x14ac:dyDescent="0.35">
      <c r="A3077" s="1" t="s">
        <v>3</v>
      </c>
      <c r="B3077" s="1" t="s">
        <v>5351</v>
      </c>
      <c r="C3077" s="1">
        <v>1000442741</v>
      </c>
      <c r="D3077" s="1">
        <v>1000442741</v>
      </c>
      <c r="E3077" s="1" t="s">
        <v>6277</v>
      </c>
      <c r="F3077" s="4" t="s">
        <v>6650</v>
      </c>
      <c r="G3077" s="1" t="s">
        <v>8</v>
      </c>
      <c r="H3077" s="3" t="str">
        <f t="shared" si="48"/>
        <v>Commercial</v>
      </c>
      <c r="I3077" s="3" t="str">
        <f>IF(IFERROR(SEARCH("N/A",CID_DB[[#This Row],[ NSN ]]),-1)&lt;&gt;-1,"",LEFT(SUBSTITUTE(SUBSTITUTE(SUBSTITUTE(SUBSTITUTE(SUBSTITUTE(CID_DB[[#This Row],[ NSN ]],"-","")," ","")," ",""),"‐",""),"NA",""),13))</f>
        <v>5995016737079</v>
      </c>
      <c r="J3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1000442741|1000442741|RF RECEIVE CABLE|5995016737079</v>
      </c>
    </row>
    <row r="3078" spans="1:10" x14ac:dyDescent="0.35">
      <c r="A3078" s="1" t="s">
        <v>3</v>
      </c>
      <c r="B3078" s="1" t="s">
        <v>5351</v>
      </c>
      <c r="C3078" s="1" t="s">
        <v>5552</v>
      </c>
      <c r="D3078" s="1" t="s">
        <v>5552</v>
      </c>
      <c r="E3078" s="1" t="s">
        <v>6278</v>
      </c>
      <c r="F3078" s="4" t="s">
        <v>6651</v>
      </c>
      <c r="G3078" s="1" t="s">
        <v>8</v>
      </c>
      <c r="H3078" s="3" t="str">
        <f t="shared" si="48"/>
        <v>Commercial</v>
      </c>
      <c r="I3078" s="3" t="str">
        <f>IF(IFERROR(SEARCH("N/A",CID_DB[[#This Row],[ NSN ]]),-1)&lt;&gt;-1,"",LEFT(SUBSTITUTE(SUBSTITUTE(SUBSTITUTE(SUBSTITUTE(SUBSTITUTE(CID_DB[[#This Row],[ NSN ]],"-","")," ","")," ",""),"‐",""),"NA",""),13))</f>
        <v>5985016434451</v>
      </c>
      <c r="J3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718180500|718180500|ADAPTER, TRIAX/BNC|5985016434451</v>
      </c>
    </row>
    <row r="3079" spans="1:10" x14ac:dyDescent="0.35">
      <c r="A3079" s="1" t="s">
        <v>3</v>
      </c>
      <c r="B3079" s="1" t="s">
        <v>5351</v>
      </c>
      <c r="C3079" s="1">
        <v>1000187195</v>
      </c>
      <c r="D3079" s="1">
        <v>1000187195</v>
      </c>
      <c r="E3079" s="1" t="s">
        <v>6279</v>
      </c>
      <c r="F3079" s="4" t="s">
        <v>6652</v>
      </c>
      <c r="G3079" s="1" t="s">
        <v>8</v>
      </c>
      <c r="H3079" s="3" t="str">
        <f t="shared" si="48"/>
        <v>Commercial</v>
      </c>
      <c r="I3079" s="3" t="str">
        <f>IF(IFERROR(SEARCH("N/A",CID_DB[[#This Row],[ NSN ]]),-1)&lt;&gt;-1,"",LEFT(SUBSTITUTE(SUBSTITUTE(SUBSTITUTE(SUBSTITUTE(SUBSTITUTE(CID_DB[[#This Row],[ NSN ]],"-","")," ","")," ",""),"‐",""),"NA",""),13))</f>
        <v>6130016808359</v>
      </c>
      <c r="J3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1000187195|1000187195|TNR 2E AC Adapter|6130016808359</v>
      </c>
    </row>
    <row r="3080" spans="1:10" x14ac:dyDescent="0.35">
      <c r="A3080" s="1" t="s">
        <v>3</v>
      </c>
      <c r="B3080" s="1" t="s">
        <v>5351</v>
      </c>
      <c r="C3080" s="1">
        <v>1000384293</v>
      </c>
      <c r="D3080" s="1">
        <v>1000384293</v>
      </c>
      <c r="E3080" s="1" t="s">
        <v>6280</v>
      </c>
      <c r="F3080" s="4" t="s">
        <v>6653</v>
      </c>
      <c r="G3080" s="1" t="s">
        <v>8</v>
      </c>
      <c r="H3080" s="3" t="str">
        <f t="shared" si="48"/>
        <v>Commercial</v>
      </c>
      <c r="I3080" s="3" t="str">
        <f>IF(IFERROR(SEARCH("N/A",CID_DB[[#This Row],[ NSN ]]),-1)&lt;&gt;-1,"",LEFT(SUBSTITUTE(SUBSTITUTE(SUBSTITUTE(SUBSTITUTE(SUBSTITUTE(CID_DB[[#This Row],[ NSN ]],"-","")," ","")," ",""),"‐",""),"NA",""),13))</f>
        <v>5985016661695</v>
      </c>
      <c r="J3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1000384293|1000384293|KUDA OTM ANT|5985016661695</v>
      </c>
    </row>
    <row r="3081" spans="1:10" x14ac:dyDescent="0.35">
      <c r="A3081" s="1" t="s">
        <v>3</v>
      </c>
      <c r="B3081" s="1" t="s">
        <v>5352</v>
      </c>
      <c r="C3081" s="1" t="s">
        <v>5553</v>
      </c>
      <c r="D3081" s="1" t="s">
        <v>5553</v>
      </c>
      <c r="E3081" s="1" t="s">
        <v>6281</v>
      </c>
      <c r="F3081" s="4" t="s">
        <v>3</v>
      </c>
      <c r="G3081" s="1" t="s">
        <v>103</v>
      </c>
      <c r="H3081" s="3" t="str">
        <f t="shared" si="48"/>
        <v>Other Than Commercial</v>
      </c>
      <c r="I3081" s="3" t="str">
        <f>IF(IFERROR(SEARCH("N/A",CID_DB[[#This Row],[ NSN ]]),-1)&lt;&gt;-1,"",LEFT(SUBSTITUTE(SUBSTITUTE(SUBSTITUTE(SUBSTITUTE(SUBSTITUTE(CID_DB[[#This Row],[ NSN ]],"-","")," ","")," ",""),"‐",""),"NA",""),13))</f>
        <v/>
      </c>
      <c r="J3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CPW6050ST|CPW6050ST|Advanced Control Equipment (ACE) Control Point (CPW) Workstation and device licenses|</v>
      </c>
    </row>
    <row r="3082" spans="1:10" x14ac:dyDescent="0.35">
      <c r="A3082" s="1" t="s">
        <v>3</v>
      </c>
      <c r="B3082" s="1" t="s">
        <v>5352</v>
      </c>
      <c r="C3082" s="1" t="s">
        <v>5554</v>
      </c>
      <c r="D3082" s="1" t="s">
        <v>5554</v>
      </c>
      <c r="E3082" s="1" t="s">
        <v>6282</v>
      </c>
      <c r="F3082" s="4" t="s">
        <v>3</v>
      </c>
      <c r="G3082" s="1" t="s">
        <v>103</v>
      </c>
      <c r="H3082" s="3" t="str">
        <f t="shared" si="48"/>
        <v>Other Than Commercial</v>
      </c>
      <c r="I3082" s="3" t="str">
        <f>IF(IFERROR(SEARCH("N/A",CID_DB[[#This Row],[ NSN ]]),-1)&lt;&gt;-1,"",LEFT(SUBSTITUTE(SUBSTITUTE(SUBSTITUTE(SUBSTITUTE(SUBSTITUTE(CID_DB[[#This Row],[ NSN ]],"-","")," ","")," ",""),"‐",""),"NA",""),13))</f>
        <v/>
      </c>
      <c r="J3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CPW6050ST (PMT)|CPW6050ST (PMT)|ACE CPW and device licenses for additional four years|</v>
      </c>
    </row>
    <row r="3083" spans="1:10" x14ac:dyDescent="0.35">
      <c r="A3083" s="1" t="s">
        <v>3</v>
      </c>
      <c r="B3083" s="1" t="s">
        <v>5352</v>
      </c>
      <c r="C3083" s="1" t="s">
        <v>5555</v>
      </c>
      <c r="D3083" s="1" t="s">
        <v>5555</v>
      </c>
      <c r="E3083" s="1" t="s">
        <v>6283</v>
      </c>
      <c r="F3083" s="4" t="s">
        <v>3</v>
      </c>
      <c r="G3083" s="1" t="s">
        <v>103</v>
      </c>
      <c r="H3083" s="3" t="str">
        <f t="shared" si="48"/>
        <v>Other Than Commercial</v>
      </c>
      <c r="I3083" s="3" t="str">
        <f>IF(IFERROR(SEARCH("N/A",CID_DB[[#This Row],[ NSN ]]),-1)&lt;&gt;-1,"",LEFT(SUBSTITUTE(SUBSTITUTE(SUBSTITUTE(SUBSTITUTE(SUBSTITUTE(CID_DB[[#This Row],[ NSN ]],"-","")," ","")," ",""),"‐",""),"NA",""),13))</f>
        <v/>
      </c>
      <c r="J3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SIM11050ST|SIM11050ST|ACE RealTime Simulator (ACE SIM) software site licenses|</v>
      </c>
    </row>
    <row r="3084" spans="1:10" x14ac:dyDescent="0.35">
      <c r="A3084" s="1" t="s">
        <v>3</v>
      </c>
      <c r="B3084" s="1" t="s">
        <v>5352</v>
      </c>
      <c r="C3084" s="1" t="s">
        <v>5556</v>
      </c>
      <c r="D3084" s="1" t="s">
        <v>5556</v>
      </c>
      <c r="E3084" s="1" t="s">
        <v>6284</v>
      </c>
      <c r="F3084" s="4" t="s">
        <v>3</v>
      </c>
      <c r="G3084" s="1" t="s">
        <v>103</v>
      </c>
      <c r="H3084" s="3" t="str">
        <f t="shared" si="48"/>
        <v>Other Than Commercial</v>
      </c>
      <c r="I3084" s="3" t="str">
        <f>IF(IFERROR(SEARCH("N/A",CID_DB[[#This Row],[ NSN ]]),-1)&lt;&gt;-1,"",LEFT(SUBSTITUTE(SUBSTITUTE(SUBSTITUTE(SUBSTITUTE(SUBSTITUTE(CID_DB[[#This Row],[ NSN ]],"-","")," ","")," ",""),"‐",""),"NA",""),13))</f>
        <v/>
      </c>
      <c r="J3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SIM11050ST (PMT)|SIM11050ST (PMT)|ACE SIM software site licenses for additional four years|</v>
      </c>
    </row>
    <row r="3085" spans="1:10" x14ac:dyDescent="0.35">
      <c r="A3085" s="1" t="s">
        <v>3</v>
      </c>
      <c r="B3085" s="1" t="s">
        <v>5352</v>
      </c>
      <c r="C3085" s="1" t="s">
        <v>5557</v>
      </c>
      <c r="D3085" s="1" t="s">
        <v>5557</v>
      </c>
      <c r="E3085" s="1" t="s">
        <v>6285</v>
      </c>
      <c r="F3085" s="4" t="s">
        <v>3</v>
      </c>
      <c r="G3085" s="1" t="s">
        <v>103</v>
      </c>
      <c r="H3085" s="3" t="str">
        <f t="shared" si="48"/>
        <v>Other Than Commercial</v>
      </c>
      <c r="I3085" s="3" t="str">
        <f>IF(IFERROR(SEARCH("N/A",CID_DB[[#This Row],[ NSN ]]),-1)&lt;&gt;-1,"",LEFT(SUBSTITUTE(SUBSTITUTE(SUBSTITUTE(SUBSTITUTE(SUBSTITUTE(CID_DB[[#This Row],[ NSN ]],"-","")," ","")," ",""),"‐",""),"NA",""),13))</f>
        <v/>
      </c>
      <c r="J3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SIU5000V  Bundle 1|SIU5000V  Bundle 1|ACE Simulator Interface Unit (ACE SIU) Red integrated product with device licenses for five years|</v>
      </c>
    </row>
    <row r="3086" spans="1:10" x14ac:dyDescent="0.35">
      <c r="A3086" s="1" t="s">
        <v>3</v>
      </c>
      <c r="B3086" s="1" t="s">
        <v>5352</v>
      </c>
      <c r="C3086" s="1" t="s">
        <v>5558</v>
      </c>
      <c r="D3086" s="1" t="s">
        <v>5558</v>
      </c>
      <c r="E3086" s="1" t="s">
        <v>6286</v>
      </c>
      <c r="F3086" s="4" t="s">
        <v>3</v>
      </c>
      <c r="G3086" s="1" t="s">
        <v>103</v>
      </c>
      <c r="H3086" s="3" t="str">
        <f t="shared" si="48"/>
        <v>Other Than Commercial</v>
      </c>
      <c r="I3086" s="3" t="str">
        <f>IF(IFERROR(SEARCH("N/A",CID_DB[[#This Row],[ NSN ]]),-1)&lt;&gt;-1,"",LEFT(SUBSTITUTE(SUBSTITUTE(SUBSTITUTE(SUBSTITUTE(SUBSTITUTE(CID_DB[[#This Row],[ NSN ]],"-","")," ","")," ",""),"‐",""),"NA",""),13))</f>
        <v/>
      </c>
      <c r="J3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SIU5100V  Bundle 1|SIU5100V  Bundle 1|ACE SIU Black integrated product with device licenses for five years|</v>
      </c>
    </row>
    <row r="3087" spans="1:10" x14ac:dyDescent="0.35">
      <c r="A3087" s="1" t="s">
        <v>3</v>
      </c>
      <c r="B3087" s="1" t="s">
        <v>5352</v>
      </c>
      <c r="C3087" s="1" t="s">
        <v>5559</v>
      </c>
      <c r="D3087" s="1" t="s">
        <v>5559</v>
      </c>
      <c r="E3087" s="1" t="s">
        <v>6287</v>
      </c>
      <c r="F3087" s="4" t="s">
        <v>3</v>
      </c>
      <c r="G3087" s="1" t="s">
        <v>103</v>
      </c>
      <c r="H3087" s="3" t="str">
        <f t="shared" si="48"/>
        <v>Other Than Commercial</v>
      </c>
      <c r="I3087" s="3" t="str">
        <f>IF(IFERROR(SEARCH("N/A",CID_DB[[#This Row],[ NSN ]]),-1)&lt;&gt;-1,"",LEFT(SUBSTITUTE(SUBSTITUTE(SUBSTITUTE(SUBSTITUTE(SUBSTITUTE(CID_DB[[#This Row],[ NSN ]],"-","")," ","")," ",""),"‐",""),"NA",""),13))</f>
        <v/>
      </c>
      <c r="J3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SIG5000V  Bundle 1|SIG5000V  Bundle 1|ACE Serial Interface Gateway (ACE SIG) integrated product with device licenses for five years|</v>
      </c>
    </row>
    <row r="3088" spans="1:10" x14ac:dyDescent="0.35">
      <c r="A3088" s="1" t="s">
        <v>3</v>
      </c>
      <c r="B3088" s="1" t="s">
        <v>5353</v>
      </c>
      <c r="C3088" s="1" t="s">
        <v>3</v>
      </c>
      <c r="D3088" s="1" t="s">
        <v>5700</v>
      </c>
      <c r="E3088" s="1" t="s">
        <v>6288</v>
      </c>
      <c r="F3088" s="4" t="s">
        <v>3</v>
      </c>
      <c r="G3088" s="1" t="s">
        <v>103</v>
      </c>
      <c r="H3088" s="3" t="str">
        <f t="shared" si="48"/>
        <v>Other Than Commercial</v>
      </c>
      <c r="I3088" s="3" t="str">
        <f>IF(IFERROR(SEARCH("N/A",CID_DB[[#This Row],[ NSN ]]),-1)&lt;&gt;-1,"",LEFT(SUBSTITUTE(SUBSTITUTE(SUBSTITUTE(SUBSTITUTE(SUBSTITUTE(CID_DB[[#This Row],[ NSN ]],"-","")," ","")," ",""),"‐",""),"NA",""),13))</f>
        <v/>
      </c>
      <c r="J3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|RTLT500GTIPH00150R11|Black FEP  IPBased Gateway, including KS252 BlackSide Traffic Management|</v>
      </c>
    </row>
    <row r="3089" spans="1:10" x14ac:dyDescent="0.35">
      <c r="A3089" s="1" t="s">
        <v>3</v>
      </c>
      <c r="B3089" s="1" t="s">
        <v>5353</v>
      </c>
      <c r="C3089" s="1" t="s">
        <v>3</v>
      </c>
      <c r="D3089" s="1" t="s">
        <v>5701</v>
      </c>
      <c r="E3089" s="1" t="s">
        <v>6289</v>
      </c>
      <c r="F3089" s="4" t="s">
        <v>3</v>
      </c>
      <c r="G3089" s="1" t="s">
        <v>103</v>
      </c>
      <c r="H3089" s="3" t="str">
        <f t="shared" si="48"/>
        <v>Other Than Commercial</v>
      </c>
      <c r="I3089" s="3" t="str">
        <f>IF(IFERROR(SEARCH("N/A",CID_DB[[#This Row],[ NSN ]]),-1)&lt;&gt;-1,"",LEFT(SUBSTITUTE(SUBSTITUTE(SUBSTITUTE(SUBSTITUTE(SUBSTITUTE(CID_DB[[#This Row],[ NSN ]],"-","")," ","")," ",""),"‐",""),"NA",""),13))</f>
        <v/>
      </c>
      <c r="J3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|RTLT501IPH00150R11|RED FEP  IPBased FEP, including KS252 C&amp;S and RedSide Traffic Management|</v>
      </c>
    </row>
    <row r="3090" spans="1:10" x14ac:dyDescent="0.35">
      <c r="A3090" s="1" t="s">
        <v>3</v>
      </c>
      <c r="B3090" s="1" t="s">
        <v>5353</v>
      </c>
      <c r="C3090" s="1" t="s">
        <v>3</v>
      </c>
      <c r="D3090" s="1" t="s">
        <v>5702</v>
      </c>
      <c r="E3090" s="1" t="s">
        <v>6290</v>
      </c>
      <c r="F3090" s="4" t="s">
        <v>3</v>
      </c>
      <c r="G3090" s="1" t="s">
        <v>103</v>
      </c>
      <c r="H3090" s="3" t="str">
        <f t="shared" si="48"/>
        <v>Other Than Commercial</v>
      </c>
      <c r="I3090" s="3" t="str">
        <f>IF(IFERROR(SEARCH("N/A",CID_DB[[#This Row],[ NSN ]]),-1)&lt;&gt;-1,"",LEFT(SUBSTITUTE(SUBSTITUTE(SUBSTITUTE(SUBSTITUTE(SUBSTITUTE(CID_DB[[#This Row],[ NSN ]],"-","")," ","")," ",""),"‐",""),"NA",""),13))</f>
        <v/>
      </c>
      <c r="J3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|RTLT500GTADCCP|ADCCP FEP  Single Contact ADCCP/AFSCN Base System|</v>
      </c>
    </row>
    <row r="3091" spans="1:10" x14ac:dyDescent="0.35">
      <c r="A3091" s="1" t="s">
        <v>3</v>
      </c>
      <c r="B3091" s="1" t="s">
        <v>5354</v>
      </c>
      <c r="C3091" s="1" t="s">
        <v>5560</v>
      </c>
      <c r="D3091" s="1" t="s">
        <v>5560</v>
      </c>
      <c r="E3091" s="1" t="s">
        <v>6291</v>
      </c>
      <c r="F3091" s="4" t="s">
        <v>3</v>
      </c>
      <c r="G3091" s="1" t="s">
        <v>8</v>
      </c>
      <c r="H3091" s="3" t="str">
        <f t="shared" si="48"/>
        <v>Commercial</v>
      </c>
      <c r="I3091" s="3" t="str">
        <f>IF(IFERROR(SEARCH("N/A",CID_DB[[#This Row],[ NSN ]]),-1)&lt;&gt;-1,"",LEFT(SUBSTITUTE(SUBSTITUTE(SUBSTITUTE(SUBSTITUTE(SUBSTITUTE(CID_DB[[#This Row],[ NSN ]],"-","")," ","")," ",""),"‐",""),"NA",""),13))</f>
        <v/>
      </c>
      <c r="J3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QE00053666|QE00053666|VMware Software Bundle|</v>
      </c>
    </row>
    <row r="3092" spans="1:10" x14ac:dyDescent="0.35">
      <c r="A3092" s="1" t="s">
        <v>3</v>
      </c>
      <c r="B3092" s="1" t="s">
        <v>5354</v>
      </c>
      <c r="C3092" s="1" t="s">
        <v>5561</v>
      </c>
      <c r="D3092" s="1" t="s">
        <v>5561</v>
      </c>
      <c r="E3092" s="1" t="s">
        <v>14296</v>
      </c>
      <c r="F3092" s="4" t="s">
        <v>3</v>
      </c>
      <c r="G3092" s="1" t="s">
        <v>8</v>
      </c>
      <c r="H3092" s="3" t="str">
        <f t="shared" si="48"/>
        <v>Commercial</v>
      </c>
      <c r="I3092" s="3" t="str">
        <f>IF(IFERROR(SEARCH("N/A",CID_DB[[#This Row],[ NSN ]]),-1)&lt;&gt;-1,"",LEFT(SUBSTITUTE(SUBSTITUTE(SUBSTITUTE(SUBSTITUTE(SUBSTITUTE(CID_DB[[#This Row],[ NSN ]],"-","")," ","")," ",""),"‐",""),"NA",""),13))</f>
        <v/>
      </c>
      <c r="J3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CL19ADVF|CL19ADVF|VMware vCloud Suite 2019 Advanced|</v>
      </c>
    </row>
    <row r="3093" spans="1:10" x14ac:dyDescent="0.35">
      <c r="A3093" s="1" t="s">
        <v>3</v>
      </c>
      <c r="B3093" s="1" t="s">
        <v>5354</v>
      </c>
      <c r="C3093" s="1" t="s">
        <v>5562</v>
      </c>
      <c r="D3093" s="1" t="s">
        <v>5562</v>
      </c>
      <c r="E3093" s="1" t="s">
        <v>14297</v>
      </c>
      <c r="F3093" s="4" t="s">
        <v>3</v>
      </c>
      <c r="G3093" s="1" t="s">
        <v>8</v>
      </c>
      <c r="H3093" s="3" t="str">
        <f t="shared" si="48"/>
        <v>Commercial</v>
      </c>
      <c r="I3093" s="3" t="str">
        <f>IF(IFERROR(SEARCH("N/A",CID_DB[[#This Row],[ NSN ]]),-1)&lt;&gt;-1,"",LEFT(SUBSTITUTE(SUBSTITUTE(SUBSTITUTE(SUBSTITUTE(SUBSTITUTE(CID_DB[[#This Row],[ NSN ]],"-","")," ","")," ",""),"‐",""),"NA",""),13))</f>
        <v/>
      </c>
      <c r="J3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VCS7STDF|VCS7STDF|VMware vCenter Server 7 Standard for vSphere 7|</v>
      </c>
    </row>
    <row r="3094" spans="1:10" x14ac:dyDescent="0.35">
      <c r="A3094" s="1" t="s">
        <v>3</v>
      </c>
      <c r="B3094" s="1" t="s">
        <v>5354</v>
      </c>
      <c r="C3094" s="1" t="s">
        <v>5563</v>
      </c>
      <c r="D3094" s="1" t="s">
        <v>5563</v>
      </c>
      <c r="E3094" s="1" t="s">
        <v>14298</v>
      </c>
      <c r="F3094" s="4" t="s">
        <v>3</v>
      </c>
      <c r="G3094" s="1" t="s">
        <v>8</v>
      </c>
      <c r="H3094" s="3" t="str">
        <f t="shared" si="48"/>
        <v>Commercial</v>
      </c>
      <c r="I3094" s="3" t="str">
        <f>IF(IFERROR(SEARCH("N/A",CID_DB[[#This Row],[ NSN ]]),-1)&lt;&gt;-1,"",LEFT(SUBSTITUTE(SUBSTITUTE(SUBSTITUTE(SUBSTITUTE(SUBSTITUTE(CID_DB[[#This Row],[ NSN ]],"-","")," ","")," ",""),"‐",""),"NA",""),13))</f>
        <v/>
      </c>
      <c r="J3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NXDCADVF|NXDCADVF|VMware NSX Data Center Advanced per Processor|</v>
      </c>
    </row>
    <row r="3095" spans="1:10" x14ac:dyDescent="0.35">
      <c r="A3095" s="1" t="s">
        <v>3</v>
      </c>
      <c r="B3095" s="1" t="s">
        <v>5354</v>
      </c>
      <c r="C3095" s="1" t="s">
        <v>5564</v>
      </c>
      <c r="D3095" s="1" t="s">
        <v>5564</v>
      </c>
      <c r="E3095" s="1" t="s">
        <v>14299</v>
      </c>
      <c r="F3095" s="4" t="s">
        <v>3</v>
      </c>
      <c r="G3095" s="1" t="s">
        <v>8</v>
      </c>
      <c r="H3095" s="3" t="str">
        <f t="shared" si="48"/>
        <v>Commercial</v>
      </c>
      <c r="I3095" s="3" t="str">
        <f>IF(IFERROR(SEARCH("N/A",CID_DB[[#This Row],[ NSN ]]),-1)&lt;&gt;-1,"",LEFT(SUBSTITUTE(SUBSTITUTE(SUBSTITUTE(SUBSTITUTE(SUBSTITUTE(CID_DB[[#This Row],[ NSN ]],"-","")," ","")," ",""),"‐",""),"NA",""),13))</f>
        <v/>
      </c>
      <c r="J3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HZ7ADC10F|HZ7ADC10F|VMware Horizon 7 Advanced: 10 Pack (CCU)|</v>
      </c>
    </row>
    <row r="3096" spans="1:10" x14ac:dyDescent="0.35">
      <c r="A3096" s="1" t="s">
        <v>3</v>
      </c>
      <c r="B3096" s="1" t="s">
        <v>5354</v>
      </c>
      <c r="C3096" s="1" t="s">
        <v>6792</v>
      </c>
      <c r="D3096" s="1" t="s">
        <v>6792</v>
      </c>
      <c r="E3096" s="1" t="s">
        <v>14300</v>
      </c>
      <c r="F3096" s="4" t="s">
        <v>3</v>
      </c>
      <c r="G3096" s="1" t="s">
        <v>8</v>
      </c>
      <c r="H3096" s="3" t="str">
        <f t="shared" si="48"/>
        <v>Commercial</v>
      </c>
      <c r="I3096" s="3" t="str">
        <f>IF(IFERROR(SEARCH("N/A",CID_DB[[#This Row],[ NSN ]]),-1)&lt;&gt;-1,"",LEFT(SUBSTITUTE(SUBSTITUTE(SUBSTITUTE(SUBSTITUTE(SUBSTITUTE(CID_DB[[#This Row],[ NSN ]],"-","")," ","")," ",""),"‐",""),"NA",""),13))</f>
        <v/>
      </c>
      <c r="J3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CL19ADVPSSSF|CL19ADVPSSSF|VMware vCloud Suite 2019 Advanced for 1 year|</v>
      </c>
    </row>
    <row r="3097" spans="1:10" x14ac:dyDescent="0.35">
      <c r="A3097" s="1" t="s">
        <v>3</v>
      </c>
      <c r="B3097" s="1" t="s">
        <v>5354</v>
      </c>
      <c r="C3097" s="1" t="s">
        <v>6793</v>
      </c>
      <c r="D3097" s="1" t="s">
        <v>6793</v>
      </c>
      <c r="E3097" s="1" t="s">
        <v>14301</v>
      </c>
      <c r="F3097" s="4" t="s">
        <v>3</v>
      </c>
      <c r="G3097" s="1" t="s">
        <v>8</v>
      </c>
      <c r="H3097" s="3" t="str">
        <f t="shared" si="48"/>
        <v>Commercial</v>
      </c>
      <c r="I3097" s="3" t="str">
        <f>IF(IFERROR(SEARCH("N/A",CID_DB[[#This Row],[ NSN ]]),-1)&lt;&gt;-1,"",LEFT(SUBSTITUTE(SUBSTITUTE(SUBSTITUTE(SUBSTITUTE(SUBSTITUTE(CID_DB[[#This Row],[ NSN ]],"-","")," ","")," ",""),"‐",""),"NA",""),13))</f>
        <v/>
      </c>
      <c r="J3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VCS7STDPSSSF|VCS7STDPSSSF|VMware vCenter Server 7 Standard for vSphere 7 (Per Instance) for 1 year|</v>
      </c>
    </row>
    <row r="3098" spans="1:10" x14ac:dyDescent="0.35">
      <c r="A3098" s="1" t="s">
        <v>3</v>
      </c>
      <c r="B3098" s="1" t="s">
        <v>5354</v>
      </c>
      <c r="C3098" s="1" t="s">
        <v>6794</v>
      </c>
      <c r="D3098" s="1" t="s">
        <v>6794</v>
      </c>
      <c r="E3098" s="1" t="s">
        <v>14302</v>
      </c>
      <c r="F3098" s="4" t="s">
        <v>3</v>
      </c>
      <c r="G3098" s="1" t="s">
        <v>8</v>
      </c>
      <c r="H3098" s="3" t="str">
        <f t="shared" si="48"/>
        <v>Commercial</v>
      </c>
      <c r="I3098" s="3" t="str">
        <f>IF(IFERROR(SEARCH("N/A",CID_DB[[#This Row],[ NSN ]]),-1)&lt;&gt;-1,"",LEFT(SUBSTITUTE(SUBSTITUTE(SUBSTITUTE(SUBSTITUTE(SUBSTITUTE(CID_DB[[#This Row],[ NSN ]],"-","")," ","")," ",""),"‐",""),"NA",""),13))</f>
        <v/>
      </c>
      <c r="J3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NXDCADVPSSSF|NXDCADVPSSSF|VMware NSX Data Center Advanced per Processor for 1 year|</v>
      </c>
    </row>
    <row r="3099" spans="1:10" x14ac:dyDescent="0.35">
      <c r="A3099" s="1" t="s">
        <v>3</v>
      </c>
      <c r="B3099" s="1" t="s">
        <v>5354</v>
      </c>
      <c r="C3099" s="1" t="s">
        <v>6795</v>
      </c>
      <c r="D3099" s="1" t="s">
        <v>6795</v>
      </c>
      <c r="E3099" s="1" t="s">
        <v>14303</v>
      </c>
      <c r="F3099" s="4" t="s">
        <v>3</v>
      </c>
      <c r="G3099" s="1" t="s">
        <v>8</v>
      </c>
      <c r="H3099" s="3" t="str">
        <f t="shared" si="48"/>
        <v>Commercial</v>
      </c>
      <c r="I3099" s="3" t="str">
        <f>IF(IFERROR(SEARCH("N/A",CID_DB[[#This Row],[ NSN ]]),-1)&lt;&gt;-1,"",LEFT(SUBSTITUTE(SUBSTITUTE(SUBSTITUTE(SUBSTITUTE(SUBSTITUTE(CID_DB[[#This Row],[ NSN ]],"-","")," ","")," ",""),"‐",""),"NA",""),13))</f>
        <v/>
      </c>
      <c r="J3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HZ7ADC10PSSSF|HZ7ADC10PSSSF|VMware Horizon 7 Advanced: 10 Pack (CCU) for 1 year|</v>
      </c>
    </row>
    <row r="3100" spans="1:10" x14ac:dyDescent="0.35">
      <c r="A3100" s="1" t="s">
        <v>3</v>
      </c>
      <c r="B3100" s="1" t="s">
        <v>5355</v>
      </c>
      <c r="C3100" s="1" t="s">
        <v>5565</v>
      </c>
      <c r="D3100" s="1" t="s">
        <v>5950</v>
      </c>
      <c r="E3100" s="1" t="s">
        <v>6292</v>
      </c>
      <c r="F3100" s="4">
        <v>5895015587972</v>
      </c>
      <c r="G3100" s="1" t="s">
        <v>8</v>
      </c>
      <c r="H3100" s="3" t="str">
        <f t="shared" si="48"/>
        <v>Commercial</v>
      </c>
      <c r="I3100" s="3" t="str">
        <f>IF(IFERROR(SEARCH("N/A",CID_DB[[#This Row],[ NSN ]]),-1)&lt;&gt;-1,"",LEFT(SUBSTITUTE(SUBSTITUTE(SUBSTITUTE(SUBSTITUTE(SUBSTITUTE(CID_DB[[#This Row],[ NSN ]],"-","")," ","")," ",""),"‐",""),"NA",""),13))</f>
        <v>5895015587972</v>
      </c>
      <c r="J3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7060001823102|180330001|UH/HH60M Ethernet Switching Hub (ESH)|5895015587972</v>
      </c>
    </row>
    <row r="3101" spans="1:10" x14ac:dyDescent="0.35">
      <c r="A3101" s="1" t="s">
        <v>3</v>
      </c>
      <c r="B3101" s="1" t="s">
        <v>5355</v>
      </c>
      <c r="C3101" s="1" t="s">
        <v>6796</v>
      </c>
      <c r="D3101" s="1" t="s">
        <v>3</v>
      </c>
      <c r="E3101" s="1" t="s">
        <v>7046</v>
      </c>
      <c r="F3101" s="4" t="s">
        <v>3</v>
      </c>
      <c r="G3101" s="1" t="s">
        <v>103</v>
      </c>
      <c r="H3101" s="3" t="str">
        <f t="shared" si="48"/>
        <v>Other Than Commercial</v>
      </c>
      <c r="I3101" s="3" t="str">
        <f>IF(IFERROR(SEARCH("N/A",CID_DB[[#This Row],[ NSN ]]),-1)&lt;&gt;-1,"",LEFT(SUBSTITUTE(SUBSTITUTE(SUBSTITUTE(SUBSTITUTE(SUBSTITUTE(CID_DB[[#This Row],[ NSN ]],"-","")," ","")," ",""),"‐",""),"NA",""),13))</f>
        <v/>
      </c>
      <c r="J3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ESH Redesign NRE||UH/HH60M Ethernet Switching Hub (ESH) redesign services|</v>
      </c>
    </row>
    <row r="3102" spans="1:10" x14ac:dyDescent="0.35">
      <c r="A3102" s="1" t="s">
        <v>3</v>
      </c>
      <c r="B3102" s="1" t="s">
        <v>5356</v>
      </c>
      <c r="C3102" s="1" t="s">
        <v>5566</v>
      </c>
      <c r="D3102" s="1" t="s">
        <v>5951</v>
      </c>
      <c r="E3102" s="1" t="s">
        <v>6293</v>
      </c>
      <c r="F3102" s="4" t="s">
        <v>3</v>
      </c>
      <c r="G3102" s="1" t="s">
        <v>8</v>
      </c>
      <c r="H3102" s="3" t="str">
        <f t="shared" si="48"/>
        <v>Commercial</v>
      </c>
      <c r="I3102" s="3" t="str">
        <f>IF(IFERROR(SEARCH("N/A",CID_DB[[#This Row],[ NSN ]]),-1)&lt;&gt;-1,"",LEFT(SUBSTITUTE(SUBSTITUTE(SUBSTITUTE(SUBSTITUTE(SUBSTITUTE(CID_DB[[#This Row],[ NSN ]],"-","")," ","")," ",""),"‐",""),"NA",""),13))</f>
        <v/>
      </c>
      <c r="J3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7220580231|AE73281|Capsule &amp; Harness Assembly|</v>
      </c>
    </row>
    <row r="3103" spans="1:10" x14ac:dyDescent="0.35">
      <c r="A3103" s="1" t="s">
        <v>3</v>
      </c>
      <c r="B3103" s="1" t="s">
        <v>5357</v>
      </c>
      <c r="C3103" s="1" t="s">
        <v>5567</v>
      </c>
      <c r="D3103" s="1" t="s">
        <v>5567</v>
      </c>
      <c r="E3103" s="1" t="s">
        <v>6294</v>
      </c>
      <c r="F3103" s="4" t="s">
        <v>3</v>
      </c>
      <c r="G3103" s="1" t="s">
        <v>103</v>
      </c>
      <c r="H3103" s="3" t="str">
        <f t="shared" si="48"/>
        <v>Other Than Commercial</v>
      </c>
      <c r="I3103" s="3" t="str">
        <f>IF(IFERROR(SEARCH("N/A",CID_DB[[#This Row],[ NSN ]]),-1)&lt;&gt;-1,"",LEFT(SUBSTITUTE(SUBSTITUTE(SUBSTITUTE(SUBSTITUTE(SUBSTITUTE(CID_DB[[#This Row],[ NSN ]],"-","")," ","")," ",""),"‐",""),"NA",""),13))</f>
        <v/>
      </c>
      <c r="J3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17590251|17590251|Key Manager|</v>
      </c>
    </row>
    <row r="3104" spans="1:10" x14ac:dyDescent="0.35">
      <c r="A3104" s="1" t="s">
        <v>3</v>
      </c>
      <c r="B3104" s="1" t="s">
        <v>5357</v>
      </c>
      <c r="C3104" s="1" t="s">
        <v>5568</v>
      </c>
      <c r="D3104" s="1" t="s">
        <v>5568</v>
      </c>
      <c r="E3104" s="1" t="s">
        <v>6295</v>
      </c>
      <c r="F3104" s="4" t="s">
        <v>3</v>
      </c>
      <c r="G3104" s="1" t="s">
        <v>103</v>
      </c>
      <c r="H3104" s="3" t="str">
        <f t="shared" si="48"/>
        <v>Other Than Commercial</v>
      </c>
      <c r="I3104" s="3" t="str">
        <f>IF(IFERROR(SEARCH("N/A",CID_DB[[#This Row],[ NSN ]]),-1)&lt;&gt;-1,"",LEFT(SUBSTITUTE(SUBSTITUTE(SUBSTITUTE(SUBSTITUTE(SUBSTITUTE(CID_DB[[#This Row],[ NSN ]],"-","")," ","")," ",""),"‐",""),"NA",""),13))</f>
        <v/>
      </c>
      <c r="J3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17590251LICCN|17590251LICCN|Key Manager Licenses/Support for CLASSIFIED NETWORK|</v>
      </c>
    </row>
    <row r="3105" spans="1:10" x14ac:dyDescent="0.35">
      <c r="A3105" s="1" t="s">
        <v>3</v>
      </c>
      <c r="B3105" s="1" t="s">
        <v>5357</v>
      </c>
      <c r="C3105" s="1" t="s">
        <v>5569</v>
      </c>
      <c r="D3105" s="1" t="s">
        <v>5569</v>
      </c>
      <c r="E3105" s="1" t="s">
        <v>6296</v>
      </c>
      <c r="F3105" s="4" t="s">
        <v>3</v>
      </c>
      <c r="G3105" s="1" t="s">
        <v>103</v>
      </c>
      <c r="H3105" s="3" t="str">
        <f t="shared" si="48"/>
        <v>Other Than Commercial</v>
      </c>
      <c r="I3105" s="3" t="str">
        <f>IF(IFERROR(SEARCH("N/A",CID_DB[[#This Row],[ NSN ]]),-1)&lt;&gt;-1,"",LEFT(SUBSTITUTE(SUBSTITUTE(SUBSTITUTE(SUBSTITUTE(SUBSTITUTE(CID_DB[[#This Row],[ NSN ]],"-","")," ","")," ",""),"‐",""),"NA",""),13))</f>
        <v/>
      </c>
      <c r="J3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17590276LICUCN|17590276LICUCN|Key Manager Licenses/Support for UNCLASSIFIED NETWORK|</v>
      </c>
    </row>
    <row r="3106" spans="1:10" x14ac:dyDescent="0.35">
      <c r="A3106" s="1" t="s">
        <v>3</v>
      </c>
      <c r="B3106" s="1" t="s">
        <v>5357</v>
      </c>
      <c r="C3106" s="1" t="s">
        <v>5570</v>
      </c>
      <c r="D3106" s="1" t="s">
        <v>5570</v>
      </c>
      <c r="E3106" s="1" t="s">
        <v>6297</v>
      </c>
      <c r="F3106" s="4" t="s">
        <v>3</v>
      </c>
      <c r="G3106" s="1" t="s">
        <v>8</v>
      </c>
      <c r="H3106" s="3" t="str">
        <f t="shared" si="48"/>
        <v>Commercial</v>
      </c>
      <c r="I3106" s="3" t="str">
        <f>IF(IFERROR(SEARCH("N/A",CID_DB[[#This Row],[ NSN ]]),-1)&lt;&gt;-1,"",LEFT(SUBSTITUTE(SUBSTITUTE(SUBSTITUTE(SUBSTITUTE(SUBSTITUTE(CID_DB[[#This Row],[ NSN ]],"-","")," ","")," ",""),"‐",""),"NA",""),13))</f>
        <v/>
      </c>
      <c r="J3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1A950US#ABA|1A950US#ABA|GPS Laptop|</v>
      </c>
    </row>
    <row r="3107" spans="1:10" x14ac:dyDescent="0.35">
      <c r="A3107" s="1" t="s">
        <v>3</v>
      </c>
      <c r="B3107" s="1" t="s">
        <v>5357</v>
      </c>
      <c r="C3107" s="1" t="s">
        <v>5571</v>
      </c>
      <c r="D3107" s="1" t="s">
        <v>5571</v>
      </c>
      <c r="E3107" s="1" t="s">
        <v>6298</v>
      </c>
      <c r="F3107" s="4" t="s">
        <v>3</v>
      </c>
      <c r="G3107" s="1" t="s">
        <v>8</v>
      </c>
      <c r="H3107" s="3" t="str">
        <f t="shared" si="48"/>
        <v>Commercial</v>
      </c>
      <c r="I3107" s="3" t="str">
        <f>IF(IFERROR(SEARCH("N/A",CID_DB[[#This Row],[ NSN ]]),-1)&lt;&gt;-1,"",LEFT(SUBSTITUTE(SUBSTITUTE(SUBSTITUTE(SUBSTITUTE(SUBSTITUTE(CID_DB[[#This Row],[ NSN ]],"-","")," ","")," ",""),"‐",""),"NA",""),13))</f>
        <v/>
      </c>
      <c r="J3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511805983801|511805983801|DL380 VDI (w/ 2 @ 18 core CPU, 768 GB RAM, 4 @ Tesla T4 GPU, 2 @ FC)|</v>
      </c>
    </row>
    <row r="3108" spans="1:10" x14ac:dyDescent="0.35">
      <c r="A3108" s="1" t="s">
        <v>3</v>
      </c>
      <c r="B3108" s="1" t="s">
        <v>5357</v>
      </c>
      <c r="C3108" s="1" t="s">
        <v>5572</v>
      </c>
      <c r="D3108" s="1" t="s">
        <v>5572</v>
      </c>
      <c r="E3108" s="1" t="s">
        <v>6299</v>
      </c>
      <c r="F3108" s="4" t="s">
        <v>3</v>
      </c>
      <c r="G3108" s="1" t="s">
        <v>8</v>
      </c>
      <c r="H3108" s="3" t="str">
        <f t="shared" si="48"/>
        <v>Commercial</v>
      </c>
      <c r="I3108" s="3" t="str">
        <f>IF(IFERROR(SEARCH("N/A",CID_DB[[#This Row],[ NSN ]]),-1)&lt;&gt;-1,"",LEFT(SUBSTITUTE(SUBSTITUTE(SUBSTITUTE(SUBSTITUTE(SUBSTITUTE(CID_DB[[#This Row],[ NSN ]],"-","")," ","")," ",""),"‐",""),"NA",""),13))</f>
        <v/>
      </c>
      <c r="J3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511881083501|511881083501|Rack quad 3phase PDU|</v>
      </c>
    </row>
    <row r="3109" spans="1:10" x14ac:dyDescent="0.35">
      <c r="A3109" s="1" t="s">
        <v>3</v>
      </c>
      <c r="B3109" s="1" t="s">
        <v>5357</v>
      </c>
      <c r="C3109" s="1" t="s">
        <v>5573</v>
      </c>
      <c r="D3109" s="1" t="s">
        <v>5573</v>
      </c>
      <c r="E3109" s="1" t="s">
        <v>6300</v>
      </c>
      <c r="F3109" s="4" t="s">
        <v>3</v>
      </c>
      <c r="G3109" s="1" t="s">
        <v>8</v>
      </c>
      <c r="H3109" s="3" t="str">
        <f t="shared" si="48"/>
        <v>Commercial</v>
      </c>
      <c r="I3109" s="3" t="str">
        <f>IF(IFERROR(SEARCH("N/A",CID_DB[[#This Row],[ NSN ]]),-1)&lt;&gt;-1,"",LEFT(SUBSTITUTE(SUBSTITUTE(SUBSTITUTE(SUBSTITUTE(SUBSTITUTE(CID_DB[[#This Row],[ NSN ]],"-","")," ","")," ",""),"‐",""),"NA",""),13))</f>
        <v/>
      </c>
      <c r="J3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511881086301|511881086301|Rack 3Phase+1Phase PDU|</v>
      </c>
    </row>
    <row r="3110" spans="1:10" x14ac:dyDescent="0.35">
      <c r="A3110" s="1" t="s">
        <v>3</v>
      </c>
      <c r="B3110" s="1" t="s">
        <v>5357</v>
      </c>
      <c r="C3110" s="1" t="s">
        <v>5574</v>
      </c>
      <c r="D3110" s="1" t="s">
        <v>5574</v>
      </c>
      <c r="E3110" s="1" t="s">
        <v>6301</v>
      </c>
      <c r="F3110" s="4" t="s">
        <v>3</v>
      </c>
      <c r="G3110" s="1" t="s">
        <v>8</v>
      </c>
      <c r="H3110" s="3" t="str">
        <f t="shared" si="48"/>
        <v>Commercial</v>
      </c>
      <c r="I3110" s="3" t="str">
        <f>IF(IFERROR(SEARCH("N/A",CID_DB[[#This Row],[ NSN ]]),-1)&lt;&gt;-1,"",LEFT(SUBSTITUTE(SUBSTITUTE(SUBSTITUTE(SUBSTITUTE(SUBSTITUTE(CID_DB[[#This Row],[ NSN ]],"-","")," ","")," ",""),"‐",""),"NA",""),13))</f>
        <v/>
      </c>
      <c r="J3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511881110602|511881110602|Rack quad 1Phase 208V|</v>
      </c>
    </row>
    <row r="3111" spans="1:10" x14ac:dyDescent="0.35">
      <c r="A3111" s="1" t="s">
        <v>3</v>
      </c>
      <c r="B3111" s="1" t="s">
        <v>5357</v>
      </c>
      <c r="C3111" s="1" t="s">
        <v>5574</v>
      </c>
      <c r="D3111" s="1" t="s">
        <v>5574</v>
      </c>
      <c r="E3111" s="1" t="s">
        <v>6301</v>
      </c>
      <c r="F3111" s="4" t="s">
        <v>3</v>
      </c>
      <c r="G3111" s="1" t="s">
        <v>8</v>
      </c>
      <c r="H3111" s="3" t="str">
        <f t="shared" si="48"/>
        <v>Commercial</v>
      </c>
      <c r="I3111" s="3" t="str">
        <f>IF(IFERROR(SEARCH("N/A",CID_DB[[#This Row],[ NSN ]]),-1)&lt;&gt;-1,"",LEFT(SUBSTITUTE(SUBSTITUTE(SUBSTITUTE(SUBSTITUTE(SUBSTITUTE(CID_DB[[#This Row],[ NSN ]],"-","")," ","")," ",""),"‐",""),"NA",""),13))</f>
        <v/>
      </c>
      <c r="J3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511881110602|511881110602|Rack quad 1Phase 208V|</v>
      </c>
    </row>
    <row r="3112" spans="1:10" x14ac:dyDescent="0.35">
      <c r="A3112" s="1" t="s">
        <v>3</v>
      </c>
      <c r="B3112" s="1" t="s">
        <v>5357</v>
      </c>
      <c r="C3112" s="1" t="s">
        <v>5575</v>
      </c>
      <c r="D3112" s="1" t="s">
        <v>5575</v>
      </c>
      <c r="E3112" s="1" t="s">
        <v>6302</v>
      </c>
      <c r="F3112" s="4" t="s">
        <v>3</v>
      </c>
      <c r="G3112" s="1" t="s">
        <v>8</v>
      </c>
      <c r="H3112" s="3" t="str">
        <f t="shared" si="48"/>
        <v>Commercial</v>
      </c>
      <c r="I3112" s="3" t="str">
        <f>IF(IFERROR(SEARCH("N/A",CID_DB[[#This Row],[ NSN ]]),-1)&lt;&gt;-1,"",LEFT(SUBSTITUTE(SUBSTITUTE(SUBSTITUTE(SUBSTITUTE(SUBSTITUTE(CID_DB[[#This Row],[ NSN ]],"-","")," ","")," ",""),"‐",""),"NA",""),13))</f>
        <v/>
      </c>
      <c r="J3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511881117701|511881117701|Synergy Frame (w/ Dual ILM, Composer)|</v>
      </c>
    </row>
    <row r="3113" spans="1:10" x14ac:dyDescent="0.35">
      <c r="A3113" s="1" t="s">
        <v>3</v>
      </c>
      <c r="B3113" s="1" t="s">
        <v>5357</v>
      </c>
      <c r="C3113" s="1" t="s">
        <v>5576</v>
      </c>
      <c r="D3113" s="1" t="s">
        <v>5576</v>
      </c>
      <c r="E3113" s="1" t="s">
        <v>6303</v>
      </c>
      <c r="F3113" s="4" t="s">
        <v>3</v>
      </c>
      <c r="G3113" s="1" t="s">
        <v>8</v>
      </c>
      <c r="H3113" s="3" t="str">
        <f t="shared" si="48"/>
        <v>Commercial</v>
      </c>
      <c r="I3113" s="3" t="str">
        <f>IF(IFERROR(SEARCH("N/A",CID_DB[[#This Row],[ NSN ]]),-1)&lt;&gt;-1,"",LEFT(SUBSTITUTE(SUBSTITUTE(SUBSTITUTE(SUBSTITUTE(SUBSTITUTE(CID_DB[[#This Row],[ NSN ]],"-","")," ","")," ",""),"‐",""),"NA",""),13))</f>
        <v/>
      </c>
      <c r="J3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511881125701|511881125701|Synergy Frame (w/ VCM, ILM)|</v>
      </c>
    </row>
    <row r="3114" spans="1:10" x14ac:dyDescent="0.35">
      <c r="A3114" s="1" t="s">
        <v>3</v>
      </c>
      <c r="B3114" s="1" t="s">
        <v>5357</v>
      </c>
      <c r="C3114" s="1" t="s">
        <v>5577</v>
      </c>
      <c r="D3114" s="1" t="s">
        <v>5577</v>
      </c>
      <c r="E3114" s="1" t="s">
        <v>6304</v>
      </c>
      <c r="F3114" s="4" t="s">
        <v>3</v>
      </c>
      <c r="G3114" s="1" t="s">
        <v>8</v>
      </c>
      <c r="H3114" s="3" t="str">
        <f t="shared" si="48"/>
        <v>Commercial</v>
      </c>
      <c r="I3114" s="3" t="str">
        <f>IF(IFERROR(SEARCH("N/A",CID_DB[[#This Row],[ NSN ]]),-1)&lt;&gt;-1,"",LEFT(SUBSTITUTE(SUBSTITUTE(SUBSTITUTE(SUBSTITUTE(SUBSTITUTE(CID_DB[[#This Row],[ NSN ]],"-","")," ","")," ",""),"‐",""),"NA",""),13))</f>
        <v/>
      </c>
      <c r="J3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511881150101|511881150101|Synergy Frame (w/ VCM, ILM, Composer)|</v>
      </c>
    </row>
    <row r="3115" spans="1:10" x14ac:dyDescent="0.35">
      <c r="A3115" s="1" t="s">
        <v>3</v>
      </c>
      <c r="B3115" s="1" t="s">
        <v>5357</v>
      </c>
      <c r="C3115" s="1" t="s">
        <v>5578</v>
      </c>
      <c r="D3115" s="1" t="s">
        <v>5578</v>
      </c>
      <c r="E3115" s="1" t="s">
        <v>6305</v>
      </c>
      <c r="F3115" s="4" t="s">
        <v>3</v>
      </c>
      <c r="G3115" s="1" t="s">
        <v>8</v>
      </c>
      <c r="H3115" s="3" t="str">
        <f t="shared" si="48"/>
        <v>Commercial</v>
      </c>
      <c r="I3115" s="3" t="str">
        <f>IF(IFERROR(SEARCH("N/A",CID_DB[[#This Row],[ NSN ]]),-1)&lt;&gt;-1,"",LEFT(SUBSTITUTE(SUBSTITUTE(SUBSTITUTE(SUBSTITUTE(SUBSTITUTE(CID_DB[[#This Row],[ NSN ]],"-","")," ","")," ",""),"‐",""),"NA",""),13))</f>
        <v/>
      </c>
      <c r="J3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511881172401|511881172401|Synergy 480 GEN10 Blade (2 @ 20 Core CPU, 768 GB RAM)|</v>
      </c>
    </row>
    <row r="3116" spans="1:10" x14ac:dyDescent="0.35">
      <c r="A3116" s="1" t="s">
        <v>3</v>
      </c>
      <c r="B3116" s="1" t="s">
        <v>5357</v>
      </c>
      <c r="C3116" s="1" t="s">
        <v>5578</v>
      </c>
      <c r="D3116" s="1" t="s">
        <v>5578</v>
      </c>
      <c r="E3116" s="1" t="s">
        <v>6305</v>
      </c>
      <c r="F3116" s="4" t="s">
        <v>3</v>
      </c>
      <c r="G3116" s="1" t="s">
        <v>8</v>
      </c>
      <c r="H3116" s="3" t="str">
        <f t="shared" si="48"/>
        <v>Commercial</v>
      </c>
      <c r="I3116" s="3" t="str">
        <f>IF(IFERROR(SEARCH("N/A",CID_DB[[#This Row],[ NSN ]]),-1)&lt;&gt;-1,"",LEFT(SUBSTITUTE(SUBSTITUTE(SUBSTITUTE(SUBSTITUTE(SUBSTITUTE(CID_DB[[#This Row],[ NSN ]],"-","")," ","")," ",""),"‐",""),"NA",""),13))</f>
        <v/>
      </c>
      <c r="J3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511881172401|511881172401|Synergy 480 GEN10 Blade (2 @ 20 Core CPU, 768 GB RAM)|</v>
      </c>
    </row>
    <row r="3117" spans="1:10" x14ac:dyDescent="0.35">
      <c r="A3117" s="1" t="s">
        <v>3</v>
      </c>
      <c r="B3117" s="1" t="s">
        <v>5357</v>
      </c>
      <c r="C3117" s="1" t="s">
        <v>5579</v>
      </c>
      <c r="D3117" s="1" t="s">
        <v>5579</v>
      </c>
      <c r="E3117" s="1" t="s">
        <v>6306</v>
      </c>
      <c r="F3117" s="4" t="s">
        <v>3</v>
      </c>
      <c r="G3117" s="1" t="s">
        <v>8</v>
      </c>
      <c r="H3117" s="3" t="str">
        <f t="shared" si="48"/>
        <v>Commercial</v>
      </c>
      <c r="I3117" s="3" t="str">
        <f>IF(IFERROR(SEARCH("N/A",CID_DB[[#This Row],[ NSN ]]),-1)&lt;&gt;-1,"",LEFT(SUBSTITUTE(SUBSTITUTE(SUBSTITUTE(SUBSTITUTE(SUBSTITUTE(CID_DB[[#This Row],[ NSN ]],"-","")," ","")," ",""),"‐",""),"NA",""),13))</f>
        <v/>
      </c>
      <c r="J3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511882441301|511882441301|DL360 (w/ 2 @ 16 core CPU, 512 GB RAM, 2 @ FC I/F)|</v>
      </c>
    </row>
    <row r="3118" spans="1:10" x14ac:dyDescent="0.35">
      <c r="A3118" s="1" t="s">
        <v>3</v>
      </c>
      <c r="B3118" s="1" t="s">
        <v>5357</v>
      </c>
      <c r="C3118" s="1" t="s">
        <v>5580</v>
      </c>
      <c r="D3118" s="1" t="s">
        <v>5580</v>
      </c>
      <c r="E3118" s="1" t="s">
        <v>6307</v>
      </c>
      <c r="F3118" s="4" t="s">
        <v>3</v>
      </c>
      <c r="G3118" s="1" t="s">
        <v>8</v>
      </c>
      <c r="H3118" s="3" t="str">
        <f t="shared" si="48"/>
        <v>Commercial</v>
      </c>
      <c r="I3118" s="3" t="str">
        <f>IF(IFERROR(SEARCH("N/A",CID_DB[[#This Row],[ NSN ]]),-1)&lt;&gt;-1,"",LEFT(SUBSTITUTE(SUBSTITUTE(SUBSTITUTE(SUBSTITUTE(SUBSTITUTE(CID_DB[[#This Row],[ NSN ]],"-","")," ","")," ",""),"‐",""),"NA",""),13))</f>
        <v/>
      </c>
      <c r="J3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511882595601|511882595601|Brocade 48port 32 Gb Fibre Channel Switch|</v>
      </c>
    </row>
    <row r="3119" spans="1:10" x14ac:dyDescent="0.35">
      <c r="A3119" s="1" t="s">
        <v>3</v>
      </c>
      <c r="B3119" s="1" t="s">
        <v>5357</v>
      </c>
      <c r="C3119" s="1" t="s">
        <v>5581</v>
      </c>
      <c r="D3119" s="1" t="s">
        <v>5581</v>
      </c>
      <c r="E3119" s="1" t="s">
        <v>6308</v>
      </c>
      <c r="F3119" s="4" t="s">
        <v>3</v>
      </c>
      <c r="G3119" s="1" t="s">
        <v>8</v>
      </c>
      <c r="H3119" s="3" t="str">
        <f t="shared" si="48"/>
        <v>Commercial</v>
      </c>
      <c r="I3119" s="3" t="str">
        <f>IF(IFERROR(SEARCH("N/A",CID_DB[[#This Row],[ NSN ]]),-1)&lt;&gt;-1,"",LEFT(SUBSTITUTE(SUBSTITUTE(SUBSTITUTE(SUBSTITUTE(SUBSTITUTE(CID_DB[[#This Row],[ NSN ]],"-","")," ","")," ",""),"‐",""),"NA",""),13))</f>
        <v/>
      </c>
      <c r="J3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511882598501|511882598501|Brocade 128/96port 32 Gb Fibre Channel Switch|</v>
      </c>
    </row>
    <row r="3120" spans="1:10" x14ac:dyDescent="0.35">
      <c r="A3120" s="1" t="s">
        <v>3</v>
      </c>
      <c r="B3120" s="1" t="s">
        <v>5357</v>
      </c>
      <c r="C3120" s="1" t="s">
        <v>5582</v>
      </c>
      <c r="D3120" s="1" t="s">
        <v>5582</v>
      </c>
      <c r="E3120" s="1" t="s">
        <v>6309</v>
      </c>
      <c r="F3120" s="4" t="s">
        <v>3</v>
      </c>
      <c r="G3120" s="1" t="s">
        <v>8</v>
      </c>
      <c r="H3120" s="3" t="str">
        <f t="shared" si="48"/>
        <v>Commercial</v>
      </c>
      <c r="I3120" s="3" t="str">
        <f>IF(IFERROR(SEARCH("N/A",CID_DB[[#This Row],[ NSN ]]),-1)&lt;&gt;-1,"",LEFT(SUBSTITUTE(SUBSTITUTE(SUBSTITUTE(SUBSTITUTE(SUBSTITUTE(CID_DB[[#This Row],[ NSN ]],"-","")," ","")," ",""),"‐",""),"NA",""),13))</f>
        <v/>
      </c>
      <c r="J3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511884097803B|511884097803B|3PAR DAE (8 @ 7.6 TB)|</v>
      </c>
    </row>
    <row r="3121" spans="1:10" x14ac:dyDescent="0.35">
      <c r="A3121" s="1" t="s">
        <v>3</v>
      </c>
      <c r="B3121" s="1" t="s">
        <v>5357</v>
      </c>
      <c r="C3121" s="1" t="s">
        <v>5582</v>
      </c>
      <c r="D3121" s="1" t="s">
        <v>5582</v>
      </c>
      <c r="E3121" s="1" t="s">
        <v>6309</v>
      </c>
      <c r="F3121" s="4" t="s">
        <v>3</v>
      </c>
      <c r="G3121" s="1" t="s">
        <v>8</v>
      </c>
      <c r="H3121" s="3" t="str">
        <f t="shared" si="48"/>
        <v>Commercial</v>
      </c>
      <c r="I3121" s="3" t="str">
        <f>IF(IFERROR(SEARCH("N/A",CID_DB[[#This Row],[ NSN ]]),-1)&lt;&gt;-1,"",LEFT(SUBSTITUTE(SUBSTITUTE(SUBSTITUTE(SUBSTITUTE(SUBSTITUTE(CID_DB[[#This Row],[ NSN ]],"-","")," ","")," ",""),"‐",""),"NA",""),13))</f>
        <v/>
      </c>
      <c r="J3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511884097803B|511884097803B|3PAR DAE (8 @ 7.6 TB)|</v>
      </c>
    </row>
    <row r="3122" spans="1:10" x14ac:dyDescent="0.35">
      <c r="A3122" s="1" t="s">
        <v>3</v>
      </c>
      <c r="B3122" s="1" t="s">
        <v>5357</v>
      </c>
      <c r="C3122" s="1" t="s">
        <v>5583</v>
      </c>
      <c r="D3122" s="1" t="s">
        <v>5583</v>
      </c>
      <c r="E3122" s="1" t="s">
        <v>6310</v>
      </c>
      <c r="F3122" s="4" t="s">
        <v>3</v>
      </c>
      <c r="G3122" s="1" t="s">
        <v>8</v>
      </c>
      <c r="H3122" s="3" t="str">
        <f t="shared" si="48"/>
        <v>Commercial</v>
      </c>
      <c r="I3122" s="3" t="str">
        <f>IF(IFERROR(SEARCH("N/A",CID_DB[[#This Row],[ NSN ]]),-1)&lt;&gt;-1,"",LEFT(SUBSTITUTE(SUBSTITUTE(SUBSTITUTE(SUBSTITUTE(SUBSTITUTE(CID_DB[[#This Row],[ NSN ]],"-","")," ","")," ",""),"‐",""),"NA",""),13))</f>
        <v/>
      </c>
      <c r="J3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511895842501|511895842501|DL360 (w/ 2 @ 16 core CPU, 512 GB RAM, 2 @ FC I/F, 4 SSD)|</v>
      </c>
    </row>
    <row r="3123" spans="1:10" x14ac:dyDescent="0.35">
      <c r="A3123" s="1" t="s">
        <v>3</v>
      </c>
      <c r="B3123" s="1" t="s">
        <v>5357</v>
      </c>
      <c r="C3123" s="1" t="s">
        <v>5584</v>
      </c>
      <c r="D3123" s="1" t="s">
        <v>5584</v>
      </c>
      <c r="E3123" s="1" t="s">
        <v>6311</v>
      </c>
      <c r="F3123" s="4" t="s">
        <v>3</v>
      </c>
      <c r="G3123" s="1" t="s">
        <v>8</v>
      </c>
      <c r="H3123" s="3" t="str">
        <f t="shared" si="48"/>
        <v>Commercial</v>
      </c>
      <c r="I3123" s="3" t="str">
        <f>IF(IFERROR(SEARCH("N/A",CID_DB[[#This Row],[ NSN ]]),-1)&lt;&gt;-1,"",LEFT(SUBSTITUTE(SUBSTITUTE(SUBSTITUTE(SUBSTITUTE(SUBSTITUTE(CID_DB[[#This Row],[ NSN ]],"-","")," ","")," ",""),"‐",""),"NA",""),13))</f>
        <v/>
      </c>
      <c r="J3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511897111801|511897111801|DL360 Server (Blade Equivalent)|</v>
      </c>
    </row>
    <row r="3124" spans="1:10" x14ac:dyDescent="0.35">
      <c r="A3124" s="1" t="s">
        <v>3</v>
      </c>
      <c r="B3124" s="1" t="s">
        <v>5357</v>
      </c>
      <c r="C3124" s="1" t="s">
        <v>5585</v>
      </c>
      <c r="D3124" s="1" t="s">
        <v>5585</v>
      </c>
      <c r="E3124" s="1" t="s">
        <v>6312</v>
      </c>
      <c r="F3124" s="4" t="s">
        <v>3</v>
      </c>
      <c r="G3124" s="1" t="s">
        <v>8</v>
      </c>
      <c r="H3124" s="3" t="str">
        <f t="shared" si="48"/>
        <v>Commercial</v>
      </c>
      <c r="I3124" s="3" t="str">
        <f>IF(IFERROR(SEARCH("N/A",CID_DB[[#This Row],[ NSN ]]),-1)&lt;&gt;-1,"",LEFT(SUBSTITUTE(SUBSTITUTE(SUBSTITUTE(SUBSTITUTE(SUBSTITUTE(CID_DB[[#This Row],[ NSN ]],"-","")," ","")," ",""),"‐",""),"NA",""),13))</f>
        <v/>
      </c>
      <c r="J3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511897197801|511897197801|Tape Library Base (2 Drive)|</v>
      </c>
    </row>
    <row r="3125" spans="1:10" x14ac:dyDescent="0.35">
      <c r="A3125" s="1" t="s">
        <v>3</v>
      </c>
      <c r="B3125" s="1" t="s">
        <v>5357</v>
      </c>
      <c r="C3125" s="1" t="s">
        <v>5586</v>
      </c>
      <c r="D3125" s="1" t="s">
        <v>5586</v>
      </c>
      <c r="E3125" s="1" t="s">
        <v>6313</v>
      </c>
      <c r="F3125" s="4" t="s">
        <v>3</v>
      </c>
      <c r="G3125" s="1" t="s">
        <v>8</v>
      </c>
      <c r="H3125" s="3" t="str">
        <f t="shared" si="48"/>
        <v>Commercial</v>
      </c>
      <c r="I3125" s="3" t="str">
        <f>IF(IFERROR(SEARCH("N/A",CID_DB[[#This Row],[ NSN ]]),-1)&lt;&gt;-1,"",LEFT(SUBSTITUTE(SUBSTITUTE(SUBSTITUTE(SUBSTITUTE(SUBSTITUTE(CID_DB[[#This Row],[ NSN ]],"-","")," ","")," ",""),"‐",""),"NA",""),13))</f>
        <v/>
      </c>
      <c r="J3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511897206501A|511897206501A|Tape Library Base (3 Drive)|</v>
      </c>
    </row>
    <row r="3126" spans="1:10" x14ac:dyDescent="0.35">
      <c r="A3126" s="1" t="s">
        <v>3</v>
      </c>
      <c r="B3126" s="1" t="s">
        <v>5357</v>
      </c>
      <c r="C3126" s="1" t="s">
        <v>5587</v>
      </c>
      <c r="D3126" s="1" t="s">
        <v>5587</v>
      </c>
      <c r="E3126" s="1" t="s">
        <v>6314</v>
      </c>
      <c r="F3126" s="4" t="s">
        <v>3</v>
      </c>
      <c r="G3126" s="1" t="s">
        <v>8</v>
      </c>
      <c r="H3126" s="3" t="str">
        <f t="shared" si="48"/>
        <v>Commercial</v>
      </c>
      <c r="I3126" s="3" t="str">
        <f>IF(IFERROR(SEARCH("N/A",CID_DB[[#This Row],[ NSN ]]),-1)&lt;&gt;-1,"",LEFT(SUBSTITUTE(SUBSTITUTE(SUBSTITUTE(SUBSTITUTE(SUBSTITUTE(CID_DB[[#This Row],[ NSN ]],"-","")," ","")," ",""),"‐",""),"NA",""),13))</f>
        <v/>
      </c>
      <c r="J3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511897206501B|511897206501B|Tape Library Expansion (3 Drive)|</v>
      </c>
    </row>
    <row r="3127" spans="1:10" x14ac:dyDescent="0.35">
      <c r="A3127" s="1" t="s">
        <v>3</v>
      </c>
      <c r="B3127" s="1" t="s">
        <v>5357</v>
      </c>
      <c r="C3127" s="1" t="s">
        <v>5588</v>
      </c>
      <c r="D3127" s="1" t="s">
        <v>5588</v>
      </c>
      <c r="E3127" s="1" t="s">
        <v>6315</v>
      </c>
      <c r="F3127" s="4" t="s">
        <v>3</v>
      </c>
      <c r="G3127" s="1" t="s">
        <v>8</v>
      </c>
      <c r="H3127" s="3" t="str">
        <f t="shared" si="48"/>
        <v>Commercial</v>
      </c>
      <c r="I3127" s="3" t="str">
        <f>IF(IFERROR(SEARCH("N/A",CID_DB[[#This Row],[ NSN ]]),-1)&lt;&gt;-1,"",LEFT(SUBSTITUTE(SUBSTITUTE(SUBSTITUTE(SUBSTITUTE(SUBSTITUTE(CID_DB[[#This Row],[ NSN ]],"-","")," ","")," ",""),"‐",""),"NA",""),13))</f>
        <v/>
      </c>
      <c r="J3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511897224901A|511897224901A|3PAR 9450 Storage System (4 Node)|</v>
      </c>
    </row>
    <row r="3128" spans="1:10" x14ac:dyDescent="0.35">
      <c r="A3128" s="1" t="s">
        <v>3</v>
      </c>
      <c r="B3128" s="1" t="s">
        <v>5357</v>
      </c>
      <c r="C3128" s="1" t="s">
        <v>5589</v>
      </c>
      <c r="D3128" s="1" t="s">
        <v>5589</v>
      </c>
      <c r="E3128" s="1" t="s">
        <v>6316</v>
      </c>
      <c r="F3128" s="4" t="s">
        <v>3</v>
      </c>
      <c r="G3128" s="1" t="s">
        <v>8</v>
      </c>
      <c r="H3128" s="3" t="str">
        <f t="shared" si="48"/>
        <v>Commercial</v>
      </c>
      <c r="I3128" s="3" t="str">
        <f>IF(IFERROR(SEARCH("N/A",CID_DB[[#This Row],[ NSN ]]),-1)&lt;&gt;-1,"",LEFT(SUBSTITUTE(SUBSTITUTE(SUBSTITUTE(SUBSTITUTE(SUBSTITUTE(CID_DB[[#This Row],[ NSN ]],"-","")," ","")," ",""),"‐",""),"NA",""),13))</f>
        <v/>
      </c>
      <c r="J3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511897224901B|511897224901B|3PAR DAE (6 @ 15.36 TB)|</v>
      </c>
    </row>
    <row r="3129" spans="1:10" x14ac:dyDescent="0.35">
      <c r="A3129" s="1" t="s">
        <v>3</v>
      </c>
      <c r="B3129" s="1" t="s">
        <v>5357</v>
      </c>
      <c r="C3129" s="1" t="s">
        <v>5590</v>
      </c>
      <c r="D3129" s="1" t="s">
        <v>5590</v>
      </c>
      <c r="E3129" s="1" t="s">
        <v>6317</v>
      </c>
      <c r="F3129" s="4" t="s">
        <v>3</v>
      </c>
      <c r="G3129" s="1" t="s">
        <v>8</v>
      </c>
      <c r="H3129" s="3" t="str">
        <f t="shared" si="48"/>
        <v>Commercial</v>
      </c>
      <c r="I3129" s="3" t="str">
        <f>IF(IFERROR(SEARCH("N/A",CID_DB[[#This Row],[ NSN ]]),-1)&lt;&gt;-1,"",LEFT(SUBSTITUTE(SUBSTITUTE(SUBSTITUTE(SUBSTITUTE(SUBSTITUTE(CID_DB[[#This Row],[ NSN ]],"-","")," ","")," ",""),"‐",""),"NA",""),13))</f>
        <v/>
      </c>
      <c r="J3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511897238902|511897238902|120V_RACKW_PDU|</v>
      </c>
    </row>
    <row r="3130" spans="1:10" x14ac:dyDescent="0.35">
      <c r="A3130" s="1" t="s">
        <v>3</v>
      </c>
      <c r="B3130" s="1" t="s">
        <v>5357</v>
      </c>
      <c r="C3130" s="1" t="s">
        <v>5590</v>
      </c>
      <c r="D3130" s="1" t="s">
        <v>5590</v>
      </c>
      <c r="E3130" s="1" t="s">
        <v>6318</v>
      </c>
      <c r="F3130" s="4" t="s">
        <v>3</v>
      </c>
      <c r="G3130" s="1" t="s">
        <v>8</v>
      </c>
      <c r="H3130" s="3" t="str">
        <f t="shared" si="48"/>
        <v>Commercial</v>
      </c>
      <c r="I3130" s="3" t="str">
        <f>IF(IFERROR(SEARCH("N/A",CID_DB[[#This Row],[ NSN ]]),-1)&lt;&gt;-1,"",LEFT(SUBSTITUTE(SUBSTITUTE(SUBSTITUTE(SUBSTITUTE(SUBSTITUTE(CID_DB[[#This Row],[ NSN ]],"-","")," ","")," ",""),"‐",""),"NA",""),13))</f>
        <v/>
      </c>
      <c r="J3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511897238902|511897238902|120V Rack w/ PDU|</v>
      </c>
    </row>
    <row r="3131" spans="1:10" x14ac:dyDescent="0.35">
      <c r="A3131" s="1" t="s">
        <v>3</v>
      </c>
      <c r="B3131" s="1" t="s">
        <v>5357</v>
      </c>
      <c r="C3131" s="1" t="s">
        <v>5591</v>
      </c>
      <c r="D3131" s="1" t="s">
        <v>5591</v>
      </c>
      <c r="E3131" s="1" t="s">
        <v>6319</v>
      </c>
      <c r="F3131" s="4" t="s">
        <v>3</v>
      </c>
      <c r="G3131" s="1" t="s">
        <v>8</v>
      </c>
      <c r="H3131" s="3" t="str">
        <f t="shared" si="48"/>
        <v>Commercial</v>
      </c>
      <c r="I3131" s="3" t="str">
        <f>IF(IFERROR(SEARCH("N/A",CID_DB[[#This Row],[ NSN ]]),-1)&lt;&gt;-1,"",LEFT(SUBSTITUTE(SUBSTITUTE(SUBSTITUTE(SUBSTITUTE(SUBSTITUTE(CID_DB[[#This Row],[ NSN ]],"-","")," ","")," ",""),"‐",""),"NA",""),13))</f>
        <v/>
      </c>
      <c r="J3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511897240301|511897240301|3PAR Service Processor|</v>
      </c>
    </row>
    <row r="3132" spans="1:10" x14ac:dyDescent="0.35">
      <c r="A3132" s="1" t="s">
        <v>3</v>
      </c>
      <c r="B3132" s="1" t="s">
        <v>5357</v>
      </c>
      <c r="C3132" s="1" t="s">
        <v>5592</v>
      </c>
      <c r="D3132" s="1" t="s">
        <v>5592</v>
      </c>
      <c r="E3132" s="1" t="s">
        <v>6320</v>
      </c>
      <c r="F3132" s="4" t="s">
        <v>3</v>
      </c>
      <c r="G3132" s="1" t="s">
        <v>8</v>
      </c>
      <c r="H3132" s="3" t="str">
        <f t="shared" si="48"/>
        <v>Commercial</v>
      </c>
      <c r="I3132" s="3" t="str">
        <f>IF(IFERROR(SEARCH("N/A",CID_DB[[#This Row],[ NSN ]]),-1)&lt;&gt;-1,"",LEFT(SUBSTITUTE(SUBSTITUTE(SUBSTITUTE(SUBSTITUTE(SUBSTITUTE(CID_DB[[#This Row],[ NSN ]],"-","")," ","")," ",""),"‐",""),"NA",""),13))</f>
        <v/>
      </c>
      <c r="J3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551884097203A|551884097203A|3PAR 9450 Storage System (2 Node)|</v>
      </c>
    </row>
    <row r="3133" spans="1:10" x14ac:dyDescent="0.35">
      <c r="A3133" s="1" t="s">
        <v>3</v>
      </c>
      <c r="B3133" s="1" t="s">
        <v>5357</v>
      </c>
      <c r="C3133" s="1" t="s">
        <v>5592</v>
      </c>
      <c r="D3133" s="1" t="s">
        <v>5592</v>
      </c>
      <c r="E3133" s="1" t="s">
        <v>6320</v>
      </c>
      <c r="F3133" s="4" t="s">
        <v>3</v>
      </c>
      <c r="G3133" s="1" t="s">
        <v>8</v>
      </c>
      <c r="H3133" s="3" t="str">
        <f t="shared" si="48"/>
        <v>Commercial</v>
      </c>
      <c r="I3133" s="3" t="str">
        <f>IF(IFERROR(SEARCH("N/A",CID_DB[[#This Row],[ NSN ]]),-1)&lt;&gt;-1,"",LEFT(SUBSTITUTE(SUBSTITUTE(SUBSTITUTE(SUBSTITUTE(SUBSTITUTE(CID_DB[[#This Row],[ NSN ]],"-","")," ","")," ",""),"‐",""),"NA",""),13))</f>
        <v/>
      </c>
      <c r="J3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551884097203A|551884097203A|3PAR 9450 Storage System (2 Node)|</v>
      </c>
    </row>
    <row r="3134" spans="1:10" x14ac:dyDescent="0.35">
      <c r="A3134" s="1" t="s">
        <v>3</v>
      </c>
      <c r="B3134" s="1" t="s">
        <v>5357</v>
      </c>
      <c r="C3134" s="1" t="s">
        <v>5593</v>
      </c>
      <c r="D3134" s="1" t="s">
        <v>5593</v>
      </c>
      <c r="E3134" s="1" t="s">
        <v>6321</v>
      </c>
      <c r="F3134" s="4" t="s">
        <v>3</v>
      </c>
      <c r="G3134" s="1" t="s">
        <v>8</v>
      </c>
      <c r="H3134" s="3" t="str">
        <f t="shared" si="48"/>
        <v>Commercial</v>
      </c>
      <c r="I3134" s="3" t="str">
        <f>IF(IFERROR(SEARCH("N/A",CID_DB[[#This Row],[ NSN ]]),-1)&lt;&gt;-1,"",LEFT(SUBSTITUTE(SUBSTITUTE(SUBSTITUTE(SUBSTITUTE(SUBSTITUTE(CID_DB[[#This Row],[ NSN ]],"-","")," ","")," ",""),"‐",""),"NA",""),13))</f>
        <v/>
      </c>
      <c r="J3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551884097203B|551884097203B|3PAR DAE (4 @ 7.6 TB)|</v>
      </c>
    </row>
    <row r="3135" spans="1:10" x14ac:dyDescent="0.35">
      <c r="A3135" s="1" t="s">
        <v>3</v>
      </c>
      <c r="B3135" s="1" t="s">
        <v>5357</v>
      </c>
      <c r="C3135" s="1" t="s">
        <v>5593</v>
      </c>
      <c r="D3135" s="1" t="s">
        <v>5593</v>
      </c>
      <c r="E3135" s="1" t="s">
        <v>6321</v>
      </c>
      <c r="F3135" s="4" t="s">
        <v>3</v>
      </c>
      <c r="G3135" s="1" t="s">
        <v>8</v>
      </c>
      <c r="H3135" s="3" t="str">
        <f t="shared" si="48"/>
        <v>Commercial</v>
      </c>
      <c r="I3135" s="3" t="str">
        <f>IF(IFERROR(SEARCH("N/A",CID_DB[[#This Row],[ NSN ]]),-1)&lt;&gt;-1,"",LEFT(SUBSTITUTE(SUBSTITUTE(SUBSTITUTE(SUBSTITUTE(SUBSTITUTE(CID_DB[[#This Row],[ NSN ]],"-","")," ","")," ",""),"‐",""),"NA",""),13))</f>
        <v/>
      </c>
      <c r="J3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551884097203B|551884097203B|3PAR DAE (4 @ 7.6 TB)|</v>
      </c>
    </row>
    <row r="3136" spans="1:10" x14ac:dyDescent="0.35">
      <c r="A3136" s="1" t="s">
        <v>3</v>
      </c>
      <c r="B3136" s="1" t="s">
        <v>5357</v>
      </c>
      <c r="C3136" s="1" t="s">
        <v>5594</v>
      </c>
      <c r="D3136" s="1" t="s">
        <v>5594</v>
      </c>
      <c r="E3136" s="1" t="s">
        <v>6322</v>
      </c>
      <c r="F3136" s="4" t="s">
        <v>3</v>
      </c>
      <c r="G3136" s="1" t="s">
        <v>8</v>
      </c>
      <c r="H3136" s="3" t="str">
        <f t="shared" si="48"/>
        <v>Commercial</v>
      </c>
      <c r="I3136" s="3" t="str">
        <f>IF(IFERROR(SEARCH("N/A",CID_DB[[#This Row],[ NSN ]]),-1)&lt;&gt;-1,"",LEFT(SUBSTITUTE(SUBSTITUTE(SUBSTITUTE(SUBSTITUTE(SUBSTITUTE(CID_DB[[#This Row],[ NSN ]],"-","")," ","")," ",""),"‐",""),"NA",""),13))</f>
        <v/>
      </c>
      <c r="J3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CCLBundle|CCLBundle|Crash Cart Laptop|</v>
      </c>
    </row>
    <row r="3137" spans="1:10" x14ac:dyDescent="0.35">
      <c r="A3137" s="1" t="s">
        <v>3</v>
      </c>
      <c r="B3137" s="1" t="s">
        <v>5357</v>
      </c>
      <c r="C3137" s="1" t="s">
        <v>6797</v>
      </c>
      <c r="D3137" s="1" t="s">
        <v>6797</v>
      </c>
      <c r="E3137" s="1" t="s">
        <v>7047</v>
      </c>
      <c r="F3137" s="4" t="s">
        <v>3</v>
      </c>
      <c r="G3137" s="1" t="s">
        <v>103</v>
      </c>
      <c r="H3137" s="3" t="str">
        <f t="shared" si="48"/>
        <v>Other Than Commercial</v>
      </c>
      <c r="I3137" s="3" t="str">
        <f>IF(IFERROR(SEARCH("N/A",CID_DB[[#This Row],[ NSN ]]),-1)&lt;&gt;-1,"",LEFT(SUBSTITUTE(SUBSTITUTE(SUBSTITUTE(SUBSTITUTE(SUBSTITUTE(CID_DB[[#This Row],[ NSN ]],"-","")," ","")," ",""),"‐",""),"NA",""),13))</f>
        <v/>
      </c>
      <c r="J3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EE|EE|GST Integration and Test|</v>
      </c>
    </row>
    <row r="3138" spans="1:10" x14ac:dyDescent="0.35">
      <c r="A3138" s="1" t="s">
        <v>3</v>
      </c>
      <c r="B3138" s="1" t="s">
        <v>5357</v>
      </c>
      <c r="C3138" s="1" t="s">
        <v>6798</v>
      </c>
      <c r="D3138" s="1" t="s">
        <v>6798</v>
      </c>
      <c r="E3138" s="1" t="s">
        <v>7048</v>
      </c>
      <c r="F3138" s="4" t="s">
        <v>3</v>
      </c>
      <c r="G3138" s="1" t="s">
        <v>103</v>
      </c>
      <c r="H3138" s="3" t="str">
        <f t="shared" si="48"/>
        <v>Other Than Commercial</v>
      </c>
      <c r="I3138" s="3" t="str">
        <f>IF(IFERROR(SEARCH("N/A",CID_DB[[#This Row],[ NSN ]]),-1)&lt;&gt;-1,"",LEFT(SUBSTITUTE(SUBSTITUTE(SUBSTITUTE(SUBSTITUTE(SUBSTITUTE(CID_DB[[#This Row],[ NSN ]],"-","")," ","")," ",""),"‐",""),"NA",""),13))</f>
        <v/>
      </c>
      <c r="J3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MCSA1|GSTSVCINT MCSA1|GSTSVCINT MCSA1 INTEGRATION SERVICES|</v>
      </c>
    </row>
    <row r="3139" spans="1:10" x14ac:dyDescent="0.35">
      <c r="A3139" s="1" t="s">
        <v>3</v>
      </c>
      <c r="B3139" s="1" t="s">
        <v>5357</v>
      </c>
      <c r="C3139" s="1" t="s">
        <v>6799</v>
      </c>
      <c r="D3139" s="1" t="s">
        <v>6799</v>
      </c>
      <c r="E3139" s="1" t="s">
        <v>7049</v>
      </c>
      <c r="F3139" s="4" t="s">
        <v>3</v>
      </c>
      <c r="G3139" s="1" t="s">
        <v>103</v>
      </c>
      <c r="H3139" s="3" t="str">
        <f t="shared" ref="H3139:H3202" si="49">IF(G3139="Y - CID","Commercial",IF(G3139="N - CID","Other Than Commercial","N/A"))</f>
        <v>Other Than Commercial</v>
      </c>
      <c r="I3139" s="3" t="str">
        <f>IF(IFERROR(SEARCH("N/A",CID_DB[[#This Row],[ NSN ]]),-1)&lt;&gt;-1,"",LEFT(SUBSTITUTE(SUBSTITUTE(SUBSTITUTE(SUBSTITUTE(SUBSTITUTE(CID_DB[[#This Row],[ NSN ]],"-","")," ","")," ",""),"‐",""),"NA",""),13))</f>
        <v/>
      </c>
      <c r="J3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MCSA2|GSTSVCINT MCSA2|GSTSVCINT MCSA2 INTEGRATION SERVICES|</v>
      </c>
    </row>
    <row r="3140" spans="1:10" x14ac:dyDescent="0.35">
      <c r="A3140" s="1" t="s">
        <v>3</v>
      </c>
      <c r="B3140" s="1" t="s">
        <v>5357</v>
      </c>
      <c r="C3140" s="1" t="s">
        <v>6800</v>
      </c>
      <c r="D3140" s="1" t="s">
        <v>6800</v>
      </c>
      <c r="E3140" s="1" t="s">
        <v>7050</v>
      </c>
      <c r="F3140" s="4" t="s">
        <v>3</v>
      </c>
      <c r="G3140" s="1" t="s">
        <v>103</v>
      </c>
      <c r="H3140" s="3" t="str">
        <f t="shared" si="49"/>
        <v>Other Than Commercial</v>
      </c>
      <c r="I3140" s="3" t="str">
        <f>IF(IFERROR(SEARCH("N/A",CID_DB[[#This Row],[ NSN ]]),-1)&lt;&gt;-1,"",LEFT(SUBSTITUTE(SUBSTITUTE(SUBSTITUTE(SUBSTITUTE(SUBSTITUTE(CID_DB[[#This Row],[ NSN ]],"-","")," ","")," ",""),"‐",""),"NA",""),13))</f>
        <v/>
      </c>
      <c r="J3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MCSA21|GSTSVCINT MCSA21|GSTSVCINT MCSA21 INTEGRATION SERVICES|</v>
      </c>
    </row>
    <row r="3141" spans="1:10" x14ac:dyDescent="0.35">
      <c r="A3141" s="1" t="s">
        <v>3</v>
      </c>
      <c r="B3141" s="1" t="s">
        <v>5357</v>
      </c>
      <c r="C3141" s="1" t="s">
        <v>6801</v>
      </c>
      <c r="D3141" s="1" t="s">
        <v>6801</v>
      </c>
      <c r="E3141" s="1" t="s">
        <v>7051</v>
      </c>
      <c r="F3141" s="4" t="s">
        <v>3</v>
      </c>
      <c r="G3141" s="1" t="s">
        <v>103</v>
      </c>
      <c r="H3141" s="3" t="str">
        <f t="shared" si="49"/>
        <v>Other Than Commercial</v>
      </c>
      <c r="I3141" s="3" t="str">
        <f>IF(IFERROR(SEARCH("N/A",CID_DB[[#This Row],[ NSN ]]),-1)&lt;&gt;-1,"",LEFT(SUBSTITUTE(SUBSTITUTE(SUBSTITUTE(SUBSTITUTE(SUBSTITUTE(CID_DB[[#This Row],[ NSN ]],"-","")," ","")," ",""),"‐",""),"NA",""),13))</f>
        <v/>
      </c>
      <c r="J3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MCSA22|GSTSVCINT MCSA22|GSTSVCINT MCSA22 INTEGRATION SERVICES|</v>
      </c>
    </row>
    <row r="3142" spans="1:10" x14ac:dyDescent="0.35">
      <c r="A3142" s="1" t="s">
        <v>3</v>
      </c>
      <c r="B3142" s="1" t="s">
        <v>5357</v>
      </c>
      <c r="C3142" s="1" t="s">
        <v>6802</v>
      </c>
      <c r="D3142" s="1" t="s">
        <v>6802</v>
      </c>
      <c r="E3142" s="1" t="s">
        <v>7052</v>
      </c>
      <c r="F3142" s="4" t="s">
        <v>3</v>
      </c>
      <c r="G3142" s="1" t="s">
        <v>103</v>
      </c>
      <c r="H3142" s="3" t="str">
        <f t="shared" si="49"/>
        <v>Other Than Commercial</v>
      </c>
      <c r="I3142" s="3" t="str">
        <f>IF(IFERROR(SEARCH("N/A",CID_DB[[#This Row],[ NSN ]]),-1)&lt;&gt;-1,"",LEFT(SUBSTITUTE(SUBSTITUTE(SUBSTITUTE(SUBSTITUTE(SUBSTITUTE(CID_DB[[#This Row],[ NSN ]],"-","")," ","")," ",""),"‐",""),"NA",""),13))</f>
        <v/>
      </c>
      <c r="J3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MCSA23|GSTSVCINT MCSA23|GSTSVCINT MCSA23 INTEGRATION SERVICES|</v>
      </c>
    </row>
    <row r="3143" spans="1:10" x14ac:dyDescent="0.35">
      <c r="A3143" s="1" t="s">
        <v>3</v>
      </c>
      <c r="B3143" s="1" t="s">
        <v>5357</v>
      </c>
      <c r="C3143" s="1" t="s">
        <v>6803</v>
      </c>
      <c r="D3143" s="1" t="s">
        <v>6803</v>
      </c>
      <c r="E3143" s="1" t="s">
        <v>7053</v>
      </c>
      <c r="F3143" s="4" t="s">
        <v>3</v>
      </c>
      <c r="G3143" s="1" t="s">
        <v>103</v>
      </c>
      <c r="H3143" s="3" t="str">
        <f t="shared" si="49"/>
        <v>Other Than Commercial</v>
      </c>
      <c r="I3143" s="3" t="str">
        <f>IF(IFERROR(SEARCH("N/A",CID_DB[[#This Row],[ NSN ]]),-1)&lt;&gt;-1,"",LEFT(SUBSTITUTE(SUBSTITUTE(SUBSTITUTE(SUBSTITUTE(SUBSTITUTE(CID_DB[[#This Row],[ NSN ]],"-","")," ","")," ",""),"‐",""),"NA",""),13))</f>
        <v/>
      </c>
      <c r="J3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MCSA24|GSTSVCINT MCSA24|GSTSVCINT MCSA24 INTEGRATION SERVICES|</v>
      </c>
    </row>
    <row r="3144" spans="1:10" x14ac:dyDescent="0.35">
      <c r="A3144" s="1" t="s">
        <v>3</v>
      </c>
      <c r="B3144" s="1" t="s">
        <v>5357</v>
      </c>
      <c r="C3144" s="1" t="s">
        <v>6804</v>
      </c>
      <c r="D3144" s="1" t="s">
        <v>6804</v>
      </c>
      <c r="E3144" s="1" t="s">
        <v>7054</v>
      </c>
      <c r="F3144" s="4" t="s">
        <v>3</v>
      </c>
      <c r="G3144" s="1" t="s">
        <v>103</v>
      </c>
      <c r="H3144" s="3" t="str">
        <f t="shared" si="49"/>
        <v>Other Than Commercial</v>
      </c>
      <c r="I3144" s="3" t="str">
        <f>IF(IFERROR(SEARCH("N/A",CID_DB[[#This Row],[ NSN ]]),-1)&lt;&gt;-1,"",LEFT(SUBSTITUTE(SUBSTITUTE(SUBSTITUTE(SUBSTITUTE(SUBSTITUTE(CID_DB[[#This Row],[ NSN ]],"-","")," ","")," ",""),"‐",""),"NA",""),13))</f>
        <v/>
      </c>
      <c r="J3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MCSA25|GSTSVCINT MCSA25|GSTSVCINT MCSA25 INTEGRATION SERVICES|</v>
      </c>
    </row>
    <row r="3145" spans="1:10" x14ac:dyDescent="0.35">
      <c r="A3145" s="1" t="s">
        <v>3</v>
      </c>
      <c r="B3145" s="1" t="s">
        <v>5357</v>
      </c>
      <c r="C3145" s="1" t="s">
        <v>6805</v>
      </c>
      <c r="D3145" s="1" t="s">
        <v>6805</v>
      </c>
      <c r="E3145" s="1" t="s">
        <v>7055</v>
      </c>
      <c r="F3145" s="4" t="s">
        <v>3</v>
      </c>
      <c r="G3145" s="1" t="s">
        <v>103</v>
      </c>
      <c r="H3145" s="3" t="str">
        <f t="shared" si="49"/>
        <v>Other Than Commercial</v>
      </c>
      <c r="I3145" s="3" t="str">
        <f>IF(IFERROR(SEARCH("N/A",CID_DB[[#This Row],[ NSN ]]),-1)&lt;&gt;-1,"",LEFT(SUBSTITUTE(SUBSTITUTE(SUBSTITUTE(SUBSTITUTE(SUBSTITUTE(CID_DB[[#This Row],[ NSN ]],"-","")," ","")," ",""),"‐",""),"NA",""),13))</f>
        <v/>
      </c>
      <c r="J3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MCSA26|GSTSVCINT MCSA26|GSTSVCINT MCSA26 INTEGRATION SERVICES|</v>
      </c>
    </row>
    <row r="3146" spans="1:10" x14ac:dyDescent="0.35">
      <c r="A3146" s="1" t="s">
        <v>3</v>
      </c>
      <c r="B3146" s="1" t="s">
        <v>5357</v>
      </c>
      <c r="C3146" s="1" t="s">
        <v>6806</v>
      </c>
      <c r="D3146" s="1" t="s">
        <v>6806</v>
      </c>
      <c r="E3146" s="1" t="s">
        <v>7056</v>
      </c>
      <c r="F3146" s="4" t="s">
        <v>3</v>
      </c>
      <c r="G3146" s="1" t="s">
        <v>103</v>
      </c>
      <c r="H3146" s="3" t="str">
        <f t="shared" si="49"/>
        <v>Other Than Commercial</v>
      </c>
      <c r="I3146" s="3" t="str">
        <f>IF(IFERROR(SEARCH("N/A",CID_DB[[#This Row],[ NSN ]]),-1)&lt;&gt;-1,"",LEFT(SUBSTITUTE(SUBSTITUTE(SUBSTITUTE(SUBSTITUTE(SUBSTITUTE(CID_DB[[#This Row],[ NSN ]],"-","")," ","")," ",""),"‐",""),"NA",""),13))</f>
        <v/>
      </c>
      <c r="J3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MCSA27|GSTSVCINT MCSA27|GSTSVCINT MCSA27 INTEGRATION SERVICES|</v>
      </c>
    </row>
    <row r="3147" spans="1:10" x14ac:dyDescent="0.35">
      <c r="A3147" s="1" t="s">
        <v>3</v>
      </c>
      <c r="B3147" s="1" t="s">
        <v>5357</v>
      </c>
      <c r="C3147" s="1" t="s">
        <v>6807</v>
      </c>
      <c r="D3147" s="1" t="s">
        <v>6807</v>
      </c>
      <c r="E3147" s="1" t="s">
        <v>7057</v>
      </c>
      <c r="F3147" s="4" t="s">
        <v>3</v>
      </c>
      <c r="G3147" s="1" t="s">
        <v>103</v>
      </c>
      <c r="H3147" s="3" t="str">
        <f t="shared" si="49"/>
        <v>Other Than Commercial</v>
      </c>
      <c r="I3147" s="3" t="str">
        <f>IF(IFERROR(SEARCH("N/A",CID_DB[[#This Row],[ NSN ]]),-1)&lt;&gt;-1,"",LEFT(SUBSTITUTE(SUBSTITUTE(SUBSTITUTE(SUBSTITUTE(SUBSTITUTE(CID_DB[[#This Row],[ NSN ]],"-","")," ","")," ",""),"‐",""),"NA",""),13))</f>
        <v/>
      </c>
      <c r="J3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MCSA28|GSTSVCINT MCSA28|GSTSVCINT MCSA28 INTEGRATION SERVICES|</v>
      </c>
    </row>
    <row r="3148" spans="1:10" x14ac:dyDescent="0.35">
      <c r="A3148" s="1" t="s">
        <v>3</v>
      </c>
      <c r="B3148" s="1" t="s">
        <v>5357</v>
      </c>
      <c r="C3148" s="1" t="s">
        <v>6808</v>
      </c>
      <c r="D3148" s="1" t="s">
        <v>6808</v>
      </c>
      <c r="E3148" s="1" t="s">
        <v>7058</v>
      </c>
      <c r="F3148" s="4" t="s">
        <v>3</v>
      </c>
      <c r="G3148" s="1" t="s">
        <v>103</v>
      </c>
      <c r="H3148" s="3" t="str">
        <f t="shared" si="49"/>
        <v>Other Than Commercial</v>
      </c>
      <c r="I3148" s="3" t="str">
        <f>IF(IFERROR(SEARCH("N/A",CID_DB[[#This Row],[ NSN ]]),-1)&lt;&gt;-1,"",LEFT(SUBSTITUTE(SUBSTITUTE(SUBSTITUTE(SUBSTITUTE(SUBSTITUTE(CID_DB[[#This Row],[ NSN ]],"-","")," ","")," ",""),"‐",""),"NA",""),13))</f>
        <v/>
      </c>
      <c r="J3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MCSA3|GSTSVCINT MCSA3|GSTSVCINT MCSA3 INTEGRATION SERVICES|</v>
      </c>
    </row>
    <row r="3149" spans="1:10" x14ac:dyDescent="0.35">
      <c r="A3149" s="1" t="s">
        <v>3</v>
      </c>
      <c r="B3149" s="1" t="s">
        <v>5357</v>
      </c>
      <c r="C3149" s="1" t="s">
        <v>6809</v>
      </c>
      <c r="D3149" s="1" t="s">
        <v>6809</v>
      </c>
      <c r="E3149" s="1" t="s">
        <v>7059</v>
      </c>
      <c r="F3149" s="4" t="s">
        <v>3</v>
      </c>
      <c r="G3149" s="1" t="s">
        <v>103</v>
      </c>
      <c r="H3149" s="3" t="str">
        <f t="shared" si="49"/>
        <v>Other Than Commercial</v>
      </c>
      <c r="I3149" s="3" t="str">
        <f>IF(IFERROR(SEARCH("N/A",CID_DB[[#This Row],[ NSN ]]),-1)&lt;&gt;-1,"",LEFT(SUBSTITUTE(SUBSTITUTE(SUBSTITUTE(SUBSTITUTE(SUBSTITUTE(CID_DB[[#This Row],[ NSN ]],"-","")," ","")," ",""),"‐",""),"NA",""),13))</f>
        <v/>
      </c>
      <c r="J3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MCSA30|GSTSVCINT MCSA30|GSTSVCINT MCSA30 INTEGRATION SERVICES|</v>
      </c>
    </row>
    <row r="3150" spans="1:10" x14ac:dyDescent="0.35">
      <c r="A3150" s="1" t="s">
        <v>3</v>
      </c>
      <c r="B3150" s="1" t="s">
        <v>5357</v>
      </c>
      <c r="C3150" s="1" t="s">
        <v>6810</v>
      </c>
      <c r="D3150" s="1" t="s">
        <v>6810</v>
      </c>
      <c r="E3150" s="1" t="s">
        <v>7060</v>
      </c>
      <c r="F3150" s="4" t="s">
        <v>3</v>
      </c>
      <c r="G3150" s="1" t="s">
        <v>103</v>
      </c>
      <c r="H3150" s="3" t="str">
        <f t="shared" si="49"/>
        <v>Other Than Commercial</v>
      </c>
      <c r="I3150" s="3" t="str">
        <f>IF(IFERROR(SEARCH("N/A",CID_DB[[#This Row],[ NSN ]]),-1)&lt;&gt;-1,"",LEFT(SUBSTITUTE(SUBSTITUTE(SUBSTITUTE(SUBSTITUTE(SUBSTITUTE(CID_DB[[#This Row],[ NSN ]],"-","")," ","")," ",""),"‐",""),"NA",""),13))</f>
        <v/>
      </c>
      <c r="J3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MCSA31|GSTSVCINT MCSA31|GSTSVCINT MCSA31 INTEGRATION SERVICES|</v>
      </c>
    </row>
    <row r="3151" spans="1:10" x14ac:dyDescent="0.35">
      <c r="A3151" s="1" t="s">
        <v>3</v>
      </c>
      <c r="B3151" s="1" t="s">
        <v>5357</v>
      </c>
      <c r="C3151" s="1" t="s">
        <v>6811</v>
      </c>
      <c r="D3151" s="1" t="s">
        <v>6811</v>
      </c>
      <c r="E3151" s="1" t="s">
        <v>7061</v>
      </c>
      <c r="F3151" s="4" t="s">
        <v>3</v>
      </c>
      <c r="G3151" s="1" t="s">
        <v>103</v>
      </c>
      <c r="H3151" s="3" t="str">
        <f t="shared" si="49"/>
        <v>Other Than Commercial</v>
      </c>
      <c r="I3151" s="3" t="str">
        <f>IF(IFERROR(SEARCH("N/A",CID_DB[[#This Row],[ NSN ]]),-1)&lt;&gt;-1,"",LEFT(SUBSTITUTE(SUBSTITUTE(SUBSTITUTE(SUBSTITUTE(SUBSTITUTE(CID_DB[[#This Row],[ NSN ]],"-","")," ","")," ",""),"‐",""),"NA",""),13))</f>
        <v/>
      </c>
      <c r="J3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GSTSVCINT MCSA32|GSTSVCINT MCSA32|GSTSVCINT MCSA32 INTEGRATION SERVICES|</v>
      </c>
    </row>
    <row r="3152" spans="1:10" x14ac:dyDescent="0.35">
      <c r="A3152" s="1" t="s">
        <v>3</v>
      </c>
      <c r="B3152" s="1" t="s">
        <v>5357</v>
      </c>
      <c r="C3152" s="1" t="s">
        <v>11383</v>
      </c>
      <c r="D3152" s="1" t="s">
        <v>11383</v>
      </c>
      <c r="E3152" s="1" t="s">
        <v>6323</v>
      </c>
      <c r="F3152" s="4" t="s">
        <v>3</v>
      </c>
      <c r="G3152" s="1" t="s">
        <v>8</v>
      </c>
      <c r="H3152" s="3" t="str">
        <f t="shared" si="49"/>
        <v>Commercial</v>
      </c>
      <c r="I3152" s="3" t="str">
        <f>IF(IFERROR(SEARCH("N/A",CID_DB[[#This Row],[ NSN ]]),-1)&lt;&gt;-1,"",LEFT(SUBSTITUTE(SUBSTITUTE(SUBSTITUTE(SUBSTITUTE(SUBSTITUTE(CID_DB[[#This Row],[ NSN ]],"-","")," ","")," ",""),"‐",""),"NA",""),13))</f>
        <v/>
      </c>
      <c r="J3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MCAParts|MCAParts|Physical MCA  HSM &amp; drawer|</v>
      </c>
    </row>
    <row r="3153" spans="1:10" x14ac:dyDescent="0.35">
      <c r="A3153" s="1" t="s">
        <v>3</v>
      </c>
      <c r="B3153" s="1" t="s">
        <v>5357</v>
      </c>
      <c r="C3153" s="1" t="s">
        <v>11383</v>
      </c>
      <c r="D3153" s="1" t="s">
        <v>11383</v>
      </c>
      <c r="E3153" s="1" t="s">
        <v>6323</v>
      </c>
      <c r="F3153" s="4" t="s">
        <v>3</v>
      </c>
      <c r="G3153" s="1" t="s">
        <v>8</v>
      </c>
      <c r="H3153" s="3" t="str">
        <f t="shared" si="49"/>
        <v>Commercial</v>
      </c>
      <c r="I3153" s="3" t="str">
        <f>IF(IFERROR(SEARCH("N/A",CID_DB[[#This Row],[ NSN ]]),-1)&lt;&gt;-1,"",LEFT(SUBSTITUTE(SUBSTITUTE(SUBSTITUTE(SUBSTITUTE(SUBSTITUTE(CID_DB[[#This Row],[ NSN ]],"-","")," ","")," ",""),"‐",""),"NA",""),13))</f>
        <v/>
      </c>
      <c r="J3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MCAParts|MCAParts|Physical MCA  HSM &amp; drawer|</v>
      </c>
    </row>
    <row r="3154" spans="1:10" x14ac:dyDescent="0.35">
      <c r="A3154" s="1" t="s">
        <v>3</v>
      </c>
      <c r="B3154" s="1" t="s">
        <v>5357</v>
      </c>
      <c r="C3154" s="1" t="s">
        <v>102</v>
      </c>
      <c r="D3154" s="1" t="s">
        <v>102</v>
      </c>
      <c r="E3154" s="1" t="s">
        <v>6324</v>
      </c>
      <c r="F3154" s="4" t="s">
        <v>3</v>
      </c>
      <c r="G3154" s="1" t="s">
        <v>103</v>
      </c>
      <c r="H3154" s="3" t="str">
        <f t="shared" si="49"/>
        <v>Other Than Commercial</v>
      </c>
      <c r="I3154" s="3" t="str">
        <f>IF(IFERROR(SEARCH("N/A",CID_DB[[#This Row],[ NSN ]]),-1)&lt;&gt;-1,"",LEFT(SUBSTITUTE(SUBSTITUTE(SUBSTITUTE(SUBSTITUTE(SUBSTITUTE(CID_DB[[#This Row],[ NSN ]],"-","")," ","")," ",""),"‐",""),"NA",""),13))</f>
        <v/>
      </c>
      <c r="J3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NA|NA|Consumables|</v>
      </c>
    </row>
    <row r="3155" spans="1:10" x14ac:dyDescent="0.35">
      <c r="A3155" s="1" t="s">
        <v>3</v>
      </c>
      <c r="B3155" s="1" t="s">
        <v>5357</v>
      </c>
      <c r="C3155" s="1" t="s">
        <v>5595</v>
      </c>
      <c r="D3155" s="1" t="s">
        <v>5595</v>
      </c>
      <c r="E3155" s="1" t="s">
        <v>6325</v>
      </c>
      <c r="F3155" s="4" t="s">
        <v>3</v>
      </c>
      <c r="G3155" s="1" t="s">
        <v>103</v>
      </c>
      <c r="H3155" s="3" t="str">
        <f t="shared" si="49"/>
        <v>Other Than Commercial</v>
      </c>
      <c r="I3155" s="3" t="str">
        <f>IF(IFERROR(SEARCH("N/A",CID_DB[[#This Row],[ NSN ]]),-1)&lt;&gt;-1,"",LEFT(SUBSTITUTE(SUBSTITUTE(SUBSTITUTE(SUBSTITUTE(SUBSTITUTE(CID_DB[[#This Row],[ NSN ]],"-","")," ","")," ",""),"‐",""),"NA",""),13))</f>
        <v/>
      </c>
      <c r="J3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PrinterTBD|PrinterTBD|Printer|</v>
      </c>
    </row>
    <row r="3156" spans="1:10" x14ac:dyDescent="0.35">
      <c r="A3156" s="1" t="s">
        <v>3</v>
      </c>
      <c r="B3156" s="1" t="s">
        <v>5357</v>
      </c>
      <c r="C3156" s="1" t="s">
        <v>5596</v>
      </c>
      <c r="D3156" s="1" t="s">
        <v>5596</v>
      </c>
      <c r="E3156" s="1" t="s">
        <v>6326</v>
      </c>
      <c r="F3156" s="4" t="s">
        <v>3</v>
      </c>
      <c r="G3156" s="1" t="s">
        <v>103</v>
      </c>
      <c r="H3156" s="3" t="str">
        <f t="shared" si="49"/>
        <v>Other Than Commercial</v>
      </c>
      <c r="I3156" s="3" t="str">
        <f>IF(IFERROR(SEARCH("N/A",CID_DB[[#This Row],[ NSN ]]),-1)&lt;&gt;-1,"",LEFT(SUBSTITUTE(SUBSTITUTE(SUBSTITUTE(SUBSTITUTE(SUBSTITUTE(CID_DB[[#This Row],[ NSN ]],"-","")," ","")," ",""),"‐",""),"NA",""),13))</f>
        <v/>
      </c>
      <c r="J3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Z3Z16AV2SFP|Z3Z16AV2SFP|HP z440WF (WKS 67U)|</v>
      </c>
    </row>
    <row r="3157" spans="1:10" x14ac:dyDescent="0.35">
      <c r="A3157" s="1" t="s">
        <v>3</v>
      </c>
      <c r="B3157" s="1" t="s">
        <v>5357</v>
      </c>
      <c r="C3157" s="1" t="s">
        <v>5597</v>
      </c>
      <c r="D3157" s="1" t="s">
        <v>5597</v>
      </c>
      <c r="E3157" s="1" t="s">
        <v>2198</v>
      </c>
      <c r="F3157" s="4" t="s">
        <v>3</v>
      </c>
      <c r="G3157" s="1" t="s">
        <v>103</v>
      </c>
      <c r="H3157" s="3" t="str">
        <f t="shared" si="49"/>
        <v>Other Than Commercial</v>
      </c>
      <c r="I3157" s="3" t="str">
        <f>IF(IFERROR(SEARCH("N/A",CID_DB[[#This Row],[ NSN ]]),-1)&lt;&gt;-1,"",LEFT(SUBSTITUTE(SUBSTITUTE(SUBSTITUTE(SUBSTITUTE(SUBSTITUTE(CID_DB[[#This Row],[ NSN ]],"-","")," ","")," ",""),"‐",""),"NA",""),13))</f>
        <v/>
      </c>
      <c r="J3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Z3Z16AV2SFP14689|Z3Z16AV2SFP14689|SPARES|</v>
      </c>
    </row>
    <row r="3158" spans="1:10" x14ac:dyDescent="0.35">
      <c r="A3158" s="1" t="s">
        <v>3</v>
      </c>
      <c r="B3158" s="1" t="s">
        <v>5357</v>
      </c>
      <c r="C3158" s="1" t="s">
        <v>5598</v>
      </c>
      <c r="D3158" s="1" t="s">
        <v>5598</v>
      </c>
      <c r="E3158" s="1" t="s">
        <v>6327</v>
      </c>
      <c r="F3158" s="4" t="s">
        <v>3</v>
      </c>
      <c r="G3158" s="1" t="s">
        <v>103</v>
      </c>
      <c r="H3158" s="3" t="str">
        <f t="shared" si="49"/>
        <v>Other Than Commercial</v>
      </c>
      <c r="I3158" s="3" t="str">
        <f>IF(IFERROR(SEARCH("N/A",CID_DB[[#This Row],[ NSN ]]),-1)&lt;&gt;-1,"",LEFT(SUBSTITUTE(SUBSTITUTE(SUBSTITUTE(SUBSTITUTE(SUBSTITUTE(CID_DB[[#This Row],[ NSN ]],"-","")," ","")," ",""),"‐",""),"NA",""),13))</f>
        <v/>
      </c>
      <c r="J3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Z3Z16AV2SFPGPSOCX|Z3Z16AV2SFPGPSOCX|Z8 Workstation|</v>
      </c>
    </row>
    <row r="3159" spans="1:10" x14ac:dyDescent="0.35">
      <c r="A3159" s="1" t="s">
        <v>3</v>
      </c>
      <c r="B3159" s="1" t="s">
        <v>5358</v>
      </c>
      <c r="C3159" s="1">
        <v>12580210</v>
      </c>
      <c r="D3159" s="1" t="s">
        <v>5952</v>
      </c>
      <c r="E3159" s="1" t="s">
        <v>6328</v>
      </c>
      <c r="F3159" s="4" t="s">
        <v>6654</v>
      </c>
      <c r="G3159" s="1" t="s">
        <v>8</v>
      </c>
      <c r="H3159" s="3" t="str">
        <f t="shared" si="49"/>
        <v>Commercial</v>
      </c>
      <c r="I3159" s="3" t="str">
        <f>IF(IFERROR(SEARCH("N/A",CID_DB[[#This Row],[ NSN ]]),-1)&lt;&gt;-1,"",LEFT(SUBSTITUTE(SUBSTITUTE(SUBSTITUTE(SUBSTITUTE(SUBSTITUTE(CID_DB[[#This Row],[ NSN ]],"-","")," ","")," ",""),"‐",""),"NA",""),13))</f>
        <v>4730016519640</v>
      </c>
      <c r="J3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12580210|5281694108|Coupling Half, Quick Disconnect  Female (5281694108)|4730016519640</v>
      </c>
    </row>
    <row r="3160" spans="1:10" x14ac:dyDescent="0.35">
      <c r="A3160" s="1" t="s">
        <v>3</v>
      </c>
      <c r="B3160" s="1" t="s">
        <v>5358</v>
      </c>
      <c r="C3160" s="1">
        <v>12580211</v>
      </c>
      <c r="D3160" s="1" t="s">
        <v>5953</v>
      </c>
      <c r="E3160" s="1" t="s">
        <v>6329</v>
      </c>
      <c r="F3160" s="4" t="s">
        <v>6655</v>
      </c>
      <c r="G3160" s="1" t="s">
        <v>8</v>
      </c>
      <c r="H3160" s="3" t="str">
        <f t="shared" si="49"/>
        <v>Commercial</v>
      </c>
      <c r="I3160" s="3" t="str">
        <f>IF(IFERROR(SEARCH("N/A",CID_DB[[#This Row],[ NSN ]]),-1)&lt;&gt;-1,"",LEFT(SUBSTITUTE(SUBSTITUTE(SUBSTITUTE(SUBSTITUTE(SUBSTITUTE(CID_DB[[#This Row],[ NSN ]],"-","")," ","")," ",""),"‐",""),"NA",""),13))</f>
        <v>4730016624401</v>
      </c>
      <c r="J3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12580211|5281694208|Coupling Half, Quick Disconnect  Male (5281694208)|4730016624401</v>
      </c>
    </row>
    <row r="3161" spans="1:10" x14ac:dyDescent="0.35">
      <c r="A3161" s="1" t="s">
        <v>3</v>
      </c>
      <c r="B3161" s="1" t="s">
        <v>5358</v>
      </c>
      <c r="C3161" s="1">
        <v>12580212</v>
      </c>
      <c r="D3161" s="1" t="s">
        <v>5954</v>
      </c>
      <c r="E3161" s="1" t="s">
        <v>6330</v>
      </c>
      <c r="F3161" s="4" t="s">
        <v>6656</v>
      </c>
      <c r="G3161" s="1" t="s">
        <v>8</v>
      </c>
      <c r="H3161" s="3" t="str">
        <f t="shared" si="49"/>
        <v>Commercial</v>
      </c>
      <c r="I3161" s="3" t="str">
        <f>IF(IFERROR(SEARCH("N/A",CID_DB[[#This Row],[ NSN ]]),-1)&lt;&gt;-1,"",LEFT(SUBSTITUTE(SUBSTITUTE(SUBSTITUTE(SUBSTITUTE(SUBSTITUTE(CID_DB[[#This Row],[ NSN ]],"-","")," ","")," ",""),"‐",""),"NA",""),13))</f>
        <v>4730016623697</v>
      </c>
      <c r="J3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12580212|5281894116|Coupling Half, Quick Disconnect  Female (5281894116)|4730016623697</v>
      </c>
    </row>
    <row r="3162" spans="1:10" x14ac:dyDescent="0.35">
      <c r="A3162" s="1" t="s">
        <v>3</v>
      </c>
      <c r="B3162" s="1" t="s">
        <v>5358</v>
      </c>
      <c r="C3162" s="1">
        <v>12580213</v>
      </c>
      <c r="D3162" s="1" t="s">
        <v>5955</v>
      </c>
      <c r="E3162" s="1" t="s">
        <v>6331</v>
      </c>
      <c r="F3162" s="4" t="s">
        <v>6657</v>
      </c>
      <c r="G3162" s="1" t="s">
        <v>8</v>
      </c>
      <c r="H3162" s="3" t="str">
        <f t="shared" si="49"/>
        <v>Commercial</v>
      </c>
      <c r="I3162" s="3" t="str">
        <f>IF(IFERROR(SEARCH("N/A",CID_DB[[#This Row],[ NSN ]]),-1)&lt;&gt;-1,"",LEFT(SUBSTITUTE(SUBSTITUTE(SUBSTITUTE(SUBSTITUTE(SUBSTITUTE(CID_DB[[#This Row],[ NSN ]],"-","")," ","")," ",""),"‐",""),"NA",""),13))</f>
        <v>4730016522954</v>
      </c>
      <c r="J3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12580213|5281894216|Coupling Half, Quick Disconnect  Male (5281894216)|4730016522954</v>
      </c>
    </row>
    <row r="3163" spans="1:10" x14ac:dyDescent="0.35">
      <c r="A3163" s="1" t="s">
        <v>3</v>
      </c>
      <c r="B3163" s="1" t="s">
        <v>5358</v>
      </c>
      <c r="C3163" s="1">
        <v>12580219</v>
      </c>
      <c r="D3163" s="1" t="s">
        <v>5956</v>
      </c>
      <c r="E3163" s="1" t="s">
        <v>6332</v>
      </c>
      <c r="F3163" s="4" t="s">
        <v>6658</v>
      </c>
      <c r="G3163" s="1" t="s">
        <v>8</v>
      </c>
      <c r="H3163" s="3" t="str">
        <f t="shared" si="49"/>
        <v>Commercial</v>
      </c>
      <c r="I3163" s="3" t="str">
        <f>IF(IFERROR(SEARCH("N/A",CID_DB[[#This Row],[ NSN ]]),-1)&lt;&gt;-1,"",LEFT(SUBSTITUTE(SUBSTITUTE(SUBSTITUTE(SUBSTITUTE(SUBSTITUTE(CID_DB[[#This Row],[ NSN ]],"-","")," ","")," ",""),"‐",""),"NA",""),13))</f>
        <v>4730016522615</v>
      </c>
      <c r="J3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12580219|5283394112|Coupling Half, Quick Disconnect  Female (5283394112)|4730016522615</v>
      </c>
    </row>
    <row r="3164" spans="1:10" x14ac:dyDescent="0.35">
      <c r="A3164" s="1" t="s">
        <v>3</v>
      </c>
      <c r="B3164" s="1" t="s">
        <v>5358</v>
      </c>
      <c r="C3164" s="1">
        <v>12580220</v>
      </c>
      <c r="D3164" s="1" t="s">
        <v>5957</v>
      </c>
      <c r="E3164" s="1" t="s">
        <v>6333</v>
      </c>
      <c r="F3164" s="4" t="s">
        <v>6659</v>
      </c>
      <c r="G3164" s="1" t="s">
        <v>8</v>
      </c>
      <c r="H3164" s="3" t="str">
        <f t="shared" si="49"/>
        <v>Commercial</v>
      </c>
      <c r="I3164" s="3" t="str">
        <f>IF(IFERROR(SEARCH("N/A",CID_DB[[#This Row],[ NSN ]]),-1)&lt;&gt;-1,"",LEFT(SUBSTITUTE(SUBSTITUTE(SUBSTITUTE(SUBSTITUTE(SUBSTITUTE(CID_DB[[#This Row],[ NSN ]],"-","")," ","")," ",""),"‐",""),"NA",""),13))</f>
        <v>4730016522916</v>
      </c>
      <c r="J3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12580220|5283394212|Coupling Half, Quick Disconnect  Male (5283394212)|4730016522916</v>
      </c>
    </row>
    <row r="3165" spans="1:10" x14ac:dyDescent="0.35">
      <c r="A3165" s="1" t="s">
        <v>3</v>
      </c>
      <c r="B3165" s="1" t="s">
        <v>5359</v>
      </c>
      <c r="C3165" s="1" t="s">
        <v>5599</v>
      </c>
      <c r="D3165" s="1" t="s">
        <v>5958</v>
      </c>
      <c r="E3165" s="1" t="s">
        <v>6334</v>
      </c>
      <c r="F3165" s="4" t="s">
        <v>3</v>
      </c>
      <c r="G3165" s="1" t="s">
        <v>8</v>
      </c>
      <c r="H3165" s="3" t="str">
        <f t="shared" si="49"/>
        <v>Commercial</v>
      </c>
      <c r="I3165" s="3" t="str">
        <f>IF(IFERROR(SEARCH("N/A",CID_DB[[#This Row],[ NSN ]]),-1)&lt;&gt;-1,"",LEFT(SUBSTITUTE(SUBSTITUTE(SUBSTITUTE(SUBSTITUTE(SUBSTITUTE(CID_DB[[#This Row],[ NSN ]],"-","")," ","")," ",""),"‐",""),"NA",""),13))</f>
        <v/>
      </c>
      <c r="J3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GAN020386|PPIM02203|STIFFENER, FINAL DRIVE, LH (GAN020386)|</v>
      </c>
    </row>
    <row r="3166" spans="1:10" x14ac:dyDescent="0.35">
      <c r="A3166" s="1" t="s">
        <v>3</v>
      </c>
      <c r="B3166" s="1" t="s">
        <v>5359</v>
      </c>
      <c r="C3166" s="1" t="s">
        <v>5600</v>
      </c>
      <c r="D3166" s="1" t="s">
        <v>5959</v>
      </c>
      <c r="E3166" s="1" t="s">
        <v>6335</v>
      </c>
      <c r="F3166" s="4" t="s">
        <v>3</v>
      </c>
      <c r="G3166" s="1" t="s">
        <v>8</v>
      </c>
      <c r="H3166" s="3" t="str">
        <f t="shared" si="49"/>
        <v>Commercial</v>
      </c>
      <c r="I3166" s="3" t="str">
        <f>IF(IFERROR(SEARCH("N/A",CID_DB[[#This Row],[ NSN ]]),-1)&lt;&gt;-1,"",LEFT(SUBSTITUTE(SUBSTITUTE(SUBSTITUTE(SUBSTITUTE(SUBSTITUTE(CID_DB[[#This Row],[ NSN ]],"-","")," ","")," ",""),"‐",""),"NA",""),13))</f>
        <v/>
      </c>
      <c r="J3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GAN020387|PPIM02202|STIFFENER, FINAL DRIVE, RH (GAN202387)|</v>
      </c>
    </row>
    <row r="3167" spans="1:10" x14ac:dyDescent="0.35">
      <c r="A3167" s="1" t="s">
        <v>3</v>
      </c>
      <c r="B3167" s="1" t="s">
        <v>5360</v>
      </c>
      <c r="C3167" s="1">
        <v>861865</v>
      </c>
      <c r="D3167" s="1">
        <v>861865</v>
      </c>
      <c r="E3167" s="1" t="s">
        <v>6336</v>
      </c>
      <c r="F3167" s="4" t="s">
        <v>3</v>
      </c>
      <c r="G3167" s="1" t="s">
        <v>8</v>
      </c>
      <c r="H3167" s="3" t="str">
        <f t="shared" si="49"/>
        <v>Commercial</v>
      </c>
      <c r="I3167" s="3" t="str">
        <f>IF(IFERROR(SEARCH("N/A",CID_DB[[#This Row],[ NSN ]]),-1)&lt;&gt;-1,"",LEFT(SUBSTITUTE(SUBSTITUTE(SUBSTITUTE(SUBSTITUTE(SUBSTITUTE(CID_DB[[#This Row],[ NSN ]],"-","")," ","")," ",""),"‐",""),"NA",""),13))</f>
        <v/>
      </c>
      <c r="J3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861865|861865|Assembly CPU Lock|</v>
      </c>
    </row>
    <row r="3168" spans="1:10" x14ac:dyDescent="0.35">
      <c r="A3168" s="1" t="s">
        <v>3</v>
      </c>
      <c r="B3168" s="1" t="s">
        <v>5360</v>
      </c>
      <c r="C3168" s="1">
        <v>6455160</v>
      </c>
      <c r="D3168" s="1">
        <v>6455160</v>
      </c>
      <c r="E3168" s="1" t="s">
        <v>6337</v>
      </c>
      <c r="F3168" s="4" t="s">
        <v>3</v>
      </c>
      <c r="G3168" s="1" t="s">
        <v>8</v>
      </c>
      <c r="H3168" s="3" t="str">
        <f t="shared" si="49"/>
        <v>Commercial</v>
      </c>
      <c r="I3168" s="3" t="str">
        <f>IF(IFERROR(SEARCH("N/A",CID_DB[[#This Row],[ NSN ]]),-1)&lt;&gt;-1,"",LEFT(SUBSTITUTE(SUBSTITUTE(SUBSTITUTE(SUBSTITUTE(SUBSTITUTE(CID_DB[[#This Row],[ NSN ]],"-","")," ","")," ",""),"‐",""),"NA",""),13))</f>
        <v/>
      </c>
      <c r="J3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6455160|6455160|DVE Control Module|</v>
      </c>
    </row>
    <row r="3169" spans="1:10" x14ac:dyDescent="0.35">
      <c r="A3169" s="1" t="s">
        <v>3</v>
      </c>
      <c r="B3169" s="1" t="s">
        <v>5360</v>
      </c>
      <c r="C3169" s="1" t="s">
        <v>5601</v>
      </c>
      <c r="D3169" s="1" t="s">
        <v>5601</v>
      </c>
      <c r="E3169" s="1" t="s">
        <v>6338</v>
      </c>
      <c r="F3169" s="4" t="s">
        <v>3</v>
      </c>
      <c r="G3169" s="1" t="s">
        <v>8</v>
      </c>
      <c r="H3169" s="3" t="str">
        <f t="shared" si="49"/>
        <v>Commercial</v>
      </c>
      <c r="I3169" s="3" t="str">
        <f>IF(IFERROR(SEARCH("N/A",CID_DB[[#This Row],[ NSN ]]),-1)&lt;&gt;-1,"",LEFT(SUBSTITUTE(SUBSTITUTE(SUBSTITUTE(SUBSTITUTE(SUBSTITUTE(CID_DB[[#This Row],[ NSN ]],"-","")," ","")," ",""),"‐",""),"NA",""),13))</f>
        <v/>
      </c>
      <c r="J3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8001085101 (12577872)|8001085101 (12577872)|Cable Assembly, DVE Sensor|</v>
      </c>
    </row>
    <row r="3170" spans="1:10" x14ac:dyDescent="0.35">
      <c r="A3170" s="1" t="s">
        <v>3</v>
      </c>
      <c r="B3170" s="1" t="s">
        <v>5360</v>
      </c>
      <c r="C3170" s="1" t="s">
        <v>5602</v>
      </c>
      <c r="D3170" s="1" t="s">
        <v>5602</v>
      </c>
      <c r="E3170" s="1" t="s">
        <v>6339</v>
      </c>
      <c r="F3170" s="4" t="s">
        <v>3</v>
      </c>
      <c r="G3170" s="1" t="s">
        <v>8</v>
      </c>
      <c r="H3170" s="3" t="str">
        <f t="shared" si="49"/>
        <v>Commercial</v>
      </c>
      <c r="I3170" s="3" t="str">
        <f>IF(IFERROR(SEARCH("N/A",CID_DB[[#This Row],[ NSN ]]),-1)&lt;&gt;-1,"",LEFT(SUBSTITUTE(SUBSTITUTE(SUBSTITUTE(SUBSTITUTE(SUBSTITUTE(CID_DB[[#This Row],[ NSN ]],"-","")," ","")," ",""),"‐",""),"NA",""),13))</f>
        <v/>
      </c>
      <c r="J3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1004063201 (12577849)|1004063201 (12577849)|Sensor, DVE|</v>
      </c>
    </row>
    <row r="3171" spans="1:10" x14ac:dyDescent="0.35">
      <c r="A3171" s="1" t="s">
        <v>3</v>
      </c>
      <c r="B3171" s="1" t="s">
        <v>5361</v>
      </c>
      <c r="C3171" s="1" t="s">
        <v>5603</v>
      </c>
      <c r="D3171" s="1" t="s">
        <v>5603</v>
      </c>
      <c r="E3171" s="1" t="s">
        <v>6340</v>
      </c>
      <c r="F3171" s="4" t="s">
        <v>6660</v>
      </c>
      <c r="G3171" s="1" t="s">
        <v>8</v>
      </c>
      <c r="H3171" s="3" t="str">
        <f t="shared" si="49"/>
        <v>Commercial</v>
      </c>
      <c r="I3171" s="3" t="str">
        <f>IF(IFERROR(SEARCH("N/A",CID_DB[[#This Row],[ NSN ]]),-1)&lt;&gt;-1,"",LEFT(SUBSTITUTE(SUBSTITUTE(SUBSTITUTE(SUBSTITUTE(SUBSTITUTE(CID_DB[[#This Row],[ NSN ]],"-","")," ","")," ",""),"‐",""),"NA",""),13))</f>
        <v>6105011056529</v>
      </c>
      <c r="J3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2311M931|2311M931|Motor Assy|6105011056529</v>
      </c>
    </row>
    <row r="3172" spans="1:10" x14ac:dyDescent="0.35">
      <c r="A3172" s="1" t="s">
        <v>3</v>
      </c>
      <c r="B3172" s="1" t="s">
        <v>5361</v>
      </c>
      <c r="C3172" s="1" t="s">
        <v>5604</v>
      </c>
      <c r="D3172" s="1" t="s">
        <v>5604</v>
      </c>
      <c r="E3172" s="1" t="s">
        <v>6341</v>
      </c>
      <c r="F3172" s="4" t="s">
        <v>6661</v>
      </c>
      <c r="G3172" s="1" t="s">
        <v>8</v>
      </c>
      <c r="H3172" s="3" t="str">
        <f t="shared" si="49"/>
        <v>Commercial</v>
      </c>
      <c r="I3172" s="3" t="str">
        <f>IF(IFERROR(SEARCH("N/A",CID_DB[[#This Row],[ NSN ]]),-1)&lt;&gt;-1,"",LEFT(SUBSTITUTE(SUBSTITUTE(SUBSTITUTE(SUBSTITUTE(SUBSTITUTE(CID_DB[[#This Row],[ NSN ]],"-","")," ","")," ",""),"‐",""),"NA",""),13))</f>
        <v>1680014329941</v>
      </c>
      <c r="J3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2317M191|2317M191|Flex Drive Assy|1680014329941</v>
      </c>
    </row>
    <row r="3173" spans="1:10" x14ac:dyDescent="0.35">
      <c r="A3173" s="1" t="s">
        <v>3</v>
      </c>
      <c r="B3173" s="1" t="s">
        <v>5361</v>
      </c>
      <c r="C3173" s="1" t="s">
        <v>5605</v>
      </c>
      <c r="D3173" s="1" t="s">
        <v>5960</v>
      </c>
      <c r="E3173" s="1" t="s">
        <v>6342</v>
      </c>
      <c r="F3173" s="4" t="s">
        <v>6662</v>
      </c>
      <c r="G3173" s="1" t="s">
        <v>8</v>
      </c>
      <c r="H3173" s="3" t="str">
        <f t="shared" si="49"/>
        <v>Commercial</v>
      </c>
      <c r="I3173" s="3" t="str">
        <f>IF(IFERROR(SEARCH("N/A",CID_DB[[#This Row],[ NSN ]]),-1)&lt;&gt;-1,"",LEFT(SUBSTITUTE(SUBSTITUTE(SUBSTITUTE(SUBSTITUTE(SUBSTITUTE(CID_DB[[#This Row],[ NSN ]],"-","")," ","")," ",""),"‐",""),"NA",""),13))</f>
        <v>1680016112467</v>
      </c>
      <c r="J3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7020901012104|2312M1211|Conv Wind Wip Nose Sec|1680016112467</v>
      </c>
    </row>
    <row r="3174" spans="1:10" x14ac:dyDescent="0.35">
      <c r="A3174" s="1" t="s">
        <v>3</v>
      </c>
      <c r="B3174" s="1" t="s">
        <v>5362</v>
      </c>
      <c r="C3174" s="1" t="s">
        <v>5606</v>
      </c>
      <c r="D3174" s="1" t="s">
        <v>5961</v>
      </c>
      <c r="E3174" s="1" t="s">
        <v>6343</v>
      </c>
      <c r="F3174" s="4" t="s">
        <v>3</v>
      </c>
      <c r="G3174" s="1" t="s">
        <v>103</v>
      </c>
      <c r="H3174" s="3" t="str">
        <f t="shared" si="49"/>
        <v>Other Than Commercial</v>
      </c>
      <c r="I3174" s="3" t="str">
        <f>IF(IFERROR(SEARCH("N/A",CID_DB[[#This Row],[ NSN ]]),-1)&lt;&gt;-1,"",LEFT(SUBSTITUTE(SUBSTITUTE(SUBSTITUTE(SUBSTITUTE(SUBSTITUTE(CID_DB[[#This Row],[ NSN ]],"-","")," ","")," ",""),"‐",""),"NA",""),13))</f>
        <v/>
      </c>
      <c r="J3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7025001004101|Tactair PN 90591|Valve, Parking Wheel Brake System (Tactair Part Name: Valve, Dual Parking Brake Hydraulic)|</v>
      </c>
    </row>
    <row r="3175" spans="1:10" x14ac:dyDescent="0.35">
      <c r="A3175" s="1" t="s">
        <v>3</v>
      </c>
      <c r="B3175" s="1" t="s">
        <v>5363</v>
      </c>
      <c r="C3175" s="1" t="s">
        <v>5607</v>
      </c>
      <c r="D3175" s="1" t="s">
        <v>3</v>
      </c>
      <c r="E3175" s="1" t="s">
        <v>6344</v>
      </c>
      <c r="F3175" s="4" t="s">
        <v>3</v>
      </c>
      <c r="G3175" s="1" t="s">
        <v>8</v>
      </c>
      <c r="H3175" s="3" t="str">
        <f t="shared" si="49"/>
        <v>Commercial</v>
      </c>
      <c r="I3175" s="3" t="str">
        <f>IF(IFERROR(SEARCH("N/A",CID_DB[[#This Row],[ NSN ]]),-1)&lt;&gt;-1,"",LEFT(SUBSTITUTE(SUBSTITUTE(SUBSTITUTE(SUBSTITUTE(SUBSTITUTE(CID_DB[[#This Row],[ NSN ]],"-","")," ","")," ",""),"‐",""),"NA",""),13))</f>
        <v/>
      </c>
      <c r="J3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C9826652/N156111||RNA401 C1 OPEN FRAME CODEC|</v>
      </c>
    </row>
    <row r="3176" spans="1:10" x14ac:dyDescent="0.35">
      <c r="A3176" s="1" t="s">
        <v>3</v>
      </c>
      <c r="B3176" s="1" t="s">
        <v>5363</v>
      </c>
      <c r="C3176" s="1" t="s">
        <v>5608</v>
      </c>
      <c r="D3176" s="1" t="s">
        <v>3</v>
      </c>
      <c r="E3176" s="1" t="s">
        <v>6345</v>
      </c>
      <c r="F3176" s="4" t="s">
        <v>3</v>
      </c>
      <c r="G3176" s="1" t="s">
        <v>8</v>
      </c>
      <c r="H3176" s="3" t="str">
        <f t="shared" si="49"/>
        <v>Commercial</v>
      </c>
      <c r="I3176" s="3" t="str">
        <f>IF(IFERROR(SEARCH("N/A",CID_DB[[#This Row],[ NSN ]]),-1)&lt;&gt;-1,"",LEFT(SUBSTITUTE(SUBSTITUTE(SUBSTITUTE(SUBSTITUTE(SUBSTITUTE(CID_DB[[#This Row],[ NSN ]],"-","")," ","")," ",""),"‐",""),"NA",""),13))</f>
        <v/>
      </c>
      <c r="J3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C9826653/N156029||RNA401,D1, OPEN FRAME, DECODER|</v>
      </c>
    </row>
    <row r="3177" spans="1:10" x14ac:dyDescent="0.35">
      <c r="A3177" s="1" t="s">
        <v>3</v>
      </c>
      <c r="B3177" s="1" t="s">
        <v>5363</v>
      </c>
      <c r="C3177" s="1" t="s">
        <v>5609</v>
      </c>
      <c r="D3177" s="1" t="s">
        <v>3</v>
      </c>
      <c r="E3177" s="1" t="s">
        <v>6346</v>
      </c>
      <c r="F3177" s="4" t="s">
        <v>3</v>
      </c>
      <c r="G3177" s="1" t="s">
        <v>8</v>
      </c>
      <c r="H3177" s="3" t="str">
        <f t="shared" si="49"/>
        <v>Commercial</v>
      </c>
      <c r="I3177" s="3" t="str">
        <f>IF(IFERROR(SEARCH("N/A",CID_DB[[#This Row],[ NSN ]]),-1)&lt;&gt;-1,"",LEFT(SUBSTITUTE(SUBSTITUTE(SUBSTITUTE(SUBSTITUTE(SUBSTITUTE(CID_DB[[#This Row],[ NSN ]],"-","")," ","")," ",""),"‐",""),"NA",""),13))</f>
        <v/>
      </c>
      <c r="J3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C9826654/N156110||RNA401 E1 OPEN FRAME ENCODER|</v>
      </c>
    </row>
    <row r="3178" spans="1:10" x14ac:dyDescent="0.35">
      <c r="A3178" s="1" t="s">
        <v>3</v>
      </c>
      <c r="B3178" s="1" t="s">
        <v>5363</v>
      </c>
      <c r="C3178" s="1" t="s">
        <v>5610</v>
      </c>
      <c r="D3178" s="1" t="s">
        <v>3</v>
      </c>
      <c r="E3178" s="1" t="s">
        <v>6347</v>
      </c>
      <c r="F3178" s="4" t="s">
        <v>3</v>
      </c>
      <c r="G3178" s="1" t="s">
        <v>8</v>
      </c>
      <c r="H3178" s="3" t="str">
        <f t="shared" si="49"/>
        <v>Commercial</v>
      </c>
      <c r="I3178" s="3" t="str">
        <f>IF(IFERROR(SEARCH("N/A",CID_DB[[#This Row],[ NSN ]]),-1)&lt;&gt;-1,"",LEFT(SUBSTITUTE(SUBSTITUTE(SUBSTITUTE(SUBSTITUTE(SUBSTITUTE(CID_DB[[#This Row],[ NSN ]],"-","")," ","")," ",""),"‐",""),"NA",""),13))</f>
        <v/>
      </c>
      <c r="J3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K9349123||RNA212 TI18VD081 DUAL ENCODER/DECODER|</v>
      </c>
    </row>
    <row r="3179" spans="1:10" x14ac:dyDescent="0.35">
      <c r="A3179" s="1" t="s">
        <v>3</v>
      </c>
      <c r="B3179" s="1" t="s">
        <v>5363</v>
      </c>
      <c r="C3179" s="1" t="s">
        <v>5611</v>
      </c>
      <c r="D3179" s="1" t="s">
        <v>3</v>
      </c>
      <c r="E3179" s="1" t="s">
        <v>6348</v>
      </c>
      <c r="F3179" s="4" t="s">
        <v>3</v>
      </c>
      <c r="G3179" s="1" t="s">
        <v>8</v>
      </c>
      <c r="H3179" s="3" t="str">
        <f t="shared" si="49"/>
        <v>Commercial</v>
      </c>
      <c r="I3179" s="3" t="str">
        <f>IF(IFERROR(SEARCH("N/A",CID_DB[[#This Row],[ NSN ]]),-1)&lt;&gt;-1,"",LEFT(SUBSTITUTE(SUBSTITUTE(SUBSTITUTE(SUBSTITUTE(SUBSTITUTE(CID_DB[[#This Row],[ NSN ]],"-","")," ","")," ",""),"‐",""),"NA",""),13))</f>
        <v/>
      </c>
      <c r="J3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K9349124||RNA213 TI18VD071 SINGLE ENCODER/DECODER|</v>
      </c>
    </row>
    <row r="3180" spans="1:10" x14ac:dyDescent="0.35">
      <c r="A3180" s="1" t="s">
        <v>3</v>
      </c>
      <c r="B3180" s="1" t="s">
        <v>5363</v>
      </c>
      <c r="C3180" s="1" t="s">
        <v>5612</v>
      </c>
      <c r="D3180" s="1" t="s">
        <v>3</v>
      </c>
      <c r="E3180" s="1" t="s">
        <v>6349</v>
      </c>
      <c r="F3180" s="4" t="s">
        <v>3</v>
      </c>
      <c r="G3180" s="1" t="s">
        <v>8</v>
      </c>
      <c r="H3180" s="3" t="str">
        <f t="shared" si="49"/>
        <v>Commercial</v>
      </c>
      <c r="I3180" s="3" t="str">
        <f>IF(IFERROR(SEARCH("N/A",CID_DB[[#This Row],[ NSN ]]),-1)&lt;&gt;-1,"",LEFT(SUBSTITUTE(SUBSTITUTE(SUBSTITUTE(SUBSTITUTE(SUBSTITUTE(CID_DB[[#This Row],[ NSN ]],"-","")," ","")," ",""),"‐",""),"NA",""),13))</f>
        <v/>
      </c>
      <c r="J3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K9349131/N156020||RNA422 1U, 2X CODEC|</v>
      </c>
    </row>
    <row r="3181" spans="1:10" x14ac:dyDescent="0.35">
      <c r="A3181" s="1" t="s">
        <v>3</v>
      </c>
      <c r="B3181" s="1" t="s">
        <v>5363</v>
      </c>
      <c r="C3181" s="1" t="s">
        <v>5613</v>
      </c>
      <c r="D3181" s="1" t="s">
        <v>3</v>
      </c>
      <c r="E3181" s="1" t="s">
        <v>6350</v>
      </c>
      <c r="F3181" s="4" t="s">
        <v>3</v>
      </c>
      <c r="G3181" s="1" t="s">
        <v>8</v>
      </c>
      <c r="H3181" s="3" t="str">
        <f t="shared" si="49"/>
        <v>Commercial</v>
      </c>
      <c r="I3181" s="3" t="str">
        <f>IF(IFERROR(SEARCH("N/A",CID_DB[[#This Row],[ NSN ]]),-1)&lt;&gt;-1,"",LEFT(SUBSTITUTE(SUBSTITUTE(SUBSTITUTE(SUBSTITUTE(SUBSTITUTE(CID_DB[[#This Row],[ NSN ]],"-","")," ","")," ",""),"‐",""),"NA",""),13))</f>
        <v/>
      </c>
      <c r="J3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K9349132/156021||RNA421 1U, 1X DECODER|</v>
      </c>
    </row>
    <row r="3182" spans="1:10" x14ac:dyDescent="0.35">
      <c r="A3182" s="1" t="s">
        <v>3</v>
      </c>
      <c r="B3182" s="1" t="s">
        <v>5363</v>
      </c>
      <c r="C3182" s="1" t="s">
        <v>5614</v>
      </c>
      <c r="D3182" s="1" t="s">
        <v>3</v>
      </c>
      <c r="E3182" s="1" t="s">
        <v>6351</v>
      </c>
      <c r="F3182" s="4" t="s">
        <v>3</v>
      </c>
      <c r="G3182" s="1" t="s">
        <v>8</v>
      </c>
      <c r="H3182" s="3" t="str">
        <f t="shared" si="49"/>
        <v>Commercial</v>
      </c>
      <c r="I3182" s="3" t="str">
        <f>IF(IFERROR(SEARCH("N/A",CID_DB[[#This Row],[ NSN ]]),-1)&lt;&gt;-1,"",LEFT(SUBSTITUTE(SUBSTITUTE(SUBSTITUTE(SUBSTITUTE(SUBSTITUTE(CID_DB[[#This Row],[ NSN ]],"-","")," ","")," ",""),"‐",""),"NA",""),13))</f>
        <v/>
      </c>
      <c r="J3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K9349134/N156023||RNA421 1U, 1X CODEC|</v>
      </c>
    </row>
    <row r="3183" spans="1:10" x14ac:dyDescent="0.35">
      <c r="A3183" s="1" t="s">
        <v>3</v>
      </c>
      <c r="B3183" s="1" t="s">
        <v>5363</v>
      </c>
      <c r="C3183" s="1" t="s">
        <v>5615</v>
      </c>
      <c r="D3183" s="1" t="s">
        <v>3</v>
      </c>
      <c r="E3183" s="1" t="s">
        <v>6352</v>
      </c>
      <c r="F3183" s="4" t="s">
        <v>3</v>
      </c>
      <c r="G3183" s="1" t="s">
        <v>8</v>
      </c>
      <c r="H3183" s="3" t="str">
        <f t="shared" si="49"/>
        <v>Commercial</v>
      </c>
      <c r="I3183" s="3" t="str">
        <f>IF(IFERROR(SEARCH("N/A",CID_DB[[#This Row],[ NSN ]]),-1)&lt;&gt;-1,"",LEFT(SUBSTITUTE(SUBSTITUTE(SUBSTITUTE(SUBSTITUTE(SUBSTITUTE(CID_DB[[#This Row],[ NSN ]],"-","")," ","")," ",""),"‐",""),"NA",""),13))</f>
        <v/>
      </c>
      <c r="J3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K9349136/N156025||RNA422 1U, 1X CODEC, 1X ENCODER|</v>
      </c>
    </row>
    <row r="3184" spans="1:10" x14ac:dyDescent="0.35">
      <c r="A3184" s="1" t="s">
        <v>3</v>
      </c>
      <c r="B3184" s="1" t="s">
        <v>5363</v>
      </c>
      <c r="C3184" s="1" t="s">
        <v>5616</v>
      </c>
      <c r="D3184" s="1" t="s">
        <v>3</v>
      </c>
      <c r="E3184" s="1" t="s">
        <v>6353</v>
      </c>
      <c r="F3184" s="4" t="s">
        <v>3</v>
      </c>
      <c r="G3184" s="1" t="s">
        <v>8</v>
      </c>
      <c r="H3184" s="3" t="str">
        <f t="shared" si="49"/>
        <v>Commercial</v>
      </c>
      <c r="I3184" s="3" t="str">
        <f>IF(IFERROR(SEARCH("N/A",CID_DB[[#This Row],[ NSN ]]),-1)&lt;&gt;-1,"",LEFT(SUBSTITUTE(SUBSTITUTE(SUBSTITUTE(SUBSTITUTE(SUBSTITUTE(CID_DB[[#This Row],[ NSN ]],"-","")," ","")," ",""),"‐",""),"NA",""),13))</f>
        <v/>
      </c>
      <c r="J3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K9349137/N156026||RNA422 1U, 2X ENCODER|</v>
      </c>
    </row>
    <row r="3185" spans="1:10" x14ac:dyDescent="0.35">
      <c r="A3185" s="1" t="s">
        <v>3</v>
      </c>
      <c r="B3185" s="1" t="s">
        <v>5363</v>
      </c>
      <c r="C3185" s="1" t="s">
        <v>5617</v>
      </c>
      <c r="D3185" s="1" t="s">
        <v>3</v>
      </c>
      <c r="E3185" s="1" t="s">
        <v>6354</v>
      </c>
      <c r="F3185" s="4" t="s">
        <v>3</v>
      </c>
      <c r="G3185" s="1" t="s">
        <v>8</v>
      </c>
      <c r="H3185" s="3" t="str">
        <f t="shared" si="49"/>
        <v>Commercial</v>
      </c>
      <c r="I3185" s="3" t="str">
        <f>IF(IFERROR(SEARCH("N/A",CID_DB[[#This Row],[ NSN ]]),-1)&lt;&gt;-1,"",LEFT(SUBSTITUTE(SUBSTITUTE(SUBSTITUTE(SUBSTITUTE(SUBSTITUTE(CID_DB[[#This Row],[ NSN ]],"-","")," ","")," ",""),"‐",""),"NA",""),13))</f>
        <v/>
      </c>
      <c r="J3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K9349138/N156027||RNA421 1U, 1X ENCODER|</v>
      </c>
    </row>
    <row r="3186" spans="1:10" x14ac:dyDescent="0.35">
      <c r="A3186" s="1" t="s">
        <v>3</v>
      </c>
      <c r="B3186" s="1" t="s">
        <v>5363</v>
      </c>
      <c r="C3186" s="1" t="s">
        <v>5618</v>
      </c>
      <c r="D3186" s="1" t="s">
        <v>3</v>
      </c>
      <c r="E3186" s="1" t="s">
        <v>6355</v>
      </c>
      <c r="F3186" s="4" t="s">
        <v>3</v>
      </c>
      <c r="G3186" s="1" t="s">
        <v>8</v>
      </c>
      <c r="H3186" s="3" t="str">
        <f t="shared" si="49"/>
        <v>Commercial</v>
      </c>
      <c r="I3186" s="3" t="str">
        <f>IF(IFERROR(SEARCH("N/A",CID_DB[[#This Row],[ NSN ]]),-1)&lt;&gt;-1,"",LEFT(SUBSTITUTE(SUBSTITUTE(SUBSTITUTE(SUBSTITUTE(SUBSTITUTE(CID_DB[[#This Row],[ NSN ]],"-","")," ","")," ",""),"‐",""),"NA",""),13))</f>
        <v/>
      </c>
      <c r="J3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K9349303/N147633||TI16D01, DISPLAY, 24IN, TOUCH|</v>
      </c>
    </row>
    <row r="3187" spans="1:10" x14ac:dyDescent="0.35">
      <c r="A3187" s="1" t="s">
        <v>3</v>
      </c>
      <c r="B3187" s="1" t="s">
        <v>5364</v>
      </c>
      <c r="C3187" s="1" t="s">
        <v>5525</v>
      </c>
      <c r="D3187" s="1" t="s">
        <v>3</v>
      </c>
      <c r="E3187" s="1" t="s">
        <v>6241</v>
      </c>
      <c r="F3187" s="4" t="s">
        <v>3</v>
      </c>
      <c r="G3187" s="1" t="s">
        <v>8</v>
      </c>
      <c r="H3187" s="3" t="str">
        <f t="shared" si="49"/>
        <v>Commercial</v>
      </c>
      <c r="I3187" s="3" t="str">
        <f>IF(IFERROR(SEARCH("N/A",CID_DB[[#This Row],[ NSN ]]),-1)&lt;&gt;-1,"",LEFT(SUBSTITUTE(SUBSTITUTE(SUBSTITUTE(SUBSTITUTE(SUBSTITUTE(CID_DB[[#This Row],[ NSN ]],"-","")," ","")," ",""),"‐",""),"NA",""),13))</f>
        <v/>
      </c>
      <c r="J3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58035011507||Dual OpAmp, Low Voltage|</v>
      </c>
    </row>
    <row r="3188" spans="1:10" x14ac:dyDescent="0.35">
      <c r="A3188" s="1" t="s">
        <v>3</v>
      </c>
      <c r="B3188" s="1" t="s">
        <v>5364</v>
      </c>
      <c r="C3188" s="1" t="s">
        <v>5526</v>
      </c>
      <c r="D3188" s="1" t="s">
        <v>3</v>
      </c>
      <c r="E3188" s="1" t="s">
        <v>6242</v>
      </c>
      <c r="F3188" s="4" t="s">
        <v>3</v>
      </c>
      <c r="G3188" s="1" t="s">
        <v>8</v>
      </c>
      <c r="H3188" s="3" t="str">
        <f t="shared" si="49"/>
        <v>Commercial</v>
      </c>
      <c r="I3188" s="3" t="str">
        <f>IF(IFERROR(SEARCH("N/A",CID_DB[[#This Row],[ NSN ]]),-1)&lt;&gt;-1,"",LEFT(SUBSTITUTE(SUBSTITUTE(SUBSTITUTE(SUBSTITUTE(SUBSTITUTE(CID_DB[[#This Row],[ NSN ]],"-","")," ","")," ",""),"‐",""),"NA",""),13))</f>
        <v/>
      </c>
      <c r="J3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22030183012||ASIC, Rad Hard Power PC Support (RSUP2)|</v>
      </c>
    </row>
    <row r="3189" spans="1:10" x14ac:dyDescent="0.35">
      <c r="A3189" s="1" t="s">
        <v>3</v>
      </c>
      <c r="B3189" s="1" t="s">
        <v>5364</v>
      </c>
      <c r="C3189" s="1" t="s">
        <v>5527</v>
      </c>
      <c r="D3189" s="1" t="s">
        <v>3</v>
      </c>
      <c r="E3189" s="1" t="s">
        <v>6243</v>
      </c>
      <c r="F3189" s="4" t="s">
        <v>3</v>
      </c>
      <c r="G3189" s="1" t="s">
        <v>8</v>
      </c>
      <c r="H3189" s="3" t="str">
        <f t="shared" si="49"/>
        <v>Commercial</v>
      </c>
      <c r="I3189" s="3" t="str">
        <f>IF(IFERROR(SEARCH("N/A",CID_DB[[#This Row],[ NSN ]]),-1)&lt;&gt;-1,"",LEFT(SUBSTITUTE(SUBSTITUTE(SUBSTITUTE(SUBSTITUTE(SUBSTITUTE(CID_DB[[#This Row],[ NSN ]],"-","")," ","")," ",""),"‐",""),"NA",""),13))</f>
        <v/>
      </c>
      <c r="J3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22028255007||Comparator|</v>
      </c>
    </row>
    <row r="3190" spans="1:10" x14ac:dyDescent="0.35">
      <c r="A3190" s="1" t="s">
        <v>3</v>
      </c>
      <c r="B3190" s="1" t="s">
        <v>5364</v>
      </c>
      <c r="C3190" s="1" t="s">
        <v>5528</v>
      </c>
      <c r="D3190" s="1" t="s">
        <v>3</v>
      </c>
      <c r="E3190" s="1" t="s">
        <v>6244</v>
      </c>
      <c r="F3190" s="4" t="s">
        <v>3</v>
      </c>
      <c r="G3190" s="1" t="s">
        <v>8</v>
      </c>
      <c r="H3190" s="3" t="str">
        <f t="shared" si="49"/>
        <v>Commercial</v>
      </c>
      <c r="I3190" s="3" t="str">
        <f>IF(IFERROR(SEARCH("N/A",CID_DB[[#This Row],[ NSN ]]),-1)&lt;&gt;-1,"",LEFT(SUBSTITUTE(SUBSTITUTE(SUBSTITUTE(SUBSTITUTE(SUBSTITUTE(CID_DB[[#This Row],[ NSN ]],"-","")," ","")," ",""),"‐",""),"NA",""),13))</f>
        <v/>
      </c>
      <c r="J3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22028254007||Analog Multiplexor|</v>
      </c>
    </row>
    <row r="3191" spans="1:10" x14ac:dyDescent="0.35">
      <c r="A3191" s="1" t="s">
        <v>3</v>
      </c>
      <c r="B3191" s="1" t="s">
        <v>5364</v>
      </c>
      <c r="C3191" s="1" t="s">
        <v>5529</v>
      </c>
      <c r="D3191" s="1" t="s">
        <v>3</v>
      </c>
      <c r="E3191" s="1" t="s">
        <v>6245</v>
      </c>
      <c r="F3191" s="4" t="s">
        <v>3</v>
      </c>
      <c r="G3191" s="1" t="s">
        <v>8</v>
      </c>
      <c r="H3191" s="3" t="str">
        <f t="shared" si="49"/>
        <v>Commercial</v>
      </c>
      <c r="I3191" s="3" t="str">
        <f>IF(IFERROR(SEARCH("N/A",CID_DB[[#This Row],[ NSN ]]),-1)&lt;&gt;-1,"",LEFT(SUBSTITUTE(SUBSTITUTE(SUBSTITUTE(SUBSTITUTE(SUBSTITUTE(CID_DB[[#This Row],[ NSN ]],"-","")," ","")," ",""),"‐",""),"NA",""),13))</f>
        <v/>
      </c>
      <c r="J3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22031477007||A/D Converter|</v>
      </c>
    </row>
    <row r="3192" spans="1:10" x14ac:dyDescent="0.35">
      <c r="A3192" s="1" t="s">
        <v>3</v>
      </c>
      <c r="B3192" s="1" t="s">
        <v>5364</v>
      </c>
      <c r="C3192" s="1" t="s">
        <v>5530</v>
      </c>
      <c r="D3192" s="1" t="s">
        <v>3</v>
      </c>
      <c r="E3192" s="1" t="s">
        <v>6246</v>
      </c>
      <c r="F3192" s="4" t="s">
        <v>3</v>
      </c>
      <c r="G3192" s="1" t="s">
        <v>8</v>
      </c>
      <c r="H3192" s="3" t="str">
        <f t="shared" si="49"/>
        <v>Commercial</v>
      </c>
      <c r="I3192" s="3" t="str">
        <f>IF(IFERROR(SEARCH("N/A",CID_DB[[#This Row],[ NSN ]]),-1)&lt;&gt;-1,"",LEFT(SUBSTITUTE(SUBSTITUTE(SUBSTITUTE(SUBSTITUTE(SUBSTITUTE(CID_DB[[#This Row],[ NSN ]],"-","")," ","")," ",""),"‐",""),"NA",""),13))</f>
        <v/>
      </c>
      <c r="J3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22028253007||D/A Converter|</v>
      </c>
    </row>
    <row r="3193" spans="1:10" x14ac:dyDescent="0.35">
      <c r="A3193" s="1" t="s">
        <v>3</v>
      </c>
      <c r="B3193" s="1" t="s">
        <v>5364</v>
      </c>
      <c r="C3193" s="1" t="s">
        <v>5531</v>
      </c>
      <c r="D3193" s="1" t="s">
        <v>3</v>
      </c>
      <c r="E3193" s="1" t="s">
        <v>6247</v>
      </c>
      <c r="F3193" s="4" t="s">
        <v>3</v>
      </c>
      <c r="G3193" s="1" t="s">
        <v>8</v>
      </c>
      <c r="H3193" s="3" t="str">
        <f t="shared" si="49"/>
        <v>Commercial</v>
      </c>
      <c r="I3193" s="3" t="str">
        <f>IF(IFERROR(SEARCH("N/A",CID_DB[[#This Row],[ NSN ]]),-1)&lt;&gt;-1,"",LEFT(SUBSTITUTE(SUBSTITUTE(SUBSTITUTE(SUBSTITUTE(SUBSTITUTE(CID_DB[[#This Row],[ NSN ]],"-","")," ","")," ",""),"‐",""),"NA",""),13))</f>
        <v/>
      </c>
      <c r="J3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22029090012||2Input NAND Gate, Quad|</v>
      </c>
    </row>
    <row r="3194" spans="1:10" x14ac:dyDescent="0.35">
      <c r="A3194" s="1" t="s">
        <v>3</v>
      </c>
      <c r="B3194" s="1" t="s">
        <v>5364</v>
      </c>
      <c r="C3194" s="1" t="s">
        <v>5532</v>
      </c>
      <c r="D3194" s="1" t="s">
        <v>3</v>
      </c>
      <c r="E3194" s="1" t="s">
        <v>6248</v>
      </c>
      <c r="F3194" s="4" t="s">
        <v>3</v>
      </c>
      <c r="G3194" s="1" t="s">
        <v>8</v>
      </c>
      <c r="H3194" s="3" t="str">
        <f t="shared" si="49"/>
        <v>Commercial</v>
      </c>
      <c r="I3194" s="3" t="str">
        <f>IF(IFERROR(SEARCH("N/A",CID_DB[[#This Row],[ NSN ]]),-1)&lt;&gt;-1,"",LEFT(SUBSTITUTE(SUBSTITUTE(SUBSTITUTE(SUBSTITUTE(SUBSTITUTE(CID_DB[[#This Row],[ NSN ]],"-","")," ","")," ",""),"‐",""),"NA",""),13))</f>
        <v/>
      </c>
      <c r="J3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22031940012||ASIC, Rad Hard PC Microprocessor (RHPPC)|</v>
      </c>
    </row>
    <row r="3195" spans="1:10" x14ac:dyDescent="0.35">
      <c r="A3195" s="1" t="s">
        <v>3</v>
      </c>
      <c r="B3195" s="1" t="s">
        <v>5364</v>
      </c>
      <c r="C3195" s="1" t="s">
        <v>5533</v>
      </c>
      <c r="D3195" s="1" t="s">
        <v>3</v>
      </c>
      <c r="E3195" s="1" t="s">
        <v>6249</v>
      </c>
      <c r="F3195" s="4" t="s">
        <v>3</v>
      </c>
      <c r="G3195" s="1" t="s">
        <v>8</v>
      </c>
      <c r="H3195" s="3" t="str">
        <f t="shared" si="49"/>
        <v>Commercial</v>
      </c>
      <c r="I3195" s="3" t="str">
        <f>IF(IFERROR(SEARCH("N/A",CID_DB[[#This Row],[ NSN ]]),-1)&lt;&gt;-1,"",LEFT(SUBSTITUTE(SUBSTITUTE(SUBSTITUTE(SUBSTITUTE(SUBSTITUTE(CID_DB[[#This Row],[ NSN ]],"-","")," ","")," ",""),"‐",""),"NA",""),13))</f>
        <v/>
      </c>
      <c r="J3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22031305012||512Kx8 SRAM (S150 4M SRAM)|</v>
      </c>
    </row>
    <row r="3196" spans="1:10" x14ac:dyDescent="0.35">
      <c r="A3196" s="1" t="s">
        <v>3</v>
      </c>
      <c r="B3196" s="1" t="s">
        <v>5364</v>
      </c>
      <c r="C3196" s="1" t="s">
        <v>5534</v>
      </c>
      <c r="D3196" s="1" t="s">
        <v>3</v>
      </c>
      <c r="E3196" s="1" t="s">
        <v>6250</v>
      </c>
      <c r="F3196" s="4" t="s">
        <v>3</v>
      </c>
      <c r="G3196" s="1" t="s">
        <v>8</v>
      </c>
      <c r="H3196" s="3" t="str">
        <f t="shared" si="49"/>
        <v>Commercial</v>
      </c>
      <c r="I3196" s="3" t="str">
        <f>IF(IFERROR(SEARCH("N/A",CID_DB[[#This Row],[ NSN ]]),-1)&lt;&gt;-1,"",LEFT(SUBSTITUTE(SUBSTITUTE(SUBSTITUTE(SUBSTITUTE(SUBSTITUTE(CID_DB[[#This Row],[ NSN ]],"-","")," ","")," ",""),"‐",""),"NA",""),13))</f>
        <v/>
      </c>
      <c r="J3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22029072012||LVDS Differential Line Driver, Quad|</v>
      </c>
    </row>
    <row r="3197" spans="1:10" x14ac:dyDescent="0.35">
      <c r="A3197" s="1" t="s">
        <v>3</v>
      </c>
      <c r="B3197" s="1" t="s">
        <v>5364</v>
      </c>
      <c r="C3197" s="1" t="s">
        <v>5535</v>
      </c>
      <c r="D3197" s="1" t="s">
        <v>3</v>
      </c>
      <c r="E3197" s="1" t="s">
        <v>6251</v>
      </c>
      <c r="F3197" s="4" t="s">
        <v>3</v>
      </c>
      <c r="G3197" s="1" t="s">
        <v>8</v>
      </c>
      <c r="H3197" s="3" t="str">
        <f t="shared" si="49"/>
        <v>Commercial</v>
      </c>
      <c r="I3197" s="3" t="str">
        <f>IF(IFERROR(SEARCH("N/A",CID_DB[[#This Row],[ NSN ]]),-1)&lt;&gt;-1,"",LEFT(SUBSTITUTE(SUBSTITUTE(SUBSTITUTE(SUBSTITUTE(SUBSTITUTE(CID_DB[[#This Row],[ NSN ]],"-","")," ","")," ",""),"‐",""),"NA",""),13))</f>
        <v/>
      </c>
      <c r="J3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22029081012||LVDS Differential Line Receiver, Quad|</v>
      </c>
    </row>
    <row r="3198" spans="1:10" x14ac:dyDescent="0.35">
      <c r="A3198" s="1" t="s">
        <v>3</v>
      </c>
      <c r="B3198" s="1" t="s">
        <v>5364</v>
      </c>
      <c r="C3198" s="1" t="s">
        <v>5536</v>
      </c>
      <c r="D3198" s="1" t="s">
        <v>3</v>
      </c>
      <c r="E3198" s="1" t="s">
        <v>6252</v>
      </c>
      <c r="F3198" s="4" t="s">
        <v>3</v>
      </c>
      <c r="G3198" s="1" t="s">
        <v>8</v>
      </c>
      <c r="H3198" s="3" t="str">
        <f t="shared" si="49"/>
        <v>Commercial</v>
      </c>
      <c r="I3198" s="3" t="str">
        <f>IF(IFERROR(SEARCH("N/A",CID_DB[[#This Row],[ NSN ]]),-1)&lt;&gt;-1,"",LEFT(SUBSTITUTE(SUBSTITUTE(SUBSTITUTE(SUBSTITUTE(SUBSTITUTE(CID_DB[[#This Row],[ NSN ]],"-","")," ","")," ",""),"‐",""),"NA",""),13))</f>
        <v/>
      </c>
      <c r="J3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22029108012||RS422 Differential Line Driver, Quad|</v>
      </c>
    </row>
    <row r="3199" spans="1:10" x14ac:dyDescent="0.35">
      <c r="A3199" s="1" t="s">
        <v>3</v>
      </c>
      <c r="B3199" s="1" t="s">
        <v>5364</v>
      </c>
      <c r="C3199" s="1" t="s">
        <v>5537</v>
      </c>
      <c r="D3199" s="1" t="s">
        <v>3</v>
      </c>
      <c r="E3199" s="1" t="s">
        <v>6253</v>
      </c>
      <c r="F3199" s="4" t="s">
        <v>3</v>
      </c>
      <c r="G3199" s="1" t="s">
        <v>8</v>
      </c>
      <c r="H3199" s="3" t="str">
        <f t="shared" si="49"/>
        <v>Commercial</v>
      </c>
      <c r="I3199" s="3" t="str">
        <f>IF(IFERROR(SEARCH("N/A",CID_DB[[#This Row],[ NSN ]]),-1)&lt;&gt;-1,"",LEFT(SUBSTITUTE(SUBSTITUTE(SUBSTITUTE(SUBSTITUTE(SUBSTITUTE(CID_DB[[#This Row],[ NSN ]],"-","")," ","")," ",""),"‐",""),"NA",""),13))</f>
        <v/>
      </c>
      <c r="J3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22031619012||RS422 Differential Line Receiver, Quad|</v>
      </c>
    </row>
    <row r="3200" spans="1:10" x14ac:dyDescent="0.35">
      <c r="A3200" s="1" t="s">
        <v>3</v>
      </c>
      <c r="B3200" s="1" t="s">
        <v>5365</v>
      </c>
      <c r="C3200" s="1" t="s">
        <v>5619</v>
      </c>
      <c r="D3200" s="1" t="s">
        <v>5962</v>
      </c>
      <c r="E3200" s="1" t="s">
        <v>6356</v>
      </c>
      <c r="F3200" s="4" t="s">
        <v>3</v>
      </c>
      <c r="G3200" s="1" t="s">
        <v>8</v>
      </c>
      <c r="H3200" s="3" t="str">
        <f t="shared" si="49"/>
        <v>Commercial</v>
      </c>
      <c r="I3200" s="3" t="str">
        <f>IF(IFERROR(SEARCH("N/A",CID_DB[[#This Row],[ NSN ]]),-1)&lt;&gt;-1,"",LEFT(SUBSTITUTE(SUBSTITUTE(SUBSTITUTE(SUBSTITUTE(SUBSTITUTE(CID_DB[[#This Row],[ NSN ]],"-","")," ","")," ",""),"‐",""),"NA",""),13))</f>
        <v/>
      </c>
      <c r="J3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TI22S45|70202401|TI22S45 SERVER|</v>
      </c>
    </row>
    <row r="3201" spans="1:10" x14ac:dyDescent="0.35">
      <c r="A3201" s="1" t="s">
        <v>3</v>
      </c>
      <c r="B3201" s="1" t="s">
        <v>5365</v>
      </c>
      <c r="C3201" s="1" t="s">
        <v>5620</v>
      </c>
      <c r="D3201" s="1" t="s">
        <v>5963</v>
      </c>
      <c r="E3201" s="1" t="s">
        <v>6357</v>
      </c>
      <c r="F3201" s="4" t="s">
        <v>3</v>
      </c>
      <c r="G3201" s="1" t="s">
        <v>8</v>
      </c>
      <c r="H3201" s="3" t="str">
        <f t="shared" si="49"/>
        <v>Commercial</v>
      </c>
      <c r="I3201" s="3" t="str">
        <f>IF(IFERROR(SEARCH("N/A",CID_DB[[#This Row],[ NSN ]]),-1)&lt;&gt;-1,"",LEFT(SUBSTITUTE(SUBSTITUTE(SUBSTITUTE(SUBSTITUTE(SUBSTITUTE(CID_DB[[#This Row],[ NSN ]],"-","")," ","")," ",""),"‐",""),"NA",""),13))</f>
        <v/>
      </c>
      <c r="J3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TI22S16|70201701|TI22S16 SERVER|</v>
      </c>
    </row>
    <row r="3202" spans="1:10" x14ac:dyDescent="0.35">
      <c r="A3202" s="1" t="s">
        <v>3</v>
      </c>
      <c r="B3202" s="1" t="s">
        <v>5365</v>
      </c>
      <c r="C3202" s="1" t="s">
        <v>5621</v>
      </c>
      <c r="D3202" s="1" t="s">
        <v>5964</v>
      </c>
      <c r="E3202" s="1" t="s">
        <v>6358</v>
      </c>
      <c r="F3202" s="4" t="s">
        <v>3</v>
      </c>
      <c r="G3202" s="1" t="s">
        <v>8</v>
      </c>
      <c r="H3202" s="3" t="str">
        <f t="shared" si="49"/>
        <v>Commercial</v>
      </c>
      <c r="I3202" s="3" t="str">
        <f>IF(IFERROR(SEARCH("N/A",CID_DB[[#This Row],[ NSN ]]),-1)&lt;&gt;-1,"",LEFT(SUBSTITUTE(SUBSTITUTE(SUBSTITUTE(SUBSTITUTE(SUBSTITUTE(CID_DB[[#This Row],[ NSN ]],"-","")," ","")," ",""),"‐",""),"NA",""),13))</f>
        <v/>
      </c>
      <c r="J3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N154078|70193101|TI20SSD05|</v>
      </c>
    </row>
    <row r="3203" spans="1:10" x14ac:dyDescent="0.35">
      <c r="A3203" s="1" t="s">
        <v>3</v>
      </c>
      <c r="B3203" s="1" t="s">
        <v>5365</v>
      </c>
      <c r="C3203" s="1" t="s">
        <v>5622</v>
      </c>
      <c r="D3203" s="1" t="s">
        <v>5965</v>
      </c>
      <c r="E3203" s="1" t="s">
        <v>6359</v>
      </c>
      <c r="F3203" s="4" t="s">
        <v>3</v>
      </c>
      <c r="G3203" s="1" t="s">
        <v>8</v>
      </c>
      <c r="H3203" s="3" t="str">
        <f t="shared" ref="H3203:H3266" si="50">IF(G3203="Y - CID","Commercial",IF(G3203="N - CID","Other Than Commercial","N/A"))</f>
        <v>Commercial</v>
      </c>
      <c r="I3203" s="3" t="str">
        <f>IF(IFERROR(SEARCH("N/A",CID_DB[[#This Row],[ NSN ]]),-1)&lt;&gt;-1,"",LEFT(SUBSTITUTE(SUBSTITUTE(SUBSTITUTE(SUBSTITUTE(SUBSTITUTE(CID_DB[[#This Row],[ NSN ]],"-","")," ","")," ",""),"‐",""),"NA",""),13))</f>
        <v/>
      </c>
      <c r="J3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TI22S03|70201401|TI22S03 SERVER|</v>
      </c>
    </row>
    <row r="3204" spans="1:10" x14ac:dyDescent="0.35">
      <c r="A3204" s="1" t="s">
        <v>3</v>
      </c>
      <c r="B3204" s="1" t="s">
        <v>5365</v>
      </c>
      <c r="C3204" s="1" t="s">
        <v>5623</v>
      </c>
      <c r="D3204" s="1" t="s">
        <v>5966</v>
      </c>
      <c r="E3204" s="1" t="s">
        <v>6360</v>
      </c>
      <c r="F3204" s="4" t="s">
        <v>3</v>
      </c>
      <c r="G3204" s="1" t="s">
        <v>8</v>
      </c>
      <c r="H3204" s="3" t="str">
        <f t="shared" si="50"/>
        <v>Commercial</v>
      </c>
      <c r="I3204" s="3" t="str">
        <f>IF(IFERROR(SEARCH("N/A",CID_DB[[#This Row],[ NSN ]]),-1)&lt;&gt;-1,"",LEFT(SUBSTITUTE(SUBSTITUTE(SUBSTITUTE(SUBSTITUTE(SUBSTITUTE(CID_DB[[#This Row],[ NSN ]],"-","")," ","")," ",""),"‐",""),"NA",""),13))</f>
        <v/>
      </c>
      <c r="J3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TI22S46|70202501|TI22S46 SERVER|</v>
      </c>
    </row>
    <row r="3205" spans="1:10" x14ac:dyDescent="0.35">
      <c r="A3205" s="1" t="s">
        <v>3</v>
      </c>
      <c r="B3205" s="1" t="s">
        <v>5365</v>
      </c>
      <c r="C3205" s="1" t="s">
        <v>5624</v>
      </c>
      <c r="D3205" s="1" t="s">
        <v>5967</v>
      </c>
      <c r="E3205" s="1" t="s">
        <v>6361</v>
      </c>
      <c r="F3205" s="4" t="s">
        <v>3</v>
      </c>
      <c r="G3205" s="1" t="s">
        <v>103</v>
      </c>
      <c r="H3205" s="3" t="str">
        <f t="shared" si="50"/>
        <v>Other Than Commercial</v>
      </c>
      <c r="I3205" s="3" t="str">
        <f>IF(IFERROR(SEARCH("N/A",CID_DB[[#This Row],[ NSN ]]),-1)&lt;&gt;-1,"",LEFT(SUBSTITUTE(SUBSTITUTE(SUBSTITUTE(SUBSTITUTE(SUBSTITUTE(CID_DB[[#This Row],[ NSN ]],"-","")," ","")," ",""),"‐",""),"NA",""),13))</f>
        <v/>
      </c>
      <c r="J3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TI22S34|70202201|TI22S34 SERVER|</v>
      </c>
    </row>
    <row r="3206" spans="1:10" x14ac:dyDescent="0.35">
      <c r="A3206" s="1" t="s">
        <v>3</v>
      </c>
      <c r="B3206" s="1" t="s">
        <v>5365</v>
      </c>
      <c r="C3206" s="1" t="s">
        <v>5625</v>
      </c>
      <c r="D3206" s="1" t="s">
        <v>5968</v>
      </c>
      <c r="E3206" s="1" t="s">
        <v>6362</v>
      </c>
      <c r="F3206" s="4" t="s">
        <v>3</v>
      </c>
      <c r="G3206" s="1" t="s">
        <v>8</v>
      </c>
      <c r="H3206" s="3" t="str">
        <f t="shared" si="50"/>
        <v>Commercial</v>
      </c>
      <c r="I3206" s="3" t="str">
        <f>IF(IFERROR(SEARCH("N/A",CID_DB[[#This Row],[ NSN ]]),-1)&lt;&gt;-1,"",LEFT(SUBSTITUTE(SUBSTITUTE(SUBSTITUTE(SUBSTITUTE(SUBSTITUTE(CID_DB[[#This Row],[ NSN ]],"-","")," ","")," ",""),"‐",""),"NA",""),13))</f>
        <v/>
      </c>
      <c r="J3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TI22S04|70201501|TI22S04 SERVER|</v>
      </c>
    </row>
    <row r="3207" spans="1:10" x14ac:dyDescent="0.35">
      <c r="A3207" s="1" t="s">
        <v>3</v>
      </c>
      <c r="B3207" s="1" t="s">
        <v>5365</v>
      </c>
      <c r="C3207" s="1" t="s">
        <v>5626</v>
      </c>
      <c r="D3207" s="1" t="s">
        <v>5969</v>
      </c>
      <c r="E3207" s="1" t="s">
        <v>6363</v>
      </c>
      <c r="F3207" s="4" t="s">
        <v>3</v>
      </c>
      <c r="G3207" s="1" t="s">
        <v>103</v>
      </c>
      <c r="H3207" s="3" t="str">
        <f t="shared" si="50"/>
        <v>Other Than Commercial</v>
      </c>
      <c r="I3207" s="3" t="str">
        <f>IF(IFERROR(SEARCH("N/A",CID_DB[[#This Row],[ NSN ]]),-1)&lt;&gt;-1,"",LEFT(SUBSTITUTE(SUBSTITUTE(SUBSTITUTE(SUBSTITUTE(SUBSTITUTE(CID_DB[[#This Row],[ NSN ]],"-","")," ","")," ",""),"‐",""),"NA",""),13))</f>
        <v/>
      </c>
      <c r="J3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TI22S44|70202301|TI22S44 SERVER|</v>
      </c>
    </row>
    <row r="3208" spans="1:10" x14ac:dyDescent="0.35">
      <c r="A3208" s="1" t="s">
        <v>3</v>
      </c>
      <c r="B3208" s="1" t="s">
        <v>5365</v>
      </c>
      <c r="C3208" s="1" t="s">
        <v>5627</v>
      </c>
      <c r="D3208" s="1" t="s">
        <v>5970</v>
      </c>
      <c r="E3208" s="1" t="s">
        <v>6364</v>
      </c>
      <c r="F3208" s="4" t="s">
        <v>3</v>
      </c>
      <c r="G3208" s="1" t="s">
        <v>103</v>
      </c>
      <c r="H3208" s="3" t="str">
        <f t="shared" si="50"/>
        <v>Other Than Commercial</v>
      </c>
      <c r="I3208" s="3" t="str">
        <f>IF(IFERROR(SEARCH("N/A",CID_DB[[#This Row],[ NSN ]]),-1)&lt;&gt;-1,"",LEFT(SUBSTITUTE(SUBSTITUTE(SUBSTITUTE(SUBSTITUTE(SUBSTITUTE(CID_DB[[#This Row],[ NSN ]],"-","")," ","")," ",""),"‐",""),"NA",""),13))</f>
        <v/>
      </c>
      <c r="J3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TI22S33|70202101|TI22S33 SERVER|</v>
      </c>
    </row>
    <row r="3209" spans="1:10" x14ac:dyDescent="0.35">
      <c r="A3209" s="1" t="s">
        <v>3</v>
      </c>
      <c r="B3209" s="1" t="s">
        <v>5365</v>
      </c>
      <c r="C3209" s="1" t="s">
        <v>5628</v>
      </c>
      <c r="D3209" s="1" t="s">
        <v>5971</v>
      </c>
      <c r="E3209" s="1" t="s">
        <v>6365</v>
      </c>
      <c r="F3209" s="4" t="s">
        <v>3</v>
      </c>
      <c r="G3209" s="1" t="s">
        <v>8</v>
      </c>
      <c r="H3209" s="3" t="str">
        <f t="shared" si="50"/>
        <v>Commercial</v>
      </c>
      <c r="I3209" s="3" t="str">
        <f>IF(IFERROR(SEARCH("N/A",CID_DB[[#This Row],[ NSN ]]),-1)&lt;&gt;-1,"",LEFT(SUBSTITUTE(SUBSTITUTE(SUBSTITUTE(SUBSTITUTE(SUBSTITUTE(CID_DB[[#This Row],[ NSN ]],"-","")," ","")," ",""),"‐",""),"NA",""),13))</f>
        <v/>
      </c>
      <c r="J3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TI22S58|70202701|TI22S58 SERVER|</v>
      </c>
    </row>
    <row r="3210" spans="1:10" x14ac:dyDescent="0.35">
      <c r="A3210" s="1" t="s">
        <v>3</v>
      </c>
      <c r="B3210" s="1" t="s">
        <v>5365</v>
      </c>
      <c r="C3210" s="1" t="s">
        <v>5629</v>
      </c>
      <c r="D3210" s="1" t="s">
        <v>5972</v>
      </c>
      <c r="E3210" s="1" t="s">
        <v>6366</v>
      </c>
      <c r="F3210" s="4" t="s">
        <v>3</v>
      </c>
      <c r="G3210" s="1" t="s">
        <v>103</v>
      </c>
      <c r="H3210" s="3" t="str">
        <f t="shared" si="50"/>
        <v>Other Than Commercial</v>
      </c>
      <c r="I3210" s="3" t="str">
        <f>IF(IFERROR(SEARCH("N/A",CID_DB[[#This Row],[ NSN ]]),-1)&lt;&gt;-1,"",LEFT(SUBSTITUTE(SUBSTITUTE(SUBSTITUTE(SUBSTITUTE(SUBSTITUTE(CID_DB[[#This Row],[ NSN ]],"-","")," ","")," ",""),"‐",""),"NA",""),13))</f>
        <v/>
      </c>
      <c r="J3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TI22S23|70201901|TI22S23 SERVER|</v>
      </c>
    </row>
    <row r="3211" spans="1:10" x14ac:dyDescent="0.35">
      <c r="A3211" s="1" t="s">
        <v>3</v>
      </c>
      <c r="B3211" s="1" t="s">
        <v>5365</v>
      </c>
      <c r="C3211" s="1" t="s">
        <v>5630</v>
      </c>
      <c r="D3211" s="1" t="s">
        <v>5973</v>
      </c>
      <c r="E3211" s="1" t="s">
        <v>6367</v>
      </c>
      <c r="F3211" s="4" t="s">
        <v>3</v>
      </c>
      <c r="G3211" s="1" t="s">
        <v>8</v>
      </c>
      <c r="H3211" s="3" t="str">
        <f t="shared" si="50"/>
        <v>Commercial</v>
      </c>
      <c r="I3211" s="3" t="str">
        <f>IF(IFERROR(SEARCH("N/A",CID_DB[[#This Row],[ NSN ]]),-1)&lt;&gt;-1,"",LEFT(SUBSTITUTE(SUBSTITUTE(SUBSTITUTE(SUBSTITUTE(SUBSTITUTE(CID_DB[[#This Row],[ NSN ]],"-","")," ","")," ",""),"‐",""),"NA",""),13))</f>
        <v/>
      </c>
      <c r="J3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N154099|70190601|TI20S45,SERVER|</v>
      </c>
    </row>
    <row r="3212" spans="1:10" x14ac:dyDescent="0.35">
      <c r="A3212" s="1" t="s">
        <v>3</v>
      </c>
      <c r="B3212" s="1" t="s">
        <v>5365</v>
      </c>
      <c r="C3212" s="1" t="s">
        <v>5631</v>
      </c>
      <c r="D3212" s="1" t="s">
        <v>5974</v>
      </c>
      <c r="E3212" s="1" t="s">
        <v>6368</v>
      </c>
      <c r="F3212" s="4" t="s">
        <v>3</v>
      </c>
      <c r="G3212" s="1" t="s">
        <v>8</v>
      </c>
      <c r="H3212" s="3" t="str">
        <f t="shared" si="50"/>
        <v>Commercial</v>
      </c>
      <c r="I3212" s="3" t="str">
        <f>IF(IFERROR(SEARCH("N/A",CID_DB[[#This Row],[ NSN ]]),-1)&lt;&gt;-1,"",LEFT(SUBSTITUTE(SUBSTITUTE(SUBSTITUTE(SUBSTITUTE(SUBSTITUTE(CID_DB[[#This Row],[ NSN ]],"-","")," ","")," ",""),"‐",""),"NA",""),13))</f>
        <v/>
      </c>
      <c r="J3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TI22S91|70203001|TI22S91 SERVER|</v>
      </c>
    </row>
    <row r="3213" spans="1:10" x14ac:dyDescent="0.35">
      <c r="A3213" s="1" t="s">
        <v>3</v>
      </c>
      <c r="B3213" s="1" t="s">
        <v>5365</v>
      </c>
      <c r="C3213" s="1" t="s">
        <v>5632</v>
      </c>
      <c r="D3213" s="1" t="s">
        <v>5975</v>
      </c>
      <c r="E3213" s="1" t="s">
        <v>6369</v>
      </c>
      <c r="F3213" s="4" t="s">
        <v>3</v>
      </c>
      <c r="G3213" s="1" t="s">
        <v>8</v>
      </c>
      <c r="H3213" s="3" t="str">
        <f t="shared" si="50"/>
        <v>Commercial</v>
      </c>
      <c r="I3213" s="3" t="str">
        <f>IF(IFERROR(SEARCH("N/A",CID_DB[[#This Row],[ NSN ]]),-1)&lt;&gt;-1,"",LEFT(SUBSTITUTE(SUBSTITUTE(SUBSTITUTE(SUBSTITUTE(SUBSTITUTE(CID_DB[[#This Row],[ NSN ]],"-","")," ","")," ",""),"‐",""),"NA",""),13))</f>
        <v/>
      </c>
      <c r="J3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TI22S21|70202801|TI22S18 SERVER|</v>
      </c>
    </row>
    <row r="3214" spans="1:10" x14ac:dyDescent="0.35">
      <c r="A3214" s="1" t="s">
        <v>3</v>
      </c>
      <c r="B3214" s="1" t="s">
        <v>5365</v>
      </c>
      <c r="C3214" s="1" t="s">
        <v>5633</v>
      </c>
      <c r="D3214" s="1" t="s">
        <v>5976</v>
      </c>
      <c r="E3214" s="1" t="s">
        <v>6370</v>
      </c>
      <c r="F3214" s="4" t="s">
        <v>3</v>
      </c>
      <c r="G3214" s="1" t="s">
        <v>8</v>
      </c>
      <c r="H3214" s="3" t="str">
        <f t="shared" si="50"/>
        <v>Commercial</v>
      </c>
      <c r="I3214" s="3" t="str">
        <f>IF(IFERROR(SEARCH("N/A",CID_DB[[#This Row],[ NSN ]]),-1)&lt;&gt;-1,"",LEFT(SUBSTITUTE(SUBSTITUTE(SUBSTITUTE(SUBSTITUTE(SUBSTITUTE(CID_DB[[#This Row],[ NSN ]],"-","")," ","")," ",""),"‐",""),"NA",""),13))</f>
        <v/>
      </c>
      <c r="J3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TI22S92|70203101|TI22S92 SERVER|</v>
      </c>
    </row>
    <row r="3215" spans="1:10" x14ac:dyDescent="0.35">
      <c r="A3215" s="1" t="s">
        <v>3</v>
      </c>
      <c r="B3215" s="1" t="s">
        <v>5365</v>
      </c>
      <c r="C3215" s="1" t="s">
        <v>5634</v>
      </c>
      <c r="D3215" s="1" t="s">
        <v>5977</v>
      </c>
      <c r="E3215" s="1" t="s">
        <v>6371</v>
      </c>
      <c r="F3215" s="4" t="s">
        <v>3</v>
      </c>
      <c r="G3215" s="1" t="s">
        <v>8</v>
      </c>
      <c r="H3215" s="3" t="str">
        <f t="shared" si="50"/>
        <v>Commercial</v>
      </c>
      <c r="I3215" s="3" t="str">
        <f>IF(IFERROR(SEARCH("N/A",CID_DB[[#This Row],[ NSN ]]),-1)&lt;&gt;-1,"",LEFT(SUBSTITUTE(SUBSTITUTE(SUBSTITUTE(SUBSTITUTE(SUBSTITUTE(CID_DB[[#This Row],[ NSN ]],"-","")," ","")," ",""),"‐",""),"NA",""),13))</f>
        <v/>
      </c>
      <c r="J3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N154091|70189301|TI20S16,SERVER|</v>
      </c>
    </row>
    <row r="3216" spans="1:10" x14ac:dyDescent="0.35">
      <c r="A3216" s="1" t="s">
        <v>3</v>
      </c>
      <c r="B3216" s="1" t="s">
        <v>5365</v>
      </c>
      <c r="C3216" s="1" t="s">
        <v>5635</v>
      </c>
      <c r="D3216" s="1" t="s">
        <v>5978</v>
      </c>
      <c r="E3216" s="1" t="s">
        <v>6372</v>
      </c>
      <c r="F3216" s="4" t="s">
        <v>3</v>
      </c>
      <c r="G3216" s="1" t="s">
        <v>8</v>
      </c>
      <c r="H3216" s="3" t="str">
        <f t="shared" si="50"/>
        <v>Commercial</v>
      </c>
      <c r="I3216" s="3" t="str">
        <f>IF(IFERROR(SEARCH("N/A",CID_DB[[#This Row],[ NSN ]]),-1)&lt;&gt;-1,"",LEFT(SUBSTITUTE(SUBSTITUTE(SUBSTITUTE(SUBSTITUTE(SUBSTITUTE(CID_DB[[#This Row],[ NSN ]],"-","")," ","")," ",""),"‐",""),"NA",""),13))</f>
        <v/>
      </c>
      <c r="J3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N156030|70193401|TI20SSD09,256GB, SSD,WRITEPROTECT,SLED|</v>
      </c>
    </row>
    <row r="3217" spans="1:10" x14ac:dyDescent="0.35">
      <c r="A3217" s="1" t="s">
        <v>3</v>
      </c>
      <c r="B3217" s="1" t="s">
        <v>5365</v>
      </c>
      <c r="C3217" s="1" t="s">
        <v>5636</v>
      </c>
      <c r="D3217" s="1" t="s">
        <v>5979</v>
      </c>
      <c r="E3217" s="1" t="s">
        <v>6369</v>
      </c>
      <c r="F3217" s="4" t="s">
        <v>3</v>
      </c>
      <c r="G3217" s="1" t="s">
        <v>8</v>
      </c>
      <c r="H3217" s="3" t="str">
        <f t="shared" si="50"/>
        <v>Commercial</v>
      </c>
      <c r="I3217" s="3" t="str">
        <f>IF(IFERROR(SEARCH("N/A",CID_DB[[#This Row],[ NSN ]]),-1)&lt;&gt;-1,"",LEFT(SUBSTITUTE(SUBSTITUTE(SUBSTITUTE(SUBSTITUTE(SUBSTITUTE(CID_DB[[#This Row],[ NSN ]],"-","")," ","")," ",""),"‐",""),"NA",""),13))</f>
        <v/>
      </c>
      <c r="J3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TI22S18|70201801|TI22S18 SERVER|</v>
      </c>
    </row>
    <row r="3218" spans="1:10" x14ac:dyDescent="0.35">
      <c r="A3218" s="1" t="s">
        <v>3</v>
      </c>
      <c r="B3218" s="1" t="s">
        <v>5365</v>
      </c>
      <c r="C3218" s="1" t="s">
        <v>5637</v>
      </c>
      <c r="D3218" s="1" t="s">
        <v>5980</v>
      </c>
      <c r="E3218" s="1" t="s">
        <v>6373</v>
      </c>
      <c r="F3218" s="4" t="s">
        <v>3</v>
      </c>
      <c r="G3218" s="1" t="s">
        <v>103</v>
      </c>
      <c r="H3218" s="3" t="str">
        <f t="shared" si="50"/>
        <v>Other Than Commercial</v>
      </c>
      <c r="I3218" s="3" t="str">
        <f>IF(IFERROR(SEARCH("N/A",CID_DB[[#This Row],[ NSN ]]),-1)&lt;&gt;-1,"",LEFT(SUBSTITUTE(SUBSTITUTE(SUBSTITUTE(SUBSTITUTE(SUBSTITUTE(CID_DB[[#This Row],[ NSN ]],"-","")," ","")," ",""),"‐",""),"NA",""),13))</f>
        <v/>
      </c>
      <c r="J3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TI22S49|70202601|TI22S49 SERVER|</v>
      </c>
    </row>
    <row r="3219" spans="1:10" x14ac:dyDescent="0.35">
      <c r="A3219" s="1" t="s">
        <v>3</v>
      </c>
      <c r="B3219" s="1" t="s">
        <v>5365</v>
      </c>
      <c r="C3219" s="1" t="s">
        <v>5638</v>
      </c>
      <c r="D3219" s="1" t="s">
        <v>5981</v>
      </c>
      <c r="E3219" s="1" t="s">
        <v>6374</v>
      </c>
      <c r="F3219" s="4" t="s">
        <v>3</v>
      </c>
      <c r="G3219" s="1" t="s">
        <v>8</v>
      </c>
      <c r="H3219" s="3" t="str">
        <f t="shared" si="50"/>
        <v>Commercial</v>
      </c>
      <c r="I3219" s="3" t="str">
        <f>IF(IFERROR(SEARCH("N/A",CID_DB[[#This Row],[ NSN ]]),-1)&lt;&gt;-1,"",LEFT(SUBSTITUTE(SUBSTITUTE(SUBSTITUTE(SUBSTITUTE(SUBSTITUTE(CID_DB[[#This Row],[ NSN ]],"-","")," ","")," ",""),"‐",""),"NA",""),13))</f>
        <v/>
      </c>
      <c r="J3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N165373|05131701|REMOVABLE DRIVE CARRIER FOR 2.5" HDD|</v>
      </c>
    </row>
    <row r="3220" spans="1:10" x14ac:dyDescent="0.35">
      <c r="A3220" s="1" t="s">
        <v>3</v>
      </c>
      <c r="B3220" s="1" t="s">
        <v>5365</v>
      </c>
      <c r="C3220" s="1" t="s">
        <v>5639</v>
      </c>
      <c r="D3220" s="1" t="s">
        <v>5969</v>
      </c>
      <c r="E3220" s="1" t="s">
        <v>6371</v>
      </c>
      <c r="F3220" s="4" t="s">
        <v>3</v>
      </c>
      <c r="G3220" s="1" t="s">
        <v>103</v>
      </c>
      <c r="H3220" s="3" t="str">
        <f t="shared" si="50"/>
        <v>Other Than Commercial</v>
      </c>
      <c r="I3220" s="3" t="str">
        <f>IF(IFERROR(SEARCH("N/A",CID_DB[[#This Row],[ NSN ]]),-1)&lt;&gt;-1,"",LEFT(SUBSTITUTE(SUBSTITUTE(SUBSTITUTE(SUBSTITUTE(SUBSTITUTE(CID_DB[[#This Row],[ NSN ]],"-","")," ","")," ",""),"‐",""),"NA",""),13))</f>
        <v/>
      </c>
      <c r="J3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N154098|70202301|TI20S16,SERVER|</v>
      </c>
    </row>
    <row r="3221" spans="1:10" x14ac:dyDescent="0.35">
      <c r="A3221" s="1" t="s">
        <v>3</v>
      </c>
      <c r="B3221" s="1" t="s">
        <v>5365</v>
      </c>
      <c r="C3221" s="1" t="s">
        <v>5640</v>
      </c>
      <c r="D3221" s="1" t="s">
        <v>5982</v>
      </c>
      <c r="E3221" s="1" t="s">
        <v>6375</v>
      </c>
      <c r="F3221" s="4" t="s">
        <v>3</v>
      </c>
      <c r="G3221" s="1" t="s">
        <v>8</v>
      </c>
      <c r="H3221" s="3" t="str">
        <f t="shared" si="50"/>
        <v>Commercial</v>
      </c>
      <c r="I3221" s="3" t="str">
        <f>IF(IFERROR(SEARCH("N/A",CID_DB[[#This Row],[ NSN ]]),-1)&lt;&gt;-1,"",LEFT(SUBSTITUTE(SUBSTITUTE(SUBSTITUTE(SUBSTITUTE(SUBSTITUTE(CID_DB[[#This Row],[ NSN ]],"-","")," ","")," ",""),"‐",""),"NA",""),13))</f>
        <v/>
      </c>
      <c r="J3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N165371|5025771|REM.DRIVE CARRIER FOR 9.5MM X2.5"HDD/SSD|</v>
      </c>
    </row>
    <row r="3222" spans="1:10" x14ac:dyDescent="0.35">
      <c r="A3222" s="1" t="s">
        <v>3</v>
      </c>
      <c r="B3222" s="1" t="s">
        <v>5365</v>
      </c>
      <c r="C3222" s="1" t="s">
        <v>5641</v>
      </c>
      <c r="D3222" s="1" t="s">
        <v>5983</v>
      </c>
      <c r="E3222" s="1" t="s">
        <v>6376</v>
      </c>
      <c r="F3222" s="4" t="s">
        <v>3</v>
      </c>
      <c r="G3222" s="1" t="s">
        <v>103</v>
      </c>
      <c r="H3222" s="3" t="str">
        <f t="shared" si="50"/>
        <v>Other Than Commercial</v>
      </c>
      <c r="I3222" s="3" t="str">
        <f>IF(IFERROR(SEARCH("N/A",CID_DB[[#This Row],[ NSN ]]),-1)&lt;&gt;-1,"",LEFT(SUBSTITUTE(SUBSTITUTE(SUBSTITUTE(SUBSTITUTE(SUBSTITUTE(CID_DB[[#This Row],[ NSN ]],"-","")," ","")," ",""),"‐",""),"NA",""),13))</f>
        <v/>
      </c>
      <c r="J3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N150312|70184602|TI18S38,SERVER,TSMS|</v>
      </c>
    </row>
    <row r="3223" spans="1:10" x14ac:dyDescent="0.35">
      <c r="A3223" s="1" t="s">
        <v>3</v>
      </c>
      <c r="B3223" s="1" t="s">
        <v>5365</v>
      </c>
      <c r="C3223" s="1" t="s">
        <v>5642</v>
      </c>
      <c r="D3223" s="1" t="s">
        <v>5984</v>
      </c>
      <c r="E3223" s="1" t="s">
        <v>6377</v>
      </c>
      <c r="F3223" s="4" t="s">
        <v>3</v>
      </c>
      <c r="G3223" s="1" t="s">
        <v>8</v>
      </c>
      <c r="H3223" s="3" t="str">
        <f t="shared" si="50"/>
        <v>Commercial</v>
      </c>
      <c r="I3223" s="3" t="str">
        <f>IF(IFERROR(SEARCH("N/A",CID_DB[[#This Row],[ NSN ]]),-1)&lt;&gt;-1,"",LEFT(SUBSTITUTE(SUBSTITUTE(SUBSTITUTE(SUBSTITUTE(SUBSTITUTE(CID_DB[[#This Row],[ NSN ]],"-","")," ","")," ",""),"‐",""),"NA",""),13))</f>
        <v/>
      </c>
      <c r="J3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N150731|70182401|TI18SSD05,1920GB SSD MLC RAID SLED|</v>
      </c>
    </row>
    <row r="3224" spans="1:10" x14ac:dyDescent="0.35">
      <c r="A3224" s="1" t="s">
        <v>3</v>
      </c>
      <c r="B3224" s="1" t="s">
        <v>5365</v>
      </c>
      <c r="C3224" s="1" t="s">
        <v>5643</v>
      </c>
      <c r="D3224" s="1" t="s">
        <v>5985</v>
      </c>
      <c r="E3224" s="1" t="s">
        <v>6378</v>
      </c>
      <c r="F3224" s="4" t="s">
        <v>3</v>
      </c>
      <c r="G3224" s="1" t="s">
        <v>8</v>
      </c>
      <c r="H3224" s="3" t="str">
        <f t="shared" si="50"/>
        <v>Commercial</v>
      </c>
      <c r="I3224" s="3" t="str">
        <f>IF(IFERROR(SEARCH("N/A",CID_DB[[#This Row],[ NSN ]]),-1)&lt;&gt;-1,"",LEFT(SUBSTITUTE(SUBSTITUTE(SUBSTITUTE(SUBSTITUTE(SUBSTITUTE(CID_DB[[#This Row],[ NSN ]],"-","")," ","")," ",""),"‐",""),"NA",""),13))</f>
        <v/>
      </c>
      <c r="J3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N150729|70182101|TI18SSD02,256GB SSD MLC WRITEPROTECT S|</v>
      </c>
    </row>
    <row r="3225" spans="1:10" x14ac:dyDescent="0.35">
      <c r="A3225" s="1" t="s">
        <v>3</v>
      </c>
      <c r="B3225" s="1" t="s">
        <v>5365</v>
      </c>
      <c r="C3225" s="1" t="s">
        <v>5644</v>
      </c>
      <c r="D3225" s="1" t="s">
        <v>5986</v>
      </c>
      <c r="E3225" s="1" t="s">
        <v>6379</v>
      </c>
      <c r="F3225" s="4" t="s">
        <v>3</v>
      </c>
      <c r="G3225" s="1" t="s">
        <v>8</v>
      </c>
      <c r="H3225" s="3" t="str">
        <f t="shared" si="50"/>
        <v>Commercial</v>
      </c>
      <c r="I3225" s="3" t="str">
        <f>IF(IFERROR(SEARCH("N/A",CID_DB[[#This Row],[ NSN ]]),-1)&lt;&gt;-1,"",LEFT(SUBSTITUTE(SUBSTITUTE(SUBSTITUTE(SUBSTITUTE(SUBSTITUTE(CID_DB[[#This Row],[ NSN ]],"-","")," ","")," ",""),"‐",""),"NA",""),13))</f>
        <v/>
      </c>
      <c r="J3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N150730|70182201|TI18SSD03,1920GB SSD MLC STANDARD SLED|</v>
      </c>
    </row>
    <row r="3226" spans="1:10" x14ac:dyDescent="0.35">
      <c r="A3226" s="1" t="s">
        <v>3</v>
      </c>
      <c r="B3226" s="1" t="s">
        <v>5365</v>
      </c>
      <c r="C3226" s="1" t="s">
        <v>5645</v>
      </c>
      <c r="D3226" s="1" t="s">
        <v>5987</v>
      </c>
      <c r="E3226" s="1" t="s">
        <v>6380</v>
      </c>
      <c r="F3226" s="4" t="s">
        <v>3</v>
      </c>
      <c r="G3226" s="1" t="s">
        <v>8</v>
      </c>
      <c r="H3226" s="3" t="str">
        <f t="shared" si="50"/>
        <v>Commercial</v>
      </c>
      <c r="I3226" s="3" t="str">
        <f>IF(IFERROR(SEARCH("N/A",CID_DB[[#This Row],[ NSN ]]),-1)&lt;&gt;-1,"",LEFT(SUBSTITUTE(SUBSTITUTE(SUBSTITUTE(SUBSTITUTE(SUBSTITUTE(CID_DB[[#This Row],[ NSN ]],"-","")," ","")," ",""),"‐",""),"NA",""),13))</f>
        <v/>
      </c>
      <c r="J3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N129190|7303701|2.5" SLIM BAY CARRIER|</v>
      </c>
    </row>
    <row r="3227" spans="1:10" x14ac:dyDescent="0.35">
      <c r="A3227" s="1" t="s">
        <v>3</v>
      </c>
      <c r="B3227" s="1" t="s">
        <v>5366</v>
      </c>
      <c r="C3227" s="1" t="s">
        <v>5646</v>
      </c>
      <c r="D3227" s="1" t="s">
        <v>102</v>
      </c>
      <c r="E3227" s="1" t="s">
        <v>6381</v>
      </c>
      <c r="F3227" s="4" t="s">
        <v>6663</v>
      </c>
      <c r="G3227" s="1" t="s">
        <v>8</v>
      </c>
      <c r="H3227" s="3" t="str">
        <f t="shared" si="50"/>
        <v>Commercial</v>
      </c>
      <c r="I3227" s="3" t="str">
        <f>IF(IFERROR(SEARCH("N/A",CID_DB[[#This Row],[ NSN ]]),-1)&lt;&gt;-1,"",LEFT(SUBSTITUTE(SUBSTITUTE(SUBSTITUTE(SUBSTITUTE(SUBSTITUTE(CID_DB[[#This Row],[ NSN ]],"-","")," ","")," ",""),"‐",""),"NA",""),13))</f>
        <v>2995013274180</v>
      </c>
      <c r="J3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7334017|NA|Valve Assembly AntiIcing Starting Bleed Valve (AISBV)|2995013274180</v>
      </c>
    </row>
    <row r="3228" spans="1:10" x14ac:dyDescent="0.35">
      <c r="A3228" s="1" t="s">
        <v>3</v>
      </c>
      <c r="B3228" s="1" t="s">
        <v>5367</v>
      </c>
      <c r="C3228" s="1">
        <v>10037184</v>
      </c>
      <c r="D3228" s="1" t="s">
        <v>3</v>
      </c>
      <c r="E3228" s="1" t="s">
        <v>6382</v>
      </c>
      <c r="F3228" s="4" t="s">
        <v>3</v>
      </c>
      <c r="G3228" s="1" t="s">
        <v>8</v>
      </c>
      <c r="H3228" s="3" t="str">
        <f t="shared" si="50"/>
        <v>Commercial</v>
      </c>
      <c r="I3228" s="3" t="str">
        <f>IF(IFERROR(SEARCH("N/A",CID_DB[[#This Row],[ NSN ]]),-1)&lt;&gt;-1,"",LEFT(SUBSTITUTE(SUBSTITUTE(SUBSTITUTE(SUBSTITUTE(SUBSTITUTE(CID_DB[[#This Row],[ NSN ]],"-","")," ","")," ",""),"‐",""),"NA",""),13))</f>
        <v/>
      </c>
      <c r="J3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10037184||SPEAR Server|</v>
      </c>
    </row>
    <row r="3229" spans="1:10" x14ac:dyDescent="0.35">
      <c r="A3229" s="1" t="s">
        <v>3</v>
      </c>
      <c r="B3229" s="1" t="s">
        <v>5367</v>
      </c>
      <c r="C3229" s="1">
        <v>10037185</v>
      </c>
      <c r="D3229" s="1" t="s">
        <v>3</v>
      </c>
      <c r="E3229" s="1" t="s">
        <v>6383</v>
      </c>
      <c r="F3229" s="4" t="s">
        <v>3</v>
      </c>
      <c r="G3229" s="1" t="s">
        <v>8</v>
      </c>
      <c r="H3229" s="3" t="str">
        <f t="shared" si="50"/>
        <v>Commercial</v>
      </c>
      <c r="I3229" s="3" t="str">
        <f>IF(IFERROR(SEARCH("N/A",CID_DB[[#This Row],[ NSN ]]),-1)&lt;&gt;-1,"",LEFT(SUBSTITUTE(SUBSTITUTE(SUBSTITUTE(SUBSTITUTE(SUBSTITUTE(CID_DB[[#This Row],[ NSN ]],"-","")," ","")," ",""),"‐",""),"NA",""),13))</f>
        <v/>
      </c>
      <c r="J3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10037185||SPEAR Client|</v>
      </c>
    </row>
    <row r="3230" spans="1:10" x14ac:dyDescent="0.35">
      <c r="A3230" s="1" t="s">
        <v>3</v>
      </c>
      <c r="B3230" s="1" t="s">
        <v>5367</v>
      </c>
      <c r="C3230" s="1" t="s">
        <v>3</v>
      </c>
      <c r="D3230" s="1" t="s">
        <v>3</v>
      </c>
      <c r="E3230" s="1" t="s">
        <v>7062</v>
      </c>
      <c r="F3230" s="4" t="s">
        <v>3</v>
      </c>
      <c r="G3230" s="1" t="s">
        <v>8</v>
      </c>
      <c r="H3230" s="3" t="str">
        <f t="shared" si="50"/>
        <v>Commercial</v>
      </c>
      <c r="I3230" s="3" t="str">
        <f>IF(IFERROR(SEARCH("N/A",CID_DB[[#This Row],[ NSN ]]),-1)&lt;&gt;-1,"",LEFT(SUBSTITUTE(SUBSTITUTE(SUBSTITUTE(SUBSTITUTE(SUBSTITUTE(CID_DB[[#This Row],[ NSN ]],"-","")," ","")," ",""),"‐",""),"NA",""),13))</f>
        <v/>
      </c>
      <c r="J3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||SPEAR Annual Maintenance Service|</v>
      </c>
    </row>
    <row r="3231" spans="1:10" x14ac:dyDescent="0.35">
      <c r="A3231" s="1" t="s">
        <v>3</v>
      </c>
      <c r="B3231" s="1" t="s">
        <v>5368</v>
      </c>
      <c r="C3231" s="1" t="s">
        <v>5647</v>
      </c>
      <c r="D3231" s="1" t="s">
        <v>5988</v>
      </c>
      <c r="E3231" s="1" t="s">
        <v>6384</v>
      </c>
      <c r="F3231" s="4" t="s">
        <v>3</v>
      </c>
      <c r="G3231" s="1" t="s">
        <v>8</v>
      </c>
      <c r="H3231" s="3" t="str">
        <f t="shared" si="50"/>
        <v>Commercial</v>
      </c>
      <c r="I3231" s="3" t="str">
        <f>IF(IFERROR(SEARCH("N/A",CID_DB[[#This Row],[ NSN ]]),-1)&lt;&gt;-1,"",LEFT(SUBSTITUTE(SUBSTITUTE(SUBSTITUTE(SUBSTITUTE(SUBSTITUTE(CID_DB[[#This Row],[ NSN ]],"-","")," ","")," ",""),"‐",""),"NA",""),13))</f>
        <v/>
      </c>
      <c r="J3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M25010639|M250C47E/1|AH6 Engine|</v>
      </c>
    </row>
    <row r="3232" spans="1:10" x14ac:dyDescent="0.35">
      <c r="A3232" s="1" t="s">
        <v>3</v>
      </c>
      <c r="B3232" s="1" t="s">
        <v>5369</v>
      </c>
      <c r="C3232" s="1" t="s">
        <v>5648</v>
      </c>
      <c r="D3232" s="1" t="s">
        <v>3</v>
      </c>
      <c r="E3232" s="1" t="s">
        <v>6385</v>
      </c>
      <c r="F3232" s="4" t="s">
        <v>3</v>
      </c>
      <c r="G3232" s="1" t="s">
        <v>8</v>
      </c>
      <c r="H3232" s="3" t="str">
        <f t="shared" si="50"/>
        <v>Commercial</v>
      </c>
      <c r="I3232" s="3" t="str">
        <f>IF(IFERROR(SEARCH("N/A",CID_DB[[#This Row],[ NSN ]]),-1)&lt;&gt;-1,"",LEFT(SUBSTITUTE(SUBSTITUTE(SUBSTITUTE(SUBSTITUTE(SUBSTITUTE(CID_DB[[#This Row],[ NSN ]],"-","")," ","")," ",""),"‐",""),"NA",""),13))</f>
        <v/>
      </c>
      <c r="J3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45000289||XRay Fluorescence Module|</v>
      </c>
    </row>
    <row r="3233" spans="1:10" x14ac:dyDescent="0.35">
      <c r="A3233" s="1" t="s">
        <v>3</v>
      </c>
      <c r="B3233" s="1" t="s">
        <v>5369</v>
      </c>
      <c r="C3233" s="1" t="s">
        <v>5649</v>
      </c>
      <c r="D3233" s="1" t="s">
        <v>3</v>
      </c>
      <c r="E3233" s="1" t="s">
        <v>6386</v>
      </c>
      <c r="F3233" s="4" t="s">
        <v>3</v>
      </c>
      <c r="G3233" s="1" t="s">
        <v>8</v>
      </c>
      <c r="H3233" s="3" t="str">
        <f t="shared" si="50"/>
        <v>Commercial</v>
      </c>
      <c r="I3233" s="3" t="str">
        <f>IF(IFERROR(SEARCH("N/A",CID_DB[[#This Row],[ NSN ]]),-1)&lt;&gt;-1,"",LEFT(SUBSTITUTE(SUBSTITUTE(SUBSTITUTE(SUBSTITUTE(SUBSTITUTE(CID_DB[[#This Row],[ NSN ]],"-","")," ","")," ",""),"‐",""),"NA",""),13))</f>
        <v/>
      </c>
      <c r="J3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45000288||Particle Counter Module|</v>
      </c>
    </row>
    <row r="3234" spans="1:10" x14ac:dyDescent="0.35">
      <c r="A3234" s="1" t="s">
        <v>3</v>
      </c>
      <c r="B3234" s="1" t="s">
        <v>5369</v>
      </c>
      <c r="C3234" s="1" t="s">
        <v>5650</v>
      </c>
      <c r="D3234" s="1" t="s">
        <v>3</v>
      </c>
      <c r="E3234" s="1" t="s">
        <v>6387</v>
      </c>
      <c r="F3234" s="4" t="s">
        <v>3</v>
      </c>
      <c r="G3234" s="1" t="s">
        <v>8</v>
      </c>
      <c r="H3234" s="3" t="str">
        <f t="shared" si="50"/>
        <v>Commercial</v>
      </c>
      <c r="I3234" s="3" t="str">
        <f>IF(IFERROR(SEARCH("N/A",CID_DB[[#This Row],[ NSN ]]),-1)&lt;&gt;-1,"",LEFT(SUBSTITUTE(SUBSTITUTE(SUBSTITUTE(SUBSTITUTE(SUBSTITUTE(CID_DB[[#This Row],[ NSN ]],"-","")," ","")," ",""),"‐",""),"NA",""),13))</f>
        <v/>
      </c>
      <c r="J3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45000229||Infrared Module|</v>
      </c>
    </row>
    <row r="3235" spans="1:10" x14ac:dyDescent="0.35">
      <c r="A3235" s="1" t="s">
        <v>3</v>
      </c>
      <c r="B3235" s="1" t="s">
        <v>5369</v>
      </c>
      <c r="C3235" s="1" t="s">
        <v>5651</v>
      </c>
      <c r="D3235" s="1" t="s">
        <v>3</v>
      </c>
      <c r="E3235" s="1" t="s">
        <v>6388</v>
      </c>
      <c r="F3235" s="4" t="s">
        <v>3</v>
      </c>
      <c r="G3235" s="1" t="s">
        <v>8</v>
      </c>
      <c r="H3235" s="3" t="str">
        <f t="shared" si="50"/>
        <v>Commercial</v>
      </c>
      <c r="I3235" s="3" t="str">
        <f>IF(IFERROR(SEARCH("N/A",CID_DB[[#This Row],[ NSN ]]),-1)&lt;&gt;-1,"",LEFT(SUBSTITUTE(SUBSTITUTE(SUBSTITUTE(SUBSTITUTE(SUBSTITUTE(CID_DB[[#This Row],[ NSN ]],"-","")," ","")," ",""),"‐",""),"NA",""),13))</f>
        <v/>
      </c>
      <c r="J3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45000228||Viscometer Module|</v>
      </c>
    </row>
    <row r="3236" spans="1:10" x14ac:dyDescent="0.35">
      <c r="A3236" s="1" t="s">
        <v>3</v>
      </c>
      <c r="B3236" s="1" t="s">
        <v>5369</v>
      </c>
      <c r="C3236" s="1" t="s">
        <v>5648</v>
      </c>
      <c r="D3236" s="1" t="s">
        <v>3</v>
      </c>
      <c r="E3236" s="1" t="s">
        <v>7063</v>
      </c>
      <c r="F3236" s="4" t="s">
        <v>3</v>
      </c>
      <c r="G3236" s="1" t="s">
        <v>8</v>
      </c>
      <c r="H3236" s="3" t="str">
        <f t="shared" si="50"/>
        <v>Commercial</v>
      </c>
      <c r="I3236" s="3" t="str">
        <f>IF(IFERROR(SEARCH("N/A",CID_DB[[#This Row],[ NSN ]]),-1)&lt;&gt;-1,"",LEFT(SUBSTITUTE(SUBSTITUTE(SUBSTITUTE(SUBSTITUTE(SUBSTITUTE(CID_DB[[#This Row],[ NSN ]],"-","")," ","")," ",""),"‐",""),"NA",""),13))</f>
        <v/>
      </c>
      <c r="J3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45000289||XRay Fluorescence Module Repair|</v>
      </c>
    </row>
    <row r="3237" spans="1:10" x14ac:dyDescent="0.35">
      <c r="A3237" s="1" t="s">
        <v>3</v>
      </c>
      <c r="B3237" s="1" t="s">
        <v>5369</v>
      </c>
      <c r="C3237" s="1" t="s">
        <v>5649</v>
      </c>
      <c r="D3237" s="1" t="s">
        <v>3</v>
      </c>
      <c r="E3237" s="1" t="s">
        <v>7064</v>
      </c>
      <c r="F3237" s="4" t="s">
        <v>3</v>
      </c>
      <c r="G3237" s="1" t="s">
        <v>8</v>
      </c>
      <c r="H3237" s="3" t="str">
        <f t="shared" si="50"/>
        <v>Commercial</v>
      </c>
      <c r="I3237" s="3" t="str">
        <f>IF(IFERROR(SEARCH("N/A",CID_DB[[#This Row],[ NSN ]]),-1)&lt;&gt;-1,"",LEFT(SUBSTITUTE(SUBSTITUTE(SUBSTITUTE(SUBSTITUTE(SUBSTITUTE(CID_DB[[#This Row],[ NSN ]],"-","")," ","")," ",""),"‐",""),"NA",""),13))</f>
        <v/>
      </c>
      <c r="J3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45000288||Particle Counter Module Repair|</v>
      </c>
    </row>
    <row r="3238" spans="1:10" x14ac:dyDescent="0.35">
      <c r="A3238" s="1" t="s">
        <v>3</v>
      </c>
      <c r="B3238" s="1" t="s">
        <v>5369</v>
      </c>
      <c r="C3238" s="1" t="s">
        <v>5650</v>
      </c>
      <c r="D3238" s="1" t="s">
        <v>3</v>
      </c>
      <c r="E3238" s="1" t="s">
        <v>7065</v>
      </c>
      <c r="F3238" s="4" t="s">
        <v>3</v>
      </c>
      <c r="G3238" s="1" t="s">
        <v>8</v>
      </c>
      <c r="H3238" s="3" t="str">
        <f t="shared" si="50"/>
        <v>Commercial</v>
      </c>
      <c r="I3238" s="3" t="str">
        <f>IF(IFERROR(SEARCH("N/A",CID_DB[[#This Row],[ NSN ]]),-1)&lt;&gt;-1,"",LEFT(SUBSTITUTE(SUBSTITUTE(SUBSTITUTE(SUBSTITUTE(SUBSTITUTE(CID_DB[[#This Row],[ NSN ]],"-","")," ","")," ",""),"‐",""),"NA",""),13))</f>
        <v/>
      </c>
      <c r="J3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45000229||Infrared Module Repair|</v>
      </c>
    </row>
    <row r="3239" spans="1:10" x14ac:dyDescent="0.35">
      <c r="A3239" s="1" t="s">
        <v>3</v>
      </c>
      <c r="B3239" s="1" t="s">
        <v>5369</v>
      </c>
      <c r="C3239" s="1" t="s">
        <v>5651</v>
      </c>
      <c r="D3239" s="1" t="s">
        <v>3</v>
      </c>
      <c r="E3239" s="1" t="s">
        <v>7066</v>
      </c>
      <c r="F3239" s="4" t="s">
        <v>3</v>
      </c>
      <c r="G3239" s="1" t="s">
        <v>8</v>
      </c>
      <c r="H3239" s="3" t="str">
        <f t="shared" si="50"/>
        <v>Commercial</v>
      </c>
      <c r="I3239" s="3" t="str">
        <f>IF(IFERROR(SEARCH("N/A",CID_DB[[#This Row],[ NSN ]]),-1)&lt;&gt;-1,"",LEFT(SUBSTITUTE(SUBSTITUTE(SUBSTITUTE(SUBSTITUTE(SUBSTITUTE(CID_DB[[#This Row],[ NSN ]],"-","")," ","")," ",""),"‐",""),"NA",""),13))</f>
        <v/>
      </c>
      <c r="J3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45000228||Viscometer Module Repair|</v>
      </c>
    </row>
    <row r="3240" spans="1:10" x14ac:dyDescent="0.35">
      <c r="A3240" s="1" t="s">
        <v>3</v>
      </c>
      <c r="B3240" s="1" t="s">
        <v>5369</v>
      </c>
      <c r="C3240" s="1" t="s">
        <v>3</v>
      </c>
      <c r="D3240" s="1" t="s">
        <v>3</v>
      </c>
      <c r="E3240" s="1" t="s">
        <v>7067</v>
      </c>
      <c r="F3240" s="4" t="s">
        <v>3</v>
      </c>
      <c r="G3240" s="1" t="s">
        <v>8</v>
      </c>
      <c r="H3240" s="3" t="str">
        <f t="shared" si="50"/>
        <v>Commercial</v>
      </c>
      <c r="I3240" s="3" t="str">
        <f>IF(IFERROR(SEARCH("N/A",CID_DB[[#This Row],[ NSN ]]),-1)&lt;&gt;-1,"",LEFT(SUBSTITUTE(SUBSTITUTE(SUBSTITUTE(SUBSTITUTE(SUBSTITUTE(CID_DB[[#This Row],[ NSN ]],"-","")," ","")," ",""),"‐",""),"NA",""),13))</f>
        <v/>
      </c>
      <c r="J3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||Tech Support  PhoneBased|</v>
      </c>
    </row>
    <row r="3241" spans="1:10" x14ac:dyDescent="0.35">
      <c r="A3241" s="1" t="s">
        <v>3</v>
      </c>
      <c r="B3241" s="1" t="s">
        <v>5370</v>
      </c>
      <c r="C3241" s="1" t="s">
        <v>5652</v>
      </c>
      <c r="D3241" s="1" t="s">
        <v>5652</v>
      </c>
      <c r="E3241" s="1" t="s">
        <v>6389</v>
      </c>
      <c r="F3241" s="4" t="s">
        <v>6664</v>
      </c>
      <c r="G3241" s="1" t="s">
        <v>103</v>
      </c>
      <c r="H3241" s="3" t="str">
        <f t="shared" si="50"/>
        <v>Other Than Commercial</v>
      </c>
      <c r="I3241" s="3" t="str">
        <f>IF(IFERROR(SEARCH("N/A",CID_DB[[#This Row],[ NSN ]]),-1)&lt;&gt;-1,"",LEFT(SUBSTITUTE(SUBSTITUTE(SUBSTITUTE(SUBSTITUTE(SUBSTITUTE(CID_DB[[#This Row],[ NSN ]],"-","")," ","")," ",""),"‐",""),"NA",""),13))</f>
        <v>4330015888625</v>
      </c>
      <c r="J3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1926A10|1926A10|Large PAO Cart|4330015888625</v>
      </c>
    </row>
    <row r="3242" spans="1:10" x14ac:dyDescent="0.35">
      <c r="A3242" s="1" t="s">
        <v>3</v>
      </c>
      <c r="B3242" s="1" t="s">
        <v>5371</v>
      </c>
      <c r="C3242" s="1" t="s">
        <v>5653</v>
      </c>
      <c r="D3242" s="1" t="s">
        <v>5653</v>
      </c>
      <c r="E3242" s="1" t="s">
        <v>6390</v>
      </c>
      <c r="F3242" s="4" t="s">
        <v>6665</v>
      </c>
      <c r="G3242" s="1" t="s">
        <v>8</v>
      </c>
      <c r="H3242" s="3" t="str">
        <f t="shared" si="50"/>
        <v>Commercial</v>
      </c>
      <c r="I3242" s="3" t="str">
        <f>IF(IFERROR(SEARCH("N/A",CID_DB[[#This Row],[ NSN ]]),-1)&lt;&gt;-1,"",LEFT(SUBSTITUTE(SUBSTITUTE(SUBSTITUTE(SUBSTITUTE(SUBSTITUTE(CID_DB[[#This Row],[ NSN ]],"-","")," ","")," ",""),"‐",""),"NA",""),13))</f>
        <v>6130016911944</v>
      </c>
      <c r="J3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N5747A|N5747A|POWERSUPPLY,DC,60V,12.5A,750W|6130016911944</v>
      </c>
    </row>
    <row r="3243" spans="1:10" x14ac:dyDescent="0.35">
      <c r="A3243" s="1" t="s">
        <v>3</v>
      </c>
      <c r="B3243" s="1" t="s">
        <v>5371</v>
      </c>
      <c r="C3243" s="1" t="s">
        <v>5654</v>
      </c>
      <c r="D3243" s="1" t="s">
        <v>5654</v>
      </c>
      <c r="E3243" s="1" t="s">
        <v>6391</v>
      </c>
      <c r="F3243" s="4" t="s">
        <v>6666</v>
      </c>
      <c r="G3243" s="1" t="s">
        <v>8</v>
      </c>
      <c r="H3243" s="3" t="str">
        <f t="shared" si="50"/>
        <v>Commercial</v>
      </c>
      <c r="I3243" s="3" t="str">
        <f>IF(IFERROR(SEARCH("N/A",CID_DB[[#This Row],[ NSN ]]),-1)&lt;&gt;-1,"",LEFT(SUBSTITUTE(SUBSTITUTE(SUBSTITUTE(SUBSTITUTE(SUBSTITUTE(CID_DB[[#This Row],[ NSN ]],"-","")," ","")," ",""),"‐",""),"NA",""),13))</f>
        <v>6120016745140</v>
      </c>
      <c r="J3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N6773A761|N6773A761|DC POWER MODULE|6120016745140</v>
      </c>
    </row>
    <row r="3244" spans="1:10" x14ac:dyDescent="0.35">
      <c r="A3244" s="1" t="s">
        <v>3</v>
      </c>
      <c r="B3244" s="1" t="s">
        <v>5371</v>
      </c>
      <c r="C3244" s="1" t="s">
        <v>5655</v>
      </c>
      <c r="D3244" s="1" t="s">
        <v>5655</v>
      </c>
      <c r="E3244" s="1" t="s">
        <v>6391</v>
      </c>
      <c r="F3244" s="4" t="s">
        <v>6667</v>
      </c>
      <c r="G3244" s="1" t="s">
        <v>8</v>
      </c>
      <c r="H3244" s="3" t="str">
        <f t="shared" si="50"/>
        <v>Commercial</v>
      </c>
      <c r="I3244" s="3" t="str">
        <f>IF(IFERROR(SEARCH("N/A",CID_DB[[#This Row],[ NSN ]]),-1)&lt;&gt;-1,"",LEFT(SUBSTITUTE(SUBSTITUTE(SUBSTITUTE(SUBSTITUTE(SUBSTITUTE(CID_DB[[#This Row],[ NSN ]],"-","")," ","")," ",""),"‐",""),"NA",""),13))</f>
        <v>6130016015850</v>
      </c>
      <c r="J3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N6775A|N6775A|DC POWER MODULE|6130016015850</v>
      </c>
    </row>
    <row r="3245" spans="1:10" x14ac:dyDescent="0.35">
      <c r="A3245" s="1" t="s">
        <v>3</v>
      </c>
      <c r="B3245" s="1" t="s">
        <v>5371</v>
      </c>
      <c r="C3245" s="1" t="s">
        <v>5656</v>
      </c>
      <c r="D3245" s="1" t="s">
        <v>5656</v>
      </c>
      <c r="E3245" s="1" t="s">
        <v>6392</v>
      </c>
      <c r="F3245" s="4" t="s">
        <v>3</v>
      </c>
      <c r="G3245" s="1" t="s">
        <v>8</v>
      </c>
      <c r="H3245" s="3" t="str">
        <f t="shared" si="50"/>
        <v>Commercial</v>
      </c>
      <c r="I3245" s="3" t="str">
        <f>IF(IFERROR(SEARCH("N/A",CID_DB[[#This Row],[ NSN ]]),-1)&lt;&gt;-1,"",LEFT(SUBSTITUTE(SUBSTITUTE(SUBSTITUTE(SUBSTITUTE(SUBSTITUTE(CID_DB[[#This Row],[ NSN ]],"-","")," ","")," ",""),"‐",""),"NA",""),13))</f>
        <v/>
      </c>
      <c r="J3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U2001A|U2001A|SENSOR, POWER, USB|</v>
      </c>
    </row>
    <row r="3246" spans="1:10" x14ac:dyDescent="0.35">
      <c r="A3246" s="1" t="s">
        <v>3</v>
      </c>
      <c r="B3246" s="1" t="s">
        <v>5371</v>
      </c>
      <c r="C3246" s="1" t="s">
        <v>5657</v>
      </c>
      <c r="D3246" s="1" t="s">
        <v>5657</v>
      </c>
      <c r="E3246" s="1" t="s">
        <v>6393</v>
      </c>
      <c r="F3246" s="4" t="s">
        <v>3</v>
      </c>
      <c r="G3246" s="1" t="s">
        <v>103</v>
      </c>
      <c r="H3246" s="3" t="str">
        <f t="shared" si="50"/>
        <v>Other Than Commercial</v>
      </c>
      <c r="I3246" s="3" t="str">
        <f>IF(IFERROR(SEARCH("N/A",CID_DB[[#This Row],[ NSN ]]),-1)&lt;&gt;-1,"",LEFT(SUBSTITUTE(SUBSTITUTE(SUBSTITUTE(SUBSTITUTE(SUBSTITUTE(CID_DB[[#This Row],[ NSN ]],"-","")," ","")," ",""),"‐",""),"NA",""),13))</f>
        <v/>
      </c>
      <c r="J3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Z2090B198037|Z2090B198037|TEMODIFIED GEN 2 BLK 10+|</v>
      </c>
    </row>
    <row r="3247" spans="1:10" x14ac:dyDescent="0.35">
      <c r="A3247" s="1" t="s">
        <v>3</v>
      </c>
      <c r="B3247" s="1" t="s">
        <v>5371</v>
      </c>
      <c r="C3247" s="1" t="s">
        <v>5658</v>
      </c>
      <c r="D3247" s="1" t="s">
        <v>5658</v>
      </c>
      <c r="E3247" s="1" t="s">
        <v>6394</v>
      </c>
      <c r="F3247" s="4" t="s">
        <v>3</v>
      </c>
      <c r="G3247" s="1" t="s">
        <v>103</v>
      </c>
      <c r="H3247" s="3" t="str">
        <f t="shared" si="50"/>
        <v>Other Than Commercial</v>
      </c>
      <c r="I3247" s="3" t="str">
        <f>IF(IFERROR(SEARCH("N/A",CID_DB[[#This Row],[ NSN ]]),-1)&lt;&gt;-1,"",LEFT(SUBSTITUTE(SUBSTITUTE(SUBSTITUTE(SUBSTITUTE(SUBSTITUTE(CID_DB[[#This Row],[ NSN ]],"-","")," ","")," ",""),"‐",""),"NA",""),13))</f>
        <v/>
      </c>
      <c r="J3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U3040SE18|U3040SE18|PRESIDIO THERMAL TRAY, WIDE BAND, YSIII|</v>
      </c>
    </row>
    <row r="3248" spans="1:10" x14ac:dyDescent="0.35">
      <c r="A3248" s="1" t="s">
        <v>3</v>
      </c>
      <c r="B3248" s="1" t="s">
        <v>5371</v>
      </c>
      <c r="C3248" s="1" t="s">
        <v>5659</v>
      </c>
      <c r="D3248" s="1" t="s">
        <v>5659</v>
      </c>
      <c r="E3248" s="1" t="s">
        <v>6395</v>
      </c>
      <c r="F3248" s="4" t="s">
        <v>3</v>
      </c>
      <c r="G3248" s="1" t="s">
        <v>103</v>
      </c>
      <c r="H3248" s="3" t="str">
        <f t="shared" si="50"/>
        <v>Other Than Commercial</v>
      </c>
      <c r="I3248" s="3" t="str">
        <f>IF(IFERROR(SEARCH("N/A",CID_DB[[#This Row],[ NSN ]]),-1)&lt;&gt;-1,"",LEFT(SUBSTITUTE(SUBSTITUTE(SUBSTITUTE(SUBSTITUTE(SUBSTITUTE(CID_DB[[#This Row],[ NSN ]],"-","")," ","")," ",""),"‐",""),"NA",""),13))</f>
        <v/>
      </c>
      <c r="J3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U3040SE46|U3040SE46|ATLAS 5.1 SYSTEM|</v>
      </c>
    </row>
    <row r="3249" spans="1:10" x14ac:dyDescent="0.35">
      <c r="A3249" s="1" t="s">
        <v>3</v>
      </c>
      <c r="B3249" s="1" t="s">
        <v>5372</v>
      </c>
      <c r="C3249" s="1" t="s">
        <v>5660</v>
      </c>
      <c r="D3249" s="1" t="s">
        <v>5660</v>
      </c>
      <c r="E3249" s="1" t="s">
        <v>6396</v>
      </c>
      <c r="F3249" s="4" t="s">
        <v>3</v>
      </c>
      <c r="G3249" s="1" t="s">
        <v>8</v>
      </c>
      <c r="H3249" s="3" t="str">
        <f t="shared" si="50"/>
        <v>Commercial</v>
      </c>
      <c r="I3249" s="3" t="str">
        <f>IF(IFERROR(SEARCH("N/A",CID_DB[[#This Row],[ NSN ]]),-1)&lt;&gt;-1,"",LEFT(SUBSTITUTE(SUBSTITUTE(SUBSTITUTE(SUBSTITUTE(SUBSTITUTE(CID_DB[[#This Row],[ NSN ]],"-","")," ","")," ",""),"‐",""),"NA",""),13))</f>
        <v/>
      </c>
      <c r="J3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66771100|66771100|Test program (TP)  Test Stations with Supporting Hardware|</v>
      </c>
    </row>
    <row r="3250" spans="1:10" x14ac:dyDescent="0.35">
      <c r="A3250" s="1" t="s">
        <v>3</v>
      </c>
      <c r="B3250" s="1" t="s">
        <v>5372</v>
      </c>
      <c r="C3250" s="1" t="s">
        <v>5661</v>
      </c>
      <c r="D3250" s="1" t="s">
        <v>5661</v>
      </c>
      <c r="E3250" s="1" t="s">
        <v>6397</v>
      </c>
      <c r="F3250" s="4" t="s">
        <v>3</v>
      </c>
      <c r="G3250" s="1" t="s">
        <v>8</v>
      </c>
      <c r="H3250" s="3" t="str">
        <f t="shared" si="50"/>
        <v>Commercial</v>
      </c>
      <c r="I3250" s="3" t="str">
        <f>IF(IFERROR(SEARCH("N/A",CID_DB[[#This Row],[ NSN ]]),-1)&lt;&gt;-1,"",LEFT(SUBSTITUTE(SUBSTITUTE(SUBSTITUTE(SUBSTITUTE(SUBSTITUTE(CID_DB[[#This Row],[ NSN ]],"-","")," ","")," ",""),"‐",""),"NA",""),13))</f>
        <v/>
      </c>
      <c r="J3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77747142|77747142|Interface Test Adapters (ITA's), Cables Sets and Holding Fixtures|</v>
      </c>
    </row>
    <row r="3251" spans="1:10" ht="29" x14ac:dyDescent="0.35">
      <c r="A3251" s="1" t="s">
        <v>3</v>
      </c>
      <c r="B3251" s="1" t="s">
        <v>5372</v>
      </c>
      <c r="C3251" s="1" t="s">
        <v>3</v>
      </c>
      <c r="D3251" s="32" t="s">
        <v>14620</v>
      </c>
      <c r="E3251" s="1" t="s">
        <v>7068</v>
      </c>
      <c r="F3251" s="4" t="s">
        <v>3</v>
      </c>
      <c r="G3251" s="1" t="s">
        <v>8</v>
      </c>
      <c r="H3251" s="3" t="str">
        <f t="shared" si="50"/>
        <v>Commercial</v>
      </c>
      <c r="I3251" s="3" t="str">
        <f>IF(IFERROR(SEARCH("N/A",CID_DB[[#This Row],[ NSN ]]),-1)&lt;&gt;-1,"",LEFT(SUBSTITUTE(SUBSTITUTE(SUBSTITUTE(SUBSTITUTE(SUBSTITUTE(CID_DB[[#This Row],[ NSN ]],"-","")," ","")," ",""),"‐",""),"NA",""),13))</f>
        <v/>
      </c>
      <c r="J3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|77747341
|Services  Test Program Services (TPS) Software and ITA Design|</v>
      </c>
    </row>
    <row r="3252" spans="1:10" ht="29" x14ac:dyDescent="0.35">
      <c r="A3252" s="1" t="s">
        <v>3</v>
      </c>
      <c r="B3252" s="1" t="s">
        <v>5372</v>
      </c>
      <c r="C3252" s="32" t="s">
        <v>14617</v>
      </c>
      <c r="D3252" s="32" t="s">
        <v>14620</v>
      </c>
      <c r="E3252" s="1" t="s">
        <v>7069</v>
      </c>
      <c r="F3252" s="4" t="s">
        <v>3</v>
      </c>
      <c r="G3252" s="1" t="s">
        <v>8</v>
      </c>
      <c r="H3252" s="3" t="str">
        <f t="shared" si="50"/>
        <v>Commercial</v>
      </c>
      <c r="I3252" s="3" t="str">
        <f>IF(IFERROR(SEARCH("N/A",CID_DB[[#This Row],[ NSN ]]),-1)&lt;&gt;-1,"",LEFT(SUBSTITUTE(SUBSTITUTE(SUBSTITUTE(SUBSTITUTE(SUBSTITUTE(CID_DB[[#This Row],[ NSN ]],"-","")," ","")," ",""),"‐",""),"NA",""),13))</f>
        <v/>
      </c>
      <c r="J3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77747341|77747341
|TPS Developer – Spectrum 9XXX|</v>
      </c>
    </row>
    <row r="3253" spans="1:10" ht="29" x14ac:dyDescent="0.35">
      <c r="A3253" s="1" t="s">
        <v>3</v>
      </c>
      <c r="B3253" s="1" t="s">
        <v>5372</v>
      </c>
      <c r="C3253" s="32" t="s">
        <v>14619</v>
      </c>
      <c r="D3253" s="32" t="s">
        <v>14619</v>
      </c>
      <c r="E3253" s="1" t="s">
        <v>7070</v>
      </c>
      <c r="F3253" s="4" t="s">
        <v>3</v>
      </c>
      <c r="G3253" s="1" t="s">
        <v>8</v>
      </c>
      <c r="H3253" s="3" t="str">
        <f t="shared" si="50"/>
        <v>Commercial</v>
      </c>
      <c r="I3253" s="3" t="str">
        <f>IF(IFERROR(SEARCH("N/A",CID_DB[[#This Row],[ NSN ]]),-1)&lt;&gt;-1,"",LEFT(SUBSTITUTE(SUBSTITUTE(SUBSTITUTE(SUBSTITUTE(SUBSTITUTE(CID_DB[[#This Row],[ NSN ]],"-","")," ","")," ",""),"‐",""),"NA",""),13))</f>
        <v/>
      </c>
      <c r="J3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77747241
|77747241
|TPS  Onsite Delivery &amp; Acceptance Five Days – Spectrum 9XXX|</v>
      </c>
    </row>
    <row r="3254" spans="1:10" ht="29" x14ac:dyDescent="0.35">
      <c r="A3254" s="1" t="s">
        <v>3</v>
      </c>
      <c r="B3254" s="1" t="s">
        <v>5372</v>
      </c>
      <c r="C3254" s="32" t="s">
        <v>14618</v>
      </c>
      <c r="D3254" s="32" t="s">
        <v>14618</v>
      </c>
      <c r="E3254" s="1" t="s">
        <v>7071</v>
      </c>
      <c r="F3254" s="4" t="s">
        <v>3</v>
      </c>
      <c r="G3254" s="1" t="s">
        <v>8</v>
      </c>
      <c r="H3254" s="3" t="str">
        <f t="shared" si="50"/>
        <v>Commercial</v>
      </c>
      <c r="I3254" s="3" t="str">
        <f>IF(IFERROR(SEARCH("N/A",CID_DB[[#This Row],[ NSN ]]),-1)&lt;&gt;-1,"",LEFT(SUBSTITUTE(SUBSTITUTE(SUBSTITUTE(SUBSTITUTE(SUBSTITUTE(CID_DB[[#This Row],[ NSN ]],"-","")," ","")," ",""),"‐",""),"NA",""),13))</f>
        <v/>
      </c>
      <c r="J3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
|N/A
|Services
Chamber Integration, Program Management and Support|</v>
      </c>
    </row>
    <row r="3255" spans="1:10" x14ac:dyDescent="0.35">
      <c r="A3255" s="1" t="s">
        <v>3</v>
      </c>
      <c r="B3255" s="1" t="s">
        <v>5372</v>
      </c>
      <c r="C3255" s="1" t="s">
        <v>14617</v>
      </c>
      <c r="D3255" s="1" t="s">
        <v>14617</v>
      </c>
      <c r="E3255" s="1" t="s">
        <v>7072</v>
      </c>
      <c r="F3255" s="4" t="s">
        <v>3</v>
      </c>
      <c r="G3255" s="1" t="s">
        <v>8</v>
      </c>
      <c r="H3255" s="3" t="str">
        <f t="shared" si="50"/>
        <v>Commercial</v>
      </c>
      <c r="I3255" s="3" t="str">
        <f>IF(IFERROR(SEARCH("N/A",CID_DB[[#This Row],[ NSN ]]),-1)&lt;&gt;-1,"",LEFT(SUBSTITUTE(SUBSTITUTE(SUBSTITUTE(SUBSTITUTE(SUBSTITUTE(CID_DB[[#This Row],[ NSN ]],"-","")," ","")," ",""),"‐",""),"NA",""),13))</f>
        <v/>
      </c>
      <c r="J3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77747341|77747341|HASS Chamber Integration|</v>
      </c>
    </row>
    <row r="3256" spans="1:10" x14ac:dyDescent="0.35">
      <c r="A3256" s="1" t="s">
        <v>3</v>
      </c>
      <c r="B3256" s="1" t="s">
        <v>5372</v>
      </c>
      <c r="C3256" s="1" t="s">
        <v>14622</v>
      </c>
      <c r="D3256" s="1" t="s">
        <v>14622</v>
      </c>
      <c r="E3256" s="1" t="s">
        <v>6933</v>
      </c>
      <c r="F3256" s="4" t="s">
        <v>3</v>
      </c>
      <c r="G3256" s="1" t="s">
        <v>8</v>
      </c>
      <c r="H3256" s="3" t="str">
        <f t="shared" si="50"/>
        <v>Commercial</v>
      </c>
      <c r="I3256" s="3" t="str">
        <f>IF(IFERROR(SEARCH("N/A",CID_DB[[#This Row],[ NSN ]]),-1)&lt;&gt;-1,"",LEFT(SUBSTITUTE(SUBSTITUTE(SUBSTITUTE(SUBSTITUTE(SUBSTITUTE(CID_DB[[#This Row],[ NSN ]],"-","")," ","")," ",""),"‐",""),"NA",""),13))</f>
        <v/>
      </c>
      <c r="J3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77747442|77747442|Program Management|</v>
      </c>
    </row>
    <row r="3257" spans="1:10" x14ac:dyDescent="0.35">
      <c r="A3257" s="1" t="s">
        <v>3</v>
      </c>
      <c r="B3257" s="1" t="s">
        <v>5372</v>
      </c>
      <c r="C3257" s="1" t="s">
        <v>14623</v>
      </c>
      <c r="D3257" s="1" t="s">
        <v>14623</v>
      </c>
      <c r="E3257" s="1" t="s">
        <v>14621</v>
      </c>
      <c r="F3257" s="4" t="s">
        <v>3</v>
      </c>
      <c r="G3257" s="1" t="s">
        <v>8</v>
      </c>
      <c r="H3257" s="3" t="str">
        <f t="shared" si="50"/>
        <v>Commercial</v>
      </c>
      <c r="I3257" s="3" t="str">
        <f>IF(IFERROR(SEARCH("N/A",CID_DB[[#This Row],[ NSN ]]),-1)&lt;&gt;-1,"",LEFT(SUBSTITUTE(SUBSTITUTE(SUBSTITUTE(SUBSTITUTE(SUBSTITUTE(CID_DB[[#This Row],[ NSN ]],"-","")," ","")," ",""),"‐",""),"NA",""),13))</f>
        <v/>
      </c>
      <c r="J3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77748747|77748747|Custom Support Agreement for 5 systems (for first 28 months)|</v>
      </c>
    </row>
    <row r="3258" spans="1:10" x14ac:dyDescent="0.35">
      <c r="A3258" s="1" t="s">
        <v>3</v>
      </c>
      <c r="B3258" s="1" t="s">
        <v>5372</v>
      </c>
      <c r="C3258" s="1" t="s">
        <v>14624</v>
      </c>
      <c r="D3258" s="1" t="s">
        <v>14624</v>
      </c>
      <c r="E3258" s="1" t="s">
        <v>7073</v>
      </c>
      <c r="F3258" s="4" t="s">
        <v>3</v>
      </c>
      <c r="G3258" s="1" t="s">
        <v>8</v>
      </c>
      <c r="H3258" s="3" t="str">
        <f t="shared" si="50"/>
        <v>Commercial</v>
      </c>
      <c r="I3258" s="3" t="str">
        <f>IF(IFERROR(SEARCH("N/A",CID_DB[[#This Row],[ NSN ]]),-1)&lt;&gt;-1,"",LEFT(SUBSTITUTE(SUBSTITUTE(SUBSTITUTE(SUBSTITUTE(SUBSTITUTE(CID_DB[[#This Row],[ NSN ]],"-","")," ","")," ",""),"‐",""),"NA",""),13))</f>
        <v/>
      </c>
      <c r="J3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77748200|77748200|Product And Software Support Agreement (PSSA/S) for 5 Systems and 5 CDI’s (for months 2940)|</v>
      </c>
    </row>
    <row r="3259" spans="1:10" x14ac:dyDescent="0.35">
      <c r="A3259" s="1" t="s">
        <v>3</v>
      </c>
      <c r="B3259" s="1" t="s">
        <v>5372</v>
      </c>
      <c r="C3259" s="1" t="s">
        <v>5662</v>
      </c>
      <c r="D3259" s="1" t="s">
        <v>5662</v>
      </c>
      <c r="E3259" s="1" t="s">
        <v>6398</v>
      </c>
      <c r="F3259" s="4" t="s">
        <v>3</v>
      </c>
      <c r="G3259" s="1" t="s">
        <v>8</v>
      </c>
      <c r="H3259" s="3" t="str">
        <f t="shared" si="50"/>
        <v>Commercial</v>
      </c>
      <c r="I3259" s="3" t="str">
        <f>IF(IFERROR(SEARCH("N/A",CID_DB[[#This Row],[ NSN ]]),-1)&lt;&gt;-1,"",LEFT(SUBSTITUTE(SUBSTITUTE(SUBSTITUTE(SUBSTITUTE(SUBSTITUTE(CID_DB[[#This Row],[ NSN ]],"-","")," ","")," ",""),"‐",""),"NA",""),13))</f>
        <v/>
      </c>
      <c r="J3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66771190|66771190|Recommended Spares Kit, and Calibration Spares (hardware)|</v>
      </c>
    </row>
    <row r="3260" spans="1:10" x14ac:dyDescent="0.35">
      <c r="A3260" s="1" t="s">
        <v>3</v>
      </c>
      <c r="B3260" s="1" t="s">
        <v>5373</v>
      </c>
      <c r="C3260" s="1">
        <v>500448</v>
      </c>
      <c r="D3260" s="1">
        <v>500448</v>
      </c>
      <c r="E3260" s="1" t="s">
        <v>6399</v>
      </c>
      <c r="F3260" s="4" t="s">
        <v>3</v>
      </c>
      <c r="G3260" s="1" t="s">
        <v>8</v>
      </c>
      <c r="H3260" s="3" t="str">
        <f t="shared" si="50"/>
        <v>Commercial</v>
      </c>
      <c r="I3260" s="3" t="str">
        <f>IF(IFERROR(SEARCH("N/A",CID_DB[[#This Row],[ NSN ]]),-1)&lt;&gt;-1,"",LEFT(SUBSTITUTE(SUBSTITUTE(SUBSTITUTE(SUBSTITUTE(SUBSTITUTE(CID_DB[[#This Row],[ NSN ]],"-","")," ","")," ",""),"‐",""),"NA",""),13))</f>
        <v/>
      </c>
      <c r="J3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500448|500448|Charger Cables|</v>
      </c>
    </row>
    <row r="3261" spans="1:10" x14ac:dyDescent="0.35">
      <c r="A3261" s="1" t="s">
        <v>3</v>
      </c>
      <c r="B3261" s="1" t="s">
        <v>5373</v>
      </c>
      <c r="C3261" s="1" t="s">
        <v>5663</v>
      </c>
      <c r="D3261" s="1" t="s">
        <v>5663</v>
      </c>
      <c r="E3261" s="1" t="s">
        <v>6399</v>
      </c>
      <c r="F3261" s="4" t="s">
        <v>3</v>
      </c>
      <c r="G3261" s="1" t="s">
        <v>8</v>
      </c>
      <c r="H3261" s="3" t="str">
        <f t="shared" si="50"/>
        <v>Commercial</v>
      </c>
      <c r="I3261" s="3" t="str">
        <f>IF(IFERROR(SEARCH("N/A",CID_DB[[#This Row],[ NSN ]]),-1)&lt;&gt;-1,"",LEFT(SUBSTITUTE(SUBSTITUTE(SUBSTITUTE(SUBSTITUTE(SUBSTITUTE(CID_DB[[#This Row],[ NSN ]],"-","")," ","")," ",""),"‐",""),"NA",""),13))</f>
        <v/>
      </c>
      <c r="J3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501065|501065|Charger Cables|</v>
      </c>
    </row>
    <row r="3262" spans="1:10" x14ac:dyDescent="0.35">
      <c r="A3262" s="1" t="s">
        <v>3</v>
      </c>
      <c r="B3262" s="1" t="s">
        <v>5373</v>
      </c>
      <c r="C3262" s="1" t="s">
        <v>5664</v>
      </c>
      <c r="D3262" s="1" t="s">
        <v>5664</v>
      </c>
      <c r="E3262" s="1" t="s">
        <v>6400</v>
      </c>
      <c r="F3262" s="4" t="s">
        <v>3</v>
      </c>
      <c r="G3262" s="1" t="s">
        <v>8</v>
      </c>
      <c r="H3262" s="3" t="str">
        <f t="shared" si="50"/>
        <v>Commercial</v>
      </c>
      <c r="I3262" s="3" t="str">
        <f>IF(IFERROR(SEARCH("N/A",CID_DB[[#This Row],[ NSN ]]),-1)&lt;&gt;-1,"",LEFT(SUBSTITUTE(SUBSTITUTE(SUBSTITUTE(SUBSTITUTE(SUBSTITUTE(CID_DB[[#This Row],[ NSN ]],"-","")," ","")," ",""),"‐",""),"NA",""),13))</f>
        <v/>
      </c>
      <c r="J3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501061|501061|Battery Charger for Item #1|</v>
      </c>
    </row>
    <row r="3263" spans="1:10" x14ac:dyDescent="0.35">
      <c r="A3263" s="1" t="s">
        <v>3</v>
      </c>
      <c r="B3263" s="1" t="s">
        <v>5373</v>
      </c>
      <c r="C3263" s="1" t="s">
        <v>5665</v>
      </c>
      <c r="D3263" s="1" t="s">
        <v>5665</v>
      </c>
      <c r="E3263" s="1" t="s">
        <v>6401</v>
      </c>
      <c r="F3263" s="4" t="s">
        <v>3</v>
      </c>
      <c r="G3263" s="1" t="s">
        <v>8</v>
      </c>
      <c r="H3263" s="3" t="str">
        <f t="shared" si="50"/>
        <v>Commercial</v>
      </c>
      <c r="I3263" s="3" t="str">
        <f>IF(IFERROR(SEARCH("N/A",CID_DB[[#This Row],[ NSN ]]),-1)&lt;&gt;-1,"",LEFT(SUBSTITUTE(SUBSTITUTE(SUBSTITUTE(SUBSTITUTE(SUBSTITUTE(CID_DB[[#This Row],[ NSN ]],"-","")," ","")," ",""),"‐",""),"NA",""),13))</f>
        <v/>
      </c>
      <c r="J3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AKA 39401|AKA 39401|Battery, FTS Lithium Ion|</v>
      </c>
    </row>
    <row r="3264" spans="1:10" x14ac:dyDescent="0.35">
      <c r="A3264" s="1" t="s">
        <v>3</v>
      </c>
      <c r="B3264" s="1" t="s">
        <v>5374</v>
      </c>
      <c r="C3264" s="1" t="s">
        <v>5666</v>
      </c>
      <c r="D3264" s="1" t="s">
        <v>5989</v>
      </c>
      <c r="E3264" s="1" t="s">
        <v>6402</v>
      </c>
      <c r="F3264" s="4" t="s">
        <v>3</v>
      </c>
      <c r="G3264" s="1" t="s">
        <v>8</v>
      </c>
      <c r="H3264" s="3" t="str">
        <f t="shared" si="50"/>
        <v>Commercial</v>
      </c>
      <c r="I3264" s="3" t="str">
        <f>IF(IFERROR(SEARCH("N/A",CID_DB[[#This Row],[ NSN ]]),-1)&lt;&gt;-1,"",LEFT(SUBSTITUTE(SUBSTITUTE(SUBSTITUTE(SUBSTITUTE(SUBSTITUTE(CID_DB[[#This Row],[ NSN ]],"-","")," ","")," ",""),"‐",""),"NA",""),13))</f>
        <v/>
      </c>
      <c r="J3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MSCD606D3|710027000403|Signal Conditioning Module|</v>
      </c>
    </row>
    <row r="3265" spans="1:10" x14ac:dyDescent="0.35">
      <c r="A3265" s="1" t="s">
        <v>3</v>
      </c>
      <c r="B3265" s="1" t="s">
        <v>5374</v>
      </c>
      <c r="C3265" s="1" t="s">
        <v>5667</v>
      </c>
      <c r="D3265" s="1" t="s">
        <v>5990</v>
      </c>
      <c r="E3265" s="1" t="s">
        <v>6403</v>
      </c>
      <c r="F3265" s="4" t="s">
        <v>3</v>
      </c>
      <c r="G3265" s="1" t="s">
        <v>8</v>
      </c>
      <c r="H3265" s="3" t="str">
        <f t="shared" si="50"/>
        <v>Commercial</v>
      </c>
      <c r="I3265" s="3" t="str">
        <f>IF(IFERROR(SEARCH("N/A",CID_DB[[#This Row],[ NSN ]]),-1)&lt;&gt;-1,"",LEFT(SUBSTITUTE(SUBSTITUTE(SUBSTITUTE(SUBSTITUTE(SUBSTITUTE(CID_DB[[#This Row],[ NSN ]],"-","")," ","")," ",""),"‐",""),"NA",""),13))</f>
        <v/>
      </c>
      <c r="J3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MPSM20021|721000700001|Power Supply|</v>
      </c>
    </row>
    <row r="3266" spans="1:10" x14ac:dyDescent="0.35">
      <c r="A3266" s="1" t="s">
        <v>3</v>
      </c>
      <c r="B3266" s="1" t="s">
        <v>5374</v>
      </c>
      <c r="C3266" s="1" t="s">
        <v>5668</v>
      </c>
      <c r="D3266" s="1" t="s">
        <v>5991</v>
      </c>
      <c r="E3266" s="1" t="s">
        <v>6402</v>
      </c>
      <c r="F3266" s="4" t="s">
        <v>3</v>
      </c>
      <c r="G3266" s="1" t="s">
        <v>8</v>
      </c>
      <c r="H3266" s="3" t="str">
        <f t="shared" si="50"/>
        <v>Commercial</v>
      </c>
      <c r="I3266" s="3" t="str">
        <f>IF(IFERROR(SEARCH("N/A",CID_DB[[#This Row],[ NSN ]]),-1)&lt;&gt;-1,"",LEFT(SUBSTITUTE(SUBSTITUTE(SUBSTITUTE(SUBSTITUTE(SUBSTITUTE(CID_DB[[#This Row],[ NSN ]],"-","")," ","")," ",""),"‐",""),"NA",""),13))</f>
        <v/>
      </c>
      <c r="J3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MSCD108D1|710015900401|Signal Conditioning Module|</v>
      </c>
    </row>
    <row r="3267" spans="1:10" x14ac:dyDescent="0.35">
      <c r="A3267" s="1" t="s">
        <v>3</v>
      </c>
      <c r="B3267" s="1" t="s">
        <v>5374</v>
      </c>
      <c r="C3267" s="1" t="s">
        <v>5669</v>
      </c>
      <c r="D3267" s="1" t="s">
        <v>5992</v>
      </c>
      <c r="E3267" s="1" t="s">
        <v>6404</v>
      </c>
      <c r="F3267" s="4" t="s">
        <v>3</v>
      </c>
      <c r="G3267" s="1" t="s">
        <v>8</v>
      </c>
      <c r="H3267" s="3" t="str">
        <f t="shared" ref="H3267:H3330" si="51">IF(G3267="Y - CID","Commercial",IF(G3267="N - CID","Other Than Commercial","N/A"))</f>
        <v>Commercial</v>
      </c>
      <c r="I3267" s="3" t="str">
        <f>IF(IFERROR(SEARCH("N/A",CID_DB[[#This Row],[ NSN ]]),-1)&lt;&gt;-1,"",LEFT(SUBSTITUTE(SUBSTITUTE(SUBSTITUTE(SUBSTITUTE(SUBSTITUTE(CID_DB[[#This Row],[ NSN ]],"-","")," ","")," ",""),"‐",""),"NA",""),13))</f>
        <v/>
      </c>
      <c r="J3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MSSR110C1|710025900001|Stackable Solidstate Recorder|</v>
      </c>
    </row>
    <row r="3268" spans="1:10" x14ac:dyDescent="0.35">
      <c r="A3268" s="1" t="s">
        <v>3</v>
      </c>
      <c r="B3268" s="1" t="s">
        <v>5374</v>
      </c>
      <c r="C3268" s="1" t="s">
        <v>5670</v>
      </c>
      <c r="D3268" s="1" t="s">
        <v>5993</v>
      </c>
      <c r="E3268" s="1" t="s">
        <v>6405</v>
      </c>
      <c r="F3268" s="4" t="s">
        <v>3</v>
      </c>
      <c r="G3268" s="1" t="s">
        <v>8</v>
      </c>
      <c r="H3268" s="3" t="str">
        <f t="shared" si="51"/>
        <v>Commercial</v>
      </c>
      <c r="I3268" s="3" t="str">
        <f>IF(IFERROR(SEARCH("N/A",CID_DB[[#This Row],[ NSN ]]),-1)&lt;&gt;-1,"",LEFT(SUBSTITUTE(SUBSTITUTE(SUBSTITUTE(SUBSTITUTE(SUBSTITUTE(CID_DB[[#This Row],[ NSN ]],"-","")," ","")," ",""),"‐",""),"NA",""),13))</f>
        <v/>
      </c>
      <c r="J3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MWSR100A2|710031600002|Remote, O/H, Wideband StandAlone|</v>
      </c>
    </row>
    <row r="3269" spans="1:10" x14ac:dyDescent="0.35">
      <c r="A3269" s="1" t="s">
        <v>3</v>
      </c>
      <c r="B3269" s="1" t="s">
        <v>5374</v>
      </c>
      <c r="C3269" s="1" t="s">
        <v>5671</v>
      </c>
      <c r="D3269" s="1" t="s">
        <v>5994</v>
      </c>
      <c r="E3269" s="1" t="s">
        <v>6406</v>
      </c>
      <c r="F3269" s="4" t="s">
        <v>3</v>
      </c>
      <c r="G3269" s="1" t="s">
        <v>8</v>
      </c>
      <c r="H3269" s="3" t="str">
        <f t="shared" si="51"/>
        <v>Commercial</v>
      </c>
      <c r="I3269" s="3" t="str">
        <f>IF(IFERROR(SEARCH("N/A",CID_DB[[#This Row],[ NSN ]]),-1)&lt;&gt;-1,"",LEFT(SUBSTITUTE(SUBSTITUTE(SUBSTITUTE(SUBSTITUTE(SUBSTITUTE(CID_DB[[#This Row],[ NSN ]],"-","")," ","")," ",""),"‐",""),"NA",""),13))</f>
        <v/>
      </c>
      <c r="J3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PSU2100D1|931832100201|Portable Support Module|</v>
      </c>
    </row>
    <row r="3270" spans="1:10" x14ac:dyDescent="0.35">
      <c r="A3270" s="1" t="s">
        <v>3</v>
      </c>
      <c r="B3270" s="1" t="s">
        <v>5374</v>
      </c>
      <c r="C3270" s="1" t="s">
        <v>5672</v>
      </c>
      <c r="D3270" s="1" t="s">
        <v>5995</v>
      </c>
      <c r="E3270" s="1" t="s">
        <v>6407</v>
      </c>
      <c r="F3270" s="4" t="s">
        <v>3</v>
      </c>
      <c r="G3270" s="1" t="s">
        <v>8</v>
      </c>
      <c r="H3270" s="3" t="str">
        <f t="shared" si="51"/>
        <v>Commercial</v>
      </c>
      <c r="I3270" s="3" t="str">
        <f>IF(IFERROR(SEARCH("N/A",CID_DB[[#This Row],[ NSN ]]),-1)&lt;&gt;-1,"",LEFT(SUBSTITUTE(SUBSTITUTE(SUBSTITUTE(SUBSTITUTE(SUBSTITUTE(CID_DB[[#This Row],[ NSN ]],"-","")," ","")," ",""),"‐",""),"NA",""),13))</f>
        <v/>
      </c>
      <c r="J3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MTCD108V6|710002400006|Thermocouple Module|</v>
      </c>
    </row>
    <row r="3271" spans="1:10" x14ac:dyDescent="0.35">
      <c r="A3271" s="1" t="s">
        <v>3</v>
      </c>
      <c r="B3271" s="1" t="s">
        <v>5374</v>
      </c>
      <c r="C3271" s="1" t="s">
        <v>5673</v>
      </c>
      <c r="D3271" s="1" t="s">
        <v>5996</v>
      </c>
      <c r="E3271" s="1" t="s">
        <v>6408</v>
      </c>
      <c r="F3271" s="4" t="s">
        <v>3</v>
      </c>
      <c r="G3271" s="1" t="s">
        <v>8</v>
      </c>
      <c r="H3271" s="3" t="str">
        <f t="shared" si="51"/>
        <v>Commercial</v>
      </c>
      <c r="I3271" s="3" t="str">
        <f>IF(IFERROR(SEARCH("N/A",CID_DB[[#This Row],[ NSN ]]),-1)&lt;&gt;-1,"",LEFT(SUBSTITUTE(SUBSTITUTE(SUBSTITUTE(SUBSTITUTE(SUBSTITUTE(CID_DB[[#This Row],[ NSN ]],"-","")," ","")," ",""),"‐",""),"NA",""),13))</f>
        <v/>
      </c>
      <c r="J3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MCAS104D3|710017500403|Conditioner, Accelerometer|</v>
      </c>
    </row>
    <row r="3272" spans="1:10" x14ac:dyDescent="0.35">
      <c r="A3272" s="1" t="s">
        <v>3</v>
      </c>
      <c r="B3272" s="1" t="s">
        <v>5374</v>
      </c>
      <c r="C3272" s="1" t="s">
        <v>5674</v>
      </c>
      <c r="D3272" s="1" t="s">
        <v>5997</v>
      </c>
      <c r="E3272" s="1" t="s">
        <v>6409</v>
      </c>
      <c r="F3272" s="4" t="s">
        <v>3</v>
      </c>
      <c r="G3272" s="1" t="s">
        <v>8</v>
      </c>
      <c r="H3272" s="3" t="str">
        <f t="shared" si="51"/>
        <v>Commercial</v>
      </c>
      <c r="I3272" s="3" t="str">
        <f>IF(IFERROR(SEARCH("N/A",CID_DB[[#This Row],[ NSN ]]),-1)&lt;&gt;-1,"",LEFT(SUBSTITUTE(SUBSTITUTE(SUBSTITUTE(SUBSTITUTE(SUBSTITUTE(CID_DB[[#This Row],[ NSN ]],"-","")," ","")," ",""),"‐",""),"NA",""),13))</f>
        <v/>
      </c>
      <c r="J3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MPCM102M1|710026000001|Module, PCM Interface, 2 Ch|</v>
      </c>
    </row>
    <row r="3273" spans="1:10" x14ac:dyDescent="0.35">
      <c r="A3273" s="1" t="s">
        <v>3</v>
      </c>
      <c r="B3273" s="1" t="s">
        <v>5374</v>
      </c>
      <c r="C3273" s="1" t="s">
        <v>5675</v>
      </c>
      <c r="D3273" s="1" t="s">
        <v>5998</v>
      </c>
      <c r="E3273" s="1" t="s">
        <v>6410</v>
      </c>
      <c r="F3273" s="4" t="s">
        <v>3</v>
      </c>
      <c r="G3273" s="1" t="s">
        <v>8</v>
      </c>
      <c r="H3273" s="3" t="str">
        <f t="shared" si="51"/>
        <v>Commercial</v>
      </c>
      <c r="I3273" s="3" t="str">
        <f>IF(IFERROR(SEARCH("N/A",CID_DB[[#This Row],[ NSN ]]),-1)&lt;&gt;-1,"",LEFT(SUBSTITUTE(SUBSTITUTE(SUBSTITUTE(SUBSTITUTE(SUBSTITUTE(CID_DB[[#This Row],[ NSN ]],"-","")," ","")," ",""),"‐",""),"NA",""),13))</f>
        <v/>
      </c>
      <c r="J3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MCFM1101|710025800001|Module, Flash Recorder, Compact|</v>
      </c>
    </row>
    <row r="3274" spans="1:10" x14ac:dyDescent="0.35">
      <c r="A3274" s="1" t="s">
        <v>3</v>
      </c>
      <c r="B3274" s="1" t="s">
        <v>5374</v>
      </c>
      <c r="C3274" s="1" t="s">
        <v>5676</v>
      </c>
      <c r="D3274" s="1" t="s">
        <v>5999</v>
      </c>
      <c r="E3274" s="1" t="s">
        <v>6411</v>
      </c>
      <c r="F3274" s="4" t="s">
        <v>3</v>
      </c>
      <c r="G3274" s="1" t="s">
        <v>8</v>
      </c>
      <c r="H3274" s="3" t="str">
        <f t="shared" si="51"/>
        <v>Commercial</v>
      </c>
      <c r="I3274" s="3" t="str">
        <f>IF(IFERROR(SEARCH("N/A",CID_DB[[#This Row],[ NSN ]]),-1)&lt;&gt;-1,"",LEFT(SUBSTITUTE(SUBSTITUTE(SUBSTITUTE(SUBSTITUTE(SUBSTITUTE(CID_DB[[#This Row],[ NSN ]],"-","")," ","")," ",""),"‐",""),"NA",""),13))</f>
        <v/>
      </c>
      <c r="J3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RJC108|710007200001|Junction, Thermocouple, Reference|</v>
      </c>
    </row>
    <row r="3275" spans="1:10" x14ac:dyDescent="0.35">
      <c r="A3275" s="1" t="s">
        <v>3</v>
      </c>
      <c r="B3275" s="1" t="s">
        <v>5374</v>
      </c>
      <c r="C3275" s="1" t="s">
        <v>5677</v>
      </c>
      <c r="D3275" s="1" t="s">
        <v>6000</v>
      </c>
      <c r="E3275" s="1" t="s">
        <v>6412</v>
      </c>
      <c r="F3275" s="4" t="s">
        <v>3</v>
      </c>
      <c r="G3275" s="1" t="s">
        <v>8</v>
      </c>
      <c r="H3275" s="3" t="str">
        <f t="shared" si="51"/>
        <v>Commercial</v>
      </c>
      <c r="I3275" s="3" t="str">
        <f>IF(IFERROR(SEARCH("N/A",CID_DB[[#This Row],[ NSN ]]),-1)&lt;&gt;-1,"",LEFT(SUBSTITUTE(SUBSTITUTE(SUBSTITUTE(SUBSTITUTE(SUBSTITUTE(CID_DB[[#This Row],[ NSN ]],"-","")," ","")," ",""),"‐",""),"NA",""),13))</f>
        <v/>
      </c>
      <c r="J3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MEP1001|710019900401|System End Plate|</v>
      </c>
    </row>
    <row r="3276" spans="1:10" x14ac:dyDescent="0.35">
      <c r="A3276" s="1" t="s">
        <v>3</v>
      </c>
      <c r="B3276" s="1" t="s">
        <v>5374</v>
      </c>
      <c r="C3276" s="1" t="s">
        <v>5678</v>
      </c>
      <c r="D3276" s="1" t="s">
        <v>6001</v>
      </c>
      <c r="E3276" s="1" t="s">
        <v>6413</v>
      </c>
      <c r="F3276" s="4" t="s">
        <v>3</v>
      </c>
      <c r="G3276" s="1" t="s">
        <v>8</v>
      </c>
      <c r="H3276" s="3" t="str">
        <f t="shared" si="51"/>
        <v>Commercial</v>
      </c>
      <c r="I3276" s="3" t="str">
        <f>IF(IFERROR(SEARCH("N/A",CID_DB[[#This Row],[ NSN ]]),-1)&lt;&gt;-1,"",LEFT(SUBSTITUTE(SUBSTITUTE(SUBSTITUTE(SUBSTITUTE(SUBSTITUTE(CID_DB[[#This Row],[ NSN ]],"-","")," ","")," ",""),"‐",""),"NA",""),13))</f>
        <v/>
      </c>
      <c r="J3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XFT1002|931044100002|Transponder Test Box|</v>
      </c>
    </row>
    <row r="3277" spans="1:10" x14ac:dyDescent="0.35">
      <c r="A3277" s="1" t="s">
        <v>3</v>
      </c>
      <c r="B3277" s="1" t="s">
        <v>5374</v>
      </c>
      <c r="C3277" s="1" t="s">
        <v>5679</v>
      </c>
      <c r="D3277" s="1" t="s">
        <v>6002</v>
      </c>
      <c r="E3277" s="1" t="s">
        <v>6414</v>
      </c>
      <c r="F3277" s="4" t="s">
        <v>3</v>
      </c>
      <c r="G3277" s="1" t="s">
        <v>8</v>
      </c>
      <c r="H3277" s="3" t="str">
        <f t="shared" si="51"/>
        <v>Commercial</v>
      </c>
      <c r="I3277" s="3" t="str">
        <f>IF(IFERROR(SEARCH("N/A",CID_DB[[#This Row],[ NSN ]]),-1)&lt;&gt;-1,"",LEFT(SUBSTITUTE(SUBSTITUTE(SUBSTITUTE(SUBSTITUTE(SUBSTITUTE(CID_DB[[#This Row],[ NSN ]],"-","")," ","")," ",""),"‐",""),"NA",""),13))</f>
        <v/>
      </c>
      <c r="J3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MIRG221B2|710038000002|IRIGB Time Code|</v>
      </c>
    </row>
    <row r="3278" spans="1:10" x14ac:dyDescent="0.35">
      <c r="A3278" s="1" t="s">
        <v>3</v>
      </c>
      <c r="B3278" s="1" t="s">
        <v>5374</v>
      </c>
      <c r="C3278" s="1" t="s">
        <v>5680</v>
      </c>
      <c r="D3278" s="1" t="s">
        <v>6003</v>
      </c>
      <c r="E3278" s="1" t="s">
        <v>6415</v>
      </c>
      <c r="F3278" s="4" t="s">
        <v>3</v>
      </c>
      <c r="G3278" s="1" t="s">
        <v>8</v>
      </c>
      <c r="H3278" s="3" t="str">
        <f t="shared" si="51"/>
        <v>Commercial</v>
      </c>
      <c r="I3278" s="3" t="str">
        <f>IF(IFERROR(SEARCH("N/A",CID_DB[[#This Row],[ NSN ]]),-1)&lt;&gt;-1,"",LEFT(SUBSTITUTE(SUBSTITUTE(SUBSTITUTE(SUBSTITUTE(SUBSTITUTE(CID_DB[[#This Row],[ NSN ]],"-","")," ","")," ",""),"‐",""),"NA",""),13))</f>
        <v/>
      </c>
      <c r="J3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MAMM124B1|710013400001|Voltage Signal Conditioner, 24 Ch|</v>
      </c>
    </row>
    <row r="3279" spans="1:10" x14ac:dyDescent="0.35">
      <c r="A3279" s="1" t="s">
        <v>3</v>
      </c>
      <c r="B3279" s="1" t="s">
        <v>5374</v>
      </c>
      <c r="C3279" s="1" t="s">
        <v>5681</v>
      </c>
      <c r="D3279" s="1" t="s">
        <v>6004</v>
      </c>
      <c r="E3279" s="1" t="s">
        <v>6416</v>
      </c>
      <c r="F3279" s="4" t="s">
        <v>3</v>
      </c>
      <c r="G3279" s="1" t="s">
        <v>8</v>
      </c>
      <c r="H3279" s="3" t="str">
        <f t="shared" si="51"/>
        <v>Commercial</v>
      </c>
      <c r="I3279" s="3" t="str">
        <f>IF(IFERROR(SEARCH("N/A",CID_DB[[#This Row],[ NSN ]]),-1)&lt;&gt;-1,"",LEFT(SUBSTITUTE(SUBSTITUTE(SUBSTITUTE(SUBSTITUTE(SUBSTITUTE(CID_DB[[#This Row],[ NSN ]],"-","")," ","")," ",""),"‐",""),"NA",""),13))</f>
        <v/>
      </c>
      <c r="J3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D13042321|961320300002|CBand Transponder, 20 Watt, 6 in3|</v>
      </c>
    </row>
    <row r="3280" spans="1:10" x14ac:dyDescent="0.35">
      <c r="A3280" s="1" t="s">
        <v>3</v>
      </c>
      <c r="B3280" s="1" t="s">
        <v>5375</v>
      </c>
      <c r="C3280" s="1" t="s">
        <v>5682</v>
      </c>
      <c r="D3280" s="1" t="s">
        <v>5682</v>
      </c>
      <c r="E3280" s="1" t="s">
        <v>6417</v>
      </c>
      <c r="F3280" s="4" t="s">
        <v>3</v>
      </c>
      <c r="G3280" s="1" t="s">
        <v>103</v>
      </c>
      <c r="H3280" s="3" t="str">
        <f t="shared" si="51"/>
        <v>Other Than Commercial</v>
      </c>
      <c r="I3280" s="3" t="str">
        <f>IF(IFERROR(SEARCH("N/A",CID_DB[[#This Row],[ NSN ]]),-1)&lt;&gt;-1,"",LEFT(SUBSTITUTE(SUBSTITUTE(SUBSTITUTE(SUBSTITUTE(SUBSTITUTE(CID_DB[[#This Row],[ NSN ]],"-","")," ","")," ",""),"‐",""),"NA",""),13))</f>
        <v/>
      </c>
      <c r="J3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AD32720007C02DOT|AD32720007C02DOT|MHR/RPS42|</v>
      </c>
    </row>
    <row r="3281" spans="1:10" x14ac:dyDescent="0.35">
      <c r="A3281" s="1" t="s">
        <v>3</v>
      </c>
      <c r="B3281" s="1" t="s">
        <v>5376</v>
      </c>
      <c r="C3281" s="1" t="s">
        <v>5683</v>
      </c>
      <c r="D3281" s="1" t="s">
        <v>5683</v>
      </c>
      <c r="E3281" s="1" t="s">
        <v>6418</v>
      </c>
      <c r="F3281" s="4" t="s">
        <v>3</v>
      </c>
      <c r="G3281" s="1" t="s">
        <v>103</v>
      </c>
      <c r="H3281" s="3" t="str">
        <f t="shared" si="51"/>
        <v>Other Than Commercial</v>
      </c>
      <c r="I3281" s="3" t="str">
        <f>IF(IFERROR(SEARCH("N/A",CID_DB[[#This Row],[ NSN ]]),-1)&lt;&gt;-1,"",LEFT(SUBSTITUTE(SUBSTITUTE(SUBSTITUTE(SUBSTITUTE(SUBSTITUTE(CID_DB[[#This Row],[ NSN ]],"-","")," ","")," ",""),"‐",""),"NA",""),13))</f>
        <v/>
      </c>
      <c r="J3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5500101010|5500101010|MISSION DATA RECORDER (MDR) Shipset|</v>
      </c>
    </row>
    <row r="3282" spans="1:10" x14ac:dyDescent="0.35">
      <c r="A3282" s="1" t="s">
        <v>3</v>
      </c>
      <c r="B3282" s="1" t="s">
        <v>5376</v>
      </c>
      <c r="C3282" s="1" t="s">
        <v>5684</v>
      </c>
      <c r="D3282" s="1" t="s">
        <v>5684</v>
      </c>
      <c r="E3282" s="1" t="s">
        <v>6419</v>
      </c>
      <c r="F3282" s="4" t="s">
        <v>3</v>
      </c>
      <c r="G3282" s="1" t="s">
        <v>103</v>
      </c>
      <c r="H3282" s="3" t="str">
        <f t="shared" si="51"/>
        <v>Other Than Commercial</v>
      </c>
      <c r="I3282" s="3" t="str">
        <f>IF(IFERROR(SEARCH("N/A",CID_DB[[#This Row],[ NSN ]]),-1)&lt;&gt;-1,"",LEFT(SUBSTITUTE(SUBSTITUTE(SUBSTITUTE(SUBSTITUTE(SUBSTITUTE(CID_DB[[#This Row],[ NSN ]],"-","")," ","")," ",""),"‐",""),"NA",""),13))</f>
        <v/>
      </c>
      <c r="J3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5560202010|5560202010|TuffCORD Mission Data Recorder|</v>
      </c>
    </row>
    <row r="3283" spans="1:10" x14ac:dyDescent="0.35">
      <c r="A3283" s="1" t="s">
        <v>3</v>
      </c>
      <c r="B3283" s="1" t="s">
        <v>5376</v>
      </c>
      <c r="C3283" s="1" t="s">
        <v>5685</v>
      </c>
      <c r="D3283" s="1" t="s">
        <v>5685</v>
      </c>
      <c r="E3283" s="1" t="s">
        <v>6420</v>
      </c>
      <c r="F3283" s="4" t="s">
        <v>3</v>
      </c>
      <c r="G3283" s="1" t="s">
        <v>103</v>
      </c>
      <c r="H3283" s="3" t="str">
        <f t="shared" si="51"/>
        <v>Other Than Commercial</v>
      </c>
      <c r="I3283" s="3" t="str">
        <f>IF(IFERROR(SEARCH("N/A",CID_DB[[#This Row],[ NSN ]]),-1)&lt;&gt;-1,"",LEFT(SUBSTITUTE(SUBSTITUTE(SUBSTITUTE(SUBSTITUTE(SUBSTITUTE(CID_DB[[#This Row],[ NSN ]],"-","")," ","")," ",""),"‐",""),"NA",""),13))</f>
        <v/>
      </c>
      <c r="J3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1320155010|1320155010|2 TB Removable Memory Module FIPS 2140|</v>
      </c>
    </row>
    <row r="3284" spans="1:10" x14ac:dyDescent="0.35">
      <c r="A3284" s="1" t="s">
        <v>3</v>
      </c>
      <c r="B3284" s="1" t="s">
        <v>5376</v>
      </c>
      <c r="C3284" s="1" t="s">
        <v>5683</v>
      </c>
      <c r="D3284" s="1" t="s">
        <v>5683</v>
      </c>
      <c r="E3284" s="1" t="s">
        <v>6421</v>
      </c>
      <c r="F3284" s="4" t="s">
        <v>3</v>
      </c>
      <c r="G3284" s="1" t="s">
        <v>103</v>
      </c>
      <c r="H3284" s="3" t="str">
        <f t="shared" si="51"/>
        <v>Other Than Commercial</v>
      </c>
      <c r="I3284" s="3" t="str">
        <f>IF(IFERROR(SEARCH("N/A",CID_DB[[#This Row],[ NSN ]]),-1)&lt;&gt;-1,"",LEFT(SUBSTITUTE(SUBSTITUTE(SUBSTITUTE(SUBSTITUTE(SUBSTITUTE(CID_DB[[#This Row],[ NSN ]],"-","")," ","")," ",""),"‐",""),"NA",""),13))</f>
        <v/>
      </c>
      <c r="J3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5500101010|5500101010|HDSDI encoder card|</v>
      </c>
    </row>
    <row r="3285" spans="1:10" x14ac:dyDescent="0.35">
      <c r="A3285" s="1" t="s">
        <v>3</v>
      </c>
      <c r="B3285" s="1" t="s">
        <v>5377</v>
      </c>
      <c r="C3285" s="1" t="s">
        <v>5686</v>
      </c>
      <c r="D3285" s="1" t="s">
        <v>5686</v>
      </c>
      <c r="E3285" s="1" t="s">
        <v>6422</v>
      </c>
      <c r="F3285" s="4" t="s">
        <v>3</v>
      </c>
      <c r="G3285" s="1" t="s">
        <v>103</v>
      </c>
      <c r="H3285" s="3" t="str">
        <f t="shared" si="51"/>
        <v>Other Than Commercial</v>
      </c>
      <c r="I3285" s="3" t="str">
        <f>IF(IFERROR(SEARCH("N/A",CID_DB[[#This Row],[ NSN ]]),-1)&lt;&gt;-1,"",LEFT(SUBSTITUTE(SUBSTITUTE(SUBSTITUTE(SUBSTITUTE(SUBSTITUTE(CID_DB[[#This Row],[ NSN ]],"-","")," ","")," ",""),"‐",""),"NA",""),13))</f>
        <v/>
      </c>
      <c r="J3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HG9912AR02|HG9912AR02|INU / INU (SAASM GPS W/ GREEN CHASSIS)|</v>
      </c>
    </row>
    <row r="3286" spans="1:10" x14ac:dyDescent="0.35">
      <c r="A3286" s="1" t="s">
        <v>3</v>
      </c>
      <c r="B3286" s="1" t="s">
        <v>5378</v>
      </c>
      <c r="C3286" s="1" t="s">
        <v>5687</v>
      </c>
      <c r="D3286" s="1" t="s">
        <v>3</v>
      </c>
      <c r="E3286" s="1" t="s">
        <v>6423</v>
      </c>
      <c r="F3286" s="4" t="s">
        <v>3</v>
      </c>
      <c r="G3286" s="1" t="s">
        <v>8</v>
      </c>
      <c r="H3286" s="3" t="str">
        <f t="shared" si="51"/>
        <v>Commercial</v>
      </c>
      <c r="I3286" s="3" t="str">
        <f>IF(IFERROR(SEARCH("N/A",CID_DB[[#This Row],[ NSN ]]),-1)&lt;&gt;-1,"",LEFT(SUBSTITUTE(SUBSTITUTE(SUBSTITUTE(SUBSTITUTE(SUBSTITUTE(CID_DB[[#This Row],[ NSN ]],"-","")," ","")," ",""),"‐",""),"NA",""),13))</f>
        <v/>
      </c>
      <c r="J3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212040007103S||TRANSMISSION ASSY|</v>
      </c>
    </row>
    <row r="3287" spans="1:10" x14ac:dyDescent="0.35">
      <c r="A3287" s="1" t="s">
        <v>3</v>
      </c>
      <c r="B3287" s="1" t="s">
        <v>5378</v>
      </c>
      <c r="C3287" s="1" t="s">
        <v>5688</v>
      </c>
      <c r="D3287" s="1" t="s">
        <v>3</v>
      </c>
      <c r="E3287" s="1" t="s">
        <v>6424</v>
      </c>
      <c r="F3287" s="4" t="s">
        <v>3</v>
      </c>
      <c r="G3287" s="1" t="s">
        <v>8</v>
      </c>
      <c r="H3287" s="3" t="str">
        <f t="shared" si="51"/>
        <v>Commercial</v>
      </c>
      <c r="I3287" s="3" t="str">
        <f>IF(IFERROR(SEARCH("N/A",CID_DB[[#This Row],[ NSN ]]),-1)&lt;&gt;-1,"",LEFT(SUBSTITUTE(SUBSTITUTE(SUBSTITUTE(SUBSTITUTE(SUBSTITUTE(CID_DB[[#This Row],[ NSN ]],"-","")," ","")," ",""),"‐",""),"NA",""),13))</f>
        <v/>
      </c>
      <c r="J3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407040007103||TRANSMISSION ASSEMBLY|</v>
      </c>
    </row>
    <row r="3288" spans="1:10" x14ac:dyDescent="0.35">
      <c r="A3288" s="1" t="s">
        <v>3</v>
      </c>
      <c r="B3288" s="1" t="s">
        <v>5378</v>
      </c>
      <c r="C3288" s="1" t="s">
        <v>5689</v>
      </c>
      <c r="D3288" s="1" t="s">
        <v>3</v>
      </c>
      <c r="E3288" s="1" t="s">
        <v>6425</v>
      </c>
      <c r="F3288" s="4" t="s">
        <v>6668</v>
      </c>
      <c r="G3288" s="1" t="s">
        <v>8</v>
      </c>
      <c r="H3288" s="3" t="str">
        <f t="shared" si="51"/>
        <v>Commercial</v>
      </c>
      <c r="I3288" s="3" t="str">
        <f>IF(IFERROR(SEARCH("N/A",CID_DB[[#This Row],[ NSN ]]),-1)&lt;&gt;-1,"",LEFT(SUBSTITUTE(SUBSTITUTE(SUBSTITUTE(SUBSTITUTE(SUBSTITUTE(CID_DB[[#This Row],[ NSN ]],"-","")," ","")," ",""),"‐",""),"NA",""),13))</f>
        <v>1615015647632</v>
      </c>
      <c r="J3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206040002115||TRANSMISSION|1615015647632</v>
      </c>
    </row>
    <row r="3289" spans="1:10" x14ac:dyDescent="0.35">
      <c r="A3289" s="1" t="s">
        <v>3</v>
      </c>
      <c r="B3289" s="1" t="s">
        <v>5378</v>
      </c>
      <c r="C3289" s="1" t="s">
        <v>5690</v>
      </c>
      <c r="D3289" s="1" t="s">
        <v>3</v>
      </c>
      <c r="E3289" s="1" t="s">
        <v>6426</v>
      </c>
      <c r="F3289" s="4" t="s">
        <v>6669</v>
      </c>
      <c r="G3289" s="1" t="s">
        <v>8</v>
      </c>
      <c r="H3289" s="3" t="str">
        <f t="shared" si="51"/>
        <v>Commercial</v>
      </c>
      <c r="I3289" s="3" t="str">
        <f>IF(IFERROR(SEARCH("N/A",CID_DB[[#This Row],[ NSN ]]),-1)&lt;&gt;-1,"",LEFT(SUBSTITUTE(SUBSTITUTE(SUBSTITUTE(SUBSTITUTE(SUBSTITUTE(CID_DB[[#This Row],[ NSN ]],"-","")," ","")," ",""),"‐",""),"NA",""),13))</f>
        <v>1615015743523</v>
      </c>
      <c r="J3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204012101101||MAIN ROTOR HUB ASSY|1615015743523</v>
      </c>
    </row>
    <row r="3290" spans="1:10" x14ac:dyDescent="0.35">
      <c r="A3290" s="1" t="s">
        <v>3</v>
      </c>
      <c r="B3290" s="1" t="s">
        <v>5378</v>
      </c>
      <c r="C3290" s="1" t="s">
        <v>5691</v>
      </c>
      <c r="D3290" s="1" t="s">
        <v>3</v>
      </c>
      <c r="E3290" s="1" t="s">
        <v>6427</v>
      </c>
      <c r="F3290" s="4" t="s">
        <v>6670</v>
      </c>
      <c r="G3290" s="1" t="s">
        <v>8</v>
      </c>
      <c r="H3290" s="3" t="str">
        <f t="shared" si="51"/>
        <v>Commercial</v>
      </c>
      <c r="I3290" s="3" t="str">
        <f>IF(IFERROR(SEARCH("N/A",CID_DB[[#This Row],[ NSN ]]),-1)&lt;&gt;-1,"",LEFT(SUBSTITUTE(SUBSTITUTE(SUBSTITUTE(SUBSTITUTE(SUBSTITUTE(CID_DB[[#This Row],[ NSN ]],"-","")," ","")," ",""),"‐",""),"NA",""),13))</f>
        <v>1615009875152</v>
      </c>
      <c r="J3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205040200001||QUILL ASSY|1615009875152</v>
      </c>
    </row>
    <row r="3291" spans="1:10" x14ac:dyDescent="0.35">
      <c r="A3291" s="1" t="s">
        <v>3</v>
      </c>
      <c r="B3291" s="1" t="s">
        <v>5378</v>
      </c>
      <c r="C3291" s="1" t="s">
        <v>417</v>
      </c>
      <c r="D3291" s="1" t="s">
        <v>3</v>
      </c>
      <c r="E3291" s="1" t="s">
        <v>6428</v>
      </c>
      <c r="F3291" s="4" t="s">
        <v>419</v>
      </c>
      <c r="G3291" s="1" t="s">
        <v>8</v>
      </c>
      <c r="H3291" s="3" t="str">
        <f t="shared" si="51"/>
        <v>Commercial</v>
      </c>
      <c r="I3291" s="3" t="str">
        <f>IF(IFERROR(SEARCH("N/A",CID_DB[[#This Row],[ NSN ]]),-1)&lt;&gt;-1,"",LEFT(SUBSTITUTE(SUBSTITUTE(SUBSTITUTE(SUBSTITUTE(SUBSTITUTE(CID_DB[[#This Row],[ NSN ]],"-","")," ","")," ",""),"‐",""),"NA",""),13))</f>
        <v>1615014417330</v>
      </c>
      <c r="J3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212015501115||M/R BLADE ASSY|1615014417330</v>
      </c>
    </row>
    <row r="3292" spans="1:10" x14ac:dyDescent="0.35">
      <c r="A3292" s="1" t="s">
        <v>3</v>
      </c>
      <c r="B3292" s="1" t="s">
        <v>5378</v>
      </c>
      <c r="C3292" s="1" t="s">
        <v>5692</v>
      </c>
      <c r="D3292" s="1" t="s">
        <v>3</v>
      </c>
      <c r="E3292" s="1" t="s">
        <v>6429</v>
      </c>
      <c r="F3292" s="4" t="s">
        <v>6671</v>
      </c>
      <c r="G3292" s="1" t="s">
        <v>103</v>
      </c>
      <c r="H3292" s="3" t="str">
        <f t="shared" si="51"/>
        <v>Other Than Commercial</v>
      </c>
      <c r="I3292" s="3" t="str">
        <f>IF(IFERROR(SEARCH("N/A",CID_DB[[#This Row],[ NSN ]]),-1)&lt;&gt;-1,"",LEFT(SUBSTITUTE(SUBSTITUTE(SUBSTITUTE(SUBSTITUTE(SUBSTITUTE(CID_DB[[#This Row],[ NSN ]],"-","")," ","")," ",""),"‐",""),"NA",""),13))</f>
        <v>1560012140203</v>
      </c>
      <c r="J3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206032004105||TAIL BOOM|1560012140203</v>
      </c>
    </row>
    <row r="3293" spans="1:10" x14ac:dyDescent="0.35">
      <c r="A3293" s="1" t="s">
        <v>3</v>
      </c>
      <c r="B3293" s="1" t="s">
        <v>5378</v>
      </c>
      <c r="C3293" s="1" t="s">
        <v>5693</v>
      </c>
      <c r="D3293" s="1" t="s">
        <v>3</v>
      </c>
      <c r="E3293" s="1" t="s">
        <v>6430</v>
      </c>
      <c r="F3293" s="4" t="s">
        <v>6672</v>
      </c>
      <c r="G3293" s="1" t="s">
        <v>8</v>
      </c>
      <c r="H3293" s="3" t="str">
        <f t="shared" si="51"/>
        <v>Commercial</v>
      </c>
      <c r="I3293" s="3" t="str">
        <f>IF(IFERROR(SEARCH("N/A",CID_DB[[#This Row],[ NSN ]]),-1)&lt;&gt;-1,"",LEFT(SUBSTITUTE(SUBSTITUTE(SUBSTITUTE(SUBSTITUTE(SUBSTITUTE(CID_DB[[#This Row],[ NSN ]],"-","")," ","")," ",""),"‐",""),"NA",""),13))</f>
        <v>1680016194649</v>
      </c>
      <c r="J3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407015001143||BLADE ASSY MAIN ROTOR|1680016194649</v>
      </c>
    </row>
    <row r="3294" spans="1:10" x14ac:dyDescent="0.35">
      <c r="A3294" s="1" t="s">
        <v>3</v>
      </c>
      <c r="B3294" s="1" t="s">
        <v>5378</v>
      </c>
      <c r="C3294" s="1" t="s">
        <v>5694</v>
      </c>
      <c r="D3294" s="1" t="s">
        <v>3</v>
      </c>
      <c r="E3294" s="1" t="s">
        <v>6431</v>
      </c>
      <c r="F3294" s="4" t="s">
        <v>3</v>
      </c>
      <c r="G3294" s="1" t="s">
        <v>8</v>
      </c>
      <c r="H3294" s="3" t="str">
        <f t="shared" si="51"/>
        <v>Commercial</v>
      </c>
      <c r="I3294" s="3" t="str">
        <f>IF(IFERROR(SEARCH("N/A",CID_DB[[#This Row],[ NSN ]]),-1)&lt;&gt;-1,"",LEFT(SUBSTITUTE(SUBSTITUTE(SUBSTITUTE(SUBSTITUTE(SUBSTITUTE(CID_DB[[#This Row],[ NSN ]],"-","")," ","")," ",""),"‐",""),"NA",""),13))</f>
        <v/>
      </c>
      <c r="J3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407030801219D||TAILBOOM ASSY|</v>
      </c>
    </row>
    <row r="3295" spans="1:10" x14ac:dyDescent="0.35">
      <c r="A3295" s="1" t="s">
        <v>3</v>
      </c>
      <c r="B3295" s="1" t="s">
        <v>5378</v>
      </c>
      <c r="C3295" s="1" t="s">
        <v>5695</v>
      </c>
      <c r="D3295" s="1" t="s">
        <v>3</v>
      </c>
      <c r="E3295" s="1" t="s">
        <v>6432</v>
      </c>
      <c r="F3295" s="4" t="s">
        <v>3</v>
      </c>
      <c r="G3295" s="1" t="s">
        <v>8</v>
      </c>
      <c r="H3295" s="3" t="str">
        <f t="shared" si="51"/>
        <v>Commercial</v>
      </c>
      <c r="I3295" s="3" t="str">
        <f>IF(IFERROR(SEARCH("N/A",CID_DB[[#This Row],[ NSN ]]),-1)&lt;&gt;-1,"",LEFT(SUBSTITUTE(SUBSTITUTE(SUBSTITUTE(SUBSTITUTE(SUBSTITUTE(CID_DB[[#This Row],[ NSN ]],"-","")," ","")," ",""),"‐",""),"NA",""),13))</f>
        <v/>
      </c>
      <c r="J3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406040500147A||FREEWHEELING ASSY|</v>
      </c>
    </row>
    <row r="3296" spans="1:10" x14ac:dyDescent="0.35">
      <c r="A3296" s="1" t="s">
        <v>3</v>
      </c>
      <c r="B3296" s="1" t="s">
        <v>5378</v>
      </c>
      <c r="C3296" s="1" t="s">
        <v>4299</v>
      </c>
      <c r="D3296" s="1" t="s">
        <v>3</v>
      </c>
      <c r="E3296" s="1" t="s">
        <v>6433</v>
      </c>
      <c r="F3296" s="4" t="s">
        <v>4301</v>
      </c>
      <c r="G3296" s="1" t="s">
        <v>8</v>
      </c>
      <c r="H3296" s="3" t="str">
        <f t="shared" si="51"/>
        <v>Commercial</v>
      </c>
      <c r="I3296" s="3" t="str">
        <f>IF(IFERROR(SEARCH("N/A",CID_DB[[#This Row],[ NSN ]]),-1)&lt;&gt;-1,"",LEFT(SUBSTITUTE(SUBSTITUTE(SUBSTITUTE(SUBSTITUTE(SUBSTITUTE(CID_DB[[#This Row],[ NSN ]],"-","")," ","")," ",""),"‐",""),"NA",""),13))</f>
        <v>1615010150584</v>
      </c>
      <c r="J3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212040003023||INTERMEDIATE GEARBOX|1615010150584</v>
      </c>
    </row>
    <row r="3297" spans="1:10" x14ac:dyDescent="0.35">
      <c r="A3297" s="1" t="s">
        <v>3</v>
      </c>
      <c r="B3297" s="1" t="s">
        <v>5378</v>
      </c>
      <c r="C3297" s="1" t="s">
        <v>5696</v>
      </c>
      <c r="D3297" s="1" t="s">
        <v>3</v>
      </c>
      <c r="E3297" s="1" t="s">
        <v>6434</v>
      </c>
      <c r="F3297" s="4" t="s">
        <v>6673</v>
      </c>
      <c r="G3297" s="1" t="s">
        <v>8</v>
      </c>
      <c r="H3297" s="3" t="str">
        <f t="shared" si="51"/>
        <v>Commercial</v>
      </c>
      <c r="I3297" s="3" t="str">
        <f>IF(IFERROR(SEARCH("N/A",CID_DB[[#This Row],[ NSN ]]),-1)&lt;&gt;-1,"",LEFT(SUBSTITUTE(SUBSTITUTE(SUBSTITUTE(SUBSTITUTE(SUBSTITUTE(CID_DB[[#This Row],[ NSN ]],"-","")," ","")," ",""),"‐",""),"NA",""),13))</f>
        <v>1615015447181</v>
      </c>
      <c r="J3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206011250119||MAIN ROTOR BLADE|1615015447181</v>
      </c>
    </row>
    <row r="3298" spans="1:10" x14ac:dyDescent="0.35">
      <c r="A3298" s="1" t="s">
        <v>3</v>
      </c>
      <c r="B3298" s="1" t="s">
        <v>5378</v>
      </c>
      <c r="C3298" s="1" t="s">
        <v>4302</v>
      </c>
      <c r="D3298" s="1" t="s">
        <v>3</v>
      </c>
      <c r="E3298" s="1" t="s">
        <v>6435</v>
      </c>
      <c r="F3298" s="4" t="s">
        <v>4303</v>
      </c>
      <c r="G3298" s="1" t="s">
        <v>8</v>
      </c>
      <c r="H3298" s="3" t="str">
        <f t="shared" si="51"/>
        <v>Commercial</v>
      </c>
      <c r="I3298" s="3" t="str">
        <f>IF(IFERROR(SEARCH("N/A",CID_DB[[#This Row],[ NSN ]]),-1)&lt;&gt;-1,"",LEFT(SUBSTITUTE(SUBSTITUTE(SUBSTITUTE(SUBSTITUTE(SUBSTITUTE(CID_DB[[#This Row],[ NSN ]],"-","")," ","")," ",""),"‐",""),"NA",""),13))</f>
        <v>1615010087748</v>
      </c>
      <c r="J3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212040004009||TAIL ROTOR GEARBOX|1615010087748</v>
      </c>
    </row>
    <row r="3299" spans="1:10" x14ac:dyDescent="0.35">
      <c r="A3299" s="1" t="s">
        <v>3</v>
      </c>
      <c r="B3299" s="1" t="s">
        <v>5378</v>
      </c>
      <c r="C3299" s="1" t="s">
        <v>5697</v>
      </c>
      <c r="D3299" s="1" t="s">
        <v>3</v>
      </c>
      <c r="E3299" s="1" t="s">
        <v>6435</v>
      </c>
      <c r="F3299" s="4" t="s">
        <v>6674</v>
      </c>
      <c r="G3299" s="1" t="s">
        <v>8</v>
      </c>
      <c r="H3299" s="3" t="str">
        <f t="shared" si="51"/>
        <v>Commercial</v>
      </c>
      <c r="I3299" s="3" t="str">
        <f>IF(IFERROR(SEARCH("N/A",CID_DB[[#This Row],[ NSN ]]),-1)&lt;&gt;-1,"",LEFT(SUBSTITUTE(SUBSTITUTE(SUBSTITUTE(SUBSTITUTE(SUBSTITUTE(CID_DB[[#This Row],[ NSN ]],"-","")," ","")," ",""),"‐",""),"NA",""),13))</f>
        <v>1680016176883</v>
      </c>
      <c r="J3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406040400121||TAIL ROTOR GEARBOX|1680016176883</v>
      </c>
    </row>
    <row r="3300" spans="1:10" x14ac:dyDescent="0.35">
      <c r="A3300" s="1" t="s">
        <v>3</v>
      </c>
      <c r="B3300" s="1" t="s">
        <v>5378</v>
      </c>
      <c r="C3300" s="1" t="s">
        <v>5698</v>
      </c>
      <c r="D3300" s="1" t="s">
        <v>3</v>
      </c>
      <c r="E3300" s="1" t="s">
        <v>6436</v>
      </c>
      <c r="F3300" s="4" t="s">
        <v>3</v>
      </c>
      <c r="G3300" s="1" t="s">
        <v>8</v>
      </c>
      <c r="H3300" s="3" t="str">
        <f t="shared" si="51"/>
        <v>Commercial</v>
      </c>
      <c r="I3300" s="3" t="str">
        <f>IF(IFERROR(SEARCH("N/A",CID_DB[[#This Row],[ NSN ]]),-1)&lt;&gt;-1,"",LEFT(SUBSTITUTE(SUBSTITUTE(SUBSTITUTE(SUBSTITUTE(SUBSTITUTE(CID_DB[[#This Row],[ NSN ]],"-","")," ","")," ",""),"‐",""),"NA",""),13))</f>
        <v/>
      </c>
      <c r="J3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407010101109||YOKE ASSY|</v>
      </c>
    </row>
    <row r="3301" spans="1:10" x14ac:dyDescent="0.35">
      <c r="A3301" s="1" t="s">
        <v>3</v>
      </c>
      <c r="B3301" s="1" t="s">
        <v>5378</v>
      </c>
      <c r="C3301" s="1" t="s">
        <v>5699</v>
      </c>
      <c r="D3301" s="1" t="s">
        <v>3</v>
      </c>
      <c r="E3301" s="1" t="s">
        <v>6437</v>
      </c>
      <c r="F3301" s="4" t="s">
        <v>3</v>
      </c>
      <c r="G3301" s="1" t="s">
        <v>8</v>
      </c>
      <c r="H3301" s="3" t="str">
        <f t="shared" si="51"/>
        <v>Commercial</v>
      </c>
      <c r="I3301" s="3" t="str">
        <f>IF(IFERROR(SEARCH("N/A",CID_DB[[#This Row],[ NSN ]]),-1)&lt;&gt;-1,"",LEFT(SUBSTITUTE(SUBSTITUTE(SUBSTITUTE(SUBSTITUTE(SUBSTITUTE(CID_DB[[#This Row],[ NSN ]],"-","")," ","")," ",""),"‐",""),"NA",""),13))</f>
        <v/>
      </c>
      <c r="J3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206011100107||HUB|</v>
      </c>
    </row>
    <row r="3302" spans="1:10" x14ac:dyDescent="0.35">
      <c r="A3302" s="1" t="s">
        <v>3</v>
      </c>
      <c r="B3302" s="1" t="s">
        <v>5379</v>
      </c>
      <c r="C3302" s="1" t="s">
        <v>5700</v>
      </c>
      <c r="D3302" s="1" t="s">
        <v>5700</v>
      </c>
      <c r="E3302" s="1" t="s">
        <v>6288</v>
      </c>
      <c r="F3302" s="4" t="s">
        <v>3</v>
      </c>
      <c r="G3302" s="1" t="s">
        <v>8</v>
      </c>
      <c r="H3302" s="3" t="str">
        <f t="shared" si="51"/>
        <v>Commercial</v>
      </c>
      <c r="I3302" s="3" t="str">
        <f>IF(IFERROR(SEARCH("N/A",CID_DB[[#This Row],[ NSN ]]),-1)&lt;&gt;-1,"",LEFT(SUBSTITUTE(SUBSTITUTE(SUBSTITUTE(SUBSTITUTE(SUBSTITUTE(CID_DB[[#This Row],[ NSN ]],"-","")," ","")," ",""),"‐",""),"NA",""),13))</f>
        <v/>
      </c>
      <c r="J3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RTLT500GTIPH00150R11|RTLT500GTIPH00150R11|Black FEP  IPBased Gateway, including KS252 BlackSide Traffic Management|</v>
      </c>
    </row>
    <row r="3303" spans="1:10" x14ac:dyDescent="0.35">
      <c r="A3303" s="1" t="s">
        <v>3</v>
      </c>
      <c r="B3303" s="1" t="s">
        <v>5379</v>
      </c>
      <c r="C3303" s="1" t="s">
        <v>5701</v>
      </c>
      <c r="D3303" s="1" t="s">
        <v>5701</v>
      </c>
      <c r="E3303" s="1" t="s">
        <v>6438</v>
      </c>
      <c r="F3303" s="4" t="s">
        <v>3</v>
      </c>
      <c r="G3303" s="1" t="s">
        <v>8</v>
      </c>
      <c r="H3303" s="3" t="str">
        <f t="shared" si="51"/>
        <v>Commercial</v>
      </c>
      <c r="I3303" s="3" t="str">
        <f>IF(IFERROR(SEARCH("N/A",CID_DB[[#This Row],[ NSN ]]),-1)&lt;&gt;-1,"",LEFT(SUBSTITUTE(SUBSTITUTE(SUBSTITUTE(SUBSTITUTE(SUBSTITUTE(CID_DB[[#This Row],[ NSN ]],"-","")," ","")," ",""),"‐",""),"NA",""),13))</f>
        <v/>
      </c>
      <c r="J3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RTLT501IPH00150R11|RTLT501IPH00150R11|RED/Black FEP  IPBased FEP, including KS252 C&amp;S and R Traffic Management|</v>
      </c>
    </row>
    <row r="3304" spans="1:10" x14ac:dyDescent="0.35">
      <c r="A3304" s="1" t="s">
        <v>3</v>
      </c>
      <c r="B3304" s="1" t="s">
        <v>5379</v>
      </c>
      <c r="C3304" s="1" t="s">
        <v>5702</v>
      </c>
      <c r="D3304" s="1" t="s">
        <v>5702</v>
      </c>
      <c r="E3304" s="1" t="s">
        <v>6290</v>
      </c>
      <c r="F3304" s="4" t="s">
        <v>3</v>
      </c>
      <c r="G3304" s="1" t="s">
        <v>8</v>
      </c>
      <c r="H3304" s="3" t="str">
        <f t="shared" si="51"/>
        <v>Commercial</v>
      </c>
      <c r="I3304" s="3" t="str">
        <f>IF(IFERROR(SEARCH("N/A",CID_DB[[#This Row],[ NSN ]]),-1)&lt;&gt;-1,"",LEFT(SUBSTITUTE(SUBSTITUTE(SUBSTITUTE(SUBSTITUTE(SUBSTITUTE(CID_DB[[#This Row],[ NSN ]],"-","")," ","")," ",""),"‐",""),"NA",""),13))</f>
        <v/>
      </c>
      <c r="J3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RTLT500GTADCCP|RTLT500GTADCCP|ADCCP FEP  Single Contact ADCCP/AFSCN Base System|</v>
      </c>
    </row>
    <row r="3305" spans="1:10" x14ac:dyDescent="0.35">
      <c r="A3305" s="1" t="s">
        <v>3</v>
      </c>
      <c r="B3305" s="1" t="s">
        <v>5380</v>
      </c>
      <c r="C3305" s="1">
        <v>54205</v>
      </c>
      <c r="D3305" s="1" t="s">
        <v>6005</v>
      </c>
      <c r="E3305" s="1" t="s">
        <v>6439</v>
      </c>
      <c r="F3305" s="4" t="s">
        <v>3</v>
      </c>
      <c r="G3305" s="1" t="s">
        <v>8</v>
      </c>
      <c r="H3305" s="3" t="str">
        <f t="shared" si="51"/>
        <v>Commercial</v>
      </c>
      <c r="I3305" s="3" t="str">
        <f>IF(IFERROR(SEARCH("N/A",CID_DB[[#This Row],[ NSN ]]),-1)&lt;&gt;-1,"",LEFT(SUBSTITUTE(SUBSTITUTE(SUBSTITUTE(SUBSTITUTE(SUBSTITUTE(CID_DB[[#This Row],[ NSN ]],"-","")," ","")," ",""),"‐",""),"NA",""),13))</f>
        <v/>
      </c>
      <c r="J3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54205|D48313|Burst Disc|</v>
      </c>
    </row>
    <row r="3306" spans="1:10" x14ac:dyDescent="0.35">
      <c r="A3306" s="1" t="s">
        <v>3</v>
      </c>
      <c r="B3306" s="1" t="s">
        <v>5380</v>
      </c>
      <c r="C3306" s="1">
        <v>54212</v>
      </c>
      <c r="D3306" s="1" t="s">
        <v>6006</v>
      </c>
      <c r="E3306" s="1" t="s">
        <v>6440</v>
      </c>
      <c r="F3306" s="4" t="s">
        <v>3</v>
      </c>
      <c r="G3306" s="1" t="s">
        <v>8</v>
      </c>
      <c r="H3306" s="3" t="str">
        <f t="shared" si="51"/>
        <v>Commercial</v>
      </c>
      <c r="I3306" s="3" t="str">
        <f>IF(IFERROR(SEARCH("N/A",CID_DB[[#This Row],[ NSN ]]),-1)&lt;&gt;-1,"",LEFT(SUBSTITUTE(SUBSTITUTE(SUBSTITUTE(SUBSTITUTE(SUBSTITUTE(CID_DB[[#This Row],[ NSN ]],"-","")," ","")," ",""),"‐",""),"NA",""),13))</f>
        <v/>
      </c>
      <c r="J3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54212|A9925108|Burst Disc Outlet|</v>
      </c>
    </row>
    <row r="3307" spans="1:10" x14ac:dyDescent="0.35">
      <c r="A3307" s="1" t="s">
        <v>3</v>
      </c>
      <c r="B3307" s="1" t="s">
        <v>5381</v>
      </c>
      <c r="C3307" s="1" t="s">
        <v>5703</v>
      </c>
      <c r="D3307" s="1" t="s">
        <v>3</v>
      </c>
      <c r="E3307" s="1" t="s">
        <v>6441</v>
      </c>
      <c r="F3307" s="4" t="s">
        <v>3</v>
      </c>
      <c r="G3307" s="1" t="s">
        <v>103</v>
      </c>
      <c r="H3307" s="3" t="str">
        <f t="shared" si="51"/>
        <v>Other Than Commercial</v>
      </c>
      <c r="I3307" s="3" t="str">
        <f>IF(IFERROR(SEARCH("N/A",CID_DB[[#This Row],[ NSN ]]),-1)&lt;&gt;-1,"",LEFT(SUBSTITUTE(SUBSTITUTE(SUBSTITUTE(SUBSTITUTE(SUBSTITUTE(CID_DB[[#This Row],[ NSN ]],"-","")," ","")," ",""),"‐",""),"NA",""),13))</f>
        <v/>
      </c>
      <c r="J3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4083716||F100‐PW‐220 3rd Stage Turbine Blade Outer Air Seal (BOAS)|</v>
      </c>
    </row>
    <row r="3308" spans="1:10" x14ac:dyDescent="0.35">
      <c r="A3308" s="1" t="s">
        <v>3</v>
      </c>
      <c r="B3308" s="1" t="s">
        <v>5381</v>
      </c>
      <c r="C3308" s="1" t="s">
        <v>1570</v>
      </c>
      <c r="D3308" s="1" t="s">
        <v>3</v>
      </c>
      <c r="E3308" s="1" t="s">
        <v>7074</v>
      </c>
      <c r="F3308" s="4" t="s">
        <v>3</v>
      </c>
      <c r="G3308" s="1" t="s">
        <v>103</v>
      </c>
      <c r="H3308" s="3" t="str">
        <f t="shared" si="51"/>
        <v>Other Than Commercial</v>
      </c>
      <c r="I3308" s="3" t="str">
        <f>IF(IFERROR(SEARCH("N/A",CID_DB[[#This Row],[ NSN ]]),-1)&lt;&gt;-1,"",LEFT(SUBSTITUTE(SUBSTITUTE(SUBSTITUTE(SUBSTITUTE(SUBSTITUTE(CID_DB[[#This Row],[ NSN ]],"-","")," ","")," ",""),"‐",""),"NA",""),13))</f>
        <v/>
      </c>
      <c r="J3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Unknown||Repair service for F100‐PW‐220 3rd Stage Turbine Blade Outer Air Seal (BOAS)|</v>
      </c>
    </row>
    <row r="3309" spans="1:10" x14ac:dyDescent="0.35">
      <c r="A3309" s="1" t="s">
        <v>3</v>
      </c>
      <c r="B3309" s="1" t="s">
        <v>5382</v>
      </c>
      <c r="C3309" s="1" t="s">
        <v>5704</v>
      </c>
      <c r="D3309" s="1" t="s">
        <v>5704</v>
      </c>
      <c r="E3309" s="1" t="s">
        <v>6442</v>
      </c>
      <c r="F3309" s="4" t="s">
        <v>3</v>
      </c>
      <c r="G3309" s="1" t="s">
        <v>103</v>
      </c>
      <c r="H3309" s="3" t="str">
        <f t="shared" si="51"/>
        <v>Other Than Commercial</v>
      </c>
      <c r="I3309" s="3" t="str">
        <f>IF(IFERROR(SEARCH("N/A",CID_DB[[#This Row],[ NSN ]]),-1)&lt;&gt;-1,"",LEFT(SUBSTITUTE(SUBSTITUTE(SUBSTITUTE(SUBSTITUTE(SUBSTITUTE(CID_DB[[#This Row],[ NSN ]],"-","")," ","")," ",""),"‐",""),"NA",""),13))</f>
        <v/>
      </c>
      <c r="J3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543043|543043|A8 Fuze Assembly|</v>
      </c>
    </row>
    <row r="3310" spans="1:10" x14ac:dyDescent="0.35">
      <c r="A3310" s="1" t="s">
        <v>3</v>
      </c>
      <c r="B3310" s="1" t="s">
        <v>5382</v>
      </c>
      <c r="C3310" s="1" t="s">
        <v>5705</v>
      </c>
      <c r="D3310" s="1" t="s">
        <v>5705</v>
      </c>
      <c r="E3310" s="1" t="s">
        <v>6443</v>
      </c>
      <c r="F3310" s="4" t="s">
        <v>3</v>
      </c>
      <c r="G3310" s="1" t="s">
        <v>103</v>
      </c>
      <c r="H3310" s="3" t="str">
        <f t="shared" si="51"/>
        <v>Other Than Commercial</v>
      </c>
      <c r="I3310" s="3" t="str">
        <f>IF(IFERROR(SEARCH("N/A",CID_DB[[#This Row],[ NSN ]]),-1)&lt;&gt;-1,"",LEFT(SUBSTITUTE(SUBSTITUTE(SUBSTITUTE(SUBSTITUTE(SUBSTITUTE(CID_DB[[#This Row],[ NSN ]],"-","")," ","")," ",""),"‐",""),"NA",""),13))</f>
        <v/>
      </c>
      <c r="J3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525181|525181|A9 Fuze Assembly|</v>
      </c>
    </row>
    <row r="3311" spans="1:10" x14ac:dyDescent="0.35">
      <c r="A3311" s="1" t="s">
        <v>3</v>
      </c>
      <c r="B3311" s="1" t="s">
        <v>5382</v>
      </c>
      <c r="C3311" s="1" t="s">
        <v>5706</v>
      </c>
      <c r="D3311" s="1" t="s">
        <v>5706</v>
      </c>
      <c r="E3311" s="1" t="s">
        <v>6444</v>
      </c>
      <c r="F3311" s="4" t="s">
        <v>3</v>
      </c>
      <c r="G3311" s="1" t="s">
        <v>103</v>
      </c>
      <c r="H3311" s="3" t="str">
        <f t="shared" si="51"/>
        <v>Other Than Commercial</v>
      </c>
      <c r="I3311" s="3" t="str">
        <f>IF(IFERROR(SEARCH("N/A",CID_DB[[#This Row],[ NSN ]]),-1)&lt;&gt;-1,"",LEFT(SUBSTITUTE(SUBSTITUTE(SUBSTITUTE(SUBSTITUTE(SUBSTITUTE(CID_DB[[#This Row],[ NSN ]],"-","")," ","")," ",""),"‐",""),"NA",""),13))</f>
        <v/>
      </c>
      <c r="J3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543547|543547|A10 Fuze Assembly|</v>
      </c>
    </row>
    <row r="3312" spans="1:10" x14ac:dyDescent="0.35">
      <c r="A3312" s="1" t="s">
        <v>3</v>
      </c>
      <c r="B3312" s="1" t="s">
        <v>5383</v>
      </c>
      <c r="C3312" s="1" t="s">
        <v>3</v>
      </c>
      <c r="D3312" s="1" t="s">
        <v>6007</v>
      </c>
      <c r="E3312" s="1" t="s">
        <v>6445</v>
      </c>
      <c r="F3312" s="4" t="s">
        <v>3</v>
      </c>
      <c r="G3312" s="1" t="s">
        <v>8</v>
      </c>
      <c r="H3312" s="3" t="str">
        <f t="shared" si="51"/>
        <v>Commercial</v>
      </c>
      <c r="I3312" s="3" t="str">
        <f>IF(IFERROR(SEARCH("N/A",CID_DB[[#This Row],[ NSN ]]),-1)&lt;&gt;-1,"",LEFT(SUBSTITUTE(SUBSTITUTE(SUBSTITUTE(SUBSTITUTE(SUBSTITUTE(CID_DB[[#This Row],[ NSN ]],"-","")," ","")," ",""),"‐",""),"NA",""),13))</f>
        <v/>
      </c>
      <c r="J3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|AS578P09215|Retainer, Backup Ring, Poly Resin|</v>
      </c>
    </row>
    <row r="3313" spans="1:10" x14ac:dyDescent="0.35">
      <c r="A3313" s="1" t="s">
        <v>3</v>
      </c>
      <c r="B3313" s="1" t="s">
        <v>5383</v>
      </c>
      <c r="C3313" s="1" t="s">
        <v>3</v>
      </c>
      <c r="D3313" s="1" t="s">
        <v>6008</v>
      </c>
      <c r="E3313" s="1" t="s">
        <v>6445</v>
      </c>
      <c r="F3313" s="4" t="s">
        <v>3</v>
      </c>
      <c r="G3313" s="1" t="s">
        <v>8</v>
      </c>
      <c r="H3313" s="3" t="str">
        <f t="shared" si="51"/>
        <v>Commercial</v>
      </c>
      <c r="I3313" s="3" t="str">
        <f>IF(IFERROR(SEARCH("N/A",CID_DB[[#This Row],[ NSN ]]),-1)&lt;&gt;-1,"",LEFT(SUBSTITUTE(SUBSTITUTE(SUBSTITUTE(SUBSTITUTE(SUBSTITUTE(CID_DB[[#This Row],[ NSN ]],"-","")," ","")," ",""),"‐",""),"NA",""),13))</f>
        <v/>
      </c>
      <c r="J3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|AS5781P09222|Retainer, Backup Ring, Poly Resin|</v>
      </c>
    </row>
    <row r="3314" spans="1:10" x14ac:dyDescent="0.35">
      <c r="A3314" s="1" t="s">
        <v>3</v>
      </c>
      <c r="B3314" s="1" t="s">
        <v>5383</v>
      </c>
      <c r="C3314" s="1" t="s">
        <v>3</v>
      </c>
      <c r="D3314" s="1" t="s">
        <v>6009</v>
      </c>
      <c r="E3314" s="1" t="s">
        <v>6445</v>
      </c>
      <c r="F3314" s="4" t="s">
        <v>3</v>
      </c>
      <c r="G3314" s="1" t="s">
        <v>8</v>
      </c>
      <c r="H3314" s="3" t="str">
        <f t="shared" si="51"/>
        <v>Commercial</v>
      </c>
      <c r="I3314" s="3" t="str">
        <f>IF(IFERROR(SEARCH("N/A",CID_DB[[#This Row],[ NSN ]]),-1)&lt;&gt;-1,"",LEFT(SUBSTITUTE(SUBSTITUTE(SUBSTITUTE(SUBSTITUTE(SUBSTITUTE(CID_DB[[#This Row],[ NSN ]],"-","")," ","")," ",""),"‐",""),"NA",""),13))</f>
        <v/>
      </c>
      <c r="J3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|AS5781R09116|Retainer, Backup Ring, Poly Resin|</v>
      </c>
    </row>
    <row r="3315" spans="1:10" x14ac:dyDescent="0.35">
      <c r="A3315" s="1" t="s">
        <v>3</v>
      </c>
      <c r="B3315" s="1" t="s">
        <v>5383</v>
      </c>
      <c r="C3315" s="1" t="s">
        <v>3</v>
      </c>
      <c r="D3315" s="1" t="s">
        <v>6010</v>
      </c>
      <c r="E3315" s="1" t="s">
        <v>6445</v>
      </c>
      <c r="F3315" s="4" t="s">
        <v>3</v>
      </c>
      <c r="G3315" s="1" t="s">
        <v>8</v>
      </c>
      <c r="H3315" s="3" t="str">
        <f t="shared" si="51"/>
        <v>Commercial</v>
      </c>
      <c r="I3315" s="3" t="str">
        <f>IF(IFERROR(SEARCH("N/A",CID_DB[[#This Row],[ NSN ]]),-1)&lt;&gt;-1,"",LEFT(SUBSTITUTE(SUBSTITUTE(SUBSTITUTE(SUBSTITUTE(SUBSTITUTE(CID_DB[[#This Row],[ NSN ]],"-","")," ","")," ",""),"‐",""),"NA",""),13))</f>
        <v/>
      </c>
      <c r="J3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|AS5781R09135|Retainer, Backup Ring, Poly Resin|</v>
      </c>
    </row>
    <row r="3316" spans="1:10" x14ac:dyDescent="0.35">
      <c r="A3316" s="1" t="s">
        <v>3</v>
      </c>
      <c r="B3316" s="1" t="s">
        <v>5383</v>
      </c>
      <c r="C3316" s="1" t="s">
        <v>3</v>
      </c>
      <c r="D3316" s="1" t="s">
        <v>6011</v>
      </c>
      <c r="E3316" s="1" t="s">
        <v>6446</v>
      </c>
      <c r="F3316" s="4" t="s">
        <v>3</v>
      </c>
      <c r="G3316" s="1" t="s">
        <v>8</v>
      </c>
      <c r="H3316" s="3" t="str">
        <f t="shared" si="51"/>
        <v>Commercial</v>
      </c>
      <c r="I3316" s="3" t="str">
        <f>IF(IFERROR(SEARCH("N/A",CID_DB[[#This Row],[ NSN ]]),-1)&lt;&gt;-1,"",LEFT(SUBSTITUTE(SUBSTITUTE(SUBSTITUTE(SUBSTITUTE(SUBSTITUTE(CID_DB[[#This Row],[ NSN ]],"-","")," ","")," ",""),"‐",""),"NA",""),13))</f>
        <v/>
      </c>
      <c r="J3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|D22548321|Die Cut Gasket|</v>
      </c>
    </row>
    <row r="3317" spans="1:10" x14ac:dyDescent="0.35">
      <c r="A3317" s="1" t="s">
        <v>3</v>
      </c>
      <c r="B3317" s="1" t="s">
        <v>5383</v>
      </c>
      <c r="C3317" s="1" t="s">
        <v>3</v>
      </c>
      <c r="D3317" s="1" t="s">
        <v>6012</v>
      </c>
      <c r="E3317" s="1" t="s">
        <v>6446</v>
      </c>
      <c r="F3317" s="4" t="s">
        <v>3</v>
      </c>
      <c r="G3317" s="1" t="s">
        <v>8</v>
      </c>
      <c r="H3317" s="3" t="str">
        <f t="shared" si="51"/>
        <v>Commercial</v>
      </c>
      <c r="I3317" s="3" t="str">
        <f>IF(IFERROR(SEARCH("N/A",CID_DB[[#This Row],[ NSN ]]),-1)&lt;&gt;-1,"",LEFT(SUBSTITUTE(SUBSTITUTE(SUBSTITUTE(SUBSTITUTE(SUBSTITUTE(CID_DB[[#This Row],[ NSN ]],"-","")," ","")," ",""),"‐",""),"NA",""),13))</f>
        <v/>
      </c>
      <c r="J3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|D29541341|Die Cut Gasket|</v>
      </c>
    </row>
    <row r="3318" spans="1:10" x14ac:dyDescent="0.35">
      <c r="A3318" s="1" t="s">
        <v>3</v>
      </c>
      <c r="B3318" s="1" t="s">
        <v>5383</v>
      </c>
      <c r="C3318" s="1" t="s">
        <v>3</v>
      </c>
      <c r="D3318" s="1" t="s">
        <v>6013</v>
      </c>
      <c r="E3318" s="1" t="s">
        <v>6446</v>
      </c>
      <c r="F3318" s="4" t="s">
        <v>3</v>
      </c>
      <c r="G3318" s="1" t="s">
        <v>8</v>
      </c>
      <c r="H3318" s="3" t="str">
        <f t="shared" si="51"/>
        <v>Commercial</v>
      </c>
      <c r="I3318" s="3" t="str">
        <f>IF(IFERROR(SEARCH("N/A",CID_DB[[#This Row],[ NSN ]]),-1)&lt;&gt;-1,"",LEFT(SUBSTITUTE(SUBSTITUTE(SUBSTITUTE(SUBSTITUTE(SUBSTITUTE(CID_DB[[#This Row],[ NSN ]],"-","")," ","")," ",""),"‐",""),"NA",""),13))</f>
        <v/>
      </c>
      <c r="J3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|D22141721|Die Cut Gasket|</v>
      </c>
    </row>
    <row r="3319" spans="1:10" x14ac:dyDescent="0.35">
      <c r="A3319" s="1" t="s">
        <v>3</v>
      </c>
      <c r="B3319" s="1" t="s">
        <v>5383</v>
      </c>
      <c r="C3319" s="1" t="s">
        <v>3</v>
      </c>
      <c r="D3319" s="1" t="s">
        <v>6014</v>
      </c>
      <c r="E3319" s="1" t="s">
        <v>6447</v>
      </c>
      <c r="F3319" s="4" t="s">
        <v>3</v>
      </c>
      <c r="G3319" s="1" t="s">
        <v>8</v>
      </c>
      <c r="H3319" s="3" t="str">
        <f t="shared" si="51"/>
        <v>Commercial</v>
      </c>
      <c r="I3319" s="3" t="str">
        <f>IF(IFERROR(SEARCH("N/A",CID_DB[[#This Row],[ NSN ]]),-1)&lt;&gt;-1,"",LEFT(SUBSTITUTE(SUBSTITUTE(SUBSTITUTE(SUBSTITUTE(SUBSTITUTE(CID_DB[[#This Row],[ NSN ]],"-","")," ","")," ",""),"‐",""),"NA",""),13))</f>
        <v/>
      </c>
      <c r="J3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|1004W2676503|Parker Chomerics Extrusion|</v>
      </c>
    </row>
    <row r="3320" spans="1:10" x14ac:dyDescent="0.35">
      <c r="A3320" s="1" t="s">
        <v>3</v>
      </c>
      <c r="B3320" s="1" t="s">
        <v>5383</v>
      </c>
      <c r="C3320" s="1" t="s">
        <v>3</v>
      </c>
      <c r="D3320" s="1" t="s">
        <v>6015</v>
      </c>
      <c r="E3320" s="1" t="s">
        <v>6447</v>
      </c>
      <c r="F3320" s="4" t="s">
        <v>3</v>
      </c>
      <c r="G3320" s="1" t="s">
        <v>8</v>
      </c>
      <c r="H3320" s="3" t="str">
        <f t="shared" si="51"/>
        <v>Commercial</v>
      </c>
      <c r="I3320" s="3" t="str">
        <f>IF(IFERROR(SEARCH("N/A",CID_DB[[#This Row],[ NSN ]]),-1)&lt;&gt;-1,"",LEFT(SUBSTITUTE(SUBSTITUTE(SUBSTITUTE(SUBSTITUTE(SUBSTITUTE(CID_DB[[#This Row],[ NSN ]],"-","")," ","")," ",""),"‐",""),"NA",""),13))</f>
        <v/>
      </c>
      <c r="J3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|1004W1636503|Parker Chomerics Extrusion|</v>
      </c>
    </row>
    <row r="3321" spans="1:10" x14ac:dyDescent="0.35">
      <c r="A3321" s="1" t="s">
        <v>3</v>
      </c>
      <c r="B3321" s="1" t="s">
        <v>5383</v>
      </c>
      <c r="C3321" s="1" t="s">
        <v>3</v>
      </c>
      <c r="D3321" s="1" t="s">
        <v>6016</v>
      </c>
      <c r="E3321" s="1" t="s">
        <v>6447</v>
      </c>
      <c r="F3321" s="4" t="s">
        <v>3</v>
      </c>
      <c r="G3321" s="1" t="s">
        <v>8</v>
      </c>
      <c r="H3321" s="3" t="str">
        <f t="shared" si="51"/>
        <v>Commercial</v>
      </c>
      <c r="I3321" s="3" t="str">
        <f>IF(IFERROR(SEARCH("N/A",CID_DB[[#This Row],[ NSN ]]),-1)&lt;&gt;-1,"",LEFT(SUBSTITUTE(SUBSTITUTE(SUBSTITUTE(SUBSTITUTE(SUBSTITUTE(CID_DB[[#This Row],[ NSN ]],"-","")," ","")," ",""),"‐",""),"NA",""),13))</f>
        <v/>
      </c>
      <c r="J3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|100488176503|Parker Chomerics Extrusion|</v>
      </c>
    </row>
    <row r="3322" spans="1:10" x14ac:dyDescent="0.35">
      <c r="A3322" s="1" t="s">
        <v>3</v>
      </c>
      <c r="B3322" s="1" t="s">
        <v>5383</v>
      </c>
      <c r="C3322" s="1" t="s">
        <v>3</v>
      </c>
      <c r="D3322" s="1" t="s">
        <v>6017</v>
      </c>
      <c r="E3322" s="1" t="s">
        <v>6448</v>
      </c>
      <c r="F3322" s="4" t="s">
        <v>3</v>
      </c>
      <c r="G3322" s="1" t="s">
        <v>8</v>
      </c>
      <c r="H3322" s="3" t="str">
        <f t="shared" si="51"/>
        <v>Commercial</v>
      </c>
      <c r="I3322" s="3" t="str">
        <f>IF(IFERROR(SEARCH("N/A",CID_DB[[#This Row],[ NSN ]]),-1)&lt;&gt;-1,"",LEFT(SUBSTITUTE(SUBSTITUTE(SUBSTITUTE(SUBSTITUTE(SUBSTITUTE(CID_DB[[#This Row],[ NSN ]],"-","")," ","")," ",""),"‐",""),"NA",""),13))</f>
        <v/>
      </c>
      <c r="J3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|C88910051|Spliced ORings|</v>
      </c>
    </row>
    <row r="3323" spans="1:10" x14ac:dyDescent="0.35">
      <c r="A3323" s="1" t="s">
        <v>3</v>
      </c>
      <c r="B3323" s="1" t="s">
        <v>5383</v>
      </c>
      <c r="C3323" s="1" t="s">
        <v>3</v>
      </c>
      <c r="D3323" s="1" t="s">
        <v>6018</v>
      </c>
      <c r="E3323" s="1" t="s">
        <v>6448</v>
      </c>
      <c r="F3323" s="4" t="s">
        <v>3</v>
      </c>
      <c r="G3323" s="1" t="s">
        <v>8</v>
      </c>
      <c r="H3323" s="3" t="str">
        <f t="shared" si="51"/>
        <v>Commercial</v>
      </c>
      <c r="I3323" s="3" t="str">
        <f>IF(IFERROR(SEARCH("N/A",CID_DB[[#This Row],[ NSN ]]),-1)&lt;&gt;-1,"",LEFT(SUBSTITUTE(SUBSTITUTE(SUBSTITUTE(SUBSTITUTE(SUBSTITUTE(CID_DB[[#This Row],[ NSN ]],"-","")," ","")," ",""),"‐",""),"NA",""),13))</f>
        <v/>
      </c>
      <c r="J3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|C88910052|Spliced ORings|</v>
      </c>
    </row>
    <row r="3324" spans="1:10" x14ac:dyDescent="0.35">
      <c r="A3324" s="1" t="s">
        <v>3</v>
      </c>
      <c r="B3324" s="1" t="s">
        <v>5383</v>
      </c>
      <c r="C3324" s="1" t="s">
        <v>3</v>
      </c>
      <c r="D3324" s="1" t="s">
        <v>6019</v>
      </c>
      <c r="E3324" s="1" t="s">
        <v>6448</v>
      </c>
      <c r="F3324" s="4" t="s">
        <v>3</v>
      </c>
      <c r="G3324" s="1" t="s">
        <v>8</v>
      </c>
      <c r="H3324" s="3" t="str">
        <f t="shared" si="51"/>
        <v>Commercial</v>
      </c>
      <c r="I3324" s="3" t="str">
        <f>IF(IFERROR(SEARCH("N/A",CID_DB[[#This Row],[ NSN ]]),-1)&lt;&gt;-1,"",LEFT(SUBSTITUTE(SUBSTITUTE(SUBSTITUTE(SUBSTITUTE(SUBSTITUTE(CID_DB[[#This Row],[ NSN ]],"-","")," ","")," ",""),"‐",""),"NA",""),13))</f>
        <v/>
      </c>
      <c r="J3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|C88910053|Spliced ORings|</v>
      </c>
    </row>
    <row r="3325" spans="1:10" x14ac:dyDescent="0.35">
      <c r="A3325" s="1" t="s">
        <v>3</v>
      </c>
      <c r="B3325" s="1" t="s">
        <v>5383</v>
      </c>
      <c r="C3325" s="1" t="s">
        <v>3</v>
      </c>
      <c r="D3325" s="1" t="s">
        <v>6020</v>
      </c>
      <c r="E3325" s="1" t="s">
        <v>6448</v>
      </c>
      <c r="F3325" s="4" t="s">
        <v>3</v>
      </c>
      <c r="G3325" s="1" t="s">
        <v>8</v>
      </c>
      <c r="H3325" s="3" t="str">
        <f t="shared" si="51"/>
        <v>Commercial</v>
      </c>
      <c r="I3325" s="3" t="str">
        <f>IF(IFERROR(SEARCH("N/A",CID_DB[[#This Row],[ NSN ]]),-1)&lt;&gt;-1,"",LEFT(SUBSTITUTE(SUBSTITUTE(SUBSTITUTE(SUBSTITUTE(SUBSTITUTE(CID_DB[[#This Row],[ NSN ]],"-","")," ","")," ",""),"‐",""),"NA",""),13))</f>
        <v/>
      </c>
      <c r="J3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|C88910055|Spliced ORings|</v>
      </c>
    </row>
    <row r="3326" spans="1:10" x14ac:dyDescent="0.35">
      <c r="A3326" s="1" t="s">
        <v>3</v>
      </c>
      <c r="B3326" s="1" t="s">
        <v>5383</v>
      </c>
      <c r="C3326" s="1" t="s">
        <v>3</v>
      </c>
      <c r="D3326" s="1" t="s">
        <v>6021</v>
      </c>
      <c r="E3326" s="1" t="s">
        <v>6448</v>
      </c>
      <c r="F3326" s="4" t="s">
        <v>3</v>
      </c>
      <c r="G3326" s="1" t="s">
        <v>8</v>
      </c>
      <c r="H3326" s="3" t="str">
        <f t="shared" si="51"/>
        <v>Commercial</v>
      </c>
      <c r="I3326" s="3" t="str">
        <f>IF(IFERROR(SEARCH("N/A",CID_DB[[#This Row],[ NSN ]]),-1)&lt;&gt;-1,"",LEFT(SUBSTITUTE(SUBSTITUTE(SUBSTITUTE(SUBSTITUTE(SUBSTITUTE(CID_DB[[#This Row],[ NSN ]],"-","")," ","")," ",""),"‐",""),"NA",""),13))</f>
        <v/>
      </c>
      <c r="J3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|C88910056|Spliced ORings|</v>
      </c>
    </row>
    <row r="3327" spans="1:10" x14ac:dyDescent="0.35">
      <c r="A3327" s="1" t="s">
        <v>3</v>
      </c>
      <c r="B3327" s="1" t="s">
        <v>5383</v>
      </c>
      <c r="C3327" s="1" t="s">
        <v>3</v>
      </c>
      <c r="D3327" s="1" t="s">
        <v>6022</v>
      </c>
      <c r="E3327" s="1" t="s">
        <v>6448</v>
      </c>
      <c r="F3327" s="4" t="s">
        <v>3</v>
      </c>
      <c r="G3327" s="1" t="s">
        <v>8</v>
      </c>
      <c r="H3327" s="3" t="str">
        <f t="shared" si="51"/>
        <v>Commercial</v>
      </c>
      <c r="I3327" s="3" t="str">
        <f>IF(IFERROR(SEARCH("N/A",CID_DB[[#This Row],[ NSN ]]),-1)&lt;&gt;-1,"",LEFT(SUBSTITUTE(SUBSTITUTE(SUBSTITUTE(SUBSTITUTE(SUBSTITUTE(CID_DB[[#This Row],[ NSN ]],"-","")," ","")," ",""),"‐",""),"NA",""),13))</f>
        <v/>
      </c>
      <c r="J3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|C88910057|Spliced ORings|</v>
      </c>
    </row>
    <row r="3328" spans="1:10" x14ac:dyDescent="0.35">
      <c r="A3328" s="1" t="s">
        <v>3</v>
      </c>
      <c r="B3328" s="1" t="s">
        <v>5383</v>
      </c>
      <c r="C3328" s="1" t="s">
        <v>3</v>
      </c>
      <c r="D3328" s="1" t="s">
        <v>6023</v>
      </c>
      <c r="E3328" s="1" t="s">
        <v>6448</v>
      </c>
      <c r="F3328" s="4" t="s">
        <v>3</v>
      </c>
      <c r="G3328" s="1" t="s">
        <v>8</v>
      </c>
      <c r="H3328" s="3" t="str">
        <f t="shared" si="51"/>
        <v>Commercial</v>
      </c>
      <c r="I3328" s="3" t="str">
        <f>IF(IFERROR(SEARCH("N/A",CID_DB[[#This Row],[ NSN ]]),-1)&lt;&gt;-1,"",LEFT(SUBSTITUTE(SUBSTITUTE(SUBSTITUTE(SUBSTITUTE(SUBSTITUTE(CID_DB[[#This Row],[ NSN ]],"-","")," ","")," ",""),"‐",""),"NA",""),13))</f>
        <v/>
      </c>
      <c r="J3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|D04801231|Spliced ORings|</v>
      </c>
    </row>
    <row r="3329" spans="1:10" x14ac:dyDescent="0.35">
      <c r="A3329" s="1" t="s">
        <v>3</v>
      </c>
      <c r="B3329" s="1" t="s">
        <v>5383</v>
      </c>
      <c r="C3329" s="1" t="s">
        <v>3</v>
      </c>
      <c r="D3329" s="1" t="s">
        <v>6024</v>
      </c>
      <c r="E3329" s="1" t="s">
        <v>6448</v>
      </c>
      <c r="F3329" s="4" t="s">
        <v>3</v>
      </c>
      <c r="G3329" s="1" t="s">
        <v>8</v>
      </c>
      <c r="H3329" s="3" t="str">
        <f t="shared" si="51"/>
        <v>Commercial</v>
      </c>
      <c r="I3329" s="3" t="str">
        <f>IF(IFERROR(SEARCH("N/A",CID_DB[[#This Row],[ NSN ]]),-1)&lt;&gt;-1,"",LEFT(SUBSTITUTE(SUBSTITUTE(SUBSTITUTE(SUBSTITUTE(SUBSTITUTE(CID_DB[[#This Row],[ NSN ]],"-","")," ","")," ",""),"‐",""),"NA",""),13))</f>
        <v/>
      </c>
      <c r="J3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|D14811151|Spliced ORings|</v>
      </c>
    </row>
    <row r="3330" spans="1:10" x14ac:dyDescent="0.35">
      <c r="A3330" s="1" t="s">
        <v>3</v>
      </c>
      <c r="B3330" s="1" t="s">
        <v>5383</v>
      </c>
      <c r="C3330" s="1" t="s">
        <v>3</v>
      </c>
      <c r="D3330" s="1" t="s">
        <v>6025</v>
      </c>
      <c r="E3330" s="1" t="s">
        <v>6448</v>
      </c>
      <c r="F3330" s="4" t="s">
        <v>3</v>
      </c>
      <c r="G3330" s="1" t="s">
        <v>8</v>
      </c>
      <c r="H3330" s="3" t="str">
        <f t="shared" si="51"/>
        <v>Commercial</v>
      </c>
      <c r="I3330" s="3" t="str">
        <f>IF(IFERROR(SEARCH("N/A",CID_DB[[#This Row],[ NSN ]]),-1)&lt;&gt;-1,"",LEFT(SUBSTITUTE(SUBSTITUTE(SUBSTITUTE(SUBSTITUTE(SUBSTITUTE(CID_DB[[#This Row],[ NSN ]],"-","")," ","")," ",""),"‐",""),"NA",""),13))</f>
        <v/>
      </c>
      <c r="J3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|D14811152|Spliced ORings|</v>
      </c>
    </row>
    <row r="3331" spans="1:10" x14ac:dyDescent="0.35">
      <c r="A3331" s="1" t="s">
        <v>3</v>
      </c>
      <c r="B3331" s="1" t="s">
        <v>5383</v>
      </c>
      <c r="C3331" s="1" t="s">
        <v>3</v>
      </c>
      <c r="D3331" s="1" t="s">
        <v>6026</v>
      </c>
      <c r="E3331" s="1" t="s">
        <v>6448</v>
      </c>
      <c r="F3331" s="4" t="s">
        <v>3</v>
      </c>
      <c r="G3331" s="1" t="s">
        <v>8</v>
      </c>
      <c r="H3331" s="3" t="str">
        <f t="shared" ref="H3331:H3394" si="52">IF(G3331="Y - CID","Commercial",IF(G3331="N - CID","Other Than Commercial","N/A"))</f>
        <v>Commercial</v>
      </c>
      <c r="I3331" s="3" t="str">
        <f>IF(IFERROR(SEARCH("N/A",CID_DB[[#This Row],[ NSN ]]),-1)&lt;&gt;-1,"",LEFT(SUBSTITUTE(SUBSTITUTE(SUBSTITUTE(SUBSTITUTE(SUBSTITUTE(CID_DB[[#This Row],[ NSN ]],"-","")," ","")," ",""),"‐",""),"NA",""),13))</f>
        <v/>
      </c>
      <c r="J3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|D14811153|Spliced ORings|</v>
      </c>
    </row>
    <row r="3332" spans="1:10" x14ac:dyDescent="0.35">
      <c r="A3332" s="1" t="s">
        <v>3</v>
      </c>
      <c r="B3332" s="1" t="s">
        <v>5383</v>
      </c>
      <c r="C3332" s="1" t="s">
        <v>3</v>
      </c>
      <c r="D3332" s="1" t="s">
        <v>6027</v>
      </c>
      <c r="E3332" s="1" t="s">
        <v>6448</v>
      </c>
      <c r="F3332" s="4" t="s">
        <v>3</v>
      </c>
      <c r="G3332" s="1" t="s">
        <v>8</v>
      </c>
      <c r="H3332" s="3" t="str">
        <f t="shared" si="52"/>
        <v>Commercial</v>
      </c>
      <c r="I3332" s="3" t="str">
        <f>IF(IFERROR(SEARCH("N/A",CID_DB[[#This Row],[ NSN ]]),-1)&lt;&gt;-1,"",LEFT(SUBSTITUTE(SUBSTITUTE(SUBSTITUTE(SUBSTITUTE(SUBSTITUTE(CID_DB[[#This Row],[ NSN ]],"-","")," ","")," ",""),"‐",""),"NA",""),13))</f>
        <v/>
      </c>
      <c r="J3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|D14811154|Spliced ORings|</v>
      </c>
    </row>
    <row r="3333" spans="1:10" x14ac:dyDescent="0.35">
      <c r="A3333" s="1" t="s">
        <v>3</v>
      </c>
      <c r="B3333" s="1" t="s">
        <v>5383</v>
      </c>
      <c r="C3333" s="1" t="s">
        <v>3</v>
      </c>
      <c r="D3333" s="1" t="s">
        <v>6028</v>
      </c>
      <c r="E3333" s="1" t="s">
        <v>6448</v>
      </c>
      <c r="F3333" s="4" t="s">
        <v>3</v>
      </c>
      <c r="G3333" s="1" t="s">
        <v>8</v>
      </c>
      <c r="H3333" s="3" t="str">
        <f t="shared" si="52"/>
        <v>Commercial</v>
      </c>
      <c r="I3333" s="3" t="str">
        <f>IF(IFERROR(SEARCH("N/A",CID_DB[[#This Row],[ NSN ]]),-1)&lt;&gt;-1,"",LEFT(SUBSTITUTE(SUBSTITUTE(SUBSTITUTE(SUBSTITUTE(SUBSTITUTE(CID_DB[[#This Row],[ NSN ]],"-","")," ","")," ",""),"‐",""),"NA",""),13))</f>
        <v/>
      </c>
      <c r="J3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|D14811155|Spliced ORings|</v>
      </c>
    </row>
    <row r="3334" spans="1:10" x14ac:dyDescent="0.35">
      <c r="A3334" s="1" t="s">
        <v>3</v>
      </c>
      <c r="B3334" s="1" t="s">
        <v>5383</v>
      </c>
      <c r="C3334" s="1" t="s">
        <v>3</v>
      </c>
      <c r="D3334" s="1" t="s">
        <v>6029</v>
      </c>
      <c r="E3334" s="1" t="s">
        <v>6448</v>
      </c>
      <c r="F3334" s="4" t="s">
        <v>3</v>
      </c>
      <c r="G3334" s="1" t="s">
        <v>8</v>
      </c>
      <c r="H3334" s="3" t="str">
        <f t="shared" si="52"/>
        <v>Commercial</v>
      </c>
      <c r="I3334" s="3" t="str">
        <f>IF(IFERROR(SEARCH("N/A",CID_DB[[#This Row],[ NSN ]]),-1)&lt;&gt;-1,"",LEFT(SUBSTITUTE(SUBSTITUTE(SUBSTITUTE(SUBSTITUTE(SUBSTITUTE(CID_DB[[#This Row],[ NSN ]],"-","")," ","")," ",""),"‐",""),"NA",""),13))</f>
        <v/>
      </c>
      <c r="J3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|D14811156|Spliced ORings|</v>
      </c>
    </row>
    <row r="3335" spans="1:10" x14ac:dyDescent="0.35">
      <c r="A3335" s="1" t="s">
        <v>3</v>
      </c>
      <c r="B3335" s="1" t="s">
        <v>5383</v>
      </c>
      <c r="C3335" s="1" t="s">
        <v>3</v>
      </c>
      <c r="D3335" s="1" t="s">
        <v>6030</v>
      </c>
      <c r="E3335" s="1" t="s">
        <v>6448</v>
      </c>
      <c r="F3335" s="4" t="s">
        <v>3</v>
      </c>
      <c r="G3335" s="1" t="s">
        <v>8</v>
      </c>
      <c r="H3335" s="3" t="str">
        <f t="shared" si="52"/>
        <v>Commercial</v>
      </c>
      <c r="I3335" s="3" t="str">
        <f>IF(IFERROR(SEARCH("N/A",CID_DB[[#This Row],[ NSN ]]),-1)&lt;&gt;-1,"",LEFT(SUBSTITUTE(SUBSTITUTE(SUBSTITUTE(SUBSTITUTE(SUBSTITUTE(CID_DB[[#This Row],[ NSN ]],"-","")," ","")," ",""),"‐",""),"NA",""),13))</f>
        <v/>
      </c>
      <c r="J3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|D14811157|Spliced ORings|</v>
      </c>
    </row>
    <row r="3336" spans="1:10" x14ac:dyDescent="0.35">
      <c r="A3336" s="1" t="s">
        <v>3</v>
      </c>
      <c r="B3336" s="1" t="s">
        <v>5383</v>
      </c>
      <c r="C3336" s="1" t="s">
        <v>3</v>
      </c>
      <c r="D3336" s="1" t="s">
        <v>6031</v>
      </c>
      <c r="E3336" s="1" t="s">
        <v>6449</v>
      </c>
      <c r="F3336" s="4" t="s">
        <v>3</v>
      </c>
      <c r="G3336" s="1" t="s">
        <v>8</v>
      </c>
      <c r="H3336" s="3" t="str">
        <f t="shared" si="52"/>
        <v>Commercial</v>
      </c>
      <c r="I3336" s="3" t="str">
        <f>IF(IFERROR(SEARCH("N/A",CID_DB[[#This Row],[ NSN ]]),-1)&lt;&gt;-1,"",LEFT(SUBSTITUTE(SUBSTITUTE(SUBSTITUTE(SUBSTITUTE(SUBSTITUTE(CID_DB[[#This Row],[ NSN ]],"-","")," ","")," ",""),"‐",""),"NA",""),13))</f>
        <v/>
      </c>
      <c r="J3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|H2255059008V9|Parker ORings|</v>
      </c>
    </row>
    <row r="3337" spans="1:10" x14ac:dyDescent="0.35">
      <c r="A3337" s="1" t="s">
        <v>3</v>
      </c>
      <c r="B3337" s="1" t="s">
        <v>5383</v>
      </c>
      <c r="C3337" s="1" t="s">
        <v>3</v>
      </c>
      <c r="D3337" s="1" t="s">
        <v>6032</v>
      </c>
      <c r="E3337" s="1" t="s">
        <v>6449</v>
      </c>
      <c r="F3337" s="4" t="s">
        <v>3</v>
      </c>
      <c r="G3337" s="1" t="s">
        <v>8</v>
      </c>
      <c r="H3337" s="3" t="str">
        <f t="shared" si="52"/>
        <v>Commercial</v>
      </c>
      <c r="I3337" s="3" t="str">
        <f>IF(IFERROR(SEARCH("N/A",CID_DB[[#This Row],[ NSN ]]),-1)&lt;&gt;-1,"",LEFT(SUBSTITUTE(SUBSTITUTE(SUBSTITUTE(SUBSTITUTE(SUBSTITUTE(CID_DB[[#This Row],[ NSN ]],"-","")," ","")," ",""),"‐",""),"NA",""),13))</f>
        <v/>
      </c>
      <c r="J3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|H2255059011V9|Parker ORings|</v>
      </c>
    </row>
    <row r="3338" spans="1:10" x14ac:dyDescent="0.35">
      <c r="A3338" s="1" t="s">
        <v>3</v>
      </c>
      <c r="B3338" s="1" t="s">
        <v>5383</v>
      </c>
      <c r="C3338" s="1" t="s">
        <v>3</v>
      </c>
      <c r="D3338" s="1" t="s">
        <v>6033</v>
      </c>
      <c r="E3338" s="1" t="s">
        <v>6449</v>
      </c>
      <c r="F3338" s="4" t="s">
        <v>3</v>
      </c>
      <c r="G3338" s="1" t="s">
        <v>8</v>
      </c>
      <c r="H3338" s="3" t="str">
        <f t="shared" si="52"/>
        <v>Commercial</v>
      </c>
      <c r="I3338" s="3" t="str">
        <f>IF(IFERROR(SEARCH("N/A",CID_DB[[#This Row],[ NSN ]]),-1)&lt;&gt;-1,"",LEFT(SUBSTITUTE(SUBSTITUTE(SUBSTITUTE(SUBSTITUTE(SUBSTITUTE(CID_DB[[#This Row],[ NSN ]],"-","")," ","")," ",""),"‐",""),"NA",""),13))</f>
        <v/>
      </c>
      <c r="J3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|H2255059013V9|Parker ORings|</v>
      </c>
    </row>
    <row r="3339" spans="1:10" x14ac:dyDescent="0.35">
      <c r="A3339" s="1" t="s">
        <v>3</v>
      </c>
      <c r="B3339" s="1" t="s">
        <v>5383</v>
      </c>
      <c r="C3339" s="1" t="s">
        <v>3</v>
      </c>
      <c r="D3339" s="1" t="s">
        <v>6034</v>
      </c>
      <c r="E3339" s="1" t="s">
        <v>6449</v>
      </c>
      <c r="F3339" s="4" t="s">
        <v>3</v>
      </c>
      <c r="G3339" s="1" t="s">
        <v>8</v>
      </c>
      <c r="H3339" s="3" t="str">
        <f t="shared" si="52"/>
        <v>Commercial</v>
      </c>
      <c r="I3339" s="3" t="str">
        <f>IF(IFERROR(SEARCH("N/A",CID_DB[[#This Row],[ NSN ]]),-1)&lt;&gt;-1,"",LEFT(SUBSTITUTE(SUBSTITUTE(SUBSTITUTE(SUBSTITUTE(SUBSTITUTE(CID_DB[[#This Row],[ NSN ]],"-","")," ","")," ",""),"‐",""),"NA",""),13))</f>
        <v/>
      </c>
      <c r="J3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|H2255059014V9|Parker ORings|</v>
      </c>
    </row>
    <row r="3340" spans="1:10" x14ac:dyDescent="0.35">
      <c r="A3340" s="1" t="s">
        <v>3</v>
      </c>
      <c r="B3340" s="1" t="s">
        <v>5383</v>
      </c>
      <c r="C3340" s="1" t="s">
        <v>3</v>
      </c>
      <c r="D3340" s="1" t="s">
        <v>6035</v>
      </c>
      <c r="E3340" s="1" t="s">
        <v>6449</v>
      </c>
      <c r="F3340" s="4" t="s">
        <v>3</v>
      </c>
      <c r="G3340" s="1" t="s">
        <v>8</v>
      </c>
      <c r="H3340" s="3" t="str">
        <f t="shared" si="52"/>
        <v>Commercial</v>
      </c>
      <c r="I3340" s="3" t="str">
        <f>IF(IFERROR(SEARCH("N/A",CID_DB[[#This Row],[ NSN ]]),-1)&lt;&gt;-1,"",LEFT(SUBSTITUTE(SUBSTITUTE(SUBSTITUTE(SUBSTITUTE(SUBSTITUTE(CID_DB[[#This Row],[ NSN ]],"-","")," ","")," ",""),"‐",""),"NA",""),13))</f>
        <v/>
      </c>
      <c r="J3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|H2255059049V9|Parker ORings|</v>
      </c>
    </row>
    <row r="3341" spans="1:10" x14ac:dyDescent="0.35">
      <c r="A3341" s="1" t="s">
        <v>3</v>
      </c>
      <c r="B3341" s="1" t="s">
        <v>5383</v>
      </c>
      <c r="C3341" s="1" t="s">
        <v>3</v>
      </c>
      <c r="D3341" s="1" t="s">
        <v>6036</v>
      </c>
      <c r="E3341" s="1" t="s">
        <v>6449</v>
      </c>
      <c r="F3341" s="4" t="s">
        <v>3</v>
      </c>
      <c r="G3341" s="1" t="s">
        <v>8</v>
      </c>
      <c r="H3341" s="3" t="str">
        <f t="shared" si="52"/>
        <v>Commercial</v>
      </c>
      <c r="I3341" s="3" t="str">
        <f>IF(IFERROR(SEARCH("N/A",CID_DB[[#This Row],[ NSN ]]),-1)&lt;&gt;-1,"",LEFT(SUBSTITUTE(SUBSTITUTE(SUBSTITUTE(SUBSTITUTE(SUBSTITUTE(CID_DB[[#This Row],[ NSN ]],"-","")," ","")," ",""),"‐",""),"NA",""),13))</f>
        <v/>
      </c>
      <c r="J3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|H2255059113V9|Parker ORings|</v>
      </c>
    </row>
    <row r="3342" spans="1:10" x14ac:dyDescent="0.35">
      <c r="A3342" s="1" t="s">
        <v>3</v>
      </c>
      <c r="B3342" s="1" t="s">
        <v>5383</v>
      </c>
      <c r="C3342" s="1" t="s">
        <v>3</v>
      </c>
      <c r="D3342" s="1" t="s">
        <v>6037</v>
      </c>
      <c r="E3342" s="1" t="s">
        <v>6449</v>
      </c>
      <c r="F3342" s="4" t="s">
        <v>3</v>
      </c>
      <c r="G3342" s="1" t="s">
        <v>8</v>
      </c>
      <c r="H3342" s="3" t="str">
        <f t="shared" si="52"/>
        <v>Commercial</v>
      </c>
      <c r="I3342" s="3" t="str">
        <f>IF(IFERROR(SEARCH("N/A",CID_DB[[#This Row],[ NSN ]]),-1)&lt;&gt;-1,"",LEFT(SUBSTITUTE(SUBSTITUTE(SUBSTITUTE(SUBSTITUTE(SUBSTITUTE(CID_DB[[#This Row],[ NSN ]],"-","")," ","")," ",""),"‐",""),"NA",""),13))</f>
        <v/>
      </c>
      <c r="J3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|H2255059116V9|Parker ORings|</v>
      </c>
    </row>
    <row r="3343" spans="1:10" x14ac:dyDescent="0.35">
      <c r="A3343" s="1" t="s">
        <v>3</v>
      </c>
      <c r="B3343" s="1" t="s">
        <v>5383</v>
      </c>
      <c r="C3343" s="1" t="s">
        <v>3</v>
      </c>
      <c r="D3343" s="1" t="s">
        <v>6038</v>
      </c>
      <c r="E3343" s="1" t="s">
        <v>6449</v>
      </c>
      <c r="F3343" s="4" t="s">
        <v>3</v>
      </c>
      <c r="G3343" s="1" t="s">
        <v>8</v>
      </c>
      <c r="H3343" s="3" t="str">
        <f t="shared" si="52"/>
        <v>Commercial</v>
      </c>
      <c r="I3343" s="3" t="str">
        <f>IF(IFERROR(SEARCH("N/A",CID_DB[[#This Row],[ NSN ]]),-1)&lt;&gt;-1,"",LEFT(SUBSTITUTE(SUBSTITUTE(SUBSTITUTE(SUBSTITUTE(SUBSTITUTE(CID_DB[[#This Row],[ NSN ]],"-","")," ","")," ",""),"‐",""),"NA",""),13))</f>
        <v/>
      </c>
      <c r="J3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|H2255059127V9|Parker ORings|</v>
      </c>
    </row>
    <row r="3344" spans="1:10" x14ac:dyDescent="0.35">
      <c r="A3344" s="1" t="s">
        <v>3</v>
      </c>
      <c r="B3344" s="1" t="s">
        <v>5383</v>
      </c>
      <c r="C3344" s="1" t="s">
        <v>3</v>
      </c>
      <c r="D3344" s="1" t="s">
        <v>6039</v>
      </c>
      <c r="E3344" s="1" t="s">
        <v>6449</v>
      </c>
      <c r="F3344" s="4" t="s">
        <v>3</v>
      </c>
      <c r="G3344" s="1" t="s">
        <v>8</v>
      </c>
      <c r="H3344" s="3" t="str">
        <f t="shared" si="52"/>
        <v>Commercial</v>
      </c>
      <c r="I3344" s="3" t="str">
        <f>IF(IFERROR(SEARCH("N/A",CID_DB[[#This Row],[ NSN ]]),-1)&lt;&gt;-1,"",LEFT(SUBSTITUTE(SUBSTITUTE(SUBSTITUTE(SUBSTITUTE(SUBSTITUTE(CID_DB[[#This Row],[ NSN ]],"-","")," ","")," ",""),"‐",""),"NA",""),13))</f>
        <v/>
      </c>
      <c r="J3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|H2255059135V9|Parker ORings|</v>
      </c>
    </row>
    <row r="3345" spans="1:10" x14ac:dyDescent="0.35">
      <c r="A3345" s="1" t="s">
        <v>3</v>
      </c>
      <c r="B3345" s="1" t="s">
        <v>5383</v>
      </c>
      <c r="C3345" s="1" t="s">
        <v>3</v>
      </c>
      <c r="D3345" s="1" t="s">
        <v>6040</v>
      </c>
      <c r="E3345" s="1" t="s">
        <v>6449</v>
      </c>
      <c r="F3345" s="4" t="s">
        <v>3</v>
      </c>
      <c r="G3345" s="1" t="s">
        <v>8</v>
      </c>
      <c r="H3345" s="3" t="str">
        <f t="shared" si="52"/>
        <v>Commercial</v>
      </c>
      <c r="I3345" s="3" t="str">
        <f>IF(IFERROR(SEARCH("N/A",CID_DB[[#This Row],[ NSN ]]),-1)&lt;&gt;-1,"",LEFT(SUBSTITUTE(SUBSTITUTE(SUBSTITUTE(SUBSTITUTE(SUBSTITUTE(CID_DB[[#This Row],[ NSN ]],"-","")," ","")," ",""),"‐",""),"NA",""),13))</f>
        <v/>
      </c>
      <c r="J3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|H2255059150V9|Parker ORings|</v>
      </c>
    </row>
    <row r="3346" spans="1:10" x14ac:dyDescent="0.35">
      <c r="A3346" s="1" t="s">
        <v>3</v>
      </c>
      <c r="B3346" s="1" t="s">
        <v>5383</v>
      </c>
      <c r="C3346" s="1" t="s">
        <v>3</v>
      </c>
      <c r="D3346" s="1" t="s">
        <v>6041</v>
      </c>
      <c r="E3346" s="1" t="s">
        <v>6449</v>
      </c>
      <c r="F3346" s="4" t="s">
        <v>3</v>
      </c>
      <c r="G3346" s="1" t="s">
        <v>8</v>
      </c>
      <c r="H3346" s="3" t="str">
        <f t="shared" si="52"/>
        <v>Commercial</v>
      </c>
      <c r="I3346" s="3" t="str">
        <f>IF(IFERROR(SEARCH("N/A",CID_DB[[#This Row],[ NSN ]]),-1)&lt;&gt;-1,"",LEFT(SUBSTITUTE(SUBSTITUTE(SUBSTITUTE(SUBSTITUTE(SUBSTITUTE(CID_DB[[#This Row],[ NSN ]],"-","")," ","")," ",""),"‐",""),"NA",""),13))</f>
        <v/>
      </c>
      <c r="J3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|H2255059161V9|Parker ORings|</v>
      </c>
    </row>
    <row r="3347" spans="1:10" x14ac:dyDescent="0.35">
      <c r="A3347" s="1" t="s">
        <v>3</v>
      </c>
      <c r="B3347" s="1" t="s">
        <v>5383</v>
      </c>
      <c r="C3347" s="1" t="s">
        <v>3</v>
      </c>
      <c r="D3347" s="1" t="s">
        <v>6042</v>
      </c>
      <c r="E3347" s="1" t="s">
        <v>6449</v>
      </c>
      <c r="F3347" s="4" t="s">
        <v>3</v>
      </c>
      <c r="G3347" s="1" t="s">
        <v>8</v>
      </c>
      <c r="H3347" s="3" t="str">
        <f t="shared" si="52"/>
        <v>Commercial</v>
      </c>
      <c r="I3347" s="3" t="str">
        <f>IF(IFERROR(SEARCH("N/A",CID_DB[[#This Row],[ NSN ]]),-1)&lt;&gt;-1,"",LEFT(SUBSTITUTE(SUBSTITUTE(SUBSTITUTE(SUBSTITUTE(SUBSTITUTE(CID_DB[[#This Row],[ NSN ]],"-","")," ","")," ",""),"‐",""),"NA",""),13))</f>
        <v/>
      </c>
      <c r="J3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|H2255059209V9|Parker ORings|</v>
      </c>
    </row>
    <row r="3348" spans="1:10" x14ac:dyDescent="0.35">
      <c r="A3348" s="1" t="s">
        <v>3</v>
      </c>
      <c r="B3348" s="1" t="s">
        <v>5383</v>
      </c>
      <c r="C3348" s="1" t="s">
        <v>3</v>
      </c>
      <c r="D3348" s="1" t="s">
        <v>6043</v>
      </c>
      <c r="E3348" s="1" t="s">
        <v>6449</v>
      </c>
      <c r="F3348" s="4" t="s">
        <v>3</v>
      </c>
      <c r="G3348" s="1" t="s">
        <v>8</v>
      </c>
      <c r="H3348" s="3" t="str">
        <f t="shared" si="52"/>
        <v>Commercial</v>
      </c>
      <c r="I3348" s="3" t="str">
        <f>IF(IFERROR(SEARCH("N/A",CID_DB[[#This Row],[ NSN ]]),-1)&lt;&gt;-1,"",LEFT(SUBSTITUTE(SUBSTITUTE(SUBSTITUTE(SUBSTITUTE(SUBSTITUTE(CID_DB[[#This Row],[ NSN ]],"-","")," ","")," ",""),"‐",""),"NA",""),13))</f>
        <v/>
      </c>
      <c r="J3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|H2255059215V9|Parker ORings|</v>
      </c>
    </row>
    <row r="3349" spans="1:10" x14ac:dyDescent="0.35">
      <c r="A3349" s="1" t="s">
        <v>3</v>
      </c>
      <c r="B3349" s="1" t="s">
        <v>5383</v>
      </c>
      <c r="C3349" s="1" t="s">
        <v>3</v>
      </c>
      <c r="D3349" s="1" t="s">
        <v>6044</v>
      </c>
      <c r="E3349" s="1" t="s">
        <v>6449</v>
      </c>
      <c r="F3349" s="4" t="s">
        <v>3</v>
      </c>
      <c r="G3349" s="1" t="s">
        <v>8</v>
      </c>
      <c r="H3349" s="3" t="str">
        <f t="shared" si="52"/>
        <v>Commercial</v>
      </c>
      <c r="I3349" s="3" t="str">
        <f>IF(IFERROR(SEARCH("N/A",CID_DB[[#This Row],[ NSN ]]),-1)&lt;&gt;-1,"",LEFT(SUBSTITUTE(SUBSTITUTE(SUBSTITUTE(SUBSTITUTE(SUBSTITUTE(CID_DB[[#This Row],[ NSN ]],"-","")," ","")," ",""),"‐",""),"NA",""),13))</f>
        <v/>
      </c>
      <c r="J3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|H2255059222V9|Parker ORings|</v>
      </c>
    </row>
    <row r="3350" spans="1:10" x14ac:dyDescent="0.35">
      <c r="A3350" s="1" t="s">
        <v>3</v>
      </c>
      <c r="B3350" s="1" t="s">
        <v>5383</v>
      </c>
      <c r="C3350" s="1" t="s">
        <v>3</v>
      </c>
      <c r="D3350" s="1" t="s">
        <v>6045</v>
      </c>
      <c r="E3350" s="1" t="s">
        <v>6449</v>
      </c>
      <c r="F3350" s="4" t="s">
        <v>3</v>
      </c>
      <c r="G3350" s="1" t="s">
        <v>8</v>
      </c>
      <c r="H3350" s="3" t="str">
        <f t="shared" si="52"/>
        <v>Commercial</v>
      </c>
      <c r="I3350" s="3" t="str">
        <f>IF(IFERROR(SEARCH("N/A",CID_DB[[#This Row],[ NSN ]]),-1)&lt;&gt;-1,"",LEFT(SUBSTITUTE(SUBSTITUTE(SUBSTITUTE(SUBSTITUTE(SUBSTITUTE(CID_DB[[#This Row],[ NSN ]],"-","")," ","")," ",""),"‐",""),"NA",""),13))</f>
        <v/>
      </c>
      <c r="J3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|H2255059905V9|Parker ORings|</v>
      </c>
    </row>
    <row r="3351" spans="1:10" x14ac:dyDescent="0.35">
      <c r="A3351" s="1" t="s">
        <v>3</v>
      </c>
      <c r="B3351" s="1" t="s">
        <v>5383</v>
      </c>
      <c r="C3351" s="1" t="s">
        <v>3</v>
      </c>
      <c r="D3351" s="1" t="s">
        <v>6046</v>
      </c>
      <c r="E3351" s="1" t="s">
        <v>6449</v>
      </c>
      <c r="F3351" s="4" t="s">
        <v>3</v>
      </c>
      <c r="G3351" s="1" t="s">
        <v>8</v>
      </c>
      <c r="H3351" s="3" t="str">
        <f t="shared" si="52"/>
        <v>Commercial</v>
      </c>
      <c r="I3351" s="3" t="str">
        <f>IF(IFERROR(SEARCH("N/A",CID_DB[[#This Row],[ NSN ]]),-1)&lt;&gt;-1,"",LEFT(SUBSTITUTE(SUBSTITUTE(SUBSTITUTE(SUBSTITUTE(SUBSTITUTE(CID_DB[[#This Row],[ NSN ]],"-","")," ","")," ",""),"‐",""),"NA",""),13))</f>
        <v/>
      </c>
      <c r="J3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|D04801341|Parker ORings|</v>
      </c>
    </row>
    <row r="3352" spans="1:10" x14ac:dyDescent="0.35">
      <c r="A3352" s="1" t="s">
        <v>3</v>
      </c>
      <c r="B3352" s="1" t="s">
        <v>5383</v>
      </c>
      <c r="C3352" s="1" t="s">
        <v>3</v>
      </c>
      <c r="D3352" s="1" t="s">
        <v>6047</v>
      </c>
      <c r="E3352" s="1" t="s">
        <v>6449</v>
      </c>
      <c r="F3352" s="4" t="s">
        <v>3</v>
      </c>
      <c r="G3352" s="1" t="s">
        <v>8</v>
      </c>
      <c r="H3352" s="3" t="str">
        <f t="shared" si="52"/>
        <v>Commercial</v>
      </c>
      <c r="I3352" s="3" t="str">
        <f>IF(IFERROR(SEARCH("N/A",CID_DB[[#This Row],[ NSN ]]),-1)&lt;&gt;-1,"",LEFT(SUBSTITUTE(SUBSTITUTE(SUBSTITUTE(SUBSTITUTE(SUBSTITUTE(CID_DB[[#This Row],[ NSN ]],"-","")," ","")," ",""),"‐",""),"NA",""),13))</f>
        <v/>
      </c>
      <c r="J3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|D048013410|Parker ORings|</v>
      </c>
    </row>
    <row r="3353" spans="1:10" x14ac:dyDescent="0.35">
      <c r="A3353" s="1" t="s">
        <v>3</v>
      </c>
      <c r="B3353" s="1" t="s">
        <v>5383</v>
      </c>
      <c r="C3353" s="1" t="s">
        <v>3</v>
      </c>
      <c r="D3353" s="1" t="s">
        <v>6048</v>
      </c>
      <c r="E3353" s="1" t="s">
        <v>6449</v>
      </c>
      <c r="F3353" s="4" t="s">
        <v>3</v>
      </c>
      <c r="G3353" s="1" t="s">
        <v>8</v>
      </c>
      <c r="H3353" s="3" t="str">
        <f t="shared" si="52"/>
        <v>Commercial</v>
      </c>
      <c r="I3353" s="3" t="str">
        <f>IF(IFERROR(SEARCH("N/A",CID_DB[[#This Row],[ NSN ]]),-1)&lt;&gt;-1,"",LEFT(SUBSTITUTE(SUBSTITUTE(SUBSTITUTE(SUBSTITUTE(SUBSTITUTE(CID_DB[[#This Row],[ NSN ]],"-","")," ","")," ",""),"‐",""),"NA",""),13))</f>
        <v/>
      </c>
      <c r="J3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|D04801342|Parker ORings|</v>
      </c>
    </row>
    <row r="3354" spans="1:10" x14ac:dyDescent="0.35">
      <c r="A3354" s="1" t="s">
        <v>3</v>
      </c>
      <c r="B3354" s="1" t="s">
        <v>5383</v>
      </c>
      <c r="C3354" s="1" t="s">
        <v>3</v>
      </c>
      <c r="D3354" s="1" t="s">
        <v>6049</v>
      </c>
      <c r="E3354" s="1" t="s">
        <v>6449</v>
      </c>
      <c r="F3354" s="4" t="s">
        <v>3</v>
      </c>
      <c r="G3354" s="1" t="s">
        <v>8</v>
      </c>
      <c r="H3354" s="3" t="str">
        <f t="shared" si="52"/>
        <v>Commercial</v>
      </c>
      <c r="I3354" s="3" t="str">
        <f>IF(IFERROR(SEARCH("N/A",CID_DB[[#This Row],[ NSN ]]),-1)&lt;&gt;-1,"",LEFT(SUBSTITUTE(SUBSTITUTE(SUBSTITUTE(SUBSTITUTE(SUBSTITUTE(CID_DB[[#This Row],[ NSN ]],"-","")," ","")," ",""),"‐",""),"NA",""),13))</f>
        <v/>
      </c>
      <c r="J3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|D04801344|Parker ORings|</v>
      </c>
    </row>
    <row r="3355" spans="1:10" x14ac:dyDescent="0.35">
      <c r="A3355" s="1" t="s">
        <v>3</v>
      </c>
      <c r="B3355" s="1" t="s">
        <v>5383</v>
      </c>
      <c r="C3355" s="1" t="s">
        <v>3</v>
      </c>
      <c r="D3355" s="1" t="s">
        <v>6050</v>
      </c>
      <c r="E3355" s="1" t="s">
        <v>6449</v>
      </c>
      <c r="F3355" s="4" t="s">
        <v>3</v>
      </c>
      <c r="G3355" s="1" t="s">
        <v>8</v>
      </c>
      <c r="H3355" s="3" t="str">
        <f t="shared" si="52"/>
        <v>Commercial</v>
      </c>
      <c r="I3355" s="3" t="str">
        <f>IF(IFERROR(SEARCH("N/A",CID_DB[[#This Row],[ NSN ]]),-1)&lt;&gt;-1,"",LEFT(SUBSTITUTE(SUBSTITUTE(SUBSTITUTE(SUBSTITUTE(SUBSTITUTE(CID_DB[[#This Row],[ NSN ]],"-","")," ","")," ",""),"‐",""),"NA",""),13))</f>
        <v/>
      </c>
      <c r="J3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|D04801345|Parker ORings|</v>
      </c>
    </row>
    <row r="3356" spans="1:10" x14ac:dyDescent="0.35">
      <c r="A3356" s="1" t="s">
        <v>3</v>
      </c>
      <c r="B3356" s="1" t="s">
        <v>5383</v>
      </c>
      <c r="C3356" s="1" t="s">
        <v>3</v>
      </c>
      <c r="D3356" s="1" t="s">
        <v>6051</v>
      </c>
      <c r="E3356" s="1" t="s">
        <v>6449</v>
      </c>
      <c r="F3356" s="4" t="s">
        <v>3</v>
      </c>
      <c r="G3356" s="1" t="s">
        <v>8</v>
      </c>
      <c r="H3356" s="3" t="str">
        <f t="shared" si="52"/>
        <v>Commercial</v>
      </c>
      <c r="I3356" s="3" t="str">
        <f>IF(IFERROR(SEARCH("N/A",CID_DB[[#This Row],[ NSN ]]),-1)&lt;&gt;-1,"",LEFT(SUBSTITUTE(SUBSTITUTE(SUBSTITUTE(SUBSTITUTE(SUBSTITUTE(CID_DB[[#This Row],[ NSN ]],"-","")," ","")," ",""),"‐",""),"NA",""),13))</f>
        <v/>
      </c>
      <c r="J3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|D04801346|Parker ORings|</v>
      </c>
    </row>
    <row r="3357" spans="1:10" x14ac:dyDescent="0.35">
      <c r="A3357" s="1" t="s">
        <v>3</v>
      </c>
      <c r="B3357" s="1" t="s">
        <v>5383</v>
      </c>
      <c r="C3357" s="1" t="s">
        <v>3</v>
      </c>
      <c r="D3357" s="1" t="s">
        <v>6052</v>
      </c>
      <c r="E3357" s="1" t="s">
        <v>6449</v>
      </c>
      <c r="F3357" s="4" t="s">
        <v>3</v>
      </c>
      <c r="G3357" s="1" t="s">
        <v>8</v>
      </c>
      <c r="H3357" s="3" t="str">
        <f t="shared" si="52"/>
        <v>Commercial</v>
      </c>
      <c r="I3357" s="3" t="str">
        <f>IF(IFERROR(SEARCH("N/A",CID_DB[[#This Row],[ NSN ]]),-1)&lt;&gt;-1,"",LEFT(SUBSTITUTE(SUBSTITUTE(SUBSTITUTE(SUBSTITUTE(SUBSTITUTE(CID_DB[[#This Row],[ NSN ]],"-","")," ","")," ",""),"‐",""),"NA",""),13))</f>
        <v/>
      </c>
      <c r="J3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|D03801348|Parker ORings|</v>
      </c>
    </row>
    <row r="3358" spans="1:10" x14ac:dyDescent="0.35">
      <c r="A3358" s="1" t="s">
        <v>3</v>
      </c>
      <c r="B3358" s="1" t="s">
        <v>5383</v>
      </c>
      <c r="C3358" s="1" t="s">
        <v>3</v>
      </c>
      <c r="D3358" s="1" t="s">
        <v>6053</v>
      </c>
      <c r="E3358" s="1" t="s">
        <v>6449</v>
      </c>
      <c r="F3358" s="4" t="s">
        <v>3</v>
      </c>
      <c r="G3358" s="1" t="s">
        <v>8</v>
      </c>
      <c r="H3358" s="3" t="str">
        <f t="shared" si="52"/>
        <v>Commercial</v>
      </c>
      <c r="I3358" s="3" t="str">
        <f>IF(IFERROR(SEARCH("N/A",CID_DB[[#This Row],[ NSN ]]),-1)&lt;&gt;-1,"",LEFT(SUBSTITUTE(SUBSTITUTE(SUBSTITUTE(SUBSTITUTE(SUBSTITUTE(CID_DB[[#This Row],[ NSN ]],"-","")," ","")," ",""),"‐",""),"NA",""),13))</f>
        <v/>
      </c>
      <c r="J3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|6400137901|Parker ORings|</v>
      </c>
    </row>
    <row r="3359" spans="1:10" x14ac:dyDescent="0.35">
      <c r="A3359" s="1" t="s">
        <v>3</v>
      </c>
      <c r="B3359" s="1" t="s">
        <v>5383</v>
      </c>
      <c r="C3359" s="1" t="s">
        <v>3</v>
      </c>
      <c r="D3359" s="1" t="s">
        <v>6054</v>
      </c>
      <c r="E3359" s="1" t="s">
        <v>6450</v>
      </c>
      <c r="F3359" s="4" t="s">
        <v>3</v>
      </c>
      <c r="G3359" s="1" t="s">
        <v>8</v>
      </c>
      <c r="H3359" s="3" t="str">
        <f t="shared" si="52"/>
        <v>Commercial</v>
      </c>
      <c r="I3359" s="3" t="str">
        <f>IF(IFERROR(SEARCH("N/A",CID_DB[[#This Row],[ NSN ]]),-1)&lt;&gt;-1,"",LEFT(SUBSTITUTE(SUBSTITUTE(SUBSTITUTE(SUBSTITUTE(SUBSTITUTE(CID_DB[[#This Row],[ NSN ]],"-","")," ","")," ",""),"‐",""),"NA",""),13))</f>
        <v/>
      </c>
      <c r="J3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|D14577421|Parker OES Diamond Seals|</v>
      </c>
    </row>
    <row r="3360" spans="1:10" x14ac:dyDescent="0.35">
      <c r="A3360" s="1" t="s">
        <v>3</v>
      </c>
      <c r="B3360" s="1" t="s">
        <v>5383</v>
      </c>
      <c r="C3360" s="1" t="s">
        <v>3</v>
      </c>
      <c r="D3360" s="1" t="s">
        <v>6055</v>
      </c>
      <c r="E3360" s="1" t="s">
        <v>6450</v>
      </c>
      <c r="F3360" s="4" t="s">
        <v>3</v>
      </c>
      <c r="G3360" s="1" t="s">
        <v>8</v>
      </c>
      <c r="H3360" s="3" t="str">
        <f t="shared" si="52"/>
        <v>Commercial</v>
      </c>
      <c r="I3360" s="3" t="str">
        <f>IF(IFERROR(SEARCH("N/A",CID_DB[[#This Row],[ NSN ]]),-1)&lt;&gt;-1,"",LEFT(SUBSTITUTE(SUBSTITUTE(SUBSTITUTE(SUBSTITUTE(SUBSTITUTE(CID_DB[[#This Row],[ NSN ]],"-","")," ","")," ",""),"‐",""),"NA",""),13))</f>
        <v/>
      </c>
      <c r="J3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|D14577422|Parker OES Diamond Seals|</v>
      </c>
    </row>
    <row r="3361" spans="1:10" x14ac:dyDescent="0.35">
      <c r="A3361" s="1" t="s">
        <v>3</v>
      </c>
      <c r="B3361" s="1" t="s">
        <v>5383</v>
      </c>
      <c r="C3361" s="1" t="s">
        <v>3</v>
      </c>
      <c r="D3361" s="1" t="s">
        <v>6056</v>
      </c>
      <c r="E3361" s="1" t="s">
        <v>6450</v>
      </c>
      <c r="F3361" s="4" t="s">
        <v>3</v>
      </c>
      <c r="G3361" s="1" t="s">
        <v>8</v>
      </c>
      <c r="H3361" s="3" t="str">
        <f t="shared" si="52"/>
        <v>Commercial</v>
      </c>
      <c r="I3361" s="3" t="str">
        <f>IF(IFERROR(SEARCH("N/A",CID_DB[[#This Row],[ NSN ]]),-1)&lt;&gt;-1,"",LEFT(SUBSTITUTE(SUBSTITUTE(SUBSTITUTE(SUBSTITUTE(SUBSTITUTE(CID_DB[[#This Row],[ NSN ]],"-","")," ","")," ",""),"‐",""),"NA",""),13))</f>
        <v/>
      </c>
      <c r="J3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|D14577423|Parker OES Diamond Seals|</v>
      </c>
    </row>
    <row r="3362" spans="1:10" x14ac:dyDescent="0.35">
      <c r="A3362" s="1" t="s">
        <v>3</v>
      </c>
      <c r="B3362" s="1" t="s">
        <v>5383</v>
      </c>
      <c r="C3362" s="1" t="s">
        <v>3</v>
      </c>
      <c r="D3362" s="1" t="s">
        <v>6057</v>
      </c>
      <c r="E3362" s="1" t="s">
        <v>6450</v>
      </c>
      <c r="F3362" s="4" t="s">
        <v>3</v>
      </c>
      <c r="G3362" s="1" t="s">
        <v>8</v>
      </c>
      <c r="H3362" s="3" t="str">
        <f t="shared" si="52"/>
        <v>Commercial</v>
      </c>
      <c r="I3362" s="3" t="str">
        <f>IF(IFERROR(SEARCH("N/A",CID_DB[[#This Row],[ NSN ]]),-1)&lt;&gt;-1,"",LEFT(SUBSTITUTE(SUBSTITUTE(SUBSTITUTE(SUBSTITUTE(SUBSTITUTE(CID_DB[[#This Row],[ NSN ]],"-","")," ","")," ",""),"‐",""),"NA",""),13))</f>
        <v/>
      </c>
      <c r="J3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|D14810911|Parker OES Diamond Seals|</v>
      </c>
    </row>
    <row r="3363" spans="1:10" x14ac:dyDescent="0.35">
      <c r="A3363" s="1" t="s">
        <v>3</v>
      </c>
      <c r="B3363" s="1" t="s">
        <v>5383</v>
      </c>
      <c r="C3363" s="1" t="s">
        <v>3</v>
      </c>
      <c r="D3363" s="1" t="s">
        <v>6058</v>
      </c>
      <c r="E3363" s="1" t="s">
        <v>6450</v>
      </c>
      <c r="F3363" s="4" t="s">
        <v>3</v>
      </c>
      <c r="G3363" s="1" t="s">
        <v>8</v>
      </c>
      <c r="H3363" s="3" t="str">
        <f t="shared" si="52"/>
        <v>Commercial</v>
      </c>
      <c r="I3363" s="3" t="str">
        <f>IF(IFERROR(SEARCH("N/A",CID_DB[[#This Row],[ NSN ]]),-1)&lt;&gt;-1,"",LEFT(SUBSTITUTE(SUBSTITUTE(SUBSTITUTE(SUBSTITUTE(SUBSTITUTE(CID_DB[[#This Row],[ NSN ]],"-","")," ","")," ",""),"‐",""),"NA",""),13))</f>
        <v/>
      </c>
      <c r="J3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|D14810921|Parker OES Diamond Seals|</v>
      </c>
    </row>
    <row r="3364" spans="1:10" x14ac:dyDescent="0.35">
      <c r="A3364" s="1" t="s">
        <v>3</v>
      </c>
      <c r="B3364" s="1" t="s">
        <v>5383</v>
      </c>
      <c r="C3364" s="1" t="s">
        <v>3</v>
      </c>
      <c r="D3364" s="1" t="s">
        <v>6059</v>
      </c>
      <c r="E3364" s="1" t="s">
        <v>6450</v>
      </c>
      <c r="F3364" s="4" t="s">
        <v>3</v>
      </c>
      <c r="G3364" s="1" t="s">
        <v>8</v>
      </c>
      <c r="H3364" s="3" t="str">
        <f t="shared" si="52"/>
        <v>Commercial</v>
      </c>
      <c r="I3364" s="3" t="str">
        <f>IF(IFERROR(SEARCH("N/A",CID_DB[[#This Row],[ NSN ]]),-1)&lt;&gt;-1,"",LEFT(SUBSTITUTE(SUBSTITUTE(SUBSTITUTE(SUBSTITUTE(SUBSTITUTE(CID_DB[[#This Row],[ NSN ]],"-","")," ","")," ",""),"‐",""),"NA",""),13))</f>
        <v/>
      </c>
      <c r="J3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|D14810931|Parker OES Diamond Seals|</v>
      </c>
    </row>
    <row r="3365" spans="1:10" x14ac:dyDescent="0.35">
      <c r="A3365" s="1" t="s">
        <v>3</v>
      </c>
      <c r="B3365" s="1" t="s">
        <v>5383</v>
      </c>
      <c r="C3365" s="1" t="s">
        <v>3</v>
      </c>
      <c r="D3365" s="1" t="s">
        <v>6060</v>
      </c>
      <c r="E3365" s="1" t="s">
        <v>6450</v>
      </c>
      <c r="F3365" s="4" t="s">
        <v>3</v>
      </c>
      <c r="G3365" s="1" t="s">
        <v>8</v>
      </c>
      <c r="H3365" s="3" t="str">
        <f t="shared" si="52"/>
        <v>Commercial</v>
      </c>
      <c r="I3365" s="3" t="str">
        <f>IF(IFERROR(SEARCH("N/A",CID_DB[[#This Row],[ NSN ]]),-1)&lt;&gt;-1,"",LEFT(SUBSTITUTE(SUBSTITUTE(SUBSTITUTE(SUBSTITUTE(SUBSTITUTE(CID_DB[[#This Row],[ NSN ]],"-","")," ","")," ",""),"‐",""),"NA",""),13))</f>
        <v/>
      </c>
      <c r="J3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|D14810941|Parker OES Diamond Seals|</v>
      </c>
    </row>
    <row r="3366" spans="1:10" x14ac:dyDescent="0.35">
      <c r="A3366" s="1" t="s">
        <v>3</v>
      </c>
      <c r="B3366" s="1" t="s">
        <v>5383</v>
      </c>
      <c r="C3366" s="1" t="s">
        <v>3</v>
      </c>
      <c r="D3366" s="1" t="s">
        <v>6061</v>
      </c>
      <c r="E3366" s="1" t="s">
        <v>6450</v>
      </c>
      <c r="F3366" s="4" t="s">
        <v>3</v>
      </c>
      <c r="G3366" s="1" t="s">
        <v>8</v>
      </c>
      <c r="H3366" s="3" t="str">
        <f t="shared" si="52"/>
        <v>Commercial</v>
      </c>
      <c r="I3366" s="3" t="str">
        <f>IF(IFERROR(SEARCH("N/A",CID_DB[[#This Row],[ NSN ]]),-1)&lt;&gt;-1,"",LEFT(SUBSTITUTE(SUBSTITUTE(SUBSTITUTE(SUBSTITUTE(SUBSTITUTE(CID_DB[[#This Row],[ NSN ]],"-","")," ","")," ",""),"‐",""),"NA",""),13))</f>
        <v/>
      </c>
      <c r="J3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|D29855571|Parker OES Diamond Seals|</v>
      </c>
    </row>
    <row r="3367" spans="1:10" x14ac:dyDescent="0.35">
      <c r="A3367" s="1" t="s">
        <v>3</v>
      </c>
      <c r="B3367" s="1" t="s">
        <v>5383</v>
      </c>
      <c r="C3367" s="1" t="s">
        <v>3</v>
      </c>
      <c r="D3367" s="1" t="s">
        <v>6062</v>
      </c>
      <c r="E3367" s="1" t="s">
        <v>6450</v>
      </c>
      <c r="F3367" s="4" t="s">
        <v>3</v>
      </c>
      <c r="G3367" s="1" t="s">
        <v>8</v>
      </c>
      <c r="H3367" s="3" t="str">
        <f t="shared" si="52"/>
        <v>Commercial</v>
      </c>
      <c r="I3367" s="3" t="str">
        <f>IF(IFERROR(SEARCH("N/A",CID_DB[[#This Row],[ NSN ]]),-1)&lt;&gt;-1,"",LEFT(SUBSTITUTE(SUBSTITUTE(SUBSTITUTE(SUBSTITUTE(SUBSTITUTE(CID_DB[[#This Row],[ NSN ]],"-","")," ","")," ",""),"‐",""),"NA",""),13))</f>
        <v/>
      </c>
      <c r="J3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|D34559151|Parker OES Diamond Seals|</v>
      </c>
    </row>
    <row r="3368" spans="1:10" x14ac:dyDescent="0.35">
      <c r="A3368" s="1" t="s">
        <v>3</v>
      </c>
      <c r="B3368" s="1" t="s">
        <v>5383</v>
      </c>
      <c r="C3368" s="1" t="s">
        <v>3</v>
      </c>
      <c r="D3368" s="1" t="s">
        <v>6063</v>
      </c>
      <c r="E3368" s="1" t="s">
        <v>6450</v>
      </c>
      <c r="F3368" s="4" t="s">
        <v>3</v>
      </c>
      <c r="G3368" s="1" t="s">
        <v>8</v>
      </c>
      <c r="H3368" s="3" t="str">
        <f t="shared" si="52"/>
        <v>Commercial</v>
      </c>
      <c r="I3368" s="3" t="str">
        <f>IF(IFERROR(SEARCH("N/A",CID_DB[[#This Row],[ NSN ]]),-1)&lt;&gt;-1,"",LEFT(SUBSTITUTE(SUBSTITUTE(SUBSTITUTE(SUBSTITUTE(SUBSTITUTE(CID_DB[[#This Row],[ NSN ]],"-","")," ","")," ",""),"‐",""),"NA",""),13))</f>
        <v/>
      </c>
      <c r="J3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|D14811131|Parker OES Diamond Seals|</v>
      </c>
    </row>
    <row r="3369" spans="1:10" x14ac:dyDescent="0.35">
      <c r="A3369" s="1" t="s">
        <v>3</v>
      </c>
      <c r="B3369" s="1" t="s">
        <v>5383</v>
      </c>
      <c r="C3369" s="1" t="s">
        <v>3</v>
      </c>
      <c r="D3369" s="1" t="s">
        <v>6064</v>
      </c>
      <c r="E3369" s="1" t="s">
        <v>6450</v>
      </c>
      <c r="F3369" s="4" t="s">
        <v>3</v>
      </c>
      <c r="G3369" s="1" t="s">
        <v>8</v>
      </c>
      <c r="H3369" s="3" t="str">
        <f t="shared" si="52"/>
        <v>Commercial</v>
      </c>
      <c r="I3369" s="3" t="str">
        <f>IF(IFERROR(SEARCH("N/A",CID_DB[[#This Row],[ NSN ]]),-1)&lt;&gt;-1,"",LEFT(SUBSTITUTE(SUBSTITUTE(SUBSTITUTE(SUBSTITUTE(SUBSTITUTE(CID_DB[[#This Row],[ NSN ]],"-","")," ","")," ",""),"‐",""),"NA",""),13))</f>
        <v/>
      </c>
      <c r="J3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|D14811141|Parker OES Diamond Seals|</v>
      </c>
    </row>
    <row r="3370" spans="1:10" x14ac:dyDescent="0.35">
      <c r="A3370" s="1" t="s">
        <v>3</v>
      </c>
      <c r="B3370" s="1" t="s">
        <v>5383</v>
      </c>
      <c r="C3370" s="1" t="s">
        <v>3</v>
      </c>
      <c r="D3370" s="1" t="s">
        <v>6017</v>
      </c>
      <c r="E3370" s="1" t="s">
        <v>6451</v>
      </c>
      <c r="F3370" s="4" t="s">
        <v>3</v>
      </c>
      <c r="G3370" s="1" t="s">
        <v>8</v>
      </c>
      <c r="H3370" s="3" t="str">
        <f t="shared" si="52"/>
        <v>Commercial</v>
      </c>
      <c r="I3370" s="3" t="str">
        <f>IF(IFERROR(SEARCH("N/A",CID_DB[[#This Row],[ NSN ]]),-1)&lt;&gt;-1,"",LEFT(SUBSTITUTE(SUBSTITUTE(SUBSTITUTE(SUBSTITUTE(SUBSTITUTE(CID_DB[[#This Row],[ NSN ]],"-","")," ","")," ",""),"‐",""),"NA",""),13))</f>
        <v/>
      </c>
      <c r="J3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|C88910051|Parker OES Extruded and Spliced Profiles|</v>
      </c>
    </row>
    <row r="3371" spans="1:10" x14ac:dyDescent="0.35">
      <c r="A3371" s="1" t="s">
        <v>3</v>
      </c>
      <c r="B3371" s="1" t="s">
        <v>5383</v>
      </c>
      <c r="C3371" s="1" t="s">
        <v>3</v>
      </c>
      <c r="D3371" s="1" t="s">
        <v>6018</v>
      </c>
      <c r="E3371" s="1" t="s">
        <v>6451</v>
      </c>
      <c r="F3371" s="4" t="s">
        <v>3</v>
      </c>
      <c r="G3371" s="1" t="s">
        <v>8</v>
      </c>
      <c r="H3371" s="3" t="str">
        <f t="shared" si="52"/>
        <v>Commercial</v>
      </c>
      <c r="I3371" s="3" t="str">
        <f>IF(IFERROR(SEARCH("N/A",CID_DB[[#This Row],[ NSN ]]),-1)&lt;&gt;-1,"",LEFT(SUBSTITUTE(SUBSTITUTE(SUBSTITUTE(SUBSTITUTE(SUBSTITUTE(CID_DB[[#This Row],[ NSN ]],"-","")," ","")," ",""),"‐",""),"NA",""),13))</f>
        <v/>
      </c>
      <c r="J3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|C88910052|Parker OES Extruded and Spliced Profiles|</v>
      </c>
    </row>
    <row r="3372" spans="1:10" x14ac:dyDescent="0.35">
      <c r="A3372" s="1" t="s">
        <v>3</v>
      </c>
      <c r="B3372" s="1" t="s">
        <v>5383</v>
      </c>
      <c r="C3372" s="1" t="s">
        <v>3</v>
      </c>
      <c r="D3372" s="1" t="s">
        <v>6019</v>
      </c>
      <c r="E3372" s="1" t="s">
        <v>6451</v>
      </c>
      <c r="F3372" s="4" t="s">
        <v>3</v>
      </c>
      <c r="G3372" s="1" t="s">
        <v>8</v>
      </c>
      <c r="H3372" s="3" t="str">
        <f t="shared" si="52"/>
        <v>Commercial</v>
      </c>
      <c r="I3372" s="3" t="str">
        <f>IF(IFERROR(SEARCH("N/A",CID_DB[[#This Row],[ NSN ]]),-1)&lt;&gt;-1,"",LEFT(SUBSTITUTE(SUBSTITUTE(SUBSTITUTE(SUBSTITUTE(SUBSTITUTE(CID_DB[[#This Row],[ NSN ]],"-","")," ","")," ",""),"‐",""),"NA",""),13))</f>
        <v/>
      </c>
      <c r="J3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|C88910053|Parker OES Extruded and Spliced Profiles|</v>
      </c>
    </row>
    <row r="3373" spans="1:10" x14ac:dyDescent="0.35">
      <c r="A3373" s="1" t="s">
        <v>3</v>
      </c>
      <c r="B3373" s="1" t="s">
        <v>5383</v>
      </c>
      <c r="C3373" s="1" t="s">
        <v>3</v>
      </c>
      <c r="D3373" s="1" t="s">
        <v>6065</v>
      </c>
      <c r="E3373" s="1" t="s">
        <v>6451</v>
      </c>
      <c r="F3373" s="4" t="s">
        <v>3</v>
      </c>
      <c r="G3373" s="1" t="s">
        <v>8</v>
      </c>
      <c r="H3373" s="3" t="str">
        <f t="shared" si="52"/>
        <v>Commercial</v>
      </c>
      <c r="I3373" s="3" t="str">
        <f>IF(IFERROR(SEARCH("N/A",CID_DB[[#This Row],[ NSN ]]),-1)&lt;&gt;-1,"",LEFT(SUBSTITUTE(SUBSTITUTE(SUBSTITUTE(SUBSTITUTE(SUBSTITUTE(CID_DB[[#This Row],[ NSN ]],"-","")," ","")," ",""),"‐",""),"NA",""),13))</f>
        <v/>
      </c>
      <c r="J3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|C88910054|Parker OES Extruded and Spliced Profiles|</v>
      </c>
    </row>
    <row r="3374" spans="1:10" x14ac:dyDescent="0.35">
      <c r="A3374" s="1" t="s">
        <v>3</v>
      </c>
      <c r="B3374" s="1" t="s">
        <v>5383</v>
      </c>
      <c r="C3374" s="1" t="s">
        <v>3</v>
      </c>
      <c r="D3374" s="1" t="s">
        <v>6020</v>
      </c>
      <c r="E3374" s="1" t="s">
        <v>6451</v>
      </c>
      <c r="F3374" s="4" t="s">
        <v>3</v>
      </c>
      <c r="G3374" s="1" t="s">
        <v>8</v>
      </c>
      <c r="H3374" s="3" t="str">
        <f t="shared" si="52"/>
        <v>Commercial</v>
      </c>
      <c r="I3374" s="3" t="str">
        <f>IF(IFERROR(SEARCH("N/A",CID_DB[[#This Row],[ NSN ]]),-1)&lt;&gt;-1,"",LEFT(SUBSTITUTE(SUBSTITUTE(SUBSTITUTE(SUBSTITUTE(SUBSTITUTE(CID_DB[[#This Row],[ NSN ]],"-","")," ","")," ",""),"‐",""),"NA",""),13))</f>
        <v/>
      </c>
      <c r="J3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|C88910055|Parker OES Extruded and Spliced Profiles|</v>
      </c>
    </row>
    <row r="3375" spans="1:10" x14ac:dyDescent="0.35">
      <c r="A3375" s="1" t="s">
        <v>3</v>
      </c>
      <c r="B3375" s="1" t="s">
        <v>5383</v>
      </c>
      <c r="C3375" s="1" t="s">
        <v>3</v>
      </c>
      <c r="D3375" s="1" t="s">
        <v>6021</v>
      </c>
      <c r="E3375" s="1" t="s">
        <v>6451</v>
      </c>
      <c r="F3375" s="4" t="s">
        <v>3</v>
      </c>
      <c r="G3375" s="1" t="s">
        <v>8</v>
      </c>
      <c r="H3375" s="3" t="str">
        <f t="shared" si="52"/>
        <v>Commercial</v>
      </c>
      <c r="I3375" s="3" t="str">
        <f>IF(IFERROR(SEARCH("N/A",CID_DB[[#This Row],[ NSN ]]),-1)&lt;&gt;-1,"",LEFT(SUBSTITUTE(SUBSTITUTE(SUBSTITUTE(SUBSTITUTE(SUBSTITUTE(CID_DB[[#This Row],[ NSN ]],"-","")," ","")," ",""),"‐",""),"NA",""),13))</f>
        <v/>
      </c>
      <c r="J3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|C88910056|Parker OES Extruded and Spliced Profiles|</v>
      </c>
    </row>
    <row r="3376" spans="1:10" x14ac:dyDescent="0.35">
      <c r="A3376" s="1" t="s">
        <v>3</v>
      </c>
      <c r="B3376" s="1" t="s">
        <v>5383</v>
      </c>
      <c r="C3376" s="1" t="s">
        <v>3</v>
      </c>
      <c r="D3376" s="1" t="s">
        <v>6022</v>
      </c>
      <c r="E3376" s="1" t="s">
        <v>6451</v>
      </c>
      <c r="F3376" s="4" t="s">
        <v>3</v>
      </c>
      <c r="G3376" s="1" t="s">
        <v>8</v>
      </c>
      <c r="H3376" s="3" t="str">
        <f t="shared" si="52"/>
        <v>Commercial</v>
      </c>
      <c r="I3376" s="3" t="str">
        <f>IF(IFERROR(SEARCH("N/A",CID_DB[[#This Row],[ NSN ]]),-1)&lt;&gt;-1,"",LEFT(SUBSTITUTE(SUBSTITUTE(SUBSTITUTE(SUBSTITUTE(SUBSTITUTE(CID_DB[[#This Row],[ NSN ]],"-","")," ","")," ",""),"‐",""),"NA",""),13))</f>
        <v/>
      </c>
      <c r="J3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|C88910057|Parker OES Extruded and Spliced Profiles|</v>
      </c>
    </row>
    <row r="3377" spans="1:10" x14ac:dyDescent="0.35">
      <c r="A3377" s="1" t="s">
        <v>3</v>
      </c>
      <c r="B3377" s="1" t="s">
        <v>5383</v>
      </c>
      <c r="C3377" s="1" t="s">
        <v>3</v>
      </c>
      <c r="D3377" s="1" t="s">
        <v>6066</v>
      </c>
      <c r="E3377" s="1" t="s">
        <v>6451</v>
      </c>
      <c r="F3377" s="4" t="s">
        <v>3</v>
      </c>
      <c r="G3377" s="1" t="s">
        <v>8</v>
      </c>
      <c r="H3377" s="3" t="str">
        <f t="shared" si="52"/>
        <v>Commercial</v>
      </c>
      <c r="I3377" s="3" t="str">
        <f>IF(IFERROR(SEARCH("N/A",CID_DB[[#This Row],[ NSN ]]),-1)&lt;&gt;-1,"",LEFT(SUBSTITUTE(SUBSTITUTE(SUBSTITUTE(SUBSTITUTE(SUBSTITUTE(CID_DB[[#This Row],[ NSN ]],"-","")," ","")," ",""),"‐",""),"NA",""),13))</f>
        <v/>
      </c>
      <c r="J3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|D14811061|Parker OES Extruded and Spliced Profiles|</v>
      </c>
    </row>
    <row r="3378" spans="1:10" x14ac:dyDescent="0.35">
      <c r="A3378" s="1" t="s">
        <v>3</v>
      </c>
      <c r="B3378" s="1" t="s">
        <v>5383</v>
      </c>
      <c r="C3378" s="1" t="s">
        <v>3</v>
      </c>
      <c r="D3378" s="1" t="s">
        <v>6067</v>
      </c>
      <c r="E3378" s="1" t="s">
        <v>6451</v>
      </c>
      <c r="F3378" s="4" t="s">
        <v>3</v>
      </c>
      <c r="G3378" s="1" t="s">
        <v>8</v>
      </c>
      <c r="H3378" s="3" t="str">
        <f t="shared" si="52"/>
        <v>Commercial</v>
      </c>
      <c r="I3378" s="3" t="str">
        <f>IF(IFERROR(SEARCH("N/A",CID_DB[[#This Row],[ NSN ]]),-1)&lt;&gt;-1,"",LEFT(SUBSTITUTE(SUBSTITUTE(SUBSTITUTE(SUBSTITUTE(SUBSTITUTE(CID_DB[[#This Row],[ NSN ]],"-","")," ","")," ",""),"‐",""),"NA",""),13))</f>
        <v/>
      </c>
      <c r="J3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|D14811062|Parker OES Extruded and Spliced Profiles|</v>
      </c>
    </row>
    <row r="3379" spans="1:10" x14ac:dyDescent="0.35">
      <c r="A3379" s="1" t="s">
        <v>3</v>
      </c>
      <c r="B3379" s="1" t="s">
        <v>5383</v>
      </c>
      <c r="C3379" s="1" t="s">
        <v>3</v>
      </c>
      <c r="D3379" s="1" t="s">
        <v>6068</v>
      </c>
      <c r="E3379" s="1" t="s">
        <v>6451</v>
      </c>
      <c r="F3379" s="4" t="s">
        <v>3</v>
      </c>
      <c r="G3379" s="1" t="s">
        <v>8</v>
      </c>
      <c r="H3379" s="3" t="str">
        <f t="shared" si="52"/>
        <v>Commercial</v>
      </c>
      <c r="I3379" s="3" t="str">
        <f>IF(IFERROR(SEARCH("N/A",CID_DB[[#This Row],[ NSN ]]),-1)&lt;&gt;-1,"",LEFT(SUBSTITUTE(SUBSTITUTE(SUBSTITUTE(SUBSTITUTE(SUBSTITUTE(CID_DB[[#This Row],[ NSN ]],"-","")," ","")," ",""),"‐",""),"NA",""),13))</f>
        <v/>
      </c>
      <c r="J3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|D14811063|Parker OES Extruded and Spliced Profiles|</v>
      </c>
    </row>
    <row r="3380" spans="1:10" x14ac:dyDescent="0.35">
      <c r="A3380" s="1" t="s">
        <v>3</v>
      </c>
      <c r="B3380" s="1" t="s">
        <v>5383</v>
      </c>
      <c r="C3380" s="1" t="s">
        <v>3</v>
      </c>
      <c r="D3380" s="1" t="s">
        <v>6069</v>
      </c>
      <c r="E3380" s="1" t="s">
        <v>6451</v>
      </c>
      <c r="F3380" s="4" t="s">
        <v>3</v>
      </c>
      <c r="G3380" s="1" t="s">
        <v>8</v>
      </c>
      <c r="H3380" s="3" t="str">
        <f t="shared" si="52"/>
        <v>Commercial</v>
      </c>
      <c r="I3380" s="3" t="str">
        <f>IF(IFERROR(SEARCH("N/A",CID_DB[[#This Row],[ NSN ]]),-1)&lt;&gt;-1,"",LEFT(SUBSTITUTE(SUBSTITUTE(SUBSTITUTE(SUBSTITUTE(SUBSTITUTE(CID_DB[[#This Row],[ NSN ]],"-","")," ","")," ",""),"‐",""),"NA",""),13))</f>
        <v/>
      </c>
      <c r="J3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|D14811064|Parker OES Extruded and Spliced Profiles|</v>
      </c>
    </row>
    <row r="3381" spans="1:10" x14ac:dyDescent="0.35">
      <c r="A3381" s="1" t="s">
        <v>3</v>
      </c>
      <c r="B3381" s="1" t="s">
        <v>5383</v>
      </c>
      <c r="C3381" s="1" t="s">
        <v>3</v>
      </c>
      <c r="D3381" s="1" t="s">
        <v>6070</v>
      </c>
      <c r="E3381" s="1" t="s">
        <v>6452</v>
      </c>
      <c r="F3381" s="4" t="s">
        <v>3</v>
      </c>
      <c r="G3381" s="1" t="s">
        <v>8</v>
      </c>
      <c r="H3381" s="3" t="str">
        <f t="shared" si="52"/>
        <v>Commercial</v>
      </c>
      <c r="I3381" s="3" t="str">
        <f>IF(IFERROR(SEARCH("N/A",CID_DB[[#This Row],[ NSN ]]),-1)&lt;&gt;-1,"",LEFT(SUBSTITUTE(SUBSTITUTE(SUBSTITUTE(SUBSTITUTE(SUBSTITUTE(CID_DB[[#This Row],[ NSN ]],"-","")," ","")," ",""),"‐",""),"NA",""),13))</f>
        <v/>
      </c>
      <c r="J3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|D27016201|Parker CSS Fastener Seal|</v>
      </c>
    </row>
    <row r="3382" spans="1:10" x14ac:dyDescent="0.35">
      <c r="A3382" s="1" t="s">
        <v>3</v>
      </c>
      <c r="B3382" s="1" t="s">
        <v>5383</v>
      </c>
      <c r="C3382" s="1" t="s">
        <v>3</v>
      </c>
      <c r="D3382" s="1" t="s">
        <v>6071</v>
      </c>
      <c r="E3382" s="1" t="s">
        <v>6452</v>
      </c>
      <c r="F3382" s="4" t="s">
        <v>3</v>
      </c>
      <c r="G3382" s="1" t="s">
        <v>8</v>
      </c>
      <c r="H3382" s="3" t="str">
        <f t="shared" si="52"/>
        <v>Commercial</v>
      </c>
      <c r="I3382" s="3" t="str">
        <f>IF(IFERROR(SEARCH("N/A",CID_DB[[#This Row],[ NSN ]]),-1)&lt;&gt;-1,"",LEFT(SUBSTITUTE(SUBSTITUTE(SUBSTITUTE(SUBSTITUTE(SUBSTITUTE(CID_DB[[#This Row],[ NSN ]],"-","")," ","")," ",""),"‐",""),"NA",""),13))</f>
        <v/>
      </c>
      <c r="J3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|D27016202|Parker CSS Fastener Seal|</v>
      </c>
    </row>
    <row r="3383" spans="1:10" x14ac:dyDescent="0.35">
      <c r="A3383" s="1" t="s">
        <v>3</v>
      </c>
      <c r="B3383" s="1" t="s">
        <v>5383</v>
      </c>
      <c r="C3383" s="1" t="s">
        <v>3</v>
      </c>
      <c r="D3383" s="1" t="s">
        <v>6072</v>
      </c>
      <c r="E3383" s="1" t="s">
        <v>6452</v>
      </c>
      <c r="F3383" s="4" t="s">
        <v>3</v>
      </c>
      <c r="G3383" s="1" t="s">
        <v>8</v>
      </c>
      <c r="H3383" s="3" t="str">
        <f t="shared" si="52"/>
        <v>Commercial</v>
      </c>
      <c r="I3383" s="3" t="str">
        <f>IF(IFERROR(SEARCH("N/A",CID_DB[[#This Row],[ NSN ]]),-1)&lt;&gt;-1,"",LEFT(SUBSTITUTE(SUBSTITUTE(SUBSTITUTE(SUBSTITUTE(SUBSTITUTE(CID_DB[[#This Row],[ NSN ]],"-","")," ","")," ",""),"‐",""),"NA",""),13))</f>
        <v/>
      </c>
      <c r="J3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|D27016203|Parker CSS Fastener Seal|</v>
      </c>
    </row>
    <row r="3384" spans="1:10" x14ac:dyDescent="0.35">
      <c r="A3384" s="1" t="s">
        <v>3</v>
      </c>
      <c r="B3384" s="1" t="s">
        <v>5383</v>
      </c>
      <c r="C3384" s="1" t="s">
        <v>3</v>
      </c>
      <c r="D3384" s="1" t="s">
        <v>6073</v>
      </c>
      <c r="E3384" s="1" t="s">
        <v>6452</v>
      </c>
      <c r="F3384" s="4" t="s">
        <v>3</v>
      </c>
      <c r="G3384" s="1" t="s">
        <v>8</v>
      </c>
      <c r="H3384" s="3" t="str">
        <f t="shared" si="52"/>
        <v>Commercial</v>
      </c>
      <c r="I3384" s="3" t="str">
        <f>IF(IFERROR(SEARCH("N/A",CID_DB[[#This Row],[ NSN ]]),-1)&lt;&gt;-1,"",LEFT(SUBSTITUTE(SUBSTITUTE(SUBSTITUTE(SUBSTITUTE(SUBSTITUTE(CID_DB[[#This Row],[ NSN ]],"-","")," ","")," ",""),"‐",""),"NA",""),13))</f>
        <v/>
      </c>
      <c r="J3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|D27016204|Parker CSS Fastener Seal|</v>
      </c>
    </row>
    <row r="3385" spans="1:10" x14ac:dyDescent="0.35">
      <c r="A3385" s="1" t="s">
        <v>3</v>
      </c>
      <c r="B3385" s="1" t="s">
        <v>5383</v>
      </c>
      <c r="C3385" s="1" t="s">
        <v>3</v>
      </c>
      <c r="D3385" s="1" t="s">
        <v>6074</v>
      </c>
      <c r="E3385" s="1" t="s">
        <v>6446</v>
      </c>
      <c r="F3385" s="4" t="s">
        <v>3</v>
      </c>
      <c r="G3385" s="1" t="s">
        <v>8</v>
      </c>
      <c r="H3385" s="3" t="str">
        <f t="shared" si="52"/>
        <v>Commercial</v>
      </c>
      <c r="I3385" s="3" t="str">
        <f>IF(IFERROR(SEARCH("N/A",CID_DB[[#This Row],[ NSN ]]),-1)&lt;&gt;-1,"",LEFT(SUBSTITUTE(SUBSTITUTE(SUBSTITUTE(SUBSTITUTE(SUBSTITUTE(CID_DB[[#This Row],[ NSN ]],"-","")," ","")," ",""),"‐",""),"NA",""),13))</f>
        <v/>
      </c>
      <c r="J3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|D22141741|Die Cut Gasket|</v>
      </c>
    </row>
    <row r="3386" spans="1:10" x14ac:dyDescent="0.35">
      <c r="A3386" s="1" t="s">
        <v>3</v>
      </c>
      <c r="B3386" s="1" t="s">
        <v>5383</v>
      </c>
      <c r="C3386" s="1" t="s">
        <v>3</v>
      </c>
      <c r="D3386" s="1" t="s">
        <v>6011</v>
      </c>
      <c r="E3386" s="1" t="s">
        <v>6446</v>
      </c>
      <c r="F3386" s="4" t="s">
        <v>3</v>
      </c>
      <c r="G3386" s="1" t="s">
        <v>8</v>
      </c>
      <c r="H3386" s="3" t="str">
        <f t="shared" si="52"/>
        <v>Commercial</v>
      </c>
      <c r="I3386" s="3" t="str">
        <f>IF(IFERROR(SEARCH("N/A",CID_DB[[#This Row],[ NSN ]]),-1)&lt;&gt;-1,"",LEFT(SUBSTITUTE(SUBSTITUTE(SUBSTITUTE(SUBSTITUTE(SUBSTITUTE(CID_DB[[#This Row],[ NSN ]],"-","")," ","")," ",""),"‐",""),"NA",""),13))</f>
        <v/>
      </c>
      <c r="J3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|D22548321|Die Cut Gasket|</v>
      </c>
    </row>
    <row r="3387" spans="1:10" x14ac:dyDescent="0.35">
      <c r="A3387" s="1" t="s">
        <v>3</v>
      </c>
      <c r="B3387" s="1" t="s">
        <v>5383</v>
      </c>
      <c r="C3387" s="1" t="s">
        <v>3</v>
      </c>
      <c r="D3387" s="1" t="s">
        <v>6012</v>
      </c>
      <c r="E3387" s="1" t="s">
        <v>6446</v>
      </c>
      <c r="F3387" s="4" t="s">
        <v>3</v>
      </c>
      <c r="G3387" s="1" t="s">
        <v>8</v>
      </c>
      <c r="H3387" s="3" t="str">
        <f t="shared" si="52"/>
        <v>Commercial</v>
      </c>
      <c r="I3387" s="3" t="str">
        <f>IF(IFERROR(SEARCH("N/A",CID_DB[[#This Row],[ NSN ]]),-1)&lt;&gt;-1,"",LEFT(SUBSTITUTE(SUBSTITUTE(SUBSTITUTE(SUBSTITUTE(SUBSTITUTE(CID_DB[[#This Row],[ NSN ]],"-","")," ","")," ",""),"‐",""),"NA",""),13))</f>
        <v/>
      </c>
      <c r="J3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|D29541341|Die Cut Gasket|</v>
      </c>
    </row>
    <row r="3388" spans="1:10" x14ac:dyDescent="0.35">
      <c r="A3388" s="1" t="s">
        <v>3</v>
      </c>
      <c r="B3388" s="1" t="s">
        <v>5383</v>
      </c>
      <c r="C3388" s="1" t="s">
        <v>3</v>
      </c>
      <c r="D3388" s="1" t="s">
        <v>6075</v>
      </c>
      <c r="E3388" s="1" t="s">
        <v>6453</v>
      </c>
      <c r="F3388" s="4" t="s">
        <v>3</v>
      </c>
      <c r="G3388" s="1" t="s">
        <v>8</v>
      </c>
      <c r="H3388" s="3" t="str">
        <f t="shared" si="52"/>
        <v>Commercial</v>
      </c>
      <c r="I3388" s="3" t="str">
        <f>IF(IFERROR(SEARCH("N/A",CID_DB[[#This Row],[ NSN ]]),-1)&lt;&gt;-1,"",LEFT(SUBSTITUTE(SUBSTITUTE(SUBSTITUTE(SUBSTITUTE(SUBSTITUTE(CID_DB[[#This Row],[ NSN ]],"-","")," ","")," ",""),"‐",""),"NA",""),13))</f>
        <v/>
      </c>
      <c r="J3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|D06874321|Parker CSS Integral Seal|</v>
      </c>
    </row>
    <row r="3389" spans="1:10" x14ac:dyDescent="0.35">
      <c r="A3389" s="1" t="s">
        <v>3</v>
      </c>
      <c r="B3389" s="1" t="s">
        <v>5383</v>
      </c>
      <c r="C3389" s="1" t="s">
        <v>3</v>
      </c>
      <c r="D3389" s="1" t="s">
        <v>6076</v>
      </c>
      <c r="E3389" s="1" t="s">
        <v>6453</v>
      </c>
      <c r="F3389" s="4" t="s">
        <v>3</v>
      </c>
      <c r="G3389" s="1" t="s">
        <v>8</v>
      </c>
      <c r="H3389" s="3" t="str">
        <f t="shared" si="52"/>
        <v>Commercial</v>
      </c>
      <c r="I3389" s="3" t="str">
        <f>IF(IFERROR(SEARCH("N/A",CID_DB[[#This Row],[ NSN ]]),-1)&lt;&gt;-1,"",LEFT(SUBSTITUTE(SUBSTITUTE(SUBSTITUTE(SUBSTITUTE(SUBSTITUTE(CID_DB[[#This Row],[ NSN ]],"-","")," ","")," ",""),"‐",""),"NA",""),13))</f>
        <v/>
      </c>
      <c r="J3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|D08874322|Parker CSS Integral Seal|</v>
      </c>
    </row>
    <row r="3390" spans="1:10" x14ac:dyDescent="0.35">
      <c r="A3390" s="1" t="s">
        <v>3</v>
      </c>
      <c r="B3390" s="1" t="s">
        <v>5383</v>
      </c>
      <c r="C3390" s="1" t="s">
        <v>3</v>
      </c>
      <c r="D3390" s="1" t="s">
        <v>6077</v>
      </c>
      <c r="E3390" s="1" t="s">
        <v>6453</v>
      </c>
      <c r="F3390" s="4" t="s">
        <v>3</v>
      </c>
      <c r="G3390" s="1" t="s">
        <v>8</v>
      </c>
      <c r="H3390" s="3" t="str">
        <f t="shared" si="52"/>
        <v>Commercial</v>
      </c>
      <c r="I3390" s="3" t="str">
        <f>IF(IFERROR(SEARCH("N/A",CID_DB[[#This Row],[ NSN ]]),-1)&lt;&gt;-1,"",LEFT(SUBSTITUTE(SUBSTITUTE(SUBSTITUTE(SUBSTITUTE(SUBSTITUTE(CID_DB[[#This Row],[ NSN ]],"-","")," ","")," ",""),"‐",""),"NA",""),13))</f>
        <v/>
      </c>
      <c r="J3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|D08874323|Parker CSS Integral Seal|</v>
      </c>
    </row>
    <row r="3391" spans="1:10" x14ac:dyDescent="0.35">
      <c r="A3391" s="1" t="s">
        <v>3</v>
      </c>
      <c r="B3391" s="1" t="s">
        <v>5383</v>
      </c>
      <c r="C3391" s="1" t="s">
        <v>3</v>
      </c>
      <c r="D3391" s="1" t="s">
        <v>6078</v>
      </c>
      <c r="E3391" s="1" t="s">
        <v>6453</v>
      </c>
      <c r="F3391" s="4" t="s">
        <v>3</v>
      </c>
      <c r="G3391" s="1" t="s">
        <v>8</v>
      </c>
      <c r="H3391" s="3" t="str">
        <f t="shared" si="52"/>
        <v>Commercial</v>
      </c>
      <c r="I3391" s="3" t="str">
        <f>IF(IFERROR(SEARCH("N/A",CID_DB[[#This Row],[ NSN ]]),-1)&lt;&gt;-1,"",LEFT(SUBSTITUTE(SUBSTITUTE(SUBSTITUTE(SUBSTITUTE(SUBSTITUTE(CID_DB[[#This Row],[ NSN ]],"-","")," ","")," ",""),"‐",""),"NA",""),13))</f>
        <v/>
      </c>
      <c r="J3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|D22141661|Parker CSS Integral Seal|</v>
      </c>
    </row>
    <row r="3392" spans="1:10" x14ac:dyDescent="0.35">
      <c r="A3392" s="1" t="s">
        <v>3</v>
      </c>
      <c r="B3392" s="1" t="s">
        <v>5383</v>
      </c>
      <c r="C3392" s="1" t="s">
        <v>3</v>
      </c>
      <c r="D3392" s="1" t="s">
        <v>6079</v>
      </c>
      <c r="E3392" s="1" t="s">
        <v>6453</v>
      </c>
      <c r="F3392" s="4" t="s">
        <v>3</v>
      </c>
      <c r="G3392" s="1" t="s">
        <v>8</v>
      </c>
      <c r="H3392" s="3" t="str">
        <f t="shared" si="52"/>
        <v>Commercial</v>
      </c>
      <c r="I3392" s="3" t="str">
        <f>IF(IFERROR(SEARCH("N/A",CID_DB[[#This Row],[ NSN ]]),-1)&lt;&gt;-1,"",LEFT(SUBSTITUTE(SUBSTITUTE(SUBSTITUTE(SUBSTITUTE(SUBSTITUTE(CID_DB[[#This Row],[ NSN ]],"-","")," ","")," ",""),"‐",""),"NA",""),13))</f>
        <v/>
      </c>
      <c r="J3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|D22141671|Parker CSS Integral Seal|</v>
      </c>
    </row>
    <row r="3393" spans="1:10" x14ac:dyDescent="0.35">
      <c r="A3393" s="1" t="s">
        <v>3</v>
      </c>
      <c r="B3393" s="1" t="s">
        <v>5383</v>
      </c>
      <c r="C3393" s="1" t="s">
        <v>3</v>
      </c>
      <c r="D3393" s="1" t="s">
        <v>6080</v>
      </c>
      <c r="E3393" s="1" t="s">
        <v>6453</v>
      </c>
      <c r="F3393" s="4" t="s">
        <v>3</v>
      </c>
      <c r="G3393" s="1" t="s">
        <v>8</v>
      </c>
      <c r="H3393" s="3" t="str">
        <f t="shared" si="52"/>
        <v>Commercial</v>
      </c>
      <c r="I3393" s="3" t="str">
        <f>IF(IFERROR(SEARCH("N/A",CID_DB[[#This Row],[ NSN ]]),-1)&lt;&gt;-1,"",LEFT(SUBSTITUTE(SUBSTITUTE(SUBSTITUTE(SUBSTITUTE(SUBSTITUTE(CID_DB[[#This Row],[ NSN ]],"-","")," ","")," ",""),"‐",""),"NA",""),13))</f>
        <v/>
      </c>
      <c r="J3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|D22141672|Parker CSS Integral Seal|</v>
      </c>
    </row>
    <row r="3394" spans="1:10" x14ac:dyDescent="0.35">
      <c r="A3394" s="1" t="s">
        <v>3</v>
      </c>
      <c r="B3394" s="1" t="s">
        <v>5383</v>
      </c>
      <c r="C3394" s="1" t="s">
        <v>3</v>
      </c>
      <c r="D3394" s="1" t="s">
        <v>6081</v>
      </c>
      <c r="E3394" s="1" t="s">
        <v>6453</v>
      </c>
      <c r="F3394" s="4" t="s">
        <v>3</v>
      </c>
      <c r="G3394" s="1" t="s">
        <v>8</v>
      </c>
      <c r="H3394" s="3" t="str">
        <f t="shared" si="52"/>
        <v>Commercial</v>
      </c>
      <c r="I3394" s="3" t="str">
        <f>IF(IFERROR(SEARCH("N/A",CID_DB[[#This Row],[ NSN ]]),-1)&lt;&gt;-1,"",LEFT(SUBSTITUTE(SUBSTITUTE(SUBSTITUTE(SUBSTITUTE(SUBSTITUTE(CID_DB[[#This Row],[ NSN ]],"-","")," ","")," ",""),"‐",""),"NA",""),13))</f>
        <v/>
      </c>
      <c r="J3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|D22141673|Parker CSS Integral Seal|</v>
      </c>
    </row>
    <row r="3395" spans="1:10" x14ac:dyDescent="0.35">
      <c r="A3395" s="1" t="s">
        <v>3</v>
      </c>
      <c r="B3395" s="1" t="s">
        <v>5383</v>
      </c>
      <c r="C3395" s="1" t="s">
        <v>3</v>
      </c>
      <c r="D3395" s="1" t="s">
        <v>6082</v>
      </c>
      <c r="E3395" s="1" t="s">
        <v>6453</v>
      </c>
      <c r="F3395" s="4" t="s">
        <v>3</v>
      </c>
      <c r="G3395" s="1" t="s">
        <v>8</v>
      </c>
      <c r="H3395" s="3" t="str">
        <f t="shared" ref="H3395:H3458" si="53">IF(G3395="Y - CID","Commercial",IF(G3395="N - CID","Other Than Commercial","N/A"))</f>
        <v>Commercial</v>
      </c>
      <c r="I3395" s="3" t="str">
        <f>IF(IFERROR(SEARCH("N/A",CID_DB[[#This Row],[ NSN ]]),-1)&lt;&gt;-1,"",LEFT(SUBSTITUTE(SUBSTITUTE(SUBSTITUTE(SUBSTITUTE(SUBSTITUTE(CID_DB[[#This Row],[ NSN ]],"-","")," ","")," ",""),"‐",""),"NA",""),13))</f>
        <v/>
      </c>
      <c r="J3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|D22141674|Parker CSS Integral Seal|</v>
      </c>
    </row>
    <row r="3396" spans="1:10" x14ac:dyDescent="0.35">
      <c r="A3396" s="1" t="s">
        <v>3</v>
      </c>
      <c r="B3396" s="1" t="s">
        <v>5383</v>
      </c>
      <c r="C3396" s="1" t="s">
        <v>3</v>
      </c>
      <c r="D3396" s="1" t="s">
        <v>6083</v>
      </c>
      <c r="E3396" s="1" t="s">
        <v>6453</v>
      </c>
      <c r="F3396" s="4" t="s">
        <v>3</v>
      </c>
      <c r="G3396" s="1" t="s">
        <v>8</v>
      </c>
      <c r="H3396" s="3" t="str">
        <f t="shared" si="53"/>
        <v>Commercial</v>
      </c>
      <c r="I3396" s="3" t="str">
        <f>IF(IFERROR(SEARCH("N/A",CID_DB[[#This Row],[ NSN ]]),-1)&lt;&gt;-1,"",LEFT(SUBSTITUTE(SUBSTITUTE(SUBSTITUTE(SUBSTITUTE(SUBSTITUTE(CID_DB[[#This Row],[ NSN ]],"-","")," ","")," ",""),"‐",""),"NA",""),13))</f>
        <v/>
      </c>
      <c r="J3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|D31262351|Parker CSS Integral Seal|</v>
      </c>
    </row>
    <row r="3397" spans="1:10" x14ac:dyDescent="0.35">
      <c r="A3397" s="1" t="s">
        <v>3</v>
      </c>
      <c r="B3397" s="1" t="s">
        <v>5383</v>
      </c>
      <c r="C3397" s="1" t="s">
        <v>3</v>
      </c>
      <c r="D3397" s="1" t="s">
        <v>6084</v>
      </c>
      <c r="E3397" s="1" t="s">
        <v>6453</v>
      </c>
      <c r="F3397" s="4" t="s">
        <v>3</v>
      </c>
      <c r="G3397" s="1" t="s">
        <v>8</v>
      </c>
      <c r="H3397" s="3" t="str">
        <f t="shared" si="53"/>
        <v>Commercial</v>
      </c>
      <c r="I3397" s="3" t="str">
        <f>IF(IFERROR(SEARCH("N/A",CID_DB[[#This Row],[ NSN ]]),-1)&lt;&gt;-1,"",LEFT(SUBSTITUTE(SUBSTITUTE(SUBSTITUTE(SUBSTITUTE(SUBSTITUTE(CID_DB[[#This Row],[ NSN ]],"-","")," ","")," ",""),"‐",""),"NA",""),13))</f>
        <v/>
      </c>
      <c r="J3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|D31262871|Parker CSS Integral Seal|</v>
      </c>
    </row>
    <row r="3398" spans="1:10" x14ac:dyDescent="0.35">
      <c r="A3398" s="1" t="s">
        <v>3</v>
      </c>
      <c r="B3398" s="1" t="s">
        <v>5383</v>
      </c>
      <c r="C3398" s="1" t="s">
        <v>3</v>
      </c>
      <c r="D3398" s="1" t="s">
        <v>6085</v>
      </c>
      <c r="E3398" s="1" t="s">
        <v>6453</v>
      </c>
      <c r="F3398" s="4" t="s">
        <v>3</v>
      </c>
      <c r="G3398" s="1" t="s">
        <v>8</v>
      </c>
      <c r="H3398" s="3" t="str">
        <f t="shared" si="53"/>
        <v>Commercial</v>
      </c>
      <c r="I3398" s="3" t="str">
        <f>IF(IFERROR(SEARCH("N/A",CID_DB[[#This Row],[ NSN ]]),-1)&lt;&gt;-1,"",LEFT(SUBSTITUTE(SUBSTITUTE(SUBSTITUTE(SUBSTITUTE(SUBSTITUTE(CID_DB[[#This Row],[ NSN ]],"-","")," ","")," ",""),"‐",""),"NA",""),13))</f>
        <v/>
      </c>
      <c r="J3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|D31263121|Parker CSS Integral Seal|</v>
      </c>
    </row>
    <row r="3399" spans="1:10" x14ac:dyDescent="0.35">
      <c r="A3399" s="1" t="s">
        <v>3</v>
      </c>
      <c r="B3399" s="1" t="s">
        <v>5383</v>
      </c>
      <c r="C3399" s="1" t="s">
        <v>3</v>
      </c>
      <c r="D3399" s="1" t="s">
        <v>6086</v>
      </c>
      <c r="E3399" s="1" t="s">
        <v>6453</v>
      </c>
      <c r="F3399" s="4" t="s">
        <v>3</v>
      </c>
      <c r="G3399" s="1" t="s">
        <v>8</v>
      </c>
      <c r="H3399" s="3" t="str">
        <f t="shared" si="53"/>
        <v>Commercial</v>
      </c>
      <c r="I3399" s="3" t="str">
        <f>IF(IFERROR(SEARCH("N/A",CID_DB[[#This Row],[ NSN ]]),-1)&lt;&gt;-1,"",LEFT(SUBSTITUTE(SUBSTITUTE(SUBSTITUTE(SUBSTITUTE(SUBSTITUTE(CID_DB[[#This Row],[ NSN ]],"-","")," ","")," ",""),"‐",""),"NA",""),13))</f>
        <v/>
      </c>
      <c r="J3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|D28072181|Parker CSS Integral Seal|</v>
      </c>
    </row>
    <row r="3400" spans="1:10" x14ac:dyDescent="0.35">
      <c r="A3400" s="1" t="s">
        <v>3</v>
      </c>
      <c r="B3400" s="1" t="s">
        <v>5383</v>
      </c>
      <c r="C3400" s="1" t="s">
        <v>3</v>
      </c>
      <c r="D3400" s="1" t="s">
        <v>6087</v>
      </c>
      <c r="E3400" s="1" t="s">
        <v>6454</v>
      </c>
      <c r="F3400" s="4" t="s">
        <v>3</v>
      </c>
      <c r="G3400" s="1" t="s">
        <v>8</v>
      </c>
      <c r="H3400" s="3" t="str">
        <f t="shared" si="53"/>
        <v>Commercial</v>
      </c>
      <c r="I3400" s="3" t="str">
        <f>IF(IFERROR(SEARCH("N/A",CID_DB[[#This Row],[ NSN ]]),-1)&lt;&gt;-1,"",LEFT(SUBSTITUTE(SUBSTITUTE(SUBSTITUTE(SUBSTITUTE(SUBSTITUTE(CID_DB[[#This Row],[ NSN ]],"-","")," ","")," ",""),"‐",""),"NA",""),13))</f>
        <v/>
      </c>
      <c r="J3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|D21309691|Parker Chomerics Molded Conductive Seal|</v>
      </c>
    </row>
    <row r="3401" spans="1:10" x14ac:dyDescent="0.35">
      <c r="A3401" s="1" t="s">
        <v>3</v>
      </c>
      <c r="B3401" s="1" t="s">
        <v>5383</v>
      </c>
      <c r="C3401" s="1" t="s">
        <v>3</v>
      </c>
      <c r="D3401" s="1" t="s">
        <v>6088</v>
      </c>
      <c r="E3401" s="1" t="s">
        <v>6454</v>
      </c>
      <c r="F3401" s="4" t="s">
        <v>3</v>
      </c>
      <c r="G3401" s="1" t="s">
        <v>8</v>
      </c>
      <c r="H3401" s="3" t="str">
        <f t="shared" si="53"/>
        <v>Commercial</v>
      </c>
      <c r="I3401" s="3" t="str">
        <f>IF(IFERROR(SEARCH("N/A",CID_DB[[#This Row],[ NSN ]]),-1)&lt;&gt;-1,"",LEFT(SUBSTITUTE(SUBSTITUTE(SUBSTITUTE(SUBSTITUTE(SUBSTITUTE(CID_DB[[#This Row],[ NSN ]],"-","")," ","")," ",""),"‐",""),"NA",""),13))</f>
        <v/>
      </c>
      <c r="J3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|D21310792|Parker Chomerics Molded Conductive Seal|</v>
      </c>
    </row>
    <row r="3402" spans="1:10" x14ac:dyDescent="0.35">
      <c r="A3402" s="1" t="s">
        <v>3</v>
      </c>
      <c r="B3402" s="1" t="s">
        <v>5383</v>
      </c>
      <c r="C3402" s="1" t="s">
        <v>3</v>
      </c>
      <c r="D3402" s="1" t="s">
        <v>6089</v>
      </c>
      <c r="E3402" s="1" t="s">
        <v>6454</v>
      </c>
      <c r="F3402" s="4" t="s">
        <v>3</v>
      </c>
      <c r="G3402" s="1" t="s">
        <v>8</v>
      </c>
      <c r="H3402" s="3" t="str">
        <f t="shared" si="53"/>
        <v>Commercial</v>
      </c>
      <c r="I3402" s="3" t="str">
        <f>IF(IFERROR(SEARCH("N/A",CID_DB[[#This Row],[ NSN ]]),-1)&lt;&gt;-1,"",LEFT(SUBSTITUTE(SUBSTITUTE(SUBSTITUTE(SUBSTITUTE(SUBSTITUTE(CID_DB[[#This Row],[ NSN ]],"-","")," ","")," ",""),"‐",""),"NA",""),13))</f>
        <v/>
      </c>
      <c r="J3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|D21310793|Parker Chomerics Molded Conductive Seal|</v>
      </c>
    </row>
    <row r="3403" spans="1:10" x14ac:dyDescent="0.35">
      <c r="A3403" s="1" t="s">
        <v>3</v>
      </c>
      <c r="B3403" s="1" t="s">
        <v>5383</v>
      </c>
      <c r="C3403" s="1" t="s">
        <v>3</v>
      </c>
      <c r="D3403" s="1" t="s">
        <v>6090</v>
      </c>
      <c r="E3403" s="1" t="s">
        <v>6455</v>
      </c>
      <c r="F3403" s="4" t="s">
        <v>3</v>
      </c>
      <c r="G3403" s="1" t="s">
        <v>8</v>
      </c>
      <c r="H3403" s="3" t="str">
        <f t="shared" si="53"/>
        <v>Commercial</v>
      </c>
      <c r="I3403" s="3" t="str">
        <f>IF(IFERROR(SEARCH("N/A",CID_DB[[#This Row],[ NSN ]]),-1)&lt;&gt;-1,"",LEFT(SUBSTITUTE(SUBSTITUTE(SUBSTITUTE(SUBSTITUTE(SUBSTITUTE(CID_DB[[#This Row],[ NSN ]],"-","")," ","")," ",""),"‐",""),"NA",""),13))</f>
        <v/>
      </c>
      <c r="J3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|D21310791|Parker OES Custom Shapes|</v>
      </c>
    </row>
    <row r="3404" spans="1:10" x14ac:dyDescent="0.35">
      <c r="A3404" s="1" t="s">
        <v>3</v>
      </c>
      <c r="B3404" s="1" t="s">
        <v>5383</v>
      </c>
      <c r="C3404" s="1" t="s">
        <v>3</v>
      </c>
      <c r="D3404" s="1" t="s">
        <v>6011</v>
      </c>
      <c r="E3404" s="1" t="s">
        <v>6455</v>
      </c>
      <c r="F3404" s="4" t="s">
        <v>3</v>
      </c>
      <c r="G3404" s="1" t="s">
        <v>8</v>
      </c>
      <c r="H3404" s="3" t="str">
        <f t="shared" si="53"/>
        <v>Commercial</v>
      </c>
      <c r="I3404" s="3" t="str">
        <f>IF(IFERROR(SEARCH("N/A",CID_DB[[#This Row],[ NSN ]]),-1)&lt;&gt;-1,"",LEFT(SUBSTITUTE(SUBSTITUTE(SUBSTITUTE(SUBSTITUTE(SUBSTITUTE(CID_DB[[#This Row],[ NSN ]],"-","")," ","")," ",""),"‐",""),"NA",""),13))</f>
        <v/>
      </c>
      <c r="J3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|D22548321|Parker OES Custom Shapes|</v>
      </c>
    </row>
    <row r="3405" spans="1:10" x14ac:dyDescent="0.35">
      <c r="A3405" s="1" t="s">
        <v>3</v>
      </c>
      <c r="B3405" s="1" t="s">
        <v>5383</v>
      </c>
      <c r="C3405" s="1" t="s">
        <v>3</v>
      </c>
      <c r="D3405" s="1" t="s">
        <v>6091</v>
      </c>
      <c r="E3405" s="1" t="s">
        <v>6455</v>
      </c>
      <c r="F3405" s="4" t="s">
        <v>3</v>
      </c>
      <c r="G3405" s="1" t="s">
        <v>8</v>
      </c>
      <c r="H3405" s="3" t="str">
        <f t="shared" si="53"/>
        <v>Commercial</v>
      </c>
      <c r="I3405" s="3" t="str">
        <f>IF(IFERROR(SEARCH("N/A",CID_DB[[#This Row],[ NSN ]]),-1)&lt;&gt;-1,"",LEFT(SUBSTITUTE(SUBSTITUTE(SUBSTITUTE(SUBSTITUTE(SUBSTITUTE(CID_DB[[#This Row],[ NSN ]],"-","")," ","")," ",""),"‐",""),"NA",""),13))</f>
        <v/>
      </c>
      <c r="J3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|D22548322|Parker OES Custom Shapes|</v>
      </c>
    </row>
    <row r="3406" spans="1:10" x14ac:dyDescent="0.35">
      <c r="A3406" s="1" t="s">
        <v>3</v>
      </c>
      <c r="B3406" s="1" t="s">
        <v>5384</v>
      </c>
      <c r="C3406" s="1" t="s">
        <v>5707</v>
      </c>
      <c r="D3406" s="1" t="s">
        <v>3</v>
      </c>
      <c r="E3406" s="1" t="s">
        <v>6456</v>
      </c>
      <c r="F3406" s="4" t="s">
        <v>3</v>
      </c>
      <c r="G3406" s="1" t="s">
        <v>103</v>
      </c>
      <c r="H3406" s="3" t="str">
        <f t="shared" si="53"/>
        <v>Other Than Commercial</v>
      </c>
      <c r="I3406" s="3" t="str">
        <f>IF(IFERROR(SEARCH("N/A",CID_DB[[#This Row],[ NSN ]]),-1)&lt;&gt;-1,"",LEFT(SUBSTITUTE(SUBSTITUTE(SUBSTITUTE(SUBSTITUTE(SUBSTITUTE(CID_DB[[#This Row],[ NSN ]],"-","")," ","")," ",""),"‐",""),"NA",""),13))</f>
        <v/>
      </c>
      <c r="J3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263100212||SCENE PROCESSOR ASSY|</v>
      </c>
    </row>
    <row r="3407" spans="1:10" x14ac:dyDescent="0.35">
      <c r="A3407" s="1" t="s">
        <v>3</v>
      </c>
      <c r="B3407" s="1" t="s">
        <v>5384</v>
      </c>
      <c r="C3407" s="1" t="s">
        <v>5708</v>
      </c>
      <c r="D3407" s="1" t="s">
        <v>3</v>
      </c>
      <c r="E3407" s="1" t="s">
        <v>6457</v>
      </c>
      <c r="F3407" s="4" t="s">
        <v>3</v>
      </c>
      <c r="G3407" s="1" t="s">
        <v>103</v>
      </c>
      <c r="H3407" s="3" t="str">
        <f t="shared" si="53"/>
        <v>Other Than Commercial</v>
      </c>
      <c r="I3407" s="3" t="str">
        <f>IF(IFERROR(SEARCH("N/A",CID_DB[[#This Row],[ NSN ]]),-1)&lt;&gt;-1,"",LEFT(SUBSTITUTE(SUBSTITUTE(SUBSTITUTE(SUBSTITUTE(SUBSTITUTE(CID_DB[[#This Row],[ NSN ]],"-","")," ","")," ",""),"‐",""),"NA",""),13))</f>
        <v/>
      </c>
      <c r="J3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263601211||PC, RT OR MFE|</v>
      </c>
    </row>
    <row r="3408" spans="1:10" x14ac:dyDescent="0.35">
      <c r="A3408" s="1" t="s">
        <v>3</v>
      </c>
      <c r="B3408" s="1" t="s">
        <v>5384</v>
      </c>
      <c r="C3408" s="1" t="s">
        <v>5709</v>
      </c>
      <c r="D3408" s="1" t="s">
        <v>3</v>
      </c>
      <c r="E3408" s="1" t="s">
        <v>6458</v>
      </c>
      <c r="F3408" s="4" t="s">
        <v>3</v>
      </c>
      <c r="G3408" s="1" t="s">
        <v>103</v>
      </c>
      <c r="H3408" s="3" t="str">
        <f t="shared" si="53"/>
        <v>Other Than Commercial</v>
      </c>
      <c r="I3408" s="3" t="str">
        <f>IF(IFERROR(SEARCH("N/A",CID_DB[[#This Row],[ NSN ]]),-1)&lt;&gt;-1,"",LEFT(SUBSTITUTE(SUBSTITUTE(SUBSTITUTE(SUBSTITUTE(SUBSTITUTE(CID_DB[[#This Row],[ NSN ]],"-","")," ","")," ",""),"‐",""),"NA",""),13))</f>
        <v/>
      </c>
      <c r="J3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90B100117113||IMAGE GENERATOR, EP8100, FIVE OTW AND T|</v>
      </c>
    </row>
    <row r="3409" spans="1:10" x14ac:dyDescent="0.35">
      <c r="A3409" s="1" t="s">
        <v>3</v>
      </c>
      <c r="B3409" s="1" t="s">
        <v>5384</v>
      </c>
      <c r="C3409" s="1" t="s">
        <v>5710</v>
      </c>
      <c r="D3409" s="1" t="s">
        <v>3</v>
      </c>
      <c r="E3409" s="1" t="s">
        <v>6459</v>
      </c>
      <c r="F3409" s="4" t="s">
        <v>3</v>
      </c>
      <c r="G3409" s="1" t="s">
        <v>103</v>
      </c>
      <c r="H3409" s="3" t="str">
        <f t="shared" si="53"/>
        <v>Other Than Commercial</v>
      </c>
      <c r="I3409" s="3" t="str">
        <f>IF(IFERROR(SEARCH("N/A",CID_DB[[#This Row],[ NSN ]]),-1)&lt;&gt;-1,"",LEFT(SUBSTITUTE(SUBSTITUTE(SUBSTITUTE(SUBSTITUTE(SUBSTITUTE(CID_DB[[#This Row],[ NSN ]],"-","")," ","")," ",""),"‐",""),"NA",""),13))</f>
        <v/>
      </c>
      <c r="J3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90B100117227||IMAGE GENERATOR, EP8100, KIT UPGRADE, I|</v>
      </c>
    </row>
    <row r="3410" spans="1:10" x14ac:dyDescent="0.35">
      <c r="A3410" s="1" t="s">
        <v>3</v>
      </c>
      <c r="B3410" s="1" t="s">
        <v>5384</v>
      </c>
      <c r="C3410" s="1" t="s">
        <v>5711</v>
      </c>
      <c r="D3410" s="1" t="s">
        <v>3</v>
      </c>
      <c r="E3410" s="1" t="s">
        <v>6460</v>
      </c>
      <c r="F3410" s="4" t="s">
        <v>3</v>
      </c>
      <c r="G3410" s="1" t="s">
        <v>103</v>
      </c>
      <c r="H3410" s="3" t="str">
        <f t="shared" si="53"/>
        <v>Other Than Commercial</v>
      </c>
      <c r="I3410" s="3" t="str">
        <f>IF(IFERROR(SEARCH("N/A",CID_DB[[#This Row],[ NSN ]]),-1)&lt;&gt;-1,"",LEFT(SUBSTITUTE(SUBSTITUTE(SUBSTITUTE(SUBSTITUTE(SUBSTITUTE(CID_DB[[#This Row],[ NSN ]],"-","")," ","")," ",""),"‐",""),"NA",""),13))</f>
        <v/>
      </c>
      <c r="J3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90B100141101||COTS: HW &amp; LICENSE|</v>
      </c>
    </row>
    <row r="3411" spans="1:10" x14ac:dyDescent="0.35">
      <c r="A3411" s="1" t="s">
        <v>3</v>
      </c>
      <c r="B3411" s="1" t="s">
        <v>5385</v>
      </c>
      <c r="C3411" s="1" t="s">
        <v>5712</v>
      </c>
      <c r="D3411" s="1" t="s">
        <v>3</v>
      </c>
      <c r="E3411" s="1" t="s">
        <v>6461</v>
      </c>
      <c r="F3411" s="4" t="s">
        <v>3</v>
      </c>
      <c r="G3411" s="1" t="s">
        <v>103</v>
      </c>
      <c r="H3411" s="3" t="str">
        <f t="shared" si="53"/>
        <v>Other Than Commercial</v>
      </c>
      <c r="I3411" s="3" t="str">
        <f>IF(IFERROR(SEARCH("N/A",CID_DB[[#This Row],[ NSN ]]),-1)&lt;&gt;-1,"",LEFT(SUBSTITUTE(SUBSTITUTE(SUBSTITUTE(SUBSTITUTE(SUBSTITUTE(CID_DB[[#This Row],[ NSN ]],"-","")," ","")," ",""),"‐",""),"NA",""),13))</f>
        <v/>
      </c>
      <c r="J3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145CS1141||Actuator, ElectroMechanical|</v>
      </c>
    </row>
    <row r="3412" spans="1:10" x14ac:dyDescent="0.35">
      <c r="A3412" s="1" t="s">
        <v>3</v>
      </c>
      <c r="B3412" s="1" t="s">
        <v>5385</v>
      </c>
      <c r="C3412" s="1" t="s">
        <v>6812</v>
      </c>
      <c r="D3412" s="1" t="s">
        <v>3</v>
      </c>
      <c r="E3412" s="1" t="s">
        <v>7075</v>
      </c>
      <c r="F3412" s="4" t="s">
        <v>3</v>
      </c>
      <c r="G3412" s="1" t="s">
        <v>103</v>
      </c>
      <c r="H3412" s="3" t="str">
        <f t="shared" si="53"/>
        <v>Other Than Commercial</v>
      </c>
      <c r="I3412" s="3" t="str">
        <f>IF(IFERROR(SEARCH("N/A",CID_DB[[#This Row],[ NSN ]]),-1)&lt;&gt;-1,"",LEFT(SUBSTITUTE(SUBSTITUTE(SUBSTITUTE(SUBSTITUTE(SUBSTITUTE(CID_DB[[#This Row],[ NSN ]],"-","")," ","")," ",""),"‐",""),"NA",""),13))</f>
        <v/>
      </c>
      <c r="J3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145CS1141 M&amp;O||Actuator, ElectroMechanical (Maintenance and Overhaul)|</v>
      </c>
    </row>
    <row r="3413" spans="1:10" x14ac:dyDescent="0.35">
      <c r="A3413" s="1" t="s">
        <v>3</v>
      </c>
      <c r="B3413" s="1" t="s">
        <v>6726</v>
      </c>
      <c r="C3413" s="1" t="s">
        <v>6790</v>
      </c>
      <c r="D3413" s="1" t="s">
        <v>3</v>
      </c>
      <c r="E3413" s="1" t="s">
        <v>7035</v>
      </c>
      <c r="F3413" s="4" t="s">
        <v>3</v>
      </c>
      <c r="G3413" s="1" t="s">
        <v>8</v>
      </c>
      <c r="H3413" s="3" t="str">
        <f t="shared" si="53"/>
        <v>Commercial</v>
      </c>
      <c r="I3413" s="3" t="str">
        <f>IF(IFERROR(SEARCH("N/A",CID_DB[[#This Row],[ NSN ]]),-1)&lt;&gt;-1,"",LEFT(SUBSTITUTE(SUBSTITUTE(SUBSTITUTE(SUBSTITUTE(SUBSTITUTE(CID_DB[[#This Row],[ NSN ]],"-","")," ","")," ",""),"‐",""),"NA",""),13))</f>
        <v/>
      </c>
      <c r="J3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Manager (PM) Level of Effort (LOE)|</v>
      </c>
    </row>
    <row r="3414" spans="1:10" x14ac:dyDescent="0.35">
      <c r="A3414" s="1" t="s">
        <v>3</v>
      </c>
      <c r="B3414" s="1" t="s">
        <v>6726</v>
      </c>
      <c r="C3414" s="1" t="s">
        <v>6790</v>
      </c>
      <c r="D3414" s="1" t="s">
        <v>3</v>
      </c>
      <c r="E3414" s="1" t="s">
        <v>7036</v>
      </c>
      <c r="F3414" s="4" t="s">
        <v>3</v>
      </c>
      <c r="G3414" s="1" t="s">
        <v>8</v>
      </c>
      <c r="H3414" s="3" t="str">
        <f t="shared" si="53"/>
        <v>Commercial</v>
      </c>
      <c r="I3414" s="3" t="str">
        <f>IF(IFERROR(SEARCH("N/A",CID_DB[[#This Row],[ NSN ]]),-1)&lt;&gt;-1,"",LEFT(SUBSTITUTE(SUBSTITUTE(SUBSTITUTE(SUBSTITUTE(SUBSTITUTE(CID_DB[[#This Row],[ NSN ]],"-","")," ","")," ",""),"‐",""),"NA",""),13))</f>
        <v/>
      </c>
      <c r="J3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Rate/Catalog||System Engineering Level of Effort|</v>
      </c>
    </row>
    <row r="3415" spans="1:10" x14ac:dyDescent="0.35">
      <c r="A3415" s="1" t="s">
        <v>3</v>
      </c>
      <c r="B3415" s="1" t="s">
        <v>6726</v>
      </c>
      <c r="C3415" s="1" t="s">
        <v>6790</v>
      </c>
      <c r="D3415" s="1" t="s">
        <v>3</v>
      </c>
      <c r="E3415" s="1" t="s">
        <v>7037</v>
      </c>
      <c r="F3415" s="4" t="s">
        <v>3</v>
      </c>
      <c r="G3415" s="1" t="s">
        <v>8</v>
      </c>
      <c r="H3415" s="3" t="str">
        <f t="shared" si="53"/>
        <v>Commercial</v>
      </c>
      <c r="I3415" s="3" t="str">
        <f>IF(IFERROR(SEARCH("N/A",CID_DB[[#This Row],[ NSN ]]),-1)&lt;&gt;-1,"",LEFT(SUBSTITUTE(SUBSTITUTE(SUBSTITUTE(SUBSTITUTE(SUBSTITUTE(CID_DB[[#This Row],[ NSN ]],"-","")," ","")," ",""),"‐",""),"NA",""),13))</f>
        <v/>
      </c>
      <c r="J3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Engineer (PE) Level of Effort|</v>
      </c>
    </row>
    <row r="3416" spans="1:10" x14ac:dyDescent="0.35">
      <c r="A3416" s="1" t="s">
        <v>3</v>
      </c>
      <c r="B3416" s="1" t="s">
        <v>6726</v>
      </c>
      <c r="C3416" s="1" t="s">
        <v>6790</v>
      </c>
      <c r="D3416" s="1" t="s">
        <v>3</v>
      </c>
      <c r="E3416" s="1" t="s">
        <v>7038</v>
      </c>
      <c r="F3416" s="4" t="s">
        <v>3</v>
      </c>
      <c r="G3416" s="1" t="s">
        <v>8</v>
      </c>
      <c r="H3416" s="3" t="str">
        <f t="shared" si="53"/>
        <v>Commercial</v>
      </c>
      <c r="I3416" s="3" t="str">
        <f>IF(IFERROR(SEARCH("N/A",CID_DB[[#This Row],[ NSN ]]),-1)&lt;&gt;-1,"",LEFT(SUBSTITUTE(SUBSTITUTE(SUBSTITUTE(SUBSTITUTE(SUBSTITUTE(CID_DB[[#This Row],[ NSN ]],"-","")," ","")," ",""),"‐",""),"NA",""),13))</f>
        <v/>
      </c>
      <c r="J3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Rate/Catalog||Program Data and Documentation|</v>
      </c>
    </row>
    <row r="3417" spans="1:10" x14ac:dyDescent="0.35">
      <c r="A3417" s="1" t="s">
        <v>3</v>
      </c>
      <c r="B3417" s="1" t="s">
        <v>6726</v>
      </c>
      <c r="C3417" s="1" t="s">
        <v>6790</v>
      </c>
      <c r="D3417" s="1" t="s">
        <v>3</v>
      </c>
      <c r="E3417" s="1" t="s">
        <v>7039</v>
      </c>
      <c r="F3417" s="4" t="s">
        <v>3</v>
      </c>
      <c r="G3417" s="1" t="s">
        <v>8</v>
      </c>
      <c r="H3417" s="3" t="str">
        <f t="shared" si="53"/>
        <v>Commercial</v>
      </c>
      <c r="I3417" s="3" t="str">
        <f>IF(IFERROR(SEARCH("N/A",CID_DB[[#This Row],[ NSN ]]),-1)&lt;&gt;-1,"",LEFT(SUBSTITUTE(SUBSTITUTE(SUBSTITUTE(SUBSTITUTE(SUBSTITUTE(CID_DB[[#This Row],[ NSN ]],"-","")," ","")," ",""),"‐",""),"NA",""),13))</f>
        <v/>
      </c>
      <c r="J3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Rate/Catalog||Manday rate|</v>
      </c>
    </row>
    <row r="3418" spans="1:10" x14ac:dyDescent="0.35">
      <c r="A3418" s="1" t="s">
        <v>3</v>
      </c>
      <c r="B3418" s="1" t="s">
        <v>6726</v>
      </c>
      <c r="C3418" s="1" t="s">
        <v>6789</v>
      </c>
      <c r="D3418" s="1" t="s">
        <v>3</v>
      </c>
      <c r="E3418" s="1" t="s">
        <v>7040</v>
      </c>
      <c r="F3418" s="4" t="s">
        <v>3</v>
      </c>
      <c r="G3418" s="1" t="s">
        <v>8</v>
      </c>
      <c r="H3418" s="3" t="str">
        <f t="shared" si="53"/>
        <v>Commercial</v>
      </c>
      <c r="I3418" s="3" t="str">
        <f>IF(IFERROR(SEARCH("N/A",CID_DB[[#This Row],[ NSN ]]),-1)&lt;&gt;-1,"",LEFT(SUBSTITUTE(SUBSTITUTE(SUBSTITUTE(SUBSTITUTE(SUBSTITUTE(CID_DB[[#This Row],[ NSN ]],"-","")," ","")," ",""),"‐",""),"NA",""),13))</f>
        <v/>
      </c>
      <c r="J3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Catalog||Shipping Visual System|</v>
      </c>
    </row>
    <row r="3419" spans="1:10" x14ac:dyDescent="0.35">
      <c r="A3419" s="1" t="s">
        <v>3</v>
      </c>
      <c r="B3419" s="1" t="s">
        <v>5386</v>
      </c>
      <c r="C3419" s="1" t="s">
        <v>5713</v>
      </c>
      <c r="D3419" s="1" t="s">
        <v>6092</v>
      </c>
      <c r="E3419" s="1" t="s">
        <v>6462</v>
      </c>
      <c r="F3419" s="4" t="s">
        <v>3</v>
      </c>
      <c r="G3419" s="1" t="s">
        <v>103</v>
      </c>
      <c r="H3419" s="3" t="str">
        <f t="shared" si="53"/>
        <v>Other Than Commercial</v>
      </c>
      <c r="I3419" s="3" t="str">
        <f>IF(IFERROR(SEARCH("N/A",CID_DB[[#This Row],[ NSN ]]),-1)&lt;&gt;-1,"",LEFT(SUBSTITUTE(SUBSTITUTE(SUBSTITUTE(SUBSTITUTE(SUBSTITUTE(CID_DB[[#This Row],[ NSN ]],"-","")," ","")," ",""),"‐",""),"NA",""),13))</f>
        <v/>
      </c>
      <c r="J3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72116420029|7363009|Fuel/Defuel Shutoff Valve|</v>
      </c>
    </row>
    <row r="3420" spans="1:10" x14ac:dyDescent="0.35">
      <c r="A3420" s="1" t="s">
        <v>3</v>
      </c>
      <c r="B3420" s="1" t="s">
        <v>5386</v>
      </c>
      <c r="C3420" s="1" t="s">
        <v>5714</v>
      </c>
      <c r="D3420" s="1" t="s">
        <v>6093</v>
      </c>
      <c r="E3420" s="1" t="s">
        <v>6463</v>
      </c>
      <c r="F3420" s="4" t="s">
        <v>3</v>
      </c>
      <c r="G3420" s="1" t="s">
        <v>103</v>
      </c>
      <c r="H3420" s="3" t="str">
        <f t="shared" si="53"/>
        <v>Other Than Commercial</v>
      </c>
      <c r="I3420" s="3" t="str">
        <f>IF(IFERROR(SEARCH("N/A",CID_DB[[#This Row],[ NSN ]]),-1)&lt;&gt;-1,"",LEFT(SUBSTITUTE(SUBSTITUTE(SUBSTITUTE(SUBSTITUTE(SUBSTITUTE(CID_DB[[#This Row],[ NSN ]],"-","")," ","")," ",""),"‐",""),"NA",""),13))</f>
        <v/>
      </c>
      <c r="J3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721164200311|74390011|Pilot Fuel Level Control Valve|</v>
      </c>
    </row>
    <row r="3421" spans="1:10" x14ac:dyDescent="0.35">
      <c r="A3421" s="1" t="s">
        <v>3</v>
      </c>
      <c r="B3421" s="1" t="s">
        <v>5386</v>
      </c>
      <c r="C3421" s="1" t="s">
        <v>5715</v>
      </c>
      <c r="D3421" s="1" t="s">
        <v>6094</v>
      </c>
      <c r="E3421" s="1" t="s">
        <v>6463</v>
      </c>
      <c r="F3421" s="4" t="s">
        <v>3</v>
      </c>
      <c r="G3421" s="1" t="s">
        <v>103</v>
      </c>
      <c r="H3421" s="3" t="str">
        <f t="shared" si="53"/>
        <v>Other Than Commercial</v>
      </c>
      <c r="I3421" s="3" t="str">
        <f>IF(IFERROR(SEARCH("N/A",CID_DB[[#This Row],[ NSN ]]),-1)&lt;&gt;-1,"",LEFT(SUBSTITUTE(SUBSTITUTE(SUBSTITUTE(SUBSTITUTE(SUBSTITUTE(CID_DB[[#This Row],[ NSN ]],"-","")," ","")," ",""),"‐",""),"NA",""),13))</f>
        <v/>
      </c>
      <c r="J3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721164200313|74390013|Pilot Fuel Level Control Valve|</v>
      </c>
    </row>
    <row r="3422" spans="1:10" x14ac:dyDescent="0.35">
      <c r="A3422" s="1" t="s">
        <v>3</v>
      </c>
      <c r="B3422" s="1" t="s">
        <v>5386</v>
      </c>
      <c r="C3422" s="1" t="s">
        <v>5716</v>
      </c>
      <c r="D3422" s="1" t="s">
        <v>6095</v>
      </c>
      <c r="E3422" s="1" t="s">
        <v>6464</v>
      </c>
      <c r="F3422" s="4" t="s">
        <v>3</v>
      </c>
      <c r="G3422" s="1" t="s">
        <v>103</v>
      </c>
      <c r="H3422" s="3" t="str">
        <f t="shared" si="53"/>
        <v>Other Than Commercial</v>
      </c>
      <c r="I3422" s="3" t="str">
        <f>IF(IFERROR(SEARCH("N/A",CID_DB[[#This Row],[ NSN ]]),-1)&lt;&gt;-1,"",LEFT(SUBSTITUTE(SUBSTITUTE(SUBSTITUTE(SUBSTITUTE(SUBSTITUTE(CID_DB[[#This Row],[ NSN ]],"-","")," ","")," ",""),"‐",""),"NA",""),13))</f>
        <v/>
      </c>
      <c r="J3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7311642001|70766003|Dual Pressure Fuel Servicing Manifold|</v>
      </c>
    </row>
    <row r="3423" spans="1:10" x14ac:dyDescent="0.35">
      <c r="A3423" s="1" t="s">
        <v>3</v>
      </c>
      <c r="B3423" s="1" t="s">
        <v>5387</v>
      </c>
      <c r="C3423" s="1" t="s">
        <v>5717</v>
      </c>
      <c r="D3423" s="1" t="s">
        <v>6096</v>
      </c>
      <c r="E3423" s="1" t="s">
        <v>6465</v>
      </c>
      <c r="F3423" s="4" t="s">
        <v>3</v>
      </c>
      <c r="G3423" s="1" t="s">
        <v>103</v>
      </c>
      <c r="H3423" s="3" t="str">
        <f t="shared" si="53"/>
        <v>Other Than Commercial</v>
      </c>
      <c r="I3423" s="3" t="str">
        <f>IF(IFERROR(SEARCH("N/A",CID_DB[[#This Row],[ NSN ]]),-1)&lt;&gt;-1,"",LEFT(SUBSTITUTE(SUBSTITUTE(SUBSTITUTE(SUBSTITUTE(SUBSTITUTE(CID_DB[[#This Row],[ NSN ]],"-","")," ","")," ",""),"‐",""),"NA",""),13))</f>
        <v/>
      </c>
      <c r="J3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7311642111|7460001|Fuel Valve Isolation Switch|</v>
      </c>
    </row>
    <row r="3424" spans="1:10" x14ac:dyDescent="0.35">
      <c r="A3424" s="1" t="s">
        <v>3</v>
      </c>
      <c r="B3424" s="1" t="s">
        <v>5388</v>
      </c>
      <c r="C3424" s="1" t="s">
        <v>5718</v>
      </c>
      <c r="D3424" s="1" t="s">
        <v>3</v>
      </c>
      <c r="E3424" s="1" t="s">
        <v>6466</v>
      </c>
      <c r="F3424" s="4" t="s">
        <v>3</v>
      </c>
      <c r="G3424" s="1" t="s">
        <v>103</v>
      </c>
      <c r="H3424" s="3" t="str">
        <f t="shared" si="53"/>
        <v>Other Than Commercial</v>
      </c>
      <c r="I3424" s="3" t="str">
        <f>IF(IFERROR(SEARCH("N/A",CID_DB[[#This Row],[ NSN ]]),-1)&lt;&gt;-1,"",LEFT(SUBSTITUTE(SUBSTITUTE(SUBSTITUTE(SUBSTITUTE(SUBSTITUTE(CID_DB[[#This Row],[ NSN ]],"-","")," ","")," ",""),"‐",""),"NA",""),13))</f>
        <v/>
      </c>
      <c r="J3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151026721||Electric Plant Controller1SG|</v>
      </c>
    </row>
    <row r="3425" spans="1:10" x14ac:dyDescent="0.35">
      <c r="A3425" s="1" t="s">
        <v>3</v>
      </c>
      <c r="B3425" s="1" t="s">
        <v>5388</v>
      </c>
      <c r="C3425" s="1" t="s">
        <v>5719</v>
      </c>
      <c r="D3425" s="1" t="s">
        <v>3</v>
      </c>
      <c r="E3425" s="1" t="s">
        <v>6467</v>
      </c>
      <c r="F3425" s="4" t="s">
        <v>3</v>
      </c>
      <c r="G3425" s="1" t="s">
        <v>103</v>
      </c>
      <c r="H3425" s="3" t="str">
        <f t="shared" si="53"/>
        <v>Other Than Commercial</v>
      </c>
      <c r="I3425" s="3" t="str">
        <f>IF(IFERROR(SEARCH("N/A",CID_DB[[#This Row],[ NSN ]]),-1)&lt;&gt;-1,"",LEFT(SUBSTITUTE(SUBSTITUTE(SUBSTITUTE(SUBSTITUTE(SUBSTITUTE(CID_DB[[#This Row],[ NSN ]],"-","")," ","")," ",""),"‐",""),"NA",""),13))</f>
        <v/>
      </c>
      <c r="J3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151026722||Electric Plant Controller2SG|</v>
      </c>
    </row>
    <row r="3426" spans="1:10" x14ac:dyDescent="0.35">
      <c r="A3426" s="1" t="s">
        <v>3</v>
      </c>
      <c r="B3426" s="1" t="s">
        <v>5388</v>
      </c>
      <c r="C3426" s="1" t="s">
        <v>5720</v>
      </c>
      <c r="D3426" s="1" t="s">
        <v>3</v>
      </c>
      <c r="E3426" s="1" t="s">
        <v>6468</v>
      </c>
      <c r="F3426" s="4" t="s">
        <v>3</v>
      </c>
      <c r="G3426" s="1" t="s">
        <v>103</v>
      </c>
      <c r="H3426" s="3" t="str">
        <f t="shared" si="53"/>
        <v>Other Than Commercial</v>
      </c>
      <c r="I3426" s="3" t="str">
        <f>IF(IFERROR(SEARCH("N/A",CID_DB[[#This Row],[ NSN ]]),-1)&lt;&gt;-1,"",LEFT(SUBSTITUTE(SUBSTITUTE(SUBSTITUTE(SUBSTITUTE(SUBSTITUTE(CID_DB[[#This Row],[ NSN ]],"-","")," ","")," ",""),"‐",""),"NA",""),13))</f>
        <v/>
      </c>
      <c r="J3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151026723||Electric Plant Controller3SG|</v>
      </c>
    </row>
    <row r="3427" spans="1:10" x14ac:dyDescent="0.35">
      <c r="A3427" s="1" t="s">
        <v>3</v>
      </c>
      <c r="B3427" s="1" t="s">
        <v>5388</v>
      </c>
      <c r="C3427" s="1" t="s">
        <v>5721</v>
      </c>
      <c r="D3427" s="1" t="s">
        <v>3</v>
      </c>
      <c r="E3427" s="1" t="s">
        <v>6469</v>
      </c>
      <c r="F3427" s="4" t="s">
        <v>3</v>
      </c>
      <c r="G3427" s="1" t="s">
        <v>103</v>
      </c>
      <c r="H3427" s="3" t="str">
        <f t="shared" si="53"/>
        <v>Other Than Commercial</v>
      </c>
      <c r="I3427" s="3" t="str">
        <f>IF(IFERROR(SEARCH("N/A",CID_DB[[#This Row],[ NSN ]]),-1)&lt;&gt;-1,"",LEFT(SUBSTITUTE(SUBSTITUTE(SUBSTITUTE(SUBSTITUTE(SUBSTITUTE(CID_DB[[#This Row],[ NSN ]],"-","")," ","")," ",""),"‐",""),"NA",""),13))</f>
        <v/>
      </c>
      <c r="J3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151026724||Electric Plant Controller4SG|</v>
      </c>
    </row>
    <row r="3428" spans="1:10" x14ac:dyDescent="0.35">
      <c r="A3428" s="1" t="s">
        <v>3</v>
      </c>
      <c r="B3428" s="1" t="s">
        <v>5388</v>
      </c>
      <c r="C3428" s="1" t="s">
        <v>5722</v>
      </c>
      <c r="D3428" s="1" t="s">
        <v>3</v>
      </c>
      <c r="E3428" s="1" t="s">
        <v>6470</v>
      </c>
      <c r="F3428" s="4" t="s">
        <v>3</v>
      </c>
      <c r="G3428" s="1" t="s">
        <v>103</v>
      </c>
      <c r="H3428" s="3" t="str">
        <f t="shared" si="53"/>
        <v>Other Than Commercial</v>
      </c>
      <c r="I3428" s="3" t="str">
        <f>IF(IFERROR(SEARCH("N/A",CID_DB[[#This Row],[ NSN ]]),-1)&lt;&gt;-1,"",LEFT(SUBSTITUTE(SUBSTITUTE(SUBSTITUTE(SUBSTITUTE(SUBSTITUTE(CID_DB[[#This Row],[ NSN ]],"-","")," ","")," ",""),"‐",""),"NA",""),13))</f>
        <v/>
      </c>
      <c r="J3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151026725||Electric Plant Controller5SG|</v>
      </c>
    </row>
    <row r="3429" spans="1:10" x14ac:dyDescent="0.35">
      <c r="A3429" s="1" t="s">
        <v>3</v>
      </c>
      <c r="B3429" s="1" t="s">
        <v>5388</v>
      </c>
      <c r="C3429" s="1" t="s">
        <v>5723</v>
      </c>
      <c r="D3429" s="1" t="s">
        <v>3</v>
      </c>
      <c r="E3429" s="1" t="s">
        <v>6471</v>
      </c>
      <c r="F3429" s="4" t="s">
        <v>3</v>
      </c>
      <c r="G3429" s="1" t="s">
        <v>103</v>
      </c>
      <c r="H3429" s="3" t="str">
        <f t="shared" si="53"/>
        <v>Other Than Commercial</v>
      </c>
      <c r="I3429" s="3" t="str">
        <f>IF(IFERROR(SEARCH("N/A",CID_DB[[#This Row],[ NSN ]]),-1)&lt;&gt;-1,"",LEFT(SUBSTITUTE(SUBSTITUTE(SUBSTITUTE(SUBSTITUTE(SUBSTITUTE(CID_DB[[#This Row],[ NSN ]],"-","")," ","")," ",""),"‐",""),"NA",""),13))</f>
        <v/>
      </c>
      <c r="J3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151026726||Electric Plant Controller6SG|</v>
      </c>
    </row>
    <row r="3430" spans="1:10" x14ac:dyDescent="0.35">
      <c r="A3430" s="1" t="s">
        <v>3</v>
      </c>
      <c r="B3430" s="1" t="s">
        <v>5388</v>
      </c>
      <c r="C3430" s="1" t="s">
        <v>5724</v>
      </c>
      <c r="D3430" s="1" t="s">
        <v>3</v>
      </c>
      <c r="E3430" s="1" t="s">
        <v>6472</v>
      </c>
      <c r="F3430" s="4" t="s">
        <v>3</v>
      </c>
      <c r="G3430" s="1" t="s">
        <v>103</v>
      </c>
      <c r="H3430" s="3" t="str">
        <f t="shared" si="53"/>
        <v>Other Than Commercial</v>
      </c>
      <c r="I3430" s="3" t="str">
        <f>IF(IFERROR(SEARCH("N/A",CID_DB[[#This Row],[ NSN ]]),-1)&lt;&gt;-1,"",LEFT(SUBSTITUTE(SUBSTITUTE(SUBSTITUTE(SUBSTITUTE(SUBSTITUTE(CID_DB[[#This Row],[ NSN ]],"-","")," ","")," ",""),"‐",""),"NA",""),13))</f>
        <v/>
      </c>
      <c r="J3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151026727||Electric Plant Controller4HA|</v>
      </c>
    </row>
    <row r="3431" spans="1:10" x14ac:dyDescent="0.35">
      <c r="A3431" s="1" t="s">
        <v>3</v>
      </c>
      <c r="B3431" s="1" t="s">
        <v>5388</v>
      </c>
      <c r="C3431" s="1" t="s">
        <v>5725</v>
      </c>
      <c r="D3431" s="1" t="s">
        <v>3</v>
      </c>
      <c r="E3431" s="1" t="s">
        <v>6473</v>
      </c>
      <c r="F3431" s="4" t="s">
        <v>3</v>
      </c>
      <c r="G3431" s="1" t="s">
        <v>103</v>
      </c>
      <c r="H3431" s="3" t="str">
        <f t="shared" si="53"/>
        <v>Other Than Commercial</v>
      </c>
      <c r="I3431" s="3" t="str">
        <f>IF(IFERROR(SEARCH("N/A",CID_DB[[#This Row],[ NSN ]]),-1)&lt;&gt;-1,"",LEFT(SUBSTITUTE(SUBSTITUTE(SUBSTITUTE(SUBSTITUTE(SUBSTITUTE(CID_DB[[#This Row],[ NSN ]],"-","")," ","")," ",""),"‐",""),"NA",""),13))</f>
        <v/>
      </c>
      <c r="J3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151026728||Electric Plant Controller4HB|</v>
      </c>
    </row>
    <row r="3432" spans="1:10" x14ac:dyDescent="0.35">
      <c r="A3432" s="1" t="s">
        <v>3</v>
      </c>
      <c r="B3432" s="1" t="s">
        <v>5388</v>
      </c>
      <c r="C3432" s="1" t="s">
        <v>5726</v>
      </c>
      <c r="D3432" s="1" t="s">
        <v>3</v>
      </c>
      <c r="E3432" s="1" t="s">
        <v>6474</v>
      </c>
      <c r="F3432" s="4" t="s">
        <v>3</v>
      </c>
      <c r="G3432" s="1" t="s">
        <v>103</v>
      </c>
      <c r="H3432" s="3" t="str">
        <f t="shared" si="53"/>
        <v>Other Than Commercial</v>
      </c>
      <c r="I3432" s="3" t="str">
        <f>IF(IFERROR(SEARCH("N/A",CID_DB[[#This Row],[ NSN ]]),-1)&lt;&gt;-1,"",LEFT(SUBSTITUTE(SUBSTITUTE(SUBSTITUTE(SUBSTITUTE(SUBSTITUTE(CID_DB[[#This Row],[ NSN ]],"-","")," ","")," ",""),"‐",""),"NA",""),13))</f>
        <v/>
      </c>
      <c r="J3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151026729||Electric Plant Controller5HA|</v>
      </c>
    </row>
    <row r="3433" spans="1:10" x14ac:dyDescent="0.35">
      <c r="A3433" s="1" t="s">
        <v>3</v>
      </c>
      <c r="B3433" s="1" t="s">
        <v>5388</v>
      </c>
      <c r="C3433" s="1" t="s">
        <v>5727</v>
      </c>
      <c r="D3433" s="1" t="s">
        <v>3</v>
      </c>
      <c r="E3433" s="1" t="s">
        <v>6475</v>
      </c>
      <c r="F3433" s="4" t="s">
        <v>3</v>
      </c>
      <c r="G3433" s="1" t="s">
        <v>103</v>
      </c>
      <c r="H3433" s="3" t="str">
        <f t="shared" si="53"/>
        <v>Other Than Commercial</v>
      </c>
      <c r="I3433" s="3" t="str">
        <f>IF(IFERROR(SEARCH("N/A",CID_DB[[#This Row],[ NSN ]]),-1)&lt;&gt;-1,"",LEFT(SUBSTITUTE(SUBSTITUTE(SUBSTITUTE(SUBSTITUTE(SUBSTITUTE(CID_DB[[#This Row],[ NSN ]],"-","")," ","")," ",""),"‐",""),"NA",""),13))</f>
        <v/>
      </c>
      <c r="J3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1510267210||Electric Plant Controller5HB|</v>
      </c>
    </row>
    <row r="3434" spans="1:10" x14ac:dyDescent="0.35">
      <c r="A3434" s="1" t="s">
        <v>3</v>
      </c>
      <c r="B3434" s="1" t="s">
        <v>5389</v>
      </c>
      <c r="C3434" s="1" t="s">
        <v>5728</v>
      </c>
      <c r="D3434" s="1" t="s">
        <v>3</v>
      </c>
      <c r="E3434" s="1" t="s">
        <v>641</v>
      </c>
      <c r="F3434" s="4" t="s">
        <v>3</v>
      </c>
      <c r="G3434" s="1" t="s">
        <v>103</v>
      </c>
      <c r="H3434" s="3" t="str">
        <f t="shared" si="53"/>
        <v>Other Than Commercial</v>
      </c>
      <c r="I3434" s="3" t="str">
        <f>IF(IFERROR(SEARCH("N/A",CID_DB[[#This Row],[ NSN ]]),-1)&lt;&gt;-1,"",LEFT(SUBSTITUTE(SUBSTITUTE(SUBSTITUTE(SUBSTITUTE(SUBSTITUTE(CID_DB[[#This Row],[ NSN ]],"-","")," ","")," ",""),"‐",""),"NA",""),13))</f>
        <v/>
      </c>
      <c r="J3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HG68907194AA01||Radar Altimeter|</v>
      </c>
    </row>
    <row r="3435" spans="1:10" x14ac:dyDescent="0.35">
      <c r="A3435" s="1" t="s">
        <v>3</v>
      </c>
      <c r="B3435" s="1" t="s">
        <v>7092</v>
      </c>
      <c r="C3435" s="1" t="s">
        <v>7093</v>
      </c>
      <c r="D3435" s="1" t="s">
        <v>7094</v>
      </c>
      <c r="E3435" s="1" t="s">
        <v>7095</v>
      </c>
      <c r="F3435" s="4" t="s">
        <v>7096</v>
      </c>
      <c r="G3435" s="1" t="s">
        <v>8</v>
      </c>
      <c r="H3435" s="3" t="str">
        <f t="shared" si="53"/>
        <v>Commercial</v>
      </c>
      <c r="I3435" s="3" t="str">
        <f>IF(IFERROR(SEARCH("N/A",CID_DB[[#This Row],[ NSN ]]),-1)&lt;&gt;-1,"",LEFT(SUBSTITUTE(SUBSTITUTE(SUBSTITUTE(SUBSTITUTE(SUBSTITUTE(CID_DB[[#This Row],[ NSN ]],"-","")," ","")," ",""),"‐",""),"NA",""),13))</f>
        <v>2915015822567</v>
      </c>
      <c r="J3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1534M52P21|8062934|Main Engine Control for F110|2915015822567</v>
      </c>
    </row>
    <row r="3436" spans="1:10" x14ac:dyDescent="0.35">
      <c r="A3436" s="1" t="s">
        <v>3</v>
      </c>
      <c r="B3436" s="1" t="s">
        <v>5390</v>
      </c>
      <c r="C3436" s="1" t="s">
        <v>5729</v>
      </c>
      <c r="D3436" s="1" t="s">
        <v>3</v>
      </c>
      <c r="E3436" s="1" t="s">
        <v>6476</v>
      </c>
      <c r="F3436" s="4" t="s">
        <v>3</v>
      </c>
      <c r="G3436" s="1" t="s">
        <v>8</v>
      </c>
      <c r="H3436" s="3" t="str">
        <f t="shared" si="53"/>
        <v>Commercial</v>
      </c>
      <c r="I3436" s="3" t="str">
        <f>IF(IFERROR(SEARCH("N/A",CID_DB[[#This Row],[ NSN ]]),-1)&lt;&gt;-1,"",LEFT(SUBSTITUTE(SUBSTITUTE(SUBSTITUTE(SUBSTITUTE(SUBSTITUTE(CID_DB[[#This Row],[ NSN ]],"-","")," ","")," ",""),"‐",""),"NA",""),13))</f>
        <v/>
      </c>
      <c r="J3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5D00251H01||Nose Line|</v>
      </c>
    </row>
    <row r="3437" spans="1:10" x14ac:dyDescent="0.35">
      <c r="A3437" s="1" t="s">
        <v>3</v>
      </c>
      <c r="B3437" s="1" t="s">
        <v>5390</v>
      </c>
      <c r="C3437" s="1" t="s">
        <v>5730</v>
      </c>
      <c r="D3437" s="1" t="s">
        <v>3</v>
      </c>
      <c r="E3437" s="1" t="s">
        <v>6477</v>
      </c>
      <c r="F3437" s="4" t="s">
        <v>3</v>
      </c>
      <c r="G3437" s="1" t="s">
        <v>8</v>
      </c>
      <c r="H3437" s="3" t="str">
        <f t="shared" si="53"/>
        <v>Commercial</v>
      </c>
      <c r="I3437" s="3" t="str">
        <f>IF(IFERROR(SEARCH("N/A",CID_DB[[#This Row],[ NSN ]]),-1)&lt;&gt;-1,"",LEFT(SUBSTITUTE(SUBSTITUTE(SUBSTITUTE(SUBSTITUTE(SUBSTITUTE(CID_DB[[#This Row],[ NSN ]],"-","")," ","")," ",""),"‐",""),"NA",""),13))</f>
        <v/>
      </c>
      <c r="J3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4D14200G01||Lower Confluence Line|</v>
      </c>
    </row>
    <row r="3438" spans="1:10" x14ac:dyDescent="0.35">
      <c r="A3438" s="1" t="s">
        <v>3</v>
      </c>
      <c r="B3438" s="1" t="s">
        <v>5390</v>
      </c>
      <c r="C3438" s="1" t="s">
        <v>5731</v>
      </c>
      <c r="D3438" s="1" t="s">
        <v>3</v>
      </c>
      <c r="E3438" s="1" t="s">
        <v>6478</v>
      </c>
      <c r="F3438" s="4" t="s">
        <v>3</v>
      </c>
      <c r="G3438" s="1" t="s">
        <v>8</v>
      </c>
      <c r="H3438" s="3" t="str">
        <f t="shared" si="53"/>
        <v>Commercial</v>
      </c>
      <c r="I3438" s="3" t="str">
        <f>IF(IFERROR(SEARCH("N/A",CID_DB[[#This Row],[ NSN ]]),-1)&lt;&gt;-1,"",LEFT(SUBSTITUTE(SUBSTITUTE(SUBSTITUTE(SUBSTITUTE(SUBSTITUTE(CID_DB[[#This Row],[ NSN ]],"-","")," ","")," ",""),"‐",""),"NA",""),13))</f>
        <v/>
      </c>
      <c r="J3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5D00849G01||Primary Payload Airborne Components Kit|</v>
      </c>
    </row>
    <row r="3439" spans="1:10" x14ac:dyDescent="0.35">
      <c r="A3439" s="1" t="s">
        <v>3</v>
      </c>
      <c r="B3439" s="1" t="s">
        <v>5390</v>
      </c>
      <c r="C3439" s="1" t="s">
        <v>5732</v>
      </c>
      <c r="D3439" s="1" t="s">
        <v>3</v>
      </c>
      <c r="E3439" s="1" t="s">
        <v>6479</v>
      </c>
      <c r="F3439" s="4" t="s">
        <v>3</v>
      </c>
      <c r="G3439" s="1" t="s">
        <v>8</v>
      </c>
      <c r="H3439" s="3" t="str">
        <f t="shared" si="53"/>
        <v>Commercial</v>
      </c>
      <c r="I3439" s="3" t="str">
        <f>IF(IFERROR(SEARCH("N/A",CID_DB[[#This Row],[ NSN ]]),-1)&lt;&gt;-1,"",LEFT(SUBSTITUTE(SUBSTITUTE(SUBSTITUTE(SUBSTITUTE(SUBSTITUTE(CID_DB[[#This Row],[ NSN ]],"-","")," ","")," ",""),"‐",""),"NA",""),13))</f>
        <v/>
      </c>
      <c r="J3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4D13800G01||Mooring System|</v>
      </c>
    </row>
    <row r="3440" spans="1:10" x14ac:dyDescent="0.35">
      <c r="A3440" s="1" t="s">
        <v>3</v>
      </c>
      <c r="B3440" s="1" t="s">
        <v>5390</v>
      </c>
      <c r="C3440" s="1" t="s">
        <v>5733</v>
      </c>
      <c r="D3440" s="1" t="s">
        <v>3</v>
      </c>
      <c r="E3440" s="1" t="s">
        <v>6480</v>
      </c>
      <c r="F3440" s="4" t="s">
        <v>3</v>
      </c>
      <c r="G3440" s="1" t="s">
        <v>8</v>
      </c>
      <c r="H3440" s="3" t="str">
        <f t="shared" si="53"/>
        <v>Commercial</v>
      </c>
      <c r="I3440" s="3" t="str">
        <f>IF(IFERROR(SEARCH("N/A",CID_DB[[#This Row],[ NSN ]]),-1)&lt;&gt;-1,"",LEFT(SUBSTITUTE(SUBSTITUTE(SUBSTITUTE(SUBSTITUTE(SUBSTITUTE(CID_DB[[#This Row],[ NSN ]],"-","")," ","")," ",""),"‐",""),"NA",""),13))</f>
        <v/>
      </c>
      <c r="J3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5D01101G01||Aerostat Support and Test Equipment|</v>
      </c>
    </row>
    <row r="3441" spans="1:10" x14ac:dyDescent="0.35">
      <c r="A3441" s="1" t="s">
        <v>3</v>
      </c>
      <c r="B3441" s="1" t="s">
        <v>5390</v>
      </c>
      <c r="C3441" s="1" t="s">
        <v>5734</v>
      </c>
      <c r="D3441" s="1" t="s">
        <v>3</v>
      </c>
      <c r="E3441" s="1" t="s">
        <v>6481</v>
      </c>
      <c r="F3441" s="4" t="s">
        <v>3</v>
      </c>
      <c r="G3441" s="1" t="s">
        <v>8</v>
      </c>
      <c r="H3441" s="3" t="str">
        <f t="shared" si="53"/>
        <v>Commercial</v>
      </c>
      <c r="I3441" s="3" t="str">
        <f>IF(IFERROR(SEARCH("N/A",CID_DB[[#This Row],[ NSN ]]),-1)&lt;&gt;-1,"",LEFT(SUBSTITUTE(SUBSTITUTE(SUBSTITUTE(SUBSTITUTE(SUBSTITUTE(CID_DB[[#This Row],[ NSN ]],"-","")," ","")," ",""),"‐",""),"NA",""),13))</f>
        <v/>
      </c>
      <c r="J3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3D17289G02||Telementy Computer|</v>
      </c>
    </row>
    <row r="3442" spans="1:10" x14ac:dyDescent="0.35">
      <c r="A3442" s="1" t="s">
        <v>3</v>
      </c>
      <c r="B3442" s="1" t="s">
        <v>5391</v>
      </c>
      <c r="C3442" s="1" t="s">
        <v>5735</v>
      </c>
      <c r="D3442" s="1" t="s">
        <v>6097</v>
      </c>
      <c r="E3442" s="1" t="s">
        <v>6482</v>
      </c>
      <c r="F3442" s="4" t="s">
        <v>6675</v>
      </c>
      <c r="G3442" s="1" t="s">
        <v>103</v>
      </c>
      <c r="H3442" s="3" t="str">
        <f t="shared" si="53"/>
        <v>Other Than Commercial</v>
      </c>
      <c r="I3442" s="3" t="str">
        <f>IF(IFERROR(SEARCH("N/A",CID_DB[[#This Row],[ NSN ]]),-1)&lt;&gt;-1,"",LEFT(SUBSTITUTE(SUBSTITUTE(SUBSTITUTE(SUBSTITUTE(SUBSTITUTE(CID_DB[[#This Row],[ NSN ]],"-","")," ","")," ",""),"‐",""),"NA",""),13))</f>
        <v>NotKnown</v>
      </c>
      <c r="J3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2GDV000010004|47430502|Fire and Bleed Leak Controller|NotKnown</v>
      </c>
    </row>
    <row r="3443" spans="1:10" x14ac:dyDescent="0.35">
      <c r="A3443" s="1" t="s">
        <v>3</v>
      </c>
      <c r="B3443" s="1" t="s">
        <v>5391</v>
      </c>
      <c r="C3443" s="1" t="s">
        <v>5736</v>
      </c>
      <c r="D3443" s="1" t="s">
        <v>6098</v>
      </c>
      <c r="E3443" s="1" t="s">
        <v>6483</v>
      </c>
      <c r="F3443" s="4" t="s">
        <v>6675</v>
      </c>
      <c r="G3443" s="1" t="s">
        <v>103</v>
      </c>
      <c r="H3443" s="3" t="str">
        <f t="shared" si="53"/>
        <v>Other Than Commercial</v>
      </c>
      <c r="I3443" s="3" t="str">
        <f>IF(IFERROR(SEARCH("N/A",CID_DB[[#This Row],[ NSN ]]),-1)&lt;&gt;-1,"",LEFT(SUBSTITUTE(SUBSTITUTE(SUBSTITUTE(SUBSTITUTE(SUBSTITUTE(CID_DB[[#This Row],[ NSN ]],"-","")," ","")," ",""),"‐",""),"NA",""),13))</f>
        <v>NotKnown</v>
      </c>
      <c r="J3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2GDV000050003|4747691|Large Fire Suppressor|NotKnown</v>
      </c>
    </row>
    <row r="3444" spans="1:10" x14ac:dyDescent="0.35">
      <c r="A3444" s="1" t="s">
        <v>3</v>
      </c>
      <c r="B3444" s="1" t="s">
        <v>5391</v>
      </c>
      <c r="C3444" s="1" t="s">
        <v>5737</v>
      </c>
      <c r="D3444" s="1" t="s">
        <v>6099</v>
      </c>
      <c r="E3444" s="1" t="s">
        <v>6484</v>
      </c>
      <c r="F3444" s="4" t="s">
        <v>6675</v>
      </c>
      <c r="G3444" s="1" t="s">
        <v>103</v>
      </c>
      <c r="H3444" s="3" t="str">
        <f t="shared" si="53"/>
        <v>Other Than Commercial</v>
      </c>
      <c r="I3444" s="3" t="str">
        <f>IF(IFERROR(SEARCH("N/A",CID_DB[[#This Row],[ NSN ]]),-1)&lt;&gt;-1,"",LEFT(SUBSTITUTE(SUBSTITUTE(SUBSTITUTE(SUBSTITUTE(SUBSTITUTE(CID_DB[[#This Row],[ NSN ]],"-","")," ","")," ",""),"‐",""),"NA",""),13))</f>
        <v>NotKnown</v>
      </c>
      <c r="J3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2GDV000030003|4747681|Small Fire Suppressor|NotKnown</v>
      </c>
    </row>
    <row r="3445" spans="1:10" x14ac:dyDescent="0.35">
      <c r="A3445" s="1" t="s">
        <v>3</v>
      </c>
      <c r="B3445" s="1" t="s">
        <v>5391</v>
      </c>
      <c r="C3445" s="1" t="s">
        <v>5738</v>
      </c>
      <c r="D3445" s="1" t="s">
        <v>6100</v>
      </c>
      <c r="E3445" s="1" t="s">
        <v>6485</v>
      </c>
      <c r="F3445" s="4" t="s">
        <v>6675</v>
      </c>
      <c r="G3445" s="1" t="s">
        <v>103</v>
      </c>
      <c r="H3445" s="3" t="str">
        <f t="shared" si="53"/>
        <v>Other Than Commercial</v>
      </c>
      <c r="I3445" s="3" t="str">
        <f>IF(IFERROR(SEARCH("N/A",CID_DB[[#This Row],[ NSN ]]),-1)&lt;&gt;-1,"",LEFT(SUBSTITUTE(SUBSTITUTE(SUBSTITUTE(SUBSTITUTE(SUBSTITUTE(CID_DB[[#This Row],[ NSN ]],"-","")," ","")," ",""),"‐",""),"NA",""),13))</f>
        <v>NotKnown</v>
      </c>
      <c r="J3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2GDV000020004|53523025|IROFD|NotKnown</v>
      </c>
    </row>
    <row r="3446" spans="1:10" x14ac:dyDescent="0.35">
      <c r="A3446" s="1" t="s">
        <v>3</v>
      </c>
      <c r="B3446" s="1" t="s">
        <v>5391</v>
      </c>
      <c r="C3446" s="1" t="s">
        <v>5739</v>
      </c>
      <c r="D3446" s="1" t="s">
        <v>6101</v>
      </c>
      <c r="E3446" s="1" t="s">
        <v>6486</v>
      </c>
      <c r="F3446" s="4" t="s">
        <v>6675</v>
      </c>
      <c r="G3446" s="1" t="s">
        <v>103</v>
      </c>
      <c r="H3446" s="3" t="str">
        <f t="shared" si="53"/>
        <v>Other Than Commercial</v>
      </c>
      <c r="I3446" s="3" t="str">
        <f>IF(IFERROR(SEARCH("N/A",CID_DB[[#This Row],[ NSN ]]),-1)&lt;&gt;-1,"",LEFT(SUBSTITUTE(SUBSTITUTE(SUBSTITUTE(SUBSTITUTE(SUBSTITUTE(CID_DB[[#This Row],[ NSN ]],"-","")," ","")," ",""),"‐",""),"NA",""),13))</f>
        <v>NotKnown</v>
      </c>
      <c r="J3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2GDV000060002|53521401|UVOFD|NotKnown</v>
      </c>
    </row>
    <row r="3447" spans="1:10" x14ac:dyDescent="0.35">
      <c r="A3447" s="1" t="s">
        <v>3</v>
      </c>
      <c r="B3447" s="1" t="s">
        <v>7097</v>
      </c>
      <c r="C3447" s="1" t="s">
        <v>7098</v>
      </c>
      <c r="D3447" s="1" t="s">
        <v>7106</v>
      </c>
      <c r="E3447" s="1" t="s">
        <v>7113</v>
      </c>
      <c r="F3447" s="4" t="s">
        <v>3</v>
      </c>
      <c r="G3447" s="1" t="s">
        <v>8</v>
      </c>
      <c r="H3447" s="3" t="str">
        <f t="shared" si="53"/>
        <v>Commercial</v>
      </c>
      <c r="I3447" s="3" t="str">
        <f>IF(IFERROR(SEARCH("N/A",CID_DB[[#This Row],[ NSN ]]),-1)&lt;&gt;-1,"",LEFT(SUBSTITUTE(SUBSTITUTE(SUBSTITUTE(SUBSTITUTE(SUBSTITUTE(CID_DB[[#This Row],[ NSN ]],"-","")," ","")," ",""),"‐",""),"NA",""),13))</f>
        <v/>
      </c>
      <c r="J3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2GHH420020001|AE75224J|Valve, Check  InLine|</v>
      </c>
    </row>
    <row r="3448" spans="1:10" x14ac:dyDescent="0.35">
      <c r="A3448" s="1" t="s">
        <v>3</v>
      </c>
      <c r="B3448" s="1" t="s">
        <v>7097</v>
      </c>
      <c r="C3448" s="1" t="s">
        <v>7099</v>
      </c>
      <c r="D3448" s="1" t="s">
        <v>7107</v>
      </c>
      <c r="E3448" s="1" t="s">
        <v>7114</v>
      </c>
      <c r="F3448" s="4" t="s">
        <v>3</v>
      </c>
      <c r="G3448" s="1" t="s">
        <v>8</v>
      </c>
      <c r="H3448" s="3" t="str">
        <f t="shared" si="53"/>
        <v>Commercial</v>
      </c>
      <c r="I3448" s="3" t="str">
        <f>IF(IFERROR(SEARCH("N/A",CID_DB[[#This Row],[ NSN ]]),-1)&lt;&gt;-1,"",LEFT(SUBSTITUTE(SUBSTITUTE(SUBSTITUTE(SUBSTITUTE(SUBSTITUTE(CID_DB[[#This Row],[ NSN ]],"-","")," ","")," ",""),"‐",""),"NA",""),13))</f>
        <v/>
      </c>
      <c r="J3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2GHH420390001|AE76113K|Check Valve|</v>
      </c>
    </row>
    <row r="3449" spans="1:10" x14ac:dyDescent="0.35">
      <c r="A3449" s="1" t="s">
        <v>3</v>
      </c>
      <c r="B3449" s="1" t="s">
        <v>7097</v>
      </c>
      <c r="C3449" s="1" t="s">
        <v>7100</v>
      </c>
      <c r="D3449" s="1" t="s">
        <v>7108</v>
      </c>
      <c r="E3449" s="1" t="s">
        <v>7115</v>
      </c>
      <c r="F3449" s="4" t="s">
        <v>3</v>
      </c>
      <c r="G3449" s="1" t="s">
        <v>103</v>
      </c>
      <c r="H3449" s="3" t="str">
        <f t="shared" si="53"/>
        <v>Other Than Commercial</v>
      </c>
      <c r="I3449" s="3" t="str">
        <f>IF(IFERROR(SEARCH("N/A",CID_DB[[#This Row],[ NSN ]]),-1)&lt;&gt;-1,"",LEFT(SUBSTITUTE(SUBSTITUTE(SUBSTITUTE(SUBSTITUTE(SUBSTITUTE(CID_DB[[#This Row],[ NSN ]],"-","")," ","")," ",""),"‐",""),"NA",""),13))</f>
        <v/>
      </c>
      <c r="J3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2GHH4500010001|AE76072G|Swivel, Wingfold|</v>
      </c>
    </row>
    <row r="3450" spans="1:10" x14ac:dyDescent="0.35">
      <c r="A3450" s="1" t="s">
        <v>3</v>
      </c>
      <c r="B3450" s="1" t="s">
        <v>7097</v>
      </c>
      <c r="C3450" s="1" t="s">
        <v>7101</v>
      </c>
      <c r="D3450" s="1" t="s">
        <v>7109</v>
      </c>
      <c r="E3450" s="1" t="s">
        <v>7116</v>
      </c>
      <c r="F3450" s="4" t="s">
        <v>3</v>
      </c>
      <c r="G3450" s="1" t="s">
        <v>103</v>
      </c>
      <c r="H3450" s="3" t="str">
        <f t="shared" si="53"/>
        <v>Other Than Commercial</v>
      </c>
      <c r="I3450" s="3" t="str">
        <f>IF(IFERROR(SEARCH("N/A",CID_DB[[#This Row],[ NSN ]]),-1)&lt;&gt;-1,"",LEFT(SUBSTITUTE(SUBSTITUTE(SUBSTITUTE(SUBSTITUTE(SUBSTITUTE(CID_DB[[#This Row],[ NSN ]],"-","")," ","")," ",""),"‐",""),"NA",""),13))</f>
        <v/>
      </c>
      <c r="J3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2GHH450040001|AE77568G|Swivel, Tailhook, RH|</v>
      </c>
    </row>
    <row r="3451" spans="1:10" x14ac:dyDescent="0.35">
      <c r="A3451" s="1" t="s">
        <v>3</v>
      </c>
      <c r="B3451" s="1" t="s">
        <v>7097</v>
      </c>
      <c r="C3451" s="1" t="s">
        <v>7102</v>
      </c>
      <c r="D3451" s="1" t="s">
        <v>7110</v>
      </c>
      <c r="E3451" s="1" t="s">
        <v>7117</v>
      </c>
      <c r="F3451" s="4" t="s">
        <v>3</v>
      </c>
      <c r="G3451" s="1" t="s">
        <v>103</v>
      </c>
      <c r="H3451" s="3" t="str">
        <f t="shared" si="53"/>
        <v>Other Than Commercial</v>
      </c>
      <c r="I3451" s="3" t="str">
        <f>IF(IFERROR(SEARCH("N/A",CID_DB[[#This Row],[ NSN ]]),-1)&lt;&gt;-1,"",LEFT(SUBSTITUTE(SUBSTITUTE(SUBSTITUTE(SUBSTITUTE(SUBSTITUTE(CID_DB[[#This Row],[ NSN ]],"-","")," ","")," ",""),"‐",""),"NA",""),13))</f>
        <v/>
      </c>
      <c r="J3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2GHH450050001|AE77569G|Swivel, Tailhook, LH|</v>
      </c>
    </row>
    <row r="3452" spans="1:10" x14ac:dyDescent="0.35">
      <c r="A3452" s="1" t="s">
        <v>3</v>
      </c>
      <c r="B3452" s="1" t="s">
        <v>7097</v>
      </c>
      <c r="C3452" s="1" t="s">
        <v>7103</v>
      </c>
      <c r="D3452" s="1" t="s">
        <v>7111</v>
      </c>
      <c r="E3452" s="1" t="s">
        <v>7118</v>
      </c>
      <c r="F3452" s="4" t="s">
        <v>3</v>
      </c>
      <c r="G3452" s="1" t="s">
        <v>103</v>
      </c>
      <c r="H3452" s="3" t="str">
        <f t="shared" si="53"/>
        <v>Other Than Commercial</v>
      </c>
      <c r="I3452" s="3" t="str">
        <f>IF(IFERROR(SEARCH("N/A",CID_DB[[#This Row],[ NSN ]]),-1)&lt;&gt;-1,"",LEFT(SUBSTITUTE(SUBSTITUTE(SUBSTITUTE(SUBSTITUTE(SUBSTITUTE(CID_DB[[#This Row],[ NSN ]],"-","")," ","")," ",""),"‐",""),"NA",""),13))</f>
        <v/>
      </c>
      <c r="J3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2WFV328010005|AE76817U|Main Fuel Feeder|</v>
      </c>
    </row>
    <row r="3453" spans="1:10" x14ac:dyDescent="0.35">
      <c r="A3453" s="1" t="s">
        <v>3</v>
      </c>
      <c r="B3453" s="1" t="s">
        <v>7097</v>
      </c>
      <c r="C3453" s="1" t="s">
        <v>7104</v>
      </c>
      <c r="D3453" s="1" t="s">
        <v>7111</v>
      </c>
      <c r="E3453" s="1" t="s">
        <v>7119</v>
      </c>
      <c r="F3453" s="4" t="s">
        <v>3</v>
      </c>
      <c r="G3453" s="1" t="s">
        <v>103</v>
      </c>
      <c r="H3453" s="3" t="str">
        <f t="shared" si="53"/>
        <v>Other Than Commercial</v>
      </c>
      <c r="I3453" s="3" t="str">
        <f>IF(IFERROR(SEARCH("N/A",CID_DB[[#This Row],[ NSN ]]),-1)&lt;&gt;-1,"",LEFT(SUBSTITUTE(SUBSTITUTE(SUBSTITUTE(SUBSTITUTE(SUBSTITUTE(CID_DB[[#This Row],[ NSN ]],"-","")," ","")," ",""),"‐",""),"NA",""),13))</f>
        <v/>
      </c>
      <c r="J3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2WFV328020005|AE76817U|Main Fuel Feeder P/W|</v>
      </c>
    </row>
    <row r="3454" spans="1:10" x14ac:dyDescent="0.35">
      <c r="A3454" s="1" t="s">
        <v>3</v>
      </c>
      <c r="B3454" s="1" t="s">
        <v>7097</v>
      </c>
      <c r="C3454" s="1" t="s">
        <v>7105</v>
      </c>
      <c r="D3454" s="1" t="s">
        <v>7112</v>
      </c>
      <c r="E3454" s="1" t="s">
        <v>7120</v>
      </c>
      <c r="F3454" s="4" t="s">
        <v>3</v>
      </c>
      <c r="G3454" s="1" t="s">
        <v>103</v>
      </c>
      <c r="H3454" s="3" t="str">
        <f t="shared" si="53"/>
        <v>Other Than Commercial</v>
      </c>
      <c r="I3454" s="3" t="str">
        <f>IF(IFERROR(SEARCH("N/A",CID_DB[[#This Row],[ NSN ]]),-1)&lt;&gt;-1,"",LEFT(SUBSTITUTE(SUBSTITUTE(SUBSTITUTE(SUBSTITUTE(SUBSTITUTE(CID_DB[[#This Row],[ NSN ]],"-","")," ","")," ",""),"‐",""),"NA",""),13))</f>
        <v/>
      </c>
      <c r="J3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2WFV338010004|AE76816U|Duct Fuel Feed|</v>
      </c>
    </row>
    <row r="3455" spans="1:10" x14ac:dyDescent="0.35">
      <c r="A3455" s="1" t="s">
        <v>3</v>
      </c>
      <c r="B3455" s="1" t="s">
        <v>5392</v>
      </c>
      <c r="C3455" s="1" t="s">
        <v>5740</v>
      </c>
      <c r="D3455" s="1" t="s">
        <v>6102</v>
      </c>
      <c r="E3455" s="1" t="s">
        <v>6487</v>
      </c>
      <c r="F3455" s="4" t="s">
        <v>3</v>
      </c>
      <c r="G3455" s="1" t="s">
        <v>8</v>
      </c>
      <c r="H3455" s="3" t="str">
        <f t="shared" si="53"/>
        <v>Commercial</v>
      </c>
      <c r="I3455" s="3" t="str">
        <f>IF(IFERROR(SEARCH("N/A",CID_DB[[#This Row],[ NSN ]]),-1)&lt;&gt;-1,"",LEFT(SUBSTITUTE(SUBSTITUTE(SUBSTITUTE(SUBSTITUTE(SUBSTITUTE(CID_DB[[#This Row],[ NSN ]],"-","")," ","")," ",""),"‐",""),"NA",""),13))</f>
        <v/>
      </c>
      <c r="J3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2ZCH635100020|30460MFSD11|Standby Flight Display (SFD)|</v>
      </c>
    </row>
    <row r="3456" spans="1:10" x14ac:dyDescent="0.35">
      <c r="A3456" s="1" t="s">
        <v>3</v>
      </c>
      <c r="B3456" s="1" t="s">
        <v>5393</v>
      </c>
      <c r="C3456" s="1" t="s">
        <v>5741</v>
      </c>
      <c r="D3456" s="1" t="s">
        <v>6103</v>
      </c>
      <c r="E3456" s="1" t="s">
        <v>6488</v>
      </c>
      <c r="F3456" s="4" t="s">
        <v>3</v>
      </c>
      <c r="G3456" s="1" t="s">
        <v>8</v>
      </c>
      <c r="H3456" s="3" t="str">
        <f t="shared" si="53"/>
        <v>Commercial</v>
      </c>
      <c r="I3456" s="3" t="str">
        <f>IF(IFERROR(SEARCH("N/A",CID_DB[[#This Row],[ NSN ]]),-1)&lt;&gt;-1,"",LEFT(SUBSTITUTE(SUBSTITUTE(SUBSTITUTE(SUBSTITUTE(SUBSTITUTE(CID_DB[[#This Row],[ NSN ]],"-","")," ","")," ",""),"‐",""),"NA",""),13))</f>
        <v/>
      </c>
      <c r="J3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2ARV022200003|4U41462|Horizontal Tail Centering Actuator (HTCA)|</v>
      </c>
    </row>
    <row r="3457" spans="1:10" x14ac:dyDescent="0.35">
      <c r="A3457" s="1" t="s">
        <v>3</v>
      </c>
      <c r="B3457" s="1" t="s">
        <v>5394</v>
      </c>
      <c r="C3457" s="1" t="s">
        <v>5742</v>
      </c>
      <c r="D3457" s="1" t="s">
        <v>5742</v>
      </c>
      <c r="E3457" s="1" t="s">
        <v>6489</v>
      </c>
      <c r="F3457" s="4" t="s">
        <v>3</v>
      </c>
      <c r="G3457" s="1" t="s">
        <v>8</v>
      </c>
      <c r="H3457" s="3" t="str">
        <f t="shared" si="53"/>
        <v>Commercial</v>
      </c>
      <c r="I3457" s="3" t="str">
        <f>IF(IFERROR(SEARCH("N/A",CID_DB[[#This Row],[ NSN ]]),-1)&lt;&gt;-1,"",LEFT(SUBSTITUTE(SUBSTITUTE(SUBSTITUTE(SUBSTITUTE(SUBSTITUTE(CID_DB[[#This Row],[ NSN ]],"-","")," ","")," ",""),"‐",""),"NA",""),13))</f>
        <v/>
      </c>
      <c r="J3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CPW6050|CPW6050|ACE Control Point (AceCP)|</v>
      </c>
    </row>
    <row r="3458" spans="1:10" x14ac:dyDescent="0.35">
      <c r="A3458" s="1" t="s">
        <v>3</v>
      </c>
      <c r="B3458" s="1" t="s">
        <v>5394</v>
      </c>
      <c r="C3458" s="1" t="s">
        <v>5743</v>
      </c>
      <c r="D3458" s="1" t="s">
        <v>5743</v>
      </c>
      <c r="E3458" s="1" t="s">
        <v>6490</v>
      </c>
      <c r="F3458" s="4" t="s">
        <v>3</v>
      </c>
      <c r="G3458" s="1" t="s">
        <v>8</v>
      </c>
      <c r="H3458" s="3" t="str">
        <f t="shared" si="53"/>
        <v>Commercial</v>
      </c>
      <c r="I3458" s="3" t="str">
        <f>IF(IFERROR(SEARCH("N/A",CID_DB[[#This Row],[ NSN ]]),-1)&lt;&gt;-1,"",LEFT(SUBSTITUTE(SUBSTITUTE(SUBSTITUTE(SUBSTITUTE(SUBSTITUTE(CID_DB[[#This Row],[ NSN ]],"-","")," ","")," ",""),"‐",""),"NA",""),13))</f>
        <v/>
      </c>
      <c r="J3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FEP5000|FEP5000|ACE Premier Front End Processor (AceFEP)|</v>
      </c>
    </row>
    <row r="3459" spans="1:10" x14ac:dyDescent="0.35">
      <c r="A3459" s="1" t="s">
        <v>3</v>
      </c>
      <c r="B3459" s="1" t="s">
        <v>5394</v>
      </c>
      <c r="C3459" s="1" t="s">
        <v>5744</v>
      </c>
      <c r="D3459" s="1" t="s">
        <v>5744</v>
      </c>
      <c r="E3459" s="1" t="s">
        <v>6491</v>
      </c>
      <c r="F3459" s="4" t="s">
        <v>3</v>
      </c>
      <c r="G3459" s="1" t="s">
        <v>8</v>
      </c>
      <c r="H3459" s="3" t="str">
        <f t="shared" ref="H3459:H3522" si="54">IF(G3459="Y - CID","Commercial",IF(G3459="N - CID","Other Than Commercial","N/A"))</f>
        <v>Commercial</v>
      </c>
      <c r="I3459" s="3" t="str">
        <f>IF(IFERROR(SEARCH("N/A",CID_DB[[#This Row],[ NSN ]]),-1)&lt;&gt;-1,"",LEFT(SUBSTITUTE(SUBSTITUTE(SUBSTITUTE(SUBSTITUTE(SUBSTITUTE(CID_DB[[#This Row],[ NSN ]],"-","")," ","")," ",""),"‐",""),"NA",""),13))</f>
        <v/>
      </c>
      <c r="J3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GTW5100|GTW5100|ACE Premier Gateway (AceGTW)|</v>
      </c>
    </row>
    <row r="3460" spans="1:10" x14ac:dyDescent="0.35">
      <c r="A3460" s="1" t="s">
        <v>3</v>
      </c>
      <c r="B3460" s="1" t="s">
        <v>5394</v>
      </c>
      <c r="C3460" s="1" t="s">
        <v>5745</v>
      </c>
      <c r="D3460" s="1" t="s">
        <v>5745</v>
      </c>
      <c r="E3460" s="1" t="s">
        <v>6492</v>
      </c>
      <c r="F3460" s="4" t="s">
        <v>3</v>
      </c>
      <c r="G3460" s="1" t="s">
        <v>8</v>
      </c>
      <c r="H3460" s="3" t="str">
        <f t="shared" si="54"/>
        <v>Commercial</v>
      </c>
      <c r="I3460" s="3" t="str">
        <f>IF(IFERROR(SEARCH("N/A",CID_DB[[#This Row],[ NSN ]]),-1)&lt;&gt;-1,"",LEFT(SUBSTITUTE(SUBSTITUTE(SUBSTITUTE(SUBSTITUTE(SUBSTITUTE(CID_DB[[#This Row],[ NSN ]],"-","")," ","")," ",""),"‐",""),"NA",""),13))</f>
        <v/>
      </c>
      <c r="J3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SIU5000|SIU5000|ACE Simulator Interface Unit (AceSIU) Red|</v>
      </c>
    </row>
    <row r="3461" spans="1:10" x14ac:dyDescent="0.35">
      <c r="A3461" s="1" t="s">
        <v>3</v>
      </c>
      <c r="B3461" s="1" t="s">
        <v>5394</v>
      </c>
      <c r="C3461" s="1" t="s">
        <v>5746</v>
      </c>
      <c r="D3461" s="1" t="s">
        <v>5746</v>
      </c>
      <c r="E3461" s="1" t="s">
        <v>6493</v>
      </c>
      <c r="F3461" s="4" t="s">
        <v>3</v>
      </c>
      <c r="G3461" s="1" t="s">
        <v>8</v>
      </c>
      <c r="H3461" s="3" t="str">
        <f t="shared" si="54"/>
        <v>Commercial</v>
      </c>
      <c r="I3461" s="3" t="str">
        <f>IF(IFERROR(SEARCH("N/A",CID_DB[[#This Row],[ NSN ]]),-1)&lt;&gt;-1,"",LEFT(SUBSTITUTE(SUBSTITUTE(SUBSTITUTE(SUBSTITUTE(SUBSTITUTE(CID_DB[[#This Row],[ NSN ]],"-","")," ","")," ",""),"‐",""),"NA",""),13))</f>
        <v/>
      </c>
      <c r="J3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SIU5100|SIU5100|ACE Simulator Interface Unit (AceSIU) Black|</v>
      </c>
    </row>
    <row r="3462" spans="1:10" x14ac:dyDescent="0.35">
      <c r="A3462" s="1" t="s">
        <v>3</v>
      </c>
      <c r="B3462" s="1" t="s">
        <v>5394</v>
      </c>
      <c r="C3462" s="1" t="s">
        <v>5747</v>
      </c>
      <c r="D3462" s="1" t="s">
        <v>5747</v>
      </c>
      <c r="E3462" s="1" t="s">
        <v>6494</v>
      </c>
      <c r="F3462" s="4" t="s">
        <v>3</v>
      </c>
      <c r="G3462" s="1" t="s">
        <v>8</v>
      </c>
      <c r="H3462" s="3" t="str">
        <f t="shared" si="54"/>
        <v>Commercial</v>
      </c>
      <c r="I3462" s="3" t="str">
        <f>IF(IFERROR(SEARCH("N/A",CID_DB[[#This Row],[ NSN ]]),-1)&lt;&gt;-1,"",LEFT(SUBSTITUTE(SUBSTITUTE(SUBSTITUTE(SUBSTITUTE(SUBSTITUTE(CID_DB[[#This Row],[ NSN ]],"-","")," ","")," ",""),"‐",""),"NA",""),13))</f>
        <v/>
      </c>
      <c r="J3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SIG5000|SIG5000|ACE Serial Interface Gateway (AceSIG)|</v>
      </c>
    </row>
    <row r="3463" spans="1:10" x14ac:dyDescent="0.35">
      <c r="A3463" s="1" t="s">
        <v>3</v>
      </c>
      <c r="B3463" s="1" t="s">
        <v>5394</v>
      </c>
      <c r="C3463" s="1" t="s">
        <v>5748</v>
      </c>
      <c r="D3463" s="1" t="s">
        <v>5748</v>
      </c>
      <c r="E3463" s="1" t="s">
        <v>6495</v>
      </c>
      <c r="F3463" s="4" t="s">
        <v>3</v>
      </c>
      <c r="G3463" s="1" t="s">
        <v>8</v>
      </c>
      <c r="H3463" s="3" t="str">
        <f t="shared" si="54"/>
        <v>Commercial</v>
      </c>
      <c r="I3463" s="3" t="str">
        <f>IF(IFERROR(SEARCH("N/A",CID_DB[[#This Row],[ NSN ]]),-1)&lt;&gt;-1,"",LEFT(SUBSTITUTE(SUBSTITUTE(SUBSTITUTE(SUBSTITUTE(SUBSTITUTE(CID_DB[[#This Row],[ NSN ]],"-","")," ","")," ",""),"‐",""),"NA",""),13))</f>
        <v/>
      </c>
      <c r="J3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SIM11050|SIM11050|ACE Simulator (AceSIM)|</v>
      </c>
    </row>
    <row r="3464" spans="1:10" x14ac:dyDescent="0.35">
      <c r="A3464" s="1" t="s">
        <v>3</v>
      </c>
      <c r="B3464" s="1" t="s">
        <v>5394</v>
      </c>
      <c r="C3464" s="1" t="s">
        <v>6813</v>
      </c>
      <c r="D3464" s="1" t="s">
        <v>6813</v>
      </c>
      <c r="E3464" s="1" t="s">
        <v>7076</v>
      </c>
      <c r="F3464" s="4" t="s">
        <v>3</v>
      </c>
      <c r="G3464" s="1" t="s">
        <v>8</v>
      </c>
      <c r="H3464" s="3" t="str">
        <f t="shared" si="54"/>
        <v>Commercial</v>
      </c>
      <c r="I3464" s="3" t="str">
        <f>IF(IFERROR(SEARCH("N/A",CID_DB[[#This Row],[ NSN ]]),-1)&lt;&gt;-1,"",LEFT(SUBSTITUTE(SUBSTITUTE(SUBSTITUTE(SUBSTITUTE(SUBSTITUTE(CID_DB[[#This Row],[ NSN ]],"-","")," ","")," ",""),"‐",""),"NA",""),13))</f>
        <v/>
      </c>
      <c r="J3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STG2000|STG2000|DISA STIG OS Hardening Service|</v>
      </c>
    </row>
    <row r="3465" spans="1:10" x14ac:dyDescent="0.35">
      <c r="A3465" s="1" t="s">
        <v>3</v>
      </c>
      <c r="B3465" s="1" t="s">
        <v>5395</v>
      </c>
      <c r="C3465" s="1" t="s">
        <v>5749</v>
      </c>
      <c r="D3465" s="1" t="s">
        <v>6104</v>
      </c>
      <c r="E3465" s="1" t="s">
        <v>6496</v>
      </c>
      <c r="F3465" s="4" t="s">
        <v>6676</v>
      </c>
      <c r="G3465" s="1" t="s">
        <v>103</v>
      </c>
      <c r="H3465" s="3" t="str">
        <f t="shared" si="54"/>
        <v>Other Than Commercial</v>
      </c>
      <c r="I3465" s="3" t="str">
        <f>IF(IFERROR(SEARCH("N/A",CID_DB[[#This Row],[ NSN ]]),-1)&lt;&gt;-1,"",LEFT(SUBSTITUTE(SUBSTITUTE(SUBSTITUTE(SUBSTITUTE(SUBSTITUTE(CID_DB[[#This Row],[ NSN ]],"-","")," ","")," ",""),"‐",""),"NA",""),13))</f>
        <v>4820016547503</v>
      </c>
      <c r="J3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2CFV003070001|623511|Valve, Climb / Dive Vent, 2" (coaxial)|4820016547503</v>
      </c>
    </row>
    <row r="3466" spans="1:10" x14ac:dyDescent="0.35">
      <c r="A3466" s="1" t="s">
        <v>3</v>
      </c>
      <c r="B3466" s="1" t="s">
        <v>5395</v>
      </c>
      <c r="C3466" s="1" t="s">
        <v>5749</v>
      </c>
      <c r="D3466" s="1" t="s">
        <v>6105</v>
      </c>
      <c r="E3466" s="1" t="s">
        <v>6497</v>
      </c>
      <c r="F3466" s="4" t="s">
        <v>6677</v>
      </c>
      <c r="G3466" s="1" t="s">
        <v>103</v>
      </c>
      <c r="H3466" s="3" t="str">
        <f t="shared" si="54"/>
        <v>Other Than Commercial</v>
      </c>
      <c r="I3466" s="3" t="str">
        <f>IF(IFERROR(SEARCH("N/A",CID_DB[[#This Row],[ NSN ]]),-1)&lt;&gt;-1,"",LEFT(SUBSTITUTE(SUBSTITUTE(SUBSTITUTE(SUBSTITUTE(SUBSTITUTE(CID_DB[[#This Row],[ NSN ]],"-","")," ","")," ",""),"‐",""),"NA",""),13))</f>
        <v>2915016547497</v>
      </c>
      <c r="J3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2CFV003070001|621276|Valve, Pilot Float, Refuel, 3/8" with Precheck Solenoid|2915016547497</v>
      </c>
    </row>
    <row r="3467" spans="1:10" x14ac:dyDescent="0.35">
      <c r="A3467" s="1" t="s">
        <v>3</v>
      </c>
      <c r="B3467" s="1" t="s">
        <v>5395</v>
      </c>
      <c r="C3467" s="1" t="s">
        <v>5750</v>
      </c>
      <c r="D3467" s="1" t="s">
        <v>6106</v>
      </c>
      <c r="E3467" s="1" t="s">
        <v>6498</v>
      </c>
      <c r="F3467" s="4" t="s">
        <v>6678</v>
      </c>
      <c r="G3467" s="1" t="s">
        <v>103</v>
      </c>
      <c r="H3467" s="3" t="str">
        <f t="shared" si="54"/>
        <v>Other Than Commercial</v>
      </c>
      <c r="I3467" s="3" t="str">
        <f>IF(IFERROR(SEARCH("N/A",CID_DB[[#This Row],[ NSN ]]),-1)&lt;&gt;-1,"",LEFT(SUBSTITUTE(SUBSTITUTE(SUBSTITUTE(SUBSTITUTE(SUBSTITUTE(CID_DB[[#This Row],[ NSN ]],"-","")," ","")," ",""),"‐",""),"NA",""),13))</f>
        <v>4820016547492</v>
      </c>
      <c r="J3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JSFM791|621262|Valve, Pressure Operated, Refuel|4820016547492</v>
      </c>
    </row>
    <row r="3468" spans="1:10" x14ac:dyDescent="0.35">
      <c r="A3468" s="1" t="s">
        <v>3</v>
      </c>
      <c r="B3468" s="1" t="s">
        <v>5395</v>
      </c>
      <c r="C3468" s="1" t="s">
        <v>5751</v>
      </c>
      <c r="D3468" s="1" t="s">
        <v>6107</v>
      </c>
      <c r="E3468" s="1" t="s">
        <v>6499</v>
      </c>
      <c r="F3468" s="4" t="s">
        <v>3</v>
      </c>
      <c r="G3468" s="1" t="s">
        <v>103</v>
      </c>
      <c r="H3468" s="3" t="str">
        <f t="shared" si="54"/>
        <v>Other Than Commercial</v>
      </c>
      <c r="I3468" s="3" t="str">
        <f>IF(IFERROR(SEARCH("N/A",CID_DB[[#This Row],[ NSN ]]),-1)&lt;&gt;-1,"",LEFT(SUBSTITUTE(SUBSTITUTE(SUBSTITUTE(SUBSTITUTE(SUBSTITUTE(CID_DB[[#This Row],[ NSN ]],"-","")," ","")," ",""),"‐",""),"NA",""),13))</f>
        <v/>
      </c>
      <c r="J3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2GFV003010002|621221|Valve, Manual Operated Isolation, Defuel, 1 1/2"|</v>
      </c>
    </row>
    <row r="3469" spans="1:10" x14ac:dyDescent="0.35">
      <c r="A3469" s="1" t="s">
        <v>3</v>
      </c>
      <c r="B3469" s="1" t="s">
        <v>5396</v>
      </c>
      <c r="C3469" s="1" t="s">
        <v>5752</v>
      </c>
      <c r="D3469" s="1" t="s">
        <v>6108</v>
      </c>
      <c r="E3469" s="1" t="s">
        <v>6500</v>
      </c>
      <c r="F3469" s="4" t="s">
        <v>6679</v>
      </c>
      <c r="G3469" s="1" t="s">
        <v>8</v>
      </c>
      <c r="H3469" s="3" t="str">
        <f t="shared" si="54"/>
        <v>Commercial</v>
      </c>
      <c r="I3469" s="3" t="str">
        <f>IF(IFERROR(SEARCH("N/A",CID_DB[[#This Row],[ NSN ]]),-1)&lt;&gt;-1,"",LEFT(SUBSTITUTE(SUBSTITUTE(SUBSTITUTE(SUBSTITUTE(SUBSTITUTE(CID_DB[[#This Row],[ NSN ]],"-","")," ","")," ",""),"‐",""),"NA",""),13))</f>
        <v>6680016562041</v>
      </c>
      <c r="J3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2GFV006060001|202860101|Compensator, Fuel Measurement, Int Mount, AC|6680016562041</v>
      </c>
    </row>
    <row r="3470" spans="1:10" x14ac:dyDescent="0.35">
      <c r="A3470" s="1" t="s">
        <v>3</v>
      </c>
      <c r="B3470" s="1" t="s">
        <v>6727</v>
      </c>
      <c r="C3470" s="1" t="s">
        <v>3</v>
      </c>
      <c r="D3470" s="1" t="s">
        <v>3</v>
      </c>
      <c r="E3470" s="1" t="s">
        <v>7077</v>
      </c>
      <c r="F3470" s="4" t="s">
        <v>3</v>
      </c>
      <c r="G3470" s="1" t="s">
        <v>8</v>
      </c>
      <c r="H3470" s="3" t="str">
        <f t="shared" si="54"/>
        <v>Commercial</v>
      </c>
      <c r="I3470" s="3" t="str">
        <f>IF(IFERROR(SEARCH("N/A",CID_DB[[#This Row],[ NSN ]]),-1)&lt;&gt;-1,"",LEFT(SUBSTITUTE(SUBSTITUTE(SUBSTITUTE(SUBSTITUTE(SUBSTITUTE(CID_DB[[#This Row],[ NSN ]],"-","")," ","")," ",""),"‐",""),"NA",""),13))</f>
        <v/>
      </c>
      <c r="J3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||T700 Renewal|</v>
      </c>
    </row>
    <row r="3471" spans="1:10" x14ac:dyDescent="0.35">
      <c r="A3471" s="1" t="s">
        <v>3</v>
      </c>
      <c r="B3471" s="1" t="s">
        <v>5397</v>
      </c>
      <c r="C3471" s="1" t="s">
        <v>5753</v>
      </c>
      <c r="D3471" s="1" t="s">
        <v>5753</v>
      </c>
      <c r="E3471" s="1" t="s">
        <v>6501</v>
      </c>
      <c r="F3471" s="4" t="s">
        <v>3</v>
      </c>
      <c r="G3471" s="1" t="s">
        <v>103</v>
      </c>
      <c r="H3471" s="3" t="str">
        <f t="shared" si="54"/>
        <v>Other Than Commercial</v>
      </c>
      <c r="I3471" s="3" t="str">
        <f>IF(IFERROR(SEARCH("N/A",CID_DB[[#This Row],[ NSN ]]),-1)&lt;&gt;-1,"",LEFT(SUBSTITUTE(SUBSTITUTE(SUBSTITUTE(SUBSTITUTE(SUBSTITUTE(CID_DB[[#This Row],[ NSN ]],"-","")," ","")," ",""),"‐",""),"NA",""),13))</f>
        <v/>
      </c>
      <c r="J3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RP26221N1601|RP26221N1601|28V,16 CHANNEL SOLID STATE POWER CONTTOLLER (SSPC) GEN|</v>
      </c>
    </row>
    <row r="3472" spans="1:10" x14ac:dyDescent="0.35">
      <c r="A3472" s="1" t="s">
        <v>3</v>
      </c>
      <c r="B3472" s="1" t="s">
        <v>5398</v>
      </c>
      <c r="C3472" s="1" t="s">
        <v>5754</v>
      </c>
      <c r="D3472" s="1" t="s">
        <v>3</v>
      </c>
      <c r="E3472" s="1" t="s">
        <v>6502</v>
      </c>
      <c r="F3472" s="4" t="s">
        <v>3</v>
      </c>
      <c r="G3472" s="1" t="s">
        <v>8</v>
      </c>
      <c r="H3472" s="3" t="str">
        <f t="shared" si="54"/>
        <v>Commercial</v>
      </c>
      <c r="I3472" s="3" t="str">
        <f>IF(IFERROR(SEARCH("N/A",CID_DB[[#This Row],[ NSN ]]),-1)&lt;&gt;-1,"",LEFT(SUBSTITUTE(SUBSTITUTE(SUBSTITUTE(SUBSTITUTE(SUBSTITUTE(CID_DB[[#This Row],[ NSN ]],"-","")," ","")," ",""),"‐",""),"NA",""),13))</f>
        <v/>
      </c>
      <c r="J3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542531||Cesium Formate|</v>
      </c>
    </row>
    <row r="3473" spans="1:10" x14ac:dyDescent="0.35">
      <c r="A3473" s="1" t="s">
        <v>3</v>
      </c>
      <c r="B3473" s="1" t="s">
        <v>5399</v>
      </c>
      <c r="C3473" s="1" t="s">
        <v>5755</v>
      </c>
      <c r="D3473" s="1" t="s">
        <v>6109</v>
      </c>
      <c r="E3473" s="1" t="s">
        <v>6503</v>
      </c>
      <c r="F3473" s="4" t="s">
        <v>3</v>
      </c>
      <c r="G3473" s="1" t="s">
        <v>103</v>
      </c>
      <c r="H3473" s="3" t="str">
        <f t="shared" si="54"/>
        <v>Other Than Commercial</v>
      </c>
      <c r="I3473" s="3" t="str">
        <f>IF(IFERROR(SEARCH("N/A",CID_DB[[#This Row],[ NSN ]]),-1)&lt;&gt;-1,"",LEFT(SUBSTITUTE(SUBSTITUTE(SUBSTITUTE(SUBSTITUTE(SUBSTITUTE(CID_DB[[#This Row],[ NSN ]],"-","")," ","")," ",""),"‐",""),"NA",""),13))</f>
        <v/>
      </c>
      <c r="J3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19982080029|0837742|6U VME Single Board Computer (SBC), also referred to as the Rhino 10|</v>
      </c>
    </row>
    <row r="3474" spans="1:10" x14ac:dyDescent="0.35">
      <c r="A3474" s="1" t="s">
        <v>3</v>
      </c>
      <c r="B3474" s="1" t="s">
        <v>6728</v>
      </c>
      <c r="C3474" s="1" t="s">
        <v>3</v>
      </c>
      <c r="D3474" s="1" t="s">
        <v>3</v>
      </c>
      <c r="E3474" s="1" t="s">
        <v>7078</v>
      </c>
      <c r="F3474" s="4" t="s">
        <v>3</v>
      </c>
      <c r="G3474" s="1" t="s">
        <v>103</v>
      </c>
      <c r="H3474" s="3" t="str">
        <f t="shared" si="54"/>
        <v>Other Than Commercial</v>
      </c>
      <c r="I3474" s="3" t="str">
        <f>IF(IFERROR(SEARCH("N/A",CID_DB[[#This Row],[ NSN ]]),-1)&lt;&gt;-1,"",LEFT(SUBSTITUTE(SUBSTITUTE(SUBSTITUTE(SUBSTITUTE(SUBSTITUTE(CID_DB[[#This Row],[ NSN ]],"-","")," ","")," ",""),"‐",""),"NA",""),13))</f>
        <v/>
      </c>
      <c r="J3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||Supply Chain Management|</v>
      </c>
    </row>
    <row r="3475" spans="1:10" x14ac:dyDescent="0.35">
      <c r="A3475" s="1" t="s">
        <v>3</v>
      </c>
      <c r="B3475" s="1" t="s">
        <v>7121</v>
      </c>
      <c r="C3475" s="1" t="s">
        <v>7122</v>
      </c>
      <c r="D3475" s="1" t="s">
        <v>7124</v>
      </c>
      <c r="E3475" s="1" t="s">
        <v>7126</v>
      </c>
      <c r="F3475" s="4" t="s">
        <v>3</v>
      </c>
      <c r="G3475" s="1" t="s">
        <v>103</v>
      </c>
      <c r="H3475" s="3" t="str">
        <f t="shared" si="54"/>
        <v>Other Than Commercial</v>
      </c>
      <c r="I3475" s="3" t="str">
        <f>IF(IFERROR(SEARCH("N/A",CID_DB[[#This Row],[ NSN ]]),-1)&lt;&gt;-1,"",LEFT(SUBSTITUTE(SUBSTITUTE(SUBSTITUTE(SUBSTITUTE(SUBSTITUTE(CID_DB[[#This Row],[ NSN ]],"-","")," ","")," ",""),"‐",""),"NA",""),13))</f>
        <v/>
      </c>
      <c r="J3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4317151.01|32710730601 (LC1073)|Cryogenic Cooler|</v>
      </c>
    </row>
    <row r="3476" spans="1:10" x14ac:dyDescent="0.35">
      <c r="A3476" s="1" t="s">
        <v>3</v>
      </c>
      <c r="B3476" s="1" t="s">
        <v>7121</v>
      </c>
      <c r="C3476" s="1" t="s">
        <v>7123</v>
      </c>
      <c r="D3476" s="1" t="s">
        <v>7125</v>
      </c>
      <c r="E3476" s="1" t="s">
        <v>7127</v>
      </c>
      <c r="F3476" s="4" t="s">
        <v>3</v>
      </c>
      <c r="G3476" s="1" t="s">
        <v>103</v>
      </c>
      <c r="H3476" s="3" t="str">
        <f t="shared" si="54"/>
        <v>Other Than Commercial</v>
      </c>
      <c r="I3476" s="3" t="str">
        <f>IF(IFERROR(SEARCH("N/A",CID_DB[[#This Row],[ NSN ]]),-1)&lt;&gt;-1,"",LEFT(SUBSTITUTE(SUBSTITUTE(SUBSTITUTE(SUBSTITUTE(SUBSTITUTE(CID_DB[[#This Row],[ NSN ]],"-","")," ","")," ",""),"‐",""),"NA",""),13))</f>
        <v/>
      </c>
      <c r="J3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A107522941.00|32710720401 (CC1072)|Cryocooler Control Module|</v>
      </c>
    </row>
    <row r="3477" spans="1:10" x14ac:dyDescent="0.35">
      <c r="A3477" s="1" t="s">
        <v>3</v>
      </c>
      <c r="B3477" s="1" t="s">
        <v>6729</v>
      </c>
      <c r="C3477" s="1" t="s">
        <v>3</v>
      </c>
      <c r="D3477" s="1" t="s">
        <v>3</v>
      </c>
      <c r="E3477" s="1" t="s">
        <v>7079</v>
      </c>
      <c r="F3477" s="4" t="s">
        <v>3</v>
      </c>
      <c r="G3477" s="1" t="s">
        <v>103</v>
      </c>
      <c r="H3477" s="3" t="str">
        <f t="shared" si="54"/>
        <v>Other Than Commercial</v>
      </c>
      <c r="I3477" s="3" t="str">
        <f>IF(IFERROR(SEARCH("N/A",CID_DB[[#This Row],[ NSN ]]),-1)&lt;&gt;-1,"",LEFT(SUBSTITUTE(SUBSTITUTE(SUBSTITUTE(SUBSTITUTE(SUBSTITUTE(CID_DB[[#This Row],[ NSN ]],"-","")," ","")," ",""),"‐",""),"NA",""),13))</f>
        <v/>
      </c>
      <c r="J3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||Refurbish Compressor Stator Shroud Stages 712|</v>
      </c>
    </row>
    <row r="3478" spans="1:10" x14ac:dyDescent="0.35">
      <c r="A3478" s="1" t="s">
        <v>3</v>
      </c>
      <c r="B3478" s="1" t="s">
        <v>7128</v>
      </c>
      <c r="C3478" s="1">
        <v>2496255</v>
      </c>
      <c r="D3478" s="1" t="s">
        <v>3</v>
      </c>
      <c r="E3478" s="1" t="s">
        <v>7137</v>
      </c>
      <c r="F3478" s="4" t="s">
        <v>7132</v>
      </c>
      <c r="G3478" s="1" t="s">
        <v>103</v>
      </c>
      <c r="H3478" s="3" t="str">
        <f t="shared" si="54"/>
        <v>Other Than Commercial</v>
      </c>
      <c r="I3478" s="3" t="str">
        <f>IF(IFERROR(SEARCH("N/A",CID_DB[[#This Row],[ NSN ]]),-1)&lt;&gt;-1,"",LEFT(SUBSTITUTE(SUBSTITUTE(SUBSTITUTE(SUBSTITUTE(SUBSTITUTE(CID_DB[[#This Row],[ NSN ]],"-","")," ","")," ",""),"‐",""),"NA",""),13))</f>
        <v>3040011530995</v>
      </c>
      <c r="J3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2496255||ball and socket|3040011530995</v>
      </c>
    </row>
    <row r="3479" spans="1:10" x14ac:dyDescent="0.35">
      <c r="A3479" s="1" t="s">
        <v>3</v>
      </c>
      <c r="B3479" s="1" t="s">
        <v>7128</v>
      </c>
      <c r="C3479" s="1" t="s">
        <v>7130</v>
      </c>
      <c r="D3479" s="1" t="s">
        <v>3</v>
      </c>
      <c r="E3479" s="1" t="s">
        <v>7138</v>
      </c>
      <c r="F3479" s="4" t="s">
        <v>7133</v>
      </c>
      <c r="G3479" s="1" t="s">
        <v>103</v>
      </c>
      <c r="H3479" s="3" t="str">
        <f t="shared" si="54"/>
        <v>Other Than Commercial</v>
      </c>
      <c r="I3479" s="3" t="str">
        <f>IF(IFERROR(SEARCH("N/A",CID_DB[[#This Row],[ NSN ]]),-1)&lt;&gt;-1,"",LEFT(SUBSTITUTE(SUBSTITUTE(SUBSTITUTE(SUBSTITUTE(SUBSTITUTE(CID_DB[[#This Row],[ NSN ]],"-","")," ","")," ",""),"‐",""),"NA",""),13))</f>
        <v>2835002583990</v>
      </c>
      <c r="J3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2488595||ball point socket|2835002583990</v>
      </c>
    </row>
    <row r="3480" spans="1:10" x14ac:dyDescent="0.35">
      <c r="A3480" s="1" t="s">
        <v>3</v>
      </c>
      <c r="B3480" s="1" t="s">
        <v>7128</v>
      </c>
      <c r="C3480" s="1" t="s">
        <v>7131</v>
      </c>
      <c r="D3480" s="1" t="s">
        <v>3</v>
      </c>
      <c r="E3480" s="1" t="s">
        <v>7137</v>
      </c>
      <c r="F3480" s="4" t="s">
        <v>7134</v>
      </c>
      <c r="G3480" s="1" t="s">
        <v>103</v>
      </c>
      <c r="H3480" s="3" t="str">
        <f t="shared" si="54"/>
        <v>Other Than Commercial</v>
      </c>
      <c r="I3480" s="3" t="str">
        <f>IF(IFERROR(SEARCH("N/A",CID_DB[[#This Row],[ NSN ]]),-1)&lt;&gt;-1,"",LEFT(SUBSTITUTE(SUBSTITUTE(SUBSTITUTE(SUBSTITUTE(SUBSTITUTE(CID_DB[[#This Row],[ NSN ]],"-","")," ","")," ",""),"‐",""),"NA",""),13))</f>
        <v>3010011532004</v>
      </c>
      <c r="J3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2497556||ball and socket|3010011532004</v>
      </c>
    </row>
    <row r="3481" spans="1:10" x14ac:dyDescent="0.35">
      <c r="A3481" s="1" t="s">
        <v>3</v>
      </c>
      <c r="B3481" s="1" t="s">
        <v>7129</v>
      </c>
      <c r="C3481" s="1">
        <v>649937</v>
      </c>
      <c r="D3481" s="1" t="s">
        <v>3</v>
      </c>
      <c r="E3481" s="1" t="s">
        <v>7139</v>
      </c>
      <c r="F3481" s="4" t="s">
        <v>7135</v>
      </c>
      <c r="G3481" s="1" t="s">
        <v>103</v>
      </c>
      <c r="H3481" s="3" t="str">
        <f t="shared" si="54"/>
        <v>Other Than Commercial</v>
      </c>
      <c r="I3481" s="3" t="str">
        <f>IF(IFERROR(SEARCH("N/A",CID_DB[[#This Row],[ NSN ]]),-1)&lt;&gt;-1,"",LEFT(SUBSTITUTE(SUBSTITUTE(SUBSTITUTE(SUBSTITUTE(SUBSTITUTE(CID_DB[[#This Row],[ NSN ]],"-","")," ","")," ",""),"‐",""),"NA",""),13))</f>
        <v>1560008540260</v>
      </c>
      <c r="J3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649937||flange ball assembly|1560008540260</v>
      </c>
    </row>
    <row r="3482" spans="1:10" x14ac:dyDescent="0.35">
      <c r="A3482" s="1" t="s">
        <v>3</v>
      </c>
      <c r="B3482" s="1" t="s">
        <v>5400</v>
      </c>
      <c r="C3482" s="1" t="s">
        <v>5756</v>
      </c>
      <c r="D3482" s="1" t="s">
        <v>6110</v>
      </c>
      <c r="E3482" s="1" t="s">
        <v>6504</v>
      </c>
      <c r="F3482" s="4" t="s">
        <v>3</v>
      </c>
      <c r="G3482" s="1" t="s">
        <v>103</v>
      </c>
      <c r="H3482" s="3" t="str">
        <f t="shared" si="54"/>
        <v>Other Than Commercial</v>
      </c>
      <c r="I3482" s="3" t="str">
        <f>IF(IFERROR(SEARCH("N/A",CID_DB[[#This Row],[ NSN ]]),-1)&lt;&gt;-1,"",LEFT(SUBSTITUTE(SUBSTITUTE(SUBSTITUTE(SUBSTITUTE(SUBSTITUTE(CID_DB[[#This Row],[ NSN ]],"-","")," ","")," ",""),"‐",""),"NA",""),13))</f>
        <v/>
      </c>
      <c r="J3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2CFV018690003|AE71933018693|HOSE ASSY,FUELFCOC OUTLET|</v>
      </c>
    </row>
    <row r="3483" spans="1:10" x14ac:dyDescent="0.35">
      <c r="A3483" s="1" t="s">
        <v>3</v>
      </c>
      <c r="B3483" s="1" t="s">
        <v>5400</v>
      </c>
      <c r="C3483" s="1" t="s">
        <v>5757</v>
      </c>
      <c r="D3483" s="1" t="s">
        <v>6111</v>
      </c>
      <c r="E3483" s="1" t="s">
        <v>6505</v>
      </c>
      <c r="F3483" s="4" t="s">
        <v>3</v>
      </c>
      <c r="G3483" s="1" t="s">
        <v>8</v>
      </c>
      <c r="H3483" s="3" t="str">
        <f t="shared" si="54"/>
        <v>Commercial</v>
      </c>
      <c r="I3483" s="3" t="str">
        <f>IF(IFERROR(SEARCH("N/A",CID_DB[[#This Row],[ NSN ]]),-1)&lt;&gt;-1,"",LEFT(SUBSTITUTE(SUBSTITUTE(SUBSTITUTE(SUBSTITUTE(SUBSTITUTE(CID_DB[[#This Row],[ NSN ]],"-","")," ","")," ",""),"‐",""),"NA",""),13))</f>
        <v/>
      </c>
      <c r="J3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2CFV028340001|AE1014759H0086|HOSE ASSY, ICC RTN(DC)|</v>
      </c>
    </row>
    <row r="3484" spans="1:10" x14ac:dyDescent="0.35">
      <c r="A3484" s="1" t="s">
        <v>3</v>
      </c>
      <c r="B3484" s="1" t="s">
        <v>5400</v>
      </c>
      <c r="C3484" s="1" t="s">
        <v>5758</v>
      </c>
      <c r="D3484" s="1" t="s">
        <v>6112</v>
      </c>
      <c r="E3484" s="1" t="s">
        <v>6506</v>
      </c>
      <c r="F3484" s="4" t="s">
        <v>3</v>
      </c>
      <c r="G3484" s="1" t="s">
        <v>8</v>
      </c>
      <c r="H3484" s="3" t="str">
        <f t="shared" si="54"/>
        <v>Commercial</v>
      </c>
      <c r="I3484" s="3" t="str">
        <f>IF(IFERROR(SEARCH("N/A",CID_DB[[#This Row],[ NSN ]]),-1)&lt;&gt;-1,"",LEFT(SUBSTITUTE(SUBSTITUTE(SUBSTITUTE(SUBSTITUTE(SUBSTITUTE(CID_DB[[#This Row],[ NSN ]],"-","")," ","")," ",""),"‐",""),"NA",""),13))</f>
        <v/>
      </c>
      <c r="J3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2CFV028350001|AE1014749H0221|HOSE ASSY, ICC SUPP(SCNT|</v>
      </c>
    </row>
    <row r="3485" spans="1:10" x14ac:dyDescent="0.35">
      <c r="A3485" s="1" t="s">
        <v>3</v>
      </c>
      <c r="B3485" s="1" t="s">
        <v>5400</v>
      </c>
      <c r="C3485" s="1" t="s">
        <v>5759</v>
      </c>
      <c r="D3485" s="1" t="s">
        <v>6113</v>
      </c>
      <c r="E3485" s="1" t="s">
        <v>6507</v>
      </c>
      <c r="F3485" s="4" t="s">
        <v>3</v>
      </c>
      <c r="G3485" s="1" t="s">
        <v>8</v>
      </c>
      <c r="H3485" s="3" t="str">
        <f t="shared" si="54"/>
        <v>Commercial</v>
      </c>
      <c r="I3485" s="3" t="str">
        <f>IF(IFERROR(SEARCH("N/A",CID_DB[[#This Row],[ NSN ]]),-1)&lt;&gt;-1,"",LEFT(SUBSTITUTE(SUBSTITUTE(SUBSTITUTE(SUBSTITUTE(SUBSTITUTE(CID_DB[[#This Row],[ NSN ]],"-","")," ","")," ",""),"‐",""),"NA",""),13))</f>
        <v/>
      </c>
      <c r="J3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2CTV324740001|AE1014791E0157|HOSE PTMS PAO P5 (DC)|</v>
      </c>
    </row>
    <row r="3486" spans="1:10" x14ac:dyDescent="0.35">
      <c r="A3486" s="1" t="s">
        <v>3</v>
      </c>
      <c r="B3486" s="1" t="s">
        <v>5400</v>
      </c>
      <c r="C3486" s="1" t="s">
        <v>5760</v>
      </c>
      <c r="D3486" s="1" t="s">
        <v>6114</v>
      </c>
      <c r="E3486" s="1" t="s">
        <v>6508</v>
      </c>
      <c r="F3486" s="4" t="s">
        <v>3</v>
      </c>
      <c r="G3486" s="1" t="s">
        <v>8</v>
      </c>
      <c r="H3486" s="3" t="str">
        <f t="shared" si="54"/>
        <v>Commercial</v>
      </c>
      <c r="I3486" s="3" t="str">
        <f>IF(IFERROR(SEARCH("N/A",CID_DB[[#This Row],[ NSN ]]),-1)&lt;&gt;-1,"",LEFT(SUBSTITUTE(SUBSTITUTE(SUBSTITUTE(SUBSTITUTE(SUBSTITUTE(CID_DB[[#This Row],[ NSN ]],"-","")," ","")," ",""),"‐",""),"NA",""),13))</f>
        <v/>
      </c>
      <c r="J3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2CTV324750001|AC71E0171DBB|HOSE PTMS PAO (DC)|</v>
      </c>
    </row>
    <row r="3487" spans="1:10" x14ac:dyDescent="0.35">
      <c r="A3487" s="1" t="s">
        <v>3</v>
      </c>
      <c r="B3487" s="1" t="s">
        <v>5400</v>
      </c>
      <c r="C3487" s="1" t="s">
        <v>5761</v>
      </c>
      <c r="D3487" s="1" t="s">
        <v>6115</v>
      </c>
      <c r="E3487" s="1" t="s">
        <v>6509</v>
      </c>
      <c r="F3487" s="4" t="s">
        <v>3</v>
      </c>
      <c r="G3487" s="1" t="s">
        <v>8</v>
      </c>
      <c r="H3487" s="3" t="str">
        <f t="shared" si="54"/>
        <v>Commercial</v>
      </c>
      <c r="I3487" s="3" t="str">
        <f>IF(IFERROR(SEARCH("N/A",CID_DB[[#This Row],[ NSN ]]),-1)&lt;&gt;-1,"",LEFT(SUBSTITUTE(SUBSTITUTE(SUBSTITUTE(SUBSTITUTE(SUBSTITUTE(CID_DB[[#This Row],[ NSN ]],"-","")," ","")," ",""),"‐",""),"NA",""),13))</f>
        <v/>
      </c>
      <c r="J3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2CTV460170001|AE7200361|HOSE ASSY P5 PAO RTN(DC)|</v>
      </c>
    </row>
    <row r="3488" spans="1:10" x14ac:dyDescent="0.35">
      <c r="A3488" s="1" t="s">
        <v>3</v>
      </c>
      <c r="B3488" s="1" t="s">
        <v>5400</v>
      </c>
      <c r="C3488" s="1" t="s">
        <v>5762</v>
      </c>
      <c r="D3488" s="1" t="s">
        <v>5762</v>
      </c>
      <c r="E3488" s="1" t="s">
        <v>1877</v>
      </c>
      <c r="F3488" s="4" t="s">
        <v>3</v>
      </c>
      <c r="G3488" s="1" t="s">
        <v>8</v>
      </c>
      <c r="H3488" s="3" t="str">
        <f t="shared" si="54"/>
        <v>Commercial</v>
      </c>
      <c r="I3488" s="3" t="str">
        <f>IF(IFERROR(SEARCH("N/A",CID_DB[[#This Row],[ NSN ]]),-1)&lt;&gt;-1,"",LEFT(SUBSTITUTE(SUBSTITUTE(SUBSTITUTE(SUBSTITUTE(SUBSTITUTE(CID_DB[[#This Row],[ NSN ]],"-","")," ","")," ",""),"‐",""),"NA",""),13))</f>
        <v/>
      </c>
      <c r="J3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AC70E0081DBB|AC70E0081DBB|HOSE ASSY|</v>
      </c>
    </row>
    <row r="3489" spans="1:10" x14ac:dyDescent="0.35">
      <c r="A3489" s="1" t="s">
        <v>3</v>
      </c>
      <c r="B3489" s="1" t="s">
        <v>5400</v>
      </c>
      <c r="C3489" s="1" t="s">
        <v>5763</v>
      </c>
      <c r="D3489" s="1" t="s">
        <v>5763</v>
      </c>
      <c r="E3489" s="1" t="s">
        <v>1877</v>
      </c>
      <c r="F3489" s="4" t="s">
        <v>3</v>
      </c>
      <c r="G3489" s="1" t="s">
        <v>8</v>
      </c>
      <c r="H3489" s="3" t="str">
        <f t="shared" si="54"/>
        <v>Commercial</v>
      </c>
      <c r="I3489" s="3" t="str">
        <f>IF(IFERROR(SEARCH("N/A",CID_DB[[#This Row],[ NSN ]]),-1)&lt;&gt;-1,"",LEFT(SUBSTITUTE(SUBSTITUTE(SUBSTITUTE(SUBSTITUTE(SUBSTITUTE(CID_DB[[#This Row],[ NSN ]],"-","")," ","")," ",""),"‐",""),"NA",""),13))</f>
        <v/>
      </c>
      <c r="J3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AC70E0093JBB|AC70E0093JBB|HOSE ASSY|</v>
      </c>
    </row>
    <row r="3490" spans="1:10" x14ac:dyDescent="0.35">
      <c r="A3490" s="1" t="s">
        <v>3</v>
      </c>
      <c r="B3490" s="1" t="s">
        <v>5400</v>
      </c>
      <c r="C3490" s="1" t="s">
        <v>5764</v>
      </c>
      <c r="D3490" s="1" t="s">
        <v>5764</v>
      </c>
      <c r="E3490" s="1" t="s">
        <v>1877</v>
      </c>
      <c r="F3490" s="4" t="s">
        <v>3</v>
      </c>
      <c r="G3490" s="1" t="s">
        <v>8</v>
      </c>
      <c r="H3490" s="3" t="str">
        <f t="shared" si="54"/>
        <v>Commercial</v>
      </c>
      <c r="I3490" s="3" t="str">
        <f>IF(IFERROR(SEARCH("N/A",CID_DB[[#This Row],[ NSN ]]),-1)&lt;&gt;-1,"",LEFT(SUBSTITUTE(SUBSTITUTE(SUBSTITUTE(SUBSTITUTE(SUBSTITUTE(CID_DB[[#This Row],[ NSN ]],"-","")," ","")," ",""),"‐",""),"NA",""),13))</f>
        <v/>
      </c>
      <c r="J3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AC70E0103DBB|AC70E0103DBB|HOSE ASSY|</v>
      </c>
    </row>
    <row r="3491" spans="1:10" x14ac:dyDescent="0.35">
      <c r="A3491" s="1" t="s">
        <v>3</v>
      </c>
      <c r="B3491" s="1" t="s">
        <v>5400</v>
      </c>
      <c r="C3491" s="1" t="s">
        <v>5765</v>
      </c>
      <c r="D3491" s="1" t="s">
        <v>5765</v>
      </c>
      <c r="E3491" s="1" t="s">
        <v>1877</v>
      </c>
      <c r="F3491" s="4" t="s">
        <v>3</v>
      </c>
      <c r="G3491" s="1" t="s">
        <v>8</v>
      </c>
      <c r="H3491" s="3" t="str">
        <f t="shared" si="54"/>
        <v>Commercial</v>
      </c>
      <c r="I3491" s="3" t="str">
        <f>IF(IFERROR(SEARCH("N/A",CID_DB[[#This Row],[ NSN ]]),-1)&lt;&gt;-1,"",LEFT(SUBSTITUTE(SUBSTITUTE(SUBSTITUTE(SUBSTITUTE(SUBSTITUTE(CID_DB[[#This Row],[ NSN ]],"-","")," ","")," ",""),"‐",""),"NA",""),13))</f>
        <v/>
      </c>
      <c r="J3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AC70E0112FBB|AC70E0112FBB|HOSE ASSY|</v>
      </c>
    </row>
    <row r="3492" spans="1:10" x14ac:dyDescent="0.35">
      <c r="A3492" s="1" t="s">
        <v>3</v>
      </c>
      <c r="B3492" s="1" t="s">
        <v>5400</v>
      </c>
      <c r="C3492" s="1" t="s">
        <v>5766</v>
      </c>
      <c r="D3492" s="1" t="s">
        <v>5766</v>
      </c>
      <c r="E3492" s="1" t="s">
        <v>1877</v>
      </c>
      <c r="F3492" s="4" t="s">
        <v>3</v>
      </c>
      <c r="G3492" s="1" t="s">
        <v>8</v>
      </c>
      <c r="H3492" s="3" t="str">
        <f t="shared" si="54"/>
        <v>Commercial</v>
      </c>
      <c r="I3492" s="3" t="str">
        <f>IF(IFERROR(SEARCH("N/A",CID_DB[[#This Row],[ NSN ]]),-1)&lt;&gt;-1,"",LEFT(SUBSTITUTE(SUBSTITUTE(SUBSTITUTE(SUBSTITUTE(SUBSTITUTE(CID_DB[[#This Row],[ NSN ]],"-","")," ","")," ",""),"‐",""),"NA",""),13))</f>
        <v/>
      </c>
      <c r="J3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AC70E0124LBB|AC70E0124LBB|HOSE ASSY|</v>
      </c>
    </row>
    <row r="3493" spans="1:10" x14ac:dyDescent="0.35">
      <c r="A3493" s="1" t="s">
        <v>3</v>
      </c>
      <c r="B3493" s="1" t="s">
        <v>5400</v>
      </c>
      <c r="C3493" s="1" t="s">
        <v>5767</v>
      </c>
      <c r="D3493" s="1" t="s">
        <v>5767</v>
      </c>
      <c r="E3493" s="1" t="s">
        <v>1877</v>
      </c>
      <c r="F3493" s="4" t="s">
        <v>3</v>
      </c>
      <c r="G3493" s="1" t="s">
        <v>8</v>
      </c>
      <c r="H3493" s="3" t="str">
        <f t="shared" si="54"/>
        <v>Commercial</v>
      </c>
      <c r="I3493" s="3" t="str">
        <f>IF(IFERROR(SEARCH("N/A",CID_DB[[#This Row],[ NSN ]]),-1)&lt;&gt;-1,"",LEFT(SUBSTITUTE(SUBSTITUTE(SUBSTITUTE(SUBSTITUTE(SUBSTITUTE(CID_DB[[#This Row],[ NSN ]],"-","")," ","")," ",""),"‐",""),"NA",""),13))</f>
        <v/>
      </c>
      <c r="J3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AC70E0134DBB|AC70E0134DBB|HOSE ASSY|</v>
      </c>
    </row>
    <row r="3494" spans="1:10" x14ac:dyDescent="0.35">
      <c r="A3494" s="1" t="s">
        <v>3</v>
      </c>
      <c r="B3494" s="1" t="s">
        <v>5400</v>
      </c>
      <c r="C3494" s="1" t="s">
        <v>5768</v>
      </c>
      <c r="D3494" s="1" t="s">
        <v>5768</v>
      </c>
      <c r="E3494" s="1" t="s">
        <v>1877</v>
      </c>
      <c r="F3494" s="4" t="s">
        <v>3</v>
      </c>
      <c r="G3494" s="1" t="s">
        <v>8</v>
      </c>
      <c r="H3494" s="3" t="str">
        <f t="shared" si="54"/>
        <v>Commercial</v>
      </c>
      <c r="I3494" s="3" t="str">
        <f>IF(IFERROR(SEARCH("N/A",CID_DB[[#This Row],[ NSN ]]),-1)&lt;&gt;-1,"",LEFT(SUBSTITUTE(SUBSTITUTE(SUBSTITUTE(SUBSTITUTE(SUBSTITUTE(CID_DB[[#This Row],[ NSN ]],"-","")," ","")," ",""),"‐",""),"NA",""),13))</f>
        <v/>
      </c>
      <c r="J3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AC70E0162FBB|AC70E0162FBB|HOSE ASSY|</v>
      </c>
    </row>
    <row r="3495" spans="1:10" x14ac:dyDescent="0.35">
      <c r="A3495" s="1" t="s">
        <v>3</v>
      </c>
      <c r="B3495" s="1" t="s">
        <v>5400</v>
      </c>
      <c r="C3495" s="1" t="s">
        <v>5769</v>
      </c>
      <c r="D3495" s="1" t="s">
        <v>5769</v>
      </c>
      <c r="E3495" s="1" t="s">
        <v>6510</v>
      </c>
      <c r="F3495" s="4" t="s">
        <v>3</v>
      </c>
      <c r="G3495" s="1" t="s">
        <v>8</v>
      </c>
      <c r="H3495" s="3" t="str">
        <f t="shared" si="54"/>
        <v>Commercial</v>
      </c>
      <c r="I3495" s="3" t="str">
        <f>IF(IFERROR(SEARCH("N/A",CID_DB[[#This Row],[ NSN ]]),-1)&lt;&gt;-1,"",LEFT(SUBSTITUTE(SUBSTITUTE(SUBSTITUTE(SUBSTITUTE(SUBSTITUTE(CID_DB[[#This Row],[ NSN ]],"-","")," ","")," ",""),"‐",""),"NA",""),13))</f>
        <v/>
      </c>
      <c r="J3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AC70E0283CBB|AC70E0283CBB|FLEX HOSE  PT3 FADEC B|</v>
      </c>
    </row>
    <row r="3496" spans="1:10" x14ac:dyDescent="0.35">
      <c r="A3496" s="1" t="s">
        <v>3</v>
      </c>
      <c r="B3496" s="1" t="s">
        <v>5400</v>
      </c>
      <c r="C3496" s="1" t="s">
        <v>5770</v>
      </c>
      <c r="D3496" s="1" t="s">
        <v>5770</v>
      </c>
      <c r="E3496" s="1" t="s">
        <v>1877</v>
      </c>
      <c r="F3496" s="4" t="s">
        <v>3</v>
      </c>
      <c r="G3496" s="1" t="s">
        <v>8</v>
      </c>
      <c r="H3496" s="3" t="str">
        <f t="shared" si="54"/>
        <v>Commercial</v>
      </c>
      <c r="I3496" s="3" t="str">
        <f>IF(IFERROR(SEARCH("N/A",CID_DB[[#This Row],[ NSN ]]),-1)&lt;&gt;-1,"",LEFT(SUBSTITUTE(SUBSTITUTE(SUBSTITUTE(SUBSTITUTE(SUBSTITUTE(CID_DB[[#This Row],[ NSN ]],"-","")," ","")," ",""),"‐",""),"NA",""),13))</f>
        <v/>
      </c>
      <c r="J3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AC70G0077DEE|AC70G0077DEE|HOSE ASSY|</v>
      </c>
    </row>
    <row r="3497" spans="1:10" x14ac:dyDescent="0.35">
      <c r="A3497" s="1" t="s">
        <v>3</v>
      </c>
      <c r="B3497" s="1" t="s">
        <v>5400</v>
      </c>
      <c r="C3497" s="1" t="s">
        <v>5771</v>
      </c>
      <c r="D3497" s="1" t="s">
        <v>5771</v>
      </c>
      <c r="E3497" s="1" t="s">
        <v>6511</v>
      </c>
      <c r="F3497" s="4" t="s">
        <v>3</v>
      </c>
      <c r="G3497" s="1" t="s">
        <v>8</v>
      </c>
      <c r="H3497" s="3" t="str">
        <f t="shared" si="54"/>
        <v>Commercial</v>
      </c>
      <c r="I3497" s="3" t="str">
        <f>IF(IFERROR(SEARCH("N/A",CID_DB[[#This Row],[ NSN ]]),-1)&lt;&gt;-1,"",LEFT(SUBSTITUTE(SUBSTITUTE(SUBSTITUTE(SUBSTITUTE(SUBSTITUTE(CID_DB[[#This Row],[ NSN ]],"-","")," ","")," ",""),"‐",""),"NA",""),13))</f>
        <v/>
      </c>
      <c r="J3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AC70G0084MEE065|AC70G0084MEE065|HOSE ASSY, TEFLON, CRIMP|</v>
      </c>
    </row>
    <row r="3498" spans="1:10" x14ac:dyDescent="0.35">
      <c r="A3498" s="1" t="s">
        <v>3</v>
      </c>
      <c r="B3498" s="1" t="s">
        <v>5400</v>
      </c>
      <c r="C3498" s="1" t="s">
        <v>5772</v>
      </c>
      <c r="D3498" s="1" t="s">
        <v>5772</v>
      </c>
      <c r="E3498" s="1" t="s">
        <v>1877</v>
      </c>
      <c r="F3498" s="4" t="s">
        <v>3</v>
      </c>
      <c r="G3498" s="1" t="s">
        <v>8</v>
      </c>
      <c r="H3498" s="3" t="str">
        <f t="shared" si="54"/>
        <v>Commercial</v>
      </c>
      <c r="I3498" s="3" t="str">
        <f>IF(IFERROR(SEARCH("N/A",CID_DB[[#This Row],[ NSN ]]),-1)&lt;&gt;-1,"",LEFT(SUBSTITUTE(SUBSTITUTE(SUBSTITUTE(SUBSTITUTE(SUBSTITUTE(CID_DB[[#This Row],[ NSN ]],"-","")," ","")," ",""),"‐",""),"NA",""),13))</f>
        <v/>
      </c>
      <c r="J3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AC70G0093FEE|AC70G0093FEE|HOSE ASSY|</v>
      </c>
    </row>
    <row r="3499" spans="1:10" x14ac:dyDescent="0.35">
      <c r="A3499" s="1" t="s">
        <v>3</v>
      </c>
      <c r="B3499" s="1" t="s">
        <v>5400</v>
      </c>
      <c r="C3499" s="1" t="s">
        <v>5773</v>
      </c>
      <c r="D3499" s="1" t="s">
        <v>5773</v>
      </c>
      <c r="E3499" s="1" t="s">
        <v>1877</v>
      </c>
      <c r="F3499" s="4" t="s">
        <v>3</v>
      </c>
      <c r="G3499" s="1" t="s">
        <v>8</v>
      </c>
      <c r="H3499" s="3" t="str">
        <f t="shared" si="54"/>
        <v>Commercial</v>
      </c>
      <c r="I3499" s="3" t="str">
        <f>IF(IFERROR(SEARCH("N/A",CID_DB[[#This Row],[ NSN ]]),-1)&lt;&gt;-1,"",LEFT(SUBSTITUTE(SUBSTITUTE(SUBSTITUTE(SUBSTITUTE(SUBSTITUTE(CID_DB[[#This Row],[ NSN ]],"-","")," ","")," ",""),"‐",""),"NA",""),13))</f>
        <v/>
      </c>
      <c r="J3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AC70G0096DEE|AC70G0096DEE|HOSE ASSY|</v>
      </c>
    </row>
    <row r="3500" spans="1:10" x14ac:dyDescent="0.35">
      <c r="A3500" s="1" t="s">
        <v>3</v>
      </c>
      <c r="B3500" s="1" t="s">
        <v>5400</v>
      </c>
      <c r="C3500" s="1" t="s">
        <v>5774</v>
      </c>
      <c r="D3500" s="1" t="s">
        <v>5774</v>
      </c>
      <c r="E3500" s="1" t="s">
        <v>6512</v>
      </c>
      <c r="F3500" s="4" t="s">
        <v>3</v>
      </c>
      <c r="G3500" s="1" t="s">
        <v>8</v>
      </c>
      <c r="H3500" s="3" t="str">
        <f t="shared" si="54"/>
        <v>Commercial</v>
      </c>
      <c r="I3500" s="3" t="str">
        <f>IF(IFERROR(SEARCH("N/A",CID_DB[[#This Row],[ NSN ]]),-1)&lt;&gt;-1,"",LEFT(SUBSTITUTE(SUBSTITUTE(SUBSTITUTE(SUBSTITUTE(SUBSTITUTE(CID_DB[[#This Row],[ NSN ]],"-","")," ","")," ",""),"‐",""),"NA",""),13))</f>
        <v/>
      </c>
      <c r="J3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AC70G0096FEE|AC70G0096FEE|HOSE ASSY,|</v>
      </c>
    </row>
    <row r="3501" spans="1:10" x14ac:dyDescent="0.35">
      <c r="A3501" s="1" t="s">
        <v>3</v>
      </c>
      <c r="B3501" s="1" t="s">
        <v>5400</v>
      </c>
      <c r="C3501" s="1" t="s">
        <v>5775</v>
      </c>
      <c r="D3501" s="1" t="s">
        <v>5775</v>
      </c>
      <c r="E3501" s="1" t="s">
        <v>1877</v>
      </c>
      <c r="F3501" s="4" t="s">
        <v>3</v>
      </c>
      <c r="G3501" s="1" t="s">
        <v>8</v>
      </c>
      <c r="H3501" s="3" t="str">
        <f t="shared" si="54"/>
        <v>Commercial</v>
      </c>
      <c r="I3501" s="3" t="str">
        <f>IF(IFERROR(SEARCH("N/A",CID_DB[[#This Row],[ NSN ]]),-1)&lt;&gt;-1,"",LEFT(SUBSTITUTE(SUBSTITUTE(SUBSTITUTE(SUBSTITUTE(SUBSTITUTE(CID_DB[[#This Row],[ NSN ]],"-","")," ","")," ",""),"‐",""),"NA",""),13))</f>
        <v/>
      </c>
      <c r="J3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AC70G0101FEE|AC70G0101FEE|HOSE ASSY|</v>
      </c>
    </row>
    <row r="3502" spans="1:10" x14ac:dyDescent="0.35">
      <c r="A3502" s="1" t="s">
        <v>3</v>
      </c>
      <c r="B3502" s="1" t="s">
        <v>5400</v>
      </c>
      <c r="C3502" s="1" t="s">
        <v>5776</v>
      </c>
      <c r="D3502" s="1" t="s">
        <v>5776</v>
      </c>
      <c r="E3502" s="1" t="s">
        <v>1877</v>
      </c>
      <c r="F3502" s="4" t="s">
        <v>3</v>
      </c>
      <c r="G3502" s="1" t="s">
        <v>8</v>
      </c>
      <c r="H3502" s="3" t="str">
        <f t="shared" si="54"/>
        <v>Commercial</v>
      </c>
      <c r="I3502" s="3" t="str">
        <f>IF(IFERROR(SEARCH("N/A",CID_DB[[#This Row],[ NSN ]]),-1)&lt;&gt;-1,"",LEFT(SUBSTITUTE(SUBSTITUTE(SUBSTITUTE(SUBSTITUTE(SUBSTITUTE(CID_DB[[#This Row],[ NSN ]],"-","")," ","")," ",""),"‐",""),"NA",""),13))</f>
        <v/>
      </c>
      <c r="J3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AC70G0107FEE|AC70G0107FEE|HOSE ASSY|</v>
      </c>
    </row>
    <row r="3503" spans="1:10" x14ac:dyDescent="0.35">
      <c r="A3503" s="1" t="s">
        <v>3</v>
      </c>
      <c r="B3503" s="1" t="s">
        <v>5400</v>
      </c>
      <c r="C3503" s="1" t="s">
        <v>5777</v>
      </c>
      <c r="D3503" s="1" t="s">
        <v>5777</v>
      </c>
      <c r="E3503" s="1" t="s">
        <v>6513</v>
      </c>
      <c r="F3503" s="4" t="s">
        <v>3</v>
      </c>
      <c r="G3503" s="1" t="s">
        <v>8</v>
      </c>
      <c r="H3503" s="3" t="str">
        <f t="shared" si="54"/>
        <v>Commercial</v>
      </c>
      <c r="I3503" s="3" t="str">
        <f>IF(IFERROR(SEARCH("N/A",CID_DB[[#This Row],[ NSN ]]),-1)&lt;&gt;-1,"",LEFT(SUBSTITUTE(SUBSTITUTE(SUBSTITUTE(SUBSTITUTE(SUBSTITUTE(CID_DB[[#This Row],[ NSN ]],"-","")," ","")," ",""),"‐",""),"NA",""),13))</f>
        <v/>
      </c>
      <c r="J3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AC70G0112DEE|AC70G0112DEE|HOSE ASSY AEROQUIP|</v>
      </c>
    </row>
    <row r="3504" spans="1:10" x14ac:dyDescent="0.35">
      <c r="A3504" s="1" t="s">
        <v>3</v>
      </c>
      <c r="B3504" s="1" t="s">
        <v>5400</v>
      </c>
      <c r="C3504" s="1" t="s">
        <v>5778</v>
      </c>
      <c r="D3504" s="1" t="s">
        <v>5778</v>
      </c>
      <c r="E3504" s="1" t="s">
        <v>6513</v>
      </c>
      <c r="F3504" s="4" t="s">
        <v>3</v>
      </c>
      <c r="G3504" s="1" t="s">
        <v>8</v>
      </c>
      <c r="H3504" s="3" t="str">
        <f t="shared" si="54"/>
        <v>Commercial</v>
      </c>
      <c r="I3504" s="3" t="str">
        <f>IF(IFERROR(SEARCH("N/A",CID_DB[[#This Row],[ NSN ]]),-1)&lt;&gt;-1,"",LEFT(SUBSTITUTE(SUBSTITUTE(SUBSTITUTE(SUBSTITUTE(SUBSTITUTE(CID_DB[[#This Row],[ NSN ]],"-","")," ","")," ",""),"‐",""),"NA",""),13))</f>
        <v/>
      </c>
      <c r="J3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AC70G0114FEE|AC70G0114FEE|HOSE ASSY AEROQUIP|</v>
      </c>
    </row>
    <row r="3505" spans="1:10" x14ac:dyDescent="0.35">
      <c r="A3505" s="1" t="s">
        <v>3</v>
      </c>
      <c r="B3505" s="1" t="s">
        <v>5400</v>
      </c>
      <c r="C3505" s="1" t="s">
        <v>5779</v>
      </c>
      <c r="D3505" s="1" t="s">
        <v>5779</v>
      </c>
      <c r="E3505" s="1" t="s">
        <v>1877</v>
      </c>
      <c r="F3505" s="4" t="s">
        <v>3</v>
      </c>
      <c r="G3505" s="1" t="s">
        <v>8</v>
      </c>
      <c r="H3505" s="3" t="str">
        <f t="shared" si="54"/>
        <v>Commercial</v>
      </c>
      <c r="I3505" s="3" t="str">
        <f>IF(IFERROR(SEARCH("N/A",CID_DB[[#This Row],[ NSN ]]),-1)&lt;&gt;-1,"",LEFT(SUBSTITUTE(SUBSTITUTE(SUBSTITUTE(SUBSTITUTE(SUBSTITUTE(CID_DB[[#This Row],[ NSN ]],"-","")," ","")," ",""),"‐",""),"NA",""),13))</f>
        <v/>
      </c>
      <c r="J3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AC71G0084AEE|AC71G0084AEE|HOSE ASSY|</v>
      </c>
    </row>
    <row r="3506" spans="1:10" x14ac:dyDescent="0.35">
      <c r="A3506" s="1" t="s">
        <v>3</v>
      </c>
      <c r="B3506" s="1" t="s">
        <v>5400</v>
      </c>
      <c r="C3506" s="1" t="s">
        <v>5780</v>
      </c>
      <c r="D3506" s="1" t="s">
        <v>5780</v>
      </c>
      <c r="E3506" s="1" t="s">
        <v>1877</v>
      </c>
      <c r="F3506" s="4" t="s">
        <v>3</v>
      </c>
      <c r="G3506" s="1" t="s">
        <v>8</v>
      </c>
      <c r="H3506" s="3" t="str">
        <f t="shared" si="54"/>
        <v>Commercial</v>
      </c>
      <c r="I3506" s="3" t="str">
        <f>IF(IFERROR(SEARCH("N/A",CID_DB[[#This Row],[ NSN ]]),-1)&lt;&gt;-1,"",LEFT(SUBSTITUTE(SUBSTITUTE(SUBSTITUTE(SUBSTITUTE(SUBSTITUTE(CID_DB[[#This Row],[ NSN ]],"-","")," ","")," ",""),"‐",""),"NA",""),13))</f>
        <v/>
      </c>
      <c r="J3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AC71G0087CEE|AC71G0087CEE|HOSE ASSY|</v>
      </c>
    </row>
    <row r="3507" spans="1:10" x14ac:dyDescent="0.35">
      <c r="A3507" s="1" t="s">
        <v>3</v>
      </c>
      <c r="B3507" s="1" t="s">
        <v>5400</v>
      </c>
      <c r="C3507" s="1" t="s">
        <v>5781</v>
      </c>
      <c r="D3507" s="1" t="s">
        <v>5781</v>
      </c>
      <c r="E3507" s="1" t="s">
        <v>1877</v>
      </c>
      <c r="F3507" s="4" t="s">
        <v>3</v>
      </c>
      <c r="G3507" s="1" t="s">
        <v>8</v>
      </c>
      <c r="H3507" s="3" t="str">
        <f t="shared" si="54"/>
        <v>Commercial</v>
      </c>
      <c r="I3507" s="3" t="str">
        <f>IF(IFERROR(SEARCH("N/A",CID_DB[[#This Row],[ NSN ]]),-1)&lt;&gt;-1,"",LEFT(SUBSTITUTE(SUBSTITUTE(SUBSTITUTE(SUBSTITUTE(SUBSTITUTE(CID_DB[[#This Row],[ NSN ]],"-","")," ","")," ",""),"‐",""),"NA",""),13))</f>
        <v/>
      </c>
      <c r="J3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AC71G0094DEE|AC71G0094DEE|HOSE ASSY|</v>
      </c>
    </row>
    <row r="3508" spans="1:10" x14ac:dyDescent="0.35">
      <c r="A3508" s="1" t="s">
        <v>3</v>
      </c>
      <c r="B3508" s="1" t="s">
        <v>5400</v>
      </c>
      <c r="C3508" s="1" t="s">
        <v>5782</v>
      </c>
      <c r="D3508" s="1" t="s">
        <v>5782</v>
      </c>
      <c r="E3508" s="1" t="s">
        <v>1877</v>
      </c>
      <c r="F3508" s="4" t="s">
        <v>3</v>
      </c>
      <c r="G3508" s="1" t="s">
        <v>8</v>
      </c>
      <c r="H3508" s="3" t="str">
        <f t="shared" si="54"/>
        <v>Commercial</v>
      </c>
      <c r="I3508" s="3" t="str">
        <f>IF(IFERROR(SEARCH("N/A",CID_DB[[#This Row],[ NSN ]]),-1)&lt;&gt;-1,"",LEFT(SUBSTITUTE(SUBSTITUTE(SUBSTITUTE(SUBSTITUTE(SUBSTITUTE(CID_DB[[#This Row],[ NSN ]],"-","")," ","")," ",""),"‐",""),"NA",""),13))</f>
        <v/>
      </c>
      <c r="J3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AC71G0136BEE|AC71G0136BEE|HOSE ASSY|</v>
      </c>
    </row>
    <row r="3509" spans="1:10" x14ac:dyDescent="0.35">
      <c r="A3509" s="1" t="s">
        <v>3</v>
      </c>
      <c r="B3509" s="1" t="s">
        <v>5400</v>
      </c>
      <c r="C3509" s="1" t="s">
        <v>5783</v>
      </c>
      <c r="D3509" s="1" t="s">
        <v>5783</v>
      </c>
      <c r="E3509" s="1" t="s">
        <v>6514</v>
      </c>
      <c r="F3509" s="4" t="s">
        <v>3</v>
      </c>
      <c r="G3509" s="1" t="s">
        <v>8</v>
      </c>
      <c r="H3509" s="3" t="str">
        <f t="shared" si="54"/>
        <v>Commercial</v>
      </c>
      <c r="I3509" s="3" t="str">
        <f>IF(IFERROR(SEARCH("N/A",CID_DB[[#This Row],[ NSN ]]),-1)&lt;&gt;-1,"",LEFT(SUBSTITUTE(SUBSTITUTE(SUBSTITUTE(SUBSTITUTE(SUBSTITUTE(CID_DB[[#This Row],[ NSN ]],"-","")," ","")," ",""),"‐",""),"NA",""),13))</f>
        <v/>
      </c>
      <c r="J3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AE70210K10|AE70210K10|CAP, QUICK DISCONNECT|</v>
      </c>
    </row>
    <row r="3510" spans="1:10" x14ac:dyDescent="0.35">
      <c r="A3510" s="1" t="s">
        <v>3</v>
      </c>
      <c r="B3510" s="1" t="s">
        <v>5400</v>
      </c>
      <c r="C3510" s="1" t="s">
        <v>5784</v>
      </c>
      <c r="D3510" s="1" t="s">
        <v>5784</v>
      </c>
      <c r="E3510" s="1" t="s">
        <v>6514</v>
      </c>
      <c r="F3510" s="4" t="s">
        <v>3</v>
      </c>
      <c r="G3510" s="1" t="s">
        <v>8</v>
      </c>
      <c r="H3510" s="3" t="str">
        <f t="shared" si="54"/>
        <v>Commercial</v>
      </c>
      <c r="I3510" s="3" t="str">
        <f>IF(IFERROR(SEARCH("N/A",CID_DB[[#This Row],[ NSN ]]),-1)&lt;&gt;-1,"",LEFT(SUBSTITUTE(SUBSTITUTE(SUBSTITUTE(SUBSTITUTE(SUBSTITUTE(CID_DB[[#This Row],[ NSN ]],"-","")," ","")," ",""),"‐",""),"NA",""),13))</f>
        <v/>
      </c>
      <c r="J3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AE70210M10|AE70210M10|CAP, QUICK DISCONNECT|</v>
      </c>
    </row>
    <row r="3511" spans="1:10" x14ac:dyDescent="0.35">
      <c r="A3511" s="1" t="s">
        <v>3</v>
      </c>
      <c r="B3511" s="1" t="s">
        <v>5400</v>
      </c>
      <c r="C3511" s="1" t="s">
        <v>5785</v>
      </c>
      <c r="D3511" s="1" t="s">
        <v>5785</v>
      </c>
      <c r="E3511" s="1" t="s">
        <v>6515</v>
      </c>
      <c r="F3511" s="4" t="s">
        <v>3</v>
      </c>
      <c r="G3511" s="1" t="s">
        <v>8</v>
      </c>
      <c r="H3511" s="3" t="str">
        <f t="shared" si="54"/>
        <v>Commercial</v>
      </c>
      <c r="I3511" s="3" t="str">
        <f>IF(IFERROR(SEARCH("N/A",CID_DB[[#This Row],[ NSN ]]),-1)&lt;&gt;-1,"",LEFT(SUBSTITUTE(SUBSTITUTE(SUBSTITUTE(SUBSTITUTE(SUBSTITUTE(CID_DB[[#This Row],[ NSN ]],"-","")," ","")," ",""),"‐",""),"NA",""),13))</f>
        <v/>
      </c>
      <c r="J3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AE7179191|AE7179191|FLEX HOSE PS3 FADEC A|</v>
      </c>
    </row>
    <row r="3512" spans="1:10" x14ac:dyDescent="0.35">
      <c r="A3512" s="1" t="s">
        <v>3</v>
      </c>
      <c r="B3512" s="1" t="s">
        <v>5400</v>
      </c>
      <c r="C3512" s="1" t="s">
        <v>5786</v>
      </c>
      <c r="D3512" s="1" t="s">
        <v>5786</v>
      </c>
      <c r="E3512" s="1" t="s">
        <v>6516</v>
      </c>
      <c r="F3512" s="4" t="s">
        <v>3</v>
      </c>
      <c r="G3512" s="1" t="s">
        <v>8</v>
      </c>
      <c r="H3512" s="3" t="str">
        <f t="shared" si="54"/>
        <v>Commercial</v>
      </c>
      <c r="I3512" s="3" t="str">
        <f>IF(IFERROR(SEARCH("N/A",CID_DB[[#This Row],[ NSN ]]),-1)&lt;&gt;-1,"",LEFT(SUBSTITUTE(SUBSTITUTE(SUBSTITUTE(SUBSTITUTE(SUBSTITUTE(CID_DB[[#This Row],[ NSN ]],"-","")," ","")," ",""),"‐",""),"NA",""),13))</f>
        <v/>
      </c>
      <c r="J3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AE7179201|AE7179201|FLEX HOSE PS2 FADEC A|</v>
      </c>
    </row>
    <row r="3513" spans="1:10" x14ac:dyDescent="0.35">
      <c r="A3513" s="1" t="s">
        <v>3</v>
      </c>
      <c r="B3513" s="1" t="s">
        <v>5400</v>
      </c>
      <c r="C3513" s="1" t="s">
        <v>5787</v>
      </c>
      <c r="D3513" s="1" t="s">
        <v>5787</v>
      </c>
      <c r="E3513" s="1" t="s">
        <v>6517</v>
      </c>
      <c r="F3513" s="4" t="s">
        <v>3</v>
      </c>
      <c r="G3513" s="1" t="s">
        <v>8</v>
      </c>
      <c r="H3513" s="3" t="str">
        <f t="shared" si="54"/>
        <v>Commercial</v>
      </c>
      <c r="I3513" s="3" t="str">
        <f>IF(IFERROR(SEARCH("N/A",CID_DB[[#This Row],[ NSN ]]),-1)&lt;&gt;-1,"",LEFT(SUBSTITUTE(SUBSTITUTE(SUBSTITUTE(SUBSTITUTE(SUBSTITUTE(CID_DB[[#This Row],[ NSN ]],"-","")," ","")," ",""),"‐",""),"NA",""),13))</f>
        <v/>
      </c>
      <c r="J3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AE7179221|AE7179221|FLEX HOSE PS2 FADEC B|</v>
      </c>
    </row>
    <row r="3514" spans="1:10" x14ac:dyDescent="0.35">
      <c r="A3514" s="1" t="s">
        <v>3</v>
      </c>
      <c r="B3514" s="1" t="s">
        <v>5400</v>
      </c>
      <c r="C3514" s="1" t="s">
        <v>5788</v>
      </c>
      <c r="D3514" s="1" t="s">
        <v>5788</v>
      </c>
      <c r="E3514" s="1" t="s">
        <v>6513</v>
      </c>
      <c r="F3514" s="4" t="s">
        <v>3</v>
      </c>
      <c r="G3514" s="1" t="s">
        <v>8</v>
      </c>
      <c r="H3514" s="3" t="str">
        <f t="shared" si="54"/>
        <v>Commercial</v>
      </c>
      <c r="I3514" s="3" t="str">
        <f>IF(IFERROR(SEARCH("N/A",CID_DB[[#This Row],[ NSN ]]),-1)&lt;&gt;-1,"",LEFT(SUBSTITUTE(SUBSTITUTE(SUBSTITUTE(SUBSTITUTE(SUBSTITUTE(CID_DB[[#This Row],[ NSN ]],"-","")," ","")," ",""),"‐",""),"NA",""),13))</f>
        <v/>
      </c>
      <c r="J3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AE7179971|AE7179971|HOSE ASSY AEROQUIP|</v>
      </c>
    </row>
    <row r="3515" spans="1:10" x14ac:dyDescent="0.35">
      <c r="A3515" s="1" t="s">
        <v>3</v>
      </c>
      <c r="B3515" s="1" t="s">
        <v>5400</v>
      </c>
      <c r="C3515" s="1" t="s">
        <v>5789</v>
      </c>
      <c r="D3515" s="1" t="s">
        <v>5789</v>
      </c>
      <c r="E3515" s="1" t="s">
        <v>6513</v>
      </c>
      <c r="F3515" s="4" t="s">
        <v>3</v>
      </c>
      <c r="G3515" s="1" t="s">
        <v>8</v>
      </c>
      <c r="H3515" s="3" t="str">
        <f t="shared" si="54"/>
        <v>Commercial</v>
      </c>
      <c r="I3515" s="3" t="str">
        <f>IF(IFERROR(SEARCH("N/A",CID_DB[[#This Row],[ NSN ]]),-1)&lt;&gt;-1,"",LEFT(SUBSTITUTE(SUBSTITUTE(SUBSTITUTE(SUBSTITUTE(SUBSTITUTE(CID_DB[[#This Row],[ NSN ]],"-","")," ","")," ",""),"‐",""),"NA",""),13))</f>
        <v/>
      </c>
      <c r="J3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AE7179981|AE7179981|HOSE ASSY AEROQUIP|</v>
      </c>
    </row>
    <row r="3516" spans="1:10" x14ac:dyDescent="0.35">
      <c r="A3516" s="1" t="s">
        <v>3</v>
      </c>
      <c r="B3516" s="1" t="s">
        <v>5400</v>
      </c>
      <c r="C3516" s="1" t="s">
        <v>5790</v>
      </c>
      <c r="D3516" s="1" t="s">
        <v>5790</v>
      </c>
      <c r="E3516" s="1" t="s">
        <v>6518</v>
      </c>
      <c r="F3516" s="4" t="s">
        <v>3</v>
      </c>
      <c r="G3516" s="1" t="s">
        <v>8</v>
      </c>
      <c r="H3516" s="3" t="str">
        <f t="shared" si="54"/>
        <v>Commercial</v>
      </c>
      <c r="I3516" s="3" t="str">
        <f>IF(IFERROR(SEARCH("N/A",CID_DB[[#This Row],[ NSN ]]),-1)&lt;&gt;-1,"",LEFT(SUBSTITUTE(SUBSTITUTE(SUBSTITUTE(SUBSTITUTE(SUBSTITUTE(CID_DB[[#This Row],[ NSN ]],"-","")," ","")," ",""),"‐",""),"NA",""),13))</f>
        <v/>
      </c>
      <c r="J3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AE7190471|AE7190471|LSF FADEC A SUPPLY(LH)|</v>
      </c>
    </row>
    <row r="3517" spans="1:10" x14ac:dyDescent="0.35">
      <c r="A3517" s="1" t="s">
        <v>3</v>
      </c>
      <c r="B3517" s="1" t="s">
        <v>5400</v>
      </c>
      <c r="C3517" s="1" t="s">
        <v>5791</v>
      </c>
      <c r="D3517" s="1" t="s">
        <v>5791</v>
      </c>
      <c r="E3517" s="1" t="s">
        <v>6519</v>
      </c>
      <c r="F3517" s="4" t="s">
        <v>3</v>
      </c>
      <c r="G3517" s="1" t="s">
        <v>8</v>
      </c>
      <c r="H3517" s="3" t="str">
        <f t="shared" si="54"/>
        <v>Commercial</v>
      </c>
      <c r="I3517" s="3" t="str">
        <f>IF(IFERROR(SEARCH("N/A",CID_DB[[#This Row],[ NSN ]]),-1)&lt;&gt;-1,"",LEFT(SUBSTITUTE(SUBSTITUTE(SUBSTITUTE(SUBSTITUTE(SUBSTITUTE(CID_DB[[#This Row],[ NSN ]],"-","")," ","")," ",""),"‐",""),"NA",""),13))</f>
        <v/>
      </c>
      <c r="J3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AE7190481|AE7190481|LSF FADEC A RETURN(LH)|</v>
      </c>
    </row>
    <row r="3518" spans="1:10" x14ac:dyDescent="0.35">
      <c r="A3518" s="1" t="s">
        <v>3</v>
      </c>
      <c r="B3518" s="1" t="s">
        <v>5400</v>
      </c>
      <c r="C3518" s="1" t="s">
        <v>5792</v>
      </c>
      <c r="D3518" s="1" t="s">
        <v>5792</v>
      </c>
      <c r="E3518" s="1" t="s">
        <v>6520</v>
      </c>
      <c r="F3518" s="4" t="s">
        <v>3</v>
      </c>
      <c r="G3518" s="1" t="s">
        <v>8</v>
      </c>
      <c r="H3518" s="3" t="str">
        <f t="shared" si="54"/>
        <v>Commercial</v>
      </c>
      <c r="I3518" s="3" t="str">
        <f>IF(IFERROR(SEARCH("N/A",CID_DB[[#This Row],[ NSN ]]),-1)&lt;&gt;-1,"",LEFT(SUBSTITUTE(SUBSTITUTE(SUBSTITUTE(SUBSTITUTE(SUBSTITUTE(CID_DB[[#This Row],[ NSN ]],"-","")," ","")," ",""),"‐",""),"NA",""),13))</f>
        <v/>
      </c>
      <c r="J3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AE7190491|AE7190491|LSF FADEC B SUPPLY(RH)|</v>
      </c>
    </row>
    <row r="3519" spans="1:10" x14ac:dyDescent="0.35">
      <c r="A3519" s="1" t="s">
        <v>3</v>
      </c>
      <c r="B3519" s="1" t="s">
        <v>5400</v>
      </c>
      <c r="C3519" s="1" t="s">
        <v>5793</v>
      </c>
      <c r="D3519" s="1" t="s">
        <v>5793</v>
      </c>
      <c r="E3519" s="1" t="s">
        <v>6521</v>
      </c>
      <c r="F3519" s="4" t="s">
        <v>3</v>
      </c>
      <c r="G3519" s="1" t="s">
        <v>8</v>
      </c>
      <c r="H3519" s="3" t="str">
        <f t="shared" si="54"/>
        <v>Commercial</v>
      </c>
      <c r="I3519" s="3" t="str">
        <f>IF(IFERROR(SEARCH("N/A",CID_DB[[#This Row],[ NSN ]]),-1)&lt;&gt;-1,"",LEFT(SUBSTITUTE(SUBSTITUTE(SUBSTITUTE(SUBSTITUTE(SUBSTITUTE(CID_DB[[#This Row],[ NSN ]],"-","")," ","")," ",""),"‐",""),"NA",""),13))</f>
        <v/>
      </c>
      <c r="J3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AE74721G|AE74721G|COUPLING HALF(MALE Q.D.)|</v>
      </c>
    </row>
    <row r="3520" spans="1:10" x14ac:dyDescent="0.35">
      <c r="A3520" s="1" t="s">
        <v>3</v>
      </c>
      <c r="B3520" s="1" t="s">
        <v>5400</v>
      </c>
      <c r="C3520" s="1" t="s">
        <v>5794</v>
      </c>
      <c r="D3520" s="1" t="s">
        <v>5794</v>
      </c>
      <c r="E3520" s="1" t="s">
        <v>6522</v>
      </c>
      <c r="F3520" s="4" t="s">
        <v>3</v>
      </c>
      <c r="G3520" s="1" t="s">
        <v>8</v>
      </c>
      <c r="H3520" s="3" t="str">
        <f t="shared" si="54"/>
        <v>Commercial</v>
      </c>
      <c r="I3520" s="3" t="str">
        <f>IF(IFERROR(SEARCH("N/A",CID_DB[[#This Row],[ NSN ]]),-1)&lt;&gt;-1,"",LEFT(SUBSTITUTE(SUBSTITUTE(SUBSTITUTE(SUBSTITUTE(SUBSTITUTE(CID_DB[[#This Row],[ NSN ]],"-","")," ","")," ",""),"‐",""),"NA",""),13))</f>
        <v/>
      </c>
      <c r="J3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AE74893M|AE74893M|COUPLING HALF QD|</v>
      </c>
    </row>
    <row r="3521" spans="1:10" x14ac:dyDescent="0.35">
      <c r="A3521" s="1" t="s">
        <v>3</v>
      </c>
      <c r="B3521" s="1" t="s">
        <v>5400</v>
      </c>
      <c r="C3521" s="1" t="s">
        <v>5795</v>
      </c>
      <c r="D3521" s="1" t="s">
        <v>5795</v>
      </c>
      <c r="E3521" s="1" t="s">
        <v>6522</v>
      </c>
      <c r="F3521" s="4" t="s">
        <v>3</v>
      </c>
      <c r="G3521" s="1" t="s">
        <v>8</v>
      </c>
      <c r="H3521" s="3" t="str">
        <f t="shared" si="54"/>
        <v>Commercial</v>
      </c>
      <c r="I3521" s="3" t="str">
        <f>IF(IFERROR(SEARCH("N/A",CID_DB[[#This Row],[ NSN ]]),-1)&lt;&gt;-1,"",LEFT(SUBSTITUTE(SUBSTITUTE(SUBSTITUTE(SUBSTITUTE(SUBSTITUTE(CID_DB[[#This Row],[ NSN ]],"-","")," ","")," ",""),"‐",""),"NA",""),13))</f>
        <v/>
      </c>
      <c r="J3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AE74894K|AE74894K|COUPLING HALF QD|</v>
      </c>
    </row>
    <row r="3522" spans="1:10" x14ac:dyDescent="0.35">
      <c r="A3522" s="1" t="s">
        <v>3</v>
      </c>
      <c r="B3522" s="1" t="s">
        <v>5400</v>
      </c>
      <c r="C3522" s="1" t="s">
        <v>5796</v>
      </c>
      <c r="D3522" s="1" t="s">
        <v>5796</v>
      </c>
      <c r="E3522" s="1" t="s">
        <v>6522</v>
      </c>
      <c r="F3522" s="4" t="s">
        <v>3</v>
      </c>
      <c r="G3522" s="1" t="s">
        <v>8</v>
      </c>
      <c r="H3522" s="3" t="str">
        <f t="shared" si="54"/>
        <v>Commercial</v>
      </c>
      <c r="I3522" s="3" t="str">
        <f>IF(IFERROR(SEARCH("N/A",CID_DB[[#This Row],[ NSN ]]),-1)&lt;&gt;-1,"",LEFT(SUBSTITUTE(SUBSTITUTE(SUBSTITUTE(SUBSTITUTE(SUBSTITUTE(CID_DB[[#This Row],[ NSN ]],"-","")," ","")," ",""),"‐",""),"NA",""),13))</f>
        <v/>
      </c>
      <c r="J3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AE75412K|AE75412K|COUPLING HALF QD|</v>
      </c>
    </row>
    <row r="3523" spans="1:10" x14ac:dyDescent="0.35">
      <c r="A3523" s="1" t="s">
        <v>3</v>
      </c>
      <c r="B3523" s="1" t="s">
        <v>5400</v>
      </c>
      <c r="C3523" s="1" t="s">
        <v>5797</v>
      </c>
      <c r="D3523" s="1" t="s">
        <v>5797</v>
      </c>
      <c r="E3523" s="1" t="s">
        <v>6522</v>
      </c>
      <c r="F3523" s="4" t="s">
        <v>3</v>
      </c>
      <c r="G3523" s="1" t="s">
        <v>8</v>
      </c>
      <c r="H3523" s="3" t="str">
        <f t="shared" ref="H3523:H3586" si="55">IF(G3523="Y - CID","Commercial",IF(G3523="N - CID","Other Than Commercial","N/A"))</f>
        <v>Commercial</v>
      </c>
      <c r="I3523" s="3" t="str">
        <f>IF(IFERROR(SEARCH("N/A",CID_DB[[#This Row],[ NSN ]]),-1)&lt;&gt;-1,"",LEFT(SUBSTITUTE(SUBSTITUTE(SUBSTITUTE(SUBSTITUTE(SUBSTITUTE(CID_DB[[#This Row],[ NSN ]],"-","")," ","")," ",""),"‐",""),"NA",""),13))</f>
        <v/>
      </c>
      <c r="J3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AE75413M|AE75413M|COUPLING HALF QD|</v>
      </c>
    </row>
    <row r="3524" spans="1:10" x14ac:dyDescent="0.35">
      <c r="A3524" s="1" t="s">
        <v>3</v>
      </c>
      <c r="B3524" s="1" t="s">
        <v>5400</v>
      </c>
      <c r="C3524" s="1" t="s">
        <v>5798</v>
      </c>
      <c r="D3524" s="1" t="s">
        <v>5798</v>
      </c>
      <c r="E3524" s="1" t="s">
        <v>1874</v>
      </c>
      <c r="F3524" s="4" t="s">
        <v>3</v>
      </c>
      <c r="G3524" s="1" t="s">
        <v>8</v>
      </c>
      <c r="H3524" s="3" t="str">
        <f t="shared" si="55"/>
        <v>Commercial</v>
      </c>
      <c r="I3524" s="3" t="str">
        <f>IF(IFERROR(SEARCH("N/A",CID_DB[[#This Row],[ NSN ]]),-1)&lt;&gt;-1,"",LEFT(SUBSTITUTE(SUBSTITUTE(SUBSTITUTE(SUBSTITUTE(SUBSTITUTE(CID_DB[[#This Row],[ NSN ]],"-","")," ","")," ",""),"‐",""),"NA",""),13))</f>
        <v/>
      </c>
      <c r="J3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AE77080E|AE77080E|COUPLING HALF|</v>
      </c>
    </row>
    <row r="3525" spans="1:10" x14ac:dyDescent="0.35">
      <c r="A3525" s="1" t="s">
        <v>3</v>
      </c>
      <c r="B3525" s="1" t="s">
        <v>5400</v>
      </c>
      <c r="C3525" s="1" t="s">
        <v>5799</v>
      </c>
      <c r="D3525" s="1" t="s">
        <v>5799</v>
      </c>
      <c r="E3525" s="1" t="s">
        <v>6523</v>
      </c>
      <c r="F3525" s="4" t="s">
        <v>3</v>
      </c>
      <c r="G3525" s="1" t="s">
        <v>8</v>
      </c>
      <c r="H3525" s="3" t="str">
        <f t="shared" si="55"/>
        <v>Commercial</v>
      </c>
      <c r="I3525" s="3" t="str">
        <f>IF(IFERROR(SEARCH("N/A",CID_DB[[#This Row],[ NSN ]]),-1)&lt;&gt;-1,"",LEFT(SUBSTITUTE(SUBSTITUTE(SUBSTITUTE(SUBSTITUTE(SUBSTITUTE(CID_DB[[#This Row],[ NSN ]],"-","")," ","")," ",""),"‐",""),"NA",""),13))</f>
        <v/>
      </c>
      <c r="J3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AE77081G|AE77081G|FUEL QD|</v>
      </c>
    </row>
    <row r="3526" spans="1:10" x14ac:dyDescent="0.35">
      <c r="A3526" s="1" t="s">
        <v>3</v>
      </c>
      <c r="B3526" s="1" t="s">
        <v>5400</v>
      </c>
      <c r="C3526" s="1" t="s">
        <v>5800</v>
      </c>
      <c r="D3526" s="1" t="s">
        <v>5800</v>
      </c>
      <c r="E3526" s="1" t="s">
        <v>1874</v>
      </c>
      <c r="F3526" s="4" t="s">
        <v>3</v>
      </c>
      <c r="G3526" s="1" t="s">
        <v>8</v>
      </c>
      <c r="H3526" s="3" t="str">
        <f t="shared" si="55"/>
        <v>Commercial</v>
      </c>
      <c r="I3526" s="3" t="str">
        <f>IF(IFERROR(SEARCH("N/A",CID_DB[[#This Row],[ NSN ]]),-1)&lt;&gt;-1,"",LEFT(SUBSTITUTE(SUBSTITUTE(SUBSTITUTE(SUBSTITUTE(SUBSTITUTE(CID_DB[[#This Row],[ NSN ]],"-","")," ","")," ",""),"‐",""),"NA",""),13))</f>
        <v/>
      </c>
      <c r="J3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AE77082E|AE77082E|COUPLING HALF|</v>
      </c>
    </row>
    <row r="3527" spans="1:10" x14ac:dyDescent="0.35">
      <c r="A3527" s="1" t="s">
        <v>3</v>
      </c>
      <c r="B3527" s="1" t="s">
        <v>5400</v>
      </c>
      <c r="C3527" s="1" t="s">
        <v>5801</v>
      </c>
      <c r="D3527" s="1" t="s">
        <v>5801</v>
      </c>
      <c r="E3527" s="1" t="s">
        <v>1874</v>
      </c>
      <c r="F3527" s="4" t="s">
        <v>3</v>
      </c>
      <c r="G3527" s="1" t="s">
        <v>8</v>
      </c>
      <c r="H3527" s="3" t="str">
        <f t="shared" si="55"/>
        <v>Commercial</v>
      </c>
      <c r="I3527" s="3" t="str">
        <f>IF(IFERROR(SEARCH("N/A",CID_DB[[#This Row],[ NSN ]]),-1)&lt;&gt;-1,"",LEFT(SUBSTITUTE(SUBSTITUTE(SUBSTITUTE(SUBSTITUTE(SUBSTITUTE(CID_DB[[#This Row],[ NSN ]],"-","")," ","")," ",""),"‐",""),"NA",""),13))</f>
        <v/>
      </c>
      <c r="J3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AE77083E|AE77083E|COUPLING HALF|</v>
      </c>
    </row>
    <row r="3528" spans="1:10" x14ac:dyDescent="0.35">
      <c r="A3528" s="1" t="s">
        <v>3</v>
      </c>
      <c r="B3528" s="1" t="s">
        <v>5400</v>
      </c>
      <c r="C3528" s="1" t="s">
        <v>5802</v>
      </c>
      <c r="D3528" s="1" t="s">
        <v>5802</v>
      </c>
      <c r="E3528" s="1" t="s">
        <v>6522</v>
      </c>
      <c r="F3528" s="4" t="s">
        <v>3</v>
      </c>
      <c r="G3528" s="1" t="s">
        <v>8</v>
      </c>
      <c r="H3528" s="3" t="str">
        <f t="shared" si="55"/>
        <v>Commercial</v>
      </c>
      <c r="I3528" s="3" t="str">
        <f>IF(IFERROR(SEARCH("N/A",CID_DB[[#This Row],[ NSN ]]),-1)&lt;&gt;-1,"",LEFT(SUBSTITUTE(SUBSTITUTE(SUBSTITUTE(SUBSTITUTE(SUBSTITUTE(CID_DB[[#This Row],[ NSN ]],"-","")," ","")," ",""),"‐",""),"NA",""),13))</f>
        <v/>
      </c>
      <c r="J3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AE77484K|AE77484K|COUPLING HALF QD|</v>
      </c>
    </row>
    <row r="3529" spans="1:10" x14ac:dyDescent="0.35">
      <c r="A3529" s="1" t="s">
        <v>3</v>
      </c>
      <c r="B3529" s="1" t="s">
        <v>5400</v>
      </c>
      <c r="C3529" s="1" t="s">
        <v>5803</v>
      </c>
      <c r="D3529" s="1" t="s">
        <v>5803</v>
      </c>
      <c r="E3529" s="1" t="s">
        <v>6522</v>
      </c>
      <c r="F3529" s="4" t="s">
        <v>3</v>
      </c>
      <c r="G3529" s="1" t="s">
        <v>8</v>
      </c>
      <c r="H3529" s="3" t="str">
        <f t="shared" si="55"/>
        <v>Commercial</v>
      </c>
      <c r="I3529" s="3" t="str">
        <f>IF(IFERROR(SEARCH("N/A",CID_DB[[#This Row],[ NSN ]]),-1)&lt;&gt;-1,"",LEFT(SUBSTITUTE(SUBSTITUTE(SUBSTITUTE(SUBSTITUTE(SUBSTITUTE(CID_DB[[#This Row],[ NSN ]],"-","")," ","")," ",""),"‐",""),"NA",""),13))</f>
        <v/>
      </c>
      <c r="J3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AE77484M|AE77484M|COUPLING HALF QD|</v>
      </c>
    </row>
    <row r="3530" spans="1:10" x14ac:dyDescent="0.35">
      <c r="A3530" s="1" t="s">
        <v>3</v>
      </c>
      <c r="B3530" s="1" t="s">
        <v>7237</v>
      </c>
      <c r="C3530" s="1" t="s">
        <v>7240</v>
      </c>
      <c r="D3530" s="1" t="s">
        <v>7240</v>
      </c>
      <c r="E3530" s="1" t="s">
        <v>7243</v>
      </c>
      <c r="F3530" s="4" t="s">
        <v>3</v>
      </c>
      <c r="G3530" s="1" t="s">
        <v>8</v>
      </c>
      <c r="H3530" s="3" t="str">
        <f t="shared" si="55"/>
        <v>Commercial</v>
      </c>
      <c r="I3530" s="3" t="str">
        <f>IF(IFERROR(SEARCH("N/A",CID_DB[[#This Row],[ NSN ]]),-1)&lt;&gt;-1,"",LEFT(SUBSTITUTE(SUBSTITUTE(SUBSTITUTE(SUBSTITUTE(SUBSTITUTE(CID_DB[[#This Row],[ NSN ]],"-","")," ","")," ",""),"‐",""),"NA",""),13))</f>
        <v/>
      </c>
      <c r="J3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9339M27P01|9339M27P01|Ignition Exciter|</v>
      </c>
    </row>
    <row r="3531" spans="1:10" x14ac:dyDescent="0.35">
      <c r="A3531" s="1" t="s">
        <v>3</v>
      </c>
      <c r="B3531" s="1" t="s">
        <v>7238</v>
      </c>
      <c r="C3531" s="1" t="s">
        <v>7241</v>
      </c>
      <c r="D3531" s="1" t="s">
        <v>7241</v>
      </c>
      <c r="E3531" s="1" t="s">
        <v>7244</v>
      </c>
      <c r="F3531" s="4" t="s">
        <v>3</v>
      </c>
      <c r="G3531" s="1" t="s">
        <v>103</v>
      </c>
      <c r="H3531" s="3" t="str">
        <f t="shared" si="55"/>
        <v>Other Than Commercial</v>
      </c>
      <c r="I3531" s="3" t="str">
        <f>IF(IFERROR(SEARCH("N/A",CID_DB[[#This Row],[ NSN ]]),-1)&lt;&gt;-1,"",LEFT(SUBSTITUTE(SUBSTITUTE(SUBSTITUTE(SUBSTITUTE(SUBSTITUTE(CID_DB[[#This Row],[ NSN ]],"-","")," ","")," ",""),"‐",""),"NA",""),13))</f>
        <v/>
      </c>
      <c r="J3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2100M14G05|2100M14G05|High Pressure Turbine (HPT) Nozzle|</v>
      </c>
    </row>
    <row r="3532" spans="1:10" x14ac:dyDescent="0.35">
      <c r="A3532" s="1" t="s">
        <v>3</v>
      </c>
      <c r="B3532" s="1" t="s">
        <v>7238</v>
      </c>
      <c r="C3532" s="1" t="s">
        <v>7242</v>
      </c>
      <c r="D3532" s="1" t="s">
        <v>7242</v>
      </c>
      <c r="E3532" s="1" t="s">
        <v>7245</v>
      </c>
      <c r="F3532" s="4" t="s">
        <v>3</v>
      </c>
      <c r="G3532" s="1" t="s">
        <v>103</v>
      </c>
      <c r="H3532" s="3" t="str">
        <f t="shared" si="55"/>
        <v>Other Than Commercial</v>
      </c>
      <c r="I3532" s="3" t="str">
        <f>IF(IFERROR(SEARCH("N/A",CID_DB[[#This Row],[ NSN ]]),-1)&lt;&gt;-1,"",LEFT(SUBSTITUTE(SUBSTITUTE(SUBSTITUTE(SUBSTITUTE(SUBSTITUTE(CID_DB[[#This Row],[ NSN ]],"-","")," ","")," ",""),"‐",""),"NA",""),13))</f>
        <v/>
      </c>
      <c r="J3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2099M25P01|2099M25P01|High Pressure Turbine (HPT) Blade|</v>
      </c>
    </row>
    <row r="3533" spans="1:10" x14ac:dyDescent="0.35">
      <c r="A3533" s="1" t="s">
        <v>3</v>
      </c>
      <c r="B3533" s="1" t="s">
        <v>5401</v>
      </c>
      <c r="C3533" s="1" t="s">
        <v>5804</v>
      </c>
      <c r="D3533" s="1" t="s">
        <v>3</v>
      </c>
      <c r="E3533" s="1" t="s">
        <v>6524</v>
      </c>
      <c r="F3533" s="4" t="s">
        <v>6680</v>
      </c>
      <c r="G3533" s="1" t="s">
        <v>103</v>
      </c>
      <c r="H3533" s="3" t="str">
        <f t="shared" si="55"/>
        <v>Other Than Commercial</v>
      </c>
      <c r="I3533" s="3" t="str">
        <f>IF(IFERROR(SEARCH("N/A",CID_DB[[#This Row],[ NSN ]]),-1)&lt;&gt;-1,"",LEFT(SUBSTITUTE(SUBSTITUTE(SUBSTITUTE(SUBSTITUTE(SUBSTITUTE(CID_DB[[#This Row],[ NSN ]],"-","")," ","")," ",""),"‐",""),"NA",""),13))</f>
        <v>2915013102881</v>
      </c>
      <c r="J3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1373M87P07||Main Fuel Pump for F110 Engine|2915013102881</v>
      </c>
    </row>
    <row r="3534" spans="1:10" x14ac:dyDescent="0.35">
      <c r="A3534" s="1" t="s">
        <v>3</v>
      </c>
      <c r="B3534" s="1" t="s">
        <v>7427</v>
      </c>
      <c r="C3534" s="1" t="s">
        <v>7428</v>
      </c>
      <c r="D3534" s="1" t="s">
        <v>7428</v>
      </c>
      <c r="E3534" s="1" t="s">
        <v>7429</v>
      </c>
      <c r="F3534" s="4" t="s">
        <v>7430</v>
      </c>
      <c r="G3534" s="1" t="s">
        <v>8</v>
      </c>
      <c r="H3534" s="3" t="str">
        <f t="shared" si="55"/>
        <v>Commercial</v>
      </c>
      <c r="I3534" s="3" t="str">
        <f>IF(IFERROR(SEARCH("N/A",CID_DB[[#This Row],[ NSN ]]),-1)&lt;&gt;-1,"",LEFT(SUBSTITUTE(SUBSTITUTE(SUBSTITUTE(SUBSTITUTE(SUBSTITUTE(CID_DB[[#This Row],[ NSN ]],"-","")," ","")," ",""),"‐",""),"NA",""),13))</f>
        <v>2995011989268</v>
      </c>
      <c r="J3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1265M70G01|1265M70G01|Manifold, Oil Supply|2995011989268</v>
      </c>
    </row>
    <row r="3535" spans="1:10" x14ac:dyDescent="0.35">
      <c r="A3535" s="1" t="s">
        <v>3</v>
      </c>
      <c r="B3535" s="1" t="s">
        <v>7427</v>
      </c>
      <c r="C3535" s="1" t="s">
        <v>7431</v>
      </c>
      <c r="D3535" s="1" t="s">
        <v>7431</v>
      </c>
      <c r="E3535" s="1" t="s">
        <v>7432</v>
      </c>
      <c r="F3535" s="4" t="s">
        <v>7433</v>
      </c>
      <c r="G3535" s="1" t="s">
        <v>8</v>
      </c>
      <c r="H3535" s="3" t="str">
        <f t="shared" si="55"/>
        <v>Commercial</v>
      </c>
      <c r="I3535" s="3" t="str">
        <f>IF(IFERROR(SEARCH("N/A",CID_DB[[#This Row],[ NSN ]]),-1)&lt;&gt;-1,"",LEFT(SUBSTITUTE(SUBSTITUTE(SUBSTITUTE(SUBSTITUTE(SUBSTITUTE(CID_DB[[#This Row],[ NSN ]],"-","")," ","")," ",""),"‐",""),"NA",""),13))</f>
        <v>4710012153408</v>
      </c>
      <c r="J3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1268M87G01|1268M87G01|Tube, OilMid Sump, Scavenge|4710012153408</v>
      </c>
    </row>
    <row r="3536" spans="1:10" x14ac:dyDescent="0.35">
      <c r="A3536" s="1" t="s">
        <v>3</v>
      </c>
      <c r="B3536" s="1" t="s">
        <v>7427</v>
      </c>
      <c r="C3536" s="1" t="s">
        <v>7434</v>
      </c>
      <c r="D3536" s="1" t="s">
        <v>7434</v>
      </c>
      <c r="E3536" s="1" t="s">
        <v>7435</v>
      </c>
      <c r="F3536" s="4" t="s">
        <v>7436</v>
      </c>
      <c r="G3536" s="1" t="s">
        <v>8</v>
      </c>
      <c r="H3536" s="3" t="str">
        <f t="shared" si="55"/>
        <v>Commercial</v>
      </c>
      <c r="I3536" s="3" t="str">
        <f>IF(IFERROR(SEARCH("N/A",CID_DB[[#This Row],[ NSN ]]),-1)&lt;&gt;-1,"",LEFT(SUBSTITUTE(SUBSTITUTE(SUBSTITUTE(SUBSTITUTE(SUBSTITUTE(CID_DB[[#This Row],[ NSN ]],"-","")," ","")," ",""),"‐",""),"NA",""),13))</f>
        <v>4710012131782</v>
      </c>
      <c r="J3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1271M52G01|1271M52G01|Tube, HydraulicCooler to Pump|4710012131782</v>
      </c>
    </row>
    <row r="3537" spans="1:10" x14ac:dyDescent="0.35">
      <c r="A3537" s="1" t="s">
        <v>3</v>
      </c>
      <c r="B3537" s="1" t="s">
        <v>7427</v>
      </c>
      <c r="C3537" s="1" t="s">
        <v>7437</v>
      </c>
      <c r="D3537" s="1" t="s">
        <v>7437</v>
      </c>
      <c r="E3537" s="1" t="s">
        <v>7438</v>
      </c>
      <c r="F3537" s="4" t="s">
        <v>7439</v>
      </c>
      <c r="G3537" s="1" t="s">
        <v>8</v>
      </c>
      <c r="H3537" s="3" t="str">
        <f t="shared" si="55"/>
        <v>Commercial</v>
      </c>
      <c r="I3537" s="3" t="str">
        <f>IF(IFERROR(SEARCH("N/A",CID_DB[[#This Row],[ NSN ]]),-1)&lt;&gt;-1,"",LEFT(SUBSTITUTE(SUBSTITUTE(SUBSTITUTE(SUBSTITUTE(SUBSTITUTE(CID_DB[[#This Row],[ NSN ]],"-","")," ","")," ",""),"‐",""),"NA",""),13))</f>
        <v>4710012005573</v>
      </c>
      <c r="J3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1274M75G03|1274M75G03|Tube, AirAntiIce Bleed|4710012005573</v>
      </c>
    </row>
    <row r="3538" spans="1:10" x14ac:dyDescent="0.35">
      <c r="A3538" s="1" t="s">
        <v>3</v>
      </c>
      <c r="B3538" s="1" t="s">
        <v>7427</v>
      </c>
      <c r="C3538" s="1" t="s">
        <v>7440</v>
      </c>
      <c r="D3538" s="1" t="s">
        <v>7440</v>
      </c>
      <c r="E3538" s="1" t="s">
        <v>7441</v>
      </c>
      <c r="F3538" s="4" t="s">
        <v>7442</v>
      </c>
      <c r="G3538" s="1" t="s">
        <v>8</v>
      </c>
      <c r="H3538" s="3" t="str">
        <f t="shared" si="55"/>
        <v>Commercial</v>
      </c>
      <c r="I3538" s="3" t="str">
        <f>IF(IFERROR(SEARCH("N/A",CID_DB[[#This Row],[ NSN ]]),-1)&lt;&gt;-1,"",LEFT(SUBSTITUTE(SUBSTITUTE(SUBSTITUTE(SUBSTITUTE(SUBSTITUTE(CID_DB[[#This Row],[ NSN ]],"-","")," ","")," ",""),"‐",""),"NA",""),13))</f>
        <v>4710013231012</v>
      </c>
      <c r="J3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1547M72G01|1547M72G01|Tube, HydraulicNozzle Actuator Rod End Supply|4710013231012</v>
      </c>
    </row>
    <row r="3539" spans="1:10" x14ac:dyDescent="0.35">
      <c r="A3539" s="1" t="s">
        <v>3</v>
      </c>
      <c r="B3539" s="1" t="s">
        <v>7427</v>
      </c>
      <c r="C3539" s="1" t="s">
        <v>7443</v>
      </c>
      <c r="D3539" s="1" t="s">
        <v>7443</v>
      </c>
      <c r="E3539" s="1" t="s">
        <v>7444</v>
      </c>
      <c r="F3539" s="4" t="s">
        <v>7445</v>
      </c>
      <c r="G3539" s="1" t="s">
        <v>8</v>
      </c>
      <c r="H3539" s="3" t="str">
        <f t="shared" si="55"/>
        <v>Commercial</v>
      </c>
      <c r="I3539" s="3" t="str">
        <f>IF(IFERROR(SEARCH("N/A",CID_DB[[#This Row],[ NSN ]]),-1)&lt;&gt;-1,"",LEFT(SUBSTITUTE(SUBSTITUTE(SUBSTITUTE(SUBSTITUTE(SUBSTITUTE(CID_DB[[#This Row],[ NSN ]],"-","")," ","")," ",""),"‐",""),"NA",""),13))</f>
        <v>4710013225837</v>
      </c>
      <c r="J3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1549M97G01|1549M97G01|Tube, Hydraulic|4710013225837</v>
      </c>
    </row>
    <row r="3540" spans="1:10" x14ac:dyDescent="0.35">
      <c r="A3540" s="1" t="s">
        <v>3</v>
      </c>
      <c r="B3540" s="1" t="s">
        <v>7427</v>
      </c>
      <c r="C3540" s="1" t="s">
        <v>7446</v>
      </c>
      <c r="D3540" s="1" t="s">
        <v>7446</v>
      </c>
      <c r="E3540" s="1" t="s">
        <v>7447</v>
      </c>
      <c r="F3540" s="4" t="s">
        <v>7448</v>
      </c>
      <c r="G3540" s="1" t="s">
        <v>8</v>
      </c>
      <c r="H3540" s="3" t="str">
        <f t="shared" si="55"/>
        <v>Commercial</v>
      </c>
      <c r="I3540" s="3" t="str">
        <f>IF(IFERROR(SEARCH("N/A",CID_DB[[#This Row],[ NSN ]]),-1)&lt;&gt;-1,"",LEFT(SUBSTITUTE(SUBSTITUTE(SUBSTITUTE(SUBSTITUTE(SUBSTITUTE(CID_DB[[#This Row],[ NSN ]],"-","")," ","")," ",""),"‐",""),"NA",""),13))</f>
        <v>4710013225834</v>
      </c>
      <c r="J3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1608M19G01|1608M19G01|Tube, OilAFT Sump, Scavenge|4710013225834</v>
      </c>
    </row>
    <row r="3541" spans="1:10" x14ac:dyDescent="0.35">
      <c r="A3541" s="1" t="s">
        <v>3</v>
      </c>
      <c r="B3541" s="1" t="s">
        <v>7427</v>
      </c>
      <c r="C3541" s="1" t="s">
        <v>7449</v>
      </c>
      <c r="D3541" s="1" t="s">
        <v>7449</v>
      </c>
      <c r="E3541" s="1" t="s">
        <v>7450</v>
      </c>
      <c r="F3541" s="4" t="s">
        <v>7451</v>
      </c>
      <c r="G3541" s="1" t="s">
        <v>8</v>
      </c>
      <c r="H3541" s="3" t="str">
        <f t="shared" si="55"/>
        <v>Commercial</v>
      </c>
      <c r="I3541" s="3" t="str">
        <f>IF(IFERROR(SEARCH("N/A",CID_DB[[#This Row],[ NSN ]]),-1)&lt;&gt;-1,"",LEFT(SUBSTITUTE(SUBSTITUTE(SUBSTITUTE(SUBSTITUTE(SUBSTITUTE(CID_DB[[#This Row],[ NSN ]],"-","")," ","")," ",""),"‐",""),"NA",""),13))</f>
        <v>4710013299600</v>
      </c>
      <c r="J3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1608M23G01|1608M23G01|Tube, Oil, Discharge to Oil Cooler|4710013299600</v>
      </c>
    </row>
    <row r="3542" spans="1:10" x14ac:dyDescent="0.35">
      <c r="A3542" s="1" t="s">
        <v>3</v>
      </c>
      <c r="B3542" s="1" t="s">
        <v>7427</v>
      </c>
      <c r="C3542" s="1" t="s">
        <v>7452</v>
      </c>
      <c r="D3542" s="1" t="s">
        <v>7452</v>
      </c>
      <c r="E3542" s="1" t="s">
        <v>7444</v>
      </c>
      <c r="F3542" s="4" t="s">
        <v>7453</v>
      </c>
      <c r="G3542" s="1" t="s">
        <v>8</v>
      </c>
      <c r="H3542" s="3" t="str">
        <f t="shared" si="55"/>
        <v>Commercial</v>
      </c>
      <c r="I3542" s="3" t="str">
        <f>IF(IFERROR(SEARCH("N/A",CID_DB[[#This Row],[ NSN ]]),-1)&lt;&gt;-1,"",LEFT(SUBSTITUTE(SUBSTITUTE(SUBSTITUTE(SUBSTITUTE(SUBSTITUTE(CID_DB[[#This Row],[ NSN ]],"-","")," ","")," ",""),"‐",""),"NA",""),13))</f>
        <v>4710013299602</v>
      </c>
      <c r="J3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1608M27G01|1608M27G01|Tube, Hydraulic|4710013299602</v>
      </c>
    </row>
    <row r="3543" spans="1:10" x14ac:dyDescent="0.35">
      <c r="A3543" s="1" t="s">
        <v>3</v>
      </c>
      <c r="B3543" s="1" t="s">
        <v>7427</v>
      </c>
      <c r="C3543" s="1" t="s">
        <v>7454</v>
      </c>
      <c r="D3543" s="1" t="s">
        <v>7454</v>
      </c>
      <c r="E3543" s="1" t="s">
        <v>7455</v>
      </c>
      <c r="F3543" s="4" t="s">
        <v>7456</v>
      </c>
      <c r="G3543" s="1" t="s">
        <v>8</v>
      </c>
      <c r="H3543" s="3" t="str">
        <f t="shared" si="55"/>
        <v>Commercial</v>
      </c>
      <c r="I3543" s="3" t="str">
        <f>IF(IFERROR(SEARCH("N/A",CID_DB[[#This Row],[ NSN ]]),-1)&lt;&gt;-1,"",LEFT(SUBSTITUTE(SUBSTITUTE(SUBSTITUTE(SUBSTITUTE(SUBSTITUTE(CID_DB[[#This Row],[ NSN ]],"-","")," ","")," ",""),"‐",""),"NA",""),13))</f>
        <v>4710015198148</v>
      </c>
      <c r="J3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2171M59G01|2171M59G01|Tube, HydraulicNozzle ACTR H.E. Supply|4710015198148</v>
      </c>
    </row>
    <row r="3544" spans="1:10" x14ac:dyDescent="0.35">
      <c r="A3544" s="1" t="s">
        <v>3</v>
      </c>
      <c r="B3544" s="1" t="s">
        <v>7427</v>
      </c>
      <c r="C3544" s="1" t="s">
        <v>7457</v>
      </c>
      <c r="D3544" s="1" t="s">
        <v>7457</v>
      </c>
      <c r="E3544" s="1" t="s">
        <v>7458</v>
      </c>
      <c r="F3544" s="4" t="s">
        <v>7459</v>
      </c>
      <c r="G3544" s="1" t="s">
        <v>8</v>
      </c>
      <c r="H3544" s="3" t="str">
        <f t="shared" si="55"/>
        <v>Commercial</v>
      </c>
      <c r="I3544" s="3" t="str">
        <f>IF(IFERROR(SEARCH("N/A",CID_DB[[#This Row],[ NSN ]]),-1)&lt;&gt;-1,"",LEFT(SUBSTITUTE(SUBSTITUTE(SUBSTITUTE(SUBSTITUTE(SUBSTITUTE(CID_DB[[#This Row],[ NSN ]],"-","")," ","")," ",""),"‐",""),"NA",""),13))</f>
        <v>4710012007249</v>
      </c>
      <c r="J3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9340M93G01|9340M93G01|Tube, Vent|4710012007249</v>
      </c>
    </row>
    <row r="3545" spans="1:10" x14ac:dyDescent="0.35">
      <c r="A3545" s="1" t="s">
        <v>3</v>
      </c>
      <c r="B3545" s="1" t="s">
        <v>7239</v>
      </c>
      <c r="C3545" s="1" t="s">
        <v>7246</v>
      </c>
      <c r="D3545" s="1" t="s">
        <v>7246</v>
      </c>
      <c r="E3545" s="1" t="s">
        <v>7247</v>
      </c>
      <c r="F3545" s="4" t="s">
        <v>3</v>
      </c>
      <c r="G3545" s="1" t="s">
        <v>8</v>
      </c>
      <c r="H3545" s="3" t="str">
        <f t="shared" si="55"/>
        <v>Commercial</v>
      </c>
      <c r="I3545" s="3" t="str">
        <f>IF(IFERROR(SEARCH("N/A",CID_DB[[#This Row],[ NSN ]]),-1)&lt;&gt;-1,"",LEFT(SUBSTITUTE(SUBSTITUTE(SUBSTITUTE(SUBSTITUTE(SUBSTITUTE(CID_DB[[#This Row],[ NSN ]],"-","")," ","")," ",""),"‐",""),"NA",""),13))</f>
        <v/>
      </c>
      <c r="J3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1589M77P03|1589M77P03|Front Frame casting|</v>
      </c>
    </row>
    <row r="3546" spans="1:10" x14ac:dyDescent="0.35">
      <c r="A3546" s="1" t="s">
        <v>3</v>
      </c>
      <c r="B3546" s="1" t="s">
        <v>5402</v>
      </c>
      <c r="C3546" s="1" t="s">
        <v>5805</v>
      </c>
      <c r="D3546" s="1" t="s">
        <v>5805</v>
      </c>
      <c r="E3546" s="1" t="s">
        <v>6525</v>
      </c>
      <c r="F3546" s="4" t="s">
        <v>3</v>
      </c>
      <c r="G3546" s="1" t="s">
        <v>8</v>
      </c>
      <c r="H3546" s="3" t="str">
        <f t="shared" si="55"/>
        <v>Commercial</v>
      </c>
      <c r="I3546" s="3" t="str">
        <f>IF(IFERROR(SEARCH("N/A",CID_DB[[#This Row],[ NSN ]]),-1)&lt;&gt;-1,"",LEFT(SUBSTITUTE(SUBSTITUTE(SUBSTITUTE(SUBSTITUTE(SUBSTITUTE(CID_DB[[#This Row],[ NSN ]],"-","")," ","")," ",""),"‐",""),"NA",""),13))</f>
        <v/>
      </c>
      <c r="J3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1460M99P02|1460M99P02|F110 Turbine Rear Frame Casting|</v>
      </c>
    </row>
    <row r="3547" spans="1:10" x14ac:dyDescent="0.35">
      <c r="A3547" s="1" t="s">
        <v>3</v>
      </c>
      <c r="B3547" s="1" t="s">
        <v>5403</v>
      </c>
      <c r="C3547" s="1" t="s">
        <v>5806</v>
      </c>
      <c r="D3547" s="1" t="s">
        <v>5806</v>
      </c>
      <c r="E3547" s="1" t="s">
        <v>6526</v>
      </c>
      <c r="F3547" s="4" t="s">
        <v>3</v>
      </c>
      <c r="G3547" s="1" t="s">
        <v>8</v>
      </c>
      <c r="H3547" s="3" t="str">
        <f t="shared" si="55"/>
        <v>Commercial</v>
      </c>
      <c r="I3547" s="3" t="str">
        <f>IF(IFERROR(SEARCH("N/A",CID_DB[[#This Row],[ NSN ]]),-1)&lt;&gt;-1,"",LEFT(SUBSTITUTE(SUBSTITUTE(SUBSTITUTE(SUBSTITUTE(SUBSTITUTE(CID_DB[[#This Row],[ NSN ]],"-","")," ","")," ",""),"‐",""),"NA",""),13))</f>
        <v/>
      </c>
      <c r="J3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5300133821|5300133821|Hybrid DCDC Converter|</v>
      </c>
    </row>
    <row r="3548" spans="1:10" x14ac:dyDescent="0.35">
      <c r="A3548" s="1" t="s">
        <v>3</v>
      </c>
      <c r="B3548" s="1" t="s">
        <v>5403</v>
      </c>
      <c r="C3548" s="1" t="s">
        <v>5807</v>
      </c>
      <c r="D3548" s="1" t="s">
        <v>5807</v>
      </c>
      <c r="E3548" s="1" t="s">
        <v>6526</v>
      </c>
      <c r="F3548" s="4" t="s">
        <v>3</v>
      </c>
      <c r="G3548" s="1" t="s">
        <v>8</v>
      </c>
      <c r="H3548" s="3" t="str">
        <f t="shared" si="55"/>
        <v>Commercial</v>
      </c>
      <c r="I3548" s="3" t="str">
        <f>IF(IFERROR(SEARCH("N/A",CID_DB[[#This Row],[ NSN ]]),-1)&lt;&gt;-1,"",LEFT(SUBSTITUTE(SUBSTITUTE(SUBSTITUTE(SUBSTITUTE(SUBSTITUTE(CID_DB[[#This Row],[ NSN ]],"-","")," ","")," ",""),"‐",""),"NA",""),13))</f>
        <v/>
      </c>
      <c r="J3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5300133831|5300133831|Hybrid DCDC Converter|</v>
      </c>
    </row>
    <row r="3549" spans="1:10" x14ac:dyDescent="0.35">
      <c r="A3549" s="1" t="s">
        <v>3</v>
      </c>
      <c r="B3549" s="1" t="s">
        <v>7140</v>
      </c>
      <c r="C3549" s="1" t="s">
        <v>7141</v>
      </c>
      <c r="D3549" s="1" t="s">
        <v>3</v>
      </c>
      <c r="E3549" s="1" t="s">
        <v>7142</v>
      </c>
      <c r="F3549" s="4" t="s">
        <v>7136</v>
      </c>
      <c r="G3549" s="1" t="s">
        <v>103</v>
      </c>
      <c r="H3549" s="3" t="str">
        <f t="shared" si="55"/>
        <v>Other Than Commercial</v>
      </c>
      <c r="I3549" s="3" t="str">
        <f>IF(IFERROR(SEARCH("N/A",CID_DB[[#This Row],[ NSN ]]),-1)&lt;&gt;-1,"",LEFT(SUBSTITUTE(SUBSTITUTE(SUBSTITUTE(SUBSTITUTE(SUBSTITUTE(CID_DB[[#This Row],[ NSN ]],"-","")," ","")," ",""),"‐",""),"NA",""),13))</f>
        <v>6625016143112</v>
      </c>
      <c r="J3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3300RM2||Refrigerant Monitor|6625016143112</v>
      </c>
    </row>
    <row r="3550" spans="1:10" x14ac:dyDescent="0.35">
      <c r="A3550" s="1" t="s">
        <v>3</v>
      </c>
      <c r="B3550" s="1" t="s">
        <v>6730</v>
      </c>
      <c r="C3550" s="1" t="s">
        <v>3</v>
      </c>
      <c r="D3550" s="1" t="s">
        <v>3</v>
      </c>
      <c r="E3550" s="1" t="s">
        <v>7080</v>
      </c>
      <c r="F3550" s="4" t="s">
        <v>3</v>
      </c>
      <c r="G3550" s="1" t="s">
        <v>103</v>
      </c>
      <c r="H3550" s="3" t="str">
        <f t="shared" si="55"/>
        <v>Other Than Commercial</v>
      </c>
      <c r="I3550" s="3" t="str">
        <f>IF(IFERROR(SEARCH("N/A",CID_DB[[#This Row],[ NSN ]]),-1)&lt;&gt;-1,"",LEFT(SUBSTITUTE(SUBSTITUTE(SUBSTITUTE(SUBSTITUTE(SUBSTITUTE(CID_DB[[#This Row],[ NSN ]],"-","")," ","")," ",""),"‐",""),"NA",""),13))</f>
        <v/>
      </c>
      <c r="J3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Services for Iraqi helicpter fleet|</v>
      </c>
    </row>
    <row r="3551" spans="1:10" x14ac:dyDescent="0.35">
      <c r="A3551" s="1" t="s">
        <v>3</v>
      </c>
      <c r="B3551" s="1" t="s">
        <v>7143</v>
      </c>
      <c r="C3551" s="1" t="s">
        <v>7145</v>
      </c>
      <c r="D3551" s="1" t="s">
        <v>7145</v>
      </c>
      <c r="E3551" s="1" t="s">
        <v>7149</v>
      </c>
      <c r="F3551" s="4" t="s">
        <v>3</v>
      </c>
      <c r="G3551" s="1" t="s">
        <v>103</v>
      </c>
      <c r="H3551" s="3" t="str">
        <f t="shared" si="55"/>
        <v>Other Than Commercial</v>
      </c>
      <c r="I3551" s="3" t="str">
        <f>IF(IFERROR(SEARCH("N/A",CID_DB[[#This Row],[ NSN ]]),-1)&lt;&gt;-1,"",LEFT(SUBSTITUTE(SUBSTITUTE(SUBSTITUTE(SUBSTITUTE(SUBSTITUTE(CID_DB[[#This Row],[ NSN ]],"-","")," ","")," ",""),"‐",""),"NA",""),13))</f>
        <v/>
      </c>
      <c r="J3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2115021F81|2115021F81|Broadband Tunable Antenna (VHF/UHF)|</v>
      </c>
    </row>
    <row r="3552" spans="1:10" x14ac:dyDescent="0.35">
      <c r="A3552" s="1" t="s">
        <v>3</v>
      </c>
      <c r="B3552" s="1" t="s">
        <v>7143</v>
      </c>
      <c r="C3552" s="1" t="s">
        <v>7146</v>
      </c>
      <c r="D3552" s="1" t="s">
        <v>7146</v>
      </c>
      <c r="E3552" s="1" t="s">
        <v>7150</v>
      </c>
      <c r="F3552" s="4" t="s">
        <v>7148</v>
      </c>
      <c r="G3552" s="1" t="s">
        <v>103</v>
      </c>
      <c r="H3552" s="3" t="str">
        <f t="shared" si="55"/>
        <v>Other Than Commercial</v>
      </c>
      <c r="I3552" s="3" t="str">
        <f>IF(IFERROR(SEARCH("N/A",CID_DB[[#This Row],[ NSN ]]),-1)&lt;&gt;-1,"",LEFT(SUBSTITUTE(SUBSTITUTE(SUBSTITUTE(SUBSTITUTE(SUBSTITUTE(CID_DB[[#This Row],[ NSN ]],"-","")," ","")," ",""),"‐",""),"NA",""),13))</f>
        <v>5895013483084</v>
      </c>
      <c r="J3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2115121|2115121|Logic Converter Unit (UHF/FM)|5895013483084</v>
      </c>
    </row>
    <row r="3553" spans="1:10" x14ac:dyDescent="0.35">
      <c r="A3553" s="1" t="s">
        <v>3</v>
      </c>
      <c r="B3553" s="1" t="s">
        <v>7143</v>
      </c>
      <c r="C3553" s="1" t="s">
        <v>7147</v>
      </c>
      <c r="D3553" s="1" t="s">
        <v>7147</v>
      </c>
      <c r="E3553" s="1" t="s">
        <v>7151</v>
      </c>
      <c r="F3553" s="4" t="s">
        <v>3</v>
      </c>
      <c r="G3553" s="1" t="s">
        <v>103</v>
      </c>
      <c r="H3553" s="3" t="str">
        <f t="shared" si="55"/>
        <v>Other Than Commercial</v>
      </c>
      <c r="I3553" s="3" t="str">
        <f>IF(IFERROR(SEARCH("N/A",CID_DB[[#This Row],[ NSN ]]),-1)&lt;&gt;-1,"",LEFT(SUBSTITUTE(SUBSTITUTE(SUBSTITUTE(SUBSTITUTE(SUBSTITUTE(CID_DB[[#This Row],[ NSN ]],"-","")," ","")," ",""),"‐",""),"NA",""),13))</f>
        <v/>
      </c>
      <c r="J3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214006F81|214006F81|LBand (L16) Antenna|</v>
      </c>
    </row>
    <row r="3554" spans="1:10" x14ac:dyDescent="0.35">
      <c r="A3554" s="1" t="s">
        <v>3</v>
      </c>
      <c r="B3554" s="1" t="s">
        <v>7248</v>
      </c>
      <c r="C3554" s="1" t="s">
        <v>7250</v>
      </c>
      <c r="D3554" s="1" t="s">
        <v>7252</v>
      </c>
      <c r="E3554" s="1" t="s">
        <v>7256</v>
      </c>
      <c r="F3554" s="4" t="s">
        <v>3</v>
      </c>
      <c r="G3554" s="1" t="s">
        <v>8</v>
      </c>
      <c r="H3554" s="3" t="str">
        <f t="shared" si="55"/>
        <v>Commercial</v>
      </c>
      <c r="I3554" s="3" t="str">
        <f>IF(IFERROR(SEARCH("N/A",CID_DB[[#This Row],[ NSN ]]),-1)&lt;&gt;-1,"",LEFT(SUBSTITUTE(SUBSTITUTE(SUBSTITUTE(SUBSTITUTE(SUBSTITUTE(CID_DB[[#This Row],[ NSN ]],"-","")," ","")," ",""),"‐",""),"NA",""),13))</f>
        <v/>
      </c>
      <c r="J3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RES32409ACW|RES32409H000|ETHERNET SWITCH|</v>
      </c>
    </row>
    <row r="3555" spans="1:10" x14ac:dyDescent="0.35">
      <c r="A3555" s="1" t="s">
        <v>3</v>
      </c>
      <c r="B3555" s="1" t="s">
        <v>7249</v>
      </c>
      <c r="C3555" s="1" t="s">
        <v>3</v>
      </c>
      <c r="D3555" s="1" t="s">
        <v>7253</v>
      </c>
      <c r="E3555" s="1" t="s">
        <v>7257</v>
      </c>
      <c r="F3555" s="4" t="s">
        <v>3</v>
      </c>
      <c r="G3555" s="1" t="s">
        <v>8</v>
      </c>
      <c r="H3555" s="3" t="str">
        <f t="shared" si="55"/>
        <v>Commercial</v>
      </c>
      <c r="I3555" s="3" t="str">
        <f>IF(IFERROR(SEARCH("N/A",CID_DB[[#This Row],[ NSN ]]),-1)&lt;&gt;-1,"",LEFT(SUBSTITUTE(SUBSTITUTE(SUBSTITUTE(SUBSTITUTE(SUBSTITUTE(CID_DB[[#This Row],[ NSN ]],"-","")," ","")," ",""),"‐",""),"NA",""),13))</f>
        <v/>
      </c>
      <c r="J3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|100127090401|Adapter Mounting Plate|</v>
      </c>
    </row>
    <row r="3556" spans="1:10" x14ac:dyDescent="0.35">
      <c r="A3556" s="1" t="s">
        <v>3</v>
      </c>
      <c r="B3556" s="1" t="s">
        <v>7249</v>
      </c>
      <c r="C3556" s="1" t="s">
        <v>7251</v>
      </c>
      <c r="D3556" s="1" t="s">
        <v>7254</v>
      </c>
      <c r="E3556" s="1" t="s">
        <v>7258</v>
      </c>
      <c r="F3556" s="4" t="s">
        <v>7255</v>
      </c>
      <c r="G3556" s="1" t="s">
        <v>103</v>
      </c>
      <c r="H3556" s="3" t="str">
        <f t="shared" si="55"/>
        <v>Other Than Commercial</v>
      </c>
      <c r="I3556" s="3" t="str">
        <f>IF(IFERROR(SEARCH("N/A",CID_DB[[#This Row],[ NSN ]]),-1)&lt;&gt;-1,"",LEFT(SUBSTITUTE(SUBSTITUTE(SUBSTITUTE(SUBSTITUTE(SUBSTITUTE(CID_DB[[#This Row],[ NSN ]],"-","")," ","")," ",""),"‐",""),"NA",""),13))</f>
        <v>6130016901560</v>
      </c>
      <c r="J3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9255021806102|100201022334|Frequency Converter|6130016901560</v>
      </c>
    </row>
    <row r="3557" spans="1:10" x14ac:dyDescent="0.35">
      <c r="A3557" s="1" t="s">
        <v>3</v>
      </c>
      <c r="B3557" s="1" t="s">
        <v>5404</v>
      </c>
      <c r="C3557" s="1" t="s">
        <v>5808</v>
      </c>
      <c r="D3557" s="1" t="s">
        <v>6116</v>
      </c>
      <c r="E3557" s="1" t="s">
        <v>6527</v>
      </c>
      <c r="F3557" s="4" t="s">
        <v>3</v>
      </c>
      <c r="G3557" s="1" t="s">
        <v>8</v>
      </c>
      <c r="H3557" s="3" t="str">
        <f t="shared" si="55"/>
        <v>Commercial</v>
      </c>
      <c r="I3557" s="3" t="str">
        <f>IF(IFERROR(SEARCH("N/A",CID_DB[[#This Row],[ NSN ]]),-1)&lt;&gt;-1,"",LEFT(SUBSTITUTE(SUBSTITUTE(SUBSTITUTE(SUBSTITUTE(SUBSTITUTE(CID_DB[[#This Row],[ NSN ]],"-","")," ","")," ",""),"‐",""),"NA",""),13))</f>
        <v/>
      </c>
      <c r="J3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7885002800107|BL460002|RESCUE HOISTELECTRIC|</v>
      </c>
    </row>
    <row r="3558" spans="1:10" x14ac:dyDescent="0.35">
      <c r="A3558" s="1" t="s">
        <v>3</v>
      </c>
      <c r="B3558" s="1" t="s">
        <v>5404</v>
      </c>
      <c r="C3558" s="1" t="s">
        <v>5809</v>
      </c>
      <c r="D3558" s="1" t="s">
        <v>6117</v>
      </c>
      <c r="E3558" s="1" t="s">
        <v>6528</v>
      </c>
      <c r="F3558" s="4" t="s">
        <v>3</v>
      </c>
      <c r="G3558" s="1" t="s">
        <v>103</v>
      </c>
      <c r="H3558" s="3" t="str">
        <f t="shared" si="55"/>
        <v>Other Than Commercial</v>
      </c>
      <c r="I3558" s="3" t="str">
        <f>IF(IFERROR(SEARCH("N/A",CID_DB[[#This Row],[ NSN ]]),-1)&lt;&gt;-1,"",LEFT(SUBSTITUTE(SUBSTITUTE(SUBSTITUTE(SUBSTITUTE(SUBSTITUTE(CID_DB[[#This Row],[ NSN ]],"-","")," ","")," ",""),"‐",""),"NA",""),13))</f>
        <v/>
      </c>
      <c r="J3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7885002800108|EC 461012|CONTROL PANEL, CREW|</v>
      </c>
    </row>
    <row r="3559" spans="1:10" x14ac:dyDescent="0.35">
      <c r="A3559" s="1" t="s">
        <v>3</v>
      </c>
      <c r="B3559" s="1" t="s">
        <v>5404</v>
      </c>
      <c r="C3559" s="1" t="s">
        <v>5810</v>
      </c>
      <c r="D3559" s="1" t="s">
        <v>5810</v>
      </c>
      <c r="E3559" s="1" t="s">
        <v>6529</v>
      </c>
      <c r="F3559" s="4" t="s">
        <v>6681</v>
      </c>
      <c r="G3559" s="1" t="s">
        <v>8</v>
      </c>
      <c r="H3559" s="3" t="str">
        <f t="shared" si="55"/>
        <v>Commercial</v>
      </c>
      <c r="I3559" s="3" t="str">
        <f>IF(IFERROR(SEARCH("N/A",CID_DB[[#This Row],[ NSN ]]),-1)&lt;&gt;-1,"",LEFT(SUBSTITUTE(SUBSTITUTE(SUBSTITUTE(SUBSTITUTE(SUBSTITUTE(CID_DB[[#This Row],[ NSN ]],"-","")," ","")," ",""),"‐",""),"NA",""),13))</f>
        <v>4010012231723</v>
      </c>
      <c r="J3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BL106532|BL106532|CABLE,WIRE ROPE|4010012231723</v>
      </c>
    </row>
    <row r="3560" spans="1:10" x14ac:dyDescent="0.35">
      <c r="A3560" s="1" t="s">
        <v>3</v>
      </c>
      <c r="B3560" s="1" t="s">
        <v>5404</v>
      </c>
      <c r="C3560" s="1" t="s">
        <v>5811</v>
      </c>
      <c r="D3560" s="1" t="s">
        <v>5811</v>
      </c>
      <c r="E3560" s="1" t="s">
        <v>6530</v>
      </c>
      <c r="F3560" s="4" t="s">
        <v>6682</v>
      </c>
      <c r="G3560" s="1" t="s">
        <v>103</v>
      </c>
      <c r="H3560" s="3" t="str">
        <f t="shared" si="55"/>
        <v>Other Than Commercial</v>
      </c>
      <c r="I3560" s="3" t="str">
        <f>IF(IFERROR(SEARCH("N/A",CID_DB[[#This Row],[ NSN ]]),-1)&lt;&gt;-1,"",LEFT(SUBSTITUTE(SUBSTITUTE(SUBSTITUTE(SUBSTITUTE(SUBSTITUTE(CID_DB[[#This Row],[ NSN ]],"-","")," ","")," ",""),"‐",""),"NA",""),13))</f>
        <v>1377011567472</v>
      </c>
      <c r="J3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BL111401|BL111401|KIT PRESS CART|1377011567472</v>
      </c>
    </row>
    <row r="3561" spans="1:10" x14ac:dyDescent="0.35">
      <c r="A3561" s="1" t="s">
        <v>3</v>
      </c>
      <c r="B3561" s="1" t="s">
        <v>5404</v>
      </c>
      <c r="C3561" s="1" t="s">
        <v>5812</v>
      </c>
      <c r="D3561" s="1" t="s">
        <v>5812</v>
      </c>
      <c r="E3561" s="1" t="s">
        <v>6531</v>
      </c>
      <c r="F3561" s="4" t="s">
        <v>6683</v>
      </c>
      <c r="G3561" s="1" t="s">
        <v>103</v>
      </c>
      <c r="H3561" s="3" t="str">
        <f t="shared" si="55"/>
        <v>Other Than Commercial</v>
      </c>
      <c r="I3561" s="3" t="str">
        <f>IF(IFERROR(SEARCH("N/A",CID_DB[[#This Row],[ NSN ]]),-1)&lt;&gt;-1,"",LEFT(SUBSTITUTE(SUBSTITUTE(SUBSTITUTE(SUBSTITUTE(SUBSTITUTE(CID_DB[[#This Row],[ NSN ]],"-","")," ","")," ",""),"‐",""),"NA",""),13))</f>
        <v>3010001332430</v>
      </c>
      <c r="J3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KT679|KT679|CCB HDW INSTL|3010001332430</v>
      </c>
    </row>
    <row r="3562" spans="1:10" x14ac:dyDescent="0.35">
      <c r="A3562" s="1" t="s">
        <v>3</v>
      </c>
      <c r="B3562" s="1" t="s">
        <v>7259</v>
      </c>
      <c r="C3562" s="1" t="s">
        <v>7260</v>
      </c>
      <c r="D3562" s="1" t="s">
        <v>7297</v>
      </c>
      <c r="E3562" s="1" t="s">
        <v>7315</v>
      </c>
      <c r="F3562" s="4" t="s">
        <v>3</v>
      </c>
      <c r="G3562" s="1" t="s">
        <v>8</v>
      </c>
      <c r="H3562" s="3" t="str">
        <f t="shared" si="55"/>
        <v>Commercial</v>
      </c>
      <c r="I3562" s="3" t="str">
        <f>IF(IFERROR(SEARCH("N/A",CID_DB[[#This Row],[ NSN ]]),-1)&lt;&gt;-1,"",LEFT(SUBSTITUTE(SUBSTITUTE(SUBSTITUTE(SUBSTITUTE(SUBSTITUTE(CID_DB[[#This Row],[ NSN ]],"-","")," ","")," ",""),"‐",""),"NA",""),13))</f>
        <v/>
      </c>
      <c r="J3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JNS08141701|65ZXEC010200 and|CABLE, RWR AY|</v>
      </c>
    </row>
    <row r="3563" spans="1:10" x14ac:dyDescent="0.35">
      <c r="A3563" s="1" t="s">
        <v>3</v>
      </c>
      <c r="B3563" s="1" t="s">
        <v>7259</v>
      </c>
      <c r="C3563" s="1" t="s">
        <v>7261</v>
      </c>
      <c r="D3563" s="1" t="s">
        <v>7298</v>
      </c>
      <c r="E3563" s="1" t="s">
        <v>7315</v>
      </c>
      <c r="F3563" s="4" t="s">
        <v>3</v>
      </c>
      <c r="G3563" s="1" t="s">
        <v>8</v>
      </c>
      <c r="H3563" s="3" t="str">
        <f t="shared" si="55"/>
        <v>Commercial</v>
      </c>
      <c r="I3563" s="3" t="str">
        <f>IF(IFERROR(SEARCH("N/A",CID_DB[[#This Row],[ NSN ]]),-1)&lt;&gt;-1,"",LEFT(SUBSTITUTE(SUBSTITUTE(SUBSTITUTE(SUBSTITUTE(SUBSTITUTE(CID_DB[[#This Row],[ NSN ]],"-","")," ","")," ",""),"‐",""),"NA",""),13))</f>
        <v/>
      </c>
      <c r="J3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JNS08151701|65ZXEC420200|CABLE, RWR AY|</v>
      </c>
    </row>
    <row r="3564" spans="1:10" x14ac:dyDescent="0.35">
      <c r="A3564" s="1" t="s">
        <v>3</v>
      </c>
      <c r="B3564" s="1" t="s">
        <v>7259</v>
      </c>
      <c r="C3564" s="1" t="s">
        <v>7262</v>
      </c>
      <c r="D3564" s="1" t="s">
        <v>7299</v>
      </c>
      <c r="E3564" s="1" t="s">
        <v>7315</v>
      </c>
      <c r="F3564" s="4" t="s">
        <v>3</v>
      </c>
      <c r="G3564" s="1" t="s">
        <v>8</v>
      </c>
      <c r="H3564" s="3" t="str">
        <f t="shared" si="55"/>
        <v>Commercial</v>
      </c>
      <c r="I3564" s="3" t="str">
        <f>IF(IFERROR(SEARCH("N/A",CID_DB[[#This Row],[ NSN ]]),-1)&lt;&gt;-1,"",LEFT(SUBSTITUTE(SUBSTITUTE(SUBSTITUTE(SUBSTITUTE(SUBSTITUTE(CID_DB[[#This Row],[ NSN ]],"-","")," ","")," ",""),"‐",""),"NA",""),13))</f>
        <v/>
      </c>
      <c r="J3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JNS08151702|6580S80S1540|CABLE, RWR AY|</v>
      </c>
    </row>
    <row r="3565" spans="1:10" x14ac:dyDescent="0.35">
      <c r="A3565" s="1" t="s">
        <v>3</v>
      </c>
      <c r="B3565" s="1" t="s">
        <v>7259</v>
      </c>
      <c r="C3565" s="1" t="s">
        <v>7263</v>
      </c>
      <c r="D3565" s="1" t="s">
        <v>7299</v>
      </c>
      <c r="E3565" s="1" t="s">
        <v>7315</v>
      </c>
      <c r="F3565" s="4" t="s">
        <v>3</v>
      </c>
      <c r="G3565" s="1" t="s">
        <v>8</v>
      </c>
      <c r="H3565" s="3" t="str">
        <f t="shared" si="55"/>
        <v>Commercial</v>
      </c>
      <c r="I3565" s="3" t="str">
        <f>IF(IFERROR(SEARCH("N/A",CID_DB[[#This Row],[ NSN ]]),-1)&lt;&gt;-1,"",LEFT(SUBSTITUTE(SUBSTITUTE(SUBSTITUTE(SUBSTITUTE(SUBSTITUTE(CID_DB[[#This Row],[ NSN ]],"-","")," ","")," ",""),"‐",""),"NA",""),13))</f>
        <v/>
      </c>
      <c r="J3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JNS08151703|6580S80S1540|CABLE, RWR AY|</v>
      </c>
    </row>
    <row r="3566" spans="1:10" x14ac:dyDescent="0.35">
      <c r="A3566" s="1" t="s">
        <v>3</v>
      </c>
      <c r="B3566" s="1" t="s">
        <v>7259</v>
      </c>
      <c r="C3566" s="1" t="s">
        <v>7264</v>
      </c>
      <c r="D3566" s="1" t="s">
        <v>7300</v>
      </c>
      <c r="E3566" s="1" t="s">
        <v>7315</v>
      </c>
      <c r="F3566" s="4" t="s">
        <v>3</v>
      </c>
      <c r="G3566" s="1" t="s">
        <v>8</v>
      </c>
      <c r="H3566" s="3" t="str">
        <f t="shared" si="55"/>
        <v>Commercial</v>
      </c>
      <c r="I3566" s="3" t="str">
        <f>IF(IFERROR(SEARCH("N/A",CID_DB[[#This Row],[ NSN ]]),-1)&lt;&gt;-1,"",LEFT(SUBSTITUTE(SUBSTITUTE(SUBSTITUTE(SUBSTITUTE(SUBSTITUTE(CID_DB[[#This Row],[ NSN ]],"-","")," ","")," ",""),"‐",""),"NA",""),13))</f>
        <v/>
      </c>
      <c r="J3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JNS08151704|6584280S1540|CABLE, RWR AY|</v>
      </c>
    </row>
    <row r="3567" spans="1:10" x14ac:dyDescent="0.35">
      <c r="A3567" s="1" t="s">
        <v>3</v>
      </c>
      <c r="B3567" s="1" t="s">
        <v>7259</v>
      </c>
      <c r="C3567" s="1" t="s">
        <v>7265</v>
      </c>
      <c r="D3567" s="1" t="s">
        <v>7300</v>
      </c>
      <c r="E3567" s="1" t="s">
        <v>7315</v>
      </c>
      <c r="F3567" s="4" t="s">
        <v>3</v>
      </c>
      <c r="G3567" s="1" t="s">
        <v>8</v>
      </c>
      <c r="H3567" s="3" t="str">
        <f t="shared" si="55"/>
        <v>Commercial</v>
      </c>
      <c r="I3567" s="3" t="str">
        <f>IF(IFERROR(SEARCH("N/A",CID_DB[[#This Row],[ NSN ]]),-1)&lt;&gt;-1,"",LEFT(SUBSTITUTE(SUBSTITUTE(SUBSTITUTE(SUBSTITUTE(SUBSTITUTE(CID_DB[[#This Row],[ NSN ]],"-","")," ","")," ",""),"‐",""),"NA",""),13))</f>
        <v/>
      </c>
      <c r="J3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JNS08151705|6584280S1540|CABLE, RWR AY|</v>
      </c>
    </row>
    <row r="3568" spans="1:10" x14ac:dyDescent="0.35">
      <c r="A3568" s="1" t="s">
        <v>3</v>
      </c>
      <c r="B3568" s="1" t="s">
        <v>7259</v>
      </c>
      <c r="C3568" s="1" t="s">
        <v>7266</v>
      </c>
      <c r="D3568" s="1" t="s">
        <v>7300</v>
      </c>
      <c r="E3568" s="1" t="s">
        <v>7315</v>
      </c>
      <c r="F3568" s="4" t="s">
        <v>3</v>
      </c>
      <c r="G3568" s="1" t="s">
        <v>8</v>
      </c>
      <c r="H3568" s="3" t="str">
        <f t="shared" si="55"/>
        <v>Commercial</v>
      </c>
      <c r="I3568" s="3" t="str">
        <f>IF(IFERROR(SEARCH("N/A",CID_DB[[#This Row],[ NSN ]]),-1)&lt;&gt;-1,"",LEFT(SUBSTITUTE(SUBSTITUTE(SUBSTITUTE(SUBSTITUTE(SUBSTITUTE(CID_DB[[#This Row],[ NSN ]],"-","")," ","")," ",""),"‐",""),"NA",""),13))</f>
        <v/>
      </c>
      <c r="J3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JNS08161701|6584280S1540|CABLE, RWR AY|</v>
      </c>
    </row>
    <row r="3569" spans="1:10" x14ac:dyDescent="0.35">
      <c r="A3569" s="1" t="s">
        <v>3</v>
      </c>
      <c r="B3569" s="1" t="s">
        <v>7259</v>
      </c>
      <c r="C3569" s="1" t="s">
        <v>7267</v>
      </c>
      <c r="D3569" s="1" t="s">
        <v>7301</v>
      </c>
      <c r="E3569" s="1" t="s">
        <v>7315</v>
      </c>
      <c r="F3569" s="4" t="s">
        <v>3</v>
      </c>
      <c r="G3569" s="1" t="s">
        <v>8</v>
      </c>
      <c r="H3569" s="3" t="str">
        <f t="shared" si="55"/>
        <v>Commercial</v>
      </c>
      <c r="I3569" s="3" t="str">
        <f>IF(IFERROR(SEARCH("N/A",CID_DB[[#This Row],[ NSN ]]),-1)&lt;&gt;-1,"",LEFT(SUBSTITUTE(SUBSTITUTE(SUBSTITUTE(SUBSTITUTE(SUBSTITUTE(CID_DB[[#This Row],[ NSN ]],"-","")," ","")," ",""),"‐",""),"NA",""),13))</f>
        <v/>
      </c>
      <c r="J3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JNS08161702|65R01R010230|CABLE, RWR AY|</v>
      </c>
    </row>
    <row r="3570" spans="1:10" x14ac:dyDescent="0.35">
      <c r="A3570" s="1" t="s">
        <v>3</v>
      </c>
      <c r="B3570" s="1" t="s">
        <v>7259</v>
      </c>
      <c r="C3570" s="1" t="s">
        <v>7268</v>
      </c>
      <c r="D3570" s="1" t="s">
        <v>7301</v>
      </c>
      <c r="E3570" s="1" t="s">
        <v>7315</v>
      </c>
      <c r="F3570" s="4" t="s">
        <v>3</v>
      </c>
      <c r="G3570" s="1" t="s">
        <v>8</v>
      </c>
      <c r="H3570" s="3" t="str">
        <f t="shared" si="55"/>
        <v>Commercial</v>
      </c>
      <c r="I3570" s="3" t="str">
        <f>IF(IFERROR(SEARCH("N/A",CID_DB[[#This Row],[ NSN ]]),-1)&lt;&gt;-1,"",LEFT(SUBSTITUTE(SUBSTITUTE(SUBSTITUTE(SUBSTITUTE(SUBSTITUTE(CID_DB[[#This Row],[ NSN ]],"-","")," ","")," ",""),"‐",""),"NA",""),13))</f>
        <v/>
      </c>
      <c r="J3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JNS08161703|65R01R010230|CABLE, RWR AY|</v>
      </c>
    </row>
    <row r="3571" spans="1:10" x14ac:dyDescent="0.35">
      <c r="A3571" s="1" t="s">
        <v>3</v>
      </c>
      <c r="B3571" s="1" t="s">
        <v>7259</v>
      </c>
      <c r="C3571" s="1" t="s">
        <v>7269</v>
      </c>
      <c r="D3571" s="1" t="s">
        <v>7301</v>
      </c>
      <c r="E3571" s="1" t="s">
        <v>7315</v>
      </c>
      <c r="F3571" s="4" t="s">
        <v>3</v>
      </c>
      <c r="G3571" s="1" t="s">
        <v>8</v>
      </c>
      <c r="H3571" s="3" t="str">
        <f t="shared" si="55"/>
        <v>Commercial</v>
      </c>
      <c r="I3571" s="3" t="str">
        <f>IF(IFERROR(SEARCH("N/A",CID_DB[[#This Row],[ NSN ]]),-1)&lt;&gt;-1,"",LEFT(SUBSTITUTE(SUBSTITUTE(SUBSTITUTE(SUBSTITUTE(SUBSTITUTE(CID_DB[[#This Row],[ NSN ]],"-","")," ","")," ",""),"‐",""),"NA",""),13))</f>
        <v/>
      </c>
      <c r="J3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JNS08161704|65R01R010230|CABLE, RWR AY|</v>
      </c>
    </row>
    <row r="3572" spans="1:10" x14ac:dyDescent="0.35">
      <c r="A3572" s="1" t="s">
        <v>3</v>
      </c>
      <c r="B3572" s="1" t="s">
        <v>7259</v>
      </c>
      <c r="C3572" s="1" t="s">
        <v>7270</v>
      </c>
      <c r="D3572" s="1" t="s">
        <v>7301</v>
      </c>
      <c r="E3572" s="1" t="s">
        <v>7315</v>
      </c>
      <c r="F3572" s="4" t="s">
        <v>3</v>
      </c>
      <c r="G3572" s="1" t="s">
        <v>8</v>
      </c>
      <c r="H3572" s="3" t="str">
        <f t="shared" si="55"/>
        <v>Commercial</v>
      </c>
      <c r="I3572" s="3" t="str">
        <f>IF(IFERROR(SEARCH("N/A",CID_DB[[#This Row],[ NSN ]]),-1)&lt;&gt;-1,"",LEFT(SUBSTITUTE(SUBSTITUTE(SUBSTITUTE(SUBSTITUTE(SUBSTITUTE(CID_DB[[#This Row],[ NSN ]],"-","")," ","")," ",""),"‐",""),"NA",""),13))</f>
        <v/>
      </c>
      <c r="J3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JNS08161705|65R01R010230|CABLE, RWR AY|</v>
      </c>
    </row>
    <row r="3573" spans="1:10" x14ac:dyDescent="0.35">
      <c r="A3573" s="1" t="s">
        <v>3</v>
      </c>
      <c r="B3573" s="1" t="s">
        <v>7259</v>
      </c>
      <c r="C3573" s="1" t="s">
        <v>7271</v>
      </c>
      <c r="D3573" s="1" t="s">
        <v>7302</v>
      </c>
      <c r="E3573" s="1" t="s">
        <v>7315</v>
      </c>
      <c r="F3573" s="4" t="s">
        <v>3</v>
      </c>
      <c r="G3573" s="1" t="s">
        <v>8</v>
      </c>
      <c r="H3573" s="3" t="str">
        <f t="shared" si="55"/>
        <v>Commercial</v>
      </c>
      <c r="I3573" s="3" t="str">
        <f>IF(IFERROR(SEARCH("N/A",CID_DB[[#This Row],[ NSN ]]),-1)&lt;&gt;-1,"",LEFT(SUBSTITUTE(SUBSTITUTE(SUBSTITUTE(SUBSTITUTE(SUBSTITUTE(CID_DB[[#This Row],[ NSN ]],"-","")," ","")," ",""),"‐",""),"NA",""),13))</f>
        <v/>
      </c>
      <c r="J3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JNS08161706|65R01R010350|CABLE, RWR AY|</v>
      </c>
    </row>
    <row r="3574" spans="1:10" x14ac:dyDescent="0.35">
      <c r="A3574" s="1" t="s">
        <v>3</v>
      </c>
      <c r="B3574" s="1" t="s">
        <v>7259</v>
      </c>
      <c r="C3574" s="1" t="s">
        <v>7272</v>
      </c>
      <c r="D3574" s="1" t="s">
        <v>7302</v>
      </c>
      <c r="E3574" s="1" t="s">
        <v>7315</v>
      </c>
      <c r="F3574" s="4" t="s">
        <v>3</v>
      </c>
      <c r="G3574" s="1" t="s">
        <v>8</v>
      </c>
      <c r="H3574" s="3" t="str">
        <f t="shared" si="55"/>
        <v>Commercial</v>
      </c>
      <c r="I3574" s="3" t="str">
        <f>IF(IFERROR(SEARCH("N/A",CID_DB[[#This Row],[ NSN ]]),-1)&lt;&gt;-1,"",LEFT(SUBSTITUTE(SUBSTITUTE(SUBSTITUTE(SUBSTITUTE(SUBSTITUTE(CID_DB[[#This Row],[ NSN ]],"-","")," ","")," ",""),"‐",""),"NA",""),13))</f>
        <v/>
      </c>
      <c r="J3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JNS08161707|65R01R010350|CABLE, RWR AY|</v>
      </c>
    </row>
    <row r="3575" spans="1:10" x14ac:dyDescent="0.35">
      <c r="A3575" s="1" t="s">
        <v>3</v>
      </c>
      <c r="B3575" s="1" t="s">
        <v>7259</v>
      </c>
      <c r="C3575" s="1" t="s">
        <v>7273</v>
      </c>
      <c r="D3575" s="1" t="s">
        <v>7302</v>
      </c>
      <c r="E3575" s="1" t="s">
        <v>7315</v>
      </c>
      <c r="F3575" s="4" t="s">
        <v>3</v>
      </c>
      <c r="G3575" s="1" t="s">
        <v>8</v>
      </c>
      <c r="H3575" s="3" t="str">
        <f t="shared" si="55"/>
        <v>Commercial</v>
      </c>
      <c r="I3575" s="3" t="str">
        <f>IF(IFERROR(SEARCH("N/A",CID_DB[[#This Row],[ NSN ]]),-1)&lt;&gt;-1,"",LEFT(SUBSTITUTE(SUBSTITUTE(SUBSTITUTE(SUBSTITUTE(SUBSTITUTE(CID_DB[[#This Row],[ NSN ]],"-","")," ","")," ",""),"‐",""),"NA",""),13))</f>
        <v/>
      </c>
      <c r="J3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JNS08161708|65R01R010350|CABLE, RWR AY|</v>
      </c>
    </row>
    <row r="3576" spans="1:10" x14ac:dyDescent="0.35">
      <c r="A3576" s="1" t="s">
        <v>3</v>
      </c>
      <c r="B3576" s="1" t="s">
        <v>7259</v>
      </c>
      <c r="C3576" s="1" t="s">
        <v>7274</v>
      </c>
      <c r="D3576" s="1" t="s">
        <v>7302</v>
      </c>
      <c r="E3576" s="1" t="s">
        <v>7315</v>
      </c>
      <c r="F3576" s="4" t="s">
        <v>3</v>
      </c>
      <c r="G3576" s="1" t="s">
        <v>8</v>
      </c>
      <c r="H3576" s="3" t="str">
        <f t="shared" si="55"/>
        <v>Commercial</v>
      </c>
      <c r="I3576" s="3" t="str">
        <f>IF(IFERROR(SEARCH("N/A",CID_DB[[#This Row],[ NSN ]]),-1)&lt;&gt;-1,"",LEFT(SUBSTITUTE(SUBSTITUTE(SUBSTITUTE(SUBSTITUTE(SUBSTITUTE(CID_DB[[#This Row],[ NSN ]],"-","")," ","")," ",""),"‐",""),"NA",""),13))</f>
        <v/>
      </c>
      <c r="J3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JNS08171701|65R01R010350|CABLE, RWR AY|</v>
      </c>
    </row>
    <row r="3577" spans="1:10" x14ac:dyDescent="0.35">
      <c r="A3577" s="1" t="s">
        <v>3</v>
      </c>
      <c r="B3577" s="1" t="s">
        <v>7259</v>
      </c>
      <c r="C3577" s="1" t="s">
        <v>7275</v>
      </c>
      <c r="D3577" s="1" t="s">
        <v>7303</v>
      </c>
      <c r="E3577" s="1" t="s">
        <v>7315</v>
      </c>
      <c r="F3577" s="4" t="s">
        <v>3</v>
      </c>
      <c r="G3577" s="1" t="s">
        <v>8</v>
      </c>
      <c r="H3577" s="3" t="str">
        <f t="shared" si="55"/>
        <v>Commercial</v>
      </c>
      <c r="I3577" s="3" t="str">
        <f>IF(IFERROR(SEARCH("N/A",CID_DB[[#This Row],[ NSN ]]),-1)&lt;&gt;-1,"",LEFT(SUBSTITUTE(SUBSTITUTE(SUBSTITUTE(SUBSTITUTE(SUBSTITUTE(CID_DB[[#This Row],[ NSN ]],"-","")," ","")," ",""),"‐",""),"NA",""),13))</f>
        <v/>
      </c>
      <c r="J3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JNS08171702|6E7VS80S1380|CABLE, RWR AY|</v>
      </c>
    </row>
    <row r="3578" spans="1:10" x14ac:dyDescent="0.35">
      <c r="A3578" s="1" t="s">
        <v>3</v>
      </c>
      <c r="B3578" s="1" t="s">
        <v>7259</v>
      </c>
      <c r="C3578" s="1" t="s">
        <v>7276</v>
      </c>
      <c r="D3578" s="1" t="s">
        <v>7304</v>
      </c>
      <c r="E3578" s="1" t="s">
        <v>7315</v>
      </c>
      <c r="F3578" s="4" t="s">
        <v>3</v>
      </c>
      <c r="G3578" s="1" t="s">
        <v>8</v>
      </c>
      <c r="H3578" s="3" t="str">
        <f t="shared" si="55"/>
        <v>Commercial</v>
      </c>
      <c r="I3578" s="3" t="str">
        <f>IF(IFERROR(SEARCH("N/A",CID_DB[[#This Row],[ NSN ]]),-1)&lt;&gt;-1,"",LEFT(SUBSTITUTE(SUBSTITUTE(SUBSTITUTE(SUBSTITUTE(SUBSTITUTE(CID_DB[[#This Row],[ NSN ]],"-","")," ","")," ",""),"‐",""),"NA",""),13))</f>
        <v/>
      </c>
      <c r="J3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JNS08171703|6E7VS8421380|CABLE, RWR AY|</v>
      </c>
    </row>
    <row r="3579" spans="1:10" x14ac:dyDescent="0.35">
      <c r="A3579" s="1" t="s">
        <v>3</v>
      </c>
      <c r="B3579" s="1" t="s">
        <v>7259</v>
      </c>
      <c r="C3579" s="1" t="s">
        <v>7277</v>
      </c>
      <c r="D3579" s="1" t="s">
        <v>7305</v>
      </c>
      <c r="E3579" s="1" t="s">
        <v>7315</v>
      </c>
      <c r="F3579" s="4" t="s">
        <v>3</v>
      </c>
      <c r="G3579" s="1" t="s">
        <v>8</v>
      </c>
      <c r="H3579" s="3" t="str">
        <f t="shared" si="55"/>
        <v>Commercial</v>
      </c>
      <c r="I3579" s="3" t="str">
        <f>IF(IFERROR(SEARCH("N/A",CID_DB[[#This Row],[ NSN ]]),-1)&lt;&gt;-1,"",LEFT(SUBSTITUTE(SUBSTITUTE(SUBSTITUTE(SUBSTITUTE(SUBSTITUTE(CID_DB[[#This Row],[ NSN ]],"-","")," ","")," ",""),"‐",""),"NA",""),13))</f>
        <v/>
      </c>
      <c r="J3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JNS08171704|6E80S70S1220|CABLE, RWR AY|</v>
      </c>
    </row>
    <row r="3580" spans="1:10" x14ac:dyDescent="0.35">
      <c r="A3580" s="1" t="s">
        <v>3</v>
      </c>
      <c r="B3580" s="1" t="s">
        <v>7259</v>
      </c>
      <c r="C3580" s="1" t="s">
        <v>7278</v>
      </c>
      <c r="D3580" s="1" t="s">
        <v>7306</v>
      </c>
      <c r="E3580" s="1" t="s">
        <v>7315</v>
      </c>
      <c r="F3580" s="4" t="s">
        <v>3</v>
      </c>
      <c r="G3580" s="1" t="s">
        <v>8</v>
      </c>
      <c r="H3580" s="3" t="str">
        <f t="shared" si="55"/>
        <v>Commercial</v>
      </c>
      <c r="I3580" s="3" t="str">
        <f>IF(IFERROR(SEARCH("N/A",CID_DB[[#This Row],[ NSN ]]),-1)&lt;&gt;-1,"",LEFT(SUBSTITUTE(SUBSTITUTE(SUBSTITUTE(SUBSTITUTE(SUBSTITUTE(CID_DB[[#This Row],[ NSN ]],"-","")," ","")," ",""),"‐",""),"NA",""),13))</f>
        <v/>
      </c>
      <c r="J3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JNS08171705|6E80S80S1930|CABLE, RWR AY|</v>
      </c>
    </row>
    <row r="3581" spans="1:10" x14ac:dyDescent="0.35">
      <c r="A3581" s="1" t="s">
        <v>3</v>
      </c>
      <c r="B3581" s="1" t="s">
        <v>7259</v>
      </c>
      <c r="C3581" s="1" t="s">
        <v>7279</v>
      </c>
      <c r="D3581" s="1" t="s">
        <v>7307</v>
      </c>
      <c r="E3581" s="1" t="s">
        <v>7315</v>
      </c>
      <c r="F3581" s="4" t="s">
        <v>3</v>
      </c>
      <c r="G3581" s="1" t="s">
        <v>8</v>
      </c>
      <c r="H3581" s="3" t="str">
        <f t="shared" si="55"/>
        <v>Commercial</v>
      </c>
      <c r="I3581" s="3" t="str">
        <f>IF(IFERROR(SEARCH("N/A",CID_DB[[#This Row],[ NSN ]]),-1)&lt;&gt;-1,"",LEFT(SUBSTITUTE(SUBSTITUTE(SUBSTITUTE(SUBSTITUTE(SUBSTITUTE(CID_DB[[#This Row],[ NSN ]],"-","")," ","")," ",""),"‐",""),"NA",""),13))</f>
        <v/>
      </c>
      <c r="J3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JNS08171706|6E80S80S2710|CABLE, RWR AY|</v>
      </c>
    </row>
    <row r="3582" spans="1:10" x14ac:dyDescent="0.35">
      <c r="A3582" s="1" t="s">
        <v>3</v>
      </c>
      <c r="B3582" s="1" t="s">
        <v>7259</v>
      </c>
      <c r="C3582" s="1" t="s">
        <v>7280</v>
      </c>
      <c r="D3582" s="1" t="s">
        <v>7308</v>
      </c>
      <c r="E3582" s="1" t="s">
        <v>7315</v>
      </c>
      <c r="F3582" s="4" t="s">
        <v>3</v>
      </c>
      <c r="G3582" s="1" t="s">
        <v>8</v>
      </c>
      <c r="H3582" s="3" t="str">
        <f t="shared" si="55"/>
        <v>Commercial</v>
      </c>
      <c r="I3582" s="3" t="str">
        <f>IF(IFERROR(SEARCH("N/A",CID_DB[[#This Row],[ NSN ]]),-1)&lt;&gt;-1,"",LEFT(SUBSTITUTE(SUBSTITUTE(SUBSTITUTE(SUBSTITUTE(SUBSTITUTE(CID_DB[[#This Row],[ NSN ]],"-","")," ","")," ",""),"‐",""),"NA",""),13))</f>
        <v/>
      </c>
      <c r="J3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JNS08171707|6E80S8421930|CABLE, RWR AY|</v>
      </c>
    </row>
    <row r="3583" spans="1:10" x14ac:dyDescent="0.35">
      <c r="A3583" s="1" t="s">
        <v>3</v>
      </c>
      <c r="B3583" s="1" t="s">
        <v>7259</v>
      </c>
      <c r="C3583" s="1" t="s">
        <v>7281</v>
      </c>
      <c r="D3583" s="1" t="s">
        <v>7309</v>
      </c>
      <c r="E3583" s="1" t="s">
        <v>7315</v>
      </c>
      <c r="F3583" s="4" t="s">
        <v>3</v>
      </c>
      <c r="G3583" s="1" t="s">
        <v>8</v>
      </c>
      <c r="H3583" s="3" t="str">
        <f t="shared" si="55"/>
        <v>Commercial</v>
      </c>
      <c r="I3583" s="3" t="str">
        <f>IF(IFERROR(SEARCH("N/A",CID_DB[[#This Row],[ NSN ]]),-1)&lt;&gt;-1,"",LEFT(SUBSTITUTE(SUBSTITUTE(SUBSTITUTE(SUBSTITUTE(SUBSTITUTE(CID_DB[[#This Row],[ NSN ]],"-","")," ","")," ",""),"‐",""),"NA",""),13))</f>
        <v/>
      </c>
      <c r="J3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JNS08171708|6E84270S1220|CABLE, RWR AY|</v>
      </c>
    </row>
    <row r="3584" spans="1:10" x14ac:dyDescent="0.35">
      <c r="A3584" s="1" t="s">
        <v>3</v>
      </c>
      <c r="B3584" s="1" t="s">
        <v>7259</v>
      </c>
      <c r="C3584" s="1" t="s">
        <v>7282</v>
      </c>
      <c r="D3584" s="1" t="s">
        <v>7310</v>
      </c>
      <c r="E3584" s="1" t="s">
        <v>7315</v>
      </c>
      <c r="F3584" s="4" t="s">
        <v>3</v>
      </c>
      <c r="G3584" s="1" t="s">
        <v>8</v>
      </c>
      <c r="H3584" s="3" t="str">
        <f t="shared" si="55"/>
        <v>Commercial</v>
      </c>
      <c r="I3584" s="3" t="str">
        <f>IF(IFERROR(SEARCH("N/A",CID_DB[[#This Row],[ NSN ]]),-1)&lt;&gt;-1,"",LEFT(SUBSTITUTE(SUBSTITUTE(SUBSTITUTE(SUBSTITUTE(SUBSTITUTE(CID_DB[[#This Row],[ NSN ]],"-","")," ","")," ",""),"‐",""),"NA",""),13))</f>
        <v/>
      </c>
      <c r="J3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JNS10241701|6E84280S2710|CABLE, RWR AY|</v>
      </c>
    </row>
    <row r="3585" spans="1:10" x14ac:dyDescent="0.35">
      <c r="A3585" s="1" t="s">
        <v>3</v>
      </c>
      <c r="B3585" s="1" t="s">
        <v>7259</v>
      </c>
      <c r="C3585" s="1" t="s">
        <v>7283</v>
      </c>
      <c r="D3585" s="1" t="s">
        <v>7311</v>
      </c>
      <c r="E3585" s="1" t="s">
        <v>7315</v>
      </c>
      <c r="F3585" s="4" t="s">
        <v>3</v>
      </c>
      <c r="G3585" s="1" t="s">
        <v>8</v>
      </c>
      <c r="H3585" s="3" t="str">
        <f t="shared" si="55"/>
        <v>Commercial</v>
      </c>
      <c r="I3585" s="3" t="str">
        <f>IF(IFERROR(SEARCH("N/A",CID_DB[[#This Row],[ NSN ]]),-1)&lt;&gt;-1,"",LEFT(SUBSTITUTE(SUBSTITUTE(SUBSTITUTE(SUBSTITUTE(SUBSTITUTE(CID_DB[[#This Row],[ NSN ]],"-","")," ","")," ",""),"‐",""),"NA",""),13))</f>
        <v/>
      </c>
      <c r="J3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JNS10241702|658017010290|CABLE, RWR AY|</v>
      </c>
    </row>
    <row r="3586" spans="1:10" x14ac:dyDescent="0.35">
      <c r="A3586" s="1" t="s">
        <v>3</v>
      </c>
      <c r="B3586" s="1" t="s">
        <v>7259</v>
      </c>
      <c r="C3586" s="1" t="s">
        <v>7284</v>
      </c>
      <c r="D3586" s="1" t="s">
        <v>7312</v>
      </c>
      <c r="E3586" s="1" t="s">
        <v>7315</v>
      </c>
      <c r="F3586" s="4" t="s">
        <v>3</v>
      </c>
      <c r="G3586" s="1" t="s">
        <v>8</v>
      </c>
      <c r="H3586" s="3" t="str">
        <f t="shared" si="55"/>
        <v>Commercial</v>
      </c>
      <c r="I3586" s="3" t="str">
        <f>IF(IFERROR(SEARCH("N/A",CID_DB[[#This Row],[ NSN ]]),-1)&lt;&gt;-1,"",LEFT(SUBSTITUTE(SUBSTITUTE(SUBSTITUTE(SUBSTITUTE(SUBSTITUTE(CID_DB[[#This Row],[ NSN ]],"-","")," ","")," ",""),"‐",""),"NA",""),13))</f>
        <v/>
      </c>
      <c r="J3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P040039951|659019620580|CABLE, RWR AY|</v>
      </c>
    </row>
    <row r="3587" spans="1:10" x14ac:dyDescent="0.35">
      <c r="A3587" s="1" t="s">
        <v>3</v>
      </c>
      <c r="B3587" s="1" t="s">
        <v>7259</v>
      </c>
      <c r="C3587" s="1" t="s">
        <v>7285</v>
      </c>
      <c r="D3587" s="1" t="s">
        <v>7313</v>
      </c>
      <c r="E3587" s="1" t="s">
        <v>7315</v>
      </c>
      <c r="F3587" s="4" t="s">
        <v>3</v>
      </c>
      <c r="G3587" s="1" t="s">
        <v>8</v>
      </c>
      <c r="H3587" s="3" t="str">
        <f t="shared" ref="H3587:H3650" si="56">IF(G3587="Y - CID","Commercial",IF(G3587="N - CID","Other Than Commercial","N/A"))</f>
        <v>Commercial</v>
      </c>
      <c r="I3587" s="3" t="str">
        <f>IF(IFERROR(SEARCH("N/A",CID_DB[[#This Row],[ NSN ]]),-1)&lt;&gt;-1,"",LEFT(SUBSTITUTE(SUBSTITUTE(SUBSTITUTE(SUBSTITUTE(SUBSTITUTE(CID_DB[[#This Row],[ NSN ]],"-","")," ","")," ",""),"‐",""),"NA",""),13))</f>
        <v/>
      </c>
      <c r="J3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P040039952|7G0CQZQA0230|CABLE, RWR AY|</v>
      </c>
    </row>
    <row r="3588" spans="1:10" x14ac:dyDescent="0.35">
      <c r="A3588" s="1" t="s">
        <v>3</v>
      </c>
      <c r="B3588" s="1" t="s">
        <v>7259</v>
      </c>
      <c r="C3588" s="1" t="s">
        <v>7286</v>
      </c>
      <c r="D3588" s="1" t="s">
        <v>7313</v>
      </c>
      <c r="E3588" s="1" t="s">
        <v>7315</v>
      </c>
      <c r="F3588" s="4" t="s">
        <v>3</v>
      </c>
      <c r="G3588" s="1" t="s">
        <v>8</v>
      </c>
      <c r="H3588" s="3" t="str">
        <f t="shared" si="56"/>
        <v>Commercial</v>
      </c>
      <c r="I3588" s="3" t="str">
        <f>IF(IFERROR(SEARCH("N/A",CID_DB[[#This Row],[ NSN ]]),-1)&lt;&gt;-1,"",LEFT(SUBSTITUTE(SUBSTITUTE(SUBSTITUTE(SUBSTITUTE(SUBSTITUTE(CID_DB[[#This Row],[ NSN ]],"-","")," ","")," ",""),"‐",""),"NA",""),13))</f>
        <v/>
      </c>
      <c r="J3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P040039953|7G0CQZQA0230|CABLE, RWR AY|</v>
      </c>
    </row>
    <row r="3589" spans="1:10" x14ac:dyDescent="0.35">
      <c r="A3589" s="1" t="s">
        <v>3</v>
      </c>
      <c r="B3589" s="1" t="s">
        <v>7259</v>
      </c>
      <c r="C3589" s="1" t="s">
        <v>7287</v>
      </c>
      <c r="D3589" s="1" t="s">
        <v>7313</v>
      </c>
      <c r="E3589" s="1" t="s">
        <v>7315</v>
      </c>
      <c r="F3589" s="4" t="s">
        <v>3</v>
      </c>
      <c r="G3589" s="1" t="s">
        <v>8</v>
      </c>
      <c r="H3589" s="3" t="str">
        <f t="shared" si="56"/>
        <v>Commercial</v>
      </c>
      <c r="I3589" s="3" t="str">
        <f>IF(IFERROR(SEARCH("N/A",CID_DB[[#This Row],[ NSN ]]),-1)&lt;&gt;-1,"",LEFT(SUBSTITUTE(SUBSTITUTE(SUBSTITUTE(SUBSTITUTE(SUBSTITUTE(CID_DB[[#This Row],[ NSN ]],"-","")," ","")," ",""),"‐",""),"NA",""),13))</f>
        <v/>
      </c>
      <c r="J3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P040039954|7G0CQZQA0230|CABLE, RWR AY|</v>
      </c>
    </row>
    <row r="3590" spans="1:10" x14ac:dyDescent="0.35">
      <c r="A3590" s="1" t="s">
        <v>3</v>
      </c>
      <c r="B3590" s="1" t="s">
        <v>7259</v>
      </c>
      <c r="C3590" s="1" t="s">
        <v>7288</v>
      </c>
      <c r="D3590" s="1" t="s">
        <v>7313</v>
      </c>
      <c r="E3590" s="1" t="s">
        <v>7315</v>
      </c>
      <c r="F3590" s="4" t="s">
        <v>3</v>
      </c>
      <c r="G3590" s="1" t="s">
        <v>8</v>
      </c>
      <c r="H3590" s="3" t="str">
        <f t="shared" si="56"/>
        <v>Commercial</v>
      </c>
      <c r="I3590" s="3" t="str">
        <f>IF(IFERROR(SEARCH("N/A",CID_DB[[#This Row],[ NSN ]]),-1)&lt;&gt;-1,"",LEFT(SUBSTITUTE(SUBSTITUTE(SUBSTITUTE(SUBSTITUTE(SUBSTITUTE(CID_DB[[#This Row],[ NSN ]],"-","")," ","")," ",""),"‐",""),"NA",""),13))</f>
        <v/>
      </c>
      <c r="J3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P040039955|7G0CQZQA0230|CABLE, RWR AY|</v>
      </c>
    </row>
    <row r="3591" spans="1:10" x14ac:dyDescent="0.35">
      <c r="A3591" s="1" t="s">
        <v>3</v>
      </c>
      <c r="B3591" s="1" t="s">
        <v>7259</v>
      </c>
      <c r="C3591" s="1" t="s">
        <v>7289</v>
      </c>
      <c r="D3591" s="1" t="s">
        <v>7314</v>
      </c>
      <c r="E3591" s="1" t="s">
        <v>7315</v>
      </c>
      <c r="F3591" s="4" t="s">
        <v>3</v>
      </c>
      <c r="G3591" s="1" t="s">
        <v>8</v>
      </c>
      <c r="H3591" s="3" t="str">
        <f t="shared" si="56"/>
        <v>Commercial</v>
      </c>
      <c r="I3591" s="3" t="str">
        <f>IF(IFERROR(SEARCH("N/A",CID_DB[[#This Row],[ NSN ]]),-1)&lt;&gt;-1,"",LEFT(SUBSTITUTE(SUBSTITUTE(SUBSTITUTE(SUBSTITUTE(SUBSTITUTE(CID_DB[[#This Row],[ NSN ]],"-","")," ","")," ",""),"‐",""),"NA",""),13))</f>
        <v/>
      </c>
      <c r="J3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P040039956|7GZQA0CQ0350|CABLE, RWR AY|</v>
      </c>
    </row>
    <row r="3592" spans="1:10" x14ac:dyDescent="0.35">
      <c r="A3592" s="1" t="s">
        <v>3</v>
      </c>
      <c r="B3592" s="1" t="s">
        <v>7259</v>
      </c>
      <c r="C3592" s="1" t="s">
        <v>7290</v>
      </c>
      <c r="D3592" s="1" t="s">
        <v>7314</v>
      </c>
      <c r="E3592" s="1" t="s">
        <v>7315</v>
      </c>
      <c r="F3592" s="4" t="s">
        <v>3</v>
      </c>
      <c r="G3592" s="1" t="s">
        <v>8</v>
      </c>
      <c r="H3592" s="3" t="str">
        <f t="shared" si="56"/>
        <v>Commercial</v>
      </c>
      <c r="I3592" s="3" t="str">
        <f>IF(IFERROR(SEARCH("N/A",CID_DB[[#This Row],[ NSN ]]),-1)&lt;&gt;-1,"",LEFT(SUBSTITUTE(SUBSTITUTE(SUBSTITUTE(SUBSTITUTE(SUBSTITUTE(CID_DB[[#This Row],[ NSN ]],"-","")," ","")," ",""),"‐",""),"NA",""),13))</f>
        <v/>
      </c>
      <c r="J3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P040039957|7GZQA0CQ0350|CABLE, RWR AY|</v>
      </c>
    </row>
    <row r="3593" spans="1:10" x14ac:dyDescent="0.35">
      <c r="A3593" s="1" t="s">
        <v>3</v>
      </c>
      <c r="B3593" s="1" t="s">
        <v>7259</v>
      </c>
      <c r="C3593" s="1" t="s">
        <v>7291</v>
      </c>
      <c r="D3593" s="1" t="s">
        <v>7314</v>
      </c>
      <c r="E3593" s="1" t="s">
        <v>7315</v>
      </c>
      <c r="F3593" s="4" t="s">
        <v>3</v>
      </c>
      <c r="G3593" s="1" t="s">
        <v>8</v>
      </c>
      <c r="H3593" s="3" t="str">
        <f t="shared" si="56"/>
        <v>Commercial</v>
      </c>
      <c r="I3593" s="3" t="str">
        <f>IF(IFERROR(SEARCH("N/A",CID_DB[[#This Row],[ NSN ]]),-1)&lt;&gt;-1,"",LEFT(SUBSTITUTE(SUBSTITUTE(SUBSTITUTE(SUBSTITUTE(SUBSTITUTE(CID_DB[[#This Row],[ NSN ]],"-","")," ","")," ",""),"‐",""),"NA",""),13))</f>
        <v/>
      </c>
      <c r="J3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P040039958|7GZQA0CQ0350|CABLE, RWR AY|</v>
      </c>
    </row>
    <row r="3594" spans="1:10" x14ac:dyDescent="0.35">
      <c r="A3594" s="1" t="s">
        <v>3</v>
      </c>
      <c r="B3594" s="1" t="s">
        <v>7259</v>
      </c>
      <c r="C3594" s="1" t="s">
        <v>7292</v>
      </c>
      <c r="D3594" s="1" t="s">
        <v>7314</v>
      </c>
      <c r="E3594" s="1" t="s">
        <v>7316</v>
      </c>
      <c r="F3594" s="4" t="s">
        <v>3</v>
      </c>
      <c r="G3594" s="1" t="s">
        <v>8</v>
      </c>
      <c r="H3594" s="3" t="str">
        <f t="shared" si="56"/>
        <v>Commercial</v>
      </c>
      <c r="I3594" s="3" t="str">
        <f>IF(IFERROR(SEARCH("N/A",CID_DB[[#This Row],[ NSN ]]),-1)&lt;&gt;-1,"",LEFT(SUBSTITUTE(SUBSTITUTE(SUBSTITUTE(SUBSTITUTE(SUBSTITUTE(CID_DB[[#This Row],[ NSN ]],"-","")," ","")," ",""),"‐",""),"NA",""),13))</f>
        <v/>
      </c>
      <c r="J3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7G|7GZQA0CQ0350|GORE Microwave/RF Cable, 7 Series|</v>
      </c>
    </row>
    <row r="3595" spans="1:10" x14ac:dyDescent="0.35">
      <c r="A3595" s="1" t="s">
        <v>3</v>
      </c>
      <c r="B3595" s="1" t="s">
        <v>7259</v>
      </c>
      <c r="C3595" s="1">
        <v>842</v>
      </c>
      <c r="D3595" s="1" t="s">
        <v>7314</v>
      </c>
      <c r="E3595" s="1" t="s">
        <v>7317</v>
      </c>
      <c r="F3595" s="4" t="s">
        <v>3</v>
      </c>
      <c r="G3595" s="1" t="s">
        <v>8</v>
      </c>
      <c r="H3595" s="3" t="str">
        <f t="shared" si="56"/>
        <v>Commercial</v>
      </c>
      <c r="I3595" s="3" t="str">
        <f>IF(IFERROR(SEARCH("N/A",CID_DB[[#This Row],[ NSN ]]),-1)&lt;&gt;-1,"",LEFT(SUBSTITUTE(SUBSTITUTE(SUBSTITUTE(SUBSTITUTE(SUBSTITUTE(CID_DB[[#This Row],[ NSN ]],"-","")," ","")," ",""),"‐",""),"NA",""),13))</f>
        <v/>
      </c>
      <c r="J3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842|7GZQA0CQ0350|Connector: TNCA Bulkhead Female|</v>
      </c>
    </row>
    <row r="3596" spans="1:10" x14ac:dyDescent="0.35">
      <c r="A3596" s="1" t="s">
        <v>3</v>
      </c>
      <c r="B3596" s="1" t="s">
        <v>7259</v>
      </c>
      <c r="C3596" s="1" t="s">
        <v>7293</v>
      </c>
      <c r="D3596" s="1" t="s">
        <v>7314</v>
      </c>
      <c r="E3596" s="1" t="s">
        <v>7318</v>
      </c>
      <c r="F3596" s="4" t="s">
        <v>3</v>
      </c>
      <c r="G3596" s="1" t="s">
        <v>8</v>
      </c>
      <c r="H3596" s="3" t="str">
        <f t="shared" si="56"/>
        <v>Commercial</v>
      </c>
      <c r="I3596" s="3" t="str">
        <f>IF(IFERROR(SEARCH("N/A",CID_DB[[#This Row],[ NSN ]]),-1)&lt;&gt;-1,"",LEFT(SUBSTITUTE(SUBSTITUTE(SUBSTITUTE(SUBSTITUTE(SUBSTITUTE(CID_DB[[#This Row],[ NSN ]],"-","")," ","")," ",""),"‐",""),"NA",""),13))</f>
        <v/>
      </c>
      <c r="J3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R01|7GZQA0CQ0350|Connector: SMA Straight Male , Direct Mount|</v>
      </c>
    </row>
    <row r="3597" spans="1:10" x14ac:dyDescent="0.35">
      <c r="A3597" s="1" t="s">
        <v>3</v>
      </c>
      <c r="B3597" s="1" t="s">
        <v>7259</v>
      </c>
      <c r="C3597" s="1" t="s">
        <v>7294</v>
      </c>
      <c r="D3597" s="1" t="s">
        <v>7314</v>
      </c>
      <c r="E3597" s="1" t="s">
        <v>7319</v>
      </c>
      <c r="F3597" s="4" t="s">
        <v>3</v>
      </c>
      <c r="G3597" s="1" t="s">
        <v>8</v>
      </c>
      <c r="H3597" s="3" t="str">
        <f t="shared" si="56"/>
        <v>Commercial</v>
      </c>
      <c r="I3597" s="3" t="str">
        <f>IF(IFERROR(SEARCH("N/A",CID_DB[[#This Row],[ NSN ]]),-1)&lt;&gt;-1,"",LEFT(SUBSTITUTE(SUBSTITUTE(SUBSTITUTE(SUBSTITUTE(SUBSTITUTE(CID_DB[[#This Row],[ NSN ]],"-","")," ","")," ",""),"‐",""),"NA",""),13))</f>
        <v/>
      </c>
      <c r="J3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70S|7GZQA0CQ0350|Connector: SMA pin (male), Right angle, replaceable, selflocking|</v>
      </c>
    </row>
    <row r="3598" spans="1:10" x14ac:dyDescent="0.35">
      <c r="A3598" s="1" t="s">
        <v>3</v>
      </c>
      <c r="B3598" s="1" t="s">
        <v>7259</v>
      </c>
      <c r="C3598" s="1">
        <v>701</v>
      </c>
      <c r="D3598" s="1" t="s">
        <v>7314</v>
      </c>
      <c r="E3598" s="1" t="s">
        <v>7320</v>
      </c>
      <c r="F3598" s="4" t="s">
        <v>3</v>
      </c>
      <c r="G3598" s="1" t="s">
        <v>8</v>
      </c>
      <c r="H3598" s="3" t="str">
        <f t="shared" si="56"/>
        <v>Commercial</v>
      </c>
      <c r="I3598" s="3" t="str">
        <f>IF(IFERROR(SEARCH("N/A",CID_DB[[#This Row],[ NSN ]]),-1)&lt;&gt;-1,"",LEFT(SUBSTITUTE(SUBSTITUTE(SUBSTITUTE(SUBSTITUTE(SUBSTITUTE(CID_DB[[#This Row],[ NSN ]],"-","")," ","")," ",""),"‐",""),"NA",""),13))</f>
        <v/>
      </c>
      <c r="J3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701|7GZQA0CQ0350|Connector: SMA Straight Male, Replaceable|</v>
      </c>
    </row>
    <row r="3599" spans="1:10" x14ac:dyDescent="0.35">
      <c r="A3599" s="1" t="s">
        <v>3</v>
      </c>
      <c r="B3599" s="1" t="s">
        <v>7259</v>
      </c>
      <c r="C3599" s="1">
        <v>901</v>
      </c>
      <c r="D3599" s="1" t="s">
        <v>7314</v>
      </c>
      <c r="E3599" s="1" t="s">
        <v>7321</v>
      </c>
      <c r="F3599" s="4" t="s">
        <v>3</v>
      </c>
      <c r="G3599" s="1" t="s">
        <v>8</v>
      </c>
      <c r="H3599" s="3" t="str">
        <f t="shared" si="56"/>
        <v>Commercial</v>
      </c>
      <c r="I3599" s="3" t="str">
        <f>IF(IFERROR(SEARCH("N/A",CID_DB[[#This Row],[ NSN ]]),-1)&lt;&gt;-1,"",LEFT(SUBSTITUTE(SUBSTITUTE(SUBSTITUTE(SUBSTITUTE(SUBSTITUTE(CID_DB[[#This Row],[ NSN ]],"-","")," ","")," ",""),"‐",""),"NA",""),13))</f>
        <v/>
      </c>
      <c r="J3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901|7GZQA0CQ0350|Connector: Type N Straight Male|</v>
      </c>
    </row>
    <row r="3600" spans="1:10" x14ac:dyDescent="0.35">
      <c r="A3600" s="1" t="s">
        <v>3</v>
      </c>
      <c r="B3600" s="1" t="s">
        <v>7259</v>
      </c>
      <c r="C3600" s="1">
        <v>962</v>
      </c>
      <c r="D3600" s="1" t="s">
        <v>7314</v>
      </c>
      <c r="E3600" s="1" t="s">
        <v>7322</v>
      </c>
      <c r="F3600" s="4" t="s">
        <v>3</v>
      </c>
      <c r="G3600" s="1" t="s">
        <v>8</v>
      </c>
      <c r="H3600" s="3" t="str">
        <f t="shared" si="56"/>
        <v>Commercial</v>
      </c>
      <c r="I3600" s="3" t="str">
        <f>IF(IFERROR(SEARCH("N/A",CID_DB[[#This Row],[ NSN ]]),-1)&lt;&gt;-1,"",LEFT(SUBSTITUTE(SUBSTITUTE(SUBSTITUTE(SUBSTITUTE(SUBSTITUTE(CID_DB[[#This Row],[ NSN ]],"-","")," ","")," ",""),"‐",""),"NA",""),13))</f>
        <v/>
      </c>
      <c r="J3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962|7GZQA0CQ0350|Connector: Type N Bulkhead Female|</v>
      </c>
    </row>
    <row r="3601" spans="1:10" x14ac:dyDescent="0.35">
      <c r="A3601" s="1" t="s">
        <v>3</v>
      </c>
      <c r="B3601" s="1" t="s">
        <v>7259</v>
      </c>
      <c r="C3601" s="1" t="s">
        <v>7295</v>
      </c>
      <c r="D3601" s="1" t="s">
        <v>7314</v>
      </c>
      <c r="E3601" s="1" t="s">
        <v>7323</v>
      </c>
      <c r="F3601" s="4" t="s">
        <v>3</v>
      </c>
      <c r="G3601" s="1" t="s">
        <v>8</v>
      </c>
      <c r="H3601" s="3" t="str">
        <f t="shared" si="56"/>
        <v>Commercial</v>
      </c>
      <c r="I3601" s="3" t="str">
        <f>IF(IFERROR(SEARCH("N/A",CID_DB[[#This Row],[ NSN ]]),-1)&lt;&gt;-1,"",LEFT(SUBSTITUTE(SUBSTITUTE(SUBSTITUTE(SUBSTITUTE(SUBSTITUTE(CID_DB[[#This Row],[ NSN ]],"-","")," ","")," ",""),"‐",""),"NA",""),13))</f>
        <v/>
      </c>
      <c r="J3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0CQ|7GZQA0CQ0350|Connector: 2.92mm pin (male), straight|</v>
      </c>
    </row>
    <row r="3602" spans="1:10" x14ac:dyDescent="0.35">
      <c r="A3602" s="1" t="s">
        <v>3</v>
      </c>
      <c r="B3602" s="1" t="s">
        <v>7259</v>
      </c>
      <c r="C3602" s="1" t="s">
        <v>7296</v>
      </c>
      <c r="D3602" s="1" t="s">
        <v>7314</v>
      </c>
      <c r="E3602" s="1" t="s">
        <v>7324</v>
      </c>
      <c r="F3602" s="4" t="s">
        <v>3</v>
      </c>
      <c r="G3602" s="1" t="s">
        <v>8</v>
      </c>
      <c r="H3602" s="3" t="str">
        <f t="shared" si="56"/>
        <v>Commercial</v>
      </c>
      <c r="I3602" s="3" t="str">
        <f>IF(IFERROR(SEARCH("N/A",CID_DB[[#This Row],[ NSN ]]),-1)&lt;&gt;-1,"",LEFT(SUBSTITUTE(SUBSTITUTE(SUBSTITUTE(SUBSTITUTE(SUBSTITUTE(CID_DB[[#This Row],[ NSN ]],"-","")," ","")," ",""),"‐",""),"NA",""),13))</f>
        <v/>
      </c>
      <c r="J3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ZQA|7GZQA0CQ0350|Connector: 2.92 mm 90° Male|</v>
      </c>
    </row>
    <row r="3603" spans="1:10" x14ac:dyDescent="0.35">
      <c r="A3603" s="1" t="s">
        <v>3</v>
      </c>
      <c r="B3603" s="1" t="s">
        <v>7217</v>
      </c>
      <c r="C3603" s="1" t="s">
        <v>7228</v>
      </c>
      <c r="D3603" s="1" t="s">
        <v>7233</v>
      </c>
      <c r="E3603" s="1" t="s">
        <v>7218</v>
      </c>
      <c r="F3603" s="4" t="s">
        <v>7223</v>
      </c>
      <c r="G3603" s="1" t="s">
        <v>8</v>
      </c>
      <c r="H3603" s="3" t="str">
        <f t="shared" si="56"/>
        <v>Commercial</v>
      </c>
      <c r="I3603" s="3" t="str">
        <f>IF(IFERROR(SEARCH("N/A",CID_DB[[#This Row],[ NSN ]]),-1)&lt;&gt;-1,"",LEFT(SUBSTITUTE(SUBSTITUTE(SUBSTITUTE(SUBSTITUTE(SUBSTITUTE(CID_DB[[#This Row],[ NSN ]],"-","")," ","")," ",""),"‐",""),"NA",""),13))</f>
        <v>6625015584325</v>
      </c>
      <c r="J3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7055002807101|7001875|Current Sensor|6625015584325</v>
      </c>
    </row>
    <row r="3604" spans="1:10" x14ac:dyDescent="0.35">
      <c r="A3604" s="1" t="s">
        <v>3</v>
      </c>
      <c r="B3604" s="1" t="s">
        <v>7217</v>
      </c>
      <c r="C3604" s="1" t="s">
        <v>7229</v>
      </c>
      <c r="D3604" s="1" t="s">
        <v>7234</v>
      </c>
      <c r="E3604" s="1" t="s">
        <v>7219</v>
      </c>
      <c r="F3604" s="4" t="s">
        <v>7224</v>
      </c>
      <c r="G3604" s="1" t="s">
        <v>8</v>
      </c>
      <c r="H3604" s="3" t="str">
        <f t="shared" si="56"/>
        <v>Commercial</v>
      </c>
      <c r="I3604" s="3" t="str">
        <f>IF(IFERROR(SEARCH("N/A",CID_DB[[#This Row],[ NSN ]]),-1)&lt;&gt;-1,"",LEFT(SUBSTITUTE(SUBSTITUTE(SUBSTITUTE(SUBSTITUTE(SUBSTITUTE(CID_DB[[#This Row],[ NSN ]],"-","")," ","")," ",""),"‐",""),"NA",""),13))</f>
        <v>6220013030388</v>
      </c>
      <c r="J3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7055361801101|3018241|Aerial Refuel Light|6220013030388</v>
      </c>
    </row>
    <row r="3605" spans="1:10" x14ac:dyDescent="0.35">
      <c r="A3605" s="1" t="s">
        <v>3</v>
      </c>
      <c r="B3605" s="1" t="s">
        <v>7217</v>
      </c>
      <c r="C3605" s="1" t="s">
        <v>7230</v>
      </c>
      <c r="D3605" s="1" t="s">
        <v>7235</v>
      </c>
      <c r="E3605" s="1" t="s">
        <v>7220</v>
      </c>
      <c r="F3605" s="4" t="s">
        <v>7225</v>
      </c>
      <c r="G3605" s="1" t="s">
        <v>8</v>
      </c>
      <c r="H3605" s="3" t="str">
        <f t="shared" si="56"/>
        <v>Commercial</v>
      </c>
      <c r="I3605" s="3" t="str">
        <f>IF(IFERROR(SEARCH("N/A",CID_DB[[#This Row],[ NSN ]]),-1)&lt;&gt;-1,"",LEFT(SUBSTITUTE(SUBSTITUTE(SUBSTITUTE(SUBSTITUTE(SUBSTITUTE(CID_DB[[#This Row],[ NSN ]],"-","")," ","")," ",""),"‐",""),"NA",""),13))</f>
        <v>6620012954220</v>
      </c>
      <c r="J3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7055361801102|3060001|Lens Light|6620012954220</v>
      </c>
    </row>
    <row r="3606" spans="1:10" x14ac:dyDescent="0.35">
      <c r="A3606" s="1" t="s">
        <v>3</v>
      </c>
      <c r="B3606" s="1" t="s">
        <v>7217</v>
      </c>
      <c r="C3606" s="1" t="s">
        <v>7231</v>
      </c>
      <c r="D3606" s="1" t="s">
        <v>7236</v>
      </c>
      <c r="E3606" s="1" t="s">
        <v>7221</v>
      </c>
      <c r="F3606" s="4" t="s">
        <v>7226</v>
      </c>
      <c r="G3606" s="1" t="s">
        <v>8</v>
      </c>
      <c r="H3606" s="3" t="str">
        <f t="shared" si="56"/>
        <v>Commercial</v>
      </c>
      <c r="I3606" s="3" t="str">
        <f>IF(IFERROR(SEARCH("N/A",CID_DB[[#This Row],[ NSN ]]),-1)&lt;&gt;-1,"",LEFT(SUBSTITUTE(SUBSTITUTE(SUBSTITUTE(SUBSTITUTE(SUBSTITUTE(CID_DB[[#This Row],[ NSN ]],"-","")," ","")," ",""),"‐",""),"NA",""),13))</f>
        <v>6220012960671</v>
      </c>
      <c r="J3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7055361801103|3160003|Switch Actuating Lens|6220012960671</v>
      </c>
    </row>
    <row r="3607" spans="1:10" x14ac:dyDescent="0.35">
      <c r="A3607" s="1" t="s">
        <v>3</v>
      </c>
      <c r="B3607" s="1" t="s">
        <v>7217</v>
      </c>
      <c r="C3607" s="1" t="s">
        <v>7232</v>
      </c>
      <c r="D3607" s="1" t="s">
        <v>7232</v>
      </c>
      <c r="E3607" s="1" t="s">
        <v>7222</v>
      </c>
      <c r="F3607" s="4" t="s">
        <v>7227</v>
      </c>
      <c r="G3607" s="1" t="s">
        <v>8</v>
      </c>
      <c r="H3607" s="3" t="str">
        <f t="shared" si="56"/>
        <v>Commercial</v>
      </c>
      <c r="I3607" s="3" t="str">
        <f>IF(IFERROR(SEARCH("N/A",CID_DB[[#This Row],[ NSN ]]),-1)&lt;&gt;-1,"",LEFT(SUBSTITUTE(SUBSTITUTE(SUBSTITUTE(SUBSTITUTE(SUBSTITUTE(CID_DB[[#This Row],[ NSN ]],"-","")," ","")," ",""),"‐",""),"NA",""),13))</f>
        <v>1650016648498</v>
      </c>
      <c r="J3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7245044822|7245044822|Search Light|1650016648498</v>
      </c>
    </row>
    <row r="3608" spans="1:10" x14ac:dyDescent="0.35">
      <c r="A3608" s="1" t="s">
        <v>3</v>
      </c>
      <c r="B3608" s="1" t="s">
        <v>7144</v>
      </c>
      <c r="C3608" s="1" t="s">
        <v>7152</v>
      </c>
      <c r="D3608" s="1" t="s">
        <v>7152</v>
      </c>
      <c r="E3608" s="1" t="s">
        <v>7159</v>
      </c>
      <c r="F3608" s="4" t="s">
        <v>7156</v>
      </c>
      <c r="G3608" s="1" t="s">
        <v>8</v>
      </c>
      <c r="H3608" s="3" t="str">
        <f t="shared" si="56"/>
        <v>Commercial</v>
      </c>
      <c r="I3608" s="3" t="str">
        <f>IF(IFERROR(SEARCH("N/A",CID_DB[[#This Row],[ NSN ]]),-1)&lt;&gt;-1,"",LEFT(SUBSTITUTE(SUBSTITUTE(SUBSTITUTE(SUBSTITUTE(SUBSTITUTE(CID_DB[[#This Row],[ NSN ]],"-","")," ","")," ",""),"‐",""),"NA",""),13))</f>
        <v>6110013285258</v>
      </c>
      <c r="J3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21188062|21188062|ELEC SEQ UNIT|6110013285258</v>
      </c>
    </row>
    <row r="3609" spans="1:10" x14ac:dyDescent="0.35">
      <c r="A3609" s="1" t="s">
        <v>3</v>
      </c>
      <c r="B3609" s="1" t="s">
        <v>7144</v>
      </c>
      <c r="C3609" s="1" t="s">
        <v>7153</v>
      </c>
      <c r="D3609" s="1" t="s">
        <v>7153</v>
      </c>
      <c r="E3609" s="1" t="s">
        <v>7160</v>
      </c>
      <c r="F3609" s="4" t="s">
        <v>7157</v>
      </c>
      <c r="G3609" s="1" t="s">
        <v>8</v>
      </c>
      <c r="H3609" s="3" t="str">
        <f t="shared" si="56"/>
        <v>Commercial</v>
      </c>
      <c r="I3609" s="3" t="str">
        <f>IF(IFERROR(SEARCH("N/A",CID_DB[[#This Row],[ NSN ]]),-1)&lt;&gt;-1,"",LEFT(SUBSTITUTE(SUBSTITUTE(SUBSTITUTE(SUBSTITUTE(SUBSTITUTE(CID_DB[[#This Row],[ NSN ]],"-","")," ","")," ",""),"‐",""),"NA",""),13))</f>
        <v>5330013687474</v>
      </c>
      <c r="J3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36151841|36151841|SEAL FUEL LIN|5330013687474</v>
      </c>
    </row>
    <row r="3610" spans="1:10" x14ac:dyDescent="0.35">
      <c r="A3610" s="1" t="s">
        <v>3</v>
      </c>
      <c r="B3610" s="1" t="s">
        <v>7144</v>
      </c>
      <c r="C3610" s="1" t="s">
        <v>7154</v>
      </c>
      <c r="D3610" s="1" t="s">
        <v>7154</v>
      </c>
      <c r="E3610" s="1" t="s">
        <v>7161</v>
      </c>
      <c r="F3610" s="4" t="s">
        <v>7158</v>
      </c>
      <c r="G3610" s="1" t="s">
        <v>8</v>
      </c>
      <c r="H3610" s="3" t="str">
        <f t="shared" si="56"/>
        <v>Commercial</v>
      </c>
      <c r="I3610" s="3" t="str">
        <f>IF(IFERROR(SEARCH("N/A",CID_DB[[#This Row],[ NSN ]]),-1)&lt;&gt;-1,"",LEFT(SUBSTITUTE(SUBSTITUTE(SUBSTITUTE(SUBSTITUTE(SUBSTITUTE(CID_DB[[#This Row],[ NSN ]],"-","")," ","")," ",""),"‐",""),"NA",""),13))</f>
        <v>5330013687475</v>
      </c>
      <c r="J3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36156921|36156921|SEAL IGNITION|5330013687475</v>
      </c>
    </row>
    <row r="3611" spans="1:10" x14ac:dyDescent="0.35">
      <c r="A3611" s="1" t="s">
        <v>3</v>
      </c>
      <c r="B3611" s="1" t="s">
        <v>7144</v>
      </c>
      <c r="C3611" s="1" t="s">
        <v>7155</v>
      </c>
      <c r="D3611" s="1" t="s">
        <v>7155</v>
      </c>
      <c r="E3611" s="1" t="s">
        <v>7162</v>
      </c>
      <c r="F3611" s="4" t="s">
        <v>3</v>
      </c>
      <c r="G3611" s="1" t="s">
        <v>103</v>
      </c>
      <c r="H3611" s="3" t="str">
        <f t="shared" si="56"/>
        <v>Other Than Commercial</v>
      </c>
      <c r="I3611" s="3" t="str">
        <f>IF(IFERROR(SEARCH("N/A",CID_DB[[#This Row],[ NSN ]]),-1)&lt;&gt;-1,"",LEFT(SUBSTITUTE(SUBSTITUTE(SUBSTITUTE(SUBSTITUTE(SUBSTITUTE(CID_DB[[#This Row],[ NSN ]],"-","")," ","")," ",""),"‐",""),"NA",""),13))</f>
        <v/>
      </c>
      <c r="J3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HG9873AB01001|HG9873AB01001|EGI|</v>
      </c>
    </row>
    <row r="3612" spans="1:10" x14ac:dyDescent="0.35">
      <c r="A3612" s="1" t="s">
        <v>3</v>
      </c>
      <c r="B3612" s="1" t="s">
        <v>5405</v>
      </c>
      <c r="C3612" s="1" t="s">
        <v>5813</v>
      </c>
      <c r="D3612" s="1" t="s">
        <v>5813</v>
      </c>
      <c r="E3612" s="1" t="s">
        <v>6532</v>
      </c>
      <c r="F3612" s="4" t="s">
        <v>6684</v>
      </c>
      <c r="G3612" s="1" t="s">
        <v>8</v>
      </c>
      <c r="H3612" s="3" t="str">
        <f t="shared" si="56"/>
        <v>Commercial</v>
      </c>
      <c r="I3612" s="3" t="str">
        <f>IF(IFERROR(SEARCH("N/A",CID_DB[[#This Row],[ NSN ]]),-1)&lt;&gt;-1,"",LEFT(SUBSTITUTE(SUBSTITUTE(SUBSTITUTE(SUBSTITUTE(SUBSTITUTE(CID_DB[[#This Row],[ NSN ]],"-","")," ","")," ",""),"‐",""),"NA",""),13))</f>
        <v>6610016900490</v>
      </c>
      <c r="J3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7060001821103|7060001821103|Air Data Computer|6610016900490</v>
      </c>
    </row>
    <row r="3613" spans="1:10" x14ac:dyDescent="0.35">
      <c r="A3613" s="1" t="s">
        <v>3</v>
      </c>
      <c r="B3613" s="1" t="s">
        <v>5406</v>
      </c>
      <c r="C3613" s="1" t="s">
        <v>5814</v>
      </c>
      <c r="D3613" s="1" t="s">
        <v>5814</v>
      </c>
      <c r="E3613" s="1" t="s">
        <v>6533</v>
      </c>
      <c r="F3613" s="4" t="s">
        <v>6685</v>
      </c>
      <c r="G3613" s="1" t="s">
        <v>8</v>
      </c>
      <c r="H3613" s="3" t="str">
        <f t="shared" si="56"/>
        <v>Commercial</v>
      </c>
      <c r="I3613" s="3" t="str">
        <f>IF(IFERROR(SEARCH("N/A",CID_DB[[#This Row],[ NSN ]]),-1)&lt;&gt;-1,"",LEFT(SUBSTITUTE(SUBSTITUTE(SUBSTITUTE(SUBSTITUTE(SUBSTITUTE(CID_DB[[#This Row],[ NSN ]],"-","")," ","")," ",""),"‐",""),"NA",""),13))</f>
        <v>1680016901559</v>
      </c>
      <c r="J3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7860002806101|7860002806101|INTEGRATED VEHICLE HEALTH MANAGEMENT SYS|1680016901559</v>
      </c>
    </row>
    <row r="3614" spans="1:10" x14ac:dyDescent="0.35">
      <c r="A3614" s="1" t="s">
        <v>3</v>
      </c>
      <c r="B3614" s="1" t="s">
        <v>7325</v>
      </c>
      <c r="C3614" s="1" t="s">
        <v>3</v>
      </c>
      <c r="D3614" s="1" t="s">
        <v>7326</v>
      </c>
      <c r="E3614" s="1" t="s">
        <v>7341</v>
      </c>
      <c r="F3614" s="4" t="s">
        <v>7334</v>
      </c>
      <c r="G3614" s="1" t="s">
        <v>8</v>
      </c>
      <c r="H3614" s="3" t="str">
        <f t="shared" si="56"/>
        <v>Commercial</v>
      </c>
      <c r="I3614" s="3" t="str">
        <f>IF(IFERROR(SEARCH("N/A",CID_DB[[#This Row],[ NSN ]]),-1)&lt;&gt;-1,"",LEFT(SUBSTITUTE(SUBSTITUTE(SUBSTITUTE(SUBSTITUTE(SUBSTITUTE(CID_DB[[#This Row],[ NSN ]],"-","")," ","")," ",""),"‐",""),"NA",""),13))</f>
        <v>5826013868807</v>
      </c>
      <c r="J3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|6228149001|RCVR/XMTR TACAN|5826013868807</v>
      </c>
    </row>
    <row r="3615" spans="1:10" x14ac:dyDescent="0.35">
      <c r="A3615" s="1" t="s">
        <v>3</v>
      </c>
      <c r="B3615" s="1" t="s">
        <v>7325</v>
      </c>
      <c r="C3615" s="1" t="s">
        <v>3</v>
      </c>
      <c r="D3615" s="1" t="s">
        <v>7327</v>
      </c>
      <c r="E3615" s="1" t="s">
        <v>7342</v>
      </c>
      <c r="F3615" s="4" t="s">
        <v>7335</v>
      </c>
      <c r="G3615" s="1" t="s">
        <v>103</v>
      </c>
      <c r="H3615" s="3" t="str">
        <f t="shared" si="56"/>
        <v>Other Than Commercial</v>
      </c>
      <c r="I3615" s="3" t="str">
        <f>IF(IFERROR(SEARCH("N/A",CID_DB[[#This Row],[ NSN ]]),-1)&lt;&gt;-1,"",LEFT(SUBSTITUTE(SUBSTITUTE(SUBSTITUTE(SUBSTITUTE(SUBSTITUTE(CID_DB[[#This Row],[ NSN ]],"-","")," ","")," ",""),"‐",""),"NA",""),13))</f>
        <v>5985014180680</v>
      </c>
      <c r="J3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|8220727001|LNA/DIPLEXER|5985014180680</v>
      </c>
    </row>
    <row r="3616" spans="1:10" x14ac:dyDescent="0.35">
      <c r="A3616" s="1" t="s">
        <v>3</v>
      </c>
      <c r="B3616" s="1" t="s">
        <v>7325</v>
      </c>
      <c r="C3616" s="1" t="s">
        <v>3</v>
      </c>
      <c r="D3616" s="1" t="s">
        <v>7328</v>
      </c>
      <c r="E3616" s="1" t="s">
        <v>7343</v>
      </c>
      <c r="F3616" s="4" t="s">
        <v>7336</v>
      </c>
      <c r="G3616" s="1" t="s">
        <v>103</v>
      </c>
      <c r="H3616" s="3" t="str">
        <f t="shared" si="56"/>
        <v>Other Than Commercial</v>
      </c>
      <c r="I3616" s="3" t="str">
        <f>IF(IFERROR(SEARCH("N/A",CID_DB[[#This Row],[ NSN ]]),-1)&lt;&gt;-1,"",LEFT(SUBSTITUTE(SUBSTITUTE(SUBSTITUTE(SUBSTITUTE(SUBSTITUTE(CID_DB[[#This Row],[ NSN ]],"-","")," ","")," ",""),"‐",""),"NA",""),13))</f>
        <v>5895016905868</v>
      </c>
      <c r="J3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|8223002002|Radio, TACNET, LINK 16|5895016905868</v>
      </c>
    </row>
    <row r="3617" spans="1:10" x14ac:dyDescent="0.35">
      <c r="A3617" s="1" t="s">
        <v>3</v>
      </c>
      <c r="B3617" s="1" t="s">
        <v>7325</v>
      </c>
      <c r="C3617" s="1" t="s">
        <v>3</v>
      </c>
      <c r="D3617" s="1" t="s">
        <v>7329</v>
      </c>
      <c r="E3617" s="1" t="s">
        <v>7344</v>
      </c>
      <c r="F3617" s="4" t="s">
        <v>7337</v>
      </c>
      <c r="G3617" s="1" t="s">
        <v>103</v>
      </c>
      <c r="H3617" s="3" t="str">
        <f t="shared" si="56"/>
        <v>Other Than Commercial</v>
      </c>
      <c r="I3617" s="3" t="str">
        <f>IF(IFERROR(SEARCH("N/A",CID_DB[[#This Row],[ NSN ]]),-1)&lt;&gt;-1,"",LEFT(SUBSTITUTE(SUBSTITUTE(SUBSTITUTE(SUBSTITUTE(SUBSTITUTE(CID_DB[[#This Row],[ NSN ]],"-","")," ","")," ",""),"‐",""),"NA",""),13))</f>
        <v>7025016900487</v>
      </c>
      <c r="J3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|8223197100|MFD 268C4A DSPL|7025016900487</v>
      </c>
    </row>
    <row r="3618" spans="1:10" x14ac:dyDescent="0.35">
      <c r="A3618" s="1" t="s">
        <v>3</v>
      </c>
      <c r="B3618" s="1" t="s">
        <v>7325</v>
      </c>
      <c r="C3618" s="1" t="s">
        <v>3</v>
      </c>
      <c r="D3618" s="1" t="s">
        <v>7330</v>
      </c>
      <c r="E3618" s="1" t="s">
        <v>7345</v>
      </c>
      <c r="F3618" s="4" t="s">
        <v>3</v>
      </c>
      <c r="G3618" s="1" t="s">
        <v>103</v>
      </c>
      <c r="H3618" s="3" t="str">
        <f t="shared" si="56"/>
        <v>Other Than Commercial</v>
      </c>
      <c r="I3618" s="3" t="str">
        <f>IF(IFERROR(SEARCH("N/A",CID_DB[[#This Row],[ NSN ]]),-1)&lt;&gt;-1,"",LEFT(SUBSTITUTE(SUBSTITUTE(SUBSTITUTE(SUBSTITUTE(SUBSTITUTE(CID_DB[[#This Row],[ NSN ]],"-","")," ","")," ",""),"‐",""),"NA",""),13))</f>
        <v/>
      </c>
      <c r="J3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|9875853301|Installation Assembly Kit, COMM ARC_x0002_210|</v>
      </c>
    </row>
    <row r="3619" spans="1:10" x14ac:dyDescent="0.35">
      <c r="A3619" s="1" t="s">
        <v>3</v>
      </c>
      <c r="B3619" s="1" t="s">
        <v>7325</v>
      </c>
      <c r="C3619" s="1" t="s">
        <v>3</v>
      </c>
      <c r="D3619" s="1" t="s">
        <v>7331</v>
      </c>
      <c r="E3619" s="1" t="s">
        <v>7346</v>
      </c>
      <c r="F3619" s="4" t="s">
        <v>7338</v>
      </c>
      <c r="G3619" s="1" t="s">
        <v>103</v>
      </c>
      <c r="H3619" s="3" t="str">
        <f t="shared" si="56"/>
        <v>Other Than Commercial</v>
      </c>
      <c r="I3619" s="3" t="str">
        <f>IF(IFERROR(SEARCH("N/A",CID_DB[[#This Row],[ NSN ]]),-1)&lt;&gt;-1,"",LEFT(SUBSTITUTE(SUBSTITUTE(SUBSTITUTE(SUBSTITUTE(SUBSTITUTE(CID_DB[[#This Row],[ NSN ]],"-","")," ","")," ",""),"‐",""),"NA",""),13))</f>
        <v>5821016136580</v>
      </c>
      <c r="J3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|8223137002|ReceiverTransmitter Radio, RT1990A (C)|5821016136580</v>
      </c>
    </row>
    <row r="3620" spans="1:10" x14ac:dyDescent="0.35">
      <c r="A3620" s="1" t="s">
        <v>3</v>
      </c>
      <c r="B3620" s="1" t="s">
        <v>7325</v>
      </c>
      <c r="C3620" s="1" t="s">
        <v>3</v>
      </c>
      <c r="D3620" s="1" t="s">
        <v>7332</v>
      </c>
      <c r="E3620" s="1" t="s">
        <v>7347</v>
      </c>
      <c r="F3620" s="4" t="s">
        <v>7339</v>
      </c>
      <c r="G3620" s="1" t="s">
        <v>103</v>
      </c>
      <c r="H3620" s="3" t="str">
        <f t="shared" si="56"/>
        <v>Other Than Commercial</v>
      </c>
      <c r="I3620" s="3" t="str">
        <f>IF(IFERROR(SEARCH("N/A",CID_DB[[#This Row],[ NSN ]]),-1)&lt;&gt;-1,"",LEFT(SUBSTITUTE(SUBSTITUTE(SUBSTITUTE(SUBSTITUTE(SUBSTITUTE(CID_DB[[#This Row],[ NSN ]],"-","")," ","")," ",""),"‐",""),"NA",""),13))</f>
        <v>5975016902501</v>
      </c>
      <c r="J3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|2702977010|Amplifier, Radio Frequency, TC100LR|5975016902501</v>
      </c>
    </row>
    <row r="3621" spans="1:10" x14ac:dyDescent="0.35">
      <c r="A3621" s="1" t="s">
        <v>3</v>
      </c>
      <c r="B3621" s="1" t="s">
        <v>7325</v>
      </c>
      <c r="C3621" s="1" t="s">
        <v>3</v>
      </c>
      <c r="D3621" s="1" t="s">
        <v>7333</v>
      </c>
      <c r="E3621" s="1" t="s">
        <v>7348</v>
      </c>
      <c r="F3621" s="4" t="s">
        <v>7340</v>
      </c>
      <c r="G3621" s="1" t="s">
        <v>103</v>
      </c>
      <c r="H3621" s="3" t="str">
        <f t="shared" si="56"/>
        <v>Other Than Commercial</v>
      </c>
      <c r="I3621" s="3" t="str">
        <f>IF(IFERROR(SEARCH("N/A",CID_DB[[#This Row],[ NSN ]]),-1)&lt;&gt;-1,"",LEFT(SUBSTITUTE(SUBSTITUTE(SUBSTITUTE(SUBSTITUTE(SUBSTITUTE(CID_DB[[#This Row],[ NSN ]],"-","")," ","")," ",""),"‐",""),"NA",""),13))</f>
        <v>5895016571362</v>
      </c>
      <c r="J3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|8221276006|Remote Control Unit, C12561B/ARC|5895016571362</v>
      </c>
    </row>
    <row r="3622" spans="1:10" x14ac:dyDescent="0.35">
      <c r="A3622" s="1" t="s">
        <v>3</v>
      </c>
      <c r="B3622" s="1" t="s">
        <v>5407</v>
      </c>
      <c r="C3622" s="1" t="s">
        <v>5815</v>
      </c>
      <c r="D3622" s="1" t="s">
        <v>5815</v>
      </c>
      <c r="E3622" s="1" t="s">
        <v>6534</v>
      </c>
      <c r="F3622" s="4" t="s">
        <v>3</v>
      </c>
      <c r="G3622" s="1" t="s">
        <v>8</v>
      </c>
      <c r="H3622" s="3" t="str">
        <f t="shared" si="56"/>
        <v>Commercial</v>
      </c>
      <c r="I3622" s="3" t="str">
        <f>IF(IFERROR(SEARCH("N/A",CID_DB[[#This Row],[ NSN ]]),-1)&lt;&gt;-1,"",LEFT(SUBSTITUTE(SUBSTITUTE(SUBSTITUTE(SUBSTITUTE(SUBSTITUTE(CID_DB[[#This Row],[ NSN ]],"-","")," ","")," ",""),"‐",""),"NA",""),13))</f>
        <v/>
      </c>
      <c r="J3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8379245P003|8379245P003|MICROCIRCUIT, FPGA, PIND TESTED|</v>
      </c>
    </row>
    <row r="3623" spans="1:10" x14ac:dyDescent="0.35">
      <c r="A3623" s="1" t="s">
        <v>3</v>
      </c>
      <c r="B3623" s="1" t="s">
        <v>5407</v>
      </c>
      <c r="C3623" s="1" t="s">
        <v>5816</v>
      </c>
      <c r="D3623" s="1" t="s">
        <v>5816</v>
      </c>
      <c r="E3623" s="1" t="s">
        <v>6534</v>
      </c>
      <c r="F3623" s="4" t="s">
        <v>3</v>
      </c>
      <c r="G3623" s="1" t="s">
        <v>8</v>
      </c>
      <c r="H3623" s="3" t="str">
        <f t="shared" si="56"/>
        <v>Commercial</v>
      </c>
      <c r="I3623" s="3" t="str">
        <f>IF(IFERROR(SEARCH("N/A",CID_DB[[#This Row],[ NSN ]]),-1)&lt;&gt;-1,"",LEFT(SUBSTITUTE(SUBSTITUTE(SUBSTITUTE(SUBSTITUTE(SUBSTITUTE(CID_DB[[#This Row],[ NSN ]],"-","")," ","")," ",""),"‐",""),"NA",""),13))</f>
        <v/>
      </c>
      <c r="J3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8379245P4|8379245P4|MICROCIRCUIT, FPGA, PIND TESTED|</v>
      </c>
    </row>
    <row r="3624" spans="1:10" x14ac:dyDescent="0.35">
      <c r="A3624" s="1" t="s">
        <v>3</v>
      </c>
      <c r="B3624" s="1" t="s">
        <v>5408</v>
      </c>
      <c r="C3624" s="1" t="s">
        <v>5817</v>
      </c>
      <c r="D3624" s="1" t="s">
        <v>6118</v>
      </c>
      <c r="E3624" s="1" t="s">
        <v>6535</v>
      </c>
      <c r="F3624" s="4" t="s">
        <v>3</v>
      </c>
      <c r="G3624" s="1" t="s">
        <v>8</v>
      </c>
      <c r="H3624" s="3" t="str">
        <f t="shared" si="56"/>
        <v>Commercial</v>
      </c>
      <c r="I3624" s="3" t="str">
        <f>IF(IFERROR(SEARCH("N/A",CID_DB[[#This Row],[ NSN ]]),-1)&lt;&gt;-1,"",LEFT(SUBSTITUTE(SUBSTITUTE(SUBSTITUTE(SUBSTITUTE(SUBSTITUTE(CID_DB[[#This Row],[ NSN ]],"-","")," ","")," ",""),"‐",""),"NA",""),13))</f>
        <v/>
      </c>
      <c r="J3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8351215P001|ISC9705 FPA|FOCAL PLANE ARRAY, DEEP WELL|</v>
      </c>
    </row>
    <row r="3625" spans="1:10" x14ac:dyDescent="0.35">
      <c r="A3625" s="1" t="s">
        <v>3</v>
      </c>
      <c r="B3625" s="1" t="s">
        <v>5408</v>
      </c>
      <c r="C3625" s="1" t="s">
        <v>5818</v>
      </c>
      <c r="D3625" s="1" t="s">
        <v>5818</v>
      </c>
      <c r="E3625" s="1" t="s">
        <v>6536</v>
      </c>
      <c r="F3625" s="4" t="s">
        <v>3</v>
      </c>
      <c r="G3625" s="1" t="s">
        <v>8</v>
      </c>
      <c r="H3625" s="3" t="str">
        <f t="shared" si="56"/>
        <v>Commercial</v>
      </c>
      <c r="I3625" s="3" t="str">
        <f>IF(IFERROR(SEARCH("N/A",CID_DB[[#This Row],[ NSN ]]),-1)&lt;&gt;-1,"",LEFT(SUBSTITUTE(SUBSTITUTE(SUBSTITUTE(SUBSTITUTE(SUBSTITUTE(CID_DB[[#This Row],[ NSN ]],"-","")," ","")," ",""),"‐",""),"NA",""),13))</f>
        <v/>
      </c>
      <c r="J3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390000800E|390000800E|EGrade FPAS|</v>
      </c>
    </row>
    <row r="3626" spans="1:10" x14ac:dyDescent="0.35">
      <c r="A3626" s="1" t="s">
        <v>3</v>
      </c>
      <c r="B3626" s="1" t="s">
        <v>5409</v>
      </c>
      <c r="C3626" s="1">
        <v>15102687</v>
      </c>
      <c r="D3626" s="1">
        <v>15102687</v>
      </c>
      <c r="E3626" s="1" t="s">
        <v>6537</v>
      </c>
      <c r="F3626" s="4" t="s">
        <v>3</v>
      </c>
      <c r="G3626" s="1" t="s">
        <v>8</v>
      </c>
      <c r="H3626" s="3" t="str">
        <f t="shared" si="56"/>
        <v>Commercial</v>
      </c>
      <c r="I3626" s="3" t="str">
        <f>IF(IFERROR(SEARCH("N/A",CID_DB[[#This Row],[ NSN ]]),-1)&lt;&gt;-1,"",LEFT(SUBSTITUTE(SUBSTITUTE(SUBSTITUTE(SUBSTITUTE(SUBSTITUTE(CID_DB[[#This Row],[ NSN ]],"-","")," ","")," ",""),"‐",""),"NA",""),13))</f>
        <v/>
      </c>
      <c r="J3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15102687|15102687|DATA ACQUISITION UNIT (DAU) 24X48|</v>
      </c>
    </row>
    <row r="3627" spans="1:10" x14ac:dyDescent="0.35">
      <c r="A3627" s="1" t="s">
        <v>3</v>
      </c>
      <c r="B3627" s="1" t="s">
        <v>5409</v>
      </c>
      <c r="C3627" s="1" t="s">
        <v>5819</v>
      </c>
      <c r="D3627" s="1" t="s">
        <v>5819</v>
      </c>
      <c r="E3627" s="1" t="s">
        <v>6538</v>
      </c>
      <c r="F3627" s="4" t="s">
        <v>3</v>
      </c>
      <c r="G3627" s="1" t="s">
        <v>8</v>
      </c>
      <c r="H3627" s="3" t="str">
        <f t="shared" si="56"/>
        <v>Commercial</v>
      </c>
      <c r="I3627" s="3" t="str">
        <f>IF(IFERROR(SEARCH("N/A",CID_DB[[#This Row],[ NSN ]]),-1)&lt;&gt;-1,"",LEFT(SUBSTITUTE(SUBSTITUTE(SUBSTITUTE(SUBSTITUTE(SUBSTITUTE(CID_DB[[#This Row],[ NSN ]],"-","")," ","")," ",""),"‐",""),"NA",""),13))</f>
        <v/>
      </c>
      <c r="J3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151026871|151026871|ELECTRC PLNT DTA ACQUISITION UNT EPDAU|</v>
      </c>
    </row>
    <row r="3628" spans="1:10" x14ac:dyDescent="0.35">
      <c r="A3628" s="1" t="s">
        <v>3</v>
      </c>
      <c r="B3628" s="1" t="s">
        <v>5409</v>
      </c>
      <c r="C3628" s="1" t="s">
        <v>5820</v>
      </c>
      <c r="D3628" s="1" t="s">
        <v>5820</v>
      </c>
      <c r="E3628" s="1" t="s">
        <v>6539</v>
      </c>
      <c r="F3628" s="4" t="s">
        <v>3</v>
      </c>
      <c r="G3628" s="1" t="s">
        <v>8</v>
      </c>
      <c r="H3628" s="3" t="str">
        <f t="shared" si="56"/>
        <v>Commercial</v>
      </c>
      <c r="I3628" s="3" t="str">
        <f>IF(IFERROR(SEARCH("N/A",CID_DB[[#This Row],[ NSN ]]),-1)&lt;&gt;-1,"",LEFT(SUBSTITUTE(SUBSTITUTE(SUBSTITUTE(SUBSTITUTE(SUBSTITUTE(CID_DB[[#This Row],[ NSN ]],"-","")," ","")," ",""),"‐",""),"NA",""),13))</f>
        <v/>
      </c>
      <c r="J3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151026872|151026872|ELECTRIC PLANT DATA ACQUISITION UNIT (EP|</v>
      </c>
    </row>
    <row r="3629" spans="1:10" x14ac:dyDescent="0.35">
      <c r="A3629" s="1" t="s">
        <v>3</v>
      </c>
      <c r="B3629" s="1" t="s">
        <v>5409</v>
      </c>
      <c r="C3629" s="1" t="s">
        <v>5821</v>
      </c>
      <c r="D3629" s="1" t="s">
        <v>5821</v>
      </c>
      <c r="E3629" s="1" t="s">
        <v>6539</v>
      </c>
      <c r="F3629" s="4" t="s">
        <v>3</v>
      </c>
      <c r="G3629" s="1" t="s">
        <v>8</v>
      </c>
      <c r="H3629" s="3" t="str">
        <f t="shared" si="56"/>
        <v>Commercial</v>
      </c>
      <c r="I3629" s="3" t="str">
        <f>IF(IFERROR(SEARCH("N/A",CID_DB[[#This Row],[ NSN ]]),-1)&lt;&gt;-1,"",LEFT(SUBSTITUTE(SUBSTITUTE(SUBSTITUTE(SUBSTITUTE(SUBSTITUTE(CID_DB[[#This Row],[ NSN ]],"-","")," ","")," ",""),"‐",""),"NA",""),13))</f>
        <v/>
      </c>
      <c r="J3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151026873|151026873|ELECTRIC PLANT DATA ACQUISITION UNIT (EP|</v>
      </c>
    </row>
    <row r="3630" spans="1:10" x14ac:dyDescent="0.35">
      <c r="A3630" s="1" t="s">
        <v>3</v>
      </c>
      <c r="B3630" s="1" t="s">
        <v>5409</v>
      </c>
      <c r="C3630" s="1" t="s">
        <v>5822</v>
      </c>
      <c r="D3630" s="1" t="s">
        <v>5822</v>
      </c>
      <c r="E3630" s="1" t="s">
        <v>6539</v>
      </c>
      <c r="F3630" s="4" t="s">
        <v>3</v>
      </c>
      <c r="G3630" s="1" t="s">
        <v>8</v>
      </c>
      <c r="H3630" s="3" t="str">
        <f t="shared" si="56"/>
        <v>Commercial</v>
      </c>
      <c r="I3630" s="3" t="str">
        <f>IF(IFERROR(SEARCH("N/A",CID_DB[[#This Row],[ NSN ]]),-1)&lt;&gt;-1,"",LEFT(SUBSTITUTE(SUBSTITUTE(SUBSTITUTE(SUBSTITUTE(SUBSTITUTE(CID_DB[[#This Row],[ NSN ]],"-","")," ","")," ",""),"‐",""),"NA",""),13))</f>
        <v/>
      </c>
      <c r="J3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151026874|151026874|ELECTRIC PLANT DATA ACQUISITION UNIT (EP|</v>
      </c>
    </row>
    <row r="3631" spans="1:10" x14ac:dyDescent="0.35">
      <c r="A3631" s="1" t="s">
        <v>3</v>
      </c>
      <c r="B3631" s="1" t="s">
        <v>5409</v>
      </c>
      <c r="C3631" s="1" t="s">
        <v>5823</v>
      </c>
      <c r="D3631" s="1" t="s">
        <v>5823</v>
      </c>
      <c r="E3631" s="1" t="s">
        <v>6540</v>
      </c>
      <c r="F3631" s="4" t="s">
        <v>3</v>
      </c>
      <c r="G3631" s="1" t="s">
        <v>8</v>
      </c>
      <c r="H3631" s="3" t="str">
        <f t="shared" si="56"/>
        <v>Commercial</v>
      </c>
      <c r="I3631" s="3" t="str">
        <f>IF(IFERROR(SEARCH("N/A",CID_DB[[#This Row],[ NSN ]]),-1)&lt;&gt;-1,"",LEFT(SUBSTITUTE(SUBSTITUTE(SUBSTITUTE(SUBSTITUTE(SUBSTITUTE(CID_DB[[#This Row],[ NSN ]],"-","")," ","")," ",""),"‐",""),"NA",""),13))</f>
        <v/>
      </c>
      <c r="J3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151026875|151026875|DATA ACQUISITION UNIT (DAU) ‐ 4‐05‐1|</v>
      </c>
    </row>
    <row r="3632" spans="1:10" x14ac:dyDescent="0.35">
      <c r="A3632" s="1" t="s">
        <v>3</v>
      </c>
      <c r="B3632" s="1" t="s">
        <v>5409</v>
      </c>
      <c r="C3632" s="1" t="s">
        <v>5824</v>
      </c>
      <c r="D3632" s="1" t="s">
        <v>5824</v>
      </c>
      <c r="E3632" s="1" t="s">
        <v>6541</v>
      </c>
      <c r="F3632" s="4" t="s">
        <v>3</v>
      </c>
      <c r="G3632" s="1" t="s">
        <v>8</v>
      </c>
      <c r="H3632" s="3" t="str">
        <f t="shared" si="56"/>
        <v>Commercial</v>
      </c>
      <c r="I3632" s="3" t="str">
        <f>IF(IFERROR(SEARCH("N/A",CID_DB[[#This Row],[ NSN ]]),-1)&lt;&gt;-1,"",LEFT(SUBSTITUTE(SUBSTITUTE(SUBSTITUTE(SUBSTITUTE(SUBSTITUTE(CID_DB[[#This Row],[ NSN ]],"-","")," ","")," ",""),"‐",""),"NA",""),13))</f>
        <v/>
      </c>
      <c r="J3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151026876|151026876|SHAFT CONTROL UNIT ‐ DATA ACQUISITION UN|</v>
      </c>
    </row>
    <row r="3633" spans="1:10" x14ac:dyDescent="0.35">
      <c r="A3633" s="1" t="s">
        <v>3</v>
      </c>
      <c r="B3633" s="1" t="s">
        <v>5409</v>
      </c>
      <c r="C3633" s="1" t="s">
        <v>5825</v>
      </c>
      <c r="D3633" s="1" t="s">
        <v>5825</v>
      </c>
      <c r="E3633" s="1" t="s">
        <v>6541</v>
      </c>
      <c r="F3633" s="4" t="s">
        <v>3</v>
      </c>
      <c r="G3633" s="1" t="s">
        <v>8</v>
      </c>
      <c r="H3633" s="3" t="str">
        <f t="shared" si="56"/>
        <v>Commercial</v>
      </c>
      <c r="I3633" s="3" t="str">
        <f>IF(IFERROR(SEARCH("N/A",CID_DB[[#This Row],[ NSN ]]),-1)&lt;&gt;-1,"",LEFT(SUBSTITUTE(SUBSTITUTE(SUBSTITUTE(SUBSTITUTE(SUBSTITUTE(CID_DB[[#This Row],[ NSN ]],"-","")," ","")," ",""),"‐",""),"NA",""),13))</f>
        <v/>
      </c>
      <c r="J3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151026877|151026877|SHAFT CONTROL UNIT ‐ DATA ACQUISITION UN|</v>
      </c>
    </row>
    <row r="3634" spans="1:10" x14ac:dyDescent="0.35">
      <c r="A3634" s="1" t="s">
        <v>3</v>
      </c>
      <c r="B3634" s="1" t="s">
        <v>5409</v>
      </c>
      <c r="C3634" s="1" t="s">
        <v>5826</v>
      </c>
      <c r="D3634" s="1" t="s">
        <v>5826</v>
      </c>
      <c r="E3634" s="1" t="s">
        <v>6542</v>
      </c>
      <c r="F3634" s="4" t="s">
        <v>3</v>
      </c>
      <c r="G3634" s="1" t="s">
        <v>8</v>
      </c>
      <c r="H3634" s="3" t="str">
        <f t="shared" si="56"/>
        <v>Commercial</v>
      </c>
      <c r="I3634" s="3" t="str">
        <f>IF(IFERROR(SEARCH("N/A",CID_DB[[#This Row],[ NSN ]]),-1)&lt;&gt;-1,"",LEFT(SUBSTITUTE(SUBSTITUTE(SUBSTITUTE(SUBSTITUTE(SUBSTITUTE(CID_DB[[#This Row],[ NSN ]],"-","")," ","")," ",""),"‐",""),"NA",""),13))</f>
        <v/>
      </c>
      <c r="J3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151026878|151026878|DATA ACQUISITION UNIT (DAU) ‐ 4‐5‐5|</v>
      </c>
    </row>
    <row r="3635" spans="1:10" x14ac:dyDescent="0.35">
      <c r="A3635" s="1" t="s">
        <v>3</v>
      </c>
      <c r="B3635" s="1" t="s">
        <v>5409</v>
      </c>
      <c r="C3635" s="1" t="s">
        <v>5827</v>
      </c>
      <c r="D3635" s="1" t="s">
        <v>5827</v>
      </c>
      <c r="E3635" s="1" t="s">
        <v>6543</v>
      </c>
      <c r="F3635" s="4" t="s">
        <v>3</v>
      </c>
      <c r="G3635" s="1" t="s">
        <v>8</v>
      </c>
      <c r="H3635" s="3" t="str">
        <f t="shared" si="56"/>
        <v>Commercial</v>
      </c>
      <c r="I3635" s="3" t="str">
        <f>IF(IFERROR(SEARCH("N/A",CID_DB[[#This Row],[ NSN ]]),-1)&lt;&gt;-1,"",LEFT(SUBSTITUTE(SUBSTITUTE(SUBSTITUTE(SUBSTITUTE(SUBSTITUTE(CID_DB[[#This Row],[ NSN ]],"-","")," ","")," ",""),"‐",""),"NA",""),13))</f>
        <v/>
      </c>
      <c r="J3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151026879|151026879|DATA ACQUISITION UNIT (DAU) ‐ 5‐4‐2|</v>
      </c>
    </row>
    <row r="3636" spans="1:10" x14ac:dyDescent="0.35">
      <c r="A3636" s="1" t="s">
        <v>3</v>
      </c>
      <c r="B3636" s="1" t="s">
        <v>5409</v>
      </c>
      <c r="C3636" s="1" t="s">
        <v>5828</v>
      </c>
      <c r="D3636" s="1" t="s">
        <v>5828</v>
      </c>
      <c r="E3636" s="1" t="s">
        <v>6541</v>
      </c>
      <c r="F3636" s="4" t="s">
        <v>3</v>
      </c>
      <c r="G3636" s="1" t="s">
        <v>8</v>
      </c>
      <c r="H3636" s="3" t="str">
        <f t="shared" si="56"/>
        <v>Commercial</v>
      </c>
      <c r="I3636" s="3" t="str">
        <f>IF(IFERROR(SEARCH("N/A",CID_DB[[#This Row],[ NSN ]]),-1)&lt;&gt;-1,"",LEFT(SUBSTITUTE(SUBSTITUTE(SUBSTITUTE(SUBSTITUTE(SUBSTITUTE(CID_DB[[#This Row],[ NSN ]],"-","")," ","")," ",""),"‐",""),"NA",""),13))</f>
        <v/>
      </c>
      <c r="J3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1510268710|1510268710|SHAFT CONTROL UNIT ‐ DATA ACQUISITION UN|</v>
      </c>
    </row>
    <row r="3637" spans="1:10" x14ac:dyDescent="0.35">
      <c r="A3637" s="1" t="s">
        <v>3</v>
      </c>
      <c r="B3637" s="1" t="s">
        <v>5409</v>
      </c>
      <c r="C3637" s="1" t="s">
        <v>5829</v>
      </c>
      <c r="D3637" s="1" t="s">
        <v>5829</v>
      </c>
      <c r="E3637" s="1" t="s">
        <v>6541</v>
      </c>
      <c r="F3637" s="4" t="s">
        <v>3</v>
      </c>
      <c r="G3637" s="1" t="s">
        <v>8</v>
      </c>
      <c r="H3637" s="3" t="str">
        <f t="shared" si="56"/>
        <v>Commercial</v>
      </c>
      <c r="I3637" s="3" t="str">
        <f>IF(IFERROR(SEARCH("N/A",CID_DB[[#This Row],[ NSN ]]),-1)&lt;&gt;-1,"",LEFT(SUBSTITUTE(SUBSTITUTE(SUBSTITUTE(SUBSTITUTE(SUBSTITUTE(CID_DB[[#This Row],[ NSN ]],"-","")," ","")," ",""),"‐",""),"NA",""),13))</f>
        <v/>
      </c>
      <c r="J3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1510268711|1510268711|SHAFT CONTROL UNIT ‐ DATA ACQUISITION UN|</v>
      </c>
    </row>
    <row r="3638" spans="1:10" x14ac:dyDescent="0.35">
      <c r="A3638" s="1" t="s">
        <v>3</v>
      </c>
      <c r="B3638" s="1" t="s">
        <v>5409</v>
      </c>
      <c r="C3638" s="1">
        <v>15102673</v>
      </c>
      <c r="D3638" s="1">
        <v>15102673</v>
      </c>
      <c r="E3638" s="1" t="s">
        <v>6544</v>
      </c>
      <c r="F3638" s="4" t="s">
        <v>3</v>
      </c>
      <c r="G3638" s="1" t="s">
        <v>8</v>
      </c>
      <c r="H3638" s="3" t="str">
        <f t="shared" si="56"/>
        <v>Commercial</v>
      </c>
      <c r="I3638" s="3" t="str">
        <f>IF(IFERROR(SEARCH("N/A",CID_DB[[#This Row],[ NSN ]]),-1)&lt;&gt;-1,"",LEFT(SUBSTITUTE(SUBSTITUTE(SUBSTITUTE(SUBSTITUTE(SUBSTITUTE(CID_DB[[#This Row],[ NSN ]],"-","")," ","")," ",""),"‐",""),"NA",""),13))</f>
        <v/>
      </c>
      <c r="J3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15102673|15102673|DATA ACQUISITION UNIT (DAU) 30X36|</v>
      </c>
    </row>
    <row r="3639" spans="1:10" x14ac:dyDescent="0.35">
      <c r="A3639" s="1" t="s">
        <v>3</v>
      </c>
      <c r="B3639" s="1" t="s">
        <v>5409</v>
      </c>
      <c r="C3639" s="1" t="s">
        <v>5830</v>
      </c>
      <c r="D3639" s="1" t="s">
        <v>5830</v>
      </c>
      <c r="E3639" s="1" t="s">
        <v>6545</v>
      </c>
      <c r="F3639" s="4" t="s">
        <v>3</v>
      </c>
      <c r="G3639" s="1" t="s">
        <v>8</v>
      </c>
      <c r="H3639" s="3" t="str">
        <f t="shared" si="56"/>
        <v>Commercial</v>
      </c>
      <c r="I3639" s="3" t="str">
        <f>IF(IFERROR(SEARCH("N/A",CID_DB[[#This Row],[ NSN ]]),-1)&lt;&gt;-1,"",LEFT(SUBSTITUTE(SUBSTITUTE(SUBSTITUTE(SUBSTITUTE(SUBSTITUTE(CID_DB[[#This Row],[ NSN ]],"-","")," ","")," ",""),"‐",""),"NA",""),13))</f>
        <v/>
      </c>
      <c r="J3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151026731|151026731|DATA ACQUISITION UNIT (DAU) 1‐02‐1|</v>
      </c>
    </row>
    <row r="3640" spans="1:10" x14ac:dyDescent="0.35">
      <c r="A3640" s="1" t="s">
        <v>3</v>
      </c>
      <c r="B3640" s="1" t="s">
        <v>5409</v>
      </c>
      <c r="C3640" s="1" t="s">
        <v>5831</v>
      </c>
      <c r="D3640" s="1" t="s">
        <v>5831</v>
      </c>
      <c r="E3640" s="1" t="s">
        <v>6546</v>
      </c>
      <c r="F3640" s="4" t="s">
        <v>3</v>
      </c>
      <c r="G3640" s="1" t="s">
        <v>8</v>
      </c>
      <c r="H3640" s="3" t="str">
        <f t="shared" si="56"/>
        <v>Commercial</v>
      </c>
      <c r="I3640" s="3" t="str">
        <f>IF(IFERROR(SEARCH("N/A",CID_DB[[#This Row],[ NSN ]]),-1)&lt;&gt;-1,"",LEFT(SUBSTITUTE(SUBSTITUTE(SUBSTITUTE(SUBSTITUTE(SUBSTITUTE(CID_DB[[#This Row],[ NSN ]],"-","")," ","")," ",""),"‐",""),"NA",""),13))</f>
        <v/>
      </c>
      <c r="J3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151026732|151026732|DATA ACQUISITION UNIT (DAU) ‐ 1‐1‐1|</v>
      </c>
    </row>
    <row r="3641" spans="1:10" x14ac:dyDescent="0.35">
      <c r="A3641" s="1" t="s">
        <v>3</v>
      </c>
      <c r="B3641" s="1" t="s">
        <v>5409</v>
      </c>
      <c r="C3641" s="1" t="s">
        <v>5832</v>
      </c>
      <c r="D3641" s="1" t="s">
        <v>5832</v>
      </c>
      <c r="E3641" s="1" t="s">
        <v>6547</v>
      </c>
      <c r="F3641" s="4" t="s">
        <v>3</v>
      </c>
      <c r="G3641" s="1" t="s">
        <v>8</v>
      </c>
      <c r="H3641" s="3" t="str">
        <f t="shared" si="56"/>
        <v>Commercial</v>
      </c>
      <c r="I3641" s="3" t="str">
        <f>IF(IFERROR(SEARCH("N/A",CID_DB[[#This Row],[ NSN ]]),-1)&lt;&gt;-1,"",LEFT(SUBSTITUTE(SUBSTITUTE(SUBSTITUTE(SUBSTITUTE(SUBSTITUTE(CID_DB[[#This Row],[ NSN ]],"-","")," ","")," ",""),"‐",""),"NA",""),13))</f>
        <v/>
      </c>
      <c r="J3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151026733|151026733|DATA ACQUISITION UNIT (DAU) ‐ 1‐2‐1|</v>
      </c>
    </row>
    <row r="3642" spans="1:10" x14ac:dyDescent="0.35">
      <c r="A3642" s="1" t="s">
        <v>3</v>
      </c>
      <c r="B3642" s="1" t="s">
        <v>5409</v>
      </c>
      <c r="C3642" s="1" t="s">
        <v>5833</v>
      </c>
      <c r="D3642" s="1" t="s">
        <v>5833</v>
      </c>
      <c r="E3642" s="1" t="s">
        <v>6548</v>
      </c>
      <c r="F3642" s="4" t="s">
        <v>3</v>
      </c>
      <c r="G3642" s="1" t="s">
        <v>8</v>
      </c>
      <c r="H3642" s="3" t="str">
        <f t="shared" si="56"/>
        <v>Commercial</v>
      </c>
      <c r="I3642" s="3" t="str">
        <f>IF(IFERROR(SEARCH("N/A",CID_DB[[#This Row],[ NSN ]]),-1)&lt;&gt;-1,"",LEFT(SUBSTITUTE(SUBSTITUTE(SUBSTITUTE(SUBSTITUTE(SUBSTITUTE(CID_DB[[#This Row],[ NSN ]],"-","")," ","")," ",""),"‐",""),"NA",""),13))</f>
        <v/>
      </c>
      <c r="J3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151026734|151026734|DATA ACQUISITION UNIT (DAU) ‐ 2‐2‐1|</v>
      </c>
    </row>
    <row r="3643" spans="1:10" x14ac:dyDescent="0.35">
      <c r="A3643" s="1" t="s">
        <v>3</v>
      </c>
      <c r="B3643" s="1" t="s">
        <v>5409</v>
      </c>
      <c r="C3643" s="1" t="s">
        <v>5834</v>
      </c>
      <c r="D3643" s="1" t="s">
        <v>5834</v>
      </c>
      <c r="E3643" s="1" t="s">
        <v>6549</v>
      </c>
      <c r="F3643" s="4" t="s">
        <v>3</v>
      </c>
      <c r="G3643" s="1" t="s">
        <v>8</v>
      </c>
      <c r="H3643" s="3" t="str">
        <f t="shared" si="56"/>
        <v>Commercial</v>
      </c>
      <c r="I3643" s="3" t="str">
        <f>IF(IFERROR(SEARCH("N/A",CID_DB[[#This Row],[ NSN ]]),-1)&lt;&gt;-1,"",LEFT(SUBSTITUTE(SUBSTITUTE(SUBSTITUTE(SUBSTITUTE(SUBSTITUTE(CID_DB[[#This Row],[ NSN ]],"-","")," ","")," ",""),"‐",""),"NA",""),13))</f>
        <v/>
      </c>
      <c r="J3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151026735|151026735|DATA ACQUISITION UNIT (DAU) ‐ 2‐3‐2|</v>
      </c>
    </row>
    <row r="3644" spans="1:10" x14ac:dyDescent="0.35">
      <c r="A3644" s="1" t="s">
        <v>3</v>
      </c>
      <c r="B3644" s="1" t="s">
        <v>5409</v>
      </c>
      <c r="C3644" s="1" t="s">
        <v>5835</v>
      </c>
      <c r="D3644" s="1" t="s">
        <v>5835</v>
      </c>
      <c r="E3644" s="1" t="s">
        <v>6550</v>
      </c>
      <c r="F3644" s="4" t="s">
        <v>3</v>
      </c>
      <c r="G3644" s="1" t="s">
        <v>8</v>
      </c>
      <c r="H3644" s="3" t="str">
        <f t="shared" si="56"/>
        <v>Commercial</v>
      </c>
      <c r="I3644" s="3" t="str">
        <f>IF(IFERROR(SEARCH("N/A",CID_DB[[#This Row],[ NSN ]]),-1)&lt;&gt;-1,"",LEFT(SUBSTITUTE(SUBSTITUTE(SUBSTITUTE(SUBSTITUTE(SUBSTITUTE(CID_DB[[#This Row],[ NSN ]],"-","")," ","")," ",""),"‐",""),"NA",""),13))</f>
        <v/>
      </c>
      <c r="J3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151026736|151026736|DATA ACQUISITION UNIT (DAU) ‐ 2‐4‐1|</v>
      </c>
    </row>
    <row r="3645" spans="1:10" x14ac:dyDescent="0.35">
      <c r="A3645" s="1" t="s">
        <v>3</v>
      </c>
      <c r="B3645" s="1" t="s">
        <v>5409</v>
      </c>
      <c r="C3645" s="1" t="s">
        <v>5836</v>
      </c>
      <c r="D3645" s="1" t="s">
        <v>5836</v>
      </c>
      <c r="E3645" s="1" t="s">
        <v>6551</v>
      </c>
      <c r="F3645" s="4" t="s">
        <v>3</v>
      </c>
      <c r="G3645" s="1" t="s">
        <v>8</v>
      </c>
      <c r="H3645" s="3" t="str">
        <f t="shared" si="56"/>
        <v>Commercial</v>
      </c>
      <c r="I3645" s="3" t="str">
        <f>IF(IFERROR(SEARCH("N/A",CID_DB[[#This Row],[ NSN ]]),-1)&lt;&gt;-1,"",LEFT(SUBSTITUTE(SUBSTITUTE(SUBSTITUTE(SUBSTITUTE(SUBSTITUTE(CID_DB[[#This Row],[ NSN ]],"-","")," ","")," ",""),"‐",""),"NA",""),13))</f>
        <v/>
      </c>
      <c r="J3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151026737|151026737|DATA ACQUISITION UNIT (DAU) ‐ 2‐5‐1|</v>
      </c>
    </row>
    <row r="3646" spans="1:10" x14ac:dyDescent="0.35">
      <c r="A3646" s="1" t="s">
        <v>3</v>
      </c>
      <c r="B3646" s="1" t="s">
        <v>5409</v>
      </c>
      <c r="C3646" s="1" t="s">
        <v>5837</v>
      </c>
      <c r="D3646" s="1" t="s">
        <v>5837</v>
      </c>
      <c r="E3646" s="1" t="s">
        <v>6552</v>
      </c>
      <c r="F3646" s="4" t="s">
        <v>3</v>
      </c>
      <c r="G3646" s="1" t="s">
        <v>8</v>
      </c>
      <c r="H3646" s="3" t="str">
        <f t="shared" si="56"/>
        <v>Commercial</v>
      </c>
      <c r="I3646" s="3" t="str">
        <f>IF(IFERROR(SEARCH("N/A",CID_DB[[#This Row],[ NSN ]]),-1)&lt;&gt;-1,"",LEFT(SUBSTITUTE(SUBSTITUTE(SUBSTITUTE(SUBSTITUTE(SUBSTITUTE(CID_DB[[#This Row],[ NSN ]],"-","")," ","")," ",""),"‐",""),"NA",""),13))</f>
        <v/>
      </c>
      <c r="J3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151026738|151026738|DATA ACQUISITION UNIT (DAU) ‐ 2‐6‐1|</v>
      </c>
    </row>
    <row r="3647" spans="1:10" x14ac:dyDescent="0.35">
      <c r="A3647" s="1" t="s">
        <v>3</v>
      </c>
      <c r="B3647" s="1" t="s">
        <v>5409</v>
      </c>
      <c r="C3647" s="1" t="s">
        <v>5838</v>
      </c>
      <c r="D3647" s="1" t="s">
        <v>5838</v>
      </c>
      <c r="E3647" s="1" t="s">
        <v>6553</v>
      </c>
      <c r="F3647" s="4" t="s">
        <v>3</v>
      </c>
      <c r="G3647" s="1" t="s">
        <v>8</v>
      </c>
      <c r="H3647" s="3" t="str">
        <f t="shared" si="56"/>
        <v>Commercial</v>
      </c>
      <c r="I3647" s="3" t="str">
        <f>IF(IFERROR(SEARCH("N/A",CID_DB[[#This Row],[ NSN ]]),-1)&lt;&gt;-1,"",LEFT(SUBSTITUTE(SUBSTITUTE(SUBSTITUTE(SUBSTITUTE(SUBSTITUTE(CID_DB[[#This Row],[ NSN ]],"-","")," ","")," ",""),"‐",""),"NA",""),13))</f>
        <v/>
      </c>
      <c r="J3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151026739|151026739|DATA ACQUISITION UNIT (DAU) ‐ 3‐02‐1|</v>
      </c>
    </row>
    <row r="3648" spans="1:10" x14ac:dyDescent="0.35">
      <c r="A3648" s="1" t="s">
        <v>3</v>
      </c>
      <c r="B3648" s="1" t="s">
        <v>5409</v>
      </c>
      <c r="C3648" s="1" t="s">
        <v>5839</v>
      </c>
      <c r="D3648" s="1" t="s">
        <v>5839</v>
      </c>
      <c r="E3648" s="1" t="s">
        <v>6554</v>
      </c>
      <c r="F3648" s="4" t="s">
        <v>3</v>
      </c>
      <c r="G3648" s="1" t="s">
        <v>8</v>
      </c>
      <c r="H3648" s="3" t="str">
        <f t="shared" si="56"/>
        <v>Commercial</v>
      </c>
      <c r="I3648" s="3" t="str">
        <f>IF(IFERROR(SEARCH("N/A",CID_DB[[#This Row],[ NSN ]]),-1)&lt;&gt;-1,"",LEFT(SUBSTITUTE(SUBSTITUTE(SUBSTITUTE(SUBSTITUTE(SUBSTITUTE(CID_DB[[#This Row],[ NSN ]],"-","")," ","")," ",""),"‐",""),"NA",""),13))</f>
        <v/>
      </c>
      <c r="J3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1510267310|1510267310|DATA ACQUISITION UNIT (DAU) ‐ 3‐1‐1|</v>
      </c>
    </row>
    <row r="3649" spans="1:10" x14ac:dyDescent="0.35">
      <c r="A3649" s="1" t="s">
        <v>3</v>
      </c>
      <c r="B3649" s="1" t="s">
        <v>5409</v>
      </c>
      <c r="C3649" s="1" t="s">
        <v>5840</v>
      </c>
      <c r="D3649" s="1" t="s">
        <v>5840</v>
      </c>
      <c r="E3649" s="1" t="s">
        <v>6555</v>
      </c>
      <c r="F3649" s="4" t="s">
        <v>3</v>
      </c>
      <c r="G3649" s="1" t="s">
        <v>8</v>
      </c>
      <c r="H3649" s="3" t="str">
        <f t="shared" si="56"/>
        <v>Commercial</v>
      </c>
      <c r="I3649" s="3" t="str">
        <f>IF(IFERROR(SEARCH("N/A",CID_DB[[#This Row],[ NSN ]]),-1)&lt;&gt;-1,"",LEFT(SUBSTITUTE(SUBSTITUTE(SUBSTITUTE(SUBSTITUTE(SUBSTITUTE(CID_DB[[#This Row],[ NSN ]],"-","")," ","")," ",""),"‐",""),"NA",""),13))</f>
        <v/>
      </c>
      <c r="J3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1510267311|1510267311|DATA ACQUISITION UNIT (DAU) ‐ 3‐2‐2|</v>
      </c>
    </row>
    <row r="3650" spans="1:10" x14ac:dyDescent="0.35">
      <c r="A3650" s="1" t="s">
        <v>3</v>
      </c>
      <c r="B3650" s="1" t="s">
        <v>5409</v>
      </c>
      <c r="C3650" s="1" t="s">
        <v>5841</v>
      </c>
      <c r="D3650" s="1" t="s">
        <v>5841</v>
      </c>
      <c r="E3650" s="1" t="s">
        <v>6556</v>
      </c>
      <c r="F3650" s="4" t="s">
        <v>3</v>
      </c>
      <c r="G3650" s="1" t="s">
        <v>8</v>
      </c>
      <c r="H3650" s="3" t="str">
        <f t="shared" si="56"/>
        <v>Commercial</v>
      </c>
      <c r="I3650" s="3" t="str">
        <f>IF(IFERROR(SEARCH("N/A",CID_DB[[#This Row],[ NSN ]]),-1)&lt;&gt;-1,"",LEFT(SUBSTITUTE(SUBSTITUTE(SUBSTITUTE(SUBSTITUTE(SUBSTITUTE(CID_DB[[#This Row],[ NSN ]],"-","")," ","")," ",""),"‐",""),"NA",""),13))</f>
        <v/>
      </c>
      <c r="J3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1510267312|1510267312|DATA ACQUISITION UNIT (DAU) ‐ 3‐2‐3|</v>
      </c>
    </row>
    <row r="3651" spans="1:10" x14ac:dyDescent="0.35">
      <c r="A3651" s="1" t="s">
        <v>3</v>
      </c>
      <c r="B3651" s="1" t="s">
        <v>5409</v>
      </c>
      <c r="C3651" s="1" t="s">
        <v>5842</v>
      </c>
      <c r="D3651" s="1" t="s">
        <v>5842</v>
      </c>
      <c r="E3651" s="1" t="s">
        <v>6557</v>
      </c>
      <c r="F3651" s="4" t="s">
        <v>3</v>
      </c>
      <c r="G3651" s="1" t="s">
        <v>8</v>
      </c>
      <c r="H3651" s="3" t="str">
        <f t="shared" ref="H3651:H3714" si="57">IF(G3651="Y - CID","Commercial",IF(G3651="N - CID","Other Than Commercial","N/A"))</f>
        <v>Commercial</v>
      </c>
      <c r="I3651" s="3" t="str">
        <f>IF(IFERROR(SEARCH("N/A",CID_DB[[#This Row],[ NSN ]]),-1)&lt;&gt;-1,"",LEFT(SUBSTITUTE(SUBSTITUTE(SUBSTITUTE(SUBSTITUTE(SUBSTITUTE(CID_DB[[#This Row],[ NSN ]],"-","")," ","")," ",""),"‐",""),"NA",""),13))</f>
        <v/>
      </c>
      <c r="J3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1510267313|1510267313|DATA ACQUISITION UNIT (DAU) ‐ 4‐2‐1|</v>
      </c>
    </row>
    <row r="3652" spans="1:10" x14ac:dyDescent="0.35">
      <c r="A3652" s="1" t="s">
        <v>3</v>
      </c>
      <c r="B3652" s="1" t="s">
        <v>5409</v>
      </c>
      <c r="C3652" s="1" t="s">
        <v>5843</v>
      </c>
      <c r="D3652" s="1" t="s">
        <v>5843</v>
      </c>
      <c r="E3652" s="1" t="s">
        <v>6558</v>
      </c>
      <c r="F3652" s="4" t="s">
        <v>3</v>
      </c>
      <c r="G3652" s="1" t="s">
        <v>8</v>
      </c>
      <c r="H3652" s="3" t="str">
        <f t="shared" si="57"/>
        <v>Commercial</v>
      </c>
      <c r="I3652" s="3" t="str">
        <f>IF(IFERROR(SEARCH("N/A",CID_DB[[#This Row],[ NSN ]]),-1)&lt;&gt;-1,"",LEFT(SUBSTITUTE(SUBSTITUTE(SUBSTITUTE(SUBSTITUTE(SUBSTITUTE(CID_DB[[#This Row],[ NSN ]],"-","")," ","")," ",""),"‐",""),"NA",""),13))</f>
        <v/>
      </c>
      <c r="J3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1510267314|1510267314|DATA ACQUISITION UNIT (DAU) ‐ 4‐2‐2|</v>
      </c>
    </row>
    <row r="3653" spans="1:10" x14ac:dyDescent="0.35">
      <c r="A3653" s="1" t="s">
        <v>3</v>
      </c>
      <c r="B3653" s="1" t="s">
        <v>5409</v>
      </c>
      <c r="C3653" s="1" t="s">
        <v>5844</v>
      </c>
      <c r="D3653" s="1" t="s">
        <v>5844</v>
      </c>
      <c r="E3653" s="1" t="s">
        <v>6559</v>
      </c>
      <c r="F3653" s="4" t="s">
        <v>3</v>
      </c>
      <c r="G3653" s="1" t="s">
        <v>8</v>
      </c>
      <c r="H3653" s="3" t="str">
        <f t="shared" si="57"/>
        <v>Commercial</v>
      </c>
      <c r="I3653" s="3" t="str">
        <f>IF(IFERROR(SEARCH("N/A",CID_DB[[#This Row],[ NSN ]]),-1)&lt;&gt;-1,"",LEFT(SUBSTITUTE(SUBSTITUTE(SUBSTITUTE(SUBSTITUTE(SUBSTITUTE(CID_DB[[#This Row],[ NSN ]],"-","")," ","")," ",""),"‐",""),"NA",""),13))</f>
        <v/>
      </c>
      <c r="J3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1510267315|1510267315|DATA ACQUISITION UNIT (DAU) ‐ 4‐4‐1|</v>
      </c>
    </row>
    <row r="3654" spans="1:10" x14ac:dyDescent="0.35">
      <c r="A3654" s="1" t="s">
        <v>3</v>
      </c>
      <c r="B3654" s="1" t="s">
        <v>5409</v>
      </c>
      <c r="C3654" s="1" t="s">
        <v>5845</v>
      </c>
      <c r="D3654" s="1" t="s">
        <v>5845</v>
      </c>
      <c r="E3654" s="1" t="s">
        <v>6560</v>
      </c>
      <c r="F3654" s="4" t="s">
        <v>3</v>
      </c>
      <c r="G3654" s="1" t="s">
        <v>8</v>
      </c>
      <c r="H3654" s="3" t="str">
        <f t="shared" si="57"/>
        <v>Commercial</v>
      </c>
      <c r="I3654" s="3" t="str">
        <f>IF(IFERROR(SEARCH("N/A",CID_DB[[#This Row],[ NSN ]]),-1)&lt;&gt;-1,"",LEFT(SUBSTITUTE(SUBSTITUTE(SUBSTITUTE(SUBSTITUTE(SUBSTITUTE(CID_DB[[#This Row],[ NSN ]],"-","")," ","")," ",""),"‐",""),"NA",""),13))</f>
        <v/>
      </c>
      <c r="J3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1510267316|1510267316|DATA ACQUISITION UNIT (DAU) ‐ 4‐5‐3|</v>
      </c>
    </row>
    <row r="3655" spans="1:10" x14ac:dyDescent="0.35">
      <c r="A3655" s="1" t="s">
        <v>3</v>
      </c>
      <c r="B3655" s="1" t="s">
        <v>5409</v>
      </c>
      <c r="C3655" s="1" t="s">
        <v>5846</v>
      </c>
      <c r="D3655" s="1" t="s">
        <v>5846</v>
      </c>
      <c r="E3655" s="1" t="s">
        <v>6561</v>
      </c>
      <c r="F3655" s="4" t="s">
        <v>3</v>
      </c>
      <c r="G3655" s="1" t="s">
        <v>8</v>
      </c>
      <c r="H3655" s="3" t="str">
        <f t="shared" si="57"/>
        <v>Commercial</v>
      </c>
      <c r="I3655" s="3" t="str">
        <f>IF(IFERROR(SEARCH("N/A",CID_DB[[#This Row],[ NSN ]]),-1)&lt;&gt;-1,"",LEFT(SUBSTITUTE(SUBSTITUTE(SUBSTITUTE(SUBSTITUTE(SUBSTITUTE(CID_DB[[#This Row],[ NSN ]],"-","")," ","")," ",""),"‐",""),"NA",""),13))</f>
        <v/>
      </c>
      <c r="J3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1510267317|1510267317|DATA ACQUISITION UNIT (DAU) ‐ 4‐6‐1|</v>
      </c>
    </row>
    <row r="3656" spans="1:10" x14ac:dyDescent="0.35">
      <c r="A3656" s="1" t="s">
        <v>3</v>
      </c>
      <c r="B3656" s="1" t="s">
        <v>5409</v>
      </c>
      <c r="C3656" s="1" t="s">
        <v>5847</v>
      </c>
      <c r="D3656" s="1" t="s">
        <v>5847</v>
      </c>
      <c r="E3656" s="1" t="s">
        <v>6562</v>
      </c>
      <c r="F3656" s="4" t="s">
        <v>3</v>
      </c>
      <c r="G3656" s="1" t="s">
        <v>8</v>
      </c>
      <c r="H3656" s="3" t="str">
        <f t="shared" si="57"/>
        <v>Commercial</v>
      </c>
      <c r="I3656" s="3" t="str">
        <f>IF(IFERROR(SEARCH("N/A",CID_DB[[#This Row],[ NSN ]]),-1)&lt;&gt;-1,"",LEFT(SUBSTITUTE(SUBSTITUTE(SUBSTITUTE(SUBSTITUTE(SUBSTITUTE(CID_DB[[#This Row],[ NSN ]],"-","")," ","")," ",""),"‐",""),"NA",""),13))</f>
        <v/>
      </c>
      <c r="J3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1510267318|1510267318|DATA ACQUISITION UNIT (DAU) ‐ 4‐6‐2|</v>
      </c>
    </row>
    <row r="3657" spans="1:10" x14ac:dyDescent="0.35">
      <c r="A3657" s="1" t="s">
        <v>3</v>
      </c>
      <c r="B3657" s="1" t="s">
        <v>5409</v>
      </c>
      <c r="C3657" s="1" t="s">
        <v>5848</v>
      </c>
      <c r="D3657" s="1" t="s">
        <v>5848</v>
      </c>
      <c r="E3657" s="1" t="s">
        <v>6563</v>
      </c>
      <c r="F3657" s="4" t="s">
        <v>3</v>
      </c>
      <c r="G3657" s="1" t="s">
        <v>8</v>
      </c>
      <c r="H3657" s="3" t="str">
        <f t="shared" si="57"/>
        <v>Commercial</v>
      </c>
      <c r="I3657" s="3" t="str">
        <f>IF(IFERROR(SEARCH("N/A",CID_DB[[#This Row],[ NSN ]]),-1)&lt;&gt;-1,"",LEFT(SUBSTITUTE(SUBSTITUTE(SUBSTITUTE(SUBSTITUTE(SUBSTITUTE(CID_DB[[#This Row],[ NSN ]],"-","")," ","")," ",""),"‐",""),"NA",""),13))</f>
        <v/>
      </c>
      <c r="J3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1510267319|1510267319|DATA ACQUISITION UNIT (DAU) ‐ 4‐6‐3|</v>
      </c>
    </row>
    <row r="3658" spans="1:10" x14ac:dyDescent="0.35">
      <c r="A3658" s="1" t="s">
        <v>3</v>
      </c>
      <c r="B3658" s="1" t="s">
        <v>5409</v>
      </c>
      <c r="C3658" s="1" t="s">
        <v>5849</v>
      </c>
      <c r="D3658" s="1" t="s">
        <v>5849</v>
      </c>
      <c r="E3658" s="1" t="s">
        <v>6564</v>
      </c>
      <c r="F3658" s="4" t="s">
        <v>3</v>
      </c>
      <c r="G3658" s="1" t="s">
        <v>8</v>
      </c>
      <c r="H3658" s="3" t="str">
        <f t="shared" si="57"/>
        <v>Commercial</v>
      </c>
      <c r="I3658" s="3" t="str">
        <f>IF(IFERROR(SEARCH("N/A",CID_DB[[#This Row],[ NSN ]]),-1)&lt;&gt;-1,"",LEFT(SUBSTITUTE(SUBSTITUTE(SUBSTITUTE(SUBSTITUTE(SUBSTITUTE(CID_DB[[#This Row],[ NSN ]],"-","")," ","")," ",""),"‐",""),"NA",""),13))</f>
        <v/>
      </c>
      <c r="J3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1510267320|1510267320|DATA ACQUISITION UNIT (DAU) ‐ 4‐6‐5|</v>
      </c>
    </row>
    <row r="3659" spans="1:10" x14ac:dyDescent="0.35">
      <c r="A3659" s="1" t="s">
        <v>3</v>
      </c>
      <c r="B3659" s="1" t="s">
        <v>5409</v>
      </c>
      <c r="C3659" s="1" t="s">
        <v>5850</v>
      </c>
      <c r="D3659" s="1" t="s">
        <v>5850</v>
      </c>
      <c r="E3659" s="1" t="s">
        <v>6565</v>
      </c>
      <c r="F3659" s="4" t="s">
        <v>3</v>
      </c>
      <c r="G3659" s="1" t="s">
        <v>8</v>
      </c>
      <c r="H3659" s="3" t="str">
        <f t="shared" si="57"/>
        <v>Commercial</v>
      </c>
      <c r="I3659" s="3" t="str">
        <f>IF(IFERROR(SEARCH("N/A",CID_DB[[#This Row],[ NSN ]]),-1)&lt;&gt;-1,"",LEFT(SUBSTITUTE(SUBSTITUTE(SUBSTITUTE(SUBSTITUTE(SUBSTITUTE(CID_DB[[#This Row],[ NSN ]],"-","")," ","")," ",""),"‐",""),"NA",""),13))</f>
        <v/>
      </c>
      <c r="J3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1510267321|1510267321|DATA ACQUISITION UNIT (DAU) ‐ 4‐6‐6|</v>
      </c>
    </row>
    <row r="3660" spans="1:10" x14ac:dyDescent="0.35">
      <c r="A3660" s="1" t="s">
        <v>3</v>
      </c>
      <c r="B3660" s="1" t="s">
        <v>5409</v>
      </c>
      <c r="C3660" s="1" t="s">
        <v>5851</v>
      </c>
      <c r="D3660" s="1" t="s">
        <v>5851</v>
      </c>
      <c r="E3660" s="1" t="s">
        <v>6566</v>
      </c>
      <c r="F3660" s="4" t="s">
        <v>3</v>
      </c>
      <c r="G3660" s="1" t="s">
        <v>8</v>
      </c>
      <c r="H3660" s="3" t="str">
        <f t="shared" si="57"/>
        <v>Commercial</v>
      </c>
      <c r="I3660" s="3" t="str">
        <f>IF(IFERROR(SEARCH("N/A",CID_DB[[#This Row],[ NSN ]]),-1)&lt;&gt;-1,"",LEFT(SUBSTITUTE(SUBSTITUTE(SUBSTITUTE(SUBSTITUTE(SUBSTITUTE(CID_DB[[#This Row],[ NSN ]],"-","")," ","")," ",""),"‐",""),"NA",""),13))</f>
        <v/>
      </c>
      <c r="J3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1510267322|1510267322|DATA ACQUISITION UNIT (DAU) ‐ 5‐01‐1|</v>
      </c>
    </row>
    <row r="3661" spans="1:10" x14ac:dyDescent="0.35">
      <c r="A3661" s="1" t="s">
        <v>3</v>
      </c>
      <c r="B3661" s="1" t="s">
        <v>5409</v>
      </c>
      <c r="C3661" s="1" t="s">
        <v>5852</v>
      </c>
      <c r="D3661" s="1" t="s">
        <v>5852</v>
      </c>
      <c r="E3661" s="1" t="s">
        <v>6567</v>
      </c>
      <c r="F3661" s="4" t="s">
        <v>3</v>
      </c>
      <c r="G3661" s="1" t="s">
        <v>8</v>
      </c>
      <c r="H3661" s="3" t="str">
        <f t="shared" si="57"/>
        <v>Commercial</v>
      </c>
      <c r="I3661" s="3" t="str">
        <f>IF(IFERROR(SEARCH("N/A",CID_DB[[#This Row],[ NSN ]]),-1)&lt;&gt;-1,"",LEFT(SUBSTITUTE(SUBSTITUTE(SUBSTITUTE(SUBSTITUTE(SUBSTITUTE(CID_DB[[#This Row],[ NSN ]],"-","")," ","")," ",""),"‐",""),"NA",""),13))</f>
        <v/>
      </c>
      <c r="J3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1510267323|1510267323|DATA ACQUISITION UNIT (DAU) ‐ 5‐2‐1|</v>
      </c>
    </row>
    <row r="3662" spans="1:10" x14ac:dyDescent="0.35">
      <c r="A3662" s="1" t="s">
        <v>3</v>
      </c>
      <c r="B3662" s="1" t="s">
        <v>5409</v>
      </c>
      <c r="C3662" s="1" t="s">
        <v>5853</v>
      </c>
      <c r="D3662" s="1" t="s">
        <v>5853</v>
      </c>
      <c r="E3662" s="1" t="s">
        <v>6568</v>
      </c>
      <c r="F3662" s="4" t="s">
        <v>3</v>
      </c>
      <c r="G3662" s="1" t="s">
        <v>8</v>
      </c>
      <c r="H3662" s="3" t="str">
        <f t="shared" si="57"/>
        <v>Commercial</v>
      </c>
      <c r="I3662" s="3" t="str">
        <f>IF(IFERROR(SEARCH("N/A",CID_DB[[#This Row],[ NSN ]]),-1)&lt;&gt;-1,"",LEFT(SUBSTITUTE(SUBSTITUTE(SUBSTITUTE(SUBSTITUTE(SUBSTITUTE(CID_DB[[#This Row],[ NSN ]],"-","")," ","")," ",""),"‐",""),"NA",""),13))</f>
        <v/>
      </c>
      <c r="J3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1510267324|1510267324|DATA ACQUISITION UNIT (DAU) ‐ 5‐2‐2|</v>
      </c>
    </row>
    <row r="3663" spans="1:10" x14ac:dyDescent="0.35">
      <c r="A3663" s="1" t="s">
        <v>3</v>
      </c>
      <c r="B3663" s="1" t="s">
        <v>5409</v>
      </c>
      <c r="C3663" s="1" t="s">
        <v>5854</v>
      </c>
      <c r="D3663" s="1" t="s">
        <v>5854</v>
      </c>
      <c r="E3663" s="1" t="s">
        <v>6569</v>
      </c>
      <c r="F3663" s="4" t="s">
        <v>3</v>
      </c>
      <c r="G3663" s="1" t="s">
        <v>8</v>
      </c>
      <c r="H3663" s="3" t="str">
        <f t="shared" si="57"/>
        <v>Commercial</v>
      </c>
      <c r="I3663" s="3" t="str">
        <f>IF(IFERROR(SEARCH("N/A",CID_DB[[#This Row],[ NSN ]]),-1)&lt;&gt;-1,"",LEFT(SUBSTITUTE(SUBSTITUTE(SUBSTITUTE(SUBSTITUTE(SUBSTITUTE(CID_DB[[#This Row],[ NSN ]],"-","")," ","")," ",""),"‐",""),"NA",""),13))</f>
        <v/>
      </c>
      <c r="J3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1510267325|1510267325|DATA ACQUISITION UNIT (DAU) ‐ 5‐4‐3|</v>
      </c>
    </row>
    <row r="3664" spans="1:10" x14ac:dyDescent="0.35">
      <c r="A3664" s="1" t="s">
        <v>3</v>
      </c>
      <c r="B3664" s="1" t="s">
        <v>5409</v>
      </c>
      <c r="C3664" s="1" t="s">
        <v>5855</v>
      </c>
      <c r="D3664" s="1" t="s">
        <v>5855</v>
      </c>
      <c r="E3664" s="1" t="s">
        <v>6570</v>
      </c>
      <c r="F3664" s="4" t="s">
        <v>3</v>
      </c>
      <c r="G3664" s="1" t="s">
        <v>8</v>
      </c>
      <c r="H3664" s="3" t="str">
        <f t="shared" si="57"/>
        <v>Commercial</v>
      </c>
      <c r="I3664" s="3" t="str">
        <f>IF(IFERROR(SEARCH("N/A",CID_DB[[#This Row],[ NSN ]]),-1)&lt;&gt;-1,"",LEFT(SUBSTITUTE(SUBSTITUTE(SUBSTITUTE(SUBSTITUTE(SUBSTITUTE(CID_DB[[#This Row],[ NSN ]],"-","")," ","")," ",""),"‐",""),"NA",""),13))</f>
        <v/>
      </c>
      <c r="J3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1510267326|1510267326|DATA ACQUISITION UNIT (DAU) ‐ 5‐6‐1|</v>
      </c>
    </row>
    <row r="3665" spans="1:10" x14ac:dyDescent="0.35">
      <c r="A3665" s="1" t="s">
        <v>3</v>
      </c>
      <c r="B3665" s="1" t="s">
        <v>5409</v>
      </c>
      <c r="C3665" s="1" t="s">
        <v>5856</v>
      </c>
      <c r="D3665" s="1" t="s">
        <v>5856</v>
      </c>
      <c r="E3665" s="1" t="s">
        <v>6571</v>
      </c>
      <c r="F3665" s="4" t="s">
        <v>3</v>
      </c>
      <c r="G3665" s="1" t="s">
        <v>8</v>
      </c>
      <c r="H3665" s="3" t="str">
        <f t="shared" si="57"/>
        <v>Commercial</v>
      </c>
      <c r="I3665" s="3" t="str">
        <f>IF(IFERROR(SEARCH("N/A",CID_DB[[#This Row],[ NSN ]]),-1)&lt;&gt;-1,"",LEFT(SUBSTITUTE(SUBSTITUTE(SUBSTITUTE(SUBSTITUTE(SUBSTITUTE(CID_DB[[#This Row],[ NSN ]],"-","")," ","")," ",""),"‐",""),"NA",""),13))</f>
        <v/>
      </c>
      <c r="J3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1510267327|1510267327|DATA ACQUISITION UNIT (DAU) ‐ 5‐6‐2|</v>
      </c>
    </row>
    <row r="3666" spans="1:10" x14ac:dyDescent="0.35">
      <c r="A3666" s="1" t="s">
        <v>3</v>
      </c>
      <c r="B3666" s="1" t="s">
        <v>5409</v>
      </c>
      <c r="C3666" s="1" t="s">
        <v>5857</v>
      </c>
      <c r="D3666" s="1" t="s">
        <v>5857</v>
      </c>
      <c r="E3666" s="1" t="s">
        <v>6572</v>
      </c>
      <c r="F3666" s="4" t="s">
        <v>3</v>
      </c>
      <c r="G3666" s="1" t="s">
        <v>8</v>
      </c>
      <c r="H3666" s="3" t="str">
        <f t="shared" si="57"/>
        <v>Commercial</v>
      </c>
      <c r="I3666" s="3" t="str">
        <f>IF(IFERROR(SEARCH("N/A",CID_DB[[#This Row],[ NSN ]]),-1)&lt;&gt;-1,"",LEFT(SUBSTITUTE(SUBSTITUTE(SUBSTITUTE(SUBSTITUTE(SUBSTITUTE(CID_DB[[#This Row],[ NSN ]],"-","")," ","")," ",""),"‐",""),"NA",""),13))</f>
        <v/>
      </c>
      <c r="J3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1510267328|1510267328|DATA ACQUISITION UNIT (DAU) ‐ 5‐6‐3|</v>
      </c>
    </row>
    <row r="3667" spans="1:10" x14ac:dyDescent="0.35">
      <c r="A3667" s="1" t="s">
        <v>3</v>
      </c>
      <c r="B3667" s="1" t="s">
        <v>5409</v>
      </c>
      <c r="C3667" s="1" t="s">
        <v>5858</v>
      </c>
      <c r="D3667" s="1" t="s">
        <v>5858</v>
      </c>
      <c r="E3667" s="1" t="s">
        <v>6573</v>
      </c>
      <c r="F3667" s="4" t="s">
        <v>3</v>
      </c>
      <c r="G3667" s="1" t="s">
        <v>8</v>
      </c>
      <c r="H3667" s="3" t="str">
        <f t="shared" si="57"/>
        <v>Commercial</v>
      </c>
      <c r="I3667" s="3" t="str">
        <f>IF(IFERROR(SEARCH("N/A",CID_DB[[#This Row],[ NSN ]]),-1)&lt;&gt;-1,"",LEFT(SUBSTITUTE(SUBSTITUTE(SUBSTITUTE(SUBSTITUTE(SUBSTITUTE(CID_DB[[#This Row],[ NSN ]],"-","")," ","")," ",""),"‐",""),"NA",""),13))</f>
        <v/>
      </c>
      <c r="J3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1510267329|1510267329|DATA ACQUISITION UNIT (DAU) ‐ 5‐6‐4|</v>
      </c>
    </row>
    <row r="3668" spans="1:10" x14ac:dyDescent="0.35">
      <c r="A3668" s="1" t="s">
        <v>3</v>
      </c>
      <c r="B3668" s="1" t="s">
        <v>5409</v>
      </c>
      <c r="C3668" s="1" t="s">
        <v>5859</v>
      </c>
      <c r="D3668" s="1" t="s">
        <v>5859</v>
      </c>
      <c r="E3668" s="1" t="s">
        <v>6574</v>
      </c>
      <c r="F3668" s="4" t="s">
        <v>3</v>
      </c>
      <c r="G3668" s="1" t="s">
        <v>8</v>
      </c>
      <c r="H3668" s="3" t="str">
        <f t="shared" si="57"/>
        <v>Commercial</v>
      </c>
      <c r="I3668" s="3" t="str">
        <f>IF(IFERROR(SEARCH("N/A",CID_DB[[#This Row],[ NSN ]]),-1)&lt;&gt;-1,"",LEFT(SUBSTITUTE(SUBSTITUTE(SUBSTITUTE(SUBSTITUTE(SUBSTITUTE(CID_DB[[#This Row],[ NSN ]],"-","")," ","")," ",""),"‐",""),"NA",""),13))</f>
        <v/>
      </c>
      <c r="J3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1510267330|1510267330|DATA ACQUISITION UNIT (DAU) ‐ 5‐6‐5|</v>
      </c>
    </row>
    <row r="3669" spans="1:10" x14ac:dyDescent="0.35">
      <c r="A3669" s="1" t="s">
        <v>3</v>
      </c>
      <c r="B3669" s="1" t="s">
        <v>5409</v>
      </c>
      <c r="C3669" s="1" t="s">
        <v>5860</v>
      </c>
      <c r="D3669" s="1" t="s">
        <v>5860</v>
      </c>
      <c r="E3669" s="1" t="s">
        <v>6575</v>
      </c>
      <c r="F3669" s="4" t="s">
        <v>3</v>
      </c>
      <c r="G3669" s="1" t="s">
        <v>8</v>
      </c>
      <c r="H3669" s="3" t="str">
        <f t="shared" si="57"/>
        <v>Commercial</v>
      </c>
      <c r="I3669" s="3" t="str">
        <f>IF(IFERROR(SEARCH("N/A",CID_DB[[#This Row],[ NSN ]]),-1)&lt;&gt;-1,"",LEFT(SUBSTITUTE(SUBSTITUTE(SUBSTITUTE(SUBSTITUTE(SUBSTITUTE(CID_DB[[#This Row],[ NSN ]],"-","")," ","")," ",""),"‐",""),"NA",""),13))</f>
        <v/>
      </c>
      <c r="J3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1510267331|1510267331|DATA ACQUISITION UNIT (DAU) ‐ 6‐01‐1|</v>
      </c>
    </row>
    <row r="3670" spans="1:10" x14ac:dyDescent="0.35">
      <c r="A3670" s="1" t="s">
        <v>3</v>
      </c>
      <c r="B3670" s="1" t="s">
        <v>5409</v>
      </c>
      <c r="C3670" s="1" t="s">
        <v>5861</v>
      </c>
      <c r="D3670" s="1" t="s">
        <v>5861</v>
      </c>
      <c r="E3670" s="1" t="s">
        <v>6576</v>
      </c>
      <c r="F3670" s="4" t="s">
        <v>3</v>
      </c>
      <c r="G3670" s="1" t="s">
        <v>8</v>
      </c>
      <c r="H3670" s="3" t="str">
        <f t="shared" si="57"/>
        <v>Commercial</v>
      </c>
      <c r="I3670" s="3" t="str">
        <f>IF(IFERROR(SEARCH("N/A",CID_DB[[#This Row],[ NSN ]]),-1)&lt;&gt;-1,"",LEFT(SUBSTITUTE(SUBSTITUTE(SUBSTITUTE(SUBSTITUTE(SUBSTITUTE(CID_DB[[#This Row],[ NSN ]],"-","")," ","")," ",""),"‐",""),"NA",""),13))</f>
        <v/>
      </c>
      <c r="J3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1510267332|1510267332|DATA ACQUISITION UNIT (DAU) ‐ 6‐2‐1|</v>
      </c>
    </row>
    <row r="3671" spans="1:10" x14ac:dyDescent="0.35">
      <c r="A3671" s="1" t="s">
        <v>3</v>
      </c>
      <c r="B3671" s="1" t="s">
        <v>5409</v>
      </c>
      <c r="C3671" s="1" t="s">
        <v>5862</v>
      </c>
      <c r="D3671" s="1" t="s">
        <v>5862</v>
      </c>
      <c r="E3671" s="1" t="s">
        <v>6577</v>
      </c>
      <c r="F3671" s="4" t="s">
        <v>3</v>
      </c>
      <c r="G3671" s="1" t="s">
        <v>8</v>
      </c>
      <c r="H3671" s="3" t="str">
        <f t="shared" si="57"/>
        <v>Commercial</v>
      </c>
      <c r="I3671" s="3" t="str">
        <f>IF(IFERROR(SEARCH("N/A",CID_DB[[#This Row],[ NSN ]]),-1)&lt;&gt;-1,"",LEFT(SUBSTITUTE(SUBSTITUTE(SUBSTITUTE(SUBSTITUTE(SUBSTITUTE(CID_DB[[#This Row],[ NSN ]],"-","")," ","")," ",""),"‐",""),"NA",""),13))</f>
        <v/>
      </c>
      <c r="J3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1510267333|1510267333|DATA ACQUISITION UNIT (DAU) ‐ 6‐2‐2|</v>
      </c>
    </row>
    <row r="3672" spans="1:10" x14ac:dyDescent="0.35">
      <c r="A3672" s="1" t="s">
        <v>3</v>
      </c>
      <c r="B3672" s="1" t="s">
        <v>5409</v>
      </c>
      <c r="C3672" s="1" t="s">
        <v>5863</v>
      </c>
      <c r="D3672" s="1" t="s">
        <v>5863</v>
      </c>
      <c r="E3672" s="1" t="s">
        <v>6578</v>
      </c>
      <c r="F3672" s="4" t="s">
        <v>3</v>
      </c>
      <c r="G3672" s="1" t="s">
        <v>8</v>
      </c>
      <c r="H3672" s="3" t="str">
        <f t="shared" si="57"/>
        <v>Commercial</v>
      </c>
      <c r="I3672" s="3" t="str">
        <f>IF(IFERROR(SEARCH("N/A",CID_DB[[#This Row],[ NSN ]]),-1)&lt;&gt;-1,"",LEFT(SUBSTITUTE(SUBSTITUTE(SUBSTITUTE(SUBSTITUTE(SUBSTITUTE(CID_DB[[#This Row],[ NSN ]],"-","")," ","")," ",""),"‐",""),"NA",""),13))</f>
        <v/>
      </c>
      <c r="J3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1510267334|1510267334|DATA ACQUISITION UNIT (DAU) ‐ 6‐4‐1|</v>
      </c>
    </row>
    <row r="3673" spans="1:10" x14ac:dyDescent="0.35">
      <c r="A3673" s="1" t="s">
        <v>3</v>
      </c>
      <c r="B3673" s="1" t="s">
        <v>5409</v>
      </c>
      <c r="C3673" s="1" t="s">
        <v>5864</v>
      </c>
      <c r="D3673" s="1" t="s">
        <v>5864</v>
      </c>
      <c r="E3673" s="1" t="s">
        <v>6579</v>
      </c>
      <c r="F3673" s="4" t="s">
        <v>3</v>
      </c>
      <c r="G3673" s="1" t="s">
        <v>8</v>
      </c>
      <c r="H3673" s="3" t="str">
        <f t="shared" si="57"/>
        <v>Commercial</v>
      </c>
      <c r="I3673" s="3" t="str">
        <f>IF(IFERROR(SEARCH("N/A",CID_DB[[#This Row],[ NSN ]]),-1)&lt;&gt;-1,"",LEFT(SUBSTITUTE(SUBSTITUTE(SUBSTITUTE(SUBSTITUTE(SUBSTITUTE(CID_DB[[#This Row],[ NSN ]],"-","")," ","")," ",""),"‐",""),"NA",""),13))</f>
        <v/>
      </c>
      <c r="J3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1510267335|1510267335|DATA ACQUISITION UNIT (DAU) ‐ 6‐2‐3|</v>
      </c>
    </row>
    <row r="3674" spans="1:10" x14ac:dyDescent="0.35">
      <c r="A3674" s="1" t="s">
        <v>3</v>
      </c>
      <c r="B3674" s="1" t="s">
        <v>5409</v>
      </c>
      <c r="C3674" s="1" t="s">
        <v>5865</v>
      </c>
      <c r="D3674" s="1" t="s">
        <v>5865</v>
      </c>
      <c r="E3674" s="1" t="s">
        <v>6580</v>
      </c>
      <c r="F3674" s="4" t="s">
        <v>3</v>
      </c>
      <c r="G3674" s="1" t="s">
        <v>8</v>
      </c>
      <c r="H3674" s="3" t="str">
        <f t="shared" si="57"/>
        <v>Commercial</v>
      </c>
      <c r="I3674" s="3" t="str">
        <f>IF(IFERROR(SEARCH("N/A",CID_DB[[#This Row],[ NSN ]]),-1)&lt;&gt;-1,"",LEFT(SUBSTITUTE(SUBSTITUTE(SUBSTITUTE(SUBSTITUTE(SUBSTITUTE(CID_DB[[#This Row],[ NSN ]],"-","")," ","")," ",""),"‐",""),"NA",""),13))</f>
        <v/>
      </c>
      <c r="J3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1510267336|1510267336|DATA ACQUISITION UNIT (DAU) ‐ 6‐5.5‐1|</v>
      </c>
    </row>
    <row r="3675" spans="1:10" x14ac:dyDescent="0.35">
      <c r="A3675" s="1" t="s">
        <v>3</v>
      </c>
      <c r="B3675" s="1" t="s">
        <v>5409</v>
      </c>
      <c r="C3675" s="1" t="s">
        <v>5866</v>
      </c>
      <c r="D3675" s="1" t="s">
        <v>5866</v>
      </c>
      <c r="E3675" s="1" t="s">
        <v>6581</v>
      </c>
      <c r="F3675" s="4" t="s">
        <v>3</v>
      </c>
      <c r="G3675" s="1" t="s">
        <v>8</v>
      </c>
      <c r="H3675" s="3" t="str">
        <f t="shared" si="57"/>
        <v>Commercial</v>
      </c>
      <c r="I3675" s="3" t="str">
        <f>IF(IFERROR(SEARCH("N/A",CID_DB[[#This Row],[ NSN ]]),-1)&lt;&gt;-1,"",LEFT(SUBSTITUTE(SUBSTITUTE(SUBSTITUTE(SUBSTITUTE(SUBSTITUTE(CID_DB[[#This Row],[ NSN ]],"-","")," ","")," ",""),"‐",""),"NA",""),13))</f>
        <v/>
      </c>
      <c r="J3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1510267337|1510267337|DATA ACQUISITION UNIT (DAU) ‐ 6‐5.5‐2|</v>
      </c>
    </row>
    <row r="3676" spans="1:10" x14ac:dyDescent="0.35">
      <c r="A3676" s="1" t="s">
        <v>3</v>
      </c>
      <c r="B3676" s="1" t="s">
        <v>5409</v>
      </c>
      <c r="C3676" s="1" t="s">
        <v>5867</v>
      </c>
      <c r="D3676" s="1" t="s">
        <v>5867</v>
      </c>
      <c r="E3676" s="1" t="s">
        <v>6582</v>
      </c>
      <c r="F3676" s="4" t="s">
        <v>3</v>
      </c>
      <c r="G3676" s="1" t="s">
        <v>8</v>
      </c>
      <c r="H3676" s="3" t="str">
        <f t="shared" si="57"/>
        <v>Commercial</v>
      </c>
      <c r="I3676" s="3" t="str">
        <f>IF(IFERROR(SEARCH("N/A",CID_DB[[#This Row],[ NSN ]]),-1)&lt;&gt;-1,"",LEFT(SUBSTITUTE(SUBSTITUTE(SUBSTITUTE(SUBSTITUTE(SUBSTITUTE(CID_DB[[#This Row],[ NSN ]],"-","")," ","")," ",""),"‐",""),"NA",""),13))</f>
        <v/>
      </c>
      <c r="J3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1510267338|1510267338|DATA ACQUISITION UNIT (DAU) ‐ 7‐01‐1|</v>
      </c>
    </row>
    <row r="3677" spans="1:10" x14ac:dyDescent="0.35">
      <c r="A3677" s="1" t="s">
        <v>3</v>
      </c>
      <c r="B3677" s="1" t="s">
        <v>5409</v>
      </c>
      <c r="C3677" s="1" t="s">
        <v>5868</v>
      </c>
      <c r="D3677" s="1" t="s">
        <v>5868</v>
      </c>
      <c r="E3677" s="1" t="s">
        <v>6583</v>
      </c>
      <c r="F3677" s="4" t="s">
        <v>3</v>
      </c>
      <c r="G3677" s="1" t="s">
        <v>8</v>
      </c>
      <c r="H3677" s="3" t="str">
        <f t="shared" si="57"/>
        <v>Commercial</v>
      </c>
      <c r="I3677" s="3" t="str">
        <f>IF(IFERROR(SEARCH("N/A",CID_DB[[#This Row],[ NSN ]]),-1)&lt;&gt;-1,"",LEFT(SUBSTITUTE(SUBSTITUTE(SUBSTITUTE(SUBSTITUTE(SUBSTITUTE(CID_DB[[#This Row],[ NSN ]],"-","")," ","")," ",""),"‐",""),"NA",""),13))</f>
        <v/>
      </c>
      <c r="J3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1510267339|1510267339|DATA ACQUISITION UNIT (DAU) ‐ 7‐3‐1|</v>
      </c>
    </row>
    <row r="3678" spans="1:10" x14ac:dyDescent="0.35">
      <c r="A3678" s="1" t="s">
        <v>3</v>
      </c>
      <c r="B3678" s="1" t="s">
        <v>5409</v>
      </c>
      <c r="C3678" s="1" t="s">
        <v>5869</v>
      </c>
      <c r="D3678" s="1" t="s">
        <v>5869</v>
      </c>
      <c r="E3678" s="1" t="s">
        <v>6584</v>
      </c>
      <c r="F3678" s="4" t="s">
        <v>3</v>
      </c>
      <c r="G3678" s="1" t="s">
        <v>8</v>
      </c>
      <c r="H3678" s="3" t="str">
        <f t="shared" si="57"/>
        <v>Commercial</v>
      </c>
      <c r="I3678" s="3" t="str">
        <f>IF(IFERROR(SEARCH("N/A",CID_DB[[#This Row],[ NSN ]]),-1)&lt;&gt;-1,"",LEFT(SUBSTITUTE(SUBSTITUTE(SUBSTITUTE(SUBSTITUTE(SUBSTITUTE(CID_DB[[#This Row],[ NSN ]],"-","")," ","")," ",""),"‐",""),"NA",""),13))</f>
        <v/>
      </c>
      <c r="J3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1510267340|1510267340|DATA ACQUISITION UNIT (DAU) ‐ 7‐2‐2|</v>
      </c>
    </row>
    <row r="3679" spans="1:10" x14ac:dyDescent="0.35">
      <c r="A3679" s="1" t="s">
        <v>3</v>
      </c>
      <c r="B3679" s="1" t="s">
        <v>5409</v>
      </c>
      <c r="C3679" s="1" t="s">
        <v>5870</v>
      </c>
      <c r="D3679" s="1" t="s">
        <v>5870</v>
      </c>
      <c r="E3679" s="1" t="s">
        <v>6585</v>
      </c>
      <c r="F3679" s="4" t="s">
        <v>3</v>
      </c>
      <c r="G3679" s="1" t="s">
        <v>8</v>
      </c>
      <c r="H3679" s="3" t="str">
        <f t="shared" si="57"/>
        <v>Commercial</v>
      </c>
      <c r="I3679" s="3" t="str">
        <f>IF(IFERROR(SEARCH("N/A",CID_DB[[#This Row],[ NSN ]]),-1)&lt;&gt;-1,"",LEFT(SUBSTITUTE(SUBSTITUTE(SUBSTITUTE(SUBSTITUTE(SUBSTITUTE(CID_DB[[#This Row],[ NSN ]],"-","")," ","")," ",""),"‐",""),"NA",""),13))</f>
        <v/>
      </c>
      <c r="J3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1510267341|1510267341|DATA ACQUISITION UNIT (DAU) ‐ 7‐3‐2|</v>
      </c>
    </row>
    <row r="3680" spans="1:10" x14ac:dyDescent="0.35">
      <c r="A3680" s="1" t="s">
        <v>3</v>
      </c>
      <c r="B3680" s="1" t="s">
        <v>5409</v>
      </c>
      <c r="C3680" s="1" t="s">
        <v>5871</v>
      </c>
      <c r="D3680" s="1" t="s">
        <v>5871</v>
      </c>
      <c r="E3680" s="1" t="s">
        <v>6586</v>
      </c>
      <c r="F3680" s="4" t="s">
        <v>3</v>
      </c>
      <c r="G3680" s="1" t="s">
        <v>8</v>
      </c>
      <c r="H3680" s="3" t="str">
        <f t="shared" si="57"/>
        <v>Commercial</v>
      </c>
      <c r="I3680" s="3" t="str">
        <f>IF(IFERROR(SEARCH("N/A",CID_DB[[#This Row],[ NSN ]]),-1)&lt;&gt;-1,"",LEFT(SUBSTITUTE(SUBSTITUTE(SUBSTITUTE(SUBSTITUTE(SUBSTITUTE(CID_DB[[#This Row],[ NSN ]],"-","")," ","")," ",""),"‐",""),"NA",""),13))</f>
        <v/>
      </c>
      <c r="J3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1510267342|1510267342|DATA ACQUISITION UNIT (DAU) ‐ 7‐3‐3|</v>
      </c>
    </row>
    <row r="3681" spans="1:10" x14ac:dyDescent="0.35">
      <c r="A3681" s="1" t="s">
        <v>3</v>
      </c>
      <c r="B3681" s="1" t="s">
        <v>5409</v>
      </c>
      <c r="C3681" s="1" t="s">
        <v>5872</v>
      </c>
      <c r="D3681" s="1" t="s">
        <v>5872</v>
      </c>
      <c r="E3681" s="1" t="s">
        <v>6587</v>
      </c>
      <c r="F3681" s="4" t="s">
        <v>3</v>
      </c>
      <c r="G3681" s="1" t="s">
        <v>8</v>
      </c>
      <c r="H3681" s="3" t="str">
        <f t="shared" si="57"/>
        <v>Commercial</v>
      </c>
      <c r="I3681" s="3" t="str">
        <f>IF(IFERROR(SEARCH("N/A",CID_DB[[#This Row],[ NSN ]]),-1)&lt;&gt;-1,"",LEFT(SUBSTITUTE(SUBSTITUTE(SUBSTITUTE(SUBSTITUTE(SUBSTITUTE(CID_DB[[#This Row],[ NSN ]],"-","")," ","")," ",""),"‐",""),"NA",""),13))</f>
        <v/>
      </c>
      <c r="J3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1510267343|1510267343|DATA ACQUISITION UNIT (DAU) ‐ 7‐3‐4|</v>
      </c>
    </row>
    <row r="3682" spans="1:10" x14ac:dyDescent="0.35">
      <c r="A3682" s="1" t="s">
        <v>3</v>
      </c>
      <c r="B3682" s="1" t="s">
        <v>7163</v>
      </c>
      <c r="C3682" s="1" t="s">
        <v>7168</v>
      </c>
      <c r="D3682" s="1" t="s">
        <v>3</v>
      </c>
      <c r="E3682" s="1" t="s">
        <v>7183</v>
      </c>
      <c r="F3682" s="4" t="s">
        <v>7179</v>
      </c>
      <c r="G3682" s="1" t="s">
        <v>103</v>
      </c>
      <c r="H3682" s="3" t="str">
        <f t="shared" si="57"/>
        <v>Other Than Commercial</v>
      </c>
      <c r="I3682" s="3" t="str">
        <f>IF(IFERROR(SEARCH("N/A",CID_DB[[#This Row],[ NSN ]]),-1)&lt;&gt;-1,"",LEFT(SUBSTITUTE(SUBSTITUTE(SUBSTITUTE(SUBSTITUTE(SUBSTITUTE(CID_DB[[#This Row],[ NSN ]],"-","")," ","")," ",""),"‐",""),"NA",""),13))</f>
        <v>4820009948785</v>
      </c>
      <c r="J3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76660A1||Valve Regulating, TE|4820009948785</v>
      </c>
    </row>
    <row r="3683" spans="1:10" x14ac:dyDescent="0.35">
      <c r="A3683" s="1" t="s">
        <v>3</v>
      </c>
      <c r="B3683" s="1" t="s">
        <v>7164</v>
      </c>
      <c r="C3683" s="1" t="s">
        <v>7169</v>
      </c>
      <c r="D3683" s="1" t="s">
        <v>3</v>
      </c>
      <c r="E3683" s="1" t="s">
        <v>7184</v>
      </c>
      <c r="F3683" s="4" t="s">
        <v>7180</v>
      </c>
      <c r="G3683" s="1" t="s">
        <v>8</v>
      </c>
      <c r="H3683" s="3" t="str">
        <f t="shared" si="57"/>
        <v>Commercial</v>
      </c>
      <c r="I3683" s="3" t="str">
        <f>IF(IFERROR(SEARCH("N/A",CID_DB[[#This Row],[ NSN ]]),-1)&lt;&gt;-1,"",LEFT(SUBSTITUTE(SUBSTITUTE(SUBSTITUTE(SUBSTITUTE(SUBSTITUTE(CID_DB[[#This Row],[ NSN ]],"-","")," ","")," ",""),"‐",""),"NA",""),13))</f>
        <v>1630012403373</v>
      </c>
      <c r="J3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313706||Brake Metering Valve, B52|1630012403373</v>
      </c>
    </row>
    <row r="3684" spans="1:10" x14ac:dyDescent="0.35">
      <c r="A3684" s="1" t="s">
        <v>3</v>
      </c>
      <c r="B3684" s="1" t="s">
        <v>7165</v>
      </c>
      <c r="C3684" s="1" t="s">
        <v>7170</v>
      </c>
      <c r="D3684" s="1" t="s">
        <v>7174</v>
      </c>
      <c r="E3684" s="1" t="s">
        <v>7185</v>
      </c>
      <c r="F3684" s="4" t="s">
        <v>3</v>
      </c>
      <c r="G3684" s="1" t="s">
        <v>8</v>
      </c>
      <c r="H3684" s="3" t="str">
        <f t="shared" si="57"/>
        <v>Commercial</v>
      </c>
      <c r="I3684" s="3" t="str">
        <f>IF(IFERROR(SEARCH("N/A",CID_DB[[#This Row],[ NSN ]]),-1)&lt;&gt;-1,"",LEFT(SUBSTITUTE(SUBSTITUTE(SUBSTITUTE(SUBSTITUTE(SUBSTITUTE(CID_DB[[#This Row],[ NSN ]],"-","")," ","")," ",""),"‐",""),"NA",""),13))</f>
        <v/>
      </c>
      <c r="J3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E011004701|HFLS0084902|Assy, Herbie, HR|</v>
      </c>
    </row>
    <row r="3685" spans="1:10" x14ac:dyDescent="0.35">
      <c r="A3685" s="1" t="s">
        <v>3</v>
      </c>
      <c r="B3685" s="1" t="s">
        <v>7165</v>
      </c>
      <c r="C3685" s="1" t="s">
        <v>7171</v>
      </c>
      <c r="D3685" s="1" t="s">
        <v>7175</v>
      </c>
      <c r="E3685" s="1" t="s">
        <v>7186</v>
      </c>
      <c r="F3685" s="4" t="s">
        <v>3</v>
      </c>
      <c r="G3685" s="1" t="s">
        <v>8</v>
      </c>
      <c r="H3685" s="3" t="str">
        <f t="shared" si="57"/>
        <v>Commercial</v>
      </c>
      <c r="I3685" s="3" t="str">
        <f>IF(IFERROR(SEARCH("N/A",CID_DB[[#This Row],[ NSN ]]),-1)&lt;&gt;-1,"",LEFT(SUBSTITUTE(SUBSTITUTE(SUBSTITUTE(SUBSTITUTE(SUBSTITUTE(CID_DB[[#This Row],[ NSN ]],"-","")," ","")," ",""),"‐",""),"NA",""),13))</f>
        <v/>
      </c>
      <c r="J3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E011004801|HFLS0085001|Assy, Herbie, EC|</v>
      </c>
    </row>
    <row r="3686" spans="1:10" x14ac:dyDescent="0.35">
      <c r="A3686" s="1" t="s">
        <v>3</v>
      </c>
      <c r="B3686" s="1" t="s">
        <v>7166</v>
      </c>
      <c r="C3686" s="1" t="s">
        <v>7172</v>
      </c>
      <c r="D3686" s="1" t="s">
        <v>7176</v>
      </c>
      <c r="E3686" s="1" t="s">
        <v>7187</v>
      </c>
      <c r="F3686" s="4" t="s">
        <v>7181</v>
      </c>
      <c r="G3686" s="1" t="s">
        <v>8</v>
      </c>
      <c r="H3686" s="3" t="str">
        <f t="shared" si="57"/>
        <v>Commercial</v>
      </c>
      <c r="I3686" s="3" t="str">
        <f>IF(IFERROR(SEARCH("N/A",CID_DB[[#This Row],[ NSN ]]),-1)&lt;&gt;-1,"",LEFT(SUBSTITUTE(SUBSTITUTE(SUBSTITUTE(SUBSTITUTE(SUBSTITUTE(CID_DB[[#This Row],[ NSN ]],"-","")," ","")," ",""),"‐",""),"NA",""),13))</f>
        <v>1560011130210</v>
      </c>
      <c r="J3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7015009128042|P10096|UH60L Upper Skin|1560011130210</v>
      </c>
    </row>
    <row r="3687" spans="1:10" x14ac:dyDescent="0.35">
      <c r="A3687" s="1" t="s">
        <v>3</v>
      </c>
      <c r="B3687" s="1" t="s">
        <v>7166</v>
      </c>
      <c r="C3687" s="1" t="s">
        <v>7173</v>
      </c>
      <c r="D3687" s="1" t="s">
        <v>7177</v>
      </c>
      <c r="E3687" s="1" t="s">
        <v>7188</v>
      </c>
      <c r="F3687" s="4" t="s">
        <v>7182</v>
      </c>
      <c r="G3687" s="1" t="s">
        <v>8</v>
      </c>
      <c r="H3687" s="3" t="str">
        <f t="shared" si="57"/>
        <v>Commercial</v>
      </c>
      <c r="I3687" s="3" t="str">
        <f>IF(IFERROR(SEARCH("N/A",CID_DB[[#This Row],[ NSN ]]),-1)&lt;&gt;-1,"",LEFT(SUBSTITUTE(SUBSTITUTE(SUBSTITUTE(SUBSTITUTE(SUBSTITUTE(CID_DB[[#This Row],[ NSN ]],"-","")," ","")," ",""),"‐",""),"NA",""),13))</f>
        <v>1560013321343</v>
      </c>
      <c r="J3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7015009105046|P10097|UH60L Lower Skin|1560013321343</v>
      </c>
    </row>
    <row r="3688" spans="1:10" x14ac:dyDescent="0.35">
      <c r="A3688" s="1" t="s">
        <v>3</v>
      </c>
      <c r="B3688" s="1" t="s">
        <v>7167</v>
      </c>
      <c r="C3688" s="1" t="s">
        <v>3</v>
      </c>
      <c r="D3688" s="1" t="s">
        <v>7178</v>
      </c>
      <c r="E3688" s="1" t="s">
        <v>7189</v>
      </c>
      <c r="F3688" s="4" t="s">
        <v>3</v>
      </c>
      <c r="G3688" s="1" t="s">
        <v>8</v>
      </c>
      <c r="H3688" s="3" t="str">
        <f t="shared" si="57"/>
        <v>Commercial</v>
      </c>
      <c r="I3688" s="3" t="str">
        <f>IF(IFERROR(SEARCH("N/A",CID_DB[[#This Row],[ NSN ]]),-1)&lt;&gt;-1,"",LEFT(SUBSTITUTE(SUBSTITUTE(SUBSTITUTE(SUBSTITUTE(SUBSTITUTE(CID_DB[[#This Row],[ NSN ]],"-","")," ","")," ",""),"‐",""),"NA",""),13))</f>
        <v/>
      </c>
      <c r="J3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|7015009207041|Tip Cap Assy|</v>
      </c>
    </row>
    <row r="3689" spans="1:10" x14ac:dyDescent="0.35">
      <c r="A3689" s="1" t="s">
        <v>3</v>
      </c>
      <c r="B3689" s="1" t="s">
        <v>5410</v>
      </c>
      <c r="C3689" s="1" t="s">
        <v>5873</v>
      </c>
      <c r="D3689" s="1" t="s">
        <v>6119</v>
      </c>
      <c r="E3689" s="1" t="s">
        <v>6588</v>
      </c>
      <c r="F3689" s="4" t="s">
        <v>102</v>
      </c>
      <c r="G3689" s="1" t="s">
        <v>8</v>
      </c>
      <c r="H3689" s="3" t="str">
        <f t="shared" si="57"/>
        <v>Commercial</v>
      </c>
      <c r="I3689" s="3" t="str">
        <f>IF(IFERROR(SEARCH("N/A",CID_DB[[#This Row],[ NSN ]]),-1)&lt;&gt;-1,"",LEFT(SUBSTITUTE(SUBSTITUTE(SUBSTITUTE(SUBSTITUTE(SUBSTITUTE(CID_DB[[#This Row],[ NSN ]],"-","")," ","")," ",""),"‐",""),"NA",""),13))</f>
        <v/>
      </c>
      <c r="J3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22681980101|8222347404|NavStorm+ GPS Receiver|</v>
      </c>
    </row>
    <row r="3690" spans="1:10" x14ac:dyDescent="0.35">
      <c r="A3690" s="1" t="s">
        <v>3</v>
      </c>
      <c r="B3690" s="1" t="s">
        <v>7190</v>
      </c>
      <c r="C3690" s="1" t="s">
        <v>7195</v>
      </c>
      <c r="D3690" s="1" t="s">
        <v>7203</v>
      </c>
      <c r="E3690" s="1" t="s">
        <v>7207</v>
      </c>
      <c r="F3690" s="4" t="s">
        <v>3</v>
      </c>
      <c r="G3690" s="1" t="s">
        <v>8</v>
      </c>
      <c r="H3690" s="3" t="str">
        <f t="shared" si="57"/>
        <v>Commercial</v>
      </c>
      <c r="I3690" s="3" t="str">
        <f>IF(IFERROR(SEARCH("N/A",CID_DB[[#This Row],[ NSN ]]),-1)&lt;&gt;-1,"",LEFT(SUBSTITUTE(SUBSTITUTE(SUBSTITUTE(SUBSTITUTE(SUBSTITUTE(CID_DB[[#This Row],[ NSN ]],"-","")," ","")," ",""),"‐",""),"NA",""),13))</f>
        <v/>
      </c>
      <c r="J3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10062733|172FW121R5|Proximity Sensor|</v>
      </c>
    </row>
    <row r="3691" spans="1:10" x14ac:dyDescent="0.35">
      <c r="A3691" s="1" t="s">
        <v>3</v>
      </c>
      <c r="B3691" s="1" t="s">
        <v>7190</v>
      </c>
      <c r="C3691" s="1">
        <v>10085931</v>
      </c>
      <c r="D3691" s="1" t="s">
        <v>7204</v>
      </c>
      <c r="E3691" s="1" t="s">
        <v>7207</v>
      </c>
      <c r="F3691" s="4" t="s">
        <v>3</v>
      </c>
      <c r="G3691" s="1" t="s">
        <v>8</v>
      </c>
      <c r="H3691" s="3" t="str">
        <f t="shared" si="57"/>
        <v>Commercial</v>
      </c>
      <c r="I3691" s="3" t="str">
        <f>IF(IFERROR(SEARCH("N/A",CID_DB[[#This Row],[ NSN ]]),-1)&lt;&gt;-1,"",LEFT(SUBSTITUTE(SUBSTITUTE(SUBSTITUTE(SUBSTITUTE(SUBSTITUTE(CID_DB[[#This Row],[ NSN ]],"-","")," ","")," ",""),"‐",""),"NA",""),13))</f>
        <v/>
      </c>
      <c r="J3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10085931|ZS0049301|Proximity Sensor|</v>
      </c>
    </row>
    <row r="3692" spans="1:10" x14ac:dyDescent="0.35">
      <c r="A3692" s="1" t="s">
        <v>3</v>
      </c>
      <c r="B3692" s="1" t="s">
        <v>7190</v>
      </c>
      <c r="C3692" s="1" t="s">
        <v>7196</v>
      </c>
      <c r="D3692" s="1" t="s">
        <v>7205</v>
      </c>
      <c r="E3692" s="1" t="s">
        <v>7207</v>
      </c>
      <c r="F3692" s="4" t="s">
        <v>3</v>
      </c>
      <c r="G3692" s="1" t="s">
        <v>8</v>
      </c>
      <c r="H3692" s="3" t="str">
        <f t="shared" si="57"/>
        <v>Commercial</v>
      </c>
      <c r="I3692" s="3" t="str">
        <f>IF(IFERROR(SEARCH("N/A",CID_DB[[#This Row],[ NSN ]]),-1)&lt;&gt;-1,"",LEFT(SUBSTITUTE(SUBSTITUTE(SUBSTITUTE(SUBSTITUTE(SUBSTITUTE(CID_DB[[#This Row],[ NSN ]],"-","")," ","")," ",""),"‐",""),"NA",""),13))</f>
        <v/>
      </c>
      <c r="J3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10085932|ZS0049302|Proximity Sensor|</v>
      </c>
    </row>
    <row r="3693" spans="1:10" x14ac:dyDescent="0.35">
      <c r="A3693" s="1" t="s">
        <v>3</v>
      </c>
      <c r="B3693" s="1" t="s">
        <v>7190</v>
      </c>
      <c r="C3693" s="1" t="s">
        <v>7197</v>
      </c>
      <c r="D3693" s="1" t="s">
        <v>7206</v>
      </c>
      <c r="E3693" s="1" t="s">
        <v>7207</v>
      </c>
      <c r="F3693" s="4" t="s">
        <v>3</v>
      </c>
      <c r="G3693" s="1" t="s">
        <v>8</v>
      </c>
      <c r="H3693" s="3" t="str">
        <f t="shared" si="57"/>
        <v>Commercial</v>
      </c>
      <c r="I3693" s="3" t="str">
        <f>IF(IFERROR(SEARCH("N/A",CID_DB[[#This Row],[ NSN ]]),-1)&lt;&gt;-1,"",LEFT(SUBSTITUTE(SUBSTITUTE(SUBSTITUTE(SUBSTITUTE(SUBSTITUTE(CID_DB[[#This Row],[ NSN ]],"-","")," ","")," ",""),"‐",""),"NA",""),13))</f>
        <v/>
      </c>
      <c r="J3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10062821|172FW121R6|Proximity Sensor|</v>
      </c>
    </row>
    <row r="3694" spans="1:10" x14ac:dyDescent="0.35">
      <c r="A3694" s="1" t="s">
        <v>3</v>
      </c>
      <c r="B3694" s="1" t="s">
        <v>7191</v>
      </c>
      <c r="C3694" s="1" t="s">
        <v>7198</v>
      </c>
      <c r="D3694" s="1" t="s">
        <v>7198</v>
      </c>
      <c r="E3694" s="1" t="s">
        <v>7208</v>
      </c>
      <c r="F3694" s="4" t="s">
        <v>3</v>
      </c>
      <c r="G3694" s="1" t="s">
        <v>103</v>
      </c>
      <c r="H3694" s="3" t="str">
        <f t="shared" si="57"/>
        <v>Other Than Commercial</v>
      </c>
      <c r="I3694" s="3" t="str">
        <f>IF(IFERROR(SEARCH("N/A",CID_DB[[#This Row],[ NSN ]]),-1)&lt;&gt;-1,"",LEFT(SUBSTITUTE(SUBSTITUTE(SUBSTITUTE(SUBSTITUTE(SUBSTITUTE(CID_DB[[#This Row],[ NSN ]],"-","")," ","")," ",""),"‐",""),"NA",""),13))</f>
        <v/>
      </c>
      <c r="J3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2442M10G01Assembly|2442M10G01Assembly|F110 Engine and Module Assembly|</v>
      </c>
    </row>
    <row r="3695" spans="1:10" x14ac:dyDescent="0.35">
      <c r="A3695" s="1" t="s">
        <v>3</v>
      </c>
      <c r="B3695" s="1" t="s">
        <v>7192</v>
      </c>
      <c r="C3695" s="1" t="s">
        <v>7199</v>
      </c>
      <c r="D3695" s="1" t="s">
        <v>7199</v>
      </c>
      <c r="E3695" s="1" t="s">
        <v>7209</v>
      </c>
      <c r="F3695" s="4" t="s">
        <v>3</v>
      </c>
      <c r="G3695" s="1" t="s">
        <v>103</v>
      </c>
      <c r="H3695" s="3" t="str">
        <f t="shared" si="57"/>
        <v>Other Than Commercial</v>
      </c>
      <c r="I3695" s="3" t="str">
        <f>IF(IFERROR(SEARCH("N/A",CID_DB[[#This Row],[ NSN ]]),-1)&lt;&gt;-1,"",LEFT(SUBSTITUTE(SUBSTITUTE(SUBSTITUTE(SUBSTITUTE(SUBSTITUTE(CID_DB[[#This Row],[ NSN ]],"-","")," ","")," ",""),"‐",""),"NA",""),13))</f>
        <v/>
      </c>
      <c r="J3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SS0037352MT1ODS004|SS0037352MT1ODS004|NRE for Flight Control Computer (FCC) Upgrade|</v>
      </c>
    </row>
    <row r="3696" spans="1:10" x14ac:dyDescent="0.35">
      <c r="A3696" s="1" t="s">
        <v>3</v>
      </c>
      <c r="B3696" s="1" t="s">
        <v>7193</v>
      </c>
      <c r="C3696" s="1" t="s">
        <v>7200</v>
      </c>
      <c r="D3696" s="1" t="s">
        <v>7200</v>
      </c>
      <c r="E3696" s="1" t="s">
        <v>7210</v>
      </c>
      <c r="F3696" s="4" t="s">
        <v>3</v>
      </c>
      <c r="G3696" s="1" t="s">
        <v>103</v>
      </c>
      <c r="H3696" s="3" t="str">
        <f t="shared" si="57"/>
        <v>Other Than Commercial</v>
      </c>
      <c r="I3696" s="3" t="str">
        <f>IF(IFERROR(SEARCH("N/A",CID_DB[[#This Row],[ NSN ]]),-1)&lt;&gt;-1,"",LEFT(SUBSTITUTE(SUBSTITUTE(SUBSTITUTE(SUBSTITUTE(SUBSTITUTE(CID_DB[[#This Row],[ NSN ]],"-","")," ","")," ",""),"‐",""),"NA",""),13))</f>
        <v/>
      </c>
      <c r="J3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16CF003003200|16CF003003200|UI  Utility Instrument Panel|</v>
      </c>
    </row>
    <row r="3697" spans="1:10" x14ac:dyDescent="0.35">
      <c r="A3697" s="1" t="s">
        <v>3</v>
      </c>
      <c r="B3697" s="1" t="s">
        <v>7193</v>
      </c>
      <c r="C3697" s="1" t="s">
        <v>7201</v>
      </c>
      <c r="D3697" s="1" t="s">
        <v>7201</v>
      </c>
      <c r="E3697" s="1" t="s">
        <v>7211</v>
      </c>
      <c r="F3697" s="4" t="s">
        <v>3</v>
      </c>
      <c r="G3697" s="1" t="s">
        <v>103</v>
      </c>
      <c r="H3697" s="3" t="str">
        <f t="shared" si="57"/>
        <v>Other Than Commercial</v>
      </c>
      <c r="I3697" s="3" t="str">
        <f>IF(IFERROR(SEARCH("N/A",CID_DB[[#This Row],[ NSN ]]),-1)&lt;&gt;-1,"",LEFT(SUBSTITUTE(SUBSTITUTE(SUBSTITUTE(SUBSTITUTE(SUBSTITUTE(CID_DB[[#This Row],[ NSN ]],"-","")," ","")," ",""),"‐",""),"NA",""),13))</f>
        <v/>
      </c>
      <c r="J3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16CF003001200|16CF003001200|EI  Engine Instrument Panel|</v>
      </c>
    </row>
    <row r="3698" spans="1:10" x14ac:dyDescent="0.35">
      <c r="A3698" s="1" t="s">
        <v>3</v>
      </c>
      <c r="B3698" s="1" t="s">
        <v>7193</v>
      </c>
      <c r="C3698" s="1" t="s">
        <v>7202</v>
      </c>
      <c r="D3698" s="1" t="s">
        <v>7202</v>
      </c>
      <c r="E3698" s="1" t="s">
        <v>7212</v>
      </c>
      <c r="F3698" s="4" t="s">
        <v>3</v>
      </c>
      <c r="G3698" s="1" t="s">
        <v>103</v>
      </c>
      <c r="H3698" s="3" t="str">
        <f t="shared" si="57"/>
        <v>Other Than Commercial</v>
      </c>
      <c r="I3698" s="3" t="str">
        <f>IF(IFERROR(SEARCH("N/A",CID_DB[[#This Row],[ NSN ]]),-1)&lt;&gt;-1,"",LEFT(SUBSTITUTE(SUBSTITUTE(SUBSTITUTE(SUBSTITUTE(SUBSTITUTE(CID_DB[[#This Row],[ NSN ]],"-","")," ","")," ",""),"‐",""),"NA",""),13))</f>
        <v/>
      </c>
      <c r="J3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16CF003002200|16CF003002200|FI  Fuel Instrument Panel|</v>
      </c>
    </row>
    <row r="3699" spans="1:10" x14ac:dyDescent="0.35">
      <c r="A3699" s="1" t="s">
        <v>3</v>
      </c>
      <c r="B3699" s="1" t="s">
        <v>5411</v>
      </c>
      <c r="C3699" s="1" t="s">
        <v>5874</v>
      </c>
      <c r="D3699" s="1" t="s">
        <v>6120</v>
      </c>
      <c r="E3699" s="1" t="s">
        <v>6589</v>
      </c>
      <c r="F3699" s="4" t="s">
        <v>3</v>
      </c>
      <c r="G3699" s="1" t="s">
        <v>8</v>
      </c>
      <c r="H3699" s="3" t="str">
        <f t="shared" si="57"/>
        <v>Commercial</v>
      </c>
      <c r="I3699" s="3" t="str">
        <f>IF(IFERROR(SEARCH("N/A",CID_DB[[#This Row],[ NSN ]]),-1)&lt;&gt;-1,"",LEFT(SUBSTITUTE(SUBSTITUTE(SUBSTITUTE(SUBSTITUTE(SUBSTITUTE(CID_DB[[#This Row],[ NSN ]],"-","")," ","")," ",""),"‐",""),"NA",""),13))</f>
        <v/>
      </c>
      <c r="J3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16VF153701|10540MFSD11|Standby Flight Instrument (SFI)|</v>
      </c>
    </row>
    <row r="3700" spans="1:10" x14ac:dyDescent="0.35">
      <c r="A3700" s="1" t="s">
        <v>3</v>
      </c>
      <c r="B3700" s="1" t="s">
        <v>5411</v>
      </c>
      <c r="C3700" s="1" t="s">
        <v>5875</v>
      </c>
      <c r="D3700" s="1" t="s">
        <v>6121</v>
      </c>
      <c r="E3700" s="1" t="s">
        <v>6590</v>
      </c>
      <c r="F3700" s="4" t="s">
        <v>3</v>
      </c>
      <c r="G3700" s="1" t="s">
        <v>8</v>
      </c>
      <c r="H3700" s="3" t="str">
        <f t="shared" si="57"/>
        <v>Commercial</v>
      </c>
      <c r="I3700" s="3" t="str">
        <f>IF(IFERROR(SEARCH("N/A",CID_DB[[#This Row],[ NSN ]]),-1)&lt;&gt;-1,"",LEFT(SUBSTITUTE(SUBSTITUTE(SUBSTITUTE(SUBSTITUTE(SUBSTITUTE(CID_DB[[#This Row],[ NSN ]],"-","")," ","")," ",""),"‐",""),"NA",""),13))</f>
        <v/>
      </c>
      <c r="J3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16CF0010022|NDN108223|Magnetic Heading Sensor (MHS)|</v>
      </c>
    </row>
    <row r="3701" spans="1:10" x14ac:dyDescent="0.35">
      <c r="A3701" s="1" t="s">
        <v>3</v>
      </c>
      <c r="B3701" s="1" t="s">
        <v>6731</v>
      </c>
      <c r="C3701" s="1" t="s">
        <v>3</v>
      </c>
      <c r="D3701" s="1" t="s">
        <v>3</v>
      </c>
      <c r="E3701" s="1" t="s">
        <v>7081</v>
      </c>
      <c r="F3701" s="4" t="s">
        <v>3</v>
      </c>
      <c r="G3701" s="1" t="s">
        <v>8</v>
      </c>
      <c r="H3701" s="3" t="str">
        <f t="shared" si="57"/>
        <v>Commercial</v>
      </c>
      <c r="I3701" s="3" t="str">
        <f>IF(IFERROR(SEARCH("N/A",CID_DB[[#This Row],[ NSN ]]),-1)&lt;&gt;-1,"",LEFT(SUBSTITUTE(SUBSTITUTE(SUBSTITUTE(SUBSTITUTE(SUBSTITUTE(CID_DB[[#This Row],[ NSN ]],"-","")," ","")," ",""),"‐",""),"NA",""),13))</f>
        <v/>
      </c>
      <c r="J3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||Hardwired, 5G HighSpeed Internet Installation and Monthly Access|</v>
      </c>
    </row>
    <row r="3702" spans="1:10" x14ac:dyDescent="0.35">
      <c r="A3702" s="1" t="s">
        <v>3</v>
      </c>
      <c r="B3702" s="1" t="s">
        <v>7194</v>
      </c>
      <c r="C3702" s="1" t="s">
        <v>7213</v>
      </c>
      <c r="D3702" s="1" t="s">
        <v>3</v>
      </c>
      <c r="E3702" s="1" t="s">
        <v>7216</v>
      </c>
      <c r="F3702" s="4" t="s">
        <v>7215</v>
      </c>
      <c r="G3702" s="1" t="s">
        <v>8</v>
      </c>
      <c r="H3702" s="3" t="str">
        <f t="shared" si="57"/>
        <v>Commercial</v>
      </c>
      <c r="I3702" s="3" t="str">
        <f>IF(IFERROR(SEARCH("N/A",CID_DB[[#This Row],[ NSN ]]),-1)&lt;&gt;-1,"",LEFT(SUBSTITUTE(SUBSTITUTE(SUBSTITUTE(SUBSTITUTE(SUBSTITUTE(CID_DB[[#This Row],[ NSN ]],"-","")," ","")," ",""),"‐",""),"NA",""),13))</f>
        <v>1680016781815</v>
      </c>
      <c r="J3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16P1873889||Throttle Grip|1680016781815</v>
      </c>
    </row>
    <row r="3703" spans="1:10" x14ac:dyDescent="0.35">
      <c r="A3703" s="1" t="s">
        <v>3</v>
      </c>
      <c r="B3703" s="1" t="s">
        <v>7194</v>
      </c>
      <c r="C3703" s="1" t="s">
        <v>7214</v>
      </c>
      <c r="D3703" s="1" t="s">
        <v>3</v>
      </c>
      <c r="E3703" s="1" t="s">
        <v>7216</v>
      </c>
      <c r="F3703" s="4" t="s">
        <v>3</v>
      </c>
      <c r="G3703" s="1" t="s">
        <v>8</v>
      </c>
      <c r="H3703" s="3" t="str">
        <f t="shared" si="57"/>
        <v>Commercial</v>
      </c>
      <c r="I3703" s="3" t="str">
        <f>IF(IFERROR(SEARCH("N/A",CID_DB[[#This Row],[ NSN ]]),-1)&lt;&gt;-1,"",LEFT(SUBSTITUTE(SUBSTITUTE(SUBSTITUTE(SUBSTITUTE(SUBSTITUTE(CID_DB[[#This Row],[ NSN ]],"-","")," ","")," ",""),"‐",""),"NA",""),13))</f>
        <v/>
      </c>
      <c r="J3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16P1873891||Throttle Grip|</v>
      </c>
    </row>
    <row r="3704" spans="1:10" x14ac:dyDescent="0.35">
      <c r="A3704" s="1" t="s">
        <v>3</v>
      </c>
      <c r="B3704" s="1" t="s">
        <v>7349</v>
      </c>
      <c r="C3704" s="1" t="s">
        <v>7358</v>
      </c>
      <c r="D3704" s="1" t="s">
        <v>7385</v>
      </c>
      <c r="E3704" s="1" t="s">
        <v>7401</v>
      </c>
      <c r="F3704" s="4" t="s">
        <v>3</v>
      </c>
      <c r="G3704" s="1" t="s">
        <v>8</v>
      </c>
      <c r="H3704" s="3" t="str">
        <f t="shared" si="57"/>
        <v>Commercial</v>
      </c>
      <c r="I3704" s="3" t="str">
        <f>IF(IFERROR(SEARCH("N/A",CID_DB[[#This Row],[ NSN ]]),-1)&lt;&gt;-1,"",LEFT(SUBSTITUTE(SUBSTITUTE(SUBSTITUTE(SUBSTITUTE(SUBSTITUTE(CID_DB[[#This Row],[ NSN ]],"-","")," ","")," ",""),"‐",""),"NA",""),13))</f>
        <v/>
      </c>
      <c r="J3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7830901801101|041677500|FAN, NOSE AVIONICS COOLING|</v>
      </c>
    </row>
    <row r="3705" spans="1:10" x14ac:dyDescent="0.35">
      <c r="A3705" s="1" t="s">
        <v>3</v>
      </c>
      <c r="B3705" s="1" t="s">
        <v>7350</v>
      </c>
      <c r="C3705" s="1" t="s">
        <v>7200</v>
      </c>
      <c r="D3705" s="1" t="s">
        <v>7386</v>
      </c>
      <c r="E3705" s="1" t="s">
        <v>7402</v>
      </c>
      <c r="F3705" s="4" t="s">
        <v>3</v>
      </c>
      <c r="G3705" s="1" t="s">
        <v>8</v>
      </c>
      <c r="H3705" s="3" t="str">
        <f t="shared" si="57"/>
        <v>Commercial</v>
      </c>
      <c r="I3705" s="3" t="str">
        <f>IF(IFERROR(SEARCH("N/A",CID_DB[[#This Row],[ NSN ]]),-1)&lt;&gt;-1,"",LEFT(SUBSTITUTE(SUBSTITUTE(SUBSTITUTE(SUBSTITUTE(SUBSTITUTE(CID_DB[[#This Row],[ NSN ]],"-","")," ","")," ",""),"‐",""),"NA",""),13))</f>
        <v/>
      </c>
      <c r="J3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16CF003003200|2628E240111|Seed Assets F35A/B / Nose Wheel Steering Motor|</v>
      </c>
    </row>
    <row r="3706" spans="1:10" x14ac:dyDescent="0.35">
      <c r="A3706" s="1" t="s">
        <v>3</v>
      </c>
      <c r="B3706" s="1" t="s">
        <v>7350</v>
      </c>
      <c r="C3706" s="1" t="s">
        <v>7359</v>
      </c>
      <c r="D3706" s="1" t="s">
        <v>7387</v>
      </c>
      <c r="E3706" s="1" t="s">
        <v>7403</v>
      </c>
      <c r="F3706" s="4" t="s">
        <v>3</v>
      </c>
      <c r="G3706" s="1" t="s">
        <v>8</v>
      </c>
      <c r="H3706" s="3" t="str">
        <f t="shared" si="57"/>
        <v>Commercial</v>
      </c>
      <c r="I3706" s="3" t="str">
        <f>IF(IFERROR(SEARCH("N/A",CID_DB[[#This Row],[ NSN ]]),-1)&lt;&gt;-1,"",LEFT(SUBSTITUTE(SUBSTITUTE(SUBSTITUTE(SUBSTITUTE(SUBSTITUTE(CID_DB[[#This Row],[ NSN ]],"-","")," ","")," ",""),"‐",""),"NA",""),13))</f>
        <v/>
      </c>
      <c r="J3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Upgrade to 16CF003001200|Upgrade to 2628E240111|Upgrade from 2628E2401 9 to 2628E240111 / F35A/B Nose Wheel Steering Motor|</v>
      </c>
    </row>
    <row r="3707" spans="1:10" x14ac:dyDescent="0.35">
      <c r="A3707" s="1" t="s">
        <v>3</v>
      </c>
      <c r="B3707" s="1" t="s">
        <v>7350</v>
      </c>
      <c r="C3707" s="1" t="s">
        <v>7202</v>
      </c>
      <c r="D3707" s="1" t="s">
        <v>7388</v>
      </c>
      <c r="E3707" s="1" t="s">
        <v>7404</v>
      </c>
      <c r="F3707" s="4" t="s">
        <v>3</v>
      </c>
      <c r="G3707" s="1" t="s">
        <v>8</v>
      </c>
      <c r="H3707" s="3" t="str">
        <f t="shared" si="57"/>
        <v>Commercial</v>
      </c>
      <c r="I3707" s="3" t="str">
        <f>IF(IFERROR(SEARCH("N/A",CID_DB[[#This Row],[ NSN ]]),-1)&lt;&gt;-1,"",LEFT(SUBSTITUTE(SUBSTITUTE(SUBSTITUTE(SUBSTITUTE(SUBSTITUTE(CID_DB[[#This Row],[ NSN ]],"-","")," ","")," ",""),"‐",""),"NA",""),13))</f>
        <v/>
      </c>
      <c r="J3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16CF003002200|2678U29371|CTOL Installation/Retrofit Kits / F35A Nose Wheel Steering Motor Mod Vendor Kit|</v>
      </c>
    </row>
    <row r="3708" spans="1:10" x14ac:dyDescent="0.35">
      <c r="A3708" s="1" t="s">
        <v>3</v>
      </c>
      <c r="B3708" s="1" t="s">
        <v>7350</v>
      </c>
      <c r="C3708" s="1" t="s">
        <v>5875</v>
      </c>
      <c r="D3708" s="1" t="s">
        <v>7389</v>
      </c>
      <c r="E3708" s="1" t="s">
        <v>7405</v>
      </c>
      <c r="F3708" s="4" t="s">
        <v>3</v>
      </c>
      <c r="G3708" s="1" t="s">
        <v>8</v>
      </c>
      <c r="H3708" s="3" t="str">
        <f t="shared" si="57"/>
        <v>Commercial</v>
      </c>
      <c r="I3708" s="3" t="str">
        <f>IF(IFERROR(SEARCH("N/A",CID_DB[[#This Row],[ NSN ]]),-1)&lt;&gt;-1,"",LEFT(SUBSTITUTE(SUBSTITUTE(SUBSTITUTE(SUBSTITUTE(SUBSTITUTE(CID_DB[[#This Row],[ NSN ]],"-","")," ","")," ",""),"‐",""),"NA",""),13))</f>
        <v/>
      </c>
      <c r="J3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16CF0010022|2648U29201|STOVL Installation/Retrofit Kits / F35B Nose Wheel Steering Motor Mod Vendor Kit|</v>
      </c>
    </row>
    <row r="3709" spans="1:10" x14ac:dyDescent="0.35">
      <c r="A3709" s="1" t="s">
        <v>3</v>
      </c>
      <c r="B3709" s="1" t="s">
        <v>7351</v>
      </c>
      <c r="C3709" s="1" t="s">
        <v>7360</v>
      </c>
      <c r="D3709" s="1" t="s">
        <v>7390</v>
      </c>
      <c r="E3709" s="1" t="s">
        <v>7406</v>
      </c>
      <c r="F3709" s="4" t="s">
        <v>3</v>
      </c>
      <c r="G3709" s="1" t="s">
        <v>103</v>
      </c>
      <c r="H3709" s="3" t="str">
        <f t="shared" si="57"/>
        <v>Other Than Commercial</v>
      </c>
      <c r="I3709" s="3" t="str">
        <f>IF(IFERROR(SEARCH("N/A",CID_DB[[#This Row],[ NSN ]]),-1)&lt;&gt;-1,"",LEFT(SUBSTITUTE(SUBSTITUTE(SUBSTITUTE(SUBSTITUTE(SUBSTITUTE(CID_DB[[#This Row],[ NSN ]],"-","")," ","")," ",""),"‐",""),"NA",""),13))</f>
        <v/>
      </c>
      <c r="J3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7885002801101|ST163905|ISOLATED PERSONNEL STACKING LITTERS, BK|</v>
      </c>
    </row>
    <row r="3710" spans="1:10" x14ac:dyDescent="0.35">
      <c r="A3710" s="1" t="s">
        <v>3</v>
      </c>
      <c r="B3710" s="1" t="s">
        <v>7351</v>
      </c>
      <c r="C3710" s="1" t="s">
        <v>7361</v>
      </c>
      <c r="D3710" s="1" t="s">
        <v>7391</v>
      </c>
      <c r="E3710" s="1" t="s">
        <v>7407</v>
      </c>
      <c r="F3710" s="4" t="s">
        <v>7393</v>
      </c>
      <c r="G3710" s="1" t="s">
        <v>103</v>
      </c>
      <c r="H3710" s="3" t="str">
        <f t="shared" si="57"/>
        <v>Other Than Commercial</v>
      </c>
      <c r="I3710" s="3" t="str">
        <f>IF(IFERROR(SEARCH("N/A",CID_DB[[#This Row],[ NSN ]]),-1)&lt;&gt;-1,"",LEFT(SUBSTITUTE(SUBSTITUTE(SUBSTITUTE(SUBSTITUTE(SUBSTITUTE(CID_DB[[#This Row],[ NSN ]],"-","")," ","")," ",""),"‐",""),"NA",""),13))</f>
        <v>1680016923590</v>
      </c>
      <c r="J3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7885002801104|ST164005|ISOLATED PERSONNEL STACKING LITTERS, UPR|1680016923590</v>
      </c>
    </row>
    <row r="3711" spans="1:10" x14ac:dyDescent="0.35">
      <c r="A3711" s="1" t="s">
        <v>3</v>
      </c>
      <c r="B3711" s="1" t="s">
        <v>7351</v>
      </c>
      <c r="C3711" s="1" t="s">
        <v>7362</v>
      </c>
      <c r="D3711" s="1" t="s">
        <v>7392</v>
      </c>
      <c r="E3711" s="1" t="s">
        <v>7408</v>
      </c>
      <c r="F3711" s="4" t="s">
        <v>3</v>
      </c>
      <c r="G3711" s="1" t="s">
        <v>103</v>
      </c>
      <c r="H3711" s="3" t="str">
        <f t="shared" si="57"/>
        <v>Other Than Commercial</v>
      </c>
      <c r="I3711" s="3" t="str">
        <f>IF(IFERROR(SEARCH("N/A",CID_DB[[#This Row],[ NSN ]]),-1)&lt;&gt;-1,"",LEFT(SUBSTITUTE(SUBSTITUTE(SUBSTITUTE(SUBSTITUTE(SUBSTITUTE(CID_DB[[#This Row],[ NSN ]],"-","")," ","")," ",""),"‐",""),"NA",""),13))</f>
        <v/>
      </c>
      <c r="J3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7885002801102|ST164007|ISOLATED PERSONNEL STACKING LITTERS, LWR|</v>
      </c>
    </row>
    <row r="3712" spans="1:10" x14ac:dyDescent="0.35">
      <c r="A3712" s="1" t="s">
        <v>3</v>
      </c>
      <c r="B3712" s="1" t="s">
        <v>7351</v>
      </c>
      <c r="C3712" s="1" t="s">
        <v>7363</v>
      </c>
      <c r="D3712" s="1" t="s">
        <v>7363</v>
      </c>
      <c r="E3712" s="1" t="s">
        <v>7409</v>
      </c>
      <c r="F3712" s="4" t="s">
        <v>3</v>
      </c>
      <c r="G3712" s="1" t="s">
        <v>103</v>
      </c>
      <c r="H3712" s="3" t="str">
        <f t="shared" si="57"/>
        <v>Other Than Commercial</v>
      </c>
      <c r="I3712" s="3" t="str">
        <f>IF(IFERROR(SEARCH("N/A",CID_DB[[#This Row],[ NSN ]]),-1)&lt;&gt;-1,"",LEFT(SUBSTITUTE(SUBSTITUTE(SUBSTITUTE(SUBSTITUTE(SUBSTITUTE(CID_DB[[#This Row],[ NSN ]],"-","")," ","")," ",""),"‐",""),"NA",""),13))</f>
        <v/>
      </c>
      <c r="J3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ST163903|ST163903|ATTACHMENT|</v>
      </c>
    </row>
    <row r="3713" spans="1:10" x14ac:dyDescent="0.35">
      <c r="A3713" s="1" t="s">
        <v>3</v>
      </c>
      <c r="B3713" s="1" t="s">
        <v>7351</v>
      </c>
      <c r="C3713" s="1" t="s">
        <v>7364</v>
      </c>
      <c r="D3713" s="1" t="s">
        <v>7364</v>
      </c>
      <c r="E3713" s="1" t="s">
        <v>7409</v>
      </c>
      <c r="F3713" s="4" t="s">
        <v>3</v>
      </c>
      <c r="G3713" s="1" t="s">
        <v>103</v>
      </c>
      <c r="H3713" s="3" t="str">
        <f t="shared" si="57"/>
        <v>Other Than Commercial</v>
      </c>
      <c r="I3713" s="3" t="str">
        <f>IF(IFERROR(SEARCH("N/A",CID_DB[[#This Row],[ NSN ]]),-1)&lt;&gt;-1,"",LEFT(SUBSTITUTE(SUBSTITUTE(SUBSTITUTE(SUBSTITUTE(SUBSTITUTE(CID_DB[[#This Row],[ NSN ]],"-","")," ","")," ",""),"‐",""),"NA",""),13))</f>
        <v/>
      </c>
      <c r="J3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ST164011|ST164011|ATTACHMENT|</v>
      </c>
    </row>
    <row r="3714" spans="1:10" x14ac:dyDescent="0.35">
      <c r="A3714" s="1" t="s">
        <v>3</v>
      </c>
      <c r="B3714" s="1" t="s">
        <v>7351</v>
      </c>
      <c r="C3714" s="1" t="s">
        <v>7365</v>
      </c>
      <c r="D3714" s="1" t="s">
        <v>7365</v>
      </c>
      <c r="E3714" s="1" t="s">
        <v>7409</v>
      </c>
      <c r="F3714" s="4" t="s">
        <v>3</v>
      </c>
      <c r="G3714" s="1" t="s">
        <v>103</v>
      </c>
      <c r="H3714" s="3" t="str">
        <f t="shared" si="57"/>
        <v>Other Than Commercial</v>
      </c>
      <c r="I3714" s="3" t="str">
        <f>IF(IFERROR(SEARCH("N/A",CID_DB[[#This Row],[ NSN ]]),-1)&lt;&gt;-1,"",LEFT(SUBSTITUTE(SUBSTITUTE(SUBSTITUTE(SUBSTITUTE(SUBSTITUTE(CID_DB[[#This Row],[ NSN ]],"-","")," ","")," ",""),"‐",""),"NA",""),13))</f>
        <v/>
      </c>
      <c r="J3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ST164013|ST164013|ATTACHMENT|</v>
      </c>
    </row>
    <row r="3715" spans="1:10" x14ac:dyDescent="0.35">
      <c r="A3715" s="1" t="s">
        <v>3</v>
      </c>
      <c r="B3715" s="1" t="s">
        <v>7352</v>
      </c>
      <c r="C3715" s="1" t="s">
        <v>7366</v>
      </c>
      <c r="D3715" s="1" t="s">
        <v>3</v>
      </c>
      <c r="E3715" s="1" t="s">
        <v>7410</v>
      </c>
      <c r="F3715" s="4" t="s">
        <v>3</v>
      </c>
      <c r="G3715" s="1" t="s">
        <v>103</v>
      </c>
      <c r="H3715" s="3" t="str">
        <f t="shared" ref="H3715:H3778" si="58">IF(G3715="Y - CID","Commercial",IF(G3715="N - CID","Other Than Commercial","N/A"))</f>
        <v>Other Than Commercial</v>
      </c>
      <c r="I3715" s="3" t="str">
        <f>IF(IFERROR(SEARCH("N/A",CID_DB[[#This Row],[ NSN ]]),-1)&lt;&gt;-1,"",LEFT(SUBSTITUTE(SUBSTITUTE(SUBSTITUTE(SUBSTITUTE(SUBSTITUTE(CID_DB[[#This Row],[ NSN ]],"-","")," ","")," ",""),"‐",""),"NA",""),13))</f>
        <v/>
      </c>
      <c r="J3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B600MMN01||BMT System|</v>
      </c>
    </row>
    <row r="3716" spans="1:10" x14ac:dyDescent="0.35">
      <c r="A3716" s="1" t="s">
        <v>3</v>
      </c>
      <c r="B3716" s="1" t="s">
        <v>7352</v>
      </c>
      <c r="C3716" s="1" t="s">
        <v>7367</v>
      </c>
      <c r="D3716" s="1" t="s">
        <v>3</v>
      </c>
      <c r="E3716" s="1" t="s">
        <v>7411</v>
      </c>
      <c r="F3716" s="4" t="s">
        <v>3</v>
      </c>
      <c r="G3716" s="1" t="s">
        <v>103</v>
      </c>
      <c r="H3716" s="3" t="str">
        <f t="shared" si="58"/>
        <v>Other Than Commercial</v>
      </c>
      <c r="I3716" s="3" t="str">
        <f>IF(IFERROR(SEARCH("N/A",CID_DB[[#This Row],[ NSN ]]),-1)&lt;&gt;-1,"",LEFT(SUBSTITUTE(SUBSTITUTE(SUBSTITUTE(SUBSTITUTE(SUBSTITUTE(CID_DB[[#This Row],[ NSN ]],"-","")," ","")," ",""),"‐",""),"NA",""),13))</f>
        <v/>
      </c>
      <c r="J3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EP650MN01||UT System|</v>
      </c>
    </row>
    <row r="3717" spans="1:10" x14ac:dyDescent="0.35">
      <c r="A3717" s="1" t="s">
        <v>3</v>
      </c>
      <c r="B3717" s="1" t="s">
        <v>7352</v>
      </c>
      <c r="C3717" s="1" t="s">
        <v>7368</v>
      </c>
      <c r="D3717" s="1" t="s">
        <v>3</v>
      </c>
      <c r="E3717" s="1" t="s">
        <v>7412</v>
      </c>
      <c r="F3717" s="4" t="s">
        <v>3</v>
      </c>
      <c r="G3717" s="1" t="s">
        <v>103</v>
      </c>
      <c r="H3717" s="3" t="str">
        <f t="shared" si="58"/>
        <v>Other Than Commercial</v>
      </c>
      <c r="I3717" s="3" t="str">
        <f>IF(IFERROR(SEARCH("N/A",CID_DB[[#This Row],[ NSN ]]),-1)&lt;&gt;-1,"",LEFT(SUBSTITUTE(SUBSTITUTE(SUBSTITUTE(SUBSTITUTE(SUBSTITUTE(CID_DB[[#This Row],[ NSN ]],"-","")," ","")," ",""),"‐",""),"NA",""),13))</f>
        <v/>
      </c>
      <c r="J3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V207RM||Delay line transducer, 2.25 MHz, 0.50” diameter, right angle microdot connector|</v>
      </c>
    </row>
    <row r="3718" spans="1:10" x14ac:dyDescent="0.35">
      <c r="A3718" s="1" t="s">
        <v>3</v>
      </c>
      <c r="B3718" s="1" t="s">
        <v>7352</v>
      </c>
      <c r="C3718" s="1" t="s">
        <v>7369</v>
      </c>
      <c r="D3718" s="1" t="s">
        <v>3</v>
      </c>
      <c r="E3718" s="1" t="s">
        <v>7413</v>
      </c>
      <c r="F3718" s="4" t="s">
        <v>3</v>
      </c>
      <c r="G3718" s="1" t="s">
        <v>103</v>
      </c>
      <c r="H3718" s="3" t="str">
        <f t="shared" si="58"/>
        <v>Other Than Commercial</v>
      </c>
      <c r="I3718" s="3" t="str">
        <f>IF(IFERROR(SEARCH("N/A",CID_DB[[#This Row],[ NSN ]]),-1)&lt;&gt;-1,"",LEFT(SUBSTITUTE(SUBSTITUTE(SUBSTITUTE(SUBSTITUTE(SUBSTITUTE(CID_DB[[#This Row],[ NSN ]],"-","")," ","")," ",""),"‐",""),"NA",""),13))</f>
        <v/>
      </c>
      <c r="J3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V2180||Delay line transducer, 1.0 MHz, 0.50” diameter, right angle microdot connector|</v>
      </c>
    </row>
    <row r="3719" spans="1:10" x14ac:dyDescent="0.35">
      <c r="A3719" s="1" t="s">
        <v>3</v>
      </c>
      <c r="B3719" s="1" t="s">
        <v>7352</v>
      </c>
      <c r="C3719" s="1" t="s">
        <v>7370</v>
      </c>
      <c r="D3719" s="1" t="s">
        <v>3</v>
      </c>
      <c r="E3719" s="1" t="s">
        <v>7414</v>
      </c>
      <c r="F3719" s="4" t="s">
        <v>3</v>
      </c>
      <c r="G3719" s="1" t="s">
        <v>103</v>
      </c>
      <c r="H3719" s="3" t="str">
        <f t="shared" si="58"/>
        <v>Other Than Commercial</v>
      </c>
      <c r="I3719" s="3" t="str">
        <f>IF(IFERROR(SEARCH("N/A",CID_DB[[#This Row],[ NSN ]]),-1)&lt;&gt;-1,"",LEFT(SUBSTITUTE(SUBSTITUTE(SUBSTITUTE(SUBSTITUTE(SUBSTITUTE(CID_DB[[#This Row],[ NSN ]],"-","")," ","")," ",""),"‐",""),"NA",""),13))</f>
        <v/>
      </c>
      <c r="J3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DLH2||0.25” diameter Delay line, 0.375” long, 0.50” long, 0.75” long, quantity 2 each|</v>
      </c>
    </row>
    <row r="3720" spans="1:10" x14ac:dyDescent="0.35">
      <c r="A3720" s="1" t="s">
        <v>3</v>
      </c>
      <c r="B3720" s="1" t="s">
        <v>7352</v>
      </c>
      <c r="C3720" s="1" t="s">
        <v>7371</v>
      </c>
      <c r="D3720" s="1" t="s">
        <v>3</v>
      </c>
      <c r="E3720" s="1" t="s">
        <v>7415</v>
      </c>
      <c r="F3720" s="4" t="s">
        <v>3</v>
      </c>
      <c r="G3720" s="1" t="s">
        <v>103</v>
      </c>
      <c r="H3720" s="3" t="str">
        <f t="shared" si="58"/>
        <v>Other Than Commercial</v>
      </c>
      <c r="I3720" s="3" t="str">
        <f>IF(IFERROR(SEARCH("N/A",CID_DB[[#This Row],[ NSN ]]),-1)&lt;&gt;-1,"",LEFT(SUBSTITUTE(SUBSTITUTE(SUBSTITUTE(SUBSTITUTE(SUBSTITUTE(CID_DB[[#This Row],[ NSN ]],"-","")," ","")," ",""),"‐",""),"NA",""),13))</f>
        <v/>
      </c>
      <c r="J3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DLH1||0.50” diameter Delay line, 0.375” long, 0.50” long, 0.75” long, quantity 2 each|</v>
      </c>
    </row>
    <row r="3721" spans="1:10" x14ac:dyDescent="0.35">
      <c r="A3721" s="1" t="s">
        <v>3</v>
      </c>
      <c r="B3721" s="1" t="s">
        <v>7353</v>
      </c>
      <c r="C3721" s="1" t="s">
        <v>7372</v>
      </c>
      <c r="D3721" s="1" t="s">
        <v>7372</v>
      </c>
      <c r="E3721" s="1" t="s">
        <v>7416</v>
      </c>
      <c r="F3721" s="4" t="s">
        <v>3</v>
      </c>
      <c r="G3721" s="1" t="s">
        <v>8</v>
      </c>
      <c r="H3721" s="3" t="str">
        <f t="shared" si="58"/>
        <v>Commercial</v>
      </c>
      <c r="I3721" s="3" t="str">
        <f>IF(IFERROR(SEARCH("N/A",CID_DB[[#This Row],[ NSN ]]),-1)&lt;&gt;-1,"",LEFT(SUBSTITUTE(SUBSTITUTE(SUBSTITUTE(SUBSTITUTE(SUBSTITUTE(CID_DB[[#This Row],[ NSN ]],"-","")," ","")," ",""),"‐",""),"NA",""),13))</f>
        <v/>
      </c>
      <c r="J3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4720016466755|4720016466755|Hose, nonmetallic, MILPRF370J, Configuration M370C10OO5000|</v>
      </c>
    </row>
    <row r="3722" spans="1:10" x14ac:dyDescent="0.35">
      <c r="A3722" s="1" t="s">
        <v>3</v>
      </c>
      <c r="B3722" s="1" t="s">
        <v>7354</v>
      </c>
      <c r="C3722" s="1" t="s">
        <v>7373</v>
      </c>
      <c r="D3722" s="1" t="s">
        <v>7373</v>
      </c>
      <c r="E3722" s="1" t="s">
        <v>7417</v>
      </c>
      <c r="F3722" s="4" t="s">
        <v>3</v>
      </c>
      <c r="G3722" s="1" t="s">
        <v>8</v>
      </c>
      <c r="H3722" s="3" t="str">
        <f t="shared" si="58"/>
        <v>Commercial</v>
      </c>
      <c r="I3722" s="3" t="str">
        <f>IF(IFERROR(SEARCH("N/A",CID_DB[[#This Row],[ NSN ]]),-1)&lt;&gt;-1,"",LEFT(SUBSTITUTE(SUBSTITUTE(SUBSTITUTE(SUBSTITUTE(SUBSTITUTE(CID_DB[[#This Row],[ NSN ]],"-","")," ","")," ",""),"‐",""),"NA",""),13))</f>
        <v/>
      </c>
      <c r="J3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2358701|2358701|PLS Antenna Switching Unit|</v>
      </c>
    </row>
    <row r="3723" spans="1:10" x14ac:dyDescent="0.35">
      <c r="A3723" s="1" t="s">
        <v>3</v>
      </c>
      <c r="B3723" s="1" t="s">
        <v>7354</v>
      </c>
      <c r="C3723" s="1" t="s">
        <v>7374</v>
      </c>
      <c r="D3723" s="1" t="s">
        <v>7374</v>
      </c>
      <c r="E3723" s="1" t="s">
        <v>7418</v>
      </c>
      <c r="F3723" s="4" t="s">
        <v>3</v>
      </c>
      <c r="G3723" s="1" t="s">
        <v>8</v>
      </c>
      <c r="H3723" s="3" t="str">
        <f t="shared" si="58"/>
        <v>Commercial</v>
      </c>
      <c r="I3723" s="3" t="str">
        <f>IF(IFERROR(SEARCH("N/A",CID_DB[[#This Row],[ NSN ]]),-1)&lt;&gt;-1,"",LEFT(SUBSTITUTE(SUBSTITUTE(SUBSTITUTE(SUBSTITUTE(SUBSTITUTE(CID_DB[[#This Row],[ NSN ]],"-","")," ","")," ",""),"‐",""),"NA",""),13))</f>
        <v/>
      </c>
      <c r="J3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2828251|2828251|PLS Antenna Set|</v>
      </c>
    </row>
    <row r="3724" spans="1:10" x14ac:dyDescent="0.35">
      <c r="A3724" s="1" t="s">
        <v>3</v>
      </c>
      <c r="B3724" s="1" t="s">
        <v>7354</v>
      </c>
      <c r="C3724" s="1" t="s">
        <v>7375</v>
      </c>
      <c r="D3724" s="1" t="s">
        <v>7375</v>
      </c>
      <c r="E3724" s="1" t="s">
        <v>7419</v>
      </c>
      <c r="F3724" s="4" t="s">
        <v>3</v>
      </c>
      <c r="G3724" s="1" t="s">
        <v>103</v>
      </c>
      <c r="H3724" s="3" t="str">
        <f t="shared" si="58"/>
        <v>Other Than Commercial</v>
      </c>
      <c r="I3724" s="3" t="str">
        <f>IF(IFERROR(SEARCH("N/A",CID_DB[[#This Row],[ NSN ]]),-1)&lt;&gt;-1,"",LEFT(SUBSTITUTE(SUBSTITUTE(SUBSTITUTE(SUBSTITUTE(SUBSTITUTE(CID_DB[[#This Row],[ NSN ]],"-","")," ","")," ",""),"‐",""),"NA",""),13))</f>
        <v/>
      </c>
      <c r="J3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2831501|2831501|Personnel Locator System Receiver/Transmitter|</v>
      </c>
    </row>
    <row r="3725" spans="1:10" x14ac:dyDescent="0.35">
      <c r="A3725" s="1" t="s">
        <v>3</v>
      </c>
      <c r="B3725" s="1" t="s">
        <v>7354</v>
      </c>
      <c r="C3725" s="1" t="s">
        <v>7376</v>
      </c>
      <c r="D3725" s="1" t="s">
        <v>7376</v>
      </c>
      <c r="E3725" s="1" t="s">
        <v>7420</v>
      </c>
      <c r="F3725" s="4" t="s">
        <v>3</v>
      </c>
      <c r="G3725" s="1" t="s">
        <v>8</v>
      </c>
      <c r="H3725" s="3" t="str">
        <f t="shared" si="58"/>
        <v>Commercial</v>
      </c>
      <c r="I3725" s="3" t="str">
        <f>IF(IFERROR(SEARCH("N/A",CID_DB[[#This Row],[ NSN ]]),-1)&lt;&gt;-1,"",LEFT(SUBSTITUTE(SUBSTITUTE(SUBSTITUTE(SUBSTITUTE(SUBSTITUTE(CID_DB[[#This Row],[ NSN ]],"-","")," ","")," ",""),"‐",""),"NA",""),13))</f>
        <v/>
      </c>
      <c r="J3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2831601|2831601|Mounting Base|</v>
      </c>
    </row>
    <row r="3726" spans="1:10" x14ac:dyDescent="0.35">
      <c r="A3726" s="1" t="s">
        <v>3</v>
      </c>
      <c r="B3726" s="1" t="s">
        <v>7460</v>
      </c>
      <c r="C3726" s="1" t="s">
        <v>7461</v>
      </c>
      <c r="D3726" s="1" t="s">
        <v>3</v>
      </c>
      <c r="E3726" s="1" t="s">
        <v>7468</v>
      </c>
      <c r="F3726" s="4" t="s">
        <v>3</v>
      </c>
      <c r="G3726" s="1" t="s">
        <v>8</v>
      </c>
      <c r="H3726" s="3" t="str">
        <f t="shared" si="58"/>
        <v>Commercial</v>
      </c>
      <c r="I3726" s="3" t="str">
        <f>IF(IFERROR(SEARCH("N/A",CID_DB[[#This Row],[ NSN ]]),-1)&lt;&gt;-1,"",LEFT(SUBSTITUTE(SUBSTITUTE(SUBSTITUTE(SUBSTITUTE(SUBSTITUTE(CID_DB[[#This Row],[ NSN ]],"-","")," ","")," ",""),"‐",""),"NA",""),13))</f>
        <v/>
      </c>
      <c r="J3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75075||SPRING COMPR|</v>
      </c>
    </row>
    <row r="3727" spans="1:10" x14ac:dyDescent="0.35">
      <c r="A3727" s="1" t="s">
        <v>3</v>
      </c>
      <c r="B3727" s="1" t="s">
        <v>7460</v>
      </c>
      <c r="C3727" s="1" t="s">
        <v>7462</v>
      </c>
      <c r="D3727" s="1" t="s">
        <v>3</v>
      </c>
      <c r="E3727" s="1" t="s">
        <v>7468</v>
      </c>
      <c r="F3727" s="4" t="s">
        <v>3</v>
      </c>
      <c r="G3727" s="1" t="s">
        <v>8</v>
      </c>
      <c r="H3727" s="3" t="str">
        <f t="shared" si="58"/>
        <v>Commercial</v>
      </c>
      <c r="I3727" s="3" t="str">
        <f>IF(IFERROR(SEARCH("N/A",CID_DB[[#This Row],[ NSN ]]),-1)&lt;&gt;-1,"",LEFT(SUBSTITUTE(SUBSTITUTE(SUBSTITUTE(SUBSTITUTE(SUBSTITUTE(CID_DB[[#This Row],[ NSN ]],"-","")," ","")," ",""),"‐",""),"NA",""),13))</f>
        <v/>
      </c>
      <c r="J3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370678||SPRING COMPR|</v>
      </c>
    </row>
    <row r="3728" spans="1:10" x14ac:dyDescent="0.35">
      <c r="A3728" s="1" t="s">
        <v>3</v>
      </c>
      <c r="B3728" s="1" t="s">
        <v>7460</v>
      </c>
      <c r="C3728" s="1" t="s">
        <v>7463</v>
      </c>
      <c r="D3728" s="1" t="s">
        <v>3</v>
      </c>
      <c r="E3728" s="1" t="s">
        <v>7469</v>
      </c>
      <c r="F3728" s="4" t="s">
        <v>3</v>
      </c>
      <c r="G3728" s="1" t="s">
        <v>8</v>
      </c>
      <c r="H3728" s="3" t="str">
        <f t="shared" si="58"/>
        <v>Commercial</v>
      </c>
      <c r="I3728" s="3" t="str">
        <f>IF(IFERROR(SEARCH("N/A",CID_DB[[#This Row],[ NSN ]]),-1)&lt;&gt;-1,"",LEFT(SUBSTITUTE(SUBSTITUTE(SUBSTITUTE(SUBSTITUTE(SUBSTITUTE(CID_DB[[#This Row],[ NSN ]],"-","")," ","")," ",""),"‐",""),"NA",""),13))</f>
        <v/>
      </c>
      <c r="J3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370687||CAP, VALVE OIL FILTER|</v>
      </c>
    </row>
    <row r="3729" spans="1:10" x14ac:dyDescent="0.35">
      <c r="A3729" s="1" t="s">
        <v>3</v>
      </c>
      <c r="B3729" s="1" t="s">
        <v>7460</v>
      </c>
      <c r="C3729" s="1" t="s">
        <v>7464</v>
      </c>
      <c r="D3729" s="1" t="s">
        <v>3</v>
      </c>
      <c r="E3729" s="1" t="s">
        <v>5204</v>
      </c>
      <c r="F3729" s="4" t="s">
        <v>3</v>
      </c>
      <c r="G3729" s="1" t="s">
        <v>8</v>
      </c>
      <c r="H3729" s="3" t="str">
        <f t="shared" si="58"/>
        <v>Commercial</v>
      </c>
      <c r="I3729" s="3" t="str">
        <f>IF(IFERROR(SEARCH("N/A",CID_DB[[#This Row],[ NSN ]]),-1)&lt;&gt;-1,"",LEFT(SUBSTITUTE(SUBSTITUTE(SUBSTITUTE(SUBSTITUTE(SUBSTITUTE(CID_DB[[#This Row],[ NSN ]],"-","")," ","")," ",""),"‐",""),"NA",""),13))</f>
        <v/>
      </c>
      <c r="J3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3666701||GASKET|</v>
      </c>
    </row>
    <row r="3730" spans="1:10" x14ac:dyDescent="0.35">
      <c r="A3730" s="1" t="s">
        <v>3</v>
      </c>
      <c r="B3730" s="1" t="s">
        <v>7460</v>
      </c>
      <c r="C3730" s="1" t="s">
        <v>7465</v>
      </c>
      <c r="D3730" s="1" t="s">
        <v>3</v>
      </c>
      <c r="E3730" s="1" t="s">
        <v>7470</v>
      </c>
      <c r="F3730" s="4" t="s">
        <v>3</v>
      </c>
      <c r="G3730" s="1" t="s">
        <v>8</v>
      </c>
      <c r="H3730" s="3" t="str">
        <f t="shared" si="58"/>
        <v>Commercial</v>
      </c>
      <c r="I3730" s="3" t="str">
        <f>IF(IFERROR(SEARCH("N/A",CID_DB[[#This Row],[ NSN ]]),-1)&lt;&gt;-1,"",LEFT(SUBSTITUTE(SUBSTITUTE(SUBSTITUTE(SUBSTITUTE(SUBSTITUTE(CID_DB[[#This Row],[ NSN ]],"-","")," ","")," ",""),"‐",""),"NA",""),13))</f>
        <v/>
      </c>
      <c r="J3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3670365||GOVERNOR AY SW ACT|</v>
      </c>
    </row>
    <row r="3731" spans="1:10" x14ac:dyDescent="0.35">
      <c r="A3731" s="1" t="s">
        <v>3</v>
      </c>
      <c r="B3731" s="1" t="s">
        <v>7460</v>
      </c>
      <c r="C3731" s="1" t="s">
        <v>7466</v>
      </c>
      <c r="D3731" s="1" t="s">
        <v>3</v>
      </c>
      <c r="E3731" s="1" t="s">
        <v>7471</v>
      </c>
      <c r="F3731" s="4" t="s">
        <v>3</v>
      </c>
      <c r="G3731" s="1" t="s">
        <v>103</v>
      </c>
      <c r="H3731" s="3" t="str">
        <f t="shared" si="58"/>
        <v>Other Than Commercial</v>
      </c>
      <c r="I3731" s="3" t="str">
        <f>IF(IFERROR(SEARCH("N/A",CID_DB[[#This Row],[ NSN ]]),-1)&lt;&gt;-1,"",LEFT(SUBSTITUTE(SUBSTITUTE(SUBSTITUTE(SUBSTITUTE(SUBSTITUTE(CID_DB[[#This Row],[ NSN ]],"-","")," ","")," ",""),"‐",""),"NA",""),13))</f>
        <v/>
      </c>
      <c r="J3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7528115||PLATE GSKT SEAL|</v>
      </c>
    </row>
    <row r="3732" spans="1:10" x14ac:dyDescent="0.35">
      <c r="A3732" s="1" t="s">
        <v>3</v>
      </c>
      <c r="B3732" s="1" t="s">
        <v>7460</v>
      </c>
      <c r="C3732" s="1" t="s">
        <v>7467</v>
      </c>
      <c r="D3732" s="1" t="s">
        <v>3</v>
      </c>
      <c r="E3732" s="1" t="s">
        <v>7472</v>
      </c>
      <c r="F3732" s="4" t="s">
        <v>3</v>
      </c>
      <c r="G3732" s="1" t="s">
        <v>103</v>
      </c>
      <c r="H3732" s="3" t="str">
        <f t="shared" si="58"/>
        <v>Other Than Commercial</v>
      </c>
      <c r="I3732" s="3" t="str">
        <f>IF(IFERROR(SEARCH("N/A",CID_DB[[#This Row],[ NSN ]]),-1)&lt;&gt;-1,"",LEFT(SUBSTITUTE(SUBSTITUTE(SUBSTITUTE(SUBSTITUTE(SUBSTITUTE(CID_DB[[#This Row],[ NSN ]],"-","")," ","")," ",""),"‐",""),"NA",""),13))</f>
        <v/>
      </c>
      <c r="J3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36119091||Impeller Torque Converter|</v>
      </c>
    </row>
    <row r="3733" spans="1:10" x14ac:dyDescent="0.35">
      <c r="A3733" s="1" t="s">
        <v>3</v>
      </c>
      <c r="B3733" s="1" t="s">
        <v>7478</v>
      </c>
      <c r="C3733" s="1" t="s">
        <v>7479</v>
      </c>
      <c r="D3733" s="1" t="s">
        <v>3</v>
      </c>
      <c r="E3733" s="1" t="s">
        <v>7480</v>
      </c>
      <c r="F3733" s="4" t="s">
        <v>3</v>
      </c>
      <c r="G3733" s="1" t="s">
        <v>103</v>
      </c>
      <c r="H3733" s="3" t="str">
        <f t="shared" si="58"/>
        <v>Other Than Commercial</v>
      </c>
      <c r="I3733" s="3" t="str">
        <f>IF(IFERROR(SEARCH("N/A",CID_DB[[#This Row],[ NSN ]]),-1)&lt;&gt;-1,"",LEFT(SUBSTITUTE(SUBSTITUTE(SUBSTITUTE(SUBSTITUTE(SUBSTITUTE(CID_DB[[#This Row],[ NSN ]],"-","")," ","")," ",""),"‐",""),"NA",""),13))</f>
        <v/>
      </c>
      <c r="J3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520149141 MRO||MRO Services for 520149141 (CLIN 0003)|</v>
      </c>
    </row>
    <row r="3734" spans="1:10" x14ac:dyDescent="0.35">
      <c r="A3734" s="1" t="s">
        <v>3</v>
      </c>
      <c r="B3734" s="1" t="s">
        <v>7478</v>
      </c>
      <c r="C3734" s="1" t="s">
        <v>7481</v>
      </c>
      <c r="D3734" s="1" t="s">
        <v>3</v>
      </c>
      <c r="E3734" s="1" t="s">
        <v>7482</v>
      </c>
      <c r="F3734" s="4" t="s">
        <v>3</v>
      </c>
      <c r="G3734" s="1" t="s">
        <v>103</v>
      </c>
      <c r="H3734" s="3" t="str">
        <f t="shared" si="58"/>
        <v>Other Than Commercial</v>
      </c>
      <c r="I3734" s="3" t="str">
        <f>IF(IFERROR(SEARCH("N/A",CID_DB[[#This Row],[ NSN ]]),-1)&lt;&gt;-1,"",LEFT(SUBSTITUTE(SUBSTITUTE(SUBSTITUTE(SUBSTITUTE(SUBSTITUTE(CID_DB[[#This Row],[ NSN ]],"-","")," ","")," ",""),"‐",""),"NA",""),13))</f>
        <v/>
      </c>
      <c r="J3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520186211 MRO||MRO Services for 520186211 (CLIN 0004)|</v>
      </c>
    </row>
    <row r="3735" spans="1:10" x14ac:dyDescent="0.35">
      <c r="A3735" s="1" t="s">
        <v>3</v>
      </c>
      <c r="B3735" s="1" t="s">
        <v>7478</v>
      </c>
      <c r="C3735" s="1" t="s">
        <v>7483</v>
      </c>
      <c r="D3735" s="1" t="s">
        <v>3</v>
      </c>
      <c r="E3735" s="1" t="s">
        <v>7484</v>
      </c>
      <c r="F3735" s="4" t="s">
        <v>3</v>
      </c>
      <c r="G3735" s="1" t="s">
        <v>103</v>
      </c>
      <c r="H3735" s="3" t="str">
        <f t="shared" si="58"/>
        <v>Other Than Commercial</v>
      </c>
      <c r="I3735" s="3" t="str">
        <f>IF(IFERROR(SEARCH("N/A",CID_DB[[#This Row],[ NSN ]]),-1)&lt;&gt;-1,"",LEFT(SUBSTITUTE(SUBSTITUTE(SUBSTITUTE(SUBSTITUTE(SUBSTITUTE(CID_DB[[#This Row],[ NSN ]],"-","")," ","")," ",""),"‐",""),"NA",""),13))</f>
        <v/>
      </c>
      <c r="J3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Supplier NRE||MRO Supplier NRE (CLIN 0005)|</v>
      </c>
    </row>
    <row r="3736" spans="1:10" x14ac:dyDescent="0.35">
      <c r="A3736" s="1" t="s">
        <v>3</v>
      </c>
      <c r="B3736" s="1" t="s">
        <v>7478</v>
      </c>
      <c r="C3736" s="1" t="s">
        <v>7485</v>
      </c>
      <c r="D3736" s="1" t="s">
        <v>3</v>
      </c>
      <c r="E3736" s="1" t="s">
        <v>7486</v>
      </c>
      <c r="F3736" s="4" t="s">
        <v>3</v>
      </c>
      <c r="G3736" s="1" t="s">
        <v>103</v>
      </c>
      <c r="H3736" s="3" t="str">
        <f t="shared" si="58"/>
        <v>Other Than Commercial</v>
      </c>
      <c r="I3736" s="3" t="str">
        <f>IF(IFERROR(SEARCH("N/A",CID_DB[[#This Row],[ NSN ]]),-1)&lt;&gt;-1,"",LEFT(SUBSTITUTE(SUBSTITUTE(SUBSTITUTE(SUBSTITUTE(SUBSTITUTE(CID_DB[[#This Row],[ NSN ]],"-","")," ","")," ",""),"‐",""),"NA",""),13))</f>
        <v/>
      </c>
      <c r="J3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Feasibility Study||Feasibility Study (CLIN 0006)|</v>
      </c>
    </row>
    <row r="3737" spans="1:10" x14ac:dyDescent="0.35">
      <c r="A3737" s="1" t="s">
        <v>3</v>
      </c>
      <c r="B3737" s="1" t="s">
        <v>7473</v>
      </c>
      <c r="C3737" s="1" t="s">
        <v>7474</v>
      </c>
      <c r="D3737" s="1" t="s">
        <v>3</v>
      </c>
      <c r="E3737" s="1" t="s">
        <v>7475</v>
      </c>
      <c r="F3737" s="4" t="s">
        <v>3</v>
      </c>
      <c r="G3737" s="1" t="s">
        <v>8</v>
      </c>
      <c r="H3737" s="3" t="str">
        <f t="shared" si="58"/>
        <v>Commercial</v>
      </c>
      <c r="I3737" s="3" t="str">
        <f>IF(IFERROR(SEARCH("N/A",CID_DB[[#This Row],[ NSN ]]),-1)&lt;&gt;-1,"",LEFT(SUBSTITUTE(SUBSTITUTE(SUBSTITUTE(SUBSTITUTE(SUBSTITUTE(CID_DB[[#This Row],[ NSN ]],"-","")," ","")," ",""),"‐",""),"NA",""),13))</f>
        <v/>
      </c>
      <c r="J3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2840014454017||Seal, Air, Aircraft; F100‐PW‐220 3rd StageTurbine Blade Outer Air Seal (BOAS)|</v>
      </c>
    </row>
    <row r="3738" spans="1:10" x14ac:dyDescent="0.35">
      <c r="A3738" s="1" t="s">
        <v>3</v>
      </c>
      <c r="B3738" s="1" t="s">
        <v>7473</v>
      </c>
      <c r="C3738" s="1" t="s">
        <v>7474</v>
      </c>
      <c r="D3738" s="1" t="s">
        <v>3</v>
      </c>
      <c r="E3738" s="1" t="s">
        <v>7475</v>
      </c>
      <c r="F3738" s="4" t="s">
        <v>3</v>
      </c>
      <c r="G3738" s="1" t="s">
        <v>8</v>
      </c>
      <c r="H3738" s="3" t="str">
        <f t="shared" si="58"/>
        <v>Commercial</v>
      </c>
      <c r="I3738" s="3" t="str">
        <f>IF(IFERROR(SEARCH("N/A",CID_DB[[#This Row],[ NSN ]]),-1)&lt;&gt;-1,"",LEFT(SUBSTITUTE(SUBSTITUTE(SUBSTITUTE(SUBSTITUTE(SUBSTITUTE(CID_DB[[#This Row],[ NSN ]],"-","")," ","")," ",""),"‐",""),"NA",""),13))</f>
        <v/>
      </c>
      <c r="J3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2840014454017||Seal, Air, Aircraft; F100‐PW‐220 3rd StageTurbine Blade Outer Air Seal (BOAS)|</v>
      </c>
    </row>
    <row r="3739" spans="1:10" x14ac:dyDescent="0.35">
      <c r="A3739" s="1" t="s">
        <v>3</v>
      </c>
      <c r="B3739" s="1" t="s">
        <v>7355</v>
      </c>
      <c r="C3739" s="1" t="s">
        <v>7377</v>
      </c>
      <c r="D3739" s="1" t="s">
        <v>7377</v>
      </c>
      <c r="E3739" s="1" t="s">
        <v>7421</v>
      </c>
      <c r="F3739" s="4" t="s">
        <v>7394</v>
      </c>
      <c r="G3739" s="1" t="s">
        <v>8</v>
      </c>
      <c r="H3739" s="3" t="str">
        <f t="shared" si="58"/>
        <v>Commercial</v>
      </c>
      <c r="I3739" s="3" t="str">
        <f>IF(IFERROR(SEARCH("N/A",CID_DB[[#This Row],[ NSN ]]),-1)&lt;&gt;-1,"",LEFT(SUBSTITUTE(SUBSTITUTE(SUBSTITUTE(SUBSTITUTE(SUBSTITUTE(CID_DB[[#This Row],[ NSN ]],"-","")," ","")," ",""),"‐",""),"NA",""),13))</f>
        <v>6115014342813</v>
      </c>
      <c r="J3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903221|903221|OECO generator Model #5502|6115014342813</v>
      </c>
    </row>
    <row r="3740" spans="1:10" x14ac:dyDescent="0.35">
      <c r="A3740" s="1" t="s">
        <v>3</v>
      </c>
      <c r="B3740" s="1" t="s">
        <v>7487</v>
      </c>
      <c r="C3740" s="1">
        <v>15143539</v>
      </c>
      <c r="D3740" s="1" t="s">
        <v>7488</v>
      </c>
      <c r="E3740" s="1" t="s">
        <v>7489</v>
      </c>
      <c r="F3740" s="4" t="s">
        <v>7490</v>
      </c>
      <c r="G3740" s="1" t="s">
        <v>8</v>
      </c>
      <c r="H3740" s="3" t="str">
        <f t="shared" si="58"/>
        <v>Commercial</v>
      </c>
      <c r="I3740" s="3" t="str">
        <f>IF(IFERROR(SEARCH("N/A",CID_DB[[#This Row],[ NSN ]]),-1)&lt;&gt;-1,"",LEFT(SUBSTITUTE(SUBSTITUTE(SUBSTITUTE(SUBSTITUTE(SUBSTITUTE(CID_DB[[#This Row],[ NSN ]],"-","")," ","")," ",""),"‐",""),"NA",""),13))</f>
        <v>6610015143539</v>
      </c>
      <c r="J3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15143539|0859AL4|PITOTSTATIC TUBE|6610015143539</v>
      </c>
    </row>
    <row r="3741" spans="1:10" x14ac:dyDescent="0.35">
      <c r="A3741" s="1" t="s">
        <v>3</v>
      </c>
      <c r="B3741" s="1" t="s">
        <v>7356</v>
      </c>
      <c r="C3741" s="1" t="s">
        <v>7378</v>
      </c>
      <c r="D3741" s="1" t="s">
        <v>3</v>
      </c>
      <c r="E3741" s="1" t="s">
        <v>7422</v>
      </c>
      <c r="F3741" s="4" t="s">
        <v>7395</v>
      </c>
      <c r="G3741" s="1" t="s">
        <v>8</v>
      </c>
      <c r="H3741" s="3" t="str">
        <f t="shared" si="58"/>
        <v>Commercial</v>
      </c>
      <c r="I3741" s="3" t="str">
        <f>IF(IFERROR(SEARCH("N/A",CID_DB[[#This Row],[ NSN ]]),-1)&lt;&gt;-1,"",LEFT(SUBSTITUTE(SUBSTITUTE(SUBSTITUTE(SUBSTITUTE(SUBSTITUTE(CID_DB[[#This Row],[ NSN ]],"-","")," ","")," ",""),"‐",""),"NA",""),13))</f>
        <v>4810002159588</v>
      </c>
      <c r="J3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75062||SEAT, BYPASS VALVE|4810002159588</v>
      </c>
    </row>
    <row r="3742" spans="1:10" x14ac:dyDescent="0.35">
      <c r="A3742" s="1" t="s">
        <v>3</v>
      </c>
      <c r="B3742" s="1" t="s">
        <v>7356</v>
      </c>
      <c r="C3742" s="1" t="s">
        <v>7379</v>
      </c>
      <c r="D3742" s="1" t="s">
        <v>3</v>
      </c>
      <c r="E3742" s="1" t="s">
        <v>7423</v>
      </c>
      <c r="F3742" s="4" t="s">
        <v>7396</v>
      </c>
      <c r="G3742" s="1" t="s">
        <v>8</v>
      </c>
      <c r="H3742" s="3" t="str">
        <f t="shared" si="58"/>
        <v>Commercial</v>
      </c>
      <c r="I3742" s="3" t="str">
        <f>IF(IFERROR(SEARCH("N/A",CID_DB[[#This Row],[ NSN ]]),-1)&lt;&gt;-1,"",LEFT(SUBSTITUTE(SUBSTITUTE(SUBSTITUTE(SUBSTITUTE(SUBSTITUTE(CID_DB[[#This Row],[ NSN ]],"-","")," ","")," ",""),"‐",""),"NA",""),13))</f>
        <v>4320012160624</v>
      </c>
      <c r="J3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36031021||SEAL FACE IMPLR|4320012160624</v>
      </c>
    </row>
    <row r="3743" spans="1:10" x14ac:dyDescent="0.35">
      <c r="A3743" s="1" t="s">
        <v>3</v>
      </c>
      <c r="B3743" s="1" t="s">
        <v>7356</v>
      </c>
      <c r="C3743" s="1" t="s">
        <v>7380</v>
      </c>
      <c r="D3743" s="1" t="s">
        <v>3</v>
      </c>
      <c r="E3743" s="1" t="s">
        <v>7424</v>
      </c>
      <c r="F3743" s="4" t="s">
        <v>7397</v>
      </c>
      <c r="G3743" s="1" t="s">
        <v>8</v>
      </c>
      <c r="H3743" s="3" t="str">
        <f t="shared" si="58"/>
        <v>Commercial</v>
      </c>
      <c r="I3743" s="3" t="str">
        <f>IF(IFERROR(SEARCH("N/A",CID_DB[[#This Row],[ NSN ]]),-1)&lt;&gt;-1,"",LEFT(SUBSTITUTE(SUBSTITUTE(SUBSTITUTE(SUBSTITUTE(SUBSTITUTE(CID_DB[[#This Row],[ NSN ]],"-","")," ","")," ",""),"‐",""),"NA",""),13))</f>
        <v>5325012053858</v>
      </c>
      <c r="J3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3880195||RETAINER, SHAFT|5325012053858</v>
      </c>
    </row>
    <row r="3744" spans="1:10" x14ac:dyDescent="0.35">
      <c r="A3744" s="1" t="s">
        <v>3</v>
      </c>
      <c r="B3744" s="1" t="s">
        <v>7356</v>
      </c>
      <c r="C3744" s="1" t="s">
        <v>7381</v>
      </c>
      <c r="D3744" s="1" t="s">
        <v>3</v>
      </c>
      <c r="E3744" s="1" t="s">
        <v>3053</v>
      </c>
      <c r="F3744" s="4" t="s">
        <v>7398</v>
      </c>
      <c r="G3744" s="1" t="s">
        <v>8</v>
      </c>
      <c r="H3744" s="3" t="str">
        <f t="shared" si="58"/>
        <v>Commercial</v>
      </c>
      <c r="I3744" s="3" t="str">
        <f>IF(IFERROR(SEARCH("N/A",CID_DB[[#This Row],[ NSN ]]),-1)&lt;&gt;-1,"",LEFT(SUBSTITUTE(SUBSTITUTE(SUBSTITUTE(SUBSTITUTE(SUBSTITUTE(CID_DB[[#This Row],[ NSN ]],"-","")," ","")," ",""),"‐",""),"NA",""),13))</f>
        <v>5310012149563</v>
      </c>
      <c r="J3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3601574||NUT|5310012149563</v>
      </c>
    </row>
    <row r="3745" spans="1:10" x14ac:dyDescent="0.35">
      <c r="A3745" s="1" t="s">
        <v>3</v>
      </c>
      <c r="B3745" s="1" t="s">
        <v>7356</v>
      </c>
      <c r="C3745" s="1" t="s">
        <v>7382</v>
      </c>
      <c r="D3745" s="1" t="s">
        <v>3</v>
      </c>
      <c r="E3745" s="1" t="s">
        <v>7425</v>
      </c>
      <c r="F3745" s="4" t="s">
        <v>7399</v>
      </c>
      <c r="G3745" s="1" t="s">
        <v>103</v>
      </c>
      <c r="H3745" s="3" t="str">
        <f t="shared" si="58"/>
        <v>Other Than Commercial</v>
      </c>
      <c r="I3745" s="3" t="str">
        <f>IF(IFERROR(SEARCH("N/A",CID_DB[[#This Row],[ NSN ]]),-1)&lt;&gt;-1,"",LEFT(SUBSTITUTE(SUBSTITUTE(SUBSTITUTE(SUBSTITUTE(SUBSTITUTE(CID_DB[[#This Row],[ NSN ]],"-","")," ","")," ",""),"‐",""),"NA",""),13))</f>
        <v>2835010039044</v>
      </c>
      <c r="J3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3670891||SPACER ASSY|2835010039044</v>
      </c>
    </row>
    <row r="3746" spans="1:10" x14ac:dyDescent="0.35">
      <c r="A3746" s="1" t="s">
        <v>3</v>
      </c>
      <c r="B3746" s="1" t="s">
        <v>7491</v>
      </c>
      <c r="C3746" s="1" t="s">
        <v>7492</v>
      </c>
      <c r="D3746" s="1" t="s">
        <v>7493</v>
      </c>
      <c r="E3746" s="1" t="s">
        <v>7494</v>
      </c>
      <c r="F3746" s="4" t="s">
        <v>3</v>
      </c>
      <c r="G3746" s="1" t="s">
        <v>103</v>
      </c>
      <c r="H3746" s="3" t="str">
        <f t="shared" si="58"/>
        <v>Other Than Commercial</v>
      </c>
      <c r="I3746" s="3" t="str">
        <f>IF(IFERROR(SEARCH("N/A",CID_DB[[#This Row],[ NSN ]]),-1)&lt;&gt;-1,"",LEFT(SUBSTITUTE(SUBSTITUTE(SUBSTITUTE(SUBSTITUTE(SUBSTITUTE(CID_DB[[#This Row],[ NSN ]],"-","")," ","")," ",""),"‐",""),"NA",""),13))</f>
        <v/>
      </c>
      <c r="J3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901370369201|8533330902|TDV  ESFI|</v>
      </c>
    </row>
    <row r="3747" spans="1:10" x14ac:dyDescent="0.35">
      <c r="A3747" s="1" t="s">
        <v>3</v>
      </c>
      <c r="B3747" s="1" t="s">
        <v>7491</v>
      </c>
      <c r="C3747" s="1" t="s">
        <v>7495</v>
      </c>
      <c r="D3747" s="1" t="s">
        <v>7495</v>
      </c>
      <c r="E3747" s="1" t="s">
        <v>7496</v>
      </c>
      <c r="F3747" s="4" t="s">
        <v>3</v>
      </c>
      <c r="G3747" s="1" t="s">
        <v>8</v>
      </c>
      <c r="H3747" s="3" t="str">
        <f t="shared" si="58"/>
        <v>Commercial</v>
      </c>
      <c r="I3747" s="3" t="str">
        <f>IF(IFERROR(SEARCH("N/A",CID_DB[[#This Row],[ NSN ]]),-1)&lt;&gt;-1,"",LEFT(SUBSTITUTE(SUBSTITUTE(SUBSTITUTE(SUBSTITUTE(SUBSTITUTE(CID_DB[[#This Row],[ NSN ]],"-","")," ","")," ",""),"‐",""),"NA",""),13))</f>
        <v/>
      </c>
      <c r="J3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7009330912|7009330912|WEATHER RADAR CONTROL HEAD|</v>
      </c>
    </row>
    <row r="3748" spans="1:10" x14ac:dyDescent="0.35">
      <c r="A3748" s="1" t="s">
        <v>3</v>
      </c>
      <c r="B3748" s="1" t="s">
        <v>7491</v>
      </c>
      <c r="C3748" s="1" t="s">
        <v>7497</v>
      </c>
      <c r="D3748" s="1" t="s">
        <v>7497</v>
      </c>
      <c r="E3748" s="1" t="s">
        <v>7498</v>
      </c>
      <c r="F3748" s="4" t="s">
        <v>3</v>
      </c>
      <c r="G3748" s="1" t="s">
        <v>8</v>
      </c>
      <c r="H3748" s="3" t="str">
        <f t="shared" si="58"/>
        <v>Commercial</v>
      </c>
      <c r="I3748" s="3" t="str">
        <f>IF(IFERROR(SEARCH("N/A",CID_DB[[#This Row],[ NSN ]]),-1)&lt;&gt;-1,"",LEFT(SUBSTITUTE(SUBSTITUTE(SUBSTITUTE(SUBSTITUTE(SUBSTITUTE(CID_DB[[#This Row],[ NSN ]],"-","")," ","")," ",""),"‐",""),"NA",""),13))</f>
        <v/>
      </c>
      <c r="J3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7031800901|7031800901|WEATHER RADAR RCVR/XMTR|</v>
      </c>
    </row>
    <row r="3749" spans="1:10" x14ac:dyDescent="0.35">
      <c r="A3749" s="1" t="s">
        <v>3</v>
      </c>
      <c r="B3749" s="1" t="s">
        <v>7491</v>
      </c>
      <c r="C3749" s="1" t="s">
        <v>7499</v>
      </c>
      <c r="D3749" s="1" t="s">
        <v>7499</v>
      </c>
      <c r="E3749" s="1" t="s">
        <v>7500</v>
      </c>
      <c r="F3749" s="4" t="s">
        <v>3</v>
      </c>
      <c r="G3749" s="1" t="s">
        <v>8</v>
      </c>
      <c r="H3749" s="3" t="str">
        <f t="shared" si="58"/>
        <v>Commercial</v>
      </c>
      <c r="I3749" s="3" t="str">
        <f>IF(IFERROR(SEARCH("N/A",CID_DB[[#This Row],[ NSN ]]),-1)&lt;&gt;-1,"",LEFT(SUBSTITUTE(SUBSTITUTE(SUBSTITUTE(SUBSTITUTE(SUBSTITUTE(CID_DB[[#This Row],[ NSN ]],"-","")," ","")," ",""),"‐",""),"NA",""),13))</f>
        <v/>
      </c>
      <c r="J3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7008471722|7008471722|RECEIVER TRANSMITTER MOUNTING TRAY|</v>
      </c>
    </row>
    <row r="3750" spans="1:10" x14ac:dyDescent="0.35">
      <c r="A3750" s="1" t="s">
        <v>3</v>
      </c>
      <c r="B3750" s="1" t="s">
        <v>7491</v>
      </c>
      <c r="C3750" s="1" t="s">
        <v>7501</v>
      </c>
      <c r="D3750" s="1" t="s">
        <v>7501</v>
      </c>
      <c r="E3750" s="1" t="s">
        <v>7502</v>
      </c>
      <c r="F3750" s="4" t="s">
        <v>3</v>
      </c>
      <c r="G3750" s="1" t="s">
        <v>8</v>
      </c>
      <c r="H3750" s="3" t="str">
        <f t="shared" si="58"/>
        <v>Commercial</v>
      </c>
      <c r="I3750" s="3" t="str">
        <f>IF(IFERROR(SEARCH("N/A",CID_DB[[#This Row],[ NSN ]]),-1)&lt;&gt;-1,"",LEFT(SUBSTITUTE(SUBSTITUTE(SUBSTITUTE(SUBSTITUTE(SUBSTITUTE(CID_DB[[#This Row],[ NSN ]],"-","")," ","")," ",""),"‐",""),"NA",""),13))</f>
        <v/>
      </c>
      <c r="J3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MI585084|MI585084|12 INCH FLAT PLATE, P700/701, ROUND|</v>
      </c>
    </row>
    <row r="3751" spans="1:10" x14ac:dyDescent="0.35">
      <c r="A3751" s="1" t="s">
        <v>3</v>
      </c>
      <c r="B3751" s="1" t="s">
        <v>7491</v>
      </c>
      <c r="C3751" s="1" t="s">
        <v>7503</v>
      </c>
      <c r="D3751" s="1" t="s">
        <v>7503</v>
      </c>
      <c r="E3751" s="1" t="s">
        <v>7504</v>
      </c>
      <c r="F3751" s="4" t="s">
        <v>3</v>
      </c>
      <c r="G3751" s="1" t="s">
        <v>8</v>
      </c>
      <c r="H3751" s="3" t="str">
        <f t="shared" si="58"/>
        <v>Commercial</v>
      </c>
      <c r="I3751" s="3" t="str">
        <f>IF(IFERROR(SEARCH("N/A",CID_DB[[#This Row],[ NSN ]]),-1)&lt;&gt;-1,"",LEFT(SUBSTITUTE(SUBSTITUTE(SUBSTITUTE(SUBSTITUTE(SUBSTITUTE(CID_DB[[#This Row],[ NSN ]],"-","")," ","")," ",""),"‐",""),"NA",""),13))</f>
        <v/>
      </c>
      <c r="J3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MI5854672|MI5854672|PEDESTAL, ANTENNA|</v>
      </c>
    </row>
    <row r="3752" spans="1:10" x14ac:dyDescent="0.35">
      <c r="A3752" s="1" t="s">
        <v>3</v>
      </c>
      <c r="B3752" s="1" t="s">
        <v>9320</v>
      </c>
      <c r="C3752" s="1" t="s">
        <v>9322</v>
      </c>
      <c r="D3752" s="1" t="s">
        <v>9333</v>
      </c>
      <c r="E3752" s="1" t="s">
        <v>9341</v>
      </c>
      <c r="F3752" s="4" t="s">
        <v>3</v>
      </c>
      <c r="G3752" s="1" t="s">
        <v>8</v>
      </c>
      <c r="H3752" s="3" t="str">
        <f t="shared" si="58"/>
        <v>Commercial</v>
      </c>
      <c r="I3752" s="3" t="str">
        <f>IF(IFERROR(SEARCH("N/A",CID_DB[[#This Row],[ NSN ]]),-1)&lt;&gt;-1,"",LEFT(SUBSTITUTE(SUBSTITUTE(SUBSTITUTE(SUBSTITUTE(SUBSTITUTE(CID_DB[[#This Row],[ NSN ]],"-","")," ","")," ",""),"‐",""),"NA",""),13))</f>
        <v/>
      </c>
      <c r="J3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LM2K000006001|MR103|0.2Lbf REA|</v>
      </c>
    </row>
    <row r="3753" spans="1:10" x14ac:dyDescent="0.35">
      <c r="A3753" s="1" t="s">
        <v>3</v>
      </c>
      <c r="B3753" s="1" t="s">
        <v>9320</v>
      </c>
      <c r="C3753" s="1" t="s">
        <v>9323</v>
      </c>
      <c r="D3753" s="1" t="s">
        <v>9334</v>
      </c>
      <c r="E3753" s="1" t="s">
        <v>9342</v>
      </c>
      <c r="F3753" s="4" t="s">
        <v>3</v>
      </c>
      <c r="G3753" s="1" t="s">
        <v>8</v>
      </c>
      <c r="H3753" s="3" t="str">
        <f t="shared" si="58"/>
        <v>Commercial</v>
      </c>
      <c r="I3753" s="3" t="str">
        <f>IF(IFERROR(SEARCH("N/A",CID_DB[[#This Row],[ NSN ]]),-1)&lt;&gt;-1,"",LEFT(SUBSTITUTE(SUBSTITUTE(SUBSTITUTE(SUBSTITUTE(SUBSTITUTE(CID_DB[[#This Row],[ NSN ]],"-","")," ","")," ",""),"‐",""),"NA",""),13))</f>
        <v/>
      </c>
      <c r="J3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CPDP00000011001|MR106|5Lbf REA|</v>
      </c>
    </row>
    <row r="3754" spans="1:10" x14ac:dyDescent="0.35">
      <c r="A3754" s="1" t="s">
        <v>3</v>
      </c>
      <c r="B3754" s="1" t="s">
        <v>9320</v>
      </c>
      <c r="C3754" s="1" t="s">
        <v>3</v>
      </c>
      <c r="D3754" s="1" t="s">
        <v>3</v>
      </c>
      <c r="E3754" s="1" t="s">
        <v>9343</v>
      </c>
      <c r="F3754" s="4" t="s">
        <v>3</v>
      </c>
      <c r="G3754" s="1" t="s">
        <v>103</v>
      </c>
      <c r="H3754" s="3" t="str">
        <f t="shared" si="58"/>
        <v>Other Than Commercial</v>
      </c>
      <c r="I3754" s="3" t="str">
        <f>IF(IFERROR(SEARCH("N/A",CID_DB[[#This Row],[ NSN ]]),-1)&lt;&gt;-1,"",LEFT(SUBSTITUTE(SUBSTITUTE(SUBSTITUTE(SUBSTITUTE(SUBSTITUTE(CID_DB[[#This Row],[ NSN ]],"-","")," ","")," ",""),"‐",""),"NA",""),13))</f>
        <v/>
      </c>
      <c r="J3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Hardware Acceptance Review (HAR)|</v>
      </c>
    </row>
    <row r="3755" spans="1:10" x14ac:dyDescent="0.35">
      <c r="A3755" s="1" t="s">
        <v>3</v>
      </c>
      <c r="B3755" s="1" t="s">
        <v>9320</v>
      </c>
      <c r="C3755" s="1" t="s">
        <v>3</v>
      </c>
      <c r="D3755" s="1" t="s">
        <v>3</v>
      </c>
      <c r="E3755" s="1" t="s">
        <v>9344</v>
      </c>
      <c r="F3755" s="4" t="s">
        <v>3</v>
      </c>
      <c r="G3755" s="1" t="s">
        <v>103</v>
      </c>
      <c r="H3755" s="3" t="str">
        <f t="shared" si="58"/>
        <v>Other Than Commercial</v>
      </c>
      <c r="I3755" s="3" t="str">
        <f>IF(IFERROR(SEARCH("N/A",CID_DB[[#This Row],[ NSN ]]),-1)&lt;&gt;-1,"",LEFT(SUBSTITUTE(SUBSTITUTE(SUBSTITUTE(SUBSTITUTE(SUBSTITUTE(CID_DB[[#This Row],[ NSN ]],"-","")," ","")," ",""),"‐",""),"NA",""),13))</f>
        <v/>
      </c>
      <c r="J3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Cyber Security Flow Down|</v>
      </c>
    </row>
    <row r="3756" spans="1:10" x14ac:dyDescent="0.35">
      <c r="A3756" s="1" t="s">
        <v>3</v>
      </c>
      <c r="B3756" s="1" t="s">
        <v>9321</v>
      </c>
      <c r="C3756" s="1" t="s">
        <v>9324</v>
      </c>
      <c r="D3756" s="1" t="s">
        <v>3</v>
      </c>
      <c r="E3756" s="1" t="s">
        <v>9345</v>
      </c>
      <c r="F3756" s="4" t="s">
        <v>3</v>
      </c>
      <c r="G3756" s="1" t="s">
        <v>8</v>
      </c>
      <c r="H3756" s="3" t="str">
        <f t="shared" si="58"/>
        <v>Commercial</v>
      </c>
      <c r="I3756" s="3" t="str">
        <f>IF(IFERROR(SEARCH("N/A",CID_DB[[#This Row],[ NSN ]]),-1)&lt;&gt;-1,"",LEFT(SUBSTITUTE(SUBSTITUTE(SUBSTITUTE(SUBSTITUTE(SUBSTITUTE(CID_DB[[#This Row],[ NSN ]],"-","")," ","")," ",""),"‐",""),"NA",""),13))</f>
        <v/>
      </c>
      <c r="J3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CPDP00000008002||Pyro valve subassembly (Pyro Valve Body)|</v>
      </c>
    </row>
    <row r="3757" spans="1:10" x14ac:dyDescent="0.35">
      <c r="A3757" s="1" t="s">
        <v>3</v>
      </c>
      <c r="B3757" s="1" t="s">
        <v>9321</v>
      </c>
      <c r="C3757" s="1" t="s">
        <v>9325</v>
      </c>
      <c r="D3757" s="1" t="s">
        <v>3</v>
      </c>
      <c r="E3757" s="1" t="s">
        <v>9346</v>
      </c>
      <c r="F3757" s="4" t="s">
        <v>3</v>
      </c>
      <c r="G3757" s="1" t="s">
        <v>8</v>
      </c>
      <c r="H3757" s="3" t="str">
        <f t="shared" si="58"/>
        <v>Commercial</v>
      </c>
      <c r="I3757" s="3" t="str">
        <f>IF(IFERROR(SEARCH("N/A",CID_DB[[#This Row],[ NSN ]]),-1)&lt;&gt;-1,"",LEFT(SUBSTITUTE(SUBSTITUTE(SUBSTITUTE(SUBSTITUTE(SUBSTITUTE(CID_DB[[#This Row],[ NSN ]],"-","")," ","")," ",""),"‐",""),"NA",""),13))</f>
        <v/>
      </c>
      <c r="J3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CPDP00000008012||Pyro valve subassembly (Primer Chamber Assembly)|</v>
      </c>
    </row>
    <row r="3758" spans="1:10" x14ac:dyDescent="0.35">
      <c r="A3758" s="1" t="s">
        <v>3</v>
      </c>
      <c r="B3758" s="1" t="s">
        <v>9321</v>
      </c>
      <c r="C3758" s="1" t="s">
        <v>9326</v>
      </c>
      <c r="D3758" s="1" t="s">
        <v>9335</v>
      </c>
      <c r="E3758" s="1" t="s">
        <v>9347</v>
      </c>
      <c r="F3758" s="4" t="s">
        <v>3</v>
      </c>
      <c r="G3758" s="1" t="s">
        <v>8</v>
      </c>
      <c r="H3758" s="3" t="str">
        <f t="shared" si="58"/>
        <v>Commercial</v>
      </c>
      <c r="I3758" s="3" t="str">
        <f>IF(IFERROR(SEARCH("N/A",CID_DB[[#This Row],[ NSN ]]),-1)&lt;&gt;-1,"",LEFT(SUBSTITUTE(SUBSTITUTE(SUBSTITUTE(SUBSTITUTE(SUBSTITUTE(CID_DB[[#This Row],[ NSN ]],"-","")," ","")," ",""),"‐",""),"NA",""),13))</f>
        <v/>
      </c>
      <c r="J3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CPDP00000008502|B55740‐1|Pyro valve (Top Assembly)|</v>
      </c>
    </row>
    <row r="3759" spans="1:10" x14ac:dyDescent="0.35">
      <c r="A3759" s="1" t="s">
        <v>3</v>
      </c>
      <c r="B3759" s="1" t="s">
        <v>9321</v>
      </c>
      <c r="C3759" s="1" t="s">
        <v>9327</v>
      </c>
      <c r="D3759" s="1" t="s">
        <v>9336</v>
      </c>
      <c r="E3759" s="1" t="s">
        <v>9348</v>
      </c>
      <c r="F3759" s="4" t="s">
        <v>3</v>
      </c>
      <c r="G3759" s="1" t="s">
        <v>8</v>
      </c>
      <c r="H3759" s="3" t="str">
        <f t="shared" si="58"/>
        <v>Commercial</v>
      </c>
      <c r="I3759" s="3" t="str">
        <f>IF(IFERROR(SEARCH("N/A",CID_DB[[#This Row],[ NSN ]]),-1)&lt;&gt;-1,"",LEFT(SUBSTITUTE(SUBSTITUTE(SUBSTITUTE(SUBSTITUTE(SUBSTITUTE(CID_DB[[#This Row],[ NSN ]],"-","")," ","")," ",""),"‐",""),"NA",""),13))</f>
        <v/>
      </c>
      <c r="J3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CPDP00000012501|B55734‐1|Service Valve (3/8, HP, GPE)|</v>
      </c>
    </row>
    <row r="3760" spans="1:10" x14ac:dyDescent="0.35">
      <c r="A3760" s="1" t="s">
        <v>3</v>
      </c>
      <c r="B3760" s="1" t="s">
        <v>9321</v>
      </c>
      <c r="C3760" s="1" t="s">
        <v>9328</v>
      </c>
      <c r="D3760" s="1" t="s">
        <v>9337</v>
      </c>
      <c r="E3760" s="1" t="s">
        <v>9349</v>
      </c>
      <c r="F3760" s="4" t="s">
        <v>3</v>
      </c>
      <c r="G3760" s="1" t="s">
        <v>8</v>
      </c>
      <c r="H3760" s="3" t="str">
        <f t="shared" si="58"/>
        <v>Commercial</v>
      </c>
      <c r="I3760" s="3" t="str">
        <f>IF(IFERROR(SEARCH("N/A",CID_DB[[#This Row],[ NSN ]]),-1)&lt;&gt;-1,"",LEFT(SUBSTITUTE(SUBSTITUTE(SUBSTITUTE(SUBSTITUTE(SUBSTITUTE(CID_DB[[#This Row],[ NSN ]],"-","")," ","")," ",""),"‐",""),"NA",""),13))</f>
        <v/>
      </c>
      <c r="J3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CPDP00000012502|B55738‐1|Service Valve (1/4, GHE, Fuel)|</v>
      </c>
    </row>
    <row r="3761" spans="1:10" x14ac:dyDescent="0.35">
      <c r="A3761" s="1" t="s">
        <v>3</v>
      </c>
      <c r="B3761" s="1" t="s">
        <v>9321</v>
      </c>
      <c r="C3761" s="1" t="s">
        <v>9329</v>
      </c>
      <c r="D3761" s="1" t="s">
        <v>9338</v>
      </c>
      <c r="E3761" s="1" t="s">
        <v>9350</v>
      </c>
      <c r="F3761" s="4" t="s">
        <v>3</v>
      </c>
      <c r="G3761" s="1" t="s">
        <v>8</v>
      </c>
      <c r="H3761" s="3" t="str">
        <f t="shared" si="58"/>
        <v>Commercial</v>
      </c>
      <c r="I3761" s="3" t="str">
        <f>IF(IFERROR(SEARCH("N/A",CID_DB[[#This Row],[ NSN ]]),-1)&lt;&gt;-1,"",LEFT(SUBSTITUTE(SUBSTITUTE(SUBSTITUTE(SUBSTITUTE(SUBSTITUTE(CID_DB[[#This Row],[ NSN ]],"-","")," ","")," ",""),"‐",""),"NA",""),13))</f>
        <v/>
      </c>
      <c r="J3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CPDP00000012503|B55737‐1|Service Valve (1/4, GHE, Ox)|</v>
      </c>
    </row>
    <row r="3762" spans="1:10" x14ac:dyDescent="0.35">
      <c r="A3762" s="1" t="s">
        <v>3</v>
      </c>
      <c r="B3762" s="1" t="s">
        <v>9321</v>
      </c>
      <c r="C3762" s="1" t="s">
        <v>9330</v>
      </c>
      <c r="D3762" s="1" t="s">
        <v>9339</v>
      </c>
      <c r="E3762" s="1" t="s">
        <v>9351</v>
      </c>
      <c r="F3762" s="4" t="s">
        <v>3</v>
      </c>
      <c r="G3762" s="1" t="s">
        <v>8</v>
      </c>
      <c r="H3762" s="3" t="str">
        <f t="shared" si="58"/>
        <v>Commercial</v>
      </c>
      <c r="I3762" s="3" t="str">
        <f>IF(IFERROR(SEARCH("N/A",CID_DB[[#This Row],[ NSN ]]),-1)&lt;&gt;-1,"",LEFT(SUBSTITUTE(SUBSTITUTE(SUBSTITUTE(SUBSTITUTE(SUBSTITUTE(CID_DB[[#This Row],[ NSN ]],"-","")," ","")," ",""),"‐",""),"NA",""),13))</f>
        <v/>
      </c>
      <c r="J3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CPDP00000012504|B55736‐1|Service Valve (3/8, Fuel)|</v>
      </c>
    </row>
    <row r="3763" spans="1:10" x14ac:dyDescent="0.35">
      <c r="A3763" s="1" t="s">
        <v>3</v>
      </c>
      <c r="B3763" s="1" t="s">
        <v>9321</v>
      </c>
      <c r="C3763" s="1" t="s">
        <v>9331</v>
      </c>
      <c r="D3763" s="1" t="s">
        <v>9340</v>
      </c>
      <c r="E3763" s="1" t="s">
        <v>9352</v>
      </c>
      <c r="F3763" s="4" t="s">
        <v>3</v>
      </c>
      <c r="G3763" s="1" t="s">
        <v>8</v>
      </c>
      <c r="H3763" s="3" t="str">
        <f t="shared" si="58"/>
        <v>Commercial</v>
      </c>
      <c r="I3763" s="3" t="str">
        <f>IF(IFERROR(SEARCH("N/A",CID_DB[[#This Row],[ NSN ]]),-1)&lt;&gt;-1,"",LEFT(SUBSTITUTE(SUBSTITUTE(SUBSTITUTE(SUBSTITUTE(SUBSTITUTE(CID_DB[[#This Row],[ NSN ]],"-","")," ","")," ",""),"‐",""),"NA",""),13))</f>
        <v/>
      </c>
      <c r="J3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CPDP00000012505|B55735‐1|Service Valve (3/8, Ox)|</v>
      </c>
    </row>
    <row r="3764" spans="1:10" x14ac:dyDescent="0.35">
      <c r="A3764" s="1" t="s">
        <v>3</v>
      </c>
      <c r="B3764" s="1" t="s">
        <v>9321</v>
      </c>
      <c r="C3764" s="1" t="s">
        <v>6849</v>
      </c>
      <c r="D3764" s="1" t="s">
        <v>3</v>
      </c>
      <c r="E3764" s="1" t="s">
        <v>9353</v>
      </c>
      <c r="F3764" s="4" t="s">
        <v>3</v>
      </c>
      <c r="G3764" s="1" t="s">
        <v>8</v>
      </c>
      <c r="H3764" s="3" t="str">
        <f t="shared" si="58"/>
        <v>Commercial</v>
      </c>
      <c r="I3764" s="3" t="str">
        <f>IF(IFERROR(SEARCH("N/A",CID_DB[[#This Row],[ NSN ]]),-1)&lt;&gt;-1,"",LEFT(SUBSTITUTE(SUBSTITUTE(SUBSTITUTE(SUBSTITUTE(SUBSTITUTE(CID_DB[[#This Row],[ NSN ]],"-","")," ","")," ",""),"‐",""),"NA",""),13))</f>
        <v/>
      </c>
      <c r="J3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NRE||LAT Testing|</v>
      </c>
    </row>
    <row r="3765" spans="1:10" x14ac:dyDescent="0.35">
      <c r="A3765" s="1" t="s">
        <v>3</v>
      </c>
      <c r="B3765" s="1" t="s">
        <v>9321</v>
      </c>
      <c r="C3765" s="1" t="s">
        <v>6849</v>
      </c>
      <c r="D3765" s="1" t="s">
        <v>3</v>
      </c>
      <c r="E3765" s="1" t="s">
        <v>9354</v>
      </c>
      <c r="F3765" s="4" t="s">
        <v>3</v>
      </c>
      <c r="G3765" s="1" t="s">
        <v>103</v>
      </c>
      <c r="H3765" s="3" t="str">
        <f t="shared" si="58"/>
        <v>Other Than Commercial</v>
      </c>
      <c r="I3765" s="3" t="str">
        <f>IF(IFERROR(SEARCH("N/A",CID_DB[[#This Row],[ NSN ]]),-1)&lt;&gt;-1,"",LEFT(SUBSTITUTE(SUBSTITUTE(SUBSTITUTE(SUBSTITUTE(SUBSTITUTE(CID_DB[[#This Row],[ NSN ]],"-","")," ","")," ",""),"‐",""),"NA",""),13))</f>
        <v/>
      </c>
      <c r="J3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NRE||Total Fixed Cost|</v>
      </c>
    </row>
    <row r="3766" spans="1:10" x14ac:dyDescent="0.35">
      <c r="A3766" s="1" t="s">
        <v>3</v>
      </c>
      <c r="B3766" s="1" t="s">
        <v>9321</v>
      </c>
      <c r="C3766" s="1" t="s">
        <v>9332</v>
      </c>
      <c r="D3766" s="1" t="s">
        <v>3</v>
      </c>
      <c r="E3766" s="1" t="s">
        <v>9355</v>
      </c>
      <c r="F3766" s="4" t="s">
        <v>3</v>
      </c>
      <c r="G3766" s="1" t="s">
        <v>8</v>
      </c>
      <c r="H3766" s="3" t="str">
        <f t="shared" si="58"/>
        <v>Commercial</v>
      </c>
      <c r="I3766" s="3" t="str">
        <f>IF(IFERROR(SEARCH("N/A",CID_DB[[#This Row],[ NSN ]]),-1)&lt;&gt;-1,"",LEFT(SUBSTITUTE(SUBSTITUTE(SUBSTITUTE(SUBSTITUTE(SUBSTITUTE(CID_DB[[#This Row],[ NSN ]],"-","")," ","")," ",""),"‐",""),"NA",""),13))</f>
        <v/>
      </c>
      <c r="J3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SDR||Program Schedule/ Monthly Status Reports|</v>
      </c>
    </row>
    <row r="3767" spans="1:10" x14ac:dyDescent="0.35">
      <c r="A3767" s="1" t="s">
        <v>3</v>
      </c>
      <c r="B3767" s="1" t="s">
        <v>9321</v>
      </c>
      <c r="C3767" s="1" t="s">
        <v>9332</v>
      </c>
      <c r="D3767" s="1" t="s">
        <v>3</v>
      </c>
      <c r="E3767" s="1" t="s">
        <v>9356</v>
      </c>
      <c r="F3767" s="4" t="s">
        <v>3</v>
      </c>
      <c r="G3767" s="1" t="s">
        <v>103</v>
      </c>
      <c r="H3767" s="3" t="str">
        <f t="shared" si="58"/>
        <v>Other Than Commercial</v>
      </c>
      <c r="I3767" s="3" t="str">
        <f>IF(IFERROR(SEARCH("N/A",CID_DB[[#This Row],[ NSN ]]),-1)&lt;&gt;-1,"",LEFT(SUBSTITUTE(SUBSTITUTE(SUBSTITUTE(SUBSTITUTE(SUBSTITUTE(CID_DB[[#This Row],[ NSN ]],"-","")," ","")," ",""),"‐",""),"NA",""),13))</f>
        <v/>
      </c>
      <c r="J3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SDR||Weekly Communication|</v>
      </c>
    </row>
    <row r="3768" spans="1:10" x14ac:dyDescent="0.35">
      <c r="A3768" s="1" t="s">
        <v>3</v>
      </c>
      <c r="B3768" s="1" t="s">
        <v>9321</v>
      </c>
      <c r="C3768" s="1" t="s">
        <v>9332</v>
      </c>
      <c r="D3768" s="1" t="s">
        <v>3</v>
      </c>
      <c r="E3768" s="1" t="s">
        <v>9357</v>
      </c>
      <c r="F3768" s="4" t="s">
        <v>3</v>
      </c>
      <c r="G3768" s="1" t="s">
        <v>8</v>
      </c>
      <c r="H3768" s="3" t="str">
        <f t="shared" si="58"/>
        <v>Commercial</v>
      </c>
      <c r="I3768" s="3" t="str">
        <f>IF(IFERROR(SEARCH("N/A",CID_DB[[#This Row],[ NSN ]]),-1)&lt;&gt;-1,"",LEFT(SUBSTITUTE(SUBSTITUTE(SUBSTITUTE(SUBSTITUTE(SUBSTITUTE(CID_DB[[#This Row],[ NSN ]],"-","")," ","")," ",""),"‐",""),"NA",""),13))</f>
        <v/>
      </c>
      <c r="J3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SDR||End Item Data Pack|</v>
      </c>
    </row>
    <row r="3769" spans="1:10" x14ac:dyDescent="0.35">
      <c r="A3769" s="1" t="s">
        <v>3</v>
      </c>
      <c r="B3769" s="1" t="s">
        <v>9321</v>
      </c>
      <c r="C3769" s="1" t="s">
        <v>9332</v>
      </c>
      <c r="D3769" s="1" t="s">
        <v>3</v>
      </c>
      <c r="E3769" s="1" t="s">
        <v>9358</v>
      </c>
      <c r="F3769" s="4" t="s">
        <v>3</v>
      </c>
      <c r="G3769" s="1" t="s">
        <v>103</v>
      </c>
      <c r="H3769" s="3" t="str">
        <f t="shared" si="58"/>
        <v>Other Than Commercial</v>
      </c>
      <c r="I3769" s="3" t="str">
        <f>IF(IFERROR(SEARCH("N/A",CID_DB[[#This Row],[ NSN ]]),-1)&lt;&gt;-1,"",LEFT(SUBSTITUTE(SUBSTITUTE(SUBSTITUTE(SUBSTITUTE(SUBSTITUTE(CID_DB[[#This Row],[ NSN ]],"-","")," ","")," ",""),"‐",""),"NA",""),13))</f>
        <v/>
      </c>
      <c r="J3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SDR||Hazardous Materials Shipment Notification|</v>
      </c>
    </row>
    <row r="3770" spans="1:10" x14ac:dyDescent="0.35">
      <c r="A3770" s="1" t="s">
        <v>3</v>
      </c>
      <c r="B3770" s="1" t="s">
        <v>9321</v>
      </c>
      <c r="C3770" s="1" t="s">
        <v>9332</v>
      </c>
      <c r="D3770" s="1" t="s">
        <v>3</v>
      </c>
      <c r="E3770" s="1" t="s">
        <v>9359</v>
      </c>
      <c r="F3770" s="4" t="s">
        <v>3</v>
      </c>
      <c r="G3770" s="1" t="s">
        <v>103</v>
      </c>
      <c r="H3770" s="3" t="str">
        <f t="shared" si="58"/>
        <v>Other Than Commercial</v>
      </c>
      <c r="I3770" s="3" t="str">
        <f>IF(IFERROR(SEARCH("N/A",CID_DB[[#This Row],[ NSN ]]),-1)&lt;&gt;-1,"",LEFT(SUBSTITUTE(SUBSTITUTE(SUBSTITUTE(SUBSTITUTE(SUBSTITUTE(CID_DB[[#This Row],[ NSN ]],"-","")," ","")," ",""),"‐",""),"NA",""),13))</f>
        <v/>
      </c>
      <c r="J3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SDR||Manufacturing Inspection Points (MIPs)|</v>
      </c>
    </row>
    <row r="3771" spans="1:10" x14ac:dyDescent="0.35">
      <c r="A3771" s="1" t="s">
        <v>3</v>
      </c>
      <c r="B3771" s="1" t="s">
        <v>9321</v>
      </c>
      <c r="C3771" s="1" t="s">
        <v>9332</v>
      </c>
      <c r="D3771" s="1" t="s">
        <v>3</v>
      </c>
      <c r="E3771" s="1" t="s">
        <v>9360</v>
      </c>
      <c r="F3771" s="4" t="s">
        <v>3</v>
      </c>
      <c r="G3771" s="1" t="s">
        <v>103</v>
      </c>
      <c r="H3771" s="3" t="str">
        <f t="shared" si="58"/>
        <v>Other Than Commercial</v>
      </c>
      <c r="I3771" s="3" t="str">
        <f>IF(IFERROR(SEARCH("N/A",CID_DB[[#This Row],[ NSN ]]),-1)&lt;&gt;-1,"",LEFT(SUBSTITUTE(SUBSTITUTE(SUBSTITUTE(SUBSTITUTE(SUBSTITUTE(CID_DB[[#This Row],[ NSN ]],"-","")," ","")," ",""),"‐",""),"NA",""),13))</f>
        <v/>
      </c>
      <c r="J3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SDR||Hardware Acceptance Review (HAR) &amp; First Article Inspection (FAI)|</v>
      </c>
    </row>
    <row r="3772" spans="1:10" x14ac:dyDescent="0.35">
      <c r="A3772" s="1" t="s">
        <v>3</v>
      </c>
      <c r="B3772" s="1" t="s">
        <v>9321</v>
      </c>
      <c r="C3772" s="1" t="s">
        <v>9332</v>
      </c>
      <c r="D3772" s="1" t="s">
        <v>3</v>
      </c>
      <c r="E3772" s="1" t="s">
        <v>9361</v>
      </c>
      <c r="F3772" s="4" t="s">
        <v>3</v>
      </c>
      <c r="G3772" s="1" t="s">
        <v>103</v>
      </c>
      <c r="H3772" s="3" t="str">
        <f t="shared" si="58"/>
        <v>Other Than Commercial</v>
      </c>
      <c r="I3772" s="3" t="str">
        <f>IF(IFERROR(SEARCH("N/A",CID_DB[[#This Row],[ NSN ]]),-1)&lt;&gt;-1,"",LEFT(SUBSTITUTE(SUBSTITUTE(SUBSTITUTE(SUBSTITUTE(SUBSTITUTE(CID_DB[[#This Row],[ NSN ]],"-","")," ","")," ",""),"‐",""),"NA",""),13))</f>
        <v/>
      </c>
      <c r="J3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Reoccurring SDR||Final Customer Source Inspection|</v>
      </c>
    </row>
    <row r="3773" spans="1:10" x14ac:dyDescent="0.35">
      <c r="A3773" s="1" t="s">
        <v>3</v>
      </c>
      <c r="B3773" s="1" t="s">
        <v>9321</v>
      </c>
      <c r="C3773" s="1" t="s">
        <v>6849</v>
      </c>
      <c r="D3773" s="1" t="s">
        <v>3</v>
      </c>
      <c r="E3773" s="1" t="s">
        <v>9362</v>
      </c>
      <c r="F3773" s="4" t="s">
        <v>3</v>
      </c>
      <c r="G3773" s="1" t="s">
        <v>103</v>
      </c>
      <c r="H3773" s="3" t="str">
        <f t="shared" si="58"/>
        <v>Other Than Commercial</v>
      </c>
      <c r="I3773" s="3" t="str">
        <f>IF(IFERROR(SEARCH("N/A",CID_DB[[#This Row],[ NSN ]]),-1)&lt;&gt;-1,"",LEFT(SUBSTITUTE(SUBSTITUTE(SUBSTITUTE(SUBSTITUTE(SUBSTITUTE(CID_DB[[#This Row],[ NSN ]],"-","")," ","")," ",""),"‐",""),"NA",""),13))</f>
        <v/>
      </c>
      <c r="J3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NRE||Service Valve NRE|</v>
      </c>
    </row>
    <row r="3774" spans="1:10" x14ac:dyDescent="0.35">
      <c r="A3774" s="1" t="s">
        <v>3</v>
      </c>
      <c r="B3774" s="1" t="s">
        <v>9107</v>
      </c>
      <c r="C3774" s="1" t="s">
        <v>9108</v>
      </c>
      <c r="D3774" s="1" t="s">
        <v>9108</v>
      </c>
      <c r="E3774" s="1" t="s">
        <v>9109</v>
      </c>
      <c r="F3774" s="4" t="s">
        <v>3</v>
      </c>
      <c r="G3774" s="1" t="s">
        <v>8</v>
      </c>
      <c r="H3774" s="3" t="str">
        <f t="shared" si="58"/>
        <v>Commercial</v>
      </c>
      <c r="I3774" s="3" t="str">
        <f>IF(IFERROR(SEARCH("N/A",CID_DB[[#This Row],[ NSN ]]),-1)&lt;&gt;-1,"",LEFT(SUBSTITUTE(SUBSTITUTE(SUBSTITUTE(SUBSTITUTE(SUBSTITUTE(CID_DB[[#This Row],[ NSN ]],"-","")," ","")," ",""),"‐",""),"NA",""),13))</f>
        <v/>
      </c>
      <c r="J3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ATsoftFEP2000RP1645VM|ATsoftFEP2000RP1645VM|Red FEP|</v>
      </c>
    </row>
    <row r="3775" spans="1:10" x14ac:dyDescent="0.35">
      <c r="A3775" s="1" t="s">
        <v>3</v>
      </c>
      <c r="B3775" s="1" t="s">
        <v>9107</v>
      </c>
      <c r="C3775" s="1" t="s">
        <v>9110</v>
      </c>
      <c r="D3775" s="1" t="s">
        <v>9110</v>
      </c>
      <c r="E3775" s="1" t="s">
        <v>9111</v>
      </c>
      <c r="F3775" s="4" t="s">
        <v>3</v>
      </c>
      <c r="G3775" s="1" t="s">
        <v>8</v>
      </c>
      <c r="H3775" s="3" t="str">
        <f t="shared" si="58"/>
        <v>Commercial</v>
      </c>
      <c r="I3775" s="3" t="str">
        <f>IF(IFERROR(SEARCH("N/A",CID_DB[[#This Row],[ NSN ]]),-1)&lt;&gt;-1,"",LEFT(SUBSTITUTE(SUBSTITUTE(SUBSTITUTE(SUBSTITUTE(SUBSTITUTE(CID_DB[[#This Row],[ NSN ]],"-","")," ","")," ",""),"‐",""),"NA",""),13))</f>
        <v/>
      </c>
      <c r="J3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ATsoftFEP2000RP1645VMHotSpare|ATsoftFEP2000RP1645VMHotSpare|Red FEP Hot Spare|</v>
      </c>
    </row>
    <row r="3776" spans="1:10" x14ac:dyDescent="0.35">
      <c r="A3776" s="1" t="s">
        <v>3</v>
      </c>
      <c r="B3776" s="1" t="s">
        <v>9107</v>
      </c>
      <c r="C3776" s="1" t="s">
        <v>9112</v>
      </c>
      <c r="D3776" s="1" t="s">
        <v>9112</v>
      </c>
      <c r="E3776" s="1" t="s">
        <v>9113</v>
      </c>
      <c r="F3776" s="4" t="s">
        <v>3</v>
      </c>
      <c r="G3776" s="1" t="s">
        <v>8</v>
      </c>
      <c r="H3776" s="3" t="str">
        <f t="shared" si="58"/>
        <v>Commercial</v>
      </c>
      <c r="I3776" s="3" t="str">
        <f>IF(IFERROR(SEARCH("N/A",CID_DB[[#This Row],[ NSN ]]),-1)&lt;&gt;-1,"",LEFT(SUBSTITUTE(SUBSTITUTE(SUBSTITUTE(SUBSTITUTE(SUBSTITUTE(CID_DB[[#This Row],[ NSN ]],"-","")," ","")," ",""),"‐",""),"NA",""),13))</f>
        <v/>
      </c>
      <c r="J3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ATsoftFEP2000BP1645VM|ATsoftFEP2000BP1645VM|Black FEP|</v>
      </c>
    </row>
    <row r="3777" spans="1:10" x14ac:dyDescent="0.35">
      <c r="A3777" s="1" t="s">
        <v>3</v>
      </c>
      <c r="B3777" s="1" t="s">
        <v>9107</v>
      </c>
      <c r="C3777" s="1" t="s">
        <v>9114</v>
      </c>
      <c r="D3777" s="1" t="s">
        <v>9114</v>
      </c>
      <c r="E3777" s="1" t="s">
        <v>9115</v>
      </c>
      <c r="F3777" s="4" t="s">
        <v>3</v>
      </c>
      <c r="G3777" s="1" t="s">
        <v>8</v>
      </c>
      <c r="H3777" s="3" t="str">
        <f t="shared" si="58"/>
        <v>Commercial</v>
      </c>
      <c r="I3777" s="3" t="str">
        <f>IF(IFERROR(SEARCH("N/A",CID_DB[[#This Row],[ NSN ]]),-1)&lt;&gt;-1,"",LEFT(SUBSTITUTE(SUBSTITUTE(SUBSTITUTE(SUBSTITUTE(SUBSTITUTE(CID_DB[[#This Row],[ NSN ]],"-","")," ","")," ",""),"‐",""),"NA",""),13))</f>
        <v/>
      </c>
      <c r="J3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ATsoftFEP2000BP1645VMHotSpare|ATsoftFEP2000BP1645VMHotSpare|Black FEP Hot Spare|</v>
      </c>
    </row>
    <row r="3778" spans="1:10" x14ac:dyDescent="0.35">
      <c r="A3778" s="1" t="s">
        <v>3</v>
      </c>
      <c r="B3778" s="1" t="s">
        <v>9107</v>
      </c>
      <c r="C3778" s="1" t="s">
        <v>9116</v>
      </c>
      <c r="D3778" s="1" t="s">
        <v>9116</v>
      </c>
      <c r="E3778" s="1" t="s">
        <v>9117</v>
      </c>
      <c r="F3778" s="4" t="s">
        <v>3</v>
      </c>
      <c r="G3778" s="1" t="s">
        <v>8</v>
      </c>
      <c r="H3778" s="3" t="str">
        <f t="shared" si="58"/>
        <v>Commercial</v>
      </c>
      <c r="I3778" s="3" t="str">
        <f>IF(IFERROR(SEARCH("N/A",CID_DB[[#This Row],[ NSN ]]),-1)&lt;&gt;-1,"",LEFT(SUBSTITUTE(SUBSTITUTE(SUBSTITUTE(SUBSTITUTE(SUBSTITUTE(CID_DB[[#This Row],[ NSN ]],"-","")," ","")," ",""),"‐",""),"NA",""),13))</f>
        <v/>
      </c>
      <c r="J3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ATsoftFEP2000GWP1645|ATsoftFEP2000GWP1645|External Gateway System|</v>
      </c>
    </row>
    <row r="3779" spans="1:10" x14ac:dyDescent="0.35">
      <c r="A3779" s="1" t="s">
        <v>3</v>
      </c>
      <c r="B3779" s="1" t="s">
        <v>9107</v>
      </c>
      <c r="C3779" s="1" t="s">
        <v>9118</v>
      </c>
      <c r="D3779" s="1" t="s">
        <v>9118</v>
      </c>
      <c r="E3779" s="1" t="s">
        <v>9119</v>
      </c>
      <c r="F3779" s="4" t="s">
        <v>3</v>
      </c>
      <c r="G3779" s="1" t="s">
        <v>8</v>
      </c>
      <c r="H3779" s="3" t="str">
        <f t="shared" ref="H3779:H3842" si="59">IF(G3779="Y - CID","Commercial",IF(G3779="N - CID","Other Than Commercial","N/A"))</f>
        <v>Commercial</v>
      </c>
      <c r="I3779" s="3" t="str">
        <f>IF(IFERROR(SEARCH("N/A",CID_DB[[#This Row],[ NSN ]]),-1)&lt;&gt;-1,"",LEFT(SUBSTITUTE(SUBSTITUTE(SUBSTITUTE(SUBSTITUTE(SUBSTITUTE(CID_DB[[#This Row],[ NSN ]],"-","")," ","")," ",""),"‐",""),"NA",""),13))</f>
        <v/>
      </c>
      <c r="J3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ATsoftFEP2000GWP1645ColdSpare|ATsoftFEP2000GWP1645ColdSpare|External Gateway System Cold Spare|</v>
      </c>
    </row>
    <row r="3780" spans="1:10" x14ac:dyDescent="0.35">
      <c r="A3780" s="1" t="s">
        <v>3</v>
      </c>
      <c r="B3780" s="1" t="s">
        <v>9107</v>
      </c>
      <c r="C3780" s="1" t="s">
        <v>9120</v>
      </c>
      <c r="D3780" s="1" t="s">
        <v>9120</v>
      </c>
      <c r="E3780" s="1" t="s">
        <v>9121</v>
      </c>
      <c r="F3780" s="4" t="s">
        <v>3</v>
      </c>
      <c r="G3780" s="1" t="s">
        <v>8</v>
      </c>
      <c r="H3780" s="3" t="str">
        <f t="shared" si="59"/>
        <v>Commercial</v>
      </c>
      <c r="I3780" s="3" t="str">
        <f>IF(IFERROR(SEARCH("N/A",CID_DB[[#This Row],[ NSN ]]),-1)&lt;&gt;-1,"",LEFT(SUBSTITUTE(SUBSTITUTE(SUBSTITUTE(SUBSTITUTE(SUBSTITUTE(CID_DB[[#This Row],[ NSN ]],"-","")," ","")," ",""),"‐",""),"NA",""),13))</f>
        <v/>
      </c>
      <c r="J3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ATsoftFEP7000P1645|ATsoftFEP7000P1645|WANEX with Serial Capabilities System|</v>
      </c>
    </row>
    <row r="3781" spans="1:10" x14ac:dyDescent="0.35">
      <c r="A3781" s="1" t="s">
        <v>3</v>
      </c>
      <c r="B3781" s="1" t="s">
        <v>9107</v>
      </c>
      <c r="C3781" s="1" t="s">
        <v>9122</v>
      </c>
      <c r="D3781" s="1" t="s">
        <v>9122</v>
      </c>
      <c r="E3781" s="1" t="s">
        <v>9123</v>
      </c>
      <c r="F3781" s="4" t="s">
        <v>3</v>
      </c>
      <c r="G3781" s="1" t="s">
        <v>8</v>
      </c>
      <c r="H3781" s="3" t="str">
        <f t="shared" si="59"/>
        <v>Commercial</v>
      </c>
      <c r="I3781" s="3" t="str">
        <f>IF(IFERROR(SEARCH("N/A",CID_DB[[#This Row],[ NSN ]]),-1)&lt;&gt;-1,"",LEFT(SUBSTITUTE(SUBSTITUTE(SUBSTITUTE(SUBSTITUTE(SUBSTITUTE(CID_DB[[#This Row],[ NSN ]],"-","")," ","")," ",""),"‐",""),"NA",""),13))</f>
        <v/>
      </c>
      <c r="J3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ATsoftFEP7000P1645ColdSpare|ATsoftFEP7000P1645ColdSpare|WANEX with Serial Capabilities System Cold Spare|</v>
      </c>
    </row>
    <row r="3782" spans="1:10" x14ac:dyDescent="0.35">
      <c r="A3782" s="1" t="s">
        <v>3</v>
      </c>
      <c r="B3782" s="1" t="s">
        <v>9107</v>
      </c>
      <c r="C3782" s="1" t="s">
        <v>9124</v>
      </c>
      <c r="D3782" s="1" t="s">
        <v>9124</v>
      </c>
      <c r="E3782" s="1" t="s">
        <v>9125</v>
      </c>
      <c r="F3782" s="4" t="s">
        <v>3</v>
      </c>
      <c r="G3782" s="1" t="s">
        <v>8</v>
      </c>
      <c r="H3782" s="3" t="str">
        <f t="shared" si="59"/>
        <v>Commercial</v>
      </c>
      <c r="I3782" s="3" t="str">
        <f>IF(IFERROR(SEARCH("N/A",CID_DB[[#This Row],[ NSN ]]),-1)&lt;&gt;-1,"",LEFT(SUBSTITUTE(SUBSTITUTE(SUBSTITUTE(SUBSTITUTE(SUBSTITUTE(CID_DB[[#This Row],[ NSN ]],"-","")," ","")," ",""),"‐",""),"NA",""),13))</f>
        <v/>
      </c>
      <c r="J3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ATsoftFEP2000RCP1645VM|ATsoftFEP2000RCP1645VM|Data Recorder VM|</v>
      </c>
    </row>
    <row r="3783" spans="1:10" x14ac:dyDescent="0.35">
      <c r="A3783" s="1" t="s">
        <v>3</v>
      </c>
      <c r="B3783" s="1" t="s">
        <v>9107</v>
      </c>
      <c r="C3783" s="1" t="s">
        <v>9126</v>
      </c>
      <c r="D3783" s="1" t="s">
        <v>9126</v>
      </c>
      <c r="E3783" s="1" t="s">
        <v>9127</v>
      </c>
      <c r="F3783" s="4" t="s">
        <v>3</v>
      </c>
      <c r="G3783" s="1" t="s">
        <v>8</v>
      </c>
      <c r="H3783" s="3" t="str">
        <f t="shared" si="59"/>
        <v>Commercial</v>
      </c>
      <c r="I3783" s="3" t="str">
        <f>IF(IFERROR(SEARCH("N/A",CID_DB[[#This Row],[ NSN ]]),-1)&lt;&gt;-1,"",LEFT(SUBSTITUTE(SUBSTITUTE(SUBSTITUTE(SUBSTITUTE(SUBSTITUTE(CID_DB[[#This Row],[ NSN ]],"-","")," ","")," ",""),"‐",""),"NA",""),13))</f>
        <v/>
      </c>
      <c r="J3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ATsoftFEP2000RCP1645VMHotSpare|ATsoftFEP2000RCP1645VMHotSpare|Data Recorder VM Hot Spare|</v>
      </c>
    </row>
    <row r="3784" spans="1:10" x14ac:dyDescent="0.35">
      <c r="A3784" s="1" t="s">
        <v>3</v>
      </c>
      <c r="B3784" s="1" t="s">
        <v>9107</v>
      </c>
      <c r="C3784" s="1" t="s">
        <v>9128</v>
      </c>
      <c r="D3784" s="1" t="s">
        <v>9128</v>
      </c>
      <c r="E3784" s="1" t="s">
        <v>9129</v>
      </c>
      <c r="F3784" s="4" t="s">
        <v>3</v>
      </c>
      <c r="G3784" s="1" t="s">
        <v>8</v>
      </c>
      <c r="H3784" s="3" t="str">
        <f t="shared" si="59"/>
        <v>Commercial</v>
      </c>
      <c r="I3784" s="3" t="str">
        <f>IF(IFERROR(SEARCH("N/A",CID_DB[[#This Row],[ NSN ]]),-1)&lt;&gt;-1,"",LEFT(SUBSTITUTE(SUBSTITUTE(SUBSTITUTE(SUBSTITUTE(SUBSTITUTE(CID_DB[[#This Row],[ NSN ]],"-","")," ","")," ",""),"‐",""),"NA",""),13))</f>
        <v/>
      </c>
      <c r="J3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ATsoftFEP2000RCP1800|ATsoftFEP2000RCP1800|Physical Data Recorder with Serial Capabilities|</v>
      </c>
    </row>
    <row r="3785" spans="1:10" x14ac:dyDescent="0.35">
      <c r="A3785" s="1" t="s">
        <v>3</v>
      </c>
      <c r="B3785" s="1" t="s">
        <v>9107</v>
      </c>
      <c r="C3785" s="1" t="s">
        <v>9130</v>
      </c>
      <c r="D3785" s="1" t="s">
        <v>9130</v>
      </c>
      <c r="E3785" s="1" t="s">
        <v>9131</v>
      </c>
      <c r="F3785" s="4" t="s">
        <v>3</v>
      </c>
      <c r="G3785" s="1" t="s">
        <v>8</v>
      </c>
      <c r="H3785" s="3" t="str">
        <f t="shared" si="59"/>
        <v>Commercial</v>
      </c>
      <c r="I3785" s="3" t="str">
        <f>IF(IFERROR(SEARCH("N/A",CID_DB[[#This Row],[ NSN ]]),-1)&lt;&gt;-1,"",LEFT(SUBSTITUTE(SUBSTITUTE(SUBSTITUTE(SUBSTITUTE(SUBSTITUTE(CID_DB[[#This Row],[ NSN ]],"-","")," ","")," ",""),"‐",""),"NA",""),13))</f>
        <v/>
      </c>
      <c r="J3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ATsoftFEP2000RCP1800ColdSpare|ATsoftFEP2000RCP1800ColdSpare|Physical Data Recorder with Serial Capabilities Cold Spare|</v>
      </c>
    </row>
    <row r="3786" spans="1:10" x14ac:dyDescent="0.35">
      <c r="A3786" s="1" t="s">
        <v>3</v>
      </c>
      <c r="B3786" s="1" t="s">
        <v>9107</v>
      </c>
      <c r="C3786" s="1" t="s">
        <v>9132</v>
      </c>
      <c r="D3786" s="1" t="s">
        <v>9132</v>
      </c>
      <c r="E3786" s="1" t="s">
        <v>9133</v>
      </c>
      <c r="F3786" s="4" t="s">
        <v>3</v>
      </c>
      <c r="G3786" s="1" t="s">
        <v>8</v>
      </c>
      <c r="H3786" s="3" t="str">
        <f t="shared" si="59"/>
        <v>Commercial</v>
      </c>
      <c r="I3786" s="3" t="str">
        <f>IF(IFERROR(SEARCH("N/A",CID_DB[[#This Row],[ NSN ]]),-1)&lt;&gt;-1,"",LEFT(SUBSTITUTE(SUBSTITUTE(SUBSTITUTE(SUBSTITUTE(SUBSTITUTE(CID_DB[[#This Row],[ NSN ]],"-","")," ","")," ",""),"‐",""),"NA",""),13))</f>
        <v/>
      </c>
      <c r="J3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ATsoftFEP2000BP1800VM|ATsoftFEP2000BP1800VM|Black Single Contact Dev FEP|</v>
      </c>
    </row>
    <row r="3787" spans="1:10" x14ac:dyDescent="0.35">
      <c r="A3787" s="1" t="s">
        <v>3</v>
      </c>
      <c r="B3787" s="1" t="s">
        <v>9107</v>
      </c>
      <c r="C3787" s="1" t="s">
        <v>9134</v>
      </c>
      <c r="D3787" s="1" t="s">
        <v>9134</v>
      </c>
      <c r="E3787" s="1" t="s">
        <v>9135</v>
      </c>
      <c r="F3787" s="4" t="s">
        <v>3</v>
      </c>
      <c r="G3787" s="1" t="s">
        <v>8</v>
      </c>
      <c r="H3787" s="3" t="str">
        <f t="shared" si="59"/>
        <v>Commercial</v>
      </c>
      <c r="I3787" s="3" t="str">
        <f>IF(IFERROR(SEARCH("N/A",CID_DB[[#This Row],[ NSN ]]),-1)&lt;&gt;-1,"",LEFT(SUBSTITUTE(SUBSTITUTE(SUBSTITUTE(SUBSTITUTE(SUBSTITUTE(CID_DB[[#This Row],[ NSN ]],"-","")," ","")," ",""),"‐",""),"NA",""),13))</f>
        <v/>
      </c>
      <c r="J3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ATsoftFEP2000RP1800VM|ATsoftFEP2000RP1800VM|Red Single Contact Dev FEP|</v>
      </c>
    </row>
    <row r="3788" spans="1:10" x14ac:dyDescent="0.35">
      <c r="A3788" s="1" t="s">
        <v>3</v>
      </c>
      <c r="B3788" s="1" t="s">
        <v>9107</v>
      </c>
      <c r="C3788" s="1" t="s">
        <v>9136</v>
      </c>
      <c r="D3788" s="1" t="s">
        <v>9136</v>
      </c>
      <c r="E3788" s="1" t="s">
        <v>9137</v>
      </c>
      <c r="F3788" s="4" t="s">
        <v>3</v>
      </c>
      <c r="G3788" s="1" t="s">
        <v>8</v>
      </c>
      <c r="H3788" s="3" t="str">
        <f t="shared" si="59"/>
        <v>Commercial</v>
      </c>
      <c r="I3788" s="3" t="str">
        <f>IF(IFERROR(SEARCH("N/A",CID_DB[[#This Row],[ NSN ]]),-1)&lt;&gt;-1,"",LEFT(SUBSTITUTE(SUBSTITUTE(SUBSTITUTE(SUBSTITUTE(SUBSTITUTE(CID_DB[[#This Row],[ NSN ]],"-","")," ","")," ",""),"‐",""),"NA",""),13))</f>
        <v/>
      </c>
      <c r="J3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ATSDDE05|ATSDDE05|FEP Development hourly|</v>
      </c>
    </row>
    <row r="3789" spans="1:10" x14ac:dyDescent="0.35">
      <c r="A3789" s="1" t="s">
        <v>3</v>
      </c>
      <c r="B3789" s="1" t="s">
        <v>9107</v>
      </c>
      <c r="C3789" s="1" t="s">
        <v>9138</v>
      </c>
      <c r="D3789" s="1" t="s">
        <v>9138</v>
      </c>
      <c r="E3789" s="1" t="s">
        <v>9139</v>
      </c>
      <c r="F3789" s="4" t="s">
        <v>3</v>
      </c>
      <c r="G3789" s="1" t="s">
        <v>8</v>
      </c>
      <c r="H3789" s="3" t="str">
        <f t="shared" si="59"/>
        <v>Commercial</v>
      </c>
      <c r="I3789" s="3" t="str">
        <f>IF(IFERROR(SEARCH("N/A",CID_DB[[#This Row],[ NSN ]]),-1)&lt;&gt;-1,"",LEFT(SUBSTITUTE(SUBSTITUTE(SUBSTITUTE(SUBSTITUTE(SUBSTITUTE(CID_DB[[#This Row],[ NSN ]],"-","")," ","")," ",""),"‐",""),"NA",""),13))</f>
        <v/>
      </c>
      <c r="J3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ATSDDE02|ATSDDE02|FEP integration and testing/Classified Communication Support (hourly)|</v>
      </c>
    </row>
    <row r="3790" spans="1:10" x14ac:dyDescent="0.35">
      <c r="A3790" s="1" t="s">
        <v>3</v>
      </c>
      <c r="B3790" s="1" t="s">
        <v>9107</v>
      </c>
      <c r="C3790" s="1" t="s">
        <v>9140</v>
      </c>
      <c r="D3790" s="1" t="s">
        <v>9140</v>
      </c>
      <c r="E3790" s="1" t="s">
        <v>9141</v>
      </c>
      <c r="F3790" s="4" t="s">
        <v>3</v>
      </c>
      <c r="G3790" s="1" t="s">
        <v>8</v>
      </c>
      <c r="H3790" s="3" t="str">
        <f t="shared" si="59"/>
        <v>Commercial</v>
      </c>
      <c r="I3790" s="3" t="str">
        <f>IF(IFERROR(SEARCH("N/A",CID_DB[[#This Row],[ NSN ]]),-1)&lt;&gt;-1,"",LEFT(SUBSTITUTE(SUBSTITUTE(SUBSTITUTE(SUBSTITUTE(SUBSTITUTE(CID_DB[[#This Row],[ NSN ]],"-","")," ","")," ",""),"‐",""),"NA",""),13))</f>
        <v/>
      </c>
      <c r="J3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ATPMEX05|ATPMEX05|Execute FAT and create test reports/calssified communication support (hourly)|</v>
      </c>
    </row>
    <row r="3791" spans="1:10" x14ac:dyDescent="0.35">
      <c r="A3791" s="1" t="s">
        <v>3</v>
      </c>
      <c r="B3791" s="1" t="s">
        <v>9107</v>
      </c>
      <c r="C3791" s="1" t="s">
        <v>9142</v>
      </c>
      <c r="D3791" s="1" t="s">
        <v>9142</v>
      </c>
      <c r="E3791" s="1" t="s">
        <v>9143</v>
      </c>
      <c r="F3791" s="4" t="s">
        <v>3</v>
      </c>
      <c r="G3791" s="1" t="s">
        <v>8</v>
      </c>
      <c r="H3791" s="3" t="str">
        <f t="shared" si="59"/>
        <v>Commercial</v>
      </c>
      <c r="I3791" s="3" t="str">
        <f>IF(IFERROR(SEARCH("N/A",CID_DB[[#This Row],[ NSN ]]),-1)&lt;&gt;-1,"",LEFT(SUBSTITUTE(SUBSTITUTE(SUBSTITUTE(SUBSTITUTE(SUBSTITUTE(CID_DB[[#This Row],[ NSN ]],"-","")," ","")," ",""),"‐",""),"NA",""),13))</f>
        <v/>
      </c>
      <c r="J3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ATODC|ATODC|Travel (8 days)|</v>
      </c>
    </row>
    <row r="3792" spans="1:10" x14ac:dyDescent="0.35">
      <c r="A3792" s="1" t="s">
        <v>3</v>
      </c>
      <c r="B3792" s="1" t="s">
        <v>9107</v>
      </c>
      <c r="C3792" s="1" t="s">
        <v>9144</v>
      </c>
      <c r="D3792" s="1" t="s">
        <v>9144</v>
      </c>
      <c r="E3792" s="1" t="s">
        <v>9145</v>
      </c>
      <c r="F3792" s="4" t="s">
        <v>3</v>
      </c>
      <c r="G3792" s="1" t="s">
        <v>8</v>
      </c>
      <c r="H3792" s="3" t="str">
        <f t="shared" si="59"/>
        <v>Commercial</v>
      </c>
      <c r="I3792" s="3" t="str">
        <f>IF(IFERROR(SEARCH("N/A",CID_DB[[#This Row],[ NSN ]]),-1)&lt;&gt;-1,"",LEFT(SUBSTITUTE(SUBSTITUTE(SUBSTITUTE(SUBSTITUTE(SUBSTITUTE(CID_DB[[#This Row],[ NSN ]],"-","")," ","")," ",""),"‐",""),"NA",""),13))</f>
        <v/>
      </c>
      <c r="J3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ATFAOS05|ATFAOS05|Set up, configure, manage DoD Collateral SECRET room (hourly)|</v>
      </c>
    </row>
    <row r="3793" spans="1:10" x14ac:dyDescent="0.35">
      <c r="A3793" s="1" t="s">
        <v>3</v>
      </c>
      <c r="B3793" s="1" t="s">
        <v>9107</v>
      </c>
      <c r="C3793" s="1" t="s">
        <v>9146</v>
      </c>
      <c r="D3793" s="1" t="s">
        <v>9146</v>
      </c>
      <c r="E3793" s="1" t="s">
        <v>9147</v>
      </c>
      <c r="F3793" s="4" t="s">
        <v>3</v>
      </c>
      <c r="G3793" s="1" t="s">
        <v>8</v>
      </c>
      <c r="H3793" s="3" t="str">
        <f t="shared" si="59"/>
        <v>Commercial</v>
      </c>
      <c r="I3793" s="3" t="str">
        <f>IF(IFERROR(SEARCH("N/A",CID_DB[[#This Row],[ NSN ]]),-1)&lt;&gt;-1,"",LEFT(SUBSTITUTE(SUBSTITUTE(SUBSTITUTE(SUBSTITUTE(SUBSTITUTE(CID_DB[[#This Row],[ NSN ]],"-","")," ","")," ",""),"‐",""),"NA",""),13))</f>
        <v/>
      </c>
      <c r="J3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ATMSPT|ATMSPT|System Maintenance (FTA, Lab, Dev Licenses)|</v>
      </c>
    </row>
    <row r="3794" spans="1:10" x14ac:dyDescent="0.35">
      <c r="A3794" s="1" t="s">
        <v>3</v>
      </c>
      <c r="B3794" s="1" t="s">
        <v>9107</v>
      </c>
      <c r="C3794" s="1" t="s">
        <v>9146</v>
      </c>
      <c r="D3794" s="1" t="s">
        <v>9146</v>
      </c>
      <c r="E3794" s="1" t="s">
        <v>9148</v>
      </c>
      <c r="F3794" s="4" t="s">
        <v>3</v>
      </c>
      <c r="G3794" s="1" t="s">
        <v>8</v>
      </c>
      <c r="H3794" s="3" t="str">
        <f t="shared" si="59"/>
        <v>Commercial</v>
      </c>
      <c r="I3794" s="3" t="str">
        <f>IF(IFERROR(SEARCH("N/A",CID_DB[[#This Row],[ NSN ]]),-1)&lt;&gt;-1,"",LEFT(SUBSTITUTE(SUBSTITUTE(SUBSTITUTE(SUBSTITUTE(SUBSTITUTE(CID_DB[[#This Row],[ NSN ]],"-","")," ","")," ",""),"‐",""),"NA",""),13))</f>
        <v/>
      </c>
      <c r="J3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ATMSPT|ATMSPT|System Maintenance (HBTN)|</v>
      </c>
    </row>
    <row r="3795" spans="1:10" x14ac:dyDescent="0.35">
      <c r="A3795" s="1" t="s">
        <v>3</v>
      </c>
      <c r="B3795" s="1" t="s">
        <v>9107</v>
      </c>
      <c r="C3795" s="1" t="s">
        <v>9146</v>
      </c>
      <c r="D3795" s="1" t="s">
        <v>9146</v>
      </c>
      <c r="E3795" s="1" t="s">
        <v>9149</v>
      </c>
      <c r="F3795" s="4" t="s">
        <v>3</v>
      </c>
      <c r="G3795" s="1" t="s">
        <v>8</v>
      </c>
      <c r="H3795" s="3" t="str">
        <f t="shared" si="59"/>
        <v>Commercial</v>
      </c>
      <c r="I3795" s="3" t="str">
        <f>IF(IFERROR(SEARCH("N/A",CID_DB[[#This Row],[ NSN ]]),-1)&lt;&gt;-1,"",LEFT(SUBSTITUTE(SUBSTITUTE(SUBSTITUTE(SUBSTITUTE(SUBSTITUTE(CID_DB[[#This Row],[ NSN ]],"-","")," ","")," ",""),"‐",""),"NA",""),13))</f>
        <v/>
      </c>
      <c r="J3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ATMSPT|ATMSPT|System Maintenance (OPS Site 1)|</v>
      </c>
    </row>
    <row r="3796" spans="1:10" x14ac:dyDescent="0.35">
      <c r="A3796" s="1" t="s">
        <v>3</v>
      </c>
      <c r="B3796" s="1" t="s">
        <v>9107</v>
      </c>
      <c r="C3796" s="1" t="s">
        <v>9146</v>
      </c>
      <c r="D3796" s="1" t="s">
        <v>9146</v>
      </c>
      <c r="E3796" s="1" t="s">
        <v>9150</v>
      </c>
      <c r="F3796" s="4" t="s">
        <v>3</v>
      </c>
      <c r="G3796" s="1" t="s">
        <v>8</v>
      </c>
      <c r="H3796" s="3" t="str">
        <f t="shared" si="59"/>
        <v>Commercial</v>
      </c>
      <c r="I3796" s="3" t="str">
        <f>IF(IFERROR(SEARCH("N/A",CID_DB[[#This Row],[ NSN ]]),-1)&lt;&gt;-1,"",LEFT(SUBSTITUTE(SUBSTITUTE(SUBSTITUTE(SUBSTITUTE(SUBSTITUTE(CID_DB[[#This Row],[ NSN ]],"-","")," ","")," ",""),"‐",""),"NA",""),13))</f>
        <v/>
      </c>
      <c r="J3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ATMSPT|ATMSPT|System Maintenance (OPS Site 2)|</v>
      </c>
    </row>
    <row r="3797" spans="1:10" x14ac:dyDescent="0.35">
      <c r="A3797" s="1" t="s">
        <v>3</v>
      </c>
      <c r="B3797" s="1" t="s">
        <v>9107</v>
      </c>
      <c r="C3797" s="1" t="s">
        <v>9151</v>
      </c>
      <c r="D3797" s="1" t="s">
        <v>9151</v>
      </c>
      <c r="E3797" s="1" t="s">
        <v>9152</v>
      </c>
      <c r="F3797" s="4" t="s">
        <v>3</v>
      </c>
      <c r="G3797" s="1" t="s">
        <v>8</v>
      </c>
      <c r="H3797" s="3" t="str">
        <f t="shared" si="59"/>
        <v>Commercial</v>
      </c>
      <c r="I3797" s="3" t="str">
        <f>IF(IFERROR(SEARCH("N/A",CID_DB[[#This Row],[ NSN ]]),-1)&lt;&gt;-1,"",LEFT(SUBSTITUTE(SUBSTITUTE(SUBSTITUTE(SUBSTITUTE(SUBSTITUTE(CID_DB[[#This Row],[ NSN ]],"-","")," ","")," ",""),"‐",""),"NA",""),13))</f>
        <v/>
      </c>
      <c r="J3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Security Update (initial year/OPS Site 2)|</v>
      </c>
    </row>
    <row r="3798" spans="1:10" x14ac:dyDescent="0.35">
      <c r="A3798" s="1" t="s">
        <v>3</v>
      </c>
      <c r="B3798" s="1" t="s">
        <v>9107</v>
      </c>
      <c r="C3798" s="1" t="s">
        <v>9151</v>
      </c>
      <c r="D3798" s="1" t="s">
        <v>9151</v>
      </c>
      <c r="E3798" s="1" t="s">
        <v>9152</v>
      </c>
      <c r="F3798" s="4" t="s">
        <v>3</v>
      </c>
      <c r="G3798" s="1" t="s">
        <v>8</v>
      </c>
      <c r="H3798" s="3" t="str">
        <f t="shared" si="59"/>
        <v>Commercial</v>
      </c>
      <c r="I3798" s="3" t="str">
        <f>IF(IFERROR(SEARCH("N/A",CID_DB[[#This Row],[ NSN ]]),-1)&lt;&gt;-1,"",LEFT(SUBSTITUTE(SUBSTITUTE(SUBSTITUTE(SUBSTITUTE(SUBSTITUTE(CID_DB[[#This Row],[ NSN ]],"-","")," ","")," ",""),"‐",""),"NA",""),13))</f>
        <v/>
      </c>
      <c r="J3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Security Update (initial year/OPS Site 2)|</v>
      </c>
    </row>
    <row r="3799" spans="1:10" x14ac:dyDescent="0.35">
      <c r="A3799" s="1" t="s">
        <v>3</v>
      </c>
      <c r="B3799" s="1" t="s">
        <v>9107</v>
      </c>
      <c r="C3799" s="1" t="s">
        <v>9151</v>
      </c>
      <c r="D3799" s="1" t="s">
        <v>9151</v>
      </c>
      <c r="E3799" s="1" t="s">
        <v>9153</v>
      </c>
      <c r="F3799" s="4" t="s">
        <v>3</v>
      </c>
      <c r="G3799" s="1" t="s">
        <v>8</v>
      </c>
      <c r="H3799" s="3" t="str">
        <f t="shared" si="59"/>
        <v>Commercial</v>
      </c>
      <c r="I3799" s="3" t="str">
        <f>IF(IFERROR(SEARCH("N/A",CID_DB[[#This Row],[ NSN ]]),-1)&lt;&gt;-1,"",LEFT(SUBSTITUTE(SUBSTITUTE(SUBSTITUTE(SUBSTITUTE(SUBSTITUTE(CID_DB[[#This Row],[ NSN ]],"-","")," ","")," ",""),"‐",""),"NA",""),13))</f>
        <v/>
      </c>
      <c r="J3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Security Update (OPS Site 1)|</v>
      </c>
    </row>
    <row r="3800" spans="1:10" x14ac:dyDescent="0.35">
      <c r="A3800" s="1" t="s">
        <v>3</v>
      </c>
      <c r="B3800" s="1" t="s">
        <v>9107</v>
      </c>
      <c r="C3800" s="1" t="s">
        <v>9151</v>
      </c>
      <c r="D3800" s="1" t="s">
        <v>9151</v>
      </c>
      <c r="E3800" s="1" t="s">
        <v>9154</v>
      </c>
      <c r="F3800" s="4" t="s">
        <v>3</v>
      </c>
      <c r="G3800" s="1" t="s">
        <v>8</v>
      </c>
      <c r="H3800" s="3" t="str">
        <f t="shared" si="59"/>
        <v>Commercial</v>
      </c>
      <c r="I3800" s="3" t="str">
        <f>IF(IFERROR(SEARCH("N/A",CID_DB[[#This Row],[ NSN ]]),-1)&lt;&gt;-1,"",LEFT(SUBSTITUTE(SUBSTITUTE(SUBSTITUTE(SUBSTITUTE(SUBSTITUTE(CID_DB[[#This Row],[ NSN ]],"-","")," ","")," ",""),"‐",""),"NA",""),13))</f>
        <v/>
      </c>
      <c r="J3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Security Update (HBTN)|</v>
      </c>
    </row>
    <row r="3801" spans="1:10" x14ac:dyDescent="0.35">
      <c r="A3801" s="1" t="s">
        <v>3</v>
      </c>
      <c r="B3801" s="1" t="s">
        <v>9107</v>
      </c>
      <c r="C3801" s="1" t="s">
        <v>9151</v>
      </c>
      <c r="D3801" s="1" t="s">
        <v>9151</v>
      </c>
      <c r="E3801" s="1" t="s">
        <v>9155</v>
      </c>
      <c r="F3801" s="4" t="s">
        <v>3</v>
      </c>
      <c r="G3801" s="1" t="s">
        <v>8</v>
      </c>
      <c r="H3801" s="3" t="str">
        <f t="shared" si="59"/>
        <v>Commercial</v>
      </c>
      <c r="I3801" s="3" t="str">
        <f>IF(IFERROR(SEARCH("N/A",CID_DB[[#This Row],[ NSN ]]),-1)&lt;&gt;-1,"",LEFT(SUBSTITUTE(SUBSTITUTE(SUBSTITUTE(SUBSTITUTE(SUBSTITUTE(CID_DB[[#This Row],[ NSN ]],"-","")," ","")," ",""),"‐",""),"NA",""),13))</f>
        <v/>
      </c>
      <c r="J3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Seucrity Update (FTA, Lab, and Dev Licenses)|</v>
      </c>
    </row>
    <row r="3802" spans="1:10" x14ac:dyDescent="0.35">
      <c r="A3802" s="1" t="s">
        <v>3</v>
      </c>
      <c r="B3802" s="1" t="s">
        <v>9107</v>
      </c>
      <c r="C3802" s="1" t="s">
        <v>9146</v>
      </c>
      <c r="D3802" s="1" t="s">
        <v>9146</v>
      </c>
      <c r="E3802" s="1" t="s">
        <v>9156</v>
      </c>
      <c r="F3802" s="4" t="s">
        <v>3</v>
      </c>
      <c r="G3802" s="1" t="s">
        <v>8</v>
      </c>
      <c r="H3802" s="3" t="str">
        <f t="shared" si="59"/>
        <v>Commercial</v>
      </c>
      <c r="I3802" s="3" t="str">
        <f>IF(IFERROR(SEARCH("N/A",CID_DB[[#This Row],[ NSN ]]),-1)&lt;&gt;-1,"",LEFT(SUBSTITUTE(SUBSTITUTE(SUBSTITUTE(SUBSTITUTE(SUBSTITUTE(CID_DB[[#This Row],[ NSN ]],"-","")," ","")," ",""),"‐",""),"NA",""),13))</f>
        <v/>
      </c>
      <c r="J3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ATMSPT|ATMSPT|System Maintenance (CONUS Upgrade)|</v>
      </c>
    </row>
    <row r="3803" spans="1:10" x14ac:dyDescent="0.35">
      <c r="A3803" s="1" t="s">
        <v>3</v>
      </c>
      <c r="B3803" s="1" t="s">
        <v>9107</v>
      </c>
      <c r="C3803" s="1" t="s">
        <v>9151</v>
      </c>
      <c r="D3803" s="1" t="s">
        <v>9151</v>
      </c>
      <c r="E3803" s="1" t="s">
        <v>9157</v>
      </c>
      <c r="F3803" s="4" t="s">
        <v>3</v>
      </c>
      <c r="G3803" s="1" t="s">
        <v>8</v>
      </c>
      <c r="H3803" s="3" t="str">
        <f t="shared" si="59"/>
        <v>Commercial</v>
      </c>
      <c r="I3803" s="3" t="str">
        <f>IF(IFERROR(SEARCH("N/A",CID_DB[[#This Row],[ NSN ]]),-1)&lt;&gt;-1,"",LEFT(SUBSTITUTE(SUBSTITUTE(SUBSTITUTE(SUBSTITUTE(SUBSTITUTE(CID_DB[[#This Row],[ NSN ]],"-","")," ","")," ",""),"‐",""),"NA",""),13))</f>
        <v/>
      </c>
      <c r="J3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ATMSPTSEC2PY|ATMSPTSEC2PY|BiAnnual OS Seucrity Update (CONUS Upgrade)|</v>
      </c>
    </row>
    <row r="3804" spans="1:10" x14ac:dyDescent="0.35">
      <c r="A3804" s="1" t="s">
        <v>3</v>
      </c>
      <c r="B3804" s="1" t="s">
        <v>9363</v>
      </c>
      <c r="C3804" s="1" t="s">
        <v>9364</v>
      </c>
      <c r="D3804" s="1" t="s">
        <v>9364</v>
      </c>
      <c r="E3804" s="1" t="s">
        <v>9365</v>
      </c>
      <c r="F3804" s="4" t="s">
        <v>3</v>
      </c>
      <c r="G3804" s="1" t="s">
        <v>8</v>
      </c>
      <c r="H3804" s="3" t="str">
        <f t="shared" si="59"/>
        <v>Commercial</v>
      </c>
      <c r="I3804" s="3" t="str">
        <f>IF(IFERROR(SEARCH("N/A",CID_DB[[#This Row],[ NSN ]]),-1)&lt;&gt;-1,"",LEFT(SUBSTITUTE(SUBSTITUTE(SUBSTITUTE(SUBSTITUTE(SUBSTITUTE(CID_DB[[#This Row],[ NSN ]],"-","")," ","")," ",""),"‐",""),"NA",""),13))</f>
        <v/>
      </c>
      <c r="J3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RTLSNWB1RU2RFGPS|RTLSNWB1RU2RFGPS|Wideband SpectralNet, dual RF cards|</v>
      </c>
    </row>
    <row r="3805" spans="1:10" x14ac:dyDescent="0.35">
      <c r="A3805" s="1" t="s">
        <v>3</v>
      </c>
      <c r="B3805" s="1" t="s">
        <v>9363</v>
      </c>
      <c r="C3805" s="1" t="s">
        <v>9366</v>
      </c>
      <c r="D3805" s="1" t="s">
        <v>9366</v>
      </c>
      <c r="E3805" s="1" t="s">
        <v>9367</v>
      </c>
      <c r="F3805" s="4" t="s">
        <v>3</v>
      </c>
      <c r="G3805" s="1" t="s">
        <v>8</v>
      </c>
      <c r="H3805" s="3" t="str">
        <f t="shared" si="59"/>
        <v>Commercial</v>
      </c>
      <c r="I3805" s="3" t="str">
        <f>IF(IFERROR(SEARCH("N/A",CID_DB[[#This Row],[ NSN ]]),-1)&lt;&gt;-1,"",LEFT(SUBSTITUTE(SUBSTITUTE(SUBSTITUTE(SUBSTITUTE(SUBSTITUTE(CID_DB[[#This Row],[ NSN ]],"-","")," ","")," ",""),"‐",""),"NA",""),13))</f>
        <v/>
      </c>
      <c r="J3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RTLquantumEdge|RTLquantumEdge|quantumEdge serialtoIP, IPtoserial Converter|</v>
      </c>
    </row>
    <row r="3806" spans="1:10" x14ac:dyDescent="0.35">
      <c r="A3806" s="1" t="s">
        <v>3</v>
      </c>
      <c r="B3806" s="1" t="s">
        <v>9363</v>
      </c>
      <c r="C3806" s="1" t="s">
        <v>9368</v>
      </c>
      <c r="D3806" s="1" t="s">
        <v>9368</v>
      </c>
      <c r="E3806" s="1" t="s">
        <v>9369</v>
      </c>
      <c r="F3806" s="4" t="s">
        <v>3</v>
      </c>
      <c r="G3806" s="1" t="s">
        <v>8</v>
      </c>
      <c r="H3806" s="3" t="str">
        <f t="shared" si="59"/>
        <v>Commercial</v>
      </c>
      <c r="I3806" s="3" t="str">
        <f>IF(IFERROR(SEARCH("N/A",CID_DB[[#This Row],[ NSN ]]),-1)&lt;&gt;-1,"",LEFT(SUBSTITUTE(SUBSTITUTE(SUBSTITUTE(SUBSTITUTE(SUBSTITUTE(CID_DB[[#This Row],[ NSN ]],"-","")," ","")," ",""),"‐",""),"NA",""),13))</f>
        <v/>
      </c>
      <c r="J3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RTLvFEP|RTLvFEP|virtualFEP, Single Contact Software FEP Application|</v>
      </c>
    </row>
    <row r="3807" spans="1:10" x14ac:dyDescent="0.35">
      <c r="A3807" s="1" t="s">
        <v>3</v>
      </c>
      <c r="B3807" s="1" t="s">
        <v>9363</v>
      </c>
      <c r="C3807" s="1" t="s">
        <v>9370</v>
      </c>
      <c r="D3807" s="1" t="s">
        <v>9370</v>
      </c>
      <c r="E3807" s="1" t="s">
        <v>9371</v>
      </c>
      <c r="F3807" s="4" t="s">
        <v>3</v>
      </c>
      <c r="G3807" s="1" t="s">
        <v>8</v>
      </c>
      <c r="H3807" s="3" t="str">
        <f t="shared" si="59"/>
        <v>Commercial</v>
      </c>
      <c r="I3807" s="3" t="str">
        <f>IF(IFERROR(SEARCH("N/A",CID_DB[[#This Row],[ NSN ]]),-1)&lt;&gt;-1,"",LEFT(SUBSTITUTE(SUBSTITUTE(SUBSTITUTE(SUBSTITUTE(SUBSTITUTE(CID_DB[[#This Row],[ NSN ]],"-","")," ","")," ",""),"‐",""),"NA",""),13))</f>
        <v/>
      </c>
      <c r="J3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RTLvGTW|RTLvGTW|virtualGateway, Single Contact Software Gateway Application|</v>
      </c>
    </row>
    <row r="3808" spans="1:10" x14ac:dyDescent="0.35">
      <c r="A3808" s="1" t="s">
        <v>3</v>
      </c>
      <c r="B3808" s="1" t="s">
        <v>9363</v>
      </c>
      <c r="C3808" s="1" t="s">
        <v>9372</v>
      </c>
      <c r="D3808" s="1" t="s">
        <v>9372</v>
      </c>
      <c r="E3808" s="1" t="s">
        <v>9373</v>
      </c>
      <c r="F3808" s="4" t="s">
        <v>3</v>
      </c>
      <c r="G3808" s="1" t="s">
        <v>8</v>
      </c>
      <c r="H3808" s="3" t="str">
        <f t="shared" si="59"/>
        <v>Commercial</v>
      </c>
      <c r="I3808" s="3" t="str">
        <f>IF(IFERROR(SEARCH("N/A",CID_DB[[#This Row],[ NSN ]]),-1)&lt;&gt;-1,"",LEFT(SUBSTITUTE(SUBSTITUTE(SUBSTITUTE(SUBSTITUTE(SUBSTITUTE(CID_DB[[#This Row],[ NSN ]],"-","")," ","")," ",""),"‐",""),"NA",""),13))</f>
        <v/>
      </c>
      <c r="J3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RTLquantumEdge (RS422)|RTLquantumEdge (RS422)|quantumEdge  Edge device for serialtoIP conversion  RS422|</v>
      </c>
    </row>
    <row r="3809" spans="1:10" x14ac:dyDescent="0.35">
      <c r="A3809" s="1" t="s">
        <v>3</v>
      </c>
      <c r="B3809" s="1" t="s">
        <v>9363</v>
      </c>
      <c r="C3809" s="1" t="s">
        <v>9374</v>
      </c>
      <c r="D3809" s="1" t="s">
        <v>9374</v>
      </c>
      <c r="E3809" s="1" t="s">
        <v>9375</v>
      </c>
      <c r="F3809" s="4" t="s">
        <v>3</v>
      </c>
      <c r="G3809" s="1" t="s">
        <v>8</v>
      </c>
      <c r="H3809" s="3" t="str">
        <f t="shared" si="59"/>
        <v>Commercial</v>
      </c>
      <c r="I3809" s="3" t="str">
        <f>IF(IFERROR(SEARCH("N/A",CID_DB[[#This Row],[ NSN ]]),-1)&lt;&gt;-1,"",LEFT(SUBSTITUTE(SUBSTITUTE(SUBSTITUTE(SUBSTITUTE(SUBSTITUTE(CID_DB[[#This Row],[ NSN ]],"-","")," ","")," ",""),"‐",""),"NA",""),13))</f>
        <v/>
      </c>
      <c r="J3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RTLquantumEdge (LVDS)|RTLquantumEdge (LVDS)|quantumEdge  Edge device for serialtoIP conversion  LVDS|</v>
      </c>
    </row>
    <row r="3810" spans="1:10" x14ac:dyDescent="0.35">
      <c r="A3810" s="1" t="s">
        <v>3</v>
      </c>
      <c r="B3810" s="1" t="s">
        <v>9363</v>
      </c>
      <c r="C3810" s="1" t="s">
        <v>9376</v>
      </c>
      <c r="D3810" s="1" t="s">
        <v>9376</v>
      </c>
      <c r="E3810" s="1" t="s">
        <v>9377</v>
      </c>
      <c r="F3810" s="4" t="s">
        <v>3</v>
      </c>
      <c r="G3810" s="1" t="s">
        <v>8</v>
      </c>
      <c r="H3810" s="3" t="str">
        <f t="shared" si="59"/>
        <v>Commercial</v>
      </c>
      <c r="I3810" s="3" t="str">
        <f>IF(IFERROR(SEARCH("N/A",CID_DB[[#This Row],[ NSN ]]),-1)&lt;&gt;-1,"",LEFT(SUBSTITUTE(SUBSTITUTE(SUBSTITUTE(SUBSTITUTE(SUBSTITUTE(CID_DB[[#This Row],[ NSN ]],"-","")," ","")," ",""),"‐",""),"NA",""),13))</f>
        <v/>
      </c>
      <c r="J3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RTLSNWB1RU1RFGPS|RTLSNWB1RU1RFGPS|Wideband SpectralNet, single RF card|</v>
      </c>
    </row>
    <row r="3811" spans="1:10" x14ac:dyDescent="0.35">
      <c r="A3811" s="1" t="s">
        <v>3</v>
      </c>
      <c r="B3811" s="1" t="s">
        <v>9363</v>
      </c>
      <c r="C3811" s="1" t="s">
        <v>9378</v>
      </c>
      <c r="D3811" s="1" t="s">
        <v>9378</v>
      </c>
      <c r="E3811" s="1" t="s">
        <v>9379</v>
      </c>
      <c r="F3811" s="4" t="s">
        <v>3</v>
      </c>
      <c r="G3811" s="1" t="s">
        <v>8</v>
      </c>
      <c r="H3811" s="3" t="str">
        <f t="shared" si="59"/>
        <v>Commercial</v>
      </c>
      <c r="I3811" s="3" t="str">
        <f>IF(IFERROR(SEARCH("N/A",CID_DB[[#This Row],[ NSN ]]),-1)&lt;&gt;-1,"",LEFT(SUBSTITUTE(SUBSTITUTE(SUBSTITUTE(SUBSTITUTE(SUBSTITUTE(CID_DB[[#This Row],[ NSN ]],"-","")," ","")," ",""),"‐",""),"NA",""),13))</f>
        <v/>
      </c>
      <c r="J3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AA11751002|AA11751002|MODULE ASSEMBLY, ATLAS 085, WB PLATFORM, TX/RX|</v>
      </c>
    </row>
    <row r="3812" spans="1:10" x14ac:dyDescent="0.35">
      <c r="A3812" s="1" t="s">
        <v>3</v>
      </c>
      <c r="B3812" s="1" t="s">
        <v>9363</v>
      </c>
      <c r="C3812" s="1" t="s">
        <v>9380</v>
      </c>
      <c r="D3812" s="1" t="s">
        <v>9380</v>
      </c>
      <c r="E3812" s="1" t="s">
        <v>9381</v>
      </c>
      <c r="F3812" s="4" t="s">
        <v>3</v>
      </c>
      <c r="G3812" s="1" t="s">
        <v>8</v>
      </c>
      <c r="H3812" s="3" t="str">
        <f t="shared" si="59"/>
        <v>Commercial</v>
      </c>
      <c r="I3812" s="3" t="str">
        <f>IF(IFERROR(SEARCH("N/A",CID_DB[[#This Row],[ NSN ]]),-1)&lt;&gt;-1,"",LEFT(SUBSTITUTE(SUBSTITUTE(SUBSTITUTE(SUBSTITUTE(SUBSTITUTE(CID_DB[[#This Row],[ NSN ]],"-","")," ","")," ",""),"‐",""),"NA",""),13))</f>
        <v/>
      </c>
      <c r="J3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AA11752001|AA11752001|POWER SUPPLY ASSEMBLY, WB PLATFORM 1U|</v>
      </c>
    </row>
    <row r="3813" spans="1:10" x14ac:dyDescent="0.35">
      <c r="A3813" s="1" t="s">
        <v>3</v>
      </c>
      <c r="B3813" s="1" t="s">
        <v>9363</v>
      </c>
      <c r="C3813" s="1" t="s">
        <v>9382</v>
      </c>
      <c r="D3813" s="1" t="s">
        <v>9382</v>
      </c>
      <c r="E3813" s="1" t="s">
        <v>9383</v>
      </c>
      <c r="F3813" s="4" t="s">
        <v>3</v>
      </c>
      <c r="G3813" s="1" t="s">
        <v>8</v>
      </c>
      <c r="H3813" s="3" t="str">
        <f t="shared" si="59"/>
        <v>Commercial</v>
      </c>
      <c r="I3813" s="3" t="str">
        <f>IF(IFERROR(SEARCH("N/A",CID_DB[[#This Row],[ NSN ]]),-1)&lt;&gt;-1,"",LEFT(SUBSTITUTE(SUBSTITUTE(SUBSTITUTE(SUBSTITUTE(SUBSTITUTE(CID_DB[[#This Row],[ NSN ]],"-","")," ","")," ",""),"‐",""),"NA",""),13))</f>
        <v/>
      </c>
      <c r="J3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AA11753001|AA11753001|FAN TRAY ASSEMBLY, WB PLATFORM 1U|</v>
      </c>
    </row>
    <row r="3814" spans="1:10" x14ac:dyDescent="0.35">
      <c r="A3814" s="1" t="s">
        <v>3</v>
      </c>
      <c r="B3814" s="1" t="s">
        <v>9363</v>
      </c>
      <c r="C3814" s="1" t="s">
        <v>9384</v>
      </c>
      <c r="D3814" s="1" t="s">
        <v>9384</v>
      </c>
      <c r="E3814" s="1" t="s">
        <v>9385</v>
      </c>
      <c r="F3814" s="4" t="s">
        <v>3</v>
      </c>
      <c r="G3814" s="1" t="s">
        <v>8</v>
      </c>
      <c r="H3814" s="3" t="str">
        <f t="shared" si="59"/>
        <v>Commercial</v>
      </c>
      <c r="I3814" s="3" t="str">
        <f>IF(IFERROR(SEARCH("N/A",CID_DB[[#This Row],[ NSN ]]),-1)&lt;&gt;-1,"",LEFT(SUBSTITUTE(SUBSTITUTE(SUBSTITUTE(SUBSTITUTE(SUBSTITUTE(CID_DB[[#This Row],[ NSN ]],"-","")," ","")," ",""),"‐",""),"NA",""),13))</f>
        <v/>
      </c>
      <c r="J3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pe_r640_single_CPU_AVX512_48GB_RAM|pe_r640_single_CPU_AVX512_48GB_RAM|Assembly, Dell R640, Single CPU, 48GB Config, OPIR|</v>
      </c>
    </row>
    <row r="3815" spans="1:10" x14ac:dyDescent="0.35">
      <c r="A3815" s="1" t="s">
        <v>3</v>
      </c>
      <c r="B3815" s="1" t="s">
        <v>9363</v>
      </c>
      <c r="C3815" s="1" t="s">
        <v>9386</v>
      </c>
      <c r="D3815" s="1" t="s">
        <v>9386</v>
      </c>
      <c r="E3815" s="1" t="s">
        <v>9387</v>
      </c>
      <c r="F3815" s="4" t="s">
        <v>3</v>
      </c>
      <c r="G3815" s="1" t="s">
        <v>8</v>
      </c>
      <c r="H3815" s="3" t="str">
        <f t="shared" si="59"/>
        <v>Commercial</v>
      </c>
      <c r="I3815" s="3" t="str">
        <f>IF(IFERROR(SEARCH("N/A",CID_DB[[#This Row],[ NSN ]]),-1)&lt;&gt;-1,"",LEFT(SUBSTITUTE(SUBSTITUTE(SUBSTITUTE(SUBSTITUTE(SUBSTITUTE(CID_DB[[#This Row],[ NSN ]],"-","")," ","")," ",""),"‐",""),"NA",""),13))</f>
        <v/>
      </c>
      <c r="J3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pe_r640_dual_CPU_AVX512_192GB_RAM|pe_r640_dual_CPU_AVX512_192GB_RAM|Assembly, Dell R640, Dual CPU, 192GB Config, OPIR (including RAID5)|</v>
      </c>
    </row>
    <row r="3816" spans="1:10" x14ac:dyDescent="0.35">
      <c r="A3816" s="1" t="s">
        <v>3</v>
      </c>
      <c r="B3816" s="1" t="s">
        <v>9363</v>
      </c>
      <c r="C3816" s="1" t="s">
        <v>9388</v>
      </c>
      <c r="D3816" s="1" t="s">
        <v>9388</v>
      </c>
      <c r="E3816" s="1" t="s">
        <v>9389</v>
      </c>
      <c r="F3816" s="4" t="s">
        <v>3</v>
      </c>
      <c r="G3816" s="1" t="s">
        <v>8</v>
      </c>
      <c r="H3816" s="3" t="str">
        <f t="shared" si="59"/>
        <v>Commercial</v>
      </c>
      <c r="I3816" s="3" t="str">
        <f>IF(IFERROR(SEARCH("N/A",CID_DB[[#This Row],[ NSN ]]),-1)&lt;&gt;-1,"",LEFT(SUBSTITUTE(SUBSTITUTE(SUBSTITUTE(SUBSTITUTE(SUBSTITUTE(CID_DB[[#This Row],[ NSN ]],"-","")," ","")," ",""),"‐",""),"NA",""),13))</f>
        <v/>
      </c>
      <c r="J3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CCRT33S8ETS|CCRT33S8ETS|Switch, SPDT, Latching, DC  18GHz, 12V, TTL, Indicators, Self Cutoff, dSub|</v>
      </c>
    </row>
    <row r="3817" spans="1:10" x14ac:dyDescent="0.35">
      <c r="A3817" s="1" t="s">
        <v>3</v>
      </c>
      <c r="B3817" s="1" t="s">
        <v>9363</v>
      </c>
      <c r="C3817" s="1" t="s">
        <v>9390</v>
      </c>
      <c r="D3817" s="1" t="s">
        <v>9390</v>
      </c>
      <c r="E3817" s="1" t="s">
        <v>9391</v>
      </c>
      <c r="F3817" s="4" t="s">
        <v>3</v>
      </c>
      <c r="G3817" s="1" t="s">
        <v>8</v>
      </c>
      <c r="H3817" s="3" t="str">
        <f t="shared" si="59"/>
        <v>Commercial</v>
      </c>
      <c r="I3817" s="3" t="str">
        <f>IF(IFERROR(SEARCH("N/A",CID_DB[[#This Row],[ NSN ]]),-1)&lt;&gt;-1,"",LEFT(SUBSTITUTE(SUBSTITUTE(SUBSTITUTE(SUBSTITUTE(SUBSTITUTE(CID_DB[[#This Row],[ NSN ]],"-","")," ","")," ",""),"‐",""),"NA",""),13))</f>
        <v/>
      </c>
      <c r="J3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CA043001|CA043001|Amplifier, Broadband, 30dB, 0.5  4.0GHz ,10dBm Comp.|</v>
      </c>
    </row>
    <row r="3818" spans="1:10" x14ac:dyDescent="0.35">
      <c r="A3818" s="1" t="s">
        <v>3</v>
      </c>
      <c r="B3818" s="1" t="s">
        <v>9363</v>
      </c>
      <c r="C3818" s="1" t="s">
        <v>9392</v>
      </c>
      <c r="D3818" s="1" t="s">
        <v>9392</v>
      </c>
      <c r="E3818" s="1" t="s">
        <v>9393</v>
      </c>
      <c r="F3818" s="4" t="s">
        <v>3</v>
      </c>
      <c r="G3818" s="1" t="s">
        <v>8</v>
      </c>
      <c r="H3818" s="3" t="str">
        <f t="shared" si="59"/>
        <v>Commercial</v>
      </c>
      <c r="I3818" s="3" t="str">
        <f>IF(IFERROR(SEARCH("N/A",CID_DB[[#This Row],[ NSN ]]),-1)&lt;&gt;-1,"",LEFT(SUBSTITUTE(SUBSTITUTE(SUBSTITUTE(SUBSTITUTE(SUBSTITUTE(CID_DB[[#This Row],[ NSN ]],"-","")," ","")," ",""),"‐",""),"NA",""),13))</f>
        <v/>
      </c>
      <c r="J3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B020U0819K|B020U0819K|KVM Switch, 8Port, 1U, 19" LCD w/ 6', PS2/USB Combo Cables|</v>
      </c>
    </row>
    <row r="3819" spans="1:10" x14ac:dyDescent="0.35">
      <c r="A3819" s="1" t="s">
        <v>3</v>
      </c>
      <c r="B3819" s="1" t="s">
        <v>9363</v>
      </c>
      <c r="C3819" s="1" t="s">
        <v>9394</v>
      </c>
      <c r="D3819" s="1" t="s">
        <v>9394</v>
      </c>
      <c r="E3819" s="1" t="s">
        <v>9395</v>
      </c>
      <c r="F3819" s="4" t="s">
        <v>3</v>
      </c>
      <c r="G3819" s="1" t="s">
        <v>8</v>
      </c>
      <c r="H3819" s="3" t="str">
        <f t="shared" si="59"/>
        <v>Commercial</v>
      </c>
      <c r="I3819" s="3" t="str">
        <f>IF(IFERROR(SEARCH("N/A",CID_DB[[#This Row],[ NSN ]]),-1)&lt;&gt;-1,"",LEFT(SUBSTITUTE(SUBSTITUTE(SUBSTITUTE(SUBSTITUTE(SUBSTITUTE(CID_DB[[#This Row],[ NSN ]],"-","")," ","")," ",""),"‐",""),"NA",""),13))</f>
        <v/>
      </c>
      <c r="J3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ISDTC|ISDTC|Monitor, Temperature, 2 Channel, LAN|</v>
      </c>
    </row>
    <row r="3820" spans="1:10" x14ac:dyDescent="0.35">
      <c r="A3820" s="1" t="s">
        <v>3</v>
      </c>
      <c r="B3820" s="1" t="s">
        <v>9363</v>
      </c>
      <c r="C3820" s="1" t="s">
        <v>9396</v>
      </c>
      <c r="D3820" s="1" t="s">
        <v>9396</v>
      </c>
      <c r="E3820" s="1" t="s">
        <v>9397</v>
      </c>
      <c r="F3820" s="4" t="s">
        <v>3</v>
      </c>
      <c r="G3820" s="1" t="s">
        <v>8</v>
      </c>
      <c r="H3820" s="3" t="str">
        <f t="shared" si="59"/>
        <v>Commercial</v>
      </c>
      <c r="I3820" s="3" t="str">
        <f>IF(IFERROR(SEARCH("N/A",CID_DB[[#This Row],[ NSN ]]),-1)&lt;&gt;-1,"",LEFT(SUBSTITUTE(SUBSTITUTE(SUBSTITUTE(SUBSTITUTE(SUBSTITUTE(CID_DB[[#This Row],[ NSN ]],"-","")," ","")," ",""),"‐",""),"NA",""),13))</f>
        <v/>
      </c>
      <c r="J3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MM12031001|MM12031001|PANEL, TEMPERATURE MONITOR MOUNTING, 2U|</v>
      </c>
    </row>
    <row r="3821" spans="1:10" x14ac:dyDescent="0.35">
      <c r="A3821" s="1" t="s">
        <v>3</v>
      </c>
      <c r="B3821" s="1" t="s">
        <v>9363</v>
      </c>
      <c r="C3821" s="1" t="s">
        <v>9398</v>
      </c>
      <c r="D3821" s="1" t="s">
        <v>9398</v>
      </c>
      <c r="E3821" s="1" t="s">
        <v>9399</v>
      </c>
      <c r="F3821" s="4" t="s">
        <v>3</v>
      </c>
      <c r="G3821" s="1" t="s">
        <v>8</v>
      </c>
      <c r="H3821" s="3" t="str">
        <f t="shared" si="59"/>
        <v>Commercial</v>
      </c>
      <c r="I3821" s="3" t="str">
        <f>IF(IFERROR(SEARCH("N/A",CID_DB[[#This Row],[ NSN ]]),-1)&lt;&gt;-1,"",LEFT(SUBSTITUTE(SUBSTITUTE(SUBSTITUTE(SUBSTITUTE(SUBSTITUTE(CID_DB[[#This Row],[ NSN ]],"-","")," ","")," ",""),"‐",""),"NA",""),13))</f>
        <v/>
      </c>
      <c r="J3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450AEBM|450AEBM|Single, Hotplug Power Supply (1+0), 495Watt|</v>
      </c>
    </row>
    <row r="3822" spans="1:10" x14ac:dyDescent="0.35">
      <c r="A3822" s="1" t="s">
        <v>3</v>
      </c>
      <c r="B3822" s="1" t="s">
        <v>9363</v>
      </c>
      <c r="C3822" s="1" t="s">
        <v>9400</v>
      </c>
      <c r="D3822" s="1" t="s">
        <v>9400</v>
      </c>
      <c r="E3822" s="1" t="s">
        <v>9401</v>
      </c>
      <c r="F3822" s="4" t="s">
        <v>3</v>
      </c>
      <c r="G3822" s="1" t="s">
        <v>8</v>
      </c>
      <c r="H3822" s="3" t="str">
        <f t="shared" si="59"/>
        <v>Commercial</v>
      </c>
      <c r="I3822" s="3" t="str">
        <f>IF(IFERROR(SEARCH("N/A",CID_DB[[#This Row],[ NSN ]]),-1)&lt;&gt;-1,"",LEFT(SUBSTITUTE(SUBSTITUTE(SUBSTITUTE(SUBSTITUTE(SUBSTITUTE(CID_DB[[#This Row],[ NSN ]],"-","")," ","")," ",""),"‐",""),"NA",""),13))</f>
        <v/>
      </c>
      <c r="J3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450AEES|450AEES|Single, Hotplug Power Supply (1+0), 750W, Titanium, 200240VAC, Customer Kit|</v>
      </c>
    </row>
    <row r="3823" spans="1:10" x14ac:dyDescent="0.35">
      <c r="A3823" s="1" t="s">
        <v>3</v>
      </c>
      <c r="B3823" s="1" t="s">
        <v>9363</v>
      </c>
      <c r="C3823" s="1" t="s">
        <v>9402</v>
      </c>
      <c r="D3823" s="1" t="s">
        <v>9402</v>
      </c>
      <c r="E3823" s="1" t="s">
        <v>9403</v>
      </c>
      <c r="F3823" s="4" t="s">
        <v>3</v>
      </c>
      <c r="G3823" s="1" t="s">
        <v>8</v>
      </c>
      <c r="H3823" s="3" t="str">
        <f t="shared" si="59"/>
        <v>Commercial</v>
      </c>
      <c r="I3823" s="3" t="str">
        <f>IF(IFERROR(SEARCH("N/A",CID_DB[[#This Row],[ NSN ]]),-1)&lt;&gt;-1,"",LEFT(SUBSTITUTE(SUBSTITUTE(SUBSTITUTE(SUBSTITUTE(SUBSTITUTE(CID_DB[[#This Row],[ NSN ]],"-","")," ","")," ",""),"‐",""),"NA",""),13))</f>
        <v/>
      </c>
      <c r="J3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400BDWE|400BDWE|480GB SSD SATA Mixed Use 6Gbps 512e 2.5in Drive S4610|</v>
      </c>
    </row>
    <row r="3824" spans="1:10" x14ac:dyDescent="0.35">
      <c r="A3824" s="1" t="s">
        <v>3</v>
      </c>
      <c r="B3824" s="1" t="s">
        <v>9363</v>
      </c>
      <c r="C3824" s="1" t="s">
        <v>9404</v>
      </c>
      <c r="D3824" s="1" t="s">
        <v>9404</v>
      </c>
      <c r="E3824" s="1" t="s">
        <v>9405</v>
      </c>
      <c r="F3824" s="4" t="s">
        <v>3</v>
      </c>
      <c r="G3824" s="1" t="s">
        <v>8</v>
      </c>
      <c r="H3824" s="3" t="str">
        <f t="shared" si="59"/>
        <v>Commercial</v>
      </c>
      <c r="I3824" s="3" t="str">
        <f>IF(IFERROR(SEARCH("N/A",CID_DB[[#This Row],[ NSN ]]),-1)&lt;&gt;-1,"",LEFT(SUBSTITUTE(SUBSTITUTE(SUBSTITUTE(SUBSTITUTE(SUBSTITUTE(CID_DB[[#This Row],[ NSN ]],"-","")," ","")," ",""),"‐",""),"NA",""),13))</f>
        <v/>
      </c>
      <c r="J3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407BBOU|407BBOU|Transceiver, SFP+, 10GbE, SR, 850nm Wavelength,|</v>
      </c>
    </row>
    <row r="3825" spans="1:10" x14ac:dyDescent="0.35">
      <c r="A3825" s="1" t="s">
        <v>3</v>
      </c>
      <c r="B3825" s="1" t="s">
        <v>9363</v>
      </c>
      <c r="C3825" s="1" t="s">
        <v>9406</v>
      </c>
      <c r="D3825" s="1" t="s">
        <v>9406</v>
      </c>
      <c r="E3825" s="1" t="s">
        <v>9407</v>
      </c>
      <c r="F3825" s="4" t="s">
        <v>3</v>
      </c>
      <c r="G3825" s="1" t="s">
        <v>8</v>
      </c>
      <c r="H3825" s="3" t="str">
        <f t="shared" si="59"/>
        <v>Commercial</v>
      </c>
      <c r="I3825" s="3" t="str">
        <f>IF(IFERROR(SEARCH("N/A",CID_DB[[#This Row],[ NSN ]]),-1)&lt;&gt;-1,"",LEFT(SUBSTITUTE(SUBSTITUTE(SUBSTITUTE(SUBSTITUTE(SUBSTITUTE(CID_DB[[#This Row],[ NSN ]],"-","")," ","")," ",""),"‐",""),"NA",""),13))</f>
        <v/>
      </c>
      <c r="J3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450AEEQ|450AEEQ|Single, Hotplug Power Supply (1+0), 1100W Liteon, CusKit|</v>
      </c>
    </row>
    <row r="3826" spans="1:10" x14ac:dyDescent="0.35">
      <c r="A3826" s="1" t="s">
        <v>3</v>
      </c>
      <c r="B3826" s="1" t="s">
        <v>9363</v>
      </c>
      <c r="C3826" s="1" t="s">
        <v>9408</v>
      </c>
      <c r="D3826" s="1" t="s">
        <v>9408</v>
      </c>
      <c r="E3826" s="1" t="s">
        <v>9409</v>
      </c>
      <c r="F3826" s="4" t="s">
        <v>3</v>
      </c>
      <c r="G3826" s="1" t="s">
        <v>8</v>
      </c>
      <c r="H3826" s="3" t="str">
        <f t="shared" si="59"/>
        <v>Commercial</v>
      </c>
      <c r="I3826" s="3" t="str">
        <f>IF(IFERROR(SEARCH("N/A",CID_DB[[#This Row],[ NSN ]]),-1)&lt;&gt;-1,"",LEFT(SUBSTITUTE(SUBSTITUTE(SUBSTITUTE(SUBSTITUTE(SUBSTITUTE(CID_DB[[#This Row],[ NSN ]],"-","")," ","")," ",""),"‐",""),"NA",""),13))</f>
        <v/>
      </c>
      <c r="J3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450AFJN|450AFJN|Single, Hotplug Power Supply 350w|</v>
      </c>
    </row>
    <row r="3827" spans="1:10" x14ac:dyDescent="0.35">
      <c r="A3827" s="1" t="s">
        <v>3</v>
      </c>
      <c r="B3827" s="1" t="s">
        <v>9363</v>
      </c>
      <c r="C3827" s="1" t="s">
        <v>9410</v>
      </c>
      <c r="D3827" s="1" t="s">
        <v>9410</v>
      </c>
      <c r="E3827" s="1" t="s">
        <v>9411</v>
      </c>
      <c r="F3827" s="4" t="s">
        <v>3</v>
      </c>
      <c r="G3827" s="1" t="s">
        <v>8</v>
      </c>
      <c r="H3827" s="3" t="str">
        <f t="shared" si="59"/>
        <v>Commercial</v>
      </c>
      <c r="I3827" s="3" t="str">
        <f>IF(IFERROR(SEARCH("N/A",CID_DB[[#This Row],[ NSN ]]),-1)&lt;&gt;-1,"",LEFT(SUBSTITUTE(SUBSTITUTE(SUBSTITUTE(SUBSTITUTE(SUBSTITUTE(CID_DB[[#This Row],[ NSN ]],"-","")," ","")," ",""),"‐",""),"NA",""),13))</f>
        <v/>
      </c>
      <c r="J3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400BDVG|400BDVG|1.92TB SSD SATA Mix Use 6Gbps 512e 2.5in Drive in 3.5in Hybrid|</v>
      </c>
    </row>
    <row r="3828" spans="1:10" x14ac:dyDescent="0.35">
      <c r="A3828" s="1" t="s">
        <v>3</v>
      </c>
      <c r="B3828" s="1" t="s">
        <v>9363</v>
      </c>
      <c r="C3828" s="1" t="s">
        <v>9412</v>
      </c>
      <c r="D3828" s="1" t="s">
        <v>9412</v>
      </c>
      <c r="E3828" s="1" t="s">
        <v>9413</v>
      </c>
      <c r="F3828" s="4" t="s">
        <v>3</v>
      </c>
      <c r="G3828" s="1" t="s">
        <v>8</v>
      </c>
      <c r="H3828" s="3" t="str">
        <f t="shared" si="59"/>
        <v>Commercial</v>
      </c>
      <c r="I3828" s="3" t="str">
        <f>IF(IFERROR(SEARCH("N/A",CID_DB[[#This Row],[ NSN ]]),-1)&lt;&gt;-1,"",LEFT(SUBSTITUTE(SUBSTITUTE(SUBSTITUTE(SUBSTITUTE(SUBSTITUTE(CID_DB[[#This Row],[ NSN ]],"-","")," ","")," ",""),"‐",""),"NA",""),13))</f>
        <v/>
      </c>
      <c r="J3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400BDPC|400BDPC|960GB SSD SATA Read Intensive 6Gbps 512e 2.5in Drive in 3.5in|</v>
      </c>
    </row>
    <row r="3829" spans="1:10" x14ac:dyDescent="0.35">
      <c r="A3829" s="1" t="s">
        <v>3</v>
      </c>
      <c r="B3829" s="1" t="s">
        <v>9363</v>
      </c>
      <c r="C3829" s="1" t="s">
        <v>9414</v>
      </c>
      <c r="D3829" s="1" t="s">
        <v>9414</v>
      </c>
      <c r="E3829" s="1" t="s">
        <v>9415</v>
      </c>
      <c r="F3829" s="4" t="s">
        <v>3</v>
      </c>
      <c r="G3829" s="1" t="s">
        <v>8</v>
      </c>
      <c r="H3829" s="3" t="str">
        <f t="shared" si="59"/>
        <v>Commercial</v>
      </c>
      <c r="I3829" s="3" t="str">
        <f>IF(IFERROR(SEARCH("N/A",CID_DB[[#This Row],[ NSN ]]),-1)&lt;&gt;-1,"",LEFT(SUBSTITUTE(SUBSTITUTE(SUBSTITUTE(SUBSTITUTE(SUBSTITUTE(CID_DB[[#This Row],[ NSN ]],"-","")," ","")," ",""),"‐",""),"NA",""),13))</f>
        <v/>
      </c>
      <c r="J3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400ATJL|400ATJL|1.2TB 10K RPM SAS 12Gbps 512n 2.5in Hotplug hard drive|</v>
      </c>
    </row>
    <row r="3830" spans="1:10" x14ac:dyDescent="0.35">
      <c r="A3830" s="1" t="s">
        <v>3</v>
      </c>
      <c r="B3830" s="1" t="s">
        <v>9363</v>
      </c>
      <c r="C3830" s="1" t="s">
        <v>9416</v>
      </c>
      <c r="D3830" s="1" t="s">
        <v>9416</v>
      </c>
      <c r="E3830" s="1" t="s">
        <v>9416</v>
      </c>
      <c r="F3830" s="4" t="s">
        <v>3</v>
      </c>
      <c r="G3830" s="1" t="s">
        <v>8</v>
      </c>
      <c r="H3830" s="3" t="str">
        <f t="shared" si="59"/>
        <v>Commercial</v>
      </c>
      <c r="I3830" s="3" t="str">
        <f>IF(IFERROR(SEARCH("N/A",CID_DB[[#This Row],[ NSN ]]),-1)&lt;&gt;-1,"",LEFT(SUBSTITUTE(SUBSTITUTE(SUBSTITUTE(SUBSTITUTE(SUBSTITUTE(CID_DB[[#This Row],[ NSN ]],"-","")," ","")," ",""),"‐",""),"NA",""),13))</f>
        <v/>
      </c>
      <c r="J3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Misc panels, screws, etc.|Misc panels, screws, etc.|Misc panels, screws, etc.|</v>
      </c>
    </row>
    <row r="3831" spans="1:10" x14ac:dyDescent="0.35">
      <c r="A3831" s="1" t="s">
        <v>3</v>
      </c>
      <c r="B3831" s="1" t="s">
        <v>9363</v>
      </c>
      <c r="C3831" s="1" t="s">
        <v>9417</v>
      </c>
      <c r="D3831" s="1" t="s">
        <v>9417</v>
      </c>
      <c r="E3831" s="1" t="s">
        <v>9418</v>
      </c>
      <c r="F3831" s="4" t="s">
        <v>3</v>
      </c>
      <c r="G3831" s="1" t="s">
        <v>8</v>
      </c>
      <c r="H3831" s="3" t="str">
        <f t="shared" si="59"/>
        <v>Commercial</v>
      </c>
      <c r="I3831" s="3" t="str">
        <f>IF(IFERROR(SEARCH("N/A",CID_DB[[#This Row],[ NSN ]]),-1)&lt;&gt;-1,"",LEFT(SUBSTITUTE(SUBSTITUTE(SUBSTITUTE(SUBSTITUTE(SUBSTITUTE(CID_DB[[#This Row],[ NSN ]],"-","")," ","")," ",""),"‐",""),"NA",""),13))</f>
        <v/>
      </c>
      <c r="J3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AA11976001|AA11976001|Server Assembly, R740 Base, vFEP, OPIR (including RAID5)|</v>
      </c>
    </row>
    <row r="3832" spans="1:10" x14ac:dyDescent="0.35">
      <c r="A3832" s="1" t="s">
        <v>3</v>
      </c>
      <c r="B3832" s="1" t="s">
        <v>9363</v>
      </c>
      <c r="C3832" s="1" t="s">
        <v>9419</v>
      </c>
      <c r="D3832" s="1" t="s">
        <v>9419</v>
      </c>
      <c r="E3832" s="1" t="s">
        <v>9420</v>
      </c>
      <c r="F3832" s="4" t="s">
        <v>3</v>
      </c>
      <c r="G3832" s="1" t="s">
        <v>8</v>
      </c>
      <c r="H3832" s="3" t="str">
        <f t="shared" si="59"/>
        <v>Commercial</v>
      </c>
      <c r="I3832" s="3" t="str">
        <f>IF(IFERROR(SEARCH("N/A",CID_DB[[#This Row],[ NSN ]]),-1)&lt;&gt;-1,"",LEFT(SUBSTITUTE(SUBSTITUTE(SUBSTITUTE(SUBSTITUTE(SUBSTITUTE(CID_DB[[#This Row],[ NSN ]],"-","")," ","")," ",""),"‐",""),"NA",""),13))</f>
        <v/>
      </c>
      <c r="J3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Z20918B810OPIR|Z20918B810OPIR|Power Sensor Chassis, OPIR SP Configuration|</v>
      </c>
    </row>
    <row r="3833" spans="1:10" x14ac:dyDescent="0.35">
      <c r="A3833" s="1" t="s">
        <v>3</v>
      </c>
      <c r="B3833" s="1" t="s">
        <v>9363</v>
      </c>
      <c r="C3833" s="1" t="s">
        <v>9421</v>
      </c>
      <c r="D3833" s="1" t="s">
        <v>9421</v>
      </c>
      <c r="E3833" s="1" t="s">
        <v>9422</v>
      </c>
      <c r="F3833" s="4" t="s">
        <v>3</v>
      </c>
      <c r="G3833" s="1" t="s">
        <v>103</v>
      </c>
      <c r="H3833" s="3" t="str">
        <f t="shared" si="59"/>
        <v>Other Than Commercial</v>
      </c>
      <c r="I3833" s="3" t="str">
        <f>IF(IFERROR(SEARCH("N/A",CID_DB[[#This Row],[ NSN ]]),-1)&lt;&gt;-1,"",LEFT(SUBSTITUTE(SUBSTITUTE(SUBSTITUTE(SUBSTITUTE(SUBSTITUTE(CID_DB[[#This Row],[ NSN ]],"-","")," ","")," ",""),"‐",""),"NA",""),13))</f>
        <v/>
      </c>
      <c r="J3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RTLquantumRadioAppOnly|RTLquantumRadioAppOnly|quantumRadio Application|</v>
      </c>
    </row>
    <row r="3834" spans="1:10" x14ac:dyDescent="0.35">
      <c r="A3834" s="1" t="s">
        <v>3</v>
      </c>
      <c r="B3834" s="1" t="s">
        <v>9363</v>
      </c>
      <c r="C3834" s="1" t="s">
        <v>9423</v>
      </c>
      <c r="D3834" s="1" t="s">
        <v>9423</v>
      </c>
      <c r="E3834" s="1" t="s">
        <v>9424</v>
      </c>
      <c r="F3834" s="4" t="s">
        <v>3</v>
      </c>
      <c r="G3834" s="1" t="s">
        <v>103</v>
      </c>
      <c r="H3834" s="3" t="str">
        <f t="shared" si="59"/>
        <v>Other Than Commercial</v>
      </c>
      <c r="I3834" s="3" t="str">
        <f>IF(IFERROR(SEARCH("N/A",CID_DB[[#This Row],[ NSN ]]),-1)&lt;&gt;-1,"",LEFT(SUBSTITUTE(SUBSTITUTE(SUBSTITUTE(SUBSTITUTE(SUBSTITUTE(CID_DB[[#This Row],[ NSN ]],"-","")," ","")," ",""),"‐",""),"NA",""),13))</f>
        <v/>
      </c>
      <c r="J3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RTLquantumRadioSGLS|RTLquantumRadioSGLS|SGLS plugin for qRadio (Link 5 and Link 6)|</v>
      </c>
    </row>
    <row r="3835" spans="1:10" x14ac:dyDescent="0.35">
      <c r="A3835" s="1" t="s">
        <v>3</v>
      </c>
      <c r="B3835" s="1" t="s">
        <v>9363</v>
      </c>
      <c r="C3835" s="1" t="s">
        <v>9425</v>
      </c>
      <c r="D3835" s="1" t="s">
        <v>9425</v>
      </c>
      <c r="E3835" s="1" t="s">
        <v>9426</v>
      </c>
      <c r="F3835" s="4" t="s">
        <v>3</v>
      </c>
      <c r="G3835" s="1" t="s">
        <v>103</v>
      </c>
      <c r="H3835" s="3" t="str">
        <f t="shared" si="59"/>
        <v>Other Than Commercial</v>
      </c>
      <c r="I3835" s="3" t="str">
        <f>IF(IFERROR(SEARCH("N/A",CID_DB[[#This Row],[ NSN ]]),-1)&lt;&gt;-1,"",LEFT(SUBSTITUTE(SUBSTITUTE(SUBSTITUTE(SUBSTITUTE(SUBSTITUTE(CID_DB[[#This Row],[ NSN ]],"-","")," ","")," ",""),"‐",""),"NA",""),13))</f>
        <v/>
      </c>
      <c r="J3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RTLquantumRX|RTLquantumRX|quantumReceiver plus single RF Wideband SpectralNet|</v>
      </c>
    </row>
    <row r="3836" spans="1:10" x14ac:dyDescent="0.35">
      <c r="A3836" s="1" t="s">
        <v>3</v>
      </c>
      <c r="B3836" s="1" t="s">
        <v>9363</v>
      </c>
      <c r="C3836" s="1" t="s">
        <v>9427</v>
      </c>
      <c r="D3836" s="1" t="s">
        <v>9427</v>
      </c>
      <c r="E3836" s="1" t="s">
        <v>9428</v>
      </c>
      <c r="F3836" s="4" t="s">
        <v>3</v>
      </c>
      <c r="G3836" s="1" t="s">
        <v>8</v>
      </c>
      <c r="H3836" s="3" t="str">
        <f t="shared" si="59"/>
        <v>Commercial</v>
      </c>
      <c r="I3836" s="3" t="str">
        <f>IF(IFERROR(SEARCH("N/A",CID_DB[[#This Row],[ NSN ]]),-1)&lt;&gt;-1,"",LEFT(SUBSTITUTE(SUBSTITUTE(SUBSTITUTE(SUBSTITUTE(SUBSTITUTE(CID_DB[[#This Row],[ NSN ]],"-","")," ","")," ",""),"‐",""),"NA",""),13))</f>
        <v/>
      </c>
      <c r="J3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  Service (ODC)|N/A  Service (ODC)|Nationally Recognized Test Laboratory  Electrical Safety Testing|</v>
      </c>
    </row>
    <row r="3837" spans="1:10" x14ac:dyDescent="0.35">
      <c r="A3837" s="1" t="s">
        <v>3</v>
      </c>
      <c r="B3837" s="1" t="s">
        <v>9363</v>
      </c>
      <c r="C3837" s="1" t="s">
        <v>9427</v>
      </c>
      <c r="D3837" s="1" t="s">
        <v>9427</v>
      </c>
      <c r="E3837" s="1" t="s">
        <v>9429</v>
      </c>
      <c r="F3837" s="4" t="s">
        <v>3</v>
      </c>
      <c r="G3837" s="1" t="s">
        <v>8</v>
      </c>
      <c r="H3837" s="3" t="str">
        <f t="shared" si="59"/>
        <v>Commercial</v>
      </c>
      <c r="I3837" s="3" t="str">
        <f>IF(IFERROR(SEARCH("N/A",CID_DB[[#This Row],[ NSN ]]),-1)&lt;&gt;-1,"",LEFT(SUBSTITUTE(SUBSTITUTE(SUBSTITUTE(SUBSTITUTE(SUBSTITUTE(CID_DB[[#This Row],[ NSN ]],"-","")," ","")," ",""),"‐",""),"NA",""),13))</f>
        <v/>
      </c>
      <c r="J3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  Service (ODC)|N/A  Service (ODC)|Crating and Shipping for STE #2 and STE #3|</v>
      </c>
    </row>
    <row r="3838" spans="1:10" x14ac:dyDescent="0.35">
      <c r="A3838" s="1" t="s">
        <v>3</v>
      </c>
      <c r="B3838" s="1" t="s">
        <v>9430</v>
      </c>
      <c r="C3838" s="1" t="s">
        <v>9431</v>
      </c>
      <c r="D3838" s="1" t="s">
        <v>9431</v>
      </c>
      <c r="E3838" s="1" t="s">
        <v>9432</v>
      </c>
      <c r="F3838" s="4" t="s">
        <v>3</v>
      </c>
      <c r="G3838" s="1" t="s">
        <v>103</v>
      </c>
      <c r="H3838" s="3" t="str">
        <f t="shared" si="59"/>
        <v>Other Than Commercial</v>
      </c>
      <c r="I3838" s="3" t="str">
        <f>IF(IFERROR(SEARCH("N/A",CID_DB[[#This Row],[ NSN ]]),-1)&lt;&gt;-1,"",LEFT(SUBSTITUTE(SUBSTITUTE(SUBSTITUTE(SUBSTITUTE(SUBSTITUTE(CID_DB[[#This Row],[ NSN ]],"-","")," ","")," ",""),"‐",""),"NA",""),13))</f>
        <v/>
      </c>
      <c r="J3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Z2090B575|Z2090B575|Z2090B575 OPIR CSSTE RF System|</v>
      </c>
    </row>
    <row r="3839" spans="1:10" x14ac:dyDescent="0.35">
      <c r="A3839" s="1" t="s">
        <v>3</v>
      </c>
      <c r="B3839" s="1" t="s">
        <v>9430</v>
      </c>
      <c r="C3839" s="1" t="s">
        <v>9433</v>
      </c>
      <c r="D3839" s="1" t="s">
        <v>9433</v>
      </c>
      <c r="E3839" s="1" t="s">
        <v>9434</v>
      </c>
      <c r="F3839" s="4" t="s">
        <v>3</v>
      </c>
      <c r="G3839" s="1" t="s">
        <v>103</v>
      </c>
      <c r="H3839" s="3" t="str">
        <f t="shared" si="59"/>
        <v>Other Than Commercial</v>
      </c>
      <c r="I3839" s="3" t="str">
        <f>IF(IFERROR(SEARCH("N/A",CID_DB[[#This Row],[ NSN ]]),-1)&lt;&gt;-1,"",LEFT(SUBSTITUTE(SUBSTITUTE(SUBSTITUTE(SUBSTITUTE(SUBSTITUTE(CID_DB[[#This Row],[ NSN ]],"-","")," ","")," ",""),"‐",""),"NA",""),13))</f>
        <v/>
      </c>
      <c r="J3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Z2090B575CAL|Z2090B575CAL|Z2090B575CAL CAL Fixture (incl. remote OPE)|</v>
      </c>
    </row>
    <row r="3840" spans="1:10" x14ac:dyDescent="0.35">
      <c r="A3840" s="1" t="s">
        <v>3</v>
      </c>
      <c r="B3840" s="1" t="s">
        <v>9430</v>
      </c>
      <c r="C3840" s="1" t="s">
        <v>9435</v>
      </c>
      <c r="D3840" s="1" t="s">
        <v>9435</v>
      </c>
      <c r="E3840" s="1" t="s">
        <v>9436</v>
      </c>
      <c r="F3840" s="4" t="s">
        <v>3</v>
      </c>
      <c r="G3840" s="1" t="s">
        <v>103</v>
      </c>
      <c r="H3840" s="3" t="str">
        <f t="shared" si="59"/>
        <v>Other Than Commercial</v>
      </c>
      <c r="I3840" s="3" t="str">
        <f>IF(IFERROR(SEARCH("N/A",CID_DB[[#This Row],[ NSN ]]),-1)&lt;&gt;-1,"",LEFT(SUBSTITUTE(SUBSTITUTE(SUBSTITUTE(SUBSTITUTE(SUBSTITUTE(CID_DB[[#This Row],[ NSN ]],"-","")," ","")," ",""),"‐",""),"NA",""),13))</f>
        <v/>
      </c>
      <c r="J3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P9392AL53|P9392AL53|Local OPE|</v>
      </c>
    </row>
    <row r="3841" spans="1:10" x14ac:dyDescent="0.35">
      <c r="A3841" s="1" t="s">
        <v>3</v>
      </c>
      <c r="B3841" s="1" t="s">
        <v>9430</v>
      </c>
      <c r="C3841" s="1" t="s">
        <v>9437</v>
      </c>
      <c r="D3841" s="1" t="s">
        <v>9437</v>
      </c>
      <c r="E3841" s="1" t="s">
        <v>9438</v>
      </c>
      <c r="F3841" s="4" t="s">
        <v>3</v>
      </c>
      <c r="G3841" s="1" t="s">
        <v>103</v>
      </c>
      <c r="H3841" s="3" t="str">
        <f t="shared" si="59"/>
        <v>Other Than Commercial</v>
      </c>
      <c r="I3841" s="3" t="str">
        <f>IF(IFERROR(SEARCH("N/A",CID_DB[[#This Row],[ NSN ]]),-1)&lt;&gt;-1,"",LEFT(SUBSTITUTE(SUBSTITUTE(SUBSTITUTE(SUBSTITUTE(SUBSTITUTE(CID_DB[[#This Row],[ NSN ]],"-","")," ","")," ",""),"‐",""),"NA",""),13))</f>
        <v/>
      </c>
      <c r="J3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Z2091C076|Z2091C076|Z2091C076 OPIR High Freq. RF Interface|</v>
      </c>
    </row>
    <row r="3842" spans="1:10" x14ac:dyDescent="0.35">
      <c r="A3842" s="1" t="s">
        <v>3</v>
      </c>
      <c r="B3842" s="1" t="s">
        <v>9430</v>
      </c>
      <c r="C3842" s="1" t="s">
        <v>9439</v>
      </c>
      <c r="D3842" s="1" t="s">
        <v>9439</v>
      </c>
      <c r="E3842" s="1" t="s">
        <v>9440</v>
      </c>
      <c r="F3842" s="4" t="s">
        <v>3</v>
      </c>
      <c r="G3842" s="1" t="s">
        <v>103</v>
      </c>
      <c r="H3842" s="3" t="str">
        <f t="shared" si="59"/>
        <v>Other Than Commercial</v>
      </c>
      <c r="I3842" s="3" t="str">
        <f>IF(IFERROR(SEARCH("N/A",CID_DB[[#This Row],[ NSN ]]),-1)&lt;&gt;-1,"",LEFT(SUBSTITUTE(SUBSTITUTE(SUBSTITUTE(SUBSTITUTE(SUBSTITUTE(CID_DB[[#This Row],[ NSN ]],"-","")," ","")," ",""),"‐",""),"NA",""),13))</f>
        <v/>
      </c>
      <c r="J3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Z2091C077|Z2091C077|Z2091C077 KBand Chassis|</v>
      </c>
    </row>
    <row r="3843" spans="1:10" x14ac:dyDescent="0.35">
      <c r="A3843" s="1" t="s">
        <v>3</v>
      </c>
      <c r="B3843" s="1" t="s">
        <v>9430</v>
      </c>
      <c r="C3843" s="1" t="s">
        <v>9441</v>
      </c>
      <c r="D3843" s="1" t="s">
        <v>9441</v>
      </c>
      <c r="E3843" s="1" t="s">
        <v>9442</v>
      </c>
      <c r="F3843" s="4" t="s">
        <v>3</v>
      </c>
      <c r="G3843" s="1" t="s">
        <v>103</v>
      </c>
      <c r="H3843" s="3" t="str">
        <f t="shared" ref="H3843:H3906" si="60">IF(G3843="Y - CID","Commercial",IF(G3843="N - CID","Other Than Commercial","N/A"))</f>
        <v>Other Than Commercial</v>
      </c>
      <c r="I3843" s="3" t="str">
        <f>IF(IFERROR(SEARCH("N/A",CID_DB[[#This Row],[ NSN ]]),-1)&lt;&gt;-1,"",LEFT(SUBSTITUTE(SUBSTITUTE(SUBSTITUTE(SUBSTITUTE(SUBSTITUTE(CID_DB[[#This Row],[ NSN ]],"-","")," ","")," ",""),"‐",""),"NA",""),13))</f>
        <v/>
      </c>
      <c r="J3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Z2091B808|Z2091B808|Z2091B808 Combined Ranging Cal Kit Chassis|</v>
      </c>
    </row>
    <row r="3844" spans="1:10" x14ac:dyDescent="0.35">
      <c r="A3844" s="1" t="s">
        <v>3</v>
      </c>
      <c r="B3844" s="1" t="s">
        <v>9430</v>
      </c>
      <c r="C3844" s="1" t="s">
        <v>9443</v>
      </c>
      <c r="D3844" s="1" t="s">
        <v>9443</v>
      </c>
      <c r="E3844" s="1" t="s">
        <v>9444</v>
      </c>
      <c r="F3844" s="4" t="s">
        <v>3</v>
      </c>
      <c r="G3844" s="1" t="s">
        <v>103</v>
      </c>
      <c r="H3844" s="3" t="str">
        <f t="shared" si="60"/>
        <v>Other Than Commercial</v>
      </c>
      <c r="I3844" s="3" t="str">
        <f>IF(IFERROR(SEARCH("N/A",CID_DB[[#This Row],[ NSN ]]),-1)&lt;&gt;-1,"",LEFT(SUBSTITUTE(SUBSTITUTE(SUBSTITUTE(SUBSTITUTE(SUBSTITUTE(CID_DB[[#This Row],[ NSN ]],"-","")," ","")," ",""),"‐",""),"NA",""),13))</f>
        <v/>
      </c>
      <c r="J3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Z2091C078|Z2091C078|Z2091C078 OPIR CSSTE Low Freq. RF chassis|</v>
      </c>
    </row>
    <row r="3845" spans="1:10" x14ac:dyDescent="0.35">
      <c r="A3845" s="1" t="s">
        <v>3</v>
      </c>
      <c r="B3845" s="1" t="s">
        <v>9430</v>
      </c>
      <c r="C3845" s="1" t="s">
        <v>9445</v>
      </c>
      <c r="D3845" s="1" t="s">
        <v>9445</v>
      </c>
      <c r="E3845" s="1" t="s">
        <v>9446</v>
      </c>
      <c r="F3845" s="4" t="s">
        <v>3</v>
      </c>
      <c r="G3845" s="1" t="s">
        <v>103</v>
      </c>
      <c r="H3845" s="3" t="str">
        <f t="shared" si="60"/>
        <v>Other Than Commercial</v>
      </c>
      <c r="I3845" s="3" t="str">
        <f>IF(IFERROR(SEARCH("N/A",CID_DB[[#This Row],[ NSN ]]),-1)&lt;&gt;-1,"",LEFT(SUBSTITUTE(SUBSTITUTE(SUBSTITUTE(SUBSTITUTE(SUBSTITUTE(CID_DB[[#This Row],[ NSN ]],"-","")," ","")," ",""),"‐",""),"NA",""),13))</f>
        <v/>
      </c>
      <c r="J3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Z2091B300510|Z2091B300510|Z2091B300510 SBand High Power CalPod Assembly|</v>
      </c>
    </row>
    <row r="3846" spans="1:10" x14ac:dyDescent="0.35">
      <c r="A3846" s="1" t="s">
        <v>3</v>
      </c>
      <c r="B3846" s="1" t="s">
        <v>9430</v>
      </c>
      <c r="C3846" s="1" t="s">
        <v>9447</v>
      </c>
      <c r="D3846" s="1" t="s">
        <v>9447</v>
      </c>
      <c r="E3846" s="1" t="s">
        <v>9448</v>
      </c>
      <c r="F3846" s="4" t="s">
        <v>3</v>
      </c>
      <c r="G3846" s="1" t="s">
        <v>103</v>
      </c>
      <c r="H3846" s="3" t="str">
        <f t="shared" si="60"/>
        <v>Other Than Commercial</v>
      </c>
      <c r="I3846" s="3" t="str">
        <f>IF(IFERROR(SEARCH("N/A",CID_DB[[#This Row],[ NSN ]]),-1)&lt;&gt;-1,"",LEFT(SUBSTITUTE(SUBSTITUTE(SUBSTITUTE(SUBSTITUTE(SUBSTITUTE(CID_DB[[#This Row],[ NSN ]],"-","")," ","")," ",""),"‐",""),"NA",""),13))</f>
        <v/>
      </c>
      <c r="J3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Z2091B780|Z2091B780|Z2091B780 OPIR CSSTE Power Sensor Tray|</v>
      </c>
    </row>
    <row r="3847" spans="1:10" x14ac:dyDescent="0.35">
      <c r="A3847" s="1" t="s">
        <v>3</v>
      </c>
      <c r="B3847" s="1" t="s">
        <v>9430</v>
      </c>
      <c r="C3847" s="1" t="s">
        <v>9449</v>
      </c>
      <c r="D3847" s="1" t="s">
        <v>9449</v>
      </c>
      <c r="E3847" s="1" t="s">
        <v>9450</v>
      </c>
      <c r="F3847" s="4" t="s">
        <v>3</v>
      </c>
      <c r="G3847" s="1" t="s">
        <v>103</v>
      </c>
      <c r="H3847" s="3" t="str">
        <f t="shared" si="60"/>
        <v>Other Than Commercial</v>
      </c>
      <c r="I3847" s="3" t="str">
        <f>IF(IFERROR(SEARCH("N/A",CID_DB[[#This Row],[ NSN ]]),-1)&lt;&gt;-1,"",LEFT(SUBSTITUTE(SUBSTITUTE(SUBSTITUTE(SUBSTITUTE(SUBSTITUTE(CID_DB[[#This Row],[ NSN ]],"-","")," ","")," ",""),"‐",""),"NA",""),13))</f>
        <v/>
      </c>
      <c r="J3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85523B|85523B|85523B ITM CalPod Controller only|</v>
      </c>
    </row>
    <row r="3848" spans="1:10" x14ac:dyDescent="0.35">
      <c r="A3848" s="1" t="s">
        <v>3</v>
      </c>
      <c r="B3848" s="1" t="s">
        <v>9430</v>
      </c>
      <c r="C3848" s="1" t="s">
        <v>9445</v>
      </c>
      <c r="D3848" s="1" t="s">
        <v>9445</v>
      </c>
      <c r="E3848" s="1" t="s">
        <v>9451</v>
      </c>
      <c r="F3848" s="4" t="s">
        <v>3</v>
      </c>
      <c r="G3848" s="1" t="s">
        <v>103</v>
      </c>
      <c r="H3848" s="3" t="str">
        <f t="shared" si="60"/>
        <v>Other Than Commercial</v>
      </c>
      <c r="I3848" s="3" t="str">
        <f>IF(IFERROR(SEARCH("N/A",CID_DB[[#This Row],[ NSN ]]),-1)&lt;&gt;-1,"",LEFT(SUBSTITUTE(SUBSTITUTE(SUBSTITUTE(SUBSTITUTE(SUBSTITUTE(CID_DB[[#This Row],[ NSN ]],"-","")," ","")," ",""),"‐",""),"NA",""),13))</f>
        <v/>
      </c>
      <c r="J3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Z2091B300510|Z2091B300510|Z2091B300510 KBand High Power CalPod Assembly|</v>
      </c>
    </row>
    <row r="3849" spans="1:10" x14ac:dyDescent="0.35">
      <c r="A3849" s="1" t="s">
        <v>3</v>
      </c>
      <c r="B3849" s="1" t="s">
        <v>9430</v>
      </c>
      <c r="C3849" s="1" t="s">
        <v>9452</v>
      </c>
      <c r="D3849" s="1" t="s">
        <v>9452</v>
      </c>
      <c r="E3849" s="1" t="s">
        <v>9453</v>
      </c>
      <c r="F3849" s="4" t="s">
        <v>3</v>
      </c>
      <c r="G3849" s="1" t="s">
        <v>103</v>
      </c>
      <c r="H3849" s="3" t="str">
        <f t="shared" si="60"/>
        <v>Other Than Commercial</v>
      </c>
      <c r="I3849" s="3" t="str">
        <f>IF(IFERROR(SEARCH("N/A",CID_DB[[#This Row],[ NSN ]]),-1)&lt;&gt;-1,"",LEFT(SUBSTITUTE(SUBSTITUTE(SUBSTITUTE(SUBSTITUTE(SUBSTITUTE(CID_DB[[#This Row],[ NSN ]],"-","")," ","")," ",""),"‐",""),"NA",""),13))</f>
        <v/>
      </c>
      <c r="J3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Z2091C079|Z2091C079|Z2091C079 OPIR Waveguide Switch Control Unit|</v>
      </c>
    </row>
    <row r="3850" spans="1:10" x14ac:dyDescent="0.35">
      <c r="A3850" s="1" t="s">
        <v>3</v>
      </c>
      <c r="B3850" s="1" t="s">
        <v>9430</v>
      </c>
      <c r="C3850" s="1" t="s">
        <v>9454</v>
      </c>
      <c r="D3850" s="1" t="s">
        <v>9454</v>
      </c>
      <c r="E3850" s="1" t="s">
        <v>9455</v>
      </c>
      <c r="F3850" s="4" t="s">
        <v>3</v>
      </c>
      <c r="G3850" s="1" t="s">
        <v>103</v>
      </c>
      <c r="H3850" s="3" t="str">
        <f t="shared" si="60"/>
        <v>Other Than Commercial</v>
      </c>
      <c r="I3850" s="3" t="str">
        <f>IF(IFERROR(SEARCH("N/A",CID_DB[[#This Row],[ NSN ]]),-1)&lt;&gt;-1,"",LEFT(SUBSTITUTE(SUBSTITUTE(SUBSTITUTE(SUBSTITUTE(SUBSTITUTE(CID_DB[[#This Row],[ NSN ]],"-","")," ","")," ",""),"‐",""),"NA",""),13))</f>
        <v/>
      </c>
      <c r="J3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Z209065405|Z209065405|TWT Ampt Tuning Kit|</v>
      </c>
    </row>
    <row r="3851" spans="1:10" x14ac:dyDescent="0.35">
      <c r="A3851" s="1" t="s">
        <v>3</v>
      </c>
      <c r="B3851" s="1" t="s">
        <v>9430</v>
      </c>
      <c r="C3851" s="1" t="s">
        <v>1463</v>
      </c>
      <c r="D3851" s="1" t="s">
        <v>1463</v>
      </c>
      <c r="E3851" s="1" t="s">
        <v>1464</v>
      </c>
      <c r="F3851" s="4" t="s">
        <v>3</v>
      </c>
      <c r="G3851" s="1" t="s">
        <v>103</v>
      </c>
      <c r="H3851" s="3" t="str">
        <f t="shared" si="60"/>
        <v>Other Than Commercial</v>
      </c>
      <c r="I3851" s="3" t="str">
        <f>IF(IFERROR(SEARCH("N/A",CID_DB[[#This Row],[ NSN ]]),-1)&lt;&gt;-1,"",LEFT(SUBSTITUTE(SUBSTITUTE(SUBSTITUTE(SUBSTITUTE(SUBSTITUTE(CID_DB[[#This Row],[ NSN ]],"-","")," ","")," ",""),"‐",""),"NA",""),13))</f>
        <v/>
      </c>
      <c r="J3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N5245B / options|N5245B / options|PNAX Network Analyzer Package|</v>
      </c>
    </row>
    <row r="3852" spans="1:10" x14ac:dyDescent="0.35">
      <c r="A3852" s="1" t="s">
        <v>3</v>
      </c>
      <c r="B3852" s="1" t="s">
        <v>9430</v>
      </c>
      <c r="C3852" s="1" t="s">
        <v>9456</v>
      </c>
      <c r="D3852" s="1" t="s">
        <v>9456</v>
      </c>
      <c r="E3852" s="1" t="s">
        <v>9457</v>
      </c>
      <c r="F3852" s="4" t="s">
        <v>3</v>
      </c>
      <c r="G3852" s="1" t="s">
        <v>103</v>
      </c>
      <c r="H3852" s="3" t="str">
        <f t="shared" si="60"/>
        <v>Other Than Commercial</v>
      </c>
      <c r="I3852" s="3" t="str">
        <f>IF(IFERROR(SEARCH("N/A",CID_DB[[#This Row],[ NSN ]]),-1)&lt;&gt;-1,"",LEFT(SUBSTITUTE(SUBSTITUTE(SUBSTITUTE(SUBSTITUTE(SUBSTITUTE(CID_DB[[#This Row],[ NSN ]],"-","")," ","")," ",""),"‐",""),"NA",""),13))</f>
        <v/>
      </c>
      <c r="J3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N9040B|N9040B|UXA Signal Analyzer|</v>
      </c>
    </row>
    <row r="3853" spans="1:10" x14ac:dyDescent="0.35">
      <c r="A3853" s="1" t="s">
        <v>3</v>
      </c>
      <c r="B3853" s="1" t="s">
        <v>9430</v>
      </c>
      <c r="C3853" s="1" t="s">
        <v>9458</v>
      </c>
      <c r="D3853" s="1" t="s">
        <v>9458</v>
      </c>
      <c r="E3853" s="1" t="s">
        <v>9459</v>
      </c>
      <c r="F3853" s="4" t="s">
        <v>3</v>
      </c>
      <c r="G3853" s="1" t="s">
        <v>103</v>
      </c>
      <c r="H3853" s="3" t="str">
        <f t="shared" si="60"/>
        <v>Other Than Commercial</v>
      </c>
      <c r="I3853" s="3" t="str">
        <f>IF(IFERROR(SEARCH("N/A",CID_DB[[#This Row],[ NSN ]]),-1)&lt;&gt;-1,"",LEFT(SUBSTITUTE(SUBSTITUTE(SUBSTITUTE(SUBSTITUTE(SUBSTITUTE(CID_DB[[#This Row],[ NSN ]],"-","")," ","")," ",""),"‐",""),"NA",""),13))</f>
        <v/>
      </c>
      <c r="J3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P9392AR53|P9392AR53|OPE in Cal fixture|</v>
      </c>
    </row>
    <row r="3854" spans="1:10" x14ac:dyDescent="0.35">
      <c r="A3854" s="1" t="s">
        <v>3</v>
      </c>
      <c r="B3854" s="1" t="s">
        <v>9430</v>
      </c>
      <c r="C3854" s="1" t="s">
        <v>9460</v>
      </c>
      <c r="D3854" s="1" t="s">
        <v>9460</v>
      </c>
      <c r="E3854" s="1" t="s">
        <v>9461</v>
      </c>
      <c r="F3854" s="4" t="s">
        <v>3</v>
      </c>
      <c r="G3854" s="1" t="s">
        <v>103</v>
      </c>
      <c r="H3854" s="3" t="str">
        <f t="shared" si="60"/>
        <v>Other Than Commercial</v>
      </c>
      <c r="I3854" s="3" t="str">
        <f>IF(IFERROR(SEARCH("N/A",CID_DB[[#This Row],[ NSN ]]),-1)&lt;&gt;-1,"",LEFT(SUBSTITUTE(SUBSTITUTE(SUBSTITUTE(SUBSTITUTE(SUBSTITUTE(CID_DB[[#This Row],[ NSN ]],"-","")," ","")," ",""),"‐",""),"NA",""),13))</f>
        <v/>
      </c>
      <c r="J3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N9918B|N9918B|FieldFox PNA, 26.5 GHz with options: Remote Control; USB Sensor Port; Power Meter;|</v>
      </c>
    </row>
    <row r="3855" spans="1:10" x14ac:dyDescent="0.35">
      <c r="A3855" s="1" t="s">
        <v>3</v>
      </c>
      <c r="B3855" s="1" t="s">
        <v>9430</v>
      </c>
      <c r="C3855" s="1" t="s">
        <v>9462</v>
      </c>
      <c r="D3855" s="1" t="s">
        <v>9462</v>
      </c>
      <c r="E3855" s="1" t="s">
        <v>9463</v>
      </c>
      <c r="F3855" s="4" t="s">
        <v>3</v>
      </c>
      <c r="G3855" s="1" t="s">
        <v>103</v>
      </c>
      <c r="H3855" s="3" t="str">
        <f t="shared" si="60"/>
        <v>Other Than Commercial</v>
      </c>
      <c r="I3855" s="3" t="str">
        <f>IF(IFERROR(SEARCH("N/A",CID_DB[[#This Row],[ NSN ]]),-1)&lt;&gt;-1,"",LEFT(SUBSTITUTE(SUBSTITUTE(SUBSTITUTE(SUBSTITUTE(SUBSTITUTE(CID_DB[[#This Row],[ NSN ]],"-","")," ","")," ",""),"‐",""),"NA",""),13))</f>
        <v/>
      </c>
      <c r="J3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U8485A|U8485A|33 GHz USB Thermocouple Power Sensor with options: Soft Pouch; Z540 Cal;|</v>
      </c>
    </row>
    <row r="3856" spans="1:10" x14ac:dyDescent="0.35">
      <c r="A3856" s="1" t="s">
        <v>3</v>
      </c>
      <c r="B3856" s="1" t="s">
        <v>9430</v>
      </c>
      <c r="C3856" s="1" t="s">
        <v>1446</v>
      </c>
      <c r="D3856" s="1" t="s">
        <v>1446</v>
      </c>
      <c r="E3856" s="1" t="s">
        <v>9464</v>
      </c>
      <c r="F3856" s="4" t="s">
        <v>3</v>
      </c>
      <c r="G3856" s="1" t="s">
        <v>103</v>
      </c>
      <c r="H3856" s="3" t="str">
        <f t="shared" si="60"/>
        <v>Other Than Commercial</v>
      </c>
      <c r="I3856" s="3" t="str">
        <f>IF(IFERROR(SEARCH("N/A",CID_DB[[#This Row],[ NSN ]]),-1)&lt;&gt;-1,"",LEFT(SUBSTITUTE(SUBSTITUTE(SUBSTITUTE(SUBSTITUTE(SUBSTITUTE(CID_DB[[#This Row],[ NSN ]],"-","")," ","")," ",""),"‐",""),"NA",""),13))</f>
        <v/>
      </c>
      <c r="J3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N4693D|N4693D|Electronic Calibration Module (ECal), 50 GHz, 2.4 mm, 2port with options: ANSI Z54011994 Calibration; One male connector and one female connector;|</v>
      </c>
    </row>
    <row r="3857" spans="1:10" x14ac:dyDescent="0.35">
      <c r="A3857" s="1" t="s">
        <v>3</v>
      </c>
      <c r="B3857" s="1" t="s">
        <v>9430</v>
      </c>
      <c r="C3857" s="1" t="s">
        <v>9465</v>
      </c>
      <c r="D3857" s="1" t="s">
        <v>9465</v>
      </c>
      <c r="E3857" s="1" t="s">
        <v>9466</v>
      </c>
      <c r="F3857" s="4" t="s">
        <v>3</v>
      </c>
      <c r="G3857" s="1" t="s">
        <v>103</v>
      </c>
      <c r="H3857" s="3" t="str">
        <f t="shared" si="60"/>
        <v>Other Than Commercial</v>
      </c>
      <c r="I3857" s="3" t="str">
        <f>IF(IFERROR(SEARCH("N/A",CID_DB[[#This Row],[ NSN ]]),-1)&lt;&gt;-1,"",LEFT(SUBSTITUTE(SUBSTITUTE(SUBSTITUTE(SUBSTITUTE(SUBSTITUTE(CID_DB[[#This Row],[ NSN ]],"-","")," ","")," ",""),"‐",""),"NA",""),13))</f>
        <v/>
      </c>
      <c r="J3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U2055XACFG001|U2055XACFG001|10 MHz to 50/53 GHz USB Average Power Sensor, 70 to +20 dBm, 53 GHz|</v>
      </c>
    </row>
    <row r="3858" spans="1:10" x14ac:dyDescent="0.35">
      <c r="A3858" s="1" t="s">
        <v>3</v>
      </c>
      <c r="B3858" s="1" t="s">
        <v>9430</v>
      </c>
      <c r="C3858" s="1" t="s">
        <v>9467</v>
      </c>
      <c r="D3858" s="1" t="s">
        <v>9467</v>
      </c>
      <c r="E3858" s="1" t="s">
        <v>9468</v>
      </c>
      <c r="F3858" s="4" t="s">
        <v>3</v>
      </c>
      <c r="G3858" s="1" t="s">
        <v>103</v>
      </c>
      <c r="H3858" s="3" t="str">
        <f t="shared" si="60"/>
        <v>Other Than Commercial</v>
      </c>
      <c r="I3858" s="3" t="str">
        <f>IF(IFERROR(SEARCH("N/A",CID_DB[[#This Row],[ NSN ]]),-1)&lt;&gt;-1,"",LEFT(SUBSTITUTE(SUBSTITUTE(SUBSTITUTE(SUBSTITUTE(SUBSTITUTE(CID_DB[[#This Row],[ NSN ]],"-","")," ","")," ",""),"‐",""),"NA",""),13))</f>
        <v/>
      </c>
      <c r="J3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L2053XA|L2053XA|Wide dynamic range average power sensor, 10M to 33GHz, 70 to +26dBm, 3.5mm|</v>
      </c>
    </row>
    <row r="3859" spans="1:10" x14ac:dyDescent="0.35">
      <c r="A3859" s="1" t="s">
        <v>3</v>
      </c>
      <c r="B3859" s="1" t="s">
        <v>9430</v>
      </c>
      <c r="C3859" s="1" t="s">
        <v>9469</v>
      </c>
      <c r="D3859" s="1" t="s">
        <v>9469</v>
      </c>
      <c r="E3859" s="1" t="s">
        <v>9470</v>
      </c>
      <c r="F3859" s="4" t="s">
        <v>3</v>
      </c>
      <c r="G3859" s="1" t="s">
        <v>103</v>
      </c>
      <c r="H3859" s="3" t="str">
        <f t="shared" si="60"/>
        <v>Other Than Commercial</v>
      </c>
      <c r="I3859" s="3" t="str">
        <f>IF(IFERROR(SEARCH("N/A",CID_DB[[#This Row],[ NSN ]]),-1)&lt;&gt;-1,"",LEFT(SUBSTITUTE(SUBSTITUTE(SUBSTITUTE(SUBSTITUTE(SUBSTITUTE(CID_DB[[#This Row],[ NSN ]],"-","")," ","")," ",""),"‐",""),"NA",""),13))</f>
        <v/>
      </c>
      <c r="J3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51120A467|51120A467|Waveguide Straight, WR51, 4 in. with Choke|</v>
      </c>
    </row>
    <row r="3860" spans="1:10" x14ac:dyDescent="0.35">
      <c r="A3860" s="1" t="s">
        <v>3</v>
      </c>
      <c r="B3860" s="1" t="s">
        <v>9430</v>
      </c>
      <c r="C3860" s="1" t="s">
        <v>9471</v>
      </c>
      <c r="D3860" s="1" t="s">
        <v>9471</v>
      </c>
      <c r="E3860" s="1" t="s">
        <v>9472</v>
      </c>
      <c r="F3860" s="4" t="s">
        <v>3</v>
      </c>
      <c r="G3860" s="1" t="s">
        <v>103</v>
      </c>
      <c r="H3860" s="3" t="str">
        <f t="shared" si="60"/>
        <v>Other Than Commercial</v>
      </c>
      <c r="I3860" s="3" t="str">
        <f>IF(IFERROR(SEARCH("N/A",CID_DB[[#This Row],[ NSN ]]),-1)&lt;&gt;-1,"",LEFT(SUBSTITUTE(SUBSTITUTE(SUBSTITUTE(SUBSTITUTE(SUBSTITUTE(CID_DB[[#This Row],[ NSN ]],"-","")," ","")," ",""),"‐",""),"NA",""),13))</f>
        <v/>
      </c>
      <c r="J3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51130A3.7567|51130A3.7567|Waveguide Bulkhead, WR51, Choke Flange|</v>
      </c>
    </row>
    <row r="3861" spans="1:10" x14ac:dyDescent="0.35">
      <c r="A3861" s="1" t="s">
        <v>3</v>
      </c>
      <c r="B3861" s="1" t="s">
        <v>9430</v>
      </c>
      <c r="C3861" s="1" t="s">
        <v>9473</v>
      </c>
      <c r="D3861" s="1" t="s">
        <v>9473</v>
      </c>
      <c r="E3861" s="1" t="s">
        <v>9474</v>
      </c>
      <c r="F3861" s="4" t="s">
        <v>3</v>
      </c>
      <c r="G3861" s="1" t="s">
        <v>103</v>
      </c>
      <c r="H3861" s="3" t="str">
        <f t="shared" si="60"/>
        <v>Other Than Commercial</v>
      </c>
      <c r="I3861" s="3" t="str">
        <f>IF(IFERROR(SEARCH("N/A",CID_DB[[#This Row],[ NSN ]]),-1)&lt;&gt;-1,"",LEFT(SUBSTITUTE(SUBSTITUTE(SUBSTITUTE(SUBSTITUTE(SUBSTITUTE(CID_DB[[#This Row],[ NSN ]],"-","")," ","")," ",""),"‐",""),"NA",""),13))</f>
        <v/>
      </c>
      <c r="J3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51510A1.5x1.567|51510A1.5x1.567|Waveguide RA, WR51, HBend with Choke|</v>
      </c>
    </row>
    <row r="3862" spans="1:10" x14ac:dyDescent="0.35">
      <c r="A3862" s="1" t="s">
        <v>3</v>
      </c>
      <c r="B3862" s="1" t="s">
        <v>9430</v>
      </c>
      <c r="C3862" s="1" t="s">
        <v>9475</v>
      </c>
      <c r="D3862" s="1" t="s">
        <v>9475</v>
      </c>
      <c r="E3862" s="1" t="s">
        <v>9476</v>
      </c>
      <c r="F3862" s="4" t="s">
        <v>3</v>
      </c>
      <c r="G3862" s="1" t="s">
        <v>103</v>
      </c>
      <c r="H3862" s="3" t="str">
        <f t="shared" si="60"/>
        <v>Other Than Commercial</v>
      </c>
      <c r="I3862" s="3" t="str">
        <f>IF(IFERROR(SEARCH("N/A",CID_DB[[#This Row],[ NSN ]]),-1)&lt;&gt;-1,"",LEFT(SUBSTITUTE(SUBSTITUTE(SUBSTITUTE(SUBSTITUTE(SUBSTITUTE(CID_DB[[#This Row],[ NSN ]],"-","")," ","")," ",""),"‐",""),"NA",""),13))</f>
        <v/>
      </c>
      <c r="J3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SM2217671|SM2217671|WG Switch, WR22, Latching, No Shorting Plate|</v>
      </c>
    </row>
    <row r="3863" spans="1:10" x14ac:dyDescent="0.35">
      <c r="A3863" s="1" t="s">
        <v>3</v>
      </c>
      <c r="B3863" s="1" t="s">
        <v>9430</v>
      </c>
      <c r="C3863" s="1" t="s">
        <v>9477</v>
      </c>
      <c r="D3863" s="1" t="s">
        <v>9477</v>
      </c>
      <c r="E3863" s="1" t="s">
        <v>9478</v>
      </c>
      <c r="F3863" s="4" t="s">
        <v>3</v>
      </c>
      <c r="G3863" s="1" t="s">
        <v>103</v>
      </c>
      <c r="H3863" s="3" t="str">
        <f t="shared" si="60"/>
        <v>Other Than Commercial</v>
      </c>
      <c r="I3863" s="3" t="str">
        <f>IF(IFERROR(SEARCH("N/A",CID_DB[[#This Row],[ NSN ]]),-1)&lt;&gt;-1,"",LEFT(SUBSTITUTE(SUBSTITUTE(SUBSTITUTE(SUBSTITUTE(SUBSTITUTE(CID_DB[[#This Row],[ NSN ]],"-","")," ","")," ",""),"‐",""),"NA",""),13))</f>
        <v/>
      </c>
      <c r="J3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Z209021612|Z209021612|WG.QBAND.J1SW2.3|</v>
      </c>
    </row>
    <row r="3864" spans="1:10" x14ac:dyDescent="0.35">
      <c r="A3864" s="1" t="s">
        <v>3</v>
      </c>
      <c r="B3864" s="1" t="s">
        <v>9430</v>
      </c>
      <c r="C3864" s="1" t="s">
        <v>9479</v>
      </c>
      <c r="D3864" s="1" t="s">
        <v>9479</v>
      </c>
      <c r="E3864" s="1" t="s">
        <v>9480</v>
      </c>
      <c r="F3864" s="4" t="s">
        <v>3</v>
      </c>
      <c r="G3864" s="1" t="s">
        <v>103</v>
      </c>
      <c r="H3864" s="3" t="str">
        <f t="shared" si="60"/>
        <v>Other Than Commercial</v>
      </c>
      <c r="I3864" s="3" t="str">
        <f>IF(IFERROR(SEARCH("N/A",CID_DB[[#This Row],[ NSN ]]),-1)&lt;&gt;-1,"",LEFT(SUBSTITUTE(SUBSTITUTE(SUBSTITUTE(SUBSTITUTE(SUBSTITUTE(CID_DB[[#This Row],[ NSN ]],"-","")," ","")," ",""),"‐",""),"NA",""),13))</f>
        <v/>
      </c>
      <c r="J3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Z209021613|Z209021613|WG.QBAND.J11SW1.1|</v>
      </c>
    </row>
    <row r="3865" spans="1:10" x14ac:dyDescent="0.35">
      <c r="A3865" s="1" t="s">
        <v>3</v>
      </c>
      <c r="B3865" s="1" t="s">
        <v>9430</v>
      </c>
      <c r="C3865" s="1" t="s">
        <v>9481</v>
      </c>
      <c r="D3865" s="1" t="s">
        <v>9481</v>
      </c>
      <c r="E3865" s="1" t="s">
        <v>9482</v>
      </c>
      <c r="F3865" s="4" t="s">
        <v>3</v>
      </c>
      <c r="G3865" s="1" t="s">
        <v>103</v>
      </c>
      <c r="H3865" s="3" t="str">
        <f t="shared" si="60"/>
        <v>Other Than Commercial</v>
      </c>
      <c r="I3865" s="3" t="str">
        <f>IF(IFERROR(SEARCH("N/A",CID_DB[[#This Row],[ NSN ]]),-1)&lt;&gt;-1,"",LEFT(SUBSTITUTE(SUBSTITUTE(SUBSTITUTE(SUBSTITUTE(SUBSTITUTE(CID_DB[[#This Row],[ NSN ]],"-","")," ","")," ",""),"‐",""),"NA",""),13))</f>
        <v/>
      </c>
      <c r="J3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Z209021614|Z209021614|SW1.2OUT|</v>
      </c>
    </row>
    <row r="3866" spans="1:10" x14ac:dyDescent="0.35">
      <c r="A3866" s="1" t="s">
        <v>3</v>
      </c>
      <c r="B3866" s="1" t="s">
        <v>9430</v>
      </c>
      <c r="C3866" s="1" t="s">
        <v>9483</v>
      </c>
      <c r="D3866" s="1" t="s">
        <v>9483</v>
      </c>
      <c r="E3866" s="1" t="s">
        <v>9484</v>
      </c>
      <c r="F3866" s="4" t="s">
        <v>3</v>
      </c>
      <c r="G3866" s="1" t="s">
        <v>103</v>
      </c>
      <c r="H3866" s="3" t="str">
        <f t="shared" si="60"/>
        <v>Other Than Commercial</v>
      </c>
      <c r="I3866" s="3" t="str">
        <f>IF(IFERROR(SEARCH("N/A",CID_DB[[#This Row],[ NSN ]]),-1)&lt;&gt;-1,"",LEFT(SUBSTITUTE(SUBSTITUTE(SUBSTITUTE(SUBSTITUTE(SUBSTITUTE(CID_DB[[#This Row],[ NSN ]],"-","")," ","")," ",""),"‐",""),"NA",""),13))</f>
        <v/>
      </c>
      <c r="J3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Z209021676|Z209021676|SW2.2OUT|</v>
      </c>
    </row>
    <row r="3867" spans="1:10" x14ac:dyDescent="0.35">
      <c r="A3867" s="1" t="s">
        <v>3</v>
      </c>
      <c r="B3867" s="1" t="s">
        <v>9430</v>
      </c>
      <c r="C3867" s="1" t="s">
        <v>9485</v>
      </c>
      <c r="D3867" s="1" t="s">
        <v>9485</v>
      </c>
      <c r="E3867" s="1" t="s">
        <v>9486</v>
      </c>
      <c r="F3867" s="4" t="s">
        <v>3</v>
      </c>
      <c r="G3867" s="1" t="s">
        <v>8</v>
      </c>
      <c r="H3867" s="3" t="str">
        <f t="shared" si="60"/>
        <v>Commercial</v>
      </c>
      <c r="I3867" s="3" t="str">
        <f>IF(IFERROR(SEARCH("N/A",CID_DB[[#This Row],[ NSN ]]),-1)&lt;&gt;-1,"",LEFT(SUBSTITUTE(SUBSTITUTE(SUBSTITUTE(SUBSTITUTE(SUBSTITUTE(CID_DB[[#This Row],[ NSN ]],"-","")," ","")," ",""),"‐",""),"NA",""),13))</f>
        <v/>
      </c>
      <c r="J3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0820303057|0820303057|Coax Cable, N to N, 57 in|</v>
      </c>
    </row>
    <row r="3868" spans="1:10" x14ac:dyDescent="0.35">
      <c r="A3868" s="1" t="s">
        <v>3</v>
      </c>
      <c r="B3868" s="1" t="s">
        <v>9430</v>
      </c>
      <c r="C3868" s="1" t="s">
        <v>9487</v>
      </c>
      <c r="D3868" s="1" t="s">
        <v>9487</v>
      </c>
      <c r="E3868" s="1" t="s">
        <v>9488</v>
      </c>
      <c r="F3868" s="4" t="s">
        <v>3</v>
      </c>
      <c r="G3868" s="1" t="s">
        <v>8</v>
      </c>
      <c r="H3868" s="3" t="str">
        <f t="shared" si="60"/>
        <v>Commercial</v>
      </c>
      <c r="I3868" s="3" t="str">
        <f>IF(IFERROR(SEARCH("N/A",CID_DB[[#This Row],[ NSN ]]),-1)&lt;&gt;-1,"",LEFT(SUBSTITUTE(SUBSTITUTE(SUBSTITUTE(SUBSTITUTE(SUBSTITUTE(CID_DB[[#This Row],[ NSN ]],"-","")," ","")," ",""),"‐",""),"NA",""),13))</f>
        <v/>
      </c>
      <c r="J3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0820303072|0820303072|Coax Cable, N to N, 72 in|</v>
      </c>
    </row>
    <row r="3869" spans="1:10" x14ac:dyDescent="0.35">
      <c r="A3869" s="1" t="s">
        <v>3</v>
      </c>
      <c r="B3869" s="1" t="s">
        <v>9430</v>
      </c>
      <c r="C3869" s="1" t="s">
        <v>9489</v>
      </c>
      <c r="D3869" s="1" t="s">
        <v>9489</v>
      </c>
      <c r="E3869" s="1" t="s">
        <v>9490</v>
      </c>
      <c r="F3869" s="4" t="s">
        <v>3</v>
      </c>
      <c r="G3869" s="1" t="s">
        <v>8</v>
      </c>
      <c r="H3869" s="3" t="str">
        <f t="shared" si="60"/>
        <v>Commercial</v>
      </c>
      <c r="I3869" s="3" t="str">
        <f>IF(IFERROR(SEARCH("N/A",CID_DB[[#This Row],[ NSN ]]),-1)&lt;&gt;-1,"",LEFT(SUBSTITUTE(SUBSTITUTE(SUBSTITUTE(SUBSTITUTE(SUBSTITUTE(CID_DB[[#This Row],[ NSN ]],"-","")," ","")," ",""),"‐",""),"NA",""),13))</f>
        <v/>
      </c>
      <c r="J3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0830505057|0830505057|Coax Cable, 3.5mm to 3.5mm, 57 in|</v>
      </c>
    </row>
    <row r="3870" spans="1:10" x14ac:dyDescent="0.35">
      <c r="A3870" s="1" t="s">
        <v>3</v>
      </c>
      <c r="B3870" s="1" t="s">
        <v>9430</v>
      </c>
      <c r="C3870" s="1" t="s">
        <v>9491</v>
      </c>
      <c r="D3870" s="1" t="s">
        <v>9491</v>
      </c>
      <c r="E3870" s="1" t="s">
        <v>9492</v>
      </c>
      <c r="F3870" s="4" t="s">
        <v>3</v>
      </c>
      <c r="G3870" s="1" t="s">
        <v>8</v>
      </c>
      <c r="H3870" s="3" t="str">
        <f t="shared" si="60"/>
        <v>Commercial</v>
      </c>
      <c r="I3870" s="3" t="str">
        <f>IF(IFERROR(SEARCH("N/A",CID_DB[[#This Row],[ NSN ]]),-1)&lt;&gt;-1,"",LEFT(SUBSTITUTE(SUBSTITUTE(SUBSTITUTE(SUBSTITUTE(SUBSTITUTE(CID_DB[[#This Row],[ NSN ]],"-","")," ","")," ",""),"‐",""),"NA",""),13))</f>
        <v/>
      </c>
      <c r="J3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0830505062|0830505062|Coax Cable, 3.5mm to 3.5mm, 62 in|</v>
      </c>
    </row>
    <row r="3871" spans="1:10" x14ac:dyDescent="0.35">
      <c r="A3871" s="1" t="s">
        <v>3</v>
      </c>
      <c r="B3871" s="1" t="s">
        <v>9430</v>
      </c>
      <c r="C3871" s="1" t="s">
        <v>9493</v>
      </c>
      <c r="D3871" s="1" t="s">
        <v>9493</v>
      </c>
      <c r="E3871" s="1" t="s">
        <v>9494</v>
      </c>
      <c r="F3871" s="4" t="s">
        <v>3</v>
      </c>
      <c r="G3871" s="1" t="s">
        <v>8</v>
      </c>
      <c r="H3871" s="3" t="str">
        <f t="shared" si="60"/>
        <v>Commercial</v>
      </c>
      <c r="I3871" s="3" t="str">
        <f>IF(IFERROR(SEARCH("N/A",CID_DB[[#This Row],[ NSN ]]),-1)&lt;&gt;-1,"",LEFT(SUBSTITUTE(SUBSTITUTE(SUBSTITUTE(SUBSTITUTE(SUBSTITUTE(CID_DB[[#This Row],[ NSN ]],"-","")," ","")," ",""),"‐",""),"NA",""),13))</f>
        <v/>
      </c>
      <c r="J3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2PS14034802PS|2PS14034802PS|Coax Cable, 2.4mm to 2.4mm, 48 in, Int Armor|</v>
      </c>
    </row>
    <row r="3872" spans="1:10" x14ac:dyDescent="0.35">
      <c r="A3872" s="1" t="s">
        <v>3</v>
      </c>
      <c r="B3872" s="1" t="s">
        <v>9430</v>
      </c>
      <c r="C3872" s="1" t="s">
        <v>9495</v>
      </c>
      <c r="D3872" s="1" t="s">
        <v>9495</v>
      </c>
      <c r="E3872" s="1" t="s">
        <v>9496</v>
      </c>
      <c r="F3872" s="4" t="s">
        <v>3</v>
      </c>
      <c r="G3872" s="1" t="s">
        <v>8</v>
      </c>
      <c r="H3872" s="3" t="str">
        <f t="shared" si="60"/>
        <v>Commercial</v>
      </c>
      <c r="I3872" s="3" t="str">
        <f>IF(IFERROR(SEARCH("N/A",CID_DB[[#This Row],[ NSN ]]),-1)&lt;&gt;-1,"",LEFT(SUBSTITUTE(SUBSTITUTE(SUBSTITUTE(SUBSTITUTE(SUBSTITUTE(CID_DB[[#This Row],[ NSN ]],"-","")," ","")," ",""),"‐",""),"NA",""),13))</f>
        <v/>
      </c>
      <c r="J3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2PS14035802PS|2PS14035802PS|Coax Cable, 2.4mm to 2.4mm, 58 in, Int Armor|</v>
      </c>
    </row>
    <row r="3873" spans="1:10" x14ac:dyDescent="0.35">
      <c r="A3873" s="1" t="s">
        <v>3</v>
      </c>
      <c r="B3873" s="1" t="s">
        <v>9430</v>
      </c>
      <c r="C3873" s="1" t="s">
        <v>9497</v>
      </c>
      <c r="D3873" s="1" t="s">
        <v>9497</v>
      </c>
      <c r="E3873" s="1" t="s">
        <v>9498</v>
      </c>
      <c r="F3873" s="4" t="s">
        <v>3</v>
      </c>
      <c r="G3873" s="1" t="s">
        <v>8</v>
      </c>
      <c r="H3873" s="3" t="str">
        <f t="shared" si="60"/>
        <v>Commercial</v>
      </c>
      <c r="I3873" s="3" t="str">
        <f>IF(IFERROR(SEARCH("N/A",CID_DB[[#This Row],[ NSN ]]),-1)&lt;&gt;-1,"",LEFT(SUBSTITUTE(SUBSTITUTE(SUBSTITUTE(SUBSTITUTE(SUBSTITUTE(CID_DB[[#This Row],[ NSN ]],"-","")," ","")," ",""),"‐",""),"NA",""),13))</f>
        <v/>
      </c>
      <c r="J3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2PS14036202PS|2PS14036202PS|Coax Cable, 2.4mm to 2.4mm, 62 in, Int Armor|</v>
      </c>
    </row>
    <row r="3874" spans="1:10" x14ac:dyDescent="0.35">
      <c r="A3874" s="1" t="s">
        <v>3</v>
      </c>
      <c r="B3874" s="1" t="s">
        <v>9430</v>
      </c>
      <c r="C3874" s="1" t="s">
        <v>9499</v>
      </c>
      <c r="D3874" s="1" t="s">
        <v>9499</v>
      </c>
      <c r="E3874" s="1" t="s">
        <v>9500</v>
      </c>
      <c r="F3874" s="4" t="s">
        <v>3</v>
      </c>
      <c r="G3874" s="1" t="s">
        <v>8</v>
      </c>
      <c r="H3874" s="3" t="str">
        <f t="shared" si="60"/>
        <v>Commercial</v>
      </c>
      <c r="I3874" s="3" t="str">
        <f>IF(IFERROR(SEARCH("N/A",CID_DB[[#This Row],[ NSN ]]),-1)&lt;&gt;-1,"",LEFT(SUBSTITUTE(SUBSTITUTE(SUBSTITUTE(SUBSTITUTE(SUBSTITUTE(CID_DB[[#This Row],[ NSN ]],"-","")," ","")," ",""),"‐",""),"NA",""),13))</f>
        <v/>
      </c>
      <c r="J3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3PS18033003PS|3PS18033003PS|Coax Cable, 3.5mm to 3.5mm, 30 in, Int Armor|</v>
      </c>
    </row>
    <row r="3875" spans="1:10" x14ac:dyDescent="0.35">
      <c r="A3875" s="1" t="s">
        <v>3</v>
      </c>
      <c r="B3875" s="1" t="s">
        <v>9430</v>
      </c>
      <c r="C3875" s="1" t="s">
        <v>9501</v>
      </c>
      <c r="D3875" s="1" t="s">
        <v>9501</v>
      </c>
      <c r="E3875" s="1" t="s">
        <v>9502</v>
      </c>
      <c r="F3875" s="4" t="s">
        <v>3</v>
      </c>
      <c r="G3875" s="1" t="s">
        <v>8</v>
      </c>
      <c r="H3875" s="3" t="str">
        <f t="shared" si="60"/>
        <v>Commercial</v>
      </c>
      <c r="I3875" s="3" t="str">
        <f>IF(IFERROR(SEARCH("N/A",CID_DB[[#This Row],[ NSN ]]),-1)&lt;&gt;-1,"",LEFT(SUBSTITUTE(SUBSTITUTE(SUBSTITUTE(SUBSTITUTE(SUBSTITUTE(CID_DB[[#This Row],[ NSN ]],"-","")," ","")," ",""),"‐",""),"NA",""),13))</f>
        <v/>
      </c>
      <c r="J3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3PS18035003PS|3PS18035003PS|Coax Cable, 3.5mm to 3.5mm, 50 in, Int Armor|</v>
      </c>
    </row>
    <row r="3876" spans="1:10" x14ac:dyDescent="0.35">
      <c r="A3876" s="1" t="s">
        <v>3</v>
      </c>
      <c r="B3876" s="1" t="s">
        <v>9430</v>
      </c>
      <c r="C3876" s="1" t="s">
        <v>9503</v>
      </c>
      <c r="D3876" s="1" t="s">
        <v>9503</v>
      </c>
      <c r="E3876" s="1" t="s">
        <v>9504</v>
      </c>
      <c r="F3876" s="4" t="s">
        <v>3</v>
      </c>
      <c r="G3876" s="1" t="s">
        <v>8</v>
      </c>
      <c r="H3876" s="3" t="str">
        <f t="shared" si="60"/>
        <v>Commercial</v>
      </c>
      <c r="I3876" s="3" t="str">
        <f>IF(IFERROR(SEARCH("N/A",CID_DB[[#This Row],[ NSN ]]),-1)&lt;&gt;-1,"",LEFT(SUBSTITUTE(SUBSTITUTE(SUBSTITUTE(SUBSTITUTE(SUBSTITUTE(CID_DB[[#This Row],[ NSN ]],"-","")," ","")," ",""),"‐",""),"NA",""),13))</f>
        <v/>
      </c>
      <c r="J3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3PS18035703PS|3PS18035703PS|Coax Cable, 3.5mm to 3.5mm, 57 in, Int Armor|</v>
      </c>
    </row>
    <row r="3877" spans="1:10" x14ac:dyDescent="0.35">
      <c r="A3877" s="1" t="s">
        <v>3</v>
      </c>
      <c r="B3877" s="1" t="s">
        <v>9430</v>
      </c>
      <c r="C3877" s="1" t="s">
        <v>9505</v>
      </c>
      <c r="D3877" s="1" t="s">
        <v>9505</v>
      </c>
      <c r="E3877" s="1" t="s">
        <v>9506</v>
      </c>
      <c r="F3877" s="4" t="s">
        <v>3</v>
      </c>
      <c r="G3877" s="1" t="s">
        <v>8</v>
      </c>
      <c r="H3877" s="3" t="str">
        <f t="shared" si="60"/>
        <v>Commercial</v>
      </c>
      <c r="I3877" s="3" t="str">
        <f>IF(IFERROR(SEARCH("N/A",CID_DB[[#This Row],[ NSN ]]),-1)&lt;&gt;-1,"",LEFT(SUBSTITUTE(SUBSTITUTE(SUBSTITUTE(SUBSTITUTE(SUBSTITUTE(CID_DB[[#This Row],[ NSN ]],"-","")," ","")," ",""),"‐",""),"NA",""),13))</f>
        <v/>
      </c>
      <c r="J3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3PS18036203PS|3PS18036203PS|Coax Cable, 3.5mm to 3.5mm, 62 in, Int Armor|</v>
      </c>
    </row>
    <row r="3878" spans="1:10" x14ac:dyDescent="0.35">
      <c r="A3878" s="1" t="s">
        <v>3</v>
      </c>
      <c r="B3878" s="1" t="s">
        <v>9430</v>
      </c>
      <c r="C3878" s="1" t="s">
        <v>9507</v>
      </c>
      <c r="D3878" s="1" t="s">
        <v>9507</v>
      </c>
      <c r="E3878" s="1" t="s">
        <v>9508</v>
      </c>
      <c r="F3878" s="4" t="s">
        <v>3</v>
      </c>
      <c r="G3878" s="1" t="s">
        <v>8</v>
      </c>
      <c r="H3878" s="3" t="str">
        <f t="shared" si="60"/>
        <v>Commercial</v>
      </c>
      <c r="I3878" s="3" t="str">
        <f>IF(IFERROR(SEARCH("N/A",CID_DB[[#This Row],[ NSN ]]),-1)&lt;&gt;-1,"",LEFT(SUBSTITUTE(SUBSTITUTE(SUBSTITUTE(SUBSTITUTE(SUBSTITUTE(CID_DB[[#This Row],[ NSN ]],"-","")," ","")," ",""),"‐",""),"NA",""),13))</f>
        <v/>
      </c>
      <c r="J3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3PS18037203PS|3PS18037203PS|Coax Cable, 3.5mm to 3.5mm, 72 in, Int Armor|</v>
      </c>
    </row>
    <row r="3879" spans="1:10" x14ac:dyDescent="0.35">
      <c r="A3879" s="1" t="s">
        <v>3</v>
      </c>
      <c r="B3879" s="1" t="s">
        <v>9430</v>
      </c>
      <c r="C3879" s="1" t="s">
        <v>9509</v>
      </c>
      <c r="D3879" s="1" t="s">
        <v>9509</v>
      </c>
      <c r="E3879" s="1" t="s">
        <v>9510</v>
      </c>
      <c r="F3879" s="4" t="s">
        <v>3</v>
      </c>
      <c r="G3879" s="1" t="s">
        <v>8</v>
      </c>
      <c r="H3879" s="3" t="str">
        <f t="shared" si="60"/>
        <v>Commercial</v>
      </c>
      <c r="I3879" s="3" t="str">
        <f>IF(IFERROR(SEARCH("N/A",CID_DB[[#This Row],[ NSN ]]),-1)&lt;&gt;-1,"",LEFT(SUBSTITUTE(SUBSTITUTE(SUBSTITUTE(SUBSTITUTE(SUBSTITUTE(CID_DB[[#This Row],[ NSN ]],"-","")," ","")," ",""),"‐",""),"NA",""),13))</f>
        <v/>
      </c>
      <c r="J3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3PS18037503PS|3PS18037503PS|Coax Cable, 3.5mm to 3.5mm, 75 in, Int Armor|</v>
      </c>
    </row>
    <row r="3880" spans="1:10" x14ac:dyDescent="0.35">
      <c r="A3880" s="1" t="s">
        <v>3</v>
      </c>
      <c r="B3880" s="1" t="s">
        <v>9430</v>
      </c>
      <c r="C3880" s="1" t="s">
        <v>9511</v>
      </c>
      <c r="D3880" s="1" t="s">
        <v>9511</v>
      </c>
      <c r="E3880" s="1" t="s">
        <v>9512</v>
      </c>
      <c r="F3880" s="4" t="s">
        <v>3</v>
      </c>
      <c r="G3880" s="1" t="s">
        <v>103</v>
      </c>
      <c r="H3880" s="3" t="str">
        <f t="shared" si="60"/>
        <v>Other Than Commercial</v>
      </c>
      <c r="I3880" s="3" t="str">
        <f>IF(IFERROR(SEARCH("N/A",CID_DB[[#This Row],[ NSN ]]),-1)&lt;&gt;-1,"",LEFT(SUBSTITUTE(SUBSTITUTE(SUBSTITUTE(SUBSTITUTE(SUBSTITUTE(CID_DB[[#This Row],[ NSN ]],"-","")," ","")," ",""),"‐",""),"NA",""),13))</f>
        <v/>
      </c>
      <c r="J3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EQ2918|EQ2918|QBand Equalizer|</v>
      </c>
    </row>
    <row r="3881" spans="1:10" x14ac:dyDescent="0.35">
      <c r="A3881" s="1" t="s">
        <v>3</v>
      </c>
      <c r="B3881" s="1" t="s">
        <v>9430</v>
      </c>
      <c r="C3881" s="1" t="s">
        <v>9513</v>
      </c>
      <c r="D3881" s="1" t="s">
        <v>9513</v>
      </c>
      <c r="E3881" s="1" t="s">
        <v>9514</v>
      </c>
      <c r="F3881" s="4" t="s">
        <v>3</v>
      </c>
      <c r="G3881" s="1" t="s">
        <v>8</v>
      </c>
      <c r="H3881" s="3" t="str">
        <f t="shared" si="60"/>
        <v>Commercial</v>
      </c>
      <c r="I3881" s="3" t="str">
        <f>IF(IFERROR(SEARCH("N/A",CID_DB[[#This Row],[ NSN ]]),-1)&lt;&gt;-1,"",LEFT(SUBSTITUTE(SUBSTITUTE(SUBSTITUTE(SUBSTITUTE(SUBSTITUTE(CID_DB[[#This Row],[ NSN ]],"-","")," ","")," ",""),"‐",""),"NA",""),13))</f>
        <v/>
      </c>
      <c r="J3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NPS2303570NPS|NPS2303570NPS|Coax Cable, N to N, 57 in, Int Armor|</v>
      </c>
    </row>
    <row r="3882" spans="1:10" x14ac:dyDescent="0.35">
      <c r="A3882" s="1" t="s">
        <v>3</v>
      </c>
      <c r="B3882" s="1" t="s">
        <v>9430</v>
      </c>
      <c r="C3882" s="1" t="s">
        <v>9515</v>
      </c>
      <c r="D3882" s="1" t="s">
        <v>9515</v>
      </c>
      <c r="E3882" s="1" t="s">
        <v>9516</v>
      </c>
      <c r="F3882" s="4" t="s">
        <v>3</v>
      </c>
      <c r="G3882" s="1" t="s">
        <v>8</v>
      </c>
      <c r="H3882" s="3" t="str">
        <f t="shared" si="60"/>
        <v>Commercial</v>
      </c>
      <c r="I3882" s="3" t="str">
        <f>IF(IFERROR(SEARCH("N/A",CID_DB[[#This Row],[ NSN ]]),-1)&lt;&gt;-1,"",LEFT(SUBSTITUTE(SUBSTITUTE(SUBSTITUTE(SUBSTITUTE(SUBSTITUTE(CID_DB[[#This Row],[ NSN ]],"-","")," ","")," ",""),"‐",""),"NA",""),13))</f>
        <v/>
      </c>
      <c r="J3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NPS2303720NPS|NPS2303720NPS|Coax Cable, N to N, 72 in, Int Armor|</v>
      </c>
    </row>
    <row r="3883" spans="1:10" x14ac:dyDescent="0.35">
      <c r="A3883" s="1" t="s">
        <v>3</v>
      </c>
      <c r="B3883" s="1" t="s">
        <v>9430</v>
      </c>
      <c r="C3883" s="1" t="s">
        <v>9517</v>
      </c>
      <c r="D3883" s="1" t="s">
        <v>9517</v>
      </c>
      <c r="E3883" s="1" t="s">
        <v>9518</v>
      </c>
      <c r="F3883" s="4" t="s">
        <v>3</v>
      </c>
      <c r="G3883" s="1" t="s">
        <v>8</v>
      </c>
      <c r="H3883" s="3" t="str">
        <f t="shared" si="60"/>
        <v>Commercial</v>
      </c>
      <c r="I3883" s="3" t="str">
        <f>IF(IFERROR(SEARCH("N/A",CID_DB[[#This Row],[ NSN ]]),-1)&lt;&gt;-1,"",LEFT(SUBSTITUTE(SUBSTITUTE(SUBSTITUTE(SUBSTITUTE(SUBSTITUTE(CID_DB[[#This Row],[ NSN ]],"-","")," ","")," ",""),"‐",""),"NA",""),13))</f>
        <v/>
      </c>
      <c r="J3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NPS2303750NPS|NPS2303750NPS|Coax Cable, N to N, 75 in, Int Armor|</v>
      </c>
    </row>
    <row r="3884" spans="1:10" x14ac:dyDescent="0.35">
      <c r="A3884" s="1" t="s">
        <v>3</v>
      </c>
      <c r="B3884" s="1" t="s">
        <v>9430</v>
      </c>
      <c r="C3884" s="1" t="s">
        <v>9519</v>
      </c>
      <c r="D3884" s="1" t="s">
        <v>9519</v>
      </c>
      <c r="E3884" s="1" t="s">
        <v>9520</v>
      </c>
      <c r="F3884" s="4" t="s">
        <v>3</v>
      </c>
      <c r="G3884" s="1" t="s">
        <v>8</v>
      </c>
      <c r="H3884" s="3" t="str">
        <f t="shared" si="60"/>
        <v>Commercial</v>
      </c>
      <c r="I3884" s="3" t="str">
        <f>IF(IFERROR(SEARCH("N/A",CID_DB[[#This Row],[ NSN ]]),-1)&lt;&gt;-1,"",LEFT(SUBSTITUTE(SUBSTITUTE(SUBSTITUTE(SUBSTITUTE(SUBSTITUTE(CID_DB[[#This Row],[ NSN ]],"-","")," ","")," ",""),"‐",""),"NA",""),13))</f>
        <v/>
      </c>
      <c r="J3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NPS2303780NPS|NPS2303780NPS|Coax Cable, N to N, 78 in, Int Armor|</v>
      </c>
    </row>
    <row r="3885" spans="1:10" x14ac:dyDescent="0.35">
      <c r="A3885" s="1" t="s">
        <v>3</v>
      </c>
      <c r="B3885" s="1" t="s">
        <v>9430</v>
      </c>
      <c r="C3885" s="1" t="s">
        <v>9521</v>
      </c>
      <c r="D3885" s="1" t="s">
        <v>9521</v>
      </c>
      <c r="E3885" s="1" t="s">
        <v>9522</v>
      </c>
      <c r="F3885" s="4" t="s">
        <v>3</v>
      </c>
      <c r="G3885" s="1" t="s">
        <v>8</v>
      </c>
      <c r="H3885" s="3" t="str">
        <f t="shared" si="60"/>
        <v>Commercial</v>
      </c>
      <c r="I3885" s="3" t="str">
        <f>IF(IFERROR(SEARCH("N/A",CID_DB[[#This Row],[ NSN ]]),-1)&lt;&gt;-1,"",LEFT(SUBSTITUTE(SUBSTITUTE(SUBSTITUTE(SUBSTITUTE(SUBSTITUTE(CID_DB[[#This Row],[ NSN ]],"-","")," ","")," ",""),"‐",""),"NA",""),13))</f>
        <v/>
      </c>
      <c r="J3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NPS2303870NPS|NPS2303870NPS|Coax Cable, N to N, 87 in, Int Armor|</v>
      </c>
    </row>
    <row r="3886" spans="1:10" x14ac:dyDescent="0.35">
      <c r="A3886" s="1" t="s">
        <v>3</v>
      </c>
      <c r="B3886" s="1" t="s">
        <v>9430</v>
      </c>
      <c r="C3886" s="1" t="s">
        <v>9523</v>
      </c>
      <c r="D3886" s="1" t="s">
        <v>9523</v>
      </c>
      <c r="E3886" s="1" t="s">
        <v>9524</v>
      </c>
      <c r="F3886" s="4" t="s">
        <v>3</v>
      </c>
      <c r="G3886" s="1" t="s">
        <v>103</v>
      </c>
      <c r="H3886" s="3" t="str">
        <f t="shared" si="60"/>
        <v>Other Than Commercial</v>
      </c>
      <c r="I3886" s="3" t="str">
        <f>IF(IFERROR(SEARCH("N/A",CID_DB[[#This Row],[ NSN ]]),-1)&lt;&gt;-1,"",LEFT(SUBSTITUTE(SUBSTITUTE(SUBSTITUTE(SUBSTITUTE(SUBSTITUTE(CID_DB[[#This Row],[ NSN ]],"-","")," ","")," ",""),"‐",""),"NA",""),13))</f>
        <v/>
      </c>
      <c r="J3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P31550PMFC2|P31550PMFC2|PM Patch Cable, PANDA, 1550 nm, Ø3 mm Jacket, FC/APC, 2 m|</v>
      </c>
    </row>
    <row r="3887" spans="1:10" x14ac:dyDescent="0.35">
      <c r="A3887" s="1" t="s">
        <v>3</v>
      </c>
      <c r="B3887" s="1" t="s">
        <v>9430</v>
      </c>
      <c r="C3887" s="1" t="s">
        <v>9525</v>
      </c>
      <c r="D3887" s="1" t="s">
        <v>9525</v>
      </c>
      <c r="E3887" s="1" t="s">
        <v>9526</v>
      </c>
      <c r="F3887" s="4" t="s">
        <v>3</v>
      </c>
      <c r="G3887" s="1" t="s">
        <v>103</v>
      </c>
      <c r="H3887" s="3" t="str">
        <f t="shared" si="60"/>
        <v>Other Than Commercial</v>
      </c>
      <c r="I3887" s="3" t="str">
        <f>IF(IFERROR(SEARCH("N/A",CID_DB[[#This Row],[ NSN ]]),-1)&lt;&gt;-1,"",LEFT(SUBSTITUTE(SUBSTITUTE(SUBSTITUTE(SUBSTITUTE(SUBSTITUTE(CID_DB[[#This Row],[ NSN ]],"-","")," ","")," ",""),"‐",""),"NA",""),13))</f>
        <v/>
      </c>
      <c r="J3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PC9751969LTR|PC9751969LTR|PDU, 208V, 520R and L130R, Latching Remote|</v>
      </c>
    </row>
    <row r="3888" spans="1:10" x14ac:dyDescent="0.35">
      <c r="A3888" s="1" t="s">
        <v>3</v>
      </c>
      <c r="B3888" s="1" t="s">
        <v>9430</v>
      </c>
      <c r="C3888" s="1" t="s">
        <v>471</v>
      </c>
      <c r="D3888" s="1" t="s">
        <v>471</v>
      </c>
      <c r="E3888" s="1" t="s">
        <v>9527</v>
      </c>
      <c r="F3888" s="4" t="s">
        <v>3</v>
      </c>
      <c r="G3888" s="1" t="s">
        <v>103</v>
      </c>
      <c r="H3888" s="3" t="str">
        <f t="shared" si="60"/>
        <v>Other Than Commercial</v>
      </c>
      <c r="I3888" s="3" t="str">
        <f>IF(IFERROR(SEARCH("N/A",CID_DB[[#This Row],[ NSN ]]),-1)&lt;&gt;-1,"",LEFT(SUBSTITUTE(SUBSTITUTE(SUBSTITUTE(SUBSTITUTE(SUBSTITUTE(CID_DB[[#This Row],[ NSN ]],"-","")," ","")," ",""),"‐",""),"NA",""),13))</f>
        <v/>
      </c>
      <c r="J3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TBD|TBD|Cable  CalPod controller to splitter|</v>
      </c>
    </row>
    <row r="3889" spans="1:10" x14ac:dyDescent="0.35">
      <c r="A3889" s="1" t="s">
        <v>3</v>
      </c>
      <c r="B3889" s="1" t="s">
        <v>9430</v>
      </c>
      <c r="C3889" s="1" t="s">
        <v>471</v>
      </c>
      <c r="D3889" s="1" t="s">
        <v>471</v>
      </c>
      <c r="E3889" s="1" t="s">
        <v>9528</v>
      </c>
      <c r="F3889" s="4" t="s">
        <v>3</v>
      </c>
      <c r="G3889" s="1" t="s">
        <v>103</v>
      </c>
      <c r="H3889" s="3" t="str">
        <f t="shared" si="60"/>
        <v>Other Than Commercial</v>
      </c>
      <c r="I3889" s="3" t="str">
        <f>IF(IFERROR(SEARCH("N/A",CID_DB[[#This Row],[ NSN ]]),-1)&lt;&gt;-1,"",LEFT(SUBSTITUTE(SUBSTITUTE(SUBSTITUTE(SUBSTITUTE(SUBSTITUTE(CID_DB[[#This Row],[ NSN ]],"-","")," ","")," ",""),"‐",""),"NA",""),13))</f>
        <v/>
      </c>
      <c r="J3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TBD|TBD|Cable  Splitter to CalPod|</v>
      </c>
    </row>
    <row r="3890" spans="1:10" x14ac:dyDescent="0.35">
      <c r="A3890" s="1" t="s">
        <v>3</v>
      </c>
      <c r="B3890" s="1" t="s">
        <v>9430</v>
      </c>
      <c r="C3890" s="1" t="s">
        <v>9529</v>
      </c>
      <c r="D3890" s="1" t="s">
        <v>9529</v>
      </c>
      <c r="E3890" s="1" t="s">
        <v>9530</v>
      </c>
      <c r="F3890" s="4" t="s">
        <v>3</v>
      </c>
      <c r="G3890" s="1" t="s">
        <v>8</v>
      </c>
      <c r="H3890" s="3" t="str">
        <f t="shared" si="60"/>
        <v>Commercial</v>
      </c>
      <c r="I3890" s="3" t="str">
        <f>IF(IFERROR(SEARCH("N/A",CID_DB[[#This Row],[ NSN ]]),-1)&lt;&gt;-1,"",LEFT(SUBSTITUTE(SUBSTITUTE(SUBSTITUTE(SUBSTITUTE(SUBSTITUTE(CID_DB[[#This Row],[ NSN ]],"-","")," ","")," ",""),"‐",""),"NA",""),13))</f>
        <v/>
      </c>
      <c r="J3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Z209022016|Z209022016|SEMIRIGID CABLE, KBAND. BOTTOMPNAX.TOP 4mm0.086|</v>
      </c>
    </row>
    <row r="3891" spans="1:10" x14ac:dyDescent="0.35">
      <c r="A3891" s="1" t="s">
        <v>3</v>
      </c>
      <c r="B3891" s="1" t="s">
        <v>9430</v>
      </c>
      <c r="C3891" s="1" t="s">
        <v>9531</v>
      </c>
      <c r="D3891" s="1" t="s">
        <v>9531</v>
      </c>
      <c r="E3891" s="1" t="s">
        <v>9532</v>
      </c>
      <c r="F3891" s="4" t="s">
        <v>3</v>
      </c>
      <c r="G3891" s="1" t="s">
        <v>8</v>
      </c>
      <c r="H3891" s="3" t="str">
        <f t="shared" si="60"/>
        <v>Commercial</v>
      </c>
      <c r="I3891" s="3" t="str">
        <f>IF(IFERROR(SEARCH("N/A",CID_DB[[#This Row],[ NSN ]]),-1)&lt;&gt;-1,"",LEFT(SUBSTITUTE(SUBSTITUTE(SUBSTITUTE(SUBSTITUTE(SUBSTITUTE(CID_DB[[#This Row],[ NSN ]],"-","")," ","")," ",""),"‐",""),"NA",""),13))</f>
        <v/>
      </c>
      <c r="J3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Z209022017|Z209022017|SEMIRIGID CABLE, KBAND. MIDDLEPNAX.MIDDLE 2.4mm0.086|</v>
      </c>
    </row>
    <row r="3892" spans="1:10" x14ac:dyDescent="0.35">
      <c r="A3892" s="1" t="s">
        <v>3</v>
      </c>
      <c r="B3892" s="1" t="s">
        <v>9430</v>
      </c>
      <c r="C3892" s="1" t="s">
        <v>9533</v>
      </c>
      <c r="D3892" s="1" t="s">
        <v>9533</v>
      </c>
      <c r="E3892" s="1" t="s">
        <v>9534</v>
      </c>
      <c r="F3892" s="4" t="s">
        <v>3</v>
      </c>
      <c r="G3892" s="1" t="s">
        <v>8</v>
      </c>
      <c r="H3892" s="3" t="str">
        <f t="shared" si="60"/>
        <v>Commercial</v>
      </c>
      <c r="I3892" s="3" t="str">
        <f>IF(IFERROR(SEARCH("N/A",CID_DB[[#This Row],[ NSN ]]),-1)&lt;&gt;-1,"",LEFT(SUBSTITUTE(SUBSTITUTE(SUBSTITUTE(SUBSTITUTE(SUBSTITUTE(CID_DB[[#This Row],[ NSN ]],"-","")," ","")," ",""),"‐",""),"NA",""),13))</f>
        <v/>
      </c>
      <c r="J3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Z209022018|Z209022018|SEMIRIGID CABLE, KBAND. TOPPNAX.BOTTOM 2.4mm0.086|</v>
      </c>
    </row>
    <row r="3893" spans="1:10" x14ac:dyDescent="0.35">
      <c r="A3893" s="1" t="s">
        <v>3</v>
      </c>
      <c r="B3893" s="1" t="s">
        <v>9430</v>
      </c>
      <c r="C3893" s="1" t="s">
        <v>9535</v>
      </c>
      <c r="D3893" s="1" t="s">
        <v>9535</v>
      </c>
      <c r="E3893" s="1" t="s">
        <v>9536</v>
      </c>
      <c r="F3893" s="4" t="s">
        <v>3</v>
      </c>
      <c r="G3893" s="1" t="s">
        <v>8</v>
      </c>
      <c r="H3893" s="3" t="str">
        <f t="shared" si="60"/>
        <v>Commercial</v>
      </c>
      <c r="I3893" s="3" t="str">
        <f>IF(IFERROR(SEARCH("N/A",CID_DB[[#This Row],[ NSN ]]),-1)&lt;&gt;-1,"",LEFT(SUBSTITUTE(SUBSTITUTE(SUBSTITUTE(SUBSTITUTE(SUBSTITUTE(CID_DB[[#This Row],[ NSN ]],"-","")," ","")," ",""),"‐",""),"NA",""),13))</f>
        <v/>
      </c>
      <c r="J3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Z209022019|Z209022019|SEMIRIGID CABLE, KBAND. FP.J44PXA2.4mm0.086|</v>
      </c>
    </row>
    <row r="3894" spans="1:10" x14ac:dyDescent="0.35">
      <c r="A3894" s="1" t="s">
        <v>3</v>
      </c>
      <c r="B3894" s="1" t="s">
        <v>9430</v>
      </c>
      <c r="C3894" s="1" t="s">
        <v>9537</v>
      </c>
      <c r="D3894" s="1" t="s">
        <v>9537</v>
      </c>
      <c r="E3894" s="1" t="s">
        <v>9538</v>
      </c>
      <c r="F3894" s="4" t="s">
        <v>3</v>
      </c>
      <c r="G3894" s="1" t="s">
        <v>8</v>
      </c>
      <c r="H3894" s="3" t="str">
        <f t="shared" si="60"/>
        <v>Commercial</v>
      </c>
      <c r="I3894" s="3" t="str">
        <f>IF(IFERROR(SEARCH("N/A",CID_DB[[#This Row],[ NSN ]]),-1)&lt;&gt;-1,"",LEFT(SUBSTITUTE(SUBSTITUTE(SUBSTITUTE(SUBSTITUTE(SUBSTITUTE(CID_DB[[#This Row],[ NSN ]],"-","")," ","")," ",""),"‐",""),"NA",""),13))</f>
        <v/>
      </c>
      <c r="J3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Z209022020|Z209022020|SEMIRIGID CABLE, OPE.RFAMP.OUTBPNA.RCVR R4 IN2.4mm0.086|</v>
      </c>
    </row>
    <row r="3895" spans="1:10" x14ac:dyDescent="0.35">
      <c r="A3895" s="1" t="s">
        <v>3</v>
      </c>
      <c r="B3895" s="1" t="s">
        <v>9430</v>
      </c>
      <c r="C3895" s="1" t="s">
        <v>9539</v>
      </c>
      <c r="D3895" s="1" t="s">
        <v>9539</v>
      </c>
      <c r="E3895" s="1" t="s">
        <v>9540</v>
      </c>
      <c r="F3895" s="4" t="s">
        <v>3</v>
      </c>
      <c r="G3895" s="1" t="s">
        <v>8</v>
      </c>
      <c r="H3895" s="3" t="str">
        <f t="shared" si="60"/>
        <v>Commercial</v>
      </c>
      <c r="I3895" s="3" t="str">
        <f>IF(IFERROR(SEARCH("N/A",CID_DB[[#This Row],[ NSN ]]),-1)&lt;&gt;-1,"",LEFT(SUBSTITUTE(SUBSTITUTE(SUBSTITUTE(SUBSTITUTE(SUBSTITUTE(CID_DB[[#This Row],[ NSN ]],"-","")," ","")," ",""),"‐",""),"NA",""),13))</f>
        <v/>
      </c>
      <c r="J3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Z209022021|Z209022021|SEMIRIGID CABLE, OPE.RFAMP.OUTAPNA.RCVR.D 2.4mm_0.086|</v>
      </c>
    </row>
    <row r="3896" spans="1:10" x14ac:dyDescent="0.35">
      <c r="A3896" s="1" t="s">
        <v>3</v>
      </c>
      <c r="B3896" s="1" t="s">
        <v>9430</v>
      </c>
      <c r="C3896" s="1" t="s">
        <v>9541</v>
      </c>
      <c r="D3896" s="1" t="s">
        <v>9541</v>
      </c>
      <c r="E3896" s="1" t="s">
        <v>9542</v>
      </c>
      <c r="F3896" s="4" t="s">
        <v>3</v>
      </c>
      <c r="G3896" s="1" t="s">
        <v>8</v>
      </c>
      <c r="H3896" s="3" t="str">
        <f t="shared" si="60"/>
        <v>Commercial</v>
      </c>
      <c r="I3896" s="3" t="str">
        <f>IF(IFERROR(SEARCH("N/A",CID_DB[[#This Row],[ NSN ]]),-1)&lt;&gt;-1,"",LEFT(SUBSTITUTE(SUBSTITUTE(SUBSTITUTE(SUBSTITUTE(SUBSTITUTE(CID_DB[[#This Row],[ NSN ]],"-","")," ","")," ",""),"‐",""),"NA",""),13))</f>
        <v/>
      </c>
      <c r="J3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Z209022022|Z209022022|SEMIRIGID CABLE, OPE.RFAMP.INCPNA.SRC.OUT2.4mm_0.086|</v>
      </c>
    </row>
    <row r="3897" spans="1:10" x14ac:dyDescent="0.35">
      <c r="A3897" s="1" t="s">
        <v>3</v>
      </c>
      <c r="B3897" s="1" t="s">
        <v>9430</v>
      </c>
      <c r="C3897" s="1" t="s">
        <v>9543</v>
      </c>
      <c r="D3897" s="1" t="s">
        <v>9543</v>
      </c>
      <c r="E3897" s="1" t="s">
        <v>9544</v>
      </c>
      <c r="F3897" s="4" t="s">
        <v>3</v>
      </c>
      <c r="G3897" s="1" t="s">
        <v>8</v>
      </c>
      <c r="H3897" s="3" t="str">
        <f t="shared" si="60"/>
        <v>Commercial</v>
      </c>
      <c r="I3897" s="3" t="str">
        <f>IF(IFERROR(SEARCH("N/A",CID_DB[[#This Row],[ NSN ]]),-1)&lt;&gt;-1,"",LEFT(SUBSTITUTE(SUBSTITUTE(SUBSTITUTE(SUBSTITUTE(SUBSTITUTE(CID_DB[[#This Row],[ NSN ]],"-","")," ","")," ",""),"‐",""),"NA",""),13))</f>
        <v/>
      </c>
      <c r="J3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Z209022023|Z209022023|SEMIRIGID CABLE, LF.FP.J32PNAX.PORT32.4mm0.086|</v>
      </c>
    </row>
    <row r="3898" spans="1:10" x14ac:dyDescent="0.35">
      <c r="A3898" s="1" t="s">
        <v>3</v>
      </c>
      <c r="B3898" s="1" t="s">
        <v>9430</v>
      </c>
      <c r="C3898" s="1" t="s">
        <v>9545</v>
      </c>
      <c r="D3898" s="1" t="s">
        <v>9545</v>
      </c>
      <c r="E3898" s="1" t="s">
        <v>9546</v>
      </c>
      <c r="F3898" s="4" t="s">
        <v>3</v>
      </c>
      <c r="G3898" s="1" t="s">
        <v>8</v>
      </c>
      <c r="H3898" s="3" t="str">
        <f t="shared" si="60"/>
        <v>Commercial</v>
      </c>
      <c r="I3898" s="3" t="str">
        <f>IF(IFERROR(SEARCH("N/A",CID_DB[[#This Row],[ NSN ]]),-1)&lt;&gt;-1,"",LEFT(SUBSTITUTE(SUBSTITUTE(SUBSTITUTE(SUBSTITUTE(SUBSTITUTE(CID_DB[[#This Row],[ NSN ]],"-","")," ","")," ",""),"‐",""),"NA",""),13))</f>
        <v/>
      </c>
      <c r="J3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SP24MM96|SP24MM96|Coax Cable, 50 GHz, 2.4mm(m) to 2.4mm(m), 96 in.|</v>
      </c>
    </row>
    <row r="3899" spans="1:10" x14ac:dyDescent="0.35">
      <c r="A3899" s="1" t="s">
        <v>3</v>
      </c>
      <c r="B3899" s="1" t="s">
        <v>9430</v>
      </c>
      <c r="C3899" s="1" t="s">
        <v>9547</v>
      </c>
      <c r="D3899" s="1" t="s">
        <v>9547</v>
      </c>
      <c r="E3899" s="1" t="s">
        <v>9548</v>
      </c>
      <c r="F3899" s="4" t="s">
        <v>3</v>
      </c>
      <c r="G3899" s="1" t="s">
        <v>103</v>
      </c>
      <c r="H3899" s="3" t="str">
        <f t="shared" si="60"/>
        <v>Other Than Commercial</v>
      </c>
      <c r="I3899" s="3" t="str">
        <f>IF(IFERROR(SEARCH("N/A",CID_DB[[#This Row],[ NSN ]]),-1)&lt;&gt;-1,"",LEFT(SUBSTITUTE(SUBSTITUTE(SUBSTITUTE(SUBSTITUTE(SUBSTITUTE(CID_DB[[#This Row],[ NSN ]],"-","")," ","")," ",""),"‐",""),"NA",""),13))</f>
        <v/>
      </c>
      <c r="J3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Z209065406|Z209065406|Fiber Optic Cable Assy with retention|</v>
      </c>
    </row>
    <row r="3900" spans="1:10" x14ac:dyDescent="0.35">
      <c r="A3900" s="1" t="s">
        <v>3</v>
      </c>
      <c r="B3900" s="1" t="s">
        <v>9430</v>
      </c>
      <c r="C3900" s="1" t="s">
        <v>9549</v>
      </c>
      <c r="D3900" s="1" t="s">
        <v>9549</v>
      </c>
      <c r="E3900" s="1" t="s">
        <v>9550</v>
      </c>
      <c r="F3900" s="4" t="s">
        <v>3</v>
      </c>
      <c r="G3900" s="1" t="s">
        <v>103</v>
      </c>
      <c r="H3900" s="3" t="str">
        <f t="shared" si="60"/>
        <v>Other Than Commercial</v>
      </c>
      <c r="I3900" s="3" t="str">
        <f>IF(IFERROR(SEARCH("N/A",CID_DB[[#This Row],[ NSN ]]),-1)&lt;&gt;-1,"",LEFT(SUBSTITUTE(SUBSTITUTE(SUBSTITUTE(SUBSTITUTE(SUBSTITUTE(CID_DB[[#This Row],[ NSN ]],"-","")," ","")," ",""),"‐",""),"NA",""),13))</f>
        <v/>
      </c>
      <c r="J3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USB2004EXT2|USB2004EXT2|4 Port USB 2.0 Extender over Cat5 or Cat6  Up to 330 ft (100m)|</v>
      </c>
    </row>
    <row r="3901" spans="1:10" x14ac:dyDescent="0.35">
      <c r="A3901" s="1" t="s">
        <v>3</v>
      </c>
      <c r="B3901" s="1" t="s">
        <v>9430</v>
      </c>
      <c r="C3901" s="1" t="s">
        <v>9547</v>
      </c>
      <c r="D3901" s="1" t="s">
        <v>9547</v>
      </c>
      <c r="E3901" s="1" t="s">
        <v>9551</v>
      </c>
      <c r="F3901" s="4" t="s">
        <v>3</v>
      </c>
      <c r="G3901" s="1" t="s">
        <v>103</v>
      </c>
      <c r="H3901" s="3" t="str">
        <f t="shared" si="60"/>
        <v>Other Than Commercial</v>
      </c>
      <c r="I3901" s="3" t="str">
        <f>IF(IFERROR(SEARCH("N/A",CID_DB[[#This Row],[ NSN ]]),-1)&lt;&gt;-1,"",LEFT(SUBSTITUTE(SUBSTITUTE(SUBSTITUTE(SUBSTITUTE(SUBSTITUTE(CID_DB[[#This Row],[ NSN ]],"-","")," ","")," ",""),"‐",""),"NA",""),13))</f>
        <v/>
      </c>
      <c r="J3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Z209065406|Z209065406|Fiber Optic Cable Assembly  Three Strand, 100m|</v>
      </c>
    </row>
    <row r="3902" spans="1:10" x14ac:dyDescent="0.35">
      <c r="A3902" s="1" t="s">
        <v>3</v>
      </c>
      <c r="B3902" s="1" t="s">
        <v>9430</v>
      </c>
      <c r="C3902" s="1" t="s">
        <v>9552</v>
      </c>
      <c r="D3902" s="1" t="s">
        <v>9552</v>
      </c>
      <c r="E3902" s="1" t="s">
        <v>9553</v>
      </c>
      <c r="F3902" s="4" t="s">
        <v>3</v>
      </c>
      <c r="G3902" s="1" t="s">
        <v>8</v>
      </c>
      <c r="H3902" s="3" t="str">
        <f t="shared" si="60"/>
        <v>Commercial</v>
      </c>
      <c r="I3902" s="3" t="str">
        <f>IF(IFERROR(SEARCH("N/A",CID_DB[[#This Row],[ NSN ]]),-1)&lt;&gt;-1,"",LEFT(SUBSTITUTE(SUBSTITUTE(SUBSTITUTE(SUBSTITUTE(SUBSTITUTE(CID_DB[[#This Row],[ NSN ]],"-","")," ","")," ",""),"‐",""),"NA",""),13))</f>
        <v/>
      </c>
      <c r="J3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Z209127090|Z209127090|SEMIRIGID CABLE ASSY, BH TO POWER SENSOR LOOP BACK, 141 DIAMETER|</v>
      </c>
    </row>
    <row r="3903" spans="1:10" x14ac:dyDescent="0.35">
      <c r="A3903" s="1" t="s">
        <v>3</v>
      </c>
      <c r="B3903" s="1" t="s">
        <v>9430</v>
      </c>
      <c r="C3903" s="1" t="s">
        <v>9554</v>
      </c>
      <c r="D3903" s="1" t="s">
        <v>9554</v>
      </c>
      <c r="E3903" s="1" t="s">
        <v>9555</v>
      </c>
      <c r="F3903" s="4" t="s">
        <v>3</v>
      </c>
      <c r="G3903" s="1" t="s">
        <v>103</v>
      </c>
      <c r="H3903" s="3" t="str">
        <f t="shared" si="60"/>
        <v>Other Than Commercial</v>
      </c>
      <c r="I3903" s="3" t="str">
        <f>IF(IFERROR(SEARCH("N/A",CID_DB[[#This Row],[ NSN ]]),-1)&lt;&gt;-1,"",LEFT(SUBSTITUTE(SUBSTITUTE(SUBSTITUTE(SUBSTITUTE(SUBSTITUTE(CID_DB[[#This Row],[ NSN ]],"-","")," ","")," ",""),"‐",""),"NA",""),13))</f>
        <v/>
      </c>
      <c r="J3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1133863|1133863|Heatsink, Miteq amplifier, (fits amp outline 1133844)|</v>
      </c>
    </row>
    <row r="3904" spans="1:10" x14ac:dyDescent="0.35">
      <c r="A3904" s="1" t="s">
        <v>3</v>
      </c>
      <c r="B3904" s="1" t="s">
        <v>9430</v>
      </c>
      <c r="C3904" s="1" t="s">
        <v>9556</v>
      </c>
      <c r="D3904" s="1" t="s">
        <v>9556</v>
      </c>
      <c r="E3904" s="1" t="s">
        <v>9557</v>
      </c>
      <c r="F3904" s="4" t="s">
        <v>3</v>
      </c>
      <c r="G3904" s="1" t="s">
        <v>103</v>
      </c>
      <c r="H3904" s="3" t="str">
        <f t="shared" si="60"/>
        <v>Other Than Commercial</v>
      </c>
      <c r="I3904" s="3" t="str">
        <f>IF(IFERROR(SEARCH("N/A",CID_DB[[#This Row],[ NSN ]]),-1)&lt;&gt;-1,"",LEFT(SUBSTITUTE(SUBSTITUTE(SUBSTITUTE(SUBSTITUTE(SUBSTITUTE(CID_DB[[#This Row],[ NSN ]],"-","")," ","")," ",""),"‐",""),"NA",""),13))</f>
        <v/>
      </c>
      <c r="J3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1264933|1264933|Heatsink, Amplifier|</v>
      </c>
    </row>
    <row r="3905" spans="1:10" x14ac:dyDescent="0.35">
      <c r="A3905" s="1" t="s">
        <v>3</v>
      </c>
      <c r="B3905" s="1" t="s">
        <v>9430</v>
      </c>
      <c r="C3905" s="1" t="s">
        <v>9558</v>
      </c>
      <c r="D3905" s="1" t="s">
        <v>9558</v>
      </c>
      <c r="E3905" s="1" t="s">
        <v>9559</v>
      </c>
      <c r="F3905" s="4" t="s">
        <v>3</v>
      </c>
      <c r="G3905" s="1" t="s">
        <v>103</v>
      </c>
      <c r="H3905" s="3" t="str">
        <f t="shared" si="60"/>
        <v>Other Than Commercial</v>
      </c>
      <c r="I3905" s="3" t="str">
        <f>IF(IFERROR(SEARCH("N/A",CID_DB[[#This Row],[ NSN ]]),-1)&lt;&gt;-1,"",LEFT(SUBSTITUTE(SUBSTITUTE(SUBSTITUTE(SUBSTITUTE(SUBSTITUTE(CID_DB[[#This Row],[ NSN ]],"-","")," ","")," ",""),"‐",""),"NA",""),13))</f>
        <v/>
      </c>
      <c r="J3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235006.HXP|235006.HXP|Cartridge Fuses 125V 6A 5X20mm Fast Acting|</v>
      </c>
    </row>
    <row r="3906" spans="1:10" x14ac:dyDescent="0.35">
      <c r="A3906" s="1" t="s">
        <v>3</v>
      </c>
      <c r="B3906" s="1" t="s">
        <v>9430</v>
      </c>
      <c r="C3906" s="1" t="s">
        <v>9560</v>
      </c>
      <c r="D3906" s="1" t="s">
        <v>9560</v>
      </c>
      <c r="E3906" s="1" t="s">
        <v>9561</v>
      </c>
      <c r="F3906" s="4" t="s">
        <v>3</v>
      </c>
      <c r="G3906" s="1" t="s">
        <v>103</v>
      </c>
      <c r="H3906" s="3" t="str">
        <f t="shared" si="60"/>
        <v>Other Than Commercial</v>
      </c>
      <c r="I3906" s="3" t="str">
        <f>IF(IFERROR(SEARCH("N/A",CID_DB[[#This Row],[ NSN ]]),-1)&lt;&gt;-1,"",LEFT(SUBSTITUTE(SUBSTITUTE(SUBSTITUTE(SUBSTITUTE(SUBSTITUTE(CID_DB[[#This Row],[ NSN ]],"-","")," ","")," ",""),"‐",""),"NA",""),13))</f>
        <v/>
      </c>
      <c r="J3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50023447|50023447|Low Phase Noise Oscillator 445.750MHz, 22dBm|</v>
      </c>
    </row>
    <row r="3907" spans="1:10" x14ac:dyDescent="0.35">
      <c r="A3907" s="1" t="s">
        <v>3</v>
      </c>
      <c r="B3907" s="1" t="s">
        <v>9430</v>
      </c>
      <c r="C3907" s="1" t="s">
        <v>9562</v>
      </c>
      <c r="D3907" s="1" t="s">
        <v>9562</v>
      </c>
      <c r="E3907" s="1" t="s">
        <v>9563</v>
      </c>
      <c r="F3907" s="4" t="s">
        <v>3</v>
      </c>
      <c r="G3907" s="1" t="s">
        <v>103</v>
      </c>
      <c r="H3907" s="3" t="str">
        <f t="shared" ref="H3907:H3970" si="61">IF(G3907="Y - CID","Commercial",IF(G3907="N - CID","Other Than Commercial","N/A"))</f>
        <v>Other Than Commercial</v>
      </c>
      <c r="I3907" s="3" t="str">
        <f>IF(IFERROR(SEARCH("N/A",CID_DB[[#This Row],[ NSN ]]),-1)&lt;&gt;-1,"",LEFT(SUBSTITUTE(SUBSTITUTE(SUBSTITUTE(SUBSTITUTE(SUBSTITUTE(CID_DB[[#This Row],[ NSN ]],"-","")," ","")," ",""),"‐",""),"NA",""),13))</f>
        <v/>
      </c>
      <c r="J3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50029078|50029078|Oscillator, 177.135417 MHz, 22dBm, 141dBc/Hz at 10kHz|</v>
      </c>
    </row>
    <row r="3908" spans="1:10" x14ac:dyDescent="0.35">
      <c r="A3908" s="1" t="s">
        <v>3</v>
      </c>
      <c r="B3908" s="1" t="s">
        <v>9430</v>
      </c>
      <c r="C3908" s="1" t="s">
        <v>9564</v>
      </c>
      <c r="D3908" s="1" t="s">
        <v>9564</v>
      </c>
      <c r="E3908" s="1" t="s">
        <v>9565</v>
      </c>
      <c r="F3908" s="4" t="s">
        <v>3</v>
      </c>
      <c r="G3908" s="1" t="s">
        <v>103</v>
      </c>
      <c r="H3908" s="3" t="str">
        <f t="shared" si="61"/>
        <v>Other Than Commercial</v>
      </c>
      <c r="I3908" s="3" t="str">
        <f>IF(IFERROR(SEARCH("N/A",CID_DB[[#This Row],[ NSN ]]),-1)&lt;&gt;-1,"",LEFT(SUBSTITUTE(SUBSTITUTE(SUBSTITUTE(SUBSTITUTE(SUBSTITUTE(CID_DB[[#This Row],[ NSN ]],"-","")," ","")," ",""),"‐",""),"NA",""),13))</f>
        <v/>
      </c>
      <c r="J3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50125398|50125398|3GHz Multiplied Crystal Oscillator|</v>
      </c>
    </row>
    <row r="3909" spans="1:10" x14ac:dyDescent="0.35">
      <c r="A3909" s="1" t="s">
        <v>3</v>
      </c>
      <c r="B3909" s="1" t="s">
        <v>9430</v>
      </c>
      <c r="C3909" s="1" t="s">
        <v>9566</v>
      </c>
      <c r="D3909" s="1" t="s">
        <v>9566</v>
      </c>
      <c r="E3909" s="1" t="s">
        <v>9567</v>
      </c>
      <c r="F3909" s="4" t="s">
        <v>3</v>
      </c>
      <c r="G3909" s="1" t="s">
        <v>103</v>
      </c>
      <c r="H3909" s="3" t="str">
        <f t="shared" si="61"/>
        <v>Other Than Commercial</v>
      </c>
      <c r="I3909" s="3" t="str">
        <f>IF(IFERROR(SEARCH("N/A",CID_DB[[#This Row],[ NSN ]]),-1)&lt;&gt;-1,"",LEFT(SUBSTITUTE(SUBSTITUTE(SUBSTITUTE(SUBSTITUTE(SUBSTITUTE(CID_DB[[#This Row],[ NSN ]],"-","")," ","")," ",""),"‐",""),"NA",""),13))</f>
        <v/>
      </c>
      <c r="J3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AE19252237D488|AE19252237D488|1.75  2.1 / 2.2  2.275 GHz Diplexer|</v>
      </c>
    </row>
    <row r="3910" spans="1:10" x14ac:dyDescent="0.35">
      <c r="A3910" s="1" t="s">
        <v>3</v>
      </c>
      <c r="B3910" s="1" t="s">
        <v>9430</v>
      </c>
      <c r="C3910" s="1" t="s">
        <v>9568</v>
      </c>
      <c r="D3910" s="1" t="s">
        <v>9568</v>
      </c>
      <c r="E3910" s="1" t="s">
        <v>9569</v>
      </c>
      <c r="F3910" s="4" t="s">
        <v>3</v>
      </c>
      <c r="G3910" s="1" t="s">
        <v>103</v>
      </c>
      <c r="H3910" s="3" t="str">
        <f t="shared" si="61"/>
        <v>Other Than Commercial</v>
      </c>
      <c r="I3910" s="3" t="str">
        <f>IF(IFERROR(SEARCH("N/A",CID_DB[[#This Row],[ NSN ]]),-1)&lt;&gt;-1,"",LEFT(SUBSTITUTE(SUBSTITUTE(SUBSTITUTE(SUBSTITUTE(SUBSTITUTE(CID_DB[[#This Row],[ NSN ]],"-","")," ","")," ",""),"‐",""),"NA",""),13))</f>
        <v/>
      </c>
      <c r="J3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APM6849PA|APM6849PA|220GHz LO DRIVE AMPLIFIER|</v>
      </c>
    </row>
    <row r="3911" spans="1:10" x14ac:dyDescent="0.35">
      <c r="A3911" s="1" t="s">
        <v>3</v>
      </c>
      <c r="B3911" s="1" t="s">
        <v>9430</v>
      </c>
      <c r="C3911" s="1" t="s">
        <v>9570</v>
      </c>
      <c r="D3911" s="1" t="s">
        <v>9570</v>
      </c>
      <c r="E3911" s="1" t="s">
        <v>9571</v>
      </c>
      <c r="F3911" s="4" t="s">
        <v>3</v>
      </c>
      <c r="G3911" s="1" t="s">
        <v>103</v>
      </c>
      <c r="H3911" s="3" t="str">
        <f t="shared" si="61"/>
        <v>Other Than Commercial</v>
      </c>
      <c r="I3911" s="3" t="str">
        <f>IF(IFERROR(SEARCH("N/A",CID_DB[[#This Row],[ NSN ]]),-1)&lt;&gt;-1,"",LEFT(SUBSTITUTE(SUBSTITUTE(SUBSTITUTE(SUBSTITUTE(SUBSTITUTE(CID_DB[[#This Row],[ NSN ]],"-","")," ","")," ",""),"‐",""),"NA",""),13))</f>
        <v/>
      </c>
      <c r="J3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LNA20020006001010P|LNA20020006001010P|Ampliier, 26GHz, 20dB Gain, 10dBm|</v>
      </c>
    </row>
    <row r="3912" spans="1:10" x14ac:dyDescent="0.35">
      <c r="A3912" s="1" t="s">
        <v>3</v>
      </c>
      <c r="B3912" s="1" t="s">
        <v>9430</v>
      </c>
      <c r="C3912" s="1" t="s">
        <v>9572</v>
      </c>
      <c r="D3912" s="1" t="s">
        <v>9572</v>
      </c>
      <c r="E3912" s="1" t="s">
        <v>9573</v>
      </c>
      <c r="F3912" s="4" t="s">
        <v>3</v>
      </c>
      <c r="G3912" s="1" t="s">
        <v>103</v>
      </c>
      <c r="H3912" s="3" t="str">
        <f t="shared" si="61"/>
        <v>Other Than Commercial</v>
      </c>
      <c r="I3912" s="3" t="str">
        <f>IF(IFERROR(SEARCH("N/A",CID_DB[[#This Row],[ NSN ]]),-1)&lt;&gt;-1,"",LEFT(SUBSTITUTE(SUBSTITUTE(SUBSTITUTE(SUBSTITUTE(SUBSTITUTE(CID_DB[[#This Row],[ NSN ]],"-","")," ","")," ",""),"‐",""),"NA",""),13))</f>
        <v/>
      </c>
      <c r="J3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LNA30020004003025P|LNA30020004003025P|RF Amplfifier, 24GHz, 30dBgain, P1 25dBm|</v>
      </c>
    </row>
    <row r="3913" spans="1:10" x14ac:dyDescent="0.35">
      <c r="A3913" s="1" t="s">
        <v>3</v>
      </c>
      <c r="B3913" s="1" t="s">
        <v>9430</v>
      </c>
      <c r="C3913" s="1" t="s">
        <v>9574</v>
      </c>
      <c r="D3913" s="1" t="s">
        <v>9574</v>
      </c>
      <c r="E3913" s="1" t="s">
        <v>9575</v>
      </c>
      <c r="F3913" s="4" t="s">
        <v>3</v>
      </c>
      <c r="G3913" s="1" t="s">
        <v>103</v>
      </c>
      <c r="H3913" s="3" t="str">
        <f t="shared" si="61"/>
        <v>Other Than Commercial</v>
      </c>
      <c r="I3913" s="3" t="str">
        <f>IF(IFERROR(SEARCH("N/A",CID_DB[[#This Row],[ NSN ]]),-1)&lt;&gt;-1,"",LEFT(SUBSTITUTE(SUBSTITUTE(SUBSTITUTE(SUBSTITUTE(SUBSTITUTE(CID_DB[[#This Row],[ NSN ]],"-","")," ","")," ",""),"‐",""),"NA",""),13))</f>
        <v/>
      </c>
      <c r="J3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LNA40001004001310P|LNA40001004001310P|Amplifier, 40dB Gain, 10MHz to 4 GHz|</v>
      </c>
    </row>
    <row r="3914" spans="1:10" x14ac:dyDescent="0.35">
      <c r="A3914" s="1" t="s">
        <v>3</v>
      </c>
      <c r="B3914" s="1" t="s">
        <v>9430</v>
      </c>
      <c r="C3914" s="1" t="s">
        <v>9576</v>
      </c>
      <c r="D3914" s="1" t="s">
        <v>9576</v>
      </c>
      <c r="E3914" s="1" t="s">
        <v>9577</v>
      </c>
      <c r="F3914" s="4" t="s">
        <v>3</v>
      </c>
      <c r="G3914" s="1" t="s">
        <v>103</v>
      </c>
      <c r="H3914" s="3" t="str">
        <f t="shared" si="61"/>
        <v>Other Than Commercial</v>
      </c>
      <c r="I3914" s="3" t="str">
        <f>IF(IFERROR(SEARCH("N/A",CID_DB[[#This Row],[ NSN ]]),-1)&lt;&gt;-1,"",LEFT(SUBSTITUTE(SUBSTITUTE(SUBSTITUTE(SUBSTITUTE(SUBSTITUTE(CID_DB[[#This Row],[ NSN ]],"-","")," ","")," ",""),"‐",""),"NA",""),13))</f>
        <v/>
      </c>
      <c r="J3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N1810TL004124201401402|N1810TL004124201401402|Coaxial SPST Switch with options: 4GHz; 24 V Coils; DB9 Connector; TTL Drive; Position Indicators;|</v>
      </c>
    </row>
    <row r="3915" spans="1:10" x14ac:dyDescent="0.35">
      <c r="A3915" s="1" t="s">
        <v>3</v>
      </c>
      <c r="B3915" s="1" t="s">
        <v>9430</v>
      </c>
      <c r="C3915" s="1" t="s">
        <v>9578</v>
      </c>
      <c r="D3915" s="1" t="s">
        <v>9578</v>
      </c>
      <c r="E3915" s="1" t="s">
        <v>9579</v>
      </c>
      <c r="F3915" s="4" t="s">
        <v>3</v>
      </c>
      <c r="G3915" s="1" t="s">
        <v>103</v>
      </c>
      <c r="H3915" s="3" t="str">
        <f t="shared" si="61"/>
        <v>Other Than Commercial</v>
      </c>
      <c r="I3915" s="3" t="str">
        <f>IF(IFERROR(SEARCH("N/A",CID_DB[[#This Row],[ NSN ]]),-1)&lt;&gt;-1,"",LEFT(SUBSTITUTE(SUBSTITUTE(SUBSTITUTE(SUBSTITUTE(SUBSTITUTE(CID_DB[[#This Row],[ NSN ]],"-","")," ","")," ",""),"‐",""),"NA",""),13))</f>
        <v/>
      </c>
      <c r="J3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T307LQP|T307LQP|TWOTONETERMINATOR MIXER, Triple Balanced Microwave Mixer, connectorized|</v>
      </c>
    </row>
    <row r="3916" spans="1:10" x14ac:dyDescent="0.35">
      <c r="A3916" s="1" t="s">
        <v>3</v>
      </c>
      <c r="B3916" s="1" t="s">
        <v>9430</v>
      </c>
      <c r="C3916" s="1" t="s">
        <v>9580</v>
      </c>
      <c r="D3916" s="1" t="s">
        <v>9580</v>
      </c>
      <c r="E3916" s="1" t="s">
        <v>9581</v>
      </c>
      <c r="F3916" s="4" t="s">
        <v>3</v>
      </c>
      <c r="G3916" s="1" t="s">
        <v>103</v>
      </c>
      <c r="H3916" s="3" t="str">
        <f t="shared" si="61"/>
        <v>Other Than Commercial</v>
      </c>
      <c r="I3916" s="3" t="str">
        <f>IF(IFERROR(SEARCH("N/A",CID_DB[[#This Row],[ NSN ]]),-1)&lt;&gt;-1,"",LEFT(SUBSTITUTE(SUBSTITUTE(SUBSTITUTE(SUBSTITUTE(SUBSTITUTE(CID_DB[[#This Row],[ NSN ]],"-","")," ","")," ",""),"‐",""),"NA",""),13))</f>
        <v/>
      </c>
      <c r="J3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Z209100872|Z209100872|HEATSINK_MARKI_AP0110|</v>
      </c>
    </row>
    <row r="3917" spans="1:10" x14ac:dyDescent="0.35">
      <c r="A3917" s="1" t="s">
        <v>3</v>
      </c>
      <c r="B3917" s="1" t="s">
        <v>9430</v>
      </c>
      <c r="C3917" s="1" t="s">
        <v>9582</v>
      </c>
      <c r="D3917" s="1" t="s">
        <v>9582</v>
      </c>
      <c r="E3917" s="1" t="s">
        <v>9583</v>
      </c>
      <c r="F3917" s="4" t="s">
        <v>3</v>
      </c>
      <c r="G3917" s="1" t="s">
        <v>103</v>
      </c>
      <c r="H3917" s="3" t="str">
        <f t="shared" si="61"/>
        <v>Other Than Commercial</v>
      </c>
      <c r="I3917" s="3" t="str">
        <f>IF(IFERROR(SEARCH("N/A",CID_DB[[#This Row],[ NSN ]]),-1)&lt;&gt;-1,"",LEFT(SUBSTITUTE(SUBSTITUTE(SUBSTITUTE(SUBSTITUTE(SUBSTITUTE(CID_DB[[#This Row],[ NSN ]],"-","")," ","")," ",""),"‐",""),"NA",""),13))</f>
        <v/>
      </c>
      <c r="J3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87104C024161SMA|87104C024161SMA|SP4T, DC to 26.5GHz with options: 24V coil|</v>
      </c>
    </row>
    <row r="3918" spans="1:10" x14ac:dyDescent="0.35">
      <c r="A3918" s="1" t="s">
        <v>3</v>
      </c>
      <c r="B3918" s="1" t="s">
        <v>9430</v>
      </c>
      <c r="C3918" s="1" t="s">
        <v>9584</v>
      </c>
      <c r="D3918" s="1" t="s">
        <v>9584</v>
      </c>
      <c r="E3918" s="1" t="s">
        <v>9585</v>
      </c>
      <c r="F3918" s="4" t="s">
        <v>3</v>
      </c>
      <c r="G3918" s="1" t="s">
        <v>103</v>
      </c>
      <c r="H3918" s="3" t="str">
        <f t="shared" si="61"/>
        <v>Other Than Commercial</v>
      </c>
      <c r="I3918" s="3" t="str">
        <f>IF(IFERROR(SEARCH("N/A",CID_DB[[#This Row],[ NSN ]]),-1)&lt;&gt;-1,"",LEFT(SUBSTITUTE(SUBSTITUTE(SUBSTITUTE(SUBSTITUTE(SUBSTITUTE(CID_DB[[#This Row],[ NSN ]],"-","")," ","")," ",""),"‐",""),"NA",""),13))</f>
        <v/>
      </c>
      <c r="J3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87106C024161SMA|87106C024161SMA|SP6T, DC to 26.5GHz with options: 24V coil; 16 pin header; SMA connectors;|</v>
      </c>
    </row>
    <row r="3919" spans="1:10" x14ac:dyDescent="0.35">
      <c r="A3919" s="1" t="s">
        <v>3</v>
      </c>
      <c r="B3919" s="1" t="s">
        <v>9430</v>
      </c>
      <c r="C3919" s="1" t="s">
        <v>9586</v>
      </c>
      <c r="D3919" s="1" t="s">
        <v>9586</v>
      </c>
      <c r="E3919" s="1" t="s">
        <v>9587</v>
      </c>
      <c r="F3919" s="4" t="s">
        <v>3</v>
      </c>
      <c r="G3919" s="1" t="s">
        <v>103</v>
      </c>
      <c r="H3919" s="3" t="str">
        <f t="shared" si="61"/>
        <v>Other Than Commercial</v>
      </c>
      <c r="I3919" s="3" t="str">
        <f>IF(IFERROR(SEARCH("N/A",CID_DB[[#This Row],[ NSN ]]),-1)&lt;&gt;-1,"",LEFT(SUBSTITUTE(SUBSTITUTE(SUBSTITUTE(SUBSTITUTE(SUBSTITUTE(CID_DB[[#This Row],[ NSN ]],"-","")," ","")," ",""),"‐",""),"NA",""),13))</f>
        <v/>
      </c>
      <c r="J3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N1810TL026124201402|N1810TL026124201402|Coaxial SPST Switch, 26.5 GHz with options: 26.5 GHz; 24 V Coils; DB9 Connector; Position Indicators;|</v>
      </c>
    </row>
    <row r="3920" spans="1:10" x14ac:dyDescent="0.35">
      <c r="A3920" s="1" t="s">
        <v>3</v>
      </c>
      <c r="B3920" s="1" t="s">
        <v>9430</v>
      </c>
      <c r="C3920" s="1" t="s">
        <v>1430</v>
      </c>
      <c r="D3920" s="1" t="s">
        <v>1430</v>
      </c>
      <c r="E3920" s="1" t="s">
        <v>9588</v>
      </c>
      <c r="F3920" s="4" t="s">
        <v>3</v>
      </c>
      <c r="G3920" s="1" t="s">
        <v>103</v>
      </c>
      <c r="H3920" s="3" t="str">
        <f t="shared" si="61"/>
        <v>Other Than Commercial</v>
      </c>
      <c r="I3920" s="3" t="str">
        <f>IF(IFERROR(SEARCH("N/A",CID_DB[[#This Row],[ NSN ]]),-1)&lt;&gt;-1,"",LEFT(SUBSTITUTE(SUBSTITUTE(SUBSTITUTE(SUBSTITUTE(SUBSTITUTE(CID_DB[[#This Row],[ NSN ]],"-","")," ","")," ",""),"‐",""),"NA",""),13))</f>
        <v/>
      </c>
      <c r="J3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8494H002016024|8494H002016024|Step Attenuator with options: SMA (F) 18 GHz, 0 to 11 dB|</v>
      </c>
    </row>
    <row r="3921" spans="1:10" x14ac:dyDescent="0.35">
      <c r="A3921" s="1" t="s">
        <v>3</v>
      </c>
      <c r="B3921" s="1" t="s">
        <v>9430</v>
      </c>
      <c r="C3921" s="1" t="s">
        <v>9589</v>
      </c>
      <c r="D3921" s="1" t="s">
        <v>9589</v>
      </c>
      <c r="E3921" s="1" t="s">
        <v>9590</v>
      </c>
      <c r="F3921" s="4" t="s">
        <v>3</v>
      </c>
      <c r="G3921" s="1" t="s">
        <v>103</v>
      </c>
      <c r="H3921" s="3" t="str">
        <f t="shared" si="61"/>
        <v>Other Than Commercial</v>
      </c>
      <c r="I3921" s="3" t="str">
        <f>IF(IFERROR(SEARCH("N/A",CID_DB[[#This Row],[ NSN ]]),-1)&lt;&gt;-1,"",LEFT(SUBSTITUTE(SUBSTITUTE(SUBSTITUTE(SUBSTITUTE(SUBSTITUTE(CID_DB[[#This Row],[ NSN ]],"-","")," ","")," ",""),"‐",""),"NA",""),13))</f>
        <v/>
      </c>
      <c r="J3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8495H002016024|8495H002016024|Step Attenuator, 0 to 70 dB in10 dB steps with options: SMA (F); 14 pin connector; 24Vdc supply voltage;|</v>
      </c>
    </row>
    <row r="3922" spans="1:10" x14ac:dyDescent="0.35">
      <c r="A3922" s="1" t="s">
        <v>3</v>
      </c>
      <c r="B3922" s="1" t="s">
        <v>9430</v>
      </c>
      <c r="C3922" s="1" t="s">
        <v>9591</v>
      </c>
      <c r="D3922" s="1" t="s">
        <v>9591</v>
      </c>
      <c r="E3922" s="1" t="s">
        <v>9592</v>
      </c>
      <c r="F3922" s="4" t="s">
        <v>3</v>
      </c>
      <c r="G3922" s="1" t="s">
        <v>103</v>
      </c>
      <c r="H3922" s="3" t="str">
        <f t="shared" si="61"/>
        <v>Other Than Commercial</v>
      </c>
      <c r="I3922" s="3" t="str">
        <f>IF(IFERROR(SEARCH("N/A",CID_DB[[#This Row],[ NSN ]]),-1)&lt;&gt;-1,"",LEFT(SUBSTITUTE(SUBSTITUTE(SUBSTITUTE(SUBSTITUTE(SUBSTITUTE(CID_DB[[#This Row],[ NSN ]],"-","")," ","")," ",""),"‐",""),"NA",""),13))</f>
        <v/>
      </c>
      <c r="J3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87222CCFG002|87222CCFG002|Transfer Switch, w/ options 10 pin DIP (161), Mounting bracket (201)|</v>
      </c>
    </row>
    <row r="3923" spans="1:10" x14ac:dyDescent="0.35">
      <c r="A3923" s="1" t="s">
        <v>3</v>
      </c>
      <c r="B3923" s="1" t="s">
        <v>9430</v>
      </c>
      <c r="C3923" s="1" t="s">
        <v>9593</v>
      </c>
      <c r="D3923" s="1" t="s">
        <v>9593</v>
      </c>
      <c r="E3923" s="1" t="s">
        <v>9594</v>
      </c>
      <c r="F3923" s="4" t="s">
        <v>3</v>
      </c>
      <c r="G3923" s="1" t="s">
        <v>103</v>
      </c>
      <c r="H3923" s="3" t="str">
        <f t="shared" si="61"/>
        <v>Other Than Commercial</v>
      </c>
      <c r="I3923" s="3" t="str">
        <f>IF(IFERROR(SEARCH("N/A",CID_DB[[#This Row],[ NSN ]]),-1)&lt;&gt;-1,"",LEFT(SUBSTITUTE(SUBSTITUTE(SUBSTITUTE(SUBSTITUTE(SUBSTITUTE(CID_DB[[#This Row],[ NSN ]],"-","")," ","")," ",""),"‐",""),"NA",""),13))</f>
        <v/>
      </c>
      <c r="J3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87222E161201|87222E161201|Coaxial Transfer Switch, DC to 50 GHz with options: Switch, transfer, DC50 GHz, 4 port, 24 VDC; Coaxial Transfer Switch, DC to 50 GHz WITH MOUNTING BRACKETS;|</v>
      </c>
    </row>
    <row r="3924" spans="1:10" x14ac:dyDescent="0.35">
      <c r="A3924" s="1" t="s">
        <v>3</v>
      </c>
      <c r="B3924" s="1" t="s">
        <v>9430</v>
      </c>
      <c r="C3924" s="1" t="s">
        <v>9595</v>
      </c>
      <c r="D3924" s="1" t="s">
        <v>9595</v>
      </c>
      <c r="E3924" s="1" t="s">
        <v>9596</v>
      </c>
      <c r="F3924" s="4" t="s">
        <v>3</v>
      </c>
      <c r="G3924" s="1" t="s">
        <v>103</v>
      </c>
      <c r="H3924" s="3" t="str">
        <f t="shared" si="61"/>
        <v>Other Than Commercial</v>
      </c>
      <c r="I3924" s="3" t="str">
        <f>IF(IFERROR(SEARCH("N/A",CID_DB[[#This Row],[ NSN ]]),-1)&lt;&gt;-1,"",LEFT(SUBSTITUTE(SUBSTITUTE(SUBSTITUTE(SUBSTITUTE(SUBSTITUTE(CID_DB[[#This Row],[ NSN ]],"-","")," ","")," ",""),"‐",""),"NA",""),13))</f>
        <v/>
      </c>
      <c r="J3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DLCRO0051160012P|DLCRO0051160012P|Dual Loop PL Coax Resonator Oscillator, 5MHzClockIn,11.6GHz, 12V with alarms|</v>
      </c>
    </row>
    <row r="3925" spans="1:10" x14ac:dyDescent="0.35">
      <c r="A3925" s="1" t="s">
        <v>3</v>
      </c>
      <c r="B3925" s="1" t="s">
        <v>9430</v>
      </c>
      <c r="C3925" s="1" t="s">
        <v>9597</v>
      </c>
      <c r="D3925" s="1" t="s">
        <v>9597</v>
      </c>
      <c r="E3925" s="1" t="s">
        <v>9598</v>
      </c>
      <c r="F3925" s="4" t="s">
        <v>3</v>
      </c>
      <c r="G3925" s="1" t="s">
        <v>103</v>
      </c>
      <c r="H3925" s="3" t="str">
        <f t="shared" si="61"/>
        <v>Other Than Commercial</v>
      </c>
      <c r="I3925" s="3" t="str">
        <f>IF(IFERROR(SEARCH("N/A",CID_DB[[#This Row],[ NSN ]]),-1)&lt;&gt;-1,"",LEFT(SUBSTITUTE(SUBSTITUTE(SUBSTITUTE(SUBSTITUTE(SUBSTITUTE(CID_DB[[#This Row],[ NSN ]],"-","")," ","")," ",""),"‐",""),"NA",""),13))</f>
        <v/>
      </c>
      <c r="J3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DLCRO0051820012P|DLCRO0051820012P|Dual Loop PL Oscillator, 5MHz Ref, 18.2Ghz, 12V with alarms|</v>
      </c>
    </row>
    <row r="3926" spans="1:10" x14ac:dyDescent="0.35">
      <c r="A3926" s="1" t="s">
        <v>3</v>
      </c>
      <c r="B3926" s="1" t="s">
        <v>9430</v>
      </c>
      <c r="C3926" s="1" t="s">
        <v>9599</v>
      </c>
      <c r="D3926" s="1" t="s">
        <v>9599</v>
      </c>
      <c r="E3926" s="1" t="s">
        <v>9600</v>
      </c>
      <c r="F3926" s="4" t="s">
        <v>3</v>
      </c>
      <c r="G3926" s="1" t="s">
        <v>103</v>
      </c>
      <c r="H3926" s="3" t="str">
        <f t="shared" si="61"/>
        <v>Other Than Commercial</v>
      </c>
      <c r="I3926" s="3" t="str">
        <f>IF(IFERROR(SEARCH("N/A",CID_DB[[#This Row],[ NSN ]]),-1)&lt;&gt;-1,"",LEFT(SUBSTITUTE(SUBSTITUTE(SUBSTITUTE(SUBSTITUTE(SUBSTITUTE(CID_DB[[#This Row],[ NSN ]],"-","")," ","")," ",""),"‐",""),"NA",""),13))</f>
        <v/>
      </c>
      <c r="J3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M1R0726MS|M1R0726MS|Double Balanced Mixer, 7 to 26.5GHz, 6dB conversion loss|</v>
      </c>
    </row>
    <row r="3927" spans="1:10" x14ac:dyDescent="0.35">
      <c r="A3927" s="1" t="s">
        <v>3</v>
      </c>
      <c r="B3927" s="1" t="s">
        <v>9430</v>
      </c>
      <c r="C3927" s="1" t="s">
        <v>9601</v>
      </c>
      <c r="D3927" s="1" t="s">
        <v>9601</v>
      </c>
      <c r="E3927" s="1" t="s">
        <v>9602</v>
      </c>
      <c r="F3927" s="4" t="s">
        <v>3</v>
      </c>
      <c r="G3927" s="1" t="s">
        <v>103</v>
      </c>
      <c r="H3927" s="3" t="str">
        <f t="shared" si="61"/>
        <v>Other Than Commercial</v>
      </c>
      <c r="I3927" s="3" t="str">
        <f>IF(IFERROR(SEARCH("N/A",CID_DB[[#This Row],[ NSN ]]),-1)&lt;&gt;-1,"",LEFT(SUBSTITUTE(SUBSTITUTE(SUBSTITUTE(SUBSTITUTE(SUBSTITUTE(CID_DB[[#This Row],[ NSN ]],"-","")," ","")," ",""),"‐",""),"NA",""),13))</f>
        <v/>
      </c>
      <c r="J3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M2H0220LP|M2H0220LP|TripleBalanced Mixer, 220GHz LORF, 110GHz IF|</v>
      </c>
    </row>
    <row r="3928" spans="1:10" x14ac:dyDescent="0.35">
      <c r="A3928" s="1" t="s">
        <v>3</v>
      </c>
      <c r="B3928" s="1" t="s">
        <v>9430</v>
      </c>
      <c r="C3928" s="1" t="s">
        <v>1442</v>
      </c>
      <c r="D3928" s="1" t="s">
        <v>1442</v>
      </c>
      <c r="E3928" s="1" t="s">
        <v>9603</v>
      </c>
      <c r="F3928" s="4" t="s">
        <v>3</v>
      </c>
      <c r="G3928" s="1" t="s">
        <v>103</v>
      </c>
      <c r="H3928" s="3" t="str">
        <f t="shared" si="61"/>
        <v>Other Than Commercial</v>
      </c>
      <c r="I3928" s="3" t="str">
        <f>IF(IFERROR(SEARCH("N/A",CID_DB[[#This Row],[ NSN ]]),-1)&lt;&gt;-1,"",LEFT(SUBSTITUTE(SUBSTITUTE(SUBSTITUTE(SUBSTITUTE(SUBSTITUTE(CID_DB[[#This Row],[ NSN ]],"-","")," ","")," ",""),"‐",""),"NA",""),13))</f>
        <v/>
      </c>
      <c r="J3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N1810TL050124201402|N1810TL050124201402|Coaxial SPST Switch, 50 GHz with options: unknown; 24 V Coils; DB9 Connector; Position Indicators;|</v>
      </c>
    </row>
    <row r="3929" spans="1:10" x14ac:dyDescent="0.35">
      <c r="A3929" s="1" t="s">
        <v>3</v>
      </c>
      <c r="B3929" s="1" t="s">
        <v>9430</v>
      </c>
      <c r="C3929" s="1" t="s">
        <v>9604</v>
      </c>
      <c r="D3929" s="1" t="s">
        <v>9604</v>
      </c>
      <c r="E3929" s="1" t="s">
        <v>9605</v>
      </c>
      <c r="F3929" s="4" t="s">
        <v>3</v>
      </c>
      <c r="G3929" s="1" t="s">
        <v>103</v>
      </c>
      <c r="H3929" s="3" t="str">
        <f t="shared" si="61"/>
        <v>Other Than Commercial</v>
      </c>
      <c r="I3929" s="3" t="str">
        <f>IF(IFERROR(SEARCH("N/A",CID_DB[[#This Row],[ NSN ]]),-1)&lt;&gt;-1,"",LEFT(SUBSTITUTE(SUBSTITUTE(SUBSTITUTE(SUBSTITUTE(SUBSTITUTE(CID_DB[[#This Row],[ NSN ]],"-","")," ","")," ",""),"‐",""),"NA",""),13))</f>
        <v/>
      </c>
      <c r="J3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N1811TLCFG007|N1811TLCFG007|Coaxial 4Port Switch with options: 26.5 GHz; 24 V Coils; DB9 Connector; Position Indicators;|</v>
      </c>
    </row>
    <row r="3930" spans="1:10" x14ac:dyDescent="0.35">
      <c r="A3930" s="1" t="s">
        <v>3</v>
      </c>
      <c r="B3930" s="1" t="s">
        <v>9430</v>
      </c>
      <c r="C3930" s="1" t="s">
        <v>9606</v>
      </c>
      <c r="D3930" s="1" t="s">
        <v>9606</v>
      </c>
      <c r="E3930" s="1" t="s">
        <v>9607</v>
      </c>
      <c r="F3930" s="4" t="s">
        <v>3</v>
      </c>
      <c r="G3930" s="1" t="s">
        <v>103</v>
      </c>
      <c r="H3930" s="3" t="str">
        <f t="shared" si="61"/>
        <v>Other Than Commercial</v>
      </c>
      <c r="I3930" s="3" t="str">
        <f>IF(IFERROR(SEARCH("N/A",CID_DB[[#This Row],[ NSN ]]),-1)&lt;&gt;-1,"",LEFT(SUBSTITUTE(SUBSTITUTE(SUBSTITUTE(SUBSTITUTE(SUBSTITUTE(CID_DB[[#This Row],[ NSN ]],"-","")," ","")," ",""),"‐",""),"NA",""),13))</f>
        <v/>
      </c>
      <c r="J3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R594873427|R594873427|Switch, SP4T, 40 GHz, Latching, SCO, AutoReset, Indicators, 24 VDC, TTL, HE10 connector|</v>
      </c>
    </row>
    <row r="3931" spans="1:10" x14ac:dyDescent="0.35">
      <c r="A3931" s="1" t="s">
        <v>3</v>
      </c>
      <c r="B3931" s="1" t="s">
        <v>9430</v>
      </c>
      <c r="C3931" s="1" t="s">
        <v>9608</v>
      </c>
      <c r="D3931" s="1" t="s">
        <v>9608</v>
      </c>
      <c r="E3931" s="1" t="s">
        <v>9609</v>
      </c>
      <c r="F3931" s="4" t="s">
        <v>3</v>
      </c>
      <c r="G3931" s="1" t="s">
        <v>103</v>
      </c>
      <c r="H3931" s="3" t="str">
        <f t="shared" si="61"/>
        <v>Other Than Commercial</v>
      </c>
      <c r="I3931" s="3" t="str">
        <f>IF(IFERROR(SEARCH("N/A",CID_DB[[#This Row],[ NSN ]]),-1)&lt;&gt;-1,"",LEFT(SUBSTITUTE(SUBSTITUTE(SUBSTITUTE(SUBSTITUTE(SUBSTITUTE(CID_DB[[#This Row],[ NSN ]],"-","")," ","")," ",""),"‐",""),"NA",""),13))</f>
        <v/>
      </c>
      <c r="J3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Z209162356|Z209162356|Amplifier Assembly, 55dB, KBCAR1A17|</v>
      </c>
    </row>
    <row r="3932" spans="1:10" x14ac:dyDescent="0.35">
      <c r="A3932" s="1" t="s">
        <v>3</v>
      </c>
      <c r="B3932" s="1" t="s">
        <v>9430</v>
      </c>
      <c r="C3932" s="1" t="s">
        <v>9610</v>
      </c>
      <c r="D3932" s="1" t="s">
        <v>9610</v>
      </c>
      <c r="E3932" s="1" t="s">
        <v>9611</v>
      </c>
      <c r="F3932" s="4" t="s">
        <v>3</v>
      </c>
      <c r="G3932" s="1" t="s">
        <v>103</v>
      </c>
      <c r="H3932" s="3" t="str">
        <f t="shared" si="61"/>
        <v>Other Than Commercial</v>
      </c>
      <c r="I3932" s="3" t="str">
        <f>IF(IFERROR(SEARCH("N/A",CID_DB[[#This Row],[ NSN ]]),-1)&lt;&gt;-1,"",LEFT(SUBSTITUTE(SUBSTITUTE(SUBSTITUTE(SUBSTITUTE(SUBSTITUTE(CID_DB[[#This Row],[ NSN ]],"-","")," ","")," ",""),"‐",""),"NA",""),13))</f>
        <v/>
      </c>
      <c r="J3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Z209162357|Z209162357|Amplifier Assembly, 28dB, KBCAR5A15|</v>
      </c>
    </row>
    <row r="3933" spans="1:10" x14ac:dyDescent="0.35">
      <c r="A3933" s="1" t="s">
        <v>3</v>
      </c>
      <c r="B3933" s="1" t="s">
        <v>9430</v>
      </c>
      <c r="C3933" s="1" t="s">
        <v>9612</v>
      </c>
      <c r="D3933" s="1" t="s">
        <v>9612</v>
      </c>
      <c r="E3933" s="1" t="s">
        <v>9613</v>
      </c>
      <c r="F3933" s="4" t="s">
        <v>3</v>
      </c>
      <c r="G3933" s="1" t="s">
        <v>103</v>
      </c>
      <c r="H3933" s="3" t="str">
        <f t="shared" si="61"/>
        <v>Other Than Commercial</v>
      </c>
      <c r="I3933" s="3" t="str">
        <f>IF(IFERROR(SEARCH("N/A",CID_DB[[#This Row],[ NSN ]]),-1)&lt;&gt;-1,"",LEFT(SUBSTITUTE(SUBSTITUTE(SUBSTITUTE(SUBSTITUTE(SUBSTITUTE(CID_DB[[#This Row],[ NSN ]],"-","")," ","")," ",""),"‐",""),"NA",""),13))</f>
        <v/>
      </c>
      <c r="J3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Z209162358|Z209162358|Amplifier Assembly, 24dB, KBCAR6A19|</v>
      </c>
    </row>
    <row r="3934" spans="1:10" x14ac:dyDescent="0.35">
      <c r="A3934" s="1" t="s">
        <v>3</v>
      </c>
      <c r="B3934" s="1" t="s">
        <v>9430</v>
      </c>
      <c r="C3934" s="1" t="s">
        <v>9614</v>
      </c>
      <c r="D3934" s="1" t="s">
        <v>9614</v>
      </c>
      <c r="E3934" s="1" t="s">
        <v>9615</v>
      </c>
      <c r="F3934" s="4" t="s">
        <v>3</v>
      </c>
      <c r="G3934" s="1" t="s">
        <v>103</v>
      </c>
      <c r="H3934" s="3" t="str">
        <f t="shared" si="61"/>
        <v>Other Than Commercial</v>
      </c>
      <c r="I3934" s="3" t="str">
        <f>IF(IFERROR(SEARCH("N/A",CID_DB[[#This Row],[ NSN ]]),-1)&lt;&gt;-1,"",LEFT(SUBSTITUTE(SUBSTITUTE(SUBSTITUTE(SUBSTITUTE(SUBSTITUTE(CID_DB[[#This Row],[ NSN ]],"-","")," ","")," ",""),"‐",""),"NA",""),13))</f>
        <v/>
      </c>
      <c r="J3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Z209162359|Z209162359|Amplifier Assembly, 41dB, KBCAR7A18|</v>
      </c>
    </row>
    <row r="3935" spans="1:10" x14ac:dyDescent="0.35">
      <c r="A3935" s="1" t="s">
        <v>3</v>
      </c>
      <c r="B3935" s="1" t="s">
        <v>9430</v>
      </c>
      <c r="C3935" s="1" t="s">
        <v>9616</v>
      </c>
      <c r="D3935" s="1" t="s">
        <v>9616</v>
      </c>
      <c r="E3935" s="1" t="s">
        <v>9617</v>
      </c>
      <c r="F3935" s="4" t="s">
        <v>3</v>
      </c>
      <c r="G3935" s="1" t="s">
        <v>103</v>
      </c>
      <c r="H3935" s="3" t="str">
        <f t="shared" si="61"/>
        <v>Other Than Commercial</v>
      </c>
      <c r="I3935" s="3" t="str">
        <f>IF(IFERROR(SEARCH("N/A",CID_DB[[#This Row],[ NSN ]]),-1)&lt;&gt;-1,"",LEFT(SUBSTITUTE(SUBSTITUTE(SUBSTITUTE(SUBSTITUTE(SUBSTITUTE(CID_DB[[#This Row],[ NSN ]],"-","")," ","")," ",""),"‐",""),"NA",""),13))</f>
        <v/>
      </c>
      <c r="J3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Z209162360|Z209162360|Amplifier Assembly, 37dB, KBCAR8|</v>
      </c>
    </row>
    <row r="3936" spans="1:10" x14ac:dyDescent="0.35">
      <c r="A3936" s="1" t="s">
        <v>3</v>
      </c>
      <c r="B3936" s="1" t="s">
        <v>9430</v>
      </c>
      <c r="C3936" s="1" t="s">
        <v>9618</v>
      </c>
      <c r="D3936" s="1" t="s">
        <v>9618</v>
      </c>
      <c r="E3936" s="1" t="s">
        <v>9619</v>
      </c>
      <c r="F3936" s="4" t="s">
        <v>3</v>
      </c>
      <c r="G3936" s="1" t="s">
        <v>103</v>
      </c>
      <c r="H3936" s="3" t="str">
        <f t="shared" si="61"/>
        <v>Other Than Commercial</v>
      </c>
      <c r="I3936" s="3" t="str">
        <f>IF(IFERROR(SEARCH("N/A",CID_DB[[#This Row],[ NSN ]]),-1)&lt;&gt;-1,"",LEFT(SUBSTITUTE(SUBSTITUTE(SUBSTITUTE(SUBSTITUTE(SUBSTITUTE(CID_DB[[#This Row],[ NSN ]],"-","")," ","")," ",""),"‐",""),"NA",""),13))</f>
        <v/>
      </c>
      <c r="J3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Z209162361|Z209162361|Amplifier Assembly, 30dB, KBCAR9A16|</v>
      </c>
    </row>
    <row r="3937" spans="1:10" x14ac:dyDescent="0.35">
      <c r="A3937" s="1" t="s">
        <v>3</v>
      </c>
      <c r="B3937" s="1" t="s">
        <v>9430</v>
      </c>
      <c r="C3937" s="1" t="s">
        <v>9620</v>
      </c>
      <c r="D3937" s="1" t="s">
        <v>9620</v>
      </c>
      <c r="E3937" s="1" t="s">
        <v>9621</v>
      </c>
      <c r="F3937" s="4" t="s">
        <v>3</v>
      </c>
      <c r="G3937" s="1" t="s">
        <v>103</v>
      </c>
      <c r="H3937" s="3" t="str">
        <f t="shared" si="61"/>
        <v>Other Than Commercial</v>
      </c>
      <c r="I3937" s="3" t="str">
        <f>IF(IFERROR(SEARCH("N/A",CID_DB[[#This Row],[ NSN ]]),-1)&lt;&gt;-1,"",LEFT(SUBSTITUTE(SUBSTITUTE(SUBSTITUTE(SUBSTITUTE(SUBSTITUTE(CID_DB[[#This Row],[ NSN ]],"-","")," ","")," ",""),"‐",""),"NA",""),13))</f>
        <v/>
      </c>
      <c r="J3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32091E1|32091E1|Variable Attenuator|</v>
      </c>
    </row>
    <row r="3938" spans="1:10" x14ac:dyDescent="0.35">
      <c r="A3938" s="1" t="s">
        <v>3</v>
      </c>
      <c r="B3938" s="1" t="s">
        <v>9430</v>
      </c>
      <c r="C3938" s="1" t="s">
        <v>9622</v>
      </c>
      <c r="D3938" s="1" t="s">
        <v>9622</v>
      </c>
      <c r="E3938" s="1" t="s">
        <v>9623</v>
      </c>
      <c r="F3938" s="4" t="s">
        <v>3</v>
      </c>
      <c r="G3938" s="1" t="s">
        <v>103</v>
      </c>
      <c r="H3938" s="3" t="str">
        <f t="shared" si="61"/>
        <v>Other Than Commercial</v>
      </c>
      <c r="I3938" s="3" t="str">
        <f>IF(IFERROR(SEARCH("N/A",CID_DB[[#This Row],[ NSN ]]),-1)&lt;&gt;-1,"",LEFT(SUBSTITUTE(SUBSTITUTE(SUBSTITUTE(SUBSTITUTE(SUBSTITUTE(CID_DB[[#This Row],[ NSN ]],"-","")," ","")," ",""),"‐",""),"NA",""),13))</f>
        <v/>
      </c>
      <c r="J3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8495G002016024|8495G002016024|Step Attenuator, DC to 4GHz, 70dB in 10dB steps. Opts: SMA (F), 14 pin dip connector, 24Vdc supply|</v>
      </c>
    </row>
    <row r="3939" spans="1:10" x14ac:dyDescent="0.35">
      <c r="A3939" s="1" t="s">
        <v>3</v>
      </c>
      <c r="B3939" s="1" t="s">
        <v>9430</v>
      </c>
      <c r="C3939" s="1" t="s">
        <v>9624</v>
      </c>
      <c r="D3939" s="1" t="s">
        <v>9624</v>
      </c>
      <c r="E3939" s="1" t="s">
        <v>9625</v>
      </c>
      <c r="F3939" s="4" t="s">
        <v>3</v>
      </c>
      <c r="G3939" s="1" t="s">
        <v>103</v>
      </c>
      <c r="H3939" s="3" t="str">
        <f t="shared" si="61"/>
        <v>Other Than Commercial</v>
      </c>
      <c r="I3939" s="3" t="str">
        <f>IF(IFERROR(SEARCH("N/A",CID_DB[[#This Row],[ NSN ]]),-1)&lt;&gt;-1,"",LEFT(SUBSTITUTE(SUBSTITUTE(SUBSTITUTE(SUBSTITUTE(SUBSTITUTE(CID_DB[[#This Row],[ NSN ]],"-","")," ","")," ",""),"‐",""),"NA",""),13))</f>
        <v/>
      </c>
      <c r="J3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8496GCFG006|8496GCFG006|0110DB PROGRAMMABLE STEP ATTENUATOR., 04GHZ WITH OPTIONS 002016024|</v>
      </c>
    </row>
    <row r="3940" spans="1:10" x14ac:dyDescent="0.35">
      <c r="A3940" s="1" t="s">
        <v>3</v>
      </c>
      <c r="B3940" s="1" t="s">
        <v>9430</v>
      </c>
      <c r="C3940" s="1" t="s">
        <v>9626</v>
      </c>
      <c r="D3940" s="1" t="s">
        <v>9626</v>
      </c>
      <c r="E3940" s="1" t="s">
        <v>9627</v>
      </c>
      <c r="F3940" s="4" t="s">
        <v>3</v>
      </c>
      <c r="G3940" s="1" t="s">
        <v>103</v>
      </c>
      <c r="H3940" s="3" t="str">
        <f t="shared" si="61"/>
        <v>Other Than Commercial</v>
      </c>
      <c r="I3940" s="3" t="str">
        <f>IF(IFERROR(SEARCH("N/A",CID_DB[[#This Row],[ NSN ]]),-1)&lt;&gt;-1,"",LEFT(SUBSTITUTE(SUBSTITUTE(SUBSTITUTE(SUBSTITUTE(SUBSTITUTE(CID_DB[[#This Row],[ NSN ]],"-","")," ","")," ",""),"‐",""),"NA",""),13))</f>
        <v/>
      </c>
      <c r="J3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Z209162362|Z209162362|Amplifier Assembly, 42dB, LFAR1A8|</v>
      </c>
    </row>
    <row r="3941" spans="1:10" x14ac:dyDescent="0.35">
      <c r="A3941" s="1" t="s">
        <v>3</v>
      </c>
      <c r="B3941" s="1" t="s">
        <v>9430</v>
      </c>
      <c r="C3941" s="1" t="s">
        <v>9628</v>
      </c>
      <c r="D3941" s="1" t="s">
        <v>9628</v>
      </c>
      <c r="E3941" s="1" t="s">
        <v>9629</v>
      </c>
      <c r="F3941" s="4" t="s">
        <v>3</v>
      </c>
      <c r="G3941" s="1" t="s">
        <v>103</v>
      </c>
      <c r="H3941" s="3" t="str">
        <f t="shared" si="61"/>
        <v>Other Than Commercial</v>
      </c>
      <c r="I3941" s="3" t="str">
        <f>IF(IFERROR(SEARCH("N/A",CID_DB[[#This Row],[ NSN ]]),-1)&lt;&gt;-1,"",LEFT(SUBSTITUTE(SUBSTITUTE(SUBSTITUTE(SUBSTITUTE(SUBSTITUTE(CID_DB[[#This Row],[ NSN ]],"-","")," ","")," ",""),"‐",""),"NA",""),13))</f>
        <v/>
      </c>
      <c r="J3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Z209162363|Z209162363|Amplifier Assembly, 10dB, LFAR3A14|</v>
      </c>
    </row>
    <row r="3942" spans="1:10" x14ac:dyDescent="0.35">
      <c r="A3942" s="1" t="s">
        <v>3</v>
      </c>
      <c r="B3942" s="1" t="s">
        <v>9430</v>
      </c>
      <c r="C3942" s="1" t="s">
        <v>9630</v>
      </c>
      <c r="D3942" s="1" t="s">
        <v>9630</v>
      </c>
      <c r="E3942" s="1" t="s">
        <v>9630</v>
      </c>
      <c r="F3942" s="4" t="s">
        <v>3</v>
      </c>
      <c r="G3942" s="1" t="s">
        <v>103</v>
      </c>
      <c r="H3942" s="3" t="str">
        <f t="shared" si="61"/>
        <v>Other Than Commercial</v>
      </c>
      <c r="I3942" s="3" t="str">
        <f>IF(IFERROR(SEARCH("N/A",CID_DB[[#This Row],[ NSN ]]),-1)&lt;&gt;-1,"",LEFT(SUBSTITUTE(SUBSTITUTE(SUBSTITUTE(SUBSTITUTE(SUBSTITUTE(CID_DB[[#This Row],[ NSN ]],"-","")," ","")," ",""),"‐",""),"NA",""),13))</f>
        <v/>
      </c>
      <c r="J3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Phase 2 Labor and Travel|Phase 2 Labor and Travel|Phase 2 Labor and Travel|</v>
      </c>
    </row>
    <row r="3943" spans="1:10" x14ac:dyDescent="0.35">
      <c r="A3943" s="1" t="s">
        <v>3</v>
      </c>
      <c r="B3943" s="1" t="s">
        <v>9430</v>
      </c>
      <c r="C3943" s="1" t="s">
        <v>9631</v>
      </c>
      <c r="D3943" s="1" t="s">
        <v>9631</v>
      </c>
      <c r="E3943" s="1" t="s">
        <v>9631</v>
      </c>
      <c r="F3943" s="4" t="s">
        <v>3</v>
      </c>
      <c r="G3943" s="1" t="s">
        <v>103</v>
      </c>
      <c r="H3943" s="3" t="str">
        <f t="shared" si="61"/>
        <v>Other Than Commercial</v>
      </c>
      <c r="I3943" s="3" t="str">
        <f>IF(IFERROR(SEARCH("N/A",CID_DB[[#This Row],[ NSN ]]),-1)&lt;&gt;-1,"",LEFT(SUBSTITUTE(SUBSTITUTE(SUBSTITUTE(SUBSTITUTE(SUBSTITUTE(CID_DB[[#This Row],[ NSN ]],"-","")," ","")," ",""),"‐",""),"NA",""),13))</f>
        <v/>
      </c>
      <c r="J3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Post STE Delivery T&amp;M Option|Post STE Delivery T&amp;M Option|Post STE Delivery T&amp;M Option|</v>
      </c>
    </row>
    <row r="3944" spans="1:10" x14ac:dyDescent="0.35">
      <c r="A3944" s="1" t="s">
        <v>3</v>
      </c>
      <c r="B3944" s="1" t="s">
        <v>9632</v>
      </c>
      <c r="C3944" s="1" t="s">
        <v>9633</v>
      </c>
      <c r="D3944" s="1" t="s">
        <v>9634</v>
      </c>
      <c r="E3944" s="1" t="s">
        <v>9635</v>
      </c>
      <c r="F3944" s="4" t="s">
        <v>3</v>
      </c>
      <c r="G3944" s="1" t="s">
        <v>8</v>
      </c>
      <c r="H3944" s="3" t="str">
        <f t="shared" si="61"/>
        <v>Commercial</v>
      </c>
      <c r="I3944" s="3" t="str">
        <f>IF(IFERROR(SEARCH("N/A",CID_DB[[#This Row],[ NSN ]]),-1)&lt;&gt;-1,"",LEFT(SUBSTITUTE(SUBSTITUTE(SUBSTITUTE(SUBSTITUTE(SUBSTITUTE(CID_DB[[#This Row],[ NSN ]],"-","")," ","")," ",""),"‐",""),"NA",""),13))</f>
        <v/>
      </c>
      <c r="J3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CPDP00000027|A0956000001|Hydrazine Bipropellant Thruster (HBT) 5 lbf|</v>
      </c>
    </row>
    <row r="3945" spans="1:10" x14ac:dyDescent="0.35">
      <c r="A3945" s="1" t="s">
        <v>3</v>
      </c>
      <c r="B3945" s="1" t="s">
        <v>9636</v>
      </c>
      <c r="C3945" s="1" t="s">
        <v>9637</v>
      </c>
      <c r="D3945" s="1" t="s">
        <v>9638</v>
      </c>
      <c r="E3945" s="1" t="s">
        <v>9639</v>
      </c>
      <c r="F3945" s="4" t="s">
        <v>3</v>
      </c>
      <c r="G3945" s="1" t="s">
        <v>8</v>
      </c>
      <c r="H3945" s="3" t="str">
        <f t="shared" si="61"/>
        <v>Commercial</v>
      </c>
      <c r="I3945" s="3" t="str">
        <f>IF(IFERROR(SEARCH("N/A",CID_DB[[#This Row],[ NSN ]]),-1)&lt;&gt;-1,"",LEFT(SUBSTITUTE(SUBSTITUTE(SUBSTITUTE(SUBSTITUTE(SUBSTITUTE(CID_DB[[#This Row],[ NSN ]],"-","")," ","")," ",""),"‐",""),"NA",""),13))</f>
        <v/>
      </c>
      <c r="J3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CPDP00000005001|510465890|LEROS 1C Liquid Apogees Engine (LAE)|</v>
      </c>
    </row>
    <row r="3946" spans="1:10" x14ac:dyDescent="0.35">
      <c r="A3946" s="1" t="s">
        <v>3</v>
      </c>
      <c r="B3946" s="1" t="s">
        <v>9636</v>
      </c>
      <c r="C3946" s="1" t="s">
        <v>6849</v>
      </c>
      <c r="D3946" s="1" t="s">
        <v>6849</v>
      </c>
      <c r="E3946" s="1" t="s">
        <v>9640</v>
      </c>
      <c r="F3946" s="4" t="s">
        <v>3</v>
      </c>
      <c r="G3946" s="1" t="s">
        <v>103</v>
      </c>
      <c r="H3946" s="3" t="str">
        <f t="shared" si="61"/>
        <v>Other Than Commercial</v>
      </c>
      <c r="I3946" s="3" t="str">
        <f>IF(IFERROR(SEARCH("N/A",CID_DB[[#This Row],[ NSN ]]),-1)&lt;&gt;-1,"",LEFT(SUBSTITUTE(SUBSTITUTE(SUBSTITUTE(SUBSTITUTE(SUBSTITUTE(CID_DB[[#This Row],[ NSN ]],"-","")," ","")," ",""),"‐",""),"NA",""),13))</f>
        <v/>
      </c>
      <c r="J3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NRE|NRE|Manufacturing Plan (NRE)|</v>
      </c>
    </row>
    <row r="3947" spans="1:10" x14ac:dyDescent="0.35">
      <c r="A3947" s="1" t="s">
        <v>3</v>
      </c>
      <c r="B3947" s="1" t="s">
        <v>9636</v>
      </c>
      <c r="C3947" s="1" t="s">
        <v>6849</v>
      </c>
      <c r="D3947" s="1" t="s">
        <v>6849</v>
      </c>
      <c r="E3947" s="1" t="s">
        <v>9641</v>
      </c>
      <c r="F3947" s="4" t="s">
        <v>3</v>
      </c>
      <c r="G3947" s="1" t="s">
        <v>103</v>
      </c>
      <c r="H3947" s="3" t="str">
        <f t="shared" si="61"/>
        <v>Other Than Commercial</v>
      </c>
      <c r="I3947" s="3" t="str">
        <f>IF(IFERROR(SEARCH("N/A",CID_DB[[#This Row],[ NSN ]]),-1)&lt;&gt;-1,"",LEFT(SUBSTITUTE(SUBSTITUTE(SUBSTITUTE(SUBSTITUTE(SUBSTITUTE(CID_DB[[#This Row],[ NSN ]],"-","")," ","")," ",""),"‐",""),"NA",""),13))</f>
        <v/>
      </c>
      <c r="J3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NRE|NRE|Risk &amp; Opportunities Management Plan (NRE)|</v>
      </c>
    </row>
    <row r="3948" spans="1:10" x14ac:dyDescent="0.35">
      <c r="A3948" s="1" t="s">
        <v>3</v>
      </c>
      <c r="B3948" s="1" t="s">
        <v>9636</v>
      </c>
      <c r="C3948" s="1" t="s">
        <v>6849</v>
      </c>
      <c r="D3948" s="1" t="s">
        <v>6849</v>
      </c>
      <c r="E3948" s="1" t="s">
        <v>9642</v>
      </c>
      <c r="F3948" s="4" t="s">
        <v>3</v>
      </c>
      <c r="G3948" s="1" t="s">
        <v>103</v>
      </c>
      <c r="H3948" s="3" t="str">
        <f t="shared" si="61"/>
        <v>Other Than Commercial</v>
      </c>
      <c r="I3948" s="3" t="str">
        <f>IF(IFERROR(SEARCH("N/A",CID_DB[[#This Row],[ NSN ]]),-1)&lt;&gt;-1,"",LEFT(SUBSTITUTE(SUBSTITUTE(SUBSTITUTE(SUBSTITUTE(SUBSTITUTE(CID_DB[[#This Row],[ NSN ]],"-","")," ","")," ",""),"‐",""),"NA",""),13))</f>
        <v/>
      </c>
      <c r="J3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NRE|NRE|Dedicated Program PA Plan (NRE)|</v>
      </c>
    </row>
    <row r="3949" spans="1:10" x14ac:dyDescent="0.35">
      <c r="A3949" s="1" t="s">
        <v>3</v>
      </c>
      <c r="B3949" s="1" t="s">
        <v>9636</v>
      </c>
      <c r="C3949" s="1" t="s">
        <v>6849</v>
      </c>
      <c r="D3949" s="1" t="s">
        <v>6849</v>
      </c>
      <c r="E3949" s="1" t="s">
        <v>9643</v>
      </c>
      <c r="F3949" s="4" t="s">
        <v>3</v>
      </c>
      <c r="G3949" s="1" t="s">
        <v>103</v>
      </c>
      <c r="H3949" s="3" t="str">
        <f t="shared" si="61"/>
        <v>Other Than Commercial</v>
      </c>
      <c r="I3949" s="3" t="str">
        <f>IF(IFERROR(SEARCH("N/A",CID_DB[[#This Row],[ NSN ]]),-1)&lt;&gt;-1,"",LEFT(SUBSTITUTE(SUBSTITUTE(SUBSTITUTE(SUBSTITUTE(SUBSTITUTE(CID_DB[[#This Row],[ NSN ]],"-","")," ","")," ",""),"‐",""),"NA",""),13))</f>
        <v/>
      </c>
      <c r="J3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NRE|NRE|Technical Interchange Meeting (TIM) 2day (NRE)|</v>
      </c>
    </row>
    <row r="3950" spans="1:10" x14ac:dyDescent="0.35">
      <c r="A3950" s="1" t="s">
        <v>3</v>
      </c>
      <c r="B3950" s="1" t="s">
        <v>9636</v>
      </c>
      <c r="C3950" s="1" t="s">
        <v>6849</v>
      </c>
      <c r="D3950" s="1" t="s">
        <v>6849</v>
      </c>
      <c r="E3950" s="1" t="s">
        <v>9644</v>
      </c>
      <c r="F3950" s="4" t="s">
        <v>3</v>
      </c>
      <c r="G3950" s="1" t="s">
        <v>103</v>
      </c>
      <c r="H3950" s="3" t="str">
        <f t="shared" si="61"/>
        <v>Other Than Commercial</v>
      </c>
      <c r="I3950" s="3" t="str">
        <f>IF(IFERROR(SEARCH("N/A",CID_DB[[#This Row],[ NSN ]]),-1)&lt;&gt;-1,"",LEFT(SUBSTITUTE(SUBSTITUTE(SUBSTITUTE(SUBSTITUTE(SUBSTITUTE(CID_DB[[#This Row],[ NSN ]],"-","")," ","")," ",""),"‐",""),"NA",""),13))</f>
        <v/>
      </c>
      <c r="J3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NRE|NRE|Technical Interchange Meeting (TIM) Additional Day (NRE)|</v>
      </c>
    </row>
    <row r="3951" spans="1:10" x14ac:dyDescent="0.35">
      <c r="A3951" s="1" t="s">
        <v>3</v>
      </c>
      <c r="B3951" s="1" t="s">
        <v>9636</v>
      </c>
      <c r="C3951" s="1" t="s">
        <v>6849</v>
      </c>
      <c r="D3951" s="1" t="s">
        <v>6849</v>
      </c>
      <c r="E3951" s="1" t="s">
        <v>9645</v>
      </c>
      <c r="F3951" s="4" t="s">
        <v>3</v>
      </c>
      <c r="G3951" s="1" t="s">
        <v>103</v>
      </c>
      <c r="H3951" s="3" t="str">
        <f t="shared" si="61"/>
        <v>Other Than Commercial</v>
      </c>
      <c r="I3951" s="3" t="str">
        <f>IF(IFERROR(SEARCH("N/A",CID_DB[[#This Row],[ NSN ]]),-1)&lt;&gt;-1,"",LEFT(SUBSTITUTE(SUBSTITUTE(SUBSTITUTE(SUBSTITUTE(SUBSTITUTE(CID_DB[[#This Row],[ NSN ]],"-","")," ","")," ",""),"‐",""),"NA",""),13))</f>
        <v/>
      </c>
      <c r="J3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NRE|NRE|Kick Off &amp; Manufacturing Readiness Review (MRR) (NRE)|</v>
      </c>
    </row>
    <row r="3952" spans="1:10" x14ac:dyDescent="0.35">
      <c r="A3952" s="1" t="s">
        <v>3</v>
      </c>
      <c r="B3952" s="1" t="s">
        <v>9636</v>
      </c>
      <c r="C3952" s="1" t="s">
        <v>6849</v>
      </c>
      <c r="D3952" s="1" t="s">
        <v>6849</v>
      </c>
      <c r="E3952" s="1" t="s">
        <v>14304</v>
      </c>
      <c r="F3952" s="4" t="s">
        <v>3</v>
      </c>
      <c r="G3952" s="1" t="s">
        <v>103</v>
      </c>
      <c r="H3952" s="3" t="str">
        <f t="shared" si="61"/>
        <v>Other Than Commercial</v>
      </c>
      <c r="I3952" s="3" t="str">
        <f>IF(IFERROR(SEARCH("N/A",CID_DB[[#This Row],[ NSN ]]),-1)&lt;&gt;-1,"",LEFT(SUBSTITUTE(SUBSTITUTE(SUBSTITUTE(SUBSTITUTE(SUBSTITUTE(CID_DB[[#This Row],[ NSN ]],"-","")," ","")," ",""),"‐",""),"NA",""),13))</f>
        <v/>
      </c>
      <c r="J3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NRE|NRE|Test Readiness Review (TRR) – PreAcceptance Test Procedure (ATP)|</v>
      </c>
    </row>
    <row r="3953" spans="1:10" x14ac:dyDescent="0.35">
      <c r="A3953" s="1" t="s">
        <v>3</v>
      </c>
      <c r="B3953" s="1" t="s">
        <v>9636</v>
      </c>
      <c r="C3953" s="1" t="s">
        <v>6849</v>
      </c>
      <c r="D3953" s="1" t="s">
        <v>6849</v>
      </c>
      <c r="E3953" s="1" t="s">
        <v>9646</v>
      </c>
      <c r="F3953" s="4" t="s">
        <v>3</v>
      </c>
      <c r="G3953" s="1" t="s">
        <v>103</v>
      </c>
      <c r="H3953" s="3" t="str">
        <f t="shared" si="61"/>
        <v>Other Than Commercial</v>
      </c>
      <c r="I3953" s="3" t="str">
        <f>IF(IFERROR(SEARCH("N/A",CID_DB[[#This Row],[ NSN ]]),-1)&lt;&gt;-1,"",LEFT(SUBSTITUTE(SUBSTITUTE(SUBSTITUTE(SUBSTITUTE(SUBSTITUTE(CID_DB[[#This Row],[ NSN ]],"-","")," ","")," ",""),"‐",""),"NA",""),13))</f>
        <v/>
      </c>
      <c r="J3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NRE|NRE|Test Readiness Review (mTRR) PreHotfire Test (HFT) at firing test facility (NRE)|</v>
      </c>
    </row>
    <row r="3954" spans="1:10" x14ac:dyDescent="0.35">
      <c r="A3954" s="1" t="s">
        <v>3</v>
      </c>
      <c r="B3954" s="1" t="s">
        <v>9636</v>
      </c>
      <c r="C3954" s="1" t="s">
        <v>6849</v>
      </c>
      <c r="D3954" s="1" t="s">
        <v>6849</v>
      </c>
      <c r="E3954" s="1" t="s">
        <v>9647</v>
      </c>
      <c r="F3954" s="4" t="s">
        <v>3</v>
      </c>
      <c r="G3954" s="1" t="s">
        <v>103</v>
      </c>
      <c r="H3954" s="3" t="str">
        <f t="shared" si="61"/>
        <v>Other Than Commercial</v>
      </c>
      <c r="I3954" s="3" t="str">
        <f>IF(IFERROR(SEARCH("N/A",CID_DB[[#This Row],[ NSN ]]),-1)&lt;&gt;-1,"",LEFT(SUBSTITUTE(SUBSTITUTE(SUBSTITUTE(SUBSTITUTE(SUBSTITUTE(CID_DB[[#This Row],[ NSN ]],"-","")," ","")," ",""),"‐",""),"NA",""),13))</f>
        <v/>
      </c>
      <c r="J3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NRE|NRE|Sell Off Review &amp; Test Data Review (NRE)|</v>
      </c>
    </row>
    <row r="3955" spans="1:10" x14ac:dyDescent="0.35">
      <c r="A3955" s="1" t="s">
        <v>3</v>
      </c>
      <c r="B3955" s="1" t="s">
        <v>9648</v>
      </c>
      <c r="C3955" s="1" t="s">
        <v>9649</v>
      </c>
      <c r="D3955" s="1" t="s">
        <v>9650</v>
      </c>
      <c r="E3955" s="1" t="s">
        <v>9651</v>
      </c>
      <c r="F3955" s="4" t="s">
        <v>3</v>
      </c>
      <c r="G3955" s="1" t="s">
        <v>8</v>
      </c>
      <c r="H3955" s="3" t="str">
        <f t="shared" si="61"/>
        <v>Commercial</v>
      </c>
      <c r="I3955" s="3" t="str">
        <f>IF(IFERROR(SEARCH("N/A",CID_DB[[#This Row],[ NSN ]]),-1)&lt;&gt;-1,"",LEFT(SUBSTITUTE(SUBSTITUTE(SUBSTITUTE(SUBSTITUTE(SUBSTITUTE(CID_DB[[#This Row],[ NSN ]],"-","")," ","")," ",""),"‐",""),"NA",""),13))</f>
        <v/>
      </c>
      <c r="J3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CPDRQE0012001|NEA80373|ByPass Switch Assembly|</v>
      </c>
    </row>
    <row r="3956" spans="1:10" x14ac:dyDescent="0.35">
      <c r="A3956" s="1" t="s">
        <v>3</v>
      </c>
      <c r="B3956" s="1" t="s">
        <v>9648</v>
      </c>
      <c r="C3956" s="1" t="s">
        <v>9652</v>
      </c>
      <c r="D3956" s="1" t="s">
        <v>9653</v>
      </c>
      <c r="E3956" s="1" t="s">
        <v>9651</v>
      </c>
      <c r="F3956" s="4" t="s">
        <v>3</v>
      </c>
      <c r="G3956" s="1" t="s">
        <v>8</v>
      </c>
      <c r="H3956" s="3" t="str">
        <f t="shared" si="61"/>
        <v>Commercial</v>
      </c>
      <c r="I3956" s="3" t="str">
        <f>IF(IFERROR(SEARCH("N/A",CID_DB[[#This Row],[ NSN ]]),-1)&lt;&gt;-1,"",LEFT(SUBSTITUTE(SUBSTITUTE(SUBSTITUTE(SUBSTITUTE(SUBSTITUTE(CID_DB[[#This Row],[ NSN ]],"-","")," ","")," ",""),"‐",""),"NA",""),13))</f>
        <v/>
      </c>
      <c r="J3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PDRQE0012002|NEA80374|ByPass Switch Assembly|</v>
      </c>
    </row>
    <row r="3957" spans="1:10" x14ac:dyDescent="0.35">
      <c r="A3957" s="1" t="s">
        <v>3</v>
      </c>
      <c r="B3957" s="1" t="s">
        <v>9648</v>
      </c>
      <c r="C3957" s="1" t="s">
        <v>9654</v>
      </c>
      <c r="D3957" s="1" t="s">
        <v>3</v>
      </c>
      <c r="E3957" s="1" t="s">
        <v>9655</v>
      </c>
      <c r="F3957" s="4" t="s">
        <v>3</v>
      </c>
      <c r="G3957" s="1" t="s">
        <v>8</v>
      </c>
      <c r="H3957" s="3" t="str">
        <f t="shared" si="61"/>
        <v>Commercial</v>
      </c>
      <c r="I3957" s="3" t="str">
        <f>IF(IFERROR(SEARCH("N/A",CID_DB[[#This Row],[ NSN ]]),-1)&lt;&gt;-1,"",LEFT(SUBSTITUTE(SUBSTITUTE(SUBSTITUTE(SUBSTITUTE(SUBSTITUTE(CID_DB[[#This Row],[ NSN ]],"-","")," ","")," ",""),"‐",""),"NA",""),13))</f>
        <v/>
      </c>
      <c r="J3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8589349507||Hold Down Release Mechanism 12.5K|</v>
      </c>
    </row>
    <row r="3958" spans="1:10" x14ac:dyDescent="0.35">
      <c r="A3958" s="1" t="s">
        <v>3</v>
      </c>
      <c r="B3958" s="1" t="s">
        <v>9648</v>
      </c>
      <c r="C3958" s="1" t="s">
        <v>9656</v>
      </c>
      <c r="D3958" s="1" t="s">
        <v>3</v>
      </c>
      <c r="E3958" s="1" t="s">
        <v>9657</v>
      </c>
      <c r="F3958" s="4" t="s">
        <v>3</v>
      </c>
      <c r="G3958" s="1" t="s">
        <v>8</v>
      </c>
      <c r="H3958" s="3" t="str">
        <f t="shared" si="61"/>
        <v>Commercial</v>
      </c>
      <c r="I3958" s="3" t="str">
        <f>IF(IFERROR(SEARCH("N/A",CID_DB[[#This Row],[ NSN ]]),-1)&lt;&gt;-1,"",LEFT(SUBSTITUTE(SUBSTITUTE(SUBSTITUTE(SUBSTITUTE(SUBSTITUTE(CID_DB[[#This Row],[ NSN ]],"-","")," ","")," ",""),"‐",""),"NA",""),13))</f>
        <v/>
      </c>
      <c r="J3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2M52819505||Hold Down Release Mechanism 1.5K|</v>
      </c>
    </row>
    <row r="3959" spans="1:10" x14ac:dyDescent="0.35">
      <c r="A3959" s="1" t="s">
        <v>3</v>
      </c>
      <c r="B3959" s="1" t="s">
        <v>9648</v>
      </c>
      <c r="C3959" s="1" t="s">
        <v>9658</v>
      </c>
      <c r="D3959" s="1" t="s">
        <v>3</v>
      </c>
      <c r="E3959" s="1" t="s">
        <v>9659</v>
      </c>
      <c r="F3959" s="4" t="s">
        <v>3</v>
      </c>
      <c r="G3959" s="1" t="s">
        <v>8</v>
      </c>
      <c r="H3959" s="3" t="str">
        <f t="shared" si="61"/>
        <v>Commercial</v>
      </c>
      <c r="I3959" s="3" t="str">
        <f>IF(IFERROR(SEARCH("N/A",CID_DB[[#This Row],[ NSN ]]),-1)&lt;&gt;-1,"",LEFT(SUBSTITUTE(SUBSTITUTE(SUBSTITUTE(SUBSTITUTE(SUBSTITUTE(CID_DB[[#This Row],[ NSN ]],"-","")," ","")," ",""),"‐",""),"NA",""),13))</f>
        <v/>
      </c>
      <c r="J3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TR2M20142960507||Hold Down Release Mechanism 7.3K|</v>
      </c>
    </row>
    <row r="3960" spans="1:10" x14ac:dyDescent="0.35">
      <c r="A3960" s="1" t="s">
        <v>3</v>
      </c>
      <c r="B3960" s="1" t="s">
        <v>9648</v>
      </c>
      <c r="C3960" s="1" t="s">
        <v>9660</v>
      </c>
      <c r="D3960" s="1" t="s">
        <v>3</v>
      </c>
      <c r="E3960" s="1" t="s">
        <v>9661</v>
      </c>
      <c r="F3960" s="4" t="s">
        <v>3</v>
      </c>
      <c r="G3960" s="1" t="s">
        <v>8</v>
      </c>
      <c r="H3960" s="3" t="str">
        <f t="shared" si="61"/>
        <v>Commercial</v>
      </c>
      <c r="I3960" s="3" t="str">
        <f>IF(IFERROR(SEARCH("N/A",CID_DB[[#This Row],[ NSN ]]),-1)&lt;&gt;-1,"",LEFT(SUBSTITUTE(SUBSTITUTE(SUBSTITUTE(SUBSTITUTE(SUBSTITUTE(CID_DB[[#This Row],[ NSN ]],"-","")," ","")," ",""),"‐",""),"NA",""),13))</f>
        <v/>
      </c>
      <c r="J3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8589349505||Release Mechanism, 12.5K, single refurbishment|</v>
      </c>
    </row>
    <row r="3961" spans="1:10" x14ac:dyDescent="0.35">
      <c r="A3961" s="1" t="s">
        <v>3</v>
      </c>
      <c r="B3961" s="1" t="s">
        <v>9648</v>
      </c>
      <c r="C3961" s="1" t="s">
        <v>9660</v>
      </c>
      <c r="D3961" s="1" t="s">
        <v>3</v>
      </c>
      <c r="E3961" s="1" t="s">
        <v>9662</v>
      </c>
      <c r="F3961" s="4" t="s">
        <v>3</v>
      </c>
      <c r="G3961" s="1" t="s">
        <v>8</v>
      </c>
      <c r="H3961" s="3" t="str">
        <f t="shared" si="61"/>
        <v>Commercial</v>
      </c>
      <c r="I3961" s="3" t="str">
        <f>IF(IFERROR(SEARCH("N/A",CID_DB[[#This Row],[ NSN ]]),-1)&lt;&gt;-1,"",LEFT(SUBSTITUTE(SUBSTITUTE(SUBSTITUTE(SUBSTITUTE(SUBSTITUTE(CID_DB[[#This Row],[ NSN ]],"-","")," ","")," ",""),"‐",""),"NA",""),13))</f>
        <v/>
      </c>
      <c r="J3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8589349505||Release Mechanism, 12.5K, SSRD w/o testing|</v>
      </c>
    </row>
    <row r="3962" spans="1:10" x14ac:dyDescent="0.35">
      <c r="A3962" s="1" t="s">
        <v>3</v>
      </c>
      <c r="B3962" s="1" t="s">
        <v>9648</v>
      </c>
      <c r="C3962" s="1" t="s">
        <v>3</v>
      </c>
      <c r="D3962" s="1" t="s">
        <v>3</v>
      </c>
      <c r="E3962" s="1" t="s">
        <v>9663</v>
      </c>
      <c r="F3962" s="4" t="s">
        <v>3</v>
      </c>
      <c r="G3962" s="1" t="s">
        <v>8</v>
      </c>
      <c r="H3962" s="3" t="str">
        <f t="shared" si="61"/>
        <v>Commercial</v>
      </c>
      <c r="I3962" s="3" t="str">
        <f>IF(IFERROR(SEARCH("N/A",CID_DB[[#This Row],[ NSN ]]),-1)&lt;&gt;-1,"",LEFT(SUBSTITUTE(SUBSTITUTE(SUBSTITUTE(SUBSTITUTE(SUBSTITUTE(CID_DB[[#This Row],[ NSN ]],"-","")," ","")," ",""),"‐",""),"NA",""),13))</f>
        <v/>
      </c>
      <c r="J3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12.5K ATP Testing 12.5K units|</v>
      </c>
    </row>
    <row r="3963" spans="1:10" x14ac:dyDescent="0.35">
      <c r="A3963" s="1" t="s">
        <v>3</v>
      </c>
      <c r="B3963" s="1" t="s">
        <v>9648</v>
      </c>
      <c r="C3963" s="1" t="s">
        <v>3</v>
      </c>
      <c r="D3963" s="1" t="s">
        <v>3</v>
      </c>
      <c r="E3963" s="1" t="s">
        <v>9664</v>
      </c>
      <c r="F3963" s="4" t="s">
        <v>3</v>
      </c>
      <c r="G3963" s="1" t="s">
        <v>8</v>
      </c>
      <c r="H3963" s="3" t="str">
        <f t="shared" si="61"/>
        <v>Commercial</v>
      </c>
      <c r="I3963" s="3" t="str">
        <f>IF(IFERROR(SEARCH("N/A",CID_DB[[#This Row],[ NSN ]]),-1)&lt;&gt;-1,"",LEFT(SUBSTITUTE(SUBSTITUTE(SUBSTITUTE(SUBSTITUTE(SUBSTITUTE(CID_DB[[#This Row],[ NSN ]],"-","")," ","")," ",""),"‐",""),"NA",""),13))</f>
        <v/>
      </c>
      <c r="J3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12.5K LAT Testing 12.5K units|</v>
      </c>
    </row>
    <row r="3964" spans="1:10" x14ac:dyDescent="0.35">
      <c r="A3964" s="1" t="s">
        <v>3</v>
      </c>
      <c r="B3964" s="1" t="s">
        <v>9648</v>
      </c>
      <c r="C3964" s="1" t="s">
        <v>3</v>
      </c>
      <c r="D3964" s="1" t="s">
        <v>3</v>
      </c>
      <c r="E3964" s="1" t="s">
        <v>9665</v>
      </c>
      <c r="F3964" s="4" t="s">
        <v>3</v>
      </c>
      <c r="G3964" s="1" t="s">
        <v>8</v>
      </c>
      <c r="H3964" s="3" t="str">
        <f t="shared" si="61"/>
        <v>Commercial</v>
      </c>
      <c r="I3964" s="3" t="str">
        <f>IF(IFERROR(SEARCH("N/A",CID_DB[[#This Row],[ NSN ]]),-1)&lt;&gt;-1,"",LEFT(SUBSTITUTE(SUBSTITUTE(SUBSTITUTE(SUBSTITUTE(SUBSTITUTE(CID_DB[[#This Row],[ NSN ]],"-","")," ","")," ",""),"‐",""),"NA",""),13))</f>
        <v/>
      </c>
      <c r="J3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12.5K Single Lot Material  12.5K|</v>
      </c>
    </row>
    <row r="3965" spans="1:10" x14ac:dyDescent="0.35">
      <c r="A3965" s="1" t="s">
        <v>3</v>
      </c>
      <c r="B3965" s="1" t="s">
        <v>9648</v>
      </c>
      <c r="C3965" s="1" t="s">
        <v>3</v>
      </c>
      <c r="D3965" s="1" t="s">
        <v>3</v>
      </c>
      <c r="E3965" s="1" t="s">
        <v>9666</v>
      </c>
      <c r="F3965" s="4" t="s">
        <v>3</v>
      </c>
      <c r="G3965" s="1" t="s">
        <v>8</v>
      </c>
      <c r="H3965" s="3" t="str">
        <f t="shared" si="61"/>
        <v>Commercial</v>
      </c>
      <c r="I3965" s="3" t="str">
        <f>IF(IFERROR(SEARCH("N/A",CID_DB[[#This Row],[ NSN ]]),-1)&lt;&gt;-1,"",LEFT(SUBSTITUTE(SUBSTITUTE(SUBSTITUTE(SUBSTITUTE(SUBSTITUTE(CID_DB[[#This Row],[ NSN ]],"-","")," ","")," ",""),"‐",""),"NA",""),13))</f>
        <v/>
      </c>
      <c r="J3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1.5K ATP Testing 1.5K units|</v>
      </c>
    </row>
    <row r="3966" spans="1:10" x14ac:dyDescent="0.35">
      <c r="A3966" s="1" t="s">
        <v>3</v>
      </c>
      <c r="B3966" s="1" t="s">
        <v>9648</v>
      </c>
      <c r="C3966" s="1" t="s">
        <v>3</v>
      </c>
      <c r="D3966" s="1" t="s">
        <v>3</v>
      </c>
      <c r="E3966" s="1" t="s">
        <v>9667</v>
      </c>
      <c r="F3966" s="4" t="s">
        <v>3</v>
      </c>
      <c r="G3966" s="1" t="s">
        <v>8</v>
      </c>
      <c r="H3966" s="3" t="str">
        <f t="shared" si="61"/>
        <v>Commercial</v>
      </c>
      <c r="I3966" s="3" t="str">
        <f>IF(IFERROR(SEARCH("N/A",CID_DB[[#This Row],[ NSN ]]),-1)&lt;&gt;-1,"",LEFT(SUBSTITUTE(SUBSTITUTE(SUBSTITUTE(SUBSTITUTE(SUBSTITUTE(CID_DB[[#This Row],[ NSN ]],"-","")," ","")," ",""),"‐",""),"NA",""),13))</f>
        <v/>
      </c>
      <c r="J3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1.5K LAT Testing 1.5K units|</v>
      </c>
    </row>
    <row r="3967" spans="1:10" x14ac:dyDescent="0.35">
      <c r="A3967" s="1" t="s">
        <v>3</v>
      </c>
      <c r="B3967" s="1" t="s">
        <v>9648</v>
      </c>
      <c r="C3967" s="1" t="s">
        <v>3</v>
      </c>
      <c r="D3967" s="1" t="s">
        <v>3</v>
      </c>
      <c r="E3967" s="1" t="s">
        <v>9668</v>
      </c>
      <c r="F3967" s="4" t="s">
        <v>3</v>
      </c>
      <c r="G3967" s="1" t="s">
        <v>8</v>
      </c>
      <c r="H3967" s="3" t="str">
        <f t="shared" si="61"/>
        <v>Commercial</v>
      </c>
      <c r="I3967" s="3" t="str">
        <f>IF(IFERROR(SEARCH("N/A",CID_DB[[#This Row],[ NSN ]]),-1)&lt;&gt;-1,"",LEFT(SUBSTITUTE(SUBSTITUTE(SUBSTITUTE(SUBSTITUTE(SUBSTITUTE(CID_DB[[#This Row],[ NSN ]],"-","")," ","")," ",""),"‐",""),"NA",""),13))</f>
        <v/>
      </c>
      <c r="J3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1.5K Single Lot Material  1.5K|</v>
      </c>
    </row>
    <row r="3968" spans="1:10" x14ac:dyDescent="0.35">
      <c r="A3968" s="1" t="s">
        <v>3</v>
      </c>
      <c r="B3968" s="1" t="s">
        <v>9648</v>
      </c>
      <c r="C3968" s="1" t="s">
        <v>3</v>
      </c>
      <c r="D3968" s="1" t="s">
        <v>3</v>
      </c>
      <c r="E3968" s="1" t="s">
        <v>9669</v>
      </c>
      <c r="F3968" s="4" t="s">
        <v>3</v>
      </c>
      <c r="G3968" s="1" t="s">
        <v>8</v>
      </c>
      <c r="H3968" s="3" t="str">
        <f t="shared" si="61"/>
        <v>Commercial</v>
      </c>
      <c r="I3968" s="3" t="str">
        <f>IF(IFERROR(SEARCH("N/A",CID_DB[[#This Row],[ NSN ]]),-1)&lt;&gt;-1,"",LEFT(SUBSTITUTE(SUBSTITUTE(SUBSTITUTE(SUBSTITUTE(SUBSTITUTE(CID_DB[[#This Row],[ NSN ]],"-","")," ","")," ",""),"‐",""),"NA",""),13))</f>
        <v/>
      </c>
      <c r="J3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7.3K ATP Testing 7.3K units|</v>
      </c>
    </row>
    <row r="3969" spans="1:10" x14ac:dyDescent="0.35">
      <c r="A3969" s="1" t="s">
        <v>3</v>
      </c>
      <c r="B3969" s="1" t="s">
        <v>9648</v>
      </c>
      <c r="C3969" s="1" t="s">
        <v>3</v>
      </c>
      <c r="D3969" s="1" t="s">
        <v>3</v>
      </c>
      <c r="E3969" s="1" t="s">
        <v>9670</v>
      </c>
      <c r="F3969" s="4" t="s">
        <v>3</v>
      </c>
      <c r="G3969" s="1" t="s">
        <v>8</v>
      </c>
      <c r="H3969" s="3" t="str">
        <f t="shared" si="61"/>
        <v>Commercial</v>
      </c>
      <c r="I3969" s="3" t="str">
        <f>IF(IFERROR(SEARCH("N/A",CID_DB[[#This Row],[ NSN ]]),-1)&lt;&gt;-1,"",LEFT(SUBSTITUTE(SUBSTITUTE(SUBSTITUTE(SUBSTITUTE(SUBSTITUTE(CID_DB[[#This Row],[ NSN ]],"-","")," ","")," ",""),"‐",""),"NA",""),13))</f>
        <v/>
      </c>
      <c r="J3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7.3K LAT Testing 7.3K units|</v>
      </c>
    </row>
    <row r="3970" spans="1:10" x14ac:dyDescent="0.35">
      <c r="A3970" s="1" t="s">
        <v>3</v>
      </c>
      <c r="B3970" s="1" t="s">
        <v>9648</v>
      </c>
      <c r="C3970" s="1" t="s">
        <v>3</v>
      </c>
      <c r="D3970" s="1" t="s">
        <v>3</v>
      </c>
      <c r="E3970" s="1" t="s">
        <v>9671</v>
      </c>
      <c r="F3970" s="4" t="s">
        <v>3</v>
      </c>
      <c r="G3970" s="1" t="s">
        <v>8</v>
      </c>
      <c r="H3970" s="3" t="str">
        <f t="shared" si="61"/>
        <v>Commercial</v>
      </c>
      <c r="I3970" s="3" t="str">
        <f>IF(IFERROR(SEARCH("N/A",CID_DB[[#This Row],[ NSN ]]),-1)&lt;&gt;-1,"",LEFT(SUBSTITUTE(SUBSTITUTE(SUBSTITUTE(SUBSTITUTE(SUBSTITUTE(CID_DB[[#This Row],[ NSN ]],"-","")," ","")," ",""),"‐",""),"NA",""),13))</f>
        <v/>
      </c>
      <c r="J3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||Release Mechanism, 7.3K Single Lot Material  7.3K|</v>
      </c>
    </row>
    <row r="3971" spans="1:10" x14ac:dyDescent="0.35">
      <c r="A3971" s="1" t="s">
        <v>3</v>
      </c>
      <c r="B3971" s="1" t="s">
        <v>9648</v>
      </c>
      <c r="C3971" s="1" t="s">
        <v>9672</v>
      </c>
      <c r="D3971" s="1" t="s">
        <v>3</v>
      </c>
      <c r="E3971" s="1" t="s">
        <v>9356</v>
      </c>
      <c r="F3971" s="4" t="s">
        <v>3</v>
      </c>
      <c r="G3971" s="1" t="s">
        <v>8</v>
      </c>
      <c r="H3971" s="3" t="str">
        <f t="shared" ref="H3971:H4034" si="62">IF(G3971="Y - CID","Commercial",IF(G3971="N - CID","Other Than Commercial","N/A"))</f>
        <v>Commercial</v>
      </c>
      <c r="I3971" s="3" t="str">
        <f>IF(IFERROR(SEARCH("N/A",CID_DB[[#This Row],[ NSN ]]),-1)&lt;&gt;-1,"",LEFT(SUBSTITUTE(SUBSTITUTE(SUBSTITUTE(SUBSTITUTE(SUBSTITUTE(CID_DB[[#This Row],[ NSN ]],"-","")," ","")," ",""),"‐",""),"NA",""),13))</f>
        <v/>
      </c>
      <c r="J3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M46||Weekly Communication|</v>
      </c>
    </row>
    <row r="3972" spans="1:10" x14ac:dyDescent="0.35">
      <c r="A3972" s="1" t="s">
        <v>3</v>
      </c>
      <c r="B3972" s="1" t="s">
        <v>9648</v>
      </c>
      <c r="C3972" s="1" t="s">
        <v>9673</v>
      </c>
      <c r="D3972" s="1" t="s">
        <v>3</v>
      </c>
      <c r="E3972" s="1" t="s">
        <v>9674</v>
      </c>
      <c r="F3972" s="4" t="s">
        <v>3</v>
      </c>
      <c r="G3972" s="1" t="s">
        <v>8</v>
      </c>
      <c r="H3972" s="3" t="str">
        <f t="shared" si="62"/>
        <v>Commercial</v>
      </c>
      <c r="I3972" s="3" t="str">
        <f>IF(IFERROR(SEARCH("N/A",CID_DB[[#This Row],[ NSN ]]),-1)&lt;&gt;-1,"",LEFT(SUBSTITUTE(SUBSTITUTE(SUBSTITUTE(SUBSTITUTE(SUBSTITUTE(CID_DB[[#This Row],[ NSN ]],"-","")," ","")," ",""),"‐",""),"NA",""),13))</f>
        <v/>
      </c>
      <c r="J3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E1||Configuration Data Mgmt Plan|</v>
      </c>
    </row>
    <row r="3973" spans="1:10" x14ac:dyDescent="0.35">
      <c r="A3973" s="1" t="s">
        <v>3</v>
      </c>
      <c r="B3973" s="1" t="s">
        <v>9648</v>
      </c>
      <c r="C3973" s="1" t="s">
        <v>9675</v>
      </c>
      <c r="D3973" s="1" t="s">
        <v>3</v>
      </c>
      <c r="E3973" s="1" t="s">
        <v>9676</v>
      </c>
      <c r="F3973" s="4" t="s">
        <v>3</v>
      </c>
      <c r="G3973" s="1" t="s">
        <v>8</v>
      </c>
      <c r="H3973" s="3" t="str">
        <f t="shared" si="62"/>
        <v>Commercial</v>
      </c>
      <c r="I3973" s="3" t="str">
        <f>IF(IFERROR(SEARCH("N/A",CID_DB[[#This Row],[ NSN ]]),-1)&lt;&gt;-1,"",LEFT(SUBSTITUTE(SUBSTITUTE(SUBSTITUTE(SUBSTITUTE(SUBSTITUTE(CID_DB[[#This Row],[ NSN ]],"-","")," ","")," ",""),"‐",""),"NA",""),13))</f>
        <v/>
      </c>
      <c r="J3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E67||AsDesigned PMPL|</v>
      </c>
    </row>
    <row r="3974" spans="1:10" x14ac:dyDescent="0.35">
      <c r="A3974" s="1" t="s">
        <v>3</v>
      </c>
      <c r="B3974" s="1" t="s">
        <v>9648</v>
      </c>
      <c r="C3974" s="1" t="s">
        <v>9677</v>
      </c>
      <c r="D3974" s="1" t="s">
        <v>3</v>
      </c>
      <c r="E3974" s="1" t="s">
        <v>9678</v>
      </c>
      <c r="F3974" s="4" t="s">
        <v>3</v>
      </c>
      <c r="G3974" s="1" t="s">
        <v>8</v>
      </c>
      <c r="H3974" s="3" t="str">
        <f t="shared" si="62"/>
        <v>Commercial</v>
      </c>
      <c r="I3974" s="3" t="str">
        <f>IF(IFERROR(SEARCH("N/A",CID_DB[[#This Row],[ NSN ]]),-1)&lt;&gt;-1,"",LEFT(SUBSTITUTE(SUBSTITUTE(SUBSTITUTE(SUBSTITUTE(SUBSTITUTE(CID_DB[[#This Row],[ NSN ]],"-","")," ","")," ",""),"‐",""),"NA",""),13))</f>
        <v/>
      </c>
      <c r="J3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E293, E295||Combined MRR/TRR Presentation Package/Minutes SDR008&amp;009|</v>
      </c>
    </row>
    <row r="3975" spans="1:10" x14ac:dyDescent="0.35">
      <c r="A3975" s="1" t="s">
        <v>3</v>
      </c>
      <c r="B3975" s="1" t="s">
        <v>9648</v>
      </c>
      <c r="C3975" s="1" t="s">
        <v>9679</v>
      </c>
      <c r="D3975" s="1" t="s">
        <v>3</v>
      </c>
      <c r="E3975" s="1" t="s">
        <v>9680</v>
      </c>
      <c r="F3975" s="4" t="s">
        <v>3</v>
      </c>
      <c r="G3975" s="1" t="s">
        <v>8</v>
      </c>
      <c r="H3975" s="3" t="str">
        <f t="shared" si="62"/>
        <v>Commercial</v>
      </c>
      <c r="I3975" s="3" t="str">
        <f>IF(IFERROR(SEARCH("N/A",CID_DB[[#This Row],[ NSN ]]),-1)&lt;&gt;-1,"",LEFT(SUBSTITUTE(SUBSTITUTE(SUBSTITUTE(SUBSTITUTE(SUBSTITUTE(CID_DB[[#This Row],[ NSN ]],"-","")," ","")," ",""),"‐",""),"NA",""),13))</f>
        <v/>
      </c>
      <c r="J3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E343||Acceptance Test Procedure SDR010|</v>
      </c>
    </row>
    <row r="3976" spans="1:10" x14ac:dyDescent="0.35">
      <c r="A3976" s="1" t="s">
        <v>3</v>
      </c>
      <c r="B3976" s="1" t="s">
        <v>9648</v>
      </c>
      <c r="C3976" s="1" t="s">
        <v>9681</v>
      </c>
      <c r="D3976" s="1" t="s">
        <v>3</v>
      </c>
      <c r="E3976" s="1" t="s">
        <v>9682</v>
      </c>
      <c r="F3976" s="4" t="s">
        <v>3</v>
      </c>
      <c r="G3976" s="1" t="s">
        <v>8</v>
      </c>
      <c r="H3976" s="3" t="str">
        <f t="shared" si="62"/>
        <v>Commercial</v>
      </c>
      <c r="I3976" s="3" t="str">
        <f>IF(IFERROR(SEARCH("N/A",CID_DB[[#This Row],[ NSN ]]),-1)&lt;&gt;-1,"",LEFT(SUBSTITUTE(SUBSTITUTE(SUBSTITUTE(SUBSTITUTE(SUBSTITUTE(CID_DB[[#This Row],[ NSN ]],"-","")," ","")," ",""),"‐",""),"NA",""),13))</f>
        <v/>
      </c>
      <c r="J3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E400||FMEA SDR020|</v>
      </c>
    </row>
    <row r="3977" spans="1:10" x14ac:dyDescent="0.35">
      <c r="A3977" s="1" t="s">
        <v>3</v>
      </c>
      <c r="B3977" s="1" t="s">
        <v>9648</v>
      </c>
      <c r="C3977" s="1" t="s">
        <v>9683</v>
      </c>
      <c r="D3977" s="1" t="s">
        <v>3</v>
      </c>
      <c r="E3977" s="1" t="s">
        <v>9684</v>
      </c>
      <c r="F3977" s="4" t="s">
        <v>3</v>
      </c>
      <c r="G3977" s="1" t="s">
        <v>8</v>
      </c>
      <c r="H3977" s="3" t="str">
        <f t="shared" si="62"/>
        <v>Commercial</v>
      </c>
      <c r="I3977" s="3" t="str">
        <f>IF(IFERROR(SEARCH("N/A",CID_DB[[#This Row],[ NSN ]]),-1)&lt;&gt;-1,"",LEFT(SUBSTITUTE(SUBSTITUTE(SUBSTITUTE(SUBSTITUTE(SUBSTITUTE(CID_DB[[#This Row],[ NSN ]],"-","")," ","")," ",""),"‐",""),"NA",""),13))</f>
        <v/>
      </c>
      <c r="J3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E548||Material, Assembly, and Lot Test Control Plan SDR039|</v>
      </c>
    </row>
    <row r="3978" spans="1:10" x14ac:dyDescent="0.35">
      <c r="A3978" s="1" t="s">
        <v>3</v>
      </c>
      <c r="B3978" s="1" t="s">
        <v>9648</v>
      </c>
      <c r="C3978" s="1" t="s">
        <v>9685</v>
      </c>
      <c r="D3978" s="1" t="s">
        <v>3</v>
      </c>
      <c r="E3978" s="1" t="s">
        <v>9686</v>
      </c>
      <c r="F3978" s="4" t="s">
        <v>3</v>
      </c>
      <c r="G3978" s="1" t="s">
        <v>8</v>
      </c>
      <c r="H3978" s="3" t="str">
        <f t="shared" si="62"/>
        <v>Commercial</v>
      </c>
      <c r="I3978" s="3" t="str">
        <f>IF(IFERROR(SEARCH("N/A",CID_DB[[#This Row],[ NSN ]]),-1)&lt;&gt;-1,"",LEFT(SUBSTITUTE(SUBSTITUTE(SUBSTITUTE(SUBSTITUTE(SUBSTITUTE(CID_DB[[#This Row],[ NSN ]],"-","")," ","")," ",""),"‐",""),"NA",""),13))</f>
        <v/>
      </c>
      <c r="J3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Q8||End Item Data Package (EIDP)|</v>
      </c>
    </row>
    <row r="3979" spans="1:10" x14ac:dyDescent="0.35">
      <c r="A3979" s="1" t="s">
        <v>3</v>
      </c>
      <c r="B3979" s="1" t="s">
        <v>9648</v>
      </c>
      <c r="C3979" s="1" t="s">
        <v>9687</v>
      </c>
      <c r="D3979" s="1" t="s">
        <v>3</v>
      </c>
      <c r="E3979" s="1" t="s">
        <v>9688</v>
      </c>
      <c r="F3979" s="4" t="s">
        <v>3</v>
      </c>
      <c r="G3979" s="1" t="s">
        <v>8</v>
      </c>
      <c r="H3979" s="3" t="str">
        <f t="shared" si="62"/>
        <v>Commercial</v>
      </c>
      <c r="I3979" s="3" t="str">
        <f>IF(IFERROR(SEARCH("N/A",CID_DB[[#This Row],[ NSN ]]),-1)&lt;&gt;-1,"",LEFT(SUBSTITUTE(SUBSTITUTE(SUBSTITUTE(SUBSTITUTE(SUBSTITUTE(CID_DB[[#This Row],[ NSN ]],"-","")," ","")," ",""),"‐",""),"NA",""),13))</f>
        <v/>
      </c>
      <c r="J3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Q9||Contamination Control Plan|</v>
      </c>
    </row>
    <row r="3980" spans="1:10" x14ac:dyDescent="0.35">
      <c r="A3980" s="1" t="s">
        <v>3</v>
      </c>
      <c r="B3980" s="1" t="s">
        <v>9648</v>
      </c>
      <c r="C3980" s="1" t="s">
        <v>9689</v>
      </c>
      <c r="D3980" s="1" t="s">
        <v>3</v>
      </c>
      <c r="E3980" s="1" t="s">
        <v>9690</v>
      </c>
      <c r="F3980" s="4" t="s">
        <v>3</v>
      </c>
      <c r="G3980" s="1" t="s">
        <v>8</v>
      </c>
      <c r="H3980" s="3" t="str">
        <f t="shared" si="62"/>
        <v>Commercial</v>
      </c>
      <c r="I3980" s="3" t="str">
        <f>IF(IFERROR(SEARCH("N/A",CID_DB[[#This Row],[ NSN ]]),-1)&lt;&gt;-1,"",LEFT(SUBSTITUTE(SUBSTITUTE(SUBSTITUTE(SUBSTITUTE(SUBSTITUTE(CID_DB[[#This Row],[ NSN ]],"-","")," ","")," ",""),"‐",""),"NA",""),13))</f>
        <v/>
      </c>
      <c r="J3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SDR Q12||Quality Assurance Plan|</v>
      </c>
    </row>
    <row r="3981" spans="1:10" x14ac:dyDescent="0.35">
      <c r="A3981" s="1" t="s">
        <v>3</v>
      </c>
      <c r="B3981" s="1" t="s">
        <v>9648</v>
      </c>
      <c r="C3981" s="1" t="s">
        <v>3</v>
      </c>
      <c r="D3981" s="1" t="s">
        <v>3</v>
      </c>
      <c r="E3981" s="1" t="s">
        <v>9691</v>
      </c>
      <c r="F3981" s="4" t="s">
        <v>3</v>
      </c>
      <c r="G3981" s="1" t="s">
        <v>8</v>
      </c>
      <c r="H3981" s="3" t="str">
        <f t="shared" si="62"/>
        <v>Commercial</v>
      </c>
      <c r="I3981" s="3" t="str">
        <f>IF(IFERROR(SEARCH("N/A",CID_DB[[#This Row],[ NSN ]]),-1)&lt;&gt;-1,"",LEFT(SUBSTITUTE(SUBSTITUTE(SUBSTITUTE(SUBSTITUTE(SUBSTITUTE(CID_DB[[#This Row],[ NSN ]],"-","")," ","")," ",""),"‐",""),"NA",""),13))</f>
        <v/>
      </c>
      <c r="J3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||TIM SDR007 (each)|</v>
      </c>
    </row>
    <row r="3982" spans="1:10" x14ac:dyDescent="0.35">
      <c r="A3982" s="1" t="s">
        <v>3</v>
      </c>
      <c r="B3982" s="1" t="s">
        <v>9648</v>
      </c>
      <c r="C3982" s="1" t="s">
        <v>3</v>
      </c>
      <c r="D3982" s="1" t="s">
        <v>3</v>
      </c>
      <c r="E3982" s="1" t="s">
        <v>9692</v>
      </c>
      <c r="F3982" s="4" t="s">
        <v>3</v>
      </c>
      <c r="G3982" s="1" t="s">
        <v>8</v>
      </c>
      <c r="H3982" s="3" t="str">
        <f t="shared" si="62"/>
        <v>Commercial</v>
      </c>
      <c r="I3982" s="3" t="str">
        <f>IF(IFERROR(SEARCH("N/A",CID_DB[[#This Row],[ NSN ]]),-1)&lt;&gt;-1,"",LEFT(SUBSTITUTE(SUBSTITUTE(SUBSTITUTE(SUBSTITUTE(SUBSTITUTE(CID_DB[[#This Row],[ NSN ]],"-","")," ","")," ",""),"‐",""),"NA",""),13))</f>
        <v/>
      </c>
      <c r="J3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||PreClosure Mandatory Inspection Point (MIP)|</v>
      </c>
    </row>
    <row r="3983" spans="1:10" x14ac:dyDescent="0.35">
      <c r="A3983" s="1" t="s">
        <v>3</v>
      </c>
      <c r="B3983" s="1" t="s">
        <v>9648</v>
      </c>
      <c r="C3983" s="1" t="s">
        <v>3</v>
      </c>
      <c r="D3983" s="1" t="s">
        <v>3</v>
      </c>
      <c r="E3983" s="1" t="s">
        <v>9693</v>
      </c>
      <c r="F3983" s="4" t="s">
        <v>3</v>
      </c>
      <c r="G3983" s="1" t="s">
        <v>8</v>
      </c>
      <c r="H3983" s="3" t="str">
        <f t="shared" si="62"/>
        <v>Commercial</v>
      </c>
      <c r="I3983" s="3" t="str">
        <f>IF(IFERROR(SEARCH("N/A",CID_DB[[#This Row],[ NSN ]]),-1)&lt;&gt;-1,"",LEFT(SUBSTITUTE(SUBSTITUTE(SUBSTITUTE(SUBSTITUTE(SUBSTITUTE(CID_DB[[#This Row],[ NSN ]],"-","")," ","")," ",""),"‐",""),"NA",""),13))</f>
        <v/>
      </c>
      <c r="J3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||Final MIP|</v>
      </c>
    </row>
    <row r="3984" spans="1:10" x14ac:dyDescent="0.35">
      <c r="A3984" s="1" t="s">
        <v>3</v>
      </c>
      <c r="B3984" s="1" t="s">
        <v>9648</v>
      </c>
      <c r="C3984" s="1" t="s">
        <v>9649</v>
      </c>
      <c r="D3984" s="1" t="s">
        <v>3</v>
      </c>
      <c r="E3984" s="1" t="s">
        <v>9694</v>
      </c>
      <c r="F3984" s="4" t="s">
        <v>3</v>
      </c>
      <c r="G3984" s="1" t="s">
        <v>8</v>
      </c>
      <c r="H3984" s="3" t="str">
        <f t="shared" si="62"/>
        <v>Commercial</v>
      </c>
      <c r="I3984" s="3" t="str">
        <f>IF(IFERROR(SEARCH("N/A",CID_DB[[#This Row],[ NSN ]]),-1)&lt;&gt;-1,"",LEFT(SUBSTITUTE(SUBSTITUTE(SUBSTITUTE(SUBSTITUTE(SUBSTITUTE(CID_DB[[#This Row],[ NSN ]],"-","")," ","")," ",""),"‐",""),"NA",""),13))</f>
        <v/>
      </c>
      <c r="J3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CPDRQE0012001||LAT Units|</v>
      </c>
    </row>
    <row r="3985" spans="1:10" x14ac:dyDescent="0.35">
      <c r="A3985" s="1" t="s">
        <v>3</v>
      </c>
      <c r="B3985" s="1" t="s">
        <v>9648</v>
      </c>
      <c r="C3985" s="1" t="s">
        <v>9695</v>
      </c>
      <c r="D3985" s="1" t="s">
        <v>3</v>
      </c>
      <c r="E3985" s="1" t="s">
        <v>9694</v>
      </c>
      <c r="F3985" s="4" t="s">
        <v>3</v>
      </c>
      <c r="G3985" s="1" t="s">
        <v>8</v>
      </c>
      <c r="H3985" s="3" t="str">
        <f t="shared" si="62"/>
        <v>Commercial</v>
      </c>
      <c r="I3985" s="3" t="str">
        <f>IF(IFERROR(SEARCH("N/A",CID_DB[[#This Row],[ NSN ]]),-1)&lt;&gt;-1,"",LEFT(SUBSTITUTE(SUBSTITUTE(SUBSTITUTE(SUBSTITUTE(SUBSTITUTE(CID_DB[[#This Row],[ NSN ]],"-","")," ","")," ",""),"‐",""),"NA",""),13))</f>
        <v/>
      </c>
      <c r="J3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CPDRQE0012002||LAT Units|</v>
      </c>
    </row>
    <row r="3986" spans="1:10" x14ac:dyDescent="0.35">
      <c r="A3986" s="1" t="s">
        <v>3</v>
      </c>
      <c r="B3986" s="1" t="s">
        <v>9648</v>
      </c>
      <c r="C3986" s="1" t="s">
        <v>9696</v>
      </c>
      <c r="D3986" s="1" t="s">
        <v>3</v>
      </c>
      <c r="E3986" s="1" t="s">
        <v>9697</v>
      </c>
      <c r="F3986" s="4" t="s">
        <v>3</v>
      </c>
      <c r="G3986" s="1" t="s">
        <v>8</v>
      </c>
      <c r="H3986" s="3" t="str">
        <f t="shared" si="62"/>
        <v>Commercial</v>
      </c>
      <c r="I3986" s="3" t="str">
        <f>IF(IFERROR(SEARCH("N/A",CID_DB[[#This Row],[ NSN ]]),-1)&lt;&gt;-1,"",LEFT(SUBSTITUTE(SUBSTITUTE(SUBSTITUTE(SUBSTITUTE(SUBSTITUTE(CID_DB[[#This Row],[ NSN ]],"-","")," ","")," ",""),"‐",""),"NA",""),13))</f>
        <v/>
      </c>
      <c r="J3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Group A Testing||Group A Inspection (CPDRQE0012001)|</v>
      </c>
    </row>
    <row r="3987" spans="1:10" x14ac:dyDescent="0.35">
      <c r="A3987" s="1" t="s">
        <v>3</v>
      </c>
      <c r="B3987" s="1" t="s">
        <v>9698</v>
      </c>
      <c r="C3987" s="1" t="s">
        <v>9699</v>
      </c>
      <c r="D3987" s="1" t="s">
        <v>9700</v>
      </c>
      <c r="E3987" s="1" t="s">
        <v>9701</v>
      </c>
      <c r="F3987" s="4" t="s">
        <v>3</v>
      </c>
      <c r="G3987" s="1" t="s">
        <v>8</v>
      </c>
      <c r="H3987" s="3" t="str">
        <f t="shared" si="62"/>
        <v>Commercial</v>
      </c>
      <c r="I3987" s="3" t="str">
        <f>IF(IFERROR(SEARCH("N/A",CID_DB[[#This Row],[ NSN ]]),-1)&lt;&gt;-1,"",LEFT(SUBSTITUTE(SUBSTITUTE(SUBSTITUTE(SUBSTITUTE(SUBSTITUTE(CID_DB[[#This Row],[ NSN ]],"-","")," ","")," ",""),"‐",""),"NA",""),13))</f>
        <v/>
      </c>
      <c r="J3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CPDP00000003002|80436501|Next Generation Overhead Persistent Infrared (Next Gen OPIR) Geosynchronous Earth Orbit (GEO) Space Vehicles|</v>
      </c>
    </row>
    <row r="3988" spans="1:10" x14ac:dyDescent="0.35">
      <c r="A3988" s="1" t="s">
        <v>3</v>
      </c>
      <c r="B3988" s="1" t="s">
        <v>9702</v>
      </c>
      <c r="C3988" s="1" t="s">
        <v>9703</v>
      </c>
      <c r="D3988" s="1" t="s">
        <v>3</v>
      </c>
      <c r="E3988" s="1" t="s">
        <v>9704</v>
      </c>
      <c r="F3988" s="4" t="s">
        <v>3</v>
      </c>
      <c r="G3988" s="1" t="s">
        <v>8</v>
      </c>
      <c r="H3988" s="3" t="str">
        <f t="shared" si="62"/>
        <v>Commercial</v>
      </c>
      <c r="I3988" s="3" t="str">
        <f>IF(IFERROR(SEARCH("N/A",CID_DB[[#This Row],[ NSN ]]),-1)&lt;&gt;-1,"",LEFT(SUBSTITUTE(SUBSTITUTE(SUBSTITUTE(SUBSTITUTE(SUBSTITUTE(CID_DB[[#This Row],[ NSN ]],"-","")," ","")," ",""),"‐",""),"NA",""),13))</f>
        <v/>
      </c>
      <c r="J3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1194VS||Payload Adapter System (PAS)|</v>
      </c>
    </row>
    <row r="3989" spans="1:10" x14ac:dyDescent="0.35">
      <c r="A3989" s="1" t="s">
        <v>3</v>
      </c>
      <c r="B3989" s="1" t="s">
        <v>9705</v>
      </c>
      <c r="C3989" s="1" t="s">
        <v>9706</v>
      </c>
      <c r="D3989" s="1" t="s">
        <v>9707</v>
      </c>
      <c r="E3989" s="1" t="s">
        <v>9708</v>
      </c>
      <c r="F3989" s="4" t="s">
        <v>3</v>
      </c>
      <c r="G3989" s="1" t="s">
        <v>8</v>
      </c>
      <c r="H3989" s="3" t="str">
        <f t="shared" si="62"/>
        <v>Commercial</v>
      </c>
      <c r="I3989" s="3" t="str">
        <f>IF(IFERROR(SEARCH("N/A",CID_DB[[#This Row],[ NSN ]]),-1)&lt;&gt;-1,"",LEFT(SUBSTITUTE(SUBSTITUTE(SUBSTITUTE(SUBSTITUTE(SUBSTITUTE(CID_DB[[#This Row],[ NSN ]],"-","")," ","")," ",""),"‐",""),"NA",""),13))</f>
        <v/>
      </c>
      <c r="J3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8605130503|701047|ZTJ CIC, 6mil AR/ITO, CMG|</v>
      </c>
    </row>
    <row r="3990" spans="1:10" x14ac:dyDescent="0.35">
      <c r="A3990" s="1" t="s">
        <v>3</v>
      </c>
      <c r="B3990" s="1" t="s">
        <v>9705</v>
      </c>
      <c r="C3990" s="1" t="s">
        <v>1570</v>
      </c>
      <c r="D3990" s="1" t="s">
        <v>9709</v>
      </c>
      <c r="E3990" s="1" t="s">
        <v>9710</v>
      </c>
      <c r="F3990" s="4" t="s">
        <v>3</v>
      </c>
      <c r="G3990" s="1" t="s">
        <v>8</v>
      </c>
      <c r="H3990" s="3" t="str">
        <f t="shared" si="62"/>
        <v>Commercial</v>
      </c>
      <c r="I3990" s="3" t="str">
        <f>IF(IFERROR(SEARCH("N/A",CID_DB[[#This Row],[ NSN ]]),-1)&lt;&gt;-1,"",LEFT(SUBSTITUTE(SUBSTITUTE(SUBSTITUTE(SUBSTITUTE(SUBSTITUTE(CID_DB[[#This Row],[ NSN ]],"-","")," ","")," ",""),"‐",""),"NA",""),13))</f>
        <v/>
      </c>
      <c r="J3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Unknown|606444|2Toe Interconnects (IC's)|</v>
      </c>
    </row>
    <row r="3991" spans="1:10" x14ac:dyDescent="0.35">
      <c r="A3991" s="1" t="s">
        <v>3</v>
      </c>
      <c r="B3991" s="1" t="s">
        <v>9705</v>
      </c>
      <c r="C3991" s="1" t="s">
        <v>1570</v>
      </c>
      <c r="D3991" s="1" t="s">
        <v>9711</v>
      </c>
      <c r="E3991" s="1" t="s">
        <v>9712</v>
      </c>
      <c r="F3991" s="4" t="s">
        <v>3</v>
      </c>
      <c r="G3991" s="1" t="s">
        <v>8</v>
      </c>
      <c r="H3991" s="3" t="str">
        <f t="shared" si="62"/>
        <v>Commercial</v>
      </c>
      <c r="I3991" s="3" t="str">
        <f>IF(IFERROR(SEARCH("N/A",CID_DB[[#This Row],[ NSN ]]),-1)&lt;&gt;-1,"",LEFT(SUBSTITUTE(SUBSTITUTE(SUBSTITUTE(SUBSTITUTE(SUBSTITUTE(CID_DB[[#This Row],[ NSN ]],"-","")," ","")," ",""),"‐",""),"NA",""),13))</f>
        <v/>
      </c>
      <c r="J3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Unknown|616230|Pull Tab|</v>
      </c>
    </row>
    <row r="3992" spans="1:10" x14ac:dyDescent="0.35">
      <c r="A3992" s="1" t="s">
        <v>3</v>
      </c>
      <c r="B3992" s="1" t="s">
        <v>9705</v>
      </c>
      <c r="C3992" s="1" t="s">
        <v>9713</v>
      </c>
      <c r="D3992" s="1" t="s">
        <v>9713</v>
      </c>
      <c r="E3992" s="1" t="s">
        <v>9714</v>
      </c>
      <c r="F3992" s="4" t="s">
        <v>3</v>
      </c>
      <c r="G3992" s="1" t="s">
        <v>8</v>
      </c>
      <c r="H3992" s="3" t="str">
        <f t="shared" si="62"/>
        <v>Commercial</v>
      </c>
      <c r="I3992" s="3" t="str">
        <f>IF(IFERROR(SEARCH("N/A",CID_DB[[#This Row],[ NSN ]]),-1)&lt;&gt;-1,"",LEFT(SUBSTITUTE(SUBSTITUTE(SUBSTITUTE(SUBSTITUTE(SUBSTITUTE(CID_DB[[#This Row],[ NSN ]],"-","")," ","")," ",""),"‐",""),"NA",""),13))</f>
        <v/>
      </c>
      <c r="J3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lot charges|NRE, lot charges|SDRLs: EIDP, Schedule|</v>
      </c>
    </row>
    <row r="3993" spans="1:10" x14ac:dyDescent="0.35">
      <c r="A3993" s="1" t="s">
        <v>3</v>
      </c>
      <c r="B3993" s="1" t="s">
        <v>9705</v>
      </c>
      <c r="C3993" s="1" t="s">
        <v>9713</v>
      </c>
      <c r="D3993" s="1" t="s">
        <v>9713</v>
      </c>
      <c r="E3993" s="1" t="s">
        <v>9715</v>
      </c>
      <c r="F3993" s="4" t="s">
        <v>3</v>
      </c>
      <c r="G3993" s="1" t="s">
        <v>8</v>
      </c>
      <c r="H3993" s="3" t="str">
        <f t="shared" si="62"/>
        <v>Commercial</v>
      </c>
      <c r="I3993" s="3" t="str">
        <f>IF(IFERROR(SEARCH("N/A",CID_DB[[#This Row],[ NSN ]]),-1)&lt;&gt;-1,"",LEFT(SUBSTITUTE(SUBSTITUTE(SUBSTITUTE(SUBSTITUTE(SUBSTITUTE(CID_DB[[#This Row],[ NSN ]],"-","")," ","")," ",""),"‐",""),"NA",""),13))</f>
        <v/>
      </c>
      <c r="J3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lot charges|NRE, lot charges|SDRLs: MRR/TRR|</v>
      </c>
    </row>
    <row r="3994" spans="1:10" x14ac:dyDescent="0.35">
      <c r="A3994" s="1" t="s">
        <v>3</v>
      </c>
      <c r="B3994" s="1" t="s">
        <v>9705</v>
      </c>
      <c r="C3994" s="1" t="s">
        <v>9713</v>
      </c>
      <c r="D3994" s="1" t="s">
        <v>9713</v>
      </c>
      <c r="E3994" s="1" t="s">
        <v>9716</v>
      </c>
      <c r="F3994" s="4" t="s">
        <v>3</v>
      </c>
      <c r="G3994" s="1" t="s">
        <v>8</v>
      </c>
      <c r="H3994" s="3" t="str">
        <f t="shared" si="62"/>
        <v>Commercial</v>
      </c>
      <c r="I3994" s="3" t="str">
        <f>IF(IFERROR(SEARCH("N/A",CID_DB[[#This Row],[ NSN ]]),-1)&lt;&gt;-1,"",LEFT(SUBSTITUTE(SUBSTITUTE(SUBSTITUTE(SUBSTITUTE(SUBSTITUTE(CID_DB[[#This Row],[ NSN ]],"-","")," ","")," ",""),"‐",""),"NA",""),13))</f>
        <v/>
      </c>
      <c r="J3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NRE, lot charges|NRE, lot charges|Source Inspection|</v>
      </c>
    </row>
    <row r="3995" spans="1:10" x14ac:dyDescent="0.35">
      <c r="A3995" s="1" t="s">
        <v>3</v>
      </c>
      <c r="B3995" s="1" t="s">
        <v>9717</v>
      </c>
      <c r="C3995" s="1" t="s">
        <v>9718</v>
      </c>
      <c r="D3995" s="1" t="s">
        <v>9719</v>
      </c>
      <c r="E3995" s="1" t="s">
        <v>9720</v>
      </c>
      <c r="F3995" s="4" t="s">
        <v>3</v>
      </c>
      <c r="G3995" s="1" t="s">
        <v>8</v>
      </c>
      <c r="H3995" s="3" t="str">
        <f t="shared" si="62"/>
        <v>Commercial</v>
      </c>
      <c r="I3995" s="3" t="str">
        <f>IF(IFERROR(SEARCH("N/A",CID_DB[[#This Row],[ NSN ]]),-1)&lt;&gt;-1,"",LEFT(SUBSTITUTE(SUBSTITUTE(SUBSTITUTE(SUBSTITUTE(SUBSTITUTE(CID_DB[[#This Row],[ NSN ]],"-","")," ","")," ",""),"‐",""),"NA",""),13))</f>
        <v/>
      </c>
      <c r="J3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20158756P1|TL200735|Kaband Traveling Wave Tube (TWT)|</v>
      </c>
    </row>
    <row r="3996" spans="1:10" x14ac:dyDescent="0.35">
      <c r="A3996" s="1" t="s">
        <v>3</v>
      </c>
      <c r="B3996" s="1" t="s">
        <v>9717</v>
      </c>
      <c r="C3996" s="1" t="s">
        <v>9721</v>
      </c>
      <c r="D3996" s="1" t="s">
        <v>9722</v>
      </c>
      <c r="E3996" s="1" t="s">
        <v>9723</v>
      </c>
      <c r="F3996" s="4" t="s">
        <v>3</v>
      </c>
      <c r="G3996" s="1" t="s">
        <v>103</v>
      </c>
      <c r="H3996" s="3" t="str">
        <f t="shared" si="62"/>
        <v>Other Than Commercial</v>
      </c>
      <c r="I3996" s="3" t="str">
        <f>IF(IFERROR(SEARCH("N/A",CID_DB[[#This Row],[ NSN ]]),-1)&lt;&gt;-1,"",LEFT(SUBSTITUTE(SUBSTITUTE(SUBSTITUTE(SUBSTITUTE(SUBSTITUTE(CID_DB[[#This Row],[ NSN ]],"-","")," ","")," ",""),"‐",""),"NA",""),13))</f>
        <v/>
      </c>
      <c r="J3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none provided|mone provided|Program Management|</v>
      </c>
    </row>
    <row r="3997" spans="1:10" x14ac:dyDescent="0.35">
      <c r="A3997" s="1" t="s">
        <v>3</v>
      </c>
      <c r="B3997" s="1" t="s">
        <v>9724</v>
      </c>
      <c r="C3997" s="1" t="s">
        <v>3</v>
      </c>
      <c r="D3997" s="1" t="s">
        <v>3</v>
      </c>
      <c r="E3997" s="1" t="s">
        <v>9725</v>
      </c>
      <c r="F3997" s="4" t="s">
        <v>3</v>
      </c>
      <c r="G3997" s="1" t="s">
        <v>8</v>
      </c>
      <c r="H3997" s="3" t="str">
        <f t="shared" si="62"/>
        <v>Commercial</v>
      </c>
      <c r="I3997" s="3" t="str">
        <f>IF(IFERROR(SEARCH("N/A",CID_DB[[#This Row],[ NSN ]]),-1)&lt;&gt;-1,"",LEFT(SUBSTITUTE(SUBSTITUTE(SUBSTITUTE(SUBSTITUTE(SUBSTITUTE(CID_DB[[#This Row],[ NSN ]],"-","")," ","")," ",""),"‐",""),"NA",""),13))</f>
        <v/>
      </c>
      <c r="J3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||wolfCrypt FIPS Platform License|</v>
      </c>
    </row>
    <row r="3998" spans="1:10" x14ac:dyDescent="0.35">
      <c r="A3998" s="1" t="s">
        <v>3</v>
      </c>
      <c r="B3998" s="1" t="s">
        <v>9724</v>
      </c>
      <c r="C3998" s="1" t="s">
        <v>3</v>
      </c>
      <c r="D3998" s="1" t="s">
        <v>3</v>
      </c>
      <c r="E3998" s="1" t="s">
        <v>9726</v>
      </c>
      <c r="F3998" s="4" t="s">
        <v>3</v>
      </c>
      <c r="G3998" s="1" t="s">
        <v>8</v>
      </c>
      <c r="H3998" s="3" t="str">
        <f t="shared" si="62"/>
        <v>Commercial</v>
      </c>
      <c r="I3998" s="3" t="str">
        <f>IF(IFERROR(SEARCH("N/A",CID_DB[[#This Row],[ NSN ]]),-1)&lt;&gt;-1,"",LEFT(SUBSTITUTE(SUBSTITUTE(SUBSTITUTE(SUBSTITUTE(SUBSTITUTE(CID_DB[[#This Row],[ NSN ]],"-","")," ","")," ",""),"‐",""),"NA",""),13))</f>
        <v/>
      </c>
      <c r="J3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||Unlimited Developers for wolfCrypt FIPS Platform License|</v>
      </c>
    </row>
    <row r="3999" spans="1:10" x14ac:dyDescent="0.35">
      <c r="A3999" s="1" t="s">
        <v>3</v>
      </c>
      <c r="B3999" s="1" t="s">
        <v>9724</v>
      </c>
      <c r="C3999" s="1" t="s">
        <v>3</v>
      </c>
      <c r="D3999" s="1" t="s">
        <v>3</v>
      </c>
      <c r="E3999" s="1" t="s">
        <v>9727</v>
      </c>
      <c r="F3999" s="4" t="s">
        <v>3</v>
      </c>
      <c r="G3999" s="1" t="s">
        <v>8</v>
      </c>
      <c r="H3999" s="3" t="str">
        <f t="shared" si="62"/>
        <v>Commercial</v>
      </c>
      <c r="I3999" s="3" t="str">
        <f>IF(IFERROR(SEARCH("N/A",CID_DB[[#This Row],[ NSN ]]),-1)&lt;&gt;-1,"",LEFT(SUBSTITUTE(SUBSTITUTE(SUBSTITUTE(SUBSTITUTE(SUBSTITUTE(CID_DB[[#This Row],[ NSN ]],"-","")," ","")," ",""),"‐",""),"NA",""),13))</f>
        <v/>
      </c>
      <c r="J3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||Annual Maintenance and Support for wolfCrypt FIPS Platform License|</v>
      </c>
    </row>
    <row r="4000" spans="1:10" x14ac:dyDescent="0.35">
      <c r="A4000" s="1" t="s">
        <v>3</v>
      </c>
      <c r="B4000" s="1" t="s">
        <v>9724</v>
      </c>
      <c r="C4000" s="1" t="s">
        <v>3</v>
      </c>
      <c r="D4000" s="1" t="s">
        <v>3</v>
      </c>
      <c r="E4000" s="1" t="s">
        <v>9728</v>
      </c>
      <c r="F4000" s="4" t="s">
        <v>3</v>
      </c>
      <c r="G4000" s="1" t="s">
        <v>8</v>
      </c>
      <c r="H4000" s="3" t="str">
        <f t="shared" si="62"/>
        <v>Commercial</v>
      </c>
      <c r="I4000" s="3" t="str">
        <f>IF(IFERROR(SEARCH("N/A",CID_DB[[#This Row],[ NSN ]]),-1)&lt;&gt;-1,"",LEFT(SUBSTITUTE(SUBSTITUTE(SUBSTITUTE(SUBSTITUTE(SUBSTITUTE(CID_DB[[#This Row],[ NSN ]],"-","")," ","")," ",""),"‐",""),"NA",""),13))</f>
        <v/>
      </c>
      <c r="J4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||Additional Operating Environment (OE) to FIPS Certification|</v>
      </c>
    </row>
    <row r="4001" spans="1:10" x14ac:dyDescent="0.35">
      <c r="A4001" s="1" t="s">
        <v>3</v>
      </c>
      <c r="B4001" s="1" t="s">
        <v>9724</v>
      </c>
      <c r="C4001" s="1" t="s">
        <v>3</v>
      </c>
      <c r="D4001" s="1" t="s">
        <v>3</v>
      </c>
      <c r="E4001" s="1" t="s">
        <v>9729</v>
      </c>
      <c r="F4001" s="4" t="s">
        <v>3</v>
      </c>
      <c r="G4001" s="1" t="s">
        <v>8</v>
      </c>
      <c r="H4001" s="3" t="str">
        <f t="shared" si="62"/>
        <v>Commercial</v>
      </c>
      <c r="I4001" s="3" t="str">
        <f>IF(IFERROR(SEARCH("N/A",CID_DB[[#This Row],[ NSN ]]),-1)&lt;&gt;-1,"",LEFT(SUBSTITUTE(SUBSTITUTE(SUBSTITUTE(SUBSTITUTE(SUBSTITUTE(CID_DB[[#This Row],[ NSN ]],"-","")," ","")," ",""),"‐",""),"NA",""),13))</f>
        <v/>
      </c>
      <c r="J4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||Optional: Base FIPS Certification Extension through 2028|</v>
      </c>
    </row>
    <row r="4002" spans="1:10" x14ac:dyDescent="0.35">
      <c r="A4002" s="1" t="s">
        <v>3</v>
      </c>
      <c r="B4002" s="1" t="s">
        <v>9724</v>
      </c>
      <c r="C4002" s="1" t="s">
        <v>3</v>
      </c>
      <c r="D4002" s="1" t="s">
        <v>3</v>
      </c>
      <c r="E4002" s="1" t="s">
        <v>9730</v>
      </c>
      <c r="F4002" s="4" t="s">
        <v>3</v>
      </c>
      <c r="G4002" s="1" t="s">
        <v>8</v>
      </c>
      <c r="H4002" s="3" t="str">
        <f t="shared" si="62"/>
        <v>Commercial</v>
      </c>
      <c r="I4002" s="3" t="str">
        <f>IF(IFERROR(SEARCH("N/A",CID_DB[[#This Row],[ NSN ]]),-1)&lt;&gt;-1,"",LEFT(SUBSTITUTE(SUBSTITUTE(SUBSTITUTE(SUBSTITUTE(SUBSTITUTE(CID_DB[[#This Row],[ NSN ]],"-","")," ","")," ",""),"‐",""),"NA",""),13))</f>
        <v/>
      </c>
      <c r="J4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||Optional: Operating Environment Date Extension through 2028|</v>
      </c>
    </row>
    <row r="4003" spans="1:10" x14ac:dyDescent="0.35">
      <c r="A4003" s="1" t="s">
        <v>3</v>
      </c>
      <c r="B4003" s="1" t="s">
        <v>9731</v>
      </c>
      <c r="C4003" s="1" t="s">
        <v>3</v>
      </c>
      <c r="D4003" s="1" t="s">
        <v>3</v>
      </c>
      <c r="E4003" s="1" t="s">
        <v>9732</v>
      </c>
      <c r="F4003" s="4" t="s">
        <v>3</v>
      </c>
      <c r="G4003" s="1" t="s">
        <v>8</v>
      </c>
      <c r="H4003" s="3" t="str">
        <f t="shared" si="62"/>
        <v>Commercial</v>
      </c>
      <c r="I4003" s="3" t="str">
        <f>IF(IFERROR(SEARCH("N/A",CID_DB[[#This Row],[ NSN ]]),-1)&lt;&gt;-1,"",LEFT(SUBSTITUTE(SUBSTITUTE(SUBSTITUTE(SUBSTITUTE(SUBSTITUTE(CID_DB[[#This Row],[ NSN ]],"-","")," ","")," ",""),"‐",""),"NA",""),13))</f>
        <v/>
      </c>
      <c r="J4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||Payload Processing Facility (PFF) Services|</v>
      </c>
    </row>
    <row r="4004" spans="1:10" x14ac:dyDescent="0.35">
      <c r="A4004" s="1" t="s">
        <v>3</v>
      </c>
      <c r="B4004" s="1" t="s">
        <v>9731</v>
      </c>
      <c r="C4004" s="1" t="s">
        <v>3</v>
      </c>
      <c r="D4004" s="1" t="s">
        <v>3</v>
      </c>
      <c r="E4004" s="1" t="s">
        <v>9733</v>
      </c>
      <c r="F4004" s="4" t="s">
        <v>3</v>
      </c>
      <c r="G4004" s="1" t="s">
        <v>8</v>
      </c>
      <c r="H4004" s="3" t="str">
        <f t="shared" si="62"/>
        <v>Commercial</v>
      </c>
      <c r="I4004" s="3" t="str">
        <f>IF(IFERROR(SEARCH("N/A",CID_DB[[#This Row],[ NSN ]]),-1)&lt;&gt;-1,"",LEFT(SUBSTITUTE(SUBSTITUTE(SUBSTITUTE(SUBSTITUTE(SUBSTITUTE(CID_DB[[#This Row],[ NSN ]],"-","")," ","")," ",""),"‐",""),"NA",""),13))</f>
        <v/>
      </c>
      <c r="J4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||Facility Standard Services|</v>
      </c>
    </row>
    <row r="4005" spans="1:10" x14ac:dyDescent="0.35">
      <c r="A4005" s="1" t="s">
        <v>3</v>
      </c>
      <c r="B4005" s="1" t="s">
        <v>9731</v>
      </c>
      <c r="C4005" s="1" t="s">
        <v>3</v>
      </c>
      <c r="D4005" s="1" t="s">
        <v>3</v>
      </c>
      <c r="E4005" s="1" t="s">
        <v>9734</v>
      </c>
      <c r="F4005" s="4" t="s">
        <v>3</v>
      </c>
      <c r="G4005" s="1" t="s">
        <v>8</v>
      </c>
      <c r="H4005" s="3" t="str">
        <f t="shared" si="62"/>
        <v>Commercial</v>
      </c>
      <c r="I4005" s="3" t="str">
        <f>IF(IFERROR(SEARCH("N/A",CID_DB[[#This Row],[ NSN ]]),-1)&lt;&gt;-1,"",LEFT(SUBSTITUTE(SUBSTITUTE(SUBSTITUTE(SUBSTITUTE(SUBSTITUTE(CID_DB[[#This Row],[ NSN ]],"-","")," ","")," ",""),"‐",""),"NA",""),13))</f>
        <v/>
      </c>
      <c r="J4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||Propellant Services|</v>
      </c>
    </row>
    <row r="4006" spans="1:10" x14ac:dyDescent="0.35">
      <c r="A4006" s="1" t="s">
        <v>3</v>
      </c>
      <c r="B4006" s="1" t="s">
        <v>9731</v>
      </c>
      <c r="C4006" s="1" t="s">
        <v>3</v>
      </c>
      <c r="D4006" s="1" t="s">
        <v>3</v>
      </c>
      <c r="E4006" s="1" t="s">
        <v>9735</v>
      </c>
      <c r="F4006" s="4" t="s">
        <v>3</v>
      </c>
      <c r="G4006" s="1" t="s">
        <v>103</v>
      </c>
      <c r="H4006" s="3" t="str">
        <f t="shared" si="62"/>
        <v>Other Than Commercial</v>
      </c>
      <c r="I4006" s="3" t="str">
        <f>IF(IFERROR(SEARCH("N/A",CID_DB[[#This Row],[ NSN ]]),-1)&lt;&gt;-1,"",LEFT(SUBSTITUTE(SUBSTITUTE(SUBSTITUTE(SUBSTITUTE(SUBSTITUTE(CID_DB[[#This Row],[ NSN ]],"-","")," ","")," ",""),"‐",""),"NA",""),13))</f>
        <v/>
      </c>
      <c r="J4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||Optional Payload Processing Facility (PFF) Services|</v>
      </c>
    </row>
    <row r="4007" spans="1:10" x14ac:dyDescent="0.35">
      <c r="A4007" s="1" t="s">
        <v>3</v>
      </c>
      <c r="B4007" s="1" t="s">
        <v>9731</v>
      </c>
      <c r="C4007" s="1" t="s">
        <v>3</v>
      </c>
      <c r="D4007" s="1" t="s">
        <v>3</v>
      </c>
      <c r="E4007" s="1" t="s">
        <v>9736</v>
      </c>
      <c r="F4007" s="4" t="s">
        <v>3</v>
      </c>
      <c r="G4007" s="1" t="s">
        <v>103</v>
      </c>
      <c r="H4007" s="3" t="str">
        <f t="shared" si="62"/>
        <v>Other Than Commercial</v>
      </c>
      <c r="I4007" s="3" t="str">
        <f>IF(IFERROR(SEARCH("N/A",CID_DB[[#This Row],[ NSN ]]),-1)&lt;&gt;-1,"",LEFT(SUBSTITUTE(SUBSTITUTE(SUBSTITUTE(SUBSTITUTE(SUBSTITUTE(CID_DB[[#This Row],[ NSN ]],"-","")," ","")," ",""),"‐",""),"NA",""),13))</f>
        <v/>
      </c>
      <c r="J4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||Optional Propellant Services|</v>
      </c>
    </row>
    <row r="4008" spans="1:10" x14ac:dyDescent="0.35">
      <c r="A4008" s="1" t="s">
        <v>3</v>
      </c>
      <c r="B4008" s="1" t="s">
        <v>7357</v>
      </c>
      <c r="C4008" s="1" t="s">
        <v>7383</v>
      </c>
      <c r="D4008" s="1" t="s">
        <v>3</v>
      </c>
      <c r="E4008" s="1" t="s">
        <v>7426</v>
      </c>
      <c r="F4008" s="4" t="s">
        <v>7400</v>
      </c>
      <c r="G4008" s="1" t="s">
        <v>8</v>
      </c>
      <c r="H4008" s="3" t="str">
        <f t="shared" si="62"/>
        <v>Commercial</v>
      </c>
      <c r="I4008" s="3" t="str">
        <f>IF(IFERROR(SEARCH("N/A",CID_DB[[#This Row],[ NSN ]]),-1)&lt;&gt;-1,"",LEFT(SUBSTITUTE(SUBSTITUTE(SUBSTITUTE(SUBSTITUTE(SUBSTITUTE(CID_DB[[#This Row],[ NSN ]],"-","")," ","")," ",""),"‐",""),"NA",""),13))</f>
        <v>2920011873636</v>
      </c>
      <c r="J4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M0017296ME||Starter Engine|2920011873636</v>
      </c>
    </row>
    <row r="4009" spans="1:10" x14ac:dyDescent="0.35">
      <c r="A4009" s="1" t="s">
        <v>3</v>
      </c>
      <c r="B4009" s="1" t="s">
        <v>7357</v>
      </c>
      <c r="C4009" s="1" t="s">
        <v>7384</v>
      </c>
      <c r="D4009" s="1" t="s">
        <v>3</v>
      </c>
      <c r="E4009" s="1" t="s">
        <v>7426</v>
      </c>
      <c r="F4009" s="4" t="s">
        <v>7400</v>
      </c>
      <c r="G4009" s="1" t="s">
        <v>8</v>
      </c>
      <c r="H4009" s="3" t="str">
        <f t="shared" si="62"/>
        <v>Commercial</v>
      </c>
      <c r="I4009" s="3" t="str">
        <f>IF(IFERROR(SEARCH("N/A",CID_DB[[#This Row],[ NSN ]]),-1)&lt;&gt;-1,"",LEFT(SUBSTITUTE(SUBSTITUTE(SUBSTITUTE(SUBSTITUTE(SUBSTITUTE(CID_DB[[#This Row],[ NSN ]],"-","")," ","")," ",""),"‐",""),"NA",""),13))</f>
        <v>2920011873636</v>
      </c>
      <c r="J4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SAW11873636||Starter Engine|2920011873636</v>
      </c>
    </row>
    <row r="4010" spans="1:10" x14ac:dyDescent="0.35">
      <c r="A4010" s="1" t="s">
        <v>3</v>
      </c>
      <c r="B4010" s="1" t="s">
        <v>7505</v>
      </c>
      <c r="C4010" s="1" t="s">
        <v>5657</v>
      </c>
      <c r="D4010" s="1" t="s">
        <v>5657</v>
      </c>
      <c r="E4010" s="1" t="s">
        <v>6393</v>
      </c>
      <c r="F4010" s="4" t="s">
        <v>3</v>
      </c>
      <c r="G4010" s="1" t="s">
        <v>8</v>
      </c>
      <c r="H4010" s="3" t="str">
        <f t="shared" si="62"/>
        <v>Commercial</v>
      </c>
      <c r="I4010" s="3" t="str">
        <f>IF(IFERROR(SEARCH("N/A",CID_DB[[#This Row],[ NSN ]]),-1)&lt;&gt;-1,"",LEFT(SUBSTITUTE(SUBSTITUTE(SUBSTITUTE(SUBSTITUTE(SUBSTITUTE(CID_DB[[#This Row],[ NSN ]],"-","")," ","")," ",""),"‐",""),"NA",""),13))</f>
        <v/>
      </c>
      <c r="J4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Z2090B198037|Z2090B198037|TEMODIFIED GEN 2 BLK 10+|</v>
      </c>
    </row>
    <row r="4011" spans="1:10" x14ac:dyDescent="0.35">
      <c r="A4011" s="1" t="s">
        <v>3</v>
      </c>
      <c r="B4011" s="1" t="s">
        <v>7506</v>
      </c>
      <c r="C4011" s="1" t="s">
        <v>7507</v>
      </c>
      <c r="D4011" s="1" t="s">
        <v>3</v>
      </c>
      <c r="E4011" s="1" t="s">
        <v>7508</v>
      </c>
      <c r="F4011" s="4" t="s">
        <v>7509</v>
      </c>
      <c r="G4011" s="1" t="s">
        <v>8</v>
      </c>
      <c r="H4011" s="3" t="str">
        <f t="shared" si="62"/>
        <v>Commercial</v>
      </c>
      <c r="I4011" s="3" t="str">
        <f>IF(IFERROR(SEARCH("N/A",CID_DB[[#This Row],[ NSN ]]),-1)&lt;&gt;-1,"",LEFT(SUBSTITUTE(SUBSTITUTE(SUBSTITUTE(SUBSTITUTE(SUBSTITUTE(CID_DB[[#This Row],[ NSN ]],"-","")," ","")," ",""),"‐",""),"NA",""),13))</f>
        <v>5935012451949</v>
      </c>
      <c r="J4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16163023||Connector Assembly|5935012451949</v>
      </c>
    </row>
    <row r="4012" spans="1:10" x14ac:dyDescent="0.35">
      <c r="A4012" s="1" t="s">
        <v>3</v>
      </c>
      <c r="B4012" s="1" t="s">
        <v>7506</v>
      </c>
      <c r="C4012" s="1" t="s">
        <v>7510</v>
      </c>
      <c r="D4012" s="1" t="s">
        <v>3</v>
      </c>
      <c r="E4012" s="1" t="s">
        <v>7511</v>
      </c>
      <c r="F4012" s="4" t="s">
        <v>7512</v>
      </c>
      <c r="G4012" s="1" t="s">
        <v>8</v>
      </c>
      <c r="H4012" s="3" t="str">
        <f t="shared" si="62"/>
        <v>Commercial</v>
      </c>
      <c r="I4012" s="3" t="str">
        <f>IF(IFERROR(SEARCH("N/A",CID_DB[[#This Row],[ NSN ]]),-1)&lt;&gt;-1,"",LEFT(SUBSTITUTE(SUBSTITUTE(SUBSTITUTE(SUBSTITUTE(SUBSTITUTE(CID_DB[[#This Row],[ NSN ]],"-","")," ","")," ",""),"‐",""),"NA",""),13))</f>
        <v>5935015281350</v>
      </c>
      <c r="J4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16163026||Connector Receptical|5935015281350</v>
      </c>
    </row>
    <row r="4013" spans="1:10" x14ac:dyDescent="0.35">
      <c r="A4013" s="1" t="s">
        <v>3</v>
      </c>
      <c r="B4013" s="1" t="s">
        <v>7506</v>
      </c>
      <c r="C4013" s="1" t="s">
        <v>7513</v>
      </c>
      <c r="D4013" s="1" t="s">
        <v>3</v>
      </c>
      <c r="E4013" s="1" t="s">
        <v>7514</v>
      </c>
      <c r="F4013" s="4" t="s">
        <v>7515</v>
      </c>
      <c r="G4013" s="1" t="s">
        <v>8</v>
      </c>
      <c r="H4013" s="3" t="str">
        <f t="shared" si="62"/>
        <v>Commercial</v>
      </c>
      <c r="I4013" s="3" t="str">
        <f>IF(IFERROR(SEARCH("N/A",CID_DB[[#This Row],[ NSN ]]),-1)&lt;&gt;-1,"",LEFT(SUBSTITUTE(SUBSTITUTE(SUBSTITUTE(SUBSTITUTE(SUBSTITUTE(CID_DB[[#This Row],[ NSN ]],"-","")," ","")," ",""),"‐",""),"NA",""),13))</f>
        <v>6140007123053</v>
      </c>
      <c r="J4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19205001||Battery Storage|6140007123053</v>
      </c>
    </row>
    <row r="4014" spans="1:10" x14ac:dyDescent="0.35">
      <c r="A4014" s="1" t="s">
        <v>3</v>
      </c>
      <c r="B4014" s="1" t="s">
        <v>7506</v>
      </c>
      <c r="C4014" s="1" t="s">
        <v>7516</v>
      </c>
      <c r="D4014" s="1" t="s">
        <v>3</v>
      </c>
      <c r="E4014" s="1" t="s">
        <v>4607</v>
      </c>
      <c r="F4014" s="4" t="s">
        <v>7517</v>
      </c>
      <c r="G4014" s="1" t="s">
        <v>8</v>
      </c>
      <c r="H4014" s="3" t="str">
        <f t="shared" si="62"/>
        <v>Commercial</v>
      </c>
      <c r="I4014" s="3" t="str">
        <f>IF(IFERROR(SEARCH("N/A",CID_DB[[#This Row],[ NSN ]]),-1)&lt;&gt;-1,"",LEFT(SUBSTITUTE(SUBSTITUTE(SUBSTITUTE(SUBSTITUTE(SUBSTITUTE(CID_DB[[#This Row],[ NSN ]],"-","")," ","")," ",""),"‐",""),"NA",""),13))</f>
        <v>6140014496418</v>
      </c>
      <c r="J4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28656002||Battery Assembly|6140014496418</v>
      </c>
    </row>
    <row r="4015" spans="1:10" x14ac:dyDescent="0.35">
      <c r="A4015" s="1" t="s">
        <v>3</v>
      </c>
      <c r="B4015" s="1" t="s">
        <v>7506</v>
      </c>
      <c r="C4015" s="1" t="s">
        <v>7518</v>
      </c>
      <c r="D4015" s="1" t="s">
        <v>3</v>
      </c>
      <c r="E4015" s="1" t="s">
        <v>7514</v>
      </c>
      <c r="F4015" s="4" t="s">
        <v>7519</v>
      </c>
      <c r="G4015" s="1" t="s">
        <v>8</v>
      </c>
      <c r="H4015" s="3" t="str">
        <f t="shared" si="62"/>
        <v>Commercial</v>
      </c>
      <c r="I4015" s="3" t="str">
        <f>IF(IFERROR(SEARCH("N/A",CID_DB[[#This Row],[ NSN ]]),-1)&lt;&gt;-1,"",LEFT(SUBSTITUTE(SUBSTITUTE(SUBSTITUTE(SUBSTITUTE(SUBSTITUTE(CID_DB[[#This Row],[ NSN ]],"-","")," ","")," ",""),"‐",""),"NA",""),13))</f>
        <v>6140014950488</v>
      </c>
      <c r="J4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33033001||Battery Storage|6140014950488</v>
      </c>
    </row>
    <row r="4016" spans="1:10" x14ac:dyDescent="0.35">
      <c r="A4016" s="1" t="s">
        <v>3</v>
      </c>
      <c r="B4016" s="1" t="s">
        <v>7506</v>
      </c>
      <c r="C4016" s="1" t="s">
        <v>7520</v>
      </c>
      <c r="D4016" s="1" t="s">
        <v>3</v>
      </c>
      <c r="E4016" s="1" t="s">
        <v>7521</v>
      </c>
      <c r="F4016" s="4" t="s">
        <v>7522</v>
      </c>
      <c r="G4016" s="1" t="s">
        <v>8</v>
      </c>
      <c r="H4016" s="3" t="str">
        <f t="shared" si="62"/>
        <v>Commercial</v>
      </c>
      <c r="I4016" s="3" t="str">
        <f>IF(IFERROR(SEARCH("N/A",CID_DB[[#This Row],[ NSN ]]),-1)&lt;&gt;-1,"",LEFT(SUBSTITUTE(SUBSTITUTE(SUBSTITUTE(SUBSTITUTE(SUBSTITUTE(CID_DB[[#This Row],[ NSN ]],"-","")," ","")," ",""),"‐",""),"NA",""),13))</f>
        <v>6140015281722</v>
      </c>
      <c r="J4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32966001||Cell Battery|6140015281722</v>
      </c>
    </row>
    <row r="4017" spans="1:10" x14ac:dyDescent="0.35">
      <c r="A4017" s="1" t="s">
        <v>3</v>
      </c>
      <c r="B4017" s="1" t="s">
        <v>7506</v>
      </c>
      <c r="C4017" s="1" t="s">
        <v>7523</v>
      </c>
      <c r="D4017" s="1" t="s">
        <v>3</v>
      </c>
      <c r="E4017" s="1" t="s">
        <v>7524</v>
      </c>
      <c r="F4017" s="4" t="s">
        <v>7525</v>
      </c>
      <c r="G4017" s="1" t="s">
        <v>8</v>
      </c>
      <c r="H4017" s="3" t="str">
        <f t="shared" si="62"/>
        <v>Commercial</v>
      </c>
      <c r="I4017" s="3" t="str">
        <f>IF(IFERROR(SEARCH("N/A",CID_DB[[#This Row],[ NSN ]]),-1)&lt;&gt;-1,"",LEFT(SUBSTITUTE(SUBSTITUTE(SUBSTITUTE(SUBSTITUTE(SUBSTITUTE(CID_DB[[#This Row],[ NSN ]],"-","")," ","")," ",""),"‐",""),"NA",""),13))</f>
        <v>6160011028970</v>
      </c>
      <c r="J4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39693001||Heater and Cover|6160011028970</v>
      </c>
    </row>
    <row r="4018" spans="1:10" x14ac:dyDescent="0.35">
      <c r="A4018" s="1" t="s">
        <v>3</v>
      </c>
      <c r="B4018" s="1" t="s">
        <v>7526</v>
      </c>
      <c r="C4018" s="1">
        <v>12580254</v>
      </c>
      <c r="D4018" s="1">
        <v>12580254</v>
      </c>
      <c r="E4018" s="1" t="s">
        <v>7527</v>
      </c>
      <c r="F4018" s="4" t="s">
        <v>3</v>
      </c>
      <c r="G4018" s="1" t="s">
        <v>8</v>
      </c>
      <c r="H4018" s="3" t="str">
        <f t="shared" si="62"/>
        <v>Commercial</v>
      </c>
      <c r="I4018" s="3" t="str">
        <f>IF(IFERROR(SEARCH("N/A",CID_DB[[#This Row],[ NSN ]]),-1)&lt;&gt;-1,"",LEFT(SUBSTITUTE(SUBSTITUTE(SUBSTITUTE(SUBSTITUTE(SUBSTITUTE(CID_DB[[#This Row],[ NSN ]],"-","")," ","")," ",""),"‐",""),"NA",""),13))</f>
        <v/>
      </c>
      <c r="J4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12580254|12580254|Air cleaner|</v>
      </c>
    </row>
    <row r="4019" spans="1:10" x14ac:dyDescent="0.35">
      <c r="A4019" s="1" t="s">
        <v>3</v>
      </c>
      <c r="B4019" s="1" t="s">
        <v>7526</v>
      </c>
      <c r="C4019" s="1">
        <v>12580289</v>
      </c>
      <c r="D4019" s="1" t="s">
        <v>7528</v>
      </c>
      <c r="E4019" s="1" t="s">
        <v>7529</v>
      </c>
      <c r="F4019" s="4" t="s">
        <v>3</v>
      </c>
      <c r="G4019" s="1" t="s">
        <v>8</v>
      </c>
      <c r="H4019" s="3" t="str">
        <f t="shared" si="62"/>
        <v>Commercial</v>
      </c>
      <c r="I4019" s="3" t="str">
        <f>IF(IFERROR(SEARCH("N/A",CID_DB[[#This Row],[ NSN ]]),-1)&lt;&gt;-1,"",LEFT(SUBSTITUTE(SUBSTITUTE(SUBSTITUTE(SUBSTITUTE(SUBSTITUTE(CID_DB[[#This Row],[ NSN ]],"-","")," ","")," ",""),"‐",""),"NA",""),13))</f>
        <v/>
      </c>
      <c r="J4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12580289|P615864|Air cleaner inlet boot|</v>
      </c>
    </row>
    <row r="4020" spans="1:10" x14ac:dyDescent="0.35">
      <c r="A4020" s="1" t="s">
        <v>3</v>
      </c>
      <c r="B4020" s="1" t="s">
        <v>7530</v>
      </c>
      <c r="C4020" s="1" t="s">
        <v>7531</v>
      </c>
      <c r="D4020" s="1" t="s">
        <v>3</v>
      </c>
      <c r="E4020" s="1" t="s">
        <v>7532</v>
      </c>
      <c r="F4020" s="4" t="s">
        <v>7533</v>
      </c>
      <c r="G4020" s="1" t="s">
        <v>103</v>
      </c>
      <c r="H4020" s="3" t="str">
        <f t="shared" si="62"/>
        <v>Other Than Commercial</v>
      </c>
      <c r="I4020" s="3" t="str">
        <f>IF(IFERROR(SEARCH("N/A",CID_DB[[#This Row],[ NSN ]]),-1)&lt;&gt;-1,"",LEFT(SUBSTITUTE(SUBSTITUTE(SUBSTITUTE(SUBSTITUTE(SUBSTITUTE(CID_DB[[#This Row],[ NSN ]],"-","")," ","")," ",""),"‐",""),"NA",""),13))</f>
        <v>6130007813990</v>
      </c>
      <c r="J4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28VS100Y7A||Power Converter/Transformer Rectifier|6130007813990</v>
      </c>
    </row>
    <row r="4021" spans="1:10" x14ac:dyDescent="0.35">
      <c r="A4021" s="1" t="s">
        <v>3</v>
      </c>
      <c r="B4021" s="1" t="s">
        <v>7642</v>
      </c>
      <c r="C4021" s="1" t="s">
        <v>7643</v>
      </c>
      <c r="D4021" s="1" t="s">
        <v>7643</v>
      </c>
      <c r="E4021" s="1" t="s">
        <v>7644</v>
      </c>
      <c r="F4021" s="4" t="s">
        <v>3</v>
      </c>
      <c r="G4021" s="1" t="s">
        <v>103</v>
      </c>
      <c r="H4021" s="3" t="str">
        <f t="shared" si="62"/>
        <v>Other Than Commercial</v>
      </c>
      <c r="I4021" s="3" t="str">
        <f>IF(IFERROR(SEARCH("N/A",CID_DB[[#This Row],[ NSN ]]),-1)&lt;&gt;-1,"",LEFT(SUBSTITUTE(SUBSTITUTE(SUBSTITUTE(SUBSTITUTE(SUBSTITUTE(CID_DB[[#This Row],[ NSN ]],"-","")," ","")," ",""),"‐",""),"NA",""),13))</f>
        <v/>
      </c>
      <c r="J4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05806510|05806510|TUBING, SEAMLESS MECHANICAL, D6AC, 12" OD X 8" ID X 11.75" L|</v>
      </c>
    </row>
    <row r="4022" spans="1:10" x14ac:dyDescent="0.35">
      <c r="A4022" s="1" t="s">
        <v>3</v>
      </c>
      <c r="B4022" s="1" t="s">
        <v>7642</v>
      </c>
      <c r="C4022" s="1" t="s">
        <v>7645</v>
      </c>
      <c r="D4022" s="1" t="s">
        <v>7645</v>
      </c>
      <c r="E4022" s="1" t="s">
        <v>7646</v>
      </c>
      <c r="F4022" s="4" t="s">
        <v>3</v>
      </c>
      <c r="G4022" s="1" t="s">
        <v>103</v>
      </c>
      <c r="H4022" s="3" t="str">
        <f t="shared" si="62"/>
        <v>Other Than Commercial</v>
      </c>
      <c r="I4022" s="3" t="str">
        <f>IF(IFERROR(SEARCH("N/A",CID_DB[[#This Row],[ NSN ]]),-1)&lt;&gt;-1,"",LEFT(SUBSTITUTE(SUBSTITUTE(SUBSTITUTE(SUBSTITUTE(SUBSTITUTE(CID_DB[[#This Row],[ NSN ]],"-","")," ","")," ",""),"‐",""),"NA",""),13))</f>
        <v/>
      </c>
      <c r="J4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05806511|05806511|TUBING, SEAMLESS MECHANICAL, D6AC, 12" OD X 8" ID X 8.1" L|</v>
      </c>
    </row>
    <row r="4023" spans="1:10" x14ac:dyDescent="0.35">
      <c r="A4023" s="1" t="s">
        <v>3</v>
      </c>
      <c r="B4023" s="1" t="s">
        <v>7642</v>
      </c>
      <c r="C4023" s="1" t="s">
        <v>7647</v>
      </c>
      <c r="D4023" s="1" t="s">
        <v>7647</v>
      </c>
      <c r="E4023" s="1" t="s">
        <v>7648</v>
      </c>
      <c r="F4023" s="4" t="s">
        <v>3</v>
      </c>
      <c r="G4023" s="1" t="s">
        <v>103</v>
      </c>
      <c r="H4023" s="3" t="str">
        <f t="shared" si="62"/>
        <v>Other Than Commercial</v>
      </c>
      <c r="I4023" s="3" t="str">
        <f>IF(IFERROR(SEARCH("N/A",CID_DB[[#This Row],[ NSN ]]),-1)&lt;&gt;-1,"",LEFT(SUBSTITUTE(SUBSTITUTE(SUBSTITUTE(SUBSTITUTE(SUBSTITUTE(CID_DB[[#This Row],[ NSN ]],"-","")," ","")," ",""),"‐",""),"NA",""),13))</f>
        <v/>
      </c>
      <c r="J4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05806512|05806512|TUBING, SEAMLESS MECHANICAL, D6AC, 12.5" OD X 10" ID X 4.5"L|</v>
      </c>
    </row>
    <row r="4024" spans="1:10" x14ac:dyDescent="0.35">
      <c r="A4024" s="1" t="s">
        <v>3</v>
      </c>
      <c r="B4024" s="1" t="s">
        <v>7642</v>
      </c>
      <c r="C4024" s="1" t="s">
        <v>7649</v>
      </c>
      <c r="D4024" s="1" t="s">
        <v>7649</v>
      </c>
      <c r="E4024" s="1" t="s">
        <v>7650</v>
      </c>
      <c r="F4024" s="4" t="s">
        <v>3</v>
      </c>
      <c r="G4024" s="1" t="s">
        <v>103</v>
      </c>
      <c r="H4024" s="3" t="str">
        <f t="shared" si="62"/>
        <v>Other Than Commercial</v>
      </c>
      <c r="I4024" s="3" t="str">
        <f>IF(IFERROR(SEARCH("N/A",CID_DB[[#This Row],[ NSN ]]),-1)&lt;&gt;-1,"",LEFT(SUBSTITUTE(SUBSTITUTE(SUBSTITUTE(SUBSTITUTE(SUBSTITUTE(CID_DB[[#This Row],[ NSN ]],"-","")," ","")," ",""),"‐",""),"NA",""),13))</f>
        <v/>
      </c>
      <c r="J4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05806513|05806513|TUBING, SEAMLESS MECHANICAL, D6AC, 12.5" OD X 10"ID X 99" L|</v>
      </c>
    </row>
    <row r="4025" spans="1:10" x14ac:dyDescent="0.35">
      <c r="A4025" s="1" t="s">
        <v>3</v>
      </c>
      <c r="B4025" s="1" t="s">
        <v>7651</v>
      </c>
      <c r="C4025" s="1" t="s">
        <v>7652</v>
      </c>
      <c r="D4025" s="1" t="s">
        <v>7653</v>
      </c>
      <c r="E4025" s="1" t="s">
        <v>7654</v>
      </c>
      <c r="F4025" s="4" t="s">
        <v>3</v>
      </c>
      <c r="G4025" s="1" t="s">
        <v>103</v>
      </c>
      <c r="H4025" s="3" t="str">
        <f t="shared" si="62"/>
        <v>Other Than Commercial</v>
      </c>
      <c r="I4025" s="3" t="str">
        <f>IF(IFERROR(SEARCH("N/A",CID_DB[[#This Row],[ NSN ]]),-1)&lt;&gt;-1,"",LEFT(SUBSTITUTE(SUBSTITUTE(SUBSTITUTE(SUBSTITUTE(SUBSTITUTE(CID_DB[[#This Row],[ NSN ]],"-","")," ","")," ",""),"‐",""),"NA",""),13))</f>
        <v/>
      </c>
      <c r="J4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7830901802101|156MA2511|FAN, CENTER CONSOLE AVIONICS COOLING|</v>
      </c>
    </row>
    <row r="4026" spans="1:10" x14ac:dyDescent="0.35">
      <c r="A4026" s="1" t="s">
        <v>3</v>
      </c>
      <c r="B4026" s="1" t="s">
        <v>7651</v>
      </c>
      <c r="C4026" s="1" t="s">
        <v>7655</v>
      </c>
      <c r="D4026" s="1" t="s">
        <v>7656</v>
      </c>
      <c r="E4026" s="1" t="s">
        <v>7657</v>
      </c>
      <c r="F4026" s="4" t="s">
        <v>3</v>
      </c>
      <c r="G4026" s="1" t="s">
        <v>103</v>
      </c>
      <c r="H4026" s="3" t="str">
        <f t="shared" si="62"/>
        <v>Other Than Commercial</v>
      </c>
      <c r="I4026" s="3" t="str">
        <f>IF(IFERROR(SEARCH("N/A",CID_DB[[#This Row],[ NSN ]]),-1)&lt;&gt;-1,"",LEFT(SUBSTITUTE(SUBSTITUTE(SUBSTITUTE(SUBSTITUTE(SUBSTITUTE(CID_DB[[#This Row],[ NSN ]],"-","")," ","")," ",""),"‐",""),"NA",""),13))</f>
        <v/>
      </c>
      <c r="J4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7830901803101|156MA2512|FAN, TRANSITION AVIONICS COOLING|</v>
      </c>
    </row>
    <row r="4027" spans="1:10" x14ac:dyDescent="0.35">
      <c r="A4027" s="1" t="s">
        <v>3</v>
      </c>
      <c r="B4027" s="1" t="s">
        <v>7476</v>
      </c>
      <c r="C4027" s="1" t="s">
        <v>3</v>
      </c>
      <c r="D4027" s="1" t="s">
        <v>3</v>
      </c>
      <c r="E4027" s="1" t="s">
        <v>7477</v>
      </c>
      <c r="F4027" s="4" t="s">
        <v>3</v>
      </c>
      <c r="G4027" s="1" t="s">
        <v>103</v>
      </c>
      <c r="H4027" s="3" t="str">
        <f t="shared" si="62"/>
        <v>Other Than Commercial</v>
      </c>
      <c r="I4027" s="3" t="str">
        <f>IF(IFERROR(SEARCH("N/A",CID_DB[[#This Row],[ NSN ]]),-1)&lt;&gt;-1,"",LEFT(SUBSTITUTE(SUBSTITUTE(SUBSTITUTE(SUBSTITUTE(SUBSTITUTE(CID_DB[[#This Row],[ NSN ]],"-","")," ","")," ",""),"‐",""),"NA",""),13))</f>
        <v/>
      </c>
      <c r="J4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 Power Transfer Standard (18GHz)|</v>
      </c>
    </row>
    <row r="4028" spans="1:10" x14ac:dyDescent="0.35">
      <c r="A4028" s="1" t="s">
        <v>3</v>
      </c>
      <c r="B4028" s="1" t="s">
        <v>7534</v>
      </c>
      <c r="C4028" s="1" t="s">
        <v>7538</v>
      </c>
      <c r="D4028" s="1" t="s">
        <v>7538</v>
      </c>
      <c r="E4028" s="1" t="s">
        <v>7641</v>
      </c>
      <c r="F4028" s="4" t="s">
        <v>3</v>
      </c>
      <c r="G4028" s="1" t="s">
        <v>8</v>
      </c>
      <c r="H4028" s="3" t="str">
        <f t="shared" si="62"/>
        <v>Commercial</v>
      </c>
      <c r="I4028" s="3" t="str">
        <f>IF(IFERROR(SEARCH("N/A",CID_DB[[#This Row],[ NSN ]]),-1)&lt;&gt;-1,"",LEFT(SUBSTITUTE(SUBSTITUTE(SUBSTITUTE(SUBSTITUTE(SUBSTITUTE(CID_DB[[#This Row],[ NSN ]],"-","")," ","")," ",""),"‐",""),"NA",""),13))</f>
        <v/>
      </c>
      <c r="J4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91533000016|91533000016|GEnx2B67/PG01 engine|</v>
      </c>
    </row>
    <row r="4029" spans="1:10" x14ac:dyDescent="0.35">
      <c r="A4029" s="1" t="s">
        <v>3</v>
      </c>
      <c r="B4029" s="1" t="s">
        <v>7535</v>
      </c>
      <c r="C4029" s="1" t="s">
        <v>7539</v>
      </c>
      <c r="D4029" s="1" t="s">
        <v>3</v>
      </c>
      <c r="E4029" s="1" t="s">
        <v>7616</v>
      </c>
      <c r="F4029" s="4" t="s">
        <v>7577</v>
      </c>
      <c r="G4029" s="1" t="s">
        <v>8</v>
      </c>
      <c r="H4029" s="3" t="str">
        <f t="shared" si="62"/>
        <v>Commercial</v>
      </c>
      <c r="I4029" s="3" t="str">
        <f>IF(IFERROR(SEARCH("N/A",CID_DB[[#This Row],[ NSN ]]),-1)&lt;&gt;-1,"",LEFT(SUBSTITUTE(SUBSTITUTE(SUBSTITUTE(SUBSTITUTE(SUBSTITUTE(CID_DB[[#This Row],[ NSN ]],"-","")," ","")," ",""),"‐",""),"NA",""),13))</f>
        <v>1730016322207</v>
      </c>
      <c r="J4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1330100000||T4000 ETU 8/E 8,000 pound capacity Universal Engine Trailer|1730016322207</v>
      </c>
    </row>
    <row r="4030" spans="1:10" x14ac:dyDescent="0.35">
      <c r="A4030" s="1" t="s">
        <v>3</v>
      </c>
      <c r="B4030" s="1" t="s">
        <v>7535</v>
      </c>
      <c r="C4030" s="1" t="s">
        <v>7540</v>
      </c>
      <c r="D4030" s="1" t="s">
        <v>3</v>
      </c>
      <c r="E4030" s="1" t="s">
        <v>7617</v>
      </c>
      <c r="F4030" s="4" t="s">
        <v>7578</v>
      </c>
      <c r="G4030" s="1" t="s">
        <v>8</v>
      </c>
      <c r="H4030" s="3" t="str">
        <f t="shared" si="62"/>
        <v>Commercial</v>
      </c>
      <c r="I4030" s="3" t="str">
        <f>IF(IFERROR(SEARCH("N/A",CID_DB[[#This Row],[ NSN ]]),-1)&lt;&gt;-1,"",LEFT(SUBSTITUTE(SUBSTITUTE(SUBSTITUTE(SUBSTITUTE(SUBSTITUTE(CID_DB[[#This Row],[ NSN ]],"-","")," ","")," ",""),"‐",""),"NA",""),13))</f>
        <v>1730016322211</v>
      </c>
      <c r="J4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1330200000||T4100 ETU 9/E 10,000 pund capacity Universal Engine Trailer|1730016322211</v>
      </c>
    </row>
    <row r="4031" spans="1:10" x14ac:dyDescent="0.35">
      <c r="A4031" s="1" t="s">
        <v>3</v>
      </c>
      <c r="B4031" s="1" t="s">
        <v>7658</v>
      </c>
      <c r="C4031" s="1" t="s">
        <v>7659</v>
      </c>
      <c r="D4031" s="1" t="s">
        <v>7659</v>
      </c>
      <c r="E4031" s="1" t="s">
        <v>7664</v>
      </c>
      <c r="F4031" s="4" t="s">
        <v>3</v>
      </c>
      <c r="G4031" s="1" t="s">
        <v>103</v>
      </c>
      <c r="H4031" s="3" t="str">
        <f t="shared" si="62"/>
        <v>Other Than Commercial</v>
      </c>
      <c r="I4031" s="3" t="str">
        <f>IF(IFERROR(SEARCH("N/A",CID_DB[[#This Row],[ NSN ]]),-1)&lt;&gt;-1,"",LEFT(SUBSTITUTE(SUBSTITUTE(SUBSTITUTE(SUBSTITUTE(SUBSTITUTE(CID_DB[[#This Row],[ NSN ]],"-","")," ","")," ",""),"‐",""),"NA",""),13))</f>
        <v/>
      </c>
      <c r="J4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4096692614G08|4096692614G08|F414 Stage 2 3 Blisk|</v>
      </c>
    </row>
    <row r="4032" spans="1:10" x14ac:dyDescent="0.35">
      <c r="A4032" s="1" t="s">
        <v>3</v>
      </c>
      <c r="B4032" s="1" t="s">
        <v>7658</v>
      </c>
      <c r="C4032" s="1" t="s">
        <v>7660</v>
      </c>
      <c r="D4032" s="1" t="s">
        <v>7660</v>
      </c>
      <c r="E4032" s="1" t="s">
        <v>7665</v>
      </c>
      <c r="F4032" s="4" t="s">
        <v>3</v>
      </c>
      <c r="G4032" s="1" t="s">
        <v>103</v>
      </c>
      <c r="H4032" s="3" t="str">
        <f t="shared" si="62"/>
        <v>Other Than Commercial</v>
      </c>
      <c r="I4032" s="3" t="str">
        <f>IF(IFERROR(SEARCH("N/A",CID_DB[[#This Row],[ NSN ]]),-1)&lt;&gt;-1,"",LEFT(SUBSTITUTE(SUBSTITUTE(SUBSTITUTE(SUBSTITUTE(SUBSTITUTE(CID_DB[[#This Row],[ NSN ]],"-","")," ","")," ",""),"‐",""),"NA",""),13))</f>
        <v/>
      </c>
      <c r="J4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3074T78G01|3074T78G01|F414 HPT S1N|</v>
      </c>
    </row>
    <row r="4033" spans="1:10" x14ac:dyDescent="0.35">
      <c r="A4033" s="1" t="s">
        <v>3</v>
      </c>
      <c r="B4033" s="1" t="s">
        <v>7658</v>
      </c>
      <c r="C4033" s="1" t="s">
        <v>7661</v>
      </c>
      <c r="D4033" s="1" t="s">
        <v>7661</v>
      </c>
      <c r="E4033" s="1" t="s">
        <v>7666</v>
      </c>
      <c r="F4033" s="4" t="s">
        <v>3</v>
      </c>
      <c r="G4033" s="1" t="s">
        <v>103</v>
      </c>
      <c r="H4033" s="3" t="str">
        <f t="shared" si="62"/>
        <v>Other Than Commercial</v>
      </c>
      <c r="I4033" s="3" t="str">
        <f>IF(IFERROR(SEARCH("N/A",CID_DB[[#This Row],[ NSN ]]),-1)&lt;&gt;-1,"",LEFT(SUBSTITUTE(SUBSTITUTE(SUBSTITUTE(SUBSTITUTE(SUBSTITUTE(CID_DB[[#This Row],[ NSN ]],"-","")," ","")," ",""),"‐",""),"NA",""),13))</f>
        <v/>
      </c>
      <c r="J4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5110T19G02|5110T19G02|Secon Seal|</v>
      </c>
    </row>
    <row r="4034" spans="1:10" x14ac:dyDescent="0.35">
      <c r="A4034" s="1" t="s">
        <v>3</v>
      </c>
      <c r="B4034" s="1" t="s">
        <v>7658</v>
      </c>
      <c r="C4034" s="1" t="s">
        <v>7662</v>
      </c>
      <c r="D4034" s="1" t="s">
        <v>7662</v>
      </c>
      <c r="E4034" s="1" t="s">
        <v>7667</v>
      </c>
      <c r="F4034" s="4" t="s">
        <v>3</v>
      </c>
      <c r="G4034" s="1" t="s">
        <v>103</v>
      </c>
      <c r="H4034" s="3" t="str">
        <f t="shared" si="62"/>
        <v>Other Than Commercial</v>
      </c>
      <c r="I4034" s="3" t="str">
        <f>IF(IFERROR(SEARCH("N/A",CID_DB[[#This Row],[ NSN ]]),-1)&lt;&gt;-1,"",LEFT(SUBSTITUTE(SUBSTITUTE(SUBSTITUTE(SUBSTITUTE(SUBSTITUTE(CID_DB[[#This Row],[ NSN ]],"-","")," ","")," ",""),"‐",""),"NA",""),13))</f>
        <v/>
      </c>
      <c r="J4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3074T07G02|3074T07G02|F414 Blade Casting|</v>
      </c>
    </row>
    <row r="4035" spans="1:10" x14ac:dyDescent="0.35">
      <c r="A4035" s="1" t="s">
        <v>3</v>
      </c>
      <c r="B4035" s="1" t="s">
        <v>7658</v>
      </c>
      <c r="C4035" s="1" t="s">
        <v>7663</v>
      </c>
      <c r="D4035" s="1" t="s">
        <v>7663</v>
      </c>
      <c r="E4035" s="1" t="s">
        <v>7668</v>
      </c>
      <c r="F4035" s="4" t="s">
        <v>3</v>
      </c>
      <c r="G4035" s="1" t="s">
        <v>103</v>
      </c>
      <c r="H4035" s="3" t="str">
        <f t="shared" ref="H4035:H4098" si="63">IF(G4035="Y - CID","Commercial",IF(G4035="N - CID","Other Than Commercial","N/A"))</f>
        <v>Other Than Commercial</v>
      </c>
      <c r="I4035" s="3" t="str">
        <f>IF(IFERROR(SEARCH("N/A",CID_DB[[#This Row],[ NSN ]]),-1)&lt;&gt;-1,"",LEFT(SUBSTITUTE(SUBSTITUTE(SUBSTITUTE(SUBSTITUTE(SUBSTITUTE(CID_DB[[#This Row],[ NSN ]],"-","")," ","")," ",""),"‐",""),"NA",""),13))</f>
        <v/>
      </c>
      <c r="J4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3074T76P01|3074T76P01|Casting|</v>
      </c>
    </row>
    <row r="4036" spans="1:10" x14ac:dyDescent="0.35">
      <c r="A4036" s="1" t="s">
        <v>3</v>
      </c>
      <c r="B4036" s="1" t="s">
        <v>7536</v>
      </c>
      <c r="C4036" s="1" t="s">
        <v>3</v>
      </c>
      <c r="D4036" s="1" t="s">
        <v>7542</v>
      </c>
      <c r="E4036" s="1" t="s">
        <v>7618</v>
      </c>
      <c r="F4036" s="4" t="s">
        <v>7579</v>
      </c>
      <c r="G4036" s="1" t="s">
        <v>8</v>
      </c>
      <c r="H4036" s="3" t="str">
        <f t="shared" si="63"/>
        <v>Commercial</v>
      </c>
      <c r="I4036" s="3" t="str">
        <f>IF(IFERROR(SEARCH("N/A",CID_DB[[#This Row],[ NSN ]]),-1)&lt;&gt;-1,"",LEFT(SUBSTITUTE(SUBSTITUTE(SUBSTITUTE(SUBSTITUTE(SUBSTITUTE(CID_DB[[#This Row],[ NSN ]],"-","")," ","")," ",""),"‐",""),"NA",""),13))</f>
        <v>5320011402521</v>
      </c>
      <c r="J4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|HLT265TB101249|PINRIVET|5320011402521</v>
      </c>
    </row>
    <row r="4037" spans="1:10" x14ac:dyDescent="0.35">
      <c r="A4037" s="1" t="s">
        <v>3</v>
      </c>
      <c r="B4037" s="1" t="s">
        <v>7536</v>
      </c>
      <c r="C4037" s="1" t="s">
        <v>3</v>
      </c>
      <c r="D4037" s="1" t="s">
        <v>7543</v>
      </c>
      <c r="E4037" s="1" t="s">
        <v>7619</v>
      </c>
      <c r="F4037" s="4" t="s">
        <v>7580</v>
      </c>
      <c r="G4037" s="1" t="s">
        <v>8</v>
      </c>
      <c r="H4037" s="3" t="str">
        <f t="shared" si="63"/>
        <v>Commercial</v>
      </c>
      <c r="I4037" s="3" t="str">
        <f>IF(IFERROR(SEARCH("N/A",CID_DB[[#This Row],[ NSN ]]),-1)&lt;&gt;-1,"",LEFT(SUBSTITUTE(SUBSTITUTE(SUBSTITUTE(SUBSTITUTE(SUBSTITUTE(CID_DB[[#This Row],[ NSN ]],"-","")," ","")," ",""),"‐",""),"NA",""),13))</f>
        <v>3120014622691</v>
      </c>
      <c r="J4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|4M29736T|BEARING,PLAIN,SELFALIGNING|3120014622691</v>
      </c>
    </row>
    <row r="4038" spans="1:10" x14ac:dyDescent="0.35">
      <c r="A4038" s="1" t="s">
        <v>3</v>
      </c>
      <c r="B4038" s="1" t="s">
        <v>7536</v>
      </c>
      <c r="C4038" s="1" t="s">
        <v>3</v>
      </c>
      <c r="D4038" s="1" t="s">
        <v>7544</v>
      </c>
      <c r="E4038" s="1" t="s">
        <v>7620</v>
      </c>
      <c r="F4038" s="4" t="s">
        <v>7581</v>
      </c>
      <c r="G4038" s="1" t="s">
        <v>8</v>
      </c>
      <c r="H4038" s="3" t="str">
        <f t="shared" si="63"/>
        <v>Commercial</v>
      </c>
      <c r="I4038" s="3" t="str">
        <f>IF(IFERROR(SEARCH("N/A",CID_DB[[#This Row],[ NSN ]]),-1)&lt;&gt;-1,"",LEFT(SUBSTITUTE(SUBSTITUTE(SUBSTITUTE(SUBSTITUTE(SUBSTITUTE(CID_DB[[#This Row],[ NSN ]],"-","")," ","")," ",""),"‐",""),"NA",""),13))</f>
        <v>5930012934019</v>
      </c>
      <c r="J4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|ST5M1248009|SWITCH,PUSH|5930012934019</v>
      </c>
    </row>
    <row r="4039" spans="1:10" x14ac:dyDescent="0.35">
      <c r="A4039" s="1" t="s">
        <v>3</v>
      </c>
      <c r="B4039" s="1" t="s">
        <v>7536</v>
      </c>
      <c r="C4039" s="1" t="s">
        <v>3</v>
      </c>
      <c r="D4039" s="1" t="s">
        <v>7545</v>
      </c>
      <c r="E4039" s="1" t="s">
        <v>7621</v>
      </c>
      <c r="F4039" s="4" t="s">
        <v>7582</v>
      </c>
      <c r="G4039" s="1" t="s">
        <v>8</v>
      </c>
      <c r="H4039" s="3" t="str">
        <f t="shared" si="63"/>
        <v>Commercial</v>
      </c>
      <c r="I4039" s="3" t="str">
        <f>IF(IFERROR(SEARCH("N/A",CID_DB[[#This Row],[ NSN ]]),-1)&lt;&gt;-1,"",LEFT(SUBSTITUTE(SUBSTITUTE(SUBSTITUTE(SUBSTITUTE(SUBSTITUTE(CID_DB[[#This Row],[ NSN ]],"-","")," ","")," ",""),"‐",""),"NA",""),13))</f>
        <v>5305011296935</v>
      </c>
      <c r="J4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|HT271A614|SCREW,CLOSE TOLERANCE|5305011296935</v>
      </c>
    </row>
    <row r="4040" spans="1:10" x14ac:dyDescent="0.35">
      <c r="A4040" s="1" t="s">
        <v>3</v>
      </c>
      <c r="B4040" s="1" t="s">
        <v>7536</v>
      </c>
      <c r="C4040" s="1" t="s">
        <v>3</v>
      </c>
      <c r="D4040" s="1" t="s">
        <v>7546</v>
      </c>
      <c r="E4040" s="1" t="s">
        <v>7622</v>
      </c>
      <c r="F4040" s="4" t="s">
        <v>7583</v>
      </c>
      <c r="G4040" s="1" t="s">
        <v>8</v>
      </c>
      <c r="H4040" s="3" t="str">
        <f t="shared" si="63"/>
        <v>Commercial</v>
      </c>
      <c r="I4040" s="3" t="str">
        <f>IF(IFERROR(SEARCH("N/A",CID_DB[[#This Row],[ NSN ]]),-1)&lt;&gt;-1,"",LEFT(SUBSTITUTE(SUBSTITUTE(SUBSTITUTE(SUBSTITUTE(SUBSTITUTE(CID_DB[[#This Row],[ NSN ]],"-","")," ","")," ",""),"‐",""),"NA",""),13))</f>
        <v>5985014061520</v>
      </c>
      <c r="J4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|SF80406398|DUMMY LOAD,ELECTRICAL|5985014061520</v>
      </c>
    </row>
    <row r="4041" spans="1:10" x14ac:dyDescent="0.35">
      <c r="A4041" s="1" t="s">
        <v>3</v>
      </c>
      <c r="B4041" s="1" t="s">
        <v>7536</v>
      </c>
      <c r="C4041" s="1" t="s">
        <v>3</v>
      </c>
      <c r="D4041" s="1" t="s">
        <v>7547</v>
      </c>
      <c r="E4041" s="1" t="s">
        <v>7623</v>
      </c>
      <c r="F4041" s="4" t="s">
        <v>7584</v>
      </c>
      <c r="G4041" s="1" t="s">
        <v>8</v>
      </c>
      <c r="H4041" s="3" t="str">
        <f t="shared" si="63"/>
        <v>Commercial</v>
      </c>
      <c r="I4041" s="3" t="str">
        <f>IF(IFERROR(SEARCH("N/A",CID_DB[[#This Row],[ NSN ]]),-1)&lt;&gt;-1,"",LEFT(SUBSTITUTE(SUBSTITUTE(SUBSTITUTE(SUBSTITUTE(SUBSTITUTE(CID_DB[[#This Row],[ NSN ]],"-","")," ","")," ",""),"‐",""),"NA",""),13))</f>
        <v>5320014775715</v>
      </c>
      <c r="J4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|MS20426AD428D|RIVET,SOLID|5320014775715</v>
      </c>
    </row>
    <row r="4042" spans="1:10" x14ac:dyDescent="0.35">
      <c r="A4042" s="1" t="s">
        <v>3</v>
      </c>
      <c r="B4042" s="1" t="s">
        <v>7536</v>
      </c>
      <c r="C4042" s="1" t="s">
        <v>3</v>
      </c>
      <c r="D4042" s="1" t="s">
        <v>7548</v>
      </c>
      <c r="E4042" s="1" t="s">
        <v>7624</v>
      </c>
      <c r="F4042" s="4" t="s">
        <v>7585</v>
      </c>
      <c r="G4042" s="1" t="s">
        <v>8</v>
      </c>
      <c r="H4042" s="3" t="str">
        <f t="shared" si="63"/>
        <v>Commercial</v>
      </c>
      <c r="I4042" s="3" t="str">
        <f>IF(IFERROR(SEARCH("N/A",CID_DB[[#This Row],[ NSN ]]),-1)&lt;&gt;-1,"",LEFT(SUBSTITUTE(SUBSTITUTE(SUBSTITUTE(SUBSTITUTE(SUBSTITUTE(CID_DB[[#This Row],[ NSN ]],"-","")," ","")," ",""),"‐",""),"NA",""),13))</f>
        <v>4730011557842</v>
      </c>
      <c r="J4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|7M5001|CAP,TUBE|4730011557842</v>
      </c>
    </row>
    <row r="4043" spans="1:10" x14ac:dyDescent="0.35">
      <c r="A4043" s="1" t="s">
        <v>3</v>
      </c>
      <c r="B4043" s="1" t="s">
        <v>7536</v>
      </c>
      <c r="C4043" s="1" t="s">
        <v>3</v>
      </c>
      <c r="D4043" s="1" t="s">
        <v>7549</v>
      </c>
      <c r="E4043" s="1" t="s">
        <v>7618</v>
      </c>
      <c r="F4043" s="4" t="s">
        <v>7586</v>
      </c>
      <c r="G4043" s="1" t="s">
        <v>8</v>
      </c>
      <c r="H4043" s="3" t="str">
        <f t="shared" si="63"/>
        <v>Commercial</v>
      </c>
      <c r="I4043" s="3" t="str">
        <f>IF(IFERROR(SEARCH("N/A",CID_DB[[#This Row],[ NSN ]]),-1)&lt;&gt;-1,"",LEFT(SUBSTITUTE(SUBSTITUTE(SUBSTITUTE(SUBSTITUTE(SUBSTITUTE(CID_DB[[#This Row],[ NSN ]],"-","")," ","")," ",""),"‐",""),"NA",""),13))</f>
        <v>5320013490949</v>
      </c>
      <c r="J4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|3M1158510|PINRIVET|5320013490949</v>
      </c>
    </row>
    <row r="4044" spans="1:10" x14ac:dyDescent="0.35">
      <c r="A4044" s="1" t="s">
        <v>3</v>
      </c>
      <c r="B4044" s="1" t="s">
        <v>7536</v>
      </c>
      <c r="C4044" s="1" t="s">
        <v>3</v>
      </c>
      <c r="D4044" s="1" t="s">
        <v>7550</v>
      </c>
      <c r="E4044" s="1" t="s">
        <v>7625</v>
      </c>
      <c r="F4044" s="4" t="s">
        <v>7587</v>
      </c>
      <c r="G4044" s="1" t="s">
        <v>8</v>
      </c>
      <c r="H4044" s="3" t="str">
        <f t="shared" si="63"/>
        <v>Commercial</v>
      </c>
      <c r="I4044" s="3" t="str">
        <f>IF(IFERROR(SEARCH("N/A",CID_DB[[#This Row],[ NSN ]]),-1)&lt;&gt;-1,"",LEFT(SUBSTITUTE(SUBSTITUTE(SUBSTITUTE(SUBSTITUTE(SUBSTITUTE(CID_DB[[#This Row],[ NSN ]],"-","")," ","")," ",""),"‐",""),"NA",""),13))</f>
        <v>5305015502729</v>
      </c>
      <c r="J4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|1686103|SCREW,PANEL FASTENER|5305015502729</v>
      </c>
    </row>
    <row r="4045" spans="1:10" x14ac:dyDescent="0.35">
      <c r="A4045" s="1" t="s">
        <v>3</v>
      </c>
      <c r="B4045" s="1" t="s">
        <v>7536</v>
      </c>
      <c r="C4045" s="1" t="s">
        <v>3</v>
      </c>
      <c r="D4045" s="1" t="s">
        <v>7551</v>
      </c>
      <c r="E4045" s="1" t="s">
        <v>7626</v>
      </c>
      <c r="F4045" s="4" t="s">
        <v>7588</v>
      </c>
      <c r="G4045" s="1" t="s">
        <v>8</v>
      </c>
      <c r="H4045" s="3" t="str">
        <f t="shared" si="63"/>
        <v>Commercial</v>
      </c>
      <c r="I4045" s="3" t="str">
        <f>IF(IFERROR(SEARCH("N/A",CID_DB[[#This Row],[ NSN ]]),-1)&lt;&gt;-1,"",LEFT(SUBSTITUTE(SUBSTITUTE(SUBSTITUTE(SUBSTITUTE(SUBSTITUTE(CID_DB[[#This Row],[ NSN ]],"-","")," ","")," ",""),"‐",""),"NA",""),13))</f>
        <v>5306011506618</v>
      </c>
      <c r="J4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|74A7320012007|BOLT,EXTERNALLY RELIEVED BODY|5306011506618</v>
      </c>
    </row>
    <row r="4046" spans="1:10" x14ac:dyDescent="0.35">
      <c r="A4046" s="1" t="s">
        <v>3</v>
      </c>
      <c r="B4046" s="1" t="s">
        <v>7536</v>
      </c>
      <c r="C4046" s="1" t="s">
        <v>3</v>
      </c>
      <c r="D4046" s="1" t="s">
        <v>7552</v>
      </c>
      <c r="E4046" s="1" t="s">
        <v>7627</v>
      </c>
      <c r="F4046" s="4" t="s">
        <v>7589</v>
      </c>
      <c r="G4046" s="1" t="s">
        <v>8</v>
      </c>
      <c r="H4046" s="3" t="str">
        <f t="shared" si="63"/>
        <v>Commercial</v>
      </c>
      <c r="I4046" s="3" t="str">
        <f>IF(IFERROR(SEARCH("N/A",CID_DB[[#This Row],[ NSN ]]),-1)&lt;&gt;-1,"",LEFT(SUBSTITUTE(SUBSTITUTE(SUBSTITUTE(SUBSTITUTE(SUBSTITUTE(CID_DB[[#This Row],[ NSN ]],"-","")," ","")," ",""),"‐",""),"NA",""),13))</f>
        <v>5342014726489</v>
      </c>
      <c r="J4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|AS1895/4300|COUPLING,CLAMP,GROOVED|5342014726489</v>
      </c>
    </row>
    <row r="4047" spans="1:10" x14ac:dyDescent="0.35">
      <c r="A4047" s="1" t="s">
        <v>3</v>
      </c>
      <c r="B4047" s="1" t="s">
        <v>7536</v>
      </c>
      <c r="C4047" s="1" t="s">
        <v>3</v>
      </c>
      <c r="D4047" s="1" t="s">
        <v>7553</v>
      </c>
      <c r="E4047" s="1" t="s">
        <v>7628</v>
      </c>
      <c r="F4047" s="4" t="s">
        <v>7590</v>
      </c>
      <c r="G4047" s="1" t="s">
        <v>8</v>
      </c>
      <c r="H4047" s="3" t="str">
        <f t="shared" si="63"/>
        <v>Commercial</v>
      </c>
      <c r="I4047" s="3" t="str">
        <f>IF(IFERROR(SEARCH("N/A",CID_DB[[#This Row],[ NSN ]]),-1)&lt;&gt;-1,"",LEFT(SUBSTITUTE(SUBSTITUTE(SUBSTITUTE(SUBSTITUTE(SUBSTITUTE(CID_DB[[#This Row],[ NSN ]],"-","")," ","")," ",""),"‐",""),"NA",""),13))</f>
        <v>5306015137127</v>
      </c>
      <c r="J4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|ST3M494634P|BOLT,SHOULDER|5306015137127</v>
      </c>
    </row>
    <row r="4048" spans="1:10" x14ac:dyDescent="0.35">
      <c r="A4048" s="1" t="s">
        <v>3</v>
      </c>
      <c r="B4048" s="1" t="s">
        <v>7536</v>
      </c>
      <c r="C4048" s="1" t="s">
        <v>3</v>
      </c>
      <c r="D4048" s="1">
        <v>30727</v>
      </c>
      <c r="E4048" s="1" t="s">
        <v>7629</v>
      </c>
      <c r="F4048" s="4" t="s">
        <v>7591</v>
      </c>
      <c r="G4048" s="1" t="s">
        <v>8</v>
      </c>
      <c r="H4048" s="3" t="str">
        <f t="shared" si="63"/>
        <v>Commercial</v>
      </c>
      <c r="I4048" s="3" t="str">
        <f>IF(IFERROR(SEARCH("N/A",CID_DB[[#This Row],[ NSN ]]),-1)&lt;&gt;-1,"",LEFT(SUBSTITUTE(SUBSTITUTE(SUBSTITUTE(SUBSTITUTE(SUBSTITUTE(CID_DB[[#This Row],[ NSN ]],"-","")," ","")," ",""),"‐",""),"NA",""),13))</f>
        <v>6150014781940</v>
      </c>
      <c r="J4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|30727|STRAINER ELEMENT,SE|6150014781940</v>
      </c>
    </row>
    <row r="4049" spans="1:10" x14ac:dyDescent="0.35">
      <c r="A4049" s="1" t="s">
        <v>3</v>
      </c>
      <c r="B4049" s="1" t="s">
        <v>7536</v>
      </c>
      <c r="C4049" s="1" t="s">
        <v>3</v>
      </c>
      <c r="D4049" s="1" t="s">
        <v>7554</v>
      </c>
      <c r="E4049" s="1" t="s">
        <v>7623</v>
      </c>
      <c r="F4049" s="4" t="s">
        <v>7592</v>
      </c>
      <c r="G4049" s="1" t="s">
        <v>8</v>
      </c>
      <c r="H4049" s="3" t="str">
        <f t="shared" si="63"/>
        <v>Commercial</v>
      </c>
      <c r="I4049" s="3" t="str">
        <f>IF(IFERROR(SEARCH("N/A",CID_DB[[#This Row],[ NSN ]]),-1)&lt;&gt;-1,"",LEFT(SUBSTITUTE(SUBSTITUTE(SUBSTITUTE(SUBSTITUTE(SUBSTITUTE(CID_DB[[#This Row],[ NSN ]],"-","")," ","")," ",""),"‐",""),"NA",""),13))</f>
        <v>5320012298176</v>
      </c>
      <c r="J4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|MS20426T56|RIVET,SOLID|5320012298176</v>
      </c>
    </row>
    <row r="4050" spans="1:10" x14ac:dyDescent="0.35">
      <c r="A4050" s="1" t="s">
        <v>3</v>
      </c>
      <c r="B4050" s="1" t="s">
        <v>7536</v>
      </c>
      <c r="C4050" s="1" t="s">
        <v>3</v>
      </c>
      <c r="D4050" s="1" t="s">
        <v>7555</v>
      </c>
      <c r="E4050" s="1" t="s">
        <v>7621</v>
      </c>
      <c r="F4050" s="4" t="s">
        <v>7593</v>
      </c>
      <c r="G4050" s="1" t="s">
        <v>8</v>
      </c>
      <c r="H4050" s="3" t="str">
        <f t="shared" si="63"/>
        <v>Commercial</v>
      </c>
      <c r="I4050" s="3" t="str">
        <f>IF(IFERROR(SEARCH("N/A",CID_DB[[#This Row],[ NSN ]]),-1)&lt;&gt;-1,"",LEFT(SUBSTITUTE(SUBSTITUTE(SUBSTITUTE(SUBSTITUTE(SUBSTITUTE(CID_DB[[#This Row],[ NSN ]],"-","")," ","")," ",""),"‐",""),"NA",""),13))</f>
        <v>5305013232916</v>
      </c>
      <c r="J4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|ST3M680411|SCREW,CLOSE TOLERANCE|5305013232916</v>
      </c>
    </row>
    <row r="4051" spans="1:10" x14ac:dyDescent="0.35">
      <c r="A4051" s="1" t="s">
        <v>3</v>
      </c>
      <c r="B4051" s="1" t="s">
        <v>7536</v>
      </c>
      <c r="C4051" s="1" t="s">
        <v>3</v>
      </c>
      <c r="D4051" s="1" t="s">
        <v>7556</v>
      </c>
      <c r="E4051" s="1" t="s">
        <v>5269</v>
      </c>
      <c r="F4051" s="4" t="s">
        <v>7594</v>
      </c>
      <c r="G4051" s="1" t="s">
        <v>8</v>
      </c>
      <c r="H4051" s="3" t="str">
        <f t="shared" si="63"/>
        <v>Commercial</v>
      </c>
      <c r="I4051" s="3" t="str">
        <f>IF(IFERROR(SEARCH("N/A",CID_DB[[#This Row],[ NSN ]]),-1)&lt;&gt;-1,"",LEFT(SUBSTITUTE(SUBSTITUTE(SUBSTITUTE(SUBSTITUTE(SUBSTITUTE(CID_DB[[#This Row],[ NSN ]],"-","")," ","")," ",""),"‐",""),"NA",""),13))</f>
        <v>5330014338427</v>
      </c>
      <c r="J4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|7636145|SEAL,PLAIN|5330014338427</v>
      </c>
    </row>
    <row r="4052" spans="1:10" x14ac:dyDescent="0.35">
      <c r="A4052" s="1" t="s">
        <v>3</v>
      </c>
      <c r="B4052" s="1" t="s">
        <v>7536</v>
      </c>
      <c r="C4052" s="1" t="s">
        <v>3</v>
      </c>
      <c r="D4052" s="1" t="s">
        <v>7557</v>
      </c>
      <c r="E4052" s="1" t="s">
        <v>7630</v>
      </c>
      <c r="F4052" s="4" t="s">
        <v>7595</v>
      </c>
      <c r="G4052" s="1" t="s">
        <v>8</v>
      </c>
      <c r="H4052" s="3" t="str">
        <f t="shared" si="63"/>
        <v>Commercial</v>
      </c>
      <c r="I4052" s="3" t="str">
        <f>IF(IFERROR(SEARCH("N/A",CID_DB[[#This Row],[ NSN ]]),-1)&lt;&gt;-1,"",LEFT(SUBSTITUTE(SUBSTITUTE(SUBSTITUTE(SUBSTITUTE(SUBSTITUTE(CID_DB[[#This Row],[ NSN ]],"-","")," ","")," ",""),"‐",""),"NA",""),13))</f>
        <v>5310012106255</v>
      </c>
      <c r="J4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|3M463N16A364|NUT ASSEMBLY,SELFLOCKING,GANG CHANNEL|5310012106255</v>
      </c>
    </row>
    <row r="4053" spans="1:10" x14ac:dyDescent="0.35">
      <c r="A4053" s="1" t="s">
        <v>3</v>
      </c>
      <c r="B4053" s="1" t="s">
        <v>7536</v>
      </c>
      <c r="C4053" s="1" t="s">
        <v>3</v>
      </c>
      <c r="D4053" s="1" t="s">
        <v>7558</v>
      </c>
      <c r="E4053" s="1" t="s">
        <v>7631</v>
      </c>
      <c r="F4053" s="4" t="s">
        <v>7596</v>
      </c>
      <c r="G4053" s="1" t="s">
        <v>8</v>
      </c>
      <c r="H4053" s="3" t="str">
        <f t="shared" si="63"/>
        <v>Commercial</v>
      </c>
      <c r="I4053" s="3" t="str">
        <f>IF(IFERROR(SEARCH("N/A",CID_DB[[#This Row],[ NSN ]]),-1)&lt;&gt;-1,"",LEFT(SUBSTITUTE(SUBSTITUTE(SUBSTITUTE(SUBSTITUTE(SUBSTITUTE(CID_DB[[#This Row],[ NSN ]],"-","")," ","")," ",""),"‐",""),"NA",""),13))</f>
        <v>4730013550452</v>
      </c>
      <c r="J4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|R80101T04|COUPLING,TUBE|4730013550452</v>
      </c>
    </row>
    <row r="4054" spans="1:10" x14ac:dyDescent="0.35">
      <c r="A4054" s="1" t="s">
        <v>3</v>
      </c>
      <c r="B4054" s="1" t="s">
        <v>7536</v>
      </c>
      <c r="C4054" s="1" t="s">
        <v>3</v>
      </c>
      <c r="D4054" s="1" t="s">
        <v>7559</v>
      </c>
      <c r="E4054" s="1" t="s">
        <v>5220</v>
      </c>
      <c r="F4054" s="4" t="s">
        <v>7597</v>
      </c>
      <c r="G4054" s="1" t="s">
        <v>8</v>
      </c>
      <c r="H4054" s="3" t="str">
        <f t="shared" si="63"/>
        <v>Commercial</v>
      </c>
      <c r="I4054" s="3" t="str">
        <f>IF(IFERROR(SEARCH("N/A",CID_DB[[#This Row],[ NSN ]]),-1)&lt;&gt;-1,"",LEFT(SUBSTITUTE(SUBSTITUTE(SUBSTITUTE(SUBSTITUTE(SUBSTITUTE(CID_DB[[#This Row],[ NSN ]],"-","")," ","")," ",""),"‐",""),"NA",""),13))</f>
        <v>3120014777409</v>
      </c>
      <c r="J4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|4M43BC30309|BUSHING,SLEEVE|3120014777409</v>
      </c>
    </row>
    <row r="4055" spans="1:10" x14ac:dyDescent="0.35">
      <c r="A4055" s="1" t="s">
        <v>3</v>
      </c>
      <c r="B4055" s="1" t="s">
        <v>7536</v>
      </c>
      <c r="C4055" s="1" t="s">
        <v>3</v>
      </c>
      <c r="D4055" s="1">
        <v>844497</v>
      </c>
      <c r="E4055" s="1" t="s">
        <v>7632</v>
      </c>
      <c r="F4055" s="4" t="s">
        <v>7598</v>
      </c>
      <c r="G4055" s="1" t="s">
        <v>8</v>
      </c>
      <c r="H4055" s="3" t="str">
        <f t="shared" si="63"/>
        <v>Commercial</v>
      </c>
      <c r="I4055" s="3" t="str">
        <f>IF(IFERROR(SEARCH("N/A",CID_DB[[#This Row],[ NSN ]]),-1)&lt;&gt;-1,"",LEFT(SUBSTITUTE(SUBSTITUTE(SUBSTITUTE(SUBSTITUTE(SUBSTITUTE(CID_DB[[#This Row],[ NSN ]],"-","")," ","")," ",""),"‐",""),"NA",""),13))</f>
        <v>4210015213863</v>
      </c>
      <c r="J4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|844497|EXTINGUISHER SUBASSEMBLY,FIRE|4210015213863</v>
      </c>
    </row>
    <row r="4056" spans="1:10" x14ac:dyDescent="0.35">
      <c r="A4056" s="1" t="s">
        <v>3</v>
      </c>
      <c r="B4056" s="1" t="s">
        <v>7536</v>
      </c>
      <c r="C4056" s="1" t="s">
        <v>3</v>
      </c>
      <c r="D4056" s="1" t="s">
        <v>7560</v>
      </c>
      <c r="E4056" s="1" t="s">
        <v>7633</v>
      </c>
      <c r="F4056" s="4" t="s">
        <v>7599</v>
      </c>
      <c r="G4056" s="1" t="s">
        <v>8</v>
      </c>
      <c r="H4056" s="3" t="str">
        <f t="shared" si="63"/>
        <v>Commercial</v>
      </c>
      <c r="I4056" s="3" t="str">
        <f>IF(IFERROR(SEARCH("N/A",CID_DB[[#This Row],[ NSN ]]),-1)&lt;&gt;-1,"",LEFT(SUBSTITUTE(SUBSTITUTE(SUBSTITUTE(SUBSTITUTE(SUBSTITUTE(CID_DB[[#This Row],[ NSN ]],"-","")," ","")," ",""),"‐",""),"NA",""),13))</f>
        <v>5320011920386</v>
      </c>
      <c r="J4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|ST3M7820814|RIVET,BLIND|5320011920386</v>
      </c>
    </row>
    <row r="4057" spans="1:10" x14ac:dyDescent="0.35">
      <c r="A4057" s="1" t="s">
        <v>3</v>
      </c>
      <c r="B4057" s="1" t="s">
        <v>7536</v>
      </c>
      <c r="C4057" s="1" t="s">
        <v>3</v>
      </c>
      <c r="D4057" s="1" t="s">
        <v>7561</v>
      </c>
      <c r="E4057" s="1" t="s">
        <v>7634</v>
      </c>
      <c r="F4057" s="4" t="s">
        <v>7600</v>
      </c>
      <c r="G4057" s="1" t="s">
        <v>8</v>
      </c>
      <c r="H4057" s="3" t="str">
        <f t="shared" si="63"/>
        <v>Commercial</v>
      </c>
      <c r="I4057" s="3" t="str">
        <f>IF(IFERROR(SEARCH("N/A",CID_DB[[#This Row],[ NSN ]]),-1)&lt;&gt;-1,"",LEFT(SUBSTITUTE(SUBSTITUTE(SUBSTITUTE(SUBSTITUTE(SUBSTITUTE(CID_DB[[#This Row],[ NSN ]],"-","")," ","")," ",""),"‐",""),"NA",""),13))</f>
        <v>3460013802006</v>
      </c>
      <c r="J4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|TD761H4016|SLEEVE,EXPANSION MANDREL|3460013802006</v>
      </c>
    </row>
    <row r="4058" spans="1:10" x14ac:dyDescent="0.35">
      <c r="A4058" s="1" t="s">
        <v>3</v>
      </c>
      <c r="B4058" s="1" t="s">
        <v>7536</v>
      </c>
      <c r="C4058" s="1" t="s">
        <v>3</v>
      </c>
      <c r="D4058" s="1" t="s">
        <v>7562</v>
      </c>
      <c r="E4058" s="1" t="s">
        <v>7618</v>
      </c>
      <c r="F4058" s="4" t="s">
        <v>7601</v>
      </c>
      <c r="G4058" s="1" t="s">
        <v>8</v>
      </c>
      <c r="H4058" s="3" t="str">
        <f t="shared" si="63"/>
        <v>Commercial</v>
      </c>
      <c r="I4058" s="3" t="str">
        <f>IF(IFERROR(SEARCH("N/A",CID_DB[[#This Row],[ NSN ]]),-1)&lt;&gt;-1,"",LEFT(SUBSTITUTE(SUBSTITUTE(SUBSTITUTE(SUBSTITUTE(SUBSTITUTE(CID_DB[[#This Row],[ NSN ]],"-","")," ","")," ",""),"‐",""),"NA",""),13))</f>
        <v>5320011320549</v>
      </c>
      <c r="J4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|TLD10077E|PINRIVET|5320011320549</v>
      </c>
    </row>
    <row r="4059" spans="1:10" x14ac:dyDescent="0.35">
      <c r="A4059" s="1" t="s">
        <v>3</v>
      </c>
      <c r="B4059" s="1" t="s">
        <v>7536</v>
      </c>
      <c r="C4059" s="1" t="s">
        <v>3</v>
      </c>
      <c r="D4059" s="1" t="s">
        <v>7563</v>
      </c>
      <c r="E4059" s="1" t="s">
        <v>7623</v>
      </c>
      <c r="F4059" s="4" t="s">
        <v>7602</v>
      </c>
      <c r="G4059" s="1" t="s">
        <v>8</v>
      </c>
      <c r="H4059" s="3" t="str">
        <f t="shared" si="63"/>
        <v>Commercial</v>
      </c>
      <c r="I4059" s="3" t="str">
        <f>IF(IFERROR(SEARCH("N/A",CID_DB[[#This Row],[ NSN ]]),-1)&lt;&gt;-1,"",LEFT(SUBSTITUTE(SUBSTITUTE(SUBSTITUTE(SUBSTITUTE(SUBSTITUTE(CID_DB[[#This Row],[ NSN ]],"-","")," ","")," ",""),"‐",""),"NA",""),13))</f>
        <v>5320013749843</v>
      </c>
      <c r="J4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|MS20426AD57D|RIVET,SOLID|5320013749843</v>
      </c>
    </row>
    <row r="4060" spans="1:10" x14ac:dyDescent="0.35">
      <c r="A4060" s="1" t="s">
        <v>3</v>
      </c>
      <c r="B4060" s="1" t="s">
        <v>7536</v>
      </c>
      <c r="C4060" s="1" t="s">
        <v>3</v>
      </c>
      <c r="D4060" s="1" t="s">
        <v>7564</v>
      </c>
      <c r="E4060" s="1" t="s">
        <v>7619</v>
      </c>
      <c r="F4060" s="4" t="s">
        <v>7603</v>
      </c>
      <c r="G4060" s="1" t="s">
        <v>8</v>
      </c>
      <c r="H4060" s="3" t="str">
        <f t="shared" si="63"/>
        <v>Commercial</v>
      </c>
      <c r="I4060" s="3" t="str">
        <f>IF(IFERROR(SEARCH("N/A",CID_DB[[#This Row],[ NSN ]]),-1)&lt;&gt;-1,"",LEFT(SUBSTITUTE(SUBSTITUTE(SUBSTITUTE(SUBSTITUTE(SUBSTITUTE(CID_DB[[#This Row],[ NSN ]],"-","")," ","")," ",""),"‐",""),"NA",""),13))</f>
        <v>3120015267384</v>
      </c>
      <c r="J4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|4M40012|BEARING,PLAIN,SELFALIGNING|3120015267384</v>
      </c>
    </row>
    <row r="4061" spans="1:10" x14ac:dyDescent="0.35">
      <c r="A4061" s="1" t="s">
        <v>3</v>
      </c>
      <c r="B4061" s="1" t="s">
        <v>7536</v>
      </c>
      <c r="C4061" s="1" t="s">
        <v>3</v>
      </c>
      <c r="D4061" s="1" t="s">
        <v>7565</v>
      </c>
      <c r="E4061" s="1" t="s">
        <v>7633</v>
      </c>
      <c r="F4061" s="4" t="s">
        <v>7604</v>
      </c>
      <c r="G4061" s="1" t="s">
        <v>8</v>
      </c>
      <c r="H4061" s="3" t="str">
        <f t="shared" si="63"/>
        <v>Commercial</v>
      </c>
      <c r="I4061" s="3" t="str">
        <f>IF(IFERROR(SEARCH("N/A",CID_DB[[#This Row],[ NSN ]]),-1)&lt;&gt;-1,"",LEFT(SUBSTITUTE(SUBSTITUTE(SUBSTITUTE(SUBSTITUTE(SUBSTITUTE(CID_DB[[#This Row],[ NSN ]],"-","")," ","")," ",""),"‐",""),"NA",""),13))</f>
        <v>5320014724281</v>
      </c>
      <c r="J4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|MS90353U1011D|RIVET,BLIND|5320014724281</v>
      </c>
    </row>
    <row r="4062" spans="1:10" x14ac:dyDescent="0.35">
      <c r="A4062" s="1" t="s">
        <v>3</v>
      </c>
      <c r="B4062" s="1" t="s">
        <v>7536</v>
      </c>
      <c r="C4062" s="1" t="s">
        <v>3</v>
      </c>
      <c r="D4062" s="1" t="s">
        <v>7566</v>
      </c>
      <c r="E4062" s="1" t="s">
        <v>7635</v>
      </c>
      <c r="F4062" s="4" t="s">
        <v>7605</v>
      </c>
      <c r="G4062" s="1" t="s">
        <v>8</v>
      </c>
      <c r="H4062" s="3" t="str">
        <f t="shared" si="63"/>
        <v>Commercial</v>
      </c>
      <c r="I4062" s="3" t="str">
        <f>IF(IFERROR(SEARCH("N/A",CID_DB[[#This Row],[ NSN ]]),-1)&lt;&gt;-1,"",LEFT(SUBSTITUTE(SUBSTITUTE(SUBSTITUTE(SUBSTITUTE(SUBSTITUTE(CID_DB[[#This Row],[ NSN ]],"-","")," ","")," ",""),"‐",""),"NA",""),13))</f>
        <v>5945011268208</v>
      </c>
      <c r="J4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|ST5M1454002|RELAY,ELECTROMAGNETIC|5945011268208</v>
      </c>
    </row>
    <row r="4063" spans="1:10" x14ac:dyDescent="0.35">
      <c r="A4063" s="1" t="s">
        <v>3</v>
      </c>
      <c r="B4063" s="1" t="s">
        <v>7536</v>
      </c>
      <c r="C4063" s="1" t="s">
        <v>3</v>
      </c>
      <c r="D4063" s="1" t="s">
        <v>7567</v>
      </c>
      <c r="E4063" s="1" t="s">
        <v>7627</v>
      </c>
      <c r="F4063" s="4" t="s">
        <v>7606</v>
      </c>
      <c r="G4063" s="1" t="s">
        <v>8</v>
      </c>
      <c r="H4063" s="3" t="str">
        <f t="shared" si="63"/>
        <v>Commercial</v>
      </c>
      <c r="I4063" s="3" t="str">
        <f>IF(IFERROR(SEARCH("N/A",CID_DB[[#This Row],[ NSN ]]),-1)&lt;&gt;-1,"",LEFT(SUBSTITUTE(SUBSTITUTE(SUBSTITUTE(SUBSTITUTE(SUBSTITUTE(CID_DB[[#This Row],[ NSN ]],"-","")," ","")," ",""),"‐",""),"NA",""),13))</f>
        <v>5342011802630</v>
      </c>
      <c r="J4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|7M76532C|COUPLING,CLAMP,GROOVED|5342011802630</v>
      </c>
    </row>
    <row r="4064" spans="1:10" x14ac:dyDescent="0.35">
      <c r="A4064" s="1" t="s">
        <v>3</v>
      </c>
      <c r="B4064" s="1" t="s">
        <v>7536</v>
      </c>
      <c r="C4064" s="1" t="s">
        <v>3</v>
      </c>
      <c r="D4064" s="1" t="s">
        <v>7568</v>
      </c>
      <c r="E4064" s="1" t="s">
        <v>7621</v>
      </c>
      <c r="F4064" s="4" t="s">
        <v>7607</v>
      </c>
      <c r="G4064" s="1" t="s">
        <v>8</v>
      </c>
      <c r="H4064" s="3" t="str">
        <f t="shared" si="63"/>
        <v>Commercial</v>
      </c>
      <c r="I4064" s="3" t="str">
        <f>IF(IFERROR(SEARCH("N/A",CID_DB[[#This Row],[ NSN ]]),-1)&lt;&gt;-1,"",LEFT(SUBSTITUTE(SUBSTITUTE(SUBSTITUTE(SUBSTITUTE(SUBSTITUTE(CID_DB[[#This Row],[ NSN ]],"-","")," ","")," ",""),"‐",""),"NA",""),13))</f>
        <v>5305011285129</v>
      </c>
      <c r="J4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|ST3M652C724A|SCREW,CLOSE TOLERANCE|5305011285129</v>
      </c>
    </row>
    <row r="4065" spans="1:10" x14ac:dyDescent="0.35">
      <c r="A4065" s="1" t="s">
        <v>3</v>
      </c>
      <c r="B4065" s="1" t="s">
        <v>7536</v>
      </c>
      <c r="C4065" s="1" t="s">
        <v>3</v>
      </c>
      <c r="D4065" s="1" t="s">
        <v>7569</v>
      </c>
      <c r="E4065" s="1" t="s">
        <v>7621</v>
      </c>
      <c r="F4065" s="4" t="s">
        <v>7608</v>
      </c>
      <c r="G4065" s="1" t="s">
        <v>8</v>
      </c>
      <c r="H4065" s="3" t="str">
        <f t="shared" si="63"/>
        <v>Commercial</v>
      </c>
      <c r="I4065" s="3" t="str">
        <f>IF(IFERROR(SEARCH("N/A",CID_DB[[#This Row],[ NSN ]]),-1)&lt;&gt;-1,"",LEFT(SUBSTITUTE(SUBSTITUTE(SUBSTITUTE(SUBSTITUTE(SUBSTITUTE(CID_DB[[#This Row],[ NSN ]],"-","")," ","")," ",""),"‐",""),"NA",""),13))</f>
        <v>5305011299062</v>
      </c>
      <c r="J4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|HT4020716A|SCREW,CLOSE TOLERANCE|5305011299062</v>
      </c>
    </row>
    <row r="4066" spans="1:10" x14ac:dyDescent="0.35">
      <c r="A4066" s="1" t="s">
        <v>3</v>
      </c>
      <c r="B4066" s="1" t="s">
        <v>7536</v>
      </c>
      <c r="C4066" s="1" t="s">
        <v>3</v>
      </c>
      <c r="D4066" s="1" t="s">
        <v>7570</v>
      </c>
      <c r="E4066" s="1" t="s">
        <v>7631</v>
      </c>
      <c r="F4066" s="4" t="s">
        <v>7609</v>
      </c>
      <c r="G4066" s="1" t="s">
        <v>8</v>
      </c>
      <c r="H4066" s="3" t="str">
        <f t="shared" si="63"/>
        <v>Commercial</v>
      </c>
      <c r="I4066" s="3" t="str">
        <f>IF(IFERROR(SEARCH("N/A",CID_DB[[#This Row],[ NSN ]]),-1)&lt;&gt;-1,"",LEFT(SUBSTITUTE(SUBSTITUTE(SUBSTITUTE(SUBSTITUTE(SUBSTITUTE(CID_DB[[#This Row],[ NSN ]],"-","")," ","")," ",""),"‐",""),"NA",""),13))</f>
        <v>4730002801945</v>
      </c>
      <c r="J4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|7M524T12|COUPLING,TUBE|4730002801945</v>
      </c>
    </row>
    <row r="4067" spans="1:10" x14ac:dyDescent="0.35">
      <c r="A4067" s="1" t="s">
        <v>3</v>
      </c>
      <c r="B4067" s="1" t="s">
        <v>7536</v>
      </c>
      <c r="C4067" s="1" t="s">
        <v>3</v>
      </c>
      <c r="D4067" s="1" t="s">
        <v>7571</v>
      </c>
      <c r="E4067" s="1" t="s">
        <v>7636</v>
      </c>
      <c r="F4067" s="4" t="s">
        <v>7610</v>
      </c>
      <c r="G4067" s="1" t="s">
        <v>8</v>
      </c>
      <c r="H4067" s="3" t="str">
        <f t="shared" si="63"/>
        <v>Commercial</v>
      </c>
      <c r="I4067" s="3" t="str">
        <f>IF(IFERROR(SEARCH("N/A",CID_DB[[#This Row],[ NSN ]]),-1)&lt;&gt;-1,"",LEFT(SUBSTITUTE(SUBSTITUTE(SUBSTITUTE(SUBSTITUTE(SUBSTITUTE(CID_DB[[#This Row],[ NSN ]],"-","")," ","")," ",""),"‐",""),"NA",""),13))</f>
        <v>5935012784663</v>
      </c>
      <c r="J4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|D38999/46WC35SN|CONNECTOR,PLUG,ELECTRICAL|5935012784663</v>
      </c>
    </row>
    <row r="4068" spans="1:10" x14ac:dyDescent="0.35">
      <c r="A4068" s="1" t="s">
        <v>3</v>
      </c>
      <c r="B4068" s="1" t="s">
        <v>7536</v>
      </c>
      <c r="C4068" s="1" t="s">
        <v>3</v>
      </c>
      <c r="D4068" s="1" t="s">
        <v>7572</v>
      </c>
      <c r="E4068" s="1" t="s">
        <v>7637</v>
      </c>
      <c r="F4068" s="4" t="s">
        <v>7611</v>
      </c>
      <c r="G4068" s="1" t="s">
        <v>8</v>
      </c>
      <c r="H4068" s="3" t="str">
        <f t="shared" si="63"/>
        <v>Commercial</v>
      </c>
      <c r="I4068" s="3" t="str">
        <f>IF(IFERROR(SEARCH("N/A",CID_DB[[#This Row],[ NSN ]]),-1)&lt;&gt;-1,"",LEFT(SUBSTITUTE(SUBSTITUTE(SUBSTITUTE(SUBSTITUTE(SUBSTITUTE(CID_DB[[#This Row],[ NSN ]],"-","")," ","")," ",""),"‐",""),"NA",""),13))</f>
        <v>1660014742717</v>
      </c>
      <c r="J4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|8141702|DIAPHRAGM,VALVE,FLAT|1660014742717</v>
      </c>
    </row>
    <row r="4069" spans="1:10" x14ac:dyDescent="0.35">
      <c r="A4069" s="1" t="s">
        <v>3</v>
      </c>
      <c r="B4069" s="1" t="s">
        <v>7536</v>
      </c>
      <c r="C4069" s="1" t="s">
        <v>3</v>
      </c>
      <c r="D4069" s="1" t="s">
        <v>7573</v>
      </c>
      <c r="E4069" s="1" t="s">
        <v>7621</v>
      </c>
      <c r="F4069" s="4" t="s">
        <v>7612</v>
      </c>
      <c r="G4069" s="1" t="s">
        <v>8</v>
      </c>
      <c r="H4069" s="3" t="str">
        <f t="shared" si="63"/>
        <v>Commercial</v>
      </c>
      <c r="I4069" s="3" t="str">
        <f>IF(IFERROR(SEARCH("N/A",CID_DB[[#This Row],[ NSN ]]),-1)&lt;&gt;-1,"",LEFT(SUBSTITUTE(SUBSTITUTE(SUBSTITUTE(SUBSTITUTE(SUBSTITUTE(CID_DB[[#This Row],[ NSN ]],"-","")," ","")," ",""),"‐",""),"NA",""),13))</f>
        <v>5305012410756</v>
      </c>
      <c r="J4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|HT4020516A|SCREW,CLOSE TOLERANCE|5305012410756</v>
      </c>
    </row>
    <row r="4070" spans="1:10" x14ac:dyDescent="0.35">
      <c r="A4070" s="1" t="s">
        <v>3</v>
      </c>
      <c r="B4070" s="1" t="s">
        <v>7536</v>
      </c>
      <c r="C4070" s="1" t="s">
        <v>3</v>
      </c>
      <c r="D4070" s="1" t="s">
        <v>7574</v>
      </c>
      <c r="E4070" s="1" t="s">
        <v>7638</v>
      </c>
      <c r="F4070" s="4" t="s">
        <v>7613</v>
      </c>
      <c r="G4070" s="1" t="s">
        <v>8</v>
      </c>
      <c r="H4070" s="3" t="str">
        <f t="shared" si="63"/>
        <v>Commercial</v>
      </c>
      <c r="I4070" s="3" t="str">
        <f>IF(IFERROR(SEARCH("N/A",CID_DB[[#This Row],[ NSN ]]),-1)&lt;&gt;-1,"",LEFT(SUBSTITUTE(SUBSTITUTE(SUBSTITUTE(SUBSTITUTE(SUBSTITUTE(CID_DB[[#This Row],[ NSN ]],"-","")," ","")," ",""),"‐",""),"NA",""),13))</f>
        <v>5940014809905</v>
      </c>
      <c r="J4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|5M2997AA100|TERMINAL,STUD|5940014809905</v>
      </c>
    </row>
    <row r="4071" spans="1:10" x14ac:dyDescent="0.35">
      <c r="A4071" s="1" t="s">
        <v>3</v>
      </c>
      <c r="B4071" s="1" t="s">
        <v>7536</v>
      </c>
      <c r="C4071" s="1" t="s">
        <v>3</v>
      </c>
      <c r="D4071" s="1" t="s">
        <v>7575</v>
      </c>
      <c r="E4071" s="1" t="s">
        <v>7619</v>
      </c>
      <c r="F4071" s="4" t="s">
        <v>7614</v>
      </c>
      <c r="G4071" s="1" t="s">
        <v>8</v>
      </c>
      <c r="H4071" s="3" t="str">
        <f t="shared" si="63"/>
        <v>Commercial</v>
      </c>
      <c r="I4071" s="3" t="str">
        <f>IF(IFERROR(SEARCH("N/A",CID_DB[[#This Row],[ NSN ]]),-1)&lt;&gt;-1,"",LEFT(SUBSTITUTE(SUBSTITUTE(SUBSTITUTE(SUBSTITUTE(SUBSTITUTE(CID_DB[[#This Row],[ NSN ]],"-","")," ","")," ",""),"‐",""),"NA",""),13))</f>
        <v>3120015527464</v>
      </c>
      <c r="J4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|MS1410316T|BEARING,PLAIN,SELFALIGNING|3120015527464</v>
      </c>
    </row>
    <row r="4072" spans="1:10" x14ac:dyDescent="0.35">
      <c r="A4072" s="1" t="s">
        <v>3</v>
      </c>
      <c r="B4072" s="1" t="s">
        <v>7536</v>
      </c>
      <c r="C4072" s="1" t="s">
        <v>3</v>
      </c>
      <c r="D4072" s="1" t="s">
        <v>7576</v>
      </c>
      <c r="E4072" s="1" t="s">
        <v>7639</v>
      </c>
      <c r="F4072" s="4" t="s">
        <v>7615</v>
      </c>
      <c r="G4072" s="1" t="s">
        <v>8</v>
      </c>
      <c r="H4072" s="3" t="str">
        <f t="shared" si="63"/>
        <v>Commercial</v>
      </c>
      <c r="I4072" s="3" t="str">
        <f>IF(IFERROR(SEARCH("N/A",CID_DB[[#This Row],[ NSN ]]),-1)&lt;&gt;-1,"",LEFT(SUBSTITUTE(SUBSTITUTE(SUBSTITUTE(SUBSTITUTE(SUBSTITUTE(CID_DB[[#This Row],[ NSN ]],"-","")," ","")," ",""),"‐",""),"NA",""),13))</f>
        <v>5306013650362</v>
      </c>
      <c r="J4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|ST3M7446D24|BOLT,CLOSE TOLERANCE|5306013650362</v>
      </c>
    </row>
    <row r="4073" spans="1:10" x14ac:dyDescent="0.35">
      <c r="A4073" s="1" t="s">
        <v>3</v>
      </c>
      <c r="B4073" s="1" t="s">
        <v>7669</v>
      </c>
      <c r="C4073" s="1" t="s">
        <v>7672</v>
      </c>
      <c r="D4073" s="1" t="s">
        <v>7672</v>
      </c>
      <c r="E4073" s="1" t="s">
        <v>7676</v>
      </c>
      <c r="F4073" s="4" t="s">
        <v>3</v>
      </c>
      <c r="G4073" s="1" t="s">
        <v>8</v>
      </c>
      <c r="H4073" s="3" t="str">
        <f t="shared" si="63"/>
        <v>Commercial</v>
      </c>
      <c r="I4073" s="3" t="str">
        <f>IF(IFERROR(SEARCH("N/A",CID_DB[[#This Row],[ NSN ]]),-1)&lt;&gt;-1,"",LEFT(SUBSTITUTE(SUBSTITUTE(SUBSTITUTE(SUBSTITUTE(SUBSTITUTE(CID_DB[[#This Row],[ NSN ]],"-","")," ","")," ",""),"‐",""),"NA",""),13))</f>
        <v/>
      </c>
      <c r="J4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2100M52G01|2100M52G01|F110 Stage 1 Turbine Nozzle|</v>
      </c>
    </row>
    <row r="4074" spans="1:10" x14ac:dyDescent="0.35">
      <c r="A4074" s="1" t="s">
        <v>3</v>
      </c>
      <c r="B4074" s="1" t="s">
        <v>7670</v>
      </c>
      <c r="C4074" s="1">
        <v>2610285</v>
      </c>
      <c r="D4074" s="1">
        <v>2610285</v>
      </c>
      <c r="E4074" s="1" t="s">
        <v>7677</v>
      </c>
      <c r="F4074" s="4" t="s">
        <v>3</v>
      </c>
      <c r="G4074" s="1" t="s">
        <v>8</v>
      </c>
      <c r="H4074" s="3" t="str">
        <f t="shared" si="63"/>
        <v>Commercial</v>
      </c>
      <c r="I4074" s="3" t="str">
        <f>IF(IFERROR(SEARCH("N/A",CID_DB[[#This Row],[ NSN ]]),-1)&lt;&gt;-1,"",LEFT(SUBSTITUTE(SUBSTITUTE(SUBSTITUTE(SUBSTITUTE(SUBSTITUTE(CID_DB[[#This Row],[ NSN ]],"-","")," ","")," ",""),"‐",""),"NA",""),13))</f>
        <v/>
      </c>
      <c r="J4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2610285|2610285|CUP,GREASE|</v>
      </c>
    </row>
    <row r="4075" spans="1:10" x14ac:dyDescent="0.35">
      <c r="A4075" s="1" t="s">
        <v>3</v>
      </c>
      <c r="B4075" s="1" t="s">
        <v>7670</v>
      </c>
      <c r="C4075" s="1">
        <v>2611817</v>
      </c>
      <c r="D4075" s="1">
        <v>2611817</v>
      </c>
      <c r="E4075" s="1" t="s">
        <v>7678</v>
      </c>
      <c r="F4075" s="4" t="s">
        <v>3</v>
      </c>
      <c r="G4075" s="1" t="s">
        <v>8</v>
      </c>
      <c r="H4075" s="3" t="str">
        <f t="shared" si="63"/>
        <v>Commercial</v>
      </c>
      <c r="I4075" s="3" t="str">
        <f>IF(IFERROR(SEARCH("N/A",CID_DB[[#This Row],[ NSN ]]),-1)&lt;&gt;-1,"",LEFT(SUBSTITUTE(SUBSTITUTE(SUBSTITUTE(SUBSTITUTE(SUBSTITUTE(CID_DB[[#This Row],[ NSN ]],"-","")," ","")," ",""),"‐",""),"NA",""),13))</f>
        <v/>
      </c>
      <c r="J4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2611817|2611817|RING,BASE|</v>
      </c>
    </row>
    <row r="4076" spans="1:10" x14ac:dyDescent="0.35">
      <c r="A4076" s="1" t="s">
        <v>3</v>
      </c>
      <c r="B4076" s="1" t="s">
        <v>7670</v>
      </c>
      <c r="C4076" s="1">
        <v>2611818</v>
      </c>
      <c r="D4076" s="1">
        <v>2611818</v>
      </c>
      <c r="E4076" s="1" t="s">
        <v>7678</v>
      </c>
      <c r="F4076" s="4" t="s">
        <v>3</v>
      </c>
      <c r="G4076" s="1" t="s">
        <v>8</v>
      </c>
      <c r="H4076" s="3" t="str">
        <f t="shared" si="63"/>
        <v>Commercial</v>
      </c>
      <c r="I4076" s="3" t="str">
        <f>IF(IFERROR(SEARCH("N/A",CID_DB[[#This Row],[ NSN ]]),-1)&lt;&gt;-1,"",LEFT(SUBSTITUTE(SUBSTITUTE(SUBSTITUTE(SUBSTITUTE(SUBSTITUTE(CID_DB[[#This Row],[ NSN ]],"-","")," ","")," ",""),"‐",""),"NA",""),13))</f>
        <v/>
      </c>
      <c r="J4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2611818|2611818|RING,BASE|</v>
      </c>
    </row>
    <row r="4077" spans="1:10" x14ac:dyDescent="0.35">
      <c r="A4077" s="1" t="s">
        <v>3</v>
      </c>
      <c r="B4077" s="1" t="s">
        <v>7670</v>
      </c>
      <c r="C4077" s="1">
        <v>2611828</v>
      </c>
      <c r="D4077" s="1">
        <v>2611828</v>
      </c>
      <c r="E4077" s="1" t="s">
        <v>7679</v>
      </c>
      <c r="F4077" s="4" t="s">
        <v>3</v>
      </c>
      <c r="G4077" s="1" t="s">
        <v>8</v>
      </c>
      <c r="H4077" s="3" t="str">
        <f t="shared" si="63"/>
        <v>Commercial</v>
      </c>
      <c r="I4077" s="3" t="str">
        <f>IF(IFERROR(SEARCH("N/A",CID_DB[[#This Row],[ NSN ]]),-1)&lt;&gt;-1,"",LEFT(SUBSTITUTE(SUBSTITUTE(SUBSTITUTE(SUBSTITUTE(SUBSTITUTE(CID_DB[[#This Row],[ NSN ]],"-","")," ","")," ",""),"‐",""),"NA",""),13))</f>
        <v/>
      </c>
      <c r="J4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2611828|2611828|SEAL,PLAIN ENCASED|</v>
      </c>
    </row>
    <row r="4078" spans="1:10" x14ac:dyDescent="0.35">
      <c r="A4078" s="1" t="s">
        <v>3</v>
      </c>
      <c r="B4078" s="1" t="s">
        <v>7670</v>
      </c>
      <c r="C4078" s="1">
        <v>2611939</v>
      </c>
      <c r="D4078" s="1">
        <v>2611939</v>
      </c>
      <c r="E4078" s="1" t="s">
        <v>4893</v>
      </c>
      <c r="F4078" s="4" t="s">
        <v>3</v>
      </c>
      <c r="G4078" s="1" t="s">
        <v>8</v>
      </c>
      <c r="H4078" s="3" t="str">
        <f t="shared" si="63"/>
        <v>Commercial</v>
      </c>
      <c r="I4078" s="3" t="str">
        <f>IF(IFERROR(SEARCH("N/A",CID_DB[[#This Row],[ NSN ]]),-1)&lt;&gt;-1,"",LEFT(SUBSTITUTE(SUBSTITUTE(SUBSTITUTE(SUBSTITUTE(SUBSTITUTE(CID_DB[[#This Row],[ NSN ]],"-","")," ","")," ",""),"‐",""),"NA",""),13))</f>
        <v/>
      </c>
      <c r="J4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2611939|2611939|RING,RETAINING|</v>
      </c>
    </row>
    <row r="4079" spans="1:10" x14ac:dyDescent="0.35">
      <c r="A4079" s="1" t="s">
        <v>3</v>
      </c>
      <c r="B4079" s="1" t="s">
        <v>7670</v>
      </c>
      <c r="C4079" s="1">
        <v>2612094</v>
      </c>
      <c r="D4079" s="1">
        <v>2612094</v>
      </c>
      <c r="E4079" s="1" t="s">
        <v>7680</v>
      </c>
      <c r="F4079" s="4" t="s">
        <v>3</v>
      </c>
      <c r="G4079" s="1" t="s">
        <v>8</v>
      </c>
      <c r="H4079" s="3" t="str">
        <f t="shared" si="63"/>
        <v>Commercial</v>
      </c>
      <c r="I4079" s="3" t="str">
        <f>IF(IFERROR(SEARCH("N/A",CID_DB[[#This Row],[ NSN ]]),-1)&lt;&gt;-1,"",LEFT(SUBSTITUTE(SUBSTITUTE(SUBSTITUTE(SUBSTITUTE(SUBSTITUTE(CID_DB[[#This Row],[ NSN ]],"-","")," ","")," ",""),"‐",""),"NA",""),13))</f>
        <v/>
      </c>
      <c r="J4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2612094|2612094|SUPPORT,STRUCTURAL COMPONENT,AIRCRAFT|</v>
      </c>
    </row>
    <row r="4080" spans="1:10" x14ac:dyDescent="0.35">
      <c r="A4080" s="1" t="s">
        <v>3</v>
      </c>
      <c r="B4080" s="1" t="s">
        <v>7670</v>
      </c>
      <c r="C4080" s="1">
        <v>2612101</v>
      </c>
      <c r="D4080" s="1">
        <v>2612101</v>
      </c>
      <c r="E4080" s="1" t="s">
        <v>4893</v>
      </c>
      <c r="F4080" s="4" t="s">
        <v>3</v>
      </c>
      <c r="G4080" s="1" t="s">
        <v>8</v>
      </c>
      <c r="H4080" s="3" t="str">
        <f t="shared" si="63"/>
        <v>Commercial</v>
      </c>
      <c r="I4080" s="3" t="str">
        <f>IF(IFERROR(SEARCH("N/A",CID_DB[[#This Row],[ NSN ]]),-1)&lt;&gt;-1,"",LEFT(SUBSTITUTE(SUBSTITUTE(SUBSTITUTE(SUBSTITUTE(SUBSTITUTE(CID_DB[[#This Row],[ NSN ]],"-","")," ","")," ",""),"‐",""),"NA",""),13))</f>
        <v/>
      </c>
      <c r="J4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2612101|2612101|RING,RETAINING|</v>
      </c>
    </row>
    <row r="4081" spans="1:10" x14ac:dyDescent="0.35">
      <c r="A4081" s="1" t="s">
        <v>3</v>
      </c>
      <c r="B4081" s="1" t="s">
        <v>7670</v>
      </c>
      <c r="C4081" s="1">
        <v>2612116</v>
      </c>
      <c r="D4081" s="1">
        <v>2612116</v>
      </c>
      <c r="E4081" s="1" t="s">
        <v>7681</v>
      </c>
      <c r="F4081" s="4" t="s">
        <v>3</v>
      </c>
      <c r="G4081" s="1" t="s">
        <v>8</v>
      </c>
      <c r="H4081" s="3" t="str">
        <f t="shared" si="63"/>
        <v>Commercial</v>
      </c>
      <c r="I4081" s="3" t="str">
        <f>IF(IFERROR(SEARCH("N/A",CID_DB[[#This Row],[ NSN ]]),-1)&lt;&gt;-1,"",LEFT(SUBSTITUTE(SUBSTITUTE(SUBSTITUTE(SUBSTITUTE(SUBSTITUTE(CID_DB[[#This Row],[ NSN ]],"-","")," ","")," ",""),"‐",""),"NA",""),13))</f>
        <v/>
      </c>
      <c r="J4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2612116|2612116|SEAL,ENVIRONMENTAL|</v>
      </c>
    </row>
    <row r="4082" spans="1:10" x14ac:dyDescent="0.35">
      <c r="A4082" s="1" t="s">
        <v>3</v>
      </c>
      <c r="B4082" s="1" t="s">
        <v>7670</v>
      </c>
      <c r="C4082" s="1" t="s">
        <v>7673</v>
      </c>
      <c r="D4082" s="1" t="s">
        <v>7673</v>
      </c>
      <c r="E4082" s="1" t="s">
        <v>7682</v>
      </c>
      <c r="F4082" s="4" t="s">
        <v>3</v>
      </c>
      <c r="G4082" s="1" t="s">
        <v>8</v>
      </c>
      <c r="H4082" s="3" t="str">
        <f t="shared" si="63"/>
        <v>Commercial</v>
      </c>
      <c r="I4082" s="3" t="str">
        <f>IF(IFERROR(SEARCH("N/A",CID_DB[[#This Row],[ NSN ]]),-1)&lt;&gt;-1,"",LEFT(SUBSTITUTE(SUBSTITUTE(SUBSTITUTE(SUBSTITUTE(SUBSTITUTE(CID_DB[[#This Row],[ NSN ]],"-","")," ","")," ",""),"‐",""),"NA",""),13))</f>
        <v/>
      </c>
      <c r="J4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26061941|26061941|WHEEL HALF ASSEMBLY,AIRCRAFT|</v>
      </c>
    </row>
    <row r="4083" spans="1:10" x14ac:dyDescent="0.35">
      <c r="A4083" s="1" t="s">
        <v>3</v>
      </c>
      <c r="B4083" s="1" t="s">
        <v>7670</v>
      </c>
      <c r="C4083" s="1" t="s">
        <v>7674</v>
      </c>
      <c r="D4083" s="1" t="s">
        <v>7674</v>
      </c>
      <c r="E4083" s="1" t="s">
        <v>7683</v>
      </c>
      <c r="F4083" s="4" t="s">
        <v>3</v>
      </c>
      <c r="G4083" s="1" t="s">
        <v>8</v>
      </c>
      <c r="H4083" s="3" t="str">
        <f t="shared" si="63"/>
        <v>Commercial</v>
      </c>
      <c r="I4083" s="3" t="str">
        <f>IF(IFERROR(SEARCH("N/A",CID_DB[[#This Row],[ NSN ]]),-1)&lt;&gt;-1,"",LEFT(SUBSTITUTE(SUBSTITUTE(SUBSTITUTE(SUBSTITUTE(SUBSTITUTE(CID_DB[[#This Row],[ NSN ]],"-","")," ","")," ",""),"‐",""),"NA",""),13))</f>
        <v/>
      </c>
      <c r="J4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261017410|261017410|RIVET,TUBULAR|</v>
      </c>
    </row>
    <row r="4084" spans="1:10" x14ac:dyDescent="0.35">
      <c r="A4084" s="1" t="s">
        <v>3</v>
      </c>
      <c r="B4084" s="1" t="s">
        <v>7671</v>
      </c>
      <c r="C4084" s="1" t="s">
        <v>3</v>
      </c>
      <c r="D4084" s="1" t="s">
        <v>7675</v>
      </c>
      <c r="E4084" s="1" t="s">
        <v>7684</v>
      </c>
      <c r="F4084" s="4" t="s">
        <v>3</v>
      </c>
      <c r="G4084" s="1" t="s">
        <v>103</v>
      </c>
      <c r="H4084" s="3" t="str">
        <f t="shared" si="63"/>
        <v>Other Than Commercial</v>
      </c>
      <c r="I4084" s="3" t="str">
        <f>IF(IFERROR(SEARCH("N/A",CID_DB[[#This Row],[ NSN ]]),-1)&lt;&gt;-1,"",LEFT(SUBSTITUTE(SUBSTITUTE(SUBSTITUTE(SUBSTITUTE(SUBSTITUTE(CID_DB[[#This Row],[ NSN ]],"-","")," ","")," ",""),"‐",""),"NA",""),13))</f>
        <v/>
      </c>
      <c r="J4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|8220390001|JSTARs Mode 5 CDU800 Software Update|</v>
      </c>
    </row>
    <row r="4085" spans="1:10" x14ac:dyDescent="0.35">
      <c r="A4085" s="1" t="s">
        <v>3</v>
      </c>
      <c r="B4085" s="1" t="s">
        <v>7537</v>
      </c>
      <c r="C4085" s="1" t="s">
        <v>7541</v>
      </c>
      <c r="D4085" s="1" t="s">
        <v>7541</v>
      </c>
      <c r="E4085" s="1" t="s">
        <v>7640</v>
      </c>
      <c r="F4085" s="4" t="s">
        <v>3</v>
      </c>
      <c r="G4085" s="1" t="s">
        <v>8</v>
      </c>
      <c r="H4085" s="3" t="str">
        <f t="shared" si="63"/>
        <v>Commercial</v>
      </c>
      <c r="I4085" s="3" t="str">
        <f>IF(IFERROR(SEARCH("N/A",CID_DB[[#This Row],[ NSN ]]),-1)&lt;&gt;-1,"",LEFT(SUBSTITUTE(SUBSTITUTE(SUBSTITUTE(SUBSTITUTE(SUBSTITUTE(CID_DB[[#This Row],[ NSN ]],"-","")," ","")," ",""),"‐",""),"NA",""),13))</f>
        <v/>
      </c>
      <c r="J4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24EA66011001|24EA66011001|CASTING, INTERNAL STRUCTURE (POM)|</v>
      </c>
    </row>
    <row r="4086" spans="1:10" x14ac:dyDescent="0.35">
      <c r="A4086" s="1" t="s">
        <v>3</v>
      </c>
      <c r="B4086" s="1" t="s">
        <v>7685</v>
      </c>
      <c r="C4086" s="1" t="s">
        <v>3</v>
      </c>
      <c r="D4086" s="1" t="s">
        <v>7884</v>
      </c>
      <c r="E4086" s="1" t="s">
        <v>7892</v>
      </c>
      <c r="F4086" s="4" t="s">
        <v>3</v>
      </c>
      <c r="G4086" s="1" t="s">
        <v>103</v>
      </c>
      <c r="H4086" s="3" t="str">
        <f t="shared" si="63"/>
        <v>Other Than Commercial</v>
      </c>
      <c r="I4086" s="3" t="str">
        <f>IF(IFERROR(SEARCH("N/A",CID_DB[[#This Row],[ NSN ]]),-1)&lt;&gt;-1,"",LEFT(SUBSTITUTE(SUBSTITUTE(SUBSTITUTE(SUBSTITUTE(SUBSTITUTE(CID_DB[[#This Row],[ NSN ]],"-","")," ","")," ",""),"‐",""),"NA",""),13))</f>
        <v/>
      </c>
      <c r="J4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|TTS554510|Telemetry Transmitter|</v>
      </c>
    </row>
    <row r="4087" spans="1:10" x14ac:dyDescent="0.35">
      <c r="A4087" s="1" t="s">
        <v>3</v>
      </c>
      <c r="B4087" s="1" t="s">
        <v>7686</v>
      </c>
      <c r="C4087" s="1" t="s">
        <v>7696</v>
      </c>
      <c r="D4087" s="1" t="s">
        <v>7696</v>
      </c>
      <c r="E4087" s="1" t="s">
        <v>7893</v>
      </c>
      <c r="F4087" s="4" t="s">
        <v>7490</v>
      </c>
      <c r="G4087" s="1" t="s">
        <v>103</v>
      </c>
      <c r="H4087" s="3" t="str">
        <f t="shared" si="63"/>
        <v>Other Than Commercial</v>
      </c>
      <c r="I4087" s="3" t="str">
        <f>IF(IFERROR(SEARCH("N/A",CID_DB[[#This Row],[ NSN ]]),-1)&lt;&gt;-1,"",LEFT(SUBSTITUTE(SUBSTITUTE(SUBSTITUTE(SUBSTITUTE(SUBSTITUTE(CID_DB[[#This Row],[ NSN ]],"-","")," ","")," ",""),"‐",""),"NA",""),13))</f>
        <v>6610015143539</v>
      </c>
      <c r="J4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XQ6SLX150L1FG484I|XQ6SLX150L1FG484I|FIELD PROGRAMMABLE GATE ARRAY|6610015143539</v>
      </c>
    </row>
    <row r="4088" spans="1:10" x14ac:dyDescent="0.35">
      <c r="A4088" s="1" t="s">
        <v>3</v>
      </c>
      <c r="B4088" s="1" t="s">
        <v>7687</v>
      </c>
      <c r="C4088" s="1" t="s">
        <v>7697</v>
      </c>
      <c r="D4088" s="1" t="s">
        <v>7885</v>
      </c>
      <c r="E4088" s="1" t="s">
        <v>7894</v>
      </c>
      <c r="F4088" s="4" t="s">
        <v>3</v>
      </c>
      <c r="G4088" s="1" t="s">
        <v>8</v>
      </c>
      <c r="H4088" s="3" t="str">
        <f t="shared" si="63"/>
        <v>Commercial</v>
      </c>
      <c r="I4088" s="3" t="str">
        <f>IF(IFERROR(SEARCH("N/A",CID_DB[[#This Row],[ NSN ]]),-1)&lt;&gt;-1,"",LEFT(SUBSTITUTE(SUBSTITUTE(SUBSTITUTE(SUBSTITUTE(SUBSTITUTE(CID_DB[[#This Row],[ NSN ]],"-","")," ","")," ",""),"‐",""),"NA",""),13))</f>
        <v/>
      </c>
      <c r="J4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10233303|2101H3|2101H JSF FADEC Pressure Sensor|</v>
      </c>
    </row>
    <row r="4089" spans="1:10" x14ac:dyDescent="0.35">
      <c r="A4089" s="1" t="s">
        <v>3</v>
      </c>
      <c r="B4089" s="1" t="s">
        <v>7687</v>
      </c>
      <c r="C4089" s="1">
        <v>5100048</v>
      </c>
      <c r="D4089" s="1" t="s">
        <v>7886</v>
      </c>
      <c r="E4089" s="1" t="s">
        <v>7895</v>
      </c>
      <c r="F4089" s="4" t="s">
        <v>3</v>
      </c>
      <c r="G4089" s="1" t="s">
        <v>8</v>
      </c>
      <c r="H4089" s="3" t="str">
        <f t="shared" si="63"/>
        <v>Commercial</v>
      </c>
      <c r="I4089" s="3" t="str">
        <f>IF(IFERROR(SEARCH("N/A",CID_DB[[#This Row],[ NSN ]]),-1)&lt;&gt;-1,"",LEFT(SUBSTITUTE(SUBSTITUTE(SUBSTITUTE(SUBSTITUTE(SUBSTITUTE(CID_DB[[#This Row],[ NSN ]],"-","")," ","")," ",""),"‐",""),"NA",""),13))</f>
        <v/>
      </c>
      <c r="J4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5100048|0154FW7|T2 Sensor|</v>
      </c>
    </row>
    <row r="4090" spans="1:10" x14ac:dyDescent="0.35">
      <c r="A4090" s="1" t="s">
        <v>3</v>
      </c>
      <c r="B4090" s="1" t="s">
        <v>7688</v>
      </c>
      <c r="C4090" s="1" t="s">
        <v>7698</v>
      </c>
      <c r="D4090" s="1" t="s">
        <v>3</v>
      </c>
      <c r="E4090" s="1" t="s">
        <v>7896</v>
      </c>
      <c r="F4090" s="4" t="s">
        <v>3</v>
      </c>
      <c r="G4090" s="1" t="s">
        <v>8</v>
      </c>
      <c r="H4090" s="3" t="str">
        <f t="shared" si="63"/>
        <v>Commercial</v>
      </c>
      <c r="I4090" s="3" t="str">
        <f>IF(IFERROR(SEARCH("N/A",CID_DB[[#This Row],[ NSN ]]),-1)&lt;&gt;-1,"",LEFT(SUBSTITUTE(SUBSTITUTE(SUBSTITUTE(SUBSTITUTE(SUBSTITUTE(CID_DB[[#This Row],[ NSN ]],"-","")," ","")," ",""),"‐",""),"NA",""),13))</f>
        <v/>
      </c>
      <c r="J4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King Air 360ER Aircraft with Modifications||King Air 360ER with Modifications|</v>
      </c>
    </row>
    <row r="4091" spans="1:10" x14ac:dyDescent="0.35">
      <c r="A4091" s="1" t="s">
        <v>3</v>
      </c>
      <c r="B4091" s="1" t="s">
        <v>7688</v>
      </c>
      <c r="C4091" s="1" t="s">
        <v>7699</v>
      </c>
      <c r="D4091" s="1" t="s">
        <v>3</v>
      </c>
      <c r="E4091" s="1" t="s">
        <v>7699</v>
      </c>
      <c r="F4091" s="4" t="s">
        <v>3</v>
      </c>
      <c r="G4091" s="1" t="s">
        <v>8</v>
      </c>
      <c r="H4091" s="3" t="str">
        <f t="shared" si="63"/>
        <v>Commercial</v>
      </c>
      <c r="I4091" s="3" t="str">
        <f>IF(IFERROR(SEARCH("N/A",CID_DB[[#This Row],[ NSN ]]),-1)&lt;&gt;-1,"",LEFT(SUBSTITUTE(SUBSTITUTE(SUBSTITUTE(SUBSTITUTE(SUBSTITUTE(CID_DB[[#This Row],[ NSN ]],"-","")," ","")," ",""),"‐",""),"NA",""),13))</f>
        <v/>
      </c>
      <c r="J4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King Air 360ER Pilot and Maintenance Training||King Air 360ER Pilot and Maintenance Training|</v>
      </c>
    </row>
    <row r="4092" spans="1:10" x14ac:dyDescent="0.35">
      <c r="A4092" s="1" t="s">
        <v>3</v>
      </c>
      <c r="B4092" s="1" t="s">
        <v>7688</v>
      </c>
      <c r="C4092" s="1" t="s">
        <v>7700</v>
      </c>
      <c r="D4092" s="1" t="s">
        <v>3</v>
      </c>
      <c r="E4092" s="1" t="s">
        <v>7897</v>
      </c>
      <c r="F4092" s="4" t="s">
        <v>3</v>
      </c>
      <c r="G4092" s="1" t="s">
        <v>8</v>
      </c>
      <c r="H4092" s="3" t="str">
        <f t="shared" si="63"/>
        <v>Commercial</v>
      </c>
      <c r="I4092" s="3" t="str">
        <f>IF(IFERROR(SEARCH("N/A",CID_DB[[#This Row],[ NSN ]]),-1)&lt;&gt;-1,"",LEFT(SUBSTITUTE(SUBSTITUTE(SUBSTITUTE(SUBSTITUTE(SUBSTITUTE(CID_DB[[#This Row],[ NSN ]],"-","")," ","")," ",""),"‐",""),"NA",""),13))</f>
        <v/>
      </c>
      <c r="J4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PT6A100HRBECHKT||Engine Kit|</v>
      </c>
    </row>
    <row r="4093" spans="1:10" x14ac:dyDescent="0.35">
      <c r="A4093" s="1" t="s">
        <v>3</v>
      </c>
      <c r="B4093" s="1" t="s">
        <v>7688</v>
      </c>
      <c r="C4093" s="1" t="s">
        <v>7701</v>
      </c>
      <c r="D4093" s="1" t="s">
        <v>3</v>
      </c>
      <c r="E4093" s="1" t="s">
        <v>7898</v>
      </c>
      <c r="F4093" s="4" t="s">
        <v>3</v>
      </c>
      <c r="G4093" s="1" t="s">
        <v>8</v>
      </c>
      <c r="H4093" s="3" t="str">
        <f t="shared" si="63"/>
        <v>Commercial</v>
      </c>
      <c r="I4093" s="3" t="str">
        <f>IF(IFERROR(SEARCH("N/A",CID_DB[[#This Row],[ NSN ]]),-1)&lt;&gt;-1,"",LEFT(SUBSTITUTE(SUBSTITUTE(SUBSTITUTE(SUBSTITUTE(SUBSTITUTE(CID_DB[[#This Row],[ NSN ]],"-","")," ","")," ",""),"‐",""),"NA",""),13))</f>
        <v/>
      </c>
      <c r="J4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102A1000115||Fuel Bowl ORings|</v>
      </c>
    </row>
    <row r="4094" spans="1:10" x14ac:dyDescent="0.35">
      <c r="A4094" s="1" t="s">
        <v>3</v>
      </c>
      <c r="B4094" s="1" t="s">
        <v>7688</v>
      </c>
      <c r="C4094" s="1" t="s">
        <v>7702</v>
      </c>
      <c r="D4094" s="1" t="s">
        <v>3</v>
      </c>
      <c r="E4094" s="1" t="s">
        <v>7898</v>
      </c>
      <c r="F4094" s="4" t="s">
        <v>3</v>
      </c>
      <c r="G4094" s="1" t="s">
        <v>8</v>
      </c>
      <c r="H4094" s="3" t="str">
        <f t="shared" si="63"/>
        <v>Commercial</v>
      </c>
      <c r="I4094" s="3" t="str">
        <f>IF(IFERROR(SEARCH("N/A",CID_DB[[#This Row],[ NSN ]]),-1)&lt;&gt;-1,"",LEFT(SUBSTITUTE(SUBSTITUTE(SUBSTITUTE(SUBSTITUTE(SUBSTITUTE(CID_DB[[#This Row],[ NSN ]],"-","")," ","")," ",""),"‐",""),"NA",""),13))</f>
        <v/>
      </c>
      <c r="J4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102A1000116||Fuel Bowl ORings|</v>
      </c>
    </row>
    <row r="4095" spans="1:10" x14ac:dyDescent="0.35">
      <c r="A4095" s="1" t="s">
        <v>3</v>
      </c>
      <c r="B4095" s="1" t="s">
        <v>7688</v>
      </c>
      <c r="C4095" s="1" t="s">
        <v>7703</v>
      </c>
      <c r="D4095" s="1" t="s">
        <v>3</v>
      </c>
      <c r="E4095" s="1" t="s">
        <v>7899</v>
      </c>
      <c r="F4095" s="4" t="s">
        <v>3</v>
      </c>
      <c r="G4095" s="1" t="s">
        <v>8</v>
      </c>
      <c r="H4095" s="3" t="str">
        <f t="shared" si="63"/>
        <v>Commercial</v>
      </c>
      <c r="I4095" s="3" t="str">
        <f>IF(IFERROR(SEARCH("N/A",CID_DB[[#This Row],[ NSN ]]),-1)&lt;&gt;-1,"",LEFT(SUBSTITUTE(SUBSTITUTE(SUBSTITUTE(SUBSTITUTE(SUBSTITUTE(CID_DB[[#This Row],[ NSN ]],"-","")," ","")," ",""),"‐",""),"NA",""),13))</f>
        <v/>
      </c>
      <c r="J4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B351||Vacuum Regulator Filter|</v>
      </c>
    </row>
    <row r="4096" spans="1:10" x14ac:dyDescent="0.35">
      <c r="A4096" s="1" t="s">
        <v>3</v>
      </c>
      <c r="B4096" s="1" t="s">
        <v>7688</v>
      </c>
      <c r="C4096" s="1" t="s">
        <v>7704</v>
      </c>
      <c r="D4096" s="1" t="s">
        <v>3</v>
      </c>
      <c r="E4096" s="1" t="s">
        <v>7900</v>
      </c>
      <c r="F4096" s="4" t="s">
        <v>3</v>
      </c>
      <c r="G4096" s="1" t="s">
        <v>8</v>
      </c>
      <c r="H4096" s="3" t="str">
        <f t="shared" si="63"/>
        <v>Commercial</v>
      </c>
      <c r="I4096" s="3" t="str">
        <f>IF(IFERROR(SEARCH("N/A",CID_DB[[#This Row],[ NSN ]]),-1)&lt;&gt;-1,"",LEFT(SUBSTITUTE(SUBSTITUTE(SUBSTITUTE(SUBSTITUTE(SUBSTITUTE(CID_DB[[#This Row],[ NSN ]],"-","")," ","")," ",""),"‐",""),"NA",""),13))</f>
        <v/>
      </c>
      <c r="J4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30015111||Return Air Filter|</v>
      </c>
    </row>
    <row r="4097" spans="1:10" x14ac:dyDescent="0.35">
      <c r="A4097" s="1" t="s">
        <v>3</v>
      </c>
      <c r="B4097" s="1" t="s">
        <v>7688</v>
      </c>
      <c r="C4097" s="1" t="s">
        <v>7705</v>
      </c>
      <c r="D4097" s="1" t="s">
        <v>3</v>
      </c>
      <c r="E4097" s="1" t="s">
        <v>7901</v>
      </c>
      <c r="F4097" s="4" t="s">
        <v>3</v>
      </c>
      <c r="G4097" s="1" t="s">
        <v>8</v>
      </c>
      <c r="H4097" s="3" t="str">
        <f t="shared" si="63"/>
        <v>Commercial</v>
      </c>
      <c r="I4097" s="3" t="str">
        <f>IF(IFERROR(SEARCH("N/A",CID_DB[[#This Row],[ NSN ]]),-1)&lt;&gt;-1,"",LEFT(SUBSTITUTE(SUBSTITUTE(SUBSTITUTE(SUBSTITUTE(SUBSTITUTE(CID_DB[[#This Row],[ NSN ]],"-","")," ","")," ",""),"‐",""),"NA",""),13))</f>
        <v/>
      </c>
      <c r="J4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992211BQ||Window Defog Filter|</v>
      </c>
    </row>
    <row r="4098" spans="1:10" x14ac:dyDescent="0.35">
      <c r="A4098" s="1" t="s">
        <v>3</v>
      </c>
      <c r="B4098" s="1" t="s">
        <v>7688</v>
      </c>
      <c r="C4098" s="1" t="s">
        <v>7706</v>
      </c>
      <c r="D4098" s="1" t="s">
        <v>3</v>
      </c>
      <c r="E4098" s="1" t="s">
        <v>7902</v>
      </c>
      <c r="F4098" s="4" t="s">
        <v>3</v>
      </c>
      <c r="G4098" s="1" t="s">
        <v>8</v>
      </c>
      <c r="H4098" s="3" t="str">
        <f t="shared" si="63"/>
        <v>Commercial</v>
      </c>
      <c r="I4098" s="3" t="str">
        <f>IF(IFERROR(SEARCH("N/A",CID_DB[[#This Row],[ NSN ]]),-1)&lt;&gt;-1,"",LEFT(SUBSTITUTE(SUBSTITUTE(SUBSTITUTE(SUBSTITUTE(SUBSTITUTE(CID_DB[[#This Row],[ NSN ]],"-","")," ","")," ",""),"‐",""),"NA",""),13))</f>
        <v/>
      </c>
      <c r="J4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MS2877810||ORing for Instrument Air Filter|</v>
      </c>
    </row>
    <row r="4099" spans="1:10" x14ac:dyDescent="0.35">
      <c r="A4099" s="1" t="s">
        <v>3</v>
      </c>
      <c r="B4099" s="1" t="s">
        <v>7688</v>
      </c>
      <c r="C4099" s="1" t="s">
        <v>7707</v>
      </c>
      <c r="D4099" s="1" t="s">
        <v>3</v>
      </c>
      <c r="E4099" s="1" t="s">
        <v>7903</v>
      </c>
      <c r="F4099" s="4" t="s">
        <v>3</v>
      </c>
      <c r="G4099" s="1" t="s">
        <v>8</v>
      </c>
      <c r="H4099" s="3" t="str">
        <f t="shared" ref="H4099:H4162" si="64">IF(G4099="Y - CID","Commercial",IF(G4099="N - CID","Other Than Commercial","N/A"))</f>
        <v>Commercial</v>
      </c>
      <c r="I4099" s="3" t="str">
        <f>IF(IFERROR(SEARCH("N/A",CID_DB[[#This Row],[ NSN ]]),-1)&lt;&gt;-1,"",LEFT(SUBSTITUTE(SUBSTITUTE(SUBSTITUTE(SUBSTITUTE(SUBSTITUTE(CID_DB[[#This Row],[ NSN ]],"-","")," ","")," ",""),"‐",""),"NA",""),13))</f>
        <v/>
      </c>
      <c r="J4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AS3209009||Packing Pref.  AMS 7276, ORing|</v>
      </c>
    </row>
    <row r="4100" spans="1:10" x14ac:dyDescent="0.35">
      <c r="A4100" s="1" t="s">
        <v>3</v>
      </c>
      <c r="B4100" s="1" t="s">
        <v>7688</v>
      </c>
      <c r="C4100" s="1" t="s">
        <v>7708</v>
      </c>
      <c r="D4100" s="1" t="s">
        <v>3</v>
      </c>
      <c r="E4100" s="1" t="s">
        <v>3873</v>
      </c>
      <c r="F4100" s="4" t="s">
        <v>3</v>
      </c>
      <c r="G4100" s="1" t="s">
        <v>8</v>
      </c>
      <c r="H4100" s="3" t="str">
        <f t="shared" si="64"/>
        <v>Commercial</v>
      </c>
      <c r="I4100" s="3" t="str">
        <f>IF(IFERROR(SEARCH("N/A",CID_DB[[#This Row],[ NSN ]]),-1)&lt;&gt;-1,"",LEFT(SUBSTITUTE(SUBSTITUTE(SUBSTITUTE(SUBSTITUTE(SUBSTITUTE(CID_DB[[#This Row],[ NSN ]],"-","")," ","")," ",""),"‐",""),"NA",""),13))</f>
        <v/>
      </c>
      <c r="J4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MS937116||Gasket, Metal ORing|</v>
      </c>
    </row>
    <row r="4101" spans="1:10" x14ac:dyDescent="0.35">
      <c r="A4101" s="1" t="s">
        <v>3</v>
      </c>
      <c r="B4101" s="1" t="s">
        <v>7688</v>
      </c>
      <c r="C4101" s="1" t="s">
        <v>7709</v>
      </c>
      <c r="D4101" s="1" t="s">
        <v>3</v>
      </c>
      <c r="E4101" s="1" t="s">
        <v>7904</v>
      </c>
      <c r="F4101" s="4" t="s">
        <v>3</v>
      </c>
      <c r="G4101" s="1" t="s">
        <v>8</v>
      </c>
      <c r="H4101" s="3" t="str">
        <f t="shared" si="64"/>
        <v>Commercial</v>
      </c>
      <c r="I4101" s="3" t="str">
        <f>IF(IFERROR(SEARCH("N/A",CID_DB[[#This Row],[ NSN ]]),-1)&lt;&gt;-1,"",LEFT(SUBSTITUTE(SUBSTITUTE(SUBSTITUTE(SUBSTITUTE(SUBSTITUTE(CID_DB[[#This Row],[ NSN ]],"-","")," ","")," ",""),"‐",""),"NA",""),13))</f>
        <v/>
      </c>
      <c r="J4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1013800391||Instrument Air Filter|</v>
      </c>
    </row>
    <row r="4102" spans="1:10" x14ac:dyDescent="0.35">
      <c r="A4102" s="1" t="s">
        <v>3</v>
      </c>
      <c r="B4102" s="1" t="s">
        <v>7688</v>
      </c>
      <c r="C4102" s="1" t="s">
        <v>7710</v>
      </c>
      <c r="D4102" s="1" t="s">
        <v>3</v>
      </c>
      <c r="E4102" s="1" t="s">
        <v>7905</v>
      </c>
      <c r="F4102" s="4" t="s">
        <v>3</v>
      </c>
      <c r="G4102" s="1" t="s">
        <v>8</v>
      </c>
      <c r="H4102" s="3" t="str">
        <f t="shared" si="64"/>
        <v>Commercial</v>
      </c>
      <c r="I4102" s="3" t="str">
        <f>IF(IFERROR(SEARCH("N/A",CID_DB[[#This Row],[ NSN ]]),-1)&lt;&gt;-1,"",LEFT(SUBSTITUTE(SUBSTITUTE(SUBSTITUTE(SUBSTITUTE(SUBSTITUTE(CID_DB[[#This Row],[ NSN ]],"-","")," ","")," ",""),"‐",""),"NA",""),13))</f>
        <v/>
      </c>
      <c r="J4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305978801||P3 Air Filter|</v>
      </c>
    </row>
    <row r="4103" spans="1:10" x14ac:dyDescent="0.35">
      <c r="A4103" s="1" t="s">
        <v>3</v>
      </c>
      <c r="B4103" s="1" t="s">
        <v>7688</v>
      </c>
      <c r="C4103" s="1" t="s">
        <v>7711</v>
      </c>
      <c r="D4103" s="1" t="s">
        <v>3</v>
      </c>
      <c r="E4103" s="1" t="s">
        <v>7906</v>
      </c>
      <c r="F4103" s="4" t="s">
        <v>3</v>
      </c>
      <c r="G4103" s="1" t="s">
        <v>8</v>
      </c>
      <c r="H4103" s="3" t="str">
        <f t="shared" si="64"/>
        <v>Commercial</v>
      </c>
      <c r="I4103" s="3" t="str">
        <f>IF(IFERROR(SEARCH("N/A",CID_DB[[#This Row],[ NSN ]]),-1)&lt;&gt;-1,"",LEFT(SUBSTITUTE(SUBSTITUTE(SUBSTITUTE(SUBSTITUTE(SUBSTITUTE(CID_DB[[#This Row],[ NSN ]],"-","")," ","")," ",""),"‐",""),"NA",""),13))</f>
        <v/>
      </c>
      <c r="J4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305925801||Engine Oil Filter|</v>
      </c>
    </row>
    <row r="4104" spans="1:10" x14ac:dyDescent="0.35">
      <c r="A4104" s="1" t="s">
        <v>3</v>
      </c>
      <c r="B4104" s="1" t="s">
        <v>7688</v>
      </c>
      <c r="C4104" s="1" t="s">
        <v>7712</v>
      </c>
      <c r="D4104" s="1" t="s">
        <v>3</v>
      </c>
      <c r="E4104" s="1" t="s">
        <v>7907</v>
      </c>
      <c r="F4104" s="4" t="s">
        <v>3</v>
      </c>
      <c r="G4104" s="1" t="s">
        <v>8</v>
      </c>
      <c r="H4104" s="3" t="str">
        <f t="shared" si="64"/>
        <v>Commercial</v>
      </c>
      <c r="I4104" s="3" t="str">
        <f>IF(IFERROR(SEARCH("N/A",CID_DB[[#This Row],[ NSN ]]),-1)&lt;&gt;-1,"",LEFT(SUBSTITUTE(SUBSTITUTE(SUBSTITUTE(SUBSTITUTE(SUBSTITUTE(CID_DB[[#This Row],[ NSN ]],"-","")," ","")," ",""),"‐",""),"NA",""),13))</f>
        <v/>
      </c>
      <c r="J4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MS28775012||Filter Packing|</v>
      </c>
    </row>
    <row r="4105" spans="1:10" x14ac:dyDescent="0.35">
      <c r="A4105" s="1" t="s">
        <v>3</v>
      </c>
      <c r="B4105" s="1" t="s">
        <v>7688</v>
      </c>
      <c r="C4105" s="1" t="s">
        <v>7713</v>
      </c>
      <c r="D4105" s="1" t="s">
        <v>3</v>
      </c>
      <c r="E4105" s="1" t="s">
        <v>7908</v>
      </c>
      <c r="F4105" s="4" t="s">
        <v>3</v>
      </c>
      <c r="G4105" s="1" t="s">
        <v>8</v>
      </c>
      <c r="H4105" s="3" t="str">
        <f t="shared" si="64"/>
        <v>Commercial</v>
      </c>
      <c r="I4105" s="3" t="str">
        <f>IF(IFERROR(SEARCH("N/A",CID_DB[[#This Row],[ NSN ]]),-1)&lt;&gt;-1,"",LEFT(SUBSTITUTE(SUBSTITUTE(SUBSTITUTE(SUBSTITUTE(SUBSTITUTE(CID_DB[[#This Row],[ NSN ]],"-","")," ","")," ",""),"‐",""),"NA",""),13))</f>
        <v/>
      </c>
      <c r="J4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M83461/1122||Filter Cover Packing|</v>
      </c>
    </row>
    <row r="4106" spans="1:10" x14ac:dyDescent="0.35">
      <c r="A4106" s="1" t="s">
        <v>3</v>
      </c>
      <c r="B4106" s="1" t="s">
        <v>7688</v>
      </c>
      <c r="C4106" s="1" t="s">
        <v>7714</v>
      </c>
      <c r="D4106" s="1" t="s">
        <v>3</v>
      </c>
      <c r="E4106" s="1" t="s">
        <v>7909</v>
      </c>
      <c r="F4106" s="4" t="s">
        <v>3</v>
      </c>
      <c r="G4106" s="1" t="s">
        <v>8</v>
      </c>
      <c r="H4106" s="3" t="str">
        <f t="shared" si="64"/>
        <v>Commercial</v>
      </c>
      <c r="I4106" s="3" t="str">
        <f>IF(IFERROR(SEARCH("N/A",CID_DB[[#This Row],[ NSN ]]),-1)&lt;&gt;-1,"",LEFT(SUBSTITUTE(SUBSTITUTE(SUBSTITUTE(SUBSTITUTE(SUBSTITUTE(CID_DB[[#This Row],[ NSN ]],"-","")," ","")," ",""),"‐",""),"NA",""),13))</f>
        <v/>
      </c>
      <c r="J4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14A||Emergency Door Exit Sign Battery (DCell)|</v>
      </c>
    </row>
    <row r="4107" spans="1:10" x14ac:dyDescent="0.35">
      <c r="A4107" s="1" t="s">
        <v>3</v>
      </c>
      <c r="B4107" s="1" t="s">
        <v>7688</v>
      </c>
      <c r="C4107" s="1" t="s">
        <v>7715</v>
      </c>
      <c r="D4107" s="1" t="s">
        <v>3</v>
      </c>
      <c r="E4107" s="1" t="s">
        <v>7910</v>
      </c>
      <c r="F4107" s="4" t="s">
        <v>3</v>
      </c>
      <c r="G4107" s="1" t="s">
        <v>8</v>
      </c>
      <c r="H4107" s="3" t="str">
        <f t="shared" si="64"/>
        <v>Commercial</v>
      </c>
      <c r="I4107" s="3" t="str">
        <f>IF(IFERROR(SEARCH("N/A",CID_DB[[#This Row],[ NSN ]]),-1)&lt;&gt;-1,"",LEFT(SUBSTITUTE(SUBSTITUTE(SUBSTITUTE(SUBSTITUTE(SUBSTITUTE(CID_DB[[#This Row],[ NSN ]],"-","")," ","")," ",""),"‐",""),"NA",""),13))</f>
        <v/>
      </c>
      <c r="J4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44601021||Passenger O2 S/Off Valve ORings (Kit)|</v>
      </c>
    </row>
    <row r="4108" spans="1:10" x14ac:dyDescent="0.35">
      <c r="A4108" s="1" t="s">
        <v>3</v>
      </c>
      <c r="B4108" s="1" t="s">
        <v>7688</v>
      </c>
      <c r="C4108" s="1" t="s">
        <v>7716</v>
      </c>
      <c r="D4108" s="1" t="s">
        <v>3</v>
      </c>
      <c r="E4108" s="1" t="s">
        <v>7911</v>
      </c>
      <c r="F4108" s="4" t="s">
        <v>3</v>
      </c>
      <c r="G4108" s="1" t="s">
        <v>8</v>
      </c>
      <c r="H4108" s="3" t="str">
        <f t="shared" si="64"/>
        <v>Commercial</v>
      </c>
      <c r="I4108" s="3" t="str">
        <f>IF(IFERROR(SEARCH("N/A",CID_DB[[#This Row],[ NSN ]]),-1)&lt;&gt;-1,"",LEFT(SUBSTITUTE(SUBSTITUTE(SUBSTITUTE(SUBSTITUTE(SUBSTITUTE(CID_DB[[#This Row],[ NSN ]],"-","")," ","")," ",""),"‐",""),"NA",""),13))</f>
        <v/>
      </c>
      <c r="J4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44601025||Passenger O2 S/Off Valve ORings (Lube)|</v>
      </c>
    </row>
    <row r="4109" spans="1:10" x14ac:dyDescent="0.35">
      <c r="A4109" s="1" t="s">
        <v>3</v>
      </c>
      <c r="B4109" s="1" t="s">
        <v>7688</v>
      </c>
      <c r="C4109" s="1" t="s">
        <v>7717</v>
      </c>
      <c r="D4109" s="1" t="s">
        <v>3</v>
      </c>
      <c r="E4109" s="1" t="s">
        <v>7912</v>
      </c>
      <c r="F4109" s="4" t="s">
        <v>3</v>
      </c>
      <c r="G4109" s="1" t="s">
        <v>8</v>
      </c>
      <c r="H4109" s="3" t="str">
        <f t="shared" si="64"/>
        <v>Commercial</v>
      </c>
      <c r="I4109" s="3" t="str">
        <f>IF(IFERROR(SEARCH("N/A",CID_DB[[#This Row],[ NSN ]]),-1)&lt;&gt;-1,"",LEFT(SUBSTITUTE(SUBSTITUTE(SUBSTITUTE(SUBSTITUTE(SUBSTITUTE(CID_DB[[#This Row],[ NSN ]],"-","")," ","")," ",""),"‐",""),"NA",""),13))</f>
        <v/>
      </c>
      <c r="J4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MS287785||Engine Fire Extinguisher Squib ORing|</v>
      </c>
    </row>
    <row r="4110" spans="1:10" x14ac:dyDescent="0.35">
      <c r="A4110" s="1" t="s">
        <v>3</v>
      </c>
      <c r="B4110" s="1" t="s">
        <v>7688</v>
      </c>
      <c r="C4110" s="1" t="s">
        <v>7718</v>
      </c>
      <c r="D4110" s="1" t="s">
        <v>3</v>
      </c>
      <c r="E4110" s="1" t="s">
        <v>7913</v>
      </c>
      <c r="F4110" s="4" t="s">
        <v>3</v>
      </c>
      <c r="G4110" s="1" t="s">
        <v>8</v>
      </c>
      <c r="H4110" s="3" t="str">
        <f t="shared" si="64"/>
        <v>Commercial</v>
      </c>
      <c r="I4110" s="3" t="str">
        <f>IF(IFERROR(SEARCH("N/A",CID_DB[[#This Row],[ NSN ]]),-1)&lt;&gt;-1,"",LEFT(SUBSTITUTE(SUBSTITUTE(SUBSTITUTE(SUBSTITUTE(SUBSTITUTE(CID_DB[[#This Row],[ NSN ]],"-","")," ","")," ",""),"‐",""),"NA",""),13))</f>
        <v/>
      </c>
      <c r="J4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10140831||Lower FWD wing bolt kit|</v>
      </c>
    </row>
    <row r="4111" spans="1:10" x14ac:dyDescent="0.35">
      <c r="A4111" s="1" t="s">
        <v>3</v>
      </c>
      <c r="B4111" s="1" t="s">
        <v>7688</v>
      </c>
      <c r="C4111" s="1" t="s">
        <v>7719</v>
      </c>
      <c r="D4111" s="1" t="s">
        <v>3</v>
      </c>
      <c r="E4111" s="1" t="s">
        <v>7914</v>
      </c>
      <c r="F4111" s="4" t="s">
        <v>3</v>
      </c>
      <c r="G4111" s="1" t="s">
        <v>8</v>
      </c>
      <c r="H4111" s="3" t="str">
        <f t="shared" si="64"/>
        <v>Commercial</v>
      </c>
      <c r="I4111" s="3" t="str">
        <f>IF(IFERROR(SEARCH("N/A",CID_DB[[#This Row],[ NSN ]]),-1)&lt;&gt;-1,"",LEFT(SUBSTITUTE(SUBSTITUTE(SUBSTITUTE(SUBSTITUTE(SUBSTITUTE(CID_DB[[#This Row],[ NSN ]],"-","")," ","")," ",""),"‐",""),"NA",""),13))</f>
        <v/>
      </c>
      <c r="J4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350 HOSE KIT||5Year Engine Flammable Liquid Hose Kit|</v>
      </c>
    </row>
    <row r="4112" spans="1:10" x14ac:dyDescent="0.35">
      <c r="A4112" s="1" t="s">
        <v>3</v>
      </c>
      <c r="B4112" s="1" t="s">
        <v>7688</v>
      </c>
      <c r="C4112" s="1" t="s">
        <v>7720</v>
      </c>
      <c r="D4112" s="1" t="s">
        <v>3</v>
      </c>
      <c r="E4112" s="1" t="s">
        <v>7915</v>
      </c>
      <c r="F4112" s="4" t="s">
        <v>3</v>
      </c>
      <c r="G4112" s="1" t="s">
        <v>8</v>
      </c>
      <c r="H4112" s="3" t="str">
        <f t="shared" si="64"/>
        <v>Commercial</v>
      </c>
      <c r="I4112" s="3" t="str">
        <f>IF(IFERROR(SEARCH("N/A",CID_DB[[#This Row],[ NSN ]]),-1)&lt;&gt;-1,"",LEFT(SUBSTITUTE(SUBSTITUTE(SUBSTITUTE(SUBSTITUTE(SUBSTITUTE(CID_DB[[#This Row],[ NSN ]],"-","")," ","")," ",""),"‐",""),"NA",""),13))</f>
        <v/>
      </c>
      <c r="J4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MS2874140210||MLG Brake Hose #1|</v>
      </c>
    </row>
    <row r="4113" spans="1:10" x14ac:dyDescent="0.35">
      <c r="A4113" s="1" t="s">
        <v>3</v>
      </c>
      <c r="B4113" s="1" t="s">
        <v>7688</v>
      </c>
      <c r="C4113" s="1" t="s">
        <v>7721</v>
      </c>
      <c r="D4113" s="1" t="s">
        <v>3</v>
      </c>
      <c r="E4113" s="1" t="s">
        <v>7916</v>
      </c>
      <c r="F4113" s="4" t="s">
        <v>3</v>
      </c>
      <c r="G4113" s="1" t="s">
        <v>8</v>
      </c>
      <c r="H4113" s="3" t="str">
        <f t="shared" si="64"/>
        <v>Commercial</v>
      </c>
      <c r="I4113" s="3" t="str">
        <f>IF(IFERROR(SEARCH("N/A",CID_DB[[#This Row],[ NSN ]]),-1)&lt;&gt;-1,"",LEFT(SUBSTITUTE(SUBSTITUTE(SUBSTITUTE(SUBSTITUTE(SUBSTITUTE(CID_DB[[#This Row],[ NSN ]],"-","")," ","")," ",""),"‐",""),"NA",""),13))</f>
        <v/>
      </c>
      <c r="J4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MS2874140260||MLG Brake Hose #2|</v>
      </c>
    </row>
    <row r="4114" spans="1:10" x14ac:dyDescent="0.35">
      <c r="A4114" s="1" t="s">
        <v>3</v>
      </c>
      <c r="B4114" s="1" t="s">
        <v>7688</v>
      </c>
      <c r="C4114" s="1" t="s">
        <v>7722</v>
      </c>
      <c r="D4114" s="1" t="s">
        <v>3</v>
      </c>
      <c r="E4114" s="1" t="s">
        <v>7917</v>
      </c>
      <c r="F4114" s="4" t="s">
        <v>3</v>
      </c>
      <c r="G4114" s="1" t="s">
        <v>8</v>
      </c>
      <c r="H4114" s="3" t="str">
        <f t="shared" si="64"/>
        <v>Commercial</v>
      </c>
      <c r="I4114" s="3" t="str">
        <f>IF(IFERROR(SEARCH("N/A",CID_DB[[#This Row],[ NSN ]]),-1)&lt;&gt;-1,"",LEFT(SUBSTITUTE(SUBSTITUTE(SUBSTITUTE(SUBSTITUTE(SUBSTITUTE(CID_DB[[#This Row],[ NSN ]],"-","")," ","")," ",""),"‐",""),"NA",""),13))</f>
        <v/>
      </c>
      <c r="J4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1013880165||MLG Ext. Hose #1 UP (LH)|</v>
      </c>
    </row>
    <row r="4115" spans="1:10" x14ac:dyDescent="0.35">
      <c r="A4115" s="1" t="s">
        <v>3</v>
      </c>
      <c r="B4115" s="1" t="s">
        <v>7688</v>
      </c>
      <c r="C4115" s="1" t="s">
        <v>7723</v>
      </c>
      <c r="D4115" s="1" t="s">
        <v>3</v>
      </c>
      <c r="E4115" s="1" t="s">
        <v>7918</v>
      </c>
      <c r="F4115" s="4" t="s">
        <v>3</v>
      </c>
      <c r="G4115" s="1" t="s">
        <v>8</v>
      </c>
      <c r="H4115" s="3" t="str">
        <f t="shared" si="64"/>
        <v>Commercial</v>
      </c>
      <c r="I4115" s="3" t="str">
        <f>IF(IFERROR(SEARCH("N/A",CID_DB[[#This Row],[ NSN ]]),-1)&lt;&gt;-1,"",LEFT(SUBSTITUTE(SUBSTITUTE(SUBSTITUTE(SUBSTITUTE(SUBSTITUTE(CID_DB[[#This Row],[ NSN ]],"-","")," ","")," ",""),"‐",""),"NA",""),13))</f>
        <v/>
      </c>
      <c r="J4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10138801611||MLG Ext. Hose #1 UP (RH)|</v>
      </c>
    </row>
    <row r="4116" spans="1:10" x14ac:dyDescent="0.35">
      <c r="A4116" s="1" t="s">
        <v>3</v>
      </c>
      <c r="B4116" s="1" t="s">
        <v>7688</v>
      </c>
      <c r="C4116" s="1" t="s">
        <v>7724</v>
      </c>
      <c r="D4116" s="1" t="s">
        <v>3</v>
      </c>
      <c r="E4116" s="1" t="s">
        <v>7919</v>
      </c>
      <c r="F4116" s="4" t="s">
        <v>3</v>
      </c>
      <c r="G4116" s="1" t="s">
        <v>8</v>
      </c>
      <c r="H4116" s="3" t="str">
        <f t="shared" si="64"/>
        <v>Commercial</v>
      </c>
      <c r="I4116" s="3" t="str">
        <f>IF(IFERROR(SEARCH("N/A",CID_DB[[#This Row],[ NSN ]]),-1)&lt;&gt;-1,"",LEFT(SUBSTITUTE(SUBSTITUTE(SUBSTITUTE(SUBSTITUTE(SUBSTITUTE(CID_DB[[#This Row],[ NSN ]],"-","")," ","")," ",""),"‐",""),"NA",""),13))</f>
        <v/>
      </c>
      <c r="J4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10138801519||MLG Ext. Hose #2 DN (LH)|</v>
      </c>
    </row>
    <row r="4117" spans="1:10" x14ac:dyDescent="0.35">
      <c r="A4117" s="1" t="s">
        <v>3</v>
      </c>
      <c r="B4117" s="1" t="s">
        <v>7688</v>
      </c>
      <c r="C4117" s="1" t="s">
        <v>7725</v>
      </c>
      <c r="D4117" s="1" t="s">
        <v>3</v>
      </c>
      <c r="E4117" s="1" t="s">
        <v>7920</v>
      </c>
      <c r="F4117" s="4" t="s">
        <v>3</v>
      </c>
      <c r="G4117" s="1" t="s">
        <v>8</v>
      </c>
      <c r="H4117" s="3" t="str">
        <f t="shared" si="64"/>
        <v>Commercial</v>
      </c>
      <c r="I4117" s="3" t="str">
        <f>IF(IFERROR(SEARCH("N/A",CID_DB[[#This Row],[ NSN ]]),-1)&lt;&gt;-1,"",LEFT(SUBSTITUTE(SUBSTITUTE(SUBSTITUTE(SUBSTITUTE(SUBSTITUTE(CID_DB[[#This Row],[ NSN ]],"-","")," ","")," ",""),"‐",""),"NA",""),13))</f>
        <v/>
      </c>
      <c r="J4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1013880157||MLG Ext. Hose #2 DN (RH)|</v>
      </c>
    </row>
    <row r="4118" spans="1:10" x14ac:dyDescent="0.35">
      <c r="A4118" s="1" t="s">
        <v>3</v>
      </c>
      <c r="B4118" s="1" t="s">
        <v>7688</v>
      </c>
      <c r="C4118" s="1" t="s">
        <v>7726</v>
      </c>
      <c r="D4118" s="1" t="s">
        <v>3</v>
      </c>
      <c r="E4118" s="1" t="s">
        <v>7921</v>
      </c>
      <c r="F4118" s="4" t="s">
        <v>3</v>
      </c>
      <c r="G4118" s="1" t="s">
        <v>8</v>
      </c>
      <c r="H4118" s="3" t="str">
        <f t="shared" si="64"/>
        <v>Commercial</v>
      </c>
      <c r="I4118" s="3" t="str">
        <f>IF(IFERROR(SEARCH("N/A",CID_DB[[#This Row],[ NSN ]]),-1)&lt;&gt;-1,"",LEFT(SUBSTITUTE(SUBSTITUTE(SUBSTITUTE(SUBSTITUTE(SUBSTITUTE(CID_DB[[#This Row],[ NSN ]],"-","")," ","")," ",""),"‐",""),"NA",""),13))</f>
        <v/>
      </c>
      <c r="J4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1013880151||MLG Ext. Hose #3 EM|</v>
      </c>
    </row>
    <row r="4119" spans="1:10" x14ac:dyDescent="0.35">
      <c r="A4119" s="1" t="s">
        <v>3</v>
      </c>
      <c r="B4119" s="1" t="s">
        <v>7688</v>
      </c>
      <c r="C4119" s="1" t="s">
        <v>7727</v>
      </c>
      <c r="D4119" s="1" t="s">
        <v>3</v>
      </c>
      <c r="E4119" s="1" t="s">
        <v>7922</v>
      </c>
      <c r="F4119" s="4" t="s">
        <v>3</v>
      </c>
      <c r="G4119" s="1" t="s">
        <v>8</v>
      </c>
      <c r="H4119" s="3" t="str">
        <f t="shared" si="64"/>
        <v>Commercial</v>
      </c>
      <c r="I4119" s="3" t="str">
        <f>IF(IFERROR(SEARCH("N/A",CID_DB[[#This Row],[ NSN ]]),-1)&lt;&gt;-1,"",LEFT(SUBSTITUTE(SUBSTITUTE(SUBSTITUTE(SUBSTITUTE(SUBSTITUTE(CID_DB[[#This Row],[ NSN ]],"-","")," ","")," ",""),"‐",""),"NA",""),13))</f>
        <v/>
      </c>
      <c r="J4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1013880161||NLG Extend Hose EM|</v>
      </c>
    </row>
    <row r="4120" spans="1:10" x14ac:dyDescent="0.35">
      <c r="A4120" s="1" t="s">
        <v>3</v>
      </c>
      <c r="B4120" s="1" t="s">
        <v>7688</v>
      </c>
      <c r="C4120" s="1" t="s">
        <v>7728</v>
      </c>
      <c r="D4120" s="1" t="s">
        <v>3</v>
      </c>
      <c r="E4120" s="1" t="s">
        <v>7923</v>
      </c>
      <c r="F4120" s="4" t="s">
        <v>3</v>
      </c>
      <c r="G4120" s="1" t="s">
        <v>8</v>
      </c>
      <c r="H4120" s="3" t="str">
        <f t="shared" si="64"/>
        <v>Commercial</v>
      </c>
      <c r="I4120" s="3" t="str">
        <f>IF(IFERROR(SEARCH("N/A",CID_DB[[#This Row],[ NSN ]]),-1)&lt;&gt;-1,"",LEFT(SUBSTITUTE(SUBSTITUTE(SUBSTITUTE(SUBSTITUTE(SUBSTITUTE(CID_DB[[#This Row],[ NSN ]],"-","")," ","")," ",""),"‐",""),"NA",""),13))</f>
        <v/>
      </c>
      <c r="J4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1013880169||NLG Extend Hose|</v>
      </c>
    </row>
    <row r="4121" spans="1:10" x14ac:dyDescent="0.35">
      <c r="A4121" s="1" t="s">
        <v>3</v>
      </c>
      <c r="B4121" s="1" t="s">
        <v>7688</v>
      </c>
      <c r="C4121" s="1" t="s">
        <v>7729</v>
      </c>
      <c r="D4121" s="1" t="s">
        <v>3</v>
      </c>
      <c r="E4121" s="1" t="s">
        <v>7924</v>
      </c>
      <c r="F4121" s="4" t="s">
        <v>3</v>
      </c>
      <c r="G4121" s="1" t="s">
        <v>8</v>
      </c>
      <c r="H4121" s="3" t="str">
        <f t="shared" si="64"/>
        <v>Commercial</v>
      </c>
      <c r="I4121" s="3" t="str">
        <f>IF(IFERROR(SEARCH("N/A",CID_DB[[#This Row],[ NSN ]]),-1)&lt;&gt;-1,"",LEFT(SUBSTITUTE(SUBSTITUTE(SUBSTITUTE(SUBSTITUTE(SUBSTITUTE(CID_DB[[#This Row],[ NSN ]],"-","")," ","")," ",""),"‐",""),"NA",""),13))</f>
        <v/>
      </c>
      <c r="J4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1013880167||NLG Retract Hose|</v>
      </c>
    </row>
    <row r="4122" spans="1:10" x14ac:dyDescent="0.35">
      <c r="A4122" s="1" t="s">
        <v>3</v>
      </c>
      <c r="B4122" s="1" t="s">
        <v>7688</v>
      </c>
      <c r="C4122" s="1" t="s">
        <v>7730</v>
      </c>
      <c r="D4122" s="1" t="s">
        <v>3</v>
      </c>
      <c r="E4122" s="1" t="s">
        <v>7925</v>
      </c>
      <c r="F4122" s="4" t="s">
        <v>3</v>
      </c>
      <c r="G4122" s="1" t="s">
        <v>8</v>
      </c>
      <c r="H4122" s="3" t="str">
        <f t="shared" si="64"/>
        <v>Commercial</v>
      </c>
      <c r="I4122" s="3" t="str">
        <f>IF(IFERROR(SEARCH("N/A",CID_DB[[#This Row],[ NSN ]]),-1)&lt;&gt;-1,"",LEFT(SUBSTITUTE(SUBSTITUTE(SUBSTITUTE(SUBSTITUTE(SUBSTITUTE(CID_DB[[#This Row],[ NSN ]],"-","")," ","")," ",""),"‐",""),"NA",""),13))</f>
        <v/>
      </c>
      <c r="J4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031134307||EXPANSION VALVE|</v>
      </c>
    </row>
    <row r="4123" spans="1:10" x14ac:dyDescent="0.35">
      <c r="A4123" s="1" t="s">
        <v>3</v>
      </c>
      <c r="B4123" s="1" t="s">
        <v>7688</v>
      </c>
      <c r="C4123" s="1" t="s">
        <v>7731</v>
      </c>
      <c r="D4123" s="1" t="s">
        <v>3</v>
      </c>
      <c r="E4123" s="1" t="s">
        <v>7926</v>
      </c>
      <c r="F4123" s="4" t="s">
        <v>3</v>
      </c>
      <c r="G4123" s="1" t="s">
        <v>8</v>
      </c>
      <c r="H4123" s="3" t="str">
        <f t="shared" si="64"/>
        <v>Commercial</v>
      </c>
      <c r="I4123" s="3" t="str">
        <f>IF(IFERROR(SEARCH("N/A",CID_DB[[#This Row],[ NSN ]]),-1)&lt;&gt;-1,"",LEFT(SUBSTITUTE(SUBSTITUTE(SUBSTITUTE(SUBSTITUTE(SUBSTITUTE(CID_DB[[#This Row],[ NSN ]],"-","")," ","")," ",""),"‐",""),"NA",""),13))</f>
        <v/>
      </c>
      <c r="J4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1013840795||RECEIVER DRYER|</v>
      </c>
    </row>
    <row r="4124" spans="1:10" x14ac:dyDescent="0.35">
      <c r="A4124" s="1" t="s">
        <v>3</v>
      </c>
      <c r="B4124" s="1" t="s">
        <v>7688</v>
      </c>
      <c r="C4124" s="1" t="s">
        <v>7732</v>
      </c>
      <c r="D4124" s="1" t="s">
        <v>3</v>
      </c>
      <c r="E4124" s="1" t="s">
        <v>7927</v>
      </c>
      <c r="F4124" s="4" t="s">
        <v>3</v>
      </c>
      <c r="G4124" s="1" t="s">
        <v>8</v>
      </c>
      <c r="H4124" s="3" t="str">
        <f t="shared" si="64"/>
        <v>Commercial</v>
      </c>
      <c r="I4124" s="3" t="str">
        <f>IF(IFERROR(SEARCH("N/A",CID_DB[[#This Row],[ NSN ]]),-1)&lt;&gt;-1,"",LEFT(SUBSTITUTE(SUBSTITUTE(SUBSTITUTE(SUBSTITUTE(SUBSTITUTE(CID_DB[[#This Row],[ NSN ]],"-","")," ","")," ",""),"‐",""),"NA",""),13))</f>
        <v/>
      </c>
      <c r="J4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20104503||COMPRESSOR ASSEMBLY|</v>
      </c>
    </row>
    <row r="4125" spans="1:10" x14ac:dyDescent="0.35">
      <c r="A4125" s="1" t="s">
        <v>3</v>
      </c>
      <c r="B4125" s="1" t="s">
        <v>7688</v>
      </c>
      <c r="C4125" s="1" t="s">
        <v>7733</v>
      </c>
      <c r="D4125" s="1" t="s">
        <v>3</v>
      </c>
      <c r="E4125" s="1" t="s">
        <v>7928</v>
      </c>
      <c r="F4125" s="4" t="s">
        <v>3</v>
      </c>
      <c r="G4125" s="1" t="s">
        <v>8</v>
      </c>
      <c r="H4125" s="3" t="str">
        <f t="shared" si="64"/>
        <v>Commercial</v>
      </c>
      <c r="I4125" s="3" t="str">
        <f>IF(IFERROR(SEARCH("N/A",CID_DB[[#This Row],[ NSN ]]),-1)&lt;&gt;-1,"",LEFT(SUBSTITUTE(SUBSTITUTE(SUBSTITUTE(SUBSTITUTE(SUBSTITUTE(CID_DB[[#This Row],[ NSN ]],"-","")," ","")," ",""),"‐",""),"NA",""),13))</f>
        <v/>
      </c>
      <c r="J4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AS21919WDG10||CLAMP|</v>
      </c>
    </row>
    <row r="4126" spans="1:10" x14ac:dyDescent="0.35">
      <c r="A4126" s="1" t="s">
        <v>3</v>
      </c>
      <c r="B4126" s="1" t="s">
        <v>7688</v>
      </c>
      <c r="C4126" s="1" t="s">
        <v>7734</v>
      </c>
      <c r="D4126" s="1" t="s">
        <v>3</v>
      </c>
      <c r="E4126" s="1" t="s">
        <v>7929</v>
      </c>
      <c r="F4126" s="4" t="s">
        <v>3</v>
      </c>
      <c r="G4126" s="1" t="s">
        <v>8</v>
      </c>
      <c r="H4126" s="3" t="str">
        <f t="shared" si="64"/>
        <v>Commercial</v>
      </c>
      <c r="I4126" s="3" t="str">
        <f>IF(IFERROR(SEARCH("N/A",CID_DB[[#This Row],[ NSN ]]),-1)&lt;&gt;-1,"",LEFT(SUBSTITUTE(SUBSTITUTE(SUBSTITUTE(SUBSTITUTE(SUBSTITUTE(CID_DB[[#This Row],[ NSN ]],"-","")," ","")," ",""),"‐",""),"NA",""),13))</f>
        <v/>
      </c>
      <c r="J4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ES201734||BELT|</v>
      </c>
    </row>
    <row r="4127" spans="1:10" x14ac:dyDescent="0.35">
      <c r="A4127" s="1" t="s">
        <v>3</v>
      </c>
      <c r="B4127" s="1" t="s">
        <v>7688</v>
      </c>
      <c r="C4127" s="1" t="s">
        <v>7735</v>
      </c>
      <c r="D4127" s="1" t="s">
        <v>3</v>
      </c>
      <c r="E4127" s="1" t="s">
        <v>7930</v>
      </c>
      <c r="F4127" s="4" t="s">
        <v>3</v>
      </c>
      <c r="G4127" s="1" t="s">
        <v>8</v>
      </c>
      <c r="H4127" s="3" t="str">
        <f t="shared" si="64"/>
        <v>Commercial</v>
      </c>
      <c r="I4127" s="3" t="str">
        <f>IF(IFERROR(SEARCH("N/A",CID_DB[[#This Row],[ NSN ]]),-1)&lt;&gt;-1,"",LEFT(SUBSTITUTE(SUBSTITUTE(SUBSTITUTE(SUBSTITUTE(SUBSTITUTE(CID_DB[[#This Row],[ NSN ]],"-","")," ","")," ",""),"‐",""),"NA",""),13))</f>
        <v/>
      </c>
      <c r="J4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NAS1149F0332P||WASHER, FLAT|</v>
      </c>
    </row>
    <row r="4128" spans="1:10" x14ac:dyDescent="0.35">
      <c r="A4128" s="1" t="s">
        <v>3</v>
      </c>
      <c r="B4128" s="1" t="s">
        <v>7688</v>
      </c>
      <c r="C4128" s="1" t="s">
        <v>7736</v>
      </c>
      <c r="D4128" s="1" t="s">
        <v>3</v>
      </c>
      <c r="E4128" s="1" t="s">
        <v>7931</v>
      </c>
      <c r="F4128" s="4" t="s">
        <v>3</v>
      </c>
      <c r="G4128" s="1" t="s">
        <v>8</v>
      </c>
      <c r="H4128" s="3" t="str">
        <f t="shared" si="64"/>
        <v>Commercial</v>
      </c>
      <c r="I4128" s="3" t="str">
        <f>IF(IFERROR(SEARCH("N/A",CID_DB[[#This Row],[ NSN ]]),-1)&lt;&gt;-1,"",LEFT(SUBSTITUTE(SUBSTITUTE(SUBSTITUTE(SUBSTITUTE(SUBSTITUTE(CID_DB[[#This Row],[ NSN ]],"-","")," ","")," ",""),"‐",""),"NA",""),13))</f>
        <v/>
      </c>
      <c r="J4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10138005311||STATIC DISCHARGER S/A DD1W|</v>
      </c>
    </row>
    <row r="4129" spans="1:10" x14ac:dyDescent="0.35">
      <c r="A4129" s="1" t="s">
        <v>3</v>
      </c>
      <c r="B4129" s="1" t="s">
        <v>7688</v>
      </c>
      <c r="C4129" s="1" t="s">
        <v>7737</v>
      </c>
      <c r="D4129" s="1" t="s">
        <v>3</v>
      </c>
      <c r="E4129" s="1" t="s">
        <v>7932</v>
      </c>
      <c r="F4129" s="4" t="s">
        <v>3</v>
      </c>
      <c r="G4129" s="1" t="s">
        <v>8</v>
      </c>
      <c r="H4129" s="3" t="str">
        <f t="shared" si="64"/>
        <v>Commercial</v>
      </c>
      <c r="I4129" s="3" t="str">
        <f>IF(IFERROR(SEARCH("N/A",CID_DB[[#This Row],[ NSN ]]),-1)&lt;&gt;-1,"",LEFT(SUBSTITUTE(SUBSTITUTE(SUBSTITUTE(SUBSTITUTE(SUBSTITUTE(CID_DB[[#This Row],[ NSN ]],"-","")," ","")," ",""),"‐",""),"NA",""),13))</f>
        <v/>
      </c>
      <c r="J4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1013800539||DISCHARGER|</v>
      </c>
    </row>
    <row r="4130" spans="1:10" x14ac:dyDescent="0.35">
      <c r="A4130" s="1" t="s">
        <v>3</v>
      </c>
      <c r="B4130" s="1" t="s">
        <v>7688</v>
      </c>
      <c r="C4130" s="1" t="s">
        <v>7738</v>
      </c>
      <c r="D4130" s="1" t="s">
        <v>3</v>
      </c>
      <c r="E4130" s="1" t="s">
        <v>7933</v>
      </c>
      <c r="F4130" s="4" t="s">
        <v>3</v>
      </c>
      <c r="G4130" s="1" t="s">
        <v>8</v>
      </c>
      <c r="H4130" s="3" t="str">
        <f t="shared" si="64"/>
        <v>Commercial</v>
      </c>
      <c r="I4130" s="3" t="str">
        <f>IF(IFERROR(SEARCH("N/A",CID_DB[[#This Row],[ NSN ]]),-1)&lt;&gt;-1,"",LEFT(SUBSTITUTE(SUBSTITUTE(SUBSTITUTE(SUBSTITUTE(SUBSTITUTE(CID_DB[[#This Row],[ NSN ]],"-","")," ","")," ",""),"‐",""),"NA",""),13))</f>
        <v/>
      </c>
      <c r="J4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MS29561113||O RING|</v>
      </c>
    </row>
    <row r="4131" spans="1:10" x14ac:dyDescent="0.35">
      <c r="A4131" s="1" t="s">
        <v>3</v>
      </c>
      <c r="B4131" s="1" t="s">
        <v>7688</v>
      </c>
      <c r="C4131" s="1" t="s">
        <v>7739</v>
      </c>
      <c r="D4131" s="1" t="s">
        <v>3</v>
      </c>
      <c r="E4131" s="1" t="s">
        <v>7934</v>
      </c>
      <c r="F4131" s="4" t="s">
        <v>3</v>
      </c>
      <c r="G4131" s="1" t="s">
        <v>8</v>
      </c>
      <c r="H4131" s="3" t="str">
        <f t="shared" si="64"/>
        <v>Commercial</v>
      </c>
      <c r="I4131" s="3" t="str">
        <f>IF(IFERROR(SEARCH("N/A",CID_DB[[#This Row],[ NSN ]]),-1)&lt;&gt;-1,"",LEFT(SUBSTITUTE(SUBSTITUTE(SUBSTITUTE(SUBSTITUTE(SUBSTITUTE(CID_DB[[#This Row],[ NSN ]],"-","")," ","")," ",""),"‐",""),"NA",""),13))</f>
        <v/>
      </c>
      <c r="J4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MS24693S4||SCREW|</v>
      </c>
    </row>
    <row r="4132" spans="1:10" x14ac:dyDescent="0.35">
      <c r="A4132" s="1" t="s">
        <v>3</v>
      </c>
      <c r="B4132" s="1" t="s">
        <v>7688</v>
      </c>
      <c r="C4132" s="1" t="s">
        <v>7740</v>
      </c>
      <c r="D4132" s="1" t="s">
        <v>3</v>
      </c>
      <c r="E4132" s="1" t="s">
        <v>7935</v>
      </c>
      <c r="F4132" s="4" t="s">
        <v>3</v>
      </c>
      <c r="G4132" s="1" t="s">
        <v>8</v>
      </c>
      <c r="H4132" s="3" t="str">
        <f t="shared" si="64"/>
        <v>Commercial</v>
      </c>
      <c r="I4132" s="3" t="str">
        <f>IF(IFERROR(SEARCH("N/A",CID_DB[[#This Row],[ NSN ]]),-1)&lt;&gt;-1,"",LEFT(SUBSTITUTE(SUBSTITUTE(SUBSTITUTE(SUBSTITUTE(SUBSTITUTE(CID_DB[[#This Row],[ NSN ]],"-","")," ","")," ",""),"‐",""),"NA",""),13))</f>
        <v/>
      </c>
      <c r="J4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NAS387103216P||SCREW, MACHINE, 1000 OVAL|</v>
      </c>
    </row>
    <row r="4133" spans="1:10" x14ac:dyDescent="0.35">
      <c r="A4133" s="1" t="s">
        <v>3</v>
      </c>
      <c r="B4133" s="1" t="s">
        <v>7688</v>
      </c>
      <c r="C4133" s="1" t="s">
        <v>7741</v>
      </c>
      <c r="D4133" s="1" t="s">
        <v>3</v>
      </c>
      <c r="E4133" s="1" t="s">
        <v>7936</v>
      </c>
      <c r="F4133" s="4" t="s">
        <v>3</v>
      </c>
      <c r="G4133" s="1" t="s">
        <v>8</v>
      </c>
      <c r="H4133" s="3" t="str">
        <f t="shared" si="64"/>
        <v>Commercial</v>
      </c>
      <c r="I4133" s="3" t="str">
        <f>IF(IFERROR(SEARCH("N/A",CID_DB[[#This Row],[ NSN ]]),-1)&lt;&gt;-1,"",LEFT(SUBSTITUTE(SUBSTITUTE(SUBSTITUTE(SUBSTITUTE(SUBSTITUTE(CID_DB[[#This Row],[ NSN ]],"-","")," ","")," ",""),"‐",""),"NA",""),13))</f>
        <v/>
      </c>
      <c r="J4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MS212562||CLIP, LOCKING, TURNBUCKLE|</v>
      </c>
    </row>
    <row r="4134" spans="1:10" x14ac:dyDescent="0.35">
      <c r="A4134" s="1" t="s">
        <v>3</v>
      </c>
      <c r="B4134" s="1" t="s">
        <v>7688</v>
      </c>
      <c r="C4134" s="1" t="s">
        <v>7742</v>
      </c>
      <c r="D4134" s="1" t="s">
        <v>3</v>
      </c>
      <c r="E4134" s="1" t="s">
        <v>7937</v>
      </c>
      <c r="F4134" s="4" t="s">
        <v>3</v>
      </c>
      <c r="G4134" s="1" t="s">
        <v>8</v>
      </c>
      <c r="H4134" s="3" t="str">
        <f t="shared" si="64"/>
        <v>Commercial</v>
      </c>
      <c r="I4134" s="3" t="str">
        <f>IF(IFERROR(SEARCH("N/A",CID_DB[[#This Row],[ NSN ]]),-1)&lt;&gt;-1,"",LEFT(SUBSTITUTE(SUBSTITUTE(SUBSTITUTE(SUBSTITUTE(SUBSTITUTE(CID_DB[[#This Row],[ NSN ]],"-","")," ","")," ",""),"‐",""),"NA",""),13))</f>
        <v/>
      </c>
      <c r="J4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100380006167||FUEL PROBE|</v>
      </c>
    </row>
    <row r="4135" spans="1:10" x14ac:dyDescent="0.35">
      <c r="A4135" s="1" t="s">
        <v>3</v>
      </c>
      <c r="B4135" s="1" t="s">
        <v>7688</v>
      </c>
      <c r="C4135" s="1" t="s">
        <v>7743</v>
      </c>
      <c r="D4135" s="1" t="s">
        <v>3</v>
      </c>
      <c r="E4135" s="1" t="s">
        <v>7938</v>
      </c>
      <c r="F4135" s="4" t="s">
        <v>3</v>
      </c>
      <c r="G4135" s="1" t="s">
        <v>8</v>
      </c>
      <c r="H4135" s="3" t="str">
        <f t="shared" si="64"/>
        <v>Commercial</v>
      </c>
      <c r="I4135" s="3" t="str">
        <f>IF(IFERROR(SEARCH("N/A",CID_DB[[#This Row],[ NSN ]]),-1)&lt;&gt;-1,"",LEFT(SUBSTITUTE(SUBSTITUTE(SUBSTITUTE(SUBSTITUTE(SUBSTITUTE(CID_DB[[#This Row],[ NSN ]],"-","")," ","")," ",""),"‐",""),"NA",""),13))</f>
        <v/>
      </c>
      <c r="J4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100380006173||FUEL QUANTITY PROBE|</v>
      </c>
    </row>
    <row r="4136" spans="1:10" x14ac:dyDescent="0.35">
      <c r="A4136" s="1" t="s">
        <v>3</v>
      </c>
      <c r="B4136" s="1" t="s">
        <v>7688</v>
      </c>
      <c r="C4136" s="1" t="s">
        <v>7744</v>
      </c>
      <c r="D4136" s="1" t="s">
        <v>3</v>
      </c>
      <c r="E4136" s="1" t="s">
        <v>7939</v>
      </c>
      <c r="F4136" s="4" t="s">
        <v>3</v>
      </c>
      <c r="G4136" s="1" t="s">
        <v>8</v>
      </c>
      <c r="H4136" s="3" t="str">
        <f t="shared" si="64"/>
        <v>Commercial</v>
      </c>
      <c r="I4136" s="3" t="str">
        <f>IF(IFERROR(SEARCH("N/A",CID_DB[[#This Row],[ NSN ]]),-1)&lt;&gt;-1,"",LEFT(SUBSTITUTE(SUBSTITUTE(SUBSTITUTE(SUBSTITUTE(SUBSTITUTE(CID_DB[[#This Row],[ NSN ]],"-","")," ","")," ",""),"‐",""),"NA",""),13))</f>
        <v/>
      </c>
      <c r="J4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100380006175||PROBE FUEL QUANTITY|</v>
      </c>
    </row>
    <row r="4137" spans="1:10" x14ac:dyDescent="0.35">
      <c r="A4137" s="1" t="s">
        <v>3</v>
      </c>
      <c r="B4137" s="1" t="s">
        <v>7688</v>
      </c>
      <c r="C4137" s="1" t="s">
        <v>7745</v>
      </c>
      <c r="D4137" s="1" t="s">
        <v>3</v>
      </c>
      <c r="E4137" s="1" t="s">
        <v>7938</v>
      </c>
      <c r="F4137" s="4" t="s">
        <v>3</v>
      </c>
      <c r="G4137" s="1" t="s">
        <v>8</v>
      </c>
      <c r="H4137" s="3" t="str">
        <f t="shared" si="64"/>
        <v>Commercial</v>
      </c>
      <c r="I4137" s="3" t="str">
        <f>IF(IFERROR(SEARCH("N/A",CID_DB[[#This Row],[ NSN ]]),-1)&lt;&gt;-1,"",LEFT(SUBSTITUTE(SUBSTITUTE(SUBSTITUTE(SUBSTITUTE(SUBSTITUTE(CID_DB[[#This Row],[ NSN ]],"-","")," ","")," ",""),"‐",""),"NA",""),13))</f>
        <v/>
      </c>
      <c r="J4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100380006177||FUEL QUANTITY PROBE|</v>
      </c>
    </row>
    <row r="4138" spans="1:10" x14ac:dyDescent="0.35">
      <c r="A4138" s="1" t="s">
        <v>3</v>
      </c>
      <c r="B4138" s="1" t="s">
        <v>7688</v>
      </c>
      <c r="C4138" s="1" t="s">
        <v>7746</v>
      </c>
      <c r="D4138" s="1" t="s">
        <v>3</v>
      </c>
      <c r="E4138" s="1" t="s">
        <v>7940</v>
      </c>
      <c r="F4138" s="4" t="s">
        <v>3</v>
      </c>
      <c r="G4138" s="1" t="s">
        <v>8</v>
      </c>
      <c r="H4138" s="3" t="str">
        <f t="shared" si="64"/>
        <v>Commercial</v>
      </c>
      <c r="I4138" s="3" t="str">
        <f>IF(IFERROR(SEARCH("N/A",CID_DB[[#This Row],[ NSN ]]),-1)&lt;&gt;-1,"",LEFT(SUBSTITUTE(SUBSTITUTE(SUBSTITUTE(SUBSTITUTE(SUBSTITUTE(CID_DB[[#This Row],[ NSN ]],"-","")," ","")," ",""),"‐",""),"NA",""),13))</f>
        <v/>
      </c>
      <c r="J4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100380006179||FUEL QTY PROBE|</v>
      </c>
    </row>
    <row r="4139" spans="1:10" x14ac:dyDescent="0.35">
      <c r="A4139" s="1" t="s">
        <v>3</v>
      </c>
      <c r="B4139" s="1" t="s">
        <v>7688</v>
      </c>
      <c r="C4139" s="1" t="s">
        <v>7747</v>
      </c>
      <c r="D4139" s="1" t="s">
        <v>3</v>
      </c>
      <c r="E4139" s="1" t="s">
        <v>7940</v>
      </c>
      <c r="F4139" s="4" t="s">
        <v>3</v>
      </c>
      <c r="G4139" s="1" t="s">
        <v>8</v>
      </c>
      <c r="H4139" s="3" t="str">
        <f t="shared" si="64"/>
        <v>Commercial</v>
      </c>
      <c r="I4139" s="3" t="str">
        <f>IF(IFERROR(SEARCH("N/A",CID_DB[[#This Row],[ NSN ]]),-1)&lt;&gt;-1,"",LEFT(SUBSTITUTE(SUBSTITUTE(SUBSTITUTE(SUBSTITUTE(SUBSTITUTE(CID_DB[[#This Row],[ NSN ]],"-","")," ","")," ",""),"‐",""),"NA",""),13))</f>
        <v/>
      </c>
      <c r="J4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100380006181||FUEL QTY PROBE|</v>
      </c>
    </row>
    <row r="4140" spans="1:10" x14ac:dyDescent="0.35">
      <c r="A4140" s="1" t="s">
        <v>3</v>
      </c>
      <c r="B4140" s="1" t="s">
        <v>7688</v>
      </c>
      <c r="C4140" s="1" t="s">
        <v>7748</v>
      </c>
      <c r="D4140" s="1" t="s">
        <v>3</v>
      </c>
      <c r="E4140" s="1" t="s">
        <v>7941</v>
      </c>
      <c r="F4140" s="4" t="s">
        <v>3</v>
      </c>
      <c r="G4140" s="1" t="s">
        <v>8</v>
      </c>
      <c r="H4140" s="3" t="str">
        <f t="shared" si="64"/>
        <v>Commercial</v>
      </c>
      <c r="I4140" s="3" t="str">
        <f>IF(IFERROR(SEARCH("N/A",CID_DB[[#This Row],[ NSN ]]),-1)&lt;&gt;-1,"",LEFT(SUBSTITUTE(SUBSTITUTE(SUBSTITUTE(SUBSTITUTE(SUBSTITUTE(CID_DB[[#This Row],[ NSN ]],"-","")," ","")," ",""),"‐",""),"NA",""),13))</f>
        <v/>
      </c>
      <c r="J4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100380006197||PROBEFUEL QUANTITY|</v>
      </c>
    </row>
    <row r="4141" spans="1:10" x14ac:dyDescent="0.35">
      <c r="A4141" s="1" t="s">
        <v>3</v>
      </c>
      <c r="B4141" s="1" t="s">
        <v>7688</v>
      </c>
      <c r="C4141" s="1" t="s">
        <v>7749</v>
      </c>
      <c r="D4141" s="1" t="s">
        <v>3</v>
      </c>
      <c r="E4141" s="1" t="s">
        <v>7942</v>
      </c>
      <c r="F4141" s="4" t="s">
        <v>3</v>
      </c>
      <c r="G4141" s="1" t="s">
        <v>8</v>
      </c>
      <c r="H4141" s="3" t="str">
        <f t="shared" si="64"/>
        <v>Commercial</v>
      </c>
      <c r="I4141" s="3" t="str">
        <f>IF(IFERROR(SEARCH("N/A",CID_DB[[#This Row],[ NSN ]]),-1)&lt;&gt;-1,"",LEFT(SUBSTITUTE(SUBSTITUTE(SUBSTITUTE(SUBSTITUTE(SUBSTITUTE(CID_DB[[#This Row],[ NSN ]],"-","")," ","")," ",""),"‐",""),"NA",""),13))</f>
        <v/>
      </c>
      <c r="J4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10038100515||FUEL CAP|</v>
      </c>
    </row>
    <row r="4142" spans="1:10" x14ac:dyDescent="0.35">
      <c r="A4142" s="1" t="s">
        <v>3</v>
      </c>
      <c r="B4142" s="1" t="s">
        <v>7688</v>
      </c>
      <c r="C4142" s="1" t="s">
        <v>7750</v>
      </c>
      <c r="D4142" s="1" t="s">
        <v>3</v>
      </c>
      <c r="E4142" s="1" t="s">
        <v>7943</v>
      </c>
      <c r="F4142" s="4" t="s">
        <v>3</v>
      </c>
      <c r="G4142" s="1" t="s">
        <v>8</v>
      </c>
      <c r="H4142" s="3" t="str">
        <f t="shared" si="64"/>
        <v>Commercial</v>
      </c>
      <c r="I4142" s="3" t="str">
        <f>IF(IFERROR(SEARCH("N/A",CID_DB[[#This Row],[ NSN ]]),-1)&lt;&gt;-1,"",LEFT(SUBSTITUTE(SUBSTITUTE(SUBSTITUTE(SUBSTITUTE(SUBSTITUTE(CID_DB[[#This Row],[ NSN ]],"-","")," ","")," ",""),"‐",""),"NA",""),13))</f>
        <v/>
      </c>
      <c r="J4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993890051||JET PUMP|</v>
      </c>
    </row>
    <row r="4143" spans="1:10" x14ac:dyDescent="0.35">
      <c r="A4143" s="1" t="s">
        <v>3</v>
      </c>
      <c r="B4143" s="1" t="s">
        <v>7688</v>
      </c>
      <c r="C4143" s="1" t="s">
        <v>7751</v>
      </c>
      <c r="D4143" s="1" t="s">
        <v>3</v>
      </c>
      <c r="E4143" s="1" t="s">
        <v>7944</v>
      </c>
      <c r="F4143" s="4" t="s">
        <v>3</v>
      </c>
      <c r="G4143" s="1" t="s">
        <v>8</v>
      </c>
      <c r="H4143" s="3" t="str">
        <f t="shared" si="64"/>
        <v>Commercial</v>
      </c>
      <c r="I4143" s="3" t="str">
        <f>IF(IFERROR(SEARCH("N/A",CID_DB[[#This Row],[ NSN ]]),-1)&lt;&gt;-1,"",LEFT(SUBSTITUTE(SUBSTITUTE(SUBSTITUTE(SUBSTITUTE(SUBSTITUTE(CID_DB[[#This Row],[ NSN ]],"-","")," ","")," ",""),"‐",""),"NA",""),13))</f>
        <v/>
      </c>
      <c r="J4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CCA3400||DRAIN VALVE|</v>
      </c>
    </row>
    <row r="4144" spans="1:10" x14ac:dyDescent="0.35">
      <c r="A4144" s="1" t="s">
        <v>3</v>
      </c>
      <c r="B4144" s="1" t="s">
        <v>7688</v>
      </c>
      <c r="C4144" s="1" t="s">
        <v>7752</v>
      </c>
      <c r="D4144" s="1" t="s">
        <v>3</v>
      </c>
      <c r="E4144" s="1" t="s">
        <v>7945</v>
      </c>
      <c r="F4144" s="4" t="s">
        <v>3</v>
      </c>
      <c r="G4144" s="1" t="s">
        <v>8</v>
      </c>
      <c r="H4144" s="3" t="str">
        <f t="shared" si="64"/>
        <v>Commercial</v>
      </c>
      <c r="I4144" s="3" t="str">
        <f>IF(IFERROR(SEARCH("N/A",CID_DB[[#This Row],[ NSN ]]),-1)&lt;&gt;-1,"",LEFT(SUBSTITUTE(SUBSTITUTE(SUBSTITUTE(SUBSTITUTE(SUBSTITUTE(CID_DB[[#This Row],[ NSN ]],"-","")," ","")," ",""),"‐",""),"NA",""),13))</f>
        <v/>
      </c>
      <c r="J4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MS2951206||ORING, PREFORMED|</v>
      </c>
    </row>
    <row r="4145" spans="1:10" x14ac:dyDescent="0.35">
      <c r="A4145" s="1" t="s">
        <v>3</v>
      </c>
      <c r="B4145" s="1" t="s">
        <v>7688</v>
      </c>
      <c r="C4145" s="1" t="s">
        <v>7753</v>
      </c>
      <c r="D4145" s="1" t="s">
        <v>3</v>
      </c>
      <c r="E4145" s="1" t="s">
        <v>7945</v>
      </c>
      <c r="F4145" s="4" t="s">
        <v>3</v>
      </c>
      <c r="G4145" s="1" t="s">
        <v>8</v>
      </c>
      <c r="H4145" s="3" t="str">
        <f t="shared" si="64"/>
        <v>Commercial</v>
      </c>
      <c r="I4145" s="3" t="str">
        <f>IF(IFERROR(SEARCH("N/A",CID_DB[[#This Row],[ NSN ]]),-1)&lt;&gt;-1,"",LEFT(SUBSTITUTE(SUBSTITUTE(SUBSTITUTE(SUBSTITUTE(SUBSTITUTE(CID_DB[[#This Row],[ NSN ]],"-","")," ","")," ",""),"‐",""),"NA",""),13))</f>
        <v/>
      </c>
      <c r="J4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MS2951208||ORING, PREFORMED|</v>
      </c>
    </row>
    <row r="4146" spans="1:10" x14ac:dyDescent="0.35">
      <c r="A4146" s="1" t="s">
        <v>3</v>
      </c>
      <c r="B4146" s="1" t="s">
        <v>7688</v>
      </c>
      <c r="C4146" s="1" t="s">
        <v>7754</v>
      </c>
      <c r="D4146" s="1" t="s">
        <v>3</v>
      </c>
      <c r="E4146" s="1" t="s">
        <v>7945</v>
      </c>
      <c r="F4146" s="4" t="s">
        <v>3</v>
      </c>
      <c r="G4146" s="1" t="s">
        <v>8</v>
      </c>
      <c r="H4146" s="3" t="str">
        <f t="shared" si="64"/>
        <v>Commercial</v>
      </c>
      <c r="I4146" s="3" t="str">
        <f>IF(IFERROR(SEARCH("N/A",CID_DB[[#This Row],[ NSN ]]),-1)&lt;&gt;-1,"",LEFT(SUBSTITUTE(SUBSTITUTE(SUBSTITUTE(SUBSTITUTE(SUBSTITUTE(CID_DB[[#This Row],[ NSN ]],"-","")," ","")," ",""),"‐",""),"NA",""),13))</f>
        <v/>
      </c>
      <c r="J4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MS2951210||ORING, PREFORMED|</v>
      </c>
    </row>
    <row r="4147" spans="1:10" x14ac:dyDescent="0.35">
      <c r="A4147" s="1" t="s">
        <v>3</v>
      </c>
      <c r="B4147" s="1" t="s">
        <v>7688</v>
      </c>
      <c r="C4147" s="1" t="s">
        <v>7755</v>
      </c>
      <c r="D4147" s="1" t="s">
        <v>3</v>
      </c>
      <c r="E4147" s="1" t="s">
        <v>7945</v>
      </c>
      <c r="F4147" s="4" t="s">
        <v>3</v>
      </c>
      <c r="G4147" s="1" t="s">
        <v>8</v>
      </c>
      <c r="H4147" s="3" t="str">
        <f t="shared" si="64"/>
        <v>Commercial</v>
      </c>
      <c r="I4147" s="3" t="str">
        <f>IF(IFERROR(SEARCH("N/A",CID_DB[[#This Row],[ NSN ]]),-1)&lt;&gt;-1,"",LEFT(SUBSTITUTE(SUBSTITUTE(SUBSTITUTE(SUBSTITUTE(SUBSTITUTE(CID_DB[[#This Row],[ NSN ]],"-","")," ","")," ",""),"‐",""),"NA",""),13))</f>
        <v/>
      </c>
      <c r="J4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MS2951212||ORING, PREFORMED|</v>
      </c>
    </row>
    <row r="4148" spans="1:10" x14ac:dyDescent="0.35">
      <c r="A4148" s="1" t="s">
        <v>3</v>
      </c>
      <c r="B4148" s="1" t="s">
        <v>7688</v>
      </c>
      <c r="C4148" s="1" t="s">
        <v>7756</v>
      </c>
      <c r="D4148" s="1" t="s">
        <v>3</v>
      </c>
      <c r="E4148" s="1" t="s">
        <v>7946</v>
      </c>
      <c r="F4148" s="4" t="s">
        <v>3</v>
      </c>
      <c r="G4148" s="1" t="s">
        <v>8</v>
      </c>
      <c r="H4148" s="3" t="str">
        <f t="shared" si="64"/>
        <v>Commercial</v>
      </c>
      <c r="I4148" s="3" t="str">
        <f>IF(IFERROR(SEARCH("N/A",CID_DB[[#This Row],[ NSN ]]),-1)&lt;&gt;-1,"",LEFT(SUBSTITUTE(SUBSTITUTE(SUBSTITUTE(SUBSTITUTE(SUBSTITUTE(CID_DB[[#This Row],[ NSN ]],"-","")," ","")," ",""),"‐",""),"NA",""),13))</f>
        <v/>
      </c>
      <c r="J4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503840821||BRIDGE &amp; BLADE ASSEMBLY|</v>
      </c>
    </row>
    <row r="4149" spans="1:10" x14ac:dyDescent="0.35">
      <c r="A4149" s="1" t="s">
        <v>3</v>
      </c>
      <c r="B4149" s="1" t="s">
        <v>7688</v>
      </c>
      <c r="C4149" s="1" t="s">
        <v>7757</v>
      </c>
      <c r="D4149" s="1" t="s">
        <v>3</v>
      </c>
      <c r="E4149" s="1" t="s">
        <v>7947</v>
      </c>
      <c r="F4149" s="4" t="s">
        <v>3</v>
      </c>
      <c r="G4149" s="1" t="s">
        <v>8</v>
      </c>
      <c r="H4149" s="3" t="str">
        <f t="shared" si="64"/>
        <v>Commercial</v>
      </c>
      <c r="I4149" s="3" t="str">
        <f>IF(IFERROR(SEARCH("N/A",CID_DB[[#This Row],[ NSN ]]),-1)&lt;&gt;-1,"",LEFT(SUBSTITUTE(SUBSTITUTE(SUBSTITUTE(SUBSTITUTE(SUBSTITUTE(CID_DB[[#This Row],[ NSN ]],"-","")," ","")," ",""),"‐",""),"NA",""),13))</f>
        <v/>
      </c>
      <c r="J4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MS20500428||NUT, HEX, SELF LOCKING, 12000|</v>
      </c>
    </row>
    <row r="4150" spans="1:10" x14ac:dyDescent="0.35">
      <c r="A4150" s="1" t="s">
        <v>3</v>
      </c>
      <c r="B4150" s="1" t="s">
        <v>7688</v>
      </c>
      <c r="C4150" s="1">
        <v>5011064</v>
      </c>
      <c r="D4150" s="1" t="s">
        <v>3</v>
      </c>
      <c r="E4150" s="1" t="s">
        <v>7948</v>
      </c>
      <c r="F4150" s="4" t="s">
        <v>3</v>
      </c>
      <c r="G4150" s="1" t="s">
        <v>8</v>
      </c>
      <c r="H4150" s="3" t="str">
        <f t="shared" si="64"/>
        <v>Commercial</v>
      </c>
      <c r="I4150" s="3" t="str">
        <f>IF(IFERROR(SEARCH("N/A",CID_DB[[#This Row],[ NSN ]]),-1)&lt;&gt;-1,"",LEFT(SUBSTITUTE(SUBSTITUTE(SUBSTITUTE(SUBSTITUTE(SUBSTITUTE(CID_DB[[#This Row],[ NSN ]],"-","")," ","")," ",""),"‐",""),"NA",""),13))</f>
        <v/>
      </c>
      <c r="J4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5011064||SEAL  BEARING, WHEEL|</v>
      </c>
    </row>
    <row r="4151" spans="1:10" x14ac:dyDescent="0.35">
      <c r="A4151" s="1" t="s">
        <v>3</v>
      </c>
      <c r="B4151" s="1" t="s">
        <v>7688</v>
      </c>
      <c r="C4151" s="1" t="s">
        <v>7758</v>
      </c>
      <c r="D4151" s="1" t="s">
        <v>3</v>
      </c>
      <c r="E4151" s="1" t="s">
        <v>7949</v>
      </c>
      <c r="F4151" s="4" t="s">
        <v>3</v>
      </c>
      <c r="G4151" s="1" t="s">
        <v>8</v>
      </c>
      <c r="H4151" s="3" t="str">
        <f t="shared" si="64"/>
        <v>Commercial</v>
      </c>
      <c r="I4151" s="3" t="str">
        <f>IF(IFERROR(SEARCH("N/A",CID_DB[[#This Row],[ NSN ]]),-1)&lt;&gt;-1,"",LEFT(SUBSTITUTE(SUBSTITUTE(SUBSTITUTE(SUBSTITUTE(SUBSTITUTE(CID_DB[[#This Row],[ NSN ]],"-","")," ","")," ",""),"‐",""),"NA",""),13))</f>
        <v/>
      </c>
      <c r="J4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M83461/1012||PACKING|</v>
      </c>
    </row>
    <row r="4152" spans="1:10" x14ac:dyDescent="0.35">
      <c r="A4152" s="1" t="s">
        <v>3</v>
      </c>
      <c r="B4152" s="1" t="s">
        <v>7688</v>
      </c>
      <c r="C4152" s="1" t="s">
        <v>7759</v>
      </c>
      <c r="D4152" s="1" t="s">
        <v>3</v>
      </c>
      <c r="E4152" s="1" t="s">
        <v>7950</v>
      </c>
      <c r="F4152" s="4" t="s">
        <v>3</v>
      </c>
      <c r="G4152" s="1" t="s">
        <v>8</v>
      </c>
      <c r="H4152" s="3" t="str">
        <f t="shared" si="64"/>
        <v>Commercial</v>
      </c>
      <c r="I4152" s="3" t="str">
        <f>IF(IFERROR(SEARCH("N/A",CID_DB[[#This Row],[ NSN ]]),-1)&lt;&gt;-1,"",LEFT(SUBSTITUTE(SUBSTITUTE(SUBSTITUTE(SUBSTITUTE(SUBSTITUTE(CID_DB[[#This Row],[ NSN ]],"-","")," ","")," ",""),"‐",""),"NA",""),13))</f>
        <v/>
      </c>
      <c r="J4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MS210455||NUT, SELFLOCKING, HEX HEAD|</v>
      </c>
    </row>
    <row r="4153" spans="1:10" x14ac:dyDescent="0.35">
      <c r="A4153" s="1" t="s">
        <v>3</v>
      </c>
      <c r="B4153" s="1" t="s">
        <v>7688</v>
      </c>
      <c r="C4153" s="1" t="s">
        <v>7760</v>
      </c>
      <c r="D4153" s="1" t="s">
        <v>3</v>
      </c>
      <c r="E4153" s="1" t="s">
        <v>2609</v>
      </c>
      <c r="F4153" s="4" t="s">
        <v>3</v>
      </c>
      <c r="G4153" s="1" t="s">
        <v>8</v>
      </c>
      <c r="H4153" s="3" t="str">
        <f t="shared" si="64"/>
        <v>Commercial</v>
      </c>
      <c r="I4153" s="3" t="str">
        <f>IF(IFERROR(SEARCH("N/A",CID_DB[[#This Row],[ NSN ]]),-1)&lt;&gt;-1,"",LEFT(SUBSTITUTE(SUBSTITUTE(SUBSTITUTE(SUBSTITUTE(SUBSTITUTE(CID_DB[[#This Row],[ NSN ]],"-","")," ","")," ",""),"‐",""),"NA",""),13))</f>
        <v/>
      </c>
      <c r="J4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MS2125006030||BOLT|</v>
      </c>
    </row>
    <row r="4154" spans="1:10" x14ac:dyDescent="0.35">
      <c r="A4154" s="1" t="s">
        <v>3</v>
      </c>
      <c r="B4154" s="1" t="s">
        <v>7688</v>
      </c>
      <c r="C4154" s="1" t="s">
        <v>7761</v>
      </c>
      <c r="D4154" s="1" t="s">
        <v>3</v>
      </c>
      <c r="E4154" s="1" t="s">
        <v>7951</v>
      </c>
      <c r="F4154" s="4" t="s">
        <v>3</v>
      </c>
      <c r="G4154" s="1" t="s">
        <v>8</v>
      </c>
      <c r="H4154" s="3" t="str">
        <f t="shared" si="64"/>
        <v>Commercial</v>
      </c>
      <c r="I4154" s="3" t="str">
        <f>IF(IFERROR(SEARCH("N/A",CID_DB[[#This Row],[ NSN ]]),-1)&lt;&gt;-1,"",LEFT(SUBSTITUTE(SUBSTITUTE(SUBSTITUTE(SUBSTITUTE(SUBSTITUTE(CID_DB[[#This Row],[ NSN ]],"-","")," ","")," ",""),"‐",""),"NA",""),13))</f>
        <v/>
      </c>
      <c r="J4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01077189801||LIGHT VPN 7042900|</v>
      </c>
    </row>
    <row r="4155" spans="1:10" x14ac:dyDescent="0.35">
      <c r="A4155" s="1" t="s">
        <v>3</v>
      </c>
      <c r="B4155" s="1" t="s">
        <v>7688</v>
      </c>
      <c r="C4155" s="1" t="s">
        <v>7762</v>
      </c>
      <c r="D4155" s="1" t="s">
        <v>3</v>
      </c>
      <c r="E4155" s="1" t="s">
        <v>7952</v>
      </c>
      <c r="F4155" s="4" t="s">
        <v>3</v>
      </c>
      <c r="G4155" s="1" t="s">
        <v>8</v>
      </c>
      <c r="H4155" s="3" t="str">
        <f t="shared" si="64"/>
        <v>Commercial</v>
      </c>
      <c r="I4155" s="3" t="str">
        <f>IF(IFERROR(SEARCH("N/A",CID_DB[[#This Row],[ NSN ]]),-1)&lt;&gt;-1,"",LEFT(SUBSTITUTE(SUBSTITUTE(SUBSTITUTE(SUBSTITUTE(SUBSTITUTE(CID_DB[[#This Row],[ NSN ]],"-","")," ","")," ",""),"‐",""),"NA",""),13))</f>
        <v/>
      </c>
      <c r="J4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34022601091||BULB 28V 150 WATT|</v>
      </c>
    </row>
    <row r="4156" spans="1:10" x14ac:dyDescent="0.35">
      <c r="A4156" s="1" t="s">
        <v>3</v>
      </c>
      <c r="B4156" s="1" t="s">
        <v>7688</v>
      </c>
      <c r="C4156" s="1" t="s">
        <v>7763</v>
      </c>
      <c r="D4156" s="1" t="s">
        <v>3</v>
      </c>
      <c r="E4156" s="1" t="s">
        <v>7953</v>
      </c>
      <c r="F4156" s="4" t="s">
        <v>3</v>
      </c>
      <c r="G4156" s="1" t="s">
        <v>8</v>
      </c>
      <c r="H4156" s="3" t="str">
        <f t="shared" si="64"/>
        <v>Commercial</v>
      </c>
      <c r="I4156" s="3" t="str">
        <f>IF(IFERROR(SEARCH("N/A",CID_DB[[#This Row],[ NSN ]]),-1)&lt;&gt;-1,"",LEFT(SUBSTITUTE(SUBSTITUTE(SUBSTITUTE(SUBSTITUTE(SUBSTITUTE(CID_DB[[#This Row],[ NSN ]],"-","")," ","")," ",""),"‐",""),"NA",""),13))</f>
        <v/>
      </c>
      <c r="J4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M6363/22||LAMP|</v>
      </c>
    </row>
    <row r="4157" spans="1:10" x14ac:dyDescent="0.35">
      <c r="A4157" s="1" t="s">
        <v>3</v>
      </c>
      <c r="B4157" s="1" t="s">
        <v>7688</v>
      </c>
      <c r="C4157" s="1" t="s">
        <v>7764</v>
      </c>
      <c r="D4157" s="1" t="s">
        <v>3</v>
      </c>
      <c r="E4157" s="1" t="s">
        <v>7949</v>
      </c>
      <c r="F4157" s="4" t="s">
        <v>3</v>
      </c>
      <c r="G4157" s="1" t="s">
        <v>8</v>
      </c>
      <c r="H4157" s="3" t="str">
        <f t="shared" si="64"/>
        <v>Commercial</v>
      </c>
      <c r="I4157" s="3" t="str">
        <f>IF(IFERROR(SEARCH("N/A",CID_DB[[#This Row],[ NSN ]]),-1)&lt;&gt;-1,"",LEFT(SUBSTITUTE(SUBSTITUTE(SUBSTITUTE(SUBSTITUTE(SUBSTITUTE(CID_DB[[#This Row],[ NSN ]],"-","")," ","")," ",""),"‐",""),"NA",""),13))</f>
        <v/>
      </c>
      <c r="J4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M83461/1112||PACKING|</v>
      </c>
    </row>
    <row r="4158" spans="1:10" x14ac:dyDescent="0.35">
      <c r="A4158" s="1" t="s">
        <v>3</v>
      </c>
      <c r="B4158" s="1" t="s">
        <v>7688</v>
      </c>
      <c r="C4158" s="1" t="s">
        <v>7765</v>
      </c>
      <c r="D4158" s="1" t="s">
        <v>3</v>
      </c>
      <c r="E4158" s="1" t="s">
        <v>2813</v>
      </c>
      <c r="F4158" s="4" t="s">
        <v>3</v>
      </c>
      <c r="G4158" s="1" t="s">
        <v>8</v>
      </c>
      <c r="H4158" s="3" t="str">
        <f t="shared" si="64"/>
        <v>Commercial</v>
      </c>
      <c r="I4158" s="3" t="str">
        <f>IF(IFERROR(SEARCH("N/A",CID_DB[[#This Row],[ NSN ]]),-1)&lt;&gt;-1,"",LEFT(SUBSTITUTE(SUBSTITUTE(SUBSTITUTE(SUBSTITUTE(SUBSTITUTE(CID_DB[[#This Row],[ NSN ]],"-","")," ","")," ",""),"‐",""),"NA",""),13))</f>
        <v/>
      </c>
      <c r="J4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50440012380||SPRING|</v>
      </c>
    </row>
    <row r="4159" spans="1:10" x14ac:dyDescent="0.35">
      <c r="A4159" s="1" t="s">
        <v>3</v>
      </c>
      <c r="B4159" s="1" t="s">
        <v>7688</v>
      </c>
      <c r="C4159" s="1" t="s">
        <v>7766</v>
      </c>
      <c r="D4159" s="1" t="s">
        <v>3</v>
      </c>
      <c r="E4159" s="1" t="s">
        <v>7954</v>
      </c>
      <c r="F4159" s="4" t="s">
        <v>3</v>
      </c>
      <c r="G4159" s="1" t="s">
        <v>8</v>
      </c>
      <c r="H4159" s="3" t="str">
        <f t="shared" si="64"/>
        <v>Commercial</v>
      </c>
      <c r="I4159" s="3" t="str">
        <f>IF(IFERROR(SEARCH("N/A",CID_DB[[#This Row],[ NSN ]]),-1)&lt;&gt;-1,"",LEFT(SUBSTITUTE(SUBSTITUTE(SUBSTITUTE(SUBSTITUTE(SUBSTITUTE(CID_DB[[#This Row],[ NSN ]],"-","")," ","")," ",""),"‐",""),"NA",""),13))</f>
        <v/>
      </c>
      <c r="J4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A3044||CARBON BLOCK ASSEMBLY|</v>
      </c>
    </row>
    <row r="4160" spans="1:10" x14ac:dyDescent="0.35">
      <c r="A4160" s="1" t="s">
        <v>3</v>
      </c>
      <c r="B4160" s="1" t="s">
        <v>7688</v>
      </c>
      <c r="C4160" s="1" t="s">
        <v>7767</v>
      </c>
      <c r="D4160" s="1" t="s">
        <v>3</v>
      </c>
      <c r="E4160" s="1" t="s">
        <v>7955</v>
      </c>
      <c r="F4160" s="4" t="s">
        <v>3</v>
      </c>
      <c r="G4160" s="1" t="s">
        <v>8</v>
      </c>
      <c r="H4160" s="3" t="str">
        <f t="shared" si="64"/>
        <v>Commercial</v>
      </c>
      <c r="I4160" s="3" t="str">
        <f>IF(IFERROR(SEARCH("N/A",CID_DB[[#This Row],[ NSN ]]),-1)&lt;&gt;-1,"",LEFT(SUBSTITUTE(SUBSTITUTE(SUBSTITUTE(SUBSTITUTE(SUBSTITUTE(CID_DB[[#This Row],[ NSN ]],"-","")," ","")," ",""),"‐",""),"NA",""),13))</f>
        <v/>
      </c>
      <c r="J4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10138901165||CHECK VALVE|</v>
      </c>
    </row>
    <row r="4161" spans="1:10" x14ac:dyDescent="0.35">
      <c r="A4161" s="1" t="s">
        <v>3</v>
      </c>
      <c r="B4161" s="1" t="s">
        <v>7688</v>
      </c>
      <c r="C4161" s="1" t="s">
        <v>7768</v>
      </c>
      <c r="D4161" s="1" t="s">
        <v>3</v>
      </c>
      <c r="E4161" s="1" t="s">
        <v>7956</v>
      </c>
      <c r="F4161" s="4" t="s">
        <v>3</v>
      </c>
      <c r="G4161" s="1" t="s">
        <v>8</v>
      </c>
      <c r="H4161" s="3" t="str">
        <f t="shared" si="64"/>
        <v>Commercial</v>
      </c>
      <c r="I4161" s="3" t="str">
        <f>IF(IFERROR(SEARCH("N/A",CID_DB[[#This Row],[ NSN ]]),-1)&lt;&gt;-1,"",LEFT(SUBSTITUTE(SUBSTITUTE(SUBSTITUTE(SUBSTITUTE(SUBSTITUTE(CID_DB[[#This Row],[ NSN ]],"-","")," ","")," ",""),"‐",""),"NA",""),13))</f>
        <v/>
      </c>
      <c r="J4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10038901823||FUEL PRESSURE SWITCH|</v>
      </c>
    </row>
    <row r="4162" spans="1:10" x14ac:dyDescent="0.35">
      <c r="A4162" s="1" t="s">
        <v>3</v>
      </c>
      <c r="B4162" s="1" t="s">
        <v>7688</v>
      </c>
      <c r="C4162" s="1" t="s">
        <v>7769</v>
      </c>
      <c r="D4162" s="1" t="s">
        <v>3</v>
      </c>
      <c r="E4162" s="1" t="s">
        <v>7957</v>
      </c>
      <c r="F4162" s="4" t="s">
        <v>3</v>
      </c>
      <c r="G4162" s="1" t="s">
        <v>8</v>
      </c>
      <c r="H4162" s="3" t="str">
        <f t="shared" si="64"/>
        <v>Commercial</v>
      </c>
      <c r="I4162" s="3" t="str">
        <f>IF(IFERROR(SEARCH("N/A",CID_DB[[#This Row],[ NSN ]]),-1)&lt;&gt;-1,"",LEFT(SUBSTITUTE(SUBSTITUTE(SUBSTITUTE(SUBSTITUTE(SUBSTITUTE(CID_DB[[#This Row],[ NSN ]],"-","")," ","")," ",""),"‐",""),"NA",""),13))</f>
        <v/>
      </c>
      <c r="J4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D9551||ELEMENT 03W041827|</v>
      </c>
    </row>
    <row r="4163" spans="1:10" x14ac:dyDescent="0.35">
      <c r="A4163" s="1" t="s">
        <v>3</v>
      </c>
      <c r="B4163" s="1" t="s">
        <v>7688</v>
      </c>
      <c r="C4163" s="1" t="s">
        <v>7770</v>
      </c>
      <c r="D4163" s="1" t="s">
        <v>3</v>
      </c>
      <c r="E4163" s="1" t="s">
        <v>7955</v>
      </c>
      <c r="F4163" s="4" t="s">
        <v>3</v>
      </c>
      <c r="G4163" s="1" t="s">
        <v>8</v>
      </c>
      <c r="H4163" s="3" t="str">
        <f t="shared" ref="H4163:H4226" si="65">IF(G4163="Y - CID","Commercial",IF(G4163="N - CID","Other Than Commercial","N/A"))</f>
        <v>Commercial</v>
      </c>
      <c r="I4163" s="3" t="str">
        <f>IF(IFERROR(SEARCH("N/A",CID_DB[[#This Row],[ NSN ]]),-1)&lt;&gt;-1,"",LEFT(SUBSTITUTE(SUBSTITUTE(SUBSTITUTE(SUBSTITUTE(SUBSTITUTE(CID_DB[[#This Row],[ NSN ]],"-","")," ","")," ",""),"‐",""),"NA",""),13))</f>
        <v/>
      </c>
      <c r="J4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10138901195||CHECK VALVE|</v>
      </c>
    </row>
    <row r="4164" spans="1:10" x14ac:dyDescent="0.35">
      <c r="A4164" s="1" t="s">
        <v>3</v>
      </c>
      <c r="B4164" s="1" t="s">
        <v>7688</v>
      </c>
      <c r="C4164" s="1" t="s">
        <v>7771</v>
      </c>
      <c r="D4164" s="1" t="s">
        <v>3</v>
      </c>
      <c r="E4164" s="1" t="s">
        <v>2609</v>
      </c>
      <c r="F4164" s="4" t="s">
        <v>3</v>
      </c>
      <c r="G4164" s="1" t="s">
        <v>8</v>
      </c>
      <c r="H4164" s="3" t="str">
        <f t="shared" si="65"/>
        <v>Commercial</v>
      </c>
      <c r="I4164" s="3" t="str">
        <f>IF(IFERROR(SEARCH("N/A",CID_DB[[#This Row],[ NSN ]]),-1)&lt;&gt;-1,"",LEFT(SUBSTITUTE(SUBSTITUTE(SUBSTITUTE(SUBSTITUTE(SUBSTITUTE(CID_DB[[#This Row],[ NSN ]],"-","")," ","")," ",""),"‐",""),"NA",""),13))</f>
        <v/>
      </c>
      <c r="J4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130909B14||BOLT|</v>
      </c>
    </row>
    <row r="4165" spans="1:10" x14ac:dyDescent="0.35">
      <c r="A4165" s="1" t="s">
        <v>3</v>
      </c>
      <c r="B4165" s="1" t="s">
        <v>7688</v>
      </c>
      <c r="C4165" s="1" t="s">
        <v>7772</v>
      </c>
      <c r="D4165" s="1" t="s">
        <v>3</v>
      </c>
      <c r="E4165" s="1" t="s">
        <v>2609</v>
      </c>
      <c r="F4165" s="4" t="s">
        <v>3</v>
      </c>
      <c r="G4165" s="1" t="s">
        <v>8</v>
      </c>
      <c r="H4165" s="3" t="str">
        <f t="shared" si="65"/>
        <v>Commercial</v>
      </c>
      <c r="I4165" s="3" t="str">
        <f>IF(IFERROR(SEARCH("N/A",CID_DB[[#This Row],[ NSN ]]),-1)&lt;&gt;-1,"",LEFT(SUBSTITUTE(SUBSTITUTE(SUBSTITUTE(SUBSTITUTE(SUBSTITUTE(CID_DB[[#This Row],[ NSN ]],"-","")," ","")," ",""),"‐",""),"NA",""),13))</f>
        <v/>
      </c>
      <c r="J4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130909B34||BOLT|</v>
      </c>
    </row>
    <row r="4166" spans="1:10" x14ac:dyDescent="0.35">
      <c r="A4166" s="1" t="s">
        <v>3</v>
      </c>
      <c r="B4166" s="1" t="s">
        <v>7688</v>
      </c>
      <c r="C4166" s="1" t="s">
        <v>7773</v>
      </c>
      <c r="D4166" s="1" t="s">
        <v>3</v>
      </c>
      <c r="E4166" s="1" t="s">
        <v>2609</v>
      </c>
      <c r="F4166" s="4" t="s">
        <v>3</v>
      </c>
      <c r="G4166" s="1" t="s">
        <v>8</v>
      </c>
      <c r="H4166" s="3" t="str">
        <f t="shared" si="65"/>
        <v>Commercial</v>
      </c>
      <c r="I4166" s="3" t="str">
        <f>IF(IFERROR(SEARCH("N/A",CID_DB[[#This Row],[ NSN ]]),-1)&lt;&gt;-1,"",LEFT(SUBSTITUTE(SUBSTITUTE(SUBSTITUTE(SUBSTITUTE(SUBSTITUTE(CID_DB[[#This Row],[ NSN ]],"-","")," ","")," ",""),"‐",""),"NA",""),13))</f>
        <v/>
      </c>
      <c r="J4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130909B35||BOLT|</v>
      </c>
    </row>
    <row r="4167" spans="1:10" x14ac:dyDescent="0.35">
      <c r="A4167" s="1" t="s">
        <v>3</v>
      </c>
      <c r="B4167" s="1" t="s">
        <v>7688</v>
      </c>
      <c r="C4167" s="1" t="s">
        <v>7774</v>
      </c>
      <c r="D4167" s="1" t="s">
        <v>3</v>
      </c>
      <c r="E4167" s="1" t="s">
        <v>2609</v>
      </c>
      <c r="F4167" s="4" t="s">
        <v>3</v>
      </c>
      <c r="G4167" s="1" t="s">
        <v>8</v>
      </c>
      <c r="H4167" s="3" t="str">
        <f t="shared" si="65"/>
        <v>Commercial</v>
      </c>
      <c r="I4167" s="3" t="str">
        <f>IF(IFERROR(SEARCH("N/A",CID_DB[[#This Row],[ NSN ]]),-1)&lt;&gt;-1,"",LEFT(SUBSTITUTE(SUBSTITUTE(SUBSTITUTE(SUBSTITUTE(SUBSTITUTE(CID_DB[[#This Row],[ NSN ]],"-","")," ","")," ",""),"‐",""),"NA",""),13))</f>
        <v/>
      </c>
      <c r="J4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130909B39||BOLT|</v>
      </c>
    </row>
    <row r="4168" spans="1:10" x14ac:dyDescent="0.35">
      <c r="A4168" s="1" t="s">
        <v>3</v>
      </c>
      <c r="B4168" s="1" t="s">
        <v>7688</v>
      </c>
      <c r="C4168" s="1" t="s">
        <v>7775</v>
      </c>
      <c r="D4168" s="1" t="s">
        <v>3</v>
      </c>
      <c r="E4168" s="1" t="s">
        <v>7958</v>
      </c>
      <c r="F4168" s="4" t="s">
        <v>3</v>
      </c>
      <c r="G4168" s="1" t="s">
        <v>8</v>
      </c>
      <c r="H4168" s="3" t="str">
        <f t="shared" si="65"/>
        <v>Commercial</v>
      </c>
      <c r="I4168" s="3" t="str">
        <f>IF(IFERROR(SEARCH("N/A",CID_DB[[#This Row],[ NSN ]]),-1)&lt;&gt;-1,"",LEFT(SUBSTITUTE(SUBSTITUTE(SUBSTITUTE(SUBSTITUTE(SUBSTITUTE(CID_DB[[#This Row],[ NSN ]],"-","")," ","")," ",""),"‐",""),"NA",""),13))</f>
        <v/>
      </c>
      <c r="J4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130909B45||BOLT, MACHINE, MAG INSPECTED|</v>
      </c>
    </row>
    <row r="4169" spans="1:10" x14ac:dyDescent="0.35">
      <c r="A4169" s="1" t="s">
        <v>3</v>
      </c>
      <c r="B4169" s="1" t="s">
        <v>7688</v>
      </c>
      <c r="C4169" s="1" t="s">
        <v>7776</v>
      </c>
      <c r="D4169" s="1" t="s">
        <v>3</v>
      </c>
      <c r="E4169" s="1" t="s">
        <v>7959</v>
      </c>
      <c r="F4169" s="4" t="s">
        <v>3</v>
      </c>
      <c r="G4169" s="1" t="s">
        <v>8</v>
      </c>
      <c r="H4169" s="3" t="str">
        <f t="shared" si="65"/>
        <v>Commercial</v>
      </c>
      <c r="I4169" s="3" t="str">
        <f>IF(IFERROR(SEARCH("N/A",CID_DB[[#This Row],[ NSN ]]),-1)&lt;&gt;-1,"",LEFT(SUBSTITUTE(SUBSTITUTE(SUBSTITUTE(SUBSTITUTE(SUBSTITUTE(CID_DB[[#This Row],[ NSN ]],"-","")," ","")," ",""),"‐",""),"NA",""),13))</f>
        <v/>
      </c>
      <c r="J4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130909N24||NUT, MAGNETIC INSPECTED|</v>
      </c>
    </row>
    <row r="4170" spans="1:10" x14ac:dyDescent="0.35">
      <c r="A4170" s="1" t="s">
        <v>3</v>
      </c>
      <c r="B4170" s="1" t="s">
        <v>7688</v>
      </c>
      <c r="C4170" s="1" t="s">
        <v>7777</v>
      </c>
      <c r="D4170" s="1" t="s">
        <v>3</v>
      </c>
      <c r="E4170" s="1" t="s">
        <v>7959</v>
      </c>
      <c r="F4170" s="4" t="s">
        <v>3</v>
      </c>
      <c r="G4170" s="1" t="s">
        <v>8</v>
      </c>
      <c r="H4170" s="3" t="str">
        <f t="shared" si="65"/>
        <v>Commercial</v>
      </c>
      <c r="I4170" s="3" t="str">
        <f>IF(IFERROR(SEARCH("N/A",CID_DB[[#This Row],[ NSN ]]),-1)&lt;&gt;-1,"",LEFT(SUBSTITUTE(SUBSTITUTE(SUBSTITUTE(SUBSTITUTE(SUBSTITUTE(CID_DB[[#This Row],[ NSN ]],"-","")," ","")," ",""),"‐",""),"NA",""),13))</f>
        <v/>
      </c>
      <c r="J4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130909N28||NUT, MAGNETIC INSPECTED|</v>
      </c>
    </row>
    <row r="4171" spans="1:10" x14ac:dyDescent="0.35">
      <c r="A4171" s="1" t="s">
        <v>3</v>
      </c>
      <c r="B4171" s="1" t="s">
        <v>7688</v>
      </c>
      <c r="C4171" s="1" t="s">
        <v>7778</v>
      </c>
      <c r="D4171" s="1" t="s">
        <v>3</v>
      </c>
      <c r="E4171" s="1" t="s">
        <v>3053</v>
      </c>
      <c r="F4171" s="4" t="s">
        <v>3</v>
      </c>
      <c r="G4171" s="1" t="s">
        <v>8</v>
      </c>
      <c r="H4171" s="3" t="str">
        <f t="shared" si="65"/>
        <v>Commercial</v>
      </c>
      <c r="I4171" s="3" t="str">
        <f>IF(IFERROR(SEARCH("N/A",CID_DB[[#This Row],[ NSN ]]),-1)&lt;&gt;-1,"",LEFT(SUBSTITUTE(SUBSTITUTE(SUBSTITUTE(SUBSTITUTE(SUBSTITUTE(CID_DB[[#This Row],[ NSN ]],"-","")," ","")," ",""),"‐",""),"NA",""),13))</f>
        <v/>
      </c>
      <c r="J4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130909N29||NUT|</v>
      </c>
    </row>
    <row r="4172" spans="1:10" x14ac:dyDescent="0.35">
      <c r="A4172" s="1" t="s">
        <v>3</v>
      </c>
      <c r="B4172" s="1" t="s">
        <v>7688</v>
      </c>
      <c r="C4172" s="1" t="s">
        <v>7779</v>
      </c>
      <c r="D4172" s="1" t="s">
        <v>3</v>
      </c>
      <c r="E4172" s="1" t="s">
        <v>3053</v>
      </c>
      <c r="F4172" s="4" t="s">
        <v>3</v>
      </c>
      <c r="G4172" s="1" t="s">
        <v>8</v>
      </c>
      <c r="H4172" s="3" t="str">
        <f t="shared" si="65"/>
        <v>Commercial</v>
      </c>
      <c r="I4172" s="3" t="str">
        <f>IF(IFERROR(SEARCH("N/A",CID_DB[[#This Row],[ NSN ]]),-1)&lt;&gt;-1,"",LEFT(SUBSTITUTE(SUBSTITUTE(SUBSTITUTE(SUBSTITUTE(SUBSTITUTE(CID_DB[[#This Row],[ NSN ]],"-","")," ","")," ",""),"‐",""),"NA",""),13))</f>
        <v/>
      </c>
      <c r="J4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130909N32||NUT|</v>
      </c>
    </row>
    <row r="4173" spans="1:10" x14ac:dyDescent="0.35">
      <c r="A4173" s="1" t="s">
        <v>3</v>
      </c>
      <c r="B4173" s="1" t="s">
        <v>7688</v>
      </c>
      <c r="C4173" s="1" t="s">
        <v>7780</v>
      </c>
      <c r="D4173" s="1" t="s">
        <v>3</v>
      </c>
      <c r="E4173" s="1" t="s">
        <v>7960</v>
      </c>
      <c r="F4173" s="4" t="s">
        <v>3</v>
      </c>
      <c r="G4173" s="1" t="s">
        <v>8</v>
      </c>
      <c r="H4173" s="3" t="str">
        <f t="shared" si="65"/>
        <v>Commercial</v>
      </c>
      <c r="I4173" s="3" t="str">
        <f>IF(IFERROR(SEARCH("N/A",CID_DB[[#This Row],[ NSN ]]),-1)&lt;&gt;-1,"",LEFT(SUBSTITUTE(SUBSTITUTE(SUBSTITUTE(SUBSTITUTE(SUBSTITUTE(CID_DB[[#This Row],[ NSN ]],"-","")," ","")," ",""),"‐",""),"NA",""),13))</f>
        <v/>
      </c>
      <c r="J4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13240822||DIODE|</v>
      </c>
    </row>
    <row r="4174" spans="1:10" x14ac:dyDescent="0.35">
      <c r="A4174" s="1" t="s">
        <v>3</v>
      </c>
      <c r="B4174" s="1" t="s">
        <v>7688</v>
      </c>
      <c r="C4174" s="1" t="s">
        <v>7781</v>
      </c>
      <c r="D4174" s="1" t="s">
        <v>3</v>
      </c>
      <c r="E4174" s="1" t="s">
        <v>7934</v>
      </c>
      <c r="F4174" s="4" t="s">
        <v>3</v>
      </c>
      <c r="G4174" s="1" t="s">
        <v>8</v>
      </c>
      <c r="H4174" s="3" t="str">
        <f t="shared" si="65"/>
        <v>Commercial</v>
      </c>
      <c r="I4174" s="3" t="str">
        <f>IF(IFERROR(SEARCH("N/A",CID_DB[[#This Row],[ NSN ]]),-1)&lt;&gt;-1,"",LEFT(SUBSTITUTE(SUBSTITUTE(SUBSTITUTE(SUBSTITUTE(SUBSTITUTE(CID_DB[[#This Row],[ NSN ]],"-","")," ","")," ",""),"‐",""),"NA",""),13))</f>
        <v/>
      </c>
      <c r="J4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AN52510R8||SCREW|</v>
      </c>
    </row>
    <row r="4175" spans="1:10" x14ac:dyDescent="0.35">
      <c r="A4175" s="1" t="s">
        <v>3</v>
      </c>
      <c r="B4175" s="1" t="s">
        <v>7688</v>
      </c>
      <c r="C4175" s="1" t="s">
        <v>7782</v>
      </c>
      <c r="D4175" s="1" t="s">
        <v>3</v>
      </c>
      <c r="E4175" s="1" t="s">
        <v>7934</v>
      </c>
      <c r="F4175" s="4" t="s">
        <v>3</v>
      </c>
      <c r="G4175" s="1" t="s">
        <v>8</v>
      </c>
      <c r="H4175" s="3" t="str">
        <f t="shared" si="65"/>
        <v>Commercial</v>
      </c>
      <c r="I4175" s="3" t="str">
        <f>IF(IFERROR(SEARCH("N/A",CID_DB[[#This Row],[ NSN ]]),-1)&lt;&gt;-1,"",LEFT(SUBSTITUTE(SUBSTITUTE(SUBSTITUTE(SUBSTITUTE(SUBSTITUTE(CID_DB[[#This Row],[ NSN ]],"-","")," ","")," ",""),"‐",""),"NA",""),13))</f>
        <v/>
      </c>
      <c r="J4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AN525832R8||SCREW|</v>
      </c>
    </row>
    <row r="4176" spans="1:10" x14ac:dyDescent="0.35">
      <c r="A4176" s="1" t="s">
        <v>3</v>
      </c>
      <c r="B4176" s="1" t="s">
        <v>7688</v>
      </c>
      <c r="C4176" s="1" t="s">
        <v>7783</v>
      </c>
      <c r="D4176" s="1" t="s">
        <v>3</v>
      </c>
      <c r="E4176" s="1" t="s">
        <v>2887</v>
      </c>
      <c r="F4176" s="4" t="s">
        <v>3</v>
      </c>
      <c r="G4176" s="1" t="s">
        <v>8</v>
      </c>
      <c r="H4176" s="3" t="str">
        <f t="shared" si="65"/>
        <v>Commercial</v>
      </c>
      <c r="I4176" s="3" t="str">
        <f>IF(IFERROR(SEARCH("N/A",CID_DB[[#This Row],[ NSN ]]),-1)&lt;&gt;-1,"",LEFT(SUBSTITUTE(SUBSTITUTE(SUBSTITUTE(SUBSTITUTE(SUBSTITUTE(CID_DB[[#This Row],[ NSN ]],"-","")," ","")," ",""),"‐",""),"NA",""),13))</f>
        <v/>
      </c>
      <c r="J4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AN9294||CAP|</v>
      </c>
    </row>
    <row r="4177" spans="1:10" x14ac:dyDescent="0.35">
      <c r="A4177" s="1" t="s">
        <v>3</v>
      </c>
      <c r="B4177" s="1" t="s">
        <v>7688</v>
      </c>
      <c r="C4177" s="1" t="s">
        <v>7784</v>
      </c>
      <c r="D4177" s="1" t="s">
        <v>3</v>
      </c>
      <c r="E4177" s="1" t="s">
        <v>3002</v>
      </c>
      <c r="F4177" s="4" t="s">
        <v>3</v>
      </c>
      <c r="G4177" s="1" t="s">
        <v>8</v>
      </c>
      <c r="H4177" s="3" t="str">
        <f t="shared" si="65"/>
        <v>Commercial</v>
      </c>
      <c r="I4177" s="3" t="str">
        <f>IF(IFERROR(SEARCH("N/A",CID_DB[[#This Row],[ NSN ]]),-1)&lt;&gt;-1,"",LEFT(SUBSTITUTE(SUBSTITUTE(SUBSTITUTE(SUBSTITUTE(SUBSTITUTE(CID_DB[[#This Row],[ NSN ]],"-","")," ","")," ",""),"‐",""),"NA",""),13))</f>
        <v/>
      </c>
      <c r="J4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AN9703||WASHER|</v>
      </c>
    </row>
    <row r="4178" spans="1:10" x14ac:dyDescent="0.35">
      <c r="A4178" s="1" t="s">
        <v>3</v>
      </c>
      <c r="B4178" s="1" t="s">
        <v>7688</v>
      </c>
      <c r="C4178" s="1" t="s">
        <v>7785</v>
      </c>
      <c r="D4178" s="1" t="s">
        <v>3</v>
      </c>
      <c r="E4178" s="1" t="s">
        <v>3002</v>
      </c>
      <c r="F4178" s="4" t="s">
        <v>3</v>
      </c>
      <c r="G4178" s="1" t="s">
        <v>8</v>
      </c>
      <c r="H4178" s="3" t="str">
        <f t="shared" si="65"/>
        <v>Commercial</v>
      </c>
      <c r="I4178" s="3" t="str">
        <f>IF(IFERROR(SEARCH("N/A",CID_DB[[#This Row],[ NSN ]]),-1)&lt;&gt;-1,"",LEFT(SUBSTITUTE(SUBSTITUTE(SUBSTITUTE(SUBSTITUTE(SUBSTITUTE(CID_DB[[#This Row],[ NSN ]],"-","")," ","")," ",""),"‐",""),"NA",""),13))</f>
        <v/>
      </c>
      <c r="J4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AN9704||WASHER|</v>
      </c>
    </row>
    <row r="4179" spans="1:10" x14ac:dyDescent="0.35">
      <c r="A4179" s="1" t="s">
        <v>3</v>
      </c>
      <c r="B4179" s="1" t="s">
        <v>7688</v>
      </c>
      <c r="C4179" s="1" t="s">
        <v>7786</v>
      </c>
      <c r="D4179" s="1" t="s">
        <v>3</v>
      </c>
      <c r="E4179" s="1" t="s">
        <v>7961</v>
      </c>
      <c r="F4179" s="4" t="s">
        <v>3</v>
      </c>
      <c r="G4179" s="1" t="s">
        <v>8</v>
      </c>
      <c r="H4179" s="3" t="str">
        <f t="shared" si="65"/>
        <v>Commercial</v>
      </c>
      <c r="I4179" s="3" t="str">
        <f>IF(IFERROR(SEARCH("N/A",CID_DB[[#This Row],[ NSN ]]),-1)&lt;&gt;-1,"",LEFT(SUBSTITUTE(SUBSTITUTE(SUBSTITUTE(SUBSTITUTE(SUBSTITUTE(CID_DB[[#This Row],[ NSN ]],"-","")," ","")," ",""),"‐",""),"NA",""),13))</f>
        <v/>
      </c>
      <c r="J4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AS3209014||PACKING, PREFORMED ORING|</v>
      </c>
    </row>
    <row r="4180" spans="1:10" x14ac:dyDescent="0.35">
      <c r="A4180" s="1" t="s">
        <v>3</v>
      </c>
      <c r="B4180" s="1" t="s">
        <v>7688</v>
      </c>
      <c r="C4180" s="1" t="s">
        <v>7787</v>
      </c>
      <c r="D4180" s="1" t="s">
        <v>3</v>
      </c>
      <c r="E4180" s="1" t="s">
        <v>7961</v>
      </c>
      <c r="F4180" s="4" t="s">
        <v>3</v>
      </c>
      <c r="G4180" s="1" t="s">
        <v>8</v>
      </c>
      <c r="H4180" s="3" t="str">
        <f t="shared" si="65"/>
        <v>Commercial</v>
      </c>
      <c r="I4180" s="3" t="str">
        <f>IF(IFERROR(SEARCH("N/A",CID_DB[[#This Row],[ NSN ]]),-1)&lt;&gt;-1,"",LEFT(SUBSTITUTE(SUBSTITUTE(SUBSTITUTE(SUBSTITUTE(SUBSTITUTE(CID_DB[[#This Row],[ NSN ]],"-","")," ","")," ",""),"‐",""),"NA",""),13))</f>
        <v/>
      </c>
      <c r="J4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AS3209016||PACKING, PREFORMED ORING|</v>
      </c>
    </row>
    <row r="4181" spans="1:10" x14ac:dyDescent="0.35">
      <c r="A4181" s="1" t="s">
        <v>3</v>
      </c>
      <c r="B4181" s="1" t="s">
        <v>7688</v>
      </c>
      <c r="C4181" s="1" t="s">
        <v>7788</v>
      </c>
      <c r="D4181" s="1" t="s">
        <v>3</v>
      </c>
      <c r="E4181" s="1" t="s">
        <v>7962</v>
      </c>
      <c r="F4181" s="4" t="s">
        <v>3</v>
      </c>
      <c r="G4181" s="1" t="s">
        <v>8</v>
      </c>
      <c r="H4181" s="3" t="str">
        <f t="shared" si="65"/>
        <v>Commercial</v>
      </c>
      <c r="I4181" s="3" t="str">
        <f>IF(IFERROR(SEARCH("N/A",CID_DB[[#This Row],[ NSN ]]),-1)&lt;&gt;-1,"",LEFT(SUBSTITUTE(SUBSTITUTE(SUBSTITUTE(SUBSTITUTE(SUBSTITUTE(CID_DB[[#This Row],[ NSN ]],"-","")," ","")," ",""),"‐",""),"NA",""),13))</f>
        <v/>
      </c>
      <c r="J4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M83461/1267||ORING|</v>
      </c>
    </row>
    <row r="4182" spans="1:10" x14ac:dyDescent="0.35">
      <c r="A4182" s="1" t="s">
        <v>3</v>
      </c>
      <c r="B4182" s="1" t="s">
        <v>7688</v>
      </c>
      <c r="C4182" s="1" t="s">
        <v>7789</v>
      </c>
      <c r="D4182" s="1" t="s">
        <v>3</v>
      </c>
      <c r="E4182" s="1" t="s">
        <v>3053</v>
      </c>
      <c r="F4182" s="4" t="s">
        <v>3</v>
      </c>
      <c r="G4182" s="1" t="s">
        <v>8</v>
      </c>
      <c r="H4182" s="3" t="str">
        <f t="shared" si="65"/>
        <v>Commercial</v>
      </c>
      <c r="I4182" s="3" t="str">
        <f>IF(IFERROR(SEARCH("N/A",CID_DB[[#This Row],[ NSN ]]),-1)&lt;&gt;-1,"",LEFT(SUBSTITUTE(SUBSTITUTE(SUBSTITUTE(SUBSTITUTE(SUBSTITUTE(CID_DB[[#This Row],[ NSN ]],"-","")," ","")," ",""),"‐",""),"NA",""),13))</f>
        <v/>
      </c>
      <c r="J4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MS21042L06||NUT|</v>
      </c>
    </row>
    <row r="4183" spans="1:10" x14ac:dyDescent="0.35">
      <c r="A4183" s="1" t="s">
        <v>3</v>
      </c>
      <c r="B4183" s="1" t="s">
        <v>7688</v>
      </c>
      <c r="C4183" s="1" t="s">
        <v>7790</v>
      </c>
      <c r="D4183" s="1" t="s">
        <v>3</v>
      </c>
      <c r="E4183" s="1" t="s">
        <v>7963</v>
      </c>
      <c r="F4183" s="4" t="s">
        <v>3</v>
      </c>
      <c r="G4183" s="1" t="s">
        <v>8</v>
      </c>
      <c r="H4183" s="3" t="str">
        <f t="shared" si="65"/>
        <v>Commercial</v>
      </c>
      <c r="I4183" s="3" t="str">
        <f>IF(IFERROR(SEARCH("N/A",CID_DB[[#This Row],[ NSN ]]),-1)&lt;&gt;-1,"",LEFT(SUBSTITUTE(SUBSTITUTE(SUBSTITUTE(SUBSTITUTE(SUBSTITUTE(CID_DB[[#This Row],[ NSN ]],"-","")," ","")," ",""),"‐",""),"NA",""),13))</f>
        <v/>
      </c>
      <c r="J4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MS21047L08||NUTPLATE|</v>
      </c>
    </row>
    <row r="4184" spans="1:10" x14ac:dyDescent="0.35">
      <c r="A4184" s="1" t="s">
        <v>3</v>
      </c>
      <c r="B4184" s="1" t="s">
        <v>7688</v>
      </c>
      <c r="C4184" s="1" t="s">
        <v>7791</v>
      </c>
      <c r="D4184" s="1" t="s">
        <v>3</v>
      </c>
      <c r="E4184" s="1" t="s">
        <v>7963</v>
      </c>
      <c r="F4184" s="4" t="s">
        <v>3</v>
      </c>
      <c r="G4184" s="1" t="s">
        <v>8</v>
      </c>
      <c r="H4184" s="3" t="str">
        <f t="shared" si="65"/>
        <v>Commercial</v>
      </c>
      <c r="I4184" s="3" t="str">
        <f>IF(IFERROR(SEARCH("N/A",CID_DB[[#This Row],[ NSN ]]),-1)&lt;&gt;-1,"",LEFT(SUBSTITUTE(SUBSTITUTE(SUBSTITUTE(SUBSTITUTE(SUBSTITUTE(CID_DB[[#This Row],[ NSN ]],"-","")," ","")," ",""),"‐",""),"NA",""),13))</f>
        <v/>
      </c>
      <c r="J4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MS21059L3||NUTPLATE|</v>
      </c>
    </row>
    <row r="4185" spans="1:10" x14ac:dyDescent="0.35">
      <c r="A4185" s="1" t="s">
        <v>3</v>
      </c>
      <c r="B4185" s="1" t="s">
        <v>7688</v>
      </c>
      <c r="C4185" s="1" t="s">
        <v>7792</v>
      </c>
      <c r="D4185" s="1" t="s">
        <v>3</v>
      </c>
      <c r="E4185" s="1" t="s">
        <v>7964</v>
      </c>
      <c r="F4185" s="4" t="s">
        <v>3</v>
      </c>
      <c r="G4185" s="1" t="s">
        <v>8</v>
      </c>
      <c r="H4185" s="3" t="str">
        <f t="shared" si="65"/>
        <v>Commercial</v>
      </c>
      <c r="I4185" s="3" t="str">
        <f>IF(IFERROR(SEARCH("N/A",CID_DB[[#This Row],[ NSN ]]),-1)&lt;&gt;-1,"",LEFT(SUBSTITUTE(SUBSTITUTE(SUBSTITUTE(SUBSTITUTE(SUBSTITUTE(CID_DB[[#This Row],[ NSN ]],"-","")," ","")," ",""),"‐",""),"NA",""),13))</f>
        <v/>
      </c>
      <c r="J4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MS212561||CLIP|</v>
      </c>
    </row>
    <row r="4186" spans="1:10" x14ac:dyDescent="0.35">
      <c r="A4186" s="1" t="s">
        <v>3</v>
      </c>
      <c r="B4186" s="1" t="s">
        <v>7688</v>
      </c>
      <c r="C4186" s="1" t="s">
        <v>7793</v>
      </c>
      <c r="D4186" s="1" t="s">
        <v>3</v>
      </c>
      <c r="E4186" s="1" t="s">
        <v>7965</v>
      </c>
      <c r="F4186" s="4" t="s">
        <v>3</v>
      </c>
      <c r="G4186" s="1" t="s">
        <v>8</v>
      </c>
      <c r="H4186" s="3" t="str">
        <f t="shared" si="65"/>
        <v>Commercial</v>
      </c>
      <c r="I4186" s="3" t="str">
        <f>IF(IFERROR(SEARCH("N/A",CID_DB[[#This Row],[ NSN ]]),-1)&lt;&gt;-1,"",LEFT(SUBSTITUTE(SUBSTITUTE(SUBSTITUTE(SUBSTITUTE(SUBSTITUTE(CID_DB[[#This Row],[ NSN ]],"-","")," ","")," ",""),"‐",""),"NA",""),13))</f>
        <v/>
      </c>
      <c r="J4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MS24665132||COTTER PIN, SPLIT|</v>
      </c>
    </row>
    <row r="4187" spans="1:10" x14ac:dyDescent="0.35">
      <c r="A4187" s="1" t="s">
        <v>3</v>
      </c>
      <c r="B4187" s="1" t="s">
        <v>7688</v>
      </c>
      <c r="C4187" s="1" t="s">
        <v>7794</v>
      </c>
      <c r="D4187" s="1" t="s">
        <v>3</v>
      </c>
      <c r="E4187" s="1" t="s">
        <v>7965</v>
      </c>
      <c r="F4187" s="4" t="s">
        <v>3</v>
      </c>
      <c r="G4187" s="1" t="s">
        <v>8</v>
      </c>
      <c r="H4187" s="3" t="str">
        <f t="shared" si="65"/>
        <v>Commercial</v>
      </c>
      <c r="I4187" s="3" t="str">
        <f>IF(IFERROR(SEARCH("N/A",CID_DB[[#This Row],[ NSN ]]),-1)&lt;&gt;-1,"",LEFT(SUBSTITUTE(SUBSTITUTE(SUBSTITUTE(SUBSTITUTE(SUBSTITUTE(CID_DB[[#This Row],[ NSN ]],"-","")," ","")," ",""),"‐",""),"NA",""),13))</f>
        <v/>
      </c>
      <c r="J4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MS24665134||COTTER PIN, SPLIT|</v>
      </c>
    </row>
    <row r="4188" spans="1:10" x14ac:dyDescent="0.35">
      <c r="A4188" s="1" t="s">
        <v>3</v>
      </c>
      <c r="B4188" s="1" t="s">
        <v>7688</v>
      </c>
      <c r="C4188" s="1" t="s">
        <v>7795</v>
      </c>
      <c r="D4188" s="1" t="s">
        <v>3</v>
      </c>
      <c r="E4188" s="1" t="s">
        <v>7965</v>
      </c>
      <c r="F4188" s="4" t="s">
        <v>3</v>
      </c>
      <c r="G4188" s="1" t="s">
        <v>8</v>
      </c>
      <c r="H4188" s="3" t="str">
        <f t="shared" si="65"/>
        <v>Commercial</v>
      </c>
      <c r="I4188" s="3" t="str">
        <f>IF(IFERROR(SEARCH("N/A",CID_DB[[#This Row],[ NSN ]]),-1)&lt;&gt;-1,"",LEFT(SUBSTITUTE(SUBSTITUTE(SUBSTITUTE(SUBSTITUTE(SUBSTITUTE(CID_DB[[#This Row],[ NSN ]],"-","")," ","")," ",""),"‐",""),"NA",""),13))</f>
        <v/>
      </c>
      <c r="J4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MS24665285||COTTER PIN, SPLIT|</v>
      </c>
    </row>
    <row r="4189" spans="1:10" x14ac:dyDescent="0.35">
      <c r="A4189" s="1" t="s">
        <v>3</v>
      </c>
      <c r="B4189" s="1" t="s">
        <v>7688</v>
      </c>
      <c r="C4189" s="1" t="s">
        <v>7796</v>
      </c>
      <c r="D4189" s="1" t="s">
        <v>3</v>
      </c>
      <c r="E4189" s="1" t="s">
        <v>7965</v>
      </c>
      <c r="F4189" s="4" t="s">
        <v>3</v>
      </c>
      <c r="G4189" s="1" t="s">
        <v>8</v>
      </c>
      <c r="H4189" s="3" t="str">
        <f t="shared" si="65"/>
        <v>Commercial</v>
      </c>
      <c r="I4189" s="3" t="str">
        <f>IF(IFERROR(SEARCH("N/A",CID_DB[[#This Row],[ NSN ]]),-1)&lt;&gt;-1,"",LEFT(SUBSTITUTE(SUBSTITUTE(SUBSTITUTE(SUBSTITUTE(SUBSTITUTE(CID_DB[[#This Row],[ NSN ]],"-","")," ","")," ",""),"‐",""),"NA",""),13))</f>
        <v/>
      </c>
      <c r="J4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MS24665360||COTTER PIN, SPLIT|</v>
      </c>
    </row>
    <row r="4190" spans="1:10" x14ac:dyDescent="0.35">
      <c r="A4190" s="1" t="s">
        <v>3</v>
      </c>
      <c r="B4190" s="1" t="s">
        <v>7688</v>
      </c>
      <c r="C4190" s="1" t="s">
        <v>7797</v>
      </c>
      <c r="D4190" s="1" t="s">
        <v>3</v>
      </c>
      <c r="E4190" s="1" t="s">
        <v>7934</v>
      </c>
      <c r="F4190" s="4" t="s">
        <v>3</v>
      </c>
      <c r="G4190" s="1" t="s">
        <v>8</v>
      </c>
      <c r="H4190" s="3" t="str">
        <f t="shared" si="65"/>
        <v>Commercial</v>
      </c>
      <c r="I4190" s="3" t="str">
        <f>IF(IFERROR(SEARCH("N/A",CID_DB[[#This Row],[ NSN ]]),-1)&lt;&gt;-1,"",LEFT(SUBSTITUTE(SUBSTITUTE(SUBSTITUTE(SUBSTITUTE(SUBSTITUTE(CID_DB[[#This Row],[ NSN ]],"-","")," ","")," ",""),"‐",""),"NA",""),13))</f>
        <v/>
      </c>
      <c r="J4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MS24693S29||SCREW|</v>
      </c>
    </row>
    <row r="4191" spans="1:10" x14ac:dyDescent="0.35">
      <c r="A4191" s="1" t="s">
        <v>3</v>
      </c>
      <c r="B4191" s="1" t="s">
        <v>7688</v>
      </c>
      <c r="C4191" s="1" t="s">
        <v>7798</v>
      </c>
      <c r="D4191" s="1" t="s">
        <v>3</v>
      </c>
      <c r="E4191" s="1" t="s">
        <v>7934</v>
      </c>
      <c r="F4191" s="4" t="s">
        <v>3</v>
      </c>
      <c r="G4191" s="1" t="s">
        <v>8</v>
      </c>
      <c r="H4191" s="3" t="str">
        <f t="shared" si="65"/>
        <v>Commercial</v>
      </c>
      <c r="I4191" s="3" t="str">
        <f>IF(IFERROR(SEARCH("N/A",CID_DB[[#This Row],[ NSN ]]),-1)&lt;&gt;-1,"",LEFT(SUBSTITUTE(SUBSTITUTE(SUBSTITUTE(SUBSTITUTE(SUBSTITUTE(CID_DB[[#This Row],[ NSN ]],"-","")," ","")," ",""),"‐",""),"NA",""),13))</f>
        <v/>
      </c>
      <c r="J4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MS24694S3||SCREW|</v>
      </c>
    </row>
    <row r="4192" spans="1:10" x14ac:dyDescent="0.35">
      <c r="A4192" s="1" t="s">
        <v>3</v>
      </c>
      <c r="B4192" s="1" t="s">
        <v>7688</v>
      </c>
      <c r="C4192" s="1" t="s">
        <v>7799</v>
      </c>
      <c r="D4192" s="1" t="s">
        <v>3</v>
      </c>
      <c r="E4192" s="1" t="s">
        <v>7934</v>
      </c>
      <c r="F4192" s="4" t="s">
        <v>3</v>
      </c>
      <c r="G4192" s="1" t="s">
        <v>8</v>
      </c>
      <c r="H4192" s="3" t="str">
        <f t="shared" si="65"/>
        <v>Commercial</v>
      </c>
      <c r="I4192" s="3" t="str">
        <f>IF(IFERROR(SEARCH("N/A",CID_DB[[#This Row],[ NSN ]]),-1)&lt;&gt;-1,"",LEFT(SUBSTITUTE(SUBSTITUTE(SUBSTITUTE(SUBSTITUTE(SUBSTITUTE(CID_DB[[#This Row],[ NSN ]],"-","")," ","")," ",""),"‐",""),"NA",""),13))</f>
        <v/>
      </c>
      <c r="J4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MS24694S50||SCREW|</v>
      </c>
    </row>
    <row r="4193" spans="1:10" x14ac:dyDescent="0.35">
      <c r="A4193" s="1" t="s">
        <v>3</v>
      </c>
      <c r="B4193" s="1" t="s">
        <v>7688</v>
      </c>
      <c r="C4193" s="1" t="s">
        <v>7800</v>
      </c>
      <c r="D4193" s="1" t="s">
        <v>3</v>
      </c>
      <c r="E4193" s="1" t="s">
        <v>7966</v>
      </c>
      <c r="F4193" s="4" t="s">
        <v>3</v>
      </c>
      <c r="G4193" s="1" t="s">
        <v>8</v>
      </c>
      <c r="H4193" s="3" t="str">
        <f t="shared" si="65"/>
        <v>Commercial</v>
      </c>
      <c r="I4193" s="3" t="str">
        <f>IF(IFERROR(SEARCH("N/A",CID_DB[[#This Row],[ NSN ]]),-1)&lt;&gt;-1,"",LEFT(SUBSTITUTE(SUBSTITUTE(SUBSTITUTE(SUBSTITUTE(SUBSTITUTE(CID_DB[[#This Row],[ NSN ]],"-","")," ","")," ",""),"‐",""),"NA",""),13))</f>
        <v/>
      </c>
      <c r="J4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MS251711S||NIPPLE|</v>
      </c>
    </row>
    <row r="4194" spans="1:10" x14ac:dyDescent="0.35">
      <c r="A4194" s="1" t="s">
        <v>3</v>
      </c>
      <c r="B4194" s="1" t="s">
        <v>7688</v>
      </c>
      <c r="C4194" s="1" t="s">
        <v>7801</v>
      </c>
      <c r="D4194" s="1" t="s">
        <v>3</v>
      </c>
      <c r="E4194" s="1" t="s">
        <v>7949</v>
      </c>
      <c r="F4194" s="4" t="s">
        <v>3</v>
      </c>
      <c r="G4194" s="1" t="s">
        <v>8</v>
      </c>
      <c r="H4194" s="3" t="str">
        <f t="shared" si="65"/>
        <v>Commercial</v>
      </c>
      <c r="I4194" s="3" t="str">
        <f>IF(IFERROR(SEARCH("N/A",CID_DB[[#This Row],[ NSN ]]),-1)&lt;&gt;-1,"",LEFT(SUBSTITUTE(SUBSTITUTE(SUBSTITUTE(SUBSTITUTE(SUBSTITUTE(CID_DB[[#This Row],[ NSN ]],"-","")," ","")," ",""),"‐",""),"NA",""),13))</f>
        <v/>
      </c>
      <c r="J4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MS287786||PACKING|</v>
      </c>
    </row>
    <row r="4195" spans="1:10" x14ac:dyDescent="0.35">
      <c r="A4195" s="1" t="s">
        <v>3</v>
      </c>
      <c r="B4195" s="1" t="s">
        <v>7688</v>
      </c>
      <c r="C4195" s="1" t="s">
        <v>7802</v>
      </c>
      <c r="D4195" s="1" t="s">
        <v>3</v>
      </c>
      <c r="E4195" s="1" t="s">
        <v>7945</v>
      </c>
      <c r="F4195" s="4" t="s">
        <v>3</v>
      </c>
      <c r="G4195" s="1" t="s">
        <v>8</v>
      </c>
      <c r="H4195" s="3" t="str">
        <f t="shared" si="65"/>
        <v>Commercial</v>
      </c>
      <c r="I4195" s="3" t="str">
        <f>IF(IFERROR(SEARCH("N/A",CID_DB[[#This Row],[ NSN ]]),-1)&lt;&gt;-1,"",LEFT(SUBSTITUTE(SUBSTITUTE(SUBSTITUTE(SUBSTITUTE(SUBSTITUTE(CID_DB[[#This Row],[ NSN ]],"-","")," ","")," ",""),"‐",""),"NA",""),13))</f>
        <v/>
      </c>
      <c r="J4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MS29561237||ORING, PREFORMED|</v>
      </c>
    </row>
    <row r="4196" spans="1:10" x14ac:dyDescent="0.35">
      <c r="A4196" s="1" t="s">
        <v>3</v>
      </c>
      <c r="B4196" s="1" t="s">
        <v>7688</v>
      </c>
      <c r="C4196" s="1" t="s">
        <v>7803</v>
      </c>
      <c r="D4196" s="1" t="s">
        <v>3</v>
      </c>
      <c r="E4196" s="1" t="s">
        <v>7967</v>
      </c>
      <c r="F4196" s="4" t="s">
        <v>3</v>
      </c>
      <c r="G4196" s="1" t="s">
        <v>8</v>
      </c>
      <c r="H4196" s="3" t="str">
        <f t="shared" si="65"/>
        <v>Commercial</v>
      </c>
      <c r="I4196" s="3" t="str">
        <f>IF(IFERROR(SEARCH("N/A",CID_DB[[#This Row],[ NSN ]]),-1)&lt;&gt;-1,"",LEFT(SUBSTITUTE(SUBSTITUTE(SUBSTITUTE(SUBSTITUTE(SUBSTITUTE(CID_DB[[#This Row],[ NSN ]],"-","")," ","")," ",""),"‐",""),"NA",""),13))</f>
        <v/>
      </c>
      <c r="J4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MS35206245||SCREW, MACHINEPAN HEAD|</v>
      </c>
    </row>
    <row r="4197" spans="1:10" x14ac:dyDescent="0.35">
      <c r="A4197" s="1" t="s">
        <v>3</v>
      </c>
      <c r="B4197" s="1" t="s">
        <v>7688</v>
      </c>
      <c r="C4197" s="1" t="s">
        <v>7804</v>
      </c>
      <c r="D4197" s="1" t="s">
        <v>3</v>
      </c>
      <c r="E4197" s="1" t="s">
        <v>7967</v>
      </c>
      <c r="F4197" s="4" t="s">
        <v>3</v>
      </c>
      <c r="G4197" s="1" t="s">
        <v>8</v>
      </c>
      <c r="H4197" s="3" t="str">
        <f t="shared" si="65"/>
        <v>Commercial</v>
      </c>
      <c r="I4197" s="3" t="str">
        <f>IF(IFERROR(SEARCH("N/A",CID_DB[[#This Row],[ NSN ]]),-1)&lt;&gt;-1,"",LEFT(SUBSTITUTE(SUBSTITUTE(SUBSTITUTE(SUBSTITUTE(SUBSTITUTE(CID_DB[[#This Row],[ NSN ]],"-","")," ","")," ",""),"‐",""),"NA",""),13))</f>
        <v/>
      </c>
      <c r="J4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MS35206247||SCREW, MACHINEPAN HEAD|</v>
      </c>
    </row>
    <row r="4198" spans="1:10" x14ac:dyDescent="0.35">
      <c r="A4198" s="1" t="s">
        <v>3</v>
      </c>
      <c r="B4198" s="1" t="s">
        <v>7688</v>
      </c>
      <c r="C4198" s="1" t="s">
        <v>7805</v>
      </c>
      <c r="D4198" s="1" t="s">
        <v>3</v>
      </c>
      <c r="E4198" s="1" t="s">
        <v>7934</v>
      </c>
      <c r="F4198" s="4" t="s">
        <v>3</v>
      </c>
      <c r="G4198" s="1" t="s">
        <v>8</v>
      </c>
      <c r="H4198" s="3" t="str">
        <f t="shared" si="65"/>
        <v>Commercial</v>
      </c>
      <c r="I4198" s="3" t="str">
        <f>IF(IFERROR(SEARCH("N/A",CID_DB[[#This Row],[ NSN ]]),-1)&lt;&gt;-1,"",LEFT(SUBSTITUTE(SUBSTITUTE(SUBSTITUTE(SUBSTITUTE(SUBSTITUTE(CID_DB[[#This Row],[ NSN ]],"-","")," ","")," ",""),"‐",""),"NA",""),13))</f>
        <v/>
      </c>
      <c r="J4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MS35207263||SCREW|</v>
      </c>
    </row>
    <row r="4199" spans="1:10" x14ac:dyDescent="0.35">
      <c r="A4199" s="1" t="s">
        <v>3</v>
      </c>
      <c r="B4199" s="1" t="s">
        <v>7688</v>
      </c>
      <c r="C4199" s="1" t="s">
        <v>7806</v>
      </c>
      <c r="D4199" s="1" t="s">
        <v>3</v>
      </c>
      <c r="E4199" s="1" t="s">
        <v>7968</v>
      </c>
      <c r="F4199" s="4" t="s">
        <v>3</v>
      </c>
      <c r="G4199" s="1" t="s">
        <v>8</v>
      </c>
      <c r="H4199" s="3" t="str">
        <f t="shared" si="65"/>
        <v>Commercial</v>
      </c>
      <c r="I4199" s="3" t="str">
        <f>IF(IFERROR(SEARCH("N/A",CID_DB[[#This Row],[ NSN ]]),-1)&lt;&gt;-1,"",LEFT(SUBSTITUTE(SUBSTITUTE(SUBSTITUTE(SUBSTITUTE(SUBSTITUTE(CID_DB[[#This Row],[ NSN ]],"-","")," ","")," ",""),"‐",""),"NA",""),13))</f>
        <v/>
      </c>
      <c r="J4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MS3533843||WASHER, LOCKSPRING, HELICAL|</v>
      </c>
    </row>
    <row r="4200" spans="1:10" x14ac:dyDescent="0.35">
      <c r="A4200" s="1" t="s">
        <v>3</v>
      </c>
      <c r="B4200" s="1" t="s">
        <v>7688</v>
      </c>
      <c r="C4200" s="1" t="s">
        <v>7807</v>
      </c>
      <c r="D4200" s="1" t="s">
        <v>3</v>
      </c>
      <c r="E4200" s="1" t="s">
        <v>7949</v>
      </c>
      <c r="F4200" s="4" t="s">
        <v>3</v>
      </c>
      <c r="G4200" s="1" t="s">
        <v>8</v>
      </c>
      <c r="H4200" s="3" t="str">
        <f t="shared" si="65"/>
        <v>Commercial</v>
      </c>
      <c r="I4200" s="3" t="str">
        <f>IF(IFERROR(SEARCH("N/A",CID_DB[[#This Row],[ NSN ]]),-1)&lt;&gt;-1,"",LEFT(SUBSTITUTE(SUBSTITUTE(SUBSTITUTE(SUBSTITUTE(SUBSTITUTE(CID_DB[[#This Row],[ NSN ]],"-","")," ","")," ",""),"‐",""),"NA",""),13))</f>
        <v/>
      </c>
      <c r="J4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MS9386126||PACKING|</v>
      </c>
    </row>
    <row r="4201" spans="1:10" x14ac:dyDescent="0.35">
      <c r="A4201" s="1" t="s">
        <v>3</v>
      </c>
      <c r="B4201" s="1" t="s">
        <v>7688</v>
      </c>
      <c r="C4201" s="1" t="s">
        <v>7808</v>
      </c>
      <c r="D4201" s="1" t="s">
        <v>3</v>
      </c>
      <c r="E4201" s="1" t="s">
        <v>7930</v>
      </c>
      <c r="F4201" s="4" t="s">
        <v>3</v>
      </c>
      <c r="G4201" s="1" t="s">
        <v>8</v>
      </c>
      <c r="H4201" s="3" t="str">
        <f t="shared" si="65"/>
        <v>Commercial</v>
      </c>
      <c r="I4201" s="3" t="str">
        <f>IF(IFERROR(SEARCH("N/A",CID_DB[[#This Row],[ NSN ]]),-1)&lt;&gt;-1,"",LEFT(SUBSTITUTE(SUBSTITUTE(SUBSTITUTE(SUBSTITUTE(SUBSTITUTE(CID_DB[[#This Row],[ NSN ]],"-","")," ","")," ",""),"‐",""),"NA",""),13))</f>
        <v/>
      </c>
      <c r="J4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NAS1149C0332R||WASHER, FLAT|</v>
      </c>
    </row>
    <row r="4202" spans="1:10" x14ac:dyDescent="0.35">
      <c r="A4202" s="1" t="s">
        <v>3</v>
      </c>
      <c r="B4202" s="1" t="s">
        <v>7688</v>
      </c>
      <c r="C4202" s="1" t="s">
        <v>7809</v>
      </c>
      <c r="D4202" s="1" t="s">
        <v>3</v>
      </c>
      <c r="E4202" s="1" t="s">
        <v>7930</v>
      </c>
      <c r="F4202" s="4" t="s">
        <v>3</v>
      </c>
      <c r="G4202" s="1" t="s">
        <v>8</v>
      </c>
      <c r="H4202" s="3" t="str">
        <f t="shared" si="65"/>
        <v>Commercial</v>
      </c>
      <c r="I4202" s="3" t="str">
        <f>IF(IFERROR(SEARCH("N/A",CID_DB[[#This Row],[ NSN ]]),-1)&lt;&gt;-1,"",LEFT(SUBSTITUTE(SUBSTITUTE(SUBSTITUTE(SUBSTITUTE(SUBSTITUTE(CID_DB[[#This Row],[ NSN ]],"-","")," ","")," ",""),"‐",""),"NA",""),13))</f>
        <v/>
      </c>
      <c r="J4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NAS1149F0363P||WASHER, FLAT|</v>
      </c>
    </row>
    <row r="4203" spans="1:10" x14ac:dyDescent="0.35">
      <c r="A4203" s="1" t="s">
        <v>3</v>
      </c>
      <c r="B4203" s="1" t="s">
        <v>7688</v>
      </c>
      <c r="C4203" s="1" t="s">
        <v>7810</v>
      </c>
      <c r="D4203" s="1" t="s">
        <v>3</v>
      </c>
      <c r="E4203" s="1" t="s">
        <v>7930</v>
      </c>
      <c r="F4203" s="4" t="s">
        <v>3</v>
      </c>
      <c r="G4203" s="1" t="s">
        <v>8</v>
      </c>
      <c r="H4203" s="3" t="str">
        <f t="shared" si="65"/>
        <v>Commercial</v>
      </c>
      <c r="I4203" s="3" t="str">
        <f>IF(IFERROR(SEARCH("N/A",CID_DB[[#This Row],[ NSN ]]),-1)&lt;&gt;-1,"",LEFT(SUBSTITUTE(SUBSTITUTE(SUBSTITUTE(SUBSTITUTE(SUBSTITUTE(CID_DB[[#This Row],[ NSN ]],"-","")," ","")," ",""),"‐",""),"NA",""),13))</f>
        <v/>
      </c>
      <c r="J4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NAS1149F0432P||WASHER, FLAT|</v>
      </c>
    </row>
    <row r="4204" spans="1:10" x14ac:dyDescent="0.35">
      <c r="A4204" s="1" t="s">
        <v>3</v>
      </c>
      <c r="B4204" s="1" t="s">
        <v>7688</v>
      </c>
      <c r="C4204" s="1" t="s">
        <v>7811</v>
      </c>
      <c r="D4204" s="1" t="s">
        <v>3</v>
      </c>
      <c r="E4204" s="1" t="s">
        <v>7930</v>
      </c>
      <c r="F4204" s="4" t="s">
        <v>3</v>
      </c>
      <c r="G4204" s="1" t="s">
        <v>8</v>
      </c>
      <c r="H4204" s="3" t="str">
        <f t="shared" si="65"/>
        <v>Commercial</v>
      </c>
      <c r="I4204" s="3" t="str">
        <f>IF(IFERROR(SEARCH("N/A",CID_DB[[#This Row],[ NSN ]]),-1)&lt;&gt;-1,"",LEFT(SUBSTITUTE(SUBSTITUTE(SUBSTITUTE(SUBSTITUTE(SUBSTITUTE(CID_DB[[#This Row],[ NSN ]],"-","")," ","")," ",""),"‐",""),"NA",""),13))</f>
        <v/>
      </c>
      <c r="J4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NAS1149F0463P||WASHER, FLAT|</v>
      </c>
    </row>
    <row r="4205" spans="1:10" x14ac:dyDescent="0.35">
      <c r="A4205" s="1" t="s">
        <v>3</v>
      </c>
      <c r="B4205" s="1" t="s">
        <v>7688</v>
      </c>
      <c r="C4205" s="1" t="s">
        <v>7812</v>
      </c>
      <c r="D4205" s="1" t="s">
        <v>3</v>
      </c>
      <c r="E4205" s="1" t="s">
        <v>7969</v>
      </c>
      <c r="F4205" s="4" t="s">
        <v>3</v>
      </c>
      <c r="G4205" s="1" t="s">
        <v>8</v>
      </c>
      <c r="H4205" s="3" t="str">
        <f t="shared" si="65"/>
        <v>Commercial</v>
      </c>
      <c r="I4205" s="3" t="str">
        <f>IF(IFERROR(SEARCH("N/A",CID_DB[[#This Row],[ NSN ]]),-1)&lt;&gt;-1,"",LEFT(SUBSTITUTE(SUBSTITUTE(SUBSTITUTE(SUBSTITUTE(SUBSTITUTE(CID_DB[[#This Row],[ NSN ]],"-","")," ","")," ",""),"‐",""),"NA",""),13))</f>
        <v/>
      </c>
      <c r="J4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1143880241||BRAKE ASSEMBLY|</v>
      </c>
    </row>
    <row r="4206" spans="1:10" x14ac:dyDescent="0.35">
      <c r="A4206" s="1" t="s">
        <v>3</v>
      </c>
      <c r="B4206" s="1" t="s">
        <v>7688</v>
      </c>
      <c r="C4206" s="1" t="s">
        <v>7813</v>
      </c>
      <c r="D4206" s="1" t="s">
        <v>3</v>
      </c>
      <c r="E4206" s="1" t="s">
        <v>7970</v>
      </c>
      <c r="F4206" s="4" t="s">
        <v>3</v>
      </c>
      <c r="G4206" s="1" t="s">
        <v>8</v>
      </c>
      <c r="H4206" s="3" t="str">
        <f t="shared" si="65"/>
        <v>Commercial</v>
      </c>
      <c r="I4206" s="3" t="str">
        <f>IF(IFERROR(SEARCH("N/A",CID_DB[[#This Row],[ NSN ]]),-1)&lt;&gt;-1,"",LEFT(SUBSTITUTE(SUBSTITUTE(SUBSTITUTE(SUBSTITUTE(SUBSTITUTE(CID_DB[[#This Row],[ NSN ]],"-","")," ","")," ",""),"‐",""),"NA",""),13))</f>
        <v/>
      </c>
      <c r="J4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MS203922C53||PIN, STRAIGHT HEAD, DRILLED SHANK|</v>
      </c>
    </row>
    <row r="4207" spans="1:10" x14ac:dyDescent="0.35">
      <c r="A4207" s="1" t="s">
        <v>3</v>
      </c>
      <c r="B4207" s="1" t="s">
        <v>7688</v>
      </c>
      <c r="C4207" s="1" t="s">
        <v>7814</v>
      </c>
      <c r="D4207" s="1" t="s">
        <v>3</v>
      </c>
      <c r="E4207" s="1" t="s">
        <v>7958</v>
      </c>
      <c r="F4207" s="4" t="s">
        <v>3</v>
      </c>
      <c r="G4207" s="1" t="s">
        <v>8</v>
      </c>
      <c r="H4207" s="3" t="str">
        <f t="shared" si="65"/>
        <v>Commercial</v>
      </c>
      <c r="I4207" s="3" t="str">
        <f>IF(IFERROR(SEARCH("N/A",CID_DB[[#This Row],[ NSN ]]),-1)&lt;&gt;-1,"",LEFT(SUBSTITUTE(SUBSTITUTE(SUBSTITUTE(SUBSTITUTE(SUBSTITUTE(CID_DB[[#This Row],[ NSN ]],"-","")," ","")," ",""),"‐",""),"NA",""),13))</f>
        <v/>
      </c>
      <c r="J4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130909B132||BOLT, MACHINE, MAG INSPECTED|</v>
      </c>
    </row>
    <row r="4208" spans="1:10" x14ac:dyDescent="0.35">
      <c r="A4208" s="1" t="s">
        <v>3</v>
      </c>
      <c r="B4208" s="1" t="s">
        <v>7688</v>
      </c>
      <c r="C4208" s="1" t="s">
        <v>7815</v>
      </c>
      <c r="D4208" s="1" t="s">
        <v>3</v>
      </c>
      <c r="E4208" s="1" t="s">
        <v>7959</v>
      </c>
      <c r="F4208" s="4" t="s">
        <v>3</v>
      </c>
      <c r="G4208" s="1" t="s">
        <v>8</v>
      </c>
      <c r="H4208" s="3" t="str">
        <f t="shared" si="65"/>
        <v>Commercial</v>
      </c>
      <c r="I4208" s="3" t="str">
        <f>IF(IFERROR(SEARCH("N/A",CID_DB[[#This Row],[ NSN ]]),-1)&lt;&gt;-1,"",LEFT(SUBSTITUTE(SUBSTITUTE(SUBSTITUTE(SUBSTITUTE(SUBSTITUTE(CID_DB[[#This Row],[ NSN ]],"-","")," ","")," ",""),"‐",""),"NA",""),13))</f>
        <v/>
      </c>
      <c r="J4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130909N9||NUT, MAGNETIC INSPECTED|</v>
      </c>
    </row>
    <row r="4209" spans="1:10" x14ac:dyDescent="0.35">
      <c r="A4209" s="1" t="s">
        <v>3</v>
      </c>
      <c r="B4209" s="1" t="s">
        <v>7688</v>
      </c>
      <c r="C4209" s="1" t="s">
        <v>7816</v>
      </c>
      <c r="D4209" s="1" t="s">
        <v>3</v>
      </c>
      <c r="E4209" s="1" t="s">
        <v>3002</v>
      </c>
      <c r="F4209" s="4" t="s">
        <v>3</v>
      </c>
      <c r="G4209" s="1" t="s">
        <v>8</v>
      </c>
      <c r="H4209" s="3" t="str">
        <f t="shared" si="65"/>
        <v>Commercial</v>
      </c>
      <c r="I4209" s="3" t="str">
        <f>IF(IFERROR(SEARCH("N/A",CID_DB[[#This Row],[ NSN ]]),-1)&lt;&gt;-1,"",LEFT(SUBSTITUTE(SUBSTITUTE(SUBSTITUTE(SUBSTITUTE(SUBSTITUTE(CID_DB[[#This Row],[ NSN ]],"-","")," ","")," ",""),"‐",""),"NA",""),13))</f>
        <v/>
      </c>
      <c r="J4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100951X063XE||WASHER|</v>
      </c>
    </row>
    <row r="4210" spans="1:10" x14ac:dyDescent="0.35">
      <c r="A4210" s="1" t="s">
        <v>3</v>
      </c>
      <c r="B4210" s="1" t="s">
        <v>7688</v>
      </c>
      <c r="C4210" s="1" t="s">
        <v>7817</v>
      </c>
      <c r="D4210" s="1" t="s">
        <v>3</v>
      </c>
      <c r="E4210" s="1" t="s">
        <v>7971</v>
      </c>
      <c r="F4210" s="4" t="s">
        <v>3</v>
      </c>
      <c r="G4210" s="1" t="s">
        <v>8</v>
      </c>
      <c r="H4210" s="3" t="str">
        <f t="shared" si="65"/>
        <v>Commercial</v>
      </c>
      <c r="I4210" s="3" t="str">
        <f>IF(IFERROR(SEARCH("N/A",CID_DB[[#This Row],[ NSN ]]),-1)&lt;&gt;-1,"",LEFT(SUBSTITUTE(SUBSTITUTE(SUBSTITUTE(SUBSTITUTE(SUBSTITUTE(CID_DB[[#This Row],[ NSN ]],"-","")," ","")," ",""),"‐",""),"NA",""),13))</f>
        <v/>
      </c>
      <c r="J4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NAS1149F0632P||WASHER,FLAT|</v>
      </c>
    </row>
    <row r="4211" spans="1:10" x14ac:dyDescent="0.35">
      <c r="A4211" s="1" t="s">
        <v>3</v>
      </c>
      <c r="B4211" s="1" t="s">
        <v>7688</v>
      </c>
      <c r="C4211" s="1" t="s">
        <v>7818</v>
      </c>
      <c r="D4211" s="1" t="s">
        <v>3</v>
      </c>
      <c r="E4211" s="1" t="s">
        <v>7965</v>
      </c>
      <c r="F4211" s="4" t="s">
        <v>3</v>
      </c>
      <c r="G4211" s="1" t="s">
        <v>8</v>
      </c>
      <c r="H4211" s="3" t="str">
        <f t="shared" si="65"/>
        <v>Commercial</v>
      </c>
      <c r="I4211" s="3" t="str">
        <f>IF(IFERROR(SEARCH("N/A",CID_DB[[#This Row],[ NSN ]]),-1)&lt;&gt;-1,"",LEFT(SUBSTITUTE(SUBSTITUTE(SUBSTITUTE(SUBSTITUTE(SUBSTITUTE(CID_DB[[#This Row],[ NSN ]],"-","")," ","")," ",""),"‐",""),"NA",""),13))</f>
        <v/>
      </c>
      <c r="J4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MS24665283||COTTER PIN, SPLIT|</v>
      </c>
    </row>
    <row r="4212" spans="1:10" x14ac:dyDescent="0.35">
      <c r="A4212" s="1" t="s">
        <v>3</v>
      </c>
      <c r="B4212" s="1" t="s">
        <v>7688</v>
      </c>
      <c r="C4212" s="1" t="s">
        <v>7819</v>
      </c>
      <c r="D4212" s="1" t="s">
        <v>3</v>
      </c>
      <c r="E4212" s="1" t="s">
        <v>7972</v>
      </c>
      <c r="F4212" s="4" t="s">
        <v>3</v>
      </c>
      <c r="G4212" s="1" t="s">
        <v>8</v>
      </c>
      <c r="H4212" s="3" t="str">
        <f t="shared" si="65"/>
        <v>Commercial</v>
      </c>
      <c r="I4212" s="3" t="str">
        <f>IF(IFERROR(SEARCH("N/A",CID_DB[[#This Row],[ NSN ]]),-1)&lt;&gt;-1,"",LEFT(SUBSTITUTE(SUBSTITUTE(SUBSTITUTE(SUBSTITUTE(SUBSTITUTE(CID_DB[[#This Row],[ NSN ]],"-","")," ","")," ",""),"‐",""),"NA",""),13))</f>
        <v/>
      </c>
      <c r="J4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1148100913||WHEEL &amp; TIRE ASSY|</v>
      </c>
    </row>
    <row r="4213" spans="1:10" x14ac:dyDescent="0.35">
      <c r="A4213" s="1" t="s">
        <v>3</v>
      </c>
      <c r="B4213" s="1" t="s">
        <v>7688</v>
      </c>
      <c r="C4213" s="1" t="s">
        <v>7820</v>
      </c>
      <c r="D4213" s="1" t="s">
        <v>3</v>
      </c>
      <c r="E4213" s="1" t="s">
        <v>7973</v>
      </c>
      <c r="F4213" s="4" t="s">
        <v>3</v>
      </c>
      <c r="G4213" s="1" t="s">
        <v>8</v>
      </c>
      <c r="H4213" s="3" t="str">
        <f t="shared" si="65"/>
        <v>Commercial</v>
      </c>
      <c r="I4213" s="3" t="str">
        <f>IF(IFERROR(SEARCH("N/A",CID_DB[[#This Row],[ NSN ]]),-1)&lt;&gt;-1,"",LEFT(SUBSTITUTE(SUBSTITUTE(SUBSTITUTE(SUBSTITUTE(SUBSTITUTE(CID_DB[[#This Row],[ NSN ]],"-","")," ","")," ",""),"‐",""),"NA",""),13))</f>
        <v/>
      </c>
      <c r="J4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0265240||TIRE 22X6.75X10 10PLY/AIR TL|</v>
      </c>
    </row>
    <row r="4214" spans="1:10" x14ac:dyDescent="0.35">
      <c r="A4214" s="1" t="s">
        <v>3</v>
      </c>
      <c r="B4214" s="1" t="s">
        <v>7688</v>
      </c>
      <c r="C4214" s="1" t="s">
        <v>7821</v>
      </c>
      <c r="D4214" s="1" t="s">
        <v>3</v>
      </c>
      <c r="E4214" s="1" t="s">
        <v>7974</v>
      </c>
      <c r="F4214" s="4" t="s">
        <v>3</v>
      </c>
      <c r="G4214" s="1" t="s">
        <v>8</v>
      </c>
      <c r="H4214" s="3" t="str">
        <f t="shared" si="65"/>
        <v>Commercial</v>
      </c>
      <c r="I4214" s="3" t="str">
        <f>IF(IFERROR(SEARCH("N/A",CID_DB[[#This Row],[ NSN ]]),-1)&lt;&gt;-1,"",LEFT(SUBSTITUTE(SUBSTITUTE(SUBSTITUTE(SUBSTITUTE(SUBSTITUTE(CID_DB[[#This Row],[ NSN ]],"-","")," ","")," ",""),"‐",""),"NA",""),13))</f>
        <v/>
      </c>
      <c r="J4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10180265||WHEEL ASSY|</v>
      </c>
    </row>
    <row r="4215" spans="1:10" x14ac:dyDescent="0.35">
      <c r="A4215" s="1" t="s">
        <v>3</v>
      </c>
      <c r="B4215" s="1" t="s">
        <v>7688</v>
      </c>
      <c r="C4215" s="1" t="s">
        <v>7822</v>
      </c>
      <c r="D4215" s="1" t="s">
        <v>3</v>
      </c>
      <c r="E4215" s="1" t="s">
        <v>7975</v>
      </c>
      <c r="F4215" s="4" t="s">
        <v>3</v>
      </c>
      <c r="G4215" s="1" t="s">
        <v>8</v>
      </c>
      <c r="H4215" s="3" t="str">
        <f t="shared" si="65"/>
        <v>Commercial</v>
      </c>
      <c r="I4215" s="3" t="str">
        <f>IF(IFERROR(SEARCH("N/A",CID_DB[[#This Row],[ NSN ]]),-1)&lt;&gt;-1,"",LEFT(SUBSTITUTE(SUBSTITUTE(SUBSTITUTE(SUBSTITUTE(SUBSTITUTE(CID_DB[[#This Row],[ NSN ]],"-","")," ","")," ",""),"‐",""),"NA",""),13))</f>
        <v/>
      </c>
      <c r="J4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265F868||TIRE 22X6.75X10 8PLY FLCIII TL|</v>
      </c>
    </row>
    <row r="4216" spans="1:10" x14ac:dyDescent="0.35">
      <c r="A4216" s="1" t="s">
        <v>3</v>
      </c>
      <c r="B4216" s="1" t="s">
        <v>7688</v>
      </c>
      <c r="C4216" s="1" t="s">
        <v>7823</v>
      </c>
      <c r="D4216" s="1" t="s">
        <v>3</v>
      </c>
      <c r="E4216" s="1" t="s">
        <v>7976</v>
      </c>
      <c r="F4216" s="4" t="s">
        <v>3</v>
      </c>
      <c r="G4216" s="1" t="s">
        <v>8</v>
      </c>
      <c r="H4216" s="3" t="str">
        <f t="shared" si="65"/>
        <v>Commercial</v>
      </c>
      <c r="I4216" s="3" t="str">
        <f>IF(IFERROR(SEARCH("N/A",CID_DB[[#This Row],[ NSN ]]),-1)&lt;&gt;-1,"",LEFT(SUBSTITUTE(SUBSTITUTE(SUBSTITUTE(SUBSTITUTE(SUBSTITUTE(CID_DB[[#This Row],[ NSN ]],"-","")," ","")," ",""),"‐",""),"NA",""),13))</f>
        <v/>
      </c>
      <c r="J4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1315536M||ROD END  BRASS INSERT|</v>
      </c>
    </row>
    <row r="4217" spans="1:10" x14ac:dyDescent="0.35">
      <c r="A4217" s="1" t="s">
        <v>3</v>
      </c>
      <c r="B4217" s="1" t="s">
        <v>7688</v>
      </c>
      <c r="C4217" s="1" t="s">
        <v>7824</v>
      </c>
      <c r="D4217" s="1" t="s">
        <v>3</v>
      </c>
      <c r="E4217" s="1" t="s">
        <v>7945</v>
      </c>
      <c r="F4217" s="4" t="s">
        <v>3</v>
      </c>
      <c r="G4217" s="1" t="s">
        <v>8</v>
      </c>
      <c r="H4217" s="3" t="str">
        <f t="shared" si="65"/>
        <v>Commercial</v>
      </c>
      <c r="I4217" s="3" t="str">
        <f>IF(IFERROR(SEARCH("N/A",CID_DB[[#This Row],[ NSN ]]),-1)&lt;&gt;-1,"",LEFT(SUBSTITUTE(SUBSTITUTE(SUBSTITUTE(SUBSTITUTE(SUBSTITUTE(CID_DB[[#This Row],[ NSN ]],"-","")," ","")," ",""),"‐",""),"NA",""),13))</f>
        <v/>
      </c>
      <c r="J4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M83461/1335||ORING, PREFORMED|</v>
      </c>
    </row>
    <row r="4218" spans="1:10" x14ac:dyDescent="0.35">
      <c r="A4218" s="1" t="s">
        <v>3</v>
      </c>
      <c r="B4218" s="1" t="s">
        <v>7688</v>
      </c>
      <c r="C4218" s="1" t="s">
        <v>7825</v>
      </c>
      <c r="D4218" s="1" t="s">
        <v>3</v>
      </c>
      <c r="E4218" s="1" t="s">
        <v>7977</v>
      </c>
      <c r="F4218" s="4" t="s">
        <v>3</v>
      </c>
      <c r="G4218" s="1" t="s">
        <v>8</v>
      </c>
      <c r="H4218" s="3" t="str">
        <f t="shared" si="65"/>
        <v>Commercial</v>
      </c>
      <c r="I4218" s="3" t="str">
        <f>IF(IFERROR(SEARCH("N/A",CID_DB[[#This Row],[ NSN ]]),-1)&lt;&gt;-1,"",LEFT(SUBSTITUTE(SUBSTITUTE(SUBSTITUTE(SUBSTITUTE(SUBSTITUTE(CID_DB[[#This Row],[ NSN ]],"-","")," ","")," ",""),"‐",""),"NA",""),13))</f>
        <v/>
      </c>
      <c r="J4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AN8091||COREHIGH PRESSURE VALVE|</v>
      </c>
    </row>
    <row r="4219" spans="1:10" x14ac:dyDescent="0.35">
      <c r="A4219" s="1" t="s">
        <v>3</v>
      </c>
      <c r="B4219" s="1" t="s">
        <v>7688</v>
      </c>
      <c r="C4219" s="1" t="s">
        <v>7826</v>
      </c>
      <c r="D4219" s="1" t="s">
        <v>3</v>
      </c>
      <c r="E4219" s="1" t="s">
        <v>7945</v>
      </c>
      <c r="F4219" s="4" t="s">
        <v>3</v>
      </c>
      <c r="G4219" s="1" t="s">
        <v>8</v>
      </c>
      <c r="H4219" s="3" t="str">
        <f t="shared" si="65"/>
        <v>Commercial</v>
      </c>
      <c r="I4219" s="3" t="str">
        <f>IF(IFERROR(SEARCH("N/A",CID_DB[[#This Row],[ NSN ]]),-1)&lt;&gt;-1,"",LEFT(SUBSTITUTE(SUBSTITUTE(SUBSTITUTE(SUBSTITUTE(SUBSTITUTE(CID_DB[[#This Row],[ NSN ]],"-","")," ","")," ",""),"‐",""),"NA",""),13))</f>
        <v/>
      </c>
      <c r="J4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M83461/1216||ORING, PREFORMED|</v>
      </c>
    </row>
    <row r="4220" spans="1:10" x14ac:dyDescent="0.35">
      <c r="A4220" s="1" t="s">
        <v>3</v>
      </c>
      <c r="B4220" s="1" t="s">
        <v>7688</v>
      </c>
      <c r="C4220" s="1" t="s">
        <v>7827</v>
      </c>
      <c r="D4220" s="1" t="s">
        <v>3</v>
      </c>
      <c r="E4220" s="1" t="s">
        <v>7945</v>
      </c>
      <c r="F4220" s="4" t="s">
        <v>3</v>
      </c>
      <c r="G4220" s="1" t="s">
        <v>8</v>
      </c>
      <c r="H4220" s="3" t="str">
        <f t="shared" si="65"/>
        <v>Commercial</v>
      </c>
      <c r="I4220" s="3" t="str">
        <f>IF(IFERROR(SEARCH("N/A",CID_DB[[#This Row],[ NSN ]]),-1)&lt;&gt;-1,"",LEFT(SUBSTITUTE(SUBSTITUTE(SUBSTITUTE(SUBSTITUTE(SUBSTITUTE(CID_DB[[#This Row],[ NSN ]],"-","")," ","")," ",""),"‐",""),"NA",""),13))</f>
        <v/>
      </c>
      <c r="J4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M83461/1218||ORING, PREFORMED|</v>
      </c>
    </row>
    <row r="4221" spans="1:10" x14ac:dyDescent="0.35">
      <c r="A4221" s="1" t="s">
        <v>3</v>
      </c>
      <c r="B4221" s="1" t="s">
        <v>7688</v>
      </c>
      <c r="C4221" s="1" t="s">
        <v>7828</v>
      </c>
      <c r="D4221" s="1" t="s">
        <v>3</v>
      </c>
      <c r="E4221" s="1" t="s">
        <v>7945</v>
      </c>
      <c r="F4221" s="4" t="s">
        <v>3</v>
      </c>
      <c r="G4221" s="1" t="s">
        <v>8</v>
      </c>
      <c r="H4221" s="3" t="str">
        <f t="shared" si="65"/>
        <v>Commercial</v>
      </c>
      <c r="I4221" s="3" t="str">
        <f>IF(IFERROR(SEARCH("N/A",CID_DB[[#This Row],[ NSN ]]),-1)&lt;&gt;-1,"",LEFT(SUBSTITUTE(SUBSTITUTE(SUBSTITUTE(SUBSTITUTE(SUBSTITUTE(CID_DB[[#This Row],[ NSN ]],"-","")," ","")," ",""),"‐",""),"NA",""),13))</f>
        <v/>
      </c>
      <c r="J4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M83461/1111||ORING, PREFORMED|</v>
      </c>
    </row>
    <row r="4222" spans="1:10" x14ac:dyDescent="0.35">
      <c r="A4222" s="1" t="s">
        <v>3</v>
      </c>
      <c r="B4222" s="1" t="s">
        <v>7688</v>
      </c>
      <c r="C4222" s="1" t="s">
        <v>7829</v>
      </c>
      <c r="D4222" s="1" t="s">
        <v>3</v>
      </c>
      <c r="E4222" s="1" t="s">
        <v>7945</v>
      </c>
      <c r="F4222" s="4" t="s">
        <v>3</v>
      </c>
      <c r="G4222" s="1" t="s">
        <v>8</v>
      </c>
      <c r="H4222" s="3" t="str">
        <f t="shared" si="65"/>
        <v>Commercial</v>
      </c>
      <c r="I4222" s="3" t="str">
        <f>IF(IFERROR(SEARCH("N/A",CID_DB[[#This Row],[ NSN ]]),-1)&lt;&gt;-1,"",LEFT(SUBSTITUTE(SUBSTITUTE(SUBSTITUTE(SUBSTITUTE(SUBSTITUTE(CID_DB[[#This Row],[ NSN ]],"-","")," ","")," ",""),"‐",""),"NA",""),13))</f>
        <v/>
      </c>
      <c r="J4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MS287788||ORING, PREFORMED|</v>
      </c>
    </row>
    <row r="4223" spans="1:10" x14ac:dyDescent="0.35">
      <c r="A4223" s="1" t="s">
        <v>3</v>
      </c>
      <c r="B4223" s="1" t="s">
        <v>7688</v>
      </c>
      <c r="C4223" s="1" t="s">
        <v>7830</v>
      </c>
      <c r="D4223" s="1" t="s">
        <v>3</v>
      </c>
      <c r="E4223" s="1" t="s">
        <v>7965</v>
      </c>
      <c r="F4223" s="4" t="s">
        <v>3</v>
      </c>
      <c r="G4223" s="1" t="s">
        <v>8</v>
      </c>
      <c r="H4223" s="3" t="str">
        <f t="shared" si="65"/>
        <v>Commercial</v>
      </c>
      <c r="I4223" s="3" t="str">
        <f>IF(IFERROR(SEARCH("N/A",CID_DB[[#This Row],[ NSN ]]),-1)&lt;&gt;-1,"",LEFT(SUBSTITUTE(SUBSTITUTE(SUBSTITUTE(SUBSTITUTE(SUBSTITUTE(CID_DB[[#This Row],[ NSN ]],"-","")," ","")," ",""),"‐",""),"NA",""),13))</f>
        <v/>
      </c>
      <c r="J4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MS24665428||COTTER PIN, SPLIT|</v>
      </c>
    </row>
    <row r="4224" spans="1:10" x14ac:dyDescent="0.35">
      <c r="A4224" s="1" t="s">
        <v>3</v>
      </c>
      <c r="B4224" s="1" t="s">
        <v>7688</v>
      </c>
      <c r="C4224" s="1" t="s">
        <v>7831</v>
      </c>
      <c r="D4224" s="1" t="s">
        <v>3</v>
      </c>
      <c r="E4224" s="1" t="s">
        <v>7965</v>
      </c>
      <c r="F4224" s="4" t="s">
        <v>3</v>
      </c>
      <c r="G4224" s="1" t="s">
        <v>8</v>
      </c>
      <c r="H4224" s="3" t="str">
        <f t="shared" si="65"/>
        <v>Commercial</v>
      </c>
      <c r="I4224" s="3" t="str">
        <f>IF(IFERROR(SEARCH("N/A",CID_DB[[#This Row],[ NSN ]]),-1)&lt;&gt;-1,"",LEFT(SUBSTITUTE(SUBSTITUTE(SUBSTITUTE(SUBSTITUTE(SUBSTITUTE(CID_DB[[#This Row],[ NSN ]],"-","")," ","")," ",""),"‐",""),"NA",""),13))</f>
        <v/>
      </c>
      <c r="J4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MS24665355||COTTER PIN, SPLIT|</v>
      </c>
    </row>
    <row r="4225" spans="1:10" x14ac:dyDescent="0.35">
      <c r="A4225" s="1" t="s">
        <v>3</v>
      </c>
      <c r="B4225" s="1" t="s">
        <v>7688</v>
      </c>
      <c r="C4225" s="1" t="s">
        <v>7832</v>
      </c>
      <c r="D4225" s="1" t="s">
        <v>3</v>
      </c>
      <c r="E4225" s="1" t="s">
        <v>7978</v>
      </c>
      <c r="F4225" s="4" t="s">
        <v>3</v>
      </c>
      <c r="G4225" s="1" t="s">
        <v>8</v>
      </c>
      <c r="H4225" s="3" t="str">
        <f t="shared" si="65"/>
        <v>Commercial</v>
      </c>
      <c r="I4225" s="3" t="str">
        <f>IF(IFERROR(SEARCH("N/A",CID_DB[[#This Row],[ NSN ]]),-1)&lt;&gt;-1,"",LEFT(SUBSTITUTE(SUBSTITUTE(SUBSTITUTE(SUBSTITUTE(SUBSTITUTE(CID_DB[[#This Row],[ NSN ]],"-","")," ","")," ",""),"‐",""),"NA",""),13))</f>
        <v/>
      </c>
      <c r="J4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50590017||TOWBAR|</v>
      </c>
    </row>
    <row r="4226" spans="1:10" x14ac:dyDescent="0.35">
      <c r="A4226" s="1" t="s">
        <v>3</v>
      </c>
      <c r="B4226" s="1" t="s">
        <v>7688</v>
      </c>
      <c r="C4226" s="1">
        <v>16600</v>
      </c>
      <c r="D4226" s="1" t="s">
        <v>3</v>
      </c>
      <c r="E4226" s="1" t="s">
        <v>7979</v>
      </c>
      <c r="F4226" s="4" t="s">
        <v>3</v>
      </c>
      <c r="G4226" s="1" t="s">
        <v>8</v>
      </c>
      <c r="H4226" s="3" t="str">
        <f t="shared" si="65"/>
        <v>Commercial</v>
      </c>
      <c r="I4226" s="3" t="str">
        <f>IF(IFERROR(SEARCH("N/A",CID_DB[[#This Row],[ NSN ]]),-1)&lt;&gt;-1,"",LEFT(SUBSTITUTE(SUBSTITUTE(SUBSTITUTE(SUBSTITUTE(SUBSTITUTE(CID_DB[[#This Row],[ NSN ]],"-","")," ","")," ",""),"‐",""),"NA",""),13))</f>
        <v/>
      </c>
      <c r="J4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16600||LEAK DETECTOR (freon)|</v>
      </c>
    </row>
    <row r="4227" spans="1:10" x14ac:dyDescent="0.35">
      <c r="A4227" s="1" t="s">
        <v>3</v>
      </c>
      <c r="B4227" s="1" t="s">
        <v>7688</v>
      </c>
      <c r="C4227" s="1">
        <v>34788</v>
      </c>
      <c r="D4227" s="1" t="s">
        <v>3</v>
      </c>
      <c r="E4227" s="1" t="s">
        <v>7980</v>
      </c>
      <c r="F4227" s="4" t="s">
        <v>3</v>
      </c>
      <c r="G4227" s="1" t="s">
        <v>8</v>
      </c>
      <c r="H4227" s="3" t="str">
        <f t="shared" ref="H4227:H4290" si="66">IF(G4227="Y - CID","Commercial",IF(G4227="N - CID","Other Than Commercial","N/A"))</f>
        <v>Commercial</v>
      </c>
      <c r="I4227" s="3" t="str">
        <f>IF(IFERROR(SEARCH("N/A",CID_DB[[#This Row],[ NSN ]]),-1)&lt;&gt;-1,"",LEFT(SUBSTITUTE(SUBSTITUTE(SUBSTITUTE(SUBSTITUTE(SUBSTITUTE(CID_DB[[#This Row],[ NSN ]],"-","")," ","")," ",""),"‐",""),"NA",""),13))</f>
        <v/>
      </c>
      <c r="J4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34788||AIR CONDITIIONING SERVICING EQUIPMENT|</v>
      </c>
    </row>
    <row r="4228" spans="1:10" x14ac:dyDescent="0.35">
      <c r="A4228" s="1" t="s">
        <v>3</v>
      </c>
      <c r="B4228" s="1" t="s">
        <v>7688</v>
      </c>
      <c r="C4228" s="1" t="s">
        <v>7833</v>
      </c>
      <c r="D4228" s="1" t="s">
        <v>3</v>
      </c>
      <c r="E4228" s="1" t="s">
        <v>7981</v>
      </c>
      <c r="F4228" s="4" t="s">
        <v>3</v>
      </c>
      <c r="G4228" s="1" t="s">
        <v>8</v>
      </c>
      <c r="H4228" s="3" t="str">
        <f t="shared" si="66"/>
        <v>Commercial</v>
      </c>
      <c r="I4228" s="3" t="str">
        <f>IF(IFERROR(SEARCH("N/A",CID_DB[[#This Row],[ NSN ]]),-1)&lt;&gt;-1,"",LEFT(SUBSTITUTE(SUBSTITUTE(SUBSTITUTE(SUBSTITUTE(SUBSTITUTE(CID_DB[[#This Row],[ NSN ]],"-","")," ","")," ",""),"‐",""),"NA",""),13))</f>
        <v/>
      </c>
      <c r="J4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97000000/9391||SAFETY NET  CABIN DOOR|</v>
      </c>
    </row>
    <row r="4229" spans="1:10" x14ac:dyDescent="0.35">
      <c r="A4229" s="1" t="s">
        <v>3</v>
      </c>
      <c r="B4229" s="1" t="s">
        <v>7688</v>
      </c>
      <c r="C4229" s="1" t="s">
        <v>7834</v>
      </c>
      <c r="D4229" s="1" t="s">
        <v>3</v>
      </c>
      <c r="E4229" s="1" t="s">
        <v>7982</v>
      </c>
      <c r="F4229" s="4" t="s">
        <v>3</v>
      </c>
      <c r="G4229" s="1" t="s">
        <v>8</v>
      </c>
      <c r="H4229" s="3" t="str">
        <f t="shared" si="66"/>
        <v>Commercial</v>
      </c>
      <c r="I4229" s="3" t="str">
        <f>IF(IFERROR(SEARCH("N/A",CID_DB[[#This Row],[ NSN ]]),-1)&lt;&gt;-1,"",LEFT(SUBSTITUTE(SUBSTITUTE(SUBSTITUTE(SUBSTITUTE(SUBSTITUTE(CID_DB[[#This Row],[ NSN ]],"-","")," ","")," ",""),"‐",""),"NA",""),13))</f>
        <v/>
      </c>
      <c r="J4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5T28400CL||GROUND POWER UNIT, GPU400, 50 HZ|</v>
      </c>
    </row>
    <row r="4230" spans="1:10" x14ac:dyDescent="0.35">
      <c r="A4230" s="1" t="s">
        <v>3</v>
      </c>
      <c r="B4230" s="1" t="s">
        <v>7688</v>
      </c>
      <c r="C4230" s="1" t="s">
        <v>7835</v>
      </c>
      <c r="D4230" s="1" t="s">
        <v>3</v>
      </c>
      <c r="E4230" s="1" t="s">
        <v>7983</v>
      </c>
      <c r="F4230" s="4" t="s">
        <v>3</v>
      </c>
      <c r="G4230" s="1" t="s">
        <v>8</v>
      </c>
      <c r="H4230" s="3" t="str">
        <f t="shared" si="66"/>
        <v>Commercial</v>
      </c>
      <c r="I4230" s="3" t="str">
        <f>IF(IFERROR(SEARCH("N/A",CID_DB[[#This Row],[ NSN ]]),-1)&lt;&gt;-1,"",LEFT(SUBSTITUTE(SUBSTITUTE(SUBSTITUTE(SUBSTITUTE(SUBSTITUTE(CID_DB[[#This Row],[ NSN ]],"-","")," ","")," ",""),"‐",""),"NA",""),13))</f>
        <v/>
      </c>
      <c r="J4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10100802||KING AIR MODULE (for DC400A)|</v>
      </c>
    </row>
    <row r="4231" spans="1:10" x14ac:dyDescent="0.35">
      <c r="A4231" s="1" t="s">
        <v>3</v>
      </c>
      <c r="B4231" s="1" t="s">
        <v>7688</v>
      </c>
      <c r="C4231" s="1" t="s">
        <v>7836</v>
      </c>
      <c r="D4231" s="1" t="s">
        <v>3</v>
      </c>
      <c r="E4231" s="1" t="s">
        <v>7984</v>
      </c>
      <c r="F4231" s="4" t="s">
        <v>3</v>
      </c>
      <c r="G4231" s="1" t="s">
        <v>8</v>
      </c>
      <c r="H4231" s="3" t="str">
        <f t="shared" si="66"/>
        <v>Commercial</v>
      </c>
      <c r="I4231" s="3" t="str">
        <f>IF(IFERROR(SEARCH("N/A",CID_DB[[#This Row],[ NSN ]]),-1)&lt;&gt;-1,"",LEFT(SUBSTITUTE(SUBSTITUTE(SUBSTITUTE(SUBSTITUTE(SUBSTITUTE(CID_DB[[#This Row],[ NSN ]],"-","")," ","")," ",""),"‐",""),"NA",""),13))</f>
        <v/>
      </c>
      <c r="J4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DC400A||TEST SET FUEL QTY  DC400A|</v>
      </c>
    </row>
    <row r="4232" spans="1:10" x14ac:dyDescent="0.35">
      <c r="A4232" s="1" t="s">
        <v>3</v>
      </c>
      <c r="B4232" s="1" t="s">
        <v>7688</v>
      </c>
      <c r="C4232" s="1" t="s">
        <v>7837</v>
      </c>
      <c r="D4232" s="1" t="s">
        <v>3</v>
      </c>
      <c r="E4232" s="1" t="s">
        <v>7985</v>
      </c>
      <c r="F4232" s="4" t="s">
        <v>3</v>
      </c>
      <c r="G4232" s="1" t="s">
        <v>8</v>
      </c>
      <c r="H4232" s="3" t="str">
        <f t="shared" si="66"/>
        <v>Commercial</v>
      </c>
      <c r="I4232" s="3" t="str">
        <f>IF(IFERROR(SEARCH("N/A",CID_DB[[#This Row],[ NSN ]]),-1)&lt;&gt;-1,"",LEFT(SUBSTITUTE(SUBSTITUTE(SUBSTITUTE(SUBSTITUTE(SUBSTITUTE(CID_DB[[#This Row],[ NSN ]],"-","")," ","")," ",""),"‐",""),"NA",""),13))</f>
        <v/>
      </c>
      <c r="J4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027856C0100||AIRCRAFT JACK 5 TON|</v>
      </c>
    </row>
    <row r="4233" spans="1:10" x14ac:dyDescent="0.35">
      <c r="A4233" s="1" t="s">
        <v>3</v>
      </c>
      <c r="B4233" s="1" t="s">
        <v>7688</v>
      </c>
      <c r="C4233" s="1" t="s">
        <v>7838</v>
      </c>
      <c r="D4233" s="1" t="s">
        <v>3</v>
      </c>
      <c r="E4233" s="1" t="s">
        <v>7986</v>
      </c>
      <c r="F4233" s="4" t="s">
        <v>3</v>
      </c>
      <c r="G4233" s="1" t="s">
        <v>8</v>
      </c>
      <c r="H4233" s="3" t="str">
        <f t="shared" si="66"/>
        <v>Commercial</v>
      </c>
      <c r="I4233" s="3" t="str">
        <f>IF(IFERROR(SEARCH("N/A",CID_DB[[#This Row],[ NSN ]]),-1)&lt;&gt;-1,"",LEFT(SUBSTITUTE(SUBSTITUTE(SUBSTITUTE(SUBSTITUTE(SUBSTITUTE(CID_DB[[#This Row],[ NSN ]],"-","")," ","")," ",""),"‐",""),"NA",""),13))</f>
        <v/>
      </c>
      <c r="J4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0640050511||HYDRAULIC HANDPUMP *RA|</v>
      </c>
    </row>
    <row r="4234" spans="1:10" x14ac:dyDescent="0.35">
      <c r="A4234" s="1" t="s">
        <v>3</v>
      </c>
      <c r="B4234" s="1" t="s">
        <v>7688</v>
      </c>
      <c r="C4234" s="1" t="s">
        <v>7839</v>
      </c>
      <c r="D4234" s="1" t="s">
        <v>3</v>
      </c>
      <c r="E4234" s="1" t="s">
        <v>7987</v>
      </c>
      <c r="F4234" s="4" t="s">
        <v>3</v>
      </c>
      <c r="G4234" s="1" t="s">
        <v>8</v>
      </c>
      <c r="H4234" s="3" t="str">
        <f t="shared" si="66"/>
        <v>Commercial</v>
      </c>
      <c r="I4234" s="3" t="str">
        <f>IF(IFERROR(SEARCH("N/A",CID_DB[[#This Row],[ NSN ]]),-1)&lt;&gt;-1,"",LEFT(SUBSTITUTE(SUBSTITUTE(SUBSTITUTE(SUBSTITUTE(SUBSTITUTE(CID_DB[[#This Row],[ NSN ]],"-","")," ","")," ",""),"‐",""),"NA",""),13))</f>
        <v/>
      </c>
      <c r="J4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0650226500||UNIT,HYDRAULIC (SERVICE UNIT)|</v>
      </c>
    </row>
    <row r="4235" spans="1:10" x14ac:dyDescent="0.35">
      <c r="A4235" s="1" t="s">
        <v>3</v>
      </c>
      <c r="B4235" s="1" t="s">
        <v>7688</v>
      </c>
      <c r="C4235" s="1" t="s">
        <v>7840</v>
      </c>
      <c r="D4235" s="1" t="s">
        <v>3</v>
      </c>
      <c r="E4235" s="1" t="s">
        <v>7988</v>
      </c>
      <c r="F4235" s="4" t="s">
        <v>3</v>
      </c>
      <c r="G4235" s="1" t="s">
        <v>8</v>
      </c>
      <c r="H4235" s="3" t="str">
        <f t="shared" si="66"/>
        <v>Commercial</v>
      </c>
      <c r="I4235" s="3" t="str">
        <f>IF(IFERROR(SEARCH("N/A",CID_DB[[#This Row],[ NSN ]]),-1)&lt;&gt;-1,"",LEFT(SUBSTITUTE(SUBSTITUTE(SUBSTITUTE(SUBSTITUTE(SUBSTITUTE(CID_DB[[#This Row],[ NSN ]],"-","")," ","")," ",""),"‐",""),"NA",""),13))</f>
        <v/>
      </c>
      <c r="J4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1155900231||LIMITERMAIN STRUT ASSEM|</v>
      </c>
    </row>
    <row r="4236" spans="1:10" x14ac:dyDescent="0.35">
      <c r="A4236" s="1" t="s">
        <v>3</v>
      </c>
      <c r="B4236" s="1" t="s">
        <v>7688</v>
      </c>
      <c r="C4236" s="1" t="s">
        <v>7841</v>
      </c>
      <c r="D4236" s="1" t="s">
        <v>3</v>
      </c>
      <c r="E4236" s="1" t="s">
        <v>7989</v>
      </c>
      <c r="F4236" s="4" t="s">
        <v>3</v>
      </c>
      <c r="G4236" s="1" t="s">
        <v>8</v>
      </c>
      <c r="H4236" s="3" t="str">
        <f t="shared" si="66"/>
        <v>Commercial</v>
      </c>
      <c r="I4236" s="3" t="str">
        <f>IF(IFERROR(SEARCH("N/A",CID_DB[[#This Row],[ NSN ]]),-1)&lt;&gt;-1,"",LEFT(SUBSTITUTE(SUBSTITUTE(SUBSTITUTE(SUBSTITUTE(SUBSTITUTE(CID_DB[[#This Row],[ NSN ]],"-","")," ","")," ",""),"‐",""),"NA",""),13))</f>
        <v/>
      </c>
      <c r="J4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115590035||LIMITER|</v>
      </c>
    </row>
    <row r="4237" spans="1:10" x14ac:dyDescent="0.35">
      <c r="A4237" s="1" t="s">
        <v>3</v>
      </c>
      <c r="B4237" s="1" t="s">
        <v>7688</v>
      </c>
      <c r="C4237" s="1" t="s">
        <v>7842</v>
      </c>
      <c r="D4237" s="1" t="s">
        <v>3</v>
      </c>
      <c r="E4237" s="1" t="s">
        <v>7990</v>
      </c>
      <c r="F4237" s="4" t="s">
        <v>3</v>
      </c>
      <c r="G4237" s="1" t="s">
        <v>8</v>
      </c>
      <c r="H4237" s="3" t="str">
        <f t="shared" si="66"/>
        <v>Commercial</v>
      </c>
      <c r="I4237" s="3" t="str">
        <f>IF(IFERROR(SEARCH("N/A",CID_DB[[#This Row],[ NSN ]]),-1)&lt;&gt;-1,"",LEFT(SUBSTITUTE(SUBSTITUTE(SUBSTITUTE(SUBSTITUTE(SUBSTITUTE(CID_DB[[#This Row],[ NSN ]],"-","")," ","")," ",""),"‐",""),"NA",""),13))</f>
        <v/>
      </c>
      <c r="J4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1468026000||TIRE/STRUT DEFLATOR|</v>
      </c>
    </row>
    <row r="4238" spans="1:10" x14ac:dyDescent="0.35">
      <c r="A4238" s="1" t="s">
        <v>3</v>
      </c>
      <c r="B4238" s="1" t="s">
        <v>7688</v>
      </c>
      <c r="C4238" s="1" t="s">
        <v>7843</v>
      </c>
      <c r="D4238" s="1" t="s">
        <v>3</v>
      </c>
      <c r="E4238" s="1" t="s">
        <v>7991</v>
      </c>
      <c r="F4238" s="4" t="s">
        <v>3</v>
      </c>
      <c r="G4238" s="1" t="s">
        <v>8</v>
      </c>
      <c r="H4238" s="3" t="str">
        <f t="shared" si="66"/>
        <v>Commercial</v>
      </c>
      <c r="I4238" s="3" t="str">
        <f>IF(IFERROR(SEARCH("N/A",CID_DB[[#This Row],[ NSN ]]),-1)&lt;&gt;-1,"",LEFT(SUBSTITUTE(SUBSTITUTE(SUBSTITUTE(SUBSTITUTE(SUBSTITUTE(CID_DB[[#This Row],[ NSN ]],"-","")," ","")," ",""),"‐",""),"NA",""),13))</f>
        <v/>
      </c>
      <c r="J4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1842080010||UNIT, NITROGEN SERVICE|</v>
      </c>
    </row>
    <row r="4239" spans="1:10" x14ac:dyDescent="0.35">
      <c r="A4239" s="1" t="s">
        <v>3</v>
      </c>
      <c r="B4239" s="1" t="s">
        <v>7688</v>
      </c>
      <c r="C4239" s="1" t="s">
        <v>7844</v>
      </c>
      <c r="D4239" s="1" t="s">
        <v>3</v>
      </c>
      <c r="E4239" s="1" t="s">
        <v>7992</v>
      </c>
      <c r="F4239" s="4" t="s">
        <v>3</v>
      </c>
      <c r="G4239" s="1" t="s">
        <v>8</v>
      </c>
      <c r="H4239" s="3" t="str">
        <f t="shared" si="66"/>
        <v>Commercial</v>
      </c>
      <c r="I4239" s="3" t="str">
        <f>IF(IFERROR(SEARCH("N/A",CID_DB[[#This Row],[ NSN ]]),-1)&lt;&gt;-1,"",LEFT(SUBSTITUTE(SUBSTITUTE(SUBSTITUTE(SUBSTITUTE(SUBSTITUTE(CID_DB[[#This Row],[ NSN ]],"-","")," ","")," ",""),"‐",""),"NA",""),13))</f>
        <v/>
      </c>
      <c r="J4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K3706||ADAPTOR (for cart bottle)|</v>
      </c>
    </row>
    <row r="4240" spans="1:10" x14ac:dyDescent="0.35">
      <c r="A4240" s="1" t="s">
        <v>3</v>
      </c>
      <c r="B4240" s="1" t="s">
        <v>7688</v>
      </c>
      <c r="C4240" s="1">
        <v>173784</v>
      </c>
      <c r="D4240" s="1" t="s">
        <v>3</v>
      </c>
      <c r="E4240" s="1" t="s">
        <v>7993</v>
      </c>
      <c r="F4240" s="4" t="s">
        <v>3</v>
      </c>
      <c r="G4240" s="1" t="s">
        <v>8</v>
      </c>
      <c r="H4240" s="3" t="str">
        <f t="shared" si="66"/>
        <v>Commercial</v>
      </c>
      <c r="I4240" s="3" t="str">
        <f>IF(IFERROR(SEARCH("N/A",CID_DB[[#This Row],[ NSN ]]),-1)&lt;&gt;-1,"",LEFT(SUBSTITUTE(SUBSTITUTE(SUBSTITUTE(SUBSTITUTE(SUBSTITUTE(CID_DB[[#This Row],[ NSN ]],"-","")," ","")," ",""),"‐",""),"NA",""),13))</f>
        <v/>
      </c>
      <c r="J4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173784||OXY SERVICE ADAPTR|</v>
      </c>
    </row>
    <row r="4241" spans="1:10" x14ac:dyDescent="0.35">
      <c r="A4241" s="1" t="s">
        <v>3</v>
      </c>
      <c r="B4241" s="1" t="s">
        <v>7688</v>
      </c>
      <c r="C4241" s="1" t="s">
        <v>7845</v>
      </c>
      <c r="D4241" s="1" t="s">
        <v>3</v>
      </c>
      <c r="E4241" s="1" t="s">
        <v>7994</v>
      </c>
      <c r="F4241" s="4" t="s">
        <v>3</v>
      </c>
      <c r="G4241" s="1" t="s">
        <v>8</v>
      </c>
      <c r="H4241" s="3" t="str">
        <f t="shared" si="66"/>
        <v>Commercial</v>
      </c>
      <c r="I4241" s="3" t="str">
        <f>IF(IFERROR(SEARCH("N/A",CID_DB[[#This Row],[ NSN ]]),-1)&lt;&gt;-1,"",LEFT(SUBSTITUTE(SUBSTITUTE(SUBSTITUTE(SUBSTITUTE(SUBSTITUTE(CID_DB[[#This Row],[ NSN ]],"-","")," ","")," ",""),"‐",""),"NA",""),13))</f>
        <v/>
      </c>
      <c r="J4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2045057000||CART, BOTTLE (4) W/O2 BOOSTER|</v>
      </c>
    </row>
    <row r="4242" spans="1:10" x14ac:dyDescent="0.35">
      <c r="A4242" s="1" t="s">
        <v>3</v>
      </c>
      <c r="B4242" s="1" t="s">
        <v>7688</v>
      </c>
      <c r="C4242" s="1" t="s">
        <v>7846</v>
      </c>
      <c r="D4242" s="1" t="s">
        <v>3</v>
      </c>
      <c r="E4242" s="1" t="s">
        <v>7995</v>
      </c>
      <c r="F4242" s="4" t="s">
        <v>3</v>
      </c>
      <c r="G4242" s="1" t="s">
        <v>8</v>
      </c>
      <c r="H4242" s="3" t="str">
        <f t="shared" si="66"/>
        <v>Commercial</v>
      </c>
      <c r="I4242" s="3" t="str">
        <f>IF(IFERROR(SEARCH("N/A",CID_DB[[#This Row],[ NSN ]]),-1)&lt;&gt;-1,"",LEFT(SUBSTITUTE(SUBSTITUTE(SUBSTITUTE(SUBSTITUTE(SUBSTITUTE(CID_DB[[#This Row],[ NSN ]],"-","")," ","")," ",""),"‐",""),"NA",""),13))</f>
        <v/>
      </c>
      <c r="J4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PC1006||ADAPTER, OXYGEN CHARGER|</v>
      </c>
    </row>
    <row r="4243" spans="1:10" x14ac:dyDescent="0.35">
      <c r="A4243" s="1" t="s">
        <v>3</v>
      </c>
      <c r="B4243" s="1" t="s">
        <v>7688</v>
      </c>
      <c r="C4243" s="1">
        <v>343</v>
      </c>
      <c r="D4243" s="1" t="s">
        <v>3</v>
      </c>
      <c r="E4243" s="1" t="s">
        <v>7996</v>
      </c>
      <c r="F4243" s="4" t="s">
        <v>3</v>
      </c>
      <c r="G4243" s="1" t="s">
        <v>8</v>
      </c>
      <c r="H4243" s="3" t="str">
        <f t="shared" si="66"/>
        <v>Commercial</v>
      </c>
      <c r="I4243" s="3" t="str">
        <f>IF(IFERROR(SEARCH("N/A",CID_DB[[#This Row],[ NSN ]]),-1)&lt;&gt;-1,"",LEFT(SUBSTITUTE(SUBSTITUTE(SUBSTITUTE(SUBSTITUTE(SUBSTITUTE(CID_DB[[#This Row],[ NSN ]],"-","")," ","")," ",""),"‐",""),"NA",""),13))</f>
        <v/>
      </c>
      <c r="J4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343||PNEUMATIC TEST KIT|</v>
      </c>
    </row>
    <row r="4244" spans="1:10" x14ac:dyDescent="0.35">
      <c r="A4244" s="1" t="s">
        <v>3</v>
      </c>
      <c r="B4244" s="1" t="s">
        <v>7688</v>
      </c>
      <c r="C4244" s="1" t="s">
        <v>7847</v>
      </c>
      <c r="D4244" s="1" t="s">
        <v>3</v>
      </c>
      <c r="E4244" s="1" t="s">
        <v>7997</v>
      </c>
      <c r="F4244" s="4" t="s">
        <v>3</v>
      </c>
      <c r="G4244" s="1" t="s">
        <v>8</v>
      </c>
      <c r="H4244" s="3" t="str">
        <f t="shared" si="66"/>
        <v>Commercial</v>
      </c>
      <c r="I4244" s="3" t="str">
        <f>IF(IFERROR(SEARCH("N/A",CID_DB[[#This Row],[ NSN ]]),-1)&lt;&gt;-1,"",LEFT(SUBSTITUTE(SUBSTITUTE(SUBSTITUTE(SUBSTITUTE(SUBSTITUTE(CID_DB[[#This Row],[ NSN ]],"-","")," ","")," ",""),"‐",""),"NA",""),13))</f>
        <v/>
      </c>
      <c r="J4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TS117611||TORQUE WRENCH ADAPTER UPR AND LWR AFT ATTACH POINT|</v>
      </c>
    </row>
    <row r="4245" spans="1:10" x14ac:dyDescent="0.35">
      <c r="A4245" s="1" t="s">
        <v>3</v>
      </c>
      <c r="B4245" s="1" t="s">
        <v>7688</v>
      </c>
      <c r="C4245" s="1" t="s">
        <v>7848</v>
      </c>
      <c r="D4245" s="1" t="s">
        <v>3</v>
      </c>
      <c r="E4245" s="1" t="s">
        <v>7998</v>
      </c>
      <c r="F4245" s="4" t="s">
        <v>3</v>
      </c>
      <c r="G4245" s="1" t="s">
        <v>8</v>
      </c>
      <c r="H4245" s="3" t="str">
        <f t="shared" si="66"/>
        <v>Commercial</v>
      </c>
      <c r="I4245" s="3" t="str">
        <f>IF(IFERROR(SEARCH("N/A",CID_DB[[#This Row],[ NSN ]]),-1)&lt;&gt;-1,"",LEFT(SUBSTITUTE(SUBSTITUTE(SUBSTITUTE(SUBSTITUTE(SUBSTITUTE(CID_DB[[#This Row],[ NSN ]],"-","")," ","")," ",""),"‐",""),"NA",""),13))</f>
        <v/>
      </c>
      <c r="J4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TS11766||TORQUE WRENCH ADAPTER UPR FWD WING ATTACH POINT|</v>
      </c>
    </row>
    <row r="4246" spans="1:10" x14ac:dyDescent="0.35">
      <c r="A4246" s="1" t="s">
        <v>3</v>
      </c>
      <c r="B4246" s="1" t="s">
        <v>7688</v>
      </c>
      <c r="C4246" s="1" t="s">
        <v>7849</v>
      </c>
      <c r="D4246" s="1" t="s">
        <v>3</v>
      </c>
      <c r="E4246" s="1" t="s">
        <v>7999</v>
      </c>
      <c r="F4246" s="4" t="s">
        <v>3</v>
      </c>
      <c r="G4246" s="1" t="s">
        <v>8</v>
      </c>
      <c r="H4246" s="3" t="str">
        <f t="shared" si="66"/>
        <v>Commercial</v>
      </c>
      <c r="I4246" s="3" t="str">
        <f>IF(IFERROR(SEARCH("N/A",CID_DB[[#This Row],[ NSN ]]),-1)&lt;&gt;-1,"",LEFT(SUBSTITUTE(SUBSTITUTE(SUBSTITUTE(SUBSTITUTE(SUBSTITUTE(CID_DB[[#This Row],[ NSN ]],"-","")," ","")," ",""),"‐",""),"NA",""),13))</f>
        <v/>
      </c>
      <c r="J4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TS12224||WRENCH UPR AND LWR AFT WING BOLT|</v>
      </c>
    </row>
    <row r="4247" spans="1:10" x14ac:dyDescent="0.35">
      <c r="A4247" s="1" t="s">
        <v>3</v>
      </c>
      <c r="B4247" s="1" t="s">
        <v>7688</v>
      </c>
      <c r="C4247" s="1" t="s">
        <v>7850</v>
      </c>
      <c r="D4247" s="1" t="s">
        <v>3</v>
      </c>
      <c r="E4247" s="1" t="s">
        <v>8000</v>
      </c>
      <c r="F4247" s="4" t="s">
        <v>3</v>
      </c>
      <c r="G4247" s="1" t="s">
        <v>8</v>
      </c>
      <c r="H4247" s="3" t="str">
        <f t="shared" si="66"/>
        <v>Commercial</v>
      </c>
      <c r="I4247" s="3" t="str">
        <f>IF(IFERROR(SEARCH("N/A",CID_DB[[#This Row],[ NSN ]]),-1)&lt;&gt;-1,"",LEFT(SUBSTITUTE(SUBSTITUTE(SUBSTITUTE(SUBSTITUTE(SUBSTITUTE(CID_DB[[#This Row],[ NSN ]],"-","")," ","")," ",""),"‐",""),"NA",""),13))</f>
        <v/>
      </c>
      <c r="J4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12350032||HARVARD TRIP BALANCE|</v>
      </c>
    </row>
    <row r="4248" spans="1:10" x14ac:dyDescent="0.35">
      <c r="A4248" s="1" t="s">
        <v>3</v>
      </c>
      <c r="B4248" s="1" t="s">
        <v>7688</v>
      </c>
      <c r="C4248" s="1" t="s">
        <v>7851</v>
      </c>
      <c r="D4248" s="1" t="s">
        <v>3</v>
      </c>
      <c r="E4248" s="1" t="s">
        <v>8001</v>
      </c>
      <c r="F4248" s="4" t="s">
        <v>3</v>
      </c>
      <c r="G4248" s="1" t="s">
        <v>8</v>
      </c>
      <c r="H4248" s="3" t="str">
        <f t="shared" si="66"/>
        <v>Commercial</v>
      </c>
      <c r="I4248" s="3" t="str">
        <f>IF(IFERROR(SEARCH("N/A",CID_DB[[#This Row],[ NSN ]]),-1)&lt;&gt;-1,"",LEFT(SUBSTITUTE(SUBSTITUTE(SUBSTITUTE(SUBSTITUTE(SUBSTITUTE(CID_DB[[#This Row],[ NSN ]],"-","")," ","")," ",""),"‐",""),"NA",""),13))</f>
        <v/>
      </c>
      <c r="J4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WSHPSJ97||PROPELLER SLING|</v>
      </c>
    </row>
    <row r="4249" spans="1:10" x14ac:dyDescent="0.35">
      <c r="A4249" s="1" t="s">
        <v>3</v>
      </c>
      <c r="B4249" s="1" t="s">
        <v>7688</v>
      </c>
      <c r="C4249" s="1" t="s">
        <v>7852</v>
      </c>
      <c r="D4249" s="1" t="s">
        <v>3</v>
      </c>
      <c r="E4249" s="1" t="s">
        <v>8002</v>
      </c>
      <c r="F4249" s="4" t="s">
        <v>3</v>
      </c>
      <c r="G4249" s="1" t="s">
        <v>8</v>
      </c>
      <c r="H4249" s="3" t="str">
        <f t="shared" si="66"/>
        <v>Commercial</v>
      </c>
      <c r="I4249" s="3" t="str">
        <f>IF(IFERROR(SEARCH("N/A",CID_DB[[#This Row],[ NSN ]]),-1)&lt;&gt;-1,"",LEFT(SUBSTITUTE(SUBSTITUTE(SUBSTITUTE(SUBSTITUTE(SUBSTITUTE(CID_DB[[#This Row],[ NSN ]],"-","")," ","")," ",""),"‐",""),"NA",""),13))</f>
        <v/>
      </c>
      <c r="J4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0801024010||ENGINE SLING|</v>
      </c>
    </row>
    <row r="4250" spans="1:10" x14ac:dyDescent="0.35">
      <c r="A4250" s="1" t="s">
        <v>3</v>
      </c>
      <c r="B4250" s="1" t="s">
        <v>7688</v>
      </c>
      <c r="C4250" s="1" t="s">
        <v>7853</v>
      </c>
      <c r="D4250" s="1" t="s">
        <v>3</v>
      </c>
      <c r="E4250" s="1" t="s">
        <v>8003</v>
      </c>
      <c r="F4250" s="4" t="s">
        <v>3</v>
      </c>
      <c r="G4250" s="1" t="s">
        <v>8</v>
      </c>
      <c r="H4250" s="3" t="str">
        <f t="shared" si="66"/>
        <v>Commercial</v>
      </c>
      <c r="I4250" s="3" t="str">
        <f>IF(IFERROR(SEARCH("N/A",CID_DB[[#This Row],[ NSN ]]),-1)&lt;&gt;-1,"",LEFT(SUBSTITUTE(SUBSTITUTE(SUBSTITUTE(SUBSTITUTE(SUBSTITUTE(CID_DB[[#This Row],[ NSN ]],"-","")," ","")," ",""),"‐",""),"NA",""),13))</f>
        <v/>
      </c>
      <c r="J4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0840490013||WASHER, ENG COMPRESSOR (includes PT6 Fuel Nozzle Cleaner  K2015)|</v>
      </c>
    </row>
    <row r="4251" spans="1:10" x14ac:dyDescent="0.35">
      <c r="A4251" s="1" t="s">
        <v>3</v>
      </c>
      <c r="B4251" s="1" t="s">
        <v>7688</v>
      </c>
      <c r="C4251" s="1" t="s">
        <v>7854</v>
      </c>
      <c r="D4251" s="1" t="s">
        <v>3</v>
      </c>
      <c r="E4251" s="1" t="s">
        <v>8004</v>
      </c>
      <c r="F4251" s="4" t="s">
        <v>3</v>
      </c>
      <c r="G4251" s="1" t="s">
        <v>8</v>
      </c>
      <c r="H4251" s="3" t="str">
        <f t="shared" si="66"/>
        <v>Commercial</v>
      </c>
      <c r="I4251" s="3" t="str">
        <f>IF(IFERROR(SEARCH("N/A",CID_DB[[#This Row],[ NSN ]]),-1)&lt;&gt;-1,"",LEFT(SUBSTITUTE(SUBSTITUTE(SUBSTITUTE(SUBSTITUTE(SUBSTITUTE(CID_DB[[#This Row],[ NSN ]],"-","")," ","")," ",""),"‐",""),"NA",""),13))</f>
        <v/>
      </c>
      <c r="J4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0650226800||ENGINE OIL SERVICE UNIT|</v>
      </c>
    </row>
    <row r="4252" spans="1:10" x14ac:dyDescent="0.35">
      <c r="A4252" s="1" t="s">
        <v>3</v>
      </c>
      <c r="B4252" s="1" t="s">
        <v>7688</v>
      </c>
      <c r="C4252" s="1" t="s">
        <v>7855</v>
      </c>
      <c r="D4252" s="1" t="s">
        <v>3</v>
      </c>
      <c r="E4252" s="1" t="s">
        <v>8005</v>
      </c>
      <c r="F4252" s="4" t="s">
        <v>3</v>
      </c>
      <c r="G4252" s="1" t="s">
        <v>8</v>
      </c>
      <c r="H4252" s="3" t="str">
        <f t="shared" si="66"/>
        <v>Commercial</v>
      </c>
      <c r="I4252" s="3" t="str">
        <f>IF(IFERROR(SEARCH("N/A",CID_DB[[#This Row],[ NSN ]]),-1)&lt;&gt;-1,"",LEFT(SUBSTITUTE(SUBSTITUTE(SUBSTITUTE(SUBSTITUTE(SUBSTITUTE(CID_DB[[#This Row],[ NSN ]],"-","")," ","")," ",""),"‐",""),"NA",""),13))</f>
        <v/>
      </c>
      <c r="J4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1019300235||CAP ASSEMBLYDRAIN INSTL,OIL,ENGINE|</v>
      </c>
    </row>
    <row r="4253" spans="1:10" x14ac:dyDescent="0.35">
      <c r="A4253" s="1" t="s">
        <v>3</v>
      </c>
      <c r="B4253" s="1" t="s">
        <v>7688</v>
      </c>
      <c r="C4253" s="1" t="s">
        <v>7856</v>
      </c>
      <c r="D4253" s="1" t="s">
        <v>3</v>
      </c>
      <c r="E4253" s="1" t="s">
        <v>8006</v>
      </c>
      <c r="F4253" s="4" t="s">
        <v>3</v>
      </c>
      <c r="G4253" s="1" t="s">
        <v>8</v>
      </c>
      <c r="H4253" s="3" t="str">
        <f t="shared" si="66"/>
        <v>Commercial</v>
      </c>
      <c r="I4253" s="3" t="str">
        <f>IF(IFERROR(SEARCH("N/A",CID_DB[[#This Row],[ NSN ]]),-1)&lt;&gt;-1,"",LEFT(SUBSTITUTE(SUBSTITUTE(SUBSTITUTE(SUBSTITUTE(SUBSTITUTE(CID_DB[[#This Row],[ NSN ]],"-","")," ","")," ",""),"‐",""),"NA",""),13))</f>
        <v/>
      </c>
      <c r="J4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K1152||ADAPTER COMP WASH|</v>
      </c>
    </row>
    <row r="4254" spans="1:10" x14ac:dyDescent="0.35">
      <c r="A4254" s="1" t="s">
        <v>3</v>
      </c>
      <c r="B4254" s="1" t="s">
        <v>7688</v>
      </c>
      <c r="C4254" s="1">
        <v>5803</v>
      </c>
      <c r="D4254" s="1" t="s">
        <v>3</v>
      </c>
      <c r="E4254" s="1" t="s">
        <v>8007</v>
      </c>
      <c r="F4254" s="4" t="s">
        <v>3</v>
      </c>
      <c r="G4254" s="1" t="s">
        <v>8</v>
      </c>
      <c r="H4254" s="3" t="str">
        <f t="shared" si="66"/>
        <v>Commercial</v>
      </c>
      <c r="I4254" s="3" t="str">
        <f>IF(IFERROR(SEARCH("N/A",CID_DB[[#This Row],[ NSN ]]),-1)&lt;&gt;-1,"",LEFT(SUBSTITUTE(SUBSTITUTE(SUBSTITUTE(SUBSTITUTE(SUBSTITUTE(CID_DB[[#This Row],[ NSN ]],"-","")," ","")," ",""),"‐",""),"NA",""),13))</f>
        <v/>
      </c>
      <c r="J4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5803||NOZZLE UTILITY, FOR GREASE GUN|</v>
      </c>
    </row>
    <row r="4255" spans="1:10" x14ac:dyDescent="0.35">
      <c r="A4255" s="1" t="s">
        <v>3</v>
      </c>
      <c r="B4255" s="1" t="s">
        <v>7688</v>
      </c>
      <c r="C4255" s="1">
        <v>10113</v>
      </c>
      <c r="D4255" s="1" t="s">
        <v>3</v>
      </c>
      <c r="E4255" s="1" t="s">
        <v>8008</v>
      </c>
      <c r="F4255" s="4" t="s">
        <v>3</v>
      </c>
      <c r="G4255" s="1" t="s">
        <v>8</v>
      </c>
      <c r="H4255" s="3" t="str">
        <f t="shared" si="66"/>
        <v>Commercial</v>
      </c>
      <c r="I4255" s="3" t="str">
        <f>IF(IFERROR(SEARCH("N/A",CID_DB[[#This Row],[ NSN ]]),-1)&lt;&gt;-1,"",LEFT(SUBSTITUTE(SUBSTITUTE(SUBSTITUTE(SUBSTITUTE(SUBSTITUTE(CID_DB[[#This Row],[ NSN ]],"-","")," ","")," ",""),"‐",""),"NA",""),13))</f>
        <v/>
      </c>
      <c r="J4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10113||TORQUE ADPT 5/8|</v>
      </c>
    </row>
    <row r="4256" spans="1:10" x14ac:dyDescent="0.35">
      <c r="A4256" s="1" t="s">
        <v>3</v>
      </c>
      <c r="B4256" s="1" t="s">
        <v>7688</v>
      </c>
      <c r="C4256" s="1">
        <v>11001</v>
      </c>
      <c r="D4256" s="1" t="s">
        <v>3</v>
      </c>
      <c r="E4256" s="1" t="s">
        <v>8009</v>
      </c>
      <c r="F4256" s="4" t="s">
        <v>3</v>
      </c>
      <c r="G4256" s="1" t="s">
        <v>8</v>
      </c>
      <c r="H4256" s="3" t="str">
        <f t="shared" si="66"/>
        <v>Commercial</v>
      </c>
      <c r="I4256" s="3" t="str">
        <f>IF(IFERROR(SEARCH("N/A",CID_DB[[#This Row],[ NSN ]]),-1)&lt;&gt;-1,"",LEFT(SUBSTITUTE(SUBSTITUTE(SUBSTITUTE(SUBSTITUTE(SUBSTITUTE(CID_DB[[#This Row],[ NSN ]],"-","")," ","")," ",""),"‐",""),"NA",""),13))</f>
        <v/>
      </c>
      <c r="J4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11001||BOX END WRENCH, 12 POINT|</v>
      </c>
    </row>
    <row r="4257" spans="1:10" x14ac:dyDescent="0.35">
      <c r="A4257" s="1" t="s">
        <v>3</v>
      </c>
      <c r="B4257" s="1" t="s">
        <v>7688</v>
      </c>
      <c r="C4257" s="1">
        <v>314150</v>
      </c>
      <c r="D4257" s="1" t="s">
        <v>3</v>
      </c>
      <c r="E4257" s="1" t="s">
        <v>8010</v>
      </c>
      <c r="F4257" s="4" t="s">
        <v>3</v>
      </c>
      <c r="G4257" s="1" t="s">
        <v>8</v>
      </c>
      <c r="H4257" s="3" t="str">
        <f t="shared" si="66"/>
        <v>Commercial</v>
      </c>
      <c r="I4257" s="3" t="str">
        <f>IF(IFERROR(SEARCH("N/A",CID_DB[[#This Row],[ NSN ]]),-1)&lt;&gt;-1,"",LEFT(SUBSTITUTE(SUBSTITUTE(SUBSTITUTE(SUBSTITUTE(SUBSTITUTE(CID_DB[[#This Row],[ NSN ]],"-","")," ","")," ",""),"‐",""),"NA",""),13))</f>
        <v/>
      </c>
      <c r="J4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314150||GREASE NOZZLE|</v>
      </c>
    </row>
    <row r="4258" spans="1:10" x14ac:dyDescent="0.35">
      <c r="A4258" s="1" t="s">
        <v>3</v>
      </c>
      <c r="B4258" s="1" t="s">
        <v>7688</v>
      </c>
      <c r="C4258" s="1">
        <v>819065</v>
      </c>
      <c r="D4258" s="1" t="s">
        <v>3</v>
      </c>
      <c r="E4258" s="1" t="s">
        <v>8011</v>
      </c>
      <c r="F4258" s="4" t="s">
        <v>3</v>
      </c>
      <c r="G4258" s="1" t="s">
        <v>8</v>
      </c>
      <c r="H4258" s="3" t="str">
        <f t="shared" si="66"/>
        <v>Commercial</v>
      </c>
      <c r="I4258" s="3" t="str">
        <f>IF(IFERROR(SEARCH("N/A",CID_DB[[#This Row],[ NSN ]]),-1)&lt;&gt;-1,"",LEFT(SUBSTITUTE(SUBSTITUTE(SUBSTITUTE(SUBSTITUTE(SUBSTITUTE(CID_DB[[#This Row],[ NSN ]],"-","")," ","")," ",""),"‐",""),"NA",""),13))</f>
        <v/>
      </c>
      <c r="J4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819065||9/16 BOXHEAD|</v>
      </c>
    </row>
    <row r="4259" spans="1:10" x14ac:dyDescent="0.35">
      <c r="A4259" s="1" t="s">
        <v>3</v>
      </c>
      <c r="B4259" s="1" t="s">
        <v>7688</v>
      </c>
      <c r="C4259" s="1" t="s">
        <v>7857</v>
      </c>
      <c r="D4259" s="1" t="s">
        <v>3</v>
      </c>
      <c r="E4259" s="1" t="s">
        <v>8012</v>
      </c>
      <c r="F4259" s="4" t="s">
        <v>3</v>
      </c>
      <c r="G4259" s="1" t="s">
        <v>8</v>
      </c>
      <c r="H4259" s="3" t="str">
        <f t="shared" si="66"/>
        <v>Commercial</v>
      </c>
      <c r="I4259" s="3" t="str">
        <f>IF(IFERROR(SEARCH("N/A",CID_DB[[#This Row],[ NSN ]]),-1)&lt;&gt;-1,"",LEFT(SUBSTITUTE(SUBSTITUTE(SUBSTITUTE(SUBSTITUTE(SUBSTITUTE(CID_DB[[#This Row],[ NSN ]],"-","")," ","")," ",""),"‐",""),"NA",""),13))</f>
        <v/>
      </c>
      <c r="J4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03A5804C0010||JACK STABILIZER|</v>
      </c>
    </row>
    <row r="4260" spans="1:10" x14ac:dyDescent="0.35">
      <c r="A4260" s="1" t="s">
        <v>3</v>
      </c>
      <c r="B4260" s="1" t="s">
        <v>7688</v>
      </c>
      <c r="C4260" s="1" t="s">
        <v>7858</v>
      </c>
      <c r="D4260" s="1" t="s">
        <v>3</v>
      </c>
      <c r="E4260" s="1" t="s">
        <v>8013</v>
      </c>
      <c r="F4260" s="4" t="s">
        <v>3</v>
      </c>
      <c r="G4260" s="1" t="s">
        <v>8</v>
      </c>
      <c r="H4260" s="3" t="str">
        <f t="shared" si="66"/>
        <v>Commercial</v>
      </c>
      <c r="I4260" s="3" t="str">
        <f>IF(IFERROR(SEARCH("N/A",CID_DB[[#This Row],[ NSN ]]),-1)&lt;&gt;-1,"",LEFT(SUBSTITUTE(SUBSTITUTE(SUBSTITUTE(SUBSTITUTE(SUBSTITUTE(CID_DB[[#This Row],[ NSN ]],"-","")," ","")," ",""),"‐",""),"NA",""),13))</f>
        <v/>
      </c>
      <c r="J4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1015900201||WELD ASSEMBLYWRENCHSUMP DRAIN, FUEL|</v>
      </c>
    </row>
    <row r="4261" spans="1:10" x14ac:dyDescent="0.35">
      <c r="A4261" s="1" t="s">
        <v>3</v>
      </c>
      <c r="B4261" s="1" t="s">
        <v>7688</v>
      </c>
      <c r="C4261" s="1" t="s">
        <v>7859</v>
      </c>
      <c r="D4261" s="1" t="s">
        <v>3</v>
      </c>
      <c r="E4261" s="1" t="s">
        <v>8014</v>
      </c>
      <c r="F4261" s="4" t="s">
        <v>3</v>
      </c>
      <c r="G4261" s="1" t="s">
        <v>8</v>
      </c>
      <c r="H4261" s="3" t="str">
        <f t="shared" si="66"/>
        <v>Commercial</v>
      </c>
      <c r="I4261" s="3" t="str">
        <f>IF(IFERROR(SEARCH("N/A",CID_DB[[#This Row],[ NSN ]]),-1)&lt;&gt;-1,"",LEFT(SUBSTITUTE(SUBSTITUTE(SUBSTITUTE(SUBSTITUTE(SUBSTITUTE(CID_DB[[#This Row],[ NSN ]],"-","")," ","")," ",""),"‐",""),"NA",""),13))</f>
        <v/>
      </c>
      <c r="J4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1015900523||WRENCHADJUSTABLE ECCENTRIC BUSHING|</v>
      </c>
    </row>
    <row r="4262" spans="1:10" x14ac:dyDescent="0.35">
      <c r="A4262" s="1" t="s">
        <v>3</v>
      </c>
      <c r="B4262" s="1" t="s">
        <v>7688</v>
      </c>
      <c r="C4262" s="1" t="s">
        <v>7860</v>
      </c>
      <c r="D4262" s="1" t="s">
        <v>3</v>
      </c>
      <c r="E4262" s="1" t="s">
        <v>8015</v>
      </c>
      <c r="F4262" s="4" t="s">
        <v>3</v>
      </c>
      <c r="G4262" s="1" t="s">
        <v>8</v>
      </c>
      <c r="H4262" s="3" t="str">
        <f t="shared" si="66"/>
        <v>Commercial</v>
      </c>
      <c r="I4262" s="3" t="str">
        <f>IF(IFERROR(SEARCH("N/A",CID_DB[[#This Row],[ NSN ]]),-1)&lt;&gt;-1,"",LEFT(SUBSTITUTE(SUBSTITUTE(SUBSTITUTE(SUBSTITUTE(SUBSTITUTE(CID_DB[[#This Row],[ NSN ]],"-","")," ","")," ",""),"‐",""),"NA",""),13))</f>
        <v/>
      </c>
      <c r="J4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50590106||WRENCH  SUMP DRAIN|</v>
      </c>
    </row>
    <row r="4263" spans="1:10" x14ac:dyDescent="0.35">
      <c r="A4263" s="1" t="s">
        <v>3</v>
      </c>
      <c r="B4263" s="1" t="s">
        <v>7688</v>
      </c>
      <c r="C4263" s="1" t="s">
        <v>7861</v>
      </c>
      <c r="D4263" s="1" t="s">
        <v>3</v>
      </c>
      <c r="E4263" s="1" t="s">
        <v>8016</v>
      </c>
      <c r="F4263" s="4" t="s">
        <v>3</v>
      </c>
      <c r="G4263" s="1" t="s">
        <v>8</v>
      </c>
      <c r="H4263" s="3" t="str">
        <f t="shared" si="66"/>
        <v>Commercial</v>
      </c>
      <c r="I4263" s="3" t="str">
        <f>IF(IFERROR(SEARCH("N/A",CID_DB[[#This Row],[ NSN ]]),-1)&lt;&gt;-1,"",LEFT(SUBSTITUTE(SUBSTITUTE(SUBSTITUTE(SUBSTITUTE(SUBSTITUTE(CID_DB[[#This Row],[ NSN ]],"-","")," ","")," ",""),"‐",""),"NA",""),13))</f>
        <v/>
      </c>
      <c r="J4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81111J||DIAL INDICATOR|</v>
      </c>
    </row>
    <row r="4264" spans="1:10" x14ac:dyDescent="0.35">
      <c r="A4264" s="1" t="s">
        <v>3</v>
      </c>
      <c r="B4264" s="1" t="s">
        <v>7688</v>
      </c>
      <c r="C4264" s="1" t="s">
        <v>7862</v>
      </c>
      <c r="D4264" s="1" t="s">
        <v>3</v>
      </c>
      <c r="E4264" s="1" t="s">
        <v>8017</v>
      </c>
      <c r="F4264" s="4" t="s">
        <v>3</v>
      </c>
      <c r="G4264" s="1" t="s">
        <v>8</v>
      </c>
      <c r="H4264" s="3" t="str">
        <f t="shared" si="66"/>
        <v>Commercial</v>
      </c>
      <c r="I4264" s="3" t="str">
        <f>IF(IFERROR(SEARCH("N/A",CID_DB[[#This Row],[ NSN ]]),-1)&lt;&gt;-1,"",LEFT(SUBSTITUTE(SUBSTITUTE(SUBSTITUTE(SUBSTITUTE(SUBSTITUTE(CID_DB[[#This Row],[ NSN ]],"-","")," ","")," ",""),"‐",""),"NA",""),13))</f>
        <v/>
      </c>
      <c r="J4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9990286000||WHEELCHOCK|</v>
      </c>
    </row>
    <row r="4265" spans="1:10" x14ac:dyDescent="0.35">
      <c r="A4265" s="1" t="s">
        <v>3</v>
      </c>
      <c r="B4265" s="1" t="s">
        <v>7688</v>
      </c>
      <c r="C4265" s="1" t="s">
        <v>7863</v>
      </c>
      <c r="D4265" s="1" t="s">
        <v>3</v>
      </c>
      <c r="E4265" s="1" t="s">
        <v>8018</v>
      </c>
      <c r="F4265" s="4" t="s">
        <v>3</v>
      </c>
      <c r="G4265" s="1" t="s">
        <v>8</v>
      </c>
      <c r="H4265" s="3" t="str">
        <f t="shared" si="66"/>
        <v>Commercial</v>
      </c>
      <c r="I4265" s="3" t="str">
        <f>IF(IFERROR(SEARCH("N/A",CID_DB[[#This Row],[ NSN ]]),-1)&lt;&gt;-1,"",LEFT(SUBSTITUTE(SUBSTITUTE(SUBSTITUTE(SUBSTITUTE(SUBSTITUTE(CID_DB[[#This Row],[ NSN ]],"-","")," ","")," ",""),"‐",""),"NA",""),13))</f>
        <v/>
      </c>
      <c r="J4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LG100||FORCE METER|</v>
      </c>
    </row>
    <row r="4266" spans="1:10" x14ac:dyDescent="0.35">
      <c r="A4266" s="1" t="s">
        <v>3</v>
      </c>
      <c r="B4266" s="1" t="s">
        <v>7688</v>
      </c>
      <c r="C4266" s="1" t="s">
        <v>7864</v>
      </c>
      <c r="D4266" s="1" t="s">
        <v>3</v>
      </c>
      <c r="E4266" s="1" t="s">
        <v>8019</v>
      </c>
      <c r="F4266" s="4" t="s">
        <v>3</v>
      </c>
      <c r="G4266" s="1" t="s">
        <v>8</v>
      </c>
      <c r="H4266" s="3" t="str">
        <f t="shared" si="66"/>
        <v>Commercial</v>
      </c>
      <c r="I4266" s="3" t="str">
        <f>IF(IFERROR(SEARCH("N/A",CID_DB[[#This Row],[ NSN ]]),-1)&lt;&gt;-1,"",LEFT(SUBSTITUTE(SUBSTITUTE(SUBSTITUTE(SUBSTITUTE(SUBSTITUTE(CID_DB[[#This Row],[ NSN ]],"-","")," ","")," ",""),"‐",""),"NA",""),13))</f>
        <v/>
      </c>
      <c r="J4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T5200210400||TENSIOMETER|</v>
      </c>
    </row>
    <row r="4267" spans="1:10" x14ac:dyDescent="0.35">
      <c r="A4267" s="1" t="s">
        <v>3</v>
      </c>
      <c r="B4267" s="1" t="s">
        <v>7688</v>
      </c>
      <c r="C4267" s="1" t="s">
        <v>7865</v>
      </c>
      <c r="D4267" s="1" t="s">
        <v>3</v>
      </c>
      <c r="E4267" s="1" t="s">
        <v>8020</v>
      </c>
      <c r="F4267" s="4" t="s">
        <v>3</v>
      </c>
      <c r="G4267" s="1" t="s">
        <v>8</v>
      </c>
      <c r="H4267" s="3" t="str">
        <f t="shared" si="66"/>
        <v>Commercial</v>
      </c>
      <c r="I4267" s="3" t="str">
        <f>IF(IFERROR(SEARCH("N/A",CID_DB[[#This Row],[ NSN ]]),-1)&lt;&gt;-1,"",LEFT(SUBSTITUTE(SUBSTITUTE(SUBSTITUTE(SUBSTITUTE(SUBSTITUTE(CID_DB[[#This Row],[ NSN ]],"-","")," ","")," ",""),"‐",""),"NA",""),13))</f>
        <v/>
      </c>
      <c r="J4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Z737||GREASE NOZZLE (NEEDLE TYPE)|</v>
      </c>
    </row>
    <row r="4268" spans="1:10" x14ac:dyDescent="0.35">
      <c r="A4268" s="1" t="s">
        <v>3</v>
      </c>
      <c r="B4268" s="1" t="s">
        <v>7688</v>
      </c>
      <c r="C4268" s="1" t="s">
        <v>7866</v>
      </c>
      <c r="D4268" s="1" t="s">
        <v>3</v>
      </c>
      <c r="E4268" s="1" t="s">
        <v>8021</v>
      </c>
      <c r="F4268" s="4" t="s">
        <v>3</v>
      </c>
      <c r="G4268" s="1" t="s">
        <v>8</v>
      </c>
      <c r="H4268" s="3" t="str">
        <f t="shared" si="66"/>
        <v>Commercial</v>
      </c>
      <c r="I4268" s="3" t="str">
        <f>IF(IFERROR(SEARCH("N/A",CID_DB[[#This Row],[ NSN ]]),-1)&lt;&gt;-1,"",LEFT(SUBSTITUTE(SUBSTITUTE(SUBSTITUTE(SUBSTITUTE(SUBSTITUTE(CID_DB[[#This Row],[ NSN ]],"-","")," ","")," ",""),"‐",""),"NA",""),13))</f>
        <v/>
      </c>
      <c r="J4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23085001||Starter Generator|</v>
      </c>
    </row>
    <row r="4269" spans="1:10" x14ac:dyDescent="0.35">
      <c r="A4269" s="1" t="s">
        <v>3</v>
      </c>
      <c r="B4269" s="1" t="s">
        <v>7688</v>
      </c>
      <c r="C4269" s="1" t="s">
        <v>7867</v>
      </c>
      <c r="D4269" s="1" t="s">
        <v>3</v>
      </c>
      <c r="E4269" s="1" t="s">
        <v>8022</v>
      </c>
      <c r="F4269" s="4" t="s">
        <v>3</v>
      </c>
      <c r="G4269" s="1" t="s">
        <v>8</v>
      </c>
      <c r="H4269" s="3" t="str">
        <f t="shared" si="66"/>
        <v>Commercial</v>
      </c>
      <c r="I4269" s="3" t="str">
        <f>IF(IFERROR(SEARCH("N/A",CID_DB[[#This Row],[ NSN ]]),-1)&lt;&gt;-1,"",LEFT(SUBSTITUTE(SUBSTITUTE(SUBSTITUTE(SUBSTITUTE(SUBSTITUTE(CID_DB[[#This Row],[ NSN ]],"-","")," ","")," ",""),"‐",""),"NA",""),13))</f>
        <v/>
      </c>
      <c r="J4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RG380E/44K||BATTERY,VRSLA,24 VOLT *RAN*|</v>
      </c>
    </row>
    <row r="4270" spans="1:10" x14ac:dyDescent="0.35">
      <c r="A4270" s="1" t="s">
        <v>3</v>
      </c>
      <c r="B4270" s="1" t="s">
        <v>7688</v>
      </c>
      <c r="C4270" s="1" t="s">
        <v>7868</v>
      </c>
      <c r="D4270" s="1" t="s">
        <v>3</v>
      </c>
      <c r="E4270" s="1" t="s">
        <v>8023</v>
      </c>
      <c r="F4270" s="4" t="s">
        <v>3</v>
      </c>
      <c r="G4270" s="1" t="s">
        <v>8</v>
      </c>
      <c r="H4270" s="3" t="str">
        <f t="shared" si="66"/>
        <v>Commercial</v>
      </c>
      <c r="I4270" s="3" t="str">
        <f>IF(IFERROR(SEARCH("N/A",CID_DB[[#This Row],[ NSN ]]),-1)&lt;&gt;-1,"",LEFT(SUBSTITUTE(SUBSTITUTE(SUBSTITUTE(SUBSTITUTE(SUBSTITUTE(CID_DB[[#This Row],[ NSN ]],"-","")," ","")," ",""),"‐",""),"NA",""),13))</f>
        <v/>
      </c>
      <c r="J4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3E20901||MODULAR BRUSH ASSY|</v>
      </c>
    </row>
    <row r="4271" spans="1:10" x14ac:dyDescent="0.35">
      <c r="A4271" s="1" t="s">
        <v>3</v>
      </c>
      <c r="B4271" s="1" t="s">
        <v>7688</v>
      </c>
      <c r="C4271" s="1" t="s">
        <v>7869</v>
      </c>
      <c r="D4271" s="1" t="s">
        <v>3</v>
      </c>
      <c r="E4271" s="1" t="s">
        <v>8024</v>
      </c>
      <c r="F4271" s="4" t="s">
        <v>3</v>
      </c>
      <c r="G4271" s="1" t="s">
        <v>8</v>
      </c>
      <c r="H4271" s="3" t="str">
        <f t="shared" si="66"/>
        <v>Commercial</v>
      </c>
      <c r="I4271" s="3" t="str">
        <f>IF(IFERROR(SEARCH("N/A",CID_DB[[#This Row],[ NSN ]]),-1)&lt;&gt;-1,"",LEFT(SUBSTITUTE(SUBSTITUTE(SUBSTITUTE(SUBSTITUTE(SUBSTITUTE(CID_DB[[#This Row],[ NSN ]],"-","")," ","")," ",""),"‐",""),"NA",""),13))</f>
        <v/>
      </c>
      <c r="J4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130835||Engine Fire Extinguisher Squib|</v>
      </c>
    </row>
    <row r="4272" spans="1:10" x14ac:dyDescent="0.35">
      <c r="A4272" s="1" t="s">
        <v>3</v>
      </c>
      <c r="B4272" s="1" t="s">
        <v>7688</v>
      </c>
      <c r="C4272" s="1">
        <v>4596</v>
      </c>
      <c r="D4272" s="1" t="s">
        <v>3</v>
      </c>
      <c r="E4272" s="1" t="s">
        <v>7953</v>
      </c>
      <c r="F4272" s="4" t="s">
        <v>3</v>
      </c>
      <c r="G4272" s="1" t="s">
        <v>8</v>
      </c>
      <c r="H4272" s="3" t="str">
        <f t="shared" si="66"/>
        <v>Commercial</v>
      </c>
      <c r="I4272" s="3" t="str">
        <f>IF(IFERROR(SEARCH("N/A",CID_DB[[#This Row],[ NSN ]]),-1)&lt;&gt;-1,"",LEFT(SUBSTITUTE(SUBSTITUTE(SUBSTITUTE(SUBSTITUTE(SUBSTITUTE(CID_DB[[#This Row],[ NSN ]],"-","")," ","")," ",""),"‐",""),"NA",""),13))</f>
        <v/>
      </c>
      <c r="J4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4596||LAMP|</v>
      </c>
    </row>
    <row r="4273" spans="1:10" x14ac:dyDescent="0.35">
      <c r="A4273" s="1" t="s">
        <v>3</v>
      </c>
      <c r="B4273" s="1" t="s">
        <v>7688</v>
      </c>
      <c r="C4273" s="1">
        <v>570357</v>
      </c>
      <c r="D4273" s="1" t="s">
        <v>3</v>
      </c>
      <c r="E4273" s="1" t="s">
        <v>8025</v>
      </c>
      <c r="F4273" s="4" t="s">
        <v>3</v>
      </c>
      <c r="G4273" s="1" t="s">
        <v>8</v>
      </c>
      <c r="H4273" s="3" t="str">
        <f t="shared" si="66"/>
        <v>Commercial</v>
      </c>
      <c r="I4273" s="3" t="str">
        <f>IF(IFERROR(SEARCH("N/A",CID_DB[[#This Row],[ NSN ]]),-1)&lt;&gt;-1,"",LEFT(SUBSTITUTE(SUBSTITUTE(SUBSTITUTE(SUBSTITUTE(SUBSTITUTE(CID_DB[[#This Row],[ NSN ]],"-","")," ","")," ",""),"‐",""),"NA",""),13))</f>
        <v/>
      </c>
      <c r="J4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570357||Hydraulic Power Pack Filter|</v>
      </c>
    </row>
    <row r="4274" spans="1:10" x14ac:dyDescent="0.35">
      <c r="A4274" s="1" t="s">
        <v>3</v>
      </c>
      <c r="B4274" s="1" t="s">
        <v>7688</v>
      </c>
      <c r="C4274" s="1">
        <v>4587</v>
      </c>
      <c r="D4274" s="1" t="s">
        <v>3</v>
      </c>
      <c r="E4274" s="1" t="s">
        <v>8026</v>
      </c>
      <c r="F4274" s="4" t="s">
        <v>3</v>
      </c>
      <c r="G4274" s="1" t="s">
        <v>8</v>
      </c>
      <c r="H4274" s="3" t="str">
        <f t="shared" si="66"/>
        <v>Commercial</v>
      </c>
      <c r="I4274" s="3" t="str">
        <f>IF(IFERROR(SEARCH("N/A",CID_DB[[#This Row],[ NSN ]]),-1)&lt;&gt;-1,"",LEFT(SUBSTITUTE(SUBSTITUTE(SUBSTITUTE(SUBSTITUTE(SUBSTITUTE(CID_DB[[#This Row],[ NSN ]],"-","")," ","")," ",""),"‐",""),"NA",""),13))</f>
        <v/>
      </c>
      <c r="J4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4587||LAMP WING TAXI LIGHT|</v>
      </c>
    </row>
    <row r="4275" spans="1:10" x14ac:dyDescent="0.35">
      <c r="A4275" s="1" t="s">
        <v>3</v>
      </c>
      <c r="B4275" s="1" t="s">
        <v>7688</v>
      </c>
      <c r="C4275" s="1" t="s">
        <v>7870</v>
      </c>
      <c r="D4275" s="1" t="s">
        <v>3</v>
      </c>
      <c r="E4275" s="1" t="s">
        <v>8027</v>
      </c>
      <c r="F4275" s="4" t="s">
        <v>3</v>
      </c>
      <c r="G4275" s="1" t="s">
        <v>8</v>
      </c>
      <c r="H4275" s="3" t="str">
        <f t="shared" si="66"/>
        <v>Commercial</v>
      </c>
      <c r="I4275" s="3" t="str">
        <f>IF(IFERROR(SEARCH("N/A",CID_DB[[#This Row],[ NSN ]]),-1)&lt;&gt;-1,"",LEFT(SUBSTITUTE(SUBSTITUTE(SUBSTITUTE(SUBSTITUTE(SUBSTITUTE(CID_DB[[#This Row],[ NSN ]],"-","")," ","")," ",""),"‐",""),"NA",""),13))</f>
        <v/>
      </c>
      <c r="J4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13017003246||LENS  WINGLET ASSEMBLY|</v>
      </c>
    </row>
    <row r="4276" spans="1:10" x14ac:dyDescent="0.35">
      <c r="A4276" s="1" t="s">
        <v>3</v>
      </c>
      <c r="B4276" s="1" t="s">
        <v>7688</v>
      </c>
      <c r="C4276" s="1" t="s">
        <v>7871</v>
      </c>
      <c r="D4276" s="1" t="s">
        <v>3</v>
      </c>
      <c r="E4276" s="1" t="s">
        <v>8028</v>
      </c>
      <c r="F4276" s="4" t="s">
        <v>3</v>
      </c>
      <c r="G4276" s="1" t="s">
        <v>8</v>
      </c>
      <c r="H4276" s="3" t="str">
        <f t="shared" si="66"/>
        <v>Commercial</v>
      </c>
      <c r="I4276" s="3" t="str">
        <f>IF(IFERROR(SEARCH("N/A",CID_DB[[#This Row],[ NSN ]]),-1)&lt;&gt;-1,"",LEFT(SUBSTITUTE(SUBSTITUTE(SUBSTITUTE(SUBSTITUTE(SUBSTITUTE(CID_DB[[#This Row],[ NSN ]],"-","")," ","")," ",""),"‐",""),"NA",""),13))</f>
        <v/>
      </c>
      <c r="J4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1018100241||BUSHING TORQUE, FLANGED|</v>
      </c>
    </row>
    <row r="4277" spans="1:10" x14ac:dyDescent="0.35">
      <c r="A4277" s="1" t="s">
        <v>3</v>
      </c>
      <c r="B4277" s="1" t="s">
        <v>7688</v>
      </c>
      <c r="C4277" s="1" t="s">
        <v>3080</v>
      </c>
      <c r="D4277" s="1" t="s">
        <v>3</v>
      </c>
      <c r="E4277" s="1" t="s">
        <v>7949</v>
      </c>
      <c r="F4277" s="4" t="s">
        <v>3</v>
      </c>
      <c r="G4277" s="1" t="s">
        <v>8</v>
      </c>
      <c r="H4277" s="3" t="str">
        <f t="shared" si="66"/>
        <v>Commercial</v>
      </c>
      <c r="I4277" s="3" t="str">
        <f>IF(IFERROR(SEARCH("N/A",CID_DB[[#This Row],[ NSN ]]),-1)&lt;&gt;-1,"",LEFT(SUBSTITUTE(SUBSTITUTE(SUBSTITUTE(SUBSTITUTE(SUBSTITUTE(CID_DB[[#This Row],[ NSN ]],"-","")," ","")," ",""),"‐",""),"NA",""),13))</f>
        <v/>
      </c>
      <c r="J4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68448||PACKING|</v>
      </c>
    </row>
    <row r="4278" spans="1:10" x14ac:dyDescent="0.35">
      <c r="A4278" s="1" t="s">
        <v>3</v>
      </c>
      <c r="B4278" s="1" t="s">
        <v>7688</v>
      </c>
      <c r="C4278" s="1" t="s">
        <v>7872</v>
      </c>
      <c r="D4278" s="1" t="s">
        <v>3</v>
      </c>
      <c r="E4278" s="1" t="s">
        <v>8027</v>
      </c>
      <c r="F4278" s="4" t="s">
        <v>3</v>
      </c>
      <c r="G4278" s="1" t="s">
        <v>8</v>
      </c>
      <c r="H4278" s="3" t="str">
        <f t="shared" si="66"/>
        <v>Commercial</v>
      </c>
      <c r="I4278" s="3" t="str">
        <f>IF(IFERROR(SEARCH("N/A",CID_DB[[#This Row],[ NSN ]]),-1)&lt;&gt;-1,"",LEFT(SUBSTITUTE(SUBSTITUTE(SUBSTITUTE(SUBSTITUTE(SUBSTITUTE(CID_DB[[#This Row],[ NSN ]],"-","")," ","")," ",""),"‐",""),"NA",""),13))</f>
        <v/>
      </c>
      <c r="J4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13017003245||LENS  WINGLET ASSEMBLY|</v>
      </c>
    </row>
    <row r="4279" spans="1:10" x14ac:dyDescent="0.35">
      <c r="A4279" s="1" t="s">
        <v>3</v>
      </c>
      <c r="B4279" s="1" t="s">
        <v>7688</v>
      </c>
      <c r="C4279" s="1" t="s">
        <v>7873</v>
      </c>
      <c r="D4279" s="1" t="s">
        <v>3</v>
      </c>
      <c r="E4279" s="1" t="s">
        <v>3037</v>
      </c>
      <c r="F4279" s="4" t="s">
        <v>3</v>
      </c>
      <c r="G4279" s="1" t="s">
        <v>8</v>
      </c>
      <c r="H4279" s="3" t="str">
        <f t="shared" si="66"/>
        <v>Commercial</v>
      </c>
      <c r="I4279" s="3" t="str">
        <f>IF(IFERROR(SEARCH("N/A",CID_DB[[#This Row],[ NSN ]]),-1)&lt;&gt;-1,"",LEFT(SUBSTITUTE(SUBSTITUTE(SUBSTITUTE(SUBSTITUTE(SUBSTITUTE(CID_DB[[#This Row],[ NSN ]],"-","")," ","")," ",""),"‐",""),"NA",""),13))</f>
        <v/>
      </c>
      <c r="J4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105740XYN0677||BUSHING|</v>
      </c>
    </row>
    <row r="4280" spans="1:10" x14ac:dyDescent="0.35">
      <c r="A4280" s="1" t="s">
        <v>3</v>
      </c>
      <c r="B4280" s="1" t="s">
        <v>7688</v>
      </c>
      <c r="C4280" s="1">
        <v>3010880</v>
      </c>
      <c r="D4280" s="1" t="s">
        <v>3</v>
      </c>
      <c r="E4280" s="1" t="s">
        <v>8029</v>
      </c>
      <c r="F4280" s="4" t="s">
        <v>3</v>
      </c>
      <c r="G4280" s="1" t="s">
        <v>8</v>
      </c>
      <c r="H4280" s="3" t="str">
        <f t="shared" si="66"/>
        <v>Commercial</v>
      </c>
      <c r="I4280" s="3" t="str">
        <f>IF(IFERROR(SEARCH("N/A",CID_DB[[#This Row],[ NSN ]]),-1)&lt;&gt;-1,"",LEFT(SUBSTITUTE(SUBSTITUTE(SUBSTITUTE(SUBSTITUTE(SUBSTITUTE(CID_DB[[#This Row],[ NSN ]],"-","")," ","")," ",""),"‐",""),"NA",""),13))</f>
        <v/>
      </c>
      <c r="J4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3010880||Ignitor Gaskets|</v>
      </c>
    </row>
    <row r="4281" spans="1:10" x14ac:dyDescent="0.35">
      <c r="A4281" s="1" t="s">
        <v>3</v>
      </c>
      <c r="B4281" s="1" t="s">
        <v>7688</v>
      </c>
      <c r="C4281" s="1" t="s">
        <v>7874</v>
      </c>
      <c r="D4281" s="1" t="s">
        <v>3</v>
      </c>
      <c r="E4281" s="1" t="s">
        <v>3002</v>
      </c>
      <c r="F4281" s="4" t="s">
        <v>3</v>
      </c>
      <c r="G4281" s="1" t="s">
        <v>8</v>
      </c>
      <c r="H4281" s="3" t="str">
        <f t="shared" si="66"/>
        <v>Commercial</v>
      </c>
      <c r="I4281" s="3" t="str">
        <f>IF(IFERROR(SEARCH("N/A",CID_DB[[#This Row],[ NSN ]]),-1)&lt;&gt;-1,"",LEFT(SUBSTITUTE(SUBSTITUTE(SUBSTITUTE(SUBSTITUTE(SUBSTITUTE(CID_DB[[#This Row],[ NSN ]],"-","")," ","")," ",""),"‐",""),"NA",""),13))</f>
        <v/>
      </c>
      <c r="J4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GWA1826||WASHER|</v>
      </c>
    </row>
    <row r="4282" spans="1:10" x14ac:dyDescent="0.35">
      <c r="A4282" s="1" t="s">
        <v>3</v>
      </c>
      <c r="B4282" s="1" t="s">
        <v>7688</v>
      </c>
      <c r="C4282" s="1" t="s">
        <v>7875</v>
      </c>
      <c r="D4282" s="1" t="s">
        <v>3</v>
      </c>
      <c r="E4282" s="1" t="s">
        <v>8030</v>
      </c>
      <c r="F4282" s="4" t="s">
        <v>3</v>
      </c>
      <c r="G4282" s="1" t="s">
        <v>8</v>
      </c>
      <c r="H4282" s="3" t="str">
        <f t="shared" si="66"/>
        <v>Commercial</v>
      </c>
      <c r="I4282" s="3" t="str">
        <f>IF(IFERROR(SEARCH("N/A",CID_DB[[#This Row],[ NSN ]]),-1)&lt;&gt;-1,"",LEFT(SUBSTITUTE(SUBSTITUTE(SUBSTITUTE(SUBSTITUTE(SUBSTITUTE(CID_DB[[#This Row],[ NSN ]],"-","")," ","")," ",""),"‐",""),"NA",""),13))</f>
        <v/>
      </c>
      <c r="J4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11438903117||Engine Vibration Isolator Mount Assy|</v>
      </c>
    </row>
    <row r="4283" spans="1:10" x14ac:dyDescent="0.35">
      <c r="A4283" s="1" t="s">
        <v>3</v>
      </c>
      <c r="B4283" s="1" t="s">
        <v>7688</v>
      </c>
      <c r="C4283" s="1" t="s">
        <v>7876</v>
      </c>
      <c r="D4283" s="1" t="s">
        <v>3</v>
      </c>
      <c r="E4283" s="1" t="s">
        <v>7949</v>
      </c>
      <c r="F4283" s="4" t="s">
        <v>3</v>
      </c>
      <c r="G4283" s="1" t="s">
        <v>8</v>
      </c>
      <c r="H4283" s="3" t="str">
        <f t="shared" si="66"/>
        <v>Commercial</v>
      </c>
      <c r="I4283" s="3" t="str">
        <f>IF(IFERROR(SEARCH("N/A",CID_DB[[#This Row],[ NSN ]]),-1)&lt;&gt;-1,"",LEFT(SUBSTITUTE(SUBSTITUTE(SUBSTITUTE(SUBSTITUTE(SUBSTITUTE(CID_DB[[#This Row],[ NSN ]],"-","")," ","")," ",""),"‐",""),"NA",""),13))</f>
        <v/>
      </c>
      <c r="J4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68216||PACKING|</v>
      </c>
    </row>
    <row r="4284" spans="1:10" x14ac:dyDescent="0.35">
      <c r="A4284" s="1" t="s">
        <v>3</v>
      </c>
      <c r="B4284" s="1" t="s">
        <v>7688</v>
      </c>
      <c r="C4284" s="1">
        <v>1683</v>
      </c>
      <c r="D4284" s="1" t="s">
        <v>3</v>
      </c>
      <c r="E4284" s="1" t="s">
        <v>7953</v>
      </c>
      <c r="F4284" s="4" t="s">
        <v>3</v>
      </c>
      <c r="G4284" s="1" t="s">
        <v>8</v>
      </c>
      <c r="H4284" s="3" t="str">
        <f t="shared" si="66"/>
        <v>Commercial</v>
      </c>
      <c r="I4284" s="3" t="str">
        <f>IF(IFERROR(SEARCH("N/A",CID_DB[[#This Row],[ NSN ]]),-1)&lt;&gt;-1,"",LEFT(SUBSTITUTE(SUBSTITUTE(SUBSTITUTE(SUBSTITUTE(SUBSTITUTE(CID_DB[[#This Row],[ NSN ]],"-","")," ","")," ",""),"‐",""),"NA",""),13))</f>
        <v/>
      </c>
      <c r="J4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1683||LAMP|</v>
      </c>
    </row>
    <row r="4285" spans="1:10" x14ac:dyDescent="0.35">
      <c r="A4285" s="1" t="s">
        <v>3</v>
      </c>
      <c r="B4285" s="1" t="s">
        <v>7688</v>
      </c>
      <c r="C4285" s="1" t="s">
        <v>7877</v>
      </c>
      <c r="D4285" s="1" t="s">
        <v>3</v>
      </c>
      <c r="E4285" s="1" t="s">
        <v>8031</v>
      </c>
      <c r="F4285" s="4" t="s">
        <v>3</v>
      </c>
      <c r="G4285" s="1" t="s">
        <v>8</v>
      </c>
      <c r="H4285" s="3" t="str">
        <f t="shared" si="66"/>
        <v>Commercial</v>
      </c>
      <c r="I4285" s="3" t="str">
        <f>IF(IFERROR(SEARCH("N/A",CID_DB[[#This Row],[ NSN ]]),-1)&lt;&gt;-1,"",LEFT(SUBSTITUTE(SUBSTITUTE(SUBSTITUTE(SUBSTITUTE(SUBSTITUTE(CID_DB[[#This Row],[ NSN ]],"-","")," ","")," ",""),"‐",""),"NA",""),13))</f>
        <v/>
      </c>
      <c r="J4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1018100251||PINTORQUE KNEE,DUAL WHEEL UPPER|</v>
      </c>
    </row>
    <row r="4286" spans="1:10" x14ac:dyDescent="0.35">
      <c r="A4286" s="1" t="s">
        <v>3</v>
      </c>
      <c r="B4286" s="1" t="s">
        <v>7688</v>
      </c>
      <c r="C4286" s="1" t="s">
        <v>7878</v>
      </c>
      <c r="D4286" s="1" t="s">
        <v>3</v>
      </c>
      <c r="E4286" s="1" t="s">
        <v>3037</v>
      </c>
      <c r="F4286" s="4" t="s">
        <v>3</v>
      </c>
      <c r="G4286" s="1" t="s">
        <v>8</v>
      </c>
      <c r="H4286" s="3" t="str">
        <f t="shared" si="66"/>
        <v>Commercial</v>
      </c>
      <c r="I4286" s="3" t="str">
        <f>IF(IFERROR(SEARCH("N/A",CID_DB[[#This Row],[ NSN ]]),-1)&lt;&gt;-1,"",LEFT(SUBSTITUTE(SUBSTITUTE(SUBSTITUTE(SUBSTITUTE(SUBSTITUTE(CID_DB[[#This Row],[ NSN ]],"-","")," ","")," ",""),"‐",""),"NA",""),13))</f>
        <v/>
      </c>
      <c r="J4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105740XYA1625||BUSHING|</v>
      </c>
    </row>
    <row r="4287" spans="1:10" x14ac:dyDescent="0.35">
      <c r="A4287" s="1" t="s">
        <v>3</v>
      </c>
      <c r="B4287" s="1" t="s">
        <v>8052</v>
      </c>
      <c r="C4287" s="1" t="s">
        <v>8053</v>
      </c>
      <c r="D4287" s="1">
        <v>5100145</v>
      </c>
      <c r="E4287" s="1" t="s">
        <v>8054</v>
      </c>
      <c r="F4287" s="4" t="s">
        <v>8055</v>
      </c>
      <c r="G4287" s="1" t="s">
        <v>103</v>
      </c>
      <c r="H4287" s="3" t="str">
        <f t="shared" si="66"/>
        <v>Other Than Commercial</v>
      </c>
      <c r="I4287" s="3" t="str">
        <f>IF(IFERROR(SEARCH("N/A",CID_DB[[#This Row],[ NSN ]]),-1)&lt;&gt;-1,"",LEFT(SUBSTITUTE(SUBSTITUTE(SUBSTITUTE(SUBSTITUTE(SUBSTITUTE(CID_DB[[#This Row],[ NSN ]],"-","")," ","")," ",""),"‐",""),"NA",""),13))</f>
        <v>2935016732277</v>
      </c>
      <c r="J4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234161633|5100145|Cooler  Air (AX30, AX40, AX50)|2935016732277</v>
      </c>
    </row>
    <row r="4288" spans="1:10" x14ac:dyDescent="0.35">
      <c r="A4288" s="1" t="s">
        <v>3</v>
      </c>
      <c r="B4288" s="1" t="s">
        <v>8052</v>
      </c>
      <c r="C4288" s="1" t="s">
        <v>8056</v>
      </c>
      <c r="D4288" s="1">
        <v>5100144</v>
      </c>
      <c r="E4288" s="1" t="s">
        <v>8057</v>
      </c>
      <c r="F4288" s="4" t="s">
        <v>8058</v>
      </c>
      <c r="G4288" s="1" t="s">
        <v>103</v>
      </c>
      <c r="H4288" s="3" t="str">
        <f t="shared" si="66"/>
        <v>Other Than Commercial</v>
      </c>
      <c r="I4288" s="3" t="str">
        <f>IF(IFERROR(SEARCH("N/A",CID_DB[[#This Row],[ NSN ]]),-1)&lt;&gt;-1,"",LEFT(SUBSTITUTE(SUBSTITUTE(SUBSTITUTE(SUBSTITUTE(SUBSTITUTE(CID_DB[[#This Row],[ NSN ]],"-","")," ","")," ",""),"‐",""),"NA",""),13))</f>
        <v>2935016732278</v>
      </c>
      <c r="J4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234161832|5100144|Cooler|2935016732278</v>
      </c>
    </row>
    <row r="4289" spans="1:10" x14ac:dyDescent="0.35">
      <c r="A4289" s="1" t="s">
        <v>3</v>
      </c>
      <c r="B4289" s="1" t="s">
        <v>9737</v>
      </c>
      <c r="C4289" s="1" t="s">
        <v>9738</v>
      </c>
      <c r="D4289" s="1" t="s">
        <v>3</v>
      </c>
      <c r="E4289" s="1" t="s">
        <v>9739</v>
      </c>
      <c r="F4289" s="4" t="s">
        <v>9740</v>
      </c>
      <c r="G4289" s="1" t="s">
        <v>8</v>
      </c>
      <c r="H4289" s="3" t="str">
        <f t="shared" si="66"/>
        <v>Commercial</v>
      </c>
      <c r="I4289" s="3" t="str">
        <f>IF(IFERROR(SEARCH("N/A",CID_DB[[#This Row],[ NSN ]]),-1)&lt;&gt;-1,"",LEFT(SUBSTITUTE(SUBSTITUTE(SUBSTITUTE(SUBSTITUTE(SUBSTITUTE(CID_DB[[#This Row],[ NSN ]],"-","")," ","")," ",""),"‐",""),"NA",""),13))</f>
        <v>1560016580563</v>
      </c>
      <c r="J4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P/N: NVX21231||Maintenance/Repair Services of Chinook (CH47) Helicopter Force Generator|1560016580563</v>
      </c>
    </row>
    <row r="4290" spans="1:10" x14ac:dyDescent="0.35">
      <c r="A4290" s="1" t="s">
        <v>3</v>
      </c>
      <c r="B4290" s="1" t="s">
        <v>8059</v>
      </c>
      <c r="C4290" s="1">
        <v>4135714</v>
      </c>
      <c r="D4290" s="1" t="s">
        <v>8069</v>
      </c>
      <c r="E4290" s="1" t="s">
        <v>8076</v>
      </c>
      <c r="F4290" s="4" t="s">
        <v>3</v>
      </c>
      <c r="G4290" s="1" t="s">
        <v>8</v>
      </c>
      <c r="H4290" s="3" t="str">
        <f t="shared" si="66"/>
        <v>Commercial</v>
      </c>
      <c r="I4290" s="3" t="str">
        <f>IF(IFERROR(SEARCH("N/A",CID_DB[[#This Row],[ NSN ]]),-1)&lt;&gt;-1,"",LEFT(SUBSTITUTE(SUBSTITUTE(SUBSTITUTE(SUBSTITUTE(SUBSTITUTE(CID_DB[[#This Row],[ NSN ]],"-","")," ","")," ",""),"‐",""),"NA",""),13))</f>
        <v/>
      </c>
      <c r="J4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4135714|5137461|ExciterIgnition, Engine|</v>
      </c>
    </row>
    <row r="4291" spans="1:10" x14ac:dyDescent="0.35">
      <c r="A4291" s="1" t="s">
        <v>3</v>
      </c>
      <c r="B4291" s="1" t="s">
        <v>8060</v>
      </c>
      <c r="C4291" s="1" t="s">
        <v>8063</v>
      </c>
      <c r="D4291" s="1" t="s">
        <v>8070</v>
      </c>
      <c r="E4291" s="1" t="s">
        <v>8077</v>
      </c>
      <c r="F4291" s="4" t="s">
        <v>3</v>
      </c>
      <c r="G4291" s="1" t="s">
        <v>8</v>
      </c>
      <c r="H4291" s="3" t="str">
        <f t="shared" ref="H4291:H4354" si="67">IF(G4291="Y - CID","Commercial",IF(G4291="N - CID","Other Than Commercial","N/A"))</f>
        <v>Commercial</v>
      </c>
      <c r="I4291" s="3" t="str">
        <f>IF(IFERROR(SEARCH("N/A",CID_DB[[#This Row],[ NSN ]]),-1)&lt;&gt;-1,"",LEFT(SUBSTITUTE(SUBSTITUTE(SUBSTITUTE(SUBSTITUTE(SUBSTITUTE(CID_DB[[#This Row],[ NSN ]],"-","")," ","")," ",""),"‐",""),"NA",""),13))</f>
        <v/>
      </c>
      <c r="J4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10031013|820106811|SERVOVALVE, ELECTROHYDRAULIC|</v>
      </c>
    </row>
    <row r="4292" spans="1:10" x14ac:dyDescent="0.35">
      <c r="A4292" s="1" t="s">
        <v>3</v>
      </c>
      <c r="B4292" s="1" t="s">
        <v>8060</v>
      </c>
      <c r="C4292" s="1" t="s">
        <v>8064</v>
      </c>
      <c r="D4292" s="1" t="s">
        <v>8071</v>
      </c>
      <c r="E4292" s="1" t="s">
        <v>8077</v>
      </c>
      <c r="F4292" s="4" t="s">
        <v>3</v>
      </c>
      <c r="G4292" s="1" t="s">
        <v>8</v>
      </c>
      <c r="H4292" s="3" t="str">
        <f t="shared" si="67"/>
        <v>Commercial</v>
      </c>
      <c r="I4292" s="3" t="str">
        <f>IF(IFERROR(SEARCH("N/A",CID_DB[[#This Row],[ NSN ]]),-1)&lt;&gt;-1,"",LEFT(SUBSTITUTE(SUBSTITUTE(SUBSTITUTE(SUBSTITUTE(SUBSTITUTE(CID_DB[[#This Row],[ NSN ]],"-","")," ","")," ",""),"‐",""),"NA",""),13))</f>
        <v/>
      </c>
      <c r="J4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10041003|442490ISS3|SERVOVALVE, ELECTROHYDRAULIC|</v>
      </c>
    </row>
    <row r="4293" spans="1:10" x14ac:dyDescent="0.35">
      <c r="A4293" s="1" t="s">
        <v>3</v>
      </c>
      <c r="B4293" s="1" t="s">
        <v>8060</v>
      </c>
      <c r="C4293" s="1" t="s">
        <v>8065</v>
      </c>
      <c r="D4293" s="1" t="s">
        <v>8072</v>
      </c>
      <c r="E4293" s="1" t="s">
        <v>8077</v>
      </c>
      <c r="F4293" s="4" t="s">
        <v>3</v>
      </c>
      <c r="G4293" s="1" t="s">
        <v>8</v>
      </c>
      <c r="H4293" s="3" t="str">
        <f t="shared" si="67"/>
        <v>Commercial</v>
      </c>
      <c r="I4293" s="3" t="str">
        <f>IF(IFERROR(SEARCH("N/A",CID_DB[[#This Row],[ NSN ]]),-1)&lt;&gt;-1,"",LEFT(SUBSTITUTE(SUBSTITUTE(SUBSTITUTE(SUBSTITUTE(SUBSTITUTE(CID_DB[[#This Row],[ NSN ]],"-","")," ","")," ",""),"‐",""),"NA",""),13))</f>
        <v/>
      </c>
      <c r="J4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10045913|442651ISS5|SERVOVALVE, ELECTROHYDRAULIC|</v>
      </c>
    </row>
    <row r="4294" spans="1:10" x14ac:dyDescent="0.35">
      <c r="A4294" s="1" t="s">
        <v>3</v>
      </c>
      <c r="B4294" s="1" t="s">
        <v>8061</v>
      </c>
      <c r="C4294" s="1" t="s">
        <v>8066</v>
      </c>
      <c r="D4294" s="1" t="s">
        <v>8073</v>
      </c>
      <c r="E4294" s="1" t="s">
        <v>8078</v>
      </c>
      <c r="F4294" s="4" t="s">
        <v>3</v>
      </c>
      <c r="G4294" s="1" t="s">
        <v>103</v>
      </c>
      <c r="H4294" s="3" t="str">
        <f t="shared" si="67"/>
        <v>Other Than Commercial</v>
      </c>
      <c r="I4294" s="3" t="str">
        <f>IF(IFERROR(SEARCH("N/A",CID_DB[[#This Row],[ NSN ]]),-1)&lt;&gt;-1,"",LEFT(SUBSTITUTE(SUBSTITUTE(SUBSTITUTE(SUBSTITUTE(SUBSTITUTE(CID_DB[[#This Row],[ NSN ]],"-","")," ","")," ",""),"‐",""),"NA",""),13))</f>
        <v/>
      </c>
      <c r="J4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11862A|F10185321|Closed Die Forging|</v>
      </c>
    </row>
    <row r="4295" spans="1:10" x14ac:dyDescent="0.35">
      <c r="A4295" s="1" t="s">
        <v>3</v>
      </c>
      <c r="B4295" s="1" t="s">
        <v>8061</v>
      </c>
      <c r="C4295" s="1" t="s">
        <v>8067</v>
      </c>
      <c r="D4295" s="1" t="s">
        <v>8074</v>
      </c>
      <c r="E4295" s="1" t="s">
        <v>8078</v>
      </c>
      <c r="F4295" s="4" t="s">
        <v>3</v>
      </c>
      <c r="G4295" s="1" t="s">
        <v>103</v>
      </c>
      <c r="H4295" s="3" t="str">
        <f t="shared" si="67"/>
        <v>Other Than Commercial</v>
      </c>
      <c r="I4295" s="3" t="str">
        <f>IF(IFERROR(SEARCH("N/A",CID_DB[[#This Row],[ NSN ]]),-1)&lt;&gt;-1,"",LEFT(SUBSTITUTE(SUBSTITUTE(SUBSTITUTE(SUBSTITUTE(SUBSTITUTE(CID_DB[[#This Row],[ NSN ]],"-","")," ","")," ",""),"‐",""),"NA",""),13))</f>
        <v/>
      </c>
      <c r="J4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11845A|F10185291|Closed Die Forging|</v>
      </c>
    </row>
    <row r="4296" spans="1:10" x14ac:dyDescent="0.35">
      <c r="A4296" s="1" t="s">
        <v>3</v>
      </c>
      <c r="B4296" s="1" t="s">
        <v>8062</v>
      </c>
      <c r="C4296" s="1" t="s">
        <v>8068</v>
      </c>
      <c r="D4296" s="1" t="s">
        <v>8068</v>
      </c>
      <c r="E4296" s="1" t="s">
        <v>8079</v>
      </c>
      <c r="F4296" s="4" t="s">
        <v>3</v>
      </c>
      <c r="G4296" s="1" t="s">
        <v>103</v>
      </c>
      <c r="H4296" s="3" t="str">
        <f t="shared" si="67"/>
        <v>Other Than Commercial</v>
      </c>
      <c r="I4296" s="3" t="str">
        <f>IF(IFERROR(SEARCH("N/A",CID_DB[[#This Row],[ NSN ]]),-1)&lt;&gt;-1,"",LEFT(SUBSTITUTE(SUBSTITUTE(SUBSTITUTE(SUBSTITUTE(SUBSTITUTE(CID_DB[[#This Row],[ NSN ]],"-","")," ","")," ",""),"‐",""),"NA",""),13))</f>
        <v/>
      </c>
      <c r="J4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413541201|413541201|Bracket Assembly of Compressor Stator Synchronizing Ring Arm|</v>
      </c>
    </row>
    <row r="4297" spans="1:10" x14ac:dyDescent="0.35">
      <c r="A4297" s="1" t="s">
        <v>3</v>
      </c>
      <c r="B4297" s="1" t="s">
        <v>8062</v>
      </c>
      <c r="C4297" s="1">
        <v>4136815</v>
      </c>
      <c r="D4297" s="1" t="s">
        <v>8075</v>
      </c>
      <c r="E4297" s="1" t="s">
        <v>8080</v>
      </c>
      <c r="F4297" s="4" t="s">
        <v>3</v>
      </c>
      <c r="G4297" s="1" t="s">
        <v>103</v>
      </c>
      <c r="H4297" s="3" t="str">
        <f t="shared" si="67"/>
        <v>Other Than Commercial</v>
      </c>
      <c r="I4297" s="3" t="str">
        <f>IF(IFERROR(SEARCH("N/A",CID_DB[[#This Row],[ NSN ]]),-1)&lt;&gt;-1,"",LEFT(SUBSTITUTE(SUBSTITUTE(SUBSTITUTE(SUBSTITUTE(SUBSTITUTE(CID_DB[[#This Row],[ NSN ]],"-","")," ","")," ",""),"‐",""),"NA",""),13))</f>
        <v/>
      </c>
      <c r="J4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4136815|4136815|Bearing Option Bushing|</v>
      </c>
    </row>
    <row r="4298" spans="1:10" x14ac:dyDescent="0.35">
      <c r="A4298" s="1" t="s">
        <v>3</v>
      </c>
      <c r="B4298" s="1" t="s">
        <v>9158</v>
      </c>
      <c r="C4298" s="1" t="s">
        <v>9159</v>
      </c>
      <c r="D4298" s="1" t="s">
        <v>9160</v>
      </c>
      <c r="E4298" s="1" t="s">
        <v>9161</v>
      </c>
      <c r="F4298" s="4" t="s">
        <v>3</v>
      </c>
      <c r="G4298" s="1" t="s">
        <v>8</v>
      </c>
      <c r="H4298" s="3" t="str">
        <f t="shared" si="67"/>
        <v>Commercial</v>
      </c>
      <c r="I4298" s="3" t="str">
        <f>IF(IFERROR(SEARCH("N/A",CID_DB[[#This Row],[ NSN ]]),-1)&lt;&gt;-1,"",LEFT(SUBSTITUTE(SUBSTITUTE(SUBSTITUTE(SUBSTITUTE(SUBSTITUTE(CID_DB[[#This Row],[ NSN ]],"-","")," ","")," ",""),"‐",""),"NA",""),13))</f>
        <v/>
      </c>
      <c r="J4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72118100143|2660101003|Hydraulic Utility Accumulator Assembly|</v>
      </c>
    </row>
    <row r="4299" spans="1:10" x14ac:dyDescent="0.35">
      <c r="A4299" s="1" t="s">
        <v>3</v>
      </c>
      <c r="B4299" s="1" t="s">
        <v>9158</v>
      </c>
      <c r="C4299" s="1" t="s">
        <v>9162</v>
      </c>
      <c r="D4299" s="1">
        <v>60043</v>
      </c>
      <c r="E4299" s="1" t="s">
        <v>9163</v>
      </c>
      <c r="F4299" s="4" t="s">
        <v>3</v>
      </c>
      <c r="G4299" s="1" t="s">
        <v>8</v>
      </c>
      <c r="H4299" s="3" t="str">
        <f t="shared" si="67"/>
        <v>Commercial</v>
      </c>
      <c r="I4299" s="3" t="str">
        <f>IF(IFERROR(SEARCH("N/A",CID_DB[[#This Row],[ NSN ]]),-1)&lt;&gt;-1,"",LEFT(SUBSTITUTE(SUBSTITUTE(SUBSTITUTE(SUBSTITUTE(SUBSTITUTE(CID_DB[[#This Row],[ NSN ]],"-","")," ","")," ",""),"‐",""),"NA",""),13))</f>
        <v/>
      </c>
      <c r="J4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7311810020|60043|Hydraulic Utility Accumulator Return Assembly|</v>
      </c>
    </row>
    <row r="4300" spans="1:10" x14ac:dyDescent="0.35">
      <c r="A4300" s="1" t="s">
        <v>3</v>
      </c>
      <c r="B4300" s="1" t="s">
        <v>7689</v>
      </c>
      <c r="C4300" s="1" t="s">
        <v>7879</v>
      </c>
      <c r="D4300" s="1" t="s">
        <v>7879</v>
      </c>
      <c r="E4300" s="1" t="s">
        <v>8032</v>
      </c>
      <c r="F4300" s="4" t="s">
        <v>3</v>
      </c>
      <c r="G4300" s="1" t="s">
        <v>8</v>
      </c>
      <c r="H4300" s="3" t="str">
        <f t="shared" si="67"/>
        <v>Commercial</v>
      </c>
      <c r="I4300" s="3" t="str">
        <f>IF(IFERROR(SEARCH("N/A",CID_DB[[#This Row],[ NSN ]]),-1)&lt;&gt;-1,"",LEFT(SUBSTITUTE(SUBSTITUTE(SUBSTITUTE(SUBSTITUTE(SUBSTITUTE(CID_DB[[#This Row],[ NSN ]],"-","")," ","")," ",""),"‐",""),"NA",""),13))</f>
        <v/>
      </c>
      <c r="J4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4133885|4133885|NozzleFuel, Primary and Secondary|</v>
      </c>
    </row>
    <row r="4301" spans="1:10" x14ac:dyDescent="0.35">
      <c r="A4301" s="1" t="s">
        <v>3</v>
      </c>
      <c r="B4301" s="1" t="s">
        <v>7689</v>
      </c>
      <c r="C4301" s="1" t="s">
        <v>7880</v>
      </c>
      <c r="D4301" s="1" t="s">
        <v>7880</v>
      </c>
      <c r="E4301" s="1" t="s">
        <v>8033</v>
      </c>
      <c r="F4301" s="4" t="s">
        <v>3</v>
      </c>
      <c r="G4301" s="1" t="s">
        <v>8</v>
      </c>
      <c r="H4301" s="3" t="str">
        <f t="shared" si="67"/>
        <v>Commercial</v>
      </c>
      <c r="I4301" s="3" t="str">
        <f>IF(IFERROR(SEARCH("N/A",CID_DB[[#This Row],[ NSN ]]),-1)&lt;&gt;-1,"",LEFT(SUBSTITUTE(SUBSTITUTE(SUBSTITUTE(SUBSTITUTE(SUBSTITUTE(CID_DB[[#This Row],[ NSN ]],"-","")," ","")," ",""),"‐",""),"NA",""),13))</f>
        <v/>
      </c>
      <c r="J4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4133886|4133886|NozzelFuel, Secondary|</v>
      </c>
    </row>
    <row r="4302" spans="1:10" x14ac:dyDescent="0.35">
      <c r="A4302" s="1" t="s">
        <v>3</v>
      </c>
      <c r="B4302" s="1" t="s">
        <v>7690</v>
      </c>
      <c r="C4302" s="1" t="s">
        <v>7366</v>
      </c>
      <c r="D4302" s="1" t="s">
        <v>3</v>
      </c>
      <c r="E4302" s="1" t="s">
        <v>7410</v>
      </c>
      <c r="F4302" s="4" t="s">
        <v>3</v>
      </c>
      <c r="G4302" s="1" t="s">
        <v>8</v>
      </c>
      <c r="H4302" s="3" t="str">
        <f t="shared" si="67"/>
        <v>Commercial</v>
      </c>
      <c r="I4302" s="3" t="str">
        <f>IF(IFERROR(SEARCH("N/A",CID_DB[[#This Row],[ NSN ]]),-1)&lt;&gt;-1,"",LEFT(SUBSTITUTE(SUBSTITUTE(SUBSTITUTE(SUBSTITUTE(SUBSTITUTE(CID_DB[[#This Row],[ NSN ]],"-","")," ","")," ",""),"‐",""),"NA",""),13))</f>
        <v/>
      </c>
      <c r="J4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B600MMN01||BMT System|</v>
      </c>
    </row>
    <row r="4303" spans="1:10" x14ac:dyDescent="0.35">
      <c r="A4303" s="1" t="s">
        <v>3</v>
      </c>
      <c r="B4303" s="1" t="s">
        <v>7690</v>
      </c>
      <c r="C4303" s="1" t="s">
        <v>7367</v>
      </c>
      <c r="D4303" s="1" t="s">
        <v>3</v>
      </c>
      <c r="E4303" s="1" t="s">
        <v>7411</v>
      </c>
      <c r="F4303" s="4" t="s">
        <v>3</v>
      </c>
      <c r="G4303" s="1" t="s">
        <v>8</v>
      </c>
      <c r="H4303" s="3" t="str">
        <f t="shared" si="67"/>
        <v>Commercial</v>
      </c>
      <c r="I4303" s="3" t="str">
        <f>IF(IFERROR(SEARCH("N/A",CID_DB[[#This Row],[ NSN ]]),-1)&lt;&gt;-1,"",LEFT(SUBSTITUTE(SUBSTITUTE(SUBSTITUTE(SUBSTITUTE(SUBSTITUTE(CID_DB[[#This Row],[ NSN ]],"-","")," ","")," ",""),"‐",""),"NA",""),13))</f>
        <v/>
      </c>
      <c r="J4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EP650MN01||UT System|</v>
      </c>
    </row>
    <row r="4304" spans="1:10" x14ac:dyDescent="0.35">
      <c r="A4304" s="1" t="s">
        <v>3</v>
      </c>
      <c r="B4304" s="1" t="s">
        <v>7690</v>
      </c>
      <c r="C4304" s="1" t="s">
        <v>7368</v>
      </c>
      <c r="D4304" s="1" t="s">
        <v>3</v>
      </c>
      <c r="E4304" s="1" t="s">
        <v>8034</v>
      </c>
      <c r="F4304" s="4" t="s">
        <v>8045</v>
      </c>
      <c r="G4304" s="1" t="s">
        <v>8</v>
      </c>
      <c r="H4304" s="3" t="str">
        <f t="shared" si="67"/>
        <v>Commercial</v>
      </c>
      <c r="I4304" s="3" t="str">
        <f>IF(IFERROR(SEARCH("N/A",CID_DB[[#This Row],[ NSN ]]),-1)&lt;&gt;-1,"",LEFT(SUBSTITUTE(SUBSTITUTE(SUBSTITUTE(SUBSTITUTE(SUBSTITUTE(CID_DB[[#This Row],[ NSN ]],"-","")," ","")," ",""),"‐",""),"NA",""),13))</f>
        <v>6695014619806</v>
      </c>
      <c r="J4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V207RM||Delay line transducer, 2.25 MHz, 0.50” diameter, right angle microdot connector.|6695014619806</v>
      </c>
    </row>
    <row r="4305" spans="1:10" x14ac:dyDescent="0.35">
      <c r="A4305" s="1" t="s">
        <v>3</v>
      </c>
      <c r="B4305" s="1" t="s">
        <v>7690</v>
      </c>
      <c r="C4305" s="1" t="s">
        <v>7369</v>
      </c>
      <c r="D4305" s="1" t="s">
        <v>3</v>
      </c>
      <c r="E4305" s="1" t="s">
        <v>8035</v>
      </c>
      <c r="F4305" s="4" t="s">
        <v>8046</v>
      </c>
      <c r="G4305" s="1" t="s">
        <v>8</v>
      </c>
      <c r="H4305" s="3" t="str">
        <f t="shared" si="67"/>
        <v>Commercial</v>
      </c>
      <c r="I4305" s="3" t="str">
        <f>IF(IFERROR(SEARCH("N/A",CID_DB[[#This Row],[ NSN ]]),-1)&lt;&gt;-1,"",LEFT(SUBSTITUTE(SUBSTITUTE(SUBSTITUTE(SUBSTITUTE(SUBSTITUTE(CID_DB[[#This Row],[ NSN ]],"-","")," ","")," ",""),"‐",""),"NA",""),13))</f>
        <v>6695014619822</v>
      </c>
      <c r="J4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V2180||Delay line transducer, 1.0 MHz, 0.50” diameter, right angle microdot connector.|6695014619822</v>
      </c>
    </row>
    <row r="4306" spans="1:10" x14ac:dyDescent="0.35">
      <c r="A4306" s="1" t="s">
        <v>3</v>
      </c>
      <c r="B4306" s="1" t="s">
        <v>7690</v>
      </c>
      <c r="C4306" s="1" t="s">
        <v>7370</v>
      </c>
      <c r="D4306" s="1" t="s">
        <v>3</v>
      </c>
      <c r="E4306" s="1" t="s">
        <v>8036</v>
      </c>
      <c r="F4306" s="4" t="s">
        <v>8047</v>
      </c>
      <c r="G4306" s="1" t="s">
        <v>8</v>
      </c>
      <c r="H4306" s="3" t="str">
        <f t="shared" si="67"/>
        <v>Commercial</v>
      </c>
      <c r="I4306" s="3" t="str">
        <f>IF(IFERROR(SEARCH("N/A",CID_DB[[#This Row],[ NSN ]]),-1)&lt;&gt;-1,"",LEFT(SUBSTITUTE(SUBSTITUTE(SUBSTITUTE(SUBSTITUTE(SUBSTITUTE(CID_DB[[#This Row],[ NSN ]],"-","")," ","")," ",""),"‐",""),"NA",""),13))</f>
        <v>6635015801592</v>
      </c>
      <c r="J4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DLH2||0.25” diameter Delay line, 0.375” long, 0.50” long, 0.75” long, quantity 2 each.|6635015801592</v>
      </c>
    </row>
    <row r="4307" spans="1:10" x14ac:dyDescent="0.35">
      <c r="A4307" s="1" t="s">
        <v>3</v>
      </c>
      <c r="B4307" s="1" t="s">
        <v>7690</v>
      </c>
      <c r="C4307" s="1" t="s">
        <v>7371</v>
      </c>
      <c r="D4307" s="1" t="s">
        <v>3</v>
      </c>
      <c r="E4307" s="1" t="s">
        <v>8037</v>
      </c>
      <c r="F4307" s="4" t="s">
        <v>8048</v>
      </c>
      <c r="G4307" s="1" t="s">
        <v>8</v>
      </c>
      <c r="H4307" s="3" t="str">
        <f t="shared" si="67"/>
        <v>Commercial</v>
      </c>
      <c r="I4307" s="3" t="str">
        <f>IF(IFERROR(SEARCH("N/A",CID_DB[[#This Row],[ NSN ]]),-1)&lt;&gt;-1,"",LEFT(SUBSTITUTE(SUBSTITUTE(SUBSTITUTE(SUBSTITUTE(SUBSTITUTE(CID_DB[[#This Row],[ NSN ]],"-","")," ","")," ",""),"‐",""),"NA",""),13))</f>
        <v>1680016706180</v>
      </c>
      <c r="J4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DLH1||0.50” diameter Delay line, 0.375” long, 0.50” long, 0.75” long, quantity 2 each.|1680016706180</v>
      </c>
    </row>
    <row r="4308" spans="1:10" x14ac:dyDescent="0.35">
      <c r="A4308" s="1" t="s">
        <v>3</v>
      </c>
      <c r="B4308" s="1" t="s">
        <v>8081</v>
      </c>
      <c r="C4308" s="1" t="s">
        <v>8089</v>
      </c>
      <c r="D4308" s="1" t="s">
        <v>8089</v>
      </c>
      <c r="E4308" s="1" t="s">
        <v>8111</v>
      </c>
      <c r="F4308" s="4" t="s">
        <v>3</v>
      </c>
      <c r="G4308" s="1" t="s">
        <v>103</v>
      </c>
      <c r="H4308" s="3" t="str">
        <f t="shared" si="67"/>
        <v>Other Than Commercial</v>
      </c>
      <c r="I4308" s="3" t="str">
        <f>IF(IFERROR(SEARCH("N/A",CID_DB[[#This Row],[ NSN ]]),-1)&lt;&gt;-1,"",LEFT(SUBSTITUTE(SUBSTITUTE(SUBSTITUTE(SUBSTITUTE(SUBSTITUTE(CID_DB[[#This Row],[ NSN ]],"-","")," ","")," ",""),"‐",""),"NA",""),13))</f>
        <v/>
      </c>
      <c r="J4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90C4118521|90C4118521|F135 1st Stage High Pressure Turbine Blade|</v>
      </c>
    </row>
    <row r="4309" spans="1:10" x14ac:dyDescent="0.35">
      <c r="A4309" s="1" t="s">
        <v>3</v>
      </c>
      <c r="B4309" s="1" t="s">
        <v>8081</v>
      </c>
      <c r="C4309" s="1" t="s">
        <v>8090</v>
      </c>
      <c r="D4309" s="1" t="s">
        <v>8090</v>
      </c>
      <c r="E4309" s="1" t="s">
        <v>8112</v>
      </c>
      <c r="F4309" s="4" t="s">
        <v>3</v>
      </c>
      <c r="G4309" s="1" t="s">
        <v>103</v>
      </c>
      <c r="H4309" s="3" t="str">
        <f t="shared" si="67"/>
        <v>Other Than Commercial</v>
      </c>
      <c r="I4309" s="3" t="str">
        <f>IF(IFERROR(SEARCH("N/A",CID_DB[[#This Row],[ NSN ]]),-1)&lt;&gt;-1,"",LEFT(SUBSTITUTE(SUBSTITUTE(SUBSTITUTE(SUBSTITUTE(SUBSTITUTE(CID_DB[[#This Row],[ NSN ]],"-","")," ","")," ",""),"‐",""),"NA",""),13))</f>
        <v/>
      </c>
      <c r="J4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90C4134253|90C4134253|F135 LPT 3rd Stage Asymmetric Vane Casting|</v>
      </c>
    </row>
    <row r="4310" spans="1:10" x14ac:dyDescent="0.35">
      <c r="A4310" s="1" t="s">
        <v>3</v>
      </c>
      <c r="B4310" s="1" t="s">
        <v>8081</v>
      </c>
      <c r="C4310" s="1" t="s">
        <v>8091</v>
      </c>
      <c r="D4310" s="1" t="s">
        <v>8091</v>
      </c>
      <c r="E4310" s="1" t="s">
        <v>8113</v>
      </c>
      <c r="F4310" s="4" t="s">
        <v>3</v>
      </c>
      <c r="G4310" s="1" t="s">
        <v>103</v>
      </c>
      <c r="H4310" s="3" t="str">
        <f t="shared" si="67"/>
        <v>Other Than Commercial</v>
      </c>
      <c r="I4310" s="3" t="str">
        <f>IF(IFERROR(SEARCH("N/A",CID_DB[[#This Row],[ NSN ]]),-1)&lt;&gt;-1,"",LEFT(SUBSTITUTE(SUBSTITUTE(SUBSTITUTE(SUBSTITUTE(SUBSTITUTE(CID_DB[[#This Row],[ NSN ]],"-","")," ","")," ",""),"‐",""),"NA",""),13))</f>
        <v/>
      </c>
      <c r="J4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90C4134652|90C4134652|F135 2nd Stage Low Pressure Turbine Vane|</v>
      </c>
    </row>
    <row r="4311" spans="1:10" x14ac:dyDescent="0.35">
      <c r="A4311" s="1" t="s">
        <v>3</v>
      </c>
      <c r="B4311" s="1" t="s">
        <v>8081</v>
      </c>
      <c r="C4311" s="1" t="s">
        <v>8092</v>
      </c>
      <c r="D4311" s="1" t="s">
        <v>8092</v>
      </c>
      <c r="E4311" s="1" t="s">
        <v>8114</v>
      </c>
      <c r="F4311" s="4" t="s">
        <v>3</v>
      </c>
      <c r="G4311" s="1" t="s">
        <v>103</v>
      </c>
      <c r="H4311" s="3" t="str">
        <f t="shared" si="67"/>
        <v>Other Than Commercial</v>
      </c>
      <c r="I4311" s="3" t="str">
        <f>IF(IFERROR(SEARCH("N/A",CID_DB[[#This Row],[ NSN ]]),-1)&lt;&gt;-1,"",LEFT(SUBSTITUTE(SUBSTITUTE(SUBSTITUTE(SUBSTITUTE(SUBSTITUTE(CID_DB[[#This Row],[ NSN ]],"-","")," ","")," ",""),"‐",""),"NA",""),13))</f>
        <v/>
      </c>
      <c r="J4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90C4134653|90C4134653|F135 3rd Low Pressure Turbine Vane|</v>
      </c>
    </row>
    <row r="4312" spans="1:10" x14ac:dyDescent="0.35">
      <c r="A4312" s="1" t="s">
        <v>3</v>
      </c>
      <c r="B4312" s="1" t="s">
        <v>8081</v>
      </c>
      <c r="C4312" s="1" t="s">
        <v>8093</v>
      </c>
      <c r="D4312" s="1" t="s">
        <v>8093</v>
      </c>
      <c r="E4312" s="1" t="s">
        <v>8115</v>
      </c>
      <c r="F4312" s="4" t="s">
        <v>3</v>
      </c>
      <c r="G4312" s="1" t="s">
        <v>103</v>
      </c>
      <c r="H4312" s="3" t="str">
        <f t="shared" si="67"/>
        <v>Other Than Commercial</v>
      </c>
      <c r="I4312" s="3" t="str">
        <f>IF(IFERROR(SEARCH("N/A",CID_DB[[#This Row],[ NSN ]]),-1)&lt;&gt;-1,"",LEFT(SUBSTITUTE(SUBSTITUTE(SUBSTITUTE(SUBSTITUTE(SUBSTITUTE(CID_DB[[#This Row],[ NSN ]],"-","")," ","")," ",""),"‐",""),"NA",""),13))</f>
        <v/>
      </c>
      <c r="J4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90C4111502|90C4111502|F135 2nd Stage Low Pressure Turbine Blade|</v>
      </c>
    </row>
    <row r="4313" spans="1:10" x14ac:dyDescent="0.35">
      <c r="A4313" s="1" t="s">
        <v>3</v>
      </c>
      <c r="B4313" s="1" t="s">
        <v>8081</v>
      </c>
      <c r="C4313" s="1" t="s">
        <v>8094</v>
      </c>
      <c r="D4313" s="1" t="s">
        <v>8094</v>
      </c>
      <c r="E4313" s="1" t="s">
        <v>8116</v>
      </c>
      <c r="F4313" s="4" t="s">
        <v>3</v>
      </c>
      <c r="G4313" s="1" t="s">
        <v>103</v>
      </c>
      <c r="H4313" s="3" t="str">
        <f t="shared" si="67"/>
        <v>Other Than Commercial</v>
      </c>
      <c r="I4313" s="3" t="str">
        <f>IF(IFERROR(SEARCH("N/A",CID_DB[[#This Row],[ NSN ]]),-1)&lt;&gt;-1,"",LEFT(SUBSTITUTE(SUBSTITUTE(SUBSTITUTE(SUBSTITUTE(SUBSTITUTE(CID_DB[[#This Row],[ NSN ]],"-","")," ","")," ",""),"‐",""),"NA",""),13))</f>
        <v/>
      </c>
      <c r="J4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90C4134451|90C4134451|F135 1st Stage High Pressure Turbine Vane|</v>
      </c>
    </row>
    <row r="4314" spans="1:10" x14ac:dyDescent="0.35">
      <c r="A4314" s="1" t="s">
        <v>3</v>
      </c>
      <c r="B4314" s="1" t="s">
        <v>8081</v>
      </c>
      <c r="C4314" s="1" t="s">
        <v>8095</v>
      </c>
      <c r="D4314" s="1" t="s">
        <v>8095</v>
      </c>
      <c r="E4314" s="1" t="s">
        <v>8117</v>
      </c>
      <c r="F4314" s="4" t="s">
        <v>3</v>
      </c>
      <c r="G4314" s="1" t="s">
        <v>103</v>
      </c>
      <c r="H4314" s="3" t="str">
        <f t="shared" si="67"/>
        <v>Other Than Commercial</v>
      </c>
      <c r="I4314" s="3" t="str">
        <f>IF(IFERROR(SEARCH("N/A",CID_DB[[#This Row],[ NSN ]]),-1)&lt;&gt;-1,"",LEFT(SUBSTITUTE(SUBSTITUTE(SUBSTITUTE(SUBSTITUTE(SUBSTITUTE(CID_DB[[#This Row],[ NSN ]],"-","")," ","")," ",""),"‐",""),"NA",""),13))</f>
        <v/>
      </c>
      <c r="J4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90C4136113|90C4136113|F135 LPT 3rd Stage Blade casting|</v>
      </c>
    </row>
    <row r="4315" spans="1:10" x14ac:dyDescent="0.35">
      <c r="A4315" s="1" t="s">
        <v>3</v>
      </c>
      <c r="B4315" s="1" t="s">
        <v>7691</v>
      </c>
      <c r="C4315" s="1" t="s">
        <v>3</v>
      </c>
      <c r="D4315" s="1" t="s">
        <v>3</v>
      </c>
      <c r="E4315" s="1" t="s">
        <v>8038</v>
      </c>
      <c r="F4315" s="4" t="s">
        <v>3</v>
      </c>
      <c r="G4315" s="1" t="s">
        <v>103</v>
      </c>
      <c r="H4315" s="3" t="str">
        <f t="shared" si="67"/>
        <v>Other Than Commercial</v>
      </c>
      <c r="I4315" s="3" t="str">
        <f>IF(IFERROR(SEARCH("N/A",CID_DB[[#This Row],[ NSN ]]),-1)&lt;&gt;-1,"",LEFT(SUBSTITUTE(SUBSTITUTE(SUBSTITUTE(SUBSTITUTE(SUBSTITUTE(CID_DB[[#This Row],[ NSN ]],"-","")," ","")," ",""),"‐",""),"NA",""),13))</f>
        <v/>
      </c>
      <c r="J4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||Leasing costs for Training Aid F110GE129E Engine|</v>
      </c>
    </row>
    <row r="4316" spans="1:10" x14ac:dyDescent="0.35">
      <c r="A4316" s="1" t="s">
        <v>3</v>
      </c>
      <c r="B4316" s="1" t="s">
        <v>9741</v>
      </c>
      <c r="C4316" s="1" t="s">
        <v>9742</v>
      </c>
      <c r="D4316" s="1" t="s">
        <v>9743</v>
      </c>
      <c r="E4316" s="1" t="s">
        <v>9744</v>
      </c>
      <c r="F4316" s="4" t="s">
        <v>3</v>
      </c>
      <c r="G4316" s="1" t="s">
        <v>8</v>
      </c>
      <c r="H4316" s="3" t="str">
        <f t="shared" si="67"/>
        <v>Commercial</v>
      </c>
      <c r="I4316" s="3" t="str">
        <f>IF(IFERROR(SEARCH("N/A",CID_DB[[#This Row],[ NSN ]]),-1)&lt;&gt;-1,"",LEFT(SUBSTITUTE(SUBSTITUTE(SUBSTITUTE(SUBSTITUTE(SUBSTITUTE(CID_DB[[#This Row],[ NSN ]],"-","")," ","")," ",""),"‐",""),"NA",""),13))</f>
        <v/>
      </c>
      <c r="J4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1225925003|VHR1600 S|High Rate Modem|</v>
      </c>
    </row>
    <row r="4317" spans="1:10" x14ac:dyDescent="0.35">
      <c r="A4317" s="1" t="s">
        <v>3</v>
      </c>
      <c r="B4317" s="1" t="s">
        <v>9741</v>
      </c>
      <c r="C4317" s="1" t="s">
        <v>9745</v>
      </c>
      <c r="D4317" s="1" t="s">
        <v>9745</v>
      </c>
      <c r="E4317" s="1" t="s">
        <v>9746</v>
      </c>
      <c r="F4317" s="4" t="s">
        <v>3</v>
      </c>
      <c r="G4317" s="1" t="s">
        <v>8</v>
      </c>
      <c r="H4317" s="3" t="str">
        <f t="shared" si="67"/>
        <v>Commercial</v>
      </c>
      <c r="I4317" s="3" t="str">
        <f>IF(IFERROR(SEARCH("N/A",CID_DB[[#This Row],[ NSN ]]),-1)&lt;&gt;-1,"",LEFT(SUBSTITUTE(SUBSTITUTE(SUBSTITUTE(SUBSTITUTE(SUBSTITUTE(CID_DB[[#This Row],[ NSN ]],"-","")," ","")," ",""),"‐",""),"NA",""),13))</f>
        <v/>
      </c>
      <c r="J4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Upgrade|Upgrade|VHR12200 to VHR1600 Software Upgrade|</v>
      </c>
    </row>
    <row r="4318" spans="1:10" x14ac:dyDescent="0.35">
      <c r="A4318" s="1" t="s">
        <v>3</v>
      </c>
      <c r="B4318" s="1" t="s">
        <v>9741</v>
      </c>
      <c r="C4318" s="1" t="s">
        <v>9747</v>
      </c>
      <c r="D4318" s="1" t="s">
        <v>9747</v>
      </c>
      <c r="E4318" s="1" t="s">
        <v>9748</v>
      </c>
      <c r="F4318" s="4" t="s">
        <v>3</v>
      </c>
      <c r="G4318" s="1" t="s">
        <v>8</v>
      </c>
      <c r="H4318" s="3" t="str">
        <f t="shared" si="67"/>
        <v>Commercial</v>
      </c>
      <c r="I4318" s="3" t="str">
        <f>IF(IFERROR(SEARCH("N/A",CID_DB[[#This Row],[ NSN ]]),-1)&lt;&gt;-1,"",LEFT(SUBSTITUTE(SUBSTITUTE(SUBSTITUTE(SUBSTITUTE(SUBSTITUTE(CID_DB[[#This Row],[ NSN ]],"-","")," ","")," ",""),"‐",""),"NA",""),13))</f>
        <v/>
      </c>
      <c r="J4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 (NRE)|1 (NRE)|Reviews and Data|</v>
      </c>
    </row>
    <row r="4319" spans="1:10" x14ac:dyDescent="0.35">
      <c r="A4319" s="1" t="s">
        <v>3</v>
      </c>
      <c r="B4319" s="1" t="s">
        <v>9741</v>
      </c>
      <c r="C4319" s="1" t="s">
        <v>9749</v>
      </c>
      <c r="D4319" s="1" t="s">
        <v>9749</v>
      </c>
      <c r="E4319" s="1" t="s">
        <v>9750</v>
      </c>
      <c r="F4319" s="4" t="s">
        <v>3</v>
      </c>
      <c r="G4319" s="1" t="s">
        <v>8</v>
      </c>
      <c r="H4319" s="3" t="str">
        <f t="shared" si="67"/>
        <v>Commercial</v>
      </c>
      <c r="I4319" s="3" t="str">
        <f>IF(IFERROR(SEARCH("N/A",CID_DB[[#This Row],[ NSN ]]),-1)&lt;&gt;-1,"",LEFT(SUBSTITUTE(SUBSTITUTE(SUBSTITUTE(SUBSTITUTE(SUBSTITUTE(CID_DB[[#This Row],[ NSN ]],"-","")," ","")," ",""),"‐",""),"NA",""),13))</f>
        <v/>
      </c>
      <c r="J4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2A (NRE)|2A (NRE)|Integrate VHR1600 and VHR1200 software|</v>
      </c>
    </row>
    <row r="4320" spans="1:10" x14ac:dyDescent="0.35">
      <c r="A4320" s="1" t="s">
        <v>3</v>
      </c>
      <c r="B4320" s="1" t="s">
        <v>9741</v>
      </c>
      <c r="C4320" s="1" t="s">
        <v>9751</v>
      </c>
      <c r="D4320" s="1" t="s">
        <v>9751</v>
      </c>
      <c r="E4320" s="1" t="s">
        <v>9752</v>
      </c>
      <c r="F4320" s="4" t="s">
        <v>3</v>
      </c>
      <c r="G4320" s="1" t="s">
        <v>8</v>
      </c>
      <c r="H4320" s="3" t="str">
        <f t="shared" si="67"/>
        <v>Commercial</v>
      </c>
      <c r="I4320" s="3" t="str">
        <f>IF(IFERROR(SEARCH("N/A",CID_DB[[#This Row],[ NSN ]]),-1)&lt;&gt;-1,"",LEFT(SUBSTITUTE(SUBSTITUTE(SUBSTITUTE(SUBSTITUTE(SUBSTITUTE(CID_DB[[#This Row],[ NSN ]],"-","")," ","")," ",""),"‐",""),"NA",""),13))</f>
        <v/>
      </c>
      <c r="J4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2B (NRE)|2B (NRE)|Increase symbol rate from 300 MS/s to 350 MS/s|</v>
      </c>
    </row>
    <row r="4321" spans="1:10" x14ac:dyDescent="0.35">
      <c r="A4321" s="1" t="s">
        <v>3</v>
      </c>
      <c r="B4321" s="1" t="s">
        <v>9741</v>
      </c>
      <c r="C4321" s="1" t="s">
        <v>9753</v>
      </c>
      <c r="D4321" s="1" t="s">
        <v>9753</v>
      </c>
      <c r="E4321" s="1" t="s">
        <v>9754</v>
      </c>
      <c r="F4321" s="4" t="s">
        <v>3</v>
      </c>
      <c r="G4321" s="1" t="s">
        <v>8</v>
      </c>
      <c r="H4321" s="3" t="str">
        <f t="shared" si="67"/>
        <v>Commercial</v>
      </c>
      <c r="I4321" s="3" t="str">
        <f>IF(IFERROR(SEARCH("N/A",CID_DB[[#This Row],[ NSN ]]),-1)&lt;&gt;-1,"",LEFT(SUBSTITUTE(SUBSTITUTE(SUBSTITUTE(SUBSTITUTE(SUBSTITUTE(CID_DB[[#This Row],[ NSN ]],"-","")," ","")," ",""),"‐",""),"NA",""),13))</f>
        <v/>
      </c>
      <c r="J4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 (NRE)|2C (NRE)|Adding MILSTD130 labeling|</v>
      </c>
    </row>
    <row r="4322" spans="1:10" x14ac:dyDescent="0.35">
      <c r="A4322" s="1" t="s">
        <v>3</v>
      </c>
      <c r="B4322" s="1" t="s">
        <v>9741</v>
      </c>
      <c r="C4322" s="1" t="s">
        <v>9755</v>
      </c>
      <c r="D4322" s="1" t="s">
        <v>9755</v>
      </c>
      <c r="E4322" s="1" t="s">
        <v>9756</v>
      </c>
      <c r="F4322" s="4" t="s">
        <v>3</v>
      </c>
      <c r="G4322" s="1" t="s">
        <v>8</v>
      </c>
      <c r="H4322" s="3" t="str">
        <f t="shared" si="67"/>
        <v>Commercial</v>
      </c>
      <c r="I4322" s="3" t="str">
        <f>IF(IFERROR(SEARCH("N/A",CID_DB[[#This Row],[ NSN ]]),-1)&lt;&gt;-1,"",LEFT(SUBSTITUTE(SUBSTITUTE(SUBSTITUTE(SUBSTITUTE(SUBSTITUTE(CID_DB[[#This Row],[ NSN ]],"-","")," ","")," ",""),"‐",""),"NA",""),13))</f>
        <v/>
      </c>
      <c r="J4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2D (NRE)|2D (NRE)|Providing Information Assurance hardening to Firmware|</v>
      </c>
    </row>
    <row r="4323" spans="1:10" x14ac:dyDescent="0.35">
      <c r="A4323" s="1" t="s">
        <v>3</v>
      </c>
      <c r="B4323" s="1" t="s">
        <v>9741</v>
      </c>
      <c r="C4323" s="1" t="s">
        <v>9757</v>
      </c>
      <c r="D4323" s="1" t="s">
        <v>9757</v>
      </c>
      <c r="E4323" s="1" t="s">
        <v>9758</v>
      </c>
      <c r="F4323" s="4" t="s">
        <v>3</v>
      </c>
      <c r="G4323" s="1" t="s">
        <v>8</v>
      </c>
      <c r="H4323" s="3" t="str">
        <f t="shared" si="67"/>
        <v>Commercial</v>
      </c>
      <c r="I4323" s="3" t="str">
        <f>IF(IFERROR(SEARCH("N/A",CID_DB[[#This Row],[ NSN ]]),-1)&lt;&gt;-1,"",LEFT(SUBSTITUTE(SUBSTITUTE(SUBSTITUTE(SUBSTITUTE(SUBSTITUTE(CID_DB[[#This Row],[ NSN ]],"-","")," ","")," ",""),"‐",""),"NA",""),13))</f>
        <v/>
      </c>
      <c r="J4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2E (NRE)|2E (NRE)|Upgrading Linux kernel to release 10.5|</v>
      </c>
    </row>
    <row r="4324" spans="1:10" x14ac:dyDescent="0.35">
      <c r="A4324" s="1" t="s">
        <v>3</v>
      </c>
      <c r="B4324" s="1" t="s">
        <v>9741</v>
      </c>
      <c r="C4324" s="1" t="s">
        <v>9759</v>
      </c>
      <c r="D4324" s="1" t="s">
        <v>9759</v>
      </c>
      <c r="E4324" s="1" t="s">
        <v>9760</v>
      </c>
      <c r="F4324" s="4" t="s">
        <v>3</v>
      </c>
      <c r="G4324" s="1" t="s">
        <v>8</v>
      </c>
      <c r="H4324" s="3" t="str">
        <f t="shared" si="67"/>
        <v>Commercial</v>
      </c>
      <c r="I4324" s="3" t="str">
        <f>IF(IFERROR(SEARCH("N/A",CID_DB[[#This Row],[ NSN ]]),-1)&lt;&gt;-1,"",LEFT(SUBSTITUTE(SUBSTITUTE(SUBSTITUTE(SUBSTITUTE(SUBSTITUTE(CID_DB[[#This Row],[ NSN ]],"-","")," ","")," ",""),"‐",""),"NA",""),13))</f>
        <v/>
      </c>
      <c r="J4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 (NRE)|2F (NRE)|Add Web Graphical User Interface (GUI) authentication|</v>
      </c>
    </row>
    <row r="4325" spans="1:10" x14ac:dyDescent="0.35">
      <c r="A4325" s="1" t="s">
        <v>3</v>
      </c>
      <c r="B4325" s="1" t="s">
        <v>8082</v>
      </c>
      <c r="C4325" s="1" t="s">
        <v>3</v>
      </c>
      <c r="D4325" s="1">
        <v>5101224</v>
      </c>
      <c r="E4325" s="1" t="s">
        <v>8118</v>
      </c>
      <c r="F4325" s="4" t="s">
        <v>3</v>
      </c>
      <c r="G4325" s="1" t="s">
        <v>103</v>
      </c>
      <c r="H4325" s="3" t="str">
        <f t="shared" si="67"/>
        <v>Other Than Commercial</v>
      </c>
      <c r="I4325" s="3" t="str">
        <f>IF(IFERROR(SEARCH("N/A",CID_DB[[#This Row],[ NSN ]]),-1)&lt;&gt;-1,"",LEFT(SUBSTITUTE(SUBSTITUTE(SUBSTITUTE(SUBSTITUTE(SUBSTITUTE(CID_DB[[#This Row],[ NSN ]],"-","")," ","")," ",""),"‐",""),"NA",""),13))</f>
        <v/>
      </c>
      <c r="J4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|5101224|CoolerFuel Oil|</v>
      </c>
    </row>
    <row r="4326" spans="1:10" x14ac:dyDescent="0.35">
      <c r="A4326" s="1" t="s">
        <v>3</v>
      </c>
      <c r="B4326" s="1" t="s">
        <v>8083</v>
      </c>
      <c r="C4326" s="1">
        <v>5101233</v>
      </c>
      <c r="D4326" s="1" t="s">
        <v>8102</v>
      </c>
      <c r="E4326" s="1" t="s">
        <v>8119</v>
      </c>
      <c r="F4326" s="4" t="s">
        <v>3</v>
      </c>
      <c r="G4326" s="1" t="s">
        <v>8</v>
      </c>
      <c r="H4326" s="3" t="str">
        <f t="shared" si="67"/>
        <v>Commercial</v>
      </c>
      <c r="I4326" s="3" t="str">
        <f>IF(IFERROR(SEARCH("N/A",CID_DB[[#This Row],[ NSN ]]),-1)&lt;&gt;-1,"",LEFT(SUBSTITUTE(SUBSTITUTE(SUBSTITUTE(SUBSTITUTE(SUBSTITUTE(CID_DB[[#This Row],[ NSN ]],"-","")," ","")," ",""),"‐",""),"NA",""),13))</f>
        <v/>
      </c>
      <c r="J4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5101233|UTH60602|SensorVibration (ES100)|</v>
      </c>
    </row>
    <row r="4327" spans="1:10" x14ac:dyDescent="0.35">
      <c r="A4327" s="1" t="s">
        <v>3</v>
      </c>
      <c r="B4327" s="1" t="s">
        <v>8083</v>
      </c>
      <c r="C4327" s="1">
        <v>5100138</v>
      </c>
      <c r="D4327" s="1" t="s">
        <v>8103</v>
      </c>
      <c r="E4327" s="1" t="s">
        <v>8120</v>
      </c>
      <c r="F4327" s="4" t="s">
        <v>3</v>
      </c>
      <c r="G4327" s="1" t="s">
        <v>8</v>
      </c>
      <c r="H4327" s="3" t="str">
        <f t="shared" si="67"/>
        <v>Commercial</v>
      </c>
      <c r="I4327" s="3" t="str">
        <f>IF(IFERROR(SEARCH("N/A",CID_DB[[#This Row],[ NSN ]]),-1)&lt;&gt;-1,"",LEFT(SUBSTITUTE(SUBSTITUTE(SUBSTITUTE(SUBSTITUTE(SUBSTITUTE(CID_DB[[#This Row],[ NSN ]],"-","")," ","")," ",""),"‐",""),"NA",""),13))</f>
        <v/>
      </c>
      <c r="J4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5100138|93281|Cooler|</v>
      </c>
    </row>
    <row r="4328" spans="1:10" x14ac:dyDescent="0.35">
      <c r="A4328" s="1" t="s">
        <v>3</v>
      </c>
      <c r="B4328" s="1" t="s">
        <v>8083</v>
      </c>
      <c r="C4328" s="1" t="s">
        <v>8096</v>
      </c>
      <c r="D4328" s="1" t="s">
        <v>8104</v>
      </c>
      <c r="E4328" s="1" t="s">
        <v>8121</v>
      </c>
      <c r="F4328" s="4" t="s">
        <v>3</v>
      </c>
      <c r="G4328" s="1" t="s">
        <v>8</v>
      </c>
      <c r="H4328" s="3" t="str">
        <f t="shared" si="67"/>
        <v>Commercial</v>
      </c>
      <c r="I4328" s="3" t="str">
        <f>IF(IFERROR(SEARCH("N/A",CID_DB[[#This Row],[ NSN ]]),-1)&lt;&gt;-1,"",LEFT(SUBSTITUTE(SUBSTITUTE(SUBSTITUTE(SUBSTITUTE(SUBSTITUTE(CID_DB[[#This Row],[ NSN ]],"-","")," ","")," ",""),"‐",""),"NA",""),13))</f>
        <v/>
      </c>
      <c r="J4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5100098_73030|8TJ209BAC2|SensorOil,Level/Condition|</v>
      </c>
    </row>
    <row r="4329" spans="1:10" x14ac:dyDescent="0.35">
      <c r="A4329" s="1" t="s">
        <v>3</v>
      </c>
      <c r="B4329" s="1" t="s">
        <v>8083</v>
      </c>
      <c r="C4329" s="1" t="s">
        <v>8097</v>
      </c>
      <c r="D4329" s="1" t="s">
        <v>8105</v>
      </c>
      <c r="E4329" s="1" t="s">
        <v>8122</v>
      </c>
      <c r="F4329" s="4" t="s">
        <v>3</v>
      </c>
      <c r="G4329" s="1" t="s">
        <v>8</v>
      </c>
      <c r="H4329" s="3" t="str">
        <f t="shared" si="67"/>
        <v>Commercial</v>
      </c>
      <c r="I4329" s="3" t="str">
        <f>IF(IFERROR(SEARCH("N/A",CID_DB[[#This Row],[ NSN ]]),-1)&lt;&gt;-1,"",LEFT(SUBSTITUTE(SUBSTITUTE(SUBSTITUTE(SUBSTITUTE(SUBSTITUTE(CID_DB[[#This Row],[ NSN ]],"-","")," ","")," ",""),"‐",""),"NA",""),13))</f>
        <v/>
      </c>
      <c r="J4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5100139_73030|90274|Heat Exchanger Buffer Fuel/Air|</v>
      </c>
    </row>
    <row r="4330" spans="1:10" x14ac:dyDescent="0.35">
      <c r="A4330" s="1" t="s">
        <v>3</v>
      </c>
      <c r="B4330" s="1" t="s">
        <v>8084</v>
      </c>
      <c r="C4330" s="1" t="s">
        <v>8098</v>
      </c>
      <c r="D4330" s="1" t="s">
        <v>8098</v>
      </c>
      <c r="E4330" s="1" t="s">
        <v>8123</v>
      </c>
      <c r="F4330" s="4" t="s">
        <v>3</v>
      </c>
      <c r="G4330" s="1" t="s">
        <v>8</v>
      </c>
      <c r="H4330" s="3" t="str">
        <f t="shared" si="67"/>
        <v>Commercial</v>
      </c>
      <c r="I4330" s="3" t="str">
        <f>IF(IFERROR(SEARCH("N/A",CID_DB[[#This Row],[ NSN ]]),-1)&lt;&gt;-1,"",LEFT(SUBSTITUTE(SUBSTITUTE(SUBSTITUTE(SUBSTITUTE(SUBSTITUTE(CID_DB[[#This Row],[ NSN ]],"-","")," ","")," ",""),"‐",""),"NA",""),13))</f>
        <v/>
      </c>
      <c r="J4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10049022|10049022|Pump Control Module|</v>
      </c>
    </row>
    <row r="4331" spans="1:10" x14ac:dyDescent="0.35">
      <c r="A4331" s="1" t="s">
        <v>3</v>
      </c>
      <c r="B4331" s="1" t="s">
        <v>8085</v>
      </c>
      <c r="C4331" s="1" t="s">
        <v>3</v>
      </c>
      <c r="D4331" s="1" t="s">
        <v>8106</v>
      </c>
      <c r="E4331" s="1" t="s">
        <v>8124</v>
      </c>
      <c r="F4331" s="4" t="s">
        <v>3</v>
      </c>
      <c r="G4331" s="1" t="s">
        <v>8</v>
      </c>
      <c r="H4331" s="3" t="str">
        <f t="shared" si="67"/>
        <v>Commercial</v>
      </c>
      <c r="I4331" s="3" t="str">
        <f>IF(IFERROR(SEARCH("N/A",CID_DB[[#This Row],[ NSN ]]),-1)&lt;&gt;-1,"",LEFT(SUBSTITUTE(SUBSTITUTE(SUBSTITUTE(SUBSTITUTE(SUBSTITUTE(CID_DB[[#This Row],[ NSN ]],"-","")," ","")," ",""),"‐",""),"NA",""),13))</f>
        <v/>
      </c>
      <c r="J4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|1711173A|Housing Assembly, Pump|</v>
      </c>
    </row>
    <row r="4332" spans="1:10" x14ac:dyDescent="0.35">
      <c r="A4332" s="1" t="s">
        <v>3</v>
      </c>
      <c r="B4332" s="1" t="s">
        <v>8086</v>
      </c>
      <c r="C4332" s="1" t="s">
        <v>8099</v>
      </c>
      <c r="D4332" s="1" t="s">
        <v>8099</v>
      </c>
      <c r="E4332" s="1" t="s">
        <v>8125</v>
      </c>
      <c r="F4332" s="4" t="s">
        <v>3</v>
      </c>
      <c r="G4332" s="1" t="s">
        <v>103</v>
      </c>
      <c r="H4332" s="3" t="str">
        <f t="shared" si="67"/>
        <v>Other Than Commercial</v>
      </c>
      <c r="I4332" s="3" t="str">
        <f>IF(IFERROR(SEARCH("N/A",CID_DB[[#This Row],[ NSN ]]),-1)&lt;&gt;-1,"",LEFT(SUBSTITUTE(SUBSTITUTE(SUBSTITUTE(SUBSTITUTE(SUBSTITUTE(CID_DB[[#This Row],[ NSN ]],"-","")," ","")," ",""),"‐",""),"NA",""),13))</f>
        <v/>
      </c>
      <c r="J4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10066512|10066512|HOUSING AND INSERTS|</v>
      </c>
    </row>
    <row r="4333" spans="1:10" x14ac:dyDescent="0.35">
      <c r="A4333" s="1" t="s">
        <v>3</v>
      </c>
      <c r="B4333" s="1" t="s">
        <v>8086</v>
      </c>
      <c r="C4333" s="1" t="s">
        <v>8100</v>
      </c>
      <c r="D4333" s="1" t="s">
        <v>8100</v>
      </c>
      <c r="E4333" s="1" t="s">
        <v>8126</v>
      </c>
      <c r="F4333" s="4" t="s">
        <v>3</v>
      </c>
      <c r="G4333" s="1" t="s">
        <v>103</v>
      </c>
      <c r="H4333" s="3" t="str">
        <f t="shared" si="67"/>
        <v>Other Than Commercial</v>
      </c>
      <c r="I4333" s="3" t="str">
        <f>IF(IFERROR(SEARCH("N/A",CID_DB[[#This Row],[ NSN ]]),-1)&lt;&gt;-1,"",LEFT(SUBSTITUTE(SUBSTITUTE(SUBSTITUTE(SUBSTITUTE(SUBSTITUTE(CID_DB[[#This Row],[ NSN ]],"-","")," ","")," ",""),"‐",""),"NA",""),13))</f>
        <v/>
      </c>
      <c r="J4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10066522|10066522|COVER AND INSERTS
|</v>
      </c>
    </row>
    <row r="4334" spans="1:10" x14ac:dyDescent="0.35">
      <c r="A4334" s="1" t="s">
        <v>3</v>
      </c>
      <c r="B4334" s="1" t="s">
        <v>8087</v>
      </c>
      <c r="C4334" s="1">
        <v>5100091</v>
      </c>
      <c r="D4334" s="1" t="s">
        <v>8107</v>
      </c>
      <c r="E4334" s="1" t="s">
        <v>8127</v>
      </c>
      <c r="F4334" s="4" t="s">
        <v>3</v>
      </c>
      <c r="G4334" s="1" t="s">
        <v>8</v>
      </c>
      <c r="H4334" s="3" t="str">
        <f t="shared" si="67"/>
        <v>Commercial</v>
      </c>
      <c r="I4334" s="3" t="str">
        <f>IF(IFERROR(SEARCH("N/A",CID_DB[[#This Row],[ NSN ]]),-1)&lt;&gt;-1,"",LEFT(SUBSTITUTE(SUBSTITUTE(SUBSTITUTE(SUBSTITUTE(SUBSTITUTE(CID_DB[[#This Row],[ NSN ]],"-","")," ","")," ",""),"‐",""),"NA",""),13))</f>
        <v/>
      </c>
      <c r="J4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5100091|APT348A100047D|Tailcone Pressure Sensor (TPS) Transducer|</v>
      </c>
    </row>
    <row r="4335" spans="1:10" x14ac:dyDescent="0.35">
      <c r="A4335" s="1" t="s">
        <v>3</v>
      </c>
      <c r="B4335" s="1" t="s">
        <v>8087</v>
      </c>
      <c r="C4335" s="1" t="s">
        <v>8101</v>
      </c>
      <c r="D4335" s="1" t="s">
        <v>8108</v>
      </c>
      <c r="E4335" s="1" t="s">
        <v>8128</v>
      </c>
      <c r="F4335" s="4" t="s">
        <v>3</v>
      </c>
      <c r="G4335" s="1" t="s">
        <v>8</v>
      </c>
      <c r="H4335" s="3" t="str">
        <f t="shared" si="67"/>
        <v>Commercial</v>
      </c>
      <c r="I4335" s="3" t="str">
        <f>IF(IFERROR(SEARCH("N/A",CID_DB[[#This Row],[ NSN ]]),-1)&lt;&gt;-1,"",LEFT(SUBSTITUTE(SUBSTITUTE(SUBSTITUTE(SUBSTITUTE(SUBSTITUTE(CID_DB[[#This Row],[ NSN ]],"-","")," ","")," ",""),"‐",""),"NA",""),13))</f>
        <v/>
      </c>
      <c r="J4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10155601|APT431A22501900D/4400A|Dual Vane Pump Pressure Sensor (DVPPS) Transducer|</v>
      </c>
    </row>
    <row r="4336" spans="1:10" x14ac:dyDescent="0.35">
      <c r="A4336" s="1" t="s">
        <v>3</v>
      </c>
      <c r="B4336" s="1" t="s">
        <v>8088</v>
      </c>
      <c r="C4336" s="1">
        <v>5914660</v>
      </c>
      <c r="D4336" s="1" t="s">
        <v>8109</v>
      </c>
      <c r="E4336" s="1" t="s">
        <v>8129</v>
      </c>
      <c r="F4336" s="4" t="s">
        <v>3</v>
      </c>
      <c r="G4336" s="1" t="s">
        <v>8</v>
      </c>
      <c r="H4336" s="3" t="str">
        <f t="shared" si="67"/>
        <v>Commercial</v>
      </c>
      <c r="I4336" s="3" t="str">
        <f>IF(IFERROR(SEARCH("N/A",CID_DB[[#This Row],[ NSN ]]),-1)&lt;&gt;-1,"",LEFT(SUBSTITUTE(SUBSTITUTE(SUBSTITUTE(SUBSTITUTE(SUBSTITUTE(CID_DB[[#This Row],[ NSN ]],"-","")," ","")," ",""),"‐",""),"NA",""),13))</f>
        <v/>
      </c>
      <c r="J4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5914660|S507205|Valve, Breather Pressurization (SPNS507205)|</v>
      </c>
    </row>
    <row r="4337" spans="1:10" x14ac:dyDescent="0.35">
      <c r="A4337" s="1" t="s">
        <v>3</v>
      </c>
      <c r="B4337" s="1" t="s">
        <v>8088</v>
      </c>
      <c r="C4337" s="1">
        <v>5101275</v>
      </c>
      <c r="D4337" s="1" t="s">
        <v>8110</v>
      </c>
      <c r="E4337" s="1" t="s">
        <v>8130</v>
      </c>
      <c r="F4337" s="4" t="s">
        <v>3</v>
      </c>
      <c r="G4337" s="1" t="s">
        <v>8</v>
      </c>
      <c r="H4337" s="3" t="str">
        <f t="shared" si="67"/>
        <v>Commercial</v>
      </c>
      <c r="I4337" s="3" t="str">
        <f>IF(IFERROR(SEARCH("N/A",CID_DB[[#This Row],[ NSN ]]),-1)&lt;&gt;-1,"",LEFT(SUBSTITUTE(SUBSTITUTE(SUBSTITUTE(SUBSTITUTE(SUBSTITUTE(CID_DB[[#This Row],[ NSN ]],"-","")," ","")," ",""),"‐",""),"NA",""),13))</f>
        <v/>
      </c>
      <c r="J4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5101275|AH505909|Valve  Oil Pressure (LV10)  (AH505909)|</v>
      </c>
    </row>
    <row r="4338" spans="1:10" x14ac:dyDescent="0.35">
      <c r="A4338" s="1" t="s">
        <v>3</v>
      </c>
      <c r="B4338" s="1" t="s">
        <v>7692</v>
      </c>
      <c r="C4338" s="1" t="s">
        <v>7881</v>
      </c>
      <c r="D4338" s="1" t="s">
        <v>7887</v>
      </c>
      <c r="E4338" s="1" t="s">
        <v>8039</v>
      </c>
      <c r="F4338" s="4" t="s">
        <v>3</v>
      </c>
      <c r="G4338" s="1" t="s">
        <v>103</v>
      </c>
      <c r="H4338" s="3" t="str">
        <f t="shared" si="67"/>
        <v>Other Than Commercial</v>
      </c>
      <c r="I4338" s="3" t="str">
        <f>IF(IFERROR(SEARCH("N/A",CID_DB[[#This Row],[ NSN ]]),-1)&lt;&gt;-1,"",LEFT(SUBSTITUTE(SUBSTITUTE(SUBSTITUTE(SUBSTITUTE(SUBSTITUTE(CID_DB[[#This Row],[ NSN ]],"-","")," ","")," ",""),"‐",""),"NA",""),13))</f>
        <v/>
      </c>
      <c r="J4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17N9E3017xxx|12706xxx|Indicator Assembly (Commercial part number claimed is 29579003)|</v>
      </c>
    </row>
    <row r="4339" spans="1:10" x14ac:dyDescent="0.35">
      <c r="A4339" s="1" t="s">
        <v>3</v>
      </c>
      <c r="B4339" s="1" t="s">
        <v>7692</v>
      </c>
      <c r="C4339" s="1" t="s">
        <v>7882</v>
      </c>
      <c r="D4339" s="1" t="s">
        <v>7888</v>
      </c>
      <c r="E4339" s="1" t="s">
        <v>8040</v>
      </c>
      <c r="F4339" s="4" t="s">
        <v>3</v>
      </c>
      <c r="G4339" s="1" t="s">
        <v>103</v>
      </c>
      <c r="H4339" s="3" t="str">
        <f t="shared" si="67"/>
        <v>Other Than Commercial</v>
      </c>
      <c r="I4339" s="3" t="str">
        <f>IF(IFERROR(SEARCH("N/A",CID_DB[[#This Row],[ NSN ]]),-1)&lt;&gt;-1,"",LEFT(SUBSTITUTE(SUBSTITUTE(SUBSTITUTE(SUBSTITUTE(SUBSTITUTE(CID_DB[[#This Row],[ NSN ]],"-","")," ","")," ",""),"‐",""),"NA",""),13))</f>
        <v/>
      </c>
      <c r="J4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17B9E3019xxx|12707xxx|Switch Assembly (Commercial part number claimed is 18539513)|</v>
      </c>
    </row>
    <row r="4340" spans="1:10" x14ac:dyDescent="0.35">
      <c r="A4340" s="1" t="s">
        <v>3</v>
      </c>
      <c r="B4340" s="1" t="s">
        <v>7693</v>
      </c>
      <c r="C4340" s="1">
        <v>4360175</v>
      </c>
      <c r="D4340" s="1" t="s">
        <v>7889</v>
      </c>
      <c r="E4340" s="1" t="s">
        <v>8041</v>
      </c>
      <c r="F4340" s="4" t="s">
        <v>8049</v>
      </c>
      <c r="G4340" s="1" t="s">
        <v>8</v>
      </c>
      <c r="H4340" s="3" t="str">
        <f t="shared" si="67"/>
        <v>Commercial</v>
      </c>
      <c r="I4340" s="3" t="str">
        <f>IF(IFERROR(SEARCH("N/A",CID_DB[[#This Row],[ NSN ]]),-1)&lt;&gt;-1,"",LEFT(SUBSTITUTE(SUBSTITUTE(SUBSTITUTE(SUBSTITUTE(SUBSTITUTE(CID_DB[[#This Row],[ NSN ]],"-","")," ","")," ",""),"‐",""),"NA",""),13))</f>
        <v>5836016863117</v>
      </c>
      <c r="J4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4360175|1004061203SP|DVEUltra Lite|5836016863117</v>
      </c>
    </row>
    <row r="4341" spans="1:10" x14ac:dyDescent="0.35">
      <c r="A4341" s="1" t="s">
        <v>3</v>
      </c>
      <c r="B4341" s="1" t="s">
        <v>7693</v>
      </c>
      <c r="C4341" s="1" t="s">
        <v>7883</v>
      </c>
      <c r="D4341" s="1" t="s">
        <v>7890</v>
      </c>
      <c r="E4341" s="1" t="s">
        <v>8042</v>
      </c>
      <c r="F4341" s="4" t="s">
        <v>8050</v>
      </c>
      <c r="G4341" s="1" t="s">
        <v>8</v>
      </c>
      <c r="H4341" s="3" t="str">
        <f t="shared" si="67"/>
        <v>Commercial</v>
      </c>
      <c r="I4341" s="3" t="str">
        <f>IF(IFERROR(SEARCH("N/A",CID_DB[[#This Row],[ NSN ]]),-1)&lt;&gt;-1,"",LEFT(SUBSTITUTE(SUBSTITUTE(SUBSTITUTE(SUBSTITUTE(SUBSTITUTE(CID_DB[[#This Row],[ NSN ]],"-","")," ","")," ",""),"‐",""),"NA",""),13))</f>
        <v>5836016863114</v>
      </c>
      <c r="J4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4360221|1004062203SP|DVEUltra Wide|5836016863114</v>
      </c>
    </row>
    <row r="4342" spans="1:10" x14ac:dyDescent="0.35">
      <c r="A4342" s="1" t="s">
        <v>3</v>
      </c>
      <c r="B4342" s="1" t="s">
        <v>7693</v>
      </c>
      <c r="C4342" s="1">
        <v>4360220</v>
      </c>
      <c r="D4342" s="1" t="s">
        <v>7891</v>
      </c>
      <c r="E4342" s="1" t="s">
        <v>8043</v>
      </c>
      <c r="F4342" s="4" t="s">
        <v>8051</v>
      </c>
      <c r="G4342" s="1" t="s">
        <v>8</v>
      </c>
      <c r="H4342" s="3" t="str">
        <f t="shared" si="67"/>
        <v>Commercial</v>
      </c>
      <c r="I4342" s="3" t="str">
        <f>IF(IFERROR(SEARCH("N/A",CID_DB[[#This Row],[ NSN ]]),-1)&lt;&gt;-1,"",LEFT(SUBSTITUTE(SUBSTITUTE(SUBSTITUTE(SUBSTITUTE(SUBSTITUTE(CID_DB[[#This Row],[ NSN ]],"-","")," ","")," ",""),"‐",""),"NA",""),13))</f>
        <v>5836016863116</v>
      </c>
      <c r="J4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4360220|1004063213SP|DVEWide|5836016863116</v>
      </c>
    </row>
    <row r="4343" spans="1:10" x14ac:dyDescent="0.35">
      <c r="A4343" s="1" t="s">
        <v>3</v>
      </c>
      <c r="B4343" s="1" t="s">
        <v>9164</v>
      </c>
      <c r="C4343" s="1">
        <v>30.023910000000001</v>
      </c>
      <c r="D4343" s="1" t="s">
        <v>3</v>
      </c>
      <c r="E4343" s="1" t="s">
        <v>9165</v>
      </c>
      <c r="F4343" s="4" t="s">
        <v>3</v>
      </c>
      <c r="G4343" s="1" t="s">
        <v>8</v>
      </c>
      <c r="H4343" s="3" t="str">
        <f t="shared" si="67"/>
        <v>Commercial</v>
      </c>
      <c r="I4343" s="3" t="str">
        <f>IF(IFERROR(SEARCH("N/A",CID_DB[[#This Row],[ NSN ]]),-1)&lt;&gt;-1,"",LEFT(SUBSTITUTE(SUBSTITUTE(SUBSTITUTE(SUBSTITUTE(SUBSTITUTE(CID_DB[[#This Row],[ NSN ]],"-","")," ","")," ",""),"‐",""),"NA",""),13))</f>
        <v/>
      </c>
      <c r="J4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30.02391||CeraShield CAP 3 Cut Tile (AD995) .595" Thick|</v>
      </c>
    </row>
    <row r="4344" spans="1:10" x14ac:dyDescent="0.35">
      <c r="A4344" s="1" t="s">
        <v>3</v>
      </c>
      <c r="B4344" s="1" t="s">
        <v>9164</v>
      </c>
      <c r="C4344" s="1">
        <v>30.02392</v>
      </c>
      <c r="D4344" s="1" t="s">
        <v>3</v>
      </c>
      <c r="E4344" s="1" t="s">
        <v>9165</v>
      </c>
      <c r="F4344" s="4" t="s">
        <v>3</v>
      </c>
      <c r="G4344" s="1" t="s">
        <v>8</v>
      </c>
      <c r="H4344" s="3" t="str">
        <f t="shared" si="67"/>
        <v>Commercial</v>
      </c>
      <c r="I4344" s="3" t="str">
        <f>IF(IFERROR(SEARCH("N/A",CID_DB[[#This Row],[ NSN ]]),-1)&lt;&gt;-1,"",LEFT(SUBSTITUTE(SUBSTITUTE(SUBSTITUTE(SUBSTITUTE(SUBSTITUTE(CID_DB[[#This Row],[ NSN ]],"-","")," ","")," ",""),"‐",""),"NA",""),13))</f>
        <v/>
      </c>
      <c r="J4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30.02392||CeraShield CAP 3 Cut Tile (AD995) .595" Thick|</v>
      </c>
    </row>
    <row r="4345" spans="1:10" x14ac:dyDescent="0.35">
      <c r="A4345" s="1" t="s">
        <v>3</v>
      </c>
      <c r="B4345" s="1" t="s">
        <v>9164</v>
      </c>
      <c r="C4345" s="1" t="s">
        <v>9166</v>
      </c>
      <c r="D4345" s="1" t="s">
        <v>3</v>
      </c>
      <c r="E4345" s="1" t="s">
        <v>9165</v>
      </c>
      <c r="F4345" s="4" t="s">
        <v>3</v>
      </c>
      <c r="G4345" s="1" t="s">
        <v>8</v>
      </c>
      <c r="H4345" s="3" t="str">
        <f t="shared" si="67"/>
        <v>Commercial</v>
      </c>
      <c r="I4345" s="3" t="str">
        <f>IF(IFERROR(SEARCH("N/A",CID_DB[[#This Row],[ NSN ]]),-1)&lt;&gt;-1,"",LEFT(SUBSTITUTE(SUBSTITUTE(SUBSTITUTE(SUBSTITUTE(SUBSTITUTE(CID_DB[[#This Row],[ NSN ]],"-","")," ","")," ",""),"‐",""),"NA",""),13))</f>
        <v/>
      </c>
      <c r="J4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30.023921||CeraShield CAP 3 Cut Tile (AD995) .595" Thick|</v>
      </c>
    </row>
    <row r="4346" spans="1:10" x14ac:dyDescent="0.35">
      <c r="A4346" s="1" t="s">
        <v>3</v>
      </c>
      <c r="B4346" s="1" t="s">
        <v>9164</v>
      </c>
      <c r="C4346" s="1" t="s">
        <v>9167</v>
      </c>
      <c r="D4346" s="1" t="s">
        <v>3</v>
      </c>
      <c r="E4346" s="1" t="s">
        <v>9165</v>
      </c>
      <c r="F4346" s="4" t="s">
        <v>3</v>
      </c>
      <c r="G4346" s="1" t="s">
        <v>8</v>
      </c>
      <c r="H4346" s="3" t="str">
        <f t="shared" si="67"/>
        <v>Commercial</v>
      </c>
      <c r="I4346" s="3" t="str">
        <f>IF(IFERROR(SEARCH("N/A",CID_DB[[#This Row],[ NSN ]]),-1)&lt;&gt;-1,"",LEFT(SUBSTITUTE(SUBSTITUTE(SUBSTITUTE(SUBSTITUTE(SUBSTITUTE(CID_DB[[#This Row],[ NSN ]],"-","")," ","")," ",""),"‐",""),"NA",""),13))</f>
        <v/>
      </c>
      <c r="J4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30.023922||CeraShield CAP 3 Cut Tile (AD995) .595" Thick|</v>
      </c>
    </row>
    <row r="4347" spans="1:10" x14ac:dyDescent="0.35">
      <c r="A4347" s="1" t="s">
        <v>3</v>
      </c>
      <c r="B4347" s="1" t="s">
        <v>9164</v>
      </c>
      <c r="C4347" s="1" t="s">
        <v>9168</v>
      </c>
      <c r="D4347" s="1" t="s">
        <v>3</v>
      </c>
      <c r="E4347" s="1" t="s">
        <v>9165</v>
      </c>
      <c r="F4347" s="4" t="s">
        <v>3</v>
      </c>
      <c r="G4347" s="1" t="s">
        <v>8</v>
      </c>
      <c r="H4347" s="3" t="str">
        <f t="shared" si="67"/>
        <v>Commercial</v>
      </c>
      <c r="I4347" s="3" t="str">
        <f>IF(IFERROR(SEARCH("N/A",CID_DB[[#This Row],[ NSN ]]),-1)&lt;&gt;-1,"",LEFT(SUBSTITUTE(SUBSTITUTE(SUBSTITUTE(SUBSTITUTE(SUBSTITUTE(CID_DB[[#This Row],[ NSN ]],"-","")," ","")," ",""),"‐",""),"NA",""),13))</f>
        <v/>
      </c>
      <c r="J4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30.023923||CeraShield CAP 3 Cut Tile (AD995) .595" Thick|</v>
      </c>
    </row>
    <row r="4348" spans="1:10" x14ac:dyDescent="0.35">
      <c r="A4348" s="1" t="s">
        <v>3</v>
      </c>
      <c r="B4348" s="1" t="s">
        <v>9164</v>
      </c>
      <c r="C4348" s="1" t="s">
        <v>9169</v>
      </c>
      <c r="D4348" s="1" t="s">
        <v>3</v>
      </c>
      <c r="E4348" s="1" t="s">
        <v>9165</v>
      </c>
      <c r="F4348" s="4" t="s">
        <v>3</v>
      </c>
      <c r="G4348" s="1" t="s">
        <v>8</v>
      </c>
      <c r="H4348" s="3" t="str">
        <f t="shared" si="67"/>
        <v>Commercial</v>
      </c>
      <c r="I4348" s="3" t="str">
        <f>IF(IFERROR(SEARCH("N/A",CID_DB[[#This Row],[ NSN ]]),-1)&lt;&gt;-1,"",LEFT(SUBSTITUTE(SUBSTITUTE(SUBSTITUTE(SUBSTITUTE(SUBSTITUTE(CID_DB[[#This Row],[ NSN ]],"-","")," ","")," ",""),"‐",""),"NA",""),13))</f>
        <v/>
      </c>
      <c r="J4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30.023924||CeraShield CAP 3 Cut Tile (AD995) .595" Thick|</v>
      </c>
    </row>
    <row r="4349" spans="1:10" x14ac:dyDescent="0.35">
      <c r="A4349" s="1" t="s">
        <v>3</v>
      </c>
      <c r="B4349" s="1" t="s">
        <v>9164</v>
      </c>
      <c r="C4349" s="1" t="s">
        <v>9170</v>
      </c>
      <c r="D4349" s="1" t="s">
        <v>3</v>
      </c>
      <c r="E4349" s="1" t="s">
        <v>9165</v>
      </c>
      <c r="F4349" s="4" t="s">
        <v>3</v>
      </c>
      <c r="G4349" s="1" t="s">
        <v>8</v>
      </c>
      <c r="H4349" s="3" t="str">
        <f t="shared" si="67"/>
        <v>Commercial</v>
      </c>
      <c r="I4349" s="3" t="str">
        <f>IF(IFERROR(SEARCH("N/A",CID_DB[[#This Row],[ NSN ]]),-1)&lt;&gt;-1,"",LEFT(SUBSTITUTE(SUBSTITUTE(SUBSTITUTE(SUBSTITUTE(SUBSTITUTE(CID_DB[[#This Row],[ NSN ]],"-","")," ","")," ",""),"‐",""),"NA",""),13))</f>
        <v/>
      </c>
      <c r="J4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30.023925||CeraShield CAP 3 Cut Tile (AD995) .595" Thick|</v>
      </c>
    </row>
    <row r="4350" spans="1:10" x14ac:dyDescent="0.35">
      <c r="A4350" s="1" t="s">
        <v>3</v>
      </c>
      <c r="B4350" s="1" t="s">
        <v>9164</v>
      </c>
      <c r="C4350" s="1" t="s">
        <v>9171</v>
      </c>
      <c r="D4350" s="1" t="s">
        <v>3</v>
      </c>
      <c r="E4350" s="1" t="s">
        <v>9165</v>
      </c>
      <c r="F4350" s="4" t="s">
        <v>3</v>
      </c>
      <c r="G4350" s="1" t="s">
        <v>8</v>
      </c>
      <c r="H4350" s="3" t="str">
        <f t="shared" si="67"/>
        <v>Commercial</v>
      </c>
      <c r="I4350" s="3" t="str">
        <f>IF(IFERROR(SEARCH("N/A",CID_DB[[#This Row],[ NSN ]]),-1)&lt;&gt;-1,"",LEFT(SUBSTITUTE(SUBSTITUTE(SUBSTITUTE(SUBSTITUTE(SUBSTITUTE(CID_DB[[#This Row],[ NSN ]],"-","")," ","")," ",""),"‐",""),"NA",""),13))</f>
        <v/>
      </c>
      <c r="J4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30.023926||CeraShield CAP 3 Cut Tile (AD995) .595" Thick|</v>
      </c>
    </row>
    <row r="4351" spans="1:10" x14ac:dyDescent="0.35">
      <c r="A4351" s="1" t="s">
        <v>3</v>
      </c>
      <c r="B4351" s="1" t="s">
        <v>9164</v>
      </c>
      <c r="C4351" s="1" t="s">
        <v>9172</v>
      </c>
      <c r="D4351" s="1" t="s">
        <v>3</v>
      </c>
      <c r="E4351" s="1" t="s">
        <v>9165</v>
      </c>
      <c r="F4351" s="4" t="s">
        <v>3</v>
      </c>
      <c r="G4351" s="1" t="s">
        <v>8</v>
      </c>
      <c r="H4351" s="3" t="str">
        <f t="shared" si="67"/>
        <v>Commercial</v>
      </c>
      <c r="I4351" s="3" t="str">
        <f>IF(IFERROR(SEARCH("N/A",CID_DB[[#This Row],[ NSN ]]),-1)&lt;&gt;-1,"",LEFT(SUBSTITUTE(SUBSTITUTE(SUBSTITUTE(SUBSTITUTE(SUBSTITUTE(CID_DB[[#This Row],[ NSN ]],"-","")," ","")," ",""),"‐",""),"NA",""),13))</f>
        <v/>
      </c>
      <c r="J4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30.023927||CeraShield CAP 3 Cut Tile (AD995) .595" Thick|</v>
      </c>
    </row>
    <row r="4352" spans="1:10" x14ac:dyDescent="0.35">
      <c r="A4352" s="1" t="s">
        <v>3</v>
      </c>
      <c r="B4352" s="1" t="s">
        <v>9164</v>
      </c>
      <c r="C4352" s="1" t="s">
        <v>9173</v>
      </c>
      <c r="D4352" s="1" t="s">
        <v>3</v>
      </c>
      <c r="E4352" s="1" t="s">
        <v>9165</v>
      </c>
      <c r="F4352" s="4" t="s">
        <v>3</v>
      </c>
      <c r="G4352" s="1" t="s">
        <v>8</v>
      </c>
      <c r="H4352" s="3" t="str">
        <f t="shared" si="67"/>
        <v>Commercial</v>
      </c>
      <c r="I4352" s="3" t="str">
        <f>IF(IFERROR(SEARCH("N/A",CID_DB[[#This Row],[ NSN ]]),-1)&lt;&gt;-1,"",LEFT(SUBSTITUTE(SUBSTITUTE(SUBSTITUTE(SUBSTITUTE(SUBSTITUTE(CID_DB[[#This Row],[ NSN ]],"-","")," ","")," ",""),"‐",""),"NA",""),13))</f>
        <v/>
      </c>
      <c r="J4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30.023928||CeraShield CAP 3 Cut Tile (AD995) .595" Thick|</v>
      </c>
    </row>
    <row r="4353" spans="1:10" x14ac:dyDescent="0.35">
      <c r="A4353" s="1" t="s">
        <v>3</v>
      </c>
      <c r="B4353" s="1" t="s">
        <v>9164</v>
      </c>
      <c r="C4353" s="1" t="s">
        <v>9174</v>
      </c>
      <c r="D4353" s="1" t="s">
        <v>3</v>
      </c>
      <c r="E4353" s="1" t="s">
        <v>9165</v>
      </c>
      <c r="F4353" s="4" t="s">
        <v>3</v>
      </c>
      <c r="G4353" s="1" t="s">
        <v>8</v>
      </c>
      <c r="H4353" s="3" t="str">
        <f t="shared" si="67"/>
        <v>Commercial</v>
      </c>
      <c r="I4353" s="3" t="str">
        <f>IF(IFERROR(SEARCH("N/A",CID_DB[[#This Row],[ NSN ]]),-1)&lt;&gt;-1,"",LEFT(SUBSTITUTE(SUBSTITUTE(SUBSTITUTE(SUBSTITUTE(SUBSTITUTE(CID_DB[[#This Row],[ NSN ]],"-","")," ","")," ",""),"‐",""),"NA",""),13))</f>
        <v/>
      </c>
      <c r="J4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30.023929||CeraShield CAP 3 Cut Tile (AD995) .595" Thick|</v>
      </c>
    </row>
    <row r="4354" spans="1:10" x14ac:dyDescent="0.35">
      <c r="A4354" s="1" t="s">
        <v>3</v>
      </c>
      <c r="B4354" s="1" t="s">
        <v>9164</v>
      </c>
      <c r="C4354" s="1" t="s">
        <v>9175</v>
      </c>
      <c r="D4354" s="1" t="s">
        <v>3</v>
      </c>
      <c r="E4354" s="1" t="s">
        <v>9165</v>
      </c>
      <c r="F4354" s="4" t="s">
        <v>3</v>
      </c>
      <c r="G4354" s="1" t="s">
        <v>8</v>
      </c>
      <c r="H4354" s="3" t="str">
        <f t="shared" si="67"/>
        <v>Commercial</v>
      </c>
      <c r="I4354" s="3" t="str">
        <f>IF(IFERROR(SEARCH("N/A",CID_DB[[#This Row],[ NSN ]]),-1)&lt;&gt;-1,"",LEFT(SUBSTITUTE(SUBSTITUTE(SUBSTITUTE(SUBSTITUTE(SUBSTITUTE(CID_DB[[#This Row],[ NSN ]],"-","")," ","")," ",""),"‐",""),"NA",""),13))</f>
        <v/>
      </c>
      <c r="J4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30.0239210||CeraShield CAP 3 Cut Tile (AD995) .595" Thick|</v>
      </c>
    </row>
    <row r="4355" spans="1:10" x14ac:dyDescent="0.35">
      <c r="A4355" s="1" t="s">
        <v>3</v>
      </c>
      <c r="B4355" s="1" t="s">
        <v>9164</v>
      </c>
      <c r="C4355" s="1" t="s">
        <v>9176</v>
      </c>
      <c r="D4355" s="1" t="s">
        <v>3</v>
      </c>
      <c r="E4355" s="1" t="s">
        <v>9165</v>
      </c>
      <c r="F4355" s="4" t="s">
        <v>3</v>
      </c>
      <c r="G4355" s="1" t="s">
        <v>8</v>
      </c>
      <c r="H4355" s="3" t="str">
        <f t="shared" ref="H4355:H4418" si="68">IF(G4355="Y - CID","Commercial",IF(G4355="N - CID","Other Than Commercial","N/A"))</f>
        <v>Commercial</v>
      </c>
      <c r="I4355" s="3" t="str">
        <f>IF(IFERROR(SEARCH("N/A",CID_DB[[#This Row],[ NSN ]]),-1)&lt;&gt;-1,"",LEFT(SUBSTITUTE(SUBSTITUTE(SUBSTITUTE(SUBSTITUTE(SUBSTITUTE(CID_DB[[#This Row],[ NSN ]],"-","")," ","")," ",""),"‐",""),"NA",""),13))</f>
        <v/>
      </c>
      <c r="J4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30.0239211||CeraShield CAP 3 Cut Tile (AD995) .595" Thick|</v>
      </c>
    </row>
    <row r="4356" spans="1:10" x14ac:dyDescent="0.35">
      <c r="A4356" s="1" t="s">
        <v>3</v>
      </c>
      <c r="B4356" s="1" t="s">
        <v>8131</v>
      </c>
      <c r="C4356" s="1" t="s">
        <v>8135</v>
      </c>
      <c r="D4356" s="1" t="s">
        <v>3</v>
      </c>
      <c r="E4356" s="1" t="s">
        <v>8274</v>
      </c>
      <c r="F4356" s="4" t="s">
        <v>3</v>
      </c>
      <c r="G4356" s="1" t="s">
        <v>8</v>
      </c>
      <c r="H4356" s="3" t="str">
        <f t="shared" si="68"/>
        <v>Commercial</v>
      </c>
      <c r="I4356" s="3" t="str">
        <f>IF(IFERROR(SEARCH("N/A",CID_DB[[#This Row],[ NSN ]]),-1)&lt;&gt;-1,"",LEFT(SUBSTITUTE(SUBSTITUTE(SUBSTITUTE(SUBSTITUTE(SUBSTITUTE(CID_DB[[#This Row],[ NSN ]],"-","")," ","")," ",""),"‐",""),"NA",""),13))</f>
        <v/>
      </c>
      <c r="J4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1ZDCLM0058111||Brushless Bilge Pump|</v>
      </c>
    </row>
    <row r="4357" spans="1:10" x14ac:dyDescent="0.35">
      <c r="A4357" s="1" t="s">
        <v>3</v>
      </c>
      <c r="B4357" s="1" t="s">
        <v>8131</v>
      </c>
      <c r="C4357" s="1" t="s">
        <v>8136</v>
      </c>
      <c r="D4357" s="1" t="s">
        <v>3</v>
      </c>
      <c r="E4357" s="1" t="s">
        <v>8274</v>
      </c>
      <c r="F4357" s="4" t="s">
        <v>3</v>
      </c>
      <c r="G4357" s="1" t="s">
        <v>8</v>
      </c>
      <c r="H4357" s="3" t="str">
        <f t="shared" si="68"/>
        <v>Commercial</v>
      </c>
      <c r="I4357" s="3" t="str">
        <f>IF(IFERROR(SEARCH("N/A",CID_DB[[#This Row],[ NSN ]]),-1)&lt;&gt;-1,"",LEFT(SUBSTITUTE(SUBSTITUTE(SUBSTITUTE(SUBSTITUTE(SUBSTITUTE(CID_DB[[#This Row],[ NSN ]],"-","")," ","")," ",""),"‐",""),"NA",""),13))</f>
        <v/>
      </c>
      <c r="J4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1ZDCLM0058111C||Brushless Bilge Pump|</v>
      </c>
    </row>
    <row r="4358" spans="1:10" x14ac:dyDescent="0.35">
      <c r="A4358" s="1" t="s">
        <v>3</v>
      </c>
      <c r="B4358" s="1" t="s">
        <v>8132</v>
      </c>
      <c r="C4358" s="1" t="s">
        <v>8137</v>
      </c>
      <c r="D4358" s="1" t="s">
        <v>3</v>
      </c>
      <c r="E4358" s="1" t="s">
        <v>8275</v>
      </c>
      <c r="F4358" s="4" t="s">
        <v>3</v>
      </c>
      <c r="G4358" s="1" t="s">
        <v>8</v>
      </c>
      <c r="H4358" s="3" t="str">
        <f t="shared" si="68"/>
        <v>Commercial</v>
      </c>
      <c r="I4358" s="3" t="str">
        <f>IF(IFERROR(SEARCH("N/A",CID_DB[[#This Row],[ NSN ]]),-1)&lt;&gt;-1,"",LEFT(SUBSTITUTE(SUBSTITUTE(SUBSTITUTE(SUBSTITUTE(SUBSTITUTE(CID_DB[[#This Row],[ NSN ]],"-","")," ","")," ",""),"‐",""),"NA",""),13))</f>
        <v/>
      </c>
      <c r="J4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ATW001||AlertTrace Mini Wearable Contact Tracing Device|</v>
      </c>
    </row>
    <row r="4359" spans="1:10" x14ac:dyDescent="0.35">
      <c r="A4359" s="1" t="s">
        <v>3</v>
      </c>
      <c r="B4359" s="1" t="s">
        <v>8132</v>
      </c>
      <c r="C4359" s="1" t="s">
        <v>8138</v>
      </c>
      <c r="D4359" s="1" t="s">
        <v>3</v>
      </c>
      <c r="E4359" s="1" t="s">
        <v>8276</v>
      </c>
      <c r="F4359" s="4" t="s">
        <v>3</v>
      </c>
      <c r="G4359" s="1" t="s">
        <v>8</v>
      </c>
      <c r="H4359" s="3" t="str">
        <f t="shared" si="68"/>
        <v>Commercial</v>
      </c>
      <c r="I4359" s="3" t="str">
        <f>IF(IFERROR(SEARCH("N/A",CID_DB[[#This Row],[ NSN ]]),-1)&lt;&gt;-1,"",LEFT(SUBSTITUTE(SUBSTITUTE(SUBSTITUTE(SUBSTITUTE(SUBSTITUTE(CID_DB[[#This Row],[ NSN ]],"-","")," ","")," ",""),"‐",""),"NA",""),13))</f>
        <v/>
      </c>
      <c r="J4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ATG004||AlertTrace Hub|</v>
      </c>
    </row>
    <row r="4360" spans="1:10" x14ac:dyDescent="0.35">
      <c r="A4360" s="1" t="s">
        <v>3</v>
      </c>
      <c r="B4360" s="1" t="s">
        <v>8133</v>
      </c>
      <c r="C4360" s="1" t="s">
        <v>8139</v>
      </c>
      <c r="D4360" s="1" t="s">
        <v>3</v>
      </c>
      <c r="E4360" s="1" t="s">
        <v>8277</v>
      </c>
      <c r="F4360" s="4" t="s">
        <v>3</v>
      </c>
      <c r="G4360" s="1" t="s">
        <v>8</v>
      </c>
      <c r="H4360" s="3" t="str">
        <f t="shared" si="68"/>
        <v>Commercial</v>
      </c>
      <c r="I4360" s="3" t="str">
        <f>IF(IFERROR(SEARCH("N/A",CID_DB[[#This Row],[ NSN ]]),-1)&lt;&gt;-1,"",LEFT(SUBSTITUTE(SUBSTITUTE(SUBSTITUTE(SUBSTITUTE(SUBSTITUTE(CID_DB[[#This Row],[ NSN ]],"-","")," ","")," ",""),"‐",""),"NA",""),13))</f>
        <v/>
      </c>
      <c r="J4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B27PENREVK||Tungsten Carbide Component|</v>
      </c>
    </row>
    <row r="4361" spans="1:10" x14ac:dyDescent="0.35">
      <c r="A4361" s="1" t="s">
        <v>3</v>
      </c>
      <c r="B4361" s="1" t="s">
        <v>8133</v>
      </c>
      <c r="C4361" s="1" t="s">
        <v>8140</v>
      </c>
      <c r="D4361" s="1" t="s">
        <v>3</v>
      </c>
      <c r="E4361" s="1" t="s">
        <v>8277</v>
      </c>
      <c r="F4361" s="4" t="s">
        <v>3</v>
      </c>
      <c r="G4361" s="1" t="s">
        <v>8</v>
      </c>
      <c r="H4361" s="3" t="str">
        <f t="shared" si="68"/>
        <v>Commercial</v>
      </c>
      <c r="I4361" s="3" t="str">
        <f>IF(IFERROR(SEARCH("N/A",CID_DB[[#This Row],[ NSN ]]),-1)&lt;&gt;-1,"",LEFT(SUBSTITUTE(SUBSTITUTE(SUBSTITUTE(SUBSTITUTE(SUBSTITUTE(CID_DB[[#This Row],[ NSN ]],"-","")," ","")," ",""),"‐",""),"NA",""),13))</f>
        <v/>
      </c>
      <c r="J4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FIN186BRUF110||Tungsten Carbide Component|</v>
      </c>
    </row>
    <row r="4362" spans="1:10" x14ac:dyDescent="0.35">
      <c r="A4362" s="1" t="s">
        <v>3</v>
      </c>
      <c r="B4362" s="1" t="s">
        <v>9177</v>
      </c>
      <c r="C4362" s="1" t="s">
        <v>9178</v>
      </c>
      <c r="D4362" s="1" t="s">
        <v>9178</v>
      </c>
      <c r="E4362" s="1" t="s">
        <v>9216</v>
      </c>
      <c r="F4362" s="4" t="s">
        <v>9264</v>
      </c>
      <c r="G4362" s="1" t="s">
        <v>8</v>
      </c>
      <c r="H4362" s="3" t="str">
        <f t="shared" si="68"/>
        <v>Commercial</v>
      </c>
      <c r="I4362" s="3" t="str">
        <f>IF(IFERROR(SEARCH("N/A",CID_DB[[#This Row],[ NSN ]]),-1)&lt;&gt;-1,"",LEFT(SUBSTITUTE(SUBSTITUTE(SUBSTITUTE(SUBSTITUTE(SUBSTITUTE(CID_DB[[#This Row],[ NSN ]],"-","")," ","")," ",""),"‐",""),"NA",""),13))</f>
        <v>4720016856975</v>
      </c>
      <c r="J4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475535114|475535114|HOSE ASSY, #8 (114 LONG)|4720016856975</v>
      </c>
    </row>
    <row r="4363" spans="1:10" x14ac:dyDescent="0.35">
      <c r="A4363" s="1" t="s">
        <v>3</v>
      </c>
      <c r="B4363" s="1" t="s">
        <v>9177</v>
      </c>
      <c r="C4363" s="1" t="s">
        <v>9179</v>
      </c>
      <c r="D4363" s="1" t="s">
        <v>9179</v>
      </c>
      <c r="E4363" s="1" t="s">
        <v>9217</v>
      </c>
      <c r="F4363" s="4" t="s">
        <v>9265</v>
      </c>
      <c r="G4363" s="1" t="s">
        <v>8</v>
      </c>
      <c r="H4363" s="3" t="str">
        <f t="shared" si="68"/>
        <v>Commercial</v>
      </c>
      <c r="I4363" s="3" t="str">
        <f>IF(IFERROR(SEARCH("N/A",CID_DB[[#This Row],[ NSN ]]),-1)&lt;&gt;-1,"",LEFT(SUBSTITUTE(SUBSTITUTE(SUBSTITUTE(SUBSTITUTE(SUBSTITUTE(CID_DB[[#This Row],[ NSN ]],"-","")," ","")," ",""),"‐",""),"NA",""),13))</f>
        <v>4720016857813</v>
      </c>
      <c r="J4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476559126|476559126|HOSE ASSY, SAE 08, 45° X STR, 126"|4720016857813</v>
      </c>
    </row>
    <row r="4364" spans="1:10" x14ac:dyDescent="0.35">
      <c r="A4364" s="1" t="s">
        <v>3</v>
      </c>
      <c r="B4364" s="1" t="s">
        <v>9177</v>
      </c>
      <c r="C4364" s="1" t="s">
        <v>9180</v>
      </c>
      <c r="D4364" s="1" t="s">
        <v>9180</v>
      </c>
      <c r="E4364" s="1" t="s">
        <v>9218</v>
      </c>
      <c r="F4364" s="4" t="s">
        <v>9266</v>
      </c>
      <c r="G4364" s="1" t="s">
        <v>8</v>
      </c>
      <c r="H4364" s="3" t="str">
        <f t="shared" si="68"/>
        <v>Commercial</v>
      </c>
      <c r="I4364" s="3" t="str">
        <f>IF(IFERROR(SEARCH("N/A",CID_DB[[#This Row],[ NSN ]]),-1)&lt;&gt;-1,"",LEFT(SUBSTITUTE(SUBSTITUTE(SUBSTITUTE(SUBSTITUTE(SUBSTITUTE(CID_DB[[#This Row],[ NSN ]],"-","")," ","")," ",""),"‐",""),"NA",""),13))</f>
        <v>4720016857123</v>
      </c>
      <c r="J4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475535137|475535137|HOSE ASSY, #8 (137 LONG)|4720016857123</v>
      </c>
    </row>
    <row r="4365" spans="1:10" x14ac:dyDescent="0.35">
      <c r="A4365" s="1" t="s">
        <v>3</v>
      </c>
      <c r="B4365" s="1" t="s">
        <v>9177</v>
      </c>
      <c r="C4365" s="1" t="s">
        <v>9181</v>
      </c>
      <c r="D4365" s="1" t="s">
        <v>9181</v>
      </c>
      <c r="E4365" s="1" t="s">
        <v>9219</v>
      </c>
      <c r="F4365" s="4" t="s">
        <v>3</v>
      </c>
      <c r="G4365" s="1" t="s">
        <v>8</v>
      </c>
      <c r="H4365" s="3" t="str">
        <f t="shared" si="68"/>
        <v>Commercial</v>
      </c>
      <c r="I4365" s="3" t="str">
        <f>IF(IFERROR(SEARCH("N/A",CID_DB[[#This Row],[ NSN ]]),-1)&lt;&gt;-1,"",LEFT(SUBSTITUTE(SUBSTITUTE(SUBSTITUTE(SUBSTITUTE(SUBSTITUTE(CID_DB[[#This Row],[ NSN ]],"-","")," ","")," ",""),"‐",""),"NA",""),13))</f>
        <v/>
      </c>
      <c r="J4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4765732090031|4765732090031|Hose, 20, 90°, 31"|</v>
      </c>
    </row>
    <row r="4366" spans="1:10" x14ac:dyDescent="0.35">
      <c r="A4366" s="1" t="s">
        <v>3</v>
      </c>
      <c r="B4366" s="1" t="s">
        <v>9177</v>
      </c>
      <c r="C4366" s="1" t="s">
        <v>9182</v>
      </c>
      <c r="D4366" s="1" t="s">
        <v>9182</v>
      </c>
      <c r="E4366" s="1" t="s">
        <v>9220</v>
      </c>
      <c r="F4366" s="4" t="s">
        <v>3</v>
      </c>
      <c r="G4366" s="1" t="s">
        <v>8</v>
      </c>
      <c r="H4366" s="3" t="str">
        <f t="shared" si="68"/>
        <v>Commercial</v>
      </c>
      <c r="I4366" s="3" t="str">
        <f>IF(IFERROR(SEARCH("N/A",CID_DB[[#This Row],[ NSN ]]),-1)&lt;&gt;-1,"",LEFT(SUBSTITUTE(SUBSTITUTE(SUBSTITUTE(SUBSTITUTE(SUBSTITUTE(CID_DB[[#This Row],[ NSN ]],"-","")," ","")," ",""),"‐",""),"NA",""),13))</f>
        <v/>
      </c>
      <c r="J4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4765732090057|4765732090057|Hose, 20, 90°, 57"|</v>
      </c>
    </row>
    <row r="4367" spans="1:10" x14ac:dyDescent="0.35">
      <c r="A4367" s="1" t="s">
        <v>3</v>
      </c>
      <c r="B4367" s="1" t="s">
        <v>9177</v>
      </c>
      <c r="C4367" s="1" t="s">
        <v>9183</v>
      </c>
      <c r="D4367" s="1" t="s">
        <v>9183</v>
      </c>
      <c r="E4367" s="1" t="s">
        <v>9221</v>
      </c>
      <c r="F4367" s="4" t="s">
        <v>3</v>
      </c>
      <c r="G4367" s="1" t="s">
        <v>8</v>
      </c>
      <c r="H4367" s="3" t="str">
        <f t="shared" si="68"/>
        <v>Commercial</v>
      </c>
      <c r="I4367" s="3" t="str">
        <f>IF(IFERROR(SEARCH("N/A",CID_DB[[#This Row],[ NSN ]]),-1)&lt;&gt;-1,"",LEFT(SUBSTITUTE(SUBSTITUTE(SUBSTITUTE(SUBSTITUTE(SUBSTITUTE(CID_DB[[#This Row],[ NSN ]],"-","")," ","")," ",""),"‐",""),"NA",""),13))</f>
        <v/>
      </c>
      <c r="J4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4765732045058|4765732045058|Hose, 20, 45°, 58"|</v>
      </c>
    </row>
    <row r="4368" spans="1:10" x14ac:dyDescent="0.35">
      <c r="A4368" s="1" t="s">
        <v>3</v>
      </c>
      <c r="B4368" s="1" t="s">
        <v>9177</v>
      </c>
      <c r="C4368" s="1" t="s">
        <v>9184</v>
      </c>
      <c r="D4368" s="1" t="s">
        <v>9184</v>
      </c>
      <c r="E4368" s="1" t="s">
        <v>9222</v>
      </c>
      <c r="F4368" s="4" t="s">
        <v>9267</v>
      </c>
      <c r="G4368" s="1" t="s">
        <v>8</v>
      </c>
      <c r="H4368" s="3" t="str">
        <f t="shared" si="68"/>
        <v>Commercial</v>
      </c>
      <c r="I4368" s="3" t="str">
        <f>IF(IFERROR(SEARCH("N/A",CID_DB[[#This Row],[ NSN ]]),-1)&lt;&gt;-1,"",LEFT(SUBSTITUTE(SUBSTITUTE(SUBSTITUTE(SUBSTITUTE(SUBSTITUTE(CID_DB[[#This Row],[ NSN ]],"-","")," ","")," ",""),"‐",""),"NA",""),13))</f>
        <v>4720016948915</v>
      </c>
      <c r="J4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47658949|47658949|HOSE ASSY, SAE 20, 90° X 45°, 49"|4720016948915</v>
      </c>
    </row>
    <row r="4369" spans="1:10" x14ac:dyDescent="0.35">
      <c r="A4369" s="1" t="s">
        <v>3</v>
      </c>
      <c r="B4369" s="1" t="s">
        <v>9177</v>
      </c>
      <c r="C4369" s="1" t="s">
        <v>9185</v>
      </c>
      <c r="D4369" s="1" t="s">
        <v>9185</v>
      </c>
      <c r="E4369" s="1" t="s">
        <v>9223</v>
      </c>
      <c r="F4369" s="4" t="s">
        <v>9268</v>
      </c>
      <c r="G4369" s="1" t="s">
        <v>8</v>
      </c>
      <c r="H4369" s="3" t="str">
        <f t="shared" si="68"/>
        <v>Commercial</v>
      </c>
      <c r="I4369" s="3" t="str">
        <f>IF(IFERROR(SEARCH("N/A",CID_DB[[#This Row],[ NSN ]]),-1)&lt;&gt;-1,"",LEFT(SUBSTITUTE(SUBSTITUTE(SUBSTITUTE(SUBSTITUTE(SUBSTITUTE(CID_DB[[#This Row],[ NSN ]],"-","")," ","")," ",""),"‐",""),"NA",""),13))</f>
        <v>4720016214062</v>
      </c>
      <c r="J4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47560770|47560770|HOSE ASSY, #20, 70"|4720016214062</v>
      </c>
    </row>
    <row r="4370" spans="1:10" x14ac:dyDescent="0.35">
      <c r="A4370" s="1" t="s">
        <v>3</v>
      </c>
      <c r="B4370" s="1" t="s">
        <v>9177</v>
      </c>
      <c r="C4370" s="1" t="s">
        <v>9186</v>
      </c>
      <c r="D4370" s="1" t="s">
        <v>9186</v>
      </c>
      <c r="E4370" s="1" t="s">
        <v>9224</v>
      </c>
      <c r="F4370" s="4" t="s">
        <v>3</v>
      </c>
      <c r="G4370" s="1" t="s">
        <v>8</v>
      </c>
      <c r="H4370" s="3" t="str">
        <f t="shared" si="68"/>
        <v>Commercial</v>
      </c>
      <c r="I4370" s="3" t="str">
        <f>IF(IFERROR(SEARCH("N/A",CID_DB[[#This Row],[ NSN ]]),-1)&lt;&gt;-1,"",LEFT(SUBSTITUTE(SUBSTITUTE(SUBSTITUTE(SUBSTITUTE(SUBSTITUTE(CID_DB[[#This Row],[ NSN ]],"-","")," ","")," ",""),"‐",""),"NA",""),13))</f>
        <v/>
      </c>
      <c r="J4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4765732090103|4765732090103|Hose Assy, 20, 90°, 103"|</v>
      </c>
    </row>
    <row r="4371" spans="1:10" x14ac:dyDescent="0.35">
      <c r="A4371" s="1" t="s">
        <v>3</v>
      </c>
      <c r="B4371" s="1" t="s">
        <v>9177</v>
      </c>
      <c r="C4371" s="1" t="s">
        <v>9187</v>
      </c>
      <c r="D4371" s="1" t="s">
        <v>9187</v>
      </c>
      <c r="E4371" s="1" t="s">
        <v>9225</v>
      </c>
      <c r="F4371" s="4" t="s">
        <v>9269</v>
      </c>
      <c r="G4371" s="1" t="s">
        <v>8</v>
      </c>
      <c r="H4371" s="3" t="str">
        <f t="shared" si="68"/>
        <v>Commercial</v>
      </c>
      <c r="I4371" s="3" t="str">
        <f>IF(IFERROR(SEARCH("N/A",CID_DB[[#This Row],[ NSN ]]),-1)&lt;&gt;-1,"",LEFT(SUBSTITUTE(SUBSTITUTE(SUBSTITUTE(SUBSTITUTE(SUBSTITUTE(CID_DB[[#This Row],[ NSN ]],"-","")," ","")," ",""),"‐",""),"NA",""),13))</f>
        <v>4720016857812</v>
      </c>
      <c r="J4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47659058|47659058|HOSE ASSY, SAE 20, 90° X 90°, 58"|4720016857812</v>
      </c>
    </row>
    <row r="4372" spans="1:10" x14ac:dyDescent="0.35">
      <c r="A4372" s="1" t="s">
        <v>3</v>
      </c>
      <c r="B4372" s="1" t="s">
        <v>9177</v>
      </c>
      <c r="C4372" s="1">
        <v>422698</v>
      </c>
      <c r="D4372" s="1">
        <v>422698</v>
      </c>
      <c r="E4372" s="1" t="s">
        <v>9226</v>
      </c>
      <c r="F4372" s="4" t="s">
        <v>9270</v>
      </c>
      <c r="G4372" s="1" t="s">
        <v>8</v>
      </c>
      <c r="H4372" s="3" t="str">
        <f t="shared" si="68"/>
        <v>Commercial</v>
      </c>
      <c r="I4372" s="3" t="str">
        <f>IF(IFERROR(SEARCH("N/A",CID_DB[[#This Row],[ NSN ]]),-1)&lt;&gt;-1,"",LEFT(SUBSTITUTE(SUBSTITUTE(SUBSTITUTE(SUBSTITUTE(SUBSTITUTE(CID_DB[[#This Row],[ NSN ]],"-","")," ","")," ",""),"‐",""),"NA",""),13))</f>
        <v>4820015671206</v>
      </c>
      <c r="J4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422698|422698|SHUTTLE CHECK VALVE12JIC|4820015671206</v>
      </c>
    </row>
    <row r="4373" spans="1:10" x14ac:dyDescent="0.35">
      <c r="A4373" s="1" t="s">
        <v>3</v>
      </c>
      <c r="B4373" s="1" t="s">
        <v>9177</v>
      </c>
      <c r="C4373" s="1">
        <v>477218</v>
      </c>
      <c r="D4373" s="1">
        <v>477218</v>
      </c>
      <c r="E4373" s="1" t="s">
        <v>9227</v>
      </c>
      <c r="F4373" s="4" t="s">
        <v>9271</v>
      </c>
      <c r="G4373" s="1" t="s">
        <v>8</v>
      </c>
      <c r="H4373" s="3" t="str">
        <f t="shared" si="68"/>
        <v>Commercial</v>
      </c>
      <c r="I4373" s="3" t="str">
        <f>IF(IFERROR(SEARCH("N/A",CID_DB[[#This Row],[ NSN ]]),-1)&lt;&gt;-1,"",LEFT(SUBSTITUTE(SUBSTITUTE(SUBSTITUTE(SUBSTITUTE(SUBSTITUTE(CID_DB[[#This Row],[ NSN ]],"-","")," ","")," ",""),"‐",""),"NA",""),13))</f>
        <v>6130016860175</v>
      </c>
      <c r="J4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477218|477218|BATTERY BACKUP MODULE, 24 VOLT, ACV|6130016860175</v>
      </c>
    </row>
    <row r="4374" spans="1:10" x14ac:dyDescent="0.35">
      <c r="A4374" s="1" t="s">
        <v>3</v>
      </c>
      <c r="B4374" s="1" t="s">
        <v>9177</v>
      </c>
      <c r="C4374" s="1">
        <v>476375</v>
      </c>
      <c r="D4374" s="1">
        <v>476375</v>
      </c>
      <c r="E4374" s="1" t="s">
        <v>9228</v>
      </c>
      <c r="F4374" s="4" t="s">
        <v>9272</v>
      </c>
      <c r="G4374" s="1" t="s">
        <v>8</v>
      </c>
      <c r="H4374" s="3" t="str">
        <f t="shared" si="68"/>
        <v>Commercial</v>
      </c>
      <c r="I4374" s="3" t="str">
        <f>IF(IFERROR(SEARCH("N/A",CID_DB[[#This Row],[ NSN ]]),-1)&lt;&gt;-1,"",LEFT(SUBSTITUTE(SUBSTITUTE(SUBSTITUTE(SUBSTITUTE(SUBSTITUTE(CID_DB[[#This Row],[ NSN ]],"-","")," ","")," ",""),"‐",""),"NA",""),13))</f>
        <v>6350016856804</v>
      </c>
      <c r="J4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476375|476375|Sensor, PM34CBEH, BZN|6350016856804</v>
      </c>
    </row>
    <row r="4375" spans="1:10" x14ac:dyDescent="0.35">
      <c r="A4375" s="1" t="s">
        <v>3</v>
      </c>
      <c r="B4375" s="1" t="s">
        <v>9177</v>
      </c>
      <c r="C4375" s="1">
        <v>476454</v>
      </c>
      <c r="D4375" s="1">
        <v>476454</v>
      </c>
      <c r="E4375" s="1" t="s">
        <v>6258</v>
      </c>
      <c r="F4375" s="4" t="s">
        <v>9273</v>
      </c>
      <c r="G4375" s="1" t="s">
        <v>8</v>
      </c>
      <c r="H4375" s="3" t="str">
        <f t="shared" si="68"/>
        <v>Commercial</v>
      </c>
      <c r="I4375" s="3" t="str">
        <f>IF(IFERROR(SEARCH("N/A",CID_DB[[#This Row],[ NSN ]]),-1)&lt;&gt;-1,"",LEFT(SUBSTITUTE(SUBSTITUTE(SUBSTITUTE(SUBSTITUTE(SUBSTITUTE(CID_DB[[#This Row],[ NSN ]],"-","")," ","")," ",""),"‐",""),"NA",""),13))</f>
        <v>8120016959405</v>
      </c>
      <c r="J4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476454|476454|FIRE EXTINGUISHER ASSY|8120016959405</v>
      </c>
    </row>
    <row r="4376" spans="1:10" x14ac:dyDescent="0.35">
      <c r="A4376" s="1" t="s">
        <v>3</v>
      </c>
      <c r="B4376" s="1" t="s">
        <v>9177</v>
      </c>
      <c r="C4376" s="1">
        <v>476540</v>
      </c>
      <c r="D4376" s="1">
        <v>476540</v>
      </c>
      <c r="E4376" s="1" t="s">
        <v>6188</v>
      </c>
      <c r="F4376" s="4" t="s">
        <v>9274</v>
      </c>
      <c r="G4376" s="1" t="s">
        <v>8</v>
      </c>
      <c r="H4376" s="3" t="str">
        <f t="shared" si="68"/>
        <v>Commercial</v>
      </c>
      <c r="I4376" s="3" t="str">
        <f>IF(IFERROR(SEARCH("N/A",CID_DB[[#This Row],[ NSN ]]),-1)&lt;&gt;-1,"",LEFT(SUBSTITUTE(SUBSTITUTE(SUBSTITUTE(SUBSTITUTE(SUBSTITUTE(CID_DB[[#This Row],[ NSN ]],"-","")," ","")," ",""),"‐",""),"NA",""),13))</f>
        <v>8120016959404</v>
      </c>
      <c r="J4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476540|476540|FIRE EXTINGUISHER ASSEMBLY|8120016959404</v>
      </c>
    </row>
    <row r="4377" spans="1:10" x14ac:dyDescent="0.35">
      <c r="A4377" s="1" t="s">
        <v>3</v>
      </c>
      <c r="B4377" s="1" t="s">
        <v>9177</v>
      </c>
      <c r="C4377" s="1">
        <v>476266</v>
      </c>
      <c r="D4377" s="1">
        <v>476266</v>
      </c>
      <c r="E4377" s="1" t="s">
        <v>9229</v>
      </c>
      <c r="F4377" s="4" t="s">
        <v>3</v>
      </c>
      <c r="G4377" s="1" t="s">
        <v>8</v>
      </c>
      <c r="H4377" s="3" t="str">
        <f t="shared" si="68"/>
        <v>Commercial</v>
      </c>
      <c r="I4377" s="3" t="str">
        <f>IF(IFERROR(SEARCH("N/A",CID_DB[[#This Row],[ NSN ]]),-1)&lt;&gt;-1,"",LEFT(SUBSTITUTE(SUBSTITUTE(SUBSTITUTE(SUBSTITUTE(SUBSTITUTE(CID_DB[[#This Row],[ NSN ]],"-","")," ","")," ",""),"‐",""),"NA",""),13))</f>
        <v/>
      </c>
      <c r="J4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476266|476266|CONTROL ELECTRONICS PANEL, BAE ACV 1.1|</v>
      </c>
    </row>
    <row r="4378" spans="1:10" x14ac:dyDescent="0.35">
      <c r="A4378" s="1" t="s">
        <v>3</v>
      </c>
      <c r="B4378" s="1" t="s">
        <v>9177</v>
      </c>
      <c r="C4378" s="1">
        <v>477387</v>
      </c>
      <c r="D4378" s="1">
        <v>477387</v>
      </c>
      <c r="E4378" s="1" t="s">
        <v>9230</v>
      </c>
      <c r="F4378" s="4" t="s">
        <v>3</v>
      </c>
      <c r="G4378" s="1" t="s">
        <v>8</v>
      </c>
      <c r="H4378" s="3" t="str">
        <f t="shared" si="68"/>
        <v>Commercial</v>
      </c>
      <c r="I4378" s="3" t="str">
        <f>IF(IFERROR(SEARCH("N/A",CID_DB[[#This Row],[ NSN ]]),-1)&lt;&gt;-1,"",LEFT(SUBSTITUTE(SUBSTITUTE(SUBSTITUTE(SUBSTITUTE(SUBSTITUTE(CID_DB[[#This Row],[ NSN ]],"-","")," ","")," ",""),"‐",""),"NA",""),13))</f>
        <v/>
      </c>
      <c r="J4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477387|477387|CEP, ACVC|</v>
      </c>
    </row>
    <row r="4379" spans="1:10" x14ac:dyDescent="0.35">
      <c r="A4379" s="1" t="s">
        <v>3</v>
      </c>
      <c r="B4379" s="1" t="s">
        <v>9177</v>
      </c>
      <c r="C4379" s="1">
        <v>477256</v>
      </c>
      <c r="D4379" s="1">
        <v>477256</v>
      </c>
      <c r="E4379" s="1" t="s">
        <v>9231</v>
      </c>
      <c r="F4379" s="4" t="s">
        <v>9275</v>
      </c>
      <c r="G4379" s="1" t="s">
        <v>8</v>
      </c>
      <c r="H4379" s="3" t="str">
        <f t="shared" si="68"/>
        <v>Commercial</v>
      </c>
      <c r="I4379" s="3" t="str">
        <f>IF(IFERROR(SEARCH("N/A",CID_DB[[#This Row],[ NSN ]]),-1)&lt;&gt;-1,"",LEFT(SUBSTITUTE(SUBSTITUTE(SUBSTITUTE(SUBSTITUTE(SUBSTITUTE(CID_DB[[#This Row],[ NSN ]],"-","")," ","")," ",""),"‐",""),"NA",""),13))</f>
        <v>6150016859355</v>
      </c>
      <c r="J4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477256|477256|BBU SHIELDED MOLDED EXTENSION HARNESS|6150016859355</v>
      </c>
    </row>
    <row r="4380" spans="1:10" x14ac:dyDescent="0.35">
      <c r="A4380" s="1" t="s">
        <v>3</v>
      </c>
      <c r="B4380" s="1" t="s">
        <v>9177</v>
      </c>
      <c r="C4380" s="1">
        <v>477384</v>
      </c>
      <c r="D4380" s="1">
        <v>477384</v>
      </c>
      <c r="E4380" s="1" t="s">
        <v>9232</v>
      </c>
      <c r="F4380" s="4" t="s">
        <v>3</v>
      </c>
      <c r="G4380" s="1" t="s">
        <v>8</v>
      </c>
      <c r="H4380" s="3" t="str">
        <f t="shared" si="68"/>
        <v>Commercial</v>
      </c>
      <c r="I4380" s="3" t="str">
        <f>IF(IFERROR(SEARCH("N/A",CID_DB[[#This Row],[ NSN ]]),-1)&lt;&gt;-1,"",LEFT(SUBSTITUTE(SUBSTITUTE(SUBSTITUTE(SUBSTITUTE(SUBSTITUTE(CID_DB[[#This Row],[ NSN ]],"-","")," ","")," ",""),"‐",""),"NA",""),13))</f>
        <v/>
      </c>
      <c r="J4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477384|477384|Crew Sensor Harness, ACVC|</v>
      </c>
    </row>
    <row r="4381" spans="1:10" x14ac:dyDescent="0.35">
      <c r="A4381" s="1" t="s">
        <v>3</v>
      </c>
      <c r="B4381" s="1" t="s">
        <v>9177</v>
      </c>
      <c r="C4381" s="1">
        <v>477385</v>
      </c>
      <c r="D4381" s="1">
        <v>477385</v>
      </c>
      <c r="E4381" s="1" t="s">
        <v>9233</v>
      </c>
      <c r="F4381" s="4" t="s">
        <v>3</v>
      </c>
      <c r="G4381" s="1" t="s">
        <v>8</v>
      </c>
      <c r="H4381" s="3" t="str">
        <f t="shared" si="68"/>
        <v>Commercial</v>
      </c>
      <c r="I4381" s="3" t="str">
        <f>IF(IFERROR(SEARCH("N/A",CID_DB[[#This Row],[ NSN ]]),-1)&lt;&gt;-1,"",LEFT(SUBSTITUTE(SUBSTITUTE(SUBSTITUTE(SUBSTITUTE(SUBSTITUTE(CID_DB[[#This Row],[ NSN ]],"-","")," ","")," ",""),"‐",""),"NA",""),13))</f>
        <v/>
      </c>
      <c r="J4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477385|477385|Valve Harness, ACVC|</v>
      </c>
    </row>
    <row r="4382" spans="1:10" x14ac:dyDescent="0.35">
      <c r="A4382" s="1" t="s">
        <v>3</v>
      </c>
      <c r="B4382" s="1" t="s">
        <v>9177</v>
      </c>
      <c r="C4382" s="1">
        <v>477253</v>
      </c>
      <c r="D4382" s="1">
        <v>477253</v>
      </c>
      <c r="E4382" s="1" t="s">
        <v>9234</v>
      </c>
      <c r="F4382" s="4" t="s">
        <v>9276</v>
      </c>
      <c r="G4382" s="1" t="s">
        <v>8</v>
      </c>
      <c r="H4382" s="3" t="str">
        <f t="shared" si="68"/>
        <v>Commercial</v>
      </c>
      <c r="I4382" s="3" t="str">
        <f>IF(IFERROR(SEARCH("N/A",CID_DB[[#This Row],[ NSN ]]),-1)&lt;&gt;-1,"",LEFT(SUBSTITUTE(SUBSTITUTE(SUBSTITUTE(SUBSTITUTE(SUBSTITUTE(CID_DB[[#This Row],[ NSN ]],"-","")," ","")," ",""),"‐",""),"NA",""),13))</f>
        <v>2590016854564</v>
      </c>
      <c r="J4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477253|477253|BAE ACV 1.1, VALVE MOLDED, VALVE|2590016854564</v>
      </c>
    </row>
    <row r="4383" spans="1:10" x14ac:dyDescent="0.35">
      <c r="A4383" s="1" t="s">
        <v>3</v>
      </c>
      <c r="B4383" s="1" t="s">
        <v>9177</v>
      </c>
      <c r="C4383" s="1">
        <v>477254</v>
      </c>
      <c r="D4383" s="1">
        <v>477254</v>
      </c>
      <c r="E4383" s="1" t="s">
        <v>9235</v>
      </c>
      <c r="F4383" s="4" t="s">
        <v>9277</v>
      </c>
      <c r="G4383" s="1" t="s">
        <v>8</v>
      </c>
      <c r="H4383" s="3" t="str">
        <f t="shared" si="68"/>
        <v>Commercial</v>
      </c>
      <c r="I4383" s="3" t="str">
        <f>IF(IFERROR(SEARCH("N/A",CID_DB[[#This Row],[ NSN ]]),-1)&lt;&gt;-1,"",LEFT(SUBSTITUTE(SUBSTITUTE(SUBSTITUTE(SUBSTITUTE(SUBSTITUTE(CID_DB[[#This Row],[ NSN ]],"-","")," ","")," ",""),"‐",""),"NA",""),13))</f>
        <v>2590016855222</v>
      </c>
      <c r="J4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477254|477254|BAE ACV 1.1, CREW SENSOR MOLDED HARNESS|2590016855222</v>
      </c>
    </row>
    <row r="4384" spans="1:10" x14ac:dyDescent="0.35">
      <c r="A4384" s="1" t="s">
        <v>3</v>
      </c>
      <c r="B4384" s="1" t="s">
        <v>9177</v>
      </c>
      <c r="C4384" s="1">
        <v>477255</v>
      </c>
      <c r="D4384" s="1">
        <v>477255</v>
      </c>
      <c r="E4384" s="1" t="s">
        <v>9236</v>
      </c>
      <c r="F4384" s="4" t="s">
        <v>9278</v>
      </c>
      <c r="G4384" s="1" t="s">
        <v>8</v>
      </c>
      <c r="H4384" s="3" t="str">
        <f t="shared" si="68"/>
        <v>Commercial</v>
      </c>
      <c r="I4384" s="3" t="str">
        <f>IF(IFERROR(SEARCH("N/A",CID_DB[[#This Row],[ NSN ]]),-1)&lt;&gt;-1,"",LEFT(SUBSTITUTE(SUBSTITUTE(SUBSTITUTE(SUBSTITUTE(SUBSTITUTE(CID_DB[[#This Row],[ NSN ]],"-","")," ","")," ",""),"‐",""),"NA",""),13))</f>
        <v>2590016854550</v>
      </c>
      <c r="J4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477255|477255|BAE ACV 1.1, ENGINE MOLDED HARNESS|2590016854550</v>
      </c>
    </row>
    <row r="4385" spans="1:10" x14ac:dyDescent="0.35">
      <c r="A4385" s="1" t="s">
        <v>3</v>
      </c>
      <c r="B4385" s="1" t="s">
        <v>9177</v>
      </c>
      <c r="C4385" s="1" t="s">
        <v>9188</v>
      </c>
      <c r="D4385" s="1" t="s">
        <v>9188</v>
      </c>
      <c r="E4385" s="1" t="s">
        <v>9237</v>
      </c>
      <c r="F4385" s="4" t="s">
        <v>9275</v>
      </c>
      <c r="G4385" s="1" t="s">
        <v>8</v>
      </c>
      <c r="H4385" s="3" t="str">
        <f t="shared" si="68"/>
        <v>Commercial</v>
      </c>
      <c r="I4385" s="3" t="str">
        <f>IF(IFERROR(SEARCH("N/A",CID_DB[[#This Row],[ NSN ]]),-1)&lt;&gt;-1,"",LEFT(SUBSTITUTE(SUBSTITUTE(SUBSTITUTE(SUBSTITUTE(SUBSTITUTE(CID_DB[[#This Row],[ NSN ]],"-","")," ","")," ",""),"‐",""),"NA",""),13))</f>
        <v>6150016859355</v>
      </c>
      <c r="J4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477256|477256|BBU Adapter Harness|6150016859355</v>
      </c>
    </row>
    <row r="4386" spans="1:10" x14ac:dyDescent="0.35">
      <c r="A4386" s="1" t="s">
        <v>3</v>
      </c>
      <c r="B4386" s="1" t="s">
        <v>9177</v>
      </c>
      <c r="C4386" s="1" t="s">
        <v>9189</v>
      </c>
      <c r="D4386" s="1" t="s">
        <v>9189</v>
      </c>
      <c r="E4386" s="1" t="s">
        <v>9238</v>
      </c>
      <c r="F4386" s="4" t="s">
        <v>3</v>
      </c>
      <c r="G4386" s="1" t="s">
        <v>8</v>
      </c>
      <c r="H4386" s="3" t="str">
        <f t="shared" si="68"/>
        <v>Commercial</v>
      </c>
      <c r="I4386" s="3" t="str">
        <f>IF(IFERROR(SEARCH("N/A",CID_DB[[#This Row],[ NSN ]]),-1)&lt;&gt;-1,"",LEFT(SUBSTITUTE(SUBSTITUTE(SUBSTITUTE(SUBSTITUTE(SUBSTITUTE(CID_DB[[#This Row],[ NSN ]],"-","")," ","")," ",""),"‐",""),"NA",""),13))</f>
        <v/>
      </c>
      <c r="J4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4210961|4210961|BRACKET, NOZZLE MOUNT,SF GREEN|</v>
      </c>
    </row>
    <row r="4387" spans="1:10" x14ac:dyDescent="0.35">
      <c r="A4387" s="1" t="s">
        <v>3</v>
      </c>
      <c r="B4387" s="1" t="s">
        <v>9177</v>
      </c>
      <c r="C4387" s="1" t="s">
        <v>9190</v>
      </c>
      <c r="D4387" s="1">
        <v>476083</v>
      </c>
      <c r="E4387" s="1" t="s">
        <v>9239</v>
      </c>
      <c r="F4387" s="4" t="s">
        <v>3</v>
      </c>
      <c r="G4387" s="1" t="s">
        <v>8</v>
      </c>
      <c r="H4387" s="3" t="str">
        <f t="shared" si="68"/>
        <v>Commercial</v>
      </c>
      <c r="I4387" s="3" t="str">
        <f>IF(IFERROR(SEARCH("N/A",CID_DB[[#This Row],[ NSN ]]),-1)&lt;&gt;-1,"",LEFT(SUBSTITUTE(SUBSTITUTE(SUBSTITUTE(SUBSTITUTE(SUBSTITUTE(CID_DB[[#This Row],[ NSN ]],"-","")," ","")," ",""),"‐",""),"NA",""),13))</f>
        <v/>
      </c>
      <c r="J4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1925790022|476083|Cone Nozzle, Engine|</v>
      </c>
    </row>
    <row r="4388" spans="1:10" x14ac:dyDescent="0.35">
      <c r="A4388" s="1" t="s">
        <v>3</v>
      </c>
      <c r="B4388" s="1" t="s">
        <v>9177</v>
      </c>
      <c r="C4388" s="1" t="s">
        <v>9191</v>
      </c>
      <c r="D4388" s="1" t="s">
        <v>9191</v>
      </c>
      <c r="E4388" s="1" t="s">
        <v>9239</v>
      </c>
      <c r="F4388" s="4" t="s">
        <v>3</v>
      </c>
      <c r="G4388" s="1" t="s">
        <v>8</v>
      </c>
      <c r="H4388" s="3" t="str">
        <f t="shared" si="68"/>
        <v>Commercial</v>
      </c>
      <c r="I4388" s="3" t="str">
        <f>IF(IFERROR(SEARCH("N/A",CID_DB[[#This Row],[ NSN ]]),-1)&lt;&gt;-1,"",LEFT(SUBSTITUTE(SUBSTITUTE(SUBSTITUTE(SUBSTITUTE(SUBSTITUTE(CID_DB[[#This Row],[ NSN ]],"-","")," ","")," ",""),"‐",""),"NA",""),13))</f>
        <v/>
      </c>
      <c r="J4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476083|476083|Cone Nozzle, Engine|</v>
      </c>
    </row>
    <row r="4389" spans="1:10" x14ac:dyDescent="0.35">
      <c r="A4389" s="1" t="s">
        <v>3</v>
      </c>
      <c r="B4389" s="1" t="s">
        <v>9177</v>
      </c>
      <c r="C4389" s="1" t="s">
        <v>9192</v>
      </c>
      <c r="D4389" s="1" t="s">
        <v>9192</v>
      </c>
      <c r="E4389" s="1" t="s">
        <v>9240</v>
      </c>
      <c r="F4389" s="4" t="s">
        <v>3</v>
      </c>
      <c r="G4389" s="1" t="s">
        <v>8</v>
      </c>
      <c r="H4389" s="3" t="str">
        <f t="shared" si="68"/>
        <v>Commercial</v>
      </c>
      <c r="I4389" s="3" t="str">
        <f>IF(IFERROR(SEARCH("N/A",CID_DB[[#This Row],[ NSN ]]),-1)&lt;&gt;-1,"",LEFT(SUBSTITUTE(SUBSTITUTE(SUBSTITUTE(SUBSTITUTE(SUBSTITUTE(CID_DB[[#This Row],[ NSN ]],"-","")," ","")," ",""),"‐",""),"NA",""),13))</f>
        <v/>
      </c>
      <c r="J4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558454|558454|Nozzle, Crew|</v>
      </c>
    </row>
    <row r="4390" spans="1:10" x14ac:dyDescent="0.35">
      <c r="A4390" s="1" t="s">
        <v>3</v>
      </c>
      <c r="B4390" s="1" t="s">
        <v>9177</v>
      </c>
      <c r="C4390" s="1">
        <v>422684</v>
      </c>
      <c r="D4390" s="1">
        <v>422684</v>
      </c>
      <c r="E4390" s="1" t="s">
        <v>9241</v>
      </c>
      <c r="F4390" s="4" t="s">
        <v>3</v>
      </c>
      <c r="G4390" s="1" t="s">
        <v>8</v>
      </c>
      <c r="H4390" s="3" t="str">
        <f t="shared" si="68"/>
        <v>Commercial</v>
      </c>
      <c r="I4390" s="3" t="str">
        <f>IF(IFERROR(SEARCH("N/A",CID_DB[[#This Row],[ NSN ]]),-1)&lt;&gt;-1,"",LEFT(SUBSTITUTE(SUBSTITUTE(SUBSTITUTE(SUBSTITUTE(SUBSTITUTE(CID_DB[[#This Row],[ NSN ]],"-","")," ","")," ",""),"‐",""),"NA",""),13))</f>
        <v/>
      </c>
      <c r="J4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422684|422684|422684 HOSE ASSY, #12 ENGINE FEED|</v>
      </c>
    </row>
    <row r="4391" spans="1:10" x14ac:dyDescent="0.35">
      <c r="A4391" s="1" t="s">
        <v>3</v>
      </c>
      <c r="B4391" s="1" t="s">
        <v>9177</v>
      </c>
      <c r="C4391" s="1" t="s">
        <v>9190</v>
      </c>
      <c r="D4391" s="1" t="s">
        <v>9190</v>
      </c>
      <c r="E4391" s="1" t="s">
        <v>9242</v>
      </c>
      <c r="F4391" s="4" t="s">
        <v>3</v>
      </c>
      <c r="G4391" s="1" t="s">
        <v>8</v>
      </c>
      <c r="H4391" s="3" t="str">
        <f t="shared" si="68"/>
        <v>Commercial</v>
      </c>
      <c r="I4391" s="3" t="str">
        <f>IF(IFERROR(SEARCH("N/A",CID_DB[[#This Row],[ NSN ]]),-1)&lt;&gt;-1,"",LEFT(SUBSTITUTE(SUBSTITUTE(SUBSTITUTE(SUBSTITUTE(SUBSTITUTE(CID_DB[[#This Row],[ NSN ]],"-","")," ","")," ",""),"‐",""),"NA",""),13))</f>
        <v/>
      </c>
      <c r="J4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1925790022|1925790022|Antireocil Plug|</v>
      </c>
    </row>
    <row r="4392" spans="1:10" x14ac:dyDescent="0.35">
      <c r="A4392" s="1" t="s">
        <v>3</v>
      </c>
      <c r="B4392" s="1" t="s">
        <v>9177</v>
      </c>
      <c r="C4392" s="1">
        <v>422570</v>
      </c>
      <c r="D4392" s="1">
        <v>422570</v>
      </c>
      <c r="E4392" s="1" t="s">
        <v>9243</v>
      </c>
      <c r="F4392" s="4" t="s">
        <v>3</v>
      </c>
      <c r="G4392" s="1" t="s">
        <v>8</v>
      </c>
      <c r="H4392" s="3" t="str">
        <f t="shared" si="68"/>
        <v>Commercial</v>
      </c>
      <c r="I4392" s="3" t="str">
        <f>IF(IFERROR(SEARCH("N/A",CID_DB[[#This Row],[ NSN ]]),-1)&lt;&gt;-1,"",LEFT(SUBSTITUTE(SUBSTITUTE(SUBSTITUTE(SUBSTITUTE(SUBSTITUTE(CID_DB[[#This Row],[ NSN ]],"-","")," ","")," ",""),"‐",""),"NA",""),13))</f>
        <v/>
      </c>
      <c r="J4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422570|422570|MANIFOLD, DISTRIBUTION BLOCK|</v>
      </c>
    </row>
    <row r="4393" spans="1:10" x14ac:dyDescent="0.35">
      <c r="A4393" s="1" t="s">
        <v>3</v>
      </c>
      <c r="B4393" s="1" t="s">
        <v>9177</v>
      </c>
      <c r="C4393" s="1" t="s">
        <v>9193</v>
      </c>
      <c r="D4393" s="1" t="s">
        <v>9193</v>
      </c>
      <c r="E4393" s="1" t="s">
        <v>9244</v>
      </c>
      <c r="F4393" s="4" t="s">
        <v>3</v>
      </c>
      <c r="G4393" s="1" t="s">
        <v>8</v>
      </c>
      <c r="H4393" s="3" t="str">
        <f t="shared" si="68"/>
        <v>Commercial</v>
      </c>
      <c r="I4393" s="3" t="str">
        <f>IF(IFERROR(SEARCH("N/A",CID_DB[[#This Row],[ NSN ]]),-1)&lt;&gt;-1,"",LEFT(SUBSTITUTE(SUBSTITUTE(SUBSTITUTE(SUBSTITUTE(SUBSTITUTE(CID_DB[[#This Row],[ NSN ]],"-","")," ","")," ",""),"‐",""),"NA",""),13))</f>
        <v/>
      </c>
      <c r="J4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422570|422570|Distribution Block, 12 in|</v>
      </c>
    </row>
    <row r="4394" spans="1:10" x14ac:dyDescent="0.35">
      <c r="A4394" s="1" t="s">
        <v>3</v>
      </c>
      <c r="B4394" s="1" t="s">
        <v>9177</v>
      </c>
      <c r="C4394" s="1" t="s">
        <v>9194</v>
      </c>
      <c r="D4394" s="1" t="s">
        <v>9194</v>
      </c>
      <c r="E4394" s="1" t="s">
        <v>9245</v>
      </c>
      <c r="F4394" s="4" t="s">
        <v>3</v>
      </c>
      <c r="G4394" s="1" t="s">
        <v>8</v>
      </c>
      <c r="H4394" s="3" t="str">
        <f t="shared" si="68"/>
        <v>Commercial</v>
      </c>
      <c r="I4394" s="3" t="str">
        <f>IF(IFERROR(SEARCH("N/A",CID_DB[[#This Row],[ NSN ]]),-1)&lt;&gt;-1,"",LEFT(SUBSTITUTE(SUBSTITUTE(SUBSTITUTE(SUBSTITUTE(SUBSTITUTE(CID_DB[[#This Row],[ NSN ]],"-","")," ","")," ",""),"‐",""),"NA",""),13))</f>
        <v/>
      </c>
      <c r="J4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47656029|47656029|Hose, 12, 90°, 29"|</v>
      </c>
    </row>
    <row r="4395" spans="1:10" x14ac:dyDescent="0.35">
      <c r="A4395" s="1" t="s">
        <v>3</v>
      </c>
      <c r="B4395" s="1" t="s">
        <v>9177</v>
      </c>
      <c r="C4395" s="1" t="s">
        <v>9195</v>
      </c>
      <c r="D4395" s="1" t="s">
        <v>9195</v>
      </c>
      <c r="E4395" s="1" t="s">
        <v>9246</v>
      </c>
      <c r="F4395" s="4" t="s">
        <v>3</v>
      </c>
      <c r="G4395" s="1" t="s">
        <v>8</v>
      </c>
      <c r="H4395" s="3" t="str">
        <f t="shared" si="68"/>
        <v>Commercial</v>
      </c>
      <c r="I4395" s="3" t="str">
        <f>IF(IFERROR(SEARCH("N/A",CID_DB[[#This Row],[ NSN ]]),-1)&lt;&gt;-1,"",LEFT(SUBSTITUTE(SUBSTITUTE(SUBSTITUTE(SUBSTITUTE(SUBSTITUTE(CID_DB[[#This Row],[ NSN ]],"-","")," ","")," ",""),"‐",""),"NA",""),13))</f>
        <v/>
      </c>
      <c r="J4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47655991|47655991|HOSE ASSY, SAE 08, 45° X STR, 91"|</v>
      </c>
    </row>
    <row r="4396" spans="1:10" x14ac:dyDescent="0.35">
      <c r="A4396" s="1" t="s">
        <v>3</v>
      </c>
      <c r="B4396" s="1" t="s">
        <v>9177</v>
      </c>
      <c r="C4396" s="1" t="s">
        <v>9196</v>
      </c>
      <c r="D4396" s="1" t="s">
        <v>9196</v>
      </c>
      <c r="E4396" s="1" t="s">
        <v>9247</v>
      </c>
      <c r="F4396" s="4" t="s">
        <v>3</v>
      </c>
      <c r="G4396" s="1" t="s">
        <v>8</v>
      </c>
      <c r="H4396" s="3" t="str">
        <f t="shared" si="68"/>
        <v>Commercial</v>
      </c>
      <c r="I4396" s="3" t="str">
        <f>IF(IFERROR(SEARCH("N/A",CID_DB[[#This Row],[ NSN ]]),-1)&lt;&gt;-1,"",LEFT(SUBSTITUTE(SUBSTITUTE(SUBSTITUTE(SUBSTITUTE(SUBSTITUTE(CID_DB[[#This Row],[ NSN ]],"-","")," ","")," ",""),"‐",""),"NA",""),13))</f>
        <v/>
      </c>
      <c r="J4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47654101|47654101|EXT BKT ASSY, 13" DUAL ANTIREC, LEFT|</v>
      </c>
    </row>
    <row r="4397" spans="1:10" x14ac:dyDescent="0.35">
      <c r="A4397" s="1" t="s">
        <v>3</v>
      </c>
      <c r="B4397" s="1" t="s">
        <v>9177</v>
      </c>
      <c r="C4397" s="1" t="s">
        <v>9197</v>
      </c>
      <c r="D4397" s="1" t="s">
        <v>9197</v>
      </c>
      <c r="E4397" s="1" t="s">
        <v>9248</v>
      </c>
      <c r="F4397" s="4" t="s">
        <v>3</v>
      </c>
      <c r="G4397" s="1" t="s">
        <v>8</v>
      </c>
      <c r="H4397" s="3" t="str">
        <f t="shared" si="68"/>
        <v>Commercial</v>
      </c>
      <c r="I4397" s="3" t="str">
        <f>IF(IFERROR(SEARCH("N/A",CID_DB[[#This Row],[ NSN ]]),-1)&lt;&gt;-1,"",LEFT(SUBSTITUTE(SUBSTITUTE(SUBSTITUTE(SUBSTITUTE(SUBSTITUTE(CID_DB[[#This Row],[ NSN ]],"-","")," ","")," ",""),"‐",""),"NA",""),13))</f>
        <v/>
      </c>
      <c r="J4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47654801|47654801|EXT BKT ASSY, 13", SINGLE AR MOUNT, LEFT|</v>
      </c>
    </row>
    <row r="4398" spans="1:10" x14ac:dyDescent="0.35">
      <c r="A4398" s="1" t="s">
        <v>3</v>
      </c>
      <c r="B4398" s="1" t="s">
        <v>9177</v>
      </c>
      <c r="C4398" s="1" t="s">
        <v>9198</v>
      </c>
      <c r="D4398" s="1" t="s">
        <v>9198</v>
      </c>
      <c r="E4398" s="1" t="s">
        <v>9249</v>
      </c>
      <c r="F4398" s="4" t="s">
        <v>3</v>
      </c>
      <c r="G4398" s="1" t="s">
        <v>8</v>
      </c>
      <c r="H4398" s="3" t="str">
        <f t="shared" si="68"/>
        <v>Commercial</v>
      </c>
      <c r="I4398" s="3" t="str">
        <f>IF(IFERROR(SEARCH("N/A",CID_DB[[#This Row],[ NSN ]]),-1)&lt;&gt;-1,"",LEFT(SUBSTITUTE(SUBSTITUTE(SUBSTITUTE(SUBSTITUTE(SUBSTITUTE(CID_DB[[#This Row],[ NSN ]],"-","")," ","")," ",""),"‐",""),"NA",""),13))</f>
        <v/>
      </c>
      <c r="J4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47655001|47655001|EXT BKT ASSY, 13", SINGLE AR MNT, RIGH|</v>
      </c>
    </row>
    <row r="4399" spans="1:10" x14ac:dyDescent="0.35">
      <c r="A4399" s="1" t="s">
        <v>3</v>
      </c>
      <c r="B4399" s="1" t="s">
        <v>9177</v>
      </c>
      <c r="C4399" s="1" t="s">
        <v>9199</v>
      </c>
      <c r="D4399" s="1" t="s">
        <v>9199</v>
      </c>
      <c r="E4399" s="1" t="s">
        <v>9250</v>
      </c>
      <c r="F4399" s="4" t="s">
        <v>3</v>
      </c>
      <c r="G4399" s="1" t="s">
        <v>8</v>
      </c>
      <c r="H4399" s="3" t="str">
        <f t="shared" si="68"/>
        <v>Commercial</v>
      </c>
      <c r="I4399" s="3" t="str">
        <f>IF(IFERROR(SEARCH("N/A",CID_DB[[#This Row],[ NSN ]]),-1)&lt;&gt;-1,"",LEFT(SUBSTITUTE(SUBSTITUTE(SUBSTITUTE(SUBSTITUTE(SUBSTITUTE(CID_DB[[#This Row],[ NSN ]],"-","")," ","")," ",""),"‐",""),"NA",""),13))</f>
        <v/>
      </c>
      <c r="J4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47739401|47739401|Extinguisher Bracket, 13", Dual Mount, Right|</v>
      </c>
    </row>
    <row r="4400" spans="1:10" x14ac:dyDescent="0.35">
      <c r="A4400" s="1" t="s">
        <v>3</v>
      </c>
      <c r="B4400" s="1" t="s">
        <v>9177</v>
      </c>
      <c r="C4400" s="1" t="s">
        <v>9200</v>
      </c>
      <c r="D4400" s="1" t="s">
        <v>9200</v>
      </c>
      <c r="E4400" s="1" t="s">
        <v>9251</v>
      </c>
      <c r="F4400" s="4" t="s">
        <v>3</v>
      </c>
      <c r="G4400" s="1" t="s">
        <v>8</v>
      </c>
      <c r="H4400" s="3" t="str">
        <f t="shared" si="68"/>
        <v>Commercial</v>
      </c>
      <c r="I4400" s="3" t="str">
        <f>IF(IFERROR(SEARCH("N/A",CID_DB[[#This Row],[ NSN ]]),-1)&lt;&gt;-1,"",LEFT(SUBSTITUTE(SUBSTITUTE(SUBSTITUTE(SUBSTITUTE(SUBSTITUTE(CID_DB[[#This Row],[ NSN ]],"-","")," ","")," ",""),"‐",""),"NA",""),13))</f>
        <v/>
      </c>
      <c r="J4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42280876|42280876|#12 HOSE ASSY DIST 76|</v>
      </c>
    </row>
    <row r="4401" spans="1:10" x14ac:dyDescent="0.35">
      <c r="A4401" s="1" t="s">
        <v>3</v>
      </c>
      <c r="B4401" s="1" t="s">
        <v>9177</v>
      </c>
      <c r="C4401" s="1" t="s">
        <v>9201</v>
      </c>
      <c r="D4401" s="1" t="s">
        <v>9201</v>
      </c>
      <c r="E4401" s="1" t="s">
        <v>9252</v>
      </c>
      <c r="F4401" s="4" t="s">
        <v>3</v>
      </c>
      <c r="G4401" s="1" t="s">
        <v>8</v>
      </c>
      <c r="H4401" s="3" t="str">
        <f t="shared" si="68"/>
        <v>Commercial</v>
      </c>
      <c r="I4401" s="3" t="str">
        <f>IF(IFERROR(SEARCH("N/A",CID_DB[[#This Row],[ NSN ]]),-1)&lt;&gt;-1,"",LEFT(SUBSTITUTE(SUBSTITUTE(SUBSTITUTE(SUBSTITUTE(SUBSTITUTE(CID_DB[[#This Row],[ NSN ]],"-","")," ","")," ",""),"‐",""),"NA",""),13))</f>
        <v/>
      </c>
      <c r="J4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24030808|24030808|FITTING, ELBOW, 45 DEG, 08MJ08MP|</v>
      </c>
    </row>
    <row r="4402" spans="1:10" x14ac:dyDescent="0.35">
      <c r="A4402" s="1" t="s">
        <v>3</v>
      </c>
      <c r="B4402" s="1" t="s">
        <v>9177</v>
      </c>
      <c r="C4402" s="1" t="s">
        <v>9202</v>
      </c>
      <c r="D4402" s="1" t="s">
        <v>9202</v>
      </c>
      <c r="E4402" s="1" t="s">
        <v>9253</v>
      </c>
      <c r="F4402" s="4" t="s">
        <v>3</v>
      </c>
      <c r="G4402" s="1" t="s">
        <v>8</v>
      </c>
      <c r="H4402" s="3" t="str">
        <f t="shared" si="68"/>
        <v>Commercial</v>
      </c>
      <c r="I4402" s="3" t="str">
        <f>IF(IFERROR(SEARCH("N/A",CID_DB[[#This Row],[ NSN ]]),-1)&lt;&gt;-1,"",LEFT(SUBSTITUTE(SUBSTITUTE(SUBSTITUTE(SUBSTITUTE(SUBSTITUTE(CID_DB[[#This Row],[ NSN ]],"-","")," ","")," ",""),"‐",""),"NA",""),13))</f>
        <v/>
      </c>
      <c r="J4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24040808|24040808|FITTING, 1/2" NPT/JIC8|</v>
      </c>
    </row>
    <row r="4403" spans="1:10" x14ac:dyDescent="0.35">
      <c r="A4403" s="1" t="s">
        <v>3</v>
      </c>
      <c r="B4403" s="1" t="s">
        <v>9177</v>
      </c>
      <c r="C4403" s="1" t="s">
        <v>9203</v>
      </c>
      <c r="D4403" s="1" t="s">
        <v>9203</v>
      </c>
      <c r="E4403" s="1" t="s">
        <v>9254</v>
      </c>
      <c r="F4403" s="4" t="s">
        <v>3</v>
      </c>
      <c r="G4403" s="1" t="s">
        <v>8</v>
      </c>
      <c r="H4403" s="3" t="str">
        <f t="shared" si="68"/>
        <v>Commercial</v>
      </c>
      <c r="I4403" s="3" t="str">
        <f>IF(IFERROR(SEARCH("N/A",CID_DB[[#This Row],[ NSN ]]),-1)&lt;&gt;-1,"",LEFT(SUBSTITUTE(SUBSTITUTE(SUBSTITUTE(SUBSTITUTE(SUBSTITUTE(CID_DB[[#This Row],[ NSN ]],"-","")," ","")," ",""),"‐",""),"NA",""),13))</f>
        <v/>
      </c>
      <c r="J4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25010808|25010808|FITTING, 1/2" NPT/JIC8 90 DEG|</v>
      </c>
    </row>
    <row r="4404" spans="1:10" x14ac:dyDescent="0.35">
      <c r="A4404" s="1" t="s">
        <v>3</v>
      </c>
      <c r="B4404" s="1" t="s">
        <v>9177</v>
      </c>
      <c r="C4404" s="1" t="s">
        <v>9204</v>
      </c>
      <c r="D4404" s="1" t="s">
        <v>9204</v>
      </c>
      <c r="E4404" s="1" t="s">
        <v>9255</v>
      </c>
      <c r="F4404" s="4" t="s">
        <v>3</v>
      </c>
      <c r="G4404" s="1" t="s">
        <v>8</v>
      </c>
      <c r="H4404" s="3" t="str">
        <f t="shared" si="68"/>
        <v>Commercial</v>
      </c>
      <c r="I4404" s="3" t="str">
        <f>IF(IFERROR(SEARCH("N/A",CID_DB[[#This Row],[ NSN ]]),-1)&lt;&gt;-1,"",LEFT(SUBSTITUTE(SUBSTITUTE(SUBSTITUTE(SUBSTITUTE(SUBSTITUTE(CID_DB[[#This Row],[ NSN ]],"-","")," ","")," ",""),"‐",""),"NA",""),13))</f>
        <v/>
      </c>
      <c r="J4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25011212|25011212|FITTING, 3/4" NPT/JIC12 90 DEG|</v>
      </c>
    </row>
    <row r="4405" spans="1:10" x14ac:dyDescent="0.35">
      <c r="A4405" s="1" t="s">
        <v>3</v>
      </c>
      <c r="B4405" s="1" t="s">
        <v>9177</v>
      </c>
      <c r="C4405" s="1" t="s">
        <v>9205</v>
      </c>
      <c r="D4405" s="1" t="s">
        <v>9205</v>
      </c>
      <c r="E4405" s="1" t="s">
        <v>9256</v>
      </c>
      <c r="F4405" s="4" t="s">
        <v>3</v>
      </c>
      <c r="G4405" s="1" t="s">
        <v>8</v>
      </c>
      <c r="H4405" s="3" t="str">
        <f t="shared" si="68"/>
        <v>Commercial</v>
      </c>
      <c r="I4405" s="3" t="str">
        <f>IF(IFERROR(SEARCH("N/A",CID_DB[[#This Row],[ NSN ]]),-1)&lt;&gt;-1,"",LEFT(SUBSTITUTE(SUBSTITUTE(SUBSTITUTE(SUBSTITUTE(SUBSTITUTE(CID_DB[[#This Row],[ NSN ]],"-","")," ","")," ",""),"‐",""),"NA",""),13))</f>
        <v/>
      </c>
      <c r="J4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25030808|25030808|Fitting, 1/2" NPT x 08" MJIC, 45°|</v>
      </c>
    </row>
    <row r="4406" spans="1:10" x14ac:dyDescent="0.35">
      <c r="A4406" s="1" t="s">
        <v>3</v>
      </c>
      <c r="B4406" s="1" t="s">
        <v>9177</v>
      </c>
      <c r="C4406" s="1" t="s">
        <v>9206</v>
      </c>
      <c r="D4406" s="1" t="s">
        <v>9206</v>
      </c>
      <c r="E4406" s="1" t="s">
        <v>9257</v>
      </c>
      <c r="F4406" s="4" t="s">
        <v>3</v>
      </c>
      <c r="G4406" s="1" t="s">
        <v>8</v>
      </c>
      <c r="H4406" s="3" t="str">
        <f t="shared" si="68"/>
        <v>Commercial</v>
      </c>
      <c r="I4406" s="3" t="str">
        <f>IF(IFERROR(SEARCH("N/A",CID_DB[[#This Row],[ NSN ]]),-1)&lt;&gt;-1,"",LEFT(SUBSTITUTE(SUBSTITUTE(SUBSTITUTE(SUBSTITUTE(SUBSTITUTE(CID_DB[[#This Row],[ NSN ]],"-","")," ","")," ",""),"‐",""),"NA",""),13))</f>
        <v/>
      </c>
      <c r="J4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2700LN1212|2700LN1212|FITTING, STRAIGHT BULKHEAD, 12MJ12MJ|</v>
      </c>
    </row>
    <row r="4407" spans="1:10" x14ac:dyDescent="0.35">
      <c r="A4407" s="1" t="s">
        <v>3</v>
      </c>
      <c r="B4407" s="1" t="s">
        <v>9177</v>
      </c>
      <c r="C4407" s="1" t="s">
        <v>9207</v>
      </c>
      <c r="D4407" s="1" t="s">
        <v>9207</v>
      </c>
      <c r="E4407" s="1" t="s">
        <v>9258</v>
      </c>
      <c r="F4407" s="4" t="s">
        <v>3</v>
      </c>
      <c r="G4407" s="1" t="s">
        <v>8</v>
      </c>
      <c r="H4407" s="3" t="str">
        <f t="shared" si="68"/>
        <v>Commercial</v>
      </c>
      <c r="I4407" s="3" t="str">
        <f>IF(IFERROR(SEARCH("N/A",CID_DB[[#This Row],[ NSN ]]),-1)&lt;&gt;-1,"",LEFT(SUBSTITUTE(SUBSTITUTE(SUBSTITUTE(SUBSTITUTE(SUBSTITUTE(CID_DB[[#This Row],[ NSN ]],"-","")," ","")," ",""),"‐",""),"NA",""),13))</f>
        <v/>
      </c>
      <c r="J4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348915|348915|Splitter|</v>
      </c>
    </row>
    <row r="4408" spans="1:10" x14ac:dyDescent="0.35">
      <c r="A4408" s="1" t="s">
        <v>3</v>
      </c>
      <c r="B4408" s="1" t="s">
        <v>9177</v>
      </c>
      <c r="C4408" s="1" t="s">
        <v>9208</v>
      </c>
      <c r="D4408" s="1" t="s">
        <v>9208</v>
      </c>
      <c r="E4408" s="1" t="s">
        <v>9259</v>
      </c>
      <c r="F4408" s="4" t="s">
        <v>3</v>
      </c>
      <c r="G4408" s="1" t="s">
        <v>8</v>
      </c>
      <c r="H4408" s="3" t="str">
        <f t="shared" si="68"/>
        <v>Commercial</v>
      </c>
      <c r="I4408" s="3" t="str">
        <f>IF(IFERROR(SEARCH("N/A",CID_DB[[#This Row],[ NSN ]]),-1)&lt;&gt;-1,"",LEFT(SUBSTITUTE(SUBSTITUTE(SUBSTITUTE(SUBSTITUTE(SUBSTITUTE(CID_DB[[#This Row],[ NSN ]],"-","")," ","")," ",""),"‐",""),"NA",""),13))</f>
        <v/>
      </c>
      <c r="J4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421940|421940|Adapter, 24ORB x 20MJIC Straight|</v>
      </c>
    </row>
    <row r="4409" spans="1:10" x14ac:dyDescent="0.35">
      <c r="A4409" s="1" t="s">
        <v>3</v>
      </c>
      <c r="B4409" s="1" t="s">
        <v>9177</v>
      </c>
      <c r="C4409" s="1" t="s">
        <v>9209</v>
      </c>
      <c r="D4409" s="1" t="s">
        <v>9209</v>
      </c>
      <c r="E4409" s="1" t="s">
        <v>9260</v>
      </c>
      <c r="F4409" s="4" t="s">
        <v>3</v>
      </c>
      <c r="G4409" s="1" t="s">
        <v>8</v>
      </c>
      <c r="H4409" s="3" t="str">
        <f t="shared" si="68"/>
        <v>Commercial</v>
      </c>
      <c r="I4409" s="3" t="str">
        <f>IF(IFERROR(SEARCH("N/A",CID_DB[[#This Row],[ NSN ]]),-1)&lt;&gt;-1,"",LEFT(SUBSTITUTE(SUBSTITUTE(SUBSTITUTE(SUBSTITUTE(SUBSTITUTE(CID_DB[[#This Row],[ NSN ]],"-","")," ","")," ",""),"‐",""),"NA",""),13))</f>
        <v/>
      </c>
      <c r="J4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64001224|64001224|FITTING 90DEG, 1.25 JIC/1.5 ORB|</v>
      </c>
    </row>
    <row r="4410" spans="1:10" x14ac:dyDescent="0.35">
      <c r="A4410" s="1" t="s">
        <v>3</v>
      </c>
      <c r="B4410" s="1" t="s">
        <v>9177</v>
      </c>
      <c r="C4410" s="1" t="s">
        <v>9210</v>
      </c>
      <c r="D4410" s="1" t="s">
        <v>9210</v>
      </c>
      <c r="E4410" s="1" t="s">
        <v>9260</v>
      </c>
      <c r="F4410" s="4" t="s">
        <v>3</v>
      </c>
      <c r="G4410" s="1" t="s">
        <v>8</v>
      </c>
      <c r="H4410" s="3" t="str">
        <f t="shared" si="68"/>
        <v>Commercial</v>
      </c>
      <c r="I4410" s="3" t="str">
        <f>IF(IFERROR(SEARCH("N/A",CID_DB[[#This Row],[ NSN ]]),-1)&lt;&gt;-1,"",LEFT(SUBSTITUTE(SUBSTITUTE(SUBSTITUTE(SUBSTITUTE(SUBSTITUTE(CID_DB[[#This Row],[ NSN ]],"-","")," ","")," ",""),"‐",""),"NA",""),13))</f>
        <v/>
      </c>
      <c r="J4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64002024|64002024|FITTING 90DEG, 1.25 JIC/1.5 ORB|</v>
      </c>
    </row>
    <row r="4411" spans="1:10" x14ac:dyDescent="0.35">
      <c r="A4411" s="1" t="s">
        <v>3</v>
      </c>
      <c r="B4411" s="1" t="s">
        <v>9177</v>
      </c>
      <c r="C4411" s="1" t="s">
        <v>9211</v>
      </c>
      <c r="D4411" s="1" t="s">
        <v>9211</v>
      </c>
      <c r="E4411" s="1" t="s">
        <v>9261</v>
      </c>
      <c r="F4411" s="4" t="s">
        <v>3</v>
      </c>
      <c r="G4411" s="1" t="s">
        <v>8</v>
      </c>
      <c r="H4411" s="3" t="str">
        <f t="shared" si="68"/>
        <v>Commercial</v>
      </c>
      <c r="I4411" s="3" t="str">
        <f>IF(IFERROR(SEARCH("N/A",CID_DB[[#This Row],[ NSN ]]),-1)&lt;&gt;-1,"",LEFT(SUBSTITUTE(SUBSTITUTE(SUBSTITUTE(SUBSTITUTE(SUBSTITUTE(CID_DB[[#This Row],[ NSN ]],"-","")," ","")," ",""),"‐",""),"NA",""),13))</f>
        <v/>
      </c>
      <c r="J4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65001212|65001212|Fitting, 12 MJIC x 12 FJIC, 90 swivel|</v>
      </c>
    </row>
    <row r="4412" spans="1:10" x14ac:dyDescent="0.35">
      <c r="A4412" s="1" t="s">
        <v>3</v>
      </c>
      <c r="B4412" s="1" t="s">
        <v>9177</v>
      </c>
      <c r="C4412" s="1" t="s">
        <v>9212</v>
      </c>
      <c r="D4412" s="1" t="s">
        <v>9212</v>
      </c>
      <c r="E4412" s="1" t="s">
        <v>9261</v>
      </c>
      <c r="F4412" s="4" t="s">
        <v>3</v>
      </c>
      <c r="G4412" s="1" t="s">
        <v>8</v>
      </c>
      <c r="H4412" s="3" t="str">
        <f t="shared" si="68"/>
        <v>Commercial</v>
      </c>
      <c r="I4412" s="3" t="str">
        <f>IF(IFERROR(SEARCH("N/A",CID_DB[[#This Row],[ NSN ]]),-1)&lt;&gt;-1,"",LEFT(SUBSTITUTE(SUBSTITUTE(SUBSTITUTE(SUBSTITUTE(SUBSTITUTE(CID_DB[[#This Row],[ NSN ]],"-","")," ","")," ",""),"‐",""),"NA",""),13))</f>
        <v/>
      </c>
      <c r="J4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6502 1212|6502 1212|Fitting, 12 MJIC x 12 FJIC, 90 swivel|</v>
      </c>
    </row>
    <row r="4413" spans="1:10" x14ac:dyDescent="0.35">
      <c r="A4413" s="1" t="s">
        <v>3</v>
      </c>
      <c r="B4413" s="1" t="s">
        <v>9177</v>
      </c>
      <c r="C4413" s="1" t="s">
        <v>9213</v>
      </c>
      <c r="D4413" s="1" t="s">
        <v>9213</v>
      </c>
      <c r="E4413" s="1" t="s">
        <v>9261</v>
      </c>
      <c r="F4413" s="4" t="s">
        <v>3</v>
      </c>
      <c r="G4413" s="1" t="s">
        <v>8</v>
      </c>
      <c r="H4413" s="3" t="str">
        <f t="shared" si="68"/>
        <v>Commercial</v>
      </c>
      <c r="I4413" s="3" t="str">
        <f>IF(IFERROR(SEARCH("N/A",CID_DB[[#This Row],[ NSN ]]),-1)&lt;&gt;-1,"",LEFT(SUBSTITUTE(SUBSTITUTE(SUBSTITUTE(SUBSTITUTE(SUBSTITUTE(CID_DB[[#This Row],[ NSN ]],"-","")," ","")," ",""),"‐",""),"NA",""),13))</f>
        <v/>
      </c>
      <c r="J4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65021212|65021212|Fitting, 12 MJIC x 12 FJIC, 90 swivel|</v>
      </c>
    </row>
    <row r="4414" spans="1:10" x14ac:dyDescent="0.35">
      <c r="A4414" s="1" t="s">
        <v>3</v>
      </c>
      <c r="B4414" s="1" t="s">
        <v>9177</v>
      </c>
      <c r="C4414" s="1" t="s">
        <v>9214</v>
      </c>
      <c r="D4414" s="1" t="s">
        <v>9214</v>
      </c>
      <c r="E4414" s="1" t="s">
        <v>9262</v>
      </c>
      <c r="F4414" s="4" t="s">
        <v>3</v>
      </c>
      <c r="G4414" s="1" t="s">
        <v>8</v>
      </c>
      <c r="H4414" s="3" t="str">
        <f t="shared" si="68"/>
        <v>Commercial</v>
      </c>
      <c r="I4414" s="3" t="str">
        <f>IF(IFERROR(SEARCH("N/A",CID_DB[[#This Row],[ NSN ]]),-1)&lt;&gt;-1,"",LEFT(SUBSTITUTE(SUBSTITUTE(SUBSTITUTE(SUBSTITUTE(SUBSTITUTE(CID_DB[[#This Row],[ NSN ]],"-","")," ","")," ",""),"‐",""),"NA",""),13))</f>
        <v/>
      </c>
      <c r="J4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67012020|67012020|Fitting, 20MJIC x 20FJIC, 90° Sweep|</v>
      </c>
    </row>
    <row r="4415" spans="1:10" x14ac:dyDescent="0.35">
      <c r="A4415" s="1" t="s">
        <v>3</v>
      </c>
      <c r="B4415" s="1" t="s">
        <v>9177</v>
      </c>
      <c r="C4415" s="1" t="s">
        <v>9215</v>
      </c>
      <c r="D4415" s="1" t="s">
        <v>9215</v>
      </c>
      <c r="E4415" s="1" t="s">
        <v>9263</v>
      </c>
      <c r="F4415" s="4" t="s">
        <v>3</v>
      </c>
      <c r="G4415" s="1" t="s">
        <v>8</v>
      </c>
      <c r="H4415" s="3" t="str">
        <f t="shared" si="68"/>
        <v>Commercial</v>
      </c>
      <c r="I4415" s="3" t="str">
        <f>IF(IFERROR(SEARCH("N/A",CID_DB[[#This Row],[ NSN ]]),-1)&lt;&gt;-1,"",LEFT(SUBSTITUTE(SUBSTITUTE(SUBSTITUTE(SUBSTITUTE(SUBSTITUTE(CID_DB[[#This Row],[ NSN ]],"-","")," ","")," ",""),"‐",""),"NA",""),13))</f>
        <v/>
      </c>
      <c r="J4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68022024|68022024|Fitting, 24ORB x 20 MJIC, 45°|</v>
      </c>
    </row>
    <row r="4416" spans="1:10" x14ac:dyDescent="0.35">
      <c r="A4416" s="1" t="s">
        <v>3</v>
      </c>
      <c r="B4416" s="1" t="s">
        <v>8134</v>
      </c>
      <c r="C4416" s="1" t="s">
        <v>8141</v>
      </c>
      <c r="D4416" s="1" t="s">
        <v>8141</v>
      </c>
      <c r="E4416" s="1" t="s">
        <v>8278</v>
      </c>
      <c r="F4416" s="4" t="s">
        <v>3</v>
      </c>
      <c r="G4416" s="1" t="s">
        <v>8</v>
      </c>
      <c r="H4416" s="3" t="str">
        <f t="shared" si="68"/>
        <v>Commercial</v>
      </c>
      <c r="I4416" s="3" t="str">
        <f>IF(IFERROR(SEARCH("N/A",CID_DB[[#This Row],[ NSN ]]),-1)&lt;&gt;-1,"",LEFT(SUBSTITUTE(SUBSTITUTE(SUBSTITUTE(SUBSTITUTE(SUBSTITUTE(CID_DB[[#This Row],[ NSN ]],"-","")," ","")," ",""),"‐",""),"NA",""),13))</f>
        <v/>
      </c>
      <c r="J4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3955348|3955348|Rubber Hose Assembly|</v>
      </c>
    </row>
    <row r="4417" spans="1:10" x14ac:dyDescent="0.35">
      <c r="A4417" s="1" t="s">
        <v>3</v>
      </c>
      <c r="B4417" s="1" t="s">
        <v>8134</v>
      </c>
      <c r="C4417" s="1" t="s">
        <v>8142</v>
      </c>
      <c r="D4417" s="1" t="s">
        <v>8142</v>
      </c>
      <c r="E4417" s="1" t="s">
        <v>8278</v>
      </c>
      <c r="F4417" s="4" t="s">
        <v>3</v>
      </c>
      <c r="G4417" s="1" t="s">
        <v>8</v>
      </c>
      <c r="H4417" s="3" t="str">
        <f t="shared" si="68"/>
        <v>Commercial</v>
      </c>
      <c r="I4417" s="3" t="str">
        <f>IF(IFERROR(SEARCH("N/A",CID_DB[[#This Row],[ NSN ]]),-1)&lt;&gt;-1,"",LEFT(SUBSTITUTE(SUBSTITUTE(SUBSTITUTE(SUBSTITUTE(SUBSTITUTE(CID_DB[[#This Row],[ NSN ]],"-","")," ","")," ",""),"‐",""),"NA",""),13))</f>
        <v/>
      </c>
      <c r="J4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3955362|3955362|Rubber Hose Assembly|</v>
      </c>
    </row>
    <row r="4418" spans="1:10" x14ac:dyDescent="0.35">
      <c r="A4418" s="1" t="s">
        <v>3</v>
      </c>
      <c r="B4418" s="1" t="s">
        <v>8134</v>
      </c>
      <c r="C4418" s="1" t="s">
        <v>8143</v>
      </c>
      <c r="D4418" s="1" t="s">
        <v>8143</v>
      </c>
      <c r="E4418" s="1" t="s">
        <v>8278</v>
      </c>
      <c r="F4418" s="4" t="s">
        <v>3</v>
      </c>
      <c r="G4418" s="1" t="s">
        <v>8</v>
      </c>
      <c r="H4418" s="3" t="str">
        <f t="shared" si="68"/>
        <v>Commercial</v>
      </c>
      <c r="I4418" s="3" t="str">
        <f>IF(IFERROR(SEARCH("N/A",CID_DB[[#This Row],[ NSN ]]),-1)&lt;&gt;-1,"",LEFT(SUBSTITUTE(SUBSTITUTE(SUBSTITUTE(SUBSTITUTE(SUBSTITUTE(CID_DB[[#This Row],[ NSN ]],"-","")," ","")," ",""),"‐",""),"NA",""),13))</f>
        <v/>
      </c>
      <c r="J4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67220375003|67220375003|Rubber Hose Assembly|</v>
      </c>
    </row>
    <row r="4419" spans="1:10" x14ac:dyDescent="0.35">
      <c r="A4419" s="1" t="s">
        <v>3</v>
      </c>
      <c r="B4419" s="1" t="s">
        <v>8134</v>
      </c>
      <c r="C4419" s="1" t="s">
        <v>8144</v>
      </c>
      <c r="D4419" s="1" t="s">
        <v>8144</v>
      </c>
      <c r="E4419" s="1" t="s">
        <v>8278</v>
      </c>
      <c r="F4419" s="4" t="s">
        <v>3</v>
      </c>
      <c r="G4419" s="1" t="s">
        <v>8</v>
      </c>
      <c r="H4419" s="3" t="str">
        <f t="shared" ref="H4419:H4482" si="69">IF(G4419="Y - CID","Commercial",IF(G4419="N - CID","Other Than Commercial","N/A"))</f>
        <v>Commercial</v>
      </c>
      <c r="I4419" s="3" t="str">
        <f>IF(IFERROR(SEARCH("N/A",CID_DB[[#This Row],[ NSN ]]),-1)&lt;&gt;-1,"",LEFT(SUBSTITUTE(SUBSTITUTE(SUBSTITUTE(SUBSTITUTE(SUBSTITUTE(CID_DB[[#This Row],[ NSN ]],"-","")," ","")," ",""),"‐",""),"NA",""),13))</f>
        <v/>
      </c>
      <c r="J4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6723075006|6723075006|Rubber Hose Assembly|</v>
      </c>
    </row>
    <row r="4420" spans="1:10" x14ac:dyDescent="0.35">
      <c r="A4420" s="1" t="s">
        <v>3</v>
      </c>
      <c r="B4420" s="1" t="s">
        <v>8134</v>
      </c>
      <c r="C4420" s="1" t="s">
        <v>8145</v>
      </c>
      <c r="D4420" s="1" t="s">
        <v>8145</v>
      </c>
      <c r="E4420" s="1" t="s">
        <v>8278</v>
      </c>
      <c r="F4420" s="4" t="s">
        <v>3</v>
      </c>
      <c r="G4420" s="1" t="s">
        <v>8</v>
      </c>
      <c r="H4420" s="3" t="str">
        <f t="shared" si="69"/>
        <v>Commercial</v>
      </c>
      <c r="I4420" s="3" t="str">
        <f>IF(IFERROR(SEARCH("N/A",CID_DB[[#This Row],[ NSN ]]),-1)&lt;&gt;-1,"",LEFT(SUBSTITUTE(SUBSTITUTE(SUBSTITUTE(SUBSTITUTE(SUBSTITUTE(CID_DB[[#This Row],[ NSN ]],"-","")," ","")," ",""),"‐",""),"NA",""),13))</f>
        <v/>
      </c>
      <c r="J4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6723075026|6723075026|Rubber Hose Assembly|</v>
      </c>
    </row>
    <row r="4421" spans="1:10" x14ac:dyDescent="0.35">
      <c r="A4421" s="1" t="s">
        <v>3</v>
      </c>
      <c r="B4421" s="1" t="s">
        <v>8134</v>
      </c>
      <c r="C4421" s="1" t="s">
        <v>8146</v>
      </c>
      <c r="D4421" s="1" t="s">
        <v>8146</v>
      </c>
      <c r="E4421" s="1" t="s">
        <v>8278</v>
      </c>
      <c r="F4421" s="4" t="s">
        <v>3</v>
      </c>
      <c r="G4421" s="1" t="s">
        <v>8</v>
      </c>
      <c r="H4421" s="3" t="str">
        <f t="shared" si="69"/>
        <v>Commercial</v>
      </c>
      <c r="I4421" s="3" t="str">
        <f>IF(IFERROR(SEARCH("N/A",CID_DB[[#This Row],[ NSN ]]),-1)&lt;&gt;-1,"",LEFT(SUBSTITUTE(SUBSTITUTE(SUBSTITUTE(SUBSTITUTE(SUBSTITUTE(CID_DB[[#This Row],[ NSN ]],"-","")," ","")," ",""),"‐",""),"NA",""),13))</f>
        <v/>
      </c>
      <c r="J4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6723075038|6723075038|Rubber Hose Assembly|</v>
      </c>
    </row>
    <row r="4422" spans="1:10" x14ac:dyDescent="0.35">
      <c r="A4422" s="1" t="s">
        <v>3</v>
      </c>
      <c r="B4422" s="1" t="s">
        <v>8134</v>
      </c>
      <c r="C4422" s="1" t="s">
        <v>8147</v>
      </c>
      <c r="D4422" s="1" t="s">
        <v>8147</v>
      </c>
      <c r="E4422" s="1" t="s">
        <v>8278</v>
      </c>
      <c r="F4422" s="4" t="s">
        <v>3</v>
      </c>
      <c r="G4422" s="1" t="s">
        <v>8</v>
      </c>
      <c r="H4422" s="3" t="str">
        <f t="shared" si="69"/>
        <v>Commercial</v>
      </c>
      <c r="I4422" s="3" t="str">
        <f>IF(IFERROR(SEARCH("N/A",CID_DB[[#This Row],[ NSN ]]),-1)&lt;&gt;-1,"",LEFT(SUBSTITUTE(SUBSTITUTE(SUBSTITUTE(SUBSTITUTE(SUBSTITUTE(CID_DB[[#This Row],[ NSN ]],"-","")," ","")," ",""),"‐",""),"NA",""),13))</f>
        <v/>
      </c>
      <c r="J4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67230752.5|67230752.5|Rubber Hose Assembly|</v>
      </c>
    </row>
    <row r="4423" spans="1:10" x14ac:dyDescent="0.35">
      <c r="A4423" s="1" t="s">
        <v>3</v>
      </c>
      <c r="B4423" s="1" t="s">
        <v>8134</v>
      </c>
      <c r="C4423" s="1" t="s">
        <v>8148</v>
      </c>
      <c r="D4423" s="1" t="s">
        <v>8148</v>
      </c>
      <c r="E4423" s="1" t="s">
        <v>8278</v>
      </c>
      <c r="F4423" s="4" t="s">
        <v>3</v>
      </c>
      <c r="G4423" s="1" t="s">
        <v>8</v>
      </c>
      <c r="H4423" s="3" t="str">
        <f t="shared" si="69"/>
        <v>Commercial</v>
      </c>
      <c r="I4423" s="3" t="str">
        <f>IF(IFERROR(SEARCH("N/A",CID_DB[[#This Row],[ NSN ]]),-1)&lt;&gt;-1,"",LEFT(SUBSTITUTE(SUBSTITUTE(SUBSTITUTE(SUBSTITUTE(SUBSTITUTE(CID_DB[[#This Row],[ NSN ]],"-","")," ","")," ",""),"‐",""),"NA",""),13))</f>
        <v/>
      </c>
      <c r="J4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73950624150041|73950624150041|Rubber Hose Assembly|</v>
      </c>
    </row>
    <row r="4424" spans="1:10" x14ac:dyDescent="0.35">
      <c r="A4424" s="1" t="s">
        <v>3</v>
      </c>
      <c r="B4424" s="1" t="s">
        <v>8134</v>
      </c>
      <c r="C4424" s="1" t="s">
        <v>8149</v>
      </c>
      <c r="D4424" s="1" t="s">
        <v>8149</v>
      </c>
      <c r="E4424" s="1" t="s">
        <v>8278</v>
      </c>
      <c r="F4424" s="4" t="s">
        <v>3</v>
      </c>
      <c r="G4424" s="1" t="s">
        <v>8</v>
      </c>
      <c r="H4424" s="3" t="str">
        <f t="shared" si="69"/>
        <v>Commercial</v>
      </c>
      <c r="I4424" s="3" t="str">
        <f>IF(IFERROR(SEARCH("N/A",CID_DB[[#This Row],[ NSN ]]),-1)&lt;&gt;-1,"",LEFT(SUBSTITUTE(SUBSTITUTE(SUBSTITUTE(SUBSTITUTE(SUBSTITUTE(CID_DB[[#This Row],[ NSN ]],"-","")," ","")," ",""),"‐",""),"NA",""),13))</f>
        <v/>
      </c>
      <c r="J4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739515639|739515639|Rubber Hose Assembly|</v>
      </c>
    </row>
    <row r="4425" spans="1:10" x14ac:dyDescent="0.35">
      <c r="A4425" s="1" t="s">
        <v>3</v>
      </c>
      <c r="B4425" s="1" t="s">
        <v>8134</v>
      </c>
      <c r="C4425" s="1" t="s">
        <v>8150</v>
      </c>
      <c r="D4425" s="1" t="s">
        <v>8150</v>
      </c>
      <c r="E4425" s="1" t="s">
        <v>8278</v>
      </c>
      <c r="F4425" s="4" t="s">
        <v>3</v>
      </c>
      <c r="G4425" s="1" t="s">
        <v>8</v>
      </c>
      <c r="H4425" s="3" t="str">
        <f t="shared" si="69"/>
        <v>Commercial</v>
      </c>
      <c r="I4425" s="3" t="str">
        <f>IF(IFERROR(SEARCH("N/A",CID_DB[[#This Row],[ NSN ]]),-1)&lt;&gt;-1,"",LEFT(SUBSTITUTE(SUBSTITUTE(SUBSTITUTE(SUBSTITUTE(SUBSTITUTE(CID_DB[[#This Row],[ NSN ]],"-","")," ","")," ",""),"‐",""),"NA",""),13))</f>
        <v/>
      </c>
      <c r="J4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7395200048|7395200048|Rubber Hose Assembly|</v>
      </c>
    </row>
    <row r="4426" spans="1:10" x14ac:dyDescent="0.35">
      <c r="A4426" s="1" t="s">
        <v>3</v>
      </c>
      <c r="B4426" s="1" t="s">
        <v>8134</v>
      </c>
      <c r="C4426" s="1" t="s">
        <v>8151</v>
      </c>
      <c r="D4426" s="1" t="s">
        <v>8151</v>
      </c>
      <c r="E4426" s="1" t="s">
        <v>8278</v>
      </c>
      <c r="F4426" s="4" t="s">
        <v>3</v>
      </c>
      <c r="G4426" s="1" t="s">
        <v>8</v>
      </c>
      <c r="H4426" s="3" t="str">
        <f t="shared" si="69"/>
        <v>Commercial</v>
      </c>
      <c r="I4426" s="3" t="str">
        <f>IF(IFERROR(SEARCH("N/A",CID_DB[[#This Row],[ NSN ]]),-1)&lt;&gt;-1,"",LEFT(SUBSTITUTE(SUBSTITUTE(SUBSTITUTE(SUBSTITUTE(SUBSTITUTE(CID_DB[[#This Row],[ NSN ]],"-","")," ","")," ",""),"‐",""),"NA",""),13))</f>
        <v/>
      </c>
      <c r="J4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7395200070|7395200070|Rubber Hose Assembly|</v>
      </c>
    </row>
    <row r="4427" spans="1:10" x14ac:dyDescent="0.35">
      <c r="A4427" s="1" t="s">
        <v>3</v>
      </c>
      <c r="B4427" s="1" t="s">
        <v>8134</v>
      </c>
      <c r="C4427" s="1" t="s">
        <v>8152</v>
      </c>
      <c r="D4427" s="1" t="s">
        <v>8152</v>
      </c>
      <c r="E4427" s="1" t="s">
        <v>8278</v>
      </c>
      <c r="F4427" s="4" t="s">
        <v>3</v>
      </c>
      <c r="G4427" s="1" t="s">
        <v>8</v>
      </c>
      <c r="H4427" s="3" t="str">
        <f t="shared" si="69"/>
        <v>Commercial</v>
      </c>
      <c r="I4427" s="3" t="str">
        <f>IF(IFERROR(SEARCH("N/A",CID_DB[[#This Row],[ NSN ]]),-1)&lt;&gt;-1,"",LEFT(SUBSTITUTE(SUBSTITUTE(SUBSTITUTE(SUBSTITUTE(SUBSTITUTE(CID_DB[[#This Row],[ NSN ]],"-","")," ","")," ",""),"‐",""),"NA",""),13))</f>
        <v/>
      </c>
      <c r="J4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7395200077|7395200077|Rubber Hose Assembly|</v>
      </c>
    </row>
    <row r="4428" spans="1:10" x14ac:dyDescent="0.35">
      <c r="A4428" s="1" t="s">
        <v>3</v>
      </c>
      <c r="B4428" s="1" t="s">
        <v>8134</v>
      </c>
      <c r="C4428" s="1" t="s">
        <v>8153</v>
      </c>
      <c r="D4428" s="1" t="s">
        <v>8153</v>
      </c>
      <c r="E4428" s="1" t="s">
        <v>8278</v>
      </c>
      <c r="F4428" s="4" t="s">
        <v>3</v>
      </c>
      <c r="G4428" s="1" t="s">
        <v>8</v>
      </c>
      <c r="H4428" s="3" t="str">
        <f t="shared" si="69"/>
        <v>Commercial</v>
      </c>
      <c r="I4428" s="3" t="str">
        <f>IF(IFERROR(SEARCH("N/A",CID_DB[[#This Row],[ NSN ]]),-1)&lt;&gt;-1,"",LEFT(SUBSTITUTE(SUBSTITUTE(SUBSTITUTE(SUBSTITUTE(SUBSTITUTE(CID_DB[[#This Row],[ NSN ]],"-","")," ","")," ",""),"‐",""),"NA",""),13))</f>
        <v/>
      </c>
      <c r="J4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7399087518|7399087518|Rubber Hose Assembly|</v>
      </c>
    </row>
    <row r="4429" spans="1:10" x14ac:dyDescent="0.35">
      <c r="A4429" s="1" t="s">
        <v>3</v>
      </c>
      <c r="B4429" s="1" t="s">
        <v>8134</v>
      </c>
      <c r="C4429" s="1" t="s">
        <v>8154</v>
      </c>
      <c r="D4429" s="1" t="s">
        <v>8154</v>
      </c>
      <c r="E4429" s="1" t="s">
        <v>8278</v>
      </c>
      <c r="F4429" s="4" t="s">
        <v>3</v>
      </c>
      <c r="G4429" s="1" t="s">
        <v>8</v>
      </c>
      <c r="H4429" s="3" t="str">
        <f t="shared" si="69"/>
        <v>Commercial</v>
      </c>
      <c r="I4429" s="3" t="str">
        <f>IF(IFERROR(SEARCH("N/A",CID_DB[[#This Row],[ NSN ]]),-1)&lt;&gt;-1,"",LEFT(SUBSTITUTE(SUBSTITUTE(SUBSTITUTE(SUBSTITUTE(SUBSTITUTE(CID_DB[[#This Row],[ NSN ]],"-","")," ","")," ",""),"‐",""),"NA",""),13))</f>
        <v/>
      </c>
      <c r="J4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F387TCC9J906060430|F387TCC9J906060430|Rubber Hose Assembly|</v>
      </c>
    </row>
    <row r="4430" spans="1:10" x14ac:dyDescent="0.35">
      <c r="A4430" s="1" t="s">
        <v>3</v>
      </c>
      <c r="B4430" s="1" t="s">
        <v>8134</v>
      </c>
      <c r="C4430" s="1" t="s">
        <v>8155</v>
      </c>
      <c r="D4430" s="1" t="s">
        <v>8155</v>
      </c>
      <c r="E4430" s="1" t="s">
        <v>8278</v>
      </c>
      <c r="F4430" s="4" t="s">
        <v>3</v>
      </c>
      <c r="G4430" s="1" t="s">
        <v>8</v>
      </c>
      <c r="H4430" s="3" t="str">
        <f t="shared" si="69"/>
        <v>Commercial</v>
      </c>
      <c r="I4430" s="3" t="str">
        <f>IF(IFERROR(SEARCH("N/A",CID_DB[[#This Row],[ NSN ]]),-1)&lt;&gt;-1,"",LEFT(SUBSTITUTE(SUBSTITUTE(SUBSTITUTE(SUBSTITUTE(SUBSTITUTE(CID_DB[[#This Row],[ NSN ]],"-","")," ","")," ",""),"‐",""),"NA",""),13))</f>
        <v/>
      </c>
      <c r="J4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F387TCCA0106040406|F387TCCA0106040406|Rubber Hose Assembly|</v>
      </c>
    </row>
    <row r="4431" spans="1:10" x14ac:dyDescent="0.35">
      <c r="A4431" s="1" t="s">
        <v>3</v>
      </c>
      <c r="B4431" s="1" t="s">
        <v>8134</v>
      </c>
      <c r="C4431" s="1" t="s">
        <v>8156</v>
      </c>
      <c r="D4431" s="1" t="s">
        <v>8156</v>
      </c>
      <c r="E4431" s="1" t="s">
        <v>8278</v>
      </c>
      <c r="F4431" s="4" t="s">
        <v>3</v>
      </c>
      <c r="G4431" s="1" t="s">
        <v>8</v>
      </c>
      <c r="H4431" s="3" t="str">
        <f t="shared" si="69"/>
        <v>Commercial</v>
      </c>
      <c r="I4431" s="3" t="str">
        <f>IF(IFERROR(SEARCH("N/A",CID_DB[[#This Row],[ NSN ]]),-1)&lt;&gt;-1,"",LEFT(SUBSTITUTE(SUBSTITUTE(SUBSTITUTE(SUBSTITUTE(SUBSTITUTE(CID_DB[[#This Row],[ NSN ]],"-","")," ","")," ",""),"‐",""),"NA",""),13))</f>
        <v/>
      </c>
      <c r="J4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F387TCCAJ918101028|F387TCCAJ918101028|Rubber Hose Assembly|</v>
      </c>
    </row>
    <row r="4432" spans="1:10" x14ac:dyDescent="0.35">
      <c r="A4432" s="1" t="s">
        <v>3</v>
      </c>
      <c r="B4432" s="1" t="s">
        <v>8134</v>
      </c>
      <c r="C4432" s="1" t="s">
        <v>8157</v>
      </c>
      <c r="D4432" s="1" t="s">
        <v>8157</v>
      </c>
      <c r="E4432" s="1" t="s">
        <v>8278</v>
      </c>
      <c r="F4432" s="4" t="s">
        <v>3</v>
      </c>
      <c r="G4432" s="1" t="s">
        <v>8</v>
      </c>
      <c r="H4432" s="3" t="str">
        <f t="shared" si="69"/>
        <v>Commercial</v>
      </c>
      <c r="I4432" s="3" t="str">
        <f>IF(IFERROR(SEARCH("N/A",CID_DB[[#This Row],[ NSN ]]),-1)&lt;&gt;-1,"",LEFT(SUBSTITUTE(SUBSTITUTE(SUBSTITUTE(SUBSTITUTE(SUBSTITUTE(CID_DB[[#This Row],[ NSN ]],"-","")," ","")," ",""),"‐",""),"NA",""),13))</f>
        <v/>
      </c>
      <c r="J4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F387TCJCJ710101056|F387TCJCJ710101056|Rubber Hose Assembly|</v>
      </c>
    </row>
    <row r="4433" spans="1:10" x14ac:dyDescent="0.35">
      <c r="A4433" s="1" t="s">
        <v>3</v>
      </c>
      <c r="B4433" s="1" t="s">
        <v>8134</v>
      </c>
      <c r="C4433" s="1" t="s">
        <v>8158</v>
      </c>
      <c r="D4433" s="1" t="s">
        <v>8158</v>
      </c>
      <c r="E4433" s="1" t="s">
        <v>8278</v>
      </c>
      <c r="F4433" s="4" t="s">
        <v>3</v>
      </c>
      <c r="G4433" s="1" t="s">
        <v>8</v>
      </c>
      <c r="H4433" s="3" t="str">
        <f t="shared" si="69"/>
        <v>Commercial</v>
      </c>
      <c r="I4433" s="3" t="str">
        <f>IF(IFERROR(SEARCH("N/A",CID_DB[[#This Row],[ NSN ]]),-1)&lt;&gt;-1,"",LEFT(SUBSTITUTE(SUBSTITUTE(SUBSTITUTE(SUBSTITUTE(SUBSTITUTE(CID_DB[[#This Row],[ NSN ]],"-","")," ","")," ",""),"‐",""),"NA",""),13))</f>
        <v/>
      </c>
      <c r="J4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F387TCJCJ712121221|F387TCJCJ712121221|Rubber Hose Assembly|</v>
      </c>
    </row>
    <row r="4434" spans="1:10" x14ac:dyDescent="0.35">
      <c r="A4434" s="1" t="s">
        <v>3</v>
      </c>
      <c r="B4434" s="1" t="s">
        <v>8134</v>
      </c>
      <c r="C4434" s="1" t="s">
        <v>8159</v>
      </c>
      <c r="D4434" s="1" t="s">
        <v>8159</v>
      </c>
      <c r="E4434" s="1" t="s">
        <v>8278</v>
      </c>
      <c r="F4434" s="4" t="s">
        <v>3</v>
      </c>
      <c r="G4434" s="1" t="s">
        <v>8</v>
      </c>
      <c r="H4434" s="3" t="str">
        <f t="shared" si="69"/>
        <v>Commercial</v>
      </c>
      <c r="I4434" s="3" t="str">
        <f>IF(IFERROR(SEARCH("N/A",CID_DB[[#This Row],[ NSN ]]),-1)&lt;&gt;-1,"",LEFT(SUBSTITUTE(SUBSTITUTE(SUBSTITUTE(SUBSTITUTE(SUBSTITUTE(CID_DB[[#This Row],[ NSN ]],"-","")," ","")," ",""),"‐",""),"NA",""),13))</f>
        <v/>
      </c>
      <c r="J4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F387TCJCJ712121232|F387TCJCJ712121232|Rubber Hose Assembly|</v>
      </c>
    </row>
    <row r="4435" spans="1:10" x14ac:dyDescent="0.35">
      <c r="A4435" s="1" t="s">
        <v>3</v>
      </c>
      <c r="B4435" s="1" t="s">
        <v>8134</v>
      </c>
      <c r="C4435" s="1" t="s">
        <v>8160</v>
      </c>
      <c r="D4435" s="1" t="s">
        <v>8160</v>
      </c>
      <c r="E4435" s="1" t="s">
        <v>8278</v>
      </c>
      <c r="F4435" s="4" t="s">
        <v>3</v>
      </c>
      <c r="G4435" s="1" t="s">
        <v>8</v>
      </c>
      <c r="H4435" s="3" t="str">
        <f t="shared" si="69"/>
        <v>Commercial</v>
      </c>
      <c r="I4435" s="3" t="str">
        <f>IF(IFERROR(SEARCH("N/A",CID_DB[[#This Row],[ NSN ]]),-1)&lt;&gt;-1,"",LEFT(SUBSTITUTE(SUBSTITUTE(SUBSTITUTE(SUBSTITUTE(SUBSTITUTE(CID_DB[[#This Row],[ NSN ]],"-","")," ","")," ",""),"‐",""),"NA",""),13))</f>
        <v/>
      </c>
      <c r="J4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F387TCJCJ912121240|F387TCJCJ912121240|Rubber Hose Assembly|</v>
      </c>
    </row>
    <row r="4436" spans="1:10" x14ac:dyDescent="0.35">
      <c r="A4436" s="1" t="s">
        <v>3</v>
      </c>
      <c r="B4436" s="1" t="s">
        <v>8134</v>
      </c>
      <c r="C4436" s="1" t="s">
        <v>8161</v>
      </c>
      <c r="D4436" s="1" t="s">
        <v>8161</v>
      </c>
      <c r="E4436" s="1" t="s">
        <v>8278</v>
      </c>
      <c r="F4436" s="4" t="s">
        <v>3</v>
      </c>
      <c r="G4436" s="1" t="s">
        <v>8</v>
      </c>
      <c r="H4436" s="3" t="str">
        <f t="shared" si="69"/>
        <v>Commercial</v>
      </c>
      <c r="I4436" s="3" t="str">
        <f>IF(IFERROR(SEARCH("N/A",CID_DB[[#This Row],[ NSN ]]),-1)&lt;&gt;-1,"",LEFT(SUBSTITUTE(SUBSTITUTE(SUBSTITUTE(SUBSTITUTE(SUBSTITUTE(CID_DB[[#This Row],[ NSN ]],"-","")," ","")," ",""),"‐",""),"NA",""),13))</f>
        <v/>
      </c>
      <c r="J4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F387TCJCJC10101043|F387TCJCJC10101043|Rubber Hose Assembly|</v>
      </c>
    </row>
    <row r="4437" spans="1:10" x14ac:dyDescent="0.35">
      <c r="A4437" s="1" t="s">
        <v>3</v>
      </c>
      <c r="B4437" s="1" t="s">
        <v>8134</v>
      </c>
      <c r="C4437" s="1" t="s">
        <v>8162</v>
      </c>
      <c r="D4437" s="1" t="s">
        <v>8162</v>
      </c>
      <c r="E4437" s="1" t="s">
        <v>8278</v>
      </c>
      <c r="F4437" s="4" t="s">
        <v>3</v>
      </c>
      <c r="G4437" s="1" t="s">
        <v>8</v>
      </c>
      <c r="H4437" s="3" t="str">
        <f t="shared" si="69"/>
        <v>Commercial</v>
      </c>
      <c r="I4437" s="3" t="str">
        <f>IF(IFERROR(SEARCH("N/A",CID_DB[[#This Row],[ NSN ]]),-1)&lt;&gt;-1,"",LEFT(SUBSTITUTE(SUBSTITUTE(SUBSTITUTE(SUBSTITUTE(SUBSTITUTE(CID_DB[[#This Row],[ NSN ]],"-","")," ","")," ",""),"‐",""),"NA",""),13))</f>
        <v/>
      </c>
      <c r="J4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F387TCJCJC10101046|F387TCJCJC10101046|Rubber Hose Assembly|</v>
      </c>
    </row>
    <row r="4438" spans="1:10" x14ac:dyDescent="0.35">
      <c r="A4438" s="1" t="s">
        <v>3</v>
      </c>
      <c r="B4438" s="1" t="s">
        <v>8134</v>
      </c>
      <c r="C4438" s="1" t="s">
        <v>8163</v>
      </c>
      <c r="D4438" s="1" t="s">
        <v>8163</v>
      </c>
      <c r="E4438" s="1" t="s">
        <v>8278</v>
      </c>
      <c r="F4438" s="4" t="s">
        <v>3</v>
      </c>
      <c r="G4438" s="1" t="s">
        <v>8</v>
      </c>
      <c r="H4438" s="3" t="str">
        <f t="shared" si="69"/>
        <v>Commercial</v>
      </c>
      <c r="I4438" s="3" t="str">
        <f>IF(IFERROR(SEARCH("N/A",CID_DB[[#This Row],[ NSN ]]),-1)&lt;&gt;-1,"",LEFT(SUBSTITUTE(SUBSTITUTE(SUBSTITUTE(SUBSTITUTE(SUBSTITUTE(CID_DB[[#This Row],[ NSN ]],"-","")," ","")," ",""),"‐",""),"NA",""),13))</f>
        <v/>
      </c>
      <c r="J4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F436CAJC15120837|F436CAJC15120837|Rubber Hose Assembly|</v>
      </c>
    </row>
    <row r="4439" spans="1:10" x14ac:dyDescent="0.35">
      <c r="A4439" s="1" t="s">
        <v>3</v>
      </c>
      <c r="B4439" s="1" t="s">
        <v>8134</v>
      </c>
      <c r="C4439" s="1" t="s">
        <v>8164</v>
      </c>
      <c r="D4439" s="1" t="s">
        <v>8164</v>
      </c>
      <c r="E4439" s="1" t="s">
        <v>8278</v>
      </c>
      <c r="F4439" s="4" t="s">
        <v>3</v>
      </c>
      <c r="G4439" s="1" t="s">
        <v>8</v>
      </c>
      <c r="H4439" s="3" t="str">
        <f t="shared" si="69"/>
        <v>Commercial</v>
      </c>
      <c r="I4439" s="3" t="str">
        <f>IF(IFERROR(SEARCH("N/A",CID_DB[[#This Row],[ NSN ]]),-1)&lt;&gt;-1,"",LEFT(SUBSTITUTE(SUBSTITUTE(SUBSTITUTE(SUBSTITUTE(SUBSTITUTE(CID_DB[[#This Row],[ NSN ]],"-","")," ","")," ",""),"‐",""),"NA",""),13))</f>
        <v/>
      </c>
      <c r="J4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F436CEJC150808110|F436CEJC150808110|Rubber Hose Assembly|</v>
      </c>
    </row>
    <row r="4440" spans="1:10" x14ac:dyDescent="0.35">
      <c r="A4440" s="1" t="s">
        <v>3</v>
      </c>
      <c r="B4440" s="1" t="s">
        <v>8134</v>
      </c>
      <c r="C4440" s="1" t="s">
        <v>8165</v>
      </c>
      <c r="D4440" s="1" t="s">
        <v>8165</v>
      </c>
      <c r="E4440" s="1" t="s">
        <v>8278</v>
      </c>
      <c r="F4440" s="4" t="s">
        <v>3</v>
      </c>
      <c r="G4440" s="1" t="s">
        <v>8</v>
      </c>
      <c r="H4440" s="3" t="str">
        <f t="shared" si="69"/>
        <v>Commercial</v>
      </c>
      <c r="I4440" s="3" t="str">
        <f>IF(IFERROR(SEARCH("N/A",CID_DB[[#This Row],[ NSN ]]),-1)&lt;&gt;-1,"",LEFT(SUBSTITUTE(SUBSTITUTE(SUBSTITUTE(SUBSTITUTE(SUBSTITUTE(CID_DB[[#This Row],[ NSN ]],"-","")," ","")," ",""),"‐",""),"NA",""),13))</f>
        <v/>
      </c>
      <c r="J4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F436CFJ918121027270|F436CFJ918121027270|Rubber Hose Assembly|</v>
      </c>
    </row>
    <row r="4441" spans="1:10" x14ac:dyDescent="0.35">
      <c r="A4441" s="1" t="s">
        <v>3</v>
      </c>
      <c r="B4441" s="1" t="s">
        <v>8134</v>
      </c>
      <c r="C4441" s="1" t="s">
        <v>8166</v>
      </c>
      <c r="D4441" s="1" t="s">
        <v>8166</v>
      </c>
      <c r="E4441" s="1" t="s">
        <v>8278</v>
      </c>
      <c r="F4441" s="4" t="s">
        <v>3</v>
      </c>
      <c r="G4441" s="1" t="s">
        <v>8</v>
      </c>
      <c r="H4441" s="3" t="str">
        <f t="shared" si="69"/>
        <v>Commercial</v>
      </c>
      <c r="I4441" s="3" t="str">
        <f>IF(IFERROR(SEARCH("N/A",CID_DB[[#This Row],[ NSN ]]),-1)&lt;&gt;-1,"",LEFT(SUBSTITUTE(SUBSTITUTE(SUBSTITUTE(SUBSTITUTE(SUBSTITUTE(CID_DB[[#This Row],[ NSN ]],"-","")," ","")," ",""),"‐",""),"NA",""),13))</f>
        <v/>
      </c>
      <c r="J4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F436CFJC151008106|F436CFJC151008106|Rubber Hose Assembly|</v>
      </c>
    </row>
    <row r="4442" spans="1:10" x14ac:dyDescent="0.35">
      <c r="A4442" s="1" t="s">
        <v>3</v>
      </c>
      <c r="B4442" s="1" t="s">
        <v>8134</v>
      </c>
      <c r="C4442" s="1" t="s">
        <v>8167</v>
      </c>
      <c r="D4442" s="1" t="s">
        <v>8167</v>
      </c>
      <c r="E4442" s="1" t="s">
        <v>8278</v>
      </c>
      <c r="F4442" s="4" t="s">
        <v>3</v>
      </c>
      <c r="G4442" s="1" t="s">
        <v>8</v>
      </c>
      <c r="H4442" s="3" t="str">
        <f t="shared" si="69"/>
        <v>Commercial</v>
      </c>
      <c r="I4442" s="3" t="str">
        <f>IF(IFERROR(SEARCH("N/A",CID_DB[[#This Row],[ NSN ]]),-1)&lt;&gt;-1,"",LEFT(SUBSTITUTE(SUBSTITUTE(SUBSTITUTE(SUBSTITUTE(SUBSTITUTE(CID_DB[[#This Row],[ NSN ]],"-","")," ","")," ",""),"‐",""),"NA",""),13))</f>
        <v/>
      </c>
      <c r="J4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F436CFJC18121057|F436CFJC18121057|Rubber Hose Assembly|</v>
      </c>
    </row>
    <row r="4443" spans="1:10" x14ac:dyDescent="0.35">
      <c r="A4443" s="1" t="s">
        <v>3</v>
      </c>
      <c r="B4443" s="1" t="s">
        <v>8134</v>
      </c>
      <c r="C4443" s="1" t="s">
        <v>8168</v>
      </c>
      <c r="D4443" s="1" t="s">
        <v>8168</v>
      </c>
      <c r="E4443" s="1" t="s">
        <v>8278</v>
      </c>
      <c r="F4443" s="4" t="s">
        <v>3</v>
      </c>
      <c r="G4443" s="1" t="s">
        <v>8</v>
      </c>
      <c r="H4443" s="3" t="str">
        <f t="shared" si="69"/>
        <v>Commercial</v>
      </c>
      <c r="I4443" s="3" t="str">
        <f>IF(IFERROR(SEARCH("N/A",CID_DB[[#This Row],[ NSN ]]),-1)&lt;&gt;-1,"",LEFT(SUBSTITUTE(SUBSTITUTE(SUBSTITUTE(SUBSTITUTE(SUBSTITUTE(CID_DB[[#This Row],[ NSN ]],"-","")," ","")," ",""),"‐",""),"NA",""),13))</f>
        <v/>
      </c>
      <c r="J4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F436DOJ918121235|F436DOJ918121235|Rubber Hose Assembly|</v>
      </c>
    </row>
    <row r="4444" spans="1:10" x14ac:dyDescent="0.35">
      <c r="A4444" s="1" t="s">
        <v>3</v>
      </c>
      <c r="B4444" s="1" t="s">
        <v>8134</v>
      </c>
      <c r="C4444" s="1" t="s">
        <v>8169</v>
      </c>
      <c r="D4444" s="1" t="s">
        <v>8169</v>
      </c>
      <c r="E4444" s="1" t="s">
        <v>8278</v>
      </c>
      <c r="F4444" s="4" t="s">
        <v>3</v>
      </c>
      <c r="G4444" s="1" t="s">
        <v>8</v>
      </c>
      <c r="H4444" s="3" t="str">
        <f t="shared" si="69"/>
        <v>Commercial</v>
      </c>
      <c r="I4444" s="3" t="str">
        <f>IF(IFERROR(SEARCH("N/A",CID_DB[[#This Row],[ NSN ]]),-1)&lt;&gt;-1,"",LEFT(SUBSTITUTE(SUBSTITUTE(SUBSTITUTE(SUBSTITUTE(SUBSTITUTE(CID_DB[[#This Row],[ NSN ]],"-","")," ","")," ",""),"‐",""),"NA",""),13))</f>
        <v/>
      </c>
      <c r="J4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F436J0J708080867|F436J0J708080867|Rubber Hose Assembly|</v>
      </c>
    </row>
    <row r="4445" spans="1:10" x14ac:dyDescent="0.35">
      <c r="A4445" s="1" t="s">
        <v>3</v>
      </c>
      <c r="B4445" s="1" t="s">
        <v>8134</v>
      </c>
      <c r="C4445" s="1" t="s">
        <v>8170</v>
      </c>
      <c r="D4445" s="1" t="s">
        <v>8170</v>
      </c>
      <c r="E4445" s="1" t="s">
        <v>8278</v>
      </c>
      <c r="F4445" s="4" t="s">
        <v>3</v>
      </c>
      <c r="G4445" s="1" t="s">
        <v>8</v>
      </c>
      <c r="H4445" s="3" t="str">
        <f t="shared" si="69"/>
        <v>Commercial</v>
      </c>
      <c r="I4445" s="3" t="str">
        <f>IF(IFERROR(SEARCH("N/A",CID_DB[[#This Row],[ NSN ]]),-1)&lt;&gt;-1,"",LEFT(SUBSTITUTE(SUBSTITUTE(SUBSTITUTE(SUBSTITUTE(SUBSTITUTE(CID_DB[[#This Row],[ NSN ]],"-","")," ","")," ",""),"‐",""),"NA",""),13))</f>
        <v/>
      </c>
      <c r="J4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F436JCJ708080892|F436JCJ708080892|Rubber Hose Assembly|</v>
      </c>
    </row>
    <row r="4446" spans="1:10" x14ac:dyDescent="0.35">
      <c r="A4446" s="1" t="s">
        <v>3</v>
      </c>
      <c r="B4446" s="1" t="s">
        <v>8134</v>
      </c>
      <c r="C4446" s="1" t="s">
        <v>8171</v>
      </c>
      <c r="D4446" s="1" t="s">
        <v>8171</v>
      </c>
      <c r="E4446" s="1" t="s">
        <v>8278</v>
      </c>
      <c r="F4446" s="4" t="s">
        <v>3</v>
      </c>
      <c r="G4446" s="1" t="s">
        <v>8</v>
      </c>
      <c r="H4446" s="3" t="str">
        <f t="shared" si="69"/>
        <v>Commercial</v>
      </c>
      <c r="I4446" s="3" t="str">
        <f>IF(IFERROR(SEARCH("N/A",CID_DB[[#This Row],[ NSN ]]),-1)&lt;&gt;-1,"",LEFT(SUBSTITUTE(SUBSTITUTE(SUBSTITUTE(SUBSTITUTE(SUBSTITUTE(CID_DB[[#This Row],[ NSN ]],"-","")," ","")," ",""),"‐",""),"NA",""),13))</f>
        <v/>
      </c>
      <c r="J4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F436JCJ7161212190|F436JCJ7161212190|Rubber Hose Assembly|</v>
      </c>
    </row>
    <row r="4447" spans="1:10" x14ac:dyDescent="0.35">
      <c r="A4447" s="1" t="s">
        <v>3</v>
      </c>
      <c r="B4447" s="1" t="s">
        <v>8134</v>
      </c>
      <c r="C4447" s="1" t="s">
        <v>8172</v>
      </c>
      <c r="D4447" s="1" t="s">
        <v>8172</v>
      </c>
      <c r="E4447" s="1" t="s">
        <v>8278</v>
      </c>
      <c r="F4447" s="4" t="s">
        <v>3</v>
      </c>
      <c r="G4447" s="1" t="s">
        <v>8</v>
      </c>
      <c r="H4447" s="3" t="str">
        <f t="shared" si="69"/>
        <v>Commercial</v>
      </c>
      <c r="I4447" s="3" t="str">
        <f>IF(IFERROR(SEARCH("N/A",CID_DB[[#This Row],[ NSN ]]),-1)&lt;&gt;-1,"",LEFT(SUBSTITUTE(SUBSTITUTE(SUBSTITUTE(SUBSTITUTE(SUBSTITUTE(CID_DB[[#This Row],[ NSN ]],"-","")," ","")," ",""),"‐",""),"NA",""),13))</f>
        <v/>
      </c>
      <c r="J4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F436JCJ912121227|F436JCJ912121227|Rubber Hose Assembly|</v>
      </c>
    </row>
    <row r="4448" spans="1:10" x14ac:dyDescent="0.35">
      <c r="A4448" s="1" t="s">
        <v>3</v>
      </c>
      <c r="B4448" s="1" t="s">
        <v>8134</v>
      </c>
      <c r="C4448" s="1" t="s">
        <v>8173</v>
      </c>
      <c r="D4448" s="1" t="s">
        <v>8173</v>
      </c>
      <c r="E4448" s="1" t="s">
        <v>8278</v>
      </c>
      <c r="F4448" s="4" t="s">
        <v>3</v>
      </c>
      <c r="G4448" s="1" t="s">
        <v>8</v>
      </c>
      <c r="H4448" s="3" t="str">
        <f t="shared" si="69"/>
        <v>Commercial</v>
      </c>
      <c r="I4448" s="3" t="str">
        <f>IF(IFERROR(SEARCH("N/A",CID_DB[[#This Row],[ NSN ]]),-1)&lt;&gt;-1,"",LEFT(SUBSTITUTE(SUBSTITUTE(SUBSTITUTE(SUBSTITUTE(SUBSTITUTE(CID_DB[[#This Row],[ NSN ]],"-","")," ","")," ",""),"‐",""),"NA",""),13))</f>
        <v/>
      </c>
      <c r="J4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F436JCJ912121230|F436JCJ912121230|Rubber Hose Assembly|</v>
      </c>
    </row>
    <row r="4449" spans="1:10" x14ac:dyDescent="0.35">
      <c r="A4449" s="1" t="s">
        <v>3</v>
      </c>
      <c r="B4449" s="1" t="s">
        <v>8134</v>
      </c>
      <c r="C4449" s="1" t="s">
        <v>8174</v>
      </c>
      <c r="D4449" s="1" t="s">
        <v>8174</v>
      </c>
      <c r="E4449" s="1" t="s">
        <v>8278</v>
      </c>
      <c r="F4449" s="4" t="s">
        <v>3</v>
      </c>
      <c r="G4449" s="1" t="s">
        <v>8</v>
      </c>
      <c r="H4449" s="3" t="str">
        <f t="shared" si="69"/>
        <v>Commercial</v>
      </c>
      <c r="I4449" s="3" t="str">
        <f>IF(IFERROR(SEARCH("N/A",CID_DB[[#This Row],[ NSN ]]),-1)&lt;&gt;-1,"",LEFT(SUBSTITUTE(SUBSTITUTE(SUBSTITUTE(SUBSTITUTE(SUBSTITUTE(CID_DB[[#This Row],[ NSN ]],"-","")," ","")," ",""),"‐",""),"NA",""),13))</f>
        <v/>
      </c>
      <c r="J4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F436JCJC080808102|F436JCJC080808102|Rubber Hose Assembly|</v>
      </c>
    </row>
    <row r="4450" spans="1:10" x14ac:dyDescent="0.35">
      <c r="A4450" s="1" t="s">
        <v>3</v>
      </c>
      <c r="B4450" s="1" t="s">
        <v>8134</v>
      </c>
      <c r="C4450" s="1" t="s">
        <v>8175</v>
      </c>
      <c r="D4450" s="1" t="s">
        <v>8175</v>
      </c>
      <c r="E4450" s="1" t="s">
        <v>8278</v>
      </c>
      <c r="F4450" s="4" t="s">
        <v>3</v>
      </c>
      <c r="G4450" s="1" t="s">
        <v>8</v>
      </c>
      <c r="H4450" s="3" t="str">
        <f t="shared" si="69"/>
        <v>Commercial</v>
      </c>
      <c r="I4450" s="3" t="str">
        <f>IF(IFERROR(SEARCH("N/A",CID_DB[[#This Row],[ NSN ]]),-1)&lt;&gt;-1,"",LEFT(SUBSTITUTE(SUBSTITUTE(SUBSTITUTE(SUBSTITUTE(SUBSTITUTE(CID_DB[[#This Row],[ NSN ]],"-","")," ","")," ",""),"‐",""),"NA",""),13))</f>
        <v/>
      </c>
      <c r="J4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F436JCJC080808135|F436JCJC080808135|Rubber Hose Assembly|</v>
      </c>
    </row>
    <row r="4451" spans="1:10" x14ac:dyDescent="0.35">
      <c r="A4451" s="1" t="s">
        <v>3</v>
      </c>
      <c r="B4451" s="1" t="s">
        <v>8134</v>
      </c>
      <c r="C4451" s="1" t="s">
        <v>8176</v>
      </c>
      <c r="D4451" s="1" t="s">
        <v>8176</v>
      </c>
      <c r="E4451" s="1" t="s">
        <v>8278</v>
      </c>
      <c r="F4451" s="4" t="s">
        <v>3</v>
      </c>
      <c r="G4451" s="1" t="s">
        <v>8</v>
      </c>
      <c r="H4451" s="3" t="str">
        <f t="shared" si="69"/>
        <v>Commercial</v>
      </c>
      <c r="I4451" s="3" t="str">
        <f>IF(IFERROR(SEARCH("N/A",CID_DB[[#This Row],[ NSN ]]),-1)&lt;&gt;-1,"",LEFT(SUBSTITUTE(SUBSTITUTE(SUBSTITUTE(SUBSTITUTE(SUBSTITUTE(CID_DB[[#This Row],[ NSN ]],"-","")," ","")," ",""),"‐",""),"NA",""),13))</f>
        <v/>
      </c>
      <c r="J4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F436JCJC08080892|F436JCJC08080892|Rubber Hose Assembly|</v>
      </c>
    </row>
    <row r="4452" spans="1:10" x14ac:dyDescent="0.35">
      <c r="A4452" s="1" t="s">
        <v>3</v>
      </c>
      <c r="B4452" s="1" t="s">
        <v>8134</v>
      </c>
      <c r="C4452" s="1" t="s">
        <v>8177</v>
      </c>
      <c r="D4452" s="1" t="s">
        <v>8177</v>
      </c>
      <c r="E4452" s="1" t="s">
        <v>8278</v>
      </c>
      <c r="F4452" s="4" t="s">
        <v>3</v>
      </c>
      <c r="G4452" s="1" t="s">
        <v>8</v>
      </c>
      <c r="H4452" s="3" t="str">
        <f t="shared" si="69"/>
        <v>Commercial</v>
      </c>
      <c r="I4452" s="3" t="str">
        <f>IF(IFERROR(SEARCH("N/A",CID_DB[[#This Row],[ NSN ]]),-1)&lt;&gt;-1,"",LEFT(SUBSTITUTE(SUBSTITUTE(SUBSTITUTE(SUBSTITUTE(SUBSTITUTE(CID_DB[[#This Row],[ NSN ]],"-","")," ","")," ",""),"‐",""),"NA",""),13))</f>
        <v/>
      </c>
      <c r="J4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F487TCCACF15150816|F487TCCACF15150816|Rubber Hose Assembly|</v>
      </c>
    </row>
    <row r="4453" spans="1:10" x14ac:dyDescent="0.35">
      <c r="A4453" s="1" t="s">
        <v>3</v>
      </c>
      <c r="B4453" s="1" t="s">
        <v>8134</v>
      </c>
      <c r="C4453" s="1" t="s">
        <v>8178</v>
      </c>
      <c r="D4453" s="1" t="s">
        <v>8178</v>
      </c>
      <c r="E4453" s="1" t="s">
        <v>8278</v>
      </c>
      <c r="F4453" s="4" t="s">
        <v>3</v>
      </c>
      <c r="G4453" s="1" t="s">
        <v>8</v>
      </c>
      <c r="H4453" s="3" t="str">
        <f t="shared" si="69"/>
        <v>Commercial</v>
      </c>
      <c r="I4453" s="3" t="str">
        <f>IF(IFERROR(SEARCH("N/A",CID_DB[[#This Row],[ NSN ]]),-1)&lt;&gt;-1,"",LEFT(SUBSTITUTE(SUBSTITUTE(SUBSTITUTE(SUBSTITUTE(SUBSTITUTE(CID_DB[[#This Row],[ NSN ]],"-","")," ","")," ",""),"‐",""),"NA",""),13))</f>
        <v/>
      </c>
      <c r="J4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F487TCCACF22221227|F487TCCACF22221227|Rubber Hose Assembly|</v>
      </c>
    </row>
    <row r="4454" spans="1:10" x14ac:dyDescent="0.35">
      <c r="A4454" s="1" t="s">
        <v>3</v>
      </c>
      <c r="B4454" s="1" t="s">
        <v>8134</v>
      </c>
      <c r="C4454" s="1" t="s">
        <v>8179</v>
      </c>
      <c r="D4454" s="1" t="s">
        <v>8179</v>
      </c>
      <c r="E4454" s="1" t="s">
        <v>8278</v>
      </c>
      <c r="F4454" s="4" t="s">
        <v>3</v>
      </c>
      <c r="G4454" s="1" t="s">
        <v>8</v>
      </c>
      <c r="H4454" s="3" t="str">
        <f t="shared" si="69"/>
        <v>Commercial</v>
      </c>
      <c r="I4454" s="3" t="str">
        <f>IF(IFERROR(SEARCH("N/A",CID_DB[[#This Row],[ NSN ]]),-1)&lt;&gt;-1,"",LEFT(SUBSTITUTE(SUBSTITUTE(SUBSTITUTE(SUBSTITUTE(SUBSTITUTE(CID_DB[[#This Row],[ NSN ]],"-","")," ","")," ",""),"‐",""),"NA",""),13))</f>
        <v/>
      </c>
      <c r="J4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F797TC6A6N20161652|F797TC6A6N20161652|Rubber Hose Assembly|</v>
      </c>
    </row>
    <row r="4455" spans="1:10" x14ac:dyDescent="0.35">
      <c r="A4455" s="1" t="s">
        <v>3</v>
      </c>
      <c r="B4455" s="1" t="s">
        <v>8134</v>
      </c>
      <c r="C4455" s="1" t="s">
        <v>8180</v>
      </c>
      <c r="D4455" s="1" t="s">
        <v>8180</v>
      </c>
      <c r="E4455" s="1" t="s">
        <v>8278</v>
      </c>
      <c r="F4455" s="4" t="s">
        <v>3</v>
      </c>
      <c r="G4455" s="1" t="s">
        <v>8</v>
      </c>
      <c r="H4455" s="3" t="str">
        <f t="shared" si="69"/>
        <v>Commercial</v>
      </c>
      <c r="I4455" s="3" t="str">
        <f>IF(IFERROR(SEARCH("N/A",CID_DB[[#This Row],[ NSN ]]),-1)&lt;&gt;-1,"",LEFT(SUBSTITUTE(SUBSTITUTE(SUBSTITUTE(SUBSTITUTE(SUBSTITUTE(CID_DB[[#This Row],[ NSN ]],"-","")," ","")," ",""),"‐",""),"NA",""),13))</f>
        <v/>
      </c>
      <c r="J4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F797TC6F6N20161655180|F797TC6F6N20161655180|Rubber Hose Assembly|</v>
      </c>
    </row>
    <row r="4456" spans="1:10" x14ac:dyDescent="0.35">
      <c r="A4456" s="1" t="s">
        <v>3</v>
      </c>
      <c r="B4456" s="1" t="s">
        <v>8134</v>
      </c>
      <c r="C4456" s="1" t="s">
        <v>8181</v>
      </c>
      <c r="D4456" s="1" t="s">
        <v>8181</v>
      </c>
      <c r="E4456" s="1" t="s">
        <v>8278</v>
      </c>
      <c r="F4456" s="4" t="s">
        <v>3</v>
      </c>
      <c r="G4456" s="1" t="s">
        <v>8</v>
      </c>
      <c r="H4456" s="3" t="str">
        <f t="shared" si="69"/>
        <v>Commercial</v>
      </c>
      <c r="I4456" s="3" t="str">
        <f>IF(IFERROR(SEARCH("N/A",CID_DB[[#This Row],[ NSN ]]),-1)&lt;&gt;-1,"",LEFT(SUBSTITUTE(SUBSTITUTE(SUBSTITUTE(SUBSTITUTE(SUBSTITUTE(CID_DB[[#This Row],[ NSN ]],"-","")," ","")," ",""),"‐",""),"NA",""),13))</f>
        <v/>
      </c>
      <c r="J4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F797TC6N6N1620164290|F797TC6N6N1620164290|Rubber Hose Assembly|</v>
      </c>
    </row>
    <row r="4457" spans="1:10" x14ac:dyDescent="0.35">
      <c r="A4457" s="1" t="s">
        <v>3</v>
      </c>
      <c r="B4457" s="1" t="s">
        <v>8134</v>
      </c>
      <c r="C4457" s="1" t="s">
        <v>8182</v>
      </c>
      <c r="D4457" s="1" t="s">
        <v>8182</v>
      </c>
      <c r="E4457" s="1" t="s">
        <v>8278</v>
      </c>
      <c r="F4457" s="4" t="s">
        <v>3</v>
      </c>
      <c r="G4457" s="1" t="s">
        <v>8</v>
      </c>
      <c r="H4457" s="3" t="str">
        <f t="shared" si="69"/>
        <v>Commercial</v>
      </c>
      <c r="I4457" s="3" t="str">
        <f>IF(IFERROR(SEARCH("N/A",CID_DB[[#This Row],[ NSN ]]),-1)&lt;&gt;-1,"",LEFT(SUBSTITUTE(SUBSTITUTE(SUBSTITUTE(SUBSTITUTE(SUBSTITUTE(CID_DB[[#This Row],[ NSN ]],"-","")," ","")," ",""),"‐",""),"NA",""),13))</f>
        <v/>
      </c>
      <c r="J4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F797TCJ96F1616164790FS|F797TCJ96F1616164790FS|Rubber Hose Assembly|</v>
      </c>
    </row>
    <row r="4458" spans="1:10" x14ac:dyDescent="0.35">
      <c r="A4458" s="1" t="s">
        <v>3</v>
      </c>
      <c r="B4458" s="1" t="s">
        <v>8134</v>
      </c>
      <c r="C4458" s="1" t="s">
        <v>8183</v>
      </c>
      <c r="D4458" s="1" t="s">
        <v>8183</v>
      </c>
      <c r="E4458" s="1" t="s">
        <v>8278</v>
      </c>
      <c r="F4458" s="4" t="s">
        <v>3</v>
      </c>
      <c r="G4458" s="1" t="s">
        <v>8</v>
      </c>
      <c r="H4458" s="3" t="str">
        <f t="shared" si="69"/>
        <v>Commercial</v>
      </c>
      <c r="I4458" s="3" t="str">
        <f>IF(IFERROR(SEARCH("N/A",CID_DB[[#This Row],[ NSN ]]),-1)&lt;&gt;-1,"",LEFT(SUBSTITUTE(SUBSTITUTE(SUBSTITUTE(SUBSTITUTE(SUBSTITUTE(CID_DB[[#This Row],[ NSN ]],"-","")," ","")," ",""),"‐",""),"NA",""),13))</f>
        <v/>
      </c>
      <c r="J4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F797TCJ96N1616163990FS|F797TCJ96N1616163990FS|Rubber Hose Assembly|</v>
      </c>
    </row>
    <row r="4459" spans="1:10" x14ac:dyDescent="0.35">
      <c r="A4459" s="1" t="s">
        <v>3</v>
      </c>
      <c r="B4459" s="1" t="s">
        <v>8134</v>
      </c>
      <c r="C4459" s="1" t="s">
        <v>8184</v>
      </c>
      <c r="D4459" s="1" t="s">
        <v>8184</v>
      </c>
      <c r="E4459" s="1" t="s">
        <v>8278</v>
      </c>
      <c r="F4459" s="4" t="s">
        <v>3</v>
      </c>
      <c r="G4459" s="1" t="s">
        <v>8</v>
      </c>
      <c r="H4459" s="3" t="str">
        <f t="shared" si="69"/>
        <v>Commercial</v>
      </c>
      <c r="I4459" s="3" t="str">
        <f>IF(IFERROR(SEARCH("N/A",CID_DB[[#This Row],[ NSN ]]),-1)&lt;&gt;-1,"",LEFT(SUBSTITUTE(SUBSTITUTE(SUBSTITUTE(SUBSTITUTE(SUBSTITUTE(CID_DB[[#This Row],[ NSN ]],"-","")," ","")," ",""),"‐",""),"NA",""),13))</f>
        <v/>
      </c>
      <c r="J4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F797TCJ9J91616164590FS|F797TCJ9J91616164590FS|Rubber Hose Assembly|</v>
      </c>
    </row>
    <row r="4460" spans="1:10" x14ac:dyDescent="0.35">
      <c r="A4460" s="1" t="s">
        <v>3</v>
      </c>
      <c r="B4460" s="1" t="s">
        <v>8134</v>
      </c>
      <c r="C4460" s="1" t="s">
        <v>8185</v>
      </c>
      <c r="D4460" s="1" t="s">
        <v>8185</v>
      </c>
      <c r="E4460" s="1" t="s">
        <v>8278</v>
      </c>
      <c r="F4460" s="4" t="s">
        <v>3</v>
      </c>
      <c r="G4460" s="1" t="s">
        <v>8</v>
      </c>
      <c r="H4460" s="3" t="str">
        <f t="shared" si="69"/>
        <v>Commercial</v>
      </c>
      <c r="I4460" s="3" t="str">
        <f>IF(IFERROR(SEARCH("N/A",CID_DB[[#This Row],[ NSN ]]),-1)&lt;&gt;-1,"",LEFT(SUBSTITUTE(SUBSTITUTE(SUBSTITUTE(SUBSTITUTE(SUBSTITUTE(CID_DB[[#This Row],[ NSN ]],"-","")," ","")," ",""),"‐",""),"NA",""),13))</f>
        <v/>
      </c>
      <c r="J4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F797TCJC0116161637|F797TCJC0116161637|Rubber Hose Assembly|</v>
      </c>
    </row>
    <row r="4461" spans="1:10" x14ac:dyDescent="0.35">
      <c r="A4461" s="1" t="s">
        <v>3</v>
      </c>
      <c r="B4461" s="1" t="s">
        <v>8134</v>
      </c>
      <c r="C4461" s="1" t="s">
        <v>8186</v>
      </c>
      <c r="D4461" s="1" t="s">
        <v>8186</v>
      </c>
      <c r="E4461" s="1" t="s">
        <v>8278</v>
      </c>
      <c r="F4461" s="4" t="s">
        <v>3</v>
      </c>
      <c r="G4461" s="1" t="s">
        <v>8</v>
      </c>
      <c r="H4461" s="3" t="str">
        <f t="shared" si="69"/>
        <v>Commercial</v>
      </c>
      <c r="I4461" s="3" t="str">
        <f>IF(IFERROR(SEARCH("N/A",CID_DB[[#This Row],[ NSN ]]),-1)&lt;&gt;-1,"",LEFT(SUBSTITUTE(SUBSTITUTE(SUBSTITUTE(SUBSTITUTE(SUBSTITUTE(CID_DB[[#This Row],[ NSN ]],"-","")," ","")," ",""),"‐",""),"NA",""),13))</f>
        <v/>
      </c>
      <c r="J4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F797TCJS6F16201652|F797TCJS6F16201652|Rubber Hose Assembly|</v>
      </c>
    </row>
    <row r="4462" spans="1:10" x14ac:dyDescent="0.35">
      <c r="A4462" s="1" t="s">
        <v>3</v>
      </c>
      <c r="B4462" s="1" t="s">
        <v>8134</v>
      </c>
      <c r="C4462" s="1" t="s">
        <v>8187</v>
      </c>
      <c r="D4462" s="1" t="s">
        <v>8187</v>
      </c>
      <c r="E4462" s="1" t="s">
        <v>8278</v>
      </c>
      <c r="F4462" s="4" t="s">
        <v>3</v>
      </c>
      <c r="G4462" s="1" t="s">
        <v>8</v>
      </c>
      <c r="H4462" s="3" t="str">
        <f t="shared" si="69"/>
        <v>Commercial</v>
      </c>
      <c r="I4462" s="3" t="str">
        <f>IF(IFERROR(SEARCH("N/A",CID_DB[[#This Row],[ NSN ]]),-1)&lt;&gt;-1,"",LEFT(SUBSTITUTE(SUBSTITUTE(SUBSTITUTE(SUBSTITUTE(SUBSTITUTE(CID_DB[[#This Row],[ NSN ]],"-","")," ","")," ",""),"‐",""),"NA",""),13))</f>
        <v/>
      </c>
      <c r="J4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F797TCJSJ916161659|F797TCJSJ916161659|Rubber Hose Assembly|</v>
      </c>
    </row>
    <row r="4463" spans="1:10" x14ac:dyDescent="0.35">
      <c r="A4463" s="1" t="s">
        <v>3</v>
      </c>
      <c r="B4463" s="1" t="s">
        <v>8134</v>
      </c>
      <c r="C4463" s="1" t="s">
        <v>8188</v>
      </c>
      <c r="D4463" s="1" t="s">
        <v>8188</v>
      </c>
      <c r="E4463" s="1" t="s">
        <v>8278</v>
      </c>
      <c r="F4463" s="4" t="s">
        <v>3</v>
      </c>
      <c r="G4463" s="1" t="s">
        <v>8</v>
      </c>
      <c r="H4463" s="3" t="str">
        <f t="shared" si="69"/>
        <v>Commercial</v>
      </c>
      <c r="I4463" s="3" t="str">
        <f>IF(IFERROR(SEARCH("N/A",CID_DB[[#This Row],[ NSN ]]),-1)&lt;&gt;-1,"",LEFT(SUBSTITUTE(SUBSTITUTE(SUBSTITUTE(SUBSTITUTE(SUBSTITUTE(CID_DB[[#This Row],[ NSN ]],"-","")," ","")," ",""),"‐",""),"NA",""),13))</f>
        <v/>
      </c>
      <c r="J4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F797TCJSJS161616126|F797TCJSJS161616126|Rubber Hose Assembly|</v>
      </c>
    </row>
    <row r="4464" spans="1:10" x14ac:dyDescent="0.35">
      <c r="A4464" s="1" t="s">
        <v>3</v>
      </c>
      <c r="B4464" s="1" t="s">
        <v>8134</v>
      </c>
      <c r="C4464" s="1" t="s">
        <v>8189</v>
      </c>
      <c r="D4464" s="1" t="s">
        <v>8189</v>
      </c>
      <c r="E4464" s="1" t="s">
        <v>8278</v>
      </c>
      <c r="F4464" s="4" t="s">
        <v>3</v>
      </c>
      <c r="G4464" s="1" t="s">
        <v>8</v>
      </c>
      <c r="H4464" s="3" t="str">
        <f t="shared" si="69"/>
        <v>Commercial</v>
      </c>
      <c r="I4464" s="3" t="str">
        <f>IF(IFERROR(SEARCH("N/A",CID_DB[[#This Row],[ NSN ]]),-1)&lt;&gt;-1,"",LEFT(SUBSTITUTE(SUBSTITUTE(SUBSTITUTE(SUBSTITUTE(SUBSTITUTE(CID_DB[[#This Row],[ NSN ]],"-","")," ","")," ",""),"‐",""),"NA",""),13))</f>
        <v/>
      </c>
      <c r="J4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P293J7J7101010135270|P293J7J7101010135270|Rubber Hose Assembly|</v>
      </c>
    </row>
    <row r="4465" spans="1:10" x14ac:dyDescent="0.35">
      <c r="A4465" s="1" t="s">
        <v>3</v>
      </c>
      <c r="B4465" s="1" t="s">
        <v>8134</v>
      </c>
      <c r="C4465" s="1" t="s">
        <v>8190</v>
      </c>
      <c r="D4465" s="1" t="s">
        <v>8190</v>
      </c>
      <c r="E4465" s="1" t="s">
        <v>8278</v>
      </c>
      <c r="F4465" s="4" t="s">
        <v>3</v>
      </c>
      <c r="G4465" s="1" t="s">
        <v>8</v>
      </c>
      <c r="H4465" s="3" t="str">
        <f t="shared" si="69"/>
        <v>Commercial</v>
      </c>
      <c r="I4465" s="3" t="str">
        <f>IF(IFERROR(SEARCH("N/A",CID_DB[[#This Row],[ NSN ]]),-1)&lt;&gt;-1,"",LEFT(SUBSTITUTE(SUBSTITUTE(SUBSTITUTE(SUBSTITUTE(SUBSTITUTE(CID_DB[[#This Row],[ NSN ]],"-","")," ","")," ",""),"‐",""),"NA",""),13))</f>
        <v/>
      </c>
      <c r="J4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P293J7J710101013590|P293J7J710101013590|Rubber Hose Assembly|</v>
      </c>
    </row>
    <row r="4466" spans="1:10" x14ac:dyDescent="0.35">
      <c r="A4466" s="1" t="s">
        <v>3</v>
      </c>
      <c r="B4466" s="1" t="s">
        <v>8134</v>
      </c>
      <c r="C4466" s="1" t="s">
        <v>8191</v>
      </c>
      <c r="D4466" s="1" t="s">
        <v>8191</v>
      </c>
      <c r="E4466" s="1" t="s">
        <v>8278</v>
      </c>
      <c r="F4466" s="4" t="s">
        <v>3</v>
      </c>
      <c r="G4466" s="1" t="s">
        <v>8</v>
      </c>
      <c r="H4466" s="3" t="str">
        <f t="shared" si="69"/>
        <v>Commercial</v>
      </c>
      <c r="I4466" s="3" t="str">
        <f>IF(IFERROR(SEARCH("N/A",CID_DB[[#This Row],[ NSN ]]),-1)&lt;&gt;-1,"",LEFT(SUBSTITUTE(SUBSTITUTE(SUBSTITUTE(SUBSTITUTE(SUBSTITUTE(CID_DB[[#This Row],[ NSN ]],"-","")," ","")," ",""),"‐",""),"NA",""),13))</f>
        <v/>
      </c>
      <c r="J4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P293JC4910161024|P293JC4910161024|Rubber Hose Assembly|</v>
      </c>
    </row>
    <row r="4467" spans="1:10" x14ac:dyDescent="0.35">
      <c r="A4467" s="1" t="s">
        <v>3</v>
      </c>
      <c r="B4467" s="1" t="s">
        <v>8134</v>
      </c>
      <c r="C4467" s="1" t="s">
        <v>8192</v>
      </c>
      <c r="D4467" s="1" t="s">
        <v>8192</v>
      </c>
      <c r="E4467" s="1" t="s">
        <v>8278</v>
      </c>
      <c r="F4467" s="4" t="s">
        <v>3</v>
      </c>
      <c r="G4467" s="1" t="s">
        <v>8</v>
      </c>
      <c r="H4467" s="3" t="str">
        <f t="shared" si="69"/>
        <v>Commercial</v>
      </c>
      <c r="I4467" s="3" t="str">
        <f>IF(IFERROR(SEARCH("N/A",CID_DB[[#This Row],[ NSN ]]),-1)&lt;&gt;-1,"",LEFT(SUBSTITUTE(SUBSTITUTE(SUBSTITUTE(SUBSTITUTE(SUBSTITUTE(CID_DB[[#This Row],[ NSN ]],"-","")," ","")," ",""),"‐",""),"NA",""),13))</f>
        <v/>
      </c>
      <c r="J4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P293JC4912221226|P293JC4912221226|Rubber Hose Assembly|</v>
      </c>
    </row>
    <row r="4468" spans="1:10" x14ac:dyDescent="0.35">
      <c r="A4468" s="1" t="s">
        <v>3</v>
      </c>
      <c r="B4468" s="1" t="s">
        <v>8134</v>
      </c>
      <c r="C4468" s="1" t="s">
        <v>8193</v>
      </c>
      <c r="D4468" s="1" t="s">
        <v>8193</v>
      </c>
      <c r="E4468" s="1" t="s">
        <v>8278</v>
      </c>
      <c r="F4468" s="4" t="s">
        <v>3</v>
      </c>
      <c r="G4468" s="1" t="s">
        <v>8</v>
      </c>
      <c r="H4468" s="3" t="str">
        <f t="shared" si="69"/>
        <v>Commercial</v>
      </c>
      <c r="I4468" s="3" t="str">
        <f>IF(IFERROR(SEARCH("N/A",CID_DB[[#This Row],[ NSN ]]),-1)&lt;&gt;-1,"",LEFT(SUBSTITUTE(SUBSTITUTE(SUBSTITUTE(SUBSTITUTE(SUBSTITUTE(CID_DB[[#This Row],[ NSN ]],"-","")," ","")," ",""),"‐",""),"NA",""),13))</f>
        <v/>
      </c>
      <c r="J4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P293JCJ712121216|P293JCJ712121216|Rubber Hose Assembly|</v>
      </c>
    </row>
    <row r="4469" spans="1:10" x14ac:dyDescent="0.35">
      <c r="A4469" s="1" t="s">
        <v>3</v>
      </c>
      <c r="B4469" s="1" t="s">
        <v>8134</v>
      </c>
      <c r="C4469" s="1" t="s">
        <v>8194</v>
      </c>
      <c r="D4469" s="1" t="s">
        <v>8194</v>
      </c>
      <c r="E4469" s="1" t="s">
        <v>8278</v>
      </c>
      <c r="F4469" s="4" t="s">
        <v>3</v>
      </c>
      <c r="G4469" s="1" t="s">
        <v>8</v>
      </c>
      <c r="H4469" s="3" t="str">
        <f t="shared" si="69"/>
        <v>Commercial</v>
      </c>
      <c r="I4469" s="3" t="str">
        <f>IF(IFERROR(SEARCH("N/A",CID_DB[[#This Row],[ NSN ]]),-1)&lt;&gt;-1,"",LEFT(SUBSTITUTE(SUBSTITUTE(SUBSTITUTE(SUBSTITUTE(SUBSTITUTE(CID_DB[[#This Row],[ NSN ]],"-","")," ","")," ",""),"‐",""),"NA",""),13))</f>
        <v/>
      </c>
      <c r="J4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P293JCJ904040418|P293JCJ904040418|Rubber Hose Assembly|</v>
      </c>
    </row>
    <row r="4470" spans="1:10" x14ac:dyDescent="0.35">
      <c r="A4470" s="1" t="s">
        <v>3</v>
      </c>
      <c r="B4470" s="1" t="s">
        <v>8134</v>
      </c>
      <c r="C4470" s="1" t="s">
        <v>8195</v>
      </c>
      <c r="D4470" s="1" t="s">
        <v>8195</v>
      </c>
      <c r="E4470" s="1" t="s">
        <v>8278</v>
      </c>
      <c r="F4470" s="4" t="s">
        <v>3</v>
      </c>
      <c r="G4470" s="1" t="s">
        <v>8</v>
      </c>
      <c r="H4470" s="3" t="str">
        <f t="shared" si="69"/>
        <v>Commercial</v>
      </c>
      <c r="I4470" s="3" t="str">
        <f>IF(IFERROR(SEARCH("N/A",CID_DB[[#This Row],[ NSN ]]),-1)&lt;&gt;-1,"",LEFT(SUBSTITUTE(SUBSTITUTE(SUBSTITUTE(SUBSTITUTE(SUBSTITUTE(CID_DB[[#This Row],[ NSN ]],"-","")," ","")," ",""),"‐",""),"NA",""),13))</f>
        <v/>
      </c>
      <c r="J4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P293JCJ904040420|P293JCJ904040420|Rubber Hose Assembly|</v>
      </c>
    </row>
    <row r="4471" spans="1:10" x14ac:dyDescent="0.35">
      <c r="A4471" s="1" t="s">
        <v>3</v>
      </c>
      <c r="B4471" s="1" t="s">
        <v>8134</v>
      </c>
      <c r="C4471" s="1" t="s">
        <v>8196</v>
      </c>
      <c r="D4471" s="1" t="s">
        <v>8196</v>
      </c>
      <c r="E4471" s="1" t="s">
        <v>8278</v>
      </c>
      <c r="F4471" s="4" t="s">
        <v>3</v>
      </c>
      <c r="G4471" s="1" t="s">
        <v>8</v>
      </c>
      <c r="H4471" s="3" t="str">
        <f t="shared" si="69"/>
        <v>Commercial</v>
      </c>
      <c r="I4471" s="3" t="str">
        <f>IF(IFERROR(SEARCH("N/A",CID_DB[[#This Row],[ NSN ]]),-1)&lt;&gt;-1,"",LEFT(SUBSTITUTE(SUBSTITUTE(SUBSTITUTE(SUBSTITUTE(SUBSTITUTE(CID_DB[[#This Row],[ NSN ]],"-","")," ","")," ",""),"‐",""),"NA",""),13))</f>
        <v/>
      </c>
      <c r="J4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P293JCJ908080846|P293JCJ908080846|Rubber Hose Assembly|</v>
      </c>
    </row>
    <row r="4472" spans="1:10" x14ac:dyDescent="0.35">
      <c r="A4472" s="1" t="s">
        <v>3</v>
      </c>
      <c r="B4472" s="1" t="s">
        <v>8134</v>
      </c>
      <c r="C4472" s="1" t="s">
        <v>8197</v>
      </c>
      <c r="D4472" s="1" t="s">
        <v>8197</v>
      </c>
      <c r="E4472" s="1" t="s">
        <v>8278</v>
      </c>
      <c r="F4472" s="4" t="s">
        <v>3</v>
      </c>
      <c r="G4472" s="1" t="s">
        <v>8</v>
      </c>
      <c r="H4472" s="3" t="str">
        <f t="shared" si="69"/>
        <v>Commercial</v>
      </c>
      <c r="I4472" s="3" t="str">
        <f>IF(IFERROR(SEARCH("N/A",CID_DB[[#This Row],[ NSN ]]),-1)&lt;&gt;-1,"",LEFT(SUBSTITUTE(SUBSTITUTE(SUBSTITUTE(SUBSTITUTE(SUBSTITUTE(CID_DB[[#This Row],[ NSN ]],"-","")," ","")," ",""),"‐",""),"NA",""),13))</f>
        <v/>
      </c>
      <c r="J4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Y6723MJC07080808145|Y6723MJC07080808145|Rubber Hose Assembly|</v>
      </c>
    </row>
    <row r="4473" spans="1:10" x14ac:dyDescent="0.35">
      <c r="A4473" s="1" t="s">
        <v>3</v>
      </c>
      <c r="B4473" s="1" t="s">
        <v>8134</v>
      </c>
      <c r="C4473" s="1" t="s">
        <v>8198</v>
      </c>
      <c r="D4473" s="1" t="s">
        <v>8198</v>
      </c>
      <c r="E4473" s="1" t="s">
        <v>8278</v>
      </c>
      <c r="F4473" s="4" t="s">
        <v>3</v>
      </c>
      <c r="G4473" s="1" t="s">
        <v>8</v>
      </c>
      <c r="H4473" s="3" t="str">
        <f t="shared" si="69"/>
        <v>Commercial</v>
      </c>
      <c r="I4473" s="3" t="str">
        <f>IF(IFERROR(SEARCH("N/A",CID_DB[[#This Row],[ NSN ]]),-1)&lt;&gt;-1,"",LEFT(SUBSTITUTE(SUBSTITUTE(SUBSTITUTE(SUBSTITUTE(SUBSTITUTE(CID_DB[[#This Row],[ NSN ]],"-","")," ","")," ",""),"‐",""),"NA",""),13))</f>
        <v/>
      </c>
      <c r="J4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Y6723MJCXX08XX08138|Y6723MJCXX08XX08138|Rubber Hose Assembly|</v>
      </c>
    </row>
    <row r="4474" spans="1:10" x14ac:dyDescent="0.35">
      <c r="A4474" s="1" t="s">
        <v>3</v>
      </c>
      <c r="B4474" s="1" t="s">
        <v>8134</v>
      </c>
      <c r="C4474" s="1" t="s">
        <v>8199</v>
      </c>
      <c r="D4474" s="1" t="s">
        <v>8199</v>
      </c>
      <c r="E4474" s="1" t="s">
        <v>8278</v>
      </c>
      <c r="F4474" s="4" t="s">
        <v>3</v>
      </c>
      <c r="G4474" s="1" t="s">
        <v>8</v>
      </c>
      <c r="H4474" s="3" t="str">
        <f t="shared" si="69"/>
        <v>Commercial</v>
      </c>
      <c r="I4474" s="3" t="str">
        <f>IF(IFERROR(SEARCH("N/A",CID_DB[[#This Row],[ NSN ]]),-1)&lt;&gt;-1,"",LEFT(SUBSTITUTE(SUBSTITUTE(SUBSTITUTE(SUBSTITUTE(SUBSTITUTE(CID_DB[[#This Row],[ NSN ]],"-","")," ","")," ",""),"‐",""),"NA",""),13))</f>
        <v/>
      </c>
      <c r="J4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Y7399JSXX10XX1018|Y7399JSXX10XX1018|Rubber Hose Assembly|</v>
      </c>
    </row>
    <row r="4475" spans="1:10" x14ac:dyDescent="0.35">
      <c r="A4475" s="1" t="s">
        <v>3</v>
      </c>
      <c r="B4475" s="1" t="s">
        <v>8134</v>
      </c>
      <c r="C4475" s="1" t="s">
        <v>8200</v>
      </c>
      <c r="D4475" s="1" t="s">
        <v>8200</v>
      </c>
      <c r="E4475" s="1" t="s">
        <v>8278</v>
      </c>
      <c r="F4475" s="4" t="s">
        <v>3</v>
      </c>
      <c r="G4475" s="1" t="s">
        <v>8</v>
      </c>
      <c r="H4475" s="3" t="str">
        <f t="shared" si="69"/>
        <v>Commercial</v>
      </c>
      <c r="I4475" s="3" t="str">
        <f>IF(IFERROR(SEARCH("N/A",CID_DB[[#This Row],[ NSN ]]),-1)&lt;&gt;-1,"",LEFT(SUBSTITUTE(SUBSTITUTE(SUBSTITUTE(SUBSTITUTE(SUBSTITUTE(CID_DB[[#This Row],[ NSN ]],"-","")," ","")," ",""),"‐",""),"NA",""),13))</f>
        <v/>
      </c>
      <c r="J4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AM10|AM10|Rubber Hose Assembly|</v>
      </c>
    </row>
    <row r="4476" spans="1:10" x14ac:dyDescent="0.35">
      <c r="A4476" s="1" t="s">
        <v>3</v>
      </c>
      <c r="B4476" s="1" t="s">
        <v>8134</v>
      </c>
      <c r="C4476" s="1" t="s">
        <v>8201</v>
      </c>
      <c r="D4476" s="1" t="s">
        <v>8201</v>
      </c>
      <c r="E4476" s="1" t="s">
        <v>8279</v>
      </c>
      <c r="F4476" s="4" t="s">
        <v>3</v>
      </c>
      <c r="G4476" s="1" t="s">
        <v>8</v>
      </c>
      <c r="H4476" s="3" t="str">
        <f t="shared" si="69"/>
        <v>Commercial</v>
      </c>
      <c r="I4476" s="3" t="str">
        <f>IF(IFERROR(SEARCH("N/A",CID_DB[[#This Row],[ NSN ]]),-1)&lt;&gt;-1,"",LEFT(SUBSTITUTE(SUBSTITUTE(SUBSTITUTE(SUBSTITUTE(SUBSTITUTE(CID_DB[[#This Row],[ NSN ]],"-","")," ","")," ",""),"‐",""),"NA",""),13))</f>
        <v/>
      </c>
      <c r="J4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F53DMJ9J908080832180|F53DMJ9J908080832180|NonRubber Hose Assembly|</v>
      </c>
    </row>
    <row r="4477" spans="1:10" x14ac:dyDescent="0.35">
      <c r="A4477" s="1" t="s">
        <v>3</v>
      </c>
      <c r="B4477" s="1" t="s">
        <v>8134</v>
      </c>
      <c r="C4477" s="1" t="s">
        <v>8202</v>
      </c>
      <c r="D4477" s="1" t="s">
        <v>8202</v>
      </c>
      <c r="E4477" s="1" t="s">
        <v>8279</v>
      </c>
      <c r="F4477" s="4" t="s">
        <v>3</v>
      </c>
      <c r="G4477" s="1" t="s">
        <v>8</v>
      </c>
      <c r="H4477" s="3" t="str">
        <f t="shared" si="69"/>
        <v>Commercial</v>
      </c>
      <c r="I4477" s="3" t="str">
        <f>IF(IFERROR(SEARCH("N/A",CID_DB[[#This Row],[ NSN ]]),-1)&lt;&gt;-1,"",LEFT(SUBSTITUTE(SUBSTITUTE(SUBSTITUTE(SUBSTITUTE(SUBSTITUTE(CID_DB[[#This Row],[ NSN ]],"-","")," ","")," ",""),"‐",""),"NA",""),13))</f>
        <v/>
      </c>
      <c r="J4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F53DMJCJ708080826|F53DMJCJ708080826|NonRubber Hose Assembly|</v>
      </c>
    </row>
    <row r="4478" spans="1:10" x14ac:dyDescent="0.35">
      <c r="A4478" s="1" t="s">
        <v>3</v>
      </c>
      <c r="B4478" s="1" t="s">
        <v>8134</v>
      </c>
      <c r="C4478" s="1" t="s">
        <v>8203</v>
      </c>
      <c r="D4478" s="1" t="s">
        <v>8203</v>
      </c>
      <c r="E4478" s="1" t="s">
        <v>8279</v>
      </c>
      <c r="F4478" s="4" t="s">
        <v>3</v>
      </c>
      <c r="G4478" s="1" t="s">
        <v>8</v>
      </c>
      <c r="H4478" s="3" t="str">
        <f t="shared" si="69"/>
        <v>Commercial</v>
      </c>
      <c r="I4478" s="3" t="str">
        <f>IF(IFERROR(SEARCH("N/A",CID_DB[[#This Row],[ NSN ]]),-1)&lt;&gt;-1,"",LEFT(SUBSTITUTE(SUBSTITUTE(SUBSTITUTE(SUBSTITUTE(SUBSTITUTE(CID_DB[[#This Row],[ NSN ]],"-","")," ","")," ",""),"‐",""),"NA",""),13))</f>
        <v/>
      </c>
      <c r="J4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F53DMJCJ7121212125|F53DMJCJ7121212125|NonRubber Hose Assembly|</v>
      </c>
    </row>
    <row r="4479" spans="1:10" x14ac:dyDescent="0.35">
      <c r="A4479" s="1" t="s">
        <v>3</v>
      </c>
      <c r="B4479" s="1" t="s">
        <v>8134</v>
      </c>
      <c r="C4479" s="1" t="s">
        <v>8204</v>
      </c>
      <c r="D4479" s="1" t="s">
        <v>8204</v>
      </c>
      <c r="E4479" s="1" t="s">
        <v>8279</v>
      </c>
      <c r="F4479" s="4" t="s">
        <v>3</v>
      </c>
      <c r="G4479" s="1" t="s">
        <v>8</v>
      </c>
      <c r="H4479" s="3" t="str">
        <f t="shared" si="69"/>
        <v>Commercial</v>
      </c>
      <c r="I4479" s="3" t="str">
        <f>IF(IFERROR(SEARCH("N/A",CID_DB[[#This Row],[ NSN ]]),-1)&lt;&gt;-1,"",LEFT(SUBSTITUTE(SUBSTITUTE(SUBSTITUTE(SUBSTITUTE(SUBSTITUTE(CID_DB[[#This Row],[ NSN ]],"-","")," ","")," ",""),"‐",""),"NA",""),13))</f>
        <v/>
      </c>
      <c r="J4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F53DMJCJ906060627YS|F53DMJCJ906060627YS|NonRubber Hose Assembly|</v>
      </c>
    </row>
    <row r="4480" spans="1:10" x14ac:dyDescent="0.35">
      <c r="A4480" s="1" t="s">
        <v>3</v>
      </c>
      <c r="B4480" s="1" t="s">
        <v>8134</v>
      </c>
      <c r="C4480" s="1" t="s">
        <v>8205</v>
      </c>
      <c r="D4480" s="1" t="s">
        <v>8205</v>
      </c>
      <c r="E4480" s="1" t="s">
        <v>8279</v>
      </c>
      <c r="F4480" s="4" t="s">
        <v>3</v>
      </c>
      <c r="G4480" s="1" t="s">
        <v>8</v>
      </c>
      <c r="H4480" s="3" t="str">
        <f t="shared" si="69"/>
        <v>Commercial</v>
      </c>
      <c r="I4480" s="3" t="str">
        <f>IF(IFERROR(SEARCH("N/A",CID_DB[[#This Row],[ NSN ]]),-1)&lt;&gt;-1,"",LEFT(SUBSTITUTE(SUBSTITUTE(SUBSTITUTE(SUBSTITUTE(SUBSTITUTE(CID_DB[[#This Row],[ NSN ]],"-","")," ","")," ",""),"‐",""),"NA",""),13))</f>
        <v/>
      </c>
      <c r="J4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F53DMJCJ906060635YS|F53DMJCJ906060635YS|NonRubber Hose Assembly|</v>
      </c>
    </row>
    <row r="4481" spans="1:10" x14ac:dyDescent="0.35">
      <c r="A4481" s="1" t="s">
        <v>3</v>
      </c>
      <c r="B4481" s="1" t="s">
        <v>8134</v>
      </c>
      <c r="C4481" s="1" t="s">
        <v>8206</v>
      </c>
      <c r="D4481" s="1" t="s">
        <v>8206</v>
      </c>
      <c r="E4481" s="1" t="s">
        <v>8279</v>
      </c>
      <c r="F4481" s="4" t="s">
        <v>3</v>
      </c>
      <c r="G4481" s="1" t="s">
        <v>8</v>
      </c>
      <c r="H4481" s="3" t="str">
        <f t="shared" si="69"/>
        <v>Commercial</v>
      </c>
      <c r="I4481" s="3" t="str">
        <f>IF(IFERROR(SEARCH("N/A",CID_DB[[#This Row],[ NSN ]]),-1)&lt;&gt;-1,"",LEFT(SUBSTITUTE(SUBSTITUTE(SUBSTITUTE(SUBSTITUTE(SUBSTITUTE(CID_DB[[#This Row],[ NSN ]],"-","")," ","")," ",""),"‐",""),"NA",""),13))</f>
        <v/>
      </c>
      <c r="J4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F53DMJCJ906060655YS|F53DMJCJ906060655YS|NonRubber Hose Assembly|</v>
      </c>
    </row>
    <row r="4482" spans="1:10" x14ac:dyDescent="0.35">
      <c r="A4482" s="1" t="s">
        <v>3</v>
      </c>
      <c r="B4482" s="1" t="s">
        <v>8134</v>
      </c>
      <c r="C4482" s="1" t="s">
        <v>8207</v>
      </c>
      <c r="D4482" s="1" t="s">
        <v>8207</v>
      </c>
      <c r="E4482" s="1" t="s">
        <v>8279</v>
      </c>
      <c r="F4482" s="4" t="s">
        <v>3</v>
      </c>
      <c r="G4482" s="1" t="s">
        <v>8</v>
      </c>
      <c r="H4482" s="3" t="str">
        <f t="shared" si="69"/>
        <v>Commercial</v>
      </c>
      <c r="I4482" s="3" t="str">
        <f>IF(IFERROR(SEARCH("N/A",CID_DB[[#This Row],[ NSN ]]),-1)&lt;&gt;-1,"",LEFT(SUBSTITUTE(SUBSTITUTE(SUBSTITUTE(SUBSTITUTE(SUBSTITUTE(CID_DB[[#This Row],[ NSN ]],"-","")," ","")," ",""),"‐",""),"NA",""),13))</f>
        <v/>
      </c>
      <c r="J4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F53DMJCJ906080610|F53DMJCJ906080610|NonRubber Hose Assembly|</v>
      </c>
    </row>
    <row r="4483" spans="1:10" x14ac:dyDescent="0.35">
      <c r="A4483" s="1" t="s">
        <v>3</v>
      </c>
      <c r="B4483" s="1" t="s">
        <v>8134</v>
      </c>
      <c r="C4483" s="1" t="s">
        <v>8208</v>
      </c>
      <c r="D4483" s="1" t="s">
        <v>8208</v>
      </c>
      <c r="E4483" s="1" t="s">
        <v>8279</v>
      </c>
      <c r="F4483" s="4" t="s">
        <v>3</v>
      </c>
      <c r="G4483" s="1" t="s">
        <v>8</v>
      </c>
      <c r="H4483" s="3" t="str">
        <f t="shared" ref="H4483:H4546" si="70">IF(G4483="Y - CID","Commercial",IF(G4483="N - CID","Other Than Commercial","N/A"))</f>
        <v>Commercial</v>
      </c>
      <c r="I4483" s="3" t="str">
        <f>IF(IFERROR(SEARCH("N/A",CID_DB[[#This Row],[ NSN ]]),-1)&lt;&gt;-1,"",LEFT(SUBSTITUTE(SUBSTITUTE(SUBSTITUTE(SUBSTITUTE(SUBSTITUTE(CID_DB[[#This Row],[ NSN ]],"-","")," ","")," ",""),"‐",""),"NA",""),13))</f>
        <v/>
      </c>
      <c r="J4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F53DMJCJ9080808110|F53DMJCJ9080808110|NonRubber Hose Assembly|</v>
      </c>
    </row>
    <row r="4484" spans="1:10" x14ac:dyDescent="0.35">
      <c r="A4484" s="1" t="s">
        <v>3</v>
      </c>
      <c r="B4484" s="1" t="s">
        <v>8134</v>
      </c>
      <c r="C4484" s="1" t="s">
        <v>8209</v>
      </c>
      <c r="D4484" s="1" t="s">
        <v>8209</v>
      </c>
      <c r="E4484" s="1" t="s">
        <v>8279</v>
      </c>
      <c r="F4484" s="4" t="s">
        <v>3</v>
      </c>
      <c r="G4484" s="1" t="s">
        <v>8</v>
      </c>
      <c r="H4484" s="3" t="str">
        <f t="shared" si="70"/>
        <v>Commercial</v>
      </c>
      <c r="I4484" s="3" t="str">
        <f>IF(IFERROR(SEARCH("N/A",CID_DB[[#This Row],[ NSN ]]),-1)&lt;&gt;-1,"",LEFT(SUBSTITUTE(SUBSTITUTE(SUBSTITUTE(SUBSTITUTE(SUBSTITUTE(CID_DB[[#This Row],[ NSN ]],"-","")," ","")," ",""),"‐",""),"NA",""),13))</f>
        <v/>
      </c>
      <c r="J4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F53DMJCJ9080808172|F53DMJCJ9080808172|NonRubber Hose Assembly|</v>
      </c>
    </row>
    <row r="4485" spans="1:10" x14ac:dyDescent="0.35">
      <c r="A4485" s="1" t="s">
        <v>3</v>
      </c>
      <c r="B4485" s="1" t="s">
        <v>8134</v>
      </c>
      <c r="C4485" s="1" t="s">
        <v>8210</v>
      </c>
      <c r="D4485" s="1" t="s">
        <v>8210</v>
      </c>
      <c r="E4485" s="1" t="s">
        <v>8279</v>
      </c>
      <c r="F4485" s="4" t="s">
        <v>3</v>
      </c>
      <c r="G4485" s="1" t="s">
        <v>8</v>
      </c>
      <c r="H4485" s="3" t="str">
        <f t="shared" si="70"/>
        <v>Commercial</v>
      </c>
      <c r="I4485" s="3" t="str">
        <f>IF(IFERROR(SEARCH("N/A",CID_DB[[#This Row],[ NSN ]]),-1)&lt;&gt;-1,"",LEFT(SUBSTITUTE(SUBSTITUTE(SUBSTITUTE(SUBSTITUTE(SUBSTITUTE(CID_DB[[#This Row],[ NSN ]],"-","")," ","")," ",""),"‐",""),"NA",""),13))</f>
        <v/>
      </c>
      <c r="J4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F53DMJCJ908080822|F53DMJCJ908080822|NonRubber Hose Assembly|</v>
      </c>
    </row>
    <row r="4486" spans="1:10" x14ac:dyDescent="0.35">
      <c r="A4486" s="1" t="s">
        <v>3</v>
      </c>
      <c r="B4486" s="1" t="s">
        <v>8134</v>
      </c>
      <c r="C4486" s="1" t="s">
        <v>8211</v>
      </c>
      <c r="D4486" s="1" t="s">
        <v>8211</v>
      </c>
      <c r="E4486" s="1" t="s">
        <v>8279</v>
      </c>
      <c r="F4486" s="4" t="s">
        <v>3</v>
      </c>
      <c r="G4486" s="1" t="s">
        <v>8</v>
      </c>
      <c r="H4486" s="3" t="str">
        <f t="shared" si="70"/>
        <v>Commercial</v>
      </c>
      <c r="I4486" s="3" t="str">
        <f>IF(IFERROR(SEARCH("N/A",CID_DB[[#This Row],[ NSN ]]),-1)&lt;&gt;-1,"",LEFT(SUBSTITUTE(SUBSTITUTE(SUBSTITUTE(SUBSTITUTE(SUBSTITUTE(CID_DB[[#This Row],[ NSN ]],"-","")," ","")," ",""),"‐",""),"NA",""),13))</f>
        <v/>
      </c>
      <c r="J4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F53DMJCJ908080836|F53DMJCJ908080836|NonRubber Hose Assembly|</v>
      </c>
    </row>
    <row r="4487" spans="1:10" x14ac:dyDescent="0.35">
      <c r="A4487" s="1" t="s">
        <v>3</v>
      </c>
      <c r="B4487" s="1" t="s">
        <v>8134</v>
      </c>
      <c r="C4487" s="1" t="s">
        <v>8212</v>
      </c>
      <c r="D4487" s="1" t="s">
        <v>8212</v>
      </c>
      <c r="E4487" s="1" t="s">
        <v>8279</v>
      </c>
      <c r="F4487" s="4" t="s">
        <v>3</v>
      </c>
      <c r="G4487" s="1" t="s">
        <v>8</v>
      </c>
      <c r="H4487" s="3" t="str">
        <f t="shared" si="70"/>
        <v>Commercial</v>
      </c>
      <c r="I4487" s="3" t="str">
        <f>IF(IFERROR(SEARCH("N/A",CID_DB[[#This Row],[ NSN ]]),-1)&lt;&gt;-1,"",LEFT(SUBSTITUTE(SUBSTITUTE(SUBSTITUTE(SUBSTITUTE(SUBSTITUTE(CID_DB[[#This Row],[ NSN ]],"-","")," ","")," ",""),"‐",""),"NA",""),13))</f>
        <v/>
      </c>
      <c r="J4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F53DMJCJ908080843|F53DMJCJ908080843|NonRubber Hose Assembly|</v>
      </c>
    </row>
    <row r="4488" spans="1:10" x14ac:dyDescent="0.35">
      <c r="A4488" s="1" t="s">
        <v>3</v>
      </c>
      <c r="B4488" s="1" t="s">
        <v>8134</v>
      </c>
      <c r="C4488" s="1" t="s">
        <v>8213</v>
      </c>
      <c r="D4488" s="1" t="s">
        <v>8213</v>
      </c>
      <c r="E4488" s="1" t="s">
        <v>8279</v>
      </c>
      <c r="F4488" s="4" t="s">
        <v>3</v>
      </c>
      <c r="G4488" s="1" t="s">
        <v>8</v>
      </c>
      <c r="H4488" s="3" t="str">
        <f t="shared" si="70"/>
        <v>Commercial</v>
      </c>
      <c r="I4488" s="3" t="str">
        <f>IF(IFERROR(SEARCH("N/A",CID_DB[[#This Row],[ NSN ]]),-1)&lt;&gt;-1,"",LEFT(SUBSTITUTE(SUBSTITUTE(SUBSTITUTE(SUBSTITUTE(SUBSTITUTE(CID_DB[[#This Row],[ NSN ]],"-","")," ","")," ",""),"‐",""),"NA",""),13))</f>
        <v/>
      </c>
      <c r="J4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F53DMJCJ908080847|F53DMJCJ908080847|NonRubber Hose Assembly|</v>
      </c>
    </row>
    <row r="4489" spans="1:10" x14ac:dyDescent="0.35">
      <c r="A4489" s="1" t="s">
        <v>3</v>
      </c>
      <c r="B4489" s="1" t="s">
        <v>8134</v>
      </c>
      <c r="C4489" s="1" t="s">
        <v>8214</v>
      </c>
      <c r="D4489" s="1" t="s">
        <v>8214</v>
      </c>
      <c r="E4489" s="1" t="s">
        <v>8279</v>
      </c>
      <c r="F4489" s="4" t="s">
        <v>3</v>
      </c>
      <c r="G4489" s="1" t="s">
        <v>8</v>
      </c>
      <c r="H4489" s="3" t="str">
        <f t="shared" si="70"/>
        <v>Commercial</v>
      </c>
      <c r="I4489" s="3" t="str">
        <f>IF(IFERROR(SEARCH("N/A",CID_DB[[#This Row],[ NSN ]]),-1)&lt;&gt;-1,"",LEFT(SUBSTITUTE(SUBSTITUTE(SUBSTITUTE(SUBSTITUTE(SUBSTITUTE(CID_DB[[#This Row],[ NSN ]],"-","")," ","")," ",""),"‐",""),"NA",""),13))</f>
        <v/>
      </c>
      <c r="J4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F53DMJCJ9100808123FS|F53DMJCJ9100808123FS|NonRubber Hose Assembly|</v>
      </c>
    </row>
    <row r="4490" spans="1:10" x14ac:dyDescent="0.35">
      <c r="A4490" s="1" t="s">
        <v>3</v>
      </c>
      <c r="B4490" s="1" t="s">
        <v>8134</v>
      </c>
      <c r="C4490" s="1" t="s">
        <v>8215</v>
      </c>
      <c r="D4490" s="1" t="s">
        <v>8215</v>
      </c>
      <c r="E4490" s="1" t="s">
        <v>8279</v>
      </c>
      <c r="F4490" s="4" t="s">
        <v>3</v>
      </c>
      <c r="G4490" s="1" t="s">
        <v>8</v>
      </c>
      <c r="H4490" s="3" t="str">
        <f t="shared" si="70"/>
        <v>Commercial</v>
      </c>
      <c r="I4490" s="3" t="str">
        <f>IF(IFERROR(SEARCH("N/A",CID_DB[[#This Row],[ NSN ]]),-1)&lt;&gt;-1,"",LEFT(SUBSTITUTE(SUBSTITUTE(SUBSTITUTE(SUBSTITUTE(SUBSTITUTE(CID_DB[[#This Row],[ NSN ]],"-","")," ","")," ",""),"‐",""),"NA",""),13))</f>
        <v/>
      </c>
      <c r="J4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F53DMJCJ910101044|F53DMJCJ910101044|NonRubber Hose Assembly|</v>
      </c>
    </row>
    <row r="4491" spans="1:10" x14ac:dyDescent="0.35">
      <c r="A4491" s="1" t="s">
        <v>3</v>
      </c>
      <c r="B4491" s="1" t="s">
        <v>8134</v>
      </c>
      <c r="C4491" s="1" t="s">
        <v>8216</v>
      </c>
      <c r="D4491" s="1" t="s">
        <v>8216</v>
      </c>
      <c r="E4491" s="1" t="s">
        <v>8279</v>
      </c>
      <c r="F4491" s="4" t="s">
        <v>3</v>
      </c>
      <c r="G4491" s="1" t="s">
        <v>8</v>
      </c>
      <c r="H4491" s="3" t="str">
        <f t="shared" si="70"/>
        <v>Commercial</v>
      </c>
      <c r="I4491" s="3" t="str">
        <f>IF(IFERROR(SEARCH("N/A",CID_DB[[#This Row],[ NSN ]]),-1)&lt;&gt;-1,"",LEFT(SUBSTITUTE(SUBSTITUTE(SUBSTITUTE(SUBSTITUTE(SUBSTITUTE(CID_DB[[#This Row],[ NSN ]],"-","")," ","")," ",""),"‐",""),"NA",""),13))</f>
        <v/>
      </c>
      <c r="J4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F53DMJCJ910101099|F53DMJCJ910101099|NonRubber Hose Assembly|</v>
      </c>
    </row>
    <row r="4492" spans="1:10" x14ac:dyDescent="0.35">
      <c r="A4492" s="1" t="s">
        <v>3</v>
      </c>
      <c r="B4492" s="1" t="s">
        <v>8134</v>
      </c>
      <c r="C4492" s="1" t="s">
        <v>8217</v>
      </c>
      <c r="D4492" s="1" t="s">
        <v>8217</v>
      </c>
      <c r="E4492" s="1" t="s">
        <v>8279</v>
      </c>
      <c r="F4492" s="4" t="s">
        <v>3</v>
      </c>
      <c r="G4492" s="1" t="s">
        <v>8</v>
      </c>
      <c r="H4492" s="3" t="str">
        <f t="shared" si="70"/>
        <v>Commercial</v>
      </c>
      <c r="I4492" s="3" t="str">
        <f>IF(IFERROR(SEARCH("N/A",CID_DB[[#This Row],[ NSN ]]),-1)&lt;&gt;-1,"",LEFT(SUBSTITUTE(SUBSTITUTE(SUBSTITUTE(SUBSTITUTE(SUBSTITUTE(CID_DB[[#This Row],[ NSN ]],"-","")," ","")," ",""),"‐",""),"NA",""),13))</f>
        <v/>
      </c>
      <c r="J4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F53DMJCJ912101044|F53DMJCJ912101044|NonRubber Hose Assembly|</v>
      </c>
    </row>
    <row r="4493" spans="1:10" x14ac:dyDescent="0.35">
      <c r="A4493" s="1" t="s">
        <v>3</v>
      </c>
      <c r="B4493" s="1" t="s">
        <v>8134</v>
      </c>
      <c r="C4493" s="1" t="s">
        <v>8218</v>
      </c>
      <c r="D4493" s="1" t="s">
        <v>8218</v>
      </c>
      <c r="E4493" s="1" t="s">
        <v>8279</v>
      </c>
      <c r="F4493" s="4" t="s">
        <v>3</v>
      </c>
      <c r="G4493" s="1" t="s">
        <v>8</v>
      </c>
      <c r="H4493" s="3" t="str">
        <f t="shared" si="70"/>
        <v>Commercial</v>
      </c>
      <c r="I4493" s="3" t="str">
        <f>IF(IFERROR(SEARCH("N/A",CID_DB[[#This Row],[ NSN ]]),-1)&lt;&gt;-1,"",LEFT(SUBSTITUTE(SUBSTITUTE(SUBSTITUTE(SUBSTITUTE(SUBSTITUTE(CID_DB[[#This Row],[ NSN ]],"-","")," ","")," ",""),"‐",""),"NA",""),13))</f>
        <v/>
      </c>
      <c r="J4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F53DMJCJ912101055|F53DMJCJ912101055|NonRubber Hose Assembly|</v>
      </c>
    </row>
    <row r="4494" spans="1:10" x14ac:dyDescent="0.35">
      <c r="A4494" s="1" t="s">
        <v>3</v>
      </c>
      <c r="B4494" s="1" t="s">
        <v>8134</v>
      </c>
      <c r="C4494" s="1" t="s">
        <v>8219</v>
      </c>
      <c r="D4494" s="1" t="s">
        <v>8219</v>
      </c>
      <c r="E4494" s="1" t="s">
        <v>8279</v>
      </c>
      <c r="F4494" s="4" t="s">
        <v>3</v>
      </c>
      <c r="G4494" s="1" t="s">
        <v>8</v>
      </c>
      <c r="H4494" s="3" t="str">
        <f t="shared" si="70"/>
        <v>Commercial</v>
      </c>
      <c r="I4494" s="3" t="str">
        <f>IF(IFERROR(SEARCH("N/A",CID_DB[[#This Row],[ NSN ]]),-1)&lt;&gt;-1,"",LEFT(SUBSTITUTE(SUBSTITUTE(SUBSTITUTE(SUBSTITUTE(SUBSTITUTE(CID_DB[[#This Row],[ NSN ]],"-","")," ","")," ",""),"‐",""),"NA",""),13))</f>
        <v/>
      </c>
      <c r="J4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F53DMJCJC04040425|F53DMJCJC04040425|NonRubber Hose Assembly|</v>
      </c>
    </row>
    <row r="4495" spans="1:10" x14ac:dyDescent="0.35">
      <c r="A4495" s="1" t="s">
        <v>3</v>
      </c>
      <c r="B4495" s="1" t="s">
        <v>8134</v>
      </c>
      <c r="C4495" s="1" t="s">
        <v>8220</v>
      </c>
      <c r="D4495" s="1" t="s">
        <v>8220</v>
      </c>
      <c r="E4495" s="1" t="s">
        <v>8279</v>
      </c>
      <c r="F4495" s="4" t="s">
        <v>3</v>
      </c>
      <c r="G4495" s="1" t="s">
        <v>8</v>
      </c>
      <c r="H4495" s="3" t="str">
        <f t="shared" si="70"/>
        <v>Commercial</v>
      </c>
      <c r="I4495" s="3" t="str">
        <f>IF(IFERROR(SEARCH("N/A",CID_DB[[#This Row],[ NSN ]]),-1)&lt;&gt;-1,"",LEFT(SUBSTITUTE(SUBSTITUTE(SUBSTITUTE(SUBSTITUTE(SUBSTITUTE(CID_DB[[#This Row],[ NSN ]],"-","")," ","")," ",""),"‐",""),"NA",""),13))</f>
        <v/>
      </c>
      <c r="J4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F53DMJCJC04040484|F53DMJCJC04040484|NonRubber Hose Assembly|</v>
      </c>
    </row>
    <row r="4496" spans="1:10" x14ac:dyDescent="0.35">
      <c r="A4496" s="1" t="s">
        <v>3</v>
      </c>
      <c r="B4496" s="1" t="s">
        <v>8134</v>
      </c>
      <c r="C4496" s="1" t="s">
        <v>8221</v>
      </c>
      <c r="D4496" s="1" t="s">
        <v>8221</v>
      </c>
      <c r="E4496" s="1" t="s">
        <v>8279</v>
      </c>
      <c r="F4496" s="4" t="s">
        <v>3</v>
      </c>
      <c r="G4496" s="1" t="s">
        <v>8</v>
      </c>
      <c r="H4496" s="3" t="str">
        <f t="shared" si="70"/>
        <v>Commercial</v>
      </c>
      <c r="I4496" s="3" t="str">
        <f>IF(IFERROR(SEARCH("N/A",CID_DB[[#This Row],[ NSN ]]),-1)&lt;&gt;-1,"",LEFT(SUBSTITUTE(SUBSTITUTE(SUBSTITUTE(SUBSTITUTE(SUBSTITUTE(CID_DB[[#This Row],[ NSN ]],"-","")," ","")," ",""),"‐",""),"NA",""),13))</f>
        <v/>
      </c>
      <c r="J4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F53DMJCJC04040487|F53DMJCJC04040487|NonRubber Hose Assembly|</v>
      </c>
    </row>
    <row r="4497" spans="1:10" x14ac:dyDescent="0.35">
      <c r="A4497" s="1" t="s">
        <v>3</v>
      </c>
      <c r="B4497" s="1" t="s">
        <v>8134</v>
      </c>
      <c r="C4497" s="1" t="s">
        <v>8222</v>
      </c>
      <c r="D4497" s="1" t="s">
        <v>8222</v>
      </c>
      <c r="E4497" s="1" t="s">
        <v>8279</v>
      </c>
      <c r="F4497" s="4" t="s">
        <v>3</v>
      </c>
      <c r="G4497" s="1" t="s">
        <v>8</v>
      </c>
      <c r="H4497" s="3" t="str">
        <f t="shared" si="70"/>
        <v>Commercial</v>
      </c>
      <c r="I4497" s="3" t="str">
        <f>IF(IFERROR(SEARCH("N/A",CID_DB[[#This Row],[ NSN ]]),-1)&lt;&gt;-1,"",LEFT(SUBSTITUTE(SUBSTITUTE(SUBSTITUTE(SUBSTITUTE(SUBSTITUTE(CID_DB[[#This Row],[ NSN ]],"-","")," ","")," ",""),"‐",""),"NA",""),13))</f>
        <v/>
      </c>
      <c r="J4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F53DMJCJC06060680YS|F53DMJCJC06060680YS|NonRubber Hose Assembly|</v>
      </c>
    </row>
    <row r="4498" spans="1:10" x14ac:dyDescent="0.35">
      <c r="A4498" s="1" t="s">
        <v>3</v>
      </c>
      <c r="B4498" s="1" t="s">
        <v>8134</v>
      </c>
      <c r="C4498" s="1" t="s">
        <v>8223</v>
      </c>
      <c r="D4498" s="1" t="s">
        <v>8223</v>
      </c>
      <c r="E4498" s="1" t="s">
        <v>8279</v>
      </c>
      <c r="F4498" s="4" t="s">
        <v>3</v>
      </c>
      <c r="G4498" s="1" t="s">
        <v>8</v>
      </c>
      <c r="H4498" s="3" t="str">
        <f t="shared" si="70"/>
        <v>Commercial</v>
      </c>
      <c r="I4498" s="3" t="str">
        <f>IF(IFERROR(SEARCH("N/A",CID_DB[[#This Row],[ NSN ]]),-1)&lt;&gt;-1,"",LEFT(SUBSTITUTE(SUBSTITUTE(SUBSTITUTE(SUBSTITUTE(SUBSTITUTE(CID_DB[[#This Row],[ NSN ]],"-","")," ","")," ",""),"‐",""),"NA",""),13))</f>
        <v/>
      </c>
      <c r="J4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F53DMJCJC080606189YS|F53DMJCJC080606189YS|NonRubber Hose Assembly|</v>
      </c>
    </row>
    <row r="4499" spans="1:10" x14ac:dyDescent="0.35">
      <c r="A4499" s="1" t="s">
        <v>3</v>
      </c>
      <c r="B4499" s="1" t="s">
        <v>8134</v>
      </c>
      <c r="C4499" s="1" t="s">
        <v>8224</v>
      </c>
      <c r="D4499" s="1" t="s">
        <v>8224</v>
      </c>
      <c r="E4499" s="1" t="s">
        <v>8279</v>
      </c>
      <c r="F4499" s="4" t="s">
        <v>3</v>
      </c>
      <c r="G4499" s="1" t="s">
        <v>8</v>
      </c>
      <c r="H4499" s="3" t="str">
        <f t="shared" si="70"/>
        <v>Commercial</v>
      </c>
      <c r="I4499" s="3" t="str">
        <f>IF(IFERROR(SEARCH("N/A",CID_DB[[#This Row],[ NSN ]]),-1)&lt;&gt;-1,"",LEFT(SUBSTITUTE(SUBSTITUTE(SUBSTITUTE(SUBSTITUTE(SUBSTITUTE(CID_DB[[#This Row],[ NSN ]],"-","")," ","")," ",""),"‐",""),"NA",""),13))</f>
        <v/>
      </c>
      <c r="J4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F53DMJCJC10101050|F53DMJCJC10101050|NonRubber Hose Assembly|</v>
      </c>
    </row>
    <row r="4500" spans="1:10" x14ac:dyDescent="0.35">
      <c r="A4500" s="1" t="s">
        <v>3</v>
      </c>
      <c r="B4500" s="1" t="s">
        <v>8134</v>
      </c>
      <c r="C4500" s="1" t="s">
        <v>8225</v>
      </c>
      <c r="D4500" s="1" t="s">
        <v>8225</v>
      </c>
      <c r="E4500" s="1" t="s">
        <v>8279</v>
      </c>
      <c r="F4500" s="4" t="s">
        <v>3</v>
      </c>
      <c r="G4500" s="1" t="s">
        <v>8</v>
      </c>
      <c r="H4500" s="3" t="str">
        <f t="shared" si="70"/>
        <v>Commercial</v>
      </c>
      <c r="I4500" s="3" t="str">
        <f>IF(IFERROR(SEARCH("N/A",CID_DB[[#This Row],[ NSN ]]),-1)&lt;&gt;-1,"",LEFT(SUBSTITUTE(SUBSTITUTE(SUBSTITUTE(SUBSTITUTE(SUBSTITUTE(CID_DB[[#This Row],[ NSN ]],"-","")," ","")," ",""),"‐",""),"NA",""),13))</f>
        <v/>
      </c>
      <c r="J4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F53DMJCJC121212118FS|F53DMJCJC121212118FS|NonRubber Hose Assembly|</v>
      </c>
    </row>
    <row r="4501" spans="1:10" x14ac:dyDescent="0.35">
      <c r="A4501" s="1" t="s">
        <v>3</v>
      </c>
      <c r="B4501" s="1" t="s">
        <v>8134</v>
      </c>
      <c r="C4501" s="1" t="s">
        <v>8226</v>
      </c>
      <c r="D4501" s="1" t="s">
        <v>8226</v>
      </c>
      <c r="E4501" s="1" t="s">
        <v>8279</v>
      </c>
      <c r="F4501" s="4" t="s">
        <v>3</v>
      </c>
      <c r="G4501" s="1" t="s">
        <v>8</v>
      </c>
      <c r="H4501" s="3" t="str">
        <f t="shared" si="70"/>
        <v>Commercial</v>
      </c>
      <c r="I4501" s="3" t="str">
        <f>IF(IFERROR(SEARCH("N/A",CID_DB[[#This Row],[ NSN ]]),-1)&lt;&gt;-1,"",LEFT(SUBSTITUTE(SUBSTITUTE(SUBSTITUTE(SUBSTITUTE(SUBSTITUTE(CID_DB[[#This Row],[ NSN ]],"-","")," ","")," ",""),"‐",""),"NA",""),13))</f>
        <v/>
      </c>
      <c r="J4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INW160118|INW160118|NonRubber Hose Assembly|</v>
      </c>
    </row>
    <row r="4502" spans="1:10" x14ac:dyDescent="0.35">
      <c r="A4502" s="1" t="s">
        <v>3</v>
      </c>
      <c r="B4502" s="1" t="s">
        <v>8134</v>
      </c>
      <c r="C4502" s="1" t="s">
        <v>8227</v>
      </c>
      <c r="D4502" s="1" t="s">
        <v>8227</v>
      </c>
      <c r="E4502" s="1" t="s">
        <v>8279</v>
      </c>
      <c r="F4502" s="4" t="s">
        <v>3</v>
      </c>
      <c r="G4502" s="1" t="s">
        <v>8</v>
      </c>
      <c r="H4502" s="3" t="str">
        <f t="shared" si="70"/>
        <v>Commercial</v>
      </c>
      <c r="I4502" s="3" t="str">
        <f>IF(IFERROR(SEARCH("N/A",CID_DB[[#This Row],[ NSN ]]),-1)&lt;&gt;-1,"",LEFT(SUBSTITUTE(SUBSTITUTE(SUBSTITUTE(SUBSTITUTE(SUBSTITUTE(CID_DB[[#This Row],[ NSN ]],"-","")," ","")," ",""),"‐",""),"NA",""),13))</f>
        <v/>
      </c>
      <c r="J4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INW160119|INW160119|NonRubber Hose Assembly|</v>
      </c>
    </row>
    <row r="4503" spans="1:10" x14ac:dyDescent="0.35">
      <c r="A4503" s="1" t="s">
        <v>3</v>
      </c>
      <c r="B4503" s="1" t="s">
        <v>8134</v>
      </c>
      <c r="C4503" s="1" t="s">
        <v>8228</v>
      </c>
      <c r="D4503" s="1" t="s">
        <v>8228</v>
      </c>
      <c r="E4503" s="1" t="s">
        <v>8279</v>
      </c>
      <c r="F4503" s="4" t="s">
        <v>3</v>
      </c>
      <c r="G4503" s="1" t="s">
        <v>8</v>
      </c>
      <c r="H4503" s="3" t="str">
        <f t="shared" si="70"/>
        <v>Commercial</v>
      </c>
      <c r="I4503" s="3" t="str">
        <f>IF(IFERROR(SEARCH("N/A",CID_DB[[#This Row],[ NSN ]]),-1)&lt;&gt;-1,"",LEFT(SUBSTITUTE(SUBSTITUTE(SUBSTITUTE(SUBSTITUTE(SUBSTITUTE(CID_DB[[#This Row],[ NSN ]],"-","")," ","")," ",""),"‐",""),"NA",""),13))</f>
        <v/>
      </c>
      <c r="J4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INW160120|INW160120|NonRubber Hose Assembly|</v>
      </c>
    </row>
    <row r="4504" spans="1:10" x14ac:dyDescent="0.35">
      <c r="A4504" s="1" t="s">
        <v>3</v>
      </c>
      <c r="B4504" s="1" t="s">
        <v>8134</v>
      </c>
      <c r="C4504" s="1" t="s">
        <v>8229</v>
      </c>
      <c r="D4504" s="1" t="s">
        <v>8229</v>
      </c>
      <c r="E4504" s="1" t="s">
        <v>8279</v>
      </c>
      <c r="F4504" s="4" t="s">
        <v>3</v>
      </c>
      <c r="G4504" s="1" t="s">
        <v>8</v>
      </c>
      <c r="H4504" s="3" t="str">
        <f t="shared" si="70"/>
        <v>Commercial</v>
      </c>
      <c r="I4504" s="3" t="str">
        <f>IF(IFERROR(SEARCH("N/A",CID_DB[[#This Row],[ NSN ]]),-1)&lt;&gt;-1,"",LEFT(SUBSTITUTE(SUBSTITUTE(SUBSTITUTE(SUBSTITUTE(SUBSTITUTE(CID_DB[[#This Row],[ NSN ]],"-","")," ","")," ",""),"‐",""),"NA",""),13))</f>
        <v/>
      </c>
      <c r="J4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INW160121|INW160121|NonRubber Hose Assembly|</v>
      </c>
    </row>
    <row r="4505" spans="1:10" x14ac:dyDescent="0.35">
      <c r="A4505" s="1" t="s">
        <v>3</v>
      </c>
      <c r="B4505" s="1" t="s">
        <v>8134</v>
      </c>
      <c r="C4505" s="1" t="s">
        <v>8230</v>
      </c>
      <c r="D4505" s="1" t="s">
        <v>8230</v>
      </c>
      <c r="E4505" s="1" t="s">
        <v>8279</v>
      </c>
      <c r="F4505" s="4" t="s">
        <v>3</v>
      </c>
      <c r="G4505" s="1" t="s">
        <v>8</v>
      </c>
      <c r="H4505" s="3" t="str">
        <f t="shared" si="70"/>
        <v>Commercial</v>
      </c>
      <c r="I4505" s="3" t="str">
        <f>IF(IFERROR(SEARCH("N/A",CID_DB[[#This Row],[ NSN ]]),-1)&lt;&gt;-1,"",LEFT(SUBSTITUTE(SUBSTITUTE(SUBSTITUTE(SUBSTITUTE(SUBSTITUTE(CID_DB[[#This Row],[ NSN ]],"-","")," ","")," ",""),"‐",""),"NA",""),13))</f>
        <v/>
      </c>
      <c r="J4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INW160511|INW160511|NonRubber Hose Assembly|</v>
      </c>
    </row>
    <row r="4506" spans="1:10" x14ac:dyDescent="0.35">
      <c r="A4506" s="1" t="s">
        <v>3</v>
      </c>
      <c r="B4506" s="1" t="s">
        <v>8134</v>
      </c>
      <c r="C4506" s="1" t="s">
        <v>8231</v>
      </c>
      <c r="D4506" s="1" t="s">
        <v>8231</v>
      </c>
      <c r="E4506" s="1" t="s">
        <v>8279</v>
      </c>
      <c r="F4506" s="4" t="s">
        <v>3</v>
      </c>
      <c r="G4506" s="1" t="s">
        <v>8</v>
      </c>
      <c r="H4506" s="3" t="str">
        <f t="shared" si="70"/>
        <v>Commercial</v>
      </c>
      <c r="I4506" s="3" t="str">
        <f>IF(IFERROR(SEARCH("N/A",CID_DB[[#This Row],[ NSN ]]),-1)&lt;&gt;-1,"",LEFT(SUBSTITUTE(SUBSTITUTE(SUBSTITUTE(SUBSTITUTE(SUBSTITUTE(CID_DB[[#This Row],[ NSN ]],"-","")," ","")," ",""),"‐",""),"NA",""),13))</f>
        <v/>
      </c>
      <c r="J4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INW160512|INW160512|NonRubber Hose Assembly|</v>
      </c>
    </row>
    <row r="4507" spans="1:10" x14ac:dyDescent="0.35">
      <c r="A4507" s="1" t="s">
        <v>3</v>
      </c>
      <c r="B4507" s="1" t="s">
        <v>8134</v>
      </c>
      <c r="C4507" s="1" t="s">
        <v>8232</v>
      </c>
      <c r="D4507" s="1" t="s">
        <v>8232</v>
      </c>
      <c r="E4507" s="1" t="s">
        <v>8279</v>
      </c>
      <c r="F4507" s="4" t="s">
        <v>3</v>
      </c>
      <c r="G4507" s="1" t="s">
        <v>8</v>
      </c>
      <c r="H4507" s="3" t="str">
        <f t="shared" si="70"/>
        <v>Commercial</v>
      </c>
      <c r="I4507" s="3" t="str">
        <f>IF(IFERROR(SEARCH("N/A",CID_DB[[#This Row],[ NSN ]]),-1)&lt;&gt;-1,"",LEFT(SUBSTITUTE(SUBSTITUTE(SUBSTITUTE(SUBSTITUTE(SUBSTITUTE(CID_DB[[#This Row],[ NSN ]],"-","")," ","")," ",""),"‐",""),"NA",""),13))</f>
        <v/>
      </c>
      <c r="J4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INW160513|INW160513|NonRubber Hose Assembly|</v>
      </c>
    </row>
    <row r="4508" spans="1:10" x14ac:dyDescent="0.35">
      <c r="A4508" s="1" t="s">
        <v>3</v>
      </c>
      <c r="B4508" s="1" t="s">
        <v>8134</v>
      </c>
      <c r="C4508" s="1" t="s">
        <v>8233</v>
      </c>
      <c r="D4508" s="1" t="s">
        <v>8233</v>
      </c>
      <c r="E4508" s="1" t="s">
        <v>8279</v>
      </c>
      <c r="F4508" s="4" t="s">
        <v>3</v>
      </c>
      <c r="G4508" s="1" t="s">
        <v>8</v>
      </c>
      <c r="H4508" s="3" t="str">
        <f t="shared" si="70"/>
        <v>Commercial</v>
      </c>
      <c r="I4508" s="3" t="str">
        <f>IF(IFERROR(SEARCH("N/A",CID_DB[[#This Row],[ NSN ]]),-1)&lt;&gt;-1,"",LEFT(SUBSTITUTE(SUBSTITUTE(SUBSTITUTE(SUBSTITUTE(SUBSTITUTE(CID_DB[[#This Row],[ NSN ]],"-","")," ","")," ",""),"‐",""),"NA",""),13))</f>
        <v/>
      </c>
      <c r="J4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INW160514|INW160514|NonRubber Hose Assembly|</v>
      </c>
    </row>
    <row r="4509" spans="1:10" x14ac:dyDescent="0.35">
      <c r="A4509" s="1" t="s">
        <v>3</v>
      </c>
      <c r="B4509" s="1" t="s">
        <v>8134</v>
      </c>
      <c r="C4509" s="1" t="s">
        <v>8234</v>
      </c>
      <c r="D4509" s="1" t="s">
        <v>8234</v>
      </c>
      <c r="E4509" s="1" t="s">
        <v>8280</v>
      </c>
      <c r="F4509" s="4" t="s">
        <v>3</v>
      </c>
      <c r="G4509" s="1" t="s">
        <v>8</v>
      </c>
      <c r="H4509" s="3" t="str">
        <f t="shared" si="70"/>
        <v>Commercial</v>
      </c>
      <c r="I4509" s="3" t="str">
        <f>IF(IFERROR(SEARCH("N/A",CID_DB[[#This Row],[ NSN ]]),-1)&lt;&gt;-1,"",LEFT(SUBSTITUTE(SUBSTITUTE(SUBSTITUTE(SUBSTITUTE(SUBSTITUTE(CID_DB[[#This Row],[ NSN ]],"-","")," ","")," ",""),"‐",""),"NA",""),13))</f>
        <v/>
      </c>
      <c r="J4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1H2H0A00266994|1H2H0A00266994|Trim Vane Cylinder|</v>
      </c>
    </row>
    <row r="4510" spans="1:10" x14ac:dyDescent="0.35">
      <c r="A4510" s="1" t="s">
        <v>3</v>
      </c>
      <c r="B4510" s="1" t="s">
        <v>8134</v>
      </c>
      <c r="C4510" s="1" t="s">
        <v>8235</v>
      </c>
      <c r="D4510" s="1" t="s">
        <v>8235</v>
      </c>
      <c r="E4510" s="1" t="s">
        <v>8281</v>
      </c>
      <c r="F4510" s="4" t="s">
        <v>3</v>
      </c>
      <c r="G4510" s="1" t="s">
        <v>8</v>
      </c>
      <c r="H4510" s="3" t="str">
        <f t="shared" si="70"/>
        <v>Commercial</v>
      </c>
      <c r="I4510" s="3" t="str">
        <f>IF(IFERROR(SEARCH("N/A",CID_DB[[#This Row],[ NSN ]]),-1)&lt;&gt;-1,"",LEFT(SUBSTITUTE(SUBSTITUTE(SUBSTITUTE(SUBSTITUTE(SUBSTITUTE(CID_DB[[#This Row],[ NSN ]],"-","")," ","")," ",""),"‐",""),"NA",""),13))</f>
        <v/>
      </c>
      <c r="J4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1H2H0A00296531|1H2H0A00296531|Rear Ramp Cylinder SB|</v>
      </c>
    </row>
    <row r="4511" spans="1:10" x14ac:dyDescent="0.35">
      <c r="A4511" s="1" t="s">
        <v>3</v>
      </c>
      <c r="B4511" s="1" t="s">
        <v>8134</v>
      </c>
      <c r="C4511" s="1" t="s">
        <v>8236</v>
      </c>
      <c r="D4511" s="1" t="s">
        <v>8236</v>
      </c>
      <c r="E4511" s="1" t="s">
        <v>8282</v>
      </c>
      <c r="F4511" s="4" t="s">
        <v>3</v>
      </c>
      <c r="G4511" s="1" t="s">
        <v>8</v>
      </c>
      <c r="H4511" s="3" t="str">
        <f t="shared" si="70"/>
        <v>Commercial</v>
      </c>
      <c r="I4511" s="3" t="str">
        <f>IF(IFERROR(SEARCH("N/A",CID_DB[[#This Row],[ NSN ]]),-1)&lt;&gt;-1,"",LEFT(SUBSTITUTE(SUBSTITUTE(SUBSTITUTE(SUBSTITUTE(SUBSTITUTE(CID_DB[[#This Row],[ NSN ]],"-","")," ","")," ",""),"‐",""),"NA",""),13))</f>
        <v/>
      </c>
      <c r="J4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1H2HXA00256032|1H2HXA00256032|Rear Ramp Cylinder Port|</v>
      </c>
    </row>
    <row r="4512" spans="1:10" x14ac:dyDescent="0.35">
      <c r="A4512" s="1" t="s">
        <v>3</v>
      </c>
      <c r="B4512" s="1" t="s">
        <v>8134</v>
      </c>
      <c r="C4512" s="1" t="s">
        <v>8237</v>
      </c>
      <c r="D4512" s="1" t="s">
        <v>8237</v>
      </c>
      <c r="E4512" s="1" t="s">
        <v>8283</v>
      </c>
      <c r="F4512" s="4" t="s">
        <v>3</v>
      </c>
      <c r="G4512" s="1" t="s">
        <v>8</v>
      </c>
      <c r="H4512" s="3" t="str">
        <f t="shared" si="70"/>
        <v>Commercial</v>
      </c>
      <c r="I4512" s="3" t="str">
        <f>IF(IFERROR(SEARCH("N/A",CID_DB[[#This Row],[ NSN ]]),-1)&lt;&gt;-1,"",LEFT(SUBSTITUTE(SUBSTITUTE(SUBSTITUTE(SUBSTITUTE(SUBSTITUTE(CID_DB[[#This Row],[ NSN ]],"-","")," ","")," ",""),"‐",""),"NA",""),13))</f>
        <v/>
      </c>
      <c r="J4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1HHMI000251032|1HHMI000251032|Snorkel Cylinder|</v>
      </c>
    </row>
    <row r="4513" spans="1:10" x14ac:dyDescent="0.35">
      <c r="A4513" s="1" t="s">
        <v>3</v>
      </c>
      <c r="B4513" s="1" t="s">
        <v>8134</v>
      </c>
      <c r="C4513" s="1">
        <v>4364182</v>
      </c>
      <c r="D4513" s="1">
        <v>4364182</v>
      </c>
      <c r="E4513" s="1" t="s">
        <v>8284</v>
      </c>
      <c r="F4513" s="4" t="s">
        <v>3</v>
      </c>
      <c r="G4513" s="1" t="s">
        <v>8</v>
      </c>
      <c r="H4513" s="3" t="str">
        <f t="shared" si="70"/>
        <v>Commercial</v>
      </c>
      <c r="I4513" s="3" t="str">
        <f>IF(IFERROR(SEARCH("N/A",CID_DB[[#This Row],[ NSN ]]),-1)&lt;&gt;-1,"",LEFT(SUBSTITUTE(SUBSTITUTE(SUBSTITUTE(SUBSTITUTE(SUBSTITUTE(CID_DB[[#This Row],[ NSN ]],"-","")," ","")," ",""),"‐",""),"NA",""),13))</f>
        <v/>
      </c>
      <c r="J4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4364182|4364182|Hose Assembly|</v>
      </c>
    </row>
    <row r="4514" spans="1:10" x14ac:dyDescent="0.35">
      <c r="A4514" s="1" t="s">
        <v>3</v>
      </c>
      <c r="B4514" s="1" t="s">
        <v>8134</v>
      </c>
      <c r="C4514" s="1" t="s">
        <v>8238</v>
      </c>
      <c r="D4514" s="1" t="s">
        <v>8238</v>
      </c>
      <c r="E4514" s="1" t="s">
        <v>8284</v>
      </c>
      <c r="F4514" s="4" t="s">
        <v>3</v>
      </c>
      <c r="G4514" s="1" t="s">
        <v>8</v>
      </c>
      <c r="H4514" s="3" t="str">
        <f t="shared" si="70"/>
        <v>Commercial</v>
      </c>
      <c r="I4514" s="3" t="str">
        <f>IF(IFERROR(SEARCH("N/A",CID_DB[[#This Row],[ NSN ]]),-1)&lt;&gt;-1,"",LEFT(SUBSTITUTE(SUBSTITUTE(SUBSTITUTE(SUBSTITUTE(SUBSTITUTE(CID_DB[[#This Row],[ NSN ]],"-","")," ","")," ",""),"‐",""),"NA",""),13))</f>
        <v/>
      </c>
      <c r="J4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39553100|39553100|Hose Assembly|</v>
      </c>
    </row>
    <row r="4515" spans="1:10" x14ac:dyDescent="0.35">
      <c r="A4515" s="1" t="s">
        <v>3</v>
      </c>
      <c r="B4515" s="1" t="s">
        <v>8134</v>
      </c>
      <c r="C4515" s="1" t="s">
        <v>8239</v>
      </c>
      <c r="D4515" s="1" t="s">
        <v>8239</v>
      </c>
      <c r="E4515" s="1" t="s">
        <v>8284</v>
      </c>
      <c r="F4515" s="4" t="s">
        <v>3</v>
      </c>
      <c r="G4515" s="1" t="s">
        <v>8</v>
      </c>
      <c r="H4515" s="3" t="str">
        <f t="shared" si="70"/>
        <v>Commercial</v>
      </c>
      <c r="I4515" s="3" t="str">
        <f>IF(IFERROR(SEARCH("N/A",CID_DB[[#This Row],[ NSN ]]),-1)&lt;&gt;-1,"",LEFT(SUBSTITUTE(SUBSTITUTE(SUBSTITUTE(SUBSTITUTE(SUBSTITUTE(CID_DB[[#This Row],[ NSN ]],"-","")," ","")," ",""),"‐",""),"NA",""),13))</f>
        <v/>
      </c>
      <c r="J4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B7395XX06XX3232105|B7395XX06XX3232105|Hose Assembly|</v>
      </c>
    </row>
    <row r="4516" spans="1:10" x14ac:dyDescent="0.35">
      <c r="A4516" s="1" t="s">
        <v>3</v>
      </c>
      <c r="B4516" s="1" t="s">
        <v>8134</v>
      </c>
      <c r="C4516" s="1" t="s">
        <v>8240</v>
      </c>
      <c r="D4516" s="1" t="s">
        <v>8240</v>
      </c>
      <c r="E4516" s="1" t="s">
        <v>8284</v>
      </c>
      <c r="F4516" s="4" t="s">
        <v>3</v>
      </c>
      <c r="G4516" s="1" t="s">
        <v>8</v>
      </c>
      <c r="H4516" s="3" t="str">
        <f t="shared" si="70"/>
        <v>Commercial</v>
      </c>
      <c r="I4516" s="3" t="str">
        <f>IF(IFERROR(SEARCH("N/A",CID_DB[[#This Row],[ NSN ]]),-1)&lt;&gt;-1,"",LEFT(SUBSTITUTE(SUBSTITUTE(SUBSTITUTE(SUBSTITUTE(SUBSTITUTE(CID_DB[[#This Row],[ NSN ]],"-","")," ","")," ",""),"‐",""),"NA",""),13))</f>
        <v/>
      </c>
      <c r="J4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B7395XX06XX3232109|B7395XX06XX3232109|Hose Assembly|</v>
      </c>
    </row>
    <row r="4517" spans="1:10" x14ac:dyDescent="0.35">
      <c r="A4517" s="1" t="s">
        <v>3</v>
      </c>
      <c r="B4517" s="1" t="s">
        <v>8134</v>
      </c>
      <c r="C4517" s="1" t="s">
        <v>8241</v>
      </c>
      <c r="D4517" s="1" t="s">
        <v>8241</v>
      </c>
      <c r="E4517" s="1" t="s">
        <v>8284</v>
      </c>
      <c r="F4517" s="4" t="s">
        <v>3</v>
      </c>
      <c r="G4517" s="1" t="s">
        <v>8</v>
      </c>
      <c r="H4517" s="3" t="str">
        <f t="shared" si="70"/>
        <v>Commercial</v>
      </c>
      <c r="I4517" s="3" t="str">
        <f>IF(IFERROR(SEARCH("N/A",CID_DB[[#This Row],[ NSN ]]),-1)&lt;&gt;-1,"",LEFT(SUBSTITUTE(SUBSTITUTE(SUBSTITUTE(SUBSTITUTE(SUBSTITUTE(CID_DB[[#This Row],[ NSN ]],"-","")," ","")," ",""),"‐",""),"NA",""),13))</f>
        <v/>
      </c>
      <c r="J4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B7395XX06XX323220|B7395XX06XX323220|Hose Assembly|</v>
      </c>
    </row>
    <row r="4518" spans="1:10" x14ac:dyDescent="0.35">
      <c r="A4518" s="1" t="s">
        <v>3</v>
      </c>
      <c r="B4518" s="1" t="s">
        <v>8134</v>
      </c>
      <c r="C4518" s="1" t="s">
        <v>8242</v>
      </c>
      <c r="D4518" s="1" t="s">
        <v>8242</v>
      </c>
      <c r="E4518" s="1" t="s">
        <v>8284</v>
      </c>
      <c r="F4518" s="4" t="s">
        <v>3</v>
      </c>
      <c r="G4518" s="1" t="s">
        <v>8</v>
      </c>
      <c r="H4518" s="3" t="str">
        <f t="shared" si="70"/>
        <v>Commercial</v>
      </c>
      <c r="I4518" s="3" t="str">
        <f>IF(IFERROR(SEARCH("N/A",CID_DB[[#This Row],[ NSN ]]),-1)&lt;&gt;-1,"",LEFT(SUBSTITUTE(SUBSTITUTE(SUBSTITUTE(SUBSTITUTE(SUBSTITUTE(CID_DB[[#This Row],[ NSN ]],"-","")," ","")," ",""),"‐",""),"NA",""),13))</f>
        <v/>
      </c>
      <c r="J4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B7395XX06XX323232|B7395XX06XX323232|Hose Assembly|</v>
      </c>
    </row>
    <row r="4519" spans="1:10" x14ac:dyDescent="0.35">
      <c r="A4519" s="1" t="s">
        <v>3</v>
      </c>
      <c r="B4519" s="1" t="s">
        <v>8134</v>
      </c>
      <c r="C4519" s="1" t="s">
        <v>8243</v>
      </c>
      <c r="D4519" s="1" t="s">
        <v>8243</v>
      </c>
      <c r="E4519" s="1" t="s">
        <v>8284</v>
      </c>
      <c r="F4519" s="4" t="s">
        <v>3</v>
      </c>
      <c r="G4519" s="1" t="s">
        <v>8</v>
      </c>
      <c r="H4519" s="3" t="str">
        <f t="shared" si="70"/>
        <v>Commercial</v>
      </c>
      <c r="I4519" s="3" t="str">
        <f>IF(IFERROR(SEARCH("N/A",CID_DB[[#This Row],[ NSN ]]),-1)&lt;&gt;-1,"",LEFT(SUBSTITUTE(SUBSTITUTE(SUBSTITUTE(SUBSTITUTE(SUBSTITUTE(CID_DB[[#This Row],[ NSN ]],"-","")," ","")," ",""),"‐",""),"NA",""),13))</f>
        <v/>
      </c>
      <c r="J4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F387TCJC4908170628|F387TCJC4908170628|Hose Assembly|</v>
      </c>
    </row>
    <row r="4520" spans="1:10" x14ac:dyDescent="0.35">
      <c r="A4520" s="1" t="s">
        <v>3</v>
      </c>
      <c r="B4520" s="1" t="s">
        <v>8134</v>
      </c>
      <c r="C4520" s="1" t="s">
        <v>8244</v>
      </c>
      <c r="D4520" s="1" t="s">
        <v>8244</v>
      </c>
      <c r="E4520" s="1" t="s">
        <v>8284</v>
      </c>
      <c r="F4520" s="4" t="s">
        <v>3</v>
      </c>
      <c r="G4520" s="1" t="s">
        <v>8</v>
      </c>
      <c r="H4520" s="3" t="str">
        <f t="shared" si="70"/>
        <v>Commercial</v>
      </c>
      <c r="I4520" s="3" t="str">
        <f>IF(IFERROR(SEARCH("N/A",CID_DB[[#This Row],[ NSN ]]),-1)&lt;&gt;-1,"",LEFT(SUBSTITUTE(SUBSTITUTE(SUBSTITUTE(SUBSTITUTE(SUBSTITUTE(CID_DB[[#This Row],[ NSN ]],"-","")," ","")," ",""),"‐",""),"NA",""),13))</f>
        <v/>
      </c>
      <c r="J4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F436CAJC150808150|F436CAJC150808150|Hose Assembly|</v>
      </c>
    </row>
    <row r="4521" spans="1:10" x14ac:dyDescent="0.35">
      <c r="A4521" s="1" t="s">
        <v>3</v>
      </c>
      <c r="B4521" s="1" t="s">
        <v>8134</v>
      </c>
      <c r="C4521" s="1" t="s">
        <v>8245</v>
      </c>
      <c r="D4521" s="1" t="s">
        <v>8245</v>
      </c>
      <c r="E4521" s="1" t="s">
        <v>8284</v>
      </c>
      <c r="F4521" s="4" t="s">
        <v>3</v>
      </c>
      <c r="G4521" s="1" t="s">
        <v>8</v>
      </c>
      <c r="H4521" s="3" t="str">
        <f t="shared" si="70"/>
        <v>Commercial</v>
      </c>
      <c r="I4521" s="3" t="str">
        <f>IF(IFERROR(SEARCH("N/A",CID_DB[[#This Row],[ NSN ]]),-1)&lt;&gt;-1,"",LEFT(SUBSTITUTE(SUBSTITUTE(SUBSTITUTE(SUBSTITUTE(SUBSTITUTE(CID_DB[[#This Row],[ NSN ]],"-","")," ","")," ",""),"‐",""),"NA",""),13))</f>
        <v/>
      </c>
      <c r="J4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F797TC6N6N1620163590|F797TC6N6N1620163590|Hose Assembly|</v>
      </c>
    </row>
    <row r="4522" spans="1:10" x14ac:dyDescent="0.35">
      <c r="A4522" s="1" t="s">
        <v>3</v>
      </c>
      <c r="B4522" s="1" t="s">
        <v>8134</v>
      </c>
      <c r="C4522" s="1" t="s">
        <v>8246</v>
      </c>
      <c r="D4522" s="1" t="s">
        <v>8246</v>
      </c>
      <c r="E4522" s="1" t="s">
        <v>8284</v>
      </c>
      <c r="F4522" s="4" t="s">
        <v>3</v>
      </c>
      <c r="G4522" s="1" t="s">
        <v>8</v>
      </c>
      <c r="H4522" s="3" t="str">
        <f t="shared" si="70"/>
        <v>Commercial</v>
      </c>
      <c r="I4522" s="3" t="str">
        <f>IF(IFERROR(SEARCH("N/A",CID_DB[[#This Row],[ NSN ]]),-1)&lt;&gt;-1,"",LEFT(SUBSTITUTE(SUBSTITUTE(SUBSTITUTE(SUBSTITUTE(SUBSTITUTE(CID_DB[[#This Row],[ NSN ]],"-","")," ","")," ",""),"‐",""),"NA",""),13))</f>
        <v/>
      </c>
      <c r="J4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K811HTJ70116161631|K811HTJ70116161631|Hose Assembly|</v>
      </c>
    </row>
    <row r="4523" spans="1:10" x14ac:dyDescent="0.35">
      <c r="A4523" s="1" t="s">
        <v>3</v>
      </c>
      <c r="B4523" s="1" t="s">
        <v>8134</v>
      </c>
      <c r="C4523" s="1" t="s">
        <v>8247</v>
      </c>
      <c r="D4523" s="1" t="s">
        <v>8247</v>
      </c>
      <c r="E4523" s="1" t="s">
        <v>8284</v>
      </c>
      <c r="F4523" s="4" t="s">
        <v>3</v>
      </c>
      <c r="G4523" s="1" t="s">
        <v>8</v>
      </c>
      <c r="H4523" s="3" t="str">
        <f t="shared" si="70"/>
        <v>Commercial</v>
      </c>
      <c r="I4523" s="3" t="str">
        <f>IF(IFERROR(SEARCH("N/A",CID_DB[[#This Row],[ NSN ]]),-1)&lt;&gt;-1,"",LEFT(SUBSTITUTE(SUBSTITUTE(SUBSTITUTE(SUBSTITUTE(SUBSTITUTE(CID_DB[[#This Row],[ NSN ]],"-","")," ","")," ",""),"‐",""),"NA",""),13))</f>
        <v/>
      </c>
      <c r="J4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K811HTJ70116161635|K811HTJ70116161635|Hose Assembly|</v>
      </c>
    </row>
    <row r="4524" spans="1:10" x14ac:dyDescent="0.35">
      <c r="A4524" s="1" t="s">
        <v>3</v>
      </c>
      <c r="B4524" s="1" t="s">
        <v>8134</v>
      </c>
      <c r="C4524" s="1" t="s">
        <v>8248</v>
      </c>
      <c r="D4524" s="1" t="s">
        <v>8248</v>
      </c>
      <c r="E4524" s="1" t="s">
        <v>8284</v>
      </c>
      <c r="F4524" s="4" t="s">
        <v>3</v>
      </c>
      <c r="G4524" s="1" t="s">
        <v>8</v>
      </c>
      <c r="H4524" s="3" t="str">
        <f t="shared" si="70"/>
        <v>Commercial</v>
      </c>
      <c r="I4524" s="3" t="str">
        <f>IF(IFERROR(SEARCH("N/A",CID_DB[[#This Row],[ NSN ]]),-1)&lt;&gt;-1,"",LEFT(SUBSTITUTE(SUBSTITUTE(SUBSTITUTE(SUBSTITUTE(SUBSTITUTE(CID_DB[[#This Row],[ NSN ]],"-","")," ","")," ",""),"‐",""),"NA",""),13))</f>
        <v/>
      </c>
      <c r="J4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K811HTJ70116161643|K811HTJ70116161643|Hose Assembly|</v>
      </c>
    </row>
    <row r="4525" spans="1:10" x14ac:dyDescent="0.35">
      <c r="A4525" s="1" t="s">
        <v>3</v>
      </c>
      <c r="B4525" s="1" t="s">
        <v>8134</v>
      </c>
      <c r="C4525" s="1" t="s">
        <v>8249</v>
      </c>
      <c r="D4525" s="1" t="s">
        <v>8249</v>
      </c>
      <c r="E4525" s="1" t="s">
        <v>8284</v>
      </c>
      <c r="F4525" s="4" t="s">
        <v>3</v>
      </c>
      <c r="G4525" s="1" t="s">
        <v>8</v>
      </c>
      <c r="H4525" s="3" t="str">
        <f t="shared" si="70"/>
        <v>Commercial</v>
      </c>
      <c r="I4525" s="3" t="str">
        <f>IF(IFERROR(SEARCH("N/A",CID_DB[[#This Row],[ NSN ]]),-1)&lt;&gt;-1,"",LEFT(SUBSTITUTE(SUBSTITUTE(SUBSTITUTE(SUBSTITUTE(SUBSTITUTE(CID_DB[[#This Row],[ NSN ]],"-","")," ","")," ",""),"‐",""),"NA",""),13))</f>
        <v/>
      </c>
      <c r="J4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K811HTJ70116161654|K811HTJ70116161654|Hose Assembly|</v>
      </c>
    </row>
    <row r="4526" spans="1:10" x14ac:dyDescent="0.35">
      <c r="A4526" s="1" t="s">
        <v>3</v>
      </c>
      <c r="B4526" s="1" t="s">
        <v>8134</v>
      </c>
      <c r="C4526" s="1" t="s">
        <v>8250</v>
      </c>
      <c r="D4526" s="1" t="s">
        <v>8250</v>
      </c>
      <c r="E4526" s="1" t="s">
        <v>8284</v>
      </c>
      <c r="F4526" s="4" t="s">
        <v>3</v>
      </c>
      <c r="G4526" s="1" t="s">
        <v>8</v>
      </c>
      <c r="H4526" s="3" t="str">
        <f t="shared" si="70"/>
        <v>Commercial</v>
      </c>
      <c r="I4526" s="3" t="str">
        <f>IF(IFERROR(SEARCH("N/A",CID_DB[[#This Row],[ NSN ]]),-1)&lt;&gt;-1,"",LEFT(SUBSTITUTE(SUBSTITUTE(SUBSTITUTE(SUBSTITUTE(SUBSTITUTE(CID_DB[[#This Row],[ NSN ]],"-","")," ","")," ",""),"‐",""),"NA",""),13))</f>
        <v/>
      </c>
      <c r="J4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K811HTJ90116161631|K811HTJ90116161631|Hose Assembly|</v>
      </c>
    </row>
    <row r="4527" spans="1:10" x14ac:dyDescent="0.35">
      <c r="A4527" s="1" t="s">
        <v>3</v>
      </c>
      <c r="B4527" s="1" t="s">
        <v>8134</v>
      </c>
      <c r="C4527" s="1" t="s">
        <v>8251</v>
      </c>
      <c r="D4527" s="1" t="s">
        <v>8251</v>
      </c>
      <c r="E4527" s="1" t="s">
        <v>8284</v>
      </c>
      <c r="F4527" s="4" t="s">
        <v>3</v>
      </c>
      <c r="G4527" s="1" t="s">
        <v>8</v>
      </c>
      <c r="H4527" s="3" t="str">
        <f t="shared" si="70"/>
        <v>Commercial</v>
      </c>
      <c r="I4527" s="3" t="str">
        <f>IF(IFERROR(SEARCH("N/A",CID_DB[[#This Row],[ NSN ]]),-1)&lt;&gt;-1,"",LEFT(SUBSTITUTE(SUBSTITUTE(SUBSTITUTE(SUBSTITUTE(SUBSTITUTE(CID_DB[[#This Row],[ NSN ]],"-","")," ","")," ",""),"‐",""),"NA",""),13))</f>
        <v/>
      </c>
      <c r="J4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K811HTJ90116161632|K811HTJ90116161632|Hose Assembly|</v>
      </c>
    </row>
    <row r="4528" spans="1:10" x14ac:dyDescent="0.35">
      <c r="A4528" s="1" t="s">
        <v>3</v>
      </c>
      <c r="B4528" s="1" t="s">
        <v>8134</v>
      </c>
      <c r="C4528" s="1" t="s">
        <v>8252</v>
      </c>
      <c r="D4528" s="1" t="s">
        <v>8252</v>
      </c>
      <c r="E4528" s="1" t="s">
        <v>8284</v>
      </c>
      <c r="F4528" s="4" t="s">
        <v>3</v>
      </c>
      <c r="G4528" s="1" t="s">
        <v>8</v>
      </c>
      <c r="H4528" s="3" t="str">
        <f t="shared" si="70"/>
        <v>Commercial</v>
      </c>
      <c r="I4528" s="3" t="str">
        <f>IF(IFERROR(SEARCH("N/A",CID_DB[[#This Row],[ NSN ]]),-1)&lt;&gt;-1,"",LEFT(SUBSTITUTE(SUBSTITUTE(SUBSTITUTE(SUBSTITUTE(SUBSTITUTE(CID_DB[[#This Row],[ NSN ]],"-","")," ","")," ",""),"‐",""),"NA",""),13))</f>
        <v/>
      </c>
      <c r="J4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P244J9JC202020115|P244J9JC202020115|Hose Assembly|</v>
      </c>
    </row>
    <row r="4529" spans="1:10" x14ac:dyDescent="0.35">
      <c r="A4529" s="1" t="s">
        <v>3</v>
      </c>
      <c r="B4529" s="1" t="s">
        <v>8134</v>
      </c>
      <c r="C4529" s="1" t="s">
        <v>8253</v>
      </c>
      <c r="D4529" s="1" t="s">
        <v>8253</v>
      </c>
      <c r="E4529" s="1" t="s">
        <v>8284</v>
      </c>
      <c r="F4529" s="4" t="s">
        <v>3</v>
      </c>
      <c r="G4529" s="1" t="s">
        <v>8</v>
      </c>
      <c r="H4529" s="3" t="str">
        <f t="shared" si="70"/>
        <v>Commercial</v>
      </c>
      <c r="I4529" s="3" t="str">
        <f>IF(IFERROR(SEARCH("N/A",CID_DB[[#This Row],[ NSN ]]),-1)&lt;&gt;-1,"",LEFT(SUBSTITUTE(SUBSTITUTE(SUBSTITUTE(SUBSTITUTE(SUBSTITUTE(CID_DB[[#This Row],[ NSN ]],"-","")," ","")," ",""),"‐",""),"NA",""),13))</f>
        <v/>
      </c>
      <c r="J4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P244JCJ7202020124|P244JCJ7202020124|Hose Assembly|</v>
      </c>
    </row>
    <row r="4530" spans="1:10" x14ac:dyDescent="0.35">
      <c r="A4530" s="1" t="s">
        <v>3</v>
      </c>
      <c r="B4530" s="1" t="s">
        <v>8134</v>
      </c>
      <c r="C4530" s="1" t="s">
        <v>8254</v>
      </c>
      <c r="D4530" s="1" t="s">
        <v>8254</v>
      </c>
      <c r="E4530" s="1" t="s">
        <v>8284</v>
      </c>
      <c r="F4530" s="4" t="s">
        <v>3</v>
      </c>
      <c r="G4530" s="1" t="s">
        <v>8</v>
      </c>
      <c r="H4530" s="3" t="str">
        <f t="shared" si="70"/>
        <v>Commercial</v>
      </c>
      <c r="I4530" s="3" t="str">
        <f>IF(IFERROR(SEARCH("N/A",CID_DB[[#This Row],[ NSN ]]),-1)&lt;&gt;-1,"",LEFT(SUBSTITUTE(SUBSTITUTE(SUBSTITUTE(SUBSTITUTE(SUBSTITUTE(CID_DB[[#This Row],[ NSN ]],"-","")," ","")," ",""),"‐",""),"NA",""),13))</f>
        <v/>
      </c>
      <c r="J4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P244JCJ720202042|P244JCJ720202042|Hose Assembly|</v>
      </c>
    </row>
    <row r="4531" spans="1:10" x14ac:dyDescent="0.35">
      <c r="A4531" s="1" t="s">
        <v>3</v>
      </c>
      <c r="B4531" s="1" t="s">
        <v>8134</v>
      </c>
      <c r="C4531" s="1" t="s">
        <v>8255</v>
      </c>
      <c r="D4531" s="1" t="s">
        <v>8255</v>
      </c>
      <c r="E4531" s="1" t="s">
        <v>8284</v>
      </c>
      <c r="F4531" s="4" t="s">
        <v>3</v>
      </c>
      <c r="G4531" s="1" t="s">
        <v>8</v>
      </c>
      <c r="H4531" s="3" t="str">
        <f t="shared" si="70"/>
        <v>Commercial</v>
      </c>
      <c r="I4531" s="3" t="str">
        <f>IF(IFERROR(SEARCH("N/A",CID_DB[[#This Row],[ NSN ]]),-1)&lt;&gt;-1,"",LEFT(SUBSTITUTE(SUBSTITUTE(SUBSTITUTE(SUBSTITUTE(SUBSTITUTE(CID_DB[[#This Row],[ NSN ]],"-","")," ","")," ",""),"‐",""),"NA",""),13))</f>
        <v/>
      </c>
      <c r="J4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P244JCJC16161652|P244JCJC16161652|Hose Assembly|</v>
      </c>
    </row>
    <row r="4532" spans="1:10" x14ac:dyDescent="0.35">
      <c r="A4532" s="1" t="s">
        <v>3</v>
      </c>
      <c r="B4532" s="1" t="s">
        <v>8134</v>
      </c>
      <c r="C4532" s="1" t="s">
        <v>8256</v>
      </c>
      <c r="D4532" s="1" t="s">
        <v>8256</v>
      </c>
      <c r="E4532" s="1" t="s">
        <v>8284</v>
      </c>
      <c r="F4532" s="4" t="s">
        <v>3</v>
      </c>
      <c r="G4532" s="1" t="s">
        <v>8</v>
      </c>
      <c r="H4532" s="3" t="str">
        <f t="shared" si="70"/>
        <v>Commercial</v>
      </c>
      <c r="I4532" s="3" t="str">
        <f>IF(IFERROR(SEARCH("N/A",CID_DB[[#This Row],[ NSN ]]),-1)&lt;&gt;-1,"",LEFT(SUBSTITUTE(SUBSTITUTE(SUBSTITUTE(SUBSTITUTE(SUBSTITUTE(CID_DB[[#This Row],[ NSN ]],"-","")," ","")," ",""),"‐",""),"NA",""),13))</f>
        <v/>
      </c>
      <c r="J4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P244JCJC20202033|P244JCJC20202033|Hose Assembly|</v>
      </c>
    </row>
    <row r="4533" spans="1:10" x14ac:dyDescent="0.35">
      <c r="A4533" s="1" t="s">
        <v>3</v>
      </c>
      <c r="B4533" s="1" t="s">
        <v>8134</v>
      </c>
      <c r="C4533" s="1" t="s">
        <v>8257</v>
      </c>
      <c r="D4533" s="1" t="s">
        <v>8257</v>
      </c>
      <c r="E4533" s="1" t="s">
        <v>8284</v>
      </c>
      <c r="F4533" s="4" t="s">
        <v>3</v>
      </c>
      <c r="G4533" s="1" t="s">
        <v>8</v>
      </c>
      <c r="H4533" s="3" t="str">
        <f t="shared" si="70"/>
        <v>Commercial</v>
      </c>
      <c r="I4533" s="3" t="str">
        <f>IF(IFERROR(SEARCH("N/A",CID_DB[[#This Row],[ NSN ]]),-1)&lt;&gt;-1,"",LEFT(SUBSTITUTE(SUBSTITUTE(SUBSTITUTE(SUBSTITUTE(SUBSTITUTE(CID_DB[[#This Row],[ NSN ]],"-","")," ","")," ",""),"‐",""),"NA",""),13))</f>
        <v/>
      </c>
      <c r="J4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P2855HJC08080848|P2855HJC08080848|Hose Assembly|</v>
      </c>
    </row>
    <row r="4534" spans="1:10" x14ac:dyDescent="0.35">
      <c r="A4534" s="1" t="s">
        <v>3</v>
      </c>
      <c r="B4534" s="1" t="s">
        <v>8134</v>
      </c>
      <c r="C4534" s="1" t="s">
        <v>8258</v>
      </c>
      <c r="D4534" s="1" t="s">
        <v>8258</v>
      </c>
      <c r="E4534" s="1" t="s">
        <v>8284</v>
      </c>
      <c r="F4534" s="4" t="s">
        <v>3</v>
      </c>
      <c r="G4534" s="1" t="s">
        <v>8</v>
      </c>
      <c r="H4534" s="3" t="str">
        <f t="shared" si="70"/>
        <v>Commercial</v>
      </c>
      <c r="I4534" s="3" t="str">
        <f>IF(IFERROR(SEARCH("N/A",CID_DB[[#This Row],[ NSN ]]),-1)&lt;&gt;-1,"",LEFT(SUBSTITUTE(SUBSTITUTE(SUBSTITUTE(SUBSTITUTE(SUBSTITUTE(CID_DB[[#This Row],[ NSN ]],"-","")," ","")," ",""),"‐",""),"NA",""),13))</f>
        <v/>
      </c>
      <c r="J4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P285JC5LPB888118|P285JC5LPB888118|Hose Assembly|</v>
      </c>
    </row>
    <row r="4535" spans="1:10" x14ac:dyDescent="0.35">
      <c r="A4535" s="1" t="s">
        <v>3</v>
      </c>
      <c r="B4535" s="1" t="s">
        <v>8134</v>
      </c>
      <c r="C4535" s="1" t="s">
        <v>8259</v>
      </c>
      <c r="D4535" s="1" t="s">
        <v>8259</v>
      </c>
      <c r="E4535" s="1" t="s">
        <v>8284</v>
      </c>
      <c r="F4535" s="4" t="s">
        <v>3</v>
      </c>
      <c r="G4535" s="1" t="s">
        <v>8</v>
      </c>
      <c r="H4535" s="3" t="str">
        <f t="shared" si="70"/>
        <v>Commercial</v>
      </c>
      <c r="I4535" s="3" t="str">
        <f>IF(IFERROR(SEARCH("N/A",CID_DB[[#This Row],[ NSN ]]),-1)&lt;&gt;-1,"",LEFT(SUBSTITUTE(SUBSTITUTE(SUBSTITUTE(SUBSTITUTE(SUBSTITUTE(CID_DB[[#This Row],[ NSN ]],"-","")," ","")," ",""),"‐",""),"NA",""),13))</f>
        <v/>
      </c>
      <c r="J4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P293JCJC101010119|P293JCJC101010119|Hose Assembly|</v>
      </c>
    </row>
    <row r="4536" spans="1:10" x14ac:dyDescent="0.35">
      <c r="A4536" s="1" t="s">
        <v>3</v>
      </c>
      <c r="B4536" s="1" t="s">
        <v>8134</v>
      </c>
      <c r="C4536" s="1" t="s">
        <v>8260</v>
      </c>
      <c r="D4536" s="1" t="s">
        <v>8260</v>
      </c>
      <c r="E4536" s="1" t="s">
        <v>8284</v>
      </c>
      <c r="F4536" s="4" t="s">
        <v>3</v>
      </c>
      <c r="G4536" s="1" t="s">
        <v>8</v>
      </c>
      <c r="H4536" s="3" t="str">
        <f t="shared" si="70"/>
        <v>Commercial</v>
      </c>
      <c r="I4536" s="3" t="str">
        <f>IF(IFERROR(SEARCH("N/A",CID_DB[[#This Row],[ NSN ]]),-1)&lt;&gt;-1,"",LEFT(SUBSTITUTE(SUBSTITUTE(SUBSTITUTE(SUBSTITUTE(SUBSTITUTE(CID_DB[[#This Row],[ NSN ]],"-","")," ","")," ",""),"‐",""),"NA",""),13))</f>
        <v/>
      </c>
      <c r="J4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Y6723J707161616135|Y6723J707161616135|Hose Assembly|</v>
      </c>
    </row>
    <row r="4537" spans="1:10" x14ac:dyDescent="0.35">
      <c r="A4537" s="1" t="s">
        <v>3</v>
      </c>
      <c r="B4537" s="1" t="s">
        <v>8134</v>
      </c>
      <c r="C4537" s="1" t="s">
        <v>8261</v>
      </c>
      <c r="D4537" s="1" t="s">
        <v>8261</v>
      </c>
      <c r="E4537" s="1" t="s">
        <v>8284</v>
      </c>
      <c r="F4537" s="4" t="s">
        <v>3</v>
      </c>
      <c r="G4537" s="1" t="s">
        <v>8</v>
      </c>
      <c r="H4537" s="3" t="str">
        <f t="shared" si="70"/>
        <v>Commercial</v>
      </c>
      <c r="I4537" s="3" t="str">
        <f>IF(IFERROR(SEARCH("N/A",CID_DB[[#This Row],[ NSN ]]),-1)&lt;&gt;-1,"",LEFT(SUBSTITUTE(SUBSTITUTE(SUBSTITUTE(SUBSTITUTE(SUBSTITUTE(CID_DB[[#This Row],[ NSN ]],"-","")," ","")," ",""),"‐",""),"NA",""),13))</f>
        <v/>
      </c>
      <c r="J4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Y6723JCJ9161616142YS|Y6723JCJ9161616142YS|Hose Assembly|</v>
      </c>
    </row>
    <row r="4538" spans="1:10" x14ac:dyDescent="0.35">
      <c r="A4538" s="1" t="s">
        <v>3</v>
      </c>
      <c r="B4538" s="1" t="s">
        <v>8134</v>
      </c>
      <c r="C4538" s="1" t="s">
        <v>8262</v>
      </c>
      <c r="D4538" s="1" t="s">
        <v>8262</v>
      </c>
      <c r="E4538" s="1" t="s">
        <v>8284</v>
      </c>
      <c r="F4538" s="4" t="s">
        <v>3</v>
      </c>
      <c r="G4538" s="1" t="s">
        <v>8</v>
      </c>
      <c r="H4538" s="3" t="str">
        <f t="shared" si="70"/>
        <v>Commercial</v>
      </c>
      <c r="I4538" s="3" t="str">
        <f>IF(IFERROR(SEARCH("N/A",CID_DB[[#This Row],[ NSN ]]),-1)&lt;&gt;-1,"",LEFT(SUBSTITUTE(SUBSTITUTE(SUBSTITUTE(SUBSTITUTE(SUBSTITUTE(CID_DB[[#This Row],[ NSN ]],"-","")," ","")," ",""),"‐",""),"NA",""),13))</f>
        <v/>
      </c>
      <c r="J4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F53DMJ7J906060621270|F53DMJ7J906060621270|Hose Assembly|</v>
      </c>
    </row>
    <row r="4539" spans="1:10" x14ac:dyDescent="0.35">
      <c r="A4539" s="1" t="s">
        <v>3</v>
      </c>
      <c r="B4539" s="1" t="s">
        <v>8134</v>
      </c>
      <c r="C4539" s="1" t="s">
        <v>8263</v>
      </c>
      <c r="D4539" s="1" t="s">
        <v>8263</v>
      </c>
      <c r="E4539" s="1" t="s">
        <v>8284</v>
      </c>
      <c r="F4539" s="4" t="s">
        <v>3</v>
      </c>
      <c r="G4539" s="1" t="s">
        <v>8</v>
      </c>
      <c r="H4539" s="3" t="str">
        <f t="shared" si="70"/>
        <v>Commercial</v>
      </c>
      <c r="I4539" s="3" t="str">
        <f>IF(IFERROR(SEARCH("N/A",CID_DB[[#This Row],[ NSN ]]),-1)&lt;&gt;-1,"",LEFT(SUBSTITUTE(SUBSTITUTE(SUBSTITUTE(SUBSTITUTE(SUBSTITUTE(CID_DB[[#This Row],[ NSN ]],"-","")," ","")," ",""),"‐",""),"NA",""),13))</f>
        <v/>
      </c>
      <c r="J4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F53DMJ7J90606062190|F53DMJ7J90606062190|Hose Assembly|</v>
      </c>
    </row>
    <row r="4540" spans="1:10" x14ac:dyDescent="0.35">
      <c r="A4540" s="1" t="s">
        <v>3</v>
      </c>
      <c r="B4540" s="1" t="s">
        <v>8134</v>
      </c>
      <c r="C4540" s="1" t="s">
        <v>8264</v>
      </c>
      <c r="D4540" s="1" t="s">
        <v>8264</v>
      </c>
      <c r="E4540" s="1" t="s">
        <v>8284</v>
      </c>
      <c r="F4540" s="4" t="s">
        <v>3</v>
      </c>
      <c r="G4540" s="1" t="s">
        <v>8</v>
      </c>
      <c r="H4540" s="3" t="str">
        <f t="shared" si="70"/>
        <v>Commercial</v>
      </c>
      <c r="I4540" s="3" t="str">
        <f>IF(IFERROR(SEARCH("N/A",CID_DB[[#This Row],[ NSN ]]),-1)&lt;&gt;-1,"",LEFT(SUBSTITUTE(SUBSTITUTE(SUBSTITUTE(SUBSTITUTE(SUBSTITUTE(CID_DB[[#This Row],[ NSN ]],"-","")," ","")," ",""),"‐",""),"NA",""),13))</f>
        <v/>
      </c>
      <c r="J4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F53DMJ9J90606061290YS|F53DMJ9J90606061290YS|Hose Assembly|</v>
      </c>
    </row>
    <row r="4541" spans="1:10" x14ac:dyDescent="0.35">
      <c r="A4541" s="1" t="s">
        <v>3</v>
      </c>
      <c r="B4541" s="1" t="s">
        <v>8134</v>
      </c>
      <c r="C4541" s="1" t="s">
        <v>8265</v>
      </c>
      <c r="D4541" s="1" t="s">
        <v>8265</v>
      </c>
      <c r="E4541" s="1" t="s">
        <v>8284</v>
      </c>
      <c r="F4541" s="4" t="s">
        <v>3</v>
      </c>
      <c r="G4541" s="1" t="s">
        <v>8</v>
      </c>
      <c r="H4541" s="3" t="str">
        <f t="shared" si="70"/>
        <v>Commercial</v>
      </c>
      <c r="I4541" s="3" t="str">
        <f>IF(IFERROR(SEARCH("N/A",CID_DB[[#This Row],[ NSN ]]),-1)&lt;&gt;-1,"",LEFT(SUBSTITUTE(SUBSTITUTE(SUBSTITUTE(SUBSTITUTE(SUBSTITUTE(CID_DB[[#This Row],[ NSN ]],"-","")," ","")," ",""),"‐",""),"NA",""),13))</f>
        <v/>
      </c>
      <c r="J4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F53DMJ9J906060639270|F53DMJ9J906060639270|Hose Assembly|</v>
      </c>
    </row>
    <row r="4542" spans="1:10" x14ac:dyDescent="0.35">
      <c r="A4542" s="1" t="s">
        <v>3</v>
      </c>
      <c r="B4542" s="1" t="s">
        <v>8134</v>
      </c>
      <c r="C4542" s="1" t="s">
        <v>8266</v>
      </c>
      <c r="D4542" s="1" t="s">
        <v>8266</v>
      </c>
      <c r="E4542" s="1" t="s">
        <v>8284</v>
      </c>
      <c r="F4542" s="4" t="s">
        <v>3</v>
      </c>
      <c r="G4542" s="1" t="s">
        <v>8</v>
      </c>
      <c r="H4542" s="3" t="str">
        <f t="shared" si="70"/>
        <v>Commercial</v>
      </c>
      <c r="I4542" s="3" t="str">
        <f>IF(IFERROR(SEARCH("N/A",CID_DB[[#This Row],[ NSN ]]),-1)&lt;&gt;-1,"",LEFT(SUBSTITUTE(SUBSTITUTE(SUBSTITUTE(SUBSTITUTE(SUBSTITUTE(CID_DB[[#This Row],[ NSN ]],"-","")," ","")," ",""),"‐",""),"NA",""),13))</f>
        <v/>
      </c>
      <c r="J4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F53DMJ9J90606063990|F53DMJ9J90606063990|Hose Assembly|</v>
      </c>
    </row>
    <row r="4543" spans="1:10" x14ac:dyDescent="0.35">
      <c r="A4543" s="1" t="s">
        <v>3</v>
      </c>
      <c r="B4543" s="1" t="s">
        <v>8134</v>
      </c>
      <c r="C4543" s="1" t="s">
        <v>8267</v>
      </c>
      <c r="D4543" s="1" t="s">
        <v>8267</v>
      </c>
      <c r="E4543" s="1" t="s">
        <v>8284</v>
      </c>
      <c r="F4543" s="4" t="s">
        <v>3</v>
      </c>
      <c r="G4543" s="1" t="s">
        <v>8</v>
      </c>
      <c r="H4543" s="3" t="str">
        <f t="shared" si="70"/>
        <v>Commercial</v>
      </c>
      <c r="I4543" s="3" t="str">
        <f>IF(IFERROR(SEARCH("N/A",CID_DB[[#This Row],[ NSN ]]),-1)&lt;&gt;-1,"",LEFT(SUBSTITUTE(SUBSTITUTE(SUBSTITUTE(SUBSTITUTE(SUBSTITUTE(CID_DB[[#This Row],[ NSN ]],"-","")," ","")," ",""),"‐",""),"NA",""),13))</f>
        <v/>
      </c>
      <c r="J4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F53DMJ9J906060666270|F53DMJ9J906060666270|Hose Assembly|</v>
      </c>
    </row>
    <row r="4544" spans="1:10" x14ac:dyDescent="0.35">
      <c r="A4544" s="1" t="s">
        <v>3</v>
      </c>
      <c r="B4544" s="1" t="s">
        <v>8134</v>
      </c>
      <c r="C4544" s="1" t="s">
        <v>8268</v>
      </c>
      <c r="D4544" s="1" t="s">
        <v>8268</v>
      </c>
      <c r="E4544" s="1" t="s">
        <v>8284</v>
      </c>
      <c r="F4544" s="4" t="s">
        <v>3</v>
      </c>
      <c r="G4544" s="1" t="s">
        <v>8</v>
      </c>
      <c r="H4544" s="3" t="str">
        <f t="shared" si="70"/>
        <v>Commercial</v>
      </c>
      <c r="I4544" s="3" t="str">
        <f>IF(IFERROR(SEARCH("N/A",CID_DB[[#This Row],[ NSN ]]),-1)&lt;&gt;-1,"",LEFT(SUBSTITUTE(SUBSTITUTE(SUBSTITUTE(SUBSTITUTE(SUBSTITUTE(CID_DB[[#This Row],[ NSN ]],"-","")," ","")," ",""),"‐",""),"NA",""),13))</f>
        <v/>
      </c>
      <c r="J4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F53DMJ9J90606066690|F53DMJ9J90606066690|Hose Assembly|</v>
      </c>
    </row>
    <row r="4545" spans="1:10" x14ac:dyDescent="0.35">
      <c r="A4545" s="1" t="s">
        <v>3</v>
      </c>
      <c r="B4545" s="1" t="s">
        <v>8134</v>
      </c>
      <c r="C4545" s="1" t="s">
        <v>8269</v>
      </c>
      <c r="D4545" s="1" t="s">
        <v>8269</v>
      </c>
      <c r="E4545" s="1" t="s">
        <v>8284</v>
      </c>
      <c r="F4545" s="4" t="s">
        <v>3</v>
      </c>
      <c r="G4545" s="1" t="s">
        <v>8</v>
      </c>
      <c r="H4545" s="3" t="str">
        <f t="shared" si="70"/>
        <v>Commercial</v>
      </c>
      <c r="I4545" s="3" t="str">
        <f>IF(IFERROR(SEARCH("N/A",CID_DB[[#This Row],[ NSN ]]),-1)&lt;&gt;-1,"",LEFT(SUBSTITUTE(SUBSTITUTE(SUBSTITUTE(SUBSTITUTE(SUBSTITUTE(CID_DB[[#This Row],[ NSN ]],"-","")," ","")," ",""),"‐",""),"NA",""),13))</f>
        <v/>
      </c>
      <c r="J4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F53DMJCJ704040411|F53DMJCJ704040411|Hose Assembly|</v>
      </c>
    </row>
    <row r="4546" spans="1:10" x14ac:dyDescent="0.35">
      <c r="A4546" s="1" t="s">
        <v>3</v>
      </c>
      <c r="B4546" s="1" t="s">
        <v>8134</v>
      </c>
      <c r="C4546" s="1" t="s">
        <v>8270</v>
      </c>
      <c r="D4546" s="1" t="s">
        <v>8270</v>
      </c>
      <c r="E4546" s="1" t="s">
        <v>8284</v>
      </c>
      <c r="F4546" s="4" t="s">
        <v>3</v>
      </c>
      <c r="G4546" s="1" t="s">
        <v>8</v>
      </c>
      <c r="H4546" s="3" t="str">
        <f t="shared" si="70"/>
        <v>Commercial</v>
      </c>
      <c r="I4546" s="3" t="str">
        <f>IF(IFERROR(SEARCH("N/A",CID_DB[[#This Row],[ NSN ]]),-1)&lt;&gt;-1,"",LEFT(SUBSTITUTE(SUBSTITUTE(SUBSTITUTE(SUBSTITUTE(SUBSTITUTE(CID_DB[[#This Row],[ NSN ]],"-","")," ","")," ",""),"‐",""),"NA",""),13))</f>
        <v/>
      </c>
      <c r="J4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F53DMJCJ706060614|F53DMJCJ706060614|Hose Assembly|</v>
      </c>
    </row>
    <row r="4547" spans="1:10" x14ac:dyDescent="0.35">
      <c r="A4547" s="1" t="s">
        <v>3</v>
      </c>
      <c r="B4547" s="1" t="s">
        <v>8134</v>
      </c>
      <c r="C4547" s="1" t="s">
        <v>8271</v>
      </c>
      <c r="D4547" s="1" t="s">
        <v>8271</v>
      </c>
      <c r="E4547" s="1" t="s">
        <v>8284</v>
      </c>
      <c r="F4547" s="4" t="s">
        <v>3</v>
      </c>
      <c r="G4547" s="1" t="s">
        <v>8</v>
      </c>
      <c r="H4547" s="3" t="str">
        <f t="shared" ref="H4547:H4610" si="71">IF(G4547="Y - CID","Commercial",IF(G4547="N - CID","Other Than Commercial","N/A"))</f>
        <v>Commercial</v>
      </c>
      <c r="I4547" s="3" t="str">
        <f>IF(IFERROR(SEARCH("N/A",CID_DB[[#This Row],[ NSN ]]),-1)&lt;&gt;-1,"",LEFT(SUBSTITUTE(SUBSTITUTE(SUBSTITUTE(SUBSTITUTE(SUBSTITUTE(CID_DB[[#This Row],[ NSN ]],"-","")," ","")," ",""),"‐",""),"NA",""),13))</f>
        <v/>
      </c>
      <c r="J4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F53DMJCJ706060632|F53DMJCJ706060632|Hose Assembly|</v>
      </c>
    </row>
    <row r="4548" spans="1:10" x14ac:dyDescent="0.35">
      <c r="A4548" s="1" t="s">
        <v>3</v>
      </c>
      <c r="B4548" s="1" t="s">
        <v>8134</v>
      </c>
      <c r="C4548" s="1" t="s">
        <v>8272</v>
      </c>
      <c r="D4548" s="1" t="s">
        <v>8272</v>
      </c>
      <c r="E4548" s="1" t="s">
        <v>8284</v>
      </c>
      <c r="F4548" s="4" t="s">
        <v>3</v>
      </c>
      <c r="G4548" s="1" t="s">
        <v>8</v>
      </c>
      <c r="H4548" s="3" t="str">
        <f t="shared" si="71"/>
        <v>Commercial</v>
      </c>
      <c r="I4548" s="3" t="str">
        <f>IF(IFERROR(SEARCH("N/A",CID_DB[[#This Row],[ NSN ]]),-1)&lt;&gt;-1,"",LEFT(SUBSTITUTE(SUBSTITUTE(SUBSTITUTE(SUBSTITUTE(SUBSTITUTE(CID_DB[[#This Row],[ NSN ]],"-","")," ","")," ",""),"‐",""),"NA",""),13))</f>
        <v/>
      </c>
      <c r="J4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F53DMJCJ906060624|F53DMJCJ906060624|Hose Assembly|</v>
      </c>
    </row>
    <row r="4549" spans="1:10" x14ac:dyDescent="0.35">
      <c r="A4549" s="1" t="s">
        <v>3</v>
      </c>
      <c r="B4549" s="1" t="s">
        <v>8134</v>
      </c>
      <c r="C4549" s="1" t="s">
        <v>8273</v>
      </c>
      <c r="D4549" s="1" t="s">
        <v>8273</v>
      </c>
      <c r="E4549" s="1" t="s">
        <v>8284</v>
      </c>
      <c r="F4549" s="4" t="s">
        <v>3</v>
      </c>
      <c r="G4549" s="1" t="s">
        <v>8</v>
      </c>
      <c r="H4549" s="3" t="str">
        <f t="shared" si="71"/>
        <v>Commercial</v>
      </c>
      <c r="I4549" s="3" t="str">
        <f>IF(IFERROR(SEARCH("N/A",CID_DB[[#This Row],[ NSN ]]),-1)&lt;&gt;-1,"",LEFT(SUBSTITUTE(SUBSTITUTE(SUBSTITUTE(SUBSTITUTE(SUBSTITUTE(CID_DB[[#This Row],[ NSN ]],"-","")," ","")," ",""),"‐",""),"NA",""),13))</f>
        <v/>
      </c>
      <c r="J4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F53DMJCJC04040427|F53DMJCJC04040427|Hose Assembly|</v>
      </c>
    </row>
    <row r="4550" spans="1:10" x14ac:dyDescent="0.35">
      <c r="A4550" s="1" t="s">
        <v>3</v>
      </c>
      <c r="B4550" s="1" t="s">
        <v>9279</v>
      </c>
      <c r="C4550" s="1" t="s">
        <v>9280</v>
      </c>
      <c r="D4550" s="1" t="s">
        <v>9280</v>
      </c>
      <c r="E4550" s="1" t="s">
        <v>9281</v>
      </c>
      <c r="F4550" s="4" t="s">
        <v>3</v>
      </c>
      <c r="G4550" s="1" t="s">
        <v>8</v>
      </c>
      <c r="H4550" s="3" t="str">
        <f t="shared" si="71"/>
        <v>Commercial</v>
      </c>
      <c r="I4550" s="3" t="str">
        <f>IF(IFERROR(SEARCH("N/A",CID_DB[[#This Row],[ NSN ]]),-1)&lt;&gt;-1,"",LEFT(SUBSTITUTE(SUBSTITUTE(SUBSTITUTE(SUBSTITUTE(SUBSTITUTE(CID_DB[[#This Row],[ NSN ]],"-","")," ","")," ",""),"‐",""),"NA",""),13))</f>
        <v/>
      </c>
      <c r="J4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4134215|4134215|Hose &amp; Tube Assy, Cooling, Electronic Eng|</v>
      </c>
    </row>
    <row r="4551" spans="1:10" x14ac:dyDescent="0.35">
      <c r="A4551" s="1" t="s">
        <v>3</v>
      </c>
      <c r="B4551" s="1" t="s">
        <v>9279</v>
      </c>
      <c r="C4551" s="1" t="s">
        <v>9282</v>
      </c>
      <c r="D4551" s="1" t="s">
        <v>9282</v>
      </c>
      <c r="E4551" s="1" t="s">
        <v>9283</v>
      </c>
      <c r="F4551" s="4" t="s">
        <v>3</v>
      </c>
      <c r="G4551" s="1" t="s">
        <v>8</v>
      </c>
      <c r="H4551" s="3" t="str">
        <f t="shared" si="71"/>
        <v>Commercial</v>
      </c>
      <c r="I4551" s="3" t="str">
        <f>IF(IFERROR(SEARCH("N/A",CID_DB[[#This Row],[ NSN ]]),-1)&lt;&gt;-1,"",LEFT(SUBSTITUTE(SUBSTITUTE(SUBSTITUTE(SUBSTITUTE(SUBSTITUTE(CID_DB[[#This Row],[ NSN ]],"-","")," ","")," ",""),"‐",""),"NA",""),13))</f>
        <v/>
      </c>
      <c r="J4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4136342|4136342|Hose Ass, Hydraulic Fuel Pressure, Con|</v>
      </c>
    </row>
    <row r="4552" spans="1:10" x14ac:dyDescent="0.35">
      <c r="A4552" s="1" t="s">
        <v>3</v>
      </c>
      <c r="B4552" s="1" t="s">
        <v>7694</v>
      </c>
      <c r="C4552" s="1" t="s">
        <v>7382</v>
      </c>
      <c r="D4552" s="1" t="s">
        <v>3</v>
      </c>
      <c r="E4552" s="1" t="s">
        <v>7425</v>
      </c>
      <c r="F4552" s="4" t="s">
        <v>7399</v>
      </c>
      <c r="G4552" s="1" t="s">
        <v>8</v>
      </c>
      <c r="H4552" s="3" t="str">
        <f t="shared" si="71"/>
        <v>Commercial</v>
      </c>
      <c r="I4552" s="3" t="str">
        <f>IF(IFERROR(SEARCH("N/A",CID_DB[[#This Row],[ NSN ]]),-1)&lt;&gt;-1,"",LEFT(SUBSTITUTE(SUBSTITUTE(SUBSTITUTE(SUBSTITUTE(SUBSTITUTE(CID_DB[[#This Row],[ NSN ]],"-","")," ","")," ",""),"‐",""),"NA",""),13))</f>
        <v>2835010039044</v>
      </c>
      <c r="J4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3670891||SPACER ASSY|2835010039044</v>
      </c>
    </row>
    <row r="4553" spans="1:10" x14ac:dyDescent="0.35">
      <c r="A4553" s="1" t="s">
        <v>3</v>
      </c>
      <c r="B4553" s="1" t="s">
        <v>8285</v>
      </c>
      <c r="C4553" s="1" t="s">
        <v>8289</v>
      </c>
      <c r="D4553" s="1" t="s">
        <v>8289</v>
      </c>
      <c r="E4553" s="1" t="s">
        <v>8293</v>
      </c>
      <c r="F4553" s="4" t="s">
        <v>3</v>
      </c>
      <c r="G4553" s="1" t="s">
        <v>103</v>
      </c>
      <c r="H4553" s="3" t="str">
        <f t="shared" si="71"/>
        <v>Other Than Commercial</v>
      </c>
      <c r="I4553" s="3" t="str">
        <f>IF(IFERROR(SEARCH("N/A",CID_DB[[#This Row],[ NSN ]]),-1)&lt;&gt;-1,"",LEFT(SUBSTITUTE(SUBSTITUTE(SUBSTITUTE(SUBSTITUTE(SUBSTITUTE(CID_DB[[#This Row],[ NSN ]],"-","")," ","")," ",""),"‐",""),"NA",""),13))</f>
        <v/>
      </c>
      <c r="J4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10031931|10031931|Rod End|</v>
      </c>
    </row>
    <row r="4554" spans="1:10" x14ac:dyDescent="0.35">
      <c r="A4554" s="1" t="s">
        <v>3</v>
      </c>
      <c r="B4554" s="1" t="s">
        <v>8286</v>
      </c>
      <c r="C4554" s="1" t="s">
        <v>8290</v>
      </c>
      <c r="D4554" s="1" t="s">
        <v>8292</v>
      </c>
      <c r="E4554" s="1" t="s">
        <v>8294</v>
      </c>
      <c r="F4554" s="4" t="s">
        <v>3</v>
      </c>
      <c r="G4554" s="1" t="s">
        <v>103</v>
      </c>
      <c r="H4554" s="3" t="str">
        <f t="shared" si="71"/>
        <v>Other Than Commercial</v>
      </c>
      <c r="I4554" s="3" t="str">
        <f>IF(IFERROR(SEARCH("N/A",CID_DB[[#This Row],[ NSN ]]),-1)&lt;&gt;-1,"",LEFT(SUBSTITUTE(SUBSTITUTE(SUBSTITUTE(SUBSTITUTE(SUBSTITUTE(CID_DB[[#This Row],[ NSN ]],"-","")," ","")," ",""),"‐",""),"NA",""),13))</f>
        <v/>
      </c>
      <c r="J4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5914410|Same|Flanged roller bearing|</v>
      </c>
    </row>
    <row r="4555" spans="1:10" x14ac:dyDescent="0.35">
      <c r="A4555" s="1" t="s">
        <v>3</v>
      </c>
      <c r="B4555" s="1" t="s">
        <v>9761</v>
      </c>
      <c r="C4555" s="1" t="s">
        <v>3</v>
      </c>
      <c r="D4555" s="1" t="s">
        <v>5037</v>
      </c>
      <c r="E4555" s="1" t="s">
        <v>5038</v>
      </c>
      <c r="F4555" s="4" t="s">
        <v>3</v>
      </c>
      <c r="G4555" s="1" t="s">
        <v>8</v>
      </c>
      <c r="H4555" s="3" t="str">
        <f t="shared" si="71"/>
        <v>Commercial</v>
      </c>
      <c r="I4555" s="3" t="str">
        <f>IF(IFERROR(SEARCH("N/A",CID_DB[[#This Row],[ NSN ]]),-1)&lt;&gt;-1,"",LEFT(SUBSTITUTE(SUBSTITUTE(SUBSTITUTE(SUBSTITUTE(SUBSTITUTE(CID_DB[[#This Row],[ NSN ]],"-","")," ","")," ",""),"‐",""),"NA",""),13))</f>
        <v/>
      </c>
      <c r="J4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|3F1225B|THROTTLE_QUADRANT_ASSY|</v>
      </c>
    </row>
    <row r="4556" spans="1:10" x14ac:dyDescent="0.35">
      <c r="A4556" s="1" t="s">
        <v>3</v>
      </c>
      <c r="B4556" s="1" t="s">
        <v>8287</v>
      </c>
      <c r="C4556" s="1" t="s">
        <v>8291</v>
      </c>
      <c r="D4556" s="1" t="s">
        <v>3</v>
      </c>
      <c r="E4556" s="1" t="s">
        <v>8295</v>
      </c>
      <c r="F4556" s="4" t="s">
        <v>3</v>
      </c>
      <c r="G4556" s="1" t="s">
        <v>103</v>
      </c>
      <c r="H4556" s="3" t="str">
        <f t="shared" si="71"/>
        <v>Other Than Commercial</v>
      </c>
      <c r="I4556" s="3" t="str">
        <f>IF(IFERROR(SEARCH("N/A",CID_DB[[#This Row],[ NSN ]]),-1)&lt;&gt;-1,"",LEFT(SUBSTITUTE(SUBSTITUTE(SUBSTITUTE(SUBSTITUTE(SUBSTITUTE(CID_DB[[#This Row],[ NSN ]],"-","")," ","")," ",""),"‐",""),"NA",""),13))</f>
        <v/>
      </c>
      <c r="J4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520003||ICE5200 Filter/Amplifier|</v>
      </c>
    </row>
    <row r="4557" spans="1:10" x14ac:dyDescent="0.35">
      <c r="A4557" s="1" t="s">
        <v>3</v>
      </c>
      <c r="B4557" s="1" t="s">
        <v>8287</v>
      </c>
      <c r="C4557" s="1">
        <v>138400</v>
      </c>
      <c r="D4557" s="1" t="s">
        <v>3</v>
      </c>
      <c r="E4557" s="1" t="s">
        <v>8296</v>
      </c>
      <c r="F4557" s="4" t="s">
        <v>3</v>
      </c>
      <c r="G4557" s="1" t="s">
        <v>103</v>
      </c>
      <c r="H4557" s="3" t="str">
        <f t="shared" si="71"/>
        <v>Other Than Commercial</v>
      </c>
      <c r="I4557" s="3" t="str">
        <f>IF(IFERROR(SEARCH("N/A",CID_DB[[#This Row],[ NSN ]]),-1)&lt;&gt;-1,"",LEFT(SUBSTITUTE(SUBSTITUTE(SUBSTITUTE(SUBSTITUTE(SUBSTITUTE(CID_DB[[#This Row],[ NSN ]],"-","")," ","")," ",""),"‐",""),"NA",""),13))</f>
        <v/>
      </c>
      <c r="J4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138400||Low Noise Amplifier/Triplex Box|</v>
      </c>
    </row>
    <row r="4558" spans="1:10" x14ac:dyDescent="0.35">
      <c r="A4558" s="1" t="s">
        <v>3</v>
      </c>
      <c r="B4558" s="1" t="s">
        <v>8288</v>
      </c>
      <c r="C4558" s="1">
        <v>4134151</v>
      </c>
      <c r="D4558" s="1">
        <v>5100916</v>
      </c>
      <c r="E4558" s="1" t="s">
        <v>8297</v>
      </c>
      <c r="F4558" s="4" t="s">
        <v>3</v>
      </c>
      <c r="G4558" s="1" t="s">
        <v>103</v>
      </c>
      <c r="H4558" s="3" t="str">
        <f t="shared" si="71"/>
        <v>Other Than Commercial</v>
      </c>
      <c r="I4558" s="3" t="str">
        <f>IF(IFERROR(SEARCH("N/A",CID_DB[[#This Row],[ NSN ]]),-1)&lt;&gt;-1,"",LEFT(SUBSTITUTE(SUBSTITUTE(SUBSTITUTE(SUBSTITUTE(SUBSTITUTE(CID_DB[[#This Row],[ NSN ]],"-","")," ","")," ",""),"‐",""),"NA",""),13))</f>
        <v/>
      </c>
      <c r="J4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4134151|5100916|Wiring Harness  Elecctronic EN|</v>
      </c>
    </row>
    <row r="4559" spans="1:10" x14ac:dyDescent="0.35">
      <c r="A4559" s="1" t="s">
        <v>3</v>
      </c>
      <c r="B4559" s="1" t="s">
        <v>8288</v>
      </c>
      <c r="C4559" s="1">
        <v>4134153</v>
      </c>
      <c r="D4559" s="1">
        <v>5100919</v>
      </c>
      <c r="E4559" s="1" t="s">
        <v>8297</v>
      </c>
      <c r="F4559" s="4" t="s">
        <v>3</v>
      </c>
      <c r="G4559" s="1" t="s">
        <v>103</v>
      </c>
      <c r="H4559" s="3" t="str">
        <f t="shared" si="71"/>
        <v>Other Than Commercial</v>
      </c>
      <c r="I4559" s="3" t="str">
        <f>IF(IFERROR(SEARCH("N/A",CID_DB[[#This Row],[ NSN ]]),-1)&lt;&gt;-1,"",LEFT(SUBSTITUTE(SUBSTITUTE(SUBSTITUTE(SUBSTITUTE(SUBSTITUTE(CID_DB[[#This Row],[ NSN ]],"-","")," ","")," ",""),"‐",""),"NA",""),13))</f>
        <v/>
      </c>
      <c r="J4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4134153|5100919|Wiring Harness  Elecctronic EN|</v>
      </c>
    </row>
    <row r="4560" spans="1:10" x14ac:dyDescent="0.35">
      <c r="A4560" s="1" t="s">
        <v>3</v>
      </c>
      <c r="B4560" s="1" t="s">
        <v>8288</v>
      </c>
      <c r="C4560" s="1">
        <v>4134154</v>
      </c>
      <c r="D4560" s="1">
        <v>5100934</v>
      </c>
      <c r="E4560" s="1" t="s">
        <v>8297</v>
      </c>
      <c r="F4560" s="4" t="s">
        <v>3</v>
      </c>
      <c r="G4560" s="1" t="s">
        <v>103</v>
      </c>
      <c r="H4560" s="3" t="str">
        <f t="shared" si="71"/>
        <v>Other Than Commercial</v>
      </c>
      <c r="I4560" s="3" t="str">
        <f>IF(IFERROR(SEARCH("N/A",CID_DB[[#This Row],[ NSN ]]),-1)&lt;&gt;-1,"",LEFT(SUBSTITUTE(SUBSTITUTE(SUBSTITUTE(SUBSTITUTE(SUBSTITUTE(CID_DB[[#This Row],[ NSN ]],"-","")," ","")," ",""),"‐",""),"NA",""),13))</f>
        <v/>
      </c>
      <c r="J4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4134154|5100934|Wiring Harness  Elecctronic EN|</v>
      </c>
    </row>
    <row r="4561" spans="1:10" x14ac:dyDescent="0.35">
      <c r="A4561" s="1" t="s">
        <v>3</v>
      </c>
      <c r="B4561" s="1" t="s">
        <v>8288</v>
      </c>
      <c r="C4561" s="1">
        <v>4144235</v>
      </c>
      <c r="D4561" s="1">
        <v>5100937</v>
      </c>
      <c r="E4561" s="1" t="s">
        <v>8297</v>
      </c>
      <c r="F4561" s="4" t="s">
        <v>3</v>
      </c>
      <c r="G4561" s="1" t="s">
        <v>103</v>
      </c>
      <c r="H4561" s="3" t="str">
        <f t="shared" si="71"/>
        <v>Other Than Commercial</v>
      </c>
      <c r="I4561" s="3" t="str">
        <f>IF(IFERROR(SEARCH("N/A",CID_DB[[#This Row],[ NSN ]]),-1)&lt;&gt;-1,"",LEFT(SUBSTITUTE(SUBSTITUTE(SUBSTITUTE(SUBSTITUTE(SUBSTITUTE(CID_DB[[#This Row],[ NSN ]],"-","")," ","")," ",""),"‐",""),"NA",""),13))</f>
        <v/>
      </c>
      <c r="J4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4144235|5100937|Wiring Harness  Elecctronic EN|</v>
      </c>
    </row>
    <row r="4562" spans="1:10" x14ac:dyDescent="0.35">
      <c r="A4562" s="1" t="s">
        <v>3</v>
      </c>
      <c r="B4562" s="1" t="s">
        <v>8288</v>
      </c>
      <c r="C4562" s="1">
        <v>4134234</v>
      </c>
      <c r="D4562" s="1">
        <v>5100940</v>
      </c>
      <c r="E4562" s="1" t="s">
        <v>8297</v>
      </c>
      <c r="F4562" s="4" t="s">
        <v>3</v>
      </c>
      <c r="G4562" s="1" t="s">
        <v>103</v>
      </c>
      <c r="H4562" s="3" t="str">
        <f t="shared" si="71"/>
        <v>Other Than Commercial</v>
      </c>
      <c r="I4562" s="3" t="str">
        <f>IF(IFERROR(SEARCH("N/A",CID_DB[[#This Row],[ NSN ]]),-1)&lt;&gt;-1,"",LEFT(SUBSTITUTE(SUBSTITUTE(SUBSTITUTE(SUBSTITUTE(SUBSTITUTE(CID_DB[[#This Row],[ NSN ]],"-","")," ","")," ",""),"‐",""),"NA",""),13))</f>
        <v/>
      </c>
      <c r="J4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4134234|5100940|Wiring Harness  Elecctronic EN|</v>
      </c>
    </row>
    <row r="4563" spans="1:10" x14ac:dyDescent="0.35">
      <c r="A4563" s="1" t="s">
        <v>3</v>
      </c>
      <c r="B4563" s="1" t="s">
        <v>8288</v>
      </c>
      <c r="C4563" s="1">
        <v>4134233</v>
      </c>
      <c r="D4563" s="1">
        <v>5100949</v>
      </c>
      <c r="E4563" s="1" t="s">
        <v>8297</v>
      </c>
      <c r="F4563" s="4" t="s">
        <v>3</v>
      </c>
      <c r="G4563" s="1" t="s">
        <v>103</v>
      </c>
      <c r="H4563" s="3" t="str">
        <f t="shared" si="71"/>
        <v>Other Than Commercial</v>
      </c>
      <c r="I4563" s="3" t="str">
        <f>IF(IFERROR(SEARCH("N/A",CID_DB[[#This Row],[ NSN ]]),-1)&lt;&gt;-1,"",LEFT(SUBSTITUTE(SUBSTITUTE(SUBSTITUTE(SUBSTITUTE(SUBSTITUTE(CID_DB[[#This Row],[ NSN ]],"-","")," ","")," ",""),"‐",""),"NA",""),13))</f>
        <v/>
      </c>
      <c r="J4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4134233|5100949|Wiring Harness  Elecctronic EN|</v>
      </c>
    </row>
    <row r="4564" spans="1:10" x14ac:dyDescent="0.35">
      <c r="A4564" s="1" t="s">
        <v>3</v>
      </c>
      <c r="B4564" s="1" t="s">
        <v>8288</v>
      </c>
      <c r="C4564" s="1">
        <v>4134156</v>
      </c>
      <c r="D4564" s="1">
        <v>5100959</v>
      </c>
      <c r="E4564" s="1" t="s">
        <v>8297</v>
      </c>
      <c r="F4564" s="4" t="s">
        <v>3</v>
      </c>
      <c r="G4564" s="1" t="s">
        <v>103</v>
      </c>
      <c r="H4564" s="3" t="str">
        <f t="shared" si="71"/>
        <v>Other Than Commercial</v>
      </c>
      <c r="I4564" s="3" t="str">
        <f>IF(IFERROR(SEARCH("N/A",CID_DB[[#This Row],[ NSN ]]),-1)&lt;&gt;-1,"",LEFT(SUBSTITUTE(SUBSTITUTE(SUBSTITUTE(SUBSTITUTE(SUBSTITUTE(CID_DB[[#This Row],[ NSN ]],"-","")," ","")," ",""),"‐",""),"NA",""),13))</f>
        <v/>
      </c>
      <c r="J4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4134156|5100959|Wiring Harness  Elecctronic EN|</v>
      </c>
    </row>
    <row r="4565" spans="1:10" x14ac:dyDescent="0.35">
      <c r="A4565" s="1" t="s">
        <v>3</v>
      </c>
      <c r="B4565" s="1" t="s">
        <v>8288</v>
      </c>
      <c r="C4565" s="1">
        <v>4134158</v>
      </c>
      <c r="D4565" s="1">
        <v>5100962</v>
      </c>
      <c r="E4565" s="1" t="s">
        <v>8297</v>
      </c>
      <c r="F4565" s="4" t="s">
        <v>3</v>
      </c>
      <c r="G4565" s="1" t="s">
        <v>103</v>
      </c>
      <c r="H4565" s="3" t="str">
        <f t="shared" si="71"/>
        <v>Other Than Commercial</v>
      </c>
      <c r="I4565" s="3" t="str">
        <f>IF(IFERROR(SEARCH("N/A",CID_DB[[#This Row],[ NSN ]]),-1)&lt;&gt;-1,"",LEFT(SUBSTITUTE(SUBSTITUTE(SUBSTITUTE(SUBSTITUTE(SUBSTITUTE(CID_DB[[#This Row],[ NSN ]],"-","")," ","")," ",""),"‐",""),"NA",""),13))</f>
        <v/>
      </c>
      <c r="J4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4134158|5100962|Wiring Harness  Elecctronic EN|</v>
      </c>
    </row>
    <row r="4566" spans="1:10" x14ac:dyDescent="0.35">
      <c r="A4566" s="1" t="s">
        <v>3</v>
      </c>
      <c r="B4566" s="1" t="s">
        <v>8288</v>
      </c>
      <c r="C4566" s="1">
        <v>4134160</v>
      </c>
      <c r="D4566" s="1">
        <v>5100965</v>
      </c>
      <c r="E4566" s="1" t="s">
        <v>8297</v>
      </c>
      <c r="F4566" s="4" t="s">
        <v>3</v>
      </c>
      <c r="G4566" s="1" t="s">
        <v>103</v>
      </c>
      <c r="H4566" s="3" t="str">
        <f t="shared" si="71"/>
        <v>Other Than Commercial</v>
      </c>
      <c r="I4566" s="3" t="str">
        <f>IF(IFERROR(SEARCH("N/A",CID_DB[[#This Row],[ NSN ]]),-1)&lt;&gt;-1,"",LEFT(SUBSTITUTE(SUBSTITUTE(SUBSTITUTE(SUBSTITUTE(SUBSTITUTE(CID_DB[[#This Row],[ NSN ]],"-","")," ","")," ",""),"‐",""),"NA",""),13))</f>
        <v/>
      </c>
      <c r="J4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4134160|5100965|Wiring Harness  Elecctronic EN|</v>
      </c>
    </row>
    <row r="4567" spans="1:10" x14ac:dyDescent="0.35">
      <c r="A4567" s="1" t="s">
        <v>3</v>
      </c>
      <c r="B4567" s="1" t="s">
        <v>8288</v>
      </c>
      <c r="C4567" s="1">
        <v>4134161</v>
      </c>
      <c r="D4567" s="1">
        <v>5100984</v>
      </c>
      <c r="E4567" s="1" t="s">
        <v>8297</v>
      </c>
      <c r="F4567" s="4" t="s">
        <v>3</v>
      </c>
      <c r="G4567" s="1" t="s">
        <v>103</v>
      </c>
      <c r="H4567" s="3" t="str">
        <f t="shared" si="71"/>
        <v>Other Than Commercial</v>
      </c>
      <c r="I4567" s="3" t="str">
        <f>IF(IFERROR(SEARCH("N/A",CID_DB[[#This Row],[ NSN ]]),-1)&lt;&gt;-1,"",LEFT(SUBSTITUTE(SUBSTITUTE(SUBSTITUTE(SUBSTITUTE(SUBSTITUTE(CID_DB[[#This Row],[ NSN ]],"-","")," ","")," ",""),"‐",""),"NA",""),13))</f>
        <v/>
      </c>
      <c r="J4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4134161|5100984|Wiring Harness  Elecctronic EN|</v>
      </c>
    </row>
    <row r="4568" spans="1:10" x14ac:dyDescent="0.35">
      <c r="A4568" s="1" t="s">
        <v>3</v>
      </c>
      <c r="B4568" s="1" t="s">
        <v>8288</v>
      </c>
      <c r="C4568" s="1">
        <v>4134162</v>
      </c>
      <c r="D4568" s="1">
        <v>5100987</v>
      </c>
      <c r="E4568" s="1" t="s">
        <v>8297</v>
      </c>
      <c r="F4568" s="4" t="s">
        <v>3</v>
      </c>
      <c r="G4568" s="1" t="s">
        <v>103</v>
      </c>
      <c r="H4568" s="3" t="str">
        <f t="shared" si="71"/>
        <v>Other Than Commercial</v>
      </c>
      <c r="I4568" s="3" t="str">
        <f>IF(IFERROR(SEARCH("N/A",CID_DB[[#This Row],[ NSN ]]),-1)&lt;&gt;-1,"",LEFT(SUBSTITUTE(SUBSTITUTE(SUBSTITUTE(SUBSTITUTE(SUBSTITUTE(CID_DB[[#This Row],[ NSN ]],"-","")," ","")," ",""),"‐",""),"NA",""),13))</f>
        <v/>
      </c>
      <c r="J4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4134162|5100987|Wiring Harness  Elecctronic EN|</v>
      </c>
    </row>
    <row r="4569" spans="1:10" x14ac:dyDescent="0.35">
      <c r="A4569" s="1" t="s">
        <v>3</v>
      </c>
      <c r="B4569" s="1" t="s">
        <v>8288</v>
      </c>
      <c r="C4569" s="1">
        <v>4134165</v>
      </c>
      <c r="D4569" s="1">
        <v>5100990</v>
      </c>
      <c r="E4569" s="1" t="s">
        <v>8297</v>
      </c>
      <c r="F4569" s="4" t="s">
        <v>3</v>
      </c>
      <c r="G4569" s="1" t="s">
        <v>103</v>
      </c>
      <c r="H4569" s="3" t="str">
        <f t="shared" si="71"/>
        <v>Other Than Commercial</v>
      </c>
      <c r="I4569" s="3" t="str">
        <f>IF(IFERROR(SEARCH("N/A",CID_DB[[#This Row],[ NSN ]]),-1)&lt;&gt;-1,"",LEFT(SUBSTITUTE(SUBSTITUTE(SUBSTITUTE(SUBSTITUTE(SUBSTITUTE(CID_DB[[#This Row],[ NSN ]],"-","")," ","")," ",""),"‐",""),"NA",""),13))</f>
        <v/>
      </c>
      <c r="J4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4134165|5100990|Wiring Harness  Elecctronic EN|</v>
      </c>
    </row>
    <row r="4570" spans="1:10" x14ac:dyDescent="0.35">
      <c r="A4570" s="1" t="s">
        <v>3</v>
      </c>
      <c r="B4570" s="1" t="s">
        <v>8288</v>
      </c>
      <c r="C4570" s="1">
        <v>4134166</v>
      </c>
      <c r="D4570" s="1">
        <v>5100993</v>
      </c>
      <c r="E4570" s="1" t="s">
        <v>8297</v>
      </c>
      <c r="F4570" s="4" t="s">
        <v>3</v>
      </c>
      <c r="G4570" s="1" t="s">
        <v>103</v>
      </c>
      <c r="H4570" s="3" t="str">
        <f t="shared" si="71"/>
        <v>Other Than Commercial</v>
      </c>
      <c r="I4570" s="3" t="str">
        <f>IF(IFERROR(SEARCH("N/A",CID_DB[[#This Row],[ NSN ]]),-1)&lt;&gt;-1,"",LEFT(SUBSTITUTE(SUBSTITUTE(SUBSTITUTE(SUBSTITUTE(SUBSTITUTE(CID_DB[[#This Row],[ NSN ]],"-","")," ","")," ",""),"‐",""),"NA",""),13))</f>
        <v/>
      </c>
      <c r="J4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4134166|5100993|Wiring Harness  Elecctronic EN|</v>
      </c>
    </row>
    <row r="4571" spans="1:10" x14ac:dyDescent="0.35">
      <c r="A4571" s="1" t="s">
        <v>3</v>
      </c>
      <c r="B4571" s="1" t="s">
        <v>8288</v>
      </c>
      <c r="C4571" s="1">
        <v>4134167</v>
      </c>
      <c r="D4571" s="1">
        <v>5101005</v>
      </c>
      <c r="E4571" s="1" t="s">
        <v>8297</v>
      </c>
      <c r="F4571" s="4" t="s">
        <v>3</v>
      </c>
      <c r="G4571" s="1" t="s">
        <v>103</v>
      </c>
      <c r="H4571" s="3" t="str">
        <f t="shared" si="71"/>
        <v>Other Than Commercial</v>
      </c>
      <c r="I4571" s="3" t="str">
        <f>IF(IFERROR(SEARCH("N/A",CID_DB[[#This Row],[ NSN ]]),-1)&lt;&gt;-1,"",LEFT(SUBSTITUTE(SUBSTITUTE(SUBSTITUTE(SUBSTITUTE(SUBSTITUTE(CID_DB[[#This Row],[ NSN ]],"-","")," ","")," ",""),"‐",""),"NA",""),13))</f>
        <v/>
      </c>
      <c r="J4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4134167|5101005|Wiring Harness  Elecctronic EN|</v>
      </c>
    </row>
    <row r="4572" spans="1:10" x14ac:dyDescent="0.35">
      <c r="A4572" s="1" t="s">
        <v>3</v>
      </c>
      <c r="B4572" s="1" t="s">
        <v>8288</v>
      </c>
      <c r="C4572" s="1">
        <v>4134230</v>
      </c>
      <c r="D4572" s="1">
        <v>5101008</v>
      </c>
      <c r="E4572" s="1" t="s">
        <v>8297</v>
      </c>
      <c r="F4572" s="4" t="s">
        <v>3</v>
      </c>
      <c r="G4572" s="1" t="s">
        <v>103</v>
      </c>
      <c r="H4572" s="3" t="str">
        <f t="shared" si="71"/>
        <v>Other Than Commercial</v>
      </c>
      <c r="I4572" s="3" t="str">
        <f>IF(IFERROR(SEARCH("N/A",CID_DB[[#This Row],[ NSN ]]),-1)&lt;&gt;-1,"",LEFT(SUBSTITUTE(SUBSTITUTE(SUBSTITUTE(SUBSTITUTE(SUBSTITUTE(CID_DB[[#This Row],[ NSN ]],"-","")," ","")," ",""),"‐",""),"NA",""),13))</f>
        <v/>
      </c>
      <c r="J4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4134230|5101008|Wiring Harness  Elecctronic EN|</v>
      </c>
    </row>
    <row r="4573" spans="1:10" x14ac:dyDescent="0.35">
      <c r="A4573" s="1" t="s">
        <v>3</v>
      </c>
      <c r="B4573" s="1" t="s">
        <v>8288</v>
      </c>
      <c r="C4573" s="1">
        <v>4134168</v>
      </c>
      <c r="D4573" s="1">
        <v>5101011</v>
      </c>
      <c r="E4573" s="1" t="s">
        <v>8297</v>
      </c>
      <c r="F4573" s="4" t="s">
        <v>3</v>
      </c>
      <c r="G4573" s="1" t="s">
        <v>103</v>
      </c>
      <c r="H4573" s="3" t="str">
        <f t="shared" si="71"/>
        <v>Other Than Commercial</v>
      </c>
      <c r="I4573" s="3" t="str">
        <f>IF(IFERROR(SEARCH("N/A",CID_DB[[#This Row],[ NSN ]]),-1)&lt;&gt;-1,"",LEFT(SUBSTITUTE(SUBSTITUTE(SUBSTITUTE(SUBSTITUTE(SUBSTITUTE(CID_DB[[#This Row],[ NSN ]],"-","")," ","")," ",""),"‐",""),"NA",""),13))</f>
        <v/>
      </c>
      <c r="J4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4134168|5101011|Wiring Harness  Elecctronic EN|</v>
      </c>
    </row>
    <row r="4574" spans="1:10" x14ac:dyDescent="0.35">
      <c r="A4574" s="1" t="s">
        <v>3</v>
      </c>
      <c r="B4574" s="1" t="s">
        <v>8288</v>
      </c>
      <c r="C4574" s="1">
        <v>4134169</v>
      </c>
      <c r="D4574" s="1">
        <v>5101014</v>
      </c>
      <c r="E4574" s="1" t="s">
        <v>8297</v>
      </c>
      <c r="F4574" s="4" t="s">
        <v>3</v>
      </c>
      <c r="G4574" s="1" t="s">
        <v>103</v>
      </c>
      <c r="H4574" s="3" t="str">
        <f t="shared" si="71"/>
        <v>Other Than Commercial</v>
      </c>
      <c r="I4574" s="3" t="str">
        <f>IF(IFERROR(SEARCH("N/A",CID_DB[[#This Row],[ NSN ]]),-1)&lt;&gt;-1,"",LEFT(SUBSTITUTE(SUBSTITUTE(SUBSTITUTE(SUBSTITUTE(SUBSTITUTE(CID_DB[[#This Row],[ NSN ]],"-","")," ","")," ",""),"‐",""),"NA",""),13))</f>
        <v/>
      </c>
      <c r="J4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4134169|5101014|Wiring Harness  Elecctronic EN|</v>
      </c>
    </row>
    <row r="4575" spans="1:10" x14ac:dyDescent="0.35">
      <c r="A4575" s="1" t="s">
        <v>3</v>
      </c>
      <c r="B4575" s="1" t="s">
        <v>8288</v>
      </c>
      <c r="C4575" s="1">
        <v>4134170</v>
      </c>
      <c r="D4575" s="1">
        <v>5101127</v>
      </c>
      <c r="E4575" s="1" t="s">
        <v>8297</v>
      </c>
      <c r="F4575" s="4" t="s">
        <v>3</v>
      </c>
      <c r="G4575" s="1" t="s">
        <v>103</v>
      </c>
      <c r="H4575" s="3" t="str">
        <f t="shared" si="71"/>
        <v>Other Than Commercial</v>
      </c>
      <c r="I4575" s="3" t="str">
        <f>IF(IFERROR(SEARCH("N/A",CID_DB[[#This Row],[ NSN ]]),-1)&lt;&gt;-1,"",LEFT(SUBSTITUTE(SUBSTITUTE(SUBSTITUTE(SUBSTITUTE(SUBSTITUTE(CID_DB[[#This Row],[ NSN ]],"-","")," ","")," ",""),"‐",""),"NA",""),13))</f>
        <v/>
      </c>
      <c r="J4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4134170|5101127|Wiring Harness  Elecctronic EN|</v>
      </c>
    </row>
    <row r="4576" spans="1:10" x14ac:dyDescent="0.35">
      <c r="A4576" s="1" t="s">
        <v>3</v>
      </c>
      <c r="B4576" s="1" t="s">
        <v>8288</v>
      </c>
      <c r="C4576" s="1">
        <v>4134171</v>
      </c>
      <c r="D4576" s="1">
        <v>5101246</v>
      </c>
      <c r="E4576" s="1" t="s">
        <v>8297</v>
      </c>
      <c r="F4576" s="4" t="s">
        <v>3</v>
      </c>
      <c r="G4576" s="1" t="s">
        <v>103</v>
      </c>
      <c r="H4576" s="3" t="str">
        <f t="shared" si="71"/>
        <v>Other Than Commercial</v>
      </c>
      <c r="I4576" s="3" t="str">
        <f>IF(IFERROR(SEARCH("N/A",CID_DB[[#This Row],[ NSN ]]),-1)&lt;&gt;-1,"",LEFT(SUBSTITUTE(SUBSTITUTE(SUBSTITUTE(SUBSTITUTE(SUBSTITUTE(CID_DB[[#This Row],[ NSN ]],"-","")," ","")," ",""),"‐",""),"NA",""),13))</f>
        <v/>
      </c>
      <c r="J4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4134171|5101246|Wiring Harness  Elecctronic EN|</v>
      </c>
    </row>
    <row r="4577" spans="1:10" x14ac:dyDescent="0.35">
      <c r="A4577" s="1" t="s">
        <v>3</v>
      </c>
      <c r="B4577" s="1" t="s">
        <v>8288</v>
      </c>
      <c r="C4577" s="1">
        <v>4134172</v>
      </c>
      <c r="D4577" s="1">
        <v>5100925</v>
      </c>
      <c r="E4577" s="1" t="s">
        <v>8297</v>
      </c>
      <c r="F4577" s="4" t="s">
        <v>3</v>
      </c>
      <c r="G4577" s="1" t="s">
        <v>103</v>
      </c>
      <c r="H4577" s="3" t="str">
        <f t="shared" si="71"/>
        <v>Other Than Commercial</v>
      </c>
      <c r="I4577" s="3" t="str">
        <f>IF(IFERROR(SEARCH("N/A",CID_DB[[#This Row],[ NSN ]]),-1)&lt;&gt;-1,"",LEFT(SUBSTITUTE(SUBSTITUTE(SUBSTITUTE(SUBSTITUTE(SUBSTITUTE(CID_DB[[#This Row],[ NSN ]],"-","")," ","")," ",""),"‐",""),"NA",""),13))</f>
        <v/>
      </c>
      <c r="J4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4134172|5100925|Wiring Harness  Elecctronic EN|</v>
      </c>
    </row>
    <row r="4578" spans="1:10" x14ac:dyDescent="0.35">
      <c r="A4578" s="1" t="s">
        <v>3</v>
      </c>
      <c r="B4578" s="1" t="s">
        <v>8288</v>
      </c>
      <c r="C4578" s="1">
        <v>4134173</v>
      </c>
      <c r="D4578" s="1">
        <v>5100943</v>
      </c>
      <c r="E4578" s="1" t="s">
        <v>8297</v>
      </c>
      <c r="F4578" s="4" t="s">
        <v>3</v>
      </c>
      <c r="G4578" s="1" t="s">
        <v>103</v>
      </c>
      <c r="H4578" s="3" t="str">
        <f t="shared" si="71"/>
        <v>Other Than Commercial</v>
      </c>
      <c r="I4578" s="3" t="str">
        <f>IF(IFERROR(SEARCH("N/A",CID_DB[[#This Row],[ NSN ]]),-1)&lt;&gt;-1,"",LEFT(SUBSTITUTE(SUBSTITUTE(SUBSTITUTE(SUBSTITUTE(SUBSTITUTE(CID_DB[[#This Row],[ NSN ]],"-","")," ","")," ",""),"‐",""),"NA",""),13))</f>
        <v/>
      </c>
      <c r="J4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4134173|5100943|Wiring Harness  Elecctronic EN|</v>
      </c>
    </row>
    <row r="4579" spans="1:10" x14ac:dyDescent="0.35">
      <c r="A4579" s="1" t="s">
        <v>3</v>
      </c>
      <c r="B4579" s="1" t="s">
        <v>8288</v>
      </c>
      <c r="C4579" s="1">
        <v>4134174</v>
      </c>
      <c r="D4579" s="1">
        <v>5100996</v>
      </c>
      <c r="E4579" s="1" t="s">
        <v>8297</v>
      </c>
      <c r="F4579" s="4" t="s">
        <v>3</v>
      </c>
      <c r="G4579" s="1" t="s">
        <v>103</v>
      </c>
      <c r="H4579" s="3" t="str">
        <f t="shared" si="71"/>
        <v>Other Than Commercial</v>
      </c>
      <c r="I4579" s="3" t="str">
        <f>IF(IFERROR(SEARCH("N/A",CID_DB[[#This Row],[ NSN ]]),-1)&lt;&gt;-1,"",LEFT(SUBSTITUTE(SUBSTITUTE(SUBSTITUTE(SUBSTITUTE(SUBSTITUTE(CID_DB[[#This Row],[ NSN ]],"-","")," ","")," ",""),"‐",""),"NA",""),13))</f>
        <v/>
      </c>
      <c r="J4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4134174|5100996|Wiring Harness  Elecctronic EN|</v>
      </c>
    </row>
    <row r="4580" spans="1:10" x14ac:dyDescent="0.35">
      <c r="A4580" s="1" t="s">
        <v>3</v>
      </c>
      <c r="B4580" s="1" t="s">
        <v>8288</v>
      </c>
      <c r="C4580" s="1">
        <v>4134438</v>
      </c>
      <c r="D4580" s="1">
        <v>5100999</v>
      </c>
      <c r="E4580" s="1" t="s">
        <v>8297</v>
      </c>
      <c r="F4580" s="4" t="s">
        <v>3</v>
      </c>
      <c r="G4580" s="1" t="s">
        <v>103</v>
      </c>
      <c r="H4580" s="3" t="str">
        <f t="shared" si="71"/>
        <v>Other Than Commercial</v>
      </c>
      <c r="I4580" s="3" t="str">
        <f>IF(IFERROR(SEARCH("N/A",CID_DB[[#This Row],[ NSN ]]),-1)&lt;&gt;-1,"",LEFT(SUBSTITUTE(SUBSTITUTE(SUBSTITUTE(SUBSTITUTE(SUBSTITUTE(CID_DB[[#This Row],[ NSN ]],"-","")," ","")," ",""),"‐",""),"NA",""),13))</f>
        <v/>
      </c>
      <c r="J4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4134438|5100999|Wiring Harness  Elecctronic EN|</v>
      </c>
    </row>
    <row r="4581" spans="1:10" x14ac:dyDescent="0.35">
      <c r="A4581" s="1" t="s">
        <v>3</v>
      </c>
      <c r="B4581" s="1" t="s">
        <v>8288</v>
      </c>
      <c r="C4581" s="1">
        <v>4134544</v>
      </c>
      <c r="D4581" s="1">
        <v>5101002</v>
      </c>
      <c r="E4581" s="1" t="s">
        <v>8297</v>
      </c>
      <c r="F4581" s="4" t="s">
        <v>3</v>
      </c>
      <c r="G4581" s="1" t="s">
        <v>103</v>
      </c>
      <c r="H4581" s="3" t="str">
        <f t="shared" si="71"/>
        <v>Other Than Commercial</v>
      </c>
      <c r="I4581" s="3" t="str">
        <f>IF(IFERROR(SEARCH("N/A",CID_DB[[#This Row],[ NSN ]]),-1)&lt;&gt;-1,"",LEFT(SUBSTITUTE(SUBSTITUTE(SUBSTITUTE(SUBSTITUTE(SUBSTITUTE(CID_DB[[#This Row],[ NSN ]],"-","")," ","")," ",""),"‐",""),"NA",""),13))</f>
        <v/>
      </c>
      <c r="J4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4134544|5101002|Wiring Harness  Elecctronic EN|</v>
      </c>
    </row>
    <row r="4582" spans="1:10" x14ac:dyDescent="0.35">
      <c r="A4582" s="1" t="s">
        <v>3</v>
      </c>
      <c r="B4582" s="1" t="s">
        <v>8288</v>
      </c>
      <c r="C4582" s="1">
        <v>4135833</v>
      </c>
      <c r="D4582" s="1">
        <v>5101130</v>
      </c>
      <c r="E4582" s="1" t="s">
        <v>8297</v>
      </c>
      <c r="F4582" s="4" t="s">
        <v>3</v>
      </c>
      <c r="G4582" s="1" t="s">
        <v>103</v>
      </c>
      <c r="H4582" s="3" t="str">
        <f t="shared" si="71"/>
        <v>Other Than Commercial</v>
      </c>
      <c r="I4582" s="3" t="str">
        <f>IF(IFERROR(SEARCH("N/A",CID_DB[[#This Row],[ NSN ]]),-1)&lt;&gt;-1,"",LEFT(SUBSTITUTE(SUBSTITUTE(SUBSTITUTE(SUBSTITUTE(SUBSTITUTE(CID_DB[[#This Row],[ NSN ]],"-","")," ","")," ",""),"‐",""),"NA",""),13))</f>
        <v/>
      </c>
      <c r="J4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4135833|5101130|Wiring Harness  Elecctronic EN|</v>
      </c>
    </row>
    <row r="4583" spans="1:10" x14ac:dyDescent="0.35">
      <c r="A4583" s="1" t="s">
        <v>3</v>
      </c>
      <c r="B4583" s="1" t="s">
        <v>8288</v>
      </c>
      <c r="C4583" s="1">
        <v>4136736</v>
      </c>
      <c r="D4583" s="1">
        <v>5101209</v>
      </c>
      <c r="E4583" s="1" t="s">
        <v>8297</v>
      </c>
      <c r="F4583" s="4" t="s">
        <v>3</v>
      </c>
      <c r="G4583" s="1" t="s">
        <v>103</v>
      </c>
      <c r="H4583" s="3" t="str">
        <f t="shared" si="71"/>
        <v>Other Than Commercial</v>
      </c>
      <c r="I4583" s="3" t="str">
        <f>IF(IFERROR(SEARCH("N/A",CID_DB[[#This Row],[ NSN ]]),-1)&lt;&gt;-1,"",LEFT(SUBSTITUTE(SUBSTITUTE(SUBSTITUTE(SUBSTITUTE(SUBSTITUTE(CID_DB[[#This Row],[ NSN ]],"-","")," ","")," ",""),"‐",""),"NA",""),13))</f>
        <v/>
      </c>
      <c r="J4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4136736|5101209|Wiring Harness  Elecctronic EN|</v>
      </c>
    </row>
    <row r="4584" spans="1:10" x14ac:dyDescent="0.35">
      <c r="A4584" s="1" t="s">
        <v>3</v>
      </c>
      <c r="B4584" s="1" t="s">
        <v>8288</v>
      </c>
      <c r="C4584" s="1">
        <v>4136737</v>
      </c>
      <c r="D4584" s="1">
        <v>5101244</v>
      </c>
      <c r="E4584" s="1" t="s">
        <v>8297</v>
      </c>
      <c r="F4584" s="4" t="s">
        <v>3</v>
      </c>
      <c r="G4584" s="1" t="s">
        <v>103</v>
      </c>
      <c r="H4584" s="3" t="str">
        <f t="shared" si="71"/>
        <v>Other Than Commercial</v>
      </c>
      <c r="I4584" s="3" t="str">
        <f>IF(IFERROR(SEARCH("N/A",CID_DB[[#This Row],[ NSN ]]),-1)&lt;&gt;-1,"",LEFT(SUBSTITUTE(SUBSTITUTE(SUBSTITUTE(SUBSTITUTE(SUBSTITUTE(CID_DB[[#This Row],[ NSN ]],"-","")," ","")," ",""),"‐",""),"NA",""),13))</f>
        <v/>
      </c>
      <c r="J4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4136737|5101244|Wiring Harness  Elecctronic EN|</v>
      </c>
    </row>
    <row r="4585" spans="1:10" x14ac:dyDescent="0.35">
      <c r="A4585" s="1" t="s">
        <v>3</v>
      </c>
      <c r="B4585" s="1" t="s">
        <v>8288</v>
      </c>
      <c r="C4585" s="1">
        <v>4136738</v>
      </c>
      <c r="D4585" s="1">
        <v>5101247</v>
      </c>
      <c r="E4585" s="1" t="s">
        <v>8297</v>
      </c>
      <c r="F4585" s="4" t="s">
        <v>3</v>
      </c>
      <c r="G4585" s="1" t="s">
        <v>103</v>
      </c>
      <c r="H4585" s="3" t="str">
        <f t="shared" si="71"/>
        <v>Other Than Commercial</v>
      </c>
      <c r="I4585" s="3" t="str">
        <f>IF(IFERROR(SEARCH("N/A",CID_DB[[#This Row],[ NSN ]]),-1)&lt;&gt;-1,"",LEFT(SUBSTITUTE(SUBSTITUTE(SUBSTITUTE(SUBSTITUTE(SUBSTITUTE(CID_DB[[#This Row],[ NSN ]],"-","")," ","")," ",""),"‐",""),"NA",""),13))</f>
        <v/>
      </c>
      <c r="J4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4136738|5101247|Wiring Harness  Elecctronic EN|</v>
      </c>
    </row>
    <row r="4586" spans="1:10" x14ac:dyDescent="0.35">
      <c r="A4586" s="1" t="s">
        <v>3</v>
      </c>
      <c r="B4586" s="1" t="s">
        <v>8288</v>
      </c>
      <c r="C4586" s="1">
        <v>4136739</v>
      </c>
      <c r="D4586" s="1">
        <v>5101250</v>
      </c>
      <c r="E4586" s="1" t="s">
        <v>8297</v>
      </c>
      <c r="F4586" s="4" t="s">
        <v>3</v>
      </c>
      <c r="G4586" s="1" t="s">
        <v>103</v>
      </c>
      <c r="H4586" s="3" t="str">
        <f t="shared" si="71"/>
        <v>Other Than Commercial</v>
      </c>
      <c r="I4586" s="3" t="str">
        <f>IF(IFERROR(SEARCH("N/A",CID_DB[[#This Row],[ NSN ]]),-1)&lt;&gt;-1,"",LEFT(SUBSTITUTE(SUBSTITUTE(SUBSTITUTE(SUBSTITUTE(SUBSTITUTE(CID_DB[[#This Row],[ NSN ]],"-","")," ","")," ",""),"‐",""),"NA",""),13))</f>
        <v/>
      </c>
      <c r="J4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4136739|5101250|Wiring Harness  Elecctronic EN|</v>
      </c>
    </row>
    <row r="4587" spans="1:10" x14ac:dyDescent="0.35">
      <c r="A4587" s="1" t="s">
        <v>3</v>
      </c>
      <c r="B4587" s="1" t="s">
        <v>7695</v>
      </c>
      <c r="C4587" s="1" t="s">
        <v>7241</v>
      </c>
      <c r="D4587" s="1">
        <v>8723</v>
      </c>
      <c r="E4587" s="1" t="s">
        <v>7245</v>
      </c>
      <c r="F4587" s="4" t="s">
        <v>3</v>
      </c>
      <c r="G4587" s="1" t="s">
        <v>8</v>
      </c>
      <c r="H4587" s="3" t="str">
        <f t="shared" si="71"/>
        <v>Commercial</v>
      </c>
      <c r="I4587" s="3" t="str">
        <f>IF(IFERROR(SEARCH("N/A",CID_DB[[#This Row],[ NSN ]]),-1)&lt;&gt;-1,"",LEFT(SUBSTITUTE(SUBSTITUTE(SUBSTITUTE(SUBSTITUTE(SUBSTITUTE(CID_DB[[#This Row],[ NSN ]],"-","")," ","")," ",""),"‐",""),"NA",""),13))</f>
        <v/>
      </c>
      <c r="J4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2100M14G05|8723|High Pressure Turbine (HPT) Blade|</v>
      </c>
    </row>
    <row r="4588" spans="1:10" x14ac:dyDescent="0.35">
      <c r="A4588" s="1" t="s">
        <v>3</v>
      </c>
      <c r="B4588" s="1" t="s">
        <v>7695</v>
      </c>
      <c r="C4588" s="1" t="s">
        <v>7242</v>
      </c>
      <c r="D4588" s="1">
        <v>8225</v>
      </c>
      <c r="E4588" s="1" t="s">
        <v>8044</v>
      </c>
      <c r="F4588" s="4" t="s">
        <v>3</v>
      </c>
      <c r="G4588" s="1" t="s">
        <v>8</v>
      </c>
      <c r="H4588" s="3" t="str">
        <f t="shared" si="71"/>
        <v>Commercial</v>
      </c>
      <c r="I4588" s="3" t="str">
        <f>IF(IFERROR(SEARCH("N/A",CID_DB[[#This Row],[ NSN ]]),-1)&lt;&gt;-1,"",LEFT(SUBSTITUTE(SUBSTITUTE(SUBSTITUTE(SUBSTITUTE(SUBSTITUTE(CID_DB[[#This Row],[ NSN ]],"-","")," ","")," ",""),"‐",""),"NA",""),13))</f>
        <v/>
      </c>
      <c r="J4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2099M25P01|8225|High Pressure Turbine|</v>
      </c>
    </row>
    <row r="4589" spans="1:10" x14ac:dyDescent="0.35">
      <c r="A4589" s="1" t="s">
        <v>3</v>
      </c>
      <c r="B4589" s="1" t="s">
        <v>8298</v>
      </c>
      <c r="C4589" s="1" t="s">
        <v>8301</v>
      </c>
      <c r="D4589" s="1" t="s">
        <v>3</v>
      </c>
      <c r="E4589" s="1" t="s">
        <v>8799</v>
      </c>
      <c r="F4589" s="4" t="s">
        <v>3</v>
      </c>
      <c r="G4589" s="1" t="s">
        <v>8</v>
      </c>
      <c r="H4589" s="3" t="str">
        <f t="shared" si="71"/>
        <v>Commercial</v>
      </c>
      <c r="I4589" s="3" t="str">
        <f>IF(IFERROR(SEARCH("N/A",CID_DB[[#This Row],[ NSN ]]),-1)&lt;&gt;-1,"",LEFT(SUBSTITUTE(SUBSTITUTE(SUBSTITUTE(SUBSTITUTE(SUBSTITUTE(CID_DB[[#This Row],[ NSN ]],"-","")," ","")," ",""),"‐",""),"NA",""),13))</f>
        <v/>
      </c>
      <c r="J4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218T11101||DUCT ASSEMBLY,AIR C|</v>
      </c>
    </row>
    <row r="4590" spans="1:10" x14ac:dyDescent="0.35">
      <c r="A4590" s="1" t="s">
        <v>3</v>
      </c>
      <c r="B4590" s="1" t="s">
        <v>8298</v>
      </c>
      <c r="C4590" s="1" t="s">
        <v>8302</v>
      </c>
      <c r="D4590" s="1" t="s">
        <v>3</v>
      </c>
      <c r="E4590" s="1" t="s">
        <v>8800</v>
      </c>
      <c r="F4590" s="4" t="s">
        <v>3</v>
      </c>
      <c r="G4590" s="1" t="s">
        <v>8</v>
      </c>
      <c r="H4590" s="3" t="str">
        <f t="shared" si="71"/>
        <v>Commercial</v>
      </c>
      <c r="I4590" s="3" t="str">
        <f>IF(IFERROR(SEARCH("N/A",CID_DB[[#This Row],[ NSN ]]),-1)&lt;&gt;-1,"",LEFT(SUBSTITUTE(SUBSTITUTE(SUBSTITUTE(SUBSTITUTE(SUBSTITUTE(CID_DB[[#This Row],[ NSN ]],"-","")," ","")," ",""),"‐",""),"NA",""),13))</f>
        <v/>
      </c>
      <c r="J4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354T020110||DUCT ASSEMBLY,BLEED|</v>
      </c>
    </row>
    <row r="4591" spans="1:10" x14ac:dyDescent="0.35">
      <c r="A4591" s="1" t="s">
        <v>3</v>
      </c>
      <c r="B4591" s="1" t="s">
        <v>8298</v>
      </c>
      <c r="C4591" s="1" t="s">
        <v>8303</v>
      </c>
      <c r="D4591" s="1" t="s">
        <v>3</v>
      </c>
      <c r="E4591" s="1" t="s">
        <v>8801</v>
      </c>
      <c r="F4591" s="4" t="s">
        <v>3</v>
      </c>
      <c r="G4591" s="1" t="s">
        <v>8</v>
      </c>
      <c r="H4591" s="3" t="str">
        <f t="shared" si="71"/>
        <v>Commercial</v>
      </c>
      <c r="I4591" s="3" t="str">
        <f>IF(IFERROR(SEARCH("N/A",CID_DB[[#This Row],[ NSN ]]),-1)&lt;&gt;-1,"",LEFT(SUBSTITUTE(SUBSTITUTE(SUBSTITUTE(SUBSTITUTE(SUBSTITUTE(CID_DB[[#This Row],[ NSN ]],"-","")," ","")," ",""),"‐",""),"NA",""),13))</f>
        <v/>
      </c>
      <c r="J4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1605140002||CABLE ASSEMBLY,CONT|</v>
      </c>
    </row>
    <row r="4592" spans="1:10" x14ac:dyDescent="0.35">
      <c r="A4592" s="1" t="s">
        <v>3</v>
      </c>
      <c r="B4592" s="1" t="s">
        <v>8298</v>
      </c>
      <c r="C4592" s="1" t="s">
        <v>8304</v>
      </c>
      <c r="D4592" s="1" t="s">
        <v>3</v>
      </c>
      <c r="E4592" s="1" t="s">
        <v>8802</v>
      </c>
      <c r="F4592" s="4" t="s">
        <v>3</v>
      </c>
      <c r="G4592" s="1" t="s">
        <v>8</v>
      </c>
      <c r="H4592" s="3" t="str">
        <f t="shared" si="71"/>
        <v>Commercial</v>
      </c>
      <c r="I4592" s="3" t="str">
        <f>IF(IFERROR(SEARCH("N/A",CID_DB[[#This Row],[ NSN ]]),-1)&lt;&gt;-1,"",LEFT(SUBSTITUTE(SUBSTITUTE(SUBSTITUTE(SUBSTITUTE(SUBSTITUTE(CID_DB[[#This Row],[ NSN ]],"-","")," ","")," ",""),"‐",""),"NA",""),13))</f>
        <v/>
      </c>
      <c r="J4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100201022063||SENSOR,CURRENT|</v>
      </c>
    </row>
    <row r="4593" spans="1:10" x14ac:dyDescent="0.35">
      <c r="A4593" s="1" t="s">
        <v>3</v>
      </c>
      <c r="B4593" s="1" t="s">
        <v>8298</v>
      </c>
      <c r="C4593" s="1" t="s">
        <v>8305</v>
      </c>
      <c r="D4593" s="1" t="s">
        <v>3</v>
      </c>
      <c r="E4593" s="1" t="s">
        <v>8803</v>
      </c>
      <c r="F4593" s="4" t="s">
        <v>3</v>
      </c>
      <c r="G4593" s="1" t="s">
        <v>8</v>
      </c>
      <c r="H4593" s="3" t="str">
        <f t="shared" si="71"/>
        <v>Commercial</v>
      </c>
      <c r="I4593" s="3" t="str">
        <f>IF(IFERROR(SEARCH("N/A",CID_DB[[#This Row],[ NSN ]]),-1)&lt;&gt;-1,"",LEFT(SUBSTITUTE(SUBSTITUTE(SUBSTITUTE(SUBSTITUTE(SUBSTITUTE(CID_DB[[#This Row],[ NSN ]],"-","")," ","")," ",""),"‐",""),"NA",""),13))</f>
        <v/>
      </c>
      <c r="J4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0154ED2||PROBE,HUMIDITYTEMP|</v>
      </c>
    </row>
    <row r="4594" spans="1:10" x14ac:dyDescent="0.35">
      <c r="A4594" s="1" t="s">
        <v>3</v>
      </c>
      <c r="B4594" s="1" t="s">
        <v>8298</v>
      </c>
      <c r="C4594" s="1" t="s">
        <v>8306</v>
      </c>
      <c r="D4594" s="1" t="s">
        <v>3</v>
      </c>
      <c r="E4594" s="1" t="s">
        <v>8804</v>
      </c>
      <c r="F4594" s="4" t="s">
        <v>3</v>
      </c>
      <c r="G4594" s="1" t="s">
        <v>8</v>
      </c>
      <c r="H4594" s="3" t="str">
        <f t="shared" si="71"/>
        <v>Commercial</v>
      </c>
      <c r="I4594" s="3" t="str">
        <f>IF(IFERROR(SEARCH("N/A",CID_DB[[#This Row],[ NSN ]]),-1)&lt;&gt;-1,"",LEFT(SUBSTITUTE(SUBSTITUTE(SUBSTITUTE(SUBSTITUTE(SUBSTITUTE(CID_DB[[#This Row],[ NSN ]],"-","")," ","")," ",""),"‐",""),"NA",""),13))</f>
        <v/>
      </c>
      <c r="J4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01652011||RECEPTACLE,LIQUID W|</v>
      </c>
    </row>
    <row r="4595" spans="1:10" x14ac:dyDescent="0.35">
      <c r="A4595" s="1" t="s">
        <v>3</v>
      </c>
      <c r="B4595" s="1" t="s">
        <v>8298</v>
      </c>
      <c r="C4595" s="1" t="s">
        <v>8307</v>
      </c>
      <c r="D4595" s="1" t="s">
        <v>3</v>
      </c>
      <c r="E4595" s="1" t="s">
        <v>8805</v>
      </c>
      <c r="F4595" s="4" t="s">
        <v>3</v>
      </c>
      <c r="G4595" s="1" t="s">
        <v>8</v>
      </c>
      <c r="H4595" s="3" t="str">
        <f t="shared" si="71"/>
        <v>Commercial</v>
      </c>
      <c r="I4595" s="3" t="str">
        <f>IF(IFERROR(SEARCH("N/A",CID_DB[[#This Row],[ NSN ]]),-1)&lt;&gt;-1,"",LEFT(SUBSTITUTE(SUBSTITUTE(SUBSTITUTE(SUBSTITUTE(SUBSTITUTE(CID_DB[[#This Row],[ NSN ]],"-","")," ","")," ",""),"‐",""),"NA",""),13))</f>
        <v/>
      </c>
      <c r="J4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019012001||TRANSMITTER,LIQUID|</v>
      </c>
    </row>
    <row r="4596" spans="1:10" x14ac:dyDescent="0.35">
      <c r="A4596" s="1" t="s">
        <v>3</v>
      </c>
      <c r="B4596" s="1" t="s">
        <v>8298</v>
      </c>
      <c r="C4596" s="1" t="s">
        <v>8308</v>
      </c>
      <c r="D4596" s="1" t="s">
        <v>3</v>
      </c>
      <c r="E4596" s="1" t="s">
        <v>8806</v>
      </c>
      <c r="F4596" s="4" t="s">
        <v>3</v>
      </c>
      <c r="G4596" s="1" t="s">
        <v>8</v>
      </c>
      <c r="H4596" s="3" t="str">
        <f t="shared" si="71"/>
        <v>Commercial</v>
      </c>
      <c r="I4596" s="3" t="str">
        <f>IF(IFERROR(SEARCH("N/A",CID_DB[[#This Row],[ NSN ]]),-1)&lt;&gt;-1,"",LEFT(SUBSTITUTE(SUBSTITUTE(SUBSTITUTE(SUBSTITUTE(SUBSTITUTE(CID_DB[[#This Row],[ NSN ]],"-","")," ","")," ",""),"‐",""),"NA",""),13))</f>
        <v/>
      </c>
      <c r="J4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019028001||FIXTURE,HYDRAULIC S|</v>
      </c>
    </row>
    <row r="4597" spans="1:10" x14ac:dyDescent="0.35">
      <c r="A4597" s="1" t="s">
        <v>3</v>
      </c>
      <c r="B4597" s="1" t="s">
        <v>8298</v>
      </c>
      <c r="C4597" s="1" t="s">
        <v>8309</v>
      </c>
      <c r="D4597" s="1" t="s">
        <v>3</v>
      </c>
      <c r="E4597" s="1" t="s">
        <v>8807</v>
      </c>
      <c r="F4597" s="4" t="s">
        <v>3</v>
      </c>
      <c r="G4597" s="1" t="s">
        <v>8</v>
      </c>
      <c r="H4597" s="3" t="str">
        <f t="shared" si="71"/>
        <v>Commercial</v>
      </c>
      <c r="I4597" s="3" t="str">
        <f>IF(IFERROR(SEARCH("N/A",CID_DB[[#This Row],[ NSN ]]),-1)&lt;&gt;-1,"",LEFT(SUBSTITUTE(SUBSTITUTE(SUBSTITUTE(SUBSTITUTE(SUBSTITUTE(CID_DB[[#This Row],[ NSN ]],"-","")," ","")," ",""),"‐",""),"NA",""),13))</f>
        <v/>
      </c>
      <c r="J4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024147000||MAIN, 48 AH NICAD|</v>
      </c>
    </row>
    <row r="4598" spans="1:10" x14ac:dyDescent="0.35">
      <c r="A4598" s="1" t="s">
        <v>3</v>
      </c>
      <c r="B4598" s="1" t="s">
        <v>8298</v>
      </c>
      <c r="C4598" s="1" t="s">
        <v>8310</v>
      </c>
      <c r="D4598" s="1" t="s">
        <v>3</v>
      </c>
      <c r="E4598" s="1" t="s">
        <v>8808</v>
      </c>
      <c r="F4598" s="4" t="s">
        <v>3</v>
      </c>
      <c r="G4598" s="1" t="s">
        <v>8</v>
      </c>
      <c r="H4598" s="3" t="str">
        <f t="shared" si="71"/>
        <v>Commercial</v>
      </c>
      <c r="I4598" s="3" t="str">
        <f>IF(IFERROR(SEARCH("N/A",CID_DB[[#This Row],[ NSN ]]),-1)&lt;&gt;-1,"",LEFT(SUBSTITUTE(SUBSTITUTE(SUBSTITUTE(SUBSTITUTE(SUBSTITUTE(CID_DB[[#This Row],[ NSN ]],"-","")," ","")," ",""),"‐",""),"NA",""),13))</f>
        <v/>
      </c>
      <c r="J4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100201022090||INVERTER,POWER,STAT|</v>
      </c>
    </row>
    <row r="4599" spans="1:10" x14ac:dyDescent="0.35">
      <c r="A4599" s="1" t="s">
        <v>3</v>
      </c>
      <c r="B4599" s="1" t="s">
        <v>8298</v>
      </c>
      <c r="C4599" s="1" t="s">
        <v>8311</v>
      </c>
      <c r="D4599" s="1" t="s">
        <v>3</v>
      </c>
      <c r="E4599" s="1" t="s">
        <v>8809</v>
      </c>
      <c r="F4599" s="4" t="s">
        <v>3</v>
      </c>
      <c r="G4599" s="1" t="s">
        <v>8</v>
      </c>
      <c r="H4599" s="3" t="str">
        <f t="shared" si="71"/>
        <v>Commercial</v>
      </c>
      <c r="I4599" s="3" t="str">
        <f>IF(IFERROR(SEARCH("N/A",CID_DB[[#This Row],[ NSN ]]),-1)&lt;&gt;-1,"",LEFT(SUBSTITUTE(SUBSTITUTE(SUBSTITUTE(SUBSTITUTE(SUBSTITUTE(CID_DB[[#This Row],[ NSN ]],"-","")," ","")," ",""),"‐",""),"NA",""),13))</f>
        <v/>
      </c>
      <c r="J4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10101000CM||VALVE ASSEMBLY,MANI|</v>
      </c>
    </row>
    <row r="4600" spans="1:10" x14ac:dyDescent="0.35">
      <c r="A4600" s="1" t="s">
        <v>3</v>
      </c>
      <c r="B4600" s="1" t="s">
        <v>8298</v>
      </c>
      <c r="C4600" s="1" t="s">
        <v>8312</v>
      </c>
      <c r="D4600" s="1" t="s">
        <v>3</v>
      </c>
      <c r="E4600" s="1" t="s">
        <v>8803</v>
      </c>
      <c r="F4600" s="4" t="s">
        <v>3</v>
      </c>
      <c r="G4600" s="1" t="s">
        <v>8</v>
      </c>
      <c r="H4600" s="3" t="str">
        <f t="shared" si="71"/>
        <v>Commercial</v>
      </c>
      <c r="I4600" s="3" t="str">
        <f>IF(IFERROR(SEARCH("N/A",CID_DB[[#This Row],[ NSN ]]),-1)&lt;&gt;-1,"",LEFT(SUBSTITUTE(SUBSTITUTE(SUBSTITUTE(SUBSTITUTE(SUBSTITUTE(CID_DB[[#This Row],[ NSN ]],"-","")," ","")," ",""),"‐",""),"NA",""),13))</f>
        <v/>
      </c>
      <c r="J4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102LJ2AG||PROBE,HUMIDITYTEMP|</v>
      </c>
    </row>
    <row r="4601" spans="1:10" x14ac:dyDescent="0.35">
      <c r="A4601" s="1" t="s">
        <v>3</v>
      </c>
      <c r="B4601" s="1" t="s">
        <v>8298</v>
      </c>
      <c r="C4601" s="1" t="s">
        <v>8313</v>
      </c>
      <c r="D4601" s="1" t="s">
        <v>3</v>
      </c>
      <c r="E4601" s="1" t="s">
        <v>3963</v>
      </c>
      <c r="F4601" s="4" t="s">
        <v>3</v>
      </c>
      <c r="G4601" s="1" t="s">
        <v>8</v>
      </c>
      <c r="H4601" s="3" t="str">
        <f t="shared" si="71"/>
        <v>Commercial</v>
      </c>
      <c r="I4601" s="3" t="str">
        <f>IF(IFERROR(SEARCH("N/A",CID_DB[[#This Row],[ NSN ]]),-1)&lt;&gt;-1,"",LEFT(SUBSTITUTE(SUBSTITUTE(SUBSTITUTE(SUBSTITUTE(SUBSTITUTE(CID_DB[[#This Row],[ NSN ]],"-","")," ","")," ",""),"‐",""),"NA",""),13))</f>
        <v/>
      </c>
      <c r="J4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1108V01003||VALVE,SOLENOID|</v>
      </c>
    </row>
    <row r="4602" spans="1:10" x14ac:dyDescent="0.35">
      <c r="A4602" s="1" t="s">
        <v>3</v>
      </c>
      <c r="B4602" s="1" t="s">
        <v>8298</v>
      </c>
      <c r="C4602" s="1" t="s">
        <v>8314</v>
      </c>
      <c r="D4602" s="1" t="s">
        <v>3</v>
      </c>
      <c r="E4602" s="1" t="s">
        <v>8810</v>
      </c>
      <c r="F4602" s="4" t="s">
        <v>3</v>
      </c>
      <c r="G4602" s="1" t="s">
        <v>8</v>
      </c>
      <c r="H4602" s="3" t="str">
        <f t="shared" si="71"/>
        <v>Commercial</v>
      </c>
      <c r="I4602" s="3" t="str">
        <f>IF(IFERROR(SEARCH("N/A",CID_DB[[#This Row],[ NSN ]]),-1)&lt;&gt;-1,"",LEFT(SUBSTITUTE(SUBSTITUTE(SUBSTITUTE(SUBSTITUTE(SUBSTITUTE(CID_DB[[#This Row],[ NSN ]],"-","")," ","")," ",""),"‐",""),"NA",""),13))</f>
        <v/>
      </c>
      <c r="J4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111975||SWITCH,FLOW|</v>
      </c>
    </row>
    <row r="4603" spans="1:10" x14ac:dyDescent="0.35">
      <c r="A4603" s="1" t="s">
        <v>3</v>
      </c>
      <c r="B4603" s="1" t="s">
        <v>8298</v>
      </c>
      <c r="C4603" s="1" t="s">
        <v>8315</v>
      </c>
      <c r="D4603" s="1" t="s">
        <v>3</v>
      </c>
      <c r="E4603" s="1" t="s">
        <v>8811</v>
      </c>
      <c r="F4603" s="4" t="s">
        <v>3</v>
      </c>
      <c r="G4603" s="1" t="s">
        <v>8</v>
      </c>
      <c r="H4603" s="3" t="str">
        <f t="shared" si="71"/>
        <v>Commercial</v>
      </c>
      <c r="I4603" s="3" t="str">
        <f>IF(IFERROR(SEARCH("N/A",CID_DB[[#This Row],[ NSN ]]),-1)&lt;&gt;-1,"",LEFT(SUBSTITUTE(SUBSTITUTE(SUBSTITUTE(SUBSTITUTE(SUBSTITUTE(CID_DB[[#This Row],[ NSN ]],"-","")," ","")," ",""),"‐",""),"NA",""),13))</f>
        <v/>
      </c>
      <c r="J4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112N61011||DOOR,AIRCRAFT|</v>
      </c>
    </row>
    <row r="4604" spans="1:10" x14ac:dyDescent="0.35">
      <c r="A4604" s="1" t="s">
        <v>3</v>
      </c>
      <c r="B4604" s="1" t="s">
        <v>8298</v>
      </c>
      <c r="C4604" s="1" t="s">
        <v>8316</v>
      </c>
      <c r="D4604" s="1" t="s">
        <v>3</v>
      </c>
      <c r="E4604" s="1" t="s">
        <v>8811</v>
      </c>
      <c r="F4604" s="4" t="s">
        <v>3</v>
      </c>
      <c r="G4604" s="1" t="s">
        <v>8</v>
      </c>
      <c r="H4604" s="3" t="str">
        <f t="shared" si="71"/>
        <v>Commercial</v>
      </c>
      <c r="I4604" s="3" t="str">
        <f>IF(IFERROR(SEARCH("N/A",CID_DB[[#This Row],[ NSN ]]),-1)&lt;&gt;-1,"",LEFT(SUBSTITUTE(SUBSTITUTE(SUBSTITUTE(SUBSTITUTE(SUBSTITUTE(CID_DB[[#This Row],[ NSN ]],"-","")," ","")," ",""),"‐",""),"NA",""),13))</f>
        <v/>
      </c>
      <c r="J4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112N61021||DOOR,AIRCRAFT|</v>
      </c>
    </row>
    <row r="4605" spans="1:10" x14ac:dyDescent="0.35">
      <c r="A4605" s="1" t="s">
        <v>3</v>
      </c>
      <c r="B4605" s="1" t="s">
        <v>8298</v>
      </c>
      <c r="C4605" s="1" t="s">
        <v>8317</v>
      </c>
      <c r="D4605" s="1" t="s">
        <v>3</v>
      </c>
      <c r="E4605" s="1" t="s">
        <v>8811</v>
      </c>
      <c r="F4605" s="4" t="s">
        <v>3</v>
      </c>
      <c r="G4605" s="1" t="s">
        <v>8</v>
      </c>
      <c r="H4605" s="3" t="str">
        <f t="shared" si="71"/>
        <v>Commercial</v>
      </c>
      <c r="I4605" s="3" t="str">
        <f>IF(IFERROR(SEARCH("N/A",CID_DB[[#This Row],[ NSN ]]),-1)&lt;&gt;-1,"",LEFT(SUBSTITUTE(SUBSTITUTE(SUBSTITUTE(SUBSTITUTE(SUBSTITUTE(CID_DB[[#This Row],[ NSN ]],"-","")," ","")," ",""),"‐",""),"NA",""),13))</f>
        <v/>
      </c>
      <c r="J4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112N61023||DOOR,AIRCRAFT|</v>
      </c>
    </row>
    <row r="4606" spans="1:10" x14ac:dyDescent="0.35">
      <c r="A4606" s="1" t="s">
        <v>3</v>
      </c>
      <c r="B4606" s="1" t="s">
        <v>8298</v>
      </c>
      <c r="C4606" s="1" t="s">
        <v>8318</v>
      </c>
      <c r="D4606" s="1" t="s">
        <v>3</v>
      </c>
      <c r="E4606" s="1" t="s">
        <v>8812</v>
      </c>
      <c r="F4606" s="4" t="s">
        <v>3</v>
      </c>
      <c r="G4606" s="1" t="s">
        <v>8</v>
      </c>
      <c r="H4606" s="3" t="str">
        <f t="shared" si="71"/>
        <v>Commercial</v>
      </c>
      <c r="I4606" s="3" t="str">
        <f>IF(IFERROR(SEARCH("N/A",CID_DB[[#This Row],[ NSN ]]),-1)&lt;&gt;-1,"",LEFT(SUBSTITUTE(SUBSTITUTE(SUBSTITUTE(SUBSTITUTE(SUBSTITUTE(CID_DB[[#This Row],[ NSN ]],"-","")," ","")," ",""),"‐",""),"NA",""),13))</f>
        <v/>
      </c>
      <c r="J4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113T831619||FITTING ASSY|</v>
      </c>
    </row>
    <row r="4607" spans="1:10" x14ac:dyDescent="0.35">
      <c r="A4607" s="1" t="s">
        <v>3</v>
      </c>
      <c r="B4607" s="1" t="s">
        <v>8298</v>
      </c>
      <c r="C4607" s="1" t="s">
        <v>8319</v>
      </c>
      <c r="D4607" s="1" t="s">
        <v>3</v>
      </c>
      <c r="E4607" s="1" t="s">
        <v>8813</v>
      </c>
      <c r="F4607" s="4" t="s">
        <v>3</v>
      </c>
      <c r="G4607" s="1" t="s">
        <v>8</v>
      </c>
      <c r="H4607" s="3" t="str">
        <f t="shared" si="71"/>
        <v>Commercial</v>
      </c>
      <c r="I4607" s="3" t="str">
        <f>IF(IFERROR(SEARCH("N/A",CID_DB[[#This Row],[ NSN ]]),-1)&lt;&gt;-1,"",LEFT(SUBSTITUTE(SUBSTITUTE(SUBSTITUTE(SUBSTITUTE(SUBSTITUTE(CID_DB[[#This Row],[ NSN ]],"-","")," ","")," ",""),"‐",""),"NA",""),13))</f>
        <v/>
      </c>
      <c r="J4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119128||POWER SUPPLY|</v>
      </c>
    </row>
    <row r="4608" spans="1:10" x14ac:dyDescent="0.35">
      <c r="A4608" s="1" t="s">
        <v>3</v>
      </c>
      <c r="B4608" s="1" t="s">
        <v>8298</v>
      </c>
      <c r="C4608" s="1" t="s">
        <v>8320</v>
      </c>
      <c r="D4608" s="1" t="s">
        <v>3</v>
      </c>
      <c r="E4608" s="1" t="s">
        <v>8814</v>
      </c>
      <c r="F4608" s="4" t="s">
        <v>3</v>
      </c>
      <c r="G4608" s="1" t="s">
        <v>8</v>
      </c>
      <c r="H4608" s="3" t="str">
        <f t="shared" si="71"/>
        <v>Commercial</v>
      </c>
      <c r="I4608" s="3" t="str">
        <f>IF(IFERROR(SEARCH("N/A",CID_DB[[#This Row],[ NSN ]]),-1)&lt;&gt;-1,"",LEFT(SUBSTITUTE(SUBSTITUTE(SUBSTITUTE(SUBSTITUTE(SUBSTITUTE(CID_DB[[#This Row],[ NSN ]],"-","")," ","")," ",""),"‐",""),"NA",""),13))</f>
        <v/>
      </c>
      <c r="J4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120837||SWITCH|</v>
      </c>
    </row>
    <row r="4609" spans="1:10" x14ac:dyDescent="0.35">
      <c r="A4609" s="1" t="s">
        <v>3</v>
      </c>
      <c r="B4609" s="1" t="s">
        <v>8298</v>
      </c>
      <c r="C4609" s="1" t="s">
        <v>8321</v>
      </c>
      <c r="D4609" s="1" t="s">
        <v>3</v>
      </c>
      <c r="E4609" s="1" t="s">
        <v>8815</v>
      </c>
      <c r="F4609" s="4" t="s">
        <v>3</v>
      </c>
      <c r="G4609" s="1" t="s">
        <v>8</v>
      </c>
      <c r="H4609" s="3" t="str">
        <f t="shared" si="71"/>
        <v>Commercial</v>
      </c>
      <c r="I4609" s="3" t="str">
        <f>IF(IFERROR(SEARCH("N/A",CID_DB[[#This Row],[ NSN ]]),-1)&lt;&gt;-1,"",LEFT(SUBSTITUTE(SUBSTITUTE(SUBSTITUTE(SUBSTITUTE(SUBSTITUTE(CID_DB[[#This Row],[ NSN ]],"-","")," ","")," ",""),"‐",""),"NA",""),13))</f>
        <v/>
      </c>
      <c r="J4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130E10013||ACTUATOR ASSY KC 46|</v>
      </c>
    </row>
    <row r="4610" spans="1:10" x14ac:dyDescent="0.35">
      <c r="A4610" s="1" t="s">
        <v>3</v>
      </c>
      <c r="B4610" s="1" t="s">
        <v>8298</v>
      </c>
      <c r="C4610" s="1" t="s">
        <v>8322</v>
      </c>
      <c r="D4610" s="1" t="s">
        <v>3</v>
      </c>
      <c r="E4610" s="1" t="s">
        <v>3963</v>
      </c>
      <c r="F4610" s="4" t="s">
        <v>3</v>
      </c>
      <c r="G4610" s="1" t="s">
        <v>8</v>
      </c>
      <c r="H4610" s="3" t="str">
        <f t="shared" si="71"/>
        <v>Commercial</v>
      </c>
      <c r="I4610" s="3" t="str">
        <f>IF(IFERROR(SEARCH("N/A",CID_DB[[#This Row],[ NSN ]]),-1)&lt;&gt;-1,"",LEFT(SUBSTITUTE(SUBSTITUTE(SUBSTITUTE(SUBSTITUTE(SUBSTITUTE(CID_DB[[#This Row],[ NSN ]],"-","")," ","")," ",""),"‐",""),"NA",""),13))</f>
        <v/>
      </c>
      <c r="J4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1329576530||VALVE,SOLENOID|</v>
      </c>
    </row>
    <row r="4611" spans="1:10" x14ac:dyDescent="0.35">
      <c r="A4611" s="1" t="s">
        <v>3</v>
      </c>
      <c r="B4611" s="1" t="s">
        <v>8298</v>
      </c>
      <c r="C4611" s="1" t="s">
        <v>8323</v>
      </c>
      <c r="D4611" s="1" t="s">
        <v>3</v>
      </c>
      <c r="E4611" s="1" t="s">
        <v>8816</v>
      </c>
      <c r="F4611" s="4" t="s">
        <v>3</v>
      </c>
      <c r="G4611" s="1" t="s">
        <v>8</v>
      </c>
      <c r="H4611" s="3" t="str">
        <f t="shared" ref="H4611:H4674" si="72">IF(G4611="Y - CID","Commercial",IF(G4611="N - CID","Other Than Commercial","N/A"))</f>
        <v>Commercial</v>
      </c>
      <c r="I4611" s="3" t="str">
        <f>IF(IFERROR(SEARCH("N/A",CID_DB[[#This Row],[ NSN ]]),-1)&lt;&gt;-1,"",LEFT(SUBSTITUTE(SUBSTITUTE(SUBSTITUTE(SUBSTITUTE(SUBSTITUTE(CID_DB[[#This Row],[ NSN ]],"-","")," ","")," ",""),"‐",""),"NA",""),13))</f>
        <v/>
      </c>
      <c r="J4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1400252||SENSOR,ANTILOCK BR|</v>
      </c>
    </row>
    <row r="4612" spans="1:10" x14ac:dyDescent="0.35">
      <c r="A4612" s="1" t="s">
        <v>3</v>
      </c>
      <c r="B4612" s="1" t="s">
        <v>8298</v>
      </c>
      <c r="C4612" s="1" t="s">
        <v>8324</v>
      </c>
      <c r="D4612" s="1" t="s">
        <v>3</v>
      </c>
      <c r="E4612" s="1" t="s">
        <v>8817</v>
      </c>
      <c r="F4612" s="4" t="s">
        <v>3</v>
      </c>
      <c r="G4612" s="1" t="s">
        <v>8</v>
      </c>
      <c r="H4612" s="3" t="str">
        <f t="shared" si="72"/>
        <v>Commercial</v>
      </c>
      <c r="I4612" s="3" t="str">
        <f>IF(IFERROR(SEARCH("N/A",CID_DB[[#This Row],[ NSN ]]),-1)&lt;&gt;-1,"",LEFT(SUBSTITUTE(SUBSTITUTE(SUBSTITUTE(SUBSTITUTE(SUBSTITUTE(CID_DB[[#This Row],[ NSN ]],"-","")," ","")," ",""),"‐",""),"NA",""),13))</f>
        <v/>
      </c>
      <c r="J4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141T538318||DOOR,ACCESS,AIRCRAF|</v>
      </c>
    </row>
    <row r="4613" spans="1:10" x14ac:dyDescent="0.35">
      <c r="A4613" s="1" t="s">
        <v>3</v>
      </c>
      <c r="B4613" s="1" t="s">
        <v>8298</v>
      </c>
      <c r="C4613" s="1" t="s">
        <v>8325</v>
      </c>
      <c r="D4613" s="1" t="s">
        <v>3</v>
      </c>
      <c r="E4613" s="1" t="s">
        <v>8818</v>
      </c>
      <c r="F4613" s="4" t="s">
        <v>3</v>
      </c>
      <c r="G4613" s="1" t="s">
        <v>8</v>
      </c>
      <c r="H4613" s="3" t="str">
        <f t="shared" si="72"/>
        <v>Commercial</v>
      </c>
      <c r="I4613" s="3" t="str">
        <f>IF(IFERROR(SEARCH("N/A",CID_DB[[#This Row],[ NSN ]]),-1)&lt;&gt;-1,"",LEFT(SUBSTITUTE(SUBSTITUTE(SUBSTITUTE(SUBSTITUTE(SUBSTITUTE(CID_DB[[#This Row],[ NSN ]],"-","")," ","")," ",""),"‐",""),"NA",""),13))</f>
        <v/>
      </c>
      <c r="J4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141T784515||LINK ASSY|</v>
      </c>
    </row>
    <row r="4614" spans="1:10" x14ac:dyDescent="0.35">
      <c r="A4614" s="1" t="s">
        <v>3</v>
      </c>
      <c r="B4614" s="1" t="s">
        <v>8298</v>
      </c>
      <c r="C4614" s="1" t="s">
        <v>8326</v>
      </c>
      <c r="D4614" s="1" t="s">
        <v>3</v>
      </c>
      <c r="E4614" s="1" t="s">
        <v>8819</v>
      </c>
      <c r="F4614" s="4" t="s">
        <v>3</v>
      </c>
      <c r="G4614" s="1" t="s">
        <v>8</v>
      </c>
      <c r="H4614" s="3" t="str">
        <f t="shared" si="72"/>
        <v>Commercial</v>
      </c>
      <c r="I4614" s="3" t="str">
        <f>IF(IFERROR(SEARCH("N/A",CID_DB[[#This Row],[ NSN ]]),-1)&lt;&gt;-1,"",LEFT(SUBSTITUTE(SUBSTITUTE(SUBSTITUTE(SUBSTITUTE(SUBSTITUTE(CID_DB[[#This Row],[ NSN ]],"-","")," ","")," ",""),"‐",""),"NA",""),13))</f>
        <v/>
      </c>
      <c r="J4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148T6404U1||HINGE,BUTT|</v>
      </c>
    </row>
    <row r="4615" spans="1:10" x14ac:dyDescent="0.35">
      <c r="A4615" s="1" t="s">
        <v>3</v>
      </c>
      <c r="B4615" s="1" t="s">
        <v>8298</v>
      </c>
      <c r="C4615" s="1" t="s">
        <v>8327</v>
      </c>
      <c r="D4615" s="1" t="s">
        <v>3</v>
      </c>
      <c r="E4615" s="1" t="s">
        <v>8820</v>
      </c>
      <c r="F4615" s="4" t="s">
        <v>3</v>
      </c>
      <c r="G4615" s="1" t="s">
        <v>8</v>
      </c>
      <c r="H4615" s="3" t="str">
        <f t="shared" si="72"/>
        <v>Commercial</v>
      </c>
      <c r="I4615" s="3" t="str">
        <f>IF(IFERROR(SEARCH("N/A",CID_DB[[#This Row],[ NSN ]]),-1)&lt;&gt;-1,"",LEFT(SUBSTITUTE(SUBSTITUTE(SUBSTITUTE(SUBSTITUTE(SUBSTITUTE(CID_DB[[#This Row],[ NSN ]],"-","")," ","")," ",""),"‐",""),"NA",""),13))</f>
        <v/>
      </c>
      <c r="J4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158000293||TOILET,AIRCRAFT|</v>
      </c>
    </row>
    <row r="4616" spans="1:10" x14ac:dyDescent="0.35">
      <c r="A4616" s="1" t="s">
        <v>3</v>
      </c>
      <c r="B4616" s="1" t="s">
        <v>8298</v>
      </c>
      <c r="C4616" s="1" t="s">
        <v>8328</v>
      </c>
      <c r="D4616" s="1" t="s">
        <v>3</v>
      </c>
      <c r="E4616" s="1" t="s">
        <v>8821</v>
      </c>
      <c r="F4616" s="4" t="s">
        <v>3</v>
      </c>
      <c r="G4616" s="1" t="s">
        <v>8</v>
      </c>
      <c r="H4616" s="3" t="str">
        <f t="shared" si="72"/>
        <v>Commercial</v>
      </c>
      <c r="I4616" s="3" t="str">
        <f>IF(IFERROR(SEARCH("N/A",CID_DB[[#This Row],[ NSN ]]),-1)&lt;&gt;-1,"",LEFT(SUBSTITUTE(SUBSTITUTE(SUBSTITUTE(SUBSTITUTE(SUBSTITUTE(CID_DB[[#This Row],[ NSN ]],"-","")," ","")," ",""),"‐",""),"NA",""),13))</f>
        <v/>
      </c>
      <c r="J4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160500101||BRAKE ASSEMBLY,STAB|</v>
      </c>
    </row>
    <row r="4617" spans="1:10" x14ac:dyDescent="0.35">
      <c r="A4617" s="1" t="s">
        <v>3</v>
      </c>
      <c r="B4617" s="1" t="s">
        <v>8298</v>
      </c>
      <c r="C4617" s="1" t="s">
        <v>8329</v>
      </c>
      <c r="D4617" s="1" t="s">
        <v>3</v>
      </c>
      <c r="E4617" s="1" t="s">
        <v>8822</v>
      </c>
      <c r="F4617" s="4" t="s">
        <v>3</v>
      </c>
      <c r="G4617" s="1" t="s">
        <v>8</v>
      </c>
      <c r="H4617" s="3" t="str">
        <f t="shared" si="72"/>
        <v>Commercial</v>
      </c>
      <c r="I4617" s="3" t="str">
        <f>IF(IFERROR(SEARCH("N/A",CID_DB[[#This Row],[ NSN ]]),-1)&lt;&gt;-1,"",LEFT(SUBSTITUTE(SUBSTITUTE(SUBSTITUTE(SUBSTITUTE(SUBSTITUTE(CID_DB[[#This Row],[ NSN ]],"-","")," ","")," ",""),"‐",""),"NA",""),13))</f>
        <v/>
      </c>
      <c r="J4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161T113617||PUSH ROD,HYDRAULIC|</v>
      </c>
    </row>
    <row r="4618" spans="1:10" x14ac:dyDescent="0.35">
      <c r="A4618" s="1" t="s">
        <v>3</v>
      </c>
      <c r="B4618" s="1" t="s">
        <v>8298</v>
      </c>
      <c r="C4618" s="1" t="s">
        <v>8330</v>
      </c>
      <c r="D4618" s="1" t="s">
        <v>3</v>
      </c>
      <c r="E4618" s="1" t="s">
        <v>8823</v>
      </c>
      <c r="F4618" s="4" t="s">
        <v>3</v>
      </c>
      <c r="G4618" s="1" t="s">
        <v>8</v>
      </c>
      <c r="H4618" s="3" t="str">
        <f t="shared" si="72"/>
        <v>Commercial</v>
      </c>
      <c r="I4618" s="3" t="str">
        <f>IF(IFERROR(SEARCH("N/A",CID_DB[[#This Row],[ NSN ]]),-1)&lt;&gt;-1,"",LEFT(SUBSTITUTE(SUBSTITUTE(SUBSTITUTE(SUBSTITUTE(SUBSTITUTE(CID_DB[[#This Row],[ NSN ]],"-","")," ","")," ",""),"‐",""),"NA",""),13))</f>
        <v/>
      </c>
      <c r="J4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161T12251||STABILIZER ASSY|</v>
      </c>
    </row>
    <row r="4619" spans="1:10" x14ac:dyDescent="0.35">
      <c r="A4619" s="1" t="s">
        <v>3</v>
      </c>
      <c r="B4619" s="1" t="s">
        <v>8298</v>
      </c>
      <c r="C4619" s="1" t="s">
        <v>8331</v>
      </c>
      <c r="D4619" s="1" t="s">
        <v>3</v>
      </c>
      <c r="E4619" s="1" t="s">
        <v>8824</v>
      </c>
      <c r="F4619" s="4" t="s">
        <v>3</v>
      </c>
      <c r="G4619" s="1" t="s">
        <v>8</v>
      </c>
      <c r="H4619" s="3" t="str">
        <f t="shared" si="72"/>
        <v>Commercial</v>
      </c>
      <c r="I4619" s="3" t="str">
        <f>IF(IFERROR(SEARCH("N/A",CID_DB[[#This Row],[ NSN ]]),-1)&lt;&gt;-1,"",LEFT(SUBSTITUTE(SUBSTITUTE(SUBSTITUTE(SUBSTITUTE(SUBSTITUTE(CID_DB[[#This Row],[ NSN ]],"-","")," ","")," ",""),"‐",""),"NA",""),13))</f>
        <v/>
      </c>
      <c r="J4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162T1136071||PARTS KIT,SHOCK STR|</v>
      </c>
    </row>
    <row r="4620" spans="1:10" x14ac:dyDescent="0.35">
      <c r="A4620" s="1" t="s">
        <v>3</v>
      </c>
      <c r="B4620" s="1" t="s">
        <v>8298</v>
      </c>
      <c r="C4620" s="1" t="s">
        <v>8332</v>
      </c>
      <c r="D4620" s="1" t="s">
        <v>3</v>
      </c>
      <c r="E4620" s="1" t="s">
        <v>8825</v>
      </c>
      <c r="F4620" s="4" t="s">
        <v>3</v>
      </c>
      <c r="G4620" s="1" t="s">
        <v>8</v>
      </c>
      <c r="H4620" s="3" t="str">
        <f t="shared" si="72"/>
        <v>Commercial</v>
      </c>
      <c r="I4620" s="3" t="str">
        <f>IF(IFERROR(SEARCH("N/A",CID_DB[[#This Row],[ NSN ]]),-1)&lt;&gt;-1,"",LEFT(SUBSTITUTE(SUBSTITUTE(SUBSTITUTE(SUBSTITUTE(SUBSTITUTE(CID_DB[[#This Row],[ NSN ]],"-","")," ","")," ",""),"‐",""),"NA",""),13))</f>
        <v/>
      </c>
      <c r="J4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162T1136075||COMPONENT,SPECIAL|</v>
      </c>
    </row>
    <row r="4621" spans="1:10" x14ac:dyDescent="0.35">
      <c r="A4621" s="1" t="s">
        <v>3</v>
      </c>
      <c r="B4621" s="1" t="s">
        <v>8298</v>
      </c>
      <c r="C4621" s="1" t="s">
        <v>8333</v>
      </c>
      <c r="D4621" s="1" t="s">
        <v>3</v>
      </c>
      <c r="E4621" s="1" t="s">
        <v>8826</v>
      </c>
      <c r="F4621" s="4" t="s">
        <v>3</v>
      </c>
      <c r="G4621" s="1" t="s">
        <v>8</v>
      </c>
      <c r="H4621" s="3" t="str">
        <f t="shared" si="72"/>
        <v>Commercial</v>
      </c>
      <c r="I4621" s="3" t="str">
        <f>IF(IFERROR(SEARCH("N/A",CID_DB[[#This Row],[ NSN ]]),-1)&lt;&gt;-1,"",LEFT(SUBSTITUTE(SUBSTITUTE(SUBSTITUTE(SUBSTITUTE(SUBSTITUTE(CID_DB[[#This Row],[ NSN ]],"-","")," ","")," ",""),"‐",""),"NA",""),13))</f>
        <v/>
      </c>
      <c r="J4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17058001||FEEL SHIFT MODULE|</v>
      </c>
    </row>
    <row r="4622" spans="1:10" x14ac:dyDescent="0.35">
      <c r="A4622" s="1" t="s">
        <v>3</v>
      </c>
      <c r="B4622" s="1" t="s">
        <v>8298</v>
      </c>
      <c r="C4622" s="1" t="s">
        <v>8334</v>
      </c>
      <c r="D4622" s="1" t="s">
        <v>3</v>
      </c>
      <c r="E4622" s="1" t="s">
        <v>8805</v>
      </c>
      <c r="F4622" s="4" t="s">
        <v>3</v>
      </c>
      <c r="G4622" s="1" t="s">
        <v>8</v>
      </c>
      <c r="H4622" s="3" t="str">
        <f t="shared" si="72"/>
        <v>Commercial</v>
      </c>
      <c r="I4622" s="3" t="str">
        <f>IF(IFERROR(SEARCH("N/A",CID_DB[[#This Row],[ NSN ]]),-1)&lt;&gt;-1,"",LEFT(SUBSTITUTE(SUBSTITUTE(SUBSTITUTE(SUBSTITUTE(SUBSTITUTE(CID_DB[[#This Row],[ NSN ]],"-","")," ","")," ",""),"‐",""),"NA",""),13))</f>
        <v/>
      </c>
      <c r="J4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1721F4||TRANSMITTER,LIQUID|</v>
      </c>
    </row>
    <row r="4623" spans="1:10" x14ac:dyDescent="0.35">
      <c r="A4623" s="1" t="s">
        <v>3</v>
      </c>
      <c r="B4623" s="1" t="s">
        <v>8298</v>
      </c>
      <c r="C4623" s="1" t="s">
        <v>8335</v>
      </c>
      <c r="D4623" s="1" t="s">
        <v>3</v>
      </c>
      <c r="E4623" s="1" t="s">
        <v>8827</v>
      </c>
      <c r="F4623" s="4" t="s">
        <v>3</v>
      </c>
      <c r="G4623" s="1" t="s">
        <v>8</v>
      </c>
      <c r="H4623" s="3" t="str">
        <f t="shared" si="72"/>
        <v>Commercial</v>
      </c>
      <c r="I4623" s="3" t="str">
        <f>IF(IFERROR(SEARCH("N/A",CID_DB[[#This Row],[ NSN ]]),-1)&lt;&gt;-1,"",LEFT(SUBSTITUTE(SUBSTITUTE(SUBSTITUTE(SUBSTITUTE(SUBSTITUTE(CID_DB[[#This Row],[ NSN ]],"-","")," ","")," ",""),"‐",""),"NA",""),13))</f>
        <v/>
      </c>
      <c r="J4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18196831||TRANSMITTER,PRESSUR|</v>
      </c>
    </row>
    <row r="4624" spans="1:10" x14ac:dyDescent="0.35">
      <c r="A4624" s="1" t="s">
        <v>3</v>
      </c>
      <c r="B4624" s="1" t="s">
        <v>8298</v>
      </c>
      <c r="C4624" s="1" t="s">
        <v>8336</v>
      </c>
      <c r="D4624" s="1" t="s">
        <v>3</v>
      </c>
      <c r="E4624" s="1" t="s">
        <v>8828</v>
      </c>
      <c r="F4624" s="4" t="s">
        <v>3</v>
      </c>
      <c r="G4624" s="1" t="s">
        <v>8</v>
      </c>
      <c r="H4624" s="3" t="str">
        <f t="shared" si="72"/>
        <v>Commercial</v>
      </c>
      <c r="I4624" s="3" t="str">
        <f>IF(IFERROR(SEARCH("N/A",CID_DB[[#This Row],[ NSN ]]),-1)&lt;&gt;-1,"",LEFT(SUBSTITUTE(SUBSTITUTE(SUBSTITUTE(SUBSTITUTE(SUBSTITUTE(CID_DB[[#This Row],[ NSN ]],"-","")," ","")," ",""),"‐",""),"NA",""),13))</f>
        <v/>
      </c>
      <c r="J4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1854502||ACTUATOR,MECHANICAL|</v>
      </c>
    </row>
    <row r="4625" spans="1:10" x14ac:dyDescent="0.35">
      <c r="A4625" s="1" t="s">
        <v>3</v>
      </c>
      <c r="B4625" s="1" t="s">
        <v>8298</v>
      </c>
      <c r="C4625" s="1" t="s">
        <v>8337</v>
      </c>
      <c r="D4625" s="1" t="s">
        <v>3</v>
      </c>
      <c r="E4625" s="1" t="s">
        <v>8829</v>
      </c>
      <c r="F4625" s="4" t="s">
        <v>3</v>
      </c>
      <c r="G4625" s="1" t="s">
        <v>8</v>
      </c>
      <c r="H4625" s="3" t="str">
        <f t="shared" si="72"/>
        <v>Commercial</v>
      </c>
      <c r="I4625" s="3" t="str">
        <f>IF(IFERROR(SEARCH("N/A",CID_DB[[#This Row],[ NSN ]]),-1)&lt;&gt;-1,"",LEFT(SUBSTITUTE(SUBSTITUTE(SUBSTITUTE(SUBSTITUTE(SUBSTITUTE(CID_DB[[#This Row],[ NSN ]],"-","")," ","")," ",""),"‐",""),"NA",""),13))</f>
        <v/>
      </c>
      <c r="J4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20101420007||MODULE ASSEMBLY,PRE|</v>
      </c>
    </row>
    <row r="4626" spans="1:10" x14ac:dyDescent="0.35">
      <c r="A4626" s="1" t="s">
        <v>3</v>
      </c>
      <c r="B4626" s="1" t="s">
        <v>8298</v>
      </c>
      <c r="C4626" s="1" t="s">
        <v>8338</v>
      </c>
      <c r="D4626" s="1" t="s">
        <v>3</v>
      </c>
      <c r="E4626" s="1" t="s">
        <v>8828</v>
      </c>
      <c r="F4626" s="4" t="s">
        <v>3</v>
      </c>
      <c r="G4626" s="1" t="s">
        <v>8</v>
      </c>
      <c r="H4626" s="3" t="str">
        <f t="shared" si="72"/>
        <v>Commercial</v>
      </c>
      <c r="I4626" s="3" t="str">
        <f>IF(IFERROR(SEARCH("N/A",CID_DB[[#This Row],[ NSN ]]),-1)&lt;&gt;-1,"",LEFT(SUBSTITUTE(SUBSTITUTE(SUBSTITUTE(SUBSTITUTE(SUBSTITUTE(CID_DB[[#This Row],[ NSN ]],"-","")," ","")," ",""),"‐",""),"NA",""),13))</f>
        <v/>
      </c>
      <c r="J4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20224946||ACTUATOR,MECHANICAL|</v>
      </c>
    </row>
    <row r="4627" spans="1:10" x14ac:dyDescent="0.35">
      <c r="A4627" s="1" t="s">
        <v>3</v>
      </c>
      <c r="B4627" s="1" t="s">
        <v>8298</v>
      </c>
      <c r="C4627" s="1" t="s">
        <v>8339</v>
      </c>
      <c r="D4627" s="1" t="s">
        <v>3</v>
      </c>
      <c r="E4627" s="1" t="s">
        <v>8830</v>
      </c>
      <c r="F4627" s="4" t="s">
        <v>3</v>
      </c>
      <c r="G4627" s="1" t="s">
        <v>8</v>
      </c>
      <c r="H4627" s="3" t="str">
        <f t="shared" si="72"/>
        <v>Commercial</v>
      </c>
      <c r="I4627" s="3" t="str">
        <f>IF(IFERROR(SEARCH("N/A",CID_DB[[#This Row],[ NSN ]]),-1)&lt;&gt;-1,"",LEFT(SUBSTITUTE(SUBSTITUTE(SUBSTITUTE(SUBSTITUTE(SUBSTITUTE(CID_DB[[#This Row],[ NSN ]],"-","")," ","")," ",""),"‐",""),"NA",""),13))</f>
        <v/>
      </c>
      <c r="J4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203940102||SWITCH,LIQUID LEVEL|</v>
      </c>
    </row>
    <row r="4628" spans="1:10" x14ac:dyDescent="0.35">
      <c r="A4628" s="1" t="s">
        <v>3</v>
      </c>
      <c r="B4628" s="1" t="s">
        <v>8298</v>
      </c>
      <c r="C4628" s="1" t="s">
        <v>8340</v>
      </c>
      <c r="D4628" s="1" t="s">
        <v>3</v>
      </c>
      <c r="E4628" s="1" t="s">
        <v>8831</v>
      </c>
      <c r="F4628" s="4" t="s">
        <v>3</v>
      </c>
      <c r="G4628" s="1" t="s">
        <v>8</v>
      </c>
      <c r="H4628" s="3" t="str">
        <f t="shared" si="72"/>
        <v>Commercial</v>
      </c>
      <c r="I4628" s="3" t="str">
        <f>IF(IFERROR(SEARCH("N/A",CID_DB[[#This Row],[ NSN ]]),-1)&lt;&gt;-1,"",LEFT(SUBSTITUTE(SUBSTITUTE(SUBSTITUTE(SUBSTITUTE(SUBSTITUTE(CID_DB[[#This Row],[ NSN ]],"-","")," ","")," ",""),"‐",""),"NA",""),13))</f>
        <v/>
      </c>
      <c r="J4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203940103||SENSOR, FQIS|</v>
      </c>
    </row>
    <row r="4629" spans="1:10" x14ac:dyDescent="0.35">
      <c r="A4629" s="1" t="s">
        <v>3</v>
      </c>
      <c r="B4629" s="1" t="s">
        <v>8298</v>
      </c>
      <c r="C4629" s="1" t="s">
        <v>8341</v>
      </c>
      <c r="D4629" s="1" t="s">
        <v>3</v>
      </c>
      <c r="E4629" s="1" t="s">
        <v>8831</v>
      </c>
      <c r="F4629" s="4" t="s">
        <v>3</v>
      </c>
      <c r="G4629" s="1" t="s">
        <v>8</v>
      </c>
      <c r="H4629" s="3" t="str">
        <f t="shared" si="72"/>
        <v>Commercial</v>
      </c>
      <c r="I4629" s="3" t="str">
        <f>IF(IFERROR(SEARCH("N/A",CID_DB[[#This Row],[ NSN ]]),-1)&lt;&gt;-1,"",LEFT(SUBSTITUTE(SUBSTITUTE(SUBSTITUTE(SUBSTITUTE(SUBSTITUTE(CID_DB[[#This Row],[ NSN ]],"-","")," ","")," ",""),"‐",""),"NA",""),13))</f>
        <v/>
      </c>
      <c r="J4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203940104||SENSOR, FQIS|</v>
      </c>
    </row>
    <row r="4630" spans="1:10" x14ac:dyDescent="0.35">
      <c r="A4630" s="1" t="s">
        <v>3</v>
      </c>
      <c r="B4630" s="1" t="s">
        <v>8298</v>
      </c>
      <c r="C4630" s="1" t="s">
        <v>8342</v>
      </c>
      <c r="D4630" s="1" t="s">
        <v>3</v>
      </c>
      <c r="E4630" s="1" t="s">
        <v>8831</v>
      </c>
      <c r="F4630" s="4" t="s">
        <v>3</v>
      </c>
      <c r="G4630" s="1" t="s">
        <v>8</v>
      </c>
      <c r="H4630" s="3" t="str">
        <f t="shared" si="72"/>
        <v>Commercial</v>
      </c>
      <c r="I4630" s="3" t="str">
        <f>IF(IFERROR(SEARCH("N/A",CID_DB[[#This Row],[ NSN ]]),-1)&lt;&gt;-1,"",LEFT(SUBSTITUTE(SUBSTITUTE(SUBSTITUTE(SUBSTITUTE(SUBSTITUTE(CID_DB[[#This Row],[ NSN ]],"-","")," ","")," ",""),"‐",""),"NA",""),13))</f>
        <v/>
      </c>
      <c r="J4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203940105||SENSOR, FQIS|</v>
      </c>
    </row>
    <row r="4631" spans="1:10" x14ac:dyDescent="0.35">
      <c r="A4631" s="1" t="s">
        <v>3</v>
      </c>
      <c r="B4631" s="1" t="s">
        <v>8298</v>
      </c>
      <c r="C4631" s="1" t="s">
        <v>8343</v>
      </c>
      <c r="D4631" s="1" t="s">
        <v>3</v>
      </c>
      <c r="E4631" s="1" t="s">
        <v>8831</v>
      </c>
      <c r="F4631" s="4" t="s">
        <v>3</v>
      </c>
      <c r="G4631" s="1" t="s">
        <v>8</v>
      </c>
      <c r="H4631" s="3" t="str">
        <f t="shared" si="72"/>
        <v>Commercial</v>
      </c>
      <c r="I4631" s="3" t="str">
        <f>IF(IFERROR(SEARCH("N/A",CID_DB[[#This Row],[ NSN ]]),-1)&lt;&gt;-1,"",LEFT(SUBSTITUTE(SUBSTITUTE(SUBSTITUTE(SUBSTITUTE(SUBSTITUTE(CID_DB[[#This Row],[ NSN ]],"-","")," ","")," ",""),"‐",""),"NA",""),13))</f>
        <v/>
      </c>
      <c r="J4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203940106||SENSOR, FQIS|</v>
      </c>
    </row>
    <row r="4632" spans="1:10" x14ac:dyDescent="0.35">
      <c r="A4632" s="1" t="s">
        <v>3</v>
      </c>
      <c r="B4632" s="1" t="s">
        <v>8298</v>
      </c>
      <c r="C4632" s="1" t="s">
        <v>8344</v>
      </c>
      <c r="D4632" s="1" t="s">
        <v>3</v>
      </c>
      <c r="E4632" s="1" t="s">
        <v>8831</v>
      </c>
      <c r="F4632" s="4" t="s">
        <v>3</v>
      </c>
      <c r="G4632" s="1" t="s">
        <v>8</v>
      </c>
      <c r="H4632" s="3" t="str">
        <f t="shared" si="72"/>
        <v>Commercial</v>
      </c>
      <c r="I4632" s="3" t="str">
        <f>IF(IFERROR(SEARCH("N/A",CID_DB[[#This Row],[ NSN ]]),-1)&lt;&gt;-1,"",LEFT(SUBSTITUTE(SUBSTITUTE(SUBSTITUTE(SUBSTITUTE(SUBSTITUTE(CID_DB[[#This Row],[ NSN ]],"-","")," ","")," ",""),"‐",""),"NA",""),13))</f>
        <v/>
      </c>
      <c r="J4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203940107||SENSOR, FQIS|</v>
      </c>
    </row>
    <row r="4633" spans="1:10" x14ac:dyDescent="0.35">
      <c r="A4633" s="1" t="s">
        <v>3</v>
      </c>
      <c r="B4633" s="1" t="s">
        <v>8298</v>
      </c>
      <c r="C4633" s="1" t="s">
        <v>8345</v>
      </c>
      <c r="D4633" s="1" t="s">
        <v>3</v>
      </c>
      <c r="E4633" s="1" t="s">
        <v>8831</v>
      </c>
      <c r="F4633" s="4" t="s">
        <v>3</v>
      </c>
      <c r="G4633" s="1" t="s">
        <v>8</v>
      </c>
      <c r="H4633" s="3" t="str">
        <f t="shared" si="72"/>
        <v>Commercial</v>
      </c>
      <c r="I4633" s="3" t="str">
        <f>IF(IFERROR(SEARCH("N/A",CID_DB[[#This Row],[ NSN ]]),-1)&lt;&gt;-1,"",LEFT(SUBSTITUTE(SUBSTITUTE(SUBSTITUTE(SUBSTITUTE(SUBSTITUTE(CID_DB[[#This Row],[ NSN ]],"-","")," ","")," ",""),"‐",""),"NA",""),13))</f>
        <v/>
      </c>
      <c r="J4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203940108||SENSOR, FQIS|</v>
      </c>
    </row>
    <row r="4634" spans="1:10" x14ac:dyDescent="0.35">
      <c r="A4634" s="1" t="s">
        <v>3</v>
      </c>
      <c r="B4634" s="1" t="s">
        <v>8298</v>
      </c>
      <c r="C4634" s="1" t="s">
        <v>8346</v>
      </c>
      <c r="D4634" s="1" t="s">
        <v>3</v>
      </c>
      <c r="E4634" s="1" t="s">
        <v>8831</v>
      </c>
      <c r="F4634" s="4" t="s">
        <v>3</v>
      </c>
      <c r="G4634" s="1" t="s">
        <v>8</v>
      </c>
      <c r="H4634" s="3" t="str">
        <f t="shared" si="72"/>
        <v>Commercial</v>
      </c>
      <c r="I4634" s="3" t="str">
        <f>IF(IFERROR(SEARCH("N/A",CID_DB[[#This Row],[ NSN ]]),-1)&lt;&gt;-1,"",LEFT(SUBSTITUTE(SUBSTITUTE(SUBSTITUTE(SUBSTITUTE(SUBSTITUTE(CID_DB[[#This Row],[ NSN ]],"-","")," ","")," ",""),"‐",""),"NA",""),13))</f>
        <v/>
      </c>
      <c r="J4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203940109||SENSOR, FQIS|</v>
      </c>
    </row>
    <row r="4635" spans="1:10" x14ac:dyDescent="0.35">
      <c r="A4635" s="1" t="s">
        <v>3</v>
      </c>
      <c r="B4635" s="1" t="s">
        <v>8298</v>
      </c>
      <c r="C4635" s="1" t="s">
        <v>8347</v>
      </c>
      <c r="D4635" s="1" t="s">
        <v>3</v>
      </c>
      <c r="E4635" s="1" t="s">
        <v>8831</v>
      </c>
      <c r="F4635" s="4" t="s">
        <v>3</v>
      </c>
      <c r="G4635" s="1" t="s">
        <v>8</v>
      </c>
      <c r="H4635" s="3" t="str">
        <f t="shared" si="72"/>
        <v>Commercial</v>
      </c>
      <c r="I4635" s="3" t="str">
        <f>IF(IFERROR(SEARCH("N/A",CID_DB[[#This Row],[ NSN ]]),-1)&lt;&gt;-1,"",LEFT(SUBSTITUTE(SUBSTITUTE(SUBSTITUTE(SUBSTITUTE(SUBSTITUTE(CID_DB[[#This Row],[ NSN ]],"-","")," ","")," ",""),"‐",""),"NA",""),13))</f>
        <v/>
      </c>
      <c r="J4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203940110||SENSOR, FQIS|</v>
      </c>
    </row>
    <row r="4636" spans="1:10" x14ac:dyDescent="0.35">
      <c r="A4636" s="1" t="s">
        <v>3</v>
      </c>
      <c r="B4636" s="1" t="s">
        <v>8298</v>
      </c>
      <c r="C4636" s="1" t="s">
        <v>8348</v>
      </c>
      <c r="D4636" s="1" t="s">
        <v>3</v>
      </c>
      <c r="E4636" s="1" t="s">
        <v>8831</v>
      </c>
      <c r="F4636" s="4" t="s">
        <v>3</v>
      </c>
      <c r="G4636" s="1" t="s">
        <v>8</v>
      </c>
      <c r="H4636" s="3" t="str">
        <f t="shared" si="72"/>
        <v>Commercial</v>
      </c>
      <c r="I4636" s="3" t="str">
        <f>IF(IFERROR(SEARCH("N/A",CID_DB[[#This Row],[ NSN ]]),-1)&lt;&gt;-1,"",LEFT(SUBSTITUTE(SUBSTITUTE(SUBSTITUTE(SUBSTITUTE(SUBSTITUTE(CID_DB[[#This Row],[ NSN ]],"-","")," ","")," ",""),"‐",""),"NA",""),13))</f>
        <v/>
      </c>
      <c r="J4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203940111||SENSOR, FQIS|</v>
      </c>
    </row>
    <row r="4637" spans="1:10" x14ac:dyDescent="0.35">
      <c r="A4637" s="1" t="s">
        <v>3</v>
      </c>
      <c r="B4637" s="1" t="s">
        <v>8298</v>
      </c>
      <c r="C4637" s="1" t="s">
        <v>8349</v>
      </c>
      <c r="D4637" s="1" t="s">
        <v>3</v>
      </c>
      <c r="E4637" s="1" t="s">
        <v>8831</v>
      </c>
      <c r="F4637" s="4" t="s">
        <v>3</v>
      </c>
      <c r="G4637" s="1" t="s">
        <v>8</v>
      </c>
      <c r="H4637" s="3" t="str">
        <f t="shared" si="72"/>
        <v>Commercial</v>
      </c>
      <c r="I4637" s="3" t="str">
        <f>IF(IFERROR(SEARCH("N/A",CID_DB[[#This Row],[ NSN ]]),-1)&lt;&gt;-1,"",LEFT(SUBSTITUTE(SUBSTITUTE(SUBSTITUTE(SUBSTITUTE(SUBSTITUTE(CID_DB[[#This Row],[ NSN ]],"-","")," ","")," ",""),"‐",""),"NA",""),13))</f>
        <v/>
      </c>
      <c r="J4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203940112||SENSOR, FQIS|</v>
      </c>
    </row>
    <row r="4638" spans="1:10" x14ac:dyDescent="0.35">
      <c r="A4638" s="1" t="s">
        <v>3</v>
      </c>
      <c r="B4638" s="1" t="s">
        <v>8298</v>
      </c>
      <c r="C4638" s="1" t="s">
        <v>8350</v>
      </c>
      <c r="D4638" s="1" t="s">
        <v>3</v>
      </c>
      <c r="E4638" s="1" t="s">
        <v>8831</v>
      </c>
      <c r="F4638" s="4" t="s">
        <v>3</v>
      </c>
      <c r="G4638" s="1" t="s">
        <v>8</v>
      </c>
      <c r="H4638" s="3" t="str">
        <f t="shared" si="72"/>
        <v>Commercial</v>
      </c>
      <c r="I4638" s="3" t="str">
        <f>IF(IFERROR(SEARCH("N/A",CID_DB[[#This Row],[ NSN ]]),-1)&lt;&gt;-1,"",LEFT(SUBSTITUTE(SUBSTITUTE(SUBSTITUTE(SUBSTITUTE(SUBSTITUTE(CID_DB[[#This Row],[ NSN ]],"-","")," ","")," ",""),"‐",""),"NA",""),13))</f>
        <v/>
      </c>
      <c r="J4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203940113||SENSOR, FQIS|</v>
      </c>
    </row>
    <row r="4639" spans="1:10" x14ac:dyDescent="0.35">
      <c r="A4639" s="1" t="s">
        <v>3</v>
      </c>
      <c r="B4639" s="1" t="s">
        <v>8298</v>
      </c>
      <c r="C4639" s="1" t="s">
        <v>8351</v>
      </c>
      <c r="D4639" s="1" t="s">
        <v>3</v>
      </c>
      <c r="E4639" s="1" t="s">
        <v>8831</v>
      </c>
      <c r="F4639" s="4" t="s">
        <v>3</v>
      </c>
      <c r="G4639" s="1" t="s">
        <v>8</v>
      </c>
      <c r="H4639" s="3" t="str">
        <f t="shared" si="72"/>
        <v>Commercial</v>
      </c>
      <c r="I4639" s="3" t="str">
        <f>IF(IFERROR(SEARCH("N/A",CID_DB[[#This Row],[ NSN ]]),-1)&lt;&gt;-1,"",LEFT(SUBSTITUTE(SUBSTITUTE(SUBSTITUTE(SUBSTITUTE(SUBSTITUTE(CID_DB[[#This Row],[ NSN ]],"-","")," ","")," ",""),"‐",""),"NA",""),13))</f>
        <v/>
      </c>
      <c r="J4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203940114||SENSOR, FQIS|</v>
      </c>
    </row>
    <row r="4640" spans="1:10" x14ac:dyDescent="0.35">
      <c r="A4640" s="1" t="s">
        <v>3</v>
      </c>
      <c r="B4640" s="1" t="s">
        <v>8298</v>
      </c>
      <c r="C4640" s="1" t="s">
        <v>8352</v>
      </c>
      <c r="D4640" s="1" t="s">
        <v>3</v>
      </c>
      <c r="E4640" s="1" t="s">
        <v>8831</v>
      </c>
      <c r="F4640" s="4" t="s">
        <v>3</v>
      </c>
      <c r="G4640" s="1" t="s">
        <v>8</v>
      </c>
      <c r="H4640" s="3" t="str">
        <f t="shared" si="72"/>
        <v>Commercial</v>
      </c>
      <c r="I4640" s="3" t="str">
        <f>IF(IFERROR(SEARCH("N/A",CID_DB[[#This Row],[ NSN ]]),-1)&lt;&gt;-1,"",LEFT(SUBSTITUTE(SUBSTITUTE(SUBSTITUTE(SUBSTITUTE(SUBSTITUTE(CID_DB[[#This Row],[ NSN ]],"-","")," ","")," ",""),"‐",""),"NA",""),13))</f>
        <v/>
      </c>
      <c r="J4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203940115||SENSOR, FQIS|</v>
      </c>
    </row>
    <row r="4641" spans="1:10" x14ac:dyDescent="0.35">
      <c r="A4641" s="1" t="s">
        <v>3</v>
      </c>
      <c r="B4641" s="1" t="s">
        <v>8298</v>
      </c>
      <c r="C4641" s="1" t="s">
        <v>8353</v>
      </c>
      <c r="D4641" s="1" t="s">
        <v>3</v>
      </c>
      <c r="E4641" s="1" t="s">
        <v>8831</v>
      </c>
      <c r="F4641" s="4" t="s">
        <v>3</v>
      </c>
      <c r="G4641" s="1" t="s">
        <v>8</v>
      </c>
      <c r="H4641" s="3" t="str">
        <f t="shared" si="72"/>
        <v>Commercial</v>
      </c>
      <c r="I4641" s="3" t="str">
        <f>IF(IFERROR(SEARCH("N/A",CID_DB[[#This Row],[ NSN ]]),-1)&lt;&gt;-1,"",LEFT(SUBSTITUTE(SUBSTITUTE(SUBSTITUTE(SUBSTITUTE(SUBSTITUTE(CID_DB[[#This Row],[ NSN ]],"-","")," ","")," ",""),"‐",""),"NA",""),13))</f>
        <v/>
      </c>
      <c r="J4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203940116||SENSOR, FQIS|</v>
      </c>
    </row>
    <row r="4642" spans="1:10" x14ac:dyDescent="0.35">
      <c r="A4642" s="1" t="s">
        <v>3</v>
      </c>
      <c r="B4642" s="1" t="s">
        <v>8298</v>
      </c>
      <c r="C4642" s="1" t="s">
        <v>8354</v>
      </c>
      <c r="D4642" s="1" t="s">
        <v>3</v>
      </c>
      <c r="E4642" s="1" t="s">
        <v>8832</v>
      </c>
      <c r="F4642" s="4" t="s">
        <v>3</v>
      </c>
      <c r="G4642" s="1" t="s">
        <v>8</v>
      </c>
      <c r="H4642" s="3" t="str">
        <f t="shared" si="72"/>
        <v>Commercial</v>
      </c>
      <c r="I4642" s="3" t="str">
        <f>IF(IFERROR(SEARCH("N/A",CID_DB[[#This Row],[ NSN ]]),-1)&lt;&gt;-1,"",LEFT(SUBSTITUTE(SUBSTITUTE(SUBSTITUTE(SUBSTITUTE(SUBSTITUTE(CID_DB[[#This Row],[ NSN ]],"-","")," ","")," ",""),"‐",""),"NA",""),13))</f>
        <v/>
      </c>
      <c r="J4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203940117||HOUSING,INDICATOR|</v>
      </c>
    </row>
    <row r="4643" spans="1:10" x14ac:dyDescent="0.35">
      <c r="A4643" s="1" t="s">
        <v>3</v>
      </c>
      <c r="B4643" s="1" t="s">
        <v>8298</v>
      </c>
      <c r="C4643" s="1" t="s">
        <v>8355</v>
      </c>
      <c r="D4643" s="1" t="s">
        <v>3</v>
      </c>
      <c r="E4643" s="1" t="s">
        <v>8832</v>
      </c>
      <c r="F4643" s="4" t="s">
        <v>3</v>
      </c>
      <c r="G4643" s="1" t="s">
        <v>8</v>
      </c>
      <c r="H4643" s="3" t="str">
        <f t="shared" si="72"/>
        <v>Commercial</v>
      </c>
      <c r="I4643" s="3" t="str">
        <f>IF(IFERROR(SEARCH("N/A",CID_DB[[#This Row],[ NSN ]]),-1)&lt;&gt;-1,"",LEFT(SUBSTITUTE(SUBSTITUTE(SUBSTITUTE(SUBSTITUTE(SUBSTITUTE(CID_DB[[#This Row],[ NSN ]],"-","")," ","")," ",""),"‐",""),"NA",""),13))</f>
        <v/>
      </c>
      <c r="J4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203940118||HOUSING,INDICATOR|</v>
      </c>
    </row>
    <row r="4644" spans="1:10" x14ac:dyDescent="0.35">
      <c r="A4644" s="1" t="s">
        <v>3</v>
      </c>
      <c r="B4644" s="1" t="s">
        <v>8298</v>
      </c>
      <c r="C4644" s="1" t="s">
        <v>8356</v>
      </c>
      <c r="D4644" s="1" t="s">
        <v>3</v>
      </c>
      <c r="E4644" s="1" t="s">
        <v>8832</v>
      </c>
      <c r="F4644" s="4" t="s">
        <v>3</v>
      </c>
      <c r="G4644" s="1" t="s">
        <v>8</v>
      </c>
      <c r="H4644" s="3" t="str">
        <f t="shared" si="72"/>
        <v>Commercial</v>
      </c>
      <c r="I4644" s="3" t="str">
        <f>IF(IFERROR(SEARCH("N/A",CID_DB[[#This Row],[ NSN ]]),-1)&lt;&gt;-1,"",LEFT(SUBSTITUTE(SUBSTITUTE(SUBSTITUTE(SUBSTITUTE(SUBSTITUTE(CID_DB[[#This Row],[ NSN ]],"-","")," ","")," ",""),"‐",""),"NA",""),13))</f>
        <v/>
      </c>
      <c r="J4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203940120||HOUSING,INDICATOR|</v>
      </c>
    </row>
    <row r="4645" spans="1:10" x14ac:dyDescent="0.35">
      <c r="A4645" s="1" t="s">
        <v>3</v>
      </c>
      <c r="B4645" s="1" t="s">
        <v>8298</v>
      </c>
      <c r="C4645" s="1" t="s">
        <v>8357</v>
      </c>
      <c r="D4645" s="1" t="s">
        <v>3</v>
      </c>
      <c r="E4645" s="1" t="s">
        <v>8833</v>
      </c>
      <c r="F4645" s="4" t="s">
        <v>3</v>
      </c>
      <c r="G4645" s="1" t="s">
        <v>8</v>
      </c>
      <c r="H4645" s="3" t="str">
        <f t="shared" si="72"/>
        <v>Commercial</v>
      </c>
      <c r="I4645" s="3" t="str">
        <f>IF(IFERROR(SEARCH("N/A",CID_DB[[#This Row],[ NSN ]]),-1)&lt;&gt;-1,"",LEFT(SUBSTITUTE(SUBSTITUTE(SUBSTITUTE(SUBSTITUTE(SUBSTITUTE(CID_DB[[#This Row],[ NSN ]],"-","")," ","")," ",""),"‐",""),"NA",""),13))</f>
        <v/>
      </c>
      <c r="J4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21173881001||CONTROLLER,AIR PRES|</v>
      </c>
    </row>
    <row r="4646" spans="1:10" x14ac:dyDescent="0.35">
      <c r="A4646" s="1" t="s">
        <v>3</v>
      </c>
      <c r="B4646" s="1" t="s">
        <v>8298</v>
      </c>
      <c r="C4646" s="1" t="s">
        <v>8358</v>
      </c>
      <c r="D4646" s="1" t="s">
        <v>3</v>
      </c>
      <c r="E4646" s="1" t="s">
        <v>8834</v>
      </c>
      <c r="F4646" s="4" t="s">
        <v>3</v>
      </c>
      <c r="G4646" s="1" t="s">
        <v>8</v>
      </c>
      <c r="H4646" s="3" t="str">
        <f t="shared" si="72"/>
        <v>Commercial</v>
      </c>
      <c r="I4646" s="3" t="str">
        <f>IF(IFERROR(SEARCH("N/A",CID_DB[[#This Row],[ NSN ]]),-1)&lt;&gt;-1,"",LEFT(SUBSTITUTE(SUBSTITUTE(SUBSTITUTE(SUBSTITUTE(SUBSTITUTE(CID_DB[[#This Row],[ NSN ]],"-","")," ","")," ",""),"‐",""),"NA",""),13))</f>
        <v/>
      </c>
      <c r="J4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21188902||SENSOR,AMBIENT TEMP|</v>
      </c>
    </row>
    <row r="4647" spans="1:10" x14ac:dyDescent="0.35">
      <c r="A4647" s="1" t="s">
        <v>3</v>
      </c>
      <c r="B4647" s="1" t="s">
        <v>8298</v>
      </c>
      <c r="C4647" s="1" t="s">
        <v>8359</v>
      </c>
      <c r="D4647" s="1" t="s">
        <v>3</v>
      </c>
      <c r="E4647" s="1" t="s">
        <v>8835</v>
      </c>
      <c r="F4647" s="4" t="s">
        <v>3</v>
      </c>
      <c r="G4647" s="1" t="s">
        <v>8</v>
      </c>
      <c r="H4647" s="3" t="str">
        <f t="shared" si="72"/>
        <v>Commercial</v>
      </c>
      <c r="I4647" s="3" t="str">
        <f>IF(IFERROR(SEARCH("N/A",CID_DB[[#This Row],[ NSN ]]),-1)&lt;&gt;-1,"",LEFT(SUBSTITUTE(SUBSTITUTE(SUBSTITUTE(SUBSTITUTE(SUBSTITUTE(CID_DB[[#This Row],[ NSN ]],"-","")," ","")," ",""),"‐",""),"NA",""),13))</f>
        <v/>
      </c>
      <c r="J4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211C223177||SWITCH,PRESSURE|</v>
      </c>
    </row>
    <row r="4648" spans="1:10" x14ac:dyDescent="0.35">
      <c r="A4648" s="1" t="s">
        <v>3</v>
      </c>
      <c r="B4648" s="1" t="s">
        <v>8298</v>
      </c>
      <c r="C4648" s="1" t="s">
        <v>8360</v>
      </c>
      <c r="D4648" s="1" t="s">
        <v>3</v>
      </c>
      <c r="E4648" s="1" t="s">
        <v>8835</v>
      </c>
      <c r="F4648" s="4" t="s">
        <v>3</v>
      </c>
      <c r="G4648" s="1" t="s">
        <v>8</v>
      </c>
      <c r="H4648" s="3" t="str">
        <f t="shared" si="72"/>
        <v>Commercial</v>
      </c>
      <c r="I4648" s="3" t="str">
        <f>IF(IFERROR(SEARCH("N/A",CID_DB[[#This Row],[ NSN ]]),-1)&lt;&gt;-1,"",LEFT(SUBSTITUTE(SUBSTITUTE(SUBSTITUTE(SUBSTITUTE(SUBSTITUTE(CID_DB[[#This Row],[ NSN ]],"-","")," ","")," ",""),"‐",""),"NA",""),13))</f>
        <v/>
      </c>
      <c r="J4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211C223534||SWITCH,PRESSURE|</v>
      </c>
    </row>
    <row r="4649" spans="1:10" x14ac:dyDescent="0.35">
      <c r="A4649" s="1" t="s">
        <v>3</v>
      </c>
      <c r="B4649" s="1" t="s">
        <v>8298</v>
      </c>
      <c r="C4649" s="1" t="s">
        <v>8361</v>
      </c>
      <c r="D4649" s="1" t="s">
        <v>3</v>
      </c>
      <c r="E4649" s="1" t="s">
        <v>8836</v>
      </c>
      <c r="F4649" s="4" t="s">
        <v>3</v>
      </c>
      <c r="G4649" s="1" t="s">
        <v>8</v>
      </c>
      <c r="H4649" s="3" t="str">
        <f t="shared" si="72"/>
        <v>Commercial</v>
      </c>
      <c r="I4649" s="3" t="str">
        <f>IF(IFERROR(SEARCH("N/A",CID_DB[[#This Row],[ NSN ]]),-1)&lt;&gt;-1,"",LEFT(SUBSTITUTE(SUBSTITUTE(SUBSTITUTE(SUBSTITUTE(SUBSTITUTE(CID_DB[[#This Row],[ NSN ]],"-","")," ","")," ",""),"‐",""),"NA",""),13))</f>
        <v/>
      </c>
      <c r="J4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218012002||INDICATOR|</v>
      </c>
    </row>
    <row r="4650" spans="1:10" x14ac:dyDescent="0.35">
      <c r="A4650" s="1" t="s">
        <v>3</v>
      </c>
      <c r="B4650" s="1" t="s">
        <v>8298</v>
      </c>
      <c r="C4650" s="1" t="s">
        <v>8362</v>
      </c>
      <c r="D4650" s="1" t="s">
        <v>3</v>
      </c>
      <c r="E4650" s="1" t="s">
        <v>8800</v>
      </c>
      <c r="F4650" s="4" t="s">
        <v>3</v>
      </c>
      <c r="G4650" s="1" t="s">
        <v>8</v>
      </c>
      <c r="H4650" s="3" t="str">
        <f t="shared" si="72"/>
        <v>Commercial</v>
      </c>
      <c r="I4650" s="3" t="str">
        <f>IF(IFERROR(SEARCH("N/A",CID_DB[[#This Row],[ NSN ]]),-1)&lt;&gt;-1,"",LEFT(SUBSTITUTE(SUBSTITUTE(SUBSTITUTE(SUBSTITUTE(SUBSTITUTE(CID_DB[[#This Row],[ NSN ]],"-","")," ","")," ",""),"‐",""),"NA",""),13))</f>
        <v/>
      </c>
      <c r="J4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218T11021||DUCT ASSEMBLY,BLEED|</v>
      </c>
    </row>
    <row r="4651" spans="1:10" x14ac:dyDescent="0.35">
      <c r="A4651" s="1" t="s">
        <v>3</v>
      </c>
      <c r="B4651" s="1" t="s">
        <v>8298</v>
      </c>
      <c r="C4651" s="1" t="s">
        <v>8363</v>
      </c>
      <c r="D4651" s="1" t="s">
        <v>3</v>
      </c>
      <c r="E4651" s="1" t="s">
        <v>8800</v>
      </c>
      <c r="F4651" s="4" t="s">
        <v>3</v>
      </c>
      <c r="G4651" s="1" t="s">
        <v>8</v>
      </c>
      <c r="H4651" s="3" t="str">
        <f t="shared" si="72"/>
        <v>Commercial</v>
      </c>
      <c r="I4651" s="3" t="str">
        <f>IF(IFERROR(SEARCH("N/A",CID_DB[[#This Row],[ NSN ]]),-1)&lt;&gt;-1,"",LEFT(SUBSTITUTE(SUBSTITUTE(SUBSTITUTE(SUBSTITUTE(SUBSTITUTE(CID_DB[[#This Row],[ NSN ]],"-","")," ","")," ",""),"‐",""),"NA",""),13))</f>
        <v/>
      </c>
      <c r="J4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218T11022||DUCT ASSEMBLY,BLEED|</v>
      </c>
    </row>
    <row r="4652" spans="1:10" x14ac:dyDescent="0.35">
      <c r="A4652" s="1" t="s">
        <v>3</v>
      </c>
      <c r="B4652" s="1" t="s">
        <v>8298</v>
      </c>
      <c r="C4652" s="1" t="s">
        <v>8364</v>
      </c>
      <c r="D4652" s="1" t="s">
        <v>3</v>
      </c>
      <c r="E4652" s="1" t="s">
        <v>8835</v>
      </c>
      <c r="F4652" s="4" t="s">
        <v>3</v>
      </c>
      <c r="G4652" s="1" t="s">
        <v>8</v>
      </c>
      <c r="H4652" s="3" t="str">
        <f t="shared" si="72"/>
        <v>Commercial</v>
      </c>
      <c r="I4652" s="3" t="str">
        <f>IF(IFERROR(SEARCH("N/A",CID_DB[[#This Row],[ NSN ]]),-1)&lt;&gt;-1,"",LEFT(SUBSTITUTE(SUBSTITUTE(SUBSTITUTE(SUBSTITUTE(SUBSTITUTE(CID_DB[[#This Row],[ NSN ]],"-","")," ","")," ",""),"‐",""),"NA",""),13))</f>
        <v/>
      </c>
      <c r="J4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21SN4184||SWITCH,PRESSURE|</v>
      </c>
    </row>
    <row r="4653" spans="1:10" x14ac:dyDescent="0.35">
      <c r="A4653" s="1" t="s">
        <v>3</v>
      </c>
      <c r="B4653" s="1" t="s">
        <v>8298</v>
      </c>
      <c r="C4653" s="1" t="s">
        <v>8365</v>
      </c>
      <c r="D4653" s="1" t="s">
        <v>3</v>
      </c>
      <c r="E4653" s="1" t="s">
        <v>8800</v>
      </c>
      <c r="F4653" s="4" t="s">
        <v>3</v>
      </c>
      <c r="G4653" s="1" t="s">
        <v>8</v>
      </c>
      <c r="H4653" s="3" t="str">
        <f t="shared" si="72"/>
        <v>Commercial</v>
      </c>
      <c r="I4653" s="3" t="str">
        <f>IF(IFERROR(SEARCH("N/A",CID_DB[[#This Row],[ NSN ]]),-1)&lt;&gt;-1,"",LEFT(SUBSTITUTE(SUBSTITUTE(SUBSTITUTE(SUBSTITUTE(SUBSTITUTE(CID_DB[[#This Row],[ NSN ]],"-","")," ","")," ",""),"‐",""),"NA",""),13))</f>
        <v/>
      </c>
      <c r="J4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22J462||DUCT ASSEMBLY,BLEED|</v>
      </c>
    </row>
    <row r="4654" spans="1:10" x14ac:dyDescent="0.35">
      <c r="A4654" s="1" t="s">
        <v>3</v>
      </c>
      <c r="B4654" s="1" t="s">
        <v>8298</v>
      </c>
      <c r="C4654" s="1" t="s">
        <v>8366</v>
      </c>
      <c r="D4654" s="1" t="s">
        <v>3</v>
      </c>
      <c r="E4654" s="1" t="s">
        <v>8837</v>
      </c>
      <c r="F4654" s="4" t="s">
        <v>3</v>
      </c>
      <c r="G4654" s="1" t="s">
        <v>8</v>
      </c>
      <c r="H4654" s="3" t="str">
        <f t="shared" si="72"/>
        <v>Commercial</v>
      </c>
      <c r="I4654" s="3" t="str">
        <f>IF(IFERROR(SEARCH("N/A",CID_DB[[#This Row],[ NSN ]]),-1)&lt;&gt;-1,"",LEFT(SUBSTITUTE(SUBSTITUTE(SUBSTITUTE(SUBSTITUTE(SUBSTITUTE(CID_DB[[#This Row],[ NSN ]],"-","")," ","")," ",""),"‐",""),"NA",""),13))</f>
        <v/>
      </c>
      <c r="J4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236508||CHILLER,WATER,REFRI|</v>
      </c>
    </row>
    <row r="4655" spans="1:10" x14ac:dyDescent="0.35">
      <c r="A4655" s="1" t="s">
        <v>3</v>
      </c>
      <c r="B4655" s="1" t="s">
        <v>8298</v>
      </c>
      <c r="C4655" s="1" t="s">
        <v>8367</v>
      </c>
      <c r="D4655" s="1" t="s">
        <v>3</v>
      </c>
      <c r="E4655" s="1" t="s">
        <v>8838</v>
      </c>
      <c r="F4655" s="4" t="s">
        <v>3</v>
      </c>
      <c r="G4655" s="1" t="s">
        <v>8</v>
      </c>
      <c r="H4655" s="3" t="str">
        <f t="shared" si="72"/>
        <v>Commercial</v>
      </c>
      <c r="I4655" s="3" t="str">
        <f>IF(IFERROR(SEARCH("N/A",CID_DB[[#This Row],[ NSN ]]),-1)&lt;&gt;-1,"",LEFT(SUBSTITUTE(SUBSTITUTE(SUBSTITUTE(SUBSTITUTE(SUBSTITUTE(CID_DB[[#This Row],[ NSN ]],"-","")," ","")," ",""),"‐",""),"NA",""),13))</f>
        <v/>
      </c>
      <c r="J4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24E507040G04||HEATER AYWATER,AIR|</v>
      </c>
    </row>
    <row r="4656" spans="1:10" x14ac:dyDescent="0.35">
      <c r="A4656" s="1" t="s">
        <v>3</v>
      </c>
      <c r="B4656" s="1" t="s">
        <v>8298</v>
      </c>
      <c r="C4656" s="1" t="s">
        <v>8368</v>
      </c>
      <c r="D4656" s="1" t="s">
        <v>3</v>
      </c>
      <c r="E4656" s="1" t="s">
        <v>8839</v>
      </c>
      <c r="F4656" s="4" t="s">
        <v>3</v>
      </c>
      <c r="G4656" s="1" t="s">
        <v>8</v>
      </c>
      <c r="H4656" s="3" t="str">
        <f t="shared" si="72"/>
        <v>Commercial</v>
      </c>
      <c r="I4656" s="3" t="str">
        <f>IF(IFERROR(SEARCH("N/A",CID_DB[[#This Row],[ NSN ]]),-1)&lt;&gt;-1,"",LEFT(SUBSTITUTE(SUBSTITUTE(SUBSTITUTE(SUBSTITUTE(SUBSTITUTE(CID_DB[[#This Row],[ NSN ]],"-","")," ","")," ",""),"‐",""),"NA",""),13))</f>
        <v/>
      </c>
      <c r="J4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252T21104||CONTROL TUBE ASSEMB|</v>
      </c>
    </row>
    <row r="4657" spans="1:10" x14ac:dyDescent="0.35">
      <c r="A4657" s="1" t="s">
        <v>3</v>
      </c>
      <c r="B4657" s="1" t="s">
        <v>8298</v>
      </c>
      <c r="C4657" s="1" t="s">
        <v>8369</v>
      </c>
      <c r="D4657" s="1" t="s">
        <v>3</v>
      </c>
      <c r="E4657" s="1" t="s">
        <v>8840</v>
      </c>
      <c r="F4657" s="4" t="s">
        <v>3</v>
      </c>
      <c r="G4657" s="1" t="s">
        <v>8</v>
      </c>
      <c r="H4657" s="3" t="str">
        <f t="shared" si="72"/>
        <v>Commercial</v>
      </c>
      <c r="I4657" s="3" t="str">
        <f>IF(IFERROR(SEARCH("N/A",CID_DB[[#This Row],[ NSN ]]),-1)&lt;&gt;-1,"",LEFT(SUBSTITUTE(SUBSTITUTE(SUBSTITUTE(SUBSTITUTE(SUBSTITUTE(CID_DB[[#This Row],[ NSN ]],"-","")," ","")," ",""),"‐",""),"NA",""),13))</f>
        <v/>
      </c>
      <c r="J4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252T21186||E/PWR CON ACT INPT|</v>
      </c>
    </row>
    <row r="4658" spans="1:10" x14ac:dyDescent="0.35">
      <c r="A4658" s="1" t="s">
        <v>3</v>
      </c>
      <c r="B4658" s="1" t="s">
        <v>8298</v>
      </c>
      <c r="C4658" s="1" t="s">
        <v>8370</v>
      </c>
      <c r="D4658" s="1" t="s">
        <v>3</v>
      </c>
      <c r="E4658" s="1" t="s">
        <v>8828</v>
      </c>
      <c r="F4658" s="4" t="s">
        <v>3</v>
      </c>
      <c r="G4658" s="1" t="s">
        <v>8</v>
      </c>
      <c r="H4658" s="3" t="str">
        <f t="shared" si="72"/>
        <v>Commercial</v>
      </c>
      <c r="I4658" s="3" t="str">
        <f>IF(IFERROR(SEARCH("N/A",CID_DB[[#This Row],[ NSN ]]),-1)&lt;&gt;-1,"",LEFT(SUBSTITUTE(SUBSTITUTE(SUBSTITUTE(SUBSTITUTE(SUBSTITUTE(CID_DB[[#This Row],[ NSN ]],"-","")," ","")," ",""),"‐",""),"NA",""),13))</f>
        <v/>
      </c>
      <c r="J4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256T32104||ACTUATOR,MECHANICAL|</v>
      </c>
    </row>
    <row r="4659" spans="1:10" x14ac:dyDescent="0.35">
      <c r="A4659" s="1" t="s">
        <v>3</v>
      </c>
      <c r="B4659" s="1" t="s">
        <v>8298</v>
      </c>
      <c r="C4659" s="1" t="s">
        <v>8371</v>
      </c>
      <c r="D4659" s="1" t="s">
        <v>3</v>
      </c>
      <c r="E4659" s="1" t="s">
        <v>8841</v>
      </c>
      <c r="F4659" s="4" t="s">
        <v>3</v>
      </c>
      <c r="G4659" s="1" t="s">
        <v>8</v>
      </c>
      <c r="H4659" s="3" t="str">
        <f t="shared" si="72"/>
        <v>Commercial</v>
      </c>
      <c r="I4659" s="3" t="str">
        <f>IF(IFERROR(SEARCH("N/A",CID_DB[[#This Row],[ NSN ]]),-1)&lt;&gt;-1,"",LEFT(SUBSTITUTE(SUBSTITUTE(SUBSTITUTE(SUBSTITUTE(SUBSTITUTE(CID_DB[[#This Row],[ NSN ]],"-","")," ","")," ",""),"‐",""),"NA",""),13))</f>
        <v/>
      </c>
      <c r="J4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256T32504||CYLINDER ASSEMBLY,A|</v>
      </c>
    </row>
    <row r="4660" spans="1:10" x14ac:dyDescent="0.35">
      <c r="A4660" s="1" t="s">
        <v>3</v>
      </c>
      <c r="B4660" s="1" t="s">
        <v>8298</v>
      </c>
      <c r="C4660" s="1" t="s">
        <v>8372</v>
      </c>
      <c r="D4660" s="1" t="s">
        <v>3</v>
      </c>
      <c r="E4660" s="1" t="s">
        <v>8842</v>
      </c>
      <c r="F4660" s="4" t="s">
        <v>3</v>
      </c>
      <c r="G4660" s="1" t="s">
        <v>8</v>
      </c>
      <c r="H4660" s="3" t="str">
        <f t="shared" si="72"/>
        <v>Commercial</v>
      </c>
      <c r="I4660" s="3" t="str">
        <f>IF(IFERROR(SEARCH("N/A",CID_DB[[#This Row],[ NSN ]]),-1)&lt;&gt;-1,"",LEFT(SUBSTITUTE(SUBSTITUTE(SUBSTITUTE(SUBSTITUTE(SUBSTITUTE(CID_DB[[#This Row],[ NSN ]],"-","")," ","")," ",""),"‐",""),"NA",""),13))</f>
        <v/>
      </c>
      <c r="J4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256T51202||ACTUATOR,ADAPTER,PR|</v>
      </c>
    </row>
    <row r="4661" spans="1:10" x14ac:dyDescent="0.35">
      <c r="A4661" s="1" t="s">
        <v>3</v>
      </c>
      <c r="B4661" s="1" t="s">
        <v>8298</v>
      </c>
      <c r="C4661" s="1" t="s">
        <v>8373</v>
      </c>
      <c r="D4661" s="1" t="s">
        <v>3</v>
      </c>
      <c r="E4661" s="1" t="s">
        <v>5094</v>
      </c>
      <c r="F4661" s="4" t="s">
        <v>3</v>
      </c>
      <c r="G4661" s="1" t="s">
        <v>8</v>
      </c>
      <c r="H4661" s="3" t="str">
        <f t="shared" si="72"/>
        <v>Commercial</v>
      </c>
      <c r="I4661" s="3" t="str">
        <f>IF(IFERROR(SEARCH("N/A",CID_DB[[#This Row],[ NSN ]]),-1)&lt;&gt;-1,"",LEFT(SUBSTITUTE(SUBSTITUTE(SUBSTITUTE(SUBSTITUTE(SUBSTITUTE(CID_DB[[#This Row],[ NSN ]],"-","")," ","")," ",""),"‐",""),"NA",""),13))</f>
        <v/>
      </c>
      <c r="J4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257T430219||HOUSING ASSY|</v>
      </c>
    </row>
    <row r="4662" spans="1:10" x14ac:dyDescent="0.35">
      <c r="A4662" s="1" t="s">
        <v>3</v>
      </c>
      <c r="B4662" s="1" t="s">
        <v>8298</v>
      </c>
      <c r="C4662" s="1" t="s">
        <v>8374</v>
      </c>
      <c r="D4662" s="1" t="s">
        <v>3</v>
      </c>
      <c r="E4662" s="1" t="s">
        <v>8843</v>
      </c>
      <c r="F4662" s="4" t="s">
        <v>3</v>
      </c>
      <c r="G4662" s="1" t="s">
        <v>8</v>
      </c>
      <c r="H4662" s="3" t="str">
        <f t="shared" si="72"/>
        <v>Commercial</v>
      </c>
      <c r="I4662" s="3" t="str">
        <f>IF(IFERROR(SEARCH("N/A",CID_DB[[#This Row],[ NSN ]]),-1)&lt;&gt;-1,"",LEFT(SUBSTITUTE(SUBSTITUTE(SUBSTITUTE(SUBSTITUTE(SUBSTITUTE(CID_DB[[#This Row],[ NSN ]],"-","")," ","")," ",""),"‐",""),"NA",""),13))</f>
        <v/>
      </c>
      <c r="J4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257T43361||STEERING UNIT,AIRCR|</v>
      </c>
    </row>
    <row r="4663" spans="1:10" x14ac:dyDescent="0.35">
      <c r="A4663" s="1" t="s">
        <v>3</v>
      </c>
      <c r="B4663" s="1" t="s">
        <v>8298</v>
      </c>
      <c r="C4663" s="1" t="s">
        <v>8375</v>
      </c>
      <c r="D4663" s="1" t="s">
        <v>3</v>
      </c>
      <c r="E4663" s="1" t="s">
        <v>8844</v>
      </c>
      <c r="F4663" s="4" t="s">
        <v>3</v>
      </c>
      <c r="G4663" s="1" t="s">
        <v>8</v>
      </c>
      <c r="H4663" s="3" t="str">
        <f t="shared" si="72"/>
        <v>Commercial</v>
      </c>
      <c r="I4663" s="3" t="str">
        <f>IF(IFERROR(SEARCH("N/A",CID_DB[[#This Row],[ NSN ]]),-1)&lt;&gt;-1,"",LEFT(SUBSTITUTE(SUBSTITUTE(SUBSTITUTE(SUBSTITUTE(SUBSTITUTE(CID_DB[[#This Row],[ NSN ]],"-","")," ","")," ",""),"‐",""),"NA",""),13))</f>
        <v/>
      </c>
      <c r="J4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2612||VALVE,RELIEF,PRESSU|</v>
      </c>
    </row>
    <row r="4664" spans="1:10" x14ac:dyDescent="0.35">
      <c r="A4664" s="1" t="s">
        <v>3</v>
      </c>
      <c r="B4664" s="1" t="s">
        <v>8298</v>
      </c>
      <c r="C4664" s="1" t="s">
        <v>8376</v>
      </c>
      <c r="D4664" s="1" t="s">
        <v>3</v>
      </c>
      <c r="E4664" s="1" t="s">
        <v>8845</v>
      </c>
      <c r="F4664" s="4" t="s">
        <v>3</v>
      </c>
      <c r="G4664" s="1" t="s">
        <v>8</v>
      </c>
      <c r="H4664" s="3" t="str">
        <f t="shared" si="72"/>
        <v>Commercial</v>
      </c>
      <c r="I4664" s="3" t="str">
        <f>IF(IFERROR(SEARCH("N/A",CID_DB[[#This Row],[ NSN ]]),-1)&lt;&gt;-1,"",LEFT(SUBSTITUTE(SUBSTITUTE(SUBSTITUTE(SUBSTITUTE(SUBSTITUTE(CID_DB[[#This Row],[ NSN ]],"-","")," ","")," ",""),"‐",""),"NA",""),13))</f>
        <v/>
      </c>
      <c r="J4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265127821||VALVE,BALL|</v>
      </c>
    </row>
    <row r="4665" spans="1:10" x14ac:dyDescent="0.35">
      <c r="A4665" s="1" t="s">
        <v>3</v>
      </c>
      <c r="B4665" s="1" t="s">
        <v>8298</v>
      </c>
      <c r="C4665" s="1" t="s">
        <v>8377</v>
      </c>
      <c r="D4665" s="1" t="s">
        <v>3</v>
      </c>
      <c r="E4665" s="1" t="s">
        <v>8846</v>
      </c>
      <c r="F4665" s="4" t="s">
        <v>3</v>
      </c>
      <c r="G4665" s="1" t="s">
        <v>8</v>
      </c>
      <c r="H4665" s="3" t="str">
        <f t="shared" si="72"/>
        <v>Commercial</v>
      </c>
      <c r="I4665" s="3" t="str">
        <f>IF(IFERROR(SEARCH("N/A",CID_DB[[#This Row],[ NSN ]]),-1)&lt;&gt;-1,"",LEFT(SUBSTITUTE(SUBSTITUTE(SUBSTITUTE(SUBSTITUTE(SUBSTITUTE(CID_DB[[#This Row],[ NSN ]],"-","")," ","")," ",""),"‐",""),"NA",""),13))</f>
        <v/>
      </c>
      <c r="J4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2660608M2||FUEL BOOST PUMP REM|</v>
      </c>
    </row>
    <row r="4666" spans="1:10" x14ac:dyDescent="0.35">
      <c r="A4666" s="1" t="s">
        <v>3</v>
      </c>
      <c r="B4666" s="1" t="s">
        <v>8298</v>
      </c>
      <c r="C4666" s="1" t="s">
        <v>8378</v>
      </c>
      <c r="D4666" s="1" t="s">
        <v>3</v>
      </c>
      <c r="E4666" s="1" t="s">
        <v>8841</v>
      </c>
      <c r="F4666" s="4" t="s">
        <v>3</v>
      </c>
      <c r="G4666" s="1" t="s">
        <v>8</v>
      </c>
      <c r="H4666" s="3" t="str">
        <f t="shared" si="72"/>
        <v>Commercial</v>
      </c>
      <c r="I4666" s="3" t="str">
        <f>IF(IFERROR(SEARCH("N/A",CID_DB[[#This Row],[ NSN ]]),-1)&lt;&gt;-1,"",LEFT(SUBSTITUTE(SUBSTITUTE(SUBSTITUTE(SUBSTITUTE(SUBSTITUTE(CID_DB[[#This Row],[ NSN ]],"-","")," ","")," ",""),"‐",""),"NA",""),13))</f>
        <v/>
      </c>
      <c r="J4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273T11006||CYLINDER ASSEMBLY,A|</v>
      </c>
    </row>
    <row r="4667" spans="1:10" x14ac:dyDescent="0.35">
      <c r="A4667" s="1" t="s">
        <v>3</v>
      </c>
      <c r="B4667" s="1" t="s">
        <v>8298</v>
      </c>
      <c r="C4667" s="1" t="s">
        <v>8379</v>
      </c>
      <c r="D4667" s="1" t="s">
        <v>3</v>
      </c>
      <c r="E4667" s="1" t="s">
        <v>8841</v>
      </c>
      <c r="F4667" s="4" t="s">
        <v>3</v>
      </c>
      <c r="G4667" s="1" t="s">
        <v>8</v>
      </c>
      <c r="H4667" s="3" t="str">
        <f t="shared" si="72"/>
        <v>Commercial</v>
      </c>
      <c r="I4667" s="3" t="str">
        <f>IF(IFERROR(SEARCH("N/A",CID_DB[[#This Row],[ NSN ]]),-1)&lt;&gt;-1,"",LEFT(SUBSTITUTE(SUBSTITUTE(SUBSTITUTE(SUBSTITUTE(SUBSTITUTE(CID_DB[[#This Row],[ NSN ]],"-","")," ","")," ",""),"‐",""),"NA",""),13))</f>
        <v/>
      </c>
      <c r="J4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273T11028||CYLINDER ASSEMBLY,A|</v>
      </c>
    </row>
    <row r="4668" spans="1:10" x14ac:dyDescent="0.35">
      <c r="A4668" s="1" t="s">
        <v>3</v>
      </c>
      <c r="B4668" s="1" t="s">
        <v>8298</v>
      </c>
      <c r="C4668" s="1" t="s">
        <v>8380</v>
      </c>
      <c r="D4668" s="1" t="s">
        <v>3</v>
      </c>
      <c r="E4668" s="1" t="s">
        <v>8828</v>
      </c>
      <c r="F4668" s="4" t="s">
        <v>3</v>
      </c>
      <c r="G4668" s="1" t="s">
        <v>8</v>
      </c>
      <c r="H4668" s="3" t="str">
        <f t="shared" si="72"/>
        <v>Commercial</v>
      </c>
      <c r="I4668" s="3" t="str">
        <f>IF(IFERROR(SEARCH("N/A",CID_DB[[#This Row],[ NSN ]]),-1)&lt;&gt;-1,"",LEFT(SUBSTITUTE(SUBSTITUTE(SUBSTITUTE(SUBSTITUTE(SUBSTITUTE(CID_DB[[#This Row],[ NSN ]],"-","")," ","")," ",""),"‐",""),"NA",""),13))</f>
        <v/>
      </c>
      <c r="J4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273T41202||ACTUATOR,MECHANICAL|</v>
      </c>
    </row>
    <row r="4669" spans="1:10" x14ac:dyDescent="0.35">
      <c r="A4669" s="1" t="s">
        <v>3</v>
      </c>
      <c r="B4669" s="1" t="s">
        <v>8298</v>
      </c>
      <c r="C4669" s="1" t="s">
        <v>8381</v>
      </c>
      <c r="D4669" s="1" t="s">
        <v>3</v>
      </c>
      <c r="E4669" s="1" t="s">
        <v>8841</v>
      </c>
      <c r="F4669" s="4" t="s">
        <v>3</v>
      </c>
      <c r="G4669" s="1" t="s">
        <v>8</v>
      </c>
      <c r="H4669" s="3" t="str">
        <f t="shared" si="72"/>
        <v>Commercial</v>
      </c>
      <c r="I4669" s="3" t="str">
        <f>IF(IFERROR(SEARCH("N/A",CID_DB[[#This Row],[ NSN ]]),-1)&lt;&gt;-1,"",LEFT(SUBSTITUTE(SUBSTITUTE(SUBSTITUTE(SUBSTITUTE(SUBSTITUTE(CID_DB[[#This Row],[ NSN ]],"-","")," ","")," ",""),"‐",""),"NA",""),13))</f>
        <v/>
      </c>
      <c r="J4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273T45209||CYLINDER ASSEMBLY,A|</v>
      </c>
    </row>
    <row r="4670" spans="1:10" x14ac:dyDescent="0.35">
      <c r="A4670" s="1" t="s">
        <v>3</v>
      </c>
      <c r="B4670" s="1" t="s">
        <v>8298</v>
      </c>
      <c r="C4670" s="1" t="s">
        <v>8382</v>
      </c>
      <c r="D4670" s="1" t="s">
        <v>3</v>
      </c>
      <c r="E4670" s="1" t="s">
        <v>8841</v>
      </c>
      <c r="F4670" s="4" t="s">
        <v>3</v>
      </c>
      <c r="G4670" s="1" t="s">
        <v>8</v>
      </c>
      <c r="H4670" s="3" t="str">
        <f t="shared" si="72"/>
        <v>Commercial</v>
      </c>
      <c r="I4670" s="3" t="str">
        <f>IF(IFERROR(SEARCH("N/A",CID_DB[[#This Row],[ NSN ]]),-1)&lt;&gt;-1,"",LEFT(SUBSTITUTE(SUBSTITUTE(SUBSTITUTE(SUBSTITUTE(SUBSTITUTE(CID_DB[[#This Row],[ NSN ]],"-","")," ","")," ",""),"‐",""),"NA",""),13))</f>
        <v/>
      </c>
      <c r="J4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273T62009||CYLINDER ASSEMBLY,A|</v>
      </c>
    </row>
    <row r="4671" spans="1:10" x14ac:dyDescent="0.35">
      <c r="A4671" s="1" t="s">
        <v>3</v>
      </c>
      <c r="B4671" s="1" t="s">
        <v>8298</v>
      </c>
      <c r="C4671" s="1" t="s">
        <v>8383</v>
      </c>
      <c r="D4671" s="1" t="s">
        <v>3</v>
      </c>
      <c r="E4671" s="1" t="s">
        <v>8841</v>
      </c>
      <c r="F4671" s="4" t="s">
        <v>3</v>
      </c>
      <c r="G4671" s="1" t="s">
        <v>8</v>
      </c>
      <c r="H4671" s="3" t="str">
        <f t="shared" si="72"/>
        <v>Commercial</v>
      </c>
      <c r="I4671" s="3" t="str">
        <f>IF(IFERROR(SEARCH("N/A",CID_DB[[#This Row],[ NSN ]]),-1)&lt;&gt;-1,"",LEFT(SUBSTITUTE(SUBSTITUTE(SUBSTITUTE(SUBSTITUTE(SUBSTITUTE(CID_DB[[#This Row],[ NSN ]],"-","")," ","")," ",""),"‐",""),"NA",""),13))</f>
        <v/>
      </c>
      <c r="J4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273T630011||CYLINDER ASSEMBLY,A|</v>
      </c>
    </row>
    <row r="4672" spans="1:10" x14ac:dyDescent="0.35">
      <c r="A4672" s="1" t="s">
        <v>3</v>
      </c>
      <c r="B4672" s="1" t="s">
        <v>8298</v>
      </c>
      <c r="C4672" s="1" t="s">
        <v>8384</v>
      </c>
      <c r="D4672" s="1" t="s">
        <v>3</v>
      </c>
      <c r="E4672" s="1" t="s">
        <v>8847</v>
      </c>
      <c r="F4672" s="4" t="s">
        <v>3</v>
      </c>
      <c r="G4672" s="1" t="s">
        <v>8</v>
      </c>
      <c r="H4672" s="3" t="str">
        <f t="shared" si="72"/>
        <v>Commercial</v>
      </c>
      <c r="I4672" s="3" t="str">
        <f>IF(IFERROR(SEARCH("N/A",CID_DB[[#This Row],[ NSN ]]),-1)&lt;&gt;-1,"",LEFT(SUBSTITUTE(SUBSTITUTE(SUBSTITUTE(SUBSTITUTE(SUBSTITUTE(CID_DB[[#This Row],[ NSN ]],"-","")," ","")," ",""),"‐",""),"NA",""),13))</f>
        <v/>
      </c>
      <c r="J4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274624||VALVE,SHUTTLE|</v>
      </c>
    </row>
    <row r="4673" spans="1:10" x14ac:dyDescent="0.35">
      <c r="A4673" s="1" t="s">
        <v>3</v>
      </c>
      <c r="B4673" s="1" t="s">
        <v>8298</v>
      </c>
      <c r="C4673" s="1" t="s">
        <v>8385</v>
      </c>
      <c r="D4673" s="1" t="s">
        <v>3</v>
      </c>
      <c r="E4673" s="1" t="s">
        <v>8848</v>
      </c>
      <c r="F4673" s="4" t="s">
        <v>3</v>
      </c>
      <c r="G4673" s="1" t="s">
        <v>8</v>
      </c>
      <c r="H4673" s="3" t="str">
        <f t="shared" si="72"/>
        <v>Commercial</v>
      </c>
      <c r="I4673" s="3" t="str">
        <f>IF(IFERROR(SEARCH("N/A",CID_DB[[#This Row],[ NSN ]]),-1)&lt;&gt;-1,"",LEFT(SUBSTITUTE(SUBSTITUTE(SUBSTITUTE(SUBSTITUTE(SUBSTITUTE(CID_DB[[#This Row],[ NSN ]],"-","")," ","")," ",""),"‐",""),"NA",""),13))</f>
        <v/>
      </c>
      <c r="J4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274N10513||VALVE ASSEMBLY|</v>
      </c>
    </row>
    <row r="4674" spans="1:10" x14ac:dyDescent="0.35">
      <c r="A4674" s="1" t="s">
        <v>3</v>
      </c>
      <c r="B4674" s="1" t="s">
        <v>8298</v>
      </c>
      <c r="C4674" s="1" t="s">
        <v>8386</v>
      </c>
      <c r="D4674" s="1" t="s">
        <v>3</v>
      </c>
      <c r="E4674" s="1" t="s">
        <v>8849</v>
      </c>
      <c r="F4674" s="4" t="s">
        <v>3</v>
      </c>
      <c r="G4674" s="1" t="s">
        <v>8</v>
      </c>
      <c r="H4674" s="3" t="str">
        <f t="shared" si="72"/>
        <v>Commercial</v>
      </c>
      <c r="I4674" s="3" t="str">
        <f>IF(IFERROR(SEARCH("N/A",CID_DB[[#This Row],[ NSN ]]),-1)&lt;&gt;-1,"",LEFT(SUBSTITUTE(SUBSTITUTE(SUBSTITUTE(SUBSTITUTE(SUBSTITUTE(CID_DB[[#This Row],[ NSN ]],"-","")," ","")," ",""),"‐",""),"NA",""),13))</f>
        <v/>
      </c>
      <c r="J4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275T41123||MODULE ASSY|</v>
      </c>
    </row>
    <row r="4675" spans="1:10" x14ac:dyDescent="0.35">
      <c r="A4675" s="1" t="s">
        <v>3</v>
      </c>
      <c r="B4675" s="1" t="s">
        <v>8298</v>
      </c>
      <c r="C4675" s="1" t="s">
        <v>8387</v>
      </c>
      <c r="D4675" s="1" t="s">
        <v>3</v>
      </c>
      <c r="E4675" s="1" t="s">
        <v>8828</v>
      </c>
      <c r="F4675" s="4" t="s">
        <v>3</v>
      </c>
      <c r="G4675" s="1" t="s">
        <v>8</v>
      </c>
      <c r="H4675" s="3" t="str">
        <f t="shared" ref="H4675:H4738" si="73">IF(G4675="Y - CID","Commercial",IF(G4675="N - CID","Other Than Commercial","N/A"))</f>
        <v>Commercial</v>
      </c>
      <c r="I4675" s="3" t="str">
        <f>IF(IFERROR(SEARCH("N/A",CID_DB[[#This Row],[ NSN ]]),-1)&lt;&gt;-1,"",LEFT(SUBSTITUTE(SUBSTITUTE(SUBSTITUTE(SUBSTITUTE(SUBSTITUTE(CID_DB[[#This Row],[ NSN ]],"-","")," ","")," ",""),"‐",""),"NA",""),13))</f>
        <v/>
      </c>
      <c r="J4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275T62213||ACTUATOR,MECHANICAL|</v>
      </c>
    </row>
    <row r="4676" spans="1:10" x14ac:dyDescent="0.35">
      <c r="A4676" s="1" t="s">
        <v>3</v>
      </c>
      <c r="B4676" s="1" t="s">
        <v>8298</v>
      </c>
      <c r="C4676" s="1" t="s">
        <v>8388</v>
      </c>
      <c r="D4676" s="1" t="s">
        <v>3</v>
      </c>
      <c r="E4676" s="1" t="s">
        <v>8850</v>
      </c>
      <c r="F4676" s="4" t="s">
        <v>3</v>
      </c>
      <c r="G4676" s="1" t="s">
        <v>8</v>
      </c>
      <c r="H4676" s="3" t="str">
        <f t="shared" si="73"/>
        <v>Commercial</v>
      </c>
      <c r="I4676" s="3" t="str">
        <f>IF(IFERROR(SEARCH("N/A",CID_DB[[#This Row],[ NSN ]]),-1)&lt;&gt;-1,"",LEFT(SUBSTITUTE(SUBSTITUTE(SUBSTITUTE(SUBSTITUTE(SUBSTITUTE(CID_DB[[#This Row],[ NSN ]],"-","")," ","")," ",""),"‐",""),"NA",""),13))</f>
        <v/>
      </c>
      <c r="J4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2766008||REGULATOR,OXYGEN,DI|</v>
      </c>
    </row>
    <row r="4677" spans="1:10" x14ac:dyDescent="0.35">
      <c r="A4677" s="1" t="s">
        <v>3</v>
      </c>
      <c r="B4677" s="1" t="s">
        <v>8298</v>
      </c>
      <c r="C4677" s="1" t="s">
        <v>8389</v>
      </c>
      <c r="D4677" s="1" t="s">
        <v>3</v>
      </c>
      <c r="E4677" s="1" t="s">
        <v>8851</v>
      </c>
      <c r="F4677" s="4" t="s">
        <v>3</v>
      </c>
      <c r="G4677" s="1" t="s">
        <v>8</v>
      </c>
      <c r="H4677" s="3" t="str">
        <f t="shared" si="73"/>
        <v>Commercial</v>
      </c>
      <c r="I4677" s="3" t="str">
        <f>IF(IFERROR(SEARCH("N/A",CID_DB[[#This Row],[ NSN ]]),-1)&lt;&gt;-1,"",LEFT(SUBSTITUTE(SUBSTITUTE(SUBSTITUTE(SUBSTITUTE(SUBSTITUTE(CID_DB[[#This Row],[ NSN ]],"-","")," ","")," ",""),"‐",""),"NA",""),13))</f>
        <v/>
      </c>
      <c r="J4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276792||RUD HYD FUSE|</v>
      </c>
    </row>
    <row r="4678" spans="1:10" x14ac:dyDescent="0.35">
      <c r="A4678" s="1" t="s">
        <v>3</v>
      </c>
      <c r="B4678" s="1" t="s">
        <v>8298</v>
      </c>
      <c r="C4678" s="1" t="s">
        <v>8390</v>
      </c>
      <c r="D4678" s="1" t="s">
        <v>3</v>
      </c>
      <c r="E4678" s="1" t="s">
        <v>8852</v>
      </c>
      <c r="F4678" s="4" t="s">
        <v>3</v>
      </c>
      <c r="G4678" s="1" t="s">
        <v>8</v>
      </c>
      <c r="H4678" s="3" t="str">
        <f t="shared" si="73"/>
        <v>Commercial</v>
      </c>
      <c r="I4678" s="3" t="str">
        <f>IF(IFERROR(SEARCH("N/A",CID_DB[[#This Row],[ NSN ]]),-1)&lt;&gt;-1,"",LEFT(SUBSTITUTE(SUBSTITUTE(SUBSTITUTE(SUBSTITUTE(SUBSTITUTE(CID_DB[[#This Row],[ NSN ]],"-","")," ","")," ",""),"‐",""),"NA",""),13))</f>
        <v/>
      </c>
      <c r="J4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276802||FUSE AY, HYD LIMITED PT COLLECTOR|</v>
      </c>
    </row>
    <row r="4679" spans="1:10" x14ac:dyDescent="0.35">
      <c r="A4679" s="1" t="s">
        <v>3</v>
      </c>
      <c r="B4679" s="1" t="s">
        <v>8298</v>
      </c>
      <c r="C4679" s="1" t="s">
        <v>8391</v>
      </c>
      <c r="D4679" s="1" t="s">
        <v>3</v>
      </c>
      <c r="E4679" s="1" t="s">
        <v>8853</v>
      </c>
      <c r="F4679" s="4" t="s">
        <v>3</v>
      </c>
      <c r="G4679" s="1" t="s">
        <v>8</v>
      </c>
      <c r="H4679" s="3" t="str">
        <f t="shared" si="73"/>
        <v>Commercial</v>
      </c>
      <c r="I4679" s="3" t="str">
        <f>IF(IFERROR(SEARCH("N/A",CID_DB[[#This Row],[ NSN ]]),-1)&lt;&gt;-1,"",LEFT(SUBSTITUTE(SUBSTITUTE(SUBSTITUTE(SUBSTITUTE(SUBSTITUTE(CID_DB[[#This Row],[ NSN ]],"-","")," ","")," ",""),"‐",""),"NA",""),13))</f>
        <v/>
      </c>
      <c r="J4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2780537104||VALVE,REGULATING,FL|</v>
      </c>
    </row>
    <row r="4680" spans="1:10" x14ac:dyDescent="0.35">
      <c r="A4680" s="1" t="s">
        <v>3</v>
      </c>
      <c r="B4680" s="1" t="s">
        <v>8298</v>
      </c>
      <c r="C4680" s="1" t="s">
        <v>8392</v>
      </c>
      <c r="D4680" s="1" t="s">
        <v>3</v>
      </c>
      <c r="E4680" s="1" t="s">
        <v>8853</v>
      </c>
      <c r="F4680" s="4" t="s">
        <v>3</v>
      </c>
      <c r="G4680" s="1" t="s">
        <v>8</v>
      </c>
      <c r="H4680" s="3" t="str">
        <f t="shared" si="73"/>
        <v>Commercial</v>
      </c>
      <c r="I4680" s="3" t="str">
        <f>IF(IFERROR(SEARCH("N/A",CID_DB[[#This Row],[ NSN ]]),-1)&lt;&gt;-1,"",LEFT(SUBSTITUTE(SUBSTITUTE(SUBSTITUTE(SUBSTITUTE(SUBSTITUTE(CID_DB[[#This Row],[ NSN ]],"-","")," ","")," ",""),"‐",""),"NA",""),13))</f>
        <v/>
      </c>
      <c r="J4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2780540102||VALVE,REGULATING,FL|</v>
      </c>
    </row>
    <row r="4681" spans="1:10" x14ac:dyDescent="0.35">
      <c r="A4681" s="1" t="s">
        <v>3</v>
      </c>
      <c r="B4681" s="1" t="s">
        <v>8298</v>
      </c>
      <c r="C4681" s="1" t="s">
        <v>8393</v>
      </c>
      <c r="D4681" s="1" t="s">
        <v>3</v>
      </c>
      <c r="E4681" s="1" t="s">
        <v>8854</v>
      </c>
      <c r="F4681" s="4" t="s">
        <v>3</v>
      </c>
      <c r="G4681" s="1" t="s">
        <v>8</v>
      </c>
      <c r="H4681" s="3" t="str">
        <f t="shared" si="73"/>
        <v>Commercial</v>
      </c>
      <c r="I4681" s="3" t="str">
        <f>IF(IFERROR(SEARCH("N/A",CID_DB[[#This Row],[ NSN ]]),-1)&lt;&gt;-1,"",LEFT(SUBSTITUTE(SUBSTITUTE(SUBSTITUTE(SUBSTITUTE(SUBSTITUTE(CID_DB[[#This Row],[ NSN ]],"-","")," ","")," ",""),"‐",""),"NA",""),13))</f>
        <v/>
      </c>
      <c r="J4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2790583108||VALVE ASSEMBLY,ANTI|</v>
      </c>
    </row>
    <row r="4682" spans="1:10" x14ac:dyDescent="0.35">
      <c r="A4682" s="1" t="s">
        <v>3</v>
      </c>
      <c r="B4682" s="1" t="s">
        <v>8298</v>
      </c>
      <c r="C4682" s="1" t="s">
        <v>8394</v>
      </c>
      <c r="D4682" s="1" t="s">
        <v>3</v>
      </c>
      <c r="E4682" s="1" t="s">
        <v>8847</v>
      </c>
      <c r="F4682" s="4" t="s">
        <v>3</v>
      </c>
      <c r="G4682" s="1" t="s">
        <v>8</v>
      </c>
      <c r="H4682" s="3" t="str">
        <f t="shared" si="73"/>
        <v>Commercial</v>
      </c>
      <c r="I4682" s="3" t="str">
        <f>IF(IFERROR(SEARCH("N/A",CID_DB[[#This Row],[ NSN ]]),-1)&lt;&gt;-1,"",LEFT(SUBSTITUTE(SUBSTITUTE(SUBSTITUTE(SUBSTITUTE(SUBSTITUTE(CID_DB[[#This Row],[ NSN ]],"-","")," ","")," ",""),"‐",""),"NA",""),13))</f>
        <v/>
      </c>
      <c r="J4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280511||VALVE,SHUTTLE|</v>
      </c>
    </row>
    <row r="4683" spans="1:10" x14ac:dyDescent="0.35">
      <c r="A4683" s="1" t="s">
        <v>3</v>
      </c>
      <c r="B4683" s="1" t="s">
        <v>8298</v>
      </c>
      <c r="C4683" s="1" t="s">
        <v>8395</v>
      </c>
      <c r="D4683" s="1" t="s">
        <v>3</v>
      </c>
      <c r="E4683" s="1" t="s">
        <v>8855</v>
      </c>
      <c r="F4683" s="4" t="s">
        <v>3</v>
      </c>
      <c r="G4683" s="1" t="s">
        <v>8</v>
      </c>
      <c r="H4683" s="3" t="str">
        <f t="shared" si="73"/>
        <v>Commercial</v>
      </c>
      <c r="I4683" s="3" t="str">
        <f>IF(IFERROR(SEARCH("N/A",CID_DB[[#This Row],[ NSN ]]),-1)&lt;&gt;-1,"",LEFT(SUBSTITUTE(SUBSTITUTE(SUBSTITUTE(SUBSTITUTE(SUBSTITUTE(CID_DB[[#This Row],[ NSN ]],"-","")," ","")," ",""),"‐",""),"NA",""),13))</f>
        <v/>
      </c>
      <c r="J4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2829001013||PWR CON ACT|</v>
      </c>
    </row>
    <row r="4684" spans="1:10" x14ac:dyDescent="0.35">
      <c r="A4684" s="1" t="s">
        <v>3</v>
      </c>
      <c r="B4684" s="1" t="s">
        <v>8298</v>
      </c>
      <c r="C4684" s="1" t="s">
        <v>8396</v>
      </c>
      <c r="D4684" s="1" t="s">
        <v>3</v>
      </c>
      <c r="E4684" s="1" t="s">
        <v>8848</v>
      </c>
      <c r="F4684" s="4" t="s">
        <v>3</v>
      </c>
      <c r="G4684" s="1" t="s">
        <v>8</v>
      </c>
      <c r="H4684" s="3" t="str">
        <f t="shared" si="73"/>
        <v>Commercial</v>
      </c>
      <c r="I4684" s="3" t="str">
        <f>IF(IFERROR(SEARCH("N/A",CID_DB[[#This Row],[ NSN ]]),-1)&lt;&gt;-1,"",LEFT(SUBSTITUTE(SUBSTITUTE(SUBSTITUTE(SUBSTITUTE(SUBSTITUTE(CID_DB[[#This Row],[ NSN ]],"-","")," ","")," ",""),"‐",""),"NA",""),13))</f>
        <v/>
      </c>
      <c r="J4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2830007101||VALVE ASSEMBLY|</v>
      </c>
    </row>
    <row r="4685" spans="1:10" x14ac:dyDescent="0.35">
      <c r="A4685" s="1" t="s">
        <v>3</v>
      </c>
      <c r="B4685" s="1" t="s">
        <v>8298</v>
      </c>
      <c r="C4685" s="1" t="s">
        <v>8397</v>
      </c>
      <c r="D4685" s="1" t="s">
        <v>3</v>
      </c>
      <c r="E4685" s="1" t="s">
        <v>8856</v>
      </c>
      <c r="F4685" s="4" t="s">
        <v>3</v>
      </c>
      <c r="G4685" s="1" t="s">
        <v>8</v>
      </c>
      <c r="H4685" s="3" t="str">
        <f t="shared" si="73"/>
        <v>Commercial</v>
      </c>
      <c r="I4685" s="3" t="str">
        <f>IF(IFERROR(SEARCH("N/A",CID_DB[[#This Row],[ NSN ]]),-1)&lt;&gt;-1,"",LEFT(SUBSTITUTE(SUBSTITUTE(SUBSTITUTE(SUBSTITUTE(SUBSTITUTE(CID_DB[[#This Row],[ NSN ]],"-","")," ","")," ",""),"‐",""),"NA",""),13))</f>
        <v/>
      </c>
      <c r="J4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285N0028136||CIRCUIT CARD ASSEMB|</v>
      </c>
    </row>
    <row r="4686" spans="1:10" x14ac:dyDescent="0.35">
      <c r="A4686" s="1" t="s">
        <v>3</v>
      </c>
      <c r="B4686" s="1" t="s">
        <v>8298</v>
      </c>
      <c r="C4686" s="1" t="s">
        <v>8398</v>
      </c>
      <c r="D4686" s="1" t="s">
        <v>3</v>
      </c>
      <c r="E4686" s="1" t="s">
        <v>8857</v>
      </c>
      <c r="F4686" s="4" t="s">
        <v>3</v>
      </c>
      <c r="G4686" s="1" t="s">
        <v>8</v>
      </c>
      <c r="H4686" s="3" t="str">
        <f t="shared" si="73"/>
        <v>Commercial</v>
      </c>
      <c r="I4686" s="3" t="str">
        <f>IF(IFERROR(SEARCH("N/A",CID_DB[[#This Row],[ NSN ]]),-1)&lt;&gt;-1,"",LEFT(SUBSTITUTE(SUBSTITUTE(SUBSTITUTE(SUBSTITUTE(SUBSTITUTE(CID_DB[[#This Row],[ NSN ]],"-","")," ","")," ",""),"‐",""),"NA",""),13))</f>
        <v/>
      </c>
      <c r="J4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285T0001302||MOD ASSEMBLY,AUDIO|</v>
      </c>
    </row>
    <row r="4687" spans="1:10" x14ac:dyDescent="0.35">
      <c r="A4687" s="1" t="s">
        <v>3</v>
      </c>
      <c r="B4687" s="1" t="s">
        <v>8298</v>
      </c>
      <c r="C4687" s="1" t="s">
        <v>8399</v>
      </c>
      <c r="D4687" s="1" t="s">
        <v>3</v>
      </c>
      <c r="E4687" s="1" t="s">
        <v>8858</v>
      </c>
      <c r="F4687" s="4" t="s">
        <v>3</v>
      </c>
      <c r="G4687" s="1" t="s">
        <v>8</v>
      </c>
      <c r="H4687" s="3" t="str">
        <f t="shared" si="73"/>
        <v>Commercial</v>
      </c>
      <c r="I4687" s="3" t="str">
        <f>IF(IFERROR(SEARCH("N/A",CID_DB[[#This Row],[ NSN ]]),-1)&lt;&gt;-1,"",LEFT(SUBSTITUTE(SUBSTITUTE(SUBSTITUTE(SUBSTITUTE(SUBSTITUTE(CID_DB[[#This Row],[ NSN ]],"-","")," ","")," ",""),"‐",""),"NA",""),13))</f>
        <v/>
      </c>
      <c r="J4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285T0012201||SUPPORT,STRUCTURAL|</v>
      </c>
    </row>
    <row r="4688" spans="1:10" x14ac:dyDescent="0.35">
      <c r="A4688" s="1" t="s">
        <v>3</v>
      </c>
      <c r="B4688" s="1" t="s">
        <v>8298</v>
      </c>
      <c r="C4688" s="1" t="s">
        <v>8400</v>
      </c>
      <c r="D4688" s="1" t="s">
        <v>3</v>
      </c>
      <c r="E4688" s="1" t="s">
        <v>8859</v>
      </c>
      <c r="F4688" s="4" t="s">
        <v>3</v>
      </c>
      <c r="G4688" s="1" t="s">
        <v>8</v>
      </c>
      <c r="H4688" s="3" t="str">
        <f t="shared" si="73"/>
        <v>Commercial</v>
      </c>
      <c r="I4688" s="3" t="str">
        <f>IF(IFERROR(SEARCH("N/A",CID_DB[[#This Row],[ NSN ]]),-1)&lt;&gt;-1,"",LEFT(SUBSTITUTE(SUBSTITUTE(SUBSTITUTE(SUBSTITUTE(SUBSTITUTE(CID_DB[[#This Row],[ NSN ]],"-","")," ","")," ",""),"‐",""),"NA",""),13))</f>
        <v/>
      </c>
      <c r="J4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285T0017201||CSEU SPLY 1L MOD|</v>
      </c>
    </row>
    <row r="4689" spans="1:10" x14ac:dyDescent="0.35">
      <c r="A4689" s="1" t="s">
        <v>3</v>
      </c>
      <c r="B4689" s="1" t="s">
        <v>8298</v>
      </c>
      <c r="C4689" s="1" t="s">
        <v>8401</v>
      </c>
      <c r="D4689" s="1" t="s">
        <v>3</v>
      </c>
      <c r="E4689" s="1" t="s">
        <v>8860</v>
      </c>
      <c r="F4689" s="4" t="s">
        <v>3</v>
      </c>
      <c r="G4689" s="1" t="s">
        <v>8</v>
      </c>
      <c r="H4689" s="3" t="str">
        <f t="shared" si="73"/>
        <v>Commercial</v>
      </c>
      <c r="I4689" s="3" t="str">
        <f>IF(IFERROR(SEARCH("N/A",CID_DB[[#This Row],[ NSN ]]),-1)&lt;&gt;-1,"",LEFT(SUBSTITUTE(SUBSTITUTE(SUBSTITUTE(SUBSTITUTE(SUBSTITUTE(CID_DB[[#This Row],[ NSN ]],"-","")," ","")," ",""),"‐",""),"NA",""),13))</f>
        <v/>
      </c>
      <c r="J4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285T009617||PRINTED CIRCUIT BOA|</v>
      </c>
    </row>
    <row r="4690" spans="1:10" x14ac:dyDescent="0.35">
      <c r="A4690" s="1" t="s">
        <v>3</v>
      </c>
      <c r="B4690" s="1" t="s">
        <v>8298</v>
      </c>
      <c r="C4690" s="1" t="s">
        <v>8402</v>
      </c>
      <c r="D4690" s="1" t="s">
        <v>3</v>
      </c>
      <c r="E4690" s="1" t="s">
        <v>8861</v>
      </c>
      <c r="F4690" s="4" t="s">
        <v>3</v>
      </c>
      <c r="G4690" s="1" t="s">
        <v>8</v>
      </c>
      <c r="H4690" s="3" t="str">
        <f t="shared" si="73"/>
        <v>Commercial</v>
      </c>
      <c r="I4690" s="3" t="str">
        <f>IF(IFERROR(SEARCH("N/A",CID_DB[[#This Row],[ NSN ]]),-1)&lt;&gt;-1,"",LEFT(SUBSTITUTE(SUBSTITUTE(SUBSTITUTE(SUBSTITUTE(SUBSTITUTE(CID_DB[[#This Row],[ NSN ]],"-","")," ","")," ",""),"‐",""),"NA",""),13))</f>
        <v/>
      </c>
      <c r="J4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285T009913||FLP STAB POS MOD|</v>
      </c>
    </row>
    <row r="4691" spans="1:10" x14ac:dyDescent="0.35">
      <c r="A4691" s="1" t="s">
        <v>3</v>
      </c>
      <c r="B4691" s="1" t="s">
        <v>8298</v>
      </c>
      <c r="C4691" s="1" t="s">
        <v>8403</v>
      </c>
      <c r="D4691" s="1" t="s">
        <v>3</v>
      </c>
      <c r="E4691" s="1" t="s">
        <v>8862</v>
      </c>
      <c r="F4691" s="4" t="s">
        <v>3</v>
      </c>
      <c r="G4691" s="1" t="s">
        <v>8</v>
      </c>
      <c r="H4691" s="3" t="str">
        <f t="shared" si="73"/>
        <v>Commercial</v>
      </c>
      <c r="I4691" s="3" t="str">
        <f>IF(IFERROR(SEARCH("N/A",CID_DB[[#This Row],[ NSN ]]),-1)&lt;&gt;-1,"",LEFT(SUBSTITUTE(SUBSTITUTE(SUBSTITUTE(SUBSTITUTE(SUBSTITUTE(CID_DB[[#This Row],[ NSN ]],"-","")," ","")," ",""),"‐",""),"NA",""),13))</f>
        <v/>
      </c>
      <c r="J4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285T0458203||PRINTED WIRING BOAR|</v>
      </c>
    </row>
    <row r="4692" spans="1:10" x14ac:dyDescent="0.35">
      <c r="A4692" s="1" t="s">
        <v>3</v>
      </c>
      <c r="B4692" s="1" t="s">
        <v>8298</v>
      </c>
      <c r="C4692" s="1" t="s">
        <v>8404</v>
      </c>
      <c r="D4692" s="1" t="s">
        <v>3</v>
      </c>
      <c r="E4692" s="1" t="s">
        <v>8863</v>
      </c>
      <c r="F4692" s="4" t="s">
        <v>3</v>
      </c>
      <c r="G4692" s="1" t="s">
        <v>8</v>
      </c>
      <c r="H4692" s="3" t="str">
        <f t="shared" si="73"/>
        <v>Commercial</v>
      </c>
      <c r="I4692" s="3" t="str">
        <f>IF(IFERROR(SEARCH("N/A",CID_DB[[#This Row],[ NSN ]]),-1)&lt;&gt;-1,"",LEFT(SUBSTITUTE(SUBSTITUTE(SUBSTITUTE(SUBSTITUTE(SUBSTITUTE(CID_DB[[#This Row],[ NSN ]],"-","")," ","")," ",""),"‐",""),"NA",""),13))</f>
        <v/>
      </c>
      <c r="J4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285W00247G||HANDSET|</v>
      </c>
    </row>
    <row r="4693" spans="1:10" x14ac:dyDescent="0.35">
      <c r="A4693" s="1" t="s">
        <v>3</v>
      </c>
      <c r="B4693" s="1" t="s">
        <v>8298</v>
      </c>
      <c r="C4693" s="1" t="s">
        <v>8405</v>
      </c>
      <c r="D4693" s="1" t="s">
        <v>3</v>
      </c>
      <c r="E4693" s="1" t="s">
        <v>8864</v>
      </c>
      <c r="F4693" s="4" t="s">
        <v>3</v>
      </c>
      <c r="G4693" s="1" t="s">
        <v>8</v>
      </c>
      <c r="H4693" s="3" t="str">
        <f t="shared" si="73"/>
        <v>Commercial</v>
      </c>
      <c r="I4693" s="3" t="str">
        <f>IF(IFERROR(SEARCH("N/A",CID_DB[[#This Row],[ NSN ]]),-1)&lt;&gt;-1,"",LEFT(SUBSTITUTE(SUBSTITUTE(SUBSTITUTE(SUBSTITUTE(SUBSTITUTE(CID_DB[[#This Row],[ NSN ]],"-","")," ","")," ",""),"‐",""),"NA",""),13))</f>
        <v/>
      </c>
      <c r="J4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285W00248A||MODULE ASSEMBLY,FDH|</v>
      </c>
    </row>
    <row r="4694" spans="1:10" x14ac:dyDescent="0.35">
      <c r="A4694" s="1" t="s">
        <v>3</v>
      </c>
      <c r="B4694" s="1" t="s">
        <v>8298</v>
      </c>
      <c r="C4694" s="1" t="s">
        <v>8406</v>
      </c>
      <c r="D4694" s="1" t="s">
        <v>3</v>
      </c>
      <c r="E4694" s="1" t="s">
        <v>8865</v>
      </c>
      <c r="F4694" s="4" t="s">
        <v>3</v>
      </c>
      <c r="G4694" s="1" t="s">
        <v>8</v>
      </c>
      <c r="H4694" s="3" t="str">
        <f t="shared" si="73"/>
        <v>Commercial</v>
      </c>
      <c r="I4694" s="3" t="str">
        <f>IF(IFERROR(SEARCH("N/A",CID_DB[[#This Row],[ NSN ]]),-1)&lt;&gt;-1,"",LEFT(SUBSTITUTE(SUBSTITUTE(SUBSTITUTE(SUBSTITUTE(SUBSTITUTE(CID_DB[[#This Row],[ NSN ]],"-","")," ","")," ",""),"‐",""),"NA",""),13))</f>
        <v/>
      </c>
      <c r="J4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285W02593||PROCESSOR,FLIGHT CO|</v>
      </c>
    </row>
    <row r="4695" spans="1:10" x14ac:dyDescent="0.35">
      <c r="A4695" s="1" t="s">
        <v>3</v>
      </c>
      <c r="B4695" s="1" t="s">
        <v>8298</v>
      </c>
      <c r="C4695" s="1" t="s">
        <v>8407</v>
      </c>
      <c r="D4695" s="1" t="s">
        <v>3</v>
      </c>
      <c r="E4695" s="1" t="s">
        <v>8866</v>
      </c>
      <c r="F4695" s="4" t="s">
        <v>3</v>
      </c>
      <c r="G4695" s="1" t="s">
        <v>8</v>
      </c>
      <c r="H4695" s="3" t="str">
        <f t="shared" si="73"/>
        <v>Commercial</v>
      </c>
      <c r="I4695" s="3" t="str">
        <f>IF(IFERROR(SEARCH("N/A",CID_DB[[#This Row],[ NSN ]]),-1)&lt;&gt;-1,"",LEFT(SUBSTITUTE(SUBSTITUTE(SUBSTITUTE(SUBSTITUTE(SUBSTITUTE(CID_DB[[#This Row],[ NSN ]],"-","")," ","")," ",""),"‐",""),"NA",""),13))</f>
        <v/>
      </c>
      <c r="J4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2960035101||VALVE AY, SHUTOFF|</v>
      </c>
    </row>
    <row r="4696" spans="1:10" x14ac:dyDescent="0.35">
      <c r="A4696" s="1" t="s">
        <v>3</v>
      </c>
      <c r="B4696" s="1" t="s">
        <v>8298</v>
      </c>
      <c r="C4696" s="1">
        <v>30210</v>
      </c>
      <c r="D4696" s="1" t="s">
        <v>3</v>
      </c>
      <c r="E4696" s="1" t="s">
        <v>8867</v>
      </c>
      <c r="F4696" s="4" t="s">
        <v>3</v>
      </c>
      <c r="G4696" s="1" t="s">
        <v>8</v>
      </c>
      <c r="H4696" s="3" t="str">
        <f t="shared" si="73"/>
        <v>Commercial</v>
      </c>
      <c r="I4696" s="3" t="str">
        <f>IF(IFERROR(SEARCH("N/A",CID_DB[[#This Row],[ NSN ]]),-1)&lt;&gt;-1,"",LEFT(SUBSTITUTE(SUBSTITUTE(SUBSTITUTE(SUBSTITUTE(SUBSTITUTE(CID_DB[[#This Row],[ NSN ]],"-","")," ","")," ",""),"‐",""),"NA",""),13))</f>
        <v/>
      </c>
      <c r="J4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30210||ACCUMLTR, HYDRAULIC  PARKING BRAKE|</v>
      </c>
    </row>
    <row r="4697" spans="1:10" x14ac:dyDescent="0.35">
      <c r="A4697" s="1" t="s">
        <v>3</v>
      </c>
      <c r="B4697" s="1" t="s">
        <v>8298</v>
      </c>
      <c r="C4697" s="1" t="s">
        <v>8408</v>
      </c>
      <c r="D4697" s="1" t="s">
        <v>3</v>
      </c>
      <c r="E4697" s="1" t="s">
        <v>8868</v>
      </c>
      <c r="F4697" s="4" t="s">
        <v>3</v>
      </c>
      <c r="G4697" s="1" t="s">
        <v>8</v>
      </c>
      <c r="H4697" s="3" t="str">
        <f t="shared" si="73"/>
        <v>Commercial</v>
      </c>
      <c r="I4697" s="3" t="str">
        <f>IF(IFERROR(SEARCH("N/A",CID_DB[[#This Row],[ NSN ]]),-1)&lt;&gt;-1,"",LEFT(SUBSTITUTE(SUBSTITUTE(SUBSTITUTE(SUBSTITUTE(SUBSTITUTE(CID_DB[[#This Row],[ NSN ]],"-","")," ","")," ",""),"‐",""),"NA",""),13))</f>
        <v/>
      </c>
      <c r="J4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7321855013||MODULE, CONTROL VALVE, PDU ASSY T.E. FLAP DR|</v>
      </c>
    </row>
    <row r="4698" spans="1:10" x14ac:dyDescent="0.35">
      <c r="A4698" s="1" t="s">
        <v>3</v>
      </c>
      <c r="B4698" s="1" t="s">
        <v>8298</v>
      </c>
      <c r="C4698" s="1" t="s">
        <v>8409</v>
      </c>
      <c r="D4698" s="1" t="s">
        <v>3</v>
      </c>
      <c r="E4698" s="1" t="s">
        <v>8869</v>
      </c>
      <c r="F4698" s="4" t="s">
        <v>3</v>
      </c>
      <c r="G4698" s="1" t="s">
        <v>8</v>
      </c>
      <c r="H4698" s="3" t="str">
        <f t="shared" si="73"/>
        <v>Commercial</v>
      </c>
      <c r="I4698" s="3" t="str">
        <f>IF(IFERROR(SEARCH("N/A",CID_DB[[#This Row],[ NSN ]]),-1)&lt;&gt;-1,"",LEFT(SUBSTITUTE(SUBSTITUTE(SUBSTITUTE(SUBSTITUTE(SUBSTITUTE(CID_DB[[#This Row],[ NSN ]],"-","")," ","")," ",""),"‐",""),"NA",""),13))</f>
        <v/>
      </c>
      <c r="J4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303280101||PARTS KIT,FUEL CONT|</v>
      </c>
    </row>
    <row r="4699" spans="1:10" x14ac:dyDescent="0.35">
      <c r="A4699" s="1" t="s">
        <v>3</v>
      </c>
      <c r="B4699" s="1" t="s">
        <v>8298</v>
      </c>
      <c r="C4699" s="1" t="s">
        <v>8410</v>
      </c>
      <c r="D4699" s="1" t="s">
        <v>3</v>
      </c>
      <c r="E4699" s="1" t="s">
        <v>8870</v>
      </c>
      <c r="F4699" s="4" t="s">
        <v>3</v>
      </c>
      <c r="G4699" s="1" t="s">
        <v>8</v>
      </c>
      <c r="H4699" s="3" t="str">
        <f t="shared" si="73"/>
        <v>Commercial</v>
      </c>
      <c r="I4699" s="3" t="str">
        <f>IF(IFERROR(SEARCH("N/A",CID_DB[[#This Row],[ NSN ]]),-1)&lt;&gt;-1,"",LEFT(SUBSTITUTE(SUBSTITUTE(SUBSTITUTE(SUBSTITUTE(SUBSTITUTE(CID_DB[[#This Row],[ NSN ]],"-","")," ","")," ",""),"‐",""),"NA",""),13))</f>
        <v/>
      </c>
      <c r="J4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664D1007||POWER UNIT KC46A|</v>
      </c>
    </row>
    <row r="4700" spans="1:10" x14ac:dyDescent="0.35">
      <c r="A4700" s="1" t="s">
        <v>3</v>
      </c>
      <c r="B4700" s="1" t="s">
        <v>8298</v>
      </c>
      <c r="C4700" s="1" t="s">
        <v>8411</v>
      </c>
      <c r="D4700" s="1" t="s">
        <v>3</v>
      </c>
      <c r="E4700" s="1" t="s">
        <v>8871</v>
      </c>
      <c r="F4700" s="4" t="s">
        <v>3</v>
      </c>
      <c r="G4700" s="1" t="s">
        <v>8</v>
      </c>
      <c r="H4700" s="3" t="str">
        <f t="shared" si="73"/>
        <v>Commercial</v>
      </c>
      <c r="I4700" s="3" t="str">
        <f>IF(IFERROR(SEARCH("N/A",CID_DB[[#This Row],[ NSN ]]),-1)&lt;&gt;-1,"",LEFT(SUBSTITUTE(SUBSTITUTE(SUBSTITUTE(SUBSTITUTE(SUBSTITUTE(CID_DB[[#This Row],[ NSN ]],"-","")," ","")," ",""),"‐",""),"NA",""),13))</f>
        <v/>
      </c>
      <c r="J4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312BS1011||BATTERY POWER SUPPL|</v>
      </c>
    </row>
    <row r="4701" spans="1:10" x14ac:dyDescent="0.35">
      <c r="A4701" s="1" t="s">
        <v>3</v>
      </c>
      <c r="B4701" s="1" t="s">
        <v>8298</v>
      </c>
      <c r="C4701" s="1" t="s">
        <v>8412</v>
      </c>
      <c r="D4701" s="1" t="s">
        <v>3</v>
      </c>
      <c r="E4701" s="1" t="s">
        <v>8800</v>
      </c>
      <c r="F4701" s="4" t="s">
        <v>3</v>
      </c>
      <c r="G4701" s="1" t="s">
        <v>8</v>
      </c>
      <c r="H4701" s="3" t="str">
        <f t="shared" si="73"/>
        <v>Commercial</v>
      </c>
      <c r="I4701" s="3" t="str">
        <f>IF(IFERROR(SEARCH("N/A",CID_DB[[#This Row],[ NSN ]]),-1)&lt;&gt;-1,"",LEFT(SUBSTITUTE(SUBSTITUTE(SUBSTITUTE(SUBSTITUTE(SUBSTITUTE(CID_DB[[#This Row],[ NSN ]],"-","")," ","")," ",""),"‐",""),"NA",""),13))</f>
        <v/>
      </c>
      <c r="J4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315T311432||DUCT ASSEMBLY,BLEED|</v>
      </c>
    </row>
    <row r="4702" spans="1:10" x14ac:dyDescent="0.35">
      <c r="A4702" s="1" t="s">
        <v>3</v>
      </c>
      <c r="B4702" s="1" t="s">
        <v>8298</v>
      </c>
      <c r="C4702" s="1" t="s">
        <v>8413</v>
      </c>
      <c r="D4702" s="1" t="s">
        <v>3</v>
      </c>
      <c r="E4702" s="1" t="s">
        <v>4916</v>
      </c>
      <c r="F4702" s="4" t="s">
        <v>3</v>
      </c>
      <c r="G4702" s="1" t="s">
        <v>8</v>
      </c>
      <c r="H4702" s="3" t="str">
        <f t="shared" si="73"/>
        <v>Commercial</v>
      </c>
      <c r="I4702" s="3" t="str">
        <f>IF(IFERROR(SEARCH("N/A",CID_DB[[#This Row],[ NSN ]]),-1)&lt;&gt;-1,"",LEFT(SUBSTITUTE(SUBSTITUTE(SUBSTITUTE(SUBSTITUTE(SUBSTITUTE(CID_DB[[#This Row],[ NSN ]],"-","")," ","")," ",""),"‐",""),"NA",""),13))</f>
        <v/>
      </c>
      <c r="J4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32021221||VALVE,CHECK|</v>
      </c>
    </row>
    <row r="4703" spans="1:10" x14ac:dyDescent="0.35">
      <c r="A4703" s="1" t="s">
        <v>3</v>
      </c>
      <c r="B4703" s="1" t="s">
        <v>8298</v>
      </c>
      <c r="C4703" s="1" t="s">
        <v>8414</v>
      </c>
      <c r="D4703" s="1" t="s">
        <v>3</v>
      </c>
      <c r="E4703" s="1" t="s">
        <v>4916</v>
      </c>
      <c r="F4703" s="4" t="s">
        <v>3</v>
      </c>
      <c r="G4703" s="1" t="s">
        <v>8</v>
      </c>
      <c r="H4703" s="3" t="str">
        <f t="shared" si="73"/>
        <v>Commercial</v>
      </c>
      <c r="I4703" s="3" t="str">
        <f>IF(IFERROR(SEARCH("N/A",CID_DB[[#This Row],[ NSN ]]),-1)&lt;&gt;-1,"",LEFT(SUBSTITUTE(SUBSTITUTE(SUBSTITUTE(SUBSTITUTE(SUBSTITUTE(CID_DB[[#This Row],[ NSN ]],"-","")," ","")," ",""),"‐",""),"NA",""),13))</f>
        <v/>
      </c>
      <c r="J4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32021303||VALVE,CHECK|</v>
      </c>
    </row>
    <row r="4704" spans="1:10" x14ac:dyDescent="0.35">
      <c r="A4704" s="1" t="s">
        <v>3</v>
      </c>
      <c r="B4704" s="1" t="s">
        <v>8298</v>
      </c>
      <c r="C4704" s="1" t="s">
        <v>8415</v>
      </c>
      <c r="D4704" s="1" t="s">
        <v>3</v>
      </c>
      <c r="E4704" s="1" t="s">
        <v>4916</v>
      </c>
      <c r="F4704" s="4" t="s">
        <v>3</v>
      </c>
      <c r="G4704" s="1" t="s">
        <v>8</v>
      </c>
      <c r="H4704" s="3" t="str">
        <f t="shared" si="73"/>
        <v>Commercial</v>
      </c>
      <c r="I4704" s="3" t="str">
        <f>IF(IFERROR(SEARCH("N/A",CID_DB[[#This Row],[ NSN ]]),-1)&lt;&gt;-1,"",LEFT(SUBSTITUTE(SUBSTITUTE(SUBSTITUTE(SUBSTITUTE(SUBSTITUTE(CID_DB[[#This Row],[ NSN ]],"-","")," ","")," ",""),"‐",""),"NA",""),13))</f>
        <v/>
      </c>
      <c r="J4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32021422||VALVE,CHECK|</v>
      </c>
    </row>
    <row r="4705" spans="1:10" x14ac:dyDescent="0.35">
      <c r="A4705" s="1" t="s">
        <v>3</v>
      </c>
      <c r="B4705" s="1" t="s">
        <v>8298</v>
      </c>
      <c r="C4705" s="1" t="s">
        <v>8416</v>
      </c>
      <c r="D4705" s="1" t="s">
        <v>3</v>
      </c>
      <c r="E4705" s="1" t="s">
        <v>8872</v>
      </c>
      <c r="F4705" s="4" t="s">
        <v>3</v>
      </c>
      <c r="G4705" s="1" t="s">
        <v>8</v>
      </c>
      <c r="H4705" s="3" t="str">
        <f t="shared" si="73"/>
        <v>Commercial</v>
      </c>
      <c r="I4705" s="3" t="str">
        <f>IF(IFERROR(SEARCH("N/A",CID_DB[[#This Row],[ NSN ]]),-1)&lt;&gt;-1,"",LEFT(SUBSTITUTE(SUBSTITUTE(SUBSTITUTE(SUBSTITUTE(SUBSTITUTE(CID_DB[[#This Row],[ NSN ]],"-","")," ","")," ",""),"‐",""),"NA",""),13))</f>
        <v/>
      </c>
      <c r="J4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3209954||VALVE,STOPCHECK|</v>
      </c>
    </row>
    <row r="4706" spans="1:10" x14ac:dyDescent="0.35">
      <c r="A4706" s="1" t="s">
        <v>3</v>
      </c>
      <c r="B4706" s="1" t="s">
        <v>8298</v>
      </c>
      <c r="C4706" s="1" t="s">
        <v>8417</v>
      </c>
      <c r="D4706" s="1" t="s">
        <v>3</v>
      </c>
      <c r="E4706" s="1" t="s">
        <v>4916</v>
      </c>
      <c r="F4706" s="4" t="s">
        <v>3</v>
      </c>
      <c r="G4706" s="1" t="s">
        <v>8</v>
      </c>
      <c r="H4706" s="3" t="str">
        <f t="shared" si="73"/>
        <v>Commercial</v>
      </c>
      <c r="I4706" s="3" t="str">
        <f>IF(IFERROR(SEARCH("N/A",CID_DB[[#This Row],[ NSN ]]),-1)&lt;&gt;-1,"",LEFT(SUBSTITUTE(SUBSTITUTE(SUBSTITUTE(SUBSTITUTE(SUBSTITUTE(CID_DB[[#This Row],[ NSN ]],"-","")," ","")," ",""),"‐",""),"NA",""),13))</f>
        <v/>
      </c>
      <c r="J4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32C173||VALVE,CHECK|</v>
      </c>
    </row>
    <row r="4707" spans="1:10" x14ac:dyDescent="0.35">
      <c r="A4707" s="1" t="s">
        <v>3</v>
      </c>
      <c r="B4707" s="1" t="s">
        <v>8298</v>
      </c>
      <c r="C4707" s="1" t="s">
        <v>8418</v>
      </c>
      <c r="D4707" s="1" t="s">
        <v>3</v>
      </c>
      <c r="E4707" s="1" t="s">
        <v>8848</v>
      </c>
      <c r="F4707" s="4" t="s">
        <v>3</v>
      </c>
      <c r="G4707" s="1" t="s">
        <v>8</v>
      </c>
      <c r="H4707" s="3" t="str">
        <f t="shared" si="73"/>
        <v>Commercial</v>
      </c>
      <c r="I4707" s="3" t="str">
        <f>IF(IFERROR(SEARCH("N/A",CID_DB[[#This Row],[ NSN ]]),-1)&lt;&gt;-1,"",LEFT(SUBSTITUTE(SUBSTITUTE(SUBSTITUTE(SUBSTITUTE(SUBSTITUTE(CID_DB[[#This Row],[ NSN ]],"-","")," ","")," ",""),"‐",""),"NA",""),13))</f>
        <v/>
      </c>
      <c r="J4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330652||VALVE ASSEMBLY|</v>
      </c>
    </row>
    <row r="4708" spans="1:10" x14ac:dyDescent="0.35">
      <c r="A4708" s="1" t="s">
        <v>3</v>
      </c>
      <c r="B4708" s="1" t="s">
        <v>8298</v>
      </c>
      <c r="C4708" s="1" t="s">
        <v>8419</v>
      </c>
      <c r="D4708" s="1" t="s">
        <v>3</v>
      </c>
      <c r="E4708" s="1" t="s">
        <v>8873</v>
      </c>
      <c r="F4708" s="4" t="s">
        <v>3</v>
      </c>
      <c r="G4708" s="1" t="s">
        <v>8</v>
      </c>
      <c r="H4708" s="3" t="str">
        <f t="shared" si="73"/>
        <v>Commercial</v>
      </c>
      <c r="I4708" s="3" t="str">
        <f>IF(IFERROR(SEARCH("N/A",CID_DB[[#This Row],[ NSN ]]),-1)&lt;&gt;-1,"",LEFT(SUBSTITUTE(SUBSTITUTE(SUBSTITUTE(SUBSTITUTE(SUBSTITUTE(CID_DB[[#This Row],[ NSN ]],"-","")," ","")," ",""),"‐",""),"NA",""),13))</f>
        <v/>
      </c>
      <c r="J4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330672||VALVE ASSEMBLY,HYDR|</v>
      </c>
    </row>
    <row r="4709" spans="1:10" x14ac:dyDescent="0.35">
      <c r="A4709" s="1" t="s">
        <v>3</v>
      </c>
      <c r="B4709" s="1" t="s">
        <v>8298</v>
      </c>
      <c r="C4709" s="1" t="s">
        <v>8420</v>
      </c>
      <c r="D4709" s="1" t="s">
        <v>3</v>
      </c>
      <c r="E4709" s="1" t="s">
        <v>8856</v>
      </c>
      <c r="F4709" s="4" t="s">
        <v>3</v>
      </c>
      <c r="G4709" s="1" t="s">
        <v>8</v>
      </c>
      <c r="H4709" s="3" t="str">
        <f t="shared" si="73"/>
        <v>Commercial</v>
      </c>
      <c r="I4709" s="3" t="str">
        <f>IF(IFERROR(SEARCH("N/A",CID_DB[[#This Row],[ NSN ]]),-1)&lt;&gt;-1,"",LEFT(SUBSTITUTE(SUBSTITUTE(SUBSTITUTE(SUBSTITUTE(SUBSTITUTE(CID_DB[[#This Row],[ NSN ]],"-","")," ","")," ",""),"‐",""),"NA",""),13))</f>
        <v/>
      </c>
      <c r="J4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3500833||CIRCUIT CARD ASSEMB|</v>
      </c>
    </row>
    <row r="4710" spans="1:10" x14ac:dyDescent="0.35">
      <c r="A4710" s="1" t="s">
        <v>3</v>
      </c>
      <c r="B4710" s="1" t="s">
        <v>8298</v>
      </c>
      <c r="C4710" s="1" t="s">
        <v>8421</v>
      </c>
      <c r="D4710" s="1" t="s">
        <v>3</v>
      </c>
      <c r="E4710" s="1" t="s">
        <v>8874</v>
      </c>
      <c r="F4710" s="4" t="s">
        <v>3</v>
      </c>
      <c r="G4710" s="1" t="s">
        <v>8</v>
      </c>
      <c r="H4710" s="3" t="str">
        <f t="shared" si="73"/>
        <v>Commercial</v>
      </c>
      <c r="I4710" s="3" t="str">
        <f>IF(IFERROR(SEARCH("N/A",CID_DB[[#This Row],[ NSN ]]),-1)&lt;&gt;-1,"",LEFT(SUBSTITUTE(SUBSTITUTE(SUBSTITUTE(SUBSTITUTE(SUBSTITUTE(CID_DB[[#This Row],[ NSN ]],"-","")," ","")," ",""),"‐",""),"NA",""),13))</f>
        <v/>
      </c>
      <c r="J4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367027020||FLUSHING BLOCK,HYDR|</v>
      </c>
    </row>
    <row r="4711" spans="1:10" x14ac:dyDescent="0.35">
      <c r="A4711" s="1" t="s">
        <v>3</v>
      </c>
      <c r="B4711" s="1" t="s">
        <v>8298</v>
      </c>
      <c r="C4711" s="1" t="s">
        <v>8422</v>
      </c>
      <c r="D4711" s="1" t="s">
        <v>3</v>
      </c>
      <c r="E4711" s="1" t="s">
        <v>8875</v>
      </c>
      <c r="F4711" s="4" t="s">
        <v>3</v>
      </c>
      <c r="G4711" s="1" t="s">
        <v>8</v>
      </c>
      <c r="H4711" s="3" t="str">
        <f t="shared" si="73"/>
        <v>Commercial</v>
      </c>
      <c r="I4711" s="3" t="str">
        <f>IF(IFERROR(SEARCH("N/A",CID_DB[[#This Row],[ NSN ]]),-1)&lt;&gt;-1,"",LEFT(SUBSTITUTE(SUBSTITUTE(SUBSTITUTE(SUBSTITUTE(SUBSTITUTE(CID_DB[[#This Row],[ NSN ]],"-","")," ","")," ",""),"‐",""),"NA",""),13))</f>
        <v/>
      </c>
      <c r="J4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3790011107||RRATC ACT|</v>
      </c>
    </row>
    <row r="4712" spans="1:10" x14ac:dyDescent="0.35">
      <c r="A4712" s="1" t="s">
        <v>3</v>
      </c>
      <c r="B4712" s="1" t="s">
        <v>8298</v>
      </c>
      <c r="C4712" s="1" t="s">
        <v>8423</v>
      </c>
      <c r="D4712" s="1" t="s">
        <v>3</v>
      </c>
      <c r="E4712" s="1" t="s">
        <v>8848</v>
      </c>
      <c r="F4712" s="4" t="s">
        <v>3</v>
      </c>
      <c r="G4712" s="1" t="s">
        <v>8</v>
      </c>
      <c r="H4712" s="3" t="str">
        <f t="shared" si="73"/>
        <v>Commercial</v>
      </c>
      <c r="I4712" s="3" t="str">
        <f>IF(IFERROR(SEARCH("N/A",CID_DB[[#This Row],[ NSN ]]),-1)&lt;&gt;-1,"",LEFT(SUBSTITUTE(SUBSTITUTE(SUBSTITUTE(SUBSTITUTE(SUBSTITUTE(CID_DB[[#This Row],[ NSN ]],"-","")," ","")," ",""),"‐",""),"NA",""),13))</f>
        <v/>
      </c>
      <c r="J4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3790033104||VALVE ASSEMBLY|</v>
      </c>
    </row>
    <row r="4713" spans="1:10" x14ac:dyDescent="0.35">
      <c r="A4713" s="1" t="s">
        <v>3</v>
      </c>
      <c r="B4713" s="1" t="s">
        <v>8298</v>
      </c>
      <c r="C4713" s="1" t="s">
        <v>8424</v>
      </c>
      <c r="D4713" s="1" t="s">
        <v>3</v>
      </c>
      <c r="E4713" s="1" t="s">
        <v>8848</v>
      </c>
      <c r="F4713" s="4" t="s">
        <v>3</v>
      </c>
      <c r="G4713" s="1" t="s">
        <v>8</v>
      </c>
      <c r="H4713" s="3" t="str">
        <f t="shared" si="73"/>
        <v>Commercial</v>
      </c>
      <c r="I4713" s="3" t="str">
        <f>IF(IFERROR(SEARCH("N/A",CID_DB[[#This Row],[ NSN ]]),-1)&lt;&gt;-1,"",LEFT(SUBSTITUTE(SUBSTITUTE(SUBSTITUTE(SUBSTITUTE(SUBSTITUTE(CID_DB[[#This Row],[ NSN ]],"-","")," ","")," ",""),"‐",""),"NA",""),13))</f>
        <v/>
      </c>
      <c r="J4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3790034106||VALVE ASSEMBLY|</v>
      </c>
    </row>
    <row r="4714" spans="1:10" x14ac:dyDescent="0.35">
      <c r="A4714" s="1" t="s">
        <v>3</v>
      </c>
      <c r="B4714" s="1" t="s">
        <v>8298</v>
      </c>
      <c r="C4714" s="1" t="s">
        <v>8425</v>
      </c>
      <c r="D4714" s="1" t="s">
        <v>3</v>
      </c>
      <c r="E4714" s="1" t="s">
        <v>8876</v>
      </c>
      <c r="F4714" s="4" t="s">
        <v>3</v>
      </c>
      <c r="G4714" s="1" t="s">
        <v>8</v>
      </c>
      <c r="H4714" s="3" t="str">
        <f t="shared" si="73"/>
        <v>Commercial</v>
      </c>
      <c r="I4714" s="3" t="str">
        <f>IF(IFERROR(SEARCH("N/A",CID_DB[[#This Row],[ NSN ]]),-1)&lt;&gt;-1,"",LEFT(SUBSTITUTE(SUBSTITUTE(SUBSTITUTE(SUBSTITUTE(SUBSTITUTE(CID_DB[[#This Row],[ NSN ]],"-","")," ","")," ",""),"‐",""),"NA",""),13))</f>
        <v/>
      </c>
      <c r="J4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3790037108||VALVE MODULE ASSY|</v>
      </c>
    </row>
    <row r="4715" spans="1:10" x14ac:dyDescent="0.35">
      <c r="A4715" s="1" t="s">
        <v>3</v>
      </c>
      <c r="B4715" s="1" t="s">
        <v>8298</v>
      </c>
      <c r="C4715" s="1" t="s">
        <v>8426</v>
      </c>
      <c r="D4715" s="1" t="s">
        <v>3</v>
      </c>
      <c r="E4715" s="1" t="s">
        <v>8848</v>
      </c>
      <c r="F4715" s="4" t="s">
        <v>3</v>
      </c>
      <c r="G4715" s="1" t="s">
        <v>8</v>
      </c>
      <c r="H4715" s="3" t="str">
        <f t="shared" si="73"/>
        <v>Commercial</v>
      </c>
      <c r="I4715" s="3" t="str">
        <f>IF(IFERROR(SEARCH("N/A",CID_DB[[#This Row],[ NSN ]]),-1)&lt;&gt;-1,"",LEFT(SUBSTITUTE(SUBSTITUTE(SUBSTITUTE(SUBSTITUTE(SUBSTITUTE(CID_DB[[#This Row],[ NSN ]],"-","")," ","")," ",""),"‐",""),"NA",""),13))</f>
        <v/>
      </c>
      <c r="J4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3930027102||VALVE ASSEMBLY|</v>
      </c>
    </row>
    <row r="4716" spans="1:10" x14ac:dyDescent="0.35">
      <c r="A4716" s="1" t="s">
        <v>3</v>
      </c>
      <c r="B4716" s="1" t="s">
        <v>8298</v>
      </c>
      <c r="C4716" s="1" t="s">
        <v>8427</v>
      </c>
      <c r="D4716" s="1" t="s">
        <v>3</v>
      </c>
      <c r="E4716" s="1" t="s">
        <v>3963</v>
      </c>
      <c r="F4716" s="4" t="s">
        <v>3</v>
      </c>
      <c r="G4716" s="1" t="s">
        <v>8</v>
      </c>
      <c r="H4716" s="3" t="str">
        <f t="shared" si="73"/>
        <v>Commercial</v>
      </c>
      <c r="I4716" s="3" t="str">
        <f>IF(IFERROR(SEARCH("N/A",CID_DB[[#This Row],[ NSN ]]),-1)&lt;&gt;-1,"",LEFT(SUBSTITUTE(SUBSTITUTE(SUBSTITUTE(SUBSTITUTE(SUBSTITUTE(CID_DB[[#This Row],[ NSN ]],"-","")," ","")," ",""),"‐",""),"NA",""),13))</f>
        <v/>
      </c>
      <c r="J4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3987748||VALVE,SOLENOID|</v>
      </c>
    </row>
    <row r="4717" spans="1:10" x14ac:dyDescent="0.35">
      <c r="A4717" s="1" t="s">
        <v>3</v>
      </c>
      <c r="B4717" s="1" t="s">
        <v>8298</v>
      </c>
      <c r="C4717" s="1" t="s">
        <v>8428</v>
      </c>
      <c r="D4717" s="1" t="s">
        <v>3</v>
      </c>
      <c r="E4717" s="1" t="s">
        <v>8877</v>
      </c>
      <c r="F4717" s="4" t="s">
        <v>3</v>
      </c>
      <c r="G4717" s="1" t="s">
        <v>8</v>
      </c>
      <c r="H4717" s="3" t="str">
        <f t="shared" si="73"/>
        <v>Commercial</v>
      </c>
      <c r="I4717" s="3" t="str">
        <f>IF(IFERROR(SEARCH("N/A",CID_DB[[#This Row],[ NSN ]]),-1)&lt;&gt;-1,"",LEFT(SUBSTITUTE(SUBSTITUTE(SUBSTITUTE(SUBSTITUTE(SUBSTITUTE(CID_DB[[#This Row],[ NSN ]],"-","")," ","")," ",""),"‐",""),"NA",""),13))</f>
        <v/>
      </c>
      <c r="J4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4087T1005||MOTOR,ENGINE STARTE|</v>
      </c>
    </row>
    <row r="4718" spans="1:10" x14ac:dyDescent="0.35">
      <c r="A4718" s="1" t="s">
        <v>3</v>
      </c>
      <c r="B4718" s="1" t="s">
        <v>8298</v>
      </c>
      <c r="C4718" s="1" t="s">
        <v>8429</v>
      </c>
      <c r="D4718" s="1" t="s">
        <v>3</v>
      </c>
      <c r="E4718" s="1" t="s">
        <v>8878</v>
      </c>
      <c r="F4718" s="4" t="s">
        <v>3</v>
      </c>
      <c r="G4718" s="1" t="s">
        <v>8</v>
      </c>
      <c r="H4718" s="3" t="str">
        <f t="shared" si="73"/>
        <v>Commercial</v>
      </c>
      <c r="I4718" s="3" t="str">
        <f>IF(IFERROR(SEARCH("N/A",CID_DB[[#This Row],[ NSN ]]),-1)&lt;&gt;-1,"",LEFT(SUBSTITUTE(SUBSTITUTE(SUBSTITUTE(SUBSTITUTE(SUBSTITUTE(CID_DB[[#This Row],[ NSN ]],"-","")," ","")," ",""),"‐",""),"NA",""),13))</f>
        <v/>
      </c>
      <c r="J4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5076D10017||MOTOR|</v>
      </c>
    </row>
    <row r="4719" spans="1:10" x14ac:dyDescent="0.35">
      <c r="A4719" s="1" t="s">
        <v>3</v>
      </c>
      <c r="B4719" s="1" t="s">
        <v>8298</v>
      </c>
      <c r="C4719" s="1">
        <v>63178</v>
      </c>
      <c r="D4719" s="1" t="s">
        <v>3</v>
      </c>
      <c r="E4719" s="1" t="s">
        <v>8879</v>
      </c>
      <c r="F4719" s="4" t="s">
        <v>3</v>
      </c>
      <c r="G4719" s="1" t="s">
        <v>8</v>
      </c>
      <c r="H4719" s="3" t="str">
        <f t="shared" si="73"/>
        <v>Commercial</v>
      </c>
      <c r="I4719" s="3" t="str">
        <f>IF(IFERROR(SEARCH("N/A",CID_DB[[#This Row],[ NSN ]]),-1)&lt;&gt;-1,"",LEFT(SUBSTITUTE(SUBSTITUTE(SUBSTITUTE(SUBSTITUTE(SUBSTITUTE(CID_DB[[#This Row],[ NSN ]],"-","")," ","")," ",""),"‐",""),"NA",""),13))</f>
        <v/>
      </c>
      <c r="J4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63178||ELECTRICAL POWER HYGRAULIC MOTORGENERATOR|</v>
      </c>
    </row>
    <row r="4720" spans="1:10" x14ac:dyDescent="0.35">
      <c r="A4720" s="1" t="s">
        <v>3</v>
      </c>
      <c r="B4720" s="1" t="s">
        <v>8298</v>
      </c>
      <c r="C4720" s="1" t="s">
        <v>8430</v>
      </c>
      <c r="D4720" s="1" t="s">
        <v>3</v>
      </c>
      <c r="E4720" s="1" t="s">
        <v>8880</v>
      </c>
      <c r="F4720" s="4" t="s">
        <v>3</v>
      </c>
      <c r="G4720" s="1" t="s">
        <v>8</v>
      </c>
      <c r="H4720" s="3" t="str">
        <f t="shared" si="73"/>
        <v>Commercial</v>
      </c>
      <c r="I4720" s="3" t="str">
        <f>IF(IFERROR(SEARCH("N/A",CID_DB[[#This Row],[ NSN ]]),-1)&lt;&gt;-1,"",LEFT(SUBSTITUTE(SUBSTITUTE(SUBSTITUTE(SUBSTITUTE(SUBSTITUTE(CID_DB[[#This Row],[ NSN ]],"-","")," ","")," ",""),"‐",""),"NA",""),13))</f>
        <v/>
      </c>
      <c r="J4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41004062||STB TRM HYD MTR|</v>
      </c>
    </row>
    <row r="4721" spans="1:10" x14ac:dyDescent="0.35">
      <c r="A4721" s="1" t="s">
        <v>3</v>
      </c>
      <c r="B4721" s="1" t="s">
        <v>8298</v>
      </c>
      <c r="C4721" s="1" t="s">
        <v>8431</v>
      </c>
      <c r="D4721" s="1" t="s">
        <v>3</v>
      </c>
      <c r="E4721" s="1" t="s">
        <v>8881</v>
      </c>
      <c r="F4721" s="4" t="s">
        <v>3</v>
      </c>
      <c r="G4721" s="1" t="s">
        <v>8</v>
      </c>
      <c r="H4721" s="3" t="str">
        <f t="shared" si="73"/>
        <v>Commercial</v>
      </c>
      <c r="I4721" s="3" t="str">
        <f>IF(IFERROR(SEARCH("N/A",CID_DB[[#This Row],[ NSN ]]),-1)&lt;&gt;-1,"",LEFT(SUBSTITUTE(SUBSTITUTE(SUBSTITUTE(SUBSTITUTE(SUBSTITUTE(CID_DB[[#This Row],[ NSN ]],"-","")," ","")," ",""),"‐",""),"NA",""),13))</f>
        <v/>
      </c>
      <c r="J4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4134T1003||MOTOR,ALTERNATING C|</v>
      </c>
    </row>
    <row r="4722" spans="1:10" x14ac:dyDescent="0.35">
      <c r="A4722" s="1" t="s">
        <v>3</v>
      </c>
      <c r="B4722" s="1" t="s">
        <v>8298</v>
      </c>
      <c r="C4722" s="1" t="s">
        <v>8432</v>
      </c>
      <c r="D4722" s="1" t="s">
        <v>3</v>
      </c>
      <c r="E4722" s="1" t="s">
        <v>8877</v>
      </c>
      <c r="F4722" s="4" t="s">
        <v>3</v>
      </c>
      <c r="G4722" s="1" t="s">
        <v>8</v>
      </c>
      <c r="H4722" s="3" t="str">
        <f t="shared" si="73"/>
        <v>Commercial</v>
      </c>
      <c r="I4722" s="3" t="str">
        <f>IF(IFERROR(SEARCH("N/A",CID_DB[[#This Row],[ NSN ]]),-1)&lt;&gt;-1,"",LEFT(SUBSTITUTE(SUBSTITUTE(SUBSTITUTE(SUBSTITUTE(SUBSTITUTE(CID_DB[[#This Row],[ NSN ]],"-","")," ","")," ",""),"‐",""),"NA",""),13))</f>
        <v/>
      </c>
      <c r="J4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4135T1003||MOTOR,ENGINE STARTE|</v>
      </c>
    </row>
    <row r="4723" spans="1:10" x14ac:dyDescent="0.35">
      <c r="A4723" s="1" t="s">
        <v>3</v>
      </c>
      <c r="B4723" s="1" t="s">
        <v>8298</v>
      </c>
      <c r="C4723" s="1" t="s">
        <v>8433</v>
      </c>
      <c r="D4723" s="1" t="s">
        <v>3</v>
      </c>
      <c r="E4723" s="1" t="s">
        <v>8882</v>
      </c>
      <c r="F4723" s="4" t="s">
        <v>3</v>
      </c>
      <c r="G4723" s="1" t="s">
        <v>8</v>
      </c>
      <c r="H4723" s="3" t="str">
        <f t="shared" si="73"/>
        <v>Commercial</v>
      </c>
      <c r="I4723" s="3" t="str">
        <f>IF(IFERROR(SEARCH("N/A",CID_DB[[#This Row],[ NSN ]]),-1)&lt;&gt;-1,"",LEFT(SUBSTITUTE(SUBSTITUTE(SUBSTITUTE(SUBSTITUTE(SUBSTITUTE(CID_DB[[#This Row],[ NSN ]],"-","")," ","")," ",""),"‐",""),"NA",""),13))</f>
        <v/>
      </c>
      <c r="J4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416T21854||RETRACTOR ASSEMBLY|</v>
      </c>
    </row>
    <row r="4724" spans="1:10" x14ac:dyDescent="0.35">
      <c r="A4724" s="1" t="s">
        <v>3</v>
      </c>
      <c r="B4724" s="1" t="s">
        <v>8298</v>
      </c>
      <c r="C4724" s="1" t="s">
        <v>8434</v>
      </c>
      <c r="D4724" s="1" t="s">
        <v>3</v>
      </c>
      <c r="E4724" s="1" t="s">
        <v>8883</v>
      </c>
      <c r="F4724" s="4" t="s">
        <v>3</v>
      </c>
      <c r="G4724" s="1" t="s">
        <v>8</v>
      </c>
      <c r="H4724" s="3" t="str">
        <f t="shared" si="73"/>
        <v>Commercial</v>
      </c>
      <c r="I4724" s="3" t="str">
        <f>IF(IFERROR(SEARCH("N/A",CID_DB[[#This Row],[ NSN ]]),-1)&lt;&gt;-1,"",LEFT(SUBSTITUTE(SUBSTITUTE(SUBSTITUTE(SUBSTITUTE(SUBSTITUTE(CID_DB[[#This Row],[ NSN ]],"-","")," ","")," ",""),"‐",""),"NA",""),13))</f>
        <v/>
      </c>
      <c r="J4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418W10802241A||OXYGEN SYSTEM SUBAS|</v>
      </c>
    </row>
    <row r="4725" spans="1:10" x14ac:dyDescent="0.35">
      <c r="A4725" s="1" t="s">
        <v>3</v>
      </c>
      <c r="B4725" s="1" t="s">
        <v>8298</v>
      </c>
      <c r="C4725" s="1" t="s">
        <v>8435</v>
      </c>
      <c r="D4725" s="1" t="s">
        <v>3</v>
      </c>
      <c r="E4725" s="1" t="s">
        <v>8884</v>
      </c>
      <c r="F4725" s="4" t="s">
        <v>3</v>
      </c>
      <c r="G4725" s="1" t="s">
        <v>8</v>
      </c>
      <c r="H4725" s="3" t="str">
        <f t="shared" si="73"/>
        <v>Commercial</v>
      </c>
      <c r="I4725" s="3" t="str">
        <f>IF(IFERROR(SEARCH("N/A",CID_DB[[#This Row],[ NSN ]]),-1)&lt;&gt;-1,"",LEFT(SUBSTITUTE(SUBSTITUTE(SUBSTITUTE(SUBSTITUTE(SUBSTITUTE(CID_DB[[#This Row],[ NSN ]],"-","")," ","")," ",""),"‐",""),"NA",""),13))</f>
        <v/>
      </c>
      <c r="J4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8102211||VALVE,BUTTERFLY|</v>
      </c>
    </row>
    <row r="4726" spans="1:10" x14ac:dyDescent="0.35">
      <c r="A4726" s="1" t="s">
        <v>3</v>
      </c>
      <c r="B4726" s="1" t="s">
        <v>8298</v>
      </c>
      <c r="C4726" s="1" t="s">
        <v>8436</v>
      </c>
      <c r="D4726" s="1" t="s">
        <v>3</v>
      </c>
      <c r="E4726" s="1" t="s">
        <v>8885</v>
      </c>
      <c r="F4726" s="4" t="s">
        <v>3</v>
      </c>
      <c r="G4726" s="1" t="s">
        <v>8</v>
      </c>
      <c r="H4726" s="3" t="str">
        <f t="shared" si="73"/>
        <v>Commercial</v>
      </c>
      <c r="I4726" s="3" t="str">
        <f>IF(IFERROR(SEARCH("N/A",CID_DB[[#This Row],[ NSN ]]),-1)&lt;&gt;-1,"",LEFT(SUBSTITUTE(SUBSTITUTE(SUBSTITUTE(SUBSTITUTE(SUBSTITUTE(CID_DB[[#This Row],[ NSN ]],"-","")," ","")," ",""),"‐",""),"NA",""),13))</f>
        <v/>
      </c>
      <c r="J4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42367||ARM,SWITCH ACTUATOR|</v>
      </c>
    </row>
    <row r="4727" spans="1:10" x14ac:dyDescent="0.35">
      <c r="A4727" s="1" t="s">
        <v>3</v>
      </c>
      <c r="B4727" s="1" t="s">
        <v>8298</v>
      </c>
      <c r="C4727" s="1" t="s">
        <v>8437</v>
      </c>
      <c r="D4727" s="1" t="s">
        <v>3</v>
      </c>
      <c r="E4727" s="1" t="s">
        <v>8886</v>
      </c>
      <c r="F4727" s="4" t="s">
        <v>3</v>
      </c>
      <c r="G4727" s="1" t="s">
        <v>8</v>
      </c>
      <c r="H4727" s="3" t="str">
        <f t="shared" si="73"/>
        <v>Commercial</v>
      </c>
      <c r="I4727" s="3" t="str">
        <f>IF(IFERROR(SEARCH("N/A",CID_DB[[#This Row],[ NSN ]]),-1)&lt;&gt;-1,"",LEFT(SUBSTITUTE(SUBSTITUTE(SUBSTITUTE(SUBSTITUTE(SUBSTITUTE(CID_DB[[#This Row],[ NSN ]],"-","")," ","")," ",""),"‐",""),"NA",""),13))</f>
        <v/>
      </c>
      <c r="J4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427303||TRANSFORMER,POWER|</v>
      </c>
    </row>
    <row r="4728" spans="1:10" x14ac:dyDescent="0.35">
      <c r="A4728" s="1" t="s">
        <v>3</v>
      </c>
      <c r="B4728" s="1" t="s">
        <v>8298</v>
      </c>
      <c r="C4728" s="1" t="s">
        <v>8438</v>
      </c>
      <c r="D4728" s="1" t="s">
        <v>3</v>
      </c>
      <c r="E4728" s="1" t="s">
        <v>8887</v>
      </c>
      <c r="F4728" s="4" t="s">
        <v>3</v>
      </c>
      <c r="G4728" s="1" t="s">
        <v>8</v>
      </c>
      <c r="H4728" s="3" t="str">
        <f t="shared" si="73"/>
        <v>Commercial</v>
      </c>
      <c r="I4728" s="3" t="str">
        <f>IF(IFERROR(SEARCH("N/A",CID_DB[[#This Row],[ NSN ]]),-1)&lt;&gt;-1,"",LEFT(SUBSTITUTE(SUBSTITUTE(SUBSTITUTE(SUBSTITUTE(SUBSTITUTE(CID_DB[[#This Row],[ NSN ]],"-","")," ","")," ",""),"‐",""),"NA",""),13))</f>
        <v/>
      </c>
      <c r="J4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427671||CONTROL UNIT,ANTISK|</v>
      </c>
    </row>
    <row r="4729" spans="1:10" x14ac:dyDescent="0.35">
      <c r="A4729" s="1" t="s">
        <v>3</v>
      </c>
      <c r="B4729" s="1" t="s">
        <v>8298</v>
      </c>
      <c r="C4729" s="1" t="s">
        <v>8439</v>
      </c>
      <c r="D4729" s="1" t="s">
        <v>3</v>
      </c>
      <c r="E4729" s="1" t="s">
        <v>3963</v>
      </c>
      <c r="F4729" s="4" t="s">
        <v>3</v>
      </c>
      <c r="G4729" s="1" t="s">
        <v>8</v>
      </c>
      <c r="H4729" s="3" t="str">
        <f t="shared" si="73"/>
        <v>Commercial</v>
      </c>
      <c r="I4729" s="3" t="str">
        <f>IF(IFERROR(SEARCH("N/A",CID_DB[[#This Row],[ NSN ]]),-1)&lt;&gt;-1,"",LEFT(SUBSTITUTE(SUBSTITUTE(SUBSTITUTE(SUBSTITUTE(SUBSTITUTE(CID_DB[[#This Row],[ NSN ]],"-","")," ","")," ",""),"‐",""),"NA",""),13))</f>
        <v/>
      </c>
      <c r="J4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450801||VALVE,SOLENOID|</v>
      </c>
    </row>
    <row r="4730" spans="1:10" x14ac:dyDescent="0.35">
      <c r="A4730" s="1" t="s">
        <v>3</v>
      </c>
      <c r="B4730" s="1" t="s">
        <v>8298</v>
      </c>
      <c r="C4730" s="1" t="s">
        <v>8440</v>
      </c>
      <c r="D4730" s="1" t="s">
        <v>3</v>
      </c>
      <c r="E4730" s="1" t="s">
        <v>8805</v>
      </c>
      <c r="F4730" s="4" t="s">
        <v>3</v>
      </c>
      <c r="G4730" s="1" t="s">
        <v>8</v>
      </c>
      <c r="H4730" s="3" t="str">
        <f t="shared" si="73"/>
        <v>Commercial</v>
      </c>
      <c r="I4730" s="3" t="str">
        <f>IF(IFERROR(SEARCH("N/A",CID_DB[[#This Row],[ NSN ]]),-1)&lt;&gt;-1,"",LEFT(SUBSTITUTE(SUBSTITUTE(SUBSTITUTE(SUBSTITUTE(SUBSTITUTE(CID_DB[[#This Row],[ NSN ]],"-","")," ","")," ",""),"‐",""),"NA",""),13))</f>
        <v/>
      </c>
      <c r="J4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506900047||TRANSMITTER,LIQUID|</v>
      </c>
    </row>
    <row r="4731" spans="1:10" x14ac:dyDescent="0.35">
      <c r="A4731" s="1" t="s">
        <v>3</v>
      </c>
      <c r="B4731" s="1" t="s">
        <v>8298</v>
      </c>
      <c r="C4731" s="1" t="s">
        <v>8441</v>
      </c>
      <c r="D4731" s="1" t="s">
        <v>3</v>
      </c>
      <c r="E4731" s="1" t="s">
        <v>8888</v>
      </c>
      <c r="F4731" s="4" t="s">
        <v>3</v>
      </c>
      <c r="G4731" s="1" t="s">
        <v>8</v>
      </c>
      <c r="H4731" s="3" t="str">
        <f t="shared" si="73"/>
        <v>Commercial</v>
      </c>
      <c r="I4731" s="3" t="str">
        <f>IF(IFERROR(SEARCH("N/A",CID_DB[[#This Row],[ NSN ]]),-1)&lt;&gt;-1,"",LEFT(SUBSTITUTE(SUBSTITUTE(SUBSTITUTE(SUBSTITUTE(SUBSTITUTE(CID_DB[[#This Row],[ NSN ]],"-","")," ","")," ",""),"‐",""),"NA",""),13))</f>
        <v/>
      </c>
      <c r="J4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41003621||HYDRAULIC MOTOR|</v>
      </c>
    </row>
    <row r="4732" spans="1:10" x14ac:dyDescent="0.35">
      <c r="A4732" s="1" t="s">
        <v>3</v>
      </c>
      <c r="B4732" s="1" t="s">
        <v>8298</v>
      </c>
      <c r="C4732" s="1" t="s">
        <v>8442</v>
      </c>
      <c r="D4732" s="1" t="s">
        <v>3</v>
      </c>
      <c r="E4732" s="1" t="s">
        <v>8889</v>
      </c>
      <c r="F4732" s="4" t="s">
        <v>3</v>
      </c>
      <c r="G4732" s="1" t="s">
        <v>8</v>
      </c>
      <c r="H4732" s="3" t="str">
        <f t="shared" si="73"/>
        <v>Commercial</v>
      </c>
      <c r="I4732" s="3" t="str">
        <f>IF(IFERROR(SEARCH("N/A",CID_DB[[#This Row],[ NSN ]]),-1)&lt;&gt;-1,"",LEFT(SUBSTITUTE(SUBSTITUTE(SUBSTITUTE(SUBSTITUTE(SUBSTITUTE(CID_DB[[#This Row],[ NSN ]],"-","")," ","")," ",""),"‐",""),"NA",""),13))</f>
        <v/>
      </c>
      <c r="J4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550030023||OB AIL LKOUT ACTR|</v>
      </c>
    </row>
    <row r="4733" spans="1:10" x14ac:dyDescent="0.35">
      <c r="A4733" s="1" t="s">
        <v>3</v>
      </c>
      <c r="B4733" s="1" t="s">
        <v>8298</v>
      </c>
      <c r="C4733" s="1" t="s">
        <v>8443</v>
      </c>
      <c r="D4733" s="1" t="s">
        <v>3</v>
      </c>
      <c r="E4733" s="1" t="s">
        <v>8828</v>
      </c>
      <c r="F4733" s="4" t="s">
        <v>3</v>
      </c>
      <c r="G4733" s="1" t="s">
        <v>8</v>
      </c>
      <c r="H4733" s="3" t="str">
        <f t="shared" si="73"/>
        <v>Commercial</v>
      </c>
      <c r="I4733" s="3" t="str">
        <f>IF(IFERROR(SEARCH("N/A",CID_DB[[#This Row],[ NSN ]]),-1)&lt;&gt;-1,"",LEFT(SUBSTITUTE(SUBSTITUTE(SUBSTITUTE(SUBSTITUTE(SUBSTITUTE(CID_DB[[#This Row],[ NSN ]],"-","")," ","")," ",""),"‐",""),"NA",""),13))</f>
        <v/>
      </c>
      <c r="J4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5500500305||ACTUATOR,MECHANICAL|</v>
      </c>
    </row>
    <row r="4734" spans="1:10" x14ac:dyDescent="0.35">
      <c r="A4734" s="1" t="s">
        <v>3</v>
      </c>
      <c r="B4734" s="1" t="s">
        <v>8298</v>
      </c>
      <c r="C4734" s="1" t="s">
        <v>8444</v>
      </c>
      <c r="D4734" s="1" t="s">
        <v>3</v>
      </c>
      <c r="E4734" s="1" t="s">
        <v>8890</v>
      </c>
      <c r="F4734" s="4" t="s">
        <v>3</v>
      </c>
      <c r="G4734" s="1" t="s">
        <v>8</v>
      </c>
      <c r="H4734" s="3" t="str">
        <f t="shared" si="73"/>
        <v>Commercial</v>
      </c>
      <c r="I4734" s="3" t="str">
        <f>IF(IFERROR(SEARCH("N/A",CID_DB[[#This Row],[ NSN ]]),-1)&lt;&gt;-1,"",LEFT(SUBSTITUTE(SUBSTITUTE(SUBSTITUTE(SUBSTITUTE(SUBSTITUTE(CID_DB[[#This Row],[ NSN ]],"-","")," ","")," ",""),"‐",""),"NA",""),13))</f>
        <v/>
      </c>
      <c r="J4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550951||STABILIZER ROD|</v>
      </c>
    </row>
    <row r="4735" spans="1:10" x14ac:dyDescent="0.35">
      <c r="A4735" s="1" t="s">
        <v>3</v>
      </c>
      <c r="B4735" s="1" t="s">
        <v>8298</v>
      </c>
      <c r="C4735" s="1" t="s">
        <v>8445</v>
      </c>
      <c r="D4735" s="1" t="s">
        <v>3</v>
      </c>
      <c r="E4735" s="1" t="s">
        <v>8848</v>
      </c>
      <c r="F4735" s="4" t="s">
        <v>3</v>
      </c>
      <c r="G4735" s="1" t="s">
        <v>8</v>
      </c>
      <c r="H4735" s="3" t="str">
        <f t="shared" si="73"/>
        <v>Commercial</v>
      </c>
      <c r="I4735" s="3" t="str">
        <f>IF(IFERROR(SEARCH("N/A",CID_DB[[#This Row],[ NSN ]]),-1)&lt;&gt;-1,"",LEFT(SUBSTITUTE(SUBSTITUTE(SUBSTITUTE(SUBSTITUTE(SUBSTITUTE(CID_DB[[#This Row],[ NSN ]],"-","")," ","")," ",""),"‐",""),"NA",""),13))</f>
        <v/>
      </c>
      <c r="J4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58101101||VALVE ASSEMBLY|</v>
      </c>
    </row>
    <row r="4736" spans="1:10" x14ac:dyDescent="0.35">
      <c r="A4736" s="1" t="s">
        <v>3</v>
      </c>
      <c r="B4736" s="1" t="s">
        <v>8298</v>
      </c>
      <c r="C4736" s="1" t="s">
        <v>8446</v>
      </c>
      <c r="D4736" s="1" t="s">
        <v>3</v>
      </c>
      <c r="E4736" s="1" t="s">
        <v>8891</v>
      </c>
      <c r="F4736" s="4" t="s">
        <v>3</v>
      </c>
      <c r="G4736" s="1" t="s">
        <v>8</v>
      </c>
      <c r="H4736" s="3" t="str">
        <f t="shared" si="73"/>
        <v>Commercial</v>
      </c>
      <c r="I4736" s="3" t="str">
        <f>IF(IFERROR(SEARCH("N/A",CID_DB[[#This Row],[ NSN ]]),-1)&lt;&gt;-1,"",LEFT(SUBSTITUTE(SUBSTITUTE(SUBSTITUTE(SUBSTITUTE(SUBSTITUTE(CID_DB[[#This Row],[ NSN ]],"-","")," ","")," ",""),"‐",""),"NA",""),13))</f>
        <v/>
      </c>
      <c r="J4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5830201111||GUARD,AIRCRAFT TURB|</v>
      </c>
    </row>
    <row r="4737" spans="1:10" x14ac:dyDescent="0.35">
      <c r="A4737" s="1" t="s">
        <v>3</v>
      </c>
      <c r="B4737" s="1" t="s">
        <v>8298</v>
      </c>
      <c r="C4737" s="1" t="s">
        <v>8447</v>
      </c>
      <c r="D4737" s="1" t="s">
        <v>3</v>
      </c>
      <c r="E4737" s="1" t="s">
        <v>8892</v>
      </c>
      <c r="F4737" s="4" t="s">
        <v>3</v>
      </c>
      <c r="G4737" s="1" t="s">
        <v>8</v>
      </c>
      <c r="H4737" s="3" t="str">
        <f t="shared" si="73"/>
        <v>Commercial</v>
      </c>
      <c r="I4737" s="3" t="str">
        <f>IF(IFERROR(SEARCH("N/A",CID_DB[[#This Row],[ NSN ]]),-1)&lt;&gt;-1,"",LEFT(SUBSTITUTE(SUBSTITUTE(SUBSTITUTE(SUBSTITUTE(SUBSTITUTE(CID_DB[[#This Row],[ NSN ]],"-","")," ","")," ",""),"‐",""),"NA",""),13))</f>
        <v/>
      </c>
      <c r="J4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5830205102||VALVE,FLOW CONTROL|</v>
      </c>
    </row>
    <row r="4738" spans="1:10" x14ac:dyDescent="0.35">
      <c r="A4738" s="1" t="s">
        <v>3</v>
      </c>
      <c r="B4738" s="1" t="s">
        <v>8298</v>
      </c>
      <c r="C4738" s="1" t="s">
        <v>8448</v>
      </c>
      <c r="D4738" s="1" t="s">
        <v>3</v>
      </c>
      <c r="E4738" s="1" t="s">
        <v>8893</v>
      </c>
      <c r="F4738" s="4" t="s">
        <v>3</v>
      </c>
      <c r="G4738" s="1" t="s">
        <v>8</v>
      </c>
      <c r="H4738" s="3" t="str">
        <f t="shared" si="73"/>
        <v>Commercial</v>
      </c>
      <c r="I4738" s="3" t="str">
        <f>IF(IFERROR(SEARCH("N/A",CID_DB[[#This Row],[ NSN ]]),-1)&lt;&gt;-1,"",LEFT(SUBSTITUTE(SUBSTITUTE(SUBSTITUTE(SUBSTITUTE(SUBSTITUTE(CID_DB[[#This Row],[ NSN ]],"-","")," ","")," ",""),"‐",""),"NA",""),13))</f>
        <v/>
      </c>
      <c r="J4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60231002||ACTUATOR ASSY|</v>
      </c>
    </row>
    <row r="4739" spans="1:10" x14ac:dyDescent="0.35">
      <c r="A4739" s="1" t="s">
        <v>3</v>
      </c>
      <c r="B4739" s="1" t="s">
        <v>8298</v>
      </c>
      <c r="C4739" s="1" t="s">
        <v>8449</v>
      </c>
      <c r="D4739" s="1" t="s">
        <v>3</v>
      </c>
      <c r="E4739" s="1" t="s">
        <v>8894</v>
      </c>
      <c r="F4739" s="4" t="s">
        <v>3</v>
      </c>
      <c r="G4739" s="1" t="s">
        <v>8</v>
      </c>
      <c r="H4739" s="3" t="str">
        <f t="shared" ref="H4739:H4802" si="74">IF(G4739="Y - CID","Commercial",IF(G4739="N - CID","Other Than Commercial","N/A"))</f>
        <v>Commercial</v>
      </c>
      <c r="I4739" s="3" t="str">
        <f>IF(IFERROR(SEARCH("N/A",CID_DB[[#This Row],[ NSN ]]),-1)&lt;&gt;-1,"",LEFT(SUBSTITUTE(SUBSTITUTE(SUBSTITUTE(SUBSTITUTE(SUBSTITUTE(CID_DB[[#This Row],[ NSN ]],"-","")," ","")," ",""),"‐",""),"NA",""),13))</f>
        <v/>
      </c>
      <c r="J4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6068022||BLOWER,VACUUM|</v>
      </c>
    </row>
    <row r="4740" spans="1:10" x14ac:dyDescent="0.35">
      <c r="A4740" s="1" t="s">
        <v>3</v>
      </c>
      <c r="B4740" s="1" t="s">
        <v>8298</v>
      </c>
      <c r="C4740" s="1" t="s">
        <v>8450</v>
      </c>
      <c r="D4740" s="1" t="s">
        <v>3</v>
      </c>
      <c r="E4740" s="1" t="s">
        <v>8881</v>
      </c>
      <c r="F4740" s="4" t="s">
        <v>3</v>
      </c>
      <c r="G4740" s="1" t="s">
        <v>8</v>
      </c>
      <c r="H4740" s="3" t="str">
        <f t="shared" si="74"/>
        <v>Commercial</v>
      </c>
      <c r="I4740" s="3" t="str">
        <f>IF(IFERROR(SEARCH("N/A",CID_DB[[#This Row],[ NSN ]]),-1)&lt;&gt;-1,"",LEFT(SUBSTITUTE(SUBSTITUTE(SUBSTITUTE(SUBSTITUTE(SUBSTITUTE(CID_DB[[#This Row],[ NSN ]],"-","")," ","")," ",""),"‐",""),"NA",""),13))</f>
        <v/>
      </c>
      <c r="J4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60989765||MOTOR,ALTERNATING C|</v>
      </c>
    </row>
    <row r="4741" spans="1:10" x14ac:dyDescent="0.35">
      <c r="A4741" s="1" t="s">
        <v>3</v>
      </c>
      <c r="B4741" s="1" t="s">
        <v>8298</v>
      </c>
      <c r="C4741" s="1" t="s">
        <v>8451</v>
      </c>
      <c r="D4741" s="1" t="s">
        <v>3</v>
      </c>
      <c r="E4741" s="1" t="s">
        <v>8848</v>
      </c>
      <c r="F4741" s="4" t="s">
        <v>3</v>
      </c>
      <c r="G4741" s="1" t="s">
        <v>8</v>
      </c>
      <c r="H4741" s="3" t="str">
        <f t="shared" si="74"/>
        <v>Commercial</v>
      </c>
      <c r="I4741" s="3" t="str">
        <f>IF(IFERROR(SEARCH("N/A",CID_DB[[#This Row],[ NSN ]]),-1)&lt;&gt;-1,"",LEFT(SUBSTITUTE(SUBSTITUTE(SUBSTITUTE(SUBSTITUTE(SUBSTITUTE(CID_DB[[#This Row],[ NSN ]],"-","")," ","")," ",""),"‐",""),"NA",""),13))</f>
        <v/>
      </c>
      <c r="J4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626301||VALVE ASSEMBLY|</v>
      </c>
    </row>
    <row r="4742" spans="1:10" x14ac:dyDescent="0.35">
      <c r="A4742" s="1" t="s">
        <v>3</v>
      </c>
      <c r="B4742" s="1" t="s">
        <v>8298</v>
      </c>
      <c r="C4742" s="1" t="s">
        <v>8452</v>
      </c>
      <c r="D4742" s="1" t="s">
        <v>3</v>
      </c>
      <c r="E4742" s="1" t="s">
        <v>8895</v>
      </c>
      <c r="F4742" s="4" t="s">
        <v>3</v>
      </c>
      <c r="G4742" s="1" t="s">
        <v>8</v>
      </c>
      <c r="H4742" s="3" t="str">
        <f t="shared" si="74"/>
        <v>Commercial</v>
      </c>
      <c r="I4742" s="3" t="str">
        <f>IF(IFERROR(SEARCH("N/A",CID_DB[[#This Row],[ NSN ]]),-1)&lt;&gt;-1,"",LEFT(SUBSTITUTE(SUBSTITUTE(SUBSTITUTE(SUBSTITUTE(SUBSTITUTE(CID_DB[[#This Row],[ NSN ]],"-","")," ","")," ",""),"‐",""),"NA",""),13))</f>
        <v/>
      </c>
      <c r="J4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6513902||PUMP,HYDRAULIC|</v>
      </c>
    </row>
    <row r="4743" spans="1:10" x14ac:dyDescent="0.35">
      <c r="A4743" s="1" t="s">
        <v>3</v>
      </c>
      <c r="B4743" s="1" t="s">
        <v>8298</v>
      </c>
      <c r="C4743" s="1" t="s">
        <v>8453</v>
      </c>
      <c r="D4743" s="1" t="s">
        <v>3</v>
      </c>
      <c r="E4743" s="1" t="s">
        <v>8896</v>
      </c>
      <c r="F4743" s="4" t="s">
        <v>3</v>
      </c>
      <c r="G4743" s="1" t="s">
        <v>8</v>
      </c>
      <c r="H4743" s="3" t="str">
        <f t="shared" si="74"/>
        <v>Commercial</v>
      </c>
      <c r="I4743" s="3" t="str">
        <f>IF(IFERROR(SEARCH("N/A",CID_DB[[#This Row],[ NSN ]]),-1)&lt;&gt;-1,"",LEFT(SUBSTITUTE(SUBSTITUTE(SUBSTITUTE(SUBSTITUTE(SUBSTITUTE(CID_DB[[#This Row],[ NSN ]],"-","")," ","")," ",""),"‐",""),"NA",""),13))</f>
        <v/>
      </c>
      <c r="J4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6454052||CABIN AIR RECIRCULA|</v>
      </c>
    </row>
    <row r="4744" spans="1:10" x14ac:dyDescent="0.35">
      <c r="A4744" s="1" t="s">
        <v>3</v>
      </c>
      <c r="B4744" s="1" t="s">
        <v>8298</v>
      </c>
      <c r="C4744" s="1" t="s">
        <v>8454</v>
      </c>
      <c r="D4744" s="1" t="s">
        <v>3</v>
      </c>
      <c r="E4744" s="1" t="s">
        <v>8897</v>
      </c>
      <c r="F4744" s="4" t="s">
        <v>3</v>
      </c>
      <c r="G4744" s="1" t="s">
        <v>8</v>
      </c>
      <c r="H4744" s="3" t="str">
        <f t="shared" si="74"/>
        <v>Commercial</v>
      </c>
      <c r="I4744" s="3" t="str">
        <f>IF(IFERROR(SEARCH("N/A",CID_DB[[#This Row],[ NSN ]]),-1)&lt;&gt;-1,"",LEFT(SUBSTITUTE(SUBSTITUTE(SUBSTITUTE(SUBSTITUTE(SUBSTITUTE(CID_DB[[#This Row],[ NSN ]],"-","")," ","")," ",""),"‐",""),"NA",""),13))</f>
        <v/>
      </c>
      <c r="J4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6456701||FAN|</v>
      </c>
    </row>
    <row r="4745" spans="1:10" x14ac:dyDescent="0.35">
      <c r="A4745" s="1" t="s">
        <v>3</v>
      </c>
      <c r="B4745" s="1" t="s">
        <v>8298</v>
      </c>
      <c r="C4745" s="1" t="s">
        <v>8455</v>
      </c>
      <c r="D4745" s="1" t="s">
        <v>3</v>
      </c>
      <c r="E4745" s="1" t="s">
        <v>8898</v>
      </c>
      <c r="F4745" s="4" t="s">
        <v>3</v>
      </c>
      <c r="G4745" s="1" t="s">
        <v>8</v>
      </c>
      <c r="H4745" s="3" t="str">
        <f t="shared" si="74"/>
        <v>Commercial</v>
      </c>
      <c r="I4745" s="3" t="str">
        <f>IF(IFERROR(SEARCH("N/A",CID_DB[[#This Row],[ NSN ]]),-1)&lt;&gt;-1,"",LEFT(SUBSTITUTE(SUBSTITUTE(SUBSTITUTE(SUBSTITUTE(SUBSTITUTE(CID_DB[[#This Row],[ NSN ]],"-","")," ","")," ",""),"‐",""),"NA",""),13))</f>
        <v/>
      </c>
      <c r="J4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654450310||ASSEMBLY,ACTUATOR F|</v>
      </c>
    </row>
    <row r="4746" spans="1:10" x14ac:dyDescent="0.35">
      <c r="A4746" s="1" t="s">
        <v>3</v>
      </c>
      <c r="B4746" s="1" t="s">
        <v>8298</v>
      </c>
      <c r="C4746" s="1" t="s">
        <v>8456</v>
      </c>
      <c r="D4746" s="1" t="s">
        <v>3</v>
      </c>
      <c r="E4746" s="1" t="s">
        <v>8858</v>
      </c>
      <c r="F4746" s="4" t="s">
        <v>3</v>
      </c>
      <c r="G4746" s="1" t="s">
        <v>8</v>
      </c>
      <c r="H4746" s="3" t="str">
        <f t="shared" si="74"/>
        <v>Commercial</v>
      </c>
      <c r="I4746" s="3" t="str">
        <f>IF(IFERROR(SEARCH("N/A",CID_DB[[#This Row],[ NSN ]]),-1)&lt;&gt;-1,"",LEFT(SUBSTITUTE(SUBSTITUTE(SUBSTITUTE(SUBSTITUTE(SUBSTITUTE(CID_DB[[#This Row],[ NSN ]],"-","")," ","")," ",""),"‐",""),"NA",""),13))</f>
        <v/>
      </c>
      <c r="J4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65B81011309||SUPPORT,STRUCTURAL|</v>
      </c>
    </row>
    <row r="4747" spans="1:10" x14ac:dyDescent="0.35">
      <c r="A4747" s="1" t="s">
        <v>3</v>
      </c>
      <c r="B4747" s="1" t="s">
        <v>8298</v>
      </c>
      <c r="C4747" s="1" t="s">
        <v>8457</v>
      </c>
      <c r="D4747" s="1" t="s">
        <v>3</v>
      </c>
      <c r="E4747" s="1" t="s">
        <v>8899</v>
      </c>
      <c r="F4747" s="4" t="s">
        <v>3</v>
      </c>
      <c r="G4747" s="1" t="s">
        <v>8</v>
      </c>
      <c r="H4747" s="3" t="str">
        <f t="shared" si="74"/>
        <v>Commercial</v>
      </c>
      <c r="I4747" s="3" t="str">
        <f>IF(IFERROR(SEARCH("N/A",CID_DB[[#This Row],[ NSN ]]),-1)&lt;&gt;-1,"",LEFT(SUBSTITUTE(SUBSTITUTE(SUBSTITUTE(SUBSTITUTE(SUBSTITUTE(CID_DB[[#This Row],[ NSN ]],"-","")," ","")," ",""),"‐",""),"NA",""),13))</f>
        <v/>
      </c>
      <c r="J4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6613204||ENGINE DRIVEN PUMP|</v>
      </c>
    </row>
    <row r="4748" spans="1:10" x14ac:dyDescent="0.35">
      <c r="A4748" s="1" t="s">
        <v>3</v>
      </c>
      <c r="B4748" s="1" t="s">
        <v>8298</v>
      </c>
      <c r="C4748" s="1">
        <v>3100051</v>
      </c>
      <c r="D4748" s="1" t="s">
        <v>3</v>
      </c>
      <c r="E4748" s="1" t="s">
        <v>8900</v>
      </c>
      <c r="F4748" s="4" t="s">
        <v>3</v>
      </c>
      <c r="G4748" s="1" t="s">
        <v>8</v>
      </c>
      <c r="H4748" s="3" t="str">
        <f t="shared" si="74"/>
        <v>Commercial</v>
      </c>
      <c r="I4748" s="3" t="str">
        <f>IF(IFERROR(SEARCH("N/A",CID_DB[[#This Row],[ NSN ]]),-1)&lt;&gt;-1,"",LEFT(SUBSTITUTE(SUBSTITUTE(SUBSTITUTE(SUBSTITUTE(SUBSTITUTE(CID_DB[[#This Row],[ NSN ]],"-","")," ","")," ",""),"‐",""),"NA",""),13))</f>
        <v/>
      </c>
      <c r="J4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3100051||UNIT, BRAKE TEMP MONITOR|</v>
      </c>
    </row>
    <row r="4749" spans="1:10" x14ac:dyDescent="0.35">
      <c r="A4749" s="1" t="s">
        <v>3</v>
      </c>
      <c r="B4749" s="1" t="s">
        <v>8298</v>
      </c>
      <c r="C4749" s="1" t="s">
        <v>8458</v>
      </c>
      <c r="D4749" s="1" t="s">
        <v>3</v>
      </c>
      <c r="E4749" s="1" t="s">
        <v>8901</v>
      </c>
      <c r="F4749" s="4" t="s">
        <v>3</v>
      </c>
      <c r="G4749" s="1" t="s">
        <v>8</v>
      </c>
      <c r="H4749" s="3" t="str">
        <f t="shared" si="74"/>
        <v>Commercial</v>
      </c>
      <c r="I4749" s="3" t="str">
        <f>IF(IFERROR(SEARCH("N/A",CID_DB[[#This Row],[ NSN ]]),-1)&lt;&gt;-1,"",LEFT(SUBSTITUTE(SUBSTITUTE(SUBSTITUTE(SUBSTITUTE(SUBSTITUTE(CID_DB[[#This Row],[ NSN ]],"-","")," ","")," ",""),"‐",""),"NA",""),13))</f>
        <v/>
      </c>
      <c r="J4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7321870021||MODULE, FLAP AND SLAT HYD SHUTOFF VALVE|</v>
      </c>
    </row>
    <row r="4750" spans="1:10" x14ac:dyDescent="0.35">
      <c r="A4750" s="1" t="s">
        <v>3</v>
      </c>
      <c r="B4750" s="1" t="s">
        <v>8298</v>
      </c>
      <c r="C4750" s="1">
        <v>66950</v>
      </c>
      <c r="D4750" s="1" t="s">
        <v>3</v>
      </c>
      <c r="E4750" s="1" t="s">
        <v>8848</v>
      </c>
      <c r="F4750" s="4" t="s">
        <v>3</v>
      </c>
      <c r="G4750" s="1" t="s">
        <v>8</v>
      </c>
      <c r="H4750" s="3" t="str">
        <f t="shared" si="74"/>
        <v>Commercial</v>
      </c>
      <c r="I4750" s="3" t="str">
        <f>IF(IFERROR(SEARCH("N/A",CID_DB[[#This Row],[ NSN ]]),-1)&lt;&gt;-1,"",LEFT(SUBSTITUTE(SUBSTITUTE(SUBSTITUTE(SUBSTITUTE(SUBSTITUTE(CID_DB[[#This Row],[ NSN ]],"-","")," ","")," ",""),"‐",""),"NA",""),13))</f>
        <v/>
      </c>
      <c r="J4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66950||VALVE ASSEMBLY|</v>
      </c>
    </row>
    <row r="4751" spans="1:10" x14ac:dyDescent="0.35">
      <c r="A4751" s="1" t="s">
        <v>3</v>
      </c>
      <c r="B4751" s="1" t="s">
        <v>8298</v>
      </c>
      <c r="C4751" s="1" t="s">
        <v>8459</v>
      </c>
      <c r="D4751" s="1" t="s">
        <v>3</v>
      </c>
      <c r="E4751" s="1" t="s">
        <v>8892</v>
      </c>
      <c r="F4751" s="4" t="s">
        <v>3</v>
      </c>
      <c r="G4751" s="1" t="s">
        <v>8</v>
      </c>
      <c r="H4751" s="3" t="str">
        <f t="shared" si="74"/>
        <v>Commercial</v>
      </c>
      <c r="I4751" s="3" t="str">
        <f>IF(IFERROR(SEARCH("N/A",CID_DB[[#This Row],[ NSN ]]),-1)&lt;&gt;-1,"",LEFT(SUBSTITUTE(SUBSTITUTE(SUBSTITUTE(SUBSTITUTE(SUBSTITUTE(CID_DB[[#This Row],[ NSN ]],"-","")," ","")," ",""),"‐",""),"NA",""),13))</f>
        <v/>
      </c>
      <c r="J4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672951001||VALVE,FLOW CONTROL|</v>
      </c>
    </row>
    <row r="4752" spans="1:10" x14ac:dyDescent="0.35">
      <c r="A4752" s="1" t="s">
        <v>3</v>
      </c>
      <c r="B4752" s="1" t="s">
        <v>8298</v>
      </c>
      <c r="C4752" s="1" t="s">
        <v>8460</v>
      </c>
      <c r="D4752" s="1" t="s">
        <v>3</v>
      </c>
      <c r="E4752" s="1" t="s">
        <v>8892</v>
      </c>
      <c r="F4752" s="4" t="s">
        <v>3</v>
      </c>
      <c r="G4752" s="1" t="s">
        <v>8</v>
      </c>
      <c r="H4752" s="3" t="str">
        <f t="shared" si="74"/>
        <v>Commercial</v>
      </c>
      <c r="I4752" s="3" t="str">
        <f>IF(IFERROR(SEARCH("N/A",CID_DB[[#This Row],[ NSN ]]),-1)&lt;&gt;-1,"",LEFT(SUBSTITUTE(SUBSTITUTE(SUBSTITUTE(SUBSTITUTE(SUBSTITUTE(CID_DB[[#This Row],[ NSN ]],"-","")," ","")," ",""),"‐",""),"NA",""),13))</f>
        <v/>
      </c>
      <c r="J4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672985003||VALVE,FLOW CONTROL|</v>
      </c>
    </row>
    <row r="4753" spans="1:10" x14ac:dyDescent="0.35">
      <c r="A4753" s="1" t="s">
        <v>3</v>
      </c>
      <c r="B4753" s="1" t="s">
        <v>8298</v>
      </c>
      <c r="C4753" s="1" t="s">
        <v>8461</v>
      </c>
      <c r="D4753" s="1" t="s">
        <v>3</v>
      </c>
      <c r="E4753" s="1" t="s">
        <v>8902</v>
      </c>
      <c r="F4753" s="4" t="s">
        <v>3</v>
      </c>
      <c r="G4753" s="1" t="s">
        <v>8</v>
      </c>
      <c r="H4753" s="3" t="str">
        <f t="shared" si="74"/>
        <v>Commercial</v>
      </c>
      <c r="I4753" s="3" t="str">
        <f>IF(IFERROR(SEARCH("N/A",CID_DB[[#This Row],[ NSN ]]),-1)&lt;&gt;-1,"",LEFT(SUBSTITUTE(SUBSTITUTE(SUBSTITUTE(SUBSTITUTE(SUBSTITUTE(CID_DB[[#This Row],[ NSN ]],"-","")," ","")," ",""),"‐",""),"NA",""),13))</f>
        <v/>
      </c>
      <c r="J4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707213841||ELECT CNTRL UNIT|</v>
      </c>
    </row>
    <row r="4754" spans="1:10" x14ac:dyDescent="0.35">
      <c r="A4754" s="1" t="s">
        <v>3</v>
      </c>
      <c r="B4754" s="1" t="s">
        <v>8298</v>
      </c>
      <c r="C4754" s="1" t="s">
        <v>8462</v>
      </c>
      <c r="D4754" s="1" t="s">
        <v>3</v>
      </c>
      <c r="E4754" s="1" t="s">
        <v>8903</v>
      </c>
      <c r="F4754" s="4" t="s">
        <v>3</v>
      </c>
      <c r="G4754" s="1" t="s">
        <v>8</v>
      </c>
      <c r="H4754" s="3" t="str">
        <f t="shared" si="74"/>
        <v>Commercial</v>
      </c>
      <c r="I4754" s="3" t="str">
        <f>IF(IFERROR(SEARCH("N/A",CID_DB[[#This Row],[ NSN ]]),-1)&lt;&gt;-1,"",LEFT(SUBSTITUTE(SUBSTITUTE(SUBSTITUTE(SUBSTITUTE(SUBSTITUTE(CID_DB[[#This Row],[ NSN ]],"-","")," ","")," ",""),"‐",""),"NA",""),13))</f>
        <v/>
      </c>
      <c r="J4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709121||VALVE,ANGLE|</v>
      </c>
    </row>
    <row r="4755" spans="1:10" x14ac:dyDescent="0.35">
      <c r="A4755" s="1" t="s">
        <v>3</v>
      </c>
      <c r="B4755" s="1" t="s">
        <v>8298</v>
      </c>
      <c r="C4755" s="1" t="s">
        <v>8463</v>
      </c>
      <c r="D4755" s="1" t="s">
        <v>3</v>
      </c>
      <c r="E4755" s="1" t="s">
        <v>8848</v>
      </c>
      <c r="F4755" s="4" t="s">
        <v>3</v>
      </c>
      <c r="G4755" s="1" t="s">
        <v>8</v>
      </c>
      <c r="H4755" s="3" t="str">
        <f t="shared" si="74"/>
        <v>Commercial</v>
      </c>
      <c r="I4755" s="3" t="str">
        <f>IF(IFERROR(SEARCH("N/A",CID_DB[[#This Row],[ NSN ]]),-1)&lt;&gt;-1,"",LEFT(SUBSTITUTE(SUBSTITUTE(SUBSTITUTE(SUBSTITUTE(SUBSTITUTE(CID_DB[[#This Row],[ NSN ]],"-","")," ","")," ",""),"‐",""),"NA",""),13))</f>
        <v/>
      </c>
      <c r="J4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714041||VALVE ASSEMBLY|</v>
      </c>
    </row>
    <row r="4756" spans="1:10" x14ac:dyDescent="0.35">
      <c r="A4756" s="1" t="s">
        <v>3</v>
      </c>
      <c r="B4756" s="1" t="s">
        <v>8298</v>
      </c>
      <c r="C4756" s="1" t="s">
        <v>8464</v>
      </c>
      <c r="D4756" s="1" t="s">
        <v>3</v>
      </c>
      <c r="E4756" s="1" t="s">
        <v>8904</v>
      </c>
      <c r="F4756" s="4" t="s">
        <v>3</v>
      </c>
      <c r="G4756" s="1" t="s">
        <v>8</v>
      </c>
      <c r="H4756" s="3" t="str">
        <f t="shared" si="74"/>
        <v>Commercial</v>
      </c>
      <c r="I4756" s="3" t="str">
        <f>IF(IFERROR(SEARCH("N/A",CID_DB[[#This Row],[ NSN ]]),-1)&lt;&gt;-1,"",LEFT(SUBSTITUTE(SUBSTITUTE(SUBSTITUTE(SUBSTITUTE(SUBSTITUTE(CID_DB[[#This Row],[ NSN ]],"-","")," ","")," ",""),"‐",""),"NA",""),13))</f>
        <v/>
      </c>
      <c r="J4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723032571||LIGHT,NAVIGATIONAL,|</v>
      </c>
    </row>
    <row r="4757" spans="1:10" x14ac:dyDescent="0.35">
      <c r="A4757" s="1" t="s">
        <v>3</v>
      </c>
      <c r="B4757" s="1" t="s">
        <v>8298</v>
      </c>
      <c r="C4757" s="1" t="s">
        <v>8465</v>
      </c>
      <c r="D4757" s="1" t="s">
        <v>3</v>
      </c>
      <c r="E4757" s="1" t="s">
        <v>8905</v>
      </c>
      <c r="F4757" s="4" t="s">
        <v>3</v>
      </c>
      <c r="G4757" s="1" t="s">
        <v>8</v>
      </c>
      <c r="H4757" s="3" t="str">
        <f t="shared" si="74"/>
        <v>Commercial</v>
      </c>
      <c r="I4757" s="3" t="str">
        <f>IF(IFERROR(SEARCH("N/A",CID_DB[[#This Row],[ NSN ]]),-1)&lt;&gt;-1,"",LEFT(SUBSTITUTE(SUBSTITUTE(SUBSTITUTE(SUBSTITUTE(SUBSTITUTE(CID_DB[[#This Row],[ NSN ]],"-","")," ","")," ",""),"‐",""),"NA",""),13))</f>
        <v/>
      </c>
      <c r="J4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724D1003||ALTEX ACTUATOR MLG|</v>
      </c>
    </row>
    <row r="4758" spans="1:10" x14ac:dyDescent="0.35">
      <c r="A4758" s="1" t="s">
        <v>3</v>
      </c>
      <c r="B4758" s="1" t="s">
        <v>8298</v>
      </c>
      <c r="C4758" s="1" t="s">
        <v>8466</v>
      </c>
      <c r="D4758" s="1" t="s">
        <v>3</v>
      </c>
      <c r="E4758" s="1" t="s">
        <v>8906</v>
      </c>
      <c r="F4758" s="4" t="s">
        <v>3</v>
      </c>
      <c r="G4758" s="1" t="s">
        <v>8</v>
      </c>
      <c r="H4758" s="3" t="str">
        <f t="shared" si="74"/>
        <v>Commercial</v>
      </c>
      <c r="I4758" s="3" t="str">
        <f>IF(IFERROR(SEARCH("N/A",CID_DB[[#This Row],[ NSN ]]),-1)&lt;&gt;-1,"",LEFT(SUBSTITUTE(SUBSTITUTE(SUBSTITUTE(SUBSTITUTE(SUBSTITUTE(CID_DB[[#This Row],[ NSN ]],"-","")," ","")," ",""),"‐",""),"NA",""),13))</f>
        <v/>
      </c>
      <c r="J4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729548M||TURBINE ASSEMBLY,AI|</v>
      </c>
    </row>
    <row r="4759" spans="1:10" x14ac:dyDescent="0.35">
      <c r="A4759" s="1" t="s">
        <v>3</v>
      </c>
      <c r="B4759" s="1" t="s">
        <v>8298</v>
      </c>
      <c r="C4759" s="1" t="s">
        <v>8467</v>
      </c>
      <c r="D4759" s="1" t="s">
        <v>3</v>
      </c>
      <c r="E4759" s="1" t="s">
        <v>8907</v>
      </c>
      <c r="F4759" s="4" t="s">
        <v>3</v>
      </c>
      <c r="G4759" s="1" t="s">
        <v>8</v>
      </c>
      <c r="H4759" s="3" t="str">
        <f t="shared" si="74"/>
        <v>Commercial</v>
      </c>
      <c r="I4759" s="3" t="str">
        <f>IF(IFERROR(SEARCH("N/A",CID_DB[[#This Row],[ NSN ]]),-1)&lt;&gt;-1,"",LEFT(SUBSTITUTE(SUBSTITUTE(SUBSTITUTE(SUBSTITUTE(SUBSTITUTE(CID_DB[[#This Row],[ NSN ]],"-","")," ","")," ",""),"‐",""),"NA",""),13))</f>
        <v/>
      </c>
      <c r="J4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729550D||MOD ASSYHYDR PUMP|</v>
      </c>
    </row>
    <row r="4760" spans="1:10" x14ac:dyDescent="0.35">
      <c r="A4760" s="1" t="s">
        <v>3</v>
      </c>
      <c r="B4760" s="1" t="s">
        <v>8298</v>
      </c>
      <c r="C4760" s="1" t="s">
        <v>8468</v>
      </c>
      <c r="D4760" s="1" t="s">
        <v>3</v>
      </c>
      <c r="E4760" s="1" t="s">
        <v>8908</v>
      </c>
      <c r="F4760" s="4" t="s">
        <v>3</v>
      </c>
      <c r="G4760" s="1" t="s">
        <v>8</v>
      </c>
      <c r="H4760" s="3" t="str">
        <f t="shared" si="74"/>
        <v>Commercial</v>
      </c>
      <c r="I4760" s="3" t="str">
        <f>IF(IFERROR(SEARCH("N/A",CID_DB[[#This Row],[ NSN ]]),-1)&lt;&gt;-1,"",LEFT(SUBSTITUTE(SUBSTITUTE(SUBSTITUTE(SUBSTITUTE(SUBSTITUTE(CID_DB[[#This Row],[ NSN ]],"-","")," ","")," ",""),"‐",""),"NA",""),13))</f>
        <v/>
      </c>
      <c r="J4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729552A||TACHOMETER,ELECTRON|</v>
      </c>
    </row>
    <row r="4761" spans="1:10" x14ac:dyDescent="0.35">
      <c r="A4761" s="1" t="s">
        <v>3</v>
      </c>
      <c r="B4761" s="1" t="s">
        <v>8298</v>
      </c>
      <c r="C4761" s="1" t="s">
        <v>8469</v>
      </c>
      <c r="D4761" s="1" t="s">
        <v>3</v>
      </c>
      <c r="E4761" s="1" t="s">
        <v>8909</v>
      </c>
      <c r="F4761" s="4" t="s">
        <v>3</v>
      </c>
      <c r="G4761" s="1" t="s">
        <v>8</v>
      </c>
      <c r="H4761" s="3" t="str">
        <f t="shared" si="74"/>
        <v>Commercial</v>
      </c>
      <c r="I4761" s="3" t="str">
        <f>IF(IFERROR(SEARCH("N/A",CID_DB[[#This Row],[ NSN ]]),-1)&lt;&gt;-1,"",LEFT(SUBSTITUTE(SUBSTITUTE(SUBSTITUTE(SUBSTITUTE(SUBSTITUTE(CID_DB[[#This Row],[ NSN ]],"-","")," ","")," ",""),"‐",""),"NA",""),13))</f>
        <v/>
      </c>
      <c r="J4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7321161002||MODULAR ASSY|</v>
      </c>
    </row>
    <row r="4762" spans="1:10" x14ac:dyDescent="0.35">
      <c r="A4762" s="1" t="s">
        <v>3</v>
      </c>
      <c r="B4762" s="1" t="s">
        <v>8298</v>
      </c>
      <c r="C4762" s="1" t="s">
        <v>8470</v>
      </c>
      <c r="D4762" s="1" t="s">
        <v>3</v>
      </c>
      <c r="E4762" s="1" t="s">
        <v>4916</v>
      </c>
      <c r="F4762" s="4" t="s">
        <v>3</v>
      </c>
      <c r="G4762" s="1" t="s">
        <v>8</v>
      </c>
      <c r="H4762" s="3" t="str">
        <f t="shared" si="74"/>
        <v>Commercial</v>
      </c>
      <c r="I4762" s="3" t="str">
        <f>IF(IFERROR(SEARCH("N/A",CID_DB[[#This Row],[ NSN ]]),-1)&lt;&gt;-1,"",LEFT(SUBSTITUTE(SUBSTITUTE(SUBSTITUTE(SUBSTITUTE(SUBSTITUTE(CID_DB[[#This Row],[ NSN ]],"-","")," ","")," ",""),"‐",""),"NA",""),13))</f>
        <v/>
      </c>
      <c r="J4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7321175003||VALVE,CHECK|</v>
      </c>
    </row>
    <row r="4763" spans="1:10" x14ac:dyDescent="0.35">
      <c r="A4763" s="1" t="s">
        <v>3</v>
      </c>
      <c r="B4763" s="1" t="s">
        <v>8298</v>
      </c>
      <c r="C4763" s="1" t="s">
        <v>8471</v>
      </c>
      <c r="D4763" s="1" t="s">
        <v>3</v>
      </c>
      <c r="E4763" s="1" t="s">
        <v>8910</v>
      </c>
      <c r="F4763" s="4" t="s">
        <v>3</v>
      </c>
      <c r="G4763" s="1" t="s">
        <v>8</v>
      </c>
      <c r="H4763" s="3" t="str">
        <f t="shared" si="74"/>
        <v>Commercial</v>
      </c>
      <c r="I4763" s="3" t="str">
        <f>IF(IFERROR(SEARCH("N/A",CID_DB[[#This Row],[ NSN ]]),-1)&lt;&gt;-1,"",LEFT(SUBSTITUTE(SUBSTITUTE(SUBSTITUTE(SUBSTITUTE(SUBSTITUTE(CID_DB[[#This Row],[ NSN ]],"-","")," ","")," ",""),"‐",""),"NA",""),13))</f>
        <v/>
      </c>
      <c r="J4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7321365014||POWER CONTROL ASSEM|</v>
      </c>
    </row>
    <row r="4764" spans="1:10" x14ac:dyDescent="0.35">
      <c r="A4764" s="1" t="s">
        <v>3</v>
      </c>
      <c r="B4764" s="1" t="s">
        <v>8298</v>
      </c>
      <c r="C4764" s="1" t="s">
        <v>8472</v>
      </c>
      <c r="D4764" s="1" t="s">
        <v>3</v>
      </c>
      <c r="E4764" s="1" t="s">
        <v>8828</v>
      </c>
      <c r="F4764" s="4" t="s">
        <v>3</v>
      </c>
      <c r="G4764" s="1" t="s">
        <v>8</v>
      </c>
      <c r="H4764" s="3" t="str">
        <f t="shared" si="74"/>
        <v>Commercial</v>
      </c>
      <c r="I4764" s="3" t="str">
        <f>IF(IFERROR(SEARCH("N/A",CID_DB[[#This Row],[ NSN ]]),-1)&lt;&gt;-1,"",LEFT(SUBSTITUTE(SUBSTITUTE(SUBSTITUTE(SUBSTITUTE(SUBSTITUTE(CID_DB[[#This Row],[ NSN ]],"-","")," ","")," ",""),"‐",""),"NA",""),13))</f>
        <v/>
      </c>
      <c r="J4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7321387017||ACTUATOR,MECHANICAL|</v>
      </c>
    </row>
    <row r="4765" spans="1:10" x14ac:dyDescent="0.35">
      <c r="A4765" s="1" t="s">
        <v>3</v>
      </c>
      <c r="B4765" s="1" t="s">
        <v>8298</v>
      </c>
      <c r="C4765" s="1" t="s">
        <v>8473</v>
      </c>
      <c r="D4765" s="1" t="s">
        <v>3</v>
      </c>
      <c r="E4765" s="1" t="s">
        <v>8911</v>
      </c>
      <c r="F4765" s="4" t="s">
        <v>3</v>
      </c>
      <c r="G4765" s="1" t="s">
        <v>8</v>
      </c>
      <c r="H4765" s="3" t="str">
        <f t="shared" si="74"/>
        <v>Commercial</v>
      </c>
      <c r="I4765" s="3" t="str">
        <f>IF(IFERROR(SEARCH("N/A",CID_DB[[#This Row],[ NSN ]]),-1)&lt;&gt;-1,"",LEFT(SUBSTITUTE(SUBSTITUTE(SUBSTITUTE(SUBSTITUTE(SUBSTITUTE(CID_DB[[#This Row],[ NSN ]],"-","")," ","")," ",""),"‐",""),"NA",""),13))</f>
        <v/>
      </c>
      <c r="J4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7321681003||LAT TRM ACT|</v>
      </c>
    </row>
    <row r="4766" spans="1:10" x14ac:dyDescent="0.35">
      <c r="A4766" s="1" t="s">
        <v>3</v>
      </c>
      <c r="B4766" s="1" t="s">
        <v>8298</v>
      </c>
      <c r="C4766" s="1" t="s">
        <v>8474</v>
      </c>
      <c r="D4766" s="1" t="s">
        <v>3</v>
      </c>
      <c r="E4766" s="1" t="s">
        <v>8912</v>
      </c>
      <c r="F4766" s="4" t="s">
        <v>3</v>
      </c>
      <c r="G4766" s="1" t="s">
        <v>8</v>
      </c>
      <c r="H4766" s="3" t="str">
        <f t="shared" si="74"/>
        <v>Commercial</v>
      </c>
      <c r="I4766" s="3" t="str">
        <f>IF(IFERROR(SEARCH("N/A",CID_DB[[#This Row],[ NSN ]]),-1)&lt;&gt;-1,"",LEFT(SUBSTITUTE(SUBSTITUTE(SUBSTITUTE(SUBSTITUTE(SUBSTITUTE(CID_DB[[#This Row],[ NSN ]],"-","")," ","")," ",""),"‐",""),"NA",""),13))</f>
        <v/>
      </c>
      <c r="J4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4100149C||FAN,CENTRIFUGAL|</v>
      </c>
    </row>
    <row r="4767" spans="1:10" x14ac:dyDescent="0.35">
      <c r="A4767" s="1" t="s">
        <v>3</v>
      </c>
      <c r="B4767" s="1" t="s">
        <v>8298</v>
      </c>
      <c r="C4767" s="1" t="s">
        <v>8475</v>
      </c>
      <c r="D4767" s="1" t="s">
        <v>3</v>
      </c>
      <c r="E4767" s="1" t="s">
        <v>8913</v>
      </c>
      <c r="F4767" s="4" t="s">
        <v>3</v>
      </c>
      <c r="G4767" s="1" t="s">
        <v>8</v>
      </c>
      <c r="H4767" s="3" t="str">
        <f t="shared" si="74"/>
        <v>Commercial</v>
      </c>
      <c r="I4767" s="3" t="str">
        <f>IF(IFERROR(SEARCH("N/A",CID_DB[[#This Row],[ NSN ]]),-1)&lt;&gt;-1,"",LEFT(SUBSTITUTE(SUBSTITUTE(SUBSTITUTE(SUBSTITUTE(SUBSTITUTE(CID_DB[[#This Row],[ NSN ]],"-","")," ","")," ",""),"‐",""),"NA",""),13))</f>
        <v/>
      </c>
      <c r="J4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7321856008||VALVE,LINEAR,DIRECT|</v>
      </c>
    </row>
    <row r="4768" spans="1:10" x14ac:dyDescent="0.35">
      <c r="A4768" s="1" t="s">
        <v>3</v>
      </c>
      <c r="B4768" s="1" t="s">
        <v>8298</v>
      </c>
      <c r="C4768" s="1" t="s">
        <v>8476</v>
      </c>
      <c r="D4768" s="1" t="s">
        <v>3</v>
      </c>
      <c r="E4768" s="1" t="s">
        <v>8914</v>
      </c>
      <c r="F4768" s="4" t="s">
        <v>3</v>
      </c>
      <c r="G4768" s="1" t="s">
        <v>8</v>
      </c>
      <c r="H4768" s="3" t="str">
        <f t="shared" si="74"/>
        <v>Commercial</v>
      </c>
      <c r="I4768" s="3" t="str">
        <f>IF(IFERROR(SEARCH("N/A",CID_DB[[#This Row],[ NSN ]]),-1)&lt;&gt;-1,"",LEFT(SUBSTITUTE(SUBSTITUTE(SUBSTITUTE(SUBSTITUTE(SUBSTITUTE(CID_DB[[#This Row],[ NSN ]],"-","")," ","")," ",""),"‐",""),"NA",""),13))</f>
        <v/>
      </c>
      <c r="J4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9356009||VIBRATION ISOLATOR|</v>
      </c>
    </row>
    <row r="4769" spans="1:10" x14ac:dyDescent="0.35">
      <c r="A4769" s="1" t="s">
        <v>3</v>
      </c>
      <c r="B4769" s="1" t="s">
        <v>8298</v>
      </c>
      <c r="C4769" s="1" t="s">
        <v>8477</v>
      </c>
      <c r="D4769" s="1" t="s">
        <v>3</v>
      </c>
      <c r="E4769" s="1" t="s">
        <v>8915</v>
      </c>
      <c r="F4769" s="4" t="s">
        <v>3</v>
      </c>
      <c r="G4769" s="1" t="s">
        <v>8</v>
      </c>
      <c r="H4769" s="3" t="str">
        <f t="shared" si="74"/>
        <v>Commercial</v>
      </c>
      <c r="I4769" s="3" t="str">
        <f>IF(IFERROR(SEARCH("N/A",CID_DB[[#This Row],[ NSN ]]),-1)&lt;&gt;-1,"",LEFT(SUBSTITUTE(SUBSTITUTE(SUBSTITUTE(SUBSTITUTE(SUBSTITUTE(CID_DB[[#This Row],[ NSN ]],"-","")," ","")," ",""),"‐",""),"NA",""),13))</f>
        <v/>
      </c>
      <c r="J4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7321860002||TE FLAP PDU VLV|</v>
      </c>
    </row>
    <row r="4770" spans="1:10" x14ac:dyDescent="0.35">
      <c r="A4770" s="1" t="s">
        <v>3</v>
      </c>
      <c r="B4770" s="1" t="s">
        <v>8298</v>
      </c>
      <c r="C4770" s="1" t="s">
        <v>8478</v>
      </c>
      <c r="D4770" s="1" t="s">
        <v>3</v>
      </c>
      <c r="E4770" s="1" t="s">
        <v>8916</v>
      </c>
      <c r="F4770" s="4" t="s">
        <v>3</v>
      </c>
      <c r="G4770" s="1" t="s">
        <v>8</v>
      </c>
      <c r="H4770" s="3" t="str">
        <f t="shared" si="74"/>
        <v>Commercial</v>
      </c>
      <c r="I4770" s="3" t="str">
        <f>IF(IFERROR(SEARCH("N/A",CID_DB[[#This Row],[ NSN ]]),-1)&lt;&gt;-1,"",LEFT(SUBSTITUTE(SUBSTITUTE(SUBSTITUTE(SUBSTITUTE(SUBSTITUTE(CID_DB[[#This Row],[ NSN ]],"-","")," ","")," ",""),"‐",""),"NA",""),13))</f>
        <v/>
      </c>
      <c r="J4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7321857005||MODULE, PDU AY INBD L.E. SLAT UNIT|</v>
      </c>
    </row>
    <row r="4771" spans="1:10" x14ac:dyDescent="0.35">
      <c r="A4771" s="1" t="s">
        <v>3</v>
      </c>
      <c r="B4771" s="1" t="s">
        <v>8298</v>
      </c>
      <c r="C4771" s="1">
        <v>75130</v>
      </c>
      <c r="D4771" s="1" t="s">
        <v>3</v>
      </c>
      <c r="E4771" s="1" t="s">
        <v>8917</v>
      </c>
      <c r="F4771" s="4" t="s">
        <v>3</v>
      </c>
      <c r="G4771" s="1" t="s">
        <v>8</v>
      </c>
      <c r="H4771" s="3" t="str">
        <f t="shared" si="74"/>
        <v>Commercial</v>
      </c>
      <c r="I4771" s="3" t="str">
        <f>IF(IFERROR(SEARCH("N/A",CID_DB[[#This Row],[ NSN ]]),-1)&lt;&gt;-1,"",LEFT(SUBSTITUTE(SUBSTITUTE(SUBSTITUTE(SUBSTITUTE(SUBSTITUTE(CID_DB[[#This Row],[ NSN ]],"-","")," ","")," ",""),"‐",""),"NA",""),13))</f>
        <v/>
      </c>
      <c r="J4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75130||VALVE AY, SERVO VALVE,ELECTRO HYDRAULIC|</v>
      </c>
    </row>
    <row r="4772" spans="1:10" x14ac:dyDescent="0.35">
      <c r="A4772" s="1" t="s">
        <v>3</v>
      </c>
      <c r="B4772" s="1" t="s">
        <v>8298</v>
      </c>
      <c r="C4772" s="1" t="s">
        <v>8479</v>
      </c>
      <c r="D4772" s="1" t="s">
        <v>3</v>
      </c>
      <c r="E4772" s="1" t="s">
        <v>8918</v>
      </c>
      <c r="F4772" s="4" t="s">
        <v>3</v>
      </c>
      <c r="G4772" s="1" t="s">
        <v>8</v>
      </c>
      <c r="H4772" s="3" t="str">
        <f t="shared" si="74"/>
        <v>Commercial</v>
      </c>
      <c r="I4772" s="3" t="str">
        <f>IF(IFERROR(SEARCH("N/A",CID_DB[[#This Row],[ NSN ]]),-1)&lt;&gt;-1,"",LEFT(SUBSTITUTE(SUBSTITUTE(SUBSTITUTE(SUBSTITUTE(SUBSTITUTE(CID_DB[[#This Row],[ NSN ]],"-","")," ","")," ",""),"‐",""),"NA",""),13))</f>
        <v/>
      </c>
      <c r="J4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756589A||APU GENERATOR|</v>
      </c>
    </row>
    <row r="4773" spans="1:10" x14ac:dyDescent="0.35">
      <c r="A4773" s="1" t="s">
        <v>3</v>
      </c>
      <c r="B4773" s="1" t="s">
        <v>8298</v>
      </c>
      <c r="C4773" s="1" t="s">
        <v>8480</v>
      </c>
      <c r="D4773" s="1" t="s">
        <v>3</v>
      </c>
      <c r="E4773" s="1" t="s">
        <v>8919</v>
      </c>
      <c r="F4773" s="4" t="s">
        <v>3</v>
      </c>
      <c r="G4773" s="1" t="s">
        <v>8</v>
      </c>
      <c r="H4773" s="3" t="str">
        <f t="shared" si="74"/>
        <v>Commercial</v>
      </c>
      <c r="I4773" s="3" t="str">
        <f>IF(IFERROR(SEARCH("N/A",CID_DB[[#This Row],[ NSN ]]),-1)&lt;&gt;-1,"",LEFT(SUBSTITUTE(SUBSTITUTE(SUBSTITUTE(SUBSTITUTE(SUBSTITUTE(CID_DB[[#This Row],[ NSN ]],"-","")," ","")," ",""),"‐",""),"NA",""),13))</f>
        <v/>
      </c>
      <c r="J4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767146A||GENERATOR,ENGINE AC|</v>
      </c>
    </row>
    <row r="4774" spans="1:10" x14ac:dyDescent="0.35">
      <c r="A4774" s="1" t="s">
        <v>3</v>
      </c>
      <c r="B4774" s="1" t="s">
        <v>8298</v>
      </c>
      <c r="C4774" s="1" t="s">
        <v>8481</v>
      </c>
      <c r="D4774" s="1" t="s">
        <v>3</v>
      </c>
      <c r="E4774" s="1" t="s">
        <v>8920</v>
      </c>
      <c r="F4774" s="4" t="s">
        <v>3</v>
      </c>
      <c r="G4774" s="1" t="s">
        <v>8</v>
      </c>
      <c r="H4774" s="3" t="str">
        <f t="shared" si="74"/>
        <v>Commercial</v>
      </c>
      <c r="I4774" s="3" t="str">
        <f>IF(IFERROR(SEARCH("N/A",CID_DB[[#This Row],[ NSN ]]),-1)&lt;&gt;-1,"",LEFT(SUBSTITUTE(SUBSTITUTE(SUBSTITUTE(SUBSTITUTE(SUBSTITUTE(CID_DB[[#This Row],[ NSN ]],"-","")," ","")," ",""),"‐",""),"NA",""),13))</f>
        <v/>
      </c>
      <c r="J4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7710913||TRANSMITTER,RATE OF|</v>
      </c>
    </row>
    <row r="4775" spans="1:10" x14ac:dyDescent="0.35">
      <c r="A4775" s="1" t="s">
        <v>3</v>
      </c>
      <c r="B4775" s="1" t="s">
        <v>8298</v>
      </c>
      <c r="C4775" s="1" t="s">
        <v>8482</v>
      </c>
      <c r="D4775" s="1" t="s">
        <v>3</v>
      </c>
      <c r="E4775" s="1" t="s">
        <v>8921</v>
      </c>
      <c r="F4775" s="4" t="s">
        <v>3</v>
      </c>
      <c r="G4775" s="1" t="s">
        <v>8</v>
      </c>
      <c r="H4775" s="3" t="str">
        <f t="shared" si="74"/>
        <v>Commercial</v>
      </c>
      <c r="I4775" s="3" t="str">
        <f>IF(IFERROR(SEARCH("N/A",CID_DB[[#This Row],[ NSN ]]),-1)&lt;&gt;-1,"",LEFT(SUBSTITUTE(SUBSTITUTE(SUBSTITUTE(SUBSTITUTE(SUBSTITUTE(CID_DB[[#This Row],[ NSN ]],"-","")," ","")," ",""),"‐",""),"NA",""),13))</f>
        <v/>
      </c>
      <c r="J4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80418202||COUPLING ASSEMBLY,H|</v>
      </c>
    </row>
    <row r="4776" spans="1:10" x14ac:dyDescent="0.35">
      <c r="A4776" s="1" t="s">
        <v>3</v>
      </c>
      <c r="B4776" s="1" t="s">
        <v>8298</v>
      </c>
      <c r="C4776" s="1" t="s">
        <v>8483</v>
      </c>
      <c r="D4776" s="1" t="s">
        <v>3</v>
      </c>
      <c r="E4776" s="1" t="s">
        <v>8872</v>
      </c>
      <c r="F4776" s="4" t="s">
        <v>3</v>
      </c>
      <c r="G4776" s="1" t="s">
        <v>8</v>
      </c>
      <c r="H4776" s="3" t="str">
        <f t="shared" si="74"/>
        <v>Commercial</v>
      </c>
      <c r="I4776" s="3" t="str">
        <f>IF(IFERROR(SEARCH("N/A",CID_DB[[#This Row],[ NSN ]]),-1)&lt;&gt;-1,"",LEFT(SUBSTITUTE(SUBSTITUTE(SUBSTITUTE(SUBSTITUTE(SUBSTITUTE(CID_DB[[#This Row],[ NSN ]],"-","")," ","")," ",""),"‐",""),"NA",""),13))</f>
        <v/>
      </c>
      <c r="J4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8085561||VALVE,STOPCHECK|</v>
      </c>
    </row>
    <row r="4777" spans="1:10" x14ac:dyDescent="0.35">
      <c r="A4777" s="1" t="s">
        <v>3</v>
      </c>
      <c r="B4777" s="1" t="s">
        <v>8298</v>
      </c>
      <c r="C4777" s="1" t="s">
        <v>8484</v>
      </c>
      <c r="D4777" s="1" t="s">
        <v>3</v>
      </c>
      <c r="E4777" s="1" t="s">
        <v>8922</v>
      </c>
      <c r="F4777" s="4" t="s">
        <v>3</v>
      </c>
      <c r="G4777" s="1" t="s">
        <v>8</v>
      </c>
      <c r="H4777" s="3" t="str">
        <f t="shared" si="74"/>
        <v>Commercial</v>
      </c>
      <c r="I4777" s="3" t="str">
        <f>IF(IFERROR(SEARCH("N/A",CID_DB[[#This Row],[ NSN ]]),-1)&lt;&gt;-1,"",LEFT(SUBSTITUTE(SUBSTITUTE(SUBSTITUTE(SUBSTITUTE(SUBSTITUTE(CID_DB[[#This Row],[ NSN ]],"-","")," ","")," ",""),"‐",""),"NA",""),13))</f>
        <v/>
      </c>
      <c r="J4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8102132||NOZZLE,LINE BLIND|</v>
      </c>
    </row>
    <row r="4778" spans="1:10" x14ac:dyDescent="0.35">
      <c r="A4778" s="1" t="s">
        <v>3</v>
      </c>
      <c r="B4778" s="1" t="s">
        <v>8298</v>
      </c>
      <c r="C4778" s="1" t="s">
        <v>8485</v>
      </c>
      <c r="D4778" s="1" t="s">
        <v>3</v>
      </c>
      <c r="E4778" s="1" t="s">
        <v>8923</v>
      </c>
      <c r="F4778" s="4" t="s">
        <v>3</v>
      </c>
      <c r="G4778" s="1" t="s">
        <v>8</v>
      </c>
      <c r="H4778" s="3" t="str">
        <f t="shared" si="74"/>
        <v>Commercial</v>
      </c>
      <c r="I4778" s="3" t="str">
        <f>IF(IFERROR(SEARCH("N/A",CID_DB[[#This Row],[ NSN ]]),-1)&lt;&gt;-1,"",LEFT(SUBSTITUTE(SUBSTITUTE(SUBSTITUTE(SUBSTITUTE(SUBSTITUTE(CID_DB[[#This Row],[ NSN ]],"-","")," ","")," ",""),"‐",""),"NA",""),13))</f>
        <v/>
      </c>
      <c r="J4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4200353||VALVE,GATE|</v>
      </c>
    </row>
    <row r="4779" spans="1:10" x14ac:dyDescent="0.35">
      <c r="A4779" s="1" t="s">
        <v>3</v>
      </c>
      <c r="B4779" s="1" t="s">
        <v>8298</v>
      </c>
      <c r="C4779" s="1" t="s">
        <v>8486</v>
      </c>
      <c r="D4779" s="1" t="s">
        <v>3</v>
      </c>
      <c r="E4779" s="1" t="s">
        <v>8924</v>
      </c>
      <c r="F4779" s="4" t="s">
        <v>3</v>
      </c>
      <c r="G4779" s="1" t="s">
        <v>8</v>
      </c>
      <c r="H4779" s="3" t="str">
        <f t="shared" si="74"/>
        <v>Commercial</v>
      </c>
      <c r="I4779" s="3" t="str">
        <f>IF(IFERROR(SEARCH("N/A",CID_DB[[#This Row],[ NSN ]]),-1)&lt;&gt;-1,"",LEFT(SUBSTITUTE(SUBSTITUTE(SUBSTITUTE(SUBSTITUTE(SUBSTITUTE(CID_DB[[#This Row],[ NSN ]],"-","")," ","")," ",""),"‐",""),"NA",""),13))</f>
        <v/>
      </c>
      <c r="J4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8106013||REGULATOR,TEMPERATU|</v>
      </c>
    </row>
    <row r="4780" spans="1:10" x14ac:dyDescent="0.35">
      <c r="A4780" s="1" t="s">
        <v>3</v>
      </c>
      <c r="B4780" s="1" t="s">
        <v>8298</v>
      </c>
      <c r="C4780" s="1" t="s">
        <v>8487</v>
      </c>
      <c r="D4780" s="1" t="s">
        <v>3</v>
      </c>
      <c r="E4780" s="1" t="s">
        <v>8884</v>
      </c>
      <c r="F4780" s="4" t="s">
        <v>3</v>
      </c>
      <c r="G4780" s="1" t="s">
        <v>8</v>
      </c>
      <c r="H4780" s="3" t="str">
        <f t="shared" si="74"/>
        <v>Commercial</v>
      </c>
      <c r="I4780" s="3" t="str">
        <f>IF(IFERROR(SEARCH("N/A",CID_DB[[#This Row],[ NSN ]]),-1)&lt;&gt;-1,"",LEFT(SUBSTITUTE(SUBSTITUTE(SUBSTITUTE(SUBSTITUTE(SUBSTITUTE(CID_DB[[#This Row],[ NSN ]],"-","")," ","")," ",""),"‐",""),"NA",""),13))</f>
        <v/>
      </c>
      <c r="J4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8113904||VALVE,BUTTERFLY|</v>
      </c>
    </row>
    <row r="4781" spans="1:10" x14ac:dyDescent="0.35">
      <c r="A4781" s="1" t="s">
        <v>3</v>
      </c>
      <c r="B4781" s="1" t="s">
        <v>8298</v>
      </c>
      <c r="C4781" s="1" t="s">
        <v>8488</v>
      </c>
      <c r="D4781" s="1" t="s">
        <v>3</v>
      </c>
      <c r="E4781" s="1" t="s">
        <v>8925</v>
      </c>
      <c r="F4781" s="4" t="s">
        <v>3</v>
      </c>
      <c r="G4781" s="1" t="s">
        <v>8</v>
      </c>
      <c r="H4781" s="3" t="str">
        <f t="shared" si="74"/>
        <v>Commercial</v>
      </c>
      <c r="I4781" s="3" t="str">
        <f>IF(IFERROR(SEARCH("N/A",CID_DB[[#This Row],[ NSN ]]),-1)&lt;&gt;-1,"",LEFT(SUBSTITUTE(SUBSTITUTE(SUBSTITUTE(SUBSTITUTE(SUBSTITUTE(CID_DB[[#This Row],[ NSN ]],"-","")," ","")," ",""),"‐",""),"NA",""),13))</f>
        <v/>
      </c>
      <c r="J4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819535||SNUBBER|</v>
      </c>
    </row>
    <row r="4782" spans="1:10" x14ac:dyDescent="0.35">
      <c r="A4782" s="1" t="s">
        <v>3</v>
      </c>
      <c r="B4782" s="1" t="s">
        <v>8298</v>
      </c>
      <c r="C4782" s="1" t="s">
        <v>8489</v>
      </c>
      <c r="D4782" s="1" t="s">
        <v>3</v>
      </c>
      <c r="E4782" s="1" t="s">
        <v>8828</v>
      </c>
      <c r="F4782" s="4" t="s">
        <v>3</v>
      </c>
      <c r="G4782" s="1" t="s">
        <v>8</v>
      </c>
      <c r="H4782" s="3" t="str">
        <f t="shared" si="74"/>
        <v>Commercial</v>
      </c>
      <c r="I4782" s="3" t="str">
        <f>IF(IFERROR(SEARCH("N/A",CID_DB[[#This Row],[ NSN ]]),-1)&lt;&gt;-1,"",LEFT(SUBSTITUTE(SUBSTITUTE(SUBSTITUTE(SUBSTITUTE(SUBSTITUTE(CID_DB[[#This Row],[ NSN ]],"-","")," ","")," ",""),"‐",""),"NA",""),13))</f>
        <v/>
      </c>
      <c r="J4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8198101||ACTUATOR,MECHANICAL|</v>
      </c>
    </row>
    <row r="4783" spans="1:10" x14ac:dyDescent="0.35">
      <c r="A4783" s="1" t="s">
        <v>3</v>
      </c>
      <c r="B4783" s="1" t="s">
        <v>8298</v>
      </c>
      <c r="C4783" s="1" t="s">
        <v>8490</v>
      </c>
      <c r="D4783" s="1" t="s">
        <v>3</v>
      </c>
      <c r="E4783" s="1" t="s">
        <v>8926</v>
      </c>
      <c r="F4783" s="4" t="s">
        <v>3</v>
      </c>
      <c r="G4783" s="1" t="s">
        <v>8</v>
      </c>
      <c r="H4783" s="3" t="str">
        <f t="shared" si="74"/>
        <v>Commercial</v>
      </c>
      <c r="I4783" s="3" t="str">
        <f>IF(IFERROR(SEARCH("N/A",CID_DB[[#This Row],[ NSN ]]),-1)&lt;&gt;-1,"",LEFT(SUBSTITUTE(SUBSTITUTE(SUBSTITUTE(SUBSTITUTE(SUBSTITUTE(CID_DB[[#This Row],[ NSN ]],"-","")," ","")," ",""),"‐",""),"NA",""),13))</f>
        <v/>
      </c>
      <c r="J4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8221261102||COMPUTER,FLIGHT CON|</v>
      </c>
    </row>
    <row r="4784" spans="1:10" x14ac:dyDescent="0.35">
      <c r="A4784" s="1" t="s">
        <v>3</v>
      </c>
      <c r="B4784" s="1" t="s">
        <v>8298</v>
      </c>
      <c r="C4784" s="1" t="s">
        <v>8491</v>
      </c>
      <c r="D4784" s="1" t="s">
        <v>3</v>
      </c>
      <c r="E4784" s="1" t="s">
        <v>8927</v>
      </c>
      <c r="F4784" s="4" t="s">
        <v>3</v>
      </c>
      <c r="G4784" s="1" t="s">
        <v>8</v>
      </c>
      <c r="H4784" s="3" t="str">
        <f t="shared" si="74"/>
        <v>Commercial</v>
      </c>
      <c r="I4784" s="3" t="str">
        <f>IF(IFERROR(SEARCH("N/A",CID_DB[[#This Row],[ NSN ]]),-1)&lt;&gt;-1,"",LEFT(SUBSTITUTE(SUBSTITUTE(SUBSTITUTE(SUBSTITUTE(SUBSTITUTE(CID_DB[[#This Row],[ NSN ]],"-","")," ","")," ",""),"‐",""),"NA",""),13))</f>
        <v/>
      </c>
      <c r="J4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8237421||ADAPTER AND FLANGE|</v>
      </c>
    </row>
    <row r="4785" spans="1:10" x14ac:dyDescent="0.35">
      <c r="A4785" s="1" t="s">
        <v>3</v>
      </c>
      <c r="B4785" s="1" t="s">
        <v>8298</v>
      </c>
      <c r="C4785" s="1" t="s">
        <v>8492</v>
      </c>
      <c r="D4785" s="1" t="s">
        <v>3</v>
      </c>
      <c r="E4785" s="1" t="s">
        <v>8892</v>
      </c>
      <c r="F4785" s="4" t="s">
        <v>3</v>
      </c>
      <c r="G4785" s="1" t="s">
        <v>8</v>
      </c>
      <c r="H4785" s="3" t="str">
        <f t="shared" si="74"/>
        <v>Commercial</v>
      </c>
      <c r="I4785" s="3" t="str">
        <f>IF(IFERROR(SEARCH("N/A",CID_DB[[#This Row],[ NSN ]]),-1)&lt;&gt;-1,"",LEFT(SUBSTITUTE(SUBSTITUTE(SUBSTITUTE(SUBSTITUTE(SUBSTITUTE(CID_DB[[#This Row],[ NSN ]],"-","")," ","")," ",""),"‐",""),"NA",""),13))</f>
        <v/>
      </c>
      <c r="J4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8252041||VALVE,FLOW CONTROL|</v>
      </c>
    </row>
    <row r="4786" spans="1:10" x14ac:dyDescent="0.35">
      <c r="A4786" s="1" t="s">
        <v>3</v>
      </c>
      <c r="B4786" s="1" t="s">
        <v>8298</v>
      </c>
      <c r="C4786" s="1" t="s">
        <v>8493</v>
      </c>
      <c r="D4786" s="1" t="s">
        <v>3</v>
      </c>
      <c r="E4786" s="1" t="s">
        <v>8928</v>
      </c>
      <c r="F4786" s="4" t="s">
        <v>3</v>
      </c>
      <c r="G4786" s="1" t="s">
        <v>8</v>
      </c>
      <c r="H4786" s="3" t="str">
        <f t="shared" si="74"/>
        <v>Commercial</v>
      </c>
      <c r="I4786" s="3" t="str">
        <f>IF(IFERROR(SEARCH("N/A",CID_DB[[#This Row],[ NSN ]]),-1)&lt;&gt;-1,"",LEFT(SUBSTITUTE(SUBSTITUTE(SUBSTITUTE(SUBSTITUTE(SUBSTITUTE(CID_DB[[#This Row],[ NSN ]],"-","")," ","")," ",""),"‐",""),"NA",""),13))</f>
        <v/>
      </c>
      <c r="J4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8252062||ACTUATOR,ELECTROME|</v>
      </c>
    </row>
    <row r="4787" spans="1:10" x14ac:dyDescent="0.35">
      <c r="A4787" s="1" t="s">
        <v>3</v>
      </c>
      <c r="B4787" s="1" t="s">
        <v>8298</v>
      </c>
      <c r="C4787" s="1" t="s">
        <v>8494</v>
      </c>
      <c r="D4787" s="1" t="s">
        <v>3</v>
      </c>
      <c r="E4787" s="1" t="s">
        <v>8929</v>
      </c>
      <c r="F4787" s="4" t="s">
        <v>3</v>
      </c>
      <c r="G4787" s="1" t="s">
        <v>8</v>
      </c>
      <c r="H4787" s="3" t="str">
        <f t="shared" si="74"/>
        <v>Commercial</v>
      </c>
      <c r="I4787" s="3" t="str">
        <f>IF(IFERROR(SEARCH("N/A",CID_DB[[#This Row],[ NSN ]]),-1)&lt;&gt;-1,"",LEFT(SUBSTITUTE(SUBSTITUTE(SUBSTITUTE(SUBSTITUTE(SUBSTITUTE(CID_DB[[#This Row],[ NSN ]],"-","")," ","")," ",""),"‐",""),"NA",""),13))</f>
        <v/>
      </c>
      <c r="J4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8253021||HP CONTROLLER|</v>
      </c>
    </row>
    <row r="4788" spans="1:10" x14ac:dyDescent="0.35">
      <c r="A4788" s="1" t="s">
        <v>3</v>
      </c>
      <c r="B4788" s="1" t="s">
        <v>8298</v>
      </c>
      <c r="C4788" s="1" t="s">
        <v>8495</v>
      </c>
      <c r="D4788" s="1" t="s">
        <v>3</v>
      </c>
      <c r="E4788" s="1" t="s">
        <v>8930</v>
      </c>
      <c r="F4788" s="4" t="s">
        <v>3</v>
      </c>
      <c r="G4788" s="1" t="s">
        <v>8</v>
      </c>
      <c r="H4788" s="3" t="str">
        <f t="shared" si="74"/>
        <v>Commercial</v>
      </c>
      <c r="I4788" s="3" t="str">
        <f>IF(IFERROR(SEARCH("N/A",CID_DB[[#This Row],[ NSN ]]),-1)&lt;&gt;-1,"",LEFT(SUBSTITUTE(SUBSTITUTE(SUBSTITUTE(SUBSTITUTE(SUBSTITUTE(CID_DB[[#This Row],[ NSN ]],"-","")," ","")," ",""),"‐",""),"NA",""),13))</f>
        <v/>
      </c>
      <c r="J4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8253032||VALVE,PRESSURE EQUA|</v>
      </c>
    </row>
    <row r="4789" spans="1:10" x14ac:dyDescent="0.35">
      <c r="A4789" s="1" t="s">
        <v>3</v>
      </c>
      <c r="B4789" s="1" t="s">
        <v>8298</v>
      </c>
      <c r="C4789" s="1" t="s">
        <v>8496</v>
      </c>
      <c r="D4789" s="1" t="s">
        <v>3</v>
      </c>
      <c r="E4789" s="1" t="s">
        <v>8931</v>
      </c>
      <c r="F4789" s="4" t="s">
        <v>3</v>
      </c>
      <c r="G4789" s="1" t="s">
        <v>8</v>
      </c>
      <c r="H4789" s="3" t="str">
        <f t="shared" si="74"/>
        <v>Commercial</v>
      </c>
      <c r="I4789" s="3" t="str">
        <f>IF(IFERROR(SEARCH("N/A",CID_DB[[#This Row],[ NSN ]]),-1)&lt;&gt;-1,"",LEFT(SUBSTITUTE(SUBSTITUTE(SUBSTITUTE(SUBSTITUTE(SUBSTITUTE(CID_DB[[#This Row],[ NSN ]],"-","")," ","")," ",""),"‐",""),"NA",""),13))</f>
        <v/>
      </c>
      <c r="J4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8253101||PRV CONTROLLER|</v>
      </c>
    </row>
    <row r="4790" spans="1:10" x14ac:dyDescent="0.35">
      <c r="A4790" s="1" t="s">
        <v>3</v>
      </c>
      <c r="B4790" s="1" t="s">
        <v>8298</v>
      </c>
      <c r="C4790" s="1" t="s">
        <v>8497</v>
      </c>
      <c r="D4790" s="1" t="s">
        <v>3</v>
      </c>
      <c r="E4790" s="1" t="s">
        <v>8932</v>
      </c>
      <c r="F4790" s="4" t="s">
        <v>3</v>
      </c>
      <c r="G4790" s="1" t="s">
        <v>8</v>
      </c>
      <c r="H4790" s="3" t="str">
        <f t="shared" si="74"/>
        <v>Commercial</v>
      </c>
      <c r="I4790" s="3" t="str">
        <f>IF(IFERROR(SEARCH("N/A",CID_DB[[#This Row],[ NSN ]]),-1)&lt;&gt;-1,"",LEFT(SUBSTITUTE(SUBSTITUTE(SUBSTITUTE(SUBSTITUTE(SUBSTITUTE(CID_DB[[#This Row],[ NSN ]],"-","")," ","")," ",""),"‐",""),"NA",""),13))</f>
        <v/>
      </c>
      <c r="J4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849704||PRO SWITCH ELE UNIT|</v>
      </c>
    </row>
    <row r="4791" spans="1:10" x14ac:dyDescent="0.35">
      <c r="A4791" s="1" t="s">
        <v>3</v>
      </c>
      <c r="B4791" s="1" t="s">
        <v>8298</v>
      </c>
      <c r="C4791" s="1">
        <v>8543</v>
      </c>
      <c r="D4791" s="1" t="s">
        <v>3</v>
      </c>
      <c r="E4791" s="1" t="s">
        <v>8933</v>
      </c>
      <c r="F4791" s="4" t="s">
        <v>3</v>
      </c>
      <c r="G4791" s="1" t="s">
        <v>8</v>
      </c>
      <c r="H4791" s="3" t="str">
        <f t="shared" si="74"/>
        <v>Commercial</v>
      </c>
      <c r="I4791" s="3" t="str">
        <f>IF(IFERROR(SEARCH("N/A",CID_DB[[#This Row],[ NSN ]]),-1)&lt;&gt;-1,"",LEFT(SUBSTITUTE(SUBSTITUTE(SUBSTITUTE(SUBSTITUTE(SUBSTITUTE(CID_DB[[#This Row],[ NSN ]],"-","")," ","")," ",""),"‐",""),"NA",""),13))</f>
        <v/>
      </c>
      <c r="J4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8543||PUMP UNIT,RECIPROCA|</v>
      </c>
    </row>
    <row r="4792" spans="1:10" x14ac:dyDescent="0.35">
      <c r="A4792" s="1" t="s">
        <v>3</v>
      </c>
      <c r="B4792" s="1" t="s">
        <v>8298</v>
      </c>
      <c r="C4792" s="1" t="s">
        <v>8498</v>
      </c>
      <c r="D4792" s="1" t="s">
        <v>3</v>
      </c>
      <c r="E4792" s="1" t="s">
        <v>8934</v>
      </c>
      <c r="F4792" s="4" t="s">
        <v>3</v>
      </c>
      <c r="G4792" s="1" t="s">
        <v>8</v>
      </c>
      <c r="H4792" s="3" t="str">
        <f t="shared" si="74"/>
        <v>Commercial</v>
      </c>
      <c r="I4792" s="3" t="str">
        <f>IF(IFERROR(SEARCH("N/A",CID_DB[[#This Row],[ NSN ]]),-1)&lt;&gt;-1,"",LEFT(SUBSTITUTE(SUBSTITUTE(SUBSTITUTE(SUBSTITUTE(SUBSTITUTE(CID_DB[[#This Row],[ NSN ]],"-","")," ","")," ",""),"‐",""),"NA",""),13))</f>
        <v/>
      </c>
      <c r="J4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8D1494||SWITCH ASSEMBLY|</v>
      </c>
    </row>
    <row r="4793" spans="1:10" x14ac:dyDescent="0.35">
      <c r="A4793" s="1" t="s">
        <v>3</v>
      </c>
      <c r="B4793" s="1" t="s">
        <v>8298</v>
      </c>
      <c r="C4793" s="1" t="s">
        <v>8499</v>
      </c>
      <c r="D4793" s="1" t="s">
        <v>3</v>
      </c>
      <c r="E4793" s="1" t="s">
        <v>8935</v>
      </c>
      <c r="F4793" s="4" t="s">
        <v>3</v>
      </c>
      <c r="G4793" s="1" t="s">
        <v>8</v>
      </c>
      <c r="H4793" s="3" t="str">
        <f t="shared" si="74"/>
        <v>Commercial</v>
      </c>
      <c r="I4793" s="3" t="str">
        <f>IF(IFERROR(SEARCH("N/A",CID_DB[[#This Row],[ NSN ]]),-1)&lt;&gt;-1,"",LEFT(SUBSTITUTE(SUBSTITUTE(SUBSTITUTE(SUBSTITUTE(SUBSTITUTE(CID_DB[[#This Row],[ NSN ]],"-","")," ","")," ",""),"‐",""),"NA",""),13))</f>
        <v/>
      </c>
      <c r="J4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90040810||WNDSH MTR,CNVR RHR|</v>
      </c>
    </row>
    <row r="4794" spans="1:10" x14ac:dyDescent="0.35">
      <c r="A4794" s="1" t="s">
        <v>3</v>
      </c>
      <c r="B4794" s="1" t="s">
        <v>8298</v>
      </c>
      <c r="C4794" s="1" t="s">
        <v>8500</v>
      </c>
      <c r="D4794" s="1" t="s">
        <v>3</v>
      </c>
      <c r="E4794" s="1" t="s">
        <v>8936</v>
      </c>
      <c r="F4794" s="4" t="s">
        <v>3</v>
      </c>
      <c r="G4794" s="1" t="s">
        <v>8</v>
      </c>
      <c r="H4794" s="3" t="str">
        <f t="shared" si="74"/>
        <v>Commercial</v>
      </c>
      <c r="I4794" s="3" t="str">
        <f>IF(IFERROR(SEARCH("N/A",CID_DB[[#This Row],[ NSN ]]),-1)&lt;&gt;-1,"",LEFT(SUBSTITUTE(SUBSTITUTE(SUBSTITUTE(SUBSTITUTE(SUBSTITUTE(CID_DB[[#This Row],[ NSN ]],"-","")," ","")," ",""),"‐",""),"NA",""),13))</f>
        <v/>
      </c>
      <c r="J4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9004089||MOTOR,WINDSHIELD WI|</v>
      </c>
    </row>
    <row r="4795" spans="1:10" x14ac:dyDescent="0.35">
      <c r="A4795" s="1" t="s">
        <v>3</v>
      </c>
      <c r="B4795" s="1" t="s">
        <v>8298</v>
      </c>
      <c r="C4795" s="1" t="s">
        <v>8501</v>
      </c>
      <c r="D4795" s="1" t="s">
        <v>3</v>
      </c>
      <c r="E4795" s="1" t="s">
        <v>8920</v>
      </c>
      <c r="F4795" s="4" t="s">
        <v>3</v>
      </c>
      <c r="G4795" s="1" t="s">
        <v>8</v>
      </c>
      <c r="H4795" s="3" t="str">
        <f t="shared" si="74"/>
        <v>Commercial</v>
      </c>
      <c r="I4795" s="3" t="str">
        <f>IF(IFERROR(SEARCH("N/A",CID_DB[[#This Row],[ NSN ]]),-1)&lt;&gt;-1,"",LEFT(SUBSTITUTE(SUBSTITUTE(SUBSTITUTE(SUBSTITUTE(SUBSTITUTE(CID_DB[[#This Row],[ NSN ]],"-","")," ","")," ",""),"‐",""),"NA",""),13))</f>
        <v/>
      </c>
      <c r="J4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921733||TRANSMITTER,RATE OF|</v>
      </c>
    </row>
    <row r="4796" spans="1:10" x14ac:dyDescent="0.35">
      <c r="A4796" s="1" t="s">
        <v>3</v>
      </c>
      <c r="B4796" s="1" t="s">
        <v>8298</v>
      </c>
      <c r="C4796" s="1" t="s">
        <v>8502</v>
      </c>
      <c r="D4796" s="1" t="s">
        <v>3</v>
      </c>
      <c r="E4796" s="1" t="s">
        <v>8828</v>
      </c>
      <c r="F4796" s="4" t="s">
        <v>3</v>
      </c>
      <c r="G4796" s="1" t="s">
        <v>8</v>
      </c>
      <c r="H4796" s="3" t="str">
        <f t="shared" si="74"/>
        <v>Commercial</v>
      </c>
      <c r="I4796" s="3" t="str">
        <f>IF(IFERROR(SEARCH("N/A",CID_DB[[#This Row],[ NSN ]]),-1)&lt;&gt;-1,"",LEFT(SUBSTITUTE(SUBSTITUTE(SUBSTITUTE(SUBSTITUTE(SUBSTITUTE(CID_DB[[#This Row],[ NSN ]],"-","")," ","")," ",""),"‐",""),"NA",""),13))</f>
        <v/>
      </c>
      <c r="J4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924D1001||ACTUATOR,MECHANICAL|</v>
      </c>
    </row>
    <row r="4797" spans="1:10" x14ac:dyDescent="0.35">
      <c r="A4797" s="1" t="s">
        <v>3</v>
      </c>
      <c r="B4797" s="1" t="s">
        <v>8298</v>
      </c>
      <c r="C4797" s="1" t="s">
        <v>8503</v>
      </c>
      <c r="D4797" s="1" t="s">
        <v>3</v>
      </c>
      <c r="E4797" s="1" t="s">
        <v>8914</v>
      </c>
      <c r="F4797" s="4" t="s">
        <v>3</v>
      </c>
      <c r="G4797" s="1" t="s">
        <v>8</v>
      </c>
      <c r="H4797" s="3" t="str">
        <f t="shared" si="74"/>
        <v>Commercial</v>
      </c>
      <c r="I4797" s="3" t="str">
        <f>IF(IFERROR(SEARCH("N/A",CID_DB[[#This Row],[ NSN ]]),-1)&lt;&gt;-1,"",LEFT(SUBSTITUTE(SUBSTITUTE(SUBSTITUTE(SUBSTITUTE(SUBSTITUTE(CID_DB[[#This Row],[ NSN ]],"-","")," ","")," ",""),"‐",""),"NA",""),13))</f>
        <v/>
      </c>
      <c r="J4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9356010||VIBRATION ISOLATOR|</v>
      </c>
    </row>
    <row r="4798" spans="1:10" x14ac:dyDescent="0.35">
      <c r="A4798" s="1" t="s">
        <v>3</v>
      </c>
      <c r="B4798" s="1" t="s">
        <v>8298</v>
      </c>
      <c r="C4798" s="1" t="s">
        <v>8504</v>
      </c>
      <c r="D4798" s="1" t="s">
        <v>3</v>
      </c>
      <c r="E4798" s="1" t="s">
        <v>8937</v>
      </c>
      <c r="F4798" s="4" t="s">
        <v>3</v>
      </c>
      <c r="G4798" s="1" t="s">
        <v>8</v>
      </c>
      <c r="H4798" s="3" t="str">
        <f t="shared" si="74"/>
        <v>Commercial</v>
      </c>
      <c r="I4798" s="3" t="str">
        <f>IF(IFERROR(SEARCH("N/A",CID_DB[[#This Row],[ NSN ]]),-1)&lt;&gt;-1,"",LEFT(SUBSTITUTE(SUBSTITUTE(SUBSTITUTE(SUBSTITUTE(SUBSTITUTE(CID_DB[[#This Row],[ NSN ]],"-","")," ","")," ",""),"‐",""),"NA",""),13))</f>
        <v/>
      </c>
      <c r="J4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9356011||ISOLATOR ASSEMBLY|</v>
      </c>
    </row>
    <row r="4799" spans="1:10" x14ac:dyDescent="0.35">
      <c r="A4799" s="1" t="s">
        <v>3</v>
      </c>
      <c r="B4799" s="1" t="s">
        <v>8298</v>
      </c>
      <c r="C4799" s="1" t="s">
        <v>8505</v>
      </c>
      <c r="D4799" s="1" t="s">
        <v>3</v>
      </c>
      <c r="E4799" s="1" t="s">
        <v>8938</v>
      </c>
      <c r="F4799" s="4" t="s">
        <v>3</v>
      </c>
      <c r="G4799" s="1" t="s">
        <v>8</v>
      </c>
      <c r="H4799" s="3" t="str">
        <f t="shared" si="74"/>
        <v>Commercial</v>
      </c>
      <c r="I4799" s="3" t="str">
        <f>IF(IFERROR(SEARCH("N/A",CID_DB[[#This Row],[ NSN ]]),-1)&lt;&gt;-1,"",LEFT(SUBSTITUTE(SUBSTITUTE(SUBSTITUTE(SUBSTITUTE(SUBSTITUTE(CID_DB[[#This Row],[ NSN ]],"-","")," ","")," ",""),"‐",""),"NA",""),13))</f>
        <v/>
      </c>
      <c r="J4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9714193001||ACCELEROMETER,ELECT|</v>
      </c>
    </row>
    <row r="4800" spans="1:10" x14ac:dyDescent="0.35">
      <c r="A4800" s="1" t="s">
        <v>3</v>
      </c>
      <c r="B4800" s="1" t="s">
        <v>8298</v>
      </c>
      <c r="C4800" s="1" t="s">
        <v>8506</v>
      </c>
      <c r="D4800" s="1" t="s">
        <v>3</v>
      </c>
      <c r="E4800" s="1" t="s">
        <v>8939</v>
      </c>
      <c r="F4800" s="4" t="s">
        <v>3</v>
      </c>
      <c r="G4800" s="1" t="s">
        <v>8</v>
      </c>
      <c r="H4800" s="3" t="str">
        <f t="shared" si="74"/>
        <v>Commercial</v>
      </c>
      <c r="I4800" s="3" t="str">
        <f>IF(IFERROR(SEARCH("N/A",CID_DB[[#This Row],[ NSN ]]),-1)&lt;&gt;-1,"",LEFT(SUBSTITUTE(SUBSTITUTE(SUBSTITUTE(SUBSTITUTE(SUBSTITUTE(CID_DB[[#This Row],[ NSN ]],"-","")," ","")," ",""),"‐",""),"NA",""),13))</f>
        <v/>
      </c>
      <c r="J4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A276417||HOLD OPEN ROD INST|</v>
      </c>
    </row>
    <row r="4801" spans="1:10" x14ac:dyDescent="0.35">
      <c r="A4801" s="1" t="s">
        <v>3</v>
      </c>
      <c r="B4801" s="1" t="s">
        <v>8298</v>
      </c>
      <c r="C4801" s="1" t="s">
        <v>8507</v>
      </c>
      <c r="D4801" s="1" t="s">
        <v>3</v>
      </c>
      <c r="E4801" s="1" t="s">
        <v>8848</v>
      </c>
      <c r="F4801" s="4" t="s">
        <v>3</v>
      </c>
      <c r="G4801" s="1" t="s">
        <v>8</v>
      </c>
      <c r="H4801" s="3" t="str">
        <f t="shared" si="74"/>
        <v>Commercial</v>
      </c>
      <c r="I4801" s="3" t="str">
        <f>IF(IFERROR(SEARCH("N/A",CID_DB[[#This Row],[ NSN ]]),-1)&lt;&gt;-1,"",LEFT(SUBSTITUTE(SUBSTITUTE(SUBSTITUTE(SUBSTITUTE(SUBSTITUTE(CID_DB[[#This Row],[ NSN ]],"-","")," ","")," ",""),"‐",""),"NA",""),13))</f>
        <v/>
      </c>
      <c r="J4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A2832015||VALVE ASSEMBLY|</v>
      </c>
    </row>
    <row r="4802" spans="1:10" x14ac:dyDescent="0.35">
      <c r="A4802" s="1" t="s">
        <v>3</v>
      </c>
      <c r="B4802" s="1" t="s">
        <v>8298</v>
      </c>
      <c r="C4802" s="1" t="s">
        <v>8508</v>
      </c>
      <c r="D4802" s="1" t="s">
        <v>3</v>
      </c>
      <c r="E4802" s="1" t="s">
        <v>8940</v>
      </c>
      <c r="F4802" s="4" t="s">
        <v>3</v>
      </c>
      <c r="G4802" s="1" t="s">
        <v>8</v>
      </c>
      <c r="H4802" s="3" t="str">
        <f t="shared" si="74"/>
        <v>Commercial</v>
      </c>
      <c r="I4802" s="3" t="str">
        <f>IF(IFERROR(SEARCH("N/A",CID_DB[[#This Row],[ NSN ]]),-1)&lt;&gt;-1,"",LEFT(SUBSTITUTE(SUBSTITUTE(SUBSTITUTE(SUBSTITUTE(SUBSTITUTE(CID_DB[[#This Row],[ NSN ]],"-","")," ","")," ",""),"‐",""),"NA",""),13))</f>
        <v/>
      </c>
      <c r="J4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A2832118||AUTOPILOT SERVO|</v>
      </c>
    </row>
    <row r="4803" spans="1:10" x14ac:dyDescent="0.35">
      <c r="A4803" s="1" t="s">
        <v>3</v>
      </c>
      <c r="B4803" s="1" t="s">
        <v>8298</v>
      </c>
      <c r="C4803" s="1" t="s">
        <v>8509</v>
      </c>
      <c r="D4803" s="1" t="s">
        <v>3</v>
      </c>
      <c r="E4803" s="1" t="s">
        <v>8828</v>
      </c>
      <c r="F4803" s="4" t="s">
        <v>3</v>
      </c>
      <c r="G4803" s="1" t="s">
        <v>8</v>
      </c>
      <c r="H4803" s="3" t="str">
        <f t="shared" ref="H4803:H4866" si="75">IF(G4803="Y - CID","Commercial",IF(G4803="N - CID","Other Than Commercial","N/A"))</f>
        <v>Commercial</v>
      </c>
      <c r="I4803" s="3" t="str">
        <f>IF(IFERROR(SEARCH("N/A",CID_DB[[#This Row],[ NSN ]]),-1)&lt;&gt;-1,"",LEFT(SUBSTITUTE(SUBSTITUTE(SUBSTITUTE(SUBSTITUTE(SUBSTITUTE(CID_DB[[#This Row],[ NSN ]],"-","")," ","")," ",""),"‐",""),"NA",""),13))</f>
        <v/>
      </c>
      <c r="J4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A2864012||ACTUATOR,MECHANICAL|</v>
      </c>
    </row>
    <row r="4804" spans="1:10" x14ac:dyDescent="0.35">
      <c r="A4804" s="1" t="s">
        <v>3</v>
      </c>
      <c r="B4804" s="1" t="s">
        <v>8298</v>
      </c>
      <c r="C4804" s="1" t="s">
        <v>8510</v>
      </c>
      <c r="D4804" s="1" t="s">
        <v>3</v>
      </c>
      <c r="E4804" s="1" t="s">
        <v>8941</v>
      </c>
      <c r="F4804" s="4" t="s">
        <v>3</v>
      </c>
      <c r="G4804" s="1" t="s">
        <v>8</v>
      </c>
      <c r="H4804" s="3" t="str">
        <f t="shared" si="75"/>
        <v>Commercial</v>
      </c>
      <c r="I4804" s="3" t="str">
        <f>IF(IFERROR(SEARCH("N/A",CID_DB[[#This Row],[ NSN ]]),-1)&lt;&gt;-1,"",LEFT(SUBSTITUTE(SUBSTITUTE(SUBSTITUTE(SUBSTITUTE(SUBSTITUTE(CID_DB[[#This Row],[ NSN ]],"-","")," ","")," ",""),"‐",""),"NA",""),13))</f>
        <v/>
      </c>
      <c r="J4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A34092||ROD ASSEMBLY,COVER,|</v>
      </c>
    </row>
    <row r="4805" spans="1:10" x14ac:dyDescent="0.35">
      <c r="A4805" s="1" t="s">
        <v>3</v>
      </c>
      <c r="B4805" s="1" t="s">
        <v>8298</v>
      </c>
      <c r="C4805" s="1" t="s">
        <v>8511</v>
      </c>
      <c r="D4805" s="1" t="s">
        <v>3</v>
      </c>
      <c r="E4805" s="1" t="s">
        <v>8942</v>
      </c>
      <c r="F4805" s="4" t="s">
        <v>3</v>
      </c>
      <c r="G4805" s="1" t="s">
        <v>8</v>
      </c>
      <c r="H4805" s="3" t="str">
        <f t="shared" si="75"/>
        <v>Commercial</v>
      </c>
      <c r="I4805" s="3" t="str">
        <f>IF(IFERROR(SEARCH("N/A",CID_DB[[#This Row],[ NSN ]]),-1)&lt;&gt;-1,"",LEFT(SUBSTITUTE(SUBSTITUTE(SUBSTITUTE(SUBSTITUTE(SUBSTITUTE(CID_DB[[#This Row],[ NSN ]],"-","")," ","")," ",""),"‐",""),"NA",""),13))</f>
        <v/>
      </c>
      <c r="J4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A65013||THRUST REVERSER,AIR|</v>
      </c>
    </row>
    <row r="4806" spans="1:10" x14ac:dyDescent="0.35">
      <c r="A4806" s="1" t="s">
        <v>3</v>
      </c>
      <c r="B4806" s="1" t="s">
        <v>8298</v>
      </c>
      <c r="C4806" s="1" t="s">
        <v>8512</v>
      </c>
      <c r="D4806" s="1" t="s">
        <v>3</v>
      </c>
      <c r="E4806" s="1" t="s">
        <v>8943</v>
      </c>
      <c r="F4806" s="4" t="s">
        <v>3</v>
      </c>
      <c r="G4806" s="1" t="s">
        <v>8</v>
      </c>
      <c r="H4806" s="3" t="str">
        <f t="shared" si="75"/>
        <v>Commercial</v>
      </c>
      <c r="I4806" s="3" t="str">
        <f>IF(IFERROR(SEARCH("N/A",CID_DB[[#This Row],[ NSN ]]),-1)&lt;&gt;-1,"",LEFT(SUBSTITUTE(SUBSTITUTE(SUBSTITUTE(SUBSTITUTE(SUBSTITUTE(CID_DB[[#This Row],[ NSN ]],"-","")," ","")," ",""),"‐",""),"NA",""),13))</f>
        <v/>
      </c>
      <c r="J4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AV16E3261C||VALVE,PLUG|</v>
      </c>
    </row>
    <row r="4807" spans="1:10" x14ac:dyDescent="0.35">
      <c r="A4807" s="1" t="s">
        <v>3</v>
      </c>
      <c r="B4807" s="1" t="s">
        <v>8298</v>
      </c>
      <c r="C4807" s="1" t="s">
        <v>8513</v>
      </c>
      <c r="D4807" s="1" t="s">
        <v>3</v>
      </c>
      <c r="E4807" s="1" t="s">
        <v>8944</v>
      </c>
      <c r="F4807" s="4" t="s">
        <v>3</v>
      </c>
      <c r="G4807" s="1" t="s">
        <v>8</v>
      </c>
      <c r="H4807" s="3" t="str">
        <f t="shared" si="75"/>
        <v>Commercial</v>
      </c>
      <c r="I4807" s="3" t="str">
        <f>IF(IFERROR(SEARCH("N/A",CID_DB[[#This Row],[ NSN ]]),-1)&lt;&gt;-1,"",LEFT(SUBSTITUTE(SUBSTITUTE(SUBSTITUTE(SUBSTITUTE(SUBSTITUTE(CID_DB[[#This Row],[ NSN ]],"-","")," ","")," ",""),"‐",""),"NA",""),13))</f>
        <v/>
      </c>
      <c r="J4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BA3501||BATTERY,STORAGE|</v>
      </c>
    </row>
    <row r="4808" spans="1:10" x14ac:dyDescent="0.35">
      <c r="A4808" s="1" t="s">
        <v>3</v>
      </c>
      <c r="B4808" s="1" t="s">
        <v>8298</v>
      </c>
      <c r="C4808" s="1" t="s">
        <v>8514</v>
      </c>
      <c r="D4808" s="1" t="s">
        <v>3</v>
      </c>
      <c r="E4808" s="1" t="s">
        <v>8945</v>
      </c>
      <c r="F4808" s="4" t="s">
        <v>3</v>
      </c>
      <c r="G4808" s="1" t="s">
        <v>8</v>
      </c>
      <c r="H4808" s="3" t="str">
        <f t="shared" si="75"/>
        <v>Commercial</v>
      </c>
      <c r="I4808" s="3" t="str">
        <f>IF(IFERROR(SEARCH("N/A",CID_DB[[#This Row],[ NSN ]]),-1)&lt;&gt;-1,"",LEFT(SUBSTITUTE(SUBSTITUTE(SUBSTITUTE(SUBSTITUTE(SUBSTITUTE(CID_DB[[#This Row],[ NSN ]],"-","")," ","")," ",""),"‐",""),"NA",""),13))</f>
        <v/>
      </c>
      <c r="J4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BFS24||CHARGER, BATTERY|</v>
      </c>
    </row>
    <row r="4809" spans="1:10" x14ac:dyDescent="0.35">
      <c r="A4809" s="1" t="s">
        <v>3</v>
      </c>
      <c r="B4809" s="1" t="s">
        <v>8298</v>
      </c>
      <c r="C4809" s="1" t="s">
        <v>8515</v>
      </c>
      <c r="D4809" s="1" t="s">
        <v>3</v>
      </c>
      <c r="E4809" s="1" t="s">
        <v>8871</v>
      </c>
      <c r="F4809" s="4" t="s">
        <v>3</v>
      </c>
      <c r="G4809" s="1" t="s">
        <v>8</v>
      </c>
      <c r="H4809" s="3" t="str">
        <f t="shared" si="75"/>
        <v>Commercial</v>
      </c>
      <c r="I4809" s="3" t="str">
        <f>IF(IFERROR(SEARCH("N/A",CID_DB[[#This Row],[ NSN ]]),-1)&lt;&gt;-1,"",LEFT(SUBSTITUTE(SUBSTITUTE(SUBSTITUTE(SUBSTITUTE(SUBSTITUTE(CID_DB[[#This Row],[ NSN ]],"-","")," ","")," ",""),"‐",""),"NA",""),13))</f>
        <v/>
      </c>
      <c r="J4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BPS73||BATTERY POWER SUPPL|</v>
      </c>
    </row>
    <row r="4810" spans="1:10" x14ac:dyDescent="0.35">
      <c r="A4810" s="1" t="s">
        <v>3</v>
      </c>
      <c r="B4810" s="1" t="s">
        <v>8298</v>
      </c>
      <c r="C4810" s="1" t="s">
        <v>8516</v>
      </c>
      <c r="D4810" s="1" t="s">
        <v>3</v>
      </c>
      <c r="E4810" s="1" t="s">
        <v>8946</v>
      </c>
      <c r="F4810" s="4" t="s">
        <v>3</v>
      </c>
      <c r="G4810" s="1" t="s">
        <v>8</v>
      </c>
      <c r="H4810" s="3" t="str">
        <f t="shared" si="75"/>
        <v>Commercial</v>
      </c>
      <c r="I4810" s="3" t="str">
        <f>IF(IFERROR(SEARCH("N/A",CID_DB[[#This Row],[ NSN ]]),-1)&lt;&gt;-1,"",LEFT(SUBSTITUTE(SUBSTITUTE(SUBSTITUTE(SUBSTITUTE(SUBSTITUTE(CID_DB[[#This Row],[ NSN ]],"-","")," ","")," ",""),"‐",""),"NA",""),13))</f>
        <v/>
      </c>
      <c r="J4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CB23710001||ELEVATOR FEEL COMP|</v>
      </c>
    </row>
    <row r="4811" spans="1:10" x14ac:dyDescent="0.35">
      <c r="A4811" s="1" t="s">
        <v>3</v>
      </c>
      <c r="B4811" s="1" t="s">
        <v>8298</v>
      </c>
      <c r="C4811" s="1" t="s">
        <v>8517</v>
      </c>
      <c r="D4811" s="1" t="s">
        <v>3</v>
      </c>
      <c r="E4811" s="1" t="s">
        <v>8947</v>
      </c>
      <c r="F4811" s="4" t="s">
        <v>3</v>
      </c>
      <c r="G4811" s="1" t="s">
        <v>8</v>
      </c>
      <c r="H4811" s="3" t="str">
        <f t="shared" si="75"/>
        <v>Commercial</v>
      </c>
      <c r="I4811" s="3" t="str">
        <f>IF(IFERROR(SEARCH("N/A",CID_DB[[#This Row],[ NSN ]]),-1)&lt;&gt;-1,"",LEFT(SUBSTITUTE(SUBSTITUTE(SUBSTITUTE(SUBSTITUTE(SUBSTITUTE(CID_DB[[#This Row],[ NSN ]],"-","")," ","")," ",""),"‐",""),"NA",""),13))</f>
        <v/>
      </c>
      <c r="J4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CU09644007||NRP,THRUST LEVER CO|</v>
      </c>
    </row>
    <row r="4812" spans="1:10" x14ac:dyDescent="0.35">
      <c r="A4812" s="1" t="s">
        <v>3</v>
      </c>
      <c r="B4812" s="1" t="s">
        <v>8298</v>
      </c>
      <c r="C4812" s="1" t="s">
        <v>8518</v>
      </c>
      <c r="D4812" s="1" t="s">
        <v>3</v>
      </c>
      <c r="E4812" s="1" t="s">
        <v>8828</v>
      </c>
      <c r="F4812" s="4" t="s">
        <v>3</v>
      </c>
      <c r="G4812" s="1" t="s">
        <v>8</v>
      </c>
      <c r="H4812" s="3" t="str">
        <f t="shared" si="75"/>
        <v>Commercial</v>
      </c>
      <c r="I4812" s="3" t="str">
        <f>IF(IFERROR(SEARCH("N/A",CID_DB[[#This Row],[ NSN ]]),-1)&lt;&gt;-1,"",LEFT(SUBSTITUTE(SUBSTITUTE(SUBSTITUTE(SUBSTITUTE(SUBSTITUTE(CID_DB[[#This Row],[ NSN ]],"-","")," ","")," ",""),"‐",""),"NA",""),13))</f>
        <v/>
      </c>
      <c r="J4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D207011||ACTUATOR,MECHANICAL|</v>
      </c>
    </row>
    <row r="4813" spans="1:10" x14ac:dyDescent="0.35">
      <c r="A4813" s="1" t="s">
        <v>3</v>
      </c>
      <c r="B4813" s="1" t="s">
        <v>8298</v>
      </c>
      <c r="C4813" s="1" t="s">
        <v>8519</v>
      </c>
      <c r="D4813" s="1" t="s">
        <v>3</v>
      </c>
      <c r="E4813" s="1" t="s">
        <v>8923</v>
      </c>
      <c r="F4813" s="4" t="s">
        <v>3</v>
      </c>
      <c r="G4813" s="1" t="s">
        <v>8</v>
      </c>
      <c r="H4813" s="3" t="str">
        <f t="shared" si="75"/>
        <v>Commercial</v>
      </c>
      <c r="I4813" s="3" t="str">
        <f>IF(IFERROR(SEARCH("N/A",CID_DB[[#This Row],[ NSN ]]),-1)&lt;&gt;-1,"",LEFT(SUBSTITUTE(SUBSTITUTE(SUBSTITUTE(SUBSTITUTE(SUBSTITUTE(CID_DB[[#This Row],[ NSN ]],"-","")," ","")," ",""),"‐",""),"NA",""),13))</f>
        <v/>
      </c>
      <c r="J4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EM56205||VALVE,GATE|</v>
      </c>
    </row>
    <row r="4814" spans="1:10" x14ac:dyDescent="0.35">
      <c r="A4814" s="1" t="s">
        <v>3</v>
      </c>
      <c r="B4814" s="1" t="s">
        <v>8298</v>
      </c>
      <c r="C4814" s="1" t="s">
        <v>8520</v>
      </c>
      <c r="D4814" s="1" t="s">
        <v>3</v>
      </c>
      <c r="E4814" s="1" t="s">
        <v>8873</v>
      </c>
      <c r="F4814" s="4" t="s">
        <v>3</v>
      </c>
      <c r="G4814" s="1" t="s">
        <v>8</v>
      </c>
      <c r="H4814" s="3" t="str">
        <f t="shared" si="75"/>
        <v>Commercial</v>
      </c>
      <c r="I4814" s="3" t="str">
        <f>IF(IFERROR(SEARCH("N/A",CID_DB[[#This Row],[ NSN ]]),-1)&lt;&gt;-1,"",LEFT(SUBSTITUTE(SUBSTITUTE(SUBSTITUTE(SUBSTITUTE(SUBSTITUTE(CID_DB[[#This Row],[ NSN ]],"-","")," ","")," ",""),"‐",""),"NA",""),13))</f>
        <v/>
      </c>
      <c r="J4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EM91795||VALVE ASSEMBLY,HYDR|</v>
      </c>
    </row>
    <row r="4815" spans="1:10" x14ac:dyDescent="0.35">
      <c r="A4815" s="1" t="s">
        <v>3</v>
      </c>
      <c r="B4815" s="1" t="s">
        <v>8298</v>
      </c>
      <c r="C4815" s="1" t="s">
        <v>8521</v>
      </c>
      <c r="D4815" s="1" t="s">
        <v>3</v>
      </c>
      <c r="E4815" s="1" t="s">
        <v>8923</v>
      </c>
      <c r="F4815" s="4" t="s">
        <v>3</v>
      </c>
      <c r="G4815" s="1" t="s">
        <v>8</v>
      </c>
      <c r="H4815" s="3" t="str">
        <f t="shared" si="75"/>
        <v>Commercial</v>
      </c>
      <c r="I4815" s="3" t="str">
        <f>IF(IFERROR(SEARCH("N/A",CID_DB[[#This Row],[ NSN ]]),-1)&lt;&gt;-1,"",LEFT(SUBSTITUTE(SUBSTITUTE(SUBSTITUTE(SUBSTITUTE(SUBSTITUTE(CID_DB[[#This Row],[ NSN ]],"-","")," ","")," ",""),"‐",""),"NA",""),13))</f>
        <v/>
      </c>
      <c r="J4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EM91805||VALVE,GATE|</v>
      </c>
    </row>
    <row r="4816" spans="1:10" x14ac:dyDescent="0.35">
      <c r="A4816" s="1" t="s">
        <v>3</v>
      </c>
      <c r="B4816" s="1" t="s">
        <v>8298</v>
      </c>
      <c r="C4816" s="1" t="s">
        <v>8522</v>
      </c>
      <c r="D4816" s="1" t="s">
        <v>3</v>
      </c>
      <c r="E4816" s="1" t="s">
        <v>8948</v>
      </c>
      <c r="F4816" s="4" t="s">
        <v>3</v>
      </c>
      <c r="G4816" s="1" t="s">
        <v>8</v>
      </c>
      <c r="H4816" s="3" t="str">
        <f t="shared" si="75"/>
        <v>Commercial</v>
      </c>
      <c r="I4816" s="3" t="str">
        <f>IF(IFERROR(SEARCH("N/A",CID_DB[[#This Row],[ NSN ]]),-1)&lt;&gt;-1,"",LEFT(SUBSTITUTE(SUBSTITUTE(SUBSTITUTE(SUBSTITUTE(SUBSTITUTE(CID_DB[[#This Row],[ NSN ]],"-","")," ","")," ",""),"‐",""),"NA",""),13))</f>
        <v/>
      </c>
      <c r="J4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GA74633||ROTARY SNUBBER|</v>
      </c>
    </row>
    <row r="4817" spans="1:10" x14ac:dyDescent="0.35">
      <c r="A4817" s="1" t="s">
        <v>3</v>
      </c>
      <c r="B4817" s="1" t="s">
        <v>8298</v>
      </c>
      <c r="C4817" s="1" t="s">
        <v>8523</v>
      </c>
      <c r="D4817" s="1" t="s">
        <v>3</v>
      </c>
      <c r="E4817" s="1" t="s">
        <v>8835</v>
      </c>
      <c r="F4817" s="4" t="s">
        <v>3</v>
      </c>
      <c r="G4817" s="1" t="s">
        <v>8</v>
      </c>
      <c r="H4817" s="3" t="str">
        <f t="shared" si="75"/>
        <v>Commercial</v>
      </c>
      <c r="I4817" s="3" t="str">
        <f>IF(IFERROR(SEARCH("N/A",CID_DB[[#This Row],[ NSN ]]),-1)&lt;&gt;-1,"",LEFT(SUBSTITUTE(SUBSTITUTE(SUBSTITUTE(SUBSTITUTE(SUBSTITUTE(CID_DB[[#This Row],[ NSN ]],"-","")," ","")," ",""),"‐",""),"NA",""),13))</f>
        <v/>
      </c>
      <c r="J4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GBC30087||SWITCH,PRESSURE|</v>
      </c>
    </row>
    <row r="4818" spans="1:10" x14ac:dyDescent="0.35">
      <c r="A4818" s="1" t="s">
        <v>3</v>
      </c>
      <c r="B4818" s="1" t="s">
        <v>8298</v>
      </c>
      <c r="C4818" s="1" t="s">
        <v>8524</v>
      </c>
      <c r="D4818" s="1" t="s">
        <v>3</v>
      </c>
      <c r="E4818" s="1" t="s">
        <v>8949</v>
      </c>
      <c r="F4818" s="4" t="s">
        <v>3</v>
      </c>
      <c r="G4818" s="1" t="s">
        <v>8</v>
      </c>
      <c r="H4818" s="3" t="str">
        <f t="shared" si="75"/>
        <v>Commercial</v>
      </c>
      <c r="I4818" s="3" t="str">
        <f>IF(IFERROR(SEARCH("N/A",CID_DB[[#This Row],[ NSN ]]),-1)&lt;&gt;-1,"",LEFT(SUBSTITUTE(SUBSTITUTE(SUBSTITUTE(SUBSTITUTE(SUBSTITUTE(CID_DB[[#This Row],[ NSN ]],"-","")," ","")," ",""),"‐",""),"NA",""),13))</f>
        <v/>
      </c>
      <c r="J4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GM10242||LOAD CELL,FORCEWEI|</v>
      </c>
    </row>
    <row r="4819" spans="1:10" x14ac:dyDescent="0.35">
      <c r="A4819" s="1" t="s">
        <v>3</v>
      </c>
      <c r="B4819" s="1" t="s">
        <v>8298</v>
      </c>
      <c r="C4819" s="1" t="s">
        <v>8525</v>
      </c>
      <c r="D4819" s="1" t="s">
        <v>3</v>
      </c>
      <c r="E4819" s="1" t="s">
        <v>8950</v>
      </c>
      <c r="F4819" s="4" t="s">
        <v>3</v>
      </c>
      <c r="G4819" s="1" t="s">
        <v>8</v>
      </c>
      <c r="H4819" s="3" t="str">
        <f t="shared" si="75"/>
        <v>Commercial</v>
      </c>
      <c r="I4819" s="3" t="str">
        <f>IF(IFERROR(SEARCH("N/A",CID_DB[[#This Row],[ NSN ]]),-1)&lt;&gt;-1,"",LEFT(SUBSTITUTE(SUBSTITUTE(SUBSTITUTE(SUBSTITUTE(SUBSTITUTE(CID_DB[[#This Row],[ NSN ]],"-","")," ","")," ",""),"‐",""),"NA",""),13))</f>
        <v/>
      </c>
      <c r="J4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H28433||LATCH ASSEMBLY,AIRC|</v>
      </c>
    </row>
    <row r="4820" spans="1:10" x14ac:dyDescent="0.35">
      <c r="A4820" s="1" t="s">
        <v>3</v>
      </c>
      <c r="B4820" s="1" t="s">
        <v>8298</v>
      </c>
      <c r="C4820" s="1" t="s">
        <v>8526</v>
      </c>
      <c r="D4820" s="1" t="s">
        <v>3</v>
      </c>
      <c r="E4820" s="1" t="s">
        <v>8951</v>
      </c>
      <c r="F4820" s="4" t="s">
        <v>3</v>
      </c>
      <c r="G4820" s="1" t="s">
        <v>8</v>
      </c>
      <c r="H4820" s="3" t="str">
        <f t="shared" si="75"/>
        <v>Commercial</v>
      </c>
      <c r="I4820" s="3" t="str">
        <f>IF(IFERROR(SEARCH("N/A",CID_DB[[#This Row],[ NSN ]]),-1)&lt;&gt;-1,"",LEFT(SUBSTITUTE(SUBSTITUTE(SUBSTITUTE(SUBSTITUTE(SUBSTITUTE(CID_DB[[#This Row],[ NSN ]],"-","")," ","")," ",""),"‐",""),"NA",""),13))</f>
        <v/>
      </c>
      <c r="J4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H286013||HANDLE ASSEMBLY|</v>
      </c>
    </row>
    <row r="4821" spans="1:10" x14ac:dyDescent="0.35">
      <c r="A4821" s="1" t="s">
        <v>3</v>
      </c>
      <c r="B4821" s="1" t="s">
        <v>8298</v>
      </c>
      <c r="C4821" s="1" t="s">
        <v>8527</v>
      </c>
      <c r="D4821" s="1" t="s">
        <v>3</v>
      </c>
      <c r="E4821" s="1" t="s">
        <v>8952</v>
      </c>
      <c r="F4821" s="4" t="s">
        <v>3</v>
      </c>
      <c r="G4821" s="1" t="s">
        <v>8</v>
      </c>
      <c r="H4821" s="3" t="str">
        <f t="shared" si="75"/>
        <v>Commercial</v>
      </c>
      <c r="I4821" s="3" t="str">
        <f>IF(IFERROR(SEARCH("N/A",CID_DB[[#This Row],[ NSN ]]),-1)&lt;&gt;-1,"",LEFT(SUBSTITUTE(SUBSTITUTE(SUBSTITUTE(SUBSTITUTE(SUBSTITUTE(CID_DB[[#This Row],[ NSN ]],"-","")," ","")," ",""),"‐",""),"NA",""),13))</f>
        <v/>
      </c>
      <c r="J4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H286519||HANDLE ASSY|</v>
      </c>
    </row>
    <row r="4822" spans="1:10" x14ac:dyDescent="0.35">
      <c r="A4822" s="1" t="s">
        <v>3</v>
      </c>
      <c r="B4822" s="1" t="s">
        <v>8298</v>
      </c>
      <c r="C4822" s="1" t="s">
        <v>8528</v>
      </c>
      <c r="D4822" s="1" t="s">
        <v>3</v>
      </c>
      <c r="E4822" s="1" t="s">
        <v>8953</v>
      </c>
      <c r="F4822" s="4" t="s">
        <v>3</v>
      </c>
      <c r="G4822" s="1" t="s">
        <v>8</v>
      </c>
      <c r="H4822" s="3" t="str">
        <f t="shared" si="75"/>
        <v>Commercial</v>
      </c>
      <c r="I4822" s="3" t="str">
        <f>IF(IFERROR(SEARCH("N/A",CID_DB[[#This Row],[ NSN ]]),-1)&lt;&gt;-1,"",LEFT(SUBSTITUTE(SUBSTITUTE(SUBSTITUTE(SUBSTITUTE(SUBSTITUTE(CID_DB[[#This Row],[ NSN ]],"-","")," ","")," ",""),"‐",""),"NA",""),13))</f>
        <v/>
      </c>
      <c r="J4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N0120000003||TUR GEAR BOX ASSY|</v>
      </c>
    </row>
    <row r="4823" spans="1:10" x14ac:dyDescent="0.35">
      <c r="A4823" s="1" t="s">
        <v>3</v>
      </c>
      <c r="B4823" s="1" t="s">
        <v>8298</v>
      </c>
      <c r="C4823" s="1" t="s">
        <v>8529</v>
      </c>
      <c r="D4823" s="1" t="s">
        <v>3</v>
      </c>
      <c r="E4823" s="1" t="s">
        <v>8954</v>
      </c>
      <c r="F4823" s="4" t="s">
        <v>3</v>
      </c>
      <c r="G4823" s="1" t="s">
        <v>8</v>
      </c>
      <c r="H4823" s="3" t="str">
        <f t="shared" si="75"/>
        <v>Commercial</v>
      </c>
      <c r="I4823" s="3" t="str">
        <f>IF(IFERROR(SEARCH("N/A",CID_DB[[#This Row],[ NSN ]]),-1)&lt;&gt;-1,"",LEFT(SUBSTITUTE(SUBSTITUTE(SUBSTITUTE(SUBSTITUTE(SUBSTITUTE(CID_DB[[#This Row],[ NSN ]],"-","")," ","")," ",""),"‐",""),"NA",""),13))</f>
        <v/>
      </c>
      <c r="J4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V143602||ELECTRONIC COMPONEN|</v>
      </c>
    </row>
    <row r="4824" spans="1:10" x14ac:dyDescent="0.35">
      <c r="A4824" s="1" t="s">
        <v>3</v>
      </c>
      <c r="B4824" s="1" t="s">
        <v>8298</v>
      </c>
      <c r="C4824" s="1" t="s">
        <v>8530</v>
      </c>
      <c r="D4824" s="1" t="s">
        <v>3</v>
      </c>
      <c r="E4824" s="1" t="s">
        <v>8955</v>
      </c>
      <c r="F4824" s="4" t="s">
        <v>3</v>
      </c>
      <c r="G4824" s="1" t="s">
        <v>8</v>
      </c>
      <c r="H4824" s="3" t="str">
        <f t="shared" si="75"/>
        <v>Commercial</v>
      </c>
      <c r="I4824" s="3" t="str">
        <f>IF(IFERROR(SEARCH("N/A",CID_DB[[#This Row],[ NSN ]]),-1)&lt;&gt;-1,"",LEFT(SUBSTITUTE(SUBSTITUTE(SUBSTITUTE(SUBSTITUTE(SUBSTITUTE(CID_DB[[#This Row],[ NSN ]],"-","")," ","")," ",""),"‐",""),"NA",""),13))</f>
        <v/>
      </c>
      <c r="J4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V243602||FUSE LINK,ELECTRICA|</v>
      </c>
    </row>
    <row r="4825" spans="1:10" x14ac:dyDescent="0.35">
      <c r="A4825" s="1" t="s">
        <v>3</v>
      </c>
      <c r="B4825" s="1" t="s">
        <v>8298</v>
      </c>
      <c r="C4825" s="1" t="s">
        <v>8531</v>
      </c>
      <c r="D4825" s="1" t="s">
        <v>3</v>
      </c>
      <c r="E4825" s="1" t="s">
        <v>4916</v>
      </c>
      <c r="F4825" s="4" t="s">
        <v>3</v>
      </c>
      <c r="G4825" s="1" t="s">
        <v>8</v>
      </c>
      <c r="H4825" s="3" t="str">
        <f t="shared" si="75"/>
        <v>Commercial</v>
      </c>
      <c r="I4825" s="3" t="str">
        <f>IF(IFERROR(SEARCH("N/A",CID_DB[[#This Row],[ NSN ]]),-1)&lt;&gt;-1,"",LEFT(SUBSTITUTE(SUBSTITUTE(SUBSTITUTE(SUBSTITUTE(SUBSTITUTE(CID_DB[[#This Row],[ NSN ]],"-","")," ","")," ",""),"‐",""),"NA",""),13))</f>
        <v/>
      </c>
      <c r="J4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V643602||VALVE,CHECK|</v>
      </c>
    </row>
    <row r="4826" spans="1:10" x14ac:dyDescent="0.35">
      <c r="A4826" s="1" t="s">
        <v>3</v>
      </c>
      <c r="B4826" s="1" t="s">
        <v>8298</v>
      </c>
      <c r="C4826" s="1" t="s">
        <v>8532</v>
      </c>
      <c r="D4826" s="1" t="s">
        <v>3</v>
      </c>
      <c r="E4826" s="1" t="s">
        <v>8956</v>
      </c>
      <c r="F4826" s="4" t="s">
        <v>3</v>
      </c>
      <c r="G4826" s="1" t="s">
        <v>8</v>
      </c>
      <c r="H4826" s="3" t="str">
        <f t="shared" si="75"/>
        <v>Commercial</v>
      </c>
      <c r="I4826" s="3" t="str">
        <f>IF(IFERROR(SEARCH("N/A",CID_DB[[#This Row],[ NSN ]]),-1)&lt;&gt;-1,"",LEFT(SUBSTITUTE(SUBSTITUTE(SUBSTITUTE(SUBSTITUTE(SUBSTITUTE(CID_DB[[#This Row],[ NSN ]],"-","")," ","")," ",""),"‐",""),"NA",""),13))</f>
        <v/>
      </c>
      <c r="J4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ZRS006T1001||LAV ASSY, 1F1L, TANKER|</v>
      </c>
    </row>
    <row r="4827" spans="1:10" x14ac:dyDescent="0.35">
      <c r="A4827" s="1" t="s">
        <v>3</v>
      </c>
      <c r="B4827" s="1" t="s">
        <v>8298</v>
      </c>
      <c r="C4827" s="1" t="s">
        <v>8533</v>
      </c>
      <c r="D4827" s="1" t="s">
        <v>3</v>
      </c>
      <c r="E4827" s="1" t="s">
        <v>8957</v>
      </c>
      <c r="F4827" s="4" t="s">
        <v>3</v>
      </c>
      <c r="G4827" s="1" t="s">
        <v>8</v>
      </c>
      <c r="H4827" s="3" t="str">
        <f t="shared" si="75"/>
        <v>Commercial</v>
      </c>
      <c r="I4827" s="3" t="str">
        <f>IF(IFERROR(SEARCH("N/A",CID_DB[[#This Row],[ NSN ]]),-1)&lt;&gt;-1,"",LEFT(SUBSTITUTE(SUBSTITUTE(SUBSTITUTE(SUBSTITUTE(SUBSTITUTE(CID_DB[[#This Row],[ NSN ]],"-","")," ","")," ",""),"‐",""),"NA",""),13))</f>
        <v/>
      </c>
      <c r="J4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106216301||EXCITER,ARMATURE|</v>
      </c>
    </row>
    <row r="4828" spans="1:10" x14ac:dyDescent="0.35">
      <c r="A4828" s="1" t="s">
        <v>3</v>
      </c>
      <c r="B4828" s="1" t="s">
        <v>8298</v>
      </c>
      <c r="C4828" s="1" t="s">
        <v>8534</v>
      </c>
      <c r="D4828" s="1" t="s">
        <v>3</v>
      </c>
      <c r="E4828" s="1" t="s">
        <v>3963</v>
      </c>
      <c r="F4828" s="4" t="s">
        <v>3</v>
      </c>
      <c r="G4828" s="1" t="s">
        <v>8</v>
      </c>
      <c r="H4828" s="3" t="str">
        <f t="shared" si="75"/>
        <v>Commercial</v>
      </c>
      <c r="I4828" s="3" t="str">
        <f>IF(IFERROR(SEARCH("N/A",CID_DB[[#This Row],[ NSN ]]),-1)&lt;&gt;-1,"",LEFT(SUBSTITUTE(SUBSTITUTE(SUBSTITUTE(SUBSTITUTE(SUBSTITUTE(CID_DB[[#This Row],[ NSN ]],"-","")," ","")," ",""),"‐",""),"NA",""),13))</f>
        <v/>
      </c>
      <c r="J4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1109V03003||VALVE,SOLENOID|</v>
      </c>
    </row>
    <row r="4829" spans="1:10" x14ac:dyDescent="0.35">
      <c r="A4829" s="1" t="s">
        <v>3</v>
      </c>
      <c r="B4829" s="1" t="s">
        <v>8298</v>
      </c>
      <c r="C4829" s="1" t="s">
        <v>8535</v>
      </c>
      <c r="D4829" s="1" t="s">
        <v>3</v>
      </c>
      <c r="E4829" s="1" t="s">
        <v>8809</v>
      </c>
      <c r="F4829" s="4" t="s">
        <v>3</v>
      </c>
      <c r="G4829" s="1" t="s">
        <v>8</v>
      </c>
      <c r="H4829" s="3" t="str">
        <f t="shared" si="75"/>
        <v>Commercial</v>
      </c>
      <c r="I4829" s="3" t="str">
        <f>IF(IFERROR(SEARCH("N/A",CID_DB[[#This Row],[ NSN ]]),-1)&lt;&gt;-1,"",LEFT(SUBSTITUTE(SUBSTITUTE(SUBSTITUTE(SUBSTITUTE(SUBSTITUTE(CID_DB[[#This Row],[ NSN ]],"-","")," ","")," ",""),"‐",""),"NA",""),13))</f>
        <v/>
      </c>
      <c r="J4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1115V07009||VALVE ASSEMBLY,MANI|</v>
      </c>
    </row>
    <row r="4830" spans="1:10" x14ac:dyDescent="0.35">
      <c r="A4830" s="1" t="s">
        <v>3</v>
      </c>
      <c r="B4830" s="1" t="s">
        <v>8298</v>
      </c>
      <c r="C4830" s="1" t="s">
        <v>8536</v>
      </c>
      <c r="D4830" s="1" t="s">
        <v>3</v>
      </c>
      <c r="E4830" s="1" t="s">
        <v>8848</v>
      </c>
      <c r="F4830" s="4" t="s">
        <v>3</v>
      </c>
      <c r="G4830" s="1" t="s">
        <v>8</v>
      </c>
      <c r="H4830" s="3" t="str">
        <f t="shared" si="75"/>
        <v>Commercial</v>
      </c>
      <c r="I4830" s="3" t="str">
        <f>IF(IFERROR(SEARCH("N/A",CID_DB[[#This Row],[ NSN ]]),-1)&lt;&gt;-1,"",LEFT(SUBSTITUTE(SUBSTITUTE(SUBSTITUTE(SUBSTITUTE(SUBSTITUTE(CID_DB[[#This Row],[ NSN ]],"-","")," ","")," ",""),"‐",""),"NA",""),13))</f>
        <v/>
      </c>
      <c r="J4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50S018||VALVE ASSEMBLY|</v>
      </c>
    </row>
    <row r="4831" spans="1:10" x14ac:dyDescent="0.35">
      <c r="A4831" s="1" t="s">
        <v>3</v>
      </c>
      <c r="B4831" s="1" t="s">
        <v>8298</v>
      </c>
      <c r="C4831" s="1" t="s">
        <v>8537</v>
      </c>
      <c r="D4831" s="1" t="s">
        <v>3</v>
      </c>
      <c r="E4831" s="1" t="s">
        <v>8848</v>
      </c>
      <c r="F4831" s="4" t="s">
        <v>3</v>
      </c>
      <c r="G4831" s="1" t="s">
        <v>8</v>
      </c>
      <c r="H4831" s="3" t="str">
        <f t="shared" si="75"/>
        <v>Commercial</v>
      </c>
      <c r="I4831" s="3" t="str">
        <f>IF(IFERROR(SEARCH("N/A",CID_DB[[#This Row],[ NSN ]]),-1)&lt;&gt;-1,"",LEFT(SUBSTITUTE(SUBSTITUTE(SUBSTITUTE(SUBSTITUTE(SUBSTITUTE(CID_DB[[#This Row],[ NSN ]],"-","")," ","")," ",""),"‐",""),"NA",""),13))</f>
        <v/>
      </c>
      <c r="J4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5830202108||VALVE ASSEMBLY|</v>
      </c>
    </row>
    <row r="4832" spans="1:10" x14ac:dyDescent="0.35">
      <c r="A4832" s="1" t="s">
        <v>3</v>
      </c>
      <c r="B4832" s="1" t="s">
        <v>8298</v>
      </c>
      <c r="C4832" s="1" t="s">
        <v>8538</v>
      </c>
      <c r="D4832" s="1" t="s">
        <v>3</v>
      </c>
      <c r="E4832" s="1" t="s">
        <v>8958</v>
      </c>
      <c r="F4832" s="4" t="s">
        <v>3</v>
      </c>
      <c r="G4832" s="1" t="s">
        <v>8</v>
      </c>
      <c r="H4832" s="3" t="str">
        <f t="shared" si="75"/>
        <v>Commercial</v>
      </c>
      <c r="I4832" s="3" t="str">
        <f>IF(IFERROR(SEARCH("N/A",CID_DB[[#This Row],[ NSN ]]),-1)&lt;&gt;-1,"",LEFT(SUBSTITUTE(SUBSTITUTE(SUBSTITUTE(SUBSTITUTE(SUBSTITUTE(CID_DB[[#This Row],[ NSN ]],"-","")," ","")," ",""),"‐",""),"NA",""),13))</f>
        <v/>
      </c>
      <c r="J4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5830203104||TURBINE CASE CLG V|</v>
      </c>
    </row>
    <row r="4833" spans="1:10" x14ac:dyDescent="0.35">
      <c r="A4833" s="1" t="s">
        <v>3</v>
      </c>
      <c r="B4833" s="1" t="s">
        <v>8298</v>
      </c>
      <c r="C4833" s="1" t="s">
        <v>8539</v>
      </c>
      <c r="D4833" s="1" t="s">
        <v>3</v>
      </c>
      <c r="E4833" s="1" t="s">
        <v>8828</v>
      </c>
      <c r="F4833" s="4" t="s">
        <v>3</v>
      </c>
      <c r="G4833" s="1" t="s">
        <v>8</v>
      </c>
      <c r="H4833" s="3" t="str">
        <f t="shared" si="75"/>
        <v>Commercial</v>
      </c>
      <c r="I4833" s="3" t="str">
        <f>IF(IFERROR(SEARCH("N/A",CID_DB[[#This Row],[ NSN ]]),-1)&lt;&gt;-1,"",LEFT(SUBSTITUTE(SUBSTITUTE(SUBSTITUTE(SUBSTITUTE(SUBSTITUTE(CID_DB[[#This Row],[ NSN ]],"-","")," ","")," ",""),"‐",""),"NA",""),13))</f>
        <v/>
      </c>
      <c r="J4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1029D1001||ACTUATOR,MECHANICAL|</v>
      </c>
    </row>
    <row r="4834" spans="1:10" x14ac:dyDescent="0.35">
      <c r="A4834" s="1" t="s">
        <v>3</v>
      </c>
      <c r="B4834" s="1" t="s">
        <v>8298</v>
      </c>
      <c r="C4834" s="1" t="s">
        <v>8540</v>
      </c>
      <c r="D4834" s="1" t="s">
        <v>3</v>
      </c>
      <c r="E4834" s="1" t="s">
        <v>8959</v>
      </c>
      <c r="F4834" s="4" t="s">
        <v>3</v>
      </c>
      <c r="G4834" s="1" t="s">
        <v>8</v>
      </c>
      <c r="H4834" s="3" t="str">
        <f t="shared" si="75"/>
        <v>Commercial</v>
      </c>
      <c r="I4834" s="3" t="str">
        <f>IF(IFERROR(SEARCH("N/A",CID_DB[[#This Row],[ NSN ]]),-1)&lt;&gt;-1,"",LEFT(SUBSTITUTE(SUBSTITUTE(SUBSTITUTE(SUBSTITUTE(SUBSTITUTE(CID_DB[[#This Row],[ NSN ]],"-","")," ","")," ",""),"‐",""),"NA",""),13))</f>
        <v/>
      </c>
      <c r="J4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125329B12||SHAFT ASSEMBLY,STRA|</v>
      </c>
    </row>
    <row r="4835" spans="1:10" x14ac:dyDescent="0.35">
      <c r="A4835" s="1" t="s">
        <v>3</v>
      </c>
      <c r="B4835" s="1" t="s">
        <v>8298</v>
      </c>
      <c r="C4835" s="1" t="s">
        <v>8541</v>
      </c>
      <c r="D4835" s="1" t="s">
        <v>3</v>
      </c>
      <c r="E4835" s="1" t="s">
        <v>8848</v>
      </c>
      <c r="F4835" s="4" t="s">
        <v>3</v>
      </c>
      <c r="G4835" s="1" t="s">
        <v>8</v>
      </c>
      <c r="H4835" s="3" t="str">
        <f t="shared" si="75"/>
        <v>Commercial</v>
      </c>
      <c r="I4835" s="3" t="str">
        <f>IF(IFERROR(SEARCH("N/A",CID_DB[[#This Row],[ NSN ]]),-1)&lt;&gt;-1,"",LEFT(SUBSTITUTE(SUBSTITUTE(SUBSTITUTE(SUBSTITUTE(SUBSTITUTE(CID_DB[[#This Row],[ NSN ]],"-","")," ","")," ",""),"‐",""),"NA",""),13))</f>
        <v/>
      </c>
      <c r="J4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13206001||VALVE ASSEMBLY|</v>
      </c>
    </row>
    <row r="4836" spans="1:10" x14ac:dyDescent="0.35">
      <c r="A4836" s="1" t="s">
        <v>3</v>
      </c>
      <c r="B4836" s="1" t="s">
        <v>8298</v>
      </c>
      <c r="C4836" s="1" t="s">
        <v>8542</v>
      </c>
      <c r="D4836" s="1" t="s">
        <v>3</v>
      </c>
      <c r="E4836" s="1" t="s">
        <v>8960</v>
      </c>
      <c r="F4836" s="4" t="s">
        <v>3</v>
      </c>
      <c r="G4836" s="1" t="s">
        <v>8</v>
      </c>
      <c r="H4836" s="3" t="str">
        <f t="shared" si="75"/>
        <v>Commercial</v>
      </c>
      <c r="I4836" s="3" t="str">
        <f>IF(IFERROR(SEARCH("N/A",CID_DB[[#This Row],[ NSN ]]),-1)&lt;&gt;-1,"",LEFT(SUBSTITUTE(SUBSTITUTE(SUBSTITUTE(SUBSTITUTE(SUBSTITUTE(CID_DB[[#This Row],[ NSN ]],"-","")," ","")," ",""),"‐",""),"NA",""),13))</f>
        <v/>
      </c>
      <c r="J4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141T613655||HANDLE,DOOR|</v>
      </c>
    </row>
    <row r="4837" spans="1:10" x14ac:dyDescent="0.35">
      <c r="A4837" s="1" t="s">
        <v>3</v>
      </c>
      <c r="B4837" s="1" t="s">
        <v>8298</v>
      </c>
      <c r="C4837" s="1" t="s">
        <v>8543</v>
      </c>
      <c r="D4837" s="1" t="s">
        <v>3</v>
      </c>
      <c r="E4837" s="1" t="s">
        <v>8961</v>
      </c>
      <c r="F4837" s="4" t="s">
        <v>3</v>
      </c>
      <c r="G4837" s="1" t="s">
        <v>8</v>
      </c>
      <c r="H4837" s="3" t="str">
        <f t="shared" si="75"/>
        <v>Commercial</v>
      </c>
      <c r="I4837" s="3" t="str">
        <f>IF(IFERROR(SEARCH("N/A",CID_DB[[#This Row],[ NSN ]]),-1)&lt;&gt;-1,"",LEFT(SUBSTITUTE(SUBSTITUTE(SUBSTITUTE(SUBSTITUTE(SUBSTITUTE(CID_DB[[#This Row],[ NSN ]],"-","")," ","")," ",""),"‐",""),"NA",""),13))</f>
        <v/>
      </c>
      <c r="J4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141T641110||FITTING ASSEMBLY|</v>
      </c>
    </row>
    <row r="4838" spans="1:10" x14ac:dyDescent="0.35">
      <c r="A4838" s="1" t="s">
        <v>3</v>
      </c>
      <c r="B4838" s="1" t="s">
        <v>8298</v>
      </c>
      <c r="C4838" s="1" t="s">
        <v>8544</v>
      </c>
      <c r="D4838" s="1" t="s">
        <v>3</v>
      </c>
      <c r="E4838" s="1" t="s">
        <v>8962</v>
      </c>
      <c r="F4838" s="4" t="s">
        <v>3</v>
      </c>
      <c r="G4838" s="1" t="s">
        <v>8</v>
      </c>
      <c r="H4838" s="3" t="str">
        <f t="shared" si="75"/>
        <v>Commercial</v>
      </c>
      <c r="I4838" s="3" t="str">
        <f>IF(IFERROR(SEARCH("N/A",CID_DB[[#This Row],[ NSN ]]),-1)&lt;&gt;-1,"",LEFT(SUBSTITUTE(SUBSTITUTE(SUBSTITUTE(SUBSTITUTE(SUBSTITUTE(CID_DB[[#This Row],[ NSN ]],"-","")," ","")," ",""),"‐",""),"NA",""),13))</f>
        <v/>
      </c>
      <c r="J4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141T658325||HINGE,AIRCRAFT|</v>
      </c>
    </row>
    <row r="4839" spans="1:10" x14ac:dyDescent="0.35">
      <c r="A4839" s="1" t="s">
        <v>3</v>
      </c>
      <c r="B4839" s="1" t="s">
        <v>8298</v>
      </c>
      <c r="C4839" s="1" t="s">
        <v>8545</v>
      </c>
      <c r="D4839" s="1" t="s">
        <v>3</v>
      </c>
      <c r="E4839" s="1" t="s">
        <v>8962</v>
      </c>
      <c r="F4839" s="4" t="s">
        <v>3</v>
      </c>
      <c r="G4839" s="1" t="s">
        <v>8</v>
      </c>
      <c r="H4839" s="3" t="str">
        <f t="shared" si="75"/>
        <v>Commercial</v>
      </c>
      <c r="I4839" s="3" t="str">
        <f>IF(IFERROR(SEARCH("N/A",CID_DB[[#This Row],[ NSN ]]),-1)&lt;&gt;-1,"",LEFT(SUBSTITUTE(SUBSTITUTE(SUBSTITUTE(SUBSTITUTE(SUBSTITUTE(CID_DB[[#This Row],[ NSN ]],"-","")," ","")," ",""),"‐",""),"NA",""),13))</f>
        <v/>
      </c>
      <c r="J4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141T658328||HINGE,AIRCRAFT|</v>
      </c>
    </row>
    <row r="4840" spans="1:10" x14ac:dyDescent="0.35">
      <c r="A4840" s="1" t="s">
        <v>3</v>
      </c>
      <c r="B4840" s="1" t="s">
        <v>8298</v>
      </c>
      <c r="C4840" s="1" t="s">
        <v>8546</v>
      </c>
      <c r="D4840" s="1" t="s">
        <v>3</v>
      </c>
      <c r="E4840" s="1" t="s">
        <v>8963</v>
      </c>
      <c r="F4840" s="4" t="s">
        <v>3</v>
      </c>
      <c r="G4840" s="1" t="s">
        <v>8</v>
      </c>
      <c r="H4840" s="3" t="str">
        <f t="shared" si="75"/>
        <v>Commercial</v>
      </c>
      <c r="I4840" s="3" t="str">
        <f>IF(IFERROR(SEARCH("N/A",CID_DB[[#This Row],[ NSN ]]),-1)&lt;&gt;-1,"",LEFT(SUBSTITUTE(SUBSTITUTE(SUBSTITUTE(SUBSTITUTE(SUBSTITUTE(CID_DB[[#This Row],[ NSN ]],"-","")," ","")," ",""),"‐",""),"NA",""),13))</f>
        <v/>
      </c>
      <c r="J4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141T697642||HINGE ASSEMBLY|</v>
      </c>
    </row>
    <row r="4841" spans="1:10" x14ac:dyDescent="0.35">
      <c r="A4841" s="1" t="s">
        <v>3</v>
      </c>
      <c r="B4841" s="1" t="s">
        <v>8298</v>
      </c>
      <c r="C4841" s="1" t="s">
        <v>8547</v>
      </c>
      <c r="D4841" s="1" t="s">
        <v>3</v>
      </c>
      <c r="E4841" s="1" t="s">
        <v>8963</v>
      </c>
      <c r="F4841" s="4" t="s">
        <v>3</v>
      </c>
      <c r="G4841" s="1" t="s">
        <v>8</v>
      </c>
      <c r="H4841" s="3" t="str">
        <f t="shared" si="75"/>
        <v>Commercial</v>
      </c>
      <c r="I4841" s="3" t="str">
        <f>IF(IFERROR(SEARCH("N/A",CID_DB[[#This Row],[ NSN ]]),-1)&lt;&gt;-1,"",LEFT(SUBSTITUTE(SUBSTITUTE(SUBSTITUTE(SUBSTITUTE(SUBSTITUTE(CID_DB[[#This Row],[ NSN ]],"-","")," ","")," ",""),"‐",""),"NA",""),13))</f>
        <v/>
      </c>
      <c r="J4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141T697643||HINGE ASSEMBLY|</v>
      </c>
    </row>
    <row r="4842" spans="1:10" x14ac:dyDescent="0.35">
      <c r="A4842" s="1" t="s">
        <v>3</v>
      </c>
      <c r="B4842" s="1" t="s">
        <v>8298</v>
      </c>
      <c r="C4842" s="1" t="s">
        <v>8548</v>
      </c>
      <c r="D4842" s="1" t="s">
        <v>3</v>
      </c>
      <c r="E4842" s="1" t="s">
        <v>8963</v>
      </c>
      <c r="F4842" s="4" t="s">
        <v>3</v>
      </c>
      <c r="G4842" s="1" t="s">
        <v>8</v>
      </c>
      <c r="H4842" s="3" t="str">
        <f t="shared" si="75"/>
        <v>Commercial</v>
      </c>
      <c r="I4842" s="3" t="str">
        <f>IF(IFERROR(SEARCH("N/A",CID_DB[[#This Row],[ NSN ]]),-1)&lt;&gt;-1,"",LEFT(SUBSTITUTE(SUBSTITUTE(SUBSTITUTE(SUBSTITUTE(SUBSTITUTE(CID_DB[[#This Row],[ NSN ]],"-","")," ","")," ",""),"‐",""),"NA",""),13))</f>
        <v/>
      </c>
      <c r="J4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141T697644||HINGE ASSEMBLY|</v>
      </c>
    </row>
    <row r="4843" spans="1:10" x14ac:dyDescent="0.35">
      <c r="A4843" s="1" t="s">
        <v>3</v>
      </c>
      <c r="B4843" s="1" t="s">
        <v>8298</v>
      </c>
      <c r="C4843" s="1" t="s">
        <v>8549</v>
      </c>
      <c r="D4843" s="1" t="s">
        <v>3</v>
      </c>
      <c r="E4843" s="1" t="s">
        <v>8963</v>
      </c>
      <c r="F4843" s="4" t="s">
        <v>3</v>
      </c>
      <c r="G4843" s="1" t="s">
        <v>8</v>
      </c>
      <c r="H4843" s="3" t="str">
        <f t="shared" si="75"/>
        <v>Commercial</v>
      </c>
      <c r="I4843" s="3" t="str">
        <f>IF(IFERROR(SEARCH("N/A",CID_DB[[#This Row],[ NSN ]]),-1)&lt;&gt;-1,"",LEFT(SUBSTITUTE(SUBSTITUTE(SUBSTITUTE(SUBSTITUTE(SUBSTITUTE(CID_DB[[#This Row],[ NSN ]],"-","")," ","")," ",""),"‐",""),"NA",""),13))</f>
        <v/>
      </c>
      <c r="J4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141T697669||HINGE ASSEMBLY|</v>
      </c>
    </row>
    <row r="4844" spans="1:10" x14ac:dyDescent="0.35">
      <c r="A4844" s="1" t="s">
        <v>3</v>
      </c>
      <c r="B4844" s="1" t="s">
        <v>8298</v>
      </c>
      <c r="C4844" s="1" t="s">
        <v>8550</v>
      </c>
      <c r="D4844" s="1" t="s">
        <v>3</v>
      </c>
      <c r="E4844" s="1" t="s">
        <v>8963</v>
      </c>
      <c r="F4844" s="4" t="s">
        <v>3</v>
      </c>
      <c r="G4844" s="1" t="s">
        <v>8</v>
      </c>
      <c r="H4844" s="3" t="str">
        <f t="shared" si="75"/>
        <v>Commercial</v>
      </c>
      <c r="I4844" s="3" t="str">
        <f>IF(IFERROR(SEARCH("N/A",CID_DB[[#This Row],[ NSN ]]),-1)&lt;&gt;-1,"",LEFT(SUBSTITUTE(SUBSTITUTE(SUBSTITUTE(SUBSTITUTE(SUBSTITUTE(CID_DB[[#This Row],[ NSN ]],"-","")," ","")," ",""),"‐",""),"NA",""),13))</f>
        <v/>
      </c>
      <c r="J4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141T697670||HINGE ASSEMBLY|</v>
      </c>
    </row>
    <row r="4845" spans="1:10" x14ac:dyDescent="0.35">
      <c r="A4845" s="1" t="s">
        <v>3</v>
      </c>
      <c r="B4845" s="1" t="s">
        <v>8298</v>
      </c>
      <c r="C4845" s="1" t="s">
        <v>8551</v>
      </c>
      <c r="D4845" s="1" t="s">
        <v>3</v>
      </c>
      <c r="E4845" s="1" t="s">
        <v>8963</v>
      </c>
      <c r="F4845" s="4" t="s">
        <v>3</v>
      </c>
      <c r="G4845" s="1" t="s">
        <v>8</v>
      </c>
      <c r="H4845" s="3" t="str">
        <f t="shared" si="75"/>
        <v>Commercial</v>
      </c>
      <c r="I4845" s="3" t="str">
        <f>IF(IFERROR(SEARCH("N/A",CID_DB[[#This Row],[ NSN ]]),-1)&lt;&gt;-1,"",LEFT(SUBSTITUTE(SUBSTITUTE(SUBSTITUTE(SUBSTITUTE(SUBSTITUTE(CID_DB[[#This Row],[ NSN ]],"-","")," ","")," ",""),"‐",""),"NA",""),13))</f>
        <v/>
      </c>
      <c r="J4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141T697671||HINGE ASSEMBLY|</v>
      </c>
    </row>
    <row r="4846" spans="1:10" x14ac:dyDescent="0.35">
      <c r="A4846" s="1" t="s">
        <v>3</v>
      </c>
      <c r="B4846" s="1" t="s">
        <v>8298</v>
      </c>
      <c r="C4846" s="1" t="s">
        <v>8552</v>
      </c>
      <c r="D4846" s="1" t="s">
        <v>3</v>
      </c>
      <c r="E4846" s="1" t="s">
        <v>8964</v>
      </c>
      <c r="F4846" s="4" t="s">
        <v>3</v>
      </c>
      <c r="G4846" s="1" t="s">
        <v>8</v>
      </c>
      <c r="H4846" s="3" t="str">
        <f t="shared" si="75"/>
        <v>Commercial</v>
      </c>
      <c r="I4846" s="3" t="str">
        <f>IF(IFERROR(SEARCH("N/A",CID_DB[[#This Row],[ NSN ]]),-1)&lt;&gt;-1,"",LEFT(SUBSTITUTE(SUBSTITUTE(SUBSTITUTE(SUBSTITUTE(SUBSTITUTE(CID_DB[[#This Row],[ NSN ]],"-","")," ","")," ",""),"‐",""),"NA",""),13))</f>
        <v/>
      </c>
      <c r="J4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14698000||BAFFLE,FLUID HEATER|</v>
      </c>
    </row>
    <row r="4847" spans="1:10" x14ac:dyDescent="0.35">
      <c r="A4847" s="1" t="s">
        <v>3</v>
      </c>
      <c r="B4847" s="1" t="s">
        <v>8298</v>
      </c>
      <c r="C4847" s="1" t="s">
        <v>8553</v>
      </c>
      <c r="D4847" s="1" t="s">
        <v>3</v>
      </c>
      <c r="E4847" s="1" t="s">
        <v>8965</v>
      </c>
      <c r="F4847" s="4" t="s">
        <v>3</v>
      </c>
      <c r="G4847" s="1" t="s">
        <v>8</v>
      </c>
      <c r="H4847" s="3" t="str">
        <f t="shared" si="75"/>
        <v>Commercial</v>
      </c>
      <c r="I4847" s="3" t="str">
        <f>IF(IFERROR(SEARCH("N/A",CID_DB[[#This Row],[ NSN ]]),-1)&lt;&gt;-1,"",LEFT(SUBSTITUTE(SUBSTITUTE(SUBSTITUTE(SUBSTITUTE(SUBSTITUTE(CID_DB[[#This Row],[ NSN ]],"-","")," ","")," ",""),"‐",""),"NA",""),13))</f>
        <v/>
      </c>
      <c r="J4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146T614067||MECH ASSY|</v>
      </c>
    </row>
    <row r="4848" spans="1:10" x14ac:dyDescent="0.35">
      <c r="A4848" s="1" t="s">
        <v>3</v>
      </c>
      <c r="B4848" s="1" t="s">
        <v>8298</v>
      </c>
      <c r="C4848" s="1" t="s">
        <v>8554</v>
      </c>
      <c r="D4848" s="1" t="s">
        <v>3</v>
      </c>
      <c r="E4848" s="1" t="s">
        <v>8965</v>
      </c>
      <c r="F4848" s="4" t="s">
        <v>3</v>
      </c>
      <c r="G4848" s="1" t="s">
        <v>8</v>
      </c>
      <c r="H4848" s="3" t="str">
        <f t="shared" si="75"/>
        <v>Commercial</v>
      </c>
      <c r="I4848" s="3" t="str">
        <f>IF(IFERROR(SEARCH("N/A",CID_DB[[#This Row],[ NSN ]]),-1)&lt;&gt;-1,"",LEFT(SUBSTITUTE(SUBSTITUTE(SUBSTITUTE(SUBSTITUTE(SUBSTITUTE(CID_DB[[#This Row],[ NSN ]],"-","")," ","")," ",""),"‐",""),"NA",""),13))</f>
        <v/>
      </c>
      <c r="J4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146T614068||MECH ASSY|</v>
      </c>
    </row>
    <row r="4849" spans="1:10" x14ac:dyDescent="0.35">
      <c r="A4849" s="1" t="s">
        <v>3</v>
      </c>
      <c r="B4849" s="1" t="s">
        <v>8298</v>
      </c>
      <c r="C4849" s="1" t="s">
        <v>8555</v>
      </c>
      <c r="D4849" s="1" t="s">
        <v>3</v>
      </c>
      <c r="E4849" s="1" t="s">
        <v>8966</v>
      </c>
      <c r="F4849" s="4" t="s">
        <v>3</v>
      </c>
      <c r="G4849" s="1" t="s">
        <v>8</v>
      </c>
      <c r="H4849" s="3" t="str">
        <f t="shared" si="75"/>
        <v>Commercial</v>
      </c>
      <c r="I4849" s="3" t="str">
        <f>IF(IFERROR(SEARCH("N/A",CID_DB[[#This Row],[ NSN ]]),-1)&lt;&gt;-1,"",LEFT(SUBSTITUTE(SUBSTITUTE(SUBSTITUTE(SUBSTITUTE(SUBSTITUTE(CID_DB[[#This Row],[ NSN ]],"-","")," ","")," ",""),"‐",""),"NA",""),13))</f>
        <v/>
      </c>
      <c r="J4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154250013||ACT ASY PWR CON IB|</v>
      </c>
    </row>
    <row r="4850" spans="1:10" x14ac:dyDescent="0.35">
      <c r="A4850" s="1" t="s">
        <v>3</v>
      </c>
      <c r="B4850" s="1" t="s">
        <v>8298</v>
      </c>
      <c r="C4850" s="1" t="s">
        <v>8556</v>
      </c>
      <c r="D4850" s="1" t="s">
        <v>3</v>
      </c>
      <c r="E4850" s="1" t="s">
        <v>8967</v>
      </c>
      <c r="F4850" s="4" t="s">
        <v>3</v>
      </c>
      <c r="G4850" s="1" t="s">
        <v>8</v>
      </c>
      <c r="H4850" s="3" t="str">
        <f t="shared" si="75"/>
        <v>Commercial</v>
      </c>
      <c r="I4850" s="3" t="str">
        <f>IF(IFERROR(SEARCH("N/A",CID_DB[[#This Row],[ NSN ]]),-1)&lt;&gt;-1,"",LEFT(SUBSTITUTE(SUBSTITUTE(SUBSTITUTE(SUBSTITUTE(SUBSTITUTE(CID_DB[[#This Row],[ NSN ]],"-","")," ","")," ",""),"‐",""),"NA",""),13))</f>
        <v/>
      </c>
      <c r="J4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154260017||ACT ASY PWR CON OB|</v>
      </c>
    </row>
    <row r="4851" spans="1:10" x14ac:dyDescent="0.35">
      <c r="A4851" s="1" t="s">
        <v>3</v>
      </c>
      <c r="B4851" s="1" t="s">
        <v>8298</v>
      </c>
      <c r="C4851" s="1" t="s">
        <v>8557</v>
      </c>
      <c r="D4851" s="1" t="s">
        <v>3</v>
      </c>
      <c r="E4851" s="1" t="s">
        <v>8968</v>
      </c>
      <c r="F4851" s="4" t="s">
        <v>3</v>
      </c>
      <c r="G4851" s="1" t="s">
        <v>8</v>
      </c>
      <c r="H4851" s="3" t="str">
        <f t="shared" si="75"/>
        <v>Commercial</v>
      </c>
      <c r="I4851" s="3" t="str">
        <f>IF(IFERROR(SEARCH("N/A",CID_DB[[#This Row],[ NSN ]]),-1)&lt;&gt;-1,"",LEFT(SUBSTITUTE(SUBSTITUTE(SUBSTITUTE(SUBSTITUTE(SUBSTITUTE(CID_DB[[#This Row],[ NSN ]],"-","")," ","")," ",""),"‐",""),"NA",""),13))</f>
        <v/>
      </c>
      <c r="J4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160201103||STAB TRIM CON MOD|</v>
      </c>
    </row>
    <row r="4852" spans="1:10" x14ac:dyDescent="0.35">
      <c r="A4852" s="1" t="s">
        <v>3</v>
      </c>
      <c r="B4852" s="1" t="s">
        <v>8298</v>
      </c>
      <c r="C4852" s="1">
        <v>182972</v>
      </c>
      <c r="D4852" s="1" t="s">
        <v>3</v>
      </c>
      <c r="E4852" s="1" t="s">
        <v>8969</v>
      </c>
      <c r="F4852" s="4" t="s">
        <v>3</v>
      </c>
      <c r="G4852" s="1" t="s">
        <v>8</v>
      </c>
      <c r="H4852" s="3" t="str">
        <f t="shared" si="75"/>
        <v>Commercial</v>
      </c>
      <c r="I4852" s="3" t="str">
        <f>IF(IFERROR(SEARCH("N/A",CID_DB[[#This Row],[ NSN ]]),-1)&lt;&gt;-1,"",LEFT(SUBSTITUTE(SUBSTITUTE(SUBSTITUTE(SUBSTITUTE(SUBSTITUTE(CID_DB[[#This Row],[ NSN ]],"-","")," ","")," ",""),"‐",""),"NA",""),13))</f>
        <v/>
      </c>
      <c r="J4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182972||INDICATOR,PRESSURE|</v>
      </c>
    </row>
    <row r="4853" spans="1:10" x14ac:dyDescent="0.35">
      <c r="A4853" s="1" t="s">
        <v>3</v>
      </c>
      <c r="B4853" s="1" t="s">
        <v>8298</v>
      </c>
      <c r="C4853" s="1" t="s">
        <v>8558</v>
      </c>
      <c r="D4853" s="1" t="s">
        <v>3</v>
      </c>
      <c r="E4853" s="1" t="s">
        <v>8923</v>
      </c>
      <c r="F4853" s="4" t="s">
        <v>3</v>
      </c>
      <c r="G4853" s="1" t="s">
        <v>8</v>
      </c>
      <c r="H4853" s="3" t="str">
        <f t="shared" si="75"/>
        <v>Commercial</v>
      </c>
      <c r="I4853" s="3" t="str">
        <f>IF(IFERROR(SEARCH("N/A",CID_DB[[#This Row],[ NSN ]]),-1)&lt;&gt;-1,"",LEFT(SUBSTITUTE(SUBSTITUTE(SUBSTITUTE(SUBSTITUTE(SUBSTITUTE(CID_DB[[#This Row],[ NSN ]],"-","")," ","")," ",""),"‐",""),"NA",""),13))</f>
        <v/>
      </c>
      <c r="J4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1U1234||VALVE,GATE|</v>
      </c>
    </row>
    <row r="4854" spans="1:10" x14ac:dyDescent="0.35">
      <c r="A4854" s="1" t="s">
        <v>3</v>
      </c>
      <c r="B4854" s="1" t="s">
        <v>8298</v>
      </c>
      <c r="C4854" s="1" t="s">
        <v>8559</v>
      </c>
      <c r="D4854" s="1" t="s">
        <v>3</v>
      </c>
      <c r="E4854" s="1" t="s">
        <v>8970</v>
      </c>
      <c r="F4854" s="4" t="s">
        <v>3</v>
      </c>
      <c r="G4854" s="1" t="s">
        <v>8</v>
      </c>
      <c r="H4854" s="3" t="str">
        <f t="shared" si="75"/>
        <v>Commercial</v>
      </c>
      <c r="I4854" s="3" t="str">
        <f>IF(IFERROR(SEARCH("N/A",CID_DB[[#This Row],[ NSN ]]),-1)&lt;&gt;-1,"",LEFT(SUBSTITUTE(SUBSTITUTE(SUBSTITUTE(SUBSTITUTE(SUBSTITUTE(CID_DB[[#This Row],[ NSN ]],"-","")," ","")," ",""),"‐",""),"NA",""),13))</f>
        <v/>
      </c>
      <c r="J4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2000078101||SUMP DRAIN,AIRCRAFT|</v>
      </c>
    </row>
    <row r="4855" spans="1:10" x14ac:dyDescent="0.35">
      <c r="A4855" s="1" t="s">
        <v>3</v>
      </c>
      <c r="B4855" s="1" t="s">
        <v>8298</v>
      </c>
      <c r="C4855" s="1" t="s">
        <v>8560</v>
      </c>
      <c r="D4855" s="1" t="s">
        <v>3</v>
      </c>
      <c r="E4855" s="1" t="s">
        <v>8971</v>
      </c>
      <c r="F4855" s="4" t="s">
        <v>3</v>
      </c>
      <c r="G4855" s="1" t="s">
        <v>8</v>
      </c>
      <c r="H4855" s="3" t="str">
        <f t="shared" si="75"/>
        <v>Commercial</v>
      </c>
      <c r="I4855" s="3" t="str">
        <f>IF(IFERROR(SEARCH("N/A",CID_DB[[#This Row],[ NSN ]]),-1)&lt;&gt;-1,"",LEFT(SUBSTITUTE(SUBSTITUTE(SUBSTITUTE(SUBSTITUTE(SUBSTITUTE(CID_DB[[#This Row],[ NSN ]],"-","")," ","")," ",""),"‐",""),"NA",""),13))</f>
        <v/>
      </c>
      <c r="J4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203940121||SENSOR,FQIS|</v>
      </c>
    </row>
    <row r="4856" spans="1:10" x14ac:dyDescent="0.35">
      <c r="A4856" s="1" t="s">
        <v>3</v>
      </c>
      <c r="B4856" s="1" t="s">
        <v>8298</v>
      </c>
      <c r="C4856" s="1" t="s">
        <v>8561</v>
      </c>
      <c r="D4856" s="1" t="s">
        <v>3</v>
      </c>
      <c r="E4856" s="1" t="s">
        <v>8971</v>
      </c>
      <c r="F4856" s="4" t="s">
        <v>3</v>
      </c>
      <c r="G4856" s="1" t="s">
        <v>8</v>
      </c>
      <c r="H4856" s="3" t="str">
        <f t="shared" si="75"/>
        <v>Commercial</v>
      </c>
      <c r="I4856" s="3" t="str">
        <f>IF(IFERROR(SEARCH("N/A",CID_DB[[#This Row],[ NSN ]]),-1)&lt;&gt;-1,"",LEFT(SUBSTITUTE(SUBSTITUTE(SUBSTITUTE(SUBSTITUTE(SUBSTITUTE(CID_DB[[#This Row],[ NSN ]],"-","")," ","")," ",""),"‐",""),"NA",""),13))</f>
        <v/>
      </c>
      <c r="J4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203960101||SENSOR,FQIS|</v>
      </c>
    </row>
    <row r="4857" spans="1:10" x14ac:dyDescent="0.35">
      <c r="A4857" s="1" t="s">
        <v>3</v>
      </c>
      <c r="B4857" s="1" t="s">
        <v>8298</v>
      </c>
      <c r="C4857" s="1" t="s">
        <v>8562</v>
      </c>
      <c r="D4857" s="1" t="s">
        <v>3</v>
      </c>
      <c r="E4857" s="1" t="s">
        <v>8971</v>
      </c>
      <c r="F4857" s="4" t="s">
        <v>3</v>
      </c>
      <c r="G4857" s="1" t="s">
        <v>8</v>
      </c>
      <c r="H4857" s="3" t="str">
        <f t="shared" si="75"/>
        <v>Commercial</v>
      </c>
      <c r="I4857" s="3" t="str">
        <f>IF(IFERROR(SEARCH("N/A",CID_DB[[#This Row],[ NSN ]]),-1)&lt;&gt;-1,"",LEFT(SUBSTITUTE(SUBSTITUTE(SUBSTITUTE(SUBSTITUTE(SUBSTITUTE(CID_DB[[#This Row],[ NSN ]],"-","")," ","")," ",""),"‐",""),"NA",""),13))</f>
        <v/>
      </c>
      <c r="J4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203990101||SENSOR,FQIS|</v>
      </c>
    </row>
    <row r="4858" spans="1:10" x14ac:dyDescent="0.35">
      <c r="A4858" s="1" t="s">
        <v>3</v>
      </c>
      <c r="B4858" s="1" t="s">
        <v>8298</v>
      </c>
      <c r="C4858" s="1" t="s">
        <v>8563</v>
      </c>
      <c r="D4858" s="1" t="s">
        <v>3</v>
      </c>
      <c r="E4858" s="1" t="s">
        <v>8971</v>
      </c>
      <c r="F4858" s="4" t="s">
        <v>3</v>
      </c>
      <c r="G4858" s="1" t="s">
        <v>8</v>
      </c>
      <c r="H4858" s="3" t="str">
        <f t="shared" si="75"/>
        <v>Commercial</v>
      </c>
      <c r="I4858" s="3" t="str">
        <f>IF(IFERROR(SEARCH("N/A",CID_DB[[#This Row],[ NSN ]]),-1)&lt;&gt;-1,"",LEFT(SUBSTITUTE(SUBSTITUTE(SUBSTITUTE(SUBSTITUTE(SUBSTITUTE(CID_DB[[#This Row],[ NSN ]],"-","")," ","")," ",""),"‐",""),"NA",""),13))</f>
        <v/>
      </c>
      <c r="J4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203990102||SENSOR,FQIS|</v>
      </c>
    </row>
    <row r="4859" spans="1:10" x14ac:dyDescent="0.35">
      <c r="A4859" s="1" t="s">
        <v>3</v>
      </c>
      <c r="B4859" s="1" t="s">
        <v>8298</v>
      </c>
      <c r="C4859" s="1" t="s">
        <v>8564</v>
      </c>
      <c r="D4859" s="1" t="s">
        <v>3</v>
      </c>
      <c r="E4859" s="1" t="s">
        <v>8934</v>
      </c>
      <c r="F4859" s="4" t="s">
        <v>3</v>
      </c>
      <c r="G4859" s="1" t="s">
        <v>8</v>
      </c>
      <c r="H4859" s="3" t="str">
        <f t="shared" si="75"/>
        <v>Commercial</v>
      </c>
      <c r="I4859" s="3" t="str">
        <f>IF(IFERROR(SEARCH("N/A",CID_DB[[#This Row],[ NSN ]]),-1)&lt;&gt;-1,"",LEFT(SUBSTITUTE(SUBSTITUTE(SUBSTITUTE(SUBSTITUTE(SUBSTITUTE(CID_DB[[#This Row],[ NSN ]],"-","")," ","")," ",""),"‐",""),"NA",""),13))</f>
        <v/>
      </c>
      <c r="J4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211C223301||SWITCH ASSEMBLY|</v>
      </c>
    </row>
    <row r="4860" spans="1:10" x14ac:dyDescent="0.35">
      <c r="A4860" s="1" t="s">
        <v>3</v>
      </c>
      <c r="B4860" s="1" t="s">
        <v>8298</v>
      </c>
      <c r="C4860" s="1" t="s">
        <v>8565</v>
      </c>
      <c r="D4860" s="1" t="s">
        <v>3</v>
      </c>
      <c r="E4860" s="1" t="s">
        <v>8835</v>
      </c>
      <c r="F4860" s="4" t="s">
        <v>3</v>
      </c>
      <c r="G4860" s="1" t="s">
        <v>8</v>
      </c>
      <c r="H4860" s="3" t="str">
        <f t="shared" si="75"/>
        <v>Commercial</v>
      </c>
      <c r="I4860" s="3" t="str">
        <f>IF(IFERROR(SEARCH("N/A",CID_DB[[#This Row],[ NSN ]]),-1)&lt;&gt;-1,"",LEFT(SUBSTITUTE(SUBSTITUTE(SUBSTITUTE(SUBSTITUTE(SUBSTITUTE(CID_DB[[#This Row],[ NSN ]],"-","")," ","")," ",""),"‐",""),"NA",""),13))</f>
        <v/>
      </c>
      <c r="J4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211C223520||SWITCH,PRESSURE|</v>
      </c>
    </row>
    <row r="4861" spans="1:10" x14ac:dyDescent="0.35">
      <c r="A4861" s="1" t="s">
        <v>3</v>
      </c>
      <c r="B4861" s="1" t="s">
        <v>8298</v>
      </c>
      <c r="C4861" s="1">
        <v>21428</v>
      </c>
      <c r="D4861" s="1" t="s">
        <v>3</v>
      </c>
      <c r="E4861" s="1" t="s">
        <v>8972</v>
      </c>
      <c r="F4861" s="4" t="s">
        <v>3</v>
      </c>
      <c r="G4861" s="1" t="s">
        <v>8</v>
      </c>
      <c r="H4861" s="3" t="str">
        <f t="shared" si="75"/>
        <v>Commercial</v>
      </c>
      <c r="I4861" s="3" t="str">
        <f>IF(IFERROR(SEARCH("N/A",CID_DB[[#This Row],[ NSN ]]),-1)&lt;&gt;-1,"",LEFT(SUBSTITUTE(SUBSTITUTE(SUBSTITUTE(SUBSTITUTE(SUBSTITUTE(CID_DB[[#This Row],[ NSN ]],"-","")," ","")," ",""),"‐",""),"NA",""),13))</f>
        <v/>
      </c>
      <c r="J4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21428||CONTROL,GENERATOR|</v>
      </c>
    </row>
    <row r="4862" spans="1:10" x14ac:dyDescent="0.35">
      <c r="A4862" s="1" t="s">
        <v>3</v>
      </c>
      <c r="B4862" s="1" t="s">
        <v>8298</v>
      </c>
      <c r="C4862" s="1" t="s">
        <v>8566</v>
      </c>
      <c r="D4862" s="1" t="s">
        <v>3</v>
      </c>
      <c r="E4862" s="1" t="s">
        <v>8973</v>
      </c>
      <c r="F4862" s="4" t="s">
        <v>3</v>
      </c>
      <c r="G4862" s="1" t="s">
        <v>8</v>
      </c>
      <c r="H4862" s="3" t="str">
        <f t="shared" si="75"/>
        <v>Commercial</v>
      </c>
      <c r="I4862" s="3" t="str">
        <f>IF(IFERROR(SEARCH("N/A",CID_DB[[#This Row],[ NSN ]]),-1)&lt;&gt;-1,"",LEFT(SUBSTITUTE(SUBSTITUTE(SUBSTITUTE(SUBSTITUTE(SUBSTITUTE(CID_DB[[#This Row],[ NSN ]],"-","")," ","")," ",""),"‐",""),"NA",""),13))</f>
        <v/>
      </c>
      <c r="J4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21657||ELECTRONIC MODULE,S|</v>
      </c>
    </row>
    <row r="4863" spans="1:10" x14ac:dyDescent="0.35">
      <c r="A4863" s="1" t="s">
        <v>3</v>
      </c>
      <c r="B4863" s="1" t="s">
        <v>8298</v>
      </c>
      <c r="C4863" s="1" t="s">
        <v>8567</v>
      </c>
      <c r="D4863" s="1" t="s">
        <v>3</v>
      </c>
      <c r="E4863" s="1" t="s">
        <v>8974</v>
      </c>
      <c r="F4863" s="4" t="s">
        <v>3</v>
      </c>
      <c r="G4863" s="1" t="s">
        <v>8</v>
      </c>
      <c r="H4863" s="3" t="str">
        <f t="shared" si="75"/>
        <v>Commercial</v>
      </c>
      <c r="I4863" s="3" t="str">
        <f>IF(IFERROR(SEARCH("N/A",CID_DB[[#This Row],[ NSN ]]),-1)&lt;&gt;-1,"",LEFT(SUBSTITUTE(SUBSTITUTE(SUBSTITUTE(SUBSTITUTE(SUBSTITUTE(CID_DB[[#This Row],[ NSN ]],"-","")," ","")," ",""),"‐",""),"NA",""),13))</f>
        <v/>
      </c>
      <c r="J4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22640005||THERMOCOUPLE,IMMERS|</v>
      </c>
    </row>
    <row r="4864" spans="1:10" x14ac:dyDescent="0.35">
      <c r="A4864" s="1" t="s">
        <v>3</v>
      </c>
      <c r="B4864" s="1" t="s">
        <v>8298</v>
      </c>
      <c r="C4864" s="1" t="s">
        <v>8568</v>
      </c>
      <c r="D4864" s="1" t="s">
        <v>3</v>
      </c>
      <c r="E4864" s="1" t="s">
        <v>8975</v>
      </c>
      <c r="F4864" s="4" t="s">
        <v>3</v>
      </c>
      <c r="G4864" s="1" t="s">
        <v>8</v>
      </c>
      <c r="H4864" s="3" t="str">
        <f t="shared" si="75"/>
        <v>Commercial</v>
      </c>
      <c r="I4864" s="3" t="str">
        <f>IF(IFERROR(SEARCH("N/A",CID_DB[[#This Row],[ NSN ]]),-1)&lt;&gt;-1,"",LEFT(SUBSTITUTE(SUBSTITUTE(SUBSTITUTE(SUBSTITUTE(SUBSTITUTE(CID_DB[[#This Row],[ NSN ]],"-","")," ","")," ",""),"‐",""),"NA",""),13))</f>
        <v/>
      </c>
      <c r="J4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233N3211322||PANEL,CONTROL,ELECT|</v>
      </c>
    </row>
    <row r="4865" spans="1:10" x14ac:dyDescent="0.35">
      <c r="A4865" s="1" t="s">
        <v>3</v>
      </c>
      <c r="B4865" s="1" t="s">
        <v>8298</v>
      </c>
      <c r="C4865" s="1" t="s">
        <v>8569</v>
      </c>
      <c r="D4865" s="1" t="s">
        <v>3</v>
      </c>
      <c r="E4865" s="1" t="s">
        <v>8975</v>
      </c>
      <c r="F4865" s="4" t="s">
        <v>3</v>
      </c>
      <c r="G4865" s="1" t="s">
        <v>8</v>
      </c>
      <c r="H4865" s="3" t="str">
        <f t="shared" si="75"/>
        <v>Commercial</v>
      </c>
      <c r="I4865" s="3" t="str">
        <f>IF(IFERROR(SEARCH("N/A",CID_DB[[#This Row],[ NSN ]]),-1)&lt;&gt;-1,"",LEFT(SUBSTITUTE(SUBSTITUTE(SUBSTITUTE(SUBSTITUTE(SUBSTITUTE(CID_DB[[#This Row],[ NSN ]],"-","")," ","")," ",""),"‐",""),"NA",""),13))</f>
        <v/>
      </c>
      <c r="J4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233N3212304||PANEL,CONTROL,ELECT|</v>
      </c>
    </row>
    <row r="4866" spans="1:10" x14ac:dyDescent="0.35">
      <c r="A4866" s="1" t="s">
        <v>3</v>
      </c>
      <c r="B4866" s="1" t="s">
        <v>8298</v>
      </c>
      <c r="C4866" s="1" t="s">
        <v>8570</v>
      </c>
      <c r="D4866" s="1" t="s">
        <v>3</v>
      </c>
      <c r="E4866" s="1" t="s">
        <v>8975</v>
      </c>
      <c r="F4866" s="4" t="s">
        <v>3</v>
      </c>
      <c r="G4866" s="1" t="s">
        <v>8</v>
      </c>
      <c r="H4866" s="3" t="str">
        <f t="shared" si="75"/>
        <v>Commercial</v>
      </c>
      <c r="I4866" s="3" t="str">
        <f>IF(IFERROR(SEARCH("N/A",CID_DB[[#This Row],[ NSN ]]),-1)&lt;&gt;-1,"",LEFT(SUBSTITUTE(SUBSTITUTE(SUBSTITUTE(SUBSTITUTE(SUBSTITUTE(CID_DB[[#This Row],[ NSN ]],"-","")," ","")," ",""),"‐",""),"NA",""),13))</f>
        <v/>
      </c>
      <c r="J4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233T2244304||PANEL,CONTROL,ELECT|</v>
      </c>
    </row>
    <row r="4867" spans="1:10" x14ac:dyDescent="0.35">
      <c r="A4867" s="1" t="s">
        <v>3</v>
      </c>
      <c r="B4867" s="1" t="s">
        <v>8298</v>
      </c>
      <c r="C4867" s="1" t="s">
        <v>8571</v>
      </c>
      <c r="D4867" s="1" t="s">
        <v>3</v>
      </c>
      <c r="E4867" s="1" t="s">
        <v>8975</v>
      </c>
      <c r="F4867" s="4" t="s">
        <v>3</v>
      </c>
      <c r="G4867" s="1" t="s">
        <v>8</v>
      </c>
      <c r="H4867" s="3" t="str">
        <f t="shared" ref="H4867:H4930" si="76">IF(G4867="Y - CID","Commercial",IF(G4867="N - CID","Other Than Commercial","N/A"))</f>
        <v>Commercial</v>
      </c>
      <c r="I4867" s="3" t="str">
        <f>IF(IFERROR(SEARCH("N/A",CID_DB[[#This Row],[ NSN ]]),-1)&lt;&gt;-1,"",LEFT(SUBSTITUTE(SUBSTITUTE(SUBSTITUTE(SUBSTITUTE(SUBSTITUTE(CID_DB[[#This Row],[ NSN ]],"-","")," ","")," ",""),"‐",""),"NA",""),13))</f>
        <v/>
      </c>
      <c r="J4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233T3201302||PANEL,CONTROL,ELECT|</v>
      </c>
    </row>
    <row r="4868" spans="1:10" x14ac:dyDescent="0.35">
      <c r="A4868" s="1" t="s">
        <v>3</v>
      </c>
      <c r="B4868" s="1" t="s">
        <v>8298</v>
      </c>
      <c r="C4868" s="1" t="s">
        <v>8572</v>
      </c>
      <c r="D4868" s="1" t="s">
        <v>3</v>
      </c>
      <c r="E4868" s="1" t="s">
        <v>8976</v>
      </c>
      <c r="F4868" s="4" t="s">
        <v>3</v>
      </c>
      <c r="G4868" s="1" t="s">
        <v>8</v>
      </c>
      <c r="H4868" s="3" t="str">
        <f t="shared" si="76"/>
        <v>Commercial</v>
      </c>
      <c r="I4868" s="3" t="str">
        <f>IF(IFERROR(SEARCH("N/A",CID_DB[[#This Row],[ NSN ]]),-1)&lt;&gt;-1,"",LEFT(SUBSTITUTE(SUBSTITUTE(SUBSTITUTE(SUBSTITUTE(SUBSTITUTE(CID_DB[[#This Row],[ NSN ]],"-","")," ","")," ",""),"‐",""),"NA",""),13))</f>
        <v/>
      </c>
      <c r="J4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233T3210310||PANEL,STRUCTURAL,AI|</v>
      </c>
    </row>
    <row r="4869" spans="1:10" x14ac:dyDescent="0.35">
      <c r="A4869" s="1" t="s">
        <v>3</v>
      </c>
      <c r="B4869" s="1" t="s">
        <v>8298</v>
      </c>
      <c r="C4869" s="1" t="s">
        <v>8573</v>
      </c>
      <c r="D4869" s="1" t="s">
        <v>3</v>
      </c>
      <c r="E4869" s="1" t="s">
        <v>8849</v>
      </c>
      <c r="F4869" s="4" t="s">
        <v>3</v>
      </c>
      <c r="G4869" s="1" t="s">
        <v>8</v>
      </c>
      <c r="H4869" s="3" t="str">
        <f t="shared" si="76"/>
        <v>Commercial</v>
      </c>
      <c r="I4869" s="3" t="str">
        <f>IF(IFERROR(SEARCH("N/A",CID_DB[[#This Row],[ NSN ]]),-1)&lt;&gt;-1,"",LEFT(SUBSTITUTE(SUBSTITUTE(SUBSTITUTE(SUBSTITUTE(SUBSTITUTE(CID_DB[[#This Row],[ NSN ]],"-","")," ","")," ",""),"‐",""),"NA",""),13))</f>
        <v/>
      </c>
      <c r="J4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233T3215303||MODULE ASSY|</v>
      </c>
    </row>
    <row r="4870" spans="1:10" x14ac:dyDescent="0.35">
      <c r="A4870" s="1" t="s">
        <v>3</v>
      </c>
      <c r="B4870" s="1" t="s">
        <v>8298</v>
      </c>
      <c r="C4870" s="1" t="s">
        <v>8574</v>
      </c>
      <c r="D4870" s="1" t="s">
        <v>3</v>
      </c>
      <c r="E4870" s="1" t="s">
        <v>8975</v>
      </c>
      <c r="F4870" s="4" t="s">
        <v>3</v>
      </c>
      <c r="G4870" s="1" t="s">
        <v>8</v>
      </c>
      <c r="H4870" s="3" t="str">
        <f t="shared" si="76"/>
        <v>Commercial</v>
      </c>
      <c r="I4870" s="3" t="str">
        <f>IF(IFERROR(SEARCH("N/A",CID_DB[[#This Row],[ NSN ]]),-1)&lt;&gt;-1,"",LEFT(SUBSTITUTE(SUBSTITUTE(SUBSTITUTE(SUBSTITUTE(SUBSTITUTE(CID_DB[[#This Row],[ NSN ]],"-","")," ","")," ",""),"‐",""),"NA",""),13))</f>
        <v/>
      </c>
      <c r="J4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233T3237312||PANEL,CONTROL,ELECT|</v>
      </c>
    </row>
    <row r="4871" spans="1:10" x14ac:dyDescent="0.35">
      <c r="A4871" s="1" t="s">
        <v>3</v>
      </c>
      <c r="B4871" s="1" t="s">
        <v>8298</v>
      </c>
      <c r="C4871" s="1" t="s">
        <v>8575</v>
      </c>
      <c r="D4871" s="1" t="s">
        <v>3</v>
      </c>
      <c r="E4871" s="1" t="s">
        <v>8975</v>
      </c>
      <c r="F4871" s="4" t="s">
        <v>3</v>
      </c>
      <c r="G4871" s="1" t="s">
        <v>8</v>
      </c>
      <c r="H4871" s="3" t="str">
        <f t="shared" si="76"/>
        <v>Commercial</v>
      </c>
      <c r="I4871" s="3" t="str">
        <f>IF(IFERROR(SEARCH("N/A",CID_DB[[#This Row],[ NSN ]]),-1)&lt;&gt;-1,"",LEFT(SUBSTITUTE(SUBSTITUTE(SUBSTITUTE(SUBSTITUTE(SUBSTITUTE(CID_DB[[#This Row],[ NSN ]],"-","")," ","")," ",""),"‐",""),"NA",""),13))</f>
        <v/>
      </c>
      <c r="J4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233T3241310||PANEL,CONTROL,ELECT|</v>
      </c>
    </row>
    <row r="4872" spans="1:10" x14ac:dyDescent="0.35">
      <c r="A4872" s="1" t="s">
        <v>3</v>
      </c>
      <c r="B4872" s="1" t="s">
        <v>8298</v>
      </c>
      <c r="C4872" s="1" t="s">
        <v>8576</v>
      </c>
      <c r="D4872" s="1" t="s">
        <v>3</v>
      </c>
      <c r="E4872" s="1" t="s">
        <v>8975</v>
      </c>
      <c r="F4872" s="4" t="s">
        <v>3</v>
      </c>
      <c r="G4872" s="1" t="s">
        <v>8</v>
      </c>
      <c r="H4872" s="3" t="str">
        <f t="shared" si="76"/>
        <v>Commercial</v>
      </c>
      <c r="I4872" s="3" t="str">
        <f>IF(IFERROR(SEARCH("N/A",CID_DB[[#This Row],[ NSN ]]),-1)&lt;&gt;-1,"",LEFT(SUBSTITUTE(SUBSTITUTE(SUBSTITUTE(SUBSTITUTE(SUBSTITUTE(CID_DB[[#This Row],[ NSN ]],"-","")," ","")," ",""),"‐",""),"NA",""),13))</f>
        <v/>
      </c>
      <c r="J4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233T3254304||PANEL,CONTROL,ELECT|</v>
      </c>
    </row>
    <row r="4873" spans="1:10" x14ac:dyDescent="0.35">
      <c r="A4873" s="1" t="s">
        <v>3</v>
      </c>
      <c r="B4873" s="1" t="s">
        <v>8298</v>
      </c>
      <c r="C4873" s="1" t="s">
        <v>8577</v>
      </c>
      <c r="D4873" s="1" t="s">
        <v>3</v>
      </c>
      <c r="E4873" s="1" t="s">
        <v>8977</v>
      </c>
      <c r="F4873" s="4" t="s">
        <v>3</v>
      </c>
      <c r="G4873" s="1" t="s">
        <v>8</v>
      </c>
      <c r="H4873" s="3" t="str">
        <f t="shared" si="76"/>
        <v>Commercial</v>
      </c>
      <c r="I4873" s="3" t="str">
        <f>IF(IFERROR(SEARCH("N/A",CID_DB[[#This Row],[ NSN ]]),-1)&lt;&gt;-1,"",LEFT(SUBSTITUTE(SUBSTITUTE(SUBSTITUTE(SUBSTITUTE(SUBSTITUTE(CID_DB[[#This Row],[ NSN ]],"-","")," ","")," ",""),"‐",""),"NA",""),13))</f>
        <v/>
      </c>
      <c r="J4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233T423938||PANEL,MISC TEST|</v>
      </c>
    </row>
    <row r="4874" spans="1:10" x14ac:dyDescent="0.35">
      <c r="A4874" s="1" t="s">
        <v>3</v>
      </c>
      <c r="B4874" s="1" t="s">
        <v>8298</v>
      </c>
      <c r="C4874" s="1" t="s">
        <v>8578</v>
      </c>
      <c r="D4874" s="1" t="s">
        <v>3</v>
      </c>
      <c r="E4874" s="1" t="s">
        <v>8975</v>
      </c>
      <c r="F4874" s="4" t="s">
        <v>3</v>
      </c>
      <c r="G4874" s="1" t="s">
        <v>8</v>
      </c>
      <c r="H4874" s="3" t="str">
        <f t="shared" si="76"/>
        <v>Commercial</v>
      </c>
      <c r="I4874" s="3" t="str">
        <f>IF(IFERROR(SEARCH("N/A",CID_DB[[#This Row],[ NSN ]]),-1)&lt;&gt;-1,"",LEFT(SUBSTITUTE(SUBSTITUTE(SUBSTITUTE(SUBSTITUTE(SUBSTITUTE(CID_DB[[#This Row],[ NSN ]],"-","")," ","")," ",""),"‐",""),"NA",""),13))</f>
        <v/>
      </c>
      <c r="J4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233T424023||PANEL,CONTROL,ELECT|</v>
      </c>
    </row>
    <row r="4875" spans="1:10" x14ac:dyDescent="0.35">
      <c r="A4875" s="1" t="s">
        <v>3</v>
      </c>
      <c r="B4875" s="1" t="s">
        <v>8298</v>
      </c>
      <c r="C4875" s="1" t="s">
        <v>8579</v>
      </c>
      <c r="D4875" s="1" t="s">
        <v>3</v>
      </c>
      <c r="E4875" s="1" t="s">
        <v>8976</v>
      </c>
      <c r="F4875" s="4" t="s">
        <v>3</v>
      </c>
      <c r="G4875" s="1" t="s">
        <v>8</v>
      </c>
      <c r="H4875" s="3" t="str">
        <f t="shared" si="76"/>
        <v>Commercial</v>
      </c>
      <c r="I4875" s="3" t="str">
        <f>IF(IFERROR(SEARCH("N/A",CID_DB[[#This Row],[ NSN ]]),-1)&lt;&gt;-1,"",LEFT(SUBSTITUTE(SUBSTITUTE(SUBSTITUTE(SUBSTITUTE(SUBSTITUTE(CID_DB[[#This Row],[ NSN ]],"-","")," ","")," ",""),"‐",""),"NA",""),13))</f>
        <v/>
      </c>
      <c r="J4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233T42441||PANEL,STRUCTURAL,AI|</v>
      </c>
    </row>
    <row r="4876" spans="1:10" x14ac:dyDescent="0.35">
      <c r="A4876" s="1" t="s">
        <v>3</v>
      </c>
      <c r="B4876" s="1" t="s">
        <v>8298</v>
      </c>
      <c r="C4876" s="1" t="s">
        <v>8580</v>
      </c>
      <c r="D4876" s="1" t="s">
        <v>3</v>
      </c>
      <c r="E4876" s="1" t="s">
        <v>4489</v>
      </c>
      <c r="F4876" s="4" t="s">
        <v>3</v>
      </c>
      <c r="G4876" s="1" t="s">
        <v>8</v>
      </c>
      <c r="H4876" s="3" t="str">
        <f t="shared" si="76"/>
        <v>Commercial</v>
      </c>
      <c r="I4876" s="3" t="str">
        <f>IF(IFERROR(SEARCH("N/A",CID_DB[[#This Row],[ NSN ]]),-1)&lt;&gt;-1,"",LEFT(SUBSTITUTE(SUBSTITUTE(SUBSTITUTE(SUBSTITUTE(SUBSTITUTE(CID_DB[[#This Row],[ NSN ]],"-","")," ","")," ",""),"‐",""),"NA",""),13))</f>
        <v/>
      </c>
      <c r="J4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233T425317||PANEL ASSY|</v>
      </c>
    </row>
    <row r="4877" spans="1:10" x14ac:dyDescent="0.35">
      <c r="A4877" s="1" t="s">
        <v>3</v>
      </c>
      <c r="B4877" s="1" t="s">
        <v>8298</v>
      </c>
      <c r="C4877" s="1" t="s">
        <v>8581</v>
      </c>
      <c r="D4877" s="1" t="s">
        <v>3</v>
      </c>
      <c r="E4877" s="1" t="s">
        <v>8978</v>
      </c>
      <c r="F4877" s="4" t="s">
        <v>3</v>
      </c>
      <c r="G4877" s="1" t="s">
        <v>8</v>
      </c>
      <c r="H4877" s="3" t="str">
        <f t="shared" si="76"/>
        <v>Commercial</v>
      </c>
      <c r="I4877" s="3" t="str">
        <f>IF(IFERROR(SEARCH("N/A",CID_DB[[#This Row],[ NSN ]]),-1)&lt;&gt;-1,"",LEFT(SUBSTITUTE(SUBSTITUTE(SUBSTITUTE(SUBSTITUTE(SUBSTITUTE(CID_DB[[#This Row],[ NSN ]],"-","")," ","")," ",""),"‐",""),"NA",""),13))</f>
        <v/>
      </c>
      <c r="J4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233T62105||MODULE|</v>
      </c>
    </row>
    <row r="4878" spans="1:10" x14ac:dyDescent="0.35">
      <c r="A4878" s="1" t="s">
        <v>3</v>
      </c>
      <c r="B4878" s="1" t="s">
        <v>8298</v>
      </c>
      <c r="C4878" s="1" t="s">
        <v>8582</v>
      </c>
      <c r="D4878" s="1" t="s">
        <v>3</v>
      </c>
      <c r="E4878" s="1" t="s">
        <v>8913</v>
      </c>
      <c r="F4878" s="4" t="s">
        <v>3</v>
      </c>
      <c r="G4878" s="1" t="s">
        <v>8</v>
      </c>
      <c r="H4878" s="3" t="str">
        <f t="shared" si="76"/>
        <v>Commercial</v>
      </c>
      <c r="I4878" s="3" t="str">
        <f>IF(IFERROR(SEARCH("N/A",CID_DB[[#This Row],[ NSN ]]),-1)&lt;&gt;-1,"",LEFT(SUBSTITUTE(SUBSTITUTE(SUBSTITUTE(SUBSTITUTE(SUBSTITUTE(CID_DB[[#This Row],[ NSN ]],"-","")," ","")," ",""),"‐",""),"NA",""),13))</f>
        <v/>
      </c>
      <c r="J4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251A24208||VALVE,LINEAR,DIRECT|</v>
      </c>
    </row>
    <row r="4879" spans="1:10" x14ac:dyDescent="0.35">
      <c r="A4879" s="1" t="s">
        <v>3</v>
      </c>
      <c r="B4879" s="1" t="s">
        <v>8298</v>
      </c>
      <c r="C4879" s="1" t="s">
        <v>8583</v>
      </c>
      <c r="D4879" s="1" t="s">
        <v>3</v>
      </c>
      <c r="E4879" s="1" t="s">
        <v>8979</v>
      </c>
      <c r="F4879" s="4" t="s">
        <v>3</v>
      </c>
      <c r="G4879" s="1" t="s">
        <v>8</v>
      </c>
      <c r="H4879" s="3" t="str">
        <f t="shared" si="76"/>
        <v>Commercial</v>
      </c>
      <c r="I4879" s="3" t="str">
        <f>IF(IFERROR(SEARCH("N/A",CID_DB[[#This Row],[ NSN ]]),-1)&lt;&gt;-1,"",LEFT(SUBSTITUTE(SUBSTITUTE(SUBSTITUTE(SUBSTITUTE(SUBSTITUTE(CID_DB[[#This Row],[ NSN ]],"-","")," ","")," ",""),"‐",""),"NA",""),13))</f>
        <v/>
      </c>
      <c r="J4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251T43821||RATCHET|</v>
      </c>
    </row>
    <row r="4880" spans="1:10" x14ac:dyDescent="0.35">
      <c r="A4880" s="1" t="s">
        <v>3</v>
      </c>
      <c r="B4880" s="1" t="s">
        <v>8298</v>
      </c>
      <c r="C4880" s="1" t="s">
        <v>8584</v>
      </c>
      <c r="D4880" s="1" t="s">
        <v>3</v>
      </c>
      <c r="E4880" s="1" t="s">
        <v>8980</v>
      </c>
      <c r="F4880" s="4" t="s">
        <v>3</v>
      </c>
      <c r="G4880" s="1" t="s">
        <v>8</v>
      </c>
      <c r="H4880" s="3" t="str">
        <f t="shared" si="76"/>
        <v>Commercial</v>
      </c>
      <c r="I4880" s="3" t="str">
        <f>IF(IFERROR(SEARCH("N/A",CID_DB[[#This Row],[ NSN ]]),-1)&lt;&gt;-1,"",LEFT(SUBSTITUTE(SUBSTITUTE(SUBSTITUTE(SUBSTITUTE(SUBSTITUTE(CID_DB[[#This Row],[ NSN ]],"-","")," ","")," ",""),"‐",""),"NA",""),13))</f>
        <v/>
      </c>
      <c r="J4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256T21107||ROTARY ACTUATOR ASS|</v>
      </c>
    </row>
    <row r="4881" spans="1:10" x14ac:dyDescent="0.35">
      <c r="A4881" s="1" t="s">
        <v>3</v>
      </c>
      <c r="B4881" s="1" t="s">
        <v>8298</v>
      </c>
      <c r="C4881" s="1" t="s">
        <v>8585</v>
      </c>
      <c r="D4881" s="1" t="s">
        <v>3</v>
      </c>
      <c r="E4881" s="1" t="s">
        <v>8828</v>
      </c>
      <c r="F4881" s="4" t="s">
        <v>3</v>
      </c>
      <c r="G4881" s="1" t="s">
        <v>8</v>
      </c>
      <c r="H4881" s="3" t="str">
        <f t="shared" si="76"/>
        <v>Commercial</v>
      </c>
      <c r="I4881" s="3" t="str">
        <f>IF(IFERROR(SEARCH("N/A",CID_DB[[#This Row],[ NSN ]]),-1)&lt;&gt;-1,"",LEFT(SUBSTITUTE(SUBSTITUTE(SUBSTITUTE(SUBSTITUTE(SUBSTITUTE(CID_DB[[#This Row],[ NSN ]],"-","")," ","")," ",""),"‐",""),"NA",""),13))</f>
        <v/>
      </c>
      <c r="J4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256T51203||ACTUATOR,MECHANICAL|</v>
      </c>
    </row>
    <row r="4882" spans="1:10" x14ac:dyDescent="0.35">
      <c r="A4882" s="1" t="s">
        <v>3</v>
      </c>
      <c r="B4882" s="1" t="s">
        <v>8298</v>
      </c>
      <c r="C4882" s="1" t="s">
        <v>8586</v>
      </c>
      <c r="D4882" s="1" t="s">
        <v>3</v>
      </c>
      <c r="E4882" s="1" t="s">
        <v>8981</v>
      </c>
      <c r="F4882" s="4" t="s">
        <v>3</v>
      </c>
      <c r="G4882" s="1" t="s">
        <v>8</v>
      </c>
      <c r="H4882" s="3" t="str">
        <f t="shared" si="76"/>
        <v>Commercial</v>
      </c>
      <c r="I4882" s="3" t="str">
        <f>IF(IFERROR(SEARCH("N/A",CID_DB[[#This Row],[ NSN ]]),-1)&lt;&gt;-1,"",LEFT(SUBSTITUTE(SUBSTITUTE(SUBSTITUTE(SUBSTITUTE(SUBSTITUTE(CID_DB[[#This Row],[ NSN ]],"-","")," ","")," ",""),"‐",""),"NA",""),13))</f>
        <v/>
      </c>
      <c r="J4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256T51204||ROTARY ACTUATOR|</v>
      </c>
    </row>
    <row r="4883" spans="1:10" x14ac:dyDescent="0.35">
      <c r="A4883" s="1" t="s">
        <v>3</v>
      </c>
      <c r="B4883" s="1" t="s">
        <v>8298</v>
      </c>
      <c r="C4883" s="1" t="s">
        <v>8587</v>
      </c>
      <c r="D4883" s="1" t="s">
        <v>3</v>
      </c>
      <c r="E4883" s="1" t="s">
        <v>8982</v>
      </c>
      <c r="F4883" s="4" t="s">
        <v>3</v>
      </c>
      <c r="G4883" s="1" t="s">
        <v>8</v>
      </c>
      <c r="H4883" s="3" t="str">
        <f t="shared" si="76"/>
        <v>Commercial</v>
      </c>
      <c r="I4883" s="3" t="str">
        <f>IF(IFERROR(SEARCH("N/A",CID_DB[[#This Row],[ NSN ]]),-1)&lt;&gt;-1,"",LEFT(SUBSTITUTE(SUBSTITUTE(SUBSTITUTE(SUBSTITUTE(SUBSTITUTE(CID_DB[[#This Row],[ NSN ]],"-","")," ","")," ",""),"‐",""),"NA",""),13))</f>
        <v/>
      </c>
      <c r="J4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258T71032||ASSEMBLY DOOR LINK|</v>
      </c>
    </row>
    <row r="4884" spans="1:10" x14ac:dyDescent="0.35">
      <c r="A4884" s="1" t="s">
        <v>3</v>
      </c>
      <c r="B4884" s="1" t="s">
        <v>8298</v>
      </c>
      <c r="C4884" s="1" t="s">
        <v>8588</v>
      </c>
      <c r="D4884" s="1" t="s">
        <v>3</v>
      </c>
      <c r="E4884" s="1" t="s">
        <v>8983</v>
      </c>
      <c r="F4884" s="4" t="s">
        <v>3</v>
      </c>
      <c r="G4884" s="1" t="s">
        <v>8</v>
      </c>
      <c r="H4884" s="3" t="str">
        <f t="shared" si="76"/>
        <v>Commercial</v>
      </c>
      <c r="I4884" s="3" t="str">
        <f>IF(IFERROR(SEARCH("N/A",CID_DB[[#This Row],[ NSN ]]),-1)&lt;&gt;-1,"",LEFT(SUBSTITUTE(SUBSTITUTE(SUBSTITUTE(SUBSTITUTE(SUBSTITUTE(CID_DB[[#This Row],[ NSN ]],"-","")," ","")," ",""),"‐",""),"NA",""),13))</f>
        <v/>
      </c>
      <c r="J4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271W86033||ACCUMULATOR,HYDRAUL|</v>
      </c>
    </row>
    <row r="4885" spans="1:10" x14ac:dyDescent="0.35">
      <c r="A4885" s="1" t="s">
        <v>3</v>
      </c>
      <c r="B4885" s="1" t="s">
        <v>8298</v>
      </c>
      <c r="C4885" s="1" t="s">
        <v>8589</v>
      </c>
      <c r="D4885" s="1" t="s">
        <v>3</v>
      </c>
      <c r="E4885" s="1" t="s">
        <v>4916</v>
      </c>
      <c r="F4885" s="4" t="s">
        <v>3</v>
      </c>
      <c r="G4885" s="1" t="s">
        <v>8</v>
      </c>
      <c r="H4885" s="3" t="str">
        <f t="shared" si="76"/>
        <v>Commercial</v>
      </c>
      <c r="I4885" s="3" t="str">
        <f>IF(IFERROR(SEARCH("N/A",CID_DB[[#This Row],[ NSN ]]),-1)&lt;&gt;-1,"",LEFT(SUBSTITUTE(SUBSTITUTE(SUBSTITUTE(SUBSTITUTE(SUBSTITUTE(CID_DB[[#This Row],[ NSN ]],"-","")," ","")," ",""),"‐",""),"NA",""),13))</f>
        <v/>
      </c>
      <c r="J4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2810039101||VALVE,CHECK|</v>
      </c>
    </row>
    <row r="4886" spans="1:10" x14ac:dyDescent="0.35">
      <c r="A4886" s="1" t="s">
        <v>3</v>
      </c>
      <c r="B4886" s="1" t="s">
        <v>8298</v>
      </c>
      <c r="C4886" s="1" t="s">
        <v>8590</v>
      </c>
      <c r="D4886" s="1" t="s">
        <v>3</v>
      </c>
      <c r="E4886" s="1" t="s">
        <v>8855</v>
      </c>
      <c r="F4886" s="4" t="s">
        <v>3</v>
      </c>
      <c r="G4886" s="1" t="s">
        <v>8</v>
      </c>
      <c r="H4886" s="3" t="str">
        <f t="shared" si="76"/>
        <v>Commercial</v>
      </c>
      <c r="I4886" s="3" t="str">
        <f>IF(IFERROR(SEARCH("N/A",CID_DB[[#This Row],[ NSN ]]),-1)&lt;&gt;-1,"",LEFT(SUBSTITUTE(SUBSTITUTE(SUBSTITUTE(SUBSTITUTE(SUBSTITUTE(CID_DB[[#This Row],[ NSN ]],"-","")," ","")," ",""),"‐",""),"NA",""),13))</f>
        <v/>
      </c>
      <c r="J4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2832001009||PWR CON ACT|</v>
      </c>
    </row>
    <row r="4887" spans="1:10" x14ac:dyDescent="0.35">
      <c r="A4887" s="1" t="s">
        <v>3</v>
      </c>
      <c r="B4887" s="1" t="s">
        <v>8298</v>
      </c>
      <c r="C4887" s="1" t="s">
        <v>8591</v>
      </c>
      <c r="D4887" s="1" t="s">
        <v>3</v>
      </c>
      <c r="E4887" s="1" t="s">
        <v>8976</v>
      </c>
      <c r="F4887" s="4" t="s">
        <v>3</v>
      </c>
      <c r="G4887" s="1" t="s">
        <v>8</v>
      </c>
      <c r="H4887" s="3" t="str">
        <f t="shared" si="76"/>
        <v>Commercial</v>
      </c>
      <c r="I4887" s="3" t="str">
        <f>IF(IFERROR(SEARCH("N/A",CID_DB[[#This Row],[ NSN ]]),-1)&lt;&gt;-1,"",LEFT(SUBSTITUTE(SUBSTITUTE(SUBSTITUTE(SUBSTITUTE(SUBSTITUTE(CID_DB[[#This Row],[ NSN ]],"-","")," ","")," ",""),"‐",""),"NA",""),13))</f>
        <v/>
      </c>
      <c r="J4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284T049822||PANEL,STRUCTURAL,AI|</v>
      </c>
    </row>
    <row r="4888" spans="1:10" x14ac:dyDescent="0.35">
      <c r="A4888" s="1" t="s">
        <v>3</v>
      </c>
      <c r="B4888" s="1" t="s">
        <v>8298</v>
      </c>
      <c r="C4888" s="1" t="s">
        <v>8592</v>
      </c>
      <c r="D4888" s="1" t="s">
        <v>3</v>
      </c>
      <c r="E4888" s="1" t="s">
        <v>8984</v>
      </c>
      <c r="F4888" s="4" t="s">
        <v>3</v>
      </c>
      <c r="G4888" s="1" t="s">
        <v>8</v>
      </c>
      <c r="H4888" s="3" t="str">
        <f t="shared" si="76"/>
        <v>Commercial</v>
      </c>
      <c r="I4888" s="3" t="str">
        <f>IF(IFERROR(SEARCH("N/A",CID_DB[[#This Row],[ NSN ]]),-1)&lt;&gt;-1,"",LEFT(SUBSTITUTE(SUBSTITUTE(SUBSTITUTE(SUBSTITUTE(SUBSTITUTE(CID_DB[[#This Row],[ NSN ]],"-","")," ","")," ",""),"‐",""),"NA",""),13))</f>
        <v/>
      </c>
      <c r="J4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287317||LOCK SET,RIM|</v>
      </c>
    </row>
    <row r="4889" spans="1:10" x14ac:dyDescent="0.35">
      <c r="A4889" s="1" t="s">
        <v>3</v>
      </c>
      <c r="B4889" s="1" t="s">
        <v>8298</v>
      </c>
      <c r="C4889" s="1" t="s">
        <v>8593</v>
      </c>
      <c r="D4889" s="1" t="s">
        <v>3</v>
      </c>
      <c r="E4889" s="1" t="s">
        <v>8923</v>
      </c>
      <c r="F4889" s="4" t="s">
        <v>3</v>
      </c>
      <c r="G4889" s="1" t="s">
        <v>8</v>
      </c>
      <c r="H4889" s="3" t="str">
        <f t="shared" si="76"/>
        <v>Commercial</v>
      </c>
      <c r="I4889" s="3" t="str">
        <f>IF(IFERROR(SEARCH("N/A",CID_DB[[#This Row],[ NSN ]]),-1)&lt;&gt;-1,"",LEFT(SUBSTITUTE(SUBSTITUTE(SUBSTITUTE(SUBSTITUTE(SUBSTITUTE(CID_DB[[#This Row],[ NSN ]],"-","")," ","")," ",""),"‐",""),"NA",""),13))</f>
        <v/>
      </c>
      <c r="J4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2910045102||VALVE,GATE|</v>
      </c>
    </row>
    <row r="4890" spans="1:10" x14ac:dyDescent="0.35">
      <c r="A4890" s="1" t="s">
        <v>3</v>
      </c>
      <c r="B4890" s="1" t="s">
        <v>8298</v>
      </c>
      <c r="C4890" s="1" t="s">
        <v>8594</v>
      </c>
      <c r="D4890" s="1" t="s">
        <v>3</v>
      </c>
      <c r="E4890" s="1" t="s">
        <v>8985</v>
      </c>
      <c r="F4890" s="4" t="s">
        <v>3</v>
      </c>
      <c r="G4890" s="1" t="s">
        <v>8</v>
      </c>
      <c r="H4890" s="3" t="str">
        <f t="shared" si="76"/>
        <v>Commercial</v>
      </c>
      <c r="I4890" s="3" t="str">
        <f>IF(IFERROR(SEARCH("N/A",CID_DB[[#This Row],[ NSN ]]),-1)&lt;&gt;-1,"",LEFT(SUBSTITUTE(SUBSTITUTE(SUBSTITUTE(SUBSTITUTE(SUBSTITUTE(CID_DB[[#This Row],[ NSN ]],"-","")," ","")," ",""),"‐",""),"NA",""),13))</f>
        <v/>
      </c>
      <c r="J4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30176810||LAMP,INCANDESCENT|</v>
      </c>
    </row>
    <row r="4891" spans="1:10" x14ac:dyDescent="0.35">
      <c r="A4891" s="1" t="s">
        <v>3</v>
      </c>
      <c r="B4891" s="1" t="s">
        <v>8298</v>
      </c>
      <c r="C4891" s="1" t="s">
        <v>8595</v>
      </c>
      <c r="D4891" s="1" t="s">
        <v>3</v>
      </c>
      <c r="E4891" s="1" t="s">
        <v>8985</v>
      </c>
      <c r="F4891" s="4" t="s">
        <v>3</v>
      </c>
      <c r="G4891" s="1" t="s">
        <v>8</v>
      </c>
      <c r="H4891" s="3" t="str">
        <f t="shared" si="76"/>
        <v>Commercial</v>
      </c>
      <c r="I4891" s="3" t="str">
        <f>IF(IFERROR(SEARCH("N/A",CID_DB[[#This Row],[ NSN ]]),-1)&lt;&gt;-1,"",LEFT(SUBSTITUTE(SUBSTITUTE(SUBSTITUTE(SUBSTITUTE(SUBSTITUTE(CID_DB[[#This Row],[ NSN ]],"-","")," ","")," ",""),"‐",""),"NA",""),13))</f>
        <v/>
      </c>
      <c r="J4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3017689||LAMP,INCANDESCENT|</v>
      </c>
    </row>
    <row r="4892" spans="1:10" x14ac:dyDescent="0.35">
      <c r="A4892" s="1" t="s">
        <v>3</v>
      </c>
      <c r="B4892" s="1" t="s">
        <v>8298</v>
      </c>
      <c r="C4892" s="1">
        <v>30230</v>
      </c>
      <c r="D4892" s="1" t="s">
        <v>3</v>
      </c>
      <c r="E4892" s="1" t="s">
        <v>8986</v>
      </c>
      <c r="F4892" s="4" t="s">
        <v>3</v>
      </c>
      <c r="G4892" s="1" t="s">
        <v>8</v>
      </c>
      <c r="H4892" s="3" t="str">
        <f t="shared" si="76"/>
        <v>Commercial</v>
      </c>
      <c r="I4892" s="3" t="str">
        <f>IF(IFERROR(SEARCH("N/A",CID_DB[[#This Row],[ NSN ]]),-1)&lt;&gt;-1,"",LEFT(SUBSTITUTE(SUBSTITUTE(SUBSTITUTE(SUBSTITUTE(SUBSTITUTE(CID_DB[[#This Row],[ NSN ]],"-","")," ","")," ",""),"‐",""),"NA",""),13))</f>
        <v/>
      </c>
      <c r="J4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30230||ACCUMULATOR ASSY|</v>
      </c>
    </row>
    <row r="4893" spans="1:10" x14ac:dyDescent="0.35">
      <c r="A4893" s="1" t="s">
        <v>3</v>
      </c>
      <c r="B4893" s="1" t="s">
        <v>8298</v>
      </c>
      <c r="C4893" s="1" t="s">
        <v>8596</v>
      </c>
      <c r="D4893" s="1" t="s">
        <v>3</v>
      </c>
      <c r="E4893" s="1" t="s">
        <v>8985</v>
      </c>
      <c r="F4893" s="4" t="s">
        <v>3</v>
      </c>
      <c r="G4893" s="1" t="s">
        <v>8</v>
      </c>
      <c r="H4893" s="3" t="str">
        <f t="shared" si="76"/>
        <v>Commercial</v>
      </c>
      <c r="I4893" s="3" t="str">
        <f>IF(IFERROR(SEARCH("N/A",CID_DB[[#This Row],[ NSN ]]),-1)&lt;&gt;-1,"",LEFT(SUBSTITUTE(SUBSTITUTE(SUBSTITUTE(SUBSTITUTE(SUBSTITUTE(CID_DB[[#This Row],[ NSN ]],"-","")," ","")," ",""),"‐",""),"NA",""),13))</f>
        <v/>
      </c>
      <c r="J4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3025462||LAMP,INCANDESCENT|</v>
      </c>
    </row>
    <row r="4894" spans="1:10" x14ac:dyDescent="0.35">
      <c r="A4894" s="1" t="s">
        <v>3</v>
      </c>
      <c r="B4894" s="1" t="s">
        <v>8298</v>
      </c>
      <c r="C4894" s="1" t="s">
        <v>8597</v>
      </c>
      <c r="D4894" s="1" t="s">
        <v>3</v>
      </c>
      <c r="E4894" s="1" t="s">
        <v>8987</v>
      </c>
      <c r="F4894" s="4" t="s">
        <v>3</v>
      </c>
      <c r="G4894" s="1" t="s">
        <v>8</v>
      </c>
      <c r="H4894" s="3" t="str">
        <f t="shared" si="76"/>
        <v>Commercial</v>
      </c>
      <c r="I4894" s="3" t="str">
        <f>IF(IFERROR(SEARCH("N/A",CID_DB[[#This Row],[ NSN ]]),-1)&lt;&gt;-1,"",LEFT(SUBSTITUTE(SUBSTITUTE(SUBSTITUTE(SUBSTITUTE(SUBSTITUTE(CID_DB[[#This Row],[ NSN ]],"-","")," ","")," ",""),"‐",""),"NA",""),13))</f>
        <v/>
      </c>
      <c r="J4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3025463||LIGHT,LANDING,AIRCR|</v>
      </c>
    </row>
    <row r="4895" spans="1:10" x14ac:dyDescent="0.35">
      <c r="A4895" s="1" t="s">
        <v>3</v>
      </c>
      <c r="B4895" s="1" t="s">
        <v>8298</v>
      </c>
      <c r="C4895" s="1" t="s">
        <v>8598</v>
      </c>
      <c r="D4895" s="1" t="s">
        <v>3</v>
      </c>
      <c r="E4895" s="1" t="s">
        <v>8988</v>
      </c>
      <c r="F4895" s="4" t="s">
        <v>3</v>
      </c>
      <c r="G4895" s="1" t="s">
        <v>8</v>
      </c>
      <c r="H4895" s="3" t="str">
        <f t="shared" si="76"/>
        <v>Commercial</v>
      </c>
      <c r="I4895" s="3" t="str">
        <f>IF(IFERROR(SEARCH("N/A",CID_DB[[#This Row],[ NSN ]]),-1)&lt;&gt;-1,"",LEFT(SUBSTITUTE(SUBSTITUTE(SUBSTITUTE(SUBSTITUTE(SUBSTITUTE(CID_DB[[#This Row],[ NSN ]],"-","")," ","")," ",""),"‐",""),"NA",""),13))</f>
        <v/>
      </c>
      <c r="J4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3026521||LIGHT,NAVIGATIONAL|</v>
      </c>
    </row>
    <row r="4896" spans="1:10" x14ac:dyDescent="0.35">
      <c r="A4896" s="1" t="s">
        <v>3</v>
      </c>
      <c r="B4896" s="1" t="s">
        <v>8298</v>
      </c>
      <c r="C4896" s="1" t="s">
        <v>8599</v>
      </c>
      <c r="D4896" s="1" t="s">
        <v>3</v>
      </c>
      <c r="E4896" s="1" t="s">
        <v>8989</v>
      </c>
      <c r="F4896" s="4" t="s">
        <v>3</v>
      </c>
      <c r="G4896" s="1" t="s">
        <v>8</v>
      </c>
      <c r="H4896" s="3" t="str">
        <f t="shared" si="76"/>
        <v>Commercial</v>
      </c>
      <c r="I4896" s="3" t="str">
        <f>IF(IFERROR(SEARCH("N/A",CID_DB[[#This Row],[ NSN ]]),-1)&lt;&gt;-1,"",LEFT(SUBSTITUTE(SUBSTITUTE(SUBSTITUTE(SUBSTITUTE(SUBSTITUTE(CID_DB[[#This Row],[ NSN ]],"-","")," ","")," ",""),"‐",""),"NA",""),13))</f>
        <v/>
      </c>
      <c r="J4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303220101||FUEL PROCESSOR UNIT|</v>
      </c>
    </row>
    <row r="4897" spans="1:10" x14ac:dyDescent="0.35">
      <c r="A4897" s="1" t="s">
        <v>3</v>
      </c>
      <c r="B4897" s="1" t="s">
        <v>8298</v>
      </c>
      <c r="C4897" s="1" t="s">
        <v>8600</v>
      </c>
      <c r="D4897" s="1" t="s">
        <v>3</v>
      </c>
      <c r="E4897" s="1" t="s">
        <v>8990</v>
      </c>
      <c r="F4897" s="4" t="s">
        <v>3</v>
      </c>
      <c r="G4897" s="1" t="s">
        <v>8</v>
      </c>
      <c r="H4897" s="3" t="str">
        <f t="shared" si="76"/>
        <v>Commercial</v>
      </c>
      <c r="I4897" s="3" t="str">
        <f>IF(IFERROR(SEARCH("N/A",CID_DB[[#This Row],[ NSN ]]),-1)&lt;&gt;-1,"",LEFT(SUBSTITUTE(SUBSTITUTE(SUBSTITUTE(SUBSTITUTE(SUBSTITUTE(CID_DB[[#This Row],[ NSN ]],"-","")," ","")," ",""),"‐",""),"NA",""),13))</f>
        <v/>
      </c>
      <c r="J4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303230101||INDICATOR,LIQUID QU|</v>
      </c>
    </row>
    <row r="4898" spans="1:10" x14ac:dyDescent="0.35">
      <c r="A4898" s="1" t="s">
        <v>3</v>
      </c>
      <c r="B4898" s="1" t="s">
        <v>8298</v>
      </c>
      <c r="C4898" s="1">
        <v>30730</v>
      </c>
      <c r="D4898" s="1" t="s">
        <v>3</v>
      </c>
      <c r="E4898" s="1" t="s">
        <v>8986</v>
      </c>
      <c r="F4898" s="4" t="s">
        <v>3</v>
      </c>
      <c r="G4898" s="1" t="s">
        <v>8</v>
      </c>
      <c r="H4898" s="3" t="str">
        <f t="shared" si="76"/>
        <v>Commercial</v>
      </c>
      <c r="I4898" s="3" t="str">
        <f>IF(IFERROR(SEARCH("N/A",CID_DB[[#This Row],[ NSN ]]),-1)&lt;&gt;-1,"",LEFT(SUBSTITUTE(SUBSTITUTE(SUBSTITUTE(SUBSTITUTE(SUBSTITUTE(CID_DB[[#This Row],[ NSN ]],"-","")," ","")," ",""),"‐",""),"NA",""),13))</f>
        <v/>
      </c>
      <c r="J4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30730||ACCUMULATOR ASSY|</v>
      </c>
    </row>
    <row r="4899" spans="1:10" x14ac:dyDescent="0.35">
      <c r="A4899" s="1" t="s">
        <v>3</v>
      </c>
      <c r="B4899" s="1" t="s">
        <v>8298</v>
      </c>
      <c r="C4899" s="1">
        <v>30830</v>
      </c>
      <c r="D4899" s="1" t="s">
        <v>3</v>
      </c>
      <c r="E4899" s="1" t="s">
        <v>8841</v>
      </c>
      <c r="F4899" s="4" t="s">
        <v>3</v>
      </c>
      <c r="G4899" s="1" t="s">
        <v>8</v>
      </c>
      <c r="H4899" s="3" t="str">
        <f t="shared" si="76"/>
        <v>Commercial</v>
      </c>
      <c r="I4899" s="3" t="str">
        <f>IF(IFERROR(SEARCH("N/A",CID_DB[[#This Row],[ NSN ]]),-1)&lt;&gt;-1,"",LEFT(SUBSTITUTE(SUBSTITUTE(SUBSTITUTE(SUBSTITUTE(SUBSTITUTE(CID_DB[[#This Row],[ NSN ]],"-","")," ","")," ",""),"‐",""),"NA",""),13))</f>
        <v/>
      </c>
      <c r="J4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30830||CYLINDER ASSEMBLY,A|</v>
      </c>
    </row>
    <row r="4900" spans="1:10" x14ac:dyDescent="0.35">
      <c r="A4900" s="1" t="s">
        <v>3</v>
      </c>
      <c r="B4900" s="1" t="s">
        <v>8298</v>
      </c>
      <c r="C4900" s="1" t="s">
        <v>8601</v>
      </c>
      <c r="D4900" s="1" t="s">
        <v>3</v>
      </c>
      <c r="E4900" s="1" t="s">
        <v>8800</v>
      </c>
      <c r="F4900" s="4" t="s">
        <v>3</v>
      </c>
      <c r="G4900" s="1" t="s">
        <v>8</v>
      </c>
      <c r="H4900" s="3" t="str">
        <f t="shared" si="76"/>
        <v>Commercial</v>
      </c>
      <c r="I4900" s="3" t="str">
        <f>IF(IFERROR(SEARCH("N/A",CID_DB[[#This Row],[ NSN ]]),-1)&lt;&gt;-1,"",LEFT(SUBSTITUTE(SUBSTITUTE(SUBSTITUTE(SUBSTITUTE(SUBSTITUTE(CID_DB[[#This Row],[ NSN ]],"-","")," ","")," ",""),"‐",""),"NA",""),13))</f>
        <v/>
      </c>
      <c r="J4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315T312355||DUCT ASSEMBLY,BLEED|</v>
      </c>
    </row>
    <row r="4901" spans="1:10" x14ac:dyDescent="0.35">
      <c r="A4901" s="1" t="s">
        <v>3</v>
      </c>
      <c r="B4901" s="1" t="s">
        <v>8298</v>
      </c>
      <c r="C4901" s="1" t="s">
        <v>8602</v>
      </c>
      <c r="D4901" s="1" t="s">
        <v>3</v>
      </c>
      <c r="E4901" s="1" t="s">
        <v>8991</v>
      </c>
      <c r="F4901" s="4" t="s">
        <v>3</v>
      </c>
      <c r="G4901" s="1" t="s">
        <v>8</v>
      </c>
      <c r="H4901" s="3" t="str">
        <f t="shared" si="76"/>
        <v>Commercial</v>
      </c>
      <c r="I4901" s="3" t="str">
        <f>IF(IFERROR(SEARCH("N/A",CID_DB[[#This Row],[ NSN ]]),-1)&lt;&gt;-1,"",LEFT(SUBSTITUTE(SUBSTITUTE(SUBSTITUTE(SUBSTITUTE(SUBSTITUTE(CID_DB[[#This Row],[ NSN ]],"-","")," ","")," ",""),"‐",""),"NA",""),13))</f>
        <v/>
      </c>
      <c r="J4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3870127102||COMPENSATOR ASSEMBL|</v>
      </c>
    </row>
    <row r="4902" spans="1:10" x14ac:dyDescent="0.35">
      <c r="A4902" s="1" t="s">
        <v>3</v>
      </c>
      <c r="B4902" s="1" t="s">
        <v>8298</v>
      </c>
      <c r="C4902" s="1" t="s">
        <v>8603</v>
      </c>
      <c r="D4902" s="1" t="s">
        <v>3</v>
      </c>
      <c r="E4902" s="1" t="s">
        <v>8848</v>
      </c>
      <c r="F4902" s="4" t="s">
        <v>3</v>
      </c>
      <c r="G4902" s="1" t="s">
        <v>8</v>
      </c>
      <c r="H4902" s="3" t="str">
        <f t="shared" si="76"/>
        <v>Commercial</v>
      </c>
      <c r="I4902" s="3" t="str">
        <f>IF(IFERROR(SEARCH("N/A",CID_DB[[#This Row],[ NSN ]]),-1)&lt;&gt;-1,"",LEFT(SUBSTITUTE(SUBSTITUTE(SUBSTITUTE(SUBSTITUTE(SUBSTITUTE(CID_DB[[#This Row],[ NSN ]],"-","")," ","")," ",""),"‐",""),"NA",""),13))</f>
        <v/>
      </c>
      <c r="J4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3910028106||VALVE ASSEMBLY|</v>
      </c>
    </row>
    <row r="4903" spans="1:10" x14ac:dyDescent="0.35">
      <c r="A4903" s="1" t="s">
        <v>3</v>
      </c>
      <c r="B4903" s="1" t="s">
        <v>8298</v>
      </c>
      <c r="C4903" s="1" t="s">
        <v>8604</v>
      </c>
      <c r="D4903" s="1" t="s">
        <v>3</v>
      </c>
      <c r="E4903" s="1" t="s">
        <v>8848</v>
      </c>
      <c r="F4903" s="4" t="s">
        <v>3</v>
      </c>
      <c r="G4903" s="1" t="s">
        <v>8</v>
      </c>
      <c r="H4903" s="3" t="str">
        <f t="shared" si="76"/>
        <v>Commercial</v>
      </c>
      <c r="I4903" s="3" t="str">
        <f>IF(IFERROR(SEARCH("N/A",CID_DB[[#This Row],[ NSN ]]),-1)&lt;&gt;-1,"",LEFT(SUBSTITUTE(SUBSTITUTE(SUBSTITUTE(SUBSTITUTE(SUBSTITUTE(CID_DB[[#This Row],[ NSN ]],"-","")," ","")," ",""),"‐",""),"NA",""),13))</f>
        <v/>
      </c>
      <c r="J4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4010977203||VALVE ASSEMBLY|</v>
      </c>
    </row>
    <row r="4904" spans="1:10" x14ac:dyDescent="0.35">
      <c r="A4904" s="1" t="s">
        <v>3</v>
      </c>
      <c r="B4904" s="1" t="s">
        <v>8298</v>
      </c>
      <c r="C4904" s="1" t="s">
        <v>8605</v>
      </c>
      <c r="D4904" s="1" t="s">
        <v>3</v>
      </c>
      <c r="E4904" s="1" t="s">
        <v>8992</v>
      </c>
      <c r="F4904" s="4" t="s">
        <v>3</v>
      </c>
      <c r="G4904" s="1" t="s">
        <v>8</v>
      </c>
      <c r="H4904" s="3" t="str">
        <f t="shared" si="76"/>
        <v>Commercial</v>
      </c>
      <c r="I4904" s="3" t="str">
        <f>IF(IFERROR(SEARCH("N/A",CID_DB[[#This Row],[ NSN ]]),-1)&lt;&gt;-1,"",LEFT(SUBSTITUTE(SUBSTITUTE(SUBSTITUTE(SUBSTITUTE(SUBSTITUTE(CID_DB[[#This Row],[ NSN ]],"-","")," ","")," ",""),"‐",""),"NA",""),13))</f>
        <v/>
      </c>
      <c r="J4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41310242||PUMP,LUBRICANT TRAN|</v>
      </c>
    </row>
    <row r="4905" spans="1:10" x14ac:dyDescent="0.35">
      <c r="A4905" s="1" t="s">
        <v>3</v>
      </c>
      <c r="B4905" s="1" t="s">
        <v>8298</v>
      </c>
      <c r="C4905" s="1" t="s">
        <v>8606</v>
      </c>
      <c r="D4905" s="1" t="s">
        <v>3</v>
      </c>
      <c r="E4905" s="1" t="s">
        <v>8993</v>
      </c>
      <c r="F4905" s="4" t="s">
        <v>3</v>
      </c>
      <c r="G4905" s="1" t="s">
        <v>8</v>
      </c>
      <c r="H4905" s="3" t="str">
        <f t="shared" si="76"/>
        <v>Commercial</v>
      </c>
      <c r="I4905" s="3" t="str">
        <f>IF(IFERROR(SEARCH("N/A",CID_DB[[#This Row],[ NSN ]]),-1)&lt;&gt;-1,"",LEFT(SUBSTITUTE(SUBSTITUTE(SUBSTITUTE(SUBSTITUTE(SUBSTITUTE(CID_DB[[#This Row],[ NSN ]],"-","")," ","")," ",""),"‐",""),"NA",""),13))</f>
        <v/>
      </c>
      <c r="J4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416020127||RAIL ASSEMBLY,MOUNT|</v>
      </c>
    </row>
    <row r="4906" spans="1:10" x14ac:dyDescent="0.35">
      <c r="A4906" s="1" t="s">
        <v>3</v>
      </c>
      <c r="B4906" s="1" t="s">
        <v>8298</v>
      </c>
      <c r="C4906" s="1" t="s">
        <v>8607</v>
      </c>
      <c r="D4906" s="1" t="s">
        <v>3</v>
      </c>
      <c r="E4906" s="1" t="s">
        <v>8994</v>
      </c>
      <c r="F4906" s="4" t="s">
        <v>3</v>
      </c>
      <c r="G4906" s="1" t="s">
        <v>8</v>
      </c>
      <c r="H4906" s="3" t="str">
        <f t="shared" si="76"/>
        <v>Commercial</v>
      </c>
      <c r="I4906" s="3" t="str">
        <f>IF(IFERROR(SEARCH("N/A",CID_DB[[#This Row],[ NSN ]]),-1)&lt;&gt;-1,"",LEFT(SUBSTITUTE(SUBSTITUTE(SUBSTITUTE(SUBSTITUTE(SUBSTITUTE(CID_DB[[#This Row],[ NSN ]],"-","")," ","")," ",""),"‐",""),"NA",""),13))</f>
        <v/>
      </c>
      <c r="J4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4362||INDICATOR,FAULT LOC|</v>
      </c>
    </row>
    <row r="4907" spans="1:10" x14ac:dyDescent="0.35">
      <c r="A4907" s="1" t="s">
        <v>3</v>
      </c>
      <c r="B4907" s="1" t="s">
        <v>8298</v>
      </c>
      <c r="C4907" s="1" t="s">
        <v>8608</v>
      </c>
      <c r="D4907" s="1" t="s">
        <v>3</v>
      </c>
      <c r="E4907" s="1" t="s">
        <v>8928</v>
      </c>
      <c r="F4907" s="4" t="s">
        <v>3</v>
      </c>
      <c r="G4907" s="1" t="s">
        <v>8</v>
      </c>
      <c r="H4907" s="3" t="str">
        <f t="shared" si="76"/>
        <v>Commercial</v>
      </c>
      <c r="I4907" s="3" t="str">
        <f>IF(IFERROR(SEARCH("N/A",CID_DB[[#This Row],[ NSN ]]),-1)&lt;&gt;-1,"",LEFT(SUBSTITUTE(SUBSTITUTE(SUBSTITUTE(SUBSTITUTE(SUBSTITUTE(CID_DB[[#This Row],[ NSN ]],"-","")," ","")," ",""),"‐",""),"NA",""),13))</f>
        <v/>
      </c>
      <c r="J4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463483||ACTUATOR,ELECTROME|</v>
      </c>
    </row>
    <row r="4908" spans="1:10" x14ac:dyDescent="0.35">
      <c r="A4908" s="1" t="s">
        <v>3</v>
      </c>
      <c r="B4908" s="1" t="s">
        <v>8298</v>
      </c>
      <c r="C4908" s="1" t="s">
        <v>8609</v>
      </c>
      <c r="D4908" s="1" t="s">
        <v>3</v>
      </c>
      <c r="E4908" s="1" t="s">
        <v>8828</v>
      </c>
      <c r="F4908" s="4" t="s">
        <v>3</v>
      </c>
      <c r="G4908" s="1" t="s">
        <v>8</v>
      </c>
      <c r="H4908" s="3" t="str">
        <f t="shared" si="76"/>
        <v>Commercial</v>
      </c>
      <c r="I4908" s="3" t="str">
        <f>IF(IFERROR(SEARCH("N/A",CID_DB[[#This Row],[ NSN ]]),-1)&lt;&gt;-1,"",LEFT(SUBSTITUTE(SUBSTITUTE(SUBSTITUTE(SUBSTITUTE(SUBSTITUTE(CID_DB[[#This Row],[ NSN ]],"-","")," ","")," ",""),"‐",""),"NA",""),13))</f>
        <v/>
      </c>
      <c r="J4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54464611||ACTUATOR,MECHANICAL|</v>
      </c>
    </row>
    <row r="4909" spans="1:10" x14ac:dyDescent="0.35">
      <c r="A4909" s="1" t="s">
        <v>3</v>
      </c>
      <c r="B4909" s="1" t="s">
        <v>8298</v>
      </c>
      <c r="C4909" s="1" t="s">
        <v>8610</v>
      </c>
      <c r="D4909" s="1" t="s">
        <v>3</v>
      </c>
      <c r="E4909" s="1" t="s">
        <v>8995</v>
      </c>
      <c r="F4909" s="4" t="s">
        <v>3</v>
      </c>
      <c r="G4909" s="1" t="s">
        <v>8</v>
      </c>
      <c r="H4909" s="3" t="str">
        <f t="shared" si="76"/>
        <v>Commercial</v>
      </c>
      <c r="I4909" s="3" t="str">
        <f>IF(IFERROR(SEARCH("N/A",CID_DB[[#This Row],[ NSN ]]),-1)&lt;&gt;-1,"",LEFT(SUBSTITUTE(SUBSTITUTE(SUBSTITUTE(SUBSTITUTE(SUBSTITUTE(CID_DB[[#This Row],[ NSN ]],"-","")," ","")," ",""),"‐",""),"NA",""),13))</f>
        <v/>
      </c>
      <c r="J4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580801031||CABLE ASSEMBLY,SPEC|</v>
      </c>
    </row>
    <row r="4910" spans="1:10" x14ac:dyDescent="0.35">
      <c r="A4910" s="1" t="s">
        <v>3</v>
      </c>
      <c r="B4910" s="1" t="s">
        <v>8298</v>
      </c>
      <c r="C4910" s="1" t="s">
        <v>8611</v>
      </c>
      <c r="D4910" s="1" t="s">
        <v>3</v>
      </c>
      <c r="E4910" s="1" t="s">
        <v>8995</v>
      </c>
      <c r="F4910" s="4" t="s">
        <v>3</v>
      </c>
      <c r="G4910" s="1" t="s">
        <v>8</v>
      </c>
      <c r="H4910" s="3" t="str">
        <f t="shared" si="76"/>
        <v>Commercial</v>
      </c>
      <c r="I4910" s="3" t="str">
        <f>IF(IFERROR(SEARCH("N/A",CID_DB[[#This Row],[ NSN ]]),-1)&lt;&gt;-1,"",LEFT(SUBSTITUTE(SUBSTITUTE(SUBSTITUTE(SUBSTITUTE(SUBSTITUTE(CID_DB[[#This Row],[ NSN ]],"-","")," ","")," ",""),"‐",""),"NA",""),13))</f>
        <v/>
      </c>
      <c r="J4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580801032||CABLE ASSEMBLY,SPEC|</v>
      </c>
    </row>
    <row r="4911" spans="1:10" x14ac:dyDescent="0.35">
      <c r="A4911" s="1" t="s">
        <v>3</v>
      </c>
      <c r="B4911" s="1" t="s">
        <v>8298</v>
      </c>
      <c r="C4911" s="1" t="s">
        <v>8612</v>
      </c>
      <c r="D4911" s="1" t="s">
        <v>3</v>
      </c>
      <c r="E4911" s="1" t="s">
        <v>8996</v>
      </c>
      <c r="F4911" s="4" t="s">
        <v>3</v>
      </c>
      <c r="G4911" s="1" t="s">
        <v>8</v>
      </c>
      <c r="H4911" s="3" t="str">
        <f t="shared" si="76"/>
        <v>Commercial</v>
      </c>
      <c r="I4911" s="3" t="str">
        <f>IF(IFERROR(SEARCH("N/A",CID_DB[[#This Row],[ NSN ]]),-1)&lt;&gt;-1,"",LEFT(SUBSTITUTE(SUBSTITUTE(SUBSTITUTE(SUBSTITUTE(SUBSTITUTE(CID_DB[[#This Row],[ NSN ]],"-","")," ","")," ",""),"‐",""),"NA",""),13))</f>
        <v/>
      </c>
      <c r="J4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5E267510||MAST ASSEMBLY|</v>
      </c>
    </row>
    <row r="4912" spans="1:10" x14ac:dyDescent="0.35">
      <c r="A4912" s="1" t="s">
        <v>3</v>
      </c>
      <c r="B4912" s="1" t="s">
        <v>8298</v>
      </c>
      <c r="C4912" s="1" t="s">
        <v>8613</v>
      </c>
      <c r="D4912" s="1" t="s">
        <v>3</v>
      </c>
      <c r="E4912" s="1" t="s">
        <v>8997</v>
      </c>
      <c r="F4912" s="4" t="s">
        <v>3</v>
      </c>
      <c r="G4912" s="1" t="s">
        <v>8</v>
      </c>
      <c r="H4912" s="3" t="str">
        <f t="shared" si="76"/>
        <v>Commercial</v>
      </c>
      <c r="I4912" s="3" t="str">
        <f>IF(IFERROR(SEARCH("N/A",CID_DB[[#This Row],[ NSN ]]),-1)&lt;&gt;-1,"",LEFT(SUBSTITUTE(SUBSTITUTE(SUBSTITUTE(SUBSTITUTE(SUBSTITUTE(CID_DB[[#This Row],[ NSN ]],"-","")," ","")," ",""),"‐",""),"NA",""),13))</f>
        <v/>
      </c>
      <c r="J4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607032002||HOUSING SUB ASSY|</v>
      </c>
    </row>
    <row r="4913" spans="1:10" x14ac:dyDescent="0.35">
      <c r="A4913" s="1" t="s">
        <v>3</v>
      </c>
      <c r="B4913" s="1" t="s">
        <v>8298</v>
      </c>
      <c r="C4913" s="1" t="s">
        <v>8614</v>
      </c>
      <c r="D4913" s="1" t="s">
        <v>3</v>
      </c>
      <c r="E4913" s="1" t="s">
        <v>8998</v>
      </c>
      <c r="F4913" s="4" t="s">
        <v>3</v>
      </c>
      <c r="G4913" s="1" t="s">
        <v>8</v>
      </c>
      <c r="H4913" s="3" t="str">
        <f t="shared" si="76"/>
        <v>Commercial</v>
      </c>
      <c r="I4913" s="3" t="str">
        <f>IF(IFERROR(SEARCH("N/A",CID_DB[[#This Row],[ NSN ]]),-1)&lt;&gt;-1,"",LEFT(SUBSTITUTE(SUBSTITUTE(SUBSTITUTE(SUBSTITUTE(SUBSTITUTE(CID_DB[[#This Row],[ NSN ]],"-","")," ","")," ",""),"‐",""),"NA",""),13))</f>
        <v/>
      </c>
      <c r="J4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6098905||HOUSING,SUB ASSY|</v>
      </c>
    </row>
    <row r="4914" spans="1:10" x14ac:dyDescent="0.35">
      <c r="A4914" s="1" t="s">
        <v>3</v>
      </c>
      <c r="B4914" s="1" t="s">
        <v>8298</v>
      </c>
      <c r="C4914" s="1" t="s">
        <v>8615</v>
      </c>
      <c r="D4914" s="1" t="s">
        <v>3</v>
      </c>
      <c r="E4914" s="1" t="s">
        <v>8999</v>
      </c>
      <c r="F4914" s="4" t="s">
        <v>3</v>
      </c>
      <c r="G4914" s="1" t="s">
        <v>8</v>
      </c>
      <c r="H4914" s="3" t="str">
        <f t="shared" si="76"/>
        <v>Commercial</v>
      </c>
      <c r="I4914" s="3" t="str">
        <f>IF(IFERROR(SEARCH("N/A",CID_DB[[#This Row],[ NSN ]]),-1)&lt;&gt;-1,"",LEFT(SUBSTITUTE(SUBSTITUTE(SUBSTITUTE(SUBSTITUTE(SUBSTITUTE(CID_DB[[#This Row],[ NSN ]],"-","")," ","")," ",""),"‐",""),"NA",""),13))</f>
        <v/>
      </c>
      <c r="J4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627781||VALVE,FLOAT|</v>
      </c>
    </row>
    <row r="4915" spans="1:10" x14ac:dyDescent="0.35">
      <c r="A4915" s="1" t="s">
        <v>3</v>
      </c>
      <c r="B4915" s="1" t="s">
        <v>8298</v>
      </c>
      <c r="C4915" s="1" t="s">
        <v>8616</v>
      </c>
      <c r="D4915" s="1" t="s">
        <v>3</v>
      </c>
      <c r="E4915" s="1" t="s">
        <v>9000</v>
      </c>
      <c r="F4915" s="4" t="s">
        <v>3</v>
      </c>
      <c r="G4915" s="1" t="s">
        <v>8</v>
      </c>
      <c r="H4915" s="3" t="str">
        <f t="shared" si="76"/>
        <v>Commercial</v>
      </c>
      <c r="I4915" s="3" t="str">
        <f>IF(IFERROR(SEARCH("N/A",CID_DB[[#This Row],[ NSN ]]),-1)&lt;&gt;-1,"",LEFT(SUBSTITUTE(SUBSTITUTE(SUBSTITUTE(SUBSTITUTE(SUBSTITUTE(CID_DB[[#This Row],[ NSN ]],"-","")," ","")," ",""),"‐",""),"NA",""),13))</f>
        <v/>
      </c>
      <c r="J4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627961||VALVE,BODY TANKS|</v>
      </c>
    </row>
    <row r="4916" spans="1:10" x14ac:dyDescent="0.35">
      <c r="A4916" s="1" t="s">
        <v>3</v>
      </c>
      <c r="B4916" s="1" t="s">
        <v>8298</v>
      </c>
      <c r="C4916" s="1" t="s">
        <v>8617</v>
      </c>
      <c r="D4916" s="1" t="s">
        <v>3</v>
      </c>
      <c r="E4916" s="1" t="s">
        <v>9001</v>
      </c>
      <c r="F4916" s="4" t="s">
        <v>3</v>
      </c>
      <c r="G4916" s="1" t="s">
        <v>8</v>
      </c>
      <c r="H4916" s="3" t="str">
        <f t="shared" si="76"/>
        <v>Commercial</v>
      </c>
      <c r="I4916" s="3" t="str">
        <f>IF(IFERROR(SEARCH("N/A",CID_DB[[#This Row],[ NSN ]]),-1)&lt;&gt;-1,"",LEFT(SUBSTITUTE(SUBSTITUTE(SUBSTITUTE(SUBSTITUTE(SUBSTITUTE(CID_DB[[#This Row],[ NSN ]],"-","")," ","")," ",""),"‐",""),"NA",""),13))</f>
        <v/>
      </c>
      <c r="J4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658D1007||TRIM ACTUATOR|</v>
      </c>
    </row>
    <row r="4917" spans="1:10" x14ac:dyDescent="0.35">
      <c r="A4917" s="1" t="s">
        <v>3</v>
      </c>
      <c r="B4917" s="1" t="s">
        <v>8298</v>
      </c>
      <c r="C4917" s="1" t="s">
        <v>8618</v>
      </c>
      <c r="D4917" s="1" t="s">
        <v>3</v>
      </c>
      <c r="E4917" s="1" t="s">
        <v>8895</v>
      </c>
      <c r="F4917" s="4" t="s">
        <v>3</v>
      </c>
      <c r="G4917" s="1" t="s">
        <v>8</v>
      </c>
      <c r="H4917" s="3" t="str">
        <f t="shared" si="76"/>
        <v>Commercial</v>
      </c>
      <c r="I4917" s="3" t="str">
        <f>IF(IFERROR(SEARCH("N/A",CID_DB[[#This Row],[ NSN ]]),-1)&lt;&gt;-1,"",LEFT(SUBSTITUTE(SUBSTITUTE(SUBSTITUTE(SUBSTITUTE(SUBSTITUTE(CID_DB[[#This Row],[ NSN ]],"-","")," ","")," ",""),"‐",""),"NA",""),13))</f>
        <v/>
      </c>
      <c r="J4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6613304||PUMP,HYDRAULIC|</v>
      </c>
    </row>
    <row r="4918" spans="1:10" x14ac:dyDescent="0.35">
      <c r="A4918" s="1" t="s">
        <v>3</v>
      </c>
      <c r="B4918" s="1" t="s">
        <v>8298</v>
      </c>
      <c r="C4918" s="1" t="s">
        <v>8619</v>
      </c>
      <c r="D4918" s="1" t="s">
        <v>3</v>
      </c>
      <c r="E4918" s="1" t="s">
        <v>9002</v>
      </c>
      <c r="F4918" s="4" t="s">
        <v>3</v>
      </c>
      <c r="G4918" s="1" t="s">
        <v>8</v>
      </c>
      <c r="H4918" s="3" t="str">
        <f t="shared" si="76"/>
        <v>Commercial</v>
      </c>
      <c r="I4918" s="3" t="str">
        <f>IF(IFERROR(SEARCH("N/A",CID_DB[[#This Row],[ NSN ]]),-1)&lt;&gt;-1,"",LEFT(SUBSTITUTE(SUBSTITUTE(SUBSTITUTE(SUBSTITUTE(SUBSTITUTE(CID_DB[[#This Row],[ NSN ]],"-","")," ","")," ",""),"‐",""),"NA",""),13))</f>
        <v/>
      </c>
      <c r="J4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69B817231||HOUSING,SPECIAL|</v>
      </c>
    </row>
    <row r="4919" spans="1:10" x14ac:dyDescent="0.35">
      <c r="A4919" s="1" t="s">
        <v>3</v>
      </c>
      <c r="B4919" s="1" t="s">
        <v>8298</v>
      </c>
      <c r="C4919" s="1" t="s">
        <v>8620</v>
      </c>
      <c r="D4919" s="1" t="s">
        <v>3</v>
      </c>
      <c r="E4919" s="1" t="s">
        <v>9003</v>
      </c>
      <c r="F4919" s="4" t="s">
        <v>3</v>
      </c>
      <c r="G4919" s="1" t="s">
        <v>8</v>
      </c>
      <c r="H4919" s="3" t="str">
        <f t="shared" si="76"/>
        <v>Commercial</v>
      </c>
      <c r="I4919" s="3" t="str">
        <f>IF(IFERROR(SEARCH("N/A",CID_DB[[#This Row],[ NSN ]]),-1)&lt;&gt;-1,"",LEFT(SUBSTITUTE(SUBSTITUTE(SUBSTITUTE(SUBSTITUTE(SUBSTITUTE(CID_DB[[#This Row],[ NSN ]],"-","")," ","")," ",""),"‐",""),"NA",""),13))</f>
        <v/>
      </c>
      <c r="J4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7321855008||PLATE,STRUCTURAL,AI|</v>
      </c>
    </row>
    <row r="4920" spans="1:10" x14ac:dyDescent="0.35">
      <c r="A4920" s="1" t="s">
        <v>3</v>
      </c>
      <c r="B4920" s="1" t="s">
        <v>8298</v>
      </c>
      <c r="C4920" s="1" t="s">
        <v>8621</v>
      </c>
      <c r="D4920" s="1" t="s">
        <v>3</v>
      </c>
      <c r="E4920" s="1" t="s">
        <v>9004</v>
      </c>
      <c r="F4920" s="4" t="s">
        <v>3</v>
      </c>
      <c r="G4920" s="1" t="s">
        <v>8</v>
      </c>
      <c r="H4920" s="3" t="str">
        <f t="shared" si="76"/>
        <v>Commercial</v>
      </c>
      <c r="I4920" s="3" t="str">
        <f>IF(IFERROR(SEARCH("N/A",CID_DB[[#This Row],[ NSN ]]),-1)&lt;&gt;-1,"",LEFT(SUBSTITUTE(SUBSTITUTE(SUBSTITUTE(SUBSTITUTE(SUBSTITUTE(CID_DB[[#This Row],[ NSN ]],"-","")," ","")," ",""),"‐",""),"NA",""),13))</f>
        <v/>
      </c>
      <c r="J4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7321870020||MODULE,SPECIAL|</v>
      </c>
    </row>
    <row r="4921" spans="1:10" x14ac:dyDescent="0.35">
      <c r="A4921" s="1" t="s">
        <v>3</v>
      </c>
      <c r="B4921" s="1" t="s">
        <v>8298</v>
      </c>
      <c r="C4921" s="1" t="s">
        <v>8622</v>
      </c>
      <c r="D4921" s="1" t="s">
        <v>3</v>
      </c>
      <c r="E4921" s="1" t="s">
        <v>8950</v>
      </c>
      <c r="F4921" s="4" t="s">
        <v>3</v>
      </c>
      <c r="G4921" s="1" t="s">
        <v>8</v>
      </c>
      <c r="H4921" s="3" t="str">
        <f t="shared" si="76"/>
        <v>Commercial</v>
      </c>
      <c r="I4921" s="3" t="str">
        <f>IF(IFERROR(SEARCH("N/A",CID_DB[[#This Row],[ NSN ]]),-1)&lt;&gt;-1,"",LEFT(SUBSTITUTE(SUBSTITUTE(SUBSTITUTE(SUBSTITUTE(SUBSTITUTE(CID_DB[[#This Row],[ NSN ]],"-","")," ","")," ",""),"‐",""),"NA",""),13))</f>
        <v/>
      </c>
      <c r="J4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7439021||LATCH ASSEMBLY,AIRC|</v>
      </c>
    </row>
    <row r="4922" spans="1:10" x14ac:dyDescent="0.35">
      <c r="A4922" s="1" t="s">
        <v>3</v>
      </c>
      <c r="B4922" s="1" t="s">
        <v>8298</v>
      </c>
      <c r="C4922" s="1" t="s">
        <v>8623</v>
      </c>
      <c r="D4922" s="1" t="s">
        <v>3</v>
      </c>
      <c r="E4922" s="1" t="s">
        <v>8950</v>
      </c>
      <c r="F4922" s="4" t="s">
        <v>3</v>
      </c>
      <c r="G4922" s="1" t="s">
        <v>8</v>
      </c>
      <c r="H4922" s="3" t="str">
        <f t="shared" si="76"/>
        <v>Commercial</v>
      </c>
      <c r="I4922" s="3" t="str">
        <f>IF(IFERROR(SEARCH("N/A",CID_DB[[#This Row],[ NSN ]]),-1)&lt;&gt;-1,"",LEFT(SUBSTITUTE(SUBSTITUTE(SUBSTITUTE(SUBSTITUTE(SUBSTITUTE(CID_DB[[#This Row],[ NSN ]],"-","")," ","")," ",""),"‐",""),"NA",""),13))</f>
        <v/>
      </c>
      <c r="J4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7439022||LATCH ASSEMBLY,AIRC|</v>
      </c>
    </row>
    <row r="4923" spans="1:10" x14ac:dyDescent="0.35">
      <c r="A4923" s="1" t="s">
        <v>3</v>
      </c>
      <c r="B4923" s="1" t="s">
        <v>8298</v>
      </c>
      <c r="C4923" s="1" t="s">
        <v>8624</v>
      </c>
      <c r="D4923" s="1" t="s">
        <v>3</v>
      </c>
      <c r="E4923" s="1" t="s">
        <v>9005</v>
      </c>
      <c r="F4923" s="4" t="s">
        <v>3</v>
      </c>
      <c r="G4923" s="1" t="s">
        <v>8</v>
      </c>
      <c r="H4923" s="3" t="str">
        <f t="shared" si="76"/>
        <v>Commercial</v>
      </c>
      <c r="I4923" s="3" t="str">
        <f>IF(IFERROR(SEARCH("N/A",CID_DB[[#This Row],[ NSN ]]),-1)&lt;&gt;-1,"",LEFT(SUBSTITUTE(SUBSTITUTE(SUBSTITUTE(SUBSTITUTE(SUBSTITUTE(CID_DB[[#This Row],[ NSN ]],"-","")," ","")," ",""),"‐",""),"NA",""),13))</f>
        <v/>
      </c>
      <c r="J4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7988502||HEATER,FLUID,INDUST|</v>
      </c>
    </row>
    <row r="4924" spans="1:10" x14ac:dyDescent="0.35">
      <c r="A4924" s="1" t="s">
        <v>3</v>
      </c>
      <c r="B4924" s="1" t="s">
        <v>8298</v>
      </c>
      <c r="C4924" s="1" t="s">
        <v>8625</v>
      </c>
      <c r="D4924" s="1" t="s">
        <v>3</v>
      </c>
      <c r="E4924" s="1" t="s">
        <v>9006</v>
      </c>
      <c r="F4924" s="4" t="s">
        <v>3</v>
      </c>
      <c r="G4924" s="1" t="s">
        <v>8</v>
      </c>
      <c r="H4924" s="3" t="str">
        <f t="shared" si="76"/>
        <v>Commercial</v>
      </c>
      <c r="I4924" s="3" t="str">
        <f>IF(IFERROR(SEARCH("N/A",CID_DB[[#This Row],[ NSN ]]),-1)&lt;&gt;-1,"",LEFT(SUBSTITUTE(SUBSTITUTE(SUBSTITUTE(SUBSTITUTE(SUBSTITUTE(CID_DB[[#This Row],[ NSN ]],"-","")," ","")," ",""),"‐",""),"NA",""),13))</f>
        <v/>
      </c>
      <c r="J4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8222554101||BEACON,DISTRESS|</v>
      </c>
    </row>
    <row r="4925" spans="1:10" x14ac:dyDescent="0.35">
      <c r="A4925" s="1" t="s">
        <v>3</v>
      </c>
      <c r="B4925" s="1" t="s">
        <v>8298</v>
      </c>
      <c r="C4925" s="1" t="s">
        <v>8626</v>
      </c>
      <c r="D4925" s="1" t="s">
        <v>3</v>
      </c>
      <c r="E4925" s="1" t="s">
        <v>9007</v>
      </c>
      <c r="F4925" s="4" t="s">
        <v>3</v>
      </c>
      <c r="G4925" s="1" t="s">
        <v>8</v>
      </c>
      <c r="H4925" s="3" t="str">
        <f t="shared" si="76"/>
        <v>Commercial</v>
      </c>
      <c r="I4925" s="3" t="str">
        <f>IF(IFERROR(SEARCH("N/A",CID_DB[[#This Row],[ NSN ]]),-1)&lt;&gt;-1,"",LEFT(SUBSTITUTE(SUBSTITUTE(SUBSTITUTE(SUBSTITUTE(SUBSTITUTE(CID_DB[[#This Row],[ NSN ]],"-","")," ","")," ",""),"‐",""),"NA",""),13))</f>
        <v/>
      </c>
      <c r="J4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8222557101||AMPLIFIER,RADIO FRE|</v>
      </c>
    </row>
    <row r="4926" spans="1:10" x14ac:dyDescent="0.35">
      <c r="A4926" s="1" t="s">
        <v>3</v>
      </c>
      <c r="B4926" s="1" t="s">
        <v>8298</v>
      </c>
      <c r="C4926" s="1" t="s">
        <v>8627</v>
      </c>
      <c r="D4926" s="1" t="s">
        <v>3</v>
      </c>
      <c r="E4926" s="1" t="s">
        <v>9008</v>
      </c>
      <c r="F4926" s="4" t="s">
        <v>3</v>
      </c>
      <c r="G4926" s="1" t="s">
        <v>8</v>
      </c>
      <c r="H4926" s="3" t="str">
        <f t="shared" si="76"/>
        <v>Commercial</v>
      </c>
      <c r="I4926" s="3" t="str">
        <f>IF(IFERROR(SEARCH("N/A",CID_DB[[#This Row],[ NSN ]]),-1)&lt;&gt;-1,"",LEFT(SUBSTITUTE(SUBSTITUTE(SUBSTITUTE(SUBSTITUTE(SUBSTITUTE(CID_DB[[#This Row],[ NSN ]],"-","")," ","")," ",""),"‐",""),"NA",""),13))</f>
        <v/>
      </c>
      <c r="J4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8222558101||COMMUNICATIONS CONT|</v>
      </c>
    </row>
    <row r="4927" spans="1:10" x14ac:dyDescent="0.35">
      <c r="A4927" s="1" t="s">
        <v>3</v>
      </c>
      <c r="B4927" s="1" t="s">
        <v>8298</v>
      </c>
      <c r="C4927" s="1" t="s">
        <v>8628</v>
      </c>
      <c r="D4927" s="1" t="s">
        <v>3</v>
      </c>
      <c r="E4927" s="1" t="s">
        <v>9007</v>
      </c>
      <c r="F4927" s="4" t="s">
        <v>3</v>
      </c>
      <c r="G4927" s="1" t="s">
        <v>8</v>
      </c>
      <c r="H4927" s="3" t="str">
        <f t="shared" si="76"/>
        <v>Commercial</v>
      </c>
      <c r="I4927" s="3" t="str">
        <f>IF(IFERROR(SEARCH("N/A",CID_DB[[#This Row],[ NSN ]]),-1)&lt;&gt;-1,"",LEFT(SUBSTITUTE(SUBSTITUTE(SUBSTITUTE(SUBSTITUTE(SUBSTITUTE(CID_DB[[#This Row],[ NSN ]],"-","")," ","")," ",""),"‐",""),"NA",""),13))</f>
        <v/>
      </c>
      <c r="J4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8222655101||AMPLIFIER,RADIO FRE|</v>
      </c>
    </row>
    <row r="4928" spans="1:10" x14ac:dyDescent="0.35">
      <c r="A4928" s="1" t="s">
        <v>3</v>
      </c>
      <c r="B4928" s="1" t="s">
        <v>8298</v>
      </c>
      <c r="C4928" s="1" t="s">
        <v>8629</v>
      </c>
      <c r="D4928" s="1" t="s">
        <v>3</v>
      </c>
      <c r="E4928" s="1" t="s">
        <v>8835</v>
      </c>
      <c r="F4928" s="4" t="s">
        <v>3</v>
      </c>
      <c r="G4928" s="1" t="s">
        <v>8</v>
      </c>
      <c r="H4928" s="3" t="str">
        <f t="shared" si="76"/>
        <v>Commercial</v>
      </c>
      <c r="I4928" s="3" t="str">
        <f>IF(IFERROR(SEARCH("N/A",CID_DB[[#This Row],[ NSN ]]),-1)&lt;&gt;-1,"",LEFT(SUBSTITUTE(SUBSTITUTE(SUBSTITUTE(SUBSTITUTE(SUBSTITUTE(CID_DB[[#This Row],[ NSN ]],"-","")," ","")," ",""),"‐",""),"NA",""),13))</f>
        <v/>
      </c>
      <c r="J4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8543500||SWITCH,PRESSURE|</v>
      </c>
    </row>
    <row r="4929" spans="1:10" x14ac:dyDescent="0.35">
      <c r="A4929" s="1" t="s">
        <v>3</v>
      </c>
      <c r="B4929" s="1" t="s">
        <v>8298</v>
      </c>
      <c r="C4929" s="1" t="s">
        <v>8630</v>
      </c>
      <c r="D4929" s="1" t="s">
        <v>3</v>
      </c>
      <c r="E4929" s="1" t="s">
        <v>9009</v>
      </c>
      <c r="F4929" s="4" t="s">
        <v>3</v>
      </c>
      <c r="G4929" s="1" t="s">
        <v>8</v>
      </c>
      <c r="H4929" s="3" t="str">
        <f t="shared" si="76"/>
        <v>Commercial</v>
      </c>
      <c r="I4929" s="3" t="str">
        <f>IF(IFERROR(SEARCH("N/A",CID_DB[[#This Row],[ NSN ]]),-1)&lt;&gt;-1,"",LEFT(SUBSTITUTE(SUBSTITUTE(SUBSTITUTE(SUBSTITUTE(SUBSTITUTE(CID_DB[[#This Row],[ NSN ]],"-","")," ","")," ",""),"‐",""),"NA",""),13))</f>
        <v/>
      </c>
      <c r="J4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900042811||STB TR SW POS XMT|</v>
      </c>
    </row>
    <row r="4930" spans="1:10" x14ac:dyDescent="0.35">
      <c r="A4930" s="1" t="s">
        <v>3</v>
      </c>
      <c r="B4930" s="1" t="s">
        <v>8298</v>
      </c>
      <c r="C4930" s="1" t="s">
        <v>8631</v>
      </c>
      <c r="D4930" s="1" t="s">
        <v>3</v>
      </c>
      <c r="E4930" s="1" t="s">
        <v>8809</v>
      </c>
      <c r="F4930" s="4" t="s">
        <v>3</v>
      </c>
      <c r="G4930" s="1" t="s">
        <v>8</v>
      </c>
      <c r="H4930" s="3" t="str">
        <f t="shared" si="76"/>
        <v>Commercial</v>
      </c>
      <c r="I4930" s="3" t="str">
        <f>IF(IFERROR(SEARCH("N/A",CID_DB[[#This Row],[ NSN ]]),-1)&lt;&gt;-1,"",LEFT(SUBSTITUTE(SUBSTITUTE(SUBSTITUTE(SUBSTITUTE(SUBSTITUTE(CID_DB[[#This Row],[ NSN ]],"-","")," ","")," ",""),"‐",""),"NA",""),13))</f>
        <v/>
      </c>
      <c r="J4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A381034||VALVE ASSEMBLY,MANI|</v>
      </c>
    </row>
    <row r="4931" spans="1:10" x14ac:dyDescent="0.35">
      <c r="A4931" s="1" t="s">
        <v>3</v>
      </c>
      <c r="B4931" s="1" t="s">
        <v>8298</v>
      </c>
      <c r="C4931" s="1" t="s">
        <v>8632</v>
      </c>
      <c r="D4931" s="1" t="s">
        <v>3</v>
      </c>
      <c r="E4931" s="1" t="s">
        <v>9010</v>
      </c>
      <c r="F4931" s="4" t="s">
        <v>3</v>
      </c>
      <c r="G4931" s="1" t="s">
        <v>8</v>
      </c>
      <c r="H4931" s="3" t="str">
        <f t="shared" ref="H4931:H4994" si="77">IF(G4931="Y - CID","Commercial",IF(G4931="N - CID","Other Than Commercial","N/A"))</f>
        <v>Commercial</v>
      </c>
      <c r="I4931" s="3" t="str">
        <f>IF(IFERROR(SEARCH("N/A",CID_DB[[#This Row],[ NSN ]]),-1)&lt;&gt;-1,"",LEFT(SUBSTITUTE(SUBSTITUTE(SUBSTITUTE(SUBSTITUTE(SUBSTITUTE(CID_DB[[#This Row],[ NSN ]],"-","")," ","")," ",""),"‐",""),"NA",""),13))</f>
        <v/>
      </c>
      <c r="J4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A71882003||SERVOVALVE,HYDRAULI|</v>
      </c>
    </row>
    <row r="4932" spans="1:10" x14ac:dyDescent="0.35">
      <c r="A4932" s="1" t="s">
        <v>3</v>
      </c>
      <c r="B4932" s="1" t="s">
        <v>8298</v>
      </c>
      <c r="C4932" s="1" t="s">
        <v>8633</v>
      </c>
      <c r="D4932" s="1" t="s">
        <v>3</v>
      </c>
      <c r="E4932" s="1" t="s">
        <v>8848</v>
      </c>
      <c r="F4932" s="4" t="s">
        <v>3</v>
      </c>
      <c r="G4932" s="1" t="s">
        <v>8</v>
      </c>
      <c r="H4932" s="3" t="str">
        <f t="shared" si="77"/>
        <v>Commercial</v>
      </c>
      <c r="I4932" s="3" t="str">
        <f>IF(IFERROR(SEARCH("N/A",CID_DB[[#This Row],[ NSN ]]),-1)&lt;&gt;-1,"",LEFT(SUBSTITUTE(SUBSTITUTE(SUBSTITUTE(SUBSTITUTE(SUBSTITUTE(CID_DB[[#This Row],[ NSN ]],"-","")," ","")," ",""),"‐",""),"NA",""),13))</f>
        <v/>
      </c>
      <c r="J4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HV2231||VALVE ASSEMBLY|</v>
      </c>
    </row>
    <row r="4933" spans="1:10" x14ac:dyDescent="0.35">
      <c r="A4933" s="1" t="s">
        <v>3</v>
      </c>
      <c r="B4933" s="1" t="s">
        <v>8298</v>
      </c>
      <c r="C4933" s="1" t="s">
        <v>8634</v>
      </c>
      <c r="D4933" s="1" t="s">
        <v>3</v>
      </c>
      <c r="E4933" s="1" t="s">
        <v>8848</v>
      </c>
      <c r="F4933" s="4" t="s">
        <v>3</v>
      </c>
      <c r="G4933" s="1" t="s">
        <v>8</v>
      </c>
      <c r="H4933" s="3" t="str">
        <f t="shared" si="77"/>
        <v>Commercial</v>
      </c>
      <c r="I4933" s="3" t="str">
        <f>IF(IFERROR(SEARCH("N/A",CID_DB[[#This Row],[ NSN ]]),-1)&lt;&gt;-1,"",LEFT(SUBSTITUTE(SUBSTITUTE(SUBSTITUTE(SUBSTITUTE(SUBSTITUTE(CID_DB[[#This Row],[ NSN ]],"-","")," ","")," ",""),"‐",""),"NA",""),13))</f>
        <v/>
      </c>
      <c r="J4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N0121000001||VALVE ASSEMBLY|</v>
      </c>
    </row>
    <row r="4934" spans="1:10" x14ac:dyDescent="0.35">
      <c r="A4934" s="1" t="s">
        <v>3</v>
      </c>
      <c r="B4934" s="1" t="s">
        <v>8298</v>
      </c>
      <c r="C4934" s="1" t="s">
        <v>8635</v>
      </c>
      <c r="D4934" s="1" t="s">
        <v>3</v>
      </c>
      <c r="E4934" s="1" t="s">
        <v>9011</v>
      </c>
      <c r="F4934" s="4" t="s">
        <v>3</v>
      </c>
      <c r="G4934" s="1" t="s">
        <v>8</v>
      </c>
      <c r="H4934" s="3" t="str">
        <f t="shared" si="77"/>
        <v>Commercial</v>
      </c>
      <c r="I4934" s="3" t="str">
        <f>IF(IFERROR(SEARCH("N/A",CID_DB[[#This Row],[ NSN ]]),-1)&lt;&gt;-1,"",LEFT(SUBSTITUTE(SUBSTITUTE(SUBSTITUTE(SUBSTITUTE(SUBSTITUTE(CID_DB[[#This Row],[ NSN ]],"-","")," ","")," ",""),"‐",""),"NA",""),13))</f>
        <v/>
      </c>
      <c r="J4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N012500000||MUFFLER,EXHAUST|</v>
      </c>
    </row>
    <row r="4935" spans="1:10" x14ac:dyDescent="0.35">
      <c r="A4935" s="1" t="s">
        <v>3</v>
      </c>
      <c r="B4935" s="1" t="s">
        <v>8298</v>
      </c>
      <c r="C4935" s="1" t="s">
        <v>8636</v>
      </c>
      <c r="D4935" s="1" t="s">
        <v>3</v>
      </c>
      <c r="E4935" s="1" t="s">
        <v>9012</v>
      </c>
      <c r="F4935" s="4" t="s">
        <v>3</v>
      </c>
      <c r="G4935" s="1" t="s">
        <v>8</v>
      </c>
      <c r="H4935" s="3" t="str">
        <f t="shared" si="77"/>
        <v>Commercial</v>
      </c>
      <c r="I4935" s="3" t="str">
        <f>IF(IFERROR(SEARCH("N/A",CID_DB[[#This Row],[ NSN ]]),-1)&lt;&gt;-1,"",LEFT(SUBSTITUTE(SUBSTITUTE(SUBSTITUTE(SUBSTITUTE(SUBSTITUTE(CID_DB[[#This Row],[ NSN ]],"-","")," ","")," ",""),"‐",""),"NA",""),13))</f>
        <v/>
      </c>
      <c r="J4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P20700||BEARING UNIT,PLAIN|</v>
      </c>
    </row>
    <row r="4936" spans="1:10" x14ac:dyDescent="0.35">
      <c r="A4936" s="1" t="s">
        <v>3</v>
      </c>
      <c r="B4936" s="1" t="s">
        <v>8298</v>
      </c>
      <c r="C4936" s="1" t="s">
        <v>8637</v>
      </c>
      <c r="D4936" s="1" t="s">
        <v>3</v>
      </c>
      <c r="E4936" s="1" t="s">
        <v>6143</v>
      </c>
      <c r="F4936" s="4" t="s">
        <v>3</v>
      </c>
      <c r="G4936" s="1" t="s">
        <v>8</v>
      </c>
      <c r="H4936" s="3" t="str">
        <f t="shared" si="77"/>
        <v>Commercial</v>
      </c>
      <c r="I4936" s="3" t="str">
        <f>IF(IFERROR(SEARCH("N/A",CID_DB[[#This Row],[ NSN ]]),-1)&lt;&gt;-1,"",LEFT(SUBSTITUTE(SUBSTITUTE(SUBSTITUTE(SUBSTITUTE(SUBSTITUTE(CID_DB[[#This Row],[ NSN ]],"-","")," ","")," ",""),"‐",""),"NA",""),13))</f>
        <v/>
      </c>
      <c r="J4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P245951||VALVE ASSY|</v>
      </c>
    </row>
    <row r="4937" spans="1:10" x14ac:dyDescent="0.35">
      <c r="A4937" s="1" t="s">
        <v>3</v>
      </c>
      <c r="B4937" s="1" t="s">
        <v>8298</v>
      </c>
      <c r="C4937" s="1" t="s">
        <v>8638</v>
      </c>
      <c r="D4937" s="1" t="s">
        <v>3</v>
      </c>
      <c r="E4937" s="1" t="s">
        <v>9013</v>
      </c>
      <c r="F4937" s="4" t="s">
        <v>3</v>
      </c>
      <c r="G4937" s="1" t="s">
        <v>8</v>
      </c>
      <c r="H4937" s="3" t="str">
        <f t="shared" si="77"/>
        <v>Commercial</v>
      </c>
      <c r="I4937" s="3" t="str">
        <f>IF(IFERROR(SEARCH("N/A",CID_DB[[#This Row],[ NSN ]]),-1)&lt;&gt;-1,"",LEFT(SUBSTITUTE(SUBSTITUTE(SUBSTITUTE(SUBSTITUTE(SUBSTITUTE(CID_DB[[#This Row],[ NSN ]],"-","")," ","")," ",""),"‐",""),"NA",""),13))</f>
        <v/>
      </c>
      <c r="J4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R1144||TRANSMISSION,MECHAN|</v>
      </c>
    </row>
    <row r="4938" spans="1:10" x14ac:dyDescent="0.35">
      <c r="A4938" s="1" t="s">
        <v>3</v>
      </c>
      <c r="B4938" s="1" t="s">
        <v>8298</v>
      </c>
      <c r="C4938" s="1" t="s">
        <v>8639</v>
      </c>
      <c r="D4938" s="1" t="s">
        <v>3</v>
      </c>
      <c r="E4938" s="1" t="s">
        <v>9014</v>
      </c>
      <c r="F4938" s="4" t="s">
        <v>3</v>
      </c>
      <c r="G4938" s="1" t="s">
        <v>8</v>
      </c>
      <c r="H4938" s="3" t="str">
        <f t="shared" si="77"/>
        <v>Commercial</v>
      </c>
      <c r="I4938" s="3" t="str">
        <f>IF(IFERROR(SEARCH("N/A",CID_DB[[#This Row],[ NSN ]]),-1)&lt;&gt;-1,"",LEFT(SUBSTITUTE(SUBSTITUTE(SUBSTITUTE(SUBSTITUTE(SUBSTITUTE(CID_DB[[#This Row],[ NSN ]],"-","")," ","")," ",""),"‐",""),"NA",""),13))</f>
        <v/>
      </c>
      <c r="J4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R1167||AUTOSPEEDBRAKE|</v>
      </c>
    </row>
    <row r="4939" spans="1:10" x14ac:dyDescent="0.35">
      <c r="A4939" s="1" t="s">
        <v>3</v>
      </c>
      <c r="B4939" s="1" t="s">
        <v>8298</v>
      </c>
      <c r="C4939" s="1" t="s">
        <v>8640</v>
      </c>
      <c r="D4939" s="1" t="s">
        <v>3</v>
      </c>
      <c r="E4939" s="1" t="s">
        <v>9015</v>
      </c>
      <c r="F4939" s="4" t="s">
        <v>3</v>
      </c>
      <c r="G4939" s="1" t="s">
        <v>8</v>
      </c>
      <c r="H4939" s="3" t="str">
        <f t="shared" si="77"/>
        <v>Commercial</v>
      </c>
      <c r="I4939" s="3" t="str">
        <f>IF(IFERROR(SEARCH("N/A",CID_DB[[#This Row],[ NSN ]]),-1)&lt;&gt;-1,"",LEFT(SUBSTITUTE(SUBSTITUTE(SUBSTITUTE(SUBSTITUTE(SUBSTITUTE(CID_DB[[#This Row],[ NSN ]],"-","")," ","")," ",""),"‐",""),"NA",""),13))</f>
        <v/>
      </c>
      <c r="J4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S252T0023||SPOILER PCA FILTER|</v>
      </c>
    </row>
    <row r="4940" spans="1:10" x14ac:dyDescent="0.35">
      <c r="A4940" s="1" t="s">
        <v>3</v>
      </c>
      <c r="B4940" s="1" t="s">
        <v>8298</v>
      </c>
      <c r="C4940" s="1" t="s">
        <v>8641</v>
      </c>
      <c r="D4940" s="1" t="s">
        <v>3</v>
      </c>
      <c r="E4940" s="1" t="s">
        <v>9016</v>
      </c>
      <c r="F4940" s="4" t="s">
        <v>3</v>
      </c>
      <c r="G4940" s="1" t="s">
        <v>8</v>
      </c>
      <c r="H4940" s="3" t="str">
        <f t="shared" si="77"/>
        <v>Commercial</v>
      </c>
      <c r="I4940" s="3" t="str">
        <f>IF(IFERROR(SEARCH("N/A",CID_DB[[#This Row],[ NSN ]]),-1)&lt;&gt;-1,"",LEFT(SUBSTITUTE(SUBSTITUTE(SUBSTITUTE(SUBSTITUTE(SUBSTITUTE(CID_DB[[#This Row],[ NSN ]],"-","")," ","")," ",""),"‐",""),"NA",""),13))</f>
        <v/>
      </c>
      <c r="J4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US76251||GALLEY  F4|</v>
      </c>
    </row>
    <row r="4941" spans="1:10" x14ac:dyDescent="0.35">
      <c r="A4941" s="1" t="s">
        <v>3</v>
      </c>
      <c r="B4941" s="1" t="s">
        <v>8298</v>
      </c>
      <c r="C4941" s="1" t="s">
        <v>8642</v>
      </c>
      <c r="D4941" s="1" t="s">
        <v>3</v>
      </c>
      <c r="E4941" s="1" t="s">
        <v>9017</v>
      </c>
      <c r="F4941" s="4" t="s">
        <v>3</v>
      </c>
      <c r="G4941" s="1" t="s">
        <v>8</v>
      </c>
      <c r="H4941" s="3" t="str">
        <f t="shared" si="77"/>
        <v>Commercial</v>
      </c>
      <c r="I4941" s="3" t="str">
        <f>IF(IFERROR(SEARCH("N/A",CID_DB[[#This Row],[ NSN ]]),-1)&lt;&gt;-1,"",LEFT(SUBSTITUTE(SUBSTITUTE(SUBSTITUTE(SUBSTITUTE(SUBSTITUTE(CID_DB[[#This Row],[ NSN ]],"-","")," ","")," ",""),"‐",""),"NA",""),13))</f>
        <v/>
      </c>
      <c r="J4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2233000976||DATA ACQUISITION UN|</v>
      </c>
    </row>
    <row r="4942" spans="1:10" x14ac:dyDescent="0.35">
      <c r="A4942" s="1" t="s">
        <v>3</v>
      </c>
      <c r="B4942" s="1" t="s">
        <v>8298</v>
      </c>
      <c r="C4942" s="1" t="s">
        <v>8643</v>
      </c>
      <c r="D4942" s="1" t="s">
        <v>3</v>
      </c>
      <c r="E4942" s="1" t="s">
        <v>8975</v>
      </c>
      <c r="F4942" s="4" t="s">
        <v>3</v>
      </c>
      <c r="G4942" s="1" t="s">
        <v>8</v>
      </c>
      <c r="H4942" s="3" t="str">
        <f t="shared" si="77"/>
        <v>Commercial</v>
      </c>
      <c r="I4942" s="3" t="str">
        <f>IF(IFERROR(SEARCH("N/A",CID_DB[[#This Row],[ NSN ]]),-1)&lt;&gt;-1,"",LEFT(SUBSTITUTE(SUBSTITUTE(SUBSTITUTE(SUBSTITUTE(SUBSTITUTE(CID_DB[[#This Row],[ NSN ]],"-","")," ","")," ",""),"‐",""),"NA",""),13))</f>
        <v/>
      </c>
      <c r="J4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233N750840||PANEL,CONTROL,ELECT|</v>
      </c>
    </row>
    <row r="4943" spans="1:10" x14ac:dyDescent="0.35">
      <c r="A4943" s="1" t="s">
        <v>3</v>
      </c>
      <c r="B4943" s="1" t="s">
        <v>8298</v>
      </c>
      <c r="C4943" s="1">
        <v>72497</v>
      </c>
      <c r="D4943" s="1" t="s">
        <v>3</v>
      </c>
      <c r="E4943" s="1" t="s">
        <v>9018</v>
      </c>
      <c r="F4943" s="4" t="s">
        <v>3</v>
      </c>
      <c r="G4943" s="1" t="s">
        <v>8</v>
      </c>
      <c r="H4943" s="3" t="str">
        <f t="shared" si="77"/>
        <v>Commercial</v>
      </c>
      <c r="I4943" s="3" t="str">
        <f>IF(IFERROR(SEARCH("N/A",CID_DB[[#This Row],[ NSN ]]),-1)&lt;&gt;-1,"",LEFT(SUBSTITUTE(SUBSTITUTE(SUBSTITUTE(SUBSTITUTE(SUBSTITUTE(CID_DB[[#This Row],[ NSN ]],"-","")," ","")," ",""),"‐",""),"NA",""),13))</f>
        <v/>
      </c>
      <c r="J4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72497||FILTER ASSEMBLY,FLU|</v>
      </c>
    </row>
    <row r="4944" spans="1:10" x14ac:dyDescent="0.35">
      <c r="A4944" s="1" t="s">
        <v>3</v>
      </c>
      <c r="B4944" s="1" t="s">
        <v>8298</v>
      </c>
      <c r="C4944" s="1" t="s">
        <v>8644</v>
      </c>
      <c r="D4944" s="1" t="s">
        <v>3</v>
      </c>
      <c r="E4944" s="1" t="s">
        <v>9019</v>
      </c>
      <c r="F4944" s="4" t="s">
        <v>3</v>
      </c>
      <c r="G4944" s="1" t="s">
        <v>8</v>
      </c>
      <c r="H4944" s="3" t="str">
        <f t="shared" si="77"/>
        <v>Commercial</v>
      </c>
      <c r="I4944" s="3" t="str">
        <f>IF(IFERROR(SEARCH("N/A",CID_DB[[#This Row],[ NSN ]]),-1)&lt;&gt;-1,"",LEFT(SUBSTITUTE(SUBSTITUTE(SUBSTITUTE(SUBSTITUTE(SUBSTITUTE(CID_DB[[#This Row],[ NSN ]],"-","")," ","")," ",""),"‐",""),"NA",""),13))</f>
        <v/>
      </c>
      <c r="J4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786951||DAMPENER,FLUTTER|</v>
      </c>
    </row>
    <row r="4945" spans="1:10" x14ac:dyDescent="0.35">
      <c r="A4945" s="1" t="s">
        <v>3</v>
      </c>
      <c r="B4945" s="1" t="s">
        <v>8298</v>
      </c>
      <c r="C4945" s="1" t="s">
        <v>8645</v>
      </c>
      <c r="D4945" s="1" t="s">
        <v>3</v>
      </c>
      <c r="E4945" s="1" t="s">
        <v>9020</v>
      </c>
      <c r="F4945" s="4" t="s">
        <v>3</v>
      </c>
      <c r="G4945" s="1" t="s">
        <v>8</v>
      </c>
      <c r="H4945" s="3" t="str">
        <f t="shared" si="77"/>
        <v>Commercial</v>
      </c>
      <c r="I4945" s="3" t="str">
        <f>IF(IFERROR(SEARCH("N/A",CID_DB[[#This Row],[ NSN ]]),-1)&lt;&gt;-1,"",LEFT(SUBSTITUTE(SUBSTITUTE(SUBSTITUTE(SUBSTITUTE(SUBSTITUTE(CID_DB[[#This Row],[ NSN ]],"-","")," ","")," ",""),"‐",""),"NA",""),13))</f>
        <v/>
      </c>
      <c r="J4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TL20050101||HATCH MECHANISM ASS|</v>
      </c>
    </row>
    <row r="4946" spans="1:10" x14ac:dyDescent="0.35">
      <c r="A4946" s="1" t="s">
        <v>3</v>
      </c>
      <c r="B4946" s="1" t="s">
        <v>8298</v>
      </c>
      <c r="C4946" s="1" t="s">
        <v>8646</v>
      </c>
      <c r="D4946" s="1" t="s">
        <v>3</v>
      </c>
      <c r="E4946" s="1" t="s">
        <v>9021</v>
      </c>
      <c r="F4946" s="4" t="s">
        <v>3</v>
      </c>
      <c r="G4946" s="1" t="s">
        <v>8</v>
      </c>
      <c r="H4946" s="3" t="str">
        <f t="shared" si="77"/>
        <v>Commercial</v>
      </c>
      <c r="I4946" s="3" t="str">
        <f>IF(IFERROR(SEARCH("N/A",CID_DB[[#This Row],[ NSN ]]),-1)&lt;&gt;-1,"",LEFT(SUBSTITUTE(SUBSTITUTE(SUBSTITUTE(SUBSTITUTE(SUBSTITUTE(CID_DB[[#This Row],[ NSN ]],"-","")," ","")," ",""),"‐",""),"NA",""),13))</f>
        <v/>
      </c>
      <c r="J4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224600001||PROCESSOR,GATEWAY|</v>
      </c>
    </row>
    <row r="4947" spans="1:10" x14ac:dyDescent="0.35">
      <c r="A4947" s="1" t="s">
        <v>3</v>
      </c>
      <c r="B4947" s="1" t="s">
        <v>8298</v>
      </c>
      <c r="C4947" s="1" t="s">
        <v>8647</v>
      </c>
      <c r="D4947" s="1" t="s">
        <v>3</v>
      </c>
      <c r="E4947" s="1" t="s">
        <v>9022</v>
      </c>
      <c r="F4947" s="4" t="s">
        <v>3</v>
      </c>
      <c r="G4947" s="1" t="s">
        <v>8</v>
      </c>
      <c r="H4947" s="3" t="str">
        <f t="shared" si="77"/>
        <v>Commercial</v>
      </c>
      <c r="I4947" s="3" t="str">
        <f>IF(IFERROR(SEARCH("N/A",CID_DB[[#This Row],[ NSN ]]),-1)&lt;&gt;-1,"",LEFT(SUBSTITUTE(SUBSTITUTE(SUBSTITUTE(SUBSTITUTE(SUBSTITUTE(CID_DB[[#This Row],[ NSN ]],"-","")," ","")," ",""),"‐",""),"NA",""),13))</f>
        <v/>
      </c>
      <c r="J4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303240101||PANEL,GRND REFUEL|</v>
      </c>
    </row>
    <row r="4948" spans="1:10" x14ac:dyDescent="0.35">
      <c r="A4948" s="1" t="s">
        <v>3</v>
      </c>
      <c r="B4948" s="1" t="s">
        <v>8298</v>
      </c>
      <c r="C4948" s="1" t="s">
        <v>8648</v>
      </c>
      <c r="D4948" s="1" t="s">
        <v>3</v>
      </c>
      <c r="E4948" s="1" t="s">
        <v>8913</v>
      </c>
      <c r="F4948" s="4" t="s">
        <v>3</v>
      </c>
      <c r="G4948" s="1" t="s">
        <v>8</v>
      </c>
      <c r="H4948" s="3" t="str">
        <f t="shared" si="77"/>
        <v>Commercial</v>
      </c>
      <c r="I4948" s="3" t="str">
        <f>IF(IFERROR(SEARCH("N/A",CID_DB[[#This Row],[ NSN ]]),-1)&lt;&gt;-1,"",LEFT(SUBSTITUTE(SUBSTITUTE(SUBSTITUTE(SUBSTITUTE(SUBSTITUTE(CID_DB[[#This Row],[ NSN ]],"-","")," ","")," ",""),"‐",""),"NA",""),13))</f>
        <v/>
      </c>
      <c r="J4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52U880||VALVE,LINEAR,DIRECT|</v>
      </c>
    </row>
    <row r="4949" spans="1:10" x14ac:dyDescent="0.35">
      <c r="A4949" s="1" t="s">
        <v>3</v>
      </c>
      <c r="B4949" s="1" t="s">
        <v>8298</v>
      </c>
      <c r="C4949" s="1" t="s">
        <v>8649</v>
      </c>
      <c r="D4949" s="1" t="s">
        <v>3</v>
      </c>
      <c r="E4949" s="1" t="s">
        <v>9023</v>
      </c>
      <c r="F4949" s="4" t="s">
        <v>3</v>
      </c>
      <c r="G4949" s="1" t="s">
        <v>8</v>
      </c>
      <c r="H4949" s="3" t="str">
        <f t="shared" si="77"/>
        <v>Commercial</v>
      </c>
      <c r="I4949" s="3" t="str">
        <f>IF(IFERROR(SEARCH("N/A",CID_DB[[#This Row],[ NSN ]]),-1)&lt;&gt;-1,"",LEFT(SUBSTITUTE(SUBSTITUTE(SUBSTITUTE(SUBSTITUTE(SUBSTITUTE(CID_DB[[#This Row],[ NSN ]],"-","")," ","")," ",""),"‐",""),"NA",""),13))</f>
        <v/>
      </c>
      <c r="J4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100042101||VALVE,FUEL PRESSURI|</v>
      </c>
    </row>
    <row r="4950" spans="1:10" x14ac:dyDescent="0.35">
      <c r="A4950" s="1" t="s">
        <v>3</v>
      </c>
      <c r="B4950" s="1" t="s">
        <v>8298</v>
      </c>
      <c r="C4950" s="1" t="s">
        <v>8650</v>
      </c>
      <c r="D4950" s="1" t="s">
        <v>3</v>
      </c>
      <c r="E4950" s="1" t="s">
        <v>9024</v>
      </c>
      <c r="F4950" s="4" t="s">
        <v>3</v>
      </c>
      <c r="G4950" s="1" t="s">
        <v>8</v>
      </c>
      <c r="H4950" s="3" t="str">
        <f t="shared" si="77"/>
        <v>Commercial</v>
      </c>
      <c r="I4950" s="3" t="str">
        <f>IF(IFERROR(SEARCH("N/A",CID_DB[[#This Row],[ NSN ]]),-1)&lt;&gt;-1,"",LEFT(SUBSTITUTE(SUBSTITUTE(SUBSTITUTE(SUBSTITUTE(SUBSTITUTE(CID_DB[[#This Row],[ NSN ]],"-","")," ","")," ",""),"‐",""),"NA",""),13))</f>
        <v/>
      </c>
      <c r="J4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113T831620||BRACKET,MOUNTING,LA|</v>
      </c>
    </row>
    <row r="4951" spans="1:10" x14ac:dyDescent="0.35">
      <c r="A4951" s="1" t="s">
        <v>3</v>
      </c>
      <c r="B4951" s="1" t="s">
        <v>8298</v>
      </c>
      <c r="C4951" s="1" t="s">
        <v>8651</v>
      </c>
      <c r="D4951" s="1" t="s">
        <v>3</v>
      </c>
      <c r="E4951" s="1" t="s">
        <v>9025</v>
      </c>
      <c r="F4951" s="4" t="s">
        <v>3</v>
      </c>
      <c r="G4951" s="1" t="s">
        <v>8</v>
      </c>
      <c r="H4951" s="3" t="str">
        <f t="shared" si="77"/>
        <v>Commercial</v>
      </c>
      <c r="I4951" s="3" t="str">
        <f>IF(IFERROR(SEARCH("N/A",CID_DB[[#This Row],[ NSN ]]),-1)&lt;&gt;-1,"",LEFT(SUBSTITUTE(SUBSTITUTE(SUBSTITUTE(SUBSTITUTE(SUBSTITUTE(CID_DB[[#This Row],[ NSN ]],"-","")," ","")," ",""),"‐",""),"NA",""),13))</f>
        <v/>
      </c>
      <c r="J4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161T11407||DRAG LINK,LANDING G|</v>
      </c>
    </row>
    <row r="4952" spans="1:10" x14ac:dyDescent="0.35">
      <c r="A4952" s="1" t="s">
        <v>3</v>
      </c>
      <c r="B4952" s="1" t="s">
        <v>8298</v>
      </c>
      <c r="C4952" s="1" t="s">
        <v>8652</v>
      </c>
      <c r="D4952" s="1" t="s">
        <v>3</v>
      </c>
      <c r="E4952" s="1" t="s">
        <v>9026</v>
      </c>
      <c r="F4952" s="4" t="s">
        <v>3</v>
      </c>
      <c r="G4952" s="1" t="s">
        <v>8</v>
      </c>
      <c r="H4952" s="3" t="str">
        <f t="shared" si="77"/>
        <v>Commercial</v>
      </c>
      <c r="I4952" s="3" t="str">
        <f>IF(IFERROR(SEARCH("N/A",CID_DB[[#This Row],[ NSN ]]),-1)&lt;&gt;-1,"",LEFT(SUBSTITUTE(SUBSTITUTE(SUBSTITUTE(SUBSTITUTE(SUBSTITUTE(CID_DB[[#This Row],[ NSN ]],"-","")," ","")," ",""),"‐",""),"NA",""),13))</f>
        <v/>
      </c>
      <c r="J4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161T60011||DRAG STRUT,SPECIAL|</v>
      </c>
    </row>
    <row r="4953" spans="1:10" x14ac:dyDescent="0.35">
      <c r="A4953" s="1" t="s">
        <v>3</v>
      </c>
      <c r="B4953" s="1" t="s">
        <v>8298</v>
      </c>
      <c r="C4953" s="1" t="s">
        <v>8653</v>
      </c>
      <c r="D4953" s="1" t="s">
        <v>3</v>
      </c>
      <c r="E4953" s="1" t="s">
        <v>9027</v>
      </c>
      <c r="F4953" s="4" t="s">
        <v>3</v>
      </c>
      <c r="G4953" s="1" t="s">
        <v>8</v>
      </c>
      <c r="H4953" s="3" t="str">
        <f t="shared" si="77"/>
        <v>Commercial</v>
      </c>
      <c r="I4953" s="3" t="str">
        <f>IF(IFERROR(SEARCH("N/A",CID_DB[[#This Row],[ NSN ]]),-1)&lt;&gt;-1,"",LEFT(SUBSTITUTE(SUBSTITUTE(SUBSTITUTE(SUBSTITUTE(SUBSTITUTE(CID_DB[[#This Row],[ NSN ]],"-","")," ","")," ",""),"‐",""),"NA",""),13))</f>
        <v/>
      </c>
      <c r="J4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161T60053||DRAG BRACE,LANDING|</v>
      </c>
    </row>
    <row r="4954" spans="1:10" x14ac:dyDescent="0.35">
      <c r="A4954" s="1" t="s">
        <v>3</v>
      </c>
      <c r="B4954" s="1" t="s">
        <v>8298</v>
      </c>
      <c r="C4954" s="1" t="s">
        <v>8654</v>
      </c>
      <c r="D4954" s="1" t="s">
        <v>3</v>
      </c>
      <c r="E4954" s="1" t="s">
        <v>9028</v>
      </c>
      <c r="F4954" s="4" t="s">
        <v>3</v>
      </c>
      <c r="G4954" s="1" t="s">
        <v>8</v>
      </c>
      <c r="H4954" s="3" t="str">
        <f t="shared" si="77"/>
        <v>Commercial</v>
      </c>
      <c r="I4954" s="3" t="str">
        <f>IF(IFERROR(SEARCH("N/A",CID_DB[[#This Row],[ NSN ]]),-1)&lt;&gt;-1,"",LEFT(SUBSTITUTE(SUBSTITUTE(SUBSTITUTE(SUBSTITUTE(SUBSTITUTE(CID_DB[[#This Row],[ NSN ]],"-","")," ","")," ",""),"‐",""),"NA",""),13))</f>
        <v/>
      </c>
      <c r="J4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161T60113||TORQUE STRUT ASSEMB|</v>
      </c>
    </row>
    <row r="4955" spans="1:10" x14ac:dyDescent="0.35">
      <c r="A4955" s="1" t="s">
        <v>3</v>
      </c>
      <c r="B4955" s="1" t="s">
        <v>8298</v>
      </c>
      <c r="C4955" s="1" t="s">
        <v>8655</v>
      </c>
      <c r="D4955" s="1" t="s">
        <v>3</v>
      </c>
      <c r="E4955" s="1" t="s">
        <v>9029</v>
      </c>
      <c r="F4955" s="4" t="s">
        <v>3</v>
      </c>
      <c r="G4955" s="1" t="s">
        <v>8</v>
      </c>
      <c r="H4955" s="3" t="str">
        <f t="shared" si="77"/>
        <v>Commercial</v>
      </c>
      <c r="I4955" s="3" t="str">
        <f>IF(IFERROR(SEARCH("N/A",CID_DB[[#This Row],[ NSN ]]),-1)&lt;&gt;-1,"",LEFT(SUBSTITUTE(SUBSTITUTE(SUBSTITUTE(SUBSTITUTE(SUBSTITUTE(CID_DB[[#This Row],[ NSN ]],"-","")," ","")," ",""),"‐",""),"NA",""),13))</f>
        <v/>
      </c>
      <c r="J4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162T10002||BUILDUP ASSY NLG|</v>
      </c>
    </row>
    <row r="4956" spans="1:10" x14ac:dyDescent="0.35">
      <c r="A4956" s="1" t="s">
        <v>3</v>
      </c>
      <c r="B4956" s="1" t="s">
        <v>8298</v>
      </c>
      <c r="C4956" s="1" t="s">
        <v>8656</v>
      </c>
      <c r="D4956" s="1" t="s">
        <v>3</v>
      </c>
      <c r="E4956" s="1" t="s">
        <v>9027</v>
      </c>
      <c r="F4956" s="4" t="s">
        <v>3</v>
      </c>
      <c r="G4956" s="1" t="s">
        <v>8</v>
      </c>
      <c r="H4956" s="3" t="str">
        <f t="shared" si="77"/>
        <v>Commercial</v>
      </c>
      <c r="I4956" s="3" t="str">
        <f>IF(IFERROR(SEARCH("N/A",CID_DB[[#This Row],[ NSN ]]),-1)&lt;&gt;-1,"",LEFT(SUBSTITUTE(SUBSTITUTE(SUBSTITUTE(SUBSTITUTE(SUBSTITUTE(CID_DB[[#This Row],[ NSN ]],"-","")," ","")," ",""),"‐",""),"NA",""),13))</f>
        <v/>
      </c>
      <c r="J4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162T200016||DRAG BRACE,LANDING|</v>
      </c>
    </row>
    <row r="4957" spans="1:10" x14ac:dyDescent="0.35">
      <c r="A4957" s="1" t="s">
        <v>3</v>
      </c>
      <c r="B4957" s="1" t="s">
        <v>8298</v>
      </c>
      <c r="C4957" s="1" t="s">
        <v>8657</v>
      </c>
      <c r="D4957" s="1" t="s">
        <v>3</v>
      </c>
      <c r="E4957" s="1" t="s">
        <v>9030</v>
      </c>
      <c r="F4957" s="4" t="s">
        <v>3</v>
      </c>
      <c r="G4957" s="1" t="s">
        <v>8</v>
      </c>
      <c r="H4957" s="3" t="str">
        <f t="shared" si="77"/>
        <v>Commercial</v>
      </c>
      <c r="I4957" s="3" t="str">
        <f>IF(IFERROR(SEARCH("N/A",CID_DB[[#This Row],[ NSN ]]),-1)&lt;&gt;-1,"",LEFT(SUBSTITUTE(SUBSTITUTE(SUBSTITUTE(SUBSTITUTE(SUBSTITUTE(CID_DB[[#This Row],[ NSN ]],"-","")," ","")," ",""),"‐",""),"NA",""),13))</f>
        <v/>
      </c>
      <c r="J4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165T0101102||ANTISKID ASSY,KC4|</v>
      </c>
    </row>
    <row r="4958" spans="1:10" x14ac:dyDescent="0.35">
      <c r="A4958" s="1" t="s">
        <v>3</v>
      </c>
      <c r="B4958" s="1" t="s">
        <v>8298</v>
      </c>
      <c r="C4958" s="1" t="s">
        <v>8658</v>
      </c>
      <c r="D4958" s="1" t="s">
        <v>3</v>
      </c>
      <c r="E4958" s="1" t="s">
        <v>9031</v>
      </c>
      <c r="F4958" s="4" t="s">
        <v>3</v>
      </c>
      <c r="G4958" s="1" t="s">
        <v>8</v>
      </c>
      <c r="H4958" s="3" t="str">
        <f t="shared" si="77"/>
        <v>Commercial</v>
      </c>
      <c r="I4958" s="3" t="str">
        <f>IF(IFERROR(SEARCH("N/A",CID_DB[[#This Row],[ NSN ]]),-1)&lt;&gt;-1,"",LEFT(SUBSTITUTE(SUBSTITUTE(SUBSTITUTE(SUBSTITUTE(SUBSTITUTE(CID_DB[[#This Row],[ NSN ]],"-","")," ","")," ",""),"‐",""),"NA",""),13))</f>
        <v/>
      </c>
      <c r="J4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203950101||INDICATOR,MULTIPLE,|</v>
      </c>
    </row>
    <row r="4959" spans="1:10" x14ac:dyDescent="0.35">
      <c r="A4959" s="1" t="s">
        <v>3</v>
      </c>
      <c r="B4959" s="1" t="s">
        <v>8298</v>
      </c>
      <c r="C4959" s="1" t="s">
        <v>8659</v>
      </c>
      <c r="D4959" s="1" t="s">
        <v>3</v>
      </c>
      <c r="E4959" s="1" t="s">
        <v>8805</v>
      </c>
      <c r="F4959" s="4" t="s">
        <v>3</v>
      </c>
      <c r="G4959" s="1" t="s">
        <v>8</v>
      </c>
      <c r="H4959" s="3" t="str">
        <f t="shared" si="77"/>
        <v>Commercial</v>
      </c>
      <c r="I4959" s="3" t="str">
        <f>IF(IFERROR(SEARCH("N/A",CID_DB[[#This Row],[ NSN ]]),-1)&lt;&gt;-1,"",LEFT(SUBSTITUTE(SUBSTITUTE(SUBSTITUTE(SUBSTITUTE(SUBSTITUTE(CID_DB[[#This Row],[ NSN ]],"-","")," ","")," ",""),"‐",""),"NA",""),13))</f>
        <v/>
      </c>
      <c r="J4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203960102||TRANSMITTER,LIQUID|</v>
      </c>
    </row>
    <row r="4960" spans="1:10" x14ac:dyDescent="0.35">
      <c r="A4960" s="1" t="s">
        <v>3</v>
      </c>
      <c r="B4960" s="1" t="s">
        <v>8298</v>
      </c>
      <c r="C4960" s="1" t="s">
        <v>8660</v>
      </c>
      <c r="D4960" s="1" t="s">
        <v>3</v>
      </c>
      <c r="E4960" s="1" t="s">
        <v>9032</v>
      </c>
      <c r="F4960" s="4" t="s">
        <v>3</v>
      </c>
      <c r="G4960" s="1" t="s">
        <v>8</v>
      </c>
      <c r="H4960" s="3" t="str">
        <f t="shared" si="77"/>
        <v>Commercial</v>
      </c>
      <c r="I4960" s="3" t="str">
        <f>IF(IFERROR(SEARCH("N/A",CID_DB[[#This Row],[ NSN ]]),-1)&lt;&gt;-1,"",LEFT(SUBSTITUTE(SUBSTITUTE(SUBSTITUTE(SUBSTITUTE(SUBSTITUTE(CID_DB[[#This Row],[ NSN ]],"-","")," ","")," ",""),"‐",""),"NA",""),13))</f>
        <v/>
      </c>
      <c r="J4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20C1446||CHECK BOOST PUMP|</v>
      </c>
    </row>
    <row r="4961" spans="1:10" x14ac:dyDescent="0.35">
      <c r="A4961" s="1" t="s">
        <v>3</v>
      </c>
      <c r="B4961" s="1" t="s">
        <v>8298</v>
      </c>
      <c r="C4961" s="1" t="s">
        <v>8661</v>
      </c>
      <c r="D4961" s="1" t="s">
        <v>3</v>
      </c>
      <c r="E4961" s="1" t="s">
        <v>8844</v>
      </c>
      <c r="F4961" s="4" t="s">
        <v>3</v>
      </c>
      <c r="G4961" s="1" t="s">
        <v>8</v>
      </c>
      <c r="H4961" s="3" t="str">
        <f t="shared" si="77"/>
        <v>Commercial</v>
      </c>
      <c r="I4961" s="3" t="str">
        <f>IF(IFERROR(SEARCH("N/A",CID_DB[[#This Row],[ NSN ]]),-1)&lt;&gt;-1,"",LEFT(SUBSTITUTE(SUBSTITUTE(SUBSTITUTE(SUBSTITUTE(SUBSTITUTE(CID_DB[[#This Row],[ NSN ]],"-","")," ","")," ",""),"‐",""),"NA",""),13))</f>
        <v/>
      </c>
      <c r="J4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2110102102||VALVE,RELIEF,PRESSU|</v>
      </c>
    </row>
    <row r="4962" spans="1:10" x14ac:dyDescent="0.35">
      <c r="A4962" s="1" t="s">
        <v>3</v>
      </c>
      <c r="B4962" s="1" t="s">
        <v>8298</v>
      </c>
      <c r="C4962" s="1" t="s">
        <v>8662</v>
      </c>
      <c r="D4962" s="1" t="s">
        <v>3</v>
      </c>
      <c r="E4962" s="1" t="s">
        <v>9033</v>
      </c>
      <c r="F4962" s="4" t="s">
        <v>3</v>
      </c>
      <c r="G4962" s="1" t="s">
        <v>8</v>
      </c>
      <c r="H4962" s="3" t="str">
        <f t="shared" si="77"/>
        <v>Commercial</v>
      </c>
      <c r="I4962" s="3" t="str">
        <f>IF(IFERROR(SEARCH("N/A",CID_DB[[#This Row],[ NSN ]]),-1)&lt;&gt;-1,"",LEFT(SUBSTITUTE(SUBSTITUTE(SUBSTITUTE(SUBSTITUTE(SUBSTITUTE(CID_DB[[#This Row],[ NSN ]],"-","")," ","")," ",""),"‐",""),"NA",""),13))</f>
        <v/>
      </c>
      <c r="J4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2110123103||VALVE AY,SURGE TANK|</v>
      </c>
    </row>
    <row r="4963" spans="1:10" x14ac:dyDescent="0.35">
      <c r="A4963" s="1" t="s">
        <v>3</v>
      </c>
      <c r="B4963" s="1" t="s">
        <v>8298</v>
      </c>
      <c r="C4963" s="1" t="s">
        <v>8663</v>
      </c>
      <c r="D4963" s="1" t="s">
        <v>3</v>
      </c>
      <c r="E4963" s="1" t="s">
        <v>9034</v>
      </c>
      <c r="F4963" s="4" t="s">
        <v>3</v>
      </c>
      <c r="G4963" s="1" t="s">
        <v>8</v>
      </c>
      <c r="H4963" s="3" t="str">
        <f t="shared" si="77"/>
        <v>Commercial</v>
      </c>
      <c r="I4963" s="3" t="str">
        <f>IF(IFERROR(SEARCH("N/A",CID_DB[[#This Row],[ NSN ]]),-1)&lt;&gt;-1,"",LEFT(SUBSTITUTE(SUBSTITUTE(SUBSTITUTE(SUBSTITUTE(SUBSTITUTE(CID_DB[[#This Row],[ NSN ]],"-","")," ","")," ",""),"‐",""),"NA",""),13))</f>
        <v/>
      </c>
      <c r="J4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224690001||SERVER,AUTOMATIC DA|</v>
      </c>
    </row>
    <row r="4964" spans="1:10" x14ac:dyDescent="0.35">
      <c r="A4964" s="1" t="s">
        <v>3</v>
      </c>
      <c r="B4964" s="1" t="s">
        <v>8298</v>
      </c>
      <c r="C4964" s="1" t="s">
        <v>8664</v>
      </c>
      <c r="D4964" s="1" t="s">
        <v>3</v>
      </c>
      <c r="E4964" s="1" t="s">
        <v>8975</v>
      </c>
      <c r="F4964" s="4" t="s">
        <v>3</v>
      </c>
      <c r="G4964" s="1" t="s">
        <v>8</v>
      </c>
      <c r="H4964" s="3" t="str">
        <f t="shared" si="77"/>
        <v>Commercial</v>
      </c>
      <c r="I4964" s="3" t="str">
        <f>IF(IFERROR(SEARCH("N/A",CID_DB[[#This Row],[ NSN ]]),-1)&lt;&gt;-1,"",LEFT(SUBSTITUTE(SUBSTITUTE(SUBSTITUTE(SUBSTITUTE(SUBSTITUTE(CID_DB[[#This Row],[ NSN ]],"-","")," ","")," ",""),"‐",""),"NA",""),13))</f>
        <v/>
      </c>
      <c r="J4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233N3212303||PANEL,CONTROL,ELECT|</v>
      </c>
    </row>
    <row r="4965" spans="1:10" x14ac:dyDescent="0.35">
      <c r="A4965" s="1" t="s">
        <v>3</v>
      </c>
      <c r="B4965" s="1" t="s">
        <v>8298</v>
      </c>
      <c r="C4965" s="1" t="s">
        <v>8665</v>
      </c>
      <c r="D4965" s="1" t="s">
        <v>3</v>
      </c>
      <c r="E4965" s="1" t="s">
        <v>8975</v>
      </c>
      <c r="F4965" s="4" t="s">
        <v>3</v>
      </c>
      <c r="G4965" s="1" t="s">
        <v>8</v>
      </c>
      <c r="H4965" s="3" t="str">
        <f t="shared" si="77"/>
        <v>Commercial</v>
      </c>
      <c r="I4965" s="3" t="str">
        <f>IF(IFERROR(SEARCH("N/A",CID_DB[[#This Row],[ NSN ]]),-1)&lt;&gt;-1,"",LEFT(SUBSTITUTE(SUBSTITUTE(SUBSTITUTE(SUBSTITUTE(SUBSTITUTE(CID_DB[[#This Row],[ NSN ]],"-","")," ","")," ",""),"‐",""),"NA",""),13))</f>
        <v/>
      </c>
      <c r="J4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233N3214307||PANEL,CONTROL,ELECT|</v>
      </c>
    </row>
    <row r="4966" spans="1:10" x14ac:dyDescent="0.35">
      <c r="A4966" s="1" t="s">
        <v>3</v>
      </c>
      <c r="B4966" s="1" t="s">
        <v>8298</v>
      </c>
      <c r="C4966" s="1" t="s">
        <v>8666</v>
      </c>
      <c r="D4966" s="1" t="s">
        <v>3</v>
      </c>
      <c r="E4966" s="1" t="s">
        <v>9035</v>
      </c>
      <c r="F4966" s="4" t="s">
        <v>3</v>
      </c>
      <c r="G4966" s="1" t="s">
        <v>8</v>
      </c>
      <c r="H4966" s="3" t="str">
        <f t="shared" si="77"/>
        <v>Commercial</v>
      </c>
      <c r="I4966" s="3" t="str">
        <f>IF(IFERROR(SEARCH("N/A",CID_DB[[#This Row],[ NSN ]]),-1)&lt;&gt;-1,"",LEFT(SUBSTITUTE(SUBSTITUTE(SUBSTITUTE(SUBSTITUTE(SUBSTITUTE(CID_DB[[#This Row],[ NSN ]],"-","")," ","")," ",""),"‐",""),"NA",""),13))</f>
        <v/>
      </c>
      <c r="J4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233N3216310||PNL,YAW DAMPER|</v>
      </c>
    </row>
    <row r="4967" spans="1:10" x14ac:dyDescent="0.35">
      <c r="A4967" s="1" t="s">
        <v>3</v>
      </c>
      <c r="B4967" s="1" t="s">
        <v>8298</v>
      </c>
      <c r="C4967" s="1" t="s">
        <v>8667</v>
      </c>
      <c r="D4967" s="1" t="s">
        <v>3</v>
      </c>
      <c r="E4967" s="1" t="s">
        <v>8975</v>
      </c>
      <c r="F4967" s="4" t="s">
        <v>3</v>
      </c>
      <c r="G4967" s="1" t="s">
        <v>8</v>
      </c>
      <c r="H4967" s="3" t="str">
        <f t="shared" si="77"/>
        <v>Commercial</v>
      </c>
      <c r="I4967" s="3" t="str">
        <f>IF(IFERROR(SEARCH("N/A",CID_DB[[#This Row],[ NSN ]]),-1)&lt;&gt;-1,"",LEFT(SUBSTITUTE(SUBSTITUTE(SUBSTITUTE(SUBSTITUTE(SUBSTITUTE(CID_DB[[#This Row],[ NSN ]],"-","")," ","")," ",""),"‐",""),"NA",""),13))</f>
        <v/>
      </c>
      <c r="J4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233N3221327||PANEL,CONTROL,ELECT|</v>
      </c>
    </row>
    <row r="4968" spans="1:10" x14ac:dyDescent="0.35">
      <c r="A4968" s="1" t="s">
        <v>3</v>
      </c>
      <c r="B4968" s="1" t="s">
        <v>8298</v>
      </c>
      <c r="C4968" s="1" t="s">
        <v>8668</v>
      </c>
      <c r="D4968" s="1" t="s">
        <v>3</v>
      </c>
      <c r="E4968" s="1" t="s">
        <v>8975</v>
      </c>
      <c r="F4968" s="4" t="s">
        <v>3</v>
      </c>
      <c r="G4968" s="1" t="s">
        <v>8</v>
      </c>
      <c r="H4968" s="3" t="str">
        <f t="shared" si="77"/>
        <v>Commercial</v>
      </c>
      <c r="I4968" s="3" t="str">
        <f>IF(IFERROR(SEARCH("N/A",CID_DB[[#This Row],[ NSN ]]),-1)&lt;&gt;-1,"",LEFT(SUBSTITUTE(SUBSTITUTE(SUBSTITUTE(SUBSTITUTE(SUBSTITUTE(CID_DB[[#This Row],[ NSN ]],"-","")," ","")," ",""),"‐",""),"NA",""),13))</f>
        <v/>
      </c>
      <c r="J4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233N6203364||PANEL,CONTROL,ELECT|</v>
      </c>
    </row>
    <row r="4969" spans="1:10" x14ac:dyDescent="0.35">
      <c r="A4969" s="1" t="s">
        <v>3</v>
      </c>
      <c r="B4969" s="1" t="s">
        <v>8298</v>
      </c>
      <c r="C4969" s="1" t="s">
        <v>8669</v>
      </c>
      <c r="D4969" s="1" t="s">
        <v>3</v>
      </c>
      <c r="E4969" s="1" t="s">
        <v>9036</v>
      </c>
      <c r="F4969" s="4" t="s">
        <v>3</v>
      </c>
      <c r="G4969" s="1" t="s">
        <v>8</v>
      </c>
      <c r="H4969" s="3" t="str">
        <f t="shared" si="77"/>
        <v>Commercial</v>
      </c>
      <c r="I4969" s="3" t="str">
        <f>IF(IFERROR(SEARCH("N/A",CID_DB[[#This Row],[ NSN ]]),-1)&lt;&gt;-1,"",LEFT(SUBSTITUTE(SUBSTITUTE(SUBSTITUTE(SUBSTITUTE(SUBSTITUTE(CID_DB[[#This Row],[ NSN ]],"-","")," ","")," ",""),"‐",""),"NA",""),13))</f>
        <v/>
      </c>
      <c r="J4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233N750830||CONTROL PANEL,AIRCR|</v>
      </c>
    </row>
    <row r="4970" spans="1:10" x14ac:dyDescent="0.35">
      <c r="A4970" s="1" t="s">
        <v>3</v>
      </c>
      <c r="B4970" s="1" t="s">
        <v>8298</v>
      </c>
      <c r="C4970" s="1" t="s">
        <v>8670</v>
      </c>
      <c r="D4970" s="1" t="s">
        <v>3</v>
      </c>
      <c r="E4970" s="1" t="s">
        <v>8975</v>
      </c>
      <c r="F4970" s="4" t="s">
        <v>3</v>
      </c>
      <c r="G4970" s="1" t="s">
        <v>8</v>
      </c>
      <c r="H4970" s="3" t="str">
        <f t="shared" si="77"/>
        <v>Commercial</v>
      </c>
      <c r="I4970" s="3" t="str">
        <f>IF(IFERROR(SEARCH("N/A",CID_DB[[#This Row],[ NSN ]]),-1)&lt;&gt;-1,"",LEFT(SUBSTITUTE(SUBSTITUTE(SUBSTITUTE(SUBSTITUTE(SUBSTITUTE(CID_DB[[#This Row],[ NSN ]],"-","")," ","")," ",""),"‐",""),"NA",""),13))</f>
        <v/>
      </c>
      <c r="J4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233T2240304||PANEL,CONTROL,ELECT|</v>
      </c>
    </row>
    <row r="4971" spans="1:10" x14ac:dyDescent="0.35">
      <c r="A4971" s="1" t="s">
        <v>3</v>
      </c>
      <c r="B4971" s="1" t="s">
        <v>8298</v>
      </c>
      <c r="C4971" s="1" t="s">
        <v>8671</v>
      </c>
      <c r="D4971" s="1" t="s">
        <v>3</v>
      </c>
      <c r="E4971" s="1" t="s">
        <v>8975</v>
      </c>
      <c r="F4971" s="4" t="s">
        <v>3</v>
      </c>
      <c r="G4971" s="1" t="s">
        <v>8</v>
      </c>
      <c r="H4971" s="3" t="str">
        <f t="shared" si="77"/>
        <v>Commercial</v>
      </c>
      <c r="I4971" s="3" t="str">
        <f>IF(IFERROR(SEARCH("N/A",CID_DB[[#This Row],[ NSN ]]),-1)&lt;&gt;-1,"",LEFT(SUBSTITUTE(SUBSTITUTE(SUBSTITUTE(SUBSTITUTE(SUBSTITUTE(CID_DB[[#This Row],[ NSN ]],"-","")," ","")," ",""),"‐",""),"NA",""),13))</f>
        <v/>
      </c>
      <c r="J4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233T2245303||PANEL,CONTROL,ELECT|</v>
      </c>
    </row>
    <row r="4972" spans="1:10" x14ac:dyDescent="0.35">
      <c r="A4972" s="1" t="s">
        <v>3</v>
      </c>
      <c r="B4972" s="1" t="s">
        <v>8298</v>
      </c>
      <c r="C4972" s="1" t="s">
        <v>8672</v>
      </c>
      <c r="D4972" s="1" t="s">
        <v>3</v>
      </c>
      <c r="E4972" s="1" t="s">
        <v>8975</v>
      </c>
      <c r="F4972" s="4" t="s">
        <v>3</v>
      </c>
      <c r="G4972" s="1" t="s">
        <v>8</v>
      </c>
      <c r="H4972" s="3" t="str">
        <f t="shared" si="77"/>
        <v>Commercial</v>
      </c>
      <c r="I4972" s="3" t="str">
        <f>IF(IFERROR(SEARCH("N/A",CID_DB[[#This Row],[ NSN ]]),-1)&lt;&gt;-1,"",LEFT(SUBSTITUTE(SUBSTITUTE(SUBSTITUTE(SUBSTITUTE(SUBSTITUTE(CID_DB[[#This Row],[ NSN ]],"-","")," ","")," ",""),"‐",""),"NA",""),13))</f>
        <v/>
      </c>
      <c r="J4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233T3210309||PANEL,CONTROL,ELECT|</v>
      </c>
    </row>
    <row r="4973" spans="1:10" x14ac:dyDescent="0.35">
      <c r="A4973" s="1" t="s">
        <v>3</v>
      </c>
      <c r="B4973" s="1" t="s">
        <v>8298</v>
      </c>
      <c r="C4973" s="1" t="s">
        <v>8673</v>
      </c>
      <c r="D4973" s="1" t="s">
        <v>3</v>
      </c>
      <c r="E4973" s="1" t="s">
        <v>8975</v>
      </c>
      <c r="F4973" s="4" t="s">
        <v>3</v>
      </c>
      <c r="G4973" s="1" t="s">
        <v>8</v>
      </c>
      <c r="H4973" s="3" t="str">
        <f t="shared" si="77"/>
        <v>Commercial</v>
      </c>
      <c r="I4973" s="3" t="str">
        <f>IF(IFERROR(SEARCH("N/A",CID_DB[[#This Row],[ NSN ]]),-1)&lt;&gt;-1,"",LEFT(SUBSTITUTE(SUBSTITUTE(SUBSTITUTE(SUBSTITUTE(SUBSTITUTE(CID_DB[[#This Row],[ NSN ]],"-","")," ","")," ",""),"‐",""),"NA",""),13))</f>
        <v/>
      </c>
      <c r="J4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233T3216303||PANEL,CONTROL,ELECT|</v>
      </c>
    </row>
    <row r="4974" spans="1:10" x14ac:dyDescent="0.35">
      <c r="A4974" s="1" t="s">
        <v>3</v>
      </c>
      <c r="B4974" s="1" t="s">
        <v>8298</v>
      </c>
      <c r="C4974" s="1" t="s">
        <v>8674</v>
      </c>
      <c r="D4974" s="1" t="s">
        <v>3</v>
      </c>
      <c r="E4974" s="1" t="s">
        <v>8975</v>
      </c>
      <c r="F4974" s="4" t="s">
        <v>3</v>
      </c>
      <c r="G4974" s="1" t="s">
        <v>8</v>
      </c>
      <c r="H4974" s="3" t="str">
        <f t="shared" si="77"/>
        <v>Commercial</v>
      </c>
      <c r="I4974" s="3" t="str">
        <f>IF(IFERROR(SEARCH("N/A",CID_DB[[#This Row],[ NSN ]]),-1)&lt;&gt;-1,"",LEFT(SUBSTITUTE(SUBSTITUTE(SUBSTITUTE(SUBSTITUTE(SUBSTITUTE(CID_DB[[#This Row],[ NSN ]],"-","")," ","")," ",""),"‐",""),"NA",""),13))</f>
        <v/>
      </c>
      <c r="J4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233T3217308||PANEL,CONTROL,ELECT|</v>
      </c>
    </row>
    <row r="4975" spans="1:10" x14ac:dyDescent="0.35">
      <c r="A4975" s="1" t="s">
        <v>3</v>
      </c>
      <c r="B4975" s="1" t="s">
        <v>8298</v>
      </c>
      <c r="C4975" s="1" t="s">
        <v>8675</v>
      </c>
      <c r="D4975" s="1" t="s">
        <v>3</v>
      </c>
      <c r="E4975" s="1" t="s">
        <v>8975</v>
      </c>
      <c r="F4975" s="4" t="s">
        <v>3</v>
      </c>
      <c r="G4975" s="1" t="s">
        <v>8</v>
      </c>
      <c r="H4975" s="3" t="str">
        <f t="shared" si="77"/>
        <v>Commercial</v>
      </c>
      <c r="I4975" s="3" t="str">
        <f>IF(IFERROR(SEARCH("N/A",CID_DB[[#This Row],[ NSN ]]),-1)&lt;&gt;-1,"",LEFT(SUBSTITUTE(SUBSTITUTE(SUBSTITUTE(SUBSTITUTE(SUBSTITUTE(CID_DB[[#This Row],[ NSN ]],"-","")," ","")," ",""),"‐",""),"NA",""),13))</f>
        <v/>
      </c>
      <c r="J4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233T3232306||PANEL,CONTROL,ELECT|</v>
      </c>
    </row>
    <row r="4976" spans="1:10" x14ac:dyDescent="0.35">
      <c r="A4976" s="1" t="s">
        <v>3</v>
      </c>
      <c r="B4976" s="1" t="s">
        <v>8298</v>
      </c>
      <c r="C4976" s="1" t="s">
        <v>8676</v>
      </c>
      <c r="D4976" s="1" t="s">
        <v>3</v>
      </c>
      <c r="E4976" s="1" t="s">
        <v>8975</v>
      </c>
      <c r="F4976" s="4" t="s">
        <v>3</v>
      </c>
      <c r="G4976" s="1" t="s">
        <v>8</v>
      </c>
      <c r="H4976" s="3" t="str">
        <f t="shared" si="77"/>
        <v>Commercial</v>
      </c>
      <c r="I4976" s="3" t="str">
        <f>IF(IFERROR(SEARCH("N/A",CID_DB[[#This Row],[ NSN ]]),-1)&lt;&gt;-1,"",LEFT(SUBSTITUTE(SUBSTITUTE(SUBSTITUTE(SUBSTITUTE(SUBSTITUTE(CID_DB[[#This Row],[ NSN ]],"-","")," ","")," ",""),"‐",""),"NA",""),13))</f>
        <v/>
      </c>
      <c r="J4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233T3234307||PANEL,CONTROL,ELECT|</v>
      </c>
    </row>
    <row r="4977" spans="1:10" x14ac:dyDescent="0.35">
      <c r="A4977" s="1" t="s">
        <v>3</v>
      </c>
      <c r="B4977" s="1" t="s">
        <v>8298</v>
      </c>
      <c r="C4977" s="1" t="s">
        <v>8677</v>
      </c>
      <c r="D4977" s="1" t="s">
        <v>3</v>
      </c>
      <c r="E4977" s="1" t="s">
        <v>9037</v>
      </c>
      <c r="F4977" s="4" t="s">
        <v>3</v>
      </c>
      <c r="G4977" s="1" t="s">
        <v>8</v>
      </c>
      <c r="H4977" s="3" t="str">
        <f t="shared" si="77"/>
        <v>Commercial</v>
      </c>
      <c r="I4977" s="3" t="str">
        <f>IF(IFERROR(SEARCH("N/A",CID_DB[[#This Row],[ NSN ]]),-1)&lt;&gt;-1,"",LEFT(SUBSTITUTE(SUBSTITUTE(SUBSTITUTE(SUBSTITUTE(SUBSTITUTE(CID_DB[[#This Row],[ NSN ]],"-","")," ","")," ",""),"‐",""),"NA",""),13))</f>
        <v/>
      </c>
      <c r="J4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233T3235303||PANEL,DISPLAY AND C|</v>
      </c>
    </row>
    <row r="4978" spans="1:10" x14ac:dyDescent="0.35">
      <c r="A4978" s="1" t="s">
        <v>3</v>
      </c>
      <c r="B4978" s="1" t="s">
        <v>8298</v>
      </c>
      <c r="C4978" s="1" t="s">
        <v>8678</v>
      </c>
      <c r="D4978" s="1" t="s">
        <v>3</v>
      </c>
      <c r="E4978" s="1" t="s">
        <v>9038</v>
      </c>
      <c r="F4978" s="4" t="s">
        <v>3</v>
      </c>
      <c r="G4978" s="1" t="s">
        <v>8</v>
      </c>
      <c r="H4978" s="3" t="str">
        <f t="shared" si="77"/>
        <v>Commercial</v>
      </c>
      <c r="I4978" s="3" t="str">
        <f>IF(IFERROR(SEARCH("N/A",CID_DB[[#This Row],[ NSN ]]),-1)&lt;&gt;-1,"",LEFT(SUBSTITUTE(SUBSTITUTE(SUBSTITUTE(SUBSTITUTE(SUBSTITUTE(CID_DB[[#This Row],[ NSN ]],"-","")," ","")," ",""),"‐",""),"NA",""),13))</f>
        <v/>
      </c>
      <c r="J4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233T3236322||PNL,AC CONT|</v>
      </c>
    </row>
    <row r="4979" spans="1:10" x14ac:dyDescent="0.35">
      <c r="A4979" s="1" t="s">
        <v>3</v>
      </c>
      <c r="B4979" s="1" t="s">
        <v>8298</v>
      </c>
      <c r="C4979" s="1" t="s">
        <v>8679</v>
      </c>
      <c r="D4979" s="1" t="s">
        <v>3</v>
      </c>
      <c r="E4979" s="1" t="s">
        <v>9037</v>
      </c>
      <c r="F4979" s="4" t="s">
        <v>3</v>
      </c>
      <c r="G4979" s="1" t="s">
        <v>8</v>
      </c>
      <c r="H4979" s="3" t="str">
        <f t="shared" si="77"/>
        <v>Commercial</v>
      </c>
      <c r="I4979" s="3" t="str">
        <f>IF(IFERROR(SEARCH("N/A",CID_DB[[#This Row],[ NSN ]]),-1)&lt;&gt;-1,"",LEFT(SUBSTITUTE(SUBSTITUTE(SUBSTITUTE(SUBSTITUTE(SUBSTITUTE(CID_DB[[#This Row],[ NSN ]],"-","")," ","")," ",""),"‐",""),"NA",""),13))</f>
        <v/>
      </c>
      <c r="J4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233T3238304||PANEL,DISPLAY AND C|</v>
      </c>
    </row>
    <row r="4980" spans="1:10" x14ac:dyDescent="0.35">
      <c r="A4980" s="1" t="s">
        <v>3</v>
      </c>
      <c r="B4980" s="1" t="s">
        <v>8298</v>
      </c>
      <c r="C4980" s="1" t="s">
        <v>8680</v>
      </c>
      <c r="D4980" s="1" t="s">
        <v>3</v>
      </c>
      <c r="E4980" s="1" t="s">
        <v>8975</v>
      </c>
      <c r="F4980" s="4" t="s">
        <v>3</v>
      </c>
      <c r="G4980" s="1" t="s">
        <v>8</v>
      </c>
      <c r="H4980" s="3" t="str">
        <f t="shared" si="77"/>
        <v>Commercial</v>
      </c>
      <c r="I4980" s="3" t="str">
        <f>IF(IFERROR(SEARCH("N/A",CID_DB[[#This Row],[ NSN ]]),-1)&lt;&gt;-1,"",LEFT(SUBSTITUTE(SUBSTITUTE(SUBSTITUTE(SUBSTITUTE(SUBSTITUTE(CID_DB[[#This Row],[ NSN ]],"-","")," ","")," ",""),"‐",""),"NA",""),13))</f>
        <v/>
      </c>
      <c r="J4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233T3242309||PANEL,CONTROL,ELECT|</v>
      </c>
    </row>
    <row r="4981" spans="1:10" x14ac:dyDescent="0.35">
      <c r="A4981" s="1" t="s">
        <v>3</v>
      </c>
      <c r="B4981" s="1" t="s">
        <v>8298</v>
      </c>
      <c r="C4981" s="1" t="s">
        <v>8681</v>
      </c>
      <c r="D4981" s="1" t="s">
        <v>3</v>
      </c>
      <c r="E4981" s="1" t="s">
        <v>8976</v>
      </c>
      <c r="F4981" s="4" t="s">
        <v>3</v>
      </c>
      <c r="G4981" s="1" t="s">
        <v>8</v>
      </c>
      <c r="H4981" s="3" t="str">
        <f t="shared" si="77"/>
        <v>Commercial</v>
      </c>
      <c r="I4981" s="3" t="str">
        <f>IF(IFERROR(SEARCH("N/A",CID_DB[[#This Row],[ NSN ]]),-1)&lt;&gt;-1,"",LEFT(SUBSTITUTE(SUBSTITUTE(SUBSTITUTE(SUBSTITUTE(SUBSTITUTE(CID_DB[[#This Row],[ NSN ]],"-","")," ","")," ",""),"‐",""),"NA",""),13))</f>
        <v/>
      </c>
      <c r="J4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233T3243302||PANEL,STRUCTURAL,AI|</v>
      </c>
    </row>
    <row r="4982" spans="1:10" x14ac:dyDescent="0.35">
      <c r="A4982" s="1" t="s">
        <v>3</v>
      </c>
      <c r="B4982" s="1" t="s">
        <v>8298</v>
      </c>
      <c r="C4982" s="1" t="s">
        <v>8682</v>
      </c>
      <c r="D4982" s="1" t="s">
        <v>3</v>
      </c>
      <c r="E4982" s="1" t="s">
        <v>9039</v>
      </c>
      <c r="F4982" s="4" t="s">
        <v>3</v>
      </c>
      <c r="G4982" s="1" t="s">
        <v>8</v>
      </c>
      <c r="H4982" s="3" t="str">
        <f t="shared" si="77"/>
        <v>Commercial</v>
      </c>
      <c r="I4982" s="3" t="str">
        <f>IF(IFERROR(SEARCH("N/A",CID_DB[[#This Row],[ NSN ]]),-1)&lt;&gt;-1,"",LEFT(SUBSTITUTE(SUBSTITUTE(SUBSTITUTE(SUBSTITUTE(SUBSTITUTE(CID_DB[[#This Row],[ NSN ]],"-","")," ","")," ",""),"‐",""),"NA",""),13))</f>
        <v/>
      </c>
      <c r="J4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233T3254303||MODULE AY,ELT|</v>
      </c>
    </row>
    <row r="4983" spans="1:10" x14ac:dyDescent="0.35">
      <c r="A4983" s="1" t="s">
        <v>3</v>
      </c>
      <c r="B4983" s="1" t="s">
        <v>8298</v>
      </c>
      <c r="C4983" s="1" t="s">
        <v>8683</v>
      </c>
      <c r="D4983" s="1" t="s">
        <v>3</v>
      </c>
      <c r="E4983" s="1" t="s">
        <v>9040</v>
      </c>
      <c r="F4983" s="4" t="s">
        <v>3</v>
      </c>
      <c r="G4983" s="1" t="s">
        <v>8</v>
      </c>
      <c r="H4983" s="3" t="str">
        <f t="shared" si="77"/>
        <v>Commercial</v>
      </c>
      <c r="I4983" s="3" t="str">
        <f>IF(IFERROR(SEARCH("N/A",CID_DB[[#This Row],[ NSN ]]),-1)&lt;&gt;-1,"",LEFT(SUBSTITUTE(SUBSTITUTE(SUBSTITUTE(SUBSTITUTE(SUBSTITUTE(CID_DB[[#This Row],[ NSN ]],"-","")," ","")," ",""),"‐",""),"NA",""),13))</f>
        <v/>
      </c>
      <c r="J4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233T3254305||MOD ASSY,MN F TSFR|</v>
      </c>
    </row>
    <row r="4984" spans="1:10" x14ac:dyDescent="0.35">
      <c r="A4984" s="1" t="s">
        <v>3</v>
      </c>
      <c r="B4984" s="1" t="s">
        <v>8298</v>
      </c>
      <c r="C4984" s="1" t="s">
        <v>8684</v>
      </c>
      <c r="D4984" s="1" t="s">
        <v>3</v>
      </c>
      <c r="E4984" s="1" t="s">
        <v>9041</v>
      </c>
      <c r="F4984" s="4" t="s">
        <v>3</v>
      </c>
      <c r="G4984" s="1" t="s">
        <v>8</v>
      </c>
      <c r="H4984" s="3" t="str">
        <f t="shared" si="77"/>
        <v>Commercial</v>
      </c>
      <c r="I4984" s="3" t="str">
        <f>IF(IFERROR(SEARCH("N/A",CID_DB[[#This Row],[ NSN ]]),-1)&lt;&gt;-1,"",LEFT(SUBSTITUTE(SUBSTITUTE(SUBSTITUTE(SUBSTITUTE(SUBSTITUTE(CID_DB[[#This Row],[ NSN ]],"-","")," ","")," ",""),"‐",""),"NA",""),13))</f>
        <v/>
      </c>
      <c r="J4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233T4244306||PANEL,ELECTRICALEL|</v>
      </c>
    </row>
    <row r="4985" spans="1:10" x14ac:dyDescent="0.35">
      <c r="A4985" s="1" t="s">
        <v>3</v>
      </c>
      <c r="B4985" s="1" t="s">
        <v>8298</v>
      </c>
      <c r="C4985" s="1" t="s">
        <v>8685</v>
      </c>
      <c r="D4985" s="1" t="s">
        <v>3</v>
      </c>
      <c r="E4985" s="1" t="s">
        <v>8976</v>
      </c>
      <c r="F4985" s="4" t="s">
        <v>3</v>
      </c>
      <c r="G4985" s="1" t="s">
        <v>8</v>
      </c>
      <c r="H4985" s="3" t="str">
        <f t="shared" si="77"/>
        <v>Commercial</v>
      </c>
      <c r="I4985" s="3" t="str">
        <f>IF(IFERROR(SEARCH("N/A",CID_DB[[#This Row],[ NSN ]]),-1)&lt;&gt;-1,"",LEFT(SUBSTITUTE(SUBSTITUTE(SUBSTITUTE(SUBSTITUTE(SUBSTITUTE(CID_DB[[#This Row],[ NSN ]],"-","")," ","")," ",""),"‐",""),"NA",""),13))</f>
        <v/>
      </c>
      <c r="J4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233T424618||PANEL,STRUCTURAL,AI|</v>
      </c>
    </row>
    <row r="4986" spans="1:10" x14ac:dyDescent="0.35">
      <c r="A4986" s="1" t="s">
        <v>3</v>
      </c>
      <c r="B4986" s="1" t="s">
        <v>8298</v>
      </c>
      <c r="C4986" s="1" t="s">
        <v>8686</v>
      </c>
      <c r="D4986" s="1" t="s">
        <v>3</v>
      </c>
      <c r="E4986" s="1" t="s">
        <v>9042</v>
      </c>
      <c r="F4986" s="4" t="s">
        <v>3</v>
      </c>
      <c r="G4986" s="1" t="s">
        <v>8</v>
      </c>
      <c r="H4986" s="3" t="str">
        <f t="shared" si="77"/>
        <v>Commercial</v>
      </c>
      <c r="I4986" s="3" t="str">
        <f>IF(IFERROR(SEARCH("N/A",CID_DB[[#This Row],[ NSN ]]),-1)&lt;&gt;-1,"",LEFT(SUBSTITUTE(SUBSTITUTE(SUBSTITUTE(SUBSTITUTE(SUBSTITUTE(CID_DB[[#This Row],[ NSN ]],"-","")," ","")," ",""),"‐",""),"NA",""),13))</f>
        <v/>
      </c>
      <c r="J4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233T4260302||PANEL ASSY,GROUND|</v>
      </c>
    </row>
    <row r="4987" spans="1:10" x14ac:dyDescent="0.35">
      <c r="A4987" s="1" t="s">
        <v>3</v>
      </c>
      <c r="B4987" s="1" t="s">
        <v>8298</v>
      </c>
      <c r="C4987" s="1" t="s">
        <v>8687</v>
      </c>
      <c r="D4987" s="1" t="s">
        <v>3</v>
      </c>
      <c r="E4987" s="1" t="s">
        <v>8975</v>
      </c>
      <c r="F4987" s="4" t="s">
        <v>3</v>
      </c>
      <c r="G4987" s="1" t="s">
        <v>8</v>
      </c>
      <c r="H4987" s="3" t="str">
        <f t="shared" si="77"/>
        <v>Commercial</v>
      </c>
      <c r="I4987" s="3" t="str">
        <f>IF(IFERROR(SEARCH("N/A",CID_DB[[#This Row],[ NSN ]]),-1)&lt;&gt;-1,"",LEFT(SUBSTITUTE(SUBSTITUTE(SUBSTITUTE(SUBSTITUTE(SUBSTITUTE(CID_DB[[#This Row],[ NSN ]],"-","")," ","")," ",""),"‐",""),"NA",""),13))</f>
        <v/>
      </c>
      <c r="J4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233T6201325||PANEL,CONTROL,ELECT|</v>
      </c>
    </row>
    <row r="4988" spans="1:10" x14ac:dyDescent="0.35">
      <c r="A4988" s="1" t="s">
        <v>3</v>
      </c>
      <c r="B4988" s="1" t="s">
        <v>8298</v>
      </c>
      <c r="C4988" s="1" t="s">
        <v>8688</v>
      </c>
      <c r="D4988" s="1" t="s">
        <v>3</v>
      </c>
      <c r="E4988" s="1" t="s">
        <v>8975</v>
      </c>
      <c r="F4988" s="4" t="s">
        <v>3</v>
      </c>
      <c r="G4988" s="1" t="s">
        <v>8</v>
      </c>
      <c r="H4988" s="3" t="str">
        <f t="shared" si="77"/>
        <v>Commercial</v>
      </c>
      <c r="I4988" s="3" t="str">
        <f>IF(IFERROR(SEARCH("N/A",CID_DB[[#This Row],[ NSN ]]),-1)&lt;&gt;-1,"",LEFT(SUBSTITUTE(SUBSTITUTE(SUBSTITUTE(SUBSTITUTE(SUBSTITUTE(CID_DB[[#This Row],[ NSN ]],"-","")," ","")," ",""),"‐",""),"NA",""),13))</f>
        <v/>
      </c>
      <c r="J4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233T720530||PANEL,CONTROL,ELECT|</v>
      </c>
    </row>
    <row r="4989" spans="1:10" x14ac:dyDescent="0.35">
      <c r="A4989" s="1" t="s">
        <v>3</v>
      </c>
      <c r="B4989" s="1" t="s">
        <v>8298</v>
      </c>
      <c r="C4989" s="1" t="s">
        <v>8689</v>
      </c>
      <c r="D4989" s="1" t="s">
        <v>3</v>
      </c>
      <c r="E4989" s="1" t="s">
        <v>8975</v>
      </c>
      <c r="F4989" s="4" t="s">
        <v>3</v>
      </c>
      <c r="G4989" s="1" t="s">
        <v>8</v>
      </c>
      <c r="H4989" s="3" t="str">
        <f t="shared" si="77"/>
        <v>Commercial</v>
      </c>
      <c r="I4989" s="3" t="str">
        <f>IF(IFERROR(SEARCH("N/A",CID_DB[[#This Row],[ NSN ]]),-1)&lt;&gt;-1,"",LEFT(SUBSTITUTE(SUBSTITUTE(SUBSTITUTE(SUBSTITUTE(SUBSTITUTE(CID_DB[[#This Row],[ NSN ]],"-","")," ","")," ",""),"‐",""),"NA",""),13))</f>
        <v/>
      </c>
      <c r="J4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233T7210309||PANEL,CONTROL,ELECT|</v>
      </c>
    </row>
    <row r="4990" spans="1:10" x14ac:dyDescent="0.35">
      <c r="A4990" s="1" t="s">
        <v>3</v>
      </c>
      <c r="B4990" s="1" t="s">
        <v>8298</v>
      </c>
      <c r="C4990" s="1" t="s">
        <v>8690</v>
      </c>
      <c r="D4990" s="1" t="s">
        <v>3</v>
      </c>
      <c r="E4990" s="1" t="s">
        <v>8975</v>
      </c>
      <c r="F4990" s="4" t="s">
        <v>3</v>
      </c>
      <c r="G4990" s="1" t="s">
        <v>8</v>
      </c>
      <c r="H4990" s="3" t="str">
        <f t="shared" si="77"/>
        <v>Commercial</v>
      </c>
      <c r="I4990" s="3" t="str">
        <f>IF(IFERROR(SEARCH("N/A",CID_DB[[#This Row],[ NSN ]]),-1)&lt;&gt;-1,"",LEFT(SUBSTITUTE(SUBSTITUTE(SUBSTITUTE(SUBSTITUTE(SUBSTITUTE(CID_DB[[#This Row],[ NSN ]],"-","")," ","")," ",""),"‐",""),"NA",""),13))</f>
        <v/>
      </c>
      <c r="J4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233T7210310||PANEL,CONTROL,ELECT|</v>
      </c>
    </row>
    <row r="4991" spans="1:10" x14ac:dyDescent="0.35">
      <c r="A4991" s="1" t="s">
        <v>3</v>
      </c>
      <c r="B4991" s="1" t="s">
        <v>8298</v>
      </c>
      <c r="C4991" s="1" t="s">
        <v>8691</v>
      </c>
      <c r="D4991" s="1" t="s">
        <v>3</v>
      </c>
      <c r="E4991" s="1" t="s">
        <v>8975</v>
      </c>
      <c r="F4991" s="4" t="s">
        <v>3</v>
      </c>
      <c r="G4991" s="1" t="s">
        <v>8</v>
      </c>
      <c r="H4991" s="3" t="str">
        <f t="shared" si="77"/>
        <v>Commercial</v>
      </c>
      <c r="I4991" s="3" t="str">
        <f>IF(IFERROR(SEARCH("N/A",CID_DB[[#This Row],[ NSN ]]),-1)&lt;&gt;-1,"",LEFT(SUBSTITUTE(SUBSTITUTE(SUBSTITUTE(SUBSTITUTE(SUBSTITUTE(CID_DB[[#This Row],[ NSN ]],"-","")," ","")," ",""),"‐",""),"NA",""),13))</f>
        <v/>
      </c>
      <c r="J4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233T7217303||PANEL,CONTROL,ELECT|</v>
      </c>
    </row>
    <row r="4992" spans="1:10" x14ac:dyDescent="0.35">
      <c r="A4992" s="1" t="s">
        <v>3</v>
      </c>
      <c r="B4992" s="1" t="s">
        <v>8298</v>
      </c>
      <c r="C4992" s="1" t="s">
        <v>8692</v>
      </c>
      <c r="D4992" s="1" t="s">
        <v>3</v>
      </c>
      <c r="E4992" s="1" t="s">
        <v>8975</v>
      </c>
      <c r="F4992" s="4" t="s">
        <v>3</v>
      </c>
      <c r="G4992" s="1" t="s">
        <v>8</v>
      </c>
      <c r="H4992" s="3" t="str">
        <f t="shared" si="77"/>
        <v>Commercial</v>
      </c>
      <c r="I4992" s="3" t="str">
        <f>IF(IFERROR(SEARCH("N/A",CID_DB[[#This Row],[ NSN ]]),-1)&lt;&gt;-1,"",LEFT(SUBSTITUTE(SUBSTITUTE(SUBSTITUTE(SUBSTITUTE(SUBSTITUTE(CID_DB[[#This Row],[ NSN ]],"-","")," ","")," ",""),"‐",""),"NA",""),13))</f>
        <v/>
      </c>
      <c r="J4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233T7218303||PANEL,CONTROL,ELECT|</v>
      </c>
    </row>
    <row r="4993" spans="1:10" x14ac:dyDescent="0.35">
      <c r="A4993" s="1" t="s">
        <v>3</v>
      </c>
      <c r="B4993" s="1" t="s">
        <v>8298</v>
      </c>
      <c r="C4993" s="1" t="s">
        <v>8693</v>
      </c>
      <c r="D4993" s="1" t="s">
        <v>3</v>
      </c>
      <c r="E4993" s="1" t="s">
        <v>9043</v>
      </c>
      <c r="F4993" s="4" t="s">
        <v>3</v>
      </c>
      <c r="G4993" s="1" t="s">
        <v>8</v>
      </c>
      <c r="H4993" s="3" t="str">
        <f t="shared" si="77"/>
        <v>Commercial</v>
      </c>
      <c r="I4993" s="3" t="str">
        <f>IF(IFERROR(SEARCH("N/A",CID_DB[[#This Row],[ NSN ]]),-1)&lt;&gt;-1,"",LEFT(SUBSTITUTE(SUBSTITUTE(SUBSTITUTE(SUBSTITUTE(SUBSTITUTE(CID_DB[[#This Row],[ NSN ]],"-","")," ","")," ",""),"‐",""),"NA",""),13))</f>
        <v/>
      </c>
      <c r="J4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251T0100142||CONNECTING LINK,RIG|</v>
      </c>
    </row>
    <row r="4994" spans="1:10" x14ac:dyDescent="0.35">
      <c r="A4994" s="1" t="s">
        <v>3</v>
      </c>
      <c r="B4994" s="1" t="s">
        <v>8298</v>
      </c>
      <c r="C4994" s="1" t="s">
        <v>8694</v>
      </c>
      <c r="D4994" s="1" t="s">
        <v>3</v>
      </c>
      <c r="E4994" s="1" t="s">
        <v>9044</v>
      </c>
      <c r="F4994" s="4" t="s">
        <v>3</v>
      </c>
      <c r="G4994" s="1" t="s">
        <v>8</v>
      </c>
      <c r="H4994" s="3" t="str">
        <f t="shared" si="77"/>
        <v>Commercial</v>
      </c>
      <c r="I4994" s="3" t="str">
        <f>IF(IFERROR(SEARCH("N/A",CID_DB[[#This Row],[ NSN ]]),-1)&lt;&gt;-1,"",LEFT(SUBSTITUTE(SUBSTITUTE(SUBSTITUTE(SUBSTITUTE(SUBSTITUTE(CID_DB[[#This Row],[ NSN ]],"-","")," ","")," ",""),"‐",""),"NA",""),13))</f>
        <v/>
      </c>
      <c r="J4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256T28011||COUPLING,BOSS|</v>
      </c>
    </row>
    <row r="4995" spans="1:10" x14ac:dyDescent="0.35">
      <c r="A4995" s="1" t="s">
        <v>3</v>
      </c>
      <c r="B4995" s="1" t="s">
        <v>8298</v>
      </c>
      <c r="C4995" s="1" t="s">
        <v>8695</v>
      </c>
      <c r="D4995" s="1" t="s">
        <v>3</v>
      </c>
      <c r="E4995" s="1" t="s">
        <v>9045</v>
      </c>
      <c r="F4995" s="4" t="s">
        <v>3</v>
      </c>
      <c r="G4995" s="1" t="s">
        <v>8</v>
      </c>
      <c r="H4995" s="3" t="str">
        <f t="shared" ref="H4995:H5058" si="78">IF(G4995="Y - CID","Commercial",IF(G4995="N - CID","Other Than Commercial","N/A"))</f>
        <v>Commercial</v>
      </c>
      <c r="I4995" s="3" t="str">
        <f>IF(IFERROR(SEARCH("N/A",CID_DB[[#This Row],[ NSN ]]),-1)&lt;&gt;-1,"",LEFT(SUBSTITUTE(SUBSTITUTE(SUBSTITUTE(SUBSTITUTE(SUBSTITUTE(CID_DB[[#This Row],[ NSN ]],"-","")," ","")," ",""),"‐",""),"NA",""),13))</f>
        <v/>
      </c>
      <c r="J4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256T28571||DRIVE SHAFT,SPECIAL|</v>
      </c>
    </row>
    <row r="4996" spans="1:10" x14ac:dyDescent="0.35">
      <c r="A4996" s="1" t="s">
        <v>3</v>
      </c>
      <c r="B4996" s="1" t="s">
        <v>8298</v>
      </c>
      <c r="C4996" s="1" t="s">
        <v>8696</v>
      </c>
      <c r="D4996" s="1" t="s">
        <v>3</v>
      </c>
      <c r="E4996" s="1" t="s">
        <v>9046</v>
      </c>
      <c r="F4996" s="4" t="s">
        <v>3</v>
      </c>
      <c r="G4996" s="1" t="s">
        <v>8</v>
      </c>
      <c r="H4996" s="3" t="str">
        <f t="shared" si="78"/>
        <v>Commercial</v>
      </c>
      <c r="I4996" s="3" t="str">
        <f>IF(IFERROR(SEARCH("N/A",CID_DB[[#This Row],[ NSN ]]),-1)&lt;&gt;-1,"",LEFT(SUBSTITUTE(SUBSTITUTE(SUBSTITUTE(SUBSTITUTE(SUBSTITUTE(CID_DB[[#This Row],[ NSN ]],"-","")," ","")," ",""),"‐",""),"NA",""),13))</f>
        <v/>
      </c>
      <c r="J4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257T41691||NWS FWD QUADRANT|</v>
      </c>
    </row>
    <row r="4997" spans="1:10" x14ac:dyDescent="0.35">
      <c r="A4997" s="1" t="s">
        <v>3</v>
      </c>
      <c r="B4997" s="1" t="s">
        <v>8298</v>
      </c>
      <c r="C4997" s="1" t="s">
        <v>8697</v>
      </c>
      <c r="D4997" s="1" t="s">
        <v>3</v>
      </c>
      <c r="E4997" s="1" t="s">
        <v>8828</v>
      </c>
      <c r="F4997" s="4" t="s">
        <v>3</v>
      </c>
      <c r="G4997" s="1" t="s">
        <v>8</v>
      </c>
      <c r="H4997" s="3" t="str">
        <f t="shared" si="78"/>
        <v>Commercial</v>
      </c>
      <c r="I4997" s="3" t="str">
        <f>IF(IFERROR(SEARCH("N/A",CID_DB[[#This Row],[ NSN ]]),-1)&lt;&gt;-1,"",LEFT(SUBSTITUTE(SUBSTITUTE(SUBSTITUTE(SUBSTITUTE(SUBSTITUTE(CID_DB[[#This Row],[ NSN ]],"-","")," ","")," ",""),"‐",""),"NA",""),13))</f>
        <v/>
      </c>
      <c r="J4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273T00731||ACTUATOR,MECHANICAL|</v>
      </c>
    </row>
    <row r="4998" spans="1:10" x14ac:dyDescent="0.35">
      <c r="A4998" s="1" t="s">
        <v>3</v>
      </c>
      <c r="B4998" s="1" t="s">
        <v>8298</v>
      </c>
      <c r="C4998" s="1" t="s">
        <v>8698</v>
      </c>
      <c r="D4998" s="1" t="s">
        <v>3</v>
      </c>
      <c r="E4998" s="1" t="s">
        <v>9047</v>
      </c>
      <c r="F4998" s="4" t="s">
        <v>3</v>
      </c>
      <c r="G4998" s="1" t="s">
        <v>8</v>
      </c>
      <c r="H4998" s="3" t="str">
        <f t="shared" si="78"/>
        <v>Commercial</v>
      </c>
      <c r="I4998" s="3" t="str">
        <f>IF(IFERROR(SEARCH("N/A",CID_DB[[#This Row],[ NSN ]]),-1)&lt;&gt;-1,"",LEFT(SUBSTITUTE(SUBSTITUTE(SUBSTITUTE(SUBSTITUTE(SUBSTITUTE(CID_DB[[#This Row],[ NSN ]],"-","")," ","")," ",""),"‐",""),"NA",""),13))</f>
        <v/>
      </c>
      <c r="J4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273T13007||TRANSFER CYL ASSY|</v>
      </c>
    </row>
    <row r="4999" spans="1:10" x14ac:dyDescent="0.35">
      <c r="A4999" s="1" t="s">
        <v>3</v>
      </c>
      <c r="B4999" s="1" t="s">
        <v>8298</v>
      </c>
      <c r="C4999" s="1" t="s">
        <v>8699</v>
      </c>
      <c r="D4999" s="1" t="s">
        <v>3</v>
      </c>
      <c r="E4999" s="1" t="s">
        <v>8828</v>
      </c>
      <c r="F4999" s="4" t="s">
        <v>3</v>
      </c>
      <c r="G4999" s="1" t="s">
        <v>8</v>
      </c>
      <c r="H4999" s="3" t="str">
        <f t="shared" si="78"/>
        <v>Commercial</v>
      </c>
      <c r="I4999" s="3" t="str">
        <f>IF(IFERROR(SEARCH("N/A",CID_DB[[#This Row],[ NSN ]]),-1)&lt;&gt;-1,"",LEFT(SUBSTITUTE(SUBSTITUTE(SUBSTITUTE(SUBSTITUTE(SUBSTITUTE(CID_DB[[#This Row],[ NSN ]],"-","")," ","")," ",""),"‐",""),"NA",""),13))</f>
        <v/>
      </c>
      <c r="J4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273T41108||ACTUATOR,MECHANICAL|</v>
      </c>
    </row>
    <row r="5000" spans="1:10" x14ac:dyDescent="0.35">
      <c r="A5000" s="1" t="s">
        <v>3</v>
      </c>
      <c r="B5000" s="1" t="s">
        <v>8298</v>
      </c>
      <c r="C5000" s="1" t="s">
        <v>8700</v>
      </c>
      <c r="D5000" s="1" t="s">
        <v>3</v>
      </c>
      <c r="E5000" s="1" t="s">
        <v>8828</v>
      </c>
      <c r="F5000" s="4" t="s">
        <v>3</v>
      </c>
      <c r="G5000" s="1" t="s">
        <v>8</v>
      </c>
      <c r="H5000" s="3" t="str">
        <f t="shared" si="78"/>
        <v>Commercial</v>
      </c>
      <c r="I5000" s="3" t="str">
        <f>IF(IFERROR(SEARCH("N/A",CID_DB[[#This Row],[ NSN ]]),-1)&lt;&gt;-1,"",LEFT(SUBSTITUTE(SUBSTITUTE(SUBSTITUTE(SUBSTITUTE(SUBSTITUTE(CID_DB[[#This Row],[ NSN ]],"-","")," ","")," ",""),"‐",""),"NA",""),13))</f>
        <v/>
      </c>
      <c r="J5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273T41211||ACTUATOR,MECHANICAL|</v>
      </c>
    </row>
    <row r="5001" spans="1:10" x14ac:dyDescent="0.35">
      <c r="A5001" s="1" t="s">
        <v>3</v>
      </c>
      <c r="B5001" s="1" t="s">
        <v>8298</v>
      </c>
      <c r="C5001" s="1" t="s">
        <v>8701</v>
      </c>
      <c r="D5001" s="1" t="s">
        <v>3</v>
      </c>
      <c r="E5001" s="1" t="s">
        <v>9048</v>
      </c>
      <c r="F5001" s="4" t="s">
        <v>3</v>
      </c>
      <c r="G5001" s="1" t="s">
        <v>8</v>
      </c>
      <c r="H5001" s="3" t="str">
        <f t="shared" si="78"/>
        <v>Commercial</v>
      </c>
      <c r="I5001" s="3" t="str">
        <f>IF(IFERROR(SEARCH("N/A",CID_DB[[#This Row],[ NSN ]]),-1)&lt;&gt;-1,"",LEFT(SUBSTITUTE(SUBSTITUTE(SUBSTITUTE(SUBSTITUTE(SUBSTITUTE(CID_DB[[#This Row],[ NSN ]],"-","")," ","")," ",""),"‐",""),"NA",""),13))</f>
        <v/>
      </c>
      <c r="J5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273T41302||TRANSFER ASSY NLG|</v>
      </c>
    </row>
    <row r="5002" spans="1:10" x14ac:dyDescent="0.35">
      <c r="A5002" s="1" t="s">
        <v>3</v>
      </c>
      <c r="B5002" s="1" t="s">
        <v>8298</v>
      </c>
      <c r="C5002" s="1" t="s">
        <v>8702</v>
      </c>
      <c r="D5002" s="1" t="s">
        <v>3</v>
      </c>
      <c r="E5002" s="1" t="s">
        <v>8841</v>
      </c>
      <c r="F5002" s="4" t="s">
        <v>3</v>
      </c>
      <c r="G5002" s="1" t="s">
        <v>8</v>
      </c>
      <c r="H5002" s="3" t="str">
        <f t="shared" si="78"/>
        <v>Commercial</v>
      </c>
      <c r="I5002" s="3" t="str">
        <f>IF(IFERROR(SEARCH("N/A",CID_DB[[#This Row],[ NSN ]]),-1)&lt;&gt;-1,"",LEFT(SUBSTITUTE(SUBSTITUTE(SUBSTITUTE(SUBSTITUTE(SUBSTITUTE(CID_DB[[#This Row],[ NSN ]],"-","")," ","")," ",""),"‐",""),"NA",""),13))</f>
        <v/>
      </c>
      <c r="J5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273T63017||CYLINDER ASSEMBLY,A|</v>
      </c>
    </row>
    <row r="5003" spans="1:10" x14ac:dyDescent="0.35">
      <c r="A5003" s="1" t="s">
        <v>3</v>
      </c>
      <c r="B5003" s="1" t="s">
        <v>8298</v>
      </c>
      <c r="C5003" s="1" t="s">
        <v>8703</v>
      </c>
      <c r="D5003" s="1" t="s">
        <v>3</v>
      </c>
      <c r="E5003" s="1" t="s">
        <v>8848</v>
      </c>
      <c r="F5003" s="4" t="s">
        <v>3</v>
      </c>
      <c r="G5003" s="1" t="s">
        <v>8</v>
      </c>
      <c r="H5003" s="3" t="str">
        <f t="shared" si="78"/>
        <v>Commercial</v>
      </c>
      <c r="I5003" s="3" t="str">
        <f>IF(IFERROR(SEARCH("N/A",CID_DB[[#This Row],[ NSN ]]),-1)&lt;&gt;-1,"",LEFT(SUBSTITUTE(SUBSTITUTE(SUBSTITUTE(SUBSTITUTE(SUBSTITUTE(CID_DB[[#This Row],[ NSN ]],"-","")," ","")," ",""),"‐",""),"NA",""),13))</f>
        <v/>
      </c>
      <c r="J5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274T00058||VALVE ASSEMBLY|</v>
      </c>
    </row>
    <row r="5004" spans="1:10" x14ac:dyDescent="0.35">
      <c r="A5004" s="1" t="s">
        <v>3</v>
      </c>
      <c r="B5004" s="1" t="s">
        <v>8298</v>
      </c>
      <c r="C5004" s="1" t="s">
        <v>8704</v>
      </c>
      <c r="D5004" s="1" t="s">
        <v>3</v>
      </c>
      <c r="E5004" s="1" t="s">
        <v>8848</v>
      </c>
      <c r="F5004" s="4" t="s">
        <v>3</v>
      </c>
      <c r="G5004" s="1" t="s">
        <v>8</v>
      </c>
      <c r="H5004" s="3" t="str">
        <f t="shared" si="78"/>
        <v>Commercial</v>
      </c>
      <c r="I5004" s="3" t="str">
        <f>IF(IFERROR(SEARCH("N/A",CID_DB[[#This Row],[ NSN ]]),-1)&lt;&gt;-1,"",LEFT(SUBSTITUTE(SUBSTITUTE(SUBSTITUTE(SUBSTITUTE(SUBSTITUTE(CID_DB[[#This Row],[ NSN ]],"-","")," ","")," ",""),"‐",""),"NA",""),13))</f>
        <v/>
      </c>
      <c r="J5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274T462010||VALVE ASSEMBLY|</v>
      </c>
    </row>
    <row r="5005" spans="1:10" x14ac:dyDescent="0.35">
      <c r="A5005" s="1" t="s">
        <v>3</v>
      </c>
      <c r="B5005" s="1" t="s">
        <v>8298</v>
      </c>
      <c r="C5005" s="1" t="s">
        <v>8705</v>
      </c>
      <c r="D5005" s="1" t="s">
        <v>3</v>
      </c>
      <c r="E5005" s="1" t="s">
        <v>8809</v>
      </c>
      <c r="F5005" s="4" t="s">
        <v>3</v>
      </c>
      <c r="G5005" s="1" t="s">
        <v>8</v>
      </c>
      <c r="H5005" s="3" t="str">
        <f t="shared" si="78"/>
        <v>Commercial</v>
      </c>
      <c r="I5005" s="3" t="str">
        <f>IF(IFERROR(SEARCH("N/A",CID_DB[[#This Row],[ NSN ]]),-1)&lt;&gt;-1,"",LEFT(SUBSTITUTE(SUBSTITUTE(SUBSTITUTE(SUBSTITUTE(SUBSTITUTE(CID_DB[[#This Row],[ NSN ]],"-","")," ","")," ",""),"‐",""),"NA",""),13))</f>
        <v/>
      </c>
      <c r="J5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2780539107||VALVE ASSEMBLY,MANI|</v>
      </c>
    </row>
    <row r="5006" spans="1:10" x14ac:dyDescent="0.35">
      <c r="A5006" s="1" t="s">
        <v>3</v>
      </c>
      <c r="B5006" s="1" t="s">
        <v>8298</v>
      </c>
      <c r="C5006" s="1" t="s">
        <v>8706</v>
      </c>
      <c r="D5006" s="1" t="s">
        <v>3</v>
      </c>
      <c r="E5006" s="1" t="s">
        <v>9049</v>
      </c>
      <c r="F5006" s="4" t="s">
        <v>3</v>
      </c>
      <c r="G5006" s="1" t="s">
        <v>8</v>
      </c>
      <c r="H5006" s="3" t="str">
        <f t="shared" si="78"/>
        <v>Commercial</v>
      </c>
      <c r="I5006" s="3" t="str">
        <f>IF(IFERROR(SEARCH("N/A",CID_DB[[#This Row],[ NSN ]]),-1)&lt;&gt;-1,"",LEFT(SUBSTITUTE(SUBSTITUTE(SUBSTITUTE(SUBSTITUTE(SUBSTITUTE(CID_DB[[#This Row],[ NSN ]],"-","")," ","")," ",""),"‐",""),"NA",""),13))</f>
        <v/>
      </c>
      <c r="J5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285T002465||MODULE ASSEMBLY,PCP|</v>
      </c>
    </row>
    <row r="5007" spans="1:10" x14ac:dyDescent="0.35">
      <c r="A5007" s="1" t="s">
        <v>3</v>
      </c>
      <c r="B5007" s="1" t="s">
        <v>8298</v>
      </c>
      <c r="C5007" s="1" t="s">
        <v>8707</v>
      </c>
      <c r="D5007" s="1" t="s">
        <v>3</v>
      </c>
      <c r="E5007" s="1" t="s">
        <v>9050</v>
      </c>
      <c r="F5007" s="4" t="s">
        <v>3</v>
      </c>
      <c r="G5007" s="1" t="s">
        <v>8</v>
      </c>
      <c r="H5007" s="3" t="str">
        <f t="shared" si="78"/>
        <v>Commercial</v>
      </c>
      <c r="I5007" s="3" t="str">
        <f>IF(IFERROR(SEARCH("N/A",CID_DB[[#This Row],[ NSN ]]),-1)&lt;&gt;-1,"",LEFT(SUBSTITUTE(SUBSTITUTE(SUBSTITUTE(SUBSTITUTE(SUBSTITUTE(CID_DB[[#This Row],[ NSN ]],"-","")," ","")," ",""),"‐",""),"NA",""),13))</f>
        <v/>
      </c>
      <c r="J5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285T1122201||YAW DAMPER STAB MOD|</v>
      </c>
    </row>
    <row r="5008" spans="1:10" x14ac:dyDescent="0.35">
      <c r="A5008" s="1" t="s">
        <v>3</v>
      </c>
      <c r="B5008" s="1" t="s">
        <v>8298</v>
      </c>
      <c r="C5008" s="1">
        <v>30220</v>
      </c>
      <c r="D5008" s="1" t="s">
        <v>3</v>
      </c>
      <c r="E5008" s="1" t="s">
        <v>8983</v>
      </c>
      <c r="F5008" s="4" t="s">
        <v>3</v>
      </c>
      <c r="G5008" s="1" t="s">
        <v>8</v>
      </c>
      <c r="H5008" s="3" t="str">
        <f t="shared" si="78"/>
        <v>Commercial</v>
      </c>
      <c r="I5008" s="3" t="str">
        <f>IF(IFERROR(SEARCH("N/A",CID_DB[[#This Row],[ NSN ]]),-1)&lt;&gt;-1,"",LEFT(SUBSTITUTE(SUBSTITUTE(SUBSTITUTE(SUBSTITUTE(SUBSTITUTE(CID_DB[[#This Row],[ NSN ]],"-","")," ","")," ",""),"‐",""),"NA",""),13))</f>
        <v/>
      </c>
      <c r="J5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30220||ACCUMULATOR,HYDRAUL|</v>
      </c>
    </row>
    <row r="5009" spans="1:10" x14ac:dyDescent="0.35">
      <c r="A5009" s="1" t="s">
        <v>3</v>
      </c>
      <c r="B5009" s="1" t="s">
        <v>8298</v>
      </c>
      <c r="C5009" s="1">
        <v>3100050</v>
      </c>
      <c r="D5009" s="1" t="s">
        <v>3</v>
      </c>
      <c r="E5009" s="1" t="s">
        <v>9051</v>
      </c>
      <c r="F5009" s="4" t="s">
        <v>3</v>
      </c>
      <c r="G5009" s="1" t="s">
        <v>8</v>
      </c>
      <c r="H5009" s="3" t="str">
        <f t="shared" si="78"/>
        <v>Commercial</v>
      </c>
      <c r="I5009" s="3" t="str">
        <f>IF(IFERROR(SEARCH("N/A",CID_DB[[#This Row],[ NSN ]]),-1)&lt;&gt;-1,"",LEFT(SUBSTITUTE(SUBSTITUTE(SUBSTITUTE(SUBSTITUTE(SUBSTITUTE(CID_DB[[#This Row],[ NSN ]],"-","")," ","")," ",""),"‐",""),"NA",""),13))</f>
        <v/>
      </c>
      <c r="J5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3100050||TRANSMITTER,TEMPERA|</v>
      </c>
    </row>
    <row r="5010" spans="1:10" x14ac:dyDescent="0.35">
      <c r="A5010" s="1" t="s">
        <v>3</v>
      </c>
      <c r="B5010" s="1" t="s">
        <v>8298</v>
      </c>
      <c r="C5010" s="1" t="s">
        <v>8708</v>
      </c>
      <c r="D5010" s="1" t="s">
        <v>3</v>
      </c>
      <c r="E5010" s="1" t="s">
        <v>4916</v>
      </c>
      <c r="F5010" s="4" t="s">
        <v>3</v>
      </c>
      <c r="G5010" s="1" t="s">
        <v>8</v>
      </c>
      <c r="H5010" s="3" t="str">
        <f t="shared" si="78"/>
        <v>Commercial</v>
      </c>
      <c r="I5010" s="3" t="str">
        <f>IF(IFERROR(SEARCH("N/A",CID_DB[[#This Row],[ NSN ]]),-1)&lt;&gt;-1,"",LEFT(SUBSTITUTE(SUBSTITUTE(SUBSTITUTE(SUBSTITUTE(SUBSTITUTE(CID_DB[[#This Row],[ NSN ]],"-","")," ","")," ",""),"‐",""),"NA",""),13))</f>
        <v/>
      </c>
      <c r="J5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32C253||VALVE,CHECK|</v>
      </c>
    </row>
    <row r="5011" spans="1:10" x14ac:dyDescent="0.35">
      <c r="A5011" s="1" t="s">
        <v>3</v>
      </c>
      <c r="B5011" s="1" t="s">
        <v>8298</v>
      </c>
      <c r="C5011" s="1" t="s">
        <v>8709</v>
      </c>
      <c r="D5011" s="1" t="s">
        <v>3</v>
      </c>
      <c r="E5011" s="1" t="s">
        <v>9052</v>
      </c>
      <c r="F5011" s="4" t="s">
        <v>3</v>
      </c>
      <c r="G5011" s="1" t="s">
        <v>8</v>
      </c>
      <c r="H5011" s="3" t="str">
        <f t="shared" si="78"/>
        <v>Commercial</v>
      </c>
      <c r="I5011" s="3" t="str">
        <f>IF(IFERROR(SEARCH("N/A",CID_DB[[#This Row],[ NSN ]]),-1)&lt;&gt;-1,"",LEFT(SUBSTITUTE(SUBSTITUTE(SUBSTITUTE(SUBSTITUTE(SUBSTITUTE(CID_DB[[#This Row],[ NSN ]],"-","")," ","")," ",""),"‐",""),"NA",""),13))</f>
        <v/>
      </c>
      <c r="J5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349000359||EXTINGUISHER,FIRE|</v>
      </c>
    </row>
    <row r="5012" spans="1:10" x14ac:dyDescent="0.35">
      <c r="A5012" s="1" t="s">
        <v>3</v>
      </c>
      <c r="B5012" s="1" t="s">
        <v>8298</v>
      </c>
      <c r="C5012" s="1" t="s">
        <v>8710</v>
      </c>
      <c r="D5012" s="1" t="s">
        <v>3</v>
      </c>
      <c r="E5012" s="1" t="s">
        <v>9053</v>
      </c>
      <c r="F5012" s="4" t="s">
        <v>3</v>
      </c>
      <c r="G5012" s="1" t="s">
        <v>8</v>
      </c>
      <c r="H5012" s="3" t="str">
        <f t="shared" si="78"/>
        <v>Commercial</v>
      </c>
      <c r="I5012" s="3" t="str">
        <f>IF(IFERROR(SEARCH("N/A",CID_DB[[#This Row],[ NSN ]]),-1)&lt;&gt;-1,"",LEFT(SUBSTITUTE(SUBSTITUTE(SUBSTITUTE(SUBSTITUTE(SUBSTITUTE(CID_DB[[#This Row],[ NSN ]],"-","")," ","")," ",""),"‐",""),"NA",""),13))</f>
        <v/>
      </c>
      <c r="J5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354T01017||SUPPORT RING ASSEMB|</v>
      </c>
    </row>
    <row r="5013" spans="1:10" x14ac:dyDescent="0.35">
      <c r="A5013" s="1" t="s">
        <v>3</v>
      </c>
      <c r="B5013" s="1" t="s">
        <v>8298</v>
      </c>
      <c r="C5013" s="1" t="s">
        <v>8711</v>
      </c>
      <c r="D5013" s="1" t="s">
        <v>3</v>
      </c>
      <c r="E5013" s="1" t="s">
        <v>8872</v>
      </c>
      <c r="F5013" s="4" t="s">
        <v>3</v>
      </c>
      <c r="G5013" s="1" t="s">
        <v>8</v>
      </c>
      <c r="H5013" s="3" t="str">
        <f t="shared" si="78"/>
        <v>Commercial</v>
      </c>
      <c r="I5013" s="3" t="str">
        <f>IF(IFERROR(SEARCH("N/A",CID_DB[[#This Row],[ NSN ]]),-1)&lt;&gt;-1,"",LEFT(SUBSTITUTE(SUBSTITUTE(SUBSTITUTE(SUBSTITUTE(SUBSTITUTE(CID_DB[[#This Row],[ NSN ]],"-","")," ","")," ",""),"‐",""),"NA",""),13))</f>
        <v/>
      </c>
      <c r="J5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3989062||VALVE,STOPCHECK|</v>
      </c>
    </row>
    <row r="5014" spans="1:10" x14ac:dyDescent="0.35">
      <c r="A5014" s="1" t="s">
        <v>3</v>
      </c>
      <c r="B5014" s="1" t="s">
        <v>8298</v>
      </c>
      <c r="C5014" s="1" t="s">
        <v>8712</v>
      </c>
      <c r="D5014" s="1" t="s">
        <v>3</v>
      </c>
      <c r="E5014" s="1" t="s">
        <v>8872</v>
      </c>
      <c r="F5014" s="4" t="s">
        <v>3</v>
      </c>
      <c r="G5014" s="1" t="s">
        <v>8</v>
      </c>
      <c r="H5014" s="3" t="str">
        <f t="shared" si="78"/>
        <v>Commercial</v>
      </c>
      <c r="I5014" s="3" t="str">
        <f>IF(IFERROR(SEARCH("N/A",CID_DB[[#This Row],[ NSN ]]),-1)&lt;&gt;-1,"",LEFT(SUBSTITUTE(SUBSTITUTE(SUBSTITUTE(SUBSTITUTE(SUBSTITUTE(CID_DB[[#This Row],[ NSN ]],"-","")," ","")," ",""),"‐",""),"NA",""),13))</f>
        <v/>
      </c>
      <c r="J5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4088445||VALVE,STOPCHECK|</v>
      </c>
    </row>
    <row r="5015" spans="1:10" x14ac:dyDescent="0.35">
      <c r="A5015" s="1" t="s">
        <v>3</v>
      </c>
      <c r="B5015" s="1" t="s">
        <v>8298</v>
      </c>
      <c r="C5015" s="1">
        <v>4101966</v>
      </c>
      <c r="D5015" s="1" t="s">
        <v>3</v>
      </c>
      <c r="E5015" s="1" t="s">
        <v>8912</v>
      </c>
      <c r="F5015" s="4" t="s">
        <v>3</v>
      </c>
      <c r="G5015" s="1" t="s">
        <v>8</v>
      </c>
      <c r="H5015" s="3" t="str">
        <f t="shared" si="78"/>
        <v>Commercial</v>
      </c>
      <c r="I5015" s="3" t="str">
        <f>IF(IFERROR(SEARCH("N/A",CID_DB[[#This Row],[ NSN ]]),-1)&lt;&gt;-1,"",LEFT(SUBSTITUTE(SUBSTITUTE(SUBSTITUTE(SUBSTITUTE(SUBSTITUTE(CID_DB[[#This Row],[ NSN ]],"-","")," ","")," ",""),"‐",""),"NA",""),13))</f>
        <v/>
      </c>
      <c r="J5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4101966||FAN,CENTRIFUGAL|</v>
      </c>
    </row>
    <row r="5016" spans="1:10" x14ac:dyDescent="0.35">
      <c r="A5016" s="1" t="s">
        <v>3</v>
      </c>
      <c r="B5016" s="1" t="s">
        <v>8298</v>
      </c>
      <c r="C5016" s="1" t="s">
        <v>8713</v>
      </c>
      <c r="D5016" s="1" t="s">
        <v>3</v>
      </c>
      <c r="E5016" s="1" t="s">
        <v>9054</v>
      </c>
      <c r="F5016" s="4" t="s">
        <v>3</v>
      </c>
      <c r="G5016" s="1" t="s">
        <v>8</v>
      </c>
      <c r="H5016" s="3" t="str">
        <f t="shared" si="78"/>
        <v>Commercial</v>
      </c>
      <c r="I5016" s="3" t="str">
        <f>IF(IFERROR(SEARCH("N/A",CID_DB[[#This Row],[ NSN ]]),-1)&lt;&gt;-1,"",LEFT(SUBSTITUTE(SUBSTITUTE(SUBSTITUTE(SUBSTITUTE(SUBSTITUTE(CID_DB[[#This Row],[ NSN ]],"-","")," ","")," ",""),"‐",""),"NA",""),13))</f>
        <v/>
      </c>
      <c r="J5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476W22209G||HOLDER,HANDSET|</v>
      </c>
    </row>
    <row r="5017" spans="1:10" x14ac:dyDescent="0.35">
      <c r="A5017" s="1" t="s">
        <v>3</v>
      </c>
      <c r="B5017" s="1" t="s">
        <v>8298</v>
      </c>
      <c r="C5017" s="1" t="s">
        <v>8714</v>
      </c>
      <c r="D5017" s="1" t="s">
        <v>3</v>
      </c>
      <c r="E5017" s="1" t="s">
        <v>9055</v>
      </c>
      <c r="F5017" s="4" t="s">
        <v>3</v>
      </c>
      <c r="G5017" s="1" t="s">
        <v>8</v>
      </c>
      <c r="H5017" s="3" t="str">
        <f t="shared" si="78"/>
        <v>Commercial</v>
      </c>
      <c r="I5017" s="3" t="str">
        <f>IF(IFERROR(SEARCH("N/A",CID_DB[[#This Row],[ NSN ]]),-1)&lt;&gt;-1,"",LEFT(SUBSTITUTE(SUBSTITUTE(SUBSTITUTE(SUBSTITUTE(SUBSTITUTE(CID_DB[[#This Row],[ NSN ]],"-","")," ","")," ",""),"‐",""),"NA",""),13))</f>
        <v/>
      </c>
      <c r="J5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60723015||IMPELLER,PUMP,CENTR|</v>
      </c>
    </row>
    <row r="5018" spans="1:10" x14ac:dyDescent="0.35">
      <c r="A5018" s="1" t="s">
        <v>3</v>
      </c>
      <c r="B5018" s="1" t="s">
        <v>8298</v>
      </c>
      <c r="C5018" s="1" t="s">
        <v>8715</v>
      </c>
      <c r="D5018" s="1" t="s">
        <v>3</v>
      </c>
      <c r="E5018" s="1" t="s">
        <v>9056</v>
      </c>
      <c r="F5018" s="4" t="s">
        <v>3</v>
      </c>
      <c r="G5018" s="1" t="s">
        <v>8</v>
      </c>
      <c r="H5018" s="3" t="str">
        <f t="shared" si="78"/>
        <v>Commercial</v>
      </c>
      <c r="I5018" s="3" t="str">
        <f>IF(IFERROR(SEARCH("N/A",CID_DB[[#This Row],[ NSN ]]),-1)&lt;&gt;-1,"",LEFT(SUBSTITUTE(SUBSTITUTE(SUBSTITUTE(SUBSTITUTE(SUBSTITUTE(CID_DB[[#This Row],[ NSN ]],"-","")," ","")," ",""),"‐",""),"NA",""),13))</f>
        <v/>
      </c>
      <c r="J5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627652||FUEL PUMP MANIFOLD|</v>
      </c>
    </row>
    <row r="5019" spans="1:10" x14ac:dyDescent="0.35">
      <c r="A5019" s="1" t="s">
        <v>3</v>
      </c>
      <c r="B5019" s="1" t="s">
        <v>8298</v>
      </c>
      <c r="C5019" s="1">
        <v>62770</v>
      </c>
      <c r="D5019" s="1" t="s">
        <v>3</v>
      </c>
      <c r="E5019" s="1" t="s">
        <v>9057</v>
      </c>
      <c r="F5019" s="4" t="s">
        <v>3</v>
      </c>
      <c r="G5019" s="1" t="s">
        <v>8</v>
      </c>
      <c r="H5019" s="3" t="str">
        <f t="shared" si="78"/>
        <v>Commercial</v>
      </c>
      <c r="I5019" s="3" t="str">
        <f>IF(IFERROR(SEARCH("N/A",CID_DB[[#This Row],[ NSN ]]),-1)&lt;&gt;-1,"",LEFT(SUBSTITUTE(SUBSTITUTE(SUBSTITUTE(SUBSTITUTE(SUBSTITUTE(CID_DB[[#This Row],[ NSN ]],"-","")," ","")," ",""),"‐",""),"NA",""),13))</f>
        <v/>
      </c>
      <c r="J5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62770||METER,FLOW RATE IND|</v>
      </c>
    </row>
    <row r="5020" spans="1:10" x14ac:dyDescent="0.35">
      <c r="A5020" s="1" t="s">
        <v>3</v>
      </c>
      <c r="B5020" s="1" t="s">
        <v>8298</v>
      </c>
      <c r="C5020" s="1" t="s">
        <v>8716</v>
      </c>
      <c r="D5020" s="1" t="s">
        <v>3</v>
      </c>
      <c r="E5020" s="1" t="s">
        <v>9058</v>
      </c>
      <c r="F5020" s="4" t="s">
        <v>3</v>
      </c>
      <c r="G5020" s="1" t="s">
        <v>8</v>
      </c>
      <c r="H5020" s="3" t="str">
        <f t="shared" si="78"/>
        <v>Commercial</v>
      </c>
      <c r="I5020" s="3" t="str">
        <f>IF(IFERROR(SEARCH("N/A",CID_DB[[#This Row],[ NSN ]]),-1)&lt;&gt;-1,"",LEFT(SUBSTITUTE(SUBSTITUTE(SUBSTITUTE(SUBSTITUTE(SUBSTITUTE(CID_DB[[#This Row],[ NSN ]],"-","")," ","")," ",""),"‐",""),"NA",""),13))</f>
        <v/>
      </c>
      <c r="J5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627793||BODY,VALVE|</v>
      </c>
    </row>
    <row r="5021" spans="1:10" x14ac:dyDescent="0.35">
      <c r="A5021" s="1" t="s">
        <v>3</v>
      </c>
      <c r="B5021" s="1" t="s">
        <v>8298</v>
      </c>
      <c r="C5021" s="1">
        <v>62872</v>
      </c>
      <c r="D5021" s="1" t="s">
        <v>3</v>
      </c>
      <c r="E5021" s="1" t="s">
        <v>9059</v>
      </c>
      <c r="F5021" s="4" t="s">
        <v>3</v>
      </c>
      <c r="G5021" s="1" t="s">
        <v>8</v>
      </c>
      <c r="H5021" s="3" t="str">
        <f t="shared" si="78"/>
        <v>Commercial</v>
      </c>
      <c r="I5021" s="3" t="str">
        <f>IF(IFERROR(SEARCH("N/A",CID_DB[[#This Row],[ NSN ]]),-1)&lt;&gt;-1,"",LEFT(SUBSTITUTE(SUBSTITUTE(SUBSTITUTE(SUBSTITUTE(SUBSTITUTE(CID_DB[[#This Row],[ NSN ]],"-","")," ","")," ",""),"‐",""),"NA",""),13))</f>
        <v/>
      </c>
      <c r="J5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62872||VALVE,SAFETY RELIEF|</v>
      </c>
    </row>
    <row r="5022" spans="1:10" x14ac:dyDescent="0.35">
      <c r="A5022" s="1" t="s">
        <v>3</v>
      </c>
      <c r="B5022" s="1" t="s">
        <v>8298</v>
      </c>
      <c r="C5022" s="1" t="s">
        <v>8717</v>
      </c>
      <c r="D5022" s="1" t="s">
        <v>3</v>
      </c>
      <c r="E5022" s="1" t="s">
        <v>9060</v>
      </c>
      <c r="F5022" s="4" t="s">
        <v>3</v>
      </c>
      <c r="G5022" s="1" t="s">
        <v>8</v>
      </c>
      <c r="H5022" s="3" t="str">
        <f t="shared" si="78"/>
        <v>Commercial</v>
      </c>
      <c r="I5022" s="3" t="str">
        <f>IF(IFERROR(SEARCH("N/A",CID_DB[[#This Row],[ NSN ]]),-1)&lt;&gt;-1,"",LEFT(SUBSTITUTE(SUBSTITUTE(SUBSTITUTE(SUBSTITUTE(SUBSTITUTE(CID_DB[[#This Row],[ NSN ]],"-","")," ","")," ",""),"‐",""),"NA",""),13))</f>
        <v/>
      </c>
      <c r="J5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650538582||PNL,SELECTOR CP|</v>
      </c>
    </row>
    <row r="5023" spans="1:10" x14ac:dyDescent="0.35">
      <c r="A5023" s="1" t="s">
        <v>3</v>
      </c>
      <c r="B5023" s="1" t="s">
        <v>8298</v>
      </c>
      <c r="C5023" s="1" t="s">
        <v>8718</v>
      </c>
      <c r="D5023" s="1" t="s">
        <v>3</v>
      </c>
      <c r="E5023" s="1" t="s">
        <v>9061</v>
      </c>
      <c r="F5023" s="4" t="s">
        <v>3</v>
      </c>
      <c r="G5023" s="1" t="s">
        <v>8</v>
      </c>
      <c r="H5023" s="3" t="str">
        <f t="shared" si="78"/>
        <v>Commercial</v>
      </c>
      <c r="I5023" s="3" t="str">
        <f>IF(IFERROR(SEARCH("N/A",CID_DB[[#This Row],[ NSN ]]),-1)&lt;&gt;-1,"",LEFT(SUBSTITUTE(SUBSTITUTE(SUBSTITUTE(SUBSTITUTE(SUBSTITUTE(CID_DB[[#This Row],[ NSN ]],"-","")," ","")," ",""),"‐",""),"NA",""),13))</f>
        <v/>
      </c>
      <c r="J5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723032361||LIGHT SET,NAVIGATIO|</v>
      </c>
    </row>
    <row r="5024" spans="1:10" x14ac:dyDescent="0.35">
      <c r="A5024" s="1" t="s">
        <v>3</v>
      </c>
      <c r="B5024" s="1" t="s">
        <v>8298</v>
      </c>
      <c r="C5024" s="1" t="s">
        <v>8719</v>
      </c>
      <c r="D5024" s="1" t="s">
        <v>3</v>
      </c>
      <c r="E5024" s="1" t="s">
        <v>9061</v>
      </c>
      <c r="F5024" s="4" t="s">
        <v>3</v>
      </c>
      <c r="G5024" s="1" t="s">
        <v>8</v>
      </c>
      <c r="H5024" s="3" t="str">
        <f t="shared" si="78"/>
        <v>Commercial</v>
      </c>
      <c r="I5024" s="3" t="str">
        <f>IF(IFERROR(SEARCH("N/A",CID_DB[[#This Row],[ NSN ]]),-1)&lt;&gt;-1,"",LEFT(SUBSTITUTE(SUBSTITUTE(SUBSTITUTE(SUBSTITUTE(SUBSTITUTE(CID_DB[[#This Row],[ NSN ]],"-","")," ","")," ",""),"‐",""),"NA",""),13))</f>
        <v/>
      </c>
      <c r="J5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723032362||LIGHT SET,NAVIGATIO|</v>
      </c>
    </row>
    <row r="5025" spans="1:10" x14ac:dyDescent="0.35">
      <c r="A5025" s="1" t="s">
        <v>3</v>
      </c>
      <c r="B5025" s="1" t="s">
        <v>8298</v>
      </c>
      <c r="C5025" s="1" t="s">
        <v>8720</v>
      </c>
      <c r="D5025" s="1" t="s">
        <v>3</v>
      </c>
      <c r="E5025" s="1" t="s">
        <v>9061</v>
      </c>
      <c r="F5025" s="4" t="s">
        <v>3</v>
      </c>
      <c r="G5025" s="1" t="s">
        <v>8</v>
      </c>
      <c r="H5025" s="3" t="str">
        <f t="shared" si="78"/>
        <v>Commercial</v>
      </c>
      <c r="I5025" s="3" t="str">
        <f>IF(IFERROR(SEARCH("N/A",CID_DB[[#This Row],[ NSN ]]),-1)&lt;&gt;-1,"",LEFT(SUBSTITUTE(SUBSTITUTE(SUBSTITUTE(SUBSTITUTE(SUBSTITUTE(CID_DB[[#This Row],[ NSN ]],"-","")," ","")," ",""),"‐",""),"NA",""),13))</f>
        <v/>
      </c>
      <c r="J5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723032371||LIGHT SET,NAVIGATIO|</v>
      </c>
    </row>
    <row r="5026" spans="1:10" x14ac:dyDescent="0.35">
      <c r="A5026" s="1" t="s">
        <v>3</v>
      </c>
      <c r="B5026" s="1" t="s">
        <v>8298</v>
      </c>
      <c r="C5026" s="1" t="s">
        <v>8721</v>
      </c>
      <c r="D5026" s="1" t="s">
        <v>3</v>
      </c>
      <c r="E5026" s="1" t="s">
        <v>8904</v>
      </c>
      <c r="F5026" s="4" t="s">
        <v>3</v>
      </c>
      <c r="G5026" s="1" t="s">
        <v>8</v>
      </c>
      <c r="H5026" s="3" t="str">
        <f t="shared" si="78"/>
        <v>Commercial</v>
      </c>
      <c r="I5026" s="3" t="str">
        <f>IF(IFERROR(SEARCH("N/A",CID_DB[[#This Row],[ NSN ]]),-1)&lt;&gt;-1,"",LEFT(SUBSTITUTE(SUBSTITUTE(SUBSTITUTE(SUBSTITUTE(SUBSTITUTE(CID_DB[[#This Row],[ NSN ]],"-","")," ","")," ",""),"‐",""),"NA",""),13))</f>
        <v/>
      </c>
      <c r="J5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723032372||LIGHT,NAVIGATIONAL,|</v>
      </c>
    </row>
    <row r="5027" spans="1:10" x14ac:dyDescent="0.35">
      <c r="A5027" s="1" t="s">
        <v>3</v>
      </c>
      <c r="B5027" s="1" t="s">
        <v>8298</v>
      </c>
      <c r="C5027" s="1" t="s">
        <v>8722</v>
      </c>
      <c r="D5027" s="1" t="s">
        <v>3</v>
      </c>
      <c r="E5027" s="1" t="s">
        <v>9062</v>
      </c>
      <c r="F5027" s="4" t="s">
        <v>3</v>
      </c>
      <c r="G5027" s="1" t="s">
        <v>8</v>
      </c>
      <c r="H5027" s="3" t="str">
        <f t="shared" si="78"/>
        <v>Commercial</v>
      </c>
      <c r="I5027" s="3" t="str">
        <f>IF(IFERROR(SEARCH("N/A",CID_DB[[#This Row],[ NSN ]]),-1)&lt;&gt;-1,"",LEFT(SUBSTITUTE(SUBSTITUTE(SUBSTITUTE(SUBSTITUTE(SUBSTITUTE(CID_DB[[#This Row],[ NSN ]],"-","")," ","")," ",""),"‐",""),"NA",""),13))</f>
        <v/>
      </c>
      <c r="J5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723032411||LAMP,LIGHT EMITTING|</v>
      </c>
    </row>
    <row r="5028" spans="1:10" x14ac:dyDescent="0.35">
      <c r="A5028" s="1" t="s">
        <v>3</v>
      </c>
      <c r="B5028" s="1" t="s">
        <v>8298</v>
      </c>
      <c r="C5028" s="1" t="s">
        <v>8723</v>
      </c>
      <c r="D5028" s="1" t="s">
        <v>3</v>
      </c>
      <c r="E5028" s="1" t="s">
        <v>9062</v>
      </c>
      <c r="F5028" s="4" t="s">
        <v>3</v>
      </c>
      <c r="G5028" s="1" t="s">
        <v>8</v>
      </c>
      <c r="H5028" s="3" t="str">
        <f t="shared" si="78"/>
        <v>Commercial</v>
      </c>
      <c r="I5028" s="3" t="str">
        <f>IF(IFERROR(SEARCH("N/A",CID_DB[[#This Row],[ NSN ]]),-1)&lt;&gt;-1,"",LEFT(SUBSTITUTE(SUBSTITUTE(SUBSTITUTE(SUBSTITUTE(SUBSTITUTE(CID_DB[[#This Row],[ NSN ]],"-","")," ","")," ",""),"‐",""),"NA",""),13))</f>
        <v/>
      </c>
      <c r="J5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723032412||LAMP,LIGHT EMITTING|</v>
      </c>
    </row>
    <row r="5029" spans="1:10" x14ac:dyDescent="0.35">
      <c r="A5029" s="1" t="s">
        <v>3</v>
      </c>
      <c r="B5029" s="1" t="s">
        <v>8298</v>
      </c>
      <c r="C5029" s="1" t="s">
        <v>8724</v>
      </c>
      <c r="D5029" s="1" t="s">
        <v>3</v>
      </c>
      <c r="E5029" s="1" t="s">
        <v>8904</v>
      </c>
      <c r="F5029" s="4" t="s">
        <v>3</v>
      </c>
      <c r="G5029" s="1" t="s">
        <v>8</v>
      </c>
      <c r="H5029" s="3" t="str">
        <f t="shared" si="78"/>
        <v>Commercial</v>
      </c>
      <c r="I5029" s="3" t="str">
        <f>IF(IFERROR(SEARCH("N/A",CID_DB[[#This Row],[ NSN ]]),-1)&lt;&gt;-1,"",LEFT(SUBSTITUTE(SUBSTITUTE(SUBSTITUTE(SUBSTITUTE(SUBSTITUTE(CID_DB[[#This Row],[ NSN ]],"-","")," ","")," ",""),"‐",""),"NA",""),13))</f>
        <v/>
      </c>
      <c r="J5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723032421||LIGHT,NAVIGATIONAL,|</v>
      </c>
    </row>
    <row r="5030" spans="1:10" x14ac:dyDescent="0.35">
      <c r="A5030" s="1" t="s">
        <v>3</v>
      </c>
      <c r="B5030" s="1" t="s">
        <v>8298</v>
      </c>
      <c r="C5030" s="1" t="s">
        <v>8725</v>
      </c>
      <c r="D5030" s="1" t="s">
        <v>3</v>
      </c>
      <c r="E5030" s="1" t="s">
        <v>9062</v>
      </c>
      <c r="F5030" s="4" t="s">
        <v>3</v>
      </c>
      <c r="G5030" s="1" t="s">
        <v>8</v>
      </c>
      <c r="H5030" s="3" t="str">
        <f t="shared" si="78"/>
        <v>Commercial</v>
      </c>
      <c r="I5030" s="3" t="str">
        <f>IF(IFERROR(SEARCH("N/A",CID_DB[[#This Row],[ NSN ]]),-1)&lt;&gt;-1,"",LEFT(SUBSTITUTE(SUBSTITUTE(SUBSTITUTE(SUBSTITUTE(SUBSTITUTE(CID_DB[[#This Row],[ NSN ]],"-","")," ","")," ",""),"‐",""),"NA",""),13))</f>
        <v/>
      </c>
      <c r="J5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723032461||LAMP,LIGHT EMITTING|</v>
      </c>
    </row>
    <row r="5031" spans="1:10" x14ac:dyDescent="0.35">
      <c r="A5031" s="1" t="s">
        <v>3</v>
      </c>
      <c r="B5031" s="1" t="s">
        <v>8298</v>
      </c>
      <c r="C5031" s="1" t="s">
        <v>8726</v>
      </c>
      <c r="D5031" s="1" t="s">
        <v>3</v>
      </c>
      <c r="E5031" s="1" t="s">
        <v>9062</v>
      </c>
      <c r="F5031" s="4" t="s">
        <v>3</v>
      </c>
      <c r="G5031" s="1" t="s">
        <v>8</v>
      </c>
      <c r="H5031" s="3" t="str">
        <f t="shared" si="78"/>
        <v>Commercial</v>
      </c>
      <c r="I5031" s="3" t="str">
        <f>IF(IFERROR(SEARCH("N/A",CID_DB[[#This Row],[ NSN ]]),-1)&lt;&gt;-1,"",LEFT(SUBSTITUTE(SUBSTITUTE(SUBSTITUTE(SUBSTITUTE(SUBSTITUTE(CID_DB[[#This Row],[ NSN ]],"-","")," ","")," ",""),"‐",""),"NA",""),13))</f>
        <v/>
      </c>
      <c r="J5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723032462||LAMP,LIGHT EMITTING|</v>
      </c>
    </row>
    <row r="5032" spans="1:10" x14ac:dyDescent="0.35">
      <c r="A5032" s="1" t="s">
        <v>3</v>
      </c>
      <c r="B5032" s="1" t="s">
        <v>8298</v>
      </c>
      <c r="C5032" s="1" t="s">
        <v>8727</v>
      </c>
      <c r="D5032" s="1" t="s">
        <v>3</v>
      </c>
      <c r="E5032" s="1" t="s">
        <v>9062</v>
      </c>
      <c r="F5032" s="4" t="s">
        <v>3</v>
      </c>
      <c r="G5032" s="1" t="s">
        <v>8</v>
      </c>
      <c r="H5032" s="3" t="str">
        <f t="shared" si="78"/>
        <v>Commercial</v>
      </c>
      <c r="I5032" s="3" t="str">
        <f>IF(IFERROR(SEARCH("N/A",CID_DB[[#This Row],[ NSN ]]),-1)&lt;&gt;-1,"",LEFT(SUBSTITUTE(SUBSTITUTE(SUBSTITUTE(SUBSTITUTE(SUBSTITUTE(CID_DB[[#This Row],[ NSN ]],"-","")," ","")," ",""),"‐",""),"NA",""),13))</f>
        <v/>
      </c>
      <c r="J5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723032463||LAMP,LIGHT EMITTING|</v>
      </c>
    </row>
    <row r="5033" spans="1:10" x14ac:dyDescent="0.35">
      <c r="A5033" s="1" t="s">
        <v>3</v>
      </c>
      <c r="B5033" s="1" t="s">
        <v>8298</v>
      </c>
      <c r="C5033" s="1" t="s">
        <v>8728</v>
      </c>
      <c r="D5033" s="1" t="s">
        <v>3</v>
      </c>
      <c r="E5033" s="1" t="s">
        <v>9063</v>
      </c>
      <c r="F5033" s="4" t="s">
        <v>3</v>
      </c>
      <c r="G5033" s="1" t="s">
        <v>8</v>
      </c>
      <c r="H5033" s="3" t="str">
        <f t="shared" si="78"/>
        <v>Commercial</v>
      </c>
      <c r="I5033" s="3" t="str">
        <f>IF(IFERROR(SEARCH("N/A",CID_DB[[#This Row],[ NSN ]]),-1)&lt;&gt;-1,"",LEFT(SUBSTITUTE(SUBSTITUTE(SUBSTITUTE(SUBSTITUTE(SUBSTITUTE(CID_DB[[#This Row],[ NSN ]],"-","")," ","")," ",""),"‐",""),"NA",""),13))</f>
        <v/>
      </c>
      <c r="J5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723032471||LIGHT,UBODY|</v>
      </c>
    </row>
    <row r="5034" spans="1:10" x14ac:dyDescent="0.35">
      <c r="A5034" s="1" t="s">
        <v>3</v>
      </c>
      <c r="B5034" s="1" t="s">
        <v>8298</v>
      </c>
      <c r="C5034" s="1" t="s">
        <v>8729</v>
      </c>
      <c r="D5034" s="1" t="s">
        <v>3</v>
      </c>
      <c r="E5034" s="1" t="s">
        <v>9064</v>
      </c>
      <c r="F5034" s="4" t="s">
        <v>3</v>
      </c>
      <c r="G5034" s="1" t="s">
        <v>8</v>
      </c>
      <c r="H5034" s="3" t="str">
        <f t="shared" si="78"/>
        <v>Commercial</v>
      </c>
      <c r="I5034" s="3" t="str">
        <f>IF(IFERROR(SEARCH("N/A",CID_DB[[#This Row],[ NSN ]]),-1)&lt;&gt;-1,"",LEFT(SUBSTITUTE(SUBSTITUTE(SUBSTITUTE(SUBSTITUTE(SUBSTITUTE(CID_DB[[#This Row],[ NSN ]],"-","")," ","")," ",""),"‐",""),"NA",""),13))</f>
        <v/>
      </c>
      <c r="J5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723032481||LIGHT,UBODY FWD|</v>
      </c>
    </row>
    <row r="5035" spans="1:10" x14ac:dyDescent="0.35">
      <c r="A5035" s="1" t="s">
        <v>3</v>
      </c>
      <c r="B5035" s="1" t="s">
        <v>8298</v>
      </c>
      <c r="C5035" s="1" t="s">
        <v>8730</v>
      </c>
      <c r="D5035" s="1" t="s">
        <v>3</v>
      </c>
      <c r="E5035" s="1" t="s">
        <v>8904</v>
      </c>
      <c r="F5035" s="4" t="s">
        <v>3</v>
      </c>
      <c r="G5035" s="1" t="s">
        <v>8</v>
      </c>
      <c r="H5035" s="3" t="str">
        <f t="shared" si="78"/>
        <v>Commercial</v>
      </c>
      <c r="I5035" s="3" t="str">
        <f>IF(IFERROR(SEARCH("N/A",CID_DB[[#This Row],[ NSN ]]),-1)&lt;&gt;-1,"",LEFT(SUBSTITUTE(SUBSTITUTE(SUBSTITUTE(SUBSTITUTE(SUBSTITUTE(CID_DB[[#This Row],[ NSN ]],"-","")," ","")," ",""),"‐",""),"NA",""),13))</f>
        <v/>
      </c>
      <c r="J5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723032491||LIGHT,NAVIGATIONAL,|</v>
      </c>
    </row>
    <row r="5036" spans="1:10" x14ac:dyDescent="0.35">
      <c r="A5036" s="1" t="s">
        <v>3</v>
      </c>
      <c r="B5036" s="1" t="s">
        <v>8298</v>
      </c>
      <c r="C5036" s="1" t="s">
        <v>8731</v>
      </c>
      <c r="D5036" s="1" t="s">
        <v>3</v>
      </c>
      <c r="E5036" s="1" t="s">
        <v>9065</v>
      </c>
      <c r="F5036" s="4" t="s">
        <v>3</v>
      </c>
      <c r="G5036" s="1" t="s">
        <v>8</v>
      </c>
      <c r="H5036" s="3" t="str">
        <f t="shared" si="78"/>
        <v>Commercial</v>
      </c>
      <c r="I5036" s="3" t="str">
        <f>IF(IFERROR(SEARCH("N/A",CID_DB[[#This Row],[ NSN ]]),-1)&lt;&gt;-1,"",LEFT(SUBSTITUTE(SUBSTITUTE(SUBSTITUTE(SUBSTITUTE(SUBSTITUTE(CID_DB[[#This Row],[ NSN ]],"-","")," ","")," ",""),"‐",""),"NA",""),13))</f>
        <v/>
      </c>
      <c r="J5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723032501||LIGHT,HS L|</v>
      </c>
    </row>
    <row r="5037" spans="1:10" x14ac:dyDescent="0.35">
      <c r="A5037" s="1" t="s">
        <v>3</v>
      </c>
      <c r="B5037" s="1" t="s">
        <v>8298</v>
      </c>
      <c r="C5037" s="1" t="s">
        <v>8732</v>
      </c>
      <c r="D5037" s="1" t="s">
        <v>3</v>
      </c>
      <c r="E5037" s="1" t="s">
        <v>9066</v>
      </c>
      <c r="F5037" s="4" t="s">
        <v>3</v>
      </c>
      <c r="G5037" s="1" t="s">
        <v>8</v>
      </c>
      <c r="H5037" s="3" t="str">
        <f t="shared" si="78"/>
        <v>Commercial</v>
      </c>
      <c r="I5037" s="3" t="str">
        <f>IF(IFERROR(SEARCH("N/A",CID_DB[[#This Row],[ NSN ]]),-1)&lt;&gt;-1,"",LEFT(SUBSTITUTE(SUBSTITUTE(SUBSTITUTE(SUBSTITUTE(SUBSTITUTE(CID_DB[[#This Row],[ NSN ]],"-","")," ","")," ",""),"‐",""),"NA",""),13))</f>
        <v/>
      </c>
      <c r="J5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723032502||LIGHT,HS R|</v>
      </c>
    </row>
    <row r="5038" spans="1:10" x14ac:dyDescent="0.35">
      <c r="A5038" s="1" t="s">
        <v>3</v>
      </c>
      <c r="B5038" s="1" t="s">
        <v>8298</v>
      </c>
      <c r="C5038" s="1" t="s">
        <v>8733</v>
      </c>
      <c r="D5038" s="1" t="s">
        <v>3</v>
      </c>
      <c r="E5038" s="1" t="s">
        <v>9067</v>
      </c>
      <c r="F5038" s="4" t="s">
        <v>3</v>
      </c>
      <c r="G5038" s="1" t="s">
        <v>8</v>
      </c>
      <c r="H5038" s="3" t="str">
        <f t="shared" si="78"/>
        <v>Commercial</v>
      </c>
      <c r="I5038" s="3" t="str">
        <f>IF(IFERROR(SEARCH("N/A",CID_DB[[#This Row],[ NSN ]]),-1)&lt;&gt;-1,"",LEFT(SUBSTITUTE(SUBSTITUTE(SUBSTITUTE(SUBSTITUTE(SUBSTITUTE(CID_DB[[#This Row],[ NSN ]],"-","")," ","")," ",""),"‐",""),"NA",""),13))</f>
        <v/>
      </c>
      <c r="J5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723032541||LIGHT,BMCDS L|</v>
      </c>
    </row>
    <row r="5039" spans="1:10" x14ac:dyDescent="0.35">
      <c r="A5039" s="1" t="s">
        <v>3</v>
      </c>
      <c r="B5039" s="1" t="s">
        <v>8298</v>
      </c>
      <c r="C5039" s="1" t="s">
        <v>8734</v>
      </c>
      <c r="D5039" s="1" t="s">
        <v>3</v>
      </c>
      <c r="E5039" s="1" t="s">
        <v>9068</v>
      </c>
      <c r="F5039" s="4" t="s">
        <v>3</v>
      </c>
      <c r="G5039" s="1" t="s">
        <v>8</v>
      </c>
      <c r="H5039" s="3" t="str">
        <f t="shared" si="78"/>
        <v>Commercial</v>
      </c>
      <c r="I5039" s="3" t="str">
        <f>IF(IFERROR(SEARCH("N/A",CID_DB[[#This Row],[ NSN ]]),-1)&lt;&gt;-1,"",LEFT(SUBSTITUTE(SUBSTITUTE(SUBSTITUTE(SUBSTITUTE(SUBSTITUTE(CID_DB[[#This Row],[ NSN ]],"-","")," ","")," ",""),"‐",""),"NA",""),13))</f>
        <v/>
      </c>
      <c r="J5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723032542||LIGHT,BMCDS R|</v>
      </c>
    </row>
    <row r="5040" spans="1:10" x14ac:dyDescent="0.35">
      <c r="A5040" s="1" t="s">
        <v>3</v>
      </c>
      <c r="B5040" s="1" t="s">
        <v>8298</v>
      </c>
      <c r="C5040" s="1" t="s">
        <v>8735</v>
      </c>
      <c r="D5040" s="1" t="s">
        <v>3</v>
      </c>
      <c r="E5040" s="1" t="s">
        <v>9069</v>
      </c>
      <c r="F5040" s="4" t="s">
        <v>3</v>
      </c>
      <c r="G5040" s="1" t="s">
        <v>8</v>
      </c>
      <c r="H5040" s="3" t="str">
        <f t="shared" si="78"/>
        <v>Commercial</v>
      </c>
      <c r="I5040" s="3" t="str">
        <f>IF(IFERROR(SEARCH("N/A",CID_DB[[#This Row],[ NSN ]]),-1)&lt;&gt;-1,"",LEFT(SUBSTITUTE(SUBSTITUTE(SUBSTITUTE(SUBSTITUTE(SUBSTITUTE(CID_DB[[#This Row],[ NSN ]],"-","")," ","")," ",""),"‐",""),"NA",""),13))</f>
        <v/>
      </c>
      <c r="J5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723032551||LIGHT,WARP ASSEMBLY|</v>
      </c>
    </row>
    <row r="5041" spans="1:10" x14ac:dyDescent="0.35">
      <c r="A5041" s="1" t="s">
        <v>3</v>
      </c>
      <c r="B5041" s="1" t="s">
        <v>8298</v>
      </c>
      <c r="C5041" s="1" t="s">
        <v>8736</v>
      </c>
      <c r="D5041" s="1" t="s">
        <v>3</v>
      </c>
      <c r="E5041" s="1" t="s">
        <v>9069</v>
      </c>
      <c r="F5041" s="4" t="s">
        <v>3</v>
      </c>
      <c r="G5041" s="1" t="s">
        <v>8</v>
      </c>
      <c r="H5041" s="3" t="str">
        <f t="shared" si="78"/>
        <v>Commercial</v>
      </c>
      <c r="I5041" s="3" t="str">
        <f>IF(IFERROR(SEARCH("N/A",CID_DB[[#This Row],[ NSN ]]),-1)&lt;&gt;-1,"",LEFT(SUBSTITUTE(SUBSTITUTE(SUBSTITUTE(SUBSTITUTE(SUBSTITUTE(CID_DB[[#This Row],[ NSN ]],"-","")," ","")," ",""),"‐",""),"NA",""),13))</f>
        <v/>
      </c>
      <c r="J5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723032552||LIGHT,WARP ASSEMBLY|</v>
      </c>
    </row>
    <row r="5042" spans="1:10" x14ac:dyDescent="0.35">
      <c r="A5042" s="1" t="s">
        <v>3</v>
      </c>
      <c r="B5042" s="1" t="s">
        <v>8298</v>
      </c>
      <c r="C5042" s="1" t="s">
        <v>8737</v>
      </c>
      <c r="D5042" s="1" t="s">
        <v>3</v>
      </c>
      <c r="E5042" s="1" t="s">
        <v>9070</v>
      </c>
      <c r="F5042" s="4" t="s">
        <v>3</v>
      </c>
      <c r="G5042" s="1" t="s">
        <v>8</v>
      </c>
      <c r="H5042" s="3" t="str">
        <f t="shared" si="78"/>
        <v>Commercial</v>
      </c>
      <c r="I5042" s="3" t="str">
        <f>IF(IFERROR(SEARCH("N/A",CID_DB[[#This Row],[ NSN ]]),-1)&lt;&gt;-1,"",LEFT(SUBSTITUTE(SUBSTITUTE(SUBSTITUTE(SUBSTITUTE(SUBSTITUTE(CID_DB[[#This Row],[ NSN ]],"-","")," ","")," ",""),"‐",""),"NA",""),13))</f>
        <v/>
      </c>
      <c r="J5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723032561||LIGHT,WARP REFUEL|</v>
      </c>
    </row>
    <row r="5043" spans="1:10" x14ac:dyDescent="0.35">
      <c r="A5043" s="1" t="s">
        <v>3</v>
      </c>
      <c r="B5043" s="1" t="s">
        <v>8298</v>
      </c>
      <c r="C5043" s="1" t="s">
        <v>8738</v>
      </c>
      <c r="D5043" s="1" t="s">
        <v>3</v>
      </c>
      <c r="E5043" s="1" t="s">
        <v>9070</v>
      </c>
      <c r="F5043" s="4" t="s">
        <v>3</v>
      </c>
      <c r="G5043" s="1" t="s">
        <v>8</v>
      </c>
      <c r="H5043" s="3" t="str">
        <f t="shared" si="78"/>
        <v>Commercial</v>
      </c>
      <c r="I5043" s="3" t="str">
        <f>IF(IFERROR(SEARCH("N/A",CID_DB[[#This Row],[ NSN ]]),-1)&lt;&gt;-1,"",LEFT(SUBSTITUTE(SUBSTITUTE(SUBSTITUTE(SUBSTITUTE(SUBSTITUTE(CID_DB[[#This Row],[ NSN ]],"-","")," ","")," ",""),"‐",""),"NA",""),13))</f>
        <v/>
      </c>
      <c r="J5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723032562||LIGHT,WARP REFUEL|</v>
      </c>
    </row>
    <row r="5044" spans="1:10" x14ac:dyDescent="0.35">
      <c r="A5044" s="1" t="s">
        <v>3</v>
      </c>
      <c r="B5044" s="1" t="s">
        <v>8298</v>
      </c>
      <c r="C5044" s="1" t="s">
        <v>8739</v>
      </c>
      <c r="D5044" s="1" t="s">
        <v>3</v>
      </c>
      <c r="E5044" s="1" t="s">
        <v>9071</v>
      </c>
      <c r="F5044" s="4" t="s">
        <v>3</v>
      </c>
      <c r="G5044" s="1" t="s">
        <v>8</v>
      </c>
      <c r="H5044" s="3" t="str">
        <f t="shared" si="78"/>
        <v>Commercial</v>
      </c>
      <c r="I5044" s="3" t="str">
        <f>IF(IFERROR(SEARCH("N/A",CID_DB[[#This Row],[ NSN ]]),-1)&lt;&gt;-1,"",LEFT(SUBSTITUTE(SUBSTITUTE(SUBSTITUTE(SUBSTITUTE(SUBSTITUTE(CID_DB[[#This Row],[ NSN ]],"-","")," ","")," ",""),"‐",""),"NA",""),13))</f>
        <v/>
      </c>
      <c r="J5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723032581||FLOODLIGHT,ELECTRIC|</v>
      </c>
    </row>
    <row r="5045" spans="1:10" x14ac:dyDescent="0.35">
      <c r="A5045" s="1" t="s">
        <v>3</v>
      </c>
      <c r="B5045" s="1" t="s">
        <v>8298</v>
      </c>
      <c r="C5045" s="1" t="s">
        <v>8740</v>
      </c>
      <c r="D5045" s="1" t="s">
        <v>3</v>
      </c>
      <c r="E5045" s="1" t="s">
        <v>9071</v>
      </c>
      <c r="F5045" s="4" t="s">
        <v>3</v>
      </c>
      <c r="G5045" s="1" t="s">
        <v>8</v>
      </c>
      <c r="H5045" s="3" t="str">
        <f t="shared" si="78"/>
        <v>Commercial</v>
      </c>
      <c r="I5045" s="3" t="str">
        <f>IF(IFERROR(SEARCH("N/A",CID_DB[[#This Row],[ NSN ]]),-1)&lt;&gt;-1,"",LEFT(SUBSTITUTE(SUBSTITUTE(SUBSTITUTE(SUBSTITUTE(SUBSTITUTE(CID_DB[[#This Row],[ NSN ]],"-","")," ","")," ",""),"‐",""),"NA",""),13))</f>
        <v/>
      </c>
      <c r="J5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723032582||FLOODLIGHT,ELECTRIC|</v>
      </c>
    </row>
    <row r="5046" spans="1:10" x14ac:dyDescent="0.35">
      <c r="A5046" s="1" t="s">
        <v>3</v>
      </c>
      <c r="B5046" s="1" t="s">
        <v>8298</v>
      </c>
      <c r="C5046" s="1" t="s">
        <v>8741</v>
      </c>
      <c r="D5046" s="1" t="s">
        <v>3</v>
      </c>
      <c r="E5046" s="1" t="s">
        <v>9072</v>
      </c>
      <c r="F5046" s="4" t="s">
        <v>3</v>
      </c>
      <c r="G5046" s="1" t="s">
        <v>8</v>
      </c>
      <c r="H5046" s="3" t="str">
        <f t="shared" si="78"/>
        <v>Commercial</v>
      </c>
      <c r="I5046" s="3" t="str">
        <f>IF(IFERROR(SEARCH("N/A",CID_DB[[#This Row],[ NSN ]]),-1)&lt;&gt;-1,"",LEFT(SUBSTITUTE(SUBSTITUTE(SUBSTITUTE(SUBSTITUTE(SUBSTITUTE(CID_DB[[#This Row],[ NSN ]],"-","")," ","")," ",""),"‐",""),"NA",""),13))</f>
        <v/>
      </c>
      <c r="J5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723258601||LENS,LIGHT|</v>
      </c>
    </row>
    <row r="5047" spans="1:10" x14ac:dyDescent="0.35">
      <c r="A5047" s="1" t="s">
        <v>3</v>
      </c>
      <c r="B5047" s="1" t="s">
        <v>8298</v>
      </c>
      <c r="C5047" s="1" t="s">
        <v>8742</v>
      </c>
      <c r="D5047" s="1" t="s">
        <v>3</v>
      </c>
      <c r="E5047" s="1" t="s">
        <v>9072</v>
      </c>
      <c r="F5047" s="4" t="s">
        <v>3</v>
      </c>
      <c r="G5047" s="1" t="s">
        <v>8</v>
      </c>
      <c r="H5047" s="3" t="str">
        <f t="shared" si="78"/>
        <v>Commercial</v>
      </c>
      <c r="I5047" s="3" t="str">
        <f>IF(IFERROR(SEARCH("N/A",CID_DB[[#This Row],[ NSN ]]),-1)&lt;&gt;-1,"",LEFT(SUBSTITUTE(SUBSTITUTE(SUBSTITUTE(SUBSTITUTE(SUBSTITUTE(CID_DB[[#This Row],[ NSN ]],"-","")," ","")," ",""),"‐",""),"NA",""),13))</f>
        <v/>
      </c>
      <c r="J5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723258602||LENS,LIGHT|</v>
      </c>
    </row>
    <row r="5048" spans="1:10" x14ac:dyDescent="0.35">
      <c r="A5048" s="1" t="s">
        <v>3</v>
      </c>
      <c r="B5048" s="1" t="s">
        <v>8298</v>
      </c>
      <c r="C5048" s="1" t="s">
        <v>8743</v>
      </c>
      <c r="D5048" s="1" t="s">
        <v>3</v>
      </c>
      <c r="E5048" s="1" t="s">
        <v>8813</v>
      </c>
      <c r="F5048" s="4" t="s">
        <v>3</v>
      </c>
      <c r="G5048" s="1" t="s">
        <v>8</v>
      </c>
      <c r="H5048" s="3" t="str">
        <f t="shared" si="78"/>
        <v>Commercial</v>
      </c>
      <c r="I5048" s="3" t="str">
        <f>IF(IFERROR(SEARCH("N/A",CID_DB[[#This Row],[ NSN ]]),-1)&lt;&gt;-1,"",LEFT(SUBSTITUTE(SUBSTITUTE(SUBSTITUTE(SUBSTITUTE(SUBSTITUTE(CID_DB[[#This Row],[ NSN ]],"-","")," ","")," ",""),"‐",""),"NA",""),13))</f>
        <v/>
      </c>
      <c r="J5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726053831||POWER SUPPLY|</v>
      </c>
    </row>
    <row r="5049" spans="1:10" x14ac:dyDescent="0.35">
      <c r="A5049" s="1" t="s">
        <v>3</v>
      </c>
      <c r="B5049" s="1" t="s">
        <v>8298</v>
      </c>
      <c r="C5049" s="1" t="s">
        <v>8744</v>
      </c>
      <c r="D5049" s="1" t="s">
        <v>3</v>
      </c>
      <c r="E5049" s="1" t="s">
        <v>8813</v>
      </c>
      <c r="F5049" s="4" t="s">
        <v>3</v>
      </c>
      <c r="G5049" s="1" t="s">
        <v>8</v>
      </c>
      <c r="H5049" s="3" t="str">
        <f t="shared" si="78"/>
        <v>Commercial</v>
      </c>
      <c r="I5049" s="3" t="str">
        <f>IF(IFERROR(SEARCH("N/A",CID_DB[[#This Row],[ NSN ]]),-1)&lt;&gt;-1,"",LEFT(SUBSTITUTE(SUBSTITUTE(SUBSTITUTE(SUBSTITUTE(SUBSTITUTE(CID_DB[[#This Row],[ NSN ]],"-","")," ","")," ",""),"‐",""),"NA",""),13))</f>
        <v/>
      </c>
      <c r="J5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726053851||POWER SUPPLY|</v>
      </c>
    </row>
    <row r="5050" spans="1:10" x14ac:dyDescent="0.35">
      <c r="A5050" s="1" t="s">
        <v>3</v>
      </c>
      <c r="B5050" s="1" t="s">
        <v>8298</v>
      </c>
      <c r="C5050" s="1" t="s">
        <v>8745</v>
      </c>
      <c r="D5050" s="1" t="s">
        <v>3</v>
      </c>
      <c r="E5050" s="1" t="s">
        <v>8813</v>
      </c>
      <c r="F5050" s="4" t="s">
        <v>3</v>
      </c>
      <c r="G5050" s="1" t="s">
        <v>8</v>
      </c>
      <c r="H5050" s="3" t="str">
        <f t="shared" si="78"/>
        <v>Commercial</v>
      </c>
      <c r="I5050" s="3" t="str">
        <f>IF(IFERROR(SEARCH("N/A",CID_DB[[#This Row],[ NSN ]]),-1)&lt;&gt;-1,"",LEFT(SUBSTITUTE(SUBSTITUTE(SUBSTITUTE(SUBSTITUTE(SUBSTITUTE(CID_DB[[#This Row],[ NSN ]],"-","")," ","")," ",""),"‐",""),"NA",""),13))</f>
        <v/>
      </c>
      <c r="J5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726053861||POWER SUPPLY|</v>
      </c>
    </row>
    <row r="5051" spans="1:10" x14ac:dyDescent="0.35">
      <c r="A5051" s="1" t="s">
        <v>3</v>
      </c>
      <c r="B5051" s="1" t="s">
        <v>8298</v>
      </c>
      <c r="C5051" s="1" t="s">
        <v>8746</v>
      </c>
      <c r="D5051" s="1" t="s">
        <v>3</v>
      </c>
      <c r="E5051" s="1" t="s">
        <v>8848</v>
      </c>
      <c r="F5051" s="4" t="s">
        <v>3</v>
      </c>
      <c r="G5051" s="1" t="s">
        <v>8</v>
      </c>
      <c r="H5051" s="3" t="str">
        <f t="shared" si="78"/>
        <v>Commercial</v>
      </c>
      <c r="I5051" s="3" t="str">
        <f>IF(IFERROR(SEARCH("N/A",CID_DB[[#This Row],[ NSN ]]),-1)&lt;&gt;-1,"",LEFT(SUBSTITUTE(SUBSTITUTE(SUBSTITUTE(SUBSTITUTE(SUBSTITUTE(CID_DB[[#This Row],[ NSN ]],"-","")," ","")," ",""),"‐",""),"NA",""),13))</f>
        <v/>
      </c>
      <c r="J5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7341853001||VALVE ASSEMBLY|</v>
      </c>
    </row>
    <row r="5052" spans="1:10" x14ac:dyDescent="0.35">
      <c r="A5052" s="1" t="s">
        <v>3</v>
      </c>
      <c r="B5052" s="1" t="s">
        <v>8298</v>
      </c>
      <c r="C5052" s="1">
        <v>756953</v>
      </c>
      <c r="D5052" s="1" t="s">
        <v>3</v>
      </c>
      <c r="E5052" s="1" t="s">
        <v>9073</v>
      </c>
      <c r="F5052" s="4" t="s">
        <v>3</v>
      </c>
      <c r="G5052" s="1" t="s">
        <v>8</v>
      </c>
      <c r="H5052" s="3" t="str">
        <f t="shared" si="78"/>
        <v>Commercial</v>
      </c>
      <c r="I5052" s="3" t="str">
        <f>IF(IFERROR(SEARCH("N/A",CID_DB[[#This Row],[ NSN ]]),-1)&lt;&gt;-1,"",LEFT(SUBSTITUTE(SUBSTITUTE(SUBSTITUTE(SUBSTITUTE(SUBSTITUTE(CID_DB[[#This Row],[ NSN ]],"-","")," ","")," ",""),"‐",""),"NA",""),13))</f>
        <v/>
      </c>
      <c r="J5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756953||GENERATOR MOUNT KC4|</v>
      </c>
    </row>
    <row r="5053" spans="1:10" x14ac:dyDescent="0.35">
      <c r="A5053" s="1" t="s">
        <v>3</v>
      </c>
      <c r="B5053" s="1" t="s">
        <v>8298</v>
      </c>
      <c r="C5053" s="1" t="s">
        <v>8747</v>
      </c>
      <c r="D5053" s="1" t="s">
        <v>3</v>
      </c>
      <c r="E5053" s="1" t="s">
        <v>9074</v>
      </c>
      <c r="F5053" s="4" t="s">
        <v>3</v>
      </c>
      <c r="G5053" s="1" t="s">
        <v>8</v>
      </c>
      <c r="H5053" s="3" t="str">
        <f t="shared" si="78"/>
        <v>Commercial</v>
      </c>
      <c r="I5053" s="3" t="str">
        <f>IF(IFERROR(SEARCH("N/A",CID_DB[[#This Row],[ NSN ]]),-1)&lt;&gt;-1,"",LEFT(SUBSTITUTE(SUBSTITUTE(SUBSTITUTE(SUBSTITUTE(SUBSTITUTE(CID_DB[[#This Row],[ NSN ]],"-","")," ","")," ",""),"‐",""),"NA",""),13))</f>
        <v/>
      </c>
      <c r="J5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81841||BALLAST,LAMP|</v>
      </c>
    </row>
    <row r="5054" spans="1:10" x14ac:dyDescent="0.35">
      <c r="A5054" s="1" t="s">
        <v>3</v>
      </c>
      <c r="B5054" s="1" t="s">
        <v>8298</v>
      </c>
      <c r="C5054" s="1" t="s">
        <v>8748</v>
      </c>
      <c r="D5054" s="1" t="s">
        <v>3</v>
      </c>
      <c r="E5054" s="1" t="s">
        <v>9075</v>
      </c>
      <c r="F5054" s="4" t="s">
        <v>3</v>
      </c>
      <c r="G5054" s="1" t="s">
        <v>8</v>
      </c>
      <c r="H5054" s="3" t="str">
        <f t="shared" si="78"/>
        <v>Commercial</v>
      </c>
      <c r="I5054" s="3" t="str">
        <f>IF(IFERROR(SEARCH("N/A",CID_DB[[#This Row],[ NSN ]]),-1)&lt;&gt;-1,"",LEFT(SUBSTITUTE(SUBSTITUTE(SUBSTITUTE(SUBSTITUTE(SUBSTITUTE(CID_DB[[#This Row],[ NSN ]],"-","")," ","")," ",""),"‐",""),"NA",""),13))</f>
        <v/>
      </c>
      <c r="J5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8222545101||MICROPHONE REMOTE|</v>
      </c>
    </row>
    <row r="5055" spans="1:10" x14ac:dyDescent="0.35">
      <c r="A5055" s="1" t="s">
        <v>3</v>
      </c>
      <c r="B5055" s="1" t="s">
        <v>8298</v>
      </c>
      <c r="C5055" s="1" t="s">
        <v>8749</v>
      </c>
      <c r="D5055" s="1" t="s">
        <v>3</v>
      </c>
      <c r="E5055" s="1" t="s">
        <v>9006</v>
      </c>
      <c r="F5055" s="4" t="s">
        <v>3</v>
      </c>
      <c r="G5055" s="1" t="s">
        <v>8</v>
      </c>
      <c r="H5055" s="3" t="str">
        <f t="shared" si="78"/>
        <v>Commercial</v>
      </c>
      <c r="I5055" s="3" t="str">
        <f>IF(IFERROR(SEARCH("N/A",CID_DB[[#This Row],[ NSN ]]),-1)&lt;&gt;-1,"",LEFT(SUBSTITUTE(SUBSTITUTE(SUBSTITUTE(SUBSTITUTE(SUBSTITUTE(CID_DB[[#This Row],[ NSN ]],"-","")," ","")," ",""),"‐",""),"NA",""),13))</f>
        <v/>
      </c>
      <c r="J5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8222547101||BEACON,DISTRESS|</v>
      </c>
    </row>
    <row r="5056" spans="1:10" x14ac:dyDescent="0.35">
      <c r="A5056" s="1" t="s">
        <v>3</v>
      </c>
      <c r="B5056" s="1" t="s">
        <v>8298</v>
      </c>
      <c r="C5056" s="1" t="s">
        <v>8750</v>
      </c>
      <c r="D5056" s="1" t="s">
        <v>3</v>
      </c>
      <c r="E5056" s="1" t="s">
        <v>9076</v>
      </c>
      <c r="F5056" s="4" t="s">
        <v>3</v>
      </c>
      <c r="G5056" s="1" t="s">
        <v>8</v>
      </c>
      <c r="H5056" s="3" t="str">
        <f t="shared" si="78"/>
        <v>Commercial</v>
      </c>
      <c r="I5056" s="3" t="str">
        <f>IF(IFERROR(SEARCH("N/A",CID_DB[[#This Row],[ NSN ]]),-1)&lt;&gt;-1,"",LEFT(SUBSTITUTE(SUBSTITUTE(SUBSTITUTE(SUBSTITUTE(SUBSTITUTE(CID_DB[[#This Row],[ NSN ]],"-","")," ","")," ",""),"‐",""),"NA",""),13))</f>
        <v/>
      </c>
      <c r="J5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8222656101||ANTENNA|</v>
      </c>
    </row>
    <row r="5057" spans="1:10" x14ac:dyDescent="0.35">
      <c r="A5057" s="1" t="s">
        <v>3</v>
      </c>
      <c r="B5057" s="1" t="s">
        <v>8298</v>
      </c>
      <c r="C5057" s="1" t="s">
        <v>8751</v>
      </c>
      <c r="D5057" s="1" t="s">
        <v>3</v>
      </c>
      <c r="E5057" s="1" t="s">
        <v>9077</v>
      </c>
      <c r="F5057" s="4" t="s">
        <v>3</v>
      </c>
      <c r="G5057" s="1" t="s">
        <v>8</v>
      </c>
      <c r="H5057" s="3" t="str">
        <f t="shared" si="78"/>
        <v>Commercial</v>
      </c>
      <c r="I5057" s="3" t="str">
        <f>IF(IFERROR(SEARCH("N/A",CID_DB[[#This Row],[ NSN ]]),-1)&lt;&gt;-1,"",LEFT(SUBSTITUTE(SUBSTITUTE(SUBSTITUTE(SUBSTITUTE(SUBSTITUTE(CID_DB[[#This Row],[ NSN ]],"-","")," ","")," ",""),"‐",""),"NA",""),13))</f>
        <v/>
      </c>
      <c r="J5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834403||SWITCH,PROXIMITY|</v>
      </c>
    </row>
    <row r="5058" spans="1:10" x14ac:dyDescent="0.35">
      <c r="A5058" s="1" t="s">
        <v>3</v>
      </c>
      <c r="B5058" s="1" t="s">
        <v>8298</v>
      </c>
      <c r="C5058" s="1" t="s">
        <v>8752</v>
      </c>
      <c r="D5058" s="1" t="s">
        <v>3</v>
      </c>
      <c r="E5058" s="1" t="s">
        <v>4916</v>
      </c>
      <c r="F5058" s="4" t="s">
        <v>3</v>
      </c>
      <c r="G5058" s="1" t="s">
        <v>8</v>
      </c>
      <c r="H5058" s="3" t="str">
        <f t="shared" si="78"/>
        <v>Commercial</v>
      </c>
      <c r="I5058" s="3" t="str">
        <f>IF(IFERROR(SEARCH("N/A",CID_DB[[#This Row],[ NSN ]]),-1)&lt;&gt;-1,"",LEFT(SUBSTITUTE(SUBSTITUTE(SUBSTITUTE(SUBSTITUTE(SUBSTITUTE(CID_DB[[#This Row],[ NSN ]],"-","")," ","")," ",""),"‐",""),"NA",""),13))</f>
        <v/>
      </c>
      <c r="J5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8C167||VALVE,CHECK|</v>
      </c>
    </row>
    <row r="5059" spans="1:10" x14ac:dyDescent="0.35">
      <c r="A5059" s="1" t="s">
        <v>3</v>
      </c>
      <c r="B5059" s="1" t="s">
        <v>8298</v>
      </c>
      <c r="C5059" s="1" t="s">
        <v>8753</v>
      </c>
      <c r="D5059" s="1" t="s">
        <v>3</v>
      </c>
      <c r="E5059" s="1" t="s">
        <v>9078</v>
      </c>
      <c r="F5059" s="4" t="s">
        <v>3</v>
      </c>
      <c r="G5059" s="1" t="s">
        <v>8</v>
      </c>
      <c r="H5059" s="3" t="str">
        <f t="shared" ref="H5059:H5122" si="79">IF(G5059="Y - CID","Commercial",IF(G5059="N - CID","Other Than Commercial","N/A"))</f>
        <v>Commercial</v>
      </c>
      <c r="I5059" s="3" t="str">
        <f>IF(IFERROR(SEARCH("N/A",CID_DB[[#This Row],[ NSN ]]),-1)&lt;&gt;-1,"",LEFT(SUBSTITUTE(SUBSTITUTE(SUBSTITUTE(SUBSTITUTE(SUBSTITUTE(CID_DB[[#This Row],[ NSN ]],"-","")," ","")," ",""),"‐",""),"NA",""),13))</f>
        <v/>
      </c>
      <c r="J5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8D10251||VALVE,SUMP DRAIN|</v>
      </c>
    </row>
    <row r="5060" spans="1:10" x14ac:dyDescent="0.35">
      <c r="A5060" s="1" t="s">
        <v>3</v>
      </c>
      <c r="B5060" s="1" t="s">
        <v>8298</v>
      </c>
      <c r="C5060" s="1" t="s">
        <v>8754</v>
      </c>
      <c r="D5060" s="1" t="s">
        <v>3</v>
      </c>
      <c r="E5060" s="1" t="s">
        <v>9079</v>
      </c>
      <c r="F5060" s="4" t="s">
        <v>3</v>
      </c>
      <c r="G5060" s="1" t="s">
        <v>8</v>
      </c>
      <c r="H5060" s="3" t="str">
        <f t="shared" si="79"/>
        <v>Commercial</v>
      </c>
      <c r="I5060" s="3" t="str">
        <f>IF(IFERROR(SEARCH("N/A",CID_DB[[#This Row],[ NSN ]]),-1)&lt;&gt;-1,"",LEFT(SUBSTITUTE(SUBSTITUTE(SUBSTITUTE(SUBSTITUTE(SUBSTITUTE(CID_DB[[#This Row],[ NSN ]],"-","")," ","")," ",""),"‐",""),"NA",""),13))</f>
        <v/>
      </c>
      <c r="J5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A1077DD||CONTACT,ELECTRICAL|</v>
      </c>
    </row>
    <row r="5061" spans="1:10" x14ac:dyDescent="0.35">
      <c r="A5061" s="1" t="s">
        <v>3</v>
      </c>
      <c r="B5061" s="1" t="s">
        <v>8298</v>
      </c>
      <c r="C5061" s="1" t="s">
        <v>8755</v>
      </c>
      <c r="D5061" s="1" t="s">
        <v>3</v>
      </c>
      <c r="E5061" s="1" t="s">
        <v>9080</v>
      </c>
      <c r="F5061" s="4" t="s">
        <v>3</v>
      </c>
      <c r="G5061" s="1" t="s">
        <v>8</v>
      </c>
      <c r="H5061" s="3" t="str">
        <f t="shared" si="79"/>
        <v>Commercial</v>
      </c>
      <c r="I5061" s="3" t="str">
        <f>IF(IFERROR(SEARCH("N/A",CID_DB[[#This Row],[ NSN ]]),-1)&lt;&gt;-1,"",LEFT(SUBSTITUTE(SUBSTITUTE(SUBSTITUTE(SUBSTITUTE(SUBSTITUTE(CID_DB[[#This Row],[ NSN ]],"-","")," ","")," ",""),"‐",""),"NA",""),13))</f>
        <v/>
      </c>
      <c r="J5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AE80994M||COUPLING ASSEMBLY,T|</v>
      </c>
    </row>
    <row r="5062" spans="1:10" x14ac:dyDescent="0.35">
      <c r="A5062" s="1" t="s">
        <v>3</v>
      </c>
      <c r="B5062" s="1" t="s">
        <v>8298</v>
      </c>
      <c r="C5062" s="1" t="s">
        <v>8756</v>
      </c>
      <c r="D5062" s="1" t="s">
        <v>3</v>
      </c>
      <c r="E5062" s="1" t="s">
        <v>9081</v>
      </c>
      <c r="F5062" s="4" t="s">
        <v>3</v>
      </c>
      <c r="G5062" s="1" t="s">
        <v>8</v>
      </c>
      <c r="H5062" s="3" t="str">
        <f t="shared" si="79"/>
        <v>Commercial</v>
      </c>
      <c r="I5062" s="3" t="str">
        <f>IF(IFERROR(SEARCH("N/A",CID_DB[[#This Row],[ NSN ]]),-1)&lt;&gt;-1,"",LEFT(SUBSTITUTE(SUBSTITUTE(SUBSTITUTE(SUBSTITUTE(SUBSTITUTE(CID_DB[[#This Row],[ NSN ]],"-","")," ","")," ",""),"‐",""),"NA",""),13))</f>
        <v/>
      </c>
      <c r="J5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AE80994N||COUPLING,PIPE|</v>
      </c>
    </row>
    <row r="5063" spans="1:10" x14ac:dyDescent="0.35">
      <c r="A5063" s="1" t="s">
        <v>3</v>
      </c>
      <c r="B5063" s="1" t="s">
        <v>8298</v>
      </c>
      <c r="C5063" s="1" t="s">
        <v>8757</v>
      </c>
      <c r="D5063" s="1" t="s">
        <v>3</v>
      </c>
      <c r="E5063" s="1" t="s">
        <v>9082</v>
      </c>
      <c r="F5063" s="4" t="s">
        <v>3</v>
      </c>
      <c r="G5063" s="1" t="s">
        <v>8</v>
      </c>
      <c r="H5063" s="3" t="str">
        <f t="shared" si="79"/>
        <v>Commercial</v>
      </c>
      <c r="I5063" s="3" t="str">
        <f>IF(IFERROR(SEARCH("N/A",CID_DB[[#This Row],[ NSN ]]),-1)&lt;&gt;-1,"",LEFT(SUBSTITUTE(SUBSTITUTE(SUBSTITUTE(SUBSTITUTE(SUBSTITUTE(CID_DB[[#This Row],[ NSN ]],"-","")," ","")," ",""),"‐",""),"NA",""),13))</f>
        <v/>
      </c>
      <c r="J5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CE003104||AIR CLEANER|</v>
      </c>
    </row>
    <row r="5064" spans="1:10" x14ac:dyDescent="0.35">
      <c r="A5064" s="1" t="s">
        <v>3</v>
      </c>
      <c r="B5064" s="1" t="s">
        <v>8298</v>
      </c>
      <c r="C5064" s="1" t="s">
        <v>8758</v>
      </c>
      <c r="D5064" s="1" t="s">
        <v>3</v>
      </c>
      <c r="E5064" s="1" t="s">
        <v>9083</v>
      </c>
      <c r="F5064" s="4" t="s">
        <v>3</v>
      </c>
      <c r="G5064" s="1" t="s">
        <v>8</v>
      </c>
      <c r="H5064" s="3" t="str">
        <f t="shared" si="79"/>
        <v>Commercial</v>
      </c>
      <c r="I5064" s="3" t="str">
        <f>IF(IFERROR(SEARCH("N/A",CID_DB[[#This Row],[ NSN ]]),-1)&lt;&gt;-1,"",LEFT(SUBSTITUTE(SUBSTITUTE(SUBSTITUTE(SUBSTITUTE(SUBSTITUTE(CID_DB[[#This Row],[ NSN ]],"-","")," ","")," ",""),"‐",""),"NA",""),13))</f>
        <v/>
      </c>
      <c r="J5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RDAM8001A||SIREN,ELECTRONIC|</v>
      </c>
    </row>
    <row r="5065" spans="1:10" x14ac:dyDescent="0.35">
      <c r="A5065" s="1" t="s">
        <v>3</v>
      </c>
      <c r="B5065" s="1" t="s">
        <v>8298</v>
      </c>
      <c r="C5065" s="1" t="s">
        <v>8759</v>
      </c>
      <c r="D5065" s="1" t="s">
        <v>3</v>
      </c>
      <c r="E5065" s="1" t="s">
        <v>9084</v>
      </c>
      <c r="F5065" s="4" t="s">
        <v>3</v>
      </c>
      <c r="G5065" s="1" t="s">
        <v>8</v>
      </c>
      <c r="H5065" s="3" t="str">
        <f t="shared" si="79"/>
        <v>Commercial</v>
      </c>
      <c r="I5065" s="3" t="str">
        <f>IF(IFERROR(SEARCH("N/A",CID_DB[[#This Row],[ NSN ]]),-1)&lt;&gt;-1,"",LEFT(SUBSTITUTE(SUBSTITUTE(SUBSTITUTE(SUBSTITUTE(SUBSTITUTE(CID_DB[[#This Row],[ NSN ]],"-","")," ","")," ",""),"‐",""),"NA",""),13))</f>
        <v/>
      </c>
      <c r="J5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RDAM8303||LOUDSPEAKER ASSEMBL|</v>
      </c>
    </row>
    <row r="5066" spans="1:10" x14ac:dyDescent="0.35">
      <c r="A5066" s="1" t="s">
        <v>3</v>
      </c>
      <c r="B5066" s="1" t="s">
        <v>8298</v>
      </c>
      <c r="C5066" s="1" t="s">
        <v>8760</v>
      </c>
      <c r="D5066" s="1" t="s">
        <v>3</v>
      </c>
      <c r="E5066" s="1" t="s">
        <v>9085</v>
      </c>
      <c r="F5066" s="4" t="s">
        <v>3</v>
      </c>
      <c r="G5066" s="1" t="s">
        <v>8</v>
      </c>
      <c r="H5066" s="3" t="str">
        <f t="shared" si="79"/>
        <v>Commercial</v>
      </c>
      <c r="I5066" s="3" t="str">
        <f>IF(IFERROR(SEARCH("N/A",CID_DB[[#This Row],[ NSN ]]),-1)&lt;&gt;-1,"",LEFT(SUBSTITUTE(SUBSTITUTE(SUBSTITUTE(SUBSTITUTE(SUBSTITUTE(CID_DB[[#This Row],[ NSN ]],"-","")," ","")," ",""),"‐",""),"NA",""),13))</f>
        <v/>
      </c>
      <c r="J5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RDAM830301||LOUDSPEAKER,PERMANE|</v>
      </c>
    </row>
    <row r="5067" spans="1:10" x14ac:dyDescent="0.35">
      <c r="A5067" s="1" t="s">
        <v>3</v>
      </c>
      <c r="B5067" s="1" t="s">
        <v>8298</v>
      </c>
      <c r="C5067" s="1" t="s">
        <v>8761</v>
      </c>
      <c r="D5067" s="1" t="s">
        <v>3</v>
      </c>
      <c r="E5067" s="1" t="s">
        <v>9086</v>
      </c>
      <c r="F5067" s="4" t="s">
        <v>3</v>
      </c>
      <c r="G5067" s="1" t="s">
        <v>8</v>
      </c>
      <c r="H5067" s="3" t="str">
        <f t="shared" si="79"/>
        <v>Commercial</v>
      </c>
      <c r="I5067" s="3" t="str">
        <f>IF(IFERROR(SEARCH("N/A",CID_DB[[#This Row],[ NSN ]]),-1)&lt;&gt;-1,"",LEFT(SUBSTITUTE(SUBSTITUTE(SUBSTITUTE(SUBSTITUTE(SUBSTITUTE(CID_DB[[#This Row],[ NSN ]],"-","")," ","")," ",""),"‐",""),"NA",""),13))</f>
        <v/>
      </c>
      <c r="J5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1003599||LIGHT,DOME|</v>
      </c>
    </row>
    <row r="5068" spans="1:10" x14ac:dyDescent="0.35">
      <c r="A5068" s="1" t="s">
        <v>3</v>
      </c>
      <c r="B5068" s="1" t="s">
        <v>8298</v>
      </c>
      <c r="C5068" s="1" t="s">
        <v>8762</v>
      </c>
      <c r="D5068" s="1" t="s">
        <v>3</v>
      </c>
      <c r="E5068" s="1" t="s">
        <v>9087</v>
      </c>
      <c r="F5068" s="4" t="s">
        <v>3</v>
      </c>
      <c r="G5068" s="1" t="s">
        <v>8</v>
      </c>
      <c r="H5068" s="3" t="str">
        <f t="shared" si="79"/>
        <v>Commercial</v>
      </c>
      <c r="I5068" s="3" t="str">
        <f>IF(IFERROR(SEARCH("N/A",CID_DB[[#This Row],[ NSN ]]),-1)&lt;&gt;-1,"",LEFT(SUBSTITUTE(SUBSTITUTE(SUBSTITUTE(SUBSTITUTE(SUBSTITUTE(CID_DB[[#This Row],[ NSN ]],"-","")," ","")," ",""),"‐",""),"NA",""),13))</f>
        <v/>
      </c>
      <c r="J5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1016717G||LIGHT,UTILITY,VEHIC|</v>
      </c>
    </row>
    <row r="5069" spans="1:10" x14ac:dyDescent="0.35">
      <c r="A5069" s="1" t="s">
        <v>3</v>
      </c>
      <c r="B5069" s="1" t="s">
        <v>8298</v>
      </c>
      <c r="C5069" s="1" t="s">
        <v>8763</v>
      </c>
      <c r="D5069" s="1" t="s">
        <v>3</v>
      </c>
      <c r="E5069" s="1" t="s">
        <v>9071</v>
      </c>
      <c r="F5069" s="4" t="s">
        <v>3</v>
      </c>
      <c r="G5069" s="1" t="s">
        <v>8</v>
      </c>
      <c r="H5069" s="3" t="str">
        <f t="shared" si="79"/>
        <v>Commercial</v>
      </c>
      <c r="I5069" s="3" t="str">
        <f>IF(IFERROR(SEARCH("N/A",CID_DB[[#This Row],[ NSN ]]),-1)&lt;&gt;-1,"",LEFT(SUBSTITUTE(SUBSTITUTE(SUBSTITUTE(SUBSTITUTE(SUBSTITUTE(CID_DB[[#This Row],[ NSN ]],"-","")," ","")," ",""),"‐",""),"NA",""),13))</f>
        <v/>
      </c>
      <c r="J5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15014317||FLOODLIGHT,ELECTRIC|</v>
      </c>
    </row>
    <row r="5070" spans="1:10" x14ac:dyDescent="0.35">
      <c r="A5070" s="1" t="s">
        <v>3</v>
      </c>
      <c r="B5070" s="1" t="s">
        <v>8298</v>
      </c>
      <c r="C5070" s="1" t="s">
        <v>8764</v>
      </c>
      <c r="D5070" s="1" t="s">
        <v>3</v>
      </c>
      <c r="E5070" s="1" t="s">
        <v>9071</v>
      </c>
      <c r="F5070" s="4" t="s">
        <v>3</v>
      </c>
      <c r="G5070" s="1" t="s">
        <v>8</v>
      </c>
      <c r="H5070" s="3" t="str">
        <f t="shared" si="79"/>
        <v>Commercial</v>
      </c>
      <c r="I5070" s="3" t="str">
        <f>IF(IFERROR(SEARCH("N/A",CID_DB[[#This Row],[ NSN ]]),-1)&lt;&gt;-1,"",LEFT(SUBSTITUTE(SUBSTITUTE(SUBSTITUTE(SUBSTITUTE(SUBSTITUTE(CID_DB[[#This Row],[ NSN ]],"-","")," ","")," ",""),"‐",""),"NA",""),13))</f>
        <v/>
      </c>
      <c r="J5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1501437||FLOODLIGHT,ELECTRIC|</v>
      </c>
    </row>
    <row r="5071" spans="1:10" x14ac:dyDescent="0.35">
      <c r="A5071" s="1" t="s">
        <v>3</v>
      </c>
      <c r="B5071" s="1" t="s">
        <v>8298</v>
      </c>
      <c r="C5071" s="1" t="s">
        <v>8765</v>
      </c>
      <c r="D5071" s="1" t="s">
        <v>3</v>
      </c>
      <c r="E5071" s="1" t="s">
        <v>9088</v>
      </c>
      <c r="F5071" s="4" t="s">
        <v>3</v>
      </c>
      <c r="G5071" s="1" t="s">
        <v>8</v>
      </c>
      <c r="H5071" s="3" t="str">
        <f t="shared" si="79"/>
        <v>Commercial</v>
      </c>
      <c r="I5071" s="3" t="str">
        <f>IF(IFERROR(SEARCH("N/A",CID_DB[[#This Row],[ NSN ]]),-1)&lt;&gt;-1,"",LEFT(SUBSTITUTE(SUBSTITUTE(SUBSTITUTE(SUBSTITUTE(SUBSTITUTE(CID_DB[[#This Row],[ NSN ]],"-","")," ","")," ",""),"‐",""),"NA",""),13))</f>
        <v/>
      </c>
      <c r="J5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227900315||BALL,VALVE,PORTED|</v>
      </c>
    </row>
    <row r="5072" spans="1:10" x14ac:dyDescent="0.35">
      <c r="A5072" s="1" t="s">
        <v>3</v>
      </c>
      <c r="B5072" s="1" t="s">
        <v>8298</v>
      </c>
      <c r="C5072" s="1" t="s">
        <v>8766</v>
      </c>
      <c r="D5072" s="1" t="s">
        <v>3</v>
      </c>
      <c r="E5072" s="1" t="s">
        <v>9043</v>
      </c>
      <c r="F5072" s="4" t="s">
        <v>3</v>
      </c>
      <c r="G5072" s="1" t="s">
        <v>8</v>
      </c>
      <c r="H5072" s="3" t="str">
        <f t="shared" si="79"/>
        <v>Commercial</v>
      </c>
      <c r="I5072" s="3" t="str">
        <f>IF(IFERROR(SEARCH("N/A",CID_DB[[#This Row],[ NSN ]]),-1)&lt;&gt;-1,"",LEFT(SUBSTITUTE(SUBSTITUTE(SUBSTITUTE(SUBSTITUTE(SUBSTITUTE(CID_DB[[#This Row],[ NSN ]],"-","")," ","")," ",""),"‐",""),"NA",""),13))</f>
        <v/>
      </c>
      <c r="J5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252T21111||CONNECTING LINK,RIG|</v>
      </c>
    </row>
    <row r="5073" spans="1:10" x14ac:dyDescent="0.35">
      <c r="A5073" s="1" t="s">
        <v>3</v>
      </c>
      <c r="B5073" s="1" t="s">
        <v>8298</v>
      </c>
      <c r="C5073" s="1" t="s">
        <v>8767</v>
      </c>
      <c r="D5073" s="1" t="s">
        <v>3</v>
      </c>
      <c r="E5073" s="1" t="s">
        <v>8995</v>
      </c>
      <c r="F5073" s="4" t="s">
        <v>3</v>
      </c>
      <c r="G5073" s="1" t="s">
        <v>8</v>
      </c>
      <c r="H5073" s="3" t="str">
        <f t="shared" si="79"/>
        <v>Commercial</v>
      </c>
      <c r="I5073" s="3" t="str">
        <f>IF(IFERROR(SEARCH("N/A",CID_DB[[#This Row],[ NSN ]]),-1)&lt;&gt;-1,"",LEFT(SUBSTITUTE(SUBSTITUTE(SUBSTITUTE(SUBSTITUTE(SUBSTITUTE(CID_DB[[#This Row],[ NSN ]],"-","")," ","")," ",""),"‐",""),"NA",""),13))</f>
        <v/>
      </c>
      <c r="J5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580801034||CABLE ASSEMBLY,SPEC|</v>
      </c>
    </row>
    <row r="5074" spans="1:10" x14ac:dyDescent="0.35">
      <c r="A5074" s="1" t="s">
        <v>3</v>
      </c>
      <c r="B5074" s="1" t="s">
        <v>8298</v>
      </c>
      <c r="C5074" s="1" t="s">
        <v>8768</v>
      </c>
      <c r="D5074" s="1" t="s">
        <v>3</v>
      </c>
      <c r="E5074" s="1" t="s">
        <v>8833</v>
      </c>
      <c r="F5074" s="4" t="s">
        <v>3</v>
      </c>
      <c r="G5074" s="1" t="s">
        <v>8</v>
      </c>
      <c r="H5074" s="3" t="str">
        <f t="shared" si="79"/>
        <v>Commercial</v>
      </c>
      <c r="I5074" s="3" t="str">
        <f>IF(IFERROR(SEARCH("N/A",CID_DB[[#This Row],[ NSN ]]),-1)&lt;&gt;-1,"",LEFT(SUBSTITUTE(SUBSTITUTE(SUBSTITUTE(SUBSTITUTE(SUBSTITUTE(CID_DB[[#This Row],[ NSN ]],"-","")," ","")," ",""),"‐",""),"NA",""),13))</f>
        <v/>
      </c>
      <c r="J5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80426503||CONTROLLER,AIR PRES|</v>
      </c>
    </row>
    <row r="5075" spans="1:10" x14ac:dyDescent="0.35">
      <c r="A5075" s="1" t="s">
        <v>3</v>
      </c>
      <c r="B5075" s="1" t="s">
        <v>8298</v>
      </c>
      <c r="C5075" s="1" t="s">
        <v>8769</v>
      </c>
      <c r="D5075" s="1" t="s">
        <v>3</v>
      </c>
      <c r="E5075" s="1" t="s">
        <v>9089</v>
      </c>
      <c r="F5075" s="4" t="s">
        <v>3</v>
      </c>
      <c r="G5075" s="1" t="s">
        <v>8</v>
      </c>
      <c r="H5075" s="3" t="str">
        <f t="shared" si="79"/>
        <v>Commercial</v>
      </c>
      <c r="I5075" s="3" t="str">
        <f>IF(IFERROR(SEARCH("N/A",CID_DB[[#This Row],[ NSN ]]),-1)&lt;&gt;-1,"",LEFT(SUBSTITUTE(SUBSTITUTE(SUBSTITUTE(SUBSTITUTE(SUBSTITUTE(CID_DB[[#This Row],[ NSN ]],"-","")," ","")," ",""),"‐",""),"NA",""),13))</f>
        <v/>
      </c>
      <c r="J5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40216712||SWITCH,RADIO FREQUE|</v>
      </c>
    </row>
    <row r="5076" spans="1:10" x14ac:dyDescent="0.35">
      <c r="A5076" s="1" t="s">
        <v>3</v>
      </c>
      <c r="B5076" s="1" t="s">
        <v>8298</v>
      </c>
      <c r="C5076" s="1" t="s">
        <v>8770</v>
      </c>
      <c r="D5076" s="1" t="s">
        <v>3</v>
      </c>
      <c r="E5076" s="1" t="s">
        <v>9090</v>
      </c>
      <c r="F5076" s="4" t="s">
        <v>3</v>
      </c>
      <c r="G5076" s="1" t="s">
        <v>8</v>
      </c>
      <c r="H5076" s="3" t="str">
        <f t="shared" si="79"/>
        <v>Commercial</v>
      </c>
      <c r="I5076" s="3" t="str">
        <f>IF(IFERROR(SEARCH("N/A",CID_DB[[#This Row],[ NSN ]]),-1)&lt;&gt;-1,"",LEFT(SUBSTITUTE(SUBSTITUTE(SUBSTITUTE(SUBSTITUTE(SUBSTITUTE(CID_DB[[#This Row],[ NSN ]],"-","")," ","")," ",""),"‐",""),"NA",""),13))</f>
        <v/>
      </c>
      <c r="J5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7321857006||SLAT,AIRCRAFT|</v>
      </c>
    </row>
    <row r="5077" spans="1:10" x14ac:dyDescent="0.35">
      <c r="A5077" s="1" t="s">
        <v>3</v>
      </c>
      <c r="B5077" s="1" t="s">
        <v>8298</v>
      </c>
      <c r="C5077" s="1" t="s">
        <v>8771</v>
      </c>
      <c r="D5077" s="1" t="s">
        <v>3</v>
      </c>
      <c r="E5077" s="1" t="s">
        <v>9091</v>
      </c>
      <c r="F5077" s="4" t="s">
        <v>3</v>
      </c>
      <c r="G5077" s="1" t="s">
        <v>8</v>
      </c>
      <c r="H5077" s="3" t="str">
        <f t="shared" si="79"/>
        <v>Commercial</v>
      </c>
      <c r="I5077" s="3" t="str">
        <f>IF(IFERROR(SEARCH("N/A",CID_DB[[#This Row],[ NSN ]]),-1)&lt;&gt;-1,"",LEFT(SUBSTITUTE(SUBSTITUTE(SUBSTITUTE(SUBSTITUTE(SUBSTITUTE(CID_DB[[#This Row],[ NSN ]],"-","")," ","")," ",""),"‐",""),"NA",""),13))</f>
        <v/>
      </c>
      <c r="J5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P66526||VALVE,VENT|</v>
      </c>
    </row>
    <row r="5078" spans="1:10" x14ac:dyDescent="0.35">
      <c r="A5078" s="1" t="s">
        <v>3</v>
      </c>
      <c r="B5078" s="1" t="s">
        <v>8298</v>
      </c>
      <c r="C5078" s="1" t="s">
        <v>8772</v>
      </c>
      <c r="D5078" s="1" t="s">
        <v>3</v>
      </c>
      <c r="E5078" s="1" t="s">
        <v>9013</v>
      </c>
      <c r="F5078" s="4" t="s">
        <v>3</v>
      </c>
      <c r="G5078" s="1" t="s">
        <v>8</v>
      </c>
      <c r="H5078" s="3" t="str">
        <f t="shared" si="79"/>
        <v>Commercial</v>
      </c>
      <c r="I5078" s="3" t="str">
        <f>IF(IFERROR(SEARCH("N/A",CID_DB[[#This Row],[ NSN ]]),-1)&lt;&gt;-1,"",LEFT(SUBSTITUTE(SUBSTITUTE(SUBSTITUTE(SUBSTITUTE(SUBSTITUTE(CID_DB[[#This Row],[ NSN ]],"-","")," ","")," ",""),"‐",""),"NA",""),13))</f>
        <v/>
      </c>
      <c r="J5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R1141||TRANSMISSION,MECHAN|</v>
      </c>
    </row>
    <row r="5079" spans="1:10" x14ac:dyDescent="0.35">
      <c r="A5079" s="1" t="s">
        <v>3</v>
      </c>
      <c r="B5079" s="1" t="s">
        <v>8298</v>
      </c>
      <c r="C5079" s="1" t="s">
        <v>8773</v>
      </c>
      <c r="D5079" s="1" t="s">
        <v>3</v>
      </c>
      <c r="E5079" s="1" t="s">
        <v>9036</v>
      </c>
      <c r="F5079" s="4" t="s">
        <v>3</v>
      </c>
      <c r="G5079" s="1" t="s">
        <v>8</v>
      </c>
      <c r="H5079" s="3" t="str">
        <f t="shared" si="79"/>
        <v>Commercial</v>
      </c>
      <c r="I5079" s="3" t="str">
        <f>IF(IFERROR(SEARCH("N/A",CID_DB[[#This Row],[ NSN ]]),-1)&lt;&gt;-1,"",LEFT(SUBSTITUTE(SUBSTITUTE(SUBSTITUTE(SUBSTITUTE(SUBSTITUTE(CID_DB[[#This Row],[ NSN ]],"-","")," ","")," ",""),"‐",""),"NA",""),13))</f>
        <v/>
      </c>
      <c r="J5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233T3244311||CONTROL PANEL,AIRCR|</v>
      </c>
    </row>
    <row r="5080" spans="1:10" x14ac:dyDescent="0.35">
      <c r="A5080" s="1" t="s">
        <v>3</v>
      </c>
      <c r="B5080" s="1" t="s">
        <v>8298</v>
      </c>
      <c r="C5080" s="1" t="s">
        <v>8774</v>
      </c>
      <c r="D5080" s="1" t="s">
        <v>3</v>
      </c>
      <c r="E5080" s="1" t="s">
        <v>8988</v>
      </c>
      <c r="F5080" s="4" t="s">
        <v>3</v>
      </c>
      <c r="G5080" s="1" t="s">
        <v>8</v>
      </c>
      <c r="H5080" s="3" t="str">
        <f t="shared" si="79"/>
        <v>Commercial</v>
      </c>
      <c r="I5080" s="3" t="str">
        <f>IF(IFERROR(SEARCH("N/A",CID_DB[[#This Row],[ NSN ]]),-1)&lt;&gt;-1,"",LEFT(SUBSTITUTE(SUBSTITUTE(SUBSTITUTE(SUBSTITUTE(SUBSTITUTE(CID_DB[[#This Row],[ NSN ]],"-","")," ","")," ",""),"‐",""),"NA",""),13))</f>
        <v/>
      </c>
      <c r="J5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3015432||LIGHT,NAVIGATIONAL|</v>
      </c>
    </row>
    <row r="5081" spans="1:10" x14ac:dyDescent="0.35">
      <c r="A5081" s="1" t="s">
        <v>3</v>
      </c>
      <c r="B5081" s="1" t="s">
        <v>8298</v>
      </c>
      <c r="C5081" s="1" t="s">
        <v>8775</v>
      </c>
      <c r="D5081" s="1" t="s">
        <v>3</v>
      </c>
      <c r="E5081" s="1" t="s">
        <v>9092</v>
      </c>
      <c r="F5081" s="4" t="s">
        <v>3</v>
      </c>
      <c r="G5081" s="1" t="s">
        <v>8</v>
      </c>
      <c r="H5081" s="3" t="str">
        <f t="shared" si="79"/>
        <v>Commercial</v>
      </c>
      <c r="I5081" s="3" t="str">
        <f>IF(IFERROR(SEARCH("N/A",CID_DB[[#This Row],[ NSN ]]),-1)&lt;&gt;-1,"",LEFT(SUBSTITUTE(SUBSTITUTE(SUBSTITUTE(SUBSTITUTE(SUBSTITUTE(CID_DB[[#This Row],[ NSN ]],"-","")," ","")," ",""),"‐",""),"NA",""),13))</f>
        <v/>
      </c>
      <c r="J5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367534001||CONTROLLER ELECTRIC|</v>
      </c>
    </row>
    <row r="5082" spans="1:10" x14ac:dyDescent="0.35">
      <c r="A5082" s="1" t="s">
        <v>3</v>
      </c>
      <c r="B5082" s="1" t="s">
        <v>8298</v>
      </c>
      <c r="C5082" s="1">
        <v>4103181</v>
      </c>
      <c r="D5082" s="1" t="s">
        <v>3</v>
      </c>
      <c r="E5082" s="1" t="s">
        <v>8912</v>
      </c>
      <c r="F5082" s="4" t="s">
        <v>3</v>
      </c>
      <c r="G5082" s="1" t="s">
        <v>8</v>
      </c>
      <c r="H5082" s="3" t="str">
        <f t="shared" si="79"/>
        <v>Commercial</v>
      </c>
      <c r="I5082" s="3" t="str">
        <f>IF(IFERROR(SEARCH("N/A",CID_DB[[#This Row],[ NSN ]]),-1)&lt;&gt;-1,"",LEFT(SUBSTITUTE(SUBSTITUTE(SUBSTITUTE(SUBSTITUTE(SUBSTITUTE(CID_DB[[#This Row],[ NSN ]],"-","")," ","")," ",""),"‐",""),"NA",""),13))</f>
        <v/>
      </c>
      <c r="J5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4103181||FAN,CENTRIFUGAL|</v>
      </c>
    </row>
    <row r="5083" spans="1:10" x14ac:dyDescent="0.35">
      <c r="A5083" s="1" t="s">
        <v>3</v>
      </c>
      <c r="B5083" s="1" t="s">
        <v>8298</v>
      </c>
      <c r="C5083" s="1" t="s">
        <v>8776</v>
      </c>
      <c r="D5083" s="1" t="s">
        <v>3</v>
      </c>
      <c r="E5083" s="1" t="s">
        <v>9093</v>
      </c>
      <c r="F5083" s="4" t="s">
        <v>3</v>
      </c>
      <c r="G5083" s="1" t="s">
        <v>8</v>
      </c>
      <c r="H5083" s="3" t="str">
        <f t="shared" si="79"/>
        <v>Commercial</v>
      </c>
      <c r="I5083" s="3" t="str">
        <f>IF(IFERROR(SEARCH("N/A",CID_DB[[#This Row],[ NSN ]]),-1)&lt;&gt;-1,"",LEFT(SUBSTITUTE(SUBSTITUTE(SUBSTITUTE(SUBSTITUTE(SUBSTITUTE(CID_DB[[#This Row],[ NSN ]],"-","")," ","")," ",""),"‐",""),"NA",""),13))</f>
        <v/>
      </c>
      <c r="J5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656601||VALVE,REGULATING,SY|</v>
      </c>
    </row>
    <row r="5084" spans="1:10" x14ac:dyDescent="0.35">
      <c r="A5084" s="1" t="s">
        <v>3</v>
      </c>
      <c r="B5084" s="1" t="s">
        <v>8298</v>
      </c>
      <c r="C5084" s="1" t="s">
        <v>8777</v>
      </c>
      <c r="D5084" s="1" t="s">
        <v>3</v>
      </c>
      <c r="E5084" s="1" t="s">
        <v>9063</v>
      </c>
      <c r="F5084" s="4" t="s">
        <v>3</v>
      </c>
      <c r="G5084" s="1" t="s">
        <v>8</v>
      </c>
      <c r="H5084" s="3" t="str">
        <f t="shared" si="79"/>
        <v>Commercial</v>
      </c>
      <c r="I5084" s="3" t="str">
        <f>IF(IFERROR(SEARCH("N/A",CID_DB[[#This Row],[ NSN ]]),-1)&lt;&gt;-1,"",LEFT(SUBSTITUTE(SUBSTITUTE(SUBSTITUTE(SUBSTITUTE(SUBSTITUTE(CID_DB[[#This Row],[ NSN ]],"-","")," ","")," ",""),"‐",""),"NA",""),13))</f>
        <v/>
      </c>
      <c r="J5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723032472||LIGHT,UBODY|</v>
      </c>
    </row>
    <row r="5085" spans="1:10" x14ac:dyDescent="0.35">
      <c r="A5085" s="1" t="s">
        <v>3</v>
      </c>
      <c r="B5085" s="1" t="s">
        <v>8298</v>
      </c>
      <c r="C5085" s="1" t="s">
        <v>8778</v>
      </c>
      <c r="D5085" s="1" t="s">
        <v>3</v>
      </c>
      <c r="E5085" s="1" t="s">
        <v>8904</v>
      </c>
      <c r="F5085" s="4" t="s">
        <v>3</v>
      </c>
      <c r="G5085" s="1" t="s">
        <v>8</v>
      </c>
      <c r="H5085" s="3" t="str">
        <f t="shared" si="79"/>
        <v>Commercial</v>
      </c>
      <c r="I5085" s="3" t="str">
        <f>IF(IFERROR(SEARCH("N/A",CID_DB[[#This Row],[ NSN ]]),-1)&lt;&gt;-1,"",LEFT(SUBSTITUTE(SUBSTITUTE(SUBSTITUTE(SUBSTITUTE(SUBSTITUTE(CID_DB[[#This Row],[ NSN ]],"-","")," ","")," ",""),"‐",""),"NA",""),13))</f>
        <v/>
      </c>
      <c r="J5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723032492||LIGHT,NAVIGATIONAL,|</v>
      </c>
    </row>
    <row r="5086" spans="1:10" x14ac:dyDescent="0.35">
      <c r="A5086" s="1" t="s">
        <v>3</v>
      </c>
      <c r="B5086" s="1" t="s">
        <v>8298</v>
      </c>
      <c r="C5086" s="1" t="s">
        <v>8779</v>
      </c>
      <c r="D5086" s="1" t="s">
        <v>3</v>
      </c>
      <c r="E5086" s="1" t="s">
        <v>9094</v>
      </c>
      <c r="F5086" s="4" t="s">
        <v>3</v>
      </c>
      <c r="G5086" s="1" t="s">
        <v>8</v>
      </c>
      <c r="H5086" s="3" t="str">
        <f t="shared" si="79"/>
        <v>Commercial</v>
      </c>
      <c r="I5086" s="3" t="str">
        <f>IF(IFERROR(SEARCH("N/A",CID_DB[[#This Row],[ NSN ]]),-1)&lt;&gt;-1,"",LEFT(SUBSTITUTE(SUBSTITUTE(SUBSTITUTE(SUBSTITUTE(SUBSTITUTE(CID_DB[[#This Row],[ NSN ]],"-","")," ","")," ",""),"‐",""),"NA",""),13))</f>
        <v/>
      </c>
      <c r="J5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774860A11||STARTER,ENGINE,AIR|</v>
      </c>
    </row>
    <row r="5087" spans="1:10" x14ac:dyDescent="0.35">
      <c r="A5087" s="1" t="s">
        <v>3</v>
      </c>
      <c r="B5087" s="1" t="s">
        <v>8298</v>
      </c>
      <c r="C5087" s="1" t="s">
        <v>8780</v>
      </c>
      <c r="D5087" s="1" t="s">
        <v>3</v>
      </c>
      <c r="E5087" s="1" t="s">
        <v>8835</v>
      </c>
      <c r="F5087" s="4" t="s">
        <v>3</v>
      </c>
      <c r="G5087" s="1" t="s">
        <v>8</v>
      </c>
      <c r="H5087" s="3" t="str">
        <f t="shared" si="79"/>
        <v>Commercial</v>
      </c>
      <c r="I5087" s="3" t="str">
        <f>IF(IFERROR(SEARCH("N/A",CID_DB[[#This Row],[ NSN ]]),-1)&lt;&gt;-1,"",LEFT(SUBSTITUTE(SUBSTITUTE(SUBSTITUTE(SUBSTITUTE(SUBSTITUTE(CID_DB[[#This Row],[ NSN ]],"-","")," ","")," ",""),"‐",""),"NA",""),13))</f>
        <v/>
      </c>
      <c r="J5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51U711||SWITCH,PRESSURE|</v>
      </c>
    </row>
    <row r="5088" spans="1:10" x14ac:dyDescent="0.35">
      <c r="A5088" s="1" t="s">
        <v>3</v>
      </c>
      <c r="B5088" s="1" t="s">
        <v>8298</v>
      </c>
      <c r="C5088" s="1" t="s">
        <v>8781</v>
      </c>
      <c r="D5088" s="1" t="s">
        <v>3</v>
      </c>
      <c r="E5088" s="1" t="s">
        <v>8804</v>
      </c>
      <c r="F5088" s="4" t="s">
        <v>3</v>
      </c>
      <c r="G5088" s="1" t="s">
        <v>8</v>
      </c>
      <c r="H5088" s="3" t="str">
        <f t="shared" si="79"/>
        <v>Commercial</v>
      </c>
      <c r="I5088" s="3" t="str">
        <f>IF(IFERROR(SEARCH("N/A",CID_DB[[#This Row],[ NSN ]]),-1)&lt;&gt;-1,"",LEFT(SUBSTITUTE(SUBSTITUTE(SUBSTITUTE(SUBSTITUTE(SUBSTITUTE(CID_DB[[#This Row],[ NSN ]],"-","")," ","")," ",""),"‐",""),"NA",""),13))</f>
        <v/>
      </c>
      <c r="J5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01652015||RECEPTACLE,LIQUID W|</v>
      </c>
    </row>
    <row r="5089" spans="1:10" x14ac:dyDescent="0.35">
      <c r="A5089" s="1" t="s">
        <v>3</v>
      </c>
      <c r="B5089" s="1" t="s">
        <v>8298</v>
      </c>
      <c r="C5089" s="1" t="s">
        <v>8782</v>
      </c>
      <c r="D5089" s="1" t="s">
        <v>3</v>
      </c>
      <c r="E5089" s="1" t="s">
        <v>9095</v>
      </c>
      <c r="F5089" s="4" t="s">
        <v>3</v>
      </c>
      <c r="G5089" s="1" t="s">
        <v>8</v>
      </c>
      <c r="H5089" s="3" t="str">
        <f t="shared" si="79"/>
        <v>Commercial</v>
      </c>
      <c r="I5089" s="3" t="str">
        <f>IF(IFERROR(SEARCH("N/A",CID_DB[[#This Row],[ NSN ]]),-1)&lt;&gt;-1,"",LEFT(SUBSTITUTE(SUBSTITUTE(SUBSTITUTE(SUBSTITUTE(SUBSTITUTE(CID_DB[[#This Row],[ NSN ]],"-","")," ","")," ",""),"‐",""),"NA",""),13))</f>
        <v/>
      </c>
      <c r="J5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0A041024031||TANK WATER|</v>
      </c>
    </row>
    <row r="5090" spans="1:10" x14ac:dyDescent="0.35">
      <c r="A5090" s="1" t="s">
        <v>3</v>
      </c>
      <c r="B5090" s="1" t="s">
        <v>8298</v>
      </c>
      <c r="C5090" s="1" t="s">
        <v>8783</v>
      </c>
      <c r="D5090" s="1" t="s">
        <v>3</v>
      </c>
      <c r="E5090" s="1" t="s">
        <v>8817</v>
      </c>
      <c r="F5090" s="4" t="s">
        <v>3</v>
      </c>
      <c r="G5090" s="1" t="s">
        <v>8</v>
      </c>
      <c r="H5090" s="3" t="str">
        <f t="shared" si="79"/>
        <v>Commercial</v>
      </c>
      <c r="I5090" s="3" t="str">
        <f>IF(IFERROR(SEARCH("N/A",CID_DB[[#This Row],[ NSN ]]),-1)&lt;&gt;-1,"",LEFT(SUBSTITUTE(SUBSTITUTE(SUBSTITUTE(SUBSTITUTE(SUBSTITUTE(CID_DB[[#This Row],[ NSN ]],"-","")," ","")," ",""),"‐",""),"NA",""),13))</f>
        <v/>
      </c>
      <c r="J5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112N61016||DOOR,ACCESS,AIRCRAF|</v>
      </c>
    </row>
    <row r="5091" spans="1:10" x14ac:dyDescent="0.35">
      <c r="A5091" s="1" t="s">
        <v>3</v>
      </c>
      <c r="B5091" s="1" t="s">
        <v>8298</v>
      </c>
      <c r="C5091" s="1" t="s">
        <v>8784</v>
      </c>
      <c r="D5091" s="1" t="s">
        <v>3</v>
      </c>
      <c r="E5091" s="1" t="s">
        <v>8817</v>
      </c>
      <c r="F5091" s="4" t="s">
        <v>3</v>
      </c>
      <c r="G5091" s="1" t="s">
        <v>8</v>
      </c>
      <c r="H5091" s="3" t="str">
        <f t="shared" si="79"/>
        <v>Commercial</v>
      </c>
      <c r="I5091" s="3" t="str">
        <f>IF(IFERROR(SEARCH("N/A",CID_DB[[#This Row],[ NSN ]]),-1)&lt;&gt;-1,"",LEFT(SUBSTITUTE(SUBSTITUTE(SUBSTITUTE(SUBSTITUTE(SUBSTITUTE(CID_DB[[#This Row],[ NSN ]],"-","")," ","")," ",""),"‐",""),"NA",""),13))</f>
        <v/>
      </c>
      <c r="J5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112W82013||DOOR,ACCESS,AIRCRAF|</v>
      </c>
    </row>
    <row r="5092" spans="1:10" x14ac:dyDescent="0.35">
      <c r="A5092" s="1" t="s">
        <v>3</v>
      </c>
      <c r="B5092" s="1" t="s">
        <v>8298</v>
      </c>
      <c r="C5092" s="1" t="s">
        <v>8785</v>
      </c>
      <c r="D5092" s="1" t="s">
        <v>3</v>
      </c>
      <c r="E5092" s="1" t="s">
        <v>8811</v>
      </c>
      <c r="F5092" s="4" t="s">
        <v>3</v>
      </c>
      <c r="G5092" s="1" t="s">
        <v>8</v>
      </c>
      <c r="H5092" s="3" t="str">
        <f t="shared" si="79"/>
        <v>Commercial</v>
      </c>
      <c r="I5092" s="3" t="str">
        <f>IF(IFERROR(SEARCH("N/A",CID_DB[[#This Row],[ NSN ]]),-1)&lt;&gt;-1,"",LEFT(SUBSTITUTE(SUBSTITUTE(SUBSTITUTE(SUBSTITUTE(SUBSTITUTE(CID_DB[[#This Row],[ NSN ]],"-","")," ","")," ",""),"‐",""),"NA",""),13))</f>
        <v/>
      </c>
      <c r="J5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148T64023||DOOR,AIRCRAFT|</v>
      </c>
    </row>
    <row r="5093" spans="1:10" x14ac:dyDescent="0.35">
      <c r="A5093" s="1" t="s">
        <v>3</v>
      </c>
      <c r="B5093" s="1" t="s">
        <v>8298</v>
      </c>
      <c r="C5093" s="1" t="s">
        <v>8786</v>
      </c>
      <c r="D5093" s="1" t="s">
        <v>3</v>
      </c>
      <c r="E5093" s="1" t="s">
        <v>9086</v>
      </c>
      <c r="F5093" s="4" t="s">
        <v>3</v>
      </c>
      <c r="G5093" s="1" t="s">
        <v>8</v>
      </c>
      <c r="H5093" s="3" t="str">
        <f t="shared" si="79"/>
        <v>Commercial</v>
      </c>
      <c r="I5093" s="3" t="str">
        <f>IF(IFERROR(SEARCH("N/A",CID_DB[[#This Row],[ NSN ]]),-1)&lt;&gt;-1,"",LEFT(SUBSTITUTE(SUBSTITUTE(SUBSTITUTE(SUBSTITUTE(SUBSTITUTE(CID_DB[[#This Row],[ NSN ]],"-","")," ","")," ",""),"‐",""),"NA",""),13))</f>
        <v/>
      </c>
      <c r="J5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15018813||LIGHT,DOME|</v>
      </c>
    </row>
    <row r="5094" spans="1:10" x14ac:dyDescent="0.35">
      <c r="A5094" s="1" t="s">
        <v>3</v>
      </c>
      <c r="B5094" s="1" t="s">
        <v>8298</v>
      </c>
      <c r="C5094" s="1" t="s">
        <v>8787</v>
      </c>
      <c r="D5094" s="1" t="s">
        <v>3</v>
      </c>
      <c r="E5094" s="1" t="s">
        <v>9096</v>
      </c>
      <c r="F5094" s="4" t="s">
        <v>3</v>
      </c>
      <c r="G5094" s="1" t="s">
        <v>8</v>
      </c>
      <c r="H5094" s="3" t="str">
        <f t="shared" si="79"/>
        <v>Commercial</v>
      </c>
      <c r="I5094" s="3" t="str">
        <f>IF(IFERROR(SEARCH("N/A",CID_DB[[#This Row],[ NSN ]]),-1)&lt;&gt;-1,"",LEFT(SUBSTITUTE(SUBSTITUTE(SUBSTITUTE(SUBSTITUTE(SUBSTITUTE(CID_DB[[#This Row],[ NSN ]],"-","")," ","")," ",""),"‐",""),"NA",""),13))</f>
        <v/>
      </c>
      <c r="J5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154050013||ADJUSTER ASSEMBLY,Y|</v>
      </c>
    </row>
    <row r="5095" spans="1:10" x14ac:dyDescent="0.35">
      <c r="A5095" s="1" t="s">
        <v>3</v>
      </c>
      <c r="B5095" s="1" t="s">
        <v>8298</v>
      </c>
      <c r="C5095" s="1" t="s">
        <v>8788</v>
      </c>
      <c r="D5095" s="1" t="s">
        <v>3</v>
      </c>
      <c r="E5095" s="1" t="s">
        <v>9097</v>
      </c>
      <c r="F5095" s="4" t="s">
        <v>3</v>
      </c>
      <c r="G5095" s="1" t="s">
        <v>8</v>
      </c>
      <c r="H5095" s="3" t="str">
        <f t="shared" si="79"/>
        <v>Commercial</v>
      </c>
      <c r="I5095" s="3" t="str">
        <f>IF(IFERROR(SEARCH("N/A",CID_DB[[#This Row],[ NSN ]]),-1)&lt;&gt;-1,"",LEFT(SUBSTITUTE(SUBSTITUTE(SUBSTITUTE(SUBSTITUTE(SUBSTITUTE(CID_DB[[#This Row],[ NSN ]],"-","")," ","")," ",""),"‐",""),"NA",""),13))</f>
        <v/>
      </c>
      <c r="J5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162T14045||COLLAR,TORQUE,LANDI|</v>
      </c>
    </row>
    <row r="5096" spans="1:10" x14ac:dyDescent="0.35">
      <c r="A5096" s="1" t="s">
        <v>3</v>
      </c>
      <c r="B5096" s="1" t="s">
        <v>8298</v>
      </c>
      <c r="C5096" s="1" t="s">
        <v>8789</v>
      </c>
      <c r="D5096" s="1" t="s">
        <v>3</v>
      </c>
      <c r="E5096" s="1" t="s">
        <v>9098</v>
      </c>
      <c r="F5096" s="4" t="s">
        <v>3</v>
      </c>
      <c r="G5096" s="1" t="s">
        <v>8</v>
      </c>
      <c r="H5096" s="3" t="str">
        <f t="shared" si="79"/>
        <v>Commercial</v>
      </c>
      <c r="I5096" s="3" t="str">
        <f>IF(IFERROR(SEARCH("N/A",CID_DB[[#This Row],[ NSN ]]),-1)&lt;&gt;-1,"",LEFT(SUBSTITUTE(SUBSTITUTE(SUBSTITUTE(SUBSTITUTE(SUBSTITUTE(CID_DB[[#This Row],[ NSN ]],"-","")," ","")," ",""),"‐",""),"NA",""),13))</f>
        <v/>
      </c>
      <c r="J5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233T3255301||COVER,ELECTRONIC CO|</v>
      </c>
    </row>
    <row r="5097" spans="1:10" x14ac:dyDescent="0.35">
      <c r="A5097" s="1" t="s">
        <v>3</v>
      </c>
      <c r="B5097" s="1" t="s">
        <v>8298</v>
      </c>
      <c r="C5097" s="1" t="s">
        <v>8790</v>
      </c>
      <c r="D5097" s="1" t="s">
        <v>3</v>
      </c>
      <c r="E5097" s="1" t="s">
        <v>9099</v>
      </c>
      <c r="F5097" s="4" t="s">
        <v>3</v>
      </c>
      <c r="G5097" s="1" t="s">
        <v>8</v>
      </c>
      <c r="H5097" s="3" t="str">
        <f t="shared" si="79"/>
        <v>Commercial</v>
      </c>
      <c r="I5097" s="3" t="str">
        <f>IF(IFERROR(SEARCH("N/A",CID_DB[[#This Row],[ NSN ]]),-1)&lt;&gt;-1,"",LEFT(SUBSTITUTE(SUBSTITUTE(SUBSTITUTE(SUBSTITUTE(SUBSTITUTE(CID_DB[[#This Row],[ NSN ]],"-","")," ","")," ",""),"‐",""),"NA",""),13))</f>
        <v/>
      </c>
      <c r="J5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3830032105||VALVE,SPECIAL KC46|</v>
      </c>
    </row>
    <row r="5098" spans="1:10" x14ac:dyDescent="0.35">
      <c r="A5098" s="1" t="s">
        <v>3</v>
      </c>
      <c r="B5098" s="1" t="s">
        <v>8298</v>
      </c>
      <c r="C5098" s="1" t="s">
        <v>8791</v>
      </c>
      <c r="D5098" s="1" t="s">
        <v>3</v>
      </c>
      <c r="E5098" s="1" t="s">
        <v>9100</v>
      </c>
      <c r="F5098" s="4" t="s">
        <v>3</v>
      </c>
      <c r="G5098" s="1" t="s">
        <v>8</v>
      </c>
      <c r="H5098" s="3" t="str">
        <f t="shared" si="79"/>
        <v>Commercial</v>
      </c>
      <c r="I5098" s="3" t="str">
        <f>IF(IFERROR(SEARCH("N/A",CID_DB[[#This Row],[ NSN ]]),-1)&lt;&gt;-1,"",LEFT(SUBSTITUTE(SUBSTITUTE(SUBSTITUTE(SUBSTITUTE(SUBSTITUTE(CID_DB[[#This Row],[ NSN ]],"-","")," ","")," ",""),"‐",""),"NA",""),13))</f>
        <v/>
      </c>
      <c r="J5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38880585||IGNITER,SPARK,GAS T|</v>
      </c>
    </row>
    <row r="5099" spans="1:10" x14ac:dyDescent="0.35">
      <c r="A5099" s="1" t="s">
        <v>3</v>
      </c>
      <c r="B5099" s="1" t="s">
        <v>8298</v>
      </c>
      <c r="C5099" s="1" t="s">
        <v>8792</v>
      </c>
      <c r="D5099" s="1" t="s">
        <v>3</v>
      </c>
      <c r="E5099" s="1" t="s">
        <v>9101</v>
      </c>
      <c r="F5099" s="4" t="s">
        <v>3</v>
      </c>
      <c r="G5099" s="1" t="s">
        <v>8</v>
      </c>
      <c r="H5099" s="3" t="str">
        <f t="shared" si="79"/>
        <v>Commercial</v>
      </c>
      <c r="I5099" s="3" t="str">
        <f>IF(IFERROR(SEARCH("N/A",CID_DB[[#This Row],[ NSN ]]),-1)&lt;&gt;-1,"",LEFT(SUBSTITUTE(SUBSTITUTE(SUBSTITUTE(SUBSTITUTE(SUBSTITUTE(CID_DB[[#This Row],[ NSN ]],"-","")," ","")," ",""),"‐",""),"NA",""),13))</f>
        <v/>
      </c>
      <c r="J5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51G859||COOLER,LUBRICATING|</v>
      </c>
    </row>
    <row r="5100" spans="1:10" x14ac:dyDescent="0.35">
      <c r="A5100" s="1" t="s">
        <v>3</v>
      </c>
      <c r="B5100" s="1" t="s">
        <v>8298</v>
      </c>
      <c r="C5100" s="1" t="s">
        <v>8793</v>
      </c>
      <c r="D5100" s="1" t="s">
        <v>3</v>
      </c>
      <c r="E5100" s="1" t="s">
        <v>9102</v>
      </c>
      <c r="F5100" s="4" t="s">
        <v>3</v>
      </c>
      <c r="G5100" s="1" t="s">
        <v>8</v>
      </c>
      <c r="H5100" s="3" t="str">
        <f t="shared" si="79"/>
        <v>Commercial</v>
      </c>
      <c r="I5100" s="3" t="str">
        <f>IF(IFERROR(SEARCH("N/A",CID_DB[[#This Row],[ NSN ]]),-1)&lt;&gt;-1,"",LEFT(SUBSTITUTE(SUBSTITUTE(SUBSTITUTE(SUBSTITUTE(SUBSTITUTE(CID_DB[[#This Row],[ NSN ]],"-","")," ","")," ",""),"‐",""),"NA",""),13))</f>
        <v/>
      </c>
      <c r="J5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62511||SELECTOR CONTROL SU|</v>
      </c>
    </row>
    <row r="5101" spans="1:10" x14ac:dyDescent="0.35">
      <c r="A5101" s="1" t="s">
        <v>3</v>
      </c>
      <c r="B5101" s="1" t="s">
        <v>8298</v>
      </c>
      <c r="C5101" s="1" t="s">
        <v>8794</v>
      </c>
      <c r="D5101" s="1" t="s">
        <v>3</v>
      </c>
      <c r="E5101" s="1" t="s">
        <v>8830</v>
      </c>
      <c r="F5101" s="4" t="s">
        <v>3</v>
      </c>
      <c r="G5101" s="1" t="s">
        <v>8</v>
      </c>
      <c r="H5101" s="3" t="str">
        <f t="shared" si="79"/>
        <v>Commercial</v>
      </c>
      <c r="I5101" s="3" t="str">
        <f>IF(IFERROR(SEARCH("N/A",CID_DB[[#This Row],[ NSN ]]),-1)&lt;&gt;-1,"",LEFT(SUBSTITUTE(SUBSTITUTE(SUBSTITUTE(SUBSTITUTE(SUBSTITUTE(CID_DB[[#This Row],[ NSN ]],"-","")," ","")," ",""),"‐",""),"NA",""),13))</f>
        <v/>
      </c>
      <c r="J5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62551||SWITCH,LIQUID LEVEL|</v>
      </c>
    </row>
    <row r="5102" spans="1:10" x14ac:dyDescent="0.35">
      <c r="A5102" s="1" t="s">
        <v>3</v>
      </c>
      <c r="B5102" s="1" t="s">
        <v>8298</v>
      </c>
      <c r="C5102" s="1">
        <v>7585802</v>
      </c>
      <c r="D5102" s="1" t="s">
        <v>3</v>
      </c>
      <c r="E5102" s="1" t="s">
        <v>8848</v>
      </c>
      <c r="F5102" s="4" t="s">
        <v>3</v>
      </c>
      <c r="G5102" s="1" t="s">
        <v>8</v>
      </c>
      <c r="H5102" s="3" t="str">
        <f t="shared" si="79"/>
        <v>Commercial</v>
      </c>
      <c r="I5102" s="3" t="str">
        <f>IF(IFERROR(SEARCH("N/A",CID_DB[[#This Row],[ NSN ]]),-1)&lt;&gt;-1,"",LEFT(SUBSTITUTE(SUBSTITUTE(SUBSTITUTE(SUBSTITUTE(SUBSTITUTE(CID_DB[[#This Row],[ NSN ]],"-","")," ","")," ",""),"‐",""),"NA",""),13))</f>
        <v/>
      </c>
      <c r="J5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7585802||VALVE ASSEMBLY|</v>
      </c>
    </row>
    <row r="5103" spans="1:10" x14ac:dyDescent="0.35">
      <c r="A5103" s="1" t="s">
        <v>3</v>
      </c>
      <c r="B5103" s="1" t="s">
        <v>8298</v>
      </c>
      <c r="C5103" s="1" t="s">
        <v>8795</v>
      </c>
      <c r="D5103" s="1" t="s">
        <v>3</v>
      </c>
      <c r="E5103" s="1" t="s">
        <v>8950</v>
      </c>
      <c r="F5103" s="4" t="s">
        <v>3</v>
      </c>
      <c r="G5103" s="1" t="s">
        <v>8</v>
      </c>
      <c r="H5103" s="3" t="str">
        <f t="shared" si="79"/>
        <v>Commercial</v>
      </c>
      <c r="I5103" s="3" t="str">
        <f>IF(IFERROR(SEARCH("N/A",CID_DB[[#This Row],[ NSN ]]),-1)&lt;&gt;-1,"",LEFT(SUBSTITUTE(SUBSTITUTE(SUBSTITUTE(SUBSTITUTE(SUBSTITUTE(CID_DB[[#This Row],[ NSN ]],"-","")," ","")," ",""),"‐",""),"NA",""),13))</f>
        <v/>
      </c>
      <c r="J5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H2459||LATCH ASSEMBLY,AIRC|</v>
      </c>
    </row>
    <row r="5104" spans="1:10" x14ac:dyDescent="0.35">
      <c r="A5104" s="1" t="s">
        <v>3</v>
      </c>
      <c r="B5104" s="1" t="s">
        <v>8298</v>
      </c>
      <c r="C5104" s="1" t="s">
        <v>8796</v>
      </c>
      <c r="D5104" s="1" t="s">
        <v>3</v>
      </c>
      <c r="E5104" s="1" t="s">
        <v>9103</v>
      </c>
      <c r="F5104" s="4" t="s">
        <v>3</v>
      </c>
      <c r="G5104" s="1" t="s">
        <v>8</v>
      </c>
      <c r="H5104" s="3" t="str">
        <f t="shared" si="79"/>
        <v>Commercial</v>
      </c>
      <c r="I5104" s="3" t="str">
        <f>IF(IFERROR(SEARCH("N/A",CID_DB[[#This Row],[ NSN ]]),-1)&lt;&gt;-1,"",LEFT(SUBSTITUTE(SUBSTITUTE(SUBSTITUTE(SUBSTITUTE(SUBSTITUTE(CID_DB[[#This Row],[ NSN ]],"-","")," ","")," ",""),"‐",""),"NA",""),13))</f>
        <v/>
      </c>
      <c r="J5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P15383||VALVE,BLEEDER,HYDRA|</v>
      </c>
    </row>
    <row r="5105" spans="1:10" x14ac:dyDescent="0.35">
      <c r="A5105" s="1" t="s">
        <v>3</v>
      </c>
      <c r="B5105" s="1" t="s">
        <v>8298</v>
      </c>
      <c r="C5105" s="1" t="s">
        <v>8797</v>
      </c>
      <c r="D5105" s="1" t="s">
        <v>3</v>
      </c>
      <c r="E5105" s="1" t="s">
        <v>9076</v>
      </c>
      <c r="F5105" s="4" t="s">
        <v>3</v>
      </c>
      <c r="G5105" s="1" t="s">
        <v>8</v>
      </c>
      <c r="H5105" s="3" t="str">
        <f t="shared" si="79"/>
        <v>Commercial</v>
      </c>
      <c r="I5105" s="3" t="str">
        <f>IF(IFERROR(SEARCH("N/A",CID_DB[[#This Row],[ NSN ]]),-1)&lt;&gt;-1,"",LEFT(SUBSTITUTE(SUBSTITUTE(SUBSTITUTE(SUBSTITUTE(SUBSTITUTE(CID_DB[[#This Row],[ NSN ]],"-","")," ","")," ",""),"‐",""),"NA",""),13))</f>
        <v/>
      </c>
      <c r="J5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8222553101||ANTENNA|</v>
      </c>
    </row>
    <row r="5106" spans="1:10" x14ac:dyDescent="0.35">
      <c r="A5106" s="1" t="s">
        <v>3</v>
      </c>
      <c r="B5106" s="1" t="s">
        <v>11086</v>
      </c>
      <c r="C5106" s="1" t="s">
        <v>11087</v>
      </c>
      <c r="D5106" s="1" t="s">
        <v>11087</v>
      </c>
      <c r="E5106" s="1" t="s">
        <v>11089</v>
      </c>
      <c r="F5106" s="4" t="s">
        <v>3</v>
      </c>
      <c r="G5106" s="1" t="s">
        <v>8</v>
      </c>
      <c r="H5106" s="3" t="str">
        <f t="shared" si="79"/>
        <v>Commercial</v>
      </c>
      <c r="I5106" s="3" t="str">
        <f>IF(IFERROR(SEARCH("N/A",CID_DB[[#This Row],[ NSN ]]),-1)&lt;&gt;-1,"",LEFT(SUBSTITUTE(SUBSTITUTE(SUBSTITUTE(SUBSTITUTE(SUBSTITUTE(CID_DB[[#This Row],[ NSN ]],"-","")," ","")," ",""),"‐",""),"NA",""),13))</f>
        <v/>
      </c>
      <c r="J5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CF680C2B1|CF680C2B1|Engine Maintenance and Overhaul Service|</v>
      </c>
    </row>
    <row r="5107" spans="1:10" x14ac:dyDescent="0.35">
      <c r="A5107" s="1" t="s">
        <v>3</v>
      </c>
      <c r="B5107" s="1" t="s">
        <v>11086</v>
      </c>
      <c r="C5107" s="1" t="s">
        <v>11088</v>
      </c>
      <c r="D5107" s="1" t="s">
        <v>11088</v>
      </c>
      <c r="E5107" s="1" t="s">
        <v>11090</v>
      </c>
      <c r="F5107" s="4" t="s">
        <v>3</v>
      </c>
      <c r="G5107" s="1" t="s">
        <v>8</v>
      </c>
      <c r="H5107" s="3" t="str">
        <f t="shared" si="79"/>
        <v>Commercial</v>
      </c>
      <c r="I5107" s="3" t="str">
        <f>IF(IFERROR(SEARCH("N/A",CID_DB[[#This Row],[ NSN ]]),-1)&lt;&gt;-1,"",LEFT(SUBSTITUTE(SUBSTITUTE(SUBSTITUTE(SUBSTITUTE(SUBSTITUTE(CID_DB[[#This Row],[ NSN ]],"-","")," ","")," ",""),"‐",""),"NA",""),13))</f>
        <v/>
      </c>
      <c r="J5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CF680C2B1|CF680C2B1|747400 Jet Engine|</v>
      </c>
    </row>
    <row r="5108" spans="1:10" x14ac:dyDescent="0.35">
      <c r="A5108" s="1" t="s">
        <v>3</v>
      </c>
      <c r="B5108" s="1" t="s">
        <v>9284</v>
      </c>
      <c r="C5108" s="1" t="s">
        <v>9285</v>
      </c>
      <c r="D5108" s="1" t="s">
        <v>9285</v>
      </c>
      <c r="E5108" s="1" t="s">
        <v>9286</v>
      </c>
      <c r="F5108" s="4" t="s">
        <v>3</v>
      </c>
      <c r="G5108" s="1" t="s">
        <v>8</v>
      </c>
      <c r="H5108" s="3" t="str">
        <f t="shared" si="79"/>
        <v>Commercial</v>
      </c>
      <c r="I5108" s="3" t="str">
        <f>IF(IFERROR(SEARCH("N/A",CID_DB[[#This Row],[ NSN ]]),-1)&lt;&gt;-1,"",LEFT(SUBSTITUTE(SUBSTITUTE(SUBSTITUTE(SUBSTITUTE(SUBSTITUTE(CID_DB[[#This Row],[ NSN ]],"-","")," ","")," ",""),"‐",""),"NA",""),13))</f>
        <v/>
      </c>
      <c r="J5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AS1650022|AS1650022|WHEEL ASSY, BL, 20X10 X 65MM:
CARC, GREEN 383|</v>
      </c>
    </row>
    <row r="5109" spans="1:10" x14ac:dyDescent="0.35">
      <c r="A5109" s="1" t="s">
        <v>3</v>
      </c>
      <c r="B5109" s="1" t="s">
        <v>9284</v>
      </c>
      <c r="C5109" s="1">
        <v>70318</v>
      </c>
      <c r="D5109" s="1">
        <v>70318</v>
      </c>
      <c r="E5109" s="1" t="s">
        <v>9287</v>
      </c>
      <c r="F5109" s="4" t="s">
        <v>3</v>
      </c>
      <c r="G5109" s="1" t="s">
        <v>8</v>
      </c>
      <c r="H5109" s="3" t="str">
        <f t="shared" si="79"/>
        <v>Commercial</v>
      </c>
      <c r="I5109" s="3" t="str">
        <f>IF(IFERROR(SEARCH("N/A",CID_DB[[#This Row],[ NSN ]]),-1)&lt;&gt;-1,"",LEFT(SUBSTITUTE(SUBSTITUTE(SUBSTITUTE(SUBSTITUTE(SUBSTITUTE(CID_DB[[#This Row],[ NSN ]],"-","")," ","")," ",""),"‐",""),"NA",""),13))</f>
        <v/>
      </c>
      <c r="J5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70318|70318|COVER ASSY, FULLFACE, 20":
CARC, GREEN 383|</v>
      </c>
    </row>
    <row r="5110" spans="1:10" x14ac:dyDescent="0.35">
      <c r="A5110" s="1" t="s">
        <v>3</v>
      </c>
      <c r="B5110" s="1" t="s">
        <v>9284</v>
      </c>
      <c r="C5110" s="1">
        <v>70319</v>
      </c>
      <c r="D5110" s="1">
        <v>70319</v>
      </c>
      <c r="E5110" s="1" t="s">
        <v>9288</v>
      </c>
      <c r="F5110" s="4" t="s">
        <v>3</v>
      </c>
      <c r="G5110" s="1" t="s">
        <v>8</v>
      </c>
      <c r="H5110" s="3" t="str">
        <f t="shared" si="79"/>
        <v>Commercial</v>
      </c>
      <c r="I5110" s="3" t="str">
        <f>IF(IFERROR(SEARCH("N/A",CID_DB[[#This Row],[ NSN ]]),-1)&lt;&gt;-1,"",LEFT(SUBSTITUTE(SUBSTITUTE(SUBSTITUTE(SUBSTITUTE(SUBSTITUTE(CID_DB[[#This Row],[ NSN ]],"-","")," ","")," ",""),"‐",""),"NA",""),13))</f>
        <v/>
      </c>
      <c r="J5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70319|70319|COVER ASSY WITH STEP, FULLFACE,
20": CARC, GREEN 383|</v>
      </c>
    </row>
    <row r="5111" spans="1:10" x14ac:dyDescent="0.35">
      <c r="A5111" s="1" t="s">
        <v>3</v>
      </c>
      <c r="B5111" s="1" t="s">
        <v>9284</v>
      </c>
      <c r="C5111" s="1">
        <v>60811</v>
      </c>
      <c r="D5111" s="1">
        <v>60811</v>
      </c>
      <c r="E5111" s="1" t="s">
        <v>9289</v>
      </c>
      <c r="F5111" s="4" t="s">
        <v>3</v>
      </c>
      <c r="G5111" s="1" t="s">
        <v>8</v>
      </c>
      <c r="H5111" s="3" t="str">
        <f t="shared" si="79"/>
        <v>Commercial</v>
      </c>
      <c r="I5111" s="3" t="str">
        <f>IF(IFERROR(SEARCH("N/A",CID_DB[[#This Row],[ NSN ]]),-1)&lt;&gt;-1,"",LEFT(SUBSTITUTE(SUBSTITUTE(SUBSTITUTE(SUBSTITUTE(SUBSTITUTE(CID_DB[[#This Row],[ NSN ]],"-","")," ","")," ",""),"‐",""),"NA",""),13))</f>
        <v/>
      </c>
      <c r="J5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60811|60811|Manual assembly kit|</v>
      </c>
    </row>
    <row r="5112" spans="1:10" x14ac:dyDescent="0.35">
      <c r="A5112" s="1" t="s">
        <v>3</v>
      </c>
      <c r="B5112" s="1" t="s">
        <v>9762</v>
      </c>
      <c r="C5112" s="1" t="s">
        <v>9763</v>
      </c>
      <c r="D5112" s="1" t="s">
        <v>9764</v>
      </c>
      <c r="E5112" s="1" t="s">
        <v>1905</v>
      </c>
      <c r="F5112" s="4" t="s">
        <v>3</v>
      </c>
      <c r="G5112" s="1" t="s">
        <v>8</v>
      </c>
      <c r="H5112" s="3" t="str">
        <f t="shared" si="79"/>
        <v>Commercial</v>
      </c>
      <c r="I5112" s="3" t="str">
        <f>IF(IFERROR(SEARCH("N/A",CID_DB[[#This Row],[ NSN ]]),-1)&lt;&gt;-1,"",LEFT(SUBSTITUTE(SUBSTITUTE(SUBSTITUTE(SUBSTITUTE(SUBSTITUTE(CID_DB[[#This Row],[ NSN ]],"-","")," ","")," ",""),"‐",""),"NA",""),13))</f>
        <v/>
      </c>
      <c r="J5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132132752|AE73138M|COUPLING|</v>
      </c>
    </row>
    <row r="5113" spans="1:10" x14ac:dyDescent="0.35">
      <c r="A5113" s="1" t="s">
        <v>3</v>
      </c>
      <c r="B5113" s="1" t="s">
        <v>9762</v>
      </c>
      <c r="C5113" s="1" t="s">
        <v>9765</v>
      </c>
      <c r="D5113" s="1" t="s">
        <v>9766</v>
      </c>
      <c r="E5113" s="1" t="s">
        <v>1905</v>
      </c>
      <c r="F5113" s="4" t="s">
        <v>3</v>
      </c>
      <c r="G5113" s="1" t="s">
        <v>8</v>
      </c>
      <c r="H5113" s="3" t="str">
        <f t="shared" si="79"/>
        <v>Commercial</v>
      </c>
      <c r="I5113" s="3" t="str">
        <f>IF(IFERROR(SEARCH("N/A",CID_DB[[#This Row],[ NSN ]]),-1)&lt;&gt;-1,"",LEFT(SUBSTITUTE(SUBSTITUTE(SUBSTITUTE(SUBSTITUTE(SUBSTITUTE(CID_DB[[#This Row],[ NSN ]],"-","")," ","")," ",""),"‐",""),"NA",""),13))</f>
        <v/>
      </c>
      <c r="J5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132133081|AE73133G|COUPLING|</v>
      </c>
    </row>
    <row r="5114" spans="1:10" x14ac:dyDescent="0.35">
      <c r="A5114" s="1" t="s">
        <v>3</v>
      </c>
      <c r="B5114" s="1" t="s">
        <v>9762</v>
      </c>
      <c r="C5114" s="1" t="s">
        <v>9767</v>
      </c>
      <c r="D5114" s="1" t="s">
        <v>9768</v>
      </c>
      <c r="E5114" s="1" t="s">
        <v>1905</v>
      </c>
      <c r="F5114" s="4" t="s">
        <v>3</v>
      </c>
      <c r="G5114" s="1" t="s">
        <v>8</v>
      </c>
      <c r="H5114" s="3" t="str">
        <f t="shared" si="79"/>
        <v>Commercial</v>
      </c>
      <c r="I5114" s="3" t="str">
        <f>IF(IFERROR(SEARCH("N/A",CID_DB[[#This Row],[ NSN ]]),-1)&lt;&gt;-1,"",LEFT(SUBSTITUTE(SUBSTITUTE(SUBSTITUTE(SUBSTITUTE(SUBSTITUTE(CID_DB[[#This Row],[ NSN ]],"-","")," ","")," ",""),"‐",""),"NA",""),13))</f>
        <v/>
      </c>
      <c r="J5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132133082|AE73134H|COUPLING|</v>
      </c>
    </row>
    <row r="5115" spans="1:10" x14ac:dyDescent="0.35">
      <c r="A5115" s="1" t="s">
        <v>3</v>
      </c>
      <c r="B5115" s="1" t="s">
        <v>9762</v>
      </c>
      <c r="C5115" s="1" t="s">
        <v>9769</v>
      </c>
      <c r="D5115" s="1" t="s">
        <v>9770</v>
      </c>
      <c r="E5115" s="1" t="s">
        <v>1905</v>
      </c>
      <c r="F5115" s="4" t="s">
        <v>3</v>
      </c>
      <c r="G5115" s="1" t="s">
        <v>8</v>
      </c>
      <c r="H5115" s="3" t="str">
        <f t="shared" si="79"/>
        <v>Commercial</v>
      </c>
      <c r="I5115" s="3" t="str">
        <f>IF(IFERROR(SEARCH("N/A",CID_DB[[#This Row],[ NSN ]]),-1)&lt;&gt;-1,"",LEFT(SUBSTITUTE(SUBSTITUTE(SUBSTITUTE(SUBSTITUTE(SUBSTITUTE(CID_DB[[#This Row],[ NSN ]],"-","")," ","")," ",""),"‐",""),"NA",""),13))</f>
        <v/>
      </c>
      <c r="J5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132133083|AE73133J|COUPLING|</v>
      </c>
    </row>
    <row r="5116" spans="1:10" x14ac:dyDescent="0.35">
      <c r="A5116" s="1" t="s">
        <v>3</v>
      </c>
      <c r="B5116" s="1" t="s">
        <v>9762</v>
      </c>
      <c r="C5116" s="1" t="s">
        <v>9771</v>
      </c>
      <c r="D5116" s="1" t="s">
        <v>9772</v>
      </c>
      <c r="E5116" s="1" t="s">
        <v>1905</v>
      </c>
      <c r="F5116" s="4" t="s">
        <v>3</v>
      </c>
      <c r="G5116" s="1" t="s">
        <v>8</v>
      </c>
      <c r="H5116" s="3" t="str">
        <f t="shared" si="79"/>
        <v>Commercial</v>
      </c>
      <c r="I5116" s="3" t="str">
        <f>IF(IFERROR(SEARCH("N/A",CID_DB[[#This Row],[ NSN ]]),-1)&lt;&gt;-1,"",LEFT(SUBSTITUTE(SUBSTITUTE(SUBSTITUTE(SUBSTITUTE(SUBSTITUTE(CID_DB[[#This Row],[ NSN ]],"-","")," ","")," ",""),"‐",""),"NA",""),13))</f>
        <v/>
      </c>
      <c r="J5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132133084|AE73133K|COUPLING|</v>
      </c>
    </row>
    <row r="5117" spans="1:10" x14ac:dyDescent="0.35">
      <c r="A5117" s="1" t="s">
        <v>3</v>
      </c>
      <c r="B5117" s="1" t="s">
        <v>9762</v>
      </c>
      <c r="C5117" s="1" t="s">
        <v>9773</v>
      </c>
      <c r="D5117" s="1" t="s">
        <v>9774</v>
      </c>
      <c r="E5117" s="1" t="s">
        <v>1905</v>
      </c>
      <c r="F5117" s="4" t="s">
        <v>3</v>
      </c>
      <c r="G5117" s="1" t="s">
        <v>8</v>
      </c>
      <c r="H5117" s="3" t="str">
        <f t="shared" si="79"/>
        <v>Commercial</v>
      </c>
      <c r="I5117" s="3" t="str">
        <f>IF(IFERROR(SEARCH("N/A",CID_DB[[#This Row],[ NSN ]]),-1)&lt;&gt;-1,"",LEFT(SUBSTITUTE(SUBSTITUTE(SUBSTITUTE(SUBSTITUTE(SUBSTITUTE(CID_DB[[#This Row],[ NSN ]],"-","")," ","")," ",""),"‐",""),"NA",""),13))</f>
        <v/>
      </c>
      <c r="J5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132133085|AE73133M|COUPLING|</v>
      </c>
    </row>
    <row r="5118" spans="1:10" x14ac:dyDescent="0.35">
      <c r="A5118" s="1" t="s">
        <v>3</v>
      </c>
      <c r="B5118" s="1" t="s">
        <v>9762</v>
      </c>
      <c r="C5118" s="1" t="s">
        <v>9775</v>
      </c>
      <c r="D5118" s="1" t="s">
        <v>9776</v>
      </c>
      <c r="E5118" s="1" t="s">
        <v>1905</v>
      </c>
      <c r="F5118" s="4" t="s">
        <v>3</v>
      </c>
      <c r="G5118" s="1" t="s">
        <v>8</v>
      </c>
      <c r="H5118" s="3" t="str">
        <f t="shared" si="79"/>
        <v>Commercial</v>
      </c>
      <c r="I5118" s="3" t="str">
        <f>IF(IFERROR(SEARCH("N/A",CID_DB[[#This Row],[ NSN ]]),-1)&lt;&gt;-1,"",LEFT(SUBSTITUTE(SUBSTITUTE(SUBSTITUTE(SUBSTITUTE(SUBSTITUTE(CID_DB[[#This Row],[ NSN ]],"-","")," ","")," ",""),"‐",""),"NA",""),13))</f>
        <v/>
      </c>
      <c r="J5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132133086|AE73133N|COUPLING|</v>
      </c>
    </row>
    <row r="5119" spans="1:10" x14ac:dyDescent="0.35">
      <c r="A5119" s="1" t="s">
        <v>3</v>
      </c>
      <c r="B5119" s="1" t="s">
        <v>9762</v>
      </c>
      <c r="C5119" s="1" t="s">
        <v>9777</v>
      </c>
      <c r="D5119" s="1" t="s">
        <v>9778</v>
      </c>
      <c r="E5119" s="1" t="s">
        <v>1905</v>
      </c>
      <c r="F5119" s="4" t="s">
        <v>3</v>
      </c>
      <c r="G5119" s="1" t="s">
        <v>8</v>
      </c>
      <c r="H5119" s="3" t="str">
        <f t="shared" si="79"/>
        <v>Commercial</v>
      </c>
      <c r="I5119" s="3" t="str">
        <f>IF(IFERROR(SEARCH("N/A",CID_DB[[#This Row],[ NSN ]]),-1)&lt;&gt;-1,"",LEFT(SUBSTITUTE(SUBSTITUTE(SUBSTITUTE(SUBSTITUTE(SUBSTITUTE(CID_DB[[#This Row],[ NSN ]],"-","")," ","")," ",""),"‐",""),"NA",""),13))</f>
        <v/>
      </c>
      <c r="J5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132133091|AE73137G|COUPLING|</v>
      </c>
    </row>
    <row r="5120" spans="1:10" x14ac:dyDescent="0.35">
      <c r="A5120" s="1" t="s">
        <v>3</v>
      </c>
      <c r="B5120" s="1" t="s">
        <v>9762</v>
      </c>
      <c r="C5120" s="1" t="s">
        <v>9779</v>
      </c>
      <c r="D5120" s="1" t="s">
        <v>9780</v>
      </c>
      <c r="E5120" s="1" t="s">
        <v>1905</v>
      </c>
      <c r="F5120" s="4" t="s">
        <v>3</v>
      </c>
      <c r="G5120" s="1" t="s">
        <v>8</v>
      </c>
      <c r="H5120" s="3" t="str">
        <f t="shared" si="79"/>
        <v>Commercial</v>
      </c>
      <c r="I5120" s="3" t="str">
        <f>IF(IFERROR(SEARCH("N/A",CID_DB[[#This Row],[ NSN ]]),-1)&lt;&gt;-1,"",LEFT(SUBSTITUTE(SUBSTITUTE(SUBSTITUTE(SUBSTITUTE(SUBSTITUTE(CID_DB[[#This Row],[ NSN ]],"-","")," ","")," ",""),"‐",""),"NA",""),13))</f>
        <v/>
      </c>
      <c r="J5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132133092|AE73137H|COUPLING|</v>
      </c>
    </row>
    <row r="5121" spans="1:10" x14ac:dyDescent="0.35">
      <c r="A5121" s="1" t="s">
        <v>3</v>
      </c>
      <c r="B5121" s="1" t="s">
        <v>9762</v>
      </c>
      <c r="C5121" s="1" t="s">
        <v>9781</v>
      </c>
      <c r="D5121" s="1" t="s">
        <v>9782</v>
      </c>
      <c r="E5121" s="1" t="s">
        <v>1905</v>
      </c>
      <c r="F5121" s="4" t="s">
        <v>3</v>
      </c>
      <c r="G5121" s="1" t="s">
        <v>8</v>
      </c>
      <c r="H5121" s="3" t="str">
        <f t="shared" si="79"/>
        <v>Commercial</v>
      </c>
      <c r="I5121" s="3" t="str">
        <f>IF(IFERROR(SEARCH("N/A",CID_DB[[#This Row],[ NSN ]]),-1)&lt;&gt;-1,"",LEFT(SUBSTITUTE(SUBSTITUTE(SUBSTITUTE(SUBSTITUTE(SUBSTITUTE(CID_DB[[#This Row],[ NSN ]],"-","")," ","")," ",""),"‐",""),"NA",""),13))</f>
        <v/>
      </c>
      <c r="J5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132133093|AE73137J|COUPLING|</v>
      </c>
    </row>
    <row r="5122" spans="1:10" x14ac:dyDescent="0.35">
      <c r="A5122" s="1" t="s">
        <v>3</v>
      </c>
      <c r="B5122" s="1" t="s">
        <v>9762</v>
      </c>
      <c r="C5122" s="1" t="s">
        <v>9783</v>
      </c>
      <c r="D5122" s="1" t="s">
        <v>9784</v>
      </c>
      <c r="E5122" s="1" t="s">
        <v>1905</v>
      </c>
      <c r="F5122" s="4" t="s">
        <v>3</v>
      </c>
      <c r="G5122" s="1" t="s">
        <v>8</v>
      </c>
      <c r="H5122" s="3" t="str">
        <f t="shared" si="79"/>
        <v>Commercial</v>
      </c>
      <c r="I5122" s="3" t="str">
        <f>IF(IFERROR(SEARCH("N/A",CID_DB[[#This Row],[ NSN ]]),-1)&lt;&gt;-1,"",LEFT(SUBSTITUTE(SUBSTITUTE(SUBSTITUTE(SUBSTITUTE(SUBSTITUTE(CID_DB[[#This Row],[ NSN ]],"-","")," ","")," ",""),"‐",""),"NA",""),13))</f>
        <v/>
      </c>
      <c r="J5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132133094|AE73137K|COUPLING|</v>
      </c>
    </row>
    <row r="5123" spans="1:10" x14ac:dyDescent="0.35">
      <c r="A5123" s="1" t="s">
        <v>3</v>
      </c>
      <c r="B5123" s="1" t="s">
        <v>9762</v>
      </c>
      <c r="C5123" s="1" t="s">
        <v>9785</v>
      </c>
      <c r="D5123" s="1" t="s">
        <v>9786</v>
      </c>
      <c r="E5123" s="1" t="s">
        <v>1905</v>
      </c>
      <c r="F5123" s="4" t="s">
        <v>3</v>
      </c>
      <c r="G5123" s="1" t="s">
        <v>8</v>
      </c>
      <c r="H5123" s="3" t="str">
        <f t="shared" ref="H5123:H5186" si="80">IF(G5123="Y - CID","Commercial",IF(G5123="N - CID","Other Than Commercial","N/A"))</f>
        <v>Commercial</v>
      </c>
      <c r="I5123" s="3" t="str">
        <f>IF(IFERROR(SEARCH("N/A",CID_DB[[#This Row],[ NSN ]]),-1)&lt;&gt;-1,"",LEFT(SUBSTITUTE(SUBSTITUTE(SUBSTITUTE(SUBSTITUTE(SUBSTITUTE(CID_DB[[#This Row],[ NSN ]],"-","")," ","")," ",""),"‐",""),"NA",""),13))</f>
        <v/>
      </c>
      <c r="J5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132133095|AE73137M|COUPLING|</v>
      </c>
    </row>
    <row r="5124" spans="1:10" x14ac:dyDescent="0.35">
      <c r="A5124" s="1" t="s">
        <v>3</v>
      </c>
      <c r="B5124" s="1" t="s">
        <v>9762</v>
      </c>
      <c r="C5124" s="1" t="s">
        <v>9787</v>
      </c>
      <c r="D5124" s="1" t="s">
        <v>9788</v>
      </c>
      <c r="E5124" s="1" t="s">
        <v>1905</v>
      </c>
      <c r="F5124" s="4" t="s">
        <v>3</v>
      </c>
      <c r="G5124" s="1" t="s">
        <v>8</v>
      </c>
      <c r="H5124" s="3" t="str">
        <f t="shared" si="80"/>
        <v>Commercial</v>
      </c>
      <c r="I5124" s="3" t="str">
        <f>IF(IFERROR(SEARCH("N/A",CID_DB[[#This Row],[ NSN ]]),-1)&lt;&gt;-1,"",LEFT(SUBSTITUTE(SUBSTITUTE(SUBSTITUTE(SUBSTITUTE(SUBSTITUTE(CID_DB[[#This Row],[ NSN ]],"-","")," ","")," ",""),"‐",""),"NA",""),13))</f>
        <v/>
      </c>
      <c r="J5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132133096|AE73137N|COUPLING|</v>
      </c>
    </row>
    <row r="5125" spans="1:10" x14ac:dyDescent="0.35">
      <c r="A5125" s="1" t="s">
        <v>3</v>
      </c>
      <c r="B5125" s="1" t="s">
        <v>9762</v>
      </c>
      <c r="C5125" s="1" t="s">
        <v>9789</v>
      </c>
      <c r="D5125" s="1" t="s">
        <v>9790</v>
      </c>
      <c r="E5125" s="1" t="s">
        <v>1905</v>
      </c>
      <c r="F5125" s="4" t="s">
        <v>3</v>
      </c>
      <c r="G5125" s="1" t="s">
        <v>8</v>
      </c>
      <c r="H5125" s="3" t="str">
        <f t="shared" si="80"/>
        <v>Commercial</v>
      </c>
      <c r="I5125" s="3" t="str">
        <f>IF(IFERROR(SEARCH("N/A",CID_DB[[#This Row],[ NSN ]]),-1)&lt;&gt;-1,"",LEFT(SUBSTITUTE(SUBSTITUTE(SUBSTITUTE(SUBSTITUTE(SUBSTITUTE(CID_DB[[#This Row],[ NSN ]],"-","")," ","")," ",""),"‐",""),"NA",""),13))</f>
        <v/>
      </c>
      <c r="J5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132133097|AE73137E|COUPLING|</v>
      </c>
    </row>
    <row r="5126" spans="1:10" x14ac:dyDescent="0.35">
      <c r="A5126" s="1" t="s">
        <v>3</v>
      </c>
      <c r="B5126" s="1" t="s">
        <v>9762</v>
      </c>
      <c r="C5126" s="1">
        <v>13542401</v>
      </c>
      <c r="D5126" s="1" t="s">
        <v>9791</v>
      </c>
      <c r="E5126" s="1" t="s">
        <v>9792</v>
      </c>
      <c r="F5126" s="4" t="s">
        <v>3</v>
      </c>
      <c r="G5126" s="1" t="s">
        <v>8</v>
      </c>
      <c r="H5126" s="3" t="str">
        <f t="shared" si="80"/>
        <v>Commercial</v>
      </c>
      <c r="I5126" s="3" t="str">
        <f>IF(IFERROR(SEARCH("N/A",CID_DB[[#This Row],[ NSN ]]),-1)&lt;&gt;-1,"",LEFT(SUBSTITUTE(SUBSTITUTE(SUBSTITUTE(SUBSTITUTE(SUBSTITUTE(CID_DB[[#This Row],[ NSN ]],"-","")," ","")," ",""),"‐",""),"NA",""),13))</f>
        <v/>
      </c>
      <c r="J5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13542401|AE502246372|TUBE ASSEMBLY|</v>
      </c>
    </row>
    <row r="5127" spans="1:10" x14ac:dyDescent="0.35">
      <c r="A5127" s="1" t="s">
        <v>3</v>
      </c>
      <c r="B5127" s="1" t="s">
        <v>9762</v>
      </c>
      <c r="C5127" s="1">
        <v>13542406</v>
      </c>
      <c r="D5127" s="1" t="s">
        <v>9793</v>
      </c>
      <c r="E5127" s="1" t="s">
        <v>2899</v>
      </c>
      <c r="F5127" s="4" t="s">
        <v>3</v>
      </c>
      <c r="G5127" s="1" t="s">
        <v>8</v>
      </c>
      <c r="H5127" s="3" t="str">
        <f t="shared" si="80"/>
        <v>Commercial</v>
      </c>
      <c r="I5127" s="3" t="str">
        <f>IF(IFERROR(SEARCH("N/A",CID_DB[[#This Row],[ NSN ]]),-1)&lt;&gt;-1,"",LEFT(SUBSTITUTE(SUBSTITUTE(SUBSTITUTE(SUBSTITUTE(SUBSTITUTE(CID_DB[[#This Row],[ NSN ]],"-","")," ","")," ",""),"‐",""),"NA",""),13))</f>
        <v/>
      </c>
      <c r="J5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13542406|AE71394176|HOSE ASSEMBLY|</v>
      </c>
    </row>
    <row r="5128" spans="1:10" x14ac:dyDescent="0.35">
      <c r="A5128" s="1" t="s">
        <v>3</v>
      </c>
      <c r="B5128" s="1" t="s">
        <v>9762</v>
      </c>
      <c r="C5128" s="1">
        <v>13542408</v>
      </c>
      <c r="D5128" s="1" t="s">
        <v>9794</v>
      </c>
      <c r="E5128" s="1" t="s">
        <v>9792</v>
      </c>
      <c r="F5128" s="4" t="s">
        <v>3</v>
      </c>
      <c r="G5128" s="1" t="s">
        <v>8</v>
      </c>
      <c r="H5128" s="3" t="str">
        <f t="shared" si="80"/>
        <v>Commercial</v>
      </c>
      <c r="I5128" s="3" t="str">
        <f>IF(IFERROR(SEARCH("N/A",CID_DB[[#This Row],[ NSN ]]),-1)&lt;&gt;-1,"",LEFT(SUBSTITUTE(SUBSTITUTE(SUBSTITUTE(SUBSTITUTE(SUBSTITUTE(CID_DB[[#This Row],[ NSN ]],"-","")," ","")," ",""),"‐",""),"NA",""),13))</f>
        <v/>
      </c>
      <c r="J5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13542408|AE502246376|TUBE ASSEMBLY|</v>
      </c>
    </row>
    <row r="5129" spans="1:10" x14ac:dyDescent="0.35">
      <c r="A5129" s="1" t="s">
        <v>3</v>
      </c>
      <c r="B5129" s="1" t="s">
        <v>9762</v>
      </c>
      <c r="C5129" s="1">
        <v>13542409</v>
      </c>
      <c r="D5129" s="1" t="s">
        <v>9795</v>
      </c>
      <c r="E5129" s="1" t="s">
        <v>9792</v>
      </c>
      <c r="F5129" s="4" t="s">
        <v>3</v>
      </c>
      <c r="G5129" s="1" t="s">
        <v>8</v>
      </c>
      <c r="H5129" s="3" t="str">
        <f t="shared" si="80"/>
        <v>Commercial</v>
      </c>
      <c r="I5129" s="3" t="str">
        <f>IF(IFERROR(SEARCH("N/A",CID_DB[[#This Row],[ NSN ]]),-1)&lt;&gt;-1,"",LEFT(SUBSTITUTE(SUBSTITUTE(SUBSTITUTE(SUBSTITUTE(SUBSTITUTE(CID_DB[[#This Row],[ NSN ]],"-","")," ","")," ",""),"‐",""),"NA",""),13))</f>
        <v/>
      </c>
      <c r="J5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13542409|AE502246377|TUBE ASSEMBLY|</v>
      </c>
    </row>
    <row r="5130" spans="1:10" x14ac:dyDescent="0.35">
      <c r="A5130" s="1" t="s">
        <v>3</v>
      </c>
      <c r="B5130" s="1" t="s">
        <v>9762</v>
      </c>
      <c r="C5130" s="1">
        <v>13542410</v>
      </c>
      <c r="D5130" s="1" t="s">
        <v>9796</v>
      </c>
      <c r="E5130" s="1" t="s">
        <v>9792</v>
      </c>
      <c r="F5130" s="4" t="s">
        <v>3</v>
      </c>
      <c r="G5130" s="1" t="s">
        <v>8</v>
      </c>
      <c r="H5130" s="3" t="str">
        <f t="shared" si="80"/>
        <v>Commercial</v>
      </c>
      <c r="I5130" s="3" t="str">
        <f>IF(IFERROR(SEARCH("N/A",CID_DB[[#This Row],[ NSN ]]),-1)&lt;&gt;-1,"",LEFT(SUBSTITUTE(SUBSTITUTE(SUBSTITUTE(SUBSTITUTE(SUBSTITUTE(CID_DB[[#This Row],[ NSN ]],"-","")," ","")," ",""),"‐",""),"NA",""),13))</f>
        <v/>
      </c>
      <c r="J5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13542410|AE502246378|TUBE ASSEMBLY|</v>
      </c>
    </row>
    <row r="5131" spans="1:10" x14ac:dyDescent="0.35">
      <c r="A5131" s="1" t="s">
        <v>3</v>
      </c>
      <c r="B5131" s="1" t="s">
        <v>9762</v>
      </c>
      <c r="C5131" s="1">
        <v>13542411</v>
      </c>
      <c r="D5131" s="1" t="s">
        <v>9797</v>
      </c>
      <c r="E5131" s="1" t="s">
        <v>9792</v>
      </c>
      <c r="F5131" s="4" t="s">
        <v>3</v>
      </c>
      <c r="G5131" s="1" t="s">
        <v>8</v>
      </c>
      <c r="H5131" s="3" t="str">
        <f t="shared" si="80"/>
        <v>Commercial</v>
      </c>
      <c r="I5131" s="3" t="str">
        <f>IF(IFERROR(SEARCH("N/A",CID_DB[[#This Row],[ NSN ]]),-1)&lt;&gt;-1,"",LEFT(SUBSTITUTE(SUBSTITUTE(SUBSTITUTE(SUBSTITUTE(SUBSTITUTE(CID_DB[[#This Row],[ NSN ]],"-","")," ","")," ",""),"‐",""),"NA",""),13))</f>
        <v/>
      </c>
      <c r="J5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13542411|AE502246379|TUBE ASSEMBLY|</v>
      </c>
    </row>
    <row r="5132" spans="1:10" x14ac:dyDescent="0.35">
      <c r="A5132" s="1" t="s">
        <v>3</v>
      </c>
      <c r="B5132" s="1" t="s">
        <v>9762</v>
      </c>
      <c r="C5132" s="1">
        <v>13542412</v>
      </c>
      <c r="D5132" s="1" t="s">
        <v>9798</v>
      </c>
      <c r="E5132" s="1" t="s">
        <v>9799</v>
      </c>
      <c r="F5132" s="4" t="s">
        <v>3</v>
      </c>
      <c r="G5132" s="1" t="s">
        <v>8</v>
      </c>
      <c r="H5132" s="3" t="str">
        <f t="shared" si="80"/>
        <v>Commercial</v>
      </c>
      <c r="I5132" s="3" t="str">
        <f>IF(IFERROR(SEARCH("N/A",CID_DB[[#This Row],[ NSN ]]),-1)&lt;&gt;-1,"",LEFT(SUBSTITUTE(SUBSTITUTE(SUBSTITUTE(SUBSTITUTE(SUBSTITUTE(CID_DB[[#This Row],[ NSN ]],"-","")," ","")," ",""),"‐",""),"NA",""),13))</f>
        <v/>
      </c>
      <c r="J5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13542412|AE502246382|ADAPTER|</v>
      </c>
    </row>
    <row r="5133" spans="1:10" x14ac:dyDescent="0.35">
      <c r="A5133" s="1" t="s">
        <v>3</v>
      </c>
      <c r="B5133" s="1" t="s">
        <v>9762</v>
      </c>
      <c r="C5133" s="1">
        <v>13542414</v>
      </c>
      <c r="D5133" s="1" t="s">
        <v>9800</v>
      </c>
      <c r="E5133" s="1" t="s">
        <v>9792</v>
      </c>
      <c r="F5133" s="4" t="s">
        <v>3</v>
      </c>
      <c r="G5133" s="1" t="s">
        <v>8</v>
      </c>
      <c r="H5133" s="3" t="str">
        <f t="shared" si="80"/>
        <v>Commercial</v>
      </c>
      <c r="I5133" s="3" t="str">
        <f>IF(IFERROR(SEARCH("N/A",CID_DB[[#This Row],[ NSN ]]),-1)&lt;&gt;-1,"",LEFT(SUBSTITUTE(SUBSTITUTE(SUBSTITUTE(SUBSTITUTE(SUBSTITUTE(CID_DB[[#This Row],[ NSN ]],"-","")," ","")," ",""),"‐",""),"NA",""),13))</f>
        <v/>
      </c>
      <c r="J5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13542414|AE71394177|TUBE ASSEMBLY|</v>
      </c>
    </row>
    <row r="5134" spans="1:10" x14ac:dyDescent="0.35">
      <c r="A5134" s="1" t="s">
        <v>3</v>
      </c>
      <c r="B5134" s="1" t="s">
        <v>9762</v>
      </c>
      <c r="C5134" s="1">
        <v>13542415</v>
      </c>
      <c r="D5134" s="1" t="s">
        <v>9801</v>
      </c>
      <c r="E5134" s="1" t="s">
        <v>2899</v>
      </c>
      <c r="F5134" s="4" t="s">
        <v>3</v>
      </c>
      <c r="G5134" s="1" t="s">
        <v>8</v>
      </c>
      <c r="H5134" s="3" t="str">
        <f t="shared" si="80"/>
        <v>Commercial</v>
      </c>
      <c r="I5134" s="3" t="str">
        <f>IF(IFERROR(SEARCH("N/A",CID_DB[[#This Row],[ NSN ]]),-1)&lt;&gt;-1,"",LEFT(SUBSTITUTE(SUBSTITUTE(SUBSTITUTE(SUBSTITUTE(SUBSTITUTE(CID_DB[[#This Row],[ NSN ]],"-","")," ","")," ",""),"‐",""),"NA",""),13))</f>
        <v/>
      </c>
      <c r="J5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13542415|AE71394178|HOSE ASSEMBLY|</v>
      </c>
    </row>
    <row r="5135" spans="1:10" x14ac:dyDescent="0.35">
      <c r="A5135" s="1" t="s">
        <v>3</v>
      </c>
      <c r="B5135" s="1" t="s">
        <v>9762</v>
      </c>
      <c r="C5135" s="1">
        <v>13542416</v>
      </c>
      <c r="D5135" s="1" t="s">
        <v>9802</v>
      </c>
      <c r="E5135" s="1" t="s">
        <v>9792</v>
      </c>
      <c r="F5135" s="4" t="s">
        <v>3</v>
      </c>
      <c r="G5135" s="1" t="s">
        <v>8</v>
      </c>
      <c r="H5135" s="3" t="str">
        <f t="shared" si="80"/>
        <v>Commercial</v>
      </c>
      <c r="I5135" s="3" t="str">
        <f>IF(IFERROR(SEARCH("N/A",CID_DB[[#This Row],[ NSN ]]),-1)&lt;&gt;-1,"",LEFT(SUBSTITUTE(SUBSTITUTE(SUBSTITUTE(SUBSTITUTE(SUBSTITUTE(CID_DB[[#This Row],[ NSN ]],"-","")," ","")," ",""),"‐",""),"NA",""),13))</f>
        <v/>
      </c>
      <c r="J5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13542416|AE502246383|TUBE ASSEMBLY|</v>
      </c>
    </row>
    <row r="5136" spans="1:10" x14ac:dyDescent="0.35">
      <c r="A5136" s="1" t="s">
        <v>3</v>
      </c>
      <c r="B5136" s="1" t="s">
        <v>9762</v>
      </c>
      <c r="C5136" s="1" t="s">
        <v>9803</v>
      </c>
      <c r="D5136" s="1" t="s">
        <v>9804</v>
      </c>
      <c r="E5136" s="1" t="s">
        <v>9805</v>
      </c>
      <c r="F5136" s="4" t="s">
        <v>3</v>
      </c>
      <c r="G5136" s="1" t="s">
        <v>8</v>
      </c>
      <c r="H5136" s="3" t="str">
        <f t="shared" si="80"/>
        <v>Commercial</v>
      </c>
      <c r="I5136" s="3" t="str">
        <f>IF(IFERROR(SEARCH("N/A",CID_DB[[#This Row],[ NSN ]]),-1)&lt;&gt;-1,"",LEFT(SUBSTITUTE(SUBSTITUTE(SUBSTITUTE(SUBSTITUTE(SUBSTITUTE(CID_DB[[#This Row],[ NSN ]],"-","")," ","")," ",""),"‐",""),"NA",""),13))</f>
        <v/>
      </c>
      <c r="J5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135426002|AE60965K|ADAPTER ASSEMBLY|</v>
      </c>
    </row>
    <row r="5137" spans="1:10" x14ac:dyDescent="0.35">
      <c r="A5137" s="1" t="s">
        <v>3</v>
      </c>
      <c r="B5137" s="1" t="s">
        <v>9762</v>
      </c>
      <c r="C5137" s="1" t="s">
        <v>9806</v>
      </c>
      <c r="D5137" s="1" t="s">
        <v>9807</v>
      </c>
      <c r="E5137" s="1" t="s">
        <v>9808</v>
      </c>
      <c r="F5137" s="4" t="s">
        <v>3</v>
      </c>
      <c r="G5137" s="1" t="s">
        <v>8</v>
      </c>
      <c r="H5137" s="3" t="str">
        <f t="shared" si="80"/>
        <v>Commercial</v>
      </c>
      <c r="I5137" s="3" t="str">
        <f>IF(IFERROR(SEARCH("N/A",CID_DB[[#This Row],[ NSN ]]),-1)&lt;&gt;-1,"",LEFT(SUBSTITUTE(SUBSTITUTE(SUBSTITUTE(SUBSTITUTE(SUBSTITUTE(CID_DB[[#This Row],[ NSN ]],"-","")," ","")," ",""),"‐",""),"NA",""),13))</f>
        <v/>
      </c>
      <c r="J5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135426021|AE81722G|CAP, PROTECTIVE|</v>
      </c>
    </row>
    <row r="5138" spans="1:10" x14ac:dyDescent="0.35">
      <c r="A5138" s="1" t="s">
        <v>3</v>
      </c>
      <c r="B5138" s="1" t="s">
        <v>9762</v>
      </c>
      <c r="C5138" s="1" t="s">
        <v>9809</v>
      </c>
      <c r="D5138" s="1" t="s">
        <v>9810</v>
      </c>
      <c r="E5138" s="1" t="s">
        <v>9805</v>
      </c>
      <c r="F5138" s="4" t="s">
        <v>3</v>
      </c>
      <c r="G5138" s="1" t="s">
        <v>8</v>
      </c>
      <c r="H5138" s="3" t="str">
        <f t="shared" si="80"/>
        <v>Commercial</v>
      </c>
      <c r="I5138" s="3" t="str">
        <f>IF(IFERROR(SEARCH("N/A",CID_DB[[#This Row],[ NSN ]]),-1)&lt;&gt;-1,"",LEFT(SUBSTITUTE(SUBSTITUTE(SUBSTITUTE(SUBSTITUTE(SUBSTITUTE(CID_DB[[#This Row],[ NSN ]],"-","")," ","")," ",""),"‐",""),"NA",""),13))</f>
        <v/>
      </c>
      <c r="J5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135426031|AE502246319|ADAPTER ASSEMBLY|</v>
      </c>
    </row>
    <row r="5139" spans="1:10" x14ac:dyDescent="0.35">
      <c r="A5139" s="1" t="s">
        <v>3</v>
      </c>
      <c r="B5139" s="1" t="s">
        <v>9762</v>
      </c>
      <c r="C5139" s="1" t="s">
        <v>9811</v>
      </c>
      <c r="D5139" s="1" t="s">
        <v>9812</v>
      </c>
      <c r="E5139" s="1" t="s">
        <v>9813</v>
      </c>
      <c r="F5139" s="4" t="s">
        <v>3</v>
      </c>
      <c r="G5139" s="1" t="s">
        <v>8</v>
      </c>
      <c r="H5139" s="3" t="str">
        <f t="shared" si="80"/>
        <v>Commercial</v>
      </c>
      <c r="I5139" s="3" t="str">
        <f>IF(IFERROR(SEARCH("N/A",CID_DB[[#This Row],[ NSN ]]),-1)&lt;&gt;-1,"",LEFT(SUBSTITUTE(SUBSTITUTE(SUBSTITUTE(SUBSTITUTE(SUBSTITUTE(CID_DB[[#This Row],[ NSN ]],"-","")," ","")," ",""),"‐",""),"NA",""),13))</f>
        <v/>
      </c>
      <c r="J5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135426072|AE502246358|ELBOW,90 DEGREE|</v>
      </c>
    </row>
    <row r="5140" spans="1:10" x14ac:dyDescent="0.35">
      <c r="A5140" s="1" t="s">
        <v>3</v>
      </c>
      <c r="B5140" s="1" t="s">
        <v>9762</v>
      </c>
      <c r="C5140" s="1">
        <v>13542625</v>
      </c>
      <c r="D5140" s="1" t="s">
        <v>9814</v>
      </c>
      <c r="E5140" s="1" t="s">
        <v>2899</v>
      </c>
      <c r="F5140" s="4" t="s">
        <v>3</v>
      </c>
      <c r="G5140" s="1" t="s">
        <v>8</v>
      </c>
      <c r="H5140" s="3" t="str">
        <f t="shared" si="80"/>
        <v>Commercial</v>
      </c>
      <c r="I5140" s="3" t="str">
        <f>IF(IFERROR(SEARCH("N/A",CID_DB[[#This Row],[ NSN ]]),-1)&lt;&gt;-1,"",LEFT(SUBSTITUTE(SUBSTITUTE(SUBSTITUTE(SUBSTITUTE(SUBSTITUTE(CID_DB[[#This Row],[ NSN ]],"-","")," ","")," ",""),"‐",""),"NA",""),13))</f>
        <v/>
      </c>
      <c r="J5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13542625|AE71394105|HOSE ASSEMBLY|</v>
      </c>
    </row>
    <row r="5141" spans="1:10" x14ac:dyDescent="0.35">
      <c r="A5141" s="1" t="s">
        <v>3</v>
      </c>
      <c r="B5141" s="1" t="s">
        <v>9762</v>
      </c>
      <c r="C5141" s="1">
        <v>13542626</v>
      </c>
      <c r="D5141" s="1" t="s">
        <v>9815</v>
      </c>
      <c r="E5141" s="1" t="s">
        <v>2899</v>
      </c>
      <c r="F5141" s="4" t="s">
        <v>3</v>
      </c>
      <c r="G5141" s="1" t="s">
        <v>8</v>
      </c>
      <c r="H5141" s="3" t="str">
        <f t="shared" si="80"/>
        <v>Commercial</v>
      </c>
      <c r="I5141" s="3" t="str">
        <f>IF(IFERROR(SEARCH("N/A",CID_DB[[#This Row],[ NSN ]]),-1)&lt;&gt;-1,"",LEFT(SUBSTITUTE(SUBSTITUTE(SUBSTITUTE(SUBSTITUTE(SUBSTITUTE(CID_DB[[#This Row],[ NSN ]],"-","")," ","")," ",""),"‐",""),"NA",""),13))</f>
        <v/>
      </c>
      <c r="J5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13542626|AE71394104|HOSE ASSEMBLY|</v>
      </c>
    </row>
    <row r="5142" spans="1:10" x14ac:dyDescent="0.35">
      <c r="A5142" s="1" t="s">
        <v>3</v>
      </c>
      <c r="B5142" s="1" t="s">
        <v>9762</v>
      </c>
      <c r="C5142" s="1">
        <v>13542627</v>
      </c>
      <c r="D5142" s="1" t="s">
        <v>9816</v>
      </c>
      <c r="E5142" s="1" t="s">
        <v>2899</v>
      </c>
      <c r="F5142" s="4" t="s">
        <v>3</v>
      </c>
      <c r="G5142" s="1" t="s">
        <v>8</v>
      </c>
      <c r="H5142" s="3" t="str">
        <f t="shared" si="80"/>
        <v>Commercial</v>
      </c>
      <c r="I5142" s="3" t="str">
        <f>IF(IFERROR(SEARCH("N/A",CID_DB[[#This Row],[ NSN ]]),-1)&lt;&gt;-1,"",LEFT(SUBSTITUTE(SUBSTITUTE(SUBSTITUTE(SUBSTITUTE(SUBSTITUTE(CID_DB[[#This Row],[ NSN ]],"-","")," ","")," ",""),"‐",""),"NA",""),13))</f>
        <v/>
      </c>
      <c r="J5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13542627|AE71394119|HOSE ASSEMBLY|</v>
      </c>
    </row>
    <row r="5143" spans="1:10" x14ac:dyDescent="0.35">
      <c r="A5143" s="1" t="s">
        <v>3</v>
      </c>
      <c r="B5143" s="1" t="s">
        <v>9762</v>
      </c>
      <c r="C5143" s="1">
        <v>13542633</v>
      </c>
      <c r="D5143" s="1" t="s">
        <v>9817</v>
      </c>
      <c r="E5143" s="1" t="s">
        <v>2899</v>
      </c>
      <c r="F5143" s="4" t="s">
        <v>3</v>
      </c>
      <c r="G5143" s="1" t="s">
        <v>8</v>
      </c>
      <c r="H5143" s="3" t="str">
        <f t="shared" si="80"/>
        <v>Commercial</v>
      </c>
      <c r="I5143" s="3" t="str">
        <f>IF(IFERROR(SEARCH("N/A",CID_DB[[#This Row],[ NSN ]]),-1)&lt;&gt;-1,"",LEFT(SUBSTITUTE(SUBSTITUTE(SUBSTITUTE(SUBSTITUTE(SUBSTITUTE(CID_DB[[#This Row],[ NSN ]],"-","")," ","")," ",""),"‐",""),"NA",""),13))</f>
        <v/>
      </c>
      <c r="J5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13542633|AE71394117|HOSE ASSEMBLY|</v>
      </c>
    </row>
    <row r="5144" spans="1:10" x14ac:dyDescent="0.35">
      <c r="A5144" s="1" t="s">
        <v>3</v>
      </c>
      <c r="B5144" s="1" t="s">
        <v>9762</v>
      </c>
      <c r="C5144" s="1">
        <v>13542634</v>
      </c>
      <c r="D5144" s="1" t="s">
        <v>9818</v>
      </c>
      <c r="E5144" s="1" t="s">
        <v>2899</v>
      </c>
      <c r="F5144" s="4" t="s">
        <v>3</v>
      </c>
      <c r="G5144" s="1" t="s">
        <v>8</v>
      </c>
      <c r="H5144" s="3" t="str">
        <f t="shared" si="80"/>
        <v>Commercial</v>
      </c>
      <c r="I5144" s="3" t="str">
        <f>IF(IFERROR(SEARCH("N/A",CID_DB[[#This Row],[ NSN ]]),-1)&lt;&gt;-1,"",LEFT(SUBSTITUTE(SUBSTITUTE(SUBSTITUTE(SUBSTITUTE(SUBSTITUTE(CID_DB[[#This Row],[ NSN ]],"-","")," ","")," ",""),"‐",""),"NA",""),13))</f>
        <v/>
      </c>
      <c r="J5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13542634|AE71394101|HOSE ASSEMBLY|</v>
      </c>
    </row>
    <row r="5145" spans="1:10" x14ac:dyDescent="0.35">
      <c r="A5145" s="1" t="s">
        <v>3</v>
      </c>
      <c r="B5145" s="1" t="s">
        <v>9762</v>
      </c>
      <c r="C5145" s="1">
        <v>13542640</v>
      </c>
      <c r="D5145" s="1" t="s">
        <v>9819</v>
      </c>
      <c r="E5145" s="1" t="s">
        <v>2899</v>
      </c>
      <c r="F5145" s="4" t="s">
        <v>3</v>
      </c>
      <c r="G5145" s="1" t="s">
        <v>8</v>
      </c>
      <c r="H5145" s="3" t="str">
        <f t="shared" si="80"/>
        <v>Commercial</v>
      </c>
      <c r="I5145" s="3" t="str">
        <f>IF(IFERROR(SEARCH("N/A",CID_DB[[#This Row],[ NSN ]]),-1)&lt;&gt;-1,"",LEFT(SUBSTITUTE(SUBSTITUTE(SUBSTITUTE(SUBSTITUTE(SUBSTITUTE(CID_DB[[#This Row],[ NSN ]],"-","")," ","")," ",""),"‐",""),"NA",""),13))</f>
        <v/>
      </c>
      <c r="J5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13542640|AE71394106|HOSE ASSEMBLY|</v>
      </c>
    </row>
    <row r="5146" spans="1:10" x14ac:dyDescent="0.35">
      <c r="A5146" s="1" t="s">
        <v>3</v>
      </c>
      <c r="B5146" s="1" t="s">
        <v>9762</v>
      </c>
      <c r="C5146" s="1">
        <v>13542648</v>
      </c>
      <c r="D5146" s="1" t="s">
        <v>9820</v>
      </c>
      <c r="E5146" s="1" t="s">
        <v>2899</v>
      </c>
      <c r="F5146" s="4" t="s">
        <v>3</v>
      </c>
      <c r="G5146" s="1" t="s">
        <v>8</v>
      </c>
      <c r="H5146" s="3" t="str">
        <f t="shared" si="80"/>
        <v>Commercial</v>
      </c>
      <c r="I5146" s="3" t="str">
        <f>IF(IFERROR(SEARCH("N/A",CID_DB[[#This Row],[ NSN ]]),-1)&lt;&gt;-1,"",LEFT(SUBSTITUTE(SUBSTITUTE(SUBSTITUTE(SUBSTITUTE(SUBSTITUTE(CID_DB[[#This Row],[ NSN ]],"-","")," ","")," ",""),"‐",""),"NA",""),13))</f>
        <v/>
      </c>
      <c r="J5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13542648|AE71394114|HOSE ASSEMBLY|</v>
      </c>
    </row>
    <row r="5147" spans="1:10" x14ac:dyDescent="0.35">
      <c r="A5147" s="1" t="s">
        <v>3</v>
      </c>
      <c r="B5147" s="1" t="s">
        <v>9762</v>
      </c>
      <c r="C5147" s="1">
        <v>13542650</v>
      </c>
      <c r="D5147" s="1" t="s">
        <v>9821</v>
      </c>
      <c r="E5147" s="1" t="s">
        <v>2899</v>
      </c>
      <c r="F5147" s="4" t="s">
        <v>3</v>
      </c>
      <c r="G5147" s="1" t="s">
        <v>8</v>
      </c>
      <c r="H5147" s="3" t="str">
        <f t="shared" si="80"/>
        <v>Commercial</v>
      </c>
      <c r="I5147" s="3" t="str">
        <f>IF(IFERROR(SEARCH("N/A",CID_DB[[#This Row],[ NSN ]]),-1)&lt;&gt;-1,"",LEFT(SUBSTITUTE(SUBSTITUTE(SUBSTITUTE(SUBSTITUTE(SUBSTITUTE(CID_DB[[#This Row],[ NSN ]],"-","")," ","")," ",""),"‐",""),"NA",""),13))</f>
        <v/>
      </c>
      <c r="J5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13542650|AE713941105|HOSE ASSEMBLY|</v>
      </c>
    </row>
    <row r="5148" spans="1:10" x14ac:dyDescent="0.35">
      <c r="A5148" s="1" t="s">
        <v>3</v>
      </c>
      <c r="B5148" s="1" t="s">
        <v>9762</v>
      </c>
      <c r="C5148" s="1">
        <v>13542652</v>
      </c>
      <c r="D5148" s="1" t="s">
        <v>9822</v>
      </c>
      <c r="E5148" s="1" t="s">
        <v>2899</v>
      </c>
      <c r="F5148" s="4" t="s">
        <v>3</v>
      </c>
      <c r="G5148" s="1" t="s">
        <v>8</v>
      </c>
      <c r="H5148" s="3" t="str">
        <f t="shared" si="80"/>
        <v>Commercial</v>
      </c>
      <c r="I5148" s="3" t="str">
        <f>IF(IFERROR(SEARCH("N/A",CID_DB[[#This Row],[ NSN ]]),-1)&lt;&gt;-1,"",LEFT(SUBSTITUTE(SUBSTITUTE(SUBSTITUTE(SUBSTITUTE(SUBSTITUTE(CID_DB[[#This Row],[ NSN ]],"-","")," ","")," ",""),"‐",""),"NA",""),13))</f>
        <v/>
      </c>
      <c r="J5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13542652|AE713941106|HOSE ASSEMBLY|</v>
      </c>
    </row>
    <row r="5149" spans="1:10" x14ac:dyDescent="0.35">
      <c r="A5149" s="1" t="s">
        <v>3</v>
      </c>
      <c r="B5149" s="1" t="s">
        <v>9762</v>
      </c>
      <c r="C5149" s="1">
        <v>13542654</v>
      </c>
      <c r="D5149" s="1" t="s">
        <v>9823</v>
      </c>
      <c r="E5149" s="1" t="s">
        <v>2899</v>
      </c>
      <c r="F5149" s="4" t="s">
        <v>3</v>
      </c>
      <c r="G5149" s="1" t="s">
        <v>8</v>
      </c>
      <c r="H5149" s="3" t="str">
        <f t="shared" si="80"/>
        <v>Commercial</v>
      </c>
      <c r="I5149" s="3" t="str">
        <f>IF(IFERROR(SEARCH("N/A",CID_DB[[#This Row],[ NSN ]]),-1)&lt;&gt;-1,"",LEFT(SUBSTITUTE(SUBSTITUTE(SUBSTITUTE(SUBSTITUTE(SUBSTITUTE(CID_DB[[#This Row],[ NSN ]],"-","")," ","")," ",""),"‐",""),"NA",""),13))</f>
        <v/>
      </c>
      <c r="J5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13542654|AE71394118|HOSE ASSEMBLY|</v>
      </c>
    </row>
    <row r="5150" spans="1:10" x14ac:dyDescent="0.35">
      <c r="A5150" s="1" t="s">
        <v>3</v>
      </c>
      <c r="B5150" s="1" t="s">
        <v>9762</v>
      </c>
      <c r="C5150" s="1">
        <v>13542655</v>
      </c>
      <c r="D5150" s="1" t="s">
        <v>9824</v>
      </c>
      <c r="E5150" s="1" t="s">
        <v>2899</v>
      </c>
      <c r="F5150" s="4" t="s">
        <v>3</v>
      </c>
      <c r="G5150" s="1" t="s">
        <v>8</v>
      </c>
      <c r="H5150" s="3" t="str">
        <f t="shared" si="80"/>
        <v>Commercial</v>
      </c>
      <c r="I5150" s="3" t="str">
        <f>IF(IFERROR(SEARCH("N/A",CID_DB[[#This Row],[ NSN ]]),-1)&lt;&gt;-1,"",LEFT(SUBSTITUTE(SUBSTITUTE(SUBSTITUTE(SUBSTITUTE(SUBSTITUTE(CID_DB[[#This Row],[ NSN ]],"-","")," ","")," ",""),"‐",""),"NA",""),13))</f>
        <v/>
      </c>
      <c r="J5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13542655|AE71394103|HOSE ASSEMBLY|</v>
      </c>
    </row>
    <row r="5151" spans="1:10" x14ac:dyDescent="0.35">
      <c r="A5151" s="1" t="s">
        <v>3</v>
      </c>
      <c r="B5151" s="1" t="s">
        <v>9762</v>
      </c>
      <c r="C5151" s="1">
        <v>13542656</v>
      </c>
      <c r="D5151" s="1" t="s">
        <v>9825</v>
      </c>
      <c r="E5151" s="1" t="s">
        <v>2899</v>
      </c>
      <c r="F5151" s="4" t="s">
        <v>3</v>
      </c>
      <c r="G5151" s="1" t="s">
        <v>8</v>
      </c>
      <c r="H5151" s="3" t="str">
        <f t="shared" si="80"/>
        <v>Commercial</v>
      </c>
      <c r="I5151" s="3" t="str">
        <f>IF(IFERROR(SEARCH("N/A",CID_DB[[#This Row],[ NSN ]]),-1)&lt;&gt;-1,"",LEFT(SUBSTITUTE(SUBSTITUTE(SUBSTITUTE(SUBSTITUTE(SUBSTITUTE(CID_DB[[#This Row],[ NSN ]],"-","")," ","")," ",""),"‐",""),"NA",""),13))</f>
        <v/>
      </c>
      <c r="J5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13542656|AE71394148|HOSE ASSEMBLY|</v>
      </c>
    </row>
    <row r="5152" spans="1:10" x14ac:dyDescent="0.35">
      <c r="A5152" s="1" t="s">
        <v>3</v>
      </c>
      <c r="B5152" s="1" t="s">
        <v>9762</v>
      </c>
      <c r="C5152" s="1">
        <v>13542662</v>
      </c>
      <c r="D5152" s="1" t="s">
        <v>9826</v>
      </c>
      <c r="E5152" s="1" t="s">
        <v>9792</v>
      </c>
      <c r="F5152" s="4" t="s">
        <v>3</v>
      </c>
      <c r="G5152" s="1" t="s">
        <v>8</v>
      </c>
      <c r="H5152" s="3" t="str">
        <f t="shared" si="80"/>
        <v>Commercial</v>
      </c>
      <c r="I5152" s="3" t="str">
        <f>IF(IFERROR(SEARCH("N/A",CID_DB[[#This Row],[ NSN ]]),-1)&lt;&gt;-1,"",LEFT(SUBSTITUTE(SUBSTITUTE(SUBSTITUTE(SUBSTITUTE(SUBSTITUTE(CID_DB[[#This Row],[ NSN ]],"-","")," ","")," ",""),"‐",""),"NA",""),13))</f>
        <v/>
      </c>
      <c r="J5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13542662|AE502246364|TUBE ASSEMBLY|</v>
      </c>
    </row>
    <row r="5153" spans="1:10" x14ac:dyDescent="0.35">
      <c r="A5153" s="1" t="s">
        <v>3</v>
      </c>
      <c r="B5153" s="1" t="s">
        <v>9762</v>
      </c>
      <c r="C5153" s="1">
        <v>13542664</v>
      </c>
      <c r="D5153" s="1" t="s">
        <v>9827</v>
      </c>
      <c r="E5153" s="1" t="s">
        <v>2899</v>
      </c>
      <c r="F5153" s="4" t="s">
        <v>3</v>
      </c>
      <c r="G5153" s="1" t="s">
        <v>8</v>
      </c>
      <c r="H5153" s="3" t="str">
        <f t="shared" si="80"/>
        <v>Commercial</v>
      </c>
      <c r="I5153" s="3" t="str">
        <f>IF(IFERROR(SEARCH("N/A",CID_DB[[#This Row],[ NSN ]]),-1)&lt;&gt;-1,"",LEFT(SUBSTITUTE(SUBSTITUTE(SUBSTITUTE(SUBSTITUTE(SUBSTITUTE(CID_DB[[#This Row],[ NSN ]],"-","")," ","")," ",""),"‐",""),"NA",""),13))</f>
        <v/>
      </c>
      <c r="J5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13542664|AE71394161|HOSE ASSEMBLY|</v>
      </c>
    </row>
    <row r="5154" spans="1:10" x14ac:dyDescent="0.35">
      <c r="A5154" s="1" t="s">
        <v>3</v>
      </c>
      <c r="B5154" s="1" t="s">
        <v>9762</v>
      </c>
      <c r="C5154" s="1">
        <v>13542665</v>
      </c>
      <c r="D5154" s="1" t="s">
        <v>9828</v>
      </c>
      <c r="E5154" s="1" t="s">
        <v>2899</v>
      </c>
      <c r="F5154" s="4" t="s">
        <v>3</v>
      </c>
      <c r="G5154" s="1" t="s">
        <v>8</v>
      </c>
      <c r="H5154" s="3" t="str">
        <f t="shared" si="80"/>
        <v>Commercial</v>
      </c>
      <c r="I5154" s="3" t="str">
        <f>IF(IFERROR(SEARCH("N/A",CID_DB[[#This Row],[ NSN ]]),-1)&lt;&gt;-1,"",LEFT(SUBSTITUTE(SUBSTITUTE(SUBSTITUTE(SUBSTITUTE(SUBSTITUTE(CID_DB[[#This Row],[ NSN ]],"-","")," ","")," ",""),"‐",""),"NA",""),13))</f>
        <v/>
      </c>
      <c r="J5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13542665|AE71394168|HOSE ASSEMBLY|</v>
      </c>
    </row>
    <row r="5155" spans="1:10" x14ac:dyDescent="0.35">
      <c r="A5155" s="1" t="s">
        <v>3</v>
      </c>
      <c r="B5155" s="1" t="s">
        <v>9762</v>
      </c>
      <c r="C5155" s="1">
        <v>13542677</v>
      </c>
      <c r="D5155" s="1" t="s">
        <v>9829</v>
      </c>
      <c r="E5155" s="1" t="s">
        <v>2899</v>
      </c>
      <c r="F5155" s="4" t="s">
        <v>3</v>
      </c>
      <c r="G5155" s="1" t="s">
        <v>8</v>
      </c>
      <c r="H5155" s="3" t="str">
        <f t="shared" si="80"/>
        <v>Commercial</v>
      </c>
      <c r="I5155" s="3" t="str">
        <f>IF(IFERROR(SEARCH("N/A",CID_DB[[#This Row],[ NSN ]]),-1)&lt;&gt;-1,"",LEFT(SUBSTITUTE(SUBSTITUTE(SUBSTITUTE(SUBSTITUTE(SUBSTITUTE(CID_DB[[#This Row],[ NSN ]],"-","")," ","")," ",""),"‐",""),"NA",""),13))</f>
        <v/>
      </c>
      <c r="J5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13542677|AE71394154|HOSE ASSEMBLY|</v>
      </c>
    </row>
    <row r="5156" spans="1:10" x14ac:dyDescent="0.35">
      <c r="A5156" s="1" t="s">
        <v>3</v>
      </c>
      <c r="B5156" s="1" t="s">
        <v>9762</v>
      </c>
      <c r="C5156" s="1">
        <v>13542681</v>
      </c>
      <c r="D5156" s="1" t="s">
        <v>9830</v>
      </c>
      <c r="E5156" s="1" t="s">
        <v>2899</v>
      </c>
      <c r="F5156" s="4" t="s">
        <v>3</v>
      </c>
      <c r="G5156" s="1" t="s">
        <v>8</v>
      </c>
      <c r="H5156" s="3" t="str">
        <f t="shared" si="80"/>
        <v>Commercial</v>
      </c>
      <c r="I5156" s="3" t="str">
        <f>IF(IFERROR(SEARCH("N/A",CID_DB[[#This Row],[ NSN ]]),-1)&lt;&gt;-1,"",LEFT(SUBSTITUTE(SUBSTITUTE(SUBSTITUTE(SUBSTITUTE(SUBSTITUTE(CID_DB[[#This Row],[ NSN ]],"-","")," ","")," ",""),"‐",""),"NA",""),13))</f>
        <v/>
      </c>
      <c r="J5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13542681|AE71394146|HOSE ASSEMBLY|</v>
      </c>
    </row>
    <row r="5157" spans="1:10" x14ac:dyDescent="0.35">
      <c r="A5157" s="1" t="s">
        <v>3</v>
      </c>
      <c r="B5157" s="1" t="s">
        <v>9762</v>
      </c>
      <c r="C5157" s="1">
        <v>13542683</v>
      </c>
      <c r="D5157" s="1" t="s">
        <v>9831</v>
      </c>
      <c r="E5157" s="1" t="s">
        <v>2899</v>
      </c>
      <c r="F5157" s="4" t="s">
        <v>3</v>
      </c>
      <c r="G5157" s="1" t="s">
        <v>8</v>
      </c>
      <c r="H5157" s="3" t="str">
        <f t="shared" si="80"/>
        <v>Commercial</v>
      </c>
      <c r="I5157" s="3" t="str">
        <f>IF(IFERROR(SEARCH("N/A",CID_DB[[#This Row],[ NSN ]]),-1)&lt;&gt;-1,"",LEFT(SUBSTITUTE(SUBSTITUTE(SUBSTITUTE(SUBSTITUTE(SUBSTITUTE(CID_DB[[#This Row],[ NSN ]],"-","")," ","")," ",""),"‐",""),"NA",""),13))</f>
        <v/>
      </c>
      <c r="J5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13542683|AE71394151|HOSE ASSEMBLY|</v>
      </c>
    </row>
    <row r="5158" spans="1:10" x14ac:dyDescent="0.35">
      <c r="A5158" s="1" t="s">
        <v>3</v>
      </c>
      <c r="B5158" s="1" t="s">
        <v>9762</v>
      </c>
      <c r="C5158" s="1" t="s">
        <v>9832</v>
      </c>
      <c r="D5158" s="1" t="s">
        <v>9833</v>
      </c>
      <c r="E5158" s="1" t="s">
        <v>1905</v>
      </c>
      <c r="F5158" s="4" t="s">
        <v>3</v>
      </c>
      <c r="G5158" s="1" t="s">
        <v>8</v>
      </c>
      <c r="H5158" s="3" t="str">
        <f t="shared" si="80"/>
        <v>Commercial</v>
      </c>
      <c r="I5158" s="3" t="str">
        <f>IF(IFERROR(SEARCH("N/A",CID_DB[[#This Row],[ NSN ]]),-1)&lt;&gt;-1,"",LEFT(SUBSTITUTE(SUBSTITUTE(SUBSTITUTE(SUBSTITUTE(SUBSTITUTE(CID_DB[[#This Row],[ NSN ]],"-","")," ","")," ",""),"‐",""),"NA",""),13))</f>
        <v/>
      </c>
      <c r="J5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132132754|AE73138E|COUPLING|</v>
      </c>
    </row>
    <row r="5159" spans="1:10" x14ac:dyDescent="0.35">
      <c r="A5159" s="1" t="s">
        <v>3</v>
      </c>
      <c r="B5159" s="1" t="s">
        <v>9762</v>
      </c>
      <c r="C5159" s="1" t="s">
        <v>9834</v>
      </c>
      <c r="D5159" s="1" t="s">
        <v>9835</v>
      </c>
      <c r="E5159" s="1" t="s">
        <v>2899</v>
      </c>
      <c r="F5159" s="4" t="s">
        <v>3</v>
      </c>
      <c r="G5159" s="1" t="s">
        <v>8</v>
      </c>
      <c r="H5159" s="3" t="str">
        <f t="shared" si="80"/>
        <v>Commercial</v>
      </c>
      <c r="I5159" s="3" t="str">
        <f>IF(IFERROR(SEARCH("N/A",CID_DB[[#This Row],[ NSN ]]),-1)&lt;&gt;-1,"",LEFT(SUBSTITUTE(SUBSTITUTE(SUBSTITUTE(SUBSTITUTE(SUBSTITUTE(CID_DB[[#This Row],[ NSN ]],"-","")," ","")," ",""),"‐",""),"NA",""),13))</f>
        <v/>
      </c>
      <c r="J5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13542405|AE71394175|HOSE ASSEMBLY|</v>
      </c>
    </row>
    <row r="5160" spans="1:10" x14ac:dyDescent="0.35">
      <c r="A5160" s="1" t="s">
        <v>3</v>
      </c>
      <c r="B5160" s="1" t="s">
        <v>9762</v>
      </c>
      <c r="C5160" s="1" t="s">
        <v>9836</v>
      </c>
      <c r="D5160" s="1" t="s">
        <v>9837</v>
      </c>
      <c r="E5160" s="1" t="s">
        <v>9799</v>
      </c>
      <c r="F5160" s="4" t="s">
        <v>3</v>
      </c>
      <c r="G5160" s="1" t="s">
        <v>8</v>
      </c>
      <c r="H5160" s="3" t="str">
        <f t="shared" si="80"/>
        <v>Commercial</v>
      </c>
      <c r="I5160" s="3" t="str">
        <f>IF(IFERROR(SEARCH("N/A",CID_DB[[#This Row],[ NSN ]]),-1)&lt;&gt;-1,"",LEFT(SUBSTITUTE(SUBSTITUTE(SUBSTITUTE(SUBSTITUTE(SUBSTITUTE(CID_DB[[#This Row],[ NSN ]],"-","")," ","")," ",""),"‐",""),"NA",""),13))</f>
        <v/>
      </c>
      <c r="J5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13542413|AE502246380|ADAPTER|</v>
      </c>
    </row>
    <row r="5161" spans="1:10" x14ac:dyDescent="0.35">
      <c r="A5161" s="1" t="s">
        <v>3</v>
      </c>
      <c r="B5161" s="1" t="s">
        <v>9762</v>
      </c>
      <c r="C5161" s="1" t="s">
        <v>9838</v>
      </c>
      <c r="D5161" s="1" t="s">
        <v>9839</v>
      </c>
      <c r="E5161" s="1" t="s">
        <v>2899</v>
      </c>
      <c r="F5161" s="4" t="s">
        <v>3</v>
      </c>
      <c r="G5161" s="1" t="s">
        <v>8</v>
      </c>
      <c r="H5161" s="3" t="str">
        <f t="shared" si="80"/>
        <v>Commercial</v>
      </c>
      <c r="I5161" s="3" t="str">
        <f>IF(IFERROR(SEARCH("N/A",CID_DB[[#This Row],[ NSN ]]),-1)&lt;&gt;-1,"",LEFT(SUBSTITUTE(SUBSTITUTE(SUBSTITUTE(SUBSTITUTE(SUBSTITUTE(CID_DB[[#This Row],[ NSN ]],"-","")," ","")," ",""),"‐",""),"NA",""),13))</f>
        <v/>
      </c>
      <c r="J5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13542417|AE71394179|HOSE ASSEMBLY|</v>
      </c>
    </row>
    <row r="5162" spans="1:10" x14ac:dyDescent="0.35">
      <c r="A5162" s="1" t="s">
        <v>3</v>
      </c>
      <c r="B5162" s="1" t="s">
        <v>9762</v>
      </c>
      <c r="C5162" s="1" t="s">
        <v>9840</v>
      </c>
      <c r="D5162" s="1" t="s">
        <v>9841</v>
      </c>
      <c r="E5162" s="1" t="s">
        <v>9792</v>
      </c>
      <c r="F5162" s="4" t="s">
        <v>3</v>
      </c>
      <c r="G5162" s="1" t="s">
        <v>8</v>
      </c>
      <c r="H5162" s="3" t="str">
        <f t="shared" si="80"/>
        <v>Commercial</v>
      </c>
      <c r="I5162" s="3" t="str">
        <f>IF(IFERROR(SEARCH("N/A",CID_DB[[#This Row],[ NSN ]]),-1)&lt;&gt;-1,"",LEFT(SUBSTITUTE(SUBSTITUTE(SUBSTITUTE(SUBSTITUTE(SUBSTITUTE(CID_DB[[#This Row],[ NSN ]],"-","")," ","")," ",""),"‐",""),"NA",""),13))</f>
        <v/>
      </c>
      <c r="J5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135426011|AE502246305|TUBE ASSEMBLY|</v>
      </c>
    </row>
    <row r="5163" spans="1:10" x14ac:dyDescent="0.35">
      <c r="A5163" s="1" t="s">
        <v>3</v>
      </c>
      <c r="B5163" s="1" t="s">
        <v>9762</v>
      </c>
      <c r="C5163" s="1" t="s">
        <v>9842</v>
      </c>
      <c r="D5163" s="1" t="s">
        <v>9843</v>
      </c>
      <c r="E5163" s="1" t="s">
        <v>9792</v>
      </c>
      <c r="F5163" s="4" t="s">
        <v>3</v>
      </c>
      <c r="G5163" s="1" t="s">
        <v>8</v>
      </c>
      <c r="H5163" s="3" t="str">
        <f t="shared" si="80"/>
        <v>Commercial</v>
      </c>
      <c r="I5163" s="3" t="str">
        <f>IF(IFERROR(SEARCH("N/A",CID_DB[[#This Row],[ NSN ]]),-1)&lt;&gt;-1,"",LEFT(SUBSTITUTE(SUBSTITUTE(SUBSTITUTE(SUBSTITUTE(SUBSTITUTE(CID_DB[[#This Row],[ NSN ]],"-","")," ","")," ",""),"‐",""),"NA",""),13))</f>
        <v/>
      </c>
      <c r="J5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135426012|AE502246310|TUBE ASSEMBLY|</v>
      </c>
    </row>
    <row r="5164" spans="1:10" x14ac:dyDescent="0.35">
      <c r="A5164" s="1" t="s">
        <v>3</v>
      </c>
      <c r="B5164" s="1" t="s">
        <v>9762</v>
      </c>
      <c r="C5164" s="1" t="s">
        <v>9844</v>
      </c>
      <c r="D5164" s="1" t="s">
        <v>9845</v>
      </c>
      <c r="E5164" s="1" t="s">
        <v>9792</v>
      </c>
      <c r="F5164" s="4" t="s">
        <v>3</v>
      </c>
      <c r="G5164" s="1" t="s">
        <v>8</v>
      </c>
      <c r="H5164" s="3" t="str">
        <f t="shared" si="80"/>
        <v>Commercial</v>
      </c>
      <c r="I5164" s="3" t="str">
        <f>IF(IFERROR(SEARCH("N/A",CID_DB[[#This Row],[ NSN ]]),-1)&lt;&gt;-1,"",LEFT(SUBSTITUTE(SUBSTITUTE(SUBSTITUTE(SUBSTITUTE(SUBSTITUTE(CID_DB[[#This Row],[ NSN ]],"-","")," ","")," ",""),"‐",""),"NA",""),13))</f>
        <v/>
      </c>
      <c r="J5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135426013|AE502246309|TUBE ASSEMBLY|</v>
      </c>
    </row>
    <row r="5165" spans="1:10" x14ac:dyDescent="0.35">
      <c r="A5165" s="1" t="s">
        <v>3</v>
      </c>
      <c r="B5165" s="1" t="s">
        <v>9762</v>
      </c>
      <c r="C5165" s="1" t="s">
        <v>9846</v>
      </c>
      <c r="D5165" s="1" t="s">
        <v>9847</v>
      </c>
      <c r="E5165" s="1" t="s">
        <v>9848</v>
      </c>
      <c r="F5165" s="4" t="s">
        <v>3</v>
      </c>
      <c r="G5165" s="1" t="s">
        <v>8</v>
      </c>
      <c r="H5165" s="3" t="str">
        <f t="shared" si="80"/>
        <v>Commercial</v>
      </c>
      <c r="I5165" s="3" t="str">
        <f>IF(IFERROR(SEARCH("N/A",CID_DB[[#This Row],[ NSN ]]),-1)&lt;&gt;-1,"",LEFT(SUBSTITUTE(SUBSTITUTE(SUBSTITUTE(SUBSTITUTE(SUBSTITUTE(CID_DB[[#This Row],[ NSN ]],"-","")," ","")," ",""),"‐",""),"NA",""),13))</f>
        <v/>
      </c>
      <c r="J5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13542606|AE71609M|SWIVEL JOINT ASSY|</v>
      </c>
    </row>
    <row r="5166" spans="1:10" x14ac:dyDescent="0.35">
      <c r="A5166" s="1" t="s">
        <v>3</v>
      </c>
      <c r="B5166" s="1" t="s">
        <v>9762</v>
      </c>
      <c r="C5166" s="1" t="s">
        <v>9849</v>
      </c>
      <c r="D5166" s="1" t="s">
        <v>9850</v>
      </c>
      <c r="E5166" s="1" t="s">
        <v>9813</v>
      </c>
      <c r="F5166" s="4" t="s">
        <v>3</v>
      </c>
      <c r="G5166" s="1" t="s">
        <v>8</v>
      </c>
      <c r="H5166" s="3" t="str">
        <f t="shared" si="80"/>
        <v>Commercial</v>
      </c>
      <c r="I5166" s="3" t="str">
        <f>IF(IFERROR(SEARCH("N/A",CID_DB[[#This Row],[ NSN ]]),-1)&lt;&gt;-1,"",LEFT(SUBSTITUTE(SUBSTITUTE(SUBSTITUTE(SUBSTITUTE(SUBSTITUTE(CID_DB[[#This Row],[ NSN ]],"-","")," ","")," ",""),"‐",""),"NA",""),13))</f>
        <v/>
      </c>
      <c r="J5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135426073|AE502246381|ELBOW,90 DEGREE|</v>
      </c>
    </row>
    <row r="5167" spans="1:10" x14ac:dyDescent="0.35">
      <c r="A5167" s="1" t="s">
        <v>3</v>
      </c>
      <c r="B5167" s="1" t="s">
        <v>9762</v>
      </c>
      <c r="C5167" s="1" t="s">
        <v>9851</v>
      </c>
      <c r="D5167" s="1" t="s">
        <v>9852</v>
      </c>
      <c r="E5167" s="1" t="s">
        <v>9853</v>
      </c>
      <c r="F5167" s="4" t="s">
        <v>3</v>
      </c>
      <c r="G5167" s="1" t="s">
        <v>8</v>
      </c>
      <c r="H5167" s="3" t="str">
        <f t="shared" si="80"/>
        <v>Commercial</v>
      </c>
      <c r="I5167" s="3" t="str">
        <f>IF(IFERROR(SEARCH("N/A",CID_DB[[#This Row],[ NSN ]]),-1)&lt;&gt;-1,"",LEFT(SUBSTITUTE(SUBSTITUTE(SUBSTITUTE(SUBSTITUTE(SUBSTITUTE(CID_DB[[#This Row],[ NSN ]],"-","")," ","")," ",""),"‐",""),"NA",""),13))</f>
        <v/>
      </c>
      <c r="J5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135426101|AE502246342|ELBOW ASSEMBLY|</v>
      </c>
    </row>
    <row r="5168" spans="1:10" x14ac:dyDescent="0.35">
      <c r="A5168" s="1" t="s">
        <v>3</v>
      </c>
      <c r="B5168" s="1" t="s">
        <v>9762</v>
      </c>
      <c r="C5168" s="1" t="s">
        <v>9854</v>
      </c>
      <c r="D5168" s="1" t="s">
        <v>9855</v>
      </c>
      <c r="E5168" s="1" t="s">
        <v>9853</v>
      </c>
      <c r="F5168" s="4" t="s">
        <v>3</v>
      </c>
      <c r="G5168" s="1" t="s">
        <v>8</v>
      </c>
      <c r="H5168" s="3" t="str">
        <f t="shared" si="80"/>
        <v>Commercial</v>
      </c>
      <c r="I5168" s="3" t="str">
        <f>IF(IFERROR(SEARCH("N/A",CID_DB[[#This Row],[ NSN ]]),-1)&lt;&gt;-1,"",LEFT(SUBSTITUTE(SUBSTITUTE(SUBSTITUTE(SUBSTITUTE(SUBSTITUTE(CID_DB[[#This Row],[ NSN ]],"-","")," ","")," ",""),"‐",""),"NA",""),13))</f>
        <v/>
      </c>
      <c r="J5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135426102|AE502246343|ELBOW ASSEMBLY|</v>
      </c>
    </row>
    <row r="5169" spans="1:10" x14ac:dyDescent="0.35">
      <c r="A5169" s="1" t="s">
        <v>3</v>
      </c>
      <c r="B5169" s="1" t="s">
        <v>9762</v>
      </c>
      <c r="C5169" s="1" t="s">
        <v>9856</v>
      </c>
      <c r="D5169" s="1" t="s">
        <v>9857</v>
      </c>
      <c r="E5169" s="1" t="s">
        <v>9805</v>
      </c>
      <c r="F5169" s="4" t="s">
        <v>3</v>
      </c>
      <c r="G5169" s="1" t="s">
        <v>8</v>
      </c>
      <c r="H5169" s="3" t="str">
        <f t="shared" si="80"/>
        <v>Commercial</v>
      </c>
      <c r="I5169" s="3" t="str">
        <f>IF(IFERROR(SEARCH("N/A",CID_DB[[#This Row],[ NSN ]]),-1)&lt;&gt;-1,"",LEFT(SUBSTITUTE(SUBSTITUTE(SUBSTITUTE(SUBSTITUTE(SUBSTITUTE(CID_DB[[#This Row],[ NSN ]],"-","")," ","")," ",""),"‐",""),"NA",""),13))</f>
        <v/>
      </c>
      <c r="J5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135426151|AE502246350|ADAPTER ASSEMBLY|</v>
      </c>
    </row>
    <row r="5170" spans="1:10" x14ac:dyDescent="0.35">
      <c r="A5170" s="1" t="s">
        <v>3</v>
      </c>
      <c r="B5170" s="1" t="s">
        <v>9762</v>
      </c>
      <c r="C5170" s="1" t="s">
        <v>9858</v>
      </c>
      <c r="D5170" s="1" t="s">
        <v>9859</v>
      </c>
      <c r="E5170" s="1" t="s">
        <v>9805</v>
      </c>
      <c r="F5170" s="4" t="s">
        <v>3</v>
      </c>
      <c r="G5170" s="1" t="s">
        <v>8</v>
      </c>
      <c r="H5170" s="3" t="str">
        <f t="shared" si="80"/>
        <v>Commercial</v>
      </c>
      <c r="I5170" s="3" t="str">
        <f>IF(IFERROR(SEARCH("N/A",CID_DB[[#This Row],[ NSN ]]),-1)&lt;&gt;-1,"",LEFT(SUBSTITUTE(SUBSTITUTE(SUBSTITUTE(SUBSTITUTE(SUBSTITUTE(CID_DB[[#This Row],[ NSN ]],"-","")," ","")," ",""),"‐",""),"NA",""),13))</f>
        <v/>
      </c>
      <c r="J5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13542621|AE618761616|ADAPTER ASSEMBLY|</v>
      </c>
    </row>
    <row r="5171" spans="1:10" x14ac:dyDescent="0.35">
      <c r="A5171" s="1" t="s">
        <v>3</v>
      </c>
      <c r="B5171" s="1" t="s">
        <v>9762</v>
      </c>
      <c r="C5171" s="1" t="s">
        <v>9860</v>
      </c>
      <c r="D5171" s="1" t="s">
        <v>9861</v>
      </c>
      <c r="E5171" s="1" t="s">
        <v>9862</v>
      </c>
      <c r="F5171" s="4" t="s">
        <v>3</v>
      </c>
      <c r="G5171" s="1" t="s">
        <v>8</v>
      </c>
      <c r="H5171" s="3" t="str">
        <f t="shared" si="80"/>
        <v>Commercial</v>
      </c>
      <c r="I5171" s="3" t="str">
        <f>IF(IFERROR(SEARCH("N/A",CID_DB[[#This Row],[ NSN ]]),-1)&lt;&gt;-1,"",LEFT(SUBSTITUTE(SUBSTITUTE(SUBSTITUTE(SUBSTITUTE(SUBSTITUTE(CID_DB[[#This Row],[ NSN ]],"-","")," ","")," ",""),"‐",""),"NA",""),13))</f>
        <v/>
      </c>
      <c r="J5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13542624|AE502246356|ELBOW ASSEMBLY|</v>
      </c>
    </row>
    <row r="5172" spans="1:10" x14ac:dyDescent="0.35">
      <c r="A5172" s="1" t="s">
        <v>3</v>
      </c>
      <c r="B5172" s="1" t="s">
        <v>9762</v>
      </c>
      <c r="C5172" s="1" t="s">
        <v>9863</v>
      </c>
      <c r="D5172" s="1" t="s">
        <v>9864</v>
      </c>
      <c r="E5172" s="1" t="s">
        <v>2899</v>
      </c>
      <c r="F5172" s="4" t="s">
        <v>3</v>
      </c>
      <c r="G5172" s="1" t="s">
        <v>8</v>
      </c>
      <c r="H5172" s="3" t="str">
        <f t="shared" si="80"/>
        <v>Commercial</v>
      </c>
      <c r="I5172" s="3" t="str">
        <f>IF(IFERROR(SEARCH("N/A",CID_DB[[#This Row],[ NSN ]]),-1)&lt;&gt;-1,"",LEFT(SUBSTITUTE(SUBSTITUTE(SUBSTITUTE(SUBSTITUTE(SUBSTITUTE(CID_DB[[#This Row],[ NSN ]],"-","")," ","")," ",""),"‐",""),"NA",""),13))</f>
        <v/>
      </c>
      <c r="J5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13542628|AE71394102|HOSE ASSEMBLY|</v>
      </c>
    </row>
    <row r="5173" spans="1:10" x14ac:dyDescent="0.35">
      <c r="A5173" s="1" t="s">
        <v>3</v>
      </c>
      <c r="B5173" s="1" t="s">
        <v>9762</v>
      </c>
      <c r="C5173" s="1" t="s">
        <v>9865</v>
      </c>
      <c r="D5173" s="1" t="s">
        <v>9866</v>
      </c>
      <c r="E5173" s="1" t="s">
        <v>9867</v>
      </c>
      <c r="F5173" s="4" t="s">
        <v>3</v>
      </c>
      <c r="G5173" s="1" t="s">
        <v>8</v>
      </c>
      <c r="H5173" s="3" t="str">
        <f t="shared" si="80"/>
        <v>Commercial</v>
      </c>
      <c r="I5173" s="3" t="str">
        <f>IF(IFERROR(SEARCH("N/A",CID_DB[[#This Row],[ NSN ]]),-1)&lt;&gt;-1,"",LEFT(SUBSTITUTE(SUBSTITUTE(SUBSTITUTE(SUBSTITUTE(SUBSTITUTE(CID_DB[[#This Row],[ NSN ]],"-","")," ","")," ",""),"‐",""),"NA",""),13))</f>
        <v/>
      </c>
      <c r="J5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13542630|AE60959H|TEE ASSEMBLY|</v>
      </c>
    </row>
    <row r="5174" spans="1:10" x14ac:dyDescent="0.35">
      <c r="A5174" s="1" t="s">
        <v>3</v>
      </c>
      <c r="B5174" s="1" t="s">
        <v>9762</v>
      </c>
      <c r="C5174" s="1" t="s">
        <v>9868</v>
      </c>
      <c r="D5174" s="1" t="s">
        <v>9869</v>
      </c>
      <c r="E5174" s="1" t="s">
        <v>2899</v>
      </c>
      <c r="F5174" s="4" t="s">
        <v>3</v>
      </c>
      <c r="G5174" s="1" t="s">
        <v>8</v>
      </c>
      <c r="H5174" s="3" t="str">
        <f t="shared" si="80"/>
        <v>Commercial</v>
      </c>
      <c r="I5174" s="3" t="str">
        <f>IF(IFERROR(SEARCH("N/A",CID_DB[[#This Row],[ NSN ]]),-1)&lt;&gt;-1,"",LEFT(SUBSTITUTE(SUBSTITUTE(SUBSTITUTE(SUBSTITUTE(SUBSTITUTE(CID_DB[[#This Row],[ NSN ]],"-","")," ","")," ",""),"‐",""),"NA",""),13))</f>
        <v/>
      </c>
      <c r="J5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13542631|AE71394115|HOSE ASSEMBLY|</v>
      </c>
    </row>
    <row r="5175" spans="1:10" x14ac:dyDescent="0.35">
      <c r="A5175" s="1" t="s">
        <v>3</v>
      </c>
      <c r="B5175" s="1" t="s">
        <v>9762</v>
      </c>
      <c r="C5175" s="1" t="s">
        <v>9870</v>
      </c>
      <c r="D5175" s="1" t="s">
        <v>9871</v>
      </c>
      <c r="E5175" s="1" t="s">
        <v>2899</v>
      </c>
      <c r="F5175" s="4" t="s">
        <v>3</v>
      </c>
      <c r="G5175" s="1" t="s">
        <v>8</v>
      </c>
      <c r="H5175" s="3" t="str">
        <f t="shared" si="80"/>
        <v>Commercial</v>
      </c>
      <c r="I5175" s="3" t="str">
        <f>IF(IFERROR(SEARCH("N/A",CID_DB[[#This Row],[ NSN ]]),-1)&lt;&gt;-1,"",LEFT(SUBSTITUTE(SUBSTITUTE(SUBSTITUTE(SUBSTITUTE(SUBSTITUTE(CID_DB[[#This Row],[ NSN ]],"-","")," ","")," ",""),"‐",""),"NA",""),13))</f>
        <v/>
      </c>
      <c r="J5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13542632|AE71394116|HOSE ASSEMBLY|</v>
      </c>
    </row>
    <row r="5176" spans="1:10" x14ac:dyDescent="0.35">
      <c r="A5176" s="1" t="s">
        <v>3</v>
      </c>
      <c r="B5176" s="1" t="s">
        <v>9762</v>
      </c>
      <c r="C5176" s="1" t="s">
        <v>9872</v>
      </c>
      <c r="D5176" s="1" t="s">
        <v>9873</v>
      </c>
      <c r="E5176" s="1" t="s">
        <v>2899</v>
      </c>
      <c r="F5176" s="4" t="s">
        <v>3</v>
      </c>
      <c r="G5176" s="1" t="s">
        <v>8</v>
      </c>
      <c r="H5176" s="3" t="str">
        <f t="shared" si="80"/>
        <v>Commercial</v>
      </c>
      <c r="I5176" s="3" t="str">
        <f>IF(IFERROR(SEARCH("N/A",CID_DB[[#This Row],[ NSN ]]),-1)&lt;&gt;-1,"",LEFT(SUBSTITUTE(SUBSTITUTE(SUBSTITUTE(SUBSTITUTE(SUBSTITUTE(CID_DB[[#This Row],[ NSN ]],"-","")," ","")," ",""),"‐",""),"NA",""),13))</f>
        <v/>
      </c>
      <c r="J5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13542639|AE71394109|HOSE ASSEMBLY|</v>
      </c>
    </row>
    <row r="5177" spans="1:10" x14ac:dyDescent="0.35">
      <c r="A5177" s="1" t="s">
        <v>3</v>
      </c>
      <c r="B5177" s="1" t="s">
        <v>9762</v>
      </c>
      <c r="C5177" s="1" t="s">
        <v>9874</v>
      </c>
      <c r="D5177" s="1" t="s">
        <v>9875</v>
      </c>
      <c r="E5177" s="1" t="s">
        <v>2899</v>
      </c>
      <c r="F5177" s="4" t="s">
        <v>3</v>
      </c>
      <c r="G5177" s="1" t="s">
        <v>8</v>
      </c>
      <c r="H5177" s="3" t="str">
        <f t="shared" si="80"/>
        <v>Commercial</v>
      </c>
      <c r="I5177" s="3" t="str">
        <f>IF(IFERROR(SEARCH("N/A",CID_DB[[#This Row],[ NSN ]]),-1)&lt;&gt;-1,"",LEFT(SUBSTITUTE(SUBSTITUTE(SUBSTITUTE(SUBSTITUTE(SUBSTITUTE(CID_DB[[#This Row],[ NSN ]],"-","")," ","")," ",""),"‐",""),"NA",""),13))</f>
        <v/>
      </c>
      <c r="J5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13542646|AE71394112|HOSE ASSEMBLY|</v>
      </c>
    </row>
    <row r="5178" spans="1:10" x14ac:dyDescent="0.35">
      <c r="A5178" s="1" t="s">
        <v>3</v>
      </c>
      <c r="B5178" s="1" t="s">
        <v>9762</v>
      </c>
      <c r="C5178" s="1" t="s">
        <v>9876</v>
      </c>
      <c r="D5178" s="1" t="s">
        <v>9877</v>
      </c>
      <c r="E5178" s="1" t="s">
        <v>2899</v>
      </c>
      <c r="F5178" s="4" t="s">
        <v>3</v>
      </c>
      <c r="G5178" s="1" t="s">
        <v>8</v>
      </c>
      <c r="H5178" s="3" t="str">
        <f t="shared" si="80"/>
        <v>Commercial</v>
      </c>
      <c r="I5178" s="3" t="str">
        <f>IF(IFERROR(SEARCH("N/A",CID_DB[[#This Row],[ NSN ]]),-1)&lt;&gt;-1,"",LEFT(SUBSTITUTE(SUBSTITUTE(SUBSTITUTE(SUBSTITUTE(SUBSTITUTE(CID_DB[[#This Row],[ NSN ]],"-","")," ","")," ",""),"‐",""),"NA",""),13))</f>
        <v/>
      </c>
      <c r="J5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13542647|AE71394113|HOSE ASSEMBLY|</v>
      </c>
    </row>
    <row r="5179" spans="1:10" x14ac:dyDescent="0.35">
      <c r="A5179" s="1" t="s">
        <v>3</v>
      </c>
      <c r="B5179" s="1" t="s">
        <v>9762</v>
      </c>
      <c r="C5179" s="1">
        <v>13542649</v>
      </c>
      <c r="D5179" s="1" t="s">
        <v>9878</v>
      </c>
      <c r="E5179" s="1" t="s">
        <v>2899</v>
      </c>
      <c r="F5179" s="4" t="s">
        <v>3</v>
      </c>
      <c r="G5179" s="1" t="s">
        <v>8</v>
      </c>
      <c r="H5179" s="3" t="str">
        <f t="shared" si="80"/>
        <v>Commercial</v>
      </c>
      <c r="I5179" s="3" t="str">
        <f>IF(IFERROR(SEARCH("N/A",CID_DB[[#This Row],[ NSN ]]),-1)&lt;&gt;-1,"",LEFT(SUBSTITUTE(SUBSTITUTE(SUBSTITUTE(SUBSTITUTE(SUBSTITUTE(CID_DB[[#This Row],[ NSN ]],"-","")," ","")," ",""),"‐",""),"NA",""),13))</f>
        <v/>
      </c>
      <c r="J5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13542649|AE71394110|HOSE ASSEMBLY|</v>
      </c>
    </row>
    <row r="5180" spans="1:10" x14ac:dyDescent="0.35">
      <c r="A5180" s="1" t="s">
        <v>3</v>
      </c>
      <c r="B5180" s="1" t="s">
        <v>9762</v>
      </c>
      <c r="C5180" s="1" t="s">
        <v>9879</v>
      </c>
      <c r="D5180" s="1" t="s">
        <v>9880</v>
      </c>
      <c r="E5180" s="1" t="s">
        <v>2899</v>
      </c>
      <c r="F5180" s="4" t="s">
        <v>3</v>
      </c>
      <c r="G5180" s="1" t="s">
        <v>8</v>
      </c>
      <c r="H5180" s="3" t="str">
        <f t="shared" si="80"/>
        <v>Commercial</v>
      </c>
      <c r="I5180" s="3" t="str">
        <f>IF(IFERROR(SEARCH("N/A",CID_DB[[#This Row],[ NSN ]]),-1)&lt;&gt;-1,"",LEFT(SUBSTITUTE(SUBSTITUTE(SUBSTITUTE(SUBSTITUTE(SUBSTITUTE(CID_DB[[#This Row],[ NSN ]],"-","")," ","")," ",""),"‐",""),"NA",""),13))</f>
        <v/>
      </c>
      <c r="J5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13542651|AE71394111|HOSE ASSEMBLY|</v>
      </c>
    </row>
    <row r="5181" spans="1:10" x14ac:dyDescent="0.35">
      <c r="A5181" s="1" t="s">
        <v>3</v>
      </c>
      <c r="B5181" s="1" t="s">
        <v>9762</v>
      </c>
      <c r="C5181" s="1" t="s">
        <v>9881</v>
      </c>
      <c r="D5181" s="1" t="s">
        <v>9882</v>
      </c>
      <c r="E5181" s="1" t="s">
        <v>9792</v>
      </c>
      <c r="F5181" s="4" t="s">
        <v>3</v>
      </c>
      <c r="G5181" s="1" t="s">
        <v>8</v>
      </c>
      <c r="H5181" s="3" t="str">
        <f t="shared" si="80"/>
        <v>Commercial</v>
      </c>
      <c r="I5181" s="3" t="str">
        <f>IF(IFERROR(SEARCH("N/A",CID_DB[[#This Row],[ NSN ]]),-1)&lt;&gt;-1,"",LEFT(SUBSTITUTE(SUBSTITUTE(SUBSTITUTE(SUBSTITUTE(SUBSTITUTE(CID_DB[[#This Row],[ NSN ]],"-","")," ","")," ",""),"‐",""),"NA",""),13))</f>
        <v/>
      </c>
      <c r="J5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13542653|AE502246316|TUBE ASSEMBLY|</v>
      </c>
    </row>
    <row r="5182" spans="1:10" x14ac:dyDescent="0.35">
      <c r="A5182" s="1" t="s">
        <v>3</v>
      </c>
      <c r="B5182" s="1" t="s">
        <v>9762</v>
      </c>
      <c r="C5182" s="1" t="s">
        <v>9883</v>
      </c>
      <c r="D5182" s="1" t="s">
        <v>9884</v>
      </c>
      <c r="E5182" s="1" t="s">
        <v>2899</v>
      </c>
      <c r="F5182" s="4" t="s">
        <v>3</v>
      </c>
      <c r="G5182" s="1" t="s">
        <v>8</v>
      </c>
      <c r="H5182" s="3" t="str">
        <f t="shared" si="80"/>
        <v>Commercial</v>
      </c>
      <c r="I5182" s="3" t="str">
        <f>IF(IFERROR(SEARCH("N/A",CID_DB[[#This Row],[ NSN ]]),-1)&lt;&gt;-1,"",LEFT(SUBSTITUTE(SUBSTITUTE(SUBSTITUTE(SUBSTITUTE(SUBSTITUTE(CID_DB[[#This Row],[ NSN ]],"-","")," ","")," ",""),"‐",""),"NA",""),13))</f>
        <v/>
      </c>
      <c r="J5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13542657|AE71394120|HOSE ASSEMBLY|</v>
      </c>
    </row>
    <row r="5183" spans="1:10" x14ac:dyDescent="0.35">
      <c r="A5183" s="1" t="s">
        <v>3</v>
      </c>
      <c r="B5183" s="1" t="s">
        <v>9762</v>
      </c>
      <c r="C5183" s="1" t="s">
        <v>9885</v>
      </c>
      <c r="D5183" s="1" t="s">
        <v>9886</v>
      </c>
      <c r="E5183" s="1" t="s">
        <v>2899</v>
      </c>
      <c r="F5183" s="4" t="s">
        <v>3</v>
      </c>
      <c r="G5183" s="1" t="s">
        <v>8</v>
      </c>
      <c r="H5183" s="3" t="str">
        <f t="shared" si="80"/>
        <v>Commercial</v>
      </c>
      <c r="I5183" s="3" t="str">
        <f>IF(IFERROR(SEARCH("N/A",CID_DB[[#This Row],[ NSN ]]),-1)&lt;&gt;-1,"",LEFT(SUBSTITUTE(SUBSTITUTE(SUBSTITUTE(SUBSTITUTE(SUBSTITUTE(CID_DB[[#This Row],[ NSN ]],"-","")," ","")," ",""),"‐",""),"NA",""),13))</f>
        <v/>
      </c>
      <c r="J5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135426572|AE713941202|HOSE ASSEMBLY|</v>
      </c>
    </row>
    <row r="5184" spans="1:10" x14ac:dyDescent="0.35">
      <c r="A5184" s="1" t="s">
        <v>3</v>
      </c>
      <c r="B5184" s="1" t="s">
        <v>9762</v>
      </c>
      <c r="C5184" s="1" t="s">
        <v>9887</v>
      </c>
      <c r="D5184" s="1" t="s">
        <v>9888</v>
      </c>
      <c r="E5184" s="1" t="s">
        <v>2899</v>
      </c>
      <c r="F5184" s="4" t="s">
        <v>3</v>
      </c>
      <c r="G5184" s="1" t="s">
        <v>8</v>
      </c>
      <c r="H5184" s="3" t="str">
        <f t="shared" si="80"/>
        <v>Commercial</v>
      </c>
      <c r="I5184" s="3" t="str">
        <f>IF(IFERROR(SEARCH("N/A",CID_DB[[#This Row],[ NSN ]]),-1)&lt;&gt;-1,"",LEFT(SUBSTITUTE(SUBSTITUTE(SUBSTITUTE(SUBSTITUTE(SUBSTITUTE(CID_DB[[#This Row],[ NSN ]],"-","")," ","")," ",""),"‐",""),"NA",""),13))</f>
        <v/>
      </c>
      <c r="J5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13542658|AE71394123|HOSE ASSEMBLY|</v>
      </c>
    </row>
    <row r="5185" spans="1:10" x14ac:dyDescent="0.35">
      <c r="A5185" s="1" t="s">
        <v>3</v>
      </c>
      <c r="B5185" s="1" t="s">
        <v>9762</v>
      </c>
      <c r="C5185" s="1" t="s">
        <v>9889</v>
      </c>
      <c r="D5185" s="1" t="s">
        <v>9890</v>
      </c>
      <c r="E5185" s="1" t="s">
        <v>2899</v>
      </c>
      <c r="F5185" s="4" t="s">
        <v>3</v>
      </c>
      <c r="G5185" s="1" t="s">
        <v>8</v>
      </c>
      <c r="H5185" s="3" t="str">
        <f t="shared" si="80"/>
        <v>Commercial</v>
      </c>
      <c r="I5185" s="3" t="str">
        <f>IF(IFERROR(SEARCH("N/A",CID_DB[[#This Row],[ NSN ]]),-1)&lt;&gt;-1,"",LEFT(SUBSTITUTE(SUBSTITUTE(SUBSTITUTE(SUBSTITUTE(SUBSTITUTE(CID_DB[[#This Row],[ NSN ]],"-","")," ","")," ",""),"‐",""),"NA",""),13))</f>
        <v/>
      </c>
      <c r="J5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13542659|AE71394160|HOSE ASSEMBLY|</v>
      </c>
    </row>
    <row r="5186" spans="1:10" x14ac:dyDescent="0.35">
      <c r="A5186" s="1" t="s">
        <v>3</v>
      </c>
      <c r="B5186" s="1" t="s">
        <v>9762</v>
      </c>
      <c r="C5186" s="1" t="s">
        <v>9891</v>
      </c>
      <c r="D5186" s="1" t="s">
        <v>9892</v>
      </c>
      <c r="E5186" s="1" t="s">
        <v>9893</v>
      </c>
      <c r="F5186" s="4" t="s">
        <v>3</v>
      </c>
      <c r="G5186" s="1" t="s">
        <v>8</v>
      </c>
      <c r="H5186" s="3" t="str">
        <f t="shared" si="80"/>
        <v>Commercial</v>
      </c>
      <c r="I5186" s="3" t="str">
        <f>IF(IFERROR(SEARCH("N/A",CID_DB[[#This Row],[ NSN ]]),-1)&lt;&gt;-1,"",LEFT(SUBSTITUTE(SUBSTITUTE(SUBSTITUTE(SUBSTITUTE(SUBSTITUTE(CID_DB[[#This Row],[ NSN ]],"-","")," ","")," ",""),"‐",""),"NA",""),13))</f>
        <v/>
      </c>
      <c r="J5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13542660|AE71394167|HOSE,CASE DRAIN|</v>
      </c>
    </row>
    <row r="5187" spans="1:10" x14ac:dyDescent="0.35">
      <c r="A5187" s="1" t="s">
        <v>3</v>
      </c>
      <c r="B5187" s="1" t="s">
        <v>9762</v>
      </c>
      <c r="C5187" s="1" t="s">
        <v>9894</v>
      </c>
      <c r="D5187" s="1" t="s">
        <v>9895</v>
      </c>
      <c r="E5187" s="1" t="s">
        <v>9896</v>
      </c>
      <c r="F5187" s="4" t="s">
        <v>3</v>
      </c>
      <c r="G5187" s="1" t="s">
        <v>8</v>
      </c>
      <c r="H5187" s="3" t="str">
        <f t="shared" ref="H5187:H5250" si="81">IF(G5187="Y - CID","Commercial",IF(G5187="N - CID","Other Than Commercial","N/A"))</f>
        <v>Commercial</v>
      </c>
      <c r="I5187" s="3" t="str">
        <f>IF(IFERROR(SEARCH("N/A",CID_DB[[#This Row],[ NSN ]]),-1)&lt;&gt;-1,"",LEFT(SUBSTITUTE(SUBSTITUTE(SUBSTITUTE(SUBSTITUTE(SUBSTITUTE(CID_DB[[#This Row],[ NSN ]],"-","")," ","")," ",""),"‐",""),"NA",""),13))</f>
        <v/>
      </c>
      <c r="J5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13542661|AE502246360|TUBE ASSY|</v>
      </c>
    </row>
    <row r="5188" spans="1:10" x14ac:dyDescent="0.35">
      <c r="A5188" s="1" t="s">
        <v>3</v>
      </c>
      <c r="B5188" s="1" t="s">
        <v>9762</v>
      </c>
      <c r="C5188" s="1" t="s">
        <v>9897</v>
      </c>
      <c r="D5188" s="1" t="s">
        <v>9898</v>
      </c>
      <c r="E5188" s="1" t="s">
        <v>9792</v>
      </c>
      <c r="F5188" s="4" t="s">
        <v>3</v>
      </c>
      <c r="G5188" s="1" t="s">
        <v>8</v>
      </c>
      <c r="H5188" s="3" t="str">
        <f t="shared" si="81"/>
        <v>Commercial</v>
      </c>
      <c r="I5188" s="3" t="str">
        <f>IF(IFERROR(SEARCH("N/A",CID_DB[[#This Row],[ NSN ]]),-1)&lt;&gt;-1,"",LEFT(SUBSTITUTE(SUBSTITUTE(SUBSTITUTE(SUBSTITUTE(SUBSTITUTE(CID_DB[[#This Row],[ NSN ]],"-","")," ","")," ",""),"‐",""),"NA",""),13))</f>
        <v/>
      </c>
      <c r="J5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13542663|AE502246367|TUBE ASSEMBLY|</v>
      </c>
    </row>
    <row r="5189" spans="1:10" x14ac:dyDescent="0.35">
      <c r="A5189" s="1" t="s">
        <v>3</v>
      </c>
      <c r="B5189" s="1" t="s">
        <v>9762</v>
      </c>
      <c r="C5189" s="1" t="s">
        <v>9899</v>
      </c>
      <c r="D5189" s="1" t="s">
        <v>9900</v>
      </c>
      <c r="E5189" s="1" t="s">
        <v>9792</v>
      </c>
      <c r="F5189" s="4" t="s">
        <v>3</v>
      </c>
      <c r="G5189" s="1" t="s">
        <v>8</v>
      </c>
      <c r="H5189" s="3" t="str">
        <f t="shared" si="81"/>
        <v>Commercial</v>
      </c>
      <c r="I5189" s="3" t="str">
        <f>IF(IFERROR(SEARCH("N/A",CID_DB[[#This Row],[ NSN ]]),-1)&lt;&gt;-1,"",LEFT(SUBSTITUTE(SUBSTITUTE(SUBSTITUTE(SUBSTITUTE(SUBSTITUTE(CID_DB[[#This Row],[ NSN ]],"-","")," ","")," ",""),"‐",""),"NA",""),13))</f>
        <v/>
      </c>
      <c r="J5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13542668|AE502246366|TUBE ASSEMBLY|</v>
      </c>
    </row>
    <row r="5190" spans="1:10" x14ac:dyDescent="0.35">
      <c r="A5190" s="1" t="s">
        <v>3</v>
      </c>
      <c r="B5190" s="1" t="s">
        <v>9762</v>
      </c>
      <c r="C5190" s="1" t="s">
        <v>9901</v>
      </c>
      <c r="D5190" s="1" t="s">
        <v>9902</v>
      </c>
      <c r="E5190" s="1" t="s">
        <v>9792</v>
      </c>
      <c r="F5190" s="4" t="s">
        <v>3</v>
      </c>
      <c r="G5190" s="1" t="s">
        <v>8</v>
      </c>
      <c r="H5190" s="3" t="str">
        <f t="shared" si="81"/>
        <v>Commercial</v>
      </c>
      <c r="I5190" s="3" t="str">
        <f>IF(IFERROR(SEARCH("N/A",CID_DB[[#This Row],[ NSN ]]),-1)&lt;&gt;-1,"",LEFT(SUBSTITUTE(SUBSTITUTE(SUBSTITUTE(SUBSTITUTE(SUBSTITUTE(CID_DB[[#This Row],[ NSN ]],"-","")," ","")," ",""),"‐",""),"NA",""),13))</f>
        <v/>
      </c>
      <c r="J5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13542669|AE502246369|TUBE ASSEMBLY|</v>
      </c>
    </row>
    <row r="5191" spans="1:10" x14ac:dyDescent="0.35">
      <c r="A5191" s="1" t="s">
        <v>3</v>
      </c>
      <c r="B5191" s="1" t="s">
        <v>9762</v>
      </c>
      <c r="C5191" s="1" t="s">
        <v>9903</v>
      </c>
      <c r="D5191" s="1" t="s">
        <v>9904</v>
      </c>
      <c r="E5191" s="1" t="s">
        <v>9867</v>
      </c>
      <c r="F5191" s="4" t="s">
        <v>3</v>
      </c>
      <c r="G5191" s="1" t="s">
        <v>8</v>
      </c>
      <c r="H5191" s="3" t="str">
        <f t="shared" si="81"/>
        <v>Commercial</v>
      </c>
      <c r="I5191" s="3" t="str">
        <f>IF(IFERROR(SEARCH("N/A",CID_DB[[#This Row],[ NSN ]]),-1)&lt;&gt;-1,"",LEFT(SUBSTITUTE(SUBSTITUTE(SUBSTITUTE(SUBSTITUTE(SUBSTITUTE(CID_DB[[#This Row],[ NSN ]],"-","")," ","")," ",""),"‐",""),"NA",""),13))</f>
        <v/>
      </c>
      <c r="J5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13542670|AE502246363|TEE ASSEMBLY|</v>
      </c>
    </row>
    <row r="5192" spans="1:10" x14ac:dyDescent="0.35">
      <c r="A5192" s="1" t="s">
        <v>3</v>
      </c>
      <c r="B5192" s="1" t="s">
        <v>9762</v>
      </c>
      <c r="C5192" s="1" t="s">
        <v>9905</v>
      </c>
      <c r="D5192" s="1" t="s">
        <v>9906</v>
      </c>
      <c r="E5192" s="1" t="s">
        <v>2899</v>
      </c>
      <c r="F5192" s="4" t="s">
        <v>3</v>
      </c>
      <c r="G5192" s="1" t="s">
        <v>8</v>
      </c>
      <c r="H5192" s="3" t="str">
        <f t="shared" si="81"/>
        <v>Commercial</v>
      </c>
      <c r="I5192" s="3" t="str">
        <f>IF(IFERROR(SEARCH("N/A",CID_DB[[#This Row],[ NSN ]]),-1)&lt;&gt;-1,"",LEFT(SUBSTITUTE(SUBSTITUTE(SUBSTITUTE(SUBSTITUTE(SUBSTITUTE(CID_DB[[#This Row],[ NSN ]],"-","")," ","")," ",""),"‐",""),"NA",""),13))</f>
        <v/>
      </c>
      <c r="J5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13542671|AE71394162|HOSE ASSEMBLY|</v>
      </c>
    </row>
    <row r="5193" spans="1:10" x14ac:dyDescent="0.35">
      <c r="A5193" s="1" t="s">
        <v>3</v>
      </c>
      <c r="B5193" s="1" t="s">
        <v>9762</v>
      </c>
      <c r="C5193" s="1" t="s">
        <v>9907</v>
      </c>
      <c r="D5193" s="1" t="s">
        <v>9908</v>
      </c>
      <c r="E5193" s="1" t="s">
        <v>9792</v>
      </c>
      <c r="F5193" s="4" t="s">
        <v>3</v>
      </c>
      <c r="G5193" s="1" t="s">
        <v>8</v>
      </c>
      <c r="H5193" s="3" t="str">
        <f t="shared" si="81"/>
        <v>Commercial</v>
      </c>
      <c r="I5193" s="3" t="str">
        <f>IF(IFERROR(SEARCH("N/A",CID_DB[[#This Row],[ NSN ]]),-1)&lt;&gt;-1,"",LEFT(SUBSTITUTE(SUBSTITUTE(SUBSTITUTE(SUBSTITUTE(SUBSTITUTE(CID_DB[[#This Row],[ NSN ]],"-","")," ","")," ",""),"‐",""),"NA",""),13))</f>
        <v/>
      </c>
      <c r="J5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13542674|AE502246313|TUBE ASSEMBLY|</v>
      </c>
    </row>
    <row r="5194" spans="1:10" x14ac:dyDescent="0.35">
      <c r="A5194" s="1" t="s">
        <v>3</v>
      </c>
      <c r="B5194" s="1" t="s">
        <v>9762</v>
      </c>
      <c r="C5194" s="1" t="s">
        <v>9909</v>
      </c>
      <c r="D5194" s="1" t="s">
        <v>9910</v>
      </c>
      <c r="E5194" s="1" t="s">
        <v>9792</v>
      </c>
      <c r="F5194" s="4" t="s">
        <v>3</v>
      </c>
      <c r="G5194" s="1" t="s">
        <v>8</v>
      </c>
      <c r="H5194" s="3" t="str">
        <f t="shared" si="81"/>
        <v>Commercial</v>
      </c>
      <c r="I5194" s="3" t="str">
        <f>IF(IFERROR(SEARCH("N/A",CID_DB[[#This Row],[ NSN ]]),-1)&lt;&gt;-1,"",LEFT(SUBSTITUTE(SUBSTITUTE(SUBSTITUTE(SUBSTITUTE(SUBSTITUTE(CID_DB[[#This Row],[ NSN ]],"-","")," ","")," ",""),"‐",""),"NA",""),13))</f>
        <v/>
      </c>
      <c r="J5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13542675|AE502246314|TUBE ASSEMBLY|</v>
      </c>
    </row>
    <row r="5195" spans="1:10" x14ac:dyDescent="0.35">
      <c r="A5195" s="1" t="s">
        <v>3</v>
      </c>
      <c r="B5195" s="1" t="s">
        <v>9762</v>
      </c>
      <c r="C5195" s="1" t="s">
        <v>9911</v>
      </c>
      <c r="D5195" s="1" t="s">
        <v>9912</v>
      </c>
      <c r="E5195" s="1" t="s">
        <v>9792</v>
      </c>
      <c r="F5195" s="4" t="s">
        <v>3</v>
      </c>
      <c r="G5195" s="1" t="s">
        <v>8</v>
      </c>
      <c r="H5195" s="3" t="str">
        <f t="shared" si="81"/>
        <v>Commercial</v>
      </c>
      <c r="I5195" s="3" t="str">
        <f>IF(IFERROR(SEARCH("N/A",CID_DB[[#This Row],[ NSN ]]),-1)&lt;&gt;-1,"",LEFT(SUBSTITUTE(SUBSTITUTE(SUBSTITUTE(SUBSTITUTE(SUBSTITUTE(CID_DB[[#This Row],[ NSN ]],"-","")," ","")," ",""),"‐",""),"NA",""),13))</f>
        <v/>
      </c>
      <c r="J5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13542676|AE502246315|TUBE ASSEMBLY|</v>
      </c>
    </row>
    <row r="5196" spans="1:10" x14ac:dyDescent="0.35">
      <c r="A5196" s="1" t="s">
        <v>3</v>
      </c>
      <c r="B5196" s="1" t="s">
        <v>9762</v>
      </c>
      <c r="C5196" s="1" t="s">
        <v>9913</v>
      </c>
      <c r="D5196" s="1" t="s">
        <v>9914</v>
      </c>
      <c r="E5196" s="1" t="s">
        <v>9792</v>
      </c>
      <c r="F5196" s="4" t="s">
        <v>3</v>
      </c>
      <c r="G5196" s="1" t="s">
        <v>8</v>
      </c>
      <c r="H5196" s="3" t="str">
        <f t="shared" si="81"/>
        <v>Commercial</v>
      </c>
      <c r="I5196" s="3" t="str">
        <f>IF(IFERROR(SEARCH("N/A",CID_DB[[#This Row],[ NSN ]]),-1)&lt;&gt;-1,"",LEFT(SUBSTITUTE(SUBSTITUTE(SUBSTITUTE(SUBSTITUTE(SUBSTITUTE(CID_DB[[#This Row],[ NSN ]],"-","")," ","")," ",""),"‐",""),"NA",""),13))</f>
        <v/>
      </c>
      <c r="J5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13542678|AE502246362|TUBE ASSEMBLY|</v>
      </c>
    </row>
    <row r="5197" spans="1:10" x14ac:dyDescent="0.35">
      <c r="A5197" s="1" t="s">
        <v>3</v>
      </c>
      <c r="B5197" s="1" t="s">
        <v>9762</v>
      </c>
      <c r="C5197" s="1" t="s">
        <v>9915</v>
      </c>
      <c r="D5197" s="1" t="s">
        <v>9916</v>
      </c>
      <c r="E5197" s="1" t="s">
        <v>2899</v>
      </c>
      <c r="F5197" s="4" t="s">
        <v>3</v>
      </c>
      <c r="G5197" s="1" t="s">
        <v>8</v>
      </c>
      <c r="H5197" s="3" t="str">
        <f t="shared" si="81"/>
        <v>Commercial</v>
      </c>
      <c r="I5197" s="3" t="str">
        <f>IF(IFERROR(SEARCH("N/A",CID_DB[[#This Row],[ NSN ]]),-1)&lt;&gt;-1,"",LEFT(SUBSTITUTE(SUBSTITUTE(SUBSTITUTE(SUBSTITUTE(SUBSTITUTE(CID_DB[[#This Row],[ NSN ]],"-","")," ","")," ",""),"‐",""),"NA",""),13))</f>
        <v/>
      </c>
      <c r="J5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13542682|AE71394147|HOSE ASSEMBLY|</v>
      </c>
    </row>
    <row r="5198" spans="1:10" x14ac:dyDescent="0.35">
      <c r="A5198" s="1" t="s">
        <v>3</v>
      </c>
      <c r="B5198" s="1" t="s">
        <v>9762</v>
      </c>
      <c r="C5198" s="1" t="s">
        <v>9917</v>
      </c>
      <c r="D5198" s="1" t="s">
        <v>9918</v>
      </c>
      <c r="E5198" s="1" t="s">
        <v>2899</v>
      </c>
      <c r="F5198" s="4" t="s">
        <v>3</v>
      </c>
      <c r="G5198" s="1" t="s">
        <v>8</v>
      </c>
      <c r="H5198" s="3" t="str">
        <f t="shared" si="81"/>
        <v>Commercial</v>
      </c>
      <c r="I5198" s="3" t="str">
        <f>IF(IFERROR(SEARCH("N/A",CID_DB[[#This Row],[ NSN ]]),-1)&lt;&gt;-1,"",LEFT(SUBSTITUTE(SUBSTITUTE(SUBSTITUTE(SUBSTITUTE(SUBSTITUTE(CID_DB[[#This Row],[ NSN ]],"-","")," ","")," ",""),"‐",""),"NA",""),13))</f>
        <v/>
      </c>
      <c r="J5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13542684|AE71394152|HOSE ASSEMBLY|</v>
      </c>
    </row>
    <row r="5199" spans="1:10" x14ac:dyDescent="0.35">
      <c r="A5199" s="1" t="s">
        <v>3</v>
      </c>
      <c r="B5199" s="1" t="s">
        <v>9762</v>
      </c>
      <c r="C5199" s="1" t="s">
        <v>9919</v>
      </c>
      <c r="D5199" s="1" t="s">
        <v>9920</v>
      </c>
      <c r="E5199" s="1" t="s">
        <v>2899</v>
      </c>
      <c r="F5199" s="4" t="s">
        <v>3</v>
      </c>
      <c r="G5199" s="1" t="s">
        <v>8</v>
      </c>
      <c r="H5199" s="3" t="str">
        <f t="shared" si="81"/>
        <v>Commercial</v>
      </c>
      <c r="I5199" s="3" t="str">
        <f>IF(IFERROR(SEARCH("N/A",CID_DB[[#This Row],[ NSN ]]),-1)&lt;&gt;-1,"",LEFT(SUBSTITUTE(SUBSTITUTE(SUBSTITUTE(SUBSTITUTE(SUBSTITUTE(CID_DB[[#This Row],[ NSN ]],"-","")," ","")," ",""),"‐",""),"NA",""),13))</f>
        <v/>
      </c>
      <c r="J5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13542685|AE71394163|HOSE ASSEMBLY|</v>
      </c>
    </row>
    <row r="5200" spans="1:10" x14ac:dyDescent="0.35">
      <c r="A5200" s="1" t="s">
        <v>3</v>
      </c>
      <c r="B5200" s="1" t="s">
        <v>9762</v>
      </c>
      <c r="C5200" s="1" t="s">
        <v>9921</v>
      </c>
      <c r="D5200" s="1" t="s">
        <v>9922</v>
      </c>
      <c r="E5200" s="1" t="s">
        <v>2899</v>
      </c>
      <c r="F5200" s="4" t="s">
        <v>3</v>
      </c>
      <c r="G5200" s="1" t="s">
        <v>8</v>
      </c>
      <c r="H5200" s="3" t="str">
        <f t="shared" si="81"/>
        <v>Commercial</v>
      </c>
      <c r="I5200" s="3" t="str">
        <f>IF(IFERROR(SEARCH("N/A",CID_DB[[#This Row],[ NSN ]]),-1)&lt;&gt;-1,"",LEFT(SUBSTITUTE(SUBSTITUTE(SUBSTITUTE(SUBSTITUTE(SUBSTITUTE(CID_DB[[#This Row],[ NSN ]],"-","")," ","")," ",""),"‐",""),"NA",""),13))</f>
        <v/>
      </c>
      <c r="J5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13542690|AE71394150|HOSE ASSEMBLY|</v>
      </c>
    </row>
    <row r="5201" spans="1:10" x14ac:dyDescent="0.35">
      <c r="A5201" s="1" t="s">
        <v>3</v>
      </c>
      <c r="B5201" s="1" t="s">
        <v>9762</v>
      </c>
      <c r="C5201" s="1" t="s">
        <v>9923</v>
      </c>
      <c r="D5201" s="1" t="s">
        <v>9924</v>
      </c>
      <c r="E5201" s="1" t="s">
        <v>2899</v>
      </c>
      <c r="F5201" s="4" t="s">
        <v>3</v>
      </c>
      <c r="G5201" s="1" t="s">
        <v>8</v>
      </c>
      <c r="H5201" s="3" t="str">
        <f t="shared" si="81"/>
        <v>Commercial</v>
      </c>
      <c r="I5201" s="3" t="str">
        <f>IF(IFERROR(SEARCH("N/A",CID_DB[[#This Row],[ NSN ]]),-1)&lt;&gt;-1,"",LEFT(SUBSTITUTE(SUBSTITUTE(SUBSTITUTE(SUBSTITUTE(SUBSTITUTE(CID_DB[[#This Row],[ NSN ]],"-","")," ","")," ",""),"‐",""),"NA",""),13))</f>
        <v/>
      </c>
      <c r="J5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13542692|AE71394153|HOSE ASSEMBLY|</v>
      </c>
    </row>
    <row r="5202" spans="1:10" x14ac:dyDescent="0.35">
      <c r="A5202" s="1" t="s">
        <v>3</v>
      </c>
      <c r="B5202" s="1" t="s">
        <v>9762</v>
      </c>
      <c r="C5202" s="1" t="s">
        <v>9925</v>
      </c>
      <c r="D5202" s="1" t="s">
        <v>9926</v>
      </c>
      <c r="E5202" s="1" t="s">
        <v>2899</v>
      </c>
      <c r="F5202" s="4" t="s">
        <v>3</v>
      </c>
      <c r="G5202" s="1" t="s">
        <v>8</v>
      </c>
      <c r="H5202" s="3" t="str">
        <f t="shared" si="81"/>
        <v>Commercial</v>
      </c>
      <c r="I5202" s="3" t="str">
        <f>IF(IFERROR(SEARCH("N/A",CID_DB[[#This Row],[ NSN ]]),-1)&lt;&gt;-1,"",LEFT(SUBSTITUTE(SUBSTITUTE(SUBSTITUTE(SUBSTITUTE(SUBSTITUTE(CID_DB[[#This Row],[ NSN ]],"-","")," ","")," ",""),"‐",""),"NA",""),13))</f>
        <v/>
      </c>
      <c r="J5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13542693|AE71394169|HOSE ASSEMBLY|</v>
      </c>
    </row>
    <row r="5203" spans="1:10" x14ac:dyDescent="0.35">
      <c r="A5203" s="1" t="s">
        <v>3</v>
      </c>
      <c r="B5203" s="1" t="s">
        <v>9762</v>
      </c>
      <c r="C5203" s="1" t="s">
        <v>9927</v>
      </c>
      <c r="D5203" s="1" t="s">
        <v>9928</v>
      </c>
      <c r="E5203" s="1" t="s">
        <v>2899</v>
      </c>
      <c r="F5203" s="4" t="s">
        <v>3</v>
      </c>
      <c r="G5203" s="1" t="s">
        <v>8</v>
      </c>
      <c r="H5203" s="3" t="str">
        <f t="shared" si="81"/>
        <v>Commercial</v>
      </c>
      <c r="I5203" s="3" t="str">
        <f>IF(IFERROR(SEARCH("N/A",CID_DB[[#This Row],[ NSN ]]),-1)&lt;&gt;-1,"",LEFT(SUBSTITUTE(SUBSTITUTE(SUBSTITUTE(SUBSTITUTE(SUBSTITUTE(CID_DB[[#This Row],[ NSN ]],"-","")," ","")," ",""),"‐",""),"NA",""),13))</f>
        <v/>
      </c>
      <c r="J5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13542694|AE71394170|HOSE ASSEMBLY|</v>
      </c>
    </row>
    <row r="5204" spans="1:10" x14ac:dyDescent="0.35">
      <c r="A5204" s="1" t="s">
        <v>3</v>
      </c>
      <c r="B5204" s="1" t="s">
        <v>9762</v>
      </c>
      <c r="C5204" s="1" t="s">
        <v>9929</v>
      </c>
      <c r="D5204" s="1" t="s">
        <v>9930</v>
      </c>
      <c r="E5204" s="1" t="s">
        <v>2899</v>
      </c>
      <c r="F5204" s="4" t="s">
        <v>3</v>
      </c>
      <c r="G5204" s="1" t="s">
        <v>8</v>
      </c>
      <c r="H5204" s="3" t="str">
        <f t="shared" si="81"/>
        <v>Commercial</v>
      </c>
      <c r="I5204" s="3" t="str">
        <f>IF(IFERROR(SEARCH("N/A",CID_DB[[#This Row],[ NSN ]]),-1)&lt;&gt;-1,"",LEFT(SUBSTITUTE(SUBSTITUTE(SUBSTITUTE(SUBSTITUTE(SUBSTITUTE(CID_DB[[#This Row],[ NSN ]],"-","")," ","")," ",""),"‐",""),"NA",""),13))</f>
        <v/>
      </c>
      <c r="J5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13542695|AE71394171|HOSE ASSEMBLY|</v>
      </c>
    </row>
    <row r="5205" spans="1:10" x14ac:dyDescent="0.35">
      <c r="A5205" s="1" t="s">
        <v>3</v>
      </c>
      <c r="B5205" s="1" t="s">
        <v>9762</v>
      </c>
      <c r="C5205" s="1" t="s">
        <v>9931</v>
      </c>
      <c r="D5205" s="1" t="s">
        <v>9932</v>
      </c>
      <c r="E5205" s="1" t="s">
        <v>1905</v>
      </c>
      <c r="F5205" s="4" t="s">
        <v>3</v>
      </c>
      <c r="G5205" s="1" t="s">
        <v>8</v>
      </c>
      <c r="H5205" s="3" t="str">
        <f t="shared" si="81"/>
        <v>Commercial</v>
      </c>
      <c r="I5205" s="3" t="str">
        <f>IF(IFERROR(SEARCH("N/A",CID_DB[[#This Row],[ NSN ]]),-1)&lt;&gt;-1,"",LEFT(SUBSTITUTE(SUBSTITUTE(SUBSTITUTE(SUBSTITUTE(SUBSTITUTE(CID_DB[[#This Row],[ NSN ]],"-","")," ","")," ",""),"‐",""),"NA",""),13))</f>
        <v/>
      </c>
      <c r="J5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132133087|AE73133E|COUPLING|</v>
      </c>
    </row>
    <row r="5206" spans="1:10" x14ac:dyDescent="0.35">
      <c r="A5206" s="1" t="s">
        <v>3</v>
      </c>
      <c r="B5206" s="1" t="s">
        <v>9762</v>
      </c>
      <c r="C5206" s="1" t="s">
        <v>9933</v>
      </c>
      <c r="D5206" s="1" t="s">
        <v>3</v>
      </c>
      <c r="E5206" s="1" t="s">
        <v>9934</v>
      </c>
      <c r="F5206" s="4" t="s">
        <v>3</v>
      </c>
      <c r="G5206" s="1" t="s">
        <v>8</v>
      </c>
      <c r="H5206" s="3" t="str">
        <f t="shared" si="81"/>
        <v>Commercial</v>
      </c>
      <c r="I5206" s="3" t="str">
        <f>IF(IFERROR(SEARCH("N/A",CID_DB[[#This Row],[ NSN ]]),-1)&lt;&gt;-1,"",LEFT(SUBSTITUTE(SUBSTITUTE(SUBSTITUTE(SUBSTITUTE(SUBSTITUTE(CID_DB[[#This Row],[ NSN ]],"-","")," ","")," ",""),"‐",""),"NA",""),13))</f>
        <v/>
      </c>
      <c r="J5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13542407||MANIFOLD BLOCK|</v>
      </c>
    </row>
    <row r="5207" spans="1:10" x14ac:dyDescent="0.35">
      <c r="A5207" s="1" t="s">
        <v>3</v>
      </c>
      <c r="B5207" s="1" t="s">
        <v>9762</v>
      </c>
      <c r="C5207" s="1" t="s">
        <v>9935</v>
      </c>
      <c r="D5207" s="1" t="s">
        <v>9936</v>
      </c>
      <c r="E5207" s="1" t="s">
        <v>9805</v>
      </c>
      <c r="F5207" s="4" t="s">
        <v>3</v>
      </c>
      <c r="G5207" s="1" t="s">
        <v>8</v>
      </c>
      <c r="H5207" s="3" t="str">
        <f t="shared" si="81"/>
        <v>Commercial</v>
      </c>
      <c r="I5207" s="3" t="str">
        <f>IF(IFERROR(SEARCH("N/A",CID_DB[[#This Row],[ NSN ]]),-1)&lt;&gt;-1,"",LEFT(SUBSTITUTE(SUBSTITUTE(SUBSTITUTE(SUBSTITUTE(SUBSTITUTE(CID_DB[[#This Row],[ NSN ]],"-","")," ","")," ",""),"‐",""),"NA",""),13))</f>
        <v/>
      </c>
      <c r="J5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135426003|AE37457H|ADAPTER ASSEMBLY|</v>
      </c>
    </row>
    <row r="5208" spans="1:10" x14ac:dyDescent="0.35">
      <c r="A5208" s="1" t="s">
        <v>3</v>
      </c>
      <c r="B5208" s="1" t="s">
        <v>9762</v>
      </c>
      <c r="C5208" s="1" t="s">
        <v>9937</v>
      </c>
      <c r="D5208" s="1" t="s">
        <v>9938</v>
      </c>
      <c r="E5208" s="1" t="s">
        <v>9805</v>
      </c>
      <c r="F5208" s="4" t="s">
        <v>3</v>
      </c>
      <c r="G5208" s="1" t="s">
        <v>8</v>
      </c>
      <c r="H5208" s="3" t="str">
        <f t="shared" si="81"/>
        <v>Commercial</v>
      </c>
      <c r="I5208" s="3" t="str">
        <f>IF(IFERROR(SEARCH("N/A",CID_DB[[#This Row],[ NSN ]]),-1)&lt;&gt;-1,"",LEFT(SUBSTITUTE(SUBSTITUTE(SUBSTITUTE(SUBSTITUTE(SUBSTITUTE(CID_DB[[#This Row],[ NSN ]],"-","")," ","")," ",""),"‐",""),"NA",""),13))</f>
        <v/>
      </c>
      <c r="J5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135426004|AE60865H|ADAPTER ASSEMBLY|</v>
      </c>
    </row>
    <row r="5209" spans="1:10" x14ac:dyDescent="0.35">
      <c r="A5209" s="1" t="s">
        <v>3</v>
      </c>
      <c r="B5209" s="1" t="s">
        <v>9762</v>
      </c>
      <c r="C5209" s="1" t="s">
        <v>9939</v>
      </c>
      <c r="D5209" s="1" t="s">
        <v>9940</v>
      </c>
      <c r="E5209" s="1" t="s">
        <v>9805</v>
      </c>
      <c r="F5209" s="4" t="s">
        <v>3</v>
      </c>
      <c r="G5209" s="1" t="s">
        <v>8</v>
      </c>
      <c r="H5209" s="3" t="str">
        <f t="shared" si="81"/>
        <v>Commercial</v>
      </c>
      <c r="I5209" s="3" t="str">
        <f>IF(IFERROR(SEARCH("N/A",CID_DB[[#This Row],[ NSN ]]),-1)&lt;&gt;-1,"",LEFT(SUBSTITUTE(SUBSTITUTE(SUBSTITUTE(SUBSTITUTE(SUBSTITUTE(CID_DB[[#This Row],[ NSN ]],"-","")," ","")," ",""),"‐",""),"NA",""),13))</f>
        <v/>
      </c>
      <c r="J5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135426005|AE60865M|ADAPTER ASSEMBLY|</v>
      </c>
    </row>
    <row r="5210" spans="1:10" x14ac:dyDescent="0.35">
      <c r="A5210" s="1" t="s">
        <v>3</v>
      </c>
      <c r="B5210" s="1" t="s">
        <v>9762</v>
      </c>
      <c r="C5210" s="1" t="s">
        <v>9941</v>
      </c>
      <c r="D5210" s="1" t="s">
        <v>9942</v>
      </c>
      <c r="E5210" s="1" t="s">
        <v>9805</v>
      </c>
      <c r="F5210" s="4" t="s">
        <v>3</v>
      </c>
      <c r="G5210" s="1" t="s">
        <v>8</v>
      </c>
      <c r="H5210" s="3" t="str">
        <f t="shared" si="81"/>
        <v>Commercial</v>
      </c>
      <c r="I5210" s="3" t="str">
        <f>IF(IFERROR(SEARCH("N/A",CID_DB[[#This Row],[ NSN ]]),-1)&lt;&gt;-1,"",LEFT(SUBSTITUTE(SUBSTITUTE(SUBSTITUTE(SUBSTITUTE(SUBSTITUTE(CID_DB[[#This Row],[ NSN ]],"-","")," ","")," ",""),"‐",""),"NA",""),13))</f>
        <v/>
      </c>
      <c r="J5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135426006|AE60865K|ADAPTER ASSEMBLY|</v>
      </c>
    </row>
    <row r="5211" spans="1:10" x14ac:dyDescent="0.35">
      <c r="A5211" s="1" t="s">
        <v>3</v>
      </c>
      <c r="B5211" s="1" t="s">
        <v>9762</v>
      </c>
      <c r="C5211" s="1" t="s">
        <v>9943</v>
      </c>
      <c r="D5211" s="1" t="s">
        <v>9944</v>
      </c>
      <c r="E5211" s="1" t="s">
        <v>9808</v>
      </c>
      <c r="F5211" s="4" t="s">
        <v>3</v>
      </c>
      <c r="G5211" s="1" t="s">
        <v>8</v>
      </c>
      <c r="H5211" s="3" t="str">
        <f t="shared" si="81"/>
        <v>Commercial</v>
      </c>
      <c r="I5211" s="3" t="str">
        <f>IF(IFERROR(SEARCH("N/A",CID_DB[[#This Row],[ NSN ]]),-1)&lt;&gt;-1,"",LEFT(SUBSTITUTE(SUBSTITUTE(SUBSTITUTE(SUBSTITUTE(SUBSTITUTE(CID_DB[[#This Row],[ NSN ]],"-","")," ","")," ",""),"‐",""),"NA",""),13))</f>
        <v/>
      </c>
      <c r="J5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135426022|AE81722H|CAP, PROTECTIVE|</v>
      </c>
    </row>
    <row r="5212" spans="1:10" x14ac:dyDescent="0.35">
      <c r="A5212" s="1" t="s">
        <v>3</v>
      </c>
      <c r="B5212" s="1" t="s">
        <v>9762</v>
      </c>
      <c r="C5212" s="1" t="s">
        <v>9945</v>
      </c>
      <c r="D5212" s="1" t="s">
        <v>9946</v>
      </c>
      <c r="E5212" s="1" t="s">
        <v>9808</v>
      </c>
      <c r="F5212" s="4" t="s">
        <v>3</v>
      </c>
      <c r="G5212" s="1" t="s">
        <v>8</v>
      </c>
      <c r="H5212" s="3" t="str">
        <f t="shared" si="81"/>
        <v>Commercial</v>
      </c>
      <c r="I5212" s="3" t="str">
        <f>IF(IFERROR(SEARCH("N/A",CID_DB[[#This Row],[ NSN ]]),-1)&lt;&gt;-1,"",LEFT(SUBSTITUTE(SUBSTITUTE(SUBSTITUTE(SUBSTITUTE(SUBSTITUTE(CID_DB[[#This Row],[ NSN ]],"-","")," ","")," ",""),"‐",""),"NA",""),13))</f>
        <v/>
      </c>
      <c r="J5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135426026|AE81722E|CAP, PROTECTIVE|</v>
      </c>
    </row>
    <row r="5213" spans="1:10" x14ac:dyDescent="0.35">
      <c r="A5213" s="1" t="s">
        <v>3</v>
      </c>
      <c r="B5213" s="1" t="s">
        <v>9762</v>
      </c>
      <c r="C5213" s="1" t="s">
        <v>9947</v>
      </c>
      <c r="D5213" s="1" t="s">
        <v>9948</v>
      </c>
      <c r="E5213" s="1" t="s">
        <v>9949</v>
      </c>
      <c r="F5213" s="4" t="s">
        <v>3</v>
      </c>
      <c r="G5213" s="1" t="s">
        <v>8</v>
      </c>
      <c r="H5213" s="3" t="str">
        <f t="shared" si="81"/>
        <v>Commercial</v>
      </c>
      <c r="I5213" s="3" t="str">
        <f>IF(IFERROR(SEARCH("N/A",CID_DB[[#This Row],[ NSN ]]),-1)&lt;&gt;-1,"",LEFT(SUBSTITUTE(SUBSTITUTE(SUBSTITUTE(SUBSTITUTE(SUBSTITUTE(CID_DB[[#This Row],[ NSN ]],"-","")," ","")," ",""),"‐",""),"NA",""),13))</f>
        <v/>
      </c>
      <c r="J5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13542605|AE86873K|JOINT SWIVEL ASSY|</v>
      </c>
    </row>
    <row r="5214" spans="1:10" x14ac:dyDescent="0.35">
      <c r="A5214" s="1" t="s">
        <v>3</v>
      </c>
      <c r="B5214" s="1" t="s">
        <v>9762</v>
      </c>
      <c r="C5214" s="1" t="s">
        <v>9950</v>
      </c>
      <c r="D5214" s="1" t="s">
        <v>9951</v>
      </c>
      <c r="E5214" s="1" t="s">
        <v>9813</v>
      </c>
      <c r="F5214" s="4" t="s">
        <v>3</v>
      </c>
      <c r="G5214" s="1" t="s">
        <v>8</v>
      </c>
      <c r="H5214" s="3" t="str">
        <f t="shared" si="81"/>
        <v>Commercial</v>
      </c>
      <c r="I5214" s="3" t="str">
        <f>IF(IFERROR(SEARCH("N/A",CID_DB[[#This Row],[ NSN ]]),-1)&lt;&gt;-1,"",LEFT(SUBSTITUTE(SUBSTITUTE(SUBSTITUTE(SUBSTITUTE(SUBSTITUTE(CID_DB[[#This Row],[ NSN ]],"-","")," ","")," ",""),"‐",""),"NA",""),13))</f>
        <v/>
      </c>
      <c r="J5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135426071|AE502246323|ELBOW,90 DEGREE|</v>
      </c>
    </row>
    <row r="5215" spans="1:10" x14ac:dyDescent="0.35">
      <c r="A5215" s="1" t="s">
        <v>3</v>
      </c>
      <c r="B5215" s="1" t="s">
        <v>9762</v>
      </c>
      <c r="C5215" s="1" t="s">
        <v>9952</v>
      </c>
      <c r="D5215" s="1" t="s">
        <v>9953</v>
      </c>
      <c r="E5215" s="1" t="s">
        <v>9792</v>
      </c>
      <c r="F5215" s="4" t="s">
        <v>3</v>
      </c>
      <c r="G5215" s="1" t="s">
        <v>8</v>
      </c>
      <c r="H5215" s="3" t="str">
        <f t="shared" si="81"/>
        <v>Commercial</v>
      </c>
      <c r="I5215" s="3" t="str">
        <f>IF(IFERROR(SEARCH("N/A",CID_DB[[#This Row],[ NSN ]]),-1)&lt;&gt;-1,"",LEFT(SUBSTITUTE(SUBSTITUTE(SUBSTITUTE(SUBSTITUTE(SUBSTITUTE(CID_DB[[#This Row],[ NSN ]],"-","")," ","")," ",""),"‐",""),"NA",""),13))</f>
        <v/>
      </c>
      <c r="J5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135426091|AE502246348|TUBE ASSEMBLY|</v>
      </c>
    </row>
    <row r="5216" spans="1:10" x14ac:dyDescent="0.35">
      <c r="A5216" s="1" t="s">
        <v>3</v>
      </c>
      <c r="B5216" s="1" t="s">
        <v>9762</v>
      </c>
      <c r="C5216" s="1" t="s">
        <v>9954</v>
      </c>
      <c r="D5216" s="1" t="s">
        <v>9955</v>
      </c>
      <c r="E5216" s="1" t="s">
        <v>9805</v>
      </c>
      <c r="F5216" s="4" t="s">
        <v>3</v>
      </c>
      <c r="G5216" s="1" t="s">
        <v>8</v>
      </c>
      <c r="H5216" s="3" t="str">
        <f t="shared" si="81"/>
        <v>Commercial</v>
      </c>
      <c r="I5216" s="3" t="str">
        <f>IF(IFERROR(SEARCH("N/A",CID_DB[[#This Row],[ NSN ]]),-1)&lt;&gt;-1,"",LEFT(SUBSTITUTE(SUBSTITUTE(SUBSTITUTE(SUBSTITUTE(SUBSTITUTE(CID_DB[[#This Row],[ NSN ]],"-","")," ","")," ",""),"‐",""),"NA",""),13))</f>
        <v/>
      </c>
      <c r="J5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13542616|AE502246352|ADAPTER ASSEMBLY|</v>
      </c>
    </row>
    <row r="5217" spans="1:10" x14ac:dyDescent="0.35">
      <c r="A5217" s="1" t="s">
        <v>3</v>
      </c>
      <c r="B5217" s="1" t="s">
        <v>9762</v>
      </c>
      <c r="C5217" s="1" t="s">
        <v>9956</v>
      </c>
      <c r="D5217" s="1" t="s">
        <v>9957</v>
      </c>
      <c r="E5217" s="1" t="s">
        <v>9805</v>
      </c>
      <c r="F5217" s="4" t="s">
        <v>3</v>
      </c>
      <c r="G5217" s="1" t="s">
        <v>8</v>
      </c>
      <c r="H5217" s="3" t="str">
        <f t="shared" si="81"/>
        <v>Commercial</v>
      </c>
      <c r="I5217" s="3" t="str">
        <f>IF(IFERROR(SEARCH("N/A",CID_DB[[#This Row],[ NSN ]]),-1)&lt;&gt;-1,"",LEFT(SUBSTITUTE(SUBSTITUTE(SUBSTITUTE(SUBSTITUTE(SUBSTITUTE(CID_DB[[#This Row],[ NSN ]],"-","")," ","")," ",""),"‐",""),"NA",""),13))</f>
        <v/>
      </c>
      <c r="J5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13542618|AE502246357|ADAPTER ASSEMBLY|</v>
      </c>
    </row>
    <row r="5218" spans="1:10" x14ac:dyDescent="0.35">
      <c r="A5218" s="1" t="s">
        <v>3</v>
      </c>
      <c r="B5218" s="1" t="s">
        <v>9762</v>
      </c>
      <c r="C5218" s="1" t="s">
        <v>9958</v>
      </c>
      <c r="D5218" s="1" t="s">
        <v>9959</v>
      </c>
      <c r="E5218" s="1" t="s">
        <v>9799</v>
      </c>
      <c r="F5218" s="4" t="s">
        <v>3</v>
      </c>
      <c r="G5218" s="1" t="s">
        <v>8</v>
      </c>
      <c r="H5218" s="3" t="str">
        <f t="shared" si="81"/>
        <v>Commercial</v>
      </c>
      <c r="I5218" s="3" t="str">
        <f>IF(IFERROR(SEARCH("N/A",CID_DB[[#This Row],[ NSN ]]),-1)&lt;&gt;-1,"",LEFT(SUBSTITUTE(SUBSTITUTE(SUBSTITUTE(SUBSTITUTE(SUBSTITUTE(CID_DB[[#This Row],[ NSN ]],"-","")," ","")," ",""),"‐",""),"NA",""),13))</f>
        <v/>
      </c>
      <c r="J5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13542620|AE61875610|ADAPTER|</v>
      </c>
    </row>
    <row r="5219" spans="1:10" x14ac:dyDescent="0.35">
      <c r="A5219" s="1" t="s">
        <v>3</v>
      </c>
      <c r="B5219" s="1" t="s">
        <v>9762</v>
      </c>
      <c r="C5219" s="1" t="s">
        <v>9960</v>
      </c>
      <c r="D5219" s="1" t="s">
        <v>9961</v>
      </c>
      <c r="E5219" s="1" t="s">
        <v>9962</v>
      </c>
      <c r="F5219" s="4" t="s">
        <v>3</v>
      </c>
      <c r="G5219" s="1" t="s">
        <v>8</v>
      </c>
      <c r="H5219" s="3" t="str">
        <f t="shared" si="81"/>
        <v>Commercial</v>
      </c>
      <c r="I5219" s="3" t="str">
        <f>IF(IFERROR(SEARCH("N/A",CID_DB[[#This Row],[ NSN ]]),-1)&lt;&gt;-1,"",LEFT(SUBSTITUTE(SUBSTITUTE(SUBSTITUTE(SUBSTITUTE(SUBSTITUTE(CID_DB[[#This Row],[ NSN ]],"-","")," ","")," ",""),"‐",""),"NA",""),13))</f>
        <v/>
      </c>
      <c r="J5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13542623|AE6187564|ADAPTER 90 DEGREES|</v>
      </c>
    </row>
    <row r="5220" spans="1:10" x14ac:dyDescent="0.35">
      <c r="A5220" s="1" t="s">
        <v>3</v>
      </c>
      <c r="B5220" s="1" t="s">
        <v>9963</v>
      </c>
      <c r="C5220" s="1" t="s">
        <v>9964</v>
      </c>
      <c r="D5220" s="1" t="s">
        <v>9965</v>
      </c>
      <c r="E5220" s="1" t="s">
        <v>9966</v>
      </c>
      <c r="F5220" s="4" t="s">
        <v>3</v>
      </c>
      <c r="G5220" s="1" t="s">
        <v>8</v>
      </c>
      <c r="H5220" s="3" t="str">
        <f t="shared" si="81"/>
        <v>Commercial</v>
      </c>
      <c r="I5220" s="3" t="str">
        <f>IF(IFERROR(SEARCH("N/A",CID_DB[[#This Row],[ NSN ]]),-1)&lt;&gt;-1,"",LEFT(SUBSTITUTE(SUBSTITUTE(SUBSTITUTE(SUBSTITUTE(SUBSTITUTE(CID_DB[[#This Row],[ NSN ]],"-","")," ","")," ",""),"‐",""),"NA",""),13))</f>
        <v/>
      </c>
      <c r="J5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1242204200101|S4721951130|ABS Valve Modulator|</v>
      </c>
    </row>
    <row r="5221" spans="1:10" x14ac:dyDescent="0.35">
      <c r="A5221" s="1" t="s">
        <v>3</v>
      </c>
      <c r="B5221" s="1" t="s">
        <v>9963</v>
      </c>
      <c r="C5221" s="1" t="s">
        <v>9967</v>
      </c>
      <c r="D5221" s="1" t="s">
        <v>9968</v>
      </c>
      <c r="E5221" s="1" t="s">
        <v>9969</v>
      </c>
      <c r="F5221" s="4" t="s">
        <v>3</v>
      </c>
      <c r="G5221" s="1" t="s">
        <v>8</v>
      </c>
      <c r="H5221" s="3" t="str">
        <f t="shared" si="81"/>
        <v>Commercial</v>
      </c>
      <c r="I5221" s="3" t="str">
        <f>IF(IFERROR(SEARCH("N/A",CID_DB[[#This Row],[ NSN ]]),-1)&lt;&gt;-1,"",LEFT(SUBSTITUTE(SUBSTITUTE(SUBSTITUTE(SUBSTITUTE(SUBSTITUTE(CID_DB[[#This Row],[ NSN ]],"-","")," ","")," ",""),"‐",""),"NA",""),13))</f>
        <v/>
      </c>
      <c r="J5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1242220700101|S4008601020SPCLM|ABS Electrical Control Unit|</v>
      </c>
    </row>
    <row r="5222" spans="1:10" x14ac:dyDescent="0.35">
      <c r="A5222" s="1" t="s">
        <v>3</v>
      </c>
      <c r="B5222" s="1" t="s">
        <v>9963</v>
      </c>
      <c r="C5222" s="1" t="s">
        <v>9970</v>
      </c>
      <c r="D5222" s="1" t="s">
        <v>9971</v>
      </c>
      <c r="E5222" s="1" t="s">
        <v>9972</v>
      </c>
      <c r="F5222" s="4" t="s">
        <v>3</v>
      </c>
      <c r="G5222" s="1" t="s">
        <v>8</v>
      </c>
      <c r="H5222" s="3" t="str">
        <f t="shared" si="81"/>
        <v>Commercial</v>
      </c>
      <c r="I5222" s="3" t="str">
        <f>IF(IFERROR(SEARCH("N/A",CID_DB[[#This Row],[ NSN ]]),-1)&lt;&gt;-1,"",LEFT(SUBSTITUTE(SUBSTITUTE(SUBSTITUTE(SUBSTITUTE(SUBSTITUTE(CID_DB[[#This Row],[ NSN ]],"-","")," ","")," ",""),"‐",""),"NA",""),13))</f>
        <v/>
      </c>
      <c r="J5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1242258501|CSH52439|Hex Head Bolt Assembly|</v>
      </c>
    </row>
    <row r="5223" spans="1:10" x14ac:dyDescent="0.35">
      <c r="A5223" s="1" t="s">
        <v>3</v>
      </c>
      <c r="B5223" s="1" t="s">
        <v>9963</v>
      </c>
      <c r="C5223" s="1" t="s">
        <v>9973</v>
      </c>
      <c r="D5223" s="1" t="s">
        <v>9974</v>
      </c>
      <c r="E5223" s="1" t="s">
        <v>9975</v>
      </c>
      <c r="F5223" s="4" t="s">
        <v>3</v>
      </c>
      <c r="G5223" s="1" t="s">
        <v>8</v>
      </c>
      <c r="H5223" s="3" t="str">
        <f t="shared" si="81"/>
        <v>Commercial</v>
      </c>
      <c r="I5223" s="3" t="str">
        <f>IF(IFERROR(SEARCH("N/A",CID_DB[[#This Row],[ NSN ]]),-1)&lt;&gt;-1,"",LEFT(SUBSTITUTE(SUBSTITUTE(SUBSTITUTE(SUBSTITUTE(SUBSTITUTE(CID_DB[[#This Row],[ NSN ]],"-","")," ","")," ",""),"‐",""),"NA",""),13))</f>
        <v/>
      </c>
      <c r="J5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1242435100101|16XNS934D130|Propeller Shfat Assy|</v>
      </c>
    </row>
    <row r="5224" spans="1:10" x14ac:dyDescent="0.35">
      <c r="A5224" s="1" t="s">
        <v>3</v>
      </c>
      <c r="B5224" s="1" t="s">
        <v>9963</v>
      </c>
      <c r="C5224" s="1" t="s">
        <v>9976</v>
      </c>
      <c r="D5224" s="1" t="s">
        <v>9977</v>
      </c>
      <c r="E5224" s="1" t="s">
        <v>9975</v>
      </c>
      <c r="F5224" s="4" t="s">
        <v>3</v>
      </c>
      <c r="G5224" s="1" t="s">
        <v>8</v>
      </c>
      <c r="H5224" s="3" t="str">
        <f t="shared" si="81"/>
        <v>Commercial</v>
      </c>
      <c r="I5224" s="3" t="str">
        <f>IF(IFERROR(SEARCH("N/A",CID_DB[[#This Row],[ NSN ]]),-1)&lt;&gt;-1,"",LEFT(SUBSTITUTE(SUBSTITUTE(SUBSTITUTE(SUBSTITUTE(SUBSTITUTE(CID_DB[[#This Row],[ NSN ]],"-","")," ","")," ",""),"‐",""),"NA",""),13))</f>
        <v/>
      </c>
      <c r="J5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1242435100201|16XNS934D143|Propeller Shfat Assy|</v>
      </c>
    </row>
    <row r="5225" spans="1:10" x14ac:dyDescent="0.35">
      <c r="A5225" s="1" t="s">
        <v>3</v>
      </c>
      <c r="B5225" s="1" t="s">
        <v>9963</v>
      </c>
      <c r="C5225" s="1" t="s">
        <v>9978</v>
      </c>
      <c r="D5225" s="1" t="s">
        <v>9979</v>
      </c>
      <c r="E5225" s="1" t="s">
        <v>9975</v>
      </c>
      <c r="F5225" s="4" t="s">
        <v>3</v>
      </c>
      <c r="G5225" s="1" t="s">
        <v>8</v>
      </c>
      <c r="H5225" s="3" t="str">
        <f t="shared" si="81"/>
        <v>Commercial</v>
      </c>
      <c r="I5225" s="3" t="str">
        <f>IF(IFERROR(SEARCH("N/A",CID_DB[[#This Row],[ NSN ]]),-1)&lt;&gt;-1,"",LEFT(SUBSTITUTE(SUBSTITUTE(SUBSTITUTE(SUBSTITUTE(SUBSTITUTE(CID_DB[[#This Row],[ NSN ]],"-","")," ","")," ",""),"‐",""),"NA",""),13))</f>
        <v/>
      </c>
      <c r="J5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1242435100601|16XNS933D382|Propeller Shfat Assy|</v>
      </c>
    </row>
    <row r="5226" spans="1:10" x14ac:dyDescent="0.35">
      <c r="A5226" s="1" t="s">
        <v>3</v>
      </c>
      <c r="B5226" s="1" t="s">
        <v>9963</v>
      </c>
      <c r="C5226" s="1" t="s">
        <v>9980</v>
      </c>
      <c r="D5226" s="1" t="s">
        <v>9981</v>
      </c>
      <c r="E5226" s="1" t="s">
        <v>9982</v>
      </c>
      <c r="F5226" s="4" t="s">
        <v>3</v>
      </c>
      <c r="G5226" s="1" t="s">
        <v>8</v>
      </c>
      <c r="H5226" s="3" t="str">
        <f t="shared" si="81"/>
        <v>Commercial</v>
      </c>
      <c r="I5226" s="3" t="str">
        <f>IF(IFERROR(SEARCH("N/A",CID_DB[[#This Row],[ NSN ]]),-1)&lt;&gt;-1,"",LEFT(SUBSTITUTE(SUBSTITUTE(SUBSTITUTE(SUBSTITUTE(SUBSTITUTE(CID_DB[[#This Row],[ NSN ]],"-","")," ","")," ",""),"‐",""),"NA",""),13))</f>
        <v/>
      </c>
      <c r="J5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1250909601|RF12611NFSF23780|Lightweight Axle|</v>
      </c>
    </row>
    <row r="5227" spans="1:10" x14ac:dyDescent="0.35">
      <c r="A5227" s="1" t="s">
        <v>3</v>
      </c>
      <c r="B5227" s="1" t="s">
        <v>9963</v>
      </c>
      <c r="C5227" s="1" t="s">
        <v>9983</v>
      </c>
      <c r="D5227" s="1" t="s">
        <v>9984</v>
      </c>
      <c r="E5227" s="1" t="s">
        <v>9982</v>
      </c>
      <c r="F5227" s="4" t="s">
        <v>3</v>
      </c>
      <c r="G5227" s="1" t="s">
        <v>8</v>
      </c>
      <c r="H5227" s="3" t="str">
        <f t="shared" si="81"/>
        <v>Commercial</v>
      </c>
      <c r="I5227" s="3" t="str">
        <f>IF(IFERROR(SEARCH("N/A",CID_DB[[#This Row],[ NSN ]]),-1)&lt;&gt;-1,"",LEFT(SUBSTITUTE(SUBSTITUTE(SUBSTITUTE(SUBSTITUTE(SUBSTITUTE(CID_DB[[#This Row],[ NSN ]],"-","")," ","")," ",""),"‐",""),"NA",""),13))</f>
        <v/>
      </c>
      <c r="J5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1250910101|RP15611NFDF29780|Lightweight Axle|</v>
      </c>
    </row>
    <row r="5228" spans="1:10" x14ac:dyDescent="0.35">
      <c r="A5228" s="1" t="s">
        <v>3</v>
      </c>
      <c r="B5228" s="1" t="s">
        <v>9963</v>
      </c>
      <c r="C5228" s="1" t="s">
        <v>9985</v>
      </c>
      <c r="D5228" s="1" t="s">
        <v>9986</v>
      </c>
      <c r="E5228" s="1" t="s">
        <v>9982</v>
      </c>
      <c r="F5228" s="4" t="s">
        <v>3</v>
      </c>
      <c r="G5228" s="1" t="s">
        <v>8</v>
      </c>
      <c r="H5228" s="3" t="str">
        <f t="shared" si="81"/>
        <v>Commercial</v>
      </c>
      <c r="I5228" s="3" t="str">
        <f>IF(IFERROR(SEARCH("N/A",CID_DB[[#This Row],[ NSN ]]),-1)&lt;&gt;-1,"",LEFT(SUBSTITUTE(SUBSTITUTE(SUBSTITUTE(SUBSTITUTE(SUBSTITUTE(CID_DB[[#This Row],[ NSN ]],"-","")," ","")," ",""),"‐",""),"NA",""),13))</f>
        <v/>
      </c>
      <c r="J5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1250910201|RR15611NFDF29780|Lightweight Axle|</v>
      </c>
    </row>
    <row r="5229" spans="1:10" x14ac:dyDescent="0.35">
      <c r="A5229" s="1" t="s">
        <v>3</v>
      </c>
      <c r="B5229" s="1" t="s">
        <v>9963</v>
      </c>
      <c r="C5229" s="1" t="s">
        <v>9987</v>
      </c>
      <c r="D5229" s="1" t="s">
        <v>9988</v>
      </c>
      <c r="E5229" s="1" t="s">
        <v>9989</v>
      </c>
      <c r="F5229" s="4" t="s">
        <v>3</v>
      </c>
      <c r="G5229" s="1" t="s">
        <v>8</v>
      </c>
      <c r="H5229" s="3" t="str">
        <f t="shared" si="81"/>
        <v>Commercial</v>
      </c>
      <c r="I5229" s="3" t="str">
        <f>IF(IFERROR(SEARCH("N/A",CID_DB[[#This Row],[ NSN ]]),-1)&lt;&gt;-1,"",LEFT(SUBSTITUTE(SUBSTITUTE(SUBSTITUTE(SUBSTITUTE(SUBSTITUTE(CID_DB[[#This Row],[ NSN ]],"-","")," ","")," ",""),"‐",""),"NA",""),13))</f>
        <v/>
      </c>
      <c r="J5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1256291601|S8946011322|Cable Assembly, Jumper ABS Modulator|</v>
      </c>
    </row>
    <row r="5230" spans="1:10" x14ac:dyDescent="0.35">
      <c r="A5230" s="1" t="s">
        <v>3</v>
      </c>
      <c r="B5230" s="1" t="s">
        <v>9963</v>
      </c>
      <c r="C5230" s="1" t="s">
        <v>9990</v>
      </c>
      <c r="D5230" s="1" t="s">
        <v>9990</v>
      </c>
      <c r="E5230" s="1" t="s">
        <v>9991</v>
      </c>
      <c r="F5230" s="4" t="s">
        <v>3</v>
      </c>
      <c r="G5230" s="1" t="s">
        <v>8</v>
      </c>
      <c r="H5230" s="3" t="str">
        <f t="shared" si="81"/>
        <v>Commercial</v>
      </c>
      <c r="I5230" s="3" t="str">
        <f>IF(IFERROR(SEARCH("N/A",CID_DB[[#This Row],[ NSN ]]),-1)&lt;&gt;-1,"",LEFT(SUBSTITUTE(SUBSTITUTE(SUBSTITUTE(SUBSTITUTE(SUBSTITUTE(CID_DB[[#This Row],[ NSN ]],"-","")," ","")," ",""),"‐",""),"NA",""),13))</f>
        <v/>
      </c>
      <c r="J5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A13102N4616|A13102N4616|Tie Rod Assy|</v>
      </c>
    </row>
    <row r="5231" spans="1:10" x14ac:dyDescent="0.35">
      <c r="A5231" s="1" t="s">
        <v>3</v>
      </c>
      <c r="B5231" s="1" t="s">
        <v>9963</v>
      </c>
      <c r="C5231" s="1" t="s">
        <v>9992</v>
      </c>
      <c r="D5231" s="1" t="s">
        <v>9992</v>
      </c>
      <c r="E5231" s="1" t="s">
        <v>9993</v>
      </c>
      <c r="F5231" s="4" t="s">
        <v>3</v>
      </c>
      <c r="G5231" s="1" t="s">
        <v>8</v>
      </c>
      <c r="H5231" s="3" t="str">
        <f t="shared" si="81"/>
        <v>Commercial</v>
      </c>
      <c r="I5231" s="3" t="str">
        <f>IF(IFERROR(SEARCH("N/A",CID_DB[[#This Row],[ NSN ]]),-1)&lt;&gt;-1,"",LEFT(SUBSTITUTE(SUBSTITUTE(SUBSTITUTE(SUBSTITUTE(SUBSTITUTE(CID_DB[[#This Row],[ NSN ]],"-","")," ","")," ",""),"‐",""),"NA",""),13))</f>
        <v/>
      </c>
      <c r="J5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A13222V2232|A13222V2232|Brake Shoe|</v>
      </c>
    </row>
    <row r="5232" spans="1:10" x14ac:dyDescent="0.35">
      <c r="A5232" s="1" t="s">
        <v>3</v>
      </c>
      <c r="B5232" s="1" t="s">
        <v>9963</v>
      </c>
      <c r="C5232" s="1" t="s">
        <v>9994</v>
      </c>
      <c r="D5232" s="1" t="s">
        <v>9994</v>
      </c>
      <c r="E5232" s="1" t="s">
        <v>9995</v>
      </c>
      <c r="F5232" s="4" t="s">
        <v>3</v>
      </c>
      <c r="G5232" s="1" t="s">
        <v>8</v>
      </c>
      <c r="H5232" s="3" t="str">
        <f t="shared" si="81"/>
        <v>Commercial</v>
      </c>
      <c r="I5232" s="3" t="str">
        <f>IF(IFERROR(SEARCH("N/A",CID_DB[[#This Row],[ NSN ]]),-1)&lt;&gt;-1,"",LEFT(SUBSTITUTE(SUBSTITUTE(SUBSTITUTE(SUBSTITUTE(SUBSTITUTE(CID_DB[[#This Row],[ NSN ]],"-","")," ","")," ",""),"‐",""),"NA",""),13))</f>
        <v/>
      </c>
      <c r="J5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KIT4451|KIT4451|Input Seal Kit|</v>
      </c>
    </row>
    <row r="5233" spans="1:10" x14ac:dyDescent="0.35">
      <c r="A5233" s="1" t="s">
        <v>3</v>
      </c>
      <c r="B5233" s="1" t="s">
        <v>9963</v>
      </c>
      <c r="C5233" s="1" t="s">
        <v>9996</v>
      </c>
      <c r="D5233" s="1" t="s">
        <v>9996</v>
      </c>
      <c r="E5233" s="1" t="s">
        <v>9997</v>
      </c>
      <c r="F5233" s="4" t="s">
        <v>3</v>
      </c>
      <c r="G5233" s="1" t="s">
        <v>8</v>
      </c>
      <c r="H5233" s="3" t="str">
        <f t="shared" si="81"/>
        <v>Commercial</v>
      </c>
      <c r="I5233" s="3" t="str">
        <f>IF(IFERROR(SEARCH("N/A",CID_DB[[#This Row],[ NSN ]]),-1)&lt;&gt;-1,"",LEFT(SUBSTITUTE(SUBSTITUTE(SUBSTITUTE(SUBSTITUTE(SUBSTITUTE(CID_DB[[#This Row],[ NSN ]],"-","")," ","")," ",""),"‐",""),"NA",""),13))</f>
        <v/>
      </c>
      <c r="J5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KIT4453|KIT4453|Intermediate/Output Seal|</v>
      </c>
    </row>
    <row r="5234" spans="1:10" x14ac:dyDescent="0.35">
      <c r="A5234" s="1" t="s">
        <v>3</v>
      </c>
      <c r="B5234" s="1" t="s">
        <v>9963</v>
      </c>
      <c r="C5234" s="1" t="s">
        <v>9998</v>
      </c>
      <c r="D5234" s="1" t="s">
        <v>9999</v>
      </c>
      <c r="E5234" s="1" t="s">
        <v>9995</v>
      </c>
      <c r="F5234" s="4" t="s">
        <v>3</v>
      </c>
      <c r="G5234" s="1" t="s">
        <v>8</v>
      </c>
      <c r="H5234" s="3" t="str">
        <f t="shared" si="81"/>
        <v>Commercial</v>
      </c>
      <c r="I5234" s="3" t="str">
        <f>IF(IFERROR(SEARCH("N/A",CID_DB[[#This Row],[ NSN ]]),-1)&lt;&gt;-1,"",LEFT(SUBSTITUTE(SUBSTITUTE(SUBSTITUTE(SUBSTITUTE(SUBSTITUTE(CID_DB[[#This Row],[ NSN ]],"-","")," ","")," ",""),"‐",""),"NA",""),13))</f>
        <v/>
      </c>
      <c r="J5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KIT4751|KIT4757|Input Seal Kit|</v>
      </c>
    </row>
    <row r="5235" spans="1:10" x14ac:dyDescent="0.35">
      <c r="A5235" s="1" t="s">
        <v>3</v>
      </c>
      <c r="B5235" s="1" t="s">
        <v>9290</v>
      </c>
      <c r="C5235" s="1" t="s">
        <v>9291</v>
      </c>
      <c r="D5235" s="1" t="s">
        <v>9291</v>
      </c>
      <c r="E5235" s="1" t="s">
        <v>9292</v>
      </c>
      <c r="F5235" s="4" t="s">
        <v>9293</v>
      </c>
      <c r="G5235" s="1" t="s">
        <v>8</v>
      </c>
      <c r="H5235" s="3" t="str">
        <f t="shared" si="81"/>
        <v>Commercial</v>
      </c>
      <c r="I5235" s="3" t="str">
        <f>IF(IFERROR(SEARCH("N/A",CID_DB[[#This Row],[ NSN ]]),-1)&lt;&gt;-1,"",LEFT(SUBSTITUTE(SUBSTITUTE(SUBSTITUTE(SUBSTITUTE(SUBSTITUTE(CID_DB[[#This Row],[ NSN ]],"-","")," ","")," ",""),"‐",""),"NA",""),13))</f>
        <v>2541016204835</v>
      </c>
      <c r="J5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13545579|13545579|GLASS AND FRAME ASSY, TRANSPARENT ARMOR, GUNNER|2541016204835</v>
      </c>
    </row>
    <row r="5236" spans="1:10" x14ac:dyDescent="0.35">
      <c r="A5236" s="1" t="s">
        <v>3</v>
      </c>
      <c r="B5236" s="1" t="s">
        <v>9290</v>
      </c>
      <c r="C5236" s="1" t="s">
        <v>9294</v>
      </c>
      <c r="D5236" s="1" t="s">
        <v>9294</v>
      </c>
      <c r="E5236" s="1" t="s">
        <v>9295</v>
      </c>
      <c r="F5236" s="4" t="s">
        <v>9296</v>
      </c>
      <c r="G5236" s="1" t="s">
        <v>8</v>
      </c>
      <c r="H5236" s="3" t="str">
        <f t="shared" si="81"/>
        <v>Commercial</v>
      </c>
      <c r="I5236" s="3" t="str">
        <f>IF(IFERROR(SEARCH("N/A",CID_DB[[#This Row],[ NSN ]]),-1)&lt;&gt;-1,"",LEFT(SUBSTITUTE(SUBSTITUTE(SUBSTITUTE(SUBSTITUTE(SUBSTITUTE(CID_DB[[#This Row],[ NSN ]],"-","")," ","")," ",""),"‐",""),"NA",""),13))</f>
        <v>2541016204865</v>
      </c>
      <c r="J5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13545580|13545580|GLASS AND FRAME ASSY, TRANSPARENT ARMOR, DRIVER|2541016204865</v>
      </c>
    </row>
    <row r="5237" spans="1:10" x14ac:dyDescent="0.35">
      <c r="A5237" s="1" t="s">
        <v>3</v>
      </c>
      <c r="B5237" s="1" t="s">
        <v>9290</v>
      </c>
      <c r="C5237" s="1" t="s">
        <v>9297</v>
      </c>
      <c r="D5237" s="1" t="s">
        <v>9297</v>
      </c>
      <c r="E5237" s="1" t="s">
        <v>9298</v>
      </c>
      <c r="F5237" s="4" t="s">
        <v>9299</v>
      </c>
      <c r="G5237" s="1" t="s">
        <v>8</v>
      </c>
      <c r="H5237" s="3" t="str">
        <f t="shared" si="81"/>
        <v>Commercial</v>
      </c>
      <c r="I5237" s="3" t="str">
        <f>IF(IFERROR(SEARCH("N/A",CID_DB[[#This Row],[ NSN ]]),-1)&lt;&gt;-1,"",LEFT(SUBSTITUTE(SUBSTITUTE(SUBSTITUTE(SUBSTITUTE(SUBSTITUTE(CID_DB[[#This Row],[ NSN ]],"-","")," ","")," ",""),"‐",""),"NA",""),13))</f>
        <v>2541016204825</v>
      </c>
      <c r="J5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13545581|13545581|GLASS AND FRAME ASSY, TRANSPARENT ARMOR, DOOR|2541016204825</v>
      </c>
    </row>
    <row r="5238" spans="1:10" x14ac:dyDescent="0.35">
      <c r="A5238" s="1" t="s">
        <v>3</v>
      </c>
      <c r="B5238" s="1" t="s">
        <v>9300</v>
      </c>
      <c r="C5238" s="1" t="s">
        <v>9301</v>
      </c>
      <c r="D5238" s="1" t="s">
        <v>3</v>
      </c>
      <c r="E5238" s="1" t="s">
        <v>9302</v>
      </c>
      <c r="F5238" s="4">
        <v>5998016091055</v>
      </c>
      <c r="G5238" s="1" t="s">
        <v>103</v>
      </c>
      <c r="H5238" s="3" t="str">
        <f t="shared" si="81"/>
        <v>Other Than Commercial</v>
      </c>
      <c r="I5238" s="3" t="str">
        <f>IF(IFERROR(SEARCH("N/A",CID_DB[[#This Row],[ NSN ]]),-1)&lt;&gt;-1,"",LEFT(SUBSTITUTE(SUBSTITUTE(SUBSTITUTE(SUBSTITUTE(SUBSTITUTE(CID_DB[[#This Row],[ NSN ]],"-","")," ","")," ",""),"‐",""),"NA",""),13))</f>
        <v>5998016091055</v>
      </c>
      <c r="J5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91056075001||Circuit Card Assembly|5998016091055</v>
      </c>
    </row>
    <row r="5239" spans="1:10" x14ac:dyDescent="0.35">
      <c r="A5239" s="1" t="s">
        <v>3</v>
      </c>
      <c r="B5239" s="1" t="s">
        <v>9303</v>
      </c>
      <c r="C5239" s="1" t="s">
        <v>9304</v>
      </c>
      <c r="D5239" s="1" t="s">
        <v>9305</v>
      </c>
      <c r="E5239" s="1" t="s">
        <v>9306</v>
      </c>
      <c r="F5239" s="4" t="s">
        <v>3</v>
      </c>
      <c r="G5239" s="1" t="s">
        <v>8</v>
      </c>
      <c r="H5239" s="3" t="str">
        <f t="shared" si="81"/>
        <v>Commercial</v>
      </c>
      <c r="I5239" s="3" t="str">
        <f>IF(IFERROR(SEARCH("N/A",CID_DB[[#This Row],[ NSN ]]),-1)&lt;&gt;-1,"",LEFT(SUBSTITUTE(SUBSTITUTE(SUBSTITUTE(SUBSTITUTE(SUBSTITUTE(CID_DB[[#This Row],[ NSN ]],"-","")," ","")," ",""),"‐",""),"NA",""),13))</f>
        <v/>
      </c>
      <c r="J5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N011091031|N01109103|Seamless Mechanical Tube|</v>
      </c>
    </row>
    <row r="5240" spans="1:10" x14ac:dyDescent="0.35">
      <c r="A5240" s="1" t="s">
        <v>3</v>
      </c>
      <c r="B5240" s="1" t="s">
        <v>10000</v>
      </c>
      <c r="C5240" s="1" t="s">
        <v>3</v>
      </c>
      <c r="D5240" s="1" t="s">
        <v>3</v>
      </c>
      <c r="E5240" s="1" t="s">
        <v>10001</v>
      </c>
      <c r="F5240" s="4" t="s">
        <v>3</v>
      </c>
      <c r="G5240" s="1" t="s">
        <v>8</v>
      </c>
      <c r="H5240" s="3" t="str">
        <f t="shared" si="81"/>
        <v>Commercial</v>
      </c>
      <c r="I5240" s="3" t="str">
        <f>IF(IFERROR(SEARCH("N/A",CID_DB[[#This Row],[ NSN ]]),-1)&lt;&gt;-1,"",LEFT(SUBSTITUTE(SUBSTITUTE(SUBSTITUTE(SUBSTITUTE(SUBSTITUTE(CID_DB[[#This Row],[ NSN ]],"-","")," ","")," ",""),"‐",""),"NA",""),13))</f>
        <v/>
      </c>
      <c r="J5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||Cessna C208B Grand Caravan|</v>
      </c>
    </row>
    <row r="5241" spans="1:10" x14ac:dyDescent="0.35">
      <c r="A5241" s="1" t="s">
        <v>3</v>
      </c>
      <c r="B5241" s="1" t="s">
        <v>10000</v>
      </c>
      <c r="C5241" s="1" t="s">
        <v>10002</v>
      </c>
      <c r="D5241" s="1" t="s">
        <v>3</v>
      </c>
      <c r="E5241" s="1" t="s">
        <v>10003</v>
      </c>
      <c r="F5241" s="4" t="s">
        <v>3</v>
      </c>
      <c r="G5241" s="1" t="s">
        <v>8</v>
      </c>
      <c r="H5241" s="3" t="str">
        <f t="shared" si="81"/>
        <v>Commercial</v>
      </c>
      <c r="I5241" s="3" t="str">
        <f>IF(IFERROR(SEARCH("N/A",CID_DB[[#This Row],[ NSN ]]),-1)&lt;&gt;-1,"",LEFT(SUBSTITUTE(SUBSTITUTE(SUBSTITUTE(SUBSTITUTE(SUBSTITUTE(CID_DB[[#This Row],[ NSN ]],"-","")," ","")," ",""),"‐",""),"NA",""),13))</f>
        <v/>
      </c>
      <c r="J5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AS3209224||PACKING – OIL FILTER|</v>
      </c>
    </row>
    <row r="5242" spans="1:10" x14ac:dyDescent="0.35">
      <c r="A5242" s="1" t="s">
        <v>3</v>
      </c>
      <c r="B5242" s="1" t="s">
        <v>10000</v>
      </c>
      <c r="C5242" s="1" t="s">
        <v>10004</v>
      </c>
      <c r="D5242" s="1" t="s">
        <v>3</v>
      </c>
      <c r="E5242" s="1" t="s">
        <v>10003</v>
      </c>
      <c r="F5242" s="4" t="s">
        <v>3</v>
      </c>
      <c r="G5242" s="1" t="s">
        <v>8</v>
      </c>
      <c r="H5242" s="3" t="str">
        <f t="shared" si="81"/>
        <v>Commercial</v>
      </c>
      <c r="I5242" s="3" t="str">
        <f>IF(IFERROR(SEARCH("N/A",CID_DB[[#This Row],[ NSN ]]),-1)&lt;&gt;-1,"",LEFT(SUBSTITUTE(SUBSTITUTE(SUBSTITUTE(SUBSTITUTE(SUBSTITUTE(CID_DB[[#This Row],[ NSN ]],"-","")," ","")," ",""),"‐",""),"NA",""),13))</f>
        <v/>
      </c>
      <c r="J5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AS3209143||PACKING – OIL FILTER|</v>
      </c>
    </row>
    <row r="5243" spans="1:10" x14ac:dyDescent="0.35">
      <c r="A5243" s="1" t="s">
        <v>3</v>
      </c>
      <c r="B5243" s="1" t="s">
        <v>10000</v>
      </c>
      <c r="C5243" s="1" t="s">
        <v>10005</v>
      </c>
      <c r="D5243" s="1" t="s">
        <v>3</v>
      </c>
      <c r="E5243" s="1" t="s">
        <v>10003</v>
      </c>
      <c r="F5243" s="4" t="s">
        <v>3</v>
      </c>
      <c r="G5243" s="1" t="s">
        <v>8</v>
      </c>
      <c r="H5243" s="3" t="str">
        <f t="shared" si="81"/>
        <v>Commercial</v>
      </c>
      <c r="I5243" s="3" t="str">
        <f>IF(IFERROR(SEARCH("N/A",CID_DB[[#This Row],[ NSN ]]),-1)&lt;&gt;-1,"",LEFT(SUBSTITUTE(SUBSTITUTE(SUBSTITUTE(SUBSTITUTE(SUBSTITUTE(CID_DB[[#This Row],[ NSN ]],"-","")," ","")," ",""),"‐",""),"NA",""),13))</f>
        <v/>
      </c>
      <c r="J5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AS3209120||PACKING – OIL FILTER|</v>
      </c>
    </row>
    <row r="5244" spans="1:10" x14ac:dyDescent="0.35">
      <c r="A5244" s="1" t="s">
        <v>3</v>
      </c>
      <c r="B5244" s="1" t="s">
        <v>10000</v>
      </c>
      <c r="C5244" s="1" t="s">
        <v>10006</v>
      </c>
      <c r="D5244" s="1" t="s">
        <v>3</v>
      </c>
      <c r="E5244" s="1" t="s">
        <v>10007</v>
      </c>
      <c r="F5244" s="4" t="s">
        <v>3</v>
      </c>
      <c r="G5244" s="1" t="s">
        <v>8</v>
      </c>
      <c r="H5244" s="3" t="str">
        <f t="shared" si="81"/>
        <v>Commercial</v>
      </c>
      <c r="I5244" s="3" t="str">
        <f>IF(IFERROR(SEARCH("N/A",CID_DB[[#This Row],[ NSN ]]),-1)&lt;&gt;-1,"",LEFT(SUBSTITUTE(SUBSTITUTE(SUBSTITUTE(SUBSTITUTE(SUBSTITUTE(CID_DB[[#This Row],[ NSN ]],"-","")," ","")," ",""),"‐",""),"NA",""),13))</f>
        <v/>
      </c>
      <c r="J5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305977901||FUEL FILTER|</v>
      </c>
    </row>
    <row r="5245" spans="1:10" x14ac:dyDescent="0.35">
      <c r="A5245" s="1" t="s">
        <v>3</v>
      </c>
      <c r="B5245" s="1" t="s">
        <v>10000</v>
      </c>
      <c r="C5245" s="1" t="s">
        <v>10008</v>
      </c>
      <c r="D5245" s="1" t="s">
        <v>3</v>
      </c>
      <c r="E5245" s="1" t="s">
        <v>10009</v>
      </c>
      <c r="F5245" s="4" t="s">
        <v>3</v>
      </c>
      <c r="G5245" s="1" t="s">
        <v>8</v>
      </c>
      <c r="H5245" s="3" t="str">
        <f t="shared" si="81"/>
        <v>Commercial</v>
      </c>
      <c r="I5245" s="3" t="str">
        <f>IF(IFERROR(SEARCH("N/A",CID_DB[[#This Row],[ NSN ]]),-1)&lt;&gt;-1,"",LEFT(SUBSTITUTE(SUBSTITUTE(SUBSTITUTE(SUBSTITUTE(SUBSTITUTE(CID_DB[[#This Row],[ NSN ]],"-","")," ","")," ",""),"‐",""),"NA",""),13))</f>
        <v/>
      </c>
      <c r="J5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M25988/1212||PACKINGFUEL OUTLET FILTER|</v>
      </c>
    </row>
    <row r="5246" spans="1:10" x14ac:dyDescent="0.35">
      <c r="A5246" s="1" t="s">
        <v>3</v>
      </c>
      <c r="B5246" s="1" t="s">
        <v>10000</v>
      </c>
      <c r="C5246" s="1" t="s">
        <v>10010</v>
      </c>
      <c r="D5246" s="1" t="s">
        <v>3</v>
      </c>
      <c r="E5246" s="1" t="s">
        <v>10009</v>
      </c>
      <c r="F5246" s="4" t="s">
        <v>3</v>
      </c>
      <c r="G5246" s="1" t="s">
        <v>8</v>
      </c>
      <c r="H5246" s="3" t="str">
        <f t="shared" si="81"/>
        <v>Commercial</v>
      </c>
      <c r="I5246" s="3" t="str">
        <f>IF(IFERROR(SEARCH("N/A",CID_DB[[#This Row],[ NSN ]]),-1)&lt;&gt;-1,"",LEFT(SUBSTITUTE(SUBSTITUTE(SUBSTITUTE(SUBSTITUTE(SUBSTITUTE(CID_DB[[#This Row],[ NSN ]],"-","")," ","")," ",""),"‐",""),"NA",""),13))</f>
        <v/>
      </c>
      <c r="J5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M25988/1928||PACKINGFUEL OUTLET FILTER|</v>
      </c>
    </row>
    <row r="5247" spans="1:10" x14ac:dyDescent="0.35">
      <c r="A5247" s="1" t="s">
        <v>3</v>
      </c>
      <c r="B5247" s="1" t="s">
        <v>10000</v>
      </c>
      <c r="C5247" s="1" t="s">
        <v>10011</v>
      </c>
      <c r="D5247" s="1" t="s">
        <v>3</v>
      </c>
      <c r="E5247" s="1" t="s">
        <v>10012</v>
      </c>
      <c r="F5247" s="4" t="s">
        <v>3</v>
      </c>
      <c r="G5247" s="1" t="s">
        <v>8</v>
      </c>
      <c r="H5247" s="3" t="str">
        <f t="shared" si="81"/>
        <v>Commercial</v>
      </c>
      <c r="I5247" s="3" t="str">
        <f>IF(IFERROR(SEARCH("N/A",CID_DB[[#This Row],[ NSN ]]),-1)&lt;&gt;-1,"",LEFT(SUBSTITUTE(SUBSTITUTE(SUBSTITUTE(SUBSTITUTE(SUBSTITUTE(CID_DB[[#This Row],[ NSN ]],"-","")," ","")," ",""),"‐",""),"NA",""),13))</f>
        <v/>
      </c>
      <c r="J5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M834851212||FUEL OIL HEATER FILTER PACKING|</v>
      </c>
    </row>
    <row r="5248" spans="1:10" x14ac:dyDescent="0.35">
      <c r="A5248" s="1" t="s">
        <v>3</v>
      </c>
      <c r="B5248" s="1" t="s">
        <v>10000</v>
      </c>
      <c r="C5248" s="1" t="s">
        <v>10013</v>
      </c>
      <c r="D5248" s="1" t="s">
        <v>3</v>
      </c>
      <c r="E5248" s="1" t="s">
        <v>10012</v>
      </c>
      <c r="F5248" s="4" t="s">
        <v>3</v>
      </c>
      <c r="G5248" s="1" t="s">
        <v>8</v>
      </c>
      <c r="H5248" s="3" t="str">
        <f t="shared" si="81"/>
        <v>Commercial</v>
      </c>
      <c r="I5248" s="3" t="str">
        <f>IF(IFERROR(SEARCH("N/A",CID_DB[[#This Row],[ NSN ]]),-1)&lt;&gt;-1,"",LEFT(SUBSTITUTE(SUBSTITUTE(SUBSTITUTE(SUBSTITUTE(SUBSTITUTE(CID_DB[[#This Row],[ NSN ]],"-","")," ","")," ",""),"‐",""),"NA",""),13))</f>
        <v/>
      </c>
      <c r="J5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M834851135||FUEL OIL HEATER FILTER PACKING|</v>
      </c>
    </row>
    <row r="5249" spans="1:10" x14ac:dyDescent="0.35">
      <c r="A5249" s="1" t="s">
        <v>3</v>
      </c>
      <c r="B5249" s="1" t="s">
        <v>10000</v>
      </c>
      <c r="C5249" s="1" t="s">
        <v>10014</v>
      </c>
      <c r="D5249" s="1" t="s">
        <v>3</v>
      </c>
      <c r="E5249" s="1" t="s">
        <v>10015</v>
      </c>
      <c r="F5249" s="4" t="s">
        <v>3</v>
      </c>
      <c r="G5249" s="1" t="s">
        <v>8</v>
      </c>
      <c r="H5249" s="3" t="str">
        <f t="shared" si="81"/>
        <v>Commercial</v>
      </c>
      <c r="I5249" s="3" t="str">
        <f>IF(IFERROR(SEARCH("N/A",CID_DB[[#This Row],[ NSN ]]),-1)&lt;&gt;-1,"",LEFT(SUBSTITUTE(SUBSTITUTE(SUBSTITUTE(SUBSTITUTE(SUBSTITUTE(CID_DB[[#This Row],[ NSN ]],"-","")," ","")," ",""),"‐",""),"NA",""),13))</f>
        <v/>
      </c>
      <c r="J5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C5920010205||STATIC WICK BASE – (A/R)|</v>
      </c>
    </row>
    <row r="5250" spans="1:10" x14ac:dyDescent="0.35">
      <c r="A5250" s="1" t="s">
        <v>3</v>
      </c>
      <c r="B5250" s="1" t="s">
        <v>10000</v>
      </c>
      <c r="C5250" s="1" t="s">
        <v>10016</v>
      </c>
      <c r="D5250" s="1" t="s">
        <v>3</v>
      </c>
      <c r="E5250" s="1" t="s">
        <v>10017</v>
      </c>
      <c r="F5250" s="4" t="s">
        <v>3</v>
      </c>
      <c r="G5250" s="1" t="s">
        <v>8</v>
      </c>
      <c r="H5250" s="3" t="str">
        <f t="shared" si="81"/>
        <v>Commercial</v>
      </c>
      <c r="I5250" s="3" t="str">
        <f>IF(IFERROR(SEARCH("N/A",CID_DB[[#This Row],[ NSN ]]),-1)&lt;&gt;-1,"",LEFT(SUBSTITUTE(SUBSTITUTE(SUBSTITUTE(SUBSTITUTE(SUBSTITUTE(CID_DB[[#This Row],[ NSN ]],"-","")," ","")," ",""),"‐",""),"NA",""),13))</f>
        <v/>
      </c>
      <c r="J5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C5920010206||STATIC WICK – (A/R)|</v>
      </c>
    </row>
    <row r="5251" spans="1:10" x14ac:dyDescent="0.35">
      <c r="A5251" s="1" t="s">
        <v>3</v>
      </c>
      <c r="B5251" s="1" t="s">
        <v>10000</v>
      </c>
      <c r="C5251" s="1" t="s">
        <v>10018</v>
      </c>
      <c r="D5251" s="1" t="s">
        <v>3</v>
      </c>
      <c r="E5251" s="1" t="s">
        <v>10019</v>
      </c>
      <c r="F5251" s="4" t="s">
        <v>3</v>
      </c>
      <c r="G5251" s="1" t="s">
        <v>8</v>
      </c>
      <c r="H5251" s="3" t="str">
        <f t="shared" ref="H5251:H5314" si="82">IF(G5251="Y - CID","Commercial",IF(G5251="N - CID","Other Than Commercial","N/A"))</f>
        <v>Commercial</v>
      </c>
      <c r="I5251" s="3" t="str">
        <f>IF(IFERROR(SEARCH("N/A",CID_DB[[#This Row],[ NSN ]]),-1)&lt;&gt;-1,"",LEFT(SUBSTITUTE(SUBSTITUTE(SUBSTITUTE(SUBSTITUTE(SUBSTITUTE(CID_DB[[#This Row],[ NSN ]],"-","")," ","")," ",""),"‐",""),"NA",""),13))</f>
        <v/>
      </c>
      <c r="J5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MS29513338||O’RING – FUEL FILLER CAP (A/R)|</v>
      </c>
    </row>
    <row r="5252" spans="1:10" x14ac:dyDescent="0.35">
      <c r="A5252" s="1" t="s">
        <v>3</v>
      </c>
      <c r="B5252" s="1" t="s">
        <v>10000</v>
      </c>
      <c r="C5252" s="1" t="s">
        <v>10020</v>
      </c>
      <c r="D5252" s="1" t="s">
        <v>3</v>
      </c>
      <c r="E5252" s="1" t="s">
        <v>10021</v>
      </c>
      <c r="F5252" s="4" t="s">
        <v>3</v>
      </c>
      <c r="G5252" s="1" t="s">
        <v>8</v>
      </c>
      <c r="H5252" s="3" t="str">
        <f t="shared" si="82"/>
        <v>Commercial</v>
      </c>
      <c r="I5252" s="3" t="str">
        <f>IF(IFERROR(SEARCH("N/A",CID_DB[[#This Row],[ NSN ]]),-1)&lt;&gt;-1,"",LEFT(SUBSTITUTE(SUBSTITUTE(SUBSTITUTE(SUBSTITUTE(SUBSTITUTE(CID_DB[[#This Row],[ NSN ]],"-","")," ","")," ",""),"‐",""),"NA",""),13))</f>
        <v/>
      </c>
      <c r="J5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ST6202011||PACKINGCHIP DETECTOR|</v>
      </c>
    </row>
    <row r="5253" spans="1:10" x14ac:dyDescent="0.35">
      <c r="A5253" s="1" t="s">
        <v>3</v>
      </c>
      <c r="B5253" s="1" t="s">
        <v>10000</v>
      </c>
      <c r="C5253" s="1" t="s">
        <v>10022</v>
      </c>
      <c r="D5253" s="1" t="s">
        <v>3</v>
      </c>
      <c r="E5253" s="1" t="s">
        <v>10023</v>
      </c>
      <c r="F5253" s="4" t="s">
        <v>3</v>
      </c>
      <c r="G5253" s="1" t="s">
        <v>8</v>
      </c>
      <c r="H5253" s="3" t="str">
        <f t="shared" si="82"/>
        <v>Commercial</v>
      </c>
      <c r="I5253" s="3" t="str">
        <f>IF(IFERROR(SEARCH("N/A",CID_DB[[#This Row],[ NSN ]]),-1)&lt;&gt;-1,"",LEFT(SUBSTITUTE(SUBSTITUTE(SUBSTITUTE(SUBSTITUTE(SUBSTITUTE(CID_DB[[#This Row],[ NSN ]],"-","")," ","")," ",""),"‐",""),"NA",""),13))</f>
        <v/>
      </c>
      <c r="J5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ST6202015||PACKINGP3 FILTER|</v>
      </c>
    </row>
    <row r="5254" spans="1:10" x14ac:dyDescent="0.35">
      <c r="A5254" s="1" t="s">
        <v>3</v>
      </c>
      <c r="B5254" s="1" t="s">
        <v>10000</v>
      </c>
      <c r="C5254" s="1" t="s">
        <v>10024</v>
      </c>
      <c r="D5254" s="1" t="s">
        <v>3</v>
      </c>
      <c r="E5254" s="1" t="s">
        <v>10023</v>
      </c>
      <c r="F5254" s="4" t="s">
        <v>3</v>
      </c>
      <c r="G5254" s="1" t="s">
        <v>8</v>
      </c>
      <c r="H5254" s="3" t="str">
        <f t="shared" si="82"/>
        <v>Commercial</v>
      </c>
      <c r="I5254" s="3" t="str">
        <f>IF(IFERROR(SEARCH("N/A",CID_DB[[#This Row],[ NSN ]]),-1)&lt;&gt;-1,"",LEFT(SUBSTITUTE(SUBSTITUTE(SUBSTITUTE(SUBSTITUTE(SUBSTITUTE(CID_DB[[#This Row],[ NSN ]],"-","")," ","")," ",""),"‐",""),"NA",""),13))</f>
        <v/>
      </c>
      <c r="J5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ST6202014||PACKINGP3 FILTER|</v>
      </c>
    </row>
    <row r="5255" spans="1:10" x14ac:dyDescent="0.35">
      <c r="A5255" s="1" t="s">
        <v>3</v>
      </c>
      <c r="B5255" s="1" t="s">
        <v>10000</v>
      </c>
      <c r="C5255" s="1" t="s">
        <v>10025</v>
      </c>
      <c r="D5255" s="1" t="s">
        <v>3</v>
      </c>
      <c r="E5255" s="1" t="s">
        <v>10026</v>
      </c>
      <c r="F5255" s="4" t="s">
        <v>3</v>
      </c>
      <c r="G5255" s="1" t="s">
        <v>8</v>
      </c>
      <c r="H5255" s="3" t="str">
        <f t="shared" si="82"/>
        <v>Commercial</v>
      </c>
      <c r="I5255" s="3" t="str">
        <f>IF(IFERROR(SEARCH("N/A",CID_DB[[#This Row],[ NSN ]]),-1)&lt;&gt;-1,"",LEFT(SUBSTITUTE(SUBSTITUTE(SUBSTITUTE(SUBSTITUTE(SUBSTITUTE(CID_DB[[#This Row],[ NSN ]],"-","")," ","")," ",""),"‐",""),"NA",""),13))</f>
        <v/>
      </c>
      <c r="J5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ST6202126||PACKINGP3 FILTER HOUSING|</v>
      </c>
    </row>
    <row r="5256" spans="1:10" x14ac:dyDescent="0.35">
      <c r="A5256" s="1" t="s">
        <v>3</v>
      </c>
      <c r="B5256" s="1" t="s">
        <v>10000</v>
      </c>
      <c r="C5256" s="1" t="s">
        <v>10027</v>
      </c>
      <c r="D5256" s="1" t="s">
        <v>3</v>
      </c>
      <c r="E5256" s="1" t="s">
        <v>10028</v>
      </c>
      <c r="F5256" s="4" t="s">
        <v>3</v>
      </c>
      <c r="G5256" s="1" t="s">
        <v>8</v>
      </c>
      <c r="H5256" s="3" t="str">
        <f t="shared" si="82"/>
        <v>Commercial</v>
      </c>
      <c r="I5256" s="3" t="str">
        <f>IF(IFERROR(SEARCH("N/A",CID_DB[[#This Row],[ NSN ]]),-1)&lt;&gt;-1,"",LEFT(SUBSTITUTE(SUBSTITUTE(SUBSTITUTE(SUBSTITUTE(SUBSTITUTE(CID_DB[[#This Row],[ NSN ]],"-","")," ","")," ",""),"‐",""),"NA",""),13))</f>
        <v/>
      </c>
      <c r="J5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ST6202009||PACKING (56) – FUEL NOZZLES|</v>
      </c>
    </row>
    <row r="5257" spans="1:10" x14ac:dyDescent="0.35">
      <c r="A5257" s="1" t="s">
        <v>3</v>
      </c>
      <c r="B5257" s="1" t="s">
        <v>10000</v>
      </c>
      <c r="C5257" s="1">
        <v>3029566</v>
      </c>
      <c r="D5257" s="1" t="s">
        <v>3</v>
      </c>
      <c r="E5257" s="1" t="s">
        <v>10029</v>
      </c>
      <c r="F5257" s="4" t="s">
        <v>3</v>
      </c>
      <c r="G5257" s="1" t="s">
        <v>8</v>
      </c>
      <c r="H5257" s="3" t="str">
        <f t="shared" si="82"/>
        <v>Commercial</v>
      </c>
      <c r="I5257" s="3" t="str">
        <f>IF(IFERROR(SEARCH("N/A",CID_DB[[#This Row],[ NSN ]]),-1)&lt;&gt;-1,"",LEFT(SUBSTITUTE(SUBSTITUTE(SUBSTITUTE(SUBSTITUTE(SUBSTITUTE(CID_DB[[#This Row],[ NSN ]],"-","")," ","")," ",""),"‐",""),"NA",""),13))</f>
        <v/>
      </c>
      <c r="J5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3029566||GASKET (14) – FUEL NOZZLES|</v>
      </c>
    </row>
    <row r="5258" spans="1:10" x14ac:dyDescent="0.35">
      <c r="A5258" s="1" t="s">
        <v>3</v>
      </c>
      <c r="B5258" s="1" t="s">
        <v>10000</v>
      </c>
      <c r="C5258" s="1">
        <v>3010880</v>
      </c>
      <c r="D5258" s="1" t="s">
        <v>3</v>
      </c>
      <c r="E5258" s="1" t="s">
        <v>10030</v>
      </c>
      <c r="F5258" s="4" t="s">
        <v>3</v>
      </c>
      <c r="G5258" s="1" t="s">
        <v>8</v>
      </c>
      <c r="H5258" s="3" t="str">
        <f t="shared" si="82"/>
        <v>Commercial</v>
      </c>
      <c r="I5258" s="3" t="str">
        <f>IF(IFERROR(SEARCH("N/A",CID_DB[[#This Row],[ NSN ]]),-1)&lt;&gt;-1,"",LEFT(SUBSTITUTE(SUBSTITUTE(SUBSTITUTE(SUBSTITUTE(SUBSTITUTE(CID_DB[[#This Row],[ NSN ]],"-","")," ","")," ",""),"‐",""),"NA",""),13))</f>
        <v/>
      </c>
      <c r="J5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3010880||GASKET (2)  GLOW PLUG|</v>
      </c>
    </row>
    <row r="5259" spans="1:10" x14ac:dyDescent="0.35">
      <c r="A5259" s="1" t="s">
        <v>3</v>
      </c>
      <c r="B5259" s="1" t="s">
        <v>10000</v>
      </c>
      <c r="C5259" s="1" t="s">
        <v>10031</v>
      </c>
      <c r="D5259" s="1" t="s">
        <v>3</v>
      </c>
      <c r="E5259" s="1" t="s">
        <v>10032</v>
      </c>
      <c r="F5259" s="4" t="s">
        <v>3</v>
      </c>
      <c r="G5259" s="1" t="s">
        <v>8</v>
      </c>
      <c r="H5259" s="3" t="str">
        <f t="shared" si="82"/>
        <v>Commercial</v>
      </c>
      <c r="I5259" s="3" t="str">
        <f>IF(IFERROR(SEARCH("N/A",CID_DB[[#This Row],[ NSN ]]),-1)&lt;&gt;-1,"",LEFT(SUBSTITUTE(SUBSTITUTE(SUBSTITUTE(SUBSTITUTE(SUBSTITUTE(CID_DB[[#This Row],[ NSN ]],"-","")," ","")," ",""),"‐",""),"NA",""),13))</f>
        <v/>
      </c>
      <c r="J5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CH34055||IGNITER, SPARK (A/R)|</v>
      </c>
    </row>
    <row r="5260" spans="1:10" x14ac:dyDescent="0.35">
      <c r="A5260" s="1" t="s">
        <v>3</v>
      </c>
      <c r="B5260" s="1" t="s">
        <v>10000</v>
      </c>
      <c r="C5260" s="1" t="s">
        <v>7701</v>
      </c>
      <c r="D5260" s="1" t="s">
        <v>3</v>
      </c>
      <c r="E5260" s="1" t="s">
        <v>10033</v>
      </c>
      <c r="F5260" s="4" t="s">
        <v>3</v>
      </c>
      <c r="G5260" s="1" t="s">
        <v>8</v>
      </c>
      <c r="H5260" s="3" t="str">
        <f t="shared" si="82"/>
        <v>Commercial</v>
      </c>
      <c r="I5260" s="3" t="str">
        <f>IF(IFERROR(SEARCH("N/A",CID_DB[[#This Row],[ NSN ]]),-1)&lt;&gt;-1,"",LEFT(SUBSTITUTE(SUBSTITUTE(SUBSTITUTE(SUBSTITUTE(SUBSTITUTE(CID_DB[[#This Row],[ NSN ]],"-","")," ","")," ",""),"‐",""),"NA",""),13))</f>
        <v/>
      </c>
      <c r="J5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102A1000115||ORING|</v>
      </c>
    </row>
    <row r="5261" spans="1:10" x14ac:dyDescent="0.35">
      <c r="A5261" s="1" t="s">
        <v>3</v>
      </c>
      <c r="B5261" s="1" t="s">
        <v>10000</v>
      </c>
      <c r="C5261" s="1" t="s">
        <v>7702</v>
      </c>
      <c r="D5261" s="1" t="s">
        <v>3</v>
      </c>
      <c r="E5261" s="1" t="s">
        <v>10033</v>
      </c>
      <c r="F5261" s="4" t="s">
        <v>3</v>
      </c>
      <c r="G5261" s="1" t="s">
        <v>8</v>
      </c>
      <c r="H5261" s="3" t="str">
        <f t="shared" si="82"/>
        <v>Commercial</v>
      </c>
      <c r="I5261" s="3" t="str">
        <f>IF(IFERROR(SEARCH("N/A",CID_DB[[#This Row],[ NSN ]]),-1)&lt;&gt;-1,"",LEFT(SUBSTITUTE(SUBSTITUTE(SUBSTITUTE(SUBSTITUTE(SUBSTITUTE(CID_DB[[#This Row],[ NSN ]],"-","")," ","")," ",""),"‐",""),"NA",""),13))</f>
        <v/>
      </c>
      <c r="J5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102A1000116||ORING|</v>
      </c>
    </row>
    <row r="5262" spans="1:10" x14ac:dyDescent="0.35">
      <c r="A5262" s="1" t="s">
        <v>3</v>
      </c>
      <c r="B5262" s="1" t="s">
        <v>10000</v>
      </c>
      <c r="C5262" s="1" t="s">
        <v>7801</v>
      </c>
      <c r="D5262" s="1" t="s">
        <v>3</v>
      </c>
      <c r="E5262" s="1" t="s">
        <v>10033</v>
      </c>
      <c r="F5262" s="4" t="s">
        <v>3</v>
      </c>
      <c r="G5262" s="1" t="s">
        <v>8</v>
      </c>
      <c r="H5262" s="3" t="str">
        <f t="shared" si="82"/>
        <v>Commercial</v>
      </c>
      <c r="I5262" s="3" t="str">
        <f>IF(IFERROR(SEARCH("N/A",CID_DB[[#This Row],[ NSN ]]),-1)&lt;&gt;-1,"",LEFT(SUBSTITUTE(SUBSTITUTE(SUBSTITUTE(SUBSTITUTE(SUBSTITUTE(CID_DB[[#This Row],[ NSN ]],"-","")," ","")," ",""),"‐",""),"NA",""),13))</f>
        <v/>
      </c>
      <c r="J5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MS287786||ORING|</v>
      </c>
    </row>
    <row r="5263" spans="1:10" x14ac:dyDescent="0.35">
      <c r="A5263" s="1" t="s">
        <v>3</v>
      </c>
      <c r="B5263" s="1" t="s">
        <v>10000</v>
      </c>
      <c r="C5263" s="1" t="s">
        <v>10034</v>
      </c>
      <c r="D5263" s="1" t="s">
        <v>3</v>
      </c>
      <c r="E5263" s="1" t="s">
        <v>10035</v>
      </c>
      <c r="F5263" s="4" t="s">
        <v>3</v>
      </c>
      <c r="G5263" s="1" t="s">
        <v>8</v>
      </c>
      <c r="H5263" s="3" t="str">
        <f t="shared" si="82"/>
        <v>Commercial</v>
      </c>
      <c r="I5263" s="3" t="str">
        <f>IF(IFERROR(SEARCH("N/A",CID_DB[[#This Row],[ NSN ]]),-1)&lt;&gt;-1,"",LEFT(SUBSTITUTE(SUBSTITUTE(SUBSTITUTE(SUBSTITUTE(SUBSTITUTE(CID_DB[[#This Row],[ NSN ]],"-","")," ","")," ",""),"‐",""),"NA",""),13))</f>
        <v/>
      </c>
      <c r="J5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C2945020201||FILTERVACUUM|</v>
      </c>
    </row>
    <row r="5264" spans="1:10" x14ac:dyDescent="0.35">
      <c r="A5264" s="1" t="s">
        <v>3</v>
      </c>
      <c r="B5264" s="1" t="s">
        <v>10000</v>
      </c>
      <c r="C5264" s="1" t="s">
        <v>10036</v>
      </c>
      <c r="D5264" s="1" t="s">
        <v>3</v>
      </c>
      <c r="E5264" s="1" t="s">
        <v>10037</v>
      </c>
      <c r="F5264" s="4" t="s">
        <v>3</v>
      </c>
      <c r="G5264" s="1" t="s">
        <v>8</v>
      </c>
      <c r="H5264" s="3" t="str">
        <f t="shared" si="82"/>
        <v>Commercial</v>
      </c>
      <c r="I5264" s="3" t="str">
        <f>IF(IFERROR(SEARCH("N/A",CID_DB[[#This Row],[ NSN ]]),-1)&lt;&gt;-1,"",LEFT(SUBSTITUTE(SUBSTITUTE(SUBSTITUTE(SUBSTITUTE(SUBSTITUTE(CID_DB[[#This Row],[ NSN ]],"-","")," ","")," ",""),"‐",""),"NA",""),13))</f>
        <v/>
      </c>
      <c r="J5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06615300||LINING – BRAKES|</v>
      </c>
    </row>
    <row r="5265" spans="1:10" x14ac:dyDescent="0.35">
      <c r="A5265" s="1" t="s">
        <v>3</v>
      </c>
      <c r="B5265" s="1" t="s">
        <v>10000</v>
      </c>
      <c r="C5265" s="1" t="s">
        <v>10038</v>
      </c>
      <c r="D5265" s="1" t="s">
        <v>3</v>
      </c>
      <c r="E5265" s="1" t="s">
        <v>10039</v>
      </c>
      <c r="F5265" s="4" t="s">
        <v>3</v>
      </c>
      <c r="G5265" s="1" t="s">
        <v>8</v>
      </c>
      <c r="H5265" s="3" t="str">
        <f t="shared" si="82"/>
        <v>Commercial</v>
      </c>
      <c r="I5265" s="3" t="str">
        <f>IF(IFERROR(SEARCH("N/A",CID_DB[[#This Row],[ NSN ]]),-1)&lt;&gt;-1,"",LEFT(SUBSTITUTE(SUBSTITUTE(SUBSTITUTE(SUBSTITUTE(SUBSTITUTE(CID_DB[[#This Row],[ NSN ]],"-","")," ","")," ",""),"‐",""),"NA",""),13))</f>
        <v/>
      </c>
      <c r="J5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MS28775224||O’RING – BRAKES|</v>
      </c>
    </row>
    <row r="5266" spans="1:10" x14ac:dyDescent="0.35">
      <c r="A5266" s="1" t="s">
        <v>3</v>
      </c>
      <c r="B5266" s="1" t="s">
        <v>10000</v>
      </c>
      <c r="C5266" s="1" t="s">
        <v>10040</v>
      </c>
      <c r="D5266" s="1" t="s">
        <v>3</v>
      </c>
      <c r="E5266" s="1" t="s">
        <v>10041</v>
      </c>
      <c r="F5266" s="4" t="s">
        <v>3</v>
      </c>
      <c r="G5266" s="1" t="s">
        <v>8</v>
      </c>
      <c r="H5266" s="3" t="str">
        <f t="shared" si="82"/>
        <v>Commercial</v>
      </c>
      <c r="I5266" s="3" t="str">
        <f>IF(IFERROR(SEARCH("N/A",CID_DB[[#This Row],[ NSN ]]),-1)&lt;&gt;-1,"",LEFT(SUBSTITUTE(SUBSTITUTE(SUBSTITUTE(SUBSTITUTE(SUBSTITUTE(CID_DB[[#This Row],[ NSN ]],"-","")," ","")," ",""),"‐",""),"NA",""),13))</f>
        <v/>
      </c>
      <c r="J5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06802800||SHIM – BRAKES|</v>
      </c>
    </row>
    <row r="5267" spans="1:10" x14ac:dyDescent="0.35">
      <c r="A5267" s="1" t="s">
        <v>3</v>
      </c>
      <c r="B5267" s="1" t="s">
        <v>10000</v>
      </c>
      <c r="C5267" s="1" t="s">
        <v>10042</v>
      </c>
      <c r="D5267" s="1" t="s">
        <v>3</v>
      </c>
      <c r="E5267" s="1" t="s">
        <v>10043</v>
      </c>
      <c r="F5267" s="4" t="s">
        <v>3</v>
      </c>
      <c r="G5267" s="1" t="s">
        <v>8</v>
      </c>
      <c r="H5267" s="3" t="str">
        <f t="shared" si="82"/>
        <v>Commercial</v>
      </c>
      <c r="I5267" s="3" t="str">
        <f>IF(IFERROR(SEARCH("N/A",CID_DB[[#This Row],[ NSN ]]),-1)&lt;&gt;-1,"",LEFT(SUBSTITUTE(SUBSTITUTE(SUBSTITUTE(SUBSTITUTE(SUBSTITUTE(CID_DB[[#This Row],[ NSN ]],"-","")," ","")," ",""),"‐",""),"NA",""),13))</f>
        <v/>
      </c>
      <c r="J5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MS28775011||PACKING  BRAKES|</v>
      </c>
    </row>
    <row r="5268" spans="1:10" x14ac:dyDescent="0.35">
      <c r="A5268" s="1" t="s">
        <v>3</v>
      </c>
      <c r="B5268" s="1" t="s">
        <v>10000</v>
      </c>
      <c r="C5268" s="1" t="s">
        <v>10044</v>
      </c>
      <c r="D5268" s="1" t="s">
        <v>3</v>
      </c>
      <c r="E5268" s="1" t="s">
        <v>10045</v>
      </c>
      <c r="F5268" s="4" t="s">
        <v>3</v>
      </c>
      <c r="G5268" s="1" t="s">
        <v>8</v>
      </c>
      <c r="H5268" s="3" t="str">
        <f t="shared" si="82"/>
        <v>Commercial</v>
      </c>
      <c r="I5268" s="3" t="str">
        <f>IF(IFERROR(SEARCH("N/A",CID_DB[[#This Row],[ NSN ]]),-1)&lt;&gt;-1,"",LEFT(SUBSTITUTE(SUBSTITUTE(SUBSTITUTE(SUBSTITUTE(SUBSTITUTE(CID_DB[[#This Row],[ NSN ]],"-","")," ","")," ",""),"‐",""),"NA",""),13))</f>
        <v/>
      </c>
      <c r="J5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RG380E/44||CONCORDE BATTSEALED LEAD ACID|</v>
      </c>
    </row>
    <row r="5269" spans="1:10" x14ac:dyDescent="0.35">
      <c r="A5269" s="1" t="s">
        <v>3</v>
      </c>
      <c r="B5269" s="1" t="s">
        <v>10000</v>
      </c>
      <c r="C5269" s="1" t="s">
        <v>10046</v>
      </c>
      <c r="D5269" s="1" t="s">
        <v>3</v>
      </c>
      <c r="E5269" s="1" t="s">
        <v>10047</v>
      </c>
      <c r="F5269" s="4" t="s">
        <v>3</v>
      </c>
      <c r="G5269" s="1" t="s">
        <v>8</v>
      </c>
      <c r="H5269" s="3" t="str">
        <f t="shared" si="82"/>
        <v>Commercial</v>
      </c>
      <c r="I5269" s="3" t="str">
        <f>IF(IFERROR(SEARCH("N/A",CID_DB[[#This Row],[ NSN ]]),-1)&lt;&gt;-1,"",LEFT(SUBSTITUTE(SUBSTITUTE(SUBSTITUTE(SUBSTITUTE(SUBSTITUTE(CID_DB[[#This Row],[ NSN ]],"-","")," ","")," ",""),"‐",""),"NA",""),13))</f>
        <v/>
      </c>
      <c r="J5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300SGL145Q1||300 AMP STARTER GENERATOR|</v>
      </c>
    </row>
    <row r="5270" spans="1:10" x14ac:dyDescent="0.35">
      <c r="A5270" s="1" t="s">
        <v>3</v>
      </c>
      <c r="B5270" s="1" t="s">
        <v>10000</v>
      </c>
      <c r="C5270" s="1" t="s">
        <v>10048</v>
      </c>
      <c r="D5270" s="1" t="s">
        <v>3</v>
      </c>
      <c r="E5270" s="1" t="s">
        <v>10049</v>
      </c>
      <c r="F5270" s="4" t="s">
        <v>3</v>
      </c>
      <c r="G5270" s="1" t="s">
        <v>8</v>
      </c>
      <c r="H5270" s="3" t="str">
        <f t="shared" si="82"/>
        <v>Commercial</v>
      </c>
      <c r="I5270" s="3" t="str">
        <f>IF(IFERROR(SEARCH("N/A",CID_DB[[#This Row],[ NSN ]]),-1)&lt;&gt;-1,"",LEFT(SUBSTITUTE(SUBSTITUTE(SUBSTITUTE(SUBSTITUTE(SUBSTITUTE(CID_DB[[#This Row],[ NSN ]],"-","")," ","")," ",""),"‐",""),"NA",""),13))</f>
        <v/>
      </c>
      <c r="J5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26600551||LOCK ASSY CONTROL|</v>
      </c>
    </row>
    <row r="5271" spans="1:10" x14ac:dyDescent="0.35">
      <c r="A5271" s="1" t="s">
        <v>3</v>
      </c>
      <c r="B5271" s="1" t="s">
        <v>10000</v>
      </c>
      <c r="C5271" s="1" t="s">
        <v>10050</v>
      </c>
      <c r="D5271" s="1" t="s">
        <v>3</v>
      </c>
      <c r="E5271" s="1" t="s">
        <v>10051</v>
      </c>
      <c r="F5271" s="4" t="s">
        <v>3</v>
      </c>
      <c r="G5271" s="1" t="s">
        <v>8</v>
      </c>
      <c r="H5271" s="3" t="str">
        <f t="shared" si="82"/>
        <v>Commercial</v>
      </c>
      <c r="I5271" s="3" t="str">
        <f>IF(IFERROR(SEARCH("N/A",CID_DB[[#This Row],[ NSN ]]),-1)&lt;&gt;-1,"",LEFT(SUBSTITUTE(SUBSTITUTE(SUBSTITUTE(SUBSTITUTE(SUBSTITUTE(CID_DB[[#This Row],[ NSN ]],"-","")," ","")," ",""),"‐",""),"NA",""),13))</f>
        <v/>
      </c>
      <c r="J5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268400510||PROP ANCHOR ASSY GROUND SUP|</v>
      </c>
    </row>
    <row r="5272" spans="1:10" x14ac:dyDescent="0.35">
      <c r="A5272" s="1" t="s">
        <v>3</v>
      </c>
      <c r="B5272" s="1" t="s">
        <v>10000</v>
      </c>
      <c r="C5272" s="1" t="s">
        <v>10052</v>
      </c>
      <c r="D5272" s="1" t="s">
        <v>3</v>
      </c>
      <c r="E5272" s="1" t="s">
        <v>10053</v>
      </c>
      <c r="F5272" s="4" t="s">
        <v>3</v>
      </c>
      <c r="G5272" s="1" t="s">
        <v>8</v>
      </c>
      <c r="H5272" s="3" t="str">
        <f t="shared" si="82"/>
        <v>Commercial</v>
      </c>
      <c r="I5272" s="3" t="str">
        <f>IF(IFERROR(SEARCH("N/A",CID_DB[[#This Row],[ NSN ]]),-1)&lt;&gt;-1,"",LEFT(SUBSTITUTE(SUBSTITUTE(SUBSTITUTE(SUBSTITUTE(SUBSTITUTE(CID_DB[[#This Row],[ NSN ]],"-","")," ","")," ",""),"‐",""),"NA",""),13))</f>
        <v/>
      </c>
      <c r="J5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F8263||VBELT|</v>
      </c>
    </row>
    <row r="5273" spans="1:10" x14ac:dyDescent="0.35">
      <c r="A5273" s="1" t="s">
        <v>3</v>
      </c>
      <c r="B5273" s="1" t="s">
        <v>10000</v>
      </c>
      <c r="C5273" s="1" t="s">
        <v>7706</v>
      </c>
      <c r="D5273" s="1" t="s">
        <v>3</v>
      </c>
      <c r="E5273" s="1" t="s">
        <v>7949</v>
      </c>
      <c r="F5273" s="4" t="s">
        <v>3</v>
      </c>
      <c r="G5273" s="1" t="s">
        <v>8</v>
      </c>
      <c r="H5273" s="3" t="str">
        <f t="shared" si="82"/>
        <v>Commercial</v>
      </c>
      <c r="I5273" s="3" t="str">
        <f>IF(IFERROR(SEARCH("N/A",CID_DB[[#This Row],[ NSN ]]),-1)&lt;&gt;-1,"",LEFT(SUBSTITUTE(SUBSTITUTE(SUBSTITUTE(SUBSTITUTE(SUBSTITUTE(CID_DB[[#This Row],[ NSN ]],"-","")," ","")," ",""),"‐",""),"NA",""),13))</f>
        <v/>
      </c>
      <c r="J5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MS2877810||PACKING|</v>
      </c>
    </row>
    <row r="5274" spans="1:10" x14ac:dyDescent="0.35">
      <c r="A5274" s="1" t="s">
        <v>3</v>
      </c>
      <c r="B5274" s="1" t="s">
        <v>10000</v>
      </c>
      <c r="C5274" s="1" t="s">
        <v>10054</v>
      </c>
      <c r="D5274" s="1" t="s">
        <v>3</v>
      </c>
      <c r="E5274" s="1" t="s">
        <v>7962</v>
      </c>
      <c r="F5274" s="4" t="s">
        <v>3</v>
      </c>
      <c r="G5274" s="1" t="s">
        <v>8</v>
      </c>
      <c r="H5274" s="3" t="str">
        <f t="shared" si="82"/>
        <v>Commercial</v>
      </c>
      <c r="I5274" s="3" t="str">
        <f>IF(IFERROR(SEARCH("N/A",CID_DB[[#This Row],[ NSN ]]),-1)&lt;&gt;-1,"",LEFT(SUBSTITUTE(SUBSTITUTE(SUBSTITUTE(SUBSTITUTE(SUBSTITUTE(CID_DB[[#This Row],[ NSN ]],"-","")," ","")," ",""),"‐",""),"NA",""),13))</f>
        <v/>
      </c>
      <c r="J5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M83248/2904||ORING|</v>
      </c>
    </row>
    <row r="5275" spans="1:10" x14ac:dyDescent="0.35">
      <c r="A5275" s="1" t="s">
        <v>3</v>
      </c>
      <c r="B5275" s="1" t="s">
        <v>10000</v>
      </c>
      <c r="C5275" s="1" t="s">
        <v>10055</v>
      </c>
      <c r="D5275" s="1" t="s">
        <v>3</v>
      </c>
      <c r="E5275" s="1" t="s">
        <v>10056</v>
      </c>
      <c r="F5275" s="4" t="s">
        <v>3</v>
      </c>
      <c r="G5275" s="1" t="s">
        <v>8</v>
      </c>
      <c r="H5275" s="3" t="str">
        <f t="shared" si="82"/>
        <v>Commercial</v>
      </c>
      <c r="I5275" s="3" t="str">
        <f>IF(IFERROR(SEARCH("N/A",CID_DB[[#This Row],[ NSN ]]),-1)&lt;&gt;-1,"",LEFT(SUBSTITUTE(SUBSTITUTE(SUBSTITUTE(SUBSTITUTE(SUBSTITUTE(CID_DB[[#This Row],[ NSN ]],"-","")," ","")," ",""),"‐",""),"NA",""),13))</f>
        <v/>
      </c>
      <c r="J5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S15877||KNOB|</v>
      </c>
    </row>
    <row r="5276" spans="1:10" x14ac:dyDescent="0.35">
      <c r="A5276" s="1" t="s">
        <v>3</v>
      </c>
      <c r="B5276" s="1" t="s">
        <v>10000</v>
      </c>
      <c r="C5276" s="1" t="s">
        <v>10057</v>
      </c>
      <c r="D5276" s="1" t="s">
        <v>3</v>
      </c>
      <c r="E5276" s="1" t="s">
        <v>7928</v>
      </c>
      <c r="F5276" s="4" t="s">
        <v>3</v>
      </c>
      <c r="G5276" s="1" t="s">
        <v>8</v>
      </c>
      <c r="H5276" s="3" t="str">
        <f t="shared" si="82"/>
        <v>Commercial</v>
      </c>
      <c r="I5276" s="3" t="str">
        <f>IF(IFERROR(SEARCH("N/A",CID_DB[[#This Row],[ NSN ]]),-1)&lt;&gt;-1,"",LEFT(SUBSTITUTE(SUBSTITUTE(SUBSTITUTE(SUBSTITUTE(SUBSTITUTE(CID_DB[[#This Row],[ NSN ]],"-","")," ","")," ",""),"‐",""),"NA",""),13))</f>
        <v/>
      </c>
      <c r="J5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S189132S||CLAMP|</v>
      </c>
    </row>
    <row r="5277" spans="1:10" x14ac:dyDescent="0.35">
      <c r="A5277" s="1" t="s">
        <v>3</v>
      </c>
      <c r="B5277" s="1" t="s">
        <v>10000</v>
      </c>
      <c r="C5277" s="1" t="s">
        <v>10058</v>
      </c>
      <c r="D5277" s="1" t="s">
        <v>3</v>
      </c>
      <c r="E5277" s="1" t="s">
        <v>7928</v>
      </c>
      <c r="F5277" s="4" t="s">
        <v>3</v>
      </c>
      <c r="G5277" s="1" t="s">
        <v>8</v>
      </c>
      <c r="H5277" s="3" t="str">
        <f t="shared" si="82"/>
        <v>Commercial</v>
      </c>
      <c r="I5277" s="3" t="str">
        <f>IF(IFERROR(SEARCH("N/A",CID_DB[[#This Row],[ NSN ]]),-1)&lt;&gt;-1,"",LEFT(SUBSTITUTE(SUBSTITUTE(SUBSTITUTE(SUBSTITUTE(SUBSTITUTE(CID_DB[[#This Row],[ NSN ]],"-","")," ","")," ",""),"‐",""),"NA",""),13))</f>
        <v/>
      </c>
      <c r="J5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S189140S||CLAMP|</v>
      </c>
    </row>
    <row r="5278" spans="1:10" x14ac:dyDescent="0.35">
      <c r="A5278" s="1" t="s">
        <v>3</v>
      </c>
      <c r="B5278" s="1" t="s">
        <v>10000</v>
      </c>
      <c r="C5278" s="1" t="s">
        <v>10059</v>
      </c>
      <c r="D5278" s="1" t="s">
        <v>3</v>
      </c>
      <c r="E5278" s="1" t="s">
        <v>7928</v>
      </c>
      <c r="F5278" s="4" t="s">
        <v>3</v>
      </c>
      <c r="G5278" s="1" t="s">
        <v>8</v>
      </c>
      <c r="H5278" s="3" t="str">
        <f t="shared" si="82"/>
        <v>Commercial</v>
      </c>
      <c r="I5278" s="3" t="str">
        <f>IF(IFERROR(SEARCH("N/A",CID_DB[[#This Row],[ NSN ]]),-1)&lt;&gt;-1,"",LEFT(SUBSTITUTE(SUBSTITUTE(SUBSTITUTE(SUBSTITUTE(SUBSTITUTE(CID_DB[[#This Row],[ NSN ]],"-","")," ","")," ",""),"‐",""),"NA",""),13))</f>
        <v/>
      </c>
      <c r="J5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S23235||CLAMP|</v>
      </c>
    </row>
    <row r="5279" spans="1:10" x14ac:dyDescent="0.35">
      <c r="A5279" s="1" t="s">
        <v>3</v>
      </c>
      <c r="B5279" s="1" t="s">
        <v>10000</v>
      </c>
      <c r="C5279" s="1" t="s">
        <v>10060</v>
      </c>
      <c r="D5279" s="1" t="s">
        <v>3</v>
      </c>
      <c r="E5279" s="1" t="s">
        <v>10061</v>
      </c>
      <c r="F5279" s="4" t="s">
        <v>3</v>
      </c>
      <c r="G5279" s="1" t="s">
        <v>8</v>
      </c>
      <c r="H5279" s="3" t="str">
        <f t="shared" si="82"/>
        <v>Commercial</v>
      </c>
      <c r="I5279" s="3" t="str">
        <f>IF(IFERROR(SEARCH("N/A",CID_DB[[#This Row],[ NSN ]]),-1)&lt;&gt;-1,"",LEFT(SUBSTITUTE(SUBSTITUTE(SUBSTITUTE(SUBSTITUTE(SUBSTITUTE(CID_DB[[#This Row],[ NSN ]],"-","")," ","")," ",""),"‐",""),"NA",""),13))</f>
        <v/>
      </c>
      <c r="J5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S26551||DUCT|</v>
      </c>
    </row>
    <row r="5280" spans="1:10" x14ac:dyDescent="0.35">
      <c r="A5280" s="1" t="s">
        <v>3</v>
      </c>
      <c r="B5280" s="1" t="s">
        <v>10000</v>
      </c>
      <c r="C5280" s="1" t="s">
        <v>10062</v>
      </c>
      <c r="D5280" s="1" t="s">
        <v>3</v>
      </c>
      <c r="E5280" s="1" t="s">
        <v>5204</v>
      </c>
      <c r="F5280" s="4" t="s">
        <v>3</v>
      </c>
      <c r="G5280" s="1" t="s">
        <v>8</v>
      </c>
      <c r="H5280" s="3" t="str">
        <f t="shared" si="82"/>
        <v>Commercial</v>
      </c>
      <c r="I5280" s="3" t="str">
        <f>IF(IFERROR(SEARCH("N/A",CID_DB[[#This Row],[ NSN ]]),-1)&lt;&gt;-1,"",LEFT(SUBSTITUTE(SUBSTITUTE(SUBSTITUTE(SUBSTITUTE(SUBSTITUTE(CID_DB[[#This Row],[ NSN ]],"-","")," ","")," ",""),"‐",""),"NA",""),13))</f>
        <v/>
      </c>
      <c r="J5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26540134||GASKET|</v>
      </c>
    </row>
    <row r="5281" spans="1:10" x14ac:dyDescent="0.35">
      <c r="A5281" s="1" t="s">
        <v>3</v>
      </c>
      <c r="B5281" s="1" t="s">
        <v>10000</v>
      </c>
      <c r="C5281" s="1" t="s">
        <v>10063</v>
      </c>
      <c r="D5281" s="1" t="s">
        <v>3</v>
      </c>
      <c r="E5281" s="1" t="s">
        <v>7989</v>
      </c>
      <c r="F5281" s="4" t="s">
        <v>3</v>
      </c>
      <c r="G5281" s="1" t="s">
        <v>8</v>
      </c>
      <c r="H5281" s="3" t="str">
        <f t="shared" si="82"/>
        <v>Commercial</v>
      </c>
      <c r="I5281" s="3" t="str">
        <f>IF(IFERROR(SEARCH("N/A",CID_DB[[#This Row],[ NSN ]]),-1)&lt;&gt;-1,"",LEFT(SUBSTITUTE(SUBSTITUTE(SUBSTITUTE(SUBSTITUTE(SUBSTITUTE(CID_DB[[#This Row],[ NSN ]],"-","")," ","")," ",""),"‐",""),"NA",""),13))</f>
        <v/>
      </c>
      <c r="J5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ANL40||LIMITER|</v>
      </c>
    </row>
    <row r="5282" spans="1:10" x14ac:dyDescent="0.35">
      <c r="A5282" s="1" t="s">
        <v>3</v>
      </c>
      <c r="B5282" s="1" t="s">
        <v>10000</v>
      </c>
      <c r="C5282" s="1" t="s">
        <v>10064</v>
      </c>
      <c r="D5282" s="1" t="s">
        <v>3</v>
      </c>
      <c r="E5282" s="1" t="s">
        <v>10065</v>
      </c>
      <c r="F5282" s="4" t="s">
        <v>3</v>
      </c>
      <c r="G5282" s="1" t="s">
        <v>8</v>
      </c>
      <c r="H5282" s="3" t="str">
        <f t="shared" si="82"/>
        <v>Commercial</v>
      </c>
      <c r="I5282" s="3" t="str">
        <f>IF(IFERROR(SEARCH("N/A",CID_DB[[#This Row],[ NSN ]]),-1)&lt;&gt;-1,"",LEFT(SUBSTITUTE(SUBSTITUTE(SUBSTITUTE(SUBSTITUTE(SUBSTITUTE(CID_DB[[#This Row],[ NSN ]],"-","")," ","")," ",""),"‐",""),"NA",""),13))</f>
        <v/>
      </c>
      <c r="J5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C5930050101||SENSOR OV|</v>
      </c>
    </row>
    <row r="5283" spans="1:10" x14ac:dyDescent="0.35">
      <c r="A5283" s="1" t="s">
        <v>3</v>
      </c>
      <c r="B5283" s="1" t="s">
        <v>10000</v>
      </c>
      <c r="C5283" s="1" t="s">
        <v>10066</v>
      </c>
      <c r="D5283" s="1" t="s">
        <v>3</v>
      </c>
      <c r="E5283" s="1" t="s">
        <v>10067</v>
      </c>
      <c r="F5283" s="4" t="s">
        <v>3</v>
      </c>
      <c r="G5283" s="1" t="s">
        <v>8</v>
      </c>
      <c r="H5283" s="3" t="str">
        <f t="shared" si="82"/>
        <v>Commercial</v>
      </c>
      <c r="I5283" s="3" t="str">
        <f>IF(IFERROR(SEARCH("N/A",CID_DB[[#This Row],[ NSN ]]),-1)&lt;&gt;-1,"",LEFT(SUBSTITUTE(SUBSTITUTE(SUBSTITUTE(SUBSTITUTE(SUBSTITUTE(CID_DB[[#This Row],[ NSN ]],"-","")," ","")," ",""),"‐",""),"NA",""),13))</f>
        <v/>
      </c>
      <c r="J5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261851010||ACU ASSY|</v>
      </c>
    </row>
    <row r="5284" spans="1:10" x14ac:dyDescent="0.35">
      <c r="A5284" s="1" t="s">
        <v>3</v>
      </c>
      <c r="B5284" s="1" t="s">
        <v>10000</v>
      </c>
      <c r="C5284" s="1" t="s">
        <v>10068</v>
      </c>
      <c r="D5284" s="1" t="s">
        <v>3</v>
      </c>
      <c r="E5284" s="1" t="s">
        <v>8814</v>
      </c>
      <c r="F5284" s="4" t="s">
        <v>3</v>
      </c>
      <c r="G5284" s="1" t="s">
        <v>8</v>
      </c>
      <c r="H5284" s="3" t="str">
        <f t="shared" si="82"/>
        <v>Commercial</v>
      </c>
      <c r="I5284" s="3" t="str">
        <f>IF(IFERROR(SEARCH("N/A",CID_DB[[#This Row],[ NSN ]]),-1)&lt;&gt;-1,"",LEFT(SUBSTITUTE(SUBSTITUTE(SUBSTITUTE(SUBSTITUTE(SUBSTITUTE(CID_DB[[#This Row],[ NSN ]],"-","")," ","")," ",""),"‐",""),"NA",""),13))</f>
        <v/>
      </c>
      <c r="J5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MS274071||SWITCH|</v>
      </c>
    </row>
    <row r="5285" spans="1:10" x14ac:dyDescent="0.35">
      <c r="A5285" s="1" t="s">
        <v>3</v>
      </c>
      <c r="B5285" s="1" t="s">
        <v>10000</v>
      </c>
      <c r="C5285" s="1" t="s">
        <v>10069</v>
      </c>
      <c r="D5285" s="1" t="s">
        <v>3</v>
      </c>
      <c r="E5285" s="1" t="s">
        <v>8814</v>
      </c>
      <c r="F5285" s="4" t="s">
        <v>3</v>
      </c>
      <c r="G5285" s="1" t="s">
        <v>8</v>
      </c>
      <c r="H5285" s="3" t="str">
        <f t="shared" si="82"/>
        <v>Commercial</v>
      </c>
      <c r="I5285" s="3" t="str">
        <f>IF(IFERROR(SEARCH("N/A",CID_DB[[#This Row],[ NSN ]]),-1)&lt;&gt;-1,"",LEFT(SUBSTITUTE(SUBSTITUTE(SUBSTITUTE(SUBSTITUTE(SUBSTITUTE(CID_DB[[#This Row],[ NSN ]],"-","")," ","")," ",""),"‐",""),"NA",""),13))</f>
        <v/>
      </c>
      <c r="J5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MS3505827||SWITCH|</v>
      </c>
    </row>
    <row r="5286" spans="1:10" x14ac:dyDescent="0.35">
      <c r="A5286" s="1" t="s">
        <v>3</v>
      </c>
      <c r="B5286" s="1" t="s">
        <v>10000</v>
      </c>
      <c r="C5286" s="1" t="s">
        <v>10070</v>
      </c>
      <c r="D5286" s="1" t="s">
        <v>3</v>
      </c>
      <c r="E5286" s="1" t="s">
        <v>8814</v>
      </c>
      <c r="F5286" s="4" t="s">
        <v>3</v>
      </c>
      <c r="G5286" s="1" t="s">
        <v>8</v>
      </c>
      <c r="H5286" s="3" t="str">
        <f t="shared" si="82"/>
        <v>Commercial</v>
      </c>
      <c r="I5286" s="3" t="str">
        <f>IF(IFERROR(SEARCH("N/A",CID_DB[[#This Row],[ NSN ]]),-1)&lt;&gt;-1,"",LEFT(SUBSTITUTE(SUBSTITUTE(SUBSTITUTE(SUBSTITUTE(SUBSTITUTE(CID_DB[[#This Row],[ NSN ]],"-","")," ","")," ",""),"‐",""),"NA",""),13))</f>
        <v/>
      </c>
      <c r="J5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MS3505923||SWITCH|</v>
      </c>
    </row>
    <row r="5287" spans="1:10" x14ac:dyDescent="0.35">
      <c r="A5287" s="1" t="s">
        <v>3</v>
      </c>
      <c r="B5287" s="1" t="s">
        <v>10000</v>
      </c>
      <c r="C5287" s="1" t="s">
        <v>10071</v>
      </c>
      <c r="D5287" s="1" t="s">
        <v>3</v>
      </c>
      <c r="E5287" s="1" t="s">
        <v>8814</v>
      </c>
      <c r="F5287" s="4" t="s">
        <v>3</v>
      </c>
      <c r="G5287" s="1" t="s">
        <v>8</v>
      </c>
      <c r="H5287" s="3" t="str">
        <f t="shared" si="82"/>
        <v>Commercial</v>
      </c>
      <c r="I5287" s="3" t="str">
        <f>IF(IFERROR(SEARCH("N/A",CID_DB[[#This Row],[ NSN ]]),-1)&lt;&gt;-1,"",LEFT(SUBSTITUTE(SUBSTITUTE(SUBSTITUTE(SUBSTITUTE(SUBSTITUTE(CID_DB[[#This Row],[ NSN ]],"-","")," ","")," ",""),"‐",""),"NA",""),13))</f>
        <v/>
      </c>
      <c r="J5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MS3505931||SWITCH|</v>
      </c>
    </row>
    <row r="5288" spans="1:10" x14ac:dyDescent="0.35">
      <c r="A5288" s="1" t="s">
        <v>3</v>
      </c>
      <c r="B5288" s="1" t="s">
        <v>10000</v>
      </c>
      <c r="C5288" s="1" t="s">
        <v>10072</v>
      </c>
      <c r="D5288" s="1" t="s">
        <v>3</v>
      </c>
      <c r="E5288" s="1" t="s">
        <v>5204</v>
      </c>
      <c r="F5288" s="4" t="s">
        <v>3</v>
      </c>
      <c r="G5288" s="1" t="s">
        <v>8</v>
      </c>
      <c r="H5288" s="3" t="str">
        <f t="shared" si="82"/>
        <v>Commercial</v>
      </c>
      <c r="I5288" s="3" t="str">
        <f>IF(IFERROR(SEARCH("N/A",CID_DB[[#This Row],[ NSN ]]),-1)&lt;&gt;-1,"",LEFT(SUBSTITUTE(SUBSTITUTE(SUBSTITUTE(SUBSTITUTE(SUBSTITUTE(CID_DB[[#This Row],[ NSN ]],"-","")," ","")," ",""),"‐",""),"NA",""),13))</f>
        <v/>
      </c>
      <c r="J5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ST327701||GASKET|</v>
      </c>
    </row>
    <row r="5289" spans="1:10" x14ac:dyDescent="0.35">
      <c r="A5289" s="1" t="s">
        <v>3</v>
      </c>
      <c r="B5289" s="1" t="s">
        <v>10000</v>
      </c>
      <c r="C5289" s="1" t="s">
        <v>10073</v>
      </c>
      <c r="D5289" s="1" t="s">
        <v>3</v>
      </c>
      <c r="E5289" s="1" t="s">
        <v>10074</v>
      </c>
      <c r="F5289" s="4" t="s">
        <v>3</v>
      </c>
      <c r="G5289" s="1" t="s">
        <v>8</v>
      </c>
      <c r="H5289" s="3" t="str">
        <f t="shared" si="82"/>
        <v>Commercial</v>
      </c>
      <c r="I5289" s="3" t="str">
        <f>IF(IFERROR(SEARCH("N/A",CID_DB[[#This Row],[ NSN ]]),-1)&lt;&gt;-1,"",LEFT(SUBSTITUTE(SUBSTITUTE(SUBSTITUTE(SUBSTITUTE(SUBSTITUTE(CID_DB[[#This Row],[ NSN ]],"-","")," ","")," ",""),"‐",""),"NA",""),13))</f>
        <v/>
      </c>
      <c r="J5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S1232520||BREAKER|</v>
      </c>
    </row>
    <row r="5290" spans="1:10" x14ac:dyDescent="0.35">
      <c r="A5290" s="1" t="s">
        <v>3</v>
      </c>
      <c r="B5290" s="1" t="s">
        <v>10000</v>
      </c>
      <c r="C5290" s="1" t="s">
        <v>10075</v>
      </c>
      <c r="D5290" s="1" t="s">
        <v>3</v>
      </c>
      <c r="E5290" s="1" t="s">
        <v>10076</v>
      </c>
      <c r="F5290" s="4" t="s">
        <v>3</v>
      </c>
      <c r="G5290" s="1" t="s">
        <v>8</v>
      </c>
      <c r="H5290" s="3" t="str">
        <f t="shared" si="82"/>
        <v>Commercial</v>
      </c>
      <c r="I5290" s="3" t="str">
        <f>IF(IFERROR(SEARCH("N/A",CID_DB[[#This Row],[ NSN ]]),-1)&lt;&gt;-1,"",LEFT(SUBSTITUTE(SUBSTITUTE(SUBSTITUTE(SUBSTITUTE(SUBSTITUTE(CID_DB[[#This Row],[ NSN ]],"-","")," ","")," ",""),"‐",""),"NA",""),13))</f>
        <v/>
      </c>
      <c r="J5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S19153||CAPACITOR (noise filter)|</v>
      </c>
    </row>
    <row r="5291" spans="1:10" x14ac:dyDescent="0.35">
      <c r="A5291" s="1" t="s">
        <v>3</v>
      </c>
      <c r="B5291" s="1" t="s">
        <v>10000</v>
      </c>
      <c r="C5291" s="1" t="s">
        <v>10077</v>
      </c>
      <c r="D5291" s="1" t="s">
        <v>3</v>
      </c>
      <c r="E5291" s="1" t="s">
        <v>10078</v>
      </c>
      <c r="F5291" s="4" t="s">
        <v>3</v>
      </c>
      <c r="G5291" s="1" t="s">
        <v>8</v>
      </c>
      <c r="H5291" s="3" t="str">
        <f t="shared" si="82"/>
        <v>Commercial</v>
      </c>
      <c r="I5291" s="3" t="str">
        <f>IF(IFERROR(SEARCH("N/A",CID_DB[[#This Row],[ NSN ]]),-1)&lt;&gt;-1,"",LEFT(SUBSTITUTE(SUBSTITUTE(SUBSTITUTE(SUBSTITUTE(SUBSTITUTE(CID_DB[[#This Row],[ NSN ]],"-","")," ","")," ",""),"‐",""),"NA",""),13))</f>
        <v/>
      </c>
      <c r="J5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S20917||RESISTOR|</v>
      </c>
    </row>
    <row r="5292" spans="1:10" x14ac:dyDescent="0.35">
      <c r="A5292" s="1" t="s">
        <v>3</v>
      </c>
      <c r="B5292" s="1" t="s">
        <v>10000</v>
      </c>
      <c r="C5292" s="1" t="s">
        <v>10079</v>
      </c>
      <c r="D5292" s="1" t="s">
        <v>3</v>
      </c>
      <c r="E5292" s="1" t="s">
        <v>10080</v>
      </c>
      <c r="F5292" s="4" t="s">
        <v>3</v>
      </c>
      <c r="G5292" s="1" t="s">
        <v>8</v>
      </c>
      <c r="H5292" s="3" t="str">
        <f t="shared" si="82"/>
        <v>Commercial</v>
      </c>
      <c r="I5292" s="3" t="str">
        <f>IF(IFERROR(SEARCH("N/A",CID_DB[[#This Row],[ NSN ]]),-1)&lt;&gt;-1,"",LEFT(SUBSTITUTE(SUBSTITUTE(SUBSTITUTE(SUBSTITUTE(SUBSTITUTE(CID_DB[[#This Row],[ NSN ]],"-","")," ","")," ",""),"‐",""),"NA",""),13))</f>
        <v/>
      </c>
      <c r="J5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S26092||SHUNT ASSY|</v>
      </c>
    </row>
    <row r="5293" spans="1:10" x14ac:dyDescent="0.35">
      <c r="A5293" s="1" t="s">
        <v>3</v>
      </c>
      <c r="B5293" s="1" t="s">
        <v>10000</v>
      </c>
      <c r="C5293" s="1" t="s">
        <v>10081</v>
      </c>
      <c r="D5293" s="1" t="s">
        <v>3</v>
      </c>
      <c r="E5293" s="1" t="s">
        <v>10074</v>
      </c>
      <c r="F5293" s="4" t="s">
        <v>3</v>
      </c>
      <c r="G5293" s="1" t="s">
        <v>8</v>
      </c>
      <c r="H5293" s="3" t="str">
        <f t="shared" si="82"/>
        <v>Commercial</v>
      </c>
      <c r="I5293" s="3" t="str">
        <f>IF(IFERROR(SEARCH("N/A",CID_DB[[#This Row],[ NSN ]]),-1)&lt;&gt;-1,"",LEFT(SUBSTITUTE(SUBSTITUTE(SUBSTITUTE(SUBSTITUTE(SUBSTITUTE(CID_DB[[#This Row],[ NSN ]],"-","")," ","")," ",""),"‐",""),"NA",""),13))</f>
        <v/>
      </c>
      <c r="J5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S2899L5.0||BREAKER|</v>
      </c>
    </row>
    <row r="5294" spans="1:10" x14ac:dyDescent="0.35">
      <c r="A5294" s="1" t="s">
        <v>3</v>
      </c>
      <c r="B5294" s="1" t="s">
        <v>10000</v>
      </c>
      <c r="C5294" s="1" t="s">
        <v>10082</v>
      </c>
      <c r="D5294" s="1" t="s">
        <v>3</v>
      </c>
      <c r="E5294" s="1" t="s">
        <v>10083</v>
      </c>
      <c r="F5294" s="4" t="s">
        <v>3</v>
      </c>
      <c r="G5294" s="1" t="s">
        <v>8</v>
      </c>
      <c r="H5294" s="3" t="str">
        <f t="shared" si="82"/>
        <v>Commercial</v>
      </c>
      <c r="I5294" s="3" t="str">
        <f>IF(IFERROR(SEARCH("N/A",CID_DB[[#This Row],[ NSN ]]),-1)&lt;&gt;-1,"",LEFT(SUBSTITUTE(SUBSTITUTE(SUBSTITUTE(SUBSTITUTE(SUBSTITUTE(CID_DB[[#This Row],[ NSN ]],"-","")," ","")," ",""),"‐",""),"NA",""),13))</f>
        <v/>
      </c>
      <c r="J5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04120076||CABLE BATT|</v>
      </c>
    </row>
    <row r="5295" spans="1:10" x14ac:dyDescent="0.35">
      <c r="A5295" s="1" t="s">
        <v>3</v>
      </c>
      <c r="B5295" s="1" t="s">
        <v>10000</v>
      </c>
      <c r="C5295" s="1" t="s">
        <v>10084</v>
      </c>
      <c r="D5295" s="1" t="s">
        <v>3</v>
      </c>
      <c r="E5295" s="1" t="s">
        <v>7960</v>
      </c>
      <c r="F5295" s="4" t="s">
        <v>3</v>
      </c>
      <c r="G5295" s="1" t="s">
        <v>8</v>
      </c>
      <c r="H5295" s="3" t="str">
        <f t="shared" si="82"/>
        <v>Commercial</v>
      </c>
      <c r="I5295" s="3" t="str">
        <f>IF(IFERROR(SEARCH("N/A",CID_DB[[#This Row],[ NSN ]]),-1)&lt;&gt;-1,"",LEFT(SUBSTITUTE(SUBSTITUTE(SUBSTITUTE(SUBSTITUTE(SUBSTITUTE(CID_DB[[#This Row],[ NSN ]],"-","")," ","")," ",""),"‐",""),"NA",""),13))</f>
        <v/>
      </c>
      <c r="J5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1N3881||DIODE|</v>
      </c>
    </row>
    <row r="5296" spans="1:10" x14ac:dyDescent="0.35">
      <c r="A5296" s="1" t="s">
        <v>3</v>
      </c>
      <c r="B5296" s="1" t="s">
        <v>10000</v>
      </c>
      <c r="C5296" s="1" t="s">
        <v>10085</v>
      </c>
      <c r="D5296" s="1" t="s">
        <v>3</v>
      </c>
      <c r="E5296" s="1" t="s">
        <v>10086</v>
      </c>
      <c r="F5296" s="4" t="s">
        <v>3</v>
      </c>
      <c r="G5296" s="1" t="s">
        <v>8</v>
      </c>
      <c r="H5296" s="3" t="str">
        <f t="shared" si="82"/>
        <v>Commercial</v>
      </c>
      <c r="I5296" s="3" t="str">
        <f>IF(IFERROR(SEARCH("N/A",CID_DB[[#This Row],[ NSN ]]),-1)&lt;&gt;-1,"",LEFT(SUBSTITUTE(SUBSTITUTE(SUBSTITUTE(SUBSTITUTE(SUBSTITUTE(CID_DB[[#This Row],[ NSN ]],"-","")," ","")," ",""),"‐",""),"NA",""),13))</f>
        <v/>
      </c>
      <c r="J5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06102TC||SEAL|</v>
      </c>
    </row>
    <row r="5297" spans="1:10" x14ac:dyDescent="0.35">
      <c r="A5297" s="1" t="s">
        <v>3</v>
      </c>
      <c r="B5297" s="1" t="s">
        <v>10000</v>
      </c>
      <c r="C5297" s="1" t="s">
        <v>10087</v>
      </c>
      <c r="D5297" s="1" t="s">
        <v>3</v>
      </c>
      <c r="E5297" s="1" t="s">
        <v>10088</v>
      </c>
      <c r="F5297" s="4" t="s">
        <v>3</v>
      </c>
      <c r="G5297" s="1" t="s">
        <v>8</v>
      </c>
      <c r="H5297" s="3" t="str">
        <f t="shared" si="82"/>
        <v>Commercial</v>
      </c>
      <c r="I5297" s="3" t="str">
        <f>IF(IFERROR(SEARCH("N/A",CID_DB[[#This Row],[ NSN ]]),-1)&lt;&gt;-1,"",LEFT(SUBSTITUTE(SUBSTITUTE(SUBSTITUTE(SUBSTITUTE(SUBSTITUTE(CID_DB[[#This Row],[ NSN ]],"-","")," ","")," ",""),"‐",""),"NA",""),13))</f>
        <v/>
      </c>
      <c r="J5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99105922||ALTERNATOR|</v>
      </c>
    </row>
    <row r="5298" spans="1:10" x14ac:dyDescent="0.35">
      <c r="A5298" s="1" t="s">
        <v>3</v>
      </c>
      <c r="B5298" s="1" t="s">
        <v>10000</v>
      </c>
      <c r="C5298" s="1" t="s">
        <v>10089</v>
      </c>
      <c r="D5298" s="1" t="s">
        <v>3</v>
      </c>
      <c r="E5298" s="1" t="s">
        <v>7928</v>
      </c>
      <c r="F5298" s="4" t="s">
        <v>3</v>
      </c>
      <c r="G5298" s="1" t="s">
        <v>8</v>
      </c>
      <c r="H5298" s="3" t="str">
        <f t="shared" si="82"/>
        <v>Commercial</v>
      </c>
      <c r="I5298" s="3" t="str">
        <f>IF(IFERROR(SEARCH("N/A",CID_DB[[#This Row],[ NSN ]]),-1)&lt;&gt;-1,"",LEFT(SUBSTITUTE(SUBSTITUTE(SUBSTITUTE(SUBSTITUTE(SUBSTITUTE(CID_DB[[#This Row],[ NSN ]],"-","")," ","")," ",""),"‐",""),"NA",""),13))</f>
        <v/>
      </c>
      <c r="J5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7C14||CLAMP|</v>
      </c>
    </row>
    <row r="5299" spans="1:10" x14ac:dyDescent="0.35">
      <c r="A5299" s="1" t="s">
        <v>3</v>
      </c>
      <c r="B5299" s="1" t="s">
        <v>10000</v>
      </c>
      <c r="C5299" s="1" t="s">
        <v>10090</v>
      </c>
      <c r="D5299" s="1" t="s">
        <v>3</v>
      </c>
      <c r="E5299" s="1" t="s">
        <v>10091</v>
      </c>
      <c r="F5299" s="4" t="s">
        <v>3</v>
      </c>
      <c r="G5299" s="1" t="s">
        <v>8</v>
      </c>
      <c r="H5299" s="3" t="str">
        <f t="shared" si="82"/>
        <v>Commercial</v>
      </c>
      <c r="I5299" s="3" t="str">
        <f>IF(IFERROR(SEARCH("N/A",CID_DB[[#This Row],[ NSN ]]),-1)&lt;&gt;-1,"",LEFT(SUBSTITUTE(SUBSTITUTE(SUBSTITUTE(SUBSTITUTE(SUBSTITUTE(CID_DB[[#This Row],[ NSN ]],"-","")," ","")," ",""),"‐",""),"NA",""),13))</f>
        <v/>
      </c>
      <c r="J5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3106||SENSOR BUSHING|</v>
      </c>
    </row>
    <row r="5300" spans="1:10" x14ac:dyDescent="0.35">
      <c r="A5300" s="1" t="s">
        <v>3</v>
      </c>
      <c r="B5300" s="1" t="s">
        <v>10000</v>
      </c>
      <c r="C5300" s="1" t="s">
        <v>10092</v>
      </c>
      <c r="D5300" s="1" t="s">
        <v>3</v>
      </c>
      <c r="E5300" s="1" t="s">
        <v>10093</v>
      </c>
      <c r="F5300" s="4" t="s">
        <v>3</v>
      </c>
      <c r="G5300" s="1" t="s">
        <v>8</v>
      </c>
      <c r="H5300" s="3" t="str">
        <f t="shared" si="82"/>
        <v>Commercial</v>
      </c>
      <c r="I5300" s="3" t="str">
        <f>IF(IFERROR(SEARCH("N/A",CID_DB[[#This Row],[ NSN ]]),-1)&lt;&gt;-1,"",LEFT(SUBSTITUTE(SUBSTITUTE(SUBSTITUTE(SUBSTITUTE(SUBSTITUTE(CID_DB[[#This Row],[ NSN ]],"-","")," ","")," ",""),"‐",""),"NA",""),13))</f>
        <v/>
      </c>
      <c r="J5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C1454501||MOTOR ASSY|</v>
      </c>
    </row>
    <row r="5301" spans="1:10" x14ac:dyDescent="0.35">
      <c r="A5301" s="1" t="s">
        <v>3</v>
      </c>
      <c r="B5301" s="1" t="s">
        <v>10000</v>
      </c>
      <c r="C5301" s="1" t="s">
        <v>10094</v>
      </c>
      <c r="D5301" s="1" t="s">
        <v>3</v>
      </c>
      <c r="E5301" s="1" t="s">
        <v>172</v>
      </c>
      <c r="F5301" s="4" t="s">
        <v>3</v>
      </c>
      <c r="G5301" s="1" t="s">
        <v>8</v>
      </c>
      <c r="H5301" s="3" t="str">
        <f t="shared" si="82"/>
        <v>Commercial</v>
      </c>
      <c r="I5301" s="3" t="str">
        <f>IF(IFERROR(SEARCH("N/A",CID_DB[[#This Row],[ NSN ]]),-1)&lt;&gt;-1,"",LEFT(SUBSTITUTE(SUBSTITUTE(SUBSTITUTE(SUBSTITUTE(SUBSTITUTE(CID_DB[[#This Row],[ NSN ]],"-","")," ","")," ",""),"‐",""),"NA",""),13))</f>
        <v/>
      </c>
      <c r="J5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DW4K2||BEARING|</v>
      </c>
    </row>
    <row r="5302" spans="1:10" x14ac:dyDescent="0.35">
      <c r="A5302" s="1" t="s">
        <v>3</v>
      </c>
      <c r="B5302" s="1" t="s">
        <v>10000</v>
      </c>
      <c r="C5302" s="1" t="s">
        <v>10095</v>
      </c>
      <c r="D5302" s="1" t="s">
        <v>3</v>
      </c>
      <c r="E5302" s="1" t="s">
        <v>10096</v>
      </c>
      <c r="F5302" s="4" t="s">
        <v>3</v>
      </c>
      <c r="G5302" s="1" t="s">
        <v>8</v>
      </c>
      <c r="H5302" s="3" t="str">
        <f t="shared" si="82"/>
        <v>Commercial</v>
      </c>
      <c r="I5302" s="3" t="str">
        <f>IF(IFERROR(SEARCH("N/A",CID_DB[[#This Row],[ NSN ]]),-1)&lt;&gt;-1,"",LEFT(SUBSTITUTE(SUBSTITUTE(SUBSTITUTE(SUBSTITUTE(SUBSTITUTE(CID_DB[[#This Row],[ NSN ]],"-","")," ","")," ",""),"‐",""),"NA",""),13))</f>
        <v/>
      </c>
      <c r="J5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MS202201||PULLEY|</v>
      </c>
    </row>
    <row r="5303" spans="1:10" x14ac:dyDescent="0.35">
      <c r="A5303" s="1" t="s">
        <v>3</v>
      </c>
      <c r="B5303" s="1" t="s">
        <v>10000</v>
      </c>
      <c r="C5303" s="1" t="s">
        <v>10097</v>
      </c>
      <c r="D5303" s="1" t="s">
        <v>3</v>
      </c>
      <c r="E5303" s="1" t="s">
        <v>10098</v>
      </c>
      <c r="F5303" s="4" t="s">
        <v>3</v>
      </c>
      <c r="G5303" s="1" t="s">
        <v>8</v>
      </c>
      <c r="H5303" s="3" t="str">
        <f t="shared" si="82"/>
        <v>Commercial</v>
      </c>
      <c r="I5303" s="3" t="str">
        <f>IF(IFERROR(SEARCH("N/A",CID_DB[[#This Row],[ NSN ]]),-1)&lt;&gt;-1,"",LEFT(SUBSTITUTE(SUBSTITUTE(SUBSTITUTE(SUBSTITUTE(SUBSTITUTE(CID_DB[[#This Row],[ NSN ]],"-","")," ","")," ",""),"‐",""),"NA",""),13))</f>
        <v/>
      </c>
      <c r="J5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MS24187D1||RELAY|</v>
      </c>
    </row>
    <row r="5304" spans="1:10" x14ac:dyDescent="0.35">
      <c r="A5304" s="1" t="s">
        <v>3</v>
      </c>
      <c r="B5304" s="1" t="s">
        <v>10000</v>
      </c>
      <c r="C5304" s="1" t="s">
        <v>10099</v>
      </c>
      <c r="D5304" s="1" t="s">
        <v>3</v>
      </c>
      <c r="E5304" s="1" t="s">
        <v>172</v>
      </c>
      <c r="F5304" s="4" t="s">
        <v>3</v>
      </c>
      <c r="G5304" s="1" t="s">
        <v>8</v>
      </c>
      <c r="H5304" s="3" t="str">
        <f t="shared" si="82"/>
        <v>Commercial</v>
      </c>
      <c r="I5304" s="3" t="str">
        <f>IF(IFERROR(SEARCH("N/A",CID_DB[[#This Row],[ NSN ]]),-1)&lt;&gt;-1,"",LEFT(SUBSTITUTE(SUBSTITUTE(SUBSTITUTE(SUBSTITUTE(SUBSTITUTE(CID_DB[[#This Row],[ NSN ]],"-","")," ","")," ",""),"‐",""),"NA",""),13))</f>
        <v/>
      </c>
      <c r="J5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MS276404||BEARING|</v>
      </c>
    </row>
    <row r="5305" spans="1:10" x14ac:dyDescent="0.35">
      <c r="A5305" s="1" t="s">
        <v>3</v>
      </c>
      <c r="B5305" s="1" t="s">
        <v>10000</v>
      </c>
      <c r="C5305" s="1" t="s">
        <v>10042</v>
      </c>
      <c r="D5305" s="1" t="s">
        <v>3</v>
      </c>
      <c r="E5305" s="1" t="s">
        <v>7949</v>
      </c>
      <c r="F5305" s="4" t="s">
        <v>3</v>
      </c>
      <c r="G5305" s="1" t="s">
        <v>8</v>
      </c>
      <c r="H5305" s="3" t="str">
        <f t="shared" si="82"/>
        <v>Commercial</v>
      </c>
      <c r="I5305" s="3" t="str">
        <f>IF(IFERROR(SEARCH("N/A",CID_DB[[#This Row],[ NSN ]]),-1)&lt;&gt;-1,"",LEFT(SUBSTITUTE(SUBSTITUTE(SUBSTITUTE(SUBSTITUTE(SUBSTITUTE(CID_DB[[#This Row],[ NSN ]],"-","")," ","")," ",""),"‐",""),"NA",""),13))</f>
        <v/>
      </c>
      <c r="J5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MS28775011||PACKING|</v>
      </c>
    </row>
    <row r="5306" spans="1:10" x14ac:dyDescent="0.35">
      <c r="A5306" s="1" t="s">
        <v>3</v>
      </c>
      <c r="B5306" s="1" t="s">
        <v>10000</v>
      </c>
      <c r="C5306" s="1" t="s">
        <v>10100</v>
      </c>
      <c r="D5306" s="1" t="s">
        <v>3</v>
      </c>
      <c r="E5306" s="1" t="s">
        <v>10101</v>
      </c>
      <c r="F5306" s="4" t="s">
        <v>3</v>
      </c>
      <c r="G5306" s="1" t="s">
        <v>8</v>
      </c>
      <c r="H5306" s="3" t="str">
        <f t="shared" si="82"/>
        <v>Commercial</v>
      </c>
      <c r="I5306" s="3" t="str">
        <f>IF(IFERROR(SEARCH("N/A",CID_DB[[#This Row],[ NSN ]]),-1)&lt;&gt;-1,"",LEFT(SUBSTITUTE(SUBSTITUTE(SUBSTITUTE(SUBSTITUTE(SUBSTITUTE(CID_DB[[#This Row],[ NSN ]],"-","")," ","")," ",""),"‐",""),"NA",""),13))</f>
        <v/>
      </c>
      <c r="J5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MS3567512||PIN|</v>
      </c>
    </row>
    <row r="5307" spans="1:10" x14ac:dyDescent="0.35">
      <c r="A5307" s="1" t="s">
        <v>3</v>
      </c>
      <c r="B5307" s="1" t="s">
        <v>10000</v>
      </c>
      <c r="C5307" s="1" t="s">
        <v>10102</v>
      </c>
      <c r="D5307" s="1" t="s">
        <v>3</v>
      </c>
      <c r="E5307" s="1" t="s">
        <v>5043</v>
      </c>
      <c r="F5307" s="4" t="s">
        <v>3</v>
      </c>
      <c r="G5307" s="1" t="s">
        <v>8</v>
      </c>
      <c r="H5307" s="3" t="str">
        <f t="shared" si="82"/>
        <v>Commercial</v>
      </c>
      <c r="I5307" s="3" t="str">
        <f>IF(IFERROR(SEARCH("N/A",CID_DB[[#This Row],[ NSN ]]),-1)&lt;&gt;-1,"",LEFT(SUBSTITUTE(SUBSTITUTE(SUBSTITUTE(SUBSTITUTE(SUBSTITUTE(CID_DB[[#This Row],[ NSN ]],"-","")," ","")," ",""),"‐",""),"NA",""),13))</f>
        <v/>
      </c>
      <c r="J5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NAS43HT312||SPACER|</v>
      </c>
    </row>
    <row r="5308" spans="1:10" x14ac:dyDescent="0.35">
      <c r="A5308" s="1" t="s">
        <v>3</v>
      </c>
      <c r="B5308" s="1" t="s">
        <v>10000</v>
      </c>
      <c r="C5308" s="1" t="s">
        <v>10103</v>
      </c>
      <c r="D5308" s="1" t="s">
        <v>3</v>
      </c>
      <c r="E5308" s="1" t="s">
        <v>10104</v>
      </c>
      <c r="F5308" s="4" t="s">
        <v>3</v>
      </c>
      <c r="G5308" s="1" t="s">
        <v>8</v>
      </c>
      <c r="H5308" s="3" t="str">
        <f t="shared" si="82"/>
        <v>Commercial</v>
      </c>
      <c r="I5308" s="3" t="str">
        <f>IF(IFERROR(SEARCH("N/A",CID_DB[[#This Row],[ NSN ]]),-1)&lt;&gt;-1,"",LEFT(SUBSTITUTE(SUBSTITUTE(SUBSTITUTE(SUBSTITUTE(SUBSTITUTE(CID_DB[[#This Row],[ NSN ]],"-","")," ","")," ",""),"‐",""),"NA",""),13))</f>
        <v/>
      </c>
      <c r="J5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S11053||BEARING, ROD END|</v>
      </c>
    </row>
    <row r="5309" spans="1:10" x14ac:dyDescent="0.35">
      <c r="A5309" s="1" t="s">
        <v>3</v>
      </c>
      <c r="B5309" s="1" t="s">
        <v>10000</v>
      </c>
      <c r="C5309" s="1" t="s">
        <v>10105</v>
      </c>
      <c r="D5309" s="1" t="s">
        <v>3</v>
      </c>
      <c r="E5309" s="1" t="s">
        <v>10106</v>
      </c>
      <c r="F5309" s="4" t="s">
        <v>3</v>
      </c>
      <c r="G5309" s="1" t="s">
        <v>8</v>
      </c>
      <c r="H5309" s="3" t="str">
        <f t="shared" si="82"/>
        <v>Commercial</v>
      </c>
      <c r="I5309" s="3" t="str">
        <f>IF(IFERROR(SEARCH("N/A",CID_DB[[#This Row],[ NSN ]]),-1)&lt;&gt;-1,"",LEFT(SUBSTITUTE(SUBSTITUTE(SUBSTITUTE(SUBSTITUTE(SUBSTITUTE(CID_DB[[#This Row],[ NSN ]],"-","")," ","")," ",""),"‐",""),"NA",""),13))</f>
        <v/>
      </c>
      <c r="J5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S11073||ROD END|</v>
      </c>
    </row>
    <row r="5310" spans="1:10" x14ac:dyDescent="0.35">
      <c r="A5310" s="1" t="s">
        <v>3</v>
      </c>
      <c r="B5310" s="1" t="s">
        <v>10000</v>
      </c>
      <c r="C5310" s="1" t="s">
        <v>10107</v>
      </c>
      <c r="D5310" s="1" t="s">
        <v>3</v>
      </c>
      <c r="E5310" s="1" t="s">
        <v>10106</v>
      </c>
      <c r="F5310" s="4" t="s">
        <v>3</v>
      </c>
      <c r="G5310" s="1" t="s">
        <v>8</v>
      </c>
      <c r="H5310" s="3" t="str">
        <f t="shared" si="82"/>
        <v>Commercial</v>
      </c>
      <c r="I5310" s="3" t="str">
        <f>IF(IFERROR(SEARCH("N/A",CID_DB[[#This Row],[ NSN ]]),-1)&lt;&gt;-1,"",LEFT(SUBSTITUTE(SUBSTITUTE(SUBSTITUTE(SUBSTITUTE(SUBSTITUTE(CID_DB[[#This Row],[ NSN ]],"-","")," ","")," ",""),"‐",""),"NA",""),13))</f>
        <v/>
      </c>
      <c r="J5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S18194||ROD END|</v>
      </c>
    </row>
    <row r="5311" spans="1:10" x14ac:dyDescent="0.35">
      <c r="A5311" s="1" t="s">
        <v>3</v>
      </c>
      <c r="B5311" s="1" t="s">
        <v>10000</v>
      </c>
      <c r="C5311" s="1" t="s">
        <v>10108</v>
      </c>
      <c r="D5311" s="1" t="s">
        <v>3</v>
      </c>
      <c r="E5311" s="1" t="s">
        <v>10109</v>
      </c>
      <c r="F5311" s="4" t="s">
        <v>3</v>
      </c>
      <c r="G5311" s="1" t="s">
        <v>8</v>
      </c>
      <c r="H5311" s="3" t="str">
        <f t="shared" si="82"/>
        <v>Commercial</v>
      </c>
      <c r="I5311" s="3" t="str">
        <f>IF(IFERROR(SEARCH("N/A",CID_DB[[#This Row],[ NSN ]]),-1)&lt;&gt;-1,"",LEFT(SUBSTITUTE(SUBSTITUTE(SUBSTITUTE(SUBSTITUTE(SUBSTITUTE(CID_DB[[#This Row],[ NSN ]],"-","")," ","")," ",""),"‐",""),"NA",""),13))</f>
        <v/>
      </c>
      <c r="J5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S19851||SWITCH PTT|</v>
      </c>
    </row>
    <row r="5312" spans="1:10" x14ac:dyDescent="0.35">
      <c r="A5312" s="1" t="s">
        <v>3</v>
      </c>
      <c r="B5312" s="1" t="s">
        <v>10000</v>
      </c>
      <c r="C5312" s="1" t="s">
        <v>10110</v>
      </c>
      <c r="D5312" s="1" t="s">
        <v>3</v>
      </c>
      <c r="E5312" s="1" t="s">
        <v>172</v>
      </c>
      <c r="F5312" s="4" t="s">
        <v>3</v>
      </c>
      <c r="G5312" s="1" t="s">
        <v>8</v>
      </c>
      <c r="H5312" s="3" t="str">
        <f t="shared" si="82"/>
        <v>Commercial</v>
      </c>
      <c r="I5312" s="3" t="str">
        <f>IF(IFERROR(SEARCH("N/A",CID_DB[[#This Row],[ NSN ]]),-1)&lt;&gt;-1,"",LEFT(SUBSTITUTE(SUBSTITUTE(SUBSTITUTE(SUBSTITUTE(SUBSTITUTE(CID_DB[[#This Row],[ NSN ]],"-","")," ","")," ",""),"‐",""),"NA",""),13))</f>
        <v/>
      </c>
      <c r="J5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S20133||BEARING|</v>
      </c>
    </row>
    <row r="5313" spans="1:10" x14ac:dyDescent="0.35">
      <c r="A5313" s="1" t="s">
        <v>3</v>
      </c>
      <c r="B5313" s="1" t="s">
        <v>10000</v>
      </c>
      <c r="C5313" s="1" t="s">
        <v>10111</v>
      </c>
      <c r="D5313" s="1" t="s">
        <v>3</v>
      </c>
      <c r="E5313" s="1" t="s">
        <v>10106</v>
      </c>
      <c r="F5313" s="4" t="s">
        <v>3</v>
      </c>
      <c r="G5313" s="1" t="s">
        <v>8</v>
      </c>
      <c r="H5313" s="3" t="str">
        <f t="shared" si="82"/>
        <v>Commercial</v>
      </c>
      <c r="I5313" s="3" t="str">
        <f>IF(IFERROR(SEARCH("N/A",CID_DB[[#This Row],[ NSN ]]),-1)&lt;&gt;-1,"",LEFT(SUBSTITUTE(SUBSTITUTE(SUBSTITUTE(SUBSTITUTE(SUBSTITUTE(CID_DB[[#This Row],[ NSN ]],"-","")," ","")," ",""),"‐",""),"NA",""),13))</f>
        <v/>
      </c>
      <c r="J5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S20223||ROD END|</v>
      </c>
    </row>
    <row r="5314" spans="1:10" x14ac:dyDescent="0.35">
      <c r="A5314" s="1" t="s">
        <v>3</v>
      </c>
      <c r="B5314" s="1" t="s">
        <v>10000</v>
      </c>
      <c r="C5314" s="1" t="s">
        <v>10112</v>
      </c>
      <c r="D5314" s="1" t="s">
        <v>3</v>
      </c>
      <c r="E5314" s="1" t="s">
        <v>10113</v>
      </c>
      <c r="F5314" s="4" t="s">
        <v>3</v>
      </c>
      <c r="G5314" s="1" t="s">
        <v>8</v>
      </c>
      <c r="H5314" s="3" t="str">
        <f t="shared" si="82"/>
        <v>Commercial</v>
      </c>
      <c r="I5314" s="3" t="str">
        <f>IF(IFERROR(SEARCH("N/A",CID_DB[[#This Row],[ NSN ]]),-1)&lt;&gt;-1,"",LEFT(SUBSTITUTE(SUBSTITUTE(SUBSTITUTE(SUBSTITUTE(SUBSTITUTE(CID_DB[[#This Row],[ NSN ]],"-","")," ","")," ",""),"‐",""),"NA",""),13))</f>
        <v/>
      </c>
      <c r="J5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S229425||LINK|</v>
      </c>
    </row>
    <row r="5315" spans="1:10" x14ac:dyDescent="0.35">
      <c r="A5315" s="1" t="s">
        <v>3</v>
      </c>
      <c r="B5315" s="1" t="s">
        <v>10000</v>
      </c>
      <c r="C5315" s="1" t="s">
        <v>10114</v>
      </c>
      <c r="D5315" s="1" t="s">
        <v>3</v>
      </c>
      <c r="E5315" s="1" t="s">
        <v>3037</v>
      </c>
      <c r="F5315" s="4" t="s">
        <v>3</v>
      </c>
      <c r="G5315" s="1" t="s">
        <v>8</v>
      </c>
      <c r="H5315" s="3" t="str">
        <f t="shared" ref="H5315:H5378" si="83">IF(G5315="Y - CID","Commercial",IF(G5315="N - CID","Other Than Commercial","N/A"))</f>
        <v>Commercial</v>
      </c>
      <c r="I5315" s="3" t="str">
        <f>IF(IFERROR(SEARCH("N/A",CID_DB[[#This Row],[ NSN ]]),-1)&lt;&gt;-1,"",LEFT(SUBSTITUTE(SUBSTITUTE(SUBSTITUTE(SUBSTITUTE(SUBSTITUTE(CID_DB[[#This Row],[ NSN ]],"-","")," ","")," ",""),"‐",""),"NA",""),13))</f>
        <v/>
      </c>
      <c r="J5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S2614324||BUSHING|</v>
      </c>
    </row>
    <row r="5316" spans="1:10" x14ac:dyDescent="0.35">
      <c r="A5316" s="1" t="s">
        <v>3</v>
      </c>
      <c r="B5316" s="1" t="s">
        <v>10000</v>
      </c>
      <c r="C5316" s="1" t="s">
        <v>10115</v>
      </c>
      <c r="D5316" s="1" t="s">
        <v>3</v>
      </c>
      <c r="E5316" s="1" t="s">
        <v>10116</v>
      </c>
      <c r="F5316" s="4" t="s">
        <v>3</v>
      </c>
      <c r="G5316" s="1" t="s">
        <v>8</v>
      </c>
      <c r="H5316" s="3" t="str">
        <f t="shared" si="83"/>
        <v>Commercial</v>
      </c>
      <c r="I5316" s="3" t="str">
        <f>IF(IFERROR(SEARCH("N/A",CID_DB[[#This Row],[ NSN ]]),-1)&lt;&gt;-1,"",LEFT(SUBSTITUTE(SUBSTITUTE(SUBSTITUTE(SUBSTITUTE(SUBSTITUTE(CID_DB[[#This Row],[ NSN ]],"-","")," ","")," ",""),"‐",""),"NA",""),13))</f>
        <v/>
      </c>
      <c r="J5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S28701||SWITCH PRESS TO TEST|</v>
      </c>
    </row>
    <row r="5317" spans="1:10" x14ac:dyDescent="0.35">
      <c r="A5317" s="1" t="s">
        <v>3</v>
      </c>
      <c r="B5317" s="1" t="s">
        <v>10000</v>
      </c>
      <c r="C5317" s="1" t="s">
        <v>10117</v>
      </c>
      <c r="D5317" s="1" t="s">
        <v>3</v>
      </c>
      <c r="E5317" s="1" t="s">
        <v>172</v>
      </c>
      <c r="F5317" s="4" t="s">
        <v>3</v>
      </c>
      <c r="G5317" s="1" t="s">
        <v>8</v>
      </c>
      <c r="H5317" s="3" t="str">
        <f t="shared" si="83"/>
        <v>Commercial</v>
      </c>
      <c r="I5317" s="3" t="str">
        <f>IF(IFERROR(SEARCH("N/A",CID_DB[[#This Row],[ NSN ]]),-1)&lt;&gt;-1,"",LEFT(SUBSTITUTE(SUBSTITUTE(SUBSTITUTE(SUBSTITUTE(SUBSTITUTE(CID_DB[[#This Row],[ NSN ]],"-","")," ","")," ",""),"‐",""),"NA",""),13))</f>
        <v/>
      </c>
      <c r="J5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S38951||BEARING|</v>
      </c>
    </row>
    <row r="5318" spans="1:10" x14ac:dyDescent="0.35">
      <c r="A5318" s="1" t="s">
        <v>3</v>
      </c>
      <c r="B5318" s="1" t="s">
        <v>10000</v>
      </c>
      <c r="C5318" s="1" t="s">
        <v>10118</v>
      </c>
      <c r="D5318" s="1" t="s">
        <v>3</v>
      </c>
      <c r="E5318" s="1" t="s">
        <v>10096</v>
      </c>
      <c r="F5318" s="4" t="s">
        <v>3</v>
      </c>
      <c r="G5318" s="1" t="s">
        <v>8</v>
      </c>
      <c r="H5318" s="3" t="str">
        <f t="shared" si="83"/>
        <v>Commercial</v>
      </c>
      <c r="I5318" s="3" t="str">
        <f>IF(IFERROR(SEARCH("N/A",CID_DB[[#This Row],[ NSN ]]),-1)&lt;&gt;-1,"",LEFT(SUBSTITUTE(SUBSTITUTE(SUBSTITUTE(SUBSTITUTE(SUBSTITUTE(CID_DB[[#This Row],[ NSN ]],"-","")," ","")," ",""),"‐",""),"NA",""),13))</f>
        <v/>
      </c>
      <c r="J5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S3782||PULLEY|</v>
      </c>
    </row>
    <row r="5319" spans="1:10" x14ac:dyDescent="0.35">
      <c r="A5319" s="1" t="s">
        <v>3</v>
      </c>
      <c r="B5319" s="1" t="s">
        <v>10000</v>
      </c>
      <c r="C5319" s="1" t="s">
        <v>10119</v>
      </c>
      <c r="D5319" s="1" t="s">
        <v>3</v>
      </c>
      <c r="E5319" s="1" t="s">
        <v>10096</v>
      </c>
      <c r="F5319" s="4" t="s">
        <v>3</v>
      </c>
      <c r="G5319" s="1" t="s">
        <v>8</v>
      </c>
      <c r="H5319" s="3" t="str">
        <f t="shared" si="83"/>
        <v>Commercial</v>
      </c>
      <c r="I5319" s="3" t="str">
        <f>IF(IFERROR(SEARCH("N/A",CID_DB[[#This Row],[ NSN ]]),-1)&lt;&gt;-1,"",LEFT(SUBSTITUTE(SUBSTITUTE(SUBSTITUTE(SUBSTITUTE(SUBSTITUTE(CID_DB[[#This Row],[ NSN ]],"-","")," ","")," ",""),"‐",""),"NA",""),13))</f>
        <v/>
      </c>
      <c r="J5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S3783||PULLEY|</v>
      </c>
    </row>
    <row r="5320" spans="1:10" x14ac:dyDescent="0.35">
      <c r="A5320" s="1" t="s">
        <v>3</v>
      </c>
      <c r="B5320" s="1" t="s">
        <v>10000</v>
      </c>
      <c r="C5320" s="1" t="s">
        <v>10120</v>
      </c>
      <c r="D5320" s="1" t="s">
        <v>3</v>
      </c>
      <c r="E5320" s="1" t="s">
        <v>10096</v>
      </c>
      <c r="F5320" s="4" t="s">
        <v>3</v>
      </c>
      <c r="G5320" s="1" t="s">
        <v>8</v>
      </c>
      <c r="H5320" s="3" t="str">
        <f t="shared" si="83"/>
        <v>Commercial</v>
      </c>
      <c r="I5320" s="3" t="str">
        <f>IF(IFERROR(SEARCH("N/A",CID_DB[[#This Row],[ NSN ]]),-1)&lt;&gt;-1,"",LEFT(SUBSTITUTE(SUBSTITUTE(SUBSTITUTE(SUBSTITUTE(SUBSTITUTE(CID_DB[[#This Row],[ NSN ]],"-","")," ","")," ",""),"‐",""),"NA",""),13))</f>
        <v/>
      </c>
      <c r="J5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S3784||PULLEY|</v>
      </c>
    </row>
    <row r="5321" spans="1:10" x14ac:dyDescent="0.35">
      <c r="A5321" s="1" t="s">
        <v>3</v>
      </c>
      <c r="B5321" s="1" t="s">
        <v>10000</v>
      </c>
      <c r="C5321" s="1" t="s">
        <v>10121</v>
      </c>
      <c r="D5321" s="1" t="s">
        <v>3</v>
      </c>
      <c r="E5321" s="1" t="s">
        <v>10096</v>
      </c>
      <c r="F5321" s="4" t="s">
        <v>3</v>
      </c>
      <c r="G5321" s="1" t="s">
        <v>8</v>
      </c>
      <c r="H5321" s="3" t="str">
        <f t="shared" si="83"/>
        <v>Commercial</v>
      </c>
      <c r="I5321" s="3" t="str">
        <f>IF(IFERROR(SEARCH("N/A",CID_DB[[#This Row],[ NSN ]]),-1)&lt;&gt;-1,"",LEFT(SUBSTITUTE(SUBSTITUTE(SUBSTITUTE(SUBSTITUTE(SUBSTITUTE(CID_DB[[#This Row],[ NSN ]],"-","")," ","")," ",""),"‐",""),"NA",""),13))</f>
        <v/>
      </c>
      <c r="J5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S3784S||PULLEY|</v>
      </c>
    </row>
    <row r="5322" spans="1:10" x14ac:dyDescent="0.35">
      <c r="A5322" s="1" t="s">
        <v>3</v>
      </c>
      <c r="B5322" s="1" t="s">
        <v>10000</v>
      </c>
      <c r="C5322" s="1" t="s">
        <v>10122</v>
      </c>
      <c r="D5322" s="1" t="s">
        <v>3</v>
      </c>
      <c r="E5322" s="1" t="s">
        <v>10123</v>
      </c>
      <c r="F5322" s="4" t="s">
        <v>3</v>
      </c>
      <c r="G5322" s="1" t="s">
        <v>8</v>
      </c>
      <c r="H5322" s="3" t="str">
        <f t="shared" si="83"/>
        <v>Commercial</v>
      </c>
      <c r="I5322" s="3" t="str">
        <f>IF(IFERROR(SEARCH("N/A",CID_DB[[#This Row],[ NSN ]]),-1)&lt;&gt;-1,"",LEFT(SUBSTITUTE(SUBSTITUTE(SUBSTITUTE(SUBSTITUTE(SUBSTITUTE(CID_DB[[#This Row],[ NSN ]],"-","")," ","")," ",""),"‐",""),"NA",""),13))</f>
        <v/>
      </c>
      <c r="J5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07707283||DIODE ASSY|</v>
      </c>
    </row>
    <row r="5323" spans="1:10" x14ac:dyDescent="0.35">
      <c r="A5323" s="1" t="s">
        <v>3</v>
      </c>
      <c r="B5323" s="1" t="s">
        <v>10000</v>
      </c>
      <c r="C5323" s="1" t="s">
        <v>10124</v>
      </c>
      <c r="D5323" s="1" t="s">
        <v>3</v>
      </c>
      <c r="E5323" s="1" t="s">
        <v>10125</v>
      </c>
      <c r="F5323" s="4" t="s">
        <v>3</v>
      </c>
      <c r="G5323" s="1" t="s">
        <v>8</v>
      </c>
      <c r="H5323" s="3" t="str">
        <f t="shared" si="83"/>
        <v>Commercial</v>
      </c>
      <c r="I5323" s="3" t="str">
        <f>IF(IFERROR(SEARCH("N/A",CID_DB[[#This Row],[ NSN ]]),-1)&lt;&gt;-1,"",LEFT(SUBSTITUTE(SUBSTITUTE(SUBSTITUTE(SUBSTITUTE(SUBSTITUTE(CID_DB[[#This Row],[ NSN ]],"-","")," ","")," ",""),"‐",""),"NA",""),13))</f>
        <v/>
      </c>
      <c r="J5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0812520629||BEARING WHEEL|</v>
      </c>
    </row>
    <row r="5324" spans="1:10" x14ac:dyDescent="0.35">
      <c r="A5324" s="1" t="s">
        <v>3</v>
      </c>
      <c r="B5324" s="1" t="s">
        <v>10000</v>
      </c>
      <c r="C5324" s="1" t="s">
        <v>10126</v>
      </c>
      <c r="D5324" s="1" t="s">
        <v>3</v>
      </c>
      <c r="E5324" s="1" t="s">
        <v>10127</v>
      </c>
      <c r="F5324" s="4" t="s">
        <v>3</v>
      </c>
      <c r="G5324" s="1" t="s">
        <v>8</v>
      </c>
      <c r="H5324" s="3" t="str">
        <f t="shared" si="83"/>
        <v>Commercial</v>
      </c>
      <c r="I5324" s="3" t="str">
        <f>IF(IFERROR(SEARCH("N/A",CID_DB[[#This Row],[ NSN ]]),-1)&lt;&gt;-1,"",LEFT(SUBSTITUTE(SUBSTITUTE(SUBSTITUTE(SUBSTITUTE(SUBSTITUTE(CID_DB[[#This Row],[ NSN ]],"-","")," ","")," ",""),"‐",""),"NA",""),13))</f>
        <v/>
      </c>
      <c r="J5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26135031||BEARING ASSY|</v>
      </c>
    </row>
    <row r="5325" spans="1:10" x14ac:dyDescent="0.35">
      <c r="A5325" s="1" t="s">
        <v>3</v>
      </c>
      <c r="B5325" s="1" t="s">
        <v>10000</v>
      </c>
      <c r="C5325" s="1" t="s">
        <v>10128</v>
      </c>
      <c r="D5325" s="1" t="s">
        <v>3</v>
      </c>
      <c r="E5325" s="1" t="s">
        <v>10127</v>
      </c>
      <c r="F5325" s="4" t="s">
        <v>3</v>
      </c>
      <c r="G5325" s="1" t="s">
        <v>8</v>
      </c>
      <c r="H5325" s="3" t="str">
        <f t="shared" si="83"/>
        <v>Commercial</v>
      </c>
      <c r="I5325" s="3" t="str">
        <f>IF(IFERROR(SEARCH("N/A",CID_DB[[#This Row],[ NSN ]]),-1)&lt;&gt;-1,"",LEFT(SUBSTITUTE(SUBSTITUTE(SUBSTITUTE(SUBSTITUTE(SUBSTITUTE(CID_DB[[#This Row],[ NSN ]],"-","")," ","")," ",""),"‐",""),"NA",""),13))</f>
        <v/>
      </c>
      <c r="J5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26135032||BEARING ASSY|</v>
      </c>
    </row>
    <row r="5326" spans="1:10" x14ac:dyDescent="0.35">
      <c r="A5326" s="1" t="s">
        <v>3</v>
      </c>
      <c r="B5326" s="1" t="s">
        <v>10000</v>
      </c>
      <c r="C5326" s="1" t="s">
        <v>10129</v>
      </c>
      <c r="D5326" s="1" t="s">
        <v>3</v>
      </c>
      <c r="E5326" s="1" t="s">
        <v>10127</v>
      </c>
      <c r="F5326" s="4" t="s">
        <v>3</v>
      </c>
      <c r="G5326" s="1" t="s">
        <v>8</v>
      </c>
      <c r="H5326" s="3" t="str">
        <f t="shared" si="83"/>
        <v>Commercial</v>
      </c>
      <c r="I5326" s="3" t="str">
        <f>IF(IFERROR(SEARCH("N/A",CID_DB[[#This Row],[ NSN ]]),-1)&lt;&gt;-1,"",LEFT(SUBSTITUTE(SUBSTITUTE(SUBSTITUTE(SUBSTITUTE(SUBSTITUTE(CID_DB[[#This Row],[ NSN ]],"-","")," ","")," ",""),"‐",""),"NA",""),13))</f>
        <v/>
      </c>
      <c r="J5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26135033||BEARING ASSY|</v>
      </c>
    </row>
    <row r="5327" spans="1:10" x14ac:dyDescent="0.35">
      <c r="A5327" s="1" t="s">
        <v>3</v>
      </c>
      <c r="B5327" s="1" t="s">
        <v>10000</v>
      </c>
      <c r="C5327" s="1" t="s">
        <v>10130</v>
      </c>
      <c r="D5327" s="1" t="s">
        <v>3</v>
      </c>
      <c r="E5327" s="1" t="s">
        <v>10098</v>
      </c>
      <c r="F5327" s="4" t="s">
        <v>3</v>
      </c>
      <c r="G5327" s="1" t="s">
        <v>8</v>
      </c>
      <c r="H5327" s="3" t="str">
        <f t="shared" si="83"/>
        <v>Commercial</v>
      </c>
      <c r="I5327" s="3" t="str">
        <f>IF(IFERROR(SEARCH("N/A",CID_DB[[#This Row],[ NSN ]]),-1)&lt;&gt;-1,"",LEFT(SUBSTITUTE(SUBSTITUTE(SUBSTITUTE(SUBSTITUTE(SUBSTITUTE(CID_DB[[#This Row],[ NSN ]],"-","")," ","")," ",""),"‐",""),"NA",""),13))</f>
        <v/>
      </c>
      <c r="J5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B07D912BC10359||RELAY|</v>
      </c>
    </row>
    <row r="5328" spans="1:10" x14ac:dyDescent="0.35">
      <c r="A5328" s="1" t="s">
        <v>3</v>
      </c>
      <c r="B5328" s="1" t="s">
        <v>10000</v>
      </c>
      <c r="C5328" s="1" t="s">
        <v>10131</v>
      </c>
      <c r="D5328" s="1" t="s">
        <v>3</v>
      </c>
      <c r="E5328" s="1" t="s">
        <v>2887</v>
      </c>
      <c r="F5328" s="4" t="s">
        <v>3</v>
      </c>
      <c r="G5328" s="1" t="s">
        <v>8</v>
      </c>
      <c r="H5328" s="3" t="str">
        <f t="shared" si="83"/>
        <v>Commercial</v>
      </c>
      <c r="I5328" s="3" t="str">
        <f>IF(IFERROR(SEARCH("N/A",CID_DB[[#This Row],[ NSN ]]),-1)&lt;&gt;-1,"",LEFT(SUBSTITUTE(SUBSTITUTE(SUBSTITUTE(SUBSTITUTE(SUBSTITUTE(CID_DB[[#This Row],[ NSN ]],"-","")," ","")," ",""),"‐",""),"NA",""),13))</f>
        <v/>
      </c>
      <c r="J5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C1560050107||CAP|</v>
      </c>
    </row>
    <row r="5329" spans="1:10" x14ac:dyDescent="0.35">
      <c r="A5329" s="1" t="s">
        <v>3</v>
      </c>
      <c r="B5329" s="1" t="s">
        <v>10000</v>
      </c>
      <c r="C5329" s="1" t="s">
        <v>10132</v>
      </c>
      <c r="D5329" s="1" t="s">
        <v>3</v>
      </c>
      <c r="E5329" s="1" t="s">
        <v>8814</v>
      </c>
      <c r="F5329" s="4" t="s">
        <v>3</v>
      </c>
      <c r="G5329" s="1" t="s">
        <v>8</v>
      </c>
      <c r="H5329" s="3" t="str">
        <f t="shared" si="83"/>
        <v>Commercial</v>
      </c>
      <c r="I5329" s="3" t="str">
        <f>IF(IFERROR(SEARCH("N/A",CID_DB[[#This Row],[ NSN ]]),-1)&lt;&gt;-1,"",LEFT(SUBSTITUTE(SUBSTITUTE(SUBSTITUTE(SUBSTITUTE(SUBSTITUTE(CID_DB[[#This Row],[ NSN ]],"-","")," ","")," ",""),"‐",""),"NA",""),13))</f>
        <v/>
      </c>
      <c r="J5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GF550081||SWITCH|</v>
      </c>
    </row>
    <row r="5330" spans="1:10" x14ac:dyDescent="0.35">
      <c r="A5330" s="1" t="s">
        <v>3</v>
      </c>
      <c r="B5330" s="1" t="s">
        <v>10000</v>
      </c>
      <c r="C5330" s="1" t="s">
        <v>7801</v>
      </c>
      <c r="D5330" s="1" t="s">
        <v>3</v>
      </c>
      <c r="E5330" s="1" t="s">
        <v>7949</v>
      </c>
      <c r="F5330" s="4" t="s">
        <v>3</v>
      </c>
      <c r="G5330" s="1" t="s">
        <v>8</v>
      </c>
      <c r="H5330" s="3" t="str">
        <f t="shared" si="83"/>
        <v>Commercial</v>
      </c>
      <c r="I5330" s="3" t="str">
        <f>IF(IFERROR(SEARCH("N/A",CID_DB[[#This Row],[ NSN ]]),-1)&lt;&gt;-1,"",LEFT(SUBSTITUTE(SUBSTITUTE(SUBSTITUTE(SUBSTITUTE(SUBSTITUTE(CID_DB[[#This Row],[ NSN ]],"-","")," ","")," ",""),"‐",""),"NA",""),13))</f>
        <v/>
      </c>
      <c r="J5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MS287786||PACKING|</v>
      </c>
    </row>
    <row r="5331" spans="1:10" x14ac:dyDescent="0.35">
      <c r="A5331" s="1" t="s">
        <v>3</v>
      </c>
      <c r="B5331" s="1" t="s">
        <v>10000</v>
      </c>
      <c r="C5331" s="1" t="s">
        <v>10133</v>
      </c>
      <c r="D5331" s="1" t="s">
        <v>3</v>
      </c>
      <c r="E5331" s="1" t="s">
        <v>7962</v>
      </c>
      <c r="F5331" s="4" t="s">
        <v>3</v>
      </c>
      <c r="G5331" s="1" t="s">
        <v>8</v>
      </c>
      <c r="H5331" s="3" t="str">
        <f t="shared" si="83"/>
        <v>Commercial</v>
      </c>
      <c r="I5331" s="3" t="str">
        <f>IF(IFERROR(SEARCH("N/A",CID_DB[[#This Row],[ NSN ]]),-1)&lt;&gt;-1,"",LEFT(SUBSTITUTE(SUBSTITUTE(SUBSTITUTE(SUBSTITUTE(SUBSTITUTE(CID_DB[[#This Row],[ NSN ]],"-","")," ","")," ",""),"‐",""),"NA",""),13))</f>
        <v/>
      </c>
      <c r="J5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MS2951204||ORING|</v>
      </c>
    </row>
    <row r="5332" spans="1:10" x14ac:dyDescent="0.35">
      <c r="A5332" s="1" t="s">
        <v>3</v>
      </c>
      <c r="B5332" s="1" t="s">
        <v>10000</v>
      </c>
      <c r="C5332" s="1" t="s">
        <v>7753</v>
      </c>
      <c r="D5332" s="1" t="s">
        <v>3</v>
      </c>
      <c r="E5332" s="1" t="s">
        <v>7962</v>
      </c>
      <c r="F5332" s="4" t="s">
        <v>3</v>
      </c>
      <c r="G5332" s="1" t="s">
        <v>8</v>
      </c>
      <c r="H5332" s="3" t="str">
        <f t="shared" si="83"/>
        <v>Commercial</v>
      </c>
      <c r="I5332" s="3" t="str">
        <f>IF(IFERROR(SEARCH("N/A",CID_DB[[#This Row],[ NSN ]]),-1)&lt;&gt;-1,"",LEFT(SUBSTITUTE(SUBSTITUTE(SUBSTITUTE(SUBSTITUTE(SUBSTITUTE(CID_DB[[#This Row],[ NSN ]],"-","")," ","")," ",""),"‐",""),"NA",""),13))</f>
        <v/>
      </c>
      <c r="J5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MS2951208||ORING|</v>
      </c>
    </row>
    <row r="5333" spans="1:10" x14ac:dyDescent="0.35">
      <c r="A5333" s="1" t="s">
        <v>3</v>
      </c>
      <c r="B5333" s="1" t="s">
        <v>10000</v>
      </c>
      <c r="C5333" s="1" t="s">
        <v>7755</v>
      </c>
      <c r="D5333" s="1" t="s">
        <v>3</v>
      </c>
      <c r="E5333" s="1" t="s">
        <v>7962</v>
      </c>
      <c r="F5333" s="4" t="s">
        <v>3</v>
      </c>
      <c r="G5333" s="1" t="s">
        <v>8</v>
      </c>
      <c r="H5333" s="3" t="str">
        <f t="shared" si="83"/>
        <v>Commercial</v>
      </c>
      <c r="I5333" s="3" t="str">
        <f>IF(IFERROR(SEARCH("N/A",CID_DB[[#This Row],[ NSN ]]),-1)&lt;&gt;-1,"",LEFT(SUBSTITUTE(SUBSTITUTE(SUBSTITUTE(SUBSTITUTE(SUBSTITUTE(CID_DB[[#This Row],[ NSN ]],"-","")," ","")," ",""),"‐",""),"NA",""),13))</f>
        <v/>
      </c>
      <c r="J5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MS2951212||ORING|</v>
      </c>
    </row>
    <row r="5334" spans="1:10" x14ac:dyDescent="0.35">
      <c r="A5334" s="1" t="s">
        <v>3</v>
      </c>
      <c r="B5334" s="1" t="s">
        <v>10000</v>
      </c>
      <c r="C5334" s="1" t="s">
        <v>10134</v>
      </c>
      <c r="D5334" s="1" t="s">
        <v>3</v>
      </c>
      <c r="E5334" s="1" t="s">
        <v>7945</v>
      </c>
      <c r="F5334" s="4" t="s">
        <v>3</v>
      </c>
      <c r="G5334" s="1" t="s">
        <v>8</v>
      </c>
      <c r="H5334" s="3" t="str">
        <f t="shared" si="83"/>
        <v>Commercial</v>
      </c>
      <c r="I5334" s="3" t="str">
        <f>IF(IFERROR(SEARCH("N/A",CID_DB[[#This Row],[ NSN ]]),-1)&lt;&gt;-1,"",LEFT(SUBSTITUTE(SUBSTITUTE(SUBSTITUTE(SUBSTITUTE(SUBSTITUTE(CID_DB[[#This Row],[ NSN ]],"-","")," ","")," ",""),"‐",""),"NA",""),13))</f>
        <v/>
      </c>
      <c r="J5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MS29513013||ORING, PREFORMED|</v>
      </c>
    </row>
    <row r="5335" spans="1:10" x14ac:dyDescent="0.35">
      <c r="A5335" s="1" t="s">
        <v>3</v>
      </c>
      <c r="B5335" s="1" t="s">
        <v>10000</v>
      </c>
      <c r="C5335" s="1" t="s">
        <v>10135</v>
      </c>
      <c r="D5335" s="1" t="s">
        <v>3</v>
      </c>
      <c r="E5335" s="1" t="s">
        <v>7945</v>
      </c>
      <c r="F5335" s="4" t="s">
        <v>3</v>
      </c>
      <c r="G5335" s="1" t="s">
        <v>8</v>
      </c>
      <c r="H5335" s="3" t="str">
        <f t="shared" si="83"/>
        <v>Commercial</v>
      </c>
      <c r="I5335" s="3" t="str">
        <f>IF(IFERROR(SEARCH("N/A",CID_DB[[#This Row],[ NSN ]]),-1)&lt;&gt;-1,"",LEFT(SUBSTITUTE(SUBSTITUTE(SUBSTITUTE(SUBSTITUTE(SUBSTITUTE(CID_DB[[#This Row],[ NSN ]],"-","")," ","")," ",""),"‐",""),"NA",""),13))</f>
        <v/>
      </c>
      <c r="J5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MS29513016||ORING, PREFORMED|</v>
      </c>
    </row>
    <row r="5336" spans="1:10" x14ac:dyDescent="0.35">
      <c r="A5336" s="1" t="s">
        <v>3</v>
      </c>
      <c r="B5336" s="1" t="s">
        <v>10000</v>
      </c>
      <c r="C5336" s="1" t="s">
        <v>10136</v>
      </c>
      <c r="D5336" s="1" t="s">
        <v>3</v>
      </c>
      <c r="E5336" s="1" t="s">
        <v>7945</v>
      </c>
      <c r="F5336" s="4" t="s">
        <v>3</v>
      </c>
      <c r="G5336" s="1" t="s">
        <v>8</v>
      </c>
      <c r="H5336" s="3" t="str">
        <f t="shared" si="83"/>
        <v>Commercial</v>
      </c>
      <c r="I5336" s="3" t="str">
        <f>IF(IFERROR(SEARCH("N/A",CID_DB[[#This Row],[ NSN ]]),-1)&lt;&gt;-1,"",LEFT(SUBSTITUTE(SUBSTITUTE(SUBSTITUTE(SUBSTITUTE(SUBSTITUTE(CID_DB[[#This Row],[ NSN ]],"-","")," ","")," ",""),"‐",""),"NA",""),13))</f>
        <v/>
      </c>
      <c r="J5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MS29513020||ORING, PREFORMED|</v>
      </c>
    </row>
    <row r="5337" spans="1:10" x14ac:dyDescent="0.35">
      <c r="A5337" s="1" t="s">
        <v>3</v>
      </c>
      <c r="B5337" s="1" t="s">
        <v>10000</v>
      </c>
      <c r="C5337" s="1" t="s">
        <v>10137</v>
      </c>
      <c r="D5337" s="1" t="s">
        <v>3</v>
      </c>
      <c r="E5337" s="1" t="s">
        <v>7945</v>
      </c>
      <c r="F5337" s="4" t="s">
        <v>3</v>
      </c>
      <c r="G5337" s="1" t="s">
        <v>8</v>
      </c>
      <c r="H5337" s="3" t="str">
        <f t="shared" si="83"/>
        <v>Commercial</v>
      </c>
      <c r="I5337" s="3" t="str">
        <f>IF(IFERROR(SEARCH("N/A",CID_DB[[#This Row],[ NSN ]]),-1)&lt;&gt;-1,"",LEFT(SUBSTITUTE(SUBSTITUTE(SUBSTITUTE(SUBSTITUTE(SUBSTITUTE(CID_DB[[#This Row],[ NSN ]],"-","")," ","")," ",""),"‐",""),"NA",""),13))</f>
        <v/>
      </c>
      <c r="J5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MS29513025||ORING, PREFORMED|</v>
      </c>
    </row>
    <row r="5338" spans="1:10" x14ac:dyDescent="0.35">
      <c r="A5338" s="1" t="s">
        <v>3</v>
      </c>
      <c r="B5338" s="1" t="s">
        <v>10000</v>
      </c>
      <c r="C5338" s="1" t="s">
        <v>10138</v>
      </c>
      <c r="D5338" s="1" t="s">
        <v>3</v>
      </c>
      <c r="E5338" s="1" t="s">
        <v>7945</v>
      </c>
      <c r="F5338" s="4" t="s">
        <v>3</v>
      </c>
      <c r="G5338" s="1" t="s">
        <v>8</v>
      </c>
      <c r="H5338" s="3" t="str">
        <f t="shared" si="83"/>
        <v>Commercial</v>
      </c>
      <c r="I5338" s="3" t="str">
        <f>IF(IFERROR(SEARCH("N/A",CID_DB[[#This Row],[ NSN ]]),-1)&lt;&gt;-1,"",LEFT(SUBSTITUTE(SUBSTITUTE(SUBSTITUTE(SUBSTITUTE(SUBSTITUTE(CID_DB[[#This Row],[ NSN ]],"-","")," ","")," ",""),"‐",""),"NA",""),13))</f>
        <v/>
      </c>
      <c r="J5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MS29513237||ORING, PREFORMED|</v>
      </c>
    </row>
    <row r="5339" spans="1:10" x14ac:dyDescent="0.35">
      <c r="A5339" s="1" t="s">
        <v>3</v>
      </c>
      <c r="B5339" s="1" t="s">
        <v>10000</v>
      </c>
      <c r="C5339" s="1" t="s">
        <v>10139</v>
      </c>
      <c r="D5339" s="1" t="s">
        <v>3</v>
      </c>
      <c r="E5339" s="1" t="s">
        <v>7945</v>
      </c>
      <c r="F5339" s="4" t="s">
        <v>3</v>
      </c>
      <c r="G5339" s="1" t="s">
        <v>8</v>
      </c>
      <c r="H5339" s="3" t="str">
        <f t="shared" si="83"/>
        <v>Commercial</v>
      </c>
      <c r="I5339" s="3" t="str">
        <f>IF(IFERROR(SEARCH("N/A",CID_DB[[#This Row],[ NSN ]]),-1)&lt;&gt;-1,"",LEFT(SUBSTITUTE(SUBSTITUTE(SUBSTITUTE(SUBSTITUTE(SUBSTITUTE(CID_DB[[#This Row],[ NSN ]],"-","")," ","")," ",""),"‐",""),"NA",""),13))</f>
        <v/>
      </c>
      <c r="J5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MS29513338||ORING, PREFORMED|</v>
      </c>
    </row>
    <row r="5340" spans="1:10" x14ac:dyDescent="0.35">
      <c r="A5340" s="1" t="s">
        <v>3</v>
      </c>
      <c r="B5340" s="1" t="s">
        <v>10000</v>
      </c>
      <c r="C5340" s="1" t="s">
        <v>10140</v>
      </c>
      <c r="D5340" s="1" t="s">
        <v>3</v>
      </c>
      <c r="E5340" s="1" t="s">
        <v>7962</v>
      </c>
      <c r="F5340" s="4" t="s">
        <v>3</v>
      </c>
      <c r="G5340" s="1" t="s">
        <v>8</v>
      </c>
      <c r="H5340" s="3" t="str">
        <f t="shared" si="83"/>
        <v>Commercial</v>
      </c>
      <c r="I5340" s="3" t="str">
        <f>IF(IFERROR(SEARCH("N/A",CID_DB[[#This Row],[ NSN ]]),-1)&lt;&gt;-1,"",LEFT(SUBSTITUTE(SUBSTITUTE(SUBSTITUTE(SUBSTITUTE(SUBSTITUTE(CID_DB[[#This Row],[ NSN ]],"-","")," ","")," ",""),"‐",""),"NA",""),13))</f>
        <v/>
      </c>
      <c r="J5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MS938510||ORING|</v>
      </c>
    </row>
    <row r="5341" spans="1:10" x14ac:dyDescent="0.35">
      <c r="A5341" s="1" t="s">
        <v>3</v>
      </c>
      <c r="B5341" s="1" t="s">
        <v>10000</v>
      </c>
      <c r="C5341" s="1" t="s">
        <v>10141</v>
      </c>
      <c r="D5341" s="1" t="s">
        <v>3</v>
      </c>
      <c r="E5341" s="1" t="s">
        <v>7962</v>
      </c>
      <c r="F5341" s="4" t="s">
        <v>3</v>
      </c>
      <c r="G5341" s="1" t="s">
        <v>8</v>
      </c>
      <c r="H5341" s="3" t="str">
        <f t="shared" si="83"/>
        <v>Commercial</v>
      </c>
      <c r="I5341" s="3" t="str">
        <f>IF(IFERROR(SEARCH("N/A",CID_DB[[#This Row],[ NSN ]]),-1)&lt;&gt;-1,"",LEFT(SUBSTITUTE(SUBSTITUTE(SUBSTITUTE(SUBSTITUTE(SUBSTITUTE(CID_DB[[#This Row],[ NSN ]],"-","")," ","")," ",""),"‐",""),"NA",""),13))</f>
        <v/>
      </c>
      <c r="J5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M83248/1020||ORING|</v>
      </c>
    </row>
    <row r="5342" spans="1:10" x14ac:dyDescent="0.35">
      <c r="A5342" s="1" t="s">
        <v>3</v>
      </c>
      <c r="B5342" s="1" t="s">
        <v>10000</v>
      </c>
      <c r="C5342" s="1" t="s">
        <v>10142</v>
      </c>
      <c r="D5342" s="1" t="s">
        <v>3</v>
      </c>
      <c r="E5342" s="1" t="s">
        <v>10086</v>
      </c>
      <c r="F5342" s="4" t="s">
        <v>3</v>
      </c>
      <c r="G5342" s="1" t="s">
        <v>8</v>
      </c>
      <c r="H5342" s="3" t="str">
        <f t="shared" si="83"/>
        <v>Commercial</v>
      </c>
      <c r="I5342" s="3" t="str">
        <f>IF(IFERROR(SEARCH("N/A",CID_DB[[#This Row],[ NSN ]]),-1)&lt;&gt;-1,"",LEFT(SUBSTITUTE(SUBSTITUTE(SUBSTITUTE(SUBSTITUTE(SUBSTITUTE(CID_DB[[#This Row],[ NSN ]],"-","")," ","")," ",""),"‐",""),"NA",""),13))</f>
        <v/>
      </c>
      <c r="J5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NMCS45A12||SEAL|</v>
      </c>
    </row>
    <row r="5343" spans="1:10" x14ac:dyDescent="0.35">
      <c r="A5343" s="1" t="s">
        <v>3</v>
      </c>
      <c r="B5343" s="1" t="s">
        <v>10000</v>
      </c>
      <c r="C5343" s="1" t="s">
        <v>10143</v>
      </c>
      <c r="D5343" s="1" t="s">
        <v>3</v>
      </c>
      <c r="E5343" s="1" t="s">
        <v>8814</v>
      </c>
      <c r="F5343" s="4" t="s">
        <v>3</v>
      </c>
      <c r="G5343" s="1" t="s">
        <v>8</v>
      </c>
      <c r="H5343" s="3" t="str">
        <f t="shared" si="83"/>
        <v>Commercial</v>
      </c>
      <c r="I5343" s="3" t="str">
        <f>IF(IFERROR(SEARCH("N/A",CID_DB[[#This Row],[ NSN ]]),-1)&lt;&gt;-1,"",LEFT(SUBSTITUTE(SUBSTITUTE(SUBSTITUTE(SUBSTITUTE(SUBSTITUTE(CID_DB[[#This Row],[ NSN ]],"-","")," ","")," ",""),"‐",""),"NA",""),13))</f>
        <v/>
      </c>
      <c r="J5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1HS6||SWITCH|</v>
      </c>
    </row>
    <row r="5344" spans="1:10" x14ac:dyDescent="0.35">
      <c r="A5344" s="1" t="s">
        <v>3</v>
      </c>
      <c r="B5344" s="1" t="s">
        <v>10000</v>
      </c>
      <c r="C5344" s="1" t="s">
        <v>10144</v>
      </c>
      <c r="D5344" s="1" t="s">
        <v>3</v>
      </c>
      <c r="E5344" s="1" t="s">
        <v>7960</v>
      </c>
      <c r="F5344" s="4" t="s">
        <v>3</v>
      </c>
      <c r="G5344" s="1" t="s">
        <v>8</v>
      </c>
      <c r="H5344" s="3" t="str">
        <f t="shared" si="83"/>
        <v>Commercial</v>
      </c>
      <c r="I5344" s="3" t="str">
        <f>IF(IFERROR(SEARCH("N/A",CID_DB[[#This Row],[ NSN ]]),-1)&lt;&gt;-1,"",LEFT(SUBSTITUTE(SUBSTITUTE(SUBSTITUTE(SUBSTITUTE(SUBSTITUTE(CID_DB[[#This Row],[ NSN ]],"-","")," ","")," ",""),"‐",""),"NA",""),13))</f>
        <v/>
      </c>
      <c r="J5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1N2070||DIODE|</v>
      </c>
    </row>
    <row r="5345" spans="1:10" x14ac:dyDescent="0.35">
      <c r="A5345" s="1" t="s">
        <v>3</v>
      </c>
      <c r="B5345" s="1" t="s">
        <v>10000</v>
      </c>
      <c r="C5345" s="1" t="s">
        <v>10145</v>
      </c>
      <c r="D5345" s="1" t="s">
        <v>3</v>
      </c>
      <c r="E5345" s="1" t="s">
        <v>10086</v>
      </c>
      <c r="F5345" s="4" t="s">
        <v>3</v>
      </c>
      <c r="G5345" s="1" t="s">
        <v>8</v>
      </c>
      <c r="H5345" s="3" t="str">
        <f t="shared" si="83"/>
        <v>Commercial</v>
      </c>
      <c r="I5345" s="3" t="str">
        <f>IF(IFERROR(SEARCH("N/A",CID_DB[[#This Row],[ NSN ]]),-1)&lt;&gt;-1,"",LEFT(SUBSTITUTE(SUBSTITUTE(SUBSTITUTE(SUBSTITUTE(SUBSTITUTE(CID_DB[[#This Row],[ NSN ]],"-","")," ","")," ",""),"‐",""),"NA",""),13))</f>
        <v/>
      </c>
      <c r="J5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2010V83575||SEAL|</v>
      </c>
    </row>
    <row r="5346" spans="1:10" x14ac:dyDescent="0.35">
      <c r="A5346" s="1" t="s">
        <v>3</v>
      </c>
      <c r="B5346" s="1" t="s">
        <v>10000</v>
      </c>
      <c r="C5346" s="1" t="s">
        <v>10146</v>
      </c>
      <c r="D5346" s="1" t="s">
        <v>3</v>
      </c>
      <c r="E5346" s="1" t="s">
        <v>5204</v>
      </c>
      <c r="F5346" s="4" t="s">
        <v>3</v>
      </c>
      <c r="G5346" s="1" t="s">
        <v>8</v>
      </c>
      <c r="H5346" s="3" t="str">
        <f t="shared" si="83"/>
        <v>Commercial</v>
      </c>
      <c r="I5346" s="3" t="str">
        <f>IF(IFERROR(SEARCH("N/A",CID_DB[[#This Row],[ NSN ]]),-1)&lt;&gt;-1,"",LEFT(SUBSTITUTE(SUBSTITUTE(SUBSTITUTE(SUBSTITUTE(SUBSTITUTE(CID_DB[[#This Row],[ NSN ]],"-","")," ","")," ",""),"‐",""),"NA",""),13))</f>
        <v/>
      </c>
      <c r="J5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26160176||GASKET|</v>
      </c>
    </row>
    <row r="5347" spans="1:10" x14ac:dyDescent="0.35">
      <c r="A5347" s="1" t="s">
        <v>3</v>
      </c>
      <c r="B5347" s="1" t="s">
        <v>10000</v>
      </c>
      <c r="C5347" s="1" t="s">
        <v>10147</v>
      </c>
      <c r="D5347" s="1" t="s">
        <v>3</v>
      </c>
      <c r="E5347" s="1" t="s">
        <v>5204</v>
      </c>
      <c r="F5347" s="4" t="s">
        <v>3</v>
      </c>
      <c r="G5347" s="1" t="s">
        <v>8</v>
      </c>
      <c r="H5347" s="3" t="str">
        <f t="shared" si="83"/>
        <v>Commercial</v>
      </c>
      <c r="I5347" s="3" t="str">
        <f>IF(IFERROR(SEARCH("N/A",CID_DB[[#This Row],[ NSN ]]),-1)&lt;&gt;-1,"",LEFT(SUBSTITUTE(SUBSTITUTE(SUBSTITUTE(SUBSTITUTE(SUBSTITUTE(CID_DB[[#This Row],[ NSN ]],"-","")," ","")," ",""),"‐",""),"NA",""),13))</f>
        <v/>
      </c>
      <c r="J5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261601727||GASKET|</v>
      </c>
    </row>
    <row r="5348" spans="1:10" x14ac:dyDescent="0.35">
      <c r="A5348" s="1" t="s">
        <v>3</v>
      </c>
      <c r="B5348" s="1" t="s">
        <v>10000</v>
      </c>
      <c r="C5348" s="1" t="s">
        <v>10148</v>
      </c>
      <c r="D5348" s="1" t="s">
        <v>3</v>
      </c>
      <c r="E5348" s="1" t="s">
        <v>5204</v>
      </c>
      <c r="F5348" s="4" t="s">
        <v>3</v>
      </c>
      <c r="G5348" s="1" t="s">
        <v>8</v>
      </c>
      <c r="H5348" s="3" t="str">
        <f t="shared" si="83"/>
        <v>Commercial</v>
      </c>
      <c r="I5348" s="3" t="str">
        <f>IF(IFERROR(SEARCH("N/A",CID_DB[[#This Row],[ NSN ]]),-1)&lt;&gt;-1,"",LEFT(SUBSTITUTE(SUBSTITUTE(SUBSTITUTE(SUBSTITUTE(SUBSTITUTE(CID_DB[[#This Row],[ NSN ]],"-","")," ","")," ",""),"‐",""),"NA",""),13))</f>
        <v/>
      </c>
      <c r="J5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26160243||GASKET|</v>
      </c>
    </row>
    <row r="5349" spans="1:10" x14ac:dyDescent="0.35">
      <c r="A5349" s="1" t="s">
        <v>3</v>
      </c>
      <c r="B5349" s="1" t="s">
        <v>10000</v>
      </c>
      <c r="C5349" s="1" t="s">
        <v>10149</v>
      </c>
      <c r="D5349" s="1" t="s">
        <v>3</v>
      </c>
      <c r="E5349" s="1" t="s">
        <v>10150</v>
      </c>
      <c r="F5349" s="4" t="s">
        <v>3</v>
      </c>
      <c r="G5349" s="1" t="s">
        <v>8</v>
      </c>
      <c r="H5349" s="3" t="str">
        <f t="shared" si="83"/>
        <v>Commercial</v>
      </c>
      <c r="I5349" s="3" t="str">
        <f>IF(IFERROR(SEARCH("N/A",CID_DB[[#This Row],[ NSN ]]),-1)&lt;&gt;-1,"",LEFT(SUBSTITUTE(SUBSTITUTE(SUBSTITUTE(SUBSTITUTE(SUBSTITUTE(CID_DB[[#This Row],[ NSN ]],"-","")," ","")," ",""),"‐",""),"NA",""),13))</f>
        <v/>
      </c>
      <c r="J5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50C9F||VALVE DRAIN|</v>
      </c>
    </row>
    <row r="5350" spans="1:10" x14ac:dyDescent="0.35">
      <c r="A5350" s="1" t="s">
        <v>3</v>
      </c>
      <c r="B5350" s="1" t="s">
        <v>10000</v>
      </c>
      <c r="C5350" s="1" t="s">
        <v>10151</v>
      </c>
      <c r="D5350" s="1" t="s">
        <v>3</v>
      </c>
      <c r="E5350" s="1" t="s">
        <v>10150</v>
      </c>
      <c r="F5350" s="4" t="s">
        <v>3</v>
      </c>
      <c r="G5350" s="1" t="s">
        <v>8</v>
      </c>
      <c r="H5350" s="3" t="str">
        <f t="shared" si="83"/>
        <v>Commercial</v>
      </c>
      <c r="I5350" s="3" t="str">
        <f>IF(IFERROR(SEARCH("N/A",CID_DB[[#This Row],[ NSN ]]),-1)&lt;&gt;-1,"",LEFT(SUBSTITUTE(SUBSTITUTE(SUBSTITUTE(SUBSTITUTE(SUBSTITUTE(CID_DB[[#This Row],[ NSN ]],"-","")," ","")," ",""),"‐",""),"NA",""),13))</f>
        <v/>
      </c>
      <c r="J5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79C1||VALVE DRAIN|</v>
      </c>
    </row>
    <row r="5351" spans="1:10" x14ac:dyDescent="0.35">
      <c r="A5351" s="1" t="s">
        <v>3</v>
      </c>
      <c r="B5351" s="1" t="s">
        <v>10000</v>
      </c>
      <c r="C5351" s="1" t="s">
        <v>10152</v>
      </c>
      <c r="D5351" s="1" t="s">
        <v>3</v>
      </c>
      <c r="E5351" s="1" t="s">
        <v>10150</v>
      </c>
      <c r="F5351" s="4" t="s">
        <v>3</v>
      </c>
      <c r="G5351" s="1" t="s">
        <v>8</v>
      </c>
      <c r="H5351" s="3" t="str">
        <f t="shared" si="83"/>
        <v>Commercial</v>
      </c>
      <c r="I5351" s="3" t="str">
        <f>IF(IFERROR(SEARCH("N/A",CID_DB[[#This Row],[ NSN ]]),-1)&lt;&gt;-1,"",LEFT(SUBSTITUTE(SUBSTITUTE(SUBSTITUTE(SUBSTITUTE(SUBSTITUTE(CID_DB[[#This Row],[ NSN ]],"-","")," ","")," ",""),"‐",""),"NA",""),13))</f>
        <v/>
      </c>
      <c r="J5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967B5||VALVE DRAIN|</v>
      </c>
    </row>
    <row r="5352" spans="1:10" x14ac:dyDescent="0.35">
      <c r="A5352" s="1" t="s">
        <v>3</v>
      </c>
      <c r="B5352" s="1" t="s">
        <v>10000</v>
      </c>
      <c r="C5352" s="1" t="s">
        <v>10153</v>
      </c>
      <c r="D5352" s="1" t="s">
        <v>3</v>
      </c>
      <c r="E5352" s="1" t="s">
        <v>10154</v>
      </c>
      <c r="F5352" s="4" t="s">
        <v>3</v>
      </c>
      <c r="G5352" s="1" t="s">
        <v>8</v>
      </c>
      <c r="H5352" s="3" t="str">
        <f t="shared" si="83"/>
        <v>Commercial</v>
      </c>
      <c r="I5352" s="3" t="str">
        <f>IF(IFERROR(SEARCH("N/A",CID_DB[[#This Row],[ NSN ]]),-1)&lt;&gt;-1,"",LEFT(SUBSTITUTE(SUBSTITUTE(SUBSTITUTE(SUBSTITUTE(SUBSTITUTE(CID_DB[[#This Row],[ NSN ]],"-","")," ","")," ",""),"‐",""),"NA",""),13))</f>
        <v/>
      </c>
      <c r="J5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C6645030104||HOURMETER|</v>
      </c>
    </row>
    <row r="5353" spans="1:10" x14ac:dyDescent="0.35">
      <c r="A5353" s="1" t="s">
        <v>3</v>
      </c>
      <c r="B5353" s="1" t="s">
        <v>10000</v>
      </c>
      <c r="C5353" s="1" t="s">
        <v>10155</v>
      </c>
      <c r="D5353" s="1" t="s">
        <v>3</v>
      </c>
      <c r="E5353" s="1" t="s">
        <v>8814</v>
      </c>
      <c r="F5353" s="4" t="s">
        <v>3</v>
      </c>
      <c r="G5353" s="1" t="s">
        <v>8</v>
      </c>
      <c r="H5353" s="3" t="str">
        <f t="shared" si="83"/>
        <v>Commercial</v>
      </c>
      <c r="I5353" s="3" t="str">
        <f>IF(IFERROR(SEARCH("N/A",CID_DB[[#This Row],[ NSN ]]),-1)&lt;&gt;-1,"",LEFT(SUBSTITUTE(SUBSTITUTE(SUBSTITUTE(SUBSTITUTE(SUBSTITUTE(CID_DB[[#This Row],[ NSN ]],"-","")," ","")," ",""),"‐",""),"NA",""),13))</f>
        <v/>
      </c>
      <c r="J5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0511063||SWITCH|</v>
      </c>
    </row>
    <row r="5354" spans="1:10" x14ac:dyDescent="0.35">
      <c r="A5354" s="1" t="s">
        <v>3</v>
      </c>
      <c r="B5354" s="1" t="s">
        <v>10000</v>
      </c>
      <c r="C5354" s="1" t="s">
        <v>10156</v>
      </c>
      <c r="D5354" s="1" t="s">
        <v>3</v>
      </c>
      <c r="E5354" s="1" t="s">
        <v>10157</v>
      </c>
      <c r="F5354" s="4" t="s">
        <v>3</v>
      </c>
      <c r="G5354" s="1" t="s">
        <v>8</v>
      </c>
      <c r="H5354" s="3" t="str">
        <f t="shared" si="83"/>
        <v>Commercial</v>
      </c>
      <c r="I5354" s="3" t="str">
        <f>IF(IFERROR(SEARCH("N/A",CID_DB[[#This Row],[ NSN ]]),-1)&lt;&gt;-1,"",LEFT(SUBSTITUTE(SUBSTITUTE(SUBSTITUTE(SUBSTITUTE(SUBSTITUTE(CID_DB[[#This Row],[ NSN ]],"-","")," ","")," ",""),"‐",""),"NA",""),13))</f>
        <v/>
      </c>
      <c r="J5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AS150021P||FITTING|</v>
      </c>
    </row>
    <row r="5355" spans="1:10" x14ac:dyDescent="0.35">
      <c r="A5355" s="1" t="s">
        <v>3</v>
      </c>
      <c r="B5355" s="1" t="s">
        <v>10000</v>
      </c>
      <c r="C5355" s="1" t="s">
        <v>10158</v>
      </c>
      <c r="D5355" s="1" t="s">
        <v>3</v>
      </c>
      <c r="E5355" s="1" t="s">
        <v>7949</v>
      </c>
      <c r="F5355" s="4" t="s">
        <v>3</v>
      </c>
      <c r="G5355" s="1" t="s">
        <v>8</v>
      </c>
      <c r="H5355" s="3" t="str">
        <f t="shared" si="83"/>
        <v>Commercial</v>
      </c>
      <c r="I5355" s="3" t="str">
        <f>IF(IFERROR(SEARCH("N/A",CID_DB[[#This Row],[ NSN ]]),-1)&lt;&gt;-1,"",LEFT(SUBSTITUTE(SUBSTITUTE(SUBSTITUTE(SUBSTITUTE(SUBSTITUTE(CID_DB[[#This Row],[ NSN ]],"-","")," ","")," ",""),"‐",""),"NA",""),13))</f>
        <v/>
      </c>
      <c r="J5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MS28775008||PACKING|</v>
      </c>
    </row>
    <row r="5356" spans="1:10" x14ac:dyDescent="0.35">
      <c r="A5356" s="1" t="s">
        <v>3</v>
      </c>
      <c r="B5356" s="1" t="s">
        <v>10000</v>
      </c>
      <c r="C5356" s="1" t="s">
        <v>10159</v>
      </c>
      <c r="D5356" s="1" t="s">
        <v>3</v>
      </c>
      <c r="E5356" s="1" t="s">
        <v>7949</v>
      </c>
      <c r="F5356" s="4" t="s">
        <v>3</v>
      </c>
      <c r="G5356" s="1" t="s">
        <v>8</v>
      </c>
      <c r="H5356" s="3" t="str">
        <f t="shared" si="83"/>
        <v>Commercial</v>
      </c>
      <c r="I5356" s="3" t="str">
        <f>IF(IFERROR(SEARCH("N/A",CID_DB[[#This Row],[ NSN ]]),-1)&lt;&gt;-1,"",LEFT(SUBSTITUTE(SUBSTITUTE(SUBSTITUTE(SUBSTITUTE(SUBSTITUTE(CID_DB[[#This Row],[ NSN ]],"-","")," ","")," ",""),"‐",""),"NA",""),13))</f>
        <v/>
      </c>
      <c r="J5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MS28775027||PACKING|</v>
      </c>
    </row>
    <row r="5357" spans="1:10" x14ac:dyDescent="0.35">
      <c r="A5357" s="1" t="s">
        <v>3</v>
      </c>
      <c r="B5357" s="1" t="s">
        <v>10000</v>
      </c>
      <c r="C5357" s="1" t="s">
        <v>10160</v>
      </c>
      <c r="D5357" s="1" t="s">
        <v>3</v>
      </c>
      <c r="E5357" s="1" t="s">
        <v>7949</v>
      </c>
      <c r="F5357" s="4" t="s">
        <v>3</v>
      </c>
      <c r="G5357" s="1" t="s">
        <v>8</v>
      </c>
      <c r="H5357" s="3" t="str">
        <f t="shared" si="83"/>
        <v>Commercial</v>
      </c>
      <c r="I5357" s="3" t="str">
        <f>IF(IFERROR(SEARCH("N/A",CID_DB[[#This Row],[ NSN ]]),-1)&lt;&gt;-1,"",LEFT(SUBSTITUTE(SUBSTITUTE(SUBSTITUTE(SUBSTITUTE(SUBSTITUTE(CID_DB[[#This Row],[ NSN ]],"-","")," ","")," ",""),"‐",""),"NA",""),13))</f>
        <v/>
      </c>
      <c r="J5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MS28775110||PACKING|</v>
      </c>
    </row>
    <row r="5358" spans="1:10" x14ac:dyDescent="0.35">
      <c r="A5358" s="1" t="s">
        <v>3</v>
      </c>
      <c r="B5358" s="1" t="s">
        <v>10000</v>
      </c>
      <c r="C5358" s="1" t="s">
        <v>10161</v>
      </c>
      <c r="D5358" s="1" t="s">
        <v>3</v>
      </c>
      <c r="E5358" s="1" t="s">
        <v>7949</v>
      </c>
      <c r="F5358" s="4" t="s">
        <v>3</v>
      </c>
      <c r="G5358" s="1" t="s">
        <v>8</v>
      </c>
      <c r="H5358" s="3" t="str">
        <f t="shared" si="83"/>
        <v>Commercial</v>
      </c>
      <c r="I5358" s="3" t="str">
        <f>IF(IFERROR(SEARCH("N/A",CID_DB[[#This Row],[ NSN ]]),-1)&lt;&gt;-1,"",LEFT(SUBSTITUTE(SUBSTITUTE(SUBSTITUTE(SUBSTITUTE(SUBSTITUTE(CID_DB[[#This Row],[ NSN ]],"-","")," ","")," ",""),"‐",""),"NA",""),13))</f>
        <v/>
      </c>
      <c r="J5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MS28775112||PACKING|</v>
      </c>
    </row>
    <row r="5359" spans="1:10" x14ac:dyDescent="0.35">
      <c r="A5359" s="1" t="s">
        <v>3</v>
      </c>
      <c r="B5359" s="1" t="s">
        <v>10000</v>
      </c>
      <c r="C5359" s="1" t="s">
        <v>10162</v>
      </c>
      <c r="D5359" s="1" t="s">
        <v>3</v>
      </c>
      <c r="E5359" s="1" t="s">
        <v>7949</v>
      </c>
      <c r="F5359" s="4" t="s">
        <v>3</v>
      </c>
      <c r="G5359" s="1" t="s">
        <v>8</v>
      </c>
      <c r="H5359" s="3" t="str">
        <f t="shared" si="83"/>
        <v>Commercial</v>
      </c>
      <c r="I5359" s="3" t="str">
        <f>IF(IFERROR(SEARCH("N/A",CID_DB[[#This Row],[ NSN ]]),-1)&lt;&gt;-1,"",LEFT(SUBSTITUTE(SUBSTITUTE(SUBSTITUTE(SUBSTITUTE(SUBSTITUTE(CID_DB[[#This Row],[ NSN ]],"-","")," ","")," ",""),"‐",""),"NA",""),13))</f>
        <v/>
      </c>
      <c r="J5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MS28775217||PACKING|</v>
      </c>
    </row>
    <row r="5360" spans="1:10" x14ac:dyDescent="0.35">
      <c r="A5360" s="1" t="s">
        <v>3</v>
      </c>
      <c r="B5360" s="1" t="s">
        <v>10000</v>
      </c>
      <c r="C5360" s="1" t="s">
        <v>10163</v>
      </c>
      <c r="D5360" s="1" t="s">
        <v>3</v>
      </c>
      <c r="E5360" s="1" t="s">
        <v>7949</v>
      </c>
      <c r="F5360" s="4" t="s">
        <v>3</v>
      </c>
      <c r="G5360" s="1" t="s">
        <v>8</v>
      </c>
      <c r="H5360" s="3" t="str">
        <f t="shared" si="83"/>
        <v>Commercial</v>
      </c>
      <c r="I5360" s="3" t="str">
        <f>IF(IFERROR(SEARCH("N/A",CID_DB[[#This Row],[ NSN ]]),-1)&lt;&gt;-1,"",LEFT(SUBSTITUTE(SUBSTITUTE(SUBSTITUTE(SUBSTITUTE(SUBSTITUTE(CID_DB[[#This Row],[ NSN ]],"-","")," ","")," ",""),"‐",""),"NA",""),13))</f>
        <v/>
      </c>
      <c r="J5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MS287783||PACKING|</v>
      </c>
    </row>
    <row r="5361" spans="1:10" x14ac:dyDescent="0.35">
      <c r="A5361" s="1" t="s">
        <v>3</v>
      </c>
      <c r="B5361" s="1" t="s">
        <v>10000</v>
      </c>
      <c r="C5361" s="1" t="s">
        <v>10164</v>
      </c>
      <c r="D5361" s="1" t="s">
        <v>3</v>
      </c>
      <c r="E5361" s="1" t="s">
        <v>7962</v>
      </c>
      <c r="F5361" s="4" t="s">
        <v>3</v>
      </c>
      <c r="G5361" s="1" t="s">
        <v>8</v>
      </c>
      <c r="H5361" s="3" t="str">
        <f t="shared" si="83"/>
        <v>Commercial</v>
      </c>
      <c r="I5361" s="3" t="str">
        <f>IF(IFERROR(SEARCH("N/A",CID_DB[[#This Row],[ NSN ]]),-1)&lt;&gt;-1,"",LEFT(SUBSTITUTE(SUBSTITUTE(SUBSTITUTE(SUBSTITUTE(SUBSTITUTE(CID_DB[[#This Row],[ NSN ]],"-","")," ","")," ",""),"‐",""),"NA",""),13))</f>
        <v/>
      </c>
      <c r="J5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AS3582016||ORING|</v>
      </c>
    </row>
    <row r="5362" spans="1:10" x14ac:dyDescent="0.35">
      <c r="A5362" s="1" t="s">
        <v>3</v>
      </c>
      <c r="B5362" s="1" t="s">
        <v>10000</v>
      </c>
      <c r="C5362" s="1" t="s">
        <v>10165</v>
      </c>
      <c r="D5362" s="1" t="s">
        <v>3</v>
      </c>
      <c r="E5362" s="1" t="s">
        <v>3037</v>
      </c>
      <c r="F5362" s="4" t="s">
        <v>3</v>
      </c>
      <c r="G5362" s="1" t="s">
        <v>8</v>
      </c>
      <c r="H5362" s="3" t="str">
        <f t="shared" si="83"/>
        <v>Commercial</v>
      </c>
      <c r="I5362" s="3" t="str">
        <f>IF(IFERROR(SEARCH("N/A",CID_DB[[#This Row],[ NSN ]]),-1)&lt;&gt;-1,"",LEFT(SUBSTITUTE(SUBSTITUTE(SUBSTITUTE(SUBSTITUTE(SUBSTITUTE(CID_DB[[#This Row],[ NSN ]],"-","")," ","")," ",""),"‐",""),"NA",""),13))</f>
        <v/>
      </c>
      <c r="J5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NAS76A7115||BUSHING|</v>
      </c>
    </row>
    <row r="5363" spans="1:10" x14ac:dyDescent="0.35">
      <c r="A5363" s="1" t="s">
        <v>3</v>
      </c>
      <c r="B5363" s="1" t="s">
        <v>10000</v>
      </c>
      <c r="C5363" s="1" t="s">
        <v>10166</v>
      </c>
      <c r="D5363" s="1" t="s">
        <v>3</v>
      </c>
      <c r="E5363" s="1" t="s">
        <v>10167</v>
      </c>
      <c r="F5363" s="4" t="s">
        <v>3</v>
      </c>
      <c r="G5363" s="1" t="s">
        <v>8</v>
      </c>
      <c r="H5363" s="3" t="str">
        <f t="shared" si="83"/>
        <v>Commercial</v>
      </c>
      <c r="I5363" s="3" t="str">
        <f>IF(IFERROR(SEARCH("N/A",CID_DB[[#This Row],[ NSN ]]),-1)&lt;&gt;-1,"",LEFT(SUBSTITUTE(SUBSTITUTE(SUBSTITUTE(SUBSTITUTE(SUBSTITUTE(CID_DB[[#This Row],[ NSN ]],"-","")," ","")," ",""),"‐",""),"NA",""),13))</f>
        <v/>
      </c>
      <c r="J5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S1628027||RING|</v>
      </c>
    </row>
    <row r="5364" spans="1:10" x14ac:dyDescent="0.35">
      <c r="A5364" s="1" t="s">
        <v>3</v>
      </c>
      <c r="B5364" s="1" t="s">
        <v>10000</v>
      </c>
      <c r="C5364" s="1" t="s">
        <v>10168</v>
      </c>
      <c r="D5364" s="1" t="s">
        <v>3</v>
      </c>
      <c r="E5364" s="1" t="s">
        <v>10167</v>
      </c>
      <c r="F5364" s="4" t="s">
        <v>3</v>
      </c>
      <c r="G5364" s="1" t="s">
        <v>8</v>
      </c>
      <c r="H5364" s="3" t="str">
        <f t="shared" si="83"/>
        <v>Commercial</v>
      </c>
      <c r="I5364" s="3" t="str">
        <f>IF(IFERROR(SEARCH("N/A",CID_DB[[#This Row],[ NSN ]]),-1)&lt;&gt;-1,"",LEFT(SUBSTITUTE(SUBSTITUTE(SUBSTITUTE(SUBSTITUTE(SUBSTITUTE(CID_DB[[#This Row],[ NSN ]],"-","")," ","")," ",""),"‐",""),"NA",""),13))</f>
        <v/>
      </c>
      <c r="J5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S1628110||RING|</v>
      </c>
    </row>
    <row r="5365" spans="1:10" x14ac:dyDescent="0.35">
      <c r="A5365" s="1" t="s">
        <v>3</v>
      </c>
      <c r="B5365" s="1" t="s">
        <v>10000</v>
      </c>
      <c r="C5365" s="1" t="s">
        <v>10169</v>
      </c>
      <c r="D5365" s="1" t="s">
        <v>3</v>
      </c>
      <c r="E5365" s="1" t="s">
        <v>10167</v>
      </c>
      <c r="F5365" s="4" t="s">
        <v>3</v>
      </c>
      <c r="G5365" s="1" t="s">
        <v>8</v>
      </c>
      <c r="H5365" s="3" t="str">
        <f t="shared" si="83"/>
        <v>Commercial</v>
      </c>
      <c r="I5365" s="3" t="str">
        <f>IF(IFERROR(SEARCH("N/A",CID_DB[[#This Row],[ NSN ]]),-1)&lt;&gt;-1,"",LEFT(SUBSTITUTE(SUBSTITUTE(SUBSTITUTE(SUBSTITUTE(SUBSTITUTE(CID_DB[[#This Row],[ NSN ]],"-","")," ","")," ",""),"‐",""),"NA",""),13))</f>
        <v/>
      </c>
      <c r="J5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S1628112||RING|</v>
      </c>
    </row>
    <row r="5366" spans="1:10" x14ac:dyDescent="0.35">
      <c r="A5366" s="1" t="s">
        <v>3</v>
      </c>
      <c r="B5366" s="1" t="s">
        <v>10000</v>
      </c>
      <c r="C5366" s="1" t="s">
        <v>10170</v>
      </c>
      <c r="D5366" s="1" t="s">
        <v>3</v>
      </c>
      <c r="E5366" s="1" t="s">
        <v>10167</v>
      </c>
      <c r="F5366" s="4" t="s">
        <v>3</v>
      </c>
      <c r="G5366" s="1" t="s">
        <v>8</v>
      </c>
      <c r="H5366" s="3" t="str">
        <f t="shared" si="83"/>
        <v>Commercial</v>
      </c>
      <c r="I5366" s="3" t="str">
        <f>IF(IFERROR(SEARCH("N/A",CID_DB[[#This Row],[ NSN ]]),-1)&lt;&gt;-1,"",LEFT(SUBSTITUTE(SUBSTITUTE(SUBSTITUTE(SUBSTITUTE(SUBSTITUTE(CID_DB[[#This Row],[ NSN ]],"-","")," ","")," ",""),"‐",""),"NA",""),13))</f>
        <v/>
      </c>
      <c r="J5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S1628217||RING|</v>
      </c>
    </row>
    <row r="5367" spans="1:10" x14ac:dyDescent="0.35">
      <c r="A5367" s="1" t="s">
        <v>3</v>
      </c>
      <c r="B5367" s="1" t="s">
        <v>10000</v>
      </c>
      <c r="C5367" s="1" t="s">
        <v>10171</v>
      </c>
      <c r="D5367" s="1" t="s">
        <v>3</v>
      </c>
      <c r="E5367" s="1" t="s">
        <v>10167</v>
      </c>
      <c r="F5367" s="4" t="s">
        <v>3</v>
      </c>
      <c r="G5367" s="1" t="s">
        <v>8</v>
      </c>
      <c r="H5367" s="3" t="str">
        <f t="shared" si="83"/>
        <v>Commercial</v>
      </c>
      <c r="I5367" s="3" t="str">
        <f>IF(IFERROR(SEARCH("N/A",CID_DB[[#This Row],[ NSN ]]),-1)&lt;&gt;-1,"",LEFT(SUBSTITUTE(SUBSTITUTE(SUBSTITUTE(SUBSTITUTE(SUBSTITUTE(CID_DB[[#This Row],[ NSN ]],"-","")," ","")," ",""),"‐",""),"NA",""),13))</f>
        <v/>
      </c>
      <c r="J5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S1628337||RING|</v>
      </c>
    </row>
    <row r="5368" spans="1:10" x14ac:dyDescent="0.35">
      <c r="A5368" s="1" t="s">
        <v>3</v>
      </c>
      <c r="B5368" s="1" t="s">
        <v>10000</v>
      </c>
      <c r="C5368" s="1" t="s">
        <v>10172</v>
      </c>
      <c r="D5368" s="1" t="s">
        <v>3</v>
      </c>
      <c r="E5368" s="1" t="s">
        <v>172</v>
      </c>
      <c r="F5368" s="4" t="s">
        <v>3</v>
      </c>
      <c r="G5368" s="1" t="s">
        <v>8</v>
      </c>
      <c r="H5368" s="3" t="str">
        <f t="shared" si="83"/>
        <v>Commercial</v>
      </c>
      <c r="I5368" s="3" t="str">
        <f>IF(IFERROR(SEARCH("N/A",CID_DB[[#This Row],[ NSN ]]),-1)&lt;&gt;-1,"",LEFT(SUBSTITUTE(SUBSTITUTE(SUBSTITUTE(SUBSTITUTE(SUBSTITUTE(CID_DB[[#This Row],[ NSN ]],"-","")," ","")," ",""),"‐",""),"NA",""),13))</f>
        <v/>
      </c>
      <c r="J5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S20134||BEARING|</v>
      </c>
    </row>
    <row r="5369" spans="1:10" x14ac:dyDescent="0.35">
      <c r="A5369" s="1" t="s">
        <v>3</v>
      </c>
      <c r="B5369" s="1" t="s">
        <v>10000</v>
      </c>
      <c r="C5369" s="1" t="s">
        <v>10173</v>
      </c>
      <c r="D5369" s="1" t="s">
        <v>3</v>
      </c>
      <c r="E5369" s="1" t="s">
        <v>10174</v>
      </c>
      <c r="F5369" s="4" t="s">
        <v>3</v>
      </c>
      <c r="G5369" s="1" t="s">
        <v>8</v>
      </c>
      <c r="H5369" s="3" t="str">
        <f t="shared" si="83"/>
        <v>Commercial</v>
      </c>
      <c r="I5369" s="3" t="str">
        <f>IF(IFERROR(SEARCH("N/A",CID_DB[[#This Row],[ NSN ]]),-1)&lt;&gt;-1,"",LEFT(SUBSTITUTE(SUBSTITUTE(SUBSTITUTE(SUBSTITUTE(SUBSTITUTE(CID_DB[[#This Row],[ NSN ]],"-","")," ","")," ",""),"‐",""),"NA",""),13))</f>
        <v/>
      </c>
      <c r="J5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S20144||RACE|</v>
      </c>
    </row>
    <row r="5370" spans="1:10" x14ac:dyDescent="0.35">
      <c r="A5370" s="1" t="s">
        <v>3</v>
      </c>
      <c r="B5370" s="1" t="s">
        <v>10000</v>
      </c>
      <c r="C5370" s="1" t="s">
        <v>10175</v>
      </c>
      <c r="D5370" s="1" t="s">
        <v>3</v>
      </c>
      <c r="E5370" s="1" t="s">
        <v>10174</v>
      </c>
      <c r="F5370" s="4" t="s">
        <v>3</v>
      </c>
      <c r="G5370" s="1" t="s">
        <v>8</v>
      </c>
      <c r="H5370" s="3" t="str">
        <f t="shared" si="83"/>
        <v>Commercial</v>
      </c>
      <c r="I5370" s="3" t="str">
        <f>IF(IFERROR(SEARCH("N/A",CID_DB[[#This Row],[ NSN ]]),-1)&lt;&gt;-1,"",LEFT(SUBSTITUTE(SUBSTITUTE(SUBSTITUTE(SUBSTITUTE(SUBSTITUTE(CID_DB[[#This Row],[ NSN ]],"-","")," ","")," ",""),"‐",""),"NA",""),13))</f>
        <v/>
      </c>
      <c r="J5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S20149||RACE|</v>
      </c>
    </row>
    <row r="5371" spans="1:10" x14ac:dyDescent="0.35">
      <c r="A5371" s="1" t="s">
        <v>3</v>
      </c>
      <c r="B5371" s="1" t="s">
        <v>10000</v>
      </c>
      <c r="C5371" s="1" t="s">
        <v>10176</v>
      </c>
      <c r="D5371" s="1" t="s">
        <v>3</v>
      </c>
      <c r="E5371" s="1" t="s">
        <v>10177</v>
      </c>
      <c r="F5371" s="4" t="s">
        <v>3</v>
      </c>
      <c r="G5371" s="1" t="s">
        <v>8</v>
      </c>
      <c r="H5371" s="3" t="str">
        <f t="shared" si="83"/>
        <v>Commercial</v>
      </c>
      <c r="I5371" s="3" t="str">
        <f>IF(IFERROR(SEARCH("N/A",CID_DB[[#This Row],[ NSN ]]),-1)&lt;&gt;-1,"",LEFT(SUBSTITUTE(SUBSTITUTE(SUBSTITUTE(SUBSTITUTE(SUBSTITUTE(CID_DB[[#This Row],[ NSN ]],"-","")," ","")," ",""),"‐",""),"NA",""),13))</f>
        <v/>
      </c>
      <c r="J5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S24183||RING WIPER|</v>
      </c>
    </row>
    <row r="5372" spans="1:10" x14ac:dyDescent="0.35">
      <c r="A5372" s="1" t="s">
        <v>3</v>
      </c>
      <c r="B5372" s="1" t="s">
        <v>10000</v>
      </c>
      <c r="C5372" s="1" t="s">
        <v>10178</v>
      </c>
      <c r="D5372" s="1" t="s">
        <v>3</v>
      </c>
      <c r="E5372" s="1" t="s">
        <v>10179</v>
      </c>
      <c r="F5372" s="4" t="s">
        <v>3</v>
      </c>
      <c r="G5372" s="1" t="s">
        <v>8</v>
      </c>
      <c r="H5372" s="3" t="str">
        <f t="shared" si="83"/>
        <v>Commercial</v>
      </c>
      <c r="I5372" s="3" t="str">
        <f>IF(IFERROR(SEARCH("N/A",CID_DB[[#This Row],[ NSN ]]),-1)&lt;&gt;-1,"",LEFT(SUBSTITUTE(SUBSTITUTE(SUBSTITUTE(SUBSTITUTE(SUBSTITUTE(CID_DB[[#This Row],[ NSN ]],"-","")," ","")," ",""),"‐",""),"NA",""),13))</f>
        <v/>
      </c>
      <c r="J5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06111800||CYLINDER BRAKE|</v>
      </c>
    </row>
    <row r="5373" spans="1:10" x14ac:dyDescent="0.35">
      <c r="A5373" s="1" t="s">
        <v>3</v>
      </c>
      <c r="B5373" s="1" t="s">
        <v>10000</v>
      </c>
      <c r="C5373" s="1" t="s">
        <v>10180</v>
      </c>
      <c r="D5373" s="1" t="s">
        <v>3</v>
      </c>
      <c r="E5373" s="1" t="s">
        <v>172</v>
      </c>
      <c r="F5373" s="4" t="s">
        <v>3</v>
      </c>
      <c r="G5373" s="1" t="s">
        <v>8</v>
      </c>
      <c r="H5373" s="3" t="str">
        <f t="shared" si="83"/>
        <v>Commercial</v>
      </c>
      <c r="I5373" s="3" t="str">
        <f>IF(IFERROR(SEARCH("N/A",CID_DB[[#This Row],[ NSN ]]),-1)&lt;&gt;-1,"",LEFT(SUBSTITUTE(SUBSTITUTE(SUBSTITUTE(SUBSTITUTE(SUBSTITUTE(CID_DB[[#This Row],[ NSN ]],"-","")," ","")," ",""),"‐",""),"NA",""),13))</f>
        <v/>
      </c>
      <c r="J5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26430022||BEARING|</v>
      </c>
    </row>
    <row r="5374" spans="1:10" x14ac:dyDescent="0.35">
      <c r="A5374" s="1" t="s">
        <v>3</v>
      </c>
      <c r="B5374" s="1" t="s">
        <v>10000</v>
      </c>
      <c r="C5374" s="1" t="s">
        <v>10181</v>
      </c>
      <c r="D5374" s="1" t="s">
        <v>3</v>
      </c>
      <c r="E5374" s="1" t="s">
        <v>10167</v>
      </c>
      <c r="F5374" s="4" t="s">
        <v>3</v>
      </c>
      <c r="G5374" s="1" t="s">
        <v>8</v>
      </c>
      <c r="H5374" s="3" t="str">
        <f t="shared" si="83"/>
        <v>Commercial</v>
      </c>
      <c r="I5374" s="3" t="str">
        <f>IF(IFERROR(SEARCH("N/A",CID_DB[[#This Row],[ NSN ]]),-1)&lt;&gt;-1,"",LEFT(SUBSTITUTE(SUBSTITUTE(SUBSTITUTE(SUBSTITUTE(SUBSTITUTE(CID_DB[[#This Row],[ NSN ]],"-","")," ","")," ",""),"‐",""),"NA",""),13))</f>
        <v/>
      </c>
      <c r="J5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26430121||RING|</v>
      </c>
    </row>
    <row r="5375" spans="1:10" x14ac:dyDescent="0.35">
      <c r="A5375" s="1" t="s">
        <v>3</v>
      </c>
      <c r="B5375" s="1" t="s">
        <v>10000</v>
      </c>
      <c r="C5375" s="1" t="s">
        <v>10182</v>
      </c>
      <c r="D5375" s="1" t="s">
        <v>3</v>
      </c>
      <c r="E5375" s="1" t="s">
        <v>10183</v>
      </c>
      <c r="F5375" s="4" t="s">
        <v>3</v>
      </c>
      <c r="G5375" s="1" t="s">
        <v>8</v>
      </c>
      <c r="H5375" s="3" t="str">
        <f t="shared" si="83"/>
        <v>Commercial</v>
      </c>
      <c r="I5375" s="3" t="str">
        <f>IF(IFERROR(SEARCH("N/A",CID_DB[[#This Row],[ NSN ]]),-1)&lt;&gt;-1,"",LEFT(SUBSTITUTE(SUBSTITUTE(SUBSTITUTE(SUBSTITUTE(SUBSTITUTE(CID_DB[[#This Row],[ NSN ]],"-","")," ","")," ",""),"‐",""),"NA",""),13))</f>
        <v/>
      </c>
      <c r="J5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26430841||LINK ASSY TORQUE|</v>
      </c>
    </row>
    <row r="5376" spans="1:10" x14ac:dyDescent="0.35">
      <c r="A5376" s="1" t="s">
        <v>3</v>
      </c>
      <c r="B5376" s="1" t="s">
        <v>10000</v>
      </c>
      <c r="C5376" s="1" t="s">
        <v>10184</v>
      </c>
      <c r="D5376" s="1" t="s">
        <v>3</v>
      </c>
      <c r="E5376" s="1" t="s">
        <v>3037</v>
      </c>
      <c r="F5376" s="4" t="s">
        <v>3</v>
      </c>
      <c r="G5376" s="1" t="s">
        <v>8</v>
      </c>
      <c r="H5376" s="3" t="str">
        <f t="shared" si="83"/>
        <v>Commercial</v>
      </c>
      <c r="I5376" s="3" t="str">
        <f>IF(IFERROR(SEARCH("N/A",CID_DB[[#This Row],[ NSN ]]),-1)&lt;&gt;-1,"",LEFT(SUBSTITUTE(SUBSTITUTE(SUBSTITUTE(SUBSTITUTE(SUBSTITUTE(CID_DB[[#This Row],[ NSN ]],"-","")," ","")," ",""),"‐",""),"NA",""),13))</f>
        <v/>
      </c>
      <c r="J5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2643085200||BUSHING|</v>
      </c>
    </row>
    <row r="5377" spans="1:10" x14ac:dyDescent="0.35">
      <c r="A5377" s="1" t="s">
        <v>3</v>
      </c>
      <c r="B5377" s="1" t="s">
        <v>10000</v>
      </c>
      <c r="C5377" s="1" t="s">
        <v>10185</v>
      </c>
      <c r="D5377" s="1" t="s">
        <v>3</v>
      </c>
      <c r="E5377" s="1" t="s">
        <v>10086</v>
      </c>
      <c r="F5377" s="4" t="s">
        <v>3</v>
      </c>
      <c r="G5377" s="1" t="s">
        <v>8</v>
      </c>
      <c r="H5377" s="3" t="str">
        <f t="shared" si="83"/>
        <v>Commercial</v>
      </c>
      <c r="I5377" s="3" t="str">
        <f>IF(IFERROR(SEARCH("N/A",CID_DB[[#This Row],[ NSN ]]),-1)&lt;&gt;-1,"",LEFT(SUBSTITUTE(SUBSTITUTE(SUBSTITUTE(SUBSTITUTE(SUBSTITUTE(CID_DB[[#This Row],[ NSN ]],"-","")," ","")," ",""),"‐",""),"NA",""),13))</f>
        <v/>
      </c>
      <c r="J5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60001510 O/S||SEAL|</v>
      </c>
    </row>
    <row r="5378" spans="1:10" x14ac:dyDescent="0.35">
      <c r="A5378" s="1" t="s">
        <v>3</v>
      </c>
      <c r="B5378" s="1" t="s">
        <v>10000</v>
      </c>
      <c r="C5378" s="1" t="s">
        <v>10186</v>
      </c>
      <c r="D5378" s="1" t="s">
        <v>3</v>
      </c>
      <c r="E5378" s="1" t="s">
        <v>5204</v>
      </c>
      <c r="F5378" s="4" t="s">
        <v>3</v>
      </c>
      <c r="G5378" s="1" t="s">
        <v>8</v>
      </c>
      <c r="H5378" s="3" t="str">
        <f t="shared" si="83"/>
        <v>Commercial</v>
      </c>
      <c r="I5378" s="3" t="str">
        <f>IF(IFERROR(SEARCH("N/A",CID_DB[[#This Row],[ NSN ]]),-1)&lt;&gt;-1,"",LEFT(SUBSTITUTE(SUBSTITUTE(SUBSTITUTE(SUBSTITUTE(SUBSTITUTE(CID_DB[[#This Row],[ NSN ]],"-","")," ","")," ",""),"‐",""),"NA",""),13))</f>
        <v/>
      </c>
      <c r="J5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A21093||GASKET|</v>
      </c>
    </row>
    <row r="5379" spans="1:10" x14ac:dyDescent="0.35">
      <c r="A5379" s="1" t="s">
        <v>3</v>
      </c>
      <c r="B5379" s="1" t="s">
        <v>10000</v>
      </c>
      <c r="C5379" s="1" t="s">
        <v>10187</v>
      </c>
      <c r="D5379" s="1" t="s">
        <v>3</v>
      </c>
      <c r="E5379" s="1" t="s">
        <v>8814</v>
      </c>
      <c r="F5379" s="4" t="s">
        <v>3</v>
      </c>
      <c r="G5379" s="1" t="s">
        <v>8</v>
      </c>
      <c r="H5379" s="3" t="str">
        <f t="shared" ref="H5379:H5442" si="84">IF(G5379="Y - CID","Commercial",IF(G5379="N - CID","Other Than Commercial","N/A"))</f>
        <v>Commercial</v>
      </c>
      <c r="I5379" s="3" t="str">
        <f>IF(IFERROR(SEARCH("N/A",CID_DB[[#This Row],[ NSN ]]),-1)&lt;&gt;-1,"",LEFT(SUBSTITUTE(SUBSTITUTE(SUBSTITUTE(SUBSTITUTE(SUBSTITUTE(CID_DB[[#This Row],[ NSN ]],"-","")," ","")," ",""),"‐",""),"NA",""),13))</f>
        <v/>
      </c>
      <c r="J5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BZ7RQ1T||SWITCH|</v>
      </c>
    </row>
    <row r="5380" spans="1:10" x14ac:dyDescent="0.35">
      <c r="A5380" s="1" t="s">
        <v>3</v>
      </c>
      <c r="B5380" s="1" t="s">
        <v>10000</v>
      </c>
      <c r="C5380" s="1" t="s">
        <v>10188</v>
      </c>
      <c r="D5380" s="1" t="s">
        <v>3</v>
      </c>
      <c r="E5380" s="1" t="s">
        <v>10189</v>
      </c>
      <c r="F5380" s="4" t="s">
        <v>3</v>
      </c>
      <c r="G5380" s="1" t="s">
        <v>8</v>
      </c>
      <c r="H5380" s="3" t="str">
        <f t="shared" si="84"/>
        <v>Commercial</v>
      </c>
      <c r="I5380" s="3" t="str">
        <f>IF(IFERROR(SEARCH("N/A",CID_DB[[#This Row],[ NSN ]]),-1)&lt;&gt;-1,"",LEFT(SUBSTITUTE(SUBSTITUTE(SUBSTITUTE(SUBSTITUTE(SUBSTITUTE(CID_DB[[#This Row],[ NSN ]],"-","")," ","")," ",""),"‐",""),"NA",""),13))</f>
        <v/>
      </c>
      <c r="J5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CL135401||LIGHT COURTESY|</v>
      </c>
    </row>
    <row r="5381" spans="1:10" x14ac:dyDescent="0.35">
      <c r="A5381" s="1" t="s">
        <v>3</v>
      </c>
      <c r="B5381" s="1" t="s">
        <v>10000</v>
      </c>
      <c r="C5381" s="1" t="s">
        <v>10190</v>
      </c>
      <c r="D5381" s="1" t="s">
        <v>3</v>
      </c>
      <c r="E5381" s="1" t="s">
        <v>10191</v>
      </c>
      <c r="F5381" s="4" t="s">
        <v>3</v>
      </c>
      <c r="G5381" s="1" t="s">
        <v>8</v>
      </c>
      <c r="H5381" s="3" t="str">
        <f t="shared" si="84"/>
        <v>Commercial</v>
      </c>
      <c r="I5381" s="3" t="str">
        <f>IF(IFERROR(SEARCH("N/A",CID_DB[[#This Row],[ NSN ]]),-1)&lt;&gt;-1,"",LEFT(SUBSTITUTE(SUBSTITUTE(SUBSTITUTE(SUBSTITUTE(SUBSTITUTE(CID_DB[[#This Row],[ NSN ]],"-","")," ","")," ",""),"‐",""),"NA",""),13))</f>
        <v/>
      </c>
      <c r="J5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01079075020||PAR 46 LED LANDING, 28V|</v>
      </c>
    </row>
    <row r="5382" spans="1:10" x14ac:dyDescent="0.35">
      <c r="A5382" s="1" t="s">
        <v>3</v>
      </c>
      <c r="B5382" s="1" t="s">
        <v>10000</v>
      </c>
      <c r="C5382" s="1" t="s">
        <v>10192</v>
      </c>
      <c r="D5382" s="1" t="s">
        <v>3</v>
      </c>
      <c r="E5382" s="1" t="s">
        <v>10193</v>
      </c>
      <c r="F5382" s="4" t="s">
        <v>3</v>
      </c>
      <c r="G5382" s="1" t="s">
        <v>8</v>
      </c>
      <c r="H5382" s="3" t="str">
        <f t="shared" si="84"/>
        <v>Commercial</v>
      </c>
      <c r="I5382" s="3" t="str">
        <f>IF(IFERROR(SEARCH("N/A",CID_DB[[#This Row],[ NSN ]]),-1)&lt;&gt;-1,"",LEFT(SUBSTITUTE(SUBSTITUTE(SUBSTITUTE(SUBSTITUTE(SUBSTITUTE(CID_DB[[#This Row],[ NSN ]],"-","")," ","")," ",""),"‐",""),"NA",""),13))</f>
        <v/>
      </c>
      <c r="J5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01077183325||LED LANDING LIGHT 28V SPREADER (Taxi)|</v>
      </c>
    </row>
    <row r="5383" spans="1:10" x14ac:dyDescent="0.35">
      <c r="A5383" s="1" t="s">
        <v>3</v>
      </c>
      <c r="B5383" s="1" t="s">
        <v>10000</v>
      </c>
      <c r="C5383" s="1" t="s">
        <v>10194</v>
      </c>
      <c r="D5383" s="1" t="s">
        <v>3</v>
      </c>
      <c r="E5383" s="1" t="s">
        <v>10195</v>
      </c>
      <c r="F5383" s="4" t="s">
        <v>3</v>
      </c>
      <c r="G5383" s="1" t="s">
        <v>8</v>
      </c>
      <c r="H5383" s="3" t="str">
        <f t="shared" si="84"/>
        <v>Commercial</v>
      </c>
      <c r="I5383" s="3" t="str">
        <f>IF(IFERROR(SEARCH("N/A",CID_DB[[#This Row],[ NSN ]]),-1)&lt;&gt;-1,"",LEFT(SUBSTITUTE(SUBSTITUTE(SUBSTITUTE(SUBSTITUTE(SUBSTITUTE(CID_DB[[#This Row],[ NSN ]],"-","")," ","")," ",""),"‐",""),"NA",""),13))</f>
        <v/>
      </c>
      <c r="J5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01077105501||LED BEACON, 28V, RED|</v>
      </c>
    </row>
    <row r="5384" spans="1:10" x14ac:dyDescent="0.35">
      <c r="A5384" s="1" t="s">
        <v>3</v>
      </c>
      <c r="B5384" s="1" t="s">
        <v>10000</v>
      </c>
      <c r="C5384" s="1" t="s">
        <v>10196</v>
      </c>
      <c r="D5384" s="1" t="s">
        <v>3</v>
      </c>
      <c r="E5384" s="1" t="s">
        <v>10197</v>
      </c>
      <c r="F5384" s="4" t="s">
        <v>3</v>
      </c>
      <c r="G5384" s="1" t="s">
        <v>8</v>
      </c>
      <c r="H5384" s="3" t="str">
        <f t="shared" si="84"/>
        <v>Commercial</v>
      </c>
      <c r="I5384" s="3" t="str">
        <f>IF(IFERROR(SEARCH("N/A",CID_DB[[#This Row],[ NSN ]]),-1)&lt;&gt;-1,"",LEFT(SUBSTITUTE(SUBSTITUTE(SUBSTITUTE(SUBSTITUTE(SUBSTITUTE(CID_DB[[#This Row],[ NSN ]],"-","")," ","")," ",""),"‐",""),"NA",""),13))</f>
        <v/>
      </c>
      <c r="J5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01079061391||LED POSITION, ACL, 28V, GREEN (RH wingtip light)|</v>
      </c>
    </row>
    <row r="5385" spans="1:10" x14ac:dyDescent="0.35">
      <c r="A5385" s="1" t="s">
        <v>3</v>
      </c>
      <c r="B5385" s="1" t="s">
        <v>10000</v>
      </c>
      <c r="C5385" s="1" t="s">
        <v>10198</v>
      </c>
      <c r="D5385" s="1" t="s">
        <v>3</v>
      </c>
      <c r="E5385" s="1" t="s">
        <v>10199</v>
      </c>
      <c r="F5385" s="4" t="s">
        <v>3</v>
      </c>
      <c r="G5385" s="1" t="s">
        <v>8</v>
      </c>
      <c r="H5385" s="3" t="str">
        <f t="shared" si="84"/>
        <v>Commercial</v>
      </c>
      <c r="I5385" s="3" t="str">
        <f>IF(IFERROR(SEARCH("N/A",CID_DB[[#This Row],[ NSN ]]),-1)&lt;&gt;-1,"",LEFT(SUBSTITUTE(SUBSTITUTE(SUBSTITUTE(SUBSTITUTE(SUBSTITUTE(CID_DB[[#This Row],[ NSN ]],"-","")," ","")," ",""),"‐",""),"NA",""),13))</f>
        <v/>
      </c>
      <c r="J5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01079061392||LED POSITION, ACL, 28V, RED (LH wingtip light)|</v>
      </c>
    </row>
    <row r="5386" spans="1:10" x14ac:dyDescent="0.35">
      <c r="A5386" s="1" t="s">
        <v>3</v>
      </c>
      <c r="B5386" s="1" t="s">
        <v>10000</v>
      </c>
      <c r="C5386" s="1" t="s">
        <v>7803</v>
      </c>
      <c r="D5386" s="1" t="s">
        <v>3</v>
      </c>
      <c r="E5386" s="1" t="s">
        <v>7967</v>
      </c>
      <c r="F5386" s="4" t="s">
        <v>3</v>
      </c>
      <c r="G5386" s="1" t="s">
        <v>8</v>
      </c>
      <c r="H5386" s="3" t="str">
        <f t="shared" si="84"/>
        <v>Commercial</v>
      </c>
      <c r="I5386" s="3" t="str">
        <f>IF(IFERROR(SEARCH("N/A",CID_DB[[#This Row],[ NSN ]]),-1)&lt;&gt;-1,"",LEFT(SUBSTITUTE(SUBSTITUTE(SUBSTITUTE(SUBSTITUTE(SUBSTITUTE(CID_DB[[#This Row],[ NSN ]],"-","")," ","")," ",""),"‐",""),"NA",""),13))</f>
        <v/>
      </c>
      <c r="J5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MS35206245||SCREW, MACHINEPAN HEAD|</v>
      </c>
    </row>
    <row r="5387" spans="1:10" x14ac:dyDescent="0.35">
      <c r="A5387" s="1" t="s">
        <v>3</v>
      </c>
      <c r="B5387" s="1" t="s">
        <v>10000</v>
      </c>
      <c r="C5387" s="1" t="s">
        <v>10200</v>
      </c>
      <c r="D5387" s="1" t="s">
        <v>3</v>
      </c>
      <c r="E5387" s="1" t="s">
        <v>10201</v>
      </c>
      <c r="F5387" s="4" t="s">
        <v>3</v>
      </c>
      <c r="G5387" s="1" t="s">
        <v>8</v>
      </c>
      <c r="H5387" s="3" t="str">
        <f t="shared" si="84"/>
        <v>Commercial</v>
      </c>
      <c r="I5387" s="3" t="str">
        <f>IF(IFERROR(SEARCH("N/A",CID_DB[[#This Row],[ NSN ]]),-1)&lt;&gt;-1,"",LEFT(SUBSTITUTE(SUBSTITUTE(SUBSTITUTE(SUBSTITUTE(SUBSTITUTE(CID_DB[[#This Row],[ NSN ]],"-","")," ","")," ",""),"‐",""),"NA",""),13))</f>
        <v/>
      </c>
      <c r="J5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0400043||TUBE|</v>
      </c>
    </row>
    <row r="5388" spans="1:10" x14ac:dyDescent="0.35">
      <c r="A5388" s="1" t="s">
        <v>3</v>
      </c>
      <c r="B5388" s="1" t="s">
        <v>10000</v>
      </c>
      <c r="C5388" s="1" t="s">
        <v>10202</v>
      </c>
      <c r="D5388" s="1" t="s">
        <v>3</v>
      </c>
      <c r="E5388" s="1" t="s">
        <v>10203</v>
      </c>
      <c r="F5388" s="4" t="s">
        <v>3</v>
      </c>
      <c r="G5388" s="1" t="s">
        <v>8</v>
      </c>
      <c r="H5388" s="3" t="str">
        <f t="shared" si="84"/>
        <v>Commercial</v>
      </c>
      <c r="I5388" s="3" t="str">
        <f>IF(IFERROR(SEARCH("N/A",CID_DB[[#This Row],[ NSN ]]),-1)&lt;&gt;-1,"",LEFT(SUBSTITUTE(SUBSTITUTE(SUBSTITUTE(SUBSTITUTE(SUBSTITUTE(CID_DB[[#This Row],[ NSN ]],"-","")," ","")," ",""),"‐",""),"NA",""),13))</f>
        <v/>
      </c>
      <c r="J5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0450001||SOCKET CONTACT|</v>
      </c>
    </row>
    <row r="5389" spans="1:10" x14ac:dyDescent="0.35">
      <c r="A5389" s="1" t="s">
        <v>3</v>
      </c>
      <c r="B5389" s="1" t="s">
        <v>10000</v>
      </c>
      <c r="C5389" s="1" t="s">
        <v>10204</v>
      </c>
      <c r="D5389" s="1" t="s">
        <v>3</v>
      </c>
      <c r="E5389" s="1" t="s">
        <v>5204</v>
      </c>
      <c r="F5389" s="4" t="s">
        <v>3</v>
      </c>
      <c r="G5389" s="1" t="s">
        <v>8</v>
      </c>
      <c r="H5389" s="3" t="str">
        <f t="shared" si="84"/>
        <v>Commercial</v>
      </c>
      <c r="I5389" s="3" t="str">
        <f>IF(IFERROR(SEARCH("N/A",CID_DB[[#This Row],[ NSN ]]),-1)&lt;&gt;-1,"",LEFT(SUBSTITUTE(SUBSTITUTE(SUBSTITUTE(SUBSTITUTE(SUBSTITUTE(CID_DB[[#This Row],[ NSN ]],"-","")," ","")," ",""),"‐",""),"NA",""),13))</f>
        <v/>
      </c>
      <c r="J5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0800041||GASKET|</v>
      </c>
    </row>
    <row r="5390" spans="1:10" x14ac:dyDescent="0.35">
      <c r="A5390" s="1" t="s">
        <v>3</v>
      </c>
      <c r="B5390" s="1" t="s">
        <v>10000</v>
      </c>
      <c r="C5390" s="1" t="s">
        <v>10205</v>
      </c>
      <c r="D5390" s="1" t="s">
        <v>3</v>
      </c>
      <c r="E5390" s="1" t="s">
        <v>5204</v>
      </c>
      <c r="F5390" s="4" t="s">
        <v>3</v>
      </c>
      <c r="G5390" s="1" t="s">
        <v>8</v>
      </c>
      <c r="H5390" s="3" t="str">
        <f t="shared" si="84"/>
        <v>Commercial</v>
      </c>
      <c r="I5390" s="3" t="str">
        <f>IF(IFERROR(SEARCH("N/A",CID_DB[[#This Row],[ NSN ]]),-1)&lt;&gt;-1,"",LEFT(SUBSTITUTE(SUBSTITUTE(SUBSTITUTE(SUBSTITUTE(SUBSTITUTE(CID_DB[[#This Row],[ NSN ]],"-","")," ","")," ",""),"‐",""),"NA",""),13))</f>
        <v/>
      </c>
      <c r="J5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0800042||GASKET|</v>
      </c>
    </row>
    <row r="5391" spans="1:10" x14ac:dyDescent="0.35">
      <c r="A5391" s="1" t="s">
        <v>3</v>
      </c>
      <c r="B5391" s="1" t="s">
        <v>10000</v>
      </c>
      <c r="C5391" s="1" t="s">
        <v>10206</v>
      </c>
      <c r="D5391" s="1" t="s">
        <v>3</v>
      </c>
      <c r="E5391" s="1" t="s">
        <v>7962</v>
      </c>
      <c r="F5391" s="4" t="s">
        <v>3</v>
      </c>
      <c r="G5391" s="1" t="s">
        <v>8</v>
      </c>
      <c r="H5391" s="3" t="str">
        <f t="shared" si="84"/>
        <v>Commercial</v>
      </c>
      <c r="I5391" s="3" t="str">
        <f>IF(IFERROR(SEARCH("N/A",CID_DB[[#This Row],[ NSN ]]),-1)&lt;&gt;-1,"",LEFT(SUBSTITUTE(SUBSTITUTE(SUBSTITUTE(SUBSTITUTE(SUBSTITUTE(CID_DB[[#This Row],[ NSN ]],"-","")," ","")," ",""),"‐",""),"NA",""),13))</f>
        <v/>
      </c>
      <c r="J5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0800046||ORING|</v>
      </c>
    </row>
    <row r="5392" spans="1:10" x14ac:dyDescent="0.35">
      <c r="A5392" s="1" t="s">
        <v>3</v>
      </c>
      <c r="B5392" s="1" t="s">
        <v>10000</v>
      </c>
      <c r="C5392" s="1" t="s">
        <v>10207</v>
      </c>
      <c r="D5392" s="1" t="s">
        <v>3</v>
      </c>
      <c r="E5392" s="1" t="s">
        <v>7960</v>
      </c>
      <c r="F5392" s="4" t="s">
        <v>3</v>
      </c>
      <c r="G5392" s="1" t="s">
        <v>8</v>
      </c>
      <c r="H5392" s="3" t="str">
        <f t="shared" si="84"/>
        <v>Commercial</v>
      </c>
      <c r="I5392" s="3" t="str">
        <f>IF(IFERROR(SEARCH("N/A",CID_DB[[#This Row],[ NSN ]]),-1)&lt;&gt;-1,"",LEFT(SUBSTITUTE(SUBSTITUTE(SUBSTITUTE(SUBSTITUTE(SUBSTITUTE(CID_DB[[#This Row],[ NSN ]],"-","")," ","")," ",""),"‐",""),"NA",""),13))</f>
        <v/>
      </c>
      <c r="J5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1N1201A||DIODE|</v>
      </c>
    </row>
    <row r="5393" spans="1:10" x14ac:dyDescent="0.35">
      <c r="A5393" s="1" t="s">
        <v>3</v>
      </c>
      <c r="B5393" s="1" t="s">
        <v>10000</v>
      </c>
      <c r="C5393" s="1" t="s">
        <v>10208</v>
      </c>
      <c r="D5393" s="1" t="s">
        <v>3</v>
      </c>
      <c r="E5393" s="1" t="s">
        <v>10209</v>
      </c>
      <c r="F5393" s="4" t="s">
        <v>3</v>
      </c>
      <c r="G5393" s="1" t="s">
        <v>8</v>
      </c>
      <c r="H5393" s="3" t="str">
        <f t="shared" si="84"/>
        <v>Commercial</v>
      </c>
      <c r="I5393" s="3" t="str">
        <f>IF(IFERROR(SEARCH("N/A",CID_DB[[#This Row],[ NSN ]]),-1)&lt;&gt;-1,"",LEFT(SUBSTITUTE(SUBSTITUTE(SUBSTITUTE(SUBSTITUTE(SUBSTITUTE(CID_DB[[#This Row],[ NSN ]],"-","")," ","")," ",""),"‐",""),"NA",""),13))</f>
        <v/>
      </c>
      <c r="J5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1500011||FLASHER|</v>
      </c>
    </row>
    <row r="5394" spans="1:10" x14ac:dyDescent="0.35">
      <c r="A5394" s="1" t="s">
        <v>3</v>
      </c>
      <c r="B5394" s="1" t="s">
        <v>10000</v>
      </c>
      <c r="C5394" s="1" t="s">
        <v>10210</v>
      </c>
      <c r="D5394" s="1" t="s">
        <v>3</v>
      </c>
      <c r="E5394" s="1" t="s">
        <v>10211</v>
      </c>
      <c r="F5394" s="4" t="s">
        <v>3</v>
      </c>
      <c r="G5394" s="1" t="s">
        <v>8</v>
      </c>
      <c r="H5394" s="3" t="str">
        <f t="shared" si="84"/>
        <v>Commercial</v>
      </c>
      <c r="I5394" s="3" t="str">
        <f>IF(IFERROR(SEARCH("N/A",CID_DB[[#This Row],[ NSN ]]),-1)&lt;&gt;-1,"",LEFT(SUBSTITUTE(SUBSTITUTE(SUBSTITUTE(SUBSTITUTE(SUBSTITUTE(CID_DB[[#This Row],[ NSN ]],"-","")," ","")," ",""),"‐",""),"NA",""),13))</f>
        <v/>
      </c>
      <c r="J5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2N6576||TRANSISTOR|</v>
      </c>
    </row>
    <row r="5395" spans="1:10" x14ac:dyDescent="0.35">
      <c r="A5395" s="1" t="s">
        <v>3</v>
      </c>
      <c r="B5395" s="1" t="s">
        <v>10000</v>
      </c>
      <c r="C5395" s="1" t="s">
        <v>10212</v>
      </c>
      <c r="D5395" s="1" t="s">
        <v>3</v>
      </c>
      <c r="E5395" s="1" t="s">
        <v>10213</v>
      </c>
      <c r="F5395" s="4" t="s">
        <v>3</v>
      </c>
      <c r="G5395" s="1" t="s">
        <v>8</v>
      </c>
      <c r="H5395" s="3" t="str">
        <f t="shared" si="84"/>
        <v>Commercial</v>
      </c>
      <c r="I5395" s="3" t="str">
        <f>IF(IFERROR(SEARCH("N/A",CID_DB[[#This Row],[ NSN ]]),-1)&lt;&gt;-1,"",LEFT(SUBSTITUTE(SUBSTITUTE(SUBSTITUTE(SUBSTITUTE(SUBSTITUTE(CID_DB[[#This Row],[ NSN ]],"-","")," ","")," ",""),"‐",""),"NA",""),13))</f>
        <v/>
      </c>
      <c r="J5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28RB||MAP LIGHT|</v>
      </c>
    </row>
    <row r="5396" spans="1:10" x14ac:dyDescent="0.35">
      <c r="A5396" s="1" t="s">
        <v>3</v>
      </c>
      <c r="B5396" s="1" t="s">
        <v>10000</v>
      </c>
      <c r="C5396" s="1" t="s">
        <v>10214</v>
      </c>
      <c r="D5396" s="1" t="s">
        <v>3</v>
      </c>
      <c r="E5396" s="1" t="s">
        <v>10215</v>
      </c>
      <c r="F5396" s="4" t="s">
        <v>3</v>
      </c>
      <c r="G5396" s="1" t="s">
        <v>8</v>
      </c>
      <c r="H5396" s="3" t="str">
        <f t="shared" si="84"/>
        <v>Commercial</v>
      </c>
      <c r="I5396" s="3" t="str">
        <f>IF(IFERROR(SEARCH("N/A",CID_DB[[#This Row],[ NSN ]]),-1)&lt;&gt;-1,"",LEFT(SUBSTITUTE(SUBSTITUTE(SUBSTITUTE(SUBSTITUTE(SUBSTITUTE(CID_DB[[#This Row],[ NSN ]],"-","")," ","")," ",""),"‐",""),"NA",""),13))</f>
        <v/>
      </c>
      <c r="J5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8810||TIMER|</v>
      </c>
    </row>
    <row r="5397" spans="1:10" x14ac:dyDescent="0.35">
      <c r="A5397" s="1" t="s">
        <v>3</v>
      </c>
      <c r="B5397" s="1" t="s">
        <v>10000</v>
      </c>
      <c r="C5397" s="1" t="s">
        <v>7703</v>
      </c>
      <c r="D5397" s="1" t="s">
        <v>3</v>
      </c>
      <c r="E5397" s="1" t="s">
        <v>10216</v>
      </c>
      <c r="F5397" s="4" t="s">
        <v>3</v>
      </c>
      <c r="G5397" s="1" t="s">
        <v>8</v>
      </c>
      <c r="H5397" s="3" t="str">
        <f t="shared" si="84"/>
        <v>Commercial</v>
      </c>
      <c r="I5397" s="3" t="str">
        <f>IF(IFERROR(SEARCH("N/A",CID_DB[[#This Row],[ NSN ]]),-1)&lt;&gt;-1,"",LEFT(SUBSTITUTE(SUBSTITUTE(SUBSTITUTE(SUBSTITUTE(SUBSTITUTE(CID_DB[[#This Row],[ NSN ]],"-","")," ","")," ",""),"‐",""),"NA",""),13))</f>
        <v/>
      </c>
      <c r="J5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B351||FILTER VACUUM|</v>
      </c>
    </row>
    <row r="5398" spans="1:10" x14ac:dyDescent="0.35">
      <c r="A5398" s="1" t="s">
        <v>3</v>
      </c>
      <c r="B5398" s="1" t="s">
        <v>10000</v>
      </c>
      <c r="C5398" s="1" t="s">
        <v>10034</v>
      </c>
      <c r="D5398" s="1" t="s">
        <v>3</v>
      </c>
      <c r="E5398" s="1" t="s">
        <v>10217</v>
      </c>
      <c r="F5398" s="4" t="s">
        <v>3</v>
      </c>
      <c r="G5398" s="1" t="s">
        <v>8</v>
      </c>
      <c r="H5398" s="3" t="str">
        <f t="shared" si="84"/>
        <v>Commercial</v>
      </c>
      <c r="I5398" s="3" t="str">
        <f>IF(IFERROR(SEARCH("N/A",CID_DB[[#This Row],[ NSN ]]),-1)&lt;&gt;-1,"",LEFT(SUBSTITUTE(SUBSTITUTE(SUBSTITUTE(SUBSTITUTE(SUBSTITUTE(CID_DB[[#This Row],[ NSN ]],"-","")," ","")," ",""),"‐",""),"NA",""),13))</f>
        <v/>
      </c>
      <c r="J5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C2945020201||FILTER AIR|</v>
      </c>
    </row>
    <row r="5399" spans="1:10" x14ac:dyDescent="0.35">
      <c r="A5399" s="1" t="s">
        <v>3</v>
      </c>
      <c r="B5399" s="1" t="s">
        <v>10000</v>
      </c>
      <c r="C5399" s="1" t="s">
        <v>10218</v>
      </c>
      <c r="D5399" s="1" t="s">
        <v>3</v>
      </c>
      <c r="E5399" s="1" t="s">
        <v>7949</v>
      </c>
      <c r="F5399" s="4" t="s">
        <v>3</v>
      </c>
      <c r="G5399" s="1" t="s">
        <v>8</v>
      </c>
      <c r="H5399" s="3" t="str">
        <f t="shared" si="84"/>
        <v>Commercial</v>
      </c>
      <c r="I5399" s="3" t="str">
        <f>IF(IFERROR(SEARCH("N/A",CID_DB[[#This Row],[ NSN ]]),-1)&lt;&gt;-1,"",LEFT(SUBSTITUTE(SUBSTITUTE(SUBSTITUTE(SUBSTITUTE(SUBSTITUTE(CID_DB[[#This Row],[ NSN ]],"-","")," ","")," ",""),"‐",""),"NA",""),13))</f>
        <v/>
      </c>
      <c r="J5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MS287784||PACKING|</v>
      </c>
    </row>
    <row r="5400" spans="1:10" x14ac:dyDescent="0.35">
      <c r="A5400" s="1" t="s">
        <v>3</v>
      </c>
      <c r="B5400" s="1" t="s">
        <v>10000</v>
      </c>
      <c r="C5400" s="1" t="s">
        <v>10219</v>
      </c>
      <c r="D5400" s="1" t="s">
        <v>3</v>
      </c>
      <c r="E5400" s="1" t="s">
        <v>10150</v>
      </c>
      <c r="F5400" s="4" t="s">
        <v>3</v>
      </c>
      <c r="G5400" s="1" t="s">
        <v>8</v>
      </c>
      <c r="H5400" s="3" t="str">
        <f t="shared" si="84"/>
        <v>Commercial</v>
      </c>
      <c r="I5400" s="3" t="str">
        <f>IF(IFERROR(SEARCH("N/A",CID_DB[[#This Row],[ NSN ]]),-1)&lt;&gt;-1,"",LEFT(SUBSTITUTE(SUBSTITUTE(SUBSTITUTE(SUBSTITUTE(SUBSTITUTE(CID_DB[[#This Row],[ NSN ]],"-","")," ","")," ",""),"‐",""),"NA",""),13))</f>
        <v/>
      </c>
      <c r="J5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051119920||VALVE DRAIN|</v>
      </c>
    </row>
    <row r="5401" spans="1:10" x14ac:dyDescent="0.35">
      <c r="A5401" s="1" t="s">
        <v>3</v>
      </c>
      <c r="B5401" s="1" t="s">
        <v>10000</v>
      </c>
      <c r="C5401" s="1" t="s">
        <v>10220</v>
      </c>
      <c r="D5401" s="1" t="s">
        <v>3</v>
      </c>
      <c r="E5401" s="1" t="s">
        <v>10221</v>
      </c>
      <c r="F5401" s="4" t="s">
        <v>3</v>
      </c>
      <c r="G5401" s="1" t="s">
        <v>8</v>
      </c>
      <c r="H5401" s="3" t="str">
        <f t="shared" si="84"/>
        <v>Commercial</v>
      </c>
      <c r="I5401" s="3" t="str">
        <f>IF(IFERROR(SEARCH("N/A",CID_DB[[#This Row],[ NSN ]]),-1)&lt;&gt;-1,"",LEFT(SUBSTITUTE(SUBSTITUTE(SUBSTITUTE(SUBSTITUTE(SUBSTITUTE(CID_DB[[#This Row],[ NSN ]],"-","")," ","")," ",""),"‐",""),"NA",""),13))</f>
        <v/>
      </c>
      <c r="J5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C1660080103||PACKING O RING KIT|</v>
      </c>
    </row>
    <row r="5402" spans="1:10" x14ac:dyDescent="0.35">
      <c r="A5402" s="1" t="s">
        <v>3</v>
      </c>
      <c r="B5402" s="1" t="s">
        <v>10000</v>
      </c>
      <c r="C5402" s="1" t="s">
        <v>10222</v>
      </c>
      <c r="D5402" s="1" t="s">
        <v>3</v>
      </c>
      <c r="E5402" s="1" t="s">
        <v>4948</v>
      </c>
      <c r="F5402" s="4" t="s">
        <v>3</v>
      </c>
      <c r="G5402" s="1" t="s">
        <v>8</v>
      </c>
      <c r="H5402" s="3" t="str">
        <f t="shared" si="84"/>
        <v>Commercial</v>
      </c>
      <c r="I5402" s="3" t="str">
        <f>IF(IFERROR(SEARCH("N/A",CID_DB[[#This Row],[ NSN ]]),-1)&lt;&gt;-1,"",LEFT(SUBSTITUTE(SUBSTITUTE(SUBSTITUTE(SUBSTITUTE(SUBSTITUTE(CID_DB[[#This Row],[ NSN ]],"-","")," ","")," ",""),"‐",""),"NA",""),13))</f>
        <v/>
      </c>
      <c r="J5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S20341||MOUNT|</v>
      </c>
    </row>
    <row r="5403" spans="1:10" x14ac:dyDescent="0.35">
      <c r="A5403" s="1" t="s">
        <v>3</v>
      </c>
      <c r="B5403" s="1" t="s">
        <v>10000</v>
      </c>
      <c r="C5403" s="1" t="s">
        <v>10223</v>
      </c>
      <c r="D5403" s="1" t="s">
        <v>3</v>
      </c>
      <c r="E5403" s="1" t="s">
        <v>10224</v>
      </c>
      <c r="F5403" s="4" t="s">
        <v>3</v>
      </c>
      <c r="G5403" s="1" t="s">
        <v>8</v>
      </c>
      <c r="H5403" s="3" t="str">
        <f t="shared" si="84"/>
        <v>Commercial</v>
      </c>
      <c r="I5403" s="3" t="str">
        <f>IF(IFERROR(SEARCH("N/A",CID_DB[[#This Row],[ NSN ]]),-1)&lt;&gt;-1,"",LEFT(SUBSTITUTE(SUBSTITUTE(SUBSTITUTE(SUBSTITUTE(SUBSTITUTE(CID_DB[[#This Row],[ NSN ]],"-","")," ","")," ",""),"‐",""),"NA",""),13))</f>
        <v/>
      </c>
      <c r="J5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S22091||STRAP TIE|</v>
      </c>
    </row>
    <row r="5404" spans="1:10" x14ac:dyDescent="0.35">
      <c r="A5404" s="1" t="s">
        <v>3</v>
      </c>
      <c r="B5404" s="1" t="s">
        <v>10000</v>
      </c>
      <c r="C5404" s="1" t="s">
        <v>10225</v>
      </c>
      <c r="D5404" s="1" t="s">
        <v>3</v>
      </c>
      <c r="E5404" s="1" t="s">
        <v>10226</v>
      </c>
      <c r="F5404" s="4" t="s">
        <v>3</v>
      </c>
      <c r="G5404" s="1" t="s">
        <v>8</v>
      </c>
      <c r="H5404" s="3" t="str">
        <f t="shared" si="84"/>
        <v>Commercial</v>
      </c>
      <c r="I5404" s="3" t="str">
        <f>IF(IFERROR(SEARCH("N/A",CID_DB[[#This Row],[ NSN ]]),-1)&lt;&gt;-1,"",LEFT(SUBSTITUTE(SUBSTITUTE(SUBSTITUTE(SUBSTITUTE(SUBSTITUTE(CID_DB[[#This Row],[ NSN ]],"-","")," ","")," ",""),"‐",""),"NA",""),13))</f>
        <v/>
      </c>
      <c r="J5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991205713||VALVE CHARGE|</v>
      </c>
    </row>
    <row r="5405" spans="1:10" x14ac:dyDescent="0.35">
      <c r="A5405" s="1" t="s">
        <v>3</v>
      </c>
      <c r="B5405" s="1" t="s">
        <v>10000</v>
      </c>
      <c r="C5405" s="1" t="s">
        <v>10227</v>
      </c>
      <c r="D5405" s="1" t="s">
        <v>3</v>
      </c>
      <c r="E5405" s="1" t="s">
        <v>10228</v>
      </c>
      <c r="F5405" s="4" t="s">
        <v>3</v>
      </c>
      <c r="G5405" s="1" t="s">
        <v>8</v>
      </c>
      <c r="H5405" s="3" t="str">
        <f t="shared" si="84"/>
        <v>Commercial</v>
      </c>
      <c r="I5405" s="3" t="str">
        <f>IF(IFERROR(SEARCH("N/A",CID_DB[[#This Row],[ NSN ]]),-1)&lt;&gt;-1,"",LEFT(SUBSTITUTE(SUBSTITUTE(SUBSTITUTE(SUBSTITUTE(SUBSTITUTE(CID_DB[[#This Row],[ NSN ]],"-","")," ","")," ",""),"‐",""),"NA",""),13))</f>
        <v/>
      </c>
      <c r="J5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CL43SPS1||PLUNGER|</v>
      </c>
    </row>
    <row r="5406" spans="1:10" x14ac:dyDescent="0.35">
      <c r="A5406" s="1" t="s">
        <v>3</v>
      </c>
      <c r="B5406" s="1" t="s">
        <v>10000</v>
      </c>
      <c r="C5406" s="1" t="s">
        <v>10229</v>
      </c>
      <c r="D5406" s="1" t="s">
        <v>3</v>
      </c>
      <c r="E5406" s="1" t="s">
        <v>10228</v>
      </c>
      <c r="F5406" s="4" t="s">
        <v>3</v>
      </c>
      <c r="G5406" s="1" t="s">
        <v>8</v>
      </c>
      <c r="H5406" s="3" t="str">
        <f t="shared" si="84"/>
        <v>Commercial</v>
      </c>
      <c r="I5406" s="3" t="str">
        <f>IF(IFERROR(SEARCH("N/A",CID_DB[[#This Row],[ NSN ]]),-1)&lt;&gt;-1,"",LEFT(SUBSTITUTE(SUBSTITUTE(SUBSTITUTE(SUBSTITUTE(SUBSTITUTE(CID_DB[[#This Row],[ NSN ]],"-","")," ","")," ",""),"‐",""),"NA",""),13))</f>
        <v/>
      </c>
      <c r="J5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K5SN||PLUNGER|</v>
      </c>
    </row>
    <row r="5407" spans="1:10" x14ac:dyDescent="0.35">
      <c r="A5407" s="1" t="s">
        <v>3</v>
      </c>
      <c r="B5407" s="1" t="s">
        <v>10000</v>
      </c>
      <c r="C5407" s="1" t="s">
        <v>10230</v>
      </c>
      <c r="D5407" s="1" t="s">
        <v>3</v>
      </c>
      <c r="E5407" s="1" t="s">
        <v>3002</v>
      </c>
      <c r="F5407" s="4" t="s">
        <v>3</v>
      </c>
      <c r="G5407" s="1" t="s">
        <v>8</v>
      </c>
      <c r="H5407" s="3" t="str">
        <f t="shared" si="84"/>
        <v>Commercial</v>
      </c>
      <c r="I5407" s="3" t="str">
        <f>IF(IFERROR(SEARCH("N/A",CID_DB[[#This Row],[ NSN ]]),-1)&lt;&gt;-1,"",LEFT(SUBSTITUTE(SUBSTITUTE(SUBSTITUTE(SUBSTITUTE(SUBSTITUTE(CID_DB[[#This Row],[ NSN ]],"-","")," ","")," ",""),"‐",""),"NA",""),13))</f>
        <v/>
      </c>
      <c r="J5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S15421||WASHER|</v>
      </c>
    </row>
    <row r="5408" spans="1:10" x14ac:dyDescent="0.35">
      <c r="A5408" s="1" t="s">
        <v>3</v>
      </c>
      <c r="B5408" s="1" t="s">
        <v>10000</v>
      </c>
      <c r="C5408" s="1" t="s">
        <v>10231</v>
      </c>
      <c r="D5408" s="1" t="s">
        <v>3</v>
      </c>
      <c r="E5408" s="1" t="s">
        <v>172</v>
      </c>
      <c r="F5408" s="4" t="s">
        <v>3</v>
      </c>
      <c r="G5408" s="1" t="s">
        <v>8</v>
      </c>
      <c r="H5408" s="3" t="str">
        <f t="shared" si="84"/>
        <v>Commercial</v>
      </c>
      <c r="I5408" s="3" t="str">
        <f>IF(IFERROR(SEARCH("N/A",CID_DB[[#This Row],[ NSN ]]),-1)&lt;&gt;-1,"",LEFT(SUBSTITUTE(SUBSTITUTE(SUBSTITUTE(SUBSTITUTE(SUBSTITUTE(CID_DB[[#This Row],[ NSN ]],"-","")," ","")," ",""),"‐",""),"NA",""),13))</f>
        <v/>
      </c>
      <c r="J5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S18663||BEARING|</v>
      </c>
    </row>
    <row r="5409" spans="1:10" x14ac:dyDescent="0.35">
      <c r="A5409" s="1" t="s">
        <v>3</v>
      </c>
      <c r="B5409" s="1" t="s">
        <v>10000</v>
      </c>
      <c r="C5409" s="1" t="s">
        <v>10232</v>
      </c>
      <c r="D5409" s="1" t="s">
        <v>3</v>
      </c>
      <c r="E5409" s="1" t="s">
        <v>10233</v>
      </c>
      <c r="F5409" s="4" t="s">
        <v>3</v>
      </c>
      <c r="G5409" s="1" t="s">
        <v>8</v>
      </c>
      <c r="H5409" s="3" t="str">
        <f t="shared" si="84"/>
        <v>Commercial</v>
      </c>
      <c r="I5409" s="3" t="str">
        <f>IF(IFERROR(SEARCH("N/A",CID_DB[[#This Row],[ NSN ]]),-1)&lt;&gt;-1,"",LEFT(SUBSTITUTE(SUBSTITUTE(SUBSTITUTE(SUBSTITUTE(SUBSTITUTE(CID_DB[[#This Row],[ NSN ]],"-","")," ","")," ",""),"‐",""),"NA",""),13))</f>
        <v/>
      </c>
      <c r="J5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S28371||CABLE ASSY|</v>
      </c>
    </row>
    <row r="5410" spans="1:10" x14ac:dyDescent="0.35">
      <c r="A5410" s="1" t="s">
        <v>3</v>
      </c>
      <c r="B5410" s="1" t="s">
        <v>10000</v>
      </c>
      <c r="C5410" s="1">
        <v>4204</v>
      </c>
      <c r="D5410" s="1" t="s">
        <v>3</v>
      </c>
      <c r="E5410" s="1" t="s">
        <v>10234</v>
      </c>
      <c r="F5410" s="4" t="s">
        <v>3</v>
      </c>
      <c r="G5410" s="1" t="s">
        <v>8</v>
      </c>
      <c r="H5410" s="3" t="str">
        <f t="shared" si="84"/>
        <v>Commercial</v>
      </c>
      <c r="I5410" s="3" t="str">
        <f>IF(IFERROR(SEARCH("N/A",CID_DB[[#This Row],[ NSN ]]),-1)&lt;&gt;-1,"",LEFT(SUBSTITUTE(SUBSTITUTE(SUBSTITUTE(SUBSTITUTE(SUBSTITUTE(CID_DB[[#This Row],[ NSN ]],"-","")," ","")," ",""),"‐",""),"NA",""),13))</f>
        <v/>
      </c>
      <c r="J5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4204||BUMPER|</v>
      </c>
    </row>
    <row r="5411" spans="1:10" x14ac:dyDescent="0.35">
      <c r="A5411" s="1" t="s">
        <v>3</v>
      </c>
      <c r="B5411" s="1" t="s">
        <v>10000</v>
      </c>
      <c r="C5411" s="1" t="s">
        <v>10016</v>
      </c>
      <c r="D5411" s="1" t="s">
        <v>3</v>
      </c>
      <c r="E5411" s="1" t="s">
        <v>10235</v>
      </c>
      <c r="F5411" s="4" t="s">
        <v>3</v>
      </c>
      <c r="G5411" s="1" t="s">
        <v>8</v>
      </c>
      <c r="H5411" s="3" t="str">
        <f t="shared" si="84"/>
        <v>Commercial</v>
      </c>
      <c r="I5411" s="3" t="str">
        <f>IF(IFERROR(SEARCH("N/A",CID_DB[[#This Row],[ NSN ]]),-1)&lt;&gt;-1,"",LEFT(SUBSTITUTE(SUBSTITUTE(SUBSTITUTE(SUBSTITUTE(SUBSTITUTE(CID_DB[[#This Row],[ NSN ]],"-","")," ","")," ",""),"‐",""),"NA",""),13))</f>
        <v/>
      </c>
      <c r="J5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C5920010206||WICK|</v>
      </c>
    </row>
    <row r="5412" spans="1:10" x14ac:dyDescent="0.35">
      <c r="A5412" s="1" t="s">
        <v>3</v>
      </c>
      <c r="B5412" s="1" t="s">
        <v>10000</v>
      </c>
      <c r="C5412" s="1" t="s">
        <v>10236</v>
      </c>
      <c r="D5412" s="1" t="s">
        <v>3</v>
      </c>
      <c r="E5412" s="1" t="s">
        <v>10237</v>
      </c>
      <c r="F5412" s="4" t="s">
        <v>3</v>
      </c>
      <c r="G5412" s="1" t="s">
        <v>8</v>
      </c>
      <c r="H5412" s="3" t="str">
        <f t="shared" si="84"/>
        <v>Commercial</v>
      </c>
      <c r="I5412" s="3" t="str">
        <f>IF(IFERROR(SEARCH("N/A",CID_DB[[#This Row],[ NSN ]]),-1)&lt;&gt;-1,"",LEFT(SUBSTITUTE(SUBSTITUTE(SUBSTITUTE(SUBSTITUTE(SUBSTITUTE(CID_DB[[#This Row],[ NSN ]],"-","")," ","")," ",""),"‐",""),"NA",""),13))</f>
        <v/>
      </c>
      <c r="J5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157010228||STRAP ASSY|</v>
      </c>
    </row>
    <row r="5413" spans="1:10" x14ac:dyDescent="0.35">
      <c r="A5413" s="1" t="s">
        <v>3</v>
      </c>
      <c r="B5413" s="1" t="s">
        <v>10000</v>
      </c>
      <c r="C5413" s="1" t="s">
        <v>10238</v>
      </c>
      <c r="D5413" s="1" t="s">
        <v>3</v>
      </c>
      <c r="E5413" s="1" t="s">
        <v>10237</v>
      </c>
      <c r="F5413" s="4" t="s">
        <v>3</v>
      </c>
      <c r="G5413" s="1" t="s">
        <v>8</v>
      </c>
      <c r="H5413" s="3" t="str">
        <f t="shared" si="84"/>
        <v>Commercial</v>
      </c>
      <c r="I5413" s="3" t="str">
        <f>IF(IFERROR(SEARCH("N/A",CID_DB[[#This Row],[ NSN ]]),-1)&lt;&gt;-1,"",LEFT(SUBSTITUTE(SUBSTITUTE(SUBSTITUTE(SUBSTITUTE(SUBSTITUTE(CID_DB[[#This Row],[ NSN ]],"-","")," ","")," ",""),"‐",""),"NA",""),13))</f>
        <v/>
      </c>
      <c r="J5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157010229||STRAP ASSY|</v>
      </c>
    </row>
    <row r="5414" spans="1:10" x14ac:dyDescent="0.35">
      <c r="A5414" s="1" t="s">
        <v>3</v>
      </c>
      <c r="B5414" s="1" t="s">
        <v>10000</v>
      </c>
      <c r="C5414" s="1" t="s">
        <v>10239</v>
      </c>
      <c r="D5414" s="1" t="s">
        <v>3</v>
      </c>
      <c r="E5414" s="1" t="s">
        <v>8814</v>
      </c>
      <c r="F5414" s="4" t="s">
        <v>3</v>
      </c>
      <c r="G5414" s="1" t="s">
        <v>8</v>
      </c>
      <c r="H5414" s="3" t="str">
        <f t="shared" si="84"/>
        <v>Commercial</v>
      </c>
      <c r="I5414" s="3" t="str">
        <f>IF(IFERROR(SEARCH("N/A",CID_DB[[#This Row],[ NSN ]]),-1)&lt;&gt;-1,"",LEFT(SUBSTITUTE(SUBSTITUTE(SUBSTITUTE(SUBSTITUTE(SUBSTITUTE(CID_DB[[#This Row],[ NSN ]],"-","")," ","")," ",""),"‐",""),"NA",""),13))</f>
        <v/>
      </c>
      <c r="J5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BZ2RW855511T||SWITCH|</v>
      </c>
    </row>
    <row r="5415" spans="1:10" x14ac:dyDescent="0.35">
      <c r="A5415" s="1" t="s">
        <v>3</v>
      </c>
      <c r="B5415" s="1" t="s">
        <v>10000</v>
      </c>
      <c r="C5415" s="1" t="s">
        <v>10240</v>
      </c>
      <c r="D5415" s="1" t="s">
        <v>3</v>
      </c>
      <c r="E5415" s="1" t="s">
        <v>172</v>
      </c>
      <c r="F5415" s="4" t="s">
        <v>3</v>
      </c>
      <c r="G5415" s="1" t="s">
        <v>8</v>
      </c>
      <c r="H5415" s="3" t="str">
        <f t="shared" si="84"/>
        <v>Commercial</v>
      </c>
      <c r="I5415" s="3" t="str">
        <f>IF(IFERROR(SEARCH("N/A",CID_DB[[#This Row],[ NSN ]]),-1)&lt;&gt;-1,"",LEFT(SUBSTITUTE(SUBSTITUTE(SUBSTITUTE(SUBSTITUTE(SUBSTITUTE(CID_DB[[#This Row],[ NSN ]],"-","")," ","")," ",""),"‐",""),"NA",""),13))</f>
        <v/>
      </c>
      <c r="J5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MS21442121||BEARING|</v>
      </c>
    </row>
    <row r="5416" spans="1:10" x14ac:dyDescent="0.35">
      <c r="A5416" s="1" t="s">
        <v>3</v>
      </c>
      <c r="B5416" s="1" t="s">
        <v>10000</v>
      </c>
      <c r="C5416" s="1" t="s">
        <v>10241</v>
      </c>
      <c r="D5416" s="1" t="s">
        <v>3</v>
      </c>
      <c r="E5416" s="1" t="s">
        <v>10242</v>
      </c>
      <c r="F5416" s="4" t="s">
        <v>3</v>
      </c>
      <c r="G5416" s="1" t="s">
        <v>8</v>
      </c>
      <c r="H5416" s="3" t="str">
        <f t="shared" si="84"/>
        <v>Commercial</v>
      </c>
      <c r="I5416" s="3" t="str">
        <f>IF(IFERROR(SEARCH("N/A",CID_DB[[#This Row],[ NSN ]]),-1)&lt;&gt;-1,"",LEFT(SUBSTITUTE(SUBSTITUTE(SUBSTITUTE(SUBSTITUTE(SUBSTITUTE(CID_DB[[#This Row],[ NSN ]],"-","")," ","")," ",""),"‐",""),"NA",""),13))</f>
        <v/>
      </c>
      <c r="J5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S17411||ANCHOR|</v>
      </c>
    </row>
    <row r="5417" spans="1:10" x14ac:dyDescent="0.35">
      <c r="A5417" s="1" t="s">
        <v>3</v>
      </c>
      <c r="B5417" s="1" t="s">
        <v>10000</v>
      </c>
      <c r="C5417" s="1" t="s">
        <v>10243</v>
      </c>
      <c r="D5417" s="1" t="s">
        <v>3</v>
      </c>
      <c r="E5417" s="1" t="s">
        <v>3037</v>
      </c>
      <c r="F5417" s="4" t="s">
        <v>3</v>
      </c>
      <c r="G5417" s="1" t="s">
        <v>8</v>
      </c>
      <c r="H5417" s="3" t="str">
        <f t="shared" si="84"/>
        <v>Commercial</v>
      </c>
      <c r="I5417" s="3" t="str">
        <f>IF(IFERROR(SEARCH("N/A",CID_DB[[#This Row],[ NSN ]]),-1)&lt;&gt;-1,"",LEFT(SUBSTITUTE(SUBSTITUTE(SUBSTITUTE(SUBSTITUTE(SUBSTITUTE(CID_DB[[#This Row],[ NSN ]],"-","")," ","")," ",""),"‐",""),"NA",""),13))</f>
        <v/>
      </c>
      <c r="J5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0523919||BUSHING|</v>
      </c>
    </row>
    <row r="5418" spans="1:10" x14ac:dyDescent="0.35">
      <c r="A5418" s="1" t="s">
        <v>3</v>
      </c>
      <c r="B5418" s="1" t="s">
        <v>10000</v>
      </c>
      <c r="C5418" s="1" t="s">
        <v>10244</v>
      </c>
      <c r="D5418" s="1" t="s">
        <v>3</v>
      </c>
      <c r="E5418" s="1" t="s">
        <v>10245</v>
      </c>
      <c r="F5418" s="4" t="s">
        <v>3</v>
      </c>
      <c r="G5418" s="1" t="s">
        <v>8</v>
      </c>
      <c r="H5418" s="3" t="str">
        <f t="shared" si="84"/>
        <v>Commercial</v>
      </c>
      <c r="I5418" s="3" t="str">
        <f>IF(IFERROR(SEARCH("N/A",CID_DB[[#This Row],[ NSN ]]),-1)&lt;&gt;-1,"",LEFT(SUBSTITUTE(SUBSTITUTE(SUBSTITUTE(SUBSTITUTE(SUBSTITUTE(CID_DB[[#This Row],[ NSN ]],"-","")," ","")," ",""),"‐",""),"NA",""),13))</f>
        <v/>
      </c>
      <c r="J5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0523921||ROLLER ASSY|</v>
      </c>
    </row>
    <row r="5419" spans="1:10" x14ac:dyDescent="0.35">
      <c r="A5419" s="1" t="s">
        <v>3</v>
      </c>
      <c r="B5419" s="1" t="s">
        <v>10000</v>
      </c>
      <c r="C5419" s="1" t="s">
        <v>10246</v>
      </c>
      <c r="D5419" s="1" t="s">
        <v>3</v>
      </c>
      <c r="E5419" s="1" t="s">
        <v>3010</v>
      </c>
      <c r="F5419" s="4" t="s">
        <v>3</v>
      </c>
      <c r="G5419" s="1" t="s">
        <v>8</v>
      </c>
      <c r="H5419" s="3" t="str">
        <f t="shared" si="84"/>
        <v>Commercial</v>
      </c>
      <c r="I5419" s="3" t="str">
        <f>IF(IFERROR(SEARCH("N/A",CID_DB[[#This Row],[ NSN ]]),-1)&lt;&gt;-1,"",LEFT(SUBSTITUTE(SUBSTITUTE(SUBSTITUTE(SUBSTITUTE(SUBSTITUTE(CID_DB[[#This Row],[ NSN ]],"-","")," ","")," ",""),"‐",""),"NA",""),13))</f>
        <v/>
      </c>
      <c r="J5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1006C||RETAINER|</v>
      </c>
    </row>
    <row r="5420" spans="1:10" x14ac:dyDescent="0.35">
      <c r="A5420" s="1" t="s">
        <v>3</v>
      </c>
      <c r="B5420" s="1" t="s">
        <v>10000</v>
      </c>
      <c r="C5420" s="1" t="s">
        <v>10247</v>
      </c>
      <c r="D5420" s="1" t="s">
        <v>3</v>
      </c>
      <c r="E5420" s="1" t="s">
        <v>10237</v>
      </c>
      <c r="F5420" s="4" t="s">
        <v>3</v>
      </c>
      <c r="G5420" s="1" t="s">
        <v>8</v>
      </c>
      <c r="H5420" s="3" t="str">
        <f t="shared" si="84"/>
        <v>Commercial</v>
      </c>
      <c r="I5420" s="3" t="str">
        <f>IF(IFERROR(SEARCH("N/A",CID_DB[[#This Row],[ NSN ]]),-1)&lt;&gt;-1,"",LEFT(SUBSTITUTE(SUBSTITUTE(SUBSTITUTE(SUBSTITUTE(SUBSTITUTE(CID_DB[[#This Row],[ NSN ]],"-","")," ","")," ",""),"‐",""),"NA",""),13))</f>
        <v/>
      </c>
      <c r="J5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157010232||STRAP ASSY|</v>
      </c>
    </row>
    <row r="5421" spans="1:10" x14ac:dyDescent="0.35">
      <c r="A5421" s="1" t="s">
        <v>3</v>
      </c>
      <c r="B5421" s="1" t="s">
        <v>10000</v>
      </c>
      <c r="C5421" s="1" t="s">
        <v>10248</v>
      </c>
      <c r="D5421" s="1" t="s">
        <v>3</v>
      </c>
      <c r="E5421" s="1" t="s">
        <v>7949</v>
      </c>
      <c r="F5421" s="4" t="s">
        <v>3</v>
      </c>
      <c r="G5421" s="1" t="s">
        <v>8</v>
      </c>
      <c r="H5421" s="3" t="str">
        <f t="shared" si="84"/>
        <v>Commercial</v>
      </c>
      <c r="I5421" s="3" t="str">
        <f>IF(IFERROR(SEARCH("N/A",CID_DB[[#This Row],[ NSN ]]),-1)&lt;&gt;-1,"",LEFT(SUBSTITUTE(SUBSTITUTE(SUBSTITUTE(SUBSTITUTE(SUBSTITUTE(CID_DB[[#This Row],[ NSN ]],"-","")," ","")," ",""),"‐",""),"NA",""),13))</f>
        <v/>
      </c>
      <c r="J5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AS320803||PACKING|</v>
      </c>
    </row>
    <row r="5422" spans="1:10" x14ac:dyDescent="0.35">
      <c r="A5422" s="1" t="s">
        <v>3</v>
      </c>
      <c r="B5422" s="1" t="s">
        <v>10000</v>
      </c>
      <c r="C5422" s="1" t="s">
        <v>10249</v>
      </c>
      <c r="D5422" s="1" t="s">
        <v>3</v>
      </c>
      <c r="E5422" s="1" t="s">
        <v>7949</v>
      </c>
      <c r="F5422" s="4" t="s">
        <v>3</v>
      </c>
      <c r="G5422" s="1" t="s">
        <v>8</v>
      </c>
      <c r="H5422" s="3" t="str">
        <f t="shared" si="84"/>
        <v>Commercial</v>
      </c>
      <c r="I5422" s="3" t="str">
        <f>IF(IFERROR(SEARCH("N/A",CID_DB[[#This Row],[ NSN ]]),-1)&lt;&gt;-1,"",LEFT(SUBSTITUTE(SUBSTITUTE(SUBSTITUTE(SUBSTITUTE(SUBSTITUTE(CID_DB[[#This Row],[ NSN ]],"-","")," ","")," ",""),"‐",""),"NA",""),13))</f>
        <v/>
      </c>
      <c r="J5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AS320806||PACKING|</v>
      </c>
    </row>
    <row r="5423" spans="1:10" x14ac:dyDescent="0.35">
      <c r="A5423" s="1" t="s">
        <v>3</v>
      </c>
      <c r="B5423" s="1" t="s">
        <v>10000</v>
      </c>
      <c r="C5423" s="1" t="s">
        <v>10250</v>
      </c>
      <c r="D5423" s="1" t="s">
        <v>3</v>
      </c>
      <c r="E5423" s="1" t="s">
        <v>7961</v>
      </c>
      <c r="F5423" s="4" t="s">
        <v>3</v>
      </c>
      <c r="G5423" s="1" t="s">
        <v>8</v>
      </c>
      <c r="H5423" s="3" t="str">
        <f t="shared" si="84"/>
        <v>Commercial</v>
      </c>
      <c r="I5423" s="3" t="str">
        <f>IF(IFERROR(SEARCH("N/A",CID_DB[[#This Row],[ NSN ]]),-1)&lt;&gt;-1,"",LEFT(SUBSTITUTE(SUBSTITUTE(SUBSTITUTE(SUBSTITUTE(SUBSTITUTE(CID_DB[[#This Row],[ NSN ]],"-","")," ","")," ",""),"‐",""),"NA",""),13))</f>
        <v/>
      </c>
      <c r="J5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AS3209012||PACKING, PREFORMED ORING|</v>
      </c>
    </row>
    <row r="5424" spans="1:10" x14ac:dyDescent="0.35">
      <c r="A5424" s="1" t="s">
        <v>3</v>
      </c>
      <c r="B5424" s="1" t="s">
        <v>10000</v>
      </c>
      <c r="C5424" s="1" t="s">
        <v>7786</v>
      </c>
      <c r="D5424" s="1" t="s">
        <v>3</v>
      </c>
      <c r="E5424" s="1" t="s">
        <v>7961</v>
      </c>
      <c r="F5424" s="4" t="s">
        <v>3</v>
      </c>
      <c r="G5424" s="1" t="s">
        <v>8</v>
      </c>
      <c r="H5424" s="3" t="str">
        <f t="shared" si="84"/>
        <v>Commercial</v>
      </c>
      <c r="I5424" s="3" t="str">
        <f>IF(IFERROR(SEARCH("N/A",CID_DB[[#This Row],[ NSN ]]),-1)&lt;&gt;-1,"",LEFT(SUBSTITUTE(SUBSTITUTE(SUBSTITUTE(SUBSTITUTE(SUBSTITUTE(CID_DB[[#This Row],[ NSN ]],"-","")," ","")," ",""),"‐",""),"NA",""),13))</f>
        <v/>
      </c>
      <c r="J5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AS3209014||PACKING, PREFORMED ORING|</v>
      </c>
    </row>
    <row r="5425" spans="1:10" x14ac:dyDescent="0.35">
      <c r="A5425" s="1" t="s">
        <v>3</v>
      </c>
      <c r="B5425" s="1" t="s">
        <v>10000</v>
      </c>
      <c r="C5425" s="1" t="s">
        <v>10251</v>
      </c>
      <c r="D5425" s="1" t="s">
        <v>3</v>
      </c>
      <c r="E5425" s="1" t="s">
        <v>7961</v>
      </c>
      <c r="F5425" s="4" t="s">
        <v>3</v>
      </c>
      <c r="G5425" s="1" t="s">
        <v>8</v>
      </c>
      <c r="H5425" s="3" t="str">
        <f t="shared" si="84"/>
        <v>Commercial</v>
      </c>
      <c r="I5425" s="3" t="str">
        <f>IF(IFERROR(SEARCH("N/A",CID_DB[[#This Row],[ NSN ]]),-1)&lt;&gt;-1,"",LEFT(SUBSTITUTE(SUBSTITUTE(SUBSTITUTE(SUBSTITUTE(SUBSTITUTE(CID_DB[[#This Row],[ NSN ]],"-","")," ","")," ",""),"‐",""),"NA",""),13))</f>
        <v/>
      </c>
      <c r="J5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AS3209015||PACKING, PREFORMED ORING|</v>
      </c>
    </row>
    <row r="5426" spans="1:10" x14ac:dyDescent="0.35">
      <c r="A5426" s="1" t="s">
        <v>3</v>
      </c>
      <c r="B5426" s="1" t="s">
        <v>10000</v>
      </c>
      <c r="C5426" s="1" t="s">
        <v>7787</v>
      </c>
      <c r="D5426" s="1" t="s">
        <v>3</v>
      </c>
      <c r="E5426" s="1" t="s">
        <v>7961</v>
      </c>
      <c r="F5426" s="4" t="s">
        <v>3</v>
      </c>
      <c r="G5426" s="1" t="s">
        <v>8</v>
      </c>
      <c r="H5426" s="3" t="str">
        <f t="shared" si="84"/>
        <v>Commercial</v>
      </c>
      <c r="I5426" s="3" t="str">
        <f>IF(IFERROR(SEARCH("N/A",CID_DB[[#This Row],[ NSN ]]),-1)&lt;&gt;-1,"",LEFT(SUBSTITUTE(SUBSTITUTE(SUBSTITUTE(SUBSTITUTE(SUBSTITUTE(CID_DB[[#This Row],[ NSN ]],"-","")," ","")," ",""),"‐",""),"NA",""),13))</f>
        <v/>
      </c>
      <c r="J5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AS3209016||PACKING, PREFORMED ORING|</v>
      </c>
    </row>
    <row r="5427" spans="1:10" x14ac:dyDescent="0.35">
      <c r="A5427" s="1" t="s">
        <v>3</v>
      </c>
      <c r="B5427" s="1" t="s">
        <v>10000</v>
      </c>
      <c r="C5427" s="1" t="s">
        <v>10252</v>
      </c>
      <c r="D5427" s="1" t="s">
        <v>3</v>
      </c>
      <c r="E5427" s="1" t="s">
        <v>7961</v>
      </c>
      <c r="F5427" s="4" t="s">
        <v>3</v>
      </c>
      <c r="G5427" s="1" t="s">
        <v>8</v>
      </c>
      <c r="H5427" s="3" t="str">
        <f t="shared" si="84"/>
        <v>Commercial</v>
      </c>
      <c r="I5427" s="3" t="str">
        <f>IF(IFERROR(SEARCH("N/A",CID_DB[[#This Row],[ NSN ]]),-1)&lt;&gt;-1,"",LEFT(SUBSTITUTE(SUBSTITUTE(SUBSTITUTE(SUBSTITUTE(SUBSTITUTE(CID_DB[[#This Row],[ NSN ]],"-","")," ","")," ",""),"‐",""),"NA",""),13))</f>
        <v/>
      </c>
      <c r="J5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AS3209017||PACKING, PREFORMED ORING|</v>
      </c>
    </row>
    <row r="5428" spans="1:10" x14ac:dyDescent="0.35">
      <c r="A5428" s="1" t="s">
        <v>3</v>
      </c>
      <c r="B5428" s="1" t="s">
        <v>10000</v>
      </c>
      <c r="C5428" s="1" t="s">
        <v>10253</v>
      </c>
      <c r="D5428" s="1" t="s">
        <v>3</v>
      </c>
      <c r="E5428" s="1" t="s">
        <v>7961</v>
      </c>
      <c r="F5428" s="4" t="s">
        <v>3</v>
      </c>
      <c r="G5428" s="1" t="s">
        <v>8</v>
      </c>
      <c r="H5428" s="3" t="str">
        <f t="shared" si="84"/>
        <v>Commercial</v>
      </c>
      <c r="I5428" s="3" t="str">
        <f>IF(IFERROR(SEARCH("N/A",CID_DB[[#This Row],[ NSN ]]),-1)&lt;&gt;-1,"",LEFT(SUBSTITUTE(SUBSTITUTE(SUBSTITUTE(SUBSTITUTE(SUBSTITUTE(CID_DB[[#This Row],[ NSN ]],"-","")," ","")," ",""),"‐",""),"NA",""),13))</f>
        <v/>
      </c>
      <c r="J5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AS3209018||PACKING, PREFORMED ORING|</v>
      </c>
    </row>
    <row r="5429" spans="1:10" x14ac:dyDescent="0.35">
      <c r="A5429" s="1" t="s">
        <v>3</v>
      </c>
      <c r="B5429" s="1" t="s">
        <v>10000</v>
      </c>
      <c r="C5429" s="1" t="s">
        <v>10254</v>
      </c>
      <c r="D5429" s="1" t="s">
        <v>3</v>
      </c>
      <c r="E5429" s="1" t="s">
        <v>7961</v>
      </c>
      <c r="F5429" s="4" t="s">
        <v>3</v>
      </c>
      <c r="G5429" s="1" t="s">
        <v>8</v>
      </c>
      <c r="H5429" s="3" t="str">
        <f t="shared" si="84"/>
        <v>Commercial</v>
      </c>
      <c r="I5429" s="3" t="str">
        <f>IF(IFERROR(SEARCH("N/A",CID_DB[[#This Row],[ NSN ]]),-1)&lt;&gt;-1,"",LEFT(SUBSTITUTE(SUBSTITUTE(SUBSTITUTE(SUBSTITUTE(SUBSTITUTE(CID_DB[[#This Row],[ NSN ]],"-","")," ","")," ",""),"‐",""),"NA",""),13))</f>
        <v/>
      </c>
      <c r="J5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AS3209019||PACKING, PREFORMED ORING|</v>
      </c>
    </row>
    <row r="5430" spans="1:10" x14ac:dyDescent="0.35">
      <c r="A5430" s="1" t="s">
        <v>3</v>
      </c>
      <c r="B5430" s="1" t="s">
        <v>10000</v>
      </c>
      <c r="C5430" s="1" t="s">
        <v>10255</v>
      </c>
      <c r="D5430" s="1" t="s">
        <v>3</v>
      </c>
      <c r="E5430" s="1" t="s">
        <v>7961</v>
      </c>
      <c r="F5430" s="4" t="s">
        <v>3</v>
      </c>
      <c r="G5430" s="1" t="s">
        <v>8</v>
      </c>
      <c r="H5430" s="3" t="str">
        <f t="shared" si="84"/>
        <v>Commercial</v>
      </c>
      <c r="I5430" s="3" t="str">
        <f>IF(IFERROR(SEARCH("N/A",CID_DB[[#This Row],[ NSN ]]),-1)&lt;&gt;-1,"",LEFT(SUBSTITUTE(SUBSTITUTE(SUBSTITUTE(SUBSTITUTE(SUBSTITUTE(CID_DB[[#This Row],[ NSN ]],"-","")," ","")," ",""),"‐",""),"NA",""),13))</f>
        <v/>
      </c>
      <c r="J5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AS3209024||PACKING, PREFORMED ORING|</v>
      </c>
    </row>
    <row r="5431" spans="1:10" x14ac:dyDescent="0.35">
      <c r="A5431" s="1" t="s">
        <v>3</v>
      </c>
      <c r="B5431" s="1" t="s">
        <v>10000</v>
      </c>
      <c r="C5431" s="1" t="s">
        <v>10256</v>
      </c>
      <c r="D5431" s="1" t="s">
        <v>3</v>
      </c>
      <c r="E5431" s="1" t="s">
        <v>7961</v>
      </c>
      <c r="F5431" s="4" t="s">
        <v>3</v>
      </c>
      <c r="G5431" s="1" t="s">
        <v>8</v>
      </c>
      <c r="H5431" s="3" t="str">
        <f t="shared" si="84"/>
        <v>Commercial</v>
      </c>
      <c r="I5431" s="3" t="str">
        <f>IF(IFERROR(SEARCH("N/A",CID_DB[[#This Row],[ NSN ]]),-1)&lt;&gt;-1,"",LEFT(SUBSTITUTE(SUBSTITUTE(SUBSTITUTE(SUBSTITUTE(SUBSTITUTE(CID_DB[[#This Row],[ NSN ]],"-","")," ","")," ",""),"‐",""),"NA",""),13))</f>
        <v/>
      </c>
      <c r="J5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AS3209026||PACKING, PREFORMED ORING|</v>
      </c>
    </row>
    <row r="5432" spans="1:10" x14ac:dyDescent="0.35">
      <c r="A5432" s="1" t="s">
        <v>3</v>
      </c>
      <c r="B5432" s="1" t="s">
        <v>10000</v>
      </c>
      <c r="C5432" s="1" t="s">
        <v>10257</v>
      </c>
      <c r="D5432" s="1" t="s">
        <v>3</v>
      </c>
      <c r="E5432" s="1" t="s">
        <v>7961</v>
      </c>
      <c r="F5432" s="4" t="s">
        <v>3</v>
      </c>
      <c r="G5432" s="1" t="s">
        <v>8</v>
      </c>
      <c r="H5432" s="3" t="str">
        <f t="shared" si="84"/>
        <v>Commercial</v>
      </c>
      <c r="I5432" s="3" t="str">
        <f>IF(IFERROR(SEARCH("N/A",CID_DB[[#This Row],[ NSN ]]),-1)&lt;&gt;-1,"",LEFT(SUBSTITUTE(SUBSTITUTE(SUBSTITUTE(SUBSTITUTE(SUBSTITUTE(CID_DB[[#This Row],[ NSN ]],"-","")," ","")," ",""),"‐",""),"NA",""),13))</f>
        <v/>
      </c>
      <c r="J5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AS3209028||PACKING, PREFORMED ORING|</v>
      </c>
    </row>
    <row r="5433" spans="1:10" x14ac:dyDescent="0.35">
      <c r="A5433" s="1" t="s">
        <v>3</v>
      </c>
      <c r="B5433" s="1" t="s">
        <v>10000</v>
      </c>
      <c r="C5433" s="1" t="s">
        <v>10258</v>
      </c>
      <c r="D5433" s="1" t="s">
        <v>3</v>
      </c>
      <c r="E5433" s="1" t="s">
        <v>7961</v>
      </c>
      <c r="F5433" s="4" t="s">
        <v>3</v>
      </c>
      <c r="G5433" s="1" t="s">
        <v>8</v>
      </c>
      <c r="H5433" s="3" t="str">
        <f t="shared" si="84"/>
        <v>Commercial</v>
      </c>
      <c r="I5433" s="3" t="str">
        <f>IF(IFERROR(SEARCH("N/A",CID_DB[[#This Row],[ NSN ]]),-1)&lt;&gt;-1,"",LEFT(SUBSTITUTE(SUBSTITUTE(SUBSTITUTE(SUBSTITUTE(SUBSTITUTE(CID_DB[[#This Row],[ NSN ]],"-","")," ","")," ",""),"‐",""),"NA",""),13))</f>
        <v/>
      </c>
      <c r="J5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AS3209029||PACKING, PREFORMED ORING|</v>
      </c>
    </row>
    <row r="5434" spans="1:10" x14ac:dyDescent="0.35">
      <c r="A5434" s="1" t="s">
        <v>3</v>
      </c>
      <c r="B5434" s="1" t="s">
        <v>10000</v>
      </c>
      <c r="C5434" s="1" t="s">
        <v>10259</v>
      </c>
      <c r="D5434" s="1" t="s">
        <v>3</v>
      </c>
      <c r="E5434" s="1" t="s">
        <v>7961</v>
      </c>
      <c r="F5434" s="4" t="s">
        <v>3</v>
      </c>
      <c r="G5434" s="1" t="s">
        <v>8</v>
      </c>
      <c r="H5434" s="3" t="str">
        <f t="shared" si="84"/>
        <v>Commercial</v>
      </c>
      <c r="I5434" s="3" t="str">
        <f>IF(IFERROR(SEARCH("N/A",CID_DB[[#This Row],[ NSN ]]),-1)&lt;&gt;-1,"",LEFT(SUBSTITUTE(SUBSTITUTE(SUBSTITUTE(SUBSTITUTE(SUBSTITUTE(CID_DB[[#This Row],[ NSN ]],"-","")," ","")," ",""),"‐",""),"NA",""),13))</f>
        <v/>
      </c>
      <c r="J5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AS3209115||PACKING, PREFORMED ORING|</v>
      </c>
    </row>
    <row r="5435" spans="1:10" x14ac:dyDescent="0.35">
      <c r="A5435" s="1" t="s">
        <v>3</v>
      </c>
      <c r="B5435" s="1" t="s">
        <v>10000</v>
      </c>
      <c r="C5435" s="1" t="s">
        <v>10260</v>
      </c>
      <c r="D5435" s="1" t="s">
        <v>3</v>
      </c>
      <c r="E5435" s="1" t="s">
        <v>7961</v>
      </c>
      <c r="F5435" s="4" t="s">
        <v>3</v>
      </c>
      <c r="G5435" s="1" t="s">
        <v>8</v>
      </c>
      <c r="H5435" s="3" t="str">
        <f t="shared" si="84"/>
        <v>Commercial</v>
      </c>
      <c r="I5435" s="3" t="str">
        <f>IF(IFERROR(SEARCH("N/A",CID_DB[[#This Row],[ NSN ]]),-1)&lt;&gt;-1,"",LEFT(SUBSTITUTE(SUBSTITUTE(SUBSTITUTE(SUBSTITUTE(SUBSTITUTE(CID_DB[[#This Row],[ NSN ]],"-","")," ","")," ",""),"‐",""),"NA",""),13))</f>
        <v/>
      </c>
      <c r="J5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AS3209116||PACKING, PREFORMED ORING|</v>
      </c>
    </row>
    <row r="5436" spans="1:10" x14ac:dyDescent="0.35">
      <c r="A5436" s="1" t="s">
        <v>3</v>
      </c>
      <c r="B5436" s="1" t="s">
        <v>10000</v>
      </c>
      <c r="C5436" s="1" t="s">
        <v>10261</v>
      </c>
      <c r="D5436" s="1" t="s">
        <v>3</v>
      </c>
      <c r="E5436" s="1" t="s">
        <v>7961</v>
      </c>
      <c r="F5436" s="4" t="s">
        <v>3</v>
      </c>
      <c r="G5436" s="1" t="s">
        <v>8</v>
      </c>
      <c r="H5436" s="3" t="str">
        <f t="shared" si="84"/>
        <v>Commercial</v>
      </c>
      <c r="I5436" s="3" t="str">
        <f>IF(IFERROR(SEARCH("N/A",CID_DB[[#This Row],[ NSN ]]),-1)&lt;&gt;-1,"",LEFT(SUBSTITUTE(SUBSTITUTE(SUBSTITUTE(SUBSTITUTE(SUBSTITUTE(CID_DB[[#This Row],[ NSN ]],"-","")," ","")," ",""),"‐",""),"NA",""),13))</f>
        <v/>
      </c>
      <c r="J5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AS3209120||PACKING, PREFORMED ORING|</v>
      </c>
    </row>
    <row r="5437" spans="1:10" x14ac:dyDescent="0.35">
      <c r="A5437" s="1" t="s">
        <v>3</v>
      </c>
      <c r="B5437" s="1" t="s">
        <v>10000</v>
      </c>
      <c r="C5437" s="1" t="s">
        <v>10262</v>
      </c>
      <c r="D5437" s="1" t="s">
        <v>3</v>
      </c>
      <c r="E5437" s="1" t="s">
        <v>7961</v>
      </c>
      <c r="F5437" s="4" t="s">
        <v>3</v>
      </c>
      <c r="G5437" s="1" t="s">
        <v>8</v>
      </c>
      <c r="H5437" s="3" t="str">
        <f t="shared" si="84"/>
        <v>Commercial</v>
      </c>
      <c r="I5437" s="3" t="str">
        <f>IF(IFERROR(SEARCH("N/A",CID_DB[[#This Row],[ NSN ]]),-1)&lt;&gt;-1,"",LEFT(SUBSTITUTE(SUBSTITUTE(SUBSTITUTE(SUBSTITUTE(SUBSTITUTE(CID_DB[[#This Row],[ NSN ]],"-","")," ","")," ",""),"‐",""),"NA",""),13))</f>
        <v/>
      </c>
      <c r="J5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AS3209122||PACKING, PREFORMED ORING|</v>
      </c>
    </row>
    <row r="5438" spans="1:10" x14ac:dyDescent="0.35">
      <c r="A5438" s="1" t="s">
        <v>3</v>
      </c>
      <c r="B5438" s="1" t="s">
        <v>10000</v>
      </c>
      <c r="C5438" s="1" t="s">
        <v>10263</v>
      </c>
      <c r="D5438" s="1" t="s">
        <v>3</v>
      </c>
      <c r="E5438" s="1" t="s">
        <v>7961</v>
      </c>
      <c r="F5438" s="4" t="s">
        <v>3</v>
      </c>
      <c r="G5438" s="1" t="s">
        <v>8</v>
      </c>
      <c r="H5438" s="3" t="str">
        <f t="shared" si="84"/>
        <v>Commercial</v>
      </c>
      <c r="I5438" s="3" t="str">
        <f>IF(IFERROR(SEARCH("N/A",CID_DB[[#This Row],[ NSN ]]),-1)&lt;&gt;-1,"",LEFT(SUBSTITUTE(SUBSTITUTE(SUBSTITUTE(SUBSTITUTE(SUBSTITUTE(CID_DB[[#This Row],[ NSN ]],"-","")," ","")," ",""),"‐",""),"NA",""),13))</f>
        <v/>
      </c>
      <c r="J5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AS3209126||PACKING, PREFORMED ORING|</v>
      </c>
    </row>
    <row r="5439" spans="1:10" x14ac:dyDescent="0.35">
      <c r="A5439" s="1" t="s">
        <v>3</v>
      </c>
      <c r="B5439" s="1" t="s">
        <v>10000</v>
      </c>
      <c r="C5439" s="1" t="s">
        <v>10264</v>
      </c>
      <c r="D5439" s="1" t="s">
        <v>3</v>
      </c>
      <c r="E5439" s="1" t="s">
        <v>7961</v>
      </c>
      <c r="F5439" s="4" t="s">
        <v>3</v>
      </c>
      <c r="G5439" s="1" t="s">
        <v>8</v>
      </c>
      <c r="H5439" s="3" t="str">
        <f t="shared" si="84"/>
        <v>Commercial</v>
      </c>
      <c r="I5439" s="3" t="str">
        <f>IF(IFERROR(SEARCH("N/A",CID_DB[[#This Row],[ NSN ]]),-1)&lt;&gt;-1,"",LEFT(SUBSTITUTE(SUBSTITUTE(SUBSTITUTE(SUBSTITUTE(SUBSTITUTE(CID_DB[[#This Row],[ NSN ]],"-","")," ","")," ",""),"‐",""),"NA",""),13))</f>
        <v/>
      </c>
      <c r="J5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AS3209139||PACKING, PREFORMED ORING|</v>
      </c>
    </row>
    <row r="5440" spans="1:10" x14ac:dyDescent="0.35">
      <c r="A5440" s="1" t="s">
        <v>3</v>
      </c>
      <c r="B5440" s="1" t="s">
        <v>10000</v>
      </c>
      <c r="C5440" s="1" t="s">
        <v>10004</v>
      </c>
      <c r="D5440" s="1" t="s">
        <v>3</v>
      </c>
      <c r="E5440" s="1" t="s">
        <v>7961</v>
      </c>
      <c r="F5440" s="4" t="s">
        <v>3</v>
      </c>
      <c r="G5440" s="1" t="s">
        <v>8</v>
      </c>
      <c r="H5440" s="3" t="str">
        <f t="shared" si="84"/>
        <v>Commercial</v>
      </c>
      <c r="I5440" s="3" t="str">
        <f>IF(IFERROR(SEARCH("N/A",CID_DB[[#This Row],[ NSN ]]),-1)&lt;&gt;-1,"",LEFT(SUBSTITUTE(SUBSTITUTE(SUBSTITUTE(SUBSTITUTE(SUBSTITUTE(CID_DB[[#This Row],[ NSN ]],"-","")," ","")," ",""),"‐",""),"NA",""),13))</f>
        <v/>
      </c>
      <c r="J5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AS3209143||PACKING, PREFORMED ORING|</v>
      </c>
    </row>
    <row r="5441" spans="1:10" x14ac:dyDescent="0.35">
      <c r="A5441" s="1" t="s">
        <v>3</v>
      </c>
      <c r="B5441" s="1" t="s">
        <v>10000</v>
      </c>
      <c r="C5441" s="1" t="s">
        <v>10265</v>
      </c>
      <c r="D5441" s="1" t="s">
        <v>3</v>
      </c>
      <c r="E5441" s="1" t="s">
        <v>7961</v>
      </c>
      <c r="F5441" s="4" t="s">
        <v>3</v>
      </c>
      <c r="G5441" s="1" t="s">
        <v>8</v>
      </c>
      <c r="H5441" s="3" t="str">
        <f t="shared" si="84"/>
        <v>Commercial</v>
      </c>
      <c r="I5441" s="3" t="str">
        <f>IF(IFERROR(SEARCH("N/A",CID_DB[[#This Row],[ NSN ]]),-1)&lt;&gt;-1,"",LEFT(SUBSTITUTE(SUBSTITUTE(SUBSTITUTE(SUBSTITUTE(SUBSTITUTE(CID_DB[[#This Row],[ NSN ]],"-","")," ","")," ",""),"‐",""),"NA",""),13))</f>
        <v/>
      </c>
      <c r="J5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AS3209222||PACKING, PREFORMED ORING|</v>
      </c>
    </row>
    <row r="5442" spans="1:10" x14ac:dyDescent="0.35">
      <c r="A5442" s="1" t="s">
        <v>3</v>
      </c>
      <c r="B5442" s="1" t="s">
        <v>10000</v>
      </c>
      <c r="C5442" s="1" t="s">
        <v>10002</v>
      </c>
      <c r="D5442" s="1" t="s">
        <v>3</v>
      </c>
      <c r="E5442" s="1" t="s">
        <v>7961</v>
      </c>
      <c r="F5442" s="4" t="s">
        <v>3</v>
      </c>
      <c r="G5442" s="1" t="s">
        <v>8</v>
      </c>
      <c r="H5442" s="3" t="str">
        <f t="shared" si="84"/>
        <v>Commercial</v>
      </c>
      <c r="I5442" s="3" t="str">
        <f>IF(IFERROR(SEARCH("N/A",CID_DB[[#This Row],[ NSN ]]),-1)&lt;&gt;-1,"",LEFT(SUBSTITUTE(SUBSTITUTE(SUBSTITUTE(SUBSTITUTE(SUBSTITUTE(CID_DB[[#This Row],[ NSN ]],"-","")," ","")," ",""),"‐",""),"NA",""),13))</f>
        <v/>
      </c>
      <c r="J5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AS3209224||PACKING, PREFORMED ORING|</v>
      </c>
    </row>
    <row r="5443" spans="1:10" x14ac:dyDescent="0.35">
      <c r="A5443" s="1" t="s">
        <v>3</v>
      </c>
      <c r="B5443" s="1" t="s">
        <v>10000</v>
      </c>
      <c r="C5443" s="1" t="s">
        <v>10266</v>
      </c>
      <c r="D5443" s="1" t="s">
        <v>3</v>
      </c>
      <c r="E5443" s="1" t="s">
        <v>10267</v>
      </c>
      <c r="F5443" s="4" t="s">
        <v>3</v>
      </c>
      <c r="G5443" s="1" t="s">
        <v>8</v>
      </c>
      <c r="H5443" s="3" t="str">
        <f t="shared" ref="H5443:H5506" si="85">IF(G5443="Y - CID","Commercial",IF(G5443="N - CID","Other Than Commercial","N/A"))</f>
        <v>Commercial</v>
      </c>
      <c r="I5443" s="3" t="str">
        <f>IF(IFERROR(SEARCH("N/A",CID_DB[[#This Row],[ NSN ]]),-1)&lt;&gt;-1,"",LEFT(SUBSTITUTE(SUBSTITUTE(SUBSTITUTE(SUBSTITUTE(SUBSTITUTE(CID_DB[[#This Row],[ NSN ]],"-","")," ","")," ",""),"‐",""),"NA",""),13))</f>
        <v/>
      </c>
      <c r="J5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AS3217145||RING RETAINER|</v>
      </c>
    </row>
    <row r="5444" spans="1:10" x14ac:dyDescent="0.35">
      <c r="A5444" s="1" t="s">
        <v>3</v>
      </c>
      <c r="B5444" s="1" t="s">
        <v>10000</v>
      </c>
      <c r="C5444" s="1" t="s">
        <v>10268</v>
      </c>
      <c r="D5444" s="1" t="s">
        <v>3</v>
      </c>
      <c r="E5444" s="1" t="s">
        <v>10086</v>
      </c>
      <c r="F5444" s="4" t="s">
        <v>3</v>
      </c>
      <c r="G5444" s="1" t="s">
        <v>8</v>
      </c>
      <c r="H5444" s="3" t="str">
        <f t="shared" si="85"/>
        <v>Commercial</v>
      </c>
      <c r="I5444" s="3" t="str">
        <f>IF(IFERROR(SEARCH("N/A",CID_DB[[#This Row],[ NSN ]]),-1)&lt;&gt;-1,"",LEFT(SUBSTITUTE(SUBSTITUTE(SUBSTITUTE(SUBSTITUTE(SUBSTITUTE(CID_DB[[#This Row],[ NSN ]],"-","")," ","")," ",""),"‐",""),"NA",""),13))</f>
        <v/>
      </c>
      <c r="J5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CM20221||SEAL|</v>
      </c>
    </row>
    <row r="5445" spans="1:10" x14ac:dyDescent="0.35">
      <c r="A5445" s="1" t="s">
        <v>3</v>
      </c>
      <c r="B5445" s="1" t="s">
        <v>10000</v>
      </c>
      <c r="C5445" s="1" t="s">
        <v>10269</v>
      </c>
      <c r="D5445" s="1" t="s">
        <v>3</v>
      </c>
      <c r="E5445" s="1" t="s">
        <v>10270</v>
      </c>
      <c r="F5445" s="4" t="s">
        <v>3</v>
      </c>
      <c r="G5445" s="1" t="s">
        <v>8</v>
      </c>
      <c r="H5445" s="3" t="str">
        <f t="shared" si="85"/>
        <v>Commercial</v>
      </c>
      <c r="I5445" s="3" t="str">
        <f>IF(IFERROR(SEARCH("N/A",CID_DB[[#This Row],[ NSN ]]),-1)&lt;&gt;-1,"",LEFT(SUBSTITUTE(SUBSTITUTE(SUBSTITUTE(SUBSTITUTE(SUBSTITUTE(CID_DB[[#This Row],[ NSN ]],"-","")," ","")," ",""),"‐",""),"NA",""),13))</f>
        <v/>
      </c>
      <c r="J5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CM27911||RING SNAP|</v>
      </c>
    </row>
    <row r="5446" spans="1:10" x14ac:dyDescent="0.35">
      <c r="A5446" s="1" t="s">
        <v>3</v>
      </c>
      <c r="B5446" s="1" t="s">
        <v>10000</v>
      </c>
      <c r="C5446" s="1" t="s">
        <v>10271</v>
      </c>
      <c r="D5446" s="1" t="s">
        <v>3</v>
      </c>
      <c r="E5446" s="1" t="s">
        <v>10272</v>
      </c>
      <c r="F5446" s="4" t="s">
        <v>3</v>
      </c>
      <c r="G5446" s="1" t="s">
        <v>8</v>
      </c>
      <c r="H5446" s="3" t="str">
        <f t="shared" si="85"/>
        <v>Commercial</v>
      </c>
      <c r="I5446" s="3" t="str">
        <f>IF(IFERROR(SEARCH("N/A",CID_DB[[#This Row],[ NSN ]]),-1)&lt;&gt;-1,"",LEFT(SUBSTITUTE(SUBSTITUTE(SUBSTITUTE(SUBSTITUTE(SUBSTITUTE(CID_DB[[#This Row],[ NSN ]],"-","")," ","")," ",""),"‐",""),"NA",""),13))</f>
        <v/>
      </c>
      <c r="J5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G881861||STRIP FELT|</v>
      </c>
    </row>
    <row r="5447" spans="1:10" x14ac:dyDescent="0.35">
      <c r="A5447" s="1" t="s">
        <v>3</v>
      </c>
      <c r="B5447" s="1" t="s">
        <v>10000</v>
      </c>
      <c r="C5447" s="1" t="s">
        <v>10273</v>
      </c>
      <c r="D5447" s="1" t="s">
        <v>3</v>
      </c>
      <c r="E5447" s="1" t="s">
        <v>7949</v>
      </c>
      <c r="F5447" s="4" t="s">
        <v>3</v>
      </c>
      <c r="G5447" s="1" t="s">
        <v>8</v>
      </c>
      <c r="H5447" s="3" t="str">
        <f t="shared" si="85"/>
        <v>Commercial</v>
      </c>
      <c r="I5447" s="3" t="str">
        <f>IF(IFERROR(SEARCH("N/A",CID_DB[[#This Row],[ NSN ]]),-1)&lt;&gt;-1,"",LEFT(SUBSTITUTE(SUBSTITUTE(SUBSTITUTE(SUBSTITUTE(SUBSTITUTE(CID_DB[[#This Row],[ NSN ]],"-","")," ","")," ",""),"‐",""),"NA",""),13))</f>
        <v/>
      </c>
      <c r="J5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MS28775022||PACKING|</v>
      </c>
    </row>
    <row r="5448" spans="1:10" x14ac:dyDescent="0.35">
      <c r="A5448" s="1" t="s">
        <v>3</v>
      </c>
      <c r="B5448" s="1" t="s">
        <v>10000</v>
      </c>
      <c r="C5448" s="1" t="s">
        <v>10274</v>
      </c>
      <c r="D5448" s="1" t="s">
        <v>3</v>
      </c>
      <c r="E5448" s="1" t="s">
        <v>3002</v>
      </c>
      <c r="F5448" s="4" t="s">
        <v>3</v>
      </c>
      <c r="G5448" s="1" t="s">
        <v>8</v>
      </c>
      <c r="H5448" s="3" t="str">
        <f t="shared" si="85"/>
        <v>Commercial</v>
      </c>
      <c r="I5448" s="3" t="str">
        <f>IF(IFERROR(SEARCH("N/A",CID_DB[[#This Row],[ NSN ]]),-1)&lt;&gt;-1,"",LEFT(SUBSTITUTE(SUBSTITUTE(SUBSTITUTE(SUBSTITUTE(SUBSTITUTE(CID_DB[[#This Row],[ NSN ]],"-","")," ","")," ",""),"‐",""),"NA",""),13))</f>
        <v/>
      </c>
      <c r="J5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MS927609||WASHER|</v>
      </c>
    </row>
    <row r="5449" spans="1:10" x14ac:dyDescent="0.35">
      <c r="A5449" s="1" t="s">
        <v>3</v>
      </c>
      <c r="B5449" s="1" t="s">
        <v>10000</v>
      </c>
      <c r="C5449" s="1" t="s">
        <v>10275</v>
      </c>
      <c r="D5449" s="1" t="s">
        <v>3</v>
      </c>
      <c r="E5449" s="1" t="s">
        <v>3053</v>
      </c>
      <c r="F5449" s="4" t="s">
        <v>3</v>
      </c>
      <c r="G5449" s="1" t="s">
        <v>8</v>
      </c>
      <c r="H5449" s="3" t="str">
        <f t="shared" si="85"/>
        <v>Commercial</v>
      </c>
      <c r="I5449" s="3" t="str">
        <f>IF(IFERROR(SEARCH("N/A",CID_DB[[#This Row],[ NSN ]]),-1)&lt;&gt;-1,"",LEFT(SUBSTITUTE(SUBSTITUTE(SUBSTITUTE(SUBSTITUTE(SUBSTITUTE(CID_DB[[#This Row],[ NSN ]],"-","")," ","")," ",""),"‐",""),"NA",""),13))</f>
        <v/>
      </c>
      <c r="J5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MS935809||NUT|</v>
      </c>
    </row>
    <row r="5450" spans="1:10" x14ac:dyDescent="0.35">
      <c r="A5450" s="1" t="s">
        <v>3</v>
      </c>
      <c r="B5450" s="1" t="s">
        <v>10000</v>
      </c>
      <c r="C5450" s="1" t="s">
        <v>10276</v>
      </c>
      <c r="D5450" s="1" t="s">
        <v>3</v>
      </c>
      <c r="E5450" s="1" t="s">
        <v>2609</v>
      </c>
      <c r="F5450" s="4" t="s">
        <v>3</v>
      </c>
      <c r="G5450" s="1" t="s">
        <v>8</v>
      </c>
      <c r="H5450" s="3" t="str">
        <f t="shared" si="85"/>
        <v>Commercial</v>
      </c>
      <c r="I5450" s="3" t="str">
        <f>IF(IFERROR(SEARCH("N/A",CID_DB[[#This Row],[ NSN ]]),-1)&lt;&gt;-1,"",LEFT(SUBSTITUTE(SUBSTITUTE(SUBSTITUTE(SUBSTITUTE(SUBSTITUTE(CID_DB[[#This Row],[ NSN ]],"-","")," ","")," ",""),"‐",""),"NA",""),13))</f>
        <v/>
      </c>
      <c r="J5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MS951810||BOLT|</v>
      </c>
    </row>
    <row r="5451" spans="1:10" x14ac:dyDescent="0.35">
      <c r="A5451" s="1" t="s">
        <v>3</v>
      </c>
      <c r="B5451" s="1" t="s">
        <v>10000</v>
      </c>
      <c r="C5451" s="1" t="s">
        <v>10277</v>
      </c>
      <c r="D5451" s="1" t="s">
        <v>3</v>
      </c>
      <c r="E5451" s="1" t="s">
        <v>2609</v>
      </c>
      <c r="F5451" s="4" t="s">
        <v>3</v>
      </c>
      <c r="G5451" s="1" t="s">
        <v>8</v>
      </c>
      <c r="H5451" s="3" t="str">
        <f t="shared" si="85"/>
        <v>Commercial</v>
      </c>
      <c r="I5451" s="3" t="str">
        <f>IF(IFERROR(SEARCH("N/A",CID_DB[[#This Row],[ NSN ]]),-1)&lt;&gt;-1,"",LEFT(SUBSTITUTE(SUBSTITUTE(SUBSTITUTE(SUBSTITUTE(SUBSTITUTE(CID_DB[[#This Row],[ NSN ]],"-","")," ","")," ",""),"‐",""),"NA",""),13))</f>
        <v/>
      </c>
      <c r="J5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MS957405||BOLT|</v>
      </c>
    </row>
    <row r="5452" spans="1:10" x14ac:dyDescent="0.35">
      <c r="A5452" s="1" t="s">
        <v>3</v>
      </c>
      <c r="B5452" s="1" t="s">
        <v>10000</v>
      </c>
      <c r="C5452" s="1" t="s">
        <v>10278</v>
      </c>
      <c r="D5452" s="1" t="s">
        <v>3</v>
      </c>
      <c r="E5452" s="1" t="s">
        <v>7962</v>
      </c>
      <c r="F5452" s="4" t="s">
        <v>3</v>
      </c>
      <c r="G5452" s="1" t="s">
        <v>8</v>
      </c>
      <c r="H5452" s="3" t="str">
        <f t="shared" si="85"/>
        <v>Commercial</v>
      </c>
      <c r="I5452" s="3" t="str">
        <f>IF(IFERROR(SEARCH("N/A",CID_DB[[#This Row],[ NSN ]]),-1)&lt;&gt;-1,"",LEFT(SUBSTITUTE(SUBSTITUTE(SUBSTITUTE(SUBSTITUTE(SUBSTITUTE(CID_DB[[#This Row],[ NSN ]],"-","")," ","")," ",""),"‐",""),"NA",""),13))</f>
        <v/>
      </c>
      <c r="J5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M83248/1010||ORING|</v>
      </c>
    </row>
    <row r="5453" spans="1:10" x14ac:dyDescent="0.35">
      <c r="A5453" s="1" t="s">
        <v>3</v>
      </c>
      <c r="B5453" s="1" t="s">
        <v>10000</v>
      </c>
      <c r="C5453" s="1" t="s">
        <v>10279</v>
      </c>
      <c r="D5453" s="1" t="s">
        <v>3</v>
      </c>
      <c r="E5453" s="1" t="s">
        <v>10086</v>
      </c>
      <c r="F5453" s="4" t="s">
        <v>3</v>
      </c>
      <c r="G5453" s="1" t="s">
        <v>8</v>
      </c>
      <c r="H5453" s="3" t="str">
        <f t="shared" si="85"/>
        <v>Commercial</v>
      </c>
      <c r="I5453" s="3" t="str">
        <f>IF(IFERROR(SEARCH("N/A",CID_DB[[#This Row],[ NSN ]]),-1)&lt;&gt;-1,"",LEFT(SUBSTITUTE(SUBSTITUTE(SUBSTITUTE(SUBSTITUTE(SUBSTITUTE(CID_DB[[#This Row],[ NSN ]],"-","")," ","")," ",""),"‐",""),"NA",""),13))</f>
        <v/>
      </c>
      <c r="J5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R581552||SEAL|</v>
      </c>
    </row>
    <row r="5454" spans="1:10" x14ac:dyDescent="0.35">
      <c r="A5454" s="1" t="s">
        <v>3</v>
      </c>
      <c r="B5454" s="1" t="s">
        <v>10000</v>
      </c>
      <c r="C5454" s="1" t="s">
        <v>10280</v>
      </c>
      <c r="D5454" s="1" t="s">
        <v>3</v>
      </c>
      <c r="E5454" s="1" t="s">
        <v>7928</v>
      </c>
      <c r="F5454" s="4" t="s">
        <v>3</v>
      </c>
      <c r="G5454" s="1" t="s">
        <v>8</v>
      </c>
      <c r="H5454" s="3" t="str">
        <f t="shared" si="85"/>
        <v>Commercial</v>
      </c>
      <c r="I5454" s="3" t="str">
        <f>IF(IFERROR(SEARCH("N/A",CID_DB[[#This Row],[ NSN ]]),-1)&lt;&gt;-1,"",LEFT(SUBSTITUTE(SUBSTITUTE(SUBSTITUTE(SUBSTITUTE(SUBSTITUTE(CID_DB[[#This Row],[ NSN ]],"-","")," ","")," ",""),"‐",""),"NA",""),13))</f>
        <v/>
      </c>
      <c r="J5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ST223104||CLAMP|</v>
      </c>
    </row>
    <row r="5455" spans="1:10" x14ac:dyDescent="0.35">
      <c r="A5455" s="1" t="s">
        <v>3</v>
      </c>
      <c r="B5455" s="1" t="s">
        <v>10000</v>
      </c>
      <c r="C5455" s="1" t="s">
        <v>10281</v>
      </c>
      <c r="D5455" s="1" t="s">
        <v>3</v>
      </c>
      <c r="E5455" s="1" t="s">
        <v>3053</v>
      </c>
      <c r="F5455" s="4" t="s">
        <v>3</v>
      </c>
      <c r="G5455" s="1" t="s">
        <v>8</v>
      </c>
      <c r="H5455" s="3" t="str">
        <f t="shared" si="85"/>
        <v>Commercial</v>
      </c>
      <c r="I5455" s="3" t="str">
        <f>IF(IFERROR(SEARCH("N/A",CID_DB[[#This Row],[ NSN ]]),-1)&lt;&gt;-1,"",LEFT(SUBSTITUTE(SUBSTITUTE(SUBSTITUTE(SUBSTITUTE(SUBSTITUTE(CID_DB[[#This Row],[ NSN ]],"-","")," ","")," ",""),"‐",""),"NA",""),13))</f>
        <v/>
      </c>
      <c r="J5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ST306611||NUT|</v>
      </c>
    </row>
    <row r="5456" spans="1:10" x14ac:dyDescent="0.35">
      <c r="A5456" s="1" t="s">
        <v>3</v>
      </c>
      <c r="B5456" s="1" t="s">
        <v>10000</v>
      </c>
      <c r="C5456" s="1" t="s">
        <v>10282</v>
      </c>
      <c r="D5456" s="1" t="s">
        <v>3</v>
      </c>
      <c r="E5456" s="1" t="s">
        <v>10106</v>
      </c>
      <c r="F5456" s="4" t="s">
        <v>3</v>
      </c>
      <c r="G5456" s="1" t="s">
        <v>8</v>
      </c>
      <c r="H5456" s="3" t="str">
        <f t="shared" si="85"/>
        <v>Commercial</v>
      </c>
      <c r="I5456" s="3" t="str">
        <f>IF(IFERROR(SEARCH("N/A",CID_DB[[#This Row],[ NSN ]]),-1)&lt;&gt;-1,"",LEFT(SUBSTITUTE(SUBSTITUTE(SUBSTITUTE(SUBSTITUTE(SUBSTITUTE(CID_DB[[#This Row],[ NSN ]],"-","")," ","")," ",""),"‐",""),"NA",""),13))</f>
        <v/>
      </c>
      <c r="J5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S11064||ROD END|</v>
      </c>
    </row>
    <row r="5457" spans="1:10" x14ac:dyDescent="0.35">
      <c r="A5457" s="1" t="s">
        <v>3</v>
      </c>
      <c r="B5457" s="1" t="s">
        <v>10000</v>
      </c>
      <c r="C5457" s="1" t="s">
        <v>10283</v>
      </c>
      <c r="D5457" s="1" t="s">
        <v>3</v>
      </c>
      <c r="E5457" s="1" t="s">
        <v>10284</v>
      </c>
      <c r="F5457" s="4" t="s">
        <v>3</v>
      </c>
      <c r="G5457" s="1" t="s">
        <v>8</v>
      </c>
      <c r="H5457" s="3" t="str">
        <f t="shared" si="85"/>
        <v>Commercial</v>
      </c>
      <c r="I5457" s="3" t="str">
        <f>IF(IFERROR(SEARCH("N/A",CID_DB[[#This Row],[ NSN ]]),-1)&lt;&gt;-1,"",LEFT(SUBSTITUTE(SUBSTITUTE(SUBSTITUTE(SUBSTITUTE(SUBSTITUTE(CID_DB[[#This Row],[ NSN ]],"-","")," ","")," ",""),"‐",""),"NA",""),13))</f>
        <v/>
      </c>
      <c r="J5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S23192||STUD|</v>
      </c>
    </row>
    <row r="5458" spans="1:10" x14ac:dyDescent="0.35">
      <c r="A5458" s="1" t="s">
        <v>3</v>
      </c>
      <c r="B5458" s="1" t="s">
        <v>10000</v>
      </c>
      <c r="C5458" s="1" t="s">
        <v>10285</v>
      </c>
      <c r="D5458" s="1" t="s">
        <v>3</v>
      </c>
      <c r="E5458" s="1" t="s">
        <v>10286</v>
      </c>
      <c r="F5458" s="4" t="s">
        <v>3</v>
      </c>
      <c r="G5458" s="1" t="s">
        <v>8</v>
      </c>
      <c r="H5458" s="3" t="str">
        <f t="shared" si="85"/>
        <v>Commercial</v>
      </c>
      <c r="I5458" s="3" t="str">
        <f>IF(IFERROR(SEARCH("N/A",CID_DB[[#This Row],[ NSN ]]),-1)&lt;&gt;-1,"",LEFT(SUBSTITUTE(SUBSTITUTE(SUBSTITUTE(SUBSTITUTE(SUBSTITUTE(CID_DB[[#This Row],[ NSN ]],"-","")," ","")," ",""),"‐",""),"NA",""),13))</f>
        <v/>
      </c>
      <c r="J5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S231920||GROMMET|</v>
      </c>
    </row>
    <row r="5459" spans="1:10" x14ac:dyDescent="0.35">
      <c r="A5459" s="1" t="s">
        <v>3</v>
      </c>
      <c r="B5459" s="1" t="s">
        <v>10000</v>
      </c>
      <c r="C5459" s="1" t="s">
        <v>10287</v>
      </c>
      <c r="D5459" s="1" t="s">
        <v>3</v>
      </c>
      <c r="E5459" s="1" t="s">
        <v>10286</v>
      </c>
      <c r="F5459" s="4" t="s">
        <v>3</v>
      </c>
      <c r="G5459" s="1" t="s">
        <v>8</v>
      </c>
      <c r="H5459" s="3" t="str">
        <f t="shared" si="85"/>
        <v>Commercial</v>
      </c>
      <c r="I5459" s="3" t="str">
        <f>IF(IFERROR(SEARCH("N/A",CID_DB[[#This Row],[ NSN ]]),-1)&lt;&gt;-1,"",LEFT(SUBSTITUTE(SUBSTITUTE(SUBSTITUTE(SUBSTITUTE(SUBSTITUTE(CID_DB[[#This Row],[ NSN ]],"-","")," ","")," ",""),"‐",""),"NA",""),13))</f>
        <v/>
      </c>
      <c r="J5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S231921||GROMMET|</v>
      </c>
    </row>
    <row r="5460" spans="1:10" x14ac:dyDescent="0.35">
      <c r="A5460" s="1" t="s">
        <v>3</v>
      </c>
      <c r="B5460" s="1" t="s">
        <v>10000</v>
      </c>
      <c r="C5460" s="1" t="s">
        <v>10288</v>
      </c>
      <c r="D5460" s="1" t="s">
        <v>3</v>
      </c>
      <c r="E5460" s="1" t="s">
        <v>10286</v>
      </c>
      <c r="F5460" s="4" t="s">
        <v>3</v>
      </c>
      <c r="G5460" s="1" t="s">
        <v>8</v>
      </c>
      <c r="H5460" s="3" t="str">
        <f t="shared" si="85"/>
        <v>Commercial</v>
      </c>
      <c r="I5460" s="3" t="str">
        <f>IF(IFERROR(SEARCH("N/A",CID_DB[[#This Row],[ NSN ]]),-1)&lt;&gt;-1,"",LEFT(SUBSTITUTE(SUBSTITUTE(SUBSTITUTE(SUBSTITUTE(SUBSTITUTE(CID_DB[[#This Row],[ NSN ]],"-","")," ","")," ",""),"‐",""),"NA",""),13))</f>
        <v/>
      </c>
      <c r="J5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S231923||GROMMET|</v>
      </c>
    </row>
    <row r="5461" spans="1:10" x14ac:dyDescent="0.35">
      <c r="A5461" s="1" t="s">
        <v>3</v>
      </c>
      <c r="B5461" s="1" t="s">
        <v>10000</v>
      </c>
      <c r="C5461" s="1" t="s">
        <v>10289</v>
      </c>
      <c r="D5461" s="1" t="s">
        <v>3</v>
      </c>
      <c r="E5461" s="1" t="s">
        <v>10284</v>
      </c>
      <c r="F5461" s="4" t="s">
        <v>3</v>
      </c>
      <c r="G5461" s="1" t="s">
        <v>8</v>
      </c>
      <c r="H5461" s="3" t="str">
        <f t="shared" si="85"/>
        <v>Commercial</v>
      </c>
      <c r="I5461" s="3" t="str">
        <f>IF(IFERROR(SEARCH("N/A",CID_DB[[#This Row],[ NSN ]]),-1)&lt;&gt;-1,"",LEFT(SUBSTITUTE(SUBSTITUTE(SUBSTITUTE(SUBSTITUTE(SUBSTITUTE(CID_DB[[#This Row],[ NSN ]],"-","")," ","")," ",""),"‐",""),"NA",""),13))</f>
        <v/>
      </c>
      <c r="J5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S23195||STUD|</v>
      </c>
    </row>
    <row r="5462" spans="1:10" x14ac:dyDescent="0.35">
      <c r="A5462" s="1" t="s">
        <v>3</v>
      </c>
      <c r="B5462" s="1" t="s">
        <v>10000</v>
      </c>
      <c r="C5462" s="1" t="s">
        <v>10290</v>
      </c>
      <c r="D5462" s="1" t="s">
        <v>3</v>
      </c>
      <c r="E5462" s="1" t="s">
        <v>10291</v>
      </c>
      <c r="F5462" s="4" t="s">
        <v>3</v>
      </c>
      <c r="G5462" s="1" t="s">
        <v>8</v>
      </c>
      <c r="H5462" s="3" t="str">
        <f t="shared" si="85"/>
        <v>Commercial</v>
      </c>
      <c r="I5462" s="3" t="str">
        <f>IF(IFERROR(SEARCH("N/A",CID_DB[[#This Row],[ NSN ]]),-1)&lt;&gt;-1,"",LEFT(SUBSTITUTE(SUBSTITUTE(SUBSTITUTE(SUBSTITUTE(SUBSTITUTE(CID_DB[[#This Row],[ NSN ]],"-","")," ","")," ",""),"‐",""),"NA",""),13))</f>
        <v/>
      </c>
      <c r="J5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S231950||RECEPTACLE|</v>
      </c>
    </row>
    <row r="5463" spans="1:10" x14ac:dyDescent="0.35">
      <c r="A5463" s="1" t="s">
        <v>3</v>
      </c>
      <c r="B5463" s="1" t="s">
        <v>10000</v>
      </c>
      <c r="C5463" s="1" t="s">
        <v>10292</v>
      </c>
      <c r="D5463" s="1" t="s">
        <v>3</v>
      </c>
      <c r="E5463" s="1" t="s">
        <v>10291</v>
      </c>
      <c r="F5463" s="4" t="s">
        <v>3</v>
      </c>
      <c r="G5463" s="1" t="s">
        <v>8</v>
      </c>
      <c r="H5463" s="3" t="str">
        <f t="shared" si="85"/>
        <v>Commercial</v>
      </c>
      <c r="I5463" s="3" t="str">
        <f>IF(IFERROR(SEARCH("N/A",CID_DB[[#This Row],[ NSN ]]),-1)&lt;&gt;-1,"",LEFT(SUBSTITUTE(SUBSTITUTE(SUBSTITUTE(SUBSTITUTE(SUBSTITUTE(CID_DB[[#This Row],[ NSN ]],"-","")," ","")," ",""),"‐",""),"NA",""),13))</f>
        <v/>
      </c>
      <c r="J5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S231951||RECEPTACLE|</v>
      </c>
    </row>
    <row r="5464" spans="1:10" x14ac:dyDescent="0.35">
      <c r="A5464" s="1" t="s">
        <v>3</v>
      </c>
      <c r="B5464" s="1" t="s">
        <v>10000</v>
      </c>
      <c r="C5464" s="1" t="s">
        <v>10293</v>
      </c>
      <c r="D5464" s="1" t="s">
        <v>3</v>
      </c>
      <c r="E5464" s="1" t="s">
        <v>10294</v>
      </c>
      <c r="F5464" s="4" t="s">
        <v>3</v>
      </c>
      <c r="G5464" s="1" t="s">
        <v>8</v>
      </c>
      <c r="H5464" s="3" t="str">
        <f t="shared" si="85"/>
        <v>Commercial</v>
      </c>
      <c r="I5464" s="3" t="str">
        <f>IF(IFERROR(SEARCH("N/A",CID_DB[[#This Row],[ NSN ]]),-1)&lt;&gt;-1,"",LEFT(SUBSTITUTE(SUBSTITUTE(SUBSTITUTE(SUBSTITUTE(SUBSTITUTE(CID_DB[[#This Row],[ NSN ]],"-","")," ","")," ",""),"‐",""),"NA",""),13))</f>
        <v/>
      </c>
      <c r="J5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S32471||HOOK LATCH|</v>
      </c>
    </row>
    <row r="5465" spans="1:10" x14ac:dyDescent="0.35">
      <c r="A5465" s="1" t="s">
        <v>3</v>
      </c>
      <c r="B5465" s="1" t="s">
        <v>10000</v>
      </c>
      <c r="C5465" s="1" t="s">
        <v>10295</v>
      </c>
      <c r="D5465" s="1" t="s">
        <v>3</v>
      </c>
      <c r="E5465" s="1" t="s">
        <v>10284</v>
      </c>
      <c r="F5465" s="4" t="s">
        <v>3</v>
      </c>
      <c r="G5465" s="1" t="s">
        <v>8</v>
      </c>
      <c r="H5465" s="3" t="str">
        <f t="shared" si="85"/>
        <v>Commercial</v>
      </c>
      <c r="I5465" s="3" t="str">
        <f>IF(IFERROR(SEARCH("N/A",CID_DB[[#This Row],[ NSN ]]),-1)&lt;&gt;-1,"",LEFT(SUBSTITUTE(SUBSTITUTE(SUBSTITUTE(SUBSTITUTE(SUBSTITUTE(CID_DB[[#This Row],[ NSN ]],"-","")," ","")," ",""),"‐",""),"NA",""),13))</f>
        <v/>
      </c>
      <c r="J5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S3413104||STUD|</v>
      </c>
    </row>
    <row r="5466" spans="1:10" x14ac:dyDescent="0.35">
      <c r="A5466" s="1" t="s">
        <v>3</v>
      </c>
      <c r="B5466" s="1" t="s">
        <v>10000</v>
      </c>
      <c r="C5466" s="1" t="s">
        <v>10296</v>
      </c>
      <c r="D5466" s="1" t="s">
        <v>3</v>
      </c>
      <c r="E5466" s="1" t="s">
        <v>10284</v>
      </c>
      <c r="F5466" s="4" t="s">
        <v>3</v>
      </c>
      <c r="G5466" s="1" t="s">
        <v>8</v>
      </c>
      <c r="H5466" s="3" t="str">
        <f t="shared" si="85"/>
        <v>Commercial</v>
      </c>
      <c r="I5466" s="3" t="str">
        <f>IF(IFERROR(SEARCH("N/A",CID_DB[[#This Row],[ NSN ]]),-1)&lt;&gt;-1,"",LEFT(SUBSTITUTE(SUBSTITUTE(SUBSTITUTE(SUBSTITUTE(SUBSTITUTE(CID_DB[[#This Row],[ NSN ]],"-","")," ","")," ",""),"‐",""),"NA",""),13))</f>
        <v/>
      </c>
      <c r="J5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S3413105||STUD|</v>
      </c>
    </row>
    <row r="5467" spans="1:10" x14ac:dyDescent="0.35">
      <c r="A5467" s="1" t="s">
        <v>3</v>
      </c>
      <c r="B5467" s="1" t="s">
        <v>10000</v>
      </c>
      <c r="C5467" s="1" t="s">
        <v>10297</v>
      </c>
      <c r="D5467" s="1" t="s">
        <v>3</v>
      </c>
      <c r="E5467" s="1" t="s">
        <v>10284</v>
      </c>
      <c r="F5467" s="4" t="s">
        <v>3</v>
      </c>
      <c r="G5467" s="1" t="s">
        <v>8</v>
      </c>
      <c r="H5467" s="3" t="str">
        <f t="shared" si="85"/>
        <v>Commercial</v>
      </c>
      <c r="I5467" s="3" t="str">
        <f>IF(IFERROR(SEARCH("N/A",CID_DB[[#This Row],[ NSN ]]),-1)&lt;&gt;-1,"",LEFT(SUBSTITUTE(SUBSTITUTE(SUBSTITUTE(SUBSTITUTE(SUBSTITUTE(CID_DB[[#This Row],[ NSN ]],"-","")," ","")," ",""),"‐",""),"NA",""),13))</f>
        <v/>
      </c>
      <c r="J5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S3413107||STUD|</v>
      </c>
    </row>
    <row r="5468" spans="1:10" x14ac:dyDescent="0.35">
      <c r="A5468" s="1" t="s">
        <v>3</v>
      </c>
      <c r="B5468" s="1" t="s">
        <v>10000</v>
      </c>
      <c r="C5468" s="1" t="s">
        <v>10298</v>
      </c>
      <c r="D5468" s="1" t="s">
        <v>3</v>
      </c>
      <c r="E5468" s="1" t="s">
        <v>10284</v>
      </c>
      <c r="F5468" s="4" t="s">
        <v>3</v>
      </c>
      <c r="G5468" s="1" t="s">
        <v>8</v>
      </c>
      <c r="H5468" s="3" t="str">
        <f t="shared" si="85"/>
        <v>Commercial</v>
      </c>
      <c r="I5468" s="3" t="str">
        <f>IF(IFERROR(SEARCH("N/A",CID_DB[[#This Row],[ NSN ]]),-1)&lt;&gt;-1,"",LEFT(SUBSTITUTE(SUBSTITUTE(SUBSTITUTE(SUBSTITUTE(SUBSTITUTE(CID_DB[[#This Row],[ NSN ]],"-","")," ","")," ",""),"‐",""),"NA",""),13))</f>
        <v/>
      </c>
      <c r="J5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S3413108||STUD|</v>
      </c>
    </row>
    <row r="5469" spans="1:10" x14ac:dyDescent="0.35">
      <c r="A5469" s="1" t="s">
        <v>3</v>
      </c>
      <c r="B5469" s="1" t="s">
        <v>10000</v>
      </c>
      <c r="C5469" s="1" t="s">
        <v>10299</v>
      </c>
      <c r="D5469" s="1" t="s">
        <v>3</v>
      </c>
      <c r="E5469" s="1" t="s">
        <v>10284</v>
      </c>
      <c r="F5469" s="4" t="s">
        <v>3</v>
      </c>
      <c r="G5469" s="1" t="s">
        <v>8</v>
      </c>
      <c r="H5469" s="3" t="str">
        <f t="shared" si="85"/>
        <v>Commercial</v>
      </c>
      <c r="I5469" s="3" t="str">
        <f>IF(IFERROR(SEARCH("N/A",CID_DB[[#This Row],[ NSN ]]),-1)&lt;&gt;-1,"",LEFT(SUBSTITUTE(SUBSTITUTE(SUBSTITUTE(SUBSTITUTE(SUBSTITUTE(CID_DB[[#This Row],[ NSN ]],"-","")," ","")," ",""),"‐",""),"NA",""),13))</f>
        <v/>
      </c>
      <c r="J5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S3413109||STUD|</v>
      </c>
    </row>
    <row r="5470" spans="1:10" x14ac:dyDescent="0.35">
      <c r="A5470" s="1" t="s">
        <v>3</v>
      </c>
      <c r="B5470" s="1" t="s">
        <v>10000</v>
      </c>
      <c r="C5470" s="1" t="s">
        <v>10300</v>
      </c>
      <c r="D5470" s="1" t="s">
        <v>3</v>
      </c>
      <c r="E5470" s="1" t="s">
        <v>10284</v>
      </c>
      <c r="F5470" s="4" t="s">
        <v>3</v>
      </c>
      <c r="G5470" s="1" t="s">
        <v>8</v>
      </c>
      <c r="H5470" s="3" t="str">
        <f t="shared" si="85"/>
        <v>Commercial</v>
      </c>
      <c r="I5470" s="3" t="str">
        <f>IF(IFERROR(SEARCH("N/A",CID_DB[[#This Row],[ NSN ]]),-1)&lt;&gt;-1,"",LEFT(SUBSTITUTE(SUBSTITUTE(SUBSTITUTE(SUBSTITUTE(SUBSTITUTE(CID_DB[[#This Row],[ NSN ]],"-","")," ","")," ",""),"‐",""),"NA",""),13))</f>
        <v/>
      </c>
      <c r="J5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S3413110||STUD|</v>
      </c>
    </row>
    <row r="5471" spans="1:10" x14ac:dyDescent="0.35">
      <c r="A5471" s="1" t="s">
        <v>3</v>
      </c>
      <c r="B5471" s="1" t="s">
        <v>10000</v>
      </c>
      <c r="C5471" s="1" t="s">
        <v>10301</v>
      </c>
      <c r="D5471" s="1" t="s">
        <v>3</v>
      </c>
      <c r="E5471" s="1" t="s">
        <v>5204</v>
      </c>
      <c r="F5471" s="4" t="s">
        <v>3</v>
      </c>
      <c r="G5471" s="1" t="s">
        <v>8</v>
      </c>
      <c r="H5471" s="3" t="str">
        <f t="shared" si="85"/>
        <v>Commercial</v>
      </c>
      <c r="I5471" s="3" t="str">
        <f>IF(IFERROR(SEARCH("N/A",CID_DB[[#This Row],[ NSN ]]),-1)&lt;&gt;-1,"",LEFT(SUBSTITUTE(SUBSTITUTE(SUBSTITUTE(SUBSTITUTE(SUBSTITUTE(CID_DB[[#This Row],[ NSN ]],"-","")," ","")," ",""),"‐",""),"NA",""),13))</f>
        <v/>
      </c>
      <c r="J5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3011072||GASKET|</v>
      </c>
    </row>
    <row r="5472" spans="1:10" x14ac:dyDescent="0.35">
      <c r="A5472" s="1" t="s">
        <v>3</v>
      </c>
      <c r="B5472" s="1" t="s">
        <v>10000</v>
      </c>
      <c r="C5472" s="1" t="s">
        <v>10302</v>
      </c>
      <c r="D5472" s="1" t="s">
        <v>3</v>
      </c>
      <c r="E5472" s="1" t="s">
        <v>3053</v>
      </c>
      <c r="F5472" s="4" t="s">
        <v>3</v>
      </c>
      <c r="G5472" s="1" t="s">
        <v>8</v>
      </c>
      <c r="H5472" s="3" t="str">
        <f t="shared" si="85"/>
        <v>Commercial</v>
      </c>
      <c r="I5472" s="3" t="str">
        <f>IF(IFERROR(SEARCH("N/A",CID_DB[[#This Row],[ NSN ]]),-1)&lt;&gt;-1,"",LEFT(SUBSTITUTE(SUBSTITUTE(SUBSTITUTE(SUBSTITUTE(SUBSTITUTE(CID_DB[[#This Row],[ NSN ]],"-","")," ","")," ",""),"‐",""),"NA",""),13))</f>
        <v/>
      </c>
      <c r="J5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3012414||NUT|</v>
      </c>
    </row>
    <row r="5473" spans="1:10" x14ac:dyDescent="0.35">
      <c r="A5473" s="1" t="s">
        <v>3</v>
      </c>
      <c r="B5473" s="1" t="s">
        <v>10000</v>
      </c>
      <c r="C5473" s="1" t="s">
        <v>10303</v>
      </c>
      <c r="D5473" s="1" t="s">
        <v>3</v>
      </c>
      <c r="E5473" s="1" t="s">
        <v>7949</v>
      </c>
      <c r="F5473" s="4" t="s">
        <v>3</v>
      </c>
      <c r="G5473" s="1" t="s">
        <v>8</v>
      </c>
      <c r="H5473" s="3" t="str">
        <f t="shared" si="85"/>
        <v>Commercial</v>
      </c>
      <c r="I5473" s="3" t="str">
        <f>IF(IFERROR(SEARCH("N/A",CID_DB[[#This Row],[ NSN ]]),-1)&lt;&gt;-1,"",LEFT(SUBSTITUTE(SUBSTITUTE(SUBSTITUTE(SUBSTITUTE(SUBSTITUTE(CID_DB[[#This Row],[ NSN ]],"-","")," ","")," ",""),"‐",""),"NA",""),13))</f>
        <v/>
      </c>
      <c r="J5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3014223||PACKING|</v>
      </c>
    </row>
    <row r="5474" spans="1:10" x14ac:dyDescent="0.35">
      <c r="A5474" s="1" t="s">
        <v>3</v>
      </c>
      <c r="B5474" s="1" t="s">
        <v>10000</v>
      </c>
      <c r="C5474" s="1">
        <v>3014226</v>
      </c>
      <c r="D5474" s="1" t="s">
        <v>3</v>
      </c>
      <c r="E5474" s="1" t="s">
        <v>7949</v>
      </c>
      <c r="F5474" s="4" t="s">
        <v>3</v>
      </c>
      <c r="G5474" s="1" t="s">
        <v>8</v>
      </c>
      <c r="H5474" s="3" t="str">
        <f t="shared" si="85"/>
        <v>Commercial</v>
      </c>
      <c r="I5474" s="3" t="str">
        <f>IF(IFERROR(SEARCH("N/A",CID_DB[[#This Row],[ NSN ]]),-1)&lt;&gt;-1,"",LEFT(SUBSTITUTE(SUBSTITUTE(SUBSTITUTE(SUBSTITUTE(SUBSTITUTE(CID_DB[[#This Row],[ NSN ]],"-","")," ","")," ",""),"‐",""),"NA",""),13))</f>
        <v/>
      </c>
      <c r="J5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3014226||PACKING|</v>
      </c>
    </row>
    <row r="5475" spans="1:10" x14ac:dyDescent="0.35">
      <c r="A5475" s="1" t="s">
        <v>3</v>
      </c>
      <c r="B5475" s="1" t="s">
        <v>10000</v>
      </c>
      <c r="C5475" s="1">
        <v>3014227</v>
      </c>
      <c r="D5475" s="1" t="s">
        <v>3</v>
      </c>
      <c r="E5475" s="1" t="s">
        <v>7949</v>
      </c>
      <c r="F5475" s="4" t="s">
        <v>3</v>
      </c>
      <c r="G5475" s="1" t="s">
        <v>8</v>
      </c>
      <c r="H5475" s="3" t="str">
        <f t="shared" si="85"/>
        <v>Commercial</v>
      </c>
      <c r="I5475" s="3" t="str">
        <f>IF(IFERROR(SEARCH("N/A",CID_DB[[#This Row],[ NSN ]]),-1)&lt;&gt;-1,"",LEFT(SUBSTITUTE(SUBSTITUTE(SUBSTITUTE(SUBSTITUTE(SUBSTITUTE(CID_DB[[#This Row],[ NSN ]],"-","")," ","")," ",""),"‐",""),"NA",""),13))</f>
        <v/>
      </c>
      <c r="J5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3014227||PACKING|</v>
      </c>
    </row>
    <row r="5476" spans="1:10" x14ac:dyDescent="0.35">
      <c r="A5476" s="1" t="s">
        <v>3</v>
      </c>
      <c r="B5476" s="1" t="s">
        <v>10000</v>
      </c>
      <c r="C5476" s="1" t="s">
        <v>10304</v>
      </c>
      <c r="D5476" s="1" t="s">
        <v>3</v>
      </c>
      <c r="E5476" s="1" t="s">
        <v>3053</v>
      </c>
      <c r="F5476" s="4" t="s">
        <v>3</v>
      </c>
      <c r="G5476" s="1" t="s">
        <v>8</v>
      </c>
      <c r="H5476" s="3" t="str">
        <f t="shared" si="85"/>
        <v>Commercial</v>
      </c>
      <c r="I5476" s="3" t="str">
        <f>IF(IFERROR(SEARCH("N/A",CID_DB[[#This Row],[ NSN ]]),-1)&lt;&gt;-1,"",LEFT(SUBSTITUTE(SUBSTITUTE(SUBSTITUTE(SUBSTITUTE(SUBSTITUTE(CID_DB[[#This Row],[ NSN ]],"-","")," ","")," ",""),"‐",""),"NA",""),13))</f>
        <v/>
      </c>
      <c r="J5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3021772||NUT|</v>
      </c>
    </row>
    <row r="5477" spans="1:10" x14ac:dyDescent="0.35">
      <c r="A5477" s="1" t="s">
        <v>3</v>
      </c>
      <c r="B5477" s="1" t="s">
        <v>10000</v>
      </c>
      <c r="C5477" s="1" t="s">
        <v>10305</v>
      </c>
      <c r="D5477" s="1" t="s">
        <v>3</v>
      </c>
      <c r="E5477" s="1" t="s">
        <v>10086</v>
      </c>
      <c r="F5477" s="4" t="s">
        <v>3</v>
      </c>
      <c r="G5477" s="1" t="s">
        <v>8</v>
      </c>
      <c r="H5477" s="3" t="str">
        <f t="shared" si="85"/>
        <v>Commercial</v>
      </c>
      <c r="I5477" s="3" t="str">
        <f>IF(IFERROR(SEARCH("N/A",CID_DB[[#This Row],[ NSN ]]),-1)&lt;&gt;-1,"",LEFT(SUBSTITUTE(SUBSTITUTE(SUBSTITUTE(SUBSTITUTE(SUBSTITUTE(CID_DB[[#This Row],[ NSN ]],"-","")," ","")," ",""),"‐",""),"NA",""),13))</f>
        <v/>
      </c>
      <c r="J5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3022374||SEAL|</v>
      </c>
    </row>
    <row r="5478" spans="1:10" x14ac:dyDescent="0.35">
      <c r="A5478" s="1" t="s">
        <v>3</v>
      </c>
      <c r="B5478" s="1" t="s">
        <v>10000</v>
      </c>
      <c r="C5478" s="1">
        <v>3022375</v>
      </c>
      <c r="D5478" s="1" t="s">
        <v>3</v>
      </c>
      <c r="E5478" s="1" t="s">
        <v>10086</v>
      </c>
      <c r="F5478" s="4" t="s">
        <v>3</v>
      </c>
      <c r="G5478" s="1" t="s">
        <v>8</v>
      </c>
      <c r="H5478" s="3" t="str">
        <f t="shared" si="85"/>
        <v>Commercial</v>
      </c>
      <c r="I5478" s="3" t="str">
        <f>IF(IFERROR(SEARCH("N/A",CID_DB[[#This Row],[ NSN ]]),-1)&lt;&gt;-1,"",LEFT(SUBSTITUTE(SUBSTITUTE(SUBSTITUTE(SUBSTITUTE(SUBSTITUTE(CID_DB[[#This Row],[ NSN ]],"-","")," ","")," ",""),"‐",""),"NA",""),13))</f>
        <v/>
      </c>
      <c r="J5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3022375||SEAL|</v>
      </c>
    </row>
    <row r="5479" spans="1:10" x14ac:dyDescent="0.35">
      <c r="A5479" s="1" t="s">
        <v>3</v>
      </c>
      <c r="B5479" s="1" t="s">
        <v>10000</v>
      </c>
      <c r="C5479" s="1" t="s">
        <v>10306</v>
      </c>
      <c r="D5479" s="1" t="s">
        <v>3</v>
      </c>
      <c r="E5479" s="1" t="s">
        <v>10086</v>
      </c>
      <c r="F5479" s="4" t="s">
        <v>3</v>
      </c>
      <c r="G5479" s="1" t="s">
        <v>8</v>
      </c>
      <c r="H5479" s="3" t="str">
        <f t="shared" si="85"/>
        <v>Commercial</v>
      </c>
      <c r="I5479" s="3" t="str">
        <f>IF(IFERROR(SEARCH("N/A",CID_DB[[#This Row],[ NSN ]]),-1)&lt;&gt;-1,"",LEFT(SUBSTITUTE(SUBSTITUTE(SUBSTITUTE(SUBSTITUTE(SUBSTITUTE(CID_DB[[#This Row],[ NSN ]],"-","")," ","")," ",""),"‐",""),"NA",""),13))</f>
        <v/>
      </c>
      <c r="J5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3026652||SEAL|</v>
      </c>
    </row>
    <row r="5480" spans="1:10" x14ac:dyDescent="0.35">
      <c r="A5480" s="1" t="s">
        <v>3</v>
      </c>
      <c r="B5480" s="1" t="s">
        <v>10000</v>
      </c>
      <c r="C5480" s="1" t="s">
        <v>10307</v>
      </c>
      <c r="D5480" s="1" t="s">
        <v>3</v>
      </c>
      <c r="E5480" s="1" t="s">
        <v>10217</v>
      </c>
      <c r="F5480" s="4" t="s">
        <v>3</v>
      </c>
      <c r="G5480" s="1" t="s">
        <v>8</v>
      </c>
      <c r="H5480" s="3" t="str">
        <f t="shared" si="85"/>
        <v>Commercial</v>
      </c>
      <c r="I5480" s="3" t="str">
        <f>IF(IFERROR(SEARCH("N/A",CID_DB[[#This Row],[ NSN ]]),-1)&lt;&gt;-1,"",LEFT(SUBSTITUTE(SUBSTITUTE(SUBSTITUTE(SUBSTITUTE(SUBSTITUTE(CID_DB[[#This Row],[ NSN ]],"-","")," ","")," ",""),"‐",""),"NA",""),13))</f>
        <v/>
      </c>
      <c r="J5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3029268||FILTER AIR|</v>
      </c>
    </row>
    <row r="5481" spans="1:10" x14ac:dyDescent="0.35">
      <c r="A5481" s="1" t="s">
        <v>3</v>
      </c>
      <c r="B5481" s="1" t="s">
        <v>10000</v>
      </c>
      <c r="C5481" s="1" t="s">
        <v>10308</v>
      </c>
      <c r="D5481" s="1" t="s">
        <v>3</v>
      </c>
      <c r="E5481" s="1" t="s">
        <v>10309</v>
      </c>
      <c r="F5481" s="4" t="s">
        <v>3</v>
      </c>
      <c r="G5481" s="1" t="s">
        <v>8</v>
      </c>
      <c r="H5481" s="3" t="str">
        <f t="shared" si="85"/>
        <v>Commercial</v>
      </c>
      <c r="I5481" s="3" t="str">
        <f>IF(IFERROR(SEARCH("N/A",CID_DB[[#This Row],[ NSN ]]),-1)&lt;&gt;-1,"",LEFT(SUBSTITUTE(SUBSTITUTE(SUBSTITUTE(SUBSTITUTE(SUBSTITUTE(CID_DB[[#This Row],[ NSN ]],"-","")," ","")," ",""),"‐",""),"NA",""),13))</f>
        <v/>
      </c>
      <c r="J5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3031272||GASKET, SPARK IGNITER|</v>
      </c>
    </row>
    <row r="5482" spans="1:10" x14ac:dyDescent="0.35">
      <c r="A5482" s="1" t="s">
        <v>3</v>
      </c>
      <c r="B5482" s="1" t="s">
        <v>10000</v>
      </c>
      <c r="C5482" s="1" t="s">
        <v>10310</v>
      </c>
      <c r="D5482" s="1" t="s">
        <v>3</v>
      </c>
      <c r="E5482" s="1" t="s">
        <v>10311</v>
      </c>
      <c r="F5482" s="4" t="s">
        <v>3</v>
      </c>
      <c r="G5482" s="1" t="s">
        <v>8</v>
      </c>
      <c r="H5482" s="3" t="str">
        <f t="shared" si="85"/>
        <v>Commercial</v>
      </c>
      <c r="I5482" s="3" t="str">
        <f>IF(IFERROR(SEARCH("N/A",CID_DB[[#This Row],[ NSN ]]),-1)&lt;&gt;-1,"",LEFT(SUBSTITUTE(SUBSTITUTE(SUBSTITUTE(SUBSTITUTE(SUBSTITUTE(CID_DB[[#This Row],[ NSN ]],"-","")," ","")," ",""),"‐",""),"NA",""),13))</f>
        <v/>
      </c>
      <c r="J5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307097601||OIL FILTER KIT (IC)|</v>
      </c>
    </row>
    <row r="5483" spans="1:10" x14ac:dyDescent="0.35">
      <c r="A5483" s="1" t="s">
        <v>3</v>
      </c>
      <c r="B5483" s="1" t="s">
        <v>10000</v>
      </c>
      <c r="C5483" s="1" t="s">
        <v>10006</v>
      </c>
      <c r="D5483" s="1" t="s">
        <v>3</v>
      </c>
      <c r="E5483" s="1" t="s">
        <v>10312</v>
      </c>
      <c r="F5483" s="4" t="s">
        <v>3</v>
      </c>
      <c r="G5483" s="1" t="s">
        <v>8</v>
      </c>
      <c r="H5483" s="3" t="str">
        <f t="shared" si="85"/>
        <v>Commercial</v>
      </c>
      <c r="I5483" s="3" t="str">
        <f>IF(IFERROR(SEARCH("N/A",CID_DB[[#This Row],[ NSN ]]),-1)&lt;&gt;-1,"",LEFT(SUBSTITUTE(SUBSTITUTE(SUBSTITUTE(SUBSTITUTE(SUBSTITUTE(CID_DB[[#This Row],[ NSN ]],"-","")," ","")," ",""),"‐",""),"NA",""),13))</f>
        <v/>
      </c>
      <c r="J5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305977901||ELEMENT FILTER FUEL|</v>
      </c>
    </row>
    <row r="5484" spans="1:10" x14ac:dyDescent="0.35">
      <c r="A5484" s="1" t="s">
        <v>3</v>
      </c>
      <c r="B5484" s="1" t="s">
        <v>10000</v>
      </c>
      <c r="C5484" s="1" t="s">
        <v>10313</v>
      </c>
      <c r="D5484" s="1" t="s">
        <v>3</v>
      </c>
      <c r="E5484" s="1" t="s">
        <v>10314</v>
      </c>
      <c r="F5484" s="4" t="s">
        <v>3</v>
      </c>
      <c r="G5484" s="1" t="s">
        <v>8</v>
      </c>
      <c r="H5484" s="3" t="str">
        <f t="shared" si="85"/>
        <v>Commercial</v>
      </c>
      <c r="I5484" s="3" t="str">
        <f>IF(IFERROR(SEARCH("N/A",CID_DB[[#This Row],[ NSN ]]),-1)&lt;&gt;-1,"",LEFT(SUBSTITUTE(SUBSTITUTE(SUBSTITUTE(SUBSTITUTE(SUBSTITUTE(CID_DB[[#This Row],[ NSN ]],"-","")," ","")," ",""),"‐",""),"NA",""),13))</f>
        <v/>
      </c>
      <c r="J5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3033356||PUMP INSP|</v>
      </c>
    </row>
    <row r="5485" spans="1:10" x14ac:dyDescent="0.35">
      <c r="A5485" s="1" t="s">
        <v>3</v>
      </c>
      <c r="B5485" s="1" t="s">
        <v>10000</v>
      </c>
      <c r="C5485" s="1" t="s">
        <v>10315</v>
      </c>
      <c r="D5485" s="1" t="s">
        <v>3</v>
      </c>
      <c r="E5485" s="1" t="s">
        <v>5204</v>
      </c>
      <c r="F5485" s="4" t="s">
        <v>3</v>
      </c>
      <c r="G5485" s="1" t="s">
        <v>8</v>
      </c>
      <c r="H5485" s="3" t="str">
        <f t="shared" si="85"/>
        <v>Commercial</v>
      </c>
      <c r="I5485" s="3" t="str">
        <f>IF(IFERROR(SEARCH("N/A",CID_DB[[#This Row],[ NSN ]]),-1)&lt;&gt;-1,"",LEFT(SUBSTITUTE(SUBSTITUTE(SUBSTITUTE(SUBSTITUTE(SUBSTITUTE(CID_DB[[#This Row],[ NSN ]],"-","")," ","")," ",""),"‐",""),"NA",""),13))</f>
        <v/>
      </c>
      <c r="J5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3039937||GASKET|</v>
      </c>
    </row>
    <row r="5486" spans="1:10" x14ac:dyDescent="0.35">
      <c r="A5486" s="1" t="s">
        <v>3</v>
      </c>
      <c r="B5486" s="1" t="s">
        <v>10000</v>
      </c>
      <c r="C5486" s="1" t="s">
        <v>10316</v>
      </c>
      <c r="D5486" s="1" t="s">
        <v>3</v>
      </c>
      <c r="E5486" s="1" t="s">
        <v>5204</v>
      </c>
      <c r="F5486" s="4" t="s">
        <v>3</v>
      </c>
      <c r="G5486" s="1" t="s">
        <v>8</v>
      </c>
      <c r="H5486" s="3" t="str">
        <f t="shared" si="85"/>
        <v>Commercial</v>
      </c>
      <c r="I5486" s="3" t="str">
        <f>IF(IFERROR(SEARCH("N/A",CID_DB[[#This Row],[ NSN ]]),-1)&lt;&gt;-1,"",LEFT(SUBSTITUTE(SUBSTITUTE(SUBSTITUTE(SUBSTITUTE(SUBSTITUTE(CID_DB[[#This Row],[ NSN ]],"-","")," ","")," ",""),"‐",""),"NA",""),13))</f>
        <v/>
      </c>
      <c r="J5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3039954||GASKET|</v>
      </c>
    </row>
    <row r="5487" spans="1:10" x14ac:dyDescent="0.35">
      <c r="A5487" s="1" t="s">
        <v>3</v>
      </c>
      <c r="B5487" s="1" t="s">
        <v>10000</v>
      </c>
      <c r="C5487" s="1" t="s">
        <v>10317</v>
      </c>
      <c r="D5487" s="1" t="s">
        <v>3</v>
      </c>
      <c r="E5487" s="1" t="s">
        <v>5204</v>
      </c>
      <c r="F5487" s="4" t="s">
        <v>3</v>
      </c>
      <c r="G5487" s="1" t="s">
        <v>8</v>
      </c>
      <c r="H5487" s="3" t="str">
        <f t="shared" si="85"/>
        <v>Commercial</v>
      </c>
      <c r="I5487" s="3" t="str">
        <f>IF(IFERROR(SEARCH("N/A",CID_DB[[#This Row],[ NSN ]]),-1)&lt;&gt;-1,"",LEFT(SUBSTITUTE(SUBSTITUTE(SUBSTITUTE(SUBSTITUTE(SUBSTITUTE(CID_DB[[#This Row],[ NSN ]],"-","")," ","")," ",""),"‐",""),"NA",""),13))</f>
        <v/>
      </c>
      <c r="J5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311593101||GASKET|</v>
      </c>
    </row>
    <row r="5488" spans="1:10" x14ac:dyDescent="0.35">
      <c r="A5488" s="1" t="s">
        <v>3</v>
      </c>
      <c r="B5488" s="1" t="s">
        <v>10000</v>
      </c>
      <c r="C5488" s="1" t="s">
        <v>10318</v>
      </c>
      <c r="D5488" s="1" t="s">
        <v>3</v>
      </c>
      <c r="E5488" s="1" t="s">
        <v>5204</v>
      </c>
      <c r="F5488" s="4" t="s">
        <v>3</v>
      </c>
      <c r="G5488" s="1" t="s">
        <v>8</v>
      </c>
      <c r="H5488" s="3" t="str">
        <f t="shared" si="85"/>
        <v>Commercial</v>
      </c>
      <c r="I5488" s="3" t="str">
        <f>IF(IFERROR(SEARCH("N/A",CID_DB[[#This Row],[ NSN ]]),-1)&lt;&gt;-1,"",LEFT(SUBSTITUTE(SUBSTITUTE(SUBSTITUTE(SUBSTITUTE(SUBSTITUTE(CID_DB[[#This Row],[ NSN ]],"-","")," ","")," ",""),"‐",""),"NA",""),13))</f>
        <v/>
      </c>
      <c r="J5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311895301||GASKET|</v>
      </c>
    </row>
    <row r="5489" spans="1:10" x14ac:dyDescent="0.35">
      <c r="A5489" s="1" t="s">
        <v>3</v>
      </c>
      <c r="B5489" s="1" t="s">
        <v>10000</v>
      </c>
      <c r="C5489" s="1" t="s">
        <v>10319</v>
      </c>
      <c r="D5489" s="1" t="s">
        <v>3</v>
      </c>
      <c r="E5489" s="1" t="s">
        <v>10320</v>
      </c>
      <c r="F5489" s="4" t="s">
        <v>3</v>
      </c>
      <c r="G5489" s="1" t="s">
        <v>8</v>
      </c>
      <c r="H5489" s="3" t="str">
        <f t="shared" si="85"/>
        <v>Commercial</v>
      </c>
      <c r="I5489" s="3" t="str">
        <f>IF(IFERROR(SEARCH("N/A",CID_DB[[#This Row],[ NSN ]]),-1)&lt;&gt;-1,"",LEFT(SUBSTITUTE(SUBSTITUTE(SUBSTITUTE(SUBSTITUTE(SUBSTITUTE(CID_DB[[#This Row],[ NSN ]],"-","")," ","")," ",""),"‐",""),"NA",""),13))</f>
        <v/>
      </c>
      <c r="J5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307922901||SHEATH|</v>
      </c>
    </row>
    <row r="5490" spans="1:10" x14ac:dyDescent="0.35">
      <c r="A5490" s="1" t="s">
        <v>3</v>
      </c>
      <c r="B5490" s="1" t="s">
        <v>10000</v>
      </c>
      <c r="C5490" s="1" t="s">
        <v>10321</v>
      </c>
      <c r="D5490" s="1" t="s">
        <v>3</v>
      </c>
      <c r="E5490" s="1" t="s">
        <v>10284</v>
      </c>
      <c r="F5490" s="4" t="s">
        <v>3</v>
      </c>
      <c r="G5490" s="1" t="s">
        <v>8</v>
      </c>
      <c r="H5490" s="3" t="str">
        <f t="shared" si="85"/>
        <v>Commercial</v>
      </c>
      <c r="I5490" s="3" t="str">
        <f>IF(IFERROR(SEARCH("N/A",CID_DB[[#This Row],[ NSN ]]),-1)&lt;&gt;-1,"",LEFT(SUBSTITUTE(SUBSTITUTE(SUBSTITUTE(SUBSTITUTE(SUBSTITUTE(CID_DB[[#This Row],[ NSN ]],"-","")," ","")," ",""),"‐",""),"NA",""),13))</f>
        <v/>
      </c>
      <c r="J5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40S413SC||STUD|</v>
      </c>
    </row>
    <row r="5491" spans="1:10" x14ac:dyDescent="0.35">
      <c r="A5491" s="1" t="s">
        <v>3</v>
      </c>
      <c r="B5491" s="1" t="s">
        <v>10000</v>
      </c>
      <c r="C5491" s="1" t="s">
        <v>10322</v>
      </c>
      <c r="D5491" s="1" t="s">
        <v>3</v>
      </c>
      <c r="E5491" s="1" t="s">
        <v>10323</v>
      </c>
      <c r="F5491" s="4" t="s">
        <v>3</v>
      </c>
      <c r="G5491" s="1" t="s">
        <v>8</v>
      </c>
      <c r="H5491" s="3" t="str">
        <f t="shared" si="85"/>
        <v>Commercial</v>
      </c>
      <c r="I5491" s="3" t="str">
        <f>IF(IFERROR(SEARCH("N/A",CID_DB[[#This Row],[ NSN ]]),-1)&lt;&gt;-1,"",LEFT(SUBSTITUTE(SUBSTITUTE(SUBSTITUTE(SUBSTITUTE(SUBSTITUTE(CID_DB[[#This Row],[ NSN ]],"-","")," ","")," ",""),"‐",""),"NA",""),13))</f>
        <v/>
      </c>
      <c r="J5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ST6202120||PACKING PREFORMED|</v>
      </c>
    </row>
    <row r="5492" spans="1:10" x14ac:dyDescent="0.35">
      <c r="A5492" s="1" t="s">
        <v>3</v>
      </c>
      <c r="B5492" s="1" t="s">
        <v>10000</v>
      </c>
      <c r="C5492" s="1" t="s">
        <v>10002</v>
      </c>
      <c r="D5492" s="1" t="s">
        <v>3</v>
      </c>
      <c r="E5492" s="1" t="s">
        <v>7961</v>
      </c>
      <c r="F5492" s="4" t="s">
        <v>3</v>
      </c>
      <c r="G5492" s="1" t="s">
        <v>8</v>
      </c>
      <c r="H5492" s="3" t="str">
        <f t="shared" si="85"/>
        <v>Commercial</v>
      </c>
      <c r="I5492" s="3" t="str">
        <f>IF(IFERROR(SEARCH("N/A",CID_DB[[#This Row],[ NSN ]]),-1)&lt;&gt;-1,"",LEFT(SUBSTITUTE(SUBSTITUTE(SUBSTITUTE(SUBSTITUTE(SUBSTITUTE(CID_DB[[#This Row],[ NSN ]],"-","")," ","")," ",""),"‐",""),"NA",""),13))</f>
        <v/>
      </c>
      <c r="J5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AS3209224||PACKING, PREFORMED ORING|</v>
      </c>
    </row>
    <row r="5493" spans="1:10" x14ac:dyDescent="0.35">
      <c r="A5493" s="1" t="s">
        <v>3</v>
      </c>
      <c r="B5493" s="1" t="s">
        <v>10000</v>
      </c>
      <c r="C5493" s="1" t="s">
        <v>10004</v>
      </c>
      <c r="D5493" s="1" t="s">
        <v>3</v>
      </c>
      <c r="E5493" s="1" t="s">
        <v>7961</v>
      </c>
      <c r="F5493" s="4" t="s">
        <v>3</v>
      </c>
      <c r="G5493" s="1" t="s">
        <v>8</v>
      </c>
      <c r="H5493" s="3" t="str">
        <f t="shared" si="85"/>
        <v>Commercial</v>
      </c>
      <c r="I5493" s="3" t="str">
        <f>IF(IFERROR(SEARCH("N/A",CID_DB[[#This Row],[ NSN ]]),-1)&lt;&gt;-1,"",LEFT(SUBSTITUTE(SUBSTITUTE(SUBSTITUTE(SUBSTITUTE(SUBSTITUTE(CID_DB[[#This Row],[ NSN ]],"-","")," ","")," ",""),"‐",""),"NA",""),13))</f>
        <v/>
      </c>
      <c r="J5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AS3209143||PACKING, PREFORMED ORING|</v>
      </c>
    </row>
    <row r="5494" spans="1:10" x14ac:dyDescent="0.35">
      <c r="A5494" s="1" t="s">
        <v>3</v>
      </c>
      <c r="B5494" s="1" t="s">
        <v>10000</v>
      </c>
      <c r="C5494" s="1" t="s">
        <v>10324</v>
      </c>
      <c r="D5494" s="1" t="s">
        <v>3</v>
      </c>
      <c r="E5494" s="1" t="s">
        <v>10323</v>
      </c>
      <c r="F5494" s="4" t="s">
        <v>3</v>
      </c>
      <c r="G5494" s="1" t="s">
        <v>8</v>
      </c>
      <c r="H5494" s="3" t="str">
        <f t="shared" si="85"/>
        <v>Commercial</v>
      </c>
      <c r="I5494" s="3" t="str">
        <f>IF(IFERROR(SEARCH("N/A",CID_DB[[#This Row],[ NSN ]]),-1)&lt;&gt;-1,"",LEFT(SUBSTITUTE(SUBSTITUTE(SUBSTITUTE(SUBSTITUTE(SUBSTITUTE(CID_DB[[#This Row],[ NSN ]],"-","")," ","")," ",""),"‐",""),"NA",""),13))</f>
        <v/>
      </c>
      <c r="J5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ST6202009||PACKING PREFORMED|</v>
      </c>
    </row>
    <row r="5495" spans="1:10" x14ac:dyDescent="0.35">
      <c r="A5495" s="1" t="s">
        <v>3</v>
      </c>
      <c r="B5495" s="1" t="s">
        <v>10000</v>
      </c>
      <c r="C5495" s="1" t="s">
        <v>10325</v>
      </c>
      <c r="D5495" s="1" t="s">
        <v>3</v>
      </c>
      <c r="E5495" s="1" t="s">
        <v>5204</v>
      </c>
      <c r="F5495" s="4" t="s">
        <v>3</v>
      </c>
      <c r="G5495" s="1" t="s">
        <v>8</v>
      </c>
      <c r="H5495" s="3" t="str">
        <f t="shared" si="85"/>
        <v>Commercial</v>
      </c>
      <c r="I5495" s="3" t="str">
        <f>IF(IFERROR(SEARCH("N/A",CID_DB[[#This Row],[ NSN ]]),-1)&lt;&gt;-1,"",LEFT(SUBSTITUTE(SUBSTITUTE(SUBSTITUTE(SUBSTITUTE(SUBSTITUTE(CID_DB[[#This Row],[ NSN ]],"-","")," ","")," ",""),"‐",""),"NA",""),13))</f>
        <v/>
      </c>
      <c r="J5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3029566||GASKET|</v>
      </c>
    </row>
    <row r="5496" spans="1:10" x14ac:dyDescent="0.35">
      <c r="A5496" s="1" t="s">
        <v>3</v>
      </c>
      <c r="B5496" s="1" t="s">
        <v>10000</v>
      </c>
      <c r="C5496" s="1" t="s">
        <v>10326</v>
      </c>
      <c r="D5496" s="1" t="s">
        <v>3</v>
      </c>
      <c r="E5496" s="1" t="s">
        <v>10323</v>
      </c>
      <c r="F5496" s="4" t="s">
        <v>3</v>
      </c>
      <c r="G5496" s="1" t="s">
        <v>8</v>
      </c>
      <c r="H5496" s="3" t="str">
        <f t="shared" si="85"/>
        <v>Commercial</v>
      </c>
      <c r="I5496" s="3" t="str">
        <f>IF(IFERROR(SEARCH("N/A",CID_DB[[#This Row],[ NSN ]]),-1)&lt;&gt;-1,"",LEFT(SUBSTITUTE(SUBSTITUTE(SUBSTITUTE(SUBSTITUTE(SUBSTITUTE(CID_DB[[#This Row],[ NSN ]],"-","")," ","")," ",""),"‐",""),"NA",""),13))</f>
        <v/>
      </c>
      <c r="J5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ST6202017||PACKING PREFORMED|</v>
      </c>
    </row>
    <row r="5497" spans="1:10" x14ac:dyDescent="0.35">
      <c r="A5497" s="1" t="s">
        <v>3</v>
      </c>
      <c r="B5497" s="1" t="s">
        <v>10000</v>
      </c>
      <c r="C5497" s="1" t="s">
        <v>10020</v>
      </c>
      <c r="D5497" s="1" t="s">
        <v>3</v>
      </c>
      <c r="E5497" s="1" t="s">
        <v>10323</v>
      </c>
      <c r="F5497" s="4" t="s">
        <v>3</v>
      </c>
      <c r="G5497" s="1" t="s">
        <v>8</v>
      </c>
      <c r="H5497" s="3" t="str">
        <f t="shared" si="85"/>
        <v>Commercial</v>
      </c>
      <c r="I5497" s="3" t="str">
        <f>IF(IFERROR(SEARCH("N/A",CID_DB[[#This Row],[ NSN ]]),-1)&lt;&gt;-1,"",LEFT(SUBSTITUTE(SUBSTITUTE(SUBSTITUTE(SUBSTITUTE(SUBSTITUTE(CID_DB[[#This Row],[ NSN ]],"-","")," ","")," ",""),"‐",""),"NA",""),13))</f>
        <v/>
      </c>
      <c r="J5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ST6202011||PACKING PREFORMED|</v>
      </c>
    </row>
    <row r="5498" spans="1:10" x14ac:dyDescent="0.35">
      <c r="A5498" s="1" t="s">
        <v>3</v>
      </c>
      <c r="B5498" s="1" t="s">
        <v>10000</v>
      </c>
      <c r="C5498" s="1" t="s">
        <v>10327</v>
      </c>
      <c r="D5498" s="1" t="s">
        <v>3</v>
      </c>
      <c r="E5498" s="1" t="s">
        <v>7949</v>
      </c>
      <c r="F5498" s="4" t="s">
        <v>3</v>
      </c>
      <c r="G5498" s="1" t="s">
        <v>8</v>
      </c>
      <c r="H5498" s="3" t="str">
        <f t="shared" si="85"/>
        <v>Commercial</v>
      </c>
      <c r="I5498" s="3" t="str">
        <f>IF(IFERROR(SEARCH("N/A",CID_DB[[#This Row],[ NSN ]]),-1)&lt;&gt;-1,"",LEFT(SUBSTITUTE(SUBSTITUTE(SUBSTITUTE(SUBSTITUTE(SUBSTITUTE(CID_DB[[#This Row],[ NSN ]],"-","")," ","")," ",""),"‐",""),"NA",""),13))</f>
        <v/>
      </c>
      <c r="J5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ST6202113||PACKING|</v>
      </c>
    </row>
    <row r="5499" spans="1:10" x14ac:dyDescent="0.35">
      <c r="A5499" s="1" t="s">
        <v>3</v>
      </c>
      <c r="B5499" s="1" t="s">
        <v>10000</v>
      </c>
      <c r="C5499" s="1" t="s">
        <v>10328</v>
      </c>
      <c r="D5499" s="1" t="s">
        <v>3</v>
      </c>
      <c r="E5499" s="1" t="s">
        <v>10329</v>
      </c>
      <c r="F5499" s="4" t="s">
        <v>3</v>
      </c>
      <c r="G5499" s="1" t="s">
        <v>8</v>
      </c>
      <c r="H5499" s="3" t="str">
        <f t="shared" si="85"/>
        <v>Commercial</v>
      </c>
      <c r="I5499" s="3" t="str">
        <f>IF(IFERROR(SEARCH("N/A",CID_DB[[#This Row],[ NSN ]]),-1)&lt;&gt;-1,"",LEFT(SUBSTITUTE(SUBSTITUTE(SUBSTITUTE(SUBSTITUTE(SUBSTITUTE(CID_DB[[#This Row],[ NSN ]],"-","")," ","")," ",""),"‐",""),"NA",""),13))</f>
        <v/>
      </c>
      <c r="J5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CH921061||IGNITION EXCITER|</v>
      </c>
    </row>
    <row r="5500" spans="1:10" x14ac:dyDescent="0.35">
      <c r="A5500" s="1" t="s">
        <v>3</v>
      </c>
      <c r="B5500" s="1" t="s">
        <v>10000</v>
      </c>
      <c r="C5500" s="1" t="s">
        <v>10031</v>
      </c>
      <c r="D5500" s="1" t="s">
        <v>3</v>
      </c>
      <c r="E5500" s="1" t="s">
        <v>10330</v>
      </c>
      <c r="F5500" s="4" t="s">
        <v>3</v>
      </c>
      <c r="G5500" s="1" t="s">
        <v>8</v>
      </c>
      <c r="H5500" s="3" t="str">
        <f t="shared" si="85"/>
        <v>Commercial</v>
      </c>
      <c r="I5500" s="3" t="str">
        <f>IF(IFERROR(SEARCH("N/A",CID_DB[[#This Row],[ NSN ]]),-1)&lt;&gt;-1,"",LEFT(SUBSTITUTE(SUBSTITUTE(SUBSTITUTE(SUBSTITUTE(SUBSTITUTE(CID_DB[[#This Row],[ NSN ]],"-","")," ","")," ",""),"‐",""),"NA",""),13))</f>
        <v/>
      </c>
      <c r="J5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CH34055||IGNITER|</v>
      </c>
    </row>
    <row r="5501" spans="1:10" x14ac:dyDescent="0.35">
      <c r="A5501" s="1" t="s">
        <v>3</v>
      </c>
      <c r="B5501" s="1" t="s">
        <v>10000</v>
      </c>
      <c r="C5501" s="1" t="s">
        <v>10331</v>
      </c>
      <c r="D5501" s="1" t="s">
        <v>3</v>
      </c>
      <c r="E5501" s="1" t="s">
        <v>10332</v>
      </c>
      <c r="F5501" s="4" t="s">
        <v>3</v>
      </c>
      <c r="G5501" s="1" t="s">
        <v>8</v>
      </c>
      <c r="H5501" s="3" t="str">
        <f t="shared" si="85"/>
        <v>Commercial</v>
      </c>
      <c r="I5501" s="3" t="str">
        <f>IF(IFERROR(SEARCH("N/A",CID_DB[[#This Row],[ NSN ]]),-1)&lt;&gt;-1,"",LEFT(SUBSTITUTE(SUBSTITUTE(SUBSTITUTE(SUBSTITUTE(SUBSTITUTE(CID_DB[[#This Row],[ NSN ]],"-","")," ","")," ",""),"‐",""),"NA",""),13))</f>
        <v/>
      </c>
      <c r="J5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3010880||GASKET (igniter)|</v>
      </c>
    </row>
    <row r="5502" spans="1:10" x14ac:dyDescent="0.35">
      <c r="A5502" s="1" t="s">
        <v>3</v>
      </c>
      <c r="B5502" s="1" t="s">
        <v>10000</v>
      </c>
      <c r="C5502" s="1" t="s">
        <v>10333</v>
      </c>
      <c r="D5502" s="1" t="s">
        <v>3</v>
      </c>
      <c r="E5502" s="1" t="s">
        <v>10334</v>
      </c>
      <c r="F5502" s="4" t="s">
        <v>3</v>
      </c>
      <c r="G5502" s="1" t="s">
        <v>8</v>
      </c>
      <c r="H5502" s="3" t="str">
        <f t="shared" si="85"/>
        <v>Commercial</v>
      </c>
      <c r="I5502" s="3" t="str">
        <f>IF(IFERROR(SEARCH("N/A",CID_DB[[#This Row],[ NSN ]]),-1)&lt;&gt;-1,"",LEFT(SUBSTITUTE(SUBSTITUTE(SUBSTITUTE(SUBSTITUTE(SUBSTITUTE(CID_DB[[#This Row],[ NSN ]],"-","")," ","")," ",""),"‐",""),"NA",""),13))</f>
        <v/>
      </c>
      <c r="J5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08504101||PIPE THREAD DRAIN VALVE|</v>
      </c>
    </row>
    <row r="5503" spans="1:10" x14ac:dyDescent="0.35">
      <c r="A5503" s="1" t="s">
        <v>3</v>
      </c>
      <c r="B5503" s="1" t="s">
        <v>10000</v>
      </c>
      <c r="C5503" s="1" t="s">
        <v>10335</v>
      </c>
      <c r="D5503" s="1" t="s">
        <v>3</v>
      </c>
      <c r="E5503" s="1" t="s">
        <v>10106</v>
      </c>
      <c r="F5503" s="4" t="s">
        <v>3</v>
      </c>
      <c r="G5503" s="1" t="s">
        <v>8</v>
      </c>
      <c r="H5503" s="3" t="str">
        <f t="shared" si="85"/>
        <v>Commercial</v>
      </c>
      <c r="I5503" s="3" t="str">
        <f>IF(IFERROR(SEARCH("N/A",CID_DB[[#This Row],[ NSN ]]),-1)&lt;&gt;-1,"",LEFT(SUBSTITUTE(SUBSTITUTE(SUBSTITUTE(SUBSTITUTE(SUBSTITUTE(CID_DB[[#This Row],[ NSN ]],"-","")," ","")," ",""),"‐",""),"NA",""),13))</f>
        <v/>
      </c>
      <c r="J5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S11043||ROD END|</v>
      </c>
    </row>
    <row r="5504" spans="1:10" x14ac:dyDescent="0.35">
      <c r="A5504" s="1" t="s">
        <v>3</v>
      </c>
      <c r="B5504" s="1" t="s">
        <v>10000</v>
      </c>
      <c r="C5504" s="1" t="s">
        <v>10336</v>
      </c>
      <c r="D5504" s="1" t="s">
        <v>3</v>
      </c>
      <c r="E5504" s="1" t="s">
        <v>8814</v>
      </c>
      <c r="F5504" s="4" t="s">
        <v>3</v>
      </c>
      <c r="G5504" s="1" t="s">
        <v>8</v>
      </c>
      <c r="H5504" s="3" t="str">
        <f t="shared" si="85"/>
        <v>Commercial</v>
      </c>
      <c r="I5504" s="3" t="str">
        <f>IF(IFERROR(SEARCH("N/A",CID_DB[[#This Row],[ NSN ]]),-1)&lt;&gt;-1,"",LEFT(SUBSTITUTE(SUBSTITUTE(SUBSTITUTE(SUBSTITUTE(SUBSTITUTE(CID_DB[[#This Row],[ NSN ]],"-","")," ","")," ",""),"‐",""),"NA",""),13))</f>
        <v/>
      </c>
      <c r="J5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S18561||SWITCH|</v>
      </c>
    </row>
    <row r="5505" spans="1:10" x14ac:dyDescent="0.35">
      <c r="A5505" s="1" t="s">
        <v>3</v>
      </c>
      <c r="B5505" s="1" t="s">
        <v>10000</v>
      </c>
      <c r="C5505" s="1" t="s">
        <v>10337</v>
      </c>
      <c r="D5505" s="1" t="s">
        <v>3</v>
      </c>
      <c r="E5505" s="1" t="s">
        <v>10338</v>
      </c>
      <c r="F5505" s="4" t="s">
        <v>3</v>
      </c>
      <c r="G5505" s="1" t="s">
        <v>8</v>
      </c>
      <c r="H5505" s="3" t="str">
        <f t="shared" si="85"/>
        <v>Commercial</v>
      </c>
      <c r="I5505" s="3" t="str">
        <f>IF(IFERROR(SEARCH("N/A",CID_DB[[#This Row],[ NSN ]]),-1)&lt;&gt;-1,"",LEFT(SUBSTITUTE(SUBSTITUTE(SUBSTITUTE(SUBSTITUTE(SUBSTITUTE(CID_DB[[#This Row],[ NSN ]],"-","")," ","")," ",""),"‐",""),"NA",""),13))</f>
        <v/>
      </c>
      <c r="J5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MS280343||BULB|</v>
      </c>
    </row>
    <row r="5506" spans="1:10" x14ac:dyDescent="0.35">
      <c r="A5506" s="1" t="s">
        <v>3</v>
      </c>
      <c r="B5506" s="1" t="s">
        <v>10000</v>
      </c>
      <c r="C5506" s="1" t="s">
        <v>10339</v>
      </c>
      <c r="D5506" s="1" t="s">
        <v>3</v>
      </c>
      <c r="E5506" s="1" t="s">
        <v>7962</v>
      </c>
      <c r="F5506" s="4" t="s">
        <v>3</v>
      </c>
      <c r="G5506" s="1" t="s">
        <v>8</v>
      </c>
      <c r="H5506" s="3" t="str">
        <f t="shared" si="85"/>
        <v>Commercial</v>
      </c>
      <c r="I5506" s="3" t="str">
        <f>IF(IFERROR(SEARCH("N/A",CID_DB[[#This Row],[ NSN ]]),-1)&lt;&gt;-1,"",LEFT(SUBSTITUTE(SUBSTITUTE(SUBSTITUTE(SUBSTITUTE(SUBSTITUTE(CID_DB[[#This Row],[ NSN ]],"-","")," ","")," ",""),"‐",""),"NA",""),13))</f>
        <v/>
      </c>
      <c r="J5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M83248/1213||ORING|</v>
      </c>
    </row>
    <row r="5507" spans="1:10" x14ac:dyDescent="0.35">
      <c r="A5507" s="1" t="s">
        <v>3</v>
      </c>
      <c r="B5507" s="1" t="s">
        <v>10000</v>
      </c>
      <c r="C5507" s="1" t="s">
        <v>10340</v>
      </c>
      <c r="D5507" s="1" t="s">
        <v>3</v>
      </c>
      <c r="E5507" s="1" t="s">
        <v>7949</v>
      </c>
      <c r="F5507" s="4" t="s">
        <v>3</v>
      </c>
      <c r="G5507" s="1" t="s">
        <v>8</v>
      </c>
      <c r="H5507" s="3" t="str">
        <f t="shared" ref="H5507:H5570" si="86">IF(G5507="Y - CID","Commercial",IF(G5507="N - CID","Other Than Commercial","N/A"))</f>
        <v>Commercial</v>
      </c>
      <c r="I5507" s="3" t="str">
        <f>IF(IFERROR(SEARCH("N/A",CID_DB[[#This Row],[ NSN ]]),-1)&lt;&gt;-1,"",LEFT(SUBSTITUTE(SUBSTITUTE(SUBSTITUTE(SUBSTITUTE(SUBSTITUTE(CID_DB[[#This Row],[ NSN ]],"-","")," ","")," ",""),"‐",""),"NA",""),13))</f>
        <v/>
      </c>
      <c r="J5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M83248/2908||PACKING|</v>
      </c>
    </row>
    <row r="5508" spans="1:10" x14ac:dyDescent="0.35">
      <c r="A5508" s="1" t="s">
        <v>3</v>
      </c>
      <c r="B5508" s="1" t="s">
        <v>10000</v>
      </c>
      <c r="C5508" s="1" t="s">
        <v>10341</v>
      </c>
      <c r="D5508" s="1" t="s">
        <v>3</v>
      </c>
      <c r="E5508" s="1" t="s">
        <v>5204</v>
      </c>
      <c r="F5508" s="4" t="s">
        <v>3</v>
      </c>
      <c r="G5508" s="1" t="s">
        <v>8</v>
      </c>
      <c r="H5508" s="3" t="str">
        <f t="shared" si="86"/>
        <v>Commercial</v>
      </c>
      <c r="I5508" s="3" t="str">
        <f>IF(IFERROR(SEARCH("N/A",CID_DB[[#This Row],[ NSN ]]),-1)&lt;&gt;-1,"",LEFT(SUBSTITUTE(SUBSTITUTE(SUBSTITUTE(SUBSTITUTE(SUBSTITUTE(CID_DB[[#This Row],[ NSN ]],"-","")," ","")," ",""),"‐",""),"NA",""),13))</f>
        <v/>
      </c>
      <c r="J5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S33461||GASKET|</v>
      </c>
    </row>
    <row r="5509" spans="1:10" x14ac:dyDescent="0.35">
      <c r="A5509" s="1" t="s">
        <v>3</v>
      </c>
      <c r="B5509" s="1" t="s">
        <v>10000</v>
      </c>
      <c r="C5509" s="1" t="s">
        <v>10342</v>
      </c>
      <c r="D5509" s="1" t="s">
        <v>3</v>
      </c>
      <c r="E5509" s="1" t="s">
        <v>9076</v>
      </c>
      <c r="F5509" s="4" t="s">
        <v>3</v>
      </c>
      <c r="G5509" s="1" t="s">
        <v>8</v>
      </c>
      <c r="H5509" s="3" t="str">
        <f t="shared" si="86"/>
        <v>Commercial</v>
      </c>
      <c r="I5509" s="3" t="str">
        <f>IF(IFERROR(SEARCH("N/A",CID_DB[[#This Row],[ NSN ]]),-1)&lt;&gt;-1,"",LEFT(SUBSTITUTE(SUBSTITUTE(SUBSTITUTE(SUBSTITUTE(SUBSTITUTE(CID_DB[[#This Row],[ NSN ]],"-","")," ","")," ",""),"‐",""),"NA",""),13))</f>
        <v/>
      </c>
      <c r="J5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S655366715||ANTENNA|</v>
      </c>
    </row>
    <row r="5510" spans="1:10" x14ac:dyDescent="0.35">
      <c r="A5510" s="1" t="s">
        <v>3</v>
      </c>
      <c r="B5510" s="1" t="s">
        <v>10000</v>
      </c>
      <c r="C5510" s="1" t="s">
        <v>10343</v>
      </c>
      <c r="D5510" s="1" t="s">
        <v>3</v>
      </c>
      <c r="E5510" s="1" t="s">
        <v>10344</v>
      </c>
      <c r="F5510" s="4" t="s">
        <v>3</v>
      </c>
      <c r="G5510" s="1" t="s">
        <v>8</v>
      </c>
      <c r="H5510" s="3" t="str">
        <f t="shared" si="86"/>
        <v>Commercial</v>
      </c>
      <c r="I5510" s="3" t="str">
        <f>IF(IFERROR(SEARCH("N/A",CID_DB[[#This Row],[ NSN ]]),-1)&lt;&gt;-1,"",LEFT(SUBSTITUTE(SUBSTITUTE(SUBSTITUTE(SUBSTITUTE(SUBSTITUTE(CID_DB[[#This Row],[ NSN ]],"-","")," ","")," ",""),"‐",""),"NA",""),13))</f>
        <v/>
      </c>
      <c r="J5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20409017||PAD|</v>
      </c>
    </row>
    <row r="5511" spans="1:10" x14ac:dyDescent="0.35">
      <c r="A5511" s="1" t="s">
        <v>3</v>
      </c>
      <c r="B5511" s="1" t="s">
        <v>10000</v>
      </c>
      <c r="C5511" s="1" t="s">
        <v>10345</v>
      </c>
      <c r="D5511" s="1" t="s">
        <v>3</v>
      </c>
      <c r="E5511" s="1" t="s">
        <v>10346</v>
      </c>
      <c r="F5511" s="4" t="s">
        <v>3</v>
      </c>
      <c r="G5511" s="1" t="s">
        <v>8</v>
      </c>
      <c r="H5511" s="3" t="str">
        <f t="shared" si="86"/>
        <v>Commercial</v>
      </c>
      <c r="I5511" s="3" t="str">
        <f>IF(IFERROR(SEARCH("N/A",CID_DB[[#This Row],[ NSN ]]),-1)&lt;&gt;-1,"",LEFT(SUBSTITUTE(SUBSTITUTE(SUBSTITUTE(SUBSTITUTE(SUBSTITUTE(CID_DB[[#This Row],[ NSN ]],"-","")," ","")," ",""),"‐",""),"NA",""),13))</f>
        <v/>
      </c>
      <c r="J5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C1004901||VALVE, FLAP CHECK|</v>
      </c>
    </row>
    <row r="5512" spans="1:10" x14ac:dyDescent="0.35">
      <c r="A5512" s="1" t="s">
        <v>3</v>
      </c>
      <c r="B5512" s="1" t="s">
        <v>10000</v>
      </c>
      <c r="C5512" s="1" t="s">
        <v>10347</v>
      </c>
      <c r="D5512" s="1" t="s">
        <v>3</v>
      </c>
      <c r="E5512" s="1" t="s">
        <v>10348</v>
      </c>
      <c r="F5512" s="4" t="s">
        <v>3</v>
      </c>
      <c r="G5512" s="1" t="s">
        <v>8</v>
      </c>
      <c r="H5512" s="3" t="str">
        <f t="shared" si="86"/>
        <v>Commercial</v>
      </c>
      <c r="I5512" s="3" t="str">
        <f>IF(IFERROR(SEARCH("N/A",CID_DB[[#This Row],[ NSN ]]),-1)&lt;&gt;-1,"",LEFT(SUBSTITUTE(SUBSTITUTE(SUBSTITUTE(SUBSTITUTE(SUBSTITUTE(CID_DB[[#This Row],[ NSN ]],"-","")," ","")," ",""),"‐",""),"NA",""),13))</f>
        <v/>
      </c>
      <c r="J5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26501242||VALVE ASSY MOD OIL|</v>
      </c>
    </row>
    <row r="5513" spans="1:10" x14ac:dyDescent="0.35">
      <c r="A5513" s="1" t="s">
        <v>3</v>
      </c>
      <c r="B5513" s="1" t="s">
        <v>10000</v>
      </c>
      <c r="C5513" s="1" t="s">
        <v>10349</v>
      </c>
      <c r="D5513" s="1" t="s">
        <v>3</v>
      </c>
      <c r="E5513" s="1" t="s">
        <v>10350</v>
      </c>
      <c r="F5513" s="4" t="s">
        <v>3</v>
      </c>
      <c r="G5513" s="1" t="s">
        <v>8</v>
      </c>
      <c r="H5513" s="3" t="str">
        <f t="shared" si="86"/>
        <v>Commercial</v>
      </c>
      <c r="I5513" s="3" t="str">
        <f>IF(IFERROR(SEARCH("N/A",CID_DB[[#This Row],[ NSN ]]),-1)&lt;&gt;-1,"",LEFT(SUBSTITUTE(SUBSTITUTE(SUBSTITUTE(SUBSTITUTE(SUBSTITUTE(CID_DB[[#This Row],[ NSN ]],"-","")," ","")," ",""),"‐",""),"NA",""),13))</f>
        <v/>
      </c>
      <c r="J5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991028716||SWITCH, OIL PRESSURE|</v>
      </c>
    </row>
    <row r="5514" spans="1:10" x14ac:dyDescent="0.35">
      <c r="A5514" s="1" t="s">
        <v>3</v>
      </c>
      <c r="B5514" s="1" t="s">
        <v>10000</v>
      </c>
      <c r="C5514" s="1" t="s">
        <v>10046</v>
      </c>
      <c r="D5514" s="1" t="s">
        <v>3</v>
      </c>
      <c r="E5514" s="1" t="s">
        <v>10351</v>
      </c>
      <c r="F5514" s="4" t="s">
        <v>3</v>
      </c>
      <c r="G5514" s="1" t="s">
        <v>8</v>
      </c>
      <c r="H5514" s="3" t="str">
        <f t="shared" si="86"/>
        <v>Commercial</v>
      </c>
      <c r="I5514" s="3" t="str">
        <f>IF(IFERROR(SEARCH("N/A",CID_DB[[#This Row],[ NSN ]]),-1)&lt;&gt;-1,"",LEFT(SUBSTITUTE(SUBSTITUTE(SUBSTITUTE(SUBSTITUTE(SUBSTITUTE(CID_DB[[#This Row],[ NSN ]],"-","")," ","")," ",""),"‐",""),"NA",""),13))</f>
        <v/>
      </c>
      <c r="J5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300SGL145Q1||300 AMP START/GEN|</v>
      </c>
    </row>
    <row r="5515" spans="1:10" x14ac:dyDescent="0.35">
      <c r="A5515" s="1" t="s">
        <v>3</v>
      </c>
      <c r="B5515" s="1" t="s">
        <v>10000</v>
      </c>
      <c r="C5515" s="1" t="s">
        <v>10352</v>
      </c>
      <c r="D5515" s="1" t="s">
        <v>3</v>
      </c>
      <c r="E5515" s="1" t="s">
        <v>10353</v>
      </c>
      <c r="F5515" s="4" t="s">
        <v>3</v>
      </c>
      <c r="G5515" s="1" t="s">
        <v>8</v>
      </c>
      <c r="H5515" s="3" t="str">
        <f t="shared" si="86"/>
        <v>Commercial</v>
      </c>
      <c r="I5515" s="3" t="str">
        <f>IF(IFERROR(SEARCH("N/A",CID_DB[[#This Row],[ NSN ]]),-1)&lt;&gt;-1,"",LEFT(SUBSTITUTE(SUBSTITUTE(SUBSTITUTE(SUBSTITUTE(SUBSTITUTE(CID_DB[[#This Row],[ NSN ]],"-","")," ","")," ",""),"‐",""),"NA",""),13))</f>
        <v/>
      </c>
      <c r="J5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AN311A||BOLT, MACHINE|</v>
      </c>
    </row>
    <row r="5516" spans="1:10" x14ac:dyDescent="0.35">
      <c r="A5516" s="1" t="s">
        <v>3</v>
      </c>
      <c r="B5516" s="1" t="s">
        <v>10000</v>
      </c>
      <c r="C5516" s="1" t="s">
        <v>10354</v>
      </c>
      <c r="D5516" s="1" t="s">
        <v>3</v>
      </c>
      <c r="E5516" s="1" t="s">
        <v>10353</v>
      </c>
      <c r="F5516" s="4" t="s">
        <v>3</v>
      </c>
      <c r="G5516" s="1" t="s">
        <v>8</v>
      </c>
      <c r="H5516" s="3" t="str">
        <f t="shared" si="86"/>
        <v>Commercial</v>
      </c>
      <c r="I5516" s="3" t="str">
        <f>IF(IFERROR(SEARCH("N/A",CID_DB[[#This Row],[ NSN ]]),-1)&lt;&gt;-1,"",LEFT(SUBSTITUTE(SUBSTITUTE(SUBSTITUTE(SUBSTITUTE(SUBSTITUTE(CID_DB[[#This Row],[ NSN ]],"-","")," ","")," ",""),"‐",""),"NA",""),13))</f>
        <v/>
      </c>
      <c r="J5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AN33A||BOLT, MACHINE|</v>
      </c>
    </row>
    <row r="5517" spans="1:10" x14ac:dyDescent="0.35">
      <c r="A5517" s="1" t="s">
        <v>3</v>
      </c>
      <c r="B5517" s="1" t="s">
        <v>10000</v>
      </c>
      <c r="C5517" s="1" t="s">
        <v>10355</v>
      </c>
      <c r="D5517" s="1" t="s">
        <v>3</v>
      </c>
      <c r="E5517" s="1" t="s">
        <v>10353</v>
      </c>
      <c r="F5517" s="4" t="s">
        <v>3</v>
      </c>
      <c r="G5517" s="1" t="s">
        <v>8</v>
      </c>
      <c r="H5517" s="3" t="str">
        <f t="shared" si="86"/>
        <v>Commercial</v>
      </c>
      <c r="I5517" s="3" t="str">
        <f>IF(IFERROR(SEARCH("N/A",CID_DB[[#This Row],[ NSN ]]),-1)&lt;&gt;-1,"",LEFT(SUBSTITUTE(SUBSTITUTE(SUBSTITUTE(SUBSTITUTE(SUBSTITUTE(CID_DB[[#This Row],[ NSN ]],"-","")," ","")," ",""),"‐",""),"NA",""),13))</f>
        <v/>
      </c>
      <c r="J5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AN34A||BOLT, MACHINE|</v>
      </c>
    </row>
    <row r="5518" spans="1:10" x14ac:dyDescent="0.35">
      <c r="A5518" s="1" t="s">
        <v>3</v>
      </c>
      <c r="B5518" s="1" t="s">
        <v>10000</v>
      </c>
      <c r="C5518" s="1" t="s">
        <v>10356</v>
      </c>
      <c r="D5518" s="1" t="s">
        <v>3</v>
      </c>
      <c r="E5518" s="1" t="s">
        <v>10353</v>
      </c>
      <c r="F5518" s="4" t="s">
        <v>3</v>
      </c>
      <c r="G5518" s="1" t="s">
        <v>8</v>
      </c>
      <c r="H5518" s="3" t="str">
        <f t="shared" si="86"/>
        <v>Commercial</v>
      </c>
      <c r="I5518" s="3" t="str">
        <f>IF(IFERROR(SEARCH("N/A",CID_DB[[#This Row],[ NSN ]]),-1)&lt;&gt;-1,"",LEFT(SUBSTITUTE(SUBSTITUTE(SUBSTITUTE(SUBSTITUTE(SUBSTITUTE(CID_DB[[#This Row],[ NSN ]],"-","")," ","")," ",""),"‐",""),"NA",""),13))</f>
        <v/>
      </c>
      <c r="J5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AN35A||BOLT, MACHINE|</v>
      </c>
    </row>
    <row r="5519" spans="1:10" x14ac:dyDescent="0.35">
      <c r="A5519" s="1" t="s">
        <v>3</v>
      </c>
      <c r="B5519" s="1" t="s">
        <v>10000</v>
      </c>
      <c r="C5519" s="1" t="s">
        <v>10357</v>
      </c>
      <c r="D5519" s="1" t="s">
        <v>3</v>
      </c>
      <c r="E5519" s="1" t="s">
        <v>10353</v>
      </c>
      <c r="F5519" s="4" t="s">
        <v>3</v>
      </c>
      <c r="G5519" s="1" t="s">
        <v>8</v>
      </c>
      <c r="H5519" s="3" t="str">
        <f t="shared" si="86"/>
        <v>Commercial</v>
      </c>
      <c r="I5519" s="3" t="str">
        <f>IF(IFERROR(SEARCH("N/A",CID_DB[[#This Row],[ NSN ]]),-1)&lt;&gt;-1,"",LEFT(SUBSTITUTE(SUBSTITUTE(SUBSTITUTE(SUBSTITUTE(SUBSTITUTE(CID_DB[[#This Row],[ NSN ]],"-","")," ","")," ",""),"‐",""),"NA",""),13))</f>
        <v/>
      </c>
      <c r="J5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AN3C4A||BOLT, MACHINE|</v>
      </c>
    </row>
    <row r="5520" spans="1:10" x14ac:dyDescent="0.35">
      <c r="A5520" s="1" t="s">
        <v>3</v>
      </c>
      <c r="B5520" s="1" t="s">
        <v>10000</v>
      </c>
      <c r="C5520" s="1" t="s">
        <v>10358</v>
      </c>
      <c r="D5520" s="1" t="s">
        <v>3</v>
      </c>
      <c r="E5520" s="1" t="s">
        <v>3053</v>
      </c>
      <c r="F5520" s="4" t="s">
        <v>3</v>
      </c>
      <c r="G5520" s="1" t="s">
        <v>8</v>
      </c>
      <c r="H5520" s="3" t="str">
        <f t="shared" si="86"/>
        <v>Commercial</v>
      </c>
      <c r="I5520" s="3" t="str">
        <f>IF(IFERROR(SEARCH("N/A",CID_DB[[#This Row],[ NSN ]]),-1)&lt;&gt;-1,"",LEFT(SUBSTITUTE(SUBSTITUTE(SUBSTITUTE(SUBSTITUTE(SUBSTITUTE(CID_DB[[#This Row],[ NSN ]],"-","")," ","")," ",""),"‐",""),"NA",""),13))</f>
        <v/>
      </c>
      <c r="J5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AN3103||NUT|</v>
      </c>
    </row>
    <row r="5521" spans="1:10" x14ac:dyDescent="0.35">
      <c r="A5521" s="1" t="s">
        <v>3</v>
      </c>
      <c r="B5521" s="1" t="s">
        <v>10000</v>
      </c>
      <c r="C5521" s="1" t="s">
        <v>10359</v>
      </c>
      <c r="D5521" s="1" t="s">
        <v>3</v>
      </c>
      <c r="E5521" s="1" t="s">
        <v>10360</v>
      </c>
      <c r="F5521" s="4" t="s">
        <v>3</v>
      </c>
      <c r="G5521" s="1" t="s">
        <v>8</v>
      </c>
      <c r="H5521" s="3" t="str">
        <f t="shared" si="86"/>
        <v>Commercial</v>
      </c>
      <c r="I5521" s="3" t="str">
        <f>IF(IFERROR(SEARCH("N/A",CID_DB[[#This Row],[ NSN ]]),-1)&lt;&gt;-1,"",LEFT(SUBSTITUTE(SUBSTITUTE(SUBSTITUTE(SUBSTITUTE(SUBSTITUTE(CID_DB[[#This Row],[ NSN ]],"-","")," ","")," ",""),"‐",""),"NA",""),13))</f>
        <v/>
      </c>
      <c r="J5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AN3164R||NUTRIGHT HAND THREAD|</v>
      </c>
    </row>
    <row r="5522" spans="1:10" x14ac:dyDescent="0.35">
      <c r="A5522" s="1" t="s">
        <v>3</v>
      </c>
      <c r="B5522" s="1" t="s">
        <v>10000</v>
      </c>
      <c r="C5522" s="1" t="s">
        <v>10361</v>
      </c>
      <c r="D5522" s="1" t="s">
        <v>3</v>
      </c>
      <c r="E5522" s="1" t="s">
        <v>2609</v>
      </c>
      <c r="F5522" s="4" t="s">
        <v>3</v>
      </c>
      <c r="G5522" s="1" t="s">
        <v>8</v>
      </c>
      <c r="H5522" s="3" t="str">
        <f t="shared" si="86"/>
        <v>Commercial</v>
      </c>
      <c r="I5522" s="3" t="str">
        <f>IF(IFERROR(SEARCH("N/A",CID_DB[[#This Row],[ NSN ]]),-1)&lt;&gt;-1,"",LEFT(SUBSTITUTE(SUBSTITUTE(SUBSTITUTE(SUBSTITUTE(SUBSTITUTE(CID_DB[[#This Row],[ NSN ]],"-","")," ","")," ",""),"‐",""),"NA",""),13))</f>
        <v/>
      </c>
      <c r="J5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AN411A||BOLT|</v>
      </c>
    </row>
    <row r="5523" spans="1:10" x14ac:dyDescent="0.35">
      <c r="A5523" s="1" t="s">
        <v>3</v>
      </c>
      <c r="B5523" s="1" t="s">
        <v>10000</v>
      </c>
      <c r="C5523" s="1" t="s">
        <v>10362</v>
      </c>
      <c r="D5523" s="1" t="s">
        <v>3</v>
      </c>
      <c r="E5523" s="1" t="s">
        <v>2609</v>
      </c>
      <c r="F5523" s="4" t="s">
        <v>3</v>
      </c>
      <c r="G5523" s="1" t="s">
        <v>8</v>
      </c>
      <c r="H5523" s="3" t="str">
        <f t="shared" si="86"/>
        <v>Commercial</v>
      </c>
      <c r="I5523" s="3" t="str">
        <f>IF(IFERROR(SEARCH("N/A",CID_DB[[#This Row],[ NSN ]]),-1)&lt;&gt;-1,"",LEFT(SUBSTITUTE(SUBSTITUTE(SUBSTITUTE(SUBSTITUTE(SUBSTITUTE(CID_DB[[#This Row],[ NSN ]],"-","")," ","")," ",""),"‐",""),"NA",""),13))</f>
        <v/>
      </c>
      <c r="J5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AN47A||BOLT|</v>
      </c>
    </row>
    <row r="5524" spans="1:10" x14ac:dyDescent="0.35">
      <c r="A5524" s="1" t="s">
        <v>3</v>
      </c>
      <c r="B5524" s="1" t="s">
        <v>10000</v>
      </c>
      <c r="C5524" s="1" t="s">
        <v>10363</v>
      </c>
      <c r="D5524" s="1" t="s">
        <v>3</v>
      </c>
      <c r="E5524" s="1" t="s">
        <v>7934</v>
      </c>
      <c r="F5524" s="4" t="s">
        <v>3</v>
      </c>
      <c r="G5524" s="1" t="s">
        <v>8</v>
      </c>
      <c r="H5524" s="3" t="str">
        <f t="shared" si="86"/>
        <v>Commercial</v>
      </c>
      <c r="I5524" s="3" t="str">
        <f>IF(IFERROR(SEARCH("N/A",CID_DB[[#This Row],[ NSN ]]),-1)&lt;&gt;-1,"",LEFT(SUBSTITUTE(SUBSTITUTE(SUBSTITUTE(SUBSTITUTE(SUBSTITUTE(CID_DB[[#This Row],[ NSN ]],"-","")," ","")," ",""),"‐",""),"NA",""),13))</f>
        <v/>
      </c>
      <c r="J5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AN52510R6||SCREW|</v>
      </c>
    </row>
    <row r="5525" spans="1:10" x14ac:dyDescent="0.35">
      <c r="A5525" s="1" t="s">
        <v>3</v>
      </c>
      <c r="B5525" s="1" t="s">
        <v>10000</v>
      </c>
      <c r="C5525" s="1" t="s">
        <v>10364</v>
      </c>
      <c r="D5525" s="1" t="s">
        <v>3</v>
      </c>
      <c r="E5525" s="1" t="s">
        <v>7934</v>
      </c>
      <c r="F5525" s="4" t="s">
        <v>3</v>
      </c>
      <c r="G5525" s="1" t="s">
        <v>8</v>
      </c>
      <c r="H5525" s="3" t="str">
        <f t="shared" si="86"/>
        <v>Commercial</v>
      </c>
      <c r="I5525" s="3" t="str">
        <f>IF(IFERROR(SEARCH("N/A",CID_DB[[#This Row],[ NSN ]]),-1)&lt;&gt;-1,"",LEFT(SUBSTITUTE(SUBSTITUTE(SUBSTITUTE(SUBSTITUTE(SUBSTITUTE(CID_DB[[#This Row],[ NSN ]],"-","")," ","")," ",""),"‐",""),"NA",""),13))</f>
        <v/>
      </c>
      <c r="J5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AN52510R7||SCREW|</v>
      </c>
    </row>
    <row r="5526" spans="1:10" x14ac:dyDescent="0.35">
      <c r="A5526" s="1" t="s">
        <v>3</v>
      </c>
      <c r="B5526" s="1" t="s">
        <v>10000</v>
      </c>
      <c r="C5526" s="1" t="s">
        <v>7781</v>
      </c>
      <c r="D5526" s="1" t="s">
        <v>3</v>
      </c>
      <c r="E5526" s="1" t="s">
        <v>7934</v>
      </c>
      <c r="F5526" s="4" t="s">
        <v>3</v>
      </c>
      <c r="G5526" s="1" t="s">
        <v>8</v>
      </c>
      <c r="H5526" s="3" t="str">
        <f t="shared" si="86"/>
        <v>Commercial</v>
      </c>
      <c r="I5526" s="3" t="str">
        <f>IF(IFERROR(SEARCH("N/A",CID_DB[[#This Row],[ NSN ]]),-1)&lt;&gt;-1,"",LEFT(SUBSTITUTE(SUBSTITUTE(SUBSTITUTE(SUBSTITUTE(SUBSTITUTE(CID_DB[[#This Row],[ NSN ]],"-","")," ","")," ",""),"‐",""),"NA",""),13))</f>
        <v/>
      </c>
      <c r="J5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AN52510R8||SCREW|</v>
      </c>
    </row>
    <row r="5527" spans="1:10" x14ac:dyDescent="0.35">
      <c r="A5527" s="1" t="s">
        <v>3</v>
      </c>
      <c r="B5527" s="1" t="s">
        <v>10000</v>
      </c>
      <c r="C5527" s="1" t="s">
        <v>10365</v>
      </c>
      <c r="D5527" s="1" t="s">
        <v>3</v>
      </c>
      <c r="E5527" s="1" t="s">
        <v>7934</v>
      </c>
      <c r="F5527" s="4" t="s">
        <v>3</v>
      </c>
      <c r="G5527" s="1" t="s">
        <v>8</v>
      </c>
      <c r="H5527" s="3" t="str">
        <f t="shared" si="86"/>
        <v>Commercial</v>
      </c>
      <c r="I5527" s="3" t="str">
        <f>IF(IFERROR(SEARCH("N/A",CID_DB[[#This Row],[ NSN ]]),-1)&lt;&gt;-1,"",LEFT(SUBSTITUTE(SUBSTITUTE(SUBSTITUTE(SUBSTITUTE(SUBSTITUTE(CID_DB[[#This Row],[ NSN ]],"-","")," ","")," ",""),"‐",""),"NA",""),13))</f>
        <v/>
      </c>
      <c r="J5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AN52510R16||SCREW|</v>
      </c>
    </row>
    <row r="5528" spans="1:10" x14ac:dyDescent="0.35">
      <c r="A5528" s="1" t="s">
        <v>3</v>
      </c>
      <c r="B5528" s="1" t="s">
        <v>10000</v>
      </c>
      <c r="C5528" s="1" t="s">
        <v>10366</v>
      </c>
      <c r="D5528" s="1" t="s">
        <v>3</v>
      </c>
      <c r="E5528" s="1" t="s">
        <v>7934</v>
      </c>
      <c r="F5528" s="4" t="s">
        <v>3</v>
      </c>
      <c r="G5528" s="1" t="s">
        <v>8</v>
      </c>
      <c r="H5528" s="3" t="str">
        <f t="shared" si="86"/>
        <v>Commercial</v>
      </c>
      <c r="I5528" s="3" t="str">
        <f>IF(IFERROR(SEARCH("N/A",CID_DB[[#This Row],[ NSN ]]),-1)&lt;&gt;-1,"",LEFT(SUBSTITUTE(SUBSTITUTE(SUBSTITUTE(SUBSTITUTE(SUBSTITUTE(CID_DB[[#This Row],[ NSN ]],"-","")," ","")," ",""),"‐",""),"NA",""),13))</f>
        <v/>
      </c>
      <c r="J5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AN52510R18||SCREW|</v>
      </c>
    </row>
    <row r="5529" spans="1:10" x14ac:dyDescent="0.35">
      <c r="A5529" s="1" t="s">
        <v>3</v>
      </c>
      <c r="B5529" s="1" t="s">
        <v>10000</v>
      </c>
      <c r="C5529" s="1" t="s">
        <v>10367</v>
      </c>
      <c r="D5529" s="1" t="s">
        <v>3</v>
      </c>
      <c r="E5529" s="1" t="s">
        <v>7934</v>
      </c>
      <c r="F5529" s="4" t="s">
        <v>3</v>
      </c>
      <c r="G5529" s="1" t="s">
        <v>8</v>
      </c>
      <c r="H5529" s="3" t="str">
        <f t="shared" si="86"/>
        <v>Commercial</v>
      </c>
      <c r="I5529" s="3" t="str">
        <f>IF(IFERROR(SEARCH("N/A",CID_DB[[#This Row],[ NSN ]]),-1)&lt;&gt;-1,"",LEFT(SUBSTITUTE(SUBSTITUTE(SUBSTITUTE(SUBSTITUTE(SUBSTITUTE(CID_DB[[#This Row],[ NSN ]],"-","")," ","")," ",""),"‐",""),"NA",""),13))</f>
        <v/>
      </c>
      <c r="J5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AN525832R6||SCREW|</v>
      </c>
    </row>
    <row r="5530" spans="1:10" x14ac:dyDescent="0.35">
      <c r="A5530" s="1" t="s">
        <v>3</v>
      </c>
      <c r="B5530" s="1" t="s">
        <v>10000</v>
      </c>
      <c r="C5530" s="1" t="s">
        <v>10368</v>
      </c>
      <c r="D5530" s="1" t="s">
        <v>3</v>
      </c>
      <c r="E5530" s="1" t="s">
        <v>7934</v>
      </c>
      <c r="F5530" s="4" t="s">
        <v>3</v>
      </c>
      <c r="G5530" s="1" t="s">
        <v>8</v>
      </c>
      <c r="H5530" s="3" t="str">
        <f t="shared" si="86"/>
        <v>Commercial</v>
      </c>
      <c r="I5530" s="3" t="str">
        <f>IF(IFERROR(SEARCH("N/A",CID_DB[[#This Row],[ NSN ]]),-1)&lt;&gt;-1,"",LEFT(SUBSTITUTE(SUBSTITUTE(SUBSTITUTE(SUBSTITUTE(SUBSTITUTE(CID_DB[[#This Row],[ NSN ]],"-","")," ","")," ",""),"‐",""),"NA",""),13))</f>
        <v/>
      </c>
      <c r="J5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AN525832R7||SCREW|</v>
      </c>
    </row>
    <row r="5531" spans="1:10" x14ac:dyDescent="0.35">
      <c r="A5531" s="1" t="s">
        <v>3</v>
      </c>
      <c r="B5531" s="1" t="s">
        <v>10000</v>
      </c>
      <c r="C5531" s="1" t="s">
        <v>7782</v>
      </c>
      <c r="D5531" s="1" t="s">
        <v>3</v>
      </c>
      <c r="E5531" s="1" t="s">
        <v>7934</v>
      </c>
      <c r="F5531" s="4" t="s">
        <v>3</v>
      </c>
      <c r="G5531" s="1" t="s">
        <v>8</v>
      </c>
      <c r="H5531" s="3" t="str">
        <f t="shared" si="86"/>
        <v>Commercial</v>
      </c>
      <c r="I5531" s="3" t="str">
        <f>IF(IFERROR(SEARCH("N/A",CID_DB[[#This Row],[ NSN ]]),-1)&lt;&gt;-1,"",LEFT(SUBSTITUTE(SUBSTITUTE(SUBSTITUTE(SUBSTITUTE(SUBSTITUTE(CID_DB[[#This Row],[ NSN ]],"-","")," ","")," ",""),"‐",""),"NA",""),13))</f>
        <v/>
      </c>
      <c r="J5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AN525832R8||SCREW|</v>
      </c>
    </row>
    <row r="5532" spans="1:10" x14ac:dyDescent="0.35">
      <c r="A5532" s="1" t="s">
        <v>3</v>
      </c>
      <c r="B5532" s="1" t="s">
        <v>10000</v>
      </c>
      <c r="C5532" s="1" t="s">
        <v>7785</v>
      </c>
      <c r="D5532" s="1" t="s">
        <v>3</v>
      </c>
      <c r="E5532" s="1" t="s">
        <v>3002</v>
      </c>
      <c r="F5532" s="4" t="s">
        <v>3</v>
      </c>
      <c r="G5532" s="1" t="s">
        <v>8</v>
      </c>
      <c r="H5532" s="3" t="str">
        <f t="shared" si="86"/>
        <v>Commercial</v>
      </c>
      <c r="I5532" s="3" t="str">
        <f>IF(IFERROR(SEARCH("N/A",CID_DB[[#This Row],[ NSN ]]),-1)&lt;&gt;-1,"",LEFT(SUBSTITUTE(SUBSTITUTE(SUBSTITUTE(SUBSTITUTE(SUBSTITUTE(CID_DB[[#This Row],[ NSN ]],"-","")," ","")," ",""),"‐",""),"NA",""),13))</f>
        <v/>
      </c>
      <c r="J5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AN9704||WASHER|</v>
      </c>
    </row>
    <row r="5533" spans="1:10" x14ac:dyDescent="0.35">
      <c r="A5533" s="1" t="s">
        <v>3</v>
      </c>
      <c r="B5533" s="1" t="s">
        <v>10000</v>
      </c>
      <c r="C5533" s="1" t="s">
        <v>10369</v>
      </c>
      <c r="D5533" s="1" t="s">
        <v>3</v>
      </c>
      <c r="E5533" s="1" t="s">
        <v>10101</v>
      </c>
      <c r="F5533" s="4" t="s">
        <v>3</v>
      </c>
      <c r="G5533" s="1" t="s">
        <v>8</v>
      </c>
      <c r="H5533" s="3" t="str">
        <f t="shared" si="86"/>
        <v>Commercial</v>
      </c>
      <c r="I5533" s="3" t="str">
        <f>IF(IFERROR(SEARCH("N/A",CID_DB[[#This Row],[ NSN ]]),-1)&lt;&gt;-1,"",LEFT(SUBSTITUTE(SUBSTITUTE(SUBSTITUTE(SUBSTITUTE(SUBSTITUTE(CID_DB[[#This Row],[ NSN ]],"-","")," ","")," ",""),"‐",""),"NA",""),13))</f>
        <v/>
      </c>
      <c r="J5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MS203922C11||PIN|</v>
      </c>
    </row>
    <row r="5534" spans="1:10" x14ac:dyDescent="0.35">
      <c r="A5534" s="1" t="s">
        <v>3</v>
      </c>
      <c r="B5534" s="1" t="s">
        <v>10000</v>
      </c>
      <c r="C5534" s="1" t="s">
        <v>10370</v>
      </c>
      <c r="D5534" s="1" t="s">
        <v>3</v>
      </c>
      <c r="E5534" s="1" t="s">
        <v>10101</v>
      </c>
      <c r="F5534" s="4" t="s">
        <v>3</v>
      </c>
      <c r="G5534" s="1" t="s">
        <v>8</v>
      </c>
      <c r="H5534" s="3" t="str">
        <f t="shared" si="86"/>
        <v>Commercial</v>
      </c>
      <c r="I5534" s="3" t="str">
        <f>IF(IFERROR(SEARCH("N/A",CID_DB[[#This Row],[ NSN ]]),-1)&lt;&gt;-1,"",LEFT(SUBSTITUTE(SUBSTITUTE(SUBSTITUTE(SUBSTITUTE(SUBSTITUTE(CID_DB[[#This Row],[ NSN ]],"-","")," ","")," ",""),"‐",""),"NA",""),13))</f>
        <v/>
      </c>
      <c r="J5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MS203922C13||PIN|</v>
      </c>
    </row>
    <row r="5535" spans="1:10" x14ac:dyDescent="0.35">
      <c r="A5535" s="1" t="s">
        <v>3</v>
      </c>
      <c r="B5535" s="1" t="s">
        <v>10000</v>
      </c>
      <c r="C5535" s="1" t="s">
        <v>10371</v>
      </c>
      <c r="D5535" s="1" t="s">
        <v>3</v>
      </c>
      <c r="E5535" s="1" t="s">
        <v>10101</v>
      </c>
      <c r="F5535" s="4" t="s">
        <v>3</v>
      </c>
      <c r="G5535" s="1" t="s">
        <v>8</v>
      </c>
      <c r="H5535" s="3" t="str">
        <f t="shared" si="86"/>
        <v>Commercial</v>
      </c>
      <c r="I5535" s="3" t="str">
        <f>IF(IFERROR(SEARCH("N/A",CID_DB[[#This Row],[ NSN ]]),-1)&lt;&gt;-1,"",LEFT(SUBSTITUTE(SUBSTITUTE(SUBSTITUTE(SUBSTITUTE(SUBSTITUTE(CID_DB[[#This Row],[ NSN ]],"-","")," ","")," ",""),"‐",""),"NA",""),13))</f>
        <v/>
      </c>
      <c r="J5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MS203922C17||PIN|</v>
      </c>
    </row>
    <row r="5536" spans="1:10" x14ac:dyDescent="0.35">
      <c r="A5536" s="1" t="s">
        <v>3</v>
      </c>
      <c r="B5536" s="1" t="s">
        <v>10000</v>
      </c>
      <c r="C5536" s="1" t="s">
        <v>10372</v>
      </c>
      <c r="D5536" s="1" t="s">
        <v>3</v>
      </c>
      <c r="E5536" s="1" t="s">
        <v>10101</v>
      </c>
      <c r="F5536" s="4" t="s">
        <v>3</v>
      </c>
      <c r="G5536" s="1" t="s">
        <v>8</v>
      </c>
      <c r="H5536" s="3" t="str">
        <f t="shared" si="86"/>
        <v>Commercial</v>
      </c>
      <c r="I5536" s="3" t="str">
        <f>IF(IFERROR(SEARCH("N/A",CID_DB[[#This Row],[ NSN ]]),-1)&lt;&gt;-1,"",LEFT(SUBSTITUTE(SUBSTITUTE(SUBSTITUTE(SUBSTITUTE(SUBSTITUTE(CID_DB[[#This Row],[ NSN ]],"-","")," ","")," ",""),"‐",""),"NA",""),13))</f>
        <v/>
      </c>
      <c r="J5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MS203922C29||PIN|</v>
      </c>
    </row>
    <row r="5537" spans="1:10" x14ac:dyDescent="0.35">
      <c r="A5537" s="1" t="s">
        <v>3</v>
      </c>
      <c r="B5537" s="1" t="s">
        <v>10000</v>
      </c>
      <c r="C5537" s="1" t="s">
        <v>10373</v>
      </c>
      <c r="D5537" s="1" t="s">
        <v>3</v>
      </c>
      <c r="E5537" s="1" t="s">
        <v>3053</v>
      </c>
      <c r="F5537" s="4" t="s">
        <v>3</v>
      </c>
      <c r="G5537" s="1" t="s">
        <v>8</v>
      </c>
      <c r="H5537" s="3" t="str">
        <f t="shared" si="86"/>
        <v>Commercial</v>
      </c>
      <c r="I5537" s="3" t="str">
        <f>IF(IFERROR(SEARCH("N/A",CID_DB[[#This Row],[ NSN ]]),-1)&lt;&gt;-1,"",LEFT(SUBSTITUTE(SUBSTITUTE(SUBSTITUTE(SUBSTITUTE(SUBSTITUTE(CID_DB[[#This Row],[ NSN ]],"-","")," ","")," ",""),"‐",""),"NA",""),13))</f>
        <v/>
      </c>
      <c r="J5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MS21042L3||NUT|</v>
      </c>
    </row>
    <row r="5538" spans="1:10" x14ac:dyDescent="0.35">
      <c r="A5538" s="1" t="s">
        <v>3</v>
      </c>
      <c r="B5538" s="1" t="s">
        <v>10000</v>
      </c>
      <c r="C5538" s="1" t="s">
        <v>10374</v>
      </c>
      <c r="D5538" s="1" t="s">
        <v>3</v>
      </c>
      <c r="E5538" s="1" t="s">
        <v>3053</v>
      </c>
      <c r="F5538" s="4" t="s">
        <v>3</v>
      </c>
      <c r="G5538" s="1" t="s">
        <v>8</v>
      </c>
      <c r="H5538" s="3" t="str">
        <f t="shared" si="86"/>
        <v>Commercial</v>
      </c>
      <c r="I5538" s="3" t="str">
        <f>IF(IFERROR(SEARCH("N/A",CID_DB[[#This Row],[ NSN ]]),-1)&lt;&gt;-1,"",LEFT(SUBSTITUTE(SUBSTITUTE(SUBSTITUTE(SUBSTITUTE(SUBSTITUTE(CID_DB[[#This Row],[ NSN ]],"-","")," ","")," ",""),"‐",""),"NA",""),13))</f>
        <v/>
      </c>
      <c r="J5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MS21042L4||NUT|</v>
      </c>
    </row>
    <row r="5539" spans="1:10" x14ac:dyDescent="0.35">
      <c r="A5539" s="1" t="s">
        <v>3</v>
      </c>
      <c r="B5539" s="1" t="s">
        <v>10000</v>
      </c>
      <c r="C5539" s="1" t="s">
        <v>10375</v>
      </c>
      <c r="D5539" s="1" t="s">
        <v>3</v>
      </c>
      <c r="E5539" s="1" t="s">
        <v>3053</v>
      </c>
      <c r="F5539" s="4" t="s">
        <v>3</v>
      </c>
      <c r="G5539" s="1" t="s">
        <v>8</v>
      </c>
      <c r="H5539" s="3" t="str">
        <f t="shared" si="86"/>
        <v>Commercial</v>
      </c>
      <c r="I5539" s="3" t="str">
        <f>IF(IFERROR(SEARCH("N/A",CID_DB[[#This Row],[ NSN ]]),-1)&lt;&gt;-1,"",LEFT(SUBSTITUTE(SUBSTITUTE(SUBSTITUTE(SUBSTITUTE(SUBSTITUTE(CID_DB[[#This Row],[ NSN ]],"-","")," ","")," ",""),"‐",""),"NA",""),13))</f>
        <v/>
      </c>
      <c r="J5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MS21042L5||NUT|</v>
      </c>
    </row>
    <row r="5540" spans="1:10" x14ac:dyDescent="0.35">
      <c r="A5540" s="1" t="s">
        <v>3</v>
      </c>
      <c r="B5540" s="1" t="s">
        <v>10000</v>
      </c>
      <c r="C5540" s="1" t="s">
        <v>10376</v>
      </c>
      <c r="D5540" s="1" t="s">
        <v>3</v>
      </c>
      <c r="E5540" s="1" t="s">
        <v>3053</v>
      </c>
      <c r="F5540" s="4" t="s">
        <v>3</v>
      </c>
      <c r="G5540" s="1" t="s">
        <v>8</v>
      </c>
      <c r="H5540" s="3" t="str">
        <f t="shared" si="86"/>
        <v>Commercial</v>
      </c>
      <c r="I5540" s="3" t="str">
        <f>IF(IFERROR(SEARCH("N/A",CID_DB[[#This Row],[ NSN ]]),-1)&lt;&gt;-1,"",LEFT(SUBSTITUTE(SUBSTITUTE(SUBSTITUTE(SUBSTITUTE(SUBSTITUTE(CID_DB[[#This Row],[ NSN ]],"-","")," ","")," ",""),"‐",""),"NA",""),13))</f>
        <v/>
      </c>
      <c r="J5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MS21042L6||NUT|</v>
      </c>
    </row>
    <row r="5541" spans="1:10" x14ac:dyDescent="0.35">
      <c r="A5541" s="1" t="s">
        <v>3</v>
      </c>
      <c r="B5541" s="1" t="s">
        <v>10000</v>
      </c>
      <c r="C5541" s="1" t="s">
        <v>10377</v>
      </c>
      <c r="D5541" s="1" t="s">
        <v>3</v>
      </c>
      <c r="E5541" s="1" t="s">
        <v>3053</v>
      </c>
      <c r="F5541" s="4" t="s">
        <v>3</v>
      </c>
      <c r="G5541" s="1" t="s">
        <v>8</v>
      </c>
      <c r="H5541" s="3" t="str">
        <f t="shared" si="86"/>
        <v>Commercial</v>
      </c>
      <c r="I5541" s="3" t="str">
        <f>IF(IFERROR(SEARCH("N/A",CID_DB[[#This Row],[ NSN ]]),-1)&lt;&gt;-1,"",LEFT(SUBSTITUTE(SUBSTITUTE(SUBSTITUTE(SUBSTITUTE(SUBSTITUTE(CID_DB[[#This Row],[ NSN ]],"-","")," ","")," ",""),"‐",""),"NA",""),13))</f>
        <v/>
      </c>
      <c r="J5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MS210433||NUT|</v>
      </c>
    </row>
    <row r="5542" spans="1:10" x14ac:dyDescent="0.35">
      <c r="A5542" s="1" t="s">
        <v>3</v>
      </c>
      <c r="B5542" s="1" t="s">
        <v>10000</v>
      </c>
      <c r="C5542" s="1" t="s">
        <v>10378</v>
      </c>
      <c r="D5542" s="1" t="s">
        <v>3</v>
      </c>
      <c r="E5542" s="1" t="s">
        <v>3053</v>
      </c>
      <c r="F5542" s="4" t="s">
        <v>3</v>
      </c>
      <c r="G5542" s="1" t="s">
        <v>8</v>
      </c>
      <c r="H5542" s="3" t="str">
        <f t="shared" si="86"/>
        <v>Commercial</v>
      </c>
      <c r="I5542" s="3" t="str">
        <f>IF(IFERROR(SEARCH("N/A",CID_DB[[#This Row],[ NSN ]]),-1)&lt;&gt;-1,"",LEFT(SUBSTITUTE(SUBSTITUTE(SUBSTITUTE(SUBSTITUTE(SUBSTITUTE(CID_DB[[#This Row],[ NSN ]],"-","")," ","")," ",""),"‐",""),"NA",""),13))</f>
        <v/>
      </c>
      <c r="J5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MS210434||NUT|</v>
      </c>
    </row>
    <row r="5543" spans="1:10" x14ac:dyDescent="0.35">
      <c r="A5543" s="1" t="s">
        <v>3</v>
      </c>
      <c r="B5543" s="1" t="s">
        <v>10000</v>
      </c>
      <c r="C5543" s="1" t="s">
        <v>10379</v>
      </c>
      <c r="D5543" s="1" t="s">
        <v>3</v>
      </c>
      <c r="E5543" s="1" t="s">
        <v>3053</v>
      </c>
      <c r="F5543" s="4" t="s">
        <v>3</v>
      </c>
      <c r="G5543" s="1" t="s">
        <v>8</v>
      </c>
      <c r="H5543" s="3" t="str">
        <f t="shared" si="86"/>
        <v>Commercial</v>
      </c>
      <c r="I5543" s="3" t="str">
        <f>IF(IFERROR(SEARCH("N/A",CID_DB[[#This Row],[ NSN ]]),-1)&lt;&gt;-1,"",LEFT(SUBSTITUTE(SUBSTITUTE(SUBSTITUTE(SUBSTITUTE(SUBSTITUTE(CID_DB[[#This Row],[ NSN ]],"-","")," ","")," ",""),"‐",""),"NA",""),13))</f>
        <v/>
      </c>
      <c r="J5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MS21044N06||NUT|</v>
      </c>
    </row>
    <row r="5544" spans="1:10" x14ac:dyDescent="0.35">
      <c r="A5544" s="1" t="s">
        <v>3</v>
      </c>
      <c r="B5544" s="1" t="s">
        <v>10000</v>
      </c>
      <c r="C5544" s="1" t="s">
        <v>10380</v>
      </c>
      <c r="D5544" s="1" t="s">
        <v>3</v>
      </c>
      <c r="E5544" s="1" t="s">
        <v>3053</v>
      </c>
      <c r="F5544" s="4" t="s">
        <v>3</v>
      </c>
      <c r="G5544" s="1" t="s">
        <v>8</v>
      </c>
      <c r="H5544" s="3" t="str">
        <f t="shared" si="86"/>
        <v>Commercial</v>
      </c>
      <c r="I5544" s="3" t="str">
        <f>IF(IFERROR(SEARCH("N/A",CID_DB[[#This Row],[ NSN ]]),-1)&lt;&gt;-1,"",LEFT(SUBSTITUTE(SUBSTITUTE(SUBSTITUTE(SUBSTITUTE(SUBSTITUTE(CID_DB[[#This Row],[ NSN ]],"-","")," ","")," ",""),"‐",""),"NA",""),13))</f>
        <v/>
      </c>
      <c r="J5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MS21044N08||NUT|</v>
      </c>
    </row>
    <row r="5545" spans="1:10" x14ac:dyDescent="0.35">
      <c r="A5545" s="1" t="s">
        <v>3</v>
      </c>
      <c r="B5545" s="1" t="s">
        <v>10000</v>
      </c>
      <c r="C5545" s="1" t="s">
        <v>10381</v>
      </c>
      <c r="D5545" s="1" t="s">
        <v>3</v>
      </c>
      <c r="E5545" s="1" t="s">
        <v>3053</v>
      </c>
      <c r="F5545" s="4" t="s">
        <v>3</v>
      </c>
      <c r="G5545" s="1" t="s">
        <v>8</v>
      </c>
      <c r="H5545" s="3" t="str">
        <f t="shared" si="86"/>
        <v>Commercial</v>
      </c>
      <c r="I5545" s="3" t="str">
        <f>IF(IFERROR(SEARCH("N/A",CID_DB[[#This Row],[ NSN ]]),-1)&lt;&gt;-1,"",LEFT(SUBSTITUTE(SUBSTITUTE(SUBSTITUTE(SUBSTITUTE(SUBSTITUTE(CID_DB[[#This Row],[ NSN ]],"-","")," ","")," ",""),"‐",""),"NA",""),13))</f>
        <v/>
      </c>
      <c r="J5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MS21044N3||NUT|</v>
      </c>
    </row>
    <row r="5546" spans="1:10" x14ac:dyDescent="0.35">
      <c r="A5546" s="1" t="s">
        <v>3</v>
      </c>
      <c r="B5546" s="1" t="s">
        <v>10000</v>
      </c>
      <c r="C5546" s="1" t="s">
        <v>10382</v>
      </c>
      <c r="D5546" s="1" t="s">
        <v>3</v>
      </c>
      <c r="E5546" s="1" t="s">
        <v>3053</v>
      </c>
      <c r="F5546" s="4" t="s">
        <v>3</v>
      </c>
      <c r="G5546" s="1" t="s">
        <v>8</v>
      </c>
      <c r="H5546" s="3" t="str">
        <f t="shared" si="86"/>
        <v>Commercial</v>
      </c>
      <c r="I5546" s="3" t="str">
        <f>IF(IFERROR(SEARCH("N/A",CID_DB[[#This Row],[ NSN ]]),-1)&lt;&gt;-1,"",LEFT(SUBSTITUTE(SUBSTITUTE(SUBSTITUTE(SUBSTITUTE(SUBSTITUTE(CID_DB[[#This Row],[ NSN ]],"-","")," ","")," ",""),"‐",""),"NA",""),13))</f>
        <v/>
      </c>
      <c r="J5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MS21044N4||NUT|</v>
      </c>
    </row>
    <row r="5547" spans="1:10" x14ac:dyDescent="0.35">
      <c r="A5547" s="1" t="s">
        <v>3</v>
      </c>
      <c r="B5547" s="1" t="s">
        <v>10000</v>
      </c>
      <c r="C5547" s="1" t="s">
        <v>10383</v>
      </c>
      <c r="D5547" s="1" t="s">
        <v>3</v>
      </c>
      <c r="E5547" s="1" t="s">
        <v>3053</v>
      </c>
      <c r="F5547" s="4" t="s">
        <v>3</v>
      </c>
      <c r="G5547" s="1" t="s">
        <v>8</v>
      </c>
      <c r="H5547" s="3" t="str">
        <f t="shared" si="86"/>
        <v>Commercial</v>
      </c>
      <c r="I5547" s="3" t="str">
        <f>IF(IFERROR(SEARCH("N/A",CID_DB[[#This Row],[ NSN ]]),-1)&lt;&gt;-1,"",LEFT(SUBSTITUTE(SUBSTITUTE(SUBSTITUTE(SUBSTITUTE(SUBSTITUTE(CID_DB[[#This Row],[ NSN ]],"-","")," ","")," ",""),"‐",""),"NA",""),13))</f>
        <v/>
      </c>
      <c r="J5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MS21044N5||NUT|</v>
      </c>
    </row>
    <row r="5548" spans="1:10" x14ac:dyDescent="0.35">
      <c r="A5548" s="1" t="s">
        <v>3</v>
      </c>
      <c r="B5548" s="1" t="s">
        <v>10000</v>
      </c>
      <c r="C5548" s="1" t="s">
        <v>10384</v>
      </c>
      <c r="D5548" s="1" t="s">
        <v>3</v>
      </c>
      <c r="E5548" s="1" t="s">
        <v>3053</v>
      </c>
      <c r="F5548" s="4" t="s">
        <v>3</v>
      </c>
      <c r="G5548" s="1" t="s">
        <v>8</v>
      </c>
      <c r="H5548" s="3" t="str">
        <f t="shared" si="86"/>
        <v>Commercial</v>
      </c>
      <c r="I5548" s="3" t="str">
        <f>IF(IFERROR(SEARCH("N/A",CID_DB[[#This Row],[ NSN ]]),-1)&lt;&gt;-1,"",LEFT(SUBSTITUTE(SUBSTITUTE(SUBSTITUTE(SUBSTITUTE(SUBSTITUTE(CID_DB[[#This Row],[ NSN ]],"-","")," ","")," ",""),"‐",""),"NA",""),13))</f>
        <v/>
      </c>
      <c r="J5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MS21044N6||NUT|</v>
      </c>
    </row>
    <row r="5549" spans="1:10" x14ac:dyDescent="0.35">
      <c r="A5549" s="1" t="s">
        <v>3</v>
      </c>
      <c r="B5549" s="1" t="s">
        <v>10000</v>
      </c>
      <c r="C5549" s="1" t="s">
        <v>10385</v>
      </c>
      <c r="D5549" s="1" t="s">
        <v>3</v>
      </c>
      <c r="E5549" s="1" t="s">
        <v>3053</v>
      </c>
      <c r="F5549" s="4" t="s">
        <v>3</v>
      </c>
      <c r="G5549" s="1" t="s">
        <v>8</v>
      </c>
      <c r="H5549" s="3" t="str">
        <f t="shared" si="86"/>
        <v>Commercial</v>
      </c>
      <c r="I5549" s="3" t="str">
        <f>IF(IFERROR(SEARCH("N/A",CID_DB[[#This Row],[ NSN ]]),-1)&lt;&gt;-1,"",LEFT(SUBSTITUTE(SUBSTITUTE(SUBSTITUTE(SUBSTITUTE(SUBSTITUTE(CID_DB[[#This Row],[ NSN ]],"-","")," ","")," ",""),"‐",""),"NA",""),13))</f>
        <v/>
      </c>
      <c r="J5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MS21045L3||NUT|</v>
      </c>
    </row>
    <row r="5550" spans="1:10" x14ac:dyDescent="0.35">
      <c r="A5550" s="1" t="s">
        <v>3</v>
      </c>
      <c r="B5550" s="1" t="s">
        <v>10000</v>
      </c>
      <c r="C5550" s="1" t="s">
        <v>10386</v>
      </c>
      <c r="D5550" s="1" t="s">
        <v>3</v>
      </c>
      <c r="E5550" s="1" t="s">
        <v>3053</v>
      </c>
      <c r="F5550" s="4" t="s">
        <v>3</v>
      </c>
      <c r="G5550" s="1" t="s">
        <v>8</v>
      </c>
      <c r="H5550" s="3" t="str">
        <f t="shared" si="86"/>
        <v>Commercial</v>
      </c>
      <c r="I5550" s="3" t="str">
        <f>IF(IFERROR(SEARCH("N/A",CID_DB[[#This Row],[ NSN ]]),-1)&lt;&gt;-1,"",LEFT(SUBSTITUTE(SUBSTITUTE(SUBSTITUTE(SUBSTITUTE(SUBSTITUTE(CID_DB[[#This Row],[ NSN ]],"-","")," ","")," ",""),"‐",""),"NA",""),13))</f>
        <v/>
      </c>
      <c r="J5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MS21045L7||NUT|</v>
      </c>
    </row>
    <row r="5551" spans="1:10" x14ac:dyDescent="0.35">
      <c r="A5551" s="1" t="s">
        <v>3</v>
      </c>
      <c r="B5551" s="1" t="s">
        <v>10000</v>
      </c>
      <c r="C5551" s="1" t="s">
        <v>10387</v>
      </c>
      <c r="D5551" s="1" t="s">
        <v>3</v>
      </c>
      <c r="E5551" s="1" t="s">
        <v>3053</v>
      </c>
      <c r="F5551" s="4" t="s">
        <v>3</v>
      </c>
      <c r="G5551" s="1" t="s">
        <v>8</v>
      </c>
      <c r="H5551" s="3" t="str">
        <f t="shared" si="86"/>
        <v>Commercial</v>
      </c>
      <c r="I5551" s="3" t="str">
        <f>IF(IFERROR(SEARCH("N/A",CID_DB[[#This Row],[ NSN ]]),-1)&lt;&gt;-1,"",LEFT(SUBSTITUTE(SUBSTITUTE(SUBSTITUTE(SUBSTITUTE(SUBSTITUTE(CID_DB[[#This Row],[ NSN ]],"-","")," ","")," ",""),"‐",""),"NA",""),13))</f>
        <v/>
      </c>
      <c r="J5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MS21045L8||NUT|</v>
      </c>
    </row>
    <row r="5552" spans="1:10" x14ac:dyDescent="0.35">
      <c r="A5552" s="1" t="s">
        <v>3</v>
      </c>
      <c r="B5552" s="1" t="s">
        <v>10000</v>
      </c>
      <c r="C5552" s="1" t="s">
        <v>10388</v>
      </c>
      <c r="D5552" s="1" t="s">
        <v>3</v>
      </c>
      <c r="E5552" s="1" t="s">
        <v>7963</v>
      </c>
      <c r="F5552" s="4" t="s">
        <v>3</v>
      </c>
      <c r="G5552" s="1" t="s">
        <v>8</v>
      </c>
      <c r="H5552" s="3" t="str">
        <f t="shared" si="86"/>
        <v>Commercial</v>
      </c>
      <c r="I5552" s="3" t="str">
        <f>IF(IFERROR(SEARCH("N/A",CID_DB[[#This Row],[ NSN ]]),-1)&lt;&gt;-1,"",LEFT(SUBSTITUTE(SUBSTITUTE(SUBSTITUTE(SUBSTITUTE(SUBSTITUTE(CID_DB[[#This Row],[ NSN ]],"-","")," ","")," ",""),"‐",""),"NA",""),13))</f>
        <v/>
      </c>
      <c r="J5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MS21051L3||NUTPLATE|</v>
      </c>
    </row>
    <row r="5553" spans="1:10" x14ac:dyDescent="0.35">
      <c r="A5553" s="1" t="s">
        <v>3</v>
      </c>
      <c r="B5553" s="1" t="s">
        <v>10000</v>
      </c>
      <c r="C5553" s="1" t="s">
        <v>10389</v>
      </c>
      <c r="D5553" s="1" t="s">
        <v>3</v>
      </c>
      <c r="E5553" s="1" t="s">
        <v>3053</v>
      </c>
      <c r="F5553" s="4" t="s">
        <v>3</v>
      </c>
      <c r="G5553" s="1" t="s">
        <v>8</v>
      </c>
      <c r="H5553" s="3" t="str">
        <f t="shared" si="86"/>
        <v>Commercial</v>
      </c>
      <c r="I5553" s="3" t="str">
        <f>IF(IFERROR(SEARCH("N/A",CID_DB[[#This Row],[ NSN ]]),-1)&lt;&gt;-1,"",LEFT(SUBSTITUTE(SUBSTITUTE(SUBSTITUTE(SUBSTITUTE(SUBSTITUTE(CID_DB[[#This Row],[ NSN ]],"-","")," ","")," ",""),"‐",""),"NA",""),13))</f>
        <v/>
      </c>
      <c r="J5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MS21083N3||NUT|</v>
      </c>
    </row>
    <row r="5554" spans="1:10" x14ac:dyDescent="0.35">
      <c r="A5554" s="1" t="s">
        <v>3</v>
      </c>
      <c r="B5554" s="1" t="s">
        <v>10000</v>
      </c>
      <c r="C5554" s="1" t="s">
        <v>7793</v>
      </c>
      <c r="D5554" s="1" t="s">
        <v>3</v>
      </c>
      <c r="E5554" s="1" t="s">
        <v>10390</v>
      </c>
      <c r="F5554" s="4" t="s">
        <v>3</v>
      </c>
      <c r="G5554" s="1" t="s">
        <v>8</v>
      </c>
      <c r="H5554" s="3" t="str">
        <f t="shared" si="86"/>
        <v>Commercial</v>
      </c>
      <c r="I5554" s="3" t="str">
        <f>IF(IFERROR(SEARCH("N/A",CID_DB[[#This Row],[ NSN ]]),-1)&lt;&gt;-1,"",LEFT(SUBSTITUTE(SUBSTITUTE(SUBSTITUTE(SUBSTITUTE(SUBSTITUTE(CID_DB[[#This Row],[ NSN ]],"-","")," ","")," ",""),"‐",""),"NA",""),13))</f>
        <v/>
      </c>
      <c r="J5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MS24665132||PIN COTTER|</v>
      </c>
    </row>
    <row r="5555" spans="1:10" x14ac:dyDescent="0.35">
      <c r="A5555" s="1" t="s">
        <v>3</v>
      </c>
      <c r="B5555" s="1" t="s">
        <v>10000</v>
      </c>
      <c r="C5555" s="1" t="s">
        <v>7794</v>
      </c>
      <c r="D5555" s="1" t="s">
        <v>3</v>
      </c>
      <c r="E5555" s="1" t="s">
        <v>10390</v>
      </c>
      <c r="F5555" s="4" t="s">
        <v>3</v>
      </c>
      <c r="G5555" s="1" t="s">
        <v>8</v>
      </c>
      <c r="H5555" s="3" t="str">
        <f t="shared" si="86"/>
        <v>Commercial</v>
      </c>
      <c r="I5555" s="3" t="str">
        <f>IF(IFERROR(SEARCH("N/A",CID_DB[[#This Row],[ NSN ]]),-1)&lt;&gt;-1,"",LEFT(SUBSTITUTE(SUBSTITUTE(SUBSTITUTE(SUBSTITUTE(SUBSTITUTE(CID_DB[[#This Row],[ NSN ]],"-","")," ","")," ",""),"‐",""),"NA",""),13))</f>
        <v/>
      </c>
      <c r="J5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MS24665134||PIN COTTER|</v>
      </c>
    </row>
    <row r="5556" spans="1:10" x14ac:dyDescent="0.35">
      <c r="A5556" s="1" t="s">
        <v>3</v>
      </c>
      <c r="B5556" s="1" t="s">
        <v>10000</v>
      </c>
      <c r="C5556" s="1" t="s">
        <v>10391</v>
      </c>
      <c r="D5556" s="1" t="s">
        <v>3</v>
      </c>
      <c r="E5556" s="1" t="s">
        <v>7934</v>
      </c>
      <c r="F5556" s="4" t="s">
        <v>3</v>
      </c>
      <c r="G5556" s="1" t="s">
        <v>8</v>
      </c>
      <c r="H5556" s="3" t="str">
        <f t="shared" si="86"/>
        <v>Commercial</v>
      </c>
      <c r="I5556" s="3" t="str">
        <f>IF(IFERROR(SEARCH("N/A",CID_DB[[#This Row],[ NSN ]]),-1)&lt;&gt;-1,"",LEFT(SUBSTITUTE(SUBSTITUTE(SUBSTITUTE(SUBSTITUTE(SUBSTITUTE(CID_DB[[#This Row],[ NSN ]],"-","")," ","")," ",""),"‐",""),"NA",""),13))</f>
        <v/>
      </c>
      <c r="J5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MS24693S271||SCREW|</v>
      </c>
    </row>
    <row r="5557" spans="1:10" x14ac:dyDescent="0.35">
      <c r="A5557" s="1" t="s">
        <v>3</v>
      </c>
      <c r="B5557" s="1" t="s">
        <v>10000</v>
      </c>
      <c r="C5557" s="1" t="s">
        <v>10392</v>
      </c>
      <c r="D5557" s="1" t="s">
        <v>3</v>
      </c>
      <c r="E5557" s="1" t="s">
        <v>7934</v>
      </c>
      <c r="F5557" s="4" t="s">
        <v>3</v>
      </c>
      <c r="G5557" s="1" t="s">
        <v>8</v>
      </c>
      <c r="H5557" s="3" t="str">
        <f t="shared" si="86"/>
        <v>Commercial</v>
      </c>
      <c r="I5557" s="3" t="str">
        <f>IF(IFERROR(SEARCH("N/A",CID_DB[[#This Row],[ NSN ]]),-1)&lt;&gt;-1,"",LEFT(SUBSTITUTE(SUBSTITUTE(SUBSTITUTE(SUBSTITUTE(SUBSTITUTE(CID_DB[[#This Row],[ NSN ]],"-","")," ","")," ",""),"‐",""),"NA",""),13))</f>
        <v/>
      </c>
      <c r="J5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MS24693S50||SCREW|</v>
      </c>
    </row>
    <row r="5558" spans="1:10" x14ac:dyDescent="0.35">
      <c r="A5558" s="1" t="s">
        <v>3</v>
      </c>
      <c r="B5558" s="1" t="s">
        <v>10000</v>
      </c>
      <c r="C5558" s="1" t="s">
        <v>10393</v>
      </c>
      <c r="D5558" s="1" t="s">
        <v>3</v>
      </c>
      <c r="E5558" s="1" t="s">
        <v>7934</v>
      </c>
      <c r="F5558" s="4" t="s">
        <v>3</v>
      </c>
      <c r="G5558" s="1" t="s">
        <v>8</v>
      </c>
      <c r="H5558" s="3" t="str">
        <f t="shared" si="86"/>
        <v>Commercial</v>
      </c>
      <c r="I5558" s="3" t="str">
        <f>IF(IFERROR(SEARCH("N/A",CID_DB[[#This Row],[ NSN ]]),-1)&lt;&gt;-1,"",LEFT(SUBSTITUTE(SUBSTITUTE(SUBSTITUTE(SUBSTITUTE(SUBSTITUTE(CID_DB[[#This Row],[ NSN ]],"-","")," ","")," ",""),"‐",""),"NA",""),13))</f>
        <v/>
      </c>
      <c r="J5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MS35207262||SCREW|</v>
      </c>
    </row>
    <row r="5559" spans="1:10" x14ac:dyDescent="0.35">
      <c r="A5559" s="1" t="s">
        <v>3</v>
      </c>
      <c r="B5559" s="1" t="s">
        <v>10000</v>
      </c>
      <c r="C5559" s="1" t="s">
        <v>10394</v>
      </c>
      <c r="D5559" s="1" t="s">
        <v>3</v>
      </c>
      <c r="E5559" s="1" t="s">
        <v>10395</v>
      </c>
      <c r="F5559" s="4" t="s">
        <v>3</v>
      </c>
      <c r="G5559" s="1" t="s">
        <v>8</v>
      </c>
      <c r="H5559" s="3" t="str">
        <f t="shared" si="86"/>
        <v>Commercial</v>
      </c>
      <c r="I5559" s="3" t="str">
        <f>IF(IFERROR(SEARCH("N/A",CID_DB[[#This Row],[ NSN ]]),-1)&lt;&gt;-1,"",LEFT(SUBSTITUTE(SUBSTITUTE(SUBSTITUTE(SUBSTITUTE(SUBSTITUTE(CID_DB[[#This Row],[ NSN ]],"-","")," ","")," ",""),"‐",""),"NA",""),13))</f>
        <v/>
      </c>
      <c r="J5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MS3533339||WASHER, LOCK|</v>
      </c>
    </row>
    <row r="5560" spans="1:10" x14ac:dyDescent="0.35">
      <c r="A5560" s="1" t="s">
        <v>3</v>
      </c>
      <c r="B5560" s="1" t="s">
        <v>10000</v>
      </c>
      <c r="C5560" s="1" t="s">
        <v>10396</v>
      </c>
      <c r="D5560" s="1" t="s">
        <v>3</v>
      </c>
      <c r="E5560" s="1" t="s">
        <v>7930</v>
      </c>
      <c r="F5560" s="4" t="s">
        <v>3</v>
      </c>
      <c r="G5560" s="1" t="s">
        <v>8</v>
      </c>
      <c r="H5560" s="3" t="str">
        <f t="shared" si="86"/>
        <v>Commercial</v>
      </c>
      <c r="I5560" s="3" t="str">
        <f>IF(IFERROR(SEARCH("N/A",CID_DB[[#This Row],[ NSN ]]),-1)&lt;&gt;-1,"",LEFT(SUBSTITUTE(SUBSTITUTE(SUBSTITUTE(SUBSTITUTE(SUBSTITUTE(CID_DB[[#This Row],[ NSN ]],"-","")," ","")," ",""),"‐",""),"NA",""),13))</f>
        <v/>
      </c>
      <c r="J5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NAS1149C0632R||WASHER, FLAT|</v>
      </c>
    </row>
    <row r="5561" spans="1:10" x14ac:dyDescent="0.35">
      <c r="A5561" s="1" t="s">
        <v>3</v>
      </c>
      <c r="B5561" s="1" t="s">
        <v>10000</v>
      </c>
      <c r="C5561" s="1" t="s">
        <v>7809</v>
      </c>
      <c r="D5561" s="1" t="s">
        <v>3</v>
      </c>
      <c r="E5561" s="1" t="s">
        <v>7930</v>
      </c>
      <c r="F5561" s="4" t="s">
        <v>3</v>
      </c>
      <c r="G5561" s="1" t="s">
        <v>8</v>
      </c>
      <c r="H5561" s="3" t="str">
        <f t="shared" si="86"/>
        <v>Commercial</v>
      </c>
      <c r="I5561" s="3" t="str">
        <f>IF(IFERROR(SEARCH("N/A",CID_DB[[#This Row],[ NSN ]]),-1)&lt;&gt;-1,"",LEFT(SUBSTITUTE(SUBSTITUTE(SUBSTITUTE(SUBSTITUTE(SUBSTITUTE(CID_DB[[#This Row],[ NSN ]],"-","")," ","")," ",""),"‐",""),"NA",""),13))</f>
        <v/>
      </c>
      <c r="J5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NAS1149F0363P||WASHER, FLAT|</v>
      </c>
    </row>
    <row r="5562" spans="1:10" x14ac:dyDescent="0.35">
      <c r="A5562" s="1" t="s">
        <v>3</v>
      </c>
      <c r="B5562" s="1" t="s">
        <v>10000</v>
      </c>
      <c r="C5562" s="1" t="s">
        <v>7810</v>
      </c>
      <c r="D5562" s="1" t="s">
        <v>3</v>
      </c>
      <c r="E5562" s="1" t="s">
        <v>7930</v>
      </c>
      <c r="F5562" s="4" t="s">
        <v>3</v>
      </c>
      <c r="G5562" s="1" t="s">
        <v>8</v>
      </c>
      <c r="H5562" s="3" t="str">
        <f t="shared" si="86"/>
        <v>Commercial</v>
      </c>
      <c r="I5562" s="3" t="str">
        <f>IF(IFERROR(SEARCH("N/A",CID_DB[[#This Row],[ NSN ]]),-1)&lt;&gt;-1,"",LEFT(SUBSTITUTE(SUBSTITUTE(SUBSTITUTE(SUBSTITUTE(SUBSTITUTE(CID_DB[[#This Row],[ NSN ]],"-","")," ","")," ",""),"‐",""),"NA",""),13))</f>
        <v/>
      </c>
      <c r="J5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NAS1149F0432P||WASHER, FLAT|</v>
      </c>
    </row>
    <row r="5563" spans="1:10" x14ac:dyDescent="0.35">
      <c r="A5563" s="1" t="s">
        <v>3</v>
      </c>
      <c r="B5563" s="1" t="s">
        <v>10000</v>
      </c>
      <c r="C5563" s="1" t="s">
        <v>7811</v>
      </c>
      <c r="D5563" s="1" t="s">
        <v>3</v>
      </c>
      <c r="E5563" s="1" t="s">
        <v>7930</v>
      </c>
      <c r="F5563" s="4" t="s">
        <v>3</v>
      </c>
      <c r="G5563" s="1" t="s">
        <v>8</v>
      </c>
      <c r="H5563" s="3" t="str">
        <f t="shared" si="86"/>
        <v>Commercial</v>
      </c>
      <c r="I5563" s="3" t="str">
        <f>IF(IFERROR(SEARCH("N/A",CID_DB[[#This Row],[ NSN ]]),-1)&lt;&gt;-1,"",LEFT(SUBSTITUTE(SUBSTITUTE(SUBSTITUTE(SUBSTITUTE(SUBSTITUTE(CID_DB[[#This Row],[ NSN ]],"-","")," ","")," ",""),"‐",""),"NA",""),13))</f>
        <v/>
      </c>
      <c r="J5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NAS1149F0463P||WASHER, FLAT|</v>
      </c>
    </row>
    <row r="5564" spans="1:10" x14ac:dyDescent="0.35">
      <c r="A5564" s="1" t="s">
        <v>3</v>
      </c>
      <c r="B5564" s="1" t="s">
        <v>10000</v>
      </c>
      <c r="C5564" s="1" t="s">
        <v>10397</v>
      </c>
      <c r="D5564" s="1" t="s">
        <v>3</v>
      </c>
      <c r="E5564" s="1" t="s">
        <v>7930</v>
      </c>
      <c r="F5564" s="4" t="s">
        <v>3</v>
      </c>
      <c r="G5564" s="1" t="s">
        <v>8</v>
      </c>
      <c r="H5564" s="3" t="str">
        <f t="shared" si="86"/>
        <v>Commercial</v>
      </c>
      <c r="I5564" s="3" t="str">
        <f>IF(IFERROR(SEARCH("N/A",CID_DB[[#This Row],[ NSN ]]),-1)&lt;&gt;-1,"",LEFT(SUBSTITUTE(SUBSTITUTE(SUBSTITUTE(SUBSTITUTE(SUBSTITUTE(CID_DB[[#This Row],[ NSN ]],"-","")," ","")," ",""),"‐",""),"NA",""),13))</f>
        <v/>
      </c>
      <c r="J5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NAS1149F0563P||WASHER, FLAT|</v>
      </c>
    </row>
    <row r="5565" spans="1:10" x14ac:dyDescent="0.35">
      <c r="A5565" s="1" t="s">
        <v>3</v>
      </c>
      <c r="B5565" s="1" t="s">
        <v>10000</v>
      </c>
      <c r="C5565" s="1" t="s">
        <v>10398</v>
      </c>
      <c r="D5565" s="1" t="s">
        <v>3</v>
      </c>
      <c r="E5565" s="1" t="s">
        <v>7930</v>
      </c>
      <c r="F5565" s="4" t="s">
        <v>3</v>
      </c>
      <c r="G5565" s="1" t="s">
        <v>8</v>
      </c>
      <c r="H5565" s="3" t="str">
        <f t="shared" si="86"/>
        <v>Commercial</v>
      </c>
      <c r="I5565" s="3" t="str">
        <f>IF(IFERROR(SEARCH("N/A",CID_DB[[#This Row],[ NSN ]]),-1)&lt;&gt;-1,"",LEFT(SUBSTITUTE(SUBSTITUTE(SUBSTITUTE(SUBSTITUTE(SUBSTITUTE(CID_DB[[#This Row],[ NSN ]],"-","")," ","")," ",""),"‐",""),"NA",""),13))</f>
        <v/>
      </c>
      <c r="J5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NAS1149F0663P||WASHER, FLAT|</v>
      </c>
    </row>
    <row r="5566" spans="1:10" x14ac:dyDescent="0.35">
      <c r="A5566" s="1" t="s">
        <v>3</v>
      </c>
      <c r="B5566" s="1" t="s">
        <v>10000</v>
      </c>
      <c r="C5566" s="1" t="s">
        <v>10399</v>
      </c>
      <c r="D5566" s="1" t="s">
        <v>3</v>
      </c>
      <c r="E5566" s="1" t="s">
        <v>7930</v>
      </c>
      <c r="F5566" s="4" t="s">
        <v>3</v>
      </c>
      <c r="G5566" s="1" t="s">
        <v>8</v>
      </c>
      <c r="H5566" s="3" t="str">
        <f t="shared" si="86"/>
        <v>Commercial</v>
      </c>
      <c r="I5566" s="3" t="str">
        <f>IF(IFERROR(SEARCH("N/A",CID_DB[[#This Row],[ NSN ]]),-1)&lt;&gt;-1,"",LEFT(SUBSTITUTE(SUBSTITUTE(SUBSTITUTE(SUBSTITUTE(SUBSTITUTE(CID_DB[[#This Row],[ NSN ]],"-","")," ","")," ",""),"‐",""),"NA",""),13))</f>
        <v/>
      </c>
      <c r="J5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NAS1149F0763P||WASHER, FLAT|</v>
      </c>
    </row>
    <row r="5567" spans="1:10" x14ac:dyDescent="0.35">
      <c r="A5567" s="1" t="s">
        <v>3</v>
      </c>
      <c r="B5567" s="1" t="s">
        <v>10000</v>
      </c>
      <c r="C5567" s="1" t="s">
        <v>10400</v>
      </c>
      <c r="D5567" s="1" t="s">
        <v>3</v>
      </c>
      <c r="E5567" s="1" t="s">
        <v>10401</v>
      </c>
      <c r="F5567" s="4" t="s">
        <v>3</v>
      </c>
      <c r="G5567" s="1" t="s">
        <v>8</v>
      </c>
      <c r="H5567" s="3" t="str">
        <f t="shared" si="86"/>
        <v>Commercial</v>
      </c>
      <c r="I5567" s="3" t="str">
        <f>IF(IFERROR(SEARCH("N/A",CID_DB[[#This Row],[ NSN ]]),-1)&lt;&gt;-1,"",LEFT(SUBSTITUTE(SUBSTITUTE(SUBSTITUTE(SUBSTITUTE(SUBSTITUTE(CID_DB[[#This Row],[ NSN ]],"-","")," ","")," ",""),"‐",""),"NA",""),13))</f>
        <v/>
      </c>
      <c r="J5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0110347010||GDU1040A, Display Unit|</v>
      </c>
    </row>
    <row r="5568" spans="1:10" x14ac:dyDescent="0.35">
      <c r="A5568" s="1" t="s">
        <v>3</v>
      </c>
      <c r="B5568" s="1" t="s">
        <v>10000</v>
      </c>
      <c r="C5568" s="1" t="s">
        <v>10402</v>
      </c>
      <c r="D5568" s="1" t="s">
        <v>3</v>
      </c>
      <c r="E5568" s="1" t="s">
        <v>10403</v>
      </c>
      <c r="F5568" s="4" t="s">
        <v>3</v>
      </c>
      <c r="G5568" s="1" t="s">
        <v>8</v>
      </c>
      <c r="H5568" s="3" t="str">
        <f t="shared" si="86"/>
        <v>Commercial</v>
      </c>
      <c r="I5568" s="3" t="str">
        <f>IF(IFERROR(SEARCH("N/A",CID_DB[[#This Row],[ NSN ]]),-1)&lt;&gt;-1,"",LEFT(SUBSTITUTE(SUBSTITUTE(SUBSTITUTE(SUBSTITUTE(SUBSTITUTE(CID_DB[[#This Row],[ NSN ]],"-","")," ","")," ",""),"‐",""),"NA",""),13))</f>
        <v/>
      </c>
      <c r="J5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S3100511||AHRS, Attitude Heading Ref.|</v>
      </c>
    </row>
    <row r="5569" spans="1:10" x14ac:dyDescent="0.35">
      <c r="A5569" s="1" t="s">
        <v>3</v>
      </c>
      <c r="B5569" s="1" t="s">
        <v>10000</v>
      </c>
      <c r="C5569" s="1" t="s">
        <v>10404</v>
      </c>
      <c r="D5569" s="1" t="s">
        <v>3</v>
      </c>
      <c r="E5569" s="1" t="s">
        <v>10405</v>
      </c>
      <c r="F5569" s="4" t="s">
        <v>3</v>
      </c>
      <c r="G5569" s="1" t="s">
        <v>8</v>
      </c>
      <c r="H5569" s="3" t="str">
        <f t="shared" si="86"/>
        <v>Commercial</v>
      </c>
      <c r="I5569" s="3" t="str">
        <f>IF(IFERROR(SEARCH("N/A",CID_DB[[#This Row],[ NSN ]]),-1)&lt;&gt;-1,"",LEFT(SUBSTITUTE(SUBSTITUTE(SUBSTITUTE(SUBSTITUTE(SUBSTITUTE(CID_DB[[#This Row],[ NSN ]],"-","")," ","")," ",""),"‐",""),"NA",""),13))</f>
        <v/>
      </c>
      <c r="J5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0110045500||GTX33 EX, XPDR|</v>
      </c>
    </row>
    <row r="5570" spans="1:10" x14ac:dyDescent="0.35">
      <c r="A5570" s="1" t="s">
        <v>3</v>
      </c>
      <c r="B5570" s="1" t="s">
        <v>10000</v>
      </c>
      <c r="C5570" s="1" t="s">
        <v>10406</v>
      </c>
      <c r="D5570" s="1" t="s">
        <v>3</v>
      </c>
      <c r="E5570" s="1" t="s">
        <v>10407</v>
      </c>
      <c r="F5570" s="4" t="s">
        <v>3</v>
      </c>
      <c r="G5570" s="1" t="s">
        <v>8</v>
      </c>
      <c r="H5570" s="3" t="str">
        <f t="shared" si="86"/>
        <v>Commercial</v>
      </c>
      <c r="I5570" s="3" t="str">
        <f>IF(IFERROR(SEARCH("N/A",CID_DB[[#This Row],[ NSN ]]),-1)&lt;&gt;-1,"",LEFT(SUBSTITUTE(SUBSTITUTE(SUBSTITUTE(SUBSTITUTE(SUBSTITUTE(CID_DB[[#This Row],[ NSN ]],"-","")," ","")," ",""),"‐",""),"NA",""),13))</f>
        <v/>
      </c>
      <c r="J5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0110087010||GMU44, Magnetometer|</v>
      </c>
    </row>
    <row r="5571" spans="1:10" x14ac:dyDescent="0.35">
      <c r="A5571" s="1" t="s">
        <v>3</v>
      </c>
      <c r="B5571" s="1" t="s">
        <v>10000</v>
      </c>
      <c r="C5571" s="1" t="s">
        <v>10408</v>
      </c>
      <c r="D5571" s="1" t="s">
        <v>3</v>
      </c>
      <c r="E5571" s="1" t="s">
        <v>10409</v>
      </c>
      <c r="F5571" s="4" t="s">
        <v>3</v>
      </c>
      <c r="G5571" s="1" t="s">
        <v>8</v>
      </c>
      <c r="H5571" s="3" t="str">
        <f t="shared" ref="H5571:H5634" si="87">IF(G5571="Y - CID","Commercial",IF(G5571="N - CID","Other Than Commercial","N/A"))</f>
        <v>Commercial</v>
      </c>
      <c r="I5571" s="3" t="str">
        <f>IF(IFERROR(SEARCH("N/A",CID_DB[[#This Row],[ NSN ]]),-1)&lt;&gt;-1,"",LEFT(SUBSTITUTE(SUBSTITUTE(SUBSTITUTE(SUBSTITUTE(SUBSTITUTE(CID_DB[[#This Row],[ NSN ]],"-","")," ","")," ",""),"‐",""),"NA",""),13))</f>
        <v/>
      </c>
      <c r="J5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0110080900||GMA1347 Audio Panel|</v>
      </c>
    </row>
    <row r="5572" spans="1:10" x14ac:dyDescent="0.35">
      <c r="A5572" s="1" t="s">
        <v>3</v>
      </c>
      <c r="B5572" s="1" t="s">
        <v>10000</v>
      </c>
      <c r="C5572" s="1" t="s">
        <v>10410</v>
      </c>
      <c r="D5572" s="1" t="s">
        <v>3</v>
      </c>
      <c r="E5572" s="1" t="s">
        <v>10411</v>
      </c>
      <c r="F5572" s="4" t="s">
        <v>3</v>
      </c>
      <c r="G5572" s="1" t="s">
        <v>8</v>
      </c>
      <c r="H5572" s="3" t="str">
        <f t="shared" si="87"/>
        <v>Commercial</v>
      </c>
      <c r="I5572" s="3" t="str">
        <f>IF(IFERROR(SEARCH("N/A",CID_DB[[#This Row],[ NSN ]]),-1)&lt;&gt;-1,"",LEFT(SUBSTITUTE(SUBSTITUTE(SUBSTITUTE(SUBSTITUTE(SUBSTITUTE(CID_DB[[#This Row],[ NSN ]],"-","")," ","")," ",""),"‐",""),"NA",""),13))</f>
        <v/>
      </c>
      <c r="J5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S3100486||ADC, Air Data Computer|</v>
      </c>
    </row>
    <row r="5573" spans="1:10" x14ac:dyDescent="0.35">
      <c r="A5573" s="1" t="s">
        <v>3</v>
      </c>
      <c r="B5573" s="1" t="s">
        <v>10000</v>
      </c>
      <c r="C5573" s="1" t="s">
        <v>10412</v>
      </c>
      <c r="D5573" s="1" t="s">
        <v>3</v>
      </c>
      <c r="E5573" s="1" t="s">
        <v>10413</v>
      </c>
      <c r="F5573" s="4" t="s">
        <v>3</v>
      </c>
      <c r="G5573" s="1" t="s">
        <v>8</v>
      </c>
      <c r="H5573" s="3" t="str">
        <f t="shared" si="87"/>
        <v>Commercial</v>
      </c>
      <c r="I5573" s="3" t="str">
        <f>IF(IFERROR(SEARCH("N/A",CID_DB[[#This Row],[ NSN ]]),-1)&lt;&gt;-1,"",LEFT(SUBSTITUTE(SUBSTITUTE(SUBSTITUTE(SUBSTITUTE(SUBSTITUTE(CID_DB[[#This Row],[ NSN ]],"-","")," ","")," ",""),"‐",""),"NA",""),13))</f>
        <v/>
      </c>
      <c r="J5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110T013||TIRE 29X11.010 (main)|</v>
      </c>
    </row>
    <row r="5574" spans="1:10" x14ac:dyDescent="0.35">
      <c r="A5574" s="1" t="s">
        <v>3</v>
      </c>
      <c r="B5574" s="1" t="s">
        <v>10000</v>
      </c>
      <c r="C5574" s="1" t="s">
        <v>10414</v>
      </c>
      <c r="D5574" s="1" t="s">
        <v>3</v>
      </c>
      <c r="E5574" s="1" t="s">
        <v>10415</v>
      </c>
      <c r="F5574" s="4" t="s">
        <v>3</v>
      </c>
      <c r="G5574" s="1" t="s">
        <v>8</v>
      </c>
      <c r="H5574" s="3" t="str">
        <f t="shared" si="87"/>
        <v>Commercial</v>
      </c>
      <c r="I5574" s="3" t="str">
        <f>IF(IFERROR(SEARCH("N/A",CID_DB[[#This Row],[ NSN ]]),-1)&lt;&gt;-1,"",LEFT(SUBSTITUTE(SUBSTITUTE(SUBSTITUTE(SUBSTITUTE(SUBSTITUTE(CID_DB[[#This Row],[ NSN ]],"-","")," ","")," ",""),"‐",""),"NA",""),13))</f>
        <v/>
      </c>
      <c r="J5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302129403||TUBE 8.90X12.50 TR25/STR|</v>
      </c>
    </row>
    <row r="5575" spans="1:10" x14ac:dyDescent="0.35">
      <c r="A5575" s="1" t="s">
        <v>3</v>
      </c>
      <c r="B5575" s="1" t="s">
        <v>10000</v>
      </c>
      <c r="C5575" s="1" t="s">
        <v>10416</v>
      </c>
      <c r="D5575" s="1" t="s">
        <v>3</v>
      </c>
      <c r="E5575" s="1" t="s">
        <v>10417</v>
      </c>
      <c r="F5575" s="4" t="s">
        <v>3</v>
      </c>
      <c r="G5575" s="1" t="s">
        <v>8</v>
      </c>
      <c r="H5575" s="3" t="str">
        <f t="shared" si="87"/>
        <v>Commercial</v>
      </c>
      <c r="I5575" s="3" t="str">
        <f>IF(IFERROR(SEARCH("N/A",CID_DB[[#This Row],[ NSN ]]),-1)&lt;&gt;-1,"",LEFT(SUBSTITUTE(SUBSTITUTE(SUBSTITUTE(SUBSTITUTE(SUBSTITUTE(CID_DB[[#This Row],[ NSN ]],"-","")," ","")," ",""),"‐",""),"NA",""),13))</f>
        <v/>
      </c>
      <c r="J5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850C862||TIRE 8.50X10 8PLY FLCIII TT|</v>
      </c>
    </row>
    <row r="5576" spans="1:10" x14ac:dyDescent="0.35">
      <c r="A5576" s="1" t="s">
        <v>3</v>
      </c>
      <c r="B5576" s="1" t="s">
        <v>10000</v>
      </c>
      <c r="C5576" s="1" t="s">
        <v>10418</v>
      </c>
      <c r="D5576" s="1" t="s">
        <v>3</v>
      </c>
      <c r="E5576" s="1" t="s">
        <v>10419</v>
      </c>
      <c r="F5576" s="4" t="s">
        <v>3</v>
      </c>
      <c r="G5576" s="1" t="s">
        <v>8</v>
      </c>
      <c r="H5576" s="3" t="str">
        <f t="shared" si="87"/>
        <v>Commercial</v>
      </c>
      <c r="I5576" s="3" t="str">
        <f>IF(IFERROR(SEARCH("N/A",CID_DB[[#This Row],[ NSN ]]),-1)&lt;&gt;-1,"",LEFT(SUBSTITUTE(SUBSTITUTE(SUBSTITUTE(SUBSTITUTE(SUBSTITUTE(CID_DB[[#This Row],[ NSN ]],"-","")," ","")," ",""),"‐",""),"NA",""),13))</f>
        <v/>
      </c>
      <c r="J5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302120402||TUBE 7.50/8.50X10 TR25/STR|</v>
      </c>
    </row>
    <row r="5577" spans="1:10" x14ac:dyDescent="0.35">
      <c r="A5577" s="1" t="s">
        <v>3</v>
      </c>
      <c r="B5577" s="1" t="s">
        <v>10000</v>
      </c>
      <c r="C5577" s="1" t="s">
        <v>10420</v>
      </c>
      <c r="D5577" s="1" t="s">
        <v>3</v>
      </c>
      <c r="E5577" s="1" t="s">
        <v>10421</v>
      </c>
      <c r="F5577" s="4" t="s">
        <v>3</v>
      </c>
      <c r="G5577" s="1" t="s">
        <v>8</v>
      </c>
      <c r="H5577" s="3" t="str">
        <f t="shared" si="87"/>
        <v>Commercial</v>
      </c>
      <c r="I5577" s="3" t="str">
        <f>IF(IFERROR(SEARCH("N/A",CID_DB[[#This Row],[ NSN ]]),-1)&lt;&gt;-1,"",LEFT(SUBSTITUTE(SUBSTITUTE(SUBSTITUTE(SUBSTITUTE(SUBSTITUTE(CID_DB[[#This Row],[ NSN ]],"-","")," ","")," ",""),"‐",""),"NA",""),13))</f>
        <v/>
      </c>
      <c r="J5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LM29710||CUP BEARING (ALT LM29710)|</v>
      </c>
    </row>
    <row r="5578" spans="1:10" x14ac:dyDescent="0.35">
      <c r="A5578" s="1" t="s">
        <v>3</v>
      </c>
      <c r="B5578" s="1" t="s">
        <v>10000</v>
      </c>
      <c r="C5578" s="1" t="s">
        <v>10422</v>
      </c>
      <c r="D5578" s="1" t="s">
        <v>3</v>
      </c>
      <c r="E5578" s="1" t="s">
        <v>10423</v>
      </c>
      <c r="F5578" s="4" t="s">
        <v>3</v>
      </c>
      <c r="G5578" s="1" t="s">
        <v>8</v>
      </c>
      <c r="H5578" s="3" t="str">
        <f t="shared" si="87"/>
        <v>Commercial</v>
      </c>
      <c r="I5578" s="3" t="str">
        <f>IF(IFERROR(SEARCH("N/A",CID_DB[[#This Row],[ NSN ]]),-1)&lt;&gt;-1,"",LEFT(SUBSTITUTE(SUBSTITUTE(SUBSTITUTE(SUBSTITUTE(SUBSTITUTE(CID_DB[[#This Row],[ NSN ]],"-","")," ","")," ",""),"‐",""),"NA",""),13))</f>
        <v/>
      </c>
      <c r="J5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15403000||GREASE SEALMOLDED|</v>
      </c>
    </row>
    <row r="5579" spans="1:10" x14ac:dyDescent="0.35">
      <c r="A5579" s="1" t="s">
        <v>3</v>
      </c>
      <c r="B5579" s="1" t="s">
        <v>10000</v>
      </c>
      <c r="C5579" s="1" t="s">
        <v>10424</v>
      </c>
      <c r="D5579" s="1" t="s">
        <v>3</v>
      </c>
      <c r="E5579" s="1" t="s">
        <v>10425</v>
      </c>
      <c r="F5579" s="4" t="s">
        <v>3</v>
      </c>
      <c r="G5579" s="1" t="s">
        <v>8</v>
      </c>
      <c r="H5579" s="3" t="str">
        <f t="shared" si="87"/>
        <v>Commercial</v>
      </c>
      <c r="I5579" s="3" t="str">
        <f>IF(IFERROR(SEARCH("N/A",CID_DB[[#This Row],[ NSN ]]),-1)&lt;&gt;-1,"",LEFT(SUBSTITUTE(SUBSTITUTE(SUBSTITUTE(SUBSTITUTE(SUBSTITUTE(CID_DB[[#This Row],[ NSN ]],"-","")," ","")," ",""),"‐",""),"NA",""),13))</f>
        <v/>
      </c>
      <c r="J5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LM2974920629||CONEBEARING|</v>
      </c>
    </row>
    <row r="5580" spans="1:10" x14ac:dyDescent="0.35">
      <c r="A5580" s="1" t="s">
        <v>3</v>
      </c>
      <c r="B5580" s="1" t="s">
        <v>10000</v>
      </c>
      <c r="C5580" s="1" t="s">
        <v>10426</v>
      </c>
      <c r="D5580" s="1" t="s">
        <v>3</v>
      </c>
      <c r="E5580" s="1" t="s">
        <v>10427</v>
      </c>
      <c r="F5580" s="4" t="s">
        <v>3</v>
      </c>
      <c r="G5580" s="1" t="s">
        <v>8</v>
      </c>
      <c r="H5580" s="3" t="str">
        <f t="shared" si="87"/>
        <v>Commercial</v>
      </c>
      <c r="I5580" s="3" t="str">
        <f>IF(IFERROR(SEARCH("N/A",CID_DB[[#This Row],[ NSN ]]),-1)&lt;&gt;-1,"",LEFT(SUBSTITUTE(SUBSTITUTE(SUBSTITUTE(SUBSTITUTE(SUBSTITUTE(CID_DB[[#This Row],[ NSN ]],"-","")," ","")," ",""),"‐",""),"NA",""),13))</f>
        <v/>
      </c>
      <c r="J5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06615300||LININGS (PADS)|</v>
      </c>
    </row>
    <row r="5581" spans="1:10" x14ac:dyDescent="0.35">
      <c r="A5581" s="1" t="s">
        <v>3</v>
      </c>
      <c r="B5581" s="1" t="s">
        <v>10000</v>
      </c>
      <c r="C5581" s="1" t="s">
        <v>10428</v>
      </c>
      <c r="D5581" s="1" t="s">
        <v>3</v>
      </c>
      <c r="E5581" s="1" t="s">
        <v>10033</v>
      </c>
      <c r="F5581" s="4" t="s">
        <v>3</v>
      </c>
      <c r="G5581" s="1" t="s">
        <v>8</v>
      </c>
      <c r="H5581" s="3" t="str">
        <f t="shared" si="87"/>
        <v>Commercial</v>
      </c>
      <c r="I5581" s="3" t="str">
        <f>IF(IFERROR(SEARCH("N/A",CID_DB[[#This Row],[ NSN ]]),-1)&lt;&gt;-1,"",LEFT(SUBSTITUTE(SUBSTITUTE(SUBSTITUTE(SUBSTITUTE(SUBSTITUTE(CID_DB[[#This Row],[ NSN ]],"-","")," ","")," ",""),"‐",""),"NA",""),13))</f>
        <v/>
      </c>
      <c r="J5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MS28775224||ORING|</v>
      </c>
    </row>
    <row r="5582" spans="1:10" x14ac:dyDescent="0.35">
      <c r="A5582" s="1" t="s">
        <v>3</v>
      </c>
      <c r="B5582" s="1" t="s">
        <v>10000</v>
      </c>
      <c r="C5582" s="1" t="s">
        <v>10429</v>
      </c>
      <c r="D5582" s="1" t="s">
        <v>3</v>
      </c>
      <c r="E5582" s="1" t="s">
        <v>2609</v>
      </c>
      <c r="F5582" s="4" t="s">
        <v>3</v>
      </c>
      <c r="G5582" s="1" t="s">
        <v>8</v>
      </c>
      <c r="H5582" s="3" t="str">
        <f t="shared" si="87"/>
        <v>Commercial</v>
      </c>
      <c r="I5582" s="3" t="str">
        <f>IF(IFERROR(SEARCH("N/A",CID_DB[[#This Row],[ NSN ]]),-1)&lt;&gt;-1,"",LEFT(SUBSTITUTE(SUBSTITUTE(SUBSTITUTE(SUBSTITUTE(SUBSTITUTE(CID_DB[[#This Row],[ NSN ]],"-","")," ","")," ",""),"‐",""),"NA",""),13))</f>
        <v/>
      </c>
      <c r="J5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10322300||BOLT|</v>
      </c>
    </row>
    <row r="5583" spans="1:10" x14ac:dyDescent="0.35">
      <c r="A5583" s="1" t="s">
        <v>3</v>
      </c>
      <c r="B5583" s="1" t="s">
        <v>10000</v>
      </c>
      <c r="C5583" s="1" t="s">
        <v>10430</v>
      </c>
      <c r="D5583" s="1" t="s">
        <v>3</v>
      </c>
      <c r="E5583" s="1" t="s">
        <v>10431</v>
      </c>
      <c r="F5583" s="4" t="s">
        <v>3</v>
      </c>
      <c r="G5583" s="1" t="s">
        <v>8</v>
      </c>
      <c r="H5583" s="3" t="str">
        <f t="shared" si="87"/>
        <v>Commercial</v>
      </c>
      <c r="I5583" s="3" t="str">
        <f>IF(IFERROR(SEARCH("N/A",CID_DB[[#This Row],[ NSN ]]),-1)&lt;&gt;-1,"",LEFT(SUBSTITUTE(SUBSTITUTE(SUBSTITUTE(SUBSTITUTE(SUBSTITUTE(CID_DB[[#This Row],[ NSN ]],"-","")," ","")," ",""),"‐",""),"NA",""),13))</f>
        <v/>
      </c>
      <c r="J5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09510500||WASHER|</v>
      </c>
    </row>
    <row r="5584" spans="1:10" x14ac:dyDescent="0.35">
      <c r="A5584" s="1" t="s">
        <v>3</v>
      </c>
      <c r="B5584" s="1" t="s">
        <v>10000</v>
      </c>
      <c r="C5584" s="1" t="s">
        <v>10383</v>
      </c>
      <c r="D5584" s="1" t="s">
        <v>3</v>
      </c>
      <c r="E5584" s="1" t="s">
        <v>10432</v>
      </c>
      <c r="F5584" s="4" t="s">
        <v>3</v>
      </c>
      <c r="G5584" s="1" t="s">
        <v>8</v>
      </c>
      <c r="H5584" s="3" t="str">
        <f t="shared" si="87"/>
        <v>Commercial</v>
      </c>
      <c r="I5584" s="3" t="str">
        <f>IF(IFERROR(SEARCH("N/A",CID_DB[[#This Row],[ NSN ]]),-1)&lt;&gt;-1,"",LEFT(SUBSTITUTE(SUBSTITUTE(SUBSTITUTE(SUBSTITUTE(SUBSTITUTE(CID_DB[[#This Row],[ NSN ]],"-","")," ","")," ",""),"‐",""),"NA",""),13))</f>
        <v/>
      </c>
      <c r="J5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MS21044N5||NUT (ALT MS21044N5)|</v>
      </c>
    </row>
    <row r="5585" spans="1:10" x14ac:dyDescent="0.35">
      <c r="A5585" s="1" t="s">
        <v>3</v>
      </c>
      <c r="B5585" s="1" t="s">
        <v>10000</v>
      </c>
      <c r="C5585" s="1" t="s">
        <v>10433</v>
      </c>
      <c r="D5585" s="1" t="s">
        <v>3</v>
      </c>
      <c r="E5585" s="1" t="s">
        <v>10434</v>
      </c>
      <c r="F5585" s="4" t="s">
        <v>3</v>
      </c>
      <c r="G5585" s="1" t="s">
        <v>8</v>
      </c>
      <c r="H5585" s="3" t="str">
        <f t="shared" si="87"/>
        <v>Commercial</v>
      </c>
      <c r="I5585" s="3" t="str">
        <f>IF(IFERROR(SEARCH("N/A",CID_DB[[#This Row],[ NSN ]]),-1)&lt;&gt;-1,"",LEFT(SUBSTITUTE(SUBSTITUTE(SUBSTITUTE(SUBSTITUTE(SUBSTITUTE(CID_DB[[#This Row],[ NSN ]],"-","")," ","")," ",""),"‐",""),"NA",""),13))</f>
        <v/>
      </c>
      <c r="J5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16422201||DISC BRAKE WHEEL|</v>
      </c>
    </row>
    <row r="5586" spans="1:10" x14ac:dyDescent="0.35">
      <c r="A5586" s="1" t="s">
        <v>3</v>
      </c>
      <c r="B5586" s="1" t="s">
        <v>10000</v>
      </c>
      <c r="C5586" s="1" t="s">
        <v>10435</v>
      </c>
      <c r="D5586" s="1" t="s">
        <v>3</v>
      </c>
      <c r="E5586" s="1" t="s">
        <v>10436</v>
      </c>
      <c r="F5586" s="4" t="s">
        <v>3</v>
      </c>
      <c r="G5586" s="1" t="s">
        <v>8</v>
      </c>
      <c r="H5586" s="3" t="str">
        <f t="shared" si="87"/>
        <v>Commercial</v>
      </c>
      <c r="I5586" s="3" t="str">
        <f>IF(IFERROR(SEARCH("N/A",CID_DB[[#This Row],[ NSN ]]),-1)&lt;&gt;-1,"",LEFT(SUBSTITUTE(SUBSTITUTE(SUBSTITUTE(SUBSTITUTE(SUBSTITUTE(CID_DB[[#This Row],[ NSN ]],"-","")," ","")," ",""),"‐",""),"NA",""),13))</f>
        <v/>
      </c>
      <c r="J5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06706300||SPACER (main gear wheel)|</v>
      </c>
    </row>
    <row r="5587" spans="1:10" x14ac:dyDescent="0.35">
      <c r="A5587" s="1" t="s">
        <v>3</v>
      </c>
      <c r="B5587" s="1" t="s">
        <v>10000</v>
      </c>
      <c r="C5587" s="1" t="s">
        <v>10437</v>
      </c>
      <c r="D5587" s="1" t="s">
        <v>3</v>
      </c>
      <c r="E5587" s="1" t="s">
        <v>5043</v>
      </c>
      <c r="F5587" s="4" t="s">
        <v>3</v>
      </c>
      <c r="G5587" s="1" t="s">
        <v>8</v>
      </c>
      <c r="H5587" s="3" t="str">
        <f t="shared" si="87"/>
        <v>Commercial</v>
      </c>
      <c r="I5587" s="3" t="str">
        <f>IF(IFERROR(SEARCH("N/A",CID_DB[[#This Row],[ NSN ]]),-1)&lt;&gt;-1,"",LEFT(SUBSTITUTE(SUBSTITUTE(SUBSTITUTE(SUBSTITUTE(SUBSTITUTE(CID_DB[[#This Row],[ NSN ]],"-","")," ","")," ",""),"‐",""),"NA",""),13))</f>
        <v/>
      </c>
      <c r="J5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06706700||SPACER|</v>
      </c>
    </row>
    <row r="5588" spans="1:10" x14ac:dyDescent="0.35">
      <c r="A5588" s="1" t="s">
        <v>3</v>
      </c>
      <c r="B5588" s="1" t="s">
        <v>10000</v>
      </c>
      <c r="C5588" s="1" t="s">
        <v>10438</v>
      </c>
      <c r="D5588" s="1" t="s">
        <v>3</v>
      </c>
      <c r="E5588" s="1" t="s">
        <v>10439</v>
      </c>
      <c r="F5588" s="4" t="s">
        <v>3</v>
      </c>
      <c r="G5588" s="1" t="s">
        <v>8</v>
      </c>
      <c r="H5588" s="3" t="str">
        <f t="shared" si="87"/>
        <v>Commercial</v>
      </c>
      <c r="I5588" s="3" t="str">
        <f>IF(IFERROR(SEARCH("N/A",CID_DB[[#This Row],[ NSN ]]),-1)&lt;&gt;-1,"",LEFT(SUBSTITUTE(SUBSTITUTE(SUBSTITUTE(SUBSTITUTE(SUBSTITUTE(CID_DB[[#This Row],[ NSN ]],"-","")," ","")," ",""),"‐",""),"NA",""),13))</f>
        <v/>
      </c>
      <c r="J5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15500100||SNAP RING|</v>
      </c>
    </row>
    <row r="5589" spans="1:10" x14ac:dyDescent="0.35">
      <c r="A5589" s="1" t="s">
        <v>3</v>
      </c>
      <c r="B5589" s="1" t="s">
        <v>10000</v>
      </c>
      <c r="C5589" s="1" t="s">
        <v>10440</v>
      </c>
      <c r="D5589" s="1" t="s">
        <v>3</v>
      </c>
      <c r="E5589" s="1" t="s">
        <v>10441</v>
      </c>
      <c r="F5589" s="4" t="s">
        <v>3</v>
      </c>
      <c r="G5589" s="1" t="s">
        <v>8</v>
      </c>
      <c r="H5589" s="3" t="str">
        <f t="shared" si="87"/>
        <v>Commercial</v>
      </c>
      <c r="I5589" s="3" t="str">
        <f>IF(IFERROR(SEARCH("N/A",CID_DB[[#This Row],[ NSN ]]),-1)&lt;&gt;-1,"",LEFT(SUBSTITUTE(SUBSTITUTE(SUBSTITUTE(SUBSTITUTE(SUBSTITUTE(CID_DB[[#This Row],[ NSN ]],"-","")," ","")," ",""),"‐",""),"NA",""),13))</f>
        <v/>
      </c>
      <c r="J5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40179||WHEEL MAIN|</v>
      </c>
    </row>
    <row r="5590" spans="1:10" x14ac:dyDescent="0.35">
      <c r="A5590" s="1" t="s">
        <v>3</v>
      </c>
      <c r="B5590" s="1" t="s">
        <v>10000</v>
      </c>
      <c r="C5590" s="1" t="s">
        <v>10442</v>
      </c>
      <c r="D5590" s="1" t="s">
        <v>3</v>
      </c>
      <c r="E5590" s="1" t="s">
        <v>10443</v>
      </c>
      <c r="F5590" s="4" t="s">
        <v>3</v>
      </c>
      <c r="G5590" s="1" t="s">
        <v>8</v>
      </c>
      <c r="H5590" s="3" t="str">
        <f t="shared" si="87"/>
        <v>Commercial</v>
      </c>
      <c r="I5590" s="3" t="str">
        <f>IF(IFERROR(SEARCH("N/A",CID_DB[[#This Row],[ NSN ]]),-1)&lt;&gt;-1,"",LEFT(SUBSTITUTE(SUBSTITUTE(SUBSTITUTE(SUBSTITUTE(SUBSTITUTE(CID_DB[[#This Row],[ NSN ]],"-","")," ","")," ",""),"‐",""),"NA",""),13))</f>
        <v/>
      </c>
      <c r="J5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228K611||TIRE 22X8.00X8 6PLY FSII TT|</v>
      </c>
    </row>
    <row r="5591" spans="1:10" x14ac:dyDescent="0.35">
      <c r="A5591" s="1" t="s">
        <v>3</v>
      </c>
      <c r="B5591" s="1" t="s">
        <v>10000</v>
      </c>
      <c r="C5591" s="1" t="s">
        <v>10444</v>
      </c>
      <c r="D5591" s="1" t="s">
        <v>3</v>
      </c>
      <c r="E5591" s="1" t="s">
        <v>10445</v>
      </c>
      <c r="F5591" s="4" t="s">
        <v>3</v>
      </c>
      <c r="G5591" s="1" t="s">
        <v>8</v>
      </c>
      <c r="H5591" s="3" t="str">
        <f t="shared" si="87"/>
        <v>Commercial</v>
      </c>
      <c r="I5591" s="3" t="str">
        <f>IF(IFERROR(SEARCH("N/A",CID_DB[[#This Row],[ NSN ]]),-1)&lt;&gt;-1,"",LEFT(SUBSTITUTE(SUBSTITUTE(SUBSTITUTE(SUBSTITUTE(SUBSTITUTE(CID_DB[[#This Row],[ NSN ]],"-","")," ","")," ",""),"‐",""),"NA",""),13))</f>
        <v/>
      </c>
      <c r="J5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302247400||TUBE G19.5X6.75X8 TR15/STR|</v>
      </c>
    </row>
    <row r="5592" spans="1:10" x14ac:dyDescent="0.35">
      <c r="A5592" s="1" t="s">
        <v>3</v>
      </c>
      <c r="B5592" s="1" t="s">
        <v>10000</v>
      </c>
      <c r="C5592" s="1" t="s">
        <v>10446</v>
      </c>
      <c r="D5592" s="1" t="s">
        <v>3</v>
      </c>
      <c r="E5592" s="1" t="s">
        <v>10447</v>
      </c>
      <c r="F5592" s="4" t="s">
        <v>3</v>
      </c>
      <c r="G5592" s="1" t="s">
        <v>8</v>
      </c>
      <c r="H5592" s="3" t="str">
        <f t="shared" si="87"/>
        <v>Commercial</v>
      </c>
      <c r="I5592" s="3" t="str">
        <f>IF(IFERROR(SEARCH("N/A",CID_DB[[#This Row],[ NSN ]]),-1)&lt;&gt;-1,"",LEFT(SUBSTITUTE(SUBSTITUTE(SUBSTITUTE(SUBSTITUTE(SUBSTITUTE(CID_DB[[#This Row],[ NSN ]],"-","")," ","")," ",""),"‐",""),"NA",""),13))</f>
        <v/>
      </c>
      <c r="J5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1383620629||CUP BEARING|</v>
      </c>
    </row>
    <row r="5593" spans="1:10" x14ac:dyDescent="0.35">
      <c r="A5593" s="1" t="s">
        <v>3</v>
      </c>
      <c r="B5593" s="1" t="s">
        <v>10000</v>
      </c>
      <c r="C5593" s="1" t="s">
        <v>10448</v>
      </c>
      <c r="D5593" s="1" t="s">
        <v>3</v>
      </c>
      <c r="E5593" s="1" t="s">
        <v>10449</v>
      </c>
      <c r="F5593" s="4" t="s">
        <v>3</v>
      </c>
      <c r="G5593" s="1" t="s">
        <v>8</v>
      </c>
      <c r="H5593" s="3" t="str">
        <f t="shared" si="87"/>
        <v>Commercial</v>
      </c>
      <c r="I5593" s="3" t="str">
        <f>IF(IFERROR(SEARCH("N/A",CID_DB[[#This Row],[ NSN ]]),-1)&lt;&gt;-1,"",LEFT(SUBSTITUTE(SUBSTITUTE(SUBSTITUTE(SUBSTITUTE(SUBSTITUTE(CID_DB[[#This Row],[ NSN ]],"-","")," ","")," ",""),"‐",""),"NA",""),13))</f>
        <v/>
      </c>
      <c r="J5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21400200||CONE (bearing)|</v>
      </c>
    </row>
    <row r="5594" spans="1:10" x14ac:dyDescent="0.35">
      <c r="A5594" s="1" t="s">
        <v>3</v>
      </c>
      <c r="B5594" s="1" t="s">
        <v>10000</v>
      </c>
      <c r="C5594" s="1" t="s">
        <v>10422</v>
      </c>
      <c r="D5594" s="1" t="s">
        <v>3</v>
      </c>
      <c r="E5594" s="1" t="s">
        <v>10423</v>
      </c>
      <c r="F5594" s="4" t="s">
        <v>3</v>
      </c>
      <c r="G5594" s="1" t="s">
        <v>8</v>
      </c>
      <c r="H5594" s="3" t="str">
        <f t="shared" si="87"/>
        <v>Commercial</v>
      </c>
      <c r="I5594" s="3" t="str">
        <f>IF(IFERROR(SEARCH("N/A",CID_DB[[#This Row],[ NSN ]]),-1)&lt;&gt;-1,"",LEFT(SUBSTITUTE(SUBSTITUTE(SUBSTITUTE(SUBSTITUTE(SUBSTITUTE(CID_DB[[#This Row],[ NSN ]],"-","")," ","")," ",""),"‐",""),"NA",""),13))</f>
        <v/>
      </c>
      <c r="J5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15403000||GREASE SEALMOLDED|</v>
      </c>
    </row>
    <row r="5595" spans="1:10" x14ac:dyDescent="0.35">
      <c r="A5595" s="1" t="s">
        <v>3</v>
      </c>
      <c r="B5595" s="1" t="s">
        <v>10000</v>
      </c>
      <c r="C5595" s="1" t="s">
        <v>10450</v>
      </c>
      <c r="D5595" s="1" t="s">
        <v>3</v>
      </c>
      <c r="E5595" s="1" t="s">
        <v>2609</v>
      </c>
      <c r="F5595" s="4" t="s">
        <v>3</v>
      </c>
      <c r="G5595" s="1" t="s">
        <v>8</v>
      </c>
      <c r="H5595" s="3" t="str">
        <f t="shared" si="87"/>
        <v>Commercial</v>
      </c>
      <c r="I5595" s="3" t="str">
        <f>IF(IFERROR(SEARCH("N/A",CID_DB[[#This Row],[ NSN ]]),-1)&lt;&gt;-1,"",LEFT(SUBSTITUTE(SUBSTITUTE(SUBSTITUTE(SUBSTITUTE(SUBSTITUTE(CID_DB[[#This Row],[ NSN ]],"-","")," ","")," ",""),"‐",""),"NA",""),13))</f>
        <v/>
      </c>
      <c r="J5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10320400||BOLT|</v>
      </c>
    </row>
    <row r="5596" spans="1:10" x14ac:dyDescent="0.35">
      <c r="A5596" s="1" t="s">
        <v>3</v>
      </c>
      <c r="B5596" s="1" t="s">
        <v>10000</v>
      </c>
      <c r="C5596" s="1" t="s">
        <v>10430</v>
      </c>
      <c r="D5596" s="1" t="s">
        <v>3</v>
      </c>
      <c r="E5596" s="1" t="s">
        <v>10431</v>
      </c>
      <c r="F5596" s="4" t="s">
        <v>3</v>
      </c>
      <c r="G5596" s="1" t="s">
        <v>8</v>
      </c>
      <c r="H5596" s="3" t="str">
        <f t="shared" si="87"/>
        <v>Commercial</v>
      </c>
      <c r="I5596" s="3" t="str">
        <f>IF(IFERROR(SEARCH("N/A",CID_DB[[#This Row],[ NSN ]]),-1)&lt;&gt;-1,"",LEFT(SUBSTITUTE(SUBSTITUTE(SUBSTITUTE(SUBSTITUTE(SUBSTITUTE(CID_DB[[#This Row],[ NSN ]],"-","")," ","")," ",""),"‐",""),"NA",""),13))</f>
        <v/>
      </c>
      <c r="J5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09510500||WASHER|</v>
      </c>
    </row>
    <row r="5597" spans="1:10" x14ac:dyDescent="0.35">
      <c r="A5597" s="1" t="s">
        <v>3</v>
      </c>
      <c r="B5597" s="1" t="s">
        <v>10000</v>
      </c>
      <c r="C5597" s="1" t="s">
        <v>10383</v>
      </c>
      <c r="D5597" s="1" t="s">
        <v>3</v>
      </c>
      <c r="E5597" s="1" t="s">
        <v>3053</v>
      </c>
      <c r="F5597" s="4" t="s">
        <v>3</v>
      </c>
      <c r="G5597" s="1" t="s">
        <v>8</v>
      </c>
      <c r="H5597" s="3" t="str">
        <f t="shared" si="87"/>
        <v>Commercial</v>
      </c>
      <c r="I5597" s="3" t="str">
        <f>IF(IFERROR(SEARCH("N/A",CID_DB[[#This Row],[ NSN ]]),-1)&lt;&gt;-1,"",LEFT(SUBSTITUTE(SUBSTITUTE(SUBSTITUTE(SUBSTITUTE(SUBSTITUTE(CID_DB[[#This Row],[ NSN ]],"-","")," ","")," ",""),"‐",""),"NA",""),13))</f>
        <v/>
      </c>
      <c r="J5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MS21044N5||NUT|</v>
      </c>
    </row>
    <row r="5598" spans="1:10" x14ac:dyDescent="0.35">
      <c r="A5598" s="1" t="s">
        <v>3</v>
      </c>
      <c r="B5598" s="1" t="s">
        <v>10000</v>
      </c>
      <c r="C5598" s="1" t="s">
        <v>10438</v>
      </c>
      <c r="D5598" s="1" t="s">
        <v>3</v>
      </c>
      <c r="E5598" s="1" t="s">
        <v>10439</v>
      </c>
      <c r="F5598" s="4" t="s">
        <v>3</v>
      </c>
      <c r="G5598" s="1" t="s">
        <v>8</v>
      </c>
      <c r="H5598" s="3" t="str">
        <f t="shared" si="87"/>
        <v>Commercial</v>
      </c>
      <c r="I5598" s="3" t="str">
        <f>IF(IFERROR(SEARCH("N/A",CID_DB[[#This Row],[ NSN ]]),-1)&lt;&gt;-1,"",LEFT(SUBSTITUTE(SUBSTITUTE(SUBSTITUTE(SUBSTITUTE(SUBSTITUTE(CID_DB[[#This Row],[ NSN ]],"-","")," ","")," ",""),"‐",""),"NA",""),13))</f>
        <v/>
      </c>
      <c r="J5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15500100||SNAP RING|</v>
      </c>
    </row>
    <row r="5599" spans="1:10" x14ac:dyDescent="0.35">
      <c r="A5599" s="1" t="s">
        <v>3</v>
      </c>
      <c r="B5599" s="1" t="s">
        <v>10000</v>
      </c>
      <c r="C5599" s="1" t="s">
        <v>10451</v>
      </c>
      <c r="D5599" s="1" t="s">
        <v>3</v>
      </c>
      <c r="E5599" s="1" t="s">
        <v>10452</v>
      </c>
      <c r="F5599" s="4" t="s">
        <v>3</v>
      </c>
      <c r="G5599" s="1" t="s">
        <v>8</v>
      </c>
      <c r="H5599" s="3" t="str">
        <f t="shared" si="87"/>
        <v>Commercial</v>
      </c>
      <c r="I5599" s="3" t="str">
        <f>IF(IFERROR(SEARCH("N/A",CID_DB[[#This Row],[ NSN ]]),-1)&lt;&gt;-1,"",LEFT(SUBSTITUTE(SUBSTITUTE(SUBSTITUTE(SUBSTITUTE(SUBSTITUTE(CID_DB[[#This Row],[ NSN ]],"-","")," ","")," ",""),"‐",""),"NA",""),13))</f>
        <v/>
      </c>
      <c r="J5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40177A||WHEEL NOSE|</v>
      </c>
    </row>
    <row r="5600" spans="1:10" x14ac:dyDescent="0.35">
      <c r="A5600" s="1" t="s">
        <v>3</v>
      </c>
      <c r="B5600" s="1" t="s">
        <v>10000</v>
      </c>
      <c r="C5600" s="1" t="s">
        <v>10453</v>
      </c>
      <c r="D5600" s="1" t="s">
        <v>3</v>
      </c>
      <c r="E5600" s="1" t="s">
        <v>10454</v>
      </c>
      <c r="F5600" s="4" t="s">
        <v>3</v>
      </c>
      <c r="G5600" s="1" t="s">
        <v>8</v>
      </c>
      <c r="H5600" s="3" t="str">
        <f t="shared" si="87"/>
        <v>Commercial</v>
      </c>
      <c r="I5600" s="3" t="str">
        <f>IF(IFERROR(SEARCH("N/A",CID_DB[[#This Row],[ NSN ]]),-1)&lt;&gt;-1,"",LEFT(SUBSTITUTE(SUBSTITUTE(SUBSTITUTE(SUBSTITUTE(SUBSTITUTE(CID_DB[[#This Row],[ NSN ]],"-","")," ","")," ",""),"‐",""),"NA",""),13))</f>
        <v/>
      </c>
      <c r="J5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020222C0111||JACK NOSE, TRIPOD 2 TON|</v>
      </c>
    </row>
    <row r="5601" spans="1:10" x14ac:dyDescent="0.35">
      <c r="A5601" s="1" t="s">
        <v>3</v>
      </c>
      <c r="B5601" s="1" t="s">
        <v>10000</v>
      </c>
      <c r="C5601" s="1" t="s">
        <v>10455</v>
      </c>
      <c r="D5601" s="1" t="s">
        <v>3</v>
      </c>
      <c r="E5601" s="1" t="s">
        <v>10456</v>
      </c>
      <c r="F5601" s="4" t="s">
        <v>3</v>
      </c>
      <c r="G5601" s="1" t="s">
        <v>8</v>
      </c>
      <c r="H5601" s="3" t="str">
        <f t="shared" si="87"/>
        <v>Commercial</v>
      </c>
      <c r="I5601" s="3" t="str">
        <f>IF(IFERROR(SEARCH("N/A",CID_DB[[#This Row],[ NSN ]]),-1)&lt;&gt;-1,"",LEFT(SUBSTITUTE(SUBSTITUTE(SUBSTITUTE(SUBSTITUTE(SUBSTITUTE(CID_DB[[#This Row],[ NSN ]],"-","")," ","")," ",""),"‐",""),"NA",""),13))</f>
        <v/>
      </c>
      <c r="J5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027813C0100||JACK, AXLE 12 TON (CE)|</v>
      </c>
    </row>
    <row r="5602" spans="1:10" x14ac:dyDescent="0.35">
      <c r="A5602" s="1" t="s">
        <v>3</v>
      </c>
      <c r="B5602" s="1" t="s">
        <v>10000</v>
      </c>
      <c r="C5602" s="1" t="s">
        <v>7837</v>
      </c>
      <c r="D5602" s="1" t="s">
        <v>3</v>
      </c>
      <c r="E5602" s="1" t="s">
        <v>10457</v>
      </c>
      <c r="F5602" s="4" t="s">
        <v>3</v>
      </c>
      <c r="G5602" s="1" t="s">
        <v>8</v>
      </c>
      <c r="H5602" s="3" t="str">
        <f t="shared" si="87"/>
        <v>Commercial</v>
      </c>
      <c r="I5602" s="3" t="str">
        <f>IF(IFERROR(SEARCH("N/A",CID_DB[[#This Row],[ NSN ]]),-1)&lt;&gt;-1,"",LEFT(SUBSTITUTE(SUBSTITUTE(SUBSTITUTE(SUBSTITUTE(SUBSTITUTE(CID_DB[[#This Row],[ NSN ]],"-","")," ","")," ",""),"‐",""),"NA",""),13))</f>
        <v/>
      </c>
      <c r="J5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027856C0100||TRONAIR JACK TRIPOD 5 TON (main)|</v>
      </c>
    </row>
    <row r="5603" spans="1:10" x14ac:dyDescent="0.35">
      <c r="A5603" s="1" t="s">
        <v>3</v>
      </c>
      <c r="B5603" s="1" t="s">
        <v>10000</v>
      </c>
      <c r="C5603" s="1" t="s">
        <v>10458</v>
      </c>
      <c r="D5603" s="1" t="s">
        <v>3</v>
      </c>
      <c r="E5603" s="1" t="s">
        <v>10459</v>
      </c>
      <c r="F5603" s="4" t="s">
        <v>3</v>
      </c>
      <c r="G5603" s="1" t="s">
        <v>8</v>
      </c>
      <c r="H5603" s="3" t="str">
        <f t="shared" si="87"/>
        <v>Commercial</v>
      </c>
      <c r="I5603" s="3" t="str">
        <f>IF(IFERROR(SEARCH("N/A",CID_DB[[#This Row],[ NSN ]]),-1)&lt;&gt;-1,"",LEFT(SUBSTITUTE(SUBSTITUTE(SUBSTITUTE(SUBSTITUTE(SUBSTITUTE(CID_DB[[#This Row],[ NSN ]],"-","")," ","")," ",""),"‐",""),"NA",""),13))</f>
        <v/>
      </c>
      <c r="J5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03A5802C0000||TAILSTAND, W/ALARM|</v>
      </c>
    </row>
    <row r="5604" spans="1:10" x14ac:dyDescent="0.35">
      <c r="A5604" s="1" t="s">
        <v>3</v>
      </c>
      <c r="B5604" s="1" t="s">
        <v>10000</v>
      </c>
      <c r="C5604" s="1" t="s">
        <v>10460</v>
      </c>
      <c r="D5604" s="1" t="s">
        <v>3</v>
      </c>
      <c r="E5604" s="1" t="s">
        <v>7978</v>
      </c>
      <c r="F5604" s="4" t="s">
        <v>3</v>
      </c>
      <c r="G5604" s="1" t="s">
        <v>8</v>
      </c>
      <c r="H5604" s="3" t="str">
        <f t="shared" si="87"/>
        <v>Commercial</v>
      </c>
      <c r="I5604" s="3" t="str">
        <f>IF(IFERROR(SEARCH("N/A",CID_DB[[#This Row],[ NSN ]]),-1)&lt;&gt;-1,"",LEFT(SUBSTITUTE(SUBSTITUTE(SUBSTITUTE(SUBSTITUTE(SUBSTITUTE(CID_DB[[#This Row],[ NSN ]],"-","")," ","")," ",""),"‐",""),"NA",""),13))</f>
        <v/>
      </c>
      <c r="J5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0111700010||TOWBAR|</v>
      </c>
    </row>
    <row r="5605" spans="1:10" x14ac:dyDescent="0.35">
      <c r="A5605" s="1" t="s">
        <v>3</v>
      </c>
      <c r="B5605" s="1" t="s">
        <v>10000</v>
      </c>
      <c r="C5605" s="1" t="s">
        <v>7862</v>
      </c>
      <c r="D5605" s="1" t="s">
        <v>3</v>
      </c>
      <c r="E5605" s="1" t="s">
        <v>10461</v>
      </c>
      <c r="F5605" s="4" t="s">
        <v>3</v>
      </c>
      <c r="G5605" s="1" t="s">
        <v>8</v>
      </c>
      <c r="H5605" s="3" t="str">
        <f t="shared" si="87"/>
        <v>Commercial</v>
      </c>
      <c r="I5605" s="3" t="str">
        <f>IF(IFERROR(SEARCH("N/A",CID_DB[[#This Row],[ NSN ]]),-1)&lt;&gt;-1,"",LEFT(SUBSTITUTE(SUBSTITUTE(SUBSTITUTE(SUBSTITUTE(SUBSTITUTE(CID_DB[[#This Row],[ NSN ]],"-","")," ","")," ",""),"‐",""),"NA",""),13))</f>
        <v/>
      </c>
      <c r="J5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9990286000||CHOCKS WHEEL|</v>
      </c>
    </row>
    <row r="5606" spans="1:10" x14ac:dyDescent="0.35">
      <c r="A5606" s="1" t="s">
        <v>3</v>
      </c>
      <c r="B5606" s="1" t="s">
        <v>10000</v>
      </c>
      <c r="C5606" s="1" t="s">
        <v>10462</v>
      </c>
      <c r="D5606" s="1" t="s">
        <v>3</v>
      </c>
      <c r="E5606" s="1" t="s">
        <v>10463</v>
      </c>
      <c r="F5606" s="4" t="s">
        <v>3</v>
      </c>
      <c r="G5606" s="1" t="s">
        <v>8</v>
      </c>
      <c r="H5606" s="3" t="str">
        <f t="shared" si="87"/>
        <v>Commercial</v>
      </c>
      <c r="I5606" s="3" t="str">
        <f>IF(IFERROR(SEARCH("N/A",CID_DB[[#This Row],[ NSN ]]),-1)&lt;&gt;-1,"",LEFT(SUBSTITUTE(SUBSTITUTE(SUBSTITUTE(SUBSTITUTE(SUBSTITUTE(CID_DB[[#This Row],[ NSN ]],"-","")," ","")," ",""),"‐",""),"NA",""),13))</f>
        <v/>
      </c>
      <c r="J5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0650106800||FLUID SERVICE UNIT (Engine Oil Service Cart, 6 gal/28L)|</v>
      </c>
    </row>
    <row r="5607" spans="1:10" x14ac:dyDescent="0.35">
      <c r="A5607" s="1" t="s">
        <v>3</v>
      </c>
      <c r="B5607" s="1" t="s">
        <v>10000</v>
      </c>
      <c r="C5607" s="1" t="s">
        <v>10464</v>
      </c>
      <c r="D5607" s="1" t="s">
        <v>3</v>
      </c>
      <c r="E5607" s="1" t="s">
        <v>10465</v>
      </c>
      <c r="F5607" s="4" t="s">
        <v>3</v>
      </c>
      <c r="G5607" s="1" t="s">
        <v>8</v>
      </c>
      <c r="H5607" s="3" t="str">
        <f t="shared" si="87"/>
        <v>Commercial</v>
      </c>
      <c r="I5607" s="3" t="str">
        <f>IF(IFERROR(SEARCH("N/A",CID_DB[[#This Row],[ NSN ]]),-1)&lt;&gt;-1,"",LEFT(SUBSTITUTE(SUBSTITUTE(SUBSTITUTE(SUBSTITUTE(SUBSTITUTE(CID_DB[[#This Row],[ NSN ]],"-","")," ","")," ",""),"‐",""),"NA",""),13))</f>
        <v/>
      </c>
      <c r="J5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0650420500||FLUID SERVICE UNIT (Hydraulic Reservoir Service Cart, 8 gal/30 L, 200 PSI/13.8 Bar)|</v>
      </c>
    </row>
    <row r="5608" spans="1:10" x14ac:dyDescent="0.35">
      <c r="A5608" s="1" t="s">
        <v>3</v>
      </c>
      <c r="B5608" s="1" t="s">
        <v>10000</v>
      </c>
      <c r="C5608" s="1" t="s">
        <v>10466</v>
      </c>
      <c r="D5608" s="1" t="s">
        <v>3</v>
      </c>
      <c r="E5608" s="1" t="s">
        <v>10467</v>
      </c>
      <c r="F5608" s="4" t="s">
        <v>3</v>
      </c>
      <c r="G5608" s="1" t="s">
        <v>8</v>
      </c>
      <c r="H5608" s="3" t="str">
        <f t="shared" si="87"/>
        <v>Commercial</v>
      </c>
      <c r="I5608" s="3" t="str">
        <f>IF(IFERROR(SEARCH("N/A",CID_DB[[#This Row],[ NSN ]]),-1)&lt;&gt;-1,"",LEFT(SUBSTITUTE(SUBSTITUTE(SUBSTITUTE(SUBSTITUTE(SUBSTITUTE(CID_DB[[#This Row],[ NSN ]],"-","")," ","")," ",""),"‐",""),"NA",""),13))</f>
        <v/>
      </c>
      <c r="J5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112850D0200||28.5 RECTIFIER 50HZ DUAL 100' CABLE|</v>
      </c>
    </row>
    <row r="5609" spans="1:10" x14ac:dyDescent="0.35">
      <c r="A5609" s="1" t="s">
        <v>3</v>
      </c>
      <c r="B5609" s="1" t="s">
        <v>10000</v>
      </c>
      <c r="C5609" s="1" t="s">
        <v>10468</v>
      </c>
      <c r="D5609" s="1" t="s">
        <v>3</v>
      </c>
      <c r="E5609" s="1" t="s">
        <v>10469</v>
      </c>
      <c r="F5609" s="4" t="s">
        <v>3</v>
      </c>
      <c r="G5609" s="1" t="s">
        <v>8</v>
      </c>
      <c r="H5609" s="3" t="str">
        <f t="shared" si="87"/>
        <v>Commercial</v>
      </c>
      <c r="I5609" s="3" t="str">
        <f>IF(IFERROR(SEARCH("N/A",CID_DB[[#This Row],[ NSN ]]),-1)&lt;&gt;-1,"",LEFT(SUBSTITUTE(SUBSTITUTE(SUBSTITUTE(SUBSTITUTE(SUBSTITUTE(CID_DB[[#This Row],[ NSN ]],"-","")," ","")," ",""),"‐",""),"NA",""),13))</f>
        <v/>
      </c>
      <c r="J5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1166106000||CHARGER (NiCad Battery)|</v>
      </c>
    </row>
    <row r="5610" spans="1:10" x14ac:dyDescent="0.35">
      <c r="A5610" s="1" t="s">
        <v>3</v>
      </c>
      <c r="B5610" s="1" t="s">
        <v>10000</v>
      </c>
      <c r="C5610" s="1" t="s">
        <v>10470</v>
      </c>
      <c r="D5610" s="1" t="s">
        <v>3</v>
      </c>
      <c r="E5610" s="1" t="s">
        <v>10471</v>
      </c>
      <c r="F5610" s="4" t="s">
        <v>3</v>
      </c>
      <c r="G5610" s="1" t="s">
        <v>8</v>
      </c>
      <c r="H5610" s="3" t="str">
        <f t="shared" si="87"/>
        <v>Commercial</v>
      </c>
      <c r="I5610" s="3" t="str">
        <f>IF(IFERROR(SEARCH("N/A",CID_DB[[#This Row],[ NSN ]]),-1)&lt;&gt;-1,"",LEFT(SUBSTITUTE(SUBSTITUTE(SUBSTITUTE(SUBSTITUTE(SUBSTITUTE(CID_DB[[#This Row],[ NSN ]],"-","")," ","")," ",""),"‐",""),"NA",""),13))</f>
        <v/>
      </c>
      <c r="J5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TDMC90||LEAD ACID BATTERY CHARGER|</v>
      </c>
    </row>
    <row r="5611" spans="1:10" x14ac:dyDescent="0.35">
      <c r="A5611" s="1" t="s">
        <v>3</v>
      </c>
      <c r="B5611" s="1" t="s">
        <v>10000</v>
      </c>
      <c r="C5611" s="1" t="s">
        <v>10472</v>
      </c>
      <c r="D5611" s="1" t="s">
        <v>3</v>
      </c>
      <c r="E5611" s="1" t="s">
        <v>10473</v>
      </c>
      <c r="F5611" s="4" t="s">
        <v>3</v>
      </c>
      <c r="G5611" s="1" t="s">
        <v>8</v>
      </c>
      <c r="H5611" s="3" t="str">
        <f t="shared" si="87"/>
        <v>Commercial</v>
      </c>
      <c r="I5611" s="3" t="str">
        <f>IF(IFERROR(SEARCH("N/A",CID_DB[[#This Row],[ NSN ]]),-1)&lt;&gt;-1,"",LEFT(SUBSTITUTE(SUBSTITUTE(SUBSTITUTE(SUBSTITUTE(SUBSTITUTE(CID_DB[[#This Row],[ NSN ]],"-","")," ","")," ",""),"‐",""),"NA",""),13))</f>
        <v/>
      </c>
      <c r="J5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0730014900||TEST TOOL FUEL SAMPLE (1 Qt/0.95L)|</v>
      </c>
    </row>
    <row r="5612" spans="1:10" x14ac:dyDescent="0.35">
      <c r="A5612" s="1" t="s">
        <v>3</v>
      </c>
      <c r="B5612" s="1" t="s">
        <v>10000</v>
      </c>
      <c r="C5612" s="1" t="s">
        <v>10474</v>
      </c>
      <c r="D5612" s="1" t="s">
        <v>3</v>
      </c>
      <c r="E5612" s="1" t="s">
        <v>10475</v>
      </c>
      <c r="F5612" s="4" t="s">
        <v>3</v>
      </c>
      <c r="G5612" s="1" t="s">
        <v>8</v>
      </c>
      <c r="H5612" s="3" t="str">
        <f t="shared" si="87"/>
        <v>Commercial</v>
      </c>
      <c r="I5612" s="3" t="str">
        <f>IF(IFERROR(SEARCH("N/A",CID_DB[[#This Row],[ NSN ]]),-1)&lt;&gt;-1,"",LEFT(SUBSTITUTE(SUBSTITUTE(SUBSTITUTE(SUBSTITUTE(SUBSTITUTE(CID_DB[[#This Row],[ NSN ]],"-","")," ","")," ",""),"‐",""),"NA",""),13))</f>
        <v/>
      </c>
      <c r="J5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1440390010||BEADBREAKER|</v>
      </c>
    </row>
    <row r="5613" spans="1:10" x14ac:dyDescent="0.35">
      <c r="A5613" s="1" t="s">
        <v>3</v>
      </c>
      <c r="B5613" s="1" t="s">
        <v>10000</v>
      </c>
      <c r="C5613" s="1" t="s">
        <v>7842</v>
      </c>
      <c r="D5613" s="1" t="s">
        <v>3</v>
      </c>
      <c r="E5613" s="1" t="s">
        <v>10476</v>
      </c>
      <c r="F5613" s="4" t="s">
        <v>3</v>
      </c>
      <c r="G5613" s="1" t="s">
        <v>8</v>
      </c>
      <c r="H5613" s="3" t="str">
        <f t="shared" si="87"/>
        <v>Commercial</v>
      </c>
      <c r="I5613" s="3" t="str">
        <f>IF(IFERROR(SEARCH("N/A",CID_DB[[#This Row],[ NSN ]]),-1)&lt;&gt;-1,"",LEFT(SUBSTITUTE(SUBSTITUTE(SUBSTITUTE(SUBSTITUTE(SUBSTITUTE(CID_DB[[#This Row],[ NSN ]],"-","")," ","")," ",""),"‐",""),"NA",""),13))</f>
        <v/>
      </c>
      <c r="J5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1468026000||DEFLATOR TIRE/STRUT|</v>
      </c>
    </row>
    <row r="5614" spans="1:10" x14ac:dyDescent="0.35">
      <c r="A5614" s="1" t="s">
        <v>3</v>
      </c>
      <c r="B5614" s="1" t="s">
        <v>10000</v>
      </c>
      <c r="C5614" s="1" t="s">
        <v>10477</v>
      </c>
      <c r="D5614" s="1" t="s">
        <v>3</v>
      </c>
      <c r="E5614" s="1" t="s">
        <v>10478</v>
      </c>
      <c r="F5614" s="4" t="s">
        <v>3</v>
      </c>
      <c r="G5614" s="1" t="s">
        <v>8</v>
      </c>
      <c r="H5614" s="3" t="str">
        <f t="shared" si="87"/>
        <v>Commercial</v>
      </c>
      <c r="I5614" s="3" t="str">
        <f>IF(IFERROR(SEARCH("N/A",CID_DB[[#This Row],[ NSN ]]),-1)&lt;&gt;-1,"",LEFT(SUBSTITUTE(SUBSTITUTE(SUBSTITUTE(SUBSTITUTE(SUBSTITUTE(CID_DB[[#This Row],[ NSN ]],"-","")," ","")," ",""),"‐",""),"NA",""),13))</f>
        <v/>
      </c>
      <c r="J5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1468056010||PRESS GAGE (3,000 PSI/207 Bar)|</v>
      </c>
    </row>
    <row r="5615" spans="1:10" x14ac:dyDescent="0.35">
      <c r="A5615" s="1" t="s">
        <v>3</v>
      </c>
      <c r="B5615" s="1" t="s">
        <v>10000</v>
      </c>
      <c r="C5615" s="1" t="s">
        <v>10479</v>
      </c>
      <c r="D5615" s="1" t="s">
        <v>3</v>
      </c>
      <c r="E5615" s="1" t="s">
        <v>10480</v>
      </c>
      <c r="F5615" s="4" t="s">
        <v>3</v>
      </c>
      <c r="G5615" s="1" t="s">
        <v>8</v>
      </c>
      <c r="H5615" s="3" t="str">
        <f t="shared" si="87"/>
        <v>Commercial</v>
      </c>
      <c r="I5615" s="3" t="str">
        <f>IF(IFERROR(SEARCH("N/A",CID_DB[[#This Row],[ NSN ]]),-1)&lt;&gt;-1,"",LEFT(SUBSTITUTE(SUBSTITUTE(SUBSTITUTE(SUBSTITUTE(SUBSTITUTE(CID_DB[[#This Row],[ NSN ]],"-","")," ","")," ",""),"‐",""),"NA",""),13))</f>
        <v/>
      </c>
      <c r="J5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1468066011||GAGE TIRE (300 PSI/20.7 Bar)|</v>
      </c>
    </row>
    <row r="5616" spans="1:10" x14ac:dyDescent="0.35">
      <c r="A5616" s="1" t="s">
        <v>3</v>
      </c>
      <c r="B5616" s="1" t="s">
        <v>10000</v>
      </c>
      <c r="C5616" s="1" t="s">
        <v>10481</v>
      </c>
      <c r="D5616" s="1" t="s">
        <v>3</v>
      </c>
      <c r="E5616" s="1" t="s">
        <v>10482</v>
      </c>
      <c r="F5616" s="4" t="s">
        <v>3</v>
      </c>
      <c r="G5616" s="1" t="s">
        <v>8</v>
      </c>
      <c r="H5616" s="3" t="str">
        <f t="shared" si="87"/>
        <v>Commercial</v>
      </c>
      <c r="I5616" s="3" t="str">
        <f>IF(IFERROR(SEARCH("N/A",CID_DB[[#This Row],[ NSN ]]),-1)&lt;&gt;-1,"",LEFT(SUBSTITUTE(SUBSTITUTE(SUBSTITUTE(SUBSTITUTE(SUBSTITUTE(CID_DB[[#This Row],[ NSN ]],"-","")," ","")," ",""),"‐",""),"NA",""),13))</f>
        <v/>
      </c>
      <c r="J5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1468076011||GAUGE  TIRE SERVICE (300 PSI/20.7 Bar)|</v>
      </c>
    </row>
    <row r="5617" spans="1:10" x14ac:dyDescent="0.35">
      <c r="A5617" s="1" t="s">
        <v>3</v>
      </c>
      <c r="B5617" s="1" t="s">
        <v>10000</v>
      </c>
      <c r="C5617" s="1" t="s">
        <v>10483</v>
      </c>
      <c r="D5617" s="1" t="s">
        <v>3</v>
      </c>
      <c r="E5617" s="1" t="s">
        <v>10484</v>
      </c>
      <c r="F5617" s="4" t="s">
        <v>3</v>
      </c>
      <c r="G5617" s="1" t="s">
        <v>8</v>
      </c>
      <c r="H5617" s="3" t="str">
        <f t="shared" si="87"/>
        <v>Commercial</v>
      </c>
      <c r="I5617" s="3" t="str">
        <f>IF(IFERROR(SEARCH("N/A",CID_DB[[#This Row],[ NSN ]]),-1)&lt;&gt;-1,"",LEFT(SUBSTITUTE(SUBSTITUTE(SUBSTITUTE(SUBSTITUTE(SUBSTITUTE(CID_DB[[#This Row],[ NSN ]],"-","")," ","")," ",""),"‐",""),"NA",""),13))</f>
        <v/>
      </c>
      <c r="J5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1468086000||REGULATOR (Nitrogen Service, 0500PSI/034.5 Bar)|</v>
      </c>
    </row>
    <row r="5618" spans="1:10" x14ac:dyDescent="0.35">
      <c r="A5618" s="1" t="s">
        <v>3</v>
      </c>
      <c r="B5618" s="1" t="s">
        <v>10000</v>
      </c>
      <c r="C5618" s="1" t="s">
        <v>10485</v>
      </c>
      <c r="D5618" s="1" t="s">
        <v>3</v>
      </c>
      <c r="E5618" s="1" t="s">
        <v>10486</v>
      </c>
      <c r="F5618" s="4" t="s">
        <v>3</v>
      </c>
      <c r="G5618" s="1" t="s">
        <v>8</v>
      </c>
      <c r="H5618" s="3" t="str">
        <f t="shared" si="87"/>
        <v>Commercial</v>
      </c>
      <c r="I5618" s="3" t="str">
        <f>IF(IFERROR(SEARCH("N/A",CID_DB[[#This Row],[ NSN ]]),-1)&lt;&gt;-1,"",LEFT(SUBSTITUTE(SUBSTITUTE(SUBSTITUTE(SUBSTITUTE(SUBSTITUTE(CID_DB[[#This Row],[ NSN ]],"-","")," ","")," ",""),"‐",""),"NA",""),13))</f>
        <v/>
      </c>
      <c r="J5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146909C0000||WHEEL DOLLY|</v>
      </c>
    </row>
    <row r="5619" spans="1:10" x14ac:dyDescent="0.35">
      <c r="A5619" s="1" t="s">
        <v>3</v>
      </c>
      <c r="B5619" s="1" t="s">
        <v>10000</v>
      </c>
      <c r="C5619" s="1" t="s">
        <v>10487</v>
      </c>
      <c r="D5619" s="1" t="s">
        <v>3</v>
      </c>
      <c r="E5619" s="1" t="s">
        <v>10488</v>
      </c>
      <c r="F5619" s="4" t="s">
        <v>3</v>
      </c>
      <c r="G5619" s="1" t="s">
        <v>8</v>
      </c>
      <c r="H5619" s="3" t="str">
        <f t="shared" si="87"/>
        <v>Commercial</v>
      </c>
      <c r="I5619" s="3" t="str">
        <f>IF(IFERROR(SEARCH("N/A",CID_DB[[#This Row],[ NSN ]]),-1)&lt;&gt;-1,"",LEFT(SUBSTITUTE(SUBSTITUTE(SUBSTITUTE(SUBSTITUTE(SUBSTITUTE(CID_DB[[#This Row],[ NSN ]],"-","")," ","")," ",""),"‐",""),"NA",""),13))</f>
        <v/>
      </c>
      <c r="J5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SK31032D||REFILL OXY|</v>
      </c>
    </row>
    <row r="5620" spans="1:10" x14ac:dyDescent="0.35">
      <c r="A5620" s="1" t="s">
        <v>3</v>
      </c>
      <c r="B5620" s="1" t="s">
        <v>10000</v>
      </c>
      <c r="C5620" s="1" t="s">
        <v>10489</v>
      </c>
      <c r="D5620" s="1" t="s">
        <v>3</v>
      </c>
      <c r="E5620" s="1" t="s">
        <v>10490</v>
      </c>
      <c r="F5620" s="4" t="s">
        <v>3</v>
      </c>
      <c r="G5620" s="1" t="s">
        <v>8</v>
      </c>
      <c r="H5620" s="3" t="str">
        <f t="shared" si="87"/>
        <v>Commercial</v>
      </c>
      <c r="I5620" s="3" t="str">
        <f>IF(IFERROR(SEARCH("N/A",CID_DB[[#This Row],[ NSN ]]),-1)&lt;&gt;-1,"",LEFT(SUBSTITUTE(SUBSTITUTE(SUBSTITUTE(SUBSTITUTE(SUBSTITUTE(CID_DB[[#This Row],[ NSN ]],"-","")," ","")," ",""),"‐",""),"NA",""),13))</f>
        <v/>
      </c>
      <c r="J5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51800021||KIT BALANCE CONTROL SURFACE|</v>
      </c>
    </row>
    <row r="5621" spans="1:10" x14ac:dyDescent="0.35">
      <c r="A5621" s="1" t="s">
        <v>3</v>
      </c>
      <c r="B5621" s="1" t="s">
        <v>10000</v>
      </c>
      <c r="C5621" s="1" t="s">
        <v>10491</v>
      </c>
      <c r="D5621" s="1" t="s">
        <v>3</v>
      </c>
      <c r="E5621" s="1" t="s">
        <v>10492</v>
      </c>
      <c r="F5621" s="4" t="s">
        <v>3</v>
      </c>
      <c r="G5621" s="1" t="s">
        <v>8</v>
      </c>
      <c r="H5621" s="3" t="str">
        <f t="shared" si="87"/>
        <v>Commercial</v>
      </c>
      <c r="I5621" s="3" t="str">
        <f>IF(IFERROR(SEARCH("N/A",CID_DB[[#This Row],[ NSN ]]),-1)&lt;&gt;-1,"",LEFT(SUBSTITUTE(SUBSTITUTE(SUBSTITUTE(SUBSTITUTE(SUBSTITUTE(CID_DB[[#This Row],[ NSN ]],"-","")," ","")," ",""),"‐",""),"NA",""),13))</f>
        <v/>
      </c>
      <c r="J5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0461500120||HYDRAULIC UTILITY CRANE|</v>
      </c>
    </row>
    <row r="5622" spans="1:10" x14ac:dyDescent="0.35">
      <c r="A5622" s="1" t="s">
        <v>3</v>
      </c>
      <c r="B5622" s="1" t="s">
        <v>10000</v>
      </c>
      <c r="C5622" s="1" t="s">
        <v>10493</v>
      </c>
      <c r="D5622" s="1" t="s">
        <v>3</v>
      </c>
      <c r="E5622" s="1" t="s">
        <v>10494</v>
      </c>
      <c r="F5622" s="4" t="s">
        <v>3</v>
      </c>
      <c r="G5622" s="1" t="s">
        <v>8</v>
      </c>
      <c r="H5622" s="3" t="str">
        <f t="shared" si="87"/>
        <v>Commercial</v>
      </c>
      <c r="I5622" s="3" t="str">
        <f>IF(IFERROR(SEARCH("N/A",CID_DB[[#This Row],[ NSN ]]),-1)&lt;&gt;-1,"",LEFT(SUBSTITUTE(SUBSTITUTE(SUBSTITUTE(SUBSTITUTE(SUBSTITUTE(CID_DB[[#This Row],[ NSN ]],"-","")," ","")," ",""),"‐",""),"NA",""),13))</f>
        <v/>
      </c>
      <c r="J5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K2953||HAND WINCH KIT|</v>
      </c>
    </row>
    <row r="5623" spans="1:10" x14ac:dyDescent="0.35">
      <c r="A5623" s="1" t="s">
        <v>3</v>
      </c>
      <c r="B5623" s="1" t="s">
        <v>10000</v>
      </c>
      <c r="C5623" s="1" t="s">
        <v>10495</v>
      </c>
      <c r="D5623" s="1" t="s">
        <v>3</v>
      </c>
      <c r="E5623" s="1" t="s">
        <v>10496</v>
      </c>
      <c r="F5623" s="4" t="s">
        <v>3</v>
      </c>
      <c r="G5623" s="1" t="s">
        <v>8</v>
      </c>
      <c r="H5623" s="3" t="str">
        <f t="shared" si="87"/>
        <v>Commercial</v>
      </c>
      <c r="I5623" s="3" t="str">
        <f>IF(IFERROR(SEARCH("N/A",CID_DB[[#This Row],[ NSN ]]),-1)&lt;&gt;-1,"",LEFT(SUBSTITUTE(SUBSTITUTE(SUBSTITUTE(SUBSTITUTE(SUBSTITUTE(CID_DB[[#This Row],[ NSN ]],"-","")," ","")," ",""),"‐",""),"NA",""),13))</f>
        <v/>
      </c>
      <c r="J5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509000613||WRENCH TORQUE PROP|</v>
      </c>
    </row>
    <row r="5624" spans="1:10" x14ac:dyDescent="0.35">
      <c r="A5624" s="1" t="s">
        <v>3</v>
      </c>
      <c r="B5624" s="1" t="s">
        <v>10000</v>
      </c>
      <c r="C5624" s="1" t="s">
        <v>10497</v>
      </c>
      <c r="D5624" s="1" t="s">
        <v>3</v>
      </c>
      <c r="E5624" s="1" t="s">
        <v>10498</v>
      </c>
      <c r="F5624" s="4" t="s">
        <v>3</v>
      </c>
      <c r="G5624" s="1" t="s">
        <v>8</v>
      </c>
      <c r="H5624" s="3" t="str">
        <f t="shared" si="87"/>
        <v>Commercial</v>
      </c>
      <c r="I5624" s="3" t="str">
        <f>IF(IFERROR(SEARCH("N/A",CID_DB[[#This Row],[ NSN ]]),-1)&lt;&gt;-1,"",LEFT(SUBSTITUTE(SUBSTITUTE(SUBSTITUTE(SUBSTITUTE(SUBSTITUTE(CID_DB[[#This Row],[ NSN ]],"-","")," ","")," ",""),"‐",""),"NA",""),13))</f>
        <v/>
      </c>
      <c r="J5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B5588||WRENCH TORQUE MCCAULEY PROP|</v>
      </c>
    </row>
    <row r="5625" spans="1:10" x14ac:dyDescent="0.35">
      <c r="A5625" s="1" t="s">
        <v>3</v>
      </c>
      <c r="B5625" s="1" t="s">
        <v>10000</v>
      </c>
      <c r="C5625" s="1" t="s">
        <v>10499</v>
      </c>
      <c r="D5625" s="1" t="s">
        <v>3</v>
      </c>
      <c r="E5625" s="1" t="s">
        <v>8002</v>
      </c>
      <c r="F5625" s="4" t="s">
        <v>3</v>
      </c>
      <c r="G5625" s="1" t="s">
        <v>8</v>
      </c>
      <c r="H5625" s="3" t="str">
        <f t="shared" si="87"/>
        <v>Commercial</v>
      </c>
      <c r="I5625" s="3" t="str">
        <f>IF(IFERROR(SEARCH("N/A",CID_DB[[#This Row],[ NSN ]]),-1)&lt;&gt;-1,"",LEFT(SUBSTITUTE(SUBSTITUTE(SUBSTITUTE(SUBSTITUTE(SUBSTITUTE(CID_DB[[#This Row],[ NSN ]],"-","")," ","")," ",""),"‐",""),"NA",""),13))</f>
        <v/>
      </c>
      <c r="J5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0801004000||ENGINE SLING|</v>
      </c>
    </row>
    <row r="5626" spans="1:10" x14ac:dyDescent="0.35">
      <c r="A5626" s="1" t="s">
        <v>3</v>
      </c>
      <c r="B5626" s="1" t="s">
        <v>10000</v>
      </c>
      <c r="C5626" s="1" t="s">
        <v>10500</v>
      </c>
      <c r="D5626" s="1" t="s">
        <v>3</v>
      </c>
      <c r="E5626" s="1" t="s">
        <v>10501</v>
      </c>
      <c r="F5626" s="4" t="s">
        <v>3</v>
      </c>
      <c r="G5626" s="1" t="s">
        <v>8</v>
      </c>
      <c r="H5626" s="3" t="str">
        <f t="shared" si="87"/>
        <v>Commercial</v>
      </c>
      <c r="I5626" s="3" t="str">
        <f>IF(IFERROR(SEARCH("N/A",CID_DB[[#This Row],[ NSN ]]),-1)&lt;&gt;-1,"",LEFT(SUBSTITUTE(SUBSTITUTE(SUBSTITUTE(SUBSTITUTE(SUBSTITUTE(CID_DB[[#This Row],[ NSN ]],"-","")," ","")," ",""),"‐",""),"NA",""),13))</f>
        <v/>
      </c>
      <c r="J5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0840480013||ENGINE COMPRESSOR WASHER|</v>
      </c>
    </row>
    <row r="5627" spans="1:10" x14ac:dyDescent="0.35">
      <c r="A5627" s="1" t="s">
        <v>3</v>
      </c>
      <c r="B5627" s="1" t="s">
        <v>10000</v>
      </c>
      <c r="C5627" s="1" t="s">
        <v>10502</v>
      </c>
      <c r="D5627" s="1" t="s">
        <v>3</v>
      </c>
      <c r="E5627" s="1" t="s">
        <v>10503</v>
      </c>
      <c r="F5627" s="4" t="s">
        <v>3</v>
      </c>
      <c r="G5627" s="1" t="s">
        <v>8</v>
      </c>
      <c r="H5627" s="3" t="str">
        <f t="shared" si="87"/>
        <v>Commercial</v>
      </c>
      <c r="I5627" s="3" t="str">
        <f>IF(IFERROR(SEARCH("N/A",CID_DB[[#This Row],[ NSN ]]),-1)&lt;&gt;-1,"",LEFT(SUBSTITUTE(SUBSTITUTE(SUBSTITUTE(SUBSTITUTE(SUBSTITUTE(CID_DB[[#This Row],[ NSN ]],"-","")," ","")," ",""),"‐",""),"NA",""),13))</f>
        <v/>
      </c>
      <c r="J5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K1243||ADAPTER KITENGINE COMP WASHER|</v>
      </c>
    </row>
    <row r="5628" spans="1:10" x14ac:dyDescent="0.35">
      <c r="A5628" s="1" t="s">
        <v>3</v>
      </c>
      <c r="B5628" s="1" t="s">
        <v>10000</v>
      </c>
      <c r="C5628" s="1" t="s">
        <v>10504</v>
      </c>
      <c r="D5628" s="1" t="s">
        <v>3</v>
      </c>
      <c r="E5628" s="1" t="s">
        <v>10505</v>
      </c>
      <c r="F5628" s="4" t="s">
        <v>3</v>
      </c>
      <c r="G5628" s="1" t="s">
        <v>8</v>
      </c>
      <c r="H5628" s="3" t="str">
        <f t="shared" si="87"/>
        <v>Commercial</v>
      </c>
      <c r="I5628" s="3" t="str">
        <f>IF(IFERROR(SEARCH("N/A",CID_DB[[#This Row],[ NSN ]]),-1)&lt;&gt;-1,"",LEFT(SUBSTITUTE(SUBSTITUTE(SUBSTITUTE(SUBSTITUTE(SUBSTITUTE(CID_DB[[#This Row],[ NSN ]],"-","")," ","")," ",""),"‐",""),"NA",""),13))</f>
        <v/>
      </c>
      <c r="J5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SHC100||GREASE (wheel bearings)|</v>
      </c>
    </row>
    <row r="5629" spans="1:10" x14ac:dyDescent="0.35">
      <c r="A5629" s="1" t="s">
        <v>3</v>
      </c>
      <c r="B5629" s="1" t="s">
        <v>10000</v>
      </c>
      <c r="C5629" s="1" t="s">
        <v>10506</v>
      </c>
      <c r="D5629" s="1" t="s">
        <v>3</v>
      </c>
      <c r="E5629" s="1" t="s">
        <v>10507</v>
      </c>
      <c r="F5629" s="4" t="s">
        <v>3</v>
      </c>
      <c r="G5629" s="1" t="s">
        <v>8</v>
      </c>
      <c r="H5629" s="3" t="str">
        <f t="shared" si="87"/>
        <v>Commercial</v>
      </c>
      <c r="I5629" s="3" t="str">
        <f>IF(IFERROR(SEARCH("N/A",CID_DB[[#This Row],[ NSN ]]),-1)&lt;&gt;-1,"",LEFT(SUBSTITUTE(SUBSTITUTE(SUBSTITUTE(SUBSTITUTE(SUBSTITUTE(CID_DB[[#This Row],[ NSN ]],"-","")," ","")," ",""),"‐",""),"NA",""),13))</f>
        <v/>
      </c>
      <c r="J5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MILPRF23827TYII||AEROSHELL 7 GREASE 6.6LB *RAN|</v>
      </c>
    </row>
    <row r="5630" spans="1:10" x14ac:dyDescent="0.35">
      <c r="A5630" s="1" t="s">
        <v>3</v>
      </c>
      <c r="B5630" s="1" t="s">
        <v>10000</v>
      </c>
      <c r="C5630" s="1" t="s">
        <v>10508</v>
      </c>
      <c r="D5630" s="1" t="s">
        <v>3</v>
      </c>
      <c r="E5630" s="1" t="s">
        <v>10509</v>
      </c>
      <c r="F5630" s="4" t="s">
        <v>3</v>
      </c>
      <c r="G5630" s="1" t="s">
        <v>8</v>
      </c>
      <c r="H5630" s="3" t="str">
        <f t="shared" si="87"/>
        <v>Commercial</v>
      </c>
      <c r="I5630" s="3" t="str">
        <f>IF(IFERROR(SEARCH("N/A",CID_DB[[#This Row],[ NSN ]]),-1)&lt;&gt;-1,"",LEFT(SUBSTITUTE(SUBSTITUTE(SUBSTITUTE(SUBSTITUTE(SUBSTITUTE(CID_DB[[#This Row],[ NSN ]],"-","")," ","")," ",""),"‐",""),"NA",""),13))</f>
        <v/>
      </c>
      <c r="J5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ROYCO 363||LUB OIL *RAN (GA) MILPRF7870C|</v>
      </c>
    </row>
    <row r="5631" spans="1:10" x14ac:dyDescent="0.35">
      <c r="A5631" s="1" t="s">
        <v>3</v>
      </c>
      <c r="B5631" s="1" t="s">
        <v>10000</v>
      </c>
      <c r="C5631" s="1" t="s">
        <v>10510</v>
      </c>
      <c r="D5631" s="1" t="s">
        <v>3</v>
      </c>
      <c r="E5631" s="1" t="s">
        <v>10511</v>
      </c>
      <c r="F5631" s="4" t="s">
        <v>3</v>
      </c>
      <c r="G5631" s="1" t="s">
        <v>8</v>
      </c>
      <c r="H5631" s="3" t="str">
        <f t="shared" si="87"/>
        <v>Commercial</v>
      </c>
      <c r="I5631" s="3" t="str">
        <f>IF(IFERROR(SEARCH("N/A",CID_DB[[#This Row],[ NSN ]]),-1)&lt;&gt;-1,"",LEFT(SUBSTITUTE(SUBSTITUTE(SUBSTITUTE(SUBSTITUTE(SUBSTITUTE(CID_DB[[#This Row],[ NSN ]],"-","")," ","")," ",""),"‐",""),"NA",""),13))</f>
        <v/>
      </c>
      <c r="J5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VVP236||COMPOUND, ANTISEIZE (35 LB)|</v>
      </c>
    </row>
    <row r="5632" spans="1:10" x14ac:dyDescent="0.35">
      <c r="A5632" s="1" t="s">
        <v>3</v>
      </c>
      <c r="B5632" s="1" t="s">
        <v>10000</v>
      </c>
      <c r="C5632" s="1" t="s">
        <v>10512</v>
      </c>
      <c r="D5632" s="1" t="s">
        <v>3</v>
      </c>
      <c r="E5632" s="1" t="s">
        <v>10513</v>
      </c>
      <c r="F5632" s="4" t="s">
        <v>3</v>
      </c>
      <c r="G5632" s="1" t="s">
        <v>8</v>
      </c>
      <c r="H5632" s="3" t="str">
        <f t="shared" si="87"/>
        <v>Commercial</v>
      </c>
      <c r="I5632" s="3" t="str">
        <f>IF(IFERROR(SEARCH("N/A",CID_DB[[#This Row],[ NSN ]]),-1)&lt;&gt;-1,"",LEFT(SUBSTITUTE(SUBSTITUTE(SUBSTITUTE(SUBSTITUTE(SUBSTITUTE(CID_DB[[#This Row],[ NSN ]],"-","")," ","")," ",""),"‐",""),"NA",""),13))</f>
        <v/>
      </c>
      <c r="J5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AEROSHELL 6||GREASE MILG24139A 6.6LB CN|</v>
      </c>
    </row>
    <row r="5633" spans="1:10" x14ac:dyDescent="0.35">
      <c r="A5633" s="1" t="s">
        <v>3</v>
      </c>
      <c r="B5633" s="1" t="s">
        <v>10000</v>
      </c>
      <c r="C5633" s="1" t="s">
        <v>10514</v>
      </c>
      <c r="D5633" s="1" t="s">
        <v>3</v>
      </c>
      <c r="E5633" s="1" t="s">
        <v>10515</v>
      </c>
      <c r="F5633" s="4" t="s">
        <v>3</v>
      </c>
      <c r="G5633" s="1" t="s">
        <v>8</v>
      </c>
      <c r="H5633" s="3" t="str">
        <f t="shared" si="87"/>
        <v>Commercial</v>
      </c>
      <c r="I5633" s="3" t="str">
        <f>IF(IFERROR(SEARCH("N/A",CID_DB[[#This Row],[ NSN ]]),-1)&lt;&gt;-1,"",LEFT(SUBSTITUTE(SUBSTITUTE(SUBSTITUTE(SUBSTITUTE(SUBSTITUTE(CID_DB[[#This Row],[ NSN ]],"-","")," ","")," ",""),"‐",""),"NA",""),13))</f>
        <v/>
      </c>
      <c r="J5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556545028||GREASE, LGHT 5.3 OZ (door locks, MILG46886A)|</v>
      </c>
    </row>
    <row r="5634" spans="1:10" x14ac:dyDescent="0.35">
      <c r="A5634" s="1" t="s">
        <v>3</v>
      </c>
      <c r="B5634" s="1" t="s">
        <v>10000</v>
      </c>
      <c r="C5634" s="1" t="s">
        <v>10516</v>
      </c>
      <c r="D5634" s="1" t="s">
        <v>3</v>
      </c>
      <c r="E5634" s="1" t="s">
        <v>10517</v>
      </c>
      <c r="F5634" s="4" t="s">
        <v>3</v>
      </c>
      <c r="G5634" s="1" t="s">
        <v>8</v>
      </c>
      <c r="H5634" s="3" t="str">
        <f t="shared" si="87"/>
        <v>Commercial</v>
      </c>
      <c r="I5634" s="3" t="str">
        <f>IF(IFERROR(SEARCH("N/A",CID_DB[[#This Row],[ NSN ]]),-1)&lt;&gt;-1,"",LEFT(SUBSTITUTE(SUBSTITUTE(SUBSTITUTE(SUBSTITUTE(SUBSTITUTE(CID_DB[[#This Row],[ NSN ]],"-","")," ","")," ",""),"‐",""),"NA",""),13))</f>
        <v/>
      </c>
      <c r="J5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AVLTKS55||FLUID, DEICE 55 GALLON DRUM (TKS)|</v>
      </c>
    </row>
    <row r="5635" spans="1:10" x14ac:dyDescent="0.35">
      <c r="A5635" s="1" t="s">
        <v>3</v>
      </c>
      <c r="B5635" s="1" t="s">
        <v>10000</v>
      </c>
      <c r="C5635" s="1" t="s">
        <v>10518</v>
      </c>
      <c r="D5635" s="1" t="s">
        <v>3</v>
      </c>
      <c r="E5635" s="1" t="s">
        <v>10519</v>
      </c>
      <c r="F5635" s="4" t="s">
        <v>3</v>
      </c>
      <c r="G5635" s="1" t="s">
        <v>8</v>
      </c>
      <c r="H5635" s="3" t="str">
        <f t="shared" ref="H5635:H5698" si="88">IF(G5635="Y - CID","Commercial",IF(G5635="N - CID","Other Than Commercial","N/A"))</f>
        <v>Commercial</v>
      </c>
      <c r="I5635" s="3" t="str">
        <f>IF(IFERROR(SEARCH("N/A",CID_DB[[#This Row],[ NSN ]]),-1)&lt;&gt;-1,"",LEFT(SUBSTITUTE(SUBSTITUTE(SUBSTITUTE(SUBSTITUTE(SUBSTITUTE(CID_DB[[#This Row],[ NSN ]],"-","")," ","")," ",""),"‐",""),"NA",""),13))</f>
        <v/>
      </c>
      <c r="J5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PRIST||PRIST (Fuel System Deicing Inhibitor)|</v>
      </c>
    </row>
    <row r="5636" spans="1:10" x14ac:dyDescent="0.35">
      <c r="A5636" s="1" t="s">
        <v>3</v>
      </c>
      <c r="B5636" s="1" t="s">
        <v>10000</v>
      </c>
      <c r="C5636" s="1" t="s">
        <v>10520</v>
      </c>
      <c r="D5636" s="1" t="s">
        <v>3</v>
      </c>
      <c r="E5636" s="1" t="s">
        <v>10521</v>
      </c>
      <c r="F5636" s="4" t="s">
        <v>3</v>
      </c>
      <c r="G5636" s="1" t="s">
        <v>8</v>
      </c>
      <c r="H5636" s="3" t="str">
        <f t="shared" si="88"/>
        <v>Commercial</v>
      </c>
      <c r="I5636" s="3" t="str">
        <f>IF(IFERROR(SEARCH("N/A",CID_DB[[#This Row],[ NSN ]]),-1)&lt;&gt;-1,"",LEFT(SUBSTITUTE(SUBSTITUTE(SUBSTITUTE(SUBSTITUTE(SUBSTITUTE(CID_DB[[#This Row],[ NSN ]],"-","")," ","")," ",""),"‐",""),"NA",""),13))</f>
        <v/>
      </c>
      <c r="J5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BIOBORJF||FUEL FUNGICIDE *RA (biocide)|</v>
      </c>
    </row>
    <row r="5637" spans="1:10" x14ac:dyDescent="0.35">
      <c r="A5637" s="1" t="s">
        <v>3</v>
      </c>
      <c r="B5637" s="1" t="s">
        <v>10000</v>
      </c>
      <c r="C5637" s="1" t="s">
        <v>3</v>
      </c>
      <c r="D5637" s="1" t="s">
        <v>3</v>
      </c>
      <c r="E5637" s="1" t="s">
        <v>10522</v>
      </c>
      <c r="F5637" s="4" t="s">
        <v>3</v>
      </c>
      <c r="G5637" s="1" t="s">
        <v>8</v>
      </c>
      <c r="H5637" s="3" t="str">
        <f t="shared" si="88"/>
        <v>Commercial</v>
      </c>
      <c r="I5637" s="3" t="str">
        <f>IF(IFERROR(SEARCH("N/A",CID_DB[[#This Row],[ NSN ]]),-1)&lt;&gt;-1,"",LEFT(SUBSTITUTE(SUBSTITUTE(SUBSTITUTE(SUBSTITUTE(SUBSTITUTE(CID_DB[[#This Row],[ NSN ]],"-","")," ","")," ",""),"‐",""),"NA",""),13))</f>
        <v/>
      </c>
      <c r="J5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||Training|</v>
      </c>
    </row>
    <row r="5638" spans="1:10" x14ac:dyDescent="0.35">
      <c r="A5638" s="1" t="s">
        <v>3</v>
      </c>
      <c r="B5638" s="1" t="s">
        <v>10000</v>
      </c>
      <c r="C5638" s="1" t="s">
        <v>3</v>
      </c>
      <c r="D5638" s="1" t="s">
        <v>3</v>
      </c>
      <c r="E5638" s="1" t="s">
        <v>10523</v>
      </c>
      <c r="F5638" s="4" t="s">
        <v>3</v>
      </c>
      <c r="G5638" s="1" t="s">
        <v>103</v>
      </c>
      <c r="H5638" s="3" t="str">
        <f t="shared" si="88"/>
        <v>Other Than Commercial</v>
      </c>
      <c r="I5638" s="3" t="str">
        <f>IF(IFERROR(SEARCH("N/A",CID_DB[[#This Row],[ NSN ]]),-1)&lt;&gt;-1,"",LEFT(SUBSTITUTE(SUBSTITUTE(SUBSTITUTE(SUBSTITUTE(SUBSTITUTE(CID_DB[[#This Row],[ NSN ]],"-","")," ","")," ",""),"‐",""),"NA",""),13))</f>
        <v/>
      </c>
      <c r="J5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||Field Service Representive|</v>
      </c>
    </row>
    <row r="5639" spans="1:10" x14ac:dyDescent="0.35">
      <c r="A5639" s="1" t="s">
        <v>3</v>
      </c>
      <c r="B5639" s="1" t="s">
        <v>9307</v>
      </c>
      <c r="C5639" s="1" t="s">
        <v>3</v>
      </c>
      <c r="D5639" s="1" t="s">
        <v>3</v>
      </c>
      <c r="E5639" s="1" t="s">
        <v>9308</v>
      </c>
      <c r="F5639" s="4" t="s">
        <v>3</v>
      </c>
      <c r="G5639" s="1" t="s">
        <v>103</v>
      </c>
      <c r="H5639" s="3" t="str">
        <f t="shared" si="88"/>
        <v>Other Than Commercial</v>
      </c>
      <c r="I5639" s="3" t="str">
        <f>IF(IFERROR(SEARCH("N/A",CID_DB[[#This Row],[ NSN ]]),-1)&lt;&gt;-1,"",LEFT(SUBSTITUTE(SUBSTITUTE(SUBSTITUTE(SUBSTITUTE(SUBSTITUTE(CID_DB[[#This Row],[ NSN ]],"-","")," ","")," ",""),"‐",""),"NA",""),13))</f>
        <v/>
      </c>
      <c r="J5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||Programmable Armament Control (PACS) Set Repair Service|</v>
      </c>
    </row>
    <row r="5640" spans="1:10" x14ac:dyDescent="0.35">
      <c r="A5640" s="1" t="s">
        <v>3</v>
      </c>
      <c r="B5640" s="1" t="s">
        <v>9307</v>
      </c>
      <c r="C5640" s="1" t="s">
        <v>3</v>
      </c>
      <c r="D5640" s="1" t="s">
        <v>3</v>
      </c>
      <c r="E5640" s="1" t="s">
        <v>9309</v>
      </c>
      <c r="F5640" s="4" t="s">
        <v>3</v>
      </c>
      <c r="G5640" s="1" t="s">
        <v>103</v>
      </c>
      <c r="H5640" s="3" t="str">
        <f t="shared" si="88"/>
        <v>Other Than Commercial</v>
      </c>
      <c r="I5640" s="3" t="str">
        <f>IF(IFERROR(SEARCH("N/A",CID_DB[[#This Row],[ NSN ]]),-1)&lt;&gt;-1,"",LEFT(SUBSTITUTE(SUBSTITUTE(SUBSTITUTE(SUBSTITUTE(SUBSTITUTE(CID_DB[[#This Row],[ NSN ]],"-","")," ","")," ",""),"‐",""),"NA",""),13))</f>
        <v/>
      </c>
      <c r="J5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||Programmable Armament Control (PACS) Set Upgrade (Labor Only) Service|</v>
      </c>
    </row>
    <row r="5641" spans="1:10" x14ac:dyDescent="0.35">
      <c r="A5641" s="1" t="s">
        <v>3</v>
      </c>
      <c r="B5641" s="1" t="s">
        <v>9317</v>
      </c>
      <c r="C5641" s="1" t="s">
        <v>9318</v>
      </c>
      <c r="D5641" s="1" t="s">
        <v>9319</v>
      </c>
      <c r="E5641" s="1" t="s">
        <v>1364</v>
      </c>
      <c r="F5641" s="4" t="s">
        <v>3</v>
      </c>
      <c r="G5641" s="1" t="s">
        <v>103</v>
      </c>
      <c r="H5641" s="3" t="str">
        <f t="shared" si="88"/>
        <v>Other Than Commercial</v>
      </c>
      <c r="I5641" s="3" t="str">
        <f>IF(IFERROR(SEARCH("N/A",CID_DB[[#This Row],[ NSN ]]),-1)&lt;&gt;-1,"",LEFT(SUBSTITUTE(SUBSTITUTE(SUBSTITUTE(SUBSTITUTE(SUBSTITUTE(CID_DB[[#This Row],[ NSN ]],"-","")," ","")," ",""),"‐",""),"NA",""),13))</f>
        <v/>
      </c>
      <c r="J5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7315326A|HG1700AG59|Inertial Measurement Unit|</v>
      </c>
    </row>
    <row r="5642" spans="1:10" x14ac:dyDescent="0.35">
      <c r="A5642" s="1" t="s">
        <v>3</v>
      </c>
      <c r="B5642" s="1" t="s">
        <v>11255</v>
      </c>
      <c r="C5642" s="1" t="s">
        <v>11256</v>
      </c>
      <c r="D5642" s="1" t="s">
        <v>11257</v>
      </c>
      <c r="E5642" s="1" t="s">
        <v>11258</v>
      </c>
      <c r="F5642" s="4" t="s">
        <v>3</v>
      </c>
      <c r="G5642" s="1" t="s">
        <v>8</v>
      </c>
      <c r="H5642" s="3" t="str">
        <f t="shared" si="88"/>
        <v>Commercial</v>
      </c>
      <c r="I5642" s="3" t="str">
        <f>IF(IFERROR(SEARCH("N/A",CID_DB[[#This Row],[ NSN ]]),-1)&lt;&gt;-1,"",LEFT(SUBSTITUTE(SUBSTITUTE(SUBSTITUTE(SUBSTITUTE(SUBSTITUTE(CID_DB[[#This Row],[ NSN ]],"-","")," ","")," ",""),"‐",""),"NA",""),13))</f>
        <v/>
      </c>
      <c r="J5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214015007109|P03365|AH1 Cobra Core Detail (V22 Core Kit Mtls)|</v>
      </c>
    </row>
    <row r="5643" spans="1:10" x14ac:dyDescent="0.35">
      <c r="A5643" s="1" t="s">
        <v>3</v>
      </c>
      <c r="B5643" s="1" t="s">
        <v>11255</v>
      </c>
      <c r="C5643" s="1" t="s">
        <v>11259</v>
      </c>
      <c r="D5643" s="1" t="s">
        <v>11260</v>
      </c>
      <c r="E5643" s="1" t="s">
        <v>11261</v>
      </c>
      <c r="F5643" s="4" t="s">
        <v>3</v>
      </c>
      <c r="G5643" s="1" t="s">
        <v>8</v>
      </c>
      <c r="H5643" s="3" t="str">
        <f t="shared" si="88"/>
        <v>Commercial</v>
      </c>
      <c r="I5643" s="3" t="str">
        <f>IF(IFERROR(SEARCH("N/A",CID_DB[[#This Row],[ NSN ]]),-1)&lt;&gt;-1,"",LEFT(SUBSTITUTE(SUBSTITUTE(SUBSTITUTE(SUBSTITUTE(SUBSTITUTE(CID_DB[[#This Row],[ NSN ]],"-","")," ","")," ",""),"‐",""),"NA",""),13))</f>
        <v/>
      </c>
      <c r="J5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901015310107|P10704|V22 Main Rotor Lower Skin, Left hand|</v>
      </c>
    </row>
    <row r="5644" spans="1:10" x14ac:dyDescent="0.35">
      <c r="A5644" s="1" t="s">
        <v>3</v>
      </c>
      <c r="B5644" s="1" t="s">
        <v>11255</v>
      </c>
      <c r="C5644" s="1" t="s">
        <v>11262</v>
      </c>
      <c r="D5644" s="1" t="s">
        <v>11263</v>
      </c>
      <c r="E5644" s="1" t="s">
        <v>11264</v>
      </c>
      <c r="F5644" s="4" t="s">
        <v>3</v>
      </c>
      <c r="G5644" s="1" t="s">
        <v>8</v>
      </c>
      <c r="H5644" s="3" t="str">
        <f t="shared" si="88"/>
        <v>Commercial</v>
      </c>
      <c r="I5644" s="3" t="str">
        <f>IF(IFERROR(SEARCH("N/A",CID_DB[[#This Row],[ NSN ]]),-1)&lt;&gt;-1,"",LEFT(SUBSTITUTE(SUBSTITUTE(SUBSTITUTE(SUBSTITUTE(SUBSTITUTE(CID_DB[[#This Row],[ NSN ]],"-","")," ","")," ",""),"‐",""),"NA",""),13))</f>
        <v/>
      </c>
      <c r="J5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901015310108|P10705|V22 Main Rotor Lower Skin, Right hand|</v>
      </c>
    </row>
    <row r="5645" spans="1:10" x14ac:dyDescent="0.35">
      <c r="A5645" s="1" t="s">
        <v>3</v>
      </c>
      <c r="B5645" s="1" t="s">
        <v>11255</v>
      </c>
      <c r="C5645" s="1" t="s">
        <v>11265</v>
      </c>
      <c r="D5645" s="1" t="s">
        <v>11266</v>
      </c>
      <c r="E5645" s="1" t="s">
        <v>11267</v>
      </c>
      <c r="F5645" s="4" t="s">
        <v>3</v>
      </c>
      <c r="G5645" s="1" t="s">
        <v>8</v>
      </c>
      <c r="H5645" s="3" t="str">
        <f t="shared" si="88"/>
        <v>Commercial</v>
      </c>
      <c r="I5645" s="3" t="str">
        <f>IF(IFERROR(SEARCH("N/A",CID_DB[[#This Row],[ NSN ]]),-1)&lt;&gt;-1,"",LEFT(SUBSTITUTE(SUBSTITUTE(SUBSTITUTE(SUBSTITUTE(SUBSTITUTE(CID_DB[[#This Row],[ NSN ]],"-","")," ","")," ",""),"‐",""),"NA",""),13))</f>
        <v/>
      </c>
      <c r="J5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901015310105|P09524|V22 Main Rotor Lower STC, Left hand|</v>
      </c>
    </row>
    <row r="5646" spans="1:10" x14ac:dyDescent="0.35">
      <c r="A5646" s="1" t="s">
        <v>3</v>
      </c>
      <c r="B5646" s="1" t="s">
        <v>11255</v>
      </c>
      <c r="C5646" s="1" t="s">
        <v>11268</v>
      </c>
      <c r="D5646" s="1" t="s">
        <v>11269</v>
      </c>
      <c r="E5646" s="1" t="s">
        <v>11270</v>
      </c>
      <c r="F5646" s="4" t="s">
        <v>3</v>
      </c>
      <c r="G5646" s="1" t="s">
        <v>8</v>
      </c>
      <c r="H5646" s="3" t="str">
        <f t="shared" si="88"/>
        <v>Commercial</v>
      </c>
      <c r="I5646" s="3" t="str">
        <f>IF(IFERROR(SEARCH("N/A",CID_DB[[#This Row],[ NSN ]]),-1)&lt;&gt;-1,"",LEFT(SUBSTITUTE(SUBSTITUTE(SUBSTITUTE(SUBSTITUTE(SUBSTITUTE(CID_DB[[#This Row],[ NSN ]],"-","")," ","")," ",""),"‐",""),"NA",""),13))</f>
        <v/>
      </c>
      <c r="J5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901015310106|P09526|V22 Main Rotor Lower STC, Right hand|</v>
      </c>
    </row>
    <row r="5647" spans="1:10" x14ac:dyDescent="0.35">
      <c r="A5647" s="1" t="s">
        <v>3</v>
      </c>
      <c r="B5647" s="1" t="s">
        <v>11255</v>
      </c>
      <c r="C5647" s="1" t="s">
        <v>11271</v>
      </c>
      <c r="D5647" s="1" t="s">
        <v>11272</v>
      </c>
      <c r="E5647" s="1" t="s">
        <v>11273</v>
      </c>
      <c r="F5647" s="4" t="s">
        <v>3</v>
      </c>
      <c r="G5647" s="1" t="s">
        <v>8</v>
      </c>
      <c r="H5647" s="3" t="str">
        <f t="shared" si="88"/>
        <v>Commercial</v>
      </c>
      <c r="I5647" s="3" t="str">
        <f>IF(IFERROR(SEARCH("N/A",CID_DB[[#This Row],[ NSN ]]),-1)&lt;&gt;-1,"",LEFT(SUBSTITUTE(SUBSTITUTE(SUBSTITUTE(SUBSTITUTE(SUBSTITUTE(CID_DB[[#This Row],[ NSN ]],"-","")," ","")," ",""),"‐",""),"NA",""),13))</f>
        <v/>
      </c>
      <c r="J5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901015311103|P09525|V22 Main Rotor Upper Skin, Left hand|</v>
      </c>
    </row>
    <row r="5648" spans="1:10" x14ac:dyDescent="0.35">
      <c r="A5648" s="1" t="s">
        <v>3</v>
      </c>
      <c r="B5648" s="1" t="s">
        <v>11255</v>
      </c>
      <c r="C5648" s="1" t="s">
        <v>11274</v>
      </c>
      <c r="D5648" s="1" t="s">
        <v>11275</v>
      </c>
      <c r="E5648" s="1" t="s">
        <v>11276</v>
      </c>
      <c r="F5648" s="4" t="s">
        <v>3</v>
      </c>
      <c r="G5648" s="1" t="s">
        <v>8</v>
      </c>
      <c r="H5648" s="3" t="str">
        <f t="shared" si="88"/>
        <v>Commercial</v>
      </c>
      <c r="I5648" s="3" t="str">
        <f>IF(IFERROR(SEARCH("N/A",CID_DB[[#This Row],[ NSN ]]),-1)&lt;&gt;-1,"",LEFT(SUBSTITUTE(SUBSTITUTE(SUBSTITUTE(SUBSTITUTE(SUBSTITUTE(CID_DB[[#This Row],[ NSN ]],"-","")," ","")," ",""),"‐",""),"NA",""),13))</f>
        <v/>
      </c>
      <c r="J5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901015311104|P09527|V22 Main Rotor Upper Skin, Right hand|</v>
      </c>
    </row>
    <row r="5649" spans="1:64" x14ac:dyDescent="0.35">
      <c r="A5649" s="1" t="s">
        <v>3</v>
      </c>
      <c r="B5649" s="1" t="s">
        <v>10524</v>
      </c>
      <c r="C5649" s="1" t="s">
        <v>10525</v>
      </c>
      <c r="D5649" s="1" t="s">
        <v>3</v>
      </c>
      <c r="E5649" s="1" t="s">
        <v>10526</v>
      </c>
      <c r="F5649" s="4" t="s">
        <v>3</v>
      </c>
      <c r="G5649" s="1" t="s">
        <v>103</v>
      </c>
      <c r="H5649" s="3" t="str">
        <f t="shared" si="88"/>
        <v>Other Than Commercial</v>
      </c>
      <c r="I5649" s="3" t="str">
        <f>IF(IFERROR(SEARCH("N/A",CID_DB[[#This Row],[ NSN ]]),-1)&lt;&gt;-1,"",LEFT(SUBSTITUTE(SUBSTITUTE(SUBSTITUTE(SUBSTITUTE(SUBSTITUTE(CID_DB[[#This Row],[ NSN ]],"-","")," ","")," ",""),"‐",""),"NA",""),13))</f>
        <v/>
      </c>
      <c r="J5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030320229||Model 475MHASSL Lock Pin Drive|</v>
      </c>
    </row>
    <row r="5650" spans="1:64" x14ac:dyDescent="0.35">
      <c r="A5650" s="1" t="s">
        <v>3</v>
      </c>
      <c r="B5650" s="1" t="s">
        <v>10524</v>
      </c>
      <c r="C5650" s="1" t="s">
        <v>10527</v>
      </c>
      <c r="D5650" s="1" t="s">
        <v>3</v>
      </c>
      <c r="E5650" s="1" t="s">
        <v>10528</v>
      </c>
      <c r="F5650" s="4" t="s">
        <v>3</v>
      </c>
      <c r="G5650" s="1" t="s">
        <v>103</v>
      </c>
      <c r="H5650" s="3" t="str">
        <f t="shared" si="88"/>
        <v>Other Than Commercial</v>
      </c>
      <c r="I5650" s="3" t="str">
        <f>IF(IFERROR(SEARCH("N/A",CID_DB[[#This Row],[ NSN ]]),-1)&lt;&gt;-1,"",LEFT(SUBSTITUTE(SUBSTITUTE(SUBSTITUTE(SUBSTITUTE(SUBSTITUTE(CID_DB[[#This Row],[ NSN ]],"-","")," ","")," ",""),"‐",""),"NA",""),13))</f>
        <v/>
      </c>
      <c r="J5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030320230||Model 475MHASS Stanchion Drive|</v>
      </c>
    </row>
    <row r="5651" spans="1:64" x14ac:dyDescent="0.35">
      <c r="A5651" s="1" t="s">
        <v>3</v>
      </c>
      <c r="B5651" s="1" t="s">
        <v>10524</v>
      </c>
      <c r="C5651" s="1" t="s">
        <v>10529</v>
      </c>
      <c r="D5651" s="1" t="s">
        <v>3</v>
      </c>
      <c r="E5651" s="1" t="s">
        <v>10530</v>
      </c>
      <c r="F5651" s="4" t="s">
        <v>3</v>
      </c>
      <c r="G5651" s="1" t="s">
        <v>103</v>
      </c>
      <c r="H5651" s="3" t="str">
        <f t="shared" si="88"/>
        <v>Other Than Commercial</v>
      </c>
      <c r="I5651" s="3" t="str">
        <f>IF(IFERROR(SEARCH("N/A",CID_DB[[#This Row],[ NSN ]]),-1)&lt;&gt;-1,"",LEFT(SUBSTITUTE(SUBSTITUTE(SUBSTITUTE(SUBSTITUTE(SUBSTITUTE(CID_DB[[#This Row],[ NSN ]],"-","")," ","")," ",""),"‐",""),"NA",""),13))</f>
        <v/>
      </c>
      <c r="J5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030320231||Model 575MHASS Stanchion Drive|</v>
      </c>
    </row>
    <row r="5652" spans="1:64" x14ac:dyDescent="0.35">
      <c r="A5652" s="1" t="s">
        <v>3</v>
      </c>
      <c r="B5652" s="1" t="s">
        <v>8299</v>
      </c>
      <c r="C5652" s="1" t="s">
        <v>8798</v>
      </c>
      <c r="D5652" s="1" t="s">
        <v>8798</v>
      </c>
      <c r="E5652" s="1" t="s">
        <v>9104</v>
      </c>
      <c r="F5652" s="4" t="s">
        <v>3</v>
      </c>
      <c r="G5652" s="1" t="s">
        <v>8</v>
      </c>
      <c r="H5652" s="3" t="str">
        <f t="shared" si="88"/>
        <v>Commercial</v>
      </c>
      <c r="I5652" s="3" t="str">
        <f>IF(IFERROR(SEARCH("N/A",CID_DB[[#This Row],[ NSN ]]),-1)&lt;&gt;-1,"",LEFT(SUBSTITUTE(SUBSTITUTE(SUBSTITUTE(SUBSTITUTE(SUBSTITUTE(CID_DB[[#This Row],[ NSN ]],"-","")," ","")," ",""),"‐",""),"NA",""),13))</f>
        <v/>
      </c>
      <c r="J5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5052M49P18|5052M49P18|Fan Frame Casting|</v>
      </c>
    </row>
    <row r="5653" spans="1:64" x14ac:dyDescent="0.35">
      <c r="A5653" s="1" t="s">
        <v>3</v>
      </c>
      <c r="B5653" s="1" t="s">
        <v>10531</v>
      </c>
      <c r="C5653" s="1" t="s">
        <v>5811</v>
      </c>
      <c r="D5653" s="1" t="s">
        <v>5811</v>
      </c>
      <c r="E5653" s="1" t="s">
        <v>6530</v>
      </c>
      <c r="F5653" s="4" t="s">
        <v>6682</v>
      </c>
      <c r="G5653" s="1" t="s">
        <v>8</v>
      </c>
      <c r="H5653" s="3" t="str">
        <f t="shared" si="88"/>
        <v>Commercial</v>
      </c>
      <c r="I5653" s="3" t="str">
        <f>IF(IFERROR(SEARCH("N/A",CID_DB[[#This Row],[ NSN ]]),-1)&lt;&gt;-1,"",LEFT(SUBSTITUTE(SUBSTITUTE(SUBSTITUTE(SUBSTITUTE(SUBSTITUTE(CID_DB[[#This Row],[ NSN ]],"-","")," ","")," ",""),"‐",""),"NA",""),13))</f>
        <v>1377011567472</v>
      </c>
      <c r="J5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BL111401|BL111401|KIT PRESS CART|1377011567472</v>
      </c>
    </row>
    <row r="5654" spans="1:64" x14ac:dyDescent="0.35">
      <c r="A5654" s="1" t="s">
        <v>3</v>
      </c>
      <c r="B5654" s="1" t="s">
        <v>10531</v>
      </c>
      <c r="C5654" s="1" t="s">
        <v>5812</v>
      </c>
      <c r="D5654" s="1" t="s">
        <v>5812</v>
      </c>
      <c r="E5654" s="1" t="s">
        <v>6531</v>
      </c>
      <c r="F5654" s="4" t="s">
        <v>6683</v>
      </c>
      <c r="G5654" s="1" t="s">
        <v>8</v>
      </c>
      <c r="H5654" s="3" t="str">
        <f t="shared" si="88"/>
        <v>Commercial</v>
      </c>
      <c r="I5654" s="3" t="str">
        <f>IF(IFERROR(SEARCH("N/A",CID_DB[[#This Row],[ NSN ]]),-1)&lt;&gt;-1,"",LEFT(SUBSTITUTE(SUBSTITUTE(SUBSTITUTE(SUBSTITUTE(SUBSTITUTE(CID_DB[[#This Row],[ NSN ]],"-","")," ","")," ",""),"‐",""),"NA",""),13))</f>
        <v>3010001332430</v>
      </c>
      <c r="J5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KT679|KT679|CCB HDW INSTL|3010001332430</v>
      </c>
    </row>
    <row r="5655" spans="1:64" x14ac:dyDescent="0.35">
      <c r="A5655" s="1" t="s">
        <v>3</v>
      </c>
      <c r="B5655" s="1" t="s">
        <v>10532</v>
      </c>
      <c r="C5655" s="1" t="s">
        <v>10533</v>
      </c>
      <c r="D5655" s="1" t="s">
        <v>10533</v>
      </c>
      <c r="E5655" s="1" t="s">
        <v>10534</v>
      </c>
      <c r="F5655" s="4" t="s">
        <v>3</v>
      </c>
      <c r="G5655" s="1" t="s">
        <v>8</v>
      </c>
      <c r="H5655" s="3" t="str">
        <f t="shared" si="88"/>
        <v>Commercial</v>
      </c>
      <c r="I5655" s="3" t="str">
        <f>IF(IFERROR(SEARCH("N/A",CID_DB[[#This Row],[ NSN ]]),-1)&lt;&gt;-1,"",LEFT(SUBSTITUTE(SUBSTITUTE(SUBSTITUTE(SUBSTITUTE(SUBSTITUTE(CID_DB[[#This Row],[ NSN ]],"-","")," ","")," ",""),"‐",""),"NA",""),13))</f>
        <v/>
      </c>
      <c r="J5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MTA00819|MTA00819|Drive Sled|</v>
      </c>
    </row>
    <row r="5656" spans="1:64" x14ac:dyDescent="0.35">
      <c r="A5656" s="1" t="s">
        <v>3</v>
      </c>
      <c r="B5656" s="1" t="s">
        <v>10532</v>
      </c>
      <c r="C5656" s="1" t="s">
        <v>10535</v>
      </c>
      <c r="D5656" s="1" t="s">
        <v>10535</v>
      </c>
      <c r="E5656" s="1" t="s">
        <v>10534</v>
      </c>
      <c r="F5656" s="4" t="s">
        <v>3</v>
      </c>
      <c r="G5656" s="1" t="s">
        <v>8</v>
      </c>
      <c r="H5656" s="3" t="str">
        <f t="shared" si="88"/>
        <v>Commercial</v>
      </c>
      <c r="I5656" s="3" t="str">
        <f>IF(IFERROR(SEARCH("N/A",CID_DB[[#This Row],[ NSN ]]),-1)&lt;&gt;-1,"",LEFT(SUBSTITUTE(SUBSTITUTE(SUBSTITUTE(SUBSTITUTE(SUBSTITUTE(CID_DB[[#This Row],[ NSN ]],"-","")," ","")," ",""),"‐",""),"NA",""),13))</f>
        <v/>
      </c>
      <c r="J5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MTA01248|MTA01248|Drive Sled|</v>
      </c>
    </row>
    <row r="5657" spans="1:64" x14ac:dyDescent="0.35">
      <c r="A5657" s="1" t="s">
        <v>3</v>
      </c>
      <c r="B5657" s="1" t="s">
        <v>10532</v>
      </c>
      <c r="C5657" s="1" t="s">
        <v>10536</v>
      </c>
      <c r="D5657" s="1" t="s">
        <v>10536</v>
      </c>
      <c r="E5657" s="1" t="s">
        <v>10537</v>
      </c>
      <c r="F5657" s="4" t="s">
        <v>3</v>
      </c>
      <c r="G5657" s="1" t="s">
        <v>8</v>
      </c>
      <c r="H5657" s="3" t="str">
        <f t="shared" si="88"/>
        <v>Commercial</v>
      </c>
      <c r="I5657" s="3" t="str">
        <f>IF(IFERROR(SEARCH("N/A",CID_DB[[#This Row],[ NSN ]]),-1)&lt;&gt;-1,"",LEFT(SUBSTITUTE(SUBSTITUTE(SUBSTITUTE(SUBSTITUTE(SUBSTITUTE(CID_DB[[#This Row],[ NSN ]],"-","")," ","")," ",""),"‐",""),"NA",""),13))</f>
        <v/>
      </c>
      <c r="J5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TI20SLED031|TI20SLED031|Sled with R/W Switch|</v>
      </c>
    </row>
    <row r="5658" spans="1:64" x14ac:dyDescent="0.35">
      <c r="A5658" s="1" t="s">
        <v>3</v>
      </c>
      <c r="B5658" s="1" t="s">
        <v>8300</v>
      </c>
      <c r="C5658" s="1">
        <v>13253228</v>
      </c>
      <c r="D5658" s="1" t="s">
        <v>3</v>
      </c>
      <c r="E5658" s="1" t="s">
        <v>9105</v>
      </c>
      <c r="F5658" s="4" t="s">
        <v>3</v>
      </c>
      <c r="G5658" s="1" t="s">
        <v>103</v>
      </c>
      <c r="H5658" s="3" t="str">
        <f t="shared" si="88"/>
        <v>Other Than Commercial</v>
      </c>
      <c r="I5658" s="3" t="str">
        <f>IF(IFERROR(SEARCH("N/A",CID_DB[[#This Row],[ NSN ]]),-1)&lt;&gt;-1,"",LEFT(SUBSTITUTE(SUBSTITUTE(SUBSTITUTE(SUBSTITUTE(SUBSTITUTE(CID_DB[[#This Row],[ NSN ]],"-","")," ","")," ",""),"‐",""),"NA",""),13))</f>
        <v/>
      </c>
      <c r="J5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13253228||Graphics Processor Mezzanine (GPM)|</v>
      </c>
    </row>
    <row r="5659" spans="1:64" x14ac:dyDescent="0.35">
      <c r="A5659" s="1" t="s">
        <v>3</v>
      </c>
      <c r="B5659" s="1" t="s">
        <v>8300</v>
      </c>
      <c r="C5659" s="1">
        <v>13253227</v>
      </c>
      <c r="D5659" s="1" t="s">
        <v>3</v>
      </c>
      <c r="E5659" s="1" t="s">
        <v>9106</v>
      </c>
      <c r="F5659" s="4" t="s">
        <v>3</v>
      </c>
      <c r="G5659" s="1" t="s">
        <v>103</v>
      </c>
      <c r="H5659" s="3" t="str">
        <f t="shared" si="88"/>
        <v>Other Than Commercial</v>
      </c>
      <c r="I5659" s="3" t="str">
        <f>IF(IFERROR(SEARCH("N/A",CID_DB[[#This Row],[ NSN ]]),-1)&lt;&gt;-1,"",LEFT(SUBSTITUTE(SUBSTITUTE(SUBSTITUTE(SUBSTITUTE(SUBSTITUTE(CID_DB[[#This Row],[ NSN ]],"-","")," ","")," ",""),"‐",""),"NA",""),13))</f>
        <v/>
      </c>
      <c r="J5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13253227||Adaptable ISR Module (AIM)|</v>
      </c>
    </row>
    <row r="5660" spans="1:64" x14ac:dyDescent="0.35">
      <c r="A5660" s="1" t="s">
        <v>3</v>
      </c>
      <c r="B5660" s="1" t="s">
        <v>10538</v>
      </c>
      <c r="C5660" s="1" t="s">
        <v>10815</v>
      </c>
      <c r="D5660" s="1" t="s">
        <v>10816</v>
      </c>
      <c r="E5660" s="1" t="s">
        <v>10817</v>
      </c>
      <c r="F5660" s="4" t="s">
        <v>3</v>
      </c>
      <c r="G5660" s="1" t="s">
        <v>8</v>
      </c>
      <c r="H5660" s="3" t="str">
        <f t="shared" si="88"/>
        <v>Commercial</v>
      </c>
      <c r="I5660" s="3" t="str">
        <f>IF(IFERROR(SEARCH("N/A",CID_DB[[#This Row],[ NSN ]]),-1)&lt;&gt;-1,"",LEFT(SUBSTITUTE(SUBSTITUTE(SUBSTITUTE(SUBSTITUTE(SUBSTITUTE(CID_DB[[#This Row],[ NSN ]],"-","")," ","")," ",""),"‐",""),"NA",""),13))</f>
        <v/>
      </c>
      <c r="J5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1520027680002|9007386081|XPedite7693, SEME, Pentium D1519, 16GB DDR4, 32GB NAND|</v>
      </c>
    </row>
    <row r="5661" spans="1:64" x14ac:dyDescent="0.35">
      <c r="A5661" s="1" t="s">
        <v>3</v>
      </c>
      <c r="B5661" s="1" t="s">
        <v>10538</v>
      </c>
      <c r="C5661" s="1" t="s">
        <v>10539</v>
      </c>
      <c r="D5661" s="1" t="s">
        <v>10540</v>
      </c>
      <c r="E5661" s="1" t="s">
        <v>10541</v>
      </c>
      <c r="F5661" s="4" t="s">
        <v>3</v>
      </c>
      <c r="G5661" s="1" t="s">
        <v>8</v>
      </c>
      <c r="H5661" s="3" t="str">
        <f t="shared" si="88"/>
        <v>Commercial</v>
      </c>
      <c r="I5661" s="3" t="str">
        <f>IF(IFERROR(SEARCH("N/A",CID_DB[[#This Row],[ NSN ]]),-1)&lt;&gt;-1,"",LEFT(SUBSTITUTE(SUBSTITUTE(SUBSTITUTE(SUBSTITUTE(SUBSTITUTE(CID_DB[[#This Row],[ NSN ]],"-","")," ","")," ",""),"‐",""),"NA",""),13))</f>
        <v/>
      </c>
      <c r="J5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1520022840005|9007104081|XPedite7492,SEME,Corei72610UE@1.5GHz,CONF|</v>
      </c>
    </row>
    <row r="5662" spans="1:64" x14ac:dyDescent="0.35">
      <c r="A5662" s="1" t="s">
        <v>3</v>
      </c>
      <c r="B5662" s="1" t="s">
        <v>10542</v>
      </c>
      <c r="C5662" s="1" t="s">
        <v>10543</v>
      </c>
      <c r="D5662" s="1" t="s">
        <v>10544</v>
      </c>
      <c r="E5662" s="1" t="s">
        <v>10545</v>
      </c>
      <c r="F5662" s="4" t="s">
        <v>3</v>
      </c>
      <c r="G5662" s="1" t="s">
        <v>8</v>
      </c>
      <c r="H5662" s="3" t="str">
        <f t="shared" si="88"/>
        <v>Commercial</v>
      </c>
      <c r="I5662" s="3" t="str">
        <f>IF(IFERROR(SEARCH("N/A",CID_DB[[#This Row],[ NSN ]]),-1)&lt;&gt;-1,"",LEFT(SUBSTITUTE(SUBSTITUTE(SUBSTITUTE(SUBSTITUTE(SUBSTITUTE(CID_DB[[#This Row],[ NSN ]],"-","")," ","")," ",""),"‐",""),"NA",""),13))</f>
        <v/>
      </c>
      <c r="J5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1520016510005|500056200|Circuit Card Assembly Digitizer|</v>
      </c>
    </row>
    <row r="5663" spans="1:64" s="21" customFormat="1" x14ac:dyDescent="0.35">
      <c r="A5663" s="1" t="s">
        <v>3</v>
      </c>
      <c r="B5663" s="1" t="s">
        <v>10546</v>
      </c>
      <c r="C5663" s="1" t="s">
        <v>10547</v>
      </c>
      <c r="D5663" s="1" t="s">
        <v>10547</v>
      </c>
      <c r="E5663" s="1" t="s">
        <v>10548</v>
      </c>
      <c r="F5663" s="4" t="s">
        <v>10549</v>
      </c>
      <c r="G5663" s="1" t="s">
        <v>8</v>
      </c>
      <c r="H5663" s="3" t="str">
        <f t="shared" si="88"/>
        <v>Commercial</v>
      </c>
      <c r="I5663" s="3" t="str">
        <f>IF(IFERROR(SEARCH("N/A",CID_DB[[#This Row],[ NSN ]]),-1)&lt;&gt;-1,"",LEFT(SUBSTITUTE(SUBSTITUTE(SUBSTITUTE(SUBSTITUTE(SUBSTITUTE(CID_DB[[#This Row],[ NSN ]],"-","")," ","")," ",""),"‐",""),"NA",""),13))</f>
        <v>3110011646775</v>
      </c>
      <c r="J5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7113300062|7113300062|Angular Contact Ball Bearing|3110011646775</v>
      </c>
      <c r="K5663" s="20"/>
      <c r="L5663" s="20"/>
      <c r="M5663" s="20"/>
      <c r="N5663" s="20"/>
      <c r="O5663" s="20"/>
      <c r="P5663" s="20"/>
      <c r="Q5663" s="20"/>
      <c r="R5663" s="20"/>
      <c r="S5663" s="20"/>
      <c r="T5663" s="20"/>
      <c r="U5663" s="20"/>
      <c r="V5663" s="20"/>
      <c r="W5663" s="20"/>
      <c r="X5663" s="20"/>
      <c r="Y5663" s="20"/>
      <c r="Z5663" s="20"/>
      <c r="AA5663" s="20"/>
      <c r="AB5663" s="20"/>
      <c r="AC5663" s="20"/>
      <c r="AD5663" s="20"/>
      <c r="AE5663" s="20"/>
      <c r="AF5663" s="20"/>
      <c r="AG5663" s="20"/>
      <c r="AH5663" s="20"/>
      <c r="AI5663" s="20"/>
      <c r="AJ5663" s="20"/>
      <c r="AK5663" s="20"/>
      <c r="AL5663" s="20"/>
      <c r="AM5663" s="20"/>
      <c r="AN5663" s="20"/>
      <c r="AO5663" s="20"/>
      <c r="AP5663" s="20"/>
      <c r="AQ5663" s="20"/>
      <c r="AR5663" s="20"/>
      <c r="AS5663" s="20"/>
      <c r="AT5663" s="20"/>
      <c r="AU5663" s="20"/>
      <c r="AV5663" s="20"/>
      <c r="AW5663" s="20"/>
      <c r="AX5663" s="20"/>
      <c r="AY5663" s="20"/>
      <c r="AZ5663" s="20"/>
      <c r="BA5663" s="20"/>
      <c r="BB5663" s="20"/>
      <c r="BC5663" s="20"/>
      <c r="BD5663" s="20"/>
      <c r="BE5663" s="20"/>
      <c r="BF5663" s="20"/>
      <c r="BG5663" s="20"/>
      <c r="BH5663" s="20"/>
      <c r="BI5663" s="20"/>
      <c r="BJ5663" s="20"/>
      <c r="BK5663" s="20"/>
      <c r="BL5663" s="20"/>
    </row>
    <row r="5664" spans="1:64" x14ac:dyDescent="0.35">
      <c r="A5664" s="1" t="s">
        <v>3</v>
      </c>
      <c r="B5664" s="1" t="s">
        <v>10546</v>
      </c>
      <c r="C5664" s="1" t="s">
        <v>10550</v>
      </c>
      <c r="D5664" s="1" t="s">
        <v>10550</v>
      </c>
      <c r="E5664" s="1" t="s">
        <v>10548</v>
      </c>
      <c r="F5664" s="4" t="s">
        <v>10551</v>
      </c>
      <c r="G5664" s="1" t="s">
        <v>8</v>
      </c>
      <c r="H5664" s="3" t="str">
        <f t="shared" si="88"/>
        <v>Commercial</v>
      </c>
      <c r="I5664" s="3" t="str">
        <f>IF(IFERROR(SEARCH("N/A",CID_DB[[#This Row],[ NSN ]]),-1)&lt;&gt;-1,"",LEFT(SUBSTITUTE(SUBSTITUTE(SUBSTITUTE(SUBSTITUTE(SUBSTITUTE(CID_DB[[#This Row],[ NSN ]],"-","")," ","")," ",""),"‐",""),"NA",""),13))</f>
        <v>3110011580895</v>
      </c>
      <c r="J5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7113400061|7113400061|Angular Contact Ball Bearing|3110011580895</v>
      </c>
    </row>
    <row r="5665" spans="1:10" x14ac:dyDescent="0.35">
      <c r="A5665" s="1" t="s">
        <v>3</v>
      </c>
      <c r="B5665" s="1" t="s">
        <v>10546</v>
      </c>
      <c r="C5665" s="1" t="s">
        <v>10552</v>
      </c>
      <c r="D5665" s="1" t="s">
        <v>10552</v>
      </c>
      <c r="E5665" s="1" t="s">
        <v>10553</v>
      </c>
      <c r="F5665" s="4" t="s">
        <v>10554</v>
      </c>
      <c r="G5665" s="1" t="s">
        <v>8</v>
      </c>
      <c r="H5665" s="3" t="str">
        <f t="shared" si="88"/>
        <v>Commercial</v>
      </c>
      <c r="I5665" s="3" t="str">
        <f>IF(IFERROR(SEARCH("N/A",CID_DB[[#This Row],[ NSN ]]),-1)&lt;&gt;-1,"",LEFT(SUBSTITUTE(SUBSTITUTE(SUBSTITUTE(SUBSTITUTE(SUBSTITUTE(CID_DB[[#This Row],[ NSN ]],"-","")," ","")," ",""),"‐",""),"NA",""),13))</f>
        <v>3110011579496</v>
      </c>
      <c r="J5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7113400063|7113400063|Cylindrical roller bearings|3110011579496</v>
      </c>
    </row>
    <row r="5666" spans="1:10" x14ac:dyDescent="0.35">
      <c r="A5666" s="1" t="s">
        <v>3</v>
      </c>
      <c r="B5666" s="1" t="s">
        <v>10546</v>
      </c>
      <c r="C5666" s="1" t="s">
        <v>10555</v>
      </c>
      <c r="D5666" s="1" t="s">
        <v>10555</v>
      </c>
      <c r="E5666" s="1" t="s">
        <v>10556</v>
      </c>
      <c r="F5666" s="4" t="s">
        <v>10557</v>
      </c>
      <c r="G5666" s="1" t="s">
        <v>8</v>
      </c>
      <c r="H5666" s="3" t="str">
        <f t="shared" si="88"/>
        <v>Commercial</v>
      </c>
      <c r="I5666" s="3" t="str">
        <f>IF(IFERROR(SEARCH("N/A",CID_DB[[#This Row],[ NSN ]]),-1)&lt;&gt;-1,"",LEFT(SUBSTITUTE(SUBSTITUTE(SUBSTITUTE(SUBSTITUTE(SUBSTITUTE(CID_DB[[#This Row],[ NSN ]],"-","")," ","")," ",""),"‐",""),"NA",""),13))</f>
        <v>3110011582976</v>
      </c>
      <c r="J5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7113400064|7113400064|3Point contact ball bearing|3110011582976</v>
      </c>
    </row>
    <row r="5667" spans="1:10" x14ac:dyDescent="0.35">
      <c r="A5667" s="1" t="s">
        <v>3</v>
      </c>
      <c r="B5667" s="1" t="s">
        <v>10546</v>
      </c>
      <c r="C5667" s="1" t="s">
        <v>10558</v>
      </c>
      <c r="D5667" s="1" t="s">
        <v>10558</v>
      </c>
      <c r="E5667" s="1" t="s">
        <v>10553</v>
      </c>
      <c r="F5667" s="4" t="s">
        <v>10559</v>
      </c>
      <c r="G5667" s="1" t="s">
        <v>8</v>
      </c>
      <c r="H5667" s="3" t="str">
        <f t="shared" si="88"/>
        <v>Commercial</v>
      </c>
      <c r="I5667" s="3" t="str">
        <f>IF(IFERROR(SEARCH("N/A",CID_DB[[#This Row],[ NSN ]]),-1)&lt;&gt;-1,"",LEFT(SUBSTITUTE(SUBSTITUTE(SUBSTITUTE(SUBSTITUTE(SUBSTITUTE(CID_DB[[#This Row],[ NSN ]],"-","")," ","")," ",""),"‐",""),"NA",""),13))</f>
        <v>3110016085811</v>
      </c>
      <c r="J5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7511315209001|7511315209001|Cylindrical roller bearings|3110016085811</v>
      </c>
    </row>
    <row r="5668" spans="1:10" x14ac:dyDescent="0.35">
      <c r="A5668" s="1" t="s">
        <v>3</v>
      </c>
      <c r="B5668" s="1" t="s">
        <v>10546</v>
      </c>
      <c r="C5668" s="1" t="s">
        <v>10560</v>
      </c>
      <c r="D5668" s="1" t="s">
        <v>10560</v>
      </c>
      <c r="E5668" s="1" t="s">
        <v>10548</v>
      </c>
      <c r="F5668" s="4" t="s">
        <v>3</v>
      </c>
      <c r="G5668" s="1" t="s">
        <v>8</v>
      </c>
      <c r="H5668" s="3" t="str">
        <f t="shared" si="88"/>
        <v>Commercial</v>
      </c>
      <c r="I5668" s="3" t="str">
        <f>IF(IFERROR(SEARCH("N/A",CID_DB[[#This Row],[ NSN ]]),-1)&lt;&gt;-1,"",LEFT(SUBSTITUTE(SUBSTITUTE(SUBSTITUTE(SUBSTITUTE(SUBSTITUTE(CID_DB[[#This Row],[ NSN ]],"-","")," ","")," ",""),"‐",""),"NA",""),13))</f>
        <v/>
      </c>
      <c r="J5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7511315213001|7511315213001|Angular Contact Ball Bearing|</v>
      </c>
    </row>
    <row r="5669" spans="1:10" x14ac:dyDescent="0.35">
      <c r="A5669" s="1" t="s">
        <v>3</v>
      </c>
      <c r="B5669" s="1" t="s">
        <v>10546</v>
      </c>
      <c r="C5669" s="1" t="s">
        <v>10561</v>
      </c>
      <c r="D5669" s="1" t="s">
        <v>10561</v>
      </c>
      <c r="E5669" s="1" t="s">
        <v>10562</v>
      </c>
      <c r="F5669" s="4" t="s">
        <v>3</v>
      </c>
      <c r="G5669" s="1" t="s">
        <v>8</v>
      </c>
      <c r="H5669" s="3" t="str">
        <f t="shared" si="88"/>
        <v>Commercial</v>
      </c>
      <c r="I5669" s="3" t="str">
        <f>IF(IFERROR(SEARCH("N/A",CID_DB[[#This Row],[ NSN ]]),-1)&lt;&gt;-1,"",LEFT(SUBSTITUTE(SUBSTITUTE(SUBSTITUTE(SUBSTITUTE(SUBSTITUTE(CID_DB[[#This Row],[ NSN ]],"-","")," ","")," ",""),"‐",""),"NA",""),13))</f>
        <v/>
      </c>
      <c r="J5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7511315220001|7511315220001|Deep groove ball bearing|</v>
      </c>
    </row>
    <row r="5670" spans="1:10" x14ac:dyDescent="0.35">
      <c r="A5670" s="1" t="s">
        <v>3</v>
      </c>
      <c r="B5670" s="1" t="s">
        <v>10546</v>
      </c>
      <c r="C5670" s="1" t="s">
        <v>10563</v>
      </c>
      <c r="D5670" s="1" t="s">
        <v>10563</v>
      </c>
      <c r="E5670" s="1" t="s">
        <v>10548</v>
      </c>
      <c r="F5670" s="4" t="s">
        <v>3</v>
      </c>
      <c r="G5670" s="1" t="s">
        <v>8</v>
      </c>
      <c r="H5670" s="3" t="str">
        <f t="shared" si="88"/>
        <v>Commercial</v>
      </c>
      <c r="I5670" s="3" t="str">
        <f>IF(IFERROR(SEARCH("N/A",CID_DB[[#This Row],[ NSN ]]),-1)&lt;&gt;-1,"",LEFT(SUBSTITUTE(SUBSTITUTE(SUBSTITUTE(SUBSTITUTE(SUBSTITUTE(CID_DB[[#This Row],[ NSN ]],"-","")," ","")," ",""),"‐",""),"NA",""),13))</f>
        <v/>
      </c>
      <c r="J5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7511315222001|7511315222001|Angular Contact Ball Bearing|</v>
      </c>
    </row>
    <row r="5671" spans="1:10" x14ac:dyDescent="0.35">
      <c r="A5671" s="1" t="s">
        <v>3</v>
      </c>
      <c r="B5671" s="1" t="s">
        <v>10546</v>
      </c>
      <c r="C5671" s="1" t="s">
        <v>10564</v>
      </c>
      <c r="D5671" s="1" t="s">
        <v>10564</v>
      </c>
      <c r="E5671" s="1" t="s">
        <v>10548</v>
      </c>
      <c r="F5671" s="4" t="s">
        <v>3</v>
      </c>
      <c r="G5671" s="1" t="s">
        <v>8</v>
      </c>
      <c r="H5671" s="3" t="str">
        <f t="shared" si="88"/>
        <v>Commercial</v>
      </c>
      <c r="I5671" s="3" t="str">
        <f>IF(IFERROR(SEARCH("N/A",CID_DB[[#This Row],[ NSN ]]),-1)&lt;&gt;-1,"",LEFT(SUBSTITUTE(SUBSTITUTE(SUBSTITUTE(SUBSTITUTE(SUBSTITUTE(CID_DB[[#This Row],[ NSN ]],"-","")," ","")," ",""),"‐",""),"NA",""),13))</f>
        <v/>
      </c>
      <c r="J5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7511315223001|7511315223001|Angular Contact Ball Bearing|</v>
      </c>
    </row>
    <row r="5672" spans="1:10" x14ac:dyDescent="0.35">
      <c r="A5672" s="1" t="s">
        <v>3</v>
      </c>
      <c r="B5672" s="1" t="s">
        <v>10546</v>
      </c>
      <c r="C5672" s="1" t="s">
        <v>10565</v>
      </c>
      <c r="D5672" s="1" t="s">
        <v>10565</v>
      </c>
      <c r="E5672" s="1" t="s">
        <v>10548</v>
      </c>
      <c r="F5672" s="4" t="s">
        <v>3</v>
      </c>
      <c r="G5672" s="1" t="s">
        <v>8</v>
      </c>
      <c r="H5672" s="3" t="str">
        <f t="shared" si="88"/>
        <v>Commercial</v>
      </c>
      <c r="I5672" s="3" t="str">
        <f>IF(IFERROR(SEARCH("N/A",CID_DB[[#This Row],[ NSN ]]),-1)&lt;&gt;-1,"",LEFT(SUBSTITUTE(SUBSTITUTE(SUBSTITUTE(SUBSTITUTE(SUBSTITUTE(CID_DB[[#This Row],[ NSN ]],"-","")," ","")," ",""),"‐",""),"NA",""),13))</f>
        <v/>
      </c>
      <c r="J5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7511315224001|7511315224001|Angular Contact Ball Bearing|</v>
      </c>
    </row>
    <row r="5673" spans="1:10" x14ac:dyDescent="0.35">
      <c r="A5673" s="1" t="s">
        <v>3</v>
      </c>
      <c r="B5673" s="1" t="s">
        <v>10546</v>
      </c>
      <c r="C5673" s="1" t="s">
        <v>10566</v>
      </c>
      <c r="D5673" s="1" t="s">
        <v>10566</v>
      </c>
      <c r="E5673" s="1" t="s">
        <v>10548</v>
      </c>
      <c r="F5673" s="4" t="s">
        <v>3</v>
      </c>
      <c r="G5673" s="1" t="s">
        <v>8</v>
      </c>
      <c r="H5673" s="3" t="str">
        <f t="shared" si="88"/>
        <v>Commercial</v>
      </c>
      <c r="I5673" s="3" t="str">
        <f>IF(IFERROR(SEARCH("N/A",CID_DB[[#This Row],[ NSN ]]),-1)&lt;&gt;-1,"",LEFT(SUBSTITUTE(SUBSTITUTE(SUBSTITUTE(SUBSTITUTE(SUBSTITUTE(CID_DB[[#This Row],[ NSN ]],"-","")," ","")," ",""),"‐",""),"NA",""),13))</f>
        <v/>
      </c>
      <c r="J5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7511315225001|7511315225001|Angular Contact Ball Bearing|</v>
      </c>
    </row>
    <row r="5674" spans="1:10" x14ac:dyDescent="0.35">
      <c r="A5674" s="1" t="s">
        <v>3</v>
      </c>
      <c r="B5674" s="1" t="s">
        <v>10546</v>
      </c>
      <c r="C5674" s="1" t="s">
        <v>10567</v>
      </c>
      <c r="D5674" s="1" t="s">
        <v>10567</v>
      </c>
      <c r="E5674" s="1" t="s">
        <v>10548</v>
      </c>
      <c r="F5674" s="4" t="s">
        <v>3</v>
      </c>
      <c r="G5674" s="1" t="s">
        <v>8</v>
      </c>
      <c r="H5674" s="3" t="str">
        <f t="shared" si="88"/>
        <v>Commercial</v>
      </c>
      <c r="I5674" s="3" t="str">
        <f>IF(IFERROR(SEARCH("N/A",CID_DB[[#This Row],[ NSN ]]),-1)&lt;&gt;-1,"",LEFT(SUBSTITUTE(SUBSTITUTE(SUBSTITUTE(SUBSTITUTE(SUBSTITUTE(CID_DB[[#This Row],[ NSN ]],"-","")," ","")," ",""),"‐",""),"NA",""),13))</f>
        <v/>
      </c>
      <c r="J5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7511315228001|7511315228001|Angular Contact Ball Bearing|</v>
      </c>
    </row>
    <row r="5675" spans="1:10" x14ac:dyDescent="0.35">
      <c r="A5675" s="1" t="s">
        <v>3</v>
      </c>
      <c r="B5675" s="1" t="s">
        <v>10546</v>
      </c>
      <c r="C5675" s="1" t="s">
        <v>10568</v>
      </c>
      <c r="D5675" s="1" t="s">
        <v>10568</v>
      </c>
      <c r="E5675" s="1" t="s">
        <v>10548</v>
      </c>
      <c r="F5675" s="4" t="s">
        <v>3</v>
      </c>
      <c r="G5675" s="1" t="s">
        <v>8</v>
      </c>
      <c r="H5675" s="3" t="str">
        <f t="shared" si="88"/>
        <v>Commercial</v>
      </c>
      <c r="I5675" s="3" t="str">
        <f>IF(IFERROR(SEARCH("N/A",CID_DB[[#This Row],[ NSN ]]),-1)&lt;&gt;-1,"",LEFT(SUBSTITUTE(SUBSTITUTE(SUBSTITUTE(SUBSTITUTE(SUBSTITUTE(CID_DB[[#This Row],[ NSN ]],"-","")," ","")," ",""),"‐",""),"NA",""),13))</f>
        <v/>
      </c>
      <c r="J5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7511315229001|7511315229001|Angular Contact Ball Bearing|</v>
      </c>
    </row>
    <row r="5676" spans="1:10" x14ac:dyDescent="0.35">
      <c r="A5676" s="1" t="s">
        <v>3</v>
      </c>
      <c r="B5676" s="1" t="s">
        <v>10546</v>
      </c>
      <c r="C5676" s="1" t="s">
        <v>10569</v>
      </c>
      <c r="D5676" s="1" t="s">
        <v>10569</v>
      </c>
      <c r="E5676" s="1" t="s">
        <v>10553</v>
      </c>
      <c r="F5676" s="4" t="s">
        <v>3</v>
      </c>
      <c r="G5676" s="1" t="s">
        <v>8</v>
      </c>
      <c r="H5676" s="3" t="str">
        <f t="shared" si="88"/>
        <v>Commercial</v>
      </c>
      <c r="I5676" s="3" t="str">
        <f>IF(IFERROR(SEARCH("N/A",CID_DB[[#This Row],[ NSN ]]),-1)&lt;&gt;-1,"",LEFT(SUBSTITUTE(SUBSTITUTE(SUBSTITUTE(SUBSTITUTE(SUBSTITUTE(CID_DB[[#This Row],[ NSN ]],"-","")," ","")," ",""),"‐",""),"NA",""),13))</f>
        <v/>
      </c>
      <c r="J5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7511315240001|7511315240001|Cylindrical roller bearings|</v>
      </c>
    </row>
    <row r="5677" spans="1:10" x14ac:dyDescent="0.35">
      <c r="A5677" s="1" t="s">
        <v>3</v>
      </c>
      <c r="B5677" s="1" t="s">
        <v>10546</v>
      </c>
      <c r="C5677" s="1" t="s">
        <v>10570</v>
      </c>
      <c r="D5677" s="1" t="s">
        <v>10570</v>
      </c>
      <c r="E5677" s="1" t="s">
        <v>10556</v>
      </c>
      <c r="F5677" s="4" t="s">
        <v>3</v>
      </c>
      <c r="G5677" s="1" t="s">
        <v>8</v>
      </c>
      <c r="H5677" s="3" t="str">
        <f t="shared" si="88"/>
        <v>Commercial</v>
      </c>
      <c r="I5677" s="3" t="str">
        <f>IF(IFERROR(SEARCH("N/A",CID_DB[[#This Row],[ NSN ]]),-1)&lt;&gt;-1,"",LEFT(SUBSTITUTE(SUBSTITUTE(SUBSTITUTE(SUBSTITUTE(SUBSTITUTE(CID_DB[[#This Row],[ NSN ]],"-","")," ","")," ",""),"‐",""),"NA",""),13))</f>
        <v/>
      </c>
      <c r="J5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751131242001|751131242001|3Point contact ball bearing|</v>
      </c>
    </row>
    <row r="5678" spans="1:10" x14ac:dyDescent="0.35">
      <c r="A5678" s="1" t="s">
        <v>3</v>
      </c>
      <c r="B5678" s="1" t="s">
        <v>10546</v>
      </c>
      <c r="C5678" s="1" t="s">
        <v>10571</v>
      </c>
      <c r="D5678" s="1" t="s">
        <v>10571</v>
      </c>
      <c r="E5678" s="1" t="s">
        <v>10553</v>
      </c>
      <c r="F5678" s="4" t="s">
        <v>3</v>
      </c>
      <c r="G5678" s="1" t="s">
        <v>8</v>
      </c>
      <c r="H5678" s="3" t="str">
        <f t="shared" si="88"/>
        <v>Commercial</v>
      </c>
      <c r="I5678" s="3" t="str">
        <f>IF(IFERROR(SEARCH("N/A",CID_DB[[#This Row],[ NSN ]]),-1)&lt;&gt;-1,"",LEFT(SUBSTITUTE(SUBSTITUTE(SUBSTITUTE(SUBSTITUTE(SUBSTITUTE(CID_DB[[#This Row],[ NSN ]],"-","")," ","")," ",""),"‐",""),"NA",""),13))</f>
        <v/>
      </c>
      <c r="J5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7511315311001|7511315311001|Cylindrical roller bearings|</v>
      </c>
    </row>
    <row r="5679" spans="1:10" x14ac:dyDescent="0.35">
      <c r="A5679" s="1" t="s">
        <v>3</v>
      </c>
      <c r="B5679" s="1" t="s">
        <v>10546</v>
      </c>
      <c r="C5679" s="1" t="s">
        <v>10572</v>
      </c>
      <c r="D5679" s="1" t="s">
        <v>10572</v>
      </c>
      <c r="E5679" s="1" t="s">
        <v>10553</v>
      </c>
      <c r="F5679" s="4" t="s">
        <v>3</v>
      </c>
      <c r="G5679" s="1" t="s">
        <v>8</v>
      </c>
      <c r="H5679" s="3" t="str">
        <f t="shared" si="88"/>
        <v>Commercial</v>
      </c>
      <c r="I5679" s="3" t="str">
        <f>IF(IFERROR(SEARCH("N/A",CID_DB[[#This Row],[ NSN ]]),-1)&lt;&gt;-1,"",LEFT(SUBSTITUTE(SUBSTITUTE(SUBSTITUTE(SUBSTITUTE(SUBSTITUTE(CID_DB[[#This Row],[ NSN ]],"-","")," ","")," ",""),"‐",""),"NA",""),13))</f>
        <v/>
      </c>
      <c r="J5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7511325201001|7511325201001|Cylindrical roller bearings|</v>
      </c>
    </row>
    <row r="5680" spans="1:10" x14ac:dyDescent="0.35">
      <c r="A5680" s="1" t="s">
        <v>3</v>
      </c>
      <c r="B5680" s="1" t="s">
        <v>10573</v>
      </c>
      <c r="C5680" s="1" t="s">
        <v>10574</v>
      </c>
      <c r="D5680" s="1" t="s">
        <v>10574</v>
      </c>
      <c r="E5680" s="1" t="s">
        <v>10575</v>
      </c>
      <c r="F5680" s="4" t="s">
        <v>3</v>
      </c>
      <c r="G5680" s="1" t="s">
        <v>8</v>
      </c>
      <c r="H5680" s="3" t="str">
        <f t="shared" si="88"/>
        <v>Commercial</v>
      </c>
      <c r="I5680" s="3" t="str">
        <f>IF(IFERROR(SEARCH("N/A",CID_DB[[#This Row],[ NSN ]]),-1)&lt;&gt;-1,"",LEFT(SUBSTITUTE(SUBSTITUTE(SUBSTITUTE(SUBSTITUTE(SUBSTITUTE(CID_DB[[#This Row],[ NSN ]],"-","")," ","")," ",""),"‐",""),"NA",""),13))</f>
        <v/>
      </c>
      <c r="J5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76009884001|76009884001|XPedite2570, R5, 3U VPX Xilinx Kintex UltraScale FPGABased FiberOptic I/O Module|</v>
      </c>
    </row>
    <row r="5681" spans="1:10" x14ac:dyDescent="0.35">
      <c r="A5681" s="1" t="s">
        <v>3</v>
      </c>
      <c r="B5681" s="1" t="s">
        <v>10573</v>
      </c>
      <c r="C5681" s="1" t="s">
        <v>10576</v>
      </c>
      <c r="D5681" s="1" t="s">
        <v>10576</v>
      </c>
      <c r="E5681" s="1" t="s">
        <v>10577</v>
      </c>
      <c r="F5681" s="4" t="s">
        <v>3</v>
      </c>
      <c r="G5681" s="1" t="s">
        <v>8</v>
      </c>
      <c r="H5681" s="3" t="str">
        <f t="shared" si="88"/>
        <v>Commercial</v>
      </c>
      <c r="I5681" s="3" t="str">
        <f>IF(IFERROR(SEARCH("N/A",CID_DB[[#This Row],[ NSN ]]),-1)&lt;&gt;-1,"",LEFT(SUBSTITUTE(SUBSTITUTE(SUBSTITUTE(SUBSTITUTE(SUBSTITUTE(CID_DB[[#This Row],[ NSN ]],"-","")," ","")," ",""),"‐",""),"NA",""),13))</f>
        <v/>
      </c>
      <c r="J5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9003044064|9003044064|XPedite7672 Single Board Computer, Ruggedized to level 5, 3U VPX, hosting XPort6107 XMC|</v>
      </c>
    </row>
    <row r="5682" spans="1:10" x14ac:dyDescent="0.35">
      <c r="A5682" s="1" t="s">
        <v>3</v>
      </c>
      <c r="B5682" s="1" t="s">
        <v>10573</v>
      </c>
      <c r="C5682" s="1" t="s">
        <v>10578</v>
      </c>
      <c r="D5682" s="1" t="s">
        <v>10578</v>
      </c>
      <c r="E5682" s="1" t="s">
        <v>10579</v>
      </c>
      <c r="F5682" s="4" t="s">
        <v>3</v>
      </c>
      <c r="G5682" s="1" t="s">
        <v>8</v>
      </c>
      <c r="H5682" s="3" t="str">
        <f t="shared" si="88"/>
        <v>Commercial</v>
      </c>
      <c r="I5682" s="3" t="str">
        <f>IF(IFERROR(SEARCH("N/A",CID_DB[[#This Row],[ NSN ]]),-1)&lt;&gt;-1,"",LEFT(SUBSTITUTE(SUBSTITUTE(SUBSTITUTE(SUBSTITUTE(SUBSTITUTE(CID_DB[[#This Row],[ NSN ]],"-","")," ","")," ",""),"‐",""),"NA",""),13))</f>
        <v/>
      </c>
      <c r="J5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9003044050|9003044050|Xpedite7672, 3U VPX TEST MODULE|</v>
      </c>
    </row>
    <row r="5683" spans="1:10" x14ac:dyDescent="0.35">
      <c r="A5683" s="1" t="s">
        <v>3</v>
      </c>
      <c r="B5683" s="1" t="s">
        <v>10580</v>
      </c>
      <c r="C5683" s="1" t="s">
        <v>10581</v>
      </c>
      <c r="D5683" s="1" t="s">
        <v>10581</v>
      </c>
      <c r="E5683" s="1" t="s">
        <v>10582</v>
      </c>
      <c r="F5683" s="4" t="s">
        <v>3</v>
      </c>
      <c r="G5683" s="1" t="s">
        <v>8</v>
      </c>
      <c r="H5683" s="3" t="str">
        <f t="shared" si="88"/>
        <v>Commercial</v>
      </c>
      <c r="I5683" s="3" t="str">
        <f>IF(IFERROR(SEARCH("N/A",CID_DB[[#This Row],[ NSN ]]),-1)&lt;&gt;-1,"",LEFT(SUBSTITUTE(SUBSTITUTE(SUBSTITUTE(SUBSTITUTE(SUBSTITUTE(CID_DB[[#This Row],[ NSN ]],"-","")," ","")," ",""),"‐",""),"NA",""),13))</f>
        <v/>
      </c>
      <c r="J5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3118751N472|3118751N472|INERTIAL MEASUREMENT UNIT|</v>
      </c>
    </row>
    <row r="5684" spans="1:10" x14ac:dyDescent="0.35">
      <c r="A5684" s="1" t="s">
        <v>3</v>
      </c>
      <c r="B5684" s="1" t="s">
        <v>10583</v>
      </c>
      <c r="C5684" s="1" t="s">
        <v>10584</v>
      </c>
      <c r="D5684" s="1" t="s">
        <v>10585</v>
      </c>
      <c r="E5684" s="1" t="s">
        <v>10586</v>
      </c>
      <c r="F5684" s="4" t="s">
        <v>10587</v>
      </c>
      <c r="G5684" s="1" t="s">
        <v>8</v>
      </c>
      <c r="H5684" s="3" t="str">
        <f t="shared" si="88"/>
        <v>Commercial</v>
      </c>
      <c r="I5684" s="3" t="str">
        <f>IF(IFERROR(SEARCH("N/A",CID_DB[[#This Row],[ NSN ]]),-1)&lt;&gt;-1,"",LEFT(SUBSTITUTE(SUBSTITUTE(SUBSTITUTE(SUBSTITUTE(SUBSTITUTE(CID_DB[[#This Row],[ NSN ]],"-","")," ","")," ",""),"‐",""),"NA",""),13))</f>
        <v>4140015190645</v>
      </c>
      <c r="J5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79760170001|04120000|Fan, Stir Assy|4140015190645</v>
      </c>
    </row>
    <row r="5685" spans="1:10" x14ac:dyDescent="0.35">
      <c r="A5685" s="1" t="s">
        <v>3</v>
      </c>
      <c r="B5685" s="1" t="s">
        <v>10583</v>
      </c>
      <c r="C5685" s="1" t="s">
        <v>10588</v>
      </c>
      <c r="D5685" s="1" t="s">
        <v>10589</v>
      </c>
      <c r="E5685" s="1" t="s">
        <v>10590</v>
      </c>
      <c r="F5685" s="4" t="s">
        <v>10591</v>
      </c>
      <c r="G5685" s="1" t="s">
        <v>8</v>
      </c>
      <c r="H5685" s="3" t="str">
        <f t="shared" si="88"/>
        <v>Commercial</v>
      </c>
      <c r="I5685" s="3" t="str">
        <f>IF(IFERROR(SEARCH("N/A",CID_DB[[#This Row],[ NSN ]]),-1)&lt;&gt;-1,"",LEFT(SUBSTITUTE(SUBSTITUTE(SUBSTITUTE(SUBSTITUTE(SUBSTITUTE(CID_DB[[#This Row],[ NSN ]],"-","")," ","")," ",""),"‐",""),"NA",""),13))</f>
        <v>4140015180865</v>
      </c>
      <c r="J5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79760631009|041201000|Emergency Fan (LRM)|4140015180865</v>
      </c>
    </row>
    <row r="5686" spans="1:10" x14ac:dyDescent="0.35">
      <c r="A5686" s="1" t="s">
        <v>3</v>
      </c>
      <c r="B5686" s="1" t="s">
        <v>10583</v>
      </c>
      <c r="C5686" s="1" t="s">
        <v>10592</v>
      </c>
      <c r="D5686" s="1" t="s">
        <v>10593</v>
      </c>
      <c r="E5686" s="1" t="s">
        <v>10594</v>
      </c>
      <c r="F5686" s="4" t="s">
        <v>10595</v>
      </c>
      <c r="G5686" s="1" t="s">
        <v>8</v>
      </c>
      <c r="H5686" s="3" t="str">
        <f t="shared" si="88"/>
        <v>Commercial</v>
      </c>
      <c r="I5686" s="3" t="str">
        <f>IF(IFERROR(SEARCH("N/A",CID_DB[[#This Row],[ NSN ]]),-1)&lt;&gt;-1,"",LEFT(SUBSTITUTE(SUBSTITUTE(SUBSTITUTE(SUBSTITUTE(SUBSTITUTE(CID_DB[[#This Row],[ NSN ]],"-","")," ","")," ",""),"‐",""),"NA",""),13))</f>
        <v>4140016764943</v>
      </c>
      <c r="J5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79764270002|04156000|Fan Assembly, Stir  MTVS (MDSA)|4140016764943</v>
      </c>
    </row>
    <row r="5687" spans="1:10" x14ac:dyDescent="0.35">
      <c r="A5687" s="1" t="s">
        <v>3</v>
      </c>
      <c r="B5687" s="1" t="s">
        <v>10583</v>
      </c>
      <c r="C5687" s="1" t="s">
        <v>10596</v>
      </c>
      <c r="D5687" s="1" t="s">
        <v>10597</v>
      </c>
      <c r="E5687" s="1" t="s">
        <v>10598</v>
      </c>
      <c r="F5687" s="4" t="s">
        <v>10599</v>
      </c>
      <c r="G5687" s="1" t="s">
        <v>8</v>
      </c>
      <c r="H5687" s="3" t="str">
        <f t="shared" si="88"/>
        <v>Commercial</v>
      </c>
      <c r="I5687" s="3" t="str">
        <f>IF(IFERROR(SEARCH("N/A",CID_DB[[#This Row],[ NSN ]]),-1)&lt;&gt;-1,"",LEFT(SUBSTITUTE(SUBSTITUTE(SUBSTITUTE(SUBSTITUTE(SUBSTITUTE(CID_DB[[#This Row],[ NSN ]],"-","")," ","")," ",""),"‐",""),"NA",""),13))</f>
        <v>4140016764193</v>
      </c>
      <c r="J5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79764870002|041582000|Fan Assembly, Stir  DEI Chassis (MDSA)|4140016764193</v>
      </c>
    </row>
    <row r="5688" spans="1:10" x14ac:dyDescent="0.35">
      <c r="A5688" s="1" t="s">
        <v>3</v>
      </c>
      <c r="B5688" s="1" t="s">
        <v>10600</v>
      </c>
      <c r="C5688" s="1" t="s">
        <v>10601</v>
      </c>
      <c r="D5688" s="1" t="s">
        <v>10601</v>
      </c>
      <c r="E5688" s="1" t="s">
        <v>10602</v>
      </c>
      <c r="F5688" s="4" t="s">
        <v>3</v>
      </c>
      <c r="G5688" s="1" t="s">
        <v>8</v>
      </c>
      <c r="H5688" s="3" t="str">
        <f t="shared" si="88"/>
        <v>Commercial</v>
      </c>
      <c r="I5688" s="3" t="str">
        <f>IF(IFERROR(SEARCH("N/A",CID_DB[[#This Row],[ NSN ]]),-1)&lt;&gt;-1,"",LEFT(SUBSTITUTE(SUBSTITUTE(SUBSTITUTE(SUBSTITUTE(SUBSTITUTE(CID_DB[[#This Row],[ NSN ]],"-","")," ","")," ",""),"‐",""),"NA",""),13))</f>
        <v/>
      </c>
      <c r="J5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RD19231FX600|RD19231FX600|Resolver to Digital Converter|</v>
      </c>
    </row>
    <row r="5689" spans="1:10" x14ac:dyDescent="0.35">
      <c r="A5689" s="1" t="s">
        <v>3</v>
      </c>
      <c r="B5689" s="1" t="s">
        <v>10600</v>
      </c>
      <c r="C5689" s="1" t="s">
        <v>10603</v>
      </c>
      <c r="D5689" s="1" t="s">
        <v>10603</v>
      </c>
      <c r="E5689" s="1" t="s">
        <v>10604</v>
      </c>
      <c r="F5689" s="4" t="s">
        <v>10605</v>
      </c>
      <c r="G5689" s="1" t="s">
        <v>8</v>
      </c>
      <c r="H5689" s="3" t="str">
        <f t="shared" si="88"/>
        <v>Commercial</v>
      </c>
      <c r="I5689" s="3" t="str">
        <f>IF(IFERROR(SEARCH("N/A",CID_DB[[#This Row],[ NSN ]]),-1)&lt;&gt;-1,"",LEFT(SUBSTITUTE(SUBSTITUTE(SUBSTITUTE(SUBSTITUTE(SUBSTITUTE(CID_DB[[#This Row],[ NSN ]],"-","")," ","")," ",""),"‐",""),"NA",""),13))</f>
        <v>5962016656269</v>
      </c>
      <c r="J5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BU63152G3902|BU63152G3902|Dual 1553 Transceiver|5962016656269</v>
      </c>
    </row>
    <row r="5690" spans="1:10" x14ac:dyDescent="0.35">
      <c r="A5690" s="1" t="s">
        <v>3</v>
      </c>
      <c r="B5690" s="1" t="s">
        <v>10600</v>
      </c>
      <c r="C5690" s="1" t="s">
        <v>10606</v>
      </c>
      <c r="D5690" s="1" t="s">
        <v>10606</v>
      </c>
      <c r="E5690" s="1" t="s">
        <v>10602</v>
      </c>
      <c r="F5690" s="4" t="s">
        <v>3</v>
      </c>
      <c r="G5690" s="1" t="s">
        <v>8</v>
      </c>
      <c r="H5690" s="3" t="str">
        <f t="shared" si="88"/>
        <v>Commercial</v>
      </c>
      <c r="I5690" s="3" t="str">
        <f>IF(IFERROR(SEARCH("N/A",CID_DB[[#This Row],[ NSN ]]),-1)&lt;&gt;-1,"",LEFT(SUBSTITUTE(SUBSTITUTE(SUBSTITUTE(SUBSTITUTE(SUBSTITUTE(CID_DB[[#This Row],[ NSN ]],"-","")," ","")," ",""),"‐",""),"NA",""),13))</f>
        <v/>
      </c>
      <c r="J5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RD19231FX203|RD19231FX203|Resolver to Digital Converter|</v>
      </c>
    </row>
    <row r="5691" spans="1:10" x14ac:dyDescent="0.35">
      <c r="A5691" s="1" t="s">
        <v>3</v>
      </c>
      <c r="B5691" s="1" t="s">
        <v>10607</v>
      </c>
      <c r="C5691" s="1" t="s">
        <v>10608</v>
      </c>
      <c r="D5691" s="1" t="s">
        <v>10609</v>
      </c>
      <c r="E5691" s="1" t="s">
        <v>10610</v>
      </c>
      <c r="F5691" s="4" t="s">
        <v>3</v>
      </c>
      <c r="G5691" s="1" t="s">
        <v>8</v>
      </c>
      <c r="H5691" s="3" t="str">
        <f t="shared" si="88"/>
        <v>Commercial</v>
      </c>
      <c r="I5691" s="3" t="str">
        <f>IF(IFERROR(SEARCH("N/A",CID_DB[[#This Row],[ NSN ]]),-1)&lt;&gt;-1,"",LEFT(SUBSTITUTE(SUBSTITUTE(SUBSTITUTE(SUBSTITUTE(SUBSTITUTE(CID_DB[[#This Row],[ NSN ]],"-","")," ","")," ",""),"‐",""),"NA",""),13))</f>
        <v/>
      </c>
      <c r="J5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Various|NPSK53A|Optical Glass Blank|</v>
      </c>
    </row>
    <row r="5692" spans="1:10" x14ac:dyDescent="0.35">
      <c r="A5692" s="1" t="s">
        <v>3</v>
      </c>
      <c r="B5692" s="1" t="s">
        <v>10607</v>
      </c>
      <c r="C5692" s="1" t="s">
        <v>10608</v>
      </c>
      <c r="D5692" s="1" t="s">
        <v>10611</v>
      </c>
      <c r="E5692" s="1" t="s">
        <v>10610</v>
      </c>
      <c r="F5692" s="4" t="s">
        <v>3</v>
      </c>
      <c r="G5692" s="1" t="s">
        <v>8</v>
      </c>
      <c r="H5692" s="3" t="str">
        <f t="shared" si="88"/>
        <v>Commercial</v>
      </c>
      <c r="I5692" s="3" t="str">
        <f>IF(IFERROR(SEARCH("N/A",CID_DB[[#This Row],[ NSN ]]),-1)&lt;&gt;-1,"",LEFT(SUBSTITUTE(SUBSTITUTE(SUBSTITUTE(SUBSTITUTE(SUBSTITUTE(CID_DB[[#This Row],[ NSN ]],"-","")," ","")," ",""),"‐",""),"NA",""),13))</f>
        <v/>
      </c>
      <c r="J5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Various|NKZFS5|Optical Glass Blank|</v>
      </c>
    </row>
    <row r="5693" spans="1:10" x14ac:dyDescent="0.35">
      <c r="A5693" s="1" t="s">
        <v>3</v>
      </c>
      <c r="B5693" s="1" t="s">
        <v>10607</v>
      </c>
      <c r="C5693" s="1" t="s">
        <v>10608</v>
      </c>
      <c r="D5693" s="1" t="s">
        <v>10612</v>
      </c>
      <c r="E5693" s="1" t="s">
        <v>10610</v>
      </c>
      <c r="F5693" s="4" t="s">
        <v>3</v>
      </c>
      <c r="G5693" s="1" t="s">
        <v>8</v>
      </c>
      <c r="H5693" s="3" t="str">
        <f t="shared" si="88"/>
        <v>Commercial</v>
      </c>
      <c r="I5693" s="3" t="str">
        <f>IF(IFERROR(SEARCH("N/A",CID_DB[[#This Row],[ NSN ]]),-1)&lt;&gt;-1,"",LEFT(SUBSTITUTE(SUBSTITUTE(SUBSTITUTE(SUBSTITUTE(SUBSTITUTE(CID_DB[[#This Row],[ NSN ]],"-","")," ","")," ",""),"‐",""),"NA",""),13))</f>
        <v/>
      </c>
      <c r="J5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Various|NSK4|Optical Glass Blank|</v>
      </c>
    </row>
    <row r="5694" spans="1:10" x14ac:dyDescent="0.35">
      <c r="A5694" s="1" t="s">
        <v>3</v>
      </c>
      <c r="B5694" s="1" t="s">
        <v>10607</v>
      </c>
      <c r="C5694" s="1" t="s">
        <v>10608</v>
      </c>
      <c r="D5694" s="1" t="s">
        <v>10613</v>
      </c>
      <c r="E5694" s="1" t="s">
        <v>10610</v>
      </c>
      <c r="F5694" s="4" t="s">
        <v>3</v>
      </c>
      <c r="G5694" s="1" t="s">
        <v>8</v>
      </c>
      <c r="H5694" s="3" t="str">
        <f t="shared" si="88"/>
        <v>Commercial</v>
      </c>
      <c r="I5694" s="3" t="str">
        <f>IF(IFERROR(SEARCH("N/A",CID_DB[[#This Row],[ NSN ]]),-1)&lt;&gt;-1,"",LEFT(SUBSTITUTE(SUBSTITUTE(SUBSTITUTE(SUBSTITUTE(SUBSTITUTE(CID_DB[[#This Row],[ NSN ]],"-","")," ","")," ",""),"‐",""),"NA",""),13))</f>
        <v/>
      </c>
      <c r="J5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Various|NKZFS4|Optical Glass Blank|</v>
      </c>
    </row>
    <row r="5695" spans="1:10" x14ac:dyDescent="0.35">
      <c r="A5695" s="1" t="s">
        <v>3</v>
      </c>
      <c r="B5695" s="1" t="s">
        <v>10607</v>
      </c>
      <c r="C5695" s="1" t="s">
        <v>10608</v>
      </c>
      <c r="D5695" s="1" t="s">
        <v>10614</v>
      </c>
      <c r="E5695" s="1" t="s">
        <v>10610</v>
      </c>
      <c r="F5695" s="4" t="s">
        <v>3</v>
      </c>
      <c r="G5695" s="1" t="s">
        <v>8</v>
      </c>
      <c r="H5695" s="3" t="str">
        <f t="shared" si="88"/>
        <v>Commercial</v>
      </c>
      <c r="I5695" s="3" t="str">
        <f>IF(IFERROR(SEARCH("N/A",CID_DB[[#This Row],[ NSN ]]),-1)&lt;&gt;-1,"",LEFT(SUBSTITUTE(SUBSTITUTE(SUBSTITUTE(SUBSTITUTE(SUBSTITUTE(CID_DB[[#This Row],[ NSN ]],"-","")," ","")," ",""),"‐",""),"NA",""),13))</f>
        <v/>
      </c>
      <c r="J5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Various|NF2|Optical Glass Blank|</v>
      </c>
    </row>
    <row r="5696" spans="1:10" x14ac:dyDescent="0.35">
      <c r="A5696" s="1" t="s">
        <v>3</v>
      </c>
      <c r="B5696" s="1" t="s">
        <v>10607</v>
      </c>
      <c r="C5696" s="1" t="s">
        <v>10608</v>
      </c>
      <c r="D5696" s="1" t="s">
        <v>10615</v>
      </c>
      <c r="E5696" s="1" t="s">
        <v>10610</v>
      </c>
      <c r="F5696" s="4" t="s">
        <v>3</v>
      </c>
      <c r="G5696" s="1" t="s">
        <v>8</v>
      </c>
      <c r="H5696" s="3" t="str">
        <f t="shared" si="88"/>
        <v>Commercial</v>
      </c>
      <c r="I5696" s="3" t="str">
        <f>IF(IFERROR(SEARCH("N/A",CID_DB[[#This Row],[ NSN ]]),-1)&lt;&gt;-1,"",LEFT(SUBSTITUTE(SUBSTITUTE(SUBSTITUTE(SUBSTITUTE(SUBSTITUTE(CID_DB[[#This Row],[ NSN ]],"-","")," ","")," ",""),"‐",""),"NA",""),13))</f>
        <v/>
      </c>
      <c r="J5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Various|NKZFS11|Optical Glass Blank|</v>
      </c>
    </row>
    <row r="5697" spans="1:10" x14ac:dyDescent="0.35">
      <c r="A5697" s="1" t="s">
        <v>3</v>
      </c>
      <c r="B5697" s="1" t="s">
        <v>10607</v>
      </c>
      <c r="C5697" s="1" t="s">
        <v>10608</v>
      </c>
      <c r="D5697" s="1" t="s">
        <v>10616</v>
      </c>
      <c r="E5697" s="1" t="s">
        <v>10610</v>
      </c>
      <c r="F5697" s="4" t="s">
        <v>3</v>
      </c>
      <c r="G5697" s="1" t="s">
        <v>8</v>
      </c>
      <c r="H5697" s="3" t="str">
        <f t="shared" si="88"/>
        <v>Commercial</v>
      </c>
      <c r="I5697" s="3" t="str">
        <f>IF(IFERROR(SEARCH("N/A",CID_DB[[#This Row],[ NSN ]]),-1)&lt;&gt;-1,"",LEFT(SUBSTITUTE(SUBSTITUTE(SUBSTITUTE(SUBSTITUTE(SUBSTITUTE(CID_DB[[#This Row],[ NSN ]],"-","")," ","")," ",""),"‐",""),"NA",""),13))</f>
        <v/>
      </c>
      <c r="J5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Various|NSK2|Optical Glass Blank|</v>
      </c>
    </row>
    <row r="5698" spans="1:10" x14ac:dyDescent="0.35">
      <c r="A5698" s="1" t="s">
        <v>3</v>
      </c>
      <c r="B5698" s="1" t="s">
        <v>10607</v>
      </c>
      <c r="C5698" s="1" t="s">
        <v>10608</v>
      </c>
      <c r="D5698" s="1" t="s">
        <v>10617</v>
      </c>
      <c r="E5698" s="1" t="s">
        <v>10610</v>
      </c>
      <c r="F5698" s="4" t="s">
        <v>3</v>
      </c>
      <c r="G5698" s="1" t="s">
        <v>8</v>
      </c>
      <c r="H5698" s="3" t="str">
        <f t="shared" si="88"/>
        <v>Commercial</v>
      </c>
      <c r="I5698" s="3" t="str">
        <f>IF(IFERROR(SEARCH("N/A",CID_DB[[#This Row],[ NSN ]]),-1)&lt;&gt;-1,"",LEFT(SUBSTITUTE(SUBSTITUTE(SUBSTITUTE(SUBSTITUTE(SUBSTITUTE(CID_DB[[#This Row],[ NSN ]],"-","")," ","")," ",""),"‐",""),"NA",""),13))</f>
        <v/>
      </c>
      <c r="J5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Various|NSF66|Optical Glass Blank|</v>
      </c>
    </row>
    <row r="5699" spans="1:10" x14ac:dyDescent="0.35">
      <c r="A5699" s="1" t="s">
        <v>3</v>
      </c>
      <c r="B5699" s="1" t="s">
        <v>10607</v>
      </c>
      <c r="C5699" s="1" t="s">
        <v>10608</v>
      </c>
      <c r="D5699" s="1" t="s">
        <v>10618</v>
      </c>
      <c r="E5699" s="1" t="s">
        <v>10610</v>
      </c>
      <c r="F5699" s="4" t="s">
        <v>3</v>
      </c>
      <c r="G5699" s="1" t="s">
        <v>8</v>
      </c>
      <c r="H5699" s="3" t="str">
        <f t="shared" ref="H5699:H5762" si="89">IF(G5699="Y - CID","Commercial",IF(G5699="N - CID","Other Than Commercial","N/A"))</f>
        <v>Commercial</v>
      </c>
      <c r="I5699" s="3" t="str">
        <f>IF(IFERROR(SEARCH("N/A",CID_DB[[#This Row],[ NSN ]]),-1)&lt;&gt;-1,"",LEFT(SUBSTITUTE(SUBSTITUTE(SUBSTITUTE(SUBSTITUTE(SUBSTITUTE(CID_DB[[#This Row],[ NSN ]],"-","")," ","")," ",""),"‐",""),"NA",""),13))</f>
        <v/>
      </c>
      <c r="J5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Various|NLAK7|Optical Glass Blank|</v>
      </c>
    </row>
    <row r="5700" spans="1:10" x14ac:dyDescent="0.35">
      <c r="A5700" s="1" t="s">
        <v>3</v>
      </c>
      <c r="B5700" s="1" t="s">
        <v>10607</v>
      </c>
      <c r="C5700" s="1" t="s">
        <v>10608</v>
      </c>
      <c r="D5700" s="1" t="s">
        <v>10619</v>
      </c>
      <c r="E5700" s="1" t="s">
        <v>10610</v>
      </c>
      <c r="F5700" s="4" t="s">
        <v>3</v>
      </c>
      <c r="G5700" s="1" t="s">
        <v>8</v>
      </c>
      <c r="H5700" s="3" t="str">
        <f t="shared" si="89"/>
        <v>Commercial</v>
      </c>
      <c r="I5700" s="3" t="str">
        <f>IF(IFERROR(SEARCH("N/A",CID_DB[[#This Row],[ NSN ]]),-1)&lt;&gt;-1,"",LEFT(SUBSTITUTE(SUBSTITUTE(SUBSTITUTE(SUBSTITUTE(SUBSTITUTE(CID_DB[[#This Row],[ NSN ]],"-","")," ","")," ",""),"‐",""),"NA",""),13))</f>
        <v/>
      </c>
      <c r="J5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Various|NKZFS8|Optical Glass Blank|</v>
      </c>
    </row>
    <row r="5701" spans="1:10" x14ac:dyDescent="0.35">
      <c r="A5701" s="1" t="s">
        <v>3</v>
      </c>
      <c r="B5701" s="1" t="s">
        <v>10607</v>
      </c>
      <c r="C5701" s="1" t="s">
        <v>10608</v>
      </c>
      <c r="D5701" s="1" t="s">
        <v>10620</v>
      </c>
      <c r="E5701" s="1" t="s">
        <v>10610</v>
      </c>
      <c r="F5701" s="4" t="s">
        <v>3</v>
      </c>
      <c r="G5701" s="1" t="s">
        <v>8</v>
      </c>
      <c r="H5701" s="3" t="str">
        <f t="shared" si="89"/>
        <v>Commercial</v>
      </c>
      <c r="I5701" s="3" t="str">
        <f>IF(IFERROR(SEARCH("N/A",CID_DB[[#This Row],[ NSN ]]),-1)&lt;&gt;-1,"",LEFT(SUBSTITUTE(SUBSTITUTE(SUBSTITUTE(SUBSTITUTE(SUBSTITUTE(CID_DB[[#This Row],[ NSN ]],"-","")," ","")," ",""),"‐",""),"NA",""),13))</f>
        <v/>
      </c>
      <c r="J5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Various|NSSK5|Optical Glass Blank|</v>
      </c>
    </row>
    <row r="5702" spans="1:10" x14ac:dyDescent="0.35">
      <c r="A5702" s="1" t="s">
        <v>3</v>
      </c>
      <c r="B5702" s="1" t="s">
        <v>10607</v>
      </c>
      <c r="C5702" s="1" t="s">
        <v>10608</v>
      </c>
      <c r="D5702" s="1" t="s">
        <v>10621</v>
      </c>
      <c r="E5702" s="1" t="s">
        <v>10610</v>
      </c>
      <c r="F5702" s="4" t="s">
        <v>3</v>
      </c>
      <c r="G5702" s="1" t="s">
        <v>8</v>
      </c>
      <c r="H5702" s="3" t="str">
        <f t="shared" si="89"/>
        <v>Commercial</v>
      </c>
      <c r="I5702" s="3" t="str">
        <f>IF(IFERROR(SEARCH("N/A",CID_DB[[#This Row],[ NSN ]]),-1)&lt;&gt;-1,"",LEFT(SUBSTITUTE(SUBSTITUTE(SUBSTITUTE(SUBSTITUTE(SUBSTITUTE(CID_DB[[#This Row],[ NSN ]],"-","")," ","")," ",""),"‐",""),"NA",""),13))</f>
        <v/>
      </c>
      <c r="J5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Various|NBAK1|Optical Glass Blank|</v>
      </c>
    </row>
    <row r="5703" spans="1:10" x14ac:dyDescent="0.35">
      <c r="A5703" s="1" t="s">
        <v>3</v>
      </c>
      <c r="B5703" s="1" t="s">
        <v>10607</v>
      </c>
      <c r="C5703" s="1" t="s">
        <v>10608</v>
      </c>
      <c r="D5703" s="1" t="s">
        <v>10622</v>
      </c>
      <c r="E5703" s="1" t="s">
        <v>10623</v>
      </c>
      <c r="F5703" s="4" t="s">
        <v>3</v>
      </c>
      <c r="G5703" s="1" t="s">
        <v>8</v>
      </c>
      <c r="H5703" s="3" t="str">
        <f t="shared" si="89"/>
        <v>Commercial</v>
      </c>
      <c r="I5703" s="3" t="str">
        <f>IF(IFERROR(SEARCH("N/A",CID_DB[[#This Row],[ NSN ]]),-1)&lt;&gt;-1,"",LEFT(SUBSTITUTE(SUBSTITUTE(SUBSTITUTE(SUBSTITUTE(SUBSTITUTE(CID_DB[[#This Row],[ NSN ]],"-","")," ","")," ",""),"‐",""),"NA",""),13))</f>
        <v/>
      </c>
      <c r="J5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Various|NG 1|Optical Filter|</v>
      </c>
    </row>
    <row r="5704" spans="1:10" x14ac:dyDescent="0.35">
      <c r="A5704" s="1" t="s">
        <v>3</v>
      </c>
      <c r="B5704" s="1" t="s">
        <v>10607</v>
      </c>
      <c r="C5704" s="1" t="s">
        <v>10608</v>
      </c>
      <c r="D5704" s="1" t="s">
        <v>10624</v>
      </c>
      <c r="E5704" s="1" t="s">
        <v>10625</v>
      </c>
      <c r="F5704" s="4" t="s">
        <v>3</v>
      </c>
      <c r="G5704" s="1" t="s">
        <v>8</v>
      </c>
      <c r="H5704" s="3" t="str">
        <f t="shared" si="89"/>
        <v>Commercial</v>
      </c>
      <c r="I5704" s="3" t="str">
        <f>IF(IFERROR(SEARCH("N/A",CID_DB[[#This Row],[ NSN ]]),-1)&lt;&gt;-1,"",LEFT(SUBSTITUTE(SUBSTITUTE(SUBSTITUTE(SUBSTITUTE(SUBSTITUTE(CID_DB[[#This Row],[ NSN ]],"-","")," ","")," ",""),"‐",""),"NA",""),13))</f>
        <v/>
      </c>
      <c r="J5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Various|IRG26|Chalcogenide Glass|</v>
      </c>
    </row>
    <row r="5705" spans="1:10" x14ac:dyDescent="0.35">
      <c r="A5705" s="1" t="s">
        <v>3</v>
      </c>
      <c r="B5705" s="1" t="s">
        <v>10626</v>
      </c>
      <c r="C5705" s="1">
        <v>13231276</v>
      </c>
      <c r="D5705" s="1" t="s">
        <v>10627</v>
      </c>
      <c r="E5705" s="1" t="s">
        <v>10628</v>
      </c>
      <c r="F5705" s="4" t="s">
        <v>3</v>
      </c>
      <c r="G5705" s="1" t="s">
        <v>8</v>
      </c>
      <c r="H5705" s="3" t="str">
        <f t="shared" si="89"/>
        <v>Commercial</v>
      </c>
      <c r="I5705" s="3" t="str">
        <f>IF(IFERROR(SEARCH("N/A",CID_DB[[#This Row],[ NSN ]]),-1)&lt;&gt;-1,"",LEFT(SUBSTITUTE(SUBSTITUTE(SUBSTITUTE(SUBSTITUTE(SUBSTITUTE(CID_DB[[#This Row],[ NSN ]],"-","")," ","")," ",""),"‐",""),"NA",""),13))</f>
        <v/>
      </c>
      <c r="J5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13231276|10078100|SHIPPING AND STORAGE CONTAINER, TURRET A|</v>
      </c>
    </row>
    <row r="5706" spans="1:10" x14ac:dyDescent="0.35">
      <c r="A5706" s="1" t="s">
        <v>3</v>
      </c>
      <c r="B5706" s="1" t="s">
        <v>10626</v>
      </c>
      <c r="C5706" s="1" t="s">
        <v>10629</v>
      </c>
      <c r="D5706" s="1" t="s">
        <v>10629</v>
      </c>
      <c r="E5706" s="1" t="s">
        <v>10630</v>
      </c>
      <c r="F5706" s="4" t="s">
        <v>3</v>
      </c>
      <c r="G5706" s="1" t="s">
        <v>8</v>
      </c>
      <c r="H5706" s="3" t="str">
        <f t="shared" si="89"/>
        <v>Commercial</v>
      </c>
      <c r="I5706" s="3" t="str">
        <f>IF(IFERROR(SEARCH("N/A",CID_DB[[#This Row],[ NSN ]]),-1)&lt;&gt;-1,"",LEFT(SUBSTITUTE(SUBSTITUTE(SUBSTITUTE(SUBSTITUTE(SUBSTITUTE(CID_DB[[#This Row],[ NSN ]],"-","")," ","")," ",""),"‐",""),"NA",""),13))</f>
        <v/>
      </c>
      <c r="J5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76502393|76502393|SHIPPING AND STORAGE CONTAINER (TEDAC)|</v>
      </c>
    </row>
    <row r="5707" spans="1:10" x14ac:dyDescent="0.35">
      <c r="A5707" s="1" t="s">
        <v>3</v>
      </c>
      <c r="B5707" s="1" t="s">
        <v>10626</v>
      </c>
      <c r="C5707" s="1" t="s">
        <v>10631</v>
      </c>
      <c r="D5707" s="1" t="s">
        <v>10631</v>
      </c>
      <c r="E5707" s="1" t="s">
        <v>10632</v>
      </c>
      <c r="F5707" s="4" t="s">
        <v>3</v>
      </c>
      <c r="G5707" s="1" t="s">
        <v>8</v>
      </c>
      <c r="H5707" s="3" t="str">
        <f t="shared" si="89"/>
        <v>Commercial</v>
      </c>
      <c r="I5707" s="3" t="str">
        <f>IF(IFERROR(SEARCH("N/A",CID_DB[[#This Row],[ NSN ]]),-1)&lt;&gt;-1,"",LEFT(SUBSTITUTE(SUBSTITUTE(SUBSTITUTE(SUBSTITUTE(SUBSTITUTE(CID_DB[[#This Row],[ NSN ]],"-","")," ","")," ",""),"‐",""),"NA",""),13))</f>
        <v/>
      </c>
      <c r="J5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76502420|76502420|SHIPPING AND STORAGE CONTAINER, ORC/TEDAC|</v>
      </c>
    </row>
    <row r="5708" spans="1:10" x14ac:dyDescent="0.35">
      <c r="A5708" s="1" t="s">
        <v>3</v>
      </c>
      <c r="B5708" s="1" t="s">
        <v>10626</v>
      </c>
      <c r="C5708" s="1" t="s">
        <v>10633</v>
      </c>
      <c r="D5708" s="1" t="s">
        <v>10634</v>
      </c>
      <c r="E5708" s="1" t="s">
        <v>14305</v>
      </c>
      <c r="F5708" s="4" t="s">
        <v>3</v>
      </c>
      <c r="G5708" s="1" t="s">
        <v>8</v>
      </c>
      <c r="H5708" s="3" t="str">
        <f t="shared" si="89"/>
        <v>Commercial</v>
      </c>
      <c r="I5708" s="3" t="str">
        <f>IF(IFERROR(SEARCH("N/A",CID_DB[[#This Row],[ NSN ]]),-1)&lt;&gt;-1,"",LEFT(SUBSTITUTE(SUBSTITUTE(SUBSTITUTE(SUBSTITUTE(SUBSTITUTE(CID_DB[[#This Row],[ NSN ]],"-","")," ","")," ",""),"‐",""),"NA",""),13))</f>
        <v/>
      </c>
      <c r="J5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79760910001|AL27271405TSA1925|SOURCE CONTROL DRAWINGCONTAINERS|</v>
      </c>
    </row>
    <row r="5709" spans="1:10" x14ac:dyDescent="0.35">
      <c r="A5709" s="1" t="s">
        <v>3</v>
      </c>
      <c r="B5709" s="1" t="s">
        <v>10626</v>
      </c>
      <c r="C5709" s="1" t="s">
        <v>10635</v>
      </c>
      <c r="D5709" s="1" t="s">
        <v>10636</v>
      </c>
      <c r="E5709" s="1" t="s">
        <v>14305</v>
      </c>
      <c r="F5709" s="4" t="s">
        <v>3</v>
      </c>
      <c r="G5709" s="1" t="s">
        <v>8</v>
      </c>
      <c r="H5709" s="3" t="str">
        <f t="shared" si="89"/>
        <v>Commercial</v>
      </c>
      <c r="I5709" s="3" t="str">
        <f>IF(IFERROR(SEARCH("N/A",CID_DB[[#This Row],[ NSN ]]),-1)&lt;&gt;-1,"",LEFT(SUBSTITUTE(SUBSTITUTE(SUBSTITUTE(SUBSTITUTE(SUBSTITUTE(CID_DB[[#This Row],[ NSN ]],"-","")," ","")," ",""),"‐",""),"NA",""),13))</f>
        <v/>
      </c>
      <c r="J5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79760910002|AL27271405TSA708|SOURCE CONTROL DRAWINGCONTAINERS|</v>
      </c>
    </row>
    <row r="5710" spans="1:10" x14ac:dyDescent="0.35">
      <c r="A5710" s="1" t="s">
        <v>3</v>
      </c>
      <c r="B5710" s="1" t="s">
        <v>10626</v>
      </c>
      <c r="C5710" s="1" t="s">
        <v>10637</v>
      </c>
      <c r="D5710" s="1" t="s">
        <v>10638</v>
      </c>
      <c r="E5710" s="1" t="s">
        <v>14305</v>
      </c>
      <c r="F5710" s="4" t="s">
        <v>3</v>
      </c>
      <c r="G5710" s="1" t="s">
        <v>8</v>
      </c>
      <c r="H5710" s="3" t="str">
        <f t="shared" si="89"/>
        <v>Commercial</v>
      </c>
      <c r="I5710" s="3" t="str">
        <f>IF(IFERROR(SEARCH("N/A",CID_DB[[#This Row],[ NSN ]]),-1)&lt;&gt;-1,"",LEFT(SUBSTITUTE(SUBSTITUTE(SUBSTITUTE(SUBSTITUTE(SUBSTITUTE(CID_DB[[#This Row],[ NSN ]],"-","")," ","")," ",""),"‐",""),"NA",""),13))</f>
        <v/>
      </c>
      <c r="J5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79760910003|AL27271405TSA709|SOURCE CONTROL DRAWINGCONTAINERS|</v>
      </c>
    </row>
    <row r="5711" spans="1:10" x14ac:dyDescent="0.35">
      <c r="A5711" s="1" t="s">
        <v>3</v>
      </c>
      <c r="B5711" s="1" t="s">
        <v>10626</v>
      </c>
      <c r="C5711" s="1" t="s">
        <v>10639</v>
      </c>
      <c r="D5711" s="1" t="s">
        <v>10640</v>
      </c>
      <c r="E5711" s="1" t="s">
        <v>14305</v>
      </c>
      <c r="F5711" s="4" t="s">
        <v>3</v>
      </c>
      <c r="G5711" s="1" t="s">
        <v>8</v>
      </c>
      <c r="H5711" s="3" t="str">
        <f t="shared" si="89"/>
        <v>Commercial</v>
      </c>
      <c r="I5711" s="3" t="str">
        <f>IF(IFERROR(SEARCH("N/A",CID_DB[[#This Row],[ NSN ]]),-1)&lt;&gt;-1,"",LEFT(SUBSTITUTE(SUBSTITUTE(SUBSTITUTE(SUBSTITUTE(SUBSTITUTE(CID_DB[[#This Row],[ NSN ]],"-","")," ","")," ",""),"‐",""),"NA",""),13))</f>
        <v/>
      </c>
      <c r="J5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79760910004|AL26241805TSA1926|SOURCE CONTROL DRAWINGCONTAINERS|</v>
      </c>
    </row>
    <row r="5712" spans="1:10" x14ac:dyDescent="0.35">
      <c r="A5712" s="1" t="s">
        <v>3</v>
      </c>
      <c r="B5712" s="1" t="s">
        <v>10626</v>
      </c>
      <c r="C5712" s="1" t="s">
        <v>10641</v>
      </c>
      <c r="D5712" s="1" t="s">
        <v>10642</v>
      </c>
      <c r="E5712" s="1" t="s">
        <v>14305</v>
      </c>
      <c r="F5712" s="4" t="s">
        <v>3</v>
      </c>
      <c r="G5712" s="1" t="s">
        <v>8</v>
      </c>
      <c r="H5712" s="3" t="str">
        <f t="shared" si="89"/>
        <v>Commercial</v>
      </c>
      <c r="I5712" s="3" t="str">
        <f>IF(IFERROR(SEARCH("N/A",CID_DB[[#This Row],[ NSN ]]),-1)&lt;&gt;-1,"",LEFT(SUBSTITUTE(SUBSTITUTE(SUBSTITUTE(SUBSTITUTE(SUBSTITUTE(CID_DB[[#This Row],[ NSN ]],"-","")," ","")," ",""),"‐",""),"NA",""),13))</f>
        <v/>
      </c>
      <c r="J5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79760910005|AL24231104TSA711|SOURCE CONTROL DRAWINGCONTAINERS|</v>
      </c>
    </row>
    <row r="5713" spans="1:10" x14ac:dyDescent="0.35">
      <c r="A5713" s="1" t="s">
        <v>3</v>
      </c>
      <c r="B5713" s="1" t="s">
        <v>10626</v>
      </c>
      <c r="C5713" s="1" t="s">
        <v>10643</v>
      </c>
      <c r="D5713" s="1" t="s">
        <v>10644</v>
      </c>
      <c r="E5713" s="1" t="s">
        <v>14305</v>
      </c>
      <c r="F5713" s="4" t="s">
        <v>3</v>
      </c>
      <c r="G5713" s="1" t="s">
        <v>8</v>
      </c>
      <c r="H5713" s="3" t="str">
        <f t="shared" si="89"/>
        <v>Commercial</v>
      </c>
      <c r="I5713" s="3" t="str">
        <f>IF(IFERROR(SEARCH("N/A",CID_DB[[#This Row],[ NSN ]]),-1)&lt;&gt;-1,"",LEFT(SUBSTITUTE(SUBSTITUTE(SUBSTITUTE(SUBSTITUTE(SUBSTITUTE(CID_DB[[#This Row],[ NSN ]],"-","")," ","")," ",""),"‐",""),"NA",""),13))</f>
        <v/>
      </c>
      <c r="J5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79760910006|AL26241805TSA1927|SOURCE CONTROL DRAWINGCONTAINERS|</v>
      </c>
    </row>
    <row r="5714" spans="1:10" x14ac:dyDescent="0.35">
      <c r="A5714" s="1" t="s">
        <v>3</v>
      </c>
      <c r="B5714" s="1" t="s">
        <v>10626</v>
      </c>
      <c r="C5714" s="1" t="s">
        <v>10645</v>
      </c>
      <c r="D5714" s="1" t="s">
        <v>10646</v>
      </c>
      <c r="E5714" s="1" t="s">
        <v>14305</v>
      </c>
      <c r="F5714" s="4" t="s">
        <v>3</v>
      </c>
      <c r="G5714" s="1" t="s">
        <v>8</v>
      </c>
      <c r="H5714" s="3" t="str">
        <f t="shared" si="89"/>
        <v>Commercial</v>
      </c>
      <c r="I5714" s="3" t="str">
        <f>IF(IFERROR(SEARCH("N/A",CID_DB[[#This Row],[ NSN ]]),-1)&lt;&gt;-1,"",LEFT(SUBSTITUTE(SUBSTITUTE(SUBSTITUTE(SUBSTITUTE(SUBSTITUTE(CID_DB[[#This Row],[ NSN ]],"-","")," ","")," ",""),"‐",""),"NA",""),13))</f>
        <v/>
      </c>
      <c r="J5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79760910007|AL20201305TSA713|SOURCE CONTROL DRAWINGCONTAINERS|</v>
      </c>
    </row>
    <row r="5715" spans="1:10" x14ac:dyDescent="0.35">
      <c r="A5715" s="1" t="s">
        <v>3</v>
      </c>
      <c r="B5715" s="1" t="s">
        <v>10626</v>
      </c>
      <c r="C5715" s="1" t="s">
        <v>10647</v>
      </c>
      <c r="D5715" s="1" t="s">
        <v>10648</v>
      </c>
      <c r="E5715" s="1" t="s">
        <v>14305</v>
      </c>
      <c r="F5715" s="4" t="s">
        <v>3</v>
      </c>
      <c r="G5715" s="1" t="s">
        <v>8</v>
      </c>
      <c r="H5715" s="3" t="str">
        <f t="shared" si="89"/>
        <v>Commercial</v>
      </c>
      <c r="I5715" s="3" t="str">
        <f>IF(IFERROR(SEARCH("N/A",CID_DB[[#This Row],[ NSN ]]),-1)&lt;&gt;-1,"",LEFT(SUBSTITUTE(SUBSTITUTE(SUBSTITUTE(SUBSTITUTE(SUBSTITUTE(CID_DB[[#This Row],[ NSN ]],"-","")," ","")," ",""),"‐",""),"NA",""),13))</f>
        <v/>
      </c>
      <c r="J5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79760910011|IM2700TSA716|SOURCE CONTROL DRAWINGCONTAINERS|</v>
      </c>
    </row>
    <row r="5716" spans="1:10" x14ac:dyDescent="0.35">
      <c r="A5716" s="1" t="s">
        <v>3</v>
      </c>
      <c r="B5716" s="1" t="s">
        <v>10626</v>
      </c>
      <c r="C5716" s="1" t="s">
        <v>10649</v>
      </c>
      <c r="D5716" s="1" t="s">
        <v>10650</v>
      </c>
      <c r="E5716" s="1" t="s">
        <v>14305</v>
      </c>
      <c r="F5716" s="4" t="s">
        <v>3</v>
      </c>
      <c r="G5716" s="1" t="s">
        <v>8</v>
      </c>
      <c r="H5716" s="3" t="str">
        <f t="shared" si="89"/>
        <v>Commercial</v>
      </c>
      <c r="I5716" s="3" t="str">
        <f>IF(IFERROR(SEARCH("N/A",CID_DB[[#This Row],[ NSN ]]),-1)&lt;&gt;-1,"",LEFT(SUBSTITUTE(SUBSTITUTE(SUBSTITUTE(SUBSTITUTE(SUBSTITUTE(CID_DB[[#This Row],[ NSN ]],"-","")," ","")," ",""),"‐",""),"NA",""),13))</f>
        <v/>
      </c>
      <c r="J5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79760910012|IM2700TSA717|SOURCE CONTROL DRAWINGCONTAINERS|</v>
      </c>
    </row>
    <row r="5717" spans="1:10" x14ac:dyDescent="0.35">
      <c r="A5717" s="1" t="s">
        <v>3</v>
      </c>
      <c r="B5717" s="1" t="s">
        <v>10626</v>
      </c>
      <c r="C5717" s="1" t="s">
        <v>10651</v>
      </c>
      <c r="D5717" s="1" t="s">
        <v>10652</v>
      </c>
      <c r="E5717" s="1" t="s">
        <v>14305</v>
      </c>
      <c r="F5717" s="4" t="s">
        <v>3</v>
      </c>
      <c r="G5717" s="1" t="s">
        <v>8</v>
      </c>
      <c r="H5717" s="3" t="str">
        <f t="shared" si="89"/>
        <v>Commercial</v>
      </c>
      <c r="I5717" s="3" t="str">
        <f>IF(IFERROR(SEARCH("N/A",CID_DB[[#This Row],[ NSN ]]),-1)&lt;&gt;-1,"",LEFT(SUBSTITUTE(SUBSTITUTE(SUBSTITUTE(SUBSTITUTE(SUBSTITUTE(CID_DB[[#This Row],[ NSN ]],"-","")," ","")," ",""),"‐",""),"NA",""),13))</f>
        <v/>
      </c>
      <c r="J5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79760910015|IM2050TSA789|SOURCE CONTROL DRAWINGCONTAINERS|</v>
      </c>
    </row>
    <row r="5718" spans="1:10" x14ac:dyDescent="0.35">
      <c r="A5718" s="1" t="s">
        <v>3</v>
      </c>
      <c r="B5718" s="1" t="s">
        <v>10626</v>
      </c>
      <c r="C5718" s="1" t="s">
        <v>10653</v>
      </c>
      <c r="D5718" s="1" t="s">
        <v>10654</v>
      </c>
      <c r="E5718" s="1" t="s">
        <v>14305</v>
      </c>
      <c r="F5718" s="4" t="s">
        <v>3</v>
      </c>
      <c r="G5718" s="1" t="s">
        <v>8</v>
      </c>
      <c r="H5718" s="3" t="str">
        <f t="shared" si="89"/>
        <v>Commercial</v>
      </c>
      <c r="I5718" s="3" t="str">
        <f>IF(IFERROR(SEARCH("N/A",CID_DB[[#This Row],[ NSN ]]),-1)&lt;&gt;-1,"",LEFT(SUBSTITUTE(SUBSTITUTE(SUBSTITUTE(SUBSTITUTE(SUBSTITUTE(CID_DB[[#This Row],[ NSN ]],"-","")," ","")," ",""),"‐",""),"NA",""),13))</f>
        <v/>
      </c>
      <c r="J5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79760910016|IM2100TSA798|SOURCE CONTROL DRAWINGCONTAINERS|</v>
      </c>
    </row>
    <row r="5719" spans="1:10" x14ac:dyDescent="0.35">
      <c r="A5719" s="1" t="s">
        <v>3</v>
      </c>
      <c r="B5719" s="1" t="s">
        <v>10626</v>
      </c>
      <c r="C5719" s="1" t="s">
        <v>10655</v>
      </c>
      <c r="D5719" s="1" t="s">
        <v>10656</v>
      </c>
      <c r="E5719" s="1" t="s">
        <v>14305</v>
      </c>
      <c r="F5719" s="4" t="s">
        <v>3</v>
      </c>
      <c r="G5719" s="1" t="s">
        <v>8</v>
      </c>
      <c r="H5719" s="3" t="str">
        <f t="shared" si="89"/>
        <v>Commercial</v>
      </c>
      <c r="I5719" s="3" t="str">
        <f>IF(IFERROR(SEARCH("N/A",CID_DB[[#This Row],[ NSN ]]),-1)&lt;&gt;-1,"",LEFT(SUBSTITUTE(SUBSTITUTE(SUBSTITUTE(SUBSTITUTE(SUBSTITUTE(CID_DB[[#This Row],[ NSN ]],"-","")," ","")," ",""),"‐",""),"NA",""),13))</f>
        <v/>
      </c>
      <c r="J5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79760910017|IM2700TSA747|SOURCE CONTROL DRAWINGCONTAINERS|</v>
      </c>
    </row>
    <row r="5720" spans="1:10" x14ac:dyDescent="0.35">
      <c r="A5720" s="1" t="s">
        <v>3</v>
      </c>
      <c r="B5720" s="1" t="s">
        <v>10626</v>
      </c>
      <c r="C5720" s="1" t="s">
        <v>10657</v>
      </c>
      <c r="D5720" s="1" t="s">
        <v>10658</v>
      </c>
      <c r="E5720" s="1" t="s">
        <v>14305</v>
      </c>
      <c r="F5720" s="4" t="s">
        <v>3</v>
      </c>
      <c r="G5720" s="1" t="s">
        <v>8</v>
      </c>
      <c r="H5720" s="3" t="str">
        <f t="shared" si="89"/>
        <v>Commercial</v>
      </c>
      <c r="I5720" s="3" t="str">
        <f>IF(IFERROR(SEARCH("N/A",CID_DB[[#This Row],[ NSN ]]),-1)&lt;&gt;-1,"",LEFT(SUBSTITUTE(SUBSTITUTE(SUBSTITUTE(SUBSTITUTE(SUBSTITUTE(CID_DB[[#This Row],[ NSN ]],"-","")," ","")," ",""),"‐",""),"NA",""),13))</f>
        <v/>
      </c>
      <c r="J5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79760910018|AL16161204TSA1594|SOURCE CONTROL DRAWINGCONTAINERS|</v>
      </c>
    </row>
    <row r="5721" spans="1:10" x14ac:dyDescent="0.35">
      <c r="A5721" s="1" t="s">
        <v>3</v>
      </c>
      <c r="B5721" s="1" t="s">
        <v>10626</v>
      </c>
      <c r="C5721" s="1" t="s">
        <v>10659</v>
      </c>
      <c r="D5721" s="1" t="s">
        <v>10660</v>
      </c>
      <c r="E5721" s="1" t="s">
        <v>14305</v>
      </c>
      <c r="F5721" s="4" t="s">
        <v>3</v>
      </c>
      <c r="G5721" s="1" t="s">
        <v>8</v>
      </c>
      <c r="H5721" s="3" t="str">
        <f t="shared" si="89"/>
        <v>Commercial</v>
      </c>
      <c r="I5721" s="3" t="str">
        <f>IF(IFERROR(SEARCH("N/A",CID_DB[[#This Row],[ NSN ]]),-1)&lt;&gt;-1,"",LEFT(SUBSTITUTE(SUBSTITUTE(SUBSTITUTE(SUBSTITUTE(SUBSTITUTE(CID_DB[[#This Row],[ NSN ]],"-","")," ","")," ",""),"‐",""),"NA",""),13))</f>
        <v/>
      </c>
      <c r="J5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79760910022|AL27271405TSA2302|SOURCE CONTROL DRAWINGCONTAINERS|</v>
      </c>
    </row>
    <row r="5722" spans="1:10" x14ac:dyDescent="0.35">
      <c r="A5722" s="1" t="s">
        <v>3</v>
      </c>
      <c r="B5722" s="1" t="s">
        <v>10626</v>
      </c>
      <c r="C5722" s="1" t="s">
        <v>10661</v>
      </c>
      <c r="D5722" s="1" t="s">
        <v>10662</v>
      </c>
      <c r="E5722" s="1" t="s">
        <v>14305</v>
      </c>
      <c r="F5722" s="4" t="s">
        <v>3</v>
      </c>
      <c r="G5722" s="1" t="s">
        <v>8</v>
      </c>
      <c r="H5722" s="3" t="str">
        <f t="shared" si="89"/>
        <v>Commercial</v>
      </c>
      <c r="I5722" s="3" t="str">
        <f>IF(IFERROR(SEARCH("N/A",CID_DB[[#This Row],[ NSN ]]),-1)&lt;&gt;-1,"",LEFT(SUBSTITUTE(SUBSTITUTE(SUBSTITUTE(SUBSTITUTE(SUBSTITUTE(CID_DB[[#This Row],[ NSN ]],"-","")," ","")," ",""),"‐",""),"NA",""),13))</f>
        <v/>
      </c>
      <c r="J5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79760910023|AL16161204TSA2303|SOURCE CONTROL DRAWINGCONTAINERS|</v>
      </c>
    </row>
    <row r="5723" spans="1:10" x14ac:dyDescent="0.35">
      <c r="A5723" s="1" t="s">
        <v>3</v>
      </c>
      <c r="B5723" s="1" t="s">
        <v>10626</v>
      </c>
      <c r="C5723" s="1" t="s">
        <v>10663</v>
      </c>
      <c r="D5723" s="1" t="s">
        <v>10664</v>
      </c>
      <c r="E5723" s="1" t="s">
        <v>14305</v>
      </c>
      <c r="F5723" s="4" t="s">
        <v>3</v>
      </c>
      <c r="G5723" s="1" t="s">
        <v>8</v>
      </c>
      <c r="H5723" s="3" t="str">
        <f t="shared" si="89"/>
        <v>Commercial</v>
      </c>
      <c r="I5723" s="3" t="str">
        <f>IF(IFERROR(SEARCH("N/A",CID_DB[[#This Row],[ NSN ]]),-1)&lt;&gt;-1,"",LEFT(SUBSTITUTE(SUBSTITUTE(SUBSTITUTE(SUBSTITUTE(SUBSTITUTE(CID_DB[[#This Row],[ NSN ]],"-","")," ","")," ",""),"‐",""),"NA",""),13))</f>
        <v/>
      </c>
      <c r="J5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79760910024|AL16161204TSA2304|SOURCE CONTROL DRAWINGCONTAINERS|</v>
      </c>
    </row>
    <row r="5724" spans="1:10" x14ac:dyDescent="0.35">
      <c r="A5724" s="1" t="s">
        <v>3</v>
      </c>
      <c r="B5724" s="1" t="s">
        <v>10665</v>
      </c>
      <c r="C5724" s="1" t="s">
        <v>10666</v>
      </c>
      <c r="D5724" s="1" t="s">
        <v>10666</v>
      </c>
      <c r="E5724" s="1" t="s">
        <v>10667</v>
      </c>
      <c r="F5724" s="4" t="s">
        <v>3</v>
      </c>
      <c r="G5724" s="1" t="s">
        <v>8</v>
      </c>
      <c r="H5724" s="3" t="str">
        <f t="shared" si="89"/>
        <v>Commercial</v>
      </c>
      <c r="I5724" s="3" t="str">
        <f>IF(IFERROR(SEARCH("N/A",CID_DB[[#This Row],[ NSN ]]),-1)&lt;&gt;-1,"",LEFT(SUBSTITUTE(SUBSTITUTE(SUBSTITUTE(SUBSTITUTE(SUBSTITUTE(CID_DB[[#This Row],[ NSN ]],"-","")," ","")," ",""),"‐",""),"NA",""),13))</f>
        <v/>
      </c>
      <c r="J5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79764040002|79764040002|Laser Point Marker|</v>
      </c>
    </row>
    <row r="5725" spans="1:10" x14ac:dyDescent="0.35">
      <c r="A5725" s="1" t="s">
        <v>3</v>
      </c>
      <c r="B5725" s="1" t="s">
        <v>10668</v>
      </c>
      <c r="C5725" s="1" t="s">
        <v>10669</v>
      </c>
      <c r="D5725" s="1" t="s">
        <v>10670</v>
      </c>
      <c r="E5725" s="1" t="s">
        <v>10671</v>
      </c>
      <c r="F5725" s="4" t="s">
        <v>3</v>
      </c>
      <c r="G5725" s="1" t="s">
        <v>8</v>
      </c>
      <c r="H5725" s="3" t="str">
        <f t="shared" si="89"/>
        <v>Commercial</v>
      </c>
      <c r="I5725" s="3" t="str">
        <f>IF(IFERROR(SEARCH("N/A",CID_DB[[#This Row],[ NSN ]]),-1)&lt;&gt;-1,"",LEFT(SUBSTITUTE(SUBSTITUTE(SUBSTITUTE(SUBSTITUTE(SUBSTITUTE(CID_DB[[#This Row],[ NSN ]],"-","")," ","")," ",""),"‐",""),"NA",""),13))</f>
        <v/>
      </c>
      <c r="J5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79717056001|INST4MS225229B|BEARING,LINEAR|</v>
      </c>
    </row>
    <row r="5726" spans="1:10" x14ac:dyDescent="0.35">
      <c r="A5726" s="1" t="s">
        <v>3</v>
      </c>
      <c r="B5726" s="1" t="s">
        <v>10668</v>
      </c>
      <c r="C5726" s="1" t="s">
        <v>10672</v>
      </c>
      <c r="D5726" s="1" t="s">
        <v>10673</v>
      </c>
      <c r="E5726" s="1" t="s">
        <v>10674</v>
      </c>
      <c r="F5726" s="4" t="s">
        <v>3</v>
      </c>
      <c r="G5726" s="1" t="s">
        <v>8</v>
      </c>
      <c r="H5726" s="3" t="str">
        <f t="shared" si="89"/>
        <v>Commercial</v>
      </c>
      <c r="I5726" s="3" t="str">
        <f>IF(IFERROR(SEARCH("N/A",CID_DB[[#This Row],[ NSN ]]),-1)&lt;&gt;-1,"",LEFT(SUBSTITUTE(SUBSTITUTE(SUBSTITUTE(SUBSTITUTE(SUBSTITUTE(CID_DB[[#This Row],[ NSN ]],"-","")," ","")," ",""),"‐",""),"NA",""),13))</f>
        <v/>
      </c>
      <c r="J5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79717751001|INST4MS125137B|BEARING SHAFT ASSEMBLY|</v>
      </c>
    </row>
    <row r="5727" spans="1:10" x14ac:dyDescent="0.35">
      <c r="A5727" s="1" t="s">
        <v>3</v>
      </c>
      <c r="B5727" s="1" t="s">
        <v>10668</v>
      </c>
      <c r="C5727" s="1" t="s">
        <v>10675</v>
      </c>
      <c r="D5727" s="1" t="s">
        <v>10676</v>
      </c>
      <c r="E5727" s="1" t="s">
        <v>10671</v>
      </c>
      <c r="F5727" s="4" t="s">
        <v>3</v>
      </c>
      <c r="G5727" s="1" t="s">
        <v>8</v>
      </c>
      <c r="H5727" s="3" t="str">
        <f t="shared" si="89"/>
        <v>Commercial</v>
      </c>
      <c r="I5727" s="3" t="str">
        <f>IF(IFERROR(SEARCH("N/A",CID_DB[[#This Row],[ NSN ]]),-1)&lt;&gt;-1,"",LEFT(SUBSTITUTE(SUBSTITUTE(SUBSTITUTE(SUBSTITUTE(SUBSTITUTE(CID_DB[[#This Row],[ NSN ]],"-","")," ","")," ",""),"‐",""),"NA",""),13))</f>
        <v/>
      </c>
      <c r="J5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79717751002|INST4MS225671B|BEARING,LINEAR|</v>
      </c>
    </row>
    <row r="5728" spans="1:10" x14ac:dyDescent="0.35">
      <c r="A5728" s="1" t="s">
        <v>3</v>
      </c>
      <c r="B5728" s="1" t="s">
        <v>10668</v>
      </c>
      <c r="C5728" s="1" t="s">
        <v>10677</v>
      </c>
      <c r="D5728" s="1" t="s">
        <v>10678</v>
      </c>
      <c r="E5728" s="1" t="s">
        <v>10679</v>
      </c>
      <c r="F5728" s="4" t="s">
        <v>3</v>
      </c>
      <c r="G5728" s="1" t="s">
        <v>8</v>
      </c>
      <c r="H5728" s="3" t="str">
        <f t="shared" si="89"/>
        <v>Commercial</v>
      </c>
      <c r="I5728" s="3" t="str">
        <f>IF(IFERROR(SEARCH("N/A",CID_DB[[#This Row],[ NSN ]]),-1)&lt;&gt;-1,"",LEFT(SUBSTITUTE(SUBSTITUTE(SUBSTITUTE(SUBSTITUTE(SUBSTITUTE(CID_DB[[#This Row],[ NSN ]],"-","")," ","")," ",""),"‐",""),"NA",""),13))</f>
        <v/>
      </c>
      <c r="J5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79764119001|INST3MS27903103|DUAL BEARING AND SHAFT ASSY|</v>
      </c>
    </row>
    <row r="5729" spans="1:10" x14ac:dyDescent="0.35">
      <c r="A5729" s="1" t="s">
        <v>3</v>
      </c>
      <c r="B5729" s="1" t="s">
        <v>10668</v>
      </c>
      <c r="C5729" s="1" t="s">
        <v>10680</v>
      </c>
      <c r="D5729" s="1" t="s">
        <v>10681</v>
      </c>
      <c r="E5729" s="1" t="s">
        <v>10682</v>
      </c>
      <c r="F5729" s="4" t="s">
        <v>3</v>
      </c>
      <c r="G5729" s="1" t="s">
        <v>8</v>
      </c>
      <c r="H5729" s="3" t="str">
        <f t="shared" si="89"/>
        <v>Commercial</v>
      </c>
      <c r="I5729" s="3" t="str">
        <f>IF(IFERROR(SEARCH("N/A",CID_DB[[#This Row],[ NSN ]]),-1)&lt;&gt;-1,"",LEFT(SUBSTITUTE(SUBSTITUTE(SUBSTITUTE(SUBSTITUTE(SUBSTITUTE(CID_DB[[#This Row],[ NSN ]],"-","")," ","")," ",""),"‐",""),"NA",""),13))</f>
        <v/>
      </c>
      <c r="J5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79764288001|INST4MS17903170|BEARING, LINEAR|</v>
      </c>
    </row>
    <row r="5730" spans="1:10" x14ac:dyDescent="0.35">
      <c r="A5730" s="1" t="s">
        <v>3</v>
      </c>
      <c r="B5730" s="1" t="s">
        <v>10668</v>
      </c>
      <c r="C5730" s="1" t="s">
        <v>10683</v>
      </c>
      <c r="D5730" s="1" t="s">
        <v>10684</v>
      </c>
      <c r="E5730" s="1" t="s">
        <v>10682</v>
      </c>
      <c r="F5730" s="4" t="s">
        <v>3</v>
      </c>
      <c r="G5730" s="1" t="s">
        <v>8</v>
      </c>
      <c r="H5730" s="3" t="str">
        <f t="shared" si="89"/>
        <v>Commercial</v>
      </c>
      <c r="I5730" s="3" t="str">
        <f>IF(IFERROR(SEARCH("N/A",CID_DB[[#This Row],[ NSN ]]),-1)&lt;&gt;-1,"",LEFT(SUBSTITUTE(SUBSTITUTE(SUBSTITUTE(SUBSTITUTE(SUBSTITUTE(CID_DB[[#This Row],[ NSN ]],"-","")," ","")," ",""),"‐",""),"NA",""),13))</f>
        <v/>
      </c>
      <c r="J5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79764288002|INST4MS27903171|BEARING, LINEAR|</v>
      </c>
    </row>
    <row r="5731" spans="1:10" x14ac:dyDescent="0.35">
      <c r="A5731" s="1" t="s">
        <v>3</v>
      </c>
      <c r="B5731" s="1" t="s">
        <v>10685</v>
      </c>
      <c r="C5731" s="1" t="s">
        <v>10686</v>
      </c>
      <c r="D5731" s="1" t="s">
        <v>10687</v>
      </c>
      <c r="E5731" s="1" t="s">
        <v>10688</v>
      </c>
      <c r="F5731" s="4" t="s">
        <v>3</v>
      </c>
      <c r="G5731" s="1" t="s">
        <v>8</v>
      </c>
      <c r="H5731" s="3" t="str">
        <f t="shared" si="89"/>
        <v>Commercial</v>
      </c>
      <c r="I5731" s="3" t="str">
        <f>IF(IFERROR(SEARCH("N/A",CID_DB[[#This Row],[ NSN ]]),-1)&lt;&gt;-1,"",LEFT(SUBSTITUTE(SUBSTITUTE(SUBSTITUTE(SUBSTITUTE(SUBSTITUTE(CID_DB[[#This Row],[ NSN ]],"-","")," ","")," ",""),"‐",""),"NA",""),13))</f>
        <v/>
      </c>
      <c r="J5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77424326001|N568000|Bearing, BallDuplex Pair|</v>
      </c>
    </row>
    <row r="5732" spans="1:10" x14ac:dyDescent="0.35">
      <c r="A5732" s="1" t="s">
        <v>3</v>
      </c>
      <c r="B5732" s="1" t="s">
        <v>10685</v>
      </c>
      <c r="C5732" s="1" t="s">
        <v>10689</v>
      </c>
      <c r="D5732" s="1" t="s">
        <v>10690</v>
      </c>
      <c r="E5732" s="1" t="s">
        <v>10691</v>
      </c>
      <c r="F5732" s="4" t="s">
        <v>3</v>
      </c>
      <c r="G5732" s="1" t="s">
        <v>8</v>
      </c>
      <c r="H5732" s="3" t="str">
        <f t="shared" si="89"/>
        <v>Commercial</v>
      </c>
      <c r="I5732" s="3" t="str">
        <f>IF(IFERROR(SEARCH("N/A",CID_DB[[#This Row],[ NSN ]]),-1)&lt;&gt;-1,"",LEFT(SUBSTITUTE(SUBSTITUTE(SUBSTITUTE(SUBSTITUTE(SUBSTITUTE(CID_DB[[#This Row],[ NSN ]],"-","")," ","")," ",""),"‐",""),"NA",""),13))</f>
        <v/>
      </c>
      <c r="J5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79717079001|N580000|Bearing, Single|</v>
      </c>
    </row>
    <row r="5733" spans="1:10" x14ac:dyDescent="0.35">
      <c r="A5733" s="1" t="s">
        <v>3</v>
      </c>
      <c r="B5733" s="1" t="s">
        <v>10685</v>
      </c>
      <c r="C5733" s="1" t="s">
        <v>10692</v>
      </c>
      <c r="D5733" s="1" t="s">
        <v>10693</v>
      </c>
      <c r="E5733" s="1" t="s">
        <v>10694</v>
      </c>
      <c r="F5733" s="4" t="s">
        <v>3</v>
      </c>
      <c r="G5733" s="1" t="s">
        <v>8</v>
      </c>
      <c r="H5733" s="3" t="str">
        <f t="shared" si="89"/>
        <v>Commercial</v>
      </c>
      <c r="I5733" s="3" t="str">
        <f>IF(IFERROR(SEARCH("N/A",CID_DB[[#This Row],[ NSN ]]),-1)&lt;&gt;-1,"",LEFT(SUBSTITUTE(SUBSTITUTE(SUBSTITUTE(SUBSTITUTE(SUBSTITUTE(CID_DB[[#This Row],[ NSN ]],"-","")," ","")," ",""),"‐",""),"NA",""),13))</f>
        <v/>
      </c>
      <c r="J5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79717111001|N578000|Annular, Bearing,Focus|</v>
      </c>
    </row>
    <row r="5734" spans="1:10" x14ac:dyDescent="0.35">
      <c r="A5734" s="1" t="s">
        <v>3</v>
      </c>
      <c r="B5734" s="1" t="s">
        <v>10685</v>
      </c>
      <c r="C5734" s="1" t="s">
        <v>10695</v>
      </c>
      <c r="D5734" s="1" t="s">
        <v>10696</v>
      </c>
      <c r="E5734" s="1" t="s">
        <v>10697</v>
      </c>
      <c r="F5734" s="4" t="s">
        <v>3</v>
      </c>
      <c r="G5734" s="1" t="s">
        <v>8</v>
      </c>
      <c r="H5734" s="3" t="str">
        <f t="shared" si="89"/>
        <v>Commercial</v>
      </c>
      <c r="I5734" s="3" t="str">
        <f>IF(IFERROR(SEARCH("N/A",CID_DB[[#This Row],[ NSN ]]),-1)&lt;&gt;-1,"",LEFT(SUBSTITUTE(SUBSTITUTE(SUBSTITUTE(SUBSTITUTE(SUBSTITUTE(CID_DB[[#This Row],[ NSN ]],"-","")," ","")," ",""),"‐",""),"NA",""),13))</f>
        <v/>
      </c>
      <c r="J5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79717578001|6B3669000|Trunnion, Belt|</v>
      </c>
    </row>
    <row r="5735" spans="1:10" x14ac:dyDescent="0.35">
      <c r="A5735" s="1" t="s">
        <v>3</v>
      </c>
      <c r="B5735" s="1" t="s">
        <v>10685</v>
      </c>
      <c r="C5735" s="1" t="s">
        <v>10698</v>
      </c>
      <c r="D5735" s="1" t="s">
        <v>10699</v>
      </c>
      <c r="E5735" s="1" t="s">
        <v>10700</v>
      </c>
      <c r="F5735" s="4" t="s">
        <v>3</v>
      </c>
      <c r="G5735" s="1" t="s">
        <v>8</v>
      </c>
      <c r="H5735" s="3" t="str">
        <f t="shared" si="89"/>
        <v>Commercial</v>
      </c>
      <c r="I5735" s="3" t="str">
        <f>IF(IFERROR(SEARCH("N/A",CID_DB[[#This Row],[ NSN ]]),-1)&lt;&gt;-1,"",LEFT(SUBSTITUTE(SUBSTITUTE(SUBSTITUTE(SUBSTITUTE(SUBSTITUTE(CID_DB[[#This Row],[ NSN ]],"-","")," ","")," ",""),"‐",""),"NA",""),13))</f>
        <v/>
      </c>
      <c r="J5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79717586001|6B3667000|Motor Bearing Assy|</v>
      </c>
    </row>
    <row r="5736" spans="1:10" x14ac:dyDescent="0.35">
      <c r="A5736" s="1" t="s">
        <v>3</v>
      </c>
      <c r="B5736" s="1" t="s">
        <v>10685</v>
      </c>
      <c r="C5736" s="1" t="s">
        <v>10701</v>
      </c>
      <c r="D5736" s="1" t="s">
        <v>10702</v>
      </c>
      <c r="E5736" s="1" t="s">
        <v>10703</v>
      </c>
      <c r="F5736" s="4" t="s">
        <v>3</v>
      </c>
      <c r="G5736" s="1" t="s">
        <v>8</v>
      </c>
      <c r="H5736" s="3" t="str">
        <f t="shared" si="89"/>
        <v>Commercial</v>
      </c>
      <c r="I5736" s="3" t="str">
        <f>IF(IFERROR(SEARCH("N/A",CID_DB[[#This Row],[ NSN ]]),-1)&lt;&gt;-1,"",LEFT(SUBSTITUTE(SUBSTITUTE(SUBSTITUTE(SUBSTITUTE(SUBSTITUTE(CID_DB[[#This Row],[ NSN ]],"-","")," ","")," ",""),"‐",""),"NA",""),13))</f>
        <v/>
      </c>
      <c r="J5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79717589001|6B3670000|Mirror Bearing Assy|</v>
      </c>
    </row>
    <row r="5737" spans="1:10" x14ac:dyDescent="0.35">
      <c r="A5737" s="1" t="s">
        <v>3</v>
      </c>
      <c r="B5737" s="1" t="s">
        <v>10685</v>
      </c>
      <c r="C5737" s="1" t="s">
        <v>10704</v>
      </c>
      <c r="D5737" s="1" t="s">
        <v>10705</v>
      </c>
      <c r="E5737" s="1" t="s">
        <v>10706</v>
      </c>
      <c r="F5737" s="4" t="s">
        <v>3</v>
      </c>
      <c r="G5737" s="1" t="s">
        <v>8</v>
      </c>
      <c r="H5737" s="3" t="str">
        <f t="shared" si="89"/>
        <v>Commercial</v>
      </c>
      <c r="I5737" s="3" t="str">
        <f>IF(IFERROR(SEARCH("N/A",CID_DB[[#This Row],[ NSN ]]),-1)&lt;&gt;-1,"",LEFT(SUBSTITUTE(SUBSTITUTE(SUBSTITUTE(SUBSTITUTE(SUBSTITUTE(CID_DB[[#This Row],[ NSN ]],"-","")," ","")," ",""),"‐",""),"NA",""),13))</f>
        <v/>
      </c>
      <c r="J5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79760580001|6B3740000|Transfer Pulley Assembly|</v>
      </c>
    </row>
    <row r="5738" spans="1:10" x14ac:dyDescent="0.35">
      <c r="A5738" s="1" t="s">
        <v>3</v>
      </c>
      <c r="B5738" s="1" t="s">
        <v>10685</v>
      </c>
      <c r="C5738" s="1" t="s">
        <v>10707</v>
      </c>
      <c r="D5738" s="1" t="s">
        <v>10708</v>
      </c>
      <c r="E5738" s="1" t="s">
        <v>10709</v>
      </c>
      <c r="F5738" s="4" t="s">
        <v>3</v>
      </c>
      <c r="G5738" s="1" t="s">
        <v>8</v>
      </c>
      <c r="H5738" s="3" t="str">
        <f t="shared" si="89"/>
        <v>Commercial</v>
      </c>
      <c r="I5738" s="3" t="str">
        <f>IF(IFERROR(SEARCH("N/A",CID_DB[[#This Row],[ NSN ]]),-1)&lt;&gt;-1,"",LEFT(SUBSTITUTE(SUBSTITUTE(SUBSTITUTE(SUBSTITUTE(SUBSTITUTE(CID_DB[[#This Row],[ NSN ]],"-","")," ","")," ",""),"‐",""),"NA",""),13))</f>
        <v/>
      </c>
      <c r="J5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79762022001|Z296000|Ball Bearing, Duplex, Floating  Inner G|</v>
      </c>
    </row>
    <row r="5739" spans="1:10" x14ac:dyDescent="0.35">
      <c r="A5739" s="1" t="s">
        <v>3</v>
      </c>
      <c r="B5739" s="1" t="s">
        <v>10685</v>
      </c>
      <c r="C5739" s="1" t="s">
        <v>10710</v>
      </c>
      <c r="D5739" s="1" t="s">
        <v>10711</v>
      </c>
      <c r="E5739" s="1" t="s">
        <v>10712</v>
      </c>
      <c r="F5739" s="4" t="s">
        <v>3</v>
      </c>
      <c r="G5739" s="1" t="s">
        <v>8</v>
      </c>
      <c r="H5739" s="3" t="str">
        <f t="shared" si="89"/>
        <v>Commercial</v>
      </c>
      <c r="I5739" s="3" t="str">
        <f>IF(IFERROR(SEARCH("N/A",CID_DB[[#This Row],[ NSN ]]),-1)&lt;&gt;-1,"",LEFT(SUBSTITUTE(SUBSTITUTE(SUBSTITUTE(SUBSTITUTE(SUBSTITUTE(CID_DB[[#This Row],[ NSN ]],"-","")," ","")," ",""),"‐",""),"NA",""),13))</f>
        <v/>
      </c>
      <c r="J5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79762023001|Z294000|Bearing, Ball, LowerAzimuth|</v>
      </c>
    </row>
    <row r="5740" spans="1:10" x14ac:dyDescent="0.35">
      <c r="A5740" s="1" t="s">
        <v>3</v>
      </c>
      <c r="B5740" s="1" t="s">
        <v>10685</v>
      </c>
      <c r="C5740" s="1" t="s">
        <v>10713</v>
      </c>
      <c r="D5740" s="1" t="s">
        <v>10714</v>
      </c>
      <c r="E5740" s="1" t="s">
        <v>10715</v>
      </c>
      <c r="F5740" s="4" t="s">
        <v>3</v>
      </c>
      <c r="G5740" s="1" t="s">
        <v>8</v>
      </c>
      <c r="H5740" s="3" t="str">
        <f t="shared" si="89"/>
        <v>Commercial</v>
      </c>
      <c r="I5740" s="3" t="str">
        <f>IF(IFERROR(SEARCH("N/A",CID_DB[[#This Row],[ NSN ]]),-1)&lt;&gt;-1,"",LEFT(SUBSTITUTE(SUBSTITUTE(SUBSTITUTE(SUBSTITUTE(SUBSTITUTE(CID_DB[[#This Row],[ NSN ]],"-","")," ","")," ",""),"‐",""),"NA",""),13))</f>
        <v/>
      </c>
      <c r="J5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79762024001|Z297000|Ball Bearing, Duplex  Yaw, Upper|</v>
      </c>
    </row>
    <row r="5741" spans="1:10" x14ac:dyDescent="0.35">
      <c r="A5741" s="1" t="s">
        <v>3</v>
      </c>
      <c r="B5741" s="1" t="s">
        <v>10685</v>
      </c>
      <c r="C5741" s="1" t="s">
        <v>10716</v>
      </c>
      <c r="D5741" s="1" t="s">
        <v>10717</v>
      </c>
      <c r="E5741" s="1" t="s">
        <v>10718</v>
      </c>
      <c r="F5741" s="4" t="s">
        <v>3</v>
      </c>
      <c r="G5741" s="1" t="s">
        <v>8</v>
      </c>
      <c r="H5741" s="3" t="str">
        <f t="shared" si="89"/>
        <v>Commercial</v>
      </c>
      <c r="I5741" s="3" t="str">
        <f>IF(IFERROR(SEARCH("N/A",CID_DB[[#This Row],[ NSN ]]),-1)&lt;&gt;-1,"",LEFT(SUBSTITUTE(SUBSTITUTE(SUBSTITUTE(SUBSTITUTE(SUBSTITUTE(CID_DB[[#This Row],[ NSN ]],"-","")," ","")," ",""),"‐",""),"NA",""),13))</f>
        <v/>
      </c>
      <c r="J5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79762026001|Z298000|Ball Bearing, Duplex  Pitch, Nightside|</v>
      </c>
    </row>
    <row r="5742" spans="1:10" x14ac:dyDescent="0.35">
      <c r="A5742" s="1" t="s">
        <v>3</v>
      </c>
      <c r="B5742" s="1" t="s">
        <v>10685</v>
      </c>
      <c r="C5742" s="1" t="s">
        <v>10719</v>
      </c>
      <c r="D5742" s="1" t="s">
        <v>10720</v>
      </c>
      <c r="E5742" s="1" t="s">
        <v>10721</v>
      </c>
      <c r="F5742" s="4" t="s">
        <v>3</v>
      </c>
      <c r="G5742" s="1" t="s">
        <v>8</v>
      </c>
      <c r="H5742" s="3" t="str">
        <f t="shared" si="89"/>
        <v>Commercial</v>
      </c>
      <c r="I5742" s="3" t="str">
        <f>IF(IFERROR(SEARCH("N/A",CID_DB[[#This Row],[ NSN ]]),-1)&lt;&gt;-1,"",LEFT(SUBSTITUTE(SUBSTITUTE(SUBSTITUTE(SUBSTITUTE(SUBSTITUTE(CID_DB[[#This Row],[ NSN ]],"-","")," ","")," ",""),"‐",""),"NA",""),13))</f>
        <v/>
      </c>
      <c r="J5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79764122001|Z134000|Bearing, Duplex, Filter Wheel|</v>
      </c>
    </row>
    <row r="5743" spans="1:10" x14ac:dyDescent="0.35">
      <c r="A5743" s="1" t="s">
        <v>3</v>
      </c>
      <c r="B5743" s="1" t="s">
        <v>10685</v>
      </c>
      <c r="C5743" s="1" t="s">
        <v>10722</v>
      </c>
      <c r="D5743" s="1" t="s">
        <v>10723</v>
      </c>
      <c r="E5743" s="1" t="s">
        <v>10724</v>
      </c>
      <c r="F5743" s="4" t="s">
        <v>3</v>
      </c>
      <c r="G5743" s="1" t="s">
        <v>8</v>
      </c>
      <c r="H5743" s="3" t="str">
        <f t="shared" si="89"/>
        <v>Commercial</v>
      </c>
      <c r="I5743" s="3" t="str">
        <f>IF(IFERROR(SEARCH("N/A",CID_DB[[#This Row],[ NSN ]]),-1)&lt;&gt;-1,"",LEFT(SUBSTITUTE(SUBSTITUTE(SUBSTITUTE(SUBSTITUTE(SUBSTITUTE(CID_DB[[#This Row],[ NSN ]],"-","")," ","")," ",""),"‐",""),"NA",""),13))</f>
        <v/>
      </c>
      <c r="J5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79764124001|Z135000|Bearing, Duplex, Alc Wheel|</v>
      </c>
    </row>
    <row r="5744" spans="1:10" x14ac:dyDescent="0.35">
      <c r="A5744" s="1" t="s">
        <v>3</v>
      </c>
      <c r="B5744" s="1" t="s">
        <v>10685</v>
      </c>
      <c r="C5744" s="1" t="s">
        <v>10725</v>
      </c>
      <c r="D5744" s="1" t="s">
        <v>10726</v>
      </c>
      <c r="E5744" s="1" t="s">
        <v>10727</v>
      </c>
      <c r="F5744" s="4" t="s">
        <v>3</v>
      </c>
      <c r="G5744" s="1" t="s">
        <v>8</v>
      </c>
      <c r="H5744" s="3" t="str">
        <f t="shared" si="89"/>
        <v>Commercial</v>
      </c>
      <c r="I5744" s="3" t="str">
        <f>IF(IFERROR(SEARCH("N/A",CID_DB[[#This Row],[ NSN ]]),-1)&lt;&gt;-1,"",LEFT(SUBSTITUTE(SUBSTITUTE(SUBSTITUTE(SUBSTITUTE(SUBSTITUTE(CID_DB[[#This Row],[ NSN ]],"-","")," ","")," ",""),"‐",""),"NA",""),13))</f>
        <v/>
      </c>
      <c r="J5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79764508001|N943000|Bearing, Idler Shaft, Flanged|</v>
      </c>
    </row>
    <row r="5745" spans="1:10" x14ac:dyDescent="0.35">
      <c r="A5745" s="1" t="s">
        <v>3</v>
      </c>
      <c r="B5745" s="1" t="s">
        <v>10685</v>
      </c>
      <c r="C5745" s="1" t="s">
        <v>10728</v>
      </c>
      <c r="D5745" s="1" t="s">
        <v>10729</v>
      </c>
      <c r="E5745" s="1" t="s">
        <v>10730</v>
      </c>
      <c r="F5745" s="4" t="s">
        <v>3</v>
      </c>
      <c r="G5745" s="1" t="s">
        <v>8</v>
      </c>
      <c r="H5745" s="3" t="str">
        <f t="shared" si="89"/>
        <v>Commercial</v>
      </c>
      <c r="I5745" s="3" t="str">
        <f>IF(IFERROR(SEARCH("N/A",CID_DB[[#This Row],[ NSN ]]),-1)&lt;&gt;-1,"",LEFT(SUBSTITUTE(SUBSTITUTE(SUBSTITUTE(SUBSTITUTE(SUBSTITUTE(CID_DB[[#This Row],[ NSN ]],"-","")," ","")," ",""),"‐",""),"NA",""),13))</f>
        <v/>
      </c>
      <c r="J5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79764512001|N937800|Bearing, Lens Arm, Duplex Pair|</v>
      </c>
    </row>
    <row r="5746" spans="1:10" x14ac:dyDescent="0.35">
      <c r="A5746" s="1" t="s">
        <v>3</v>
      </c>
      <c r="B5746" s="1" t="s">
        <v>10731</v>
      </c>
      <c r="C5746" s="1" t="s">
        <v>10732</v>
      </c>
      <c r="D5746" s="1" t="s">
        <v>10733</v>
      </c>
      <c r="E5746" s="1" t="s">
        <v>10734</v>
      </c>
      <c r="F5746" s="4" t="s">
        <v>10735</v>
      </c>
      <c r="G5746" s="1" t="s">
        <v>8</v>
      </c>
      <c r="H5746" s="3" t="str">
        <f t="shared" si="89"/>
        <v>Commercial</v>
      </c>
      <c r="I5746" s="3" t="str">
        <f>IF(IFERROR(SEARCH("N/A",CID_DB[[#This Row],[ NSN ]]),-1)&lt;&gt;-1,"",LEFT(SUBSTITUTE(SUBSTITUTE(SUBSTITUTE(SUBSTITUTE(SUBSTITUTE(CID_DB[[#This Row],[ NSN ]],"-","")," ","")," ",""),"‐",""),"NA",""),13))</f>
        <v>2540016761497</v>
      </c>
      <c r="J5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57K7318|199802301|CNTNR ASSY, 3U, RMT|2540016761497</v>
      </c>
    </row>
    <row r="5747" spans="1:10" x14ac:dyDescent="0.35">
      <c r="A5747" s="1" t="s">
        <v>3</v>
      </c>
      <c r="B5747" s="1" t="s">
        <v>10731</v>
      </c>
      <c r="C5747" s="1" t="s">
        <v>10736</v>
      </c>
      <c r="D5747" s="1" t="s">
        <v>10737</v>
      </c>
      <c r="E5747" s="1" t="s">
        <v>10738</v>
      </c>
      <c r="F5747" s="4" t="s">
        <v>10739</v>
      </c>
      <c r="G5747" s="1" t="s">
        <v>8</v>
      </c>
      <c r="H5747" s="3" t="str">
        <f t="shared" si="89"/>
        <v>Commercial</v>
      </c>
      <c r="I5747" s="3" t="str">
        <f>IF(IFERROR(SEARCH("N/A",CID_DB[[#This Row],[ NSN ]]),-1)&lt;&gt;-1,"",LEFT(SUBSTITUTE(SUBSTITUTE(SUBSTITUTE(SUBSTITUTE(SUBSTITUTE(CID_DB[[#This Row],[ NSN ]],"-","")," ","")," ",""),"‐",""),"NA",""),13))</f>
        <v>8145015352264</v>
      </c>
      <c r="J5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57K6572|16776501|IGCDP CONTAINER|8145015352264</v>
      </c>
    </row>
    <row r="5748" spans="1:10" x14ac:dyDescent="0.35">
      <c r="A5748" s="1" t="s">
        <v>3</v>
      </c>
      <c r="B5748" s="1" t="s">
        <v>10731</v>
      </c>
      <c r="C5748" s="1" t="s">
        <v>10740</v>
      </c>
      <c r="D5748" s="1" t="s">
        <v>10741</v>
      </c>
      <c r="E5748" s="1" t="s">
        <v>10742</v>
      </c>
      <c r="F5748" s="4" t="s">
        <v>10743</v>
      </c>
      <c r="G5748" s="1" t="s">
        <v>8</v>
      </c>
      <c r="H5748" s="3" t="str">
        <f t="shared" si="89"/>
        <v>Commercial</v>
      </c>
      <c r="I5748" s="3" t="str">
        <f>IF(IFERROR(SEARCH("N/A",CID_DB[[#This Row],[ NSN ]]),-1)&lt;&gt;-1,"",LEFT(SUBSTITUTE(SUBSTITUTE(SUBSTITUTE(SUBSTITUTE(SUBSTITUTE(CID_DB[[#This Row],[ NSN ]],"-","")," ","")," ",""),"‐",""),"NA",""),13))</f>
        <v>2540016761461</v>
      </c>
      <c r="J5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57K7310|199800101|CONTAINER ASSY, MCU|2540016761461</v>
      </c>
    </row>
    <row r="5749" spans="1:10" x14ac:dyDescent="0.35">
      <c r="A5749" s="1" t="s">
        <v>3</v>
      </c>
      <c r="B5749" s="1" t="s">
        <v>10731</v>
      </c>
      <c r="C5749" s="1" t="s">
        <v>10744</v>
      </c>
      <c r="D5749" s="1" t="s">
        <v>10745</v>
      </c>
      <c r="E5749" s="1" t="s">
        <v>10746</v>
      </c>
      <c r="F5749" s="4" t="s">
        <v>10747</v>
      </c>
      <c r="G5749" s="1" t="s">
        <v>8</v>
      </c>
      <c r="H5749" s="3" t="str">
        <f t="shared" si="89"/>
        <v>Commercial</v>
      </c>
      <c r="I5749" s="3" t="str">
        <f>IF(IFERROR(SEARCH("N/A",CID_DB[[#This Row],[ NSN ]]),-1)&lt;&gt;-1,"",LEFT(SUBSTITUTE(SUBSTITUTE(SUBSTITUTE(SUBSTITUTE(SUBSTITUTE(CID_DB[[#This Row],[ NSN ]],"-","")," ","")," ",""),"‐",""),"NA",""),13))</f>
        <v>8145015355578</v>
      </c>
      <c r="J5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57K7282|16776101|ICEU CONTAINER|8145015355578</v>
      </c>
    </row>
    <row r="5750" spans="1:10" x14ac:dyDescent="0.35">
      <c r="A5750" s="1" t="s">
        <v>3</v>
      </c>
      <c r="B5750" s="1" t="s">
        <v>10731</v>
      </c>
      <c r="C5750" s="1" t="s">
        <v>10748</v>
      </c>
      <c r="D5750" s="1" t="s">
        <v>10749</v>
      </c>
      <c r="E5750" s="1" t="s">
        <v>10750</v>
      </c>
      <c r="F5750" s="4" t="s">
        <v>10751</v>
      </c>
      <c r="G5750" s="1" t="s">
        <v>8</v>
      </c>
      <c r="H5750" s="3" t="str">
        <f t="shared" si="89"/>
        <v>Commercial</v>
      </c>
      <c r="I5750" s="3" t="str">
        <f>IF(IFERROR(SEARCH("N/A",CID_DB[[#This Row],[ NSN ]]),-1)&lt;&gt;-1,"",LEFT(SUBSTITUTE(SUBSTITUTE(SUBSTITUTE(SUBSTITUTE(SUBSTITUTE(CID_DB[[#This Row],[ NSN ]],"-","")," ","")," ",""),"‐",""),"NA",""),13))</f>
        <v>8145015347704</v>
      </c>
      <c r="J5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57K6464|16776601|ICDU CONTAINER|8145015347704</v>
      </c>
    </row>
    <row r="5751" spans="1:10" x14ac:dyDescent="0.35">
      <c r="A5751" s="1" t="s">
        <v>3</v>
      </c>
      <c r="B5751" s="1" t="s">
        <v>10731</v>
      </c>
      <c r="C5751" s="1" t="s">
        <v>10752</v>
      </c>
      <c r="D5751" s="1" t="s">
        <v>10753</v>
      </c>
      <c r="E5751" s="1" t="s">
        <v>10754</v>
      </c>
      <c r="F5751" s="4" t="s">
        <v>10755</v>
      </c>
      <c r="G5751" s="1" t="s">
        <v>8</v>
      </c>
      <c r="H5751" s="3" t="str">
        <f t="shared" si="89"/>
        <v>Commercial</v>
      </c>
      <c r="I5751" s="3" t="str">
        <f>IF(IFERROR(SEARCH("N/A",CID_DB[[#This Row],[ NSN ]]),-1)&lt;&gt;-1,"",LEFT(SUBSTITUTE(SUBSTITUTE(SUBSTITUTE(SUBSTITUTE(SUBSTITUTE(CID_DB[[#This Row],[ NSN ]],"-","")," ","")," ",""),"‐",""),"NA",""),13))</f>
        <v>2540016761441</v>
      </c>
      <c r="J5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57K7325|199800501|CONTAINER ASSY, CDU|2540016761441</v>
      </c>
    </row>
    <row r="5752" spans="1:10" x14ac:dyDescent="0.35">
      <c r="A5752" s="1" t="s">
        <v>3</v>
      </c>
      <c r="B5752" s="1" t="s">
        <v>10731</v>
      </c>
      <c r="C5752" s="1" t="s">
        <v>10756</v>
      </c>
      <c r="D5752" s="1" t="s">
        <v>10757</v>
      </c>
      <c r="E5752" s="1" t="s">
        <v>10758</v>
      </c>
      <c r="F5752" s="4" t="s">
        <v>10759</v>
      </c>
      <c r="G5752" s="1" t="s">
        <v>8</v>
      </c>
      <c r="H5752" s="3" t="str">
        <f t="shared" si="89"/>
        <v>Commercial</v>
      </c>
      <c r="I5752" s="3" t="str">
        <f>IF(IFERROR(SEARCH("N/A",CID_DB[[#This Row],[ NSN ]]),-1)&lt;&gt;-1,"",LEFT(SUBSTITUTE(SUBSTITUTE(SUBSTITUTE(SUBSTITUTE(SUBSTITUTE(CID_DB[[#This Row],[ NSN ]],"-","")," ","")," ",""),"‐",""),"NA",""),13))</f>
        <v>8145015350337</v>
      </c>
      <c r="J5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57K6573|16776301|ITMPU CONTAINER|8145015350337</v>
      </c>
    </row>
    <row r="5753" spans="1:10" x14ac:dyDescent="0.35">
      <c r="A5753" s="1" t="s">
        <v>3</v>
      </c>
      <c r="B5753" s="1" t="s">
        <v>10731</v>
      </c>
      <c r="C5753" s="1" t="s">
        <v>10760</v>
      </c>
      <c r="D5753" s="1" t="s">
        <v>10761</v>
      </c>
      <c r="E5753" s="1" t="s">
        <v>10762</v>
      </c>
      <c r="F5753" s="4" t="s">
        <v>10763</v>
      </c>
      <c r="G5753" s="1" t="s">
        <v>8</v>
      </c>
      <c r="H5753" s="3" t="str">
        <f t="shared" si="89"/>
        <v>Commercial</v>
      </c>
      <c r="I5753" s="3" t="str">
        <f>IF(IFERROR(SEARCH("N/A",CID_DB[[#This Row],[ NSN ]]),-1)&lt;&gt;-1,"",LEFT(SUBSTITUTE(SUBSTITUTE(SUBSTITUTE(SUBSTITUTE(SUBSTITUTE(CID_DB[[#This Row],[ NSN ]],"-","")," ","")," ",""),"‐",""),"NA",""),13))</f>
        <v>8145015339884</v>
      </c>
      <c r="J5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57K6571|16776401|IDID CONTAINER|8145015339884</v>
      </c>
    </row>
    <row r="5754" spans="1:10" x14ac:dyDescent="0.35">
      <c r="A5754" s="1" t="s">
        <v>3</v>
      </c>
      <c r="B5754" s="1" t="s">
        <v>10731</v>
      </c>
      <c r="C5754" s="1" t="s">
        <v>10764</v>
      </c>
      <c r="D5754" s="1">
        <v>12931668</v>
      </c>
      <c r="E5754" s="1" t="s">
        <v>10765</v>
      </c>
      <c r="F5754" s="4" t="s">
        <v>10766</v>
      </c>
      <c r="G5754" s="1" t="s">
        <v>8</v>
      </c>
      <c r="H5754" s="3" t="str">
        <f t="shared" si="89"/>
        <v>Commercial</v>
      </c>
      <c r="I5754" s="3" t="str">
        <f>IF(IFERROR(SEARCH("N/A",CID_DB[[#This Row],[ NSN ]]),-1)&lt;&gt;-1,"",LEFT(SUBSTITUTE(SUBSTITUTE(SUBSTITUTE(SUBSTITUTE(SUBSTITUTE(CID_DB[[#This Row],[ NSN ]],"-","")," ","")," ",""),"‐",""),"NA",""),13))</f>
        <v>8145013854122</v>
      </c>
      <c r="J5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57K7363|12931668|FCEU CONTAINER|8145013854122</v>
      </c>
    </row>
    <row r="5755" spans="1:10" x14ac:dyDescent="0.35">
      <c r="A5755" s="1" t="s">
        <v>3</v>
      </c>
      <c r="B5755" s="1" t="s">
        <v>10731</v>
      </c>
      <c r="C5755" s="1" t="s">
        <v>10767</v>
      </c>
      <c r="D5755" s="1" t="s">
        <v>10768</v>
      </c>
      <c r="E5755" s="1" t="s">
        <v>10769</v>
      </c>
      <c r="F5755" s="4" t="s">
        <v>10770</v>
      </c>
      <c r="G5755" s="1" t="s">
        <v>8</v>
      </c>
      <c r="H5755" s="3" t="str">
        <f t="shared" si="89"/>
        <v>Commercial</v>
      </c>
      <c r="I5755" s="3" t="str">
        <f>IF(IFERROR(SEARCH("N/A",CID_DB[[#This Row],[ NSN ]]),-1)&lt;&gt;-1,"",LEFT(SUBSTITUTE(SUBSTITUTE(SUBSTITUTE(SUBSTITUTE(SUBSTITUTE(CID_DB[[#This Row],[ NSN ]],"-","")," ","")," ",""),"‐",""),"NA",""),13))</f>
        <v>2540016761140</v>
      </c>
      <c r="J5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57K7324|199800401|CONTAINER ASSY, HIGH|2540016761140</v>
      </c>
    </row>
    <row r="5756" spans="1:10" x14ac:dyDescent="0.35">
      <c r="A5756" s="1" t="s">
        <v>3</v>
      </c>
      <c r="B5756" s="1" t="s">
        <v>10771</v>
      </c>
      <c r="C5756" s="1" t="s">
        <v>10772</v>
      </c>
      <c r="D5756" s="1" t="s">
        <v>10772</v>
      </c>
      <c r="E5756" s="1" t="s">
        <v>10773</v>
      </c>
      <c r="F5756" s="4" t="s">
        <v>10774</v>
      </c>
      <c r="G5756" s="1" t="s">
        <v>8</v>
      </c>
      <c r="H5756" s="3" t="str">
        <f t="shared" si="89"/>
        <v>Commercial</v>
      </c>
      <c r="I5756" s="3" t="str">
        <f>IF(IFERROR(SEARCH("N/A",CID_DB[[#This Row],[ NSN ]]),-1)&lt;&gt;-1,"",LEFT(SUBSTITUTE(SUBSTITUTE(SUBSTITUTE(SUBSTITUTE(SUBSTITUTE(CID_DB[[#This Row],[ NSN ]],"-","")," ","")," ",""),"‐",""),"NA",""),13))</f>
        <v>4710012131779</v>
      </c>
      <c r="J5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1265M40G01|1265M40G01|Tube, LubeAuxiliary|4710012131779</v>
      </c>
    </row>
    <row r="5757" spans="1:10" x14ac:dyDescent="0.35">
      <c r="A5757" s="1" t="s">
        <v>3</v>
      </c>
      <c r="B5757" s="1" t="s">
        <v>10771</v>
      </c>
      <c r="C5757" s="1" t="s">
        <v>10775</v>
      </c>
      <c r="D5757" s="1" t="s">
        <v>10775</v>
      </c>
      <c r="E5757" s="1" t="s">
        <v>10776</v>
      </c>
      <c r="F5757" s="4" t="s">
        <v>10777</v>
      </c>
      <c r="G5757" s="1" t="s">
        <v>8</v>
      </c>
      <c r="H5757" s="3" t="str">
        <f t="shared" si="89"/>
        <v>Commercial</v>
      </c>
      <c r="I5757" s="3" t="str">
        <f>IF(IFERROR(SEARCH("N/A",CID_DB[[#This Row],[ NSN ]]),-1)&lt;&gt;-1,"",LEFT(SUBSTITUTE(SUBSTITUTE(SUBSTITUTE(SUBSTITUTE(SUBSTITUTE(CID_DB[[#This Row],[ NSN ]],"-","")," ","")," ",""),"‐",""),"NA",""),13))</f>
        <v>4710012095180</v>
      </c>
      <c r="J5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1265M66G01|1265M66G01|Tube, Oil Supply, FWD|4710012095180</v>
      </c>
    </row>
    <row r="5758" spans="1:10" x14ac:dyDescent="0.35">
      <c r="A5758" s="1" t="s">
        <v>3</v>
      </c>
      <c r="B5758" s="1" t="s">
        <v>10771</v>
      </c>
      <c r="C5758" s="1" t="s">
        <v>10778</v>
      </c>
      <c r="D5758" s="1" t="s">
        <v>10778</v>
      </c>
      <c r="E5758" s="1" t="s">
        <v>10779</v>
      </c>
      <c r="F5758" s="4" t="s">
        <v>10780</v>
      </c>
      <c r="G5758" s="1" t="s">
        <v>8</v>
      </c>
      <c r="H5758" s="3" t="str">
        <f t="shared" si="89"/>
        <v>Commercial</v>
      </c>
      <c r="I5758" s="3" t="str">
        <f>IF(IFERROR(SEARCH("N/A",CID_DB[[#This Row],[ NSN ]]),-1)&lt;&gt;-1,"",LEFT(SUBSTITUTE(SUBSTITUTE(SUBSTITUTE(SUBSTITUTE(SUBSTITUTE(CID_DB[[#This Row],[ NSN ]],"-","")," ","")," ",""),"‐",""),"NA",""),13))</f>
        <v>4710012141729</v>
      </c>
      <c r="J5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1265M68G01|1265M68G01|Tube, Oil Supply, AFT|4710012141729</v>
      </c>
    </row>
    <row r="5759" spans="1:10" x14ac:dyDescent="0.35">
      <c r="A5759" s="1" t="s">
        <v>3</v>
      </c>
      <c r="B5759" s="1" t="s">
        <v>10771</v>
      </c>
      <c r="C5759" s="1" t="s">
        <v>10781</v>
      </c>
      <c r="D5759" s="1" t="s">
        <v>10781</v>
      </c>
      <c r="E5759" s="1" t="s">
        <v>10782</v>
      </c>
      <c r="F5759" s="4" t="s">
        <v>10783</v>
      </c>
      <c r="G5759" s="1" t="s">
        <v>8</v>
      </c>
      <c r="H5759" s="3" t="str">
        <f t="shared" si="89"/>
        <v>Commercial</v>
      </c>
      <c r="I5759" s="3" t="str">
        <f>IF(IFERROR(SEARCH("N/A",CID_DB[[#This Row],[ NSN ]]),-1)&lt;&gt;-1,"",LEFT(SUBSTITUTE(SUBSTITUTE(SUBSTITUTE(SUBSTITUTE(SUBSTITUTE(CID_DB[[#This Row],[ NSN ]],"-","")," ","")," ",""),"‐",""),"NA",""),13))</f>
        <v>4710012126937</v>
      </c>
      <c r="J5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1265M72G01|1265M72G01|Tube, Oil Supply, Strut 6|4710012126937</v>
      </c>
    </row>
    <row r="5760" spans="1:10" x14ac:dyDescent="0.35">
      <c r="A5760" s="1" t="s">
        <v>3</v>
      </c>
      <c r="B5760" s="1" t="s">
        <v>10771</v>
      </c>
      <c r="C5760" s="1" t="s">
        <v>10784</v>
      </c>
      <c r="D5760" s="1" t="s">
        <v>10784</v>
      </c>
      <c r="E5760" s="1" t="s">
        <v>10785</v>
      </c>
      <c r="F5760" s="4" t="s">
        <v>10786</v>
      </c>
      <c r="G5760" s="1" t="s">
        <v>8</v>
      </c>
      <c r="H5760" s="3" t="str">
        <f t="shared" si="89"/>
        <v>Commercial</v>
      </c>
      <c r="I5760" s="3" t="str">
        <f>IF(IFERROR(SEARCH("N/A",CID_DB[[#This Row],[ NSN ]]),-1)&lt;&gt;-1,"",LEFT(SUBSTITUTE(SUBSTITUTE(SUBSTITUTE(SUBSTITUTE(SUBSTITUTE(CID_DB[[#This Row],[ NSN ]],"-","")," ","")," ",""),"‐",""),"NA",""),13))</f>
        <v>4710013478084</v>
      </c>
      <c r="J5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1295M72G03|1295M72G03|Tube, FuelAugment Control to Filter|4710013478084</v>
      </c>
    </row>
    <row r="5761" spans="1:10" x14ac:dyDescent="0.35">
      <c r="A5761" s="1" t="s">
        <v>3</v>
      </c>
      <c r="B5761" s="1" t="s">
        <v>10771</v>
      </c>
      <c r="C5761" s="1" t="s">
        <v>10787</v>
      </c>
      <c r="D5761" s="1" t="s">
        <v>10787</v>
      </c>
      <c r="E5761" s="1" t="s">
        <v>10788</v>
      </c>
      <c r="F5761" s="4" t="s">
        <v>10789</v>
      </c>
      <c r="G5761" s="1" t="s">
        <v>8</v>
      </c>
      <c r="H5761" s="3" t="str">
        <f t="shared" si="89"/>
        <v>Commercial</v>
      </c>
      <c r="I5761" s="3" t="str">
        <f>IF(IFERROR(SEARCH("N/A",CID_DB[[#This Row],[ NSN ]]),-1)&lt;&gt;-1,"",LEFT(SUBSTITUTE(SUBSTITUTE(SUBSTITUTE(SUBSTITUTE(SUBSTITUTE(CID_DB[[#This Row],[ NSN ]],"-","")," ","")," ",""),"‐",""),"NA",""),13))</f>
        <v>4710012119533</v>
      </c>
      <c r="J5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1311M22G01|1311M22G01|Tube, Fuel Augmenter to Core Manifold|4710012119533</v>
      </c>
    </row>
    <row r="5762" spans="1:10" x14ac:dyDescent="0.35">
      <c r="A5762" s="1" t="s">
        <v>3</v>
      </c>
      <c r="B5762" s="1" t="s">
        <v>10771</v>
      </c>
      <c r="C5762" s="1" t="s">
        <v>10790</v>
      </c>
      <c r="D5762" s="1" t="s">
        <v>10790</v>
      </c>
      <c r="E5762" s="1" t="s">
        <v>10791</v>
      </c>
      <c r="F5762" s="4" t="s">
        <v>10792</v>
      </c>
      <c r="G5762" s="1" t="s">
        <v>8</v>
      </c>
      <c r="H5762" s="3" t="str">
        <f t="shared" si="89"/>
        <v>Commercial</v>
      </c>
      <c r="I5762" s="3" t="str">
        <f>IF(IFERROR(SEARCH("N/A",CID_DB[[#This Row],[ NSN ]]),-1)&lt;&gt;-1,"",LEFT(SUBSTITUTE(SUBSTITUTE(SUBSTITUTE(SUBSTITUTE(SUBSTITUTE(CID_DB[[#This Row],[ NSN ]],"-","")," ","")," ",""),"‐",""),"NA",""),13))</f>
        <v>4710013229320</v>
      </c>
      <c r="J5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1534M55G01|1534M55G01|Tube, FuelFan Manifold Supply|4710013229320</v>
      </c>
    </row>
    <row r="5763" spans="1:10" x14ac:dyDescent="0.35">
      <c r="A5763" s="1" t="s">
        <v>3</v>
      </c>
      <c r="B5763" s="1" t="s">
        <v>10771</v>
      </c>
      <c r="C5763" s="1" t="s">
        <v>10793</v>
      </c>
      <c r="D5763" s="1" t="s">
        <v>10793</v>
      </c>
      <c r="E5763" s="1" t="s">
        <v>10794</v>
      </c>
      <c r="F5763" s="4" t="s">
        <v>10795</v>
      </c>
      <c r="G5763" s="1" t="s">
        <v>8</v>
      </c>
      <c r="H5763" s="3" t="str">
        <f t="shared" ref="H5763:H5826" si="90">IF(G5763="Y - CID","Commercial",IF(G5763="N - CID","Other Than Commercial","N/A"))</f>
        <v>Commercial</v>
      </c>
      <c r="I5763" s="3" t="str">
        <f>IF(IFERROR(SEARCH("N/A",CID_DB[[#This Row],[ NSN ]]),-1)&lt;&gt;-1,"",LEFT(SUBSTITUTE(SUBSTITUTE(SUBSTITUTE(SUBSTITUTE(SUBSTITUTE(CID_DB[[#This Row],[ NSN ]],"-","")," ","")," ",""),"‐",""),"NA",""),13))</f>
        <v>4710013230099</v>
      </c>
      <c r="J5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1535M62G02|1535M62G02|Tube, FuelFan Discharge Temp, UpperAFT|4710013230099</v>
      </c>
    </row>
    <row r="5764" spans="1:10" x14ac:dyDescent="0.35">
      <c r="A5764" s="1" t="s">
        <v>3</v>
      </c>
      <c r="B5764" s="1" t="s">
        <v>10771</v>
      </c>
      <c r="C5764" s="1" t="s">
        <v>10796</v>
      </c>
      <c r="D5764" s="1" t="s">
        <v>10796</v>
      </c>
      <c r="E5764" s="1" t="s">
        <v>10797</v>
      </c>
      <c r="F5764" s="4" t="s">
        <v>10798</v>
      </c>
      <c r="G5764" s="1" t="s">
        <v>8</v>
      </c>
      <c r="H5764" s="3" t="str">
        <f t="shared" si="90"/>
        <v>Commercial</v>
      </c>
      <c r="I5764" s="3" t="str">
        <f>IF(IFERROR(SEARCH("N/A",CID_DB[[#This Row],[ NSN ]]),-1)&lt;&gt;-1,"",LEFT(SUBSTITUTE(SUBSTITUTE(SUBSTITUTE(SUBSTITUTE(SUBSTITUTE(CID_DB[[#This Row],[ NSN ]],"-","")," ","")," ",""),"‐",""),"NA",""),13))</f>
        <v>4710013230098</v>
      </c>
      <c r="J5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1547M16G01|1547M16G01|Tube, FuelLocal Manifold Supply|4710013230098</v>
      </c>
    </row>
    <row r="5765" spans="1:10" x14ac:dyDescent="0.35">
      <c r="A5765" s="1" t="s">
        <v>3</v>
      </c>
      <c r="B5765" s="1" t="s">
        <v>10771</v>
      </c>
      <c r="C5765" s="1" t="s">
        <v>10799</v>
      </c>
      <c r="D5765" s="1" t="s">
        <v>10799</v>
      </c>
      <c r="E5765" s="1" t="s">
        <v>10800</v>
      </c>
      <c r="F5765" s="4" t="s">
        <v>10801</v>
      </c>
      <c r="G5765" s="1" t="s">
        <v>8</v>
      </c>
      <c r="H5765" s="3" t="str">
        <f t="shared" si="90"/>
        <v>Commercial</v>
      </c>
      <c r="I5765" s="3" t="str">
        <f>IF(IFERROR(SEARCH("N/A",CID_DB[[#This Row],[ NSN ]]),-1)&lt;&gt;-1,"",LEFT(SUBSTITUTE(SUBSTITUTE(SUBSTITUTE(SUBSTITUTE(SUBSTITUTE(CID_DB[[#This Row],[ NSN ]],"-","")," ","")," ",""),"‐",""),"NA",""),13))</f>
        <v>4710013231014</v>
      </c>
      <c r="J5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1547M85G02|1547M85G02|Tube, AirRH Side DeIce|4710013231014</v>
      </c>
    </row>
    <row r="5766" spans="1:10" x14ac:dyDescent="0.35">
      <c r="A5766" s="1" t="s">
        <v>3</v>
      </c>
      <c r="B5766" s="1" t="s">
        <v>10771</v>
      </c>
      <c r="C5766" s="1" t="s">
        <v>10802</v>
      </c>
      <c r="D5766" s="1" t="s">
        <v>10802</v>
      </c>
      <c r="E5766" s="1" t="s">
        <v>10803</v>
      </c>
      <c r="F5766" s="4" t="s">
        <v>10804</v>
      </c>
      <c r="G5766" s="1" t="s">
        <v>8</v>
      </c>
      <c r="H5766" s="3" t="str">
        <f t="shared" si="90"/>
        <v>Commercial</v>
      </c>
      <c r="I5766" s="3" t="str">
        <f>IF(IFERROR(SEARCH("N/A",CID_DB[[#This Row],[ NSN ]]),-1)&lt;&gt;-1,"",LEFT(SUBSTITUTE(SUBSTITUTE(SUBSTITUTE(SUBSTITUTE(SUBSTITUTE(CID_DB[[#This Row],[ NSN ]],"-","")," ","")," ",""),"‐",""),"NA",""),13))</f>
        <v>4710013230366</v>
      </c>
      <c r="J5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1547M89G01|1547M89G01|Tube, AirLH Side DeIce|4710013230366</v>
      </c>
    </row>
    <row r="5767" spans="1:10" x14ac:dyDescent="0.35">
      <c r="A5767" s="1" t="s">
        <v>3</v>
      </c>
      <c r="B5767" s="1" t="s">
        <v>10771</v>
      </c>
      <c r="C5767" s="1" t="s">
        <v>10805</v>
      </c>
      <c r="D5767" s="1" t="s">
        <v>10805</v>
      </c>
      <c r="E5767" s="1" t="s">
        <v>10806</v>
      </c>
      <c r="F5767" s="4" t="s">
        <v>10807</v>
      </c>
      <c r="G5767" s="1" t="s">
        <v>8</v>
      </c>
      <c r="H5767" s="3" t="str">
        <f t="shared" si="90"/>
        <v>Commercial</v>
      </c>
      <c r="I5767" s="3" t="str">
        <f>IF(IFERROR(SEARCH("N/A",CID_DB[[#This Row],[ NSN ]]),-1)&lt;&gt;-1,"",LEFT(SUBSTITUTE(SUBSTITUTE(SUBSTITUTE(SUBSTITUTE(SUBSTITUTE(CID_DB[[#This Row],[ NSN ]],"-","")," ","")," ",""),"‐",""),"NA",""),13))</f>
        <v>4710013276594</v>
      </c>
      <c r="J5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1610M53G01|1610M53G01|Tube, FuelFan Discharge|4710013276594</v>
      </c>
    </row>
    <row r="5768" spans="1:10" x14ac:dyDescent="0.35">
      <c r="A5768" s="1" t="s">
        <v>3</v>
      </c>
      <c r="B5768" s="1" t="s">
        <v>10771</v>
      </c>
      <c r="C5768" s="1" t="s">
        <v>10808</v>
      </c>
      <c r="D5768" s="1" t="s">
        <v>10808</v>
      </c>
      <c r="E5768" s="1" t="s">
        <v>7444</v>
      </c>
      <c r="F5768" s="4" t="s">
        <v>10809</v>
      </c>
      <c r="G5768" s="1" t="s">
        <v>8</v>
      </c>
      <c r="H5768" s="3" t="str">
        <f t="shared" si="90"/>
        <v>Commercial</v>
      </c>
      <c r="I5768" s="3" t="str">
        <f>IF(IFERROR(SEARCH("N/A",CID_DB[[#This Row],[ NSN ]]),-1)&lt;&gt;-1,"",LEFT(SUBSTITUTE(SUBSTITUTE(SUBSTITUTE(SUBSTITUTE(SUBSTITUTE(CID_DB[[#This Row],[ NSN ]],"-","")," ","")," ",""),"‐",""),"NA",""),13))</f>
        <v>4710013612538</v>
      </c>
      <c r="J5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1610M56G01|1610M56G01|Tube, Hydraulic|4710013612538</v>
      </c>
    </row>
    <row r="5769" spans="1:10" x14ac:dyDescent="0.35">
      <c r="A5769" s="1" t="s">
        <v>3</v>
      </c>
      <c r="B5769" s="1" t="s">
        <v>10771</v>
      </c>
      <c r="C5769" s="1" t="s">
        <v>10810</v>
      </c>
      <c r="D5769" s="1" t="s">
        <v>10810</v>
      </c>
      <c r="E5769" s="1" t="s">
        <v>7444</v>
      </c>
      <c r="F5769" s="4" t="s">
        <v>10811</v>
      </c>
      <c r="G5769" s="1" t="s">
        <v>8</v>
      </c>
      <c r="H5769" s="3" t="str">
        <f t="shared" si="90"/>
        <v>Commercial</v>
      </c>
      <c r="I5769" s="3" t="str">
        <f>IF(IFERROR(SEARCH("N/A",CID_DB[[#This Row],[ NSN ]]),-1)&lt;&gt;-1,"",LEFT(SUBSTITUTE(SUBSTITUTE(SUBSTITUTE(SUBSTITUTE(SUBSTITUTE(CID_DB[[#This Row],[ NSN ]],"-","")," ","")," ",""),"‐",""),"NA",""),13))</f>
        <v>4710013618331</v>
      </c>
      <c r="J5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1610M58G01|1610M58G01|Tube, Hydraulic|4710013618331</v>
      </c>
    </row>
    <row r="5770" spans="1:10" x14ac:dyDescent="0.35">
      <c r="A5770" s="1" t="s">
        <v>3</v>
      </c>
      <c r="B5770" s="1" t="s">
        <v>10771</v>
      </c>
      <c r="C5770" s="1" t="s">
        <v>10812</v>
      </c>
      <c r="D5770" s="1" t="s">
        <v>10812</v>
      </c>
      <c r="E5770" s="1" t="s">
        <v>10813</v>
      </c>
      <c r="F5770" s="4" t="s">
        <v>10814</v>
      </c>
      <c r="G5770" s="1" t="s">
        <v>8</v>
      </c>
      <c r="H5770" s="3" t="str">
        <f t="shared" si="90"/>
        <v>Commercial</v>
      </c>
      <c r="I5770" s="3" t="str">
        <f>IF(IFERROR(SEARCH("N/A",CID_DB[[#This Row],[ NSN ]]),-1)&lt;&gt;-1,"",LEFT(SUBSTITUTE(SUBSTITUTE(SUBSTITUTE(SUBSTITUTE(SUBSTITUTE(CID_DB[[#This Row],[ NSN ]],"-","")," ","")," ",""),"‐",""),"NA",""),13))</f>
        <v>4710013232050</v>
      </c>
      <c r="J5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1608M76G01|1608M76G01|Tube, AirUpper DeIce|4710013232050</v>
      </c>
    </row>
    <row r="5771" spans="1:10" x14ac:dyDescent="0.35">
      <c r="A5771" s="1" t="s">
        <v>3</v>
      </c>
      <c r="B5771" s="1" t="s">
        <v>9310</v>
      </c>
      <c r="C5771" s="1" t="s">
        <v>3</v>
      </c>
      <c r="D5771" s="1">
        <v>5101224</v>
      </c>
      <c r="E5771" s="1" t="s">
        <v>8118</v>
      </c>
      <c r="F5771" s="4" t="s">
        <v>3</v>
      </c>
      <c r="G5771" s="1" t="s">
        <v>8</v>
      </c>
      <c r="H5771" s="3" t="str">
        <f t="shared" si="90"/>
        <v>Commercial</v>
      </c>
      <c r="I5771" s="3" t="str">
        <f>IF(IFERROR(SEARCH("N/A",CID_DB[[#This Row],[ NSN ]]),-1)&lt;&gt;-1,"",LEFT(SUBSTITUTE(SUBSTITUTE(SUBSTITUTE(SUBSTITUTE(SUBSTITUTE(CID_DB[[#This Row],[ NSN ]],"-","")," ","")," ",""),"‐",""),"NA",""),13))</f>
        <v/>
      </c>
      <c r="J5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|5101224|CoolerFuel Oil|</v>
      </c>
    </row>
    <row r="5772" spans="1:10" x14ac:dyDescent="0.35">
      <c r="A5772" s="1" t="s">
        <v>3</v>
      </c>
      <c r="B5772" s="1" t="s">
        <v>10818</v>
      </c>
      <c r="C5772" s="1" t="s">
        <v>5707</v>
      </c>
      <c r="D5772" s="1" t="s">
        <v>3</v>
      </c>
      <c r="E5772" s="1" t="s">
        <v>10819</v>
      </c>
      <c r="F5772" s="4" t="s">
        <v>3</v>
      </c>
      <c r="G5772" s="1" t="s">
        <v>8</v>
      </c>
      <c r="H5772" s="3" t="str">
        <f t="shared" si="90"/>
        <v>Commercial</v>
      </c>
      <c r="I5772" s="3" t="str">
        <f>IF(IFERROR(SEARCH("N/A",CID_DB[[#This Row],[ NSN ]]),-1)&lt;&gt;-1,"",LEFT(SUBSTITUTE(SUBSTITUTE(SUBSTITUTE(SUBSTITUTE(SUBSTITUTE(CID_DB[[#This Row],[ NSN ]],"-","")," ","")," ",""),"‐",""),"NA",""),13))</f>
        <v/>
      </c>
      <c r="J5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263100212||Scene Processor Assy|</v>
      </c>
    </row>
    <row r="5773" spans="1:10" x14ac:dyDescent="0.35">
      <c r="A5773" s="1" t="s">
        <v>3</v>
      </c>
      <c r="B5773" s="1" t="s">
        <v>10818</v>
      </c>
      <c r="C5773" s="1" t="s">
        <v>5708</v>
      </c>
      <c r="D5773" s="1" t="s">
        <v>3</v>
      </c>
      <c r="E5773" s="1" t="s">
        <v>10820</v>
      </c>
      <c r="F5773" s="4" t="s">
        <v>3</v>
      </c>
      <c r="G5773" s="1" t="s">
        <v>8</v>
      </c>
      <c r="H5773" s="3" t="str">
        <f t="shared" si="90"/>
        <v>Commercial</v>
      </c>
      <c r="I5773" s="3" t="str">
        <f>IF(IFERROR(SEARCH("N/A",CID_DB[[#This Row],[ NSN ]]),-1)&lt;&gt;-1,"",LEFT(SUBSTITUTE(SUBSTITUTE(SUBSTITUTE(SUBSTITUTE(SUBSTITUTE(CID_DB[[#This Row],[ NSN ]],"-","")," ","")," ",""),"‐",""),"NA",""),13))</f>
        <v/>
      </c>
      <c r="J5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263601211||Personal Computer (PC), RealTime Processor (RT) or Mission Function Engine (MFE)|</v>
      </c>
    </row>
    <row r="5774" spans="1:10" x14ac:dyDescent="0.35">
      <c r="A5774" s="1" t="s">
        <v>3</v>
      </c>
      <c r="B5774" s="1" t="s">
        <v>10818</v>
      </c>
      <c r="C5774" s="1" t="s">
        <v>5709</v>
      </c>
      <c r="D5774" s="1" t="s">
        <v>10821</v>
      </c>
      <c r="E5774" s="1" t="s">
        <v>10822</v>
      </c>
      <c r="F5774" s="4" t="s">
        <v>3</v>
      </c>
      <c r="G5774" s="1" t="s">
        <v>8</v>
      </c>
      <c r="H5774" s="3" t="str">
        <f t="shared" si="90"/>
        <v>Commercial</v>
      </c>
      <c r="I5774" s="3" t="str">
        <f>IF(IFERROR(SEARCH("N/A",CID_DB[[#This Row],[ NSN ]]),-1)&lt;&gt;-1,"",LEFT(SUBSTITUTE(SUBSTITUTE(SUBSTITUTE(SUBSTITUTE(SUBSTITUTE(CID_DB[[#This Row],[ NSN ]],"-","")," ","")," ",""),"‐",""),"NA",""),13))</f>
        <v/>
      </c>
      <c r="J5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90B100117113|CS1001544|Image Generator, EP8100|</v>
      </c>
    </row>
    <row r="5775" spans="1:10" x14ac:dyDescent="0.35">
      <c r="A5775" s="1" t="s">
        <v>3</v>
      </c>
      <c r="B5775" s="1" t="s">
        <v>10818</v>
      </c>
      <c r="C5775" s="1" t="s">
        <v>5710</v>
      </c>
      <c r="D5775" s="1" t="s">
        <v>10823</v>
      </c>
      <c r="E5775" s="1" t="s">
        <v>10824</v>
      </c>
      <c r="F5775" s="4" t="s">
        <v>3</v>
      </c>
      <c r="G5775" s="1" t="s">
        <v>8</v>
      </c>
      <c r="H5775" s="3" t="str">
        <f t="shared" si="90"/>
        <v>Commercial</v>
      </c>
      <c r="I5775" s="3" t="str">
        <f>IF(IFERROR(SEARCH("N/A",CID_DB[[#This Row],[ NSN ]]),-1)&lt;&gt;-1,"",LEFT(SUBSTITUTE(SUBSTITUTE(SUBSTITUTE(SUBSTITUTE(SUBSTITUTE(CID_DB[[#This Row],[ NSN ]],"-","")," ","")," ",""),"‐",""),"NA",""),13))</f>
        <v/>
      </c>
      <c r="J5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90B100117227|CS1001545|Image Generator, KIT Upgrade|</v>
      </c>
    </row>
    <row r="5776" spans="1:10" x14ac:dyDescent="0.35">
      <c r="A5776" s="1" t="s">
        <v>3</v>
      </c>
      <c r="B5776" s="1" t="s">
        <v>10818</v>
      </c>
      <c r="C5776" s="1" t="s">
        <v>10825</v>
      </c>
      <c r="D5776" s="1" t="s">
        <v>10826</v>
      </c>
      <c r="E5776" s="1" t="s">
        <v>10827</v>
      </c>
      <c r="F5776" s="4" t="s">
        <v>3</v>
      </c>
      <c r="G5776" s="1" t="s">
        <v>8</v>
      </c>
      <c r="H5776" s="3" t="str">
        <f t="shared" si="90"/>
        <v>Commercial</v>
      </c>
      <c r="I5776" s="3" t="str">
        <f>IF(IFERROR(SEARCH("N/A",CID_DB[[#This Row],[ NSN ]]),-1)&lt;&gt;-1,"",LEFT(SUBSTITUTE(SUBSTITUTE(SUBSTITUTE(SUBSTITUTE(SUBSTITUTE(CID_DB[[#This Row],[ NSN ]],"-","")," ","")," ",""),"‐",""),"NA",""),13))</f>
        <v/>
      </c>
      <c r="J5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90B100141103|DS1001576|Image Generator, Unmanned Aerial System|</v>
      </c>
    </row>
    <row r="5777" spans="1:10" x14ac:dyDescent="0.35">
      <c r="A5777" s="1" t="s">
        <v>3</v>
      </c>
      <c r="B5777" s="1" t="s">
        <v>10828</v>
      </c>
      <c r="C5777" s="1" t="s">
        <v>10829</v>
      </c>
      <c r="D5777" s="1" t="s">
        <v>3</v>
      </c>
      <c r="E5777" s="1" t="s">
        <v>10830</v>
      </c>
      <c r="F5777" s="4" t="s">
        <v>3</v>
      </c>
      <c r="G5777" s="1" t="s">
        <v>8</v>
      </c>
      <c r="H5777" s="3" t="str">
        <f t="shared" si="90"/>
        <v>Commercial</v>
      </c>
      <c r="I5777" s="3" t="str">
        <f>IF(IFERROR(SEARCH("N/A",CID_DB[[#This Row],[ NSN ]]),-1)&lt;&gt;-1,"",LEFT(SUBSTITUTE(SUBSTITUTE(SUBSTITUTE(SUBSTITUTE(SUBSTITUTE(CID_DB[[#This Row],[ NSN ]],"-","")," ","")," ",""),"‐",""),"NA",""),13))</f>
        <v/>
      </c>
      <c r="J5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8KE88TAC1||Signal Conditioner and Converter for Fuel Flow Meter|</v>
      </c>
    </row>
    <row r="5778" spans="1:10" x14ac:dyDescent="0.35">
      <c r="A5778" s="1" t="s">
        <v>3</v>
      </c>
      <c r="B5778" s="1" t="s">
        <v>11091</v>
      </c>
      <c r="C5778" s="1" t="s">
        <v>11093</v>
      </c>
      <c r="D5778" s="1" t="s">
        <v>8290</v>
      </c>
      <c r="E5778" s="1" t="s">
        <v>11094</v>
      </c>
      <c r="F5778" s="4" t="s">
        <v>3</v>
      </c>
      <c r="G5778" s="1" t="s">
        <v>8</v>
      </c>
      <c r="H5778" s="3" t="str">
        <f t="shared" si="90"/>
        <v>Commercial</v>
      </c>
      <c r="I5778" s="3" t="str">
        <f>IF(IFERROR(SEARCH("N/A",CID_DB[[#This Row],[ NSN ]]),-1)&lt;&gt;-1,"",LEFT(SUBSTITUTE(SUBSTITUTE(SUBSTITUTE(SUBSTITUTE(SUBSTITUTE(CID_DB[[#This Row],[ NSN ]],"-","")," ","")," ",""),"‐",""),"NA",""),13))</f>
        <v/>
      </c>
      <c r="J5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43137454|5914410|Roller Bearing|</v>
      </c>
    </row>
    <row r="5779" spans="1:10" x14ac:dyDescent="0.35">
      <c r="A5779" s="1" t="s">
        <v>3</v>
      </c>
      <c r="B5779" s="1" t="s">
        <v>11092</v>
      </c>
      <c r="C5779" s="1" t="s">
        <v>8067</v>
      </c>
      <c r="D5779" s="1" t="s">
        <v>8074</v>
      </c>
      <c r="E5779" s="1" t="s">
        <v>11095</v>
      </c>
      <c r="F5779" s="4" t="s">
        <v>3</v>
      </c>
      <c r="G5779" s="1" t="s">
        <v>8</v>
      </c>
      <c r="H5779" s="3" t="str">
        <f t="shared" si="90"/>
        <v>Commercial</v>
      </c>
      <c r="I5779" s="3" t="str">
        <f>IF(IFERROR(SEARCH("N/A",CID_DB[[#This Row],[ NSN ]]),-1)&lt;&gt;-1,"",LEFT(SUBSTITUTE(SUBSTITUTE(SUBSTITUTE(SUBSTITUTE(SUBSTITUTE(CID_DB[[#This Row],[ NSN ]],"-","")," ","")," ",""),"‐",""),"NA",""),13))</f>
        <v/>
      </c>
      <c r="J5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11845A|F10185291|F35 Lightning II Program, F135 Engine|</v>
      </c>
    </row>
    <row r="5780" spans="1:10" x14ac:dyDescent="0.35">
      <c r="A5780" s="1" t="s">
        <v>3</v>
      </c>
      <c r="B5780" s="1" t="s">
        <v>11092</v>
      </c>
      <c r="C5780" s="1" t="s">
        <v>8066</v>
      </c>
      <c r="D5780" s="1" t="s">
        <v>8073</v>
      </c>
      <c r="E5780" s="1" t="s">
        <v>11095</v>
      </c>
      <c r="F5780" s="4" t="s">
        <v>3</v>
      </c>
      <c r="G5780" s="1" t="s">
        <v>8</v>
      </c>
      <c r="H5780" s="3" t="str">
        <f t="shared" si="90"/>
        <v>Commercial</v>
      </c>
      <c r="I5780" s="3" t="str">
        <f>IF(IFERROR(SEARCH("N/A",CID_DB[[#This Row],[ NSN ]]),-1)&lt;&gt;-1,"",LEFT(SUBSTITUTE(SUBSTITUTE(SUBSTITUTE(SUBSTITUTE(SUBSTITUTE(CID_DB[[#This Row],[ NSN ]],"-","")," ","")," ",""),"‐",""),"NA",""),13))</f>
        <v/>
      </c>
      <c r="J5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11862A|F10185321|F35 Lightning II Program, F135 Engine|</v>
      </c>
    </row>
    <row r="5781" spans="1:10" x14ac:dyDescent="0.35">
      <c r="A5781" s="1" t="s">
        <v>3</v>
      </c>
      <c r="B5781" s="1" t="s">
        <v>9311</v>
      </c>
      <c r="C5781" s="1" t="s">
        <v>9312</v>
      </c>
      <c r="D5781" s="1" t="s">
        <v>9313</v>
      </c>
      <c r="E5781" s="1" t="s">
        <v>9314</v>
      </c>
      <c r="F5781" s="4" t="s">
        <v>8058</v>
      </c>
      <c r="G5781" s="1" t="s">
        <v>8</v>
      </c>
      <c r="H5781" s="3" t="str">
        <f t="shared" si="90"/>
        <v>Commercial</v>
      </c>
      <c r="I5781" s="3" t="str">
        <f>IF(IFERROR(SEARCH("N/A",CID_DB[[#This Row],[ NSN ]]),-1)&lt;&gt;-1,"",LEFT(SUBSTITUTE(SUBSTITUTE(SUBSTITUTE(SUBSTITUTE(SUBSTITUTE(CID_DB[[#This Row],[ NSN ]],"-","")," ","")," ",""),"‐",""),"NA",""),13))</f>
        <v>2935016732278</v>
      </c>
      <c r="J5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5100144|234161831|Heat Exchanger (Precooler)|2935016732278</v>
      </c>
    </row>
    <row r="5782" spans="1:10" x14ac:dyDescent="0.35">
      <c r="A5782" s="1" t="s">
        <v>3</v>
      </c>
      <c r="B5782" s="1" t="s">
        <v>9311</v>
      </c>
      <c r="C5782" s="1" t="s">
        <v>9315</v>
      </c>
      <c r="D5782" s="1" t="s">
        <v>8053</v>
      </c>
      <c r="E5782" s="1" t="s">
        <v>9316</v>
      </c>
      <c r="F5782" s="4" t="s">
        <v>8055</v>
      </c>
      <c r="G5782" s="1" t="s">
        <v>8</v>
      </c>
      <c r="H5782" s="3" t="str">
        <f t="shared" si="90"/>
        <v>Commercial</v>
      </c>
      <c r="I5782" s="3" t="str">
        <f>IF(IFERROR(SEARCH("N/A",CID_DB[[#This Row],[ NSN ]]),-1)&lt;&gt;-1,"",LEFT(SUBSTITUTE(SUBSTITUTE(SUBSTITUTE(SUBSTITUTE(SUBSTITUTE(CID_DB[[#This Row],[ NSN ]],"-","")," ","")," ",""),"‐",""),"NA",""),13))</f>
        <v>2935016732277</v>
      </c>
      <c r="J5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5100145|234161633|Heat Exchanger (Main)|2935016732277</v>
      </c>
    </row>
    <row r="5783" spans="1:10" x14ac:dyDescent="0.35">
      <c r="A5783" s="1" t="s">
        <v>3</v>
      </c>
      <c r="B5783" s="1" t="s">
        <v>10831</v>
      </c>
      <c r="C5783" s="1" t="s">
        <v>3</v>
      </c>
      <c r="D5783" s="1" t="s">
        <v>10832</v>
      </c>
      <c r="E5783" s="1" t="s">
        <v>10833</v>
      </c>
      <c r="F5783" s="4" t="s">
        <v>10834</v>
      </c>
      <c r="G5783" s="1" t="s">
        <v>103</v>
      </c>
      <c r="H5783" s="3" t="str">
        <f t="shared" si="90"/>
        <v>Other Than Commercial</v>
      </c>
      <c r="I5783" s="3" t="str">
        <f>IF(IFERROR(SEARCH("N/A",CID_DB[[#This Row],[ NSN ]]),-1)&lt;&gt;-1,"",LEFT(SUBSTITUTE(SUBSTITUTE(SUBSTITUTE(SUBSTITUTE(SUBSTITUTE(CID_DB[[#This Row],[ NSN ]],"-","")," ","")," ",""),"‐",""),"NA",""),13))</f>
        <v>5998016602932</v>
      </c>
      <c r="J5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|1930512|SMFD BEZEL|5998016602932</v>
      </c>
    </row>
    <row r="5784" spans="1:10" x14ac:dyDescent="0.35">
      <c r="A5784" s="1" t="s">
        <v>3</v>
      </c>
      <c r="B5784" s="1" t="s">
        <v>10831</v>
      </c>
      <c r="C5784" s="1" t="s">
        <v>3</v>
      </c>
      <c r="D5784" s="1" t="s">
        <v>10835</v>
      </c>
      <c r="E5784" s="1" t="s">
        <v>10836</v>
      </c>
      <c r="F5784" s="4" t="s">
        <v>10837</v>
      </c>
      <c r="G5784" s="1" t="s">
        <v>103</v>
      </c>
      <c r="H5784" s="3" t="str">
        <f t="shared" si="90"/>
        <v>Other Than Commercial</v>
      </c>
      <c r="I5784" s="3" t="str">
        <f>IF(IFERROR(SEARCH("N/A",CID_DB[[#This Row],[ NSN ]]),-1)&lt;&gt;-1,"",LEFT(SUBSTITUTE(SUBSTITUTE(SUBSTITUTE(SUBSTITUTE(SUBSTITUTE(CID_DB[[#This Row],[ NSN ]],"-","")," ","")," ",""),"‐",""),"NA",""),13))</f>
        <v>5998016602374</v>
      </c>
      <c r="J5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|1930513|SMFD BEZEL|5998016602374</v>
      </c>
    </row>
    <row r="5785" spans="1:10" x14ac:dyDescent="0.35">
      <c r="A5785" s="1" t="s">
        <v>3</v>
      </c>
      <c r="B5785" s="1" t="s">
        <v>10831</v>
      </c>
      <c r="C5785" s="1" t="s">
        <v>3</v>
      </c>
      <c r="D5785" s="1" t="s">
        <v>10838</v>
      </c>
      <c r="E5785" s="1" t="s">
        <v>10839</v>
      </c>
      <c r="F5785" s="4" t="s">
        <v>10840</v>
      </c>
      <c r="G5785" s="1" t="s">
        <v>103</v>
      </c>
      <c r="H5785" s="3" t="str">
        <f t="shared" si="90"/>
        <v>Other Than Commercial</v>
      </c>
      <c r="I5785" s="3" t="str">
        <f>IF(IFERROR(SEARCH("N/A",CID_DB[[#This Row],[ NSN ]]),-1)&lt;&gt;-1,"",LEFT(SUBSTITUTE(SUBSTITUTE(SUBSTITUTE(SUBSTITUTE(SUBSTITUTE(CID_DB[[#This Row],[ NSN ]],"-","")," ","")," ",""),"‐",""),"NA",""),13))</f>
        <v>5998016009500</v>
      </c>
      <c r="J5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|19317019A|CONTROL GRAPHICS PROCESS|5998016009500</v>
      </c>
    </row>
    <row r="5786" spans="1:10" x14ac:dyDescent="0.35">
      <c r="A5786" s="1" t="s">
        <v>3</v>
      </c>
      <c r="B5786" s="1" t="s">
        <v>10831</v>
      </c>
      <c r="C5786" s="1" t="s">
        <v>3</v>
      </c>
      <c r="D5786" s="1" t="s">
        <v>10841</v>
      </c>
      <c r="E5786" s="1" t="s">
        <v>10842</v>
      </c>
      <c r="F5786" s="4" t="s">
        <v>10843</v>
      </c>
      <c r="G5786" s="1" t="s">
        <v>103</v>
      </c>
      <c r="H5786" s="3" t="str">
        <f t="shared" si="90"/>
        <v>Other Than Commercial</v>
      </c>
      <c r="I5786" s="3" t="str">
        <f>IF(IFERROR(SEARCH("N/A",CID_DB[[#This Row],[ NSN ]]),-1)&lt;&gt;-1,"",LEFT(SUBSTITUTE(SUBSTITUTE(SUBSTITUTE(SUBSTITUTE(SUBSTITUTE(CID_DB[[#This Row],[ NSN ]],"-","")," ","")," ",""),"‐",""),"NA",""),13))</f>
        <v>5998015925379</v>
      </c>
      <c r="J5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|19329039|Backplane, SMFD|5998015925379</v>
      </c>
    </row>
    <row r="5787" spans="1:10" x14ac:dyDescent="0.35">
      <c r="A5787" s="1" t="s">
        <v>3</v>
      </c>
      <c r="B5787" s="1" t="s">
        <v>10831</v>
      </c>
      <c r="C5787" s="1" t="s">
        <v>3</v>
      </c>
      <c r="D5787" s="1" t="s">
        <v>10844</v>
      </c>
      <c r="E5787" s="1" t="s">
        <v>10845</v>
      </c>
      <c r="F5787" s="4" t="s">
        <v>10846</v>
      </c>
      <c r="G5787" s="1" t="s">
        <v>103</v>
      </c>
      <c r="H5787" s="3" t="str">
        <f t="shared" si="90"/>
        <v>Other Than Commercial</v>
      </c>
      <c r="I5787" s="3" t="str">
        <f>IF(IFERROR(SEARCH("N/A",CID_DB[[#This Row],[ NSN ]]),-1)&lt;&gt;-1,"",LEFT(SUBSTITUTE(SUBSTITUTE(SUBSTITUTE(SUBSTITUTE(SUBSTITUTE(CID_DB[[#This Row],[ NSN ]],"-","")," ","")," ",""),"‐",""),"NA",""),13))</f>
        <v>5998016008307</v>
      </c>
      <c r="J5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|1940502|ELECTRONIC COMPONENTS|5998016008307</v>
      </c>
    </row>
    <row r="5788" spans="1:10" x14ac:dyDescent="0.35">
      <c r="A5788" s="1" t="s">
        <v>3</v>
      </c>
      <c r="B5788" s="1" t="s">
        <v>10831</v>
      </c>
      <c r="C5788" s="1" t="s">
        <v>3</v>
      </c>
      <c r="D5788" s="1" t="s">
        <v>10847</v>
      </c>
      <c r="E5788" s="1" t="s">
        <v>10845</v>
      </c>
      <c r="F5788" s="4" t="s">
        <v>10848</v>
      </c>
      <c r="G5788" s="1" t="s">
        <v>103</v>
      </c>
      <c r="H5788" s="3" t="str">
        <f t="shared" si="90"/>
        <v>Other Than Commercial</v>
      </c>
      <c r="I5788" s="3" t="str">
        <f>IF(IFERROR(SEARCH("N/A",CID_DB[[#This Row],[ NSN ]]),-1)&lt;&gt;-1,"",LEFT(SUBSTITUTE(SUBSTITUTE(SUBSTITUTE(SUBSTITUTE(SUBSTITUTE(CID_DB[[#This Row],[ NSN ]],"-","")," ","")," ",""),"‐",""),"NA",""),13))</f>
        <v>5998016008716</v>
      </c>
      <c r="J5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|19427019A|ELECTRONIC COMPONENTS|5998016008716</v>
      </c>
    </row>
    <row r="5789" spans="1:10" x14ac:dyDescent="0.35">
      <c r="A5789" s="1" t="s">
        <v>3</v>
      </c>
      <c r="B5789" s="1" t="s">
        <v>10831</v>
      </c>
      <c r="C5789" s="1" t="s">
        <v>3</v>
      </c>
      <c r="D5789" s="1" t="s">
        <v>10849</v>
      </c>
      <c r="E5789" s="1" t="s">
        <v>10850</v>
      </c>
      <c r="F5789" s="4" t="s">
        <v>10851</v>
      </c>
      <c r="G5789" s="1" t="s">
        <v>103</v>
      </c>
      <c r="H5789" s="3" t="str">
        <f t="shared" si="90"/>
        <v>Other Than Commercial</v>
      </c>
      <c r="I5789" s="3" t="str">
        <f>IF(IFERROR(SEARCH("N/A",CID_DB[[#This Row],[ NSN ]]),-1)&lt;&gt;-1,"",LEFT(SUBSTITUTE(SUBSTITUTE(SUBSTITUTE(SUBSTITUTE(SUBSTITUTE(CID_DB[[#This Row],[ NSN ]],"-","")," ","")," ",""),"‐",""),"NA",""),13))</f>
        <v>5998015989080</v>
      </c>
      <c r="J5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|19439519A|FRONT END CONTROLLER ASS|5998015989080</v>
      </c>
    </row>
    <row r="5790" spans="1:10" x14ac:dyDescent="0.35">
      <c r="A5790" s="1" t="s">
        <v>3</v>
      </c>
      <c r="B5790" s="1" t="s">
        <v>10831</v>
      </c>
      <c r="C5790" s="1" t="s">
        <v>3</v>
      </c>
      <c r="D5790" s="1" t="s">
        <v>10852</v>
      </c>
      <c r="E5790" s="1" t="s">
        <v>10853</v>
      </c>
      <c r="F5790" s="4" t="s">
        <v>10854</v>
      </c>
      <c r="G5790" s="1" t="s">
        <v>103</v>
      </c>
      <c r="H5790" s="3" t="str">
        <f t="shared" si="90"/>
        <v>Other Than Commercial</v>
      </c>
      <c r="I5790" s="3" t="str">
        <f>IF(IFERROR(SEARCH("N/A",CID_DB[[#This Row],[ NSN ]]),-1)&lt;&gt;-1,"",LEFT(SUBSTITUTE(SUBSTITUTE(SUBSTITUTE(SUBSTITUTE(SUBSTITUTE(CID_DB[[#This Row],[ NSN ]],"-","")," ","")," ",""),"‐",""),"NA",""),13))</f>
        <v>5895015934721</v>
      </c>
      <c r="J5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|1944559A|CGP (UFD)|5895015934721</v>
      </c>
    </row>
    <row r="5791" spans="1:10" x14ac:dyDescent="0.35">
      <c r="A5791" s="1" t="s">
        <v>3</v>
      </c>
      <c r="B5791" s="1" t="s">
        <v>10831</v>
      </c>
      <c r="C5791" s="1" t="s">
        <v>3</v>
      </c>
      <c r="D5791" s="1" t="s">
        <v>10855</v>
      </c>
      <c r="E5791" s="1" t="s">
        <v>10856</v>
      </c>
      <c r="F5791" s="4" t="s">
        <v>10857</v>
      </c>
      <c r="G5791" s="1" t="s">
        <v>103</v>
      </c>
      <c r="H5791" s="3" t="str">
        <f t="shared" si="90"/>
        <v>Other Than Commercial</v>
      </c>
      <c r="I5791" s="3" t="str">
        <f>IF(IFERROR(SEARCH("N/A",CID_DB[[#This Row],[ NSN ]]),-1)&lt;&gt;-1,"",LEFT(SUBSTITUTE(SUBSTITUTE(SUBSTITUTE(SUBSTITUTE(SUBSTITUTE(CID_DB[[#This Row],[ NSN ]],"-","")," ","")," ",""),"‐",""),"NA",""),13))</f>
        <v>5998015988703</v>
      </c>
      <c r="J5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|1944659A|FRONT END CONTROLLER ASS|5998015988703</v>
      </c>
    </row>
    <row r="5792" spans="1:10" x14ac:dyDescent="0.35">
      <c r="A5792" s="1" t="s">
        <v>3</v>
      </c>
      <c r="B5792" s="1" t="s">
        <v>10831</v>
      </c>
      <c r="C5792" s="1" t="s">
        <v>3</v>
      </c>
      <c r="D5792" s="1" t="s">
        <v>10858</v>
      </c>
      <c r="E5792" s="1" t="s">
        <v>10859</v>
      </c>
      <c r="F5792" s="4" t="s">
        <v>10860</v>
      </c>
      <c r="G5792" s="1" t="s">
        <v>103</v>
      </c>
      <c r="H5792" s="3" t="str">
        <f t="shared" si="90"/>
        <v>Other Than Commercial</v>
      </c>
      <c r="I5792" s="3" t="str">
        <f>IF(IFERROR(SEARCH("N/A",CID_DB[[#This Row],[ NSN ]]),-1)&lt;&gt;-1,"",LEFT(SUBSTITUTE(SUBSTITUTE(SUBSTITUTE(SUBSTITUTE(SUBSTITUTE(CID_DB[[#This Row],[ NSN ]],"-","")," ","")," ",""),"‐",""),"NA",""),13))</f>
        <v>5998016006968</v>
      </c>
      <c r="J5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|1960501|APMFD BEZEL|5998016006968</v>
      </c>
    </row>
    <row r="5793" spans="1:10" x14ac:dyDescent="0.35">
      <c r="A5793" s="1" t="s">
        <v>3</v>
      </c>
      <c r="B5793" s="1" t="s">
        <v>10831</v>
      </c>
      <c r="C5793" s="1" t="s">
        <v>3</v>
      </c>
      <c r="D5793" s="1" t="s">
        <v>10861</v>
      </c>
      <c r="E5793" s="1" t="s">
        <v>10862</v>
      </c>
      <c r="F5793" s="4" t="s">
        <v>10863</v>
      </c>
      <c r="G5793" s="1" t="s">
        <v>103</v>
      </c>
      <c r="H5793" s="3" t="str">
        <f t="shared" si="90"/>
        <v>Other Than Commercial</v>
      </c>
      <c r="I5793" s="3" t="str">
        <f>IF(IFERROR(SEARCH("N/A",CID_DB[[#This Row],[ NSN ]]),-1)&lt;&gt;-1,"",LEFT(SUBSTITUTE(SUBSTITUTE(SUBSTITUTE(SUBSTITUTE(SUBSTITUTE(CID_DB[[#This Row],[ NSN ]],"-","")," ","")," ",""),"‐",""),"NA",""),13))</f>
        <v>5998016140102</v>
      </c>
      <c r="J5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|1961351|APMFD DISPLAY HEAD|5998016140102</v>
      </c>
    </row>
    <row r="5794" spans="1:10" x14ac:dyDescent="0.35">
      <c r="A5794" s="1" t="s">
        <v>3</v>
      </c>
      <c r="B5794" s="1" t="s">
        <v>10831</v>
      </c>
      <c r="C5794" s="1" t="s">
        <v>3</v>
      </c>
      <c r="D5794" s="1" t="s">
        <v>10864</v>
      </c>
      <c r="E5794" s="1" t="s">
        <v>10865</v>
      </c>
      <c r="F5794" s="4" t="s">
        <v>10866</v>
      </c>
      <c r="G5794" s="1" t="s">
        <v>103</v>
      </c>
      <c r="H5794" s="3" t="str">
        <f t="shared" si="90"/>
        <v>Other Than Commercial</v>
      </c>
      <c r="I5794" s="3" t="str">
        <f>IF(IFERROR(SEARCH("N/A",CID_DB[[#This Row],[ NSN ]]),-1)&lt;&gt;-1,"",LEFT(SUBSTITUTE(SUBSTITUTE(SUBSTITUTE(SUBSTITUTE(SUBSTITUTE(CID_DB[[#This Row],[ NSN ]],"-","")," ","")," ",""),"‐",""),"NA",""),13))</f>
        <v>6130016011435</v>
      </c>
      <c r="J5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|19619019|APMFD CONVERTOR REGULATOR|6130016011435</v>
      </c>
    </row>
    <row r="5795" spans="1:10" x14ac:dyDescent="0.35">
      <c r="A5795" s="1" t="s">
        <v>3</v>
      </c>
      <c r="B5795" s="1" t="s">
        <v>10831</v>
      </c>
      <c r="C5795" s="1" t="s">
        <v>3</v>
      </c>
      <c r="D5795" s="1" t="s">
        <v>10867</v>
      </c>
      <c r="E5795" s="1" t="s">
        <v>10868</v>
      </c>
      <c r="F5795" s="4" t="s">
        <v>10869</v>
      </c>
      <c r="G5795" s="1" t="s">
        <v>103</v>
      </c>
      <c r="H5795" s="3" t="str">
        <f t="shared" si="90"/>
        <v>Other Than Commercial</v>
      </c>
      <c r="I5795" s="3" t="str">
        <f>IF(IFERROR(SEARCH("N/A",CID_DB[[#This Row],[ NSN ]]),-1)&lt;&gt;-1,"",LEFT(SUBSTITUTE(SUBSTITUTE(SUBSTITUTE(SUBSTITUTE(SUBSTITUTE(CID_DB[[#This Row],[ NSN ]],"-","")," ","")," ",""),"‐",""),"NA",""),13))</f>
        <v>1260016168000</v>
      </c>
      <c r="J5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|5VK00010213|APMFD|1260016168000</v>
      </c>
    </row>
    <row r="5796" spans="1:10" x14ac:dyDescent="0.35">
      <c r="A5796" s="1" t="s">
        <v>3</v>
      </c>
      <c r="B5796" s="1" t="s">
        <v>10831</v>
      </c>
      <c r="C5796" s="1" t="s">
        <v>3</v>
      </c>
      <c r="D5796" s="1" t="s">
        <v>10870</v>
      </c>
      <c r="E5796" s="1" t="s">
        <v>10871</v>
      </c>
      <c r="F5796" s="4" t="s">
        <v>10872</v>
      </c>
      <c r="G5796" s="1" t="s">
        <v>103</v>
      </c>
      <c r="H5796" s="3" t="str">
        <f t="shared" si="90"/>
        <v>Other Than Commercial</v>
      </c>
      <c r="I5796" s="3" t="str">
        <f>IF(IFERROR(SEARCH("N/A",CID_DB[[#This Row],[ NSN ]]),-1)&lt;&gt;-1,"",LEFT(SUBSTITUTE(SUBSTITUTE(SUBSTITUTE(SUBSTITUTE(SUBSTITUTE(CID_DB[[#This Row],[ NSN ]],"-","")," ","")," ",""),"‐",""),"NA",""),13))</f>
        <v>1260016168002</v>
      </c>
      <c r="J5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|5VK00012213|SMFD|1260016168002</v>
      </c>
    </row>
    <row r="5797" spans="1:10" x14ac:dyDescent="0.35">
      <c r="A5797" s="1" t="s">
        <v>3</v>
      </c>
      <c r="B5797" s="1" t="s">
        <v>10831</v>
      </c>
      <c r="C5797" s="1" t="s">
        <v>3</v>
      </c>
      <c r="D5797" s="1" t="s">
        <v>10873</v>
      </c>
      <c r="E5797" s="1" t="s">
        <v>10874</v>
      </c>
      <c r="F5797" s="4" t="s">
        <v>10875</v>
      </c>
      <c r="G5797" s="1" t="s">
        <v>103</v>
      </c>
      <c r="H5797" s="3" t="str">
        <f t="shared" si="90"/>
        <v>Other Than Commercial</v>
      </c>
      <c r="I5797" s="3" t="str">
        <f>IF(IFERROR(SEARCH("N/A",CID_DB[[#This Row],[ NSN ]]),-1)&lt;&gt;-1,"",LEFT(SUBSTITUTE(SUBSTITUTE(SUBSTITUTE(SUBSTITUTE(SUBSTITUTE(CID_DB[[#This Row],[ NSN ]],"-","")," ","")," ",""),"‐",""),"NA",""),13))</f>
        <v>1260016607839</v>
      </c>
      <c r="J5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|5VK00012215|DISPLAY, SMFD|1260016607839</v>
      </c>
    </row>
    <row r="5798" spans="1:10" x14ac:dyDescent="0.35">
      <c r="A5798" s="1" t="s">
        <v>3</v>
      </c>
      <c r="B5798" s="1" t="s">
        <v>10831</v>
      </c>
      <c r="C5798" s="1" t="s">
        <v>3</v>
      </c>
      <c r="D5798" s="1" t="s">
        <v>10876</v>
      </c>
      <c r="E5798" s="1" t="s">
        <v>10877</v>
      </c>
      <c r="F5798" s="4" t="s">
        <v>10878</v>
      </c>
      <c r="G5798" s="1" t="s">
        <v>103</v>
      </c>
      <c r="H5798" s="3" t="str">
        <f t="shared" si="90"/>
        <v>Other Than Commercial</v>
      </c>
      <c r="I5798" s="3" t="str">
        <f>IF(IFERROR(SEARCH("N/A",CID_DB[[#This Row],[ NSN ]]),-1)&lt;&gt;-1,"",LEFT(SUBSTITUTE(SUBSTITUTE(SUBSTITUTE(SUBSTITUTE(SUBSTITUTE(CID_DB[[#This Row],[ NSN ]],"-","")," ","")," ",""),"‐",""),"NA",""),13))</f>
        <v>1260015674306</v>
      </c>
      <c r="J5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|5VK00014211|DISPLAY, UP FRONT|1260015674306</v>
      </c>
    </row>
    <row r="5799" spans="1:10" x14ac:dyDescent="0.35">
      <c r="A5799" s="1" t="s">
        <v>3</v>
      </c>
      <c r="B5799" s="1" t="s">
        <v>10831</v>
      </c>
      <c r="C5799" s="1" t="s">
        <v>3</v>
      </c>
      <c r="D5799" s="1" t="s">
        <v>10879</v>
      </c>
      <c r="E5799" s="1" t="s">
        <v>10880</v>
      </c>
      <c r="F5799" s="4" t="s">
        <v>10881</v>
      </c>
      <c r="G5799" s="1" t="s">
        <v>103</v>
      </c>
      <c r="H5799" s="3" t="str">
        <f t="shared" si="90"/>
        <v>Other Than Commercial</v>
      </c>
      <c r="I5799" s="3" t="str">
        <f>IF(IFERROR(SEARCH("N/A",CID_DB[[#This Row],[ NSN ]]),-1)&lt;&gt;-1,"",LEFT(SUBSTITUTE(SUBSTITUTE(SUBSTITUTE(SUBSTITUTE(SUBSTITUTE(CID_DB[[#This Row],[ NSN ]],"-","")," ","")," ",""),"‐",""),"NA",""),13))</f>
        <v>1260015667248</v>
      </c>
      <c r="J5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|5VK00014213|DISPLAY|1260015667248</v>
      </c>
    </row>
    <row r="5800" spans="1:10" x14ac:dyDescent="0.35">
      <c r="A5800" s="1" t="s">
        <v>3</v>
      </c>
      <c r="B5800" s="1" t="s">
        <v>10831</v>
      </c>
      <c r="C5800" s="1" t="s">
        <v>3</v>
      </c>
      <c r="D5800" s="1" t="s">
        <v>10882</v>
      </c>
      <c r="E5800" s="1" t="s">
        <v>10883</v>
      </c>
      <c r="F5800" s="4" t="s">
        <v>3</v>
      </c>
      <c r="G5800" s="1" t="s">
        <v>103</v>
      </c>
      <c r="H5800" s="3" t="str">
        <f t="shared" si="90"/>
        <v>Other Than Commercial</v>
      </c>
      <c r="I5800" s="3" t="str">
        <f>IF(IFERROR(SEARCH("N/A",CID_DB[[#This Row],[ NSN ]]),-1)&lt;&gt;-1,"",LEFT(SUBSTITUTE(SUBSTITUTE(SUBSTITUTE(SUBSTITUTE(SUBSTITUTE(CID_DB[[#This Row],[ NSN ]],"-","")," ","")," ",""),"‐",""),"NA",""),13))</f>
        <v/>
      </c>
      <c r="J5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|9879982006|CGP MODULE|</v>
      </c>
    </row>
    <row r="5801" spans="1:10" x14ac:dyDescent="0.35">
      <c r="A5801" s="1" t="s">
        <v>3</v>
      </c>
      <c r="B5801" s="1" t="s">
        <v>10831</v>
      </c>
      <c r="C5801" s="1" t="s">
        <v>3</v>
      </c>
      <c r="D5801" s="1" t="s">
        <v>10884</v>
      </c>
      <c r="E5801" s="1" t="s">
        <v>10885</v>
      </c>
      <c r="F5801" s="4" t="s">
        <v>10886</v>
      </c>
      <c r="G5801" s="1" t="s">
        <v>103</v>
      </c>
      <c r="H5801" s="3" t="str">
        <f t="shared" si="90"/>
        <v>Other Than Commercial</v>
      </c>
      <c r="I5801" s="3" t="str">
        <f>IF(IFERROR(SEARCH("N/A",CID_DB[[#This Row],[ NSN ]]),-1)&lt;&gt;-1,"",LEFT(SUBSTITUTE(SUBSTITUTE(SUBSTITUTE(SUBSTITUTE(SUBSTITUTE(CID_DB[[#This Row],[ NSN ]],"-","")," ","")," ",""),"‐",""),"NA",""),13))</f>
        <v>5998016003187</v>
      </c>
      <c r="J5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|19338519|SMFD FOTR|5998016003187</v>
      </c>
    </row>
    <row r="5802" spans="1:10" x14ac:dyDescent="0.35">
      <c r="A5802" s="1" t="s">
        <v>3</v>
      </c>
      <c r="B5802" s="1" t="s">
        <v>10831</v>
      </c>
      <c r="C5802" s="1" t="s">
        <v>3</v>
      </c>
      <c r="D5802" s="1" t="s">
        <v>10887</v>
      </c>
      <c r="E5802" s="1" t="s">
        <v>10888</v>
      </c>
      <c r="F5802" s="4" t="s">
        <v>10889</v>
      </c>
      <c r="G5802" s="1" t="s">
        <v>103</v>
      </c>
      <c r="H5802" s="3" t="str">
        <f t="shared" si="90"/>
        <v>Other Than Commercial</v>
      </c>
      <c r="I5802" s="3" t="str">
        <f>IF(IFERROR(SEARCH("N/A",CID_DB[[#This Row],[ NSN ]]),-1)&lt;&gt;-1,"",LEFT(SUBSTITUTE(SUBSTITUTE(SUBSTITUTE(SUBSTITUTE(SUBSTITUTE(CID_DB[[#This Row],[ NSN ]],"-","")," ","")," ",""),"‐",""),"NA",""),13))</f>
        <v>5998015989081</v>
      </c>
      <c r="J5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|1940503|BEZEL, UFD|5998015989081</v>
      </c>
    </row>
    <row r="5803" spans="1:10" x14ac:dyDescent="0.35">
      <c r="A5803" s="1" t="s">
        <v>3</v>
      </c>
      <c r="B5803" s="1" t="s">
        <v>10831</v>
      </c>
      <c r="C5803" s="1" t="s">
        <v>3</v>
      </c>
      <c r="D5803" s="1" t="s">
        <v>10890</v>
      </c>
      <c r="E5803" s="1" t="s">
        <v>10891</v>
      </c>
      <c r="F5803" s="4" t="s">
        <v>10892</v>
      </c>
      <c r="G5803" s="1" t="s">
        <v>103</v>
      </c>
      <c r="H5803" s="3" t="str">
        <f t="shared" si="90"/>
        <v>Other Than Commercial</v>
      </c>
      <c r="I5803" s="3" t="str">
        <f>IF(IFERROR(SEARCH("N/A",CID_DB[[#This Row],[ NSN ]]),-1)&lt;&gt;-1,"",LEFT(SUBSTITUTE(SUBSTITUTE(SUBSTITUTE(SUBSTITUTE(SUBSTITUTE(CID_DB[[#This Row],[ NSN ]],"-","")," ","")," ",""),"‐",""),"NA",""),13))</f>
        <v>5998015989082</v>
      </c>
      <c r="J5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|19429039|BACKPLANE, ASSEMBLY|5998015989082</v>
      </c>
    </row>
    <row r="5804" spans="1:10" x14ac:dyDescent="0.35">
      <c r="A5804" s="1" t="s">
        <v>3</v>
      </c>
      <c r="B5804" s="1" t="s">
        <v>10831</v>
      </c>
      <c r="C5804" s="1" t="s">
        <v>3</v>
      </c>
      <c r="D5804" s="1" t="s">
        <v>10893</v>
      </c>
      <c r="E5804" s="1" t="s">
        <v>10894</v>
      </c>
      <c r="F5804" s="4" t="s">
        <v>10895</v>
      </c>
      <c r="G5804" s="1" t="s">
        <v>103</v>
      </c>
      <c r="H5804" s="3" t="str">
        <f t="shared" si="90"/>
        <v>Other Than Commercial</v>
      </c>
      <c r="I5804" s="3" t="str">
        <f>IF(IFERROR(SEARCH("N/A",CID_DB[[#This Row],[ NSN ]]),-1)&lt;&gt;-1,"",LEFT(SUBSTITUTE(SUBSTITUTE(SUBSTITUTE(SUBSTITUTE(SUBSTITUTE(CID_DB[[#This Row],[ NSN ]],"-","")," ","")," ",""),"‐",""),"NA",""),13))</f>
        <v>5998016008301</v>
      </c>
      <c r="J5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|1961709|APMFD FEC|5998016008301</v>
      </c>
    </row>
    <row r="5805" spans="1:10" x14ac:dyDescent="0.35">
      <c r="A5805" s="1" t="s">
        <v>3</v>
      </c>
      <c r="B5805" s="1" t="s">
        <v>10896</v>
      </c>
      <c r="C5805" s="1" t="s">
        <v>10897</v>
      </c>
      <c r="D5805" s="1">
        <v>1712474</v>
      </c>
      <c r="E5805" s="1" t="s">
        <v>10898</v>
      </c>
      <c r="F5805" s="4" t="s">
        <v>10899</v>
      </c>
      <c r="G5805" s="1" t="s">
        <v>8</v>
      </c>
      <c r="H5805" s="3" t="str">
        <f t="shared" si="90"/>
        <v>Commercial</v>
      </c>
      <c r="I5805" s="3" t="str">
        <f>IF(IFERROR(SEARCH("N/A",CID_DB[[#This Row],[ NSN ]]),-1)&lt;&gt;-1,"",LEFT(SUBSTITUTE(SUBSTITUTE(SUBSTITUTE(SUBSTITUTE(SUBSTITUTE(CID_DB[[#This Row],[ NSN ]],"-","")," ","")," ",""),"‐",""),"NA",""),13))</f>
        <v>6130015929883</v>
      </c>
      <c r="J5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5VB40022113|1712474|AC NonLinear Inverter|6130015929883</v>
      </c>
    </row>
    <row r="5806" spans="1:10" x14ac:dyDescent="0.35">
      <c r="A5806" s="1" t="s">
        <v>3</v>
      </c>
      <c r="B5806" s="1" t="s">
        <v>10896</v>
      </c>
      <c r="C5806" s="1" t="s">
        <v>10900</v>
      </c>
      <c r="D5806" s="1">
        <v>770511</v>
      </c>
      <c r="E5806" s="1" t="s">
        <v>10898</v>
      </c>
      <c r="F5806" s="4" t="s">
        <v>10901</v>
      </c>
      <c r="G5806" s="1" t="s">
        <v>8</v>
      </c>
      <c r="H5806" s="3" t="str">
        <f t="shared" si="90"/>
        <v>Commercial</v>
      </c>
      <c r="I5806" s="3" t="str">
        <f>IF(IFERROR(SEARCH("N/A",CID_DB[[#This Row],[ NSN ]]),-1)&lt;&gt;-1,"",LEFT(SUBSTITUTE(SUBSTITUTE(SUBSTITUTE(SUBSTITUTE(SUBSTITUTE(CID_DB[[#This Row],[ NSN ]],"-","")," ","")," ",""),"‐",""),"NA",""),13))</f>
        <v>6130014870174</v>
      </c>
      <c r="J5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5VB40022101|770511|AC NonLinear Inverter|6130014870174</v>
      </c>
    </row>
    <row r="5807" spans="1:10" x14ac:dyDescent="0.35">
      <c r="A5807" s="1" t="s">
        <v>3</v>
      </c>
      <c r="B5807" s="1" t="s">
        <v>10896</v>
      </c>
      <c r="C5807" s="1" t="s">
        <v>10902</v>
      </c>
      <c r="D5807" s="1">
        <v>760004</v>
      </c>
      <c r="E5807" s="1" t="s">
        <v>4634</v>
      </c>
      <c r="F5807" s="4" t="s">
        <v>10903</v>
      </c>
      <c r="G5807" s="1" t="s">
        <v>8</v>
      </c>
      <c r="H5807" s="3" t="str">
        <f t="shared" si="90"/>
        <v>Commercial</v>
      </c>
      <c r="I5807" s="3" t="str">
        <f>IF(IFERROR(SEARCH("N/A",CID_DB[[#This Row],[ NSN ]]),-1)&lt;&gt;-1,"",LEFT(SUBSTITUTE(SUBSTITUTE(SUBSTITUTE(SUBSTITUTE(SUBSTITUTE(CID_DB[[#This Row],[ NSN ]],"-","")," ","")," ",""),"‐",""),"NA",""),13))</f>
        <v>6110014933063</v>
      </c>
      <c r="J5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5VB40008115|760004|Generator Control Unit|6110014933063</v>
      </c>
    </row>
    <row r="5808" spans="1:10" x14ac:dyDescent="0.35">
      <c r="A5808" s="1" t="s">
        <v>3</v>
      </c>
      <c r="B5808" s="1" t="s">
        <v>10896</v>
      </c>
      <c r="C5808" s="1" t="s">
        <v>10904</v>
      </c>
      <c r="D5808" s="1">
        <v>760006</v>
      </c>
      <c r="E5808" s="1" t="s">
        <v>4634</v>
      </c>
      <c r="F5808" s="4" t="s">
        <v>10905</v>
      </c>
      <c r="G5808" s="1" t="s">
        <v>8</v>
      </c>
      <c r="H5808" s="3" t="str">
        <f t="shared" si="90"/>
        <v>Commercial</v>
      </c>
      <c r="I5808" s="3" t="str">
        <f>IF(IFERROR(SEARCH("N/A",CID_DB[[#This Row],[ NSN ]]),-1)&lt;&gt;-1,"",LEFT(SUBSTITUTE(SUBSTITUTE(SUBSTITUTE(SUBSTITUTE(SUBSTITUTE(CID_DB[[#This Row],[ NSN ]],"-","")," ","")," ",""),"‐",""),"NA",""),13))</f>
        <v>6110015735929</v>
      </c>
      <c r="J5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5VB40008117|760006|Generator Control Unit|6110015735929</v>
      </c>
    </row>
    <row r="5809" spans="1:10" x14ac:dyDescent="0.35">
      <c r="A5809" s="1" t="s">
        <v>3</v>
      </c>
      <c r="B5809" s="1" t="s">
        <v>10896</v>
      </c>
      <c r="C5809" s="1" t="s">
        <v>10906</v>
      </c>
      <c r="D5809" s="1" t="s">
        <v>10907</v>
      </c>
      <c r="E5809" s="1" t="s">
        <v>10908</v>
      </c>
      <c r="F5809" s="4" t="s">
        <v>10909</v>
      </c>
      <c r="G5809" s="1" t="s">
        <v>8</v>
      </c>
      <c r="H5809" s="3" t="str">
        <f t="shared" si="90"/>
        <v>Commercial</v>
      </c>
      <c r="I5809" s="3" t="str">
        <f>IF(IFERROR(SEARCH("N/A",CID_DB[[#This Row],[ NSN ]]),-1)&lt;&gt;-1,"",LEFT(SUBSTITUTE(SUBSTITUTE(SUBSTITUTE(SUBSTITUTE(SUBSTITUTE(CID_DB[[#This Row],[ NSN ]],"-","")," ","")," ",""),"‐",""),"NA",""),13))</f>
        <v>6110015435909</v>
      </c>
      <c r="J5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5VB40012117|758904G|General Distribution Center 1|6110015435909</v>
      </c>
    </row>
    <row r="5810" spans="1:10" x14ac:dyDescent="0.35">
      <c r="A5810" s="1" t="s">
        <v>3</v>
      </c>
      <c r="B5810" s="1" t="s">
        <v>10896</v>
      </c>
      <c r="C5810" s="1" t="s">
        <v>10910</v>
      </c>
      <c r="D5810" s="1" t="s">
        <v>10911</v>
      </c>
      <c r="E5810" s="1" t="s">
        <v>10912</v>
      </c>
      <c r="F5810" s="4" t="s">
        <v>10913</v>
      </c>
      <c r="G5810" s="1" t="s">
        <v>8</v>
      </c>
      <c r="H5810" s="3" t="str">
        <f t="shared" si="90"/>
        <v>Commercial</v>
      </c>
      <c r="I5810" s="3" t="str">
        <f>IF(IFERROR(SEARCH("N/A",CID_DB[[#This Row],[ NSN ]]),-1)&lt;&gt;-1,"",LEFT(SUBSTITUTE(SUBSTITUTE(SUBSTITUTE(SUBSTITUTE(SUBSTITUTE(CID_DB[[#This Row],[ NSN ]],"-","")," ","")," ",""),"‐",""),"NA",""),13))</f>
        <v>6110015435913</v>
      </c>
      <c r="J5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5VB40020117|759056G|General Distribution Center 2|6110015435913</v>
      </c>
    </row>
    <row r="5811" spans="1:10" x14ac:dyDescent="0.35">
      <c r="A5811" s="1" t="s">
        <v>3</v>
      </c>
      <c r="B5811" s="1" t="s">
        <v>10896</v>
      </c>
      <c r="C5811" s="1" t="s">
        <v>10914</v>
      </c>
      <c r="D5811" s="1" t="s">
        <v>10915</v>
      </c>
      <c r="E5811" s="1" t="s">
        <v>7258</v>
      </c>
      <c r="F5811" s="4" t="s">
        <v>10916</v>
      </c>
      <c r="G5811" s="1" t="s">
        <v>8</v>
      </c>
      <c r="H5811" s="3" t="str">
        <f t="shared" si="90"/>
        <v>Commercial</v>
      </c>
      <c r="I5811" s="3" t="str">
        <f>IF(IFERROR(SEARCH("N/A",CID_DB[[#This Row],[ NSN ]]),-1)&lt;&gt;-1,"",LEFT(SUBSTITUTE(SUBSTITUTE(SUBSTITUTE(SUBSTITUTE(SUBSTITUTE(CID_DB[[#This Row],[ NSN ]],"-","")," ","")," ",""),"‐",""),"NA",""),13))</f>
        <v>6130015221611</v>
      </c>
      <c r="J5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5HB49080113|758902D|Frequency Converter|6130015221611</v>
      </c>
    </row>
    <row r="5812" spans="1:10" x14ac:dyDescent="0.35">
      <c r="A5812" s="1" t="s">
        <v>3</v>
      </c>
      <c r="B5812" s="1" t="s">
        <v>10896</v>
      </c>
      <c r="C5812" s="1" t="s">
        <v>10917</v>
      </c>
      <c r="D5812" s="1" t="s">
        <v>10918</v>
      </c>
      <c r="E5812" s="1" t="s">
        <v>10919</v>
      </c>
      <c r="F5812" s="4" t="s">
        <v>10920</v>
      </c>
      <c r="G5812" s="1" t="s">
        <v>8</v>
      </c>
      <c r="H5812" s="3" t="str">
        <f t="shared" si="90"/>
        <v>Commercial</v>
      </c>
      <c r="I5812" s="3" t="str">
        <f>IF(IFERROR(SEARCH("N/A",CID_DB[[#This Row],[ NSN ]]),-1)&lt;&gt;-1,"",LEFT(SUBSTITUTE(SUBSTITUTE(SUBSTITUTE(SUBSTITUTE(SUBSTITUTE(CID_DB[[#This Row],[ NSN ]],"-","")," ","")," ",""),"‐",""),"NA",""),13))</f>
        <v>6130015472634</v>
      </c>
      <c r="J5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5VB40002121|758900G|DCtoDC Converter|6130015472634</v>
      </c>
    </row>
    <row r="5813" spans="1:10" x14ac:dyDescent="0.35">
      <c r="A5813" s="1" t="s">
        <v>3</v>
      </c>
      <c r="B5813" s="1" t="s">
        <v>10896</v>
      </c>
      <c r="C5813" s="1" t="s">
        <v>3</v>
      </c>
      <c r="D5813" s="1" t="s">
        <v>3</v>
      </c>
      <c r="E5813" s="1" t="s">
        <v>10921</v>
      </c>
      <c r="F5813" s="4" t="s">
        <v>3</v>
      </c>
      <c r="G5813" s="1" t="s">
        <v>8</v>
      </c>
      <c r="H5813" s="3" t="str">
        <f t="shared" si="90"/>
        <v>Commercial</v>
      </c>
      <c r="I5813" s="3" t="str">
        <f>IF(IFERROR(SEARCH("N/A",CID_DB[[#This Row],[ NSN ]]),-1)&lt;&gt;-1,"",LEFT(SUBSTITUTE(SUBSTITUTE(SUBSTITUTE(SUBSTITUTE(SUBSTITUTE(CID_DB[[#This Row],[ NSN ]],"-","")," ","")," ",""),"‐",""),"NA",""),13))</f>
        <v/>
      </c>
      <c r="J5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||Performance Base Logistics (PBL) Repairs|</v>
      </c>
    </row>
    <row r="5814" spans="1:10" x14ac:dyDescent="0.35">
      <c r="A5814" s="1" t="s">
        <v>3</v>
      </c>
      <c r="B5814" s="1" t="s">
        <v>11277</v>
      </c>
      <c r="C5814" s="1" t="s">
        <v>11278</v>
      </c>
      <c r="D5814" s="1" t="s">
        <v>11279</v>
      </c>
      <c r="E5814" s="1" t="s">
        <v>11280</v>
      </c>
      <c r="F5814" s="4" t="s">
        <v>11281</v>
      </c>
      <c r="G5814" s="1" t="s">
        <v>8</v>
      </c>
      <c r="H5814" s="3" t="str">
        <f t="shared" si="90"/>
        <v>Commercial</v>
      </c>
      <c r="I5814" s="3" t="str">
        <f>IF(IFERROR(SEARCH("N/A",CID_DB[[#This Row],[ NSN ]]),-1)&lt;&gt;-1,"",LEFT(SUBSTITUTE(SUBSTITUTE(SUBSTITUTE(SUBSTITUTE(SUBSTITUTE(CID_DB[[#This Row],[ NSN ]],"-","")," ","")," ",""),"‐",""),"NA",""),13))</f>
        <v>3120015095752</v>
      </c>
      <c r="J5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901311105101|LB1122941|Feathering Bearing|3120015095752</v>
      </c>
    </row>
    <row r="5815" spans="1:10" x14ac:dyDescent="0.35">
      <c r="A5815" s="1" t="s">
        <v>3</v>
      </c>
      <c r="B5815" s="1" t="s">
        <v>11277</v>
      </c>
      <c r="C5815" s="1" t="s">
        <v>11282</v>
      </c>
      <c r="D5815" s="1" t="s">
        <v>11283</v>
      </c>
      <c r="E5815" s="1" t="s">
        <v>11284</v>
      </c>
      <c r="F5815" s="4" t="s">
        <v>11285</v>
      </c>
      <c r="G5815" s="1" t="s">
        <v>8</v>
      </c>
      <c r="H5815" s="3" t="str">
        <f t="shared" si="90"/>
        <v>Commercial</v>
      </c>
      <c r="I5815" s="3" t="str">
        <f>IF(IFERROR(SEARCH("N/A",CID_DB[[#This Row],[ NSN ]]),-1)&lt;&gt;-1,"",LEFT(SUBSTITUTE(SUBSTITUTE(SUBSTITUTE(SUBSTITUTE(SUBSTITUTE(CID_DB[[#This Row],[ NSN ]],"-","")," ","")," ",""),"‐",""),"NA",""),13))</f>
        <v>1680016768849</v>
      </c>
      <c r="J5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901311106107|LB91229391|Drive Link|1680016768849</v>
      </c>
    </row>
    <row r="5816" spans="1:10" x14ac:dyDescent="0.35">
      <c r="A5816" s="1" t="s">
        <v>3</v>
      </c>
      <c r="B5816" s="1" t="s">
        <v>10922</v>
      </c>
      <c r="C5816" s="1" t="s">
        <v>261</v>
      </c>
      <c r="D5816" s="1" t="s">
        <v>261</v>
      </c>
      <c r="E5816" s="1" t="s">
        <v>1952</v>
      </c>
      <c r="F5816" s="4" t="s">
        <v>3</v>
      </c>
      <c r="G5816" s="1" t="s">
        <v>8</v>
      </c>
      <c r="H5816" s="3" t="str">
        <f t="shared" si="90"/>
        <v>Commercial</v>
      </c>
      <c r="I5816" s="3" t="str">
        <f>IF(IFERROR(SEARCH("N/A",CID_DB[[#This Row],[ NSN ]]),-1)&lt;&gt;-1,"",LEFT(SUBSTITUTE(SUBSTITUTE(SUBSTITUTE(SUBSTITUTE(SUBSTITUTE(CID_DB[[#This Row],[ NSN ]],"-","")," ","")," ",""),"‐",""),"NA",""),13))</f>
        <v/>
      </c>
      <c r="J5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HG1930CA50|HG1930CA50|Inertial Measurement Unit (IMU)|</v>
      </c>
    </row>
    <row r="5817" spans="1:10" x14ac:dyDescent="0.35">
      <c r="A5817" s="1" t="s">
        <v>3</v>
      </c>
      <c r="B5817" s="1" t="s">
        <v>10922</v>
      </c>
      <c r="C5817" s="1" t="s">
        <v>10923</v>
      </c>
      <c r="D5817" s="1" t="s">
        <v>10923</v>
      </c>
      <c r="E5817" s="1" t="s">
        <v>1952</v>
      </c>
      <c r="F5817" s="4" t="s">
        <v>3</v>
      </c>
      <c r="G5817" s="1" t="s">
        <v>8</v>
      </c>
      <c r="H5817" s="3" t="str">
        <f t="shared" si="90"/>
        <v>Commercial</v>
      </c>
      <c r="I5817" s="3" t="str">
        <f>IF(IFERROR(SEARCH("N/A",CID_DB[[#This Row],[ NSN ]]),-1)&lt;&gt;-1,"",LEFT(SUBSTITUTE(SUBSTITUTE(SUBSTITUTE(SUBSTITUTE(SUBSTITUTE(CID_DB[[#This Row],[ NSN ]],"-","")," ","")," ",""),"‐",""),"NA",""),13))</f>
        <v/>
      </c>
      <c r="J5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HG4930CA51|HG4930CA51|Inertial Measurement Unit (IMU)|</v>
      </c>
    </row>
    <row r="5818" spans="1:10" x14ac:dyDescent="0.35">
      <c r="A5818" s="1" t="s">
        <v>3</v>
      </c>
      <c r="B5818" s="1" t="s">
        <v>10924</v>
      </c>
      <c r="C5818" s="1" t="s">
        <v>3</v>
      </c>
      <c r="D5818" s="1" t="s">
        <v>10925</v>
      </c>
      <c r="E5818" s="1" t="s">
        <v>10926</v>
      </c>
      <c r="F5818" s="4" t="s">
        <v>3</v>
      </c>
      <c r="G5818" s="1" t="s">
        <v>103</v>
      </c>
      <c r="H5818" s="3" t="str">
        <f t="shared" si="90"/>
        <v>Other Than Commercial</v>
      </c>
      <c r="I5818" s="3" t="str">
        <f>IF(IFERROR(SEARCH("N/A",CID_DB[[#This Row],[ NSN ]]),-1)&lt;&gt;-1,"",LEFT(SUBSTITUTE(SUBSTITUTE(SUBSTITUTE(SUBSTITUTE(SUBSTITUTE(CID_DB[[#This Row],[ NSN ]],"-","")," ","")," ",""),"‐",""),"NA",""),13))</f>
        <v/>
      </c>
      <c r="J5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|770932C|A3 PRINTED WIRING ASSY|</v>
      </c>
    </row>
    <row r="5819" spans="1:10" x14ac:dyDescent="0.35">
      <c r="A5819" s="1" t="s">
        <v>3</v>
      </c>
      <c r="B5819" s="1" t="s">
        <v>10924</v>
      </c>
      <c r="C5819" s="1" t="s">
        <v>3</v>
      </c>
      <c r="D5819" s="1" t="s">
        <v>10927</v>
      </c>
      <c r="E5819" s="1" t="s">
        <v>10928</v>
      </c>
      <c r="F5819" s="4" t="s">
        <v>3</v>
      </c>
      <c r="G5819" s="1" t="s">
        <v>103</v>
      </c>
      <c r="H5819" s="3" t="str">
        <f t="shared" si="90"/>
        <v>Other Than Commercial</v>
      </c>
      <c r="I5819" s="3" t="str">
        <f>IF(IFERROR(SEARCH("N/A",CID_DB[[#This Row],[ NSN ]]),-1)&lt;&gt;-1,"",LEFT(SUBSTITUTE(SUBSTITUTE(SUBSTITUTE(SUBSTITUTE(SUBSTITUTE(CID_DB[[#This Row],[ NSN ]],"-","")," ","")," ",""),"‐",""),"NA",""),13))</f>
        <v/>
      </c>
      <c r="J5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|1707966|A2 PRINTED WIRING|</v>
      </c>
    </row>
    <row r="5820" spans="1:10" x14ac:dyDescent="0.35">
      <c r="A5820" s="1" t="s">
        <v>3</v>
      </c>
      <c r="B5820" s="1" t="s">
        <v>10924</v>
      </c>
      <c r="C5820" s="1" t="s">
        <v>3</v>
      </c>
      <c r="D5820" s="1" t="s">
        <v>10929</v>
      </c>
      <c r="E5820" s="1" t="s">
        <v>10930</v>
      </c>
      <c r="F5820" s="4" t="s">
        <v>3</v>
      </c>
      <c r="G5820" s="1" t="s">
        <v>103</v>
      </c>
      <c r="H5820" s="3" t="str">
        <f t="shared" si="90"/>
        <v>Other Than Commercial</v>
      </c>
      <c r="I5820" s="3" t="str">
        <f>IF(IFERROR(SEARCH("N/A",CID_DB[[#This Row],[ NSN ]]),-1)&lt;&gt;-1,"",LEFT(SUBSTITUTE(SUBSTITUTE(SUBSTITUTE(SUBSTITUTE(SUBSTITUTE(CID_DB[[#This Row],[ NSN ]],"-","")," ","")," ",""),"‐",""),"NA",""),13))</f>
        <v/>
      </c>
      <c r="J5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|1707964|A1 PRINTED WIRING|</v>
      </c>
    </row>
    <row r="5821" spans="1:10" x14ac:dyDescent="0.35">
      <c r="A5821" s="1" t="s">
        <v>3</v>
      </c>
      <c r="B5821" s="1" t="s">
        <v>10924</v>
      </c>
      <c r="C5821" s="1" t="s">
        <v>3</v>
      </c>
      <c r="D5821" s="1" t="s">
        <v>10931</v>
      </c>
      <c r="E5821" s="1" t="s">
        <v>10928</v>
      </c>
      <c r="F5821" s="4" t="s">
        <v>3</v>
      </c>
      <c r="G5821" s="1" t="s">
        <v>103</v>
      </c>
      <c r="H5821" s="3" t="str">
        <f t="shared" si="90"/>
        <v>Other Than Commercial</v>
      </c>
      <c r="I5821" s="3" t="str">
        <f>IF(IFERROR(SEARCH("N/A",CID_DB[[#This Row],[ NSN ]]),-1)&lt;&gt;-1,"",LEFT(SUBSTITUTE(SUBSTITUTE(SUBSTITUTE(SUBSTITUTE(SUBSTITUTE(CID_DB[[#This Row],[ NSN ]],"-","")," ","")," ",""),"‐",""),"NA",""),13))</f>
        <v/>
      </c>
      <c r="J5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|1714393|A2 PRINTED WIRING|</v>
      </c>
    </row>
    <row r="5822" spans="1:10" x14ac:dyDescent="0.35">
      <c r="A5822" s="1" t="s">
        <v>3</v>
      </c>
      <c r="B5822" s="1" t="s">
        <v>10924</v>
      </c>
      <c r="C5822" s="1" t="s">
        <v>3</v>
      </c>
      <c r="D5822" s="1" t="s">
        <v>10932</v>
      </c>
      <c r="E5822" s="1" t="s">
        <v>10933</v>
      </c>
      <c r="F5822" s="4" t="s">
        <v>10934</v>
      </c>
      <c r="G5822" s="1" t="s">
        <v>103</v>
      </c>
      <c r="H5822" s="3" t="str">
        <f t="shared" si="90"/>
        <v>Other Than Commercial</v>
      </c>
      <c r="I5822" s="3" t="str">
        <f>IF(IFERROR(SEARCH("N/A",CID_DB[[#This Row],[ NSN ]]),-1)&lt;&gt;-1,"",LEFT(SUBSTITUTE(SUBSTITUTE(SUBSTITUTE(SUBSTITUTE(SUBSTITUTE(CID_DB[[#This Row],[ NSN ]],"-","")," ","")," ",""),"‐",""),"NA",""),13))</f>
        <v>6110014871005</v>
      </c>
      <c r="J5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|59124951|CONTACTOR|6110014871005</v>
      </c>
    </row>
    <row r="5823" spans="1:10" x14ac:dyDescent="0.35">
      <c r="A5823" s="1" t="s">
        <v>3</v>
      </c>
      <c r="B5823" s="1" t="s">
        <v>10924</v>
      </c>
      <c r="C5823" s="1" t="s">
        <v>3</v>
      </c>
      <c r="D5823" s="1" t="s">
        <v>10935</v>
      </c>
      <c r="E5823" s="1" t="s">
        <v>10936</v>
      </c>
      <c r="F5823" s="4" t="s">
        <v>3</v>
      </c>
      <c r="G5823" s="1" t="s">
        <v>103</v>
      </c>
      <c r="H5823" s="3" t="str">
        <f t="shared" si="90"/>
        <v>Other Than Commercial</v>
      </c>
      <c r="I5823" s="3" t="str">
        <f>IF(IFERROR(SEARCH("N/A",CID_DB[[#This Row],[ NSN ]]),-1)&lt;&gt;-1,"",LEFT(SUBSTITUTE(SUBSTITUTE(SUBSTITUTE(SUBSTITUTE(SUBSTITUTE(CID_DB[[#This Row],[ NSN ]],"-","")," ","")," ",""),"‐",""),"NA",""),13))</f>
        <v/>
      </c>
      <c r="J5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|59101501|ISOLATOR|</v>
      </c>
    </row>
    <row r="5824" spans="1:10" x14ac:dyDescent="0.35">
      <c r="A5824" s="1" t="s">
        <v>3</v>
      </c>
      <c r="B5824" s="1" t="s">
        <v>10924</v>
      </c>
      <c r="C5824" s="1" t="s">
        <v>3</v>
      </c>
      <c r="D5824" s="1" t="s">
        <v>10937</v>
      </c>
      <c r="E5824" s="1" t="s">
        <v>5112</v>
      </c>
      <c r="F5824" s="4" t="s">
        <v>3</v>
      </c>
      <c r="G5824" s="1" t="s">
        <v>103</v>
      </c>
      <c r="H5824" s="3" t="str">
        <f t="shared" si="90"/>
        <v>Other Than Commercial</v>
      </c>
      <c r="I5824" s="3" t="str">
        <f>IF(IFERROR(SEARCH("N/A",CID_DB[[#This Row],[ NSN ]]),-1)&lt;&gt;-1,"",LEFT(SUBSTITUTE(SUBSTITUTE(SUBSTITUTE(SUBSTITUTE(SUBSTITUTE(CID_DB[[#This Row],[ NSN ]],"-","")," ","")," ",""),"‐",""),"NA",""),13))</f>
        <v/>
      </c>
      <c r="J5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|768766C|COVER ASSY|</v>
      </c>
    </row>
    <row r="5825" spans="1:10" x14ac:dyDescent="0.35">
      <c r="A5825" s="1" t="s">
        <v>3</v>
      </c>
      <c r="B5825" s="1" t="s">
        <v>10924</v>
      </c>
      <c r="C5825" s="1" t="s">
        <v>3</v>
      </c>
      <c r="D5825" s="1" t="s">
        <v>10938</v>
      </c>
      <c r="E5825" s="1" t="s">
        <v>10939</v>
      </c>
      <c r="F5825" s="4" t="s">
        <v>3</v>
      </c>
      <c r="G5825" s="1" t="s">
        <v>103</v>
      </c>
      <c r="H5825" s="3" t="str">
        <f t="shared" si="90"/>
        <v>Other Than Commercial</v>
      </c>
      <c r="I5825" s="3" t="str">
        <f>IF(IFERROR(SEARCH("N/A",CID_DB[[#This Row],[ NSN ]]),-1)&lt;&gt;-1,"",LEFT(SUBSTITUTE(SUBSTITUTE(SUBSTITUTE(SUBSTITUTE(SUBSTITUTE(CID_DB[[#This Row],[ NSN ]],"-","")," ","")," ",""),"‐",""),"NA",""),13))</f>
        <v/>
      </c>
      <c r="J5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|763139|OUTPUT, BUSS|</v>
      </c>
    </row>
    <row r="5826" spans="1:10" x14ac:dyDescent="0.35">
      <c r="A5826" s="1" t="s">
        <v>3</v>
      </c>
      <c r="B5826" s="1" t="s">
        <v>10924</v>
      </c>
      <c r="C5826" s="1" t="s">
        <v>3</v>
      </c>
      <c r="D5826" s="1" t="s">
        <v>10940</v>
      </c>
      <c r="E5826" s="1" t="s">
        <v>10936</v>
      </c>
      <c r="F5826" s="4" t="s">
        <v>3</v>
      </c>
      <c r="G5826" s="1" t="s">
        <v>103</v>
      </c>
      <c r="H5826" s="3" t="str">
        <f t="shared" si="90"/>
        <v>Other Than Commercial</v>
      </c>
      <c r="I5826" s="3" t="str">
        <f>IF(IFERROR(SEARCH("N/A",CID_DB[[#This Row],[ NSN ]]),-1)&lt;&gt;-1,"",LEFT(SUBSTITUTE(SUBSTITUTE(SUBSTITUTE(SUBSTITUTE(SUBSTITUTE(CID_DB[[#This Row],[ NSN ]],"-","")," ","")," ",""),"‐",""),"NA",""),13))</f>
        <v/>
      </c>
      <c r="J5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|59099641|ISOLATOR|</v>
      </c>
    </row>
    <row r="5827" spans="1:10" x14ac:dyDescent="0.35">
      <c r="A5827" s="1" t="s">
        <v>3</v>
      </c>
      <c r="B5827" s="1" t="s">
        <v>10924</v>
      </c>
      <c r="C5827" s="1" t="s">
        <v>3</v>
      </c>
      <c r="D5827" s="1" t="s">
        <v>10941</v>
      </c>
      <c r="E5827" s="1" t="s">
        <v>10098</v>
      </c>
      <c r="F5827" s="4" t="s">
        <v>3</v>
      </c>
      <c r="G5827" s="1" t="s">
        <v>103</v>
      </c>
      <c r="H5827" s="3" t="str">
        <f t="shared" ref="H5827:H5890" si="91">IF(G5827="Y - CID","Commercial",IF(G5827="N - CID","Other Than Commercial","N/A"))</f>
        <v>Other Than Commercial</v>
      </c>
      <c r="I5827" s="3" t="str">
        <f>IF(IFERROR(SEARCH("N/A",CID_DB[[#This Row],[ NSN ]]),-1)&lt;&gt;-1,"",LEFT(SUBSTITUTE(SUBSTITUTE(SUBSTITUTE(SUBSTITUTE(SUBSTITUTE(CID_DB[[#This Row],[ NSN ]],"-","")," ","")," ",""),"‐",""),"NA",""),13))</f>
        <v/>
      </c>
      <c r="J5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|59099611|RELAY|</v>
      </c>
    </row>
    <row r="5828" spans="1:10" x14ac:dyDescent="0.35">
      <c r="A5828" s="1" t="s">
        <v>3</v>
      </c>
      <c r="B5828" s="1" t="s">
        <v>10942</v>
      </c>
      <c r="C5828" s="1" t="s">
        <v>10943</v>
      </c>
      <c r="D5828" s="1" t="s">
        <v>10943</v>
      </c>
      <c r="E5828" s="1" t="s">
        <v>10944</v>
      </c>
      <c r="F5828" s="4" t="s">
        <v>3</v>
      </c>
      <c r="G5828" s="1" t="s">
        <v>8</v>
      </c>
      <c r="H5828" s="3" t="str">
        <f t="shared" si="91"/>
        <v>Commercial</v>
      </c>
      <c r="I5828" s="3" t="str">
        <f>IF(IFERROR(SEARCH("N/A",CID_DB[[#This Row],[ NSN ]]),-1)&lt;&gt;-1,"",LEFT(SUBSTITUTE(SUBSTITUTE(SUBSTITUTE(SUBSTITUTE(SUBSTITUTE(CID_DB[[#This Row],[ NSN ]],"-","")," ","")," ",""),"‐",""),"NA",""),13))</f>
        <v/>
      </c>
      <c r="J5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16CP0012|16CP0012|Autothrottle Backdrive|</v>
      </c>
    </row>
    <row r="5829" spans="1:10" x14ac:dyDescent="0.35">
      <c r="A5829" s="1" t="s">
        <v>3</v>
      </c>
      <c r="B5829" s="1" t="s">
        <v>11096</v>
      </c>
      <c r="C5829" s="1" t="s">
        <v>11098</v>
      </c>
      <c r="D5829" s="1">
        <v>734569</v>
      </c>
      <c r="E5829" s="1" t="s">
        <v>11111</v>
      </c>
      <c r="F5829" s="4" t="s">
        <v>3</v>
      </c>
      <c r="G5829" s="1" t="s">
        <v>8</v>
      </c>
      <c r="H5829" s="3" t="str">
        <f t="shared" si="91"/>
        <v>Commercial</v>
      </c>
      <c r="I5829" s="3" t="str">
        <f>IF(IFERROR(SEARCH("N/A",CID_DB[[#This Row],[ NSN ]]),-1)&lt;&gt;-1,"",LEFT(SUBSTITUTE(SUBSTITUTE(SUBSTITUTE(SUBSTITUTE(SUBSTITUTE(CID_DB[[#This Row],[ NSN ]],"-","")," ","")," ",""),"‐",""),"NA",""),13))</f>
        <v/>
      </c>
      <c r="J5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16E3113A803|734569|60 kVA Integrated Drive Generator (IDG)|</v>
      </c>
    </row>
    <row r="5830" spans="1:10" x14ac:dyDescent="0.35">
      <c r="A5830" s="1" t="s">
        <v>3</v>
      </c>
      <c r="B5830" s="1" t="s">
        <v>11096</v>
      </c>
      <c r="C5830" s="1" t="s">
        <v>11099</v>
      </c>
      <c r="D5830" s="1" t="s">
        <v>11105</v>
      </c>
      <c r="E5830" s="1" t="s">
        <v>11112</v>
      </c>
      <c r="F5830" s="4" t="s">
        <v>3</v>
      </c>
      <c r="G5830" s="1" t="s">
        <v>8</v>
      </c>
      <c r="H5830" s="3" t="str">
        <f t="shared" si="91"/>
        <v>Commercial</v>
      </c>
      <c r="I5830" s="3" t="str">
        <f>IF(IFERROR(SEARCH("N/A",CID_DB[[#This Row],[ NSN ]]),-1)&lt;&gt;-1,"",LEFT(SUBSTITUTE(SUBSTITUTE(SUBSTITUTE(SUBSTITUTE(SUBSTITUTE(CID_DB[[#This Row],[ NSN ]],"-","")," ","")," ",""),"‐",""),"NA",""),13))</f>
        <v/>
      </c>
      <c r="J5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16VE0310031|943D6931|Current Transformer (CT)|</v>
      </c>
    </row>
    <row r="5831" spans="1:10" x14ac:dyDescent="0.35">
      <c r="A5831" s="1" t="s">
        <v>3</v>
      </c>
      <c r="B5831" s="1" t="s">
        <v>11096</v>
      </c>
      <c r="C5831" s="1" t="s">
        <v>11100</v>
      </c>
      <c r="D5831" s="1" t="s">
        <v>11106</v>
      </c>
      <c r="E5831" s="1" t="s">
        <v>11113</v>
      </c>
      <c r="F5831" s="4" t="s">
        <v>3</v>
      </c>
      <c r="G5831" s="1" t="s">
        <v>8</v>
      </c>
      <c r="H5831" s="3" t="str">
        <f t="shared" si="91"/>
        <v>Commercial</v>
      </c>
      <c r="I5831" s="3" t="str">
        <f>IF(IFERROR(SEARCH("N/A",CID_DB[[#This Row],[ NSN ]]),-1)&lt;&gt;-1,"",LEFT(SUBSTITUTE(SUBSTITUTE(SUBSTITUTE(SUBSTITUTE(SUBSTITUTE(CID_DB[[#This Row],[ NSN ]],"-","")," ","")," ",""),"‐",""),"NA",""),13))</f>
        <v/>
      </c>
      <c r="J5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16VE1600012|948F4635|10 kVA Generator|</v>
      </c>
    </row>
    <row r="5832" spans="1:10" x14ac:dyDescent="0.35">
      <c r="A5832" s="1" t="s">
        <v>3</v>
      </c>
      <c r="B5832" s="1" t="s">
        <v>11096</v>
      </c>
      <c r="C5832" s="1" t="s">
        <v>11101</v>
      </c>
      <c r="D5832" s="1" t="s">
        <v>11107</v>
      </c>
      <c r="E5832" s="1" t="s">
        <v>11114</v>
      </c>
      <c r="F5832" s="4" t="s">
        <v>3</v>
      </c>
      <c r="G5832" s="1" t="s">
        <v>8</v>
      </c>
      <c r="H5832" s="3" t="str">
        <f t="shared" si="91"/>
        <v>Commercial</v>
      </c>
      <c r="I5832" s="3" t="str">
        <f>IF(IFERROR(SEARCH("N/A",CID_DB[[#This Row],[ NSN ]]),-1)&lt;&gt;-1,"",LEFT(SUBSTITUTE(SUBSTITUTE(SUBSTITUTE(SUBSTITUTE(SUBSTITUTE(CID_DB[[#This Row],[ NSN ]],"-","")," ","")," ",""),"‐",""),"NA",""),13))</f>
        <v/>
      </c>
      <c r="J5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16VE1600022|948F4564|10 kVA Generator Control Unit (GCU)|</v>
      </c>
    </row>
    <row r="5833" spans="1:10" x14ac:dyDescent="0.35">
      <c r="A5833" s="1" t="s">
        <v>3</v>
      </c>
      <c r="B5833" s="1" t="s">
        <v>11096</v>
      </c>
      <c r="C5833" s="1" t="s">
        <v>11102</v>
      </c>
      <c r="D5833" s="1" t="s">
        <v>11108</v>
      </c>
      <c r="E5833" s="1" t="s">
        <v>11115</v>
      </c>
      <c r="F5833" s="4" t="s">
        <v>3</v>
      </c>
      <c r="G5833" s="1" t="s">
        <v>8</v>
      </c>
      <c r="H5833" s="3" t="str">
        <f t="shared" si="91"/>
        <v>Commercial</v>
      </c>
      <c r="I5833" s="3" t="str">
        <f>IF(IFERROR(SEARCH("N/A",CID_DB[[#This Row],[ NSN ]]),-1)&lt;&gt;-1,"",LEFT(SUBSTITUTE(SUBSTITUTE(SUBSTITUTE(SUBSTITUTE(SUBSTITUTE(CID_DB[[#This Row],[ NSN ]],"-","")," ","")," ",""),"‐",""),"NA",""),13))</f>
        <v/>
      </c>
      <c r="J5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16VE1600031|948F4551|10 kVA Frequency Converter|</v>
      </c>
    </row>
    <row r="5834" spans="1:10" x14ac:dyDescent="0.35">
      <c r="A5834" s="1" t="s">
        <v>3</v>
      </c>
      <c r="B5834" s="1" t="s">
        <v>11096</v>
      </c>
      <c r="C5834" s="1" t="s">
        <v>11103</v>
      </c>
      <c r="D5834" s="1" t="s">
        <v>11109</v>
      </c>
      <c r="E5834" s="1" t="s">
        <v>11116</v>
      </c>
      <c r="F5834" s="4" t="s">
        <v>3</v>
      </c>
      <c r="G5834" s="1" t="s">
        <v>103</v>
      </c>
      <c r="H5834" s="3" t="str">
        <f t="shared" si="91"/>
        <v>Other Than Commercial</v>
      </c>
      <c r="I5834" s="3" t="str">
        <f>IF(IFERROR(SEARCH("N/A",CID_DB[[#This Row],[ NSN ]]),-1)&lt;&gt;-1,"",LEFT(SUBSTITUTE(SUBSTITUTE(SUBSTITUTE(SUBSTITUTE(SUBSTITUTE(CID_DB[[#This Row],[ NSN ]],"-","")," ","")," ",""),"‐",""),"NA",""),13))</f>
        <v/>
      </c>
      <c r="J5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16VE1600041|9016D401|Maintenance Annunciator Panel (MAP)|</v>
      </c>
    </row>
    <row r="5835" spans="1:10" x14ac:dyDescent="0.35">
      <c r="A5835" s="1" t="s">
        <v>3</v>
      </c>
      <c r="B5835" s="1" t="s">
        <v>11096</v>
      </c>
      <c r="C5835" s="1" t="s">
        <v>11104</v>
      </c>
      <c r="D5835" s="1" t="s">
        <v>11110</v>
      </c>
      <c r="E5835" s="1" t="s">
        <v>11117</v>
      </c>
      <c r="F5835" s="4" t="s">
        <v>3</v>
      </c>
      <c r="G5835" s="1" t="s">
        <v>8</v>
      </c>
      <c r="H5835" s="3" t="str">
        <f t="shared" si="91"/>
        <v>Commercial</v>
      </c>
      <c r="I5835" s="3" t="str">
        <f>IF(IFERROR(SEARCH("N/A",CID_DB[[#This Row],[ NSN ]]),-1)&lt;&gt;-1,"",LEFT(SUBSTITUTE(SUBSTITUTE(SUBSTITUTE(SUBSTITUTE(SUBSTITUTE(CID_DB[[#This Row],[ NSN ]],"-","")," ","")," ",""),"‐",""),"NA",""),13))</f>
        <v/>
      </c>
      <c r="J5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16VE2460022|948F4504|60 kVA Generator Control Unit (GCU)|</v>
      </c>
    </row>
    <row r="5836" spans="1:10" x14ac:dyDescent="0.35">
      <c r="A5836" s="1" t="s">
        <v>3</v>
      </c>
      <c r="B5836" s="1" t="s">
        <v>10945</v>
      </c>
      <c r="C5836" s="1" t="s">
        <v>3</v>
      </c>
      <c r="D5836" s="1" t="s">
        <v>3</v>
      </c>
      <c r="E5836" s="1" t="s">
        <v>10946</v>
      </c>
      <c r="F5836" s="4" t="s">
        <v>3</v>
      </c>
      <c r="G5836" s="1" t="s">
        <v>8</v>
      </c>
      <c r="H5836" s="3" t="str">
        <f t="shared" si="91"/>
        <v>Commercial</v>
      </c>
      <c r="I5836" s="3" t="str">
        <f>IF(IFERROR(SEARCH("N/A",CID_DB[[#This Row],[ NSN ]]),-1)&lt;&gt;-1,"",LEFT(SUBSTITUTE(SUBSTITUTE(SUBSTITUTE(SUBSTITUTE(SUBSTITUTE(CID_DB[[#This Row],[ NSN ]],"-","")," ","")," ",""),"‐",""),"NA",""),13))</f>
        <v/>
      </c>
      <c r="J5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||MATLAB|</v>
      </c>
    </row>
    <row r="5837" spans="1:10" x14ac:dyDescent="0.35">
      <c r="A5837" s="1" t="s">
        <v>3</v>
      </c>
      <c r="B5837" s="1" t="s">
        <v>11097</v>
      </c>
      <c r="C5837" s="1" t="s">
        <v>11120</v>
      </c>
      <c r="D5837" s="1" t="s">
        <v>11119</v>
      </c>
      <c r="E5837" s="1" t="s">
        <v>11118</v>
      </c>
      <c r="F5837" s="4" t="s">
        <v>3</v>
      </c>
      <c r="G5837" s="1" t="s">
        <v>103</v>
      </c>
      <c r="H5837" s="3" t="str">
        <f t="shared" si="91"/>
        <v>Other Than Commercial</v>
      </c>
      <c r="I5837" s="3" t="str">
        <f>IF(IFERROR(SEARCH("N/A",CID_DB[[#This Row],[ NSN ]]),-1)&lt;&gt;-1,"",LEFT(SUBSTITUTE(SUBSTITUTE(SUBSTITUTE(SUBSTITUTE(SUBSTITUTE(CID_DB[[#This Row],[ NSN ]],"-","")," ","")," ",""),"‐",""),"NA",""),13))</f>
        <v/>
      </c>
      <c r="J5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4429905|MX15Di|Laser Designator Targeting System|</v>
      </c>
    </row>
    <row r="5838" spans="1:10" x14ac:dyDescent="0.35">
      <c r="A5838" s="1" t="s">
        <v>3</v>
      </c>
      <c r="B5838" s="1" t="s">
        <v>10947</v>
      </c>
      <c r="C5838" s="1">
        <v>4136739</v>
      </c>
      <c r="D5838" s="1">
        <v>5100999</v>
      </c>
      <c r="E5838" s="1" t="s">
        <v>8297</v>
      </c>
      <c r="F5838" s="4" t="s">
        <v>3</v>
      </c>
      <c r="G5838" s="1" t="s">
        <v>8</v>
      </c>
      <c r="H5838" s="3" t="str">
        <f t="shared" si="91"/>
        <v>Commercial</v>
      </c>
      <c r="I5838" s="3" t="str">
        <f>IF(IFERROR(SEARCH("N/A",CID_DB[[#This Row],[ NSN ]]),-1)&lt;&gt;-1,"",LEFT(SUBSTITUTE(SUBSTITUTE(SUBSTITUTE(SUBSTITUTE(SUBSTITUTE(CID_DB[[#This Row],[ NSN ]],"-","")," ","")," ",""),"‐",""),"NA",""),13))</f>
        <v/>
      </c>
      <c r="J5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4136739|5100999|Wiring Harness  Elecctronic EN|</v>
      </c>
    </row>
    <row r="5839" spans="1:10" x14ac:dyDescent="0.35">
      <c r="A5839" s="1" t="s">
        <v>3</v>
      </c>
      <c r="B5839" s="1" t="s">
        <v>10947</v>
      </c>
      <c r="C5839" s="1">
        <v>4136738</v>
      </c>
      <c r="D5839" s="1">
        <v>5101127</v>
      </c>
      <c r="E5839" s="1" t="s">
        <v>8297</v>
      </c>
      <c r="F5839" s="4" t="s">
        <v>3</v>
      </c>
      <c r="G5839" s="1" t="s">
        <v>8</v>
      </c>
      <c r="H5839" s="3" t="str">
        <f t="shared" si="91"/>
        <v>Commercial</v>
      </c>
      <c r="I5839" s="3" t="str">
        <f>IF(IFERROR(SEARCH("N/A",CID_DB[[#This Row],[ NSN ]]),-1)&lt;&gt;-1,"",LEFT(SUBSTITUTE(SUBSTITUTE(SUBSTITUTE(SUBSTITUTE(SUBSTITUTE(CID_DB[[#This Row],[ NSN ]],"-","")," ","")," ",""),"‐",""),"NA",""),13))</f>
        <v/>
      </c>
      <c r="J5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4136738|5101127|Wiring Harness  Elecctronic EN|</v>
      </c>
    </row>
    <row r="5840" spans="1:10" x14ac:dyDescent="0.35">
      <c r="A5840" s="1" t="s">
        <v>3</v>
      </c>
      <c r="B5840" s="1" t="s">
        <v>10947</v>
      </c>
      <c r="C5840" s="1">
        <v>4136737</v>
      </c>
      <c r="D5840" s="1">
        <v>5100940</v>
      </c>
      <c r="E5840" s="1" t="s">
        <v>8297</v>
      </c>
      <c r="F5840" s="4" t="s">
        <v>3</v>
      </c>
      <c r="G5840" s="1" t="s">
        <v>8</v>
      </c>
      <c r="H5840" s="3" t="str">
        <f t="shared" si="91"/>
        <v>Commercial</v>
      </c>
      <c r="I5840" s="3" t="str">
        <f>IF(IFERROR(SEARCH("N/A",CID_DB[[#This Row],[ NSN ]]),-1)&lt;&gt;-1,"",LEFT(SUBSTITUTE(SUBSTITUTE(SUBSTITUTE(SUBSTITUTE(SUBSTITUTE(CID_DB[[#This Row],[ NSN ]],"-","")," ","")," ",""),"‐",""),"NA",""),13))</f>
        <v/>
      </c>
      <c r="J5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4136737|5100940|Wiring Harness  Elecctronic EN|</v>
      </c>
    </row>
    <row r="5841" spans="1:10" x14ac:dyDescent="0.35">
      <c r="A5841" s="1" t="s">
        <v>3</v>
      </c>
      <c r="B5841" s="1" t="s">
        <v>10947</v>
      </c>
      <c r="C5841" s="1">
        <v>4136736</v>
      </c>
      <c r="D5841" s="1">
        <v>5100919</v>
      </c>
      <c r="E5841" s="1" t="s">
        <v>8297</v>
      </c>
      <c r="F5841" s="4" t="s">
        <v>3</v>
      </c>
      <c r="G5841" s="1" t="s">
        <v>8</v>
      </c>
      <c r="H5841" s="3" t="str">
        <f t="shared" si="91"/>
        <v>Commercial</v>
      </c>
      <c r="I5841" s="3" t="str">
        <f>IF(IFERROR(SEARCH("N/A",CID_DB[[#This Row],[ NSN ]]),-1)&lt;&gt;-1,"",LEFT(SUBSTITUTE(SUBSTITUTE(SUBSTITUTE(SUBSTITUTE(SUBSTITUTE(CID_DB[[#This Row],[ NSN ]],"-","")," ","")," ",""),"‐",""),"NA",""),13))</f>
        <v/>
      </c>
      <c r="J5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4136736|5100919|Wiring Harness  Elecctronic EN|</v>
      </c>
    </row>
    <row r="5842" spans="1:10" x14ac:dyDescent="0.35">
      <c r="A5842" s="1" t="s">
        <v>3</v>
      </c>
      <c r="B5842" s="1" t="s">
        <v>10947</v>
      </c>
      <c r="C5842" s="1">
        <v>4135833</v>
      </c>
      <c r="D5842" s="1">
        <v>5100937</v>
      </c>
      <c r="E5842" s="1" t="s">
        <v>8297</v>
      </c>
      <c r="F5842" s="4" t="s">
        <v>3</v>
      </c>
      <c r="G5842" s="1" t="s">
        <v>8</v>
      </c>
      <c r="H5842" s="3" t="str">
        <f t="shared" si="91"/>
        <v>Commercial</v>
      </c>
      <c r="I5842" s="3" t="str">
        <f>IF(IFERROR(SEARCH("N/A",CID_DB[[#This Row],[ NSN ]]),-1)&lt;&gt;-1,"",LEFT(SUBSTITUTE(SUBSTITUTE(SUBSTITUTE(SUBSTITUTE(SUBSTITUTE(CID_DB[[#This Row],[ NSN ]],"-","")," ","")," ",""),"‐",""),"NA",""),13))</f>
        <v/>
      </c>
      <c r="J5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4135833|5100937|Wiring Harness  Elecctronic EN|</v>
      </c>
    </row>
    <row r="5843" spans="1:10" x14ac:dyDescent="0.35">
      <c r="A5843" s="1" t="s">
        <v>3</v>
      </c>
      <c r="B5843" s="1" t="s">
        <v>10947</v>
      </c>
      <c r="C5843" s="1">
        <v>4134544</v>
      </c>
      <c r="D5843" s="1">
        <v>5101014</v>
      </c>
      <c r="E5843" s="1" t="s">
        <v>8297</v>
      </c>
      <c r="F5843" s="4" t="s">
        <v>3</v>
      </c>
      <c r="G5843" s="1" t="s">
        <v>8</v>
      </c>
      <c r="H5843" s="3" t="str">
        <f t="shared" si="91"/>
        <v>Commercial</v>
      </c>
      <c r="I5843" s="3" t="str">
        <f>IF(IFERROR(SEARCH("N/A",CID_DB[[#This Row],[ NSN ]]),-1)&lt;&gt;-1,"",LEFT(SUBSTITUTE(SUBSTITUTE(SUBSTITUTE(SUBSTITUTE(SUBSTITUTE(CID_DB[[#This Row],[ NSN ]],"-","")," ","")," ",""),"‐",""),"NA",""),13))</f>
        <v/>
      </c>
      <c r="J5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4134544|5101014|Wiring Harness  Elecctronic EN|</v>
      </c>
    </row>
    <row r="5844" spans="1:10" x14ac:dyDescent="0.35">
      <c r="A5844" s="1" t="s">
        <v>3</v>
      </c>
      <c r="B5844" s="1" t="s">
        <v>10947</v>
      </c>
      <c r="C5844" s="1">
        <v>4134438</v>
      </c>
      <c r="D5844" s="1">
        <v>5100962</v>
      </c>
      <c r="E5844" s="1" t="s">
        <v>8297</v>
      </c>
      <c r="F5844" s="4" t="s">
        <v>3</v>
      </c>
      <c r="G5844" s="1" t="s">
        <v>8</v>
      </c>
      <c r="H5844" s="3" t="str">
        <f t="shared" si="91"/>
        <v>Commercial</v>
      </c>
      <c r="I5844" s="3" t="str">
        <f>IF(IFERROR(SEARCH("N/A",CID_DB[[#This Row],[ NSN ]]),-1)&lt;&gt;-1,"",LEFT(SUBSTITUTE(SUBSTITUTE(SUBSTITUTE(SUBSTITUTE(SUBSTITUTE(CID_DB[[#This Row],[ NSN ]],"-","")," ","")," ",""),"‐",""),"NA",""),13))</f>
        <v/>
      </c>
      <c r="J5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4134438|5100962|Wiring Harness  Elecctronic EN|</v>
      </c>
    </row>
    <row r="5845" spans="1:10" x14ac:dyDescent="0.35">
      <c r="A5845" s="1" t="s">
        <v>3</v>
      </c>
      <c r="B5845" s="1" t="s">
        <v>10947</v>
      </c>
      <c r="C5845" s="1">
        <v>4134235</v>
      </c>
      <c r="D5845" s="1">
        <v>5101209</v>
      </c>
      <c r="E5845" s="1" t="s">
        <v>8297</v>
      </c>
      <c r="F5845" s="4" t="s">
        <v>3</v>
      </c>
      <c r="G5845" s="1" t="s">
        <v>8</v>
      </c>
      <c r="H5845" s="3" t="str">
        <f t="shared" si="91"/>
        <v>Commercial</v>
      </c>
      <c r="I5845" s="3" t="str">
        <f>IF(IFERROR(SEARCH("N/A",CID_DB[[#This Row],[ NSN ]]),-1)&lt;&gt;-1,"",LEFT(SUBSTITUTE(SUBSTITUTE(SUBSTITUTE(SUBSTITUTE(SUBSTITUTE(CID_DB[[#This Row],[ NSN ]],"-","")," ","")," ",""),"‐",""),"NA",""),13))</f>
        <v/>
      </c>
      <c r="J5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4134235|5101209|Wiring Harness  Elecctronic EN|</v>
      </c>
    </row>
    <row r="5846" spans="1:10" x14ac:dyDescent="0.35">
      <c r="A5846" s="1" t="s">
        <v>3</v>
      </c>
      <c r="B5846" s="1" t="s">
        <v>10947</v>
      </c>
      <c r="C5846" s="1">
        <v>4134234</v>
      </c>
      <c r="D5846" s="1">
        <v>5100959</v>
      </c>
      <c r="E5846" s="1" t="s">
        <v>8297</v>
      </c>
      <c r="F5846" s="4" t="s">
        <v>3</v>
      </c>
      <c r="G5846" s="1" t="s">
        <v>8</v>
      </c>
      <c r="H5846" s="3" t="str">
        <f t="shared" si="91"/>
        <v>Commercial</v>
      </c>
      <c r="I5846" s="3" t="str">
        <f>IF(IFERROR(SEARCH("N/A",CID_DB[[#This Row],[ NSN ]]),-1)&lt;&gt;-1,"",LEFT(SUBSTITUTE(SUBSTITUTE(SUBSTITUTE(SUBSTITUTE(SUBSTITUTE(CID_DB[[#This Row],[ NSN ]],"-","")," ","")," ",""),"‐",""),"NA",""),13))</f>
        <v/>
      </c>
      <c r="J5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4134234|5100959|Wiring Harness  Elecctronic EN|</v>
      </c>
    </row>
    <row r="5847" spans="1:10" x14ac:dyDescent="0.35">
      <c r="A5847" s="1" t="s">
        <v>3</v>
      </c>
      <c r="B5847" s="1" t="s">
        <v>10947</v>
      </c>
      <c r="C5847" s="1">
        <v>4134233</v>
      </c>
      <c r="D5847" s="1">
        <v>5100996</v>
      </c>
      <c r="E5847" s="1" t="s">
        <v>8297</v>
      </c>
      <c r="F5847" s="4" t="s">
        <v>3</v>
      </c>
      <c r="G5847" s="1" t="s">
        <v>8</v>
      </c>
      <c r="H5847" s="3" t="str">
        <f t="shared" si="91"/>
        <v>Commercial</v>
      </c>
      <c r="I5847" s="3" t="str">
        <f>IF(IFERROR(SEARCH("N/A",CID_DB[[#This Row],[ NSN ]]),-1)&lt;&gt;-1,"",LEFT(SUBSTITUTE(SUBSTITUTE(SUBSTITUTE(SUBSTITUTE(SUBSTITUTE(CID_DB[[#This Row],[ NSN ]],"-","")," ","")," ",""),"‐",""),"NA",""),13))</f>
        <v/>
      </c>
      <c r="J5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4134233|5100996|Wiring Harness  Elecctronic EN|</v>
      </c>
    </row>
    <row r="5848" spans="1:10" x14ac:dyDescent="0.35">
      <c r="A5848" s="1" t="s">
        <v>3</v>
      </c>
      <c r="B5848" s="1" t="s">
        <v>10947</v>
      </c>
      <c r="C5848" s="1">
        <v>4134230</v>
      </c>
      <c r="D5848" s="1">
        <v>5100984</v>
      </c>
      <c r="E5848" s="1" t="s">
        <v>8297</v>
      </c>
      <c r="F5848" s="4" t="s">
        <v>3</v>
      </c>
      <c r="G5848" s="1" t="s">
        <v>8</v>
      </c>
      <c r="H5848" s="3" t="str">
        <f t="shared" si="91"/>
        <v>Commercial</v>
      </c>
      <c r="I5848" s="3" t="str">
        <f>IF(IFERROR(SEARCH("N/A",CID_DB[[#This Row],[ NSN ]]),-1)&lt;&gt;-1,"",LEFT(SUBSTITUTE(SUBSTITUTE(SUBSTITUTE(SUBSTITUTE(SUBSTITUTE(CID_DB[[#This Row],[ NSN ]],"-","")," ","")," ",""),"‐",""),"NA",""),13))</f>
        <v/>
      </c>
      <c r="J5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4134230|5100984|Wiring Harness  Elecctronic EN|</v>
      </c>
    </row>
    <row r="5849" spans="1:10" x14ac:dyDescent="0.35">
      <c r="A5849" s="1" t="s">
        <v>3</v>
      </c>
      <c r="B5849" s="1" t="s">
        <v>10947</v>
      </c>
      <c r="C5849" s="1">
        <v>4134174</v>
      </c>
      <c r="D5849" s="1">
        <v>5100965</v>
      </c>
      <c r="E5849" s="1" t="s">
        <v>8297</v>
      </c>
      <c r="F5849" s="4" t="s">
        <v>3</v>
      </c>
      <c r="G5849" s="1" t="s">
        <v>8</v>
      </c>
      <c r="H5849" s="3" t="str">
        <f t="shared" si="91"/>
        <v>Commercial</v>
      </c>
      <c r="I5849" s="3" t="str">
        <f>IF(IFERROR(SEARCH("N/A",CID_DB[[#This Row],[ NSN ]]),-1)&lt;&gt;-1,"",LEFT(SUBSTITUTE(SUBSTITUTE(SUBSTITUTE(SUBSTITUTE(SUBSTITUTE(CID_DB[[#This Row],[ NSN ]],"-","")," ","")," ",""),"‐",""),"NA",""),13))</f>
        <v/>
      </c>
      <c r="J5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4134174|5100965|Wiring Harness  Elecctronic EN|</v>
      </c>
    </row>
    <row r="5850" spans="1:10" x14ac:dyDescent="0.35">
      <c r="A5850" s="1" t="s">
        <v>3</v>
      </c>
      <c r="B5850" s="1" t="s">
        <v>10947</v>
      </c>
      <c r="C5850" s="1">
        <v>4134173</v>
      </c>
      <c r="D5850" s="1">
        <v>5100934</v>
      </c>
      <c r="E5850" s="1" t="s">
        <v>8297</v>
      </c>
      <c r="F5850" s="4" t="s">
        <v>3</v>
      </c>
      <c r="G5850" s="1" t="s">
        <v>8</v>
      </c>
      <c r="H5850" s="3" t="str">
        <f t="shared" si="91"/>
        <v>Commercial</v>
      </c>
      <c r="I5850" s="3" t="str">
        <f>IF(IFERROR(SEARCH("N/A",CID_DB[[#This Row],[ NSN ]]),-1)&lt;&gt;-1,"",LEFT(SUBSTITUTE(SUBSTITUTE(SUBSTITUTE(SUBSTITUTE(SUBSTITUTE(CID_DB[[#This Row],[ NSN ]],"-","")," ","")," ",""),"‐",""),"NA",""),13))</f>
        <v/>
      </c>
      <c r="J5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4134173|5100934|Wiring Harness  Elecctronic EN|</v>
      </c>
    </row>
    <row r="5851" spans="1:10" x14ac:dyDescent="0.35">
      <c r="A5851" s="1" t="s">
        <v>3</v>
      </c>
      <c r="B5851" s="1" t="s">
        <v>10947</v>
      </c>
      <c r="C5851" s="1">
        <v>4134172</v>
      </c>
      <c r="D5851" s="1">
        <v>5100949</v>
      </c>
      <c r="E5851" s="1" t="s">
        <v>8297</v>
      </c>
      <c r="F5851" s="4" t="s">
        <v>3</v>
      </c>
      <c r="G5851" s="1" t="s">
        <v>8</v>
      </c>
      <c r="H5851" s="3" t="str">
        <f t="shared" si="91"/>
        <v>Commercial</v>
      </c>
      <c r="I5851" s="3" t="str">
        <f>IF(IFERROR(SEARCH("N/A",CID_DB[[#This Row],[ NSN ]]),-1)&lt;&gt;-1,"",LEFT(SUBSTITUTE(SUBSTITUTE(SUBSTITUTE(SUBSTITUTE(SUBSTITUTE(CID_DB[[#This Row],[ NSN ]],"-","")," ","")," ",""),"‐",""),"NA",""),13))</f>
        <v/>
      </c>
      <c r="J5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4134172|5100949|Wiring Harness  Elecctronic EN|</v>
      </c>
    </row>
    <row r="5852" spans="1:10" x14ac:dyDescent="0.35">
      <c r="A5852" s="1" t="s">
        <v>3</v>
      </c>
      <c r="B5852" s="1" t="s">
        <v>10947</v>
      </c>
      <c r="C5852" s="1">
        <v>4134171</v>
      </c>
      <c r="D5852" s="1">
        <v>5100916</v>
      </c>
      <c r="E5852" s="1" t="s">
        <v>8297</v>
      </c>
      <c r="F5852" s="4" t="s">
        <v>3</v>
      </c>
      <c r="G5852" s="1" t="s">
        <v>8</v>
      </c>
      <c r="H5852" s="3" t="str">
        <f t="shared" si="91"/>
        <v>Commercial</v>
      </c>
      <c r="I5852" s="3" t="str">
        <f>IF(IFERROR(SEARCH("N/A",CID_DB[[#This Row],[ NSN ]]),-1)&lt;&gt;-1,"",LEFT(SUBSTITUTE(SUBSTITUTE(SUBSTITUTE(SUBSTITUTE(SUBSTITUTE(CID_DB[[#This Row],[ NSN ]],"-","")," ","")," ",""),"‐",""),"NA",""),13))</f>
        <v/>
      </c>
      <c r="J5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4134171|5100916|Wiring Harness  Elecctronic EN|</v>
      </c>
    </row>
    <row r="5853" spans="1:10" x14ac:dyDescent="0.35">
      <c r="A5853" s="1" t="s">
        <v>3</v>
      </c>
      <c r="B5853" s="1" t="s">
        <v>10947</v>
      </c>
      <c r="C5853" s="1">
        <v>4134170</v>
      </c>
      <c r="D5853" s="1">
        <v>5101002</v>
      </c>
      <c r="E5853" s="1" t="s">
        <v>8297</v>
      </c>
      <c r="F5853" s="4" t="s">
        <v>3</v>
      </c>
      <c r="G5853" s="1" t="s">
        <v>8</v>
      </c>
      <c r="H5853" s="3" t="str">
        <f t="shared" si="91"/>
        <v>Commercial</v>
      </c>
      <c r="I5853" s="3" t="str">
        <f>IF(IFERROR(SEARCH("N/A",CID_DB[[#This Row],[ NSN ]]),-1)&lt;&gt;-1,"",LEFT(SUBSTITUTE(SUBSTITUTE(SUBSTITUTE(SUBSTITUTE(SUBSTITUTE(CID_DB[[#This Row],[ NSN ]],"-","")," ","")," ",""),"‐",""),"NA",""),13))</f>
        <v/>
      </c>
      <c r="J5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4134170|5101002|Wiring Harness  Elecctronic EN|</v>
      </c>
    </row>
    <row r="5854" spans="1:10" x14ac:dyDescent="0.35">
      <c r="A5854" s="1" t="s">
        <v>3</v>
      </c>
      <c r="B5854" s="1" t="s">
        <v>10947</v>
      </c>
      <c r="C5854" s="1">
        <v>4134169</v>
      </c>
      <c r="D5854" s="1">
        <v>5101244</v>
      </c>
      <c r="E5854" s="1" t="s">
        <v>8297</v>
      </c>
      <c r="F5854" s="4" t="s">
        <v>3</v>
      </c>
      <c r="G5854" s="1" t="s">
        <v>8</v>
      </c>
      <c r="H5854" s="3" t="str">
        <f t="shared" si="91"/>
        <v>Commercial</v>
      </c>
      <c r="I5854" s="3" t="str">
        <f>IF(IFERROR(SEARCH("N/A",CID_DB[[#This Row],[ NSN ]]),-1)&lt;&gt;-1,"",LEFT(SUBSTITUTE(SUBSTITUTE(SUBSTITUTE(SUBSTITUTE(SUBSTITUTE(CID_DB[[#This Row],[ NSN ]],"-","")," ","")," ",""),"‐",""),"NA",""),13))</f>
        <v/>
      </c>
      <c r="J5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4134169|5101244|Wiring Harness  Elecctronic EN|</v>
      </c>
    </row>
    <row r="5855" spans="1:10" x14ac:dyDescent="0.35">
      <c r="A5855" s="1" t="s">
        <v>3</v>
      </c>
      <c r="B5855" s="1" t="s">
        <v>10947</v>
      </c>
      <c r="C5855" s="1">
        <v>4134168</v>
      </c>
      <c r="D5855" s="1">
        <v>5101247</v>
      </c>
      <c r="E5855" s="1" t="s">
        <v>8297</v>
      </c>
      <c r="F5855" s="4" t="s">
        <v>3</v>
      </c>
      <c r="G5855" s="1" t="s">
        <v>8</v>
      </c>
      <c r="H5855" s="3" t="str">
        <f t="shared" si="91"/>
        <v>Commercial</v>
      </c>
      <c r="I5855" s="3" t="str">
        <f>IF(IFERROR(SEARCH("N/A",CID_DB[[#This Row],[ NSN ]]),-1)&lt;&gt;-1,"",LEFT(SUBSTITUTE(SUBSTITUTE(SUBSTITUTE(SUBSTITUTE(SUBSTITUTE(CID_DB[[#This Row],[ NSN ]],"-","")," ","")," ",""),"‐",""),"NA",""),13))</f>
        <v/>
      </c>
      <c r="J5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4134168|5101247|Wiring Harness  Elecctronic EN|</v>
      </c>
    </row>
    <row r="5856" spans="1:10" x14ac:dyDescent="0.35">
      <c r="A5856" s="1" t="s">
        <v>3</v>
      </c>
      <c r="B5856" s="1" t="s">
        <v>10947</v>
      </c>
      <c r="C5856" s="1">
        <v>4134167</v>
      </c>
      <c r="D5856" s="1">
        <v>5101011</v>
      </c>
      <c r="E5856" s="1" t="s">
        <v>8297</v>
      </c>
      <c r="F5856" s="4" t="s">
        <v>3</v>
      </c>
      <c r="G5856" s="1" t="s">
        <v>8</v>
      </c>
      <c r="H5856" s="3" t="str">
        <f t="shared" si="91"/>
        <v>Commercial</v>
      </c>
      <c r="I5856" s="3" t="str">
        <f>IF(IFERROR(SEARCH("N/A",CID_DB[[#This Row],[ NSN ]]),-1)&lt;&gt;-1,"",LEFT(SUBSTITUTE(SUBSTITUTE(SUBSTITUTE(SUBSTITUTE(SUBSTITUTE(CID_DB[[#This Row],[ NSN ]],"-","")," ","")," ",""),"‐",""),"NA",""),13))</f>
        <v/>
      </c>
      <c r="J5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4134167|5101011|Wiring Harness  Elecctronic EN|</v>
      </c>
    </row>
    <row r="5857" spans="1:10" x14ac:dyDescent="0.35">
      <c r="A5857" s="1" t="s">
        <v>3</v>
      </c>
      <c r="B5857" s="1" t="s">
        <v>10947</v>
      </c>
      <c r="C5857" s="1">
        <v>4134166</v>
      </c>
      <c r="D5857" s="1">
        <v>5101005</v>
      </c>
      <c r="E5857" s="1" t="s">
        <v>8297</v>
      </c>
      <c r="F5857" s="4" t="s">
        <v>3</v>
      </c>
      <c r="G5857" s="1" t="s">
        <v>8</v>
      </c>
      <c r="H5857" s="3" t="str">
        <f t="shared" si="91"/>
        <v>Commercial</v>
      </c>
      <c r="I5857" s="3" t="str">
        <f>IF(IFERROR(SEARCH("N/A",CID_DB[[#This Row],[ NSN ]]),-1)&lt;&gt;-1,"",LEFT(SUBSTITUTE(SUBSTITUTE(SUBSTITUTE(SUBSTITUTE(SUBSTITUTE(CID_DB[[#This Row],[ NSN ]],"-","")," ","")," ",""),"‐",""),"NA",""),13))</f>
        <v/>
      </c>
      <c r="J5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4134166|5101005|Wiring Harness  Elecctronic EN|</v>
      </c>
    </row>
    <row r="5858" spans="1:10" x14ac:dyDescent="0.35">
      <c r="A5858" s="1" t="s">
        <v>3</v>
      </c>
      <c r="B5858" s="1" t="s">
        <v>10947</v>
      </c>
      <c r="C5858" s="1">
        <v>4134165</v>
      </c>
      <c r="D5858" s="1">
        <v>5101008</v>
      </c>
      <c r="E5858" s="1" t="s">
        <v>8297</v>
      </c>
      <c r="F5858" s="4" t="s">
        <v>3</v>
      </c>
      <c r="G5858" s="1" t="s">
        <v>8</v>
      </c>
      <c r="H5858" s="3" t="str">
        <f t="shared" si="91"/>
        <v>Commercial</v>
      </c>
      <c r="I5858" s="3" t="str">
        <f>IF(IFERROR(SEARCH("N/A",CID_DB[[#This Row],[ NSN ]]),-1)&lt;&gt;-1,"",LEFT(SUBSTITUTE(SUBSTITUTE(SUBSTITUTE(SUBSTITUTE(SUBSTITUTE(CID_DB[[#This Row],[ NSN ]],"-","")," ","")," ",""),"‐",""),"NA",""),13))</f>
        <v/>
      </c>
      <c r="J5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4134165|5101008|Wiring Harness  Elecctronic EN|</v>
      </c>
    </row>
    <row r="5859" spans="1:10" x14ac:dyDescent="0.35">
      <c r="A5859" s="1" t="s">
        <v>3</v>
      </c>
      <c r="B5859" s="1" t="s">
        <v>10947</v>
      </c>
      <c r="C5859" s="1">
        <v>4134162</v>
      </c>
      <c r="D5859" s="1">
        <v>5101130</v>
      </c>
      <c r="E5859" s="1" t="s">
        <v>8297</v>
      </c>
      <c r="F5859" s="4" t="s">
        <v>3</v>
      </c>
      <c r="G5859" s="1" t="s">
        <v>8</v>
      </c>
      <c r="H5859" s="3" t="str">
        <f t="shared" si="91"/>
        <v>Commercial</v>
      </c>
      <c r="I5859" s="3" t="str">
        <f>IF(IFERROR(SEARCH("N/A",CID_DB[[#This Row],[ NSN ]]),-1)&lt;&gt;-1,"",LEFT(SUBSTITUTE(SUBSTITUTE(SUBSTITUTE(SUBSTITUTE(SUBSTITUTE(CID_DB[[#This Row],[ NSN ]],"-","")," ","")," ",""),"‐",""),"NA",""),13))</f>
        <v/>
      </c>
      <c r="J5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4134162|5101130|Wiring Harness  Elecctronic EN|</v>
      </c>
    </row>
    <row r="5860" spans="1:10" x14ac:dyDescent="0.35">
      <c r="A5860" s="1" t="s">
        <v>3</v>
      </c>
      <c r="B5860" s="1" t="s">
        <v>10947</v>
      </c>
      <c r="C5860" s="1">
        <v>4134161</v>
      </c>
      <c r="D5860" s="1">
        <v>5100925</v>
      </c>
      <c r="E5860" s="1" t="s">
        <v>8297</v>
      </c>
      <c r="F5860" s="4" t="s">
        <v>3</v>
      </c>
      <c r="G5860" s="1" t="s">
        <v>8</v>
      </c>
      <c r="H5860" s="3" t="str">
        <f t="shared" si="91"/>
        <v>Commercial</v>
      </c>
      <c r="I5860" s="3" t="str">
        <f>IF(IFERROR(SEARCH("N/A",CID_DB[[#This Row],[ NSN ]]),-1)&lt;&gt;-1,"",LEFT(SUBSTITUTE(SUBSTITUTE(SUBSTITUTE(SUBSTITUTE(SUBSTITUTE(CID_DB[[#This Row],[ NSN ]],"-","")," ","")," ",""),"‐",""),"NA",""),13))</f>
        <v/>
      </c>
      <c r="J5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4134161|5100925|Wiring Harness  Elecctronic EN|</v>
      </c>
    </row>
    <row r="5861" spans="1:10" x14ac:dyDescent="0.35">
      <c r="A5861" s="1" t="s">
        <v>3</v>
      </c>
      <c r="B5861" s="1" t="s">
        <v>10947</v>
      </c>
      <c r="C5861" s="1">
        <v>4134160</v>
      </c>
      <c r="D5861" s="1">
        <v>5100990</v>
      </c>
      <c r="E5861" s="1" t="s">
        <v>8297</v>
      </c>
      <c r="F5861" s="4" t="s">
        <v>3</v>
      </c>
      <c r="G5861" s="1" t="s">
        <v>8</v>
      </c>
      <c r="H5861" s="3" t="str">
        <f t="shared" si="91"/>
        <v>Commercial</v>
      </c>
      <c r="I5861" s="3" t="str">
        <f>IF(IFERROR(SEARCH("N/A",CID_DB[[#This Row],[ NSN ]]),-1)&lt;&gt;-1,"",LEFT(SUBSTITUTE(SUBSTITUTE(SUBSTITUTE(SUBSTITUTE(SUBSTITUTE(CID_DB[[#This Row],[ NSN ]],"-","")," ","")," ",""),"‐",""),"NA",""),13))</f>
        <v/>
      </c>
      <c r="J5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4134160|5100990|Wiring Harness  Elecctronic EN|</v>
      </c>
    </row>
    <row r="5862" spans="1:10" x14ac:dyDescent="0.35">
      <c r="A5862" s="1" t="s">
        <v>3</v>
      </c>
      <c r="B5862" s="1" t="s">
        <v>10947</v>
      </c>
      <c r="C5862" s="1">
        <v>4134158</v>
      </c>
      <c r="D5862" s="1">
        <v>5100993</v>
      </c>
      <c r="E5862" s="1" t="s">
        <v>8297</v>
      </c>
      <c r="F5862" s="4" t="s">
        <v>3</v>
      </c>
      <c r="G5862" s="1" t="s">
        <v>8</v>
      </c>
      <c r="H5862" s="3" t="str">
        <f t="shared" si="91"/>
        <v>Commercial</v>
      </c>
      <c r="I5862" s="3" t="str">
        <f>IF(IFERROR(SEARCH("N/A",CID_DB[[#This Row],[ NSN ]]),-1)&lt;&gt;-1,"",LEFT(SUBSTITUTE(SUBSTITUTE(SUBSTITUTE(SUBSTITUTE(SUBSTITUTE(CID_DB[[#This Row],[ NSN ]],"-","")," ","")," ",""),"‐",""),"NA",""),13))</f>
        <v/>
      </c>
      <c r="J5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4134158|5100993|Wiring Harness  Elecctronic EN|</v>
      </c>
    </row>
    <row r="5863" spans="1:10" x14ac:dyDescent="0.35">
      <c r="A5863" s="1" t="s">
        <v>3</v>
      </c>
      <c r="B5863" s="1" t="s">
        <v>10947</v>
      </c>
      <c r="C5863" s="1">
        <v>4134156</v>
      </c>
      <c r="D5863" s="1">
        <v>5100987</v>
      </c>
      <c r="E5863" s="1" t="s">
        <v>8297</v>
      </c>
      <c r="F5863" s="4" t="s">
        <v>3</v>
      </c>
      <c r="G5863" s="1" t="s">
        <v>8</v>
      </c>
      <c r="H5863" s="3" t="str">
        <f t="shared" si="91"/>
        <v>Commercial</v>
      </c>
      <c r="I5863" s="3" t="str">
        <f>IF(IFERROR(SEARCH("N/A",CID_DB[[#This Row],[ NSN ]]),-1)&lt;&gt;-1,"",LEFT(SUBSTITUTE(SUBSTITUTE(SUBSTITUTE(SUBSTITUTE(SUBSTITUTE(CID_DB[[#This Row],[ NSN ]],"-","")," ","")," ",""),"‐",""),"NA",""),13))</f>
        <v/>
      </c>
      <c r="J5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4134156|5100987|Wiring Harness  Elecctronic EN|</v>
      </c>
    </row>
    <row r="5864" spans="1:10" x14ac:dyDescent="0.35">
      <c r="A5864" s="1" t="s">
        <v>3</v>
      </c>
      <c r="B5864" s="1" t="s">
        <v>10947</v>
      </c>
      <c r="C5864" s="1">
        <v>4134154</v>
      </c>
      <c r="D5864" s="1">
        <v>5101250</v>
      </c>
      <c r="E5864" s="1" t="s">
        <v>8297</v>
      </c>
      <c r="F5864" s="4" t="s">
        <v>3</v>
      </c>
      <c r="G5864" s="1" t="s">
        <v>8</v>
      </c>
      <c r="H5864" s="3" t="str">
        <f t="shared" si="91"/>
        <v>Commercial</v>
      </c>
      <c r="I5864" s="3" t="str">
        <f>IF(IFERROR(SEARCH("N/A",CID_DB[[#This Row],[ NSN ]]),-1)&lt;&gt;-1,"",LEFT(SUBSTITUTE(SUBSTITUTE(SUBSTITUTE(SUBSTITUTE(SUBSTITUTE(CID_DB[[#This Row],[ NSN ]],"-","")," ","")," ",""),"‐",""),"NA",""),13))</f>
        <v/>
      </c>
      <c r="J5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4134154|5101250|Wiring Harness  Elecctronic EN|</v>
      </c>
    </row>
    <row r="5865" spans="1:10" x14ac:dyDescent="0.35">
      <c r="A5865" s="1" t="s">
        <v>3</v>
      </c>
      <c r="B5865" s="1" t="s">
        <v>10947</v>
      </c>
      <c r="C5865" s="1">
        <v>4134153</v>
      </c>
      <c r="D5865" s="1">
        <v>5100943</v>
      </c>
      <c r="E5865" s="1" t="s">
        <v>8297</v>
      </c>
      <c r="F5865" s="4" t="s">
        <v>3</v>
      </c>
      <c r="G5865" s="1" t="s">
        <v>8</v>
      </c>
      <c r="H5865" s="3" t="str">
        <f t="shared" si="91"/>
        <v>Commercial</v>
      </c>
      <c r="I5865" s="3" t="str">
        <f>IF(IFERROR(SEARCH("N/A",CID_DB[[#This Row],[ NSN ]]),-1)&lt;&gt;-1,"",LEFT(SUBSTITUTE(SUBSTITUTE(SUBSTITUTE(SUBSTITUTE(SUBSTITUTE(CID_DB[[#This Row],[ NSN ]],"-","")," ","")," ",""),"‐",""),"NA",""),13))</f>
        <v/>
      </c>
      <c r="J5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4134153|5100943|Wiring Harness  Elecctronic EN|</v>
      </c>
    </row>
    <row r="5866" spans="1:10" x14ac:dyDescent="0.35">
      <c r="A5866" s="1" t="s">
        <v>3</v>
      </c>
      <c r="B5866" s="1" t="s">
        <v>10947</v>
      </c>
      <c r="C5866" s="1">
        <v>4134151</v>
      </c>
      <c r="D5866" s="1">
        <v>5101246</v>
      </c>
      <c r="E5866" s="1" t="s">
        <v>8297</v>
      </c>
      <c r="F5866" s="4" t="s">
        <v>3</v>
      </c>
      <c r="G5866" s="1" t="s">
        <v>8</v>
      </c>
      <c r="H5866" s="3" t="str">
        <f t="shared" si="91"/>
        <v>Commercial</v>
      </c>
      <c r="I5866" s="3" t="str">
        <f>IF(IFERROR(SEARCH("N/A",CID_DB[[#This Row],[ NSN ]]),-1)&lt;&gt;-1,"",LEFT(SUBSTITUTE(SUBSTITUTE(SUBSTITUTE(SUBSTITUTE(SUBSTITUTE(CID_DB[[#This Row],[ NSN ]],"-","")," ","")," ",""),"‐",""),"NA",""),13))</f>
        <v/>
      </c>
      <c r="J5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4134151|5101246|Wiring Harness  Elecctronic EN|</v>
      </c>
    </row>
    <row r="5867" spans="1:10" x14ac:dyDescent="0.35">
      <c r="A5867" s="1" t="s">
        <v>3</v>
      </c>
      <c r="B5867" s="1" t="s">
        <v>10948</v>
      </c>
      <c r="C5867" s="1" t="s">
        <v>10949</v>
      </c>
      <c r="D5867" s="1" t="s">
        <v>10949</v>
      </c>
      <c r="E5867" s="1" t="s">
        <v>10950</v>
      </c>
      <c r="F5867" s="4" t="s">
        <v>3</v>
      </c>
      <c r="G5867" s="1" t="s">
        <v>103</v>
      </c>
      <c r="H5867" s="3" t="str">
        <f t="shared" si="91"/>
        <v>Other Than Commercial</v>
      </c>
      <c r="I5867" s="3" t="str">
        <f>IF(IFERROR(SEARCH("N/A",CID_DB[[#This Row],[ NSN ]]),-1)&lt;&gt;-1,"",LEFT(SUBSTITUTE(SUBSTITUTE(SUBSTITUTE(SUBSTITUTE(SUBSTITUTE(CID_DB[[#This Row],[ NSN ]],"-","")," ","")," ",""),"‐",""),"NA",""),13))</f>
        <v/>
      </c>
      <c r="J5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1709762|1709762|FILTER ASSY, EMI|</v>
      </c>
    </row>
    <row r="5868" spans="1:10" x14ac:dyDescent="0.35">
      <c r="A5868" s="1" t="s">
        <v>3</v>
      </c>
      <c r="B5868" s="1" t="s">
        <v>10948</v>
      </c>
      <c r="C5868" s="1" t="s">
        <v>10951</v>
      </c>
      <c r="D5868" s="1" t="s">
        <v>10951</v>
      </c>
      <c r="E5868" s="1" t="s">
        <v>10952</v>
      </c>
      <c r="F5868" s="4" t="s">
        <v>3</v>
      </c>
      <c r="G5868" s="1" t="s">
        <v>103</v>
      </c>
      <c r="H5868" s="3" t="str">
        <f t="shared" si="91"/>
        <v>Other Than Commercial</v>
      </c>
      <c r="I5868" s="3" t="str">
        <f>IF(IFERROR(SEARCH("N/A",CID_DB[[#This Row],[ NSN ]]),-1)&lt;&gt;-1,"",LEFT(SUBSTITUTE(SUBSTITUTE(SUBSTITUTE(SUBSTITUTE(SUBSTITUTE(CID_DB[[#This Row],[ NSN ]],"-","")," ","")," ",""),"‐",""),"NA",""),13))</f>
        <v/>
      </c>
      <c r="J5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1716213D|1716213D|ROTATING RECTIFIER|</v>
      </c>
    </row>
    <row r="5869" spans="1:10" x14ac:dyDescent="0.35">
      <c r="A5869" s="1" t="s">
        <v>3</v>
      </c>
      <c r="B5869" s="1" t="s">
        <v>10948</v>
      </c>
      <c r="C5869" s="1" t="s">
        <v>10953</v>
      </c>
      <c r="D5869" s="1" t="s">
        <v>10953</v>
      </c>
      <c r="E5869" s="1" t="s">
        <v>10954</v>
      </c>
      <c r="F5869" s="4" t="s">
        <v>3</v>
      </c>
      <c r="G5869" s="1" t="s">
        <v>103</v>
      </c>
      <c r="H5869" s="3" t="str">
        <f t="shared" si="91"/>
        <v>Other Than Commercial</v>
      </c>
      <c r="I5869" s="3" t="str">
        <f>IF(IFERROR(SEARCH("N/A",CID_DB[[#This Row],[ NSN ]]),-1)&lt;&gt;-1,"",LEFT(SUBSTITUTE(SUBSTITUTE(SUBSTITUTE(SUBSTITUTE(SUBSTITUTE(CID_DB[[#This Row],[ NSN ]],"-","")," ","")," ",""),"‐",""),"NA",""),13))</f>
        <v/>
      </c>
      <c r="J5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772019C|772019C|Rectifier Assy|</v>
      </c>
    </row>
    <row r="5870" spans="1:10" x14ac:dyDescent="0.35">
      <c r="A5870" s="1" t="s">
        <v>3</v>
      </c>
      <c r="B5870" s="1" t="s">
        <v>10948</v>
      </c>
      <c r="C5870" s="1" t="s">
        <v>10955</v>
      </c>
      <c r="D5870" s="1" t="s">
        <v>10955</v>
      </c>
      <c r="E5870" s="1" t="s">
        <v>10956</v>
      </c>
      <c r="F5870" s="4" t="s">
        <v>3</v>
      </c>
      <c r="G5870" s="1" t="s">
        <v>103</v>
      </c>
      <c r="H5870" s="3" t="str">
        <f t="shared" si="91"/>
        <v>Other Than Commercial</v>
      </c>
      <c r="I5870" s="3" t="str">
        <f>IF(IFERROR(SEARCH("N/A",CID_DB[[#This Row],[ NSN ]]),-1)&lt;&gt;-1,"",LEFT(SUBSTITUTE(SUBSTITUTE(SUBSTITUTE(SUBSTITUTE(SUBSTITUTE(CID_DB[[#This Row],[ NSN ]],"-","")," ","")," ",""),"‐",""),"NA",""),13))</f>
        <v/>
      </c>
      <c r="J5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759628A|759628A|HOUSING ASSEMBLY, END,IN|</v>
      </c>
    </row>
    <row r="5871" spans="1:10" x14ac:dyDescent="0.35">
      <c r="A5871" s="1" t="s">
        <v>3</v>
      </c>
      <c r="B5871" s="1" t="s">
        <v>10948</v>
      </c>
      <c r="C5871" s="1" t="s">
        <v>10957</v>
      </c>
      <c r="D5871" s="1" t="s">
        <v>10957</v>
      </c>
      <c r="E5871" s="1" t="s">
        <v>10958</v>
      </c>
      <c r="F5871" s="4" t="s">
        <v>3</v>
      </c>
      <c r="G5871" s="1" t="s">
        <v>103</v>
      </c>
      <c r="H5871" s="3" t="str">
        <f t="shared" si="91"/>
        <v>Other Than Commercial</v>
      </c>
      <c r="I5871" s="3" t="str">
        <f>IF(IFERROR(SEARCH("N/A",CID_DB[[#This Row],[ NSN ]]),-1)&lt;&gt;-1,"",LEFT(SUBSTITUTE(SUBSTITUTE(SUBSTITUTE(SUBSTITUTE(SUBSTITUTE(CID_DB[[#This Row],[ NSN ]],"-","")," ","")," ",""),"‐",""),"NA",""),13))</f>
        <v/>
      </c>
      <c r="J5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1707591|1707591|MOD ASSY, CAPICATOR|</v>
      </c>
    </row>
    <row r="5872" spans="1:10" x14ac:dyDescent="0.35">
      <c r="A5872" s="1" t="s">
        <v>3</v>
      </c>
      <c r="B5872" s="1" t="s">
        <v>10948</v>
      </c>
      <c r="C5872" s="1" t="s">
        <v>10959</v>
      </c>
      <c r="D5872" s="1" t="s">
        <v>10959</v>
      </c>
      <c r="E5872" s="1" t="s">
        <v>10960</v>
      </c>
      <c r="F5872" s="4" t="s">
        <v>3</v>
      </c>
      <c r="G5872" s="1" t="s">
        <v>103</v>
      </c>
      <c r="H5872" s="3" t="str">
        <f t="shared" si="91"/>
        <v>Other Than Commercial</v>
      </c>
      <c r="I5872" s="3" t="str">
        <f>IF(IFERROR(SEARCH("N/A",CID_DB[[#This Row],[ NSN ]]),-1)&lt;&gt;-1,"",LEFT(SUBSTITUTE(SUBSTITUTE(SUBSTITUTE(SUBSTITUTE(SUBSTITUTE(CID_DB[[#This Row],[ NSN ]],"-","")," ","")," ",""),"‐",""),"NA",""),13))</f>
        <v/>
      </c>
      <c r="J5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1711066A|1711066A|DC FILTER ASSEMBLY|</v>
      </c>
    </row>
    <row r="5873" spans="1:1020 1026:3070 3076:4096 4098:5120 5126:6140 6146:8190 8196:9216 9218:10240 10246:11260 11266:13310 13316:14336 14338:15360 15366:16380" x14ac:dyDescent="0.35">
      <c r="A5873" s="1" t="s">
        <v>3</v>
      </c>
      <c r="B5873" s="1" t="s">
        <v>11121</v>
      </c>
      <c r="C5873" s="1" t="s">
        <v>11122</v>
      </c>
      <c r="D5873" s="1" t="s">
        <v>11123</v>
      </c>
      <c r="E5873" s="1" t="s">
        <v>11124</v>
      </c>
      <c r="F5873" s="4" t="s">
        <v>3</v>
      </c>
      <c r="G5873" s="1" t="s">
        <v>8</v>
      </c>
      <c r="H5873" s="3" t="str">
        <f t="shared" si="91"/>
        <v>Commercial</v>
      </c>
      <c r="I5873" s="3" t="str">
        <f>IF(IFERROR(SEARCH("N/A",CID_DB[[#This Row],[ NSN ]]),-1)&lt;&gt;-1,"",LEFT(SUBSTITUTE(SUBSTITUTE(SUBSTITUTE(SUBSTITUTE(SUBSTITUTE(CID_DB[[#This Row],[ NSN ]],"-","")," ","")," ",""),"‐",""),"NA",""),13))</f>
        <v/>
      </c>
      <c r="J5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6559174001|L54145|GPS Filter/Amplifier|</v>
      </c>
    </row>
    <row r="5874" spans="1:1020 1026:3070 3076:4096 4098:5120 5126:6140 6146:8190 8196:9216 9218:10240 10246:11260 11266:13310 13316:14336 14338:15360 15366:16380" x14ac:dyDescent="0.35">
      <c r="A5874" s="1" t="s">
        <v>3</v>
      </c>
      <c r="B5874" s="1" t="s">
        <v>10961</v>
      </c>
      <c r="C5874" s="1" t="s">
        <v>10962</v>
      </c>
      <c r="D5874" s="1" t="s">
        <v>3</v>
      </c>
      <c r="E5874" s="1" t="s">
        <v>10963</v>
      </c>
      <c r="F5874" s="4" t="s">
        <v>3</v>
      </c>
      <c r="G5874" s="1" t="s">
        <v>8</v>
      </c>
      <c r="H5874" s="3" t="str">
        <f t="shared" si="91"/>
        <v>Commercial</v>
      </c>
      <c r="I5874" s="3" t="str">
        <f>IF(IFERROR(SEARCH("N/A",CID_DB[[#This Row],[ NSN ]]),-1)&lt;&gt;-1,"",LEFT(SUBSTITUTE(SUBSTITUTE(SUBSTITUTE(SUBSTITUTE(SUBSTITUTE(CID_DB[[#This Row],[ NSN ]],"-","")," ","")," ",""),"‐",""),"NA",""),13))</f>
        <v/>
      </c>
      <c r="J5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106144524||RELAY,ELECTROMAGNET|</v>
      </c>
    </row>
    <row r="5875" spans="1:1020 1026:3070 3076:4096 4098:5120 5126:6140 6146:8190 8196:9216 9218:10240 10246:11260 11266:13310 13316:14336 14338:15360 15366:16380" x14ac:dyDescent="0.35">
      <c r="A5875" s="1" t="s">
        <v>3</v>
      </c>
      <c r="B5875" s="1" t="s">
        <v>10961</v>
      </c>
      <c r="C5875" s="1" t="s">
        <v>10964</v>
      </c>
      <c r="D5875" s="1" t="s">
        <v>3</v>
      </c>
      <c r="E5875" s="1" t="s">
        <v>9058</v>
      </c>
      <c r="F5875" s="4" t="s">
        <v>3</v>
      </c>
      <c r="G5875" s="1" t="s">
        <v>8</v>
      </c>
      <c r="H5875" s="3" t="str">
        <f t="shared" si="91"/>
        <v>Commercial</v>
      </c>
      <c r="I5875" s="3" t="str">
        <f>IF(IFERROR(SEARCH("N/A",CID_DB[[#This Row],[ NSN ]]),-1)&lt;&gt;-1,"",LEFT(SUBSTITUTE(SUBSTITUTE(SUBSTITUTE(SUBSTITUTE(SUBSTITUTE(CID_DB[[#This Row],[ NSN ]],"-","")," ","")," ",""),"‐",""),"NA",""),13))</f>
        <v/>
      </c>
      <c r="J5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125770G1||BODY,VALVE|</v>
      </c>
    </row>
    <row r="5876" spans="1:1020 1026:3070 3076:4096 4098:5120 5126:6140 6146:8190 8196:9216 9218:10240 10246:11260 11266:13310 13316:14336 14338:15360 15366:16380" x14ac:dyDescent="0.35">
      <c r="A5876" s="1" t="s">
        <v>3</v>
      </c>
      <c r="B5876" s="1" t="s">
        <v>10961</v>
      </c>
      <c r="C5876" s="1" t="s">
        <v>10965</v>
      </c>
      <c r="D5876" s="1" t="s">
        <v>3</v>
      </c>
      <c r="E5876" s="1" t="s">
        <v>10966</v>
      </c>
      <c r="F5876" s="4" t="s">
        <v>3</v>
      </c>
      <c r="G5876" s="1" t="s">
        <v>8</v>
      </c>
      <c r="H5876" s="3" t="str">
        <f t="shared" si="91"/>
        <v>Commercial</v>
      </c>
      <c r="I5876" s="3" t="str">
        <f>IF(IFERROR(SEARCH("N/A",CID_DB[[#This Row],[ NSN ]]),-1)&lt;&gt;-1,"",LEFT(SUBSTITUTE(SUBSTITUTE(SUBSTITUTE(SUBSTITUTE(SUBSTITUTE(CID_DB[[#This Row],[ NSN ]],"-","")," ","")," ",""),"‐",""),"NA",""),13))</f>
        <v/>
      </c>
      <c r="J5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271T00013||MODULE ASSY, FILTER|</v>
      </c>
      <c r="K5876" s="1"/>
      <c r="L5876" s="1"/>
      <c r="M5876" s="1"/>
      <c r="N5876" s="1"/>
      <c r="O5876" s="1"/>
      <c r="P5876" s="4"/>
      <c r="Q5876" s="1"/>
      <c r="R5876" s="3"/>
      <c r="S5876" s="3"/>
      <c r="U5876" s="1"/>
      <c r="V5876" s="1"/>
      <c r="W5876" s="1"/>
      <c r="X5876" s="1"/>
      <c r="Y5876" s="1"/>
      <c r="Z5876" s="4"/>
      <c r="AA5876" s="1"/>
      <c r="AB5876" s="3"/>
      <c r="AC5876" s="3"/>
      <c r="AE5876" s="1"/>
      <c r="AF5876" s="1"/>
      <c r="AG5876" s="1"/>
      <c r="AH5876" s="1"/>
      <c r="AI5876" s="1"/>
      <c r="AJ5876" s="4"/>
      <c r="AK5876" s="1"/>
      <c r="AL5876" s="3"/>
      <c r="AM5876" s="3"/>
      <c r="AO5876" s="1"/>
      <c r="AP5876" s="1"/>
      <c r="AQ5876" s="1"/>
      <c r="AR5876" s="1"/>
      <c r="AS5876" s="1"/>
      <c r="AT5876" s="4"/>
      <c r="AU5876" s="1"/>
      <c r="AV5876" s="3"/>
      <c r="AW5876" s="3"/>
      <c r="AY5876" s="1"/>
      <c r="AZ5876" s="1"/>
      <c r="BA5876" s="1"/>
      <c r="BB5876" s="1"/>
      <c r="BC5876" s="1"/>
      <c r="BD5876" s="4"/>
      <c r="BE5876" s="1"/>
      <c r="BF5876" s="3"/>
      <c r="BG5876" s="3"/>
      <c r="BI5876" s="1"/>
      <c r="BJ5876" s="1"/>
      <c r="BK5876" s="1"/>
      <c r="BL5876" s="1"/>
      <c r="BN5876" s="4"/>
      <c r="BP5876" s="3"/>
      <c r="BQ5876" s="3"/>
      <c r="BR5876"/>
      <c r="BX5876" s="4"/>
      <c r="BZ5876" s="3"/>
      <c r="CA5876" s="3"/>
      <c r="CB5876"/>
      <c r="CH5876" s="4"/>
      <c r="CJ5876" s="3"/>
      <c r="CK5876" s="3"/>
      <c r="CL5876"/>
      <c r="CR5876" s="4"/>
      <c r="CT5876" s="3"/>
      <c r="CU5876" s="3"/>
      <c r="CV5876"/>
      <c r="DB5876" s="4"/>
      <c r="DD5876" s="3"/>
      <c r="DE5876" s="3"/>
      <c r="DF5876"/>
      <c r="DL5876" s="4"/>
      <c r="DN5876" s="3"/>
      <c r="DO5876" s="3"/>
      <c r="DP5876"/>
      <c r="DV5876" s="4"/>
      <c r="DX5876" s="3"/>
      <c r="DY5876" s="3"/>
      <c r="DZ5876"/>
      <c r="EF5876" s="4"/>
      <c r="EH5876" s="3"/>
      <c r="EI5876" s="3"/>
      <c r="EJ5876"/>
      <c r="EP5876" s="4"/>
      <c r="ER5876" s="3"/>
      <c r="ES5876" s="3"/>
      <c r="ET5876"/>
      <c r="EZ5876" s="4"/>
      <c r="FB5876" s="3"/>
      <c r="FC5876" s="3"/>
      <c r="FD5876"/>
      <c r="FJ5876" s="4"/>
      <c r="FL5876" s="3"/>
      <c r="FM5876" s="3"/>
      <c r="FN5876"/>
      <c r="FT5876" s="4"/>
      <c r="FV5876" s="3"/>
      <c r="FW5876" s="3"/>
      <c r="FX5876"/>
      <c r="GD5876" s="4"/>
      <c r="GF5876" s="3"/>
      <c r="GG5876" s="3"/>
      <c r="GH5876"/>
      <c r="GN5876" s="4"/>
      <c r="GP5876" s="3"/>
      <c r="GQ5876" s="3"/>
      <c r="GR5876"/>
      <c r="GX5876" s="4"/>
      <c r="GZ5876" s="3"/>
      <c r="HA5876" s="3"/>
      <c r="HB5876"/>
      <c r="HH5876" s="4"/>
      <c r="HJ5876" s="3"/>
      <c r="HK5876" s="3"/>
      <c r="HL5876"/>
      <c r="HR5876" s="4"/>
      <c r="HT5876" s="3"/>
      <c r="HU5876" s="3"/>
      <c r="HV5876"/>
      <c r="IB5876" s="4"/>
      <c r="ID5876" s="3"/>
      <c r="IE5876" s="3"/>
      <c r="IF5876"/>
      <c r="IL5876" s="4"/>
      <c r="IN5876" s="3"/>
      <c r="IO5876" s="3"/>
      <c r="IP5876"/>
      <c r="IV5876" s="4"/>
      <c r="IX5876" s="3"/>
      <c r="IY5876" s="3"/>
      <c r="IZ5876"/>
      <c r="JF5876" s="4"/>
      <c r="JH5876" s="3"/>
      <c r="JI5876" s="3"/>
      <c r="JJ5876"/>
      <c r="JP5876" s="4"/>
      <c r="JR5876" s="3"/>
      <c r="JS5876" s="3"/>
      <c r="JT5876"/>
      <c r="JZ5876" s="4"/>
      <c r="KB5876" s="3"/>
      <c r="KC5876" s="3"/>
      <c r="KD5876"/>
      <c r="KJ5876" s="4"/>
      <c r="KL5876" s="3"/>
      <c r="KM5876" s="3"/>
      <c r="KN5876"/>
      <c r="KT5876" s="4"/>
      <c r="KV5876" s="3"/>
      <c r="KW5876" s="3"/>
      <c r="KX5876"/>
      <c r="LD5876" s="4"/>
      <c r="LF5876" s="3"/>
      <c r="LG5876" s="3"/>
      <c r="LH5876"/>
      <c r="LN5876" s="4"/>
      <c r="LP5876" s="3"/>
      <c r="LQ5876" s="3"/>
      <c r="LR5876"/>
      <c r="LX5876" s="4"/>
      <c r="LZ5876" s="3"/>
      <c r="MA5876" s="3"/>
      <c r="MB5876"/>
      <c r="MH5876" s="4"/>
      <c r="MJ5876" s="3"/>
      <c r="MK5876" s="3"/>
      <c r="ML5876"/>
      <c r="MR5876" s="4"/>
      <c r="MT5876" s="3"/>
      <c r="MU5876" s="3"/>
      <c r="MV5876"/>
      <c r="NB5876" s="4"/>
      <c r="ND5876" s="3"/>
      <c r="NE5876" s="3"/>
      <c r="NF5876"/>
      <c r="NL5876" s="4"/>
      <c r="NN5876" s="3"/>
      <c r="NO5876" s="3"/>
      <c r="NP5876"/>
      <c r="NV5876" s="4"/>
      <c r="NX5876" s="3"/>
      <c r="NY5876" s="3"/>
      <c r="NZ5876"/>
      <c r="OF5876" s="4"/>
      <c r="OH5876" s="3"/>
      <c r="OI5876" s="3"/>
      <c r="OJ5876"/>
      <c r="OP5876" s="4"/>
      <c r="OR5876" s="3"/>
      <c r="OS5876" s="3"/>
      <c r="OT5876"/>
      <c r="OZ5876" s="4"/>
      <c r="PB5876" s="3"/>
      <c r="PC5876" s="3"/>
      <c r="PD5876"/>
      <c r="PJ5876" s="4"/>
      <c r="PL5876" s="3"/>
      <c r="PM5876" s="3"/>
      <c r="PN5876"/>
      <c r="PT5876" s="4"/>
      <c r="PV5876" s="3"/>
      <c r="PW5876" s="3"/>
      <c r="PX5876"/>
      <c r="QD5876" s="4"/>
      <c r="QF5876" s="3"/>
      <c r="QG5876" s="3"/>
      <c r="QH5876"/>
      <c r="QN5876" s="4"/>
      <c r="QP5876" s="3"/>
      <c r="QQ5876" s="3"/>
      <c r="QR5876"/>
      <c r="QX5876" s="4"/>
      <c r="QZ5876" s="3"/>
      <c r="RA5876" s="3"/>
      <c r="RB5876"/>
      <c r="RH5876" s="4"/>
      <c r="RJ5876" s="3"/>
      <c r="RK5876" s="3"/>
      <c r="RL5876"/>
      <c r="RR5876" s="4"/>
      <c r="RT5876" s="3"/>
      <c r="RU5876" s="3"/>
      <c r="RV5876"/>
      <c r="SB5876" s="4"/>
      <c r="SD5876" s="3"/>
      <c r="SE5876" s="3"/>
      <c r="SF5876"/>
      <c r="SL5876" s="4"/>
      <c r="SN5876" s="3"/>
      <c r="SO5876" s="3"/>
      <c r="SP5876"/>
      <c r="SV5876" s="4"/>
      <c r="SX5876" s="3"/>
      <c r="SY5876" s="3"/>
      <c r="SZ5876"/>
      <c r="TF5876" s="4"/>
      <c r="TH5876" s="3"/>
      <c r="TI5876" s="3"/>
      <c r="TJ5876"/>
      <c r="TP5876" s="4"/>
      <c r="TR5876" s="3"/>
      <c r="TS5876" s="3"/>
      <c r="TT5876"/>
      <c r="TZ5876" s="4"/>
      <c r="UB5876" s="3"/>
      <c r="UC5876" s="3"/>
      <c r="UD5876"/>
      <c r="UJ5876" s="4"/>
      <c r="UL5876" s="3"/>
      <c r="UM5876" s="3"/>
      <c r="UN5876"/>
      <c r="UT5876" s="4"/>
      <c r="UV5876" s="3"/>
      <c r="UW5876" s="3"/>
      <c r="UX5876"/>
      <c r="VD5876" s="4"/>
      <c r="VF5876" s="3"/>
      <c r="VG5876" s="3"/>
      <c r="VH5876"/>
      <c r="VN5876" s="4"/>
      <c r="VP5876" s="3"/>
      <c r="VQ5876" s="3"/>
      <c r="VR5876"/>
      <c r="VX5876" s="4"/>
      <c r="VZ5876" s="3"/>
      <c r="WA5876" s="3"/>
      <c r="WB5876"/>
      <c r="WH5876" s="4"/>
      <c r="WJ5876" s="3"/>
      <c r="WK5876" s="3"/>
      <c r="WL5876"/>
      <c r="WR5876" s="4"/>
      <c r="WT5876" s="3"/>
      <c r="WU5876" s="3"/>
      <c r="WV5876"/>
      <c r="XB5876" s="4"/>
      <c r="XD5876" s="3"/>
      <c r="XE5876" s="3"/>
      <c r="XF5876"/>
      <c r="XL5876" s="4"/>
      <c r="XN5876" s="3"/>
      <c r="XO5876" s="3"/>
      <c r="XP5876"/>
      <c r="XV5876" s="4"/>
      <c r="XX5876" s="3"/>
      <c r="XY5876" s="3"/>
      <c r="XZ5876"/>
      <c r="YF5876" s="4"/>
      <c r="YH5876" s="3"/>
      <c r="YI5876" s="3"/>
      <c r="YJ5876"/>
      <c r="YP5876" s="4"/>
      <c r="YR5876" s="3"/>
      <c r="YS5876" s="3"/>
      <c r="YT5876"/>
      <c r="YZ5876" s="4"/>
      <c r="ZB5876" s="3"/>
      <c r="ZC5876" s="3"/>
      <c r="ZD5876"/>
      <c r="ZJ5876" s="4"/>
      <c r="ZL5876" s="3"/>
      <c r="ZM5876" s="3"/>
      <c r="ZN5876"/>
      <c r="ZT5876" s="4"/>
      <c r="ZV5876" s="3"/>
      <c r="ZW5876" s="3"/>
      <c r="ZX5876"/>
      <c r="AAD5876" s="4"/>
      <c r="AAF5876" s="3"/>
      <c r="AAG5876" s="3"/>
      <c r="AAH5876"/>
      <c r="AAN5876" s="4"/>
      <c r="AAP5876" s="3"/>
      <c r="AAQ5876" s="3"/>
      <c r="AAR5876"/>
      <c r="AAX5876" s="4"/>
      <c r="AAZ5876" s="3"/>
      <c r="ABA5876" s="3"/>
      <c r="ABB5876"/>
      <c r="ABH5876" s="4"/>
      <c r="ABJ5876" s="3"/>
      <c r="ABK5876" s="3"/>
      <c r="ABL5876"/>
      <c r="ABR5876" s="4"/>
      <c r="ABT5876" s="3"/>
      <c r="ABU5876" s="3"/>
      <c r="ABV5876"/>
      <c r="ACB5876" s="4"/>
      <c r="ACD5876" s="3"/>
      <c r="ACE5876" s="3"/>
      <c r="ACF5876"/>
      <c r="ACL5876" s="4"/>
      <c r="ACN5876" s="3"/>
      <c r="ACO5876" s="3"/>
      <c r="ACP5876"/>
      <c r="ACV5876" s="4"/>
      <c r="ACX5876" s="3"/>
      <c r="ACY5876" s="3"/>
      <c r="ACZ5876"/>
      <c r="ADF5876" s="4"/>
      <c r="ADH5876" s="3"/>
      <c r="ADI5876" s="3"/>
      <c r="ADJ5876"/>
      <c r="ADP5876" s="4"/>
      <c r="ADR5876" s="3"/>
      <c r="ADS5876" s="3"/>
      <c r="ADT5876"/>
      <c r="ADZ5876" s="4"/>
      <c r="AEB5876" s="3"/>
      <c r="AEC5876" s="3"/>
      <c r="AED5876"/>
      <c r="AEJ5876" s="4"/>
      <c r="AEL5876" s="3"/>
      <c r="AEM5876" s="3"/>
      <c r="AEN5876"/>
      <c r="AET5876" s="4"/>
      <c r="AEV5876" s="3"/>
      <c r="AEW5876" s="3"/>
      <c r="AEX5876"/>
      <c r="AFD5876" s="4"/>
      <c r="AFF5876" s="3"/>
      <c r="AFG5876" s="3"/>
      <c r="AFH5876"/>
      <c r="AFN5876" s="4"/>
      <c r="AFP5876" s="3"/>
      <c r="AFQ5876" s="3"/>
      <c r="AFR5876"/>
      <c r="AFX5876" s="4"/>
      <c r="AFZ5876" s="3"/>
      <c r="AGA5876" s="3"/>
      <c r="AGB5876"/>
      <c r="AGH5876" s="4"/>
      <c r="AGJ5876" s="3"/>
      <c r="AGK5876" s="3"/>
      <c r="AGL5876"/>
      <c r="AGR5876" s="4"/>
      <c r="AGT5876" s="3"/>
      <c r="AGU5876" s="3"/>
      <c r="AGV5876"/>
      <c r="AHB5876" s="4"/>
      <c r="AHD5876" s="3"/>
      <c r="AHE5876" s="3"/>
      <c r="AHF5876"/>
      <c r="AHL5876" s="4"/>
      <c r="AHN5876" s="3"/>
      <c r="AHO5876" s="3"/>
      <c r="AHP5876"/>
      <c r="AHV5876" s="4"/>
      <c r="AHX5876" s="3"/>
      <c r="AHY5876" s="3"/>
      <c r="AHZ5876"/>
      <c r="AIF5876" s="4"/>
      <c r="AIH5876" s="3"/>
      <c r="AII5876" s="3"/>
      <c r="AIJ5876"/>
      <c r="AIP5876" s="4"/>
      <c r="AIR5876" s="3"/>
      <c r="AIS5876" s="3"/>
      <c r="AIT5876"/>
      <c r="AIZ5876" s="4"/>
      <c r="AJB5876" s="3"/>
      <c r="AJC5876" s="3"/>
      <c r="AJD5876"/>
      <c r="AJJ5876" s="4"/>
      <c r="AJL5876" s="3"/>
      <c r="AJM5876" s="3"/>
      <c r="AJN5876"/>
      <c r="AJT5876" s="4"/>
      <c r="AJV5876" s="3"/>
      <c r="AJW5876" s="3"/>
      <c r="AJX5876"/>
      <c r="AKD5876" s="4"/>
      <c r="AKF5876" s="3"/>
      <c r="AKG5876" s="3"/>
      <c r="AKH5876"/>
      <c r="AKN5876" s="4"/>
      <c r="AKP5876" s="3"/>
      <c r="AKQ5876" s="3"/>
      <c r="AKR5876"/>
      <c r="AKX5876" s="4"/>
      <c r="AKZ5876" s="3"/>
      <c r="ALA5876" s="3"/>
      <c r="ALB5876"/>
      <c r="ALH5876" s="4"/>
      <c r="ALJ5876" s="3"/>
      <c r="ALK5876" s="3"/>
      <c r="ALL5876"/>
      <c r="ALR5876" s="4"/>
      <c r="ALT5876" s="3"/>
      <c r="ALU5876" s="3"/>
      <c r="ALV5876"/>
      <c r="AMB5876" s="4"/>
      <c r="AMD5876" s="3"/>
      <c r="AME5876" s="3"/>
      <c r="AMF5876"/>
      <c r="AML5876" s="4"/>
      <c r="AMN5876" s="3"/>
      <c r="AMO5876" s="3"/>
      <c r="AMP5876"/>
      <c r="AMV5876" s="4"/>
      <c r="AMX5876" s="3"/>
      <c r="AMY5876" s="3"/>
      <c r="AMZ5876"/>
      <c r="ANF5876" s="4"/>
      <c r="ANH5876" s="3"/>
      <c r="ANI5876" s="3"/>
      <c r="ANJ5876"/>
      <c r="ANP5876" s="4"/>
      <c r="ANR5876" s="3"/>
      <c r="ANS5876" s="3"/>
      <c r="ANT5876"/>
      <c r="ANZ5876" s="4"/>
      <c r="AOB5876" s="3"/>
      <c r="AOC5876" s="3"/>
      <c r="AOD5876"/>
      <c r="AOJ5876" s="4"/>
      <c r="AOL5876" s="3"/>
      <c r="AOM5876" s="3"/>
      <c r="AON5876"/>
      <c r="AOT5876" s="4"/>
      <c r="AOV5876" s="3"/>
      <c r="AOW5876" s="3"/>
      <c r="AOX5876"/>
      <c r="APD5876" s="4"/>
      <c r="APF5876" s="3"/>
      <c r="APG5876" s="3"/>
      <c r="APH5876"/>
      <c r="APN5876" s="4"/>
      <c r="APP5876" s="3"/>
      <c r="APQ5876" s="3"/>
      <c r="APR5876"/>
      <c r="APX5876" s="4"/>
      <c r="APZ5876" s="3"/>
      <c r="AQA5876" s="3"/>
      <c r="AQB5876"/>
      <c r="AQH5876" s="4"/>
      <c r="AQJ5876" s="3"/>
      <c r="AQK5876" s="3"/>
      <c r="AQL5876"/>
      <c r="AQR5876" s="4"/>
      <c r="AQT5876" s="3"/>
      <c r="AQU5876" s="3"/>
      <c r="AQV5876"/>
      <c r="ARB5876" s="4"/>
      <c r="ARD5876" s="3"/>
      <c r="ARE5876" s="3"/>
      <c r="ARF5876"/>
      <c r="ARL5876" s="4"/>
      <c r="ARN5876" s="3"/>
      <c r="ARO5876" s="3"/>
      <c r="ARP5876"/>
      <c r="ARV5876" s="4"/>
      <c r="ARX5876" s="3"/>
      <c r="ARY5876" s="3"/>
      <c r="ARZ5876"/>
      <c r="ASF5876" s="4"/>
      <c r="ASH5876" s="3"/>
      <c r="ASI5876" s="3"/>
      <c r="ASJ5876"/>
      <c r="ASP5876" s="4"/>
      <c r="ASR5876" s="3"/>
      <c r="ASS5876" s="3"/>
      <c r="AST5876"/>
      <c r="ASZ5876" s="4"/>
      <c r="ATB5876" s="3"/>
      <c r="ATC5876" s="3"/>
      <c r="ATD5876"/>
      <c r="ATJ5876" s="4"/>
      <c r="ATL5876" s="3"/>
      <c r="ATM5876" s="3"/>
      <c r="ATN5876"/>
      <c r="ATT5876" s="4"/>
      <c r="ATV5876" s="3"/>
      <c r="ATW5876" s="3"/>
      <c r="ATX5876"/>
      <c r="AUD5876" s="4"/>
      <c r="AUF5876" s="3"/>
      <c r="AUG5876" s="3"/>
      <c r="AUH5876"/>
      <c r="AUN5876" s="4"/>
      <c r="AUP5876" s="3"/>
      <c r="AUQ5876" s="3"/>
      <c r="AUR5876"/>
      <c r="AUX5876" s="4"/>
      <c r="AUZ5876" s="3"/>
      <c r="AVA5876" s="3"/>
      <c r="AVB5876"/>
      <c r="AVH5876" s="4"/>
      <c r="AVJ5876" s="3"/>
      <c r="AVK5876" s="3"/>
      <c r="AVL5876"/>
      <c r="AVR5876" s="4"/>
      <c r="AVT5876" s="3"/>
      <c r="AVU5876" s="3"/>
      <c r="AVV5876"/>
      <c r="AWB5876" s="4"/>
      <c r="AWD5876" s="3"/>
      <c r="AWE5876" s="3"/>
      <c r="AWF5876"/>
      <c r="AWL5876" s="4"/>
      <c r="AWN5876" s="3"/>
      <c r="AWO5876" s="3"/>
      <c r="AWP5876"/>
      <c r="AWV5876" s="4"/>
      <c r="AWX5876" s="3"/>
      <c r="AWY5876" s="3"/>
      <c r="AWZ5876"/>
      <c r="AXF5876" s="4"/>
      <c r="AXH5876" s="3"/>
      <c r="AXI5876" s="3"/>
      <c r="AXJ5876"/>
      <c r="AXP5876" s="4"/>
      <c r="AXR5876" s="3"/>
      <c r="AXS5876" s="3"/>
      <c r="AXT5876"/>
      <c r="AXZ5876" s="4"/>
      <c r="AYB5876" s="3"/>
      <c r="AYC5876" s="3"/>
      <c r="AYD5876"/>
      <c r="AYJ5876" s="4"/>
      <c r="AYL5876" s="3"/>
      <c r="AYM5876" s="3"/>
      <c r="AYN5876"/>
      <c r="AYT5876" s="4"/>
      <c r="AYV5876" s="3"/>
      <c r="AYW5876" s="3"/>
      <c r="AYX5876"/>
      <c r="AZD5876" s="4"/>
      <c r="AZF5876" s="3"/>
      <c r="AZG5876" s="3"/>
      <c r="AZH5876"/>
      <c r="AZN5876" s="4"/>
      <c r="AZP5876" s="3"/>
      <c r="AZQ5876" s="3"/>
      <c r="AZR5876"/>
      <c r="AZX5876" s="4"/>
      <c r="AZZ5876" s="3"/>
      <c r="BAA5876" s="3"/>
      <c r="BAB5876"/>
      <c r="BAH5876" s="4"/>
      <c r="BAJ5876" s="3"/>
      <c r="BAK5876" s="3"/>
      <c r="BAL5876"/>
      <c r="BAR5876" s="4"/>
      <c r="BAT5876" s="3"/>
      <c r="BAU5876" s="3"/>
      <c r="BAV5876"/>
      <c r="BBB5876" s="4"/>
      <c r="BBD5876" s="3"/>
      <c r="BBE5876" s="3"/>
      <c r="BBF5876"/>
      <c r="BBL5876" s="4"/>
      <c r="BBN5876" s="3"/>
      <c r="BBO5876" s="3"/>
      <c r="BBP5876"/>
      <c r="BBV5876" s="4"/>
      <c r="BBX5876" s="3"/>
      <c r="BBY5876" s="3"/>
      <c r="BBZ5876"/>
      <c r="BCF5876" s="4"/>
      <c r="BCH5876" s="3"/>
      <c r="BCI5876" s="3"/>
      <c r="BCJ5876"/>
      <c r="BCP5876" s="4"/>
      <c r="BCR5876" s="3"/>
      <c r="BCS5876" s="3"/>
      <c r="BCT5876"/>
      <c r="BCZ5876" s="4"/>
      <c r="BDB5876" s="3"/>
      <c r="BDC5876" s="3"/>
      <c r="BDD5876"/>
      <c r="BDJ5876" s="4"/>
      <c r="BDL5876" s="3"/>
      <c r="BDM5876" s="3"/>
      <c r="BDN5876"/>
      <c r="BDT5876" s="4"/>
      <c r="BDV5876" s="3"/>
      <c r="BDW5876" s="3"/>
      <c r="BDX5876"/>
      <c r="BED5876" s="4"/>
      <c r="BEF5876" s="3"/>
      <c r="BEG5876" s="3"/>
      <c r="BEH5876"/>
      <c r="BEN5876" s="4"/>
      <c r="BEP5876" s="3"/>
      <c r="BEQ5876" s="3"/>
      <c r="BER5876"/>
      <c r="BEX5876" s="4"/>
      <c r="BEZ5876" s="3"/>
      <c r="BFA5876" s="3"/>
      <c r="BFB5876"/>
      <c r="BFH5876" s="4"/>
      <c r="BFJ5876" s="3"/>
      <c r="BFK5876" s="3"/>
      <c r="BFL5876"/>
      <c r="BFR5876" s="4"/>
      <c r="BFT5876" s="3"/>
      <c r="BFU5876" s="3"/>
      <c r="BFV5876"/>
      <c r="BGB5876" s="4"/>
      <c r="BGD5876" s="3"/>
      <c r="BGE5876" s="3"/>
      <c r="BGF5876"/>
      <c r="BGL5876" s="4"/>
      <c r="BGN5876" s="3"/>
      <c r="BGO5876" s="3"/>
      <c r="BGP5876"/>
      <c r="BGV5876" s="4"/>
      <c r="BGX5876" s="3"/>
      <c r="BGY5876" s="3"/>
      <c r="BGZ5876"/>
      <c r="BHF5876" s="4"/>
      <c r="BHH5876" s="3"/>
      <c r="BHI5876" s="3"/>
      <c r="BHJ5876"/>
      <c r="BHP5876" s="4"/>
      <c r="BHR5876" s="3"/>
      <c r="BHS5876" s="3"/>
      <c r="BHT5876"/>
      <c r="BHZ5876" s="4"/>
      <c r="BIB5876" s="3"/>
      <c r="BIC5876" s="3"/>
      <c r="BID5876"/>
      <c r="BIJ5876" s="4"/>
      <c r="BIL5876" s="3"/>
      <c r="BIM5876" s="3"/>
      <c r="BIN5876"/>
      <c r="BIT5876" s="4"/>
      <c r="BIV5876" s="3"/>
      <c r="BIW5876" s="3"/>
      <c r="BIX5876"/>
      <c r="BJD5876" s="4"/>
      <c r="BJF5876" s="3"/>
      <c r="BJG5876" s="3"/>
      <c r="BJH5876"/>
      <c r="BJN5876" s="4"/>
      <c r="BJP5876" s="3"/>
      <c r="BJQ5876" s="3"/>
      <c r="BJR5876"/>
      <c r="BJX5876" s="4"/>
      <c r="BJZ5876" s="3"/>
      <c r="BKA5876" s="3"/>
      <c r="BKB5876"/>
      <c r="BKH5876" s="4"/>
      <c r="BKJ5876" s="3"/>
      <c r="BKK5876" s="3"/>
      <c r="BKL5876"/>
      <c r="BKR5876" s="4"/>
      <c r="BKT5876" s="3"/>
      <c r="BKU5876" s="3"/>
      <c r="BKV5876"/>
      <c r="BLB5876" s="4"/>
      <c r="BLD5876" s="3"/>
      <c r="BLE5876" s="3"/>
      <c r="BLF5876"/>
      <c r="BLL5876" s="4"/>
      <c r="BLN5876" s="3"/>
      <c r="BLO5876" s="3"/>
      <c r="BLP5876"/>
      <c r="BLV5876" s="4"/>
      <c r="BLX5876" s="3"/>
      <c r="BLY5876" s="3"/>
      <c r="BLZ5876"/>
      <c r="BMF5876" s="4"/>
      <c r="BMH5876" s="3"/>
      <c r="BMI5876" s="3"/>
      <c r="BMJ5876"/>
      <c r="BMP5876" s="4"/>
      <c r="BMR5876" s="3"/>
      <c r="BMS5876" s="3"/>
      <c r="BMT5876"/>
      <c r="BMZ5876" s="4"/>
      <c r="BNB5876" s="3"/>
      <c r="BNC5876" s="3"/>
      <c r="BND5876"/>
      <c r="BNJ5876" s="4"/>
      <c r="BNL5876" s="3"/>
      <c r="BNM5876" s="3"/>
      <c r="BNN5876"/>
      <c r="BNT5876" s="4"/>
      <c r="BNV5876" s="3"/>
      <c r="BNW5876" s="3"/>
      <c r="BNX5876"/>
      <c r="BOD5876" s="4"/>
      <c r="BOF5876" s="3"/>
      <c r="BOG5876" s="3"/>
      <c r="BOH5876"/>
      <c r="BON5876" s="4"/>
      <c r="BOP5876" s="3"/>
      <c r="BOQ5876" s="3"/>
      <c r="BOR5876"/>
      <c r="BOX5876" s="4"/>
      <c r="BOZ5876" s="3"/>
      <c r="BPA5876" s="3"/>
      <c r="BPB5876"/>
      <c r="BPH5876" s="4"/>
      <c r="BPJ5876" s="3"/>
      <c r="BPK5876" s="3"/>
      <c r="BPL5876"/>
      <c r="BPR5876" s="4"/>
      <c r="BPT5876" s="3"/>
      <c r="BPU5876" s="3"/>
      <c r="BPV5876"/>
      <c r="BQB5876" s="4"/>
      <c r="BQD5876" s="3"/>
      <c r="BQE5876" s="3"/>
      <c r="BQF5876"/>
      <c r="BQL5876" s="4"/>
      <c r="BQN5876" s="3"/>
      <c r="BQO5876" s="3"/>
      <c r="BQP5876"/>
      <c r="BQV5876" s="4"/>
      <c r="BQX5876" s="3"/>
      <c r="BQY5876" s="3"/>
      <c r="BQZ5876"/>
      <c r="BRF5876" s="4"/>
      <c r="BRH5876" s="3"/>
      <c r="BRI5876" s="3"/>
      <c r="BRJ5876"/>
      <c r="BRP5876" s="4"/>
      <c r="BRR5876" s="3"/>
      <c r="BRS5876" s="3"/>
      <c r="BRT5876"/>
      <c r="BRZ5876" s="4"/>
      <c r="BSB5876" s="3"/>
      <c r="BSC5876" s="3"/>
      <c r="BSD5876"/>
      <c r="BSJ5876" s="4"/>
      <c r="BSL5876" s="3"/>
      <c r="BSM5876" s="3"/>
      <c r="BSN5876"/>
      <c r="BST5876" s="4"/>
      <c r="BSV5876" s="3"/>
      <c r="BSW5876" s="3"/>
      <c r="BSX5876"/>
      <c r="BTD5876" s="4"/>
      <c r="BTF5876" s="3"/>
      <c r="BTG5876" s="3"/>
      <c r="BTH5876"/>
      <c r="BTN5876" s="4"/>
      <c r="BTP5876" s="3"/>
      <c r="BTQ5876" s="3"/>
      <c r="BTR5876"/>
      <c r="BTX5876" s="4"/>
      <c r="BTZ5876" s="3"/>
      <c r="BUA5876" s="3"/>
      <c r="BUB5876"/>
      <c r="BUH5876" s="4"/>
      <c r="BUJ5876" s="3"/>
      <c r="BUK5876" s="3"/>
      <c r="BUL5876"/>
      <c r="BUR5876" s="4"/>
      <c r="BUT5876" s="3"/>
      <c r="BUU5876" s="3"/>
      <c r="BUV5876"/>
      <c r="BVB5876" s="4"/>
      <c r="BVD5876" s="3"/>
      <c r="BVE5876" s="3"/>
      <c r="BVF5876"/>
      <c r="BVL5876" s="4"/>
      <c r="BVN5876" s="3"/>
      <c r="BVO5876" s="3"/>
      <c r="BVP5876"/>
      <c r="BVV5876" s="4"/>
      <c r="BVX5876" s="3"/>
      <c r="BVY5876" s="3"/>
      <c r="BVZ5876"/>
      <c r="BWF5876" s="4"/>
      <c r="BWH5876" s="3"/>
      <c r="BWI5876" s="3"/>
      <c r="BWJ5876"/>
      <c r="BWP5876" s="4"/>
      <c r="BWR5876" s="3"/>
      <c r="BWS5876" s="3"/>
      <c r="BWT5876"/>
      <c r="BWZ5876" s="4"/>
      <c r="BXB5876" s="3"/>
      <c r="BXC5876" s="3"/>
      <c r="BXD5876"/>
      <c r="BXJ5876" s="4"/>
      <c r="BXL5876" s="3"/>
      <c r="BXM5876" s="3"/>
      <c r="BXN5876"/>
      <c r="BXT5876" s="4"/>
      <c r="BXV5876" s="3"/>
      <c r="BXW5876" s="3"/>
      <c r="BXX5876"/>
      <c r="BYD5876" s="4"/>
      <c r="BYF5876" s="3"/>
      <c r="BYG5876" s="3"/>
      <c r="BYH5876"/>
      <c r="BYN5876" s="4"/>
      <c r="BYP5876" s="3"/>
      <c r="BYQ5876" s="3"/>
      <c r="BYR5876"/>
      <c r="BYX5876" s="4"/>
      <c r="BYZ5876" s="3"/>
      <c r="BZA5876" s="3"/>
      <c r="BZB5876"/>
      <c r="BZH5876" s="4"/>
      <c r="BZJ5876" s="3"/>
      <c r="BZK5876" s="3"/>
      <c r="BZL5876"/>
      <c r="BZR5876" s="4"/>
      <c r="BZT5876" s="3"/>
      <c r="BZU5876" s="3"/>
      <c r="BZV5876"/>
      <c r="CAB5876" s="4"/>
      <c r="CAD5876" s="3"/>
      <c r="CAE5876" s="3"/>
      <c r="CAF5876"/>
      <c r="CAL5876" s="4"/>
      <c r="CAN5876" s="3"/>
      <c r="CAO5876" s="3"/>
      <c r="CAP5876"/>
      <c r="CAV5876" s="4"/>
      <c r="CAX5876" s="3"/>
      <c r="CAY5876" s="3"/>
      <c r="CAZ5876"/>
      <c r="CBF5876" s="4"/>
      <c r="CBH5876" s="3"/>
      <c r="CBI5876" s="3"/>
      <c r="CBJ5876"/>
      <c r="CBP5876" s="4"/>
      <c r="CBR5876" s="3"/>
      <c r="CBS5876" s="3"/>
      <c r="CBT5876"/>
      <c r="CBZ5876" s="4"/>
      <c r="CCB5876" s="3"/>
      <c r="CCC5876" s="3"/>
      <c r="CCD5876"/>
      <c r="CCJ5876" s="4"/>
      <c r="CCL5876" s="3"/>
      <c r="CCM5876" s="3"/>
      <c r="CCN5876"/>
      <c r="CCT5876" s="4"/>
      <c r="CCV5876" s="3"/>
      <c r="CCW5876" s="3"/>
      <c r="CCX5876"/>
      <c r="CDD5876" s="4"/>
      <c r="CDF5876" s="3"/>
      <c r="CDG5876" s="3"/>
      <c r="CDH5876"/>
      <c r="CDN5876" s="4"/>
      <c r="CDP5876" s="3"/>
      <c r="CDQ5876" s="3"/>
      <c r="CDR5876"/>
      <c r="CDX5876" s="4"/>
      <c r="CDZ5876" s="3"/>
      <c r="CEA5876" s="3"/>
      <c r="CEB5876"/>
      <c r="CEH5876" s="4"/>
      <c r="CEJ5876" s="3"/>
      <c r="CEK5876" s="3"/>
      <c r="CEL5876"/>
      <c r="CER5876" s="4"/>
      <c r="CET5876" s="3"/>
      <c r="CEU5876" s="3"/>
      <c r="CEV5876"/>
      <c r="CFB5876" s="4"/>
      <c r="CFD5876" s="3"/>
      <c r="CFE5876" s="3"/>
      <c r="CFF5876"/>
      <c r="CFL5876" s="4"/>
      <c r="CFN5876" s="3"/>
      <c r="CFO5876" s="3"/>
      <c r="CFP5876"/>
      <c r="CFV5876" s="4"/>
      <c r="CFX5876" s="3"/>
      <c r="CFY5876" s="3"/>
      <c r="CFZ5876"/>
      <c r="CGF5876" s="4"/>
      <c r="CGH5876" s="3"/>
      <c r="CGI5876" s="3"/>
      <c r="CGJ5876"/>
      <c r="CGP5876" s="4"/>
      <c r="CGR5876" s="3"/>
      <c r="CGS5876" s="3"/>
      <c r="CGT5876"/>
      <c r="CGZ5876" s="4"/>
      <c r="CHB5876" s="3"/>
      <c r="CHC5876" s="3"/>
      <c r="CHD5876"/>
      <c r="CHJ5876" s="4"/>
      <c r="CHL5876" s="3"/>
      <c r="CHM5876" s="3"/>
      <c r="CHN5876"/>
      <c r="CHT5876" s="4"/>
      <c r="CHV5876" s="3"/>
      <c r="CHW5876" s="3"/>
      <c r="CHX5876"/>
      <c r="CID5876" s="4"/>
      <c r="CIF5876" s="3"/>
      <c r="CIG5876" s="3"/>
      <c r="CIH5876"/>
      <c r="CIN5876" s="4"/>
      <c r="CIP5876" s="3"/>
      <c r="CIQ5876" s="3"/>
      <c r="CIR5876"/>
      <c r="CIX5876" s="4"/>
      <c r="CIZ5876" s="3"/>
      <c r="CJA5876" s="3"/>
      <c r="CJB5876"/>
      <c r="CJH5876" s="4"/>
      <c r="CJJ5876" s="3"/>
      <c r="CJK5876" s="3"/>
      <c r="CJL5876"/>
      <c r="CJR5876" s="4"/>
      <c r="CJT5876" s="3"/>
      <c r="CJU5876" s="3"/>
      <c r="CJV5876"/>
      <c r="CKB5876" s="4"/>
      <c r="CKD5876" s="3"/>
      <c r="CKE5876" s="3"/>
      <c r="CKF5876"/>
      <c r="CKL5876" s="4"/>
      <c r="CKN5876" s="3"/>
      <c r="CKO5876" s="3"/>
      <c r="CKP5876"/>
      <c r="CKV5876" s="4"/>
      <c r="CKX5876" s="3"/>
      <c r="CKY5876" s="3"/>
      <c r="CKZ5876"/>
      <c r="CLF5876" s="4"/>
      <c r="CLH5876" s="3"/>
      <c r="CLI5876" s="3"/>
      <c r="CLJ5876"/>
      <c r="CLP5876" s="4"/>
      <c r="CLR5876" s="3"/>
      <c r="CLS5876" s="3"/>
      <c r="CLT5876"/>
      <c r="CLZ5876" s="4"/>
      <c r="CMB5876" s="3"/>
      <c r="CMC5876" s="3"/>
      <c r="CMD5876"/>
      <c r="CMJ5876" s="4"/>
      <c r="CML5876" s="3"/>
      <c r="CMM5876" s="3"/>
      <c r="CMN5876"/>
      <c r="CMT5876" s="4"/>
      <c r="CMV5876" s="3"/>
      <c r="CMW5876" s="3"/>
      <c r="CMX5876"/>
      <c r="CND5876" s="4"/>
      <c r="CNF5876" s="3"/>
      <c r="CNG5876" s="3"/>
      <c r="CNH5876"/>
      <c r="CNN5876" s="4"/>
      <c r="CNP5876" s="3"/>
      <c r="CNQ5876" s="3"/>
      <c r="CNR5876"/>
      <c r="CNX5876" s="4"/>
      <c r="CNZ5876" s="3"/>
      <c r="COA5876" s="3"/>
      <c r="COB5876"/>
      <c r="COH5876" s="4"/>
      <c r="COJ5876" s="3"/>
      <c r="COK5876" s="3"/>
      <c r="COL5876"/>
      <c r="COR5876" s="4"/>
      <c r="COT5876" s="3"/>
      <c r="COU5876" s="3"/>
      <c r="COV5876"/>
      <c r="CPB5876" s="4"/>
      <c r="CPD5876" s="3"/>
      <c r="CPE5876" s="3"/>
      <c r="CPF5876"/>
      <c r="CPL5876" s="4"/>
      <c r="CPN5876" s="3"/>
      <c r="CPO5876" s="3"/>
      <c r="CPP5876"/>
      <c r="CPV5876" s="4"/>
      <c r="CPX5876" s="3"/>
      <c r="CPY5876" s="3"/>
      <c r="CPZ5876"/>
      <c r="CQF5876" s="4"/>
      <c r="CQH5876" s="3"/>
      <c r="CQI5876" s="3"/>
      <c r="CQJ5876"/>
      <c r="CQP5876" s="4"/>
      <c r="CQR5876" s="3"/>
      <c r="CQS5876" s="3"/>
      <c r="CQT5876"/>
      <c r="CQZ5876" s="4"/>
      <c r="CRB5876" s="3"/>
      <c r="CRC5876" s="3"/>
      <c r="CRD5876"/>
      <c r="CRJ5876" s="4"/>
      <c r="CRL5876" s="3"/>
      <c r="CRM5876" s="3"/>
      <c r="CRN5876"/>
      <c r="CRT5876" s="4"/>
      <c r="CRV5876" s="3"/>
      <c r="CRW5876" s="3"/>
      <c r="CRX5876"/>
      <c r="CSD5876" s="4"/>
      <c r="CSF5876" s="3"/>
      <c r="CSG5876" s="3"/>
      <c r="CSH5876"/>
      <c r="CSN5876" s="4"/>
      <c r="CSP5876" s="3"/>
      <c r="CSQ5876" s="3"/>
      <c r="CSR5876"/>
      <c r="CSX5876" s="4"/>
      <c r="CSZ5876" s="3"/>
      <c r="CTA5876" s="3"/>
      <c r="CTB5876"/>
      <c r="CTH5876" s="4"/>
      <c r="CTJ5876" s="3"/>
      <c r="CTK5876" s="3"/>
      <c r="CTL5876"/>
      <c r="CTR5876" s="4"/>
      <c r="CTT5876" s="3"/>
      <c r="CTU5876" s="3"/>
      <c r="CTV5876"/>
      <c r="CUB5876" s="4"/>
      <c r="CUD5876" s="3"/>
      <c r="CUE5876" s="3"/>
      <c r="CUF5876"/>
      <c r="CUL5876" s="4"/>
      <c r="CUN5876" s="3"/>
      <c r="CUO5876" s="3"/>
      <c r="CUP5876"/>
      <c r="CUV5876" s="4"/>
      <c r="CUX5876" s="3"/>
      <c r="CUY5876" s="3"/>
      <c r="CUZ5876"/>
      <c r="CVF5876" s="4"/>
      <c r="CVH5876" s="3"/>
      <c r="CVI5876" s="3"/>
      <c r="CVJ5876"/>
      <c r="CVP5876" s="4"/>
      <c r="CVR5876" s="3"/>
      <c r="CVS5876" s="3"/>
      <c r="CVT5876"/>
      <c r="CVZ5876" s="4"/>
      <c r="CWB5876" s="3"/>
      <c r="CWC5876" s="3"/>
      <c r="CWD5876"/>
      <c r="CWJ5876" s="4"/>
      <c r="CWL5876" s="3"/>
      <c r="CWM5876" s="3"/>
      <c r="CWN5876"/>
      <c r="CWT5876" s="4"/>
      <c r="CWV5876" s="3"/>
      <c r="CWW5876" s="3"/>
      <c r="CWX5876"/>
      <c r="CXD5876" s="4"/>
      <c r="CXF5876" s="3"/>
      <c r="CXG5876" s="3"/>
      <c r="CXH5876"/>
      <c r="CXN5876" s="4"/>
      <c r="CXP5876" s="3"/>
      <c r="CXQ5876" s="3"/>
      <c r="CXR5876"/>
      <c r="CXX5876" s="4"/>
      <c r="CXZ5876" s="3"/>
      <c r="CYA5876" s="3"/>
      <c r="CYB5876"/>
      <c r="CYH5876" s="4"/>
      <c r="CYJ5876" s="3"/>
      <c r="CYK5876" s="3"/>
      <c r="CYL5876"/>
      <c r="CYR5876" s="4"/>
      <c r="CYT5876" s="3"/>
      <c r="CYU5876" s="3"/>
      <c r="CYV5876"/>
      <c r="CZB5876" s="4"/>
      <c r="CZD5876" s="3"/>
      <c r="CZE5876" s="3"/>
      <c r="CZF5876"/>
      <c r="CZL5876" s="4"/>
      <c r="CZN5876" s="3"/>
      <c r="CZO5876" s="3"/>
      <c r="CZP5876"/>
      <c r="CZV5876" s="4"/>
      <c r="CZX5876" s="3"/>
      <c r="CZY5876" s="3"/>
      <c r="CZZ5876"/>
      <c r="DAF5876" s="4"/>
      <c r="DAH5876" s="3"/>
      <c r="DAI5876" s="3"/>
      <c r="DAJ5876"/>
      <c r="DAP5876" s="4"/>
      <c r="DAR5876" s="3"/>
      <c r="DAS5876" s="3"/>
      <c r="DAT5876"/>
      <c r="DAZ5876" s="4"/>
      <c r="DBB5876" s="3"/>
      <c r="DBC5876" s="3"/>
      <c r="DBD5876"/>
      <c r="DBJ5876" s="4"/>
      <c r="DBL5876" s="3"/>
      <c r="DBM5876" s="3"/>
      <c r="DBN5876"/>
      <c r="DBT5876" s="4"/>
      <c r="DBV5876" s="3"/>
      <c r="DBW5876" s="3"/>
      <c r="DBX5876"/>
      <c r="DCD5876" s="4"/>
      <c r="DCF5876" s="3"/>
      <c r="DCG5876" s="3"/>
      <c r="DCH5876"/>
      <c r="DCN5876" s="4"/>
      <c r="DCP5876" s="3"/>
      <c r="DCQ5876" s="3"/>
      <c r="DCR5876"/>
      <c r="DCX5876" s="4"/>
      <c r="DCZ5876" s="3"/>
      <c r="DDA5876" s="3"/>
      <c r="DDB5876"/>
      <c r="DDH5876" s="4"/>
      <c r="DDJ5876" s="3"/>
      <c r="DDK5876" s="3"/>
      <c r="DDL5876"/>
      <c r="DDR5876" s="4"/>
      <c r="DDT5876" s="3"/>
      <c r="DDU5876" s="3"/>
      <c r="DDV5876"/>
      <c r="DEB5876" s="4"/>
      <c r="DED5876" s="3"/>
      <c r="DEE5876" s="3"/>
      <c r="DEF5876"/>
      <c r="DEL5876" s="4"/>
      <c r="DEN5876" s="3"/>
      <c r="DEO5876" s="3"/>
      <c r="DEP5876"/>
      <c r="DEV5876" s="4"/>
      <c r="DEX5876" s="3"/>
      <c r="DEY5876" s="3"/>
      <c r="DEZ5876"/>
      <c r="DFF5876" s="4"/>
      <c r="DFH5876" s="3"/>
      <c r="DFI5876" s="3"/>
      <c r="DFJ5876"/>
      <c r="DFP5876" s="4"/>
      <c r="DFR5876" s="3"/>
      <c r="DFS5876" s="3"/>
      <c r="DFT5876"/>
      <c r="DFZ5876" s="4"/>
      <c r="DGB5876" s="3"/>
      <c r="DGC5876" s="3"/>
      <c r="DGD5876"/>
      <c r="DGJ5876" s="4"/>
      <c r="DGL5876" s="3"/>
      <c r="DGM5876" s="3"/>
      <c r="DGN5876"/>
      <c r="DGT5876" s="4"/>
      <c r="DGV5876" s="3"/>
      <c r="DGW5876" s="3"/>
      <c r="DGX5876"/>
      <c r="DHD5876" s="4"/>
      <c r="DHF5876" s="3"/>
      <c r="DHG5876" s="3"/>
      <c r="DHH5876"/>
      <c r="DHN5876" s="4"/>
      <c r="DHP5876" s="3"/>
      <c r="DHQ5876" s="3"/>
      <c r="DHR5876"/>
      <c r="DHX5876" s="4"/>
      <c r="DHZ5876" s="3"/>
      <c r="DIA5876" s="3"/>
      <c r="DIB5876"/>
      <c r="DIH5876" s="4"/>
      <c r="DIJ5876" s="3"/>
      <c r="DIK5876" s="3"/>
      <c r="DIL5876"/>
      <c r="DIR5876" s="4"/>
      <c r="DIT5876" s="3"/>
      <c r="DIU5876" s="3"/>
      <c r="DIV5876"/>
      <c r="DJB5876" s="4"/>
      <c r="DJD5876" s="3"/>
      <c r="DJE5876" s="3"/>
      <c r="DJF5876"/>
      <c r="DJL5876" s="4"/>
      <c r="DJN5876" s="3"/>
      <c r="DJO5876" s="3"/>
      <c r="DJP5876"/>
      <c r="DJV5876" s="4"/>
      <c r="DJX5876" s="3"/>
      <c r="DJY5876" s="3"/>
      <c r="DJZ5876"/>
      <c r="DKF5876" s="4"/>
      <c r="DKH5876" s="3"/>
      <c r="DKI5876" s="3"/>
      <c r="DKJ5876"/>
      <c r="DKP5876" s="4"/>
      <c r="DKR5876" s="3"/>
      <c r="DKS5876" s="3"/>
      <c r="DKT5876"/>
      <c r="DKZ5876" s="4"/>
      <c r="DLB5876" s="3"/>
      <c r="DLC5876" s="3"/>
      <c r="DLD5876"/>
      <c r="DLJ5876" s="4"/>
      <c r="DLL5876" s="3"/>
      <c r="DLM5876" s="3"/>
      <c r="DLN5876"/>
      <c r="DLT5876" s="4"/>
      <c r="DLV5876" s="3"/>
      <c r="DLW5876" s="3"/>
      <c r="DLX5876"/>
      <c r="DMD5876" s="4"/>
      <c r="DMF5876" s="3"/>
      <c r="DMG5876" s="3"/>
      <c r="DMH5876"/>
      <c r="DMN5876" s="4"/>
      <c r="DMP5876" s="3"/>
      <c r="DMQ5876" s="3"/>
      <c r="DMR5876"/>
      <c r="DMX5876" s="4"/>
      <c r="DMZ5876" s="3"/>
      <c r="DNA5876" s="3"/>
      <c r="DNB5876"/>
      <c r="DNH5876" s="4"/>
      <c r="DNJ5876" s="3"/>
      <c r="DNK5876" s="3"/>
      <c r="DNL5876"/>
      <c r="DNR5876" s="4"/>
      <c r="DNT5876" s="3"/>
      <c r="DNU5876" s="3"/>
      <c r="DNV5876"/>
      <c r="DOB5876" s="4"/>
      <c r="DOD5876" s="3"/>
      <c r="DOE5876" s="3"/>
      <c r="DOF5876"/>
      <c r="DOL5876" s="4"/>
      <c r="DON5876" s="3"/>
      <c r="DOO5876" s="3"/>
      <c r="DOP5876"/>
      <c r="DOV5876" s="4"/>
      <c r="DOX5876" s="3"/>
      <c r="DOY5876" s="3"/>
      <c r="DOZ5876"/>
      <c r="DPF5876" s="4"/>
      <c r="DPH5876" s="3"/>
      <c r="DPI5876" s="3"/>
      <c r="DPJ5876"/>
      <c r="DPP5876" s="4"/>
      <c r="DPR5876" s="3"/>
      <c r="DPS5876" s="3"/>
      <c r="DPT5876"/>
      <c r="DPZ5876" s="4"/>
      <c r="DQB5876" s="3"/>
      <c r="DQC5876" s="3"/>
      <c r="DQD5876"/>
      <c r="DQJ5876" s="4"/>
      <c r="DQL5876" s="3"/>
      <c r="DQM5876" s="3"/>
      <c r="DQN5876"/>
      <c r="DQT5876" s="4"/>
      <c r="DQV5876" s="3"/>
      <c r="DQW5876" s="3"/>
      <c r="DQX5876"/>
      <c r="DRD5876" s="4"/>
      <c r="DRF5876" s="3"/>
      <c r="DRG5876" s="3"/>
      <c r="DRH5876"/>
      <c r="DRN5876" s="4"/>
      <c r="DRP5876" s="3"/>
      <c r="DRQ5876" s="3"/>
      <c r="DRR5876"/>
      <c r="DRX5876" s="4"/>
      <c r="DRZ5876" s="3"/>
      <c r="DSA5876" s="3"/>
      <c r="DSB5876"/>
      <c r="DSH5876" s="4"/>
      <c r="DSJ5876" s="3"/>
      <c r="DSK5876" s="3"/>
      <c r="DSL5876"/>
      <c r="DSR5876" s="4"/>
      <c r="DST5876" s="3"/>
      <c r="DSU5876" s="3"/>
      <c r="DSV5876"/>
      <c r="DTB5876" s="4"/>
      <c r="DTD5876" s="3"/>
      <c r="DTE5876" s="3"/>
      <c r="DTF5876"/>
      <c r="DTL5876" s="4"/>
      <c r="DTN5876" s="3"/>
      <c r="DTO5876" s="3"/>
      <c r="DTP5876"/>
      <c r="DTV5876" s="4"/>
      <c r="DTX5876" s="3"/>
      <c r="DTY5876" s="3"/>
      <c r="DTZ5876"/>
      <c r="DUF5876" s="4"/>
      <c r="DUH5876" s="3"/>
      <c r="DUI5876" s="3"/>
      <c r="DUJ5876"/>
      <c r="DUP5876" s="4"/>
      <c r="DUR5876" s="3"/>
      <c r="DUS5876" s="3"/>
      <c r="DUT5876"/>
      <c r="DUZ5876" s="4"/>
      <c r="DVB5876" s="3"/>
      <c r="DVC5876" s="3"/>
      <c r="DVD5876"/>
      <c r="DVJ5876" s="4"/>
      <c r="DVL5876" s="3"/>
      <c r="DVM5876" s="3"/>
      <c r="DVN5876"/>
      <c r="DVT5876" s="4"/>
      <c r="DVV5876" s="3"/>
      <c r="DVW5876" s="3"/>
      <c r="DVX5876"/>
      <c r="DWD5876" s="4"/>
      <c r="DWF5876" s="3"/>
      <c r="DWG5876" s="3"/>
      <c r="DWH5876"/>
      <c r="DWN5876" s="4"/>
      <c r="DWP5876" s="3"/>
      <c r="DWQ5876" s="3"/>
      <c r="DWR5876"/>
      <c r="DWX5876" s="4"/>
      <c r="DWZ5876" s="3"/>
      <c r="DXA5876" s="3"/>
      <c r="DXB5876"/>
      <c r="DXH5876" s="4"/>
      <c r="DXJ5876" s="3"/>
      <c r="DXK5876" s="3"/>
      <c r="DXL5876"/>
      <c r="DXR5876" s="4"/>
      <c r="DXT5876" s="3"/>
      <c r="DXU5876" s="3"/>
      <c r="DXV5876"/>
      <c r="DYB5876" s="4"/>
      <c r="DYD5876" s="3"/>
      <c r="DYE5876" s="3"/>
      <c r="DYF5876"/>
      <c r="DYL5876" s="4"/>
      <c r="DYN5876" s="3"/>
      <c r="DYO5876" s="3"/>
      <c r="DYP5876"/>
      <c r="DYV5876" s="4"/>
      <c r="DYX5876" s="3"/>
      <c r="DYY5876" s="3"/>
      <c r="DYZ5876"/>
      <c r="DZF5876" s="4"/>
      <c r="DZH5876" s="3"/>
      <c r="DZI5876" s="3"/>
      <c r="DZJ5876"/>
      <c r="DZP5876" s="4"/>
      <c r="DZR5876" s="3"/>
      <c r="DZS5876" s="3"/>
      <c r="DZT5876"/>
      <c r="DZZ5876" s="4"/>
      <c r="EAB5876" s="3"/>
      <c r="EAC5876" s="3"/>
      <c r="EAD5876"/>
      <c r="EAJ5876" s="4"/>
      <c r="EAL5876" s="3"/>
      <c r="EAM5876" s="3"/>
      <c r="EAN5876"/>
      <c r="EAT5876" s="4"/>
      <c r="EAV5876" s="3"/>
      <c r="EAW5876" s="3"/>
      <c r="EAX5876"/>
      <c r="EBD5876" s="4"/>
      <c r="EBF5876" s="3"/>
      <c r="EBG5876" s="3"/>
      <c r="EBH5876"/>
      <c r="EBN5876" s="4"/>
      <c r="EBP5876" s="3"/>
      <c r="EBQ5876" s="3"/>
      <c r="EBR5876"/>
      <c r="EBX5876" s="4"/>
      <c r="EBZ5876" s="3"/>
      <c r="ECA5876" s="3"/>
      <c r="ECB5876"/>
      <c r="ECH5876" s="4"/>
      <c r="ECJ5876" s="3"/>
      <c r="ECK5876" s="3"/>
      <c r="ECL5876"/>
      <c r="ECR5876" s="4"/>
      <c r="ECT5876" s="3"/>
      <c r="ECU5876" s="3"/>
      <c r="ECV5876"/>
      <c r="EDB5876" s="4"/>
      <c r="EDD5876" s="3"/>
      <c r="EDE5876" s="3"/>
      <c r="EDF5876"/>
      <c r="EDL5876" s="4"/>
      <c r="EDN5876" s="3"/>
      <c r="EDO5876" s="3"/>
      <c r="EDP5876"/>
      <c r="EDV5876" s="4"/>
      <c r="EDX5876" s="3"/>
      <c r="EDY5876" s="3"/>
      <c r="EDZ5876"/>
      <c r="EEF5876" s="4"/>
      <c r="EEH5876" s="3"/>
      <c r="EEI5876" s="3"/>
      <c r="EEJ5876"/>
      <c r="EEP5876" s="4"/>
      <c r="EER5876" s="3"/>
      <c r="EES5876" s="3"/>
      <c r="EET5876"/>
      <c r="EEZ5876" s="4"/>
      <c r="EFB5876" s="3"/>
      <c r="EFC5876" s="3"/>
      <c r="EFD5876"/>
      <c r="EFJ5876" s="4"/>
      <c r="EFL5876" s="3"/>
      <c r="EFM5876" s="3"/>
      <c r="EFN5876"/>
      <c r="EFT5876" s="4"/>
      <c r="EFV5876" s="3"/>
      <c r="EFW5876" s="3"/>
      <c r="EFX5876"/>
      <c r="EGD5876" s="4"/>
      <c r="EGF5876" s="3"/>
      <c r="EGG5876" s="3"/>
      <c r="EGH5876"/>
      <c r="EGN5876" s="4"/>
      <c r="EGP5876" s="3"/>
      <c r="EGQ5876" s="3"/>
      <c r="EGR5876"/>
      <c r="EGX5876" s="4"/>
      <c r="EGZ5876" s="3"/>
      <c r="EHA5876" s="3"/>
      <c r="EHB5876"/>
      <c r="EHH5876" s="4"/>
      <c r="EHJ5876" s="3"/>
      <c r="EHK5876" s="3"/>
      <c r="EHL5876"/>
      <c r="EHR5876" s="4"/>
      <c r="EHT5876" s="3"/>
      <c r="EHU5876" s="3"/>
      <c r="EHV5876"/>
      <c r="EIB5876" s="4"/>
      <c r="EID5876" s="3"/>
      <c r="EIE5876" s="3"/>
      <c r="EIF5876"/>
      <c r="EIL5876" s="4"/>
      <c r="EIN5876" s="3"/>
      <c r="EIO5876" s="3"/>
      <c r="EIP5876"/>
      <c r="EIV5876" s="4"/>
      <c r="EIX5876" s="3"/>
      <c r="EIY5876" s="3"/>
      <c r="EIZ5876"/>
      <c r="EJF5876" s="4"/>
      <c r="EJH5876" s="3"/>
      <c r="EJI5876" s="3"/>
      <c r="EJJ5876"/>
      <c r="EJP5876" s="4"/>
      <c r="EJR5876" s="3"/>
      <c r="EJS5876" s="3"/>
      <c r="EJT5876"/>
      <c r="EJZ5876" s="4"/>
      <c r="EKB5876" s="3"/>
      <c r="EKC5876" s="3"/>
      <c r="EKD5876"/>
      <c r="EKJ5876" s="4"/>
      <c r="EKL5876" s="3"/>
      <c r="EKM5876" s="3"/>
      <c r="EKN5876"/>
      <c r="EKT5876" s="4"/>
      <c r="EKV5876" s="3"/>
      <c r="EKW5876" s="3"/>
      <c r="EKX5876"/>
      <c r="ELD5876" s="4"/>
      <c r="ELF5876" s="3"/>
      <c r="ELG5876" s="3"/>
      <c r="ELH5876"/>
      <c r="ELN5876" s="4"/>
      <c r="ELP5876" s="3"/>
      <c r="ELQ5876" s="3"/>
      <c r="ELR5876"/>
      <c r="ELX5876" s="4"/>
      <c r="ELZ5876" s="3"/>
      <c r="EMA5876" s="3"/>
      <c r="EMB5876"/>
      <c r="EMH5876" s="4"/>
      <c r="EMJ5876" s="3"/>
      <c r="EMK5876" s="3"/>
      <c r="EML5876"/>
      <c r="EMR5876" s="4"/>
      <c r="EMT5876" s="3"/>
      <c r="EMU5876" s="3"/>
      <c r="EMV5876"/>
      <c r="ENB5876" s="4"/>
      <c r="END5876" s="3"/>
      <c r="ENE5876" s="3"/>
      <c r="ENF5876"/>
      <c r="ENL5876" s="4"/>
      <c r="ENN5876" s="3"/>
      <c r="ENO5876" s="3"/>
      <c r="ENP5876"/>
      <c r="ENV5876" s="4"/>
      <c r="ENX5876" s="3"/>
      <c r="ENY5876" s="3"/>
      <c r="ENZ5876"/>
      <c r="EOF5876" s="4"/>
      <c r="EOH5876" s="3"/>
      <c r="EOI5876" s="3"/>
      <c r="EOJ5876"/>
      <c r="EOP5876" s="4"/>
      <c r="EOR5876" s="3"/>
      <c r="EOS5876" s="3"/>
      <c r="EOT5876"/>
      <c r="EOZ5876" s="4"/>
      <c r="EPB5876" s="3"/>
      <c r="EPC5876" s="3"/>
      <c r="EPD5876"/>
      <c r="EPJ5876" s="4"/>
      <c r="EPL5876" s="3"/>
      <c r="EPM5876" s="3"/>
      <c r="EPN5876"/>
      <c r="EPT5876" s="4"/>
      <c r="EPV5876" s="3"/>
      <c r="EPW5876" s="3"/>
      <c r="EPX5876"/>
      <c r="EQD5876" s="4"/>
      <c r="EQF5876" s="3"/>
      <c r="EQG5876" s="3"/>
      <c r="EQH5876"/>
      <c r="EQN5876" s="4"/>
      <c r="EQP5876" s="3"/>
      <c r="EQQ5876" s="3"/>
      <c r="EQR5876"/>
      <c r="EQX5876" s="4"/>
      <c r="EQZ5876" s="3"/>
      <c r="ERA5876" s="3"/>
      <c r="ERB5876"/>
      <c r="ERH5876" s="4"/>
      <c r="ERJ5876" s="3"/>
      <c r="ERK5876" s="3"/>
      <c r="ERL5876"/>
      <c r="ERR5876" s="4"/>
      <c r="ERT5876" s="3"/>
      <c r="ERU5876" s="3"/>
      <c r="ERV5876"/>
      <c r="ESB5876" s="4"/>
      <c r="ESD5876" s="3"/>
      <c r="ESE5876" s="3"/>
      <c r="ESF5876"/>
      <c r="ESL5876" s="4"/>
      <c r="ESN5876" s="3"/>
      <c r="ESO5876" s="3"/>
      <c r="ESP5876"/>
      <c r="ESV5876" s="4"/>
      <c r="ESX5876" s="3"/>
      <c r="ESY5876" s="3"/>
      <c r="ESZ5876"/>
      <c r="ETF5876" s="4"/>
      <c r="ETH5876" s="3"/>
      <c r="ETI5876" s="3"/>
      <c r="ETJ5876"/>
      <c r="ETP5876" s="4"/>
      <c r="ETR5876" s="3"/>
      <c r="ETS5876" s="3"/>
      <c r="ETT5876"/>
      <c r="ETZ5876" s="4"/>
      <c r="EUB5876" s="3"/>
      <c r="EUC5876" s="3"/>
      <c r="EUD5876"/>
      <c r="EUJ5876" s="4"/>
      <c r="EUL5876" s="3"/>
      <c r="EUM5876" s="3"/>
      <c r="EUN5876"/>
      <c r="EUT5876" s="4"/>
      <c r="EUV5876" s="3"/>
      <c r="EUW5876" s="3"/>
      <c r="EUX5876"/>
      <c r="EVD5876" s="4"/>
      <c r="EVF5876" s="3"/>
      <c r="EVG5876" s="3"/>
      <c r="EVH5876"/>
      <c r="EVN5876" s="4"/>
      <c r="EVP5876" s="3"/>
      <c r="EVQ5876" s="3"/>
      <c r="EVR5876"/>
      <c r="EVX5876" s="4"/>
      <c r="EVZ5876" s="3"/>
      <c r="EWA5876" s="3"/>
      <c r="EWB5876"/>
      <c r="EWH5876" s="4"/>
      <c r="EWJ5876" s="3"/>
      <c r="EWK5876" s="3"/>
      <c r="EWL5876"/>
      <c r="EWR5876" s="4"/>
      <c r="EWT5876" s="3"/>
      <c r="EWU5876" s="3"/>
      <c r="EWV5876"/>
      <c r="EXB5876" s="4"/>
      <c r="EXD5876" s="3"/>
      <c r="EXE5876" s="3"/>
      <c r="EXF5876"/>
      <c r="EXL5876" s="4"/>
      <c r="EXN5876" s="3"/>
      <c r="EXO5876" s="3"/>
      <c r="EXP5876"/>
      <c r="EXV5876" s="4"/>
      <c r="EXX5876" s="3"/>
      <c r="EXY5876" s="3"/>
      <c r="EXZ5876"/>
      <c r="EYF5876" s="4"/>
      <c r="EYH5876" s="3"/>
      <c r="EYI5876" s="3"/>
      <c r="EYJ5876"/>
      <c r="EYP5876" s="4"/>
      <c r="EYR5876" s="3"/>
      <c r="EYS5876" s="3"/>
      <c r="EYT5876"/>
      <c r="EYZ5876" s="4"/>
      <c r="EZB5876" s="3"/>
      <c r="EZC5876" s="3"/>
      <c r="EZD5876"/>
      <c r="EZJ5876" s="4"/>
      <c r="EZL5876" s="3"/>
      <c r="EZM5876" s="3"/>
      <c r="EZN5876"/>
      <c r="EZT5876" s="4"/>
      <c r="EZV5876" s="3"/>
      <c r="EZW5876" s="3"/>
      <c r="EZX5876"/>
      <c r="FAD5876" s="4"/>
      <c r="FAF5876" s="3"/>
      <c r="FAG5876" s="3"/>
      <c r="FAH5876"/>
      <c r="FAN5876" s="4"/>
      <c r="FAP5876" s="3"/>
      <c r="FAQ5876" s="3"/>
      <c r="FAR5876"/>
      <c r="FAX5876" s="4"/>
      <c r="FAZ5876" s="3"/>
      <c r="FBA5876" s="3"/>
      <c r="FBB5876"/>
      <c r="FBH5876" s="4"/>
      <c r="FBJ5876" s="3"/>
      <c r="FBK5876" s="3"/>
      <c r="FBL5876"/>
      <c r="FBR5876" s="4"/>
      <c r="FBT5876" s="3"/>
      <c r="FBU5876" s="3"/>
      <c r="FBV5876"/>
      <c r="FCB5876" s="4"/>
      <c r="FCD5876" s="3"/>
      <c r="FCE5876" s="3"/>
      <c r="FCF5876"/>
      <c r="FCL5876" s="4"/>
      <c r="FCN5876" s="3"/>
      <c r="FCO5876" s="3"/>
      <c r="FCP5876"/>
      <c r="FCV5876" s="4"/>
      <c r="FCX5876" s="3"/>
      <c r="FCY5876" s="3"/>
      <c r="FCZ5876"/>
      <c r="FDF5876" s="4"/>
      <c r="FDH5876" s="3"/>
      <c r="FDI5876" s="3"/>
      <c r="FDJ5876"/>
      <c r="FDP5876" s="4"/>
      <c r="FDR5876" s="3"/>
      <c r="FDS5876" s="3"/>
      <c r="FDT5876"/>
      <c r="FDZ5876" s="4"/>
      <c r="FEB5876" s="3"/>
      <c r="FEC5876" s="3"/>
      <c r="FED5876"/>
      <c r="FEJ5876" s="4"/>
      <c r="FEL5876" s="3"/>
      <c r="FEM5876" s="3"/>
      <c r="FEN5876"/>
      <c r="FET5876" s="4"/>
      <c r="FEV5876" s="3"/>
      <c r="FEW5876" s="3"/>
      <c r="FEX5876"/>
      <c r="FFD5876" s="4"/>
      <c r="FFF5876" s="3"/>
      <c r="FFG5876" s="3"/>
      <c r="FFH5876"/>
      <c r="FFN5876" s="4"/>
      <c r="FFP5876" s="3"/>
      <c r="FFQ5876" s="3"/>
      <c r="FFR5876"/>
      <c r="FFX5876" s="4"/>
      <c r="FFZ5876" s="3"/>
      <c r="FGA5876" s="3"/>
      <c r="FGB5876"/>
      <c r="FGH5876" s="4"/>
      <c r="FGJ5876" s="3"/>
      <c r="FGK5876" s="3"/>
      <c r="FGL5876"/>
      <c r="FGR5876" s="4"/>
      <c r="FGT5876" s="3"/>
      <c r="FGU5876" s="3"/>
      <c r="FGV5876"/>
      <c r="FHB5876" s="4"/>
      <c r="FHD5876" s="3"/>
      <c r="FHE5876" s="3"/>
      <c r="FHF5876"/>
      <c r="FHL5876" s="4"/>
      <c r="FHN5876" s="3"/>
      <c r="FHO5876" s="3"/>
      <c r="FHP5876"/>
      <c r="FHV5876" s="4"/>
      <c r="FHX5876" s="3"/>
      <c r="FHY5876" s="3"/>
      <c r="FHZ5876"/>
      <c r="FIF5876" s="4"/>
      <c r="FIH5876" s="3"/>
      <c r="FII5876" s="3"/>
      <c r="FIJ5876"/>
      <c r="FIP5876" s="4"/>
      <c r="FIR5876" s="3"/>
      <c r="FIS5876" s="3"/>
      <c r="FIT5876"/>
      <c r="FIZ5876" s="4"/>
      <c r="FJB5876" s="3"/>
      <c r="FJC5876" s="3"/>
      <c r="FJD5876"/>
      <c r="FJJ5876" s="4"/>
      <c r="FJL5876" s="3"/>
      <c r="FJM5876" s="3"/>
      <c r="FJN5876"/>
      <c r="FJT5876" s="4"/>
      <c r="FJV5876" s="3"/>
      <c r="FJW5876" s="3"/>
      <c r="FJX5876"/>
      <c r="FKD5876" s="4"/>
      <c r="FKF5876" s="3"/>
      <c r="FKG5876" s="3"/>
      <c r="FKH5876"/>
      <c r="FKN5876" s="4"/>
      <c r="FKP5876" s="3"/>
      <c r="FKQ5876" s="3"/>
      <c r="FKR5876"/>
      <c r="FKX5876" s="4"/>
      <c r="FKZ5876" s="3"/>
      <c r="FLA5876" s="3"/>
      <c r="FLB5876"/>
      <c r="FLH5876" s="4"/>
      <c r="FLJ5876" s="3"/>
      <c r="FLK5876" s="3"/>
      <c r="FLL5876"/>
      <c r="FLR5876" s="4"/>
      <c r="FLT5876" s="3"/>
      <c r="FLU5876" s="3"/>
      <c r="FLV5876"/>
      <c r="FMB5876" s="4"/>
      <c r="FMD5876" s="3"/>
      <c r="FME5876" s="3"/>
      <c r="FMF5876"/>
      <c r="FML5876" s="4"/>
      <c r="FMN5876" s="3"/>
      <c r="FMO5876" s="3"/>
      <c r="FMP5876"/>
      <c r="FMV5876" s="4"/>
      <c r="FMX5876" s="3"/>
      <c r="FMY5876" s="3"/>
      <c r="FMZ5876"/>
      <c r="FNF5876" s="4"/>
      <c r="FNH5876" s="3"/>
      <c r="FNI5876" s="3"/>
      <c r="FNJ5876"/>
      <c r="FNP5876" s="4"/>
      <c r="FNR5876" s="3"/>
      <c r="FNS5876" s="3"/>
      <c r="FNT5876"/>
      <c r="FNZ5876" s="4"/>
      <c r="FOB5876" s="3"/>
      <c r="FOC5876" s="3"/>
      <c r="FOD5876"/>
      <c r="FOJ5876" s="4"/>
      <c r="FOL5876" s="3"/>
      <c r="FOM5876" s="3"/>
      <c r="FON5876"/>
      <c r="FOT5876" s="4"/>
      <c r="FOV5876" s="3"/>
      <c r="FOW5876" s="3"/>
      <c r="FOX5876"/>
      <c r="FPD5876" s="4"/>
      <c r="FPF5876" s="3"/>
      <c r="FPG5876" s="3"/>
      <c r="FPH5876"/>
      <c r="FPN5876" s="4"/>
      <c r="FPP5876" s="3"/>
      <c r="FPQ5876" s="3"/>
      <c r="FPR5876"/>
      <c r="FPX5876" s="4"/>
      <c r="FPZ5876" s="3"/>
      <c r="FQA5876" s="3"/>
      <c r="FQB5876"/>
      <c r="FQH5876" s="4"/>
      <c r="FQJ5876" s="3"/>
      <c r="FQK5876" s="3"/>
      <c r="FQL5876"/>
      <c r="FQR5876" s="4"/>
      <c r="FQT5876" s="3"/>
      <c r="FQU5876" s="3"/>
      <c r="FQV5876"/>
      <c r="FRB5876" s="4"/>
      <c r="FRD5876" s="3"/>
      <c r="FRE5876" s="3"/>
      <c r="FRF5876"/>
      <c r="FRL5876" s="4"/>
      <c r="FRN5876" s="3"/>
      <c r="FRO5876" s="3"/>
      <c r="FRP5876"/>
      <c r="FRV5876" s="4"/>
      <c r="FRX5876" s="3"/>
      <c r="FRY5876" s="3"/>
      <c r="FRZ5876"/>
      <c r="FSF5876" s="4"/>
      <c r="FSH5876" s="3"/>
      <c r="FSI5876" s="3"/>
      <c r="FSJ5876"/>
      <c r="FSP5876" s="4"/>
      <c r="FSR5876" s="3"/>
      <c r="FSS5876" s="3"/>
      <c r="FST5876"/>
      <c r="FSZ5876" s="4"/>
      <c r="FTB5876" s="3"/>
      <c r="FTC5876" s="3"/>
      <c r="FTD5876"/>
      <c r="FTJ5876" s="4"/>
      <c r="FTL5876" s="3"/>
      <c r="FTM5876" s="3"/>
      <c r="FTN5876"/>
      <c r="FTT5876" s="4"/>
      <c r="FTV5876" s="3"/>
      <c r="FTW5876" s="3"/>
      <c r="FTX5876"/>
      <c r="FUD5876" s="4"/>
      <c r="FUF5876" s="3"/>
      <c r="FUG5876" s="3"/>
      <c r="FUH5876"/>
      <c r="FUN5876" s="4"/>
      <c r="FUP5876" s="3"/>
      <c r="FUQ5876" s="3"/>
      <c r="FUR5876"/>
      <c r="FUX5876" s="4"/>
      <c r="FUZ5876" s="3"/>
      <c r="FVA5876" s="3"/>
      <c r="FVB5876"/>
      <c r="FVH5876" s="4"/>
      <c r="FVJ5876" s="3"/>
      <c r="FVK5876" s="3"/>
      <c r="FVL5876"/>
      <c r="FVR5876" s="4"/>
      <c r="FVT5876" s="3"/>
      <c r="FVU5876" s="3"/>
      <c r="FVV5876"/>
      <c r="FWB5876" s="4"/>
      <c r="FWD5876" s="3"/>
      <c r="FWE5876" s="3"/>
      <c r="FWF5876"/>
      <c r="FWL5876" s="4"/>
      <c r="FWN5876" s="3"/>
      <c r="FWO5876" s="3"/>
      <c r="FWP5876"/>
      <c r="FWV5876" s="4"/>
      <c r="FWX5876" s="3"/>
      <c r="FWY5876" s="3"/>
      <c r="FWZ5876"/>
      <c r="FXF5876" s="4"/>
      <c r="FXH5876" s="3"/>
      <c r="FXI5876" s="3"/>
      <c r="FXJ5876"/>
      <c r="FXP5876" s="4"/>
      <c r="FXR5876" s="3"/>
      <c r="FXS5876" s="3"/>
      <c r="FXT5876"/>
      <c r="FXZ5876" s="4"/>
      <c r="FYB5876" s="3"/>
      <c r="FYC5876" s="3"/>
      <c r="FYD5876"/>
      <c r="FYJ5876" s="4"/>
      <c r="FYL5876" s="3"/>
      <c r="FYM5876" s="3"/>
      <c r="FYN5876"/>
      <c r="FYT5876" s="4"/>
      <c r="FYV5876" s="3"/>
      <c r="FYW5876" s="3"/>
      <c r="FYX5876"/>
      <c r="FZD5876" s="4"/>
      <c r="FZF5876" s="3"/>
      <c r="FZG5876" s="3"/>
      <c r="FZH5876"/>
      <c r="FZN5876" s="4"/>
      <c r="FZP5876" s="3"/>
      <c r="FZQ5876" s="3"/>
      <c r="FZR5876"/>
      <c r="FZX5876" s="4"/>
      <c r="FZZ5876" s="3"/>
      <c r="GAA5876" s="3"/>
      <c r="GAB5876"/>
      <c r="GAH5876" s="4"/>
      <c r="GAJ5876" s="3"/>
      <c r="GAK5876" s="3"/>
      <c r="GAL5876"/>
      <c r="GAR5876" s="4"/>
      <c r="GAT5876" s="3"/>
      <c r="GAU5876" s="3"/>
      <c r="GAV5876"/>
      <c r="GBB5876" s="4"/>
      <c r="GBD5876" s="3"/>
      <c r="GBE5876" s="3"/>
      <c r="GBF5876"/>
      <c r="GBL5876" s="4"/>
      <c r="GBN5876" s="3"/>
      <c r="GBO5876" s="3"/>
      <c r="GBP5876"/>
      <c r="GBV5876" s="4"/>
      <c r="GBX5876" s="3"/>
      <c r="GBY5876" s="3"/>
      <c r="GBZ5876"/>
      <c r="GCF5876" s="4"/>
      <c r="GCH5876" s="3"/>
      <c r="GCI5876" s="3"/>
      <c r="GCJ5876"/>
      <c r="GCP5876" s="4"/>
      <c r="GCR5876" s="3"/>
      <c r="GCS5876" s="3"/>
      <c r="GCT5876"/>
      <c r="GCZ5876" s="4"/>
      <c r="GDB5876" s="3"/>
      <c r="GDC5876" s="3"/>
      <c r="GDD5876"/>
      <c r="GDJ5876" s="4"/>
      <c r="GDL5876" s="3"/>
      <c r="GDM5876" s="3"/>
      <c r="GDN5876"/>
      <c r="GDT5876" s="4"/>
      <c r="GDV5876" s="3"/>
      <c r="GDW5876" s="3"/>
      <c r="GDX5876"/>
      <c r="GED5876" s="4"/>
      <c r="GEF5876" s="3"/>
      <c r="GEG5876" s="3"/>
      <c r="GEH5876"/>
      <c r="GEN5876" s="4"/>
      <c r="GEP5876" s="3"/>
      <c r="GEQ5876" s="3"/>
      <c r="GER5876"/>
      <c r="GEX5876" s="4"/>
      <c r="GEZ5876" s="3"/>
      <c r="GFA5876" s="3"/>
      <c r="GFB5876"/>
      <c r="GFH5876" s="4"/>
      <c r="GFJ5876" s="3"/>
      <c r="GFK5876" s="3"/>
      <c r="GFL5876"/>
      <c r="GFR5876" s="4"/>
      <c r="GFT5876" s="3"/>
      <c r="GFU5876" s="3"/>
      <c r="GFV5876"/>
      <c r="GGB5876" s="4"/>
      <c r="GGD5876" s="3"/>
      <c r="GGE5876" s="3"/>
      <c r="GGF5876"/>
      <c r="GGL5876" s="4"/>
      <c r="GGN5876" s="3"/>
      <c r="GGO5876" s="3"/>
      <c r="GGP5876"/>
      <c r="GGV5876" s="4"/>
      <c r="GGX5876" s="3"/>
      <c r="GGY5876" s="3"/>
      <c r="GGZ5876"/>
      <c r="GHF5876" s="4"/>
      <c r="GHH5876" s="3"/>
      <c r="GHI5876" s="3"/>
      <c r="GHJ5876"/>
      <c r="GHP5876" s="4"/>
      <c r="GHR5876" s="3"/>
      <c r="GHS5876" s="3"/>
      <c r="GHT5876"/>
      <c r="GHZ5876" s="4"/>
      <c r="GIB5876" s="3"/>
      <c r="GIC5876" s="3"/>
      <c r="GID5876"/>
      <c r="GIJ5876" s="4"/>
      <c r="GIL5876" s="3"/>
      <c r="GIM5876" s="3"/>
      <c r="GIN5876"/>
      <c r="GIT5876" s="4"/>
      <c r="GIV5876" s="3"/>
      <c r="GIW5876" s="3"/>
      <c r="GIX5876"/>
      <c r="GJD5876" s="4"/>
      <c r="GJF5876" s="3"/>
      <c r="GJG5876" s="3"/>
      <c r="GJH5876"/>
      <c r="GJN5876" s="4"/>
      <c r="GJP5876" s="3"/>
      <c r="GJQ5876" s="3"/>
      <c r="GJR5876"/>
      <c r="GJX5876" s="4"/>
      <c r="GJZ5876" s="3"/>
      <c r="GKA5876" s="3"/>
      <c r="GKB5876"/>
      <c r="GKH5876" s="4"/>
      <c r="GKJ5876" s="3"/>
      <c r="GKK5876" s="3"/>
      <c r="GKL5876"/>
      <c r="GKR5876" s="4"/>
      <c r="GKT5876" s="3"/>
      <c r="GKU5876" s="3"/>
      <c r="GKV5876"/>
      <c r="GLB5876" s="4"/>
      <c r="GLD5876" s="3"/>
      <c r="GLE5876" s="3"/>
      <c r="GLF5876"/>
      <c r="GLL5876" s="4"/>
      <c r="GLN5876" s="3"/>
      <c r="GLO5876" s="3"/>
      <c r="GLP5876"/>
      <c r="GLV5876" s="4"/>
      <c r="GLX5876" s="3"/>
      <c r="GLY5876" s="3"/>
      <c r="GLZ5876"/>
      <c r="GMF5876" s="4"/>
      <c r="GMH5876" s="3"/>
      <c r="GMI5876" s="3"/>
      <c r="GMJ5876"/>
      <c r="GMP5876" s="4"/>
      <c r="GMR5876" s="3"/>
      <c r="GMS5876" s="3"/>
      <c r="GMT5876"/>
      <c r="GMZ5876" s="4"/>
      <c r="GNB5876" s="3"/>
      <c r="GNC5876" s="3"/>
      <c r="GND5876"/>
      <c r="GNJ5876" s="4"/>
      <c r="GNL5876" s="3"/>
      <c r="GNM5876" s="3"/>
      <c r="GNN5876"/>
      <c r="GNT5876" s="4"/>
      <c r="GNV5876" s="3"/>
      <c r="GNW5876" s="3"/>
      <c r="GNX5876"/>
      <c r="GOD5876" s="4"/>
      <c r="GOF5876" s="3"/>
      <c r="GOG5876" s="3"/>
      <c r="GOH5876"/>
      <c r="GON5876" s="4"/>
      <c r="GOP5876" s="3"/>
      <c r="GOQ5876" s="3"/>
      <c r="GOR5876"/>
      <c r="GOX5876" s="4"/>
      <c r="GOZ5876" s="3"/>
      <c r="GPA5876" s="3"/>
      <c r="GPB5876"/>
      <c r="GPH5876" s="4"/>
      <c r="GPJ5876" s="3"/>
      <c r="GPK5876" s="3"/>
      <c r="GPL5876"/>
      <c r="GPR5876" s="4"/>
      <c r="GPT5876" s="3"/>
      <c r="GPU5876" s="3"/>
      <c r="GPV5876"/>
      <c r="GQB5876" s="4"/>
      <c r="GQD5876" s="3"/>
      <c r="GQE5876" s="3"/>
      <c r="GQF5876"/>
      <c r="GQL5876" s="4"/>
      <c r="GQN5876" s="3"/>
      <c r="GQO5876" s="3"/>
      <c r="GQP5876"/>
      <c r="GQV5876" s="4"/>
      <c r="GQX5876" s="3"/>
      <c r="GQY5876" s="3"/>
      <c r="GQZ5876"/>
      <c r="GRF5876" s="4"/>
      <c r="GRH5876" s="3"/>
      <c r="GRI5876" s="3"/>
      <c r="GRJ5876"/>
      <c r="GRP5876" s="4"/>
      <c r="GRR5876" s="3"/>
      <c r="GRS5876" s="3"/>
      <c r="GRT5876"/>
      <c r="GRZ5876" s="4"/>
      <c r="GSB5876" s="3"/>
      <c r="GSC5876" s="3"/>
      <c r="GSD5876"/>
      <c r="GSJ5876" s="4"/>
      <c r="GSL5876" s="3"/>
      <c r="GSM5876" s="3"/>
      <c r="GSN5876"/>
      <c r="GST5876" s="4"/>
      <c r="GSV5876" s="3"/>
      <c r="GSW5876" s="3"/>
      <c r="GSX5876"/>
      <c r="GTD5876" s="4"/>
      <c r="GTF5876" s="3"/>
      <c r="GTG5876" s="3"/>
      <c r="GTH5876"/>
      <c r="GTN5876" s="4"/>
      <c r="GTP5876" s="3"/>
      <c r="GTQ5876" s="3"/>
      <c r="GTR5876"/>
      <c r="GTX5876" s="4"/>
      <c r="GTZ5876" s="3"/>
      <c r="GUA5876" s="3"/>
      <c r="GUB5876"/>
      <c r="GUH5876" s="4"/>
      <c r="GUJ5876" s="3"/>
      <c r="GUK5876" s="3"/>
      <c r="GUL5876"/>
      <c r="GUR5876" s="4"/>
      <c r="GUT5876" s="3"/>
      <c r="GUU5876" s="3"/>
      <c r="GUV5876"/>
      <c r="GVB5876" s="4"/>
      <c r="GVD5876" s="3"/>
      <c r="GVE5876" s="3"/>
      <c r="GVF5876"/>
      <c r="GVL5876" s="4"/>
      <c r="GVN5876" s="3"/>
      <c r="GVO5876" s="3"/>
      <c r="GVP5876"/>
      <c r="GVV5876" s="4"/>
      <c r="GVX5876" s="3"/>
      <c r="GVY5876" s="3"/>
      <c r="GVZ5876"/>
      <c r="GWF5876" s="4"/>
      <c r="GWH5876" s="3"/>
      <c r="GWI5876" s="3"/>
      <c r="GWJ5876"/>
      <c r="GWP5876" s="4"/>
      <c r="GWR5876" s="3"/>
      <c r="GWS5876" s="3"/>
      <c r="GWT5876"/>
      <c r="GWZ5876" s="4"/>
      <c r="GXB5876" s="3"/>
      <c r="GXC5876" s="3"/>
      <c r="GXD5876"/>
      <c r="GXJ5876" s="4"/>
      <c r="GXL5876" s="3"/>
      <c r="GXM5876" s="3"/>
      <c r="GXN5876"/>
      <c r="GXT5876" s="4"/>
      <c r="GXV5876" s="3"/>
      <c r="GXW5876" s="3"/>
      <c r="GXX5876"/>
      <c r="GYD5876" s="4"/>
      <c r="GYF5876" s="3"/>
      <c r="GYG5876" s="3"/>
      <c r="GYH5876"/>
      <c r="GYN5876" s="4"/>
      <c r="GYP5876" s="3"/>
      <c r="GYQ5876" s="3"/>
      <c r="GYR5876"/>
      <c r="GYX5876" s="4"/>
      <c r="GYZ5876" s="3"/>
      <c r="GZA5876" s="3"/>
      <c r="GZB5876"/>
      <c r="GZH5876" s="4"/>
      <c r="GZJ5876" s="3"/>
      <c r="GZK5876" s="3"/>
      <c r="GZL5876"/>
      <c r="GZR5876" s="4"/>
      <c r="GZT5876" s="3"/>
      <c r="GZU5876" s="3"/>
      <c r="GZV5876"/>
      <c r="HAB5876" s="4"/>
      <c r="HAD5876" s="3"/>
      <c r="HAE5876" s="3"/>
      <c r="HAF5876"/>
      <c r="HAL5876" s="4"/>
      <c r="HAN5876" s="3"/>
      <c r="HAO5876" s="3"/>
      <c r="HAP5876"/>
      <c r="HAV5876" s="4"/>
      <c r="HAX5876" s="3"/>
      <c r="HAY5876" s="3"/>
      <c r="HAZ5876"/>
      <c r="HBF5876" s="4"/>
      <c r="HBH5876" s="3"/>
      <c r="HBI5876" s="3"/>
      <c r="HBJ5876"/>
      <c r="HBP5876" s="4"/>
      <c r="HBR5876" s="3"/>
      <c r="HBS5876" s="3"/>
      <c r="HBT5876"/>
      <c r="HBZ5876" s="4"/>
      <c r="HCB5876" s="3"/>
      <c r="HCC5876" s="3"/>
      <c r="HCD5876"/>
      <c r="HCJ5876" s="4"/>
      <c r="HCL5876" s="3"/>
      <c r="HCM5876" s="3"/>
      <c r="HCN5876"/>
      <c r="HCT5876" s="4"/>
      <c r="HCV5876" s="3"/>
      <c r="HCW5876" s="3"/>
      <c r="HCX5876"/>
      <c r="HDD5876" s="4"/>
      <c r="HDF5876" s="3"/>
      <c r="HDG5876" s="3"/>
      <c r="HDH5876"/>
      <c r="HDN5876" s="4"/>
      <c r="HDP5876" s="3"/>
      <c r="HDQ5876" s="3"/>
      <c r="HDR5876"/>
      <c r="HDX5876" s="4"/>
      <c r="HDZ5876" s="3"/>
      <c r="HEA5876" s="3"/>
      <c r="HEB5876"/>
      <c r="HEH5876" s="4"/>
      <c r="HEJ5876" s="3"/>
      <c r="HEK5876" s="3"/>
      <c r="HEL5876"/>
      <c r="HER5876" s="4"/>
      <c r="HET5876" s="3"/>
      <c r="HEU5876" s="3"/>
      <c r="HEV5876"/>
      <c r="HFB5876" s="4"/>
      <c r="HFD5876" s="3"/>
      <c r="HFE5876" s="3"/>
      <c r="HFF5876"/>
      <c r="HFL5876" s="4"/>
      <c r="HFN5876" s="3"/>
      <c r="HFO5876" s="3"/>
      <c r="HFP5876"/>
      <c r="HFV5876" s="4"/>
      <c r="HFX5876" s="3"/>
      <c r="HFY5876" s="3"/>
      <c r="HFZ5876"/>
      <c r="HGF5876" s="4"/>
      <c r="HGH5876" s="3"/>
      <c r="HGI5876" s="3"/>
      <c r="HGJ5876"/>
      <c r="HGP5876" s="4"/>
      <c r="HGR5876" s="3"/>
      <c r="HGS5876" s="3"/>
      <c r="HGT5876"/>
      <c r="HGZ5876" s="4"/>
      <c r="HHB5876" s="3"/>
      <c r="HHC5876" s="3"/>
      <c r="HHD5876"/>
      <c r="HHJ5876" s="4"/>
      <c r="HHL5876" s="3"/>
      <c r="HHM5876" s="3"/>
      <c r="HHN5876"/>
      <c r="HHT5876" s="4"/>
      <c r="HHV5876" s="3"/>
      <c r="HHW5876" s="3"/>
      <c r="HHX5876"/>
      <c r="HID5876" s="4"/>
      <c r="HIF5876" s="3"/>
      <c r="HIG5876" s="3"/>
      <c r="HIH5876"/>
      <c r="HIN5876" s="4"/>
      <c r="HIP5876" s="3"/>
      <c r="HIQ5876" s="3"/>
      <c r="HIR5876"/>
      <c r="HIX5876" s="4"/>
      <c r="HIZ5876" s="3"/>
      <c r="HJA5876" s="3"/>
      <c r="HJB5876"/>
      <c r="HJH5876" s="4"/>
      <c r="HJJ5876" s="3"/>
      <c r="HJK5876" s="3"/>
      <c r="HJL5876"/>
      <c r="HJR5876" s="4"/>
      <c r="HJT5876" s="3"/>
      <c r="HJU5876" s="3"/>
      <c r="HJV5876"/>
      <c r="HKB5876" s="4"/>
      <c r="HKD5876" s="3"/>
      <c r="HKE5876" s="3"/>
      <c r="HKF5876"/>
      <c r="HKL5876" s="4"/>
      <c r="HKN5876" s="3"/>
      <c r="HKO5876" s="3"/>
      <c r="HKP5876"/>
      <c r="HKV5876" s="4"/>
      <c r="HKX5876" s="3"/>
      <c r="HKY5876" s="3"/>
      <c r="HKZ5876"/>
      <c r="HLF5876" s="4"/>
      <c r="HLH5876" s="3"/>
      <c r="HLI5876" s="3"/>
      <c r="HLJ5876"/>
      <c r="HLP5876" s="4"/>
      <c r="HLR5876" s="3"/>
      <c r="HLS5876" s="3"/>
      <c r="HLT5876"/>
      <c r="HLZ5876" s="4"/>
      <c r="HMB5876" s="3"/>
      <c r="HMC5876" s="3"/>
      <c r="HMD5876"/>
      <c r="HMJ5876" s="4"/>
      <c r="HML5876" s="3"/>
      <c r="HMM5876" s="3"/>
      <c r="HMN5876"/>
      <c r="HMT5876" s="4"/>
      <c r="HMV5876" s="3"/>
      <c r="HMW5876" s="3"/>
      <c r="HMX5876"/>
      <c r="HND5876" s="4"/>
      <c r="HNF5876" s="3"/>
      <c r="HNG5876" s="3"/>
      <c r="HNH5876"/>
      <c r="HNN5876" s="4"/>
      <c r="HNP5876" s="3"/>
      <c r="HNQ5876" s="3"/>
      <c r="HNR5876"/>
      <c r="HNX5876" s="4"/>
      <c r="HNZ5876" s="3"/>
      <c r="HOA5876" s="3"/>
      <c r="HOB5876"/>
      <c r="HOH5876" s="4"/>
      <c r="HOJ5876" s="3"/>
      <c r="HOK5876" s="3"/>
      <c r="HOL5876"/>
      <c r="HOR5876" s="4"/>
      <c r="HOT5876" s="3"/>
      <c r="HOU5876" s="3"/>
      <c r="HOV5876"/>
      <c r="HPB5876" s="4"/>
      <c r="HPD5876" s="3"/>
      <c r="HPE5876" s="3"/>
      <c r="HPF5876"/>
      <c r="HPL5876" s="4"/>
      <c r="HPN5876" s="3"/>
      <c r="HPO5876" s="3"/>
      <c r="HPP5876"/>
      <c r="HPV5876" s="4"/>
      <c r="HPX5876" s="3"/>
      <c r="HPY5876" s="3"/>
      <c r="HPZ5876"/>
      <c r="HQF5876" s="4"/>
      <c r="HQH5876" s="3"/>
      <c r="HQI5876" s="3"/>
      <c r="HQJ5876"/>
      <c r="HQP5876" s="4"/>
      <c r="HQR5876" s="3"/>
      <c r="HQS5876" s="3"/>
      <c r="HQT5876"/>
      <c r="HQZ5876" s="4"/>
      <c r="HRB5876" s="3"/>
      <c r="HRC5876" s="3"/>
      <c r="HRD5876"/>
      <c r="HRJ5876" s="4"/>
      <c r="HRL5876" s="3"/>
      <c r="HRM5876" s="3"/>
      <c r="HRN5876"/>
      <c r="HRT5876" s="4"/>
      <c r="HRV5876" s="3"/>
      <c r="HRW5876" s="3"/>
      <c r="HRX5876"/>
      <c r="HSD5876" s="4"/>
      <c r="HSF5876" s="3"/>
      <c r="HSG5876" s="3"/>
      <c r="HSH5876"/>
      <c r="HSN5876" s="4"/>
      <c r="HSP5876" s="3"/>
      <c r="HSQ5876" s="3"/>
      <c r="HSR5876"/>
      <c r="HSX5876" s="4"/>
      <c r="HSZ5876" s="3"/>
      <c r="HTA5876" s="3"/>
      <c r="HTB5876"/>
      <c r="HTH5876" s="4"/>
      <c r="HTJ5876" s="3"/>
      <c r="HTK5876" s="3"/>
      <c r="HTL5876"/>
      <c r="HTR5876" s="4"/>
      <c r="HTT5876" s="3"/>
      <c r="HTU5876" s="3"/>
      <c r="HTV5876"/>
      <c r="HUB5876" s="4"/>
      <c r="HUD5876" s="3"/>
      <c r="HUE5876" s="3"/>
      <c r="HUF5876"/>
      <c r="HUL5876" s="4"/>
      <c r="HUN5876" s="3"/>
      <c r="HUO5876" s="3"/>
      <c r="HUP5876"/>
      <c r="HUV5876" s="4"/>
      <c r="HUX5876" s="3"/>
      <c r="HUY5876" s="3"/>
      <c r="HUZ5876"/>
      <c r="HVF5876" s="4"/>
      <c r="HVH5876" s="3"/>
      <c r="HVI5876" s="3"/>
      <c r="HVJ5876"/>
      <c r="HVP5876" s="4"/>
      <c r="HVR5876" s="3"/>
      <c r="HVS5876" s="3"/>
      <c r="HVT5876"/>
      <c r="HVZ5876" s="4"/>
      <c r="HWB5876" s="3"/>
      <c r="HWC5876" s="3"/>
      <c r="HWD5876"/>
      <c r="HWJ5876" s="4"/>
      <c r="HWL5876" s="3"/>
      <c r="HWM5876" s="3"/>
      <c r="HWN5876"/>
      <c r="HWT5876" s="4"/>
      <c r="HWV5876" s="3"/>
      <c r="HWW5876" s="3"/>
      <c r="HWX5876"/>
      <c r="HXD5876" s="4"/>
      <c r="HXF5876" s="3"/>
      <c r="HXG5876" s="3"/>
      <c r="HXH5876"/>
      <c r="HXN5876" s="4"/>
      <c r="HXP5876" s="3"/>
      <c r="HXQ5876" s="3"/>
      <c r="HXR5876"/>
      <c r="HXX5876" s="4"/>
      <c r="HXZ5876" s="3"/>
      <c r="HYA5876" s="3"/>
      <c r="HYB5876"/>
      <c r="HYH5876" s="4"/>
      <c r="HYJ5876" s="3"/>
      <c r="HYK5876" s="3"/>
      <c r="HYL5876"/>
      <c r="HYR5876" s="4"/>
      <c r="HYT5876" s="3"/>
      <c r="HYU5876" s="3"/>
      <c r="HYV5876"/>
      <c r="HZB5876" s="4"/>
      <c r="HZD5876" s="3"/>
      <c r="HZE5876" s="3"/>
      <c r="HZF5876"/>
      <c r="HZL5876" s="4"/>
      <c r="HZN5876" s="3"/>
      <c r="HZO5876" s="3"/>
      <c r="HZP5876"/>
      <c r="HZV5876" s="4"/>
      <c r="HZX5876" s="3"/>
      <c r="HZY5876" s="3"/>
      <c r="HZZ5876"/>
      <c r="IAF5876" s="4"/>
      <c r="IAH5876" s="3"/>
      <c r="IAI5876" s="3"/>
      <c r="IAJ5876"/>
      <c r="IAP5876" s="4"/>
      <c r="IAR5876" s="3"/>
      <c r="IAS5876" s="3"/>
      <c r="IAT5876"/>
      <c r="IAZ5876" s="4"/>
      <c r="IBB5876" s="3"/>
      <c r="IBC5876" s="3"/>
      <c r="IBD5876"/>
      <c r="IBJ5876" s="4"/>
      <c r="IBL5876" s="3"/>
      <c r="IBM5876" s="3"/>
      <c r="IBN5876"/>
      <c r="IBT5876" s="4"/>
      <c r="IBV5876" s="3"/>
      <c r="IBW5876" s="3"/>
      <c r="IBX5876"/>
      <c r="ICD5876" s="4"/>
      <c r="ICF5876" s="3"/>
      <c r="ICG5876" s="3"/>
      <c r="ICH5876"/>
      <c r="ICN5876" s="4"/>
      <c r="ICP5876" s="3"/>
      <c r="ICQ5876" s="3"/>
      <c r="ICR5876"/>
      <c r="ICX5876" s="4"/>
      <c r="ICZ5876" s="3"/>
      <c r="IDA5876" s="3"/>
      <c r="IDB5876"/>
      <c r="IDH5876" s="4"/>
      <c r="IDJ5876" s="3"/>
      <c r="IDK5876" s="3"/>
      <c r="IDL5876"/>
      <c r="IDR5876" s="4"/>
      <c r="IDT5876" s="3"/>
      <c r="IDU5876" s="3"/>
      <c r="IDV5876"/>
      <c r="IEB5876" s="4"/>
      <c r="IED5876" s="3"/>
      <c r="IEE5876" s="3"/>
      <c r="IEF5876"/>
      <c r="IEL5876" s="4"/>
      <c r="IEN5876" s="3"/>
      <c r="IEO5876" s="3"/>
      <c r="IEP5876"/>
      <c r="IEV5876" s="4"/>
      <c r="IEX5876" s="3"/>
      <c r="IEY5876" s="3"/>
      <c r="IEZ5876"/>
      <c r="IFF5876" s="4"/>
      <c r="IFH5876" s="3"/>
      <c r="IFI5876" s="3"/>
      <c r="IFJ5876"/>
      <c r="IFP5876" s="4"/>
      <c r="IFR5876" s="3"/>
      <c r="IFS5876" s="3"/>
      <c r="IFT5876"/>
      <c r="IFZ5876" s="4"/>
      <c r="IGB5876" s="3"/>
      <c r="IGC5876" s="3"/>
      <c r="IGD5876"/>
      <c r="IGJ5876" s="4"/>
      <c r="IGL5876" s="3"/>
      <c r="IGM5876" s="3"/>
      <c r="IGN5876"/>
      <c r="IGT5876" s="4"/>
      <c r="IGV5876" s="3"/>
      <c r="IGW5876" s="3"/>
      <c r="IGX5876"/>
      <c r="IHD5876" s="4"/>
      <c r="IHF5876" s="3"/>
      <c r="IHG5876" s="3"/>
      <c r="IHH5876"/>
      <c r="IHN5876" s="4"/>
      <c r="IHP5876" s="3"/>
      <c r="IHQ5876" s="3"/>
      <c r="IHR5876"/>
      <c r="IHX5876" s="4"/>
      <c r="IHZ5876" s="3"/>
      <c r="IIA5876" s="3"/>
      <c r="IIB5876"/>
      <c r="IIH5876" s="4"/>
      <c r="IIJ5876" s="3"/>
      <c r="IIK5876" s="3"/>
      <c r="IIL5876"/>
      <c r="IIR5876" s="4"/>
      <c r="IIT5876" s="3"/>
      <c r="IIU5876" s="3"/>
      <c r="IIV5876"/>
      <c r="IJB5876" s="4"/>
      <c r="IJD5876" s="3"/>
      <c r="IJE5876" s="3"/>
      <c r="IJF5876"/>
      <c r="IJL5876" s="4"/>
      <c r="IJN5876" s="3"/>
      <c r="IJO5876" s="3"/>
      <c r="IJP5876"/>
      <c r="IJV5876" s="4"/>
      <c r="IJX5876" s="3"/>
      <c r="IJY5876" s="3"/>
      <c r="IJZ5876"/>
      <c r="IKF5876" s="4"/>
      <c r="IKH5876" s="3"/>
      <c r="IKI5876" s="3"/>
      <c r="IKJ5876"/>
      <c r="IKP5876" s="4"/>
      <c r="IKR5876" s="3"/>
      <c r="IKS5876" s="3"/>
      <c r="IKT5876"/>
      <c r="IKZ5876" s="4"/>
      <c r="ILB5876" s="3"/>
      <c r="ILC5876" s="3"/>
      <c r="ILD5876"/>
      <c r="ILJ5876" s="4"/>
      <c r="ILL5876" s="3"/>
      <c r="ILM5876" s="3"/>
      <c r="ILN5876"/>
      <c r="ILT5876" s="4"/>
      <c r="ILV5876" s="3"/>
      <c r="ILW5876" s="3"/>
      <c r="ILX5876"/>
      <c r="IMD5876" s="4"/>
      <c r="IMF5876" s="3"/>
      <c r="IMG5876" s="3"/>
      <c r="IMH5876"/>
      <c r="IMN5876" s="4"/>
      <c r="IMP5876" s="3"/>
      <c r="IMQ5876" s="3"/>
      <c r="IMR5876"/>
      <c r="IMX5876" s="4"/>
      <c r="IMZ5876" s="3"/>
      <c r="INA5876" s="3"/>
      <c r="INB5876"/>
      <c r="INH5876" s="4"/>
      <c r="INJ5876" s="3"/>
      <c r="INK5876" s="3"/>
      <c r="INL5876"/>
      <c r="INR5876" s="4"/>
      <c r="INT5876" s="3"/>
      <c r="INU5876" s="3"/>
      <c r="INV5876"/>
      <c r="IOB5876" s="4"/>
      <c r="IOD5876" s="3"/>
      <c r="IOE5876" s="3"/>
      <c r="IOF5876"/>
      <c r="IOL5876" s="4"/>
      <c r="ION5876" s="3"/>
      <c r="IOO5876" s="3"/>
      <c r="IOP5876"/>
      <c r="IOV5876" s="4"/>
      <c r="IOX5876" s="3"/>
      <c r="IOY5876" s="3"/>
      <c r="IOZ5876"/>
      <c r="IPF5876" s="4"/>
      <c r="IPH5876" s="3"/>
      <c r="IPI5876" s="3"/>
      <c r="IPJ5876"/>
      <c r="IPP5876" s="4"/>
      <c r="IPR5876" s="3"/>
      <c r="IPS5876" s="3"/>
      <c r="IPT5876"/>
      <c r="IPZ5876" s="4"/>
      <c r="IQB5876" s="3"/>
      <c r="IQC5876" s="3"/>
      <c r="IQD5876"/>
      <c r="IQJ5876" s="4"/>
      <c r="IQL5876" s="3"/>
      <c r="IQM5876" s="3"/>
      <c r="IQN5876"/>
      <c r="IQT5876" s="4"/>
      <c r="IQV5876" s="3"/>
      <c r="IQW5876" s="3"/>
      <c r="IQX5876"/>
      <c r="IRD5876" s="4"/>
      <c r="IRF5876" s="3"/>
      <c r="IRG5876" s="3"/>
      <c r="IRH5876"/>
      <c r="IRN5876" s="4"/>
      <c r="IRP5876" s="3"/>
      <c r="IRQ5876" s="3"/>
      <c r="IRR5876"/>
      <c r="IRX5876" s="4"/>
      <c r="IRZ5876" s="3"/>
      <c r="ISA5876" s="3"/>
      <c r="ISB5876"/>
      <c r="ISH5876" s="4"/>
      <c r="ISJ5876" s="3"/>
      <c r="ISK5876" s="3"/>
      <c r="ISL5876"/>
      <c r="ISR5876" s="4"/>
      <c r="IST5876" s="3"/>
      <c r="ISU5876" s="3"/>
      <c r="ISV5876"/>
      <c r="ITB5876" s="4"/>
      <c r="ITD5876" s="3"/>
      <c r="ITE5876" s="3"/>
      <c r="ITF5876"/>
      <c r="ITL5876" s="4"/>
      <c r="ITN5876" s="3"/>
      <c r="ITO5876" s="3"/>
      <c r="ITP5876"/>
      <c r="ITV5876" s="4"/>
      <c r="ITX5876" s="3"/>
      <c r="ITY5876" s="3"/>
      <c r="ITZ5876"/>
      <c r="IUF5876" s="4"/>
      <c r="IUH5876" s="3"/>
      <c r="IUI5876" s="3"/>
      <c r="IUJ5876"/>
      <c r="IUP5876" s="4"/>
      <c r="IUR5876" s="3"/>
      <c r="IUS5876" s="3"/>
      <c r="IUT5876"/>
      <c r="IUZ5876" s="4"/>
      <c r="IVB5876" s="3"/>
      <c r="IVC5876" s="3"/>
      <c r="IVD5876"/>
      <c r="IVJ5876" s="4"/>
      <c r="IVL5876" s="3"/>
      <c r="IVM5876" s="3"/>
      <c r="IVN5876"/>
      <c r="IVT5876" s="4"/>
      <c r="IVV5876" s="3"/>
      <c r="IVW5876" s="3"/>
      <c r="IVX5876"/>
      <c r="IWD5876" s="4"/>
      <c r="IWF5876" s="3"/>
      <c r="IWG5876" s="3"/>
      <c r="IWH5876"/>
      <c r="IWN5876" s="4"/>
      <c r="IWP5876" s="3"/>
      <c r="IWQ5876" s="3"/>
      <c r="IWR5876"/>
      <c r="IWX5876" s="4"/>
      <c r="IWZ5876" s="3"/>
      <c r="IXA5876" s="3"/>
      <c r="IXB5876"/>
      <c r="IXH5876" s="4"/>
      <c r="IXJ5876" s="3"/>
      <c r="IXK5876" s="3"/>
      <c r="IXL5876"/>
      <c r="IXR5876" s="4"/>
      <c r="IXT5876" s="3"/>
      <c r="IXU5876" s="3"/>
      <c r="IXV5876"/>
      <c r="IYB5876" s="4"/>
      <c r="IYD5876" s="3"/>
      <c r="IYE5876" s="3"/>
      <c r="IYF5876"/>
      <c r="IYL5876" s="4"/>
      <c r="IYN5876" s="3"/>
      <c r="IYO5876" s="3"/>
      <c r="IYP5876"/>
      <c r="IYV5876" s="4"/>
      <c r="IYX5876" s="3"/>
      <c r="IYY5876" s="3"/>
      <c r="IYZ5876"/>
      <c r="IZF5876" s="4"/>
      <c r="IZH5876" s="3"/>
      <c r="IZI5876" s="3"/>
      <c r="IZJ5876"/>
      <c r="IZP5876" s="4"/>
      <c r="IZR5876" s="3"/>
      <c r="IZS5876" s="3"/>
      <c r="IZT5876"/>
      <c r="IZZ5876" s="4"/>
      <c r="JAB5876" s="3"/>
      <c r="JAC5876" s="3"/>
      <c r="JAD5876"/>
      <c r="JAJ5876" s="4"/>
      <c r="JAL5876" s="3"/>
      <c r="JAM5876" s="3"/>
      <c r="JAN5876"/>
      <c r="JAT5876" s="4"/>
      <c r="JAV5876" s="3"/>
      <c r="JAW5876" s="3"/>
      <c r="JAX5876"/>
      <c r="JBD5876" s="4"/>
      <c r="JBF5876" s="3"/>
      <c r="JBG5876" s="3"/>
      <c r="JBH5876"/>
      <c r="JBN5876" s="4"/>
      <c r="JBP5876" s="3"/>
      <c r="JBQ5876" s="3"/>
      <c r="JBR5876"/>
      <c r="JBX5876" s="4"/>
      <c r="JBZ5876" s="3"/>
      <c r="JCA5876" s="3"/>
      <c r="JCB5876"/>
      <c r="JCH5876" s="4"/>
      <c r="JCJ5876" s="3"/>
      <c r="JCK5876" s="3"/>
      <c r="JCL5876"/>
      <c r="JCR5876" s="4"/>
      <c r="JCT5876" s="3"/>
      <c r="JCU5876" s="3"/>
      <c r="JCV5876"/>
      <c r="JDB5876" s="4"/>
      <c r="JDD5876" s="3"/>
      <c r="JDE5876" s="3"/>
      <c r="JDF5876"/>
      <c r="JDL5876" s="4"/>
      <c r="JDN5876" s="3"/>
      <c r="JDO5876" s="3"/>
      <c r="JDP5876"/>
      <c r="JDV5876" s="4"/>
      <c r="JDX5876" s="3"/>
      <c r="JDY5876" s="3"/>
      <c r="JDZ5876"/>
      <c r="JEF5876" s="4"/>
      <c r="JEH5876" s="3"/>
      <c r="JEI5876" s="3"/>
      <c r="JEJ5876"/>
      <c r="JEP5876" s="4"/>
      <c r="JER5876" s="3"/>
      <c r="JES5876" s="3"/>
      <c r="JET5876"/>
      <c r="JEZ5876" s="4"/>
      <c r="JFB5876" s="3"/>
      <c r="JFC5876" s="3"/>
      <c r="JFD5876"/>
      <c r="JFJ5876" s="4"/>
      <c r="JFL5876" s="3"/>
      <c r="JFM5876" s="3"/>
      <c r="JFN5876"/>
      <c r="JFT5876" s="4"/>
      <c r="JFV5876" s="3"/>
      <c r="JFW5876" s="3"/>
      <c r="JFX5876"/>
      <c r="JGD5876" s="4"/>
      <c r="JGF5876" s="3"/>
      <c r="JGG5876" s="3"/>
      <c r="JGH5876"/>
      <c r="JGN5876" s="4"/>
      <c r="JGP5876" s="3"/>
      <c r="JGQ5876" s="3"/>
      <c r="JGR5876"/>
      <c r="JGX5876" s="4"/>
      <c r="JGZ5876" s="3"/>
      <c r="JHA5876" s="3"/>
      <c r="JHB5876"/>
      <c r="JHH5876" s="4"/>
      <c r="JHJ5876" s="3"/>
      <c r="JHK5876" s="3"/>
      <c r="JHL5876"/>
      <c r="JHR5876" s="4"/>
      <c r="JHT5876" s="3"/>
      <c r="JHU5876" s="3"/>
      <c r="JHV5876"/>
      <c r="JIB5876" s="4"/>
      <c r="JID5876" s="3"/>
      <c r="JIE5876" s="3"/>
      <c r="JIF5876"/>
      <c r="JIL5876" s="4"/>
      <c r="JIN5876" s="3"/>
      <c r="JIO5876" s="3"/>
      <c r="JIP5876"/>
      <c r="JIV5876" s="4"/>
      <c r="JIX5876" s="3"/>
      <c r="JIY5876" s="3"/>
      <c r="JIZ5876"/>
      <c r="JJF5876" s="4"/>
      <c r="JJH5876" s="3"/>
      <c r="JJI5876" s="3"/>
      <c r="JJJ5876"/>
      <c r="JJP5876" s="4"/>
      <c r="JJR5876" s="3"/>
      <c r="JJS5876" s="3"/>
      <c r="JJT5876"/>
      <c r="JJZ5876" s="4"/>
      <c r="JKB5876" s="3"/>
      <c r="JKC5876" s="3"/>
      <c r="JKD5876"/>
      <c r="JKJ5876" s="4"/>
      <c r="JKL5876" s="3"/>
      <c r="JKM5876" s="3"/>
      <c r="JKN5876"/>
      <c r="JKT5876" s="4"/>
      <c r="JKV5876" s="3"/>
      <c r="JKW5876" s="3"/>
      <c r="JKX5876"/>
      <c r="JLD5876" s="4"/>
      <c r="JLF5876" s="3"/>
      <c r="JLG5876" s="3"/>
      <c r="JLH5876"/>
      <c r="JLN5876" s="4"/>
      <c r="JLP5876" s="3"/>
      <c r="JLQ5876" s="3"/>
      <c r="JLR5876"/>
      <c r="JLX5876" s="4"/>
      <c r="JLZ5876" s="3"/>
      <c r="JMA5876" s="3"/>
      <c r="JMB5876"/>
      <c r="JMH5876" s="4"/>
      <c r="JMJ5876" s="3"/>
      <c r="JMK5876" s="3"/>
      <c r="JML5876"/>
      <c r="JMR5876" s="4"/>
      <c r="JMT5876" s="3"/>
      <c r="JMU5876" s="3"/>
      <c r="JMV5876"/>
      <c r="JNB5876" s="4"/>
      <c r="JND5876" s="3"/>
      <c r="JNE5876" s="3"/>
      <c r="JNF5876"/>
      <c r="JNL5876" s="4"/>
      <c r="JNN5876" s="3"/>
      <c r="JNO5876" s="3"/>
      <c r="JNP5876"/>
      <c r="JNV5876" s="4"/>
      <c r="JNX5876" s="3"/>
      <c r="JNY5876" s="3"/>
      <c r="JNZ5876"/>
      <c r="JOF5876" s="4"/>
      <c r="JOH5876" s="3"/>
      <c r="JOI5876" s="3"/>
      <c r="JOJ5876"/>
      <c r="JOP5876" s="4"/>
      <c r="JOR5876" s="3"/>
      <c r="JOS5876" s="3"/>
      <c r="JOT5876"/>
      <c r="JOZ5876" s="4"/>
      <c r="JPB5876" s="3"/>
      <c r="JPC5876" s="3"/>
      <c r="JPD5876"/>
      <c r="JPJ5876" s="4"/>
      <c r="JPL5876" s="3"/>
      <c r="JPM5876" s="3"/>
      <c r="JPN5876"/>
      <c r="JPT5876" s="4"/>
      <c r="JPV5876" s="3"/>
      <c r="JPW5876" s="3"/>
      <c r="JPX5876"/>
      <c r="JQD5876" s="4"/>
      <c r="JQF5876" s="3"/>
      <c r="JQG5876" s="3"/>
      <c r="JQH5876"/>
      <c r="JQN5876" s="4"/>
      <c r="JQP5876" s="3"/>
      <c r="JQQ5876" s="3"/>
      <c r="JQR5876"/>
      <c r="JQX5876" s="4"/>
      <c r="JQZ5876" s="3"/>
      <c r="JRA5876" s="3"/>
      <c r="JRB5876"/>
      <c r="JRH5876" s="4"/>
      <c r="JRJ5876" s="3"/>
      <c r="JRK5876" s="3"/>
      <c r="JRL5876"/>
      <c r="JRR5876" s="4"/>
      <c r="JRT5876" s="3"/>
      <c r="JRU5876" s="3"/>
      <c r="JRV5876"/>
      <c r="JSB5876" s="4"/>
      <c r="JSD5876" s="3"/>
      <c r="JSE5876" s="3"/>
      <c r="JSF5876"/>
      <c r="JSL5876" s="4"/>
      <c r="JSN5876" s="3"/>
      <c r="JSO5876" s="3"/>
      <c r="JSP5876"/>
      <c r="JSV5876" s="4"/>
      <c r="JSX5876" s="3"/>
      <c r="JSY5876" s="3"/>
      <c r="JSZ5876"/>
      <c r="JTF5876" s="4"/>
      <c r="JTH5876" s="3"/>
      <c r="JTI5876" s="3"/>
      <c r="JTJ5876"/>
      <c r="JTP5876" s="4"/>
      <c r="JTR5876" s="3"/>
      <c r="JTS5876" s="3"/>
      <c r="JTT5876"/>
      <c r="JTZ5876" s="4"/>
      <c r="JUB5876" s="3"/>
      <c r="JUC5876" s="3"/>
      <c r="JUD5876"/>
      <c r="JUJ5876" s="4"/>
      <c r="JUL5876" s="3"/>
      <c r="JUM5876" s="3"/>
      <c r="JUN5876"/>
      <c r="JUT5876" s="4"/>
      <c r="JUV5876" s="3"/>
      <c r="JUW5876" s="3"/>
      <c r="JUX5876"/>
      <c r="JVD5876" s="4"/>
      <c r="JVF5876" s="3"/>
      <c r="JVG5876" s="3"/>
      <c r="JVH5876"/>
      <c r="JVN5876" s="4"/>
      <c r="JVP5876" s="3"/>
      <c r="JVQ5876" s="3"/>
      <c r="JVR5876"/>
      <c r="JVX5876" s="4"/>
      <c r="JVZ5876" s="3"/>
      <c r="JWA5876" s="3"/>
      <c r="JWB5876"/>
      <c r="JWH5876" s="4"/>
      <c r="JWJ5876" s="3"/>
      <c r="JWK5876" s="3"/>
      <c r="JWL5876"/>
      <c r="JWR5876" s="4"/>
      <c r="JWT5876" s="3"/>
      <c r="JWU5876" s="3"/>
      <c r="JWV5876"/>
      <c r="JXB5876" s="4"/>
      <c r="JXD5876" s="3"/>
      <c r="JXE5876" s="3"/>
      <c r="JXF5876"/>
      <c r="JXL5876" s="4"/>
      <c r="JXN5876" s="3"/>
      <c r="JXO5876" s="3"/>
      <c r="JXP5876"/>
      <c r="JXV5876" s="4"/>
      <c r="JXX5876" s="3"/>
      <c r="JXY5876" s="3"/>
      <c r="JXZ5876"/>
      <c r="JYF5876" s="4"/>
      <c r="JYH5876" s="3"/>
      <c r="JYI5876" s="3"/>
      <c r="JYJ5876"/>
      <c r="JYP5876" s="4"/>
      <c r="JYR5876" s="3"/>
      <c r="JYS5876" s="3"/>
      <c r="JYT5876"/>
      <c r="JYZ5876" s="4"/>
      <c r="JZB5876" s="3"/>
      <c r="JZC5876" s="3"/>
      <c r="JZD5876"/>
      <c r="JZJ5876" s="4"/>
      <c r="JZL5876" s="3"/>
      <c r="JZM5876" s="3"/>
      <c r="JZN5876"/>
      <c r="JZT5876" s="4"/>
      <c r="JZV5876" s="3"/>
      <c r="JZW5876" s="3"/>
      <c r="JZX5876"/>
      <c r="KAD5876" s="4"/>
      <c r="KAF5876" s="3"/>
      <c r="KAG5876" s="3"/>
      <c r="KAH5876"/>
      <c r="KAN5876" s="4"/>
      <c r="KAP5876" s="3"/>
      <c r="KAQ5876" s="3"/>
      <c r="KAR5876"/>
      <c r="KAX5876" s="4"/>
      <c r="KAZ5876" s="3"/>
      <c r="KBA5876" s="3"/>
      <c r="KBB5876"/>
      <c r="KBH5876" s="4"/>
      <c r="KBJ5876" s="3"/>
      <c r="KBK5876" s="3"/>
      <c r="KBL5876"/>
      <c r="KBR5876" s="4"/>
      <c r="KBT5876" s="3"/>
      <c r="KBU5876" s="3"/>
      <c r="KBV5876"/>
      <c r="KCB5876" s="4"/>
      <c r="KCD5876" s="3"/>
      <c r="KCE5876" s="3"/>
      <c r="KCF5876"/>
      <c r="KCL5876" s="4"/>
      <c r="KCN5876" s="3"/>
      <c r="KCO5876" s="3"/>
      <c r="KCP5876"/>
      <c r="KCV5876" s="4"/>
      <c r="KCX5876" s="3"/>
      <c r="KCY5876" s="3"/>
      <c r="KCZ5876"/>
      <c r="KDF5876" s="4"/>
      <c r="KDH5876" s="3"/>
      <c r="KDI5876" s="3"/>
      <c r="KDJ5876"/>
      <c r="KDP5876" s="4"/>
      <c r="KDR5876" s="3"/>
      <c r="KDS5876" s="3"/>
      <c r="KDT5876"/>
      <c r="KDZ5876" s="4"/>
      <c r="KEB5876" s="3"/>
      <c r="KEC5876" s="3"/>
      <c r="KED5876"/>
      <c r="KEJ5876" s="4"/>
      <c r="KEL5876" s="3"/>
      <c r="KEM5876" s="3"/>
      <c r="KEN5876"/>
      <c r="KET5876" s="4"/>
      <c r="KEV5876" s="3"/>
      <c r="KEW5876" s="3"/>
      <c r="KEX5876"/>
      <c r="KFD5876" s="4"/>
      <c r="KFF5876" s="3"/>
      <c r="KFG5876" s="3"/>
      <c r="KFH5876"/>
      <c r="KFN5876" s="4"/>
      <c r="KFP5876" s="3"/>
      <c r="KFQ5876" s="3"/>
      <c r="KFR5876"/>
      <c r="KFX5876" s="4"/>
      <c r="KFZ5876" s="3"/>
      <c r="KGA5876" s="3"/>
      <c r="KGB5876"/>
      <c r="KGH5876" s="4"/>
      <c r="KGJ5876" s="3"/>
      <c r="KGK5876" s="3"/>
      <c r="KGL5876"/>
      <c r="KGR5876" s="4"/>
      <c r="KGT5876" s="3"/>
      <c r="KGU5876" s="3"/>
      <c r="KGV5876"/>
      <c r="KHB5876" s="4"/>
      <c r="KHD5876" s="3"/>
      <c r="KHE5876" s="3"/>
      <c r="KHF5876"/>
      <c r="KHL5876" s="4"/>
      <c r="KHN5876" s="3"/>
      <c r="KHO5876" s="3"/>
      <c r="KHP5876"/>
      <c r="KHV5876" s="4"/>
      <c r="KHX5876" s="3"/>
      <c r="KHY5876" s="3"/>
      <c r="KHZ5876"/>
      <c r="KIF5876" s="4"/>
      <c r="KIH5876" s="3"/>
      <c r="KII5876" s="3"/>
      <c r="KIJ5876"/>
      <c r="KIP5876" s="4"/>
      <c r="KIR5876" s="3"/>
      <c r="KIS5876" s="3"/>
      <c r="KIT5876"/>
      <c r="KIZ5876" s="4"/>
      <c r="KJB5876" s="3"/>
      <c r="KJC5876" s="3"/>
      <c r="KJD5876"/>
      <c r="KJJ5876" s="4"/>
      <c r="KJL5876" s="3"/>
      <c r="KJM5876" s="3"/>
      <c r="KJN5876"/>
      <c r="KJT5876" s="4"/>
      <c r="KJV5876" s="3"/>
      <c r="KJW5876" s="3"/>
      <c r="KJX5876"/>
      <c r="KKD5876" s="4"/>
      <c r="KKF5876" s="3"/>
      <c r="KKG5876" s="3"/>
      <c r="KKH5876"/>
      <c r="KKN5876" s="4"/>
      <c r="KKP5876" s="3"/>
      <c r="KKQ5876" s="3"/>
      <c r="KKR5876"/>
      <c r="KKX5876" s="4"/>
      <c r="KKZ5876" s="3"/>
      <c r="KLA5876" s="3"/>
      <c r="KLB5876"/>
      <c r="KLH5876" s="4"/>
      <c r="KLJ5876" s="3"/>
      <c r="KLK5876" s="3"/>
      <c r="KLL5876"/>
      <c r="KLR5876" s="4"/>
      <c r="KLT5876" s="3"/>
      <c r="KLU5876" s="3"/>
      <c r="KLV5876"/>
      <c r="KMB5876" s="4"/>
      <c r="KMD5876" s="3"/>
      <c r="KME5876" s="3"/>
      <c r="KMF5876"/>
      <c r="KML5876" s="4"/>
      <c r="KMN5876" s="3"/>
      <c r="KMO5876" s="3"/>
      <c r="KMP5876"/>
      <c r="KMV5876" s="4"/>
      <c r="KMX5876" s="3"/>
      <c r="KMY5876" s="3"/>
      <c r="KMZ5876"/>
      <c r="KNF5876" s="4"/>
      <c r="KNH5876" s="3"/>
      <c r="KNI5876" s="3"/>
      <c r="KNJ5876"/>
      <c r="KNP5876" s="4"/>
      <c r="KNR5876" s="3"/>
      <c r="KNS5876" s="3"/>
      <c r="KNT5876"/>
      <c r="KNZ5876" s="4"/>
      <c r="KOB5876" s="3"/>
      <c r="KOC5876" s="3"/>
      <c r="KOD5876"/>
      <c r="KOJ5876" s="4"/>
      <c r="KOL5876" s="3"/>
      <c r="KOM5876" s="3"/>
      <c r="KON5876"/>
      <c r="KOT5876" s="4"/>
      <c r="KOV5876" s="3"/>
      <c r="KOW5876" s="3"/>
      <c r="KOX5876"/>
      <c r="KPD5876" s="4"/>
      <c r="KPF5876" s="3"/>
      <c r="KPG5876" s="3"/>
      <c r="KPH5876"/>
      <c r="KPN5876" s="4"/>
      <c r="KPP5876" s="3"/>
      <c r="KPQ5876" s="3"/>
      <c r="KPR5876"/>
      <c r="KPX5876" s="4"/>
      <c r="KPZ5876" s="3"/>
      <c r="KQA5876" s="3"/>
      <c r="KQB5876"/>
      <c r="KQH5876" s="4"/>
      <c r="KQJ5876" s="3"/>
      <c r="KQK5876" s="3"/>
      <c r="KQL5876"/>
      <c r="KQR5876" s="4"/>
      <c r="KQT5876" s="3"/>
      <c r="KQU5876" s="3"/>
      <c r="KQV5876"/>
      <c r="KRB5876" s="4"/>
      <c r="KRD5876" s="3"/>
      <c r="KRE5876" s="3"/>
      <c r="KRF5876"/>
      <c r="KRL5876" s="4"/>
      <c r="KRN5876" s="3"/>
      <c r="KRO5876" s="3"/>
      <c r="KRP5876"/>
      <c r="KRV5876" s="4"/>
      <c r="KRX5876" s="3"/>
      <c r="KRY5876" s="3"/>
      <c r="KRZ5876"/>
      <c r="KSF5876" s="4"/>
      <c r="KSH5876" s="3"/>
      <c r="KSI5876" s="3"/>
      <c r="KSJ5876"/>
      <c r="KSP5876" s="4"/>
      <c r="KSR5876" s="3"/>
      <c r="KSS5876" s="3"/>
      <c r="KST5876"/>
      <c r="KSZ5876" s="4"/>
      <c r="KTB5876" s="3"/>
      <c r="KTC5876" s="3"/>
      <c r="KTD5876"/>
      <c r="KTJ5876" s="4"/>
      <c r="KTL5876" s="3"/>
      <c r="KTM5876" s="3"/>
      <c r="KTN5876"/>
      <c r="KTT5876" s="4"/>
      <c r="KTV5876" s="3"/>
      <c r="KTW5876" s="3"/>
      <c r="KTX5876"/>
      <c r="KUD5876" s="4"/>
      <c r="KUF5876" s="3"/>
      <c r="KUG5876" s="3"/>
      <c r="KUH5876"/>
      <c r="KUN5876" s="4"/>
      <c r="KUP5876" s="3"/>
      <c r="KUQ5876" s="3"/>
      <c r="KUR5876"/>
      <c r="KUX5876" s="4"/>
      <c r="KUZ5876" s="3"/>
      <c r="KVA5876" s="3"/>
      <c r="KVB5876"/>
      <c r="KVH5876" s="4"/>
      <c r="KVJ5876" s="3"/>
      <c r="KVK5876" s="3"/>
      <c r="KVL5876"/>
      <c r="KVR5876" s="4"/>
      <c r="KVT5876" s="3"/>
      <c r="KVU5876" s="3"/>
      <c r="KVV5876"/>
      <c r="KWB5876" s="4"/>
      <c r="KWD5876" s="3"/>
      <c r="KWE5876" s="3"/>
      <c r="KWF5876"/>
      <c r="KWL5876" s="4"/>
      <c r="KWN5876" s="3"/>
      <c r="KWO5876" s="3"/>
      <c r="KWP5876"/>
      <c r="KWV5876" s="4"/>
      <c r="KWX5876" s="3"/>
      <c r="KWY5876" s="3"/>
      <c r="KWZ5876"/>
      <c r="KXF5876" s="4"/>
      <c r="KXH5876" s="3"/>
      <c r="KXI5876" s="3"/>
      <c r="KXJ5876"/>
      <c r="KXP5876" s="4"/>
      <c r="KXR5876" s="3"/>
      <c r="KXS5876" s="3"/>
      <c r="KXT5876"/>
      <c r="KXZ5876" s="4"/>
      <c r="KYB5876" s="3"/>
      <c r="KYC5876" s="3"/>
      <c r="KYD5876"/>
      <c r="KYJ5876" s="4"/>
      <c r="KYL5876" s="3"/>
      <c r="KYM5876" s="3"/>
      <c r="KYN5876"/>
      <c r="KYT5876" s="4"/>
      <c r="KYV5876" s="3"/>
      <c r="KYW5876" s="3"/>
      <c r="KYX5876"/>
      <c r="KZD5876" s="4"/>
      <c r="KZF5876" s="3"/>
      <c r="KZG5876" s="3"/>
      <c r="KZH5876"/>
      <c r="KZN5876" s="4"/>
      <c r="KZP5876" s="3"/>
      <c r="KZQ5876" s="3"/>
      <c r="KZR5876"/>
      <c r="KZX5876" s="4"/>
      <c r="KZZ5876" s="3"/>
      <c r="LAA5876" s="3"/>
      <c r="LAB5876"/>
      <c r="LAH5876" s="4"/>
      <c r="LAJ5876" s="3"/>
      <c r="LAK5876" s="3"/>
      <c r="LAL5876"/>
      <c r="LAR5876" s="4"/>
      <c r="LAT5876" s="3"/>
      <c r="LAU5876" s="3"/>
      <c r="LAV5876"/>
      <c r="LBB5876" s="4"/>
      <c r="LBD5876" s="3"/>
      <c r="LBE5876" s="3"/>
      <c r="LBF5876"/>
      <c r="LBL5876" s="4"/>
      <c r="LBN5876" s="3"/>
      <c r="LBO5876" s="3"/>
      <c r="LBP5876"/>
      <c r="LBV5876" s="4"/>
      <c r="LBX5876" s="3"/>
      <c r="LBY5876" s="3"/>
      <c r="LBZ5876"/>
      <c r="LCF5876" s="4"/>
      <c r="LCH5876" s="3"/>
      <c r="LCI5876" s="3"/>
      <c r="LCJ5876"/>
      <c r="LCP5876" s="4"/>
      <c r="LCR5876" s="3"/>
      <c r="LCS5876" s="3"/>
      <c r="LCT5876"/>
      <c r="LCZ5876" s="4"/>
      <c r="LDB5876" s="3"/>
      <c r="LDC5876" s="3"/>
      <c r="LDD5876"/>
      <c r="LDJ5876" s="4"/>
      <c r="LDL5876" s="3"/>
      <c r="LDM5876" s="3"/>
      <c r="LDN5876"/>
      <c r="LDT5876" s="4"/>
      <c r="LDV5876" s="3"/>
      <c r="LDW5876" s="3"/>
      <c r="LDX5876"/>
      <c r="LED5876" s="4"/>
      <c r="LEF5876" s="3"/>
      <c r="LEG5876" s="3"/>
      <c r="LEH5876"/>
      <c r="LEN5876" s="4"/>
      <c r="LEP5876" s="3"/>
      <c r="LEQ5876" s="3"/>
      <c r="LER5876"/>
      <c r="LEX5876" s="4"/>
      <c r="LEZ5876" s="3"/>
      <c r="LFA5876" s="3"/>
      <c r="LFB5876"/>
      <c r="LFH5876" s="4"/>
      <c r="LFJ5876" s="3"/>
      <c r="LFK5876" s="3"/>
      <c r="LFL5876"/>
      <c r="LFR5876" s="4"/>
      <c r="LFT5876" s="3"/>
      <c r="LFU5876" s="3"/>
      <c r="LFV5876"/>
      <c r="LGB5876" s="4"/>
      <c r="LGD5876" s="3"/>
      <c r="LGE5876" s="3"/>
      <c r="LGF5876"/>
      <c r="LGL5876" s="4"/>
      <c r="LGN5876" s="3"/>
      <c r="LGO5876" s="3"/>
      <c r="LGP5876"/>
      <c r="LGV5876" s="4"/>
      <c r="LGX5876" s="3"/>
      <c r="LGY5876" s="3"/>
      <c r="LGZ5876"/>
      <c r="LHF5876" s="4"/>
      <c r="LHH5876" s="3"/>
      <c r="LHI5876" s="3"/>
      <c r="LHJ5876"/>
      <c r="LHP5876" s="4"/>
      <c r="LHR5876" s="3"/>
      <c r="LHS5876" s="3"/>
      <c r="LHT5876"/>
      <c r="LHZ5876" s="4"/>
      <c r="LIB5876" s="3"/>
      <c r="LIC5876" s="3"/>
      <c r="LID5876"/>
      <c r="LIJ5876" s="4"/>
      <c r="LIL5876" s="3"/>
      <c r="LIM5876" s="3"/>
      <c r="LIN5876"/>
      <c r="LIT5876" s="4"/>
      <c r="LIV5876" s="3"/>
      <c r="LIW5876" s="3"/>
      <c r="LIX5876"/>
      <c r="LJD5876" s="4"/>
      <c r="LJF5876" s="3"/>
      <c r="LJG5876" s="3"/>
      <c r="LJH5876"/>
      <c r="LJN5876" s="4"/>
      <c r="LJP5876" s="3"/>
      <c r="LJQ5876" s="3"/>
      <c r="LJR5876"/>
      <c r="LJX5876" s="4"/>
      <c r="LJZ5876" s="3"/>
      <c r="LKA5876" s="3"/>
      <c r="LKB5876"/>
      <c r="LKH5876" s="4"/>
      <c r="LKJ5876" s="3"/>
      <c r="LKK5876" s="3"/>
      <c r="LKL5876"/>
      <c r="LKR5876" s="4"/>
      <c r="LKT5876" s="3"/>
      <c r="LKU5876" s="3"/>
      <c r="LKV5876"/>
      <c r="LLB5876" s="4"/>
      <c r="LLD5876" s="3"/>
      <c r="LLE5876" s="3"/>
      <c r="LLF5876"/>
      <c r="LLL5876" s="4"/>
      <c r="LLN5876" s="3"/>
      <c r="LLO5876" s="3"/>
      <c r="LLP5876"/>
      <c r="LLV5876" s="4"/>
      <c r="LLX5876" s="3"/>
      <c r="LLY5876" s="3"/>
      <c r="LLZ5876"/>
      <c r="LMF5876" s="4"/>
      <c r="LMH5876" s="3"/>
      <c r="LMI5876" s="3"/>
      <c r="LMJ5876"/>
      <c r="LMP5876" s="4"/>
      <c r="LMR5876" s="3"/>
      <c r="LMS5876" s="3"/>
      <c r="LMT5876"/>
      <c r="LMZ5876" s="4"/>
      <c r="LNB5876" s="3"/>
      <c r="LNC5876" s="3"/>
      <c r="LND5876"/>
      <c r="LNJ5876" s="4"/>
      <c r="LNL5876" s="3"/>
      <c r="LNM5876" s="3"/>
      <c r="LNN5876"/>
      <c r="LNT5876" s="4"/>
      <c r="LNV5876" s="3"/>
      <c r="LNW5876" s="3"/>
      <c r="LNX5876"/>
      <c r="LOD5876" s="4"/>
      <c r="LOF5876" s="3"/>
      <c r="LOG5876" s="3"/>
      <c r="LOH5876"/>
      <c r="LON5876" s="4"/>
      <c r="LOP5876" s="3"/>
      <c r="LOQ5876" s="3"/>
      <c r="LOR5876"/>
      <c r="LOX5876" s="4"/>
      <c r="LOZ5876" s="3"/>
      <c r="LPA5876" s="3"/>
      <c r="LPB5876"/>
      <c r="LPH5876" s="4"/>
      <c r="LPJ5876" s="3"/>
      <c r="LPK5876" s="3"/>
      <c r="LPL5876"/>
      <c r="LPR5876" s="4"/>
      <c r="LPT5876" s="3"/>
      <c r="LPU5876" s="3"/>
      <c r="LPV5876"/>
      <c r="LQB5876" s="4"/>
      <c r="LQD5876" s="3"/>
      <c r="LQE5876" s="3"/>
      <c r="LQF5876"/>
      <c r="LQL5876" s="4"/>
      <c r="LQN5876" s="3"/>
      <c r="LQO5876" s="3"/>
      <c r="LQP5876"/>
      <c r="LQV5876" s="4"/>
      <c r="LQX5876" s="3"/>
      <c r="LQY5876" s="3"/>
      <c r="LQZ5876"/>
      <c r="LRF5876" s="4"/>
      <c r="LRH5876" s="3"/>
      <c r="LRI5876" s="3"/>
      <c r="LRJ5876"/>
      <c r="LRP5876" s="4"/>
      <c r="LRR5876" s="3"/>
      <c r="LRS5876" s="3"/>
      <c r="LRT5876"/>
      <c r="LRZ5876" s="4"/>
      <c r="LSB5876" s="3"/>
      <c r="LSC5876" s="3"/>
      <c r="LSD5876"/>
      <c r="LSJ5876" s="4"/>
      <c r="LSL5876" s="3"/>
      <c r="LSM5876" s="3"/>
      <c r="LSN5876"/>
      <c r="LST5876" s="4"/>
      <c r="LSV5876" s="3"/>
      <c r="LSW5876" s="3"/>
      <c r="LSX5876"/>
      <c r="LTD5876" s="4"/>
      <c r="LTF5876" s="3"/>
      <c r="LTG5876" s="3"/>
      <c r="LTH5876"/>
      <c r="LTN5876" s="4"/>
      <c r="LTP5876" s="3"/>
      <c r="LTQ5876" s="3"/>
      <c r="LTR5876"/>
      <c r="LTX5876" s="4"/>
      <c r="LTZ5876" s="3"/>
      <c r="LUA5876" s="3"/>
      <c r="LUB5876"/>
      <c r="LUH5876" s="4"/>
      <c r="LUJ5876" s="3"/>
      <c r="LUK5876" s="3"/>
      <c r="LUL5876"/>
      <c r="LUR5876" s="4"/>
      <c r="LUT5876" s="3"/>
      <c r="LUU5876" s="3"/>
      <c r="LUV5876"/>
      <c r="LVB5876" s="4"/>
      <c r="LVD5876" s="3"/>
      <c r="LVE5876" s="3"/>
      <c r="LVF5876"/>
      <c r="LVL5876" s="4"/>
      <c r="LVN5876" s="3"/>
      <c r="LVO5876" s="3"/>
      <c r="LVP5876"/>
      <c r="LVV5876" s="4"/>
      <c r="LVX5876" s="3"/>
      <c r="LVY5876" s="3"/>
      <c r="LVZ5876"/>
      <c r="LWF5876" s="4"/>
      <c r="LWH5876" s="3"/>
      <c r="LWI5876" s="3"/>
      <c r="LWJ5876"/>
      <c r="LWP5876" s="4"/>
      <c r="LWR5876" s="3"/>
      <c r="LWS5876" s="3"/>
      <c r="LWT5876"/>
      <c r="LWZ5876" s="4"/>
      <c r="LXB5876" s="3"/>
      <c r="LXC5876" s="3"/>
      <c r="LXD5876"/>
      <c r="LXJ5876" s="4"/>
      <c r="LXL5876" s="3"/>
      <c r="LXM5876" s="3"/>
      <c r="LXN5876"/>
      <c r="LXT5876" s="4"/>
      <c r="LXV5876" s="3"/>
      <c r="LXW5876" s="3"/>
      <c r="LXX5876"/>
      <c r="LYD5876" s="4"/>
      <c r="LYF5876" s="3"/>
      <c r="LYG5876" s="3"/>
      <c r="LYH5876"/>
      <c r="LYN5876" s="4"/>
      <c r="LYP5876" s="3"/>
      <c r="LYQ5876" s="3"/>
      <c r="LYR5876"/>
      <c r="LYX5876" s="4"/>
      <c r="LYZ5876" s="3"/>
      <c r="LZA5876" s="3"/>
      <c r="LZB5876"/>
      <c r="LZH5876" s="4"/>
      <c r="LZJ5876" s="3"/>
      <c r="LZK5876" s="3"/>
      <c r="LZL5876"/>
      <c r="LZR5876" s="4"/>
      <c r="LZT5876" s="3"/>
      <c r="LZU5876" s="3"/>
      <c r="LZV5876"/>
      <c r="MAB5876" s="4"/>
      <c r="MAD5876" s="3"/>
      <c r="MAE5876" s="3"/>
      <c r="MAF5876"/>
      <c r="MAL5876" s="4"/>
      <c r="MAN5876" s="3"/>
      <c r="MAO5876" s="3"/>
      <c r="MAP5876"/>
      <c r="MAV5876" s="4"/>
      <c r="MAX5876" s="3"/>
      <c r="MAY5876" s="3"/>
      <c r="MAZ5876"/>
      <c r="MBF5876" s="4"/>
      <c r="MBH5876" s="3"/>
      <c r="MBI5876" s="3"/>
      <c r="MBJ5876"/>
      <c r="MBP5876" s="4"/>
      <c r="MBR5876" s="3"/>
      <c r="MBS5876" s="3"/>
      <c r="MBT5876"/>
      <c r="MBZ5876" s="4"/>
      <c r="MCB5876" s="3"/>
      <c r="MCC5876" s="3"/>
      <c r="MCD5876"/>
      <c r="MCJ5876" s="4"/>
      <c r="MCL5876" s="3"/>
      <c r="MCM5876" s="3"/>
      <c r="MCN5876"/>
      <c r="MCT5876" s="4"/>
      <c r="MCV5876" s="3"/>
      <c r="MCW5876" s="3"/>
      <c r="MCX5876"/>
      <c r="MDD5876" s="4"/>
      <c r="MDF5876" s="3"/>
      <c r="MDG5876" s="3"/>
      <c r="MDH5876"/>
      <c r="MDN5876" s="4"/>
      <c r="MDP5876" s="3"/>
      <c r="MDQ5876" s="3"/>
      <c r="MDR5876"/>
      <c r="MDX5876" s="4"/>
      <c r="MDZ5876" s="3"/>
      <c r="MEA5876" s="3"/>
      <c r="MEB5876"/>
      <c r="MEH5876" s="4"/>
      <c r="MEJ5876" s="3"/>
      <c r="MEK5876" s="3"/>
      <c r="MEL5876"/>
      <c r="MER5876" s="4"/>
      <c r="MET5876" s="3"/>
      <c r="MEU5876" s="3"/>
      <c r="MEV5876"/>
      <c r="MFB5876" s="4"/>
      <c r="MFD5876" s="3"/>
      <c r="MFE5876" s="3"/>
      <c r="MFF5876"/>
      <c r="MFL5876" s="4"/>
      <c r="MFN5876" s="3"/>
      <c r="MFO5876" s="3"/>
      <c r="MFP5876"/>
      <c r="MFV5876" s="4"/>
      <c r="MFX5876" s="3"/>
      <c r="MFY5876" s="3"/>
      <c r="MFZ5876"/>
      <c r="MGF5876" s="4"/>
      <c r="MGH5876" s="3"/>
      <c r="MGI5876" s="3"/>
      <c r="MGJ5876"/>
      <c r="MGP5876" s="4"/>
      <c r="MGR5876" s="3"/>
      <c r="MGS5876" s="3"/>
      <c r="MGT5876"/>
      <c r="MGZ5876" s="4"/>
      <c r="MHB5876" s="3"/>
      <c r="MHC5876" s="3"/>
      <c r="MHD5876"/>
      <c r="MHJ5876" s="4"/>
      <c r="MHL5876" s="3"/>
      <c r="MHM5876" s="3"/>
      <c r="MHN5876"/>
      <c r="MHT5876" s="4"/>
      <c r="MHV5876" s="3"/>
      <c r="MHW5876" s="3"/>
      <c r="MHX5876"/>
      <c r="MID5876" s="4"/>
      <c r="MIF5876" s="3"/>
      <c r="MIG5876" s="3"/>
      <c r="MIH5876"/>
      <c r="MIN5876" s="4"/>
      <c r="MIP5876" s="3"/>
      <c r="MIQ5876" s="3"/>
      <c r="MIR5876"/>
      <c r="MIX5876" s="4"/>
      <c r="MIZ5876" s="3"/>
      <c r="MJA5876" s="3"/>
      <c r="MJB5876"/>
      <c r="MJH5876" s="4"/>
      <c r="MJJ5876" s="3"/>
      <c r="MJK5876" s="3"/>
      <c r="MJL5876"/>
      <c r="MJR5876" s="4"/>
      <c r="MJT5876" s="3"/>
      <c r="MJU5876" s="3"/>
      <c r="MJV5876"/>
      <c r="MKB5876" s="4"/>
      <c r="MKD5876" s="3"/>
      <c r="MKE5876" s="3"/>
      <c r="MKF5876"/>
      <c r="MKL5876" s="4"/>
      <c r="MKN5876" s="3"/>
      <c r="MKO5876" s="3"/>
      <c r="MKP5876"/>
      <c r="MKV5876" s="4"/>
      <c r="MKX5876" s="3"/>
      <c r="MKY5876" s="3"/>
      <c r="MKZ5876"/>
      <c r="MLF5876" s="4"/>
      <c r="MLH5876" s="3"/>
      <c r="MLI5876" s="3"/>
      <c r="MLJ5876"/>
      <c r="MLP5876" s="4"/>
      <c r="MLR5876" s="3"/>
      <c r="MLS5876" s="3"/>
      <c r="MLT5876"/>
      <c r="MLZ5876" s="4"/>
      <c r="MMB5876" s="3"/>
      <c r="MMC5876" s="3"/>
      <c r="MMD5876"/>
      <c r="MMJ5876" s="4"/>
      <c r="MML5876" s="3"/>
      <c r="MMM5876" s="3"/>
      <c r="MMN5876"/>
      <c r="MMT5876" s="4"/>
      <c r="MMV5876" s="3"/>
      <c r="MMW5876" s="3"/>
      <c r="MMX5876"/>
      <c r="MND5876" s="4"/>
      <c r="MNF5876" s="3"/>
      <c r="MNG5876" s="3"/>
      <c r="MNH5876"/>
      <c r="MNN5876" s="4"/>
      <c r="MNP5876" s="3"/>
      <c r="MNQ5876" s="3"/>
      <c r="MNR5876"/>
      <c r="MNX5876" s="4"/>
      <c r="MNZ5876" s="3"/>
      <c r="MOA5876" s="3"/>
      <c r="MOB5876"/>
      <c r="MOH5876" s="4"/>
      <c r="MOJ5876" s="3"/>
      <c r="MOK5876" s="3"/>
      <c r="MOL5876"/>
      <c r="MOR5876" s="4"/>
      <c r="MOT5876" s="3"/>
      <c r="MOU5876" s="3"/>
      <c r="MOV5876"/>
      <c r="MPB5876" s="4"/>
      <c r="MPD5876" s="3"/>
      <c r="MPE5876" s="3"/>
      <c r="MPF5876"/>
      <c r="MPL5876" s="4"/>
      <c r="MPN5876" s="3"/>
      <c r="MPO5876" s="3"/>
      <c r="MPP5876"/>
      <c r="MPV5876" s="4"/>
      <c r="MPX5876" s="3"/>
      <c r="MPY5876" s="3"/>
      <c r="MPZ5876"/>
      <c r="MQF5876" s="4"/>
      <c r="MQH5876" s="3"/>
      <c r="MQI5876" s="3"/>
      <c r="MQJ5876"/>
      <c r="MQP5876" s="4"/>
      <c r="MQR5876" s="3"/>
      <c r="MQS5876" s="3"/>
      <c r="MQT5876"/>
      <c r="MQZ5876" s="4"/>
      <c r="MRB5876" s="3"/>
      <c r="MRC5876" s="3"/>
      <c r="MRD5876"/>
      <c r="MRJ5876" s="4"/>
      <c r="MRL5876" s="3"/>
      <c r="MRM5876" s="3"/>
      <c r="MRN5876"/>
      <c r="MRT5876" s="4"/>
      <c r="MRV5876" s="3"/>
      <c r="MRW5876" s="3"/>
      <c r="MRX5876"/>
      <c r="MSD5876" s="4"/>
      <c r="MSF5876" s="3"/>
      <c r="MSG5876" s="3"/>
      <c r="MSH5876"/>
      <c r="MSN5876" s="4"/>
      <c r="MSP5876" s="3"/>
      <c r="MSQ5876" s="3"/>
      <c r="MSR5876"/>
      <c r="MSX5876" s="4"/>
      <c r="MSZ5876" s="3"/>
      <c r="MTA5876" s="3"/>
      <c r="MTB5876"/>
      <c r="MTH5876" s="4"/>
      <c r="MTJ5876" s="3"/>
      <c r="MTK5876" s="3"/>
      <c r="MTL5876"/>
      <c r="MTR5876" s="4"/>
      <c r="MTT5876" s="3"/>
      <c r="MTU5876" s="3"/>
      <c r="MTV5876"/>
      <c r="MUB5876" s="4"/>
      <c r="MUD5876" s="3"/>
      <c r="MUE5876" s="3"/>
      <c r="MUF5876"/>
      <c r="MUL5876" s="4"/>
      <c r="MUN5876" s="3"/>
      <c r="MUO5876" s="3"/>
      <c r="MUP5876"/>
      <c r="MUV5876" s="4"/>
      <c r="MUX5876" s="3"/>
      <c r="MUY5876" s="3"/>
      <c r="MUZ5876"/>
      <c r="MVF5876" s="4"/>
      <c r="MVH5876" s="3"/>
      <c r="MVI5876" s="3"/>
      <c r="MVJ5876"/>
      <c r="MVP5876" s="4"/>
      <c r="MVR5876" s="3"/>
      <c r="MVS5876" s="3"/>
      <c r="MVT5876"/>
      <c r="MVZ5876" s="4"/>
      <c r="MWB5876" s="3"/>
      <c r="MWC5876" s="3"/>
      <c r="MWD5876"/>
      <c r="MWJ5876" s="4"/>
      <c r="MWL5876" s="3"/>
      <c r="MWM5876" s="3"/>
      <c r="MWN5876"/>
      <c r="MWT5876" s="4"/>
      <c r="MWV5876" s="3"/>
      <c r="MWW5876" s="3"/>
      <c r="MWX5876"/>
      <c r="MXD5876" s="4"/>
      <c r="MXF5876" s="3"/>
      <c r="MXG5876" s="3"/>
      <c r="MXH5876"/>
      <c r="MXN5876" s="4"/>
      <c r="MXP5876" s="3"/>
      <c r="MXQ5876" s="3"/>
      <c r="MXR5876"/>
      <c r="MXX5876" s="4"/>
      <c r="MXZ5876" s="3"/>
      <c r="MYA5876" s="3"/>
      <c r="MYB5876"/>
      <c r="MYH5876" s="4"/>
      <c r="MYJ5876" s="3"/>
      <c r="MYK5876" s="3"/>
      <c r="MYL5876"/>
      <c r="MYR5876" s="4"/>
      <c r="MYT5876" s="3"/>
      <c r="MYU5876" s="3"/>
      <c r="MYV5876"/>
      <c r="MZB5876" s="4"/>
      <c r="MZD5876" s="3"/>
      <c r="MZE5876" s="3"/>
      <c r="MZF5876"/>
      <c r="MZL5876" s="4"/>
      <c r="MZN5876" s="3"/>
      <c r="MZO5876" s="3"/>
      <c r="MZP5876"/>
      <c r="MZV5876" s="4"/>
      <c r="MZX5876" s="3"/>
      <c r="MZY5876" s="3"/>
      <c r="MZZ5876"/>
      <c r="NAF5876" s="4"/>
      <c r="NAH5876" s="3"/>
      <c r="NAI5876" s="3"/>
      <c r="NAJ5876"/>
      <c r="NAP5876" s="4"/>
      <c r="NAR5876" s="3"/>
      <c r="NAS5876" s="3"/>
      <c r="NAT5876"/>
      <c r="NAZ5876" s="4"/>
      <c r="NBB5876" s="3"/>
      <c r="NBC5876" s="3"/>
      <c r="NBD5876"/>
      <c r="NBJ5876" s="4"/>
      <c r="NBL5876" s="3"/>
      <c r="NBM5876" s="3"/>
      <c r="NBN5876"/>
      <c r="NBT5876" s="4"/>
      <c r="NBV5876" s="3"/>
      <c r="NBW5876" s="3"/>
      <c r="NBX5876"/>
      <c r="NCD5876" s="4"/>
      <c r="NCF5876" s="3"/>
      <c r="NCG5876" s="3"/>
      <c r="NCH5876"/>
      <c r="NCN5876" s="4"/>
      <c r="NCP5876" s="3"/>
      <c r="NCQ5876" s="3"/>
      <c r="NCR5876"/>
      <c r="NCX5876" s="4"/>
      <c r="NCZ5876" s="3"/>
      <c r="NDA5876" s="3"/>
      <c r="NDB5876"/>
      <c r="NDH5876" s="4"/>
      <c r="NDJ5876" s="3"/>
      <c r="NDK5876" s="3"/>
      <c r="NDL5876"/>
      <c r="NDR5876" s="4"/>
      <c r="NDT5876" s="3"/>
      <c r="NDU5876" s="3"/>
      <c r="NDV5876"/>
      <c r="NEB5876" s="4"/>
      <c r="NED5876" s="3"/>
      <c r="NEE5876" s="3"/>
      <c r="NEF5876"/>
      <c r="NEL5876" s="4"/>
      <c r="NEN5876" s="3"/>
      <c r="NEO5876" s="3"/>
      <c r="NEP5876"/>
      <c r="NEV5876" s="4"/>
      <c r="NEX5876" s="3"/>
      <c r="NEY5876" s="3"/>
      <c r="NEZ5876"/>
      <c r="NFF5876" s="4"/>
      <c r="NFH5876" s="3"/>
      <c r="NFI5876" s="3"/>
      <c r="NFJ5876"/>
      <c r="NFP5876" s="4"/>
      <c r="NFR5876" s="3"/>
      <c r="NFS5876" s="3"/>
      <c r="NFT5876"/>
      <c r="NFZ5876" s="4"/>
      <c r="NGB5876" s="3"/>
      <c r="NGC5876" s="3"/>
      <c r="NGD5876"/>
      <c r="NGJ5876" s="4"/>
      <c r="NGL5876" s="3"/>
      <c r="NGM5876" s="3"/>
      <c r="NGN5876"/>
      <c r="NGT5876" s="4"/>
      <c r="NGV5876" s="3"/>
      <c r="NGW5876" s="3"/>
      <c r="NGX5876"/>
      <c r="NHD5876" s="4"/>
      <c r="NHF5876" s="3"/>
      <c r="NHG5876" s="3"/>
      <c r="NHH5876"/>
      <c r="NHN5876" s="4"/>
      <c r="NHP5876" s="3"/>
      <c r="NHQ5876" s="3"/>
      <c r="NHR5876"/>
      <c r="NHX5876" s="4"/>
      <c r="NHZ5876" s="3"/>
      <c r="NIA5876" s="3"/>
      <c r="NIB5876"/>
      <c r="NIH5876" s="4"/>
      <c r="NIJ5876" s="3"/>
      <c r="NIK5876" s="3"/>
      <c r="NIL5876"/>
      <c r="NIR5876" s="4"/>
      <c r="NIT5876" s="3"/>
      <c r="NIU5876" s="3"/>
      <c r="NIV5876"/>
      <c r="NJB5876" s="4"/>
      <c r="NJD5876" s="3"/>
      <c r="NJE5876" s="3"/>
      <c r="NJF5876"/>
      <c r="NJL5876" s="4"/>
      <c r="NJN5876" s="3"/>
      <c r="NJO5876" s="3"/>
      <c r="NJP5876"/>
      <c r="NJV5876" s="4"/>
      <c r="NJX5876" s="3"/>
      <c r="NJY5876" s="3"/>
      <c r="NJZ5876"/>
      <c r="NKF5876" s="4"/>
      <c r="NKH5876" s="3"/>
      <c r="NKI5876" s="3"/>
      <c r="NKJ5876"/>
      <c r="NKP5876" s="4"/>
      <c r="NKR5876" s="3"/>
      <c r="NKS5876" s="3"/>
      <c r="NKT5876"/>
      <c r="NKZ5876" s="4"/>
      <c r="NLB5876" s="3"/>
      <c r="NLC5876" s="3"/>
      <c r="NLD5876"/>
      <c r="NLJ5876" s="4"/>
      <c r="NLL5876" s="3"/>
      <c r="NLM5876" s="3"/>
      <c r="NLN5876"/>
      <c r="NLT5876" s="4"/>
      <c r="NLV5876" s="3"/>
      <c r="NLW5876" s="3"/>
      <c r="NLX5876"/>
      <c r="NMD5876" s="4"/>
      <c r="NMF5876" s="3"/>
      <c r="NMG5876" s="3"/>
      <c r="NMH5876"/>
      <c r="NMN5876" s="4"/>
      <c r="NMP5876" s="3"/>
      <c r="NMQ5876" s="3"/>
      <c r="NMR5876"/>
      <c r="NMX5876" s="4"/>
      <c r="NMZ5876" s="3"/>
      <c r="NNA5876" s="3"/>
      <c r="NNB5876"/>
      <c r="NNH5876" s="4"/>
      <c r="NNJ5876" s="3"/>
      <c r="NNK5876" s="3"/>
      <c r="NNL5876"/>
      <c r="NNR5876" s="4"/>
      <c r="NNT5876" s="3"/>
      <c r="NNU5876" s="3"/>
      <c r="NNV5876"/>
      <c r="NOB5876" s="4"/>
      <c r="NOD5876" s="3"/>
      <c r="NOE5876" s="3"/>
      <c r="NOF5876"/>
      <c r="NOL5876" s="4"/>
      <c r="NON5876" s="3"/>
      <c r="NOO5876" s="3"/>
      <c r="NOP5876"/>
      <c r="NOV5876" s="4"/>
      <c r="NOX5876" s="3"/>
      <c r="NOY5876" s="3"/>
      <c r="NOZ5876"/>
      <c r="NPF5876" s="4"/>
      <c r="NPH5876" s="3"/>
      <c r="NPI5876" s="3"/>
      <c r="NPJ5876"/>
      <c r="NPP5876" s="4"/>
      <c r="NPR5876" s="3"/>
      <c r="NPS5876" s="3"/>
      <c r="NPT5876"/>
      <c r="NPZ5876" s="4"/>
      <c r="NQB5876" s="3"/>
      <c r="NQC5876" s="3"/>
      <c r="NQD5876"/>
      <c r="NQJ5876" s="4"/>
      <c r="NQL5876" s="3"/>
      <c r="NQM5876" s="3"/>
      <c r="NQN5876"/>
      <c r="NQT5876" s="4"/>
      <c r="NQV5876" s="3"/>
      <c r="NQW5876" s="3"/>
      <c r="NQX5876"/>
      <c r="NRD5876" s="4"/>
      <c r="NRF5876" s="3"/>
      <c r="NRG5876" s="3"/>
      <c r="NRH5876"/>
      <c r="NRN5876" s="4"/>
      <c r="NRP5876" s="3"/>
      <c r="NRQ5876" s="3"/>
      <c r="NRR5876"/>
      <c r="NRX5876" s="4"/>
      <c r="NRZ5876" s="3"/>
      <c r="NSA5876" s="3"/>
      <c r="NSB5876"/>
      <c r="NSH5876" s="4"/>
      <c r="NSJ5876" s="3"/>
      <c r="NSK5876" s="3"/>
      <c r="NSL5876"/>
      <c r="NSR5876" s="4"/>
      <c r="NST5876" s="3"/>
      <c r="NSU5876" s="3"/>
      <c r="NSV5876"/>
      <c r="NTB5876" s="4"/>
      <c r="NTD5876" s="3"/>
      <c r="NTE5876" s="3"/>
      <c r="NTF5876"/>
      <c r="NTL5876" s="4"/>
      <c r="NTN5876" s="3"/>
      <c r="NTO5876" s="3"/>
      <c r="NTP5876"/>
      <c r="NTV5876" s="4"/>
      <c r="NTX5876" s="3"/>
      <c r="NTY5876" s="3"/>
      <c r="NTZ5876"/>
      <c r="NUF5876" s="4"/>
      <c r="NUH5876" s="3"/>
      <c r="NUI5876" s="3"/>
      <c r="NUJ5876"/>
      <c r="NUP5876" s="4"/>
      <c r="NUR5876" s="3"/>
      <c r="NUS5876" s="3"/>
      <c r="NUT5876"/>
      <c r="NUZ5876" s="4"/>
      <c r="NVB5876" s="3"/>
      <c r="NVC5876" s="3"/>
      <c r="NVD5876"/>
      <c r="NVJ5876" s="4"/>
      <c r="NVL5876" s="3"/>
      <c r="NVM5876" s="3"/>
      <c r="NVN5876"/>
      <c r="NVT5876" s="4"/>
      <c r="NVV5876" s="3"/>
      <c r="NVW5876" s="3"/>
      <c r="NVX5876"/>
      <c r="NWD5876" s="4"/>
      <c r="NWF5876" s="3"/>
      <c r="NWG5876" s="3"/>
      <c r="NWH5876"/>
      <c r="NWN5876" s="4"/>
      <c r="NWP5876" s="3"/>
      <c r="NWQ5876" s="3"/>
      <c r="NWR5876"/>
      <c r="NWX5876" s="4"/>
      <c r="NWZ5876" s="3"/>
      <c r="NXA5876" s="3"/>
      <c r="NXB5876"/>
      <c r="NXH5876" s="4"/>
      <c r="NXJ5876" s="3"/>
      <c r="NXK5876" s="3"/>
      <c r="NXL5876"/>
      <c r="NXR5876" s="4"/>
      <c r="NXT5876" s="3"/>
      <c r="NXU5876" s="3"/>
      <c r="NXV5876"/>
      <c r="NYB5876" s="4"/>
      <c r="NYD5876" s="3"/>
      <c r="NYE5876" s="3"/>
      <c r="NYF5876"/>
      <c r="NYL5876" s="4"/>
      <c r="NYN5876" s="3"/>
      <c r="NYO5876" s="3"/>
      <c r="NYP5876"/>
      <c r="NYV5876" s="4"/>
      <c r="NYX5876" s="3"/>
      <c r="NYY5876" s="3"/>
      <c r="NYZ5876"/>
      <c r="NZF5876" s="4"/>
      <c r="NZH5876" s="3"/>
      <c r="NZI5876" s="3"/>
      <c r="NZJ5876"/>
      <c r="NZP5876" s="4"/>
      <c r="NZR5876" s="3"/>
      <c r="NZS5876" s="3"/>
      <c r="NZT5876"/>
      <c r="NZZ5876" s="4"/>
      <c r="OAB5876" s="3"/>
      <c r="OAC5876" s="3"/>
      <c r="OAD5876"/>
      <c r="OAJ5876" s="4"/>
      <c r="OAL5876" s="3"/>
      <c r="OAM5876" s="3"/>
      <c r="OAN5876"/>
      <c r="OAT5876" s="4"/>
      <c r="OAV5876" s="3"/>
      <c r="OAW5876" s="3"/>
      <c r="OAX5876"/>
      <c r="OBD5876" s="4"/>
      <c r="OBF5876" s="3"/>
      <c r="OBG5876" s="3"/>
      <c r="OBH5876"/>
      <c r="OBN5876" s="4"/>
      <c r="OBP5876" s="3"/>
      <c r="OBQ5876" s="3"/>
      <c r="OBR5876"/>
      <c r="OBX5876" s="4"/>
      <c r="OBZ5876" s="3"/>
      <c r="OCA5876" s="3"/>
      <c r="OCB5876"/>
      <c r="OCH5876" s="4"/>
      <c r="OCJ5876" s="3"/>
      <c r="OCK5876" s="3"/>
      <c r="OCL5876"/>
      <c r="OCR5876" s="4"/>
      <c r="OCT5876" s="3"/>
      <c r="OCU5876" s="3"/>
      <c r="OCV5876"/>
      <c r="ODB5876" s="4"/>
      <c r="ODD5876" s="3"/>
      <c r="ODE5876" s="3"/>
      <c r="ODF5876"/>
      <c r="ODL5876" s="4"/>
      <c r="ODN5876" s="3"/>
      <c r="ODO5876" s="3"/>
      <c r="ODP5876"/>
      <c r="ODV5876" s="4"/>
      <c r="ODX5876" s="3"/>
      <c r="ODY5876" s="3"/>
      <c r="ODZ5876"/>
      <c r="OEF5876" s="4"/>
      <c r="OEH5876" s="3"/>
      <c r="OEI5876" s="3"/>
      <c r="OEJ5876"/>
      <c r="OEP5876" s="4"/>
      <c r="OER5876" s="3"/>
      <c r="OES5876" s="3"/>
      <c r="OET5876"/>
      <c r="OEZ5876" s="4"/>
      <c r="OFB5876" s="3"/>
      <c r="OFC5876" s="3"/>
      <c r="OFD5876"/>
      <c r="OFJ5876" s="4"/>
      <c r="OFL5876" s="3"/>
      <c r="OFM5876" s="3"/>
      <c r="OFN5876"/>
      <c r="OFT5876" s="4"/>
      <c r="OFV5876" s="3"/>
      <c r="OFW5876" s="3"/>
      <c r="OFX5876"/>
      <c r="OGD5876" s="4"/>
      <c r="OGF5876" s="3"/>
      <c r="OGG5876" s="3"/>
      <c r="OGH5876"/>
      <c r="OGN5876" s="4"/>
      <c r="OGP5876" s="3"/>
      <c r="OGQ5876" s="3"/>
      <c r="OGR5876"/>
      <c r="OGX5876" s="4"/>
      <c r="OGZ5876" s="3"/>
      <c r="OHA5876" s="3"/>
      <c r="OHB5876"/>
      <c r="OHH5876" s="4"/>
      <c r="OHJ5876" s="3"/>
      <c r="OHK5876" s="3"/>
      <c r="OHL5876"/>
      <c r="OHR5876" s="4"/>
      <c r="OHT5876" s="3"/>
      <c r="OHU5876" s="3"/>
      <c r="OHV5876"/>
      <c r="OIB5876" s="4"/>
      <c r="OID5876" s="3"/>
      <c r="OIE5876" s="3"/>
      <c r="OIF5876"/>
      <c r="OIL5876" s="4"/>
      <c r="OIN5876" s="3"/>
      <c r="OIO5876" s="3"/>
      <c r="OIP5876"/>
      <c r="OIV5876" s="4"/>
      <c r="OIX5876" s="3"/>
      <c r="OIY5876" s="3"/>
      <c r="OIZ5876"/>
      <c r="OJF5876" s="4"/>
      <c r="OJH5876" s="3"/>
      <c r="OJI5876" s="3"/>
      <c r="OJJ5876"/>
      <c r="OJP5876" s="4"/>
      <c r="OJR5876" s="3"/>
      <c r="OJS5876" s="3"/>
      <c r="OJT5876"/>
      <c r="OJZ5876" s="4"/>
      <c r="OKB5876" s="3"/>
      <c r="OKC5876" s="3"/>
      <c r="OKD5876"/>
      <c r="OKJ5876" s="4"/>
      <c r="OKL5876" s="3"/>
      <c r="OKM5876" s="3"/>
      <c r="OKN5876"/>
      <c r="OKT5876" s="4"/>
      <c r="OKV5876" s="3"/>
      <c r="OKW5876" s="3"/>
      <c r="OKX5876"/>
      <c r="OLD5876" s="4"/>
      <c r="OLF5876" s="3"/>
      <c r="OLG5876" s="3"/>
      <c r="OLH5876"/>
      <c r="OLN5876" s="4"/>
      <c r="OLP5876" s="3"/>
      <c r="OLQ5876" s="3"/>
      <c r="OLR5876"/>
      <c r="OLX5876" s="4"/>
      <c r="OLZ5876" s="3"/>
      <c r="OMA5876" s="3"/>
      <c r="OMB5876"/>
      <c r="OMH5876" s="4"/>
      <c r="OMJ5876" s="3"/>
      <c r="OMK5876" s="3"/>
      <c r="OML5876"/>
      <c r="OMR5876" s="4"/>
      <c r="OMT5876" s="3"/>
      <c r="OMU5876" s="3"/>
      <c r="OMV5876"/>
      <c r="ONB5876" s="4"/>
      <c r="OND5876" s="3"/>
      <c r="ONE5876" s="3"/>
      <c r="ONF5876"/>
      <c r="ONL5876" s="4"/>
      <c r="ONN5876" s="3"/>
      <c r="ONO5876" s="3"/>
      <c r="ONP5876"/>
      <c r="ONV5876" s="4"/>
      <c r="ONX5876" s="3"/>
      <c r="ONY5876" s="3"/>
      <c r="ONZ5876"/>
      <c r="OOF5876" s="4"/>
      <c r="OOH5876" s="3"/>
      <c r="OOI5876" s="3"/>
      <c r="OOJ5876"/>
      <c r="OOP5876" s="4"/>
      <c r="OOR5876" s="3"/>
      <c r="OOS5876" s="3"/>
      <c r="OOT5876"/>
      <c r="OOZ5876" s="4"/>
      <c r="OPB5876" s="3"/>
      <c r="OPC5876" s="3"/>
      <c r="OPD5876"/>
      <c r="OPJ5876" s="4"/>
      <c r="OPL5876" s="3"/>
      <c r="OPM5876" s="3"/>
      <c r="OPN5876"/>
      <c r="OPT5876" s="4"/>
      <c r="OPV5876" s="3"/>
      <c r="OPW5876" s="3"/>
      <c r="OPX5876"/>
      <c r="OQD5876" s="4"/>
      <c r="OQF5876" s="3"/>
      <c r="OQG5876" s="3"/>
      <c r="OQH5876"/>
      <c r="OQN5876" s="4"/>
      <c r="OQP5876" s="3"/>
      <c r="OQQ5876" s="3"/>
      <c r="OQR5876"/>
      <c r="OQX5876" s="4"/>
      <c r="OQZ5876" s="3"/>
      <c r="ORA5876" s="3"/>
      <c r="ORB5876"/>
      <c r="ORH5876" s="4"/>
      <c r="ORJ5876" s="3"/>
      <c r="ORK5876" s="3"/>
      <c r="ORL5876"/>
      <c r="ORR5876" s="4"/>
      <c r="ORT5876" s="3"/>
      <c r="ORU5876" s="3"/>
      <c r="ORV5876"/>
      <c r="OSB5876" s="4"/>
      <c r="OSD5876" s="3"/>
      <c r="OSE5876" s="3"/>
      <c r="OSF5876"/>
      <c r="OSL5876" s="4"/>
      <c r="OSN5876" s="3"/>
      <c r="OSO5876" s="3"/>
      <c r="OSP5876"/>
      <c r="OSV5876" s="4"/>
      <c r="OSX5876" s="3"/>
      <c r="OSY5876" s="3"/>
      <c r="OSZ5876"/>
      <c r="OTF5876" s="4"/>
      <c r="OTH5876" s="3"/>
      <c r="OTI5876" s="3"/>
      <c r="OTJ5876"/>
      <c r="OTP5876" s="4"/>
      <c r="OTR5876" s="3"/>
      <c r="OTS5876" s="3"/>
      <c r="OTT5876"/>
      <c r="OTZ5876" s="4"/>
      <c r="OUB5876" s="3"/>
      <c r="OUC5876" s="3"/>
      <c r="OUD5876"/>
      <c r="OUJ5876" s="4"/>
      <c r="OUL5876" s="3"/>
      <c r="OUM5876" s="3"/>
      <c r="OUN5876"/>
      <c r="OUT5876" s="4"/>
      <c r="OUV5876" s="3"/>
      <c r="OUW5876" s="3"/>
      <c r="OUX5876"/>
      <c r="OVD5876" s="4"/>
      <c r="OVF5876" s="3"/>
      <c r="OVG5876" s="3"/>
      <c r="OVH5876"/>
      <c r="OVN5876" s="4"/>
      <c r="OVP5876" s="3"/>
      <c r="OVQ5876" s="3"/>
      <c r="OVR5876"/>
      <c r="OVX5876" s="4"/>
      <c r="OVZ5876" s="3"/>
      <c r="OWA5876" s="3"/>
      <c r="OWB5876"/>
      <c r="OWH5876" s="4"/>
      <c r="OWJ5876" s="3"/>
      <c r="OWK5876" s="3"/>
      <c r="OWL5876"/>
      <c r="OWR5876" s="4"/>
      <c r="OWT5876" s="3"/>
      <c r="OWU5876" s="3"/>
      <c r="OWV5876"/>
      <c r="OXB5876" s="4"/>
      <c r="OXD5876" s="3"/>
      <c r="OXE5876" s="3"/>
      <c r="OXF5876"/>
      <c r="OXL5876" s="4"/>
      <c r="OXN5876" s="3"/>
      <c r="OXO5876" s="3"/>
      <c r="OXP5876"/>
      <c r="OXV5876" s="4"/>
      <c r="OXX5876" s="3"/>
      <c r="OXY5876" s="3"/>
      <c r="OXZ5876"/>
      <c r="OYF5876" s="4"/>
      <c r="OYH5876" s="3"/>
      <c r="OYI5876" s="3"/>
      <c r="OYJ5876"/>
      <c r="OYP5876" s="4"/>
      <c r="OYR5876" s="3"/>
      <c r="OYS5876" s="3"/>
      <c r="OYT5876"/>
      <c r="OYZ5876" s="4"/>
      <c r="OZB5876" s="3"/>
      <c r="OZC5876" s="3"/>
      <c r="OZD5876"/>
      <c r="OZJ5876" s="4"/>
      <c r="OZL5876" s="3"/>
      <c r="OZM5876" s="3"/>
      <c r="OZN5876"/>
      <c r="OZT5876" s="4"/>
      <c r="OZV5876" s="3"/>
      <c r="OZW5876" s="3"/>
      <c r="OZX5876"/>
      <c r="PAD5876" s="4"/>
      <c r="PAF5876" s="3"/>
      <c r="PAG5876" s="3"/>
      <c r="PAH5876"/>
      <c r="PAN5876" s="4"/>
      <c r="PAP5876" s="3"/>
      <c r="PAQ5876" s="3"/>
      <c r="PAR5876"/>
      <c r="PAX5876" s="4"/>
      <c r="PAZ5876" s="3"/>
      <c r="PBA5876" s="3"/>
      <c r="PBB5876"/>
      <c r="PBH5876" s="4"/>
      <c r="PBJ5876" s="3"/>
      <c r="PBK5876" s="3"/>
      <c r="PBL5876"/>
      <c r="PBR5876" s="4"/>
      <c r="PBT5876" s="3"/>
      <c r="PBU5876" s="3"/>
      <c r="PBV5876"/>
      <c r="PCB5876" s="4"/>
      <c r="PCD5876" s="3"/>
      <c r="PCE5876" s="3"/>
      <c r="PCF5876"/>
      <c r="PCL5876" s="4"/>
      <c r="PCN5876" s="3"/>
      <c r="PCO5876" s="3"/>
      <c r="PCP5876"/>
      <c r="PCV5876" s="4"/>
      <c r="PCX5876" s="3"/>
      <c r="PCY5876" s="3"/>
      <c r="PCZ5876"/>
      <c r="PDF5876" s="4"/>
      <c r="PDH5876" s="3"/>
      <c r="PDI5876" s="3"/>
      <c r="PDJ5876"/>
      <c r="PDP5876" s="4"/>
      <c r="PDR5876" s="3"/>
      <c r="PDS5876" s="3"/>
      <c r="PDT5876"/>
      <c r="PDZ5876" s="4"/>
      <c r="PEB5876" s="3"/>
      <c r="PEC5876" s="3"/>
      <c r="PED5876"/>
      <c r="PEJ5876" s="4"/>
      <c r="PEL5876" s="3"/>
      <c r="PEM5876" s="3"/>
      <c r="PEN5876"/>
      <c r="PET5876" s="4"/>
      <c r="PEV5876" s="3"/>
      <c r="PEW5876" s="3"/>
      <c r="PEX5876"/>
      <c r="PFD5876" s="4"/>
      <c r="PFF5876" s="3"/>
      <c r="PFG5876" s="3"/>
      <c r="PFH5876"/>
      <c r="PFN5876" s="4"/>
      <c r="PFP5876" s="3"/>
      <c r="PFQ5876" s="3"/>
      <c r="PFR5876"/>
      <c r="PFX5876" s="4"/>
      <c r="PFZ5876" s="3"/>
      <c r="PGA5876" s="3"/>
      <c r="PGB5876"/>
      <c r="PGH5876" s="4"/>
      <c r="PGJ5876" s="3"/>
      <c r="PGK5876" s="3"/>
      <c r="PGL5876"/>
      <c r="PGR5876" s="4"/>
      <c r="PGT5876" s="3"/>
      <c r="PGU5876" s="3"/>
      <c r="PGV5876"/>
      <c r="PHB5876" s="4"/>
      <c r="PHD5876" s="3"/>
      <c r="PHE5876" s="3"/>
      <c r="PHF5876"/>
      <c r="PHL5876" s="4"/>
      <c r="PHN5876" s="3"/>
      <c r="PHO5876" s="3"/>
      <c r="PHP5876"/>
      <c r="PHV5876" s="4"/>
      <c r="PHX5876" s="3"/>
      <c r="PHY5876" s="3"/>
      <c r="PHZ5876"/>
      <c r="PIF5876" s="4"/>
      <c r="PIH5876" s="3"/>
      <c r="PII5876" s="3"/>
      <c r="PIJ5876"/>
      <c r="PIP5876" s="4"/>
      <c r="PIR5876" s="3"/>
      <c r="PIS5876" s="3"/>
      <c r="PIT5876"/>
      <c r="PIZ5876" s="4"/>
      <c r="PJB5876" s="3"/>
      <c r="PJC5876" s="3"/>
      <c r="PJD5876"/>
      <c r="PJJ5876" s="4"/>
      <c r="PJL5876" s="3"/>
      <c r="PJM5876" s="3"/>
      <c r="PJN5876"/>
      <c r="PJT5876" s="4"/>
      <c r="PJV5876" s="3"/>
      <c r="PJW5876" s="3"/>
      <c r="PJX5876"/>
      <c r="PKD5876" s="4"/>
      <c r="PKF5876" s="3"/>
      <c r="PKG5876" s="3"/>
      <c r="PKH5876"/>
      <c r="PKN5876" s="4"/>
      <c r="PKP5876" s="3"/>
      <c r="PKQ5876" s="3"/>
      <c r="PKR5876"/>
      <c r="PKX5876" s="4"/>
      <c r="PKZ5876" s="3"/>
      <c r="PLA5876" s="3"/>
      <c r="PLB5876"/>
      <c r="PLH5876" s="4"/>
      <c r="PLJ5876" s="3"/>
      <c r="PLK5876" s="3"/>
      <c r="PLL5876"/>
      <c r="PLR5876" s="4"/>
      <c r="PLT5876" s="3"/>
      <c r="PLU5876" s="3"/>
      <c r="PLV5876"/>
      <c r="PMB5876" s="4"/>
      <c r="PMD5876" s="3"/>
      <c r="PME5876" s="3"/>
      <c r="PMF5876"/>
      <c r="PML5876" s="4"/>
      <c r="PMN5876" s="3"/>
      <c r="PMO5876" s="3"/>
      <c r="PMP5876"/>
      <c r="PMV5876" s="4"/>
      <c r="PMX5876" s="3"/>
      <c r="PMY5876" s="3"/>
      <c r="PMZ5876"/>
      <c r="PNF5876" s="4"/>
      <c r="PNH5876" s="3"/>
      <c r="PNI5876" s="3"/>
      <c r="PNJ5876"/>
      <c r="PNP5876" s="4"/>
      <c r="PNR5876" s="3"/>
      <c r="PNS5876" s="3"/>
      <c r="PNT5876"/>
      <c r="PNZ5876" s="4"/>
      <c r="POB5876" s="3"/>
      <c r="POC5876" s="3"/>
      <c r="POD5876"/>
      <c r="POJ5876" s="4"/>
      <c r="POL5876" s="3"/>
      <c r="POM5876" s="3"/>
      <c r="PON5876"/>
      <c r="POT5876" s="4"/>
      <c r="POV5876" s="3"/>
      <c r="POW5876" s="3"/>
      <c r="POX5876"/>
      <c r="PPD5876" s="4"/>
      <c r="PPF5876" s="3"/>
      <c r="PPG5876" s="3"/>
      <c r="PPH5876"/>
      <c r="PPN5876" s="4"/>
      <c r="PPP5876" s="3"/>
      <c r="PPQ5876" s="3"/>
      <c r="PPR5876"/>
      <c r="PPX5876" s="4"/>
      <c r="PPZ5876" s="3"/>
      <c r="PQA5876" s="3"/>
      <c r="PQB5876"/>
      <c r="PQH5876" s="4"/>
      <c r="PQJ5876" s="3"/>
      <c r="PQK5876" s="3"/>
      <c r="PQL5876"/>
      <c r="PQR5876" s="4"/>
      <c r="PQT5876" s="3"/>
      <c r="PQU5876" s="3"/>
      <c r="PQV5876"/>
      <c r="PRB5876" s="4"/>
      <c r="PRD5876" s="3"/>
      <c r="PRE5876" s="3"/>
      <c r="PRF5876"/>
      <c r="PRL5876" s="4"/>
      <c r="PRN5876" s="3"/>
      <c r="PRO5876" s="3"/>
      <c r="PRP5876"/>
      <c r="PRV5876" s="4"/>
      <c r="PRX5876" s="3"/>
      <c r="PRY5876" s="3"/>
      <c r="PRZ5876"/>
      <c r="PSF5876" s="4"/>
      <c r="PSH5876" s="3"/>
      <c r="PSI5876" s="3"/>
      <c r="PSJ5876"/>
      <c r="PSP5876" s="4"/>
      <c r="PSR5876" s="3"/>
      <c r="PSS5876" s="3"/>
      <c r="PST5876"/>
      <c r="PSZ5876" s="4"/>
      <c r="PTB5876" s="3"/>
      <c r="PTC5876" s="3"/>
      <c r="PTD5876"/>
      <c r="PTJ5876" s="4"/>
      <c r="PTL5876" s="3"/>
      <c r="PTM5876" s="3"/>
      <c r="PTN5876"/>
      <c r="PTT5876" s="4"/>
      <c r="PTV5876" s="3"/>
      <c r="PTW5876" s="3"/>
      <c r="PTX5876"/>
      <c r="PUD5876" s="4"/>
      <c r="PUF5876" s="3"/>
      <c r="PUG5876" s="3"/>
      <c r="PUH5876"/>
      <c r="PUN5876" s="4"/>
      <c r="PUP5876" s="3"/>
      <c r="PUQ5876" s="3"/>
      <c r="PUR5876"/>
      <c r="PUX5876" s="4"/>
      <c r="PUZ5876" s="3"/>
      <c r="PVA5876" s="3"/>
      <c r="PVB5876"/>
      <c r="PVH5876" s="4"/>
      <c r="PVJ5876" s="3"/>
      <c r="PVK5876" s="3"/>
      <c r="PVL5876"/>
      <c r="PVR5876" s="4"/>
      <c r="PVT5876" s="3"/>
      <c r="PVU5876" s="3"/>
      <c r="PVV5876"/>
      <c r="PWB5876" s="4"/>
      <c r="PWD5876" s="3"/>
      <c r="PWE5876" s="3"/>
      <c r="PWF5876"/>
      <c r="PWL5876" s="4"/>
      <c r="PWN5876" s="3"/>
      <c r="PWO5876" s="3"/>
      <c r="PWP5876"/>
      <c r="PWV5876" s="4"/>
      <c r="PWX5876" s="3"/>
      <c r="PWY5876" s="3"/>
      <c r="PWZ5876"/>
      <c r="PXF5876" s="4"/>
      <c r="PXH5876" s="3"/>
      <c r="PXI5876" s="3"/>
      <c r="PXJ5876"/>
      <c r="PXP5876" s="4"/>
      <c r="PXR5876" s="3"/>
      <c r="PXS5876" s="3"/>
      <c r="PXT5876"/>
      <c r="PXZ5876" s="4"/>
      <c r="PYB5876" s="3"/>
      <c r="PYC5876" s="3"/>
      <c r="PYD5876"/>
      <c r="PYJ5876" s="4"/>
      <c r="PYL5876" s="3"/>
      <c r="PYM5876" s="3"/>
      <c r="PYN5876"/>
      <c r="PYT5876" s="4"/>
      <c r="PYV5876" s="3"/>
      <c r="PYW5876" s="3"/>
      <c r="PYX5876"/>
      <c r="PZD5876" s="4"/>
      <c r="PZF5876" s="3"/>
      <c r="PZG5876" s="3"/>
      <c r="PZH5876"/>
      <c r="PZN5876" s="4"/>
      <c r="PZP5876" s="3"/>
      <c r="PZQ5876" s="3"/>
      <c r="PZR5876"/>
      <c r="PZX5876" s="4"/>
      <c r="PZZ5876" s="3"/>
      <c r="QAA5876" s="3"/>
      <c r="QAB5876"/>
      <c r="QAH5876" s="4"/>
      <c r="QAJ5876" s="3"/>
      <c r="QAK5876" s="3"/>
      <c r="QAL5876"/>
      <c r="QAR5876" s="4"/>
      <c r="QAT5876" s="3"/>
      <c r="QAU5876" s="3"/>
      <c r="QAV5876"/>
      <c r="QBB5876" s="4"/>
      <c r="QBD5876" s="3"/>
      <c r="QBE5876" s="3"/>
      <c r="QBF5876"/>
      <c r="QBL5876" s="4"/>
      <c r="QBN5876" s="3"/>
      <c r="QBO5876" s="3"/>
      <c r="QBP5876"/>
      <c r="QBV5876" s="4"/>
      <c r="QBX5876" s="3"/>
      <c r="QBY5876" s="3"/>
      <c r="QBZ5876"/>
      <c r="QCF5876" s="4"/>
      <c r="QCH5876" s="3"/>
      <c r="QCI5876" s="3"/>
      <c r="QCJ5876"/>
      <c r="QCP5876" s="4"/>
      <c r="QCR5876" s="3"/>
      <c r="QCS5876" s="3"/>
      <c r="QCT5876"/>
      <c r="QCZ5876" s="4"/>
      <c r="QDB5876" s="3"/>
      <c r="QDC5876" s="3"/>
      <c r="QDD5876"/>
      <c r="QDJ5876" s="4"/>
      <c r="QDL5876" s="3"/>
      <c r="QDM5876" s="3"/>
      <c r="QDN5876"/>
      <c r="QDT5876" s="4"/>
      <c r="QDV5876" s="3"/>
      <c r="QDW5876" s="3"/>
      <c r="QDX5876"/>
      <c r="QED5876" s="4"/>
      <c r="QEF5876" s="3"/>
      <c r="QEG5876" s="3"/>
      <c r="QEH5876"/>
      <c r="QEN5876" s="4"/>
      <c r="QEP5876" s="3"/>
      <c r="QEQ5876" s="3"/>
      <c r="QER5876"/>
      <c r="QEX5876" s="4"/>
      <c r="QEZ5876" s="3"/>
      <c r="QFA5876" s="3"/>
      <c r="QFB5876"/>
      <c r="QFH5876" s="4"/>
      <c r="QFJ5876" s="3"/>
      <c r="QFK5876" s="3"/>
      <c r="QFL5876"/>
      <c r="QFR5876" s="4"/>
      <c r="QFT5876" s="3"/>
      <c r="QFU5876" s="3"/>
      <c r="QFV5876"/>
      <c r="QGB5876" s="4"/>
      <c r="QGD5876" s="3"/>
      <c r="QGE5876" s="3"/>
      <c r="QGF5876"/>
      <c r="QGL5876" s="4"/>
      <c r="QGN5876" s="3"/>
      <c r="QGO5876" s="3"/>
      <c r="QGP5876"/>
      <c r="QGV5876" s="4"/>
      <c r="QGX5876" s="3"/>
      <c r="QGY5876" s="3"/>
      <c r="QGZ5876"/>
      <c r="QHF5876" s="4"/>
      <c r="QHH5876" s="3"/>
      <c r="QHI5876" s="3"/>
      <c r="QHJ5876"/>
      <c r="QHP5876" s="4"/>
      <c r="QHR5876" s="3"/>
      <c r="QHS5876" s="3"/>
      <c r="QHT5876"/>
      <c r="QHZ5876" s="4"/>
      <c r="QIB5876" s="3"/>
      <c r="QIC5876" s="3"/>
      <c r="QID5876"/>
      <c r="QIJ5876" s="4"/>
      <c r="QIL5876" s="3"/>
      <c r="QIM5876" s="3"/>
      <c r="QIN5876"/>
      <c r="QIT5876" s="4"/>
      <c r="QIV5876" s="3"/>
      <c r="QIW5876" s="3"/>
      <c r="QIX5876"/>
      <c r="QJD5876" s="4"/>
      <c r="QJF5876" s="3"/>
      <c r="QJG5876" s="3"/>
      <c r="QJH5876"/>
      <c r="QJN5876" s="4"/>
      <c r="QJP5876" s="3"/>
      <c r="QJQ5876" s="3"/>
      <c r="QJR5876"/>
      <c r="QJX5876" s="4"/>
      <c r="QJZ5876" s="3"/>
      <c r="QKA5876" s="3"/>
      <c r="QKB5876"/>
      <c r="QKH5876" s="4"/>
      <c r="QKJ5876" s="3"/>
      <c r="QKK5876" s="3"/>
      <c r="QKL5876"/>
      <c r="QKR5876" s="4"/>
      <c r="QKT5876" s="3"/>
      <c r="QKU5876" s="3"/>
      <c r="QKV5876"/>
      <c r="QLB5876" s="4"/>
      <c r="QLD5876" s="3"/>
      <c r="QLE5876" s="3"/>
      <c r="QLF5876"/>
      <c r="QLL5876" s="4"/>
      <c r="QLN5876" s="3"/>
      <c r="QLO5876" s="3"/>
      <c r="QLP5876"/>
      <c r="QLV5876" s="4"/>
      <c r="QLX5876" s="3"/>
      <c r="QLY5876" s="3"/>
      <c r="QLZ5876"/>
      <c r="QMF5876" s="4"/>
      <c r="QMH5876" s="3"/>
      <c r="QMI5876" s="3"/>
      <c r="QMJ5876"/>
      <c r="QMP5876" s="4"/>
      <c r="QMR5876" s="3"/>
      <c r="QMS5876" s="3"/>
      <c r="QMT5876"/>
      <c r="QMZ5876" s="4"/>
      <c r="QNB5876" s="3"/>
      <c r="QNC5876" s="3"/>
      <c r="QND5876"/>
      <c r="QNJ5876" s="4"/>
      <c r="QNL5876" s="3"/>
      <c r="QNM5876" s="3"/>
      <c r="QNN5876"/>
      <c r="QNT5876" s="4"/>
      <c r="QNV5876" s="3"/>
      <c r="QNW5876" s="3"/>
      <c r="QNX5876"/>
      <c r="QOD5876" s="4"/>
      <c r="QOF5876" s="3"/>
      <c r="QOG5876" s="3"/>
      <c r="QOH5876"/>
      <c r="QON5876" s="4"/>
      <c r="QOP5876" s="3"/>
      <c r="QOQ5876" s="3"/>
      <c r="QOR5876"/>
      <c r="QOX5876" s="4"/>
      <c r="QOZ5876" s="3"/>
      <c r="QPA5876" s="3"/>
      <c r="QPB5876"/>
      <c r="QPH5876" s="4"/>
      <c r="QPJ5876" s="3"/>
      <c r="QPK5876" s="3"/>
      <c r="QPL5876"/>
      <c r="QPR5876" s="4"/>
      <c r="QPT5876" s="3"/>
      <c r="QPU5876" s="3"/>
      <c r="QPV5876"/>
      <c r="QQB5876" s="4"/>
      <c r="QQD5876" s="3"/>
      <c r="QQE5876" s="3"/>
      <c r="QQF5876"/>
      <c r="QQL5876" s="4"/>
      <c r="QQN5876" s="3"/>
      <c r="QQO5876" s="3"/>
      <c r="QQP5876"/>
      <c r="QQV5876" s="4"/>
      <c r="QQX5876" s="3"/>
      <c r="QQY5876" s="3"/>
      <c r="QQZ5876"/>
      <c r="QRF5876" s="4"/>
      <c r="QRH5876" s="3"/>
      <c r="QRI5876" s="3"/>
      <c r="QRJ5876"/>
      <c r="QRP5876" s="4"/>
      <c r="QRR5876" s="3"/>
      <c r="QRS5876" s="3"/>
      <c r="QRT5876"/>
      <c r="QRZ5876" s="4"/>
      <c r="QSB5876" s="3"/>
      <c r="QSC5876" s="3"/>
      <c r="QSD5876"/>
      <c r="QSJ5876" s="4"/>
      <c r="QSL5876" s="3"/>
      <c r="QSM5876" s="3"/>
      <c r="QSN5876"/>
      <c r="QST5876" s="4"/>
      <c r="QSV5876" s="3"/>
      <c r="QSW5876" s="3"/>
      <c r="QSX5876"/>
      <c r="QTD5876" s="4"/>
      <c r="QTF5876" s="3"/>
      <c r="QTG5876" s="3"/>
      <c r="QTH5876"/>
      <c r="QTN5876" s="4"/>
      <c r="QTP5876" s="3"/>
      <c r="QTQ5876" s="3"/>
      <c r="QTR5876"/>
      <c r="QTX5876" s="4"/>
      <c r="QTZ5876" s="3"/>
      <c r="QUA5876" s="3"/>
      <c r="QUB5876"/>
      <c r="QUH5876" s="4"/>
      <c r="QUJ5876" s="3"/>
      <c r="QUK5876" s="3"/>
      <c r="QUL5876"/>
      <c r="QUR5876" s="4"/>
      <c r="QUT5876" s="3"/>
      <c r="QUU5876" s="3"/>
      <c r="QUV5876"/>
      <c r="QVB5876" s="4"/>
      <c r="QVD5876" s="3"/>
      <c r="QVE5876" s="3"/>
      <c r="QVF5876"/>
      <c r="QVL5876" s="4"/>
      <c r="QVN5876" s="3"/>
      <c r="QVO5876" s="3"/>
      <c r="QVP5876"/>
      <c r="QVV5876" s="4"/>
      <c r="QVX5876" s="3"/>
      <c r="QVY5876" s="3"/>
      <c r="QVZ5876"/>
      <c r="QWF5876" s="4"/>
      <c r="QWH5876" s="3"/>
      <c r="QWI5876" s="3"/>
      <c r="QWJ5876"/>
      <c r="QWP5876" s="4"/>
      <c r="QWR5876" s="3"/>
      <c r="QWS5876" s="3"/>
      <c r="QWT5876"/>
      <c r="QWZ5876" s="4"/>
      <c r="QXB5876" s="3"/>
      <c r="QXC5876" s="3"/>
      <c r="QXD5876"/>
      <c r="QXJ5876" s="4"/>
      <c r="QXL5876" s="3"/>
      <c r="QXM5876" s="3"/>
      <c r="QXN5876"/>
      <c r="QXT5876" s="4"/>
      <c r="QXV5876" s="3"/>
      <c r="QXW5876" s="3"/>
      <c r="QXX5876"/>
      <c r="QYD5876" s="4"/>
      <c r="QYF5876" s="3"/>
      <c r="QYG5876" s="3"/>
      <c r="QYH5876"/>
      <c r="QYN5876" s="4"/>
      <c r="QYP5876" s="3"/>
      <c r="QYQ5876" s="3"/>
      <c r="QYR5876"/>
      <c r="QYX5876" s="4"/>
      <c r="QYZ5876" s="3"/>
      <c r="QZA5876" s="3"/>
      <c r="QZB5876"/>
      <c r="QZH5876" s="4"/>
      <c r="QZJ5876" s="3"/>
      <c r="QZK5876" s="3"/>
      <c r="QZL5876"/>
      <c r="QZR5876" s="4"/>
      <c r="QZT5876" s="3"/>
      <c r="QZU5876" s="3"/>
      <c r="QZV5876"/>
      <c r="RAB5876" s="4"/>
      <c r="RAD5876" s="3"/>
      <c r="RAE5876" s="3"/>
      <c r="RAF5876"/>
      <c r="RAL5876" s="4"/>
      <c r="RAN5876" s="3"/>
      <c r="RAO5876" s="3"/>
      <c r="RAP5876"/>
      <c r="RAV5876" s="4"/>
      <c r="RAX5876" s="3"/>
      <c r="RAY5876" s="3"/>
      <c r="RAZ5876"/>
      <c r="RBF5876" s="4"/>
      <c r="RBH5876" s="3"/>
      <c r="RBI5876" s="3"/>
      <c r="RBJ5876"/>
      <c r="RBP5876" s="4"/>
      <c r="RBR5876" s="3"/>
      <c r="RBS5876" s="3"/>
      <c r="RBT5876"/>
      <c r="RBZ5876" s="4"/>
      <c r="RCB5876" s="3"/>
      <c r="RCC5876" s="3"/>
      <c r="RCD5876"/>
      <c r="RCJ5876" s="4"/>
      <c r="RCL5876" s="3"/>
      <c r="RCM5876" s="3"/>
      <c r="RCN5876"/>
      <c r="RCT5876" s="4"/>
      <c r="RCV5876" s="3"/>
      <c r="RCW5876" s="3"/>
      <c r="RCX5876"/>
      <c r="RDD5876" s="4"/>
      <c r="RDF5876" s="3"/>
      <c r="RDG5876" s="3"/>
      <c r="RDH5876"/>
      <c r="RDN5876" s="4"/>
      <c r="RDP5876" s="3"/>
      <c r="RDQ5876" s="3"/>
      <c r="RDR5876"/>
      <c r="RDX5876" s="4"/>
      <c r="RDZ5876" s="3"/>
      <c r="REA5876" s="3"/>
      <c r="REB5876"/>
      <c r="REH5876" s="4"/>
      <c r="REJ5876" s="3"/>
      <c r="REK5876" s="3"/>
      <c r="REL5876"/>
      <c r="RER5876" s="4"/>
      <c r="RET5876" s="3"/>
      <c r="REU5876" s="3"/>
      <c r="REV5876"/>
      <c r="RFB5876" s="4"/>
      <c r="RFD5876" s="3"/>
      <c r="RFE5876" s="3"/>
      <c r="RFF5876"/>
      <c r="RFL5876" s="4"/>
      <c r="RFN5876" s="3"/>
      <c r="RFO5876" s="3"/>
      <c r="RFP5876"/>
      <c r="RFV5876" s="4"/>
      <c r="RFX5876" s="3"/>
      <c r="RFY5876" s="3"/>
      <c r="RFZ5876"/>
      <c r="RGF5876" s="4"/>
      <c r="RGH5876" s="3"/>
      <c r="RGI5876" s="3"/>
      <c r="RGJ5876"/>
      <c r="RGP5876" s="4"/>
      <c r="RGR5876" s="3"/>
      <c r="RGS5876" s="3"/>
      <c r="RGT5876"/>
      <c r="RGZ5876" s="4"/>
      <c r="RHB5876" s="3"/>
      <c r="RHC5876" s="3"/>
      <c r="RHD5876"/>
      <c r="RHJ5876" s="4"/>
      <c r="RHL5876" s="3"/>
      <c r="RHM5876" s="3"/>
      <c r="RHN5876"/>
      <c r="RHT5876" s="4"/>
      <c r="RHV5876" s="3"/>
      <c r="RHW5876" s="3"/>
      <c r="RHX5876"/>
      <c r="RID5876" s="4"/>
      <c r="RIF5876" s="3"/>
      <c r="RIG5876" s="3"/>
      <c r="RIH5876"/>
      <c r="RIN5876" s="4"/>
      <c r="RIP5876" s="3"/>
      <c r="RIQ5876" s="3"/>
      <c r="RIR5876"/>
      <c r="RIX5876" s="4"/>
      <c r="RIZ5876" s="3"/>
      <c r="RJA5876" s="3"/>
      <c r="RJB5876"/>
      <c r="RJH5876" s="4"/>
      <c r="RJJ5876" s="3"/>
      <c r="RJK5876" s="3"/>
      <c r="RJL5876"/>
      <c r="RJR5876" s="4"/>
      <c r="RJT5876" s="3"/>
      <c r="RJU5876" s="3"/>
      <c r="RJV5876"/>
      <c r="RKB5876" s="4"/>
      <c r="RKD5876" s="3"/>
      <c r="RKE5876" s="3"/>
      <c r="RKF5876"/>
      <c r="RKL5876" s="4"/>
      <c r="RKN5876" s="3"/>
      <c r="RKO5876" s="3"/>
      <c r="RKP5876"/>
      <c r="RKV5876" s="4"/>
      <c r="RKX5876" s="3"/>
      <c r="RKY5876" s="3"/>
      <c r="RKZ5876"/>
      <c r="RLF5876" s="4"/>
      <c r="RLH5876" s="3"/>
      <c r="RLI5876" s="3"/>
      <c r="RLJ5876"/>
      <c r="RLP5876" s="4"/>
      <c r="RLR5876" s="3"/>
      <c r="RLS5876" s="3"/>
      <c r="RLT5876"/>
      <c r="RLZ5876" s="4"/>
      <c r="RMB5876" s="3"/>
      <c r="RMC5876" s="3"/>
      <c r="RMD5876"/>
      <c r="RMJ5876" s="4"/>
      <c r="RML5876" s="3"/>
      <c r="RMM5876" s="3"/>
      <c r="RMN5876"/>
      <c r="RMT5876" s="4"/>
      <c r="RMV5876" s="3"/>
      <c r="RMW5876" s="3"/>
      <c r="RMX5876"/>
      <c r="RND5876" s="4"/>
      <c r="RNF5876" s="3"/>
      <c r="RNG5876" s="3"/>
      <c r="RNH5876"/>
      <c r="RNN5876" s="4"/>
      <c r="RNP5876" s="3"/>
      <c r="RNQ5876" s="3"/>
      <c r="RNR5876"/>
      <c r="RNX5876" s="4"/>
      <c r="RNZ5876" s="3"/>
      <c r="ROA5876" s="3"/>
      <c r="ROB5876"/>
      <c r="ROH5876" s="4"/>
      <c r="ROJ5876" s="3"/>
      <c r="ROK5876" s="3"/>
      <c r="ROL5876"/>
      <c r="ROR5876" s="4"/>
      <c r="ROT5876" s="3"/>
      <c r="ROU5876" s="3"/>
      <c r="ROV5876"/>
      <c r="RPB5876" s="4"/>
      <c r="RPD5876" s="3"/>
      <c r="RPE5876" s="3"/>
      <c r="RPF5876"/>
      <c r="RPL5876" s="4"/>
      <c r="RPN5876" s="3"/>
      <c r="RPO5876" s="3"/>
      <c r="RPP5876"/>
      <c r="RPV5876" s="4"/>
      <c r="RPX5876" s="3"/>
      <c r="RPY5876" s="3"/>
      <c r="RPZ5876"/>
      <c r="RQF5876" s="4"/>
      <c r="RQH5876" s="3"/>
      <c r="RQI5876" s="3"/>
      <c r="RQJ5876"/>
      <c r="RQP5876" s="4"/>
      <c r="RQR5876" s="3"/>
      <c r="RQS5876" s="3"/>
      <c r="RQT5876"/>
      <c r="RQZ5876" s="4"/>
      <c r="RRB5876" s="3"/>
      <c r="RRC5876" s="3"/>
      <c r="RRD5876"/>
      <c r="RRJ5876" s="4"/>
      <c r="RRL5876" s="3"/>
      <c r="RRM5876" s="3"/>
      <c r="RRN5876"/>
      <c r="RRT5876" s="4"/>
      <c r="RRV5876" s="3"/>
      <c r="RRW5876" s="3"/>
      <c r="RRX5876"/>
      <c r="RSD5876" s="4"/>
      <c r="RSF5876" s="3"/>
      <c r="RSG5876" s="3"/>
      <c r="RSH5876"/>
      <c r="RSN5876" s="4"/>
      <c r="RSP5876" s="3"/>
      <c r="RSQ5876" s="3"/>
      <c r="RSR5876"/>
      <c r="RSX5876" s="4"/>
      <c r="RSZ5876" s="3"/>
      <c r="RTA5876" s="3"/>
      <c r="RTB5876"/>
      <c r="RTH5876" s="4"/>
      <c r="RTJ5876" s="3"/>
      <c r="RTK5876" s="3"/>
      <c r="RTL5876"/>
      <c r="RTR5876" s="4"/>
      <c r="RTT5876" s="3"/>
      <c r="RTU5876" s="3"/>
      <c r="RTV5876"/>
      <c r="RUB5876" s="4"/>
      <c r="RUD5876" s="3"/>
      <c r="RUE5876" s="3"/>
      <c r="RUF5876"/>
      <c r="RUL5876" s="4"/>
      <c r="RUN5876" s="3"/>
      <c r="RUO5876" s="3"/>
      <c r="RUP5876"/>
      <c r="RUV5876" s="4"/>
      <c r="RUX5876" s="3"/>
      <c r="RUY5876" s="3"/>
      <c r="RUZ5876"/>
      <c r="RVF5876" s="4"/>
      <c r="RVH5876" s="3"/>
      <c r="RVI5876" s="3"/>
      <c r="RVJ5876"/>
      <c r="RVP5876" s="4"/>
      <c r="RVR5876" s="3"/>
      <c r="RVS5876" s="3"/>
      <c r="RVT5876"/>
      <c r="RVZ5876" s="4"/>
      <c r="RWB5876" s="3"/>
      <c r="RWC5876" s="3"/>
      <c r="RWD5876"/>
      <c r="RWJ5876" s="4"/>
      <c r="RWL5876" s="3"/>
      <c r="RWM5876" s="3"/>
      <c r="RWN5876"/>
      <c r="RWT5876" s="4"/>
      <c r="RWV5876" s="3"/>
      <c r="RWW5876" s="3"/>
      <c r="RWX5876"/>
      <c r="RXD5876" s="4"/>
      <c r="RXF5876" s="3"/>
      <c r="RXG5876" s="3"/>
      <c r="RXH5876"/>
      <c r="RXN5876" s="4"/>
      <c r="RXP5876" s="3"/>
      <c r="RXQ5876" s="3"/>
      <c r="RXR5876"/>
      <c r="RXX5876" s="4"/>
      <c r="RXZ5876" s="3"/>
      <c r="RYA5876" s="3"/>
      <c r="RYB5876"/>
      <c r="RYH5876" s="4"/>
      <c r="RYJ5876" s="3"/>
      <c r="RYK5876" s="3"/>
      <c r="RYL5876"/>
      <c r="RYR5876" s="4"/>
      <c r="RYT5876" s="3"/>
      <c r="RYU5876" s="3"/>
      <c r="RYV5876"/>
      <c r="RZB5876" s="4"/>
      <c r="RZD5876" s="3"/>
      <c r="RZE5876" s="3"/>
      <c r="RZF5876"/>
      <c r="RZL5876" s="4"/>
      <c r="RZN5876" s="3"/>
      <c r="RZO5876" s="3"/>
      <c r="RZP5876"/>
      <c r="RZV5876" s="4"/>
      <c r="RZX5876" s="3"/>
      <c r="RZY5876" s="3"/>
      <c r="RZZ5876"/>
      <c r="SAF5876" s="4"/>
      <c r="SAH5876" s="3"/>
      <c r="SAI5876" s="3"/>
      <c r="SAJ5876"/>
      <c r="SAP5876" s="4"/>
      <c r="SAR5876" s="3"/>
      <c r="SAS5876" s="3"/>
      <c r="SAT5876"/>
      <c r="SAZ5876" s="4"/>
      <c r="SBB5876" s="3"/>
      <c r="SBC5876" s="3"/>
      <c r="SBD5876"/>
      <c r="SBJ5876" s="4"/>
      <c r="SBL5876" s="3"/>
      <c r="SBM5876" s="3"/>
      <c r="SBN5876"/>
      <c r="SBT5876" s="4"/>
      <c r="SBV5876" s="3"/>
      <c r="SBW5876" s="3"/>
      <c r="SBX5876"/>
      <c r="SCD5876" s="4"/>
      <c r="SCF5876" s="3"/>
      <c r="SCG5876" s="3"/>
      <c r="SCH5876"/>
      <c r="SCN5876" s="4"/>
      <c r="SCP5876" s="3"/>
      <c r="SCQ5876" s="3"/>
      <c r="SCR5876"/>
      <c r="SCX5876" s="4"/>
      <c r="SCZ5876" s="3"/>
      <c r="SDA5876" s="3"/>
      <c r="SDB5876"/>
      <c r="SDH5876" s="4"/>
      <c r="SDJ5876" s="3"/>
      <c r="SDK5876" s="3"/>
      <c r="SDL5876"/>
      <c r="SDR5876" s="4"/>
      <c r="SDT5876" s="3"/>
      <c r="SDU5876" s="3"/>
      <c r="SDV5876"/>
      <c r="SEB5876" s="4"/>
      <c r="SED5876" s="3"/>
      <c r="SEE5876" s="3"/>
      <c r="SEF5876"/>
      <c r="SEL5876" s="4"/>
      <c r="SEN5876" s="3"/>
      <c r="SEO5876" s="3"/>
      <c r="SEP5876"/>
      <c r="SEV5876" s="4"/>
      <c r="SEX5876" s="3"/>
      <c r="SEY5876" s="3"/>
      <c r="SEZ5876"/>
      <c r="SFF5876" s="4"/>
      <c r="SFH5876" s="3"/>
      <c r="SFI5876" s="3"/>
      <c r="SFJ5876"/>
      <c r="SFP5876" s="4"/>
      <c r="SFR5876" s="3"/>
      <c r="SFS5876" s="3"/>
      <c r="SFT5876"/>
      <c r="SFZ5876" s="4"/>
      <c r="SGB5876" s="3"/>
      <c r="SGC5876" s="3"/>
      <c r="SGD5876"/>
      <c r="SGJ5876" s="4"/>
      <c r="SGL5876" s="3"/>
      <c r="SGM5876" s="3"/>
      <c r="SGN5876"/>
      <c r="SGT5876" s="4"/>
      <c r="SGV5876" s="3"/>
      <c r="SGW5876" s="3"/>
      <c r="SGX5876"/>
      <c r="SHD5876" s="4"/>
      <c r="SHF5876" s="3"/>
      <c r="SHG5876" s="3"/>
      <c r="SHH5876"/>
      <c r="SHN5876" s="4"/>
      <c r="SHP5876" s="3"/>
      <c r="SHQ5876" s="3"/>
      <c r="SHR5876"/>
      <c r="SHX5876" s="4"/>
      <c r="SHZ5876" s="3"/>
      <c r="SIA5876" s="3"/>
      <c r="SIB5876"/>
      <c r="SIH5876" s="4"/>
      <c r="SIJ5876" s="3"/>
      <c r="SIK5876" s="3"/>
      <c r="SIL5876"/>
      <c r="SIR5876" s="4"/>
      <c r="SIT5876" s="3"/>
      <c r="SIU5876" s="3"/>
      <c r="SIV5876"/>
      <c r="SJB5876" s="4"/>
      <c r="SJD5876" s="3"/>
      <c r="SJE5876" s="3"/>
      <c r="SJF5876"/>
      <c r="SJL5876" s="4"/>
      <c r="SJN5876" s="3"/>
      <c r="SJO5876" s="3"/>
      <c r="SJP5876"/>
      <c r="SJV5876" s="4"/>
      <c r="SJX5876" s="3"/>
      <c r="SJY5876" s="3"/>
      <c r="SJZ5876"/>
      <c r="SKF5876" s="4"/>
      <c r="SKH5876" s="3"/>
      <c r="SKI5876" s="3"/>
      <c r="SKJ5876"/>
      <c r="SKP5876" s="4"/>
      <c r="SKR5876" s="3"/>
      <c r="SKS5876" s="3"/>
      <c r="SKT5876"/>
      <c r="SKZ5876" s="4"/>
      <c r="SLB5876" s="3"/>
      <c r="SLC5876" s="3"/>
      <c r="SLD5876"/>
      <c r="SLJ5876" s="4"/>
      <c r="SLL5876" s="3"/>
      <c r="SLM5876" s="3"/>
      <c r="SLN5876"/>
      <c r="SLT5876" s="4"/>
      <c r="SLV5876" s="3"/>
      <c r="SLW5876" s="3"/>
      <c r="SLX5876"/>
      <c r="SMD5876" s="4"/>
      <c r="SMF5876" s="3"/>
      <c r="SMG5876" s="3"/>
      <c r="SMH5876"/>
      <c r="SMN5876" s="4"/>
      <c r="SMP5876" s="3"/>
      <c r="SMQ5876" s="3"/>
      <c r="SMR5876"/>
      <c r="SMX5876" s="4"/>
      <c r="SMZ5876" s="3"/>
      <c r="SNA5876" s="3"/>
      <c r="SNB5876"/>
      <c r="SNH5876" s="4"/>
      <c r="SNJ5876" s="3"/>
      <c r="SNK5876" s="3"/>
      <c r="SNL5876"/>
      <c r="SNR5876" s="4"/>
      <c r="SNT5876" s="3"/>
      <c r="SNU5876" s="3"/>
      <c r="SNV5876"/>
      <c r="SOB5876" s="4"/>
      <c r="SOD5876" s="3"/>
      <c r="SOE5876" s="3"/>
      <c r="SOF5876"/>
      <c r="SOL5876" s="4"/>
      <c r="SON5876" s="3"/>
      <c r="SOO5876" s="3"/>
      <c r="SOP5876"/>
      <c r="SOV5876" s="4"/>
      <c r="SOX5876" s="3"/>
      <c r="SOY5876" s="3"/>
      <c r="SOZ5876"/>
      <c r="SPF5876" s="4"/>
      <c r="SPH5876" s="3"/>
      <c r="SPI5876" s="3"/>
      <c r="SPJ5876"/>
      <c r="SPP5876" s="4"/>
      <c r="SPR5876" s="3"/>
      <c r="SPS5876" s="3"/>
      <c r="SPT5876"/>
      <c r="SPZ5876" s="4"/>
      <c r="SQB5876" s="3"/>
      <c r="SQC5876" s="3"/>
      <c r="SQD5876"/>
      <c r="SQJ5876" s="4"/>
      <c r="SQL5876" s="3"/>
      <c r="SQM5876" s="3"/>
      <c r="SQN5876"/>
      <c r="SQT5876" s="4"/>
      <c r="SQV5876" s="3"/>
      <c r="SQW5876" s="3"/>
      <c r="SQX5876"/>
      <c r="SRD5876" s="4"/>
      <c r="SRF5876" s="3"/>
      <c r="SRG5876" s="3"/>
      <c r="SRH5876"/>
      <c r="SRN5876" s="4"/>
      <c r="SRP5876" s="3"/>
      <c r="SRQ5876" s="3"/>
      <c r="SRR5876"/>
      <c r="SRX5876" s="4"/>
      <c r="SRZ5876" s="3"/>
      <c r="SSA5876" s="3"/>
      <c r="SSB5876"/>
      <c r="SSH5876" s="4"/>
      <c r="SSJ5876" s="3"/>
      <c r="SSK5876" s="3"/>
      <c r="SSL5876"/>
      <c r="SSR5876" s="4"/>
      <c r="SST5876" s="3"/>
      <c r="SSU5876" s="3"/>
      <c r="SSV5876"/>
      <c r="STB5876" s="4"/>
      <c r="STD5876" s="3"/>
      <c r="STE5876" s="3"/>
      <c r="STF5876"/>
      <c r="STL5876" s="4"/>
      <c r="STN5876" s="3"/>
      <c r="STO5876" s="3"/>
      <c r="STP5876"/>
      <c r="STV5876" s="4"/>
      <c r="STX5876" s="3"/>
      <c r="STY5876" s="3"/>
      <c r="STZ5876"/>
      <c r="SUF5876" s="4"/>
      <c r="SUH5876" s="3"/>
      <c r="SUI5876" s="3"/>
      <c r="SUJ5876"/>
      <c r="SUP5876" s="4"/>
      <c r="SUR5876" s="3"/>
      <c r="SUS5876" s="3"/>
      <c r="SUT5876"/>
      <c r="SUZ5876" s="4"/>
      <c r="SVB5876" s="3"/>
      <c r="SVC5876" s="3"/>
      <c r="SVD5876"/>
      <c r="SVJ5876" s="4"/>
      <c r="SVL5876" s="3"/>
      <c r="SVM5876" s="3"/>
      <c r="SVN5876"/>
      <c r="SVT5876" s="4"/>
      <c r="SVV5876" s="3"/>
      <c r="SVW5876" s="3"/>
      <c r="SVX5876"/>
      <c r="SWD5876" s="4"/>
      <c r="SWF5876" s="3"/>
      <c r="SWG5876" s="3"/>
      <c r="SWH5876"/>
      <c r="SWN5876" s="4"/>
      <c r="SWP5876" s="3"/>
      <c r="SWQ5876" s="3"/>
      <c r="SWR5876"/>
      <c r="SWX5876" s="4"/>
      <c r="SWZ5876" s="3"/>
      <c r="SXA5876" s="3"/>
      <c r="SXB5876"/>
      <c r="SXH5876" s="4"/>
      <c r="SXJ5876" s="3"/>
      <c r="SXK5876" s="3"/>
      <c r="SXL5876"/>
      <c r="SXR5876" s="4"/>
      <c r="SXT5876" s="3"/>
      <c r="SXU5876" s="3"/>
      <c r="SXV5876"/>
      <c r="SYB5876" s="4"/>
      <c r="SYD5876" s="3"/>
      <c r="SYE5876" s="3"/>
      <c r="SYF5876"/>
      <c r="SYL5876" s="4"/>
      <c r="SYN5876" s="3"/>
      <c r="SYO5876" s="3"/>
      <c r="SYP5876"/>
      <c r="SYV5876" s="4"/>
      <c r="SYX5876" s="3"/>
      <c r="SYY5876" s="3"/>
      <c r="SYZ5876"/>
      <c r="SZF5876" s="4"/>
      <c r="SZH5876" s="3"/>
      <c r="SZI5876" s="3"/>
      <c r="SZJ5876"/>
      <c r="SZP5876" s="4"/>
      <c r="SZR5876" s="3"/>
      <c r="SZS5876" s="3"/>
      <c r="SZT5876"/>
      <c r="SZZ5876" s="4"/>
      <c r="TAB5876" s="3"/>
      <c r="TAC5876" s="3"/>
      <c r="TAD5876"/>
      <c r="TAJ5876" s="4"/>
      <c r="TAL5876" s="3"/>
      <c r="TAM5876" s="3"/>
      <c r="TAN5876"/>
      <c r="TAT5876" s="4"/>
      <c r="TAV5876" s="3"/>
      <c r="TAW5876" s="3"/>
      <c r="TAX5876"/>
      <c r="TBD5876" s="4"/>
      <c r="TBF5876" s="3"/>
      <c r="TBG5876" s="3"/>
      <c r="TBH5876"/>
      <c r="TBN5876" s="4"/>
      <c r="TBP5876" s="3"/>
      <c r="TBQ5876" s="3"/>
      <c r="TBR5876"/>
      <c r="TBX5876" s="4"/>
      <c r="TBZ5876" s="3"/>
      <c r="TCA5876" s="3"/>
      <c r="TCB5876"/>
      <c r="TCH5876" s="4"/>
      <c r="TCJ5876" s="3"/>
      <c r="TCK5876" s="3"/>
      <c r="TCL5876"/>
      <c r="TCR5876" s="4"/>
      <c r="TCT5876" s="3"/>
      <c r="TCU5876" s="3"/>
      <c r="TCV5876"/>
      <c r="TDB5876" s="4"/>
      <c r="TDD5876" s="3"/>
      <c r="TDE5876" s="3"/>
      <c r="TDF5876"/>
      <c r="TDL5876" s="4"/>
      <c r="TDN5876" s="3"/>
      <c r="TDO5876" s="3"/>
      <c r="TDP5876"/>
      <c r="TDV5876" s="4"/>
      <c r="TDX5876" s="3"/>
      <c r="TDY5876" s="3"/>
      <c r="TDZ5876"/>
      <c r="TEF5876" s="4"/>
      <c r="TEH5876" s="3"/>
      <c r="TEI5876" s="3"/>
      <c r="TEJ5876"/>
      <c r="TEP5876" s="4"/>
      <c r="TER5876" s="3"/>
      <c r="TES5876" s="3"/>
      <c r="TET5876"/>
      <c r="TEZ5876" s="4"/>
      <c r="TFB5876" s="3"/>
      <c r="TFC5876" s="3"/>
      <c r="TFD5876"/>
      <c r="TFJ5876" s="4"/>
      <c r="TFL5876" s="3"/>
      <c r="TFM5876" s="3"/>
      <c r="TFN5876"/>
      <c r="TFT5876" s="4"/>
      <c r="TFV5876" s="3"/>
      <c r="TFW5876" s="3"/>
      <c r="TFX5876"/>
      <c r="TGD5876" s="4"/>
      <c r="TGF5876" s="3"/>
      <c r="TGG5876" s="3"/>
      <c r="TGH5876"/>
      <c r="TGN5876" s="4"/>
      <c r="TGP5876" s="3"/>
      <c r="TGQ5876" s="3"/>
      <c r="TGR5876"/>
      <c r="TGX5876" s="4"/>
      <c r="TGZ5876" s="3"/>
      <c r="THA5876" s="3"/>
      <c r="THB5876"/>
      <c r="THH5876" s="4"/>
      <c r="THJ5876" s="3"/>
      <c r="THK5876" s="3"/>
      <c r="THL5876"/>
      <c r="THR5876" s="4"/>
      <c r="THT5876" s="3"/>
      <c r="THU5876" s="3"/>
      <c r="THV5876"/>
      <c r="TIB5876" s="4"/>
      <c r="TID5876" s="3"/>
      <c r="TIE5876" s="3"/>
      <c r="TIF5876"/>
      <c r="TIL5876" s="4"/>
      <c r="TIN5876" s="3"/>
      <c r="TIO5876" s="3"/>
      <c r="TIP5876"/>
      <c r="TIV5876" s="4"/>
      <c r="TIX5876" s="3"/>
      <c r="TIY5876" s="3"/>
      <c r="TIZ5876"/>
      <c r="TJF5876" s="4"/>
      <c r="TJH5876" s="3"/>
      <c r="TJI5876" s="3"/>
      <c r="TJJ5876"/>
      <c r="TJP5876" s="4"/>
      <c r="TJR5876" s="3"/>
      <c r="TJS5876" s="3"/>
      <c r="TJT5876"/>
      <c r="TJZ5876" s="4"/>
      <c r="TKB5876" s="3"/>
      <c r="TKC5876" s="3"/>
      <c r="TKD5876"/>
      <c r="TKJ5876" s="4"/>
      <c r="TKL5876" s="3"/>
      <c r="TKM5876" s="3"/>
      <c r="TKN5876"/>
      <c r="TKT5876" s="4"/>
      <c r="TKV5876" s="3"/>
      <c r="TKW5876" s="3"/>
      <c r="TKX5876"/>
      <c r="TLD5876" s="4"/>
      <c r="TLF5876" s="3"/>
      <c r="TLG5876" s="3"/>
      <c r="TLH5876"/>
      <c r="TLN5876" s="4"/>
      <c r="TLP5876" s="3"/>
      <c r="TLQ5876" s="3"/>
      <c r="TLR5876"/>
      <c r="TLX5876" s="4"/>
      <c r="TLZ5876" s="3"/>
      <c r="TMA5876" s="3"/>
      <c r="TMB5876"/>
      <c r="TMH5876" s="4"/>
      <c r="TMJ5876" s="3"/>
      <c r="TMK5876" s="3"/>
      <c r="TML5876"/>
      <c r="TMR5876" s="4"/>
      <c r="TMT5876" s="3"/>
      <c r="TMU5876" s="3"/>
      <c r="TMV5876"/>
      <c r="TNB5876" s="4"/>
      <c r="TND5876" s="3"/>
      <c r="TNE5876" s="3"/>
      <c r="TNF5876"/>
      <c r="TNL5876" s="4"/>
      <c r="TNN5876" s="3"/>
      <c r="TNO5876" s="3"/>
      <c r="TNP5876"/>
      <c r="TNV5876" s="4"/>
      <c r="TNX5876" s="3"/>
      <c r="TNY5876" s="3"/>
      <c r="TNZ5876"/>
      <c r="TOF5876" s="4"/>
      <c r="TOH5876" s="3"/>
      <c r="TOI5876" s="3"/>
      <c r="TOJ5876"/>
      <c r="TOP5876" s="4"/>
      <c r="TOR5876" s="3"/>
      <c r="TOS5876" s="3"/>
      <c r="TOT5876"/>
      <c r="TOZ5876" s="4"/>
      <c r="TPB5876" s="3"/>
      <c r="TPC5876" s="3"/>
      <c r="TPD5876"/>
      <c r="TPJ5876" s="4"/>
      <c r="TPL5876" s="3"/>
      <c r="TPM5876" s="3"/>
      <c r="TPN5876"/>
      <c r="TPT5876" s="4"/>
      <c r="TPV5876" s="3"/>
      <c r="TPW5876" s="3"/>
      <c r="TPX5876"/>
      <c r="TQD5876" s="4"/>
      <c r="TQF5876" s="3"/>
      <c r="TQG5876" s="3"/>
      <c r="TQH5876"/>
      <c r="TQN5876" s="4"/>
      <c r="TQP5876" s="3"/>
      <c r="TQQ5876" s="3"/>
      <c r="TQR5876"/>
      <c r="TQX5876" s="4"/>
      <c r="TQZ5876" s="3"/>
      <c r="TRA5876" s="3"/>
      <c r="TRB5876"/>
      <c r="TRH5876" s="4"/>
      <c r="TRJ5876" s="3"/>
      <c r="TRK5876" s="3"/>
      <c r="TRL5876"/>
      <c r="TRR5876" s="4"/>
      <c r="TRT5876" s="3"/>
      <c r="TRU5876" s="3"/>
      <c r="TRV5876"/>
      <c r="TSB5876" s="4"/>
      <c r="TSD5876" s="3"/>
      <c r="TSE5876" s="3"/>
      <c r="TSF5876"/>
      <c r="TSL5876" s="4"/>
      <c r="TSN5876" s="3"/>
      <c r="TSO5876" s="3"/>
      <c r="TSP5876"/>
      <c r="TSV5876" s="4"/>
      <c r="TSX5876" s="3"/>
      <c r="TSY5876" s="3"/>
      <c r="TSZ5876"/>
      <c r="TTF5876" s="4"/>
      <c r="TTH5876" s="3"/>
      <c r="TTI5876" s="3"/>
      <c r="TTJ5876"/>
      <c r="TTP5876" s="4"/>
      <c r="TTR5876" s="3"/>
      <c r="TTS5876" s="3"/>
      <c r="TTT5876"/>
      <c r="TTZ5876" s="4"/>
      <c r="TUB5876" s="3"/>
      <c r="TUC5876" s="3"/>
      <c r="TUD5876"/>
      <c r="TUJ5876" s="4"/>
      <c r="TUL5876" s="3"/>
      <c r="TUM5876" s="3"/>
      <c r="TUN5876"/>
      <c r="TUT5876" s="4"/>
      <c r="TUV5876" s="3"/>
      <c r="TUW5876" s="3"/>
      <c r="TUX5876"/>
      <c r="TVD5876" s="4"/>
      <c r="TVF5876" s="3"/>
      <c r="TVG5876" s="3"/>
      <c r="TVH5876"/>
      <c r="TVN5876" s="4"/>
      <c r="TVP5876" s="3"/>
      <c r="TVQ5876" s="3"/>
      <c r="TVR5876"/>
      <c r="TVX5876" s="4"/>
      <c r="TVZ5876" s="3"/>
      <c r="TWA5876" s="3"/>
      <c r="TWB5876"/>
      <c r="TWH5876" s="4"/>
      <c r="TWJ5876" s="3"/>
      <c r="TWK5876" s="3"/>
      <c r="TWL5876"/>
      <c r="TWR5876" s="4"/>
      <c r="TWT5876" s="3"/>
      <c r="TWU5876" s="3"/>
      <c r="TWV5876"/>
      <c r="TXB5876" s="4"/>
      <c r="TXD5876" s="3"/>
      <c r="TXE5876" s="3"/>
      <c r="TXF5876"/>
      <c r="TXL5876" s="4"/>
      <c r="TXN5876" s="3"/>
      <c r="TXO5876" s="3"/>
      <c r="TXP5876"/>
      <c r="TXV5876" s="4"/>
      <c r="TXX5876" s="3"/>
      <c r="TXY5876" s="3"/>
      <c r="TXZ5876"/>
      <c r="TYF5876" s="4"/>
      <c r="TYH5876" s="3"/>
      <c r="TYI5876" s="3"/>
      <c r="TYJ5876"/>
      <c r="TYP5876" s="4"/>
      <c r="TYR5876" s="3"/>
      <c r="TYS5876" s="3"/>
      <c r="TYT5876"/>
      <c r="TYZ5876" s="4"/>
      <c r="TZB5876" s="3"/>
      <c r="TZC5876" s="3"/>
      <c r="TZD5876"/>
      <c r="TZJ5876" s="4"/>
      <c r="TZL5876" s="3"/>
      <c r="TZM5876" s="3"/>
      <c r="TZN5876"/>
      <c r="TZT5876" s="4"/>
      <c r="TZV5876" s="3"/>
      <c r="TZW5876" s="3"/>
      <c r="TZX5876"/>
      <c r="UAD5876" s="4"/>
      <c r="UAF5876" s="3"/>
      <c r="UAG5876" s="3"/>
      <c r="UAH5876"/>
      <c r="UAN5876" s="4"/>
      <c r="UAP5876" s="3"/>
      <c r="UAQ5876" s="3"/>
      <c r="UAR5876"/>
      <c r="UAX5876" s="4"/>
      <c r="UAZ5876" s="3"/>
      <c r="UBA5876" s="3"/>
      <c r="UBB5876"/>
      <c r="UBH5876" s="4"/>
      <c r="UBJ5876" s="3"/>
      <c r="UBK5876" s="3"/>
      <c r="UBL5876"/>
      <c r="UBR5876" s="4"/>
      <c r="UBT5876" s="3"/>
      <c r="UBU5876" s="3"/>
      <c r="UBV5876"/>
      <c r="UCB5876" s="4"/>
      <c r="UCD5876" s="3"/>
      <c r="UCE5876" s="3"/>
      <c r="UCF5876"/>
      <c r="UCL5876" s="4"/>
      <c r="UCN5876" s="3"/>
      <c r="UCO5876" s="3"/>
      <c r="UCP5876"/>
      <c r="UCV5876" s="4"/>
      <c r="UCX5876" s="3"/>
      <c r="UCY5876" s="3"/>
      <c r="UCZ5876"/>
      <c r="UDF5876" s="4"/>
      <c r="UDH5876" s="3"/>
      <c r="UDI5876" s="3"/>
      <c r="UDJ5876"/>
      <c r="UDP5876" s="4"/>
      <c r="UDR5876" s="3"/>
      <c r="UDS5876" s="3"/>
      <c r="UDT5876"/>
      <c r="UDZ5876" s="4"/>
      <c r="UEB5876" s="3"/>
      <c r="UEC5876" s="3"/>
      <c r="UED5876"/>
      <c r="UEJ5876" s="4"/>
      <c r="UEL5876" s="3"/>
      <c r="UEM5876" s="3"/>
      <c r="UEN5876"/>
      <c r="UET5876" s="4"/>
      <c r="UEV5876" s="3"/>
      <c r="UEW5876" s="3"/>
      <c r="UEX5876"/>
      <c r="UFD5876" s="4"/>
      <c r="UFF5876" s="3"/>
      <c r="UFG5876" s="3"/>
      <c r="UFH5876"/>
      <c r="UFN5876" s="4"/>
      <c r="UFP5876" s="3"/>
      <c r="UFQ5876" s="3"/>
      <c r="UFR5876"/>
      <c r="UFX5876" s="4"/>
      <c r="UFZ5876" s="3"/>
      <c r="UGA5876" s="3"/>
      <c r="UGB5876"/>
      <c r="UGH5876" s="4"/>
      <c r="UGJ5876" s="3"/>
      <c r="UGK5876" s="3"/>
      <c r="UGL5876"/>
      <c r="UGR5876" s="4"/>
      <c r="UGT5876" s="3"/>
      <c r="UGU5876" s="3"/>
      <c r="UGV5876"/>
      <c r="UHB5876" s="4"/>
      <c r="UHD5876" s="3"/>
      <c r="UHE5876" s="3"/>
      <c r="UHF5876"/>
      <c r="UHL5876" s="4"/>
      <c r="UHN5876" s="3"/>
      <c r="UHO5876" s="3"/>
      <c r="UHP5876"/>
      <c r="UHV5876" s="4"/>
      <c r="UHX5876" s="3"/>
      <c r="UHY5876" s="3"/>
      <c r="UHZ5876"/>
      <c r="UIF5876" s="4"/>
      <c r="UIH5876" s="3"/>
      <c r="UII5876" s="3"/>
      <c r="UIJ5876"/>
      <c r="UIP5876" s="4"/>
      <c r="UIR5876" s="3"/>
      <c r="UIS5876" s="3"/>
      <c r="UIT5876"/>
      <c r="UIZ5876" s="4"/>
      <c r="UJB5876" s="3"/>
      <c r="UJC5876" s="3"/>
      <c r="UJD5876"/>
      <c r="UJJ5876" s="4"/>
      <c r="UJL5876" s="3"/>
      <c r="UJM5876" s="3"/>
      <c r="UJN5876"/>
      <c r="UJT5876" s="4"/>
      <c r="UJV5876" s="3"/>
      <c r="UJW5876" s="3"/>
      <c r="UJX5876"/>
      <c r="UKD5876" s="4"/>
      <c r="UKF5876" s="3"/>
      <c r="UKG5876" s="3"/>
      <c r="UKH5876"/>
      <c r="UKN5876" s="4"/>
      <c r="UKP5876" s="3"/>
      <c r="UKQ5876" s="3"/>
      <c r="UKR5876"/>
      <c r="UKX5876" s="4"/>
      <c r="UKZ5876" s="3"/>
      <c r="ULA5876" s="3"/>
      <c r="ULB5876"/>
      <c r="ULH5876" s="4"/>
      <c r="ULJ5876" s="3"/>
      <c r="ULK5876" s="3"/>
      <c r="ULL5876"/>
      <c r="ULR5876" s="4"/>
      <c r="ULT5876" s="3"/>
      <c r="ULU5876" s="3"/>
      <c r="ULV5876"/>
      <c r="UMB5876" s="4"/>
      <c r="UMD5876" s="3"/>
      <c r="UME5876" s="3"/>
      <c r="UMF5876"/>
      <c r="UML5876" s="4"/>
      <c r="UMN5876" s="3"/>
      <c r="UMO5876" s="3"/>
      <c r="UMP5876"/>
      <c r="UMV5876" s="4"/>
      <c r="UMX5876" s="3"/>
      <c r="UMY5876" s="3"/>
      <c r="UMZ5876"/>
      <c r="UNF5876" s="4"/>
      <c r="UNH5876" s="3"/>
      <c r="UNI5876" s="3"/>
      <c r="UNJ5876"/>
      <c r="UNP5876" s="4"/>
      <c r="UNR5876" s="3"/>
      <c r="UNS5876" s="3"/>
      <c r="UNT5876"/>
      <c r="UNZ5876" s="4"/>
      <c r="UOB5876" s="3"/>
      <c r="UOC5876" s="3"/>
      <c r="UOD5876"/>
      <c r="UOJ5876" s="4"/>
      <c r="UOL5876" s="3"/>
      <c r="UOM5876" s="3"/>
      <c r="UON5876"/>
      <c r="UOT5876" s="4"/>
      <c r="UOV5876" s="3"/>
      <c r="UOW5876" s="3"/>
      <c r="UOX5876"/>
      <c r="UPD5876" s="4"/>
      <c r="UPF5876" s="3"/>
      <c r="UPG5876" s="3"/>
      <c r="UPH5876"/>
      <c r="UPN5876" s="4"/>
      <c r="UPP5876" s="3"/>
      <c r="UPQ5876" s="3"/>
      <c r="UPR5876"/>
      <c r="UPX5876" s="4"/>
      <c r="UPZ5876" s="3"/>
      <c r="UQA5876" s="3"/>
      <c r="UQB5876"/>
      <c r="UQH5876" s="4"/>
      <c r="UQJ5876" s="3"/>
      <c r="UQK5876" s="3"/>
      <c r="UQL5876"/>
      <c r="UQR5876" s="4"/>
      <c r="UQT5876" s="3"/>
      <c r="UQU5876" s="3"/>
      <c r="UQV5876"/>
      <c r="URB5876" s="4"/>
      <c r="URD5876" s="3"/>
      <c r="URE5876" s="3"/>
      <c r="URF5876"/>
      <c r="URL5876" s="4"/>
      <c r="URN5876" s="3"/>
      <c r="URO5876" s="3"/>
      <c r="URP5876"/>
      <c r="URV5876" s="4"/>
      <c r="URX5876" s="3"/>
      <c r="URY5876" s="3"/>
      <c r="URZ5876"/>
      <c r="USF5876" s="4"/>
      <c r="USH5876" s="3"/>
      <c r="USI5876" s="3"/>
      <c r="USJ5876"/>
      <c r="USP5876" s="4"/>
      <c r="USR5876" s="3"/>
      <c r="USS5876" s="3"/>
      <c r="UST5876"/>
      <c r="USZ5876" s="4"/>
      <c r="UTB5876" s="3"/>
      <c r="UTC5876" s="3"/>
      <c r="UTD5876"/>
      <c r="UTJ5876" s="4"/>
      <c r="UTL5876" s="3"/>
      <c r="UTM5876" s="3"/>
      <c r="UTN5876"/>
      <c r="UTT5876" s="4"/>
      <c r="UTV5876" s="3"/>
      <c r="UTW5876" s="3"/>
      <c r="UTX5876"/>
      <c r="UUD5876" s="4"/>
      <c r="UUF5876" s="3"/>
      <c r="UUG5876" s="3"/>
      <c r="UUH5876"/>
      <c r="UUN5876" s="4"/>
      <c r="UUP5876" s="3"/>
      <c r="UUQ5876" s="3"/>
      <c r="UUR5876"/>
      <c r="UUX5876" s="4"/>
      <c r="UUZ5876" s="3"/>
      <c r="UVA5876" s="3"/>
      <c r="UVB5876"/>
      <c r="UVH5876" s="4"/>
      <c r="UVJ5876" s="3"/>
      <c r="UVK5876" s="3"/>
      <c r="UVL5876"/>
      <c r="UVR5876" s="4"/>
      <c r="UVT5876" s="3"/>
      <c r="UVU5876" s="3"/>
      <c r="UVV5876"/>
      <c r="UWB5876" s="4"/>
      <c r="UWD5876" s="3"/>
      <c r="UWE5876" s="3"/>
      <c r="UWF5876"/>
      <c r="UWL5876" s="4"/>
      <c r="UWN5876" s="3"/>
      <c r="UWO5876" s="3"/>
      <c r="UWP5876"/>
      <c r="UWV5876" s="4"/>
      <c r="UWX5876" s="3"/>
      <c r="UWY5876" s="3"/>
      <c r="UWZ5876"/>
      <c r="UXF5876" s="4"/>
      <c r="UXH5876" s="3"/>
      <c r="UXI5876" s="3"/>
      <c r="UXJ5876"/>
      <c r="UXP5876" s="4"/>
      <c r="UXR5876" s="3"/>
      <c r="UXS5876" s="3"/>
      <c r="UXT5876"/>
      <c r="UXZ5876" s="4"/>
      <c r="UYB5876" s="3"/>
      <c r="UYC5876" s="3"/>
      <c r="UYD5876"/>
      <c r="UYJ5876" s="4"/>
      <c r="UYL5876" s="3"/>
      <c r="UYM5876" s="3"/>
      <c r="UYN5876"/>
      <c r="UYT5876" s="4"/>
      <c r="UYV5876" s="3"/>
      <c r="UYW5876" s="3"/>
      <c r="UYX5876"/>
      <c r="UZD5876" s="4"/>
      <c r="UZF5876" s="3"/>
      <c r="UZG5876" s="3"/>
      <c r="UZH5876"/>
      <c r="UZN5876" s="4"/>
      <c r="UZP5876" s="3"/>
      <c r="UZQ5876" s="3"/>
      <c r="UZR5876"/>
      <c r="UZX5876" s="4"/>
      <c r="UZZ5876" s="3"/>
      <c r="VAA5876" s="3"/>
      <c r="VAB5876"/>
      <c r="VAH5876" s="4"/>
      <c r="VAJ5876" s="3"/>
      <c r="VAK5876" s="3"/>
      <c r="VAL5876"/>
      <c r="VAR5876" s="4"/>
      <c r="VAT5876" s="3"/>
      <c r="VAU5876" s="3"/>
      <c r="VAV5876"/>
      <c r="VBB5876" s="4"/>
      <c r="VBD5876" s="3"/>
      <c r="VBE5876" s="3"/>
      <c r="VBF5876"/>
      <c r="VBL5876" s="4"/>
      <c r="VBN5876" s="3"/>
      <c r="VBO5876" s="3"/>
      <c r="VBP5876"/>
      <c r="VBV5876" s="4"/>
      <c r="VBX5876" s="3"/>
      <c r="VBY5876" s="3"/>
      <c r="VBZ5876"/>
      <c r="VCF5876" s="4"/>
      <c r="VCH5876" s="3"/>
      <c r="VCI5876" s="3"/>
      <c r="VCJ5876"/>
      <c r="VCP5876" s="4"/>
      <c r="VCR5876" s="3"/>
      <c r="VCS5876" s="3"/>
      <c r="VCT5876"/>
      <c r="VCZ5876" s="4"/>
      <c r="VDB5876" s="3"/>
      <c r="VDC5876" s="3"/>
      <c r="VDD5876"/>
      <c r="VDJ5876" s="4"/>
      <c r="VDL5876" s="3"/>
      <c r="VDM5876" s="3"/>
      <c r="VDN5876"/>
      <c r="VDT5876" s="4"/>
      <c r="VDV5876" s="3"/>
      <c r="VDW5876" s="3"/>
      <c r="VDX5876"/>
      <c r="VED5876" s="4"/>
      <c r="VEF5876" s="3"/>
      <c r="VEG5876" s="3"/>
      <c r="VEH5876"/>
      <c r="VEN5876" s="4"/>
      <c r="VEP5876" s="3"/>
      <c r="VEQ5876" s="3"/>
      <c r="VER5876"/>
      <c r="VEX5876" s="4"/>
      <c r="VEZ5876" s="3"/>
      <c r="VFA5876" s="3"/>
      <c r="VFB5876"/>
      <c r="VFH5876" s="4"/>
      <c r="VFJ5876" s="3"/>
      <c r="VFK5876" s="3"/>
      <c r="VFL5876"/>
      <c r="VFR5876" s="4"/>
      <c r="VFT5876" s="3"/>
      <c r="VFU5876" s="3"/>
      <c r="VFV5876"/>
      <c r="VGB5876" s="4"/>
      <c r="VGD5876" s="3"/>
      <c r="VGE5876" s="3"/>
      <c r="VGF5876"/>
      <c r="VGL5876" s="4"/>
      <c r="VGN5876" s="3"/>
      <c r="VGO5876" s="3"/>
      <c r="VGP5876"/>
      <c r="VGV5876" s="4"/>
      <c r="VGX5876" s="3"/>
      <c r="VGY5876" s="3"/>
      <c r="VGZ5876"/>
      <c r="VHF5876" s="4"/>
      <c r="VHH5876" s="3"/>
      <c r="VHI5876" s="3"/>
      <c r="VHJ5876"/>
      <c r="VHP5876" s="4"/>
      <c r="VHR5876" s="3"/>
      <c r="VHS5876" s="3"/>
      <c r="VHT5876"/>
      <c r="VHZ5876" s="4"/>
      <c r="VIB5876" s="3"/>
      <c r="VIC5876" s="3"/>
      <c r="VID5876"/>
      <c r="VIJ5876" s="4"/>
      <c r="VIL5876" s="3"/>
      <c r="VIM5876" s="3"/>
      <c r="VIN5876"/>
      <c r="VIT5876" s="4"/>
      <c r="VIV5876" s="3"/>
      <c r="VIW5876" s="3"/>
      <c r="VIX5876"/>
      <c r="VJD5876" s="4"/>
      <c r="VJF5876" s="3"/>
      <c r="VJG5876" s="3"/>
      <c r="VJH5876"/>
      <c r="VJN5876" s="4"/>
      <c r="VJP5876" s="3"/>
      <c r="VJQ5876" s="3"/>
      <c r="VJR5876"/>
      <c r="VJX5876" s="4"/>
      <c r="VJZ5876" s="3"/>
      <c r="VKA5876" s="3"/>
      <c r="VKB5876"/>
      <c r="VKH5876" s="4"/>
      <c r="VKJ5876" s="3"/>
      <c r="VKK5876" s="3"/>
      <c r="VKL5876"/>
      <c r="VKR5876" s="4"/>
      <c r="VKT5876" s="3"/>
      <c r="VKU5876" s="3"/>
      <c r="VKV5876"/>
      <c r="VLB5876" s="4"/>
      <c r="VLD5876" s="3"/>
      <c r="VLE5876" s="3"/>
      <c r="VLF5876"/>
      <c r="VLL5876" s="4"/>
      <c r="VLN5876" s="3"/>
      <c r="VLO5876" s="3"/>
      <c r="VLP5876"/>
      <c r="VLV5876" s="4"/>
      <c r="VLX5876" s="3"/>
      <c r="VLY5876" s="3"/>
      <c r="VLZ5876"/>
      <c r="VMF5876" s="4"/>
      <c r="VMH5876" s="3"/>
      <c r="VMI5876" s="3"/>
      <c r="VMJ5876"/>
      <c r="VMP5876" s="4"/>
      <c r="VMR5876" s="3"/>
      <c r="VMS5876" s="3"/>
      <c r="VMT5876"/>
      <c r="VMZ5876" s="4"/>
      <c r="VNB5876" s="3"/>
      <c r="VNC5876" s="3"/>
      <c r="VND5876"/>
      <c r="VNJ5876" s="4"/>
      <c r="VNL5876" s="3"/>
      <c r="VNM5876" s="3"/>
      <c r="VNN5876"/>
      <c r="VNT5876" s="4"/>
      <c r="VNV5876" s="3"/>
      <c r="VNW5876" s="3"/>
      <c r="VNX5876"/>
      <c r="VOD5876" s="4"/>
      <c r="VOF5876" s="3"/>
      <c r="VOG5876" s="3"/>
      <c r="VOH5876"/>
      <c r="VON5876" s="4"/>
      <c r="VOP5876" s="3"/>
      <c r="VOQ5876" s="3"/>
      <c r="VOR5876"/>
      <c r="VOX5876" s="4"/>
      <c r="VOZ5876" s="3"/>
      <c r="VPA5876" s="3"/>
      <c r="VPB5876"/>
      <c r="VPH5876" s="4"/>
      <c r="VPJ5876" s="3"/>
      <c r="VPK5876" s="3"/>
      <c r="VPL5876"/>
      <c r="VPR5876" s="4"/>
      <c r="VPT5876" s="3"/>
      <c r="VPU5876" s="3"/>
      <c r="VPV5876"/>
      <c r="VQB5876" s="4"/>
      <c r="VQD5876" s="3"/>
      <c r="VQE5876" s="3"/>
      <c r="VQF5876"/>
      <c r="VQL5876" s="4"/>
      <c r="VQN5876" s="3"/>
      <c r="VQO5876" s="3"/>
      <c r="VQP5876"/>
      <c r="VQV5876" s="4"/>
      <c r="VQX5876" s="3"/>
      <c r="VQY5876" s="3"/>
      <c r="VQZ5876"/>
      <c r="VRF5876" s="4"/>
      <c r="VRH5876" s="3"/>
      <c r="VRI5876" s="3"/>
      <c r="VRJ5876"/>
      <c r="VRP5876" s="4"/>
      <c r="VRR5876" s="3"/>
      <c r="VRS5876" s="3"/>
      <c r="VRT5876"/>
      <c r="VRZ5876" s="4"/>
      <c r="VSB5876" s="3"/>
      <c r="VSC5876" s="3"/>
      <c r="VSD5876"/>
      <c r="VSJ5876" s="4"/>
      <c r="VSL5876" s="3"/>
      <c r="VSM5876" s="3"/>
      <c r="VSN5876"/>
      <c r="VST5876" s="4"/>
      <c r="VSV5876" s="3"/>
      <c r="VSW5876" s="3"/>
      <c r="VSX5876"/>
      <c r="VTD5876" s="4"/>
      <c r="VTF5876" s="3"/>
      <c r="VTG5876" s="3"/>
      <c r="VTH5876"/>
      <c r="VTN5876" s="4"/>
      <c r="VTP5876" s="3"/>
      <c r="VTQ5876" s="3"/>
      <c r="VTR5876"/>
      <c r="VTX5876" s="4"/>
      <c r="VTZ5876" s="3"/>
      <c r="VUA5876" s="3"/>
      <c r="VUB5876"/>
      <c r="VUH5876" s="4"/>
      <c r="VUJ5876" s="3"/>
      <c r="VUK5876" s="3"/>
      <c r="VUL5876"/>
      <c r="VUR5876" s="4"/>
      <c r="VUT5876" s="3"/>
      <c r="VUU5876" s="3"/>
      <c r="VUV5876"/>
      <c r="VVB5876" s="4"/>
      <c r="VVD5876" s="3"/>
      <c r="VVE5876" s="3"/>
      <c r="VVF5876"/>
      <c r="VVL5876" s="4"/>
      <c r="VVN5876" s="3"/>
      <c r="VVO5876" s="3"/>
      <c r="VVP5876"/>
      <c r="VVV5876" s="4"/>
      <c r="VVX5876" s="3"/>
      <c r="VVY5876" s="3"/>
      <c r="VVZ5876"/>
      <c r="VWF5876" s="4"/>
      <c r="VWH5876" s="3"/>
      <c r="VWI5876" s="3"/>
      <c r="VWJ5876"/>
      <c r="VWP5876" s="4"/>
      <c r="VWR5876" s="3"/>
      <c r="VWS5876" s="3"/>
      <c r="VWT5876"/>
      <c r="VWZ5876" s="4"/>
      <c r="VXB5876" s="3"/>
      <c r="VXC5876" s="3"/>
      <c r="VXD5876"/>
      <c r="VXJ5876" s="4"/>
      <c r="VXL5876" s="3"/>
      <c r="VXM5876" s="3"/>
      <c r="VXN5876"/>
      <c r="VXT5876" s="4"/>
      <c r="VXV5876" s="3"/>
      <c r="VXW5876" s="3"/>
      <c r="VXX5876"/>
      <c r="VYD5876" s="4"/>
      <c r="VYF5876" s="3"/>
      <c r="VYG5876" s="3"/>
      <c r="VYH5876"/>
      <c r="VYN5876" s="4"/>
      <c r="VYP5876" s="3"/>
      <c r="VYQ5876" s="3"/>
      <c r="VYR5876"/>
      <c r="VYX5876" s="4"/>
      <c r="VYZ5876" s="3"/>
      <c r="VZA5876" s="3"/>
      <c r="VZB5876"/>
      <c r="VZH5876" s="4"/>
      <c r="VZJ5876" s="3"/>
      <c r="VZK5876" s="3"/>
      <c r="VZL5876"/>
      <c r="VZR5876" s="4"/>
      <c r="VZT5876" s="3"/>
      <c r="VZU5876" s="3"/>
      <c r="VZV5876"/>
      <c r="WAB5876" s="4"/>
      <c r="WAD5876" s="3"/>
      <c r="WAE5876" s="3"/>
      <c r="WAF5876"/>
      <c r="WAL5876" s="4"/>
      <c r="WAN5876" s="3"/>
      <c r="WAO5876" s="3"/>
      <c r="WAP5876"/>
      <c r="WAV5876" s="4"/>
      <c r="WAX5876" s="3"/>
      <c r="WAY5876" s="3"/>
      <c r="WAZ5876"/>
      <c r="WBF5876" s="4"/>
      <c r="WBH5876" s="3"/>
      <c r="WBI5876" s="3"/>
      <c r="WBJ5876"/>
      <c r="WBP5876" s="4"/>
      <c r="WBR5876" s="3"/>
      <c r="WBS5876" s="3"/>
      <c r="WBT5876"/>
      <c r="WBZ5876" s="4"/>
      <c r="WCB5876" s="3"/>
      <c r="WCC5876" s="3"/>
      <c r="WCD5876"/>
      <c r="WCJ5876" s="4"/>
      <c r="WCL5876" s="3"/>
      <c r="WCM5876" s="3"/>
      <c r="WCN5876"/>
      <c r="WCT5876" s="4"/>
      <c r="WCV5876" s="3"/>
      <c r="WCW5876" s="3"/>
      <c r="WCX5876"/>
      <c r="WDD5876" s="4"/>
      <c r="WDF5876" s="3"/>
      <c r="WDG5876" s="3"/>
      <c r="WDH5876"/>
      <c r="WDN5876" s="4"/>
      <c r="WDP5876" s="3"/>
      <c r="WDQ5876" s="3"/>
      <c r="WDR5876"/>
      <c r="WDX5876" s="4"/>
      <c r="WDZ5876" s="3"/>
      <c r="WEA5876" s="3"/>
      <c r="WEB5876"/>
      <c r="WEH5876" s="4"/>
      <c r="WEJ5876" s="3"/>
      <c r="WEK5876" s="3"/>
      <c r="WEL5876"/>
      <c r="WER5876" s="4"/>
      <c r="WET5876" s="3"/>
      <c r="WEU5876" s="3"/>
      <c r="WEV5876"/>
      <c r="WFB5876" s="4"/>
      <c r="WFD5876" s="3"/>
      <c r="WFE5876" s="3"/>
      <c r="WFF5876"/>
      <c r="WFL5876" s="4"/>
      <c r="WFN5876" s="3"/>
      <c r="WFO5876" s="3"/>
      <c r="WFP5876"/>
      <c r="WFV5876" s="4"/>
      <c r="WFX5876" s="3"/>
      <c r="WFY5876" s="3"/>
      <c r="WFZ5876"/>
      <c r="WGF5876" s="4"/>
      <c r="WGH5876" s="3"/>
      <c r="WGI5876" s="3"/>
      <c r="WGJ5876"/>
      <c r="WGP5876" s="4"/>
      <c r="WGR5876" s="3"/>
      <c r="WGS5876" s="3"/>
      <c r="WGT5876"/>
      <c r="WGZ5876" s="4"/>
      <c r="WHB5876" s="3"/>
      <c r="WHC5876" s="3"/>
      <c r="WHD5876"/>
      <c r="WHJ5876" s="4"/>
      <c r="WHL5876" s="3"/>
      <c r="WHM5876" s="3"/>
      <c r="WHN5876"/>
      <c r="WHT5876" s="4"/>
      <c r="WHV5876" s="3"/>
      <c r="WHW5876" s="3"/>
      <c r="WHX5876"/>
      <c r="WID5876" s="4"/>
      <c r="WIF5876" s="3"/>
      <c r="WIG5876" s="3"/>
      <c r="WIH5876"/>
      <c r="WIN5876" s="4"/>
      <c r="WIP5876" s="3"/>
      <c r="WIQ5876" s="3"/>
      <c r="WIR5876"/>
      <c r="WIX5876" s="4"/>
      <c r="WIZ5876" s="3"/>
      <c r="WJA5876" s="3"/>
      <c r="WJB5876"/>
      <c r="WJH5876" s="4"/>
      <c r="WJJ5876" s="3"/>
      <c r="WJK5876" s="3"/>
      <c r="WJL5876"/>
      <c r="WJR5876" s="4"/>
      <c r="WJT5876" s="3"/>
      <c r="WJU5876" s="3"/>
      <c r="WJV5876"/>
      <c r="WKB5876" s="4"/>
      <c r="WKD5876" s="3"/>
      <c r="WKE5876" s="3"/>
      <c r="WKF5876"/>
      <c r="WKL5876" s="4"/>
      <c r="WKN5876" s="3"/>
      <c r="WKO5876" s="3"/>
      <c r="WKP5876"/>
      <c r="WKV5876" s="4"/>
      <c r="WKX5876" s="3"/>
      <c r="WKY5876" s="3"/>
      <c r="WKZ5876"/>
      <c r="WLF5876" s="4"/>
      <c r="WLH5876" s="3"/>
      <c r="WLI5876" s="3"/>
      <c r="WLJ5876"/>
      <c r="WLP5876" s="4"/>
      <c r="WLR5876" s="3"/>
      <c r="WLS5876" s="3"/>
      <c r="WLT5876"/>
      <c r="WLZ5876" s="4"/>
      <c r="WMB5876" s="3"/>
      <c r="WMC5876" s="3"/>
      <c r="WMD5876"/>
      <c r="WMJ5876" s="4"/>
      <c r="WML5876" s="3"/>
      <c r="WMM5876" s="3"/>
      <c r="WMN5876"/>
      <c r="WMT5876" s="4"/>
      <c r="WMV5876" s="3"/>
      <c r="WMW5876" s="3"/>
      <c r="WMX5876"/>
      <c r="WND5876" s="4"/>
      <c r="WNF5876" s="3"/>
      <c r="WNG5876" s="3"/>
      <c r="WNH5876"/>
      <c r="WNN5876" s="4"/>
      <c r="WNP5876" s="3"/>
      <c r="WNQ5876" s="3"/>
      <c r="WNR5876"/>
      <c r="WNX5876" s="4"/>
      <c r="WNZ5876" s="3"/>
      <c r="WOA5876" s="3"/>
      <c r="WOB5876"/>
      <c r="WOH5876" s="4"/>
      <c r="WOJ5876" s="3"/>
      <c r="WOK5876" s="3"/>
      <c r="WOL5876"/>
      <c r="WOR5876" s="4"/>
      <c r="WOT5876" s="3"/>
      <c r="WOU5876" s="3"/>
      <c r="WOV5876"/>
      <c r="WPB5876" s="4"/>
      <c r="WPD5876" s="3"/>
      <c r="WPE5876" s="3"/>
      <c r="WPF5876"/>
      <c r="WPL5876" s="4"/>
      <c r="WPN5876" s="3"/>
      <c r="WPO5876" s="3"/>
      <c r="WPP5876"/>
      <c r="WPV5876" s="4"/>
      <c r="WPX5876" s="3"/>
      <c r="WPY5876" s="3"/>
      <c r="WPZ5876"/>
      <c r="WQF5876" s="4"/>
      <c r="WQH5876" s="3"/>
      <c r="WQI5876" s="3"/>
      <c r="WQJ5876"/>
      <c r="WQP5876" s="4"/>
      <c r="WQR5876" s="3"/>
      <c r="WQS5876" s="3"/>
      <c r="WQT5876"/>
      <c r="WQZ5876" s="4"/>
      <c r="WRB5876" s="3"/>
      <c r="WRC5876" s="3"/>
      <c r="WRD5876"/>
      <c r="WRJ5876" s="4"/>
      <c r="WRL5876" s="3"/>
      <c r="WRM5876" s="3"/>
      <c r="WRN5876"/>
      <c r="WRT5876" s="4"/>
      <c r="WRV5876" s="3"/>
      <c r="WRW5876" s="3"/>
      <c r="WRX5876"/>
      <c r="WSD5876" s="4"/>
      <c r="WSF5876" s="3"/>
      <c r="WSG5876" s="3"/>
      <c r="WSH5876"/>
      <c r="WSN5876" s="4"/>
      <c r="WSP5876" s="3"/>
      <c r="WSQ5876" s="3"/>
      <c r="WSR5876"/>
      <c r="WSX5876" s="4"/>
      <c r="WSZ5876" s="3"/>
      <c r="WTA5876" s="3"/>
      <c r="WTB5876"/>
      <c r="WTH5876" s="4"/>
      <c r="WTJ5876" s="3"/>
      <c r="WTK5876" s="3"/>
      <c r="WTL5876"/>
      <c r="WTR5876" s="4"/>
      <c r="WTT5876" s="3"/>
      <c r="WTU5876" s="3"/>
      <c r="WTV5876"/>
      <c r="WUB5876" s="4"/>
      <c r="WUD5876" s="3"/>
      <c r="WUE5876" s="3"/>
      <c r="WUF5876"/>
      <c r="WUL5876" s="4"/>
      <c r="WUN5876" s="3"/>
      <c r="WUO5876" s="3"/>
      <c r="WUP5876"/>
      <c r="WUV5876" s="4"/>
      <c r="WUX5876" s="3"/>
      <c r="WUY5876" s="3"/>
      <c r="WUZ5876"/>
      <c r="WVF5876" s="4"/>
      <c r="WVH5876" s="3"/>
      <c r="WVI5876" s="3"/>
      <c r="WVJ5876"/>
      <c r="WVP5876" s="4"/>
      <c r="WVR5876" s="3"/>
      <c r="WVS5876" s="3"/>
      <c r="WVT5876"/>
      <c r="WVZ5876" s="4"/>
      <c r="WWB5876" s="3"/>
      <c r="WWC5876" s="3"/>
      <c r="WWD5876"/>
      <c r="WWJ5876" s="4"/>
      <c r="WWL5876" s="3"/>
      <c r="WWM5876" s="3"/>
      <c r="WWN5876"/>
      <c r="WWT5876" s="4"/>
      <c r="WWV5876" s="3"/>
      <c r="WWW5876" s="3"/>
      <c r="WWX5876"/>
      <c r="WXD5876" s="4"/>
      <c r="WXF5876" s="3"/>
      <c r="WXG5876" s="3"/>
      <c r="WXH5876"/>
      <c r="WXN5876" s="4"/>
      <c r="WXP5876" s="3"/>
      <c r="WXQ5876" s="3"/>
      <c r="WXR5876"/>
      <c r="WXX5876" s="4"/>
      <c r="WXZ5876" s="3"/>
      <c r="WYA5876" s="3"/>
      <c r="WYB5876"/>
      <c r="WYH5876" s="4"/>
      <c r="WYJ5876" s="3"/>
      <c r="WYK5876" s="3"/>
      <c r="WYL5876"/>
      <c r="WYR5876" s="4"/>
      <c r="WYT5876" s="3"/>
      <c r="WYU5876" s="3"/>
      <c r="WYV5876"/>
      <c r="WZB5876" s="4"/>
      <c r="WZD5876" s="3"/>
      <c r="WZE5876" s="3"/>
      <c r="WZF5876"/>
      <c r="WZL5876" s="4"/>
      <c r="WZN5876" s="3"/>
      <c r="WZO5876" s="3"/>
      <c r="WZP5876"/>
      <c r="WZV5876" s="4"/>
      <c r="WZX5876" s="3"/>
      <c r="WZY5876" s="3"/>
      <c r="WZZ5876"/>
      <c r="XAF5876" s="4"/>
      <c r="XAH5876" s="3"/>
      <c r="XAI5876" s="3"/>
      <c r="XAJ5876"/>
      <c r="XAP5876" s="4"/>
      <c r="XAR5876" s="3"/>
      <c r="XAS5876" s="3"/>
      <c r="XAT5876"/>
      <c r="XAZ5876" s="4"/>
      <c r="XBB5876" s="3"/>
      <c r="XBC5876" s="3"/>
      <c r="XBD5876"/>
      <c r="XBJ5876" s="4"/>
      <c r="XBL5876" s="3"/>
      <c r="XBM5876" s="3"/>
      <c r="XBN5876"/>
      <c r="XBT5876" s="4"/>
      <c r="XBV5876" s="3"/>
      <c r="XBW5876" s="3"/>
      <c r="XBX5876"/>
      <c r="XCD5876" s="4"/>
      <c r="XCF5876" s="3"/>
      <c r="XCG5876" s="3"/>
      <c r="XCH5876"/>
      <c r="XCN5876" s="4"/>
      <c r="XCP5876" s="3"/>
      <c r="XCQ5876" s="3"/>
      <c r="XCR5876"/>
      <c r="XCX5876" s="4"/>
      <c r="XCZ5876" s="3"/>
      <c r="XDA5876" s="3"/>
      <c r="XDB5876"/>
      <c r="XDH5876" s="4"/>
      <c r="XDJ5876" s="3"/>
      <c r="XDK5876" s="3"/>
      <c r="XDL5876"/>
      <c r="XDR5876" s="4"/>
      <c r="XDT5876" s="3"/>
      <c r="XDU5876" s="3"/>
      <c r="XDV5876"/>
      <c r="XEB5876" s="4"/>
      <c r="XED5876" s="3"/>
      <c r="XEE5876" s="3"/>
      <c r="XEF5876"/>
      <c r="XEL5876" s="4"/>
      <c r="XEN5876" s="3"/>
      <c r="XEO5876" s="3"/>
      <c r="XEP5876"/>
      <c r="XEV5876" s="4"/>
      <c r="XEX5876" s="3"/>
      <c r="XEY5876" s="3"/>
      <c r="XEZ5876"/>
    </row>
    <row r="5877" spans="1:1020 1026:3070 3076:4096 4098:5120 5126:6140 6146:8190 8196:9216 9218:10240 10246:11260 11266:13310 13316:14336 14338:15360 15366:16380" x14ac:dyDescent="0.35">
      <c r="A5877" s="1" t="s">
        <v>3</v>
      </c>
      <c r="B5877" s="1" t="s">
        <v>10961</v>
      </c>
      <c r="C5877" s="1" t="s">
        <v>10967</v>
      </c>
      <c r="D5877" s="1" t="s">
        <v>3</v>
      </c>
      <c r="E5877" s="1" t="s">
        <v>10968</v>
      </c>
      <c r="F5877" s="4" t="s">
        <v>3</v>
      </c>
      <c r="G5877" s="1" t="s">
        <v>8</v>
      </c>
      <c r="H5877" s="3" t="str">
        <f t="shared" si="91"/>
        <v>Commercial</v>
      </c>
      <c r="I5877" s="3" t="str">
        <f>IF(IFERROR(SEARCH("N/A",CID_DB[[#This Row],[ NSN ]]),-1)&lt;&gt;-1,"",LEFT(SUBSTITUTE(SUBSTITUTE(SUBSTITUTE(SUBSTITUTE(SUBSTITUTE(CID_DB[[#This Row],[ NSN ]],"-","")," ","")," ",""),"‐",""),"NA",""),13))</f>
        <v/>
      </c>
      <c r="J5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28804013301||HEATER,AIRCRAFT|</v>
      </c>
    </row>
    <row r="5878" spans="1:1020 1026:3070 3076:4096 4098:5120 5126:6140 6146:8190 8196:9216 9218:10240 10246:11260 11266:13310 13316:14336 14338:15360 15366:16380" x14ac:dyDescent="0.35">
      <c r="A5878" s="1" t="s">
        <v>3</v>
      </c>
      <c r="B5878" s="1" t="s">
        <v>10961</v>
      </c>
      <c r="C5878" s="1" t="s">
        <v>10969</v>
      </c>
      <c r="D5878" s="1" t="s">
        <v>3</v>
      </c>
      <c r="E5878" s="1" t="s">
        <v>10970</v>
      </c>
      <c r="F5878" s="4" t="s">
        <v>3</v>
      </c>
      <c r="G5878" s="1" t="s">
        <v>8</v>
      </c>
      <c r="H5878" s="3" t="str">
        <f t="shared" si="91"/>
        <v>Commercial</v>
      </c>
      <c r="I5878" s="3" t="str">
        <f>IF(IFERROR(SEARCH("N/A",CID_DB[[#This Row],[ NSN ]]),-1)&lt;&gt;-1,"",LEFT(SUBSTITUTE(SUBSTITUTE(SUBSTITUTE(SUBSTITUTE(SUBSTITUTE(CID_DB[[#This Row],[ NSN ]],"-","")," ","")," ",""),"‐",""),"NA",""),13))</f>
        <v/>
      </c>
      <c r="J5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3057664||CAP,COIL,IGNITION|</v>
      </c>
    </row>
    <row r="5879" spans="1:1020 1026:3070 3076:4096 4098:5120 5126:6140 6146:8190 8196:9216 9218:10240 10246:11260 11266:13310 13316:14336 14338:15360 15366:16380" x14ac:dyDescent="0.35">
      <c r="A5879" s="1" t="s">
        <v>3</v>
      </c>
      <c r="B5879" s="1" t="s">
        <v>10961</v>
      </c>
      <c r="C5879" s="1" t="s">
        <v>10971</v>
      </c>
      <c r="D5879" s="1" t="s">
        <v>3</v>
      </c>
      <c r="E5879" s="1" t="s">
        <v>10972</v>
      </c>
      <c r="F5879" s="4" t="s">
        <v>3</v>
      </c>
      <c r="G5879" s="1" t="s">
        <v>8</v>
      </c>
      <c r="H5879" s="3" t="str">
        <f t="shared" si="91"/>
        <v>Commercial</v>
      </c>
      <c r="I5879" s="3" t="str">
        <f>IF(IFERROR(SEARCH("N/A",CID_DB[[#This Row],[ NSN ]]),-1)&lt;&gt;-1,"",LEFT(SUBSTITUTE(SUBSTITUTE(SUBSTITUTE(SUBSTITUTE(SUBSTITUTE(CID_DB[[#This Row],[ NSN ]],"-","")," ","")," ",""),"‐",""),"NA",""),13))</f>
        <v/>
      </c>
      <c r="J5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38861883||ACTUATOR ASSY,I|</v>
      </c>
    </row>
    <row r="5880" spans="1:1020 1026:3070 3076:4096 4098:5120 5126:6140 6146:8190 8196:9216 9218:10240 10246:11260 11266:13310 13316:14336 14338:15360 15366:16380" x14ac:dyDescent="0.35">
      <c r="A5880" s="1" t="s">
        <v>3</v>
      </c>
      <c r="B5880" s="1" t="s">
        <v>10961</v>
      </c>
      <c r="C5880" s="1" t="s">
        <v>10973</v>
      </c>
      <c r="D5880" s="1" t="s">
        <v>3</v>
      </c>
      <c r="E5880" s="1" t="s">
        <v>10974</v>
      </c>
      <c r="F5880" s="4" t="s">
        <v>3</v>
      </c>
      <c r="G5880" s="1" t="s">
        <v>8</v>
      </c>
      <c r="H5880" s="3" t="str">
        <f t="shared" si="91"/>
        <v>Commercial</v>
      </c>
      <c r="I5880" s="3" t="str">
        <f>IF(IFERROR(SEARCH("N/A",CID_DB[[#This Row],[ NSN ]]),-1)&lt;&gt;-1,"",LEFT(SUBSTITUTE(SUBSTITUTE(SUBSTITUTE(SUBSTITUTE(SUBSTITUTE(CID_DB[[#This Row],[ NSN ]],"-","")," ","")," ",""),"‐",""),"NA",""),13))</f>
        <v/>
      </c>
      <c r="J5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50U150||METERING UNIT|</v>
      </c>
    </row>
    <row r="5881" spans="1:1020 1026:3070 3076:4096 4098:5120 5126:6140 6146:8190 8196:9216 9218:10240 10246:11260 11266:13310 13316:14336 14338:15360 15366:16380" x14ac:dyDescent="0.35">
      <c r="A5881" s="1" t="s">
        <v>3</v>
      </c>
      <c r="B5881" s="1" t="s">
        <v>10961</v>
      </c>
      <c r="C5881" s="1" t="s">
        <v>10975</v>
      </c>
      <c r="D5881" s="1" t="s">
        <v>3</v>
      </c>
      <c r="E5881" s="1" t="s">
        <v>10976</v>
      </c>
      <c r="F5881" s="4" t="s">
        <v>3</v>
      </c>
      <c r="G5881" s="1" t="s">
        <v>8</v>
      </c>
      <c r="H5881" s="3" t="str">
        <f t="shared" si="91"/>
        <v>Commercial</v>
      </c>
      <c r="I5881" s="3" t="str">
        <f>IF(IFERROR(SEARCH("N/A",CID_DB[[#This Row],[ NSN ]]),-1)&lt;&gt;-1,"",LEFT(SUBSTITUTE(SUBSTITUTE(SUBSTITUTE(SUBSTITUTE(SUBSTITUTE(CID_DB[[#This Row],[ NSN ]],"-","")," ","")," ",""),"‐",""),"NA",""),13))</f>
        <v/>
      </c>
      <c r="J5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51A020||TRANSDUCER,MOTIONAL|</v>
      </c>
    </row>
    <row r="5882" spans="1:1020 1026:3070 3076:4096 4098:5120 5126:6140 6146:8190 8196:9216 9218:10240 10246:11260 11266:13310 13316:14336 14338:15360 15366:16380" x14ac:dyDescent="0.35">
      <c r="A5882" s="1" t="s">
        <v>3</v>
      </c>
      <c r="B5882" s="1" t="s">
        <v>10961</v>
      </c>
      <c r="C5882" s="1" t="s">
        <v>10977</v>
      </c>
      <c r="D5882" s="1" t="s">
        <v>3</v>
      </c>
      <c r="E5882" s="1" t="s">
        <v>8848</v>
      </c>
      <c r="F5882" s="4" t="s">
        <v>3</v>
      </c>
      <c r="G5882" s="1" t="s">
        <v>8</v>
      </c>
      <c r="H5882" s="3" t="str">
        <f t="shared" si="91"/>
        <v>Commercial</v>
      </c>
      <c r="I5882" s="3" t="str">
        <f>IF(IFERROR(SEARCH("N/A",CID_DB[[#This Row],[ NSN ]]),-1)&lt;&gt;-1,"",LEFT(SUBSTITUTE(SUBSTITUTE(SUBSTITUTE(SUBSTITUTE(SUBSTITUTE(CID_DB[[#This Row],[ NSN ]],"-","")," ","")," ",""),"‐",""),"NA",""),13))</f>
        <v/>
      </c>
      <c r="J5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54H488||VALVE ASSEMBLY|</v>
      </c>
    </row>
    <row r="5883" spans="1:1020 1026:3070 3076:4096 4098:5120 5126:6140 6146:8190 8196:9216 9218:10240 10246:11260 11266:13310 13316:14336 14338:15360 15366:16380" x14ac:dyDescent="0.35">
      <c r="A5883" s="1" t="s">
        <v>3</v>
      </c>
      <c r="B5883" s="1" t="s">
        <v>10961</v>
      </c>
      <c r="C5883" s="1" t="s">
        <v>10978</v>
      </c>
      <c r="D5883" s="1" t="s">
        <v>3</v>
      </c>
      <c r="E5883" s="1" t="s">
        <v>10979</v>
      </c>
      <c r="F5883" s="4" t="s">
        <v>3</v>
      </c>
      <c r="G5883" s="1" t="s">
        <v>8</v>
      </c>
      <c r="H5883" s="3" t="str">
        <f t="shared" si="91"/>
        <v>Commercial</v>
      </c>
      <c r="I5883" s="3" t="str">
        <f>IF(IFERROR(SEARCH("N/A",CID_DB[[#This Row],[ NSN ]]),-1)&lt;&gt;-1,"",LEFT(SUBSTITUTE(SUBSTITUTE(SUBSTITUTE(SUBSTITUTE(SUBSTITUTE(CID_DB[[#This Row],[ NSN ]],"-","")," ","")," ",""),"‐",""),"NA",""),13))</f>
        <v/>
      </c>
      <c r="J5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58T229||FUEL PUMP,MAIN|</v>
      </c>
    </row>
    <row r="5884" spans="1:1020 1026:3070 3076:4096 4098:5120 5126:6140 6146:8190 8196:9216 9218:10240 10246:11260 11266:13310 13316:14336 14338:15360 15366:16380" x14ac:dyDescent="0.35">
      <c r="A5884" s="1" t="s">
        <v>3</v>
      </c>
      <c r="B5884" s="1" t="s">
        <v>10961</v>
      </c>
      <c r="C5884" s="1" t="s">
        <v>10980</v>
      </c>
      <c r="D5884" s="1" t="s">
        <v>3</v>
      </c>
      <c r="E5884" s="1" t="s">
        <v>10981</v>
      </c>
      <c r="F5884" s="4" t="s">
        <v>3</v>
      </c>
      <c r="G5884" s="1" t="s">
        <v>8</v>
      </c>
      <c r="H5884" s="3" t="str">
        <f t="shared" si="91"/>
        <v>Commercial</v>
      </c>
      <c r="I5884" s="3" t="str">
        <f>IF(IFERROR(SEARCH("N/A",CID_DB[[#This Row],[ NSN ]]),-1)&lt;&gt;-1,"",LEFT(SUBSTITUTE(SUBSTITUTE(SUBSTITUTE(SUBSTITUTE(SUBSTITUTE(CID_DB[[#This Row],[ NSN ]],"-","")," ","")," ",""),"‐",""),"NA",""),13))</f>
        <v/>
      </c>
      <c r="J5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58T798||VALVE,FUEL SYSTEM|</v>
      </c>
    </row>
    <row r="5885" spans="1:1020 1026:3070 3076:4096 4098:5120 5126:6140 6146:8190 8196:9216 9218:10240 10246:11260 11266:13310 13316:14336 14338:15360 15366:16380" x14ac:dyDescent="0.35">
      <c r="A5885" s="1" t="s">
        <v>3</v>
      </c>
      <c r="B5885" s="1" t="s">
        <v>10961</v>
      </c>
      <c r="C5885" s="1" t="s">
        <v>10982</v>
      </c>
      <c r="D5885" s="1" t="s">
        <v>3</v>
      </c>
      <c r="E5885" s="1" t="s">
        <v>4916</v>
      </c>
      <c r="F5885" s="4" t="s">
        <v>3</v>
      </c>
      <c r="G5885" s="1" t="s">
        <v>8</v>
      </c>
      <c r="H5885" s="3" t="str">
        <f t="shared" si="91"/>
        <v>Commercial</v>
      </c>
      <c r="I5885" s="3" t="str">
        <f>IF(IFERROR(SEARCH("N/A",CID_DB[[#This Row],[ NSN ]]),-1)&lt;&gt;-1,"",LEFT(SUBSTITUTE(SUBSTITUTE(SUBSTITUTE(SUBSTITUTE(SUBSTITUTE(CID_DB[[#This Row],[ NSN ]],"-","")," ","")," ",""),"‐",""),"NA",""),13))</f>
        <v/>
      </c>
      <c r="J5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692914||VALVE,CHECK|</v>
      </c>
    </row>
    <row r="5886" spans="1:1020 1026:3070 3076:4096 4098:5120 5126:6140 6146:8190 8196:9216 9218:10240 10246:11260 11266:13310 13316:14336 14338:15360 15366:16380" x14ac:dyDescent="0.35">
      <c r="A5886" s="1" t="s">
        <v>3</v>
      </c>
      <c r="B5886" s="1" t="s">
        <v>10961</v>
      </c>
      <c r="C5886" s="1" t="s">
        <v>10983</v>
      </c>
      <c r="D5886" s="1" t="s">
        <v>3</v>
      </c>
      <c r="E5886" s="1" t="s">
        <v>10984</v>
      </c>
      <c r="F5886" s="4" t="s">
        <v>3</v>
      </c>
      <c r="G5886" s="1" t="s">
        <v>8</v>
      </c>
      <c r="H5886" s="3" t="str">
        <f t="shared" si="91"/>
        <v>Commercial</v>
      </c>
      <c r="I5886" s="3" t="str">
        <f>IF(IFERROR(SEARCH("N/A",CID_DB[[#This Row],[ NSN ]]),-1)&lt;&gt;-1,"",LEFT(SUBSTITUTE(SUBSTITUTE(SUBSTITUTE(SUBSTITUTE(SUBSTITUTE(CID_DB[[#This Row],[ NSN ]],"-","")," ","")," ",""),"‐",""),"NA",""),13))</f>
        <v/>
      </c>
      <c r="J5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8100044014||LIGHT EMITTING DIOD|</v>
      </c>
    </row>
    <row r="5887" spans="1:1020 1026:3070 3076:4096 4098:5120 5126:6140 6146:8190 8196:9216 9218:10240 10246:11260 11266:13310 13316:14336 14338:15360 15366:16380" x14ac:dyDescent="0.35">
      <c r="A5887" s="1" t="s">
        <v>3</v>
      </c>
      <c r="B5887" s="1" t="s">
        <v>10985</v>
      </c>
      <c r="C5887" s="1" t="s">
        <v>10986</v>
      </c>
      <c r="D5887" s="1" t="s">
        <v>3</v>
      </c>
      <c r="E5887" s="1" t="s">
        <v>10987</v>
      </c>
      <c r="F5887" s="4" t="s">
        <v>3</v>
      </c>
      <c r="G5887" s="1" t="s">
        <v>8</v>
      </c>
      <c r="H5887" s="3" t="str">
        <f t="shared" si="91"/>
        <v>Commercial</v>
      </c>
      <c r="I5887" s="3" t="str">
        <f>IF(IFERROR(SEARCH("N/A",CID_DB[[#This Row],[ NSN ]]),-1)&lt;&gt;-1,"",LEFT(SUBSTITUTE(SUBSTITUTE(SUBSTITUTE(SUBSTITUTE(SUBSTITUTE(CID_DB[[#This Row],[ NSN ]],"-","")," ","")," ",""),"‐",""),"NA",""),13))</f>
        <v/>
      </c>
      <c r="J5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2156604A||ALARM,SMOKE,AUOTMAT|</v>
      </c>
    </row>
    <row r="5888" spans="1:1020 1026:3070 3076:4096 4098:5120 5126:6140 6146:8190 8196:9216 9218:10240 10246:11260 11266:13310 13316:14336 14338:15360 15366:16380" x14ac:dyDescent="0.35">
      <c r="A5888" s="1" t="s">
        <v>3</v>
      </c>
      <c r="B5888" s="1" t="s">
        <v>10985</v>
      </c>
      <c r="C5888" s="1" t="s">
        <v>10988</v>
      </c>
      <c r="D5888" s="1" t="s">
        <v>3</v>
      </c>
      <c r="E5888" s="1" t="s">
        <v>10989</v>
      </c>
      <c r="F5888" s="4" t="s">
        <v>3</v>
      </c>
      <c r="G5888" s="1" t="s">
        <v>8</v>
      </c>
      <c r="H5888" s="3" t="str">
        <f t="shared" si="91"/>
        <v>Commercial</v>
      </c>
      <c r="I5888" s="3" t="str">
        <f>IF(IFERROR(SEARCH("N/A",CID_DB[[#This Row],[ NSN ]]),-1)&lt;&gt;-1,"",LEFT(SUBSTITUTE(SUBSTITUTE(SUBSTITUTE(SUBSTITUTE(SUBSTITUTE(CID_DB[[#This Row],[ NSN ]],"-","")," ","")," ",""),"‐",""),"NA",""),13))</f>
        <v/>
      </c>
      <c r="J5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256T26111||GEARBOX ASSEMBLY,AI|</v>
      </c>
    </row>
    <row r="5889" spans="1:10" x14ac:dyDescent="0.35">
      <c r="A5889" s="1" t="s">
        <v>3</v>
      </c>
      <c r="B5889" s="1" t="s">
        <v>10985</v>
      </c>
      <c r="C5889" s="1" t="s">
        <v>10990</v>
      </c>
      <c r="D5889" s="1" t="s">
        <v>3</v>
      </c>
      <c r="E5889" s="1" t="s">
        <v>10991</v>
      </c>
      <c r="F5889" s="4" t="s">
        <v>3</v>
      </c>
      <c r="G5889" s="1" t="s">
        <v>8</v>
      </c>
      <c r="H5889" s="3" t="str">
        <f t="shared" si="91"/>
        <v>Commercial</v>
      </c>
      <c r="I5889" s="3" t="str">
        <f>IF(IFERROR(SEARCH("N/A",CID_DB[[#This Row],[ NSN ]]),-1)&lt;&gt;-1,"",LEFT(SUBSTITUTE(SUBSTITUTE(SUBSTITUTE(SUBSTITUTE(SUBSTITUTE(CID_DB[[#This Row],[ NSN ]],"-","")," ","")," ",""),"‐",""),"NA",""),13))</f>
        <v/>
      </c>
      <c r="J5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256T31602||CONTROL UNIT ASSEMB|</v>
      </c>
    </row>
    <row r="5890" spans="1:10" x14ac:dyDescent="0.35">
      <c r="A5890" s="1" t="s">
        <v>3</v>
      </c>
      <c r="B5890" s="1" t="s">
        <v>10985</v>
      </c>
      <c r="C5890" s="1" t="s">
        <v>10992</v>
      </c>
      <c r="D5890" s="1" t="s">
        <v>3</v>
      </c>
      <c r="E5890" s="1" t="s">
        <v>10993</v>
      </c>
      <c r="F5890" s="4" t="s">
        <v>3</v>
      </c>
      <c r="G5890" s="1" t="s">
        <v>8</v>
      </c>
      <c r="H5890" s="3" t="str">
        <f t="shared" si="91"/>
        <v>Commercial</v>
      </c>
      <c r="I5890" s="3" t="str">
        <f>IF(IFERROR(SEARCH("N/A",CID_DB[[#This Row],[ NSN ]]),-1)&lt;&gt;-1,"",LEFT(SUBSTITUTE(SUBSTITUTE(SUBSTITUTE(SUBSTITUTE(SUBSTITUTE(CID_DB[[#This Row],[ NSN ]],"-","")," ","")," ",""),"‐",""),"NA",""),13))</f>
        <v/>
      </c>
      <c r="J5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256T35705||OFFSET GEARBOX ASY|</v>
      </c>
    </row>
    <row r="5891" spans="1:10" x14ac:dyDescent="0.35">
      <c r="A5891" s="1" t="s">
        <v>3</v>
      </c>
      <c r="B5891" s="1" t="s">
        <v>10985</v>
      </c>
      <c r="C5891" s="1" t="s">
        <v>10994</v>
      </c>
      <c r="D5891" s="1" t="s">
        <v>3</v>
      </c>
      <c r="E5891" s="1" t="s">
        <v>10995</v>
      </c>
      <c r="F5891" s="4" t="s">
        <v>3</v>
      </c>
      <c r="G5891" s="1" t="s">
        <v>8</v>
      </c>
      <c r="H5891" s="3" t="str">
        <f t="shared" ref="H5891:H5954" si="92">IF(G5891="Y - CID","Commercial",IF(G5891="N - CID","Other Than Commercial","N/A"))</f>
        <v>Commercial</v>
      </c>
      <c r="I5891" s="3" t="str">
        <f>IF(IFERROR(SEARCH("N/A",CID_DB[[#This Row],[ NSN ]]),-1)&lt;&gt;-1,"",LEFT(SUBSTITUTE(SUBSTITUTE(SUBSTITUTE(SUBSTITUTE(SUBSTITUTE(CID_DB[[#This Row],[ NSN ]],"-","")," ","")," ",""),"‐",""),"NA",""),13))</f>
        <v/>
      </c>
      <c r="J5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45271||STAB TRM REL VALVE|</v>
      </c>
    </row>
    <row r="5892" spans="1:10" x14ac:dyDescent="0.35">
      <c r="A5892" s="1" t="s">
        <v>3</v>
      </c>
      <c r="B5892" s="1" t="s">
        <v>10985</v>
      </c>
      <c r="C5892" s="1" t="s">
        <v>10996</v>
      </c>
      <c r="D5892" s="1" t="s">
        <v>3</v>
      </c>
      <c r="E5892" s="1" t="s">
        <v>10997</v>
      </c>
      <c r="F5892" s="4" t="s">
        <v>3</v>
      </c>
      <c r="G5892" s="1" t="s">
        <v>8</v>
      </c>
      <c r="H5892" s="3" t="str">
        <f t="shared" si="92"/>
        <v>Commercial</v>
      </c>
      <c r="I5892" s="3" t="str">
        <f>IF(IFERROR(SEARCH("N/A",CID_DB[[#This Row],[ NSN ]]),-1)&lt;&gt;-1,"",LEFT(SUBSTITUTE(SUBSTITUTE(SUBSTITUTE(SUBSTITUTE(SUBSTITUTE(CID_DB[[#This Row],[ NSN ]],"-","")," ","")," ",""),"‐",""),"NA",""),13))</f>
        <v/>
      </c>
      <c r="J5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H509B||SYNCHRO,TRANSMITTER|</v>
      </c>
    </row>
    <row r="5893" spans="1:10" x14ac:dyDescent="0.35">
      <c r="A5893" s="1" t="s">
        <v>3</v>
      </c>
      <c r="B5893" s="1" t="s">
        <v>10985</v>
      </c>
      <c r="C5893" s="1" t="s">
        <v>10998</v>
      </c>
      <c r="D5893" s="1" t="s">
        <v>3</v>
      </c>
      <c r="E5893" s="1" t="s">
        <v>8848</v>
      </c>
      <c r="F5893" s="4" t="s">
        <v>3</v>
      </c>
      <c r="G5893" s="1" t="s">
        <v>8</v>
      </c>
      <c r="H5893" s="3" t="str">
        <f t="shared" si="92"/>
        <v>Commercial</v>
      </c>
      <c r="I5893" s="3" t="str">
        <f>IF(IFERROR(SEARCH("N/A",CID_DB[[#This Row],[ NSN ]]),-1)&lt;&gt;-1,"",LEFT(SUBSTITUTE(SUBSTITUTE(SUBSTITUTE(SUBSTITUTE(SUBSTITUTE(CID_DB[[#This Row],[ NSN ]],"-","")," ","")," ",""),"‐",""),"NA",""),13))</f>
        <v/>
      </c>
      <c r="J5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14411||VALVE ASSEMBLY|</v>
      </c>
    </row>
    <row r="5894" spans="1:10" x14ac:dyDescent="0.35">
      <c r="A5894" s="1" t="s">
        <v>3</v>
      </c>
      <c r="B5894" s="1" t="s">
        <v>10985</v>
      </c>
      <c r="C5894" s="1" t="s">
        <v>10999</v>
      </c>
      <c r="D5894" s="1" t="s">
        <v>3</v>
      </c>
      <c r="E5894" s="1" t="s">
        <v>10989</v>
      </c>
      <c r="F5894" s="4" t="s">
        <v>3</v>
      </c>
      <c r="G5894" s="1" t="s">
        <v>8</v>
      </c>
      <c r="H5894" s="3" t="str">
        <f t="shared" si="92"/>
        <v>Commercial</v>
      </c>
      <c r="I5894" s="3" t="str">
        <f>IF(IFERROR(SEARCH("N/A",CID_DB[[#This Row],[ NSN ]]),-1)&lt;&gt;-1,"",LEFT(SUBSTITUTE(SUBSTITUTE(SUBSTITUTE(SUBSTITUTE(SUBSTITUTE(CID_DB[[#This Row],[ NSN ]],"-","")," ","")," ",""),"‐",""),"NA",""),13))</f>
        <v/>
      </c>
      <c r="J5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256T23101||GEARBOX ASSEMBLY,AI|</v>
      </c>
    </row>
    <row r="5895" spans="1:10" x14ac:dyDescent="0.35">
      <c r="A5895" s="1" t="s">
        <v>3</v>
      </c>
      <c r="B5895" s="1" t="s">
        <v>10985</v>
      </c>
      <c r="C5895" s="1" t="s">
        <v>11000</v>
      </c>
      <c r="D5895" s="1" t="s">
        <v>3</v>
      </c>
      <c r="E5895" s="1" t="s">
        <v>10989</v>
      </c>
      <c r="F5895" s="4" t="s">
        <v>3</v>
      </c>
      <c r="G5895" s="1" t="s">
        <v>8</v>
      </c>
      <c r="H5895" s="3" t="str">
        <f t="shared" si="92"/>
        <v>Commercial</v>
      </c>
      <c r="I5895" s="3" t="str">
        <f>IF(IFERROR(SEARCH("N/A",CID_DB[[#This Row],[ NSN ]]),-1)&lt;&gt;-1,"",LEFT(SUBSTITUTE(SUBSTITUTE(SUBSTITUTE(SUBSTITUTE(SUBSTITUTE(CID_DB[[#This Row],[ NSN ]],"-","")," ","")," ",""),"‐",""),"NA",""),13))</f>
        <v/>
      </c>
      <c r="J5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256T34104||GEARBOX ASSEMBLY,AI|</v>
      </c>
    </row>
    <row r="5896" spans="1:10" x14ac:dyDescent="0.35">
      <c r="A5896" s="1" t="s">
        <v>3</v>
      </c>
      <c r="B5896" s="1" t="s">
        <v>10985</v>
      </c>
      <c r="C5896" s="1" t="s">
        <v>11001</v>
      </c>
      <c r="D5896" s="1" t="s">
        <v>3</v>
      </c>
      <c r="E5896" s="1" t="s">
        <v>11002</v>
      </c>
      <c r="F5896" s="4" t="s">
        <v>3</v>
      </c>
      <c r="G5896" s="1" t="s">
        <v>8</v>
      </c>
      <c r="H5896" s="3" t="str">
        <f t="shared" si="92"/>
        <v>Commercial</v>
      </c>
      <c r="I5896" s="3" t="str">
        <f>IF(IFERROR(SEARCH("N/A",CID_DB[[#This Row],[ NSN ]]),-1)&lt;&gt;-1,"",LEFT(SUBSTITUTE(SUBSTITUTE(SUBSTITUTE(SUBSTITUTE(SUBSTITUTE(CID_DB[[#This Row],[ NSN ]],"-","")," ","")," ",""),"‐",""),"NA",""),13))</f>
        <v/>
      </c>
      <c r="J5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271T00424||MODULE ASSEMBLY KC4|</v>
      </c>
    </row>
    <row r="5897" spans="1:10" x14ac:dyDescent="0.35">
      <c r="A5897" s="1" t="s">
        <v>3</v>
      </c>
      <c r="B5897" s="1" t="s">
        <v>10985</v>
      </c>
      <c r="C5897" s="1" t="s">
        <v>11003</v>
      </c>
      <c r="D5897" s="1" t="s">
        <v>3</v>
      </c>
      <c r="E5897" s="1" t="s">
        <v>10989</v>
      </c>
      <c r="F5897" s="4" t="s">
        <v>3</v>
      </c>
      <c r="G5897" s="1" t="s">
        <v>8</v>
      </c>
      <c r="H5897" s="3" t="str">
        <f t="shared" si="92"/>
        <v>Commercial</v>
      </c>
      <c r="I5897" s="3" t="str">
        <f>IF(IFERROR(SEARCH("N/A",CID_DB[[#This Row],[ NSN ]]),-1)&lt;&gt;-1,"",LEFT(SUBSTITUTE(SUBSTITUTE(SUBSTITUTE(SUBSTITUTE(SUBSTITUTE(CID_DB[[#This Row],[ NSN ]],"-","")," ","")," ",""),"‐",""),"NA",""),13))</f>
        <v/>
      </c>
      <c r="J5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256T23201||GEARBOX ASSEMBLY,AI|</v>
      </c>
    </row>
    <row r="5898" spans="1:10" x14ac:dyDescent="0.35">
      <c r="A5898" s="1" t="s">
        <v>3</v>
      </c>
      <c r="B5898" s="1" t="s">
        <v>10985</v>
      </c>
      <c r="C5898" s="1" t="s">
        <v>11004</v>
      </c>
      <c r="D5898" s="1" t="s">
        <v>3</v>
      </c>
      <c r="E5898" s="1" t="s">
        <v>11005</v>
      </c>
      <c r="F5898" s="4" t="s">
        <v>3</v>
      </c>
      <c r="G5898" s="1" t="s">
        <v>8</v>
      </c>
      <c r="H5898" s="3" t="str">
        <f t="shared" si="92"/>
        <v>Commercial</v>
      </c>
      <c r="I5898" s="3" t="str">
        <f>IF(IFERROR(SEARCH("N/A",CID_DB[[#This Row],[ NSN ]]),-1)&lt;&gt;-1,"",LEFT(SUBSTITUTE(SUBSTITUTE(SUBSTITUTE(SUBSTITUTE(SUBSTITUTE(CID_DB[[#This Row],[ NSN ]],"-","")," ","")," ",""),"‐",""),"NA",""),13))</f>
        <v/>
      </c>
      <c r="J5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0861FL1||TRANSMITTER,ANGLE O|</v>
      </c>
    </row>
    <row r="5899" spans="1:10" x14ac:dyDescent="0.35">
      <c r="A5899" s="1" t="s">
        <v>3</v>
      </c>
      <c r="B5899" s="1" t="s">
        <v>10985</v>
      </c>
      <c r="C5899" s="1" t="s">
        <v>11006</v>
      </c>
      <c r="D5899" s="1" t="s">
        <v>3</v>
      </c>
      <c r="E5899" s="1" t="s">
        <v>9059</v>
      </c>
      <c r="F5899" s="4" t="s">
        <v>3</v>
      </c>
      <c r="G5899" s="1" t="s">
        <v>8</v>
      </c>
      <c r="H5899" s="3" t="str">
        <f t="shared" si="92"/>
        <v>Commercial</v>
      </c>
      <c r="I5899" s="3" t="str">
        <f>IF(IFERROR(SEARCH("N/A",CID_DB[[#This Row],[ NSN ]]),-1)&lt;&gt;-1,"",LEFT(SUBSTITUTE(SUBSTITUTE(SUBSTITUTE(SUBSTITUTE(SUBSTITUTE(CID_DB[[#This Row],[ NSN ]],"-","")," ","")," ",""),"‐",""),"NA",""),13))</f>
        <v/>
      </c>
      <c r="J5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1036423||VALVE,SAFETY RELIEF|</v>
      </c>
    </row>
    <row r="5900" spans="1:10" x14ac:dyDescent="0.35">
      <c r="A5900" s="1" t="s">
        <v>3</v>
      </c>
      <c r="B5900" s="1" t="s">
        <v>10985</v>
      </c>
      <c r="C5900" s="1" t="s">
        <v>11007</v>
      </c>
      <c r="D5900" s="1" t="s">
        <v>3</v>
      </c>
      <c r="E5900" s="1" t="s">
        <v>11008</v>
      </c>
      <c r="F5900" s="4" t="s">
        <v>3</v>
      </c>
      <c r="G5900" s="1" t="s">
        <v>8</v>
      </c>
      <c r="H5900" s="3" t="str">
        <f t="shared" si="92"/>
        <v>Commercial</v>
      </c>
      <c r="I5900" s="3" t="str">
        <f>IF(IFERROR(SEARCH("N/A",CID_DB[[#This Row],[ NSN ]]),-1)&lt;&gt;-1,"",LEFT(SUBSTITUTE(SUBSTITUTE(SUBSTITUTE(SUBSTITUTE(SUBSTITUTE(CID_DB[[#This Row],[ NSN ]],"-","")," ","")," ",""),"‐",""),"NA",""),13))</f>
        <v/>
      </c>
      <c r="J5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218387||MOTOR AY, PUMP IMPELLERAPU, FUEL|</v>
      </c>
    </row>
    <row r="5901" spans="1:10" x14ac:dyDescent="0.35">
      <c r="A5901" s="1" t="s">
        <v>3</v>
      </c>
      <c r="B5901" s="1" t="s">
        <v>10985</v>
      </c>
      <c r="C5901" s="1" t="s">
        <v>11009</v>
      </c>
      <c r="D5901" s="1" t="s">
        <v>3</v>
      </c>
      <c r="E5901" s="1" t="s">
        <v>11010</v>
      </c>
      <c r="F5901" s="4" t="s">
        <v>3</v>
      </c>
      <c r="G5901" s="1" t="s">
        <v>8</v>
      </c>
      <c r="H5901" s="3" t="str">
        <f t="shared" si="92"/>
        <v>Commercial</v>
      </c>
      <c r="I5901" s="3" t="str">
        <f>IF(IFERROR(SEARCH("N/A",CID_DB[[#This Row],[ NSN ]]),-1)&lt;&gt;-1,"",LEFT(SUBSTITUTE(SUBSTITUTE(SUBSTITUTE(SUBSTITUTE(SUBSTITUTE(CID_DB[[#This Row],[ NSN ]],"-","")," ","")," ",""),"‐",""),"NA",""),13))</f>
        <v/>
      </c>
      <c r="J5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6225342101||AMPLIFIER,AUDIO FRE|</v>
      </c>
    </row>
    <row r="5902" spans="1:10" x14ac:dyDescent="0.35">
      <c r="A5902" s="1" t="s">
        <v>3</v>
      </c>
      <c r="B5902" s="1" t="s">
        <v>10985</v>
      </c>
      <c r="C5902" s="1" t="s">
        <v>11011</v>
      </c>
      <c r="D5902" s="1" t="s">
        <v>3</v>
      </c>
      <c r="E5902" s="1" t="s">
        <v>11012</v>
      </c>
      <c r="F5902" s="4" t="s">
        <v>3</v>
      </c>
      <c r="G5902" s="1" t="s">
        <v>8</v>
      </c>
      <c r="H5902" s="3" t="str">
        <f t="shared" si="92"/>
        <v>Commercial</v>
      </c>
      <c r="I5902" s="3" t="str">
        <f>IF(IFERROR(SEARCH("N/A",CID_DB[[#This Row],[ NSN ]]),-1)&lt;&gt;-1,"",LEFT(SUBSTITUTE(SUBSTITUTE(SUBSTITUTE(SUBSTITUTE(SUBSTITUTE(CID_DB[[#This Row],[ NSN ]],"-","")," ","")," ",""),"‐",""),"NA",""),13))</f>
        <v/>
      </c>
      <c r="J5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6240665||HEAT CONTROL UNIT,W|</v>
      </c>
    </row>
    <row r="5903" spans="1:10" x14ac:dyDescent="0.35">
      <c r="A5903" s="1" t="s">
        <v>3</v>
      </c>
      <c r="B5903" s="1" t="s">
        <v>10985</v>
      </c>
      <c r="C5903" s="1" t="s">
        <v>11013</v>
      </c>
      <c r="D5903" s="1" t="s">
        <v>3</v>
      </c>
      <c r="E5903" s="1" t="s">
        <v>8827</v>
      </c>
      <c r="F5903" s="4" t="s">
        <v>3</v>
      </c>
      <c r="G5903" s="1" t="s">
        <v>8</v>
      </c>
      <c r="H5903" s="3" t="str">
        <f t="shared" si="92"/>
        <v>Commercial</v>
      </c>
      <c r="I5903" s="3" t="str">
        <f>IF(IFERROR(SEARCH("N/A",CID_DB[[#This Row],[ NSN ]]),-1)&lt;&gt;-1,"",LEFT(SUBSTITUTE(SUBSTITUTE(SUBSTITUTE(SUBSTITUTE(SUBSTITUTE(CID_DB[[#This Row],[ NSN ]],"-","")," ","")," ",""),"‐",""),"NA",""),13))</f>
        <v/>
      </c>
      <c r="J5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1821413||TRANSMITTER,PRESSUR|</v>
      </c>
    </row>
    <row r="5904" spans="1:10" x14ac:dyDescent="0.35">
      <c r="A5904" s="1" t="s">
        <v>3</v>
      </c>
      <c r="B5904" s="1" t="s">
        <v>10985</v>
      </c>
      <c r="C5904" s="1" t="s">
        <v>11014</v>
      </c>
      <c r="D5904" s="1" t="s">
        <v>3</v>
      </c>
      <c r="E5904" s="1" t="s">
        <v>11015</v>
      </c>
      <c r="F5904" s="4" t="s">
        <v>3</v>
      </c>
      <c r="G5904" s="1" t="s">
        <v>8</v>
      </c>
      <c r="H5904" s="3" t="str">
        <f t="shared" si="92"/>
        <v>Commercial</v>
      </c>
      <c r="I5904" s="3" t="str">
        <f>IF(IFERROR(SEARCH("N/A",CID_DB[[#This Row],[ NSN ]]),-1)&lt;&gt;-1,"",LEFT(SUBSTITUTE(SUBSTITUTE(SUBSTITUTE(SUBSTITUTE(SUBSTITUTE(CID_DB[[#This Row],[ NSN ]],"-","")," ","")," ",""),"‐",""),"NA",""),13))</f>
        <v/>
      </c>
      <c r="J5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8220297001||Radio Navigation Receiver|</v>
      </c>
    </row>
    <row r="5905" spans="1:1020 1026:3070 3076:4096 4098:5120 5126:6140 6146:8190 8196:9216 9218:10240 10246:11260 11266:13310 13316:14336 14338:15360 15366:16380" x14ac:dyDescent="0.35">
      <c r="A5905" s="1" t="s">
        <v>3</v>
      </c>
      <c r="B5905" s="1" t="s">
        <v>10985</v>
      </c>
      <c r="C5905" s="1" t="s">
        <v>11016</v>
      </c>
      <c r="D5905" s="1" t="s">
        <v>3</v>
      </c>
      <c r="E5905" s="1" t="s">
        <v>11017</v>
      </c>
      <c r="F5905" s="4" t="s">
        <v>3</v>
      </c>
      <c r="G5905" s="1" t="s">
        <v>8</v>
      </c>
      <c r="H5905" s="3" t="str">
        <f t="shared" si="92"/>
        <v>Commercial</v>
      </c>
      <c r="I5905" s="3" t="str">
        <f>IF(IFERROR(SEARCH("N/A",CID_DB[[#This Row],[ NSN ]]),-1)&lt;&gt;-1,"",LEFT(SUBSTITUTE(SUBSTITUTE(SUBSTITUTE(SUBSTITUTE(SUBSTITUTE(CID_DB[[#This Row],[ NSN ]],"-","")," ","")," ",""),"‐",""),"NA",""),13))</f>
        <v/>
      </c>
      <c r="J5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8220329001||Interrogator Set|</v>
      </c>
    </row>
    <row r="5906" spans="1:1020 1026:3070 3076:4096 4098:5120 5126:6140 6146:8190 8196:9216 9218:10240 10246:11260 11266:13310 13316:14336 14338:15360 15366:16380" x14ac:dyDescent="0.35">
      <c r="A5906" s="1" t="s">
        <v>3</v>
      </c>
      <c r="B5906" s="1" t="s">
        <v>10985</v>
      </c>
      <c r="C5906" s="1" t="s">
        <v>11018</v>
      </c>
      <c r="D5906" s="1" t="s">
        <v>3</v>
      </c>
      <c r="E5906" s="1" t="s">
        <v>11019</v>
      </c>
      <c r="F5906" s="4" t="s">
        <v>3</v>
      </c>
      <c r="G5906" s="1" t="s">
        <v>8</v>
      </c>
      <c r="H5906" s="3" t="str">
        <f t="shared" si="92"/>
        <v>Commercial</v>
      </c>
      <c r="I5906" s="3" t="str">
        <f>IF(IFERROR(SEARCH("N/A",CID_DB[[#This Row],[ NSN ]]),-1)&lt;&gt;-1,"",LEFT(SUBSTITUTE(SUBSTITUTE(SUBSTITUTE(SUBSTITUTE(SUBSTITUTE(CID_DB[[#This Row],[ NSN ]],"-","")," ","")," ",""),"‐",""),"NA",""),13))</f>
        <v/>
      </c>
      <c r="J5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MXP1473||Mask Storage Box|</v>
      </c>
    </row>
    <row r="5907" spans="1:1020 1026:3070 3076:4096 4098:5120 5126:6140 6146:8190 8196:9216 9218:10240 10246:11260 11266:13310 13316:14336 14338:15360 15366:16380" x14ac:dyDescent="0.35">
      <c r="A5907" s="1" t="s">
        <v>3</v>
      </c>
      <c r="B5907" s="1" t="s">
        <v>11125</v>
      </c>
      <c r="C5907" s="1" t="s">
        <v>11128</v>
      </c>
      <c r="D5907" s="1" t="s">
        <v>3</v>
      </c>
      <c r="E5907" s="1" t="s">
        <v>11130</v>
      </c>
      <c r="F5907" s="4" t="s">
        <v>3</v>
      </c>
      <c r="G5907" s="1" t="s">
        <v>103</v>
      </c>
      <c r="H5907" s="3" t="str">
        <f t="shared" si="92"/>
        <v>Other Than Commercial</v>
      </c>
      <c r="I5907" s="3" t="str">
        <f>IF(IFERROR(SEARCH("N/A",CID_DB[[#This Row],[ NSN ]]),-1)&lt;&gt;-1,"",LEFT(SUBSTITUTE(SUBSTITUTE(SUBSTITUTE(SUBSTITUTE(SUBSTITUTE(CID_DB[[#This Row],[ NSN ]],"-","")," ","")," ",""),"‐",""),"NA",""),13))</f>
        <v/>
      </c>
      <c r="J5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172DSLML||TIGER Multi Link Software License|</v>
      </c>
    </row>
    <row r="5908" spans="1:1020 1026:3070 3076:4096 4098:5120 5126:6140 6146:8190 8196:9216 9218:10240 10246:11260 11266:13310 13316:14336 14338:15360 15366:16380" x14ac:dyDescent="0.35">
      <c r="A5908" s="1" t="s">
        <v>3</v>
      </c>
      <c r="B5908" s="1" t="s">
        <v>11125</v>
      </c>
      <c r="C5908" s="1" t="s">
        <v>11129</v>
      </c>
      <c r="D5908" s="1" t="s">
        <v>3</v>
      </c>
      <c r="E5908" s="1" t="s">
        <v>11131</v>
      </c>
      <c r="F5908" s="4" t="s">
        <v>3</v>
      </c>
      <c r="G5908" s="1" t="s">
        <v>103</v>
      </c>
      <c r="H5908" s="3" t="str">
        <f t="shared" si="92"/>
        <v>Other Than Commercial</v>
      </c>
      <c r="I5908" s="3" t="str">
        <f>IF(IFERROR(SEARCH("N/A",CID_DB[[#This Row],[ NSN ]]),-1)&lt;&gt;-1,"",LEFT(SUBSTITUTE(SUBSTITUTE(SUBSTITUTE(SUBSTITUTE(SUBSTITUTE(CID_DB[[#This Row],[ NSN ]],"-","")," ","")," ",""),"‐",""),"NA",""),13))</f>
        <v/>
      </c>
      <c r="J5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172DSSML||TIGER Multi Link Software Subscription|</v>
      </c>
    </row>
    <row r="5909" spans="1:1020 1026:3070 3076:4096 4098:5120 5126:6140 6146:8190 8196:9216 9218:10240 10246:11260 11266:13310 13316:14336 14338:15360 15366:16380" x14ac:dyDescent="0.35">
      <c r="A5909" s="1" t="s">
        <v>3</v>
      </c>
      <c r="B5909" s="1" t="s">
        <v>11020</v>
      </c>
      <c r="C5909" s="1" t="s">
        <v>3</v>
      </c>
      <c r="D5909" s="1" t="s">
        <v>3</v>
      </c>
      <c r="E5909" s="1" t="s">
        <v>9308</v>
      </c>
      <c r="F5909" s="4" t="s">
        <v>3</v>
      </c>
      <c r="G5909" s="1" t="s">
        <v>8</v>
      </c>
      <c r="H5909" s="3" t="str">
        <f t="shared" si="92"/>
        <v>Commercial</v>
      </c>
      <c r="I5909" s="3" t="str">
        <f>IF(IFERROR(SEARCH("N/A",CID_DB[[#This Row],[ NSN ]]),-1)&lt;&gt;-1,"",LEFT(SUBSTITUTE(SUBSTITUTE(SUBSTITUTE(SUBSTITUTE(SUBSTITUTE(CID_DB[[#This Row],[ NSN ]],"-","")," ","")," ",""),"‐",""),"NA",""),13))</f>
        <v/>
      </c>
      <c r="J5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||Programmable Armament Control (PACS) Set Repair Service|</v>
      </c>
    </row>
    <row r="5910" spans="1:1020 1026:3070 3076:4096 4098:5120 5126:6140 6146:8190 8196:9216 9218:10240 10246:11260 11266:13310 13316:14336 14338:15360 15366:16380" x14ac:dyDescent="0.35">
      <c r="A5910" s="1" t="s">
        <v>3</v>
      </c>
      <c r="B5910" s="1" t="s">
        <v>11020</v>
      </c>
      <c r="C5910" s="1" t="s">
        <v>3</v>
      </c>
      <c r="D5910" s="1" t="s">
        <v>3</v>
      </c>
      <c r="E5910" s="1" t="s">
        <v>9309</v>
      </c>
      <c r="F5910" s="4" t="s">
        <v>3</v>
      </c>
      <c r="G5910" s="1" t="s">
        <v>8</v>
      </c>
      <c r="H5910" s="3" t="str">
        <f t="shared" si="92"/>
        <v>Commercial</v>
      </c>
      <c r="I5910" s="3" t="str">
        <f>IF(IFERROR(SEARCH("N/A",CID_DB[[#This Row],[ NSN ]]),-1)&lt;&gt;-1,"",LEFT(SUBSTITUTE(SUBSTITUTE(SUBSTITUTE(SUBSTITUTE(SUBSTITUTE(CID_DB[[#This Row],[ NSN ]],"-","")," ","")," ",""),"‐",""),"NA",""),13))</f>
        <v/>
      </c>
      <c r="J5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||Programmable Armament Control (PACS) Set Upgrade (Labor Only) Service|</v>
      </c>
      <c r="K5910" s="1"/>
      <c r="L5910" s="1"/>
      <c r="M5910" s="1"/>
      <c r="N5910" s="1"/>
      <c r="O5910" s="1"/>
      <c r="P5910" s="4"/>
      <c r="Q5910" s="1"/>
      <c r="R5910" s="3"/>
      <c r="S5910" s="3"/>
      <c r="U5910" s="1"/>
      <c r="V5910" s="1"/>
      <c r="W5910" s="1"/>
      <c r="X5910" s="1"/>
      <c r="Y5910" s="1"/>
      <c r="Z5910" s="4"/>
      <c r="AA5910" s="1"/>
      <c r="AB5910" s="3"/>
      <c r="AC5910" s="3"/>
      <c r="AE5910" s="1"/>
      <c r="AF5910" s="1"/>
      <c r="AG5910" s="1"/>
      <c r="AH5910" s="1"/>
      <c r="AI5910" s="1"/>
      <c r="AJ5910" s="4"/>
      <c r="AK5910" s="1"/>
      <c r="AL5910" s="3"/>
      <c r="AM5910" s="3"/>
      <c r="AO5910" s="1"/>
      <c r="AP5910" s="1"/>
      <c r="AQ5910" s="1"/>
      <c r="AR5910" s="1"/>
      <c r="AS5910" s="1"/>
      <c r="AT5910" s="4"/>
      <c r="AU5910" s="1"/>
      <c r="AV5910" s="3"/>
      <c r="AW5910" s="3"/>
      <c r="AY5910" s="1"/>
      <c r="AZ5910" s="1"/>
      <c r="BA5910" s="1"/>
      <c r="BB5910" s="1"/>
      <c r="BC5910" s="1"/>
      <c r="BD5910" s="4"/>
      <c r="BE5910" s="1"/>
      <c r="BF5910" s="3"/>
      <c r="BG5910" s="3"/>
      <c r="BI5910" s="1"/>
      <c r="BJ5910" s="1"/>
      <c r="BK5910" s="1"/>
      <c r="BL5910" s="1"/>
      <c r="BN5910" s="4"/>
      <c r="BP5910" s="3"/>
      <c r="BQ5910" s="3"/>
      <c r="BR5910"/>
      <c r="BX5910" s="4"/>
      <c r="BZ5910" s="3"/>
      <c r="CA5910" s="3"/>
      <c r="CB5910"/>
      <c r="CH5910" s="4"/>
      <c r="CJ5910" s="3"/>
      <c r="CK5910" s="3"/>
      <c r="CL5910"/>
      <c r="CR5910" s="4"/>
      <c r="CT5910" s="3"/>
      <c r="CU5910" s="3"/>
      <c r="CV5910"/>
      <c r="DB5910" s="4"/>
      <c r="DD5910" s="3"/>
      <c r="DE5910" s="3"/>
      <c r="DF5910"/>
      <c r="DL5910" s="4"/>
      <c r="DN5910" s="3"/>
      <c r="DO5910" s="3"/>
      <c r="DP5910"/>
      <c r="DV5910" s="4"/>
      <c r="DX5910" s="3"/>
      <c r="DY5910" s="3"/>
      <c r="DZ5910"/>
      <c r="EF5910" s="4"/>
      <c r="EH5910" s="3"/>
      <c r="EI5910" s="3"/>
      <c r="EJ5910"/>
      <c r="EP5910" s="4"/>
      <c r="ER5910" s="3"/>
      <c r="ES5910" s="3"/>
      <c r="ET5910"/>
      <c r="EZ5910" s="4"/>
      <c r="FB5910" s="3"/>
      <c r="FC5910" s="3"/>
      <c r="FD5910"/>
      <c r="FJ5910" s="4"/>
      <c r="FL5910" s="3"/>
      <c r="FM5910" s="3"/>
      <c r="FN5910"/>
      <c r="FT5910" s="4"/>
      <c r="FV5910" s="3"/>
      <c r="FW5910" s="3"/>
      <c r="FX5910"/>
      <c r="GD5910" s="4"/>
      <c r="GF5910" s="3"/>
      <c r="GG5910" s="3"/>
      <c r="GH5910"/>
      <c r="GN5910" s="4"/>
      <c r="GP5910" s="3"/>
      <c r="GQ5910" s="3"/>
      <c r="GR5910"/>
      <c r="GX5910" s="4"/>
      <c r="GZ5910" s="3"/>
      <c r="HA5910" s="3"/>
      <c r="HB5910"/>
      <c r="HH5910" s="4"/>
      <c r="HJ5910" s="3"/>
      <c r="HK5910" s="3"/>
      <c r="HL5910"/>
      <c r="HR5910" s="4"/>
      <c r="HT5910" s="3"/>
      <c r="HU5910" s="3"/>
      <c r="HV5910"/>
      <c r="IB5910" s="4"/>
      <c r="ID5910" s="3"/>
      <c r="IE5910" s="3"/>
      <c r="IF5910"/>
      <c r="IL5910" s="4"/>
      <c r="IN5910" s="3"/>
      <c r="IO5910" s="3"/>
      <c r="IP5910"/>
      <c r="IV5910" s="4"/>
      <c r="IX5910" s="3"/>
      <c r="IY5910" s="3"/>
      <c r="IZ5910"/>
      <c r="JF5910" s="4"/>
      <c r="JH5910" s="3"/>
      <c r="JI5910" s="3"/>
      <c r="JJ5910"/>
      <c r="JP5910" s="4"/>
      <c r="JR5910" s="3"/>
      <c r="JS5910" s="3"/>
      <c r="JT5910"/>
      <c r="JZ5910" s="4"/>
      <c r="KB5910" s="3"/>
      <c r="KC5910" s="3"/>
      <c r="KD5910"/>
      <c r="KJ5910" s="4"/>
      <c r="KL5910" s="3"/>
      <c r="KM5910" s="3"/>
      <c r="KN5910"/>
      <c r="KT5910" s="4"/>
      <c r="KV5910" s="3"/>
      <c r="KW5910" s="3"/>
      <c r="KX5910"/>
      <c r="LD5910" s="4"/>
      <c r="LF5910" s="3"/>
      <c r="LG5910" s="3"/>
      <c r="LH5910"/>
      <c r="LN5910" s="4"/>
      <c r="LP5910" s="3"/>
      <c r="LQ5910" s="3"/>
      <c r="LR5910"/>
      <c r="LX5910" s="4"/>
      <c r="LZ5910" s="3"/>
      <c r="MA5910" s="3"/>
      <c r="MB5910"/>
      <c r="MH5910" s="4"/>
      <c r="MJ5910" s="3"/>
      <c r="MK5910" s="3"/>
      <c r="ML5910"/>
      <c r="MR5910" s="4"/>
      <c r="MT5910" s="3"/>
      <c r="MU5910" s="3"/>
      <c r="MV5910"/>
      <c r="NB5910" s="4"/>
      <c r="ND5910" s="3"/>
      <c r="NE5910" s="3"/>
      <c r="NF5910"/>
      <c r="NL5910" s="4"/>
      <c r="NN5910" s="3"/>
      <c r="NO5910" s="3"/>
      <c r="NP5910"/>
      <c r="NV5910" s="4"/>
      <c r="NX5910" s="3"/>
      <c r="NY5910" s="3"/>
      <c r="NZ5910"/>
      <c r="OF5910" s="4"/>
      <c r="OH5910" s="3"/>
      <c r="OI5910" s="3"/>
      <c r="OJ5910"/>
      <c r="OP5910" s="4"/>
      <c r="OR5910" s="3"/>
      <c r="OS5910" s="3"/>
      <c r="OT5910"/>
      <c r="OZ5910" s="4"/>
      <c r="PB5910" s="3"/>
      <c r="PC5910" s="3"/>
      <c r="PD5910"/>
      <c r="PJ5910" s="4"/>
      <c r="PL5910" s="3"/>
      <c r="PM5910" s="3"/>
      <c r="PN5910"/>
      <c r="PT5910" s="4"/>
      <c r="PV5910" s="3"/>
      <c r="PW5910" s="3"/>
      <c r="PX5910"/>
      <c r="QD5910" s="4"/>
      <c r="QF5910" s="3"/>
      <c r="QG5910" s="3"/>
      <c r="QH5910"/>
      <c r="QN5910" s="4"/>
      <c r="QP5910" s="3"/>
      <c r="QQ5910" s="3"/>
      <c r="QR5910"/>
      <c r="QX5910" s="4"/>
      <c r="QZ5910" s="3"/>
      <c r="RA5910" s="3"/>
      <c r="RB5910"/>
      <c r="RH5910" s="4"/>
      <c r="RJ5910" s="3"/>
      <c r="RK5910" s="3"/>
      <c r="RL5910"/>
      <c r="RR5910" s="4"/>
      <c r="RT5910" s="3"/>
      <c r="RU5910" s="3"/>
      <c r="RV5910"/>
      <c r="SB5910" s="4"/>
      <c r="SD5910" s="3"/>
      <c r="SE5910" s="3"/>
      <c r="SF5910"/>
      <c r="SL5910" s="4"/>
      <c r="SN5910" s="3"/>
      <c r="SO5910" s="3"/>
      <c r="SP5910"/>
      <c r="SV5910" s="4"/>
      <c r="SX5910" s="3"/>
      <c r="SY5910" s="3"/>
      <c r="SZ5910"/>
      <c r="TF5910" s="4"/>
      <c r="TH5910" s="3"/>
      <c r="TI5910" s="3"/>
      <c r="TJ5910"/>
      <c r="TP5910" s="4"/>
      <c r="TR5910" s="3"/>
      <c r="TS5910" s="3"/>
      <c r="TT5910"/>
      <c r="TZ5910" s="4"/>
      <c r="UB5910" s="3"/>
      <c r="UC5910" s="3"/>
      <c r="UD5910"/>
      <c r="UJ5910" s="4"/>
      <c r="UL5910" s="3"/>
      <c r="UM5910" s="3"/>
      <c r="UN5910"/>
      <c r="UT5910" s="4"/>
      <c r="UV5910" s="3"/>
      <c r="UW5910" s="3"/>
      <c r="UX5910"/>
      <c r="VD5910" s="4"/>
      <c r="VF5910" s="3"/>
      <c r="VG5910" s="3"/>
      <c r="VH5910"/>
      <c r="VN5910" s="4"/>
      <c r="VP5910" s="3"/>
      <c r="VQ5910" s="3"/>
      <c r="VR5910"/>
      <c r="VX5910" s="4"/>
      <c r="VZ5910" s="3"/>
      <c r="WA5910" s="3"/>
      <c r="WB5910"/>
      <c r="WH5910" s="4"/>
      <c r="WJ5910" s="3"/>
      <c r="WK5910" s="3"/>
      <c r="WL5910"/>
      <c r="WR5910" s="4"/>
      <c r="WT5910" s="3"/>
      <c r="WU5910" s="3"/>
      <c r="WV5910"/>
      <c r="XB5910" s="4"/>
      <c r="XD5910" s="3"/>
      <c r="XE5910" s="3"/>
      <c r="XF5910"/>
      <c r="XL5910" s="4"/>
      <c r="XN5910" s="3"/>
      <c r="XO5910" s="3"/>
      <c r="XP5910"/>
      <c r="XV5910" s="4"/>
      <c r="XX5910" s="3"/>
      <c r="XY5910" s="3"/>
      <c r="XZ5910"/>
      <c r="YF5910" s="4"/>
      <c r="YH5910" s="3"/>
      <c r="YI5910" s="3"/>
      <c r="YJ5910"/>
      <c r="YP5910" s="4"/>
      <c r="YR5910" s="3"/>
      <c r="YS5910" s="3"/>
      <c r="YT5910"/>
      <c r="YZ5910" s="4"/>
      <c r="ZB5910" s="3"/>
      <c r="ZC5910" s="3"/>
      <c r="ZD5910"/>
      <c r="ZJ5910" s="4"/>
      <c r="ZL5910" s="3"/>
      <c r="ZM5910" s="3"/>
      <c r="ZN5910"/>
      <c r="ZT5910" s="4"/>
      <c r="ZV5910" s="3"/>
      <c r="ZW5910" s="3"/>
      <c r="ZX5910"/>
      <c r="AAD5910" s="4"/>
      <c r="AAF5910" s="3"/>
      <c r="AAG5910" s="3"/>
      <c r="AAH5910"/>
      <c r="AAN5910" s="4"/>
      <c r="AAP5910" s="3"/>
      <c r="AAQ5910" s="3"/>
      <c r="AAR5910"/>
      <c r="AAX5910" s="4"/>
      <c r="AAZ5910" s="3"/>
      <c r="ABA5910" s="3"/>
      <c r="ABB5910"/>
      <c r="ABH5910" s="4"/>
      <c r="ABJ5910" s="3"/>
      <c r="ABK5910" s="3"/>
      <c r="ABL5910"/>
      <c r="ABR5910" s="4"/>
      <c r="ABT5910" s="3"/>
      <c r="ABU5910" s="3"/>
      <c r="ABV5910"/>
      <c r="ACB5910" s="4"/>
      <c r="ACD5910" s="3"/>
      <c r="ACE5910" s="3"/>
      <c r="ACF5910"/>
      <c r="ACL5910" s="4"/>
      <c r="ACN5910" s="3"/>
      <c r="ACO5910" s="3"/>
      <c r="ACP5910"/>
      <c r="ACV5910" s="4"/>
      <c r="ACX5910" s="3"/>
      <c r="ACY5910" s="3"/>
      <c r="ACZ5910"/>
      <c r="ADF5910" s="4"/>
      <c r="ADH5910" s="3"/>
      <c r="ADI5910" s="3"/>
      <c r="ADJ5910"/>
      <c r="ADP5910" s="4"/>
      <c r="ADR5910" s="3"/>
      <c r="ADS5910" s="3"/>
      <c r="ADT5910"/>
      <c r="ADZ5910" s="4"/>
      <c r="AEB5910" s="3"/>
      <c r="AEC5910" s="3"/>
      <c r="AED5910"/>
      <c r="AEJ5910" s="4"/>
      <c r="AEL5910" s="3"/>
      <c r="AEM5910" s="3"/>
      <c r="AEN5910"/>
      <c r="AET5910" s="4"/>
      <c r="AEV5910" s="3"/>
      <c r="AEW5910" s="3"/>
      <c r="AEX5910"/>
      <c r="AFD5910" s="4"/>
      <c r="AFF5910" s="3"/>
      <c r="AFG5910" s="3"/>
      <c r="AFH5910"/>
      <c r="AFN5910" s="4"/>
      <c r="AFP5910" s="3"/>
      <c r="AFQ5910" s="3"/>
      <c r="AFR5910"/>
      <c r="AFX5910" s="4"/>
      <c r="AFZ5910" s="3"/>
      <c r="AGA5910" s="3"/>
      <c r="AGB5910"/>
      <c r="AGH5910" s="4"/>
      <c r="AGJ5910" s="3"/>
      <c r="AGK5910" s="3"/>
      <c r="AGL5910"/>
      <c r="AGR5910" s="4"/>
      <c r="AGT5910" s="3"/>
      <c r="AGU5910" s="3"/>
      <c r="AGV5910"/>
      <c r="AHB5910" s="4"/>
      <c r="AHD5910" s="3"/>
      <c r="AHE5910" s="3"/>
      <c r="AHF5910"/>
      <c r="AHL5910" s="4"/>
      <c r="AHN5910" s="3"/>
      <c r="AHO5910" s="3"/>
      <c r="AHP5910"/>
      <c r="AHV5910" s="4"/>
      <c r="AHX5910" s="3"/>
      <c r="AHY5910" s="3"/>
      <c r="AHZ5910"/>
      <c r="AIF5910" s="4"/>
      <c r="AIH5910" s="3"/>
      <c r="AII5910" s="3"/>
      <c r="AIJ5910"/>
      <c r="AIP5910" s="4"/>
      <c r="AIR5910" s="3"/>
      <c r="AIS5910" s="3"/>
      <c r="AIT5910"/>
      <c r="AIZ5910" s="4"/>
      <c r="AJB5910" s="3"/>
      <c r="AJC5910" s="3"/>
      <c r="AJD5910"/>
      <c r="AJJ5910" s="4"/>
      <c r="AJL5910" s="3"/>
      <c r="AJM5910" s="3"/>
      <c r="AJN5910"/>
      <c r="AJT5910" s="4"/>
      <c r="AJV5910" s="3"/>
      <c r="AJW5910" s="3"/>
      <c r="AJX5910"/>
      <c r="AKD5910" s="4"/>
      <c r="AKF5910" s="3"/>
      <c r="AKG5910" s="3"/>
      <c r="AKH5910"/>
      <c r="AKN5910" s="4"/>
      <c r="AKP5910" s="3"/>
      <c r="AKQ5910" s="3"/>
      <c r="AKR5910"/>
      <c r="AKX5910" s="4"/>
      <c r="AKZ5910" s="3"/>
      <c r="ALA5910" s="3"/>
      <c r="ALB5910"/>
      <c r="ALH5910" s="4"/>
      <c r="ALJ5910" s="3"/>
      <c r="ALK5910" s="3"/>
      <c r="ALL5910"/>
      <c r="ALR5910" s="4"/>
      <c r="ALT5910" s="3"/>
      <c r="ALU5910" s="3"/>
      <c r="ALV5910"/>
      <c r="AMB5910" s="4"/>
      <c r="AMD5910" s="3"/>
      <c r="AME5910" s="3"/>
      <c r="AMF5910"/>
      <c r="AML5910" s="4"/>
      <c r="AMN5910" s="3"/>
      <c r="AMO5910" s="3"/>
      <c r="AMP5910"/>
      <c r="AMV5910" s="4"/>
      <c r="AMX5910" s="3"/>
      <c r="AMY5910" s="3"/>
      <c r="AMZ5910"/>
      <c r="ANF5910" s="4"/>
      <c r="ANH5910" s="3"/>
      <c r="ANI5910" s="3"/>
      <c r="ANJ5910"/>
      <c r="ANP5910" s="4"/>
      <c r="ANR5910" s="3"/>
      <c r="ANS5910" s="3"/>
      <c r="ANT5910"/>
      <c r="ANZ5910" s="4"/>
      <c r="AOB5910" s="3"/>
      <c r="AOC5910" s="3"/>
      <c r="AOD5910"/>
      <c r="AOJ5910" s="4"/>
      <c r="AOL5910" s="3"/>
      <c r="AOM5910" s="3"/>
      <c r="AON5910"/>
      <c r="AOT5910" s="4"/>
      <c r="AOV5910" s="3"/>
      <c r="AOW5910" s="3"/>
      <c r="AOX5910"/>
      <c r="APD5910" s="4"/>
      <c r="APF5910" s="3"/>
      <c r="APG5910" s="3"/>
      <c r="APH5910"/>
      <c r="APN5910" s="4"/>
      <c r="APP5910" s="3"/>
      <c r="APQ5910" s="3"/>
      <c r="APR5910"/>
      <c r="APX5910" s="4"/>
      <c r="APZ5910" s="3"/>
      <c r="AQA5910" s="3"/>
      <c r="AQB5910"/>
      <c r="AQH5910" s="4"/>
      <c r="AQJ5910" s="3"/>
      <c r="AQK5910" s="3"/>
      <c r="AQL5910"/>
      <c r="AQR5910" s="4"/>
      <c r="AQT5910" s="3"/>
      <c r="AQU5910" s="3"/>
      <c r="AQV5910"/>
      <c r="ARB5910" s="4"/>
      <c r="ARD5910" s="3"/>
      <c r="ARE5910" s="3"/>
      <c r="ARF5910"/>
      <c r="ARL5910" s="4"/>
      <c r="ARN5910" s="3"/>
      <c r="ARO5910" s="3"/>
      <c r="ARP5910"/>
      <c r="ARV5910" s="4"/>
      <c r="ARX5910" s="3"/>
      <c r="ARY5910" s="3"/>
      <c r="ARZ5910"/>
      <c r="ASF5910" s="4"/>
      <c r="ASH5910" s="3"/>
      <c r="ASI5910" s="3"/>
      <c r="ASJ5910"/>
      <c r="ASP5910" s="4"/>
      <c r="ASR5910" s="3"/>
      <c r="ASS5910" s="3"/>
      <c r="AST5910"/>
      <c r="ASZ5910" s="4"/>
      <c r="ATB5910" s="3"/>
      <c r="ATC5910" s="3"/>
      <c r="ATD5910"/>
      <c r="ATJ5910" s="4"/>
      <c r="ATL5910" s="3"/>
      <c r="ATM5910" s="3"/>
      <c r="ATN5910"/>
      <c r="ATT5910" s="4"/>
      <c r="ATV5910" s="3"/>
      <c r="ATW5910" s="3"/>
      <c r="ATX5910"/>
      <c r="AUD5910" s="4"/>
      <c r="AUF5910" s="3"/>
      <c r="AUG5910" s="3"/>
      <c r="AUH5910"/>
      <c r="AUN5910" s="4"/>
      <c r="AUP5910" s="3"/>
      <c r="AUQ5910" s="3"/>
      <c r="AUR5910"/>
      <c r="AUX5910" s="4"/>
      <c r="AUZ5910" s="3"/>
      <c r="AVA5910" s="3"/>
      <c r="AVB5910"/>
      <c r="AVH5910" s="4"/>
      <c r="AVJ5910" s="3"/>
      <c r="AVK5910" s="3"/>
      <c r="AVL5910"/>
      <c r="AVR5910" s="4"/>
      <c r="AVT5910" s="3"/>
      <c r="AVU5910" s="3"/>
      <c r="AVV5910"/>
      <c r="AWB5910" s="4"/>
      <c r="AWD5910" s="3"/>
      <c r="AWE5910" s="3"/>
      <c r="AWF5910"/>
      <c r="AWL5910" s="4"/>
      <c r="AWN5910" s="3"/>
      <c r="AWO5910" s="3"/>
      <c r="AWP5910"/>
      <c r="AWV5910" s="4"/>
      <c r="AWX5910" s="3"/>
      <c r="AWY5910" s="3"/>
      <c r="AWZ5910"/>
      <c r="AXF5910" s="4"/>
      <c r="AXH5910" s="3"/>
      <c r="AXI5910" s="3"/>
      <c r="AXJ5910"/>
      <c r="AXP5910" s="4"/>
      <c r="AXR5910" s="3"/>
      <c r="AXS5910" s="3"/>
      <c r="AXT5910"/>
      <c r="AXZ5910" s="4"/>
      <c r="AYB5910" s="3"/>
      <c r="AYC5910" s="3"/>
      <c r="AYD5910"/>
      <c r="AYJ5910" s="4"/>
      <c r="AYL5910" s="3"/>
      <c r="AYM5910" s="3"/>
      <c r="AYN5910"/>
      <c r="AYT5910" s="4"/>
      <c r="AYV5910" s="3"/>
      <c r="AYW5910" s="3"/>
      <c r="AYX5910"/>
      <c r="AZD5910" s="4"/>
      <c r="AZF5910" s="3"/>
      <c r="AZG5910" s="3"/>
      <c r="AZH5910"/>
      <c r="AZN5910" s="4"/>
      <c r="AZP5910" s="3"/>
      <c r="AZQ5910" s="3"/>
      <c r="AZR5910"/>
      <c r="AZX5910" s="4"/>
      <c r="AZZ5910" s="3"/>
      <c r="BAA5910" s="3"/>
      <c r="BAB5910"/>
      <c r="BAH5910" s="4"/>
      <c r="BAJ5910" s="3"/>
      <c r="BAK5910" s="3"/>
      <c r="BAL5910"/>
      <c r="BAR5910" s="4"/>
      <c r="BAT5910" s="3"/>
      <c r="BAU5910" s="3"/>
      <c r="BAV5910"/>
      <c r="BBB5910" s="4"/>
      <c r="BBD5910" s="3"/>
      <c r="BBE5910" s="3"/>
      <c r="BBF5910"/>
      <c r="BBL5910" s="4"/>
      <c r="BBN5910" s="3"/>
      <c r="BBO5910" s="3"/>
      <c r="BBP5910"/>
      <c r="BBV5910" s="4"/>
      <c r="BBX5910" s="3"/>
      <c r="BBY5910" s="3"/>
      <c r="BBZ5910"/>
      <c r="BCF5910" s="4"/>
      <c r="BCH5910" s="3"/>
      <c r="BCI5910" s="3"/>
      <c r="BCJ5910"/>
      <c r="BCP5910" s="4"/>
      <c r="BCR5910" s="3"/>
      <c r="BCS5910" s="3"/>
      <c r="BCT5910"/>
      <c r="BCZ5910" s="4"/>
      <c r="BDB5910" s="3"/>
      <c r="BDC5910" s="3"/>
      <c r="BDD5910"/>
      <c r="BDJ5910" s="4"/>
      <c r="BDL5910" s="3"/>
      <c r="BDM5910" s="3"/>
      <c r="BDN5910"/>
      <c r="BDT5910" s="4"/>
      <c r="BDV5910" s="3"/>
      <c r="BDW5910" s="3"/>
      <c r="BDX5910"/>
      <c r="BED5910" s="4"/>
      <c r="BEF5910" s="3"/>
      <c r="BEG5910" s="3"/>
      <c r="BEH5910"/>
      <c r="BEN5910" s="4"/>
      <c r="BEP5910" s="3"/>
      <c r="BEQ5910" s="3"/>
      <c r="BER5910"/>
      <c r="BEX5910" s="4"/>
      <c r="BEZ5910" s="3"/>
      <c r="BFA5910" s="3"/>
      <c r="BFB5910"/>
      <c r="BFH5910" s="4"/>
      <c r="BFJ5910" s="3"/>
      <c r="BFK5910" s="3"/>
      <c r="BFL5910"/>
      <c r="BFR5910" s="4"/>
      <c r="BFT5910" s="3"/>
      <c r="BFU5910" s="3"/>
      <c r="BFV5910"/>
      <c r="BGB5910" s="4"/>
      <c r="BGD5910" s="3"/>
      <c r="BGE5910" s="3"/>
      <c r="BGF5910"/>
      <c r="BGL5910" s="4"/>
      <c r="BGN5910" s="3"/>
      <c r="BGO5910" s="3"/>
      <c r="BGP5910"/>
      <c r="BGV5910" s="4"/>
      <c r="BGX5910" s="3"/>
      <c r="BGY5910" s="3"/>
      <c r="BGZ5910"/>
      <c r="BHF5910" s="4"/>
      <c r="BHH5910" s="3"/>
      <c r="BHI5910" s="3"/>
      <c r="BHJ5910"/>
      <c r="BHP5910" s="4"/>
      <c r="BHR5910" s="3"/>
      <c r="BHS5910" s="3"/>
      <c r="BHT5910"/>
      <c r="BHZ5910" s="4"/>
      <c r="BIB5910" s="3"/>
      <c r="BIC5910" s="3"/>
      <c r="BID5910"/>
      <c r="BIJ5910" s="4"/>
      <c r="BIL5910" s="3"/>
      <c r="BIM5910" s="3"/>
      <c r="BIN5910"/>
      <c r="BIT5910" s="4"/>
      <c r="BIV5910" s="3"/>
      <c r="BIW5910" s="3"/>
      <c r="BIX5910"/>
      <c r="BJD5910" s="4"/>
      <c r="BJF5910" s="3"/>
      <c r="BJG5910" s="3"/>
      <c r="BJH5910"/>
      <c r="BJN5910" s="4"/>
      <c r="BJP5910" s="3"/>
      <c r="BJQ5910" s="3"/>
      <c r="BJR5910"/>
      <c r="BJX5910" s="4"/>
      <c r="BJZ5910" s="3"/>
      <c r="BKA5910" s="3"/>
      <c r="BKB5910"/>
      <c r="BKH5910" s="4"/>
      <c r="BKJ5910" s="3"/>
      <c r="BKK5910" s="3"/>
      <c r="BKL5910"/>
      <c r="BKR5910" s="4"/>
      <c r="BKT5910" s="3"/>
      <c r="BKU5910" s="3"/>
      <c r="BKV5910"/>
      <c r="BLB5910" s="4"/>
      <c r="BLD5910" s="3"/>
      <c r="BLE5910" s="3"/>
      <c r="BLF5910"/>
      <c r="BLL5910" s="4"/>
      <c r="BLN5910" s="3"/>
      <c r="BLO5910" s="3"/>
      <c r="BLP5910"/>
      <c r="BLV5910" s="4"/>
      <c r="BLX5910" s="3"/>
      <c r="BLY5910" s="3"/>
      <c r="BLZ5910"/>
      <c r="BMF5910" s="4"/>
      <c r="BMH5910" s="3"/>
      <c r="BMI5910" s="3"/>
      <c r="BMJ5910"/>
      <c r="BMP5910" s="4"/>
      <c r="BMR5910" s="3"/>
      <c r="BMS5910" s="3"/>
      <c r="BMT5910"/>
      <c r="BMZ5910" s="4"/>
      <c r="BNB5910" s="3"/>
      <c r="BNC5910" s="3"/>
      <c r="BND5910"/>
      <c r="BNJ5910" s="4"/>
      <c r="BNL5910" s="3"/>
      <c r="BNM5910" s="3"/>
      <c r="BNN5910"/>
      <c r="BNT5910" s="4"/>
      <c r="BNV5910" s="3"/>
      <c r="BNW5910" s="3"/>
      <c r="BNX5910"/>
      <c r="BOD5910" s="4"/>
      <c r="BOF5910" s="3"/>
      <c r="BOG5910" s="3"/>
      <c r="BOH5910"/>
      <c r="BON5910" s="4"/>
      <c r="BOP5910" s="3"/>
      <c r="BOQ5910" s="3"/>
      <c r="BOR5910"/>
      <c r="BOX5910" s="4"/>
      <c r="BOZ5910" s="3"/>
      <c r="BPA5910" s="3"/>
      <c r="BPB5910"/>
      <c r="BPH5910" s="4"/>
      <c r="BPJ5910" s="3"/>
      <c r="BPK5910" s="3"/>
      <c r="BPL5910"/>
      <c r="BPR5910" s="4"/>
      <c r="BPT5910" s="3"/>
      <c r="BPU5910" s="3"/>
      <c r="BPV5910"/>
      <c r="BQB5910" s="4"/>
      <c r="BQD5910" s="3"/>
      <c r="BQE5910" s="3"/>
      <c r="BQF5910"/>
      <c r="BQL5910" s="4"/>
      <c r="BQN5910" s="3"/>
      <c r="BQO5910" s="3"/>
      <c r="BQP5910"/>
      <c r="BQV5910" s="4"/>
      <c r="BQX5910" s="3"/>
      <c r="BQY5910" s="3"/>
      <c r="BQZ5910"/>
      <c r="BRF5910" s="4"/>
      <c r="BRH5910" s="3"/>
      <c r="BRI5910" s="3"/>
      <c r="BRJ5910"/>
      <c r="BRP5910" s="4"/>
      <c r="BRR5910" s="3"/>
      <c r="BRS5910" s="3"/>
      <c r="BRT5910"/>
      <c r="BRZ5910" s="4"/>
      <c r="BSB5910" s="3"/>
      <c r="BSC5910" s="3"/>
      <c r="BSD5910"/>
      <c r="BSJ5910" s="4"/>
      <c r="BSL5910" s="3"/>
      <c r="BSM5910" s="3"/>
      <c r="BSN5910"/>
      <c r="BST5910" s="4"/>
      <c r="BSV5910" s="3"/>
      <c r="BSW5910" s="3"/>
      <c r="BSX5910"/>
      <c r="BTD5910" s="4"/>
      <c r="BTF5910" s="3"/>
      <c r="BTG5910" s="3"/>
      <c r="BTH5910"/>
      <c r="BTN5910" s="4"/>
      <c r="BTP5910" s="3"/>
      <c r="BTQ5910" s="3"/>
      <c r="BTR5910"/>
      <c r="BTX5910" s="4"/>
      <c r="BTZ5910" s="3"/>
      <c r="BUA5910" s="3"/>
      <c r="BUB5910"/>
      <c r="BUH5910" s="4"/>
      <c r="BUJ5910" s="3"/>
      <c r="BUK5910" s="3"/>
      <c r="BUL5910"/>
      <c r="BUR5910" s="4"/>
      <c r="BUT5910" s="3"/>
      <c r="BUU5910" s="3"/>
      <c r="BUV5910"/>
      <c r="BVB5910" s="4"/>
      <c r="BVD5910" s="3"/>
      <c r="BVE5910" s="3"/>
      <c r="BVF5910"/>
      <c r="BVL5910" s="4"/>
      <c r="BVN5910" s="3"/>
      <c r="BVO5910" s="3"/>
      <c r="BVP5910"/>
      <c r="BVV5910" s="4"/>
      <c r="BVX5910" s="3"/>
      <c r="BVY5910" s="3"/>
      <c r="BVZ5910"/>
      <c r="BWF5910" s="4"/>
      <c r="BWH5910" s="3"/>
      <c r="BWI5910" s="3"/>
      <c r="BWJ5910"/>
      <c r="BWP5910" s="4"/>
      <c r="BWR5910" s="3"/>
      <c r="BWS5910" s="3"/>
      <c r="BWT5910"/>
      <c r="BWZ5910" s="4"/>
      <c r="BXB5910" s="3"/>
      <c r="BXC5910" s="3"/>
      <c r="BXD5910"/>
      <c r="BXJ5910" s="4"/>
      <c r="BXL5910" s="3"/>
      <c r="BXM5910" s="3"/>
      <c r="BXN5910"/>
      <c r="BXT5910" s="4"/>
      <c r="BXV5910" s="3"/>
      <c r="BXW5910" s="3"/>
      <c r="BXX5910"/>
      <c r="BYD5910" s="4"/>
      <c r="BYF5910" s="3"/>
      <c r="BYG5910" s="3"/>
      <c r="BYH5910"/>
      <c r="BYN5910" s="4"/>
      <c r="BYP5910" s="3"/>
      <c r="BYQ5910" s="3"/>
      <c r="BYR5910"/>
      <c r="BYX5910" s="4"/>
      <c r="BYZ5910" s="3"/>
      <c r="BZA5910" s="3"/>
      <c r="BZB5910"/>
      <c r="BZH5910" s="4"/>
      <c r="BZJ5910" s="3"/>
      <c r="BZK5910" s="3"/>
      <c r="BZL5910"/>
      <c r="BZR5910" s="4"/>
      <c r="BZT5910" s="3"/>
      <c r="BZU5910" s="3"/>
      <c r="BZV5910"/>
      <c r="CAB5910" s="4"/>
      <c r="CAD5910" s="3"/>
      <c r="CAE5910" s="3"/>
      <c r="CAF5910"/>
      <c r="CAL5910" s="4"/>
      <c r="CAN5910" s="3"/>
      <c r="CAO5910" s="3"/>
      <c r="CAP5910"/>
      <c r="CAV5910" s="4"/>
      <c r="CAX5910" s="3"/>
      <c r="CAY5910" s="3"/>
      <c r="CAZ5910"/>
      <c r="CBF5910" s="4"/>
      <c r="CBH5910" s="3"/>
      <c r="CBI5910" s="3"/>
      <c r="CBJ5910"/>
      <c r="CBP5910" s="4"/>
      <c r="CBR5910" s="3"/>
      <c r="CBS5910" s="3"/>
      <c r="CBT5910"/>
      <c r="CBZ5910" s="4"/>
      <c r="CCB5910" s="3"/>
      <c r="CCC5910" s="3"/>
      <c r="CCD5910"/>
      <c r="CCJ5910" s="4"/>
      <c r="CCL5910" s="3"/>
      <c r="CCM5910" s="3"/>
      <c r="CCN5910"/>
      <c r="CCT5910" s="4"/>
      <c r="CCV5910" s="3"/>
      <c r="CCW5910" s="3"/>
      <c r="CCX5910"/>
      <c r="CDD5910" s="4"/>
      <c r="CDF5910" s="3"/>
      <c r="CDG5910" s="3"/>
      <c r="CDH5910"/>
      <c r="CDN5910" s="4"/>
      <c r="CDP5910" s="3"/>
      <c r="CDQ5910" s="3"/>
      <c r="CDR5910"/>
      <c r="CDX5910" s="4"/>
      <c r="CDZ5910" s="3"/>
      <c r="CEA5910" s="3"/>
      <c r="CEB5910"/>
      <c r="CEH5910" s="4"/>
      <c r="CEJ5910" s="3"/>
      <c r="CEK5910" s="3"/>
      <c r="CEL5910"/>
      <c r="CER5910" s="4"/>
      <c r="CET5910" s="3"/>
      <c r="CEU5910" s="3"/>
      <c r="CEV5910"/>
      <c r="CFB5910" s="4"/>
      <c r="CFD5910" s="3"/>
      <c r="CFE5910" s="3"/>
      <c r="CFF5910"/>
      <c r="CFL5910" s="4"/>
      <c r="CFN5910" s="3"/>
      <c r="CFO5910" s="3"/>
      <c r="CFP5910"/>
      <c r="CFV5910" s="4"/>
      <c r="CFX5910" s="3"/>
      <c r="CFY5910" s="3"/>
      <c r="CFZ5910"/>
      <c r="CGF5910" s="4"/>
      <c r="CGH5910" s="3"/>
      <c r="CGI5910" s="3"/>
      <c r="CGJ5910"/>
      <c r="CGP5910" s="4"/>
      <c r="CGR5910" s="3"/>
      <c r="CGS5910" s="3"/>
      <c r="CGT5910"/>
      <c r="CGZ5910" s="4"/>
      <c r="CHB5910" s="3"/>
      <c r="CHC5910" s="3"/>
      <c r="CHD5910"/>
      <c r="CHJ5910" s="4"/>
      <c r="CHL5910" s="3"/>
      <c r="CHM5910" s="3"/>
      <c r="CHN5910"/>
      <c r="CHT5910" s="4"/>
      <c r="CHV5910" s="3"/>
      <c r="CHW5910" s="3"/>
      <c r="CHX5910"/>
      <c r="CID5910" s="4"/>
      <c r="CIF5910" s="3"/>
      <c r="CIG5910" s="3"/>
      <c r="CIH5910"/>
      <c r="CIN5910" s="4"/>
      <c r="CIP5910" s="3"/>
      <c r="CIQ5910" s="3"/>
      <c r="CIR5910"/>
      <c r="CIX5910" s="4"/>
      <c r="CIZ5910" s="3"/>
      <c r="CJA5910" s="3"/>
      <c r="CJB5910"/>
      <c r="CJH5910" s="4"/>
      <c r="CJJ5910" s="3"/>
      <c r="CJK5910" s="3"/>
      <c r="CJL5910"/>
      <c r="CJR5910" s="4"/>
      <c r="CJT5910" s="3"/>
      <c r="CJU5910" s="3"/>
      <c r="CJV5910"/>
      <c r="CKB5910" s="4"/>
      <c r="CKD5910" s="3"/>
      <c r="CKE5910" s="3"/>
      <c r="CKF5910"/>
      <c r="CKL5910" s="4"/>
      <c r="CKN5910" s="3"/>
      <c r="CKO5910" s="3"/>
      <c r="CKP5910"/>
      <c r="CKV5910" s="4"/>
      <c r="CKX5910" s="3"/>
      <c r="CKY5910" s="3"/>
      <c r="CKZ5910"/>
      <c r="CLF5910" s="4"/>
      <c r="CLH5910" s="3"/>
      <c r="CLI5910" s="3"/>
      <c r="CLJ5910"/>
      <c r="CLP5910" s="4"/>
      <c r="CLR5910" s="3"/>
      <c r="CLS5910" s="3"/>
      <c r="CLT5910"/>
      <c r="CLZ5910" s="4"/>
      <c r="CMB5910" s="3"/>
      <c r="CMC5910" s="3"/>
      <c r="CMD5910"/>
      <c r="CMJ5910" s="4"/>
      <c r="CML5910" s="3"/>
      <c r="CMM5910" s="3"/>
      <c r="CMN5910"/>
      <c r="CMT5910" s="4"/>
      <c r="CMV5910" s="3"/>
      <c r="CMW5910" s="3"/>
      <c r="CMX5910"/>
      <c r="CND5910" s="4"/>
      <c r="CNF5910" s="3"/>
      <c r="CNG5910" s="3"/>
      <c r="CNH5910"/>
      <c r="CNN5910" s="4"/>
      <c r="CNP5910" s="3"/>
      <c r="CNQ5910" s="3"/>
      <c r="CNR5910"/>
      <c r="CNX5910" s="4"/>
      <c r="CNZ5910" s="3"/>
      <c r="COA5910" s="3"/>
      <c r="COB5910"/>
      <c r="COH5910" s="4"/>
      <c r="COJ5910" s="3"/>
      <c r="COK5910" s="3"/>
      <c r="COL5910"/>
      <c r="COR5910" s="4"/>
      <c r="COT5910" s="3"/>
      <c r="COU5910" s="3"/>
      <c r="COV5910"/>
      <c r="CPB5910" s="4"/>
      <c r="CPD5910" s="3"/>
      <c r="CPE5910" s="3"/>
      <c r="CPF5910"/>
      <c r="CPL5910" s="4"/>
      <c r="CPN5910" s="3"/>
      <c r="CPO5910" s="3"/>
      <c r="CPP5910"/>
      <c r="CPV5910" s="4"/>
      <c r="CPX5910" s="3"/>
      <c r="CPY5910" s="3"/>
      <c r="CPZ5910"/>
      <c r="CQF5910" s="4"/>
      <c r="CQH5910" s="3"/>
      <c r="CQI5910" s="3"/>
      <c r="CQJ5910"/>
      <c r="CQP5910" s="4"/>
      <c r="CQR5910" s="3"/>
      <c r="CQS5910" s="3"/>
      <c r="CQT5910"/>
      <c r="CQZ5910" s="4"/>
      <c r="CRB5910" s="3"/>
      <c r="CRC5910" s="3"/>
      <c r="CRD5910"/>
      <c r="CRJ5910" s="4"/>
      <c r="CRL5910" s="3"/>
      <c r="CRM5910" s="3"/>
      <c r="CRN5910"/>
      <c r="CRT5910" s="4"/>
      <c r="CRV5910" s="3"/>
      <c r="CRW5910" s="3"/>
      <c r="CRX5910"/>
      <c r="CSD5910" s="4"/>
      <c r="CSF5910" s="3"/>
      <c r="CSG5910" s="3"/>
      <c r="CSH5910"/>
      <c r="CSN5910" s="4"/>
      <c r="CSP5910" s="3"/>
      <c r="CSQ5910" s="3"/>
      <c r="CSR5910"/>
      <c r="CSX5910" s="4"/>
      <c r="CSZ5910" s="3"/>
      <c r="CTA5910" s="3"/>
      <c r="CTB5910"/>
      <c r="CTH5910" s="4"/>
      <c r="CTJ5910" s="3"/>
      <c r="CTK5910" s="3"/>
      <c r="CTL5910"/>
      <c r="CTR5910" s="4"/>
      <c r="CTT5910" s="3"/>
      <c r="CTU5910" s="3"/>
      <c r="CTV5910"/>
      <c r="CUB5910" s="4"/>
      <c r="CUD5910" s="3"/>
      <c r="CUE5910" s="3"/>
      <c r="CUF5910"/>
      <c r="CUL5910" s="4"/>
      <c r="CUN5910" s="3"/>
      <c r="CUO5910" s="3"/>
      <c r="CUP5910"/>
      <c r="CUV5910" s="4"/>
      <c r="CUX5910" s="3"/>
      <c r="CUY5910" s="3"/>
      <c r="CUZ5910"/>
      <c r="CVF5910" s="4"/>
      <c r="CVH5910" s="3"/>
      <c r="CVI5910" s="3"/>
      <c r="CVJ5910"/>
      <c r="CVP5910" s="4"/>
      <c r="CVR5910" s="3"/>
      <c r="CVS5910" s="3"/>
      <c r="CVT5910"/>
      <c r="CVZ5910" s="4"/>
      <c r="CWB5910" s="3"/>
      <c r="CWC5910" s="3"/>
      <c r="CWD5910"/>
      <c r="CWJ5910" s="4"/>
      <c r="CWL5910" s="3"/>
      <c r="CWM5910" s="3"/>
      <c r="CWN5910"/>
      <c r="CWT5910" s="4"/>
      <c r="CWV5910" s="3"/>
      <c r="CWW5910" s="3"/>
      <c r="CWX5910"/>
      <c r="CXD5910" s="4"/>
      <c r="CXF5910" s="3"/>
      <c r="CXG5910" s="3"/>
      <c r="CXH5910"/>
      <c r="CXN5910" s="4"/>
      <c r="CXP5910" s="3"/>
      <c r="CXQ5910" s="3"/>
      <c r="CXR5910"/>
      <c r="CXX5910" s="4"/>
      <c r="CXZ5910" s="3"/>
      <c r="CYA5910" s="3"/>
      <c r="CYB5910"/>
      <c r="CYH5910" s="4"/>
      <c r="CYJ5910" s="3"/>
      <c r="CYK5910" s="3"/>
      <c r="CYL5910"/>
      <c r="CYR5910" s="4"/>
      <c r="CYT5910" s="3"/>
      <c r="CYU5910" s="3"/>
      <c r="CYV5910"/>
      <c r="CZB5910" s="4"/>
      <c r="CZD5910" s="3"/>
      <c r="CZE5910" s="3"/>
      <c r="CZF5910"/>
      <c r="CZL5910" s="4"/>
      <c r="CZN5910" s="3"/>
      <c r="CZO5910" s="3"/>
      <c r="CZP5910"/>
      <c r="CZV5910" s="4"/>
      <c r="CZX5910" s="3"/>
      <c r="CZY5910" s="3"/>
      <c r="CZZ5910"/>
      <c r="DAF5910" s="4"/>
      <c r="DAH5910" s="3"/>
      <c r="DAI5910" s="3"/>
      <c r="DAJ5910"/>
      <c r="DAP5910" s="4"/>
      <c r="DAR5910" s="3"/>
      <c r="DAS5910" s="3"/>
      <c r="DAT5910"/>
      <c r="DAZ5910" s="4"/>
      <c r="DBB5910" s="3"/>
      <c r="DBC5910" s="3"/>
      <c r="DBD5910"/>
      <c r="DBJ5910" s="4"/>
      <c r="DBL5910" s="3"/>
      <c r="DBM5910" s="3"/>
      <c r="DBN5910"/>
      <c r="DBT5910" s="4"/>
      <c r="DBV5910" s="3"/>
      <c r="DBW5910" s="3"/>
      <c r="DBX5910"/>
      <c r="DCD5910" s="4"/>
      <c r="DCF5910" s="3"/>
      <c r="DCG5910" s="3"/>
      <c r="DCH5910"/>
      <c r="DCN5910" s="4"/>
      <c r="DCP5910" s="3"/>
      <c r="DCQ5910" s="3"/>
      <c r="DCR5910"/>
      <c r="DCX5910" s="4"/>
      <c r="DCZ5910" s="3"/>
      <c r="DDA5910" s="3"/>
      <c r="DDB5910"/>
      <c r="DDH5910" s="4"/>
      <c r="DDJ5910" s="3"/>
      <c r="DDK5910" s="3"/>
      <c r="DDL5910"/>
      <c r="DDR5910" s="4"/>
      <c r="DDT5910" s="3"/>
      <c r="DDU5910" s="3"/>
      <c r="DDV5910"/>
      <c r="DEB5910" s="4"/>
      <c r="DED5910" s="3"/>
      <c r="DEE5910" s="3"/>
      <c r="DEF5910"/>
      <c r="DEL5910" s="4"/>
      <c r="DEN5910" s="3"/>
      <c r="DEO5910" s="3"/>
      <c r="DEP5910"/>
      <c r="DEV5910" s="4"/>
      <c r="DEX5910" s="3"/>
      <c r="DEY5910" s="3"/>
      <c r="DEZ5910"/>
      <c r="DFF5910" s="4"/>
      <c r="DFH5910" s="3"/>
      <c r="DFI5910" s="3"/>
      <c r="DFJ5910"/>
      <c r="DFP5910" s="4"/>
      <c r="DFR5910" s="3"/>
      <c r="DFS5910" s="3"/>
      <c r="DFT5910"/>
      <c r="DFZ5910" s="4"/>
      <c r="DGB5910" s="3"/>
      <c r="DGC5910" s="3"/>
      <c r="DGD5910"/>
      <c r="DGJ5910" s="4"/>
      <c r="DGL5910" s="3"/>
      <c r="DGM5910" s="3"/>
      <c r="DGN5910"/>
      <c r="DGT5910" s="4"/>
      <c r="DGV5910" s="3"/>
      <c r="DGW5910" s="3"/>
      <c r="DGX5910"/>
      <c r="DHD5910" s="4"/>
      <c r="DHF5910" s="3"/>
      <c r="DHG5910" s="3"/>
      <c r="DHH5910"/>
      <c r="DHN5910" s="4"/>
      <c r="DHP5910" s="3"/>
      <c r="DHQ5910" s="3"/>
      <c r="DHR5910"/>
      <c r="DHX5910" s="4"/>
      <c r="DHZ5910" s="3"/>
      <c r="DIA5910" s="3"/>
      <c r="DIB5910"/>
      <c r="DIH5910" s="4"/>
      <c r="DIJ5910" s="3"/>
      <c r="DIK5910" s="3"/>
      <c r="DIL5910"/>
      <c r="DIR5910" s="4"/>
      <c r="DIT5910" s="3"/>
      <c r="DIU5910" s="3"/>
      <c r="DIV5910"/>
      <c r="DJB5910" s="4"/>
      <c r="DJD5910" s="3"/>
      <c r="DJE5910" s="3"/>
      <c r="DJF5910"/>
      <c r="DJL5910" s="4"/>
      <c r="DJN5910" s="3"/>
      <c r="DJO5910" s="3"/>
      <c r="DJP5910"/>
      <c r="DJV5910" s="4"/>
      <c r="DJX5910" s="3"/>
      <c r="DJY5910" s="3"/>
      <c r="DJZ5910"/>
      <c r="DKF5910" s="4"/>
      <c r="DKH5910" s="3"/>
      <c r="DKI5910" s="3"/>
      <c r="DKJ5910"/>
      <c r="DKP5910" s="4"/>
      <c r="DKR5910" s="3"/>
      <c r="DKS5910" s="3"/>
      <c r="DKT5910"/>
      <c r="DKZ5910" s="4"/>
      <c r="DLB5910" s="3"/>
      <c r="DLC5910" s="3"/>
      <c r="DLD5910"/>
      <c r="DLJ5910" s="4"/>
      <c r="DLL5910" s="3"/>
      <c r="DLM5910" s="3"/>
      <c r="DLN5910"/>
      <c r="DLT5910" s="4"/>
      <c r="DLV5910" s="3"/>
      <c r="DLW5910" s="3"/>
      <c r="DLX5910"/>
      <c r="DMD5910" s="4"/>
      <c r="DMF5910" s="3"/>
      <c r="DMG5910" s="3"/>
      <c r="DMH5910"/>
      <c r="DMN5910" s="4"/>
      <c r="DMP5910" s="3"/>
      <c r="DMQ5910" s="3"/>
      <c r="DMR5910"/>
      <c r="DMX5910" s="4"/>
      <c r="DMZ5910" s="3"/>
      <c r="DNA5910" s="3"/>
      <c r="DNB5910"/>
      <c r="DNH5910" s="4"/>
      <c r="DNJ5910" s="3"/>
      <c r="DNK5910" s="3"/>
      <c r="DNL5910"/>
      <c r="DNR5910" s="4"/>
      <c r="DNT5910" s="3"/>
      <c r="DNU5910" s="3"/>
      <c r="DNV5910"/>
      <c r="DOB5910" s="4"/>
      <c r="DOD5910" s="3"/>
      <c r="DOE5910" s="3"/>
      <c r="DOF5910"/>
      <c r="DOL5910" s="4"/>
      <c r="DON5910" s="3"/>
      <c r="DOO5910" s="3"/>
      <c r="DOP5910"/>
      <c r="DOV5910" s="4"/>
      <c r="DOX5910" s="3"/>
      <c r="DOY5910" s="3"/>
      <c r="DOZ5910"/>
      <c r="DPF5910" s="4"/>
      <c r="DPH5910" s="3"/>
      <c r="DPI5910" s="3"/>
      <c r="DPJ5910"/>
      <c r="DPP5910" s="4"/>
      <c r="DPR5910" s="3"/>
      <c r="DPS5910" s="3"/>
      <c r="DPT5910"/>
      <c r="DPZ5910" s="4"/>
      <c r="DQB5910" s="3"/>
      <c r="DQC5910" s="3"/>
      <c r="DQD5910"/>
      <c r="DQJ5910" s="4"/>
      <c r="DQL5910" s="3"/>
      <c r="DQM5910" s="3"/>
      <c r="DQN5910"/>
      <c r="DQT5910" s="4"/>
      <c r="DQV5910" s="3"/>
      <c r="DQW5910" s="3"/>
      <c r="DQX5910"/>
      <c r="DRD5910" s="4"/>
      <c r="DRF5910" s="3"/>
      <c r="DRG5910" s="3"/>
      <c r="DRH5910"/>
      <c r="DRN5910" s="4"/>
      <c r="DRP5910" s="3"/>
      <c r="DRQ5910" s="3"/>
      <c r="DRR5910"/>
      <c r="DRX5910" s="4"/>
      <c r="DRZ5910" s="3"/>
      <c r="DSA5910" s="3"/>
      <c r="DSB5910"/>
      <c r="DSH5910" s="4"/>
      <c r="DSJ5910" s="3"/>
      <c r="DSK5910" s="3"/>
      <c r="DSL5910"/>
      <c r="DSR5910" s="4"/>
      <c r="DST5910" s="3"/>
      <c r="DSU5910" s="3"/>
      <c r="DSV5910"/>
      <c r="DTB5910" s="4"/>
      <c r="DTD5910" s="3"/>
      <c r="DTE5910" s="3"/>
      <c r="DTF5910"/>
      <c r="DTL5910" s="4"/>
      <c r="DTN5910" s="3"/>
      <c r="DTO5910" s="3"/>
      <c r="DTP5910"/>
      <c r="DTV5910" s="4"/>
      <c r="DTX5910" s="3"/>
      <c r="DTY5910" s="3"/>
      <c r="DTZ5910"/>
      <c r="DUF5910" s="4"/>
      <c r="DUH5910" s="3"/>
      <c r="DUI5910" s="3"/>
      <c r="DUJ5910"/>
      <c r="DUP5910" s="4"/>
      <c r="DUR5910" s="3"/>
      <c r="DUS5910" s="3"/>
      <c r="DUT5910"/>
      <c r="DUZ5910" s="4"/>
      <c r="DVB5910" s="3"/>
      <c r="DVC5910" s="3"/>
      <c r="DVD5910"/>
      <c r="DVJ5910" s="4"/>
      <c r="DVL5910" s="3"/>
      <c r="DVM5910" s="3"/>
      <c r="DVN5910"/>
      <c r="DVT5910" s="4"/>
      <c r="DVV5910" s="3"/>
      <c r="DVW5910" s="3"/>
      <c r="DVX5910"/>
      <c r="DWD5910" s="4"/>
      <c r="DWF5910" s="3"/>
      <c r="DWG5910" s="3"/>
      <c r="DWH5910"/>
      <c r="DWN5910" s="4"/>
      <c r="DWP5910" s="3"/>
      <c r="DWQ5910" s="3"/>
      <c r="DWR5910"/>
      <c r="DWX5910" s="4"/>
      <c r="DWZ5910" s="3"/>
      <c r="DXA5910" s="3"/>
      <c r="DXB5910"/>
      <c r="DXH5910" s="4"/>
      <c r="DXJ5910" s="3"/>
      <c r="DXK5910" s="3"/>
      <c r="DXL5910"/>
      <c r="DXR5910" s="4"/>
      <c r="DXT5910" s="3"/>
      <c r="DXU5910" s="3"/>
      <c r="DXV5910"/>
      <c r="DYB5910" s="4"/>
      <c r="DYD5910" s="3"/>
      <c r="DYE5910" s="3"/>
      <c r="DYF5910"/>
      <c r="DYL5910" s="4"/>
      <c r="DYN5910" s="3"/>
      <c r="DYO5910" s="3"/>
      <c r="DYP5910"/>
      <c r="DYV5910" s="4"/>
      <c r="DYX5910" s="3"/>
      <c r="DYY5910" s="3"/>
      <c r="DYZ5910"/>
      <c r="DZF5910" s="4"/>
      <c r="DZH5910" s="3"/>
      <c r="DZI5910" s="3"/>
      <c r="DZJ5910"/>
      <c r="DZP5910" s="4"/>
      <c r="DZR5910" s="3"/>
      <c r="DZS5910" s="3"/>
      <c r="DZT5910"/>
      <c r="DZZ5910" s="4"/>
      <c r="EAB5910" s="3"/>
      <c r="EAC5910" s="3"/>
      <c r="EAD5910"/>
      <c r="EAJ5910" s="4"/>
      <c r="EAL5910" s="3"/>
      <c r="EAM5910" s="3"/>
      <c r="EAN5910"/>
      <c r="EAT5910" s="4"/>
      <c r="EAV5910" s="3"/>
      <c r="EAW5910" s="3"/>
      <c r="EAX5910"/>
      <c r="EBD5910" s="4"/>
      <c r="EBF5910" s="3"/>
      <c r="EBG5910" s="3"/>
      <c r="EBH5910"/>
      <c r="EBN5910" s="4"/>
      <c r="EBP5910" s="3"/>
      <c r="EBQ5910" s="3"/>
      <c r="EBR5910"/>
      <c r="EBX5910" s="4"/>
      <c r="EBZ5910" s="3"/>
      <c r="ECA5910" s="3"/>
      <c r="ECB5910"/>
      <c r="ECH5910" s="4"/>
      <c r="ECJ5910" s="3"/>
      <c r="ECK5910" s="3"/>
      <c r="ECL5910"/>
      <c r="ECR5910" s="4"/>
      <c r="ECT5910" s="3"/>
      <c r="ECU5910" s="3"/>
      <c r="ECV5910"/>
      <c r="EDB5910" s="4"/>
      <c r="EDD5910" s="3"/>
      <c r="EDE5910" s="3"/>
      <c r="EDF5910"/>
      <c r="EDL5910" s="4"/>
      <c r="EDN5910" s="3"/>
      <c r="EDO5910" s="3"/>
      <c r="EDP5910"/>
      <c r="EDV5910" s="4"/>
      <c r="EDX5910" s="3"/>
      <c r="EDY5910" s="3"/>
      <c r="EDZ5910"/>
      <c r="EEF5910" s="4"/>
      <c r="EEH5910" s="3"/>
      <c r="EEI5910" s="3"/>
      <c r="EEJ5910"/>
      <c r="EEP5910" s="4"/>
      <c r="EER5910" s="3"/>
      <c r="EES5910" s="3"/>
      <c r="EET5910"/>
      <c r="EEZ5910" s="4"/>
      <c r="EFB5910" s="3"/>
      <c r="EFC5910" s="3"/>
      <c r="EFD5910"/>
      <c r="EFJ5910" s="4"/>
      <c r="EFL5910" s="3"/>
      <c r="EFM5910" s="3"/>
      <c r="EFN5910"/>
      <c r="EFT5910" s="4"/>
      <c r="EFV5910" s="3"/>
      <c r="EFW5910" s="3"/>
      <c r="EFX5910"/>
      <c r="EGD5910" s="4"/>
      <c r="EGF5910" s="3"/>
      <c r="EGG5910" s="3"/>
      <c r="EGH5910"/>
      <c r="EGN5910" s="4"/>
      <c r="EGP5910" s="3"/>
      <c r="EGQ5910" s="3"/>
      <c r="EGR5910"/>
      <c r="EGX5910" s="4"/>
      <c r="EGZ5910" s="3"/>
      <c r="EHA5910" s="3"/>
      <c r="EHB5910"/>
      <c r="EHH5910" s="4"/>
      <c r="EHJ5910" s="3"/>
      <c r="EHK5910" s="3"/>
      <c r="EHL5910"/>
      <c r="EHR5910" s="4"/>
      <c r="EHT5910" s="3"/>
      <c r="EHU5910" s="3"/>
      <c r="EHV5910"/>
      <c r="EIB5910" s="4"/>
      <c r="EID5910" s="3"/>
      <c r="EIE5910" s="3"/>
      <c r="EIF5910"/>
      <c r="EIL5910" s="4"/>
      <c r="EIN5910" s="3"/>
      <c r="EIO5910" s="3"/>
      <c r="EIP5910"/>
      <c r="EIV5910" s="4"/>
      <c r="EIX5910" s="3"/>
      <c r="EIY5910" s="3"/>
      <c r="EIZ5910"/>
      <c r="EJF5910" s="4"/>
      <c r="EJH5910" s="3"/>
      <c r="EJI5910" s="3"/>
      <c r="EJJ5910"/>
      <c r="EJP5910" s="4"/>
      <c r="EJR5910" s="3"/>
      <c r="EJS5910" s="3"/>
      <c r="EJT5910"/>
      <c r="EJZ5910" s="4"/>
      <c r="EKB5910" s="3"/>
      <c r="EKC5910" s="3"/>
      <c r="EKD5910"/>
      <c r="EKJ5910" s="4"/>
      <c r="EKL5910" s="3"/>
      <c r="EKM5910" s="3"/>
      <c r="EKN5910"/>
      <c r="EKT5910" s="4"/>
      <c r="EKV5910" s="3"/>
      <c r="EKW5910" s="3"/>
      <c r="EKX5910"/>
      <c r="ELD5910" s="4"/>
      <c r="ELF5910" s="3"/>
      <c r="ELG5910" s="3"/>
      <c r="ELH5910"/>
      <c r="ELN5910" s="4"/>
      <c r="ELP5910" s="3"/>
      <c r="ELQ5910" s="3"/>
      <c r="ELR5910"/>
      <c r="ELX5910" s="4"/>
      <c r="ELZ5910" s="3"/>
      <c r="EMA5910" s="3"/>
      <c r="EMB5910"/>
      <c r="EMH5910" s="4"/>
      <c r="EMJ5910" s="3"/>
      <c r="EMK5910" s="3"/>
      <c r="EML5910"/>
      <c r="EMR5910" s="4"/>
      <c r="EMT5910" s="3"/>
      <c r="EMU5910" s="3"/>
      <c r="EMV5910"/>
      <c r="ENB5910" s="4"/>
      <c r="END5910" s="3"/>
      <c r="ENE5910" s="3"/>
      <c r="ENF5910"/>
      <c r="ENL5910" s="4"/>
      <c r="ENN5910" s="3"/>
      <c r="ENO5910" s="3"/>
      <c r="ENP5910"/>
      <c r="ENV5910" s="4"/>
      <c r="ENX5910" s="3"/>
      <c r="ENY5910" s="3"/>
      <c r="ENZ5910"/>
      <c r="EOF5910" s="4"/>
      <c r="EOH5910" s="3"/>
      <c r="EOI5910" s="3"/>
      <c r="EOJ5910"/>
      <c r="EOP5910" s="4"/>
      <c r="EOR5910" s="3"/>
      <c r="EOS5910" s="3"/>
      <c r="EOT5910"/>
      <c r="EOZ5910" s="4"/>
      <c r="EPB5910" s="3"/>
      <c r="EPC5910" s="3"/>
      <c r="EPD5910"/>
      <c r="EPJ5910" s="4"/>
      <c r="EPL5910" s="3"/>
      <c r="EPM5910" s="3"/>
      <c r="EPN5910"/>
      <c r="EPT5910" s="4"/>
      <c r="EPV5910" s="3"/>
      <c r="EPW5910" s="3"/>
      <c r="EPX5910"/>
      <c r="EQD5910" s="4"/>
      <c r="EQF5910" s="3"/>
      <c r="EQG5910" s="3"/>
      <c r="EQH5910"/>
      <c r="EQN5910" s="4"/>
      <c r="EQP5910" s="3"/>
      <c r="EQQ5910" s="3"/>
      <c r="EQR5910"/>
      <c r="EQX5910" s="4"/>
      <c r="EQZ5910" s="3"/>
      <c r="ERA5910" s="3"/>
      <c r="ERB5910"/>
      <c r="ERH5910" s="4"/>
      <c r="ERJ5910" s="3"/>
      <c r="ERK5910" s="3"/>
      <c r="ERL5910"/>
      <c r="ERR5910" s="4"/>
      <c r="ERT5910" s="3"/>
      <c r="ERU5910" s="3"/>
      <c r="ERV5910"/>
      <c r="ESB5910" s="4"/>
      <c r="ESD5910" s="3"/>
      <c r="ESE5910" s="3"/>
      <c r="ESF5910"/>
      <c r="ESL5910" s="4"/>
      <c r="ESN5910" s="3"/>
      <c r="ESO5910" s="3"/>
      <c r="ESP5910"/>
      <c r="ESV5910" s="4"/>
      <c r="ESX5910" s="3"/>
      <c r="ESY5910" s="3"/>
      <c r="ESZ5910"/>
      <c r="ETF5910" s="4"/>
      <c r="ETH5910" s="3"/>
      <c r="ETI5910" s="3"/>
      <c r="ETJ5910"/>
      <c r="ETP5910" s="4"/>
      <c r="ETR5910" s="3"/>
      <c r="ETS5910" s="3"/>
      <c r="ETT5910"/>
      <c r="ETZ5910" s="4"/>
      <c r="EUB5910" s="3"/>
      <c r="EUC5910" s="3"/>
      <c r="EUD5910"/>
      <c r="EUJ5910" s="4"/>
      <c r="EUL5910" s="3"/>
      <c r="EUM5910" s="3"/>
      <c r="EUN5910"/>
      <c r="EUT5910" s="4"/>
      <c r="EUV5910" s="3"/>
      <c r="EUW5910" s="3"/>
      <c r="EUX5910"/>
      <c r="EVD5910" s="4"/>
      <c r="EVF5910" s="3"/>
      <c r="EVG5910" s="3"/>
      <c r="EVH5910"/>
      <c r="EVN5910" s="4"/>
      <c r="EVP5910" s="3"/>
      <c r="EVQ5910" s="3"/>
      <c r="EVR5910"/>
      <c r="EVX5910" s="4"/>
      <c r="EVZ5910" s="3"/>
      <c r="EWA5910" s="3"/>
      <c r="EWB5910"/>
      <c r="EWH5910" s="4"/>
      <c r="EWJ5910" s="3"/>
      <c r="EWK5910" s="3"/>
      <c r="EWL5910"/>
      <c r="EWR5910" s="4"/>
      <c r="EWT5910" s="3"/>
      <c r="EWU5910" s="3"/>
      <c r="EWV5910"/>
      <c r="EXB5910" s="4"/>
      <c r="EXD5910" s="3"/>
      <c r="EXE5910" s="3"/>
      <c r="EXF5910"/>
      <c r="EXL5910" s="4"/>
      <c r="EXN5910" s="3"/>
      <c r="EXO5910" s="3"/>
      <c r="EXP5910"/>
      <c r="EXV5910" s="4"/>
      <c r="EXX5910" s="3"/>
      <c r="EXY5910" s="3"/>
      <c r="EXZ5910"/>
      <c r="EYF5910" s="4"/>
      <c r="EYH5910" s="3"/>
      <c r="EYI5910" s="3"/>
      <c r="EYJ5910"/>
      <c r="EYP5910" s="4"/>
      <c r="EYR5910" s="3"/>
      <c r="EYS5910" s="3"/>
      <c r="EYT5910"/>
      <c r="EYZ5910" s="4"/>
      <c r="EZB5910" s="3"/>
      <c r="EZC5910" s="3"/>
      <c r="EZD5910"/>
      <c r="EZJ5910" s="4"/>
      <c r="EZL5910" s="3"/>
      <c r="EZM5910" s="3"/>
      <c r="EZN5910"/>
      <c r="EZT5910" s="4"/>
      <c r="EZV5910" s="3"/>
      <c r="EZW5910" s="3"/>
      <c r="EZX5910"/>
      <c r="FAD5910" s="4"/>
      <c r="FAF5910" s="3"/>
      <c r="FAG5910" s="3"/>
      <c r="FAH5910"/>
      <c r="FAN5910" s="4"/>
      <c r="FAP5910" s="3"/>
      <c r="FAQ5910" s="3"/>
      <c r="FAR5910"/>
      <c r="FAX5910" s="4"/>
      <c r="FAZ5910" s="3"/>
      <c r="FBA5910" s="3"/>
      <c r="FBB5910"/>
      <c r="FBH5910" s="4"/>
      <c r="FBJ5910" s="3"/>
      <c r="FBK5910" s="3"/>
      <c r="FBL5910"/>
      <c r="FBR5910" s="4"/>
      <c r="FBT5910" s="3"/>
      <c r="FBU5910" s="3"/>
      <c r="FBV5910"/>
      <c r="FCB5910" s="4"/>
      <c r="FCD5910" s="3"/>
      <c r="FCE5910" s="3"/>
      <c r="FCF5910"/>
      <c r="FCL5910" s="4"/>
      <c r="FCN5910" s="3"/>
      <c r="FCO5910" s="3"/>
      <c r="FCP5910"/>
      <c r="FCV5910" s="4"/>
      <c r="FCX5910" s="3"/>
      <c r="FCY5910" s="3"/>
      <c r="FCZ5910"/>
      <c r="FDF5910" s="4"/>
      <c r="FDH5910" s="3"/>
      <c r="FDI5910" s="3"/>
      <c r="FDJ5910"/>
      <c r="FDP5910" s="4"/>
      <c r="FDR5910" s="3"/>
      <c r="FDS5910" s="3"/>
      <c r="FDT5910"/>
      <c r="FDZ5910" s="4"/>
      <c r="FEB5910" s="3"/>
      <c r="FEC5910" s="3"/>
      <c r="FED5910"/>
      <c r="FEJ5910" s="4"/>
      <c r="FEL5910" s="3"/>
      <c r="FEM5910" s="3"/>
      <c r="FEN5910"/>
      <c r="FET5910" s="4"/>
      <c r="FEV5910" s="3"/>
      <c r="FEW5910" s="3"/>
      <c r="FEX5910"/>
      <c r="FFD5910" s="4"/>
      <c r="FFF5910" s="3"/>
      <c r="FFG5910" s="3"/>
      <c r="FFH5910"/>
      <c r="FFN5910" s="4"/>
      <c r="FFP5910" s="3"/>
      <c r="FFQ5910" s="3"/>
      <c r="FFR5910"/>
      <c r="FFX5910" s="4"/>
      <c r="FFZ5910" s="3"/>
      <c r="FGA5910" s="3"/>
      <c r="FGB5910"/>
      <c r="FGH5910" s="4"/>
      <c r="FGJ5910" s="3"/>
      <c r="FGK5910" s="3"/>
      <c r="FGL5910"/>
      <c r="FGR5910" s="4"/>
      <c r="FGT5910" s="3"/>
      <c r="FGU5910" s="3"/>
      <c r="FGV5910"/>
      <c r="FHB5910" s="4"/>
      <c r="FHD5910" s="3"/>
      <c r="FHE5910" s="3"/>
      <c r="FHF5910"/>
      <c r="FHL5910" s="4"/>
      <c r="FHN5910" s="3"/>
      <c r="FHO5910" s="3"/>
      <c r="FHP5910"/>
      <c r="FHV5910" s="4"/>
      <c r="FHX5910" s="3"/>
      <c r="FHY5910" s="3"/>
      <c r="FHZ5910"/>
      <c r="FIF5910" s="4"/>
      <c r="FIH5910" s="3"/>
      <c r="FII5910" s="3"/>
      <c r="FIJ5910"/>
      <c r="FIP5910" s="4"/>
      <c r="FIR5910" s="3"/>
      <c r="FIS5910" s="3"/>
      <c r="FIT5910"/>
      <c r="FIZ5910" s="4"/>
      <c r="FJB5910" s="3"/>
      <c r="FJC5910" s="3"/>
      <c r="FJD5910"/>
      <c r="FJJ5910" s="4"/>
      <c r="FJL5910" s="3"/>
      <c r="FJM5910" s="3"/>
      <c r="FJN5910"/>
      <c r="FJT5910" s="4"/>
      <c r="FJV5910" s="3"/>
      <c r="FJW5910" s="3"/>
      <c r="FJX5910"/>
      <c r="FKD5910" s="4"/>
      <c r="FKF5910" s="3"/>
      <c r="FKG5910" s="3"/>
      <c r="FKH5910"/>
      <c r="FKN5910" s="4"/>
      <c r="FKP5910" s="3"/>
      <c r="FKQ5910" s="3"/>
      <c r="FKR5910"/>
      <c r="FKX5910" s="4"/>
      <c r="FKZ5910" s="3"/>
      <c r="FLA5910" s="3"/>
      <c r="FLB5910"/>
      <c r="FLH5910" s="4"/>
      <c r="FLJ5910" s="3"/>
      <c r="FLK5910" s="3"/>
      <c r="FLL5910"/>
      <c r="FLR5910" s="4"/>
      <c r="FLT5910" s="3"/>
      <c r="FLU5910" s="3"/>
      <c r="FLV5910"/>
      <c r="FMB5910" s="4"/>
      <c r="FMD5910" s="3"/>
      <c r="FME5910" s="3"/>
      <c r="FMF5910"/>
      <c r="FML5910" s="4"/>
      <c r="FMN5910" s="3"/>
      <c r="FMO5910" s="3"/>
      <c r="FMP5910"/>
      <c r="FMV5910" s="4"/>
      <c r="FMX5910" s="3"/>
      <c r="FMY5910" s="3"/>
      <c r="FMZ5910"/>
      <c r="FNF5910" s="4"/>
      <c r="FNH5910" s="3"/>
      <c r="FNI5910" s="3"/>
      <c r="FNJ5910"/>
      <c r="FNP5910" s="4"/>
      <c r="FNR5910" s="3"/>
      <c r="FNS5910" s="3"/>
      <c r="FNT5910"/>
      <c r="FNZ5910" s="4"/>
      <c r="FOB5910" s="3"/>
      <c r="FOC5910" s="3"/>
      <c r="FOD5910"/>
      <c r="FOJ5910" s="4"/>
      <c r="FOL5910" s="3"/>
      <c r="FOM5910" s="3"/>
      <c r="FON5910"/>
      <c r="FOT5910" s="4"/>
      <c r="FOV5910" s="3"/>
      <c r="FOW5910" s="3"/>
      <c r="FOX5910"/>
      <c r="FPD5910" s="4"/>
      <c r="FPF5910" s="3"/>
      <c r="FPG5910" s="3"/>
      <c r="FPH5910"/>
      <c r="FPN5910" s="4"/>
      <c r="FPP5910" s="3"/>
      <c r="FPQ5910" s="3"/>
      <c r="FPR5910"/>
      <c r="FPX5910" s="4"/>
      <c r="FPZ5910" s="3"/>
      <c r="FQA5910" s="3"/>
      <c r="FQB5910"/>
      <c r="FQH5910" s="4"/>
      <c r="FQJ5910" s="3"/>
      <c r="FQK5910" s="3"/>
      <c r="FQL5910"/>
      <c r="FQR5910" s="4"/>
      <c r="FQT5910" s="3"/>
      <c r="FQU5910" s="3"/>
      <c r="FQV5910"/>
      <c r="FRB5910" s="4"/>
      <c r="FRD5910" s="3"/>
      <c r="FRE5910" s="3"/>
      <c r="FRF5910"/>
      <c r="FRL5910" s="4"/>
      <c r="FRN5910" s="3"/>
      <c r="FRO5910" s="3"/>
      <c r="FRP5910"/>
      <c r="FRV5910" s="4"/>
      <c r="FRX5910" s="3"/>
      <c r="FRY5910" s="3"/>
      <c r="FRZ5910"/>
      <c r="FSF5910" s="4"/>
      <c r="FSH5910" s="3"/>
      <c r="FSI5910" s="3"/>
      <c r="FSJ5910"/>
      <c r="FSP5910" s="4"/>
      <c r="FSR5910" s="3"/>
      <c r="FSS5910" s="3"/>
      <c r="FST5910"/>
      <c r="FSZ5910" s="4"/>
      <c r="FTB5910" s="3"/>
      <c r="FTC5910" s="3"/>
      <c r="FTD5910"/>
      <c r="FTJ5910" s="4"/>
      <c r="FTL5910" s="3"/>
      <c r="FTM5910" s="3"/>
      <c r="FTN5910"/>
      <c r="FTT5910" s="4"/>
      <c r="FTV5910" s="3"/>
      <c r="FTW5910" s="3"/>
      <c r="FTX5910"/>
      <c r="FUD5910" s="4"/>
      <c r="FUF5910" s="3"/>
      <c r="FUG5910" s="3"/>
      <c r="FUH5910"/>
      <c r="FUN5910" s="4"/>
      <c r="FUP5910" s="3"/>
      <c r="FUQ5910" s="3"/>
      <c r="FUR5910"/>
      <c r="FUX5910" s="4"/>
      <c r="FUZ5910" s="3"/>
      <c r="FVA5910" s="3"/>
      <c r="FVB5910"/>
      <c r="FVH5910" s="4"/>
      <c r="FVJ5910" s="3"/>
      <c r="FVK5910" s="3"/>
      <c r="FVL5910"/>
      <c r="FVR5910" s="4"/>
      <c r="FVT5910" s="3"/>
      <c r="FVU5910" s="3"/>
      <c r="FVV5910"/>
      <c r="FWB5910" s="4"/>
      <c r="FWD5910" s="3"/>
      <c r="FWE5910" s="3"/>
      <c r="FWF5910"/>
      <c r="FWL5910" s="4"/>
      <c r="FWN5910" s="3"/>
      <c r="FWO5910" s="3"/>
      <c r="FWP5910"/>
      <c r="FWV5910" s="4"/>
      <c r="FWX5910" s="3"/>
      <c r="FWY5910" s="3"/>
      <c r="FWZ5910"/>
      <c r="FXF5910" s="4"/>
      <c r="FXH5910" s="3"/>
      <c r="FXI5910" s="3"/>
      <c r="FXJ5910"/>
      <c r="FXP5910" s="4"/>
      <c r="FXR5910" s="3"/>
      <c r="FXS5910" s="3"/>
      <c r="FXT5910"/>
      <c r="FXZ5910" s="4"/>
      <c r="FYB5910" s="3"/>
      <c r="FYC5910" s="3"/>
      <c r="FYD5910"/>
      <c r="FYJ5910" s="4"/>
      <c r="FYL5910" s="3"/>
      <c r="FYM5910" s="3"/>
      <c r="FYN5910"/>
      <c r="FYT5910" s="4"/>
      <c r="FYV5910" s="3"/>
      <c r="FYW5910" s="3"/>
      <c r="FYX5910"/>
      <c r="FZD5910" s="4"/>
      <c r="FZF5910" s="3"/>
      <c r="FZG5910" s="3"/>
      <c r="FZH5910"/>
      <c r="FZN5910" s="4"/>
      <c r="FZP5910" s="3"/>
      <c r="FZQ5910" s="3"/>
      <c r="FZR5910"/>
      <c r="FZX5910" s="4"/>
      <c r="FZZ5910" s="3"/>
      <c r="GAA5910" s="3"/>
      <c r="GAB5910"/>
      <c r="GAH5910" s="4"/>
      <c r="GAJ5910" s="3"/>
      <c r="GAK5910" s="3"/>
      <c r="GAL5910"/>
      <c r="GAR5910" s="4"/>
      <c r="GAT5910" s="3"/>
      <c r="GAU5910" s="3"/>
      <c r="GAV5910"/>
      <c r="GBB5910" s="4"/>
      <c r="GBD5910" s="3"/>
      <c r="GBE5910" s="3"/>
      <c r="GBF5910"/>
      <c r="GBL5910" s="4"/>
      <c r="GBN5910" s="3"/>
      <c r="GBO5910" s="3"/>
      <c r="GBP5910"/>
      <c r="GBV5910" s="4"/>
      <c r="GBX5910" s="3"/>
      <c r="GBY5910" s="3"/>
      <c r="GBZ5910"/>
      <c r="GCF5910" s="4"/>
      <c r="GCH5910" s="3"/>
      <c r="GCI5910" s="3"/>
      <c r="GCJ5910"/>
      <c r="GCP5910" s="4"/>
      <c r="GCR5910" s="3"/>
      <c r="GCS5910" s="3"/>
      <c r="GCT5910"/>
      <c r="GCZ5910" s="4"/>
      <c r="GDB5910" s="3"/>
      <c r="GDC5910" s="3"/>
      <c r="GDD5910"/>
      <c r="GDJ5910" s="4"/>
      <c r="GDL5910" s="3"/>
      <c r="GDM5910" s="3"/>
      <c r="GDN5910"/>
      <c r="GDT5910" s="4"/>
      <c r="GDV5910" s="3"/>
      <c r="GDW5910" s="3"/>
      <c r="GDX5910"/>
      <c r="GED5910" s="4"/>
      <c r="GEF5910" s="3"/>
      <c r="GEG5910" s="3"/>
      <c r="GEH5910"/>
      <c r="GEN5910" s="4"/>
      <c r="GEP5910" s="3"/>
      <c r="GEQ5910" s="3"/>
      <c r="GER5910"/>
      <c r="GEX5910" s="4"/>
      <c r="GEZ5910" s="3"/>
      <c r="GFA5910" s="3"/>
      <c r="GFB5910"/>
      <c r="GFH5910" s="4"/>
      <c r="GFJ5910" s="3"/>
      <c r="GFK5910" s="3"/>
      <c r="GFL5910"/>
      <c r="GFR5910" s="4"/>
      <c r="GFT5910" s="3"/>
      <c r="GFU5910" s="3"/>
      <c r="GFV5910"/>
      <c r="GGB5910" s="4"/>
      <c r="GGD5910" s="3"/>
      <c r="GGE5910" s="3"/>
      <c r="GGF5910"/>
      <c r="GGL5910" s="4"/>
      <c r="GGN5910" s="3"/>
      <c r="GGO5910" s="3"/>
      <c r="GGP5910"/>
      <c r="GGV5910" s="4"/>
      <c r="GGX5910" s="3"/>
      <c r="GGY5910" s="3"/>
      <c r="GGZ5910"/>
      <c r="GHF5910" s="4"/>
      <c r="GHH5910" s="3"/>
      <c r="GHI5910" s="3"/>
      <c r="GHJ5910"/>
      <c r="GHP5910" s="4"/>
      <c r="GHR5910" s="3"/>
      <c r="GHS5910" s="3"/>
      <c r="GHT5910"/>
      <c r="GHZ5910" s="4"/>
      <c r="GIB5910" s="3"/>
      <c r="GIC5910" s="3"/>
      <c r="GID5910"/>
      <c r="GIJ5910" s="4"/>
      <c r="GIL5910" s="3"/>
      <c r="GIM5910" s="3"/>
      <c r="GIN5910"/>
      <c r="GIT5910" s="4"/>
      <c r="GIV5910" s="3"/>
      <c r="GIW5910" s="3"/>
      <c r="GIX5910"/>
      <c r="GJD5910" s="4"/>
      <c r="GJF5910" s="3"/>
      <c r="GJG5910" s="3"/>
      <c r="GJH5910"/>
      <c r="GJN5910" s="4"/>
      <c r="GJP5910" s="3"/>
      <c r="GJQ5910" s="3"/>
      <c r="GJR5910"/>
      <c r="GJX5910" s="4"/>
      <c r="GJZ5910" s="3"/>
      <c r="GKA5910" s="3"/>
      <c r="GKB5910"/>
      <c r="GKH5910" s="4"/>
      <c r="GKJ5910" s="3"/>
      <c r="GKK5910" s="3"/>
      <c r="GKL5910"/>
      <c r="GKR5910" s="4"/>
      <c r="GKT5910" s="3"/>
      <c r="GKU5910" s="3"/>
      <c r="GKV5910"/>
      <c r="GLB5910" s="4"/>
      <c r="GLD5910" s="3"/>
      <c r="GLE5910" s="3"/>
      <c r="GLF5910"/>
      <c r="GLL5910" s="4"/>
      <c r="GLN5910" s="3"/>
      <c r="GLO5910" s="3"/>
      <c r="GLP5910"/>
      <c r="GLV5910" s="4"/>
      <c r="GLX5910" s="3"/>
      <c r="GLY5910" s="3"/>
      <c r="GLZ5910"/>
      <c r="GMF5910" s="4"/>
      <c r="GMH5910" s="3"/>
      <c r="GMI5910" s="3"/>
      <c r="GMJ5910"/>
      <c r="GMP5910" s="4"/>
      <c r="GMR5910" s="3"/>
      <c r="GMS5910" s="3"/>
      <c r="GMT5910"/>
      <c r="GMZ5910" s="4"/>
      <c r="GNB5910" s="3"/>
      <c r="GNC5910" s="3"/>
      <c r="GND5910"/>
      <c r="GNJ5910" s="4"/>
      <c r="GNL5910" s="3"/>
      <c r="GNM5910" s="3"/>
      <c r="GNN5910"/>
      <c r="GNT5910" s="4"/>
      <c r="GNV5910" s="3"/>
      <c r="GNW5910" s="3"/>
      <c r="GNX5910"/>
      <c r="GOD5910" s="4"/>
      <c r="GOF5910" s="3"/>
      <c r="GOG5910" s="3"/>
      <c r="GOH5910"/>
      <c r="GON5910" s="4"/>
      <c r="GOP5910" s="3"/>
      <c r="GOQ5910" s="3"/>
      <c r="GOR5910"/>
      <c r="GOX5910" s="4"/>
      <c r="GOZ5910" s="3"/>
      <c r="GPA5910" s="3"/>
      <c r="GPB5910"/>
      <c r="GPH5910" s="4"/>
      <c r="GPJ5910" s="3"/>
      <c r="GPK5910" s="3"/>
      <c r="GPL5910"/>
      <c r="GPR5910" s="4"/>
      <c r="GPT5910" s="3"/>
      <c r="GPU5910" s="3"/>
      <c r="GPV5910"/>
      <c r="GQB5910" s="4"/>
      <c r="GQD5910" s="3"/>
      <c r="GQE5910" s="3"/>
      <c r="GQF5910"/>
      <c r="GQL5910" s="4"/>
      <c r="GQN5910" s="3"/>
      <c r="GQO5910" s="3"/>
      <c r="GQP5910"/>
      <c r="GQV5910" s="4"/>
      <c r="GQX5910" s="3"/>
      <c r="GQY5910" s="3"/>
      <c r="GQZ5910"/>
      <c r="GRF5910" s="4"/>
      <c r="GRH5910" s="3"/>
      <c r="GRI5910" s="3"/>
      <c r="GRJ5910"/>
      <c r="GRP5910" s="4"/>
      <c r="GRR5910" s="3"/>
      <c r="GRS5910" s="3"/>
      <c r="GRT5910"/>
      <c r="GRZ5910" s="4"/>
      <c r="GSB5910" s="3"/>
      <c r="GSC5910" s="3"/>
      <c r="GSD5910"/>
      <c r="GSJ5910" s="4"/>
      <c r="GSL5910" s="3"/>
      <c r="GSM5910" s="3"/>
      <c r="GSN5910"/>
      <c r="GST5910" s="4"/>
      <c r="GSV5910" s="3"/>
      <c r="GSW5910" s="3"/>
      <c r="GSX5910"/>
      <c r="GTD5910" s="4"/>
      <c r="GTF5910" s="3"/>
      <c r="GTG5910" s="3"/>
      <c r="GTH5910"/>
      <c r="GTN5910" s="4"/>
      <c r="GTP5910" s="3"/>
      <c r="GTQ5910" s="3"/>
      <c r="GTR5910"/>
      <c r="GTX5910" s="4"/>
      <c r="GTZ5910" s="3"/>
      <c r="GUA5910" s="3"/>
      <c r="GUB5910"/>
      <c r="GUH5910" s="4"/>
      <c r="GUJ5910" s="3"/>
      <c r="GUK5910" s="3"/>
      <c r="GUL5910"/>
      <c r="GUR5910" s="4"/>
      <c r="GUT5910" s="3"/>
      <c r="GUU5910" s="3"/>
      <c r="GUV5910"/>
      <c r="GVB5910" s="4"/>
      <c r="GVD5910" s="3"/>
      <c r="GVE5910" s="3"/>
      <c r="GVF5910"/>
      <c r="GVL5910" s="4"/>
      <c r="GVN5910" s="3"/>
      <c r="GVO5910" s="3"/>
      <c r="GVP5910"/>
      <c r="GVV5910" s="4"/>
      <c r="GVX5910" s="3"/>
      <c r="GVY5910" s="3"/>
      <c r="GVZ5910"/>
      <c r="GWF5910" s="4"/>
      <c r="GWH5910" s="3"/>
      <c r="GWI5910" s="3"/>
      <c r="GWJ5910"/>
      <c r="GWP5910" s="4"/>
      <c r="GWR5910" s="3"/>
      <c r="GWS5910" s="3"/>
      <c r="GWT5910"/>
      <c r="GWZ5910" s="4"/>
      <c r="GXB5910" s="3"/>
      <c r="GXC5910" s="3"/>
      <c r="GXD5910"/>
      <c r="GXJ5910" s="4"/>
      <c r="GXL5910" s="3"/>
      <c r="GXM5910" s="3"/>
      <c r="GXN5910"/>
      <c r="GXT5910" s="4"/>
      <c r="GXV5910" s="3"/>
      <c r="GXW5910" s="3"/>
      <c r="GXX5910"/>
      <c r="GYD5910" s="4"/>
      <c r="GYF5910" s="3"/>
      <c r="GYG5910" s="3"/>
      <c r="GYH5910"/>
      <c r="GYN5910" s="4"/>
      <c r="GYP5910" s="3"/>
      <c r="GYQ5910" s="3"/>
      <c r="GYR5910"/>
      <c r="GYX5910" s="4"/>
      <c r="GYZ5910" s="3"/>
      <c r="GZA5910" s="3"/>
      <c r="GZB5910"/>
      <c r="GZH5910" s="4"/>
      <c r="GZJ5910" s="3"/>
      <c r="GZK5910" s="3"/>
      <c r="GZL5910"/>
      <c r="GZR5910" s="4"/>
      <c r="GZT5910" s="3"/>
      <c r="GZU5910" s="3"/>
      <c r="GZV5910"/>
      <c r="HAB5910" s="4"/>
      <c r="HAD5910" s="3"/>
      <c r="HAE5910" s="3"/>
      <c r="HAF5910"/>
      <c r="HAL5910" s="4"/>
      <c r="HAN5910" s="3"/>
      <c r="HAO5910" s="3"/>
      <c r="HAP5910"/>
      <c r="HAV5910" s="4"/>
      <c r="HAX5910" s="3"/>
      <c r="HAY5910" s="3"/>
      <c r="HAZ5910"/>
      <c r="HBF5910" s="4"/>
      <c r="HBH5910" s="3"/>
      <c r="HBI5910" s="3"/>
      <c r="HBJ5910"/>
      <c r="HBP5910" s="4"/>
      <c r="HBR5910" s="3"/>
      <c r="HBS5910" s="3"/>
      <c r="HBT5910"/>
      <c r="HBZ5910" s="4"/>
      <c r="HCB5910" s="3"/>
      <c r="HCC5910" s="3"/>
      <c r="HCD5910"/>
      <c r="HCJ5910" s="4"/>
      <c r="HCL5910" s="3"/>
      <c r="HCM5910" s="3"/>
      <c r="HCN5910"/>
      <c r="HCT5910" s="4"/>
      <c r="HCV5910" s="3"/>
      <c r="HCW5910" s="3"/>
      <c r="HCX5910"/>
      <c r="HDD5910" s="4"/>
      <c r="HDF5910" s="3"/>
      <c r="HDG5910" s="3"/>
      <c r="HDH5910"/>
      <c r="HDN5910" s="4"/>
      <c r="HDP5910" s="3"/>
      <c r="HDQ5910" s="3"/>
      <c r="HDR5910"/>
      <c r="HDX5910" s="4"/>
      <c r="HDZ5910" s="3"/>
      <c r="HEA5910" s="3"/>
      <c r="HEB5910"/>
      <c r="HEH5910" s="4"/>
      <c r="HEJ5910" s="3"/>
      <c r="HEK5910" s="3"/>
      <c r="HEL5910"/>
      <c r="HER5910" s="4"/>
      <c r="HET5910" s="3"/>
      <c r="HEU5910" s="3"/>
      <c r="HEV5910"/>
      <c r="HFB5910" s="4"/>
      <c r="HFD5910" s="3"/>
      <c r="HFE5910" s="3"/>
      <c r="HFF5910"/>
      <c r="HFL5910" s="4"/>
      <c r="HFN5910" s="3"/>
      <c r="HFO5910" s="3"/>
      <c r="HFP5910"/>
      <c r="HFV5910" s="4"/>
      <c r="HFX5910" s="3"/>
      <c r="HFY5910" s="3"/>
      <c r="HFZ5910"/>
      <c r="HGF5910" s="4"/>
      <c r="HGH5910" s="3"/>
      <c r="HGI5910" s="3"/>
      <c r="HGJ5910"/>
      <c r="HGP5910" s="4"/>
      <c r="HGR5910" s="3"/>
      <c r="HGS5910" s="3"/>
      <c r="HGT5910"/>
      <c r="HGZ5910" s="4"/>
      <c r="HHB5910" s="3"/>
      <c r="HHC5910" s="3"/>
      <c r="HHD5910"/>
      <c r="HHJ5910" s="4"/>
      <c r="HHL5910" s="3"/>
      <c r="HHM5910" s="3"/>
      <c r="HHN5910"/>
      <c r="HHT5910" s="4"/>
      <c r="HHV5910" s="3"/>
      <c r="HHW5910" s="3"/>
      <c r="HHX5910"/>
      <c r="HID5910" s="4"/>
      <c r="HIF5910" s="3"/>
      <c r="HIG5910" s="3"/>
      <c r="HIH5910"/>
      <c r="HIN5910" s="4"/>
      <c r="HIP5910" s="3"/>
      <c r="HIQ5910" s="3"/>
      <c r="HIR5910"/>
      <c r="HIX5910" s="4"/>
      <c r="HIZ5910" s="3"/>
      <c r="HJA5910" s="3"/>
      <c r="HJB5910"/>
      <c r="HJH5910" s="4"/>
      <c r="HJJ5910" s="3"/>
      <c r="HJK5910" s="3"/>
      <c r="HJL5910"/>
      <c r="HJR5910" s="4"/>
      <c r="HJT5910" s="3"/>
      <c r="HJU5910" s="3"/>
      <c r="HJV5910"/>
      <c r="HKB5910" s="4"/>
      <c r="HKD5910" s="3"/>
      <c r="HKE5910" s="3"/>
      <c r="HKF5910"/>
      <c r="HKL5910" s="4"/>
      <c r="HKN5910" s="3"/>
      <c r="HKO5910" s="3"/>
      <c r="HKP5910"/>
      <c r="HKV5910" s="4"/>
      <c r="HKX5910" s="3"/>
      <c r="HKY5910" s="3"/>
      <c r="HKZ5910"/>
      <c r="HLF5910" s="4"/>
      <c r="HLH5910" s="3"/>
      <c r="HLI5910" s="3"/>
      <c r="HLJ5910"/>
      <c r="HLP5910" s="4"/>
      <c r="HLR5910" s="3"/>
      <c r="HLS5910" s="3"/>
      <c r="HLT5910"/>
      <c r="HLZ5910" s="4"/>
      <c r="HMB5910" s="3"/>
      <c r="HMC5910" s="3"/>
      <c r="HMD5910"/>
      <c r="HMJ5910" s="4"/>
      <c r="HML5910" s="3"/>
      <c r="HMM5910" s="3"/>
      <c r="HMN5910"/>
      <c r="HMT5910" s="4"/>
      <c r="HMV5910" s="3"/>
      <c r="HMW5910" s="3"/>
      <c r="HMX5910"/>
      <c r="HND5910" s="4"/>
      <c r="HNF5910" s="3"/>
      <c r="HNG5910" s="3"/>
      <c r="HNH5910"/>
      <c r="HNN5910" s="4"/>
      <c r="HNP5910" s="3"/>
      <c r="HNQ5910" s="3"/>
      <c r="HNR5910"/>
      <c r="HNX5910" s="4"/>
      <c r="HNZ5910" s="3"/>
      <c r="HOA5910" s="3"/>
      <c r="HOB5910"/>
      <c r="HOH5910" s="4"/>
      <c r="HOJ5910" s="3"/>
      <c r="HOK5910" s="3"/>
      <c r="HOL5910"/>
      <c r="HOR5910" s="4"/>
      <c r="HOT5910" s="3"/>
      <c r="HOU5910" s="3"/>
      <c r="HOV5910"/>
      <c r="HPB5910" s="4"/>
      <c r="HPD5910" s="3"/>
      <c r="HPE5910" s="3"/>
      <c r="HPF5910"/>
      <c r="HPL5910" s="4"/>
      <c r="HPN5910" s="3"/>
      <c r="HPO5910" s="3"/>
      <c r="HPP5910"/>
      <c r="HPV5910" s="4"/>
      <c r="HPX5910" s="3"/>
      <c r="HPY5910" s="3"/>
      <c r="HPZ5910"/>
      <c r="HQF5910" s="4"/>
      <c r="HQH5910" s="3"/>
      <c r="HQI5910" s="3"/>
      <c r="HQJ5910"/>
      <c r="HQP5910" s="4"/>
      <c r="HQR5910" s="3"/>
      <c r="HQS5910" s="3"/>
      <c r="HQT5910"/>
      <c r="HQZ5910" s="4"/>
      <c r="HRB5910" s="3"/>
      <c r="HRC5910" s="3"/>
      <c r="HRD5910"/>
      <c r="HRJ5910" s="4"/>
      <c r="HRL5910" s="3"/>
      <c r="HRM5910" s="3"/>
      <c r="HRN5910"/>
      <c r="HRT5910" s="4"/>
      <c r="HRV5910" s="3"/>
      <c r="HRW5910" s="3"/>
      <c r="HRX5910"/>
      <c r="HSD5910" s="4"/>
      <c r="HSF5910" s="3"/>
      <c r="HSG5910" s="3"/>
      <c r="HSH5910"/>
      <c r="HSN5910" s="4"/>
      <c r="HSP5910" s="3"/>
      <c r="HSQ5910" s="3"/>
      <c r="HSR5910"/>
      <c r="HSX5910" s="4"/>
      <c r="HSZ5910" s="3"/>
      <c r="HTA5910" s="3"/>
      <c r="HTB5910"/>
      <c r="HTH5910" s="4"/>
      <c r="HTJ5910" s="3"/>
      <c r="HTK5910" s="3"/>
      <c r="HTL5910"/>
      <c r="HTR5910" s="4"/>
      <c r="HTT5910" s="3"/>
      <c r="HTU5910" s="3"/>
      <c r="HTV5910"/>
      <c r="HUB5910" s="4"/>
      <c r="HUD5910" s="3"/>
      <c r="HUE5910" s="3"/>
      <c r="HUF5910"/>
      <c r="HUL5910" s="4"/>
      <c r="HUN5910" s="3"/>
      <c r="HUO5910" s="3"/>
      <c r="HUP5910"/>
      <c r="HUV5910" s="4"/>
      <c r="HUX5910" s="3"/>
      <c r="HUY5910" s="3"/>
      <c r="HUZ5910"/>
      <c r="HVF5910" s="4"/>
      <c r="HVH5910" s="3"/>
      <c r="HVI5910" s="3"/>
      <c r="HVJ5910"/>
      <c r="HVP5910" s="4"/>
      <c r="HVR5910" s="3"/>
      <c r="HVS5910" s="3"/>
      <c r="HVT5910"/>
      <c r="HVZ5910" s="4"/>
      <c r="HWB5910" s="3"/>
      <c r="HWC5910" s="3"/>
      <c r="HWD5910"/>
      <c r="HWJ5910" s="4"/>
      <c r="HWL5910" s="3"/>
      <c r="HWM5910" s="3"/>
      <c r="HWN5910"/>
      <c r="HWT5910" s="4"/>
      <c r="HWV5910" s="3"/>
      <c r="HWW5910" s="3"/>
      <c r="HWX5910"/>
      <c r="HXD5910" s="4"/>
      <c r="HXF5910" s="3"/>
      <c r="HXG5910" s="3"/>
      <c r="HXH5910"/>
      <c r="HXN5910" s="4"/>
      <c r="HXP5910" s="3"/>
      <c r="HXQ5910" s="3"/>
      <c r="HXR5910"/>
      <c r="HXX5910" s="4"/>
      <c r="HXZ5910" s="3"/>
      <c r="HYA5910" s="3"/>
      <c r="HYB5910"/>
      <c r="HYH5910" s="4"/>
      <c r="HYJ5910" s="3"/>
      <c r="HYK5910" s="3"/>
      <c r="HYL5910"/>
      <c r="HYR5910" s="4"/>
      <c r="HYT5910" s="3"/>
      <c r="HYU5910" s="3"/>
      <c r="HYV5910"/>
      <c r="HZB5910" s="4"/>
      <c r="HZD5910" s="3"/>
      <c r="HZE5910" s="3"/>
      <c r="HZF5910"/>
      <c r="HZL5910" s="4"/>
      <c r="HZN5910" s="3"/>
      <c r="HZO5910" s="3"/>
      <c r="HZP5910"/>
      <c r="HZV5910" s="4"/>
      <c r="HZX5910" s="3"/>
      <c r="HZY5910" s="3"/>
      <c r="HZZ5910"/>
      <c r="IAF5910" s="4"/>
      <c r="IAH5910" s="3"/>
      <c r="IAI5910" s="3"/>
      <c r="IAJ5910"/>
      <c r="IAP5910" s="4"/>
      <c r="IAR5910" s="3"/>
      <c r="IAS5910" s="3"/>
      <c r="IAT5910"/>
      <c r="IAZ5910" s="4"/>
      <c r="IBB5910" s="3"/>
      <c r="IBC5910" s="3"/>
      <c r="IBD5910"/>
      <c r="IBJ5910" s="4"/>
      <c r="IBL5910" s="3"/>
      <c r="IBM5910" s="3"/>
      <c r="IBN5910"/>
      <c r="IBT5910" s="4"/>
      <c r="IBV5910" s="3"/>
      <c r="IBW5910" s="3"/>
      <c r="IBX5910"/>
      <c r="ICD5910" s="4"/>
      <c r="ICF5910" s="3"/>
      <c r="ICG5910" s="3"/>
      <c r="ICH5910"/>
      <c r="ICN5910" s="4"/>
      <c r="ICP5910" s="3"/>
      <c r="ICQ5910" s="3"/>
      <c r="ICR5910"/>
      <c r="ICX5910" s="4"/>
      <c r="ICZ5910" s="3"/>
      <c r="IDA5910" s="3"/>
      <c r="IDB5910"/>
      <c r="IDH5910" s="4"/>
      <c r="IDJ5910" s="3"/>
      <c r="IDK5910" s="3"/>
      <c r="IDL5910"/>
      <c r="IDR5910" s="4"/>
      <c r="IDT5910" s="3"/>
      <c r="IDU5910" s="3"/>
      <c r="IDV5910"/>
      <c r="IEB5910" s="4"/>
      <c r="IED5910" s="3"/>
      <c r="IEE5910" s="3"/>
      <c r="IEF5910"/>
      <c r="IEL5910" s="4"/>
      <c r="IEN5910" s="3"/>
      <c r="IEO5910" s="3"/>
      <c r="IEP5910"/>
      <c r="IEV5910" s="4"/>
      <c r="IEX5910" s="3"/>
      <c r="IEY5910" s="3"/>
      <c r="IEZ5910"/>
      <c r="IFF5910" s="4"/>
      <c r="IFH5910" s="3"/>
      <c r="IFI5910" s="3"/>
      <c r="IFJ5910"/>
      <c r="IFP5910" s="4"/>
      <c r="IFR5910" s="3"/>
      <c r="IFS5910" s="3"/>
      <c r="IFT5910"/>
      <c r="IFZ5910" s="4"/>
      <c r="IGB5910" s="3"/>
      <c r="IGC5910" s="3"/>
      <c r="IGD5910"/>
      <c r="IGJ5910" s="4"/>
      <c r="IGL5910" s="3"/>
      <c r="IGM5910" s="3"/>
      <c r="IGN5910"/>
      <c r="IGT5910" s="4"/>
      <c r="IGV5910" s="3"/>
      <c r="IGW5910" s="3"/>
      <c r="IGX5910"/>
      <c r="IHD5910" s="4"/>
      <c r="IHF5910" s="3"/>
      <c r="IHG5910" s="3"/>
      <c r="IHH5910"/>
      <c r="IHN5910" s="4"/>
      <c r="IHP5910" s="3"/>
      <c r="IHQ5910" s="3"/>
      <c r="IHR5910"/>
      <c r="IHX5910" s="4"/>
      <c r="IHZ5910" s="3"/>
      <c r="IIA5910" s="3"/>
      <c r="IIB5910"/>
      <c r="IIH5910" s="4"/>
      <c r="IIJ5910" s="3"/>
      <c r="IIK5910" s="3"/>
      <c r="IIL5910"/>
      <c r="IIR5910" s="4"/>
      <c r="IIT5910" s="3"/>
      <c r="IIU5910" s="3"/>
      <c r="IIV5910"/>
      <c r="IJB5910" s="4"/>
      <c r="IJD5910" s="3"/>
      <c r="IJE5910" s="3"/>
      <c r="IJF5910"/>
      <c r="IJL5910" s="4"/>
      <c r="IJN5910" s="3"/>
      <c r="IJO5910" s="3"/>
      <c r="IJP5910"/>
      <c r="IJV5910" s="4"/>
      <c r="IJX5910" s="3"/>
      <c r="IJY5910" s="3"/>
      <c r="IJZ5910"/>
      <c r="IKF5910" s="4"/>
      <c r="IKH5910" s="3"/>
      <c r="IKI5910" s="3"/>
      <c r="IKJ5910"/>
      <c r="IKP5910" s="4"/>
      <c r="IKR5910" s="3"/>
      <c r="IKS5910" s="3"/>
      <c r="IKT5910"/>
      <c r="IKZ5910" s="4"/>
      <c r="ILB5910" s="3"/>
      <c r="ILC5910" s="3"/>
      <c r="ILD5910"/>
      <c r="ILJ5910" s="4"/>
      <c r="ILL5910" s="3"/>
      <c r="ILM5910" s="3"/>
      <c r="ILN5910"/>
      <c r="ILT5910" s="4"/>
      <c r="ILV5910" s="3"/>
      <c r="ILW5910" s="3"/>
      <c r="ILX5910"/>
      <c r="IMD5910" s="4"/>
      <c r="IMF5910" s="3"/>
      <c r="IMG5910" s="3"/>
      <c r="IMH5910"/>
      <c r="IMN5910" s="4"/>
      <c r="IMP5910" s="3"/>
      <c r="IMQ5910" s="3"/>
      <c r="IMR5910"/>
      <c r="IMX5910" s="4"/>
      <c r="IMZ5910" s="3"/>
      <c r="INA5910" s="3"/>
      <c r="INB5910"/>
      <c r="INH5910" s="4"/>
      <c r="INJ5910" s="3"/>
      <c r="INK5910" s="3"/>
      <c r="INL5910"/>
      <c r="INR5910" s="4"/>
      <c r="INT5910" s="3"/>
      <c r="INU5910" s="3"/>
      <c r="INV5910"/>
      <c r="IOB5910" s="4"/>
      <c r="IOD5910" s="3"/>
      <c r="IOE5910" s="3"/>
      <c r="IOF5910"/>
      <c r="IOL5910" s="4"/>
      <c r="ION5910" s="3"/>
      <c r="IOO5910" s="3"/>
      <c r="IOP5910"/>
      <c r="IOV5910" s="4"/>
      <c r="IOX5910" s="3"/>
      <c r="IOY5910" s="3"/>
      <c r="IOZ5910"/>
      <c r="IPF5910" s="4"/>
      <c r="IPH5910" s="3"/>
      <c r="IPI5910" s="3"/>
      <c r="IPJ5910"/>
      <c r="IPP5910" s="4"/>
      <c r="IPR5910" s="3"/>
      <c r="IPS5910" s="3"/>
      <c r="IPT5910"/>
      <c r="IPZ5910" s="4"/>
      <c r="IQB5910" s="3"/>
      <c r="IQC5910" s="3"/>
      <c r="IQD5910"/>
      <c r="IQJ5910" s="4"/>
      <c r="IQL5910" s="3"/>
      <c r="IQM5910" s="3"/>
      <c r="IQN5910"/>
      <c r="IQT5910" s="4"/>
      <c r="IQV5910" s="3"/>
      <c r="IQW5910" s="3"/>
      <c r="IQX5910"/>
      <c r="IRD5910" s="4"/>
      <c r="IRF5910" s="3"/>
      <c r="IRG5910" s="3"/>
      <c r="IRH5910"/>
      <c r="IRN5910" s="4"/>
      <c r="IRP5910" s="3"/>
      <c r="IRQ5910" s="3"/>
      <c r="IRR5910"/>
      <c r="IRX5910" s="4"/>
      <c r="IRZ5910" s="3"/>
      <c r="ISA5910" s="3"/>
      <c r="ISB5910"/>
      <c r="ISH5910" s="4"/>
      <c r="ISJ5910" s="3"/>
      <c r="ISK5910" s="3"/>
      <c r="ISL5910"/>
      <c r="ISR5910" s="4"/>
      <c r="IST5910" s="3"/>
      <c r="ISU5910" s="3"/>
      <c r="ISV5910"/>
      <c r="ITB5910" s="4"/>
      <c r="ITD5910" s="3"/>
      <c r="ITE5910" s="3"/>
      <c r="ITF5910"/>
      <c r="ITL5910" s="4"/>
      <c r="ITN5910" s="3"/>
      <c r="ITO5910" s="3"/>
      <c r="ITP5910"/>
      <c r="ITV5910" s="4"/>
      <c r="ITX5910" s="3"/>
      <c r="ITY5910" s="3"/>
      <c r="ITZ5910"/>
      <c r="IUF5910" s="4"/>
      <c r="IUH5910" s="3"/>
      <c r="IUI5910" s="3"/>
      <c r="IUJ5910"/>
      <c r="IUP5910" s="4"/>
      <c r="IUR5910" s="3"/>
      <c r="IUS5910" s="3"/>
      <c r="IUT5910"/>
      <c r="IUZ5910" s="4"/>
      <c r="IVB5910" s="3"/>
      <c r="IVC5910" s="3"/>
      <c r="IVD5910"/>
      <c r="IVJ5910" s="4"/>
      <c r="IVL5910" s="3"/>
      <c r="IVM5910" s="3"/>
      <c r="IVN5910"/>
      <c r="IVT5910" s="4"/>
      <c r="IVV5910" s="3"/>
      <c r="IVW5910" s="3"/>
      <c r="IVX5910"/>
      <c r="IWD5910" s="4"/>
      <c r="IWF5910" s="3"/>
      <c r="IWG5910" s="3"/>
      <c r="IWH5910"/>
      <c r="IWN5910" s="4"/>
      <c r="IWP5910" s="3"/>
      <c r="IWQ5910" s="3"/>
      <c r="IWR5910"/>
      <c r="IWX5910" s="4"/>
      <c r="IWZ5910" s="3"/>
      <c r="IXA5910" s="3"/>
      <c r="IXB5910"/>
      <c r="IXH5910" s="4"/>
      <c r="IXJ5910" s="3"/>
      <c r="IXK5910" s="3"/>
      <c r="IXL5910"/>
      <c r="IXR5910" s="4"/>
      <c r="IXT5910" s="3"/>
      <c r="IXU5910" s="3"/>
      <c r="IXV5910"/>
      <c r="IYB5910" s="4"/>
      <c r="IYD5910" s="3"/>
      <c r="IYE5910" s="3"/>
      <c r="IYF5910"/>
      <c r="IYL5910" s="4"/>
      <c r="IYN5910" s="3"/>
      <c r="IYO5910" s="3"/>
      <c r="IYP5910"/>
      <c r="IYV5910" s="4"/>
      <c r="IYX5910" s="3"/>
      <c r="IYY5910" s="3"/>
      <c r="IYZ5910"/>
      <c r="IZF5910" s="4"/>
      <c r="IZH5910" s="3"/>
      <c r="IZI5910" s="3"/>
      <c r="IZJ5910"/>
      <c r="IZP5910" s="4"/>
      <c r="IZR5910" s="3"/>
      <c r="IZS5910" s="3"/>
      <c r="IZT5910"/>
      <c r="IZZ5910" s="4"/>
      <c r="JAB5910" s="3"/>
      <c r="JAC5910" s="3"/>
      <c r="JAD5910"/>
      <c r="JAJ5910" s="4"/>
      <c r="JAL5910" s="3"/>
      <c r="JAM5910" s="3"/>
      <c r="JAN5910"/>
      <c r="JAT5910" s="4"/>
      <c r="JAV5910" s="3"/>
      <c r="JAW5910" s="3"/>
      <c r="JAX5910"/>
      <c r="JBD5910" s="4"/>
      <c r="JBF5910" s="3"/>
      <c r="JBG5910" s="3"/>
      <c r="JBH5910"/>
      <c r="JBN5910" s="4"/>
      <c r="JBP5910" s="3"/>
      <c r="JBQ5910" s="3"/>
      <c r="JBR5910"/>
      <c r="JBX5910" s="4"/>
      <c r="JBZ5910" s="3"/>
      <c r="JCA5910" s="3"/>
      <c r="JCB5910"/>
      <c r="JCH5910" s="4"/>
      <c r="JCJ5910" s="3"/>
      <c r="JCK5910" s="3"/>
      <c r="JCL5910"/>
      <c r="JCR5910" s="4"/>
      <c r="JCT5910" s="3"/>
      <c r="JCU5910" s="3"/>
      <c r="JCV5910"/>
      <c r="JDB5910" s="4"/>
      <c r="JDD5910" s="3"/>
      <c r="JDE5910" s="3"/>
      <c r="JDF5910"/>
      <c r="JDL5910" s="4"/>
      <c r="JDN5910" s="3"/>
      <c r="JDO5910" s="3"/>
      <c r="JDP5910"/>
      <c r="JDV5910" s="4"/>
      <c r="JDX5910" s="3"/>
      <c r="JDY5910" s="3"/>
      <c r="JDZ5910"/>
      <c r="JEF5910" s="4"/>
      <c r="JEH5910" s="3"/>
      <c r="JEI5910" s="3"/>
      <c r="JEJ5910"/>
      <c r="JEP5910" s="4"/>
      <c r="JER5910" s="3"/>
      <c r="JES5910" s="3"/>
      <c r="JET5910"/>
      <c r="JEZ5910" s="4"/>
      <c r="JFB5910" s="3"/>
      <c r="JFC5910" s="3"/>
      <c r="JFD5910"/>
      <c r="JFJ5910" s="4"/>
      <c r="JFL5910" s="3"/>
      <c r="JFM5910" s="3"/>
      <c r="JFN5910"/>
      <c r="JFT5910" s="4"/>
      <c r="JFV5910" s="3"/>
      <c r="JFW5910" s="3"/>
      <c r="JFX5910"/>
      <c r="JGD5910" s="4"/>
      <c r="JGF5910" s="3"/>
      <c r="JGG5910" s="3"/>
      <c r="JGH5910"/>
      <c r="JGN5910" s="4"/>
      <c r="JGP5910" s="3"/>
      <c r="JGQ5910" s="3"/>
      <c r="JGR5910"/>
      <c r="JGX5910" s="4"/>
      <c r="JGZ5910" s="3"/>
      <c r="JHA5910" s="3"/>
      <c r="JHB5910"/>
      <c r="JHH5910" s="4"/>
      <c r="JHJ5910" s="3"/>
      <c r="JHK5910" s="3"/>
      <c r="JHL5910"/>
      <c r="JHR5910" s="4"/>
      <c r="JHT5910" s="3"/>
      <c r="JHU5910" s="3"/>
      <c r="JHV5910"/>
      <c r="JIB5910" s="4"/>
      <c r="JID5910" s="3"/>
      <c r="JIE5910" s="3"/>
      <c r="JIF5910"/>
      <c r="JIL5910" s="4"/>
      <c r="JIN5910" s="3"/>
      <c r="JIO5910" s="3"/>
      <c r="JIP5910"/>
      <c r="JIV5910" s="4"/>
      <c r="JIX5910" s="3"/>
      <c r="JIY5910" s="3"/>
      <c r="JIZ5910"/>
      <c r="JJF5910" s="4"/>
      <c r="JJH5910" s="3"/>
      <c r="JJI5910" s="3"/>
      <c r="JJJ5910"/>
      <c r="JJP5910" s="4"/>
      <c r="JJR5910" s="3"/>
      <c r="JJS5910" s="3"/>
      <c r="JJT5910"/>
      <c r="JJZ5910" s="4"/>
      <c r="JKB5910" s="3"/>
      <c r="JKC5910" s="3"/>
      <c r="JKD5910"/>
      <c r="JKJ5910" s="4"/>
      <c r="JKL5910" s="3"/>
      <c r="JKM5910" s="3"/>
      <c r="JKN5910"/>
      <c r="JKT5910" s="4"/>
      <c r="JKV5910" s="3"/>
      <c r="JKW5910" s="3"/>
      <c r="JKX5910"/>
      <c r="JLD5910" s="4"/>
      <c r="JLF5910" s="3"/>
      <c r="JLG5910" s="3"/>
      <c r="JLH5910"/>
      <c r="JLN5910" s="4"/>
      <c r="JLP5910" s="3"/>
      <c r="JLQ5910" s="3"/>
      <c r="JLR5910"/>
      <c r="JLX5910" s="4"/>
      <c r="JLZ5910" s="3"/>
      <c r="JMA5910" s="3"/>
      <c r="JMB5910"/>
      <c r="JMH5910" s="4"/>
      <c r="JMJ5910" s="3"/>
      <c r="JMK5910" s="3"/>
      <c r="JML5910"/>
      <c r="JMR5910" s="4"/>
      <c r="JMT5910" s="3"/>
      <c r="JMU5910" s="3"/>
      <c r="JMV5910"/>
      <c r="JNB5910" s="4"/>
      <c r="JND5910" s="3"/>
      <c r="JNE5910" s="3"/>
      <c r="JNF5910"/>
      <c r="JNL5910" s="4"/>
      <c r="JNN5910" s="3"/>
      <c r="JNO5910" s="3"/>
      <c r="JNP5910"/>
      <c r="JNV5910" s="4"/>
      <c r="JNX5910" s="3"/>
      <c r="JNY5910" s="3"/>
      <c r="JNZ5910"/>
      <c r="JOF5910" s="4"/>
      <c r="JOH5910" s="3"/>
      <c r="JOI5910" s="3"/>
      <c r="JOJ5910"/>
      <c r="JOP5910" s="4"/>
      <c r="JOR5910" s="3"/>
      <c r="JOS5910" s="3"/>
      <c r="JOT5910"/>
      <c r="JOZ5910" s="4"/>
      <c r="JPB5910" s="3"/>
      <c r="JPC5910" s="3"/>
      <c r="JPD5910"/>
      <c r="JPJ5910" s="4"/>
      <c r="JPL5910" s="3"/>
      <c r="JPM5910" s="3"/>
      <c r="JPN5910"/>
      <c r="JPT5910" s="4"/>
      <c r="JPV5910" s="3"/>
      <c r="JPW5910" s="3"/>
      <c r="JPX5910"/>
      <c r="JQD5910" s="4"/>
      <c r="JQF5910" s="3"/>
      <c r="JQG5910" s="3"/>
      <c r="JQH5910"/>
      <c r="JQN5910" s="4"/>
      <c r="JQP5910" s="3"/>
      <c r="JQQ5910" s="3"/>
      <c r="JQR5910"/>
      <c r="JQX5910" s="4"/>
      <c r="JQZ5910" s="3"/>
      <c r="JRA5910" s="3"/>
      <c r="JRB5910"/>
      <c r="JRH5910" s="4"/>
      <c r="JRJ5910" s="3"/>
      <c r="JRK5910" s="3"/>
      <c r="JRL5910"/>
      <c r="JRR5910" s="4"/>
      <c r="JRT5910" s="3"/>
      <c r="JRU5910" s="3"/>
      <c r="JRV5910"/>
      <c r="JSB5910" s="4"/>
      <c r="JSD5910" s="3"/>
      <c r="JSE5910" s="3"/>
      <c r="JSF5910"/>
      <c r="JSL5910" s="4"/>
      <c r="JSN5910" s="3"/>
      <c r="JSO5910" s="3"/>
      <c r="JSP5910"/>
      <c r="JSV5910" s="4"/>
      <c r="JSX5910" s="3"/>
      <c r="JSY5910" s="3"/>
      <c r="JSZ5910"/>
      <c r="JTF5910" s="4"/>
      <c r="JTH5910" s="3"/>
      <c r="JTI5910" s="3"/>
      <c r="JTJ5910"/>
      <c r="JTP5910" s="4"/>
      <c r="JTR5910" s="3"/>
      <c r="JTS5910" s="3"/>
      <c r="JTT5910"/>
      <c r="JTZ5910" s="4"/>
      <c r="JUB5910" s="3"/>
      <c r="JUC5910" s="3"/>
      <c r="JUD5910"/>
      <c r="JUJ5910" s="4"/>
      <c r="JUL5910" s="3"/>
      <c r="JUM5910" s="3"/>
      <c r="JUN5910"/>
      <c r="JUT5910" s="4"/>
      <c r="JUV5910" s="3"/>
      <c r="JUW5910" s="3"/>
      <c r="JUX5910"/>
      <c r="JVD5910" s="4"/>
      <c r="JVF5910" s="3"/>
      <c r="JVG5910" s="3"/>
      <c r="JVH5910"/>
      <c r="JVN5910" s="4"/>
      <c r="JVP5910" s="3"/>
      <c r="JVQ5910" s="3"/>
      <c r="JVR5910"/>
      <c r="JVX5910" s="4"/>
      <c r="JVZ5910" s="3"/>
      <c r="JWA5910" s="3"/>
      <c r="JWB5910"/>
      <c r="JWH5910" s="4"/>
      <c r="JWJ5910" s="3"/>
      <c r="JWK5910" s="3"/>
      <c r="JWL5910"/>
      <c r="JWR5910" s="4"/>
      <c r="JWT5910" s="3"/>
      <c r="JWU5910" s="3"/>
      <c r="JWV5910"/>
      <c r="JXB5910" s="4"/>
      <c r="JXD5910" s="3"/>
      <c r="JXE5910" s="3"/>
      <c r="JXF5910"/>
      <c r="JXL5910" s="4"/>
      <c r="JXN5910" s="3"/>
      <c r="JXO5910" s="3"/>
      <c r="JXP5910"/>
      <c r="JXV5910" s="4"/>
      <c r="JXX5910" s="3"/>
      <c r="JXY5910" s="3"/>
      <c r="JXZ5910"/>
      <c r="JYF5910" s="4"/>
      <c r="JYH5910" s="3"/>
      <c r="JYI5910" s="3"/>
      <c r="JYJ5910"/>
      <c r="JYP5910" s="4"/>
      <c r="JYR5910" s="3"/>
      <c r="JYS5910" s="3"/>
      <c r="JYT5910"/>
      <c r="JYZ5910" s="4"/>
      <c r="JZB5910" s="3"/>
      <c r="JZC5910" s="3"/>
      <c r="JZD5910"/>
      <c r="JZJ5910" s="4"/>
      <c r="JZL5910" s="3"/>
      <c r="JZM5910" s="3"/>
      <c r="JZN5910"/>
      <c r="JZT5910" s="4"/>
      <c r="JZV5910" s="3"/>
      <c r="JZW5910" s="3"/>
      <c r="JZX5910"/>
      <c r="KAD5910" s="4"/>
      <c r="KAF5910" s="3"/>
      <c r="KAG5910" s="3"/>
      <c r="KAH5910"/>
      <c r="KAN5910" s="4"/>
      <c r="KAP5910" s="3"/>
      <c r="KAQ5910" s="3"/>
      <c r="KAR5910"/>
      <c r="KAX5910" s="4"/>
      <c r="KAZ5910" s="3"/>
      <c r="KBA5910" s="3"/>
      <c r="KBB5910"/>
      <c r="KBH5910" s="4"/>
      <c r="KBJ5910" s="3"/>
      <c r="KBK5910" s="3"/>
      <c r="KBL5910"/>
      <c r="KBR5910" s="4"/>
      <c r="KBT5910" s="3"/>
      <c r="KBU5910" s="3"/>
      <c r="KBV5910"/>
      <c r="KCB5910" s="4"/>
      <c r="KCD5910" s="3"/>
      <c r="KCE5910" s="3"/>
      <c r="KCF5910"/>
      <c r="KCL5910" s="4"/>
      <c r="KCN5910" s="3"/>
      <c r="KCO5910" s="3"/>
      <c r="KCP5910"/>
      <c r="KCV5910" s="4"/>
      <c r="KCX5910" s="3"/>
      <c r="KCY5910" s="3"/>
      <c r="KCZ5910"/>
      <c r="KDF5910" s="4"/>
      <c r="KDH5910" s="3"/>
      <c r="KDI5910" s="3"/>
      <c r="KDJ5910"/>
      <c r="KDP5910" s="4"/>
      <c r="KDR5910" s="3"/>
      <c r="KDS5910" s="3"/>
      <c r="KDT5910"/>
      <c r="KDZ5910" s="4"/>
      <c r="KEB5910" s="3"/>
      <c r="KEC5910" s="3"/>
      <c r="KED5910"/>
      <c r="KEJ5910" s="4"/>
      <c r="KEL5910" s="3"/>
      <c r="KEM5910" s="3"/>
      <c r="KEN5910"/>
      <c r="KET5910" s="4"/>
      <c r="KEV5910" s="3"/>
      <c r="KEW5910" s="3"/>
      <c r="KEX5910"/>
      <c r="KFD5910" s="4"/>
      <c r="KFF5910" s="3"/>
      <c r="KFG5910" s="3"/>
      <c r="KFH5910"/>
      <c r="KFN5910" s="4"/>
      <c r="KFP5910" s="3"/>
      <c r="KFQ5910" s="3"/>
      <c r="KFR5910"/>
      <c r="KFX5910" s="4"/>
      <c r="KFZ5910" s="3"/>
      <c r="KGA5910" s="3"/>
      <c r="KGB5910"/>
      <c r="KGH5910" s="4"/>
      <c r="KGJ5910" s="3"/>
      <c r="KGK5910" s="3"/>
      <c r="KGL5910"/>
      <c r="KGR5910" s="4"/>
      <c r="KGT5910" s="3"/>
      <c r="KGU5910" s="3"/>
      <c r="KGV5910"/>
      <c r="KHB5910" s="4"/>
      <c r="KHD5910" s="3"/>
      <c r="KHE5910" s="3"/>
      <c r="KHF5910"/>
      <c r="KHL5910" s="4"/>
      <c r="KHN5910" s="3"/>
      <c r="KHO5910" s="3"/>
      <c r="KHP5910"/>
      <c r="KHV5910" s="4"/>
      <c r="KHX5910" s="3"/>
      <c r="KHY5910" s="3"/>
      <c r="KHZ5910"/>
      <c r="KIF5910" s="4"/>
      <c r="KIH5910" s="3"/>
      <c r="KII5910" s="3"/>
      <c r="KIJ5910"/>
      <c r="KIP5910" s="4"/>
      <c r="KIR5910" s="3"/>
      <c r="KIS5910" s="3"/>
      <c r="KIT5910"/>
      <c r="KIZ5910" s="4"/>
      <c r="KJB5910" s="3"/>
      <c r="KJC5910" s="3"/>
      <c r="KJD5910"/>
      <c r="KJJ5910" s="4"/>
      <c r="KJL5910" s="3"/>
      <c r="KJM5910" s="3"/>
      <c r="KJN5910"/>
      <c r="KJT5910" s="4"/>
      <c r="KJV5910" s="3"/>
      <c r="KJW5910" s="3"/>
      <c r="KJX5910"/>
      <c r="KKD5910" s="4"/>
      <c r="KKF5910" s="3"/>
      <c r="KKG5910" s="3"/>
      <c r="KKH5910"/>
      <c r="KKN5910" s="4"/>
      <c r="KKP5910" s="3"/>
      <c r="KKQ5910" s="3"/>
      <c r="KKR5910"/>
      <c r="KKX5910" s="4"/>
      <c r="KKZ5910" s="3"/>
      <c r="KLA5910" s="3"/>
      <c r="KLB5910"/>
      <c r="KLH5910" s="4"/>
      <c r="KLJ5910" s="3"/>
      <c r="KLK5910" s="3"/>
      <c r="KLL5910"/>
      <c r="KLR5910" s="4"/>
      <c r="KLT5910" s="3"/>
      <c r="KLU5910" s="3"/>
      <c r="KLV5910"/>
      <c r="KMB5910" s="4"/>
      <c r="KMD5910" s="3"/>
      <c r="KME5910" s="3"/>
      <c r="KMF5910"/>
      <c r="KML5910" s="4"/>
      <c r="KMN5910" s="3"/>
      <c r="KMO5910" s="3"/>
      <c r="KMP5910"/>
      <c r="KMV5910" s="4"/>
      <c r="KMX5910" s="3"/>
      <c r="KMY5910" s="3"/>
      <c r="KMZ5910"/>
      <c r="KNF5910" s="4"/>
      <c r="KNH5910" s="3"/>
      <c r="KNI5910" s="3"/>
      <c r="KNJ5910"/>
      <c r="KNP5910" s="4"/>
      <c r="KNR5910" s="3"/>
      <c r="KNS5910" s="3"/>
      <c r="KNT5910"/>
      <c r="KNZ5910" s="4"/>
      <c r="KOB5910" s="3"/>
      <c r="KOC5910" s="3"/>
      <c r="KOD5910"/>
      <c r="KOJ5910" s="4"/>
      <c r="KOL5910" s="3"/>
      <c r="KOM5910" s="3"/>
      <c r="KON5910"/>
      <c r="KOT5910" s="4"/>
      <c r="KOV5910" s="3"/>
      <c r="KOW5910" s="3"/>
      <c r="KOX5910"/>
      <c r="KPD5910" s="4"/>
      <c r="KPF5910" s="3"/>
      <c r="KPG5910" s="3"/>
      <c r="KPH5910"/>
      <c r="KPN5910" s="4"/>
      <c r="KPP5910" s="3"/>
      <c r="KPQ5910" s="3"/>
      <c r="KPR5910"/>
      <c r="KPX5910" s="4"/>
      <c r="KPZ5910" s="3"/>
      <c r="KQA5910" s="3"/>
      <c r="KQB5910"/>
      <c r="KQH5910" s="4"/>
      <c r="KQJ5910" s="3"/>
      <c r="KQK5910" s="3"/>
      <c r="KQL5910"/>
      <c r="KQR5910" s="4"/>
      <c r="KQT5910" s="3"/>
      <c r="KQU5910" s="3"/>
      <c r="KQV5910"/>
      <c r="KRB5910" s="4"/>
      <c r="KRD5910" s="3"/>
      <c r="KRE5910" s="3"/>
      <c r="KRF5910"/>
      <c r="KRL5910" s="4"/>
      <c r="KRN5910" s="3"/>
      <c r="KRO5910" s="3"/>
      <c r="KRP5910"/>
      <c r="KRV5910" s="4"/>
      <c r="KRX5910" s="3"/>
      <c r="KRY5910" s="3"/>
      <c r="KRZ5910"/>
      <c r="KSF5910" s="4"/>
      <c r="KSH5910" s="3"/>
      <c r="KSI5910" s="3"/>
      <c r="KSJ5910"/>
      <c r="KSP5910" s="4"/>
      <c r="KSR5910" s="3"/>
      <c r="KSS5910" s="3"/>
      <c r="KST5910"/>
      <c r="KSZ5910" s="4"/>
      <c r="KTB5910" s="3"/>
      <c r="KTC5910" s="3"/>
      <c r="KTD5910"/>
      <c r="KTJ5910" s="4"/>
      <c r="KTL5910" s="3"/>
      <c r="KTM5910" s="3"/>
      <c r="KTN5910"/>
      <c r="KTT5910" s="4"/>
      <c r="KTV5910" s="3"/>
      <c r="KTW5910" s="3"/>
      <c r="KTX5910"/>
      <c r="KUD5910" s="4"/>
      <c r="KUF5910" s="3"/>
      <c r="KUG5910" s="3"/>
      <c r="KUH5910"/>
      <c r="KUN5910" s="4"/>
      <c r="KUP5910" s="3"/>
      <c r="KUQ5910" s="3"/>
      <c r="KUR5910"/>
      <c r="KUX5910" s="4"/>
      <c r="KUZ5910" s="3"/>
      <c r="KVA5910" s="3"/>
      <c r="KVB5910"/>
      <c r="KVH5910" s="4"/>
      <c r="KVJ5910" s="3"/>
      <c r="KVK5910" s="3"/>
      <c r="KVL5910"/>
      <c r="KVR5910" s="4"/>
      <c r="KVT5910" s="3"/>
      <c r="KVU5910" s="3"/>
      <c r="KVV5910"/>
      <c r="KWB5910" s="4"/>
      <c r="KWD5910" s="3"/>
      <c r="KWE5910" s="3"/>
      <c r="KWF5910"/>
      <c r="KWL5910" s="4"/>
      <c r="KWN5910" s="3"/>
      <c r="KWO5910" s="3"/>
      <c r="KWP5910"/>
      <c r="KWV5910" s="4"/>
      <c r="KWX5910" s="3"/>
      <c r="KWY5910" s="3"/>
      <c r="KWZ5910"/>
      <c r="KXF5910" s="4"/>
      <c r="KXH5910" s="3"/>
      <c r="KXI5910" s="3"/>
      <c r="KXJ5910"/>
      <c r="KXP5910" s="4"/>
      <c r="KXR5910" s="3"/>
      <c r="KXS5910" s="3"/>
      <c r="KXT5910"/>
      <c r="KXZ5910" s="4"/>
      <c r="KYB5910" s="3"/>
      <c r="KYC5910" s="3"/>
      <c r="KYD5910"/>
      <c r="KYJ5910" s="4"/>
      <c r="KYL5910" s="3"/>
      <c r="KYM5910" s="3"/>
      <c r="KYN5910"/>
      <c r="KYT5910" s="4"/>
      <c r="KYV5910" s="3"/>
      <c r="KYW5910" s="3"/>
      <c r="KYX5910"/>
      <c r="KZD5910" s="4"/>
      <c r="KZF5910" s="3"/>
      <c r="KZG5910" s="3"/>
      <c r="KZH5910"/>
      <c r="KZN5910" s="4"/>
      <c r="KZP5910" s="3"/>
      <c r="KZQ5910" s="3"/>
      <c r="KZR5910"/>
      <c r="KZX5910" s="4"/>
      <c r="KZZ5910" s="3"/>
      <c r="LAA5910" s="3"/>
      <c r="LAB5910"/>
      <c r="LAH5910" s="4"/>
      <c r="LAJ5910" s="3"/>
      <c r="LAK5910" s="3"/>
      <c r="LAL5910"/>
      <c r="LAR5910" s="4"/>
      <c r="LAT5910" s="3"/>
      <c r="LAU5910" s="3"/>
      <c r="LAV5910"/>
      <c r="LBB5910" s="4"/>
      <c r="LBD5910" s="3"/>
      <c r="LBE5910" s="3"/>
      <c r="LBF5910"/>
      <c r="LBL5910" s="4"/>
      <c r="LBN5910" s="3"/>
      <c r="LBO5910" s="3"/>
      <c r="LBP5910"/>
      <c r="LBV5910" s="4"/>
      <c r="LBX5910" s="3"/>
      <c r="LBY5910" s="3"/>
      <c r="LBZ5910"/>
      <c r="LCF5910" s="4"/>
      <c r="LCH5910" s="3"/>
      <c r="LCI5910" s="3"/>
      <c r="LCJ5910"/>
      <c r="LCP5910" s="4"/>
      <c r="LCR5910" s="3"/>
      <c r="LCS5910" s="3"/>
      <c r="LCT5910"/>
      <c r="LCZ5910" s="4"/>
      <c r="LDB5910" s="3"/>
      <c r="LDC5910" s="3"/>
      <c r="LDD5910"/>
      <c r="LDJ5910" s="4"/>
      <c r="LDL5910" s="3"/>
      <c r="LDM5910" s="3"/>
      <c r="LDN5910"/>
      <c r="LDT5910" s="4"/>
      <c r="LDV5910" s="3"/>
      <c r="LDW5910" s="3"/>
      <c r="LDX5910"/>
      <c r="LED5910" s="4"/>
      <c r="LEF5910" s="3"/>
      <c r="LEG5910" s="3"/>
      <c r="LEH5910"/>
      <c r="LEN5910" s="4"/>
      <c r="LEP5910" s="3"/>
      <c r="LEQ5910" s="3"/>
      <c r="LER5910"/>
      <c r="LEX5910" s="4"/>
      <c r="LEZ5910" s="3"/>
      <c r="LFA5910" s="3"/>
      <c r="LFB5910"/>
      <c r="LFH5910" s="4"/>
      <c r="LFJ5910" s="3"/>
      <c r="LFK5910" s="3"/>
      <c r="LFL5910"/>
      <c r="LFR5910" s="4"/>
      <c r="LFT5910" s="3"/>
      <c r="LFU5910" s="3"/>
      <c r="LFV5910"/>
      <c r="LGB5910" s="4"/>
      <c r="LGD5910" s="3"/>
      <c r="LGE5910" s="3"/>
      <c r="LGF5910"/>
      <c r="LGL5910" s="4"/>
      <c r="LGN5910" s="3"/>
      <c r="LGO5910" s="3"/>
      <c r="LGP5910"/>
      <c r="LGV5910" s="4"/>
      <c r="LGX5910" s="3"/>
      <c r="LGY5910" s="3"/>
      <c r="LGZ5910"/>
      <c r="LHF5910" s="4"/>
      <c r="LHH5910" s="3"/>
      <c r="LHI5910" s="3"/>
      <c r="LHJ5910"/>
      <c r="LHP5910" s="4"/>
      <c r="LHR5910" s="3"/>
      <c r="LHS5910" s="3"/>
      <c r="LHT5910"/>
      <c r="LHZ5910" s="4"/>
      <c r="LIB5910" s="3"/>
      <c r="LIC5910" s="3"/>
      <c r="LID5910"/>
      <c r="LIJ5910" s="4"/>
      <c r="LIL5910" s="3"/>
      <c r="LIM5910" s="3"/>
      <c r="LIN5910"/>
      <c r="LIT5910" s="4"/>
      <c r="LIV5910" s="3"/>
      <c r="LIW5910" s="3"/>
      <c r="LIX5910"/>
      <c r="LJD5910" s="4"/>
      <c r="LJF5910" s="3"/>
      <c r="LJG5910" s="3"/>
      <c r="LJH5910"/>
      <c r="LJN5910" s="4"/>
      <c r="LJP5910" s="3"/>
      <c r="LJQ5910" s="3"/>
      <c r="LJR5910"/>
      <c r="LJX5910" s="4"/>
      <c r="LJZ5910" s="3"/>
      <c r="LKA5910" s="3"/>
      <c r="LKB5910"/>
      <c r="LKH5910" s="4"/>
      <c r="LKJ5910" s="3"/>
      <c r="LKK5910" s="3"/>
      <c r="LKL5910"/>
      <c r="LKR5910" s="4"/>
      <c r="LKT5910" s="3"/>
      <c r="LKU5910" s="3"/>
      <c r="LKV5910"/>
      <c r="LLB5910" s="4"/>
      <c r="LLD5910" s="3"/>
      <c r="LLE5910" s="3"/>
      <c r="LLF5910"/>
      <c r="LLL5910" s="4"/>
      <c r="LLN5910" s="3"/>
      <c r="LLO5910" s="3"/>
      <c r="LLP5910"/>
      <c r="LLV5910" s="4"/>
      <c r="LLX5910" s="3"/>
      <c r="LLY5910" s="3"/>
      <c r="LLZ5910"/>
      <c r="LMF5910" s="4"/>
      <c r="LMH5910" s="3"/>
      <c r="LMI5910" s="3"/>
      <c r="LMJ5910"/>
      <c r="LMP5910" s="4"/>
      <c r="LMR5910" s="3"/>
      <c r="LMS5910" s="3"/>
      <c r="LMT5910"/>
      <c r="LMZ5910" s="4"/>
      <c r="LNB5910" s="3"/>
      <c r="LNC5910" s="3"/>
      <c r="LND5910"/>
      <c r="LNJ5910" s="4"/>
      <c r="LNL5910" s="3"/>
      <c r="LNM5910" s="3"/>
      <c r="LNN5910"/>
      <c r="LNT5910" s="4"/>
      <c r="LNV5910" s="3"/>
      <c r="LNW5910" s="3"/>
      <c r="LNX5910"/>
      <c r="LOD5910" s="4"/>
      <c r="LOF5910" s="3"/>
      <c r="LOG5910" s="3"/>
      <c r="LOH5910"/>
      <c r="LON5910" s="4"/>
      <c r="LOP5910" s="3"/>
      <c r="LOQ5910" s="3"/>
      <c r="LOR5910"/>
      <c r="LOX5910" s="4"/>
      <c r="LOZ5910" s="3"/>
      <c r="LPA5910" s="3"/>
      <c r="LPB5910"/>
      <c r="LPH5910" s="4"/>
      <c r="LPJ5910" s="3"/>
      <c r="LPK5910" s="3"/>
      <c r="LPL5910"/>
      <c r="LPR5910" s="4"/>
      <c r="LPT5910" s="3"/>
      <c r="LPU5910" s="3"/>
      <c r="LPV5910"/>
      <c r="LQB5910" s="4"/>
      <c r="LQD5910" s="3"/>
      <c r="LQE5910" s="3"/>
      <c r="LQF5910"/>
      <c r="LQL5910" s="4"/>
      <c r="LQN5910" s="3"/>
      <c r="LQO5910" s="3"/>
      <c r="LQP5910"/>
      <c r="LQV5910" s="4"/>
      <c r="LQX5910" s="3"/>
      <c r="LQY5910" s="3"/>
      <c r="LQZ5910"/>
      <c r="LRF5910" s="4"/>
      <c r="LRH5910" s="3"/>
      <c r="LRI5910" s="3"/>
      <c r="LRJ5910"/>
      <c r="LRP5910" s="4"/>
      <c r="LRR5910" s="3"/>
      <c r="LRS5910" s="3"/>
      <c r="LRT5910"/>
      <c r="LRZ5910" s="4"/>
      <c r="LSB5910" s="3"/>
      <c r="LSC5910" s="3"/>
      <c r="LSD5910"/>
      <c r="LSJ5910" s="4"/>
      <c r="LSL5910" s="3"/>
      <c r="LSM5910" s="3"/>
      <c r="LSN5910"/>
      <c r="LST5910" s="4"/>
      <c r="LSV5910" s="3"/>
      <c r="LSW5910" s="3"/>
      <c r="LSX5910"/>
      <c r="LTD5910" s="4"/>
      <c r="LTF5910" s="3"/>
      <c r="LTG5910" s="3"/>
      <c r="LTH5910"/>
      <c r="LTN5910" s="4"/>
      <c r="LTP5910" s="3"/>
      <c r="LTQ5910" s="3"/>
      <c r="LTR5910"/>
      <c r="LTX5910" s="4"/>
      <c r="LTZ5910" s="3"/>
      <c r="LUA5910" s="3"/>
      <c r="LUB5910"/>
      <c r="LUH5910" s="4"/>
      <c r="LUJ5910" s="3"/>
      <c r="LUK5910" s="3"/>
      <c r="LUL5910"/>
      <c r="LUR5910" s="4"/>
      <c r="LUT5910" s="3"/>
      <c r="LUU5910" s="3"/>
      <c r="LUV5910"/>
      <c r="LVB5910" s="4"/>
      <c r="LVD5910" s="3"/>
      <c r="LVE5910" s="3"/>
      <c r="LVF5910"/>
      <c r="LVL5910" s="4"/>
      <c r="LVN5910" s="3"/>
      <c r="LVO5910" s="3"/>
      <c r="LVP5910"/>
      <c r="LVV5910" s="4"/>
      <c r="LVX5910" s="3"/>
      <c r="LVY5910" s="3"/>
      <c r="LVZ5910"/>
      <c r="LWF5910" s="4"/>
      <c r="LWH5910" s="3"/>
      <c r="LWI5910" s="3"/>
      <c r="LWJ5910"/>
      <c r="LWP5910" s="4"/>
      <c r="LWR5910" s="3"/>
      <c r="LWS5910" s="3"/>
      <c r="LWT5910"/>
      <c r="LWZ5910" s="4"/>
      <c r="LXB5910" s="3"/>
      <c r="LXC5910" s="3"/>
      <c r="LXD5910"/>
      <c r="LXJ5910" s="4"/>
      <c r="LXL5910" s="3"/>
      <c r="LXM5910" s="3"/>
      <c r="LXN5910"/>
      <c r="LXT5910" s="4"/>
      <c r="LXV5910" s="3"/>
      <c r="LXW5910" s="3"/>
      <c r="LXX5910"/>
      <c r="LYD5910" s="4"/>
      <c r="LYF5910" s="3"/>
      <c r="LYG5910" s="3"/>
      <c r="LYH5910"/>
      <c r="LYN5910" s="4"/>
      <c r="LYP5910" s="3"/>
      <c r="LYQ5910" s="3"/>
      <c r="LYR5910"/>
      <c r="LYX5910" s="4"/>
      <c r="LYZ5910" s="3"/>
      <c r="LZA5910" s="3"/>
      <c r="LZB5910"/>
      <c r="LZH5910" s="4"/>
      <c r="LZJ5910" s="3"/>
      <c r="LZK5910" s="3"/>
      <c r="LZL5910"/>
      <c r="LZR5910" s="4"/>
      <c r="LZT5910" s="3"/>
      <c r="LZU5910" s="3"/>
      <c r="LZV5910"/>
      <c r="MAB5910" s="4"/>
      <c r="MAD5910" s="3"/>
      <c r="MAE5910" s="3"/>
      <c r="MAF5910"/>
      <c r="MAL5910" s="4"/>
      <c r="MAN5910" s="3"/>
      <c r="MAO5910" s="3"/>
      <c r="MAP5910"/>
      <c r="MAV5910" s="4"/>
      <c r="MAX5910" s="3"/>
      <c r="MAY5910" s="3"/>
      <c r="MAZ5910"/>
      <c r="MBF5910" s="4"/>
      <c r="MBH5910" s="3"/>
      <c r="MBI5910" s="3"/>
      <c r="MBJ5910"/>
      <c r="MBP5910" s="4"/>
      <c r="MBR5910" s="3"/>
      <c r="MBS5910" s="3"/>
      <c r="MBT5910"/>
      <c r="MBZ5910" s="4"/>
      <c r="MCB5910" s="3"/>
      <c r="MCC5910" s="3"/>
      <c r="MCD5910"/>
      <c r="MCJ5910" s="4"/>
      <c r="MCL5910" s="3"/>
      <c r="MCM5910" s="3"/>
      <c r="MCN5910"/>
      <c r="MCT5910" s="4"/>
      <c r="MCV5910" s="3"/>
      <c r="MCW5910" s="3"/>
      <c r="MCX5910"/>
      <c r="MDD5910" s="4"/>
      <c r="MDF5910" s="3"/>
      <c r="MDG5910" s="3"/>
      <c r="MDH5910"/>
      <c r="MDN5910" s="4"/>
      <c r="MDP5910" s="3"/>
      <c r="MDQ5910" s="3"/>
      <c r="MDR5910"/>
      <c r="MDX5910" s="4"/>
      <c r="MDZ5910" s="3"/>
      <c r="MEA5910" s="3"/>
      <c r="MEB5910"/>
      <c r="MEH5910" s="4"/>
      <c r="MEJ5910" s="3"/>
      <c r="MEK5910" s="3"/>
      <c r="MEL5910"/>
      <c r="MER5910" s="4"/>
      <c r="MET5910" s="3"/>
      <c r="MEU5910" s="3"/>
      <c r="MEV5910"/>
      <c r="MFB5910" s="4"/>
      <c r="MFD5910" s="3"/>
      <c r="MFE5910" s="3"/>
      <c r="MFF5910"/>
      <c r="MFL5910" s="4"/>
      <c r="MFN5910" s="3"/>
      <c r="MFO5910" s="3"/>
      <c r="MFP5910"/>
      <c r="MFV5910" s="4"/>
      <c r="MFX5910" s="3"/>
      <c r="MFY5910" s="3"/>
      <c r="MFZ5910"/>
      <c r="MGF5910" s="4"/>
      <c r="MGH5910" s="3"/>
      <c r="MGI5910" s="3"/>
      <c r="MGJ5910"/>
      <c r="MGP5910" s="4"/>
      <c r="MGR5910" s="3"/>
      <c r="MGS5910" s="3"/>
      <c r="MGT5910"/>
      <c r="MGZ5910" s="4"/>
      <c r="MHB5910" s="3"/>
      <c r="MHC5910" s="3"/>
      <c r="MHD5910"/>
      <c r="MHJ5910" s="4"/>
      <c r="MHL5910" s="3"/>
      <c r="MHM5910" s="3"/>
      <c r="MHN5910"/>
      <c r="MHT5910" s="4"/>
      <c r="MHV5910" s="3"/>
      <c r="MHW5910" s="3"/>
      <c r="MHX5910"/>
      <c r="MID5910" s="4"/>
      <c r="MIF5910" s="3"/>
      <c r="MIG5910" s="3"/>
      <c r="MIH5910"/>
      <c r="MIN5910" s="4"/>
      <c r="MIP5910" s="3"/>
      <c r="MIQ5910" s="3"/>
      <c r="MIR5910"/>
      <c r="MIX5910" s="4"/>
      <c r="MIZ5910" s="3"/>
      <c r="MJA5910" s="3"/>
      <c r="MJB5910"/>
      <c r="MJH5910" s="4"/>
      <c r="MJJ5910" s="3"/>
      <c r="MJK5910" s="3"/>
      <c r="MJL5910"/>
      <c r="MJR5910" s="4"/>
      <c r="MJT5910" s="3"/>
      <c r="MJU5910" s="3"/>
      <c r="MJV5910"/>
      <c r="MKB5910" s="4"/>
      <c r="MKD5910" s="3"/>
      <c r="MKE5910" s="3"/>
      <c r="MKF5910"/>
      <c r="MKL5910" s="4"/>
      <c r="MKN5910" s="3"/>
      <c r="MKO5910" s="3"/>
      <c r="MKP5910"/>
      <c r="MKV5910" s="4"/>
      <c r="MKX5910" s="3"/>
      <c r="MKY5910" s="3"/>
      <c r="MKZ5910"/>
      <c r="MLF5910" s="4"/>
      <c r="MLH5910" s="3"/>
      <c r="MLI5910" s="3"/>
      <c r="MLJ5910"/>
      <c r="MLP5910" s="4"/>
      <c r="MLR5910" s="3"/>
      <c r="MLS5910" s="3"/>
      <c r="MLT5910"/>
      <c r="MLZ5910" s="4"/>
      <c r="MMB5910" s="3"/>
      <c r="MMC5910" s="3"/>
      <c r="MMD5910"/>
      <c r="MMJ5910" s="4"/>
      <c r="MML5910" s="3"/>
      <c r="MMM5910" s="3"/>
      <c r="MMN5910"/>
      <c r="MMT5910" s="4"/>
      <c r="MMV5910" s="3"/>
      <c r="MMW5910" s="3"/>
      <c r="MMX5910"/>
      <c r="MND5910" s="4"/>
      <c r="MNF5910" s="3"/>
      <c r="MNG5910" s="3"/>
      <c r="MNH5910"/>
      <c r="MNN5910" s="4"/>
      <c r="MNP5910" s="3"/>
      <c r="MNQ5910" s="3"/>
      <c r="MNR5910"/>
      <c r="MNX5910" s="4"/>
      <c r="MNZ5910" s="3"/>
      <c r="MOA5910" s="3"/>
      <c r="MOB5910"/>
      <c r="MOH5910" s="4"/>
      <c r="MOJ5910" s="3"/>
      <c r="MOK5910" s="3"/>
      <c r="MOL5910"/>
      <c r="MOR5910" s="4"/>
      <c r="MOT5910" s="3"/>
      <c r="MOU5910" s="3"/>
      <c r="MOV5910"/>
      <c r="MPB5910" s="4"/>
      <c r="MPD5910" s="3"/>
      <c r="MPE5910" s="3"/>
      <c r="MPF5910"/>
      <c r="MPL5910" s="4"/>
      <c r="MPN5910" s="3"/>
      <c r="MPO5910" s="3"/>
      <c r="MPP5910"/>
      <c r="MPV5910" s="4"/>
      <c r="MPX5910" s="3"/>
      <c r="MPY5910" s="3"/>
      <c r="MPZ5910"/>
      <c r="MQF5910" s="4"/>
      <c r="MQH5910" s="3"/>
      <c r="MQI5910" s="3"/>
      <c r="MQJ5910"/>
      <c r="MQP5910" s="4"/>
      <c r="MQR5910" s="3"/>
      <c r="MQS5910" s="3"/>
      <c r="MQT5910"/>
      <c r="MQZ5910" s="4"/>
      <c r="MRB5910" s="3"/>
      <c r="MRC5910" s="3"/>
      <c r="MRD5910"/>
      <c r="MRJ5910" s="4"/>
      <c r="MRL5910" s="3"/>
      <c r="MRM5910" s="3"/>
      <c r="MRN5910"/>
      <c r="MRT5910" s="4"/>
      <c r="MRV5910" s="3"/>
      <c r="MRW5910" s="3"/>
      <c r="MRX5910"/>
      <c r="MSD5910" s="4"/>
      <c r="MSF5910" s="3"/>
      <c r="MSG5910" s="3"/>
      <c r="MSH5910"/>
      <c r="MSN5910" s="4"/>
      <c r="MSP5910" s="3"/>
      <c r="MSQ5910" s="3"/>
      <c r="MSR5910"/>
      <c r="MSX5910" s="4"/>
      <c r="MSZ5910" s="3"/>
      <c r="MTA5910" s="3"/>
      <c r="MTB5910"/>
      <c r="MTH5910" s="4"/>
      <c r="MTJ5910" s="3"/>
      <c r="MTK5910" s="3"/>
      <c r="MTL5910"/>
      <c r="MTR5910" s="4"/>
      <c r="MTT5910" s="3"/>
      <c r="MTU5910" s="3"/>
      <c r="MTV5910"/>
      <c r="MUB5910" s="4"/>
      <c r="MUD5910" s="3"/>
      <c r="MUE5910" s="3"/>
      <c r="MUF5910"/>
      <c r="MUL5910" s="4"/>
      <c r="MUN5910" s="3"/>
      <c r="MUO5910" s="3"/>
      <c r="MUP5910"/>
      <c r="MUV5910" s="4"/>
      <c r="MUX5910" s="3"/>
      <c r="MUY5910" s="3"/>
      <c r="MUZ5910"/>
      <c r="MVF5910" s="4"/>
      <c r="MVH5910" s="3"/>
      <c r="MVI5910" s="3"/>
      <c r="MVJ5910"/>
      <c r="MVP5910" s="4"/>
      <c r="MVR5910" s="3"/>
      <c r="MVS5910" s="3"/>
      <c r="MVT5910"/>
      <c r="MVZ5910" s="4"/>
      <c r="MWB5910" s="3"/>
      <c r="MWC5910" s="3"/>
      <c r="MWD5910"/>
      <c r="MWJ5910" s="4"/>
      <c r="MWL5910" s="3"/>
      <c r="MWM5910" s="3"/>
      <c r="MWN5910"/>
      <c r="MWT5910" s="4"/>
      <c r="MWV5910" s="3"/>
      <c r="MWW5910" s="3"/>
      <c r="MWX5910"/>
      <c r="MXD5910" s="4"/>
      <c r="MXF5910" s="3"/>
      <c r="MXG5910" s="3"/>
      <c r="MXH5910"/>
      <c r="MXN5910" s="4"/>
      <c r="MXP5910" s="3"/>
      <c r="MXQ5910" s="3"/>
      <c r="MXR5910"/>
      <c r="MXX5910" s="4"/>
      <c r="MXZ5910" s="3"/>
      <c r="MYA5910" s="3"/>
      <c r="MYB5910"/>
      <c r="MYH5910" s="4"/>
      <c r="MYJ5910" s="3"/>
      <c r="MYK5910" s="3"/>
      <c r="MYL5910"/>
      <c r="MYR5910" s="4"/>
      <c r="MYT5910" s="3"/>
      <c r="MYU5910" s="3"/>
      <c r="MYV5910"/>
      <c r="MZB5910" s="4"/>
      <c r="MZD5910" s="3"/>
      <c r="MZE5910" s="3"/>
      <c r="MZF5910"/>
      <c r="MZL5910" s="4"/>
      <c r="MZN5910" s="3"/>
      <c r="MZO5910" s="3"/>
      <c r="MZP5910"/>
      <c r="MZV5910" s="4"/>
      <c r="MZX5910" s="3"/>
      <c r="MZY5910" s="3"/>
      <c r="MZZ5910"/>
      <c r="NAF5910" s="4"/>
      <c r="NAH5910" s="3"/>
      <c r="NAI5910" s="3"/>
      <c r="NAJ5910"/>
      <c r="NAP5910" s="4"/>
      <c r="NAR5910" s="3"/>
      <c r="NAS5910" s="3"/>
      <c r="NAT5910"/>
      <c r="NAZ5910" s="4"/>
      <c r="NBB5910" s="3"/>
      <c r="NBC5910" s="3"/>
      <c r="NBD5910"/>
      <c r="NBJ5910" s="4"/>
      <c r="NBL5910" s="3"/>
      <c r="NBM5910" s="3"/>
      <c r="NBN5910"/>
      <c r="NBT5910" s="4"/>
      <c r="NBV5910" s="3"/>
      <c r="NBW5910" s="3"/>
      <c r="NBX5910"/>
      <c r="NCD5910" s="4"/>
      <c r="NCF5910" s="3"/>
      <c r="NCG5910" s="3"/>
      <c r="NCH5910"/>
      <c r="NCN5910" s="4"/>
      <c r="NCP5910" s="3"/>
      <c r="NCQ5910" s="3"/>
      <c r="NCR5910"/>
      <c r="NCX5910" s="4"/>
      <c r="NCZ5910" s="3"/>
      <c r="NDA5910" s="3"/>
      <c r="NDB5910"/>
      <c r="NDH5910" s="4"/>
      <c r="NDJ5910" s="3"/>
      <c r="NDK5910" s="3"/>
      <c r="NDL5910"/>
      <c r="NDR5910" s="4"/>
      <c r="NDT5910" s="3"/>
      <c r="NDU5910" s="3"/>
      <c r="NDV5910"/>
      <c r="NEB5910" s="4"/>
      <c r="NED5910" s="3"/>
      <c r="NEE5910" s="3"/>
      <c r="NEF5910"/>
      <c r="NEL5910" s="4"/>
      <c r="NEN5910" s="3"/>
      <c r="NEO5910" s="3"/>
      <c r="NEP5910"/>
      <c r="NEV5910" s="4"/>
      <c r="NEX5910" s="3"/>
      <c r="NEY5910" s="3"/>
      <c r="NEZ5910"/>
      <c r="NFF5910" s="4"/>
      <c r="NFH5910" s="3"/>
      <c r="NFI5910" s="3"/>
      <c r="NFJ5910"/>
      <c r="NFP5910" s="4"/>
      <c r="NFR5910" s="3"/>
      <c r="NFS5910" s="3"/>
      <c r="NFT5910"/>
      <c r="NFZ5910" s="4"/>
      <c r="NGB5910" s="3"/>
      <c r="NGC5910" s="3"/>
      <c r="NGD5910"/>
      <c r="NGJ5910" s="4"/>
      <c r="NGL5910" s="3"/>
      <c r="NGM5910" s="3"/>
      <c r="NGN5910"/>
      <c r="NGT5910" s="4"/>
      <c r="NGV5910" s="3"/>
      <c r="NGW5910" s="3"/>
      <c r="NGX5910"/>
      <c r="NHD5910" s="4"/>
      <c r="NHF5910" s="3"/>
      <c r="NHG5910" s="3"/>
      <c r="NHH5910"/>
      <c r="NHN5910" s="4"/>
      <c r="NHP5910" s="3"/>
      <c r="NHQ5910" s="3"/>
      <c r="NHR5910"/>
      <c r="NHX5910" s="4"/>
      <c r="NHZ5910" s="3"/>
      <c r="NIA5910" s="3"/>
      <c r="NIB5910"/>
      <c r="NIH5910" s="4"/>
      <c r="NIJ5910" s="3"/>
      <c r="NIK5910" s="3"/>
      <c r="NIL5910"/>
      <c r="NIR5910" s="4"/>
      <c r="NIT5910" s="3"/>
      <c r="NIU5910" s="3"/>
      <c r="NIV5910"/>
      <c r="NJB5910" s="4"/>
      <c r="NJD5910" s="3"/>
      <c r="NJE5910" s="3"/>
      <c r="NJF5910"/>
      <c r="NJL5910" s="4"/>
      <c r="NJN5910" s="3"/>
      <c r="NJO5910" s="3"/>
      <c r="NJP5910"/>
      <c r="NJV5910" s="4"/>
      <c r="NJX5910" s="3"/>
      <c r="NJY5910" s="3"/>
      <c r="NJZ5910"/>
      <c r="NKF5910" s="4"/>
      <c r="NKH5910" s="3"/>
      <c r="NKI5910" s="3"/>
      <c r="NKJ5910"/>
      <c r="NKP5910" s="4"/>
      <c r="NKR5910" s="3"/>
      <c r="NKS5910" s="3"/>
      <c r="NKT5910"/>
      <c r="NKZ5910" s="4"/>
      <c r="NLB5910" s="3"/>
      <c r="NLC5910" s="3"/>
      <c r="NLD5910"/>
      <c r="NLJ5910" s="4"/>
      <c r="NLL5910" s="3"/>
      <c r="NLM5910" s="3"/>
      <c r="NLN5910"/>
      <c r="NLT5910" s="4"/>
      <c r="NLV5910" s="3"/>
      <c r="NLW5910" s="3"/>
      <c r="NLX5910"/>
      <c r="NMD5910" s="4"/>
      <c r="NMF5910" s="3"/>
      <c r="NMG5910" s="3"/>
      <c r="NMH5910"/>
      <c r="NMN5910" s="4"/>
      <c r="NMP5910" s="3"/>
      <c r="NMQ5910" s="3"/>
      <c r="NMR5910"/>
      <c r="NMX5910" s="4"/>
      <c r="NMZ5910" s="3"/>
      <c r="NNA5910" s="3"/>
      <c r="NNB5910"/>
      <c r="NNH5910" s="4"/>
      <c r="NNJ5910" s="3"/>
      <c r="NNK5910" s="3"/>
      <c r="NNL5910"/>
      <c r="NNR5910" s="4"/>
      <c r="NNT5910" s="3"/>
      <c r="NNU5910" s="3"/>
      <c r="NNV5910"/>
      <c r="NOB5910" s="4"/>
      <c r="NOD5910" s="3"/>
      <c r="NOE5910" s="3"/>
      <c r="NOF5910"/>
      <c r="NOL5910" s="4"/>
      <c r="NON5910" s="3"/>
      <c r="NOO5910" s="3"/>
      <c r="NOP5910"/>
      <c r="NOV5910" s="4"/>
      <c r="NOX5910" s="3"/>
      <c r="NOY5910" s="3"/>
      <c r="NOZ5910"/>
      <c r="NPF5910" s="4"/>
      <c r="NPH5910" s="3"/>
      <c r="NPI5910" s="3"/>
      <c r="NPJ5910"/>
      <c r="NPP5910" s="4"/>
      <c r="NPR5910" s="3"/>
      <c r="NPS5910" s="3"/>
      <c r="NPT5910"/>
      <c r="NPZ5910" s="4"/>
      <c r="NQB5910" s="3"/>
      <c r="NQC5910" s="3"/>
      <c r="NQD5910"/>
      <c r="NQJ5910" s="4"/>
      <c r="NQL5910" s="3"/>
      <c r="NQM5910" s="3"/>
      <c r="NQN5910"/>
      <c r="NQT5910" s="4"/>
      <c r="NQV5910" s="3"/>
      <c r="NQW5910" s="3"/>
      <c r="NQX5910"/>
      <c r="NRD5910" s="4"/>
      <c r="NRF5910" s="3"/>
      <c r="NRG5910" s="3"/>
      <c r="NRH5910"/>
      <c r="NRN5910" s="4"/>
      <c r="NRP5910" s="3"/>
      <c r="NRQ5910" s="3"/>
      <c r="NRR5910"/>
      <c r="NRX5910" s="4"/>
      <c r="NRZ5910" s="3"/>
      <c r="NSA5910" s="3"/>
      <c r="NSB5910"/>
      <c r="NSH5910" s="4"/>
      <c r="NSJ5910" s="3"/>
      <c r="NSK5910" s="3"/>
      <c r="NSL5910"/>
      <c r="NSR5910" s="4"/>
      <c r="NST5910" s="3"/>
      <c r="NSU5910" s="3"/>
      <c r="NSV5910"/>
      <c r="NTB5910" s="4"/>
      <c r="NTD5910" s="3"/>
      <c r="NTE5910" s="3"/>
      <c r="NTF5910"/>
      <c r="NTL5910" s="4"/>
      <c r="NTN5910" s="3"/>
      <c r="NTO5910" s="3"/>
      <c r="NTP5910"/>
      <c r="NTV5910" s="4"/>
      <c r="NTX5910" s="3"/>
      <c r="NTY5910" s="3"/>
      <c r="NTZ5910"/>
      <c r="NUF5910" s="4"/>
      <c r="NUH5910" s="3"/>
      <c r="NUI5910" s="3"/>
      <c r="NUJ5910"/>
      <c r="NUP5910" s="4"/>
      <c r="NUR5910" s="3"/>
      <c r="NUS5910" s="3"/>
      <c r="NUT5910"/>
      <c r="NUZ5910" s="4"/>
      <c r="NVB5910" s="3"/>
      <c r="NVC5910" s="3"/>
      <c r="NVD5910"/>
      <c r="NVJ5910" s="4"/>
      <c r="NVL5910" s="3"/>
      <c r="NVM5910" s="3"/>
      <c r="NVN5910"/>
      <c r="NVT5910" s="4"/>
      <c r="NVV5910" s="3"/>
      <c r="NVW5910" s="3"/>
      <c r="NVX5910"/>
      <c r="NWD5910" s="4"/>
      <c r="NWF5910" s="3"/>
      <c r="NWG5910" s="3"/>
      <c r="NWH5910"/>
      <c r="NWN5910" s="4"/>
      <c r="NWP5910" s="3"/>
      <c r="NWQ5910" s="3"/>
      <c r="NWR5910"/>
      <c r="NWX5910" s="4"/>
      <c r="NWZ5910" s="3"/>
      <c r="NXA5910" s="3"/>
      <c r="NXB5910"/>
      <c r="NXH5910" s="4"/>
      <c r="NXJ5910" s="3"/>
      <c r="NXK5910" s="3"/>
      <c r="NXL5910"/>
      <c r="NXR5910" s="4"/>
      <c r="NXT5910" s="3"/>
      <c r="NXU5910" s="3"/>
      <c r="NXV5910"/>
      <c r="NYB5910" s="4"/>
      <c r="NYD5910" s="3"/>
      <c r="NYE5910" s="3"/>
      <c r="NYF5910"/>
      <c r="NYL5910" s="4"/>
      <c r="NYN5910" s="3"/>
      <c r="NYO5910" s="3"/>
      <c r="NYP5910"/>
      <c r="NYV5910" s="4"/>
      <c r="NYX5910" s="3"/>
      <c r="NYY5910" s="3"/>
      <c r="NYZ5910"/>
      <c r="NZF5910" s="4"/>
      <c r="NZH5910" s="3"/>
      <c r="NZI5910" s="3"/>
      <c r="NZJ5910"/>
      <c r="NZP5910" s="4"/>
      <c r="NZR5910" s="3"/>
      <c r="NZS5910" s="3"/>
      <c r="NZT5910"/>
      <c r="NZZ5910" s="4"/>
      <c r="OAB5910" s="3"/>
      <c r="OAC5910" s="3"/>
      <c r="OAD5910"/>
      <c r="OAJ5910" s="4"/>
      <c r="OAL5910" s="3"/>
      <c r="OAM5910" s="3"/>
      <c r="OAN5910"/>
      <c r="OAT5910" s="4"/>
      <c r="OAV5910" s="3"/>
      <c r="OAW5910" s="3"/>
      <c r="OAX5910"/>
      <c r="OBD5910" s="4"/>
      <c r="OBF5910" s="3"/>
      <c r="OBG5910" s="3"/>
      <c r="OBH5910"/>
      <c r="OBN5910" s="4"/>
      <c r="OBP5910" s="3"/>
      <c r="OBQ5910" s="3"/>
      <c r="OBR5910"/>
      <c r="OBX5910" s="4"/>
      <c r="OBZ5910" s="3"/>
      <c r="OCA5910" s="3"/>
      <c r="OCB5910"/>
      <c r="OCH5910" s="4"/>
      <c r="OCJ5910" s="3"/>
      <c r="OCK5910" s="3"/>
      <c r="OCL5910"/>
      <c r="OCR5910" s="4"/>
      <c r="OCT5910" s="3"/>
      <c r="OCU5910" s="3"/>
      <c r="OCV5910"/>
      <c r="ODB5910" s="4"/>
      <c r="ODD5910" s="3"/>
      <c r="ODE5910" s="3"/>
      <c r="ODF5910"/>
      <c r="ODL5910" s="4"/>
      <c r="ODN5910" s="3"/>
      <c r="ODO5910" s="3"/>
      <c r="ODP5910"/>
      <c r="ODV5910" s="4"/>
      <c r="ODX5910" s="3"/>
      <c r="ODY5910" s="3"/>
      <c r="ODZ5910"/>
      <c r="OEF5910" s="4"/>
      <c r="OEH5910" s="3"/>
      <c r="OEI5910" s="3"/>
      <c r="OEJ5910"/>
      <c r="OEP5910" s="4"/>
      <c r="OER5910" s="3"/>
      <c r="OES5910" s="3"/>
      <c r="OET5910"/>
      <c r="OEZ5910" s="4"/>
      <c r="OFB5910" s="3"/>
      <c r="OFC5910" s="3"/>
      <c r="OFD5910"/>
      <c r="OFJ5910" s="4"/>
      <c r="OFL5910" s="3"/>
      <c r="OFM5910" s="3"/>
      <c r="OFN5910"/>
      <c r="OFT5910" s="4"/>
      <c r="OFV5910" s="3"/>
      <c r="OFW5910" s="3"/>
      <c r="OFX5910"/>
      <c r="OGD5910" s="4"/>
      <c r="OGF5910" s="3"/>
      <c r="OGG5910" s="3"/>
      <c r="OGH5910"/>
      <c r="OGN5910" s="4"/>
      <c r="OGP5910" s="3"/>
      <c r="OGQ5910" s="3"/>
      <c r="OGR5910"/>
      <c r="OGX5910" s="4"/>
      <c r="OGZ5910" s="3"/>
      <c r="OHA5910" s="3"/>
      <c r="OHB5910"/>
      <c r="OHH5910" s="4"/>
      <c r="OHJ5910" s="3"/>
      <c r="OHK5910" s="3"/>
      <c r="OHL5910"/>
      <c r="OHR5910" s="4"/>
      <c r="OHT5910" s="3"/>
      <c r="OHU5910" s="3"/>
      <c r="OHV5910"/>
      <c r="OIB5910" s="4"/>
      <c r="OID5910" s="3"/>
      <c r="OIE5910" s="3"/>
      <c r="OIF5910"/>
      <c r="OIL5910" s="4"/>
      <c r="OIN5910" s="3"/>
      <c r="OIO5910" s="3"/>
      <c r="OIP5910"/>
      <c r="OIV5910" s="4"/>
      <c r="OIX5910" s="3"/>
      <c r="OIY5910" s="3"/>
      <c r="OIZ5910"/>
      <c r="OJF5910" s="4"/>
      <c r="OJH5910" s="3"/>
      <c r="OJI5910" s="3"/>
      <c r="OJJ5910"/>
      <c r="OJP5910" s="4"/>
      <c r="OJR5910" s="3"/>
      <c r="OJS5910" s="3"/>
      <c r="OJT5910"/>
      <c r="OJZ5910" s="4"/>
      <c r="OKB5910" s="3"/>
      <c r="OKC5910" s="3"/>
      <c r="OKD5910"/>
      <c r="OKJ5910" s="4"/>
      <c r="OKL5910" s="3"/>
      <c r="OKM5910" s="3"/>
      <c r="OKN5910"/>
      <c r="OKT5910" s="4"/>
      <c r="OKV5910" s="3"/>
      <c r="OKW5910" s="3"/>
      <c r="OKX5910"/>
      <c r="OLD5910" s="4"/>
      <c r="OLF5910" s="3"/>
      <c r="OLG5910" s="3"/>
      <c r="OLH5910"/>
      <c r="OLN5910" s="4"/>
      <c r="OLP5910" s="3"/>
      <c r="OLQ5910" s="3"/>
      <c r="OLR5910"/>
      <c r="OLX5910" s="4"/>
      <c r="OLZ5910" s="3"/>
      <c r="OMA5910" s="3"/>
      <c r="OMB5910"/>
      <c r="OMH5910" s="4"/>
      <c r="OMJ5910" s="3"/>
      <c r="OMK5910" s="3"/>
      <c r="OML5910"/>
      <c r="OMR5910" s="4"/>
      <c r="OMT5910" s="3"/>
      <c r="OMU5910" s="3"/>
      <c r="OMV5910"/>
      <c r="ONB5910" s="4"/>
      <c r="OND5910" s="3"/>
      <c r="ONE5910" s="3"/>
      <c r="ONF5910"/>
      <c r="ONL5910" s="4"/>
      <c r="ONN5910" s="3"/>
      <c r="ONO5910" s="3"/>
      <c r="ONP5910"/>
      <c r="ONV5910" s="4"/>
      <c r="ONX5910" s="3"/>
      <c r="ONY5910" s="3"/>
      <c r="ONZ5910"/>
      <c r="OOF5910" s="4"/>
      <c r="OOH5910" s="3"/>
      <c r="OOI5910" s="3"/>
      <c r="OOJ5910"/>
      <c r="OOP5910" s="4"/>
      <c r="OOR5910" s="3"/>
      <c r="OOS5910" s="3"/>
      <c r="OOT5910"/>
      <c r="OOZ5910" s="4"/>
      <c r="OPB5910" s="3"/>
      <c r="OPC5910" s="3"/>
      <c r="OPD5910"/>
      <c r="OPJ5910" s="4"/>
      <c r="OPL5910" s="3"/>
      <c r="OPM5910" s="3"/>
      <c r="OPN5910"/>
      <c r="OPT5910" s="4"/>
      <c r="OPV5910" s="3"/>
      <c r="OPW5910" s="3"/>
      <c r="OPX5910"/>
      <c r="OQD5910" s="4"/>
      <c r="OQF5910" s="3"/>
      <c r="OQG5910" s="3"/>
      <c r="OQH5910"/>
      <c r="OQN5910" s="4"/>
      <c r="OQP5910" s="3"/>
      <c r="OQQ5910" s="3"/>
      <c r="OQR5910"/>
      <c r="OQX5910" s="4"/>
      <c r="OQZ5910" s="3"/>
      <c r="ORA5910" s="3"/>
      <c r="ORB5910"/>
      <c r="ORH5910" s="4"/>
      <c r="ORJ5910" s="3"/>
      <c r="ORK5910" s="3"/>
      <c r="ORL5910"/>
      <c r="ORR5910" s="4"/>
      <c r="ORT5910" s="3"/>
      <c r="ORU5910" s="3"/>
      <c r="ORV5910"/>
      <c r="OSB5910" s="4"/>
      <c r="OSD5910" s="3"/>
      <c r="OSE5910" s="3"/>
      <c r="OSF5910"/>
      <c r="OSL5910" s="4"/>
      <c r="OSN5910" s="3"/>
      <c r="OSO5910" s="3"/>
      <c r="OSP5910"/>
      <c r="OSV5910" s="4"/>
      <c r="OSX5910" s="3"/>
      <c r="OSY5910" s="3"/>
      <c r="OSZ5910"/>
      <c r="OTF5910" s="4"/>
      <c r="OTH5910" s="3"/>
      <c r="OTI5910" s="3"/>
      <c r="OTJ5910"/>
      <c r="OTP5910" s="4"/>
      <c r="OTR5910" s="3"/>
      <c r="OTS5910" s="3"/>
      <c r="OTT5910"/>
      <c r="OTZ5910" s="4"/>
      <c r="OUB5910" s="3"/>
      <c r="OUC5910" s="3"/>
      <c r="OUD5910"/>
      <c r="OUJ5910" s="4"/>
      <c r="OUL5910" s="3"/>
      <c r="OUM5910" s="3"/>
      <c r="OUN5910"/>
      <c r="OUT5910" s="4"/>
      <c r="OUV5910" s="3"/>
      <c r="OUW5910" s="3"/>
      <c r="OUX5910"/>
      <c r="OVD5910" s="4"/>
      <c r="OVF5910" s="3"/>
      <c r="OVG5910" s="3"/>
      <c r="OVH5910"/>
      <c r="OVN5910" s="4"/>
      <c r="OVP5910" s="3"/>
      <c r="OVQ5910" s="3"/>
      <c r="OVR5910"/>
      <c r="OVX5910" s="4"/>
      <c r="OVZ5910" s="3"/>
      <c r="OWA5910" s="3"/>
      <c r="OWB5910"/>
      <c r="OWH5910" s="4"/>
      <c r="OWJ5910" s="3"/>
      <c r="OWK5910" s="3"/>
      <c r="OWL5910"/>
      <c r="OWR5910" s="4"/>
      <c r="OWT5910" s="3"/>
      <c r="OWU5910" s="3"/>
      <c r="OWV5910"/>
      <c r="OXB5910" s="4"/>
      <c r="OXD5910" s="3"/>
      <c r="OXE5910" s="3"/>
      <c r="OXF5910"/>
      <c r="OXL5910" s="4"/>
      <c r="OXN5910" s="3"/>
      <c r="OXO5910" s="3"/>
      <c r="OXP5910"/>
      <c r="OXV5910" s="4"/>
      <c r="OXX5910" s="3"/>
      <c r="OXY5910" s="3"/>
      <c r="OXZ5910"/>
      <c r="OYF5910" s="4"/>
      <c r="OYH5910" s="3"/>
      <c r="OYI5910" s="3"/>
      <c r="OYJ5910"/>
      <c r="OYP5910" s="4"/>
      <c r="OYR5910" s="3"/>
      <c r="OYS5910" s="3"/>
      <c r="OYT5910"/>
      <c r="OYZ5910" s="4"/>
      <c r="OZB5910" s="3"/>
      <c r="OZC5910" s="3"/>
      <c r="OZD5910"/>
      <c r="OZJ5910" s="4"/>
      <c r="OZL5910" s="3"/>
      <c r="OZM5910" s="3"/>
      <c r="OZN5910"/>
      <c r="OZT5910" s="4"/>
      <c r="OZV5910" s="3"/>
      <c r="OZW5910" s="3"/>
      <c r="OZX5910"/>
      <c r="PAD5910" s="4"/>
      <c r="PAF5910" s="3"/>
      <c r="PAG5910" s="3"/>
      <c r="PAH5910"/>
      <c r="PAN5910" s="4"/>
      <c r="PAP5910" s="3"/>
      <c r="PAQ5910" s="3"/>
      <c r="PAR5910"/>
      <c r="PAX5910" s="4"/>
      <c r="PAZ5910" s="3"/>
      <c r="PBA5910" s="3"/>
      <c r="PBB5910"/>
      <c r="PBH5910" s="4"/>
      <c r="PBJ5910" s="3"/>
      <c r="PBK5910" s="3"/>
      <c r="PBL5910"/>
      <c r="PBR5910" s="4"/>
      <c r="PBT5910" s="3"/>
      <c r="PBU5910" s="3"/>
      <c r="PBV5910"/>
      <c r="PCB5910" s="4"/>
      <c r="PCD5910" s="3"/>
      <c r="PCE5910" s="3"/>
      <c r="PCF5910"/>
      <c r="PCL5910" s="4"/>
      <c r="PCN5910" s="3"/>
      <c r="PCO5910" s="3"/>
      <c r="PCP5910"/>
      <c r="PCV5910" s="4"/>
      <c r="PCX5910" s="3"/>
      <c r="PCY5910" s="3"/>
      <c r="PCZ5910"/>
      <c r="PDF5910" s="4"/>
      <c r="PDH5910" s="3"/>
      <c r="PDI5910" s="3"/>
      <c r="PDJ5910"/>
      <c r="PDP5910" s="4"/>
      <c r="PDR5910" s="3"/>
      <c r="PDS5910" s="3"/>
      <c r="PDT5910"/>
      <c r="PDZ5910" s="4"/>
      <c r="PEB5910" s="3"/>
      <c r="PEC5910" s="3"/>
      <c r="PED5910"/>
      <c r="PEJ5910" s="4"/>
      <c r="PEL5910" s="3"/>
      <c r="PEM5910" s="3"/>
      <c r="PEN5910"/>
      <c r="PET5910" s="4"/>
      <c r="PEV5910" s="3"/>
      <c r="PEW5910" s="3"/>
      <c r="PEX5910"/>
      <c r="PFD5910" s="4"/>
      <c r="PFF5910" s="3"/>
      <c r="PFG5910" s="3"/>
      <c r="PFH5910"/>
      <c r="PFN5910" s="4"/>
      <c r="PFP5910" s="3"/>
      <c r="PFQ5910" s="3"/>
      <c r="PFR5910"/>
      <c r="PFX5910" s="4"/>
      <c r="PFZ5910" s="3"/>
      <c r="PGA5910" s="3"/>
      <c r="PGB5910"/>
      <c r="PGH5910" s="4"/>
      <c r="PGJ5910" s="3"/>
      <c r="PGK5910" s="3"/>
      <c r="PGL5910"/>
      <c r="PGR5910" s="4"/>
      <c r="PGT5910" s="3"/>
      <c r="PGU5910" s="3"/>
      <c r="PGV5910"/>
      <c r="PHB5910" s="4"/>
      <c r="PHD5910" s="3"/>
      <c r="PHE5910" s="3"/>
      <c r="PHF5910"/>
      <c r="PHL5910" s="4"/>
      <c r="PHN5910" s="3"/>
      <c r="PHO5910" s="3"/>
      <c r="PHP5910"/>
      <c r="PHV5910" s="4"/>
      <c r="PHX5910" s="3"/>
      <c r="PHY5910" s="3"/>
      <c r="PHZ5910"/>
      <c r="PIF5910" s="4"/>
      <c r="PIH5910" s="3"/>
      <c r="PII5910" s="3"/>
      <c r="PIJ5910"/>
      <c r="PIP5910" s="4"/>
      <c r="PIR5910" s="3"/>
      <c r="PIS5910" s="3"/>
      <c r="PIT5910"/>
      <c r="PIZ5910" s="4"/>
      <c r="PJB5910" s="3"/>
      <c r="PJC5910" s="3"/>
      <c r="PJD5910"/>
      <c r="PJJ5910" s="4"/>
      <c r="PJL5910" s="3"/>
      <c r="PJM5910" s="3"/>
      <c r="PJN5910"/>
      <c r="PJT5910" s="4"/>
      <c r="PJV5910" s="3"/>
      <c r="PJW5910" s="3"/>
      <c r="PJX5910"/>
      <c r="PKD5910" s="4"/>
      <c r="PKF5910" s="3"/>
      <c r="PKG5910" s="3"/>
      <c r="PKH5910"/>
      <c r="PKN5910" s="4"/>
      <c r="PKP5910" s="3"/>
      <c r="PKQ5910" s="3"/>
      <c r="PKR5910"/>
      <c r="PKX5910" s="4"/>
      <c r="PKZ5910" s="3"/>
      <c r="PLA5910" s="3"/>
      <c r="PLB5910"/>
      <c r="PLH5910" s="4"/>
      <c r="PLJ5910" s="3"/>
      <c r="PLK5910" s="3"/>
      <c r="PLL5910"/>
      <c r="PLR5910" s="4"/>
      <c r="PLT5910" s="3"/>
      <c r="PLU5910" s="3"/>
      <c r="PLV5910"/>
      <c r="PMB5910" s="4"/>
      <c r="PMD5910" s="3"/>
      <c r="PME5910" s="3"/>
      <c r="PMF5910"/>
      <c r="PML5910" s="4"/>
      <c r="PMN5910" s="3"/>
      <c r="PMO5910" s="3"/>
      <c r="PMP5910"/>
      <c r="PMV5910" s="4"/>
      <c r="PMX5910" s="3"/>
      <c r="PMY5910" s="3"/>
      <c r="PMZ5910"/>
      <c r="PNF5910" s="4"/>
      <c r="PNH5910" s="3"/>
      <c r="PNI5910" s="3"/>
      <c r="PNJ5910"/>
      <c r="PNP5910" s="4"/>
      <c r="PNR5910" s="3"/>
      <c r="PNS5910" s="3"/>
      <c r="PNT5910"/>
      <c r="PNZ5910" s="4"/>
      <c r="POB5910" s="3"/>
      <c r="POC5910" s="3"/>
      <c r="POD5910"/>
      <c r="POJ5910" s="4"/>
      <c r="POL5910" s="3"/>
      <c r="POM5910" s="3"/>
      <c r="PON5910"/>
      <c r="POT5910" s="4"/>
      <c r="POV5910" s="3"/>
      <c r="POW5910" s="3"/>
      <c r="POX5910"/>
      <c r="PPD5910" s="4"/>
      <c r="PPF5910" s="3"/>
      <c r="PPG5910" s="3"/>
      <c r="PPH5910"/>
      <c r="PPN5910" s="4"/>
      <c r="PPP5910" s="3"/>
      <c r="PPQ5910" s="3"/>
      <c r="PPR5910"/>
      <c r="PPX5910" s="4"/>
      <c r="PPZ5910" s="3"/>
      <c r="PQA5910" s="3"/>
      <c r="PQB5910"/>
      <c r="PQH5910" s="4"/>
      <c r="PQJ5910" s="3"/>
      <c r="PQK5910" s="3"/>
      <c r="PQL5910"/>
      <c r="PQR5910" s="4"/>
      <c r="PQT5910" s="3"/>
      <c r="PQU5910" s="3"/>
      <c r="PQV5910"/>
      <c r="PRB5910" s="4"/>
      <c r="PRD5910" s="3"/>
      <c r="PRE5910" s="3"/>
      <c r="PRF5910"/>
      <c r="PRL5910" s="4"/>
      <c r="PRN5910" s="3"/>
      <c r="PRO5910" s="3"/>
      <c r="PRP5910"/>
      <c r="PRV5910" s="4"/>
      <c r="PRX5910" s="3"/>
      <c r="PRY5910" s="3"/>
      <c r="PRZ5910"/>
      <c r="PSF5910" s="4"/>
      <c r="PSH5910" s="3"/>
      <c r="PSI5910" s="3"/>
      <c r="PSJ5910"/>
      <c r="PSP5910" s="4"/>
      <c r="PSR5910" s="3"/>
      <c r="PSS5910" s="3"/>
      <c r="PST5910"/>
      <c r="PSZ5910" s="4"/>
      <c r="PTB5910" s="3"/>
      <c r="PTC5910" s="3"/>
      <c r="PTD5910"/>
      <c r="PTJ5910" s="4"/>
      <c r="PTL5910" s="3"/>
      <c r="PTM5910" s="3"/>
      <c r="PTN5910"/>
      <c r="PTT5910" s="4"/>
      <c r="PTV5910" s="3"/>
      <c r="PTW5910" s="3"/>
      <c r="PTX5910"/>
      <c r="PUD5910" s="4"/>
      <c r="PUF5910" s="3"/>
      <c r="PUG5910" s="3"/>
      <c r="PUH5910"/>
      <c r="PUN5910" s="4"/>
      <c r="PUP5910" s="3"/>
      <c r="PUQ5910" s="3"/>
      <c r="PUR5910"/>
      <c r="PUX5910" s="4"/>
      <c r="PUZ5910" s="3"/>
      <c r="PVA5910" s="3"/>
      <c r="PVB5910"/>
      <c r="PVH5910" s="4"/>
      <c r="PVJ5910" s="3"/>
      <c r="PVK5910" s="3"/>
      <c r="PVL5910"/>
      <c r="PVR5910" s="4"/>
      <c r="PVT5910" s="3"/>
      <c r="PVU5910" s="3"/>
      <c r="PVV5910"/>
      <c r="PWB5910" s="4"/>
      <c r="PWD5910" s="3"/>
      <c r="PWE5910" s="3"/>
      <c r="PWF5910"/>
      <c r="PWL5910" s="4"/>
      <c r="PWN5910" s="3"/>
      <c r="PWO5910" s="3"/>
      <c r="PWP5910"/>
      <c r="PWV5910" s="4"/>
      <c r="PWX5910" s="3"/>
      <c r="PWY5910" s="3"/>
      <c r="PWZ5910"/>
      <c r="PXF5910" s="4"/>
      <c r="PXH5910" s="3"/>
      <c r="PXI5910" s="3"/>
      <c r="PXJ5910"/>
      <c r="PXP5910" s="4"/>
      <c r="PXR5910" s="3"/>
      <c r="PXS5910" s="3"/>
      <c r="PXT5910"/>
      <c r="PXZ5910" s="4"/>
      <c r="PYB5910" s="3"/>
      <c r="PYC5910" s="3"/>
      <c r="PYD5910"/>
      <c r="PYJ5910" s="4"/>
      <c r="PYL5910" s="3"/>
      <c r="PYM5910" s="3"/>
      <c r="PYN5910"/>
      <c r="PYT5910" s="4"/>
      <c r="PYV5910" s="3"/>
      <c r="PYW5910" s="3"/>
      <c r="PYX5910"/>
      <c r="PZD5910" s="4"/>
      <c r="PZF5910" s="3"/>
      <c r="PZG5910" s="3"/>
      <c r="PZH5910"/>
      <c r="PZN5910" s="4"/>
      <c r="PZP5910" s="3"/>
      <c r="PZQ5910" s="3"/>
      <c r="PZR5910"/>
      <c r="PZX5910" s="4"/>
      <c r="PZZ5910" s="3"/>
      <c r="QAA5910" s="3"/>
      <c r="QAB5910"/>
      <c r="QAH5910" s="4"/>
      <c r="QAJ5910" s="3"/>
      <c r="QAK5910" s="3"/>
      <c r="QAL5910"/>
      <c r="QAR5910" s="4"/>
      <c r="QAT5910" s="3"/>
      <c r="QAU5910" s="3"/>
      <c r="QAV5910"/>
      <c r="QBB5910" s="4"/>
      <c r="QBD5910" s="3"/>
      <c r="QBE5910" s="3"/>
      <c r="QBF5910"/>
      <c r="QBL5910" s="4"/>
      <c r="QBN5910" s="3"/>
      <c r="QBO5910" s="3"/>
      <c r="QBP5910"/>
      <c r="QBV5910" s="4"/>
      <c r="QBX5910" s="3"/>
      <c r="QBY5910" s="3"/>
      <c r="QBZ5910"/>
      <c r="QCF5910" s="4"/>
      <c r="QCH5910" s="3"/>
      <c r="QCI5910" s="3"/>
      <c r="QCJ5910"/>
      <c r="QCP5910" s="4"/>
      <c r="QCR5910" s="3"/>
      <c r="QCS5910" s="3"/>
      <c r="QCT5910"/>
      <c r="QCZ5910" s="4"/>
      <c r="QDB5910" s="3"/>
      <c r="QDC5910" s="3"/>
      <c r="QDD5910"/>
      <c r="QDJ5910" s="4"/>
      <c r="QDL5910" s="3"/>
      <c r="QDM5910" s="3"/>
      <c r="QDN5910"/>
      <c r="QDT5910" s="4"/>
      <c r="QDV5910" s="3"/>
      <c r="QDW5910" s="3"/>
      <c r="QDX5910"/>
      <c r="QED5910" s="4"/>
      <c r="QEF5910" s="3"/>
      <c r="QEG5910" s="3"/>
      <c r="QEH5910"/>
      <c r="QEN5910" s="4"/>
      <c r="QEP5910" s="3"/>
      <c r="QEQ5910" s="3"/>
      <c r="QER5910"/>
      <c r="QEX5910" s="4"/>
      <c r="QEZ5910" s="3"/>
      <c r="QFA5910" s="3"/>
      <c r="QFB5910"/>
      <c r="QFH5910" s="4"/>
      <c r="QFJ5910" s="3"/>
      <c r="QFK5910" s="3"/>
      <c r="QFL5910"/>
      <c r="QFR5910" s="4"/>
      <c r="QFT5910" s="3"/>
      <c r="QFU5910" s="3"/>
      <c r="QFV5910"/>
      <c r="QGB5910" s="4"/>
      <c r="QGD5910" s="3"/>
      <c r="QGE5910" s="3"/>
      <c r="QGF5910"/>
      <c r="QGL5910" s="4"/>
      <c r="QGN5910" s="3"/>
      <c r="QGO5910" s="3"/>
      <c r="QGP5910"/>
      <c r="QGV5910" s="4"/>
      <c r="QGX5910" s="3"/>
      <c r="QGY5910" s="3"/>
      <c r="QGZ5910"/>
      <c r="QHF5910" s="4"/>
      <c r="QHH5910" s="3"/>
      <c r="QHI5910" s="3"/>
      <c r="QHJ5910"/>
      <c r="QHP5910" s="4"/>
      <c r="QHR5910" s="3"/>
      <c r="QHS5910" s="3"/>
      <c r="QHT5910"/>
      <c r="QHZ5910" s="4"/>
      <c r="QIB5910" s="3"/>
      <c r="QIC5910" s="3"/>
      <c r="QID5910"/>
      <c r="QIJ5910" s="4"/>
      <c r="QIL5910" s="3"/>
      <c r="QIM5910" s="3"/>
      <c r="QIN5910"/>
      <c r="QIT5910" s="4"/>
      <c r="QIV5910" s="3"/>
      <c r="QIW5910" s="3"/>
      <c r="QIX5910"/>
      <c r="QJD5910" s="4"/>
      <c r="QJF5910" s="3"/>
      <c r="QJG5910" s="3"/>
      <c r="QJH5910"/>
      <c r="QJN5910" s="4"/>
      <c r="QJP5910" s="3"/>
      <c r="QJQ5910" s="3"/>
      <c r="QJR5910"/>
      <c r="QJX5910" s="4"/>
      <c r="QJZ5910" s="3"/>
      <c r="QKA5910" s="3"/>
      <c r="QKB5910"/>
      <c r="QKH5910" s="4"/>
      <c r="QKJ5910" s="3"/>
      <c r="QKK5910" s="3"/>
      <c r="QKL5910"/>
      <c r="QKR5910" s="4"/>
      <c r="QKT5910" s="3"/>
      <c r="QKU5910" s="3"/>
      <c r="QKV5910"/>
      <c r="QLB5910" s="4"/>
      <c r="QLD5910" s="3"/>
      <c r="QLE5910" s="3"/>
      <c r="QLF5910"/>
      <c r="QLL5910" s="4"/>
      <c r="QLN5910" s="3"/>
      <c r="QLO5910" s="3"/>
      <c r="QLP5910"/>
      <c r="QLV5910" s="4"/>
      <c r="QLX5910" s="3"/>
      <c r="QLY5910" s="3"/>
      <c r="QLZ5910"/>
      <c r="QMF5910" s="4"/>
      <c r="QMH5910" s="3"/>
      <c r="QMI5910" s="3"/>
      <c r="QMJ5910"/>
      <c r="QMP5910" s="4"/>
      <c r="QMR5910" s="3"/>
      <c r="QMS5910" s="3"/>
      <c r="QMT5910"/>
      <c r="QMZ5910" s="4"/>
      <c r="QNB5910" s="3"/>
      <c r="QNC5910" s="3"/>
      <c r="QND5910"/>
      <c r="QNJ5910" s="4"/>
      <c r="QNL5910" s="3"/>
      <c r="QNM5910" s="3"/>
      <c r="QNN5910"/>
      <c r="QNT5910" s="4"/>
      <c r="QNV5910" s="3"/>
      <c r="QNW5910" s="3"/>
      <c r="QNX5910"/>
      <c r="QOD5910" s="4"/>
      <c r="QOF5910" s="3"/>
      <c r="QOG5910" s="3"/>
      <c r="QOH5910"/>
      <c r="QON5910" s="4"/>
      <c r="QOP5910" s="3"/>
      <c r="QOQ5910" s="3"/>
      <c r="QOR5910"/>
      <c r="QOX5910" s="4"/>
      <c r="QOZ5910" s="3"/>
      <c r="QPA5910" s="3"/>
      <c r="QPB5910"/>
      <c r="QPH5910" s="4"/>
      <c r="QPJ5910" s="3"/>
      <c r="QPK5910" s="3"/>
      <c r="QPL5910"/>
      <c r="QPR5910" s="4"/>
      <c r="QPT5910" s="3"/>
      <c r="QPU5910" s="3"/>
      <c r="QPV5910"/>
      <c r="QQB5910" s="4"/>
      <c r="QQD5910" s="3"/>
      <c r="QQE5910" s="3"/>
      <c r="QQF5910"/>
      <c r="QQL5910" s="4"/>
      <c r="QQN5910" s="3"/>
      <c r="QQO5910" s="3"/>
      <c r="QQP5910"/>
      <c r="QQV5910" s="4"/>
      <c r="QQX5910" s="3"/>
      <c r="QQY5910" s="3"/>
      <c r="QQZ5910"/>
      <c r="QRF5910" s="4"/>
      <c r="QRH5910" s="3"/>
      <c r="QRI5910" s="3"/>
      <c r="QRJ5910"/>
      <c r="QRP5910" s="4"/>
      <c r="QRR5910" s="3"/>
      <c r="QRS5910" s="3"/>
      <c r="QRT5910"/>
      <c r="QRZ5910" s="4"/>
      <c r="QSB5910" s="3"/>
      <c r="QSC5910" s="3"/>
      <c r="QSD5910"/>
      <c r="QSJ5910" s="4"/>
      <c r="QSL5910" s="3"/>
      <c r="QSM5910" s="3"/>
      <c r="QSN5910"/>
      <c r="QST5910" s="4"/>
      <c r="QSV5910" s="3"/>
      <c r="QSW5910" s="3"/>
      <c r="QSX5910"/>
      <c r="QTD5910" s="4"/>
      <c r="QTF5910" s="3"/>
      <c r="QTG5910" s="3"/>
      <c r="QTH5910"/>
      <c r="QTN5910" s="4"/>
      <c r="QTP5910" s="3"/>
      <c r="QTQ5910" s="3"/>
      <c r="QTR5910"/>
      <c r="QTX5910" s="4"/>
      <c r="QTZ5910" s="3"/>
      <c r="QUA5910" s="3"/>
      <c r="QUB5910"/>
      <c r="QUH5910" s="4"/>
      <c r="QUJ5910" s="3"/>
      <c r="QUK5910" s="3"/>
      <c r="QUL5910"/>
      <c r="QUR5910" s="4"/>
      <c r="QUT5910" s="3"/>
      <c r="QUU5910" s="3"/>
      <c r="QUV5910"/>
      <c r="QVB5910" s="4"/>
      <c r="QVD5910" s="3"/>
      <c r="QVE5910" s="3"/>
      <c r="QVF5910"/>
      <c r="QVL5910" s="4"/>
      <c r="QVN5910" s="3"/>
      <c r="QVO5910" s="3"/>
      <c r="QVP5910"/>
      <c r="QVV5910" s="4"/>
      <c r="QVX5910" s="3"/>
      <c r="QVY5910" s="3"/>
      <c r="QVZ5910"/>
      <c r="QWF5910" s="4"/>
      <c r="QWH5910" s="3"/>
      <c r="QWI5910" s="3"/>
      <c r="QWJ5910"/>
      <c r="QWP5910" s="4"/>
      <c r="QWR5910" s="3"/>
      <c r="QWS5910" s="3"/>
      <c r="QWT5910"/>
      <c r="QWZ5910" s="4"/>
      <c r="QXB5910" s="3"/>
      <c r="QXC5910" s="3"/>
      <c r="QXD5910"/>
      <c r="QXJ5910" s="4"/>
      <c r="QXL5910" s="3"/>
      <c r="QXM5910" s="3"/>
      <c r="QXN5910"/>
      <c r="QXT5910" s="4"/>
      <c r="QXV5910" s="3"/>
      <c r="QXW5910" s="3"/>
      <c r="QXX5910"/>
      <c r="QYD5910" s="4"/>
      <c r="QYF5910" s="3"/>
      <c r="QYG5910" s="3"/>
      <c r="QYH5910"/>
      <c r="QYN5910" s="4"/>
      <c r="QYP5910" s="3"/>
      <c r="QYQ5910" s="3"/>
      <c r="QYR5910"/>
      <c r="QYX5910" s="4"/>
      <c r="QYZ5910" s="3"/>
      <c r="QZA5910" s="3"/>
      <c r="QZB5910"/>
      <c r="QZH5910" s="4"/>
      <c r="QZJ5910" s="3"/>
      <c r="QZK5910" s="3"/>
      <c r="QZL5910"/>
      <c r="QZR5910" s="4"/>
      <c r="QZT5910" s="3"/>
      <c r="QZU5910" s="3"/>
      <c r="QZV5910"/>
      <c r="RAB5910" s="4"/>
      <c r="RAD5910" s="3"/>
      <c r="RAE5910" s="3"/>
      <c r="RAF5910"/>
      <c r="RAL5910" s="4"/>
      <c r="RAN5910" s="3"/>
      <c r="RAO5910" s="3"/>
      <c r="RAP5910"/>
      <c r="RAV5910" s="4"/>
      <c r="RAX5910" s="3"/>
      <c r="RAY5910" s="3"/>
      <c r="RAZ5910"/>
      <c r="RBF5910" s="4"/>
      <c r="RBH5910" s="3"/>
      <c r="RBI5910" s="3"/>
      <c r="RBJ5910"/>
      <c r="RBP5910" s="4"/>
      <c r="RBR5910" s="3"/>
      <c r="RBS5910" s="3"/>
      <c r="RBT5910"/>
      <c r="RBZ5910" s="4"/>
      <c r="RCB5910" s="3"/>
      <c r="RCC5910" s="3"/>
      <c r="RCD5910"/>
      <c r="RCJ5910" s="4"/>
      <c r="RCL5910" s="3"/>
      <c r="RCM5910" s="3"/>
      <c r="RCN5910"/>
      <c r="RCT5910" s="4"/>
      <c r="RCV5910" s="3"/>
      <c r="RCW5910" s="3"/>
      <c r="RCX5910"/>
      <c r="RDD5910" s="4"/>
      <c r="RDF5910" s="3"/>
      <c r="RDG5910" s="3"/>
      <c r="RDH5910"/>
      <c r="RDN5910" s="4"/>
      <c r="RDP5910" s="3"/>
      <c r="RDQ5910" s="3"/>
      <c r="RDR5910"/>
      <c r="RDX5910" s="4"/>
      <c r="RDZ5910" s="3"/>
      <c r="REA5910" s="3"/>
      <c r="REB5910"/>
      <c r="REH5910" s="4"/>
      <c r="REJ5910" s="3"/>
      <c r="REK5910" s="3"/>
      <c r="REL5910"/>
      <c r="RER5910" s="4"/>
      <c r="RET5910" s="3"/>
      <c r="REU5910" s="3"/>
      <c r="REV5910"/>
      <c r="RFB5910" s="4"/>
      <c r="RFD5910" s="3"/>
      <c r="RFE5910" s="3"/>
      <c r="RFF5910"/>
      <c r="RFL5910" s="4"/>
      <c r="RFN5910" s="3"/>
      <c r="RFO5910" s="3"/>
      <c r="RFP5910"/>
      <c r="RFV5910" s="4"/>
      <c r="RFX5910" s="3"/>
      <c r="RFY5910" s="3"/>
      <c r="RFZ5910"/>
      <c r="RGF5910" s="4"/>
      <c r="RGH5910" s="3"/>
      <c r="RGI5910" s="3"/>
      <c r="RGJ5910"/>
      <c r="RGP5910" s="4"/>
      <c r="RGR5910" s="3"/>
      <c r="RGS5910" s="3"/>
      <c r="RGT5910"/>
      <c r="RGZ5910" s="4"/>
      <c r="RHB5910" s="3"/>
      <c r="RHC5910" s="3"/>
      <c r="RHD5910"/>
      <c r="RHJ5910" s="4"/>
      <c r="RHL5910" s="3"/>
      <c r="RHM5910" s="3"/>
      <c r="RHN5910"/>
      <c r="RHT5910" s="4"/>
      <c r="RHV5910" s="3"/>
      <c r="RHW5910" s="3"/>
      <c r="RHX5910"/>
      <c r="RID5910" s="4"/>
      <c r="RIF5910" s="3"/>
      <c r="RIG5910" s="3"/>
      <c r="RIH5910"/>
      <c r="RIN5910" s="4"/>
      <c r="RIP5910" s="3"/>
      <c r="RIQ5910" s="3"/>
      <c r="RIR5910"/>
      <c r="RIX5910" s="4"/>
      <c r="RIZ5910" s="3"/>
      <c r="RJA5910" s="3"/>
      <c r="RJB5910"/>
      <c r="RJH5910" s="4"/>
      <c r="RJJ5910" s="3"/>
      <c r="RJK5910" s="3"/>
      <c r="RJL5910"/>
      <c r="RJR5910" s="4"/>
      <c r="RJT5910" s="3"/>
      <c r="RJU5910" s="3"/>
      <c r="RJV5910"/>
      <c r="RKB5910" s="4"/>
      <c r="RKD5910" s="3"/>
      <c r="RKE5910" s="3"/>
      <c r="RKF5910"/>
      <c r="RKL5910" s="4"/>
      <c r="RKN5910" s="3"/>
      <c r="RKO5910" s="3"/>
      <c r="RKP5910"/>
      <c r="RKV5910" s="4"/>
      <c r="RKX5910" s="3"/>
      <c r="RKY5910" s="3"/>
      <c r="RKZ5910"/>
      <c r="RLF5910" s="4"/>
      <c r="RLH5910" s="3"/>
      <c r="RLI5910" s="3"/>
      <c r="RLJ5910"/>
      <c r="RLP5910" s="4"/>
      <c r="RLR5910" s="3"/>
      <c r="RLS5910" s="3"/>
      <c r="RLT5910"/>
      <c r="RLZ5910" s="4"/>
      <c r="RMB5910" s="3"/>
      <c r="RMC5910" s="3"/>
      <c r="RMD5910"/>
      <c r="RMJ5910" s="4"/>
      <c r="RML5910" s="3"/>
      <c r="RMM5910" s="3"/>
      <c r="RMN5910"/>
      <c r="RMT5910" s="4"/>
      <c r="RMV5910" s="3"/>
      <c r="RMW5910" s="3"/>
      <c r="RMX5910"/>
      <c r="RND5910" s="4"/>
      <c r="RNF5910" s="3"/>
      <c r="RNG5910" s="3"/>
      <c r="RNH5910"/>
      <c r="RNN5910" s="4"/>
      <c r="RNP5910" s="3"/>
      <c r="RNQ5910" s="3"/>
      <c r="RNR5910"/>
      <c r="RNX5910" s="4"/>
      <c r="RNZ5910" s="3"/>
      <c r="ROA5910" s="3"/>
      <c r="ROB5910"/>
      <c r="ROH5910" s="4"/>
      <c r="ROJ5910" s="3"/>
      <c r="ROK5910" s="3"/>
      <c r="ROL5910"/>
      <c r="ROR5910" s="4"/>
      <c r="ROT5910" s="3"/>
      <c r="ROU5910" s="3"/>
      <c r="ROV5910"/>
      <c r="RPB5910" s="4"/>
      <c r="RPD5910" s="3"/>
      <c r="RPE5910" s="3"/>
      <c r="RPF5910"/>
      <c r="RPL5910" s="4"/>
      <c r="RPN5910" s="3"/>
      <c r="RPO5910" s="3"/>
      <c r="RPP5910"/>
      <c r="RPV5910" s="4"/>
      <c r="RPX5910" s="3"/>
      <c r="RPY5910" s="3"/>
      <c r="RPZ5910"/>
      <c r="RQF5910" s="4"/>
      <c r="RQH5910" s="3"/>
      <c r="RQI5910" s="3"/>
      <c r="RQJ5910"/>
      <c r="RQP5910" s="4"/>
      <c r="RQR5910" s="3"/>
      <c r="RQS5910" s="3"/>
      <c r="RQT5910"/>
      <c r="RQZ5910" s="4"/>
      <c r="RRB5910" s="3"/>
      <c r="RRC5910" s="3"/>
      <c r="RRD5910"/>
      <c r="RRJ5910" s="4"/>
      <c r="RRL5910" s="3"/>
      <c r="RRM5910" s="3"/>
      <c r="RRN5910"/>
      <c r="RRT5910" s="4"/>
      <c r="RRV5910" s="3"/>
      <c r="RRW5910" s="3"/>
      <c r="RRX5910"/>
      <c r="RSD5910" s="4"/>
      <c r="RSF5910" s="3"/>
      <c r="RSG5910" s="3"/>
      <c r="RSH5910"/>
      <c r="RSN5910" s="4"/>
      <c r="RSP5910" s="3"/>
      <c r="RSQ5910" s="3"/>
      <c r="RSR5910"/>
      <c r="RSX5910" s="4"/>
      <c r="RSZ5910" s="3"/>
      <c r="RTA5910" s="3"/>
      <c r="RTB5910"/>
      <c r="RTH5910" s="4"/>
      <c r="RTJ5910" s="3"/>
      <c r="RTK5910" s="3"/>
      <c r="RTL5910"/>
      <c r="RTR5910" s="4"/>
      <c r="RTT5910" s="3"/>
      <c r="RTU5910" s="3"/>
      <c r="RTV5910"/>
      <c r="RUB5910" s="4"/>
      <c r="RUD5910" s="3"/>
      <c r="RUE5910" s="3"/>
      <c r="RUF5910"/>
      <c r="RUL5910" s="4"/>
      <c r="RUN5910" s="3"/>
      <c r="RUO5910" s="3"/>
      <c r="RUP5910"/>
      <c r="RUV5910" s="4"/>
      <c r="RUX5910" s="3"/>
      <c r="RUY5910" s="3"/>
      <c r="RUZ5910"/>
      <c r="RVF5910" s="4"/>
      <c r="RVH5910" s="3"/>
      <c r="RVI5910" s="3"/>
      <c r="RVJ5910"/>
      <c r="RVP5910" s="4"/>
      <c r="RVR5910" s="3"/>
      <c r="RVS5910" s="3"/>
      <c r="RVT5910"/>
      <c r="RVZ5910" s="4"/>
      <c r="RWB5910" s="3"/>
      <c r="RWC5910" s="3"/>
      <c r="RWD5910"/>
      <c r="RWJ5910" s="4"/>
      <c r="RWL5910" s="3"/>
      <c r="RWM5910" s="3"/>
      <c r="RWN5910"/>
      <c r="RWT5910" s="4"/>
      <c r="RWV5910" s="3"/>
      <c r="RWW5910" s="3"/>
      <c r="RWX5910"/>
      <c r="RXD5910" s="4"/>
      <c r="RXF5910" s="3"/>
      <c r="RXG5910" s="3"/>
      <c r="RXH5910"/>
      <c r="RXN5910" s="4"/>
      <c r="RXP5910" s="3"/>
      <c r="RXQ5910" s="3"/>
      <c r="RXR5910"/>
      <c r="RXX5910" s="4"/>
      <c r="RXZ5910" s="3"/>
      <c r="RYA5910" s="3"/>
      <c r="RYB5910"/>
      <c r="RYH5910" s="4"/>
      <c r="RYJ5910" s="3"/>
      <c r="RYK5910" s="3"/>
      <c r="RYL5910"/>
      <c r="RYR5910" s="4"/>
      <c r="RYT5910" s="3"/>
      <c r="RYU5910" s="3"/>
      <c r="RYV5910"/>
      <c r="RZB5910" s="4"/>
      <c r="RZD5910" s="3"/>
      <c r="RZE5910" s="3"/>
      <c r="RZF5910"/>
      <c r="RZL5910" s="4"/>
      <c r="RZN5910" s="3"/>
      <c r="RZO5910" s="3"/>
      <c r="RZP5910"/>
      <c r="RZV5910" s="4"/>
      <c r="RZX5910" s="3"/>
      <c r="RZY5910" s="3"/>
      <c r="RZZ5910"/>
      <c r="SAF5910" s="4"/>
      <c r="SAH5910" s="3"/>
      <c r="SAI5910" s="3"/>
      <c r="SAJ5910"/>
      <c r="SAP5910" s="4"/>
      <c r="SAR5910" s="3"/>
      <c r="SAS5910" s="3"/>
      <c r="SAT5910"/>
      <c r="SAZ5910" s="4"/>
      <c r="SBB5910" s="3"/>
      <c r="SBC5910" s="3"/>
      <c r="SBD5910"/>
      <c r="SBJ5910" s="4"/>
      <c r="SBL5910" s="3"/>
      <c r="SBM5910" s="3"/>
      <c r="SBN5910"/>
      <c r="SBT5910" s="4"/>
      <c r="SBV5910" s="3"/>
      <c r="SBW5910" s="3"/>
      <c r="SBX5910"/>
      <c r="SCD5910" s="4"/>
      <c r="SCF5910" s="3"/>
      <c r="SCG5910" s="3"/>
      <c r="SCH5910"/>
      <c r="SCN5910" s="4"/>
      <c r="SCP5910" s="3"/>
      <c r="SCQ5910" s="3"/>
      <c r="SCR5910"/>
      <c r="SCX5910" s="4"/>
      <c r="SCZ5910" s="3"/>
      <c r="SDA5910" s="3"/>
      <c r="SDB5910"/>
      <c r="SDH5910" s="4"/>
      <c r="SDJ5910" s="3"/>
      <c r="SDK5910" s="3"/>
      <c r="SDL5910"/>
      <c r="SDR5910" s="4"/>
      <c r="SDT5910" s="3"/>
      <c r="SDU5910" s="3"/>
      <c r="SDV5910"/>
      <c r="SEB5910" s="4"/>
      <c r="SED5910" s="3"/>
      <c r="SEE5910" s="3"/>
      <c r="SEF5910"/>
      <c r="SEL5910" s="4"/>
      <c r="SEN5910" s="3"/>
      <c r="SEO5910" s="3"/>
      <c r="SEP5910"/>
      <c r="SEV5910" s="4"/>
      <c r="SEX5910" s="3"/>
      <c r="SEY5910" s="3"/>
      <c r="SEZ5910"/>
      <c r="SFF5910" s="4"/>
      <c r="SFH5910" s="3"/>
      <c r="SFI5910" s="3"/>
      <c r="SFJ5910"/>
      <c r="SFP5910" s="4"/>
      <c r="SFR5910" s="3"/>
      <c r="SFS5910" s="3"/>
      <c r="SFT5910"/>
      <c r="SFZ5910" s="4"/>
      <c r="SGB5910" s="3"/>
      <c r="SGC5910" s="3"/>
      <c r="SGD5910"/>
      <c r="SGJ5910" s="4"/>
      <c r="SGL5910" s="3"/>
      <c r="SGM5910" s="3"/>
      <c r="SGN5910"/>
      <c r="SGT5910" s="4"/>
      <c r="SGV5910" s="3"/>
      <c r="SGW5910" s="3"/>
      <c r="SGX5910"/>
      <c r="SHD5910" s="4"/>
      <c r="SHF5910" s="3"/>
      <c r="SHG5910" s="3"/>
      <c r="SHH5910"/>
      <c r="SHN5910" s="4"/>
      <c r="SHP5910" s="3"/>
      <c r="SHQ5910" s="3"/>
      <c r="SHR5910"/>
      <c r="SHX5910" s="4"/>
      <c r="SHZ5910" s="3"/>
      <c r="SIA5910" s="3"/>
      <c r="SIB5910"/>
      <c r="SIH5910" s="4"/>
      <c r="SIJ5910" s="3"/>
      <c r="SIK5910" s="3"/>
      <c r="SIL5910"/>
      <c r="SIR5910" s="4"/>
      <c r="SIT5910" s="3"/>
      <c r="SIU5910" s="3"/>
      <c r="SIV5910"/>
      <c r="SJB5910" s="4"/>
      <c r="SJD5910" s="3"/>
      <c r="SJE5910" s="3"/>
      <c r="SJF5910"/>
      <c r="SJL5910" s="4"/>
      <c r="SJN5910" s="3"/>
      <c r="SJO5910" s="3"/>
      <c r="SJP5910"/>
      <c r="SJV5910" s="4"/>
      <c r="SJX5910" s="3"/>
      <c r="SJY5910" s="3"/>
      <c r="SJZ5910"/>
      <c r="SKF5910" s="4"/>
      <c r="SKH5910" s="3"/>
      <c r="SKI5910" s="3"/>
      <c r="SKJ5910"/>
      <c r="SKP5910" s="4"/>
      <c r="SKR5910" s="3"/>
      <c r="SKS5910" s="3"/>
      <c r="SKT5910"/>
      <c r="SKZ5910" s="4"/>
      <c r="SLB5910" s="3"/>
      <c r="SLC5910" s="3"/>
      <c r="SLD5910"/>
      <c r="SLJ5910" s="4"/>
      <c r="SLL5910" s="3"/>
      <c r="SLM5910" s="3"/>
      <c r="SLN5910"/>
      <c r="SLT5910" s="4"/>
      <c r="SLV5910" s="3"/>
      <c r="SLW5910" s="3"/>
      <c r="SLX5910"/>
      <c r="SMD5910" s="4"/>
      <c r="SMF5910" s="3"/>
      <c r="SMG5910" s="3"/>
      <c r="SMH5910"/>
      <c r="SMN5910" s="4"/>
      <c r="SMP5910" s="3"/>
      <c r="SMQ5910" s="3"/>
      <c r="SMR5910"/>
      <c r="SMX5910" s="4"/>
      <c r="SMZ5910" s="3"/>
      <c r="SNA5910" s="3"/>
      <c r="SNB5910"/>
      <c r="SNH5910" s="4"/>
      <c r="SNJ5910" s="3"/>
      <c r="SNK5910" s="3"/>
      <c r="SNL5910"/>
      <c r="SNR5910" s="4"/>
      <c r="SNT5910" s="3"/>
      <c r="SNU5910" s="3"/>
      <c r="SNV5910"/>
      <c r="SOB5910" s="4"/>
      <c r="SOD5910" s="3"/>
      <c r="SOE5910" s="3"/>
      <c r="SOF5910"/>
      <c r="SOL5910" s="4"/>
      <c r="SON5910" s="3"/>
      <c r="SOO5910" s="3"/>
      <c r="SOP5910"/>
      <c r="SOV5910" s="4"/>
      <c r="SOX5910" s="3"/>
      <c r="SOY5910" s="3"/>
      <c r="SOZ5910"/>
      <c r="SPF5910" s="4"/>
      <c r="SPH5910" s="3"/>
      <c r="SPI5910" s="3"/>
      <c r="SPJ5910"/>
      <c r="SPP5910" s="4"/>
      <c r="SPR5910" s="3"/>
      <c r="SPS5910" s="3"/>
      <c r="SPT5910"/>
      <c r="SPZ5910" s="4"/>
      <c r="SQB5910" s="3"/>
      <c r="SQC5910" s="3"/>
      <c r="SQD5910"/>
      <c r="SQJ5910" s="4"/>
      <c r="SQL5910" s="3"/>
      <c r="SQM5910" s="3"/>
      <c r="SQN5910"/>
      <c r="SQT5910" s="4"/>
      <c r="SQV5910" s="3"/>
      <c r="SQW5910" s="3"/>
      <c r="SQX5910"/>
      <c r="SRD5910" s="4"/>
      <c r="SRF5910" s="3"/>
      <c r="SRG5910" s="3"/>
      <c r="SRH5910"/>
      <c r="SRN5910" s="4"/>
      <c r="SRP5910" s="3"/>
      <c r="SRQ5910" s="3"/>
      <c r="SRR5910"/>
      <c r="SRX5910" s="4"/>
      <c r="SRZ5910" s="3"/>
      <c r="SSA5910" s="3"/>
      <c r="SSB5910"/>
      <c r="SSH5910" s="4"/>
      <c r="SSJ5910" s="3"/>
      <c r="SSK5910" s="3"/>
      <c r="SSL5910"/>
      <c r="SSR5910" s="4"/>
      <c r="SST5910" s="3"/>
      <c r="SSU5910" s="3"/>
      <c r="SSV5910"/>
      <c r="STB5910" s="4"/>
      <c r="STD5910" s="3"/>
      <c r="STE5910" s="3"/>
      <c r="STF5910"/>
      <c r="STL5910" s="4"/>
      <c r="STN5910" s="3"/>
      <c r="STO5910" s="3"/>
      <c r="STP5910"/>
      <c r="STV5910" s="4"/>
      <c r="STX5910" s="3"/>
      <c r="STY5910" s="3"/>
      <c r="STZ5910"/>
      <c r="SUF5910" s="4"/>
      <c r="SUH5910" s="3"/>
      <c r="SUI5910" s="3"/>
      <c r="SUJ5910"/>
      <c r="SUP5910" s="4"/>
      <c r="SUR5910" s="3"/>
      <c r="SUS5910" s="3"/>
      <c r="SUT5910"/>
      <c r="SUZ5910" s="4"/>
      <c r="SVB5910" s="3"/>
      <c r="SVC5910" s="3"/>
      <c r="SVD5910"/>
      <c r="SVJ5910" s="4"/>
      <c r="SVL5910" s="3"/>
      <c r="SVM5910" s="3"/>
      <c r="SVN5910"/>
      <c r="SVT5910" s="4"/>
      <c r="SVV5910" s="3"/>
      <c r="SVW5910" s="3"/>
      <c r="SVX5910"/>
      <c r="SWD5910" s="4"/>
      <c r="SWF5910" s="3"/>
      <c r="SWG5910" s="3"/>
      <c r="SWH5910"/>
      <c r="SWN5910" s="4"/>
      <c r="SWP5910" s="3"/>
      <c r="SWQ5910" s="3"/>
      <c r="SWR5910"/>
      <c r="SWX5910" s="4"/>
      <c r="SWZ5910" s="3"/>
      <c r="SXA5910" s="3"/>
      <c r="SXB5910"/>
      <c r="SXH5910" s="4"/>
      <c r="SXJ5910" s="3"/>
      <c r="SXK5910" s="3"/>
      <c r="SXL5910"/>
      <c r="SXR5910" s="4"/>
      <c r="SXT5910" s="3"/>
      <c r="SXU5910" s="3"/>
      <c r="SXV5910"/>
      <c r="SYB5910" s="4"/>
      <c r="SYD5910" s="3"/>
      <c r="SYE5910" s="3"/>
      <c r="SYF5910"/>
      <c r="SYL5910" s="4"/>
      <c r="SYN5910" s="3"/>
      <c r="SYO5910" s="3"/>
      <c r="SYP5910"/>
      <c r="SYV5910" s="4"/>
      <c r="SYX5910" s="3"/>
      <c r="SYY5910" s="3"/>
      <c r="SYZ5910"/>
      <c r="SZF5910" s="4"/>
      <c r="SZH5910" s="3"/>
      <c r="SZI5910" s="3"/>
      <c r="SZJ5910"/>
      <c r="SZP5910" s="4"/>
      <c r="SZR5910" s="3"/>
      <c r="SZS5910" s="3"/>
      <c r="SZT5910"/>
      <c r="SZZ5910" s="4"/>
      <c r="TAB5910" s="3"/>
      <c r="TAC5910" s="3"/>
      <c r="TAD5910"/>
      <c r="TAJ5910" s="4"/>
      <c r="TAL5910" s="3"/>
      <c r="TAM5910" s="3"/>
      <c r="TAN5910"/>
      <c r="TAT5910" s="4"/>
      <c r="TAV5910" s="3"/>
      <c r="TAW5910" s="3"/>
      <c r="TAX5910"/>
      <c r="TBD5910" s="4"/>
      <c r="TBF5910" s="3"/>
      <c r="TBG5910" s="3"/>
      <c r="TBH5910"/>
      <c r="TBN5910" s="4"/>
      <c r="TBP5910" s="3"/>
      <c r="TBQ5910" s="3"/>
      <c r="TBR5910"/>
      <c r="TBX5910" s="4"/>
      <c r="TBZ5910" s="3"/>
      <c r="TCA5910" s="3"/>
      <c r="TCB5910"/>
      <c r="TCH5910" s="4"/>
      <c r="TCJ5910" s="3"/>
      <c r="TCK5910" s="3"/>
      <c r="TCL5910"/>
      <c r="TCR5910" s="4"/>
      <c r="TCT5910" s="3"/>
      <c r="TCU5910" s="3"/>
      <c r="TCV5910"/>
      <c r="TDB5910" s="4"/>
      <c r="TDD5910" s="3"/>
      <c r="TDE5910" s="3"/>
      <c r="TDF5910"/>
      <c r="TDL5910" s="4"/>
      <c r="TDN5910" s="3"/>
      <c r="TDO5910" s="3"/>
      <c r="TDP5910"/>
      <c r="TDV5910" s="4"/>
      <c r="TDX5910" s="3"/>
      <c r="TDY5910" s="3"/>
      <c r="TDZ5910"/>
      <c r="TEF5910" s="4"/>
      <c r="TEH5910" s="3"/>
      <c r="TEI5910" s="3"/>
      <c r="TEJ5910"/>
      <c r="TEP5910" s="4"/>
      <c r="TER5910" s="3"/>
      <c r="TES5910" s="3"/>
      <c r="TET5910"/>
      <c r="TEZ5910" s="4"/>
      <c r="TFB5910" s="3"/>
      <c r="TFC5910" s="3"/>
      <c r="TFD5910"/>
      <c r="TFJ5910" s="4"/>
      <c r="TFL5910" s="3"/>
      <c r="TFM5910" s="3"/>
      <c r="TFN5910"/>
      <c r="TFT5910" s="4"/>
      <c r="TFV5910" s="3"/>
      <c r="TFW5910" s="3"/>
      <c r="TFX5910"/>
      <c r="TGD5910" s="4"/>
      <c r="TGF5910" s="3"/>
      <c r="TGG5910" s="3"/>
      <c r="TGH5910"/>
      <c r="TGN5910" s="4"/>
      <c r="TGP5910" s="3"/>
      <c r="TGQ5910" s="3"/>
      <c r="TGR5910"/>
      <c r="TGX5910" s="4"/>
      <c r="TGZ5910" s="3"/>
      <c r="THA5910" s="3"/>
      <c r="THB5910"/>
      <c r="THH5910" s="4"/>
      <c r="THJ5910" s="3"/>
      <c r="THK5910" s="3"/>
      <c r="THL5910"/>
      <c r="THR5910" s="4"/>
      <c r="THT5910" s="3"/>
      <c r="THU5910" s="3"/>
      <c r="THV5910"/>
      <c r="TIB5910" s="4"/>
      <c r="TID5910" s="3"/>
      <c r="TIE5910" s="3"/>
      <c r="TIF5910"/>
      <c r="TIL5910" s="4"/>
      <c r="TIN5910" s="3"/>
      <c r="TIO5910" s="3"/>
      <c r="TIP5910"/>
      <c r="TIV5910" s="4"/>
      <c r="TIX5910" s="3"/>
      <c r="TIY5910" s="3"/>
      <c r="TIZ5910"/>
      <c r="TJF5910" s="4"/>
      <c r="TJH5910" s="3"/>
      <c r="TJI5910" s="3"/>
      <c r="TJJ5910"/>
      <c r="TJP5910" s="4"/>
      <c r="TJR5910" s="3"/>
      <c r="TJS5910" s="3"/>
      <c r="TJT5910"/>
      <c r="TJZ5910" s="4"/>
      <c r="TKB5910" s="3"/>
      <c r="TKC5910" s="3"/>
      <c r="TKD5910"/>
      <c r="TKJ5910" s="4"/>
      <c r="TKL5910" s="3"/>
      <c r="TKM5910" s="3"/>
      <c r="TKN5910"/>
      <c r="TKT5910" s="4"/>
      <c r="TKV5910" s="3"/>
      <c r="TKW5910" s="3"/>
      <c r="TKX5910"/>
      <c r="TLD5910" s="4"/>
      <c r="TLF5910" s="3"/>
      <c r="TLG5910" s="3"/>
      <c r="TLH5910"/>
      <c r="TLN5910" s="4"/>
      <c r="TLP5910" s="3"/>
      <c r="TLQ5910" s="3"/>
      <c r="TLR5910"/>
      <c r="TLX5910" s="4"/>
      <c r="TLZ5910" s="3"/>
      <c r="TMA5910" s="3"/>
      <c r="TMB5910"/>
      <c r="TMH5910" s="4"/>
      <c r="TMJ5910" s="3"/>
      <c r="TMK5910" s="3"/>
      <c r="TML5910"/>
      <c r="TMR5910" s="4"/>
      <c r="TMT5910" s="3"/>
      <c r="TMU5910" s="3"/>
      <c r="TMV5910"/>
      <c r="TNB5910" s="4"/>
      <c r="TND5910" s="3"/>
      <c r="TNE5910" s="3"/>
      <c r="TNF5910"/>
      <c r="TNL5910" s="4"/>
      <c r="TNN5910" s="3"/>
      <c r="TNO5910" s="3"/>
      <c r="TNP5910"/>
      <c r="TNV5910" s="4"/>
      <c r="TNX5910" s="3"/>
      <c r="TNY5910" s="3"/>
      <c r="TNZ5910"/>
      <c r="TOF5910" s="4"/>
      <c r="TOH5910" s="3"/>
      <c r="TOI5910" s="3"/>
      <c r="TOJ5910"/>
      <c r="TOP5910" s="4"/>
      <c r="TOR5910" s="3"/>
      <c r="TOS5910" s="3"/>
      <c r="TOT5910"/>
      <c r="TOZ5910" s="4"/>
      <c r="TPB5910" s="3"/>
      <c r="TPC5910" s="3"/>
      <c r="TPD5910"/>
      <c r="TPJ5910" s="4"/>
      <c r="TPL5910" s="3"/>
      <c r="TPM5910" s="3"/>
      <c r="TPN5910"/>
      <c r="TPT5910" s="4"/>
      <c r="TPV5910" s="3"/>
      <c r="TPW5910" s="3"/>
      <c r="TPX5910"/>
      <c r="TQD5910" s="4"/>
      <c r="TQF5910" s="3"/>
      <c r="TQG5910" s="3"/>
      <c r="TQH5910"/>
      <c r="TQN5910" s="4"/>
      <c r="TQP5910" s="3"/>
      <c r="TQQ5910" s="3"/>
      <c r="TQR5910"/>
      <c r="TQX5910" s="4"/>
      <c r="TQZ5910" s="3"/>
      <c r="TRA5910" s="3"/>
      <c r="TRB5910"/>
      <c r="TRH5910" s="4"/>
      <c r="TRJ5910" s="3"/>
      <c r="TRK5910" s="3"/>
      <c r="TRL5910"/>
      <c r="TRR5910" s="4"/>
      <c r="TRT5910" s="3"/>
      <c r="TRU5910" s="3"/>
      <c r="TRV5910"/>
      <c r="TSB5910" s="4"/>
      <c r="TSD5910" s="3"/>
      <c r="TSE5910" s="3"/>
      <c r="TSF5910"/>
      <c r="TSL5910" s="4"/>
      <c r="TSN5910" s="3"/>
      <c r="TSO5910" s="3"/>
      <c r="TSP5910"/>
      <c r="TSV5910" s="4"/>
      <c r="TSX5910" s="3"/>
      <c r="TSY5910" s="3"/>
      <c r="TSZ5910"/>
      <c r="TTF5910" s="4"/>
      <c r="TTH5910" s="3"/>
      <c r="TTI5910" s="3"/>
      <c r="TTJ5910"/>
      <c r="TTP5910" s="4"/>
      <c r="TTR5910" s="3"/>
      <c r="TTS5910" s="3"/>
      <c r="TTT5910"/>
      <c r="TTZ5910" s="4"/>
      <c r="TUB5910" s="3"/>
      <c r="TUC5910" s="3"/>
      <c r="TUD5910"/>
      <c r="TUJ5910" s="4"/>
      <c r="TUL5910" s="3"/>
      <c r="TUM5910" s="3"/>
      <c r="TUN5910"/>
      <c r="TUT5910" s="4"/>
      <c r="TUV5910" s="3"/>
      <c r="TUW5910" s="3"/>
      <c r="TUX5910"/>
      <c r="TVD5910" s="4"/>
      <c r="TVF5910" s="3"/>
      <c r="TVG5910" s="3"/>
      <c r="TVH5910"/>
      <c r="TVN5910" s="4"/>
      <c r="TVP5910" s="3"/>
      <c r="TVQ5910" s="3"/>
      <c r="TVR5910"/>
      <c r="TVX5910" s="4"/>
      <c r="TVZ5910" s="3"/>
      <c r="TWA5910" s="3"/>
      <c r="TWB5910"/>
      <c r="TWH5910" s="4"/>
      <c r="TWJ5910" s="3"/>
      <c r="TWK5910" s="3"/>
      <c r="TWL5910"/>
      <c r="TWR5910" s="4"/>
      <c r="TWT5910" s="3"/>
      <c r="TWU5910" s="3"/>
      <c r="TWV5910"/>
      <c r="TXB5910" s="4"/>
      <c r="TXD5910" s="3"/>
      <c r="TXE5910" s="3"/>
      <c r="TXF5910"/>
      <c r="TXL5910" s="4"/>
      <c r="TXN5910" s="3"/>
      <c r="TXO5910" s="3"/>
      <c r="TXP5910"/>
      <c r="TXV5910" s="4"/>
      <c r="TXX5910" s="3"/>
      <c r="TXY5910" s="3"/>
      <c r="TXZ5910"/>
      <c r="TYF5910" s="4"/>
      <c r="TYH5910" s="3"/>
      <c r="TYI5910" s="3"/>
      <c r="TYJ5910"/>
      <c r="TYP5910" s="4"/>
      <c r="TYR5910" s="3"/>
      <c r="TYS5910" s="3"/>
      <c r="TYT5910"/>
      <c r="TYZ5910" s="4"/>
      <c r="TZB5910" s="3"/>
      <c r="TZC5910" s="3"/>
      <c r="TZD5910"/>
      <c r="TZJ5910" s="4"/>
      <c r="TZL5910" s="3"/>
      <c r="TZM5910" s="3"/>
      <c r="TZN5910"/>
      <c r="TZT5910" s="4"/>
      <c r="TZV5910" s="3"/>
      <c r="TZW5910" s="3"/>
      <c r="TZX5910"/>
      <c r="UAD5910" s="4"/>
      <c r="UAF5910" s="3"/>
      <c r="UAG5910" s="3"/>
      <c r="UAH5910"/>
      <c r="UAN5910" s="4"/>
      <c r="UAP5910" s="3"/>
      <c r="UAQ5910" s="3"/>
      <c r="UAR5910"/>
      <c r="UAX5910" s="4"/>
      <c r="UAZ5910" s="3"/>
      <c r="UBA5910" s="3"/>
      <c r="UBB5910"/>
      <c r="UBH5910" s="4"/>
      <c r="UBJ5910" s="3"/>
      <c r="UBK5910" s="3"/>
      <c r="UBL5910"/>
      <c r="UBR5910" s="4"/>
      <c r="UBT5910" s="3"/>
      <c r="UBU5910" s="3"/>
      <c r="UBV5910"/>
      <c r="UCB5910" s="4"/>
      <c r="UCD5910" s="3"/>
      <c r="UCE5910" s="3"/>
      <c r="UCF5910"/>
      <c r="UCL5910" s="4"/>
      <c r="UCN5910" s="3"/>
      <c r="UCO5910" s="3"/>
      <c r="UCP5910"/>
      <c r="UCV5910" s="4"/>
      <c r="UCX5910" s="3"/>
      <c r="UCY5910" s="3"/>
      <c r="UCZ5910"/>
      <c r="UDF5910" s="4"/>
      <c r="UDH5910" s="3"/>
      <c r="UDI5910" s="3"/>
      <c r="UDJ5910"/>
      <c r="UDP5910" s="4"/>
      <c r="UDR5910" s="3"/>
      <c r="UDS5910" s="3"/>
      <c r="UDT5910"/>
      <c r="UDZ5910" s="4"/>
      <c r="UEB5910" s="3"/>
      <c r="UEC5910" s="3"/>
      <c r="UED5910"/>
      <c r="UEJ5910" s="4"/>
      <c r="UEL5910" s="3"/>
      <c r="UEM5910" s="3"/>
      <c r="UEN5910"/>
      <c r="UET5910" s="4"/>
      <c r="UEV5910" s="3"/>
      <c r="UEW5910" s="3"/>
      <c r="UEX5910"/>
      <c r="UFD5910" s="4"/>
      <c r="UFF5910" s="3"/>
      <c r="UFG5910" s="3"/>
      <c r="UFH5910"/>
      <c r="UFN5910" s="4"/>
      <c r="UFP5910" s="3"/>
      <c r="UFQ5910" s="3"/>
      <c r="UFR5910"/>
      <c r="UFX5910" s="4"/>
      <c r="UFZ5910" s="3"/>
      <c r="UGA5910" s="3"/>
      <c r="UGB5910"/>
      <c r="UGH5910" s="4"/>
      <c r="UGJ5910" s="3"/>
      <c r="UGK5910" s="3"/>
      <c r="UGL5910"/>
      <c r="UGR5910" s="4"/>
      <c r="UGT5910" s="3"/>
      <c r="UGU5910" s="3"/>
      <c r="UGV5910"/>
      <c r="UHB5910" s="4"/>
      <c r="UHD5910" s="3"/>
      <c r="UHE5910" s="3"/>
      <c r="UHF5910"/>
      <c r="UHL5910" s="4"/>
      <c r="UHN5910" s="3"/>
      <c r="UHO5910" s="3"/>
      <c r="UHP5910"/>
      <c r="UHV5910" s="4"/>
      <c r="UHX5910" s="3"/>
      <c r="UHY5910" s="3"/>
      <c r="UHZ5910"/>
      <c r="UIF5910" s="4"/>
      <c r="UIH5910" s="3"/>
      <c r="UII5910" s="3"/>
      <c r="UIJ5910"/>
      <c r="UIP5910" s="4"/>
      <c r="UIR5910" s="3"/>
      <c r="UIS5910" s="3"/>
      <c r="UIT5910"/>
      <c r="UIZ5910" s="4"/>
      <c r="UJB5910" s="3"/>
      <c r="UJC5910" s="3"/>
      <c r="UJD5910"/>
      <c r="UJJ5910" s="4"/>
      <c r="UJL5910" s="3"/>
      <c r="UJM5910" s="3"/>
      <c r="UJN5910"/>
      <c r="UJT5910" s="4"/>
      <c r="UJV5910" s="3"/>
      <c r="UJW5910" s="3"/>
      <c r="UJX5910"/>
      <c r="UKD5910" s="4"/>
      <c r="UKF5910" s="3"/>
      <c r="UKG5910" s="3"/>
      <c r="UKH5910"/>
      <c r="UKN5910" s="4"/>
      <c r="UKP5910" s="3"/>
      <c r="UKQ5910" s="3"/>
      <c r="UKR5910"/>
      <c r="UKX5910" s="4"/>
      <c r="UKZ5910" s="3"/>
      <c r="ULA5910" s="3"/>
      <c r="ULB5910"/>
      <c r="ULH5910" s="4"/>
      <c r="ULJ5910" s="3"/>
      <c r="ULK5910" s="3"/>
      <c r="ULL5910"/>
      <c r="ULR5910" s="4"/>
      <c r="ULT5910" s="3"/>
      <c r="ULU5910" s="3"/>
      <c r="ULV5910"/>
      <c r="UMB5910" s="4"/>
      <c r="UMD5910" s="3"/>
      <c r="UME5910" s="3"/>
      <c r="UMF5910"/>
      <c r="UML5910" s="4"/>
      <c r="UMN5910" s="3"/>
      <c r="UMO5910" s="3"/>
      <c r="UMP5910"/>
      <c r="UMV5910" s="4"/>
      <c r="UMX5910" s="3"/>
      <c r="UMY5910" s="3"/>
      <c r="UMZ5910"/>
      <c r="UNF5910" s="4"/>
      <c r="UNH5910" s="3"/>
      <c r="UNI5910" s="3"/>
      <c r="UNJ5910"/>
      <c r="UNP5910" s="4"/>
      <c r="UNR5910" s="3"/>
      <c r="UNS5910" s="3"/>
      <c r="UNT5910"/>
      <c r="UNZ5910" s="4"/>
      <c r="UOB5910" s="3"/>
      <c r="UOC5910" s="3"/>
      <c r="UOD5910"/>
      <c r="UOJ5910" s="4"/>
      <c r="UOL5910" s="3"/>
      <c r="UOM5910" s="3"/>
      <c r="UON5910"/>
      <c r="UOT5910" s="4"/>
      <c r="UOV5910" s="3"/>
      <c r="UOW5910" s="3"/>
      <c r="UOX5910"/>
      <c r="UPD5910" s="4"/>
      <c r="UPF5910" s="3"/>
      <c r="UPG5910" s="3"/>
      <c r="UPH5910"/>
      <c r="UPN5910" s="4"/>
      <c r="UPP5910" s="3"/>
      <c r="UPQ5910" s="3"/>
      <c r="UPR5910"/>
      <c r="UPX5910" s="4"/>
      <c r="UPZ5910" s="3"/>
      <c r="UQA5910" s="3"/>
      <c r="UQB5910"/>
      <c r="UQH5910" s="4"/>
      <c r="UQJ5910" s="3"/>
      <c r="UQK5910" s="3"/>
      <c r="UQL5910"/>
      <c r="UQR5910" s="4"/>
      <c r="UQT5910" s="3"/>
      <c r="UQU5910" s="3"/>
      <c r="UQV5910"/>
      <c r="URB5910" s="4"/>
      <c r="URD5910" s="3"/>
      <c r="URE5910" s="3"/>
      <c r="URF5910"/>
      <c r="URL5910" s="4"/>
      <c r="URN5910" s="3"/>
      <c r="URO5910" s="3"/>
      <c r="URP5910"/>
      <c r="URV5910" s="4"/>
      <c r="URX5910" s="3"/>
      <c r="URY5910" s="3"/>
      <c r="URZ5910"/>
      <c r="USF5910" s="4"/>
      <c r="USH5910" s="3"/>
      <c r="USI5910" s="3"/>
      <c r="USJ5910"/>
      <c r="USP5910" s="4"/>
      <c r="USR5910" s="3"/>
      <c r="USS5910" s="3"/>
      <c r="UST5910"/>
      <c r="USZ5910" s="4"/>
      <c r="UTB5910" s="3"/>
      <c r="UTC5910" s="3"/>
      <c r="UTD5910"/>
      <c r="UTJ5910" s="4"/>
      <c r="UTL5910" s="3"/>
      <c r="UTM5910" s="3"/>
      <c r="UTN5910"/>
      <c r="UTT5910" s="4"/>
      <c r="UTV5910" s="3"/>
      <c r="UTW5910" s="3"/>
      <c r="UTX5910"/>
      <c r="UUD5910" s="4"/>
      <c r="UUF5910" s="3"/>
      <c r="UUG5910" s="3"/>
      <c r="UUH5910"/>
      <c r="UUN5910" s="4"/>
      <c r="UUP5910" s="3"/>
      <c r="UUQ5910" s="3"/>
      <c r="UUR5910"/>
      <c r="UUX5910" s="4"/>
      <c r="UUZ5910" s="3"/>
      <c r="UVA5910" s="3"/>
      <c r="UVB5910"/>
      <c r="UVH5910" s="4"/>
      <c r="UVJ5910" s="3"/>
      <c r="UVK5910" s="3"/>
      <c r="UVL5910"/>
      <c r="UVR5910" s="4"/>
      <c r="UVT5910" s="3"/>
      <c r="UVU5910" s="3"/>
      <c r="UVV5910"/>
      <c r="UWB5910" s="4"/>
      <c r="UWD5910" s="3"/>
      <c r="UWE5910" s="3"/>
      <c r="UWF5910"/>
      <c r="UWL5910" s="4"/>
      <c r="UWN5910" s="3"/>
      <c r="UWO5910" s="3"/>
      <c r="UWP5910"/>
      <c r="UWV5910" s="4"/>
      <c r="UWX5910" s="3"/>
      <c r="UWY5910" s="3"/>
      <c r="UWZ5910"/>
      <c r="UXF5910" s="4"/>
      <c r="UXH5910" s="3"/>
      <c r="UXI5910" s="3"/>
      <c r="UXJ5910"/>
      <c r="UXP5910" s="4"/>
      <c r="UXR5910" s="3"/>
      <c r="UXS5910" s="3"/>
      <c r="UXT5910"/>
      <c r="UXZ5910" s="4"/>
      <c r="UYB5910" s="3"/>
      <c r="UYC5910" s="3"/>
      <c r="UYD5910"/>
      <c r="UYJ5910" s="4"/>
      <c r="UYL5910" s="3"/>
      <c r="UYM5910" s="3"/>
      <c r="UYN5910"/>
      <c r="UYT5910" s="4"/>
      <c r="UYV5910" s="3"/>
      <c r="UYW5910" s="3"/>
      <c r="UYX5910"/>
      <c r="UZD5910" s="4"/>
      <c r="UZF5910" s="3"/>
      <c r="UZG5910" s="3"/>
      <c r="UZH5910"/>
      <c r="UZN5910" s="4"/>
      <c r="UZP5910" s="3"/>
      <c r="UZQ5910" s="3"/>
      <c r="UZR5910"/>
      <c r="UZX5910" s="4"/>
      <c r="UZZ5910" s="3"/>
      <c r="VAA5910" s="3"/>
      <c r="VAB5910"/>
      <c r="VAH5910" s="4"/>
      <c r="VAJ5910" s="3"/>
      <c r="VAK5910" s="3"/>
      <c r="VAL5910"/>
      <c r="VAR5910" s="4"/>
      <c r="VAT5910" s="3"/>
      <c r="VAU5910" s="3"/>
      <c r="VAV5910"/>
      <c r="VBB5910" s="4"/>
      <c r="VBD5910" s="3"/>
      <c r="VBE5910" s="3"/>
      <c r="VBF5910"/>
      <c r="VBL5910" s="4"/>
      <c r="VBN5910" s="3"/>
      <c r="VBO5910" s="3"/>
      <c r="VBP5910"/>
      <c r="VBV5910" s="4"/>
      <c r="VBX5910" s="3"/>
      <c r="VBY5910" s="3"/>
      <c r="VBZ5910"/>
      <c r="VCF5910" s="4"/>
      <c r="VCH5910" s="3"/>
      <c r="VCI5910" s="3"/>
      <c r="VCJ5910"/>
      <c r="VCP5910" s="4"/>
      <c r="VCR5910" s="3"/>
      <c r="VCS5910" s="3"/>
      <c r="VCT5910"/>
      <c r="VCZ5910" s="4"/>
      <c r="VDB5910" s="3"/>
      <c r="VDC5910" s="3"/>
      <c r="VDD5910"/>
      <c r="VDJ5910" s="4"/>
      <c r="VDL5910" s="3"/>
      <c r="VDM5910" s="3"/>
      <c r="VDN5910"/>
      <c r="VDT5910" s="4"/>
      <c r="VDV5910" s="3"/>
      <c r="VDW5910" s="3"/>
      <c r="VDX5910"/>
      <c r="VED5910" s="4"/>
      <c r="VEF5910" s="3"/>
      <c r="VEG5910" s="3"/>
      <c r="VEH5910"/>
      <c r="VEN5910" s="4"/>
      <c r="VEP5910" s="3"/>
      <c r="VEQ5910" s="3"/>
      <c r="VER5910"/>
      <c r="VEX5910" s="4"/>
      <c r="VEZ5910" s="3"/>
      <c r="VFA5910" s="3"/>
      <c r="VFB5910"/>
      <c r="VFH5910" s="4"/>
      <c r="VFJ5910" s="3"/>
      <c r="VFK5910" s="3"/>
      <c r="VFL5910"/>
      <c r="VFR5910" s="4"/>
      <c r="VFT5910" s="3"/>
      <c r="VFU5910" s="3"/>
      <c r="VFV5910"/>
      <c r="VGB5910" s="4"/>
      <c r="VGD5910" s="3"/>
      <c r="VGE5910" s="3"/>
      <c r="VGF5910"/>
      <c r="VGL5910" s="4"/>
      <c r="VGN5910" s="3"/>
      <c r="VGO5910" s="3"/>
      <c r="VGP5910"/>
      <c r="VGV5910" s="4"/>
      <c r="VGX5910" s="3"/>
      <c r="VGY5910" s="3"/>
      <c r="VGZ5910"/>
      <c r="VHF5910" s="4"/>
      <c r="VHH5910" s="3"/>
      <c r="VHI5910" s="3"/>
      <c r="VHJ5910"/>
      <c r="VHP5910" s="4"/>
      <c r="VHR5910" s="3"/>
      <c r="VHS5910" s="3"/>
      <c r="VHT5910"/>
      <c r="VHZ5910" s="4"/>
      <c r="VIB5910" s="3"/>
      <c r="VIC5910" s="3"/>
      <c r="VID5910"/>
      <c r="VIJ5910" s="4"/>
      <c r="VIL5910" s="3"/>
      <c r="VIM5910" s="3"/>
      <c r="VIN5910"/>
      <c r="VIT5910" s="4"/>
      <c r="VIV5910" s="3"/>
      <c r="VIW5910" s="3"/>
      <c r="VIX5910"/>
      <c r="VJD5910" s="4"/>
      <c r="VJF5910" s="3"/>
      <c r="VJG5910" s="3"/>
      <c r="VJH5910"/>
      <c r="VJN5910" s="4"/>
      <c r="VJP5910" s="3"/>
      <c r="VJQ5910" s="3"/>
      <c r="VJR5910"/>
      <c r="VJX5910" s="4"/>
      <c r="VJZ5910" s="3"/>
      <c r="VKA5910" s="3"/>
      <c r="VKB5910"/>
      <c r="VKH5910" s="4"/>
      <c r="VKJ5910" s="3"/>
      <c r="VKK5910" s="3"/>
      <c r="VKL5910"/>
      <c r="VKR5910" s="4"/>
      <c r="VKT5910" s="3"/>
      <c r="VKU5910" s="3"/>
      <c r="VKV5910"/>
      <c r="VLB5910" s="4"/>
      <c r="VLD5910" s="3"/>
      <c r="VLE5910" s="3"/>
      <c r="VLF5910"/>
      <c r="VLL5910" s="4"/>
      <c r="VLN5910" s="3"/>
      <c r="VLO5910" s="3"/>
      <c r="VLP5910"/>
      <c r="VLV5910" s="4"/>
      <c r="VLX5910" s="3"/>
      <c r="VLY5910" s="3"/>
      <c r="VLZ5910"/>
      <c r="VMF5910" s="4"/>
      <c r="VMH5910" s="3"/>
      <c r="VMI5910" s="3"/>
      <c r="VMJ5910"/>
      <c r="VMP5910" s="4"/>
      <c r="VMR5910" s="3"/>
      <c r="VMS5910" s="3"/>
      <c r="VMT5910"/>
      <c r="VMZ5910" s="4"/>
      <c r="VNB5910" s="3"/>
      <c r="VNC5910" s="3"/>
      <c r="VND5910"/>
      <c r="VNJ5910" s="4"/>
      <c r="VNL5910" s="3"/>
      <c r="VNM5910" s="3"/>
      <c r="VNN5910"/>
      <c r="VNT5910" s="4"/>
      <c r="VNV5910" s="3"/>
      <c r="VNW5910" s="3"/>
      <c r="VNX5910"/>
      <c r="VOD5910" s="4"/>
      <c r="VOF5910" s="3"/>
      <c r="VOG5910" s="3"/>
      <c r="VOH5910"/>
      <c r="VON5910" s="4"/>
      <c r="VOP5910" s="3"/>
      <c r="VOQ5910" s="3"/>
      <c r="VOR5910"/>
      <c r="VOX5910" s="4"/>
      <c r="VOZ5910" s="3"/>
      <c r="VPA5910" s="3"/>
      <c r="VPB5910"/>
      <c r="VPH5910" s="4"/>
      <c r="VPJ5910" s="3"/>
      <c r="VPK5910" s="3"/>
      <c r="VPL5910"/>
      <c r="VPR5910" s="4"/>
      <c r="VPT5910" s="3"/>
      <c r="VPU5910" s="3"/>
      <c r="VPV5910"/>
      <c r="VQB5910" s="4"/>
      <c r="VQD5910" s="3"/>
      <c r="VQE5910" s="3"/>
      <c r="VQF5910"/>
      <c r="VQL5910" s="4"/>
      <c r="VQN5910" s="3"/>
      <c r="VQO5910" s="3"/>
      <c r="VQP5910"/>
      <c r="VQV5910" s="4"/>
      <c r="VQX5910" s="3"/>
      <c r="VQY5910" s="3"/>
      <c r="VQZ5910"/>
      <c r="VRF5910" s="4"/>
      <c r="VRH5910" s="3"/>
      <c r="VRI5910" s="3"/>
      <c r="VRJ5910"/>
      <c r="VRP5910" s="4"/>
      <c r="VRR5910" s="3"/>
      <c r="VRS5910" s="3"/>
      <c r="VRT5910"/>
      <c r="VRZ5910" s="4"/>
      <c r="VSB5910" s="3"/>
      <c r="VSC5910" s="3"/>
      <c r="VSD5910"/>
      <c r="VSJ5910" s="4"/>
      <c r="VSL5910" s="3"/>
      <c r="VSM5910" s="3"/>
      <c r="VSN5910"/>
      <c r="VST5910" s="4"/>
      <c r="VSV5910" s="3"/>
      <c r="VSW5910" s="3"/>
      <c r="VSX5910"/>
      <c r="VTD5910" s="4"/>
      <c r="VTF5910" s="3"/>
      <c r="VTG5910" s="3"/>
      <c r="VTH5910"/>
      <c r="VTN5910" s="4"/>
      <c r="VTP5910" s="3"/>
      <c r="VTQ5910" s="3"/>
      <c r="VTR5910"/>
      <c r="VTX5910" s="4"/>
      <c r="VTZ5910" s="3"/>
      <c r="VUA5910" s="3"/>
      <c r="VUB5910"/>
      <c r="VUH5910" s="4"/>
      <c r="VUJ5910" s="3"/>
      <c r="VUK5910" s="3"/>
      <c r="VUL5910"/>
      <c r="VUR5910" s="4"/>
      <c r="VUT5910" s="3"/>
      <c r="VUU5910" s="3"/>
      <c r="VUV5910"/>
      <c r="VVB5910" s="4"/>
      <c r="VVD5910" s="3"/>
      <c r="VVE5910" s="3"/>
      <c r="VVF5910"/>
      <c r="VVL5910" s="4"/>
      <c r="VVN5910" s="3"/>
      <c r="VVO5910" s="3"/>
      <c r="VVP5910"/>
      <c r="VVV5910" s="4"/>
      <c r="VVX5910" s="3"/>
      <c r="VVY5910" s="3"/>
      <c r="VVZ5910"/>
      <c r="VWF5910" s="4"/>
      <c r="VWH5910" s="3"/>
      <c r="VWI5910" s="3"/>
      <c r="VWJ5910"/>
      <c r="VWP5910" s="4"/>
      <c r="VWR5910" s="3"/>
      <c r="VWS5910" s="3"/>
      <c r="VWT5910"/>
      <c r="VWZ5910" s="4"/>
      <c r="VXB5910" s="3"/>
      <c r="VXC5910" s="3"/>
      <c r="VXD5910"/>
      <c r="VXJ5910" s="4"/>
      <c r="VXL5910" s="3"/>
      <c r="VXM5910" s="3"/>
      <c r="VXN5910"/>
      <c r="VXT5910" s="4"/>
      <c r="VXV5910" s="3"/>
      <c r="VXW5910" s="3"/>
      <c r="VXX5910"/>
      <c r="VYD5910" s="4"/>
      <c r="VYF5910" s="3"/>
      <c r="VYG5910" s="3"/>
      <c r="VYH5910"/>
      <c r="VYN5910" s="4"/>
      <c r="VYP5910" s="3"/>
      <c r="VYQ5910" s="3"/>
      <c r="VYR5910"/>
      <c r="VYX5910" s="4"/>
      <c r="VYZ5910" s="3"/>
      <c r="VZA5910" s="3"/>
      <c r="VZB5910"/>
      <c r="VZH5910" s="4"/>
      <c r="VZJ5910" s="3"/>
      <c r="VZK5910" s="3"/>
      <c r="VZL5910"/>
      <c r="VZR5910" s="4"/>
      <c r="VZT5910" s="3"/>
      <c r="VZU5910" s="3"/>
      <c r="VZV5910"/>
      <c r="WAB5910" s="4"/>
      <c r="WAD5910" s="3"/>
      <c r="WAE5910" s="3"/>
      <c r="WAF5910"/>
      <c r="WAL5910" s="4"/>
      <c r="WAN5910" s="3"/>
      <c r="WAO5910" s="3"/>
      <c r="WAP5910"/>
      <c r="WAV5910" s="4"/>
      <c r="WAX5910" s="3"/>
      <c r="WAY5910" s="3"/>
      <c r="WAZ5910"/>
      <c r="WBF5910" s="4"/>
      <c r="WBH5910" s="3"/>
      <c r="WBI5910" s="3"/>
      <c r="WBJ5910"/>
      <c r="WBP5910" s="4"/>
      <c r="WBR5910" s="3"/>
      <c r="WBS5910" s="3"/>
      <c r="WBT5910"/>
      <c r="WBZ5910" s="4"/>
      <c r="WCB5910" s="3"/>
      <c r="WCC5910" s="3"/>
      <c r="WCD5910"/>
      <c r="WCJ5910" s="4"/>
      <c r="WCL5910" s="3"/>
      <c r="WCM5910" s="3"/>
      <c r="WCN5910"/>
      <c r="WCT5910" s="4"/>
      <c r="WCV5910" s="3"/>
      <c r="WCW5910" s="3"/>
      <c r="WCX5910"/>
      <c r="WDD5910" s="4"/>
      <c r="WDF5910" s="3"/>
      <c r="WDG5910" s="3"/>
      <c r="WDH5910"/>
      <c r="WDN5910" s="4"/>
      <c r="WDP5910" s="3"/>
      <c r="WDQ5910" s="3"/>
      <c r="WDR5910"/>
      <c r="WDX5910" s="4"/>
      <c r="WDZ5910" s="3"/>
      <c r="WEA5910" s="3"/>
      <c r="WEB5910"/>
      <c r="WEH5910" s="4"/>
      <c r="WEJ5910" s="3"/>
      <c r="WEK5910" s="3"/>
      <c r="WEL5910"/>
      <c r="WER5910" s="4"/>
      <c r="WET5910" s="3"/>
      <c r="WEU5910" s="3"/>
      <c r="WEV5910"/>
      <c r="WFB5910" s="4"/>
      <c r="WFD5910" s="3"/>
      <c r="WFE5910" s="3"/>
      <c r="WFF5910"/>
      <c r="WFL5910" s="4"/>
      <c r="WFN5910" s="3"/>
      <c r="WFO5910" s="3"/>
      <c r="WFP5910"/>
      <c r="WFV5910" s="4"/>
      <c r="WFX5910" s="3"/>
      <c r="WFY5910" s="3"/>
      <c r="WFZ5910"/>
      <c r="WGF5910" s="4"/>
      <c r="WGH5910" s="3"/>
      <c r="WGI5910" s="3"/>
      <c r="WGJ5910"/>
      <c r="WGP5910" s="4"/>
      <c r="WGR5910" s="3"/>
      <c r="WGS5910" s="3"/>
      <c r="WGT5910"/>
      <c r="WGZ5910" s="4"/>
      <c r="WHB5910" s="3"/>
      <c r="WHC5910" s="3"/>
      <c r="WHD5910"/>
      <c r="WHJ5910" s="4"/>
      <c r="WHL5910" s="3"/>
      <c r="WHM5910" s="3"/>
      <c r="WHN5910"/>
      <c r="WHT5910" s="4"/>
      <c r="WHV5910" s="3"/>
      <c r="WHW5910" s="3"/>
      <c r="WHX5910"/>
      <c r="WID5910" s="4"/>
      <c r="WIF5910" s="3"/>
      <c r="WIG5910" s="3"/>
      <c r="WIH5910"/>
      <c r="WIN5910" s="4"/>
      <c r="WIP5910" s="3"/>
      <c r="WIQ5910" s="3"/>
      <c r="WIR5910"/>
      <c r="WIX5910" s="4"/>
      <c r="WIZ5910" s="3"/>
      <c r="WJA5910" s="3"/>
      <c r="WJB5910"/>
      <c r="WJH5910" s="4"/>
      <c r="WJJ5910" s="3"/>
      <c r="WJK5910" s="3"/>
      <c r="WJL5910"/>
      <c r="WJR5910" s="4"/>
      <c r="WJT5910" s="3"/>
      <c r="WJU5910" s="3"/>
      <c r="WJV5910"/>
      <c r="WKB5910" s="4"/>
      <c r="WKD5910" s="3"/>
      <c r="WKE5910" s="3"/>
      <c r="WKF5910"/>
      <c r="WKL5910" s="4"/>
      <c r="WKN5910" s="3"/>
      <c r="WKO5910" s="3"/>
      <c r="WKP5910"/>
      <c r="WKV5910" s="4"/>
      <c r="WKX5910" s="3"/>
      <c r="WKY5910" s="3"/>
      <c r="WKZ5910"/>
      <c r="WLF5910" s="4"/>
      <c r="WLH5910" s="3"/>
      <c r="WLI5910" s="3"/>
      <c r="WLJ5910"/>
      <c r="WLP5910" s="4"/>
      <c r="WLR5910" s="3"/>
      <c r="WLS5910" s="3"/>
      <c r="WLT5910"/>
      <c r="WLZ5910" s="4"/>
      <c r="WMB5910" s="3"/>
      <c r="WMC5910" s="3"/>
      <c r="WMD5910"/>
      <c r="WMJ5910" s="4"/>
      <c r="WML5910" s="3"/>
      <c r="WMM5910" s="3"/>
      <c r="WMN5910"/>
      <c r="WMT5910" s="4"/>
      <c r="WMV5910" s="3"/>
      <c r="WMW5910" s="3"/>
      <c r="WMX5910"/>
      <c r="WND5910" s="4"/>
      <c r="WNF5910" s="3"/>
      <c r="WNG5910" s="3"/>
      <c r="WNH5910"/>
      <c r="WNN5910" s="4"/>
      <c r="WNP5910" s="3"/>
      <c r="WNQ5910" s="3"/>
      <c r="WNR5910"/>
      <c r="WNX5910" s="4"/>
      <c r="WNZ5910" s="3"/>
      <c r="WOA5910" s="3"/>
      <c r="WOB5910"/>
      <c r="WOH5910" s="4"/>
      <c r="WOJ5910" s="3"/>
      <c r="WOK5910" s="3"/>
      <c r="WOL5910"/>
      <c r="WOR5910" s="4"/>
      <c r="WOT5910" s="3"/>
      <c r="WOU5910" s="3"/>
      <c r="WOV5910"/>
      <c r="WPB5910" s="4"/>
      <c r="WPD5910" s="3"/>
      <c r="WPE5910" s="3"/>
      <c r="WPF5910"/>
      <c r="WPL5910" s="4"/>
      <c r="WPN5910" s="3"/>
      <c r="WPO5910" s="3"/>
      <c r="WPP5910"/>
      <c r="WPV5910" s="4"/>
      <c r="WPX5910" s="3"/>
      <c r="WPY5910" s="3"/>
      <c r="WPZ5910"/>
      <c r="WQF5910" s="4"/>
      <c r="WQH5910" s="3"/>
      <c r="WQI5910" s="3"/>
      <c r="WQJ5910"/>
      <c r="WQP5910" s="4"/>
      <c r="WQR5910" s="3"/>
      <c r="WQS5910" s="3"/>
      <c r="WQT5910"/>
      <c r="WQZ5910" s="4"/>
      <c r="WRB5910" s="3"/>
      <c r="WRC5910" s="3"/>
      <c r="WRD5910"/>
      <c r="WRJ5910" s="4"/>
      <c r="WRL5910" s="3"/>
      <c r="WRM5910" s="3"/>
      <c r="WRN5910"/>
      <c r="WRT5910" s="4"/>
      <c r="WRV5910" s="3"/>
      <c r="WRW5910" s="3"/>
      <c r="WRX5910"/>
      <c r="WSD5910" s="4"/>
      <c r="WSF5910" s="3"/>
      <c r="WSG5910" s="3"/>
      <c r="WSH5910"/>
      <c r="WSN5910" s="4"/>
      <c r="WSP5910" s="3"/>
      <c r="WSQ5910" s="3"/>
      <c r="WSR5910"/>
      <c r="WSX5910" s="4"/>
      <c r="WSZ5910" s="3"/>
      <c r="WTA5910" s="3"/>
      <c r="WTB5910"/>
      <c r="WTH5910" s="4"/>
      <c r="WTJ5910" s="3"/>
      <c r="WTK5910" s="3"/>
      <c r="WTL5910"/>
      <c r="WTR5910" s="4"/>
      <c r="WTT5910" s="3"/>
      <c r="WTU5910" s="3"/>
      <c r="WTV5910"/>
      <c r="WUB5910" s="4"/>
      <c r="WUD5910" s="3"/>
      <c r="WUE5910" s="3"/>
      <c r="WUF5910"/>
      <c r="WUL5910" s="4"/>
      <c r="WUN5910" s="3"/>
      <c r="WUO5910" s="3"/>
      <c r="WUP5910"/>
      <c r="WUV5910" s="4"/>
      <c r="WUX5910" s="3"/>
      <c r="WUY5910" s="3"/>
      <c r="WUZ5910"/>
      <c r="WVF5910" s="4"/>
      <c r="WVH5910" s="3"/>
      <c r="WVI5910" s="3"/>
      <c r="WVJ5910"/>
      <c r="WVP5910" s="4"/>
      <c r="WVR5910" s="3"/>
      <c r="WVS5910" s="3"/>
      <c r="WVT5910"/>
      <c r="WVZ5910" s="4"/>
      <c r="WWB5910" s="3"/>
      <c r="WWC5910" s="3"/>
      <c r="WWD5910"/>
      <c r="WWJ5910" s="4"/>
      <c r="WWL5910" s="3"/>
      <c r="WWM5910" s="3"/>
      <c r="WWN5910"/>
      <c r="WWT5910" s="4"/>
      <c r="WWV5910" s="3"/>
      <c r="WWW5910" s="3"/>
      <c r="WWX5910"/>
      <c r="WXD5910" s="4"/>
      <c r="WXF5910" s="3"/>
      <c r="WXG5910" s="3"/>
      <c r="WXH5910"/>
      <c r="WXN5910" s="4"/>
      <c r="WXP5910" s="3"/>
      <c r="WXQ5910" s="3"/>
      <c r="WXR5910"/>
      <c r="WXX5910" s="4"/>
      <c r="WXZ5910" s="3"/>
      <c r="WYA5910" s="3"/>
      <c r="WYB5910"/>
      <c r="WYH5910" s="4"/>
      <c r="WYJ5910" s="3"/>
      <c r="WYK5910" s="3"/>
      <c r="WYL5910"/>
      <c r="WYR5910" s="4"/>
      <c r="WYT5910" s="3"/>
      <c r="WYU5910" s="3"/>
      <c r="WYV5910"/>
      <c r="WZB5910" s="4"/>
      <c r="WZD5910" s="3"/>
      <c r="WZE5910" s="3"/>
      <c r="WZF5910"/>
      <c r="WZL5910" s="4"/>
      <c r="WZN5910" s="3"/>
      <c r="WZO5910" s="3"/>
      <c r="WZP5910"/>
      <c r="WZV5910" s="4"/>
      <c r="WZX5910" s="3"/>
      <c r="WZY5910" s="3"/>
      <c r="WZZ5910"/>
      <c r="XAF5910" s="4"/>
      <c r="XAH5910" s="3"/>
      <c r="XAI5910" s="3"/>
      <c r="XAJ5910"/>
      <c r="XAP5910" s="4"/>
      <c r="XAR5910" s="3"/>
      <c r="XAS5910" s="3"/>
      <c r="XAT5910"/>
      <c r="XAZ5910" s="4"/>
      <c r="XBB5910" s="3"/>
      <c r="XBC5910" s="3"/>
      <c r="XBD5910"/>
      <c r="XBJ5910" s="4"/>
      <c r="XBL5910" s="3"/>
      <c r="XBM5910" s="3"/>
      <c r="XBN5910"/>
      <c r="XBT5910" s="4"/>
      <c r="XBV5910" s="3"/>
      <c r="XBW5910" s="3"/>
      <c r="XBX5910"/>
      <c r="XCD5910" s="4"/>
      <c r="XCF5910" s="3"/>
      <c r="XCG5910" s="3"/>
      <c r="XCH5910"/>
      <c r="XCN5910" s="4"/>
      <c r="XCP5910" s="3"/>
      <c r="XCQ5910" s="3"/>
      <c r="XCR5910"/>
      <c r="XCX5910" s="4"/>
      <c r="XCZ5910" s="3"/>
      <c r="XDA5910" s="3"/>
      <c r="XDB5910"/>
      <c r="XDH5910" s="4"/>
      <c r="XDJ5910" s="3"/>
      <c r="XDK5910" s="3"/>
      <c r="XDL5910"/>
      <c r="XDR5910" s="4"/>
      <c r="XDT5910" s="3"/>
      <c r="XDU5910" s="3"/>
      <c r="XDV5910"/>
      <c r="XEB5910" s="4"/>
      <c r="XED5910" s="3"/>
      <c r="XEE5910" s="3"/>
      <c r="XEF5910"/>
      <c r="XEL5910" s="4"/>
      <c r="XEN5910" s="3"/>
      <c r="XEO5910" s="3"/>
      <c r="XEP5910"/>
      <c r="XEV5910" s="4"/>
      <c r="XEX5910" s="3"/>
      <c r="XEY5910" s="3"/>
      <c r="XEZ5910"/>
    </row>
    <row r="5911" spans="1:1020 1026:3070 3076:4096 4098:5120 5126:6140 6146:8190 8196:9216 9218:10240 10246:11260 11266:13310 13316:14336 14338:15360 15366:16380" x14ac:dyDescent="0.35">
      <c r="A5911" s="1" t="s">
        <v>3</v>
      </c>
      <c r="B5911" s="1" t="s">
        <v>11021</v>
      </c>
      <c r="C5911" s="1" t="s">
        <v>11022</v>
      </c>
      <c r="D5911" s="1" t="s">
        <v>11022</v>
      </c>
      <c r="E5911" s="1" t="s">
        <v>11023</v>
      </c>
      <c r="F5911" s="4" t="s">
        <v>102</v>
      </c>
      <c r="G5911" s="1" t="s">
        <v>8</v>
      </c>
      <c r="H5911" s="3" t="str">
        <f t="shared" si="92"/>
        <v>Commercial</v>
      </c>
      <c r="I5911" s="3" t="str">
        <f>IF(IFERROR(SEARCH("N/A",CID_DB[[#This Row],[ NSN ]]),-1)&lt;&gt;-1,"",LEFT(SUBSTITUTE(SUBSTITUTE(SUBSTITUTE(SUBSTITUTE(SUBSTITUTE(CID_DB[[#This Row],[ NSN ]],"-","")," ","")," ",""),"‐",""),"NA",""),13))</f>
        <v/>
      </c>
      <c r="J5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900101000100|900101000100|Signal Data Processor (SDP)|</v>
      </c>
      <c r="K5911" s="1"/>
      <c r="L5911" s="1"/>
      <c r="M5911" s="1"/>
      <c r="N5911" s="1"/>
      <c r="O5911" s="1"/>
      <c r="P5911" s="4"/>
      <c r="Q5911" s="1"/>
      <c r="R5911" s="3"/>
      <c r="S5911" s="3"/>
      <c r="U5911" s="1"/>
      <c r="V5911" s="1"/>
      <c r="W5911" s="1"/>
      <c r="X5911" s="1"/>
      <c r="Y5911" s="1"/>
      <c r="Z5911" s="4"/>
      <c r="AA5911" s="1"/>
      <c r="AB5911" s="3"/>
      <c r="AC5911" s="3"/>
      <c r="AE5911" s="1"/>
      <c r="AF5911" s="1"/>
      <c r="AG5911" s="1"/>
      <c r="AH5911" s="1"/>
      <c r="AI5911" s="1"/>
      <c r="AJ5911" s="4"/>
      <c r="AK5911" s="1"/>
      <c r="AL5911" s="3"/>
      <c r="AM5911" s="3"/>
      <c r="AO5911" s="1"/>
      <c r="AP5911" s="1"/>
      <c r="AQ5911" s="1"/>
      <c r="AR5911" s="1"/>
      <c r="AS5911" s="1"/>
      <c r="AT5911" s="4"/>
      <c r="AU5911" s="1"/>
      <c r="AV5911" s="3"/>
      <c r="AW5911" s="3"/>
      <c r="AY5911" s="1"/>
      <c r="AZ5911" s="1"/>
      <c r="BA5911" s="1"/>
      <c r="BB5911" s="1"/>
      <c r="BC5911" s="1"/>
      <c r="BD5911" s="4"/>
      <c r="BE5911" s="1"/>
      <c r="BF5911" s="3"/>
      <c r="BG5911" s="3"/>
      <c r="BI5911" s="1"/>
      <c r="BJ5911" s="1"/>
      <c r="BK5911" s="1"/>
      <c r="BL5911" s="1"/>
      <c r="BN5911" s="4"/>
      <c r="BP5911" s="3"/>
      <c r="BQ5911" s="3"/>
      <c r="BR5911"/>
      <c r="BX5911" s="4"/>
      <c r="BZ5911" s="3"/>
      <c r="CA5911" s="3"/>
      <c r="CB5911"/>
      <c r="CH5911" s="4"/>
      <c r="CJ5911" s="3"/>
      <c r="CK5911" s="3"/>
      <c r="CL5911"/>
      <c r="CR5911" s="4"/>
      <c r="CT5911" s="3"/>
      <c r="CU5911" s="3"/>
      <c r="CV5911"/>
      <c r="DB5911" s="4"/>
      <c r="DD5911" s="3"/>
      <c r="DE5911" s="3"/>
      <c r="DF5911"/>
      <c r="DL5911" s="4"/>
      <c r="DN5911" s="3"/>
      <c r="DO5911" s="3"/>
      <c r="DP5911"/>
      <c r="DV5911" s="4"/>
      <c r="DX5911" s="3"/>
      <c r="DY5911" s="3"/>
      <c r="DZ5911"/>
      <c r="EF5911" s="4"/>
      <c r="EH5911" s="3"/>
      <c r="EI5911" s="3"/>
      <c r="EJ5911"/>
      <c r="EP5911" s="4"/>
      <c r="ER5911" s="3"/>
      <c r="ES5911" s="3"/>
      <c r="ET5911"/>
      <c r="EZ5911" s="4"/>
      <c r="FB5911" s="3"/>
      <c r="FC5911" s="3"/>
      <c r="FD5911"/>
      <c r="FJ5911" s="4"/>
      <c r="FL5911" s="3"/>
      <c r="FM5911" s="3"/>
      <c r="FN5911"/>
      <c r="FT5911" s="4"/>
      <c r="FV5911" s="3"/>
      <c r="FW5911" s="3"/>
      <c r="FX5911"/>
      <c r="GD5911" s="4"/>
      <c r="GF5911" s="3"/>
      <c r="GG5911" s="3"/>
      <c r="GH5911"/>
      <c r="GN5911" s="4"/>
      <c r="GP5911" s="3"/>
      <c r="GQ5911" s="3"/>
      <c r="GR5911"/>
      <c r="GX5911" s="4"/>
      <c r="GZ5911" s="3"/>
      <c r="HA5911" s="3"/>
      <c r="HB5911"/>
      <c r="HH5911" s="4"/>
      <c r="HJ5911" s="3"/>
      <c r="HK5911" s="3"/>
      <c r="HL5911"/>
      <c r="HR5911" s="4"/>
      <c r="HT5911" s="3"/>
      <c r="HU5911" s="3"/>
      <c r="HV5911"/>
      <c r="IB5911" s="4"/>
      <c r="ID5911" s="3"/>
      <c r="IE5911" s="3"/>
      <c r="IF5911"/>
      <c r="IL5911" s="4"/>
      <c r="IN5911" s="3"/>
      <c r="IO5911" s="3"/>
      <c r="IP5911"/>
      <c r="IV5911" s="4"/>
      <c r="IX5911" s="3"/>
      <c r="IY5911" s="3"/>
      <c r="IZ5911"/>
      <c r="JF5911" s="4"/>
      <c r="JH5911" s="3"/>
      <c r="JI5911" s="3"/>
      <c r="JJ5911"/>
      <c r="JP5911" s="4"/>
      <c r="JR5911" s="3"/>
      <c r="JS5911" s="3"/>
      <c r="JT5911"/>
      <c r="JZ5911" s="4"/>
      <c r="KB5911" s="3"/>
      <c r="KC5911" s="3"/>
      <c r="KD5911"/>
      <c r="KJ5911" s="4"/>
      <c r="KL5911" s="3"/>
      <c r="KM5911" s="3"/>
      <c r="KN5911"/>
      <c r="KT5911" s="4"/>
      <c r="KV5911" s="3"/>
      <c r="KW5911" s="3"/>
      <c r="KX5911"/>
      <c r="LD5911" s="4"/>
      <c r="LF5911" s="3"/>
      <c r="LG5911" s="3"/>
      <c r="LH5911"/>
      <c r="LN5911" s="4"/>
      <c r="LP5911" s="3"/>
      <c r="LQ5911" s="3"/>
      <c r="LR5911"/>
      <c r="LX5911" s="4"/>
      <c r="LZ5911" s="3"/>
      <c r="MA5911" s="3"/>
      <c r="MB5911"/>
      <c r="MH5911" s="4"/>
      <c r="MJ5911" s="3"/>
      <c r="MK5911" s="3"/>
      <c r="ML5911"/>
      <c r="MR5911" s="4"/>
      <c r="MT5911" s="3"/>
      <c r="MU5911" s="3"/>
      <c r="MV5911"/>
      <c r="NB5911" s="4"/>
      <c r="ND5911" s="3"/>
      <c r="NE5911" s="3"/>
      <c r="NF5911"/>
      <c r="NL5911" s="4"/>
      <c r="NN5911" s="3"/>
      <c r="NO5911" s="3"/>
      <c r="NP5911"/>
      <c r="NV5911" s="4"/>
      <c r="NX5911" s="3"/>
      <c r="NY5911" s="3"/>
      <c r="NZ5911"/>
      <c r="OF5911" s="4"/>
      <c r="OH5911" s="3"/>
      <c r="OI5911" s="3"/>
      <c r="OJ5911"/>
      <c r="OP5911" s="4"/>
      <c r="OR5911" s="3"/>
      <c r="OS5911" s="3"/>
      <c r="OT5911"/>
      <c r="OZ5911" s="4"/>
      <c r="PB5911" s="3"/>
      <c r="PC5911" s="3"/>
      <c r="PD5911"/>
      <c r="PJ5911" s="4"/>
      <c r="PL5911" s="3"/>
      <c r="PM5911" s="3"/>
      <c r="PN5911"/>
      <c r="PT5911" s="4"/>
      <c r="PV5911" s="3"/>
      <c r="PW5911" s="3"/>
      <c r="PX5911"/>
      <c r="QD5911" s="4"/>
      <c r="QF5911" s="3"/>
      <c r="QG5911" s="3"/>
      <c r="QH5911"/>
      <c r="QN5911" s="4"/>
      <c r="QP5911" s="3"/>
      <c r="QQ5911" s="3"/>
      <c r="QR5911"/>
      <c r="QX5911" s="4"/>
      <c r="QZ5911" s="3"/>
      <c r="RA5911" s="3"/>
      <c r="RB5911"/>
      <c r="RH5911" s="4"/>
      <c r="RJ5911" s="3"/>
      <c r="RK5911" s="3"/>
      <c r="RL5911"/>
      <c r="RR5911" s="4"/>
      <c r="RT5911" s="3"/>
      <c r="RU5911" s="3"/>
      <c r="RV5911"/>
      <c r="SB5911" s="4"/>
      <c r="SD5911" s="3"/>
      <c r="SE5911" s="3"/>
      <c r="SF5911"/>
      <c r="SL5911" s="4"/>
      <c r="SN5911" s="3"/>
      <c r="SO5911" s="3"/>
      <c r="SP5911"/>
      <c r="SV5911" s="4"/>
      <c r="SX5911" s="3"/>
      <c r="SY5911" s="3"/>
      <c r="SZ5911"/>
      <c r="TF5911" s="4"/>
      <c r="TH5911" s="3"/>
      <c r="TI5911" s="3"/>
      <c r="TJ5911"/>
      <c r="TP5911" s="4"/>
      <c r="TR5911" s="3"/>
      <c r="TS5911" s="3"/>
      <c r="TT5911"/>
      <c r="TZ5911" s="4"/>
      <c r="UB5911" s="3"/>
      <c r="UC5911" s="3"/>
      <c r="UD5911"/>
      <c r="UJ5911" s="4"/>
      <c r="UL5911" s="3"/>
      <c r="UM5911" s="3"/>
      <c r="UN5911"/>
      <c r="UT5911" s="4"/>
      <c r="UV5911" s="3"/>
      <c r="UW5911" s="3"/>
      <c r="UX5911"/>
      <c r="VD5911" s="4"/>
      <c r="VF5911" s="3"/>
      <c r="VG5911" s="3"/>
      <c r="VH5911"/>
      <c r="VN5911" s="4"/>
      <c r="VP5911" s="3"/>
      <c r="VQ5911" s="3"/>
      <c r="VR5911"/>
      <c r="VX5911" s="4"/>
      <c r="VZ5911" s="3"/>
      <c r="WA5911" s="3"/>
      <c r="WB5911"/>
      <c r="WH5911" s="4"/>
      <c r="WJ5911" s="3"/>
      <c r="WK5911" s="3"/>
      <c r="WL5911"/>
      <c r="WR5911" s="4"/>
      <c r="WT5911" s="3"/>
      <c r="WU5911" s="3"/>
      <c r="WV5911"/>
      <c r="XB5911" s="4"/>
      <c r="XD5911" s="3"/>
      <c r="XE5911" s="3"/>
      <c r="XF5911"/>
      <c r="XL5911" s="4"/>
      <c r="XN5911" s="3"/>
      <c r="XO5911" s="3"/>
      <c r="XP5911"/>
      <c r="XV5911" s="4"/>
      <c r="XX5911" s="3"/>
      <c r="XY5911" s="3"/>
      <c r="XZ5911"/>
      <c r="YF5911" s="4"/>
      <c r="YH5911" s="3"/>
      <c r="YI5911" s="3"/>
      <c r="YJ5911"/>
      <c r="YP5911" s="4"/>
      <c r="YR5911" s="3"/>
      <c r="YS5911" s="3"/>
      <c r="YT5911"/>
      <c r="YZ5911" s="4"/>
      <c r="ZB5911" s="3"/>
      <c r="ZC5911" s="3"/>
      <c r="ZD5911"/>
      <c r="ZJ5911" s="4"/>
      <c r="ZL5911" s="3"/>
      <c r="ZM5911" s="3"/>
      <c r="ZN5911"/>
      <c r="ZT5911" s="4"/>
      <c r="ZV5911" s="3"/>
      <c r="ZW5911" s="3"/>
      <c r="ZX5911"/>
      <c r="AAD5911" s="4"/>
      <c r="AAF5911" s="3"/>
      <c r="AAG5911" s="3"/>
      <c r="AAH5911"/>
      <c r="AAN5911" s="4"/>
      <c r="AAP5911" s="3"/>
      <c r="AAQ5911" s="3"/>
      <c r="AAR5911"/>
      <c r="AAX5911" s="4"/>
      <c r="AAZ5911" s="3"/>
      <c r="ABA5911" s="3"/>
      <c r="ABB5911"/>
      <c r="ABH5911" s="4"/>
      <c r="ABJ5911" s="3"/>
      <c r="ABK5911" s="3"/>
      <c r="ABL5911"/>
      <c r="ABR5911" s="4"/>
      <c r="ABT5911" s="3"/>
      <c r="ABU5911" s="3"/>
      <c r="ABV5911"/>
      <c r="ACB5911" s="4"/>
      <c r="ACD5911" s="3"/>
      <c r="ACE5911" s="3"/>
      <c r="ACF5911"/>
      <c r="ACL5911" s="4"/>
      <c r="ACN5911" s="3"/>
      <c r="ACO5911" s="3"/>
      <c r="ACP5911"/>
      <c r="ACV5911" s="4"/>
      <c r="ACX5911" s="3"/>
      <c r="ACY5911" s="3"/>
      <c r="ACZ5911"/>
      <c r="ADF5911" s="4"/>
      <c r="ADH5911" s="3"/>
      <c r="ADI5911" s="3"/>
      <c r="ADJ5911"/>
      <c r="ADP5911" s="4"/>
      <c r="ADR5911" s="3"/>
      <c r="ADS5911" s="3"/>
      <c r="ADT5911"/>
      <c r="ADZ5911" s="4"/>
      <c r="AEB5911" s="3"/>
      <c r="AEC5911" s="3"/>
      <c r="AED5911"/>
      <c r="AEJ5911" s="4"/>
      <c r="AEL5911" s="3"/>
      <c r="AEM5911" s="3"/>
      <c r="AEN5911"/>
      <c r="AET5911" s="4"/>
      <c r="AEV5911" s="3"/>
      <c r="AEW5911" s="3"/>
      <c r="AEX5911"/>
      <c r="AFD5911" s="4"/>
      <c r="AFF5911" s="3"/>
      <c r="AFG5911" s="3"/>
      <c r="AFH5911"/>
      <c r="AFN5911" s="4"/>
      <c r="AFP5911" s="3"/>
      <c r="AFQ5911" s="3"/>
      <c r="AFR5911"/>
      <c r="AFX5911" s="4"/>
      <c r="AFZ5911" s="3"/>
      <c r="AGA5911" s="3"/>
      <c r="AGB5911"/>
      <c r="AGH5911" s="4"/>
      <c r="AGJ5911" s="3"/>
      <c r="AGK5911" s="3"/>
      <c r="AGL5911"/>
      <c r="AGR5911" s="4"/>
      <c r="AGT5911" s="3"/>
      <c r="AGU5911" s="3"/>
      <c r="AGV5911"/>
      <c r="AHB5911" s="4"/>
      <c r="AHD5911" s="3"/>
      <c r="AHE5911" s="3"/>
      <c r="AHF5911"/>
      <c r="AHL5911" s="4"/>
      <c r="AHN5911" s="3"/>
      <c r="AHO5911" s="3"/>
      <c r="AHP5911"/>
      <c r="AHV5911" s="4"/>
      <c r="AHX5911" s="3"/>
      <c r="AHY5911" s="3"/>
      <c r="AHZ5911"/>
      <c r="AIF5911" s="4"/>
      <c r="AIH5911" s="3"/>
      <c r="AII5911" s="3"/>
      <c r="AIJ5911"/>
      <c r="AIP5911" s="4"/>
      <c r="AIR5911" s="3"/>
      <c r="AIS5911" s="3"/>
      <c r="AIT5911"/>
      <c r="AIZ5911" s="4"/>
      <c r="AJB5911" s="3"/>
      <c r="AJC5911" s="3"/>
      <c r="AJD5911"/>
      <c r="AJJ5911" s="4"/>
      <c r="AJL5911" s="3"/>
      <c r="AJM5911" s="3"/>
      <c r="AJN5911"/>
      <c r="AJT5911" s="4"/>
      <c r="AJV5911" s="3"/>
      <c r="AJW5911" s="3"/>
      <c r="AJX5911"/>
      <c r="AKD5911" s="4"/>
      <c r="AKF5911" s="3"/>
      <c r="AKG5911" s="3"/>
      <c r="AKH5911"/>
      <c r="AKN5911" s="4"/>
      <c r="AKP5911" s="3"/>
      <c r="AKQ5911" s="3"/>
      <c r="AKR5911"/>
      <c r="AKX5911" s="4"/>
      <c r="AKZ5911" s="3"/>
      <c r="ALA5911" s="3"/>
      <c r="ALB5911"/>
      <c r="ALH5911" s="4"/>
      <c r="ALJ5911" s="3"/>
      <c r="ALK5911" s="3"/>
      <c r="ALL5911"/>
      <c r="ALR5911" s="4"/>
      <c r="ALT5911" s="3"/>
      <c r="ALU5911" s="3"/>
      <c r="ALV5911"/>
      <c r="AMB5911" s="4"/>
      <c r="AMD5911" s="3"/>
      <c r="AME5911" s="3"/>
      <c r="AMF5911"/>
      <c r="AML5911" s="4"/>
      <c r="AMN5911" s="3"/>
      <c r="AMO5911" s="3"/>
      <c r="AMP5911"/>
      <c r="AMV5911" s="4"/>
      <c r="AMX5911" s="3"/>
      <c r="AMY5911" s="3"/>
      <c r="AMZ5911"/>
      <c r="ANF5911" s="4"/>
      <c r="ANH5911" s="3"/>
      <c r="ANI5911" s="3"/>
      <c r="ANJ5911"/>
      <c r="ANP5911" s="4"/>
      <c r="ANR5911" s="3"/>
      <c r="ANS5911" s="3"/>
      <c r="ANT5911"/>
      <c r="ANZ5911" s="4"/>
      <c r="AOB5911" s="3"/>
      <c r="AOC5911" s="3"/>
      <c r="AOD5911"/>
      <c r="AOJ5911" s="4"/>
      <c r="AOL5911" s="3"/>
      <c r="AOM5911" s="3"/>
      <c r="AON5911"/>
      <c r="AOT5911" s="4"/>
      <c r="AOV5911" s="3"/>
      <c r="AOW5911" s="3"/>
      <c r="AOX5911"/>
      <c r="APD5911" s="4"/>
      <c r="APF5911" s="3"/>
      <c r="APG5911" s="3"/>
      <c r="APH5911"/>
      <c r="APN5911" s="4"/>
      <c r="APP5911" s="3"/>
      <c r="APQ5911" s="3"/>
      <c r="APR5911"/>
      <c r="APX5911" s="4"/>
      <c r="APZ5911" s="3"/>
      <c r="AQA5911" s="3"/>
      <c r="AQB5911"/>
      <c r="AQH5911" s="4"/>
      <c r="AQJ5911" s="3"/>
      <c r="AQK5911" s="3"/>
      <c r="AQL5911"/>
      <c r="AQR5911" s="4"/>
      <c r="AQT5911" s="3"/>
      <c r="AQU5911" s="3"/>
      <c r="AQV5911"/>
      <c r="ARB5911" s="4"/>
      <c r="ARD5911" s="3"/>
      <c r="ARE5911" s="3"/>
      <c r="ARF5911"/>
      <c r="ARL5911" s="4"/>
      <c r="ARN5911" s="3"/>
      <c r="ARO5911" s="3"/>
      <c r="ARP5911"/>
      <c r="ARV5911" s="4"/>
      <c r="ARX5911" s="3"/>
      <c r="ARY5911" s="3"/>
      <c r="ARZ5911"/>
      <c r="ASF5911" s="4"/>
      <c r="ASH5911" s="3"/>
      <c r="ASI5911" s="3"/>
      <c r="ASJ5911"/>
      <c r="ASP5911" s="4"/>
      <c r="ASR5911" s="3"/>
      <c r="ASS5911" s="3"/>
      <c r="AST5911"/>
      <c r="ASZ5911" s="4"/>
      <c r="ATB5911" s="3"/>
      <c r="ATC5911" s="3"/>
      <c r="ATD5911"/>
      <c r="ATJ5911" s="4"/>
      <c r="ATL5911" s="3"/>
      <c r="ATM5911" s="3"/>
      <c r="ATN5911"/>
      <c r="ATT5911" s="4"/>
      <c r="ATV5911" s="3"/>
      <c r="ATW5911" s="3"/>
      <c r="ATX5911"/>
      <c r="AUD5911" s="4"/>
      <c r="AUF5911" s="3"/>
      <c r="AUG5911" s="3"/>
      <c r="AUH5911"/>
      <c r="AUN5911" s="4"/>
      <c r="AUP5911" s="3"/>
      <c r="AUQ5911" s="3"/>
      <c r="AUR5911"/>
      <c r="AUX5911" s="4"/>
      <c r="AUZ5911" s="3"/>
      <c r="AVA5911" s="3"/>
      <c r="AVB5911"/>
      <c r="AVH5911" s="4"/>
      <c r="AVJ5911" s="3"/>
      <c r="AVK5911" s="3"/>
      <c r="AVL5911"/>
      <c r="AVR5911" s="4"/>
      <c r="AVT5911" s="3"/>
      <c r="AVU5911" s="3"/>
      <c r="AVV5911"/>
      <c r="AWB5911" s="4"/>
      <c r="AWD5911" s="3"/>
      <c r="AWE5911" s="3"/>
      <c r="AWF5911"/>
      <c r="AWL5911" s="4"/>
      <c r="AWN5911" s="3"/>
      <c r="AWO5911" s="3"/>
      <c r="AWP5911"/>
      <c r="AWV5911" s="4"/>
      <c r="AWX5911" s="3"/>
      <c r="AWY5911" s="3"/>
      <c r="AWZ5911"/>
      <c r="AXF5911" s="4"/>
      <c r="AXH5911" s="3"/>
      <c r="AXI5911" s="3"/>
      <c r="AXJ5911"/>
      <c r="AXP5911" s="4"/>
      <c r="AXR5911" s="3"/>
      <c r="AXS5911" s="3"/>
      <c r="AXT5911"/>
      <c r="AXZ5911" s="4"/>
      <c r="AYB5911" s="3"/>
      <c r="AYC5911" s="3"/>
      <c r="AYD5911"/>
      <c r="AYJ5911" s="4"/>
      <c r="AYL5911" s="3"/>
      <c r="AYM5911" s="3"/>
      <c r="AYN5911"/>
      <c r="AYT5911" s="4"/>
      <c r="AYV5911" s="3"/>
      <c r="AYW5911" s="3"/>
      <c r="AYX5911"/>
      <c r="AZD5911" s="4"/>
      <c r="AZF5911" s="3"/>
      <c r="AZG5911" s="3"/>
      <c r="AZH5911"/>
      <c r="AZN5911" s="4"/>
      <c r="AZP5911" s="3"/>
      <c r="AZQ5911" s="3"/>
      <c r="AZR5911"/>
      <c r="AZX5911" s="4"/>
      <c r="AZZ5911" s="3"/>
      <c r="BAA5911" s="3"/>
      <c r="BAB5911"/>
      <c r="BAH5911" s="4"/>
      <c r="BAJ5911" s="3"/>
      <c r="BAK5911" s="3"/>
      <c r="BAL5911"/>
      <c r="BAR5911" s="4"/>
      <c r="BAT5911" s="3"/>
      <c r="BAU5911" s="3"/>
      <c r="BAV5911"/>
      <c r="BBB5911" s="4"/>
      <c r="BBD5911" s="3"/>
      <c r="BBE5911" s="3"/>
      <c r="BBF5911"/>
      <c r="BBL5911" s="4"/>
      <c r="BBN5911" s="3"/>
      <c r="BBO5911" s="3"/>
      <c r="BBP5911"/>
      <c r="BBV5911" s="4"/>
      <c r="BBX5911" s="3"/>
      <c r="BBY5911" s="3"/>
      <c r="BBZ5911"/>
      <c r="BCF5911" s="4"/>
      <c r="BCH5911" s="3"/>
      <c r="BCI5911" s="3"/>
      <c r="BCJ5911"/>
      <c r="BCP5911" s="4"/>
      <c r="BCR5911" s="3"/>
      <c r="BCS5911" s="3"/>
      <c r="BCT5911"/>
      <c r="BCZ5911" s="4"/>
      <c r="BDB5911" s="3"/>
      <c r="BDC5911" s="3"/>
      <c r="BDD5911"/>
      <c r="BDJ5911" s="4"/>
      <c r="BDL5911" s="3"/>
      <c r="BDM5911" s="3"/>
      <c r="BDN5911"/>
      <c r="BDT5911" s="4"/>
      <c r="BDV5911" s="3"/>
      <c r="BDW5911" s="3"/>
      <c r="BDX5911"/>
      <c r="BED5911" s="4"/>
      <c r="BEF5911" s="3"/>
      <c r="BEG5911" s="3"/>
      <c r="BEH5911"/>
      <c r="BEN5911" s="4"/>
      <c r="BEP5911" s="3"/>
      <c r="BEQ5911" s="3"/>
      <c r="BER5911"/>
      <c r="BEX5911" s="4"/>
      <c r="BEZ5911" s="3"/>
      <c r="BFA5911" s="3"/>
      <c r="BFB5911"/>
      <c r="BFH5911" s="4"/>
      <c r="BFJ5911" s="3"/>
      <c r="BFK5911" s="3"/>
      <c r="BFL5911"/>
      <c r="BFR5911" s="4"/>
      <c r="BFT5911" s="3"/>
      <c r="BFU5911" s="3"/>
      <c r="BFV5911"/>
      <c r="BGB5911" s="4"/>
      <c r="BGD5911" s="3"/>
      <c r="BGE5911" s="3"/>
      <c r="BGF5911"/>
      <c r="BGL5911" s="4"/>
      <c r="BGN5911" s="3"/>
      <c r="BGO5911" s="3"/>
      <c r="BGP5911"/>
      <c r="BGV5911" s="4"/>
      <c r="BGX5911" s="3"/>
      <c r="BGY5911" s="3"/>
      <c r="BGZ5911"/>
      <c r="BHF5911" s="4"/>
      <c r="BHH5911" s="3"/>
      <c r="BHI5911" s="3"/>
      <c r="BHJ5911"/>
      <c r="BHP5911" s="4"/>
      <c r="BHR5911" s="3"/>
      <c r="BHS5911" s="3"/>
      <c r="BHT5911"/>
      <c r="BHZ5911" s="4"/>
      <c r="BIB5911" s="3"/>
      <c r="BIC5911" s="3"/>
      <c r="BID5911"/>
      <c r="BIJ5911" s="4"/>
      <c r="BIL5911" s="3"/>
      <c r="BIM5911" s="3"/>
      <c r="BIN5911"/>
      <c r="BIT5911" s="4"/>
      <c r="BIV5911" s="3"/>
      <c r="BIW5911" s="3"/>
      <c r="BIX5911"/>
      <c r="BJD5911" s="4"/>
      <c r="BJF5911" s="3"/>
      <c r="BJG5911" s="3"/>
      <c r="BJH5911"/>
      <c r="BJN5911" s="4"/>
      <c r="BJP5911" s="3"/>
      <c r="BJQ5911" s="3"/>
      <c r="BJR5911"/>
      <c r="BJX5911" s="4"/>
      <c r="BJZ5911" s="3"/>
      <c r="BKA5911" s="3"/>
      <c r="BKB5911"/>
      <c r="BKH5911" s="4"/>
      <c r="BKJ5911" s="3"/>
      <c r="BKK5911" s="3"/>
      <c r="BKL5911"/>
      <c r="BKR5911" s="4"/>
      <c r="BKT5911" s="3"/>
      <c r="BKU5911" s="3"/>
      <c r="BKV5911"/>
      <c r="BLB5911" s="4"/>
      <c r="BLD5911" s="3"/>
      <c r="BLE5911" s="3"/>
      <c r="BLF5911"/>
      <c r="BLL5911" s="4"/>
      <c r="BLN5911" s="3"/>
      <c r="BLO5911" s="3"/>
      <c r="BLP5911"/>
      <c r="BLV5911" s="4"/>
      <c r="BLX5911" s="3"/>
      <c r="BLY5911" s="3"/>
      <c r="BLZ5911"/>
      <c r="BMF5911" s="4"/>
      <c r="BMH5911" s="3"/>
      <c r="BMI5911" s="3"/>
      <c r="BMJ5911"/>
      <c r="BMP5911" s="4"/>
      <c r="BMR5911" s="3"/>
      <c r="BMS5911" s="3"/>
      <c r="BMT5911"/>
      <c r="BMZ5911" s="4"/>
      <c r="BNB5911" s="3"/>
      <c r="BNC5911" s="3"/>
      <c r="BND5911"/>
      <c r="BNJ5911" s="4"/>
      <c r="BNL5911" s="3"/>
      <c r="BNM5911" s="3"/>
      <c r="BNN5911"/>
      <c r="BNT5911" s="4"/>
      <c r="BNV5911" s="3"/>
      <c r="BNW5911" s="3"/>
      <c r="BNX5911"/>
      <c r="BOD5911" s="4"/>
      <c r="BOF5911" s="3"/>
      <c r="BOG5911" s="3"/>
      <c r="BOH5911"/>
      <c r="BON5911" s="4"/>
      <c r="BOP5911" s="3"/>
      <c r="BOQ5911" s="3"/>
      <c r="BOR5911"/>
      <c r="BOX5911" s="4"/>
      <c r="BOZ5911" s="3"/>
      <c r="BPA5911" s="3"/>
      <c r="BPB5911"/>
      <c r="BPH5911" s="4"/>
      <c r="BPJ5911" s="3"/>
      <c r="BPK5911" s="3"/>
      <c r="BPL5911"/>
      <c r="BPR5911" s="4"/>
      <c r="BPT5911" s="3"/>
      <c r="BPU5911" s="3"/>
      <c r="BPV5911"/>
      <c r="BQB5911" s="4"/>
      <c r="BQD5911" s="3"/>
      <c r="BQE5911" s="3"/>
      <c r="BQF5911"/>
      <c r="BQL5911" s="4"/>
      <c r="BQN5911" s="3"/>
      <c r="BQO5911" s="3"/>
      <c r="BQP5911"/>
      <c r="BQV5911" s="4"/>
      <c r="BQX5911" s="3"/>
      <c r="BQY5911" s="3"/>
      <c r="BQZ5911"/>
      <c r="BRF5911" s="4"/>
      <c r="BRH5911" s="3"/>
      <c r="BRI5911" s="3"/>
      <c r="BRJ5911"/>
      <c r="BRP5911" s="4"/>
      <c r="BRR5911" s="3"/>
      <c r="BRS5911" s="3"/>
      <c r="BRT5911"/>
      <c r="BRZ5911" s="4"/>
      <c r="BSB5911" s="3"/>
      <c r="BSC5911" s="3"/>
      <c r="BSD5911"/>
      <c r="BSJ5911" s="4"/>
      <c r="BSL5911" s="3"/>
      <c r="BSM5911" s="3"/>
      <c r="BSN5911"/>
      <c r="BST5911" s="4"/>
      <c r="BSV5911" s="3"/>
      <c r="BSW5911" s="3"/>
      <c r="BSX5911"/>
      <c r="BTD5911" s="4"/>
      <c r="BTF5911" s="3"/>
      <c r="BTG5911" s="3"/>
      <c r="BTH5911"/>
      <c r="BTN5911" s="4"/>
      <c r="BTP5911" s="3"/>
      <c r="BTQ5911" s="3"/>
      <c r="BTR5911"/>
      <c r="BTX5911" s="4"/>
      <c r="BTZ5911" s="3"/>
      <c r="BUA5911" s="3"/>
      <c r="BUB5911"/>
      <c r="BUH5911" s="4"/>
      <c r="BUJ5911" s="3"/>
      <c r="BUK5911" s="3"/>
      <c r="BUL5911"/>
      <c r="BUR5911" s="4"/>
      <c r="BUT5911" s="3"/>
      <c r="BUU5911" s="3"/>
      <c r="BUV5911"/>
      <c r="BVB5911" s="4"/>
      <c r="BVD5911" s="3"/>
      <c r="BVE5911" s="3"/>
      <c r="BVF5911"/>
      <c r="BVL5911" s="4"/>
      <c r="BVN5911" s="3"/>
      <c r="BVO5911" s="3"/>
      <c r="BVP5911"/>
      <c r="BVV5911" s="4"/>
      <c r="BVX5911" s="3"/>
      <c r="BVY5911" s="3"/>
      <c r="BVZ5911"/>
      <c r="BWF5911" s="4"/>
      <c r="BWH5911" s="3"/>
      <c r="BWI5911" s="3"/>
      <c r="BWJ5911"/>
      <c r="BWP5911" s="4"/>
      <c r="BWR5911" s="3"/>
      <c r="BWS5911" s="3"/>
      <c r="BWT5911"/>
      <c r="BWZ5911" s="4"/>
      <c r="BXB5911" s="3"/>
      <c r="BXC5911" s="3"/>
      <c r="BXD5911"/>
      <c r="BXJ5911" s="4"/>
      <c r="BXL5911" s="3"/>
      <c r="BXM5911" s="3"/>
      <c r="BXN5911"/>
      <c r="BXT5911" s="4"/>
      <c r="BXV5911" s="3"/>
      <c r="BXW5911" s="3"/>
      <c r="BXX5911"/>
      <c r="BYD5911" s="4"/>
      <c r="BYF5911" s="3"/>
      <c r="BYG5911" s="3"/>
      <c r="BYH5911"/>
      <c r="BYN5911" s="4"/>
      <c r="BYP5911" s="3"/>
      <c r="BYQ5911" s="3"/>
      <c r="BYR5911"/>
      <c r="BYX5911" s="4"/>
      <c r="BYZ5911" s="3"/>
      <c r="BZA5911" s="3"/>
      <c r="BZB5911"/>
      <c r="BZH5911" s="4"/>
      <c r="BZJ5911" s="3"/>
      <c r="BZK5911" s="3"/>
      <c r="BZL5911"/>
      <c r="BZR5911" s="4"/>
      <c r="BZT5911" s="3"/>
      <c r="BZU5911" s="3"/>
      <c r="BZV5911"/>
      <c r="CAB5911" s="4"/>
      <c r="CAD5911" s="3"/>
      <c r="CAE5911" s="3"/>
      <c r="CAF5911"/>
      <c r="CAL5911" s="4"/>
      <c r="CAN5911" s="3"/>
      <c r="CAO5911" s="3"/>
      <c r="CAP5911"/>
      <c r="CAV5911" s="4"/>
      <c r="CAX5911" s="3"/>
      <c r="CAY5911" s="3"/>
      <c r="CAZ5911"/>
      <c r="CBF5911" s="4"/>
      <c r="CBH5911" s="3"/>
      <c r="CBI5911" s="3"/>
      <c r="CBJ5911"/>
      <c r="CBP5911" s="4"/>
      <c r="CBR5911" s="3"/>
      <c r="CBS5911" s="3"/>
      <c r="CBT5911"/>
      <c r="CBZ5911" s="4"/>
      <c r="CCB5911" s="3"/>
      <c r="CCC5911" s="3"/>
      <c r="CCD5911"/>
      <c r="CCJ5911" s="4"/>
      <c r="CCL5911" s="3"/>
      <c r="CCM5911" s="3"/>
      <c r="CCN5911"/>
      <c r="CCT5911" s="4"/>
      <c r="CCV5911" s="3"/>
      <c r="CCW5911" s="3"/>
      <c r="CCX5911"/>
      <c r="CDD5911" s="4"/>
      <c r="CDF5911" s="3"/>
      <c r="CDG5911" s="3"/>
      <c r="CDH5911"/>
      <c r="CDN5911" s="4"/>
      <c r="CDP5911" s="3"/>
      <c r="CDQ5911" s="3"/>
      <c r="CDR5911"/>
      <c r="CDX5911" s="4"/>
      <c r="CDZ5911" s="3"/>
      <c r="CEA5911" s="3"/>
      <c r="CEB5911"/>
      <c r="CEH5911" s="4"/>
      <c r="CEJ5911" s="3"/>
      <c r="CEK5911" s="3"/>
      <c r="CEL5911"/>
      <c r="CER5911" s="4"/>
      <c r="CET5911" s="3"/>
      <c r="CEU5911" s="3"/>
      <c r="CEV5911"/>
      <c r="CFB5911" s="4"/>
      <c r="CFD5911" s="3"/>
      <c r="CFE5911" s="3"/>
      <c r="CFF5911"/>
      <c r="CFL5911" s="4"/>
      <c r="CFN5911" s="3"/>
      <c r="CFO5911" s="3"/>
      <c r="CFP5911"/>
      <c r="CFV5911" s="4"/>
      <c r="CFX5911" s="3"/>
      <c r="CFY5911" s="3"/>
      <c r="CFZ5911"/>
      <c r="CGF5911" s="4"/>
      <c r="CGH5911" s="3"/>
      <c r="CGI5911" s="3"/>
      <c r="CGJ5911"/>
      <c r="CGP5911" s="4"/>
      <c r="CGR5911" s="3"/>
      <c r="CGS5911" s="3"/>
      <c r="CGT5911"/>
      <c r="CGZ5911" s="4"/>
      <c r="CHB5911" s="3"/>
      <c r="CHC5911" s="3"/>
      <c r="CHD5911"/>
      <c r="CHJ5911" s="4"/>
      <c r="CHL5911" s="3"/>
      <c r="CHM5911" s="3"/>
      <c r="CHN5911"/>
      <c r="CHT5911" s="4"/>
      <c r="CHV5911" s="3"/>
      <c r="CHW5911" s="3"/>
      <c r="CHX5911"/>
      <c r="CID5911" s="4"/>
      <c r="CIF5911" s="3"/>
      <c r="CIG5911" s="3"/>
      <c r="CIH5911"/>
      <c r="CIN5911" s="4"/>
      <c r="CIP5911" s="3"/>
      <c r="CIQ5911" s="3"/>
      <c r="CIR5911"/>
      <c r="CIX5911" s="4"/>
      <c r="CIZ5911" s="3"/>
      <c r="CJA5911" s="3"/>
      <c r="CJB5911"/>
      <c r="CJH5911" s="4"/>
      <c r="CJJ5911" s="3"/>
      <c r="CJK5911" s="3"/>
      <c r="CJL5911"/>
      <c r="CJR5911" s="4"/>
      <c r="CJT5911" s="3"/>
      <c r="CJU5911" s="3"/>
      <c r="CJV5911"/>
      <c r="CKB5911" s="4"/>
      <c r="CKD5911" s="3"/>
      <c r="CKE5911" s="3"/>
      <c r="CKF5911"/>
      <c r="CKL5911" s="4"/>
      <c r="CKN5911" s="3"/>
      <c r="CKO5911" s="3"/>
      <c r="CKP5911"/>
      <c r="CKV5911" s="4"/>
      <c r="CKX5911" s="3"/>
      <c r="CKY5911" s="3"/>
      <c r="CKZ5911"/>
      <c r="CLF5911" s="4"/>
      <c r="CLH5911" s="3"/>
      <c r="CLI5911" s="3"/>
      <c r="CLJ5911"/>
      <c r="CLP5911" s="4"/>
      <c r="CLR5911" s="3"/>
      <c r="CLS5911" s="3"/>
      <c r="CLT5911"/>
      <c r="CLZ5911" s="4"/>
      <c r="CMB5911" s="3"/>
      <c r="CMC5911" s="3"/>
      <c r="CMD5911"/>
      <c r="CMJ5911" s="4"/>
      <c r="CML5911" s="3"/>
      <c r="CMM5911" s="3"/>
      <c r="CMN5911"/>
      <c r="CMT5911" s="4"/>
      <c r="CMV5911" s="3"/>
      <c r="CMW5911" s="3"/>
      <c r="CMX5911"/>
      <c r="CND5911" s="4"/>
      <c r="CNF5911" s="3"/>
      <c r="CNG5911" s="3"/>
      <c r="CNH5911"/>
      <c r="CNN5911" s="4"/>
      <c r="CNP5911" s="3"/>
      <c r="CNQ5911" s="3"/>
      <c r="CNR5911"/>
      <c r="CNX5911" s="4"/>
      <c r="CNZ5911" s="3"/>
      <c r="COA5911" s="3"/>
      <c r="COB5911"/>
      <c r="COH5911" s="4"/>
      <c r="COJ5911" s="3"/>
      <c r="COK5911" s="3"/>
      <c r="COL5911"/>
      <c r="COR5911" s="4"/>
      <c r="COT5911" s="3"/>
      <c r="COU5911" s="3"/>
      <c r="COV5911"/>
      <c r="CPB5911" s="4"/>
      <c r="CPD5911" s="3"/>
      <c r="CPE5911" s="3"/>
      <c r="CPF5911"/>
      <c r="CPL5911" s="4"/>
      <c r="CPN5911" s="3"/>
      <c r="CPO5911" s="3"/>
      <c r="CPP5911"/>
      <c r="CPV5911" s="4"/>
      <c r="CPX5911" s="3"/>
      <c r="CPY5911" s="3"/>
      <c r="CPZ5911"/>
      <c r="CQF5911" s="4"/>
      <c r="CQH5911" s="3"/>
      <c r="CQI5911" s="3"/>
      <c r="CQJ5911"/>
      <c r="CQP5911" s="4"/>
      <c r="CQR5911" s="3"/>
      <c r="CQS5911" s="3"/>
      <c r="CQT5911"/>
      <c r="CQZ5911" s="4"/>
      <c r="CRB5911" s="3"/>
      <c r="CRC5911" s="3"/>
      <c r="CRD5911"/>
      <c r="CRJ5911" s="4"/>
      <c r="CRL5911" s="3"/>
      <c r="CRM5911" s="3"/>
      <c r="CRN5911"/>
      <c r="CRT5911" s="4"/>
      <c r="CRV5911" s="3"/>
      <c r="CRW5911" s="3"/>
      <c r="CRX5911"/>
      <c r="CSD5911" s="4"/>
      <c r="CSF5911" s="3"/>
      <c r="CSG5911" s="3"/>
      <c r="CSH5911"/>
      <c r="CSN5911" s="4"/>
      <c r="CSP5911" s="3"/>
      <c r="CSQ5911" s="3"/>
      <c r="CSR5911"/>
      <c r="CSX5911" s="4"/>
      <c r="CSZ5911" s="3"/>
      <c r="CTA5911" s="3"/>
      <c r="CTB5911"/>
      <c r="CTH5911" s="4"/>
      <c r="CTJ5911" s="3"/>
      <c r="CTK5911" s="3"/>
      <c r="CTL5911"/>
      <c r="CTR5911" s="4"/>
      <c r="CTT5911" s="3"/>
      <c r="CTU5911" s="3"/>
      <c r="CTV5911"/>
      <c r="CUB5911" s="4"/>
      <c r="CUD5911" s="3"/>
      <c r="CUE5911" s="3"/>
      <c r="CUF5911"/>
      <c r="CUL5911" s="4"/>
      <c r="CUN5911" s="3"/>
      <c r="CUO5911" s="3"/>
      <c r="CUP5911"/>
      <c r="CUV5911" s="4"/>
      <c r="CUX5911" s="3"/>
      <c r="CUY5911" s="3"/>
      <c r="CUZ5911"/>
      <c r="CVF5911" s="4"/>
      <c r="CVH5911" s="3"/>
      <c r="CVI5911" s="3"/>
      <c r="CVJ5911"/>
      <c r="CVP5911" s="4"/>
      <c r="CVR5911" s="3"/>
      <c r="CVS5911" s="3"/>
      <c r="CVT5911"/>
      <c r="CVZ5911" s="4"/>
      <c r="CWB5911" s="3"/>
      <c r="CWC5911" s="3"/>
      <c r="CWD5911"/>
      <c r="CWJ5911" s="4"/>
      <c r="CWL5911" s="3"/>
      <c r="CWM5911" s="3"/>
      <c r="CWN5911"/>
      <c r="CWT5911" s="4"/>
      <c r="CWV5911" s="3"/>
      <c r="CWW5911" s="3"/>
      <c r="CWX5911"/>
      <c r="CXD5911" s="4"/>
      <c r="CXF5911" s="3"/>
      <c r="CXG5911" s="3"/>
      <c r="CXH5911"/>
      <c r="CXN5911" s="4"/>
      <c r="CXP5911" s="3"/>
      <c r="CXQ5911" s="3"/>
      <c r="CXR5911"/>
      <c r="CXX5911" s="4"/>
      <c r="CXZ5911" s="3"/>
      <c r="CYA5911" s="3"/>
      <c r="CYB5911"/>
      <c r="CYH5911" s="4"/>
      <c r="CYJ5911" s="3"/>
      <c r="CYK5911" s="3"/>
      <c r="CYL5911"/>
      <c r="CYR5911" s="4"/>
      <c r="CYT5911" s="3"/>
      <c r="CYU5911" s="3"/>
      <c r="CYV5911"/>
      <c r="CZB5911" s="4"/>
      <c r="CZD5911" s="3"/>
      <c r="CZE5911" s="3"/>
      <c r="CZF5911"/>
      <c r="CZL5911" s="4"/>
      <c r="CZN5911" s="3"/>
      <c r="CZO5911" s="3"/>
      <c r="CZP5911"/>
      <c r="CZV5911" s="4"/>
      <c r="CZX5911" s="3"/>
      <c r="CZY5911" s="3"/>
      <c r="CZZ5911"/>
      <c r="DAF5911" s="4"/>
      <c r="DAH5911" s="3"/>
      <c r="DAI5911" s="3"/>
      <c r="DAJ5911"/>
      <c r="DAP5911" s="4"/>
      <c r="DAR5911" s="3"/>
      <c r="DAS5911" s="3"/>
      <c r="DAT5911"/>
      <c r="DAZ5911" s="4"/>
      <c r="DBB5911" s="3"/>
      <c r="DBC5911" s="3"/>
      <c r="DBD5911"/>
      <c r="DBJ5911" s="4"/>
      <c r="DBL5911" s="3"/>
      <c r="DBM5911" s="3"/>
      <c r="DBN5911"/>
      <c r="DBT5911" s="4"/>
      <c r="DBV5911" s="3"/>
      <c r="DBW5911" s="3"/>
      <c r="DBX5911"/>
      <c r="DCD5911" s="4"/>
      <c r="DCF5911" s="3"/>
      <c r="DCG5911" s="3"/>
      <c r="DCH5911"/>
      <c r="DCN5911" s="4"/>
      <c r="DCP5911" s="3"/>
      <c r="DCQ5911" s="3"/>
      <c r="DCR5911"/>
      <c r="DCX5911" s="4"/>
      <c r="DCZ5911" s="3"/>
      <c r="DDA5911" s="3"/>
      <c r="DDB5911"/>
      <c r="DDH5911" s="4"/>
      <c r="DDJ5911" s="3"/>
      <c r="DDK5911" s="3"/>
      <c r="DDL5911"/>
      <c r="DDR5911" s="4"/>
      <c r="DDT5911" s="3"/>
      <c r="DDU5911" s="3"/>
      <c r="DDV5911"/>
      <c r="DEB5911" s="4"/>
      <c r="DED5911" s="3"/>
      <c r="DEE5911" s="3"/>
      <c r="DEF5911"/>
      <c r="DEL5911" s="4"/>
      <c r="DEN5911" s="3"/>
      <c r="DEO5911" s="3"/>
      <c r="DEP5911"/>
      <c r="DEV5911" s="4"/>
      <c r="DEX5911" s="3"/>
      <c r="DEY5911" s="3"/>
      <c r="DEZ5911"/>
      <c r="DFF5911" s="4"/>
      <c r="DFH5911" s="3"/>
      <c r="DFI5911" s="3"/>
      <c r="DFJ5911"/>
      <c r="DFP5911" s="4"/>
      <c r="DFR5911" s="3"/>
      <c r="DFS5911" s="3"/>
      <c r="DFT5911"/>
      <c r="DFZ5911" s="4"/>
      <c r="DGB5911" s="3"/>
      <c r="DGC5911" s="3"/>
      <c r="DGD5911"/>
      <c r="DGJ5911" s="4"/>
      <c r="DGL5911" s="3"/>
      <c r="DGM5911" s="3"/>
      <c r="DGN5911"/>
      <c r="DGT5911" s="4"/>
      <c r="DGV5911" s="3"/>
      <c r="DGW5911" s="3"/>
      <c r="DGX5911"/>
      <c r="DHD5911" s="4"/>
      <c r="DHF5911" s="3"/>
      <c r="DHG5911" s="3"/>
      <c r="DHH5911"/>
      <c r="DHN5911" s="4"/>
      <c r="DHP5911" s="3"/>
      <c r="DHQ5911" s="3"/>
      <c r="DHR5911"/>
      <c r="DHX5911" s="4"/>
      <c r="DHZ5911" s="3"/>
      <c r="DIA5911" s="3"/>
      <c r="DIB5911"/>
      <c r="DIH5911" s="4"/>
      <c r="DIJ5911" s="3"/>
      <c r="DIK5911" s="3"/>
      <c r="DIL5911"/>
      <c r="DIR5911" s="4"/>
      <c r="DIT5911" s="3"/>
      <c r="DIU5911" s="3"/>
      <c r="DIV5911"/>
      <c r="DJB5911" s="4"/>
      <c r="DJD5911" s="3"/>
      <c r="DJE5911" s="3"/>
      <c r="DJF5911"/>
      <c r="DJL5911" s="4"/>
      <c r="DJN5911" s="3"/>
      <c r="DJO5911" s="3"/>
      <c r="DJP5911"/>
      <c r="DJV5911" s="4"/>
      <c r="DJX5911" s="3"/>
      <c r="DJY5911" s="3"/>
      <c r="DJZ5911"/>
      <c r="DKF5911" s="4"/>
      <c r="DKH5911" s="3"/>
      <c r="DKI5911" s="3"/>
      <c r="DKJ5911"/>
      <c r="DKP5911" s="4"/>
      <c r="DKR5911" s="3"/>
      <c r="DKS5911" s="3"/>
      <c r="DKT5911"/>
      <c r="DKZ5911" s="4"/>
      <c r="DLB5911" s="3"/>
      <c r="DLC5911" s="3"/>
      <c r="DLD5911"/>
      <c r="DLJ5911" s="4"/>
      <c r="DLL5911" s="3"/>
      <c r="DLM5911" s="3"/>
      <c r="DLN5911"/>
      <c r="DLT5911" s="4"/>
      <c r="DLV5911" s="3"/>
      <c r="DLW5911" s="3"/>
      <c r="DLX5911"/>
      <c r="DMD5911" s="4"/>
      <c r="DMF5911" s="3"/>
      <c r="DMG5911" s="3"/>
      <c r="DMH5911"/>
      <c r="DMN5911" s="4"/>
      <c r="DMP5911" s="3"/>
      <c r="DMQ5911" s="3"/>
      <c r="DMR5911"/>
      <c r="DMX5911" s="4"/>
      <c r="DMZ5911" s="3"/>
      <c r="DNA5911" s="3"/>
      <c r="DNB5911"/>
      <c r="DNH5911" s="4"/>
      <c r="DNJ5911" s="3"/>
      <c r="DNK5911" s="3"/>
      <c r="DNL5911"/>
      <c r="DNR5911" s="4"/>
      <c r="DNT5911" s="3"/>
      <c r="DNU5911" s="3"/>
      <c r="DNV5911"/>
      <c r="DOB5911" s="4"/>
      <c r="DOD5911" s="3"/>
      <c r="DOE5911" s="3"/>
      <c r="DOF5911"/>
      <c r="DOL5911" s="4"/>
      <c r="DON5911" s="3"/>
      <c r="DOO5911" s="3"/>
      <c r="DOP5911"/>
      <c r="DOV5911" s="4"/>
      <c r="DOX5911" s="3"/>
      <c r="DOY5911" s="3"/>
      <c r="DOZ5911"/>
      <c r="DPF5911" s="4"/>
      <c r="DPH5911" s="3"/>
      <c r="DPI5911" s="3"/>
      <c r="DPJ5911"/>
      <c r="DPP5911" s="4"/>
      <c r="DPR5911" s="3"/>
      <c r="DPS5911" s="3"/>
      <c r="DPT5911"/>
      <c r="DPZ5911" s="4"/>
      <c r="DQB5911" s="3"/>
      <c r="DQC5911" s="3"/>
      <c r="DQD5911"/>
      <c r="DQJ5911" s="4"/>
      <c r="DQL5911" s="3"/>
      <c r="DQM5911" s="3"/>
      <c r="DQN5911"/>
      <c r="DQT5911" s="4"/>
      <c r="DQV5911" s="3"/>
      <c r="DQW5911" s="3"/>
      <c r="DQX5911"/>
      <c r="DRD5911" s="4"/>
      <c r="DRF5911" s="3"/>
      <c r="DRG5911" s="3"/>
      <c r="DRH5911"/>
      <c r="DRN5911" s="4"/>
      <c r="DRP5911" s="3"/>
      <c r="DRQ5911" s="3"/>
      <c r="DRR5911"/>
      <c r="DRX5911" s="4"/>
      <c r="DRZ5911" s="3"/>
      <c r="DSA5911" s="3"/>
      <c r="DSB5911"/>
      <c r="DSH5911" s="4"/>
      <c r="DSJ5911" s="3"/>
      <c r="DSK5911" s="3"/>
      <c r="DSL5911"/>
      <c r="DSR5911" s="4"/>
      <c r="DST5911" s="3"/>
      <c r="DSU5911" s="3"/>
      <c r="DSV5911"/>
      <c r="DTB5911" s="4"/>
      <c r="DTD5911" s="3"/>
      <c r="DTE5911" s="3"/>
      <c r="DTF5911"/>
      <c r="DTL5911" s="4"/>
      <c r="DTN5911" s="3"/>
      <c r="DTO5911" s="3"/>
      <c r="DTP5911"/>
      <c r="DTV5911" s="4"/>
      <c r="DTX5911" s="3"/>
      <c r="DTY5911" s="3"/>
      <c r="DTZ5911"/>
      <c r="DUF5911" s="4"/>
      <c r="DUH5911" s="3"/>
      <c r="DUI5911" s="3"/>
      <c r="DUJ5911"/>
      <c r="DUP5911" s="4"/>
      <c r="DUR5911" s="3"/>
      <c r="DUS5911" s="3"/>
      <c r="DUT5911"/>
      <c r="DUZ5911" s="4"/>
      <c r="DVB5911" s="3"/>
      <c r="DVC5911" s="3"/>
      <c r="DVD5911"/>
      <c r="DVJ5911" s="4"/>
      <c r="DVL5911" s="3"/>
      <c r="DVM5911" s="3"/>
      <c r="DVN5911"/>
      <c r="DVT5911" s="4"/>
      <c r="DVV5911" s="3"/>
      <c r="DVW5911" s="3"/>
      <c r="DVX5911"/>
      <c r="DWD5911" s="4"/>
      <c r="DWF5911" s="3"/>
      <c r="DWG5911" s="3"/>
      <c r="DWH5911"/>
      <c r="DWN5911" s="4"/>
      <c r="DWP5911" s="3"/>
      <c r="DWQ5911" s="3"/>
      <c r="DWR5911"/>
      <c r="DWX5911" s="4"/>
      <c r="DWZ5911" s="3"/>
      <c r="DXA5911" s="3"/>
      <c r="DXB5911"/>
      <c r="DXH5911" s="4"/>
      <c r="DXJ5911" s="3"/>
      <c r="DXK5911" s="3"/>
      <c r="DXL5911"/>
      <c r="DXR5911" s="4"/>
      <c r="DXT5911" s="3"/>
      <c r="DXU5911" s="3"/>
      <c r="DXV5911"/>
      <c r="DYB5911" s="4"/>
      <c r="DYD5911" s="3"/>
      <c r="DYE5911" s="3"/>
      <c r="DYF5911"/>
      <c r="DYL5911" s="4"/>
      <c r="DYN5911" s="3"/>
      <c r="DYO5911" s="3"/>
      <c r="DYP5911"/>
      <c r="DYV5911" s="4"/>
      <c r="DYX5911" s="3"/>
      <c r="DYY5911" s="3"/>
      <c r="DYZ5911"/>
      <c r="DZF5911" s="4"/>
      <c r="DZH5911" s="3"/>
      <c r="DZI5911" s="3"/>
      <c r="DZJ5911"/>
      <c r="DZP5911" s="4"/>
      <c r="DZR5911" s="3"/>
      <c r="DZS5911" s="3"/>
      <c r="DZT5911"/>
      <c r="DZZ5911" s="4"/>
      <c r="EAB5911" s="3"/>
      <c r="EAC5911" s="3"/>
      <c r="EAD5911"/>
      <c r="EAJ5911" s="4"/>
      <c r="EAL5911" s="3"/>
      <c r="EAM5911" s="3"/>
      <c r="EAN5911"/>
      <c r="EAT5911" s="4"/>
      <c r="EAV5911" s="3"/>
      <c r="EAW5911" s="3"/>
      <c r="EAX5911"/>
      <c r="EBD5911" s="4"/>
      <c r="EBF5911" s="3"/>
      <c r="EBG5911" s="3"/>
      <c r="EBH5911"/>
      <c r="EBN5911" s="4"/>
      <c r="EBP5911" s="3"/>
      <c r="EBQ5911" s="3"/>
      <c r="EBR5911"/>
      <c r="EBX5911" s="4"/>
      <c r="EBZ5911" s="3"/>
      <c r="ECA5911" s="3"/>
      <c r="ECB5911"/>
      <c r="ECH5911" s="4"/>
      <c r="ECJ5911" s="3"/>
      <c r="ECK5911" s="3"/>
      <c r="ECL5911"/>
      <c r="ECR5911" s="4"/>
      <c r="ECT5911" s="3"/>
      <c r="ECU5911" s="3"/>
      <c r="ECV5911"/>
      <c r="EDB5911" s="4"/>
      <c r="EDD5911" s="3"/>
      <c r="EDE5911" s="3"/>
      <c r="EDF5911"/>
      <c r="EDL5911" s="4"/>
      <c r="EDN5911" s="3"/>
      <c r="EDO5911" s="3"/>
      <c r="EDP5911"/>
      <c r="EDV5911" s="4"/>
      <c r="EDX5911" s="3"/>
      <c r="EDY5911" s="3"/>
      <c r="EDZ5911"/>
      <c r="EEF5911" s="4"/>
      <c r="EEH5911" s="3"/>
      <c r="EEI5911" s="3"/>
      <c r="EEJ5911"/>
      <c r="EEP5911" s="4"/>
      <c r="EER5911" s="3"/>
      <c r="EES5911" s="3"/>
      <c r="EET5911"/>
      <c r="EEZ5911" s="4"/>
      <c r="EFB5911" s="3"/>
      <c r="EFC5911" s="3"/>
      <c r="EFD5911"/>
      <c r="EFJ5911" s="4"/>
      <c r="EFL5911" s="3"/>
      <c r="EFM5911" s="3"/>
      <c r="EFN5911"/>
      <c r="EFT5911" s="4"/>
      <c r="EFV5911" s="3"/>
      <c r="EFW5911" s="3"/>
      <c r="EFX5911"/>
      <c r="EGD5911" s="4"/>
      <c r="EGF5911" s="3"/>
      <c r="EGG5911" s="3"/>
      <c r="EGH5911"/>
      <c r="EGN5911" s="4"/>
      <c r="EGP5911" s="3"/>
      <c r="EGQ5911" s="3"/>
      <c r="EGR5911"/>
      <c r="EGX5911" s="4"/>
      <c r="EGZ5911" s="3"/>
      <c r="EHA5911" s="3"/>
      <c r="EHB5911"/>
      <c r="EHH5911" s="4"/>
      <c r="EHJ5911" s="3"/>
      <c r="EHK5911" s="3"/>
      <c r="EHL5911"/>
      <c r="EHR5911" s="4"/>
      <c r="EHT5911" s="3"/>
      <c r="EHU5911" s="3"/>
      <c r="EHV5911"/>
      <c r="EIB5911" s="4"/>
      <c r="EID5911" s="3"/>
      <c r="EIE5911" s="3"/>
      <c r="EIF5911"/>
      <c r="EIL5911" s="4"/>
      <c r="EIN5911" s="3"/>
      <c r="EIO5911" s="3"/>
      <c r="EIP5911"/>
      <c r="EIV5911" s="4"/>
      <c r="EIX5911" s="3"/>
      <c r="EIY5911" s="3"/>
      <c r="EIZ5911"/>
      <c r="EJF5911" s="4"/>
      <c r="EJH5911" s="3"/>
      <c r="EJI5911" s="3"/>
      <c r="EJJ5911"/>
      <c r="EJP5911" s="4"/>
      <c r="EJR5911" s="3"/>
      <c r="EJS5911" s="3"/>
      <c r="EJT5911"/>
      <c r="EJZ5911" s="4"/>
      <c r="EKB5911" s="3"/>
      <c r="EKC5911" s="3"/>
      <c r="EKD5911"/>
      <c r="EKJ5911" s="4"/>
      <c r="EKL5911" s="3"/>
      <c r="EKM5911" s="3"/>
      <c r="EKN5911"/>
      <c r="EKT5911" s="4"/>
      <c r="EKV5911" s="3"/>
      <c r="EKW5911" s="3"/>
      <c r="EKX5911"/>
      <c r="ELD5911" s="4"/>
      <c r="ELF5911" s="3"/>
      <c r="ELG5911" s="3"/>
      <c r="ELH5911"/>
      <c r="ELN5911" s="4"/>
      <c r="ELP5911" s="3"/>
      <c r="ELQ5911" s="3"/>
      <c r="ELR5911"/>
      <c r="ELX5911" s="4"/>
      <c r="ELZ5911" s="3"/>
      <c r="EMA5911" s="3"/>
      <c r="EMB5911"/>
      <c r="EMH5911" s="4"/>
      <c r="EMJ5911" s="3"/>
      <c r="EMK5911" s="3"/>
      <c r="EML5911"/>
      <c r="EMR5911" s="4"/>
      <c r="EMT5911" s="3"/>
      <c r="EMU5911" s="3"/>
      <c r="EMV5911"/>
      <c r="ENB5911" s="4"/>
      <c r="END5911" s="3"/>
      <c r="ENE5911" s="3"/>
      <c r="ENF5911"/>
      <c r="ENL5911" s="4"/>
      <c r="ENN5911" s="3"/>
      <c r="ENO5911" s="3"/>
      <c r="ENP5911"/>
      <c r="ENV5911" s="4"/>
      <c r="ENX5911" s="3"/>
      <c r="ENY5911" s="3"/>
      <c r="ENZ5911"/>
      <c r="EOF5911" s="4"/>
      <c r="EOH5911" s="3"/>
      <c r="EOI5911" s="3"/>
      <c r="EOJ5911"/>
      <c r="EOP5911" s="4"/>
      <c r="EOR5911" s="3"/>
      <c r="EOS5911" s="3"/>
      <c r="EOT5911"/>
      <c r="EOZ5911" s="4"/>
      <c r="EPB5911" s="3"/>
      <c r="EPC5911" s="3"/>
      <c r="EPD5911"/>
      <c r="EPJ5911" s="4"/>
      <c r="EPL5911" s="3"/>
      <c r="EPM5911" s="3"/>
      <c r="EPN5911"/>
      <c r="EPT5911" s="4"/>
      <c r="EPV5911" s="3"/>
      <c r="EPW5911" s="3"/>
      <c r="EPX5911"/>
      <c r="EQD5911" s="4"/>
      <c r="EQF5911" s="3"/>
      <c r="EQG5911" s="3"/>
      <c r="EQH5911"/>
      <c r="EQN5911" s="4"/>
      <c r="EQP5911" s="3"/>
      <c r="EQQ5911" s="3"/>
      <c r="EQR5911"/>
      <c r="EQX5911" s="4"/>
      <c r="EQZ5911" s="3"/>
      <c r="ERA5911" s="3"/>
      <c r="ERB5911"/>
      <c r="ERH5911" s="4"/>
      <c r="ERJ5911" s="3"/>
      <c r="ERK5911" s="3"/>
      <c r="ERL5911"/>
      <c r="ERR5911" s="4"/>
      <c r="ERT5911" s="3"/>
      <c r="ERU5911" s="3"/>
      <c r="ERV5911"/>
      <c r="ESB5911" s="4"/>
      <c r="ESD5911" s="3"/>
      <c r="ESE5911" s="3"/>
      <c r="ESF5911"/>
      <c r="ESL5911" s="4"/>
      <c r="ESN5911" s="3"/>
      <c r="ESO5911" s="3"/>
      <c r="ESP5911"/>
      <c r="ESV5911" s="4"/>
      <c r="ESX5911" s="3"/>
      <c r="ESY5911" s="3"/>
      <c r="ESZ5911"/>
      <c r="ETF5911" s="4"/>
      <c r="ETH5911" s="3"/>
      <c r="ETI5911" s="3"/>
      <c r="ETJ5911"/>
      <c r="ETP5911" s="4"/>
      <c r="ETR5911" s="3"/>
      <c r="ETS5911" s="3"/>
      <c r="ETT5911"/>
      <c r="ETZ5911" s="4"/>
      <c r="EUB5911" s="3"/>
      <c r="EUC5911" s="3"/>
      <c r="EUD5911"/>
      <c r="EUJ5911" s="4"/>
      <c r="EUL5911" s="3"/>
      <c r="EUM5911" s="3"/>
      <c r="EUN5911"/>
      <c r="EUT5911" s="4"/>
      <c r="EUV5911" s="3"/>
      <c r="EUW5911" s="3"/>
      <c r="EUX5911"/>
      <c r="EVD5911" s="4"/>
      <c r="EVF5911" s="3"/>
      <c r="EVG5911" s="3"/>
      <c r="EVH5911"/>
      <c r="EVN5911" s="4"/>
      <c r="EVP5911" s="3"/>
      <c r="EVQ5911" s="3"/>
      <c r="EVR5911"/>
      <c r="EVX5911" s="4"/>
      <c r="EVZ5911" s="3"/>
      <c r="EWA5911" s="3"/>
      <c r="EWB5911"/>
      <c r="EWH5911" s="4"/>
      <c r="EWJ5911" s="3"/>
      <c r="EWK5911" s="3"/>
      <c r="EWL5911"/>
      <c r="EWR5911" s="4"/>
      <c r="EWT5911" s="3"/>
      <c r="EWU5911" s="3"/>
      <c r="EWV5911"/>
      <c r="EXB5911" s="4"/>
      <c r="EXD5911" s="3"/>
      <c r="EXE5911" s="3"/>
      <c r="EXF5911"/>
      <c r="EXL5911" s="4"/>
      <c r="EXN5911" s="3"/>
      <c r="EXO5911" s="3"/>
      <c r="EXP5911"/>
      <c r="EXV5911" s="4"/>
      <c r="EXX5911" s="3"/>
      <c r="EXY5911" s="3"/>
      <c r="EXZ5911"/>
      <c r="EYF5911" s="4"/>
      <c r="EYH5911" s="3"/>
      <c r="EYI5911" s="3"/>
      <c r="EYJ5911"/>
      <c r="EYP5911" s="4"/>
      <c r="EYR5911" s="3"/>
      <c r="EYS5911" s="3"/>
      <c r="EYT5911"/>
      <c r="EYZ5911" s="4"/>
      <c r="EZB5911" s="3"/>
      <c r="EZC5911" s="3"/>
      <c r="EZD5911"/>
      <c r="EZJ5911" s="4"/>
      <c r="EZL5911" s="3"/>
      <c r="EZM5911" s="3"/>
      <c r="EZN5911"/>
      <c r="EZT5911" s="4"/>
      <c r="EZV5911" s="3"/>
      <c r="EZW5911" s="3"/>
      <c r="EZX5911"/>
      <c r="FAD5911" s="4"/>
      <c r="FAF5911" s="3"/>
      <c r="FAG5911" s="3"/>
      <c r="FAH5911"/>
      <c r="FAN5911" s="4"/>
      <c r="FAP5911" s="3"/>
      <c r="FAQ5911" s="3"/>
      <c r="FAR5911"/>
      <c r="FAX5911" s="4"/>
      <c r="FAZ5911" s="3"/>
      <c r="FBA5911" s="3"/>
      <c r="FBB5911"/>
      <c r="FBH5911" s="4"/>
      <c r="FBJ5911" s="3"/>
      <c r="FBK5911" s="3"/>
      <c r="FBL5911"/>
      <c r="FBR5911" s="4"/>
      <c r="FBT5911" s="3"/>
      <c r="FBU5911" s="3"/>
      <c r="FBV5911"/>
      <c r="FCB5911" s="4"/>
      <c r="FCD5911" s="3"/>
      <c r="FCE5911" s="3"/>
      <c r="FCF5911"/>
      <c r="FCL5911" s="4"/>
      <c r="FCN5911" s="3"/>
      <c r="FCO5911" s="3"/>
      <c r="FCP5911"/>
      <c r="FCV5911" s="4"/>
      <c r="FCX5911" s="3"/>
      <c r="FCY5911" s="3"/>
      <c r="FCZ5911"/>
      <c r="FDF5911" s="4"/>
      <c r="FDH5911" s="3"/>
      <c r="FDI5911" s="3"/>
      <c r="FDJ5911"/>
      <c r="FDP5911" s="4"/>
      <c r="FDR5911" s="3"/>
      <c r="FDS5911" s="3"/>
      <c r="FDT5911"/>
      <c r="FDZ5911" s="4"/>
      <c r="FEB5911" s="3"/>
      <c r="FEC5911" s="3"/>
      <c r="FED5911"/>
      <c r="FEJ5911" s="4"/>
      <c r="FEL5911" s="3"/>
      <c r="FEM5911" s="3"/>
      <c r="FEN5911"/>
      <c r="FET5911" s="4"/>
      <c r="FEV5911" s="3"/>
      <c r="FEW5911" s="3"/>
      <c r="FEX5911"/>
      <c r="FFD5911" s="4"/>
      <c r="FFF5911" s="3"/>
      <c r="FFG5911" s="3"/>
      <c r="FFH5911"/>
      <c r="FFN5911" s="4"/>
      <c r="FFP5911" s="3"/>
      <c r="FFQ5911" s="3"/>
      <c r="FFR5911"/>
      <c r="FFX5911" s="4"/>
      <c r="FFZ5911" s="3"/>
      <c r="FGA5911" s="3"/>
      <c r="FGB5911"/>
      <c r="FGH5911" s="4"/>
      <c r="FGJ5911" s="3"/>
      <c r="FGK5911" s="3"/>
      <c r="FGL5911"/>
      <c r="FGR5911" s="4"/>
      <c r="FGT5911" s="3"/>
      <c r="FGU5911" s="3"/>
      <c r="FGV5911"/>
      <c r="FHB5911" s="4"/>
      <c r="FHD5911" s="3"/>
      <c r="FHE5911" s="3"/>
      <c r="FHF5911"/>
      <c r="FHL5911" s="4"/>
      <c r="FHN5911" s="3"/>
      <c r="FHO5911" s="3"/>
      <c r="FHP5911"/>
      <c r="FHV5911" s="4"/>
      <c r="FHX5911" s="3"/>
      <c r="FHY5911" s="3"/>
      <c r="FHZ5911"/>
      <c r="FIF5911" s="4"/>
      <c r="FIH5911" s="3"/>
      <c r="FII5911" s="3"/>
      <c r="FIJ5911"/>
      <c r="FIP5911" s="4"/>
      <c r="FIR5911" s="3"/>
      <c r="FIS5911" s="3"/>
      <c r="FIT5911"/>
      <c r="FIZ5911" s="4"/>
      <c r="FJB5911" s="3"/>
      <c r="FJC5911" s="3"/>
      <c r="FJD5911"/>
      <c r="FJJ5911" s="4"/>
      <c r="FJL5911" s="3"/>
      <c r="FJM5911" s="3"/>
      <c r="FJN5911"/>
      <c r="FJT5911" s="4"/>
      <c r="FJV5911" s="3"/>
      <c r="FJW5911" s="3"/>
      <c r="FJX5911"/>
      <c r="FKD5911" s="4"/>
      <c r="FKF5911" s="3"/>
      <c r="FKG5911" s="3"/>
      <c r="FKH5911"/>
      <c r="FKN5911" s="4"/>
      <c r="FKP5911" s="3"/>
      <c r="FKQ5911" s="3"/>
      <c r="FKR5911"/>
      <c r="FKX5911" s="4"/>
      <c r="FKZ5911" s="3"/>
      <c r="FLA5911" s="3"/>
      <c r="FLB5911"/>
      <c r="FLH5911" s="4"/>
      <c r="FLJ5911" s="3"/>
      <c r="FLK5911" s="3"/>
      <c r="FLL5911"/>
      <c r="FLR5911" s="4"/>
      <c r="FLT5911" s="3"/>
      <c r="FLU5911" s="3"/>
      <c r="FLV5911"/>
      <c r="FMB5911" s="4"/>
      <c r="FMD5911" s="3"/>
      <c r="FME5911" s="3"/>
      <c r="FMF5911"/>
      <c r="FML5911" s="4"/>
      <c r="FMN5911" s="3"/>
      <c r="FMO5911" s="3"/>
      <c r="FMP5911"/>
      <c r="FMV5911" s="4"/>
      <c r="FMX5911" s="3"/>
      <c r="FMY5911" s="3"/>
      <c r="FMZ5911"/>
      <c r="FNF5911" s="4"/>
      <c r="FNH5911" s="3"/>
      <c r="FNI5911" s="3"/>
      <c r="FNJ5911"/>
      <c r="FNP5911" s="4"/>
      <c r="FNR5911" s="3"/>
      <c r="FNS5911" s="3"/>
      <c r="FNT5911"/>
      <c r="FNZ5911" s="4"/>
      <c r="FOB5911" s="3"/>
      <c r="FOC5911" s="3"/>
      <c r="FOD5911"/>
      <c r="FOJ5911" s="4"/>
      <c r="FOL5911" s="3"/>
      <c r="FOM5911" s="3"/>
      <c r="FON5911"/>
      <c r="FOT5911" s="4"/>
      <c r="FOV5911" s="3"/>
      <c r="FOW5911" s="3"/>
      <c r="FOX5911"/>
      <c r="FPD5911" s="4"/>
      <c r="FPF5911" s="3"/>
      <c r="FPG5911" s="3"/>
      <c r="FPH5911"/>
      <c r="FPN5911" s="4"/>
      <c r="FPP5911" s="3"/>
      <c r="FPQ5911" s="3"/>
      <c r="FPR5911"/>
      <c r="FPX5911" s="4"/>
      <c r="FPZ5911" s="3"/>
      <c r="FQA5911" s="3"/>
      <c r="FQB5911"/>
      <c r="FQH5911" s="4"/>
      <c r="FQJ5911" s="3"/>
      <c r="FQK5911" s="3"/>
      <c r="FQL5911"/>
      <c r="FQR5911" s="4"/>
      <c r="FQT5911" s="3"/>
      <c r="FQU5911" s="3"/>
      <c r="FQV5911"/>
      <c r="FRB5911" s="4"/>
      <c r="FRD5911" s="3"/>
      <c r="FRE5911" s="3"/>
      <c r="FRF5911"/>
      <c r="FRL5911" s="4"/>
      <c r="FRN5911" s="3"/>
      <c r="FRO5911" s="3"/>
      <c r="FRP5911"/>
      <c r="FRV5911" s="4"/>
      <c r="FRX5911" s="3"/>
      <c r="FRY5911" s="3"/>
      <c r="FRZ5911"/>
      <c r="FSF5911" s="4"/>
      <c r="FSH5911" s="3"/>
      <c r="FSI5911" s="3"/>
      <c r="FSJ5911"/>
      <c r="FSP5911" s="4"/>
      <c r="FSR5911" s="3"/>
      <c r="FSS5911" s="3"/>
      <c r="FST5911"/>
      <c r="FSZ5911" s="4"/>
      <c r="FTB5911" s="3"/>
      <c r="FTC5911" s="3"/>
      <c r="FTD5911"/>
      <c r="FTJ5911" s="4"/>
      <c r="FTL5911" s="3"/>
      <c r="FTM5911" s="3"/>
      <c r="FTN5911"/>
      <c r="FTT5911" s="4"/>
      <c r="FTV5911" s="3"/>
      <c r="FTW5911" s="3"/>
      <c r="FTX5911"/>
      <c r="FUD5911" s="4"/>
      <c r="FUF5911" s="3"/>
      <c r="FUG5911" s="3"/>
      <c r="FUH5911"/>
      <c r="FUN5911" s="4"/>
      <c r="FUP5911" s="3"/>
      <c r="FUQ5911" s="3"/>
      <c r="FUR5911"/>
      <c r="FUX5911" s="4"/>
      <c r="FUZ5911" s="3"/>
      <c r="FVA5911" s="3"/>
      <c r="FVB5911"/>
      <c r="FVH5911" s="4"/>
      <c r="FVJ5911" s="3"/>
      <c r="FVK5911" s="3"/>
      <c r="FVL5911"/>
      <c r="FVR5911" s="4"/>
      <c r="FVT5911" s="3"/>
      <c r="FVU5911" s="3"/>
      <c r="FVV5911"/>
      <c r="FWB5911" s="4"/>
      <c r="FWD5911" s="3"/>
      <c r="FWE5911" s="3"/>
      <c r="FWF5911"/>
      <c r="FWL5911" s="4"/>
      <c r="FWN5911" s="3"/>
      <c r="FWO5911" s="3"/>
      <c r="FWP5911"/>
      <c r="FWV5911" s="4"/>
      <c r="FWX5911" s="3"/>
      <c r="FWY5911" s="3"/>
      <c r="FWZ5911"/>
      <c r="FXF5911" s="4"/>
      <c r="FXH5911" s="3"/>
      <c r="FXI5911" s="3"/>
      <c r="FXJ5911"/>
      <c r="FXP5911" s="4"/>
      <c r="FXR5911" s="3"/>
      <c r="FXS5911" s="3"/>
      <c r="FXT5911"/>
      <c r="FXZ5911" s="4"/>
      <c r="FYB5911" s="3"/>
      <c r="FYC5911" s="3"/>
      <c r="FYD5911"/>
      <c r="FYJ5911" s="4"/>
      <c r="FYL5911" s="3"/>
      <c r="FYM5911" s="3"/>
      <c r="FYN5911"/>
      <c r="FYT5911" s="4"/>
      <c r="FYV5911" s="3"/>
      <c r="FYW5911" s="3"/>
      <c r="FYX5911"/>
      <c r="FZD5911" s="4"/>
      <c r="FZF5911" s="3"/>
      <c r="FZG5911" s="3"/>
      <c r="FZH5911"/>
      <c r="FZN5911" s="4"/>
      <c r="FZP5911" s="3"/>
      <c r="FZQ5911" s="3"/>
      <c r="FZR5911"/>
      <c r="FZX5911" s="4"/>
      <c r="FZZ5911" s="3"/>
      <c r="GAA5911" s="3"/>
      <c r="GAB5911"/>
      <c r="GAH5911" s="4"/>
      <c r="GAJ5911" s="3"/>
      <c r="GAK5911" s="3"/>
      <c r="GAL5911"/>
      <c r="GAR5911" s="4"/>
      <c r="GAT5911" s="3"/>
      <c r="GAU5911" s="3"/>
      <c r="GAV5911"/>
      <c r="GBB5911" s="4"/>
      <c r="GBD5911" s="3"/>
      <c r="GBE5911" s="3"/>
      <c r="GBF5911"/>
      <c r="GBL5911" s="4"/>
      <c r="GBN5911" s="3"/>
      <c r="GBO5911" s="3"/>
      <c r="GBP5911"/>
      <c r="GBV5911" s="4"/>
      <c r="GBX5911" s="3"/>
      <c r="GBY5911" s="3"/>
      <c r="GBZ5911"/>
      <c r="GCF5911" s="4"/>
      <c r="GCH5911" s="3"/>
      <c r="GCI5911" s="3"/>
      <c r="GCJ5911"/>
      <c r="GCP5911" s="4"/>
      <c r="GCR5911" s="3"/>
      <c r="GCS5911" s="3"/>
      <c r="GCT5911"/>
      <c r="GCZ5911" s="4"/>
      <c r="GDB5911" s="3"/>
      <c r="GDC5911" s="3"/>
      <c r="GDD5911"/>
      <c r="GDJ5911" s="4"/>
      <c r="GDL5911" s="3"/>
      <c r="GDM5911" s="3"/>
      <c r="GDN5911"/>
      <c r="GDT5911" s="4"/>
      <c r="GDV5911" s="3"/>
      <c r="GDW5911" s="3"/>
      <c r="GDX5911"/>
      <c r="GED5911" s="4"/>
      <c r="GEF5911" s="3"/>
      <c r="GEG5911" s="3"/>
      <c r="GEH5911"/>
      <c r="GEN5911" s="4"/>
      <c r="GEP5911" s="3"/>
      <c r="GEQ5911" s="3"/>
      <c r="GER5911"/>
      <c r="GEX5911" s="4"/>
      <c r="GEZ5911" s="3"/>
      <c r="GFA5911" s="3"/>
      <c r="GFB5911"/>
      <c r="GFH5911" s="4"/>
      <c r="GFJ5911" s="3"/>
      <c r="GFK5911" s="3"/>
      <c r="GFL5911"/>
      <c r="GFR5911" s="4"/>
      <c r="GFT5911" s="3"/>
      <c r="GFU5911" s="3"/>
      <c r="GFV5911"/>
      <c r="GGB5911" s="4"/>
      <c r="GGD5911" s="3"/>
      <c r="GGE5911" s="3"/>
      <c r="GGF5911"/>
      <c r="GGL5911" s="4"/>
      <c r="GGN5911" s="3"/>
      <c r="GGO5911" s="3"/>
      <c r="GGP5911"/>
      <c r="GGV5911" s="4"/>
      <c r="GGX5911" s="3"/>
      <c r="GGY5911" s="3"/>
      <c r="GGZ5911"/>
      <c r="GHF5911" s="4"/>
      <c r="GHH5911" s="3"/>
      <c r="GHI5911" s="3"/>
      <c r="GHJ5911"/>
      <c r="GHP5911" s="4"/>
      <c r="GHR5911" s="3"/>
      <c r="GHS5911" s="3"/>
      <c r="GHT5911"/>
      <c r="GHZ5911" s="4"/>
      <c r="GIB5911" s="3"/>
      <c r="GIC5911" s="3"/>
      <c r="GID5911"/>
      <c r="GIJ5911" s="4"/>
      <c r="GIL5911" s="3"/>
      <c r="GIM5911" s="3"/>
      <c r="GIN5911"/>
      <c r="GIT5911" s="4"/>
      <c r="GIV5911" s="3"/>
      <c r="GIW5911" s="3"/>
      <c r="GIX5911"/>
      <c r="GJD5911" s="4"/>
      <c r="GJF5911" s="3"/>
      <c r="GJG5911" s="3"/>
      <c r="GJH5911"/>
      <c r="GJN5911" s="4"/>
      <c r="GJP5911" s="3"/>
      <c r="GJQ5911" s="3"/>
      <c r="GJR5911"/>
      <c r="GJX5911" s="4"/>
      <c r="GJZ5911" s="3"/>
      <c r="GKA5911" s="3"/>
      <c r="GKB5911"/>
      <c r="GKH5911" s="4"/>
      <c r="GKJ5911" s="3"/>
      <c r="GKK5911" s="3"/>
      <c r="GKL5911"/>
      <c r="GKR5911" s="4"/>
      <c r="GKT5911" s="3"/>
      <c r="GKU5911" s="3"/>
      <c r="GKV5911"/>
      <c r="GLB5911" s="4"/>
      <c r="GLD5911" s="3"/>
      <c r="GLE5911" s="3"/>
      <c r="GLF5911"/>
      <c r="GLL5911" s="4"/>
      <c r="GLN5911" s="3"/>
      <c r="GLO5911" s="3"/>
      <c r="GLP5911"/>
      <c r="GLV5911" s="4"/>
      <c r="GLX5911" s="3"/>
      <c r="GLY5911" s="3"/>
      <c r="GLZ5911"/>
      <c r="GMF5911" s="4"/>
      <c r="GMH5911" s="3"/>
      <c r="GMI5911" s="3"/>
      <c r="GMJ5911"/>
      <c r="GMP5911" s="4"/>
      <c r="GMR5911" s="3"/>
      <c r="GMS5911" s="3"/>
      <c r="GMT5911"/>
      <c r="GMZ5911" s="4"/>
      <c r="GNB5911" s="3"/>
      <c r="GNC5911" s="3"/>
      <c r="GND5911"/>
      <c r="GNJ5911" s="4"/>
      <c r="GNL5911" s="3"/>
      <c r="GNM5911" s="3"/>
      <c r="GNN5911"/>
      <c r="GNT5911" s="4"/>
      <c r="GNV5911" s="3"/>
      <c r="GNW5911" s="3"/>
      <c r="GNX5911"/>
      <c r="GOD5911" s="4"/>
      <c r="GOF5911" s="3"/>
      <c r="GOG5911" s="3"/>
      <c r="GOH5911"/>
      <c r="GON5911" s="4"/>
      <c r="GOP5911" s="3"/>
      <c r="GOQ5911" s="3"/>
      <c r="GOR5911"/>
      <c r="GOX5911" s="4"/>
      <c r="GOZ5911" s="3"/>
      <c r="GPA5911" s="3"/>
      <c r="GPB5911"/>
      <c r="GPH5911" s="4"/>
      <c r="GPJ5911" s="3"/>
      <c r="GPK5911" s="3"/>
      <c r="GPL5911"/>
      <c r="GPR5911" s="4"/>
      <c r="GPT5911" s="3"/>
      <c r="GPU5911" s="3"/>
      <c r="GPV5911"/>
      <c r="GQB5911" s="4"/>
      <c r="GQD5911" s="3"/>
      <c r="GQE5911" s="3"/>
      <c r="GQF5911"/>
      <c r="GQL5911" s="4"/>
      <c r="GQN5911" s="3"/>
      <c r="GQO5911" s="3"/>
      <c r="GQP5911"/>
      <c r="GQV5911" s="4"/>
      <c r="GQX5911" s="3"/>
      <c r="GQY5911" s="3"/>
      <c r="GQZ5911"/>
      <c r="GRF5911" s="4"/>
      <c r="GRH5911" s="3"/>
      <c r="GRI5911" s="3"/>
      <c r="GRJ5911"/>
      <c r="GRP5911" s="4"/>
      <c r="GRR5911" s="3"/>
      <c r="GRS5911" s="3"/>
      <c r="GRT5911"/>
      <c r="GRZ5911" s="4"/>
      <c r="GSB5911" s="3"/>
      <c r="GSC5911" s="3"/>
      <c r="GSD5911"/>
      <c r="GSJ5911" s="4"/>
      <c r="GSL5911" s="3"/>
      <c r="GSM5911" s="3"/>
      <c r="GSN5911"/>
      <c r="GST5911" s="4"/>
      <c r="GSV5911" s="3"/>
      <c r="GSW5911" s="3"/>
      <c r="GSX5911"/>
      <c r="GTD5911" s="4"/>
      <c r="GTF5911" s="3"/>
      <c r="GTG5911" s="3"/>
      <c r="GTH5911"/>
      <c r="GTN5911" s="4"/>
      <c r="GTP5911" s="3"/>
      <c r="GTQ5911" s="3"/>
      <c r="GTR5911"/>
      <c r="GTX5911" s="4"/>
      <c r="GTZ5911" s="3"/>
      <c r="GUA5911" s="3"/>
      <c r="GUB5911"/>
      <c r="GUH5911" s="4"/>
      <c r="GUJ5911" s="3"/>
      <c r="GUK5911" s="3"/>
      <c r="GUL5911"/>
      <c r="GUR5911" s="4"/>
      <c r="GUT5911" s="3"/>
      <c r="GUU5911" s="3"/>
      <c r="GUV5911"/>
      <c r="GVB5911" s="4"/>
      <c r="GVD5911" s="3"/>
      <c r="GVE5911" s="3"/>
      <c r="GVF5911"/>
      <c r="GVL5911" s="4"/>
      <c r="GVN5911" s="3"/>
      <c r="GVO5911" s="3"/>
      <c r="GVP5911"/>
      <c r="GVV5911" s="4"/>
      <c r="GVX5911" s="3"/>
      <c r="GVY5911" s="3"/>
      <c r="GVZ5911"/>
      <c r="GWF5911" s="4"/>
      <c r="GWH5911" s="3"/>
      <c r="GWI5911" s="3"/>
      <c r="GWJ5911"/>
      <c r="GWP5911" s="4"/>
      <c r="GWR5911" s="3"/>
      <c r="GWS5911" s="3"/>
      <c r="GWT5911"/>
      <c r="GWZ5911" s="4"/>
      <c r="GXB5911" s="3"/>
      <c r="GXC5911" s="3"/>
      <c r="GXD5911"/>
      <c r="GXJ5911" s="4"/>
      <c r="GXL5911" s="3"/>
      <c r="GXM5911" s="3"/>
      <c r="GXN5911"/>
      <c r="GXT5911" s="4"/>
      <c r="GXV5911" s="3"/>
      <c r="GXW5911" s="3"/>
      <c r="GXX5911"/>
      <c r="GYD5911" s="4"/>
      <c r="GYF5911" s="3"/>
      <c r="GYG5911" s="3"/>
      <c r="GYH5911"/>
      <c r="GYN5911" s="4"/>
      <c r="GYP5911" s="3"/>
      <c r="GYQ5911" s="3"/>
      <c r="GYR5911"/>
      <c r="GYX5911" s="4"/>
      <c r="GYZ5911" s="3"/>
      <c r="GZA5911" s="3"/>
      <c r="GZB5911"/>
      <c r="GZH5911" s="4"/>
      <c r="GZJ5911" s="3"/>
      <c r="GZK5911" s="3"/>
      <c r="GZL5911"/>
      <c r="GZR5911" s="4"/>
      <c r="GZT5911" s="3"/>
      <c r="GZU5911" s="3"/>
      <c r="GZV5911"/>
      <c r="HAB5911" s="4"/>
      <c r="HAD5911" s="3"/>
      <c r="HAE5911" s="3"/>
      <c r="HAF5911"/>
      <c r="HAL5911" s="4"/>
      <c r="HAN5911" s="3"/>
      <c r="HAO5911" s="3"/>
      <c r="HAP5911"/>
      <c r="HAV5911" s="4"/>
      <c r="HAX5911" s="3"/>
      <c r="HAY5911" s="3"/>
      <c r="HAZ5911"/>
      <c r="HBF5911" s="4"/>
      <c r="HBH5911" s="3"/>
      <c r="HBI5911" s="3"/>
      <c r="HBJ5911"/>
      <c r="HBP5911" s="4"/>
      <c r="HBR5911" s="3"/>
      <c r="HBS5911" s="3"/>
      <c r="HBT5911"/>
      <c r="HBZ5911" s="4"/>
      <c r="HCB5911" s="3"/>
      <c r="HCC5911" s="3"/>
      <c r="HCD5911"/>
      <c r="HCJ5911" s="4"/>
      <c r="HCL5911" s="3"/>
      <c r="HCM5911" s="3"/>
      <c r="HCN5911"/>
      <c r="HCT5911" s="4"/>
      <c r="HCV5911" s="3"/>
      <c r="HCW5911" s="3"/>
      <c r="HCX5911"/>
      <c r="HDD5911" s="4"/>
      <c r="HDF5911" s="3"/>
      <c r="HDG5911" s="3"/>
      <c r="HDH5911"/>
      <c r="HDN5911" s="4"/>
      <c r="HDP5911" s="3"/>
      <c r="HDQ5911" s="3"/>
      <c r="HDR5911"/>
      <c r="HDX5911" s="4"/>
      <c r="HDZ5911" s="3"/>
      <c r="HEA5911" s="3"/>
      <c r="HEB5911"/>
      <c r="HEH5911" s="4"/>
      <c r="HEJ5911" s="3"/>
      <c r="HEK5911" s="3"/>
      <c r="HEL5911"/>
      <c r="HER5911" s="4"/>
      <c r="HET5911" s="3"/>
      <c r="HEU5911" s="3"/>
      <c r="HEV5911"/>
      <c r="HFB5911" s="4"/>
      <c r="HFD5911" s="3"/>
      <c r="HFE5911" s="3"/>
      <c r="HFF5911"/>
      <c r="HFL5911" s="4"/>
      <c r="HFN5911" s="3"/>
      <c r="HFO5911" s="3"/>
      <c r="HFP5911"/>
      <c r="HFV5911" s="4"/>
      <c r="HFX5911" s="3"/>
      <c r="HFY5911" s="3"/>
      <c r="HFZ5911"/>
      <c r="HGF5911" s="4"/>
      <c r="HGH5911" s="3"/>
      <c r="HGI5911" s="3"/>
      <c r="HGJ5911"/>
      <c r="HGP5911" s="4"/>
      <c r="HGR5911" s="3"/>
      <c r="HGS5911" s="3"/>
      <c r="HGT5911"/>
      <c r="HGZ5911" s="4"/>
      <c r="HHB5911" s="3"/>
      <c r="HHC5911" s="3"/>
      <c r="HHD5911"/>
      <c r="HHJ5911" s="4"/>
      <c r="HHL5911" s="3"/>
      <c r="HHM5911" s="3"/>
      <c r="HHN5911"/>
      <c r="HHT5911" s="4"/>
      <c r="HHV5911" s="3"/>
      <c r="HHW5911" s="3"/>
      <c r="HHX5911"/>
      <c r="HID5911" s="4"/>
      <c r="HIF5911" s="3"/>
      <c r="HIG5911" s="3"/>
      <c r="HIH5911"/>
      <c r="HIN5911" s="4"/>
      <c r="HIP5911" s="3"/>
      <c r="HIQ5911" s="3"/>
      <c r="HIR5911"/>
      <c r="HIX5911" s="4"/>
      <c r="HIZ5911" s="3"/>
      <c r="HJA5911" s="3"/>
      <c r="HJB5911"/>
      <c r="HJH5911" s="4"/>
      <c r="HJJ5911" s="3"/>
      <c r="HJK5911" s="3"/>
      <c r="HJL5911"/>
      <c r="HJR5911" s="4"/>
      <c r="HJT5911" s="3"/>
      <c r="HJU5911" s="3"/>
      <c r="HJV5911"/>
      <c r="HKB5911" s="4"/>
      <c r="HKD5911" s="3"/>
      <c r="HKE5911" s="3"/>
      <c r="HKF5911"/>
      <c r="HKL5911" s="4"/>
      <c r="HKN5911" s="3"/>
      <c r="HKO5911" s="3"/>
      <c r="HKP5911"/>
      <c r="HKV5911" s="4"/>
      <c r="HKX5911" s="3"/>
      <c r="HKY5911" s="3"/>
      <c r="HKZ5911"/>
      <c r="HLF5911" s="4"/>
      <c r="HLH5911" s="3"/>
      <c r="HLI5911" s="3"/>
      <c r="HLJ5911"/>
      <c r="HLP5911" s="4"/>
      <c r="HLR5911" s="3"/>
      <c r="HLS5911" s="3"/>
      <c r="HLT5911"/>
      <c r="HLZ5911" s="4"/>
      <c r="HMB5911" s="3"/>
      <c r="HMC5911" s="3"/>
      <c r="HMD5911"/>
      <c r="HMJ5911" s="4"/>
      <c r="HML5911" s="3"/>
      <c r="HMM5911" s="3"/>
      <c r="HMN5911"/>
      <c r="HMT5911" s="4"/>
      <c r="HMV5911" s="3"/>
      <c r="HMW5911" s="3"/>
      <c r="HMX5911"/>
      <c r="HND5911" s="4"/>
      <c r="HNF5911" s="3"/>
      <c r="HNG5911" s="3"/>
      <c r="HNH5911"/>
      <c r="HNN5911" s="4"/>
      <c r="HNP5911" s="3"/>
      <c r="HNQ5911" s="3"/>
      <c r="HNR5911"/>
      <c r="HNX5911" s="4"/>
      <c r="HNZ5911" s="3"/>
      <c r="HOA5911" s="3"/>
      <c r="HOB5911"/>
      <c r="HOH5911" s="4"/>
      <c r="HOJ5911" s="3"/>
      <c r="HOK5911" s="3"/>
      <c r="HOL5911"/>
      <c r="HOR5911" s="4"/>
      <c r="HOT5911" s="3"/>
      <c r="HOU5911" s="3"/>
      <c r="HOV5911"/>
      <c r="HPB5911" s="4"/>
      <c r="HPD5911" s="3"/>
      <c r="HPE5911" s="3"/>
      <c r="HPF5911"/>
      <c r="HPL5911" s="4"/>
      <c r="HPN5911" s="3"/>
      <c r="HPO5911" s="3"/>
      <c r="HPP5911"/>
      <c r="HPV5911" s="4"/>
      <c r="HPX5911" s="3"/>
      <c r="HPY5911" s="3"/>
      <c r="HPZ5911"/>
      <c r="HQF5911" s="4"/>
      <c r="HQH5911" s="3"/>
      <c r="HQI5911" s="3"/>
      <c r="HQJ5911"/>
      <c r="HQP5911" s="4"/>
      <c r="HQR5911" s="3"/>
      <c r="HQS5911" s="3"/>
      <c r="HQT5911"/>
      <c r="HQZ5911" s="4"/>
      <c r="HRB5911" s="3"/>
      <c r="HRC5911" s="3"/>
      <c r="HRD5911"/>
      <c r="HRJ5911" s="4"/>
      <c r="HRL5911" s="3"/>
      <c r="HRM5911" s="3"/>
      <c r="HRN5911"/>
      <c r="HRT5911" s="4"/>
      <c r="HRV5911" s="3"/>
      <c r="HRW5911" s="3"/>
      <c r="HRX5911"/>
      <c r="HSD5911" s="4"/>
      <c r="HSF5911" s="3"/>
      <c r="HSG5911" s="3"/>
      <c r="HSH5911"/>
      <c r="HSN5911" s="4"/>
      <c r="HSP5911" s="3"/>
      <c r="HSQ5911" s="3"/>
      <c r="HSR5911"/>
      <c r="HSX5911" s="4"/>
      <c r="HSZ5911" s="3"/>
      <c r="HTA5911" s="3"/>
      <c r="HTB5911"/>
      <c r="HTH5911" s="4"/>
      <c r="HTJ5911" s="3"/>
      <c r="HTK5911" s="3"/>
      <c r="HTL5911"/>
      <c r="HTR5911" s="4"/>
      <c r="HTT5911" s="3"/>
      <c r="HTU5911" s="3"/>
      <c r="HTV5911"/>
      <c r="HUB5911" s="4"/>
      <c r="HUD5911" s="3"/>
      <c r="HUE5911" s="3"/>
      <c r="HUF5911"/>
      <c r="HUL5911" s="4"/>
      <c r="HUN5911" s="3"/>
      <c r="HUO5911" s="3"/>
      <c r="HUP5911"/>
      <c r="HUV5911" s="4"/>
      <c r="HUX5911" s="3"/>
      <c r="HUY5911" s="3"/>
      <c r="HUZ5911"/>
      <c r="HVF5911" s="4"/>
      <c r="HVH5911" s="3"/>
      <c r="HVI5911" s="3"/>
      <c r="HVJ5911"/>
      <c r="HVP5911" s="4"/>
      <c r="HVR5911" s="3"/>
      <c r="HVS5911" s="3"/>
      <c r="HVT5911"/>
      <c r="HVZ5911" s="4"/>
      <c r="HWB5911" s="3"/>
      <c r="HWC5911" s="3"/>
      <c r="HWD5911"/>
      <c r="HWJ5911" s="4"/>
      <c r="HWL5911" s="3"/>
      <c r="HWM5911" s="3"/>
      <c r="HWN5911"/>
      <c r="HWT5911" s="4"/>
      <c r="HWV5911" s="3"/>
      <c r="HWW5911" s="3"/>
      <c r="HWX5911"/>
      <c r="HXD5911" s="4"/>
      <c r="HXF5911" s="3"/>
      <c r="HXG5911" s="3"/>
      <c r="HXH5911"/>
      <c r="HXN5911" s="4"/>
      <c r="HXP5911" s="3"/>
      <c r="HXQ5911" s="3"/>
      <c r="HXR5911"/>
      <c r="HXX5911" s="4"/>
      <c r="HXZ5911" s="3"/>
      <c r="HYA5911" s="3"/>
      <c r="HYB5911"/>
      <c r="HYH5911" s="4"/>
      <c r="HYJ5911" s="3"/>
      <c r="HYK5911" s="3"/>
      <c r="HYL5911"/>
      <c r="HYR5911" s="4"/>
      <c r="HYT5911" s="3"/>
      <c r="HYU5911" s="3"/>
      <c r="HYV5911"/>
      <c r="HZB5911" s="4"/>
      <c r="HZD5911" s="3"/>
      <c r="HZE5911" s="3"/>
      <c r="HZF5911"/>
      <c r="HZL5911" s="4"/>
      <c r="HZN5911" s="3"/>
      <c r="HZO5911" s="3"/>
      <c r="HZP5911"/>
      <c r="HZV5911" s="4"/>
      <c r="HZX5911" s="3"/>
      <c r="HZY5911" s="3"/>
      <c r="HZZ5911"/>
      <c r="IAF5911" s="4"/>
      <c r="IAH5911" s="3"/>
      <c r="IAI5911" s="3"/>
      <c r="IAJ5911"/>
      <c r="IAP5911" s="4"/>
      <c r="IAR5911" s="3"/>
      <c r="IAS5911" s="3"/>
      <c r="IAT5911"/>
      <c r="IAZ5911" s="4"/>
      <c r="IBB5911" s="3"/>
      <c r="IBC5911" s="3"/>
      <c r="IBD5911"/>
      <c r="IBJ5911" s="4"/>
      <c r="IBL5911" s="3"/>
      <c r="IBM5911" s="3"/>
      <c r="IBN5911"/>
      <c r="IBT5911" s="4"/>
      <c r="IBV5911" s="3"/>
      <c r="IBW5911" s="3"/>
      <c r="IBX5911"/>
      <c r="ICD5911" s="4"/>
      <c r="ICF5911" s="3"/>
      <c r="ICG5911" s="3"/>
      <c r="ICH5911"/>
      <c r="ICN5911" s="4"/>
      <c r="ICP5911" s="3"/>
      <c r="ICQ5911" s="3"/>
      <c r="ICR5911"/>
      <c r="ICX5911" s="4"/>
      <c r="ICZ5911" s="3"/>
      <c r="IDA5911" s="3"/>
      <c r="IDB5911"/>
      <c r="IDH5911" s="4"/>
      <c r="IDJ5911" s="3"/>
      <c r="IDK5911" s="3"/>
      <c r="IDL5911"/>
      <c r="IDR5911" s="4"/>
      <c r="IDT5911" s="3"/>
      <c r="IDU5911" s="3"/>
      <c r="IDV5911"/>
      <c r="IEB5911" s="4"/>
      <c r="IED5911" s="3"/>
      <c r="IEE5911" s="3"/>
      <c r="IEF5911"/>
      <c r="IEL5911" s="4"/>
      <c r="IEN5911" s="3"/>
      <c r="IEO5911" s="3"/>
      <c r="IEP5911"/>
      <c r="IEV5911" s="4"/>
      <c r="IEX5911" s="3"/>
      <c r="IEY5911" s="3"/>
      <c r="IEZ5911"/>
      <c r="IFF5911" s="4"/>
      <c r="IFH5911" s="3"/>
      <c r="IFI5911" s="3"/>
      <c r="IFJ5911"/>
      <c r="IFP5911" s="4"/>
      <c r="IFR5911" s="3"/>
      <c r="IFS5911" s="3"/>
      <c r="IFT5911"/>
      <c r="IFZ5911" s="4"/>
      <c r="IGB5911" s="3"/>
      <c r="IGC5911" s="3"/>
      <c r="IGD5911"/>
      <c r="IGJ5911" s="4"/>
      <c r="IGL5911" s="3"/>
      <c r="IGM5911" s="3"/>
      <c r="IGN5911"/>
      <c r="IGT5911" s="4"/>
      <c r="IGV5911" s="3"/>
      <c r="IGW5911" s="3"/>
      <c r="IGX5911"/>
      <c r="IHD5911" s="4"/>
      <c r="IHF5911" s="3"/>
      <c r="IHG5911" s="3"/>
      <c r="IHH5911"/>
      <c r="IHN5911" s="4"/>
      <c r="IHP5911" s="3"/>
      <c r="IHQ5911" s="3"/>
      <c r="IHR5911"/>
      <c r="IHX5911" s="4"/>
      <c r="IHZ5911" s="3"/>
      <c r="IIA5911" s="3"/>
      <c r="IIB5911"/>
      <c r="IIH5911" s="4"/>
      <c r="IIJ5911" s="3"/>
      <c r="IIK5911" s="3"/>
      <c r="IIL5911"/>
      <c r="IIR5911" s="4"/>
      <c r="IIT5911" s="3"/>
      <c r="IIU5911" s="3"/>
      <c r="IIV5911"/>
      <c r="IJB5911" s="4"/>
      <c r="IJD5911" s="3"/>
      <c r="IJE5911" s="3"/>
      <c r="IJF5911"/>
      <c r="IJL5911" s="4"/>
      <c r="IJN5911" s="3"/>
      <c r="IJO5911" s="3"/>
      <c r="IJP5911"/>
      <c r="IJV5911" s="4"/>
      <c r="IJX5911" s="3"/>
      <c r="IJY5911" s="3"/>
      <c r="IJZ5911"/>
      <c r="IKF5911" s="4"/>
      <c r="IKH5911" s="3"/>
      <c r="IKI5911" s="3"/>
      <c r="IKJ5911"/>
      <c r="IKP5911" s="4"/>
      <c r="IKR5911" s="3"/>
      <c r="IKS5911" s="3"/>
      <c r="IKT5911"/>
      <c r="IKZ5911" s="4"/>
      <c r="ILB5911" s="3"/>
      <c r="ILC5911" s="3"/>
      <c r="ILD5911"/>
      <c r="ILJ5911" s="4"/>
      <c r="ILL5911" s="3"/>
      <c r="ILM5911" s="3"/>
      <c r="ILN5911"/>
      <c r="ILT5911" s="4"/>
      <c r="ILV5911" s="3"/>
      <c r="ILW5911" s="3"/>
      <c r="ILX5911"/>
      <c r="IMD5911" s="4"/>
      <c r="IMF5911" s="3"/>
      <c r="IMG5911" s="3"/>
      <c r="IMH5911"/>
      <c r="IMN5911" s="4"/>
      <c r="IMP5911" s="3"/>
      <c r="IMQ5911" s="3"/>
      <c r="IMR5911"/>
      <c r="IMX5911" s="4"/>
      <c r="IMZ5911" s="3"/>
      <c r="INA5911" s="3"/>
      <c r="INB5911"/>
      <c r="INH5911" s="4"/>
      <c r="INJ5911" s="3"/>
      <c r="INK5911" s="3"/>
      <c r="INL5911"/>
      <c r="INR5911" s="4"/>
      <c r="INT5911" s="3"/>
      <c r="INU5911" s="3"/>
      <c r="INV5911"/>
      <c r="IOB5911" s="4"/>
      <c r="IOD5911" s="3"/>
      <c r="IOE5911" s="3"/>
      <c r="IOF5911"/>
      <c r="IOL5911" s="4"/>
      <c r="ION5911" s="3"/>
      <c r="IOO5911" s="3"/>
      <c r="IOP5911"/>
      <c r="IOV5911" s="4"/>
      <c r="IOX5911" s="3"/>
      <c r="IOY5911" s="3"/>
      <c r="IOZ5911"/>
      <c r="IPF5911" s="4"/>
      <c r="IPH5911" s="3"/>
      <c r="IPI5911" s="3"/>
      <c r="IPJ5911"/>
      <c r="IPP5911" s="4"/>
      <c r="IPR5911" s="3"/>
      <c r="IPS5911" s="3"/>
      <c r="IPT5911"/>
      <c r="IPZ5911" s="4"/>
      <c r="IQB5911" s="3"/>
      <c r="IQC5911" s="3"/>
      <c r="IQD5911"/>
      <c r="IQJ5911" s="4"/>
      <c r="IQL5911" s="3"/>
      <c r="IQM5911" s="3"/>
      <c r="IQN5911"/>
      <c r="IQT5911" s="4"/>
      <c r="IQV5911" s="3"/>
      <c r="IQW5911" s="3"/>
      <c r="IQX5911"/>
      <c r="IRD5911" s="4"/>
      <c r="IRF5911" s="3"/>
      <c r="IRG5911" s="3"/>
      <c r="IRH5911"/>
      <c r="IRN5911" s="4"/>
      <c r="IRP5911" s="3"/>
      <c r="IRQ5911" s="3"/>
      <c r="IRR5911"/>
      <c r="IRX5911" s="4"/>
      <c r="IRZ5911" s="3"/>
      <c r="ISA5911" s="3"/>
      <c r="ISB5911"/>
      <c r="ISH5911" s="4"/>
      <c r="ISJ5911" s="3"/>
      <c r="ISK5911" s="3"/>
      <c r="ISL5911"/>
      <c r="ISR5911" s="4"/>
      <c r="IST5911" s="3"/>
      <c r="ISU5911" s="3"/>
      <c r="ISV5911"/>
      <c r="ITB5911" s="4"/>
      <c r="ITD5911" s="3"/>
      <c r="ITE5911" s="3"/>
      <c r="ITF5911"/>
      <c r="ITL5911" s="4"/>
      <c r="ITN5911" s="3"/>
      <c r="ITO5911" s="3"/>
      <c r="ITP5911"/>
      <c r="ITV5911" s="4"/>
      <c r="ITX5911" s="3"/>
      <c r="ITY5911" s="3"/>
      <c r="ITZ5911"/>
      <c r="IUF5911" s="4"/>
      <c r="IUH5911" s="3"/>
      <c r="IUI5911" s="3"/>
      <c r="IUJ5911"/>
      <c r="IUP5911" s="4"/>
      <c r="IUR5911" s="3"/>
      <c r="IUS5911" s="3"/>
      <c r="IUT5911"/>
      <c r="IUZ5911" s="4"/>
      <c r="IVB5911" s="3"/>
      <c r="IVC5911" s="3"/>
      <c r="IVD5911"/>
      <c r="IVJ5911" s="4"/>
      <c r="IVL5911" s="3"/>
      <c r="IVM5911" s="3"/>
      <c r="IVN5911"/>
      <c r="IVT5911" s="4"/>
      <c r="IVV5911" s="3"/>
      <c r="IVW5911" s="3"/>
      <c r="IVX5911"/>
      <c r="IWD5911" s="4"/>
      <c r="IWF5911" s="3"/>
      <c r="IWG5911" s="3"/>
      <c r="IWH5911"/>
      <c r="IWN5911" s="4"/>
      <c r="IWP5911" s="3"/>
      <c r="IWQ5911" s="3"/>
      <c r="IWR5911"/>
      <c r="IWX5911" s="4"/>
      <c r="IWZ5911" s="3"/>
      <c r="IXA5911" s="3"/>
      <c r="IXB5911"/>
      <c r="IXH5911" s="4"/>
      <c r="IXJ5911" s="3"/>
      <c r="IXK5911" s="3"/>
      <c r="IXL5911"/>
      <c r="IXR5911" s="4"/>
      <c r="IXT5911" s="3"/>
      <c r="IXU5911" s="3"/>
      <c r="IXV5911"/>
      <c r="IYB5911" s="4"/>
      <c r="IYD5911" s="3"/>
      <c r="IYE5911" s="3"/>
      <c r="IYF5911"/>
      <c r="IYL5911" s="4"/>
      <c r="IYN5911" s="3"/>
      <c r="IYO5911" s="3"/>
      <c r="IYP5911"/>
      <c r="IYV5911" s="4"/>
      <c r="IYX5911" s="3"/>
      <c r="IYY5911" s="3"/>
      <c r="IYZ5911"/>
      <c r="IZF5911" s="4"/>
      <c r="IZH5911" s="3"/>
      <c r="IZI5911" s="3"/>
      <c r="IZJ5911"/>
      <c r="IZP5911" s="4"/>
      <c r="IZR5911" s="3"/>
      <c r="IZS5911" s="3"/>
      <c r="IZT5911"/>
      <c r="IZZ5911" s="4"/>
      <c r="JAB5911" s="3"/>
      <c r="JAC5911" s="3"/>
      <c r="JAD5911"/>
      <c r="JAJ5911" s="4"/>
      <c r="JAL5911" s="3"/>
      <c r="JAM5911" s="3"/>
      <c r="JAN5911"/>
      <c r="JAT5911" s="4"/>
      <c r="JAV5911" s="3"/>
      <c r="JAW5911" s="3"/>
      <c r="JAX5911"/>
      <c r="JBD5911" s="4"/>
      <c r="JBF5911" s="3"/>
      <c r="JBG5911" s="3"/>
      <c r="JBH5911"/>
      <c r="JBN5911" s="4"/>
      <c r="JBP5911" s="3"/>
      <c r="JBQ5911" s="3"/>
      <c r="JBR5911"/>
      <c r="JBX5911" s="4"/>
      <c r="JBZ5911" s="3"/>
      <c r="JCA5911" s="3"/>
      <c r="JCB5911"/>
      <c r="JCH5911" s="4"/>
      <c r="JCJ5911" s="3"/>
      <c r="JCK5911" s="3"/>
      <c r="JCL5911"/>
      <c r="JCR5911" s="4"/>
      <c r="JCT5911" s="3"/>
      <c r="JCU5911" s="3"/>
      <c r="JCV5911"/>
      <c r="JDB5911" s="4"/>
      <c r="JDD5911" s="3"/>
      <c r="JDE5911" s="3"/>
      <c r="JDF5911"/>
      <c r="JDL5911" s="4"/>
      <c r="JDN5911" s="3"/>
      <c r="JDO5911" s="3"/>
      <c r="JDP5911"/>
      <c r="JDV5911" s="4"/>
      <c r="JDX5911" s="3"/>
      <c r="JDY5911" s="3"/>
      <c r="JDZ5911"/>
      <c r="JEF5911" s="4"/>
      <c r="JEH5911" s="3"/>
      <c r="JEI5911" s="3"/>
      <c r="JEJ5911"/>
      <c r="JEP5911" s="4"/>
      <c r="JER5911" s="3"/>
      <c r="JES5911" s="3"/>
      <c r="JET5911"/>
      <c r="JEZ5911" s="4"/>
      <c r="JFB5911" s="3"/>
      <c r="JFC5911" s="3"/>
      <c r="JFD5911"/>
      <c r="JFJ5911" s="4"/>
      <c r="JFL5911" s="3"/>
      <c r="JFM5911" s="3"/>
      <c r="JFN5911"/>
      <c r="JFT5911" s="4"/>
      <c r="JFV5911" s="3"/>
      <c r="JFW5911" s="3"/>
      <c r="JFX5911"/>
      <c r="JGD5911" s="4"/>
      <c r="JGF5911" s="3"/>
      <c r="JGG5911" s="3"/>
      <c r="JGH5911"/>
      <c r="JGN5911" s="4"/>
      <c r="JGP5911" s="3"/>
      <c r="JGQ5911" s="3"/>
      <c r="JGR5911"/>
      <c r="JGX5911" s="4"/>
      <c r="JGZ5911" s="3"/>
      <c r="JHA5911" s="3"/>
      <c r="JHB5911"/>
      <c r="JHH5911" s="4"/>
      <c r="JHJ5911" s="3"/>
      <c r="JHK5911" s="3"/>
      <c r="JHL5911"/>
      <c r="JHR5911" s="4"/>
      <c r="JHT5911" s="3"/>
      <c r="JHU5911" s="3"/>
      <c r="JHV5911"/>
      <c r="JIB5911" s="4"/>
      <c r="JID5911" s="3"/>
      <c r="JIE5911" s="3"/>
      <c r="JIF5911"/>
      <c r="JIL5911" s="4"/>
      <c r="JIN5911" s="3"/>
      <c r="JIO5911" s="3"/>
      <c r="JIP5911"/>
      <c r="JIV5911" s="4"/>
      <c r="JIX5911" s="3"/>
      <c r="JIY5911" s="3"/>
      <c r="JIZ5911"/>
      <c r="JJF5911" s="4"/>
      <c r="JJH5911" s="3"/>
      <c r="JJI5911" s="3"/>
      <c r="JJJ5911"/>
      <c r="JJP5911" s="4"/>
      <c r="JJR5911" s="3"/>
      <c r="JJS5911" s="3"/>
      <c r="JJT5911"/>
      <c r="JJZ5911" s="4"/>
      <c r="JKB5911" s="3"/>
      <c r="JKC5911" s="3"/>
      <c r="JKD5911"/>
      <c r="JKJ5911" s="4"/>
      <c r="JKL5911" s="3"/>
      <c r="JKM5911" s="3"/>
      <c r="JKN5911"/>
      <c r="JKT5911" s="4"/>
      <c r="JKV5911" s="3"/>
      <c r="JKW5911" s="3"/>
      <c r="JKX5911"/>
      <c r="JLD5911" s="4"/>
      <c r="JLF5911" s="3"/>
      <c r="JLG5911" s="3"/>
      <c r="JLH5911"/>
      <c r="JLN5911" s="4"/>
      <c r="JLP5911" s="3"/>
      <c r="JLQ5911" s="3"/>
      <c r="JLR5911"/>
      <c r="JLX5911" s="4"/>
      <c r="JLZ5911" s="3"/>
      <c r="JMA5911" s="3"/>
      <c r="JMB5911"/>
      <c r="JMH5911" s="4"/>
      <c r="JMJ5911" s="3"/>
      <c r="JMK5911" s="3"/>
      <c r="JML5911"/>
      <c r="JMR5911" s="4"/>
      <c r="JMT5911" s="3"/>
      <c r="JMU5911" s="3"/>
      <c r="JMV5911"/>
      <c r="JNB5911" s="4"/>
      <c r="JND5911" s="3"/>
      <c r="JNE5911" s="3"/>
      <c r="JNF5911"/>
      <c r="JNL5911" s="4"/>
      <c r="JNN5911" s="3"/>
      <c r="JNO5911" s="3"/>
      <c r="JNP5911"/>
      <c r="JNV5911" s="4"/>
      <c r="JNX5911" s="3"/>
      <c r="JNY5911" s="3"/>
      <c r="JNZ5911"/>
      <c r="JOF5911" s="4"/>
      <c r="JOH5911" s="3"/>
      <c r="JOI5911" s="3"/>
      <c r="JOJ5911"/>
      <c r="JOP5911" s="4"/>
      <c r="JOR5911" s="3"/>
      <c r="JOS5911" s="3"/>
      <c r="JOT5911"/>
      <c r="JOZ5911" s="4"/>
      <c r="JPB5911" s="3"/>
      <c r="JPC5911" s="3"/>
      <c r="JPD5911"/>
      <c r="JPJ5911" s="4"/>
      <c r="JPL5911" s="3"/>
      <c r="JPM5911" s="3"/>
      <c r="JPN5911"/>
      <c r="JPT5911" s="4"/>
      <c r="JPV5911" s="3"/>
      <c r="JPW5911" s="3"/>
      <c r="JPX5911"/>
      <c r="JQD5911" s="4"/>
      <c r="JQF5911" s="3"/>
      <c r="JQG5911" s="3"/>
      <c r="JQH5911"/>
      <c r="JQN5911" s="4"/>
      <c r="JQP5911" s="3"/>
      <c r="JQQ5911" s="3"/>
      <c r="JQR5911"/>
      <c r="JQX5911" s="4"/>
      <c r="JQZ5911" s="3"/>
      <c r="JRA5911" s="3"/>
      <c r="JRB5911"/>
      <c r="JRH5911" s="4"/>
      <c r="JRJ5911" s="3"/>
      <c r="JRK5911" s="3"/>
      <c r="JRL5911"/>
      <c r="JRR5911" s="4"/>
      <c r="JRT5911" s="3"/>
      <c r="JRU5911" s="3"/>
      <c r="JRV5911"/>
      <c r="JSB5911" s="4"/>
      <c r="JSD5911" s="3"/>
      <c r="JSE5911" s="3"/>
      <c r="JSF5911"/>
      <c r="JSL5911" s="4"/>
      <c r="JSN5911" s="3"/>
      <c r="JSO5911" s="3"/>
      <c r="JSP5911"/>
      <c r="JSV5911" s="4"/>
      <c r="JSX5911" s="3"/>
      <c r="JSY5911" s="3"/>
      <c r="JSZ5911"/>
      <c r="JTF5911" s="4"/>
      <c r="JTH5911" s="3"/>
      <c r="JTI5911" s="3"/>
      <c r="JTJ5911"/>
      <c r="JTP5911" s="4"/>
      <c r="JTR5911" s="3"/>
      <c r="JTS5911" s="3"/>
      <c r="JTT5911"/>
      <c r="JTZ5911" s="4"/>
      <c r="JUB5911" s="3"/>
      <c r="JUC5911" s="3"/>
      <c r="JUD5911"/>
      <c r="JUJ5911" s="4"/>
      <c r="JUL5911" s="3"/>
      <c r="JUM5911" s="3"/>
      <c r="JUN5911"/>
      <c r="JUT5911" s="4"/>
      <c r="JUV5911" s="3"/>
      <c r="JUW5911" s="3"/>
      <c r="JUX5911"/>
      <c r="JVD5911" s="4"/>
      <c r="JVF5911" s="3"/>
      <c r="JVG5911" s="3"/>
      <c r="JVH5911"/>
      <c r="JVN5911" s="4"/>
      <c r="JVP5911" s="3"/>
      <c r="JVQ5911" s="3"/>
      <c r="JVR5911"/>
      <c r="JVX5911" s="4"/>
      <c r="JVZ5911" s="3"/>
      <c r="JWA5911" s="3"/>
      <c r="JWB5911"/>
      <c r="JWH5911" s="4"/>
      <c r="JWJ5911" s="3"/>
      <c r="JWK5911" s="3"/>
      <c r="JWL5911"/>
      <c r="JWR5911" s="4"/>
      <c r="JWT5911" s="3"/>
      <c r="JWU5911" s="3"/>
      <c r="JWV5911"/>
      <c r="JXB5911" s="4"/>
      <c r="JXD5911" s="3"/>
      <c r="JXE5911" s="3"/>
      <c r="JXF5911"/>
      <c r="JXL5911" s="4"/>
      <c r="JXN5911" s="3"/>
      <c r="JXO5911" s="3"/>
      <c r="JXP5911"/>
      <c r="JXV5911" s="4"/>
      <c r="JXX5911" s="3"/>
      <c r="JXY5911" s="3"/>
      <c r="JXZ5911"/>
      <c r="JYF5911" s="4"/>
      <c r="JYH5911" s="3"/>
      <c r="JYI5911" s="3"/>
      <c r="JYJ5911"/>
      <c r="JYP5911" s="4"/>
      <c r="JYR5911" s="3"/>
      <c r="JYS5911" s="3"/>
      <c r="JYT5911"/>
      <c r="JYZ5911" s="4"/>
      <c r="JZB5911" s="3"/>
      <c r="JZC5911" s="3"/>
      <c r="JZD5911"/>
      <c r="JZJ5911" s="4"/>
      <c r="JZL5911" s="3"/>
      <c r="JZM5911" s="3"/>
      <c r="JZN5911"/>
      <c r="JZT5911" s="4"/>
      <c r="JZV5911" s="3"/>
      <c r="JZW5911" s="3"/>
      <c r="JZX5911"/>
      <c r="KAD5911" s="4"/>
      <c r="KAF5911" s="3"/>
      <c r="KAG5911" s="3"/>
      <c r="KAH5911"/>
      <c r="KAN5911" s="4"/>
      <c r="KAP5911" s="3"/>
      <c r="KAQ5911" s="3"/>
      <c r="KAR5911"/>
      <c r="KAX5911" s="4"/>
      <c r="KAZ5911" s="3"/>
      <c r="KBA5911" s="3"/>
      <c r="KBB5911"/>
      <c r="KBH5911" s="4"/>
      <c r="KBJ5911" s="3"/>
      <c r="KBK5911" s="3"/>
      <c r="KBL5911"/>
      <c r="KBR5911" s="4"/>
      <c r="KBT5911" s="3"/>
      <c r="KBU5911" s="3"/>
      <c r="KBV5911"/>
      <c r="KCB5911" s="4"/>
      <c r="KCD5911" s="3"/>
      <c r="KCE5911" s="3"/>
      <c r="KCF5911"/>
      <c r="KCL5911" s="4"/>
      <c r="KCN5911" s="3"/>
      <c r="KCO5911" s="3"/>
      <c r="KCP5911"/>
      <c r="KCV5911" s="4"/>
      <c r="KCX5911" s="3"/>
      <c r="KCY5911" s="3"/>
      <c r="KCZ5911"/>
      <c r="KDF5911" s="4"/>
      <c r="KDH5911" s="3"/>
      <c r="KDI5911" s="3"/>
      <c r="KDJ5911"/>
      <c r="KDP5911" s="4"/>
      <c r="KDR5911" s="3"/>
      <c r="KDS5911" s="3"/>
      <c r="KDT5911"/>
      <c r="KDZ5911" s="4"/>
      <c r="KEB5911" s="3"/>
      <c r="KEC5911" s="3"/>
      <c r="KED5911"/>
      <c r="KEJ5911" s="4"/>
      <c r="KEL5911" s="3"/>
      <c r="KEM5911" s="3"/>
      <c r="KEN5911"/>
      <c r="KET5911" s="4"/>
      <c r="KEV5911" s="3"/>
      <c r="KEW5911" s="3"/>
      <c r="KEX5911"/>
      <c r="KFD5911" s="4"/>
      <c r="KFF5911" s="3"/>
      <c r="KFG5911" s="3"/>
      <c r="KFH5911"/>
      <c r="KFN5911" s="4"/>
      <c r="KFP5911" s="3"/>
      <c r="KFQ5911" s="3"/>
      <c r="KFR5911"/>
      <c r="KFX5911" s="4"/>
      <c r="KFZ5911" s="3"/>
      <c r="KGA5911" s="3"/>
      <c r="KGB5911"/>
      <c r="KGH5911" s="4"/>
      <c r="KGJ5911" s="3"/>
      <c r="KGK5911" s="3"/>
      <c r="KGL5911"/>
      <c r="KGR5911" s="4"/>
      <c r="KGT5911" s="3"/>
      <c r="KGU5911" s="3"/>
      <c r="KGV5911"/>
      <c r="KHB5911" s="4"/>
      <c r="KHD5911" s="3"/>
      <c r="KHE5911" s="3"/>
      <c r="KHF5911"/>
      <c r="KHL5911" s="4"/>
      <c r="KHN5911" s="3"/>
      <c r="KHO5911" s="3"/>
      <c r="KHP5911"/>
      <c r="KHV5911" s="4"/>
      <c r="KHX5911" s="3"/>
      <c r="KHY5911" s="3"/>
      <c r="KHZ5911"/>
      <c r="KIF5911" s="4"/>
      <c r="KIH5911" s="3"/>
      <c r="KII5911" s="3"/>
      <c r="KIJ5911"/>
      <c r="KIP5911" s="4"/>
      <c r="KIR5911" s="3"/>
      <c r="KIS5911" s="3"/>
      <c r="KIT5911"/>
      <c r="KIZ5911" s="4"/>
      <c r="KJB5911" s="3"/>
      <c r="KJC5911" s="3"/>
      <c r="KJD5911"/>
      <c r="KJJ5911" s="4"/>
      <c r="KJL5911" s="3"/>
      <c r="KJM5911" s="3"/>
      <c r="KJN5911"/>
      <c r="KJT5911" s="4"/>
      <c r="KJV5911" s="3"/>
      <c r="KJW5911" s="3"/>
      <c r="KJX5911"/>
      <c r="KKD5911" s="4"/>
      <c r="KKF5911" s="3"/>
      <c r="KKG5911" s="3"/>
      <c r="KKH5911"/>
      <c r="KKN5911" s="4"/>
      <c r="KKP5911" s="3"/>
      <c r="KKQ5911" s="3"/>
      <c r="KKR5911"/>
      <c r="KKX5911" s="4"/>
      <c r="KKZ5911" s="3"/>
      <c r="KLA5911" s="3"/>
      <c r="KLB5911"/>
      <c r="KLH5911" s="4"/>
      <c r="KLJ5911" s="3"/>
      <c r="KLK5911" s="3"/>
      <c r="KLL5911"/>
      <c r="KLR5911" s="4"/>
      <c r="KLT5911" s="3"/>
      <c r="KLU5911" s="3"/>
      <c r="KLV5911"/>
      <c r="KMB5911" s="4"/>
      <c r="KMD5911" s="3"/>
      <c r="KME5911" s="3"/>
      <c r="KMF5911"/>
      <c r="KML5911" s="4"/>
      <c r="KMN5911" s="3"/>
      <c r="KMO5911" s="3"/>
      <c r="KMP5911"/>
      <c r="KMV5911" s="4"/>
      <c r="KMX5911" s="3"/>
      <c r="KMY5911" s="3"/>
      <c r="KMZ5911"/>
      <c r="KNF5911" s="4"/>
      <c r="KNH5911" s="3"/>
      <c r="KNI5911" s="3"/>
      <c r="KNJ5911"/>
      <c r="KNP5911" s="4"/>
      <c r="KNR5911" s="3"/>
      <c r="KNS5911" s="3"/>
      <c r="KNT5911"/>
      <c r="KNZ5911" s="4"/>
      <c r="KOB5911" s="3"/>
      <c r="KOC5911" s="3"/>
      <c r="KOD5911"/>
      <c r="KOJ5911" s="4"/>
      <c r="KOL5911" s="3"/>
      <c r="KOM5911" s="3"/>
      <c r="KON5911"/>
      <c r="KOT5911" s="4"/>
      <c r="KOV5911" s="3"/>
      <c r="KOW5911" s="3"/>
      <c r="KOX5911"/>
      <c r="KPD5911" s="4"/>
      <c r="KPF5911" s="3"/>
      <c r="KPG5911" s="3"/>
      <c r="KPH5911"/>
      <c r="KPN5911" s="4"/>
      <c r="KPP5911" s="3"/>
      <c r="KPQ5911" s="3"/>
      <c r="KPR5911"/>
      <c r="KPX5911" s="4"/>
      <c r="KPZ5911" s="3"/>
      <c r="KQA5911" s="3"/>
      <c r="KQB5911"/>
      <c r="KQH5911" s="4"/>
      <c r="KQJ5911" s="3"/>
      <c r="KQK5911" s="3"/>
      <c r="KQL5911"/>
      <c r="KQR5911" s="4"/>
      <c r="KQT5911" s="3"/>
      <c r="KQU5911" s="3"/>
      <c r="KQV5911"/>
      <c r="KRB5911" s="4"/>
      <c r="KRD5911" s="3"/>
      <c r="KRE5911" s="3"/>
      <c r="KRF5911"/>
      <c r="KRL5911" s="4"/>
      <c r="KRN5911" s="3"/>
      <c r="KRO5911" s="3"/>
      <c r="KRP5911"/>
      <c r="KRV5911" s="4"/>
      <c r="KRX5911" s="3"/>
      <c r="KRY5911" s="3"/>
      <c r="KRZ5911"/>
      <c r="KSF5911" s="4"/>
      <c r="KSH5911" s="3"/>
      <c r="KSI5911" s="3"/>
      <c r="KSJ5911"/>
      <c r="KSP5911" s="4"/>
      <c r="KSR5911" s="3"/>
      <c r="KSS5911" s="3"/>
      <c r="KST5911"/>
      <c r="KSZ5911" s="4"/>
      <c r="KTB5911" s="3"/>
      <c r="KTC5911" s="3"/>
      <c r="KTD5911"/>
      <c r="KTJ5911" s="4"/>
      <c r="KTL5911" s="3"/>
      <c r="KTM5911" s="3"/>
      <c r="KTN5911"/>
      <c r="KTT5911" s="4"/>
      <c r="KTV5911" s="3"/>
      <c r="KTW5911" s="3"/>
      <c r="KTX5911"/>
      <c r="KUD5911" s="4"/>
      <c r="KUF5911" s="3"/>
      <c r="KUG5911" s="3"/>
      <c r="KUH5911"/>
      <c r="KUN5911" s="4"/>
      <c r="KUP5911" s="3"/>
      <c r="KUQ5911" s="3"/>
      <c r="KUR5911"/>
      <c r="KUX5911" s="4"/>
      <c r="KUZ5911" s="3"/>
      <c r="KVA5911" s="3"/>
      <c r="KVB5911"/>
      <c r="KVH5911" s="4"/>
      <c r="KVJ5911" s="3"/>
      <c r="KVK5911" s="3"/>
      <c r="KVL5911"/>
      <c r="KVR5911" s="4"/>
      <c r="KVT5911" s="3"/>
      <c r="KVU5911" s="3"/>
      <c r="KVV5911"/>
      <c r="KWB5911" s="4"/>
      <c r="KWD5911" s="3"/>
      <c r="KWE5911" s="3"/>
      <c r="KWF5911"/>
      <c r="KWL5911" s="4"/>
      <c r="KWN5911" s="3"/>
      <c r="KWO5911" s="3"/>
      <c r="KWP5911"/>
      <c r="KWV5911" s="4"/>
      <c r="KWX5911" s="3"/>
      <c r="KWY5911" s="3"/>
      <c r="KWZ5911"/>
      <c r="KXF5911" s="4"/>
      <c r="KXH5911" s="3"/>
      <c r="KXI5911" s="3"/>
      <c r="KXJ5911"/>
      <c r="KXP5911" s="4"/>
      <c r="KXR5911" s="3"/>
      <c r="KXS5911" s="3"/>
      <c r="KXT5911"/>
      <c r="KXZ5911" s="4"/>
      <c r="KYB5911" s="3"/>
      <c r="KYC5911" s="3"/>
      <c r="KYD5911"/>
      <c r="KYJ5911" s="4"/>
      <c r="KYL5911" s="3"/>
      <c r="KYM5911" s="3"/>
      <c r="KYN5911"/>
      <c r="KYT5911" s="4"/>
      <c r="KYV5911" s="3"/>
      <c r="KYW5911" s="3"/>
      <c r="KYX5911"/>
      <c r="KZD5911" s="4"/>
      <c r="KZF5911" s="3"/>
      <c r="KZG5911" s="3"/>
      <c r="KZH5911"/>
      <c r="KZN5911" s="4"/>
      <c r="KZP5911" s="3"/>
      <c r="KZQ5911" s="3"/>
      <c r="KZR5911"/>
      <c r="KZX5911" s="4"/>
      <c r="KZZ5911" s="3"/>
      <c r="LAA5911" s="3"/>
      <c r="LAB5911"/>
      <c r="LAH5911" s="4"/>
      <c r="LAJ5911" s="3"/>
      <c r="LAK5911" s="3"/>
      <c r="LAL5911"/>
      <c r="LAR5911" s="4"/>
      <c r="LAT5911" s="3"/>
      <c r="LAU5911" s="3"/>
      <c r="LAV5911"/>
      <c r="LBB5911" s="4"/>
      <c r="LBD5911" s="3"/>
      <c r="LBE5911" s="3"/>
      <c r="LBF5911"/>
      <c r="LBL5911" s="4"/>
      <c r="LBN5911" s="3"/>
      <c r="LBO5911" s="3"/>
      <c r="LBP5911"/>
      <c r="LBV5911" s="4"/>
      <c r="LBX5911" s="3"/>
      <c r="LBY5911" s="3"/>
      <c r="LBZ5911"/>
      <c r="LCF5911" s="4"/>
      <c r="LCH5911" s="3"/>
      <c r="LCI5911" s="3"/>
      <c r="LCJ5911"/>
      <c r="LCP5911" s="4"/>
      <c r="LCR5911" s="3"/>
      <c r="LCS5911" s="3"/>
      <c r="LCT5911"/>
      <c r="LCZ5911" s="4"/>
      <c r="LDB5911" s="3"/>
      <c r="LDC5911" s="3"/>
      <c r="LDD5911"/>
      <c r="LDJ5911" s="4"/>
      <c r="LDL5911" s="3"/>
      <c r="LDM5911" s="3"/>
      <c r="LDN5911"/>
      <c r="LDT5911" s="4"/>
      <c r="LDV5911" s="3"/>
      <c r="LDW5911" s="3"/>
      <c r="LDX5911"/>
      <c r="LED5911" s="4"/>
      <c r="LEF5911" s="3"/>
      <c r="LEG5911" s="3"/>
      <c r="LEH5911"/>
      <c r="LEN5911" s="4"/>
      <c r="LEP5911" s="3"/>
      <c r="LEQ5911" s="3"/>
      <c r="LER5911"/>
      <c r="LEX5911" s="4"/>
      <c r="LEZ5911" s="3"/>
      <c r="LFA5911" s="3"/>
      <c r="LFB5911"/>
      <c r="LFH5911" s="4"/>
      <c r="LFJ5911" s="3"/>
      <c r="LFK5911" s="3"/>
      <c r="LFL5911"/>
      <c r="LFR5911" s="4"/>
      <c r="LFT5911" s="3"/>
      <c r="LFU5911" s="3"/>
      <c r="LFV5911"/>
      <c r="LGB5911" s="4"/>
      <c r="LGD5911" s="3"/>
      <c r="LGE5911" s="3"/>
      <c r="LGF5911"/>
      <c r="LGL5911" s="4"/>
      <c r="LGN5911" s="3"/>
      <c r="LGO5911" s="3"/>
      <c r="LGP5911"/>
      <c r="LGV5911" s="4"/>
      <c r="LGX5911" s="3"/>
      <c r="LGY5911" s="3"/>
      <c r="LGZ5911"/>
      <c r="LHF5911" s="4"/>
      <c r="LHH5911" s="3"/>
      <c r="LHI5911" s="3"/>
      <c r="LHJ5911"/>
      <c r="LHP5911" s="4"/>
      <c r="LHR5911" s="3"/>
      <c r="LHS5911" s="3"/>
      <c r="LHT5911"/>
      <c r="LHZ5911" s="4"/>
      <c r="LIB5911" s="3"/>
      <c r="LIC5911" s="3"/>
      <c r="LID5911"/>
      <c r="LIJ5911" s="4"/>
      <c r="LIL5911" s="3"/>
      <c r="LIM5911" s="3"/>
      <c r="LIN5911"/>
      <c r="LIT5911" s="4"/>
      <c r="LIV5911" s="3"/>
      <c r="LIW5911" s="3"/>
      <c r="LIX5911"/>
      <c r="LJD5911" s="4"/>
      <c r="LJF5911" s="3"/>
      <c r="LJG5911" s="3"/>
      <c r="LJH5911"/>
      <c r="LJN5911" s="4"/>
      <c r="LJP5911" s="3"/>
      <c r="LJQ5911" s="3"/>
      <c r="LJR5911"/>
      <c r="LJX5911" s="4"/>
      <c r="LJZ5911" s="3"/>
      <c r="LKA5911" s="3"/>
      <c r="LKB5911"/>
      <c r="LKH5911" s="4"/>
      <c r="LKJ5911" s="3"/>
      <c r="LKK5911" s="3"/>
      <c r="LKL5911"/>
      <c r="LKR5911" s="4"/>
      <c r="LKT5911" s="3"/>
      <c r="LKU5911" s="3"/>
      <c r="LKV5911"/>
      <c r="LLB5911" s="4"/>
      <c r="LLD5911" s="3"/>
      <c r="LLE5911" s="3"/>
      <c r="LLF5911"/>
      <c r="LLL5911" s="4"/>
      <c r="LLN5911" s="3"/>
      <c r="LLO5911" s="3"/>
      <c r="LLP5911"/>
      <c r="LLV5911" s="4"/>
      <c r="LLX5911" s="3"/>
      <c r="LLY5911" s="3"/>
      <c r="LLZ5911"/>
      <c r="LMF5911" s="4"/>
      <c r="LMH5911" s="3"/>
      <c r="LMI5911" s="3"/>
      <c r="LMJ5911"/>
      <c r="LMP5911" s="4"/>
      <c r="LMR5911" s="3"/>
      <c r="LMS5911" s="3"/>
      <c r="LMT5911"/>
      <c r="LMZ5911" s="4"/>
      <c r="LNB5911" s="3"/>
      <c r="LNC5911" s="3"/>
      <c r="LND5911"/>
      <c r="LNJ5911" s="4"/>
      <c r="LNL5911" s="3"/>
      <c r="LNM5911" s="3"/>
      <c r="LNN5911"/>
      <c r="LNT5911" s="4"/>
      <c r="LNV5911" s="3"/>
      <c r="LNW5911" s="3"/>
      <c r="LNX5911"/>
      <c r="LOD5911" s="4"/>
      <c r="LOF5911" s="3"/>
      <c r="LOG5911" s="3"/>
      <c r="LOH5911"/>
      <c r="LON5911" s="4"/>
      <c r="LOP5911" s="3"/>
      <c r="LOQ5911" s="3"/>
      <c r="LOR5911"/>
      <c r="LOX5911" s="4"/>
      <c r="LOZ5911" s="3"/>
      <c r="LPA5911" s="3"/>
      <c r="LPB5911"/>
      <c r="LPH5911" s="4"/>
      <c r="LPJ5911" s="3"/>
      <c r="LPK5911" s="3"/>
      <c r="LPL5911"/>
      <c r="LPR5911" s="4"/>
      <c r="LPT5911" s="3"/>
      <c r="LPU5911" s="3"/>
      <c r="LPV5911"/>
      <c r="LQB5911" s="4"/>
      <c r="LQD5911" s="3"/>
      <c r="LQE5911" s="3"/>
      <c r="LQF5911"/>
      <c r="LQL5911" s="4"/>
      <c r="LQN5911" s="3"/>
      <c r="LQO5911" s="3"/>
      <c r="LQP5911"/>
      <c r="LQV5911" s="4"/>
      <c r="LQX5911" s="3"/>
      <c r="LQY5911" s="3"/>
      <c r="LQZ5911"/>
      <c r="LRF5911" s="4"/>
      <c r="LRH5911" s="3"/>
      <c r="LRI5911" s="3"/>
      <c r="LRJ5911"/>
      <c r="LRP5911" s="4"/>
      <c r="LRR5911" s="3"/>
      <c r="LRS5911" s="3"/>
      <c r="LRT5911"/>
      <c r="LRZ5911" s="4"/>
      <c r="LSB5911" s="3"/>
      <c r="LSC5911" s="3"/>
      <c r="LSD5911"/>
      <c r="LSJ5911" s="4"/>
      <c r="LSL5911" s="3"/>
      <c r="LSM5911" s="3"/>
      <c r="LSN5911"/>
      <c r="LST5911" s="4"/>
      <c r="LSV5911" s="3"/>
      <c r="LSW5911" s="3"/>
      <c r="LSX5911"/>
      <c r="LTD5911" s="4"/>
      <c r="LTF5911" s="3"/>
      <c r="LTG5911" s="3"/>
      <c r="LTH5911"/>
      <c r="LTN5911" s="4"/>
      <c r="LTP5911" s="3"/>
      <c r="LTQ5911" s="3"/>
      <c r="LTR5911"/>
      <c r="LTX5911" s="4"/>
      <c r="LTZ5911" s="3"/>
      <c r="LUA5911" s="3"/>
      <c r="LUB5911"/>
      <c r="LUH5911" s="4"/>
      <c r="LUJ5911" s="3"/>
      <c r="LUK5911" s="3"/>
      <c r="LUL5911"/>
      <c r="LUR5911" s="4"/>
      <c r="LUT5911" s="3"/>
      <c r="LUU5911" s="3"/>
      <c r="LUV5911"/>
      <c r="LVB5911" s="4"/>
      <c r="LVD5911" s="3"/>
      <c r="LVE5911" s="3"/>
      <c r="LVF5911"/>
      <c r="LVL5911" s="4"/>
      <c r="LVN5911" s="3"/>
      <c r="LVO5911" s="3"/>
      <c r="LVP5911"/>
      <c r="LVV5911" s="4"/>
      <c r="LVX5911" s="3"/>
      <c r="LVY5911" s="3"/>
      <c r="LVZ5911"/>
      <c r="LWF5911" s="4"/>
      <c r="LWH5911" s="3"/>
      <c r="LWI5911" s="3"/>
      <c r="LWJ5911"/>
      <c r="LWP5911" s="4"/>
      <c r="LWR5911" s="3"/>
      <c r="LWS5911" s="3"/>
      <c r="LWT5911"/>
      <c r="LWZ5911" s="4"/>
      <c r="LXB5911" s="3"/>
      <c r="LXC5911" s="3"/>
      <c r="LXD5911"/>
      <c r="LXJ5911" s="4"/>
      <c r="LXL5911" s="3"/>
      <c r="LXM5911" s="3"/>
      <c r="LXN5911"/>
      <c r="LXT5911" s="4"/>
      <c r="LXV5911" s="3"/>
      <c r="LXW5911" s="3"/>
      <c r="LXX5911"/>
      <c r="LYD5911" s="4"/>
      <c r="LYF5911" s="3"/>
      <c r="LYG5911" s="3"/>
      <c r="LYH5911"/>
      <c r="LYN5911" s="4"/>
      <c r="LYP5911" s="3"/>
      <c r="LYQ5911" s="3"/>
      <c r="LYR5911"/>
      <c r="LYX5911" s="4"/>
      <c r="LYZ5911" s="3"/>
      <c r="LZA5911" s="3"/>
      <c r="LZB5911"/>
      <c r="LZH5911" s="4"/>
      <c r="LZJ5911" s="3"/>
      <c r="LZK5911" s="3"/>
      <c r="LZL5911"/>
      <c r="LZR5911" s="4"/>
      <c r="LZT5911" s="3"/>
      <c r="LZU5911" s="3"/>
      <c r="LZV5911"/>
      <c r="MAB5911" s="4"/>
      <c r="MAD5911" s="3"/>
      <c r="MAE5911" s="3"/>
      <c r="MAF5911"/>
      <c r="MAL5911" s="4"/>
      <c r="MAN5911" s="3"/>
      <c r="MAO5911" s="3"/>
      <c r="MAP5911"/>
      <c r="MAV5911" s="4"/>
      <c r="MAX5911" s="3"/>
      <c r="MAY5911" s="3"/>
      <c r="MAZ5911"/>
      <c r="MBF5911" s="4"/>
      <c r="MBH5911" s="3"/>
      <c r="MBI5911" s="3"/>
      <c r="MBJ5911"/>
      <c r="MBP5911" s="4"/>
      <c r="MBR5911" s="3"/>
      <c r="MBS5911" s="3"/>
      <c r="MBT5911"/>
      <c r="MBZ5911" s="4"/>
      <c r="MCB5911" s="3"/>
      <c r="MCC5911" s="3"/>
      <c r="MCD5911"/>
      <c r="MCJ5911" s="4"/>
      <c r="MCL5911" s="3"/>
      <c r="MCM5911" s="3"/>
      <c r="MCN5911"/>
      <c r="MCT5911" s="4"/>
      <c r="MCV5911" s="3"/>
      <c r="MCW5911" s="3"/>
      <c r="MCX5911"/>
      <c r="MDD5911" s="4"/>
      <c r="MDF5911" s="3"/>
      <c r="MDG5911" s="3"/>
      <c r="MDH5911"/>
      <c r="MDN5911" s="4"/>
      <c r="MDP5911" s="3"/>
      <c r="MDQ5911" s="3"/>
      <c r="MDR5911"/>
      <c r="MDX5911" s="4"/>
      <c r="MDZ5911" s="3"/>
      <c r="MEA5911" s="3"/>
      <c r="MEB5911"/>
      <c r="MEH5911" s="4"/>
      <c r="MEJ5911" s="3"/>
      <c r="MEK5911" s="3"/>
      <c r="MEL5911"/>
      <c r="MER5911" s="4"/>
      <c r="MET5911" s="3"/>
      <c r="MEU5911" s="3"/>
      <c r="MEV5911"/>
      <c r="MFB5911" s="4"/>
      <c r="MFD5911" s="3"/>
      <c r="MFE5911" s="3"/>
      <c r="MFF5911"/>
      <c r="MFL5911" s="4"/>
      <c r="MFN5911" s="3"/>
      <c r="MFO5911" s="3"/>
      <c r="MFP5911"/>
      <c r="MFV5911" s="4"/>
      <c r="MFX5911" s="3"/>
      <c r="MFY5911" s="3"/>
      <c r="MFZ5911"/>
      <c r="MGF5911" s="4"/>
      <c r="MGH5911" s="3"/>
      <c r="MGI5911" s="3"/>
      <c r="MGJ5911"/>
      <c r="MGP5911" s="4"/>
      <c r="MGR5911" s="3"/>
      <c r="MGS5911" s="3"/>
      <c r="MGT5911"/>
      <c r="MGZ5911" s="4"/>
      <c r="MHB5911" s="3"/>
      <c r="MHC5911" s="3"/>
      <c r="MHD5911"/>
      <c r="MHJ5911" s="4"/>
      <c r="MHL5911" s="3"/>
      <c r="MHM5911" s="3"/>
      <c r="MHN5911"/>
      <c r="MHT5911" s="4"/>
      <c r="MHV5911" s="3"/>
      <c r="MHW5911" s="3"/>
      <c r="MHX5911"/>
      <c r="MID5911" s="4"/>
      <c r="MIF5911" s="3"/>
      <c r="MIG5911" s="3"/>
      <c r="MIH5911"/>
      <c r="MIN5911" s="4"/>
      <c r="MIP5911" s="3"/>
      <c r="MIQ5911" s="3"/>
      <c r="MIR5911"/>
      <c r="MIX5911" s="4"/>
      <c r="MIZ5911" s="3"/>
      <c r="MJA5911" s="3"/>
      <c r="MJB5911"/>
      <c r="MJH5911" s="4"/>
      <c r="MJJ5911" s="3"/>
      <c r="MJK5911" s="3"/>
      <c r="MJL5911"/>
      <c r="MJR5911" s="4"/>
      <c r="MJT5911" s="3"/>
      <c r="MJU5911" s="3"/>
      <c r="MJV5911"/>
      <c r="MKB5911" s="4"/>
      <c r="MKD5911" s="3"/>
      <c r="MKE5911" s="3"/>
      <c r="MKF5911"/>
      <c r="MKL5911" s="4"/>
      <c r="MKN5911" s="3"/>
      <c r="MKO5911" s="3"/>
      <c r="MKP5911"/>
      <c r="MKV5911" s="4"/>
      <c r="MKX5911" s="3"/>
      <c r="MKY5911" s="3"/>
      <c r="MKZ5911"/>
      <c r="MLF5911" s="4"/>
      <c r="MLH5911" s="3"/>
      <c r="MLI5911" s="3"/>
      <c r="MLJ5911"/>
      <c r="MLP5911" s="4"/>
      <c r="MLR5911" s="3"/>
      <c r="MLS5911" s="3"/>
      <c r="MLT5911"/>
      <c r="MLZ5911" s="4"/>
      <c r="MMB5911" s="3"/>
      <c r="MMC5911" s="3"/>
      <c r="MMD5911"/>
      <c r="MMJ5911" s="4"/>
      <c r="MML5911" s="3"/>
      <c r="MMM5911" s="3"/>
      <c r="MMN5911"/>
      <c r="MMT5911" s="4"/>
      <c r="MMV5911" s="3"/>
      <c r="MMW5911" s="3"/>
      <c r="MMX5911"/>
      <c r="MND5911" s="4"/>
      <c r="MNF5911" s="3"/>
      <c r="MNG5911" s="3"/>
      <c r="MNH5911"/>
      <c r="MNN5911" s="4"/>
      <c r="MNP5911" s="3"/>
      <c r="MNQ5911" s="3"/>
      <c r="MNR5911"/>
      <c r="MNX5911" s="4"/>
      <c r="MNZ5911" s="3"/>
      <c r="MOA5911" s="3"/>
      <c r="MOB5911"/>
      <c r="MOH5911" s="4"/>
      <c r="MOJ5911" s="3"/>
      <c r="MOK5911" s="3"/>
      <c r="MOL5911"/>
      <c r="MOR5911" s="4"/>
      <c r="MOT5911" s="3"/>
      <c r="MOU5911" s="3"/>
      <c r="MOV5911"/>
      <c r="MPB5911" s="4"/>
      <c r="MPD5911" s="3"/>
      <c r="MPE5911" s="3"/>
      <c r="MPF5911"/>
      <c r="MPL5911" s="4"/>
      <c r="MPN5911" s="3"/>
      <c r="MPO5911" s="3"/>
      <c r="MPP5911"/>
      <c r="MPV5911" s="4"/>
      <c r="MPX5911" s="3"/>
      <c r="MPY5911" s="3"/>
      <c r="MPZ5911"/>
      <c r="MQF5911" s="4"/>
      <c r="MQH5911" s="3"/>
      <c r="MQI5911" s="3"/>
      <c r="MQJ5911"/>
      <c r="MQP5911" s="4"/>
      <c r="MQR5911" s="3"/>
      <c r="MQS5911" s="3"/>
      <c r="MQT5911"/>
      <c r="MQZ5911" s="4"/>
      <c r="MRB5911" s="3"/>
      <c r="MRC5911" s="3"/>
      <c r="MRD5911"/>
      <c r="MRJ5911" s="4"/>
      <c r="MRL5911" s="3"/>
      <c r="MRM5911" s="3"/>
      <c r="MRN5911"/>
      <c r="MRT5911" s="4"/>
      <c r="MRV5911" s="3"/>
      <c r="MRW5911" s="3"/>
      <c r="MRX5911"/>
      <c r="MSD5911" s="4"/>
      <c r="MSF5911" s="3"/>
      <c r="MSG5911" s="3"/>
      <c r="MSH5911"/>
      <c r="MSN5911" s="4"/>
      <c r="MSP5911" s="3"/>
      <c r="MSQ5911" s="3"/>
      <c r="MSR5911"/>
      <c r="MSX5911" s="4"/>
      <c r="MSZ5911" s="3"/>
      <c r="MTA5911" s="3"/>
      <c r="MTB5911"/>
      <c r="MTH5911" s="4"/>
      <c r="MTJ5911" s="3"/>
      <c r="MTK5911" s="3"/>
      <c r="MTL5911"/>
      <c r="MTR5911" s="4"/>
      <c r="MTT5911" s="3"/>
      <c r="MTU5911" s="3"/>
      <c r="MTV5911"/>
      <c r="MUB5911" s="4"/>
      <c r="MUD5911" s="3"/>
      <c r="MUE5911" s="3"/>
      <c r="MUF5911"/>
      <c r="MUL5911" s="4"/>
      <c r="MUN5911" s="3"/>
      <c r="MUO5911" s="3"/>
      <c r="MUP5911"/>
      <c r="MUV5911" s="4"/>
      <c r="MUX5911" s="3"/>
      <c r="MUY5911" s="3"/>
      <c r="MUZ5911"/>
      <c r="MVF5911" s="4"/>
      <c r="MVH5911" s="3"/>
      <c r="MVI5911" s="3"/>
      <c r="MVJ5911"/>
      <c r="MVP5911" s="4"/>
      <c r="MVR5911" s="3"/>
      <c r="MVS5911" s="3"/>
      <c r="MVT5911"/>
      <c r="MVZ5911" s="4"/>
      <c r="MWB5911" s="3"/>
      <c r="MWC5911" s="3"/>
      <c r="MWD5911"/>
      <c r="MWJ5911" s="4"/>
      <c r="MWL5911" s="3"/>
      <c r="MWM5911" s="3"/>
      <c r="MWN5911"/>
      <c r="MWT5911" s="4"/>
      <c r="MWV5911" s="3"/>
      <c r="MWW5911" s="3"/>
      <c r="MWX5911"/>
      <c r="MXD5911" s="4"/>
      <c r="MXF5911" s="3"/>
      <c r="MXG5911" s="3"/>
      <c r="MXH5911"/>
      <c r="MXN5911" s="4"/>
      <c r="MXP5911" s="3"/>
      <c r="MXQ5911" s="3"/>
      <c r="MXR5911"/>
      <c r="MXX5911" s="4"/>
      <c r="MXZ5911" s="3"/>
      <c r="MYA5911" s="3"/>
      <c r="MYB5911"/>
      <c r="MYH5911" s="4"/>
      <c r="MYJ5911" s="3"/>
      <c r="MYK5911" s="3"/>
      <c r="MYL5911"/>
      <c r="MYR5911" s="4"/>
      <c r="MYT5911" s="3"/>
      <c r="MYU5911" s="3"/>
      <c r="MYV5911"/>
      <c r="MZB5911" s="4"/>
      <c r="MZD5911" s="3"/>
      <c r="MZE5911" s="3"/>
      <c r="MZF5911"/>
      <c r="MZL5911" s="4"/>
      <c r="MZN5911" s="3"/>
      <c r="MZO5911" s="3"/>
      <c r="MZP5911"/>
      <c r="MZV5911" s="4"/>
      <c r="MZX5911" s="3"/>
      <c r="MZY5911" s="3"/>
      <c r="MZZ5911"/>
      <c r="NAF5911" s="4"/>
      <c r="NAH5911" s="3"/>
      <c r="NAI5911" s="3"/>
      <c r="NAJ5911"/>
      <c r="NAP5911" s="4"/>
      <c r="NAR5911" s="3"/>
      <c r="NAS5911" s="3"/>
      <c r="NAT5911"/>
      <c r="NAZ5911" s="4"/>
      <c r="NBB5911" s="3"/>
      <c r="NBC5911" s="3"/>
      <c r="NBD5911"/>
      <c r="NBJ5911" s="4"/>
      <c r="NBL5911" s="3"/>
      <c r="NBM5911" s="3"/>
      <c r="NBN5911"/>
      <c r="NBT5911" s="4"/>
      <c r="NBV5911" s="3"/>
      <c r="NBW5911" s="3"/>
      <c r="NBX5911"/>
      <c r="NCD5911" s="4"/>
      <c r="NCF5911" s="3"/>
      <c r="NCG5911" s="3"/>
      <c r="NCH5911"/>
      <c r="NCN5911" s="4"/>
      <c r="NCP5911" s="3"/>
      <c r="NCQ5911" s="3"/>
      <c r="NCR5911"/>
      <c r="NCX5911" s="4"/>
      <c r="NCZ5911" s="3"/>
      <c r="NDA5911" s="3"/>
      <c r="NDB5911"/>
      <c r="NDH5911" s="4"/>
      <c r="NDJ5911" s="3"/>
      <c r="NDK5911" s="3"/>
      <c r="NDL5911"/>
      <c r="NDR5911" s="4"/>
      <c r="NDT5911" s="3"/>
      <c r="NDU5911" s="3"/>
      <c r="NDV5911"/>
      <c r="NEB5911" s="4"/>
      <c r="NED5911" s="3"/>
      <c r="NEE5911" s="3"/>
      <c r="NEF5911"/>
      <c r="NEL5911" s="4"/>
      <c r="NEN5911" s="3"/>
      <c r="NEO5911" s="3"/>
      <c r="NEP5911"/>
      <c r="NEV5911" s="4"/>
      <c r="NEX5911" s="3"/>
      <c r="NEY5911" s="3"/>
      <c r="NEZ5911"/>
      <c r="NFF5911" s="4"/>
      <c r="NFH5911" s="3"/>
      <c r="NFI5911" s="3"/>
      <c r="NFJ5911"/>
      <c r="NFP5911" s="4"/>
      <c r="NFR5911" s="3"/>
      <c r="NFS5911" s="3"/>
      <c r="NFT5911"/>
      <c r="NFZ5911" s="4"/>
      <c r="NGB5911" s="3"/>
      <c r="NGC5911" s="3"/>
      <c r="NGD5911"/>
      <c r="NGJ5911" s="4"/>
      <c r="NGL5911" s="3"/>
      <c r="NGM5911" s="3"/>
      <c r="NGN5911"/>
      <c r="NGT5911" s="4"/>
      <c r="NGV5911" s="3"/>
      <c r="NGW5911" s="3"/>
      <c r="NGX5911"/>
      <c r="NHD5911" s="4"/>
      <c r="NHF5911" s="3"/>
      <c r="NHG5911" s="3"/>
      <c r="NHH5911"/>
      <c r="NHN5911" s="4"/>
      <c r="NHP5911" s="3"/>
      <c r="NHQ5911" s="3"/>
      <c r="NHR5911"/>
      <c r="NHX5911" s="4"/>
      <c r="NHZ5911" s="3"/>
      <c r="NIA5911" s="3"/>
      <c r="NIB5911"/>
      <c r="NIH5911" s="4"/>
      <c r="NIJ5911" s="3"/>
      <c r="NIK5911" s="3"/>
      <c r="NIL5911"/>
      <c r="NIR5911" s="4"/>
      <c r="NIT5911" s="3"/>
      <c r="NIU5911" s="3"/>
      <c r="NIV5911"/>
      <c r="NJB5911" s="4"/>
      <c r="NJD5911" s="3"/>
      <c r="NJE5911" s="3"/>
      <c r="NJF5911"/>
      <c r="NJL5911" s="4"/>
      <c r="NJN5911" s="3"/>
      <c r="NJO5911" s="3"/>
      <c r="NJP5911"/>
      <c r="NJV5911" s="4"/>
      <c r="NJX5911" s="3"/>
      <c r="NJY5911" s="3"/>
      <c r="NJZ5911"/>
      <c r="NKF5911" s="4"/>
      <c r="NKH5911" s="3"/>
      <c r="NKI5911" s="3"/>
      <c r="NKJ5911"/>
      <c r="NKP5911" s="4"/>
      <c r="NKR5911" s="3"/>
      <c r="NKS5911" s="3"/>
      <c r="NKT5911"/>
      <c r="NKZ5911" s="4"/>
      <c r="NLB5911" s="3"/>
      <c r="NLC5911" s="3"/>
      <c r="NLD5911"/>
      <c r="NLJ5911" s="4"/>
      <c r="NLL5911" s="3"/>
      <c r="NLM5911" s="3"/>
      <c r="NLN5911"/>
      <c r="NLT5911" s="4"/>
      <c r="NLV5911" s="3"/>
      <c r="NLW5911" s="3"/>
      <c r="NLX5911"/>
      <c r="NMD5911" s="4"/>
      <c r="NMF5911" s="3"/>
      <c r="NMG5911" s="3"/>
      <c r="NMH5911"/>
      <c r="NMN5911" s="4"/>
      <c r="NMP5911" s="3"/>
      <c r="NMQ5911" s="3"/>
      <c r="NMR5911"/>
      <c r="NMX5911" s="4"/>
      <c r="NMZ5911" s="3"/>
      <c r="NNA5911" s="3"/>
      <c r="NNB5911"/>
      <c r="NNH5911" s="4"/>
      <c r="NNJ5911" s="3"/>
      <c r="NNK5911" s="3"/>
      <c r="NNL5911"/>
      <c r="NNR5911" s="4"/>
      <c r="NNT5911" s="3"/>
      <c r="NNU5911" s="3"/>
      <c r="NNV5911"/>
      <c r="NOB5911" s="4"/>
      <c r="NOD5911" s="3"/>
      <c r="NOE5911" s="3"/>
      <c r="NOF5911"/>
      <c r="NOL5911" s="4"/>
      <c r="NON5911" s="3"/>
      <c r="NOO5911" s="3"/>
      <c r="NOP5911"/>
      <c r="NOV5911" s="4"/>
      <c r="NOX5911" s="3"/>
      <c r="NOY5911" s="3"/>
      <c r="NOZ5911"/>
      <c r="NPF5911" s="4"/>
      <c r="NPH5911" s="3"/>
      <c r="NPI5911" s="3"/>
      <c r="NPJ5911"/>
      <c r="NPP5911" s="4"/>
      <c r="NPR5911" s="3"/>
      <c r="NPS5911" s="3"/>
      <c r="NPT5911"/>
      <c r="NPZ5911" s="4"/>
      <c r="NQB5911" s="3"/>
      <c r="NQC5911" s="3"/>
      <c r="NQD5911"/>
      <c r="NQJ5911" s="4"/>
      <c r="NQL5911" s="3"/>
      <c r="NQM5911" s="3"/>
      <c r="NQN5911"/>
      <c r="NQT5911" s="4"/>
      <c r="NQV5911" s="3"/>
      <c r="NQW5911" s="3"/>
      <c r="NQX5911"/>
      <c r="NRD5911" s="4"/>
      <c r="NRF5911" s="3"/>
      <c r="NRG5911" s="3"/>
      <c r="NRH5911"/>
      <c r="NRN5911" s="4"/>
      <c r="NRP5911" s="3"/>
      <c r="NRQ5911" s="3"/>
      <c r="NRR5911"/>
      <c r="NRX5911" s="4"/>
      <c r="NRZ5911" s="3"/>
      <c r="NSA5911" s="3"/>
      <c r="NSB5911"/>
      <c r="NSH5911" s="4"/>
      <c r="NSJ5911" s="3"/>
      <c r="NSK5911" s="3"/>
      <c r="NSL5911"/>
      <c r="NSR5911" s="4"/>
      <c r="NST5911" s="3"/>
      <c r="NSU5911" s="3"/>
      <c r="NSV5911"/>
      <c r="NTB5911" s="4"/>
      <c r="NTD5911" s="3"/>
      <c r="NTE5911" s="3"/>
      <c r="NTF5911"/>
      <c r="NTL5911" s="4"/>
      <c r="NTN5911" s="3"/>
      <c r="NTO5911" s="3"/>
      <c r="NTP5911"/>
      <c r="NTV5911" s="4"/>
      <c r="NTX5911" s="3"/>
      <c r="NTY5911" s="3"/>
      <c r="NTZ5911"/>
      <c r="NUF5911" s="4"/>
      <c r="NUH5911" s="3"/>
      <c r="NUI5911" s="3"/>
      <c r="NUJ5911"/>
      <c r="NUP5911" s="4"/>
      <c r="NUR5911" s="3"/>
      <c r="NUS5911" s="3"/>
      <c r="NUT5911"/>
      <c r="NUZ5911" s="4"/>
      <c r="NVB5911" s="3"/>
      <c r="NVC5911" s="3"/>
      <c r="NVD5911"/>
      <c r="NVJ5911" s="4"/>
      <c r="NVL5911" s="3"/>
      <c r="NVM5911" s="3"/>
      <c r="NVN5911"/>
      <c r="NVT5911" s="4"/>
      <c r="NVV5911" s="3"/>
      <c r="NVW5911" s="3"/>
      <c r="NVX5911"/>
      <c r="NWD5911" s="4"/>
      <c r="NWF5911" s="3"/>
      <c r="NWG5911" s="3"/>
      <c r="NWH5911"/>
      <c r="NWN5911" s="4"/>
      <c r="NWP5911" s="3"/>
      <c r="NWQ5911" s="3"/>
      <c r="NWR5911"/>
      <c r="NWX5911" s="4"/>
      <c r="NWZ5911" s="3"/>
      <c r="NXA5911" s="3"/>
      <c r="NXB5911"/>
      <c r="NXH5911" s="4"/>
      <c r="NXJ5911" s="3"/>
      <c r="NXK5911" s="3"/>
      <c r="NXL5911"/>
      <c r="NXR5911" s="4"/>
      <c r="NXT5911" s="3"/>
      <c r="NXU5911" s="3"/>
      <c r="NXV5911"/>
      <c r="NYB5911" s="4"/>
      <c r="NYD5911" s="3"/>
      <c r="NYE5911" s="3"/>
      <c r="NYF5911"/>
      <c r="NYL5911" s="4"/>
      <c r="NYN5911" s="3"/>
      <c r="NYO5911" s="3"/>
      <c r="NYP5911"/>
      <c r="NYV5911" s="4"/>
      <c r="NYX5911" s="3"/>
      <c r="NYY5911" s="3"/>
      <c r="NYZ5911"/>
      <c r="NZF5911" s="4"/>
      <c r="NZH5911" s="3"/>
      <c r="NZI5911" s="3"/>
      <c r="NZJ5911"/>
      <c r="NZP5911" s="4"/>
      <c r="NZR5911" s="3"/>
      <c r="NZS5911" s="3"/>
      <c r="NZT5911"/>
      <c r="NZZ5911" s="4"/>
      <c r="OAB5911" s="3"/>
      <c r="OAC5911" s="3"/>
      <c r="OAD5911"/>
      <c r="OAJ5911" s="4"/>
      <c r="OAL5911" s="3"/>
      <c r="OAM5911" s="3"/>
      <c r="OAN5911"/>
      <c r="OAT5911" s="4"/>
      <c r="OAV5911" s="3"/>
      <c r="OAW5911" s="3"/>
      <c r="OAX5911"/>
      <c r="OBD5911" s="4"/>
      <c r="OBF5911" s="3"/>
      <c r="OBG5911" s="3"/>
      <c r="OBH5911"/>
      <c r="OBN5911" s="4"/>
      <c r="OBP5911" s="3"/>
      <c r="OBQ5911" s="3"/>
      <c r="OBR5911"/>
      <c r="OBX5911" s="4"/>
      <c r="OBZ5911" s="3"/>
      <c r="OCA5911" s="3"/>
      <c r="OCB5911"/>
      <c r="OCH5911" s="4"/>
      <c r="OCJ5911" s="3"/>
      <c r="OCK5911" s="3"/>
      <c r="OCL5911"/>
      <c r="OCR5911" s="4"/>
      <c r="OCT5911" s="3"/>
      <c r="OCU5911" s="3"/>
      <c r="OCV5911"/>
      <c r="ODB5911" s="4"/>
      <c r="ODD5911" s="3"/>
      <c r="ODE5911" s="3"/>
      <c r="ODF5911"/>
      <c r="ODL5911" s="4"/>
      <c r="ODN5911" s="3"/>
      <c r="ODO5911" s="3"/>
      <c r="ODP5911"/>
      <c r="ODV5911" s="4"/>
      <c r="ODX5911" s="3"/>
      <c r="ODY5911" s="3"/>
      <c r="ODZ5911"/>
      <c r="OEF5911" s="4"/>
      <c r="OEH5911" s="3"/>
      <c r="OEI5911" s="3"/>
      <c r="OEJ5911"/>
      <c r="OEP5911" s="4"/>
      <c r="OER5911" s="3"/>
      <c r="OES5911" s="3"/>
      <c r="OET5911"/>
      <c r="OEZ5911" s="4"/>
      <c r="OFB5911" s="3"/>
      <c r="OFC5911" s="3"/>
      <c r="OFD5911"/>
      <c r="OFJ5911" s="4"/>
      <c r="OFL5911" s="3"/>
      <c r="OFM5911" s="3"/>
      <c r="OFN5911"/>
      <c r="OFT5911" s="4"/>
      <c r="OFV5911" s="3"/>
      <c r="OFW5911" s="3"/>
      <c r="OFX5911"/>
      <c r="OGD5911" s="4"/>
      <c r="OGF5911" s="3"/>
      <c r="OGG5911" s="3"/>
      <c r="OGH5911"/>
      <c r="OGN5911" s="4"/>
      <c r="OGP5911" s="3"/>
      <c r="OGQ5911" s="3"/>
      <c r="OGR5911"/>
      <c r="OGX5911" s="4"/>
      <c r="OGZ5911" s="3"/>
      <c r="OHA5911" s="3"/>
      <c r="OHB5911"/>
      <c r="OHH5911" s="4"/>
      <c r="OHJ5911" s="3"/>
      <c r="OHK5911" s="3"/>
      <c r="OHL5911"/>
      <c r="OHR5911" s="4"/>
      <c r="OHT5911" s="3"/>
      <c r="OHU5911" s="3"/>
      <c r="OHV5911"/>
      <c r="OIB5911" s="4"/>
      <c r="OID5911" s="3"/>
      <c r="OIE5911" s="3"/>
      <c r="OIF5911"/>
      <c r="OIL5911" s="4"/>
      <c r="OIN5911" s="3"/>
      <c r="OIO5911" s="3"/>
      <c r="OIP5911"/>
      <c r="OIV5911" s="4"/>
      <c r="OIX5911" s="3"/>
      <c r="OIY5911" s="3"/>
      <c r="OIZ5911"/>
      <c r="OJF5911" s="4"/>
      <c r="OJH5911" s="3"/>
      <c r="OJI5911" s="3"/>
      <c r="OJJ5911"/>
      <c r="OJP5911" s="4"/>
      <c r="OJR5911" s="3"/>
      <c r="OJS5911" s="3"/>
      <c r="OJT5911"/>
      <c r="OJZ5911" s="4"/>
      <c r="OKB5911" s="3"/>
      <c r="OKC5911" s="3"/>
      <c r="OKD5911"/>
      <c r="OKJ5911" s="4"/>
      <c r="OKL5911" s="3"/>
      <c r="OKM5911" s="3"/>
      <c r="OKN5911"/>
      <c r="OKT5911" s="4"/>
      <c r="OKV5911" s="3"/>
      <c r="OKW5911" s="3"/>
      <c r="OKX5911"/>
      <c r="OLD5911" s="4"/>
      <c r="OLF5911" s="3"/>
      <c r="OLG5911" s="3"/>
      <c r="OLH5911"/>
      <c r="OLN5911" s="4"/>
      <c r="OLP5911" s="3"/>
      <c r="OLQ5911" s="3"/>
      <c r="OLR5911"/>
      <c r="OLX5911" s="4"/>
      <c r="OLZ5911" s="3"/>
      <c r="OMA5911" s="3"/>
      <c r="OMB5911"/>
      <c r="OMH5911" s="4"/>
      <c r="OMJ5911" s="3"/>
      <c r="OMK5911" s="3"/>
      <c r="OML5911"/>
      <c r="OMR5911" s="4"/>
      <c r="OMT5911" s="3"/>
      <c r="OMU5911" s="3"/>
      <c r="OMV5911"/>
      <c r="ONB5911" s="4"/>
      <c r="OND5911" s="3"/>
      <c r="ONE5911" s="3"/>
      <c r="ONF5911"/>
      <c r="ONL5911" s="4"/>
      <c r="ONN5911" s="3"/>
      <c r="ONO5911" s="3"/>
      <c r="ONP5911"/>
      <c r="ONV5911" s="4"/>
      <c r="ONX5911" s="3"/>
      <c r="ONY5911" s="3"/>
      <c r="ONZ5911"/>
      <c r="OOF5911" s="4"/>
      <c r="OOH5911" s="3"/>
      <c r="OOI5911" s="3"/>
      <c r="OOJ5911"/>
      <c r="OOP5911" s="4"/>
      <c r="OOR5911" s="3"/>
      <c r="OOS5911" s="3"/>
      <c r="OOT5911"/>
      <c r="OOZ5911" s="4"/>
      <c r="OPB5911" s="3"/>
      <c r="OPC5911" s="3"/>
      <c r="OPD5911"/>
      <c r="OPJ5911" s="4"/>
      <c r="OPL5911" s="3"/>
      <c r="OPM5911" s="3"/>
      <c r="OPN5911"/>
      <c r="OPT5911" s="4"/>
      <c r="OPV5911" s="3"/>
      <c r="OPW5911" s="3"/>
      <c r="OPX5911"/>
      <c r="OQD5911" s="4"/>
      <c r="OQF5911" s="3"/>
      <c r="OQG5911" s="3"/>
      <c r="OQH5911"/>
      <c r="OQN5911" s="4"/>
      <c r="OQP5911" s="3"/>
      <c r="OQQ5911" s="3"/>
      <c r="OQR5911"/>
      <c r="OQX5911" s="4"/>
      <c r="OQZ5911" s="3"/>
      <c r="ORA5911" s="3"/>
      <c r="ORB5911"/>
      <c r="ORH5911" s="4"/>
      <c r="ORJ5911" s="3"/>
      <c r="ORK5911" s="3"/>
      <c r="ORL5911"/>
      <c r="ORR5911" s="4"/>
      <c r="ORT5911" s="3"/>
      <c r="ORU5911" s="3"/>
      <c r="ORV5911"/>
      <c r="OSB5911" s="4"/>
      <c r="OSD5911" s="3"/>
      <c r="OSE5911" s="3"/>
      <c r="OSF5911"/>
      <c r="OSL5911" s="4"/>
      <c r="OSN5911" s="3"/>
      <c r="OSO5911" s="3"/>
      <c r="OSP5911"/>
      <c r="OSV5911" s="4"/>
      <c r="OSX5911" s="3"/>
      <c r="OSY5911" s="3"/>
      <c r="OSZ5911"/>
      <c r="OTF5911" s="4"/>
      <c r="OTH5911" s="3"/>
      <c r="OTI5911" s="3"/>
      <c r="OTJ5911"/>
      <c r="OTP5911" s="4"/>
      <c r="OTR5911" s="3"/>
      <c r="OTS5911" s="3"/>
      <c r="OTT5911"/>
      <c r="OTZ5911" s="4"/>
      <c r="OUB5911" s="3"/>
      <c r="OUC5911" s="3"/>
      <c r="OUD5911"/>
      <c r="OUJ5911" s="4"/>
      <c r="OUL5911" s="3"/>
      <c r="OUM5911" s="3"/>
      <c r="OUN5911"/>
      <c r="OUT5911" s="4"/>
      <c r="OUV5911" s="3"/>
      <c r="OUW5911" s="3"/>
      <c r="OUX5911"/>
      <c r="OVD5911" s="4"/>
      <c r="OVF5911" s="3"/>
      <c r="OVG5911" s="3"/>
      <c r="OVH5911"/>
      <c r="OVN5911" s="4"/>
      <c r="OVP5911" s="3"/>
      <c r="OVQ5911" s="3"/>
      <c r="OVR5911"/>
      <c r="OVX5911" s="4"/>
      <c r="OVZ5911" s="3"/>
      <c r="OWA5911" s="3"/>
      <c r="OWB5911"/>
      <c r="OWH5911" s="4"/>
      <c r="OWJ5911" s="3"/>
      <c r="OWK5911" s="3"/>
      <c r="OWL5911"/>
      <c r="OWR5911" s="4"/>
      <c r="OWT5911" s="3"/>
      <c r="OWU5911" s="3"/>
      <c r="OWV5911"/>
      <c r="OXB5911" s="4"/>
      <c r="OXD5911" s="3"/>
      <c r="OXE5911" s="3"/>
      <c r="OXF5911"/>
      <c r="OXL5911" s="4"/>
      <c r="OXN5911" s="3"/>
      <c r="OXO5911" s="3"/>
      <c r="OXP5911"/>
      <c r="OXV5911" s="4"/>
      <c r="OXX5911" s="3"/>
      <c r="OXY5911" s="3"/>
      <c r="OXZ5911"/>
      <c r="OYF5911" s="4"/>
      <c r="OYH5911" s="3"/>
      <c r="OYI5911" s="3"/>
      <c r="OYJ5911"/>
      <c r="OYP5911" s="4"/>
      <c r="OYR5911" s="3"/>
      <c r="OYS5911" s="3"/>
      <c r="OYT5911"/>
      <c r="OYZ5911" s="4"/>
      <c r="OZB5911" s="3"/>
      <c r="OZC5911" s="3"/>
      <c r="OZD5911"/>
      <c r="OZJ5911" s="4"/>
      <c r="OZL5911" s="3"/>
      <c r="OZM5911" s="3"/>
      <c r="OZN5911"/>
      <c r="OZT5911" s="4"/>
      <c r="OZV5911" s="3"/>
      <c r="OZW5911" s="3"/>
      <c r="OZX5911"/>
      <c r="PAD5911" s="4"/>
      <c r="PAF5911" s="3"/>
      <c r="PAG5911" s="3"/>
      <c r="PAH5911"/>
      <c r="PAN5911" s="4"/>
      <c r="PAP5911" s="3"/>
      <c r="PAQ5911" s="3"/>
      <c r="PAR5911"/>
      <c r="PAX5911" s="4"/>
      <c r="PAZ5911" s="3"/>
      <c r="PBA5911" s="3"/>
      <c r="PBB5911"/>
      <c r="PBH5911" s="4"/>
      <c r="PBJ5911" s="3"/>
      <c r="PBK5911" s="3"/>
      <c r="PBL5911"/>
      <c r="PBR5911" s="4"/>
      <c r="PBT5911" s="3"/>
      <c r="PBU5911" s="3"/>
      <c r="PBV5911"/>
      <c r="PCB5911" s="4"/>
      <c r="PCD5911" s="3"/>
      <c r="PCE5911" s="3"/>
      <c r="PCF5911"/>
      <c r="PCL5911" s="4"/>
      <c r="PCN5911" s="3"/>
      <c r="PCO5911" s="3"/>
      <c r="PCP5911"/>
      <c r="PCV5911" s="4"/>
      <c r="PCX5911" s="3"/>
      <c r="PCY5911" s="3"/>
      <c r="PCZ5911"/>
      <c r="PDF5911" s="4"/>
      <c r="PDH5911" s="3"/>
      <c r="PDI5911" s="3"/>
      <c r="PDJ5911"/>
      <c r="PDP5911" s="4"/>
      <c r="PDR5911" s="3"/>
      <c r="PDS5911" s="3"/>
      <c r="PDT5911"/>
      <c r="PDZ5911" s="4"/>
      <c r="PEB5911" s="3"/>
      <c r="PEC5911" s="3"/>
      <c r="PED5911"/>
      <c r="PEJ5911" s="4"/>
      <c r="PEL5911" s="3"/>
      <c r="PEM5911" s="3"/>
      <c r="PEN5911"/>
      <c r="PET5911" s="4"/>
      <c r="PEV5911" s="3"/>
      <c r="PEW5911" s="3"/>
      <c r="PEX5911"/>
      <c r="PFD5911" s="4"/>
      <c r="PFF5911" s="3"/>
      <c r="PFG5911" s="3"/>
      <c r="PFH5911"/>
      <c r="PFN5911" s="4"/>
      <c r="PFP5911" s="3"/>
      <c r="PFQ5911" s="3"/>
      <c r="PFR5911"/>
      <c r="PFX5911" s="4"/>
      <c r="PFZ5911" s="3"/>
      <c r="PGA5911" s="3"/>
      <c r="PGB5911"/>
      <c r="PGH5911" s="4"/>
      <c r="PGJ5911" s="3"/>
      <c r="PGK5911" s="3"/>
      <c r="PGL5911"/>
      <c r="PGR5911" s="4"/>
      <c r="PGT5911" s="3"/>
      <c r="PGU5911" s="3"/>
      <c r="PGV5911"/>
      <c r="PHB5911" s="4"/>
      <c r="PHD5911" s="3"/>
      <c r="PHE5911" s="3"/>
      <c r="PHF5911"/>
      <c r="PHL5911" s="4"/>
      <c r="PHN5911" s="3"/>
      <c r="PHO5911" s="3"/>
      <c r="PHP5911"/>
      <c r="PHV5911" s="4"/>
      <c r="PHX5911" s="3"/>
      <c r="PHY5911" s="3"/>
      <c r="PHZ5911"/>
      <c r="PIF5911" s="4"/>
      <c r="PIH5911" s="3"/>
      <c r="PII5911" s="3"/>
      <c r="PIJ5911"/>
      <c r="PIP5911" s="4"/>
      <c r="PIR5911" s="3"/>
      <c r="PIS5911" s="3"/>
      <c r="PIT5911"/>
      <c r="PIZ5911" s="4"/>
      <c r="PJB5911" s="3"/>
      <c r="PJC5911" s="3"/>
      <c r="PJD5911"/>
      <c r="PJJ5911" s="4"/>
      <c r="PJL5911" s="3"/>
      <c r="PJM5911" s="3"/>
      <c r="PJN5911"/>
      <c r="PJT5911" s="4"/>
      <c r="PJV5911" s="3"/>
      <c r="PJW5911" s="3"/>
      <c r="PJX5911"/>
      <c r="PKD5911" s="4"/>
      <c r="PKF5911" s="3"/>
      <c r="PKG5911" s="3"/>
      <c r="PKH5911"/>
      <c r="PKN5911" s="4"/>
      <c r="PKP5911" s="3"/>
      <c r="PKQ5911" s="3"/>
      <c r="PKR5911"/>
      <c r="PKX5911" s="4"/>
      <c r="PKZ5911" s="3"/>
      <c r="PLA5911" s="3"/>
      <c r="PLB5911"/>
      <c r="PLH5911" s="4"/>
      <c r="PLJ5911" s="3"/>
      <c r="PLK5911" s="3"/>
      <c r="PLL5911"/>
      <c r="PLR5911" s="4"/>
      <c r="PLT5911" s="3"/>
      <c r="PLU5911" s="3"/>
      <c r="PLV5911"/>
      <c r="PMB5911" s="4"/>
      <c r="PMD5911" s="3"/>
      <c r="PME5911" s="3"/>
      <c r="PMF5911"/>
      <c r="PML5911" s="4"/>
      <c r="PMN5911" s="3"/>
      <c r="PMO5911" s="3"/>
      <c r="PMP5911"/>
      <c r="PMV5911" s="4"/>
      <c r="PMX5911" s="3"/>
      <c r="PMY5911" s="3"/>
      <c r="PMZ5911"/>
      <c r="PNF5911" s="4"/>
      <c r="PNH5911" s="3"/>
      <c r="PNI5911" s="3"/>
      <c r="PNJ5911"/>
      <c r="PNP5911" s="4"/>
      <c r="PNR5911" s="3"/>
      <c r="PNS5911" s="3"/>
      <c r="PNT5911"/>
      <c r="PNZ5911" s="4"/>
      <c r="POB5911" s="3"/>
      <c r="POC5911" s="3"/>
      <c r="POD5911"/>
      <c r="POJ5911" s="4"/>
      <c r="POL5911" s="3"/>
      <c r="POM5911" s="3"/>
      <c r="PON5911"/>
      <c r="POT5911" s="4"/>
      <c r="POV5911" s="3"/>
      <c r="POW5911" s="3"/>
      <c r="POX5911"/>
      <c r="PPD5911" s="4"/>
      <c r="PPF5911" s="3"/>
      <c r="PPG5911" s="3"/>
      <c r="PPH5911"/>
      <c r="PPN5911" s="4"/>
      <c r="PPP5911" s="3"/>
      <c r="PPQ5911" s="3"/>
      <c r="PPR5911"/>
      <c r="PPX5911" s="4"/>
      <c r="PPZ5911" s="3"/>
      <c r="PQA5911" s="3"/>
      <c r="PQB5911"/>
      <c r="PQH5911" s="4"/>
      <c r="PQJ5911" s="3"/>
      <c r="PQK5911" s="3"/>
      <c r="PQL5911"/>
      <c r="PQR5911" s="4"/>
      <c r="PQT5911" s="3"/>
      <c r="PQU5911" s="3"/>
      <c r="PQV5911"/>
      <c r="PRB5911" s="4"/>
      <c r="PRD5911" s="3"/>
      <c r="PRE5911" s="3"/>
      <c r="PRF5911"/>
      <c r="PRL5911" s="4"/>
      <c r="PRN5911" s="3"/>
      <c r="PRO5911" s="3"/>
      <c r="PRP5911"/>
      <c r="PRV5911" s="4"/>
      <c r="PRX5911" s="3"/>
      <c r="PRY5911" s="3"/>
      <c r="PRZ5911"/>
      <c r="PSF5911" s="4"/>
      <c r="PSH5911" s="3"/>
      <c r="PSI5911" s="3"/>
      <c r="PSJ5911"/>
      <c r="PSP5911" s="4"/>
      <c r="PSR5911" s="3"/>
      <c r="PSS5911" s="3"/>
      <c r="PST5911"/>
      <c r="PSZ5911" s="4"/>
      <c r="PTB5911" s="3"/>
      <c r="PTC5911" s="3"/>
      <c r="PTD5911"/>
      <c r="PTJ5911" s="4"/>
      <c r="PTL5911" s="3"/>
      <c r="PTM5911" s="3"/>
      <c r="PTN5911"/>
      <c r="PTT5911" s="4"/>
      <c r="PTV5911" s="3"/>
      <c r="PTW5911" s="3"/>
      <c r="PTX5911"/>
      <c r="PUD5911" s="4"/>
      <c r="PUF5911" s="3"/>
      <c r="PUG5911" s="3"/>
      <c r="PUH5911"/>
      <c r="PUN5911" s="4"/>
      <c r="PUP5911" s="3"/>
      <c r="PUQ5911" s="3"/>
      <c r="PUR5911"/>
      <c r="PUX5911" s="4"/>
      <c r="PUZ5911" s="3"/>
      <c r="PVA5911" s="3"/>
      <c r="PVB5911"/>
      <c r="PVH5911" s="4"/>
      <c r="PVJ5911" s="3"/>
      <c r="PVK5911" s="3"/>
      <c r="PVL5911"/>
      <c r="PVR5911" s="4"/>
      <c r="PVT5911" s="3"/>
      <c r="PVU5911" s="3"/>
      <c r="PVV5911"/>
      <c r="PWB5911" s="4"/>
      <c r="PWD5911" s="3"/>
      <c r="PWE5911" s="3"/>
      <c r="PWF5911"/>
      <c r="PWL5911" s="4"/>
      <c r="PWN5911" s="3"/>
      <c r="PWO5911" s="3"/>
      <c r="PWP5911"/>
      <c r="PWV5911" s="4"/>
      <c r="PWX5911" s="3"/>
      <c r="PWY5911" s="3"/>
      <c r="PWZ5911"/>
      <c r="PXF5911" s="4"/>
      <c r="PXH5911" s="3"/>
      <c r="PXI5911" s="3"/>
      <c r="PXJ5911"/>
      <c r="PXP5911" s="4"/>
      <c r="PXR5911" s="3"/>
      <c r="PXS5911" s="3"/>
      <c r="PXT5911"/>
      <c r="PXZ5911" s="4"/>
      <c r="PYB5911" s="3"/>
      <c r="PYC5911" s="3"/>
      <c r="PYD5911"/>
      <c r="PYJ5911" s="4"/>
      <c r="PYL5911" s="3"/>
      <c r="PYM5911" s="3"/>
      <c r="PYN5911"/>
      <c r="PYT5911" s="4"/>
      <c r="PYV5911" s="3"/>
      <c r="PYW5911" s="3"/>
      <c r="PYX5911"/>
      <c r="PZD5911" s="4"/>
      <c r="PZF5911" s="3"/>
      <c r="PZG5911" s="3"/>
      <c r="PZH5911"/>
      <c r="PZN5911" s="4"/>
      <c r="PZP5911" s="3"/>
      <c r="PZQ5911" s="3"/>
      <c r="PZR5911"/>
      <c r="PZX5911" s="4"/>
      <c r="PZZ5911" s="3"/>
      <c r="QAA5911" s="3"/>
      <c r="QAB5911"/>
      <c r="QAH5911" s="4"/>
      <c r="QAJ5911" s="3"/>
      <c r="QAK5911" s="3"/>
      <c r="QAL5911"/>
      <c r="QAR5911" s="4"/>
      <c r="QAT5911" s="3"/>
      <c r="QAU5911" s="3"/>
      <c r="QAV5911"/>
      <c r="QBB5911" s="4"/>
      <c r="QBD5911" s="3"/>
      <c r="QBE5911" s="3"/>
      <c r="QBF5911"/>
      <c r="QBL5911" s="4"/>
      <c r="QBN5911" s="3"/>
      <c r="QBO5911" s="3"/>
      <c r="QBP5911"/>
      <c r="QBV5911" s="4"/>
      <c r="QBX5911" s="3"/>
      <c r="QBY5911" s="3"/>
      <c r="QBZ5911"/>
      <c r="QCF5911" s="4"/>
      <c r="QCH5911" s="3"/>
      <c r="QCI5911" s="3"/>
      <c r="QCJ5911"/>
      <c r="QCP5911" s="4"/>
      <c r="QCR5911" s="3"/>
      <c r="QCS5911" s="3"/>
      <c r="QCT5911"/>
      <c r="QCZ5911" s="4"/>
      <c r="QDB5911" s="3"/>
      <c r="QDC5911" s="3"/>
      <c r="QDD5911"/>
      <c r="QDJ5911" s="4"/>
      <c r="QDL5911" s="3"/>
      <c r="QDM5911" s="3"/>
      <c r="QDN5911"/>
      <c r="QDT5911" s="4"/>
      <c r="QDV5911" s="3"/>
      <c r="QDW5911" s="3"/>
      <c r="QDX5911"/>
      <c r="QED5911" s="4"/>
      <c r="QEF5911" s="3"/>
      <c r="QEG5911" s="3"/>
      <c r="QEH5911"/>
      <c r="QEN5911" s="4"/>
      <c r="QEP5911" s="3"/>
      <c r="QEQ5911" s="3"/>
      <c r="QER5911"/>
      <c r="QEX5911" s="4"/>
      <c r="QEZ5911" s="3"/>
      <c r="QFA5911" s="3"/>
      <c r="QFB5911"/>
      <c r="QFH5911" s="4"/>
      <c r="QFJ5911" s="3"/>
      <c r="QFK5911" s="3"/>
      <c r="QFL5911"/>
      <c r="QFR5911" s="4"/>
      <c r="QFT5911" s="3"/>
      <c r="QFU5911" s="3"/>
      <c r="QFV5911"/>
      <c r="QGB5911" s="4"/>
      <c r="QGD5911" s="3"/>
      <c r="QGE5911" s="3"/>
      <c r="QGF5911"/>
      <c r="QGL5911" s="4"/>
      <c r="QGN5911" s="3"/>
      <c r="QGO5911" s="3"/>
      <c r="QGP5911"/>
      <c r="QGV5911" s="4"/>
      <c r="QGX5911" s="3"/>
      <c r="QGY5911" s="3"/>
      <c r="QGZ5911"/>
      <c r="QHF5911" s="4"/>
      <c r="QHH5911" s="3"/>
      <c r="QHI5911" s="3"/>
      <c r="QHJ5911"/>
      <c r="QHP5911" s="4"/>
      <c r="QHR5911" s="3"/>
      <c r="QHS5911" s="3"/>
      <c r="QHT5911"/>
      <c r="QHZ5911" s="4"/>
      <c r="QIB5911" s="3"/>
      <c r="QIC5911" s="3"/>
      <c r="QID5911"/>
      <c r="QIJ5911" s="4"/>
      <c r="QIL5911" s="3"/>
      <c r="QIM5911" s="3"/>
      <c r="QIN5911"/>
      <c r="QIT5911" s="4"/>
      <c r="QIV5911" s="3"/>
      <c r="QIW5911" s="3"/>
      <c r="QIX5911"/>
      <c r="QJD5911" s="4"/>
      <c r="QJF5911" s="3"/>
      <c r="QJG5911" s="3"/>
      <c r="QJH5911"/>
      <c r="QJN5911" s="4"/>
      <c r="QJP5911" s="3"/>
      <c r="QJQ5911" s="3"/>
      <c r="QJR5911"/>
      <c r="QJX5911" s="4"/>
      <c r="QJZ5911" s="3"/>
      <c r="QKA5911" s="3"/>
      <c r="QKB5911"/>
      <c r="QKH5911" s="4"/>
      <c r="QKJ5911" s="3"/>
      <c r="QKK5911" s="3"/>
      <c r="QKL5911"/>
      <c r="QKR5911" s="4"/>
      <c r="QKT5911" s="3"/>
      <c r="QKU5911" s="3"/>
      <c r="QKV5911"/>
      <c r="QLB5911" s="4"/>
      <c r="QLD5911" s="3"/>
      <c r="QLE5911" s="3"/>
      <c r="QLF5911"/>
      <c r="QLL5911" s="4"/>
      <c r="QLN5911" s="3"/>
      <c r="QLO5911" s="3"/>
      <c r="QLP5911"/>
      <c r="QLV5911" s="4"/>
      <c r="QLX5911" s="3"/>
      <c r="QLY5911" s="3"/>
      <c r="QLZ5911"/>
      <c r="QMF5911" s="4"/>
      <c r="QMH5911" s="3"/>
      <c r="QMI5911" s="3"/>
      <c r="QMJ5911"/>
      <c r="QMP5911" s="4"/>
      <c r="QMR5911" s="3"/>
      <c r="QMS5911" s="3"/>
      <c r="QMT5911"/>
      <c r="QMZ5911" s="4"/>
      <c r="QNB5911" s="3"/>
      <c r="QNC5911" s="3"/>
      <c r="QND5911"/>
      <c r="QNJ5911" s="4"/>
      <c r="QNL5911" s="3"/>
      <c r="QNM5911" s="3"/>
      <c r="QNN5911"/>
      <c r="QNT5911" s="4"/>
      <c r="QNV5911" s="3"/>
      <c r="QNW5911" s="3"/>
      <c r="QNX5911"/>
      <c r="QOD5911" s="4"/>
      <c r="QOF5911" s="3"/>
      <c r="QOG5911" s="3"/>
      <c r="QOH5911"/>
      <c r="QON5911" s="4"/>
      <c r="QOP5911" s="3"/>
      <c r="QOQ5911" s="3"/>
      <c r="QOR5911"/>
      <c r="QOX5911" s="4"/>
      <c r="QOZ5911" s="3"/>
      <c r="QPA5911" s="3"/>
      <c r="QPB5911"/>
      <c r="QPH5911" s="4"/>
      <c r="QPJ5911" s="3"/>
      <c r="QPK5911" s="3"/>
      <c r="QPL5911"/>
      <c r="QPR5911" s="4"/>
      <c r="QPT5911" s="3"/>
      <c r="QPU5911" s="3"/>
      <c r="QPV5911"/>
      <c r="QQB5911" s="4"/>
      <c r="QQD5911" s="3"/>
      <c r="QQE5911" s="3"/>
      <c r="QQF5911"/>
      <c r="QQL5911" s="4"/>
      <c r="QQN5911" s="3"/>
      <c r="QQO5911" s="3"/>
      <c r="QQP5911"/>
      <c r="QQV5911" s="4"/>
      <c r="QQX5911" s="3"/>
      <c r="QQY5911" s="3"/>
      <c r="QQZ5911"/>
      <c r="QRF5911" s="4"/>
      <c r="QRH5911" s="3"/>
      <c r="QRI5911" s="3"/>
      <c r="QRJ5911"/>
      <c r="QRP5911" s="4"/>
      <c r="QRR5911" s="3"/>
      <c r="QRS5911" s="3"/>
      <c r="QRT5911"/>
      <c r="QRZ5911" s="4"/>
      <c r="QSB5911" s="3"/>
      <c r="QSC5911" s="3"/>
      <c r="QSD5911"/>
      <c r="QSJ5911" s="4"/>
      <c r="QSL5911" s="3"/>
      <c r="QSM5911" s="3"/>
      <c r="QSN5911"/>
      <c r="QST5911" s="4"/>
      <c r="QSV5911" s="3"/>
      <c r="QSW5911" s="3"/>
      <c r="QSX5911"/>
      <c r="QTD5911" s="4"/>
      <c r="QTF5911" s="3"/>
      <c r="QTG5911" s="3"/>
      <c r="QTH5911"/>
      <c r="QTN5911" s="4"/>
      <c r="QTP5911" s="3"/>
      <c r="QTQ5911" s="3"/>
      <c r="QTR5911"/>
      <c r="QTX5911" s="4"/>
      <c r="QTZ5911" s="3"/>
      <c r="QUA5911" s="3"/>
      <c r="QUB5911"/>
      <c r="QUH5911" s="4"/>
      <c r="QUJ5911" s="3"/>
      <c r="QUK5911" s="3"/>
      <c r="QUL5911"/>
      <c r="QUR5911" s="4"/>
      <c r="QUT5911" s="3"/>
      <c r="QUU5911" s="3"/>
      <c r="QUV5911"/>
      <c r="QVB5911" s="4"/>
      <c r="QVD5911" s="3"/>
      <c r="QVE5911" s="3"/>
      <c r="QVF5911"/>
      <c r="QVL5911" s="4"/>
      <c r="QVN5911" s="3"/>
      <c r="QVO5911" s="3"/>
      <c r="QVP5911"/>
      <c r="QVV5911" s="4"/>
      <c r="QVX5911" s="3"/>
      <c r="QVY5911" s="3"/>
      <c r="QVZ5911"/>
      <c r="QWF5911" s="4"/>
      <c r="QWH5911" s="3"/>
      <c r="QWI5911" s="3"/>
      <c r="QWJ5911"/>
      <c r="QWP5911" s="4"/>
      <c r="QWR5911" s="3"/>
      <c r="QWS5911" s="3"/>
      <c r="QWT5911"/>
      <c r="QWZ5911" s="4"/>
      <c r="QXB5911" s="3"/>
      <c r="QXC5911" s="3"/>
      <c r="QXD5911"/>
      <c r="QXJ5911" s="4"/>
      <c r="QXL5911" s="3"/>
      <c r="QXM5911" s="3"/>
      <c r="QXN5911"/>
      <c r="QXT5911" s="4"/>
      <c r="QXV5911" s="3"/>
      <c r="QXW5911" s="3"/>
      <c r="QXX5911"/>
      <c r="QYD5911" s="4"/>
      <c r="QYF5911" s="3"/>
      <c r="QYG5911" s="3"/>
      <c r="QYH5911"/>
      <c r="QYN5911" s="4"/>
      <c r="QYP5911" s="3"/>
      <c r="QYQ5911" s="3"/>
      <c r="QYR5911"/>
      <c r="QYX5911" s="4"/>
      <c r="QYZ5911" s="3"/>
      <c r="QZA5911" s="3"/>
      <c r="QZB5911"/>
      <c r="QZH5911" s="4"/>
      <c r="QZJ5911" s="3"/>
      <c r="QZK5911" s="3"/>
      <c r="QZL5911"/>
      <c r="QZR5911" s="4"/>
      <c r="QZT5911" s="3"/>
      <c r="QZU5911" s="3"/>
      <c r="QZV5911"/>
      <c r="RAB5911" s="4"/>
      <c r="RAD5911" s="3"/>
      <c r="RAE5911" s="3"/>
      <c r="RAF5911"/>
      <c r="RAL5911" s="4"/>
      <c r="RAN5911" s="3"/>
      <c r="RAO5911" s="3"/>
      <c r="RAP5911"/>
      <c r="RAV5911" s="4"/>
      <c r="RAX5911" s="3"/>
      <c r="RAY5911" s="3"/>
      <c r="RAZ5911"/>
      <c r="RBF5911" s="4"/>
      <c r="RBH5911" s="3"/>
      <c r="RBI5911" s="3"/>
      <c r="RBJ5911"/>
      <c r="RBP5911" s="4"/>
      <c r="RBR5911" s="3"/>
      <c r="RBS5911" s="3"/>
      <c r="RBT5911"/>
      <c r="RBZ5911" s="4"/>
      <c r="RCB5911" s="3"/>
      <c r="RCC5911" s="3"/>
      <c r="RCD5911"/>
      <c r="RCJ5911" s="4"/>
      <c r="RCL5911" s="3"/>
      <c r="RCM5911" s="3"/>
      <c r="RCN5911"/>
      <c r="RCT5911" s="4"/>
      <c r="RCV5911" s="3"/>
      <c r="RCW5911" s="3"/>
      <c r="RCX5911"/>
      <c r="RDD5911" s="4"/>
      <c r="RDF5911" s="3"/>
      <c r="RDG5911" s="3"/>
      <c r="RDH5911"/>
      <c r="RDN5911" s="4"/>
      <c r="RDP5911" s="3"/>
      <c r="RDQ5911" s="3"/>
      <c r="RDR5911"/>
      <c r="RDX5911" s="4"/>
      <c r="RDZ5911" s="3"/>
      <c r="REA5911" s="3"/>
      <c r="REB5911"/>
      <c r="REH5911" s="4"/>
      <c r="REJ5911" s="3"/>
      <c r="REK5911" s="3"/>
      <c r="REL5911"/>
      <c r="RER5911" s="4"/>
      <c r="RET5911" s="3"/>
      <c r="REU5911" s="3"/>
      <c r="REV5911"/>
      <c r="RFB5911" s="4"/>
      <c r="RFD5911" s="3"/>
      <c r="RFE5911" s="3"/>
      <c r="RFF5911"/>
      <c r="RFL5911" s="4"/>
      <c r="RFN5911" s="3"/>
      <c r="RFO5911" s="3"/>
      <c r="RFP5911"/>
      <c r="RFV5911" s="4"/>
      <c r="RFX5911" s="3"/>
      <c r="RFY5911" s="3"/>
      <c r="RFZ5911"/>
      <c r="RGF5911" s="4"/>
      <c r="RGH5911" s="3"/>
      <c r="RGI5911" s="3"/>
      <c r="RGJ5911"/>
      <c r="RGP5911" s="4"/>
      <c r="RGR5911" s="3"/>
      <c r="RGS5911" s="3"/>
      <c r="RGT5911"/>
      <c r="RGZ5911" s="4"/>
      <c r="RHB5911" s="3"/>
      <c r="RHC5911" s="3"/>
      <c r="RHD5911"/>
      <c r="RHJ5911" s="4"/>
      <c r="RHL5911" s="3"/>
      <c r="RHM5911" s="3"/>
      <c r="RHN5911"/>
      <c r="RHT5911" s="4"/>
      <c r="RHV5911" s="3"/>
      <c r="RHW5911" s="3"/>
      <c r="RHX5911"/>
      <c r="RID5911" s="4"/>
      <c r="RIF5911" s="3"/>
      <c r="RIG5911" s="3"/>
      <c r="RIH5911"/>
      <c r="RIN5911" s="4"/>
      <c r="RIP5911" s="3"/>
      <c r="RIQ5911" s="3"/>
      <c r="RIR5911"/>
      <c r="RIX5911" s="4"/>
      <c r="RIZ5911" s="3"/>
      <c r="RJA5911" s="3"/>
      <c r="RJB5911"/>
      <c r="RJH5911" s="4"/>
      <c r="RJJ5911" s="3"/>
      <c r="RJK5911" s="3"/>
      <c r="RJL5911"/>
      <c r="RJR5911" s="4"/>
      <c r="RJT5911" s="3"/>
      <c r="RJU5911" s="3"/>
      <c r="RJV5911"/>
      <c r="RKB5911" s="4"/>
      <c r="RKD5911" s="3"/>
      <c r="RKE5911" s="3"/>
      <c r="RKF5911"/>
      <c r="RKL5911" s="4"/>
      <c r="RKN5911" s="3"/>
      <c r="RKO5911" s="3"/>
      <c r="RKP5911"/>
      <c r="RKV5911" s="4"/>
      <c r="RKX5911" s="3"/>
      <c r="RKY5911" s="3"/>
      <c r="RKZ5911"/>
      <c r="RLF5911" s="4"/>
      <c r="RLH5911" s="3"/>
      <c r="RLI5911" s="3"/>
      <c r="RLJ5911"/>
      <c r="RLP5911" s="4"/>
      <c r="RLR5911" s="3"/>
      <c r="RLS5911" s="3"/>
      <c r="RLT5911"/>
      <c r="RLZ5911" s="4"/>
      <c r="RMB5911" s="3"/>
      <c r="RMC5911" s="3"/>
      <c r="RMD5911"/>
      <c r="RMJ5911" s="4"/>
      <c r="RML5911" s="3"/>
      <c r="RMM5911" s="3"/>
      <c r="RMN5911"/>
      <c r="RMT5911" s="4"/>
      <c r="RMV5911" s="3"/>
      <c r="RMW5911" s="3"/>
      <c r="RMX5911"/>
      <c r="RND5911" s="4"/>
      <c r="RNF5911" s="3"/>
      <c r="RNG5911" s="3"/>
      <c r="RNH5911"/>
      <c r="RNN5911" s="4"/>
      <c r="RNP5911" s="3"/>
      <c r="RNQ5911" s="3"/>
      <c r="RNR5911"/>
      <c r="RNX5911" s="4"/>
      <c r="RNZ5911" s="3"/>
      <c r="ROA5911" s="3"/>
      <c r="ROB5911"/>
      <c r="ROH5911" s="4"/>
      <c r="ROJ5911" s="3"/>
      <c r="ROK5911" s="3"/>
      <c r="ROL5911"/>
      <c r="ROR5911" s="4"/>
      <c r="ROT5911" s="3"/>
      <c r="ROU5911" s="3"/>
      <c r="ROV5911"/>
      <c r="RPB5911" s="4"/>
      <c r="RPD5911" s="3"/>
      <c r="RPE5911" s="3"/>
      <c r="RPF5911"/>
      <c r="RPL5911" s="4"/>
      <c r="RPN5911" s="3"/>
      <c r="RPO5911" s="3"/>
      <c r="RPP5911"/>
      <c r="RPV5911" s="4"/>
      <c r="RPX5911" s="3"/>
      <c r="RPY5911" s="3"/>
      <c r="RPZ5911"/>
      <c r="RQF5911" s="4"/>
      <c r="RQH5911" s="3"/>
      <c r="RQI5911" s="3"/>
      <c r="RQJ5911"/>
      <c r="RQP5911" s="4"/>
      <c r="RQR5911" s="3"/>
      <c r="RQS5911" s="3"/>
      <c r="RQT5911"/>
      <c r="RQZ5911" s="4"/>
      <c r="RRB5911" s="3"/>
      <c r="RRC5911" s="3"/>
      <c r="RRD5911"/>
      <c r="RRJ5911" s="4"/>
      <c r="RRL5911" s="3"/>
      <c r="RRM5911" s="3"/>
      <c r="RRN5911"/>
      <c r="RRT5911" s="4"/>
      <c r="RRV5911" s="3"/>
      <c r="RRW5911" s="3"/>
      <c r="RRX5911"/>
      <c r="RSD5911" s="4"/>
      <c r="RSF5911" s="3"/>
      <c r="RSG5911" s="3"/>
      <c r="RSH5911"/>
      <c r="RSN5911" s="4"/>
      <c r="RSP5911" s="3"/>
      <c r="RSQ5911" s="3"/>
      <c r="RSR5911"/>
      <c r="RSX5911" s="4"/>
      <c r="RSZ5911" s="3"/>
      <c r="RTA5911" s="3"/>
      <c r="RTB5911"/>
      <c r="RTH5911" s="4"/>
      <c r="RTJ5911" s="3"/>
      <c r="RTK5911" s="3"/>
      <c r="RTL5911"/>
      <c r="RTR5911" s="4"/>
      <c r="RTT5911" s="3"/>
      <c r="RTU5911" s="3"/>
      <c r="RTV5911"/>
      <c r="RUB5911" s="4"/>
      <c r="RUD5911" s="3"/>
      <c r="RUE5911" s="3"/>
      <c r="RUF5911"/>
      <c r="RUL5911" s="4"/>
      <c r="RUN5911" s="3"/>
      <c r="RUO5911" s="3"/>
      <c r="RUP5911"/>
      <c r="RUV5911" s="4"/>
      <c r="RUX5911" s="3"/>
      <c r="RUY5911" s="3"/>
      <c r="RUZ5911"/>
      <c r="RVF5911" s="4"/>
      <c r="RVH5911" s="3"/>
      <c r="RVI5911" s="3"/>
      <c r="RVJ5911"/>
      <c r="RVP5911" s="4"/>
      <c r="RVR5911" s="3"/>
      <c r="RVS5911" s="3"/>
      <c r="RVT5911"/>
      <c r="RVZ5911" s="4"/>
      <c r="RWB5911" s="3"/>
      <c r="RWC5911" s="3"/>
      <c r="RWD5911"/>
      <c r="RWJ5911" s="4"/>
      <c r="RWL5911" s="3"/>
      <c r="RWM5911" s="3"/>
      <c r="RWN5911"/>
      <c r="RWT5911" s="4"/>
      <c r="RWV5911" s="3"/>
      <c r="RWW5911" s="3"/>
      <c r="RWX5911"/>
      <c r="RXD5911" s="4"/>
      <c r="RXF5911" s="3"/>
      <c r="RXG5911" s="3"/>
      <c r="RXH5911"/>
      <c r="RXN5911" s="4"/>
      <c r="RXP5911" s="3"/>
      <c r="RXQ5911" s="3"/>
      <c r="RXR5911"/>
      <c r="RXX5911" s="4"/>
      <c r="RXZ5911" s="3"/>
      <c r="RYA5911" s="3"/>
      <c r="RYB5911"/>
      <c r="RYH5911" s="4"/>
      <c r="RYJ5911" s="3"/>
      <c r="RYK5911" s="3"/>
      <c r="RYL5911"/>
      <c r="RYR5911" s="4"/>
      <c r="RYT5911" s="3"/>
      <c r="RYU5911" s="3"/>
      <c r="RYV5911"/>
      <c r="RZB5911" s="4"/>
      <c r="RZD5911" s="3"/>
      <c r="RZE5911" s="3"/>
      <c r="RZF5911"/>
      <c r="RZL5911" s="4"/>
      <c r="RZN5911" s="3"/>
      <c r="RZO5911" s="3"/>
      <c r="RZP5911"/>
      <c r="RZV5911" s="4"/>
      <c r="RZX5911" s="3"/>
      <c r="RZY5911" s="3"/>
      <c r="RZZ5911"/>
      <c r="SAF5911" s="4"/>
      <c r="SAH5911" s="3"/>
      <c r="SAI5911" s="3"/>
      <c r="SAJ5911"/>
      <c r="SAP5911" s="4"/>
      <c r="SAR5911" s="3"/>
      <c r="SAS5911" s="3"/>
      <c r="SAT5911"/>
      <c r="SAZ5911" s="4"/>
      <c r="SBB5911" s="3"/>
      <c r="SBC5911" s="3"/>
      <c r="SBD5911"/>
      <c r="SBJ5911" s="4"/>
      <c r="SBL5911" s="3"/>
      <c r="SBM5911" s="3"/>
      <c r="SBN5911"/>
      <c r="SBT5911" s="4"/>
      <c r="SBV5911" s="3"/>
      <c r="SBW5911" s="3"/>
      <c r="SBX5911"/>
      <c r="SCD5911" s="4"/>
      <c r="SCF5911" s="3"/>
      <c r="SCG5911" s="3"/>
      <c r="SCH5911"/>
      <c r="SCN5911" s="4"/>
      <c r="SCP5911" s="3"/>
      <c r="SCQ5911" s="3"/>
      <c r="SCR5911"/>
      <c r="SCX5911" s="4"/>
      <c r="SCZ5911" s="3"/>
      <c r="SDA5911" s="3"/>
      <c r="SDB5911"/>
      <c r="SDH5911" s="4"/>
      <c r="SDJ5911" s="3"/>
      <c r="SDK5911" s="3"/>
      <c r="SDL5911"/>
      <c r="SDR5911" s="4"/>
      <c r="SDT5911" s="3"/>
      <c r="SDU5911" s="3"/>
      <c r="SDV5911"/>
      <c r="SEB5911" s="4"/>
      <c r="SED5911" s="3"/>
      <c r="SEE5911" s="3"/>
      <c r="SEF5911"/>
      <c r="SEL5911" s="4"/>
      <c r="SEN5911" s="3"/>
      <c r="SEO5911" s="3"/>
      <c r="SEP5911"/>
      <c r="SEV5911" s="4"/>
      <c r="SEX5911" s="3"/>
      <c r="SEY5911" s="3"/>
      <c r="SEZ5911"/>
      <c r="SFF5911" s="4"/>
      <c r="SFH5911" s="3"/>
      <c r="SFI5911" s="3"/>
      <c r="SFJ5911"/>
      <c r="SFP5911" s="4"/>
      <c r="SFR5911" s="3"/>
      <c r="SFS5911" s="3"/>
      <c r="SFT5911"/>
      <c r="SFZ5911" s="4"/>
      <c r="SGB5911" s="3"/>
      <c r="SGC5911" s="3"/>
      <c r="SGD5911"/>
      <c r="SGJ5911" s="4"/>
      <c r="SGL5911" s="3"/>
      <c r="SGM5911" s="3"/>
      <c r="SGN5911"/>
      <c r="SGT5911" s="4"/>
      <c r="SGV5911" s="3"/>
      <c r="SGW5911" s="3"/>
      <c r="SGX5911"/>
      <c r="SHD5911" s="4"/>
      <c r="SHF5911" s="3"/>
      <c r="SHG5911" s="3"/>
      <c r="SHH5911"/>
      <c r="SHN5911" s="4"/>
      <c r="SHP5911" s="3"/>
      <c r="SHQ5911" s="3"/>
      <c r="SHR5911"/>
      <c r="SHX5911" s="4"/>
      <c r="SHZ5911" s="3"/>
      <c r="SIA5911" s="3"/>
      <c r="SIB5911"/>
      <c r="SIH5911" s="4"/>
      <c r="SIJ5911" s="3"/>
      <c r="SIK5911" s="3"/>
      <c r="SIL5911"/>
      <c r="SIR5911" s="4"/>
      <c r="SIT5911" s="3"/>
      <c r="SIU5911" s="3"/>
      <c r="SIV5911"/>
      <c r="SJB5911" s="4"/>
      <c r="SJD5911" s="3"/>
      <c r="SJE5911" s="3"/>
      <c r="SJF5911"/>
      <c r="SJL5911" s="4"/>
      <c r="SJN5911" s="3"/>
      <c r="SJO5911" s="3"/>
      <c r="SJP5911"/>
      <c r="SJV5911" s="4"/>
      <c r="SJX5911" s="3"/>
      <c r="SJY5911" s="3"/>
      <c r="SJZ5911"/>
      <c r="SKF5911" s="4"/>
      <c r="SKH5911" s="3"/>
      <c r="SKI5911" s="3"/>
      <c r="SKJ5911"/>
      <c r="SKP5911" s="4"/>
      <c r="SKR5911" s="3"/>
      <c r="SKS5911" s="3"/>
      <c r="SKT5911"/>
      <c r="SKZ5911" s="4"/>
      <c r="SLB5911" s="3"/>
      <c r="SLC5911" s="3"/>
      <c r="SLD5911"/>
      <c r="SLJ5911" s="4"/>
      <c r="SLL5911" s="3"/>
      <c r="SLM5911" s="3"/>
      <c r="SLN5911"/>
      <c r="SLT5911" s="4"/>
      <c r="SLV5911" s="3"/>
      <c r="SLW5911" s="3"/>
      <c r="SLX5911"/>
      <c r="SMD5911" s="4"/>
      <c r="SMF5911" s="3"/>
      <c r="SMG5911" s="3"/>
      <c r="SMH5911"/>
      <c r="SMN5911" s="4"/>
      <c r="SMP5911" s="3"/>
      <c r="SMQ5911" s="3"/>
      <c r="SMR5911"/>
      <c r="SMX5911" s="4"/>
      <c r="SMZ5911" s="3"/>
      <c r="SNA5911" s="3"/>
      <c r="SNB5911"/>
      <c r="SNH5911" s="4"/>
      <c r="SNJ5911" s="3"/>
      <c r="SNK5911" s="3"/>
      <c r="SNL5911"/>
      <c r="SNR5911" s="4"/>
      <c r="SNT5911" s="3"/>
      <c r="SNU5911" s="3"/>
      <c r="SNV5911"/>
      <c r="SOB5911" s="4"/>
      <c r="SOD5911" s="3"/>
      <c r="SOE5911" s="3"/>
      <c r="SOF5911"/>
      <c r="SOL5911" s="4"/>
      <c r="SON5911" s="3"/>
      <c r="SOO5911" s="3"/>
      <c r="SOP5911"/>
      <c r="SOV5911" s="4"/>
      <c r="SOX5911" s="3"/>
      <c r="SOY5911" s="3"/>
      <c r="SOZ5911"/>
      <c r="SPF5911" s="4"/>
      <c r="SPH5911" s="3"/>
      <c r="SPI5911" s="3"/>
      <c r="SPJ5911"/>
      <c r="SPP5911" s="4"/>
      <c r="SPR5911" s="3"/>
      <c r="SPS5911" s="3"/>
      <c r="SPT5911"/>
      <c r="SPZ5911" s="4"/>
      <c r="SQB5911" s="3"/>
      <c r="SQC5911" s="3"/>
      <c r="SQD5911"/>
      <c r="SQJ5911" s="4"/>
      <c r="SQL5911" s="3"/>
      <c r="SQM5911" s="3"/>
      <c r="SQN5911"/>
      <c r="SQT5911" s="4"/>
      <c r="SQV5911" s="3"/>
      <c r="SQW5911" s="3"/>
      <c r="SQX5911"/>
      <c r="SRD5911" s="4"/>
      <c r="SRF5911" s="3"/>
      <c r="SRG5911" s="3"/>
      <c r="SRH5911"/>
      <c r="SRN5911" s="4"/>
      <c r="SRP5911" s="3"/>
      <c r="SRQ5911" s="3"/>
      <c r="SRR5911"/>
      <c r="SRX5911" s="4"/>
      <c r="SRZ5911" s="3"/>
      <c r="SSA5911" s="3"/>
      <c r="SSB5911"/>
      <c r="SSH5911" s="4"/>
      <c r="SSJ5911" s="3"/>
      <c r="SSK5911" s="3"/>
      <c r="SSL5911"/>
      <c r="SSR5911" s="4"/>
      <c r="SST5911" s="3"/>
      <c r="SSU5911" s="3"/>
      <c r="SSV5911"/>
      <c r="STB5911" s="4"/>
      <c r="STD5911" s="3"/>
      <c r="STE5911" s="3"/>
      <c r="STF5911"/>
      <c r="STL5911" s="4"/>
      <c r="STN5911" s="3"/>
      <c r="STO5911" s="3"/>
      <c r="STP5911"/>
      <c r="STV5911" s="4"/>
      <c r="STX5911" s="3"/>
      <c r="STY5911" s="3"/>
      <c r="STZ5911"/>
      <c r="SUF5911" s="4"/>
      <c r="SUH5911" s="3"/>
      <c r="SUI5911" s="3"/>
      <c r="SUJ5911"/>
      <c r="SUP5911" s="4"/>
      <c r="SUR5911" s="3"/>
      <c r="SUS5911" s="3"/>
      <c r="SUT5911"/>
      <c r="SUZ5911" s="4"/>
      <c r="SVB5911" s="3"/>
      <c r="SVC5911" s="3"/>
      <c r="SVD5911"/>
      <c r="SVJ5911" s="4"/>
      <c r="SVL5911" s="3"/>
      <c r="SVM5911" s="3"/>
      <c r="SVN5911"/>
      <c r="SVT5911" s="4"/>
      <c r="SVV5911" s="3"/>
      <c r="SVW5911" s="3"/>
      <c r="SVX5911"/>
      <c r="SWD5911" s="4"/>
      <c r="SWF5911" s="3"/>
      <c r="SWG5911" s="3"/>
      <c r="SWH5911"/>
      <c r="SWN5911" s="4"/>
      <c r="SWP5911" s="3"/>
      <c r="SWQ5911" s="3"/>
      <c r="SWR5911"/>
      <c r="SWX5911" s="4"/>
      <c r="SWZ5911" s="3"/>
      <c r="SXA5911" s="3"/>
      <c r="SXB5911"/>
      <c r="SXH5911" s="4"/>
      <c r="SXJ5911" s="3"/>
      <c r="SXK5911" s="3"/>
      <c r="SXL5911"/>
      <c r="SXR5911" s="4"/>
      <c r="SXT5911" s="3"/>
      <c r="SXU5911" s="3"/>
      <c r="SXV5911"/>
      <c r="SYB5911" s="4"/>
      <c r="SYD5911" s="3"/>
      <c r="SYE5911" s="3"/>
      <c r="SYF5911"/>
      <c r="SYL5911" s="4"/>
      <c r="SYN5911" s="3"/>
      <c r="SYO5911" s="3"/>
      <c r="SYP5911"/>
      <c r="SYV5911" s="4"/>
      <c r="SYX5911" s="3"/>
      <c r="SYY5911" s="3"/>
      <c r="SYZ5911"/>
      <c r="SZF5911" s="4"/>
      <c r="SZH5911" s="3"/>
      <c r="SZI5911" s="3"/>
      <c r="SZJ5911"/>
      <c r="SZP5911" s="4"/>
      <c r="SZR5911" s="3"/>
      <c r="SZS5911" s="3"/>
      <c r="SZT5911"/>
      <c r="SZZ5911" s="4"/>
      <c r="TAB5911" s="3"/>
      <c r="TAC5911" s="3"/>
      <c r="TAD5911"/>
      <c r="TAJ5911" s="4"/>
      <c r="TAL5911" s="3"/>
      <c r="TAM5911" s="3"/>
      <c r="TAN5911"/>
      <c r="TAT5911" s="4"/>
      <c r="TAV5911" s="3"/>
      <c r="TAW5911" s="3"/>
      <c r="TAX5911"/>
      <c r="TBD5911" s="4"/>
      <c r="TBF5911" s="3"/>
      <c r="TBG5911" s="3"/>
      <c r="TBH5911"/>
      <c r="TBN5911" s="4"/>
      <c r="TBP5911" s="3"/>
      <c r="TBQ5911" s="3"/>
      <c r="TBR5911"/>
      <c r="TBX5911" s="4"/>
      <c r="TBZ5911" s="3"/>
      <c r="TCA5911" s="3"/>
      <c r="TCB5911"/>
      <c r="TCH5911" s="4"/>
      <c r="TCJ5911" s="3"/>
      <c r="TCK5911" s="3"/>
      <c r="TCL5911"/>
      <c r="TCR5911" s="4"/>
      <c r="TCT5911" s="3"/>
      <c r="TCU5911" s="3"/>
      <c r="TCV5911"/>
      <c r="TDB5911" s="4"/>
      <c r="TDD5911" s="3"/>
      <c r="TDE5911" s="3"/>
      <c r="TDF5911"/>
      <c r="TDL5911" s="4"/>
      <c r="TDN5911" s="3"/>
      <c r="TDO5911" s="3"/>
      <c r="TDP5911"/>
      <c r="TDV5911" s="4"/>
      <c r="TDX5911" s="3"/>
      <c r="TDY5911" s="3"/>
      <c r="TDZ5911"/>
      <c r="TEF5911" s="4"/>
      <c r="TEH5911" s="3"/>
      <c r="TEI5911" s="3"/>
      <c r="TEJ5911"/>
      <c r="TEP5911" s="4"/>
      <c r="TER5911" s="3"/>
      <c r="TES5911" s="3"/>
      <c r="TET5911"/>
      <c r="TEZ5911" s="4"/>
      <c r="TFB5911" s="3"/>
      <c r="TFC5911" s="3"/>
      <c r="TFD5911"/>
      <c r="TFJ5911" s="4"/>
      <c r="TFL5911" s="3"/>
      <c r="TFM5911" s="3"/>
      <c r="TFN5911"/>
      <c r="TFT5911" s="4"/>
      <c r="TFV5911" s="3"/>
      <c r="TFW5911" s="3"/>
      <c r="TFX5911"/>
      <c r="TGD5911" s="4"/>
      <c r="TGF5911" s="3"/>
      <c r="TGG5911" s="3"/>
      <c r="TGH5911"/>
      <c r="TGN5911" s="4"/>
      <c r="TGP5911" s="3"/>
      <c r="TGQ5911" s="3"/>
      <c r="TGR5911"/>
      <c r="TGX5911" s="4"/>
      <c r="TGZ5911" s="3"/>
      <c r="THA5911" s="3"/>
      <c r="THB5911"/>
      <c r="THH5911" s="4"/>
      <c r="THJ5911" s="3"/>
      <c r="THK5911" s="3"/>
      <c r="THL5911"/>
      <c r="THR5911" s="4"/>
      <c r="THT5911" s="3"/>
      <c r="THU5911" s="3"/>
      <c r="THV5911"/>
      <c r="TIB5911" s="4"/>
      <c r="TID5911" s="3"/>
      <c r="TIE5911" s="3"/>
      <c r="TIF5911"/>
      <c r="TIL5911" s="4"/>
      <c r="TIN5911" s="3"/>
      <c r="TIO5911" s="3"/>
      <c r="TIP5911"/>
      <c r="TIV5911" s="4"/>
      <c r="TIX5911" s="3"/>
      <c r="TIY5911" s="3"/>
      <c r="TIZ5911"/>
      <c r="TJF5911" s="4"/>
      <c r="TJH5911" s="3"/>
      <c r="TJI5911" s="3"/>
      <c r="TJJ5911"/>
      <c r="TJP5911" s="4"/>
      <c r="TJR5911" s="3"/>
      <c r="TJS5911" s="3"/>
      <c r="TJT5911"/>
      <c r="TJZ5911" s="4"/>
      <c r="TKB5911" s="3"/>
      <c r="TKC5911" s="3"/>
      <c r="TKD5911"/>
      <c r="TKJ5911" s="4"/>
      <c r="TKL5911" s="3"/>
      <c r="TKM5911" s="3"/>
      <c r="TKN5911"/>
      <c r="TKT5911" s="4"/>
      <c r="TKV5911" s="3"/>
      <c r="TKW5911" s="3"/>
      <c r="TKX5911"/>
      <c r="TLD5911" s="4"/>
      <c r="TLF5911" s="3"/>
      <c r="TLG5911" s="3"/>
      <c r="TLH5911"/>
      <c r="TLN5911" s="4"/>
      <c r="TLP5911" s="3"/>
      <c r="TLQ5911" s="3"/>
      <c r="TLR5911"/>
      <c r="TLX5911" s="4"/>
      <c r="TLZ5911" s="3"/>
      <c r="TMA5911" s="3"/>
      <c r="TMB5911"/>
      <c r="TMH5911" s="4"/>
      <c r="TMJ5911" s="3"/>
      <c r="TMK5911" s="3"/>
      <c r="TML5911"/>
      <c r="TMR5911" s="4"/>
      <c r="TMT5911" s="3"/>
      <c r="TMU5911" s="3"/>
      <c r="TMV5911"/>
      <c r="TNB5911" s="4"/>
      <c r="TND5911" s="3"/>
      <c r="TNE5911" s="3"/>
      <c r="TNF5911"/>
      <c r="TNL5911" s="4"/>
      <c r="TNN5911" s="3"/>
      <c r="TNO5911" s="3"/>
      <c r="TNP5911"/>
      <c r="TNV5911" s="4"/>
      <c r="TNX5911" s="3"/>
      <c r="TNY5911" s="3"/>
      <c r="TNZ5911"/>
      <c r="TOF5911" s="4"/>
      <c r="TOH5911" s="3"/>
      <c r="TOI5911" s="3"/>
      <c r="TOJ5911"/>
      <c r="TOP5911" s="4"/>
      <c r="TOR5911" s="3"/>
      <c r="TOS5911" s="3"/>
      <c r="TOT5911"/>
      <c r="TOZ5911" s="4"/>
      <c r="TPB5911" s="3"/>
      <c r="TPC5911" s="3"/>
      <c r="TPD5911"/>
      <c r="TPJ5911" s="4"/>
      <c r="TPL5911" s="3"/>
      <c r="TPM5911" s="3"/>
      <c r="TPN5911"/>
      <c r="TPT5911" s="4"/>
      <c r="TPV5911" s="3"/>
      <c r="TPW5911" s="3"/>
      <c r="TPX5911"/>
      <c r="TQD5911" s="4"/>
      <c r="TQF5911" s="3"/>
      <c r="TQG5911" s="3"/>
      <c r="TQH5911"/>
      <c r="TQN5911" s="4"/>
      <c r="TQP5911" s="3"/>
      <c r="TQQ5911" s="3"/>
      <c r="TQR5911"/>
      <c r="TQX5911" s="4"/>
      <c r="TQZ5911" s="3"/>
      <c r="TRA5911" s="3"/>
      <c r="TRB5911"/>
      <c r="TRH5911" s="4"/>
      <c r="TRJ5911" s="3"/>
      <c r="TRK5911" s="3"/>
      <c r="TRL5911"/>
      <c r="TRR5911" s="4"/>
      <c r="TRT5911" s="3"/>
      <c r="TRU5911" s="3"/>
      <c r="TRV5911"/>
      <c r="TSB5911" s="4"/>
      <c r="TSD5911" s="3"/>
      <c r="TSE5911" s="3"/>
      <c r="TSF5911"/>
      <c r="TSL5911" s="4"/>
      <c r="TSN5911" s="3"/>
      <c r="TSO5911" s="3"/>
      <c r="TSP5911"/>
      <c r="TSV5911" s="4"/>
      <c r="TSX5911" s="3"/>
      <c r="TSY5911" s="3"/>
      <c r="TSZ5911"/>
      <c r="TTF5911" s="4"/>
      <c r="TTH5911" s="3"/>
      <c r="TTI5911" s="3"/>
      <c r="TTJ5911"/>
      <c r="TTP5911" s="4"/>
      <c r="TTR5911" s="3"/>
      <c r="TTS5911" s="3"/>
      <c r="TTT5911"/>
      <c r="TTZ5911" s="4"/>
      <c r="TUB5911" s="3"/>
      <c r="TUC5911" s="3"/>
      <c r="TUD5911"/>
      <c r="TUJ5911" s="4"/>
      <c r="TUL5911" s="3"/>
      <c r="TUM5911" s="3"/>
      <c r="TUN5911"/>
      <c r="TUT5911" s="4"/>
      <c r="TUV5911" s="3"/>
      <c r="TUW5911" s="3"/>
      <c r="TUX5911"/>
      <c r="TVD5911" s="4"/>
      <c r="TVF5911" s="3"/>
      <c r="TVG5911" s="3"/>
      <c r="TVH5911"/>
      <c r="TVN5911" s="4"/>
      <c r="TVP5911" s="3"/>
      <c r="TVQ5911" s="3"/>
      <c r="TVR5911"/>
      <c r="TVX5911" s="4"/>
      <c r="TVZ5911" s="3"/>
      <c r="TWA5911" s="3"/>
      <c r="TWB5911"/>
      <c r="TWH5911" s="4"/>
      <c r="TWJ5911" s="3"/>
      <c r="TWK5911" s="3"/>
      <c r="TWL5911"/>
      <c r="TWR5911" s="4"/>
      <c r="TWT5911" s="3"/>
      <c r="TWU5911" s="3"/>
      <c r="TWV5911"/>
      <c r="TXB5911" s="4"/>
      <c r="TXD5911" s="3"/>
      <c r="TXE5911" s="3"/>
      <c r="TXF5911"/>
      <c r="TXL5911" s="4"/>
      <c r="TXN5911" s="3"/>
      <c r="TXO5911" s="3"/>
      <c r="TXP5911"/>
      <c r="TXV5911" s="4"/>
      <c r="TXX5911" s="3"/>
      <c r="TXY5911" s="3"/>
      <c r="TXZ5911"/>
      <c r="TYF5911" s="4"/>
      <c r="TYH5911" s="3"/>
      <c r="TYI5911" s="3"/>
      <c r="TYJ5911"/>
      <c r="TYP5911" s="4"/>
      <c r="TYR5911" s="3"/>
      <c r="TYS5911" s="3"/>
      <c r="TYT5911"/>
      <c r="TYZ5911" s="4"/>
      <c r="TZB5911" s="3"/>
      <c r="TZC5911" s="3"/>
      <c r="TZD5911"/>
      <c r="TZJ5911" s="4"/>
      <c r="TZL5911" s="3"/>
      <c r="TZM5911" s="3"/>
      <c r="TZN5911"/>
      <c r="TZT5911" s="4"/>
      <c r="TZV5911" s="3"/>
      <c r="TZW5911" s="3"/>
      <c r="TZX5911"/>
      <c r="UAD5911" s="4"/>
      <c r="UAF5911" s="3"/>
      <c r="UAG5911" s="3"/>
      <c r="UAH5911"/>
      <c r="UAN5911" s="4"/>
      <c r="UAP5911" s="3"/>
      <c r="UAQ5911" s="3"/>
      <c r="UAR5911"/>
      <c r="UAX5911" s="4"/>
      <c r="UAZ5911" s="3"/>
      <c r="UBA5911" s="3"/>
      <c r="UBB5911"/>
      <c r="UBH5911" s="4"/>
      <c r="UBJ5911" s="3"/>
      <c r="UBK5911" s="3"/>
      <c r="UBL5911"/>
      <c r="UBR5911" s="4"/>
      <c r="UBT5911" s="3"/>
      <c r="UBU5911" s="3"/>
      <c r="UBV5911"/>
      <c r="UCB5911" s="4"/>
      <c r="UCD5911" s="3"/>
      <c r="UCE5911" s="3"/>
      <c r="UCF5911"/>
      <c r="UCL5911" s="4"/>
      <c r="UCN5911" s="3"/>
      <c r="UCO5911" s="3"/>
      <c r="UCP5911"/>
      <c r="UCV5911" s="4"/>
      <c r="UCX5911" s="3"/>
      <c r="UCY5911" s="3"/>
      <c r="UCZ5911"/>
      <c r="UDF5911" s="4"/>
      <c r="UDH5911" s="3"/>
      <c r="UDI5911" s="3"/>
      <c r="UDJ5911"/>
      <c r="UDP5911" s="4"/>
      <c r="UDR5911" s="3"/>
      <c r="UDS5911" s="3"/>
      <c r="UDT5911"/>
      <c r="UDZ5911" s="4"/>
      <c r="UEB5911" s="3"/>
      <c r="UEC5911" s="3"/>
      <c r="UED5911"/>
      <c r="UEJ5911" s="4"/>
      <c r="UEL5911" s="3"/>
      <c r="UEM5911" s="3"/>
      <c r="UEN5911"/>
      <c r="UET5911" s="4"/>
      <c r="UEV5911" s="3"/>
      <c r="UEW5911" s="3"/>
      <c r="UEX5911"/>
      <c r="UFD5911" s="4"/>
      <c r="UFF5911" s="3"/>
      <c r="UFG5911" s="3"/>
      <c r="UFH5911"/>
      <c r="UFN5911" s="4"/>
      <c r="UFP5911" s="3"/>
      <c r="UFQ5911" s="3"/>
      <c r="UFR5911"/>
      <c r="UFX5911" s="4"/>
      <c r="UFZ5911" s="3"/>
      <c r="UGA5911" s="3"/>
      <c r="UGB5911"/>
      <c r="UGH5911" s="4"/>
      <c r="UGJ5911" s="3"/>
      <c r="UGK5911" s="3"/>
      <c r="UGL5911"/>
      <c r="UGR5911" s="4"/>
      <c r="UGT5911" s="3"/>
      <c r="UGU5911" s="3"/>
      <c r="UGV5911"/>
      <c r="UHB5911" s="4"/>
      <c r="UHD5911" s="3"/>
      <c r="UHE5911" s="3"/>
      <c r="UHF5911"/>
      <c r="UHL5911" s="4"/>
      <c r="UHN5911" s="3"/>
      <c r="UHO5911" s="3"/>
      <c r="UHP5911"/>
      <c r="UHV5911" s="4"/>
      <c r="UHX5911" s="3"/>
      <c r="UHY5911" s="3"/>
      <c r="UHZ5911"/>
      <c r="UIF5911" s="4"/>
      <c r="UIH5911" s="3"/>
      <c r="UII5911" s="3"/>
      <c r="UIJ5911"/>
      <c r="UIP5911" s="4"/>
      <c r="UIR5911" s="3"/>
      <c r="UIS5911" s="3"/>
      <c r="UIT5911"/>
      <c r="UIZ5911" s="4"/>
      <c r="UJB5911" s="3"/>
      <c r="UJC5911" s="3"/>
      <c r="UJD5911"/>
      <c r="UJJ5911" s="4"/>
      <c r="UJL5911" s="3"/>
      <c r="UJM5911" s="3"/>
      <c r="UJN5911"/>
      <c r="UJT5911" s="4"/>
      <c r="UJV5911" s="3"/>
      <c r="UJW5911" s="3"/>
      <c r="UJX5911"/>
      <c r="UKD5911" s="4"/>
      <c r="UKF5911" s="3"/>
      <c r="UKG5911" s="3"/>
      <c r="UKH5911"/>
      <c r="UKN5911" s="4"/>
      <c r="UKP5911" s="3"/>
      <c r="UKQ5911" s="3"/>
      <c r="UKR5911"/>
      <c r="UKX5911" s="4"/>
      <c r="UKZ5911" s="3"/>
      <c r="ULA5911" s="3"/>
      <c r="ULB5911"/>
      <c r="ULH5911" s="4"/>
      <c r="ULJ5911" s="3"/>
      <c r="ULK5911" s="3"/>
      <c r="ULL5911"/>
      <c r="ULR5911" s="4"/>
      <c r="ULT5911" s="3"/>
      <c r="ULU5911" s="3"/>
      <c r="ULV5911"/>
      <c r="UMB5911" s="4"/>
      <c r="UMD5911" s="3"/>
      <c r="UME5911" s="3"/>
      <c r="UMF5911"/>
      <c r="UML5911" s="4"/>
      <c r="UMN5911" s="3"/>
      <c r="UMO5911" s="3"/>
      <c r="UMP5911"/>
      <c r="UMV5911" s="4"/>
      <c r="UMX5911" s="3"/>
      <c r="UMY5911" s="3"/>
      <c r="UMZ5911"/>
      <c r="UNF5911" s="4"/>
      <c r="UNH5911" s="3"/>
      <c r="UNI5911" s="3"/>
      <c r="UNJ5911"/>
      <c r="UNP5911" s="4"/>
      <c r="UNR5911" s="3"/>
      <c r="UNS5911" s="3"/>
      <c r="UNT5911"/>
      <c r="UNZ5911" s="4"/>
      <c r="UOB5911" s="3"/>
      <c r="UOC5911" s="3"/>
      <c r="UOD5911"/>
      <c r="UOJ5911" s="4"/>
      <c r="UOL5911" s="3"/>
      <c r="UOM5911" s="3"/>
      <c r="UON5911"/>
      <c r="UOT5911" s="4"/>
      <c r="UOV5911" s="3"/>
      <c r="UOW5911" s="3"/>
      <c r="UOX5911"/>
      <c r="UPD5911" s="4"/>
      <c r="UPF5911" s="3"/>
      <c r="UPG5911" s="3"/>
      <c r="UPH5911"/>
      <c r="UPN5911" s="4"/>
      <c r="UPP5911" s="3"/>
      <c r="UPQ5911" s="3"/>
      <c r="UPR5911"/>
      <c r="UPX5911" s="4"/>
      <c r="UPZ5911" s="3"/>
      <c r="UQA5911" s="3"/>
      <c r="UQB5911"/>
      <c r="UQH5911" s="4"/>
      <c r="UQJ5911" s="3"/>
      <c r="UQK5911" s="3"/>
      <c r="UQL5911"/>
      <c r="UQR5911" s="4"/>
      <c r="UQT5911" s="3"/>
      <c r="UQU5911" s="3"/>
      <c r="UQV5911"/>
      <c r="URB5911" s="4"/>
      <c r="URD5911" s="3"/>
      <c r="URE5911" s="3"/>
      <c r="URF5911"/>
      <c r="URL5911" s="4"/>
      <c r="URN5911" s="3"/>
      <c r="URO5911" s="3"/>
      <c r="URP5911"/>
      <c r="URV5911" s="4"/>
      <c r="URX5911" s="3"/>
      <c r="URY5911" s="3"/>
      <c r="URZ5911"/>
      <c r="USF5911" s="4"/>
      <c r="USH5911" s="3"/>
      <c r="USI5911" s="3"/>
      <c r="USJ5911"/>
      <c r="USP5911" s="4"/>
      <c r="USR5911" s="3"/>
      <c r="USS5911" s="3"/>
      <c r="UST5911"/>
      <c r="USZ5911" s="4"/>
      <c r="UTB5911" s="3"/>
      <c r="UTC5911" s="3"/>
      <c r="UTD5911"/>
      <c r="UTJ5911" s="4"/>
      <c r="UTL5911" s="3"/>
      <c r="UTM5911" s="3"/>
      <c r="UTN5911"/>
      <c r="UTT5911" s="4"/>
      <c r="UTV5911" s="3"/>
      <c r="UTW5911" s="3"/>
      <c r="UTX5911"/>
      <c r="UUD5911" s="4"/>
      <c r="UUF5911" s="3"/>
      <c r="UUG5911" s="3"/>
      <c r="UUH5911"/>
      <c r="UUN5911" s="4"/>
      <c r="UUP5911" s="3"/>
      <c r="UUQ5911" s="3"/>
      <c r="UUR5911"/>
      <c r="UUX5911" s="4"/>
      <c r="UUZ5911" s="3"/>
      <c r="UVA5911" s="3"/>
      <c r="UVB5911"/>
      <c r="UVH5911" s="4"/>
      <c r="UVJ5911" s="3"/>
      <c r="UVK5911" s="3"/>
      <c r="UVL5911"/>
      <c r="UVR5911" s="4"/>
      <c r="UVT5911" s="3"/>
      <c r="UVU5911" s="3"/>
      <c r="UVV5911"/>
      <c r="UWB5911" s="4"/>
      <c r="UWD5911" s="3"/>
      <c r="UWE5911" s="3"/>
      <c r="UWF5911"/>
      <c r="UWL5911" s="4"/>
      <c r="UWN5911" s="3"/>
      <c r="UWO5911" s="3"/>
      <c r="UWP5911"/>
      <c r="UWV5911" s="4"/>
      <c r="UWX5911" s="3"/>
      <c r="UWY5911" s="3"/>
      <c r="UWZ5911"/>
      <c r="UXF5911" s="4"/>
      <c r="UXH5911" s="3"/>
      <c r="UXI5911" s="3"/>
      <c r="UXJ5911"/>
      <c r="UXP5911" s="4"/>
      <c r="UXR5911" s="3"/>
      <c r="UXS5911" s="3"/>
      <c r="UXT5911"/>
      <c r="UXZ5911" s="4"/>
      <c r="UYB5911" s="3"/>
      <c r="UYC5911" s="3"/>
      <c r="UYD5911"/>
      <c r="UYJ5911" s="4"/>
      <c r="UYL5911" s="3"/>
      <c r="UYM5911" s="3"/>
      <c r="UYN5911"/>
      <c r="UYT5911" s="4"/>
      <c r="UYV5911" s="3"/>
      <c r="UYW5911" s="3"/>
      <c r="UYX5911"/>
      <c r="UZD5911" s="4"/>
      <c r="UZF5911" s="3"/>
      <c r="UZG5911" s="3"/>
      <c r="UZH5911"/>
      <c r="UZN5911" s="4"/>
      <c r="UZP5911" s="3"/>
      <c r="UZQ5911" s="3"/>
      <c r="UZR5911"/>
      <c r="UZX5911" s="4"/>
      <c r="UZZ5911" s="3"/>
      <c r="VAA5911" s="3"/>
      <c r="VAB5911"/>
      <c r="VAH5911" s="4"/>
      <c r="VAJ5911" s="3"/>
      <c r="VAK5911" s="3"/>
      <c r="VAL5911"/>
      <c r="VAR5911" s="4"/>
      <c r="VAT5911" s="3"/>
      <c r="VAU5911" s="3"/>
      <c r="VAV5911"/>
      <c r="VBB5911" s="4"/>
      <c r="VBD5911" s="3"/>
      <c r="VBE5911" s="3"/>
      <c r="VBF5911"/>
      <c r="VBL5911" s="4"/>
      <c r="VBN5911" s="3"/>
      <c r="VBO5911" s="3"/>
      <c r="VBP5911"/>
      <c r="VBV5911" s="4"/>
      <c r="VBX5911" s="3"/>
      <c r="VBY5911" s="3"/>
      <c r="VBZ5911"/>
      <c r="VCF5911" s="4"/>
      <c r="VCH5911" s="3"/>
      <c r="VCI5911" s="3"/>
      <c r="VCJ5911"/>
      <c r="VCP5911" s="4"/>
      <c r="VCR5911" s="3"/>
      <c r="VCS5911" s="3"/>
      <c r="VCT5911"/>
      <c r="VCZ5911" s="4"/>
      <c r="VDB5911" s="3"/>
      <c r="VDC5911" s="3"/>
      <c r="VDD5911"/>
      <c r="VDJ5911" s="4"/>
      <c r="VDL5911" s="3"/>
      <c r="VDM5911" s="3"/>
      <c r="VDN5911"/>
      <c r="VDT5911" s="4"/>
      <c r="VDV5911" s="3"/>
      <c r="VDW5911" s="3"/>
      <c r="VDX5911"/>
      <c r="VED5911" s="4"/>
      <c r="VEF5911" s="3"/>
      <c r="VEG5911" s="3"/>
      <c r="VEH5911"/>
      <c r="VEN5911" s="4"/>
      <c r="VEP5911" s="3"/>
      <c r="VEQ5911" s="3"/>
      <c r="VER5911"/>
      <c r="VEX5911" s="4"/>
      <c r="VEZ5911" s="3"/>
      <c r="VFA5911" s="3"/>
      <c r="VFB5911"/>
      <c r="VFH5911" s="4"/>
      <c r="VFJ5911" s="3"/>
      <c r="VFK5911" s="3"/>
      <c r="VFL5911"/>
      <c r="VFR5911" s="4"/>
      <c r="VFT5911" s="3"/>
      <c r="VFU5911" s="3"/>
      <c r="VFV5911"/>
      <c r="VGB5911" s="4"/>
      <c r="VGD5911" s="3"/>
      <c r="VGE5911" s="3"/>
      <c r="VGF5911"/>
      <c r="VGL5911" s="4"/>
      <c r="VGN5911" s="3"/>
      <c r="VGO5911" s="3"/>
      <c r="VGP5911"/>
      <c r="VGV5911" s="4"/>
      <c r="VGX5911" s="3"/>
      <c r="VGY5911" s="3"/>
      <c r="VGZ5911"/>
      <c r="VHF5911" s="4"/>
      <c r="VHH5911" s="3"/>
      <c r="VHI5911" s="3"/>
      <c r="VHJ5911"/>
      <c r="VHP5911" s="4"/>
      <c r="VHR5911" s="3"/>
      <c r="VHS5911" s="3"/>
      <c r="VHT5911"/>
      <c r="VHZ5911" s="4"/>
      <c r="VIB5911" s="3"/>
      <c r="VIC5911" s="3"/>
      <c r="VID5911"/>
      <c r="VIJ5911" s="4"/>
      <c r="VIL5911" s="3"/>
      <c r="VIM5911" s="3"/>
      <c r="VIN5911"/>
      <c r="VIT5911" s="4"/>
      <c r="VIV5911" s="3"/>
      <c r="VIW5911" s="3"/>
      <c r="VIX5911"/>
      <c r="VJD5911" s="4"/>
      <c r="VJF5911" s="3"/>
      <c r="VJG5911" s="3"/>
      <c r="VJH5911"/>
      <c r="VJN5911" s="4"/>
      <c r="VJP5911" s="3"/>
      <c r="VJQ5911" s="3"/>
      <c r="VJR5911"/>
      <c r="VJX5911" s="4"/>
      <c r="VJZ5911" s="3"/>
      <c r="VKA5911" s="3"/>
      <c r="VKB5911"/>
      <c r="VKH5911" s="4"/>
      <c r="VKJ5911" s="3"/>
      <c r="VKK5911" s="3"/>
      <c r="VKL5911"/>
      <c r="VKR5911" s="4"/>
      <c r="VKT5911" s="3"/>
      <c r="VKU5911" s="3"/>
      <c r="VKV5911"/>
      <c r="VLB5911" s="4"/>
      <c r="VLD5911" s="3"/>
      <c r="VLE5911" s="3"/>
      <c r="VLF5911"/>
      <c r="VLL5911" s="4"/>
      <c r="VLN5911" s="3"/>
      <c r="VLO5911" s="3"/>
      <c r="VLP5911"/>
      <c r="VLV5911" s="4"/>
      <c r="VLX5911" s="3"/>
      <c r="VLY5911" s="3"/>
      <c r="VLZ5911"/>
      <c r="VMF5911" s="4"/>
      <c r="VMH5911" s="3"/>
      <c r="VMI5911" s="3"/>
      <c r="VMJ5911"/>
      <c r="VMP5911" s="4"/>
      <c r="VMR5911" s="3"/>
      <c r="VMS5911" s="3"/>
      <c r="VMT5911"/>
      <c r="VMZ5911" s="4"/>
      <c r="VNB5911" s="3"/>
      <c r="VNC5911" s="3"/>
      <c r="VND5911"/>
      <c r="VNJ5911" s="4"/>
      <c r="VNL5911" s="3"/>
      <c r="VNM5911" s="3"/>
      <c r="VNN5911"/>
      <c r="VNT5911" s="4"/>
      <c r="VNV5911" s="3"/>
      <c r="VNW5911" s="3"/>
      <c r="VNX5911"/>
      <c r="VOD5911" s="4"/>
      <c r="VOF5911" s="3"/>
      <c r="VOG5911" s="3"/>
      <c r="VOH5911"/>
      <c r="VON5911" s="4"/>
      <c r="VOP5911" s="3"/>
      <c r="VOQ5911" s="3"/>
      <c r="VOR5911"/>
      <c r="VOX5911" s="4"/>
      <c r="VOZ5911" s="3"/>
      <c r="VPA5911" s="3"/>
      <c r="VPB5911"/>
      <c r="VPH5911" s="4"/>
      <c r="VPJ5911" s="3"/>
      <c r="VPK5911" s="3"/>
      <c r="VPL5911"/>
      <c r="VPR5911" s="4"/>
      <c r="VPT5911" s="3"/>
      <c r="VPU5911" s="3"/>
      <c r="VPV5911"/>
      <c r="VQB5911" s="4"/>
      <c r="VQD5911" s="3"/>
      <c r="VQE5911" s="3"/>
      <c r="VQF5911"/>
      <c r="VQL5911" s="4"/>
      <c r="VQN5911" s="3"/>
      <c r="VQO5911" s="3"/>
      <c r="VQP5911"/>
      <c r="VQV5911" s="4"/>
      <c r="VQX5911" s="3"/>
      <c r="VQY5911" s="3"/>
      <c r="VQZ5911"/>
      <c r="VRF5911" s="4"/>
      <c r="VRH5911" s="3"/>
      <c r="VRI5911" s="3"/>
      <c r="VRJ5911"/>
      <c r="VRP5911" s="4"/>
      <c r="VRR5911" s="3"/>
      <c r="VRS5911" s="3"/>
      <c r="VRT5911"/>
      <c r="VRZ5911" s="4"/>
      <c r="VSB5911" s="3"/>
      <c r="VSC5911" s="3"/>
      <c r="VSD5911"/>
      <c r="VSJ5911" s="4"/>
      <c r="VSL5911" s="3"/>
      <c r="VSM5911" s="3"/>
      <c r="VSN5911"/>
      <c r="VST5911" s="4"/>
      <c r="VSV5911" s="3"/>
      <c r="VSW5911" s="3"/>
      <c r="VSX5911"/>
      <c r="VTD5911" s="4"/>
      <c r="VTF5911" s="3"/>
      <c r="VTG5911" s="3"/>
      <c r="VTH5911"/>
      <c r="VTN5911" s="4"/>
      <c r="VTP5911" s="3"/>
      <c r="VTQ5911" s="3"/>
      <c r="VTR5911"/>
      <c r="VTX5911" s="4"/>
      <c r="VTZ5911" s="3"/>
      <c r="VUA5911" s="3"/>
      <c r="VUB5911"/>
      <c r="VUH5911" s="4"/>
      <c r="VUJ5911" s="3"/>
      <c r="VUK5911" s="3"/>
      <c r="VUL5911"/>
      <c r="VUR5911" s="4"/>
      <c r="VUT5911" s="3"/>
      <c r="VUU5911" s="3"/>
      <c r="VUV5911"/>
      <c r="VVB5911" s="4"/>
      <c r="VVD5911" s="3"/>
      <c r="VVE5911" s="3"/>
      <c r="VVF5911"/>
      <c r="VVL5911" s="4"/>
      <c r="VVN5911" s="3"/>
      <c r="VVO5911" s="3"/>
      <c r="VVP5911"/>
      <c r="VVV5911" s="4"/>
      <c r="VVX5911" s="3"/>
      <c r="VVY5911" s="3"/>
      <c r="VVZ5911"/>
      <c r="VWF5911" s="4"/>
      <c r="VWH5911" s="3"/>
      <c r="VWI5911" s="3"/>
      <c r="VWJ5911"/>
      <c r="VWP5911" s="4"/>
      <c r="VWR5911" s="3"/>
      <c r="VWS5911" s="3"/>
      <c r="VWT5911"/>
      <c r="VWZ5911" s="4"/>
      <c r="VXB5911" s="3"/>
      <c r="VXC5911" s="3"/>
      <c r="VXD5911"/>
      <c r="VXJ5911" s="4"/>
      <c r="VXL5911" s="3"/>
      <c r="VXM5911" s="3"/>
      <c r="VXN5911"/>
      <c r="VXT5911" s="4"/>
      <c r="VXV5911" s="3"/>
      <c r="VXW5911" s="3"/>
      <c r="VXX5911"/>
      <c r="VYD5911" s="4"/>
      <c r="VYF5911" s="3"/>
      <c r="VYG5911" s="3"/>
      <c r="VYH5911"/>
      <c r="VYN5911" s="4"/>
      <c r="VYP5911" s="3"/>
      <c r="VYQ5911" s="3"/>
      <c r="VYR5911"/>
      <c r="VYX5911" s="4"/>
      <c r="VYZ5911" s="3"/>
      <c r="VZA5911" s="3"/>
      <c r="VZB5911"/>
      <c r="VZH5911" s="4"/>
      <c r="VZJ5911" s="3"/>
      <c r="VZK5911" s="3"/>
      <c r="VZL5911"/>
      <c r="VZR5911" s="4"/>
      <c r="VZT5911" s="3"/>
      <c r="VZU5911" s="3"/>
      <c r="VZV5911"/>
      <c r="WAB5911" s="4"/>
      <c r="WAD5911" s="3"/>
      <c r="WAE5911" s="3"/>
      <c r="WAF5911"/>
      <c r="WAL5911" s="4"/>
      <c r="WAN5911" s="3"/>
      <c r="WAO5911" s="3"/>
      <c r="WAP5911"/>
      <c r="WAV5911" s="4"/>
      <c r="WAX5911" s="3"/>
      <c r="WAY5911" s="3"/>
      <c r="WAZ5911"/>
      <c r="WBF5911" s="4"/>
      <c r="WBH5911" s="3"/>
      <c r="WBI5911" s="3"/>
      <c r="WBJ5911"/>
      <c r="WBP5911" s="4"/>
      <c r="WBR5911" s="3"/>
      <c r="WBS5911" s="3"/>
      <c r="WBT5911"/>
      <c r="WBZ5911" s="4"/>
      <c r="WCB5911" s="3"/>
      <c r="WCC5911" s="3"/>
      <c r="WCD5911"/>
      <c r="WCJ5911" s="4"/>
      <c r="WCL5911" s="3"/>
      <c r="WCM5911" s="3"/>
      <c r="WCN5911"/>
      <c r="WCT5911" s="4"/>
      <c r="WCV5911" s="3"/>
      <c r="WCW5911" s="3"/>
      <c r="WCX5911"/>
      <c r="WDD5911" s="4"/>
      <c r="WDF5911" s="3"/>
      <c r="WDG5911" s="3"/>
      <c r="WDH5911"/>
      <c r="WDN5911" s="4"/>
      <c r="WDP5911" s="3"/>
      <c r="WDQ5911" s="3"/>
      <c r="WDR5911"/>
      <c r="WDX5911" s="4"/>
      <c r="WDZ5911" s="3"/>
      <c r="WEA5911" s="3"/>
      <c r="WEB5911"/>
      <c r="WEH5911" s="4"/>
      <c r="WEJ5911" s="3"/>
      <c r="WEK5911" s="3"/>
      <c r="WEL5911"/>
      <c r="WER5911" s="4"/>
      <c r="WET5911" s="3"/>
      <c r="WEU5911" s="3"/>
      <c r="WEV5911"/>
      <c r="WFB5911" s="4"/>
      <c r="WFD5911" s="3"/>
      <c r="WFE5911" s="3"/>
      <c r="WFF5911"/>
      <c r="WFL5911" s="4"/>
      <c r="WFN5911" s="3"/>
      <c r="WFO5911" s="3"/>
      <c r="WFP5911"/>
      <c r="WFV5911" s="4"/>
      <c r="WFX5911" s="3"/>
      <c r="WFY5911" s="3"/>
      <c r="WFZ5911"/>
      <c r="WGF5911" s="4"/>
      <c r="WGH5911" s="3"/>
      <c r="WGI5911" s="3"/>
      <c r="WGJ5911"/>
      <c r="WGP5911" s="4"/>
      <c r="WGR5911" s="3"/>
      <c r="WGS5911" s="3"/>
      <c r="WGT5911"/>
      <c r="WGZ5911" s="4"/>
      <c r="WHB5911" s="3"/>
      <c r="WHC5911" s="3"/>
      <c r="WHD5911"/>
      <c r="WHJ5911" s="4"/>
      <c r="WHL5911" s="3"/>
      <c r="WHM5911" s="3"/>
      <c r="WHN5911"/>
      <c r="WHT5911" s="4"/>
      <c r="WHV5911" s="3"/>
      <c r="WHW5911" s="3"/>
      <c r="WHX5911"/>
      <c r="WID5911" s="4"/>
      <c r="WIF5911" s="3"/>
      <c r="WIG5911" s="3"/>
      <c r="WIH5911"/>
      <c r="WIN5911" s="4"/>
      <c r="WIP5911" s="3"/>
      <c r="WIQ5911" s="3"/>
      <c r="WIR5911"/>
      <c r="WIX5911" s="4"/>
      <c r="WIZ5911" s="3"/>
      <c r="WJA5911" s="3"/>
      <c r="WJB5911"/>
      <c r="WJH5911" s="4"/>
      <c r="WJJ5911" s="3"/>
      <c r="WJK5911" s="3"/>
      <c r="WJL5911"/>
      <c r="WJR5911" s="4"/>
      <c r="WJT5911" s="3"/>
      <c r="WJU5911" s="3"/>
      <c r="WJV5911"/>
      <c r="WKB5911" s="4"/>
      <c r="WKD5911" s="3"/>
      <c r="WKE5911" s="3"/>
      <c r="WKF5911"/>
      <c r="WKL5911" s="4"/>
      <c r="WKN5911" s="3"/>
      <c r="WKO5911" s="3"/>
      <c r="WKP5911"/>
      <c r="WKV5911" s="4"/>
      <c r="WKX5911" s="3"/>
      <c r="WKY5911" s="3"/>
      <c r="WKZ5911"/>
      <c r="WLF5911" s="4"/>
      <c r="WLH5911" s="3"/>
      <c r="WLI5911" s="3"/>
      <c r="WLJ5911"/>
      <c r="WLP5911" s="4"/>
      <c r="WLR5911" s="3"/>
      <c r="WLS5911" s="3"/>
      <c r="WLT5911"/>
      <c r="WLZ5911" s="4"/>
      <c r="WMB5911" s="3"/>
      <c r="WMC5911" s="3"/>
      <c r="WMD5911"/>
      <c r="WMJ5911" s="4"/>
      <c r="WML5911" s="3"/>
      <c r="WMM5911" s="3"/>
      <c r="WMN5911"/>
      <c r="WMT5911" s="4"/>
      <c r="WMV5911" s="3"/>
      <c r="WMW5911" s="3"/>
      <c r="WMX5911"/>
      <c r="WND5911" s="4"/>
      <c r="WNF5911" s="3"/>
      <c r="WNG5911" s="3"/>
      <c r="WNH5911"/>
      <c r="WNN5911" s="4"/>
      <c r="WNP5911" s="3"/>
      <c r="WNQ5911" s="3"/>
      <c r="WNR5911"/>
      <c r="WNX5911" s="4"/>
      <c r="WNZ5911" s="3"/>
      <c r="WOA5911" s="3"/>
      <c r="WOB5911"/>
      <c r="WOH5911" s="4"/>
      <c r="WOJ5911" s="3"/>
      <c r="WOK5911" s="3"/>
      <c r="WOL5911"/>
      <c r="WOR5911" s="4"/>
      <c r="WOT5911" s="3"/>
      <c r="WOU5911" s="3"/>
      <c r="WOV5911"/>
      <c r="WPB5911" s="4"/>
      <c r="WPD5911" s="3"/>
      <c r="WPE5911" s="3"/>
      <c r="WPF5911"/>
      <c r="WPL5911" s="4"/>
      <c r="WPN5911" s="3"/>
      <c r="WPO5911" s="3"/>
      <c r="WPP5911"/>
      <c r="WPV5911" s="4"/>
      <c r="WPX5911" s="3"/>
      <c r="WPY5911" s="3"/>
      <c r="WPZ5911"/>
      <c r="WQF5911" s="4"/>
      <c r="WQH5911" s="3"/>
      <c r="WQI5911" s="3"/>
      <c r="WQJ5911"/>
      <c r="WQP5911" s="4"/>
      <c r="WQR5911" s="3"/>
      <c r="WQS5911" s="3"/>
      <c r="WQT5911"/>
      <c r="WQZ5911" s="4"/>
      <c r="WRB5911" s="3"/>
      <c r="WRC5911" s="3"/>
      <c r="WRD5911"/>
      <c r="WRJ5911" s="4"/>
      <c r="WRL5911" s="3"/>
      <c r="WRM5911" s="3"/>
      <c r="WRN5911"/>
      <c r="WRT5911" s="4"/>
      <c r="WRV5911" s="3"/>
      <c r="WRW5911" s="3"/>
      <c r="WRX5911"/>
      <c r="WSD5911" s="4"/>
      <c r="WSF5911" s="3"/>
      <c r="WSG5911" s="3"/>
      <c r="WSH5911"/>
      <c r="WSN5911" s="4"/>
      <c r="WSP5911" s="3"/>
      <c r="WSQ5911" s="3"/>
      <c r="WSR5911"/>
      <c r="WSX5911" s="4"/>
      <c r="WSZ5911" s="3"/>
      <c r="WTA5911" s="3"/>
      <c r="WTB5911"/>
      <c r="WTH5911" s="4"/>
      <c r="WTJ5911" s="3"/>
      <c r="WTK5911" s="3"/>
      <c r="WTL5911"/>
      <c r="WTR5911" s="4"/>
      <c r="WTT5911" s="3"/>
      <c r="WTU5911" s="3"/>
      <c r="WTV5911"/>
      <c r="WUB5911" s="4"/>
      <c r="WUD5911" s="3"/>
      <c r="WUE5911" s="3"/>
      <c r="WUF5911"/>
      <c r="WUL5911" s="4"/>
      <c r="WUN5911" s="3"/>
      <c r="WUO5911" s="3"/>
      <c r="WUP5911"/>
      <c r="WUV5911" s="4"/>
      <c r="WUX5911" s="3"/>
      <c r="WUY5911" s="3"/>
      <c r="WUZ5911"/>
      <c r="WVF5911" s="4"/>
      <c r="WVH5911" s="3"/>
      <c r="WVI5911" s="3"/>
      <c r="WVJ5911"/>
      <c r="WVP5911" s="4"/>
      <c r="WVR5911" s="3"/>
      <c r="WVS5911" s="3"/>
      <c r="WVT5911"/>
      <c r="WVZ5911" s="4"/>
      <c r="WWB5911" s="3"/>
      <c r="WWC5911" s="3"/>
      <c r="WWD5911"/>
      <c r="WWJ5911" s="4"/>
      <c r="WWL5911" s="3"/>
      <c r="WWM5911" s="3"/>
      <c r="WWN5911"/>
      <c r="WWT5911" s="4"/>
      <c r="WWV5911" s="3"/>
      <c r="WWW5911" s="3"/>
      <c r="WWX5911"/>
      <c r="WXD5911" s="4"/>
      <c r="WXF5911" s="3"/>
      <c r="WXG5911" s="3"/>
      <c r="WXH5911"/>
      <c r="WXN5911" s="4"/>
      <c r="WXP5911" s="3"/>
      <c r="WXQ5911" s="3"/>
      <c r="WXR5911"/>
      <c r="WXX5911" s="4"/>
      <c r="WXZ5911" s="3"/>
      <c r="WYA5911" s="3"/>
      <c r="WYB5911"/>
      <c r="WYH5911" s="4"/>
      <c r="WYJ5911" s="3"/>
      <c r="WYK5911" s="3"/>
      <c r="WYL5911"/>
      <c r="WYR5911" s="4"/>
      <c r="WYT5911" s="3"/>
      <c r="WYU5911" s="3"/>
      <c r="WYV5911"/>
      <c r="WZB5911" s="4"/>
      <c r="WZD5911" s="3"/>
      <c r="WZE5911" s="3"/>
      <c r="WZF5911"/>
      <c r="WZL5911" s="4"/>
      <c r="WZN5911" s="3"/>
      <c r="WZO5911" s="3"/>
      <c r="WZP5911"/>
      <c r="WZV5911" s="4"/>
      <c r="WZX5911" s="3"/>
      <c r="WZY5911" s="3"/>
      <c r="WZZ5911"/>
      <c r="XAF5911" s="4"/>
      <c r="XAH5911" s="3"/>
      <c r="XAI5911" s="3"/>
      <c r="XAJ5911"/>
      <c r="XAP5911" s="4"/>
      <c r="XAR5911" s="3"/>
      <c r="XAS5911" s="3"/>
      <c r="XAT5911"/>
      <c r="XAZ5911" s="4"/>
      <c r="XBB5911" s="3"/>
      <c r="XBC5911" s="3"/>
      <c r="XBD5911"/>
      <c r="XBJ5911" s="4"/>
      <c r="XBL5911" s="3"/>
      <c r="XBM5911" s="3"/>
      <c r="XBN5911"/>
      <c r="XBT5911" s="4"/>
      <c r="XBV5911" s="3"/>
      <c r="XBW5911" s="3"/>
      <c r="XBX5911"/>
      <c r="XCD5911" s="4"/>
      <c r="XCF5911" s="3"/>
      <c r="XCG5911" s="3"/>
      <c r="XCH5911"/>
      <c r="XCN5911" s="4"/>
      <c r="XCP5911" s="3"/>
      <c r="XCQ5911" s="3"/>
      <c r="XCR5911"/>
      <c r="XCX5911" s="4"/>
      <c r="XCZ5911" s="3"/>
      <c r="XDA5911" s="3"/>
      <c r="XDB5911"/>
      <c r="XDH5911" s="4"/>
      <c r="XDJ5911" s="3"/>
      <c r="XDK5911" s="3"/>
      <c r="XDL5911"/>
      <c r="XDR5911" s="4"/>
      <c r="XDT5911" s="3"/>
      <c r="XDU5911" s="3"/>
      <c r="XDV5911"/>
      <c r="XEB5911" s="4"/>
      <c r="XED5911" s="3"/>
      <c r="XEE5911" s="3"/>
      <c r="XEF5911"/>
      <c r="XEL5911" s="4"/>
      <c r="XEN5911" s="3"/>
      <c r="XEO5911" s="3"/>
      <c r="XEP5911"/>
      <c r="XEV5911" s="4"/>
      <c r="XEX5911" s="3"/>
      <c r="XEY5911" s="3"/>
      <c r="XEZ5911"/>
    </row>
    <row r="5912" spans="1:1020 1026:3070 3076:4096 4098:5120 5126:6140 6146:8190 8196:9216 9218:10240 10246:11260 11266:13310 13316:14336 14338:15360 15366:16380" x14ac:dyDescent="0.35">
      <c r="A5912" s="1" t="s">
        <v>3</v>
      </c>
      <c r="B5912" s="1" t="s">
        <v>11021</v>
      </c>
      <c r="C5912" s="1" t="s">
        <v>11024</v>
      </c>
      <c r="D5912" s="1" t="s">
        <v>11024</v>
      </c>
      <c r="E5912" s="1" t="s">
        <v>11025</v>
      </c>
      <c r="F5912" s="4" t="s">
        <v>102</v>
      </c>
      <c r="G5912" s="1" t="s">
        <v>8</v>
      </c>
      <c r="H5912" s="3" t="str">
        <f t="shared" si="92"/>
        <v>Commercial</v>
      </c>
      <c r="I5912" s="3" t="str">
        <f>IF(IFERROR(SEARCH("N/A",CID_DB[[#This Row],[ NSN ]]),-1)&lt;&gt;-1,"",LEFT(SUBSTITUTE(SUBSTITUTE(SUBSTITUTE(SUBSTITUTE(SUBSTITUTE(CID_DB[[#This Row],[ NSN ]],"-","")," ","")," ",""),"‐",""),"NA",""),13))</f>
        <v/>
      </c>
      <c r="J5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900101000200|900101000200|Digital Beam Former (DBF)|</v>
      </c>
    </row>
    <row r="5913" spans="1:1020 1026:3070 3076:4096 4098:5120 5126:6140 6146:8190 8196:9216 9218:10240 10246:11260 11266:13310 13316:14336 14338:15360 15366:16380" x14ac:dyDescent="0.35">
      <c r="A5913" s="1" t="s">
        <v>3</v>
      </c>
      <c r="B5913" s="1" t="s">
        <v>11021</v>
      </c>
      <c r="C5913" s="1" t="s">
        <v>11026</v>
      </c>
      <c r="D5913" s="1" t="s">
        <v>11026</v>
      </c>
      <c r="E5913" s="1" t="s">
        <v>11027</v>
      </c>
      <c r="F5913" s="4" t="s">
        <v>102</v>
      </c>
      <c r="G5913" s="1" t="s">
        <v>8</v>
      </c>
      <c r="H5913" s="3" t="str">
        <f t="shared" si="92"/>
        <v>Commercial</v>
      </c>
      <c r="I5913" s="3" t="str">
        <f>IF(IFERROR(SEARCH("N/A",CID_DB[[#This Row],[ NSN ]]),-1)&lt;&gt;-1,"",LEFT(SUBSTITUTE(SUBSTITUTE(SUBSTITUTE(SUBSTITUTE(SUBSTITUTE(CID_DB[[#This Row],[ NSN ]],"-","")," ","")," ",""),"‐",""),"NA",""),13))</f>
        <v/>
      </c>
      <c r="J5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900101000150|900101000150|Signal Data Processor (SDP) with full complement of boards|</v>
      </c>
    </row>
    <row r="5914" spans="1:1020 1026:3070 3076:4096 4098:5120 5126:6140 6146:8190 8196:9216 9218:10240 10246:11260 11266:13310 13316:14336 14338:15360 15366:16380" x14ac:dyDescent="0.35">
      <c r="A5914" s="1" t="s">
        <v>3</v>
      </c>
      <c r="B5914" s="1" t="s">
        <v>11021</v>
      </c>
      <c r="C5914" s="1" t="s">
        <v>11028</v>
      </c>
      <c r="D5914" s="1" t="s">
        <v>11028</v>
      </c>
      <c r="E5914" s="1" t="s">
        <v>11029</v>
      </c>
      <c r="F5914" s="4" t="s">
        <v>102</v>
      </c>
      <c r="G5914" s="1" t="s">
        <v>8</v>
      </c>
      <c r="H5914" s="3" t="str">
        <f t="shared" si="92"/>
        <v>Commercial</v>
      </c>
      <c r="I5914" s="3" t="str">
        <f>IF(IFERROR(SEARCH("N/A",CID_DB[[#This Row],[ NSN ]]),-1)&lt;&gt;-1,"",LEFT(SUBSTITUTE(SUBSTITUTE(SUBSTITUTE(SUBSTITUTE(SUBSTITUTE(CID_DB[[#This Row],[ NSN ]],"-","")," ","")," ",""),"‐",""),"NA",""),13))</f>
        <v/>
      </c>
      <c r="J5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900101000250|900101000250|Digital Beam Former (DBF) with full complement of boards|</v>
      </c>
    </row>
    <row r="5915" spans="1:1020 1026:3070 3076:4096 4098:5120 5126:6140 6146:8190 8196:9216 9218:10240 10246:11260 11266:13310 13316:14336 14338:15360 15366:16380" x14ac:dyDescent="0.35">
      <c r="A5915" s="1" t="s">
        <v>3</v>
      </c>
      <c r="B5915" s="1" t="s">
        <v>11126</v>
      </c>
      <c r="C5915" s="1" t="s">
        <v>11132</v>
      </c>
      <c r="D5915" s="1" t="s">
        <v>102</v>
      </c>
      <c r="E5915" s="1" t="s">
        <v>11147</v>
      </c>
      <c r="F5915" s="4"/>
      <c r="G5915" s="1" t="s">
        <v>8</v>
      </c>
      <c r="H5915" s="3" t="str">
        <f t="shared" si="92"/>
        <v>Commercial</v>
      </c>
      <c r="I5915" s="3" t="str">
        <f>IF(IFERROR(SEARCH("N/A",CID_DB[[#This Row],[ NSN ]]),-1)&lt;&gt;-1,"",LEFT(SUBSTITUTE(SUBSTITUTE(SUBSTITUTE(SUBSTITUTE(SUBSTITUTE(CID_DB[[#This Row],[ NSN ]],"-","")," ","")," ",""),"‐",""),"NA",""),13))</f>
        <v/>
      </c>
      <c r="J5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K29092|NA|Propeller Hardware Kit|</v>
      </c>
    </row>
    <row r="5916" spans="1:1020 1026:3070 3076:4096 4098:5120 5126:6140 6146:8190 8196:9216 9218:10240 10246:11260 11266:13310 13316:14336 14338:15360 15366:16380" x14ac:dyDescent="0.35">
      <c r="A5916" s="1" t="s">
        <v>3</v>
      </c>
      <c r="B5916" s="1" t="s">
        <v>11126</v>
      </c>
      <c r="C5916" s="1" t="s">
        <v>11133</v>
      </c>
      <c r="D5916" s="1" t="s">
        <v>102</v>
      </c>
      <c r="E5916" s="1" t="s">
        <v>11148</v>
      </c>
      <c r="F5916" s="4" t="s">
        <v>3</v>
      </c>
      <c r="G5916" s="1" t="s">
        <v>8</v>
      </c>
      <c r="H5916" s="3" t="str">
        <f t="shared" si="92"/>
        <v>Commercial</v>
      </c>
      <c r="I5916" s="3" t="str">
        <f>IF(IFERROR(SEARCH("N/A",CID_DB[[#This Row],[ NSN ]]),-1)&lt;&gt;-1,"",LEFT(SUBSTITUTE(SUBSTITUTE(SUBSTITUTE(SUBSTITUTE(SUBSTITUTE(CID_DB[[#This Row],[ NSN ]],"-","")," ","")," ",""),"‐",""),"NA",""),13))</f>
        <v/>
      </c>
      <c r="J5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K28951|NA|NP2000 Nacelle Kit for EPCS|</v>
      </c>
    </row>
    <row r="5917" spans="1:1020 1026:3070 3076:4096 4098:5120 5126:6140 6146:8190 8196:9216 9218:10240 10246:11260 11266:13310 13316:14336 14338:15360 15366:16380" x14ac:dyDescent="0.35">
      <c r="A5917" s="1" t="s">
        <v>3</v>
      </c>
      <c r="B5917" s="1" t="s">
        <v>11126</v>
      </c>
      <c r="C5917" s="1" t="s">
        <v>11134</v>
      </c>
      <c r="D5917" s="1" t="s">
        <v>102</v>
      </c>
      <c r="E5917" s="1" t="s">
        <v>11149</v>
      </c>
      <c r="F5917" s="4" t="s">
        <v>3</v>
      </c>
      <c r="G5917" s="1" t="s">
        <v>8</v>
      </c>
      <c r="H5917" s="3" t="str">
        <f t="shared" si="92"/>
        <v>Commercial</v>
      </c>
      <c r="I5917" s="3" t="str">
        <f>IF(IFERROR(SEARCH("N/A",CID_DB[[#This Row],[ NSN ]]),-1)&lt;&gt;-1,"",LEFT(SUBSTITUTE(SUBSTITUTE(SUBSTITUTE(SUBSTITUTE(SUBSTITUTE(CID_DB[[#This Row],[ NSN ]],"-","")," ","")," ",""),"‐",""),"NA",""),13))</f>
        <v/>
      </c>
      <c r="J5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10050914|NA|Hub|</v>
      </c>
    </row>
    <row r="5918" spans="1:1020 1026:3070 3076:4096 4098:5120 5126:6140 6146:8190 8196:9216 9218:10240 10246:11260 11266:13310 13316:14336 14338:15360 15366:16380" x14ac:dyDescent="0.35">
      <c r="A5918" s="1" t="s">
        <v>3</v>
      </c>
      <c r="B5918" s="1" t="s">
        <v>11126</v>
      </c>
      <c r="C5918" s="1" t="s">
        <v>11135</v>
      </c>
      <c r="D5918" s="1" t="s">
        <v>102</v>
      </c>
      <c r="E5918" s="1" t="s">
        <v>11150</v>
      </c>
      <c r="F5918" s="4" t="s">
        <v>11166</v>
      </c>
      <c r="G5918" s="1" t="s">
        <v>8</v>
      </c>
      <c r="H5918" s="3" t="str">
        <f t="shared" si="92"/>
        <v>Commercial</v>
      </c>
      <c r="I5918" s="3" t="str">
        <f>IF(IFERROR(SEARCH("N/A",CID_DB[[#This Row],[ NSN ]]),-1)&lt;&gt;-1,"",LEFT(SUBSTITUTE(SUBSTITUTE(SUBSTITUTE(SUBSTITUTE(SUBSTITUTE(CID_DB[[#This Row],[ NSN ]],"-","")," ","")," ",""),"‐",""),"NA",""),13))</f>
        <v>1610016877448</v>
      </c>
      <c r="J5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10067124|NA|Actuator, Valve Module (AVM)|1610016877448</v>
      </c>
    </row>
    <row r="5919" spans="1:1020 1026:3070 3076:4096 4098:5120 5126:6140 6146:8190 8196:9216 9218:10240 10246:11260 11266:13310 13316:14336 14338:15360 15366:16380" x14ac:dyDescent="0.35">
      <c r="A5919" s="1" t="s">
        <v>3</v>
      </c>
      <c r="B5919" s="1" t="s">
        <v>11126</v>
      </c>
      <c r="C5919" s="1" t="s">
        <v>11136</v>
      </c>
      <c r="D5919" s="1" t="s">
        <v>102</v>
      </c>
      <c r="E5919" s="1" t="s">
        <v>11151</v>
      </c>
      <c r="F5919" s="4" t="s">
        <v>3</v>
      </c>
      <c r="G5919" s="1" t="s">
        <v>8</v>
      </c>
      <c r="H5919" s="3" t="str">
        <f t="shared" si="92"/>
        <v>Commercial</v>
      </c>
      <c r="I5919" s="3" t="str">
        <f>IF(IFERROR(SEARCH("N/A",CID_DB[[#This Row],[ NSN ]]),-1)&lt;&gt;-1,"",LEFT(SUBSTITUTE(SUBSTITUTE(SUBSTITUTE(SUBSTITUTE(SUBSTITUTE(CID_DB[[#This Row],[ NSN ]],"-","")," ","")," ",""),"‐",""),"NA",""),13))</f>
        <v/>
      </c>
      <c r="J5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73387210|NA|Pump Housing Assy|</v>
      </c>
    </row>
    <row r="5920" spans="1:1020 1026:3070 3076:4096 4098:5120 5126:6140 6146:8190 8196:9216 9218:10240 10246:11260 11266:13310 13316:14336 14338:15360 15366:16380" x14ac:dyDescent="0.35">
      <c r="A5920" s="1" t="s">
        <v>3</v>
      </c>
      <c r="B5920" s="1" t="s">
        <v>11126</v>
      </c>
      <c r="C5920" s="1" t="s">
        <v>11137</v>
      </c>
      <c r="D5920" s="1" t="s">
        <v>102</v>
      </c>
      <c r="E5920" s="1" t="s">
        <v>11152</v>
      </c>
      <c r="F5920" s="4" t="s">
        <v>11167</v>
      </c>
      <c r="G5920" s="1" t="s">
        <v>8</v>
      </c>
      <c r="H5920" s="3" t="str">
        <f t="shared" si="92"/>
        <v>Commercial</v>
      </c>
      <c r="I5920" s="3" t="str">
        <f>IF(IFERROR(SEARCH("N/A",CID_DB[[#This Row],[ NSN ]]),-1)&lt;&gt;-1,"",LEFT(SUBSTITUTE(SUBSTITUTE(SUBSTITUTE(SUBSTITUTE(SUBSTITUTE(CID_DB[[#This Row],[ NSN ]],"-","")," ","")," ",""),"‐",""),"NA",""),13))</f>
        <v>1650016877560</v>
      </c>
      <c r="J5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8206125|NA|Adapter, Propeller (Shaft Adapter)|1650016877560</v>
      </c>
    </row>
    <row r="5921" spans="1:10" x14ac:dyDescent="0.35">
      <c r="A5921" s="1" t="s">
        <v>3</v>
      </c>
      <c r="B5921" s="1" t="s">
        <v>11126</v>
      </c>
      <c r="C5921" s="1" t="s">
        <v>11138</v>
      </c>
      <c r="D5921" s="1" t="s">
        <v>102</v>
      </c>
      <c r="E5921" s="1" t="s">
        <v>11153</v>
      </c>
      <c r="F5921" s="4" t="s">
        <v>11168</v>
      </c>
      <c r="G5921" s="1" t="s">
        <v>8</v>
      </c>
      <c r="H5921" s="3" t="str">
        <f t="shared" si="92"/>
        <v>Commercial</v>
      </c>
      <c r="I5921" s="3" t="str">
        <f>IF(IFERROR(SEARCH("N/A",CID_DB[[#This Row],[ NSN ]]),-1)&lt;&gt;-1,"",LEFT(SUBSTITUTE(SUBSTITUTE(SUBSTITUTE(SUBSTITUTE(SUBSTITUTE(CID_DB[[#This Row],[ NSN ]],"-","")," ","")," ",""),"‐",""),"NA",""),13))</f>
        <v>1610016877463</v>
      </c>
      <c r="J5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8258182|NA|Spinner|1610016877463</v>
      </c>
    </row>
    <row r="5922" spans="1:10" x14ac:dyDescent="0.35">
      <c r="A5922" s="1" t="s">
        <v>3</v>
      </c>
      <c r="B5922" s="1" t="s">
        <v>11126</v>
      </c>
      <c r="C5922" s="1" t="s">
        <v>11139</v>
      </c>
      <c r="D5922" s="1" t="s">
        <v>102</v>
      </c>
      <c r="E5922" s="1" t="s">
        <v>11154</v>
      </c>
      <c r="F5922" s="4" t="s">
        <v>11169</v>
      </c>
      <c r="G5922" s="1" t="s">
        <v>8</v>
      </c>
      <c r="H5922" s="3" t="str">
        <f t="shared" si="92"/>
        <v>Commercial</v>
      </c>
      <c r="I5922" s="3" t="str">
        <f>IF(IFERROR(SEARCH("N/A",CID_DB[[#This Row],[ NSN ]]),-1)&lt;&gt;-1,"",LEFT(SUBSTITUTE(SUBSTITUTE(SUBSTITUTE(SUBSTITUTE(SUBSTITUTE(CID_DB[[#This Row],[ NSN ]],"-","")," ","")," ",""),"‐",""),"NA",""),13))</f>
        <v>1610016762807</v>
      </c>
      <c r="J5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8258513|NA|Propeller Bulkhead|1610016762807</v>
      </c>
    </row>
    <row r="5923" spans="1:10" x14ac:dyDescent="0.35">
      <c r="A5923" s="1" t="s">
        <v>3</v>
      </c>
      <c r="B5923" s="1" t="s">
        <v>11126</v>
      </c>
      <c r="C5923" s="1" t="s">
        <v>11140</v>
      </c>
      <c r="D5923" s="1" t="s">
        <v>102</v>
      </c>
      <c r="E5923" s="1" t="s">
        <v>11155</v>
      </c>
      <c r="F5923" s="4" t="s">
        <v>11170</v>
      </c>
      <c r="G5923" s="1" t="s">
        <v>8</v>
      </c>
      <c r="H5923" s="3" t="str">
        <f t="shared" si="92"/>
        <v>Commercial</v>
      </c>
      <c r="I5923" s="3" t="str">
        <f>IF(IFERROR(SEARCH("N/A",CID_DB[[#This Row],[ NSN ]]),-1)&lt;&gt;-1,"",LEFT(SUBSTITUTE(SUBSTITUTE(SUBSTITUTE(SUBSTITUTE(SUBSTITUTE(CID_DB[[#This Row],[ NSN ]],"-","")," ","")," ",""),"‐",""),"NA",""),13))</f>
        <v>1610016688495</v>
      </c>
      <c r="J5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8266155|NA|Variable Pitch Actuator (VPA)|1610016688495</v>
      </c>
    </row>
    <row r="5924" spans="1:10" x14ac:dyDescent="0.35">
      <c r="A5924" s="1" t="s">
        <v>3</v>
      </c>
      <c r="B5924" s="1" t="s">
        <v>11126</v>
      </c>
      <c r="C5924" s="1" t="s">
        <v>11141</v>
      </c>
      <c r="D5924" s="1" t="s">
        <v>102</v>
      </c>
      <c r="E5924" s="1" t="s">
        <v>11156</v>
      </c>
      <c r="F5924" s="4" t="s">
        <v>11171</v>
      </c>
      <c r="G5924" s="1" t="s">
        <v>8</v>
      </c>
      <c r="H5924" s="3" t="str">
        <f t="shared" si="92"/>
        <v>Commercial</v>
      </c>
      <c r="I5924" s="3" t="str">
        <f>IF(IFERROR(SEARCH("N/A",CID_DB[[#This Row],[ NSN ]]),-1)&lt;&gt;-1,"",LEFT(SUBSTITUTE(SUBSTITUTE(SUBSTITUTE(SUBSTITUTE(SUBSTITUTE(CID_DB[[#This Row],[ NSN ]],"-","")," ","")," ",""),"‐",""),"NA",""),13))</f>
        <v>2910016969261</v>
      </c>
      <c r="J5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R8264445|NA|Blade|2910016969261</v>
      </c>
    </row>
    <row r="5925" spans="1:10" x14ac:dyDescent="0.35">
      <c r="A5925" s="1" t="s">
        <v>3</v>
      </c>
      <c r="B5925" s="1" t="s">
        <v>11126</v>
      </c>
      <c r="C5925" s="1" t="s">
        <v>11142</v>
      </c>
      <c r="D5925" s="1" t="s">
        <v>102</v>
      </c>
      <c r="E5925" s="1" t="s">
        <v>11157</v>
      </c>
      <c r="F5925" s="4" t="s">
        <v>11172</v>
      </c>
      <c r="G5925" s="1" t="s">
        <v>8</v>
      </c>
      <c r="H5925" s="3" t="str">
        <f t="shared" si="92"/>
        <v>Commercial</v>
      </c>
      <c r="I5925" s="3" t="str">
        <f>IF(IFERROR(SEARCH("N/A",CID_DB[[#This Row],[ NSN ]]),-1)&lt;&gt;-1,"",LEFT(SUBSTITUTE(SUBSTITUTE(SUBSTITUTE(SUBSTITUTE(SUBSTITUTE(CID_DB[[#This Row],[ NSN ]],"-","")," ","")," ",""),"‐",""),"NA",""),13))</f>
        <v>1610016687373</v>
      </c>
      <c r="J5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8257541|NA|Brush Block Assy|1610016687373</v>
      </c>
    </row>
    <row r="5926" spans="1:10" x14ac:dyDescent="0.35">
      <c r="A5926" s="1" t="s">
        <v>3</v>
      </c>
      <c r="B5926" s="1" t="s">
        <v>11126</v>
      </c>
      <c r="C5926" s="1" t="s">
        <v>11143</v>
      </c>
      <c r="D5926" s="1" t="s">
        <v>102</v>
      </c>
      <c r="E5926" s="1" t="s">
        <v>11158</v>
      </c>
      <c r="F5926" s="4" t="s">
        <v>11173</v>
      </c>
      <c r="G5926" s="1" t="s">
        <v>8</v>
      </c>
      <c r="H5926" s="3" t="str">
        <f t="shared" si="92"/>
        <v>Commercial</v>
      </c>
      <c r="I5926" s="3" t="str">
        <f>IF(IFERROR(SEARCH("N/A",CID_DB[[#This Row],[ NSN ]]),-1)&lt;&gt;-1,"",LEFT(SUBSTITUTE(SUBSTITUTE(SUBSTITUTE(SUBSTITUTE(SUBSTITUTE(CID_DB[[#This Row],[ NSN ]],"-","")," ","")," ",""),"‐",""),"NA",""),13))</f>
        <v>1680015209111</v>
      </c>
      <c r="J5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10091102|NA|Afterbody Rework, Half|1680015209111</v>
      </c>
    </row>
    <row r="5927" spans="1:10" x14ac:dyDescent="0.35">
      <c r="A5927" s="1" t="s">
        <v>3</v>
      </c>
      <c r="B5927" s="1" t="s">
        <v>11126</v>
      </c>
      <c r="C5927" s="1" t="s">
        <v>11144</v>
      </c>
      <c r="D5927" s="1" t="s">
        <v>102</v>
      </c>
      <c r="E5927" s="1" t="s">
        <v>11159</v>
      </c>
      <c r="F5927" s="4" t="s">
        <v>11174</v>
      </c>
      <c r="G5927" s="1" t="s">
        <v>8</v>
      </c>
      <c r="H5927" s="3" t="str">
        <f t="shared" si="92"/>
        <v>Commercial</v>
      </c>
      <c r="I5927" s="3" t="str">
        <f>IF(IFERROR(SEARCH("N/A",CID_DB[[#This Row],[ NSN ]]),-1)&lt;&gt;-1,"",LEFT(SUBSTITUTE(SUBSTITUTE(SUBSTITUTE(SUBSTITUTE(SUBSTITUTE(CID_DB[[#This Row],[ NSN ]],"-","")," ","")," ",""),"‐",""),"NA",""),13))</f>
        <v>1560016636530</v>
      </c>
      <c r="J5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10079801202|NA|Electronic Propeller Controller (EPC)|1560016636530</v>
      </c>
    </row>
    <row r="5928" spans="1:10" x14ac:dyDescent="0.35">
      <c r="A5928" s="1" t="s">
        <v>3</v>
      </c>
      <c r="B5928" s="1" t="s">
        <v>11126</v>
      </c>
      <c r="C5928" s="1" t="s">
        <v>11145</v>
      </c>
      <c r="D5928" s="1" t="s">
        <v>102</v>
      </c>
      <c r="E5928" s="1" t="s">
        <v>11160</v>
      </c>
      <c r="F5928" s="4" t="s">
        <v>11175</v>
      </c>
      <c r="G5928" s="1" t="s">
        <v>8</v>
      </c>
      <c r="H5928" s="3" t="str">
        <f t="shared" si="92"/>
        <v>Commercial</v>
      </c>
      <c r="I5928" s="3" t="str">
        <f>IF(IFERROR(SEARCH("N/A",CID_DB[[#This Row],[ NSN ]]),-1)&lt;&gt;-1,"",LEFT(SUBSTITUTE(SUBSTITUTE(SUBSTITUTE(SUBSTITUTE(SUBSTITUTE(CID_DB[[#This Row],[ NSN ]],"-","")," ","")," ",""),"‐",""),"NA",""),13))</f>
        <v>1610016802021</v>
      </c>
      <c r="J5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8266502|NA|Electronic Valve Housing|1610016802021</v>
      </c>
    </row>
    <row r="5929" spans="1:10" x14ac:dyDescent="0.35">
      <c r="A5929" s="1" t="s">
        <v>3</v>
      </c>
      <c r="B5929" s="1" t="s">
        <v>11126</v>
      </c>
      <c r="C5929" s="1" t="s">
        <v>11146</v>
      </c>
      <c r="D5929" s="1" t="s">
        <v>102</v>
      </c>
      <c r="E5929" s="1" t="s">
        <v>11161</v>
      </c>
      <c r="F5929" s="4" t="s">
        <v>11176</v>
      </c>
      <c r="G5929" s="1" t="s">
        <v>8</v>
      </c>
      <c r="H5929" s="3" t="str">
        <f t="shared" si="92"/>
        <v>Commercial</v>
      </c>
      <c r="I5929" s="3" t="str">
        <f>IF(IFERROR(SEARCH("N/A",CID_DB[[#This Row],[ NSN ]]),-1)&lt;&gt;-1,"",LEFT(SUBSTITUTE(SUBSTITUTE(SUBSTITUTE(SUBSTITUTE(SUBSTITUTE(CID_DB[[#This Row],[ NSN ]],"-","")," ","")," ",""),"‐",""),"NA",""),13))</f>
        <v>1610016688499</v>
      </c>
      <c r="J5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8264852004|NA|Propeller Maintenance Panel|1610016688499</v>
      </c>
    </row>
    <row r="5930" spans="1:10" x14ac:dyDescent="0.35">
      <c r="A5930" s="1" t="s">
        <v>3</v>
      </c>
      <c r="B5930" s="1" t="s">
        <v>11127</v>
      </c>
      <c r="C5930" s="1">
        <v>823553</v>
      </c>
      <c r="D5930" s="1" t="s">
        <v>10670</v>
      </c>
      <c r="E5930" s="1" t="s">
        <v>11162</v>
      </c>
      <c r="F5930" s="4" t="s">
        <v>11177</v>
      </c>
      <c r="G5930" s="1" t="s">
        <v>103</v>
      </c>
      <c r="H5930" s="3" t="str">
        <f t="shared" si="92"/>
        <v>Other Than Commercial</v>
      </c>
      <c r="I5930" s="3" t="str">
        <f>IF(IFERROR(SEARCH("N/A",CID_DB[[#This Row],[ NSN ]]),-1)&lt;&gt;-1,"",LEFT(SUBSTITUTE(SUBSTITUTE(SUBSTITUTE(SUBSTITUTE(SUBSTITUTE(CID_DB[[#This Row],[ NSN ]],"-","")," ","")," ",""),"‐",""),"NA",""),13))</f>
        <v>1610016199166</v>
      </c>
      <c r="J5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823553|INST4MS225229B|Combining Gearbox PORT|1610016199166</v>
      </c>
    </row>
    <row r="5931" spans="1:10" x14ac:dyDescent="0.35">
      <c r="A5931" s="1" t="s">
        <v>3</v>
      </c>
      <c r="B5931" s="1" t="s">
        <v>11127</v>
      </c>
      <c r="C5931" s="1">
        <v>823554</v>
      </c>
      <c r="D5931" s="1" t="s">
        <v>10673</v>
      </c>
      <c r="E5931" s="1" t="s">
        <v>11163</v>
      </c>
      <c r="F5931" s="4" t="s">
        <v>3</v>
      </c>
      <c r="G5931" s="1" t="s">
        <v>103</v>
      </c>
      <c r="H5931" s="3" t="str">
        <f t="shared" si="92"/>
        <v>Other Than Commercial</v>
      </c>
      <c r="I5931" s="3" t="str">
        <f>IF(IFERROR(SEARCH("N/A",CID_DB[[#This Row],[ NSN ]]),-1)&lt;&gt;-1,"",LEFT(SUBSTITUTE(SUBSTITUTE(SUBSTITUTE(SUBSTITUTE(SUBSTITUTE(CID_DB[[#This Row],[ NSN ]],"-","")," ","")," ",""),"‐",""),"NA",""),13))</f>
        <v/>
      </c>
      <c r="J5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823554|INST4MS125137B|Combining Gearbox STBD|</v>
      </c>
    </row>
    <row r="5932" spans="1:10" x14ac:dyDescent="0.35">
      <c r="A5932" s="1" t="s">
        <v>3</v>
      </c>
      <c r="B5932" s="1" t="s">
        <v>11127</v>
      </c>
      <c r="C5932" s="1">
        <v>823555</v>
      </c>
      <c r="D5932" s="1" t="s">
        <v>10676</v>
      </c>
      <c r="E5932" s="1" t="s">
        <v>11164</v>
      </c>
      <c r="F5932" s="4" t="s">
        <v>3</v>
      </c>
      <c r="G5932" s="1" t="s">
        <v>103</v>
      </c>
      <c r="H5932" s="3" t="str">
        <f t="shared" si="92"/>
        <v>Other Than Commercial</v>
      </c>
      <c r="I5932" s="3" t="str">
        <f>IF(IFERROR(SEARCH("N/A",CID_DB[[#This Row],[ NSN ]]),-1)&lt;&gt;-1,"",LEFT(SUBSTITUTE(SUBSTITUTE(SUBSTITUTE(SUBSTITUTE(SUBSTITUTE(CID_DB[[#This Row],[ NSN ]],"-","")," ","")," ",""),"‐",""),"NA",""),13))</f>
        <v/>
      </c>
      <c r="J5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823555|INST4MS225671B|Splitter Gearbox PORT|</v>
      </c>
    </row>
    <row r="5933" spans="1:10" x14ac:dyDescent="0.35">
      <c r="A5933" s="1" t="s">
        <v>3</v>
      </c>
      <c r="B5933" s="1" t="s">
        <v>11127</v>
      </c>
      <c r="C5933" s="1">
        <v>823556</v>
      </c>
      <c r="D5933" s="1" t="s">
        <v>10678</v>
      </c>
      <c r="E5933" s="1" t="s">
        <v>11165</v>
      </c>
      <c r="F5933" s="4" t="s">
        <v>3</v>
      </c>
      <c r="G5933" s="1" t="s">
        <v>103</v>
      </c>
      <c r="H5933" s="3" t="str">
        <f t="shared" si="92"/>
        <v>Other Than Commercial</v>
      </c>
      <c r="I5933" s="3" t="str">
        <f>IF(IFERROR(SEARCH("N/A",CID_DB[[#This Row],[ NSN ]]),-1)&lt;&gt;-1,"",LEFT(SUBSTITUTE(SUBSTITUTE(SUBSTITUTE(SUBSTITUTE(SUBSTITUTE(CID_DB[[#This Row],[ NSN ]],"-","")," ","")," ",""),"‐",""),"NA",""),13))</f>
        <v/>
      </c>
      <c r="J5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823556|INST3MS27903103|Splitter Gearbox STBD|</v>
      </c>
    </row>
    <row r="5934" spans="1:10" x14ac:dyDescent="0.35">
      <c r="A5934" s="1" t="s">
        <v>3</v>
      </c>
      <c r="B5934" s="1" t="s">
        <v>11030</v>
      </c>
      <c r="C5934" s="1" t="s">
        <v>3</v>
      </c>
      <c r="D5934" s="1" t="s">
        <v>3</v>
      </c>
      <c r="E5934" s="1" t="s">
        <v>11031</v>
      </c>
      <c r="F5934" s="4" t="s">
        <v>3</v>
      </c>
      <c r="G5934" s="1" t="s">
        <v>103</v>
      </c>
      <c r="H5934" s="3" t="str">
        <f t="shared" si="92"/>
        <v>Other Than Commercial</v>
      </c>
      <c r="I5934" s="3" t="str">
        <f>IF(IFERROR(SEARCH("N/A",CID_DB[[#This Row],[ NSN ]]),-1)&lt;&gt;-1,"",LEFT(SUBSTITUTE(SUBSTITUTE(SUBSTITUTE(SUBSTITUTE(SUBSTITUTE(CID_DB[[#This Row],[ NSN ]],"-","")," ","")," ",""),"‐",""),"NA",""),13))</f>
        <v/>
      </c>
      <c r="J5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||Programmatic Services|</v>
      </c>
    </row>
    <row r="5935" spans="1:10" x14ac:dyDescent="0.35">
      <c r="A5935" s="1" t="s">
        <v>3</v>
      </c>
      <c r="B5935" s="1" t="s">
        <v>11030</v>
      </c>
      <c r="C5935" s="1" t="s">
        <v>3</v>
      </c>
      <c r="D5935" s="1" t="s">
        <v>3</v>
      </c>
      <c r="E5935" s="1" t="s">
        <v>11032</v>
      </c>
      <c r="F5935" s="4" t="s">
        <v>3</v>
      </c>
      <c r="G5935" s="1" t="s">
        <v>103</v>
      </c>
      <c r="H5935" s="3" t="str">
        <f t="shared" si="92"/>
        <v>Other Than Commercial</v>
      </c>
      <c r="I5935" s="3" t="str">
        <f>IF(IFERROR(SEARCH("N/A",CID_DB[[#This Row],[ NSN ]]),-1)&lt;&gt;-1,"",LEFT(SUBSTITUTE(SUBSTITUTE(SUBSTITUTE(SUBSTITUTE(SUBSTITUTE(CID_DB[[#This Row],[ NSN ]],"-","")," ","")," ",""),"‐",""),"NA",""),13))</f>
        <v/>
      </c>
      <c r="J5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||Logistic Services|</v>
      </c>
    </row>
    <row r="5936" spans="1:10" x14ac:dyDescent="0.35">
      <c r="A5936" s="1" t="s">
        <v>3</v>
      </c>
      <c r="B5936" s="1" t="s">
        <v>11178</v>
      </c>
      <c r="C5936" s="1" t="s">
        <v>11179</v>
      </c>
      <c r="D5936" s="1" t="s">
        <v>3</v>
      </c>
      <c r="E5936" s="1" t="s">
        <v>11188</v>
      </c>
      <c r="F5936" s="4" t="s">
        <v>3</v>
      </c>
      <c r="G5936" s="1" t="s">
        <v>8</v>
      </c>
      <c r="H5936" s="3" t="str">
        <f t="shared" si="92"/>
        <v>Commercial</v>
      </c>
      <c r="I5936" s="3" t="str">
        <f>IF(IFERROR(SEARCH("N/A",CID_DB[[#This Row],[ NSN ]]),-1)&lt;&gt;-1,"",LEFT(SUBSTITUTE(SUBSTITUTE(SUBSTITUTE(SUBSTITUTE(SUBSTITUTE(CID_DB[[#This Row],[ NSN ]],"-","")," ","")," ",""),"‐",""),"NA",""),13))</f>
        <v/>
      </c>
      <c r="J5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10206001||Modern Pump Housing Assy|</v>
      </c>
    </row>
    <row r="5937" spans="1:10" x14ac:dyDescent="0.35">
      <c r="A5937" s="1" t="s">
        <v>3</v>
      </c>
      <c r="B5937" s="1" t="s">
        <v>11178</v>
      </c>
      <c r="C5937" s="1" t="s">
        <v>11180</v>
      </c>
      <c r="D5937" s="1" t="s">
        <v>3</v>
      </c>
      <c r="E5937" s="1" t="s">
        <v>11189</v>
      </c>
      <c r="F5937" s="4" t="s">
        <v>3</v>
      </c>
      <c r="G5937" s="1" t="s">
        <v>8</v>
      </c>
      <c r="H5937" s="3" t="str">
        <f t="shared" si="92"/>
        <v>Commercial</v>
      </c>
      <c r="I5937" s="3" t="str">
        <f>IF(IFERROR(SEARCH("N/A",CID_DB[[#This Row],[ NSN ]]),-1)&lt;&gt;-1,"",LEFT(SUBSTITUTE(SUBSTITUTE(SUBSTITUTE(SUBSTITUTE(SUBSTITUTE(CID_DB[[#This Row],[ NSN ]],"-","")," ","")," ",""),"‐",""),"NA",""),13))</f>
        <v/>
      </c>
      <c r="J5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10205982||Upper Air Baffle|</v>
      </c>
    </row>
    <row r="5938" spans="1:10" x14ac:dyDescent="0.35">
      <c r="A5938" s="1" t="s">
        <v>3</v>
      </c>
      <c r="B5938" s="1" t="s">
        <v>11178</v>
      </c>
      <c r="C5938" s="1" t="s">
        <v>11181</v>
      </c>
      <c r="D5938" s="1" t="s">
        <v>3</v>
      </c>
      <c r="E5938" s="1" t="s">
        <v>11190</v>
      </c>
      <c r="F5938" s="4" t="s">
        <v>3</v>
      </c>
      <c r="G5938" s="1" t="s">
        <v>8</v>
      </c>
      <c r="H5938" s="3" t="str">
        <f t="shared" si="92"/>
        <v>Commercial</v>
      </c>
      <c r="I5938" s="3" t="str">
        <f>IF(IFERROR(SEARCH("N/A",CID_DB[[#This Row],[ NSN ]]),-1)&lt;&gt;-1,"",LEFT(SUBSTITUTE(SUBSTITUTE(SUBSTITUTE(SUBSTITUTE(SUBSTITUTE(CID_DB[[#This Row],[ NSN ]],"-","")," ","")," ",""),"‐",""),"NA",""),13))</f>
        <v/>
      </c>
      <c r="J5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10205991||Lower Air Baffle|</v>
      </c>
    </row>
    <row r="5939" spans="1:10" x14ac:dyDescent="0.35">
      <c r="A5939" s="1" t="s">
        <v>3</v>
      </c>
      <c r="B5939" s="1" t="s">
        <v>11178</v>
      </c>
      <c r="C5939" s="1" t="s">
        <v>11182</v>
      </c>
      <c r="D5939" s="1" t="s">
        <v>3</v>
      </c>
      <c r="E5939" s="1" t="s">
        <v>11191</v>
      </c>
      <c r="F5939" s="4" t="s">
        <v>3</v>
      </c>
      <c r="G5939" s="1" t="s">
        <v>8</v>
      </c>
      <c r="H5939" s="3" t="str">
        <f t="shared" si="92"/>
        <v>Commercial</v>
      </c>
      <c r="I5939" s="3" t="str">
        <f>IF(IFERROR(SEARCH("N/A",CID_DB[[#This Row],[ NSN ]]),-1)&lt;&gt;-1,"",LEFT(SUBSTITUTE(SUBSTITUTE(SUBSTITUTE(SUBSTITUTE(SUBSTITUTE(CID_DB[[#This Row],[ NSN ]],"-","")," ","")," ",""),"‐",""),"NA",""),13))</f>
        <v/>
      </c>
      <c r="J5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10205402||Pump, Main|</v>
      </c>
    </row>
    <row r="5940" spans="1:10" x14ac:dyDescent="0.35">
      <c r="A5940" s="1" t="s">
        <v>3</v>
      </c>
      <c r="B5940" s="1" t="s">
        <v>11178</v>
      </c>
      <c r="C5940" s="1" t="s">
        <v>11183</v>
      </c>
      <c r="D5940" s="1" t="s">
        <v>3</v>
      </c>
      <c r="E5940" s="1" t="s">
        <v>11192</v>
      </c>
      <c r="F5940" s="4" t="s">
        <v>3</v>
      </c>
      <c r="G5940" s="1" t="s">
        <v>8</v>
      </c>
      <c r="H5940" s="3" t="str">
        <f t="shared" si="92"/>
        <v>Commercial</v>
      </c>
      <c r="I5940" s="3" t="str">
        <f>IF(IFERROR(SEARCH("N/A",CID_DB[[#This Row],[ NSN ]]),-1)&lt;&gt;-1,"",LEFT(SUBSTITUTE(SUBSTITUTE(SUBSTITUTE(SUBSTITUTE(SUBSTITUTE(CID_DB[[#This Row],[ NSN ]],"-","")," ","")," ",""),"‐",""),"NA",""),13))</f>
        <v/>
      </c>
      <c r="J5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10205412||Pump, StandBy|</v>
      </c>
    </row>
    <row r="5941" spans="1:10" x14ac:dyDescent="0.35">
      <c r="A5941" s="1" t="s">
        <v>3</v>
      </c>
      <c r="B5941" s="1" t="s">
        <v>11178</v>
      </c>
      <c r="C5941" s="1" t="s">
        <v>11184</v>
      </c>
      <c r="D5941" s="1" t="s">
        <v>3</v>
      </c>
      <c r="E5941" s="1" t="s">
        <v>11193</v>
      </c>
      <c r="F5941" s="4" t="s">
        <v>3</v>
      </c>
      <c r="G5941" s="1" t="s">
        <v>8</v>
      </c>
      <c r="H5941" s="3" t="str">
        <f t="shared" si="92"/>
        <v>Commercial</v>
      </c>
      <c r="I5941" s="3" t="str">
        <f>IF(IFERROR(SEARCH("N/A",CID_DB[[#This Row],[ NSN ]]),-1)&lt;&gt;-1,"",LEFT(SUBSTITUTE(SUBSTITUTE(SUBSTITUTE(SUBSTITUTE(SUBSTITUTE(CID_DB[[#This Row],[ NSN ]],"-","")," ","")," ",""),"‐",""),"NA",""),13))</f>
        <v/>
      </c>
      <c r="J5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10205422||Pump. Auxiliary|</v>
      </c>
    </row>
    <row r="5942" spans="1:10" x14ac:dyDescent="0.35">
      <c r="A5942" s="1" t="s">
        <v>3</v>
      </c>
      <c r="B5942" s="1" t="s">
        <v>11178</v>
      </c>
      <c r="C5942" s="1" t="s">
        <v>11185</v>
      </c>
      <c r="D5942" s="1" t="s">
        <v>3</v>
      </c>
      <c r="E5942" s="1" t="s">
        <v>11194</v>
      </c>
      <c r="F5942" s="4" t="s">
        <v>3</v>
      </c>
      <c r="G5942" s="1" t="s">
        <v>8</v>
      </c>
      <c r="H5942" s="3" t="str">
        <f t="shared" si="92"/>
        <v>Commercial</v>
      </c>
      <c r="I5942" s="3" t="str">
        <f>IF(IFERROR(SEARCH("N/A",CID_DB[[#This Row],[ NSN ]]),-1)&lt;&gt;-1,"",LEFT(SUBSTITUTE(SUBSTITUTE(SUBSTITUTE(SUBSTITUTE(SUBSTITUTE(CID_DB[[#This Row],[ NSN ]],"-","")," ","")," ",""),"‐",""),"NA",""),13))</f>
        <v/>
      </c>
      <c r="J5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10205321||Flow Switch|</v>
      </c>
    </row>
    <row r="5943" spans="1:10" x14ac:dyDescent="0.35">
      <c r="A5943" s="1" t="s">
        <v>3</v>
      </c>
      <c r="B5943" s="1" t="s">
        <v>11178</v>
      </c>
      <c r="C5943" s="1" t="s">
        <v>11186</v>
      </c>
      <c r="D5943" s="1" t="s">
        <v>3</v>
      </c>
      <c r="E5943" s="1" t="s">
        <v>11195</v>
      </c>
      <c r="F5943" s="4" t="s">
        <v>3</v>
      </c>
      <c r="G5943" s="1" t="s">
        <v>8</v>
      </c>
      <c r="H5943" s="3" t="str">
        <f t="shared" si="92"/>
        <v>Commercial</v>
      </c>
      <c r="I5943" s="3" t="str">
        <f>IF(IFERROR(SEARCH("N/A",CID_DB[[#This Row],[ NSN ]]),-1)&lt;&gt;-1,"",LEFT(SUBSTITUTE(SUBSTITUTE(SUBSTITUTE(SUBSTITUTE(SUBSTITUTE(CID_DB[[#This Row],[ NSN ]],"-","")," ","")," ",""),"‐",""),"NA",""),13))</f>
        <v/>
      </c>
      <c r="J5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10324171||Intermediate Housing Assembly|</v>
      </c>
    </row>
    <row r="5944" spans="1:10" x14ac:dyDescent="0.35">
      <c r="A5944" s="1" t="s">
        <v>3</v>
      </c>
      <c r="B5944" s="1" t="s">
        <v>11178</v>
      </c>
      <c r="C5944" s="1" t="s">
        <v>11187</v>
      </c>
      <c r="D5944" s="1" t="s">
        <v>3</v>
      </c>
      <c r="E5944" s="1" t="s">
        <v>11196</v>
      </c>
      <c r="F5944" s="4" t="s">
        <v>3</v>
      </c>
      <c r="G5944" s="1" t="s">
        <v>8</v>
      </c>
      <c r="H5944" s="3" t="str">
        <f t="shared" si="92"/>
        <v>Commercial</v>
      </c>
      <c r="I5944" s="3" t="str">
        <f>IF(IFERROR(SEARCH("N/A",CID_DB[[#This Row],[ NSN ]]),-1)&lt;&gt;-1,"",LEFT(SUBSTITUTE(SUBSTITUTE(SUBSTITUTE(SUBSTITUTE(SUBSTITUTE(CID_DB[[#This Row],[ NSN ]],"-","")," ","")," ",""),"‐",""),"NA",""),13))</f>
        <v/>
      </c>
      <c r="J5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10205381||Reverse, Enable|</v>
      </c>
    </row>
    <row r="5945" spans="1:10" x14ac:dyDescent="0.35">
      <c r="A5945" s="1" t="s">
        <v>3</v>
      </c>
      <c r="B5945" s="1" t="s">
        <v>11400</v>
      </c>
      <c r="C5945" s="1" t="s">
        <v>11401</v>
      </c>
      <c r="D5945" s="1" t="s">
        <v>11401</v>
      </c>
      <c r="E5945" s="1" t="s">
        <v>11402</v>
      </c>
      <c r="F5945" s="4" t="s">
        <v>3</v>
      </c>
      <c r="G5945" s="1" t="s">
        <v>103</v>
      </c>
      <c r="H5945" s="3" t="str">
        <f t="shared" si="92"/>
        <v>Other Than Commercial</v>
      </c>
      <c r="I5945" s="3" t="str">
        <f>IF(IFERROR(SEARCH("N/A",CID_DB[[#This Row],[ NSN ]]),-1)&lt;&gt;-1,"",LEFT(SUBSTITUTE(SUBSTITUTE(SUBSTITUTE(SUBSTITUTE(SUBSTITUTE(CID_DB[[#This Row],[ NSN ]],"-","")," ","")," ",""),"‐",""),"NA",""),13))</f>
        <v/>
      </c>
      <c r="J5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732183|732183|Main Fuel Throttle Valve (MFTV) Component Maintenance Manual (CMM)|</v>
      </c>
    </row>
    <row r="5946" spans="1:10" x14ac:dyDescent="0.35">
      <c r="A5946" s="1" t="s">
        <v>3</v>
      </c>
      <c r="B5946" s="1" t="s">
        <v>11400</v>
      </c>
      <c r="C5946" s="1" t="s">
        <v>11403</v>
      </c>
      <c r="D5946" s="1" t="s">
        <v>11401</v>
      </c>
      <c r="E5946" s="1" t="s">
        <v>11404</v>
      </c>
      <c r="F5946" s="4" t="s">
        <v>3</v>
      </c>
      <c r="G5946" s="1" t="s">
        <v>103</v>
      </c>
      <c r="H5946" s="3" t="str">
        <f t="shared" si="92"/>
        <v>Other Than Commercial</v>
      </c>
      <c r="I5946" s="3" t="str">
        <f>IF(IFERROR(SEARCH("N/A",CID_DB[[#This Row],[ NSN ]]),-1)&lt;&gt;-1,"",LEFT(SUBSTITUTE(SUBSTITUTE(SUBSTITUTE(SUBSTITUTE(SUBSTITUTE(CID_DB[[#This Row],[ NSN ]],"-","")," ","")," ",""),"‐",""),"NA",""),13))</f>
        <v/>
      </c>
      <c r="J5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732184|732183|Augmenter Fuel Control (AFC) Component Maintenance Manual (CMM)|</v>
      </c>
    </row>
    <row r="5947" spans="1:10" x14ac:dyDescent="0.35">
      <c r="A5947" s="1" t="s">
        <v>3</v>
      </c>
      <c r="B5947" s="1" t="s">
        <v>11400</v>
      </c>
      <c r="C5947" s="1" t="s">
        <v>11405</v>
      </c>
      <c r="D5947" s="1" t="s">
        <v>11401</v>
      </c>
      <c r="E5947" s="1" t="s">
        <v>11406</v>
      </c>
      <c r="F5947" s="4" t="s">
        <v>3</v>
      </c>
      <c r="G5947" s="1" t="s">
        <v>103</v>
      </c>
      <c r="H5947" s="3" t="str">
        <f t="shared" si="92"/>
        <v>Other Than Commercial</v>
      </c>
      <c r="I5947" s="3" t="str">
        <f>IF(IFERROR(SEARCH("N/A",CID_DB[[#This Row],[ NSN ]]),-1)&lt;&gt;-1,"",LEFT(SUBSTITUTE(SUBSTITUTE(SUBSTITUTE(SUBSTITUTE(SUBSTITUTE(CID_DB[[#This Row],[ NSN ]],"-","")," ","")," ",""),"‐",""),"NA",""),13))</f>
        <v/>
      </c>
      <c r="J5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6253400|732183|Heat Exchanger, Precooler Component Maintenance Manual (CMM)|</v>
      </c>
    </row>
    <row r="5948" spans="1:10" x14ac:dyDescent="0.35">
      <c r="A5948" s="1" t="s">
        <v>3</v>
      </c>
      <c r="B5948" s="1" t="s">
        <v>11400</v>
      </c>
      <c r="C5948" s="1" t="s">
        <v>11407</v>
      </c>
      <c r="D5948" s="1" t="s">
        <v>11401</v>
      </c>
      <c r="E5948" s="1" t="s">
        <v>11408</v>
      </c>
      <c r="F5948" s="4" t="s">
        <v>3</v>
      </c>
      <c r="G5948" s="1" t="s">
        <v>103</v>
      </c>
      <c r="H5948" s="3" t="str">
        <f t="shared" si="92"/>
        <v>Other Than Commercial</v>
      </c>
      <c r="I5948" s="3" t="str">
        <f>IF(IFERROR(SEARCH("N/A",CID_DB[[#This Row],[ NSN ]]),-1)&lt;&gt;-1,"",LEFT(SUBSTITUTE(SUBSTITUTE(SUBSTITUTE(SUBSTITUTE(SUBSTITUTE(CID_DB[[#This Row],[ NSN ]],"-","")," ","")," ",""),"‐",""),"NA",""),13))</f>
        <v/>
      </c>
      <c r="J5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6253300|732183|Main Heat Exchanger Component Maintenance Manual (CMM)|</v>
      </c>
    </row>
    <row r="5949" spans="1:10" x14ac:dyDescent="0.35">
      <c r="A5949" s="1" t="s">
        <v>3</v>
      </c>
      <c r="B5949" s="1" t="s">
        <v>11033</v>
      </c>
      <c r="C5949" s="1" t="s">
        <v>11034</v>
      </c>
      <c r="D5949" s="1" t="s">
        <v>11034</v>
      </c>
      <c r="E5949" s="1" t="s">
        <v>11035</v>
      </c>
      <c r="F5949" s="4" t="s">
        <v>11036</v>
      </c>
      <c r="G5949" s="1" t="s">
        <v>8</v>
      </c>
      <c r="H5949" s="3" t="str">
        <f t="shared" si="92"/>
        <v>Commercial</v>
      </c>
      <c r="I5949" s="3" t="str">
        <f>IF(IFERROR(SEARCH("N/A",CID_DB[[#This Row],[ NSN ]]),-1)&lt;&gt;-1,"",LEFT(SUBSTITUTE(SUBSTITUTE(SUBSTITUTE(SUBSTITUTE(SUBSTITUTE(CID_DB[[#This Row],[ NSN ]],"-","")," ","")," ",""),"‐",""),"NA",""),13))</f>
        <v>5365014732109</v>
      </c>
      <c r="J5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27843983|27843983|RING,RETAINING,INSTRUMENT|5365014732109</v>
      </c>
    </row>
    <row r="5950" spans="1:10" x14ac:dyDescent="0.35">
      <c r="A5950" s="1" t="s">
        <v>3</v>
      </c>
      <c r="B5950" s="1" t="s">
        <v>11033</v>
      </c>
      <c r="C5950" s="1" t="s">
        <v>11037</v>
      </c>
      <c r="D5950" s="1" t="s">
        <v>11037</v>
      </c>
      <c r="E5950" s="1" t="s">
        <v>11035</v>
      </c>
      <c r="F5950" s="4" t="s">
        <v>11038</v>
      </c>
      <c r="G5950" s="1" t="s">
        <v>8</v>
      </c>
      <c r="H5950" s="3" t="str">
        <f t="shared" si="92"/>
        <v>Commercial</v>
      </c>
      <c r="I5950" s="3" t="str">
        <f>IF(IFERROR(SEARCH("N/A",CID_DB[[#This Row],[ NSN ]]),-1)&lt;&gt;-1,"",LEFT(SUBSTITUTE(SUBSTITUTE(SUBSTITUTE(SUBSTITUTE(SUBSTITUTE(CID_DB[[#This Row],[ NSN ]],"-","")," ","")," ",""),"‐",""),"NA",""),13))</f>
        <v>5365014732113</v>
      </c>
      <c r="J5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27843982|27843982|RING,RETAINING,INSTRUMENT|5365014732113</v>
      </c>
    </row>
    <row r="5951" spans="1:10" x14ac:dyDescent="0.35">
      <c r="A5951" s="1" t="s">
        <v>3</v>
      </c>
      <c r="B5951" s="1" t="s">
        <v>11033</v>
      </c>
      <c r="C5951" s="1" t="s">
        <v>11039</v>
      </c>
      <c r="D5951" s="1" t="s">
        <v>11039</v>
      </c>
      <c r="E5951" s="1" t="s">
        <v>11035</v>
      </c>
      <c r="F5951" s="4" t="s">
        <v>11040</v>
      </c>
      <c r="G5951" s="1" t="s">
        <v>8</v>
      </c>
      <c r="H5951" s="3" t="str">
        <f t="shared" si="92"/>
        <v>Commercial</v>
      </c>
      <c r="I5951" s="3" t="str">
        <f>IF(IFERROR(SEARCH("N/A",CID_DB[[#This Row],[ NSN ]]),-1)&lt;&gt;-1,"",LEFT(SUBSTITUTE(SUBSTITUTE(SUBSTITUTE(SUBSTITUTE(SUBSTITUTE(CID_DB[[#This Row],[ NSN ]],"-","")," ","")," ",""),"‐",""),"NA",""),13))</f>
        <v>5365014731705</v>
      </c>
      <c r="J5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278439811030|278439811030|RING,RETAINING,INSTRUMENT|5365014731705</v>
      </c>
    </row>
    <row r="5952" spans="1:10" x14ac:dyDescent="0.35">
      <c r="A5952" s="1" t="s">
        <v>3</v>
      </c>
      <c r="B5952" s="1" t="s">
        <v>11033</v>
      </c>
      <c r="C5952" s="1" t="s">
        <v>11041</v>
      </c>
      <c r="D5952" s="1" t="s">
        <v>11041</v>
      </c>
      <c r="E5952" s="1" t="s">
        <v>11042</v>
      </c>
      <c r="F5952" s="4" t="s">
        <v>11043</v>
      </c>
      <c r="G5952" s="1" t="s">
        <v>8</v>
      </c>
      <c r="H5952" s="3" t="str">
        <f t="shared" si="92"/>
        <v>Commercial</v>
      </c>
      <c r="I5952" s="3" t="str">
        <f>IF(IFERROR(SEARCH("N/A",CID_DB[[#This Row],[ NSN ]]),-1)&lt;&gt;-1,"",LEFT(SUBSTITUTE(SUBSTITUTE(SUBSTITUTE(SUBSTITUTE(SUBSTITUTE(CID_DB[[#This Row],[ NSN ]],"-","")," ","")," ",""),"‐",""),"NA",""),13))</f>
        <v>6105011179554</v>
      </c>
      <c r="J5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6061581|6061581|FAIRING,IMPELLER,FA|6105011179554</v>
      </c>
    </row>
    <row r="5953" spans="1:10" x14ac:dyDescent="0.35">
      <c r="A5953" s="1" t="s">
        <v>3</v>
      </c>
      <c r="B5953" s="1" t="s">
        <v>11033</v>
      </c>
      <c r="C5953" s="1" t="s">
        <v>11044</v>
      </c>
      <c r="D5953" s="1" t="s">
        <v>11044</v>
      </c>
      <c r="E5953" s="1" t="s">
        <v>11045</v>
      </c>
      <c r="F5953" s="4" t="s">
        <v>11046</v>
      </c>
      <c r="G5953" s="1" t="s">
        <v>8</v>
      </c>
      <c r="H5953" s="3" t="str">
        <f t="shared" si="92"/>
        <v>Commercial</v>
      </c>
      <c r="I5953" s="3" t="str">
        <f>IF(IFERROR(SEARCH("N/A",CID_DB[[#This Row],[ NSN ]]),-1)&lt;&gt;-1,"",LEFT(SUBSTITUTE(SUBSTITUTE(SUBSTITUTE(SUBSTITUTE(SUBSTITUTE(CID_DB[[#This Row],[ NSN ]],"-","")," ","")," ",""),"‐",""),"NA",""),13))</f>
        <v>4140011182579</v>
      </c>
      <c r="J5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6063271|6063271|IMPELLER,FAN,AXIAL|4140011182579</v>
      </c>
    </row>
    <row r="5954" spans="1:10" x14ac:dyDescent="0.35">
      <c r="A5954" s="1" t="s">
        <v>3</v>
      </c>
      <c r="B5954" s="1" t="s">
        <v>11033</v>
      </c>
      <c r="C5954" s="1" t="s">
        <v>11047</v>
      </c>
      <c r="D5954" s="1" t="s">
        <v>11047</v>
      </c>
      <c r="E5954" s="1" t="s">
        <v>11048</v>
      </c>
      <c r="F5954" s="4" t="s">
        <v>11049</v>
      </c>
      <c r="G5954" s="1" t="s">
        <v>8</v>
      </c>
      <c r="H5954" s="3" t="str">
        <f t="shared" si="92"/>
        <v>Commercial</v>
      </c>
      <c r="I5954" s="3" t="str">
        <f>IF(IFERROR(SEARCH("N/A",CID_DB[[#This Row],[ NSN ]]),-1)&lt;&gt;-1,"",LEFT(SUBSTITUTE(SUBSTITUTE(SUBSTITUTE(SUBSTITUTE(SUBSTITUTE(CID_DB[[#This Row],[ NSN ]],"-","")," ","")," ",""),"‐",""),"NA",""),13))</f>
        <v>6150016434676</v>
      </c>
      <c r="J5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27847051|27847051|END BELL, ELECTRICAL ROTATING EQUIPMENT|6150016434676</v>
      </c>
    </row>
    <row r="5955" spans="1:10" x14ac:dyDescent="0.35">
      <c r="A5955" s="1" t="s">
        <v>3</v>
      </c>
      <c r="B5955" s="1" t="s">
        <v>11033</v>
      </c>
      <c r="C5955" s="1" t="s">
        <v>11050</v>
      </c>
      <c r="D5955" s="1" t="s">
        <v>11050</v>
      </c>
      <c r="E5955" s="1" t="s">
        <v>11048</v>
      </c>
      <c r="F5955" s="4" t="s">
        <v>11051</v>
      </c>
      <c r="G5955" s="1" t="s">
        <v>8</v>
      </c>
      <c r="H5955" s="3" t="str">
        <f t="shared" ref="H5955:H6018" si="93">IF(G5955="Y - CID","Commercial",IF(G5955="N - CID","Other Than Commercial","N/A"))</f>
        <v>Commercial</v>
      </c>
      <c r="I5955" s="3" t="str">
        <f>IF(IFERROR(SEARCH("N/A",CID_DB[[#This Row],[ NSN ]]),-1)&lt;&gt;-1,"",LEFT(SUBSTITUTE(SUBSTITUTE(SUBSTITUTE(SUBSTITUTE(SUBSTITUTE(CID_DB[[#This Row],[ NSN ]],"-","")," ","")," ",""),"‐",""),"NA",""),13))</f>
        <v>6150013988566</v>
      </c>
      <c r="J5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6061666|6061666|END BELL, ELECTRICAL ROTATING EQUIPMENT|6150013988566</v>
      </c>
    </row>
    <row r="5956" spans="1:10" x14ac:dyDescent="0.35">
      <c r="A5956" s="1" t="s">
        <v>3</v>
      </c>
      <c r="B5956" s="1" t="s">
        <v>11033</v>
      </c>
      <c r="C5956" s="1" t="s">
        <v>11052</v>
      </c>
      <c r="D5956" s="1" t="s">
        <v>11052</v>
      </c>
      <c r="E5956" s="1" t="s">
        <v>11045</v>
      </c>
      <c r="F5956" s="4" t="s">
        <v>11053</v>
      </c>
      <c r="G5956" s="1" t="s">
        <v>8</v>
      </c>
      <c r="H5956" s="3" t="str">
        <f t="shared" si="93"/>
        <v>Commercial</v>
      </c>
      <c r="I5956" s="3" t="str">
        <f>IF(IFERROR(SEARCH("N/A",CID_DB[[#This Row],[ NSN ]]),-1)&lt;&gt;-1,"",LEFT(SUBSTITUTE(SUBSTITUTE(SUBSTITUTE(SUBSTITUTE(SUBSTITUTE(CID_DB[[#This Row],[ NSN ]],"-","")," ","")," ",""),"‐",""),"NA",""),13))</f>
        <v>4140015063431</v>
      </c>
      <c r="J5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27850011|27850011|IMPELLER,FAN,AXIAL|4140015063431</v>
      </c>
    </row>
    <row r="5957" spans="1:10" x14ac:dyDescent="0.35">
      <c r="A5957" s="1" t="s">
        <v>3</v>
      </c>
      <c r="B5957" s="1" t="s">
        <v>11033</v>
      </c>
      <c r="C5957" s="1" t="s">
        <v>11054</v>
      </c>
      <c r="D5957" s="1" t="s">
        <v>11054</v>
      </c>
      <c r="E5957" s="1" t="s">
        <v>11055</v>
      </c>
      <c r="F5957" s="4" t="s">
        <v>11056</v>
      </c>
      <c r="G5957" s="1" t="s">
        <v>8</v>
      </c>
      <c r="H5957" s="3" t="str">
        <f t="shared" si="93"/>
        <v>Commercial</v>
      </c>
      <c r="I5957" s="3" t="str">
        <f>IF(IFERROR(SEARCH("N/A",CID_DB[[#This Row],[ NSN ]]),-1)&lt;&gt;-1,"",LEFT(SUBSTITUTE(SUBSTITUTE(SUBSTITUTE(SUBSTITUTE(SUBSTITUTE(CID_DB[[#This Row],[ NSN ]],"-","")," ","")," ",""),"‐",""),"NA",""),13))</f>
        <v>6105014730268</v>
      </c>
      <c r="J5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27847041|27847041|STATOR,MOTOR|6105014730268</v>
      </c>
    </row>
    <row r="5958" spans="1:10" x14ac:dyDescent="0.35">
      <c r="A5958" s="1" t="s">
        <v>3</v>
      </c>
      <c r="B5958" s="1" t="s">
        <v>11033</v>
      </c>
      <c r="C5958" s="1" t="s">
        <v>11057</v>
      </c>
      <c r="D5958" s="1" t="s">
        <v>11057</v>
      </c>
      <c r="E5958" s="1" t="s">
        <v>11058</v>
      </c>
      <c r="F5958" s="4" t="s">
        <v>11059</v>
      </c>
      <c r="G5958" s="1" t="s">
        <v>8</v>
      </c>
      <c r="H5958" s="3" t="str">
        <f t="shared" si="93"/>
        <v>Commercial</v>
      </c>
      <c r="I5958" s="3" t="str">
        <f>IF(IFERROR(SEARCH("N/A",CID_DB[[#This Row],[ NSN ]]),-1)&lt;&gt;-1,"",LEFT(SUBSTITUTE(SUBSTITUTE(SUBSTITUTE(SUBSTITUTE(SUBSTITUTE(CID_DB[[#This Row],[ NSN ]],"-","")," ","")," ",""),"‐",""),"NA",""),13))</f>
        <v>4820014735635</v>
      </c>
      <c r="J5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27845131|27845131|VALVE,RELIEF,PRESSURE AND TEMPERATURE|4820014735635</v>
      </c>
    </row>
    <row r="5959" spans="1:10" x14ac:dyDescent="0.35">
      <c r="A5959" s="1" t="s">
        <v>3</v>
      </c>
      <c r="B5959" s="1" t="s">
        <v>11033</v>
      </c>
      <c r="C5959" s="1" t="s">
        <v>11060</v>
      </c>
      <c r="D5959" s="1" t="s">
        <v>11060</v>
      </c>
      <c r="E5959" s="1" t="s">
        <v>11055</v>
      </c>
      <c r="F5959" s="4" t="s">
        <v>11061</v>
      </c>
      <c r="G5959" s="1" t="s">
        <v>8</v>
      </c>
      <c r="H5959" s="3" t="str">
        <f t="shared" si="93"/>
        <v>Commercial</v>
      </c>
      <c r="I5959" s="3" t="str">
        <f>IF(IFERROR(SEARCH("N/A",CID_DB[[#This Row],[ NSN ]]),-1)&lt;&gt;-1,"",LEFT(SUBSTITUTE(SUBSTITUTE(SUBSTITUTE(SUBSTITUTE(SUBSTITUTE(CID_DB[[#This Row],[ NSN ]],"-","")," ","")," ",""),"‐",""),"NA",""),13))</f>
        <v>6105011297071</v>
      </c>
      <c r="J5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6061842|6061842|STATOR,MOTOR|6105011297071</v>
      </c>
    </row>
    <row r="5960" spans="1:10" x14ac:dyDescent="0.35">
      <c r="A5960" s="1" t="s">
        <v>3</v>
      </c>
      <c r="B5960" s="1" t="s">
        <v>11033</v>
      </c>
      <c r="C5960" s="1" t="s">
        <v>11062</v>
      </c>
      <c r="D5960" s="1" t="s">
        <v>11062</v>
      </c>
      <c r="E5960" s="1" t="s">
        <v>11055</v>
      </c>
      <c r="F5960" s="4" t="s">
        <v>11063</v>
      </c>
      <c r="G5960" s="1" t="s">
        <v>8</v>
      </c>
      <c r="H5960" s="3" t="str">
        <f t="shared" si="93"/>
        <v>Commercial</v>
      </c>
      <c r="I5960" s="3" t="str">
        <f>IF(IFERROR(SEARCH("N/A",CID_DB[[#This Row],[ NSN ]]),-1)&lt;&gt;-1,"",LEFT(SUBSTITUTE(SUBSTITUTE(SUBSTITUTE(SUBSTITUTE(SUBSTITUTE(CID_DB[[#This Row],[ NSN ]],"-","")," ","")," ",""),"‐",""),"NA",""),13))</f>
        <v>6105014730280</v>
      </c>
      <c r="J5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27111851|27111851|STATOR,MOTOR|6105014730280</v>
      </c>
    </row>
    <row r="5961" spans="1:10" x14ac:dyDescent="0.35">
      <c r="A5961" s="1" t="s">
        <v>3</v>
      </c>
      <c r="B5961" s="1" t="s">
        <v>11033</v>
      </c>
      <c r="C5961" s="1" t="s">
        <v>11064</v>
      </c>
      <c r="D5961" s="1" t="s">
        <v>11064</v>
      </c>
      <c r="E5961" s="1" t="s">
        <v>11055</v>
      </c>
      <c r="F5961" s="4" t="s">
        <v>11065</v>
      </c>
      <c r="G5961" s="1" t="s">
        <v>8</v>
      </c>
      <c r="H5961" s="3" t="str">
        <f t="shared" si="93"/>
        <v>Commercial</v>
      </c>
      <c r="I5961" s="3" t="str">
        <f>IF(IFERROR(SEARCH("N/A",CID_DB[[#This Row],[ NSN ]]),-1)&lt;&gt;-1,"",LEFT(SUBSTITUTE(SUBSTITUTE(SUBSTITUTE(SUBSTITUTE(SUBSTITUTE(CID_DB[[#This Row],[ NSN ]],"-","")," ","")," ",""),"‐",""),"NA",""),13))</f>
        <v>6105011297072</v>
      </c>
      <c r="J5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6061851|6061851|STATOR,MOTOR|6105011297072</v>
      </c>
    </row>
    <row r="5962" spans="1:10" x14ac:dyDescent="0.35">
      <c r="A5962" s="1" t="s">
        <v>3</v>
      </c>
      <c r="B5962" s="1" t="s">
        <v>11197</v>
      </c>
      <c r="C5962" s="1" t="s">
        <v>11199</v>
      </c>
      <c r="D5962" s="1" t="s">
        <v>3</v>
      </c>
      <c r="E5962" s="1" t="s">
        <v>11209</v>
      </c>
      <c r="F5962" s="4" t="s">
        <v>11220</v>
      </c>
      <c r="G5962" s="1" t="s">
        <v>8</v>
      </c>
      <c r="H5962" s="3" t="str">
        <f t="shared" si="93"/>
        <v>Commercial</v>
      </c>
      <c r="I5962" s="3" t="str">
        <f>IF(IFERROR(SEARCH("N/A",CID_DB[[#This Row],[ NSN ]]),-1)&lt;&gt;-1,"",LEFT(SUBSTITUTE(SUBSTITUTE(SUBSTITUTE(SUBSTITUTE(SUBSTITUTE(CID_DB[[#This Row],[ NSN ]],"-","")," ","")," ",""),"‐",""),"NA",""),13))</f>
        <v>6120016749476</v>
      </c>
      <c r="J5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57K7315||3U VPX28M Power Supply|6120016749476</v>
      </c>
    </row>
    <row r="5963" spans="1:10" x14ac:dyDescent="0.35">
      <c r="A5963" s="1" t="s">
        <v>3</v>
      </c>
      <c r="B5963" s="1" t="s">
        <v>11286</v>
      </c>
      <c r="C5963" s="1" t="s">
        <v>11287</v>
      </c>
      <c r="D5963" s="1" t="s">
        <v>11288</v>
      </c>
      <c r="E5963" s="1" t="s">
        <v>11289</v>
      </c>
      <c r="F5963" s="4" t="s">
        <v>3</v>
      </c>
      <c r="G5963" s="1" t="s">
        <v>8</v>
      </c>
      <c r="H5963" s="3" t="str">
        <f t="shared" si="93"/>
        <v>Commercial</v>
      </c>
      <c r="I5963" s="3" t="str">
        <f>IF(IFERROR(SEARCH("N/A",CID_DB[[#This Row],[ NSN ]]),-1)&lt;&gt;-1,"",LEFT(SUBSTITUTE(SUBSTITUTE(SUBSTITUTE(SUBSTITUTE(SUBSTITUTE(CID_DB[[#This Row],[ NSN ]],"-","")," ","")," ",""),"‐",""),"NA",""),13))</f>
        <v/>
      </c>
      <c r="J5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77A58710P100|900100981000|TPQ53 SDP Assembly|</v>
      </c>
    </row>
    <row r="5964" spans="1:10" x14ac:dyDescent="0.35">
      <c r="A5964" s="1" t="s">
        <v>3</v>
      </c>
      <c r="B5964" s="1" t="s">
        <v>11286</v>
      </c>
      <c r="C5964" s="1" t="s">
        <v>11290</v>
      </c>
      <c r="D5964" s="1" t="s">
        <v>11291</v>
      </c>
      <c r="E5964" s="1" t="s">
        <v>11292</v>
      </c>
      <c r="F5964" s="4" t="s">
        <v>3</v>
      </c>
      <c r="G5964" s="1" t="s">
        <v>8</v>
      </c>
      <c r="H5964" s="3" t="str">
        <f t="shared" si="93"/>
        <v>Commercial</v>
      </c>
      <c r="I5964" s="3" t="str">
        <f>IF(IFERROR(SEARCH("N/A",CID_DB[[#This Row],[ NSN ]]),-1)&lt;&gt;-1,"",LEFT(SUBSTITUTE(SUBSTITUTE(SUBSTITUTE(SUBSTITUTE(SUBSTITUTE(CID_DB[[#This Row],[ NSN ]],"-","")," ","")," ",""),"‐",""),"NA",""),13))</f>
        <v/>
      </c>
      <c r="J5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77A587810P1|350100981666|Chassis|</v>
      </c>
    </row>
    <row r="5965" spans="1:10" x14ac:dyDescent="0.35">
      <c r="A5965" s="1" t="s">
        <v>3</v>
      </c>
      <c r="B5965" s="1" t="s">
        <v>11286</v>
      </c>
      <c r="C5965" s="1" t="s">
        <v>11293</v>
      </c>
      <c r="D5965" s="1" t="s">
        <v>11294</v>
      </c>
      <c r="E5965" s="1" t="s">
        <v>11295</v>
      </c>
      <c r="F5965" s="4" t="s">
        <v>3</v>
      </c>
      <c r="G5965" s="1" t="s">
        <v>8</v>
      </c>
      <c r="H5965" s="3" t="str">
        <f t="shared" si="93"/>
        <v>Commercial</v>
      </c>
      <c r="I5965" s="3" t="str">
        <f>IF(IFERROR(SEARCH("N/A",CID_DB[[#This Row],[ NSN ]]),-1)&lt;&gt;-1,"",LEFT(SUBSTITUTE(SUBSTITUTE(SUBSTITUTE(SUBSTITUTE(SUBSTITUTE(CID_DB[[#This Row],[ NSN ]],"-","")," ","")," ",""),"‐",""),"NA",""),13))</f>
        <v/>
      </c>
      <c r="J5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77A587810P2|350990798005|Fan Assembly|</v>
      </c>
    </row>
    <row r="5966" spans="1:10" x14ac:dyDescent="0.35">
      <c r="A5966" s="1" t="s">
        <v>3</v>
      </c>
      <c r="B5966" s="1" t="s">
        <v>11286</v>
      </c>
      <c r="C5966" s="1" t="s">
        <v>11296</v>
      </c>
      <c r="D5966" s="1" t="s">
        <v>11297</v>
      </c>
      <c r="E5966" s="1" t="s">
        <v>6403</v>
      </c>
      <c r="F5966" s="4" t="s">
        <v>3</v>
      </c>
      <c r="G5966" s="1" t="s">
        <v>8</v>
      </c>
      <c r="H5966" s="3" t="str">
        <f t="shared" si="93"/>
        <v>Commercial</v>
      </c>
      <c r="I5966" s="3" t="str">
        <f>IF(IFERROR(SEARCH("N/A",CID_DB[[#This Row],[ NSN ]]),-1)&lt;&gt;-1,"",LEFT(SUBSTITUTE(SUBSTITUTE(SUBSTITUTE(SUBSTITUTE(SUBSTITUTE(CID_DB[[#This Row],[ NSN ]],"-","")," ","")," ",""),"‐",""),"NA",""),13))</f>
        <v/>
      </c>
      <c r="J5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77A587810P3|350100981008|Power Supply|</v>
      </c>
    </row>
    <row r="5967" spans="1:10" x14ac:dyDescent="0.35">
      <c r="A5967" s="1" t="s">
        <v>3</v>
      </c>
      <c r="B5967" s="1" t="s">
        <v>11286</v>
      </c>
      <c r="C5967" s="1" t="s">
        <v>11298</v>
      </c>
      <c r="D5967" s="1" t="s">
        <v>11299</v>
      </c>
      <c r="E5967" s="1" t="s">
        <v>11300</v>
      </c>
      <c r="F5967" s="4" t="s">
        <v>3</v>
      </c>
      <c r="G5967" s="1" t="s">
        <v>8</v>
      </c>
      <c r="H5967" s="3" t="str">
        <f t="shared" si="93"/>
        <v>Commercial</v>
      </c>
      <c r="I5967" s="3" t="str">
        <f>IF(IFERROR(SEARCH("N/A",CID_DB[[#This Row],[ NSN ]]),-1)&lt;&gt;-1,"",LEFT(SUBSTITUTE(SUBSTITUTE(SUBSTITUTE(SUBSTITUTE(SUBSTITUTE(CID_DB[[#This Row],[ NSN ]],"-","")," ","")," ",""),"‐",""),"NA",""),13))</f>
        <v/>
      </c>
      <c r="J5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77A587810P4|350100981000|Analog to Digital Converter|</v>
      </c>
    </row>
    <row r="5968" spans="1:10" x14ac:dyDescent="0.35">
      <c r="A5968" s="1" t="s">
        <v>3</v>
      </c>
      <c r="B5968" s="1" t="s">
        <v>11286</v>
      </c>
      <c r="C5968" s="1" t="s">
        <v>11301</v>
      </c>
      <c r="D5968" s="1" t="s">
        <v>11302</v>
      </c>
      <c r="E5968" s="1" t="s">
        <v>4710</v>
      </c>
      <c r="F5968" s="4" t="s">
        <v>3</v>
      </c>
      <c r="G5968" s="1" t="s">
        <v>8</v>
      </c>
      <c r="H5968" s="3" t="str">
        <f t="shared" si="93"/>
        <v>Commercial</v>
      </c>
      <c r="I5968" s="3" t="str">
        <f>IF(IFERROR(SEARCH("N/A",CID_DB[[#This Row],[ NSN ]]),-1)&lt;&gt;-1,"",LEFT(SUBSTITUTE(SUBSTITUTE(SUBSTITUTE(SUBSTITUTE(SUBSTITUTE(CID_DB[[#This Row],[ NSN ]],"-","")," ","")," ",""),"‐",""),"NA",""),13))</f>
        <v/>
      </c>
      <c r="J5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77A587810P5|350100981005|Single Board Computer|</v>
      </c>
    </row>
    <row r="5969" spans="1:10" x14ac:dyDescent="0.35">
      <c r="A5969" s="1" t="s">
        <v>3</v>
      </c>
      <c r="B5969" s="1" t="s">
        <v>11286</v>
      </c>
      <c r="C5969" s="1" t="s">
        <v>11303</v>
      </c>
      <c r="D5969" s="1" t="s">
        <v>11304</v>
      </c>
      <c r="E5969" s="1" t="s">
        <v>499</v>
      </c>
      <c r="F5969" s="4" t="s">
        <v>3</v>
      </c>
      <c r="G5969" s="1" t="s">
        <v>8</v>
      </c>
      <c r="H5969" s="3" t="str">
        <f t="shared" si="93"/>
        <v>Commercial</v>
      </c>
      <c r="I5969" s="3" t="str">
        <f>IF(IFERROR(SEARCH("N/A",CID_DB[[#This Row],[ NSN ]]),-1)&lt;&gt;-1,"",LEFT(SUBSTITUTE(SUBSTITUTE(SUBSTITUTE(SUBSTITUTE(SUBSTITUTE(CID_DB[[#This Row],[ NSN ]],"-","")," ","")," ",""),"‐",""),"NA",""),13))</f>
        <v/>
      </c>
      <c r="J5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77A587810P6|350100981006|Ethernet Switch|</v>
      </c>
    </row>
    <row r="5970" spans="1:10" x14ac:dyDescent="0.35">
      <c r="A5970" s="1" t="s">
        <v>3</v>
      </c>
      <c r="B5970" s="1" t="s">
        <v>11286</v>
      </c>
      <c r="C5970" s="1" t="s">
        <v>11305</v>
      </c>
      <c r="D5970" s="1" t="s">
        <v>11306</v>
      </c>
      <c r="E5970" s="1" t="s">
        <v>11307</v>
      </c>
      <c r="F5970" s="4" t="s">
        <v>3</v>
      </c>
      <c r="G5970" s="1" t="s">
        <v>8</v>
      </c>
      <c r="H5970" s="3" t="str">
        <f t="shared" si="93"/>
        <v>Commercial</v>
      </c>
      <c r="I5970" s="3" t="str">
        <f>IF(IFERROR(SEARCH("N/A",CID_DB[[#This Row],[ NSN ]]),-1)&lt;&gt;-1,"",LEFT(SUBSTITUTE(SUBSTITUTE(SUBSTITUTE(SUBSTITUTE(SUBSTITUTE(CID_DB[[#This Row],[ NSN ]],"-","")," ","")," ",""),"‐",""),"NA",""),13))</f>
        <v/>
      </c>
      <c r="J5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77A587810P7|350100981004|GPU|</v>
      </c>
    </row>
    <row r="5971" spans="1:10" x14ac:dyDescent="0.35">
      <c r="A5971" s="1" t="s">
        <v>3</v>
      </c>
      <c r="B5971" s="1" t="s">
        <v>11198</v>
      </c>
      <c r="C5971" s="1" t="s">
        <v>11200</v>
      </c>
      <c r="D5971" s="1" t="s">
        <v>11200</v>
      </c>
      <c r="E5971" s="1" t="s">
        <v>11210</v>
      </c>
      <c r="F5971" s="4" t="s">
        <v>3</v>
      </c>
      <c r="G5971" s="1" t="s">
        <v>8</v>
      </c>
      <c r="H5971" s="3" t="str">
        <f t="shared" si="93"/>
        <v>Commercial</v>
      </c>
      <c r="I5971" s="3" t="str">
        <f>IF(IFERROR(SEARCH("N/A",CID_DB[[#This Row],[ NSN ]]),-1)&lt;&gt;-1,"",LEFT(SUBSTITUTE(SUBSTITUTE(SUBSTITUTE(SUBSTITUTE(SUBSTITUTE(CID_DB[[#This Row],[ NSN ]],"-","")," ","")," ",""),"‐",""),"NA",""),13))</f>
        <v/>
      </c>
      <c r="J5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24398201‐01|24398201‐01|CWCEC|</v>
      </c>
    </row>
    <row r="5972" spans="1:10" x14ac:dyDescent="0.35">
      <c r="A5972" s="1" t="s">
        <v>3</v>
      </c>
      <c r="B5972" s="1" t="s">
        <v>11198</v>
      </c>
      <c r="C5972" s="1" t="s">
        <v>11201</v>
      </c>
      <c r="D5972" s="1" t="s">
        <v>11201</v>
      </c>
      <c r="E5972" s="1" t="s">
        <v>11211</v>
      </c>
      <c r="F5972" s="4" t="s">
        <v>3</v>
      </c>
      <c r="G5972" s="1" t="s">
        <v>8</v>
      </c>
      <c r="H5972" s="3" t="str">
        <f t="shared" si="93"/>
        <v>Commercial</v>
      </c>
      <c r="I5972" s="3" t="str">
        <f>IF(IFERROR(SEARCH("N/A",CID_DB[[#This Row],[ NSN ]]),-1)&lt;&gt;-1,"",LEFT(SUBSTITUTE(SUBSTITUTE(SUBSTITUTE(SUBSTITUTE(SUBSTITUTE(CID_DB[[#This Row],[ NSN ]],"-","")," ","")," ",""),"‐",""),"NA",""),13))</f>
        <v/>
      </c>
      <c r="J5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ISLONGEVITY|ISLONGEVITY|CW|</v>
      </c>
    </row>
    <row r="5973" spans="1:10" x14ac:dyDescent="0.35">
      <c r="A5973" s="1" t="s">
        <v>3</v>
      </c>
      <c r="B5973" s="1" t="s">
        <v>11198</v>
      </c>
      <c r="C5973" s="1" t="s">
        <v>3</v>
      </c>
      <c r="D5973" s="1" t="s">
        <v>11202</v>
      </c>
      <c r="E5973" s="1" t="s">
        <v>11212</v>
      </c>
      <c r="F5973" s="4" t="s">
        <v>3</v>
      </c>
      <c r="G5973" s="1" t="s">
        <v>8</v>
      </c>
      <c r="H5973" s="3" t="str">
        <f t="shared" si="93"/>
        <v>Commercial</v>
      </c>
      <c r="I5973" s="3" t="str">
        <f>IF(IFERROR(SEARCH("N/A",CID_DB[[#This Row],[ NSN ]]),-1)&lt;&gt;-1,"",LEFT(SUBSTITUTE(SUBSTITUTE(SUBSTITUTE(SUBSTITUTE(SUBSTITUTE(CID_DB[[#This Row],[ NSN ]],"-","")," ","")," ",""),"‐",""),"NA",""),13))</f>
        <v/>
      </c>
      <c r="J5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|LACE00099S19|Powered Chassis|</v>
      </c>
    </row>
    <row r="5974" spans="1:10" x14ac:dyDescent="0.35">
      <c r="A5974" s="1" t="s">
        <v>3</v>
      </c>
      <c r="B5974" s="1" t="s">
        <v>11198</v>
      </c>
      <c r="C5974" s="1" t="s">
        <v>3</v>
      </c>
      <c r="D5974" s="1" t="s">
        <v>11203</v>
      </c>
      <c r="E5974" s="1" t="s">
        <v>4710</v>
      </c>
      <c r="F5974" s="4" t="s">
        <v>3</v>
      </c>
      <c r="G5974" s="1" t="s">
        <v>8</v>
      </c>
      <c r="H5974" s="3" t="str">
        <f t="shared" si="93"/>
        <v>Commercial</v>
      </c>
      <c r="I5974" s="3" t="str">
        <f>IF(IFERROR(SEARCH("N/A",CID_DB[[#This Row],[ NSN ]]),-1)&lt;&gt;-1,"",LEFT(SUBSTITUTE(SUBSTITUTE(SUBSTITUTE(SUBSTITUTE(SUBSTITUTE(CID_DB[[#This Row],[ NSN ]],"-","")," ","")," ",""),"‐",""),"NA",""),13))</f>
        <v/>
      </c>
      <c r="J5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|VPX6185C21B927|Single Board Computer|</v>
      </c>
    </row>
    <row r="5975" spans="1:10" x14ac:dyDescent="0.35">
      <c r="A5975" s="1" t="s">
        <v>3</v>
      </c>
      <c r="B5975" s="1" t="s">
        <v>11198</v>
      </c>
      <c r="C5975" s="1" t="s">
        <v>3</v>
      </c>
      <c r="D5975" s="1" t="s">
        <v>11204</v>
      </c>
      <c r="E5975" s="1" t="s">
        <v>11213</v>
      </c>
      <c r="F5975" s="4" t="s">
        <v>3</v>
      </c>
      <c r="G5975" s="1" t="s">
        <v>8</v>
      </c>
      <c r="H5975" s="3" t="str">
        <f t="shared" si="93"/>
        <v>Commercial</v>
      </c>
      <c r="I5975" s="3" t="str">
        <f>IF(IFERROR(SEARCH("N/A",CID_DB[[#This Row],[ NSN ]]),-1)&lt;&gt;-1,"",LEFT(SUBSTITUTE(SUBSTITUTE(SUBSTITUTE(SUBSTITUTE(SUBSTITUTE(CID_DB[[#This Row],[ NSN ]],"-","")," ","")," ",""),"‐",""),"NA",""),13))</f>
        <v/>
      </c>
      <c r="J5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|XMC651C24905|12 Port Ethernet Switch|</v>
      </c>
    </row>
    <row r="5976" spans="1:10" x14ac:dyDescent="0.35">
      <c r="A5976" s="1" t="s">
        <v>3</v>
      </c>
      <c r="B5976" s="1" t="s">
        <v>11198</v>
      </c>
      <c r="C5976" s="1" t="s">
        <v>3</v>
      </c>
      <c r="D5976" s="1" t="s">
        <v>11205</v>
      </c>
      <c r="E5976" s="1" t="s">
        <v>11214</v>
      </c>
      <c r="F5976" s="4" t="s">
        <v>3</v>
      </c>
      <c r="G5976" s="1" t="s">
        <v>8</v>
      </c>
      <c r="H5976" s="3" t="str">
        <f t="shared" si="93"/>
        <v>Commercial</v>
      </c>
      <c r="I5976" s="3" t="str">
        <f>IF(IFERROR(SEARCH("N/A",CID_DB[[#This Row],[ NSN ]]),-1)&lt;&gt;-1,"",LEFT(SUBSTITUTE(SUBSTITUTE(SUBSTITUTE(SUBSTITUTE(SUBSTITUTE(CID_DB[[#This Row],[ NSN ]],"-","")," ","")," ",""),"‐",""),"NA",""),13))</f>
        <v/>
      </c>
      <c r="J5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|FHAS590000051|FX400 PMC board|</v>
      </c>
    </row>
    <row r="5977" spans="1:10" x14ac:dyDescent="0.35">
      <c r="A5977" s="1" t="s">
        <v>3</v>
      </c>
      <c r="B5977" s="1" t="s">
        <v>11198</v>
      </c>
      <c r="C5977" s="1" t="s">
        <v>3</v>
      </c>
      <c r="D5977" s="1" t="s">
        <v>11206</v>
      </c>
      <c r="E5977" s="1" t="s">
        <v>11215</v>
      </c>
      <c r="F5977" s="4" t="s">
        <v>3</v>
      </c>
      <c r="G5977" s="1" t="s">
        <v>8</v>
      </c>
      <c r="H5977" s="3" t="str">
        <f t="shared" si="93"/>
        <v>Commercial</v>
      </c>
      <c r="I5977" s="3" t="str">
        <f>IF(IFERROR(SEARCH("N/A",CID_DB[[#This Row],[ NSN ]]),-1)&lt;&gt;-1,"",LEFT(SUBSTITUTE(SUBSTITUTE(SUBSTITUTE(SUBSTITUTE(SUBSTITUTE(CID_DB[[#This Row],[ NSN ]],"-","")," ","")," ",""),"‐",""),"NA",""),13))</f>
        <v/>
      </c>
      <c r="J5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|VPX6470C242913|FPGA Board|</v>
      </c>
    </row>
    <row r="5978" spans="1:10" x14ac:dyDescent="0.35">
      <c r="A5978" s="1" t="s">
        <v>3</v>
      </c>
      <c r="B5978" s="1" t="s">
        <v>11198</v>
      </c>
      <c r="C5978" s="1" t="s">
        <v>3</v>
      </c>
      <c r="D5978" s="1" t="s">
        <v>11207</v>
      </c>
      <c r="E5978" s="1" t="s">
        <v>11216</v>
      </c>
      <c r="F5978" s="4" t="s">
        <v>3</v>
      </c>
      <c r="G5978" s="1" t="s">
        <v>8</v>
      </c>
      <c r="H5978" s="3" t="str">
        <f t="shared" si="93"/>
        <v>Commercial</v>
      </c>
      <c r="I5978" s="3" t="str">
        <f>IF(IFERROR(SEARCH("N/A",CID_DB[[#This Row],[ NSN ]]),-1)&lt;&gt;-1,"",LEFT(SUBSTITUTE(SUBSTITUTE(SUBSTITUTE(SUBSTITUTE(SUBSTITUTE(CID_DB[[#This Row],[ NSN ]],"-","")," ","")," ",""),"‐",""),"NA",""),13))</f>
        <v/>
      </c>
      <c r="J5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|XMC442C2920|XFPGA MC Board|</v>
      </c>
    </row>
    <row r="5979" spans="1:10" x14ac:dyDescent="0.35">
      <c r="A5979" s="1" t="s">
        <v>3</v>
      </c>
      <c r="B5979" s="1" t="s">
        <v>11198</v>
      </c>
      <c r="C5979" s="1" t="s">
        <v>3</v>
      </c>
      <c r="D5979" s="1" t="s">
        <v>11208</v>
      </c>
      <c r="E5979" s="1" t="s">
        <v>11217</v>
      </c>
      <c r="F5979" s="4" t="s">
        <v>3</v>
      </c>
      <c r="G5979" s="1" t="s">
        <v>8</v>
      </c>
      <c r="H5979" s="3" t="str">
        <f t="shared" si="93"/>
        <v>Commercial</v>
      </c>
      <c r="I5979" s="3" t="str">
        <f>IF(IFERROR(SEARCH("N/A",CID_DB[[#This Row],[ NSN ]]),-1)&lt;&gt;-1,"",LEFT(SUBSTITUTE(SUBSTITUTE(SUBSTITUTE(SUBSTITUTE(SUBSTITUTE(CID_DB[[#This Row],[ NSN ]],"-","")," ","")," ",""),"‐",""),"NA",""),13))</f>
        <v/>
      </c>
      <c r="J5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|CSW1021E4H|Crossbar Switch|</v>
      </c>
    </row>
    <row r="5980" spans="1:10" x14ac:dyDescent="0.35">
      <c r="A5980" s="1" t="s">
        <v>3</v>
      </c>
      <c r="B5980" s="1" t="s">
        <v>11198</v>
      </c>
      <c r="C5980" s="1" t="s">
        <v>3</v>
      </c>
      <c r="D5980" s="1">
        <v>24396707</v>
      </c>
      <c r="E5980" s="1" t="s">
        <v>11218</v>
      </c>
      <c r="F5980" s="4" t="s">
        <v>3</v>
      </c>
      <c r="G5980" s="1" t="s">
        <v>8</v>
      </c>
      <c r="H5980" s="3" t="str">
        <f t="shared" si="93"/>
        <v>Commercial</v>
      </c>
      <c r="I5980" s="3" t="str">
        <f>IF(IFERROR(SEARCH("N/A",CID_DB[[#This Row],[ NSN ]]),-1)&lt;&gt;-1,"",LEFT(SUBSTITUTE(SUBSTITUTE(SUBSTITUTE(SUBSTITUTE(SUBSTITUTE(CID_DB[[#This Row],[ NSN ]],"-","")," ","")," ",""),"‐",""),"NA",""),13))</f>
        <v/>
      </c>
      <c r="J5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|24396707|Fibre Channel Cable|</v>
      </c>
    </row>
    <row r="5981" spans="1:10" x14ac:dyDescent="0.35">
      <c r="A5981" s="1" t="s">
        <v>3</v>
      </c>
      <c r="B5981" s="1" t="s">
        <v>11198</v>
      </c>
      <c r="C5981" s="1" t="s">
        <v>3</v>
      </c>
      <c r="D5981" s="1">
        <v>24396706</v>
      </c>
      <c r="E5981" s="1" t="s">
        <v>11219</v>
      </c>
      <c r="F5981" s="4" t="s">
        <v>3</v>
      </c>
      <c r="G5981" s="1" t="s">
        <v>8</v>
      </c>
      <c r="H5981" s="3" t="str">
        <f t="shared" si="93"/>
        <v>Commercial</v>
      </c>
      <c r="I5981" s="3" t="str">
        <f>IF(IFERROR(SEARCH("N/A",CID_DB[[#This Row],[ NSN ]]),-1)&lt;&gt;-1,"",LEFT(SUBSTITUTE(SUBSTITUTE(SUBSTITUTE(SUBSTITUTE(SUBSTITUTE(CID_DB[[#This Row],[ NSN ]],"-","")," ","")," ",""),"‐",""),"NA",""),13))</f>
        <v/>
      </c>
      <c r="J5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|24396706|Breakout Cable|</v>
      </c>
    </row>
    <row r="5982" spans="1:10" x14ac:dyDescent="0.35">
      <c r="A5982" s="1" t="s">
        <v>3</v>
      </c>
      <c r="B5982" s="1" t="s">
        <v>11066</v>
      </c>
      <c r="C5982" s="1" t="s">
        <v>3</v>
      </c>
      <c r="D5982" s="1" t="s">
        <v>11067</v>
      </c>
      <c r="E5982" s="1" t="s">
        <v>11068</v>
      </c>
      <c r="F5982" s="4" t="s">
        <v>3</v>
      </c>
      <c r="G5982" s="1" t="s">
        <v>8</v>
      </c>
      <c r="H5982" s="3" t="str">
        <f t="shared" si="93"/>
        <v>Commercial</v>
      </c>
      <c r="I5982" s="3" t="str">
        <f>IF(IFERROR(SEARCH("N/A",CID_DB[[#This Row],[ NSN ]]),-1)&lt;&gt;-1,"",LEFT(SUBSTITUTE(SUBSTITUTE(SUBSTITUTE(SUBSTITUTE(SUBSTITUTE(CID_DB[[#This Row],[ NSN ]],"-","")," ","")," ",""),"‐",""),"NA",""),13))</f>
        <v/>
      </c>
      <c r="J5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|TI22S851|Server, Processing|</v>
      </c>
    </row>
    <row r="5983" spans="1:10" x14ac:dyDescent="0.35">
      <c r="A5983" s="1" t="s">
        <v>3</v>
      </c>
      <c r="B5983" s="1" t="s">
        <v>11066</v>
      </c>
      <c r="C5983" s="1" t="s">
        <v>3</v>
      </c>
      <c r="D5983" s="1" t="s">
        <v>11069</v>
      </c>
      <c r="E5983" s="1" t="s">
        <v>11070</v>
      </c>
      <c r="F5983" s="4" t="s">
        <v>3</v>
      </c>
      <c r="G5983" s="1" t="s">
        <v>8</v>
      </c>
      <c r="H5983" s="3" t="str">
        <f t="shared" si="93"/>
        <v>Commercial</v>
      </c>
      <c r="I5983" s="3" t="str">
        <f>IF(IFERROR(SEARCH("N/A",CID_DB[[#This Row],[ NSN ]]),-1)&lt;&gt;-1,"",LEFT(SUBSTITUTE(SUBSTITUTE(SUBSTITUTE(SUBSTITUTE(SUBSTITUTE(CID_DB[[#This Row],[ NSN ]],"-","")," ","")," ",""),"‐",""),"NA",""),13))</f>
        <v/>
      </c>
      <c r="J5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|TI22S881|Server, Digitization|</v>
      </c>
    </row>
    <row r="5984" spans="1:10" x14ac:dyDescent="0.35">
      <c r="A5984" s="1" t="s">
        <v>3</v>
      </c>
      <c r="B5984" s="1" t="s">
        <v>11066</v>
      </c>
      <c r="C5984" s="1" t="s">
        <v>3</v>
      </c>
      <c r="D5984" s="1" t="s">
        <v>11071</v>
      </c>
      <c r="E5984" s="1" t="s">
        <v>11070</v>
      </c>
      <c r="F5984" s="4" t="s">
        <v>3</v>
      </c>
      <c r="G5984" s="1" t="s">
        <v>8</v>
      </c>
      <c r="H5984" s="3" t="str">
        <f t="shared" si="93"/>
        <v>Commercial</v>
      </c>
      <c r="I5984" s="3" t="str">
        <f>IF(IFERROR(SEARCH("N/A",CID_DB[[#This Row],[ NSN ]]),-1)&lt;&gt;-1,"",LEFT(SUBSTITUTE(SUBSTITUTE(SUBSTITUTE(SUBSTITUTE(SUBSTITUTE(CID_DB[[#This Row],[ NSN ]],"-","")," ","")," ",""),"‐",""),"NA",""),13))</f>
        <v/>
      </c>
      <c r="J5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|TI22S891|Server, Digitization|</v>
      </c>
    </row>
    <row r="5985" spans="1:10" x14ac:dyDescent="0.35">
      <c r="A5985" s="1" t="s">
        <v>3</v>
      </c>
      <c r="B5985" s="1" t="s">
        <v>11066</v>
      </c>
      <c r="C5985" s="1" t="s">
        <v>3</v>
      </c>
      <c r="D5985" s="1" t="s">
        <v>11072</v>
      </c>
      <c r="E5985" s="1" t="s">
        <v>11073</v>
      </c>
      <c r="F5985" s="4" t="s">
        <v>3</v>
      </c>
      <c r="G5985" s="1" t="s">
        <v>8</v>
      </c>
      <c r="H5985" s="3" t="str">
        <f t="shared" si="93"/>
        <v>Commercial</v>
      </c>
      <c r="I5985" s="3" t="str">
        <f>IF(IFERROR(SEARCH("N/A",CID_DB[[#This Row],[ NSN ]]),-1)&lt;&gt;-1,"",LEFT(SUBSTITUTE(SUBSTITUTE(SUBSTITUTE(SUBSTITUTE(SUBSTITUTE(CID_DB[[#This Row],[ NSN ]],"-","")," ","")," ",""),"‐",""),"NA",""),13))</f>
        <v/>
      </c>
      <c r="J5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|ATS9440|Waveform PCIe Digitizer|</v>
      </c>
    </row>
    <row r="5986" spans="1:10" x14ac:dyDescent="0.35">
      <c r="A5986" s="1" t="s">
        <v>3</v>
      </c>
      <c r="B5986" s="1" t="s">
        <v>11066</v>
      </c>
      <c r="C5986" s="1" t="s">
        <v>3</v>
      </c>
      <c r="D5986" s="1" t="s">
        <v>11074</v>
      </c>
      <c r="E5986" s="1" t="s">
        <v>11073</v>
      </c>
      <c r="F5986" s="4" t="s">
        <v>3</v>
      </c>
      <c r="G5986" s="1" t="s">
        <v>8</v>
      </c>
      <c r="H5986" s="3" t="str">
        <f t="shared" si="93"/>
        <v>Commercial</v>
      </c>
      <c r="I5986" s="3" t="str">
        <f>IF(IFERROR(SEARCH("N/A",CID_DB[[#This Row],[ NSN ]]),-1)&lt;&gt;-1,"",LEFT(SUBSTITUTE(SUBSTITUTE(SUBSTITUTE(SUBSTITUTE(SUBSTITUTE(CID_DB[[#This Row],[ NSN ]],"-","")," ","")," ",""),"‐",""),"NA",""),13))</f>
        <v/>
      </c>
      <c r="J5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|ATS9470|Waveform PCIe Digitizer|</v>
      </c>
    </row>
    <row r="5987" spans="1:10" x14ac:dyDescent="0.35">
      <c r="A5987" s="1" t="s">
        <v>3</v>
      </c>
      <c r="B5987" s="1" t="s">
        <v>11221</v>
      </c>
      <c r="C5987" s="1" t="s">
        <v>11230</v>
      </c>
      <c r="D5987" s="1" t="s">
        <v>3</v>
      </c>
      <c r="E5987" s="1" t="s">
        <v>11241</v>
      </c>
      <c r="F5987" s="4" t="s">
        <v>3</v>
      </c>
      <c r="G5987" s="1" t="s">
        <v>8</v>
      </c>
      <c r="H5987" s="3" t="str">
        <f t="shared" si="93"/>
        <v>Commercial</v>
      </c>
      <c r="I5987" s="3" t="str">
        <f>IF(IFERROR(SEARCH("N/A",CID_DB[[#This Row],[ NSN ]]),-1)&lt;&gt;-1,"",LEFT(SUBSTITUTE(SUBSTITUTE(SUBSTITUTE(SUBSTITUTE(SUBSTITUTE(CID_DB[[#This Row],[ NSN ]],"-","")," ","")," ",""),"‐",""),"NA",""),13))</f>
        <v/>
      </c>
      <c r="J5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Vectra S475 Natural||Glass Fiber Reinforced Liquid Crystal Polymer|</v>
      </c>
    </row>
    <row r="5988" spans="1:10" x14ac:dyDescent="0.35">
      <c r="A5988" s="1" t="s">
        <v>3</v>
      </c>
      <c r="B5988" s="1" t="s">
        <v>11222</v>
      </c>
      <c r="C5988" s="1" t="s">
        <v>11231</v>
      </c>
      <c r="D5988" s="1" t="s">
        <v>102</v>
      </c>
      <c r="E5988" s="1" t="s">
        <v>11242</v>
      </c>
      <c r="F5988" s="4" t="s">
        <v>11250</v>
      </c>
      <c r="G5988" s="1" t="s">
        <v>103</v>
      </c>
      <c r="H5988" s="3" t="str">
        <f t="shared" si="93"/>
        <v>Other Than Commercial</v>
      </c>
      <c r="I5988" s="3" t="str">
        <f>IF(IFERROR(SEARCH("N/A",CID_DB[[#This Row],[ NSN ]]),-1)&lt;&gt;-1,"",LEFT(SUBSTITUTE(SUBSTITUTE(SUBSTITUTE(SUBSTITUTE(SUBSTITUTE(CID_DB[[#This Row],[ NSN ]],"-","")," ","")," ",""),"‐",""),"NA",""),13))</f>
        <v>1680013682107</v>
      </c>
      <c r="J5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DAA3119P604107|NA|Repair services fro B2 Electro Mechanical Actuator|1680013682107</v>
      </c>
    </row>
    <row r="5989" spans="1:10" x14ac:dyDescent="0.35">
      <c r="A5989" s="1" t="s">
        <v>3</v>
      </c>
      <c r="B5989" s="1" t="s">
        <v>11223</v>
      </c>
      <c r="C5989" s="1" t="s">
        <v>11232</v>
      </c>
      <c r="D5989" s="1" t="s">
        <v>11232</v>
      </c>
      <c r="E5989" s="1" t="s">
        <v>11243</v>
      </c>
      <c r="F5989" s="4" t="s">
        <v>3</v>
      </c>
      <c r="G5989" s="1" t="s">
        <v>103</v>
      </c>
      <c r="H5989" s="3" t="str">
        <f t="shared" si="93"/>
        <v>Other Than Commercial</v>
      </c>
      <c r="I5989" s="3" t="str">
        <f>IF(IFERROR(SEARCH("N/A",CID_DB[[#This Row],[ NSN ]]),-1)&lt;&gt;-1,"",LEFT(SUBSTITUTE(SUBSTITUTE(SUBSTITUTE(SUBSTITUTE(SUBSTITUTE(CID_DB[[#This Row],[ NSN ]],"-","")," ","")," ",""),"‐",""),"NA",""),13))</f>
        <v/>
      </c>
      <c r="J5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1325581301|1325581301|Trusted Security Engine IP Core (TSEC) Run Time License (RTL)|</v>
      </c>
    </row>
    <row r="5990" spans="1:10" x14ac:dyDescent="0.35">
      <c r="A5990" s="1" t="s">
        <v>3</v>
      </c>
      <c r="B5990" s="1" t="s">
        <v>11308</v>
      </c>
      <c r="C5990" s="1" t="s">
        <v>3</v>
      </c>
      <c r="D5990" s="1" t="s">
        <v>11309</v>
      </c>
      <c r="E5990" s="1" t="s">
        <v>11310</v>
      </c>
      <c r="F5990" s="4" t="s">
        <v>3</v>
      </c>
      <c r="G5990" s="1" t="s">
        <v>8</v>
      </c>
      <c r="H5990" s="3" t="str">
        <f t="shared" si="93"/>
        <v>Commercial</v>
      </c>
      <c r="I5990" s="3" t="str">
        <f>IF(IFERROR(SEARCH("N/A",CID_DB[[#This Row],[ NSN ]]),-1)&lt;&gt;-1,"",LEFT(SUBSTITUTE(SUBSTITUTE(SUBSTITUTE(SUBSTITUTE(SUBSTITUTE(CID_DB[[#This Row],[ NSN ]],"-","")," ","")," ",""),"‐",""),"NA",""),13))</f>
        <v/>
      </c>
      <c r="J5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|CG1711515|CPP P/N 903283 Casting for Housing, Gearbox, Main|</v>
      </c>
    </row>
    <row r="5991" spans="1:10" x14ac:dyDescent="0.35">
      <c r="A5991" s="1" t="s">
        <v>3</v>
      </c>
      <c r="B5991" s="1" t="s">
        <v>11224</v>
      </c>
      <c r="C5991" s="1" t="s">
        <v>3</v>
      </c>
      <c r="D5991" s="1" t="s">
        <v>11238</v>
      </c>
      <c r="E5991" s="1" t="s">
        <v>11244</v>
      </c>
      <c r="F5991" s="4" t="s">
        <v>3</v>
      </c>
      <c r="G5991" s="1" t="s">
        <v>8</v>
      </c>
      <c r="H5991" s="3" t="str">
        <f t="shared" si="93"/>
        <v>Commercial</v>
      </c>
      <c r="I5991" s="3" t="str">
        <f>IF(IFERROR(SEARCH("N/A",CID_DB[[#This Row],[ NSN ]]),-1)&lt;&gt;-1,"",LEFT(SUBSTITUTE(SUBSTITUTE(SUBSTITUTE(SUBSTITUTE(SUBSTITUTE(CID_DB[[#This Row],[ NSN ]],"-","")," ","")," ",""),"‐",""),"NA",""),13))</f>
        <v/>
      </c>
      <c r="J5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|34HE158012|1580 Ton Hydraulic Expander|</v>
      </c>
    </row>
    <row r="5992" spans="1:10" x14ac:dyDescent="0.35">
      <c r="A5992" s="1" t="s">
        <v>3</v>
      </c>
      <c r="B5992" s="1" t="s">
        <v>11225</v>
      </c>
      <c r="C5992" s="1" t="s">
        <v>3</v>
      </c>
      <c r="D5992" s="1" t="s">
        <v>11239</v>
      </c>
      <c r="E5992" s="1" t="s">
        <v>11245</v>
      </c>
      <c r="F5992" s="4" t="s">
        <v>3</v>
      </c>
      <c r="G5992" s="1" t="s">
        <v>8</v>
      </c>
      <c r="H5992" s="3" t="str">
        <f t="shared" si="93"/>
        <v>Commercial</v>
      </c>
      <c r="I5992" s="3" t="str">
        <f>IF(IFERROR(SEARCH("N/A",CID_DB[[#This Row],[ NSN ]]),-1)&lt;&gt;-1,"",LEFT(SUBSTITUTE(SUBSTITUTE(SUBSTITUTE(SUBSTITUTE(SUBSTITUTE(CID_DB[[#This Row],[ NSN ]],"-","")," ","")," ",""),"‐",""),"NA",""),13))</f>
        <v/>
      </c>
      <c r="J5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|7125801001|FLANGE, UPPER, LAUNCH TUBE, ROUGH MACHIN|</v>
      </c>
    </row>
    <row r="5993" spans="1:10" x14ac:dyDescent="0.35">
      <c r="A5993" s="1" t="s">
        <v>3</v>
      </c>
      <c r="B5993" s="1" t="s">
        <v>11226</v>
      </c>
      <c r="C5993" s="1" t="s">
        <v>11233</v>
      </c>
      <c r="D5993" s="1" t="s">
        <v>3</v>
      </c>
      <c r="E5993" s="1" t="s">
        <v>14630</v>
      </c>
      <c r="F5993" s="4" t="s">
        <v>3</v>
      </c>
      <c r="G5993" s="1" t="s">
        <v>103</v>
      </c>
      <c r="H5993" s="3" t="str">
        <f t="shared" si="93"/>
        <v>Other Than Commercial</v>
      </c>
      <c r="I5993" s="3" t="str">
        <f>IF(IFERROR(SEARCH("N/A",CID_DB[[#This Row],[ NSN ]]),-1)&lt;&gt;-1,"",LEFT(SUBSTITUTE(SUBSTITUTE(SUBSTITUTE(SUBSTITUTE(SUBSTITUTE(CID_DB[[#This Row],[ NSN ]],"-","")," ","")," ",""),"‐",""),"NA",""),13))</f>
        <v/>
      </c>
      <c r="J5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CITAP 40470||KC46 Airworthiness Limitation (AWL)|</v>
      </c>
    </row>
    <row r="5994" spans="1:10" x14ac:dyDescent="0.35">
      <c r="A5994" s="1" t="s">
        <v>3</v>
      </c>
      <c r="B5994" s="1" t="s">
        <v>11227</v>
      </c>
      <c r="C5994" s="1" t="s">
        <v>3</v>
      </c>
      <c r="D5994" s="1" t="s">
        <v>11240</v>
      </c>
      <c r="E5994" s="1" t="s">
        <v>11246</v>
      </c>
      <c r="F5994" s="4" t="s">
        <v>3</v>
      </c>
      <c r="G5994" s="1" t="s">
        <v>103</v>
      </c>
      <c r="H5994" s="3" t="str">
        <f t="shared" si="93"/>
        <v>Other Than Commercial</v>
      </c>
      <c r="I5994" s="3" t="str">
        <f>IF(IFERROR(SEARCH("N/A",CID_DB[[#This Row],[ NSN ]]),-1)&lt;&gt;-1,"",LEFT(SUBSTITUTE(SUBSTITUTE(SUBSTITUTE(SUBSTITUTE(SUBSTITUTE(CID_DB[[#This Row],[ NSN ]],"-","")," ","")," ",""),"‐",""),"NA",""),13))</f>
        <v/>
      </c>
      <c r="J5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|SP34200650Y005|Space Integrated Global Position System / Inertial Navigation System (SIGI)|</v>
      </c>
    </row>
    <row r="5995" spans="1:10" x14ac:dyDescent="0.35">
      <c r="A5995" s="1" t="s">
        <v>3</v>
      </c>
      <c r="B5995" s="1" t="s">
        <v>11228</v>
      </c>
      <c r="C5995" s="1" t="s">
        <v>11234</v>
      </c>
      <c r="D5995" s="1" t="s">
        <v>11234</v>
      </c>
      <c r="E5995" s="1" t="s">
        <v>11247</v>
      </c>
      <c r="F5995" s="4" t="s">
        <v>102</v>
      </c>
      <c r="G5995" s="1" t="s">
        <v>8</v>
      </c>
      <c r="H5995" s="3" t="str">
        <f t="shared" si="93"/>
        <v>Commercial</v>
      </c>
      <c r="I5995" s="3" t="str">
        <f>IF(IFERROR(SEARCH("N/A",CID_DB[[#This Row],[ NSN ]]),-1)&lt;&gt;-1,"",LEFT(SUBSTITUTE(SUBSTITUTE(SUBSTITUTE(SUBSTITUTE(SUBSTITUTE(CID_DB[[#This Row],[ NSN ]],"-","")," ","")," ",""),"‐",""),"NA",""),13))</f>
        <v/>
      </c>
      <c r="J5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HS1156900001|HS1156900001|Aluminum Powder|</v>
      </c>
    </row>
    <row r="5996" spans="1:10" x14ac:dyDescent="0.35">
      <c r="A5996" s="1" t="s">
        <v>3</v>
      </c>
      <c r="B5996" s="1" t="s">
        <v>11313</v>
      </c>
      <c r="C5996" s="1" t="s">
        <v>11311</v>
      </c>
      <c r="D5996" s="1" t="s">
        <v>11311</v>
      </c>
      <c r="E5996" s="1" t="s">
        <v>1364</v>
      </c>
      <c r="F5996" s="4" t="s">
        <v>102</v>
      </c>
      <c r="G5996" s="1" t="s">
        <v>103</v>
      </c>
      <c r="H5996" s="3" t="str">
        <f t="shared" si="93"/>
        <v>Other Than Commercial</v>
      </c>
      <c r="I5996" s="3" t="str">
        <f>IF(IFERROR(SEARCH("N/A",CID_DB[[#This Row],[ NSN ]]),-1)&lt;&gt;-1,"",LEFT(SUBSTITUTE(SUBSTITUTE(SUBSTITUTE(SUBSTITUTE(SUBSTITUTE(CID_DB[[#This Row],[ NSN ]],"-","")," ","")," ",""),"‐",""),"NA",""),13))</f>
        <v/>
      </c>
      <c r="J5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HG1700SG113|HG1700SG113|Inertial Measurement Unit|</v>
      </c>
    </row>
    <row r="5997" spans="1:10" x14ac:dyDescent="0.35">
      <c r="A5997" s="1" t="s">
        <v>3</v>
      </c>
      <c r="B5997" s="1" t="s">
        <v>11229</v>
      </c>
      <c r="C5997" s="1" t="s">
        <v>11312</v>
      </c>
      <c r="D5997" s="1" t="s">
        <v>11314</v>
      </c>
      <c r="E5997" s="1" t="s">
        <v>11316</v>
      </c>
      <c r="F5997" s="4" t="s">
        <v>11315</v>
      </c>
      <c r="G5997" s="1" t="s">
        <v>8</v>
      </c>
      <c r="H5997" s="3" t="str">
        <f t="shared" si="93"/>
        <v>Commercial</v>
      </c>
      <c r="I5997" s="3" t="str">
        <f>IF(IFERROR(SEARCH("N/A",CID_DB[[#This Row],[ NSN ]]),-1)&lt;&gt;-1,"",LEFT(SUBSTITUTE(SUBSTITUTE(SUBSTITUTE(SUBSTITUTE(SUBSTITUTE(CID_DB[[#This Row],[ NSN ]],"-","")," ","")," ",""),"‐",""),"NA",""),13))</f>
        <v>2910012142640</v>
      </c>
      <c r="J5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315020001|48635DLN|Nozzle Assembly, Fuel|2910012142640</v>
      </c>
    </row>
    <row r="5998" spans="1:10" x14ac:dyDescent="0.35">
      <c r="A5998" s="1" t="s">
        <v>3</v>
      </c>
      <c r="B5998" s="1" t="s">
        <v>11229</v>
      </c>
      <c r="C5998" s="1" t="s">
        <v>3761</v>
      </c>
      <c r="D5998" s="1" t="s">
        <v>3762</v>
      </c>
      <c r="E5998" s="1" t="s">
        <v>3763</v>
      </c>
      <c r="F5998" s="4" t="s">
        <v>11251</v>
      </c>
      <c r="G5998" s="1" t="s">
        <v>8</v>
      </c>
      <c r="H5998" s="3" t="str">
        <f t="shared" si="93"/>
        <v>Commercial</v>
      </c>
      <c r="I5998" s="3" t="str">
        <f>IF(IFERROR(SEARCH("N/A",CID_DB[[#This Row],[ NSN ]]),-1)&lt;&gt;-1,"",LEFT(SUBSTITUTE(SUBSTITUTE(SUBSTITUTE(SUBSTITUTE(SUBSTITUTE(CID_DB[[#This Row],[ NSN ]],"-","")," ","")," ",""),"‐",""),"NA",""),13))</f>
        <v>4820012168652</v>
      </c>
      <c r="J5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330078903|48634|Valve Assembly Flow Divider|4820012168652</v>
      </c>
    </row>
    <row r="5999" spans="1:10" x14ac:dyDescent="0.35">
      <c r="A5999" s="1" t="s">
        <v>3</v>
      </c>
      <c r="B5999" s="1" t="s">
        <v>11229</v>
      </c>
      <c r="C5999" s="1" t="s">
        <v>11235</v>
      </c>
      <c r="D5999" s="1" t="s">
        <v>3764</v>
      </c>
      <c r="E5999" s="1" t="s">
        <v>872</v>
      </c>
      <c r="F5999" s="4" t="s">
        <v>11252</v>
      </c>
      <c r="G5999" s="1" t="s">
        <v>8</v>
      </c>
      <c r="H5999" s="3" t="str">
        <f t="shared" si="93"/>
        <v>Commercial</v>
      </c>
      <c r="I5999" s="3" t="str">
        <f>IF(IFERROR(SEARCH("N/A",CID_DB[[#This Row],[ NSN ]]),-1)&lt;&gt;-1,"",LEFT(SUBSTITUTE(SUBSTITUTE(SUBSTITUTE(SUBSTITUTE(SUBSTITUTE(CID_DB[[#This Row],[ NSN ]],"-","")," ","")," ",""),"‐",""),"NA",""),13))</f>
        <v>5330012937123</v>
      </c>
      <c r="J5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504P85801|47634|Seal|5330012937123</v>
      </c>
    </row>
    <row r="6000" spans="1:10" x14ac:dyDescent="0.35">
      <c r="A6000" s="1" t="s">
        <v>3</v>
      </c>
      <c r="B6000" s="1" t="s">
        <v>11229</v>
      </c>
      <c r="C6000" s="1" t="s">
        <v>11236</v>
      </c>
      <c r="D6000" s="1" t="s">
        <v>3765</v>
      </c>
      <c r="E6000" s="1" t="s">
        <v>11248</v>
      </c>
      <c r="F6000" s="4" t="s">
        <v>11253</v>
      </c>
      <c r="G6000" s="1" t="s">
        <v>8</v>
      </c>
      <c r="H6000" s="3" t="str">
        <f t="shared" si="93"/>
        <v>Commercial</v>
      </c>
      <c r="I6000" s="3" t="str">
        <f>IF(IFERROR(SEARCH("N/A",CID_DB[[#This Row],[ NSN ]]),-1)&lt;&gt;-1,"",LEFT(SUBSTITUTE(SUBSTITUTE(SUBSTITUTE(SUBSTITUTE(SUBSTITUTE(CID_DB[[#This Row],[ NSN ]],"-","")," ","")," ",""),"‐",""),"NA",""),13))</f>
        <v>4730012573885</v>
      </c>
      <c r="J6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505P3841|W1102178|Nozzle, Secondary Fuel Body|4730012573885</v>
      </c>
    </row>
    <row r="6001" spans="1:10" x14ac:dyDescent="0.35">
      <c r="A6001" s="1" t="s">
        <v>3</v>
      </c>
      <c r="B6001" s="1" t="s">
        <v>11229</v>
      </c>
      <c r="C6001" s="1" t="s">
        <v>11237</v>
      </c>
      <c r="D6001" s="1" t="s">
        <v>3767</v>
      </c>
      <c r="E6001" s="1" t="s">
        <v>11249</v>
      </c>
      <c r="F6001" s="4" t="s">
        <v>11254</v>
      </c>
      <c r="G6001" s="1" t="s">
        <v>8</v>
      </c>
      <c r="H6001" s="3" t="str">
        <f t="shared" si="93"/>
        <v>Commercial</v>
      </c>
      <c r="I6001" s="3" t="str">
        <f>IF(IFERROR(SEARCH("N/A",CID_DB[[#This Row],[ NSN ]]),-1)&lt;&gt;-1,"",LEFT(SUBSTITUTE(SUBSTITUTE(SUBSTITUTE(SUBSTITUTE(SUBSTITUTE(CID_DB[[#This Row],[ NSN ]],"-","")," ","")," ",""),"‐",""),"NA",""),13))</f>
        <v>4730012573884</v>
      </c>
      <c r="J6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505P38701|W1102179|Nozzle, Primary Fuel, Subassembly|4730012573884</v>
      </c>
    </row>
    <row r="6002" spans="1:10" x14ac:dyDescent="0.35">
      <c r="A6002" s="1" t="s">
        <v>3</v>
      </c>
      <c r="B6002" s="1" t="s">
        <v>11384</v>
      </c>
      <c r="C6002" s="1" t="s">
        <v>7329</v>
      </c>
      <c r="D6002" s="1" t="s">
        <v>7329</v>
      </c>
      <c r="E6002" s="1" t="s">
        <v>7344</v>
      </c>
      <c r="F6002" s="4" t="s">
        <v>7337</v>
      </c>
      <c r="G6002" s="1" t="s">
        <v>8</v>
      </c>
      <c r="H6002" s="3" t="str">
        <f t="shared" si="93"/>
        <v>Commercial</v>
      </c>
      <c r="I6002" s="3" t="str">
        <f>IF(IFERROR(SEARCH("N/A",CID_DB[[#This Row],[ NSN ]]),-1)&lt;&gt;-1,"",LEFT(SUBSTITUTE(SUBSTITUTE(SUBSTITUTE(SUBSTITUTE(SUBSTITUTE(CID_DB[[#This Row],[ NSN ]],"-","")," ","")," ",""),"‐",""),"NA",""),13))</f>
        <v>7025016900487</v>
      </c>
      <c r="J6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8223197100|8223197100|MFD 268C4A DSPL|7025016900487</v>
      </c>
    </row>
    <row r="6003" spans="1:10" x14ac:dyDescent="0.35">
      <c r="A6003" s="1" t="s">
        <v>3</v>
      </c>
      <c r="B6003" s="1" t="s">
        <v>11317</v>
      </c>
      <c r="C6003" s="1" t="s">
        <v>11321</v>
      </c>
      <c r="D6003" s="1" t="s">
        <v>11322</v>
      </c>
      <c r="E6003" s="1" t="s">
        <v>11337</v>
      </c>
      <c r="F6003" s="4" t="s">
        <v>3</v>
      </c>
      <c r="G6003" s="1" t="s">
        <v>8</v>
      </c>
      <c r="H6003" s="3" t="str">
        <f t="shared" si="93"/>
        <v>Commercial</v>
      </c>
      <c r="I6003" s="3" t="str">
        <f>IF(IFERROR(SEARCH("N/A",CID_DB[[#This Row],[ NSN ]]),-1)&lt;&gt;-1,"",LEFT(SUBSTITUTE(SUBSTITUTE(SUBSTITUTE(SUBSTITUTE(SUBSTITUTE(CID_DB[[#This Row],[ NSN ]],"-","")," ","")," ",""),"‐",""),"NA",""),13))</f>
        <v/>
      </c>
      <c r="J6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D1230045|50230655|DIMERYL DIISOCYANATE 1410 (DDI)|</v>
      </c>
    </row>
    <row r="6004" spans="1:10" x14ac:dyDescent="0.35">
      <c r="A6004" s="1" t="s">
        <v>3</v>
      </c>
      <c r="B6004" s="1" t="s">
        <v>11318</v>
      </c>
      <c r="C6004" s="1" t="s">
        <v>3</v>
      </c>
      <c r="D6004" s="1" t="s">
        <v>11323</v>
      </c>
      <c r="E6004" s="1" t="s">
        <v>11338</v>
      </c>
      <c r="F6004" s="4" t="s">
        <v>3</v>
      </c>
      <c r="G6004" s="1" t="s">
        <v>8</v>
      </c>
      <c r="H6004" s="3" t="str">
        <f t="shared" si="93"/>
        <v>Commercial</v>
      </c>
      <c r="I6004" s="3" t="str">
        <f>IF(IFERROR(SEARCH("N/A",CID_DB[[#This Row],[ NSN ]]),-1)&lt;&gt;-1,"",LEFT(SUBSTITUTE(SUBSTITUTE(SUBSTITUTE(SUBSTITUTE(SUBSTITUTE(CID_DB[[#This Row],[ NSN ]],"-","")," ","")," ",""),"‐",""),"NA",""),13))</f>
        <v/>
      </c>
      <c r="J6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|N2|Lens N 2 1.201.60 :1 (WQ), 1.12 1.50:1 (WU)|</v>
      </c>
    </row>
    <row r="6005" spans="1:10" x14ac:dyDescent="0.35">
      <c r="A6005" s="1" t="s">
        <v>3</v>
      </c>
      <c r="B6005" s="1" t="s">
        <v>11318</v>
      </c>
      <c r="C6005" s="1" t="s">
        <v>3</v>
      </c>
      <c r="D6005" s="1" t="s">
        <v>11324</v>
      </c>
      <c r="E6005" s="1" t="s">
        <v>11339</v>
      </c>
      <c r="F6005" s="4" t="s">
        <v>3</v>
      </c>
      <c r="G6005" s="1" t="s">
        <v>8</v>
      </c>
      <c r="H6005" s="3" t="str">
        <f t="shared" si="93"/>
        <v>Commercial</v>
      </c>
      <c r="I6005" s="3" t="str">
        <f>IF(IFERROR(SEARCH("N/A",CID_DB[[#This Row],[ NSN ]]),-1)&lt;&gt;-1,"",LEFT(SUBSTITUTE(SUBSTITUTE(SUBSTITUTE(SUBSTITUTE(SUBSTITUTE(CID_DB[[#This Row],[ NSN ]],"-","")," ","")," ",""),"‐",""),"NA",""),13))</f>
        <v/>
      </c>
      <c r="J6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|DMS5LED|Autocal ; Display Management System, Svp; LED|</v>
      </c>
    </row>
    <row r="6006" spans="1:10" x14ac:dyDescent="0.35">
      <c r="A6006" s="1" t="s">
        <v>3</v>
      </c>
      <c r="B6006" s="1" t="s">
        <v>11318</v>
      </c>
      <c r="C6006" s="1" t="s">
        <v>3</v>
      </c>
      <c r="D6006" s="1" t="s">
        <v>11325</v>
      </c>
      <c r="E6006" s="1" t="s">
        <v>11340</v>
      </c>
      <c r="F6006" s="4" t="s">
        <v>3</v>
      </c>
      <c r="G6006" s="1" t="s">
        <v>8</v>
      </c>
      <c r="H6006" s="3" t="str">
        <f t="shared" si="93"/>
        <v>Commercial</v>
      </c>
      <c r="I6006" s="3" t="str">
        <f>IF(IFERROR(SEARCH("N/A",CID_DB[[#This Row],[ NSN ]]),-1)&lt;&gt;-1,"",LEFT(SUBSTITUTE(SUBSTITUTE(SUBSTITUTE(SUBSTITUTE(SUBSTITUTE(CID_DB[[#This Row],[ NSN ]],"-","")," ","")," ",""),"‐",""),"NA",""),13))</f>
        <v/>
      </c>
      <c r="J6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|DMS7LED|Autocal ; Display Management System, 7vp; LED|</v>
      </c>
    </row>
    <row r="6007" spans="1:10" x14ac:dyDescent="0.35">
      <c r="A6007" s="1" t="s">
        <v>3</v>
      </c>
      <c r="B6007" s="1" t="s">
        <v>11318</v>
      </c>
      <c r="C6007" s="1" t="s">
        <v>3</v>
      </c>
      <c r="D6007" s="1" t="s">
        <v>11326</v>
      </c>
      <c r="E6007" s="1" t="s">
        <v>11341</v>
      </c>
      <c r="F6007" s="4" t="s">
        <v>3</v>
      </c>
      <c r="G6007" s="1" t="s">
        <v>8</v>
      </c>
      <c r="H6007" s="3" t="str">
        <f t="shared" si="93"/>
        <v>Commercial</v>
      </c>
      <c r="I6007" s="3" t="str">
        <f>IF(IFERROR(SEARCH("N/A",CID_DB[[#This Row],[ NSN ]]),-1)&lt;&gt;-1,"",LEFT(SUBSTITUTE(SUBSTITUTE(SUBSTITUTE(SUBSTITUTE(SUBSTITUTE(CID_DB[[#This Row],[ NSN ]],"-","")," ","")," ",""),"‐",""),"NA",""),13))</f>
        <v/>
      </c>
      <c r="J6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 Part Number|VITAL CrewView 11' Glass Mirror Display System|</v>
      </c>
    </row>
    <row r="6008" spans="1:10" x14ac:dyDescent="0.35">
      <c r="A6008" s="1" t="s">
        <v>3</v>
      </c>
      <c r="B6008" s="1" t="s">
        <v>11318</v>
      </c>
      <c r="C6008" s="1" t="s">
        <v>3</v>
      </c>
      <c r="D6008" s="1" t="s">
        <v>11326</v>
      </c>
      <c r="E6008" s="1" t="s">
        <v>11342</v>
      </c>
      <c r="F6008" s="4" t="s">
        <v>3</v>
      </c>
      <c r="G6008" s="1" t="s">
        <v>8</v>
      </c>
      <c r="H6008" s="3" t="str">
        <f t="shared" si="93"/>
        <v>Commercial</v>
      </c>
      <c r="I6008" s="3" t="str">
        <f>IF(IFERROR(SEARCH("N/A",CID_DB[[#This Row],[ NSN ]]),-1)&lt;&gt;-1,"",LEFT(SUBSTITUTE(SUBSTITUTE(SUBSTITUTE(SUBSTITUTE(SUBSTITUTE(CID_DB[[#This Row],[ NSN ]],"-","")," ","")," ",""),"‐",""),"NA",""),13))</f>
        <v/>
      </c>
      <c r="J6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 Part Number|One (1) Channel Processor Render Channel, OTW|</v>
      </c>
    </row>
    <row r="6009" spans="1:10" x14ac:dyDescent="0.35">
      <c r="A6009" s="1" t="s">
        <v>3</v>
      </c>
      <c r="B6009" s="1" t="s">
        <v>11318</v>
      </c>
      <c r="C6009" s="1" t="s">
        <v>3</v>
      </c>
      <c r="D6009" s="1" t="s">
        <v>11327</v>
      </c>
      <c r="E6009" s="1" t="s">
        <v>11343</v>
      </c>
      <c r="F6009" s="4" t="s">
        <v>3</v>
      </c>
      <c r="G6009" s="1" t="s">
        <v>8</v>
      </c>
      <c r="H6009" s="3" t="str">
        <f t="shared" si="93"/>
        <v>Commercial</v>
      </c>
      <c r="I6009" s="3" t="str">
        <f>IF(IFERROR(SEARCH("N/A",CID_DB[[#This Row],[ NSN ]]),-1)&lt;&gt;-1,"",LEFT(SUBSTITUTE(SUBSTITUTE(SUBSTITUTE(SUBSTITUTE(SUBSTITUTE(CID_DB[[#This Row],[ NSN ]],"-","")," ","")," ",""),"‐",""),"NA",""),13))</f>
        <v/>
      </c>
      <c r="J6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|EO (CTV, LLTV)|One (1) Channel Processor Render Channel, EO Sensor|</v>
      </c>
    </row>
    <row r="6010" spans="1:10" x14ac:dyDescent="0.35">
      <c r="A6010" s="1" t="s">
        <v>3</v>
      </c>
      <c r="B6010" s="1" t="s">
        <v>11318</v>
      </c>
      <c r="C6010" s="1" t="s">
        <v>3</v>
      </c>
      <c r="D6010" s="1" t="s">
        <v>11328</v>
      </c>
      <c r="E6010" s="1" t="s">
        <v>11344</v>
      </c>
      <c r="F6010" s="4" t="s">
        <v>3</v>
      </c>
      <c r="G6010" s="1" t="s">
        <v>8</v>
      </c>
      <c r="H6010" s="3" t="str">
        <f t="shared" si="93"/>
        <v>Commercial</v>
      </c>
      <c r="I6010" s="3" t="str">
        <f>IF(IFERROR(SEARCH("N/A",CID_DB[[#This Row],[ NSN ]]),-1)&lt;&gt;-1,"",LEFT(SUBSTITUTE(SUBSTITUTE(SUBSTITUTE(SUBSTITUTE(SUBSTITUTE(CID_DB[[#This Row],[ NSN ]],"-","")," ","")," ",""),"‐",""),"NA",""),13))</f>
        <v/>
      </c>
      <c r="J6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|Auxiliary View|One (1) Channel Processor Render Channel, Aux|</v>
      </c>
    </row>
    <row r="6011" spans="1:10" x14ac:dyDescent="0.35">
      <c r="A6011" s="1" t="s">
        <v>3</v>
      </c>
      <c r="B6011" s="1" t="s">
        <v>11318</v>
      </c>
      <c r="C6011" s="1" t="s">
        <v>3</v>
      </c>
      <c r="D6011" s="1" t="s">
        <v>11326</v>
      </c>
      <c r="E6011" s="1" t="s">
        <v>11345</v>
      </c>
      <c r="F6011" s="4" t="s">
        <v>3</v>
      </c>
      <c r="G6011" s="1" t="s">
        <v>8</v>
      </c>
      <c r="H6011" s="3" t="str">
        <f t="shared" si="93"/>
        <v>Commercial</v>
      </c>
      <c r="I6011" s="3" t="str">
        <f>IF(IFERROR(SEARCH("N/A",CID_DB[[#This Row],[ NSN ]]),-1)&lt;&gt;-1,"",LEFT(SUBSTITUTE(SUBSTITUTE(SUBSTITUTE(SUBSTITUTE(SUBSTITUTE(CID_DB[[#This Row],[ NSN ]],"-","")," ","")," ",""),"‐",""),"NA",""),13))</f>
        <v/>
      </c>
      <c r="J6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|No Part Number|One (1) Publisher Control Computer, CDB|</v>
      </c>
    </row>
    <row r="6012" spans="1:10" x14ac:dyDescent="0.35">
      <c r="A6012" s="1" t="s">
        <v>3</v>
      </c>
      <c r="B6012" s="1" t="s">
        <v>11318</v>
      </c>
      <c r="C6012" s="1" t="s">
        <v>3</v>
      </c>
      <c r="D6012" s="1" t="s">
        <v>11329</v>
      </c>
      <c r="E6012" s="1" t="s">
        <v>11346</v>
      </c>
      <c r="F6012" s="4" t="s">
        <v>3</v>
      </c>
      <c r="G6012" s="1" t="s">
        <v>8</v>
      </c>
      <c r="H6012" s="3" t="str">
        <f t="shared" si="93"/>
        <v>Commercial</v>
      </c>
      <c r="I6012" s="3" t="str">
        <f>IF(IFERROR(SEARCH("N/A",CID_DB[[#This Row],[ NSN ]]),-1)&lt;&gt;-1,"",LEFT(SUBSTITUTE(SUBSTITUTE(SUBSTITUTE(SUBSTITUTE(SUBSTITUTE(CID_DB[[#This Row],[ NSN ]],"-","")," ","")," ",""),"‐",""),"NA",""),13))</f>
        <v/>
      </c>
      <c r="J6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|LS150|Luminance Light Meter|</v>
      </c>
    </row>
    <row r="6013" spans="1:10" x14ac:dyDescent="0.35">
      <c r="A6013" s="1" t="s">
        <v>3</v>
      </c>
      <c r="B6013" s="1" t="s">
        <v>11318</v>
      </c>
      <c r="C6013" s="1" t="s">
        <v>3</v>
      </c>
      <c r="D6013" s="1" t="s">
        <v>11330</v>
      </c>
      <c r="E6013" s="1" t="s">
        <v>11347</v>
      </c>
      <c r="F6013" s="4" t="s">
        <v>3</v>
      </c>
      <c r="G6013" s="1" t="s">
        <v>8</v>
      </c>
      <c r="H6013" s="3" t="str">
        <f t="shared" si="93"/>
        <v>Commercial</v>
      </c>
      <c r="I6013" s="3" t="str">
        <f>IF(IFERROR(SEARCH("N/A",CID_DB[[#This Row],[ NSN ]]),-1)&lt;&gt;-1,"",LEFT(SUBSTITUTE(SUBSTITUTE(SUBSTITUTE(SUBSTITUTE(SUBSTITUTE(CID_DB[[#This Row],[ NSN ]],"-","")," ","")," ",""),"‐",""),"NA",""),13))</f>
        <v/>
      </c>
      <c r="J6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|CS150|Light Meter|</v>
      </c>
    </row>
    <row r="6014" spans="1:10" x14ac:dyDescent="0.35">
      <c r="A6014" s="1" t="s">
        <v>3</v>
      </c>
      <c r="B6014" s="1" t="s">
        <v>11318</v>
      </c>
      <c r="C6014" s="1" t="s">
        <v>3</v>
      </c>
      <c r="D6014" s="1" t="s">
        <v>11331</v>
      </c>
      <c r="E6014" s="1" t="s">
        <v>11348</v>
      </c>
      <c r="F6014" s="4" t="s">
        <v>3</v>
      </c>
      <c r="G6014" s="1" t="s">
        <v>8</v>
      </c>
      <c r="H6014" s="3" t="str">
        <f t="shared" si="93"/>
        <v>Commercial</v>
      </c>
      <c r="I6014" s="3" t="str">
        <f>IF(IFERROR(SEARCH("N/A",CID_DB[[#This Row],[ NSN ]]),-1)&lt;&gt;-1,"",LEFT(SUBSTITUTE(SUBSTITUTE(SUBSTITUTE(SUBSTITUTE(SUBSTITUTE(CID_DB[[#This Row],[ NSN ]],"-","")," ","")," ",""),"‐",""),"NA",""),13))</f>
        <v/>
      </c>
      <c r="J6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|FGIFSY000006|2U VCC XEON w/64TB RAID WIN 10 Standard|</v>
      </c>
    </row>
    <row r="6015" spans="1:10" x14ac:dyDescent="0.35">
      <c r="A6015" s="1" t="s">
        <v>3</v>
      </c>
      <c r="B6015" s="1" t="s">
        <v>11318</v>
      </c>
      <c r="C6015" s="1" t="s">
        <v>3</v>
      </c>
      <c r="D6015" s="1" t="s">
        <v>11332</v>
      </c>
      <c r="E6015" s="1" t="s">
        <v>11349</v>
      </c>
      <c r="F6015" s="4" t="s">
        <v>3</v>
      </c>
      <c r="G6015" s="1" t="s">
        <v>8</v>
      </c>
      <c r="H6015" s="3" t="str">
        <f t="shared" si="93"/>
        <v>Commercial</v>
      </c>
      <c r="I6015" s="3" t="str">
        <f>IF(IFERROR(SEARCH("N/A",CID_DB[[#This Row],[ NSN ]]),-1)&lt;&gt;-1,"",LEFT(SUBSTITUTE(SUBSTITUTE(SUBSTITUTE(SUBSTITUTE(SUBSTITUTE(CID_DB[[#This Row],[ NSN ]],"-","")," ","")," ",""),"‐",""),"NA",""),13))</f>
        <v/>
      </c>
      <c r="J6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|FGIFSY000009|2U ATX CORE RTX 5000 PLUS SYNC CARD|</v>
      </c>
    </row>
    <row r="6016" spans="1:10" x14ac:dyDescent="0.35">
      <c r="A6016" s="1" t="s">
        <v>3</v>
      </c>
      <c r="B6016" s="1" t="s">
        <v>11318</v>
      </c>
      <c r="C6016" s="1" t="s">
        <v>3</v>
      </c>
      <c r="D6016" s="1" t="s">
        <v>11333</v>
      </c>
      <c r="E6016" s="1" t="s">
        <v>11350</v>
      </c>
      <c r="F6016" s="4" t="s">
        <v>3</v>
      </c>
      <c r="G6016" s="1" t="s">
        <v>8</v>
      </c>
      <c r="H6016" s="3" t="str">
        <f t="shared" si="93"/>
        <v>Commercial</v>
      </c>
      <c r="I6016" s="3" t="str">
        <f>IF(IFERROR(SEARCH("N/A",CID_DB[[#This Row],[ NSN ]]),-1)&lt;&gt;-1,"",LEFT(SUBSTITUTE(SUBSTITUTE(SUBSTITUTE(SUBSTITUTE(SUBSTITUTE(CID_DB[[#This Row],[ NSN ]],"-","")," ","")," ",""),"‐",""),"NA",""),13))</f>
        <v/>
      </c>
      <c r="J6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|FGIFSY000027|2U ATX CORE RTX 5000 W/O SYNC CARD|</v>
      </c>
    </row>
    <row r="6017" spans="1:10" x14ac:dyDescent="0.35">
      <c r="A6017" s="1" t="s">
        <v>3</v>
      </c>
      <c r="B6017" s="1" t="s">
        <v>11318</v>
      </c>
      <c r="C6017" s="1" t="s">
        <v>3</v>
      </c>
      <c r="D6017" s="1" t="s">
        <v>11334</v>
      </c>
      <c r="E6017" s="1" t="s">
        <v>11351</v>
      </c>
      <c r="F6017" s="4" t="s">
        <v>3</v>
      </c>
      <c r="G6017" s="1" t="s">
        <v>8</v>
      </c>
      <c r="H6017" s="3" t="str">
        <f t="shared" si="93"/>
        <v>Commercial</v>
      </c>
      <c r="I6017" s="3" t="str">
        <f>IF(IFERROR(SEARCH("N/A",CID_DB[[#This Row],[ NSN ]]),-1)&lt;&gt;-1,"",LEFT(SUBSTITUTE(SUBSTITUTE(SUBSTITUTE(SUBSTITUTE(SUBSTITUTE(CID_DB[[#This Row],[ NSN ]],"-","")," ","")," ",""),"‐",""),"NA",""),13))</f>
        <v/>
      </c>
      <c r="J6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|H06G426701|Embedded Sensor/Gimbal Assy ESGA|</v>
      </c>
    </row>
    <row r="6018" spans="1:10" x14ac:dyDescent="0.35">
      <c r="A6018" s="1" t="s">
        <v>3</v>
      </c>
      <c r="B6018" s="1" t="s">
        <v>11318</v>
      </c>
      <c r="C6018" s="1" t="s">
        <v>3</v>
      </c>
      <c r="D6018" s="1" t="s">
        <v>11335</v>
      </c>
      <c r="E6018" s="1" t="s">
        <v>11352</v>
      </c>
      <c r="F6018" s="4" t="s">
        <v>3</v>
      </c>
      <c r="G6018" s="1" t="s">
        <v>8</v>
      </c>
      <c r="H6018" s="3" t="str">
        <f t="shared" si="93"/>
        <v>Commercial</v>
      </c>
      <c r="I6018" s="3" t="str">
        <f>IF(IFERROR(SEARCH("N/A",CID_DB[[#This Row],[ NSN ]]),-1)&lt;&gt;-1,"",LEFT(SUBSTITUTE(SUBSTITUTE(SUBSTITUTE(SUBSTITUTE(SUBSTITUTE(CID_DB[[#This Row],[ NSN ]],"-","")," ","")," ",""),"‐",""),"NA",""),13))</f>
        <v/>
      </c>
      <c r="J6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|ESP301 (Z1336B)|ESP301 Controller, 2 Axis Rev. B|</v>
      </c>
    </row>
    <row r="6019" spans="1:10" x14ac:dyDescent="0.35">
      <c r="A6019" s="1" t="s">
        <v>3</v>
      </c>
      <c r="B6019" s="1" t="s">
        <v>11318</v>
      </c>
      <c r="C6019" s="1" t="s">
        <v>3</v>
      </c>
      <c r="D6019" s="1" t="s">
        <v>11336</v>
      </c>
      <c r="E6019" s="1" t="s">
        <v>11353</v>
      </c>
      <c r="F6019" s="4" t="s">
        <v>3</v>
      </c>
      <c r="G6019" s="1" t="s">
        <v>8</v>
      </c>
      <c r="H6019" s="3" t="str">
        <f t="shared" ref="H6019:H6082" si="94">IF(G6019="Y - CID","Commercial",IF(G6019="N - CID","Other Than Commercial","N/A"))</f>
        <v>Commercial</v>
      </c>
      <c r="I6019" s="3" t="str">
        <f>IF(IFERROR(SEARCH("N/A",CID_DB[[#This Row],[ NSN ]]),-1)&lt;&gt;-1,"",LEFT(SUBSTITUTE(SUBSTITUTE(SUBSTITUTE(SUBSTITUTE(SUBSTITUTE(CID_DB[[#This Row],[ NSN ]],"-","")," ","")," ",""),"‐",""),"NA",""),13))</f>
        <v/>
      </c>
      <c r="J6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|XUSB4000FSl1|SPECTROMETER, COLOR3648 ELEMENT|</v>
      </c>
    </row>
    <row r="6020" spans="1:10" x14ac:dyDescent="0.35">
      <c r="A6020" s="1" t="s">
        <v>3</v>
      </c>
      <c r="B6020" s="1" t="s">
        <v>11319</v>
      </c>
      <c r="C6020" s="1" t="s">
        <v>7251</v>
      </c>
      <c r="D6020" s="1" t="s">
        <v>7254</v>
      </c>
      <c r="E6020" s="1" t="s">
        <v>7258</v>
      </c>
      <c r="F6020" s="4" t="s">
        <v>7255</v>
      </c>
      <c r="G6020" s="1" t="s">
        <v>8</v>
      </c>
      <c r="H6020" s="3" t="str">
        <f t="shared" si="94"/>
        <v>Commercial</v>
      </c>
      <c r="I6020" s="3" t="str">
        <f>IF(IFERROR(SEARCH("N/A",CID_DB[[#This Row],[ NSN ]]),-1)&lt;&gt;-1,"",LEFT(SUBSTITUTE(SUBSTITUTE(SUBSTITUTE(SUBSTITUTE(SUBSTITUTE(CID_DB[[#This Row],[ NSN ]],"-","")," ","")," ",""),"‐",""),"NA",""),13))</f>
        <v>6130016901560</v>
      </c>
      <c r="J6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9255021806102|100201022334|Frequency Converter|6130016901560</v>
      </c>
    </row>
    <row r="6021" spans="1:10" x14ac:dyDescent="0.35">
      <c r="A6021" s="1" t="s">
        <v>3</v>
      </c>
      <c r="B6021" s="1" t="s">
        <v>11409</v>
      </c>
      <c r="C6021" s="1" t="s">
        <v>11410</v>
      </c>
      <c r="D6021" s="1" t="s">
        <v>11410</v>
      </c>
      <c r="E6021" s="1" t="s">
        <v>11411</v>
      </c>
      <c r="F6021" s="4" t="s">
        <v>3</v>
      </c>
      <c r="G6021" s="1" t="s">
        <v>103</v>
      </c>
      <c r="H6021" s="3" t="str">
        <f t="shared" si="94"/>
        <v>Other Than Commercial</v>
      </c>
      <c r="I6021" s="3" t="str">
        <f>IF(IFERROR(SEARCH("N/A",CID_DB[[#This Row],[ NSN ]]),-1)&lt;&gt;-1,"",LEFT(SUBSTITUTE(SUBSTITUTE(SUBSTITUTE(SUBSTITUTE(SUBSTITUTE(CID_DB[[#This Row],[ NSN ]],"-","")," ","")," ",""),"‐",""),"NA",""),13))</f>
        <v/>
      </c>
      <c r="J6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1209752001|1209752001|WIRE #27 SOLID 3WIRE RED/WH|</v>
      </c>
    </row>
    <row r="6022" spans="1:10" x14ac:dyDescent="0.35">
      <c r="A6022" s="1" t="s">
        <v>3</v>
      </c>
      <c r="B6022" s="1" t="s">
        <v>11409</v>
      </c>
      <c r="C6022" s="1" t="s">
        <v>11412</v>
      </c>
      <c r="D6022" s="1" t="s">
        <v>11412</v>
      </c>
      <c r="E6022" s="1" t="s">
        <v>11413</v>
      </c>
      <c r="F6022" s="4" t="s">
        <v>3</v>
      </c>
      <c r="G6022" s="1" t="s">
        <v>103</v>
      </c>
      <c r="H6022" s="3" t="str">
        <f t="shared" si="94"/>
        <v>Other Than Commercial</v>
      </c>
      <c r="I6022" s="3" t="str">
        <f>IF(IFERROR(SEARCH("N/A",CID_DB[[#This Row],[ NSN ]]),-1)&lt;&gt;-1,"",LEFT(SUBSTITUTE(SUBSTITUTE(SUBSTITUTE(SUBSTITUTE(SUBSTITUTE(CID_DB[[#This Row],[ NSN ]],"-","")," ","")," ",""),"‐",""),"NA",""),13))</f>
        <v/>
      </c>
      <c r="J6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1307788001|1307788001|CABLE, KEVLAR, STRENGTH MEMBER|</v>
      </c>
    </row>
    <row r="6023" spans="1:10" x14ac:dyDescent="0.35">
      <c r="A6023" s="1" t="s">
        <v>3</v>
      </c>
      <c r="B6023" s="1" t="s">
        <v>11409</v>
      </c>
      <c r="C6023" s="1" t="s">
        <v>11414</v>
      </c>
      <c r="D6023" s="1" t="s">
        <v>11414</v>
      </c>
      <c r="E6023" s="1" t="s">
        <v>11415</v>
      </c>
      <c r="F6023" s="4" t="s">
        <v>3</v>
      </c>
      <c r="G6023" s="1" t="s">
        <v>103</v>
      </c>
      <c r="H6023" s="3" t="str">
        <f t="shared" si="94"/>
        <v>Other Than Commercial</v>
      </c>
      <c r="I6023" s="3" t="str">
        <f>IF(IFERROR(SEARCH("N/A",CID_DB[[#This Row],[ NSN ]]),-1)&lt;&gt;-1,"",LEFT(SUBSTITUTE(SUBSTITUTE(SUBSTITUTE(SUBSTITUTE(SUBSTITUTE(CID_DB[[#This Row],[ NSN ]],"-","")," ","")," ",""),"‐",""),"NA",""),13))</f>
        <v/>
      </c>
      <c r="J6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4664669|4664669|(PCI) WIRE ELECTRICAL|</v>
      </c>
    </row>
    <row r="6024" spans="1:10" x14ac:dyDescent="0.35">
      <c r="A6024" s="1" t="s">
        <v>3</v>
      </c>
      <c r="B6024" s="1" t="s">
        <v>11409</v>
      </c>
      <c r="C6024" s="1" t="s">
        <v>11416</v>
      </c>
      <c r="D6024" s="1" t="s">
        <v>11416</v>
      </c>
      <c r="E6024" s="1" t="s">
        <v>11417</v>
      </c>
      <c r="F6024" s="4" t="s">
        <v>3</v>
      </c>
      <c r="G6024" s="1" t="s">
        <v>103</v>
      </c>
      <c r="H6024" s="3" t="str">
        <f t="shared" si="94"/>
        <v>Other Than Commercial</v>
      </c>
      <c r="I6024" s="3" t="str">
        <f>IF(IFERROR(SEARCH("N/A",CID_DB[[#This Row],[ NSN ]]),-1)&lt;&gt;-1,"",LEFT(SUBSTITUTE(SUBSTITUTE(SUBSTITUTE(SUBSTITUTE(SUBSTITUTE(CID_DB[[#This Row],[ NSN ]],"-","")," ","")," ",""),"‐",""),"NA",""),13))</f>
        <v/>
      </c>
      <c r="J6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5674212|5674212|WIRE, ELECTRICAL|</v>
      </c>
    </row>
    <row r="6025" spans="1:10" x14ac:dyDescent="0.35">
      <c r="A6025" s="1" t="s">
        <v>3</v>
      </c>
      <c r="B6025" s="1" t="s">
        <v>11409</v>
      </c>
      <c r="C6025" s="1" t="s">
        <v>11418</v>
      </c>
      <c r="D6025" s="1" t="s">
        <v>11418</v>
      </c>
      <c r="E6025" s="1" t="s">
        <v>11419</v>
      </c>
      <c r="F6025" s="4" t="s">
        <v>3</v>
      </c>
      <c r="G6025" s="1" t="s">
        <v>103</v>
      </c>
      <c r="H6025" s="3" t="str">
        <f t="shared" si="94"/>
        <v>Other Than Commercial</v>
      </c>
      <c r="I6025" s="3" t="str">
        <f>IF(IFERROR(SEARCH("N/A",CID_DB[[#This Row],[ NSN ]]),-1)&lt;&gt;-1,"",LEFT(SUBSTITUTE(SUBSTITUTE(SUBSTITUTE(SUBSTITUTE(SUBSTITUTE(CID_DB[[#This Row],[ NSN ]],"-","")," ","")," ",""),"‐",""),"NA",""),13))</f>
        <v/>
      </c>
      <c r="J6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42114A1/A|42114A1/A|5 CONDUCTOR TWISTED CABLE|</v>
      </c>
    </row>
    <row r="6026" spans="1:10" x14ac:dyDescent="0.35">
      <c r="A6026" s="1" t="s">
        <v>3</v>
      </c>
      <c r="B6026" s="1" t="s">
        <v>11409</v>
      </c>
      <c r="C6026" s="1" t="s">
        <v>11420</v>
      </c>
      <c r="D6026" s="1" t="s">
        <v>11420</v>
      </c>
      <c r="E6026" s="1" t="s">
        <v>11417</v>
      </c>
      <c r="F6026" s="4" t="s">
        <v>3</v>
      </c>
      <c r="G6026" s="1" t="s">
        <v>103</v>
      </c>
      <c r="H6026" s="3" t="str">
        <f t="shared" si="94"/>
        <v>Other Than Commercial</v>
      </c>
      <c r="I6026" s="3" t="str">
        <f>IF(IFERROR(SEARCH("N/A",CID_DB[[#This Row],[ NSN ]]),-1)&lt;&gt;-1,"",LEFT(SUBSTITUTE(SUBSTITUTE(SUBSTITUTE(SUBSTITUTE(SUBSTITUTE(CID_DB[[#This Row],[ NSN ]],"-","")," ","")," ",""),"‐",""),"NA",""),13))</f>
        <v/>
      </c>
      <c r="J6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46010A1|46010A1|WIRE, ELECTRICAL|</v>
      </c>
    </row>
    <row r="6027" spans="1:10" x14ac:dyDescent="0.35">
      <c r="A6027" s="1" t="s">
        <v>3</v>
      </c>
      <c r="B6027" s="1" t="s">
        <v>11409</v>
      </c>
      <c r="C6027" s="1" t="s">
        <v>11421</v>
      </c>
      <c r="D6027" s="1" t="s">
        <v>11421</v>
      </c>
      <c r="E6027" s="1" t="s">
        <v>11417</v>
      </c>
      <c r="F6027" s="4" t="s">
        <v>3</v>
      </c>
      <c r="G6027" s="1" t="s">
        <v>103</v>
      </c>
      <c r="H6027" s="3" t="str">
        <f t="shared" si="94"/>
        <v>Other Than Commercial</v>
      </c>
      <c r="I6027" s="3" t="str">
        <f>IF(IFERROR(SEARCH("N/A",CID_DB[[#This Row],[ NSN ]]),-1)&lt;&gt;-1,"",LEFT(SUBSTITUTE(SUBSTITUTE(SUBSTITUTE(SUBSTITUTE(SUBSTITUTE(CID_DB[[#This Row],[ NSN ]],"-","")," ","")," ",""),"‐",""),"NA",""),13))</f>
        <v/>
      </c>
      <c r="J6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46008A26040122TC|46008A26040122TC|WIRE, ELECTRICAL|</v>
      </c>
    </row>
    <row r="6028" spans="1:10" x14ac:dyDescent="0.35">
      <c r="A6028" s="1" t="s">
        <v>3</v>
      </c>
      <c r="B6028" s="1" t="s">
        <v>11320</v>
      </c>
      <c r="C6028" s="1" t="s">
        <v>3</v>
      </c>
      <c r="D6028" s="1" t="s">
        <v>7326</v>
      </c>
      <c r="E6028" s="1" t="s">
        <v>7341</v>
      </c>
      <c r="F6028" s="4" t="s">
        <v>7334</v>
      </c>
      <c r="G6028" s="1" t="s">
        <v>8</v>
      </c>
      <c r="H6028" s="3" t="str">
        <f t="shared" si="94"/>
        <v>Commercial</v>
      </c>
      <c r="I6028" s="3" t="str">
        <f>IF(IFERROR(SEARCH("N/A",CID_DB[[#This Row],[ NSN ]]),-1)&lt;&gt;-1,"",LEFT(SUBSTITUTE(SUBSTITUTE(SUBSTITUTE(SUBSTITUTE(SUBSTITUTE(CID_DB[[#This Row],[ NSN ]],"-","")," ","")," ",""),"‐",""),"NA",""),13))</f>
        <v>5826013868807</v>
      </c>
      <c r="J6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|6228149001|RCVR/XMTR TACAN|5826013868807</v>
      </c>
    </row>
    <row r="6029" spans="1:10" x14ac:dyDescent="0.35">
      <c r="A6029" s="1" t="s">
        <v>3</v>
      </c>
      <c r="B6029" s="1" t="s">
        <v>11320</v>
      </c>
      <c r="C6029" s="1" t="s">
        <v>3</v>
      </c>
      <c r="D6029" s="1" t="s">
        <v>7327</v>
      </c>
      <c r="E6029" s="1" t="s">
        <v>7342</v>
      </c>
      <c r="F6029" s="4" t="s">
        <v>7335</v>
      </c>
      <c r="G6029" s="1" t="s">
        <v>8</v>
      </c>
      <c r="H6029" s="3" t="str">
        <f t="shared" si="94"/>
        <v>Commercial</v>
      </c>
      <c r="I6029" s="3" t="str">
        <f>IF(IFERROR(SEARCH("N/A",CID_DB[[#This Row],[ NSN ]]),-1)&lt;&gt;-1,"",LEFT(SUBSTITUTE(SUBSTITUTE(SUBSTITUTE(SUBSTITUTE(SUBSTITUTE(CID_DB[[#This Row],[ NSN ]],"-","")," ","")," ",""),"‐",""),"NA",""),13))</f>
        <v>5985014180680</v>
      </c>
      <c r="J6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|8220727001|LNA/DIPLEXER|5985014180680</v>
      </c>
    </row>
    <row r="6030" spans="1:10" x14ac:dyDescent="0.35">
      <c r="A6030" s="1" t="s">
        <v>3</v>
      </c>
      <c r="B6030" s="1" t="s">
        <v>11320</v>
      </c>
      <c r="C6030" s="1" t="s">
        <v>3</v>
      </c>
      <c r="D6030" s="1" t="s">
        <v>7331</v>
      </c>
      <c r="E6030" s="1" t="s">
        <v>7346</v>
      </c>
      <c r="F6030" s="4" t="s">
        <v>7338</v>
      </c>
      <c r="G6030" s="1" t="s">
        <v>8</v>
      </c>
      <c r="H6030" s="3" t="str">
        <f t="shared" si="94"/>
        <v>Commercial</v>
      </c>
      <c r="I6030" s="3" t="str">
        <f>IF(IFERROR(SEARCH("N/A",CID_DB[[#This Row],[ NSN ]]),-1)&lt;&gt;-1,"",LEFT(SUBSTITUTE(SUBSTITUTE(SUBSTITUTE(SUBSTITUTE(SUBSTITUTE(CID_DB[[#This Row],[ NSN ]],"-","")," ","")," ",""),"‐",""),"NA",""),13))</f>
        <v>5821016136580</v>
      </c>
      <c r="J60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|8223137002|ReceiverTransmitter Radio, RT1990A (C)|5821016136580</v>
      </c>
    </row>
    <row r="6031" spans="1:10" x14ac:dyDescent="0.35">
      <c r="A6031" s="1" t="s">
        <v>3</v>
      </c>
      <c r="B6031" s="1" t="s">
        <v>11320</v>
      </c>
      <c r="C6031" s="1" t="s">
        <v>3</v>
      </c>
      <c r="D6031" s="1" t="s">
        <v>7333</v>
      </c>
      <c r="E6031" s="1" t="s">
        <v>7348</v>
      </c>
      <c r="F6031" s="4" t="s">
        <v>7340</v>
      </c>
      <c r="G6031" s="1" t="s">
        <v>8</v>
      </c>
      <c r="H6031" s="3" t="str">
        <f t="shared" si="94"/>
        <v>Commercial</v>
      </c>
      <c r="I6031" s="3" t="str">
        <f>IF(IFERROR(SEARCH("N/A",CID_DB[[#This Row],[ NSN ]]),-1)&lt;&gt;-1,"",LEFT(SUBSTITUTE(SUBSTITUTE(SUBSTITUTE(SUBSTITUTE(SUBSTITUTE(CID_DB[[#This Row],[ NSN ]],"-","")," ","")," ",""),"‐",""),"NA",""),13))</f>
        <v>5895016571362</v>
      </c>
      <c r="J60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|8221276006|Remote Control Unit, C12561B/ARC|5895016571362</v>
      </c>
    </row>
    <row r="6032" spans="1:10" x14ac:dyDescent="0.35">
      <c r="A6032" s="1" t="s">
        <v>3</v>
      </c>
      <c r="B6032" s="1" t="s">
        <v>11356</v>
      </c>
      <c r="C6032" s="1" t="s">
        <v>5735</v>
      </c>
      <c r="D6032" s="1" t="s">
        <v>6097</v>
      </c>
      <c r="E6032" s="1" t="s">
        <v>6482</v>
      </c>
      <c r="F6032" s="4" t="s">
        <v>11357</v>
      </c>
      <c r="G6032" s="1" t="s">
        <v>8</v>
      </c>
      <c r="H6032" s="3" t="str">
        <f t="shared" si="94"/>
        <v>Commercial</v>
      </c>
      <c r="I6032" s="3" t="str">
        <f>IF(IFERROR(SEARCH("N/A",CID_DB[[#This Row],[ NSN ]]),-1)&lt;&gt;-1,"",LEFT(SUBSTITUTE(SUBSTITUTE(SUBSTITUTE(SUBSTITUTE(SUBSTITUTE(CID_DB[[#This Row],[ NSN ]],"-","")," ","")," ",""),"‐",""),"NA",""),13))</f>
        <v>6110016431529</v>
      </c>
      <c r="J60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2GDV000010004|47430502|Fire and Bleed Leak Controller|6110016431529</v>
      </c>
    </row>
    <row r="6033" spans="1:10" x14ac:dyDescent="0.35">
      <c r="A6033" s="1" t="s">
        <v>3</v>
      </c>
      <c r="B6033" s="1" t="s">
        <v>11356</v>
      </c>
      <c r="C6033" s="1" t="s">
        <v>5736</v>
      </c>
      <c r="D6033" s="1" t="s">
        <v>6098</v>
      </c>
      <c r="E6033" s="1" t="s">
        <v>6483</v>
      </c>
      <c r="F6033" s="4" t="s">
        <v>11358</v>
      </c>
      <c r="G6033" s="1" t="s">
        <v>8</v>
      </c>
      <c r="H6033" s="3" t="str">
        <f t="shared" si="94"/>
        <v>Commercial</v>
      </c>
      <c r="I6033" s="3" t="str">
        <f>IF(IFERROR(SEARCH("N/A",CID_DB[[#This Row],[ NSN ]]),-1)&lt;&gt;-1,"",LEFT(SUBSTITUTE(SUBSTITUTE(SUBSTITUTE(SUBSTITUTE(SUBSTITUTE(CID_DB[[#This Row],[ NSN ]],"-","")," ","")," ",""),"‐",""),"NA",""),13))</f>
        <v>1680016431344</v>
      </c>
      <c r="J60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2GDV000050003|4747691|Large Fire Suppressor|1680016431344</v>
      </c>
    </row>
    <row r="6034" spans="1:10" x14ac:dyDescent="0.35">
      <c r="A6034" s="1" t="s">
        <v>3</v>
      </c>
      <c r="B6034" s="1" t="s">
        <v>11356</v>
      </c>
      <c r="C6034" s="1" t="s">
        <v>5737</v>
      </c>
      <c r="D6034" s="1" t="s">
        <v>6099</v>
      </c>
      <c r="E6034" s="1" t="s">
        <v>6484</v>
      </c>
      <c r="F6034" s="4" t="s">
        <v>11359</v>
      </c>
      <c r="G6034" s="1" t="s">
        <v>8</v>
      </c>
      <c r="H6034" s="3" t="str">
        <f t="shared" si="94"/>
        <v>Commercial</v>
      </c>
      <c r="I6034" s="3" t="str">
        <f>IF(IFERROR(SEARCH("N/A",CID_DB[[#This Row],[ NSN ]]),-1)&lt;&gt;-1,"",LEFT(SUBSTITUTE(SUBSTITUTE(SUBSTITUTE(SUBSTITUTE(SUBSTITUTE(CID_DB[[#This Row],[ NSN ]],"-","")," ","")," ",""),"‐",""),"NA",""),13))</f>
        <v>4210016507362</v>
      </c>
      <c r="J60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2GDV000030003|4747681|Small Fire Suppressor|4210016507362</v>
      </c>
    </row>
    <row r="6035" spans="1:10" x14ac:dyDescent="0.35">
      <c r="A6035" s="1" t="s">
        <v>3</v>
      </c>
      <c r="B6035" s="1" t="s">
        <v>11356</v>
      </c>
      <c r="C6035" s="1" t="s">
        <v>5738</v>
      </c>
      <c r="D6035" s="1" t="s">
        <v>6100</v>
      </c>
      <c r="E6035" s="1" t="s">
        <v>6485</v>
      </c>
      <c r="F6035" s="4" t="s">
        <v>11360</v>
      </c>
      <c r="G6035" s="1" t="s">
        <v>8</v>
      </c>
      <c r="H6035" s="3" t="str">
        <f t="shared" si="94"/>
        <v>Commercial</v>
      </c>
      <c r="I6035" s="3" t="str">
        <f>IF(IFERROR(SEARCH("N/A",CID_DB[[#This Row],[ NSN ]]),-1)&lt;&gt;-1,"",LEFT(SUBSTITUTE(SUBSTITUTE(SUBSTITUTE(SUBSTITUTE(SUBSTITUTE(CID_DB[[#This Row],[ NSN ]],"-","")," ","")," ",""),"‐",""),"NA",""),13))</f>
        <v>6340016542616</v>
      </c>
      <c r="J60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2GDV000020004|53523025|IROFD|6340016542616</v>
      </c>
    </row>
    <row r="6036" spans="1:10" x14ac:dyDescent="0.35">
      <c r="A6036" s="1" t="s">
        <v>3</v>
      </c>
      <c r="B6036" s="1" t="s">
        <v>11356</v>
      </c>
      <c r="C6036" s="1" t="s">
        <v>5739</v>
      </c>
      <c r="D6036" s="1" t="s">
        <v>6101</v>
      </c>
      <c r="E6036" s="1" t="s">
        <v>6486</v>
      </c>
      <c r="F6036" s="4" t="s">
        <v>11361</v>
      </c>
      <c r="G6036" s="1" t="s">
        <v>8</v>
      </c>
      <c r="H6036" s="3" t="str">
        <f t="shared" si="94"/>
        <v>Commercial</v>
      </c>
      <c r="I6036" s="3" t="str">
        <f>IF(IFERROR(SEARCH("N/A",CID_DB[[#This Row],[ NSN ]]),-1)&lt;&gt;-1,"",LEFT(SUBSTITUTE(SUBSTITUTE(SUBSTITUTE(SUBSTITUTE(SUBSTITUTE(CID_DB[[#This Row],[ NSN ]],"-","")," ","")," ",""),"‐",""),"NA",""),13))</f>
        <v>6340016542617</v>
      </c>
      <c r="J60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2GDV000060002|53521401|UVOFD|6340016542617</v>
      </c>
    </row>
    <row r="6037" spans="1:10" x14ac:dyDescent="0.35">
      <c r="A6037" s="1" t="s">
        <v>3</v>
      </c>
      <c r="B6037" s="1" t="s">
        <v>11385</v>
      </c>
      <c r="C6037" s="1" t="s">
        <v>11386</v>
      </c>
      <c r="D6037" s="1" t="s">
        <v>11386</v>
      </c>
      <c r="E6037" s="1" t="s">
        <v>11387</v>
      </c>
      <c r="F6037" s="4" t="s">
        <v>3</v>
      </c>
      <c r="G6037" s="1" t="s">
        <v>8</v>
      </c>
      <c r="H6037" s="3" t="str">
        <f t="shared" si="94"/>
        <v>Commercial</v>
      </c>
      <c r="I6037" s="3" t="str">
        <f>IF(IFERROR(SEARCH("N/A",CID_DB[[#This Row],[ NSN ]]),-1)&lt;&gt;-1,"",LEFT(SUBSTITUTE(SUBSTITUTE(SUBSTITUTE(SUBSTITUTE(SUBSTITUTE(CID_DB[[#This Row],[ NSN ]],"-","")," ","")," ",""),"‐",""),"NA",""),13))</f>
        <v/>
      </c>
      <c r="J60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006302785711|006302785711|ConductionCooled, 3U Processor, GP872|</v>
      </c>
    </row>
    <row r="6038" spans="1:10" x14ac:dyDescent="0.35">
      <c r="A6038" s="1" t="s">
        <v>3</v>
      </c>
      <c r="B6038" s="1" t="s">
        <v>11388</v>
      </c>
      <c r="C6038" s="1" t="s">
        <v>3</v>
      </c>
      <c r="D6038" s="1" t="s">
        <v>11389</v>
      </c>
      <c r="E6038" s="1" t="s">
        <v>11390</v>
      </c>
      <c r="F6038" s="4" t="s">
        <v>3</v>
      </c>
      <c r="G6038" s="1" t="s">
        <v>8</v>
      </c>
      <c r="H6038" s="3" t="str">
        <f t="shared" si="94"/>
        <v>Commercial</v>
      </c>
      <c r="I6038" s="3" t="str">
        <f>IF(IFERROR(SEARCH("N/A",CID_DB[[#This Row],[ NSN ]]),-1)&lt;&gt;-1,"",LEFT(SUBSTITUTE(SUBSTITUTE(SUBSTITUTE(SUBSTITUTE(SUBSTITUTE(CID_DB[[#This Row],[ NSN ]],"-","")," ","")," ",""),"‐",""),"NA",""),13))</f>
        <v/>
      </c>
      <c r="J60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|9003044056|PCB,COMPUTER,XPEDITE7672,R5,3U,VPX|</v>
      </c>
    </row>
    <row r="6039" spans="1:10" x14ac:dyDescent="0.35">
      <c r="A6039" s="1" t="s">
        <v>3</v>
      </c>
      <c r="B6039" s="1" t="s">
        <v>11391</v>
      </c>
      <c r="C6039" s="1" t="s">
        <v>11392</v>
      </c>
      <c r="D6039" s="1" t="s">
        <v>11393</v>
      </c>
      <c r="E6039" s="1" t="s">
        <v>11394</v>
      </c>
      <c r="F6039" s="4" t="s">
        <v>3</v>
      </c>
      <c r="G6039" s="1" t="s">
        <v>8</v>
      </c>
      <c r="H6039" s="3" t="str">
        <f t="shared" si="94"/>
        <v>Commercial</v>
      </c>
      <c r="I6039" s="3" t="str">
        <f>IF(IFERROR(SEARCH("N/A",CID_DB[[#This Row],[ NSN ]]),-1)&lt;&gt;-1,"",LEFT(SUBSTITUTE(SUBSTITUTE(SUBSTITUTE(SUBSTITUTE(SUBSTITUTE(CID_DB[[#This Row],[ NSN ]],"-","")," ","")," ",""),"‐",""),"NA",""),13))</f>
        <v/>
      </c>
      <c r="J60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717407260001|010414|INERTIAL RATE SENSOR (IRS) ASSY|</v>
      </c>
    </row>
    <row r="6040" spans="1:10" x14ac:dyDescent="0.35">
      <c r="A6040" s="1" t="s">
        <v>3</v>
      </c>
      <c r="B6040" s="1" t="s">
        <v>11422</v>
      </c>
      <c r="C6040" s="1" t="s">
        <v>11423</v>
      </c>
      <c r="D6040" s="1" t="s">
        <v>11423</v>
      </c>
      <c r="E6040" s="1" t="s">
        <v>11424</v>
      </c>
      <c r="F6040" s="4" t="s">
        <v>3</v>
      </c>
      <c r="G6040" s="1" t="s">
        <v>103</v>
      </c>
      <c r="H6040" s="3" t="str">
        <f t="shared" si="94"/>
        <v>Other Than Commercial</v>
      </c>
      <c r="I6040" s="3" t="str">
        <f>IF(IFERROR(SEARCH("N/A",CID_DB[[#This Row],[ NSN ]]),-1)&lt;&gt;-1,"",LEFT(SUBSTITUTE(SUBSTITUTE(SUBSTITUTE(SUBSTITUTE(SUBSTITUTE(CID_DB[[#This Row],[ NSN ]],"-","")," ","")," ",""),"‐",""),"NA",""),13))</f>
        <v/>
      </c>
      <c r="J60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100235|100235|Brake Control System (BCS)|</v>
      </c>
    </row>
    <row r="6041" spans="1:10" x14ac:dyDescent="0.35">
      <c r="A6041" s="1" t="s">
        <v>3</v>
      </c>
      <c r="B6041" s="1" t="s">
        <v>11362</v>
      </c>
      <c r="C6041" s="1" t="s">
        <v>11363</v>
      </c>
      <c r="D6041" s="1" t="s">
        <v>3</v>
      </c>
      <c r="E6041" s="1" t="s">
        <v>11364</v>
      </c>
      <c r="F6041" s="4" t="s">
        <v>3</v>
      </c>
      <c r="G6041" s="1" t="s">
        <v>8</v>
      </c>
      <c r="H6041" s="3" t="str">
        <f t="shared" si="94"/>
        <v>Commercial</v>
      </c>
      <c r="I6041" s="3" t="str">
        <f>IF(IFERROR(SEARCH("N/A",CID_DB[[#This Row],[ NSN ]]),-1)&lt;&gt;-1,"",LEFT(SUBSTITUTE(SUBSTITUTE(SUBSTITUTE(SUBSTITUTE(SUBSTITUTE(CID_DB[[#This Row],[ NSN ]],"-","")," ","")," ",""),"‐",""),"NA",""),13))</f>
        <v/>
      </c>
      <c r="J60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C408||Cessna 408 SkyCourier Aircraft &amp; options list|</v>
      </c>
    </row>
    <row r="6042" spans="1:10" x14ac:dyDescent="0.35">
      <c r="A6042" s="1" t="s">
        <v>3</v>
      </c>
      <c r="B6042" s="1" t="s">
        <v>11425</v>
      </c>
      <c r="C6042" s="1" t="s">
        <v>3</v>
      </c>
      <c r="D6042" s="1" t="s">
        <v>3</v>
      </c>
      <c r="E6042" s="1" t="s">
        <v>11426</v>
      </c>
      <c r="F6042" s="4" t="s">
        <v>3</v>
      </c>
      <c r="G6042" s="1" t="s">
        <v>8</v>
      </c>
      <c r="H6042" s="3" t="str">
        <f t="shared" si="94"/>
        <v>Commercial</v>
      </c>
      <c r="I6042" s="3" t="str">
        <f>IF(IFERROR(SEARCH("N/A",CID_DB[[#This Row],[ NSN ]]),-1)&lt;&gt;-1,"",LEFT(SUBSTITUTE(SUBSTITUTE(SUBSTITUTE(SUBSTITUTE(SUBSTITUTE(CID_DB[[#This Row],[ NSN ]],"-","")," ","")," ",""),"‐",""),"NA",""),13))</f>
        <v/>
      </c>
      <c r="J60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||ViSiP46 System|</v>
      </c>
    </row>
    <row r="6043" spans="1:10" x14ac:dyDescent="0.35">
      <c r="A6043" s="1" t="s">
        <v>3</v>
      </c>
      <c r="B6043" s="1" t="s">
        <v>11425</v>
      </c>
      <c r="C6043" s="1" t="s">
        <v>3</v>
      </c>
      <c r="D6043" s="1" t="s">
        <v>3</v>
      </c>
      <c r="E6043" s="1" t="s">
        <v>11427</v>
      </c>
      <c r="F6043" s="4" t="s">
        <v>3</v>
      </c>
      <c r="G6043" s="1" t="s">
        <v>103</v>
      </c>
      <c r="H6043" s="3" t="str">
        <f t="shared" si="94"/>
        <v>Other Than Commercial</v>
      </c>
      <c r="I6043" s="3" t="str">
        <f>IF(IFERROR(SEARCH("N/A",CID_DB[[#This Row],[ NSN ]]),-1)&lt;&gt;-1,"",LEFT(SUBSTITUTE(SUBSTITUTE(SUBSTITUTE(SUBSTITUTE(SUBSTITUTE(CID_DB[[#This Row],[ NSN ]],"-","")," ","")," ",""),"‐",""),"NA",""),13))</f>
        <v/>
      </c>
      <c r="J60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||ViSiP11 System|</v>
      </c>
    </row>
    <row r="6044" spans="1:10" x14ac:dyDescent="0.35">
      <c r="A6044" s="1" t="s">
        <v>3</v>
      </c>
      <c r="B6044" s="1" t="s">
        <v>11428</v>
      </c>
      <c r="C6044" s="1" t="s">
        <v>11429</v>
      </c>
      <c r="D6044" s="1" t="s">
        <v>3</v>
      </c>
      <c r="E6044" s="1" t="s">
        <v>9799</v>
      </c>
      <c r="F6044" s="4" t="s">
        <v>11430</v>
      </c>
      <c r="G6044" s="1" t="s">
        <v>103</v>
      </c>
      <c r="H6044" s="3" t="str">
        <f t="shared" si="94"/>
        <v>Other Than Commercial</v>
      </c>
      <c r="I6044" s="3" t="str">
        <f>IF(IFERROR(SEARCH("N/A",CID_DB[[#This Row],[ NSN ]]),-1)&lt;&gt;-1,"",LEFT(SUBSTITUTE(SUBSTITUTE(SUBSTITUTE(SUBSTITUTE(SUBSTITUTE(CID_DB[[#This Row],[ NSN ]],"-","")," ","")," ",""),"‐",""),"NA",""),13))</f>
        <v>1680010334614</v>
      </c>
      <c r="J60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69117692||ADAPTER|1680010334614</v>
      </c>
    </row>
    <row r="6045" spans="1:10" x14ac:dyDescent="0.35">
      <c r="A6045" s="1" t="s">
        <v>3</v>
      </c>
      <c r="B6045" s="1" t="s">
        <v>11428</v>
      </c>
      <c r="C6045" s="1" t="s">
        <v>11431</v>
      </c>
      <c r="D6045" s="1" t="s">
        <v>3</v>
      </c>
      <c r="E6045" s="1" t="s">
        <v>9799</v>
      </c>
      <c r="F6045" s="4" t="s">
        <v>11432</v>
      </c>
      <c r="G6045" s="1" t="s">
        <v>103</v>
      </c>
      <c r="H6045" s="3" t="str">
        <f t="shared" si="94"/>
        <v>Other Than Commercial</v>
      </c>
      <c r="I6045" s="3" t="str">
        <f>IF(IFERROR(SEARCH("N/A",CID_DB[[#This Row],[ NSN ]]),-1)&lt;&gt;-1,"",LEFT(SUBSTITUTE(SUBSTITUTE(SUBSTITUTE(SUBSTITUTE(SUBSTITUTE(CID_DB[[#This Row],[ NSN ]],"-","")," ","")," ",""),"‐",""),"NA",""),13))</f>
        <v>1680010294432</v>
      </c>
      <c r="J60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65336501||ADAPTER|1680010294432</v>
      </c>
    </row>
    <row r="6046" spans="1:10" x14ac:dyDescent="0.35">
      <c r="A6046" s="1" t="s">
        <v>3</v>
      </c>
      <c r="B6046" s="1" t="s">
        <v>11428</v>
      </c>
      <c r="C6046" s="1" t="s">
        <v>11433</v>
      </c>
      <c r="D6046" s="1" t="s">
        <v>3</v>
      </c>
      <c r="E6046" s="1" t="s">
        <v>9799</v>
      </c>
      <c r="F6046" s="4" t="s">
        <v>11434</v>
      </c>
      <c r="G6046" s="1" t="s">
        <v>103</v>
      </c>
      <c r="H6046" s="3" t="str">
        <f t="shared" si="94"/>
        <v>Other Than Commercial</v>
      </c>
      <c r="I6046" s="3" t="str">
        <f>IF(IFERROR(SEARCH("N/A",CID_DB[[#This Row],[ NSN ]]),-1)&lt;&gt;-1,"",LEFT(SUBSTITUTE(SUBSTITUTE(SUBSTITUTE(SUBSTITUTE(SUBSTITUTE(CID_DB[[#This Row],[ NSN ]],"-","")," ","")," ",""),"‐",""),"NA",""),13))</f>
        <v>5970010222506</v>
      </c>
      <c r="J60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631725||ADAPTER|5970010222506</v>
      </c>
    </row>
    <row r="6047" spans="1:10" x14ac:dyDescent="0.35">
      <c r="A6047" s="1" t="s">
        <v>3</v>
      </c>
      <c r="B6047" s="1" t="s">
        <v>11428</v>
      </c>
      <c r="C6047" s="1" t="s">
        <v>11435</v>
      </c>
      <c r="D6047" s="1" t="s">
        <v>3</v>
      </c>
      <c r="E6047" s="1" t="s">
        <v>11436</v>
      </c>
      <c r="F6047" s="4" t="s">
        <v>11437</v>
      </c>
      <c r="G6047" s="1" t="s">
        <v>103</v>
      </c>
      <c r="H6047" s="3" t="str">
        <f t="shared" si="94"/>
        <v>Other Than Commercial</v>
      </c>
      <c r="I6047" s="3" t="str">
        <f>IF(IFERROR(SEARCH("N/A",CID_DB[[#This Row],[ NSN ]]),-1)&lt;&gt;-1,"",LEFT(SUBSTITUTE(SUBSTITUTE(SUBSTITUTE(SUBSTITUTE(SUBSTITUTE(CID_DB[[#This Row],[ NSN ]],"-","")," ","")," ",""),"‐",""),"NA",""),13))</f>
        <v>1560014354216</v>
      </c>
      <c r="J60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651915311||ANGLE|1560014354216</v>
      </c>
    </row>
    <row r="6048" spans="1:10" x14ac:dyDescent="0.35">
      <c r="A6048" s="1" t="s">
        <v>3</v>
      </c>
      <c r="B6048" s="1" t="s">
        <v>11428</v>
      </c>
      <c r="C6048" s="1" t="s">
        <v>11438</v>
      </c>
      <c r="D6048" s="1" t="s">
        <v>3</v>
      </c>
      <c r="E6048" s="1" t="s">
        <v>11436</v>
      </c>
      <c r="F6048" s="4" t="s">
        <v>11439</v>
      </c>
      <c r="G6048" s="1" t="s">
        <v>103</v>
      </c>
      <c r="H6048" s="3" t="str">
        <f t="shared" si="94"/>
        <v>Other Than Commercial</v>
      </c>
      <c r="I6048" s="3" t="str">
        <f>IF(IFERROR(SEARCH("N/A",CID_DB[[#This Row],[ NSN ]]),-1)&lt;&gt;-1,"",LEFT(SUBSTITUTE(SUBSTITUTE(SUBSTITUTE(SUBSTITUTE(SUBSTITUTE(CID_DB[[#This Row],[ NSN ]],"-","")," ","")," ",""),"‐",""),"NA",""),13))</f>
        <v>1560012739640</v>
      </c>
      <c r="J60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6410683125||ANGLE|1560012739640</v>
      </c>
    </row>
    <row r="6049" spans="1:10" x14ac:dyDescent="0.35">
      <c r="A6049" s="1" t="s">
        <v>3</v>
      </c>
      <c r="B6049" s="1" t="s">
        <v>11428</v>
      </c>
      <c r="C6049" s="1" t="s">
        <v>11440</v>
      </c>
      <c r="D6049" s="1" t="s">
        <v>3</v>
      </c>
      <c r="E6049" s="1" t="s">
        <v>11441</v>
      </c>
      <c r="F6049" s="4" t="s">
        <v>11442</v>
      </c>
      <c r="G6049" s="1" t="s">
        <v>103</v>
      </c>
      <c r="H6049" s="3" t="str">
        <f t="shared" si="94"/>
        <v>Other Than Commercial</v>
      </c>
      <c r="I6049" s="3" t="str">
        <f>IF(IFERROR(SEARCH("N/A",CID_DB[[#This Row],[ NSN ]]),-1)&lt;&gt;-1,"",LEFT(SUBSTITUTE(SUBSTITUTE(SUBSTITUTE(SUBSTITUTE(SUBSTITUTE(CID_DB[[#This Row],[ NSN ]],"-","")," ","")," ",""),"‐",""),"NA",""),13))</f>
        <v>1560010156734</v>
      </c>
      <c r="J60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65299946||ARM|1560010156734</v>
      </c>
    </row>
    <row r="6050" spans="1:10" x14ac:dyDescent="0.35">
      <c r="A6050" s="1" t="s">
        <v>3</v>
      </c>
      <c r="B6050" s="1" t="s">
        <v>11428</v>
      </c>
      <c r="C6050" s="1" t="s">
        <v>11443</v>
      </c>
      <c r="D6050" s="1" t="s">
        <v>3</v>
      </c>
      <c r="E6050" s="1" t="s">
        <v>11441</v>
      </c>
      <c r="F6050" s="4" t="s">
        <v>11444</v>
      </c>
      <c r="G6050" s="1" t="s">
        <v>103</v>
      </c>
      <c r="H6050" s="3" t="str">
        <f t="shared" si="94"/>
        <v>Other Than Commercial</v>
      </c>
      <c r="I6050" s="3" t="str">
        <f>IF(IFERROR(SEARCH("N/A",CID_DB[[#This Row],[ NSN ]]),-1)&lt;&gt;-1,"",LEFT(SUBSTITUTE(SUBSTITUTE(SUBSTITUTE(SUBSTITUTE(SUBSTITUTE(CID_DB[[#This Row],[ NSN ]],"-","")," ","")," ",""),"‐",""),"NA",""),13))</f>
        <v>1560014679987</v>
      </c>
      <c r="J60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65270623||ARM|1560014679987</v>
      </c>
    </row>
    <row r="6051" spans="1:10" x14ac:dyDescent="0.35">
      <c r="A6051" s="1" t="s">
        <v>3</v>
      </c>
      <c r="B6051" s="1" t="s">
        <v>11428</v>
      </c>
      <c r="C6051" s="1" t="s">
        <v>11445</v>
      </c>
      <c r="D6051" s="1" t="s">
        <v>3</v>
      </c>
      <c r="E6051" s="1" t="s">
        <v>11446</v>
      </c>
      <c r="F6051" s="4" t="s">
        <v>11447</v>
      </c>
      <c r="G6051" s="1" t="s">
        <v>103</v>
      </c>
      <c r="H6051" s="3" t="str">
        <f t="shared" si="94"/>
        <v>Other Than Commercial</v>
      </c>
      <c r="I6051" s="3" t="str">
        <f>IF(IFERROR(SEARCH("N/A",CID_DB[[#This Row],[ NSN ]]),-1)&lt;&gt;-1,"",LEFT(SUBSTITUTE(SUBSTITUTE(SUBSTITUTE(SUBSTITUTE(SUBSTITUTE(CID_DB[[#This Row],[ NSN ]],"-","")," ","")," ",""),"‐",""),"NA",""),13))</f>
        <v>1560013051349</v>
      </c>
      <c r="J60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9670673003||ARMAY|1560013051349</v>
      </c>
    </row>
    <row r="6052" spans="1:10" x14ac:dyDescent="0.35">
      <c r="A6052" s="1" t="s">
        <v>3</v>
      </c>
      <c r="B6052" s="1" t="s">
        <v>11428</v>
      </c>
      <c r="C6052" s="1" t="s">
        <v>11448</v>
      </c>
      <c r="D6052" s="1" t="s">
        <v>3</v>
      </c>
      <c r="E6052" s="1" t="s">
        <v>11449</v>
      </c>
      <c r="F6052" s="4" t="s">
        <v>11450</v>
      </c>
      <c r="G6052" s="1" t="s">
        <v>103</v>
      </c>
      <c r="H6052" s="3" t="str">
        <f t="shared" si="94"/>
        <v>Other Than Commercial</v>
      </c>
      <c r="I6052" s="3" t="str">
        <f>IF(IFERROR(SEARCH("N/A",CID_DB[[#This Row],[ NSN ]]),-1)&lt;&gt;-1,"",LEFT(SUBSTITUTE(SUBSTITUTE(SUBSTITUTE(SUBSTITUTE(SUBSTITUTE(CID_DB[[#This Row],[ NSN ]],"-","")," ","")," ",""),"‐",""),"NA",""),13))</f>
        <v>1560014948592</v>
      </c>
      <c r="J60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6934010||BAR|1560014948592</v>
      </c>
    </row>
    <row r="6053" spans="1:10" x14ac:dyDescent="0.35">
      <c r="A6053" s="1" t="s">
        <v>3</v>
      </c>
      <c r="B6053" s="1" t="s">
        <v>11428</v>
      </c>
      <c r="C6053" s="1" t="s">
        <v>11451</v>
      </c>
      <c r="D6053" s="1" t="s">
        <v>3</v>
      </c>
      <c r="E6053" s="1" t="s">
        <v>11452</v>
      </c>
      <c r="F6053" s="4" t="s">
        <v>11453</v>
      </c>
      <c r="G6053" s="1" t="s">
        <v>103</v>
      </c>
      <c r="H6053" s="3" t="str">
        <f t="shared" si="94"/>
        <v>Other Than Commercial</v>
      </c>
      <c r="I6053" s="3" t="str">
        <f>IF(IFERROR(SEARCH("N/A",CID_DB[[#This Row],[ NSN ]]),-1)&lt;&gt;-1,"",LEFT(SUBSTITUTE(SUBSTITUTE(SUBSTITUTE(SUBSTITUTE(SUBSTITUTE(CID_DB[[#This Row],[ NSN ]],"-","")," ","")," ",""),"‐",""),"NA",""),13))</f>
        <v>3040010228003</v>
      </c>
      <c r="J60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65414074||BELLCRAN|3040010228003</v>
      </c>
    </row>
    <row r="6054" spans="1:10" x14ac:dyDescent="0.35">
      <c r="A6054" s="1" t="s">
        <v>3</v>
      </c>
      <c r="B6054" s="1" t="s">
        <v>11428</v>
      </c>
      <c r="C6054" s="1" t="s">
        <v>11454</v>
      </c>
      <c r="D6054" s="1" t="s">
        <v>3</v>
      </c>
      <c r="E6054" s="1" t="s">
        <v>11455</v>
      </c>
      <c r="F6054" s="4" t="s">
        <v>11456</v>
      </c>
      <c r="G6054" s="1" t="s">
        <v>103</v>
      </c>
      <c r="H6054" s="3" t="str">
        <f t="shared" si="94"/>
        <v>Other Than Commercial</v>
      </c>
      <c r="I6054" s="3" t="str">
        <f>IF(IFERROR(SEARCH("N/A",CID_DB[[#This Row],[ NSN ]]),-1)&lt;&gt;-1,"",LEFT(SUBSTITUTE(SUBSTITUTE(SUBSTITUTE(SUBSTITUTE(SUBSTITUTE(CID_DB[[#This Row],[ NSN ]],"-","")," ","")," ",""),"‐",""),"NA",""),13))</f>
        <v>1560011083335</v>
      </c>
      <c r="J60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50103637||BLOCK|1560011083335</v>
      </c>
    </row>
    <row r="6055" spans="1:10" x14ac:dyDescent="0.35">
      <c r="A6055" s="1" t="s">
        <v>3</v>
      </c>
      <c r="B6055" s="1" t="s">
        <v>11428</v>
      </c>
      <c r="C6055" s="1" t="s">
        <v>11457</v>
      </c>
      <c r="D6055" s="1" t="s">
        <v>3</v>
      </c>
      <c r="E6055" s="1" t="s">
        <v>2609</v>
      </c>
      <c r="F6055" s="4" t="s">
        <v>11458</v>
      </c>
      <c r="G6055" s="1" t="s">
        <v>103</v>
      </c>
      <c r="H6055" s="3" t="str">
        <f t="shared" si="94"/>
        <v>Other Than Commercial</v>
      </c>
      <c r="I6055" s="3" t="str">
        <f>IF(IFERROR(SEARCH("N/A",CID_DB[[#This Row],[ NSN ]]),-1)&lt;&gt;-1,"",LEFT(SUBSTITUTE(SUBSTITUTE(SUBSTITUTE(SUBSTITUTE(SUBSTITUTE(CID_DB[[#This Row],[ NSN ]],"-","")," ","")," ",""),"‐",""),"NA",""),13))</f>
        <v>5306008714587</v>
      </c>
      <c r="J60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66142901||BOLT|5306008714587</v>
      </c>
    </row>
    <row r="6056" spans="1:10" x14ac:dyDescent="0.35">
      <c r="A6056" s="1" t="s">
        <v>3</v>
      </c>
      <c r="B6056" s="1" t="s">
        <v>11428</v>
      </c>
      <c r="C6056" s="1" t="s">
        <v>11459</v>
      </c>
      <c r="D6056" s="1" t="s">
        <v>3</v>
      </c>
      <c r="E6056" s="1" t="s">
        <v>2609</v>
      </c>
      <c r="F6056" s="4" t="s">
        <v>11460</v>
      </c>
      <c r="G6056" s="1" t="s">
        <v>103</v>
      </c>
      <c r="H6056" s="3" t="str">
        <f t="shared" si="94"/>
        <v>Other Than Commercial</v>
      </c>
      <c r="I6056" s="3" t="str">
        <f>IF(IFERROR(SEARCH("N/A",CID_DB[[#This Row],[ NSN ]]),-1)&lt;&gt;-1,"",LEFT(SUBSTITUTE(SUBSTITUTE(SUBSTITUTE(SUBSTITUTE(SUBSTITUTE(CID_DB[[#This Row],[ NSN ]],"-","")," ","")," ",""),"‐",""),"NA",""),13))</f>
        <v>1560015497002</v>
      </c>
      <c r="J60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69109671||BOLT|1560015497002</v>
      </c>
    </row>
    <row r="6057" spans="1:10" x14ac:dyDescent="0.35">
      <c r="A6057" s="1" t="s">
        <v>3</v>
      </c>
      <c r="B6057" s="1" t="s">
        <v>11428</v>
      </c>
      <c r="C6057" s="1" t="s">
        <v>11461</v>
      </c>
      <c r="D6057" s="1" t="s">
        <v>3</v>
      </c>
      <c r="E6057" s="1" t="s">
        <v>2609</v>
      </c>
      <c r="F6057" s="4" t="s">
        <v>11462</v>
      </c>
      <c r="G6057" s="1" t="s">
        <v>103</v>
      </c>
      <c r="H6057" s="3" t="str">
        <f t="shared" si="94"/>
        <v>Other Than Commercial</v>
      </c>
      <c r="I6057" s="3" t="str">
        <f>IF(IFERROR(SEARCH("N/A",CID_DB[[#This Row],[ NSN ]]),-1)&lt;&gt;-1,"",LEFT(SUBSTITUTE(SUBSTITUTE(SUBSTITUTE(SUBSTITUTE(SUBSTITUTE(CID_DB[[#This Row],[ NSN ]],"-","")," ","")," ",""),"‐",""),"NA",""),13))</f>
        <v>5306010290723</v>
      </c>
      <c r="J60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69426157||BOLT|5306010290723</v>
      </c>
    </row>
    <row r="6058" spans="1:10" x14ac:dyDescent="0.35">
      <c r="A6058" s="1" t="s">
        <v>3</v>
      </c>
      <c r="B6058" s="1" t="s">
        <v>11428</v>
      </c>
      <c r="C6058" s="1" t="s">
        <v>11463</v>
      </c>
      <c r="D6058" s="1" t="s">
        <v>3</v>
      </c>
      <c r="E6058" s="1" t="s">
        <v>2609</v>
      </c>
      <c r="F6058" s="4" t="s">
        <v>11464</v>
      </c>
      <c r="G6058" s="1" t="s">
        <v>103</v>
      </c>
      <c r="H6058" s="3" t="str">
        <f t="shared" si="94"/>
        <v>Other Than Commercial</v>
      </c>
      <c r="I6058" s="3" t="str">
        <f>IF(IFERROR(SEARCH("N/A",CID_DB[[#This Row],[ NSN ]]),-1)&lt;&gt;-1,"",LEFT(SUBSTITUTE(SUBSTITUTE(SUBSTITUTE(SUBSTITUTE(SUBSTITUTE(CID_DB[[#This Row],[ NSN ]],"-","")," ","")," ",""),"‐",""),"NA",""),13))</f>
        <v>5306010284430</v>
      </c>
      <c r="J60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69426165||BOLT|5306010284430</v>
      </c>
    </row>
    <row r="6059" spans="1:10" x14ac:dyDescent="0.35">
      <c r="A6059" s="1" t="s">
        <v>3</v>
      </c>
      <c r="B6059" s="1" t="s">
        <v>11428</v>
      </c>
      <c r="C6059" s="1" t="s">
        <v>11465</v>
      </c>
      <c r="D6059" s="1" t="s">
        <v>3</v>
      </c>
      <c r="E6059" s="1" t="s">
        <v>11466</v>
      </c>
      <c r="F6059" s="4" t="s">
        <v>11467</v>
      </c>
      <c r="G6059" s="1" t="s">
        <v>103</v>
      </c>
      <c r="H6059" s="3" t="str">
        <f t="shared" si="94"/>
        <v>Other Than Commercial</v>
      </c>
      <c r="I6059" s="3" t="str">
        <f>IF(IFERROR(SEARCH("N/A",CID_DB[[#This Row],[ NSN ]]),-1)&lt;&gt;-1,"",LEFT(SUBSTITUTE(SUBSTITUTE(SUBSTITUTE(SUBSTITUTE(SUBSTITUTE(CID_DB[[#This Row],[ NSN ]],"-","")," ","")," ",""),"‐",""),"NA",""),13))</f>
        <v>1560011322454</v>
      </c>
      <c r="J60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65C204776||BRACEAY|1560011322454</v>
      </c>
    </row>
    <row r="6060" spans="1:10" x14ac:dyDescent="0.35">
      <c r="A6060" s="1" t="s">
        <v>3</v>
      </c>
      <c r="B6060" s="1" t="s">
        <v>11428</v>
      </c>
      <c r="C6060" s="1" t="s">
        <v>11468</v>
      </c>
      <c r="D6060" s="1" t="s">
        <v>3</v>
      </c>
      <c r="E6060" s="1" t="s">
        <v>11469</v>
      </c>
      <c r="F6060" s="4" t="s">
        <v>11470</v>
      </c>
      <c r="G6060" s="1" t="s">
        <v>103</v>
      </c>
      <c r="H6060" s="3" t="str">
        <f t="shared" si="94"/>
        <v>Other Than Commercial</v>
      </c>
      <c r="I6060" s="3" t="str">
        <f>IF(IFERROR(SEARCH("N/A",CID_DB[[#This Row],[ NSN ]]),-1)&lt;&gt;-1,"",LEFT(SUBSTITUTE(SUBSTITUTE(SUBSTITUTE(SUBSTITUTE(SUBSTITUTE(CID_DB[[#This Row],[ NSN ]],"-","")," ","")," ",""),"‐",""),"NA",""),13))</f>
        <v>1620010273433</v>
      </c>
      <c r="J60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5970943002||BRACKET|1620010273433</v>
      </c>
    </row>
    <row r="6061" spans="1:10" x14ac:dyDescent="0.35">
      <c r="A6061" s="1" t="s">
        <v>3</v>
      </c>
      <c r="B6061" s="1" t="s">
        <v>11428</v>
      </c>
      <c r="C6061" s="1" t="s">
        <v>11471</v>
      </c>
      <c r="D6061" s="1" t="s">
        <v>3</v>
      </c>
      <c r="E6061" s="1" t="s">
        <v>11469</v>
      </c>
      <c r="F6061" s="4" t="s">
        <v>11472</v>
      </c>
      <c r="G6061" s="1" t="s">
        <v>103</v>
      </c>
      <c r="H6061" s="3" t="str">
        <f t="shared" si="94"/>
        <v>Other Than Commercial</v>
      </c>
      <c r="I6061" s="3" t="str">
        <f>IF(IFERROR(SEARCH("N/A",CID_DB[[#This Row],[ NSN ]]),-1)&lt;&gt;-1,"",LEFT(SUBSTITUTE(SUBSTITUTE(SUBSTITUTE(SUBSTITUTE(SUBSTITUTE(CID_DB[[#This Row],[ NSN ]],"-","")," ","")," ",""),"‐",""),"NA",""),13))</f>
        <v>1620010273436</v>
      </c>
      <c r="J60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6923162U3||BRACKET|1620010273436</v>
      </c>
    </row>
    <row r="6062" spans="1:10" x14ac:dyDescent="0.35">
      <c r="A6062" s="1" t="s">
        <v>3</v>
      </c>
      <c r="B6062" s="1" t="s">
        <v>11428</v>
      </c>
      <c r="C6062" s="1" t="s">
        <v>11473</v>
      </c>
      <c r="D6062" s="1" t="s">
        <v>3</v>
      </c>
      <c r="E6062" s="1" t="s">
        <v>11474</v>
      </c>
      <c r="F6062" s="4" t="s">
        <v>11475</v>
      </c>
      <c r="G6062" s="1" t="s">
        <v>103</v>
      </c>
      <c r="H6062" s="3" t="str">
        <f t="shared" si="94"/>
        <v>Other Than Commercial</v>
      </c>
      <c r="I6062" s="3" t="str">
        <f>IF(IFERROR(SEARCH("N/A",CID_DB[[#This Row],[ NSN ]]),-1)&lt;&gt;-1,"",LEFT(SUBSTITUTE(SUBSTITUTE(SUBSTITUTE(SUBSTITUTE(SUBSTITUTE(CID_DB[[#This Row],[ NSN ]],"-","")," ","")," ",""),"‐",""),"NA",""),13))</f>
        <v>1560011627494</v>
      </c>
      <c r="J60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651450986||BRKTAY|1560011627494</v>
      </c>
    </row>
    <row r="6063" spans="1:10" x14ac:dyDescent="0.35">
      <c r="A6063" s="1" t="s">
        <v>3</v>
      </c>
      <c r="B6063" s="1" t="s">
        <v>11428</v>
      </c>
      <c r="C6063" s="1" t="s">
        <v>11476</v>
      </c>
      <c r="D6063" s="1" t="s">
        <v>3</v>
      </c>
      <c r="E6063" s="1" t="s">
        <v>11474</v>
      </c>
      <c r="F6063" s="4" t="s">
        <v>11477</v>
      </c>
      <c r="G6063" s="1" t="s">
        <v>103</v>
      </c>
      <c r="H6063" s="3" t="str">
        <f t="shared" si="94"/>
        <v>Other Than Commercial</v>
      </c>
      <c r="I6063" s="3" t="str">
        <f>IF(IFERROR(SEARCH("N/A",CID_DB[[#This Row],[ NSN ]]),-1)&lt;&gt;-1,"",LEFT(SUBSTITUTE(SUBSTITUTE(SUBSTITUTE(SUBSTITUTE(SUBSTITUTE(CID_DB[[#This Row],[ NSN ]],"-","")," ","")," ",""),"‐",""),"NA",""),13))</f>
        <v>5340013104926</v>
      </c>
      <c r="J60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63894719||BRKTAY|5340013104926</v>
      </c>
    </row>
    <row r="6064" spans="1:10" x14ac:dyDescent="0.35">
      <c r="A6064" s="1" t="s">
        <v>3</v>
      </c>
      <c r="B6064" s="1" t="s">
        <v>11428</v>
      </c>
      <c r="C6064" s="1" t="s">
        <v>11478</v>
      </c>
      <c r="D6064" s="1" t="s">
        <v>3</v>
      </c>
      <c r="E6064" s="1" t="s">
        <v>3037</v>
      </c>
      <c r="F6064" s="4" t="s">
        <v>11479</v>
      </c>
      <c r="G6064" s="1" t="s">
        <v>103</v>
      </c>
      <c r="H6064" s="3" t="str">
        <f t="shared" si="94"/>
        <v>Other Than Commercial</v>
      </c>
      <c r="I6064" s="3" t="str">
        <f>IF(IFERROR(SEARCH("N/A",CID_DB[[#This Row],[ NSN ]]),-1)&lt;&gt;-1,"",LEFT(SUBSTITUTE(SUBSTITUTE(SUBSTITUTE(SUBSTITUTE(SUBSTITUTE(CID_DB[[#This Row],[ NSN ]],"-","")," ","")," ",""),"‐",""),"NA",""),13))</f>
        <v>3120010170176</v>
      </c>
      <c r="J60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6604985||BUSHING|3120010170176</v>
      </c>
    </row>
    <row r="6065" spans="1:10" x14ac:dyDescent="0.35">
      <c r="A6065" s="1" t="s">
        <v>3</v>
      </c>
      <c r="B6065" s="1" t="s">
        <v>11428</v>
      </c>
      <c r="C6065" s="1" t="s">
        <v>11480</v>
      </c>
      <c r="D6065" s="1" t="s">
        <v>3</v>
      </c>
      <c r="E6065" s="1" t="s">
        <v>3037</v>
      </c>
      <c r="F6065" s="4" t="s">
        <v>11481</v>
      </c>
      <c r="G6065" s="1" t="s">
        <v>103</v>
      </c>
      <c r="H6065" s="3" t="str">
        <f t="shared" si="94"/>
        <v>Other Than Commercial</v>
      </c>
      <c r="I6065" s="3" t="str">
        <f>IF(IFERROR(SEARCH("N/A",CID_DB[[#This Row],[ NSN ]]),-1)&lt;&gt;-1,"",LEFT(SUBSTITUTE(SUBSTITUTE(SUBSTITUTE(SUBSTITUTE(SUBSTITUTE(CID_DB[[#This Row],[ NSN ]],"-","")," ","")," ",""),"‐",""),"NA",""),13))</f>
        <v>5365014354951</v>
      </c>
      <c r="J60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9055813002||BUSHING|5365014354951</v>
      </c>
    </row>
    <row r="6066" spans="1:10" x14ac:dyDescent="0.35">
      <c r="A6066" s="1" t="s">
        <v>3</v>
      </c>
      <c r="B6066" s="1" t="s">
        <v>11428</v>
      </c>
      <c r="C6066" s="1" t="s">
        <v>11482</v>
      </c>
      <c r="D6066" s="1" t="s">
        <v>3</v>
      </c>
      <c r="E6066" s="1" t="s">
        <v>3037</v>
      </c>
      <c r="F6066" s="4" t="s">
        <v>11483</v>
      </c>
      <c r="G6066" s="1" t="s">
        <v>103</v>
      </c>
      <c r="H6066" s="3" t="str">
        <f t="shared" si="94"/>
        <v>Other Than Commercial</v>
      </c>
      <c r="I6066" s="3" t="str">
        <f>IF(IFERROR(SEARCH("N/A",CID_DB[[#This Row],[ NSN ]]),-1)&lt;&gt;-1,"",LEFT(SUBSTITUTE(SUBSTITUTE(SUBSTITUTE(SUBSTITUTE(SUBSTITUTE(CID_DB[[#This Row],[ NSN ]],"-","")," ","")," ",""),"‐",""),"NA",""),13))</f>
        <v>3120010254889</v>
      </c>
      <c r="J60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65273038||BUSHING|3120010254889</v>
      </c>
    </row>
    <row r="6067" spans="1:10" x14ac:dyDescent="0.35">
      <c r="A6067" s="1" t="s">
        <v>3</v>
      </c>
      <c r="B6067" s="1" t="s">
        <v>11428</v>
      </c>
      <c r="C6067" s="1" t="s">
        <v>11484</v>
      </c>
      <c r="D6067" s="1" t="s">
        <v>3</v>
      </c>
      <c r="E6067" s="1" t="s">
        <v>3037</v>
      </c>
      <c r="F6067" s="4" t="s">
        <v>11485</v>
      </c>
      <c r="G6067" s="1" t="s">
        <v>103</v>
      </c>
      <c r="H6067" s="3" t="str">
        <f t="shared" si="94"/>
        <v>Other Than Commercial</v>
      </c>
      <c r="I6067" s="3" t="str">
        <f>IF(IFERROR(SEARCH("N/A",CID_DB[[#This Row],[ NSN ]]),-1)&lt;&gt;-1,"",LEFT(SUBSTITUTE(SUBSTITUTE(SUBSTITUTE(SUBSTITUTE(SUBSTITUTE(CID_DB[[#This Row],[ NSN ]],"-","")," ","")," ",""),"‐",""),"NA",""),13))</f>
        <v>3120011636548</v>
      </c>
      <c r="J60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659957431||BUSHING|3120011636548</v>
      </c>
    </row>
    <row r="6068" spans="1:10" x14ac:dyDescent="0.35">
      <c r="A6068" s="1" t="s">
        <v>3</v>
      </c>
      <c r="B6068" s="1" t="s">
        <v>11428</v>
      </c>
      <c r="C6068" s="1" t="s">
        <v>11486</v>
      </c>
      <c r="D6068" s="1" t="s">
        <v>3</v>
      </c>
      <c r="E6068" s="1" t="s">
        <v>3037</v>
      </c>
      <c r="F6068" s="4" t="s">
        <v>11487</v>
      </c>
      <c r="G6068" s="1" t="s">
        <v>103</v>
      </c>
      <c r="H6068" s="3" t="str">
        <f t="shared" si="94"/>
        <v>Other Than Commercial</v>
      </c>
      <c r="I6068" s="3" t="str">
        <f>IF(IFERROR(SEARCH("N/A",CID_DB[[#This Row],[ NSN ]]),-1)&lt;&gt;-1,"",LEFT(SUBSTITUTE(SUBSTITUTE(SUBSTITUTE(SUBSTITUTE(SUBSTITUTE(CID_DB[[#This Row],[ NSN ]],"-","")," ","")," ",""),"‐",""),"NA",""),13))</f>
        <v>5365013819324</v>
      </c>
      <c r="J60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6934905119||BUSHING|5365013819324</v>
      </c>
    </row>
    <row r="6069" spans="1:10" x14ac:dyDescent="0.35">
      <c r="A6069" s="1" t="s">
        <v>3</v>
      </c>
      <c r="B6069" s="1" t="s">
        <v>11428</v>
      </c>
      <c r="C6069" s="1" t="s">
        <v>11488</v>
      </c>
      <c r="D6069" s="1" t="s">
        <v>3</v>
      </c>
      <c r="E6069" s="1" t="s">
        <v>11489</v>
      </c>
      <c r="F6069" s="4" t="s">
        <v>11490</v>
      </c>
      <c r="G6069" s="1" t="s">
        <v>103</v>
      </c>
      <c r="H6069" s="3" t="str">
        <f t="shared" si="94"/>
        <v>Other Than Commercial</v>
      </c>
      <c r="I6069" s="3" t="str">
        <f>IF(IFERROR(SEARCH("N/A",CID_DB[[#This Row],[ NSN ]]),-1)&lt;&gt;-1,"",LEFT(SUBSTITUTE(SUBSTITUTE(SUBSTITUTE(SUBSTITUTE(SUBSTITUTE(CID_DB[[#This Row],[ NSN ]],"-","")," ","")," ",""),"‐",""),"NA",""),13))</f>
        <v>4010016251384</v>
      </c>
      <c r="J60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6575195102||CABLEAY|4010016251384</v>
      </c>
    </row>
    <row r="6070" spans="1:10" x14ac:dyDescent="0.35">
      <c r="A6070" s="1" t="s">
        <v>3</v>
      </c>
      <c r="B6070" s="1" t="s">
        <v>11428</v>
      </c>
      <c r="C6070" s="1" t="s">
        <v>11491</v>
      </c>
      <c r="D6070" s="1" t="s">
        <v>3</v>
      </c>
      <c r="E6070" s="1" t="s">
        <v>11492</v>
      </c>
      <c r="F6070" s="4" t="s">
        <v>11493</v>
      </c>
      <c r="G6070" s="1" t="s">
        <v>103</v>
      </c>
      <c r="H6070" s="3" t="str">
        <f t="shared" si="94"/>
        <v>Other Than Commercial</v>
      </c>
      <c r="I6070" s="3" t="str">
        <f>IF(IFERROR(SEARCH("N/A",CID_DB[[#This Row],[ NSN ]]),-1)&lt;&gt;-1,"",LEFT(SUBSTITUTE(SUBSTITUTE(SUBSTITUTE(SUBSTITUTE(SUBSTITUTE(CID_DB[[#This Row],[ NSN ]],"-","")," ","")," ",""),"‐",""),"NA",""),13))</f>
        <v>1680011780862</v>
      </c>
      <c r="J60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66160612||CAM|1680011780862</v>
      </c>
    </row>
    <row r="6071" spans="1:10" x14ac:dyDescent="0.35">
      <c r="A6071" s="1" t="s">
        <v>3</v>
      </c>
      <c r="B6071" s="1" t="s">
        <v>11428</v>
      </c>
      <c r="C6071" s="1" t="s">
        <v>11494</v>
      </c>
      <c r="D6071" s="1" t="s">
        <v>3</v>
      </c>
      <c r="E6071" s="1" t="s">
        <v>2887</v>
      </c>
      <c r="F6071" s="4" t="s">
        <v>11495</v>
      </c>
      <c r="G6071" s="1" t="s">
        <v>103</v>
      </c>
      <c r="H6071" s="3" t="str">
        <f t="shared" si="94"/>
        <v>Other Than Commercial</v>
      </c>
      <c r="I6071" s="3" t="str">
        <f>IF(IFERROR(SEARCH("N/A",CID_DB[[#This Row],[ NSN ]]),-1)&lt;&gt;-1,"",LEFT(SUBSTITUTE(SUBSTITUTE(SUBSTITUTE(SUBSTITUTE(SUBSTITUTE(CID_DB[[#This Row],[ NSN ]],"-","")," ","")," ",""),"‐",""),"NA",""),13))</f>
        <v>1560003915591</v>
      </c>
      <c r="J60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6635007||CAP|1560003915591</v>
      </c>
    </row>
    <row r="6072" spans="1:10" x14ac:dyDescent="0.35">
      <c r="A6072" s="1" t="s">
        <v>3</v>
      </c>
      <c r="B6072" s="1" t="s">
        <v>11428</v>
      </c>
      <c r="C6072" s="1" t="s">
        <v>11496</v>
      </c>
      <c r="D6072" s="1" t="s">
        <v>3</v>
      </c>
      <c r="E6072" s="1" t="s">
        <v>2887</v>
      </c>
      <c r="F6072" s="4" t="s">
        <v>11497</v>
      </c>
      <c r="G6072" s="1" t="s">
        <v>103</v>
      </c>
      <c r="H6072" s="3" t="str">
        <f t="shared" si="94"/>
        <v>Other Than Commercial</v>
      </c>
      <c r="I6072" s="3" t="str">
        <f>IF(IFERROR(SEARCH("N/A",CID_DB[[#This Row],[ NSN ]]),-1)&lt;&gt;-1,"",LEFT(SUBSTITUTE(SUBSTITUTE(SUBSTITUTE(SUBSTITUTE(SUBSTITUTE(CID_DB[[#This Row],[ NSN ]],"-","")," ","")," ",""),"‐",""),"NA",""),13))</f>
        <v>1620010181893</v>
      </c>
      <c r="J60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66134141||CAP|1620010181893</v>
      </c>
    </row>
    <row r="6073" spans="1:10" x14ac:dyDescent="0.35">
      <c r="A6073" s="1" t="s">
        <v>3</v>
      </c>
      <c r="B6073" s="1" t="s">
        <v>11428</v>
      </c>
      <c r="C6073" s="1" t="s">
        <v>11498</v>
      </c>
      <c r="D6073" s="1" t="s">
        <v>3</v>
      </c>
      <c r="E6073" s="1" t="s">
        <v>11499</v>
      </c>
      <c r="F6073" s="4" t="s">
        <v>11500</v>
      </c>
      <c r="G6073" s="1" t="s">
        <v>103</v>
      </c>
      <c r="H6073" s="3" t="str">
        <f t="shared" si="94"/>
        <v>Other Than Commercial</v>
      </c>
      <c r="I6073" s="3" t="str">
        <f>IF(IFERROR(SEARCH("N/A",CID_DB[[#This Row],[ NSN ]]),-1)&lt;&gt;-1,"",LEFT(SUBSTITUTE(SUBSTITUTE(SUBSTITUTE(SUBSTITUTE(SUBSTITUTE(CID_DB[[#This Row],[ NSN ]],"-","")," ","")," ",""),"‐",""),"NA",""),13))</f>
        <v>1560012203954</v>
      </c>
      <c r="J60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654141631||CHANEL|1560012203954</v>
      </c>
    </row>
    <row r="6074" spans="1:10" x14ac:dyDescent="0.35">
      <c r="A6074" s="1" t="s">
        <v>3</v>
      </c>
      <c r="B6074" s="1" t="s">
        <v>11428</v>
      </c>
      <c r="C6074" s="1" t="s">
        <v>11501</v>
      </c>
      <c r="D6074" s="1" t="s">
        <v>3</v>
      </c>
      <c r="E6074" s="1" t="s">
        <v>7928</v>
      </c>
      <c r="F6074" s="4" t="s">
        <v>11502</v>
      </c>
      <c r="G6074" s="1" t="s">
        <v>103</v>
      </c>
      <c r="H6074" s="3" t="str">
        <f t="shared" si="94"/>
        <v>Other Than Commercial</v>
      </c>
      <c r="I6074" s="3" t="str">
        <f>IF(IFERROR(SEARCH("N/A",CID_DB[[#This Row],[ NSN ]]),-1)&lt;&gt;-1,"",LEFT(SUBSTITUTE(SUBSTITUTE(SUBSTITUTE(SUBSTITUTE(SUBSTITUTE(CID_DB[[#This Row],[ NSN ]],"-","")," ","")," ",""),"‐",""),"NA",""),13))</f>
        <v>1620005725325</v>
      </c>
      <c r="J60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908654||CLAMP|1620005725325</v>
      </c>
    </row>
    <row r="6075" spans="1:10" x14ac:dyDescent="0.35">
      <c r="A6075" s="1" t="s">
        <v>3</v>
      </c>
      <c r="B6075" s="1" t="s">
        <v>11428</v>
      </c>
      <c r="C6075" s="1" t="s">
        <v>11503</v>
      </c>
      <c r="D6075" s="1" t="s">
        <v>3</v>
      </c>
      <c r="E6075" s="1" t="s">
        <v>11504</v>
      </c>
      <c r="F6075" s="4" t="s">
        <v>11505</v>
      </c>
      <c r="G6075" s="1" t="s">
        <v>103</v>
      </c>
      <c r="H6075" s="3" t="str">
        <f t="shared" si="94"/>
        <v>Other Than Commercial</v>
      </c>
      <c r="I6075" s="3" t="str">
        <f>IF(IFERROR(SEARCH("N/A",CID_DB[[#This Row],[ NSN ]]),-1)&lt;&gt;-1,"",LEFT(SUBSTITUTE(SUBSTITUTE(SUBSTITUTE(SUBSTITUTE(SUBSTITUTE(CID_DB[[#This Row],[ NSN ]],"-","")," ","")," ",""),"‐",""),"NA",""),13))</f>
        <v>1680010363026</v>
      </c>
      <c r="J60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9040373001||CLUTCH|1680010363026</v>
      </c>
    </row>
    <row r="6076" spans="1:10" x14ac:dyDescent="0.35">
      <c r="A6076" s="1" t="s">
        <v>3</v>
      </c>
      <c r="B6076" s="1" t="s">
        <v>11428</v>
      </c>
      <c r="C6076" s="1" t="s">
        <v>11506</v>
      </c>
      <c r="D6076" s="1" t="s">
        <v>3</v>
      </c>
      <c r="E6076" s="1" t="s">
        <v>11507</v>
      </c>
      <c r="F6076" s="4" t="s">
        <v>11508</v>
      </c>
      <c r="G6076" s="1" t="s">
        <v>103</v>
      </c>
      <c r="H6076" s="3" t="str">
        <f t="shared" si="94"/>
        <v>Other Than Commercial</v>
      </c>
      <c r="I6076" s="3" t="str">
        <f>IF(IFERROR(SEARCH("N/A",CID_DB[[#This Row],[ NSN ]]),-1)&lt;&gt;-1,"",LEFT(SUBSTITUTE(SUBSTITUTE(SUBSTITUTE(SUBSTITUTE(SUBSTITUTE(CID_DB[[#This Row],[ NSN ]],"-","")," ","")," ",""),"‐",""),"NA",""),13))</f>
        <v>5340010397728</v>
      </c>
      <c r="J60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6635017Y2||COVER|5340010397728</v>
      </c>
    </row>
    <row r="6077" spans="1:10" x14ac:dyDescent="0.35">
      <c r="A6077" s="1" t="s">
        <v>3</v>
      </c>
      <c r="B6077" s="1" t="s">
        <v>11428</v>
      </c>
      <c r="C6077" s="1" t="s">
        <v>11509</v>
      </c>
      <c r="D6077" s="1" t="s">
        <v>3</v>
      </c>
      <c r="E6077" s="1" t="s">
        <v>11507</v>
      </c>
      <c r="F6077" s="4" t="s">
        <v>11510</v>
      </c>
      <c r="G6077" s="1" t="s">
        <v>103</v>
      </c>
      <c r="H6077" s="3" t="str">
        <f t="shared" si="94"/>
        <v>Other Than Commercial</v>
      </c>
      <c r="I6077" s="3" t="str">
        <f>IF(IFERROR(SEARCH("N/A",CID_DB[[#This Row],[ NSN ]]),-1)&lt;&gt;-1,"",LEFT(SUBSTITUTE(SUBSTITUTE(SUBSTITUTE(SUBSTITUTE(SUBSTITUTE(CID_DB[[#This Row],[ NSN ]],"-","")," ","")," ",""),"‐",""),"NA",""),13))</f>
        <v>1620010248727</v>
      </c>
      <c r="J60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65289639||COVER|1620010248727</v>
      </c>
    </row>
    <row r="6078" spans="1:10" x14ac:dyDescent="0.35">
      <c r="A6078" s="1" t="s">
        <v>3</v>
      </c>
      <c r="B6078" s="1" t="s">
        <v>11428</v>
      </c>
      <c r="C6078" s="1" t="s">
        <v>11511</v>
      </c>
      <c r="D6078" s="1" t="s">
        <v>3</v>
      </c>
      <c r="E6078" s="1" t="s">
        <v>11512</v>
      </c>
      <c r="F6078" s="4" t="s">
        <v>11513</v>
      </c>
      <c r="G6078" s="1" t="s">
        <v>103</v>
      </c>
      <c r="H6078" s="3" t="str">
        <f t="shared" si="94"/>
        <v>Other Than Commercial</v>
      </c>
      <c r="I6078" s="3" t="str">
        <f>IF(IFERROR(SEARCH("N/A",CID_DB[[#This Row],[ NSN ]]),-1)&lt;&gt;-1,"",LEFT(SUBSTITUTE(SUBSTITUTE(SUBSTITUTE(SUBSTITUTE(SUBSTITUTE(CID_DB[[#This Row],[ NSN ]],"-","")," ","")," ",""),"‐",""),"NA",""),13))</f>
        <v>5340010388198</v>
      </c>
      <c r="J60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9014173003||DOOR|5340010388198</v>
      </c>
    </row>
    <row r="6079" spans="1:10" x14ac:dyDescent="0.35">
      <c r="A6079" s="1" t="s">
        <v>3</v>
      </c>
      <c r="B6079" s="1" t="s">
        <v>11428</v>
      </c>
      <c r="C6079" s="1" t="s">
        <v>11514</v>
      </c>
      <c r="D6079" s="1" t="s">
        <v>3</v>
      </c>
      <c r="E6079" s="1" t="s">
        <v>11515</v>
      </c>
      <c r="F6079" s="4" t="s">
        <v>11516</v>
      </c>
      <c r="G6079" s="1" t="s">
        <v>103</v>
      </c>
      <c r="H6079" s="3" t="str">
        <f t="shared" si="94"/>
        <v>Other Than Commercial</v>
      </c>
      <c r="I6079" s="3" t="str">
        <f>IF(IFERROR(SEARCH("N/A",CID_DB[[#This Row],[ NSN ]]),-1)&lt;&gt;-1,"",LEFT(SUBSTITUTE(SUBSTITUTE(SUBSTITUTE(SUBSTITUTE(SUBSTITUTE(CID_DB[[#This Row],[ NSN ]],"-","")," ","")," ",""),"‐",""),"NA",""),13))</f>
        <v>1560010289677</v>
      </c>
      <c r="J60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652874714||DOORAY|1560010289677</v>
      </c>
    </row>
    <row r="6080" spans="1:10" x14ac:dyDescent="0.35">
      <c r="A6080" s="1" t="s">
        <v>3</v>
      </c>
      <c r="B6080" s="1" t="s">
        <v>11428</v>
      </c>
      <c r="C6080" s="1" t="s">
        <v>11517</v>
      </c>
      <c r="D6080" s="1" t="s">
        <v>3</v>
      </c>
      <c r="E6080" s="1" t="s">
        <v>11518</v>
      </c>
      <c r="F6080" s="4" t="s">
        <v>11519</v>
      </c>
      <c r="G6080" s="1" t="s">
        <v>103</v>
      </c>
      <c r="H6080" s="3" t="str">
        <f t="shared" si="94"/>
        <v>Other Than Commercial</v>
      </c>
      <c r="I6080" s="3" t="str">
        <f>IF(IFERROR(SEARCH("N/A",CID_DB[[#This Row],[ NSN ]]),-1)&lt;&gt;-1,"",LEFT(SUBSTITUTE(SUBSTITUTE(SUBSTITUTE(SUBSTITUTE(SUBSTITUTE(CID_DB[[#This Row],[ NSN ]],"-","")," ","")," ",""),"‐",""),"NA",""),13))</f>
        <v>1560011835139</v>
      </c>
      <c r="J60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669443800||ELBOW|1560011835139</v>
      </c>
    </row>
    <row r="6081" spans="1:10" x14ac:dyDescent="0.35">
      <c r="A6081" s="1" t="s">
        <v>3</v>
      </c>
      <c r="B6081" s="1" t="s">
        <v>11428</v>
      </c>
      <c r="C6081" s="1" t="s">
        <v>11520</v>
      </c>
      <c r="D6081" s="1" t="s">
        <v>3</v>
      </c>
      <c r="E6081" s="1" t="s">
        <v>11521</v>
      </c>
      <c r="F6081" s="4" t="s">
        <v>11522</v>
      </c>
      <c r="G6081" s="1" t="s">
        <v>103</v>
      </c>
      <c r="H6081" s="3" t="str">
        <f t="shared" si="94"/>
        <v>Other Than Commercial</v>
      </c>
      <c r="I6081" s="3" t="str">
        <f>IF(IFERROR(SEARCH("N/A",CID_DB[[#This Row],[ NSN ]]),-1)&lt;&gt;-1,"",LEFT(SUBSTITUTE(SUBSTITUTE(SUBSTITUTE(SUBSTITUTE(SUBSTITUTE(CID_DB[[#This Row],[ NSN ]],"-","")," ","")," ",""),"‐",""),"NA",""),13))</f>
        <v>1560011485625</v>
      </c>
      <c r="J60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6512573020||FAIRING|1560011485625</v>
      </c>
    </row>
    <row r="6082" spans="1:10" x14ac:dyDescent="0.35">
      <c r="A6082" s="1" t="s">
        <v>3</v>
      </c>
      <c r="B6082" s="1" t="s">
        <v>11428</v>
      </c>
      <c r="C6082" s="1" t="s">
        <v>11523</v>
      </c>
      <c r="D6082" s="1" t="s">
        <v>3</v>
      </c>
      <c r="E6082" s="1" t="s">
        <v>10157</v>
      </c>
      <c r="F6082" s="4" t="s">
        <v>11524</v>
      </c>
      <c r="G6082" s="1" t="s">
        <v>103</v>
      </c>
      <c r="H6082" s="3" t="str">
        <f t="shared" si="94"/>
        <v>Other Than Commercial</v>
      </c>
      <c r="I6082" s="3" t="str">
        <f>IF(IFERROR(SEARCH("N/A",CID_DB[[#This Row],[ NSN ]]),-1)&lt;&gt;-1,"",LEFT(SUBSTITUTE(SUBSTITUTE(SUBSTITUTE(SUBSTITUTE(SUBSTITUTE(CID_DB[[#This Row],[ NSN ]],"-","")," ","")," ",""),"‐",""),"NA",""),13))</f>
        <v>4730011843363</v>
      </c>
      <c r="J60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69244058||FITTING|4730011843363</v>
      </c>
    </row>
    <row r="6083" spans="1:10" x14ac:dyDescent="0.35">
      <c r="A6083" s="1" t="s">
        <v>3</v>
      </c>
      <c r="B6083" s="1" t="s">
        <v>11428</v>
      </c>
      <c r="C6083" s="1" t="s">
        <v>11525</v>
      </c>
      <c r="D6083" s="1" t="s">
        <v>3</v>
      </c>
      <c r="E6083" s="1" t="s">
        <v>10157</v>
      </c>
      <c r="F6083" s="4" t="s">
        <v>11526</v>
      </c>
      <c r="G6083" s="1" t="s">
        <v>103</v>
      </c>
      <c r="H6083" s="3" t="str">
        <f t="shared" ref="H6083:H6146" si="95">IF(G6083="Y - CID","Commercial",IF(G6083="N - CID","Other Than Commercial","N/A"))</f>
        <v>Other Than Commercial</v>
      </c>
      <c r="I6083" s="3" t="str">
        <f>IF(IFERROR(SEARCH("N/A",CID_DB[[#This Row],[ NSN ]]),-1)&lt;&gt;-1,"",LEFT(SUBSTITUTE(SUBSTITUTE(SUBSTITUTE(SUBSTITUTE(SUBSTITUTE(CID_DB[[#This Row],[ NSN ]],"-","")," ","")," ",""),"‐",""),"NA",""),13))</f>
        <v>1560010339987</v>
      </c>
      <c r="J60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6565384||FITTING|1560010339987</v>
      </c>
    </row>
    <row r="6084" spans="1:10" x14ac:dyDescent="0.35">
      <c r="A6084" s="1" t="s">
        <v>3</v>
      </c>
      <c r="B6084" s="1" t="s">
        <v>11428</v>
      </c>
      <c r="C6084" s="1" t="s">
        <v>11527</v>
      </c>
      <c r="D6084" s="1" t="s">
        <v>3</v>
      </c>
      <c r="E6084" s="1" t="s">
        <v>10157</v>
      </c>
      <c r="F6084" s="4" t="s">
        <v>11528</v>
      </c>
      <c r="G6084" s="1" t="s">
        <v>103</v>
      </c>
      <c r="H6084" s="3" t="str">
        <f t="shared" si="95"/>
        <v>Other Than Commercial</v>
      </c>
      <c r="I6084" s="3" t="str">
        <f>IF(IFERROR(SEARCH("N/A",CID_DB[[#This Row],[ NSN ]]),-1)&lt;&gt;-1,"",LEFT(SUBSTITUTE(SUBSTITUTE(SUBSTITUTE(SUBSTITUTE(SUBSTITUTE(CID_DB[[#This Row],[ NSN ]],"-","")," ","")," ",""),"‐",""),"NA",""),13))</f>
        <v>1560011891488</v>
      </c>
      <c r="J60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66102613||FITTING|1560011891488</v>
      </c>
    </row>
    <row r="6085" spans="1:10" x14ac:dyDescent="0.35">
      <c r="A6085" s="1" t="s">
        <v>3</v>
      </c>
      <c r="B6085" s="1" t="s">
        <v>11428</v>
      </c>
      <c r="C6085" s="1" t="s">
        <v>11529</v>
      </c>
      <c r="D6085" s="1" t="s">
        <v>3</v>
      </c>
      <c r="E6085" s="1" t="s">
        <v>10157</v>
      </c>
      <c r="F6085" s="4" t="s">
        <v>11530</v>
      </c>
      <c r="G6085" s="1" t="s">
        <v>103</v>
      </c>
      <c r="H6085" s="3" t="str">
        <f t="shared" si="95"/>
        <v>Other Than Commercial</v>
      </c>
      <c r="I6085" s="3" t="str">
        <f>IF(IFERROR(SEARCH("N/A",CID_DB[[#This Row],[ NSN ]]),-1)&lt;&gt;-1,"",LEFT(SUBSTITUTE(SUBSTITUTE(SUBSTITUTE(SUBSTITUTE(SUBSTITUTE(CID_DB[[#This Row],[ NSN ]],"-","")," ","")," ",""),"‐",""),"NA",""),13))</f>
        <v>1560010189623</v>
      </c>
      <c r="J60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653227120||FITTING|1560010189623</v>
      </c>
    </row>
    <row r="6086" spans="1:10" x14ac:dyDescent="0.35">
      <c r="A6086" s="1" t="s">
        <v>3</v>
      </c>
      <c r="B6086" s="1" t="s">
        <v>11428</v>
      </c>
      <c r="C6086" s="1" t="s">
        <v>11531</v>
      </c>
      <c r="D6086" s="1" t="s">
        <v>3</v>
      </c>
      <c r="E6086" s="1" t="s">
        <v>10157</v>
      </c>
      <c r="F6086" s="4" t="s">
        <v>11532</v>
      </c>
      <c r="G6086" s="1" t="s">
        <v>103</v>
      </c>
      <c r="H6086" s="3" t="str">
        <f t="shared" si="95"/>
        <v>Other Than Commercial</v>
      </c>
      <c r="I6086" s="3" t="str">
        <f>IF(IFERROR(SEARCH("N/A",CID_DB[[#This Row],[ NSN ]]),-1)&lt;&gt;-1,"",LEFT(SUBSTITUTE(SUBSTITUTE(SUBSTITUTE(SUBSTITUTE(SUBSTITUTE(CID_DB[[#This Row],[ NSN ]],"-","")," ","")," ",""),"‐",""),"NA",""),13))</f>
        <v>1560011078221</v>
      </c>
      <c r="J60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693675319||FITTING|1560011078221</v>
      </c>
    </row>
    <row r="6087" spans="1:10" x14ac:dyDescent="0.35">
      <c r="A6087" s="1" t="s">
        <v>3</v>
      </c>
      <c r="B6087" s="1" t="s">
        <v>11428</v>
      </c>
      <c r="C6087" s="1" t="s">
        <v>11533</v>
      </c>
      <c r="D6087" s="1" t="s">
        <v>3</v>
      </c>
      <c r="E6087" s="1" t="s">
        <v>10157</v>
      </c>
      <c r="F6087" s="4" t="s">
        <v>11534</v>
      </c>
      <c r="G6087" s="1" t="s">
        <v>103</v>
      </c>
      <c r="H6087" s="3" t="str">
        <f t="shared" si="95"/>
        <v>Other Than Commercial</v>
      </c>
      <c r="I6087" s="3" t="str">
        <f>IF(IFERROR(SEARCH("N/A",CID_DB[[#This Row],[ NSN ]]),-1)&lt;&gt;-1,"",LEFT(SUBSTITUTE(SUBSTITUTE(SUBSTITUTE(SUBSTITUTE(SUBSTITUTE(CID_DB[[#This Row],[ NSN ]],"-","")," ","")," ",""),"‐",""),"NA",""),13))</f>
        <v>1560009605924</v>
      </c>
      <c r="J60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6918001||FITTING|1560009605924</v>
      </c>
    </row>
    <row r="6088" spans="1:10" x14ac:dyDescent="0.35">
      <c r="A6088" s="1" t="s">
        <v>3</v>
      </c>
      <c r="B6088" s="1" t="s">
        <v>11428</v>
      </c>
      <c r="C6088" s="1" t="s">
        <v>11535</v>
      </c>
      <c r="D6088" s="1" t="s">
        <v>3</v>
      </c>
      <c r="E6088" s="1" t="s">
        <v>5047</v>
      </c>
      <c r="F6088" s="4" t="s">
        <v>11536</v>
      </c>
      <c r="G6088" s="1" t="s">
        <v>103</v>
      </c>
      <c r="H6088" s="3" t="str">
        <f t="shared" si="95"/>
        <v>Other Than Commercial</v>
      </c>
      <c r="I6088" s="3" t="str">
        <f>IF(IFERROR(SEARCH("N/A",CID_DB[[#This Row],[ NSN ]]),-1)&lt;&gt;-1,"",LEFT(SUBSTITUTE(SUBSTITUTE(SUBSTITUTE(SUBSTITUTE(SUBSTITUTE(CID_DB[[#This Row],[ NSN ]],"-","")," ","")," ",""),"‐",""),"NA",""),13))</f>
        <v>3020007899361</v>
      </c>
      <c r="J60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6910842||GEAR|3020007899361</v>
      </c>
    </row>
    <row r="6089" spans="1:10" x14ac:dyDescent="0.35">
      <c r="A6089" s="1" t="s">
        <v>3</v>
      </c>
      <c r="B6089" s="1" t="s">
        <v>11428</v>
      </c>
      <c r="C6089" s="1" t="s">
        <v>11537</v>
      </c>
      <c r="D6089" s="1" t="s">
        <v>3</v>
      </c>
      <c r="E6089" s="1" t="s">
        <v>5108</v>
      </c>
      <c r="F6089" s="4" t="s">
        <v>11538</v>
      </c>
      <c r="G6089" s="1" t="s">
        <v>103</v>
      </c>
      <c r="H6089" s="3" t="str">
        <f t="shared" si="95"/>
        <v>Other Than Commercial</v>
      </c>
      <c r="I6089" s="3" t="str">
        <f>IF(IFERROR(SEARCH("N/A",CID_DB[[#This Row],[ NSN ]]),-1)&lt;&gt;-1,"",LEFT(SUBSTITUTE(SUBSTITUTE(SUBSTITUTE(SUBSTITUTE(SUBSTITUTE(CID_DB[[#This Row],[ NSN ]],"-","")," ","")," ",""),"‐",""),"NA",""),13))</f>
        <v>1560010959536</v>
      </c>
      <c r="J60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5871693004||HOUSING|1560010959536</v>
      </c>
    </row>
    <row r="6090" spans="1:10" x14ac:dyDescent="0.35">
      <c r="A6090" s="1" t="s">
        <v>3</v>
      </c>
      <c r="B6090" s="1" t="s">
        <v>11428</v>
      </c>
      <c r="C6090" s="1" t="s">
        <v>11539</v>
      </c>
      <c r="D6090" s="1" t="s">
        <v>3</v>
      </c>
      <c r="E6090" s="1" t="s">
        <v>5108</v>
      </c>
      <c r="F6090" s="4" t="s">
        <v>11540</v>
      </c>
      <c r="G6090" s="1" t="s">
        <v>103</v>
      </c>
      <c r="H6090" s="3" t="str">
        <f t="shared" si="95"/>
        <v>Other Than Commercial</v>
      </c>
      <c r="I6090" s="3" t="str">
        <f>IF(IFERROR(SEARCH("N/A",CID_DB[[#This Row],[ NSN ]]),-1)&lt;&gt;-1,"",LEFT(SUBSTITUTE(SUBSTITUTE(SUBSTITUTE(SUBSTITUTE(SUBSTITUTE(CID_DB[[#This Row],[ NSN ]],"-","")," ","")," ",""),"‐",""),"NA",""),13))</f>
        <v>1680011237308</v>
      </c>
      <c r="J60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6561315||HOUSING|1680011237308</v>
      </c>
    </row>
    <row r="6091" spans="1:10" x14ac:dyDescent="0.35">
      <c r="A6091" s="1" t="s">
        <v>3</v>
      </c>
      <c r="B6091" s="1" t="s">
        <v>11428</v>
      </c>
      <c r="C6091" s="1" t="s">
        <v>11541</v>
      </c>
      <c r="D6091" s="1" t="s">
        <v>3</v>
      </c>
      <c r="E6091" s="1" t="s">
        <v>5108</v>
      </c>
      <c r="F6091" s="4" t="s">
        <v>11542</v>
      </c>
      <c r="G6091" s="1" t="s">
        <v>103</v>
      </c>
      <c r="H6091" s="3" t="str">
        <f t="shared" si="95"/>
        <v>Other Than Commercial</v>
      </c>
      <c r="I6091" s="3" t="str">
        <f>IF(IFERROR(SEARCH("N/A",CID_DB[[#This Row],[ NSN ]]),-1)&lt;&gt;-1,"",LEFT(SUBSTITUTE(SUBSTITUTE(SUBSTITUTE(SUBSTITUTE(SUBSTITUTE(CID_DB[[#This Row],[ NSN ]],"-","")," ","")," ",""),"‐",""),"NA",""),13))</f>
        <v>1650008771900</v>
      </c>
      <c r="J60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66115861||HOUSING|1650008771900</v>
      </c>
    </row>
    <row r="6092" spans="1:10" x14ac:dyDescent="0.35">
      <c r="A6092" s="1" t="s">
        <v>3</v>
      </c>
      <c r="B6092" s="1" t="s">
        <v>11428</v>
      </c>
      <c r="C6092" s="1" t="s">
        <v>11543</v>
      </c>
      <c r="D6092" s="1" t="s">
        <v>3</v>
      </c>
      <c r="E6092" s="1" t="s">
        <v>11544</v>
      </c>
      <c r="F6092" s="4" t="s">
        <v>11545</v>
      </c>
      <c r="G6092" s="1" t="s">
        <v>103</v>
      </c>
      <c r="H6092" s="3" t="str">
        <f t="shared" si="95"/>
        <v>Other Than Commercial</v>
      </c>
      <c r="I6092" s="3" t="str">
        <f>IF(IFERROR(SEARCH("N/A",CID_DB[[#This Row],[ NSN ]]),-1)&lt;&gt;-1,"",LEFT(SUBSTITUTE(SUBSTITUTE(SUBSTITUTE(SUBSTITUTE(SUBSTITUTE(CID_DB[[#This Row],[ NSN ]],"-","")," ","")," ",""),"‐",""),"NA",""),13))</f>
        <v>1560011696548</v>
      </c>
      <c r="J60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69207824||IND|1560011696548</v>
      </c>
    </row>
    <row r="6093" spans="1:10" x14ac:dyDescent="0.35">
      <c r="A6093" s="1" t="s">
        <v>3</v>
      </c>
      <c r="B6093" s="1" t="s">
        <v>11428</v>
      </c>
      <c r="C6093" s="1" t="s">
        <v>11546</v>
      </c>
      <c r="D6093" s="1" t="s">
        <v>3</v>
      </c>
      <c r="E6093" s="1" t="s">
        <v>11547</v>
      </c>
      <c r="F6093" s="4" t="s">
        <v>11548</v>
      </c>
      <c r="G6093" s="1" t="s">
        <v>103</v>
      </c>
      <c r="H6093" s="3" t="str">
        <f t="shared" si="95"/>
        <v>Other Than Commercial</v>
      </c>
      <c r="I6093" s="3" t="str">
        <f>IF(IFERROR(SEARCH("N/A",CID_DB[[#This Row],[ NSN ]]),-1)&lt;&gt;-1,"",LEFT(SUBSTITUTE(SUBSTITUTE(SUBSTITUTE(SUBSTITUTE(SUBSTITUTE(CID_DB[[#This Row],[ NSN ]],"-","")," ","")," ",""),"‐",""),"NA",""),13))</f>
        <v>1560010522774</v>
      </c>
      <c r="J60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691007021A||INSERT|1560010522774</v>
      </c>
    </row>
    <row r="6094" spans="1:10" x14ac:dyDescent="0.35">
      <c r="A6094" s="1" t="s">
        <v>3</v>
      </c>
      <c r="B6094" s="1" t="s">
        <v>11428</v>
      </c>
      <c r="C6094" s="1" t="s">
        <v>11549</v>
      </c>
      <c r="D6094" s="1" t="s">
        <v>3</v>
      </c>
      <c r="E6094" s="1" t="s">
        <v>11550</v>
      </c>
      <c r="F6094" s="4" t="s">
        <v>11551</v>
      </c>
      <c r="G6094" s="1" t="s">
        <v>103</v>
      </c>
      <c r="H6094" s="3" t="str">
        <f t="shared" si="95"/>
        <v>Other Than Commercial</v>
      </c>
      <c r="I6094" s="3" t="str">
        <f>IF(IFERROR(SEARCH("N/A",CID_DB[[#This Row],[ NSN ]]),-1)&lt;&gt;-1,"",LEFT(SUBSTITUTE(SUBSTITUTE(SUBSTITUTE(SUBSTITUTE(SUBSTITUTE(CID_DB[[#This Row],[ NSN ]],"-","")," ","")," ",""),"‐",""),"NA",""),13))</f>
        <v>6150010343531</v>
      </c>
      <c r="J60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50108392||JUMPER|6150010343531</v>
      </c>
    </row>
    <row r="6095" spans="1:10" x14ac:dyDescent="0.35">
      <c r="A6095" s="1" t="s">
        <v>3</v>
      </c>
      <c r="B6095" s="1" t="s">
        <v>11428</v>
      </c>
      <c r="C6095" s="1" t="s">
        <v>11552</v>
      </c>
      <c r="D6095" s="1" t="s">
        <v>3</v>
      </c>
      <c r="E6095" s="1" t="s">
        <v>11553</v>
      </c>
      <c r="F6095" s="4" t="s">
        <v>11554</v>
      </c>
      <c r="G6095" s="1" t="s">
        <v>103</v>
      </c>
      <c r="H6095" s="3" t="str">
        <f t="shared" si="95"/>
        <v>Other Than Commercial</v>
      </c>
      <c r="I6095" s="3" t="str">
        <f>IF(IFERROR(SEARCH("N/A",CID_DB[[#This Row],[ NSN ]]),-1)&lt;&gt;-1,"",LEFT(SUBSTITUTE(SUBSTITUTE(SUBSTITUTE(SUBSTITUTE(SUBSTITUTE(CID_DB[[#This Row],[ NSN ]],"-","")," ","")," ",""),"‐",""),"NA",""),13))</f>
        <v>1560011150320</v>
      </c>
      <c r="J60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65C80665174||KIT|1560011150320</v>
      </c>
    </row>
    <row r="6096" spans="1:10" x14ac:dyDescent="0.35">
      <c r="A6096" s="1" t="s">
        <v>3</v>
      </c>
      <c r="B6096" s="1" t="s">
        <v>11428</v>
      </c>
      <c r="C6096" s="1" t="s">
        <v>11555</v>
      </c>
      <c r="D6096" s="1" t="s">
        <v>3</v>
      </c>
      <c r="E6096" s="1" t="s">
        <v>11556</v>
      </c>
      <c r="F6096" s="4" t="s">
        <v>11557</v>
      </c>
      <c r="G6096" s="1" t="s">
        <v>103</v>
      </c>
      <c r="H6096" s="3" t="str">
        <f t="shared" si="95"/>
        <v>Other Than Commercial</v>
      </c>
      <c r="I6096" s="3" t="str">
        <f>IF(IFERROR(SEARCH("N/A",CID_DB[[#This Row],[ NSN ]]),-1)&lt;&gt;-1,"",LEFT(SUBSTITUTE(SUBSTITUTE(SUBSTITUTE(SUBSTITUTE(SUBSTITUTE(CID_DB[[#This Row],[ NSN ]],"-","")," ","")," ",""),"‐",""),"NA",""),13))</f>
        <v>6220010197405</v>
      </c>
      <c r="J60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10601966||LIGHT|6220010197405</v>
      </c>
    </row>
    <row r="6097" spans="1:10" x14ac:dyDescent="0.35">
      <c r="A6097" s="1" t="s">
        <v>3</v>
      </c>
      <c r="B6097" s="1" t="s">
        <v>11428</v>
      </c>
      <c r="C6097" s="1" t="s">
        <v>11558</v>
      </c>
      <c r="D6097" s="1" t="s">
        <v>3</v>
      </c>
      <c r="E6097" s="1" t="s">
        <v>11559</v>
      </c>
      <c r="F6097" s="4" t="s">
        <v>11560</v>
      </c>
      <c r="G6097" s="1" t="s">
        <v>103</v>
      </c>
      <c r="H6097" s="3" t="str">
        <f t="shared" si="95"/>
        <v>Other Than Commercial</v>
      </c>
      <c r="I6097" s="3" t="str">
        <f>IF(IFERROR(SEARCH("N/A",CID_DB[[#This Row],[ NSN ]]),-1)&lt;&gt;-1,"",LEFT(SUBSTITUTE(SUBSTITUTE(SUBSTITUTE(SUBSTITUTE(SUBSTITUTE(CID_DB[[#This Row],[ NSN ]],"-","")," ","")," ",""),"‐",""),"NA",""),13))</f>
        <v>1560010162590</v>
      </c>
      <c r="J60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69452301||LOWER|1560010162590</v>
      </c>
    </row>
    <row r="6098" spans="1:10" x14ac:dyDescent="0.35">
      <c r="A6098" s="1" t="s">
        <v>3</v>
      </c>
      <c r="B6098" s="1" t="s">
        <v>11428</v>
      </c>
      <c r="C6098" s="1" t="s">
        <v>11561</v>
      </c>
      <c r="D6098" s="1" t="s">
        <v>3</v>
      </c>
      <c r="E6098" s="1" t="s">
        <v>11562</v>
      </c>
      <c r="F6098" s="4" t="s">
        <v>11563</v>
      </c>
      <c r="G6098" s="1" t="s">
        <v>103</v>
      </c>
      <c r="H6098" s="3" t="str">
        <f t="shared" si="95"/>
        <v>Other Than Commercial</v>
      </c>
      <c r="I6098" s="3" t="str">
        <f>IF(IFERROR(SEARCH("N/A",CID_DB[[#This Row],[ NSN ]]),-1)&lt;&gt;-1,"",LEFT(SUBSTITUTE(SUBSTITUTE(SUBSTITUTE(SUBSTITUTE(SUBSTITUTE(CID_DB[[#This Row],[ NSN ]],"-","")," ","")," ",""),"‐",""),"NA",""),13))</f>
        <v>1560015379964</v>
      </c>
      <c r="J60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9660951||LUG|1560015379964</v>
      </c>
    </row>
    <row r="6099" spans="1:10" x14ac:dyDescent="0.35">
      <c r="A6099" s="1" t="s">
        <v>3</v>
      </c>
      <c r="B6099" s="1" t="s">
        <v>11428</v>
      </c>
      <c r="C6099" s="1" t="s">
        <v>11564</v>
      </c>
      <c r="D6099" s="1" t="s">
        <v>3</v>
      </c>
      <c r="E6099" s="1" t="s">
        <v>11565</v>
      </c>
      <c r="F6099" s="4" t="s">
        <v>11566</v>
      </c>
      <c r="G6099" s="1" t="s">
        <v>103</v>
      </c>
      <c r="H6099" s="3" t="str">
        <f t="shared" si="95"/>
        <v>Other Than Commercial</v>
      </c>
      <c r="I6099" s="3" t="str">
        <f>IF(IFERROR(SEARCH("N/A",CID_DB[[#This Row],[ NSN ]]),-1)&lt;&gt;-1,"",LEFT(SUBSTITUTE(SUBSTITUTE(SUBSTITUTE(SUBSTITUTE(SUBSTITUTE(CID_DB[[#This Row],[ NSN ]],"-","")," ","")," ",""),"‐",""),"NA",""),13))</f>
        <v>1560008174300</v>
      </c>
      <c r="J60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651227134||MANIFOLD|1560008174300</v>
      </c>
    </row>
    <row r="6100" spans="1:10" x14ac:dyDescent="0.35">
      <c r="A6100" s="1" t="s">
        <v>3</v>
      </c>
      <c r="B6100" s="1" t="s">
        <v>11428</v>
      </c>
      <c r="C6100" s="1" t="s">
        <v>11567</v>
      </c>
      <c r="D6100" s="1" t="s">
        <v>3</v>
      </c>
      <c r="E6100" s="1" t="s">
        <v>3053</v>
      </c>
      <c r="F6100" s="4" t="s">
        <v>11568</v>
      </c>
      <c r="G6100" s="1" t="s">
        <v>103</v>
      </c>
      <c r="H6100" s="3" t="str">
        <f t="shared" si="95"/>
        <v>Other Than Commercial</v>
      </c>
      <c r="I6100" s="3" t="str">
        <f>IF(IFERROR(SEARCH("N/A",CID_DB[[#This Row],[ NSN ]]),-1)&lt;&gt;-1,"",LEFT(SUBSTITUTE(SUBSTITUTE(SUBSTITUTE(SUBSTITUTE(SUBSTITUTE(CID_DB[[#This Row],[ NSN ]],"-","")," ","")," ",""),"‐",""),"NA",""),13))</f>
        <v>5310010164284</v>
      </c>
      <c r="J61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65275004||NUT|5310010164284</v>
      </c>
    </row>
    <row r="6101" spans="1:10" x14ac:dyDescent="0.35">
      <c r="A6101" s="1" t="s">
        <v>3</v>
      </c>
      <c r="B6101" s="1" t="s">
        <v>11428</v>
      </c>
      <c r="C6101" s="1" t="s">
        <v>11569</v>
      </c>
      <c r="D6101" s="1" t="s">
        <v>3</v>
      </c>
      <c r="E6101" s="1" t="s">
        <v>3053</v>
      </c>
      <c r="F6101" s="4" t="s">
        <v>11570</v>
      </c>
      <c r="G6101" s="1" t="s">
        <v>103</v>
      </c>
      <c r="H6101" s="3" t="str">
        <f t="shared" si="95"/>
        <v>Other Than Commercial</v>
      </c>
      <c r="I6101" s="3" t="str">
        <f>IF(IFERROR(SEARCH("N/A",CID_DB[[#This Row],[ NSN ]]),-1)&lt;&gt;-1,"",LEFT(SUBSTITUTE(SUBSTITUTE(SUBSTITUTE(SUBSTITUTE(SUBSTITUTE(CID_DB[[#This Row],[ NSN ]],"-","")," ","")," ",""),"‐",""),"NA",""),13))</f>
        <v>5365003397204</v>
      </c>
      <c r="J61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389053||NUT|5365003397204</v>
      </c>
    </row>
    <row r="6102" spans="1:10" x14ac:dyDescent="0.35">
      <c r="A6102" s="1" t="s">
        <v>3</v>
      </c>
      <c r="B6102" s="1" t="s">
        <v>11428</v>
      </c>
      <c r="C6102" s="1" t="s">
        <v>11571</v>
      </c>
      <c r="D6102" s="1" t="s">
        <v>3</v>
      </c>
      <c r="E6102" s="1" t="s">
        <v>11572</v>
      </c>
      <c r="F6102" s="4" t="s">
        <v>11573</v>
      </c>
      <c r="G6102" s="1" t="s">
        <v>103</v>
      </c>
      <c r="H6102" s="3" t="str">
        <f t="shared" si="95"/>
        <v>Other Than Commercial</v>
      </c>
      <c r="I6102" s="3" t="str">
        <f>IF(IFERROR(SEARCH("N/A",CID_DB[[#This Row],[ NSN ]]),-1)&lt;&gt;-1,"",LEFT(SUBSTITUTE(SUBSTITUTE(SUBSTITUTE(SUBSTITUTE(SUBSTITUTE(CID_DB[[#This Row],[ NSN ]],"-","")," ","")," ",""),"‐",""),"NA",""),13))</f>
        <v>1560008178894</v>
      </c>
      <c r="J61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6517826||PANE|1560008178894</v>
      </c>
    </row>
    <row r="6103" spans="1:10" x14ac:dyDescent="0.35">
      <c r="A6103" s="1" t="s">
        <v>3</v>
      </c>
      <c r="B6103" s="1" t="s">
        <v>11428</v>
      </c>
      <c r="C6103" s="1" t="s">
        <v>11574</v>
      </c>
      <c r="D6103" s="1" t="s">
        <v>3</v>
      </c>
      <c r="E6103" s="1" t="s">
        <v>11575</v>
      </c>
      <c r="F6103" s="4" t="s">
        <v>11576</v>
      </c>
      <c r="G6103" s="1" t="s">
        <v>103</v>
      </c>
      <c r="H6103" s="3" t="str">
        <f t="shared" si="95"/>
        <v>Other Than Commercial</v>
      </c>
      <c r="I6103" s="3" t="str">
        <f>IF(IFERROR(SEARCH("N/A",CID_DB[[#This Row],[ NSN ]]),-1)&lt;&gt;-1,"",LEFT(SUBSTITUTE(SUBSTITUTE(SUBSTITUTE(SUBSTITUTE(SUBSTITUTE(CID_DB[[#This Row],[ NSN ]],"-","")," ","")," ",""),"‐",""),"NA",""),13))</f>
        <v>1560010399178</v>
      </c>
      <c r="J61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641175Y34||PANELAY|1560010399178</v>
      </c>
    </row>
    <row r="6104" spans="1:10" x14ac:dyDescent="0.35">
      <c r="A6104" s="1" t="s">
        <v>3</v>
      </c>
      <c r="B6104" s="1" t="s">
        <v>11428</v>
      </c>
      <c r="C6104" s="1" t="s">
        <v>11577</v>
      </c>
      <c r="D6104" s="1" t="s">
        <v>3</v>
      </c>
      <c r="E6104" s="1" t="s">
        <v>10101</v>
      </c>
      <c r="F6104" s="4" t="s">
        <v>11578</v>
      </c>
      <c r="G6104" s="1" t="s">
        <v>103</v>
      </c>
      <c r="H6104" s="3" t="str">
        <f t="shared" si="95"/>
        <v>Other Than Commercial</v>
      </c>
      <c r="I6104" s="3" t="str">
        <f>IF(IFERROR(SEARCH("N/A",CID_DB[[#This Row],[ NSN ]]),-1)&lt;&gt;-1,"",LEFT(SUBSTITUTE(SUBSTITUTE(SUBSTITUTE(SUBSTITUTE(SUBSTITUTE(CID_DB[[#This Row],[ NSN ]],"-","")," ","")," ",""),"‐",""),"NA",""),13))</f>
        <v>5342006133741</v>
      </c>
      <c r="J61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90245721||PIN|5342006133741</v>
      </c>
    </row>
    <row r="6105" spans="1:10" x14ac:dyDescent="0.35">
      <c r="A6105" s="1" t="s">
        <v>3</v>
      </c>
      <c r="B6105" s="1" t="s">
        <v>11428</v>
      </c>
      <c r="C6105" s="1" t="s">
        <v>11579</v>
      </c>
      <c r="D6105" s="1" t="s">
        <v>3</v>
      </c>
      <c r="E6105" s="1" t="s">
        <v>10101</v>
      </c>
      <c r="F6105" s="4" t="s">
        <v>11580</v>
      </c>
      <c r="G6105" s="1" t="s">
        <v>103</v>
      </c>
      <c r="H6105" s="3" t="str">
        <f t="shared" si="95"/>
        <v>Other Than Commercial</v>
      </c>
      <c r="I6105" s="3" t="str">
        <f>IF(IFERROR(SEARCH("N/A",CID_DB[[#This Row],[ NSN ]]),-1)&lt;&gt;-1,"",LEFT(SUBSTITUTE(SUBSTITUTE(SUBSTITUTE(SUBSTITUTE(SUBSTITUTE(CID_DB[[#This Row],[ NSN ]],"-","")," ","")," ",""),"‐",""),"NA",""),13))</f>
        <v>5315011984763</v>
      </c>
      <c r="J61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6510166||PIN|5315011984763</v>
      </c>
    </row>
    <row r="6106" spans="1:10" x14ac:dyDescent="0.35">
      <c r="A6106" s="1" t="s">
        <v>3</v>
      </c>
      <c r="B6106" s="1" t="s">
        <v>11428</v>
      </c>
      <c r="C6106" s="1" t="s">
        <v>11581</v>
      </c>
      <c r="D6106" s="1" t="s">
        <v>3</v>
      </c>
      <c r="E6106" s="1" t="s">
        <v>10101</v>
      </c>
      <c r="F6106" s="4" t="s">
        <v>11582</v>
      </c>
      <c r="G6106" s="1" t="s">
        <v>103</v>
      </c>
      <c r="H6106" s="3" t="str">
        <f t="shared" si="95"/>
        <v>Other Than Commercial</v>
      </c>
      <c r="I6106" s="3" t="str">
        <f>IF(IFERROR(SEARCH("N/A",CID_DB[[#This Row],[ NSN ]]),-1)&lt;&gt;-1,"",LEFT(SUBSTITUTE(SUBSTITUTE(SUBSTITUTE(SUBSTITUTE(SUBSTITUTE(CID_DB[[#This Row],[ NSN ]],"-","")," ","")," ",""),"‐",""),"NA",""),13))</f>
        <v>1560010147191</v>
      </c>
      <c r="J61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6613556||PIN|1560010147191</v>
      </c>
    </row>
    <row r="6107" spans="1:10" x14ac:dyDescent="0.35">
      <c r="A6107" s="1" t="s">
        <v>3</v>
      </c>
      <c r="B6107" s="1" t="s">
        <v>11428</v>
      </c>
      <c r="C6107" s="1" t="s">
        <v>11583</v>
      </c>
      <c r="D6107" s="1" t="s">
        <v>3</v>
      </c>
      <c r="E6107" s="1" t="s">
        <v>2611</v>
      </c>
      <c r="F6107" s="4" t="s">
        <v>11584</v>
      </c>
      <c r="G6107" s="1" t="s">
        <v>103</v>
      </c>
      <c r="H6107" s="3" t="str">
        <f t="shared" si="95"/>
        <v>Other Than Commercial</v>
      </c>
      <c r="I6107" s="3" t="str">
        <f>IF(IFERROR(SEARCH("N/A",CID_DB[[#This Row],[ NSN ]]),-1)&lt;&gt;-1,"",LEFT(SUBSTITUTE(SUBSTITUTE(SUBSTITUTE(SUBSTITUTE(SUBSTITUTE(CID_DB[[#This Row],[ NSN ]],"-","")," ","")," ",""),"‐",""),"NA",""),13))</f>
        <v>1650008860347</v>
      </c>
      <c r="J61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69103114||PISTON|1650008860347</v>
      </c>
    </row>
    <row r="6108" spans="1:10" x14ac:dyDescent="0.35">
      <c r="A6108" s="1" t="s">
        <v>3</v>
      </c>
      <c r="B6108" s="1" t="s">
        <v>11428</v>
      </c>
      <c r="C6108" s="1" t="s">
        <v>11585</v>
      </c>
      <c r="D6108" s="1" t="s">
        <v>3</v>
      </c>
      <c r="E6108" s="1" t="s">
        <v>2611</v>
      </c>
      <c r="F6108" s="4" t="s">
        <v>11586</v>
      </c>
      <c r="G6108" s="1" t="s">
        <v>103</v>
      </c>
      <c r="H6108" s="3" t="str">
        <f t="shared" si="95"/>
        <v>Other Than Commercial</v>
      </c>
      <c r="I6108" s="3" t="str">
        <f>IF(IFERROR(SEARCH("N/A",CID_DB[[#This Row],[ NSN ]]),-1)&lt;&gt;-1,"",LEFT(SUBSTITUTE(SUBSTITUTE(SUBSTITUTE(SUBSTITUTE(SUBSTITUTE(CID_DB[[#This Row],[ NSN ]],"-","")," ","")," ",""),"‐",""),"NA",""),13))</f>
        <v>4810011809621</v>
      </c>
      <c r="J6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69132579||PISTON|4810011809621</v>
      </c>
    </row>
    <row r="6109" spans="1:10" x14ac:dyDescent="0.35">
      <c r="A6109" s="1" t="s">
        <v>3</v>
      </c>
      <c r="B6109" s="1" t="s">
        <v>11428</v>
      </c>
      <c r="C6109" s="1" t="s">
        <v>11587</v>
      </c>
      <c r="D6109" s="1" t="s">
        <v>3</v>
      </c>
      <c r="E6109" s="1" t="s">
        <v>11588</v>
      </c>
      <c r="F6109" s="4" t="s">
        <v>11589</v>
      </c>
      <c r="G6109" s="1" t="s">
        <v>103</v>
      </c>
      <c r="H6109" s="3" t="str">
        <f t="shared" si="95"/>
        <v>Other Than Commercial</v>
      </c>
      <c r="I6109" s="3" t="str">
        <f>IF(IFERROR(SEARCH("N/A",CID_DB[[#This Row],[ NSN ]]),-1)&lt;&gt;-1,"",LEFT(SUBSTITUTE(SUBSTITUTE(SUBSTITUTE(SUBSTITUTE(SUBSTITUTE(CID_DB[[#This Row],[ NSN ]],"-","")," ","")," ",""),"‐",""),"NA",""),13))</f>
        <v>1560012203947</v>
      </c>
      <c r="J6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654141668||PLATE|1560012203947</v>
      </c>
    </row>
    <row r="6110" spans="1:10" x14ac:dyDescent="0.35">
      <c r="A6110" s="1" t="s">
        <v>3</v>
      </c>
      <c r="B6110" s="1" t="s">
        <v>11428</v>
      </c>
      <c r="C6110" s="1" t="s">
        <v>11590</v>
      </c>
      <c r="D6110" s="1" t="s">
        <v>3</v>
      </c>
      <c r="E6110" s="1" t="s">
        <v>11591</v>
      </c>
      <c r="F6110" s="4" t="s">
        <v>11592</v>
      </c>
      <c r="G6110" s="1" t="s">
        <v>103</v>
      </c>
      <c r="H6110" s="3" t="str">
        <f t="shared" si="95"/>
        <v>Other Than Commercial</v>
      </c>
      <c r="I6110" s="3" t="str">
        <f>IF(IFERROR(SEARCH("N/A",CID_DB[[#This Row],[ NSN ]]),-1)&lt;&gt;-1,"",LEFT(SUBSTITUTE(SUBSTITUTE(SUBSTITUTE(SUBSTITUTE(SUBSTITUTE(CID_DB[[#This Row],[ NSN ]],"-","")," ","")," ",""),"‐",""),"NA",""),13))</f>
        <v>1650007978135</v>
      </c>
      <c r="J6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604447||PLUG|1650007978135</v>
      </c>
    </row>
    <row r="6111" spans="1:10" x14ac:dyDescent="0.35">
      <c r="A6111" s="1" t="s">
        <v>3</v>
      </c>
      <c r="B6111" s="1" t="s">
        <v>11428</v>
      </c>
      <c r="C6111" s="1" t="s">
        <v>11593</v>
      </c>
      <c r="D6111" s="1" t="s">
        <v>3</v>
      </c>
      <c r="E6111" s="1" t="s">
        <v>11591</v>
      </c>
      <c r="F6111" s="4" t="s">
        <v>11594</v>
      </c>
      <c r="G6111" s="1" t="s">
        <v>103</v>
      </c>
      <c r="H6111" s="3" t="str">
        <f t="shared" si="95"/>
        <v>Other Than Commercial</v>
      </c>
      <c r="I6111" s="3" t="str">
        <f>IF(IFERROR(SEARCH("N/A",CID_DB[[#This Row],[ NSN ]]),-1)&lt;&gt;-1,"",LEFT(SUBSTITUTE(SUBSTITUTE(SUBSTITUTE(SUBSTITUTE(SUBSTITUTE(CID_DB[[#This Row],[ NSN ]],"-","")," ","")," ",""),"‐",""),"NA",""),13))</f>
        <v>5365012180752</v>
      </c>
      <c r="J6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66132381||PLUG|5365012180752</v>
      </c>
    </row>
    <row r="6112" spans="1:10" x14ac:dyDescent="0.35">
      <c r="A6112" s="1" t="s">
        <v>3</v>
      </c>
      <c r="B6112" s="1" t="s">
        <v>11428</v>
      </c>
      <c r="C6112" s="1" t="s">
        <v>11595</v>
      </c>
      <c r="D6112" s="1" t="s">
        <v>3</v>
      </c>
      <c r="E6112" s="1" t="s">
        <v>10228</v>
      </c>
      <c r="F6112" s="4" t="s">
        <v>11596</v>
      </c>
      <c r="G6112" s="1" t="s">
        <v>103</v>
      </c>
      <c r="H6112" s="3" t="str">
        <f t="shared" si="95"/>
        <v>Other Than Commercial</v>
      </c>
      <c r="I6112" s="3" t="str">
        <f>IF(IFERROR(SEARCH("N/A",CID_DB[[#This Row],[ NSN ]]),-1)&lt;&gt;-1,"",LEFT(SUBSTITUTE(SUBSTITUTE(SUBSTITUTE(SUBSTITUTE(SUBSTITUTE(CID_DB[[#This Row],[ NSN ]],"-","")," ","")," ",""),"‐",""),"NA",""),13))</f>
        <v>1650010134128</v>
      </c>
      <c r="J6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905262||PLUNGER|1650010134128</v>
      </c>
    </row>
    <row r="6113" spans="1:10" x14ac:dyDescent="0.35">
      <c r="A6113" s="1" t="s">
        <v>3</v>
      </c>
      <c r="B6113" s="1" t="s">
        <v>11428</v>
      </c>
      <c r="C6113" s="1" t="s">
        <v>11597</v>
      </c>
      <c r="D6113" s="1" t="s">
        <v>3</v>
      </c>
      <c r="E6113" s="1" t="s">
        <v>3010</v>
      </c>
      <c r="F6113" s="4" t="s">
        <v>11598</v>
      </c>
      <c r="G6113" s="1" t="s">
        <v>103</v>
      </c>
      <c r="H6113" s="3" t="str">
        <f t="shared" si="95"/>
        <v>Other Than Commercial</v>
      </c>
      <c r="I6113" s="3" t="str">
        <f>IF(IFERROR(SEARCH("N/A",CID_DB[[#This Row],[ NSN ]]),-1)&lt;&gt;-1,"",LEFT(SUBSTITUTE(SUBSTITUTE(SUBSTITUTE(SUBSTITUTE(SUBSTITUTE(CID_DB[[#This Row],[ NSN ]],"-","")," ","")," ",""),"‐",""),"NA",""),13))</f>
        <v>1650010126486</v>
      </c>
      <c r="J6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694192||RETAINER|1650010126486</v>
      </c>
    </row>
    <row r="6114" spans="1:10" x14ac:dyDescent="0.35">
      <c r="A6114" s="1" t="s">
        <v>3</v>
      </c>
      <c r="B6114" s="1" t="s">
        <v>11428</v>
      </c>
      <c r="C6114" s="1" t="s">
        <v>11599</v>
      </c>
      <c r="D6114" s="1" t="s">
        <v>3</v>
      </c>
      <c r="E6114" s="1" t="s">
        <v>3010</v>
      </c>
      <c r="F6114" s="4" t="s">
        <v>11600</v>
      </c>
      <c r="G6114" s="1" t="s">
        <v>103</v>
      </c>
      <c r="H6114" s="3" t="str">
        <f t="shared" si="95"/>
        <v>Other Than Commercial</v>
      </c>
      <c r="I6114" s="3" t="str">
        <f>IF(IFERROR(SEARCH("N/A",CID_DB[[#This Row],[ NSN ]]),-1)&lt;&gt;-1,"",LEFT(SUBSTITUTE(SUBSTITUTE(SUBSTITUTE(SUBSTITUTE(SUBSTITUTE(CID_DB[[#This Row],[ NSN ]],"-","")," ","")," ",""),"‐",""),"NA",""),13))</f>
        <v>2925009629256</v>
      </c>
      <c r="J6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6610690||RETAINER|2925009629256</v>
      </c>
    </row>
    <row r="6115" spans="1:10" x14ac:dyDescent="0.35">
      <c r="A6115" s="1" t="s">
        <v>3</v>
      </c>
      <c r="B6115" s="1" t="s">
        <v>11428</v>
      </c>
      <c r="C6115" s="1" t="s">
        <v>11601</v>
      </c>
      <c r="D6115" s="1" t="s">
        <v>3</v>
      </c>
      <c r="E6115" s="1" t="s">
        <v>3010</v>
      </c>
      <c r="F6115" s="4" t="s">
        <v>11602</v>
      </c>
      <c r="G6115" s="1" t="s">
        <v>103</v>
      </c>
      <c r="H6115" s="3" t="str">
        <f t="shared" si="95"/>
        <v>Other Than Commercial</v>
      </c>
      <c r="I6115" s="3" t="str">
        <f>IF(IFERROR(SEARCH("N/A",CID_DB[[#This Row],[ NSN ]]),-1)&lt;&gt;-1,"",LEFT(SUBSTITUTE(SUBSTITUTE(SUBSTITUTE(SUBSTITUTE(SUBSTITUTE(CID_DB[[#This Row],[ NSN ]],"-","")," ","")," ",""),"‐",""),"NA",""),13))</f>
        <v>1560011984964</v>
      </c>
      <c r="J6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50794478||RETAINER|1560011984964</v>
      </c>
    </row>
    <row r="6116" spans="1:10" x14ac:dyDescent="0.35">
      <c r="A6116" s="1" t="s">
        <v>3</v>
      </c>
      <c r="B6116" s="1" t="s">
        <v>11428</v>
      </c>
      <c r="C6116" s="1" t="s">
        <v>11603</v>
      </c>
      <c r="D6116" s="1" t="s">
        <v>3</v>
      </c>
      <c r="E6116" s="1" t="s">
        <v>3010</v>
      </c>
      <c r="F6116" s="4" t="s">
        <v>11604</v>
      </c>
      <c r="G6116" s="1" t="s">
        <v>103</v>
      </c>
      <c r="H6116" s="3" t="str">
        <f t="shared" si="95"/>
        <v>Other Than Commercial</v>
      </c>
      <c r="I6116" s="3" t="str">
        <f>IF(IFERROR(SEARCH("N/A",CID_DB[[#This Row],[ NSN ]]),-1)&lt;&gt;-1,"",LEFT(SUBSTITUTE(SUBSTITUTE(SUBSTITUTE(SUBSTITUTE(SUBSTITUTE(CID_DB[[#This Row],[ NSN ]],"-","")," ","")," ",""),"‐",""),"NA",""),13))</f>
        <v>1560010393303</v>
      </c>
      <c r="J6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69569881||RETAINER|1560010393303</v>
      </c>
    </row>
    <row r="6117" spans="1:10" x14ac:dyDescent="0.35">
      <c r="A6117" s="1" t="s">
        <v>3</v>
      </c>
      <c r="B6117" s="1" t="s">
        <v>11428</v>
      </c>
      <c r="C6117" s="1" t="s">
        <v>11605</v>
      </c>
      <c r="D6117" s="1" t="s">
        <v>3</v>
      </c>
      <c r="E6117" s="1" t="s">
        <v>3010</v>
      </c>
      <c r="F6117" s="4" t="s">
        <v>11606</v>
      </c>
      <c r="G6117" s="1" t="s">
        <v>103</v>
      </c>
      <c r="H6117" s="3" t="str">
        <f t="shared" si="95"/>
        <v>Other Than Commercial</v>
      </c>
      <c r="I6117" s="3" t="str">
        <f>IF(IFERROR(SEARCH("N/A",CID_DB[[#This Row],[ NSN ]]),-1)&lt;&gt;-1,"",LEFT(SUBSTITUTE(SUBSTITUTE(SUBSTITUTE(SUBSTITUTE(SUBSTITUTE(CID_DB[[#This Row],[ NSN ]],"-","")," ","")," ",""),"‐",""),"NA",""),13))</f>
        <v>1560011989158</v>
      </c>
      <c r="J6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50794481||RETAINER|1560011989158</v>
      </c>
    </row>
    <row r="6118" spans="1:10" x14ac:dyDescent="0.35">
      <c r="A6118" s="1" t="s">
        <v>3</v>
      </c>
      <c r="B6118" s="1" t="s">
        <v>11428</v>
      </c>
      <c r="C6118" s="1" t="s">
        <v>11607</v>
      </c>
      <c r="D6118" s="1" t="s">
        <v>3</v>
      </c>
      <c r="E6118" s="1" t="s">
        <v>3010</v>
      </c>
      <c r="F6118" s="4" t="s">
        <v>11608</v>
      </c>
      <c r="G6118" s="1" t="s">
        <v>103</v>
      </c>
      <c r="H6118" s="3" t="str">
        <f t="shared" si="95"/>
        <v>Other Than Commercial</v>
      </c>
      <c r="I6118" s="3" t="str">
        <f>IF(IFERROR(SEARCH("N/A",CID_DB[[#This Row],[ NSN ]]),-1)&lt;&gt;-1,"",LEFT(SUBSTITUTE(SUBSTITUTE(SUBSTITUTE(SUBSTITUTE(SUBSTITUTE(CID_DB[[#This Row],[ NSN ]],"-","")," ","")," ",""),"‐",""),"NA",""),13))</f>
        <v>1560010184077</v>
      </c>
      <c r="J6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65377040||RETAINER|1560010184077</v>
      </c>
    </row>
    <row r="6119" spans="1:10" x14ac:dyDescent="0.35">
      <c r="A6119" s="1" t="s">
        <v>3</v>
      </c>
      <c r="B6119" s="1" t="s">
        <v>11428</v>
      </c>
      <c r="C6119" s="1" t="s">
        <v>11609</v>
      </c>
      <c r="D6119" s="1" t="s">
        <v>3</v>
      </c>
      <c r="E6119" s="1" t="s">
        <v>10167</v>
      </c>
      <c r="F6119" s="4" t="s">
        <v>11610</v>
      </c>
      <c r="G6119" s="1" t="s">
        <v>103</v>
      </c>
      <c r="H6119" s="3" t="str">
        <f t="shared" si="95"/>
        <v>Other Than Commercial</v>
      </c>
      <c r="I6119" s="3" t="str">
        <f>IF(IFERROR(SEARCH("N/A",CID_DB[[#This Row],[ NSN ]]),-1)&lt;&gt;-1,"",LEFT(SUBSTITUTE(SUBSTITUTE(SUBSTITUTE(SUBSTITUTE(SUBSTITUTE(CID_DB[[#This Row],[ NSN ]],"-","")," ","")," ",""),"‐",""),"NA",""),13))</f>
        <v>5330005886205</v>
      </c>
      <c r="J6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9022952||RING|5330005886205</v>
      </c>
    </row>
    <row r="6120" spans="1:10" x14ac:dyDescent="0.35">
      <c r="A6120" s="1" t="s">
        <v>3</v>
      </c>
      <c r="B6120" s="1" t="s">
        <v>11428</v>
      </c>
      <c r="C6120" s="1" t="s">
        <v>11611</v>
      </c>
      <c r="D6120" s="1" t="s">
        <v>3</v>
      </c>
      <c r="E6120" s="1" t="s">
        <v>11612</v>
      </c>
      <c r="F6120" s="4" t="s">
        <v>11613</v>
      </c>
      <c r="G6120" s="1" t="s">
        <v>103</v>
      </c>
      <c r="H6120" s="3" t="str">
        <f t="shared" si="95"/>
        <v>Other Than Commercial</v>
      </c>
      <c r="I6120" s="3" t="str">
        <f>IF(IFERROR(SEARCH("N/A",CID_DB[[#This Row],[ NSN ]]),-1)&lt;&gt;-1,"",LEFT(SUBSTITUTE(SUBSTITUTE(SUBSTITUTE(SUBSTITUTE(SUBSTITUTE(CID_DB[[#This Row],[ NSN ]],"-","")," ","")," ",""),"‐",""),"NA",""),13))</f>
        <v>5340015330143</v>
      </c>
      <c r="J6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684300||ROD|5340015330143</v>
      </c>
    </row>
    <row r="6121" spans="1:10" x14ac:dyDescent="0.35">
      <c r="A6121" s="1" t="s">
        <v>3</v>
      </c>
      <c r="B6121" s="1" t="s">
        <v>11428</v>
      </c>
      <c r="C6121" s="1" t="s">
        <v>11614</v>
      </c>
      <c r="D6121" s="1" t="s">
        <v>3</v>
      </c>
      <c r="E6121" s="1" t="s">
        <v>11612</v>
      </c>
      <c r="F6121" s="4" t="s">
        <v>11615</v>
      </c>
      <c r="G6121" s="1" t="s">
        <v>103</v>
      </c>
      <c r="H6121" s="3" t="str">
        <f t="shared" si="95"/>
        <v>Other Than Commercial</v>
      </c>
      <c r="I6121" s="3" t="str">
        <f>IF(IFERROR(SEARCH("N/A",CID_DB[[#This Row],[ NSN ]]),-1)&lt;&gt;-1,"",LEFT(SUBSTITUTE(SUBSTITUTE(SUBSTITUTE(SUBSTITUTE(SUBSTITUTE(CID_DB[[#This Row],[ NSN ]],"-","")," ","")," ",""),"‐",""),"NA",""),13))</f>
        <v>3040010208164</v>
      </c>
      <c r="J6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9024233008||ROD|3040010208164</v>
      </c>
    </row>
    <row r="6122" spans="1:10" x14ac:dyDescent="0.35">
      <c r="A6122" s="1" t="s">
        <v>3</v>
      </c>
      <c r="B6122" s="1" t="s">
        <v>11428</v>
      </c>
      <c r="C6122" s="1" t="s">
        <v>11616</v>
      </c>
      <c r="D6122" s="1" t="s">
        <v>3</v>
      </c>
      <c r="E6122" s="1" t="s">
        <v>11612</v>
      </c>
      <c r="F6122" s="4" t="s">
        <v>11617</v>
      </c>
      <c r="G6122" s="1" t="s">
        <v>103</v>
      </c>
      <c r="H6122" s="3" t="str">
        <f t="shared" si="95"/>
        <v>Other Than Commercial</v>
      </c>
      <c r="I6122" s="3" t="str">
        <f>IF(IFERROR(SEARCH("N/A",CID_DB[[#This Row],[ NSN ]]),-1)&lt;&gt;-1,"",LEFT(SUBSTITUTE(SUBSTITUTE(SUBSTITUTE(SUBSTITUTE(SUBSTITUTE(CID_DB[[#This Row],[ NSN ]],"-","")," ","")," ",""),"‐",""),"NA",""),13))</f>
        <v>1560011793860</v>
      </c>
      <c r="J6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691095813||ROD|1560011793860</v>
      </c>
    </row>
    <row r="6123" spans="1:10" x14ac:dyDescent="0.35">
      <c r="A6123" s="1" t="s">
        <v>3</v>
      </c>
      <c r="B6123" s="1" t="s">
        <v>11428</v>
      </c>
      <c r="C6123" s="1" t="s">
        <v>11618</v>
      </c>
      <c r="D6123" s="1" t="s">
        <v>3</v>
      </c>
      <c r="E6123" s="1" t="s">
        <v>11612</v>
      </c>
      <c r="F6123" s="4" t="s">
        <v>11619</v>
      </c>
      <c r="G6123" s="1" t="s">
        <v>103</v>
      </c>
      <c r="H6123" s="3" t="str">
        <f t="shared" si="95"/>
        <v>Other Than Commercial</v>
      </c>
      <c r="I6123" s="3" t="str">
        <f>IF(IFERROR(SEARCH("N/A",CID_DB[[#This Row],[ NSN ]]),-1)&lt;&gt;-1,"",LEFT(SUBSTITUTE(SUBSTITUTE(SUBSTITUTE(SUBSTITUTE(SUBSTITUTE(CID_DB[[#This Row],[ NSN ]],"-","")," ","")," ",""),"‐",""),"NA",""),13))</f>
        <v>3040015051163</v>
      </c>
      <c r="J6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6910938||ROD|3040015051163</v>
      </c>
    </row>
    <row r="6124" spans="1:10" x14ac:dyDescent="0.35">
      <c r="A6124" s="1" t="s">
        <v>3</v>
      </c>
      <c r="B6124" s="1" t="s">
        <v>11428</v>
      </c>
      <c r="C6124" s="1" t="s">
        <v>11620</v>
      </c>
      <c r="D6124" s="1" t="s">
        <v>3</v>
      </c>
      <c r="E6124" s="1" t="s">
        <v>11621</v>
      </c>
      <c r="F6124" s="4" t="s">
        <v>11622</v>
      </c>
      <c r="G6124" s="1" t="s">
        <v>103</v>
      </c>
      <c r="H6124" s="3" t="str">
        <f t="shared" si="95"/>
        <v>Other Than Commercial</v>
      </c>
      <c r="I6124" s="3" t="str">
        <f>IF(IFERROR(SEARCH("N/A",CID_DB[[#This Row],[ NSN ]]),-1)&lt;&gt;-1,"",LEFT(SUBSTITUTE(SUBSTITUTE(SUBSTITUTE(SUBSTITUTE(SUBSTITUTE(CID_DB[[#This Row],[ NSN ]],"-","")," ","")," ",""),"‐",""),"NA",""),13))</f>
        <v>3040010205221</v>
      </c>
      <c r="J6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9031433002||RODAY|3040010205221</v>
      </c>
    </row>
    <row r="6125" spans="1:10" x14ac:dyDescent="0.35">
      <c r="A6125" s="1" t="s">
        <v>3</v>
      </c>
      <c r="B6125" s="1" t="s">
        <v>11428</v>
      </c>
      <c r="C6125" s="1" t="s">
        <v>11623</v>
      </c>
      <c r="D6125" s="1" t="s">
        <v>3</v>
      </c>
      <c r="E6125" s="1" t="s">
        <v>11624</v>
      </c>
      <c r="F6125" s="4" t="s">
        <v>11625</v>
      </c>
      <c r="G6125" s="1" t="s">
        <v>103</v>
      </c>
      <c r="H6125" s="3" t="str">
        <f t="shared" si="95"/>
        <v>Other Than Commercial</v>
      </c>
      <c r="I6125" s="3" t="str">
        <f>IF(IFERROR(SEARCH("N/A",CID_DB[[#This Row],[ NSN ]]),-1)&lt;&gt;-1,"",LEFT(SUBSTITUTE(SUBSTITUTE(SUBSTITUTE(SUBSTITUTE(SUBSTITUTE(CID_DB[[#This Row],[ NSN ]],"-","")," ","")," ",""),"‐",""),"NA",""),13))</f>
        <v>4730010164900</v>
      </c>
      <c r="J6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6069132||RSTRCTR|4730010164900</v>
      </c>
    </row>
    <row r="6126" spans="1:10" x14ac:dyDescent="0.35">
      <c r="A6126" s="1" t="s">
        <v>3</v>
      </c>
      <c r="B6126" s="1" t="s">
        <v>11428</v>
      </c>
      <c r="C6126" s="1" t="s">
        <v>11626</v>
      </c>
      <c r="D6126" s="1" t="s">
        <v>3</v>
      </c>
      <c r="E6126" s="1" t="s">
        <v>11627</v>
      </c>
      <c r="F6126" s="4" t="s">
        <v>11628</v>
      </c>
      <c r="G6126" s="1" t="s">
        <v>103</v>
      </c>
      <c r="H6126" s="3" t="str">
        <f t="shared" si="95"/>
        <v>Other Than Commercial</v>
      </c>
      <c r="I6126" s="3" t="str">
        <f>IF(IFERROR(SEARCH("N/A",CID_DB[[#This Row],[ NSN ]]),-1)&lt;&gt;-1,"",LEFT(SUBSTITUTE(SUBSTITUTE(SUBSTITUTE(SUBSTITUTE(SUBSTITUTE(CID_DB[[#This Row],[ NSN ]],"-","")," ","")," ",""),"‐",""),"NA",""),13))</f>
        <v>1560011741612</v>
      </c>
      <c r="J6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651534415||SCOOP|1560011741612</v>
      </c>
    </row>
    <row r="6127" spans="1:10" x14ac:dyDescent="0.35">
      <c r="A6127" s="1" t="s">
        <v>3</v>
      </c>
      <c r="B6127" s="1" t="s">
        <v>11428</v>
      </c>
      <c r="C6127" s="1" t="s">
        <v>11629</v>
      </c>
      <c r="D6127" s="1" t="s">
        <v>3</v>
      </c>
      <c r="E6127" s="1" t="s">
        <v>11630</v>
      </c>
      <c r="F6127" s="4" t="s">
        <v>11631</v>
      </c>
      <c r="G6127" s="1" t="s">
        <v>103</v>
      </c>
      <c r="H6127" s="3" t="str">
        <f t="shared" si="95"/>
        <v>Other Than Commercial</v>
      </c>
      <c r="I6127" s="3" t="str">
        <f>IF(IFERROR(SEARCH("N/A",CID_DB[[#This Row],[ NSN ]]),-1)&lt;&gt;-1,"",LEFT(SUBSTITUTE(SUBSTITUTE(SUBSTITUTE(SUBSTITUTE(SUBSTITUTE(CID_DB[[#This Row],[ NSN ]],"-","")," ","")," ",""),"‐",""),"NA",""),13))</f>
        <v>1560001166371</v>
      </c>
      <c r="J6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65153799||SCOOPAY|1560001166371</v>
      </c>
    </row>
    <row r="6128" spans="1:10" x14ac:dyDescent="0.35">
      <c r="A6128" s="1" t="s">
        <v>3</v>
      </c>
      <c r="B6128" s="1" t="s">
        <v>11428</v>
      </c>
      <c r="C6128" s="1" t="s">
        <v>11632</v>
      </c>
      <c r="D6128" s="1" t="s">
        <v>3</v>
      </c>
      <c r="E6128" s="1" t="s">
        <v>7934</v>
      </c>
      <c r="F6128" s="4" t="s">
        <v>11633</v>
      </c>
      <c r="G6128" s="1" t="s">
        <v>103</v>
      </c>
      <c r="H6128" s="3" t="str">
        <f t="shared" si="95"/>
        <v>Other Than Commercial</v>
      </c>
      <c r="I6128" s="3" t="str">
        <f>IF(IFERROR(SEARCH("N/A",CID_DB[[#This Row],[ NSN ]]),-1)&lt;&gt;-1,"",LEFT(SUBSTITUTE(SUBSTITUTE(SUBSTITUTE(SUBSTITUTE(SUBSTITUTE(CID_DB[[#This Row],[ NSN ]],"-","")," ","")," ",""),"‐",""),"NA",""),13))</f>
        <v>5305003404270</v>
      </c>
      <c r="J6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6015881||SCREW|5305003404270</v>
      </c>
    </row>
    <row r="6129" spans="1:10" x14ac:dyDescent="0.35">
      <c r="A6129" s="1" t="s">
        <v>3</v>
      </c>
      <c r="B6129" s="1" t="s">
        <v>11428</v>
      </c>
      <c r="C6129" s="1" t="s">
        <v>11634</v>
      </c>
      <c r="D6129" s="1" t="s">
        <v>3</v>
      </c>
      <c r="E6129" s="1" t="s">
        <v>10086</v>
      </c>
      <c r="F6129" s="4" t="s">
        <v>11635</v>
      </c>
      <c r="G6129" s="1" t="s">
        <v>103</v>
      </c>
      <c r="H6129" s="3" t="str">
        <f t="shared" si="95"/>
        <v>Other Than Commercial</v>
      </c>
      <c r="I6129" s="3" t="str">
        <f>IF(IFERROR(SEARCH("N/A",CID_DB[[#This Row],[ NSN ]]),-1)&lt;&gt;-1,"",LEFT(SUBSTITUTE(SUBSTITUTE(SUBSTITUTE(SUBSTITUTE(SUBSTITUTE(CID_DB[[#This Row],[ NSN ]],"-","")," ","")," ",""),"‐",""),"NA",""),13))</f>
        <v>5330014800692</v>
      </c>
      <c r="J6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5983563021||SEAL|5330014800692</v>
      </c>
    </row>
    <row r="6130" spans="1:10" x14ac:dyDescent="0.35">
      <c r="A6130" s="1" t="s">
        <v>3</v>
      </c>
      <c r="B6130" s="1" t="s">
        <v>11428</v>
      </c>
      <c r="C6130" s="1" t="s">
        <v>11636</v>
      </c>
      <c r="D6130" s="1" t="s">
        <v>3</v>
      </c>
      <c r="E6130" s="1" t="s">
        <v>10086</v>
      </c>
      <c r="F6130" s="4" t="s">
        <v>11637</v>
      </c>
      <c r="G6130" s="1" t="s">
        <v>103</v>
      </c>
      <c r="H6130" s="3" t="str">
        <f t="shared" si="95"/>
        <v>Other Than Commercial</v>
      </c>
      <c r="I6130" s="3" t="str">
        <f>IF(IFERROR(SEARCH("N/A",CID_DB[[#This Row],[ NSN ]]),-1)&lt;&gt;-1,"",LEFT(SUBSTITUTE(SUBSTITUTE(SUBSTITUTE(SUBSTITUTE(SUBSTITUTE(CID_DB[[#This Row],[ NSN ]],"-","")," ","")," ",""),"‐",""),"NA",""),13))</f>
        <v>5330011984627</v>
      </c>
      <c r="J6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6724691||SEAL|5330011984627</v>
      </c>
    </row>
    <row r="6131" spans="1:10" x14ac:dyDescent="0.35">
      <c r="A6131" s="1" t="s">
        <v>3</v>
      </c>
      <c r="B6131" s="1" t="s">
        <v>11428</v>
      </c>
      <c r="C6131" s="1" t="s">
        <v>11638</v>
      </c>
      <c r="D6131" s="1" t="s">
        <v>3</v>
      </c>
      <c r="E6131" s="1" t="s">
        <v>10086</v>
      </c>
      <c r="F6131" s="4" t="s">
        <v>11639</v>
      </c>
      <c r="G6131" s="1" t="s">
        <v>103</v>
      </c>
      <c r="H6131" s="3" t="str">
        <f t="shared" si="95"/>
        <v>Other Than Commercial</v>
      </c>
      <c r="I6131" s="3" t="str">
        <f>IF(IFERROR(SEARCH("N/A",CID_DB[[#This Row],[ NSN ]]),-1)&lt;&gt;-1,"",LEFT(SUBSTITUTE(SUBSTITUTE(SUBSTITUTE(SUBSTITUTE(SUBSTITUTE(CID_DB[[#This Row],[ NSN ]],"-","")," ","")," ",""),"‐",""),"NA",""),13))</f>
        <v>5330014797135</v>
      </c>
      <c r="J6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6615763||SEAL|5330014797135</v>
      </c>
    </row>
    <row r="6132" spans="1:10" x14ac:dyDescent="0.35">
      <c r="A6132" s="1" t="s">
        <v>3</v>
      </c>
      <c r="B6132" s="1" t="s">
        <v>11428</v>
      </c>
      <c r="C6132" s="1" t="s">
        <v>11640</v>
      </c>
      <c r="D6132" s="1" t="s">
        <v>3</v>
      </c>
      <c r="E6132" s="1" t="s">
        <v>10086</v>
      </c>
      <c r="F6132" s="4" t="s">
        <v>11641</v>
      </c>
      <c r="G6132" s="1" t="s">
        <v>103</v>
      </c>
      <c r="H6132" s="3" t="str">
        <f t="shared" si="95"/>
        <v>Other Than Commercial</v>
      </c>
      <c r="I6132" s="3" t="str">
        <f>IF(IFERROR(SEARCH("N/A",CID_DB[[#This Row],[ NSN ]]),-1)&lt;&gt;-1,"",LEFT(SUBSTITUTE(SUBSTITUTE(SUBSTITUTE(SUBSTITUTE(SUBSTITUTE(CID_DB[[#This Row],[ NSN ]],"-","")," ","")," ",""),"‐",""),"NA",""),13))</f>
        <v>5330010436099</v>
      </c>
      <c r="J6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695374Y3AW||SEAL|5330010436099</v>
      </c>
    </row>
    <row r="6133" spans="1:10" x14ac:dyDescent="0.35">
      <c r="A6133" s="1" t="s">
        <v>3</v>
      </c>
      <c r="B6133" s="1" t="s">
        <v>11428</v>
      </c>
      <c r="C6133" s="1" t="s">
        <v>11642</v>
      </c>
      <c r="D6133" s="1" t="s">
        <v>3</v>
      </c>
      <c r="E6133" s="1" t="s">
        <v>11643</v>
      </c>
      <c r="F6133" s="4" t="s">
        <v>11644</v>
      </c>
      <c r="G6133" s="1" t="s">
        <v>103</v>
      </c>
      <c r="H6133" s="3" t="str">
        <f t="shared" si="95"/>
        <v>Other Than Commercial</v>
      </c>
      <c r="I6133" s="3" t="str">
        <f>IF(IFERROR(SEARCH("N/A",CID_DB[[#This Row],[ NSN ]]),-1)&lt;&gt;-1,"",LEFT(SUBSTITUTE(SUBSTITUTE(SUBSTITUTE(SUBSTITUTE(SUBSTITUTE(CID_DB[[#This Row],[ NSN ]],"-","")," ","")," ",""),"‐",""),"NA",""),13))</f>
        <v>4820007391777</v>
      </c>
      <c r="J6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664908||SEAT|4820007391777</v>
      </c>
    </row>
    <row r="6134" spans="1:10" x14ac:dyDescent="0.35">
      <c r="A6134" s="1" t="s">
        <v>3</v>
      </c>
      <c r="B6134" s="1" t="s">
        <v>11428</v>
      </c>
      <c r="C6134" s="1" t="s">
        <v>11645</v>
      </c>
      <c r="D6134" s="1" t="s">
        <v>3</v>
      </c>
      <c r="E6134" s="1" t="s">
        <v>11643</v>
      </c>
      <c r="F6134" s="4" t="s">
        <v>11646</v>
      </c>
      <c r="G6134" s="1" t="s">
        <v>103</v>
      </c>
      <c r="H6134" s="3" t="str">
        <f t="shared" si="95"/>
        <v>Other Than Commercial</v>
      </c>
      <c r="I6134" s="3" t="str">
        <f>IF(IFERROR(SEARCH("N/A",CID_DB[[#This Row],[ NSN ]]),-1)&lt;&gt;-1,"",LEFT(SUBSTITUTE(SUBSTITUTE(SUBSTITUTE(SUBSTITUTE(SUBSTITUTE(CID_DB[[#This Row],[ NSN ]],"-","")," ","")," ",""),"‐",""),"NA",""),13))</f>
        <v>1650010118748</v>
      </c>
      <c r="J6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905251||SEAT|1650010118748</v>
      </c>
    </row>
    <row r="6135" spans="1:10" x14ac:dyDescent="0.35">
      <c r="A6135" s="1" t="s">
        <v>3</v>
      </c>
      <c r="B6135" s="1" t="s">
        <v>11428</v>
      </c>
      <c r="C6135" s="1" t="s">
        <v>11647</v>
      </c>
      <c r="D6135" s="1" t="s">
        <v>3</v>
      </c>
      <c r="E6135" s="1" t="s">
        <v>5044</v>
      </c>
      <c r="F6135" s="4" t="s">
        <v>11648</v>
      </c>
      <c r="G6135" s="1" t="s">
        <v>103</v>
      </c>
      <c r="H6135" s="3" t="str">
        <f t="shared" si="95"/>
        <v>Other Than Commercial</v>
      </c>
      <c r="I6135" s="3" t="str">
        <f>IF(IFERROR(SEARCH("N/A",CID_DB[[#This Row],[ NSN ]]),-1)&lt;&gt;-1,"",LEFT(SUBSTITUTE(SUBSTITUTE(SUBSTITUTE(SUBSTITUTE(SUBSTITUTE(CID_DB[[#This Row],[ NSN ]],"-","")," ","")," ",""),"‐",""),"NA",""),13))</f>
        <v>3040010225019</v>
      </c>
      <c r="J6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69159671||SHAFT|3040010225019</v>
      </c>
    </row>
    <row r="6136" spans="1:10" x14ac:dyDescent="0.35">
      <c r="A6136" s="1" t="s">
        <v>3</v>
      </c>
      <c r="B6136" s="1" t="s">
        <v>11428</v>
      </c>
      <c r="C6136" s="1" t="s">
        <v>11649</v>
      </c>
      <c r="D6136" s="1" t="s">
        <v>3</v>
      </c>
      <c r="E6136" s="1" t="s">
        <v>5044</v>
      </c>
      <c r="F6136" s="4" t="s">
        <v>11650</v>
      </c>
      <c r="G6136" s="1" t="s">
        <v>103</v>
      </c>
      <c r="H6136" s="3" t="str">
        <f t="shared" si="95"/>
        <v>Other Than Commercial</v>
      </c>
      <c r="I6136" s="3" t="str">
        <f>IF(IFERROR(SEARCH("N/A",CID_DB[[#This Row],[ NSN ]]),-1)&lt;&gt;-1,"",LEFT(SUBSTITUTE(SUBSTITUTE(SUBSTITUTE(SUBSTITUTE(SUBSTITUTE(CID_DB[[#This Row],[ NSN ]],"-","")," ","")," ",""),"‐",""),"NA",""),13))</f>
        <v>1560008639429</v>
      </c>
      <c r="J6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69154081||SHAFT|1560008639429</v>
      </c>
    </row>
    <row r="6137" spans="1:10" x14ac:dyDescent="0.35">
      <c r="A6137" s="1" t="s">
        <v>3</v>
      </c>
      <c r="B6137" s="1" t="s">
        <v>11428</v>
      </c>
      <c r="C6137" s="1" t="s">
        <v>11651</v>
      </c>
      <c r="D6137" s="1" t="s">
        <v>3</v>
      </c>
      <c r="E6137" s="1" t="s">
        <v>5044</v>
      </c>
      <c r="F6137" s="4" t="s">
        <v>11652</v>
      </c>
      <c r="G6137" s="1" t="s">
        <v>103</v>
      </c>
      <c r="H6137" s="3" t="str">
        <f t="shared" si="95"/>
        <v>Other Than Commercial</v>
      </c>
      <c r="I6137" s="3" t="str">
        <f>IF(IFERROR(SEARCH("N/A",CID_DB[[#This Row],[ NSN ]]),-1)&lt;&gt;-1,"",LEFT(SUBSTITUTE(SUBSTITUTE(SUBSTITUTE(SUBSTITUTE(SUBSTITUTE(CID_DB[[#This Row],[ NSN ]],"-","")," ","")," ",""),"‐",""),"NA",""),13))</f>
        <v>3040010190142</v>
      </c>
      <c r="J6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668348||SHAFT|3040010190142</v>
      </c>
    </row>
    <row r="6138" spans="1:10" x14ac:dyDescent="0.35">
      <c r="A6138" s="1" t="s">
        <v>3</v>
      </c>
      <c r="B6138" s="1" t="s">
        <v>11428</v>
      </c>
      <c r="C6138" s="1" t="s">
        <v>11653</v>
      </c>
      <c r="D6138" s="1" t="s">
        <v>3</v>
      </c>
      <c r="E6138" s="1" t="s">
        <v>5044</v>
      </c>
      <c r="F6138" s="4" t="s">
        <v>11654</v>
      </c>
      <c r="G6138" s="1" t="s">
        <v>103</v>
      </c>
      <c r="H6138" s="3" t="str">
        <f t="shared" si="95"/>
        <v>Other Than Commercial</v>
      </c>
      <c r="I6138" s="3" t="str">
        <f>IF(IFERROR(SEARCH("N/A",CID_DB[[#This Row],[ NSN ]]),-1)&lt;&gt;-1,"",LEFT(SUBSTITUTE(SUBSTITUTE(SUBSTITUTE(SUBSTITUTE(SUBSTITUTE(CID_DB[[#This Row],[ NSN ]],"-","")," ","")," ",""),"‐",""),"NA",""),13))</f>
        <v>1620010368210</v>
      </c>
      <c r="J6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691956||SHAFT|1620010368210</v>
      </c>
    </row>
    <row r="6139" spans="1:10" x14ac:dyDescent="0.35">
      <c r="A6139" s="1" t="s">
        <v>3</v>
      </c>
      <c r="B6139" s="1" t="s">
        <v>11428</v>
      </c>
      <c r="C6139" s="1" t="s">
        <v>11655</v>
      </c>
      <c r="D6139" s="1" t="s">
        <v>3</v>
      </c>
      <c r="E6139" s="1" t="s">
        <v>5044</v>
      </c>
      <c r="F6139" s="4" t="s">
        <v>11656</v>
      </c>
      <c r="G6139" s="1" t="s">
        <v>103</v>
      </c>
      <c r="H6139" s="3" t="str">
        <f t="shared" si="95"/>
        <v>Other Than Commercial</v>
      </c>
      <c r="I6139" s="3" t="str">
        <f>IF(IFERROR(SEARCH("N/A",CID_DB[[#This Row],[ NSN ]]),-1)&lt;&gt;-1,"",LEFT(SUBSTITUTE(SUBSTITUTE(SUBSTITUTE(SUBSTITUTE(SUBSTITUTE(CID_DB[[#This Row],[ NSN ]],"-","")," ","")," ",""),"‐",""),"NA",""),13))</f>
        <v>1620010190115</v>
      </c>
      <c r="J6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6919682||SHAFT|1620010190115</v>
      </c>
    </row>
    <row r="6140" spans="1:10" x14ac:dyDescent="0.35">
      <c r="A6140" s="1" t="s">
        <v>3</v>
      </c>
      <c r="B6140" s="1" t="s">
        <v>11428</v>
      </c>
      <c r="C6140" s="1" t="s">
        <v>11657</v>
      </c>
      <c r="D6140" s="1" t="s">
        <v>3</v>
      </c>
      <c r="E6140" s="1" t="s">
        <v>5044</v>
      </c>
      <c r="F6140" s="4" t="s">
        <v>11658</v>
      </c>
      <c r="G6140" s="1" t="s">
        <v>103</v>
      </c>
      <c r="H6140" s="3" t="str">
        <f t="shared" si="95"/>
        <v>Other Than Commercial</v>
      </c>
      <c r="I6140" s="3" t="str">
        <f>IF(IFERROR(SEARCH("N/A",CID_DB[[#This Row],[ NSN ]]),-1)&lt;&gt;-1,"",LEFT(SUBSTITUTE(SUBSTITUTE(SUBSTITUTE(SUBSTITUTE(SUBSTITUTE(CID_DB[[#This Row],[ NSN ]],"-","")," ","")," ",""),"‐",""),"NA",""),13))</f>
        <v>1680010276794</v>
      </c>
      <c r="J6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684648||SHAFT|1680010276794</v>
      </c>
    </row>
    <row r="6141" spans="1:10" x14ac:dyDescent="0.35">
      <c r="A6141" s="1" t="s">
        <v>3</v>
      </c>
      <c r="B6141" s="1" t="s">
        <v>11428</v>
      </c>
      <c r="C6141" s="1" t="s">
        <v>11659</v>
      </c>
      <c r="D6141" s="1" t="s">
        <v>3</v>
      </c>
      <c r="E6141" s="1" t="s">
        <v>4927</v>
      </c>
      <c r="F6141" s="4" t="s">
        <v>11660</v>
      </c>
      <c r="G6141" s="1" t="s">
        <v>103</v>
      </c>
      <c r="H6141" s="3" t="str">
        <f t="shared" si="95"/>
        <v>Other Than Commercial</v>
      </c>
      <c r="I6141" s="3" t="str">
        <f>IF(IFERROR(SEARCH("N/A",CID_DB[[#This Row],[ NSN ]]),-1)&lt;&gt;-1,"",LEFT(SUBSTITUTE(SUBSTITUTE(SUBSTITUTE(SUBSTITUTE(SUBSTITUTE(CID_DB[[#This Row],[ NSN ]],"-","")," ","")," ",""),"‐",""),"NA",""),13))</f>
        <v>5365010302206</v>
      </c>
      <c r="J6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96129714||SHIM|5365010302206</v>
      </c>
    </row>
    <row r="6142" spans="1:10" x14ac:dyDescent="0.35">
      <c r="A6142" s="1" t="s">
        <v>3</v>
      </c>
      <c r="B6142" s="1" t="s">
        <v>11428</v>
      </c>
      <c r="C6142" s="1" t="s">
        <v>11661</v>
      </c>
      <c r="D6142" s="1" t="s">
        <v>3</v>
      </c>
      <c r="E6142" s="1" t="s">
        <v>4927</v>
      </c>
      <c r="F6142" s="4" t="s">
        <v>11662</v>
      </c>
      <c r="G6142" s="1" t="s">
        <v>103</v>
      </c>
      <c r="H6142" s="3" t="str">
        <f t="shared" si="95"/>
        <v>Other Than Commercial</v>
      </c>
      <c r="I6142" s="3" t="str">
        <f>IF(IFERROR(SEARCH("N/A",CID_DB[[#This Row],[ NSN ]]),-1)&lt;&gt;-1,"",LEFT(SUBSTITUTE(SUBSTITUTE(SUBSTITUTE(SUBSTITUTE(SUBSTITUTE(CID_DB[[#This Row],[ NSN ]],"-","")," ","")," ",""),"‐",""),"NA",""),13))</f>
        <v>5365010246905</v>
      </c>
      <c r="J6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6610517||SHIM|5365010246905</v>
      </c>
    </row>
    <row r="6143" spans="1:10" x14ac:dyDescent="0.35">
      <c r="A6143" s="1" t="s">
        <v>3</v>
      </c>
      <c r="B6143" s="1" t="s">
        <v>11428</v>
      </c>
      <c r="C6143" s="1" t="s">
        <v>11663</v>
      </c>
      <c r="D6143" s="1" t="s">
        <v>3</v>
      </c>
      <c r="E6143" s="1" t="s">
        <v>4927</v>
      </c>
      <c r="F6143" s="4" t="s">
        <v>11664</v>
      </c>
      <c r="G6143" s="1" t="s">
        <v>103</v>
      </c>
      <c r="H6143" s="3" t="str">
        <f t="shared" si="95"/>
        <v>Other Than Commercial</v>
      </c>
      <c r="I6143" s="3" t="str">
        <f>IF(IFERROR(SEARCH("N/A",CID_DB[[#This Row],[ NSN ]]),-1)&lt;&gt;-1,"",LEFT(SUBSTITUTE(SUBSTITUTE(SUBSTITUTE(SUBSTITUTE(SUBSTITUTE(CID_DB[[#This Row],[ NSN ]],"-","")," ","")," ",""),"‐",""),"NA",""),13))</f>
        <v>5365008701596</v>
      </c>
      <c r="J6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69104602||SHIM|5365008701596</v>
      </c>
    </row>
    <row r="6144" spans="1:10" x14ac:dyDescent="0.35">
      <c r="A6144" s="1" t="s">
        <v>3</v>
      </c>
      <c r="B6144" s="1" t="s">
        <v>11428</v>
      </c>
      <c r="C6144" s="1" t="s">
        <v>11665</v>
      </c>
      <c r="D6144" s="1" t="s">
        <v>3</v>
      </c>
      <c r="E6144" s="1" t="s">
        <v>4927</v>
      </c>
      <c r="F6144" s="4" t="s">
        <v>11666</v>
      </c>
      <c r="G6144" s="1" t="s">
        <v>103</v>
      </c>
      <c r="H6144" s="3" t="str">
        <f t="shared" si="95"/>
        <v>Other Than Commercial</v>
      </c>
      <c r="I6144" s="3" t="str">
        <f>IF(IFERROR(SEARCH("N/A",CID_DB[[#This Row],[ NSN ]]),-1)&lt;&gt;-1,"",LEFT(SUBSTITUTE(SUBSTITUTE(SUBSTITUTE(SUBSTITUTE(SUBSTITUTE(CID_DB[[#This Row],[ NSN ]],"-","")," ","")," ",""),"‐",""),"NA",""),13))</f>
        <v>5310010211525</v>
      </c>
      <c r="J6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66104411||SHIM|5310010211525</v>
      </c>
    </row>
    <row r="6145" spans="1:10" x14ac:dyDescent="0.35">
      <c r="A6145" s="1" t="s">
        <v>3</v>
      </c>
      <c r="B6145" s="1" t="s">
        <v>11428</v>
      </c>
      <c r="C6145" s="1" t="s">
        <v>11667</v>
      </c>
      <c r="D6145" s="1" t="s">
        <v>3</v>
      </c>
      <c r="E6145" s="1" t="s">
        <v>4927</v>
      </c>
      <c r="F6145" s="4" t="s">
        <v>11668</v>
      </c>
      <c r="G6145" s="1" t="s">
        <v>103</v>
      </c>
      <c r="H6145" s="3" t="str">
        <f t="shared" si="95"/>
        <v>Other Than Commercial</v>
      </c>
      <c r="I6145" s="3" t="str">
        <f>IF(IFERROR(SEARCH("N/A",CID_DB[[#This Row],[ NSN ]]),-1)&lt;&gt;-1,"",LEFT(SUBSTITUTE(SUBSTITUTE(SUBSTITUTE(SUBSTITUTE(SUBSTITUTE(CID_DB[[#This Row],[ NSN ]],"-","")," ","")," ",""),"‐",""),"NA",""),13))</f>
        <v>5365008729798</v>
      </c>
      <c r="J6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661940||SHIM|5365008729798</v>
      </c>
    </row>
    <row r="6146" spans="1:10" x14ac:dyDescent="0.35">
      <c r="A6146" s="1" t="s">
        <v>3</v>
      </c>
      <c r="B6146" s="1" t="s">
        <v>11428</v>
      </c>
      <c r="C6146" s="1" t="s">
        <v>11669</v>
      </c>
      <c r="D6146" s="1" t="s">
        <v>3</v>
      </c>
      <c r="E6146" s="1" t="s">
        <v>4927</v>
      </c>
      <c r="F6146" s="4" t="s">
        <v>11670</v>
      </c>
      <c r="G6146" s="1" t="s">
        <v>103</v>
      </c>
      <c r="H6146" s="3" t="str">
        <f t="shared" si="95"/>
        <v>Other Than Commercial</v>
      </c>
      <c r="I6146" s="3" t="str">
        <f>IF(IFERROR(SEARCH("N/A",CID_DB[[#This Row],[ NSN ]]),-1)&lt;&gt;-1,"",LEFT(SUBSTITUTE(SUBSTITUTE(SUBSTITUTE(SUBSTITUTE(SUBSTITUTE(CID_DB[[#This Row],[ NSN ]],"-","")," ","")," ",""),"‐",""),"NA",""),13))</f>
        <v>5365011385389</v>
      </c>
      <c r="J6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66207671||SHIM|5365011385389</v>
      </c>
    </row>
    <row r="6147" spans="1:10" x14ac:dyDescent="0.35">
      <c r="A6147" s="1" t="s">
        <v>3</v>
      </c>
      <c r="B6147" s="1" t="s">
        <v>11428</v>
      </c>
      <c r="C6147" s="1" t="s">
        <v>11671</v>
      </c>
      <c r="D6147" s="1" t="s">
        <v>3</v>
      </c>
      <c r="E6147" s="1" t="s">
        <v>5045</v>
      </c>
      <c r="F6147" s="4" t="s">
        <v>11672</v>
      </c>
      <c r="G6147" s="1" t="s">
        <v>103</v>
      </c>
      <c r="H6147" s="3" t="str">
        <f t="shared" ref="H6147:H6210" si="96">IF(G6147="Y - CID","Commercial",IF(G6147="N - CID","Other Than Commercial","N/A"))</f>
        <v>Other Than Commercial</v>
      </c>
      <c r="I6147" s="3" t="str">
        <f>IF(IFERROR(SEARCH("N/A",CID_DB[[#This Row],[ NSN ]]),-1)&lt;&gt;-1,"",LEFT(SUBSTITUTE(SUBSTITUTE(SUBSTITUTE(SUBSTITUTE(SUBSTITUTE(CID_DB[[#This Row],[ NSN ]],"-","")," ","")," ",""),"‐",""),"NA",""),13))</f>
        <v>1620010184356</v>
      </c>
      <c r="J61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6613415||SLEEVE|1620010184356</v>
      </c>
    </row>
    <row r="6148" spans="1:10" x14ac:dyDescent="0.35">
      <c r="A6148" s="1" t="s">
        <v>3</v>
      </c>
      <c r="B6148" s="1" t="s">
        <v>11428</v>
      </c>
      <c r="C6148" s="1" t="s">
        <v>11673</v>
      </c>
      <c r="D6148" s="1" t="s">
        <v>3</v>
      </c>
      <c r="E6148" s="1" t="s">
        <v>11674</v>
      </c>
      <c r="F6148" s="4" t="s">
        <v>11675</v>
      </c>
      <c r="G6148" s="1" t="s">
        <v>103</v>
      </c>
      <c r="H6148" s="3" t="str">
        <f t="shared" si="96"/>
        <v>Other Than Commercial</v>
      </c>
      <c r="I6148" s="3" t="str">
        <f>IF(IFERROR(SEARCH("N/A",CID_DB[[#This Row],[ NSN ]]),-1)&lt;&gt;-1,"",LEFT(SUBSTITUTE(SUBSTITUTE(SUBSTITUTE(SUBSTITUTE(SUBSTITUTE(CID_DB[[#This Row],[ NSN ]],"-","")," ","")," ",""),"‐",""),"NA",""),13))</f>
        <v>1650010134127</v>
      </c>
      <c r="J61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6044412||SLIDEAY|1650010134127</v>
      </c>
    </row>
    <row r="6149" spans="1:10" x14ac:dyDescent="0.35">
      <c r="A6149" s="1" t="s">
        <v>3</v>
      </c>
      <c r="B6149" s="1" t="s">
        <v>11428</v>
      </c>
      <c r="C6149" s="1" t="s">
        <v>11676</v>
      </c>
      <c r="D6149" s="1" t="s">
        <v>3</v>
      </c>
      <c r="E6149" s="1" t="s">
        <v>5043</v>
      </c>
      <c r="F6149" s="4" t="s">
        <v>11677</v>
      </c>
      <c r="G6149" s="1" t="s">
        <v>103</v>
      </c>
      <c r="H6149" s="3" t="str">
        <f t="shared" si="96"/>
        <v>Other Than Commercial</v>
      </c>
      <c r="I6149" s="3" t="str">
        <f>IF(IFERROR(SEARCH("N/A",CID_DB[[#This Row],[ NSN ]]),-1)&lt;&gt;-1,"",LEFT(SUBSTITUTE(SUBSTITUTE(SUBSTITUTE(SUBSTITUTE(SUBSTITUTE(CID_DB[[#This Row],[ NSN ]],"-","")," ","")," ",""),"‐",""),"NA",""),13))</f>
        <v>5365011984712</v>
      </c>
      <c r="J61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631031||SPACER|5365011984712</v>
      </c>
    </row>
    <row r="6150" spans="1:10" x14ac:dyDescent="0.35">
      <c r="A6150" s="1" t="s">
        <v>3</v>
      </c>
      <c r="B6150" s="1" t="s">
        <v>11428</v>
      </c>
      <c r="C6150" s="1" t="s">
        <v>11678</v>
      </c>
      <c r="D6150" s="1" t="s">
        <v>3</v>
      </c>
      <c r="E6150" s="1" t="s">
        <v>5043</v>
      </c>
      <c r="F6150" s="4" t="s">
        <v>11679</v>
      </c>
      <c r="G6150" s="1" t="s">
        <v>103</v>
      </c>
      <c r="H6150" s="3" t="str">
        <f t="shared" si="96"/>
        <v>Other Than Commercial</v>
      </c>
      <c r="I6150" s="3" t="str">
        <f>IF(IFERROR(SEARCH("N/A",CID_DB[[#This Row],[ NSN ]]),-1)&lt;&gt;-1,"",LEFT(SUBSTITUTE(SUBSTITUTE(SUBSTITUTE(SUBSTITUTE(SUBSTITUTE(CID_DB[[#This Row],[ NSN ]],"-","")," ","")," ",""),"‐",""),"NA",""),13))</f>
        <v>1560010224487</v>
      </c>
      <c r="J61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69157861||SPACER|1560010224487</v>
      </c>
    </row>
    <row r="6151" spans="1:10" x14ac:dyDescent="0.35">
      <c r="A6151" s="1" t="s">
        <v>3</v>
      </c>
      <c r="B6151" s="1" t="s">
        <v>11428</v>
      </c>
      <c r="C6151" s="1" t="s">
        <v>11680</v>
      </c>
      <c r="D6151" s="1" t="s">
        <v>3</v>
      </c>
      <c r="E6151" s="1" t="s">
        <v>11681</v>
      </c>
      <c r="F6151" s="4" t="s">
        <v>11682</v>
      </c>
      <c r="G6151" s="1" t="s">
        <v>103</v>
      </c>
      <c r="H6151" s="3" t="str">
        <f t="shared" si="96"/>
        <v>Other Than Commercial</v>
      </c>
      <c r="I6151" s="3" t="str">
        <f>IF(IFERROR(SEARCH("N/A",CID_DB[[#This Row],[ NSN ]]),-1)&lt;&gt;-1,"",LEFT(SUBSTITUTE(SUBSTITUTE(SUBSTITUTE(SUBSTITUTE(SUBSTITUTE(CID_DB[[#This Row],[ NSN ]],"-","")," ","")," ",""),"‐",""),"NA",""),13))</f>
        <v>1560010225004</v>
      </c>
      <c r="J61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65862077||SPIGOT|1560010225004</v>
      </c>
    </row>
    <row r="6152" spans="1:10" x14ac:dyDescent="0.35">
      <c r="A6152" s="1" t="s">
        <v>3</v>
      </c>
      <c r="B6152" s="1" t="s">
        <v>11428</v>
      </c>
      <c r="C6152" s="1" t="s">
        <v>11683</v>
      </c>
      <c r="D6152" s="1" t="s">
        <v>3</v>
      </c>
      <c r="E6152" s="1" t="s">
        <v>2813</v>
      </c>
      <c r="F6152" s="4" t="s">
        <v>11684</v>
      </c>
      <c r="G6152" s="1" t="s">
        <v>103</v>
      </c>
      <c r="H6152" s="3" t="str">
        <f t="shared" si="96"/>
        <v>Other Than Commercial</v>
      </c>
      <c r="I6152" s="3" t="str">
        <f>IF(IFERROR(SEARCH("N/A",CID_DB[[#This Row],[ NSN ]]),-1)&lt;&gt;-1,"",LEFT(SUBSTITUTE(SUBSTITUTE(SUBSTITUTE(SUBSTITUTE(SUBSTITUTE(CID_DB[[#This Row],[ NSN ]],"-","")," ","")," ",""),"‐",""),"NA",""),13))</f>
        <v>5360007899122</v>
      </c>
      <c r="J61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66112711||SPRING|5360007899122</v>
      </c>
    </row>
    <row r="6153" spans="1:10" x14ac:dyDescent="0.35">
      <c r="A6153" s="1" t="s">
        <v>3</v>
      </c>
      <c r="B6153" s="1" t="s">
        <v>11428</v>
      </c>
      <c r="C6153" s="1" t="s">
        <v>11685</v>
      </c>
      <c r="D6153" s="1" t="s">
        <v>3</v>
      </c>
      <c r="E6153" s="1" t="s">
        <v>2813</v>
      </c>
      <c r="F6153" s="4" t="s">
        <v>11686</v>
      </c>
      <c r="G6153" s="1" t="s">
        <v>103</v>
      </c>
      <c r="H6153" s="3" t="str">
        <f t="shared" si="96"/>
        <v>Other Than Commercial</v>
      </c>
      <c r="I6153" s="3" t="str">
        <f>IF(IFERROR(SEARCH("N/A",CID_DB[[#This Row],[ NSN ]]),-1)&lt;&gt;-1,"",LEFT(SUBSTITUTE(SUBSTITUTE(SUBSTITUTE(SUBSTITUTE(SUBSTITUTE(CID_DB[[#This Row],[ NSN ]],"-","")," ","")," ",""),"‐",""),"NA",""),13))</f>
        <v>1560010248694</v>
      </c>
      <c r="J61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674806||SPRING|1560010248694</v>
      </c>
    </row>
    <row r="6154" spans="1:10" x14ac:dyDescent="0.35">
      <c r="A6154" s="1" t="s">
        <v>3</v>
      </c>
      <c r="B6154" s="1" t="s">
        <v>11428</v>
      </c>
      <c r="C6154" s="1" t="s">
        <v>11687</v>
      </c>
      <c r="D6154" s="1" t="s">
        <v>3</v>
      </c>
      <c r="E6154" s="1" t="s">
        <v>2813</v>
      </c>
      <c r="F6154" s="4" t="s">
        <v>11688</v>
      </c>
      <c r="G6154" s="1" t="s">
        <v>103</v>
      </c>
      <c r="H6154" s="3" t="str">
        <f t="shared" si="96"/>
        <v>Other Than Commercial</v>
      </c>
      <c r="I6154" s="3" t="str">
        <f>IF(IFERROR(SEARCH("N/A",CID_DB[[#This Row],[ NSN ]]),-1)&lt;&gt;-1,"",LEFT(SUBSTITUTE(SUBSTITUTE(SUBSTITUTE(SUBSTITUTE(SUBSTITUTE(CID_DB[[#This Row],[ NSN ]],"-","")," ","")," ",""),"‐",""),"NA",""),13))</f>
        <v>1560011146689</v>
      </c>
      <c r="J61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66180311||SPRING|1560011146689</v>
      </c>
    </row>
    <row r="6155" spans="1:10" x14ac:dyDescent="0.35">
      <c r="A6155" s="1" t="s">
        <v>3</v>
      </c>
      <c r="B6155" s="1" t="s">
        <v>11428</v>
      </c>
      <c r="C6155" s="1" t="s">
        <v>11689</v>
      </c>
      <c r="D6155" s="1" t="s">
        <v>3</v>
      </c>
      <c r="E6155" s="1" t="s">
        <v>2813</v>
      </c>
      <c r="F6155" s="4" t="s">
        <v>11690</v>
      </c>
      <c r="G6155" s="1" t="s">
        <v>103</v>
      </c>
      <c r="H6155" s="3" t="str">
        <f t="shared" si="96"/>
        <v>Other Than Commercial</v>
      </c>
      <c r="I6155" s="3" t="str">
        <f>IF(IFERROR(SEARCH("N/A",CID_DB[[#This Row],[ NSN ]]),-1)&lt;&gt;-1,"",LEFT(SUBSTITUTE(SUBSTITUTE(SUBSTITUTE(SUBSTITUTE(SUBSTITUTE(CID_DB[[#This Row],[ NSN ]],"-","")," ","")," ",""),"‐",""),"NA",""),13))</f>
        <v>5360010205040</v>
      </c>
      <c r="J6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632609||SPRING|5360010205040</v>
      </c>
    </row>
    <row r="6156" spans="1:10" x14ac:dyDescent="0.35">
      <c r="A6156" s="1" t="s">
        <v>3</v>
      </c>
      <c r="B6156" s="1" t="s">
        <v>11428</v>
      </c>
      <c r="C6156" s="1" t="s">
        <v>11691</v>
      </c>
      <c r="D6156" s="1" t="s">
        <v>3</v>
      </c>
      <c r="E6156" s="1" t="s">
        <v>2813</v>
      </c>
      <c r="F6156" s="4" t="s">
        <v>11692</v>
      </c>
      <c r="G6156" s="1" t="s">
        <v>103</v>
      </c>
      <c r="H6156" s="3" t="str">
        <f t="shared" si="96"/>
        <v>Other Than Commercial</v>
      </c>
      <c r="I6156" s="3" t="str">
        <f>IF(IFERROR(SEARCH("N/A",CID_DB[[#This Row],[ NSN ]]),-1)&lt;&gt;-1,"",LEFT(SUBSTITUTE(SUBSTITUTE(SUBSTITUTE(SUBSTITUTE(SUBSTITUTE(CID_DB[[#This Row],[ NSN ]],"-","")," ","")," ",""),"‐",""),"NA",""),13))</f>
        <v>5360010332523</v>
      </c>
      <c r="J6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638952||SPRING|5360010332523</v>
      </c>
    </row>
    <row r="6157" spans="1:10" x14ac:dyDescent="0.35">
      <c r="A6157" s="1" t="s">
        <v>3</v>
      </c>
      <c r="B6157" s="1" t="s">
        <v>11428</v>
      </c>
      <c r="C6157" s="1" t="s">
        <v>11693</v>
      </c>
      <c r="D6157" s="1" t="s">
        <v>3</v>
      </c>
      <c r="E6157" s="1" t="s">
        <v>11694</v>
      </c>
      <c r="F6157" s="4" t="s">
        <v>11695</v>
      </c>
      <c r="G6157" s="1" t="s">
        <v>103</v>
      </c>
      <c r="H6157" s="3" t="str">
        <f t="shared" si="96"/>
        <v>Other Than Commercial</v>
      </c>
      <c r="I6157" s="3" t="str">
        <f>IF(IFERROR(SEARCH("N/A",CID_DB[[#This Row],[ NSN ]]),-1)&lt;&gt;-1,"",LEFT(SUBSTITUTE(SUBSTITUTE(SUBSTITUTE(SUBSTITUTE(SUBSTITUTE(CID_DB[[#This Row],[ NSN ]],"-","")," ","")," ",""),"‐",""),"NA",""),13))</f>
        <v>1560014852101</v>
      </c>
      <c r="J6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66107352||STIFFENE|1560014852101</v>
      </c>
    </row>
    <row r="6158" spans="1:10" x14ac:dyDescent="0.35">
      <c r="A6158" s="1" t="s">
        <v>3</v>
      </c>
      <c r="B6158" s="1" t="s">
        <v>11428</v>
      </c>
      <c r="C6158" s="1" t="s">
        <v>11696</v>
      </c>
      <c r="D6158" s="1" t="s">
        <v>3</v>
      </c>
      <c r="E6158" s="1" t="s">
        <v>11697</v>
      </c>
      <c r="F6158" s="4" t="s">
        <v>11698</v>
      </c>
      <c r="G6158" s="1" t="s">
        <v>103</v>
      </c>
      <c r="H6158" s="3" t="str">
        <f t="shared" si="96"/>
        <v>Other Than Commercial</v>
      </c>
      <c r="I6158" s="3" t="str">
        <f>IF(IFERROR(SEARCH("N/A",CID_DB[[#This Row],[ NSN ]]),-1)&lt;&gt;-1,"",LEFT(SUBSTITUTE(SUBSTITUTE(SUBSTITUTE(SUBSTITUTE(SUBSTITUTE(CID_DB[[#This Row],[ NSN ]],"-","")," ","")," ",""),"‐",""),"NA",""),13))</f>
        <v>1560010394301</v>
      </c>
      <c r="J6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66135782||STOP|1560010394301</v>
      </c>
    </row>
    <row r="6159" spans="1:10" x14ac:dyDescent="0.35">
      <c r="A6159" s="1" t="s">
        <v>3</v>
      </c>
      <c r="B6159" s="1" t="s">
        <v>11428</v>
      </c>
      <c r="C6159" s="1" t="s">
        <v>11699</v>
      </c>
      <c r="D6159" s="1" t="s">
        <v>3</v>
      </c>
      <c r="E6159" s="1" t="s">
        <v>11700</v>
      </c>
      <c r="F6159" s="4" t="s">
        <v>11701</v>
      </c>
      <c r="G6159" s="1" t="s">
        <v>103</v>
      </c>
      <c r="H6159" s="3" t="str">
        <f t="shared" si="96"/>
        <v>Other Than Commercial</v>
      </c>
      <c r="I6159" s="3" t="str">
        <f>IF(IFERROR(SEARCH("N/A",CID_DB[[#This Row],[ NSN ]]),-1)&lt;&gt;-1,"",LEFT(SUBSTITUTE(SUBSTITUTE(SUBSTITUTE(SUBSTITUTE(SUBSTITUTE(CID_DB[[#This Row],[ NSN ]],"-","")," ","")," ",""),"‐",""),"NA",""),13))</f>
        <v>1560010607928</v>
      </c>
      <c r="J6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65607137||STRAPAY|1560010607928</v>
      </c>
    </row>
    <row r="6160" spans="1:10" x14ac:dyDescent="0.35">
      <c r="A6160" s="1" t="s">
        <v>3</v>
      </c>
      <c r="B6160" s="1" t="s">
        <v>11428</v>
      </c>
      <c r="C6160" s="1" t="s">
        <v>11702</v>
      </c>
      <c r="D6160" s="1" t="s">
        <v>3</v>
      </c>
      <c r="E6160" s="1" t="s">
        <v>11703</v>
      </c>
      <c r="F6160" s="4" t="s">
        <v>11704</v>
      </c>
      <c r="G6160" s="1" t="s">
        <v>103</v>
      </c>
      <c r="H6160" s="3" t="str">
        <f t="shared" si="96"/>
        <v>Other Than Commercial</v>
      </c>
      <c r="I6160" s="3" t="str">
        <f>IF(IFERROR(SEARCH("N/A",CID_DB[[#This Row],[ NSN ]]),-1)&lt;&gt;-1,"",LEFT(SUBSTITUTE(SUBSTITUTE(SUBSTITUTE(SUBSTITUTE(SUBSTITUTE(CID_DB[[#This Row],[ NSN ]],"-","")," ","")," ",""),"‐",""),"NA",""),13))</f>
        <v>1560014355587</v>
      </c>
      <c r="J6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65222282||STRIP|1560014355587</v>
      </c>
    </row>
    <row r="6161" spans="1:10" x14ac:dyDescent="0.35">
      <c r="A6161" s="1" t="s">
        <v>3</v>
      </c>
      <c r="B6161" s="1" t="s">
        <v>11428</v>
      </c>
      <c r="C6161" s="1" t="s">
        <v>11705</v>
      </c>
      <c r="D6161" s="1" t="s">
        <v>3</v>
      </c>
      <c r="E6161" s="1" t="s">
        <v>11706</v>
      </c>
      <c r="F6161" s="4" t="s">
        <v>11707</v>
      </c>
      <c r="G6161" s="1" t="s">
        <v>103</v>
      </c>
      <c r="H6161" s="3" t="str">
        <f t="shared" si="96"/>
        <v>Other Than Commercial</v>
      </c>
      <c r="I6161" s="3" t="str">
        <f>IF(IFERROR(SEARCH("N/A",CID_DB[[#This Row],[ NSN ]]),-1)&lt;&gt;-1,"",LEFT(SUBSTITUTE(SUBSTITUTE(SUBSTITUTE(SUBSTITUTE(SUBSTITUTE(CID_DB[[#This Row],[ NSN ]],"-","")," ","")," ",""),"‐",""),"NA",""),13))</f>
        <v>1560010176814</v>
      </c>
      <c r="J6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65210781||SUPPORT|1560010176814</v>
      </c>
    </row>
    <row r="6162" spans="1:10" x14ac:dyDescent="0.35">
      <c r="A6162" s="1" t="s">
        <v>3</v>
      </c>
      <c r="B6162" s="1" t="s">
        <v>11428</v>
      </c>
      <c r="C6162" s="1" t="s">
        <v>11708</v>
      </c>
      <c r="D6162" s="1" t="s">
        <v>3</v>
      </c>
      <c r="E6162" s="1" t="s">
        <v>11706</v>
      </c>
      <c r="F6162" s="4" t="s">
        <v>11709</v>
      </c>
      <c r="G6162" s="1" t="s">
        <v>103</v>
      </c>
      <c r="H6162" s="3" t="str">
        <f t="shared" si="96"/>
        <v>Other Than Commercial</v>
      </c>
      <c r="I6162" s="3" t="str">
        <f>IF(IFERROR(SEARCH("N/A",CID_DB[[#This Row],[ NSN ]]),-1)&lt;&gt;-1,"",LEFT(SUBSTITUTE(SUBSTITUTE(SUBSTITUTE(SUBSTITUTE(SUBSTITUTE(CID_DB[[#This Row],[ NSN ]],"-","")," ","")," ",""),"‐",""),"NA",""),13))</f>
        <v>1560014111322</v>
      </c>
      <c r="J6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65220183||SUPPORT|1560014111322</v>
      </c>
    </row>
    <row r="6163" spans="1:10" x14ac:dyDescent="0.35">
      <c r="A6163" s="1" t="s">
        <v>3</v>
      </c>
      <c r="B6163" s="1" t="s">
        <v>11428</v>
      </c>
      <c r="C6163" s="1" t="s">
        <v>11710</v>
      </c>
      <c r="D6163" s="1" t="s">
        <v>3</v>
      </c>
      <c r="E6163" s="1" t="s">
        <v>11706</v>
      </c>
      <c r="F6163" s="4" t="s">
        <v>11711</v>
      </c>
      <c r="G6163" s="1" t="s">
        <v>103</v>
      </c>
      <c r="H6163" s="3" t="str">
        <f t="shared" si="96"/>
        <v>Other Than Commercial</v>
      </c>
      <c r="I6163" s="3" t="str">
        <f>IF(IFERROR(SEARCH("N/A",CID_DB[[#This Row],[ NSN ]]),-1)&lt;&gt;-1,"",LEFT(SUBSTITUTE(SUBSTITUTE(SUBSTITUTE(SUBSTITUTE(SUBSTITUTE(CID_DB[[#This Row],[ NSN ]],"-","")," ","")," ",""),"‐",""),"NA",""),13))</f>
        <v>1560014526387</v>
      </c>
      <c r="J6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65209575||SUPPORT|1560014526387</v>
      </c>
    </row>
    <row r="6164" spans="1:10" x14ac:dyDescent="0.35">
      <c r="A6164" s="1" t="s">
        <v>3</v>
      </c>
      <c r="B6164" s="1" t="s">
        <v>11428</v>
      </c>
      <c r="C6164" s="1" t="s">
        <v>11712</v>
      </c>
      <c r="D6164" s="1" t="s">
        <v>3</v>
      </c>
      <c r="E6164" s="1" t="s">
        <v>11706</v>
      </c>
      <c r="F6164" s="4" t="s">
        <v>11713</v>
      </c>
      <c r="G6164" s="1" t="s">
        <v>103</v>
      </c>
      <c r="H6164" s="3" t="str">
        <f t="shared" si="96"/>
        <v>Other Than Commercial</v>
      </c>
      <c r="I6164" s="3" t="str">
        <f>IF(IFERROR(SEARCH("N/A",CID_DB[[#This Row],[ NSN ]]),-1)&lt;&gt;-1,"",LEFT(SUBSTITUTE(SUBSTITUTE(SUBSTITUTE(SUBSTITUTE(SUBSTITUTE(CID_DB[[#This Row],[ NSN ]],"-","")," ","")," ",""),"‐",""),"NA",""),13))</f>
        <v>1560003925160</v>
      </c>
      <c r="J6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9045005||SUPPORT|1560003925160</v>
      </c>
    </row>
    <row r="6165" spans="1:10" x14ac:dyDescent="0.35">
      <c r="A6165" s="1" t="s">
        <v>3</v>
      </c>
      <c r="B6165" s="1" t="s">
        <v>11428</v>
      </c>
      <c r="C6165" s="1" t="s">
        <v>11714</v>
      </c>
      <c r="D6165" s="1" t="s">
        <v>3</v>
      </c>
      <c r="E6165" s="1" t="s">
        <v>11715</v>
      </c>
      <c r="F6165" s="4" t="s">
        <v>11716</v>
      </c>
      <c r="G6165" s="1" t="s">
        <v>103</v>
      </c>
      <c r="H6165" s="3" t="str">
        <f t="shared" si="96"/>
        <v>Other Than Commercial</v>
      </c>
      <c r="I6165" s="3" t="str">
        <f>IF(IFERROR(SEARCH("N/A",CID_DB[[#This Row],[ NSN ]]),-1)&lt;&gt;-1,"",LEFT(SUBSTITUTE(SUBSTITUTE(SUBSTITUTE(SUBSTITUTE(SUBSTITUTE(CID_DB[[#This Row],[ NSN ]],"-","")," ","")," ",""),"‐",""),"NA",""),13))</f>
        <v>5340015584365</v>
      </c>
      <c r="J6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6632471||SUPPPLT|5340015584365</v>
      </c>
    </row>
    <row r="6166" spans="1:10" x14ac:dyDescent="0.35">
      <c r="A6166" s="1" t="s">
        <v>3</v>
      </c>
      <c r="B6166" s="1" t="s">
        <v>11428</v>
      </c>
      <c r="C6166" s="1" t="s">
        <v>11717</v>
      </c>
      <c r="D6166" s="1" t="s">
        <v>3</v>
      </c>
      <c r="E6166" s="1" t="s">
        <v>11718</v>
      </c>
      <c r="F6166" s="4" t="s">
        <v>11719</v>
      </c>
      <c r="G6166" s="1" t="s">
        <v>103</v>
      </c>
      <c r="H6166" s="3" t="str">
        <f t="shared" si="96"/>
        <v>Other Than Commercial</v>
      </c>
      <c r="I6166" s="3" t="str">
        <f>IF(IFERROR(SEARCH("N/A",CID_DB[[#This Row],[ NSN ]]),-1)&lt;&gt;-1,"",LEFT(SUBSTITUTE(SUBSTITUTE(SUBSTITUTE(SUBSTITUTE(SUBSTITUTE(CID_DB[[#This Row],[ NSN ]],"-","")," ","")," ",""),"‐",""),"NA",""),13))</f>
        <v>5340010699343</v>
      </c>
      <c r="J6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69173962||TERMINAL|5340010699343</v>
      </c>
    </row>
    <row r="6167" spans="1:10" x14ac:dyDescent="0.35">
      <c r="A6167" s="1" t="s">
        <v>3</v>
      </c>
      <c r="B6167" s="1" t="s">
        <v>11428</v>
      </c>
      <c r="C6167" s="1" t="s">
        <v>11720</v>
      </c>
      <c r="D6167" s="1" t="s">
        <v>3</v>
      </c>
      <c r="E6167" s="1" t="s">
        <v>11718</v>
      </c>
      <c r="F6167" s="4" t="s">
        <v>11721</v>
      </c>
      <c r="G6167" s="1" t="s">
        <v>103</v>
      </c>
      <c r="H6167" s="3" t="str">
        <f t="shared" si="96"/>
        <v>Other Than Commercial</v>
      </c>
      <c r="I6167" s="3" t="str">
        <f>IF(IFERROR(SEARCH("N/A",CID_DB[[#This Row],[ NSN ]]),-1)&lt;&gt;-1,"",LEFT(SUBSTITUTE(SUBSTITUTE(SUBSTITUTE(SUBSTITUTE(SUBSTITUTE(CID_DB[[#This Row],[ NSN ]],"-","")," ","")," ",""),"‐",""),"NA",""),13))</f>
        <v>1680013516081</v>
      </c>
      <c r="J6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661356||TERMINAL|1680013516081</v>
      </c>
    </row>
    <row r="6168" spans="1:10" x14ac:dyDescent="0.35">
      <c r="A6168" s="1" t="s">
        <v>3</v>
      </c>
      <c r="B6168" s="1" t="s">
        <v>11428</v>
      </c>
      <c r="C6168" s="1" t="s">
        <v>11722</v>
      </c>
      <c r="D6168" s="1" t="s">
        <v>3</v>
      </c>
      <c r="E6168" s="1" t="s">
        <v>11723</v>
      </c>
      <c r="F6168" s="4" t="s">
        <v>11724</v>
      </c>
      <c r="G6168" s="1" t="s">
        <v>103</v>
      </c>
      <c r="H6168" s="3" t="str">
        <f t="shared" si="96"/>
        <v>Other Than Commercial</v>
      </c>
      <c r="I6168" s="3" t="str">
        <f>IF(IFERROR(SEARCH("N/A",CID_DB[[#This Row],[ NSN ]]),-1)&lt;&gt;-1,"",LEFT(SUBSTITUTE(SUBSTITUTE(SUBSTITUTE(SUBSTITUTE(SUBSTITUTE(CID_DB[[#This Row],[ NSN ]],"-","")," ","")," ",""),"‐",""),"NA",""),13))</f>
        <v>1560011831940</v>
      </c>
      <c r="J6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65565026||TRACK|1560011831940</v>
      </c>
    </row>
    <row r="6169" spans="1:10" x14ac:dyDescent="0.35">
      <c r="A6169" s="1" t="s">
        <v>3</v>
      </c>
      <c r="B6169" s="1" t="s">
        <v>11428</v>
      </c>
      <c r="C6169" s="1" t="s">
        <v>11725</v>
      </c>
      <c r="D6169" s="1" t="s">
        <v>3</v>
      </c>
      <c r="E6169" s="1" t="s">
        <v>11723</v>
      </c>
      <c r="F6169" s="4" t="s">
        <v>11726</v>
      </c>
      <c r="G6169" s="1" t="s">
        <v>103</v>
      </c>
      <c r="H6169" s="3" t="str">
        <f t="shared" si="96"/>
        <v>Other Than Commercial</v>
      </c>
      <c r="I6169" s="3" t="str">
        <f>IF(IFERROR(SEARCH("N/A",CID_DB[[#This Row],[ NSN ]]),-1)&lt;&gt;-1,"",LEFT(SUBSTITUTE(SUBSTITUTE(SUBSTITUTE(SUBSTITUTE(SUBSTITUTE(CID_DB[[#This Row],[ NSN ]],"-","")," ","")," ",""),"‐",""),"NA",""),13))</f>
        <v>1560009685912</v>
      </c>
      <c r="J6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691047330||TRACK|1560009685912</v>
      </c>
    </row>
    <row r="6170" spans="1:10" x14ac:dyDescent="0.35">
      <c r="A6170" s="1" t="s">
        <v>3</v>
      </c>
      <c r="B6170" s="1" t="s">
        <v>11428</v>
      </c>
      <c r="C6170" s="1" t="s">
        <v>11727</v>
      </c>
      <c r="D6170" s="1" t="s">
        <v>3</v>
      </c>
      <c r="E6170" s="1" t="s">
        <v>11728</v>
      </c>
      <c r="F6170" s="4" t="s">
        <v>11729</v>
      </c>
      <c r="G6170" s="1" t="s">
        <v>103</v>
      </c>
      <c r="H6170" s="3" t="str">
        <f t="shared" si="96"/>
        <v>Other Than Commercial</v>
      </c>
      <c r="I6170" s="3" t="str">
        <f>IF(IFERROR(SEARCH("N/A",CID_DB[[#This Row],[ NSN ]]),-1)&lt;&gt;-1,"",LEFT(SUBSTITUTE(SUBSTITUTE(SUBSTITUTE(SUBSTITUTE(SUBSTITUTE(CID_DB[[#This Row],[ NSN ]],"-","")," ","")," ",""),"‐",""),"NA",""),13))</f>
        <v>1560013603484</v>
      </c>
      <c r="J6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5830673001||TRACKAY|1560013603484</v>
      </c>
    </row>
    <row r="6171" spans="1:10" x14ac:dyDescent="0.35">
      <c r="A6171" s="1" t="s">
        <v>3</v>
      </c>
      <c r="B6171" s="1" t="s">
        <v>11428</v>
      </c>
      <c r="C6171" s="1" t="s">
        <v>11730</v>
      </c>
      <c r="D6171" s="1" t="s">
        <v>3</v>
      </c>
      <c r="E6171" s="1" t="s">
        <v>10201</v>
      </c>
      <c r="F6171" s="4" t="s">
        <v>11731</v>
      </c>
      <c r="G6171" s="1" t="s">
        <v>103</v>
      </c>
      <c r="H6171" s="3" t="str">
        <f t="shared" si="96"/>
        <v>Other Than Commercial</v>
      </c>
      <c r="I6171" s="3" t="str">
        <f>IF(IFERROR(SEARCH("N/A",CID_DB[[#This Row],[ NSN ]]),-1)&lt;&gt;-1,"",LEFT(SUBSTITUTE(SUBSTITUTE(SUBSTITUTE(SUBSTITUTE(SUBSTITUTE(CID_DB[[#This Row],[ NSN ]],"-","")," ","")," ",""),"‐",""),"NA",""),13))</f>
        <v>4730011751258</v>
      </c>
      <c r="J6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669990875||TUBE|4730011751258</v>
      </c>
    </row>
    <row r="6172" spans="1:10" x14ac:dyDescent="0.35">
      <c r="A6172" s="1" t="s">
        <v>3</v>
      </c>
      <c r="B6172" s="1" t="s">
        <v>11428</v>
      </c>
      <c r="C6172" s="1" t="s">
        <v>11732</v>
      </c>
      <c r="D6172" s="1" t="s">
        <v>3</v>
      </c>
      <c r="E6172" s="1" t="s">
        <v>11733</v>
      </c>
      <c r="F6172" s="4" t="s">
        <v>11734</v>
      </c>
      <c r="G6172" s="1" t="s">
        <v>103</v>
      </c>
      <c r="H6172" s="3" t="str">
        <f t="shared" si="96"/>
        <v>Other Than Commercial</v>
      </c>
      <c r="I6172" s="3" t="str">
        <f>IF(IFERROR(SEARCH("N/A",CID_DB[[#This Row],[ NSN ]]),-1)&lt;&gt;-1,"",LEFT(SUBSTITUTE(SUBSTITUTE(SUBSTITUTE(SUBSTITUTE(SUBSTITUTE(CID_DB[[#This Row],[ NSN ]],"-","")," ","")," ",""),"‐",""),"NA",""),13))</f>
        <v>4710008771815</v>
      </c>
      <c r="J61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651054023||TUBEAY|4710008771815</v>
      </c>
    </row>
    <row r="6173" spans="1:10" x14ac:dyDescent="0.35">
      <c r="A6173" s="1" t="s">
        <v>3</v>
      </c>
      <c r="B6173" s="1" t="s">
        <v>11428</v>
      </c>
      <c r="C6173" s="1" t="s">
        <v>11735</v>
      </c>
      <c r="D6173" s="1" t="s">
        <v>3</v>
      </c>
      <c r="E6173" s="1" t="s">
        <v>11733</v>
      </c>
      <c r="F6173" s="4" t="s">
        <v>11736</v>
      </c>
      <c r="G6173" s="1" t="s">
        <v>103</v>
      </c>
      <c r="H6173" s="3" t="str">
        <f t="shared" si="96"/>
        <v>Other Than Commercial</v>
      </c>
      <c r="I6173" s="3" t="str">
        <f>IF(IFERROR(SEARCH("N/A",CID_DB[[#This Row],[ NSN ]]),-1)&lt;&gt;-1,"",LEFT(SUBSTITUTE(SUBSTITUTE(SUBSTITUTE(SUBSTITUTE(SUBSTITUTE(CID_DB[[#This Row],[ NSN ]],"-","")," ","")," ",""),"‐",""),"NA",""),13))</f>
        <v>4710011802791</v>
      </c>
      <c r="J6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651312530||TUBEAY|4710011802791</v>
      </c>
    </row>
    <row r="6174" spans="1:10" x14ac:dyDescent="0.35">
      <c r="A6174" s="1" t="s">
        <v>3</v>
      </c>
      <c r="B6174" s="1" t="s">
        <v>11428</v>
      </c>
      <c r="C6174" s="1" t="s">
        <v>11737</v>
      </c>
      <c r="D6174" s="1" t="s">
        <v>3</v>
      </c>
      <c r="E6174" s="1" t="s">
        <v>11733</v>
      </c>
      <c r="F6174" s="4" t="s">
        <v>11738</v>
      </c>
      <c r="G6174" s="1" t="s">
        <v>103</v>
      </c>
      <c r="H6174" s="3" t="str">
        <f t="shared" si="96"/>
        <v>Other Than Commercial</v>
      </c>
      <c r="I6174" s="3" t="str">
        <f>IF(IFERROR(SEARCH("N/A",CID_DB[[#This Row],[ NSN ]]),-1)&lt;&gt;-1,"",LEFT(SUBSTITUTE(SUBSTITUTE(SUBSTITUTE(SUBSTITUTE(SUBSTITUTE(CID_DB[[#This Row],[ NSN ]],"-","")," ","")," ",""),"‐",""),"NA",""),13))</f>
        <v>4710011494932</v>
      </c>
      <c r="J6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65586392||TUBEAY|4710011494932</v>
      </c>
    </row>
    <row r="6175" spans="1:10" x14ac:dyDescent="0.35">
      <c r="A6175" s="1" t="s">
        <v>3</v>
      </c>
      <c r="B6175" s="1" t="s">
        <v>11428</v>
      </c>
      <c r="C6175" s="1" t="s">
        <v>11739</v>
      </c>
      <c r="D6175" s="1" t="s">
        <v>3</v>
      </c>
      <c r="E6175" s="1" t="s">
        <v>11740</v>
      </c>
      <c r="F6175" s="4" t="s">
        <v>11741</v>
      </c>
      <c r="G6175" s="1" t="s">
        <v>103</v>
      </c>
      <c r="H6175" s="3" t="str">
        <f t="shared" si="96"/>
        <v>Other Than Commercial</v>
      </c>
      <c r="I6175" s="3" t="str">
        <f>IF(IFERROR(SEARCH("N/A",CID_DB[[#This Row],[ NSN ]]),-1)&lt;&gt;-1,"",LEFT(SUBSTITUTE(SUBSTITUTE(SUBSTITUTE(SUBSTITUTE(SUBSTITUTE(CID_DB[[#This Row],[ NSN ]],"-","")," ","")," ",""),"‐",""),"NA",""),13))</f>
        <v>1650003270728</v>
      </c>
      <c r="J6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961713||VALVEAY|1650003270728</v>
      </c>
    </row>
    <row r="6176" spans="1:10" x14ac:dyDescent="0.35">
      <c r="A6176" s="1" t="s">
        <v>3</v>
      </c>
      <c r="B6176" s="1" t="s">
        <v>11428</v>
      </c>
      <c r="C6176" s="1" t="s">
        <v>11742</v>
      </c>
      <c r="D6176" s="1" t="s">
        <v>3</v>
      </c>
      <c r="E6176" s="1" t="s">
        <v>3002</v>
      </c>
      <c r="F6176" s="4" t="s">
        <v>11743</v>
      </c>
      <c r="G6176" s="1" t="s">
        <v>103</v>
      </c>
      <c r="H6176" s="3" t="str">
        <f t="shared" si="96"/>
        <v>Other Than Commercial</v>
      </c>
      <c r="I6176" s="3" t="str">
        <f>IF(IFERROR(SEARCH("N/A",CID_DB[[#This Row],[ NSN ]]),-1)&lt;&gt;-1,"",LEFT(SUBSTITUTE(SUBSTITUTE(SUBSTITUTE(SUBSTITUTE(SUBSTITUTE(CID_DB[[#This Row],[ NSN ]],"-","")," ","")," ",""),"‐",""),"NA",""),13))</f>
        <v>5310002093618</v>
      </c>
      <c r="J6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398736||WASHER|5310002093618</v>
      </c>
    </row>
    <row r="6177" spans="1:10" x14ac:dyDescent="0.35">
      <c r="A6177" s="1" t="s">
        <v>3</v>
      </c>
      <c r="B6177" s="1" t="s">
        <v>11428</v>
      </c>
      <c r="C6177" s="1" t="s">
        <v>11744</v>
      </c>
      <c r="D6177" s="1" t="s">
        <v>3</v>
      </c>
      <c r="E6177" s="1" t="s">
        <v>3002</v>
      </c>
      <c r="F6177" s="4" t="s">
        <v>11745</v>
      </c>
      <c r="G6177" s="1" t="s">
        <v>103</v>
      </c>
      <c r="H6177" s="3" t="str">
        <f t="shared" si="96"/>
        <v>Other Than Commercial</v>
      </c>
      <c r="I6177" s="3" t="str">
        <f>IF(IFERROR(SEARCH("N/A",CID_DB[[#This Row],[ NSN ]]),-1)&lt;&gt;-1,"",LEFT(SUBSTITUTE(SUBSTITUTE(SUBSTITUTE(SUBSTITUTE(SUBSTITUTE(CID_DB[[#This Row],[ NSN ]],"-","")," ","")," ",""),"‐",""),"NA",""),13))</f>
        <v>1620010248726</v>
      </c>
      <c r="J6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663920||WASHER|1620010248726</v>
      </c>
    </row>
    <row r="6178" spans="1:10" x14ac:dyDescent="0.35">
      <c r="A6178" s="1" t="s">
        <v>3</v>
      </c>
      <c r="B6178" s="1" t="s">
        <v>11428</v>
      </c>
      <c r="C6178" s="1" t="s">
        <v>11746</v>
      </c>
      <c r="D6178" s="1" t="s">
        <v>3</v>
      </c>
      <c r="E6178" s="1" t="s">
        <v>3002</v>
      </c>
      <c r="F6178" s="4" t="s">
        <v>11747</v>
      </c>
      <c r="G6178" s="1" t="s">
        <v>103</v>
      </c>
      <c r="H6178" s="3" t="str">
        <f t="shared" si="96"/>
        <v>Other Than Commercial</v>
      </c>
      <c r="I6178" s="3" t="str">
        <f>IF(IFERROR(SEARCH("N/A",CID_DB[[#This Row],[ NSN ]]),-1)&lt;&gt;-1,"",LEFT(SUBSTITUTE(SUBSTITUTE(SUBSTITUTE(SUBSTITUTE(SUBSTITUTE(CID_DB[[#This Row],[ NSN ]],"-","")," ","")," ",""),"‐",""),"NA",""),13))</f>
        <v>5365008985964</v>
      </c>
      <c r="J6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632044||WASHER|5365008985964</v>
      </c>
    </row>
    <row r="6179" spans="1:10" x14ac:dyDescent="0.35">
      <c r="A6179" s="1" t="s">
        <v>3</v>
      </c>
      <c r="B6179" s="1" t="s">
        <v>11428</v>
      </c>
      <c r="C6179" s="1" t="s">
        <v>11748</v>
      </c>
      <c r="D6179" s="1" t="s">
        <v>3</v>
      </c>
      <c r="E6179" s="1" t="s">
        <v>3002</v>
      </c>
      <c r="F6179" s="4" t="s">
        <v>11749</v>
      </c>
      <c r="G6179" s="1" t="s">
        <v>103</v>
      </c>
      <c r="H6179" s="3" t="str">
        <f t="shared" si="96"/>
        <v>Other Than Commercial</v>
      </c>
      <c r="I6179" s="3" t="str">
        <f>IF(IFERROR(SEARCH("N/A",CID_DB[[#This Row],[ NSN ]]),-1)&lt;&gt;-1,"",LEFT(SUBSTITUTE(SUBSTITUTE(SUBSTITUTE(SUBSTITUTE(SUBSTITUTE(CID_DB[[#This Row],[ NSN ]],"-","")," ","")," ",""),"‐",""),"NA",""),13))</f>
        <v>5310010521040</v>
      </c>
      <c r="J6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50535911||WASHER|5310010521040</v>
      </c>
    </row>
    <row r="6180" spans="1:10" x14ac:dyDescent="0.35">
      <c r="A6180" s="1" t="s">
        <v>3</v>
      </c>
      <c r="B6180" s="1" t="s">
        <v>11428</v>
      </c>
      <c r="C6180" s="1" t="s">
        <v>11750</v>
      </c>
      <c r="D6180" s="1" t="s">
        <v>3</v>
      </c>
      <c r="E6180" s="1" t="s">
        <v>3002</v>
      </c>
      <c r="F6180" s="4" t="s">
        <v>11751</v>
      </c>
      <c r="G6180" s="1" t="s">
        <v>103</v>
      </c>
      <c r="H6180" s="3" t="str">
        <f t="shared" si="96"/>
        <v>Other Than Commercial</v>
      </c>
      <c r="I6180" s="3" t="str">
        <f>IF(IFERROR(SEARCH("N/A",CID_DB[[#This Row],[ NSN ]]),-1)&lt;&gt;-1,"",LEFT(SUBSTITUTE(SUBSTITUTE(SUBSTITUTE(SUBSTITUTE(SUBSTITUTE(CID_DB[[#This Row],[ NSN ]],"-","")," ","")," ",""),"‐",""),"NA",""),13))</f>
        <v>5310010159893</v>
      </c>
      <c r="J6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65509718||WASHER|5310010159893</v>
      </c>
    </row>
    <row r="6181" spans="1:10" x14ac:dyDescent="0.35">
      <c r="A6181" s="1" t="s">
        <v>3</v>
      </c>
      <c r="B6181" s="1" t="s">
        <v>11428</v>
      </c>
      <c r="C6181" s="1" t="s">
        <v>11752</v>
      </c>
      <c r="D6181" s="1" t="s">
        <v>3</v>
      </c>
      <c r="E6181" s="1" t="s">
        <v>3002</v>
      </c>
      <c r="F6181" s="4" t="s">
        <v>11753</v>
      </c>
      <c r="G6181" s="1" t="s">
        <v>103</v>
      </c>
      <c r="H6181" s="3" t="str">
        <f t="shared" si="96"/>
        <v>Other Than Commercial</v>
      </c>
      <c r="I6181" s="3" t="str">
        <f>IF(IFERROR(SEARCH("N/A",CID_DB[[#This Row],[ NSN ]]),-1)&lt;&gt;-1,"",LEFT(SUBSTITUTE(SUBSTITUTE(SUBSTITUTE(SUBSTITUTE(SUBSTITUTE(CID_DB[[#This Row],[ NSN ]],"-","")," ","")," ",""),"‐",""),"NA",""),13))</f>
        <v>5310010198898</v>
      </c>
      <c r="J6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638605||WASHER|5310010198898</v>
      </c>
    </row>
    <row r="6182" spans="1:10" x14ac:dyDescent="0.35">
      <c r="A6182" s="1" t="s">
        <v>3</v>
      </c>
      <c r="B6182" s="1" t="s">
        <v>11428</v>
      </c>
      <c r="C6182" s="1" t="s">
        <v>11754</v>
      </c>
      <c r="D6182" s="1" t="s">
        <v>3</v>
      </c>
      <c r="E6182" s="1" t="s">
        <v>11755</v>
      </c>
      <c r="F6182" s="4" t="s">
        <v>11756</v>
      </c>
      <c r="G6182" s="1" t="s">
        <v>103</v>
      </c>
      <c r="H6182" s="3" t="str">
        <f t="shared" si="96"/>
        <v>Other Than Commercial</v>
      </c>
      <c r="I6182" s="3" t="str">
        <f>IF(IFERROR(SEARCH("N/A",CID_DB[[#This Row],[ NSN ]]),-1)&lt;&gt;-1,"",LEFT(SUBSTITUTE(SUBSTITUTE(SUBSTITUTE(SUBSTITUTE(SUBSTITUTE(CID_DB[[#This Row],[ NSN ]],"-","")," ","")," ",""),"‐",""),"NA",""),13))</f>
        <v>1560014862010</v>
      </c>
      <c r="J6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6410723809||WEB|1560014862010</v>
      </c>
    </row>
    <row r="6183" spans="1:10" x14ac:dyDescent="0.35">
      <c r="A6183" s="1" t="s">
        <v>3</v>
      </c>
      <c r="B6183" s="1" t="s">
        <v>11428</v>
      </c>
      <c r="C6183" s="1" t="s">
        <v>11757</v>
      </c>
      <c r="D6183" s="1" t="s">
        <v>3</v>
      </c>
      <c r="E6183" s="1" t="s">
        <v>11758</v>
      </c>
      <c r="F6183" s="4" t="s">
        <v>11759</v>
      </c>
      <c r="G6183" s="1" t="s">
        <v>103</v>
      </c>
      <c r="H6183" s="3" t="str">
        <f t="shared" si="96"/>
        <v>Other Than Commercial</v>
      </c>
      <c r="I6183" s="3" t="str">
        <f>IF(IFERROR(SEARCH("N/A",CID_DB[[#This Row],[ NSN ]]),-1)&lt;&gt;-1,"",LEFT(SUBSTITUTE(SUBSTITUTE(SUBSTITUTE(SUBSTITUTE(SUBSTITUTE(CID_DB[[#This Row],[ NSN ]],"-","")," ","")," ",""),"‐",""),"NA",""),13))</f>
        <v>1560010383260</v>
      </c>
      <c r="J6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5874212051||WEIGHT|1560010383260</v>
      </c>
    </row>
    <row r="6184" spans="1:10" x14ac:dyDescent="0.35">
      <c r="A6184" s="1" t="s">
        <v>3</v>
      </c>
      <c r="B6184" s="1" t="s">
        <v>11428</v>
      </c>
      <c r="C6184" s="1" t="s">
        <v>11760</v>
      </c>
      <c r="D6184" s="1" t="s">
        <v>3</v>
      </c>
      <c r="E6184" s="1" t="s">
        <v>11758</v>
      </c>
      <c r="F6184" s="4" t="s">
        <v>11761</v>
      </c>
      <c r="G6184" s="1" t="s">
        <v>103</v>
      </c>
      <c r="H6184" s="3" t="str">
        <f t="shared" si="96"/>
        <v>Other Than Commercial</v>
      </c>
      <c r="I6184" s="3" t="str">
        <f>IF(IFERROR(SEARCH("N/A",CID_DB[[#This Row],[ NSN ]]),-1)&lt;&gt;-1,"",LEFT(SUBSTITUTE(SUBSTITUTE(SUBSTITUTE(SUBSTITUTE(SUBSTITUTE(CID_DB[[#This Row],[ NSN ]],"-","")," ","")," ",""),"‐",""),"NA",""),13))</f>
        <v>6670012571833</v>
      </c>
      <c r="J6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6547313001||WEIGHT|6670012571833</v>
      </c>
    </row>
    <row r="6185" spans="1:10" x14ac:dyDescent="0.35">
      <c r="A6185" s="1" t="s">
        <v>3</v>
      </c>
      <c r="B6185" s="1" t="s">
        <v>12892</v>
      </c>
      <c r="C6185" s="1" t="s">
        <v>3617</v>
      </c>
      <c r="D6185" s="1" t="s">
        <v>12893</v>
      </c>
      <c r="E6185" s="1" t="s">
        <v>12894</v>
      </c>
      <c r="F6185" s="4" t="s">
        <v>3</v>
      </c>
      <c r="G6185" s="30" t="s">
        <v>8</v>
      </c>
      <c r="H6185" s="3" t="str">
        <f t="shared" si="96"/>
        <v>Commercial</v>
      </c>
      <c r="I6185" s="3" t="str">
        <f>IF(IFERROR(SEARCH("N/A",CID_DB[[#This Row],[ NSN ]]),-1)&lt;&gt;-1,"",LEFT(SUBSTITUTE(SUBSTITUTE(SUBSTITUTE(SUBSTITUTE(SUBSTITUTE(CID_DB[[#This Row],[ NSN ]],"-","")," ","")," ",""),"‐",""),"NA",""),13))</f>
        <v/>
      </c>
      <c r="J6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13547850:01|YH0074A3|Position and Navigation Assembly (PNA)|</v>
      </c>
    </row>
    <row r="6186" spans="1:10" x14ac:dyDescent="0.35">
      <c r="A6186" s="1" t="s">
        <v>3</v>
      </c>
      <c r="B6186" s="1" t="s">
        <v>11762</v>
      </c>
      <c r="C6186" s="1" t="s">
        <v>11763</v>
      </c>
      <c r="D6186" s="1" t="s">
        <v>11764</v>
      </c>
      <c r="E6186" s="1" t="s">
        <v>14306</v>
      </c>
      <c r="F6186" s="4" t="s">
        <v>3</v>
      </c>
      <c r="G6186" s="1" t="s">
        <v>8</v>
      </c>
      <c r="H6186" s="3" t="str">
        <f t="shared" si="96"/>
        <v>Commercial</v>
      </c>
      <c r="I6186" s="3" t="str">
        <f>IF(IFERROR(SEARCH("N/A",CID_DB[[#This Row],[ NSN ]]),-1)&lt;&gt;-1,"",LEFT(SUBSTITUTE(SUBSTITUTE(SUBSTITUTE(SUBSTITUTE(SUBSTITUTE(CID_DB[[#This Row],[ NSN ]],"-","")," ","")," ",""),"‐",""),"NA",""),13))</f>
        <v/>
      </c>
      <c r="J6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0107416002|SI9170A/CC1B|Spec, 3U VPX 2ch Wideband Microwave Tuner V2 (3U VPX Microwave SIGINT Dual channel
Tuner (1.8V GPIO))|</v>
      </c>
    </row>
    <row r="6187" spans="1:10" x14ac:dyDescent="0.35">
      <c r="A6187" s="1" t="s">
        <v>3</v>
      </c>
      <c r="B6187" s="1" t="s">
        <v>11762</v>
      </c>
      <c r="C6187" s="1" t="s">
        <v>11765</v>
      </c>
      <c r="D6187" s="1" t="s">
        <v>11766</v>
      </c>
      <c r="E6187" s="1" t="s">
        <v>11767</v>
      </c>
      <c r="F6187" s="4" t="s">
        <v>3</v>
      </c>
      <c r="G6187" s="1" t="s">
        <v>8</v>
      </c>
      <c r="H6187" s="3" t="str">
        <f t="shared" si="96"/>
        <v>Commercial</v>
      </c>
      <c r="I6187" s="3" t="str">
        <f>IF(IFERROR(SEARCH("N/A",CID_DB[[#This Row],[ NSN ]]),-1)&lt;&gt;-1,"",LEFT(SUBSTITUTE(SUBSTITUTE(SUBSTITUTE(SUBSTITUTE(SUBSTITUTE(CID_DB[[#This Row],[ NSN ]],"-","")," ","")," ",""),"‐",""),"NA",""),13))</f>
        <v/>
      </c>
      <c r="J6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0336230001|SI9174/CC1B|3U VPX Microwave SIGINT Dual channel|</v>
      </c>
    </row>
    <row r="6188" spans="1:10" x14ac:dyDescent="0.35">
      <c r="A6188" s="1" t="s">
        <v>3</v>
      </c>
      <c r="B6188" s="1" t="s">
        <v>11395</v>
      </c>
      <c r="C6188" s="1" t="s">
        <v>7375</v>
      </c>
      <c r="D6188" s="1" t="s">
        <v>7375</v>
      </c>
      <c r="E6188" s="1" t="s">
        <v>7419</v>
      </c>
      <c r="F6188" s="4" t="s">
        <v>3</v>
      </c>
      <c r="G6188" s="1" t="s">
        <v>8</v>
      </c>
      <c r="H6188" s="3" t="str">
        <f t="shared" si="96"/>
        <v>Commercial</v>
      </c>
      <c r="I6188" s="3" t="str">
        <f>IF(IFERROR(SEARCH("N/A",CID_DB[[#This Row],[ NSN ]]),-1)&lt;&gt;-1,"",LEFT(SUBSTITUTE(SUBSTITUTE(SUBSTITUTE(SUBSTITUTE(SUBSTITUTE(CID_DB[[#This Row],[ NSN ]],"-","")," ","")," ",""),"‐",""),"NA",""),13))</f>
        <v/>
      </c>
      <c r="J6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2831501|2831501|Personnel Locator System Receiver/Transmitter|</v>
      </c>
    </row>
    <row r="6189" spans="1:10" x14ac:dyDescent="0.35">
      <c r="A6189" s="1" t="s">
        <v>3</v>
      </c>
      <c r="B6189" s="1" t="s">
        <v>11396</v>
      </c>
      <c r="C6189" s="1" t="s">
        <v>11397</v>
      </c>
      <c r="D6189" s="1" t="s">
        <v>102</v>
      </c>
      <c r="E6189" s="1" t="s">
        <v>11398</v>
      </c>
      <c r="F6189" s="4" t="s">
        <v>11399</v>
      </c>
      <c r="G6189" s="1" t="s">
        <v>8</v>
      </c>
      <c r="H6189" s="3" t="str">
        <f t="shared" si="96"/>
        <v>Commercial</v>
      </c>
      <c r="I6189" s="3" t="str">
        <f>IF(IFERROR(SEARCH("N/A",CID_DB[[#This Row],[ NSN ]]),-1)&lt;&gt;-1,"",LEFT(SUBSTITUTE(SUBSTITUTE(SUBSTITUTE(SUBSTITUTE(SUBSTITUTE(CID_DB[[#This Row],[ NSN ]],"-","")," ","")," ",""),"‐",""),"NA",""),13))</f>
        <v>4920014915313</v>
      </c>
      <c r="J6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DMC1481|NA|Maintenance Kit,AIR|4920014915313</v>
      </c>
    </row>
    <row r="6190" spans="1:10" x14ac:dyDescent="0.35">
      <c r="A6190" s="1" t="s">
        <v>3</v>
      </c>
      <c r="B6190" s="1" t="s">
        <v>11768</v>
      </c>
      <c r="C6190" s="1" t="s">
        <v>11769</v>
      </c>
      <c r="D6190" s="1" t="s">
        <v>3</v>
      </c>
      <c r="E6190" s="1" t="s">
        <v>11770</v>
      </c>
      <c r="F6190" s="4" t="s">
        <v>3</v>
      </c>
      <c r="G6190" s="1" t="s">
        <v>8</v>
      </c>
      <c r="H6190" s="3" t="str">
        <f t="shared" si="96"/>
        <v>Commercial</v>
      </c>
      <c r="I6190" s="3" t="str">
        <f>IF(IFERROR(SEARCH("N/A",CID_DB[[#This Row],[ NSN ]]),-1)&lt;&gt;-1,"",LEFT(SUBSTITUTE(SUBSTITUTE(SUBSTITUTE(SUBSTITUTE(SUBSTITUTE(CID_DB[[#This Row],[ NSN ]],"-","")," ","")," ",""),"‐",""),"NA",""),13))</f>
        <v/>
      </c>
      <c r="J6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FTC001||Field Trainer Initial Qualification Course|</v>
      </c>
    </row>
    <row r="6191" spans="1:10" x14ac:dyDescent="0.35">
      <c r="A6191" s="1" t="s">
        <v>3</v>
      </c>
      <c r="B6191" s="1" t="s">
        <v>11768</v>
      </c>
      <c r="C6191" s="1" t="s">
        <v>11771</v>
      </c>
      <c r="D6191" s="1" t="s">
        <v>3</v>
      </c>
      <c r="E6191" s="1" t="s">
        <v>14307</v>
      </c>
      <c r="F6191" s="4" t="s">
        <v>3</v>
      </c>
      <c r="G6191" s="1" t="s">
        <v>8</v>
      </c>
      <c r="H6191" s="3" t="str">
        <f t="shared" si="96"/>
        <v>Commercial</v>
      </c>
      <c r="I6191" s="3" t="str">
        <f>IF(IFERROR(SEARCH("N/A",CID_DB[[#This Row],[ NSN ]]),-1)&lt;&gt;-1,"",LEFT(SUBSTITUTE(SUBSTITUTE(SUBSTITUTE(SUBSTITUTE(SUBSTITUTE(CID_DB[[#This Row],[ NSN ]],"-","")," ","")," ",""),"‐",""),"NA",""),13))</f>
        <v/>
      </c>
      <c r="J6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SPC001||UAS Pilot/Operator Initial Qualification|</v>
      </c>
    </row>
    <row r="6192" spans="1:10" x14ac:dyDescent="0.35">
      <c r="A6192" s="1" t="s">
        <v>3</v>
      </c>
      <c r="B6192" s="1" t="s">
        <v>11768</v>
      </c>
      <c r="C6192" s="1" t="s">
        <v>11772</v>
      </c>
      <c r="D6192" s="1" t="s">
        <v>3</v>
      </c>
      <c r="E6192" s="1" t="s">
        <v>14307</v>
      </c>
      <c r="F6192" s="4" t="s">
        <v>3</v>
      </c>
      <c r="G6192" s="1" t="s">
        <v>103</v>
      </c>
      <c r="H6192" s="3" t="str">
        <f t="shared" si="96"/>
        <v>Other Than Commercial</v>
      </c>
      <c r="I6192" s="3" t="str">
        <f>IF(IFERROR(SEARCH("N/A",CID_DB[[#This Row],[ NSN ]]),-1)&lt;&gt;-1,"",LEFT(SUBSTITUTE(SUBSTITUTE(SUBSTITUTE(SUBSTITUTE(SUBSTITUTE(CID_DB[[#This Row],[ NSN ]],"-","")," ","")," ",""),"‐",""),"NA",""),13))</f>
        <v/>
      </c>
      <c r="J6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SPC002||UAS Pilot/Operator Initial Qualification|</v>
      </c>
    </row>
    <row r="6193" spans="1:10" x14ac:dyDescent="0.35">
      <c r="A6193" s="1" t="s">
        <v>3</v>
      </c>
      <c r="B6193" s="1" t="s">
        <v>11768</v>
      </c>
      <c r="C6193" s="1" t="s">
        <v>11773</v>
      </c>
      <c r="D6193" s="1" t="s">
        <v>3</v>
      </c>
      <c r="E6193" s="1" t="s">
        <v>14307</v>
      </c>
      <c r="F6193" s="4" t="s">
        <v>3</v>
      </c>
      <c r="G6193" s="1" t="s">
        <v>8</v>
      </c>
      <c r="H6193" s="3" t="str">
        <f t="shared" si="96"/>
        <v>Commercial</v>
      </c>
      <c r="I6193" s="3" t="str">
        <f>IF(IFERROR(SEARCH("N/A",CID_DB[[#This Row],[ NSN ]]),-1)&lt;&gt;-1,"",LEFT(SUBSTITUTE(SUBSTITUTE(SUBSTITUTE(SUBSTITUTE(SUBSTITUTE(CID_DB[[#This Row],[ NSN ]],"-","")," ","")," ",""),"‐",""),"NA",""),13))</f>
        <v/>
      </c>
      <c r="J6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IPC001||UAS Pilot/Operator Initial Qualification|</v>
      </c>
    </row>
    <row r="6194" spans="1:10" x14ac:dyDescent="0.35">
      <c r="A6194" s="1" t="s">
        <v>3</v>
      </c>
      <c r="B6194" s="1" t="s">
        <v>11768</v>
      </c>
      <c r="C6194" s="1" t="s">
        <v>11774</v>
      </c>
      <c r="D6194" s="1" t="s">
        <v>3</v>
      </c>
      <c r="E6194" s="1" t="s">
        <v>14307</v>
      </c>
      <c r="F6194" s="4" t="s">
        <v>3</v>
      </c>
      <c r="G6194" s="1" t="s">
        <v>8</v>
      </c>
      <c r="H6194" s="3" t="str">
        <f t="shared" si="96"/>
        <v>Commercial</v>
      </c>
      <c r="I6194" s="3" t="str">
        <f>IF(IFERROR(SEARCH("N/A",CID_DB[[#This Row],[ NSN ]]),-1)&lt;&gt;-1,"",LEFT(SUBSTITUTE(SUBSTITUTE(SUBSTITUTE(SUBSTITUTE(SUBSTITUTE(CID_DB[[#This Row],[ NSN ]],"-","")," ","")," ",""),"‐",""),"NA",""),13))</f>
        <v/>
      </c>
      <c r="J6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IPC004||UAS Pilot/Operator Initial Qualification|</v>
      </c>
    </row>
    <row r="6195" spans="1:10" x14ac:dyDescent="0.35">
      <c r="A6195" s="1" t="s">
        <v>3</v>
      </c>
      <c r="B6195" s="1" t="s">
        <v>11768</v>
      </c>
      <c r="C6195" s="1" t="s">
        <v>11775</v>
      </c>
      <c r="D6195" s="1" t="s">
        <v>3</v>
      </c>
      <c r="E6195" s="1" t="s">
        <v>14308</v>
      </c>
      <c r="F6195" s="4" t="s">
        <v>3</v>
      </c>
      <c r="G6195" s="1" t="s">
        <v>8</v>
      </c>
      <c r="H6195" s="3" t="str">
        <f t="shared" si="96"/>
        <v>Commercial</v>
      </c>
      <c r="I6195" s="3" t="str">
        <f>IF(IFERROR(SEARCH("N/A",CID_DB[[#This Row],[ NSN ]]),-1)&lt;&gt;-1,"",LEFT(SUBSTITUTE(SUBSTITUTE(SUBSTITUTE(SUBSTITUTE(SUBSTITUTE(CID_DB[[#This Row],[ NSN ]],"-","")," ","")," ",""),"‐",""),"NA",""),13))</f>
        <v/>
      </c>
      <c r="J6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SMC001||UAS Maintenance Technician Initial Qualification|</v>
      </c>
    </row>
    <row r="6196" spans="1:10" x14ac:dyDescent="0.35">
      <c r="A6196" s="1" t="s">
        <v>3</v>
      </c>
      <c r="B6196" s="1" t="s">
        <v>11768</v>
      </c>
      <c r="C6196" s="1" t="s">
        <v>11776</v>
      </c>
      <c r="D6196" s="1" t="s">
        <v>3</v>
      </c>
      <c r="E6196" s="1" t="s">
        <v>14308</v>
      </c>
      <c r="F6196" s="4" t="s">
        <v>3</v>
      </c>
      <c r="G6196" s="1" t="s">
        <v>103</v>
      </c>
      <c r="H6196" s="3" t="str">
        <f t="shared" si="96"/>
        <v>Other Than Commercial</v>
      </c>
      <c r="I6196" s="3" t="str">
        <f>IF(IFERROR(SEARCH("N/A",CID_DB[[#This Row],[ NSN ]]),-1)&lt;&gt;-1,"",LEFT(SUBSTITUTE(SUBSTITUTE(SUBSTITUTE(SUBSTITUTE(SUBSTITUTE(CID_DB[[#This Row],[ NSN ]],"-","")," ","")," ",""),"‐",""),"NA",""),13))</f>
        <v/>
      </c>
      <c r="J6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SMC002||UAS Maintenance Technician Initial Qualification|</v>
      </c>
    </row>
    <row r="6197" spans="1:10" x14ac:dyDescent="0.35">
      <c r="A6197" s="1" t="s">
        <v>3</v>
      </c>
      <c r="B6197" s="1" t="s">
        <v>11768</v>
      </c>
      <c r="C6197" s="1" t="s">
        <v>11777</v>
      </c>
      <c r="D6197" s="1" t="s">
        <v>3</v>
      </c>
      <c r="E6197" s="1" t="s">
        <v>14308</v>
      </c>
      <c r="F6197" s="4" t="s">
        <v>3</v>
      </c>
      <c r="G6197" s="1" t="s">
        <v>8</v>
      </c>
      <c r="H6197" s="3" t="str">
        <f t="shared" si="96"/>
        <v>Commercial</v>
      </c>
      <c r="I6197" s="3" t="str">
        <f>IF(IFERROR(SEARCH("N/A",CID_DB[[#This Row],[ NSN ]]),-1)&lt;&gt;-1,"",LEFT(SUBSTITUTE(SUBSTITUTE(SUBSTITUTE(SUBSTITUTE(SUBSTITUTE(CID_DB[[#This Row],[ NSN ]],"-","")," ","")," ",""),"‐",""),"NA",""),13))</f>
        <v/>
      </c>
      <c r="J6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IMC001||UAS Maintenance Technician Initial Qualification|</v>
      </c>
    </row>
    <row r="6198" spans="1:10" x14ac:dyDescent="0.35">
      <c r="A6198" s="1" t="s">
        <v>3</v>
      </c>
      <c r="B6198" s="1" t="s">
        <v>11768</v>
      </c>
      <c r="C6198" s="1" t="s">
        <v>11778</v>
      </c>
      <c r="D6198" s="1" t="s">
        <v>3</v>
      </c>
      <c r="E6198" s="1" t="s">
        <v>14308</v>
      </c>
      <c r="F6198" s="4" t="s">
        <v>3</v>
      </c>
      <c r="G6198" s="1" t="s">
        <v>8</v>
      </c>
      <c r="H6198" s="3" t="str">
        <f t="shared" si="96"/>
        <v>Commercial</v>
      </c>
      <c r="I6198" s="3" t="str">
        <f>IF(IFERROR(SEARCH("N/A",CID_DB[[#This Row],[ NSN ]]),-1)&lt;&gt;-1,"",LEFT(SUBSTITUTE(SUBSTITUTE(SUBSTITUTE(SUBSTITUTE(SUBSTITUTE(CID_DB[[#This Row],[ NSN ]],"-","")," ","")," ",""),"‐",""),"NA",""),13))</f>
        <v/>
      </c>
      <c r="J6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IMC004||UAS Maintenance Technician Initial Qualification|</v>
      </c>
    </row>
    <row r="6199" spans="1:10" x14ac:dyDescent="0.35">
      <c r="A6199" s="1" t="s">
        <v>3</v>
      </c>
      <c r="B6199" s="1" t="s">
        <v>11768</v>
      </c>
      <c r="C6199" s="1" t="s">
        <v>11779</v>
      </c>
      <c r="D6199" s="1" t="s">
        <v>3</v>
      </c>
      <c r="E6199" s="1" t="s">
        <v>11780</v>
      </c>
      <c r="F6199" s="4" t="s">
        <v>3</v>
      </c>
      <c r="G6199" s="1" t="s">
        <v>8</v>
      </c>
      <c r="H6199" s="3" t="str">
        <f t="shared" si="96"/>
        <v>Commercial</v>
      </c>
      <c r="I6199" s="3" t="str">
        <f>IF(IFERROR(SEARCH("N/A",CID_DB[[#This Row],[ NSN ]]),-1)&lt;&gt;-1,"",LEFT(SUBSTITUTE(SUBSTITUTE(SUBSTITUTE(SUBSTITUTE(SUBSTITUTE(CID_DB[[#This Row],[ NSN ]],"-","")," ","")," ",""),"‐",""),"NA",""),13))</f>
        <v/>
      </c>
      <c r="J6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SPC004||Pilot / Operator Reinstatement|</v>
      </c>
    </row>
    <row r="6200" spans="1:10" x14ac:dyDescent="0.35">
      <c r="A6200" s="1" t="s">
        <v>3</v>
      </c>
      <c r="B6200" s="1" t="s">
        <v>11768</v>
      </c>
      <c r="C6200" s="1" t="s">
        <v>11781</v>
      </c>
      <c r="D6200" s="1" t="s">
        <v>3</v>
      </c>
      <c r="E6200" s="1" t="s">
        <v>14309</v>
      </c>
      <c r="F6200" s="4" t="s">
        <v>3</v>
      </c>
      <c r="G6200" s="1" t="s">
        <v>8</v>
      </c>
      <c r="H6200" s="3" t="str">
        <f t="shared" si="96"/>
        <v>Commercial</v>
      </c>
      <c r="I6200" s="3" t="str">
        <f>IF(IFERROR(SEARCH("N/A",CID_DB[[#This Row],[ NSN ]]),-1)&lt;&gt;-1,"",LEFT(SUBSTITUTE(SUBSTITUTE(SUBSTITUTE(SUBSTITUTE(SUBSTITUTE(CID_DB[[#This Row],[ NSN ]],"-","")," ","")," ",""),"‐",""),"NA",""),13))</f>
        <v/>
      </c>
      <c r="J6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IOC001||Multimedia Management System (MMS) Operator Initial Qualification|</v>
      </c>
    </row>
    <row r="6201" spans="1:10" x14ac:dyDescent="0.35">
      <c r="A6201" s="1" t="s">
        <v>3</v>
      </c>
      <c r="B6201" s="1" t="s">
        <v>11768</v>
      </c>
      <c r="C6201" s="1" t="s">
        <v>11782</v>
      </c>
      <c r="D6201" s="1" t="s">
        <v>3</v>
      </c>
      <c r="E6201" s="1" t="s">
        <v>14310</v>
      </c>
      <c r="F6201" s="4" t="s">
        <v>3</v>
      </c>
      <c r="G6201" s="1" t="s">
        <v>8</v>
      </c>
      <c r="H6201" s="3" t="str">
        <f t="shared" si="96"/>
        <v>Commercial</v>
      </c>
      <c r="I6201" s="3" t="str">
        <f>IF(IFERROR(SEARCH("N/A",CID_DB[[#This Row],[ NSN ]]),-1)&lt;&gt;-1,"",LEFT(SUBSTITUTE(SUBSTITUTE(SUBSTITUTE(SUBSTITUTE(SUBSTITUTE(CID_DB[[#This Row],[ NSN ]],"-","")," ","")," ",""),"‐",""),"NA",""),13))</f>
        <v/>
      </c>
      <c r="J6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SPR001||UAS Maritime Pilot Rating|</v>
      </c>
    </row>
    <row r="6202" spans="1:10" x14ac:dyDescent="0.35">
      <c r="A6202" s="1" t="s">
        <v>3</v>
      </c>
      <c r="B6202" s="1" t="s">
        <v>11768</v>
      </c>
      <c r="C6202" s="1" t="s">
        <v>11783</v>
      </c>
      <c r="D6202" s="1" t="s">
        <v>3</v>
      </c>
      <c r="E6202" s="1" t="s">
        <v>14311</v>
      </c>
      <c r="F6202" s="4" t="s">
        <v>3</v>
      </c>
      <c r="G6202" s="1" t="s">
        <v>8</v>
      </c>
      <c r="H6202" s="3" t="str">
        <f t="shared" si="96"/>
        <v>Commercial</v>
      </c>
      <c r="I6202" s="3" t="str">
        <f>IF(IFERROR(SEARCH("N/A",CID_DB[[#This Row],[ NSN ]]),-1)&lt;&gt;-1,"",LEFT(SUBSTITUTE(SUBSTITUTE(SUBSTITUTE(SUBSTITUTE(SUBSTITUTE(CID_DB[[#This Row],[ NSN ]],"-","")," ","")," ",""),"‐",""),"NA",""),13))</f>
        <v/>
      </c>
      <c r="J6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MCC001||Mission Coordinator Initial Qualification|</v>
      </c>
    </row>
    <row r="6203" spans="1:10" x14ac:dyDescent="0.35">
      <c r="A6203" s="1" t="s">
        <v>3</v>
      </c>
      <c r="B6203" s="1" t="s">
        <v>11768</v>
      </c>
      <c r="C6203" s="1" t="s">
        <v>11784</v>
      </c>
      <c r="D6203" s="1" t="s">
        <v>3</v>
      </c>
      <c r="E6203" s="1" t="s">
        <v>11785</v>
      </c>
      <c r="F6203" s="4" t="s">
        <v>3</v>
      </c>
      <c r="G6203" s="1" t="s">
        <v>8</v>
      </c>
      <c r="H6203" s="3" t="str">
        <f t="shared" si="96"/>
        <v>Commercial</v>
      </c>
      <c r="I6203" s="3" t="str">
        <f>IF(IFERROR(SEARCH("N/A",CID_DB[[#This Row],[ NSN ]]),-1)&lt;&gt;-1,"",LEFT(SUBSTITUTE(SUBSTITUTE(SUBSTITUTE(SUBSTITUTE(SUBSTITUTE(CID_DB[[#This Row],[ NSN ]],"-","")," ","")," ",""),"‐",""),"NA",""),13))</f>
        <v/>
      </c>
      <c r="J6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VDE001||Payloads/Sensors: Pilot/operator/MT ViDAR Endorsement|</v>
      </c>
    </row>
    <row r="6204" spans="1:10" x14ac:dyDescent="0.35">
      <c r="A6204" s="1" t="s">
        <v>3</v>
      </c>
      <c r="B6204" s="1" t="s">
        <v>11768</v>
      </c>
      <c r="C6204" s="1" t="s">
        <v>11786</v>
      </c>
      <c r="D6204" s="1" t="s">
        <v>3</v>
      </c>
      <c r="E6204" s="1" t="s">
        <v>11787</v>
      </c>
      <c r="F6204" s="4" t="s">
        <v>3</v>
      </c>
      <c r="G6204" s="1" t="s">
        <v>103</v>
      </c>
      <c r="H6204" s="3" t="str">
        <f t="shared" si="96"/>
        <v>Other Than Commercial</v>
      </c>
      <c r="I6204" s="3" t="str">
        <f>IF(IFERROR(SEARCH("N/A",CID_DB[[#This Row],[ NSN ]]),-1)&lt;&gt;-1,"",LEFT(SUBSTITUTE(SUBSTITUTE(SUBSTITUTE(SUBSTITUTE(SUBSTITUTE(CID_DB[[#This Row],[ NSN ]],"-","")," ","")," ",""),"‐",""),"NA",""),13))</f>
        <v/>
      </c>
      <c r="J6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EXR001||Extended Range Rating|</v>
      </c>
    </row>
    <row r="6205" spans="1:10" x14ac:dyDescent="0.35">
      <c r="A6205" s="1" t="s">
        <v>3</v>
      </c>
      <c r="B6205" s="1" t="s">
        <v>11768</v>
      </c>
      <c r="C6205" s="1" t="s">
        <v>11788</v>
      </c>
      <c r="D6205" s="1" t="s">
        <v>3</v>
      </c>
      <c r="E6205" s="1" t="s">
        <v>14312</v>
      </c>
      <c r="F6205" s="4" t="s">
        <v>3</v>
      </c>
      <c r="G6205" s="1" t="s">
        <v>103</v>
      </c>
      <c r="H6205" s="3" t="str">
        <f t="shared" si="96"/>
        <v>Other Than Commercial</v>
      </c>
      <c r="I6205" s="3" t="str">
        <f>IF(IFERROR(SEARCH("N/A",CID_DB[[#This Row],[ NSN ]]),-1)&lt;&gt;-1,"",LEFT(SUBSTITUTE(SUBSTITUTE(SUBSTITUTE(SUBSTITUTE(SUBSTITUTE(CID_DB[[#This Row],[ NSN ]],"-","")," ","")," ",""),"‐",""),"NA",""),13))</f>
        <v/>
      </c>
      <c r="J6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MXR001||UAS Maintenance Technician Extended Range Endorsement|</v>
      </c>
    </row>
    <row r="6206" spans="1:10" x14ac:dyDescent="0.35">
      <c r="A6206" s="1" t="s">
        <v>3</v>
      </c>
      <c r="B6206" s="1" t="s">
        <v>11789</v>
      </c>
      <c r="C6206" s="1" t="s">
        <v>11790</v>
      </c>
      <c r="D6206" s="1" t="s">
        <v>102</v>
      </c>
      <c r="E6206" s="1" t="s">
        <v>11791</v>
      </c>
      <c r="F6206" s="4" t="s">
        <v>11792</v>
      </c>
      <c r="G6206" s="1" t="s">
        <v>8</v>
      </c>
      <c r="H6206" s="3" t="str">
        <f t="shared" si="96"/>
        <v>Commercial</v>
      </c>
      <c r="I6206" s="3" t="str">
        <f>IF(IFERROR(SEARCH("N/A",CID_DB[[#This Row],[ NSN ]]),-1)&lt;&gt;-1,"",LEFT(SUBSTITUTE(SUBSTITUTE(SUBSTITUTE(SUBSTITUTE(SUBSTITUTE(CID_DB[[#This Row],[ NSN ]],"-","")," ","")," ",""),"‐",""),"NA",""),13))</f>
        <v>1560015776981</v>
      </c>
      <c r="J62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HM022509600|NA|CH47 D/F ERFS II Single Tank BKit|1560015776981</v>
      </c>
    </row>
    <row r="6207" spans="1:10" x14ac:dyDescent="0.35">
      <c r="A6207" s="1" t="s">
        <v>3</v>
      </c>
      <c r="B6207" s="1" t="s">
        <v>11793</v>
      </c>
      <c r="C6207" s="1" t="s">
        <v>3</v>
      </c>
      <c r="D6207" s="1" t="s">
        <v>3</v>
      </c>
      <c r="E6207" s="1" t="s">
        <v>11794</v>
      </c>
      <c r="F6207" s="4" t="s">
        <v>11795</v>
      </c>
      <c r="G6207" s="1" t="s">
        <v>8</v>
      </c>
      <c r="H6207" s="3" t="str">
        <f t="shared" si="96"/>
        <v>Commercial</v>
      </c>
      <c r="I6207" s="3" t="str">
        <f>IF(IFERROR(SEARCH("N/A",CID_DB[[#This Row],[ NSN ]]),-1)&lt;&gt;-1,"",LEFT(SUBSTITUTE(SUBSTITUTE(SUBSTITUTE(SUBSTITUTE(SUBSTITUTE(CID_DB[[#This Row],[ NSN ]],"-","")," ","")," ",""),"‐",""),"NA",""),13))</f>
        <v>8034385059Pie</v>
      </c>
      <c r="J62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||4820010613456 Retainer, Seat, Valve|8034385059Pie</v>
      </c>
    </row>
    <row r="6208" spans="1:10" x14ac:dyDescent="0.35">
      <c r="A6208" s="1" t="s">
        <v>3</v>
      </c>
      <c r="B6208" s="1" t="s">
        <v>11793</v>
      </c>
      <c r="C6208" s="1" t="s">
        <v>3</v>
      </c>
      <c r="D6208" s="1" t="s">
        <v>3</v>
      </c>
      <c r="E6208" s="1" t="s">
        <v>11796</v>
      </c>
      <c r="F6208" s="4">
        <v>12349723</v>
      </c>
      <c r="G6208" s="1" t="s">
        <v>8</v>
      </c>
      <c r="H6208" s="3" t="str">
        <f t="shared" si="96"/>
        <v>Commercial</v>
      </c>
      <c r="I6208" s="3" t="str">
        <f>IF(IFERROR(SEARCH("N/A",CID_DB[[#This Row],[ NSN ]]),-1)&lt;&gt;-1,"",LEFT(SUBSTITUTE(SUBSTITUTE(SUBSTITUTE(SUBSTITUTE(SUBSTITUTE(CID_DB[[#This Row],[ NSN ]],"-","")," ","")," ",""),"‐",""),"NA",""),13))</f>
        <v>12349723</v>
      </c>
      <c r="J62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||4730012412455 Elbow, Vehicular|12349723</v>
      </c>
    </row>
    <row r="6209" spans="1:10" x14ac:dyDescent="0.35">
      <c r="A6209" s="1" t="s">
        <v>3</v>
      </c>
      <c r="B6209" s="1" t="s">
        <v>11793</v>
      </c>
      <c r="C6209" s="1" t="s">
        <v>3</v>
      </c>
      <c r="D6209" s="1" t="s">
        <v>3</v>
      </c>
      <c r="E6209" s="1" t="s">
        <v>11797</v>
      </c>
      <c r="F6209" s="4" t="s">
        <v>11798</v>
      </c>
      <c r="G6209" s="1" t="s">
        <v>8</v>
      </c>
      <c r="H6209" s="3" t="str">
        <f t="shared" si="96"/>
        <v>Commercial</v>
      </c>
      <c r="I6209" s="3" t="str">
        <f>IF(IFERROR(SEARCH("N/A",CID_DB[[#This Row],[ NSN ]]),-1)&lt;&gt;-1,"",LEFT(SUBSTITUTE(SUBSTITUTE(SUBSTITUTE(SUBSTITUTE(SUBSTITUTE(CID_DB[[#This Row],[ NSN ]],"-","")," ","")," ",""),"‐",""),"NA",""),13))</f>
        <v>1479AS1013</v>
      </c>
      <c r="J6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||4710012892302 Tube, Metallic|1479AS1013</v>
      </c>
    </row>
    <row r="6210" spans="1:10" x14ac:dyDescent="0.35">
      <c r="A6210" s="1" t="s">
        <v>3</v>
      </c>
      <c r="B6210" s="1" t="s">
        <v>11793</v>
      </c>
      <c r="C6210" s="1" t="s">
        <v>3</v>
      </c>
      <c r="D6210" s="1" t="s">
        <v>3</v>
      </c>
      <c r="E6210" s="1" t="s">
        <v>11799</v>
      </c>
      <c r="F6210" s="4" t="s">
        <v>11800</v>
      </c>
      <c r="G6210" s="1" t="s">
        <v>8</v>
      </c>
      <c r="H6210" s="3" t="str">
        <f t="shared" si="96"/>
        <v>Commercial</v>
      </c>
      <c r="I6210" s="3" t="str">
        <f>IF(IFERROR(SEARCH("N/A",CID_DB[[#This Row],[ NSN ]]),-1)&lt;&gt;-1,"",LEFT(SUBSTITUTE(SUBSTITUTE(SUBSTITUTE(SUBSTITUTE(SUBSTITUTE(CID_DB[[#This Row],[ NSN ]],"-","")," ","")," ",""),"‐",""),"NA",""),13))</f>
        <v>57K1894002</v>
      </c>
      <c r="J62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||2540015369433 Parts Kit, Seat, Vehicular|57K1894002</v>
      </c>
    </row>
    <row r="6211" spans="1:10" x14ac:dyDescent="0.35">
      <c r="A6211" s="1" t="s">
        <v>3</v>
      </c>
      <c r="B6211" s="1" t="s">
        <v>11793</v>
      </c>
      <c r="C6211" s="1" t="s">
        <v>3</v>
      </c>
      <c r="D6211" s="1" t="s">
        <v>3</v>
      </c>
      <c r="E6211" s="1" t="s">
        <v>11801</v>
      </c>
      <c r="F6211" s="4" t="s">
        <v>11802</v>
      </c>
      <c r="G6211" s="1" t="s">
        <v>8</v>
      </c>
      <c r="H6211" s="3" t="str">
        <f t="shared" ref="H6211:H6274" si="97">IF(G6211="Y - CID","Commercial",IF(G6211="N - CID","Other Than Commercial","N/A"))</f>
        <v>Commercial</v>
      </c>
      <c r="I6211" s="3" t="str">
        <f>IF(IFERROR(SEARCH("N/A",CID_DB[[#This Row],[ NSN ]]),-1)&lt;&gt;-1,"",LEFT(SUBSTITUTE(SUBSTITUTE(SUBSTITUTE(SUBSTITUTE(SUBSTITUTE(CID_DB[[#This Row],[ NSN ]],"-","")," ","")," ",""),"‐",""),"NA",""),13))</f>
        <v>57K86011</v>
      </c>
      <c r="J62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||2530016437190 Modification Kit, Vehicular Equipment|57K86011</v>
      </c>
    </row>
    <row r="6212" spans="1:10" x14ac:dyDescent="0.35">
      <c r="A6212" s="1" t="s">
        <v>3</v>
      </c>
      <c r="B6212" s="1" t="s">
        <v>11793</v>
      </c>
      <c r="C6212" s="1" t="s">
        <v>11803</v>
      </c>
      <c r="D6212" s="1" t="s">
        <v>3</v>
      </c>
      <c r="E6212" s="1" t="s">
        <v>11804</v>
      </c>
      <c r="F6212" s="4" t="s">
        <v>11805</v>
      </c>
      <c r="G6212" s="1" t="s">
        <v>8</v>
      </c>
      <c r="H6212" s="3" t="str">
        <f t="shared" si="97"/>
        <v>Commercial</v>
      </c>
      <c r="I6212" s="3" t="str">
        <f>IF(IFERROR(SEARCH("N/A",CID_DB[[#This Row],[ NSN ]]),-1)&lt;&gt;-1,"",LEFT(SUBSTITUTE(SUBSTITUTE(SUBSTITUTE(SUBSTITUTE(SUBSTITUTE(CID_DB[[#This Row],[ NSN ]],"-","")," ","")," ",""),"‐",""),"NA",""),13))</f>
        <v>3110002938998</v>
      </c>
      <c r="J62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HM212049||BEARING CONE OUTER|3110002938998</v>
      </c>
    </row>
    <row r="6213" spans="1:10" x14ac:dyDescent="0.35">
      <c r="A6213" s="1" t="s">
        <v>3</v>
      </c>
      <c r="B6213" s="1" t="s">
        <v>11793</v>
      </c>
      <c r="C6213" s="1" t="s">
        <v>11806</v>
      </c>
      <c r="D6213" s="1" t="s">
        <v>3</v>
      </c>
      <c r="E6213" s="1" t="s">
        <v>11807</v>
      </c>
      <c r="F6213" s="4" t="s">
        <v>11808</v>
      </c>
      <c r="G6213" s="1" t="s">
        <v>8</v>
      </c>
      <c r="H6213" s="3" t="str">
        <f t="shared" si="97"/>
        <v>Commercial</v>
      </c>
      <c r="I6213" s="3" t="str">
        <f>IF(IFERROR(SEARCH("N/A",CID_DB[[#This Row],[ NSN ]]),-1)&lt;&gt;-1,"",LEFT(SUBSTITUTE(SUBSTITUTE(SUBSTITUTE(SUBSTITUTE(SUBSTITUTE(CID_DB[[#This Row],[ NSN ]],"-","")," ","")," ",""),"‐",""),"NA",""),13))</f>
        <v>2530016068024</v>
      </c>
      <c r="J62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400186MB||Hub and Drum, Wheel and Nut Assembly|2530016068024</v>
      </c>
    </row>
    <row r="6214" spans="1:10" x14ac:dyDescent="0.35">
      <c r="A6214" s="1" t="s">
        <v>3</v>
      </c>
      <c r="B6214" s="1" t="s">
        <v>11793</v>
      </c>
      <c r="C6214" s="1" t="s">
        <v>11809</v>
      </c>
      <c r="D6214" s="1" t="s">
        <v>3</v>
      </c>
      <c r="E6214" s="1" t="s">
        <v>11810</v>
      </c>
      <c r="F6214" s="4" t="s">
        <v>3</v>
      </c>
      <c r="G6214" s="1" t="s">
        <v>8</v>
      </c>
      <c r="H6214" s="3" t="str">
        <f t="shared" si="97"/>
        <v>Commercial</v>
      </c>
      <c r="I6214" s="3" t="str">
        <f>IF(IFERROR(SEARCH("N/A",CID_DB[[#This Row],[ NSN ]]),-1)&lt;&gt;-1,"",LEFT(SUBSTITUTE(SUBSTITUTE(SUBSTITUTE(SUBSTITUTE(SUBSTITUTE(CID_DB[[#This Row],[ NSN ]],"-","")," ","")," ",""),"‐",""),"NA",""),13))</f>
        <v/>
      </c>
      <c r="J62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1000048 MB||Hub Fin W/O Cups|</v>
      </c>
    </row>
    <row r="6215" spans="1:10" x14ac:dyDescent="0.35">
      <c r="A6215" s="1" t="s">
        <v>3</v>
      </c>
      <c r="B6215" s="1" t="s">
        <v>11793</v>
      </c>
      <c r="C6215" s="1" t="s">
        <v>11811</v>
      </c>
      <c r="D6215" s="1" t="s">
        <v>3</v>
      </c>
      <c r="E6215" s="1" t="s">
        <v>11812</v>
      </c>
      <c r="F6215" s="4" t="s">
        <v>11813</v>
      </c>
      <c r="G6215" s="1" t="s">
        <v>8</v>
      </c>
      <c r="H6215" s="3" t="str">
        <f t="shared" si="97"/>
        <v>Commercial</v>
      </c>
      <c r="I6215" s="3" t="str">
        <f>IF(IFERROR(SEARCH("N/A",CID_DB[[#This Row],[ NSN ]]),-1)&lt;&gt;-1,"",LEFT(SUBSTITUTE(SUBSTITUTE(SUBSTITUTE(SUBSTITUTE(SUBSTITUTE(CID_DB[[#This Row],[ NSN ]],"-","")," ","")," ",""),"‐",""),"NA",""),13))</f>
        <v>3110002938997</v>
      </c>
      <c r="J62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HM212011||BEARING CUP (OUTER)|3110002938997</v>
      </c>
    </row>
    <row r="6216" spans="1:10" x14ac:dyDescent="0.35">
      <c r="A6216" s="1" t="s">
        <v>3</v>
      </c>
      <c r="B6216" s="1" t="s">
        <v>11793</v>
      </c>
      <c r="C6216" s="1" t="s">
        <v>11814</v>
      </c>
      <c r="D6216" s="1" t="s">
        <v>3</v>
      </c>
      <c r="E6216" s="1" t="s">
        <v>11815</v>
      </c>
      <c r="F6216" s="4" t="s">
        <v>11816</v>
      </c>
      <c r="G6216" s="1" t="s">
        <v>8</v>
      </c>
      <c r="H6216" s="3" t="str">
        <f t="shared" si="97"/>
        <v>Commercial</v>
      </c>
      <c r="I6216" s="3" t="str">
        <f>IF(IFERROR(SEARCH("N/A",CID_DB[[#This Row],[ NSN ]]),-1)&lt;&gt;-1,"",LEFT(SUBSTITUTE(SUBSTITUTE(SUBSTITUTE(SUBSTITUTE(SUBSTITUTE(CID_DB[[#This Row],[ NSN ]],"-","")," ","")," ",""),"‐",""),"NA",""),13))</f>
        <v>3110006180249</v>
      </c>
      <c r="J62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HM218210||BEARING CUP (INNER)|3110006180249</v>
      </c>
    </row>
    <row r="6217" spans="1:10" x14ac:dyDescent="0.35">
      <c r="A6217" s="1" t="s">
        <v>3</v>
      </c>
      <c r="B6217" s="1" t="s">
        <v>11793</v>
      </c>
      <c r="C6217" s="1">
        <v>101162</v>
      </c>
      <c r="D6217" s="1" t="s">
        <v>3</v>
      </c>
      <c r="E6217" s="1" t="s">
        <v>11817</v>
      </c>
      <c r="F6217" s="4" t="s">
        <v>11818</v>
      </c>
      <c r="G6217" s="1" t="s">
        <v>8</v>
      </c>
      <c r="H6217" s="3" t="str">
        <f t="shared" si="97"/>
        <v>Commercial</v>
      </c>
      <c r="I6217" s="3" t="str">
        <f>IF(IFERROR(SEARCH("N/A",CID_DB[[#This Row],[ NSN ]]),-1)&lt;&gt;-1,"",LEFT(SUBSTITUTE(SUBSTITUTE(SUBSTITUTE(SUBSTITUTE(SUBSTITUTE(CID_DB[[#This Row],[ NSN ]],"-","")," ","")," ",""),"‐",""),"NA",""),13))</f>
        <v>5307014401364</v>
      </c>
      <c r="J6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101162||WHEEL STUD|5307014401364</v>
      </c>
    </row>
    <row r="6218" spans="1:10" x14ac:dyDescent="0.35">
      <c r="A6218" s="1" t="s">
        <v>3</v>
      </c>
      <c r="B6218" s="1" t="s">
        <v>11793</v>
      </c>
      <c r="C6218" s="1" t="s">
        <v>11819</v>
      </c>
      <c r="D6218" s="1" t="s">
        <v>3</v>
      </c>
      <c r="E6218" s="1" t="s">
        <v>11820</v>
      </c>
      <c r="F6218" s="4" t="s">
        <v>11821</v>
      </c>
      <c r="G6218" s="1" t="s">
        <v>8</v>
      </c>
      <c r="H6218" s="3" t="str">
        <f t="shared" si="97"/>
        <v>Commercial</v>
      </c>
      <c r="I6218" s="3" t="str">
        <f>IF(IFERROR(SEARCH("N/A",CID_DB[[#This Row],[ NSN ]]),-1)&lt;&gt;-1,"",LEFT(SUBSTITUTE(SUBSTITUTE(SUBSTITUTE(SUBSTITUTE(SUBSTITUTE(CID_DB[[#This Row],[ NSN ]],"-","")," ","")," ",""),"‐",""),"NA",""),13))</f>
        <v>2530016122689</v>
      </c>
      <c r="J6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0300050||BRAKE DRUM|2530016122689</v>
      </c>
    </row>
    <row r="6219" spans="1:10" x14ac:dyDescent="0.35">
      <c r="A6219" s="1" t="s">
        <v>3</v>
      </c>
      <c r="B6219" s="1" t="s">
        <v>11793</v>
      </c>
      <c r="C6219" s="1">
        <v>90846</v>
      </c>
      <c r="D6219" s="1" t="s">
        <v>3</v>
      </c>
      <c r="E6219" s="1" t="s">
        <v>11822</v>
      </c>
      <c r="F6219" s="4" t="s">
        <v>11823</v>
      </c>
      <c r="G6219" s="1" t="s">
        <v>8</v>
      </c>
      <c r="H6219" s="3" t="str">
        <f t="shared" si="97"/>
        <v>Commercial</v>
      </c>
      <c r="I6219" s="3" t="str">
        <f>IF(IFERROR(SEARCH("N/A",CID_DB[[#This Row],[ NSN ]]),-1)&lt;&gt;-1,"",LEFT(SUBSTITUTE(SUBSTITUTE(SUBSTITUTE(SUBSTITUTE(SUBSTITUTE(CID_DB[[#This Row],[ NSN ]],"-","")," ","")," ",""),"‐",""),"NA",""),13))</f>
        <v>2530016072578</v>
      </c>
      <c r="J6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90846||WHEEL NUT|2530016072578</v>
      </c>
    </row>
    <row r="6220" spans="1:10" x14ac:dyDescent="0.35">
      <c r="A6220" s="1" t="s">
        <v>3</v>
      </c>
      <c r="B6220" s="1" t="s">
        <v>11793</v>
      </c>
      <c r="C6220" s="1" t="s">
        <v>11824</v>
      </c>
      <c r="D6220" s="1" t="s">
        <v>3</v>
      </c>
      <c r="E6220" s="1" t="s">
        <v>11825</v>
      </c>
      <c r="F6220" s="4" t="s">
        <v>11826</v>
      </c>
      <c r="G6220" s="1" t="s">
        <v>8</v>
      </c>
      <c r="H6220" s="3" t="str">
        <f t="shared" si="97"/>
        <v>Commercial</v>
      </c>
      <c r="I6220" s="3" t="str">
        <f>IF(IFERROR(SEARCH("N/A",CID_DB[[#This Row],[ NSN ]]),-1)&lt;&gt;-1,"",LEFT(SUBSTITUTE(SUBSTITUTE(SUBSTITUTE(SUBSTITUTE(SUBSTITUTE(CID_DB[[#This Row],[ NSN ]],"-","")," ","")," ",""),"‐",""),"NA",""),13))</f>
        <v>3110006180248</v>
      </c>
      <c r="J6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HM218248||BEARING CONE (INNER)|3110006180248</v>
      </c>
    </row>
    <row r="6221" spans="1:10" x14ac:dyDescent="0.35">
      <c r="A6221" s="1" t="s">
        <v>3</v>
      </c>
      <c r="B6221" s="1" t="s">
        <v>11793</v>
      </c>
      <c r="C6221" s="1" t="s">
        <v>11827</v>
      </c>
      <c r="D6221" s="1" t="s">
        <v>3</v>
      </c>
      <c r="E6221" s="1" t="s">
        <v>11828</v>
      </c>
      <c r="F6221" s="4" t="s">
        <v>11829</v>
      </c>
      <c r="G6221" s="1" t="s">
        <v>8</v>
      </c>
      <c r="H6221" s="3" t="str">
        <f t="shared" si="97"/>
        <v>Commercial</v>
      </c>
      <c r="I6221" s="3" t="str">
        <f>IF(IFERROR(SEARCH("N/A",CID_DB[[#This Row],[ NSN ]]),-1)&lt;&gt;-1,"",LEFT(SUBSTITUTE(SUBSTITUTE(SUBSTITUTE(SUBSTITUTE(SUBSTITUTE(CID_DB[[#This Row],[ NSN ]],"-","")," ","")," ",""),"‐",""),"NA",""),13))</f>
        <v>5330010931149</v>
      </c>
      <c r="J6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3202110||SEAL, OIL|5330010931149</v>
      </c>
    </row>
    <row r="6222" spans="1:10" x14ac:dyDescent="0.35">
      <c r="A6222" s="1" t="s">
        <v>3</v>
      </c>
      <c r="B6222" s="1" t="s">
        <v>11793</v>
      </c>
      <c r="C6222" s="1" t="s">
        <v>11830</v>
      </c>
      <c r="D6222" s="1" t="s">
        <v>3</v>
      </c>
      <c r="E6222" s="1" t="s">
        <v>11831</v>
      </c>
      <c r="F6222" s="4" t="s">
        <v>11832</v>
      </c>
      <c r="G6222" s="1" t="s">
        <v>8</v>
      </c>
      <c r="H6222" s="3" t="str">
        <f t="shared" si="97"/>
        <v>Commercial</v>
      </c>
      <c r="I6222" s="3" t="str">
        <f>IF(IFERROR(SEARCH("N/A",CID_DB[[#This Row],[ NSN ]]),-1)&lt;&gt;-1,"",LEFT(SUBSTITUTE(SUBSTITUTE(SUBSTITUTE(SUBSTITUTE(SUBSTITUTE(CID_DB[[#This Row],[ NSN ]],"-","")," ","")," ",""),"‐",""),"NA",""),13))</f>
        <v>5330012550201</v>
      </c>
      <c r="J6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3151504||SEAL RETAINER|5330012550201</v>
      </c>
    </row>
    <row r="6223" spans="1:10" x14ac:dyDescent="0.35">
      <c r="A6223" s="1" t="s">
        <v>3</v>
      </c>
      <c r="B6223" s="1" t="s">
        <v>11793</v>
      </c>
      <c r="C6223" s="1" t="s">
        <v>11833</v>
      </c>
      <c r="D6223" s="1" t="s">
        <v>3</v>
      </c>
      <c r="E6223" s="1" t="s">
        <v>11834</v>
      </c>
      <c r="F6223" s="4" t="s">
        <v>11835</v>
      </c>
      <c r="G6223" s="1" t="s">
        <v>8</v>
      </c>
      <c r="H6223" s="3" t="str">
        <f t="shared" si="97"/>
        <v>Commercial</v>
      </c>
      <c r="I6223" s="3" t="str">
        <f>IF(IFERROR(SEARCH("N/A",CID_DB[[#This Row],[ NSN ]]),-1)&lt;&gt;-1,"",LEFT(SUBSTITUTE(SUBSTITUTE(SUBSTITUTE(SUBSTITUTE(SUBSTITUTE(CID_DB[[#This Row],[ NSN ]],"-","")," ","")," ",""),"‐",""),"NA",""),13))</f>
        <v>5310010499051</v>
      </c>
      <c r="J6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M10HN151||TABBED WASHER|5310010499051</v>
      </c>
    </row>
    <row r="6224" spans="1:10" x14ac:dyDescent="0.35">
      <c r="A6224" s="1" t="s">
        <v>3</v>
      </c>
      <c r="B6224" s="1" t="s">
        <v>11793</v>
      </c>
      <c r="C6224" s="1">
        <v>3009</v>
      </c>
      <c r="D6224" s="1" t="s">
        <v>3</v>
      </c>
      <c r="E6224" s="1" t="s">
        <v>11836</v>
      </c>
      <c r="F6224" s="4" t="s">
        <v>11837</v>
      </c>
      <c r="G6224" s="1" t="s">
        <v>8</v>
      </c>
      <c r="H6224" s="3" t="str">
        <f t="shared" si="97"/>
        <v>Commercial</v>
      </c>
      <c r="I6224" s="3" t="str">
        <f>IF(IFERROR(SEARCH("N/A",CID_DB[[#This Row],[ NSN ]]),-1)&lt;&gt;-1,"",LEFT(SUBSTITUTE(SUBSTITUTE(SUBSTITUTE(SUBSTITUTE(SUBSTITUTE(CID_DB[[#This Row],[ NSN ]],"-","")," ","")," ",""),"‐",""),"NA",""),13))</f>
        <v>5330006151843</v>
      </c>
      <c r="J6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3009||HUB CAP GASKET|5330006151843</v>
      </c>
    </row>
    <row r="6225" spans="1:10" x14ac:dyDescent="0.35">
      <c r="A6225" s="1" t="s">
        <v>3</v>
      </c>
      <c r="B6225" s="1" t="s">
        <v>11793</v>
      </c>
      <c r="C6225" s="1" t="s">
        <v>11838</v>
      </c>
      <c r="D6225" s="1" t="s">
        <v>3</v>
      </c>
      <c r="E6225" s="1" t="s">
        <v>11839</v>
      </c>
      <c r="F6225" s="4" t="s">
        <v>11840</v>
      </c>
      <c r="G6225" s="1" t="s">
        <v>8</v>
      </c>
      <c r="H6225" s="3" t="str">
        <f t="shared" si="97"/>
        <v>Commercial</v>
      </c>
      <c r="I6225" s="3" t="str">
        <f>IF(IFERROR(SEARCH("N/A",CID_DB[[#This Row],[ NSN ]]),-1)&lt;&gt;-1,"",LEFT(SUBSTITUTE(SUBSTITUTE(SUBSTITUTE(SUBSTITUTE(SUBSTITUTE(CID_DB[[#This Row],[ NSN ]],"-","")," ","")," ",""),"‐",""),"NA",""),13))</f>
        <v>2530015205730</v>
      </c>
      <c r="J6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5730 3405097||CAP, GREASE|2530015205730</v>
      </c>
    </row>
    <row r="6226" spans="1:10" x14ac:dyDescent="0.35">
      <c r="A6226" s="1" t="s">
        <v>3</v>
      </c>
      <c r="B6226" s="1" t="s">
        <v>11793</v>
      </c>
      <c r="C6226" s="1" t="s">
        <v>11841</v>
      </c>
      <c r="D6226" s="1" t="s">
        <v>3</v>
      </c>
      <c r="E6226" s="1" t="s">
        <v>10395</v>
      </c>
      <c r="F6226" s="4" t="s">
        <v>11842</v>
      </c>
      <c r="G6226" s="1" t="s">
        <v>8</v>
      </c>
      <c r="H6226" s="3" t="str">
        <f t="shared" si="97"/>
        <v>Commercial</v>
      </c>
      <c r="I6226" s="3" t="str">
        <f>IF(IFERROR(SEARCH("N/A",CID_DB[[#This Row],[ NSN ]]),-1)&lt;&gt;-1,"",LEFT(SUBSTITUTE(SUBSTITUTE(SUBSTITUTE(SUBSTITUTE(SUBSTITUTE(CID_DB[[#This Row],[ NSN ]],"-","")," ","")," ",""),"‐",""),"NA",""),13))</f>
        <v>5310004079566</v>
      </c>
      <c r="J6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MS3533845||WASHER, LOCK|5310004079566</v>
      </c>
    </row>
    <row r="6227" spans="1:10" x14ac:dyDescent="0.35">
      <c r="A6227" s="1" t="s">
        <v>3</v>
      </c>
      <c r="B6227" s="1" t="s">
        <v>11793</v>
      </c>
      <c r="C6227" s="1">
        <v>12421404</v>
      </c>
      <c r="D6227" s="1" t="s">
        <v>3</v>
      </c>
      <c r="E6227" s="1" t="s">
        <v>11843</v>
      </c>
      <c r="F6227" s="4" t="s">
        <v>11844</v>
      </c>
      <c r="G6227" s="1" t="s">
        <v>8</v>
      </c>
      <c r="H6227" s="3" t="str">
        <f t="shared" si="97"/>
        <v>Commercial</v>
      </c>
      <c r="I6227" s="3" t="str">
        <f>IF(IFERROR(SEARCH("N/A",CID_DB[[#This Row],[ NSN ]]),-1)&lt;&gt;-1,"",LEFT(SUBSTITUTE(SUBSTITUTE(SUBSTITUTE(SUBSTITUTE(SUBSTITUTE(CID_DB[[#This Row],[ NSN ]],"-","")," ","")," ",""),"‐",""),"NA",""),13))</f>
        <v>6150014553871</v>
      </c>
      <c r="J6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12421404||CABLE ASSY, TROOP TRANSPORT, ALARM|6150014553871</v>
      </c>
    </row>
    <row r="6228" spans="1:10" x14ac:dyDescent="0.35">
      <c r="A6228" s="1" t="s">
        <v>3</v>
      </c>
      <c r="B6228" s="1" t="s">
        <v>11793</v>
      </c>
      <c r="C6228" s="1">
        <v>12421416</v>
      </c>
      <c r="D6228" s="1" t="s">
        <v>3</v>
      </c>
      <c r="E6228" s="1" t="s">
        <v>11845</v>
      </c>
      <c r="F6228" s="4" t="s">
        <v>11846</v>
      </c>
      <c r="G6228" s="1" t="s">
        <v>8</v>
      </c>
      <c r="H6228" s="3" t="str">
        <f t="shared" si="97"/>
        <v>Commercial</v>
      </c>
      <c r="I6228" s="3" t="str">
        <f>IF(IFERROR(SEARCH("N/A",CID_DB[[#This Row],[ NSN ]]),-1)&lt;&gt;-1,"",LEFT(SUBSTITUTE(SUBSTITUTE(SUBSTITUTE(SUBSTITUTE(SUBSTITUTE(CID_DB[[#This Row],[ NSN ]],"-","")," ","")," ",""),"‐",""),"NA",""),13))</f>
        <v>6350014428571</v>
      </c>
      <c r="J6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12421416||TROOP ALARM ASSY|6350014428571</v>
      </c>
    </row>
    <row r="6229" spans="1:10" x14ac:dyDescent="0.35">
      <c r="A6229" s="1" t="s">
        <v>3</v>
      </c>
      <c r="B6229" s="1" t="s">
        <v>11793</v>
      </c>
      <c r="C6229" s="1" t="s">
        <v>11847</v>
      </c>
      <c r="D6229" s="1" t="s">
        <v>3</v>
      </c>
      <c r="E6229" s="1" t="s">
        <v>10237</v>
      </c>
      <c r="F6229" s="4" t="s">
        <v>11848</v>
      </c>
      <c r="G6229" s="1" t="s">
        <v>8</v>
      </c>
      <c r="H6229" s="3" t="str">
        <f t="shared" si="97"/>
        <v>Commercial</v>
      </c>
      <c r="I6229" s="3" t="str">
        <f>IF(IFERROR(SEARCH("N/A",CID_DB[[#This Row],[ NSN ]]),-1)&lt;&gt;-1,"",LEFT(SUBSTITUTE(SUBSTITUTE(SUBSTITUTE(SUBSTITUTE(SUBSTITUTE(CID_DB[[#This Row],[ NSN ]],"-","")," ","")," ",""),"‐",""),"NA",""),13))</f>
        <v>5340011147712</v>
      </c>
      <c r="J6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116820881||STRAP ASSY|5340011147712</v>
      </c>
    </row>
    <row r="6230" spans="1:10" x14ac:dyDescent="0.35">
      <c r="A6230" s="1" t="s">
        <v>3</v>
      </c>
      <c r="B6230" s="1" t="s">
        <v>11793</v>
      </c>
      <c r="C6230" s="1">
        <v>12422463</v>
      </c>
      <c r="D6230" s="1" t="s">
        <v>3</v>
      </c>
      <c r="E6230" s="1" t="s">
        <v>11849</v>
      </c>
      <c r="F6230" s="4" t="s">
        <v>11850</v>
      </c>
      <c r="G6230" s="1" t="s">
        <v>8</v>
      </c>
      <c r="H6230" s="3" t="str">
        <f t="shared" si="97"/>
        <v>Commercial</v>
      </c>
      <c r="I6230" s="3" t="str">
        <f>IF(IFERROR(SEARCH("N/A",CID_DB[[#This Row],[ NSN ]]),-1)&lt;&gt;-1,"",LEFT(SUBSTITUTE(SUBSTITUTE(SUBSTITUTE(SUBSTITUTE(SUBSTITUTE(CID_DB[[#This Row],[ NSN ]],"-","")," ","")," ",""),"‐",""),"NA",""),13))</f>
        <v>2540014948916</v>
      </c>
      <c r="J6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12422463||SUPPORT ASSY (REAR)|2540014948916</v>
      </c>
    </row>
    <row r="6231" spans="1:10" x14ac:dyDescent="0.35">
      <c r="A6231" s="1" t="s">
        <v>3</v>
      </c>
      <c r="B6231" s="1" t="s">
        <v>11793</v>
      </c>
      <c r="C6231" s="1">
        <v>12418545</v>
      </c>
      <c r="D6231" s="1" t="s">
        <v>3</v>
      </c>
      <c r="E6231" s="1" t="s">
        <v>11851</v>
      </c>
      <c r="F6231" s="4" t="s">
        <v>3</v>
      </c>
      <c r="G6231" s="1" t="s">
        <v>8</v>
      </c>
      <c r="H6231" s="3" t="str">
        <f t="shared" si="97"/>
        <v>Commercial</v>
      </c>
      <c r="I6231" s="3" t="str">
        <f>IF(IFERROR(SEARCH("N/A",CID_DB[[#This Row],[ NSN ]]),-1)&lt;&gt;-1,"",LEFT(SUBSTITUTE(SUBSTITUTE(SUBSTITUTE(SUBSTITUTE(SUBSTITUTE(CID_DB[[#This Row],[ NSN ]],"-","")," ","")," ",""),"‐",""),"NA",""),13))</f>
        <v/>
      </c>
      <c r="J6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12418545||POST ASSY (R REAR OR L FRONT)|</v>
      </c>
    </row>
    <row r="6232" spans="1:10" x14ac:dyDescent="0.35">
      <c r="A6232" s="1" t="s">
        <v>3</v>
      </c>
      <c r="B6232" s="1" t="s">
        <v>11793</v>
      </c>
      <c r="C6232" s="1">
        <v>12418546</v>
      </c>
      <c r="D6232" s="1" t="s">
        <v>3</v>
      </c>
      <c r="E6232" s="1" t="s">
        <v>11852</v>
      </c>
      <c r="F6232" s="4" t="s">
        <v>3</v>
      </c>
      <c r="G6232" s="1" t="s">
        <v>8</v>
      </c>
      <c r="H6232" s="3" t="str">
        <f t="shared" si="97"/>
        <v>Commercial</v>
      </c>
      <c r="I6232" s="3" t="str">
        <f>IF(IFERROR(SEARCH("N/A",CID_DB[[#This Row],[ NSN ]]),-1)&lt;&gt;-1,"",LEFT(SUBSTITUTE(SUBSTITUTE(SUBSTITUTE(SUBSTITUTE(SUBSTITUTE(CID_DB[[#This Row],[ NSN ]],"-","")," ","")," ",""),"‐",""),"NA",""),13))</f>
        <v/>
      </c>
      <c r="J6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12418546||POST ASSY (L REAR OR R FRONT)|</v>
      </c>
    </row>
    <row r="6233" spans="1:10" x14ac:dyDescent="0.35">
      <c r="A6233" s="1" t="s">
        <v>3</v>
      </c>
      <c r="B6233" s="1" t="s">
        <v>11793</v>
      </c>
      <c r="C6233" s="1">
        <v>12418547</v>
      </c>
      <c r="D6233" s="1" t="s">
        <v>3</v>
      </c>
      <c r="E6233" s="1" t="s">
        <v>11853</v>
      </c>
      <c r="F6233" s="4" t="s">
        <v>3</v>
      </c>
      <c r="G6233" s="1" t="s">
        <v>8</v>
      </c>
      <c r="H6233" s="3" t="str">
        <f t="shared" si="97"/>
        <v>Commercial</v>
      </c>
      <c r="I6233" s="3" t="str">
        <f>IF(IFERROR(SEARCH("N/A",CID_DB[[#This Row],[ NSN ]]),-1)&lt;&gt;-1,"",LEFT(SUBSTITUTE(SUBSTITUTE(SUBSTITUTE(SUBSTITUTE(SUBSTITUTE(CID_DB[[#This Row],[ NSN ]],"-","")," ","")," ",""),"‐",""),"NA",""),13))</f>
        <v/>
      </c>
      <c r="J6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12418547||POST ASSY (CENTER)|</v>
      </c>
    </row>
    <row r="6234" spans="1:10" x14ac:dyDescent="0.35">
      <c r="A6234" s="1" t="s">
        <v>3</v>
      </c>
      <c r="B6234" s="1" t="s">
        <v>11793</v>
      </c>
      <c r="C6234" s="1">
        <v>12422464</v>
      </c>
      <c r="D6234" s="1" t="s">
        <v>3</v>
      </c>
      <c r="E6234" s="1" t="s">
        <v>11854</v>
      </c>
      <c r="F6234" s="4" t="s">
        <v>11855</v>
      </c>
      <c r="G6234" s="1" t="s">
        <v>8</v>
      </c>
      <c r="H6234" s="3" t="str">
        <f t="shared" si="97"/>
        <v>Commercial</v>
      </c>
      <c r="I6234" s="3" t="str">
        <f>IF(IFERROR(SEARCH("N/A",CID_DB[[#This Row],[ NSN ]]),-1)&lt;&gt;-1,"",LEFT(SUBSTITUTE(SUBSTITUTE(SUBSTITUTE(SUBSTITUTE(SUBSTITUTE(CID_DB[[#This Row],[ NSN ]],"-","")," ","")," ",""),"‐",""),"NA",""),13))</f>
        <v>2540014914584</v>
      </c>
      <c r="J6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12422464||SUPPORT ASSY (R FRONT)|2540014914584</v>
      </c>
    </row>
    <row r="6235" spans="1:10" x14ac:dyDescent="0.35">
      <c r="A6235" s="1" t="s">
        <v>3</v>
      </c>
      <c r="B6235" s="1" t="s">
        <v>11793</v>
      </c>
      <c r="C6235" s="1" t="s">
        <v>11856</v>
      </c>
      <c r="D6235" s="1" t="s">
        <v>3</v>
      </c>
      <c r="E6235" s="1" t="s">
        <v>11857</v>
      </c>
      <c r="F6235" s="4" t="s">
        <v>11858</v>
      </c>
      <c r="G6235" s="1" t="s">
        <v>8</v>
      </c>
      <c r="H6235" s="3" t="str">
        <f t="shared" si="97"/>
        <v>Commercial</v>
      </c>
      <c r="I6235" s="3" t="str">
        <f>IF(IFERROR(SEARCH("N/A",CID_DB[[#This Row],[ NSN ]]),-1)&lt;&gt;-1,"",LEFT(SUBSTITUTE(SUBSTITUTE(SUBSTITUTE(SUBSTITUTE(SUBSTITUTE(CID_DB[[#This Row],[ NSN ]],"-","")," ","")," ",""),"‐",""),"NA",""),13))</f>
        <v>2540013874039</v>
      </c>
      <c r="J6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12418555001||BACKREST|2540013874039</v>
      </c>
    </row>
    <row r="6236" spans="1:10" x14ac:dyDescent="0.35">
      <c r="A6236" s="1" t="s">
        <v>3</v>
      </c>
      <c r="B6236" s="1" t="s">
        <v>11793</v>
      </c>
      <c r="C6236" s="1" t="s">
        <v>11859</v>
      </c>
      <c r="D6236" s="1" t="s">
        <v>3</v>
      </c>
      <c r="E6236" s="1" t="s">
        <v>11857</v>
      </c>
      <c r="F6236" s="4" t="s">
        <v>11860</v>
      </c>
      <c r="G6236" s="1" t="s">
        <v>8</v>
      </c>
      <c r="H6236" s="3" t="str">
        <f t="shared" si="97"/>
        <v>Commercial</v>
      </c>
      <c r="I6236" s="3" t="str">
        <f>IF(IFERROR(SEARCH("N/A",CID_DB[[#This Row],[ NSN ]]),-1)&lt;&gt;-1,"",LEFT(SUBSTITUTE(SUBSTITUTE(SUBSTITUTE(SUBSTITUTE(SUBSTITUTE(CID_DB[[#This Row],[ NSN ]],"-","")," ","")," ",""),"‐",""),"NA",""),13))</f>
        <v>2540013873972</v>
      </c>
      <c r="J6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12418555002||BACKREST|2540013873972</v>
      </c>
    </row>
    <row r="6237" spans="1:10" x14ac:dyDescent="0.35">
      <c r="A6237" s="1" t="s">
        <v>3</v>
      </c>
      <c r="B6237" s="1" t="s">
        <v>11793</v>
      </c>
      <c r="C6237" s="1">
        <v>12422465</v>
      </c>
      <c r="D6237" s="1" t="s">
        <v>3</v>
      </c>
      <c r="E6237" s="1" t="s">
        <v>11861</v>
      </c>
      <c r="F6237" s="4" t="s">
        <v>3</v>
      </c>
      <c r="G6237" s="1" t="s">
        <v>8</v>
      </c>
      <c r="H6237" s="3" t="str">
        <f t="shared" si="97"/>
        <v>Commercial</v>
      </c>
      <c r="I6237" s="3" t="str">
        <f>IF(IFERROR(SEARCH("N/A",CID_DB[[#This Row],[ NSN ]]),-1)&lt;&gt;-1,"",LEFT(SUBSTITUTE(SUBSTITUTE(SUBSTITUTE(SUBSTITUTE(SUBSTITUTE(CID_DB[[#This Row],[ NSN ]],"-","")," ","")," ",""),"‐",""),"NA",""),13))</f>
        <v/>
      </c>
      <c r="J6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12422465||SUPPORT ASSY (L FRONT)|</v>
      </c>
    </row>
    <row r="6238" spans="1:10" x14ac:dyDescent="0.35">
      <c r="A6238" s="1" t="s">
        <v>3</v>
      </c>
      <c r="B6238" s="1" t="s">
        <v>11793</v>
      </c>
      <c r="C6238" s="1" t="s">
        <v>11862</v>
      </c>
      <c r="D6238" s="1" t="s">
        <v>3</v>
      </c>
      <c r="E6238" s="1" t="s">
        <v>2609</v>
      </c>
      <c r="F6238" s="4" t="s">
        <v>11863</v>
      </c>
      <c r="G6238" s="1" t="s">
        <v>8</v>
      </c>
      <c r="H6238" s="3" t="str">
        <f t="shared" si="97"/>
        <v>Commercial</v>
      </c>
      <c r="I6238" s="3" t="str">
        <f>IF(IFERROR(SEARCH("N/A",CID_DB[[#This Row],[ NSN ]]),-1)&lt;&gt;-1,"",LEFT(SUBSTITUTE(SUBSTITUTE(SUBSTITUTE(SUBSTITUTE(SUBSTITUTE(CID_DB[[#This Row],[ NSN ]],"-","")," ","")," ",""),"‐",""),"NA",""),13))</f>
        <v>5306014448366</v>
      </c>
      <c r="J6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12419953053||BOLT|5306014448366</v>
      </c>
    </row>
    <row r="6239" spans="1:10" x14ac:dyDescent="0.35">
      <c r="A6239" s="1" t="s">
        <v>3</v>
      </c>
      <c r="B6239" s="1" t="s">
        <v>11793</v>
      </c>
      <c r="C6239" s="1" t="s">
        <v>11864</v>
      </c>
      <c r="D6239" s="1" t="s">
        <v>3</v>
      </c>
      <c r="E6239" s="1" t="s">
        <v>11865</v>
      </c>
      <c r="F6239" s="4" t="s">
        <v>11866</v>
      </c>
      <c r="G6239" s="1" t="s">
        <v>8</v>
      </c>
      <c r="H6239" s="3" t="str">
        <f t="shared" si="97"/>
        <v>Commercial</v>
      </c>
      <c r="I6239" s="3" t="str">
        <f>IF(IFERROR(SEARCH("N/A",CID_DB[[#This Row],[ NSN ]]),-1)&lt;&gt;-1,"",LEFT(SUBSTITUTE(SUBSTITUTE(SUBSTITUTE(SUBSTITUTE(SUBSTITUTE(CID_DB[[#This Row],[ NSN ]],"-","")," ","")," ",""),"‐",""),"NA",""),13))</f>
        <v>5975008994606</v>
      </c>
      <c r="J6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MS336720||TIEOOWN STRAP|5975008994606</v>
      </c>
    </row>
    <row r="6240" spans="1:10" x14ac:dyDescent="0.35">
      <c r="A6240" s="1" t="s">
        <v>3</v>
      </c>
      <c r="B6240" s="1" t="s">
        <v>11793</v>
      </c>
      <c r="C6240" s="1" t="s">
        <v>11867</v>
      </c>
      <c r="D6240" s="1" t="s">
        <v>3</v>
      </c>
      <c r="E6240" s="1" t="s">
        <v>11865</v>
      </c>
      <c r="F6240" s="4" t="s">
        <v>11868</v>
      </c>
      <c r="G6240" s="1" t="s">
        <v>8</v>
      </c>
      <c r="H6240" s="3" t="str">
        <f t="shared" si="97"/>
        <v>Commercial</v>
      </c>
      <c r="I6240" s="3" t="str">
        <f>IF(IFERROR(SEARCH("N/A",CID_DB[[#This Row],[ NSN ]]),-1)&lt;&gt;-1,"",LEFT(SUBSTITUTE(SUBSTITUTE(SUBSTITUTE(SUBSTITUTE(SUBSTITUTE(CID_DB[[#This Row],[ NSN ]],"-","")," ","")," ",""),"‐",""),"NA",""),13))</f>
        <v>5975009856630</v>
      </c>
      <c r="J6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MS336730||TIEOOWN STRAP|5975009856630</v>
      </c>
    </row>
    <row r="6241" spans="1:10" x14ac:dyDescent="0.35">
      <c r="A6241" s="1" t="s">
        <v>3</v>
      </c>
      <c r="B6241" s="1" t="s">
        <v>11793</v>
      </c>
      <c r="C6241" s="1" t="s">
        <v>11869</v>
      </c>
      <c r="D6241" s="1" t="s">
        <v>3</v>
      </c>
      <c r="E6241" s="1" t="s">
        <v>11870</v>
      </c>
      <c r="F6241" s="4" t="s">
        <v>3</v>
      </c>
      <c r="G6241" s="1" t="s">
        <v>8</v>
      </c>
      <c r="H6241" s="3" t="str">
        <f t="shared" si="97"/>
        <v>Commercial</v>
      </c>
      <c r="I6241" s="3" t="str">
        <f>IF(IFERROR(SEARCH("N/A",CID_DB[[#This Row],[ NSN ]]),-1)&lt;&gt;-1,"",LEFT(SUBSTITUTE(SUBSTITUTE(SUBSTITUTE(SUBSTITUTE(SUBSTITUTE(CID_DB[[#This Row],[ NSN ]],"-","")," ","")," ",""),"‐",""),"NA",""),13))</f>
        <v/>
      </c>
      <c r="J6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12419150001||CLAMP, ELECTRICAL CONNECTOR|</v>
      </c>
    </row>
    <row r="6242" spans="1:10" x14ac:dyDescent="0.35">
      <c r="A6242" s="1" t="s">
        <v>3</v>
      </c>
      <c r="B6242" s="1" t="s">
        <v>11793</v>
      </c>
      <c r="C6242" s="1" t="s">
        <v>11871</v>
      </c>
      <c r="D6242" s="1" t="s">
        <v>3</v>
      </c>
      <c r="E6242" s="1" t="s">
        <v>11872</v>
      </c>
      <c r="F6242" s="4" t="s">
        <v>11873</v>
      </c>
      <c r="G6242" s="1" t="s">
        <v>8</v>
      </c>
      <c r="H6242" s="3" t="str">
        <f t="shared" si="97"/>
        <v>Commercial</v>
      </c>
      <c r="I6242" s="3" t="str">
        <f>IF(IFERROR(SEARCH("N/A",CID_DB[[#This Row],[ NSN ]]),-1)&lt;&gt;-1,"",LEFT(SUBSTITUTE(SUBSTITUTE(SUBSTITUTE(SUBSTITUTE(SUBSTITUTE(CID_DB[[#This Row],[ NSN ]],"-","")," ","")," ",""),"‐",""),"NA",""),13))</f>
        <v>5340015049813</v>
      </c>
      <c r="J6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57K2011||KIT, BOARDING HANDLE ASSY|5340015049813</v>
      </c>
    </row>
    <row r="6243" spans="1:10" x14ac:dyDescent="0.35">
      <c r="A6243" s="1" t="s">
        <v>3</v>
      </c>
      <c r="B6243" s="1" t="s">
        <v>11793</v>
      </c>
      <c r="C6243" s="1" t="s">
        <v>11874</v>
      </c>
      <c r="D6243" s="1" t="s">
        <v>3</v>
      </c>
      <c r="E6243" s="1" t="s">
        <v>11851</v>
      </c>
      <c r="F6243" s="4" t="s">
        <v>11875</v>
      </c>
      <c r="G6243" s="1" t="s">
        <v>8</v>
      </c>
      <c r="H6243" s="3" t="str">
        <f t="shared" si="97"/>
        <v>Commercial</v>
      </c>
      <c r="I6243" s="3" t="str">
        <f>IF(IFERROR(SEARCH("N/A",CID_DB[[#This Row],[ NSN ]]),-1)&lt;&gt;-1,"",LEFT(SUBSTITUTE(SUBSTITUTE(SUBSTITUTE(SUBSTITUTE(SUBSTITUTE(CID_DB[[#This Row],[ NSN ]],"-","")," ","")," ",""),"‐",""),"NA",""),13))</f>
        <v>2540015005905</v>
      </c>
      <c r="J6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12418545001||POST ASSY (R REAR OR L FRONT)|2540015005905</v>
      </c>
    </row>
    <row r="6244" spans="1:10" x14ac:dyDescent="0.35">
      <c r="A6244" s="1" t="s">
        <v>3</v>
      </c>
      <c r="B6244" s="1" t="s">
        <v>11793</v>
      </c>
      <c r="C6244" s="1" t="s">
        <v>11876</v>
      </c>
      <c r="D6244" s="1" t="s">
        <v>3</v>
      </c>
      <c r="E6244" s="1" t="s">
        <v>11852</v>
      </c>
      <c r="F6244" s="4" t="s">
        <v>11877</v>
      </c>
      <c r="G6244" s="1" t="s">
        <v>8</v>
      </c>
      <c r="H6244" s="3" t="str">
        <f t="shared" si="97"/>
        <v>Commercial</v>
      </c>
      <c r="I6244" s="3" t="str">
        <f>IF(IFERROR(SEARCH("N/A",CID_DB[[#This Row],[ NSN ]]),-1)&lt;&gt;-1,"",LEFT(SUBSTITUTE(SUBSTITUTE(SUBSTITUTE(SUBSTITUTE(SUBSTITUTE(CID_DB[[#This Row],[ NSN ]],"-","")," ","")," ",""),"‐",""),"NA",""),13))</f>
        <v>2540015003041</v>
      </c>
      <c r="J6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12418546001||POST ASSY (L REAR OR R FRONT)|2540015003041</v>
      </c>
    </row>
    <row r="6245" spans="1:10" x14ac:dyDescent="0.35">
      <c r="A6245" s="1" t="s">
        <v>3</v>
      </c>
      <c r="B6245" s="1" t="s">
        <v>11793</v>
      </c>
      <c r="C6245" s="1" t="s">
        <v>11878</v>
      </c>
      <c r="D6245" s="1" t="s">
        <v>3</v>
      </c>
      <c r="E6245" s="1" t="s">
        <v>11853</v>
      </c>
      <c r="F6245" s="4" t="s">
        <v>11879</v>
      </c>
      <c r="G6245" s="1" t="s">
        <v>8</v>
      </c>
      <c r="H6245" s="3" t="str">
        <f t="shared" si="97"/>
        <v>Commercial</v>
      </c>
      <c r="I6245" s="3" t="str">
        <f>IF(IFERROR(SEARCH("N/A",CID_DB[[#This Row],[ NSN ]]),-1)&lt;&gt;-1,"",LEFT(SUBSTITUTE(SUBSTITUTE(SUBSTITUTE(SUBSTITUTE(SUBSTITUTE(CID_DB[[#This Row],[ NSN ]],"-","")," ","")," ",""),"‐",""),"NA",""),13))</f>
        <v>2540015003028</v>
      </c>
      <c r="J6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12418547001||POST ASSY (CENTER)|2540015003028</v>
      </c>
    </row>
    <row r="6246" spans="1:10" x14ac:dyDescent="0.35">
      <c r="A6246" s="1" t="s">
        <v>3</v>
      </c>
      <c r="B6246" s="1" t="s">
        <v>11793</v>
      </c>
      <c r="C6246" s="1">
        <v>12423317</v>
      </c>
      <c r="D6246" s="1" t="s">
        <v>3</v>
      </c>
      <c r="E6246" s="1" t="s">
        <v>11851</v>
      </c>
      <c r="F6246" s="4" t="s">
        <v>3</v>
      </c>
      <c r="G6246" s="1" t="s">
        <v>8</v>
      </c>
      <c r="H6246" s="3" t="str">
        <f t="shared" si="97"/>
        <v>Commercial</v>
      </c>
      <c r="I6246" s="3" t="str">
        <f>IF(IFERROR(SEARCH("N/A",CID_DB[[#This Row],[ NSN ]]),-1)&lt;&gt;-1,"",LEFT(SUBSTITUTE(SUBSTITUTE(SUBSTITUTE(SUBSTITUTE(SUBSTITUTE(CID_DB[[#This Row],[ NSN ]],"-","")," ","")," ",""),"‐",""),"NA",""),13))</f>
        <v/>
      </c>
      <c r="J6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12423317||POST ASSY (R REAR OR L FRONT)|</v>
      </c>
    </row>
    <row r="6247" spans="1:10" x14ac:dyDescent="0.35">
      <c r="A6247" s="1" t="s">
        <v>3</v>
      </c>
      <c r="B6247" s="1" t="s">
        <v>11793</v>
      </c>
      <c r="C6247" s="1">
        <v>12423318</v>
      </c>
      <c r="D6247" s="1" t="s">
        <v>3</v>
      </c>
      <c r="E6247" s="1" t="s">
        <v>11852</v>
      </c>
      <c r="F6247" s="4" t="s">
        <v>3</v>
      </c>
      <c r="G6247" s="1" t="s">
        <v>8</v>
      </c>
      <c r="H6247" s="3" t="str">
        <f t="shared" si="97"/>
        <v>Commercial</v>
      </c>
      <c r="I6247" s="3" t="str">
        <f>IF(IFERROR(SEARCH("N/A",CID_DB[[#This Row],[ NSN ]]),-1)&lt;&gt;-1,"",LEFT(SUBSTITUTE(SUBSTITUTE(SUBSTITUTE(SUBSTITUTE(SUBSTITUTE(CID_DB[[#This Row],[ NSN ]],"-","")," ","")," ",""),"‐",""),"NA",""),13))</f>
        <v/>
      </c>
      <c r="J6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12423318||POST ASSY (L REAR OR R FRONT)|</v>
      </c>
    </row>
    <row r="6248" spans="1:10" x14ac:dyDescent="0.35">
      <c r="A6248" s="1" t="s">
        <v>3</v>
      </c>
      <c r="B6248" s="1" t="s">
        <v>11793</v>
      </c>
      <c r="C6248" s="1">
        <v>12423271</v>
      </c>
      <c r="D6248" s="1" t="s">
        <v>3</v>
      </c>
      <c r="E6248" s="1" t="s">
        <v>2609</v>
      </c>
      <c r="F6248" s="4" t="s">
        <v>11880</v>
      </c>
      <c r="G6248" s="1" t="s">
        <v>8</v>
      </c>
      <c r="H6248" s="3" t="str">
        <f t="shared" si="97"/>
        <v>Commercial</v>
      </c>
      <c r="I6248" s="3" t="str">
        <f>IF(IFERROR(SEARCH("N/A",CID_DB[[#This Row],[ NSN ]]),-1)&lt;&gt;-1,"",LEFT(SUBSTITUTE(SUBSTITUTE(SUBSTITUTE(SUBSTITUTE(SUBSTITUTE(CID_DB[[#This Row],[ NSN ]],"-","")," ","")," ",""),"‐",""),"NA",""),13))</f>
        <v>5305015219322</v>
      </c>
      <c r="J6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12423271||BOLT|5305015219322</v>
      </c>
    </row>
    <row r="6249" spans="1:10" x14ac:dyDescent="0.35">
      <c r="A6249" s="1" t="s">
        <v>3</v>
      </c>
      <c r="B6249" s="1" t="s">
        <v>12895</v>
      </c>
      <c r="C6249" s="1" t="s">
        <v>12896</v>
      </c>
      <c r="D6249" s="1" t="s">
        <v>3</v>
      </c>
      <c r="E6249" s="1" t="s">
        <v>4628</v>
      </c>
      <c r="F6249" s="4" t="s">
        <v>12897</v>
      </c>
      <c r="G6249" s="30" t="s">
        <v>8</v>
      </c>
      <c r="H6249" s="3" t="str">
        <f t="shared" si="97"/>
        <v>Commercial</v>
      </c>
      <c r="I6249" s="3" t="str">
        <f>IF(IFERROR(SEARCH("N/A",CID_DB[[#This Row],[ NSN ]]),-1)&lt;&gt;-1,"",LEFT(SUBSTITUTE(SUBSTITUTE(SUBSTITUTE(SUBSTITUTE(SUBSTITUTE(CID_DB[[#This Row],[ NSN ]],"-","")," ","")," ",""),"‐",""),"NA",""),13))</f>
        <v>2835016761595</v>
      </c>
      <c r="J6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57K7328||Generator|2835016761595</v>
      </c>
    </row>
    <row r="6250" spans="1:10" x14ac:dyDescent="0.35">
      <c r="A6250" s="1" t="s">
        <v>3</v>
      </c>
      <c r="B6250" s="1" t="s">
        <v>12898</v>
      </c>
      <c r="C6250" s="1" t="s">
        <v>3</v>
      </c>
      <c r="D6250" s="1" t="s">
        <v>12899</v>
      </c>
      <c r="E6250" s="1" t="s">
        <v>12900</v>
      </c>
      <c r="F6250" s="4" t="s">
        <v>3</v>
      </c>
      <c r="G6250" s="30" t="s">
        <v>103</v>
      </c>
      <c r="H6250" s="3" t="str">
        <f t="shared" si="97"/>
        <v>Other Than Commercial</v>
      </c>
      <c r="I6250" s="3" t="str">
        <f>IF(IFERROR(SEARCH("N/A",CID_DB[[#This Row],[ NSN ]]),-1)&lt;&gt;-1,"",LEFT(SUBSTITUTE(SUBSTITUTE(SUBSTITUTE(SUBSTITUTE(SUBSTITUTE(CID_DB[[#This Row],[ NSN ]],"-","")," ","")," ",""),"‐",""),"NA",""),13))</f>
        <v/>
      </c>
      <c r="J62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|070300006|CONTROLLER, ADACS, ARC FAULT DETECTION/C|</v>
      </c>
    </row>
    <row r="6251" spans="1:10" x14ac:dyDescent="0.35">
      <c r="A6251" s="1" t="s">
        <v>3</v>
      </c>
      <c r="B6251" s="1" t="s">
        <v>12898</v>
      </c>
      <c r="C6251" s="1" t="s">
        <v>3</v>
      </c>
      <c r="D6251" s="1" t="s">
        <v>12901</v>
      </c>
      <c r="E6251" s="1" t="s">
        <v>12902</v>
      </c>
      <c r="F6251" s="4" t="s">
        <v>3</v>
      </c>
      <c r="G6251" s="30" t="s">
        <v>8</v>
      </c>
      <c r="H6251" s="3" t="str">
        <f t="shared" si="97"/>
        <v>Commercial</v>
      </c>
      <c r="I6251" s="3" t="str">
        <f>IF(IFERROR(SEARCH("N/A",CID_DB[[#This Row],[ NSN ]]),-1)&lt;&gt;-1,"",LEFT(SUBSTITUTE(SUBSTITUTE(SUBSTITUTE(SUBSTITUTE(SUBSTITUTE(CID_DB[[#This Row],[ NSN ]],"-","")," ","")," ",""),"‐",""),"NA",""),13))</f>
        <v/>
      </c>
      <c r="J62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|0703041710|CABLE ASSEMBLY, ANALOG SENSOR, 17.5' LEN|</v>
      </c>
    </row>
    <row r="6252" spans="1:10" x14ac:dyDescent="0.35">
      <c r="A6252" s="1" t="s">
        <v>3</v>
      </c>
      <c r="B6252" s="1" t="s">
        <v>12898</v>
      </c>
      <c r="C6252" s="1" t="s">
        <v>3</v>
      </c>
      <c r="D6252" s="1" t="s">
        <v>12903</v>
      </c>
      <c r="E6252" s="1" t="s">
        <v>12904</v>
      </c>
      <c r="F6252" s="4" t="s">
        <v>3</v>
      </c>
      <c r="G6252" s="30" t="s">
        <v>8</v>
      </c>
      <c r="H6252" s="3" t="str">
        <f t="shared" si="97"/>
        <v>Commercial</v>
      </c>
      <c r="I6252" s="3" t="str">
        <f>IF(IFERROR(SEARCH("N/A",CID_DB[[#This Row],[ NSN ]]),-1)&lt;&gt;-1,"",LEFT(SUBSTITUTE(SUBSTITUTE(SUBSTITUTE(SUBSTITUTE(SUBSTITUTE(CID_DB[[#This Row],[ NSN ]],"-","")," ","")," ",""),"‐",""),"NA",""),13))</f>
        <v/>
      </c>
      <c r="J62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|0703041711|CABLE ASSEMBLY, ANALOG SENSOR, 5.5' LENG|</v>
      </c>
    </row>
    <row r="6253" spans="1:10" x14ac:dyDescent="0.35">
      <c r="A6253" s="1" t="s">
        <v>3</v>
      </c>
      <c r="B6253" s="1" t="s">
        <v>12898</v>
      </c>
      <c r="C6253" s="1" t="s">
        <v>3</v>
      </c>
      <c r="D6253" s="1" t="s">
        <v>12905</v>
      </c>
      <c r="E6253" s="1" t="s">
        <v>12906</v>
      </c>
      <c r="F6253" s="4" t="s">
        <v>3</v>
      </c>
      <c r="G6253" s="30" t="s">
        <v>8</v>
      </c>
      <c r="H6253" s="3" t="str">
        <f t="shared" si="97"/>
        <v>Commercial</v>
      </c>
      <c r="I6253" s="3" t="str">
        <f>IF(IFERROR(SEARCH("N/A",CID_DB[[#This Row],[ NSN ]]),-1)&lt;&gt;-1,"",LEFT(SUBSTITUTE(SUBSTITUTE(SUBSTITUTE(SUBSTITUTE(SUBSTITUTE(CID_DB[[#This Row],[ NSN ]],"-","")," ","")," ",""),"‐",""),"NA",""),13))</f>
        <v/>
      </c>
      <c r="J62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|070304172|CABLE ASSEMBLY, ANALOG SENSOR, 8.5' LENG|</v>
      </c>
    </row>
    <row r="6254" spans="1:10" x14ac:dyDescent="0.35">
      <c r="A6254" s="1" t="s">
        <v>3</v>
      </c>
      <c r="B6254" s="1" t="s">
        <v>12898</v>
      </c>
      <c r="C6254" s="1" t="s">
        <v>3</v>
      </c>
      <c r="D6254" s="1" t="s">
        <v>12907</v>
      </c>
      <c r="E6254" s="1" t="s">
        <v>12904</v>
      </c>
      <c r="F6254" s="4" t="s">
        <v>3</v>
      </c>
      <c r="G6254" s="30" t="s">
        <v>8</v>
      </c>
      <c r="H6254" s="3" t="str">
        <f t="shared" si="97"/>
        <v>Commercial</v>
      </c>
      <c r="I6254" s="3" t="str">
        <f>IF(IFERROR(SEARCH("N/A",CID_DB[[#This Row],[ NSN ]]),-1)&lt;&gt;-1,"",LEFT(SUBSTITUTE(SUBSTITUTE(SUBSTITUTE(SUBSTITUTE(SUBSTITUTE(CID_DB[[#This Row],[ NSN ]],"-","")," ","")," ",""),"‐",""),"NA",""),13))</f>
        <v/>
      </c>
      <c r="J62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|070304176|CABLE ASSEMBLY, ANALOG SENSOR, 5.5' LENG|</v>
      </c>
    </row>
    <row r="6255" spans="1:10" x14ac:dyDescent="0.35">
      <c r="A6255" s="1" t="s">
        <v>3</v>
      </c>
      <c r="B6255" s="1" t="s">
        <v>12898</v>
      </c>
      <c r="C6255" s="1" t="s">
        <v>3</v>
      </c>
      <c r="D6255" s="1" t="s">
        <v>12908</v>
      </c>
      <c r="E6255" s="1" t="s">
        <v>12909</v>
      </c>
      <c r="F6255" s="4" t="s">
        <v>3</v>
      </c>
      <c r="G6255" s="30" t="s">
        <v>103</v>
      </c>
      <c r="H6255" s="3" t="str">
        <f t="shared" si="97"/>
        <v>Other Than Commercial</v>
      </c>
      <c r="I6255" s="3" t="str">
        <f>IF(IFERROR(SEARCH("N/A",CID_DB[[#This Row],[ NSN ]]),-1)&lt;&gt;-1,"",LEFT(SUBSTITUTE(SUBSTITUTE(SUBSTITUTE(SUBSTITUTE(SUBSTITUTE(CID_DB[[#This Row],[ NSN ]],"-","")," ","")," ",""),"‐",""),"NA",""),13))</f>
        <v/>
      </c>
      <c r="J62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|070304211|NETWORK STUB ASSEMBLY|</v>
      </c>
    </row>
    <row r="6256" spans="1:10" x14ac:dyDescent="0.35">
      <c r="A6256" s="1" t="s">
        <v>3</v>
      </c>
      <c r="B6256" s="1" t="s">
        <v>12898</v>
      </c>
      <c r="C6256" s="1" t="s">
        <v>3</v>
      </c>
      <c r="D6256" s="1" t="s">
        <v>12910</v>
      </c>
      <c r="E6256" s="1" t="s">
        <v>12911</v>
      </c>
      <c r="F6256" s="4" t="s">
        <v>3</v>
      </c>
      <c r="G6256" s="30" t="s">
        <v>103</v>
      </c>
      <c r="H6256" s="3" t="str">
        <f t="shared" si="97"/>
        <v>Other Than Commercial</v>
      </c>
      <c r="I6256" s="3" t="str">
        <f>IF(IFERROR(SEARCH("N/A",CID_DB[[#This Row],[ NSN ]]),-1)&lt;&gt;-1,"",LEFT(SUBSTITUTE(SUBSTITUTE(SUBSTITUTE(SUBSTITUTE(SUBSTITUTE(CID_DB[[#This Row],[ NSN ]],"-","")," ","")," ",""),"‐",""),"NA",""),13))</f>
        <v/>
      </c>
      <c r="J6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|070304258|CABLE ASSEMBLY, POWER/NETWORK, CONNECTS|</v>
      </c>
    </row>
    <row r="6257" spans="1:10" x14ac:dyDescent="0.35">
      <c r="A6257" s="1" t="s">
        <v>3</v>
      </c>
      <c r="B6257" s="1" t="s">
        <v>12898</v>
      </c>
      <c r="C6257" s="1" t="s">
        <v>3</v>
      </c>
      <c r="D6257" s="1" t="s">
        <v>12912</v>
      </c>
      <c r="E6257" s="1" t="s">
        <v>12913</v>
      </c>
      <c r="F6257" s="4" t="s">
        <v>3</v>
      </c>
      <c r="G6257" s="30" t="s">
        <v>103</v>
      </c>
      <c r="H6257" s="3" t="str">
        <f t="shared" si="97"/>
        <v>Other Than Commercial</v>
      </c>
      <c r="I6257" s="3" t="str">
        <f>IF(IFERROR(SEARCH("N/A",CID_DB[[#This Row],[ NSN ]]),-1)&lt;&gt;-1,"",LEFT(SUBSTITUTE(SUBSTITUTE(SUBSTITUTE(SUBSTITUTE(SUBSTITUTE(CID_DB[[#This Row],[ NSN ]],"-","")," ","")," ",""),"‐",""),"NA",""),13))</f>
        <v/>
      </c>
      <c r="J6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|070306001|PHOTO SENSOR, WIDE BAND, WITH 5' CABLE|</v>
      </c>
    </row>
    <row r="6258" spans="1:10" x14ac:dyDescent="0.35">
      <c r="A6258" s="1" t="s">
        <v>3</v>
      </c>
      <c r="B6258" s="1" t="s">
        <v>12898</v>
      </c>
      <c r="C6258" s="1" t="s">
        <v>3</v>
      </c>
      <c r="D6258" s="1" t="s">
        <v>12914</v>
      </c>
      <c r="E6258" s="1" t="s">
        <v>12915</v>
      </c>
      <c r="F6258" s="4" t="s">
        <v>3</v>
      </c>
      <c r="G6258" s="30" t="s">
        <v>103</v>
      </c>
      <c r="H6258" s="3" t="str">
        <f t="shared" si="97"/>
        <v>Other Than Commercial</v>
      </c>
      <c r="I6258" s="3" t="str">
        <f>IF(IFERROR(SEARCH("N/A",CID_DB[[#This Row],[ NSN ]]),-1)&lt;&gt;-1,"",LEFT(SUBSTITUTE(SUBSTITUTE(SUBSTITUTE(SUBSTITUTE(SUBSTITUTE(CID_DB[[#This Row],[ NSN ]],"-","")," ","")," ",""),"‐",""),"NA",""),13))</f>
        <v/>
      </c>
      <c r="J62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|070306201|DETECTOR, THERMAL IONIZATION (TID), WITH|</v>
      </c>
    </row>
    <row r="6259" spans="1:10" x14ac:dyDescent="0.35">
      <c r="A6259" s="1" t="s">
        <v>3</v>
      </c>
      <c r="B6259" s="1" t="s">
        <v>12898</v>
      </c>
      <c r="C6259" s="1" t="s">
        <v>3</v>
      </c>
      <c r="D6259" s="1" t="s">
        <v>12916</v>
      </c>
      <c r="E6259" s="1" t="s">
        <v>12917</v>
      </c>
      <c r="F6259" s="4" t="s">
        <v>3</v>
      </c>
      <c r="G6259" s="30" t="s">
        <v>103</v>
      </c>
      <c r="H6259" s="3" t="str">
        <f t="shared" si="97"/>
        <v>Other Than Commercial</v>
      </c>
      <c r="I6259" s="3" t="str">
        <f>IF(IFERROR(SEARCH("N/A",CID_DB[[#This Row],[ NSN ]]),-1)&lt;&gt;-1,"",LEFT(SUBSTITUTE(SUBSTITUTE(SUBSTITUTE(SUBSTITUTE(SUBSTITUTE(CID_DB[[#This Row],[ NSN ]],"-","")," ","")," ",""),"‐",""),"NA",""),13))</f>
        <v/>
      </c>
      <c r="J62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|070306202|THERMAL IONIZATION DETECTOR, WITH 1' CAB|</v>
      </c>
    </row>
    <row r="6260" spans="1:10" x14ac:dyDescent="0.35">
      <c r="A6260" s="1" t="s">
        <v>3</v>
      </c>
      <c r="B6260" s="1" t="s">
        <v>12898</v>
      </c>
      <c r="C6260" s="1" t="s">
        <v>3</v>
      </c>
      <c r="D6260" s="1" t="s">
        <v>12918</v>
      </c>
      <c r="E6260" s="1" t="s">
        <v>12919</v>
      </c>
      <c r="F6260" s="4" t="s">
        <v>3</v>
      </c>
      <c r="G6260" s="30" t="s">
        <v>103</v>
      </c>
      <c r="H6260" s="3" t="str">
        <f t="shared" si="97"/>
        <v>Other Than Commercial</v>
      </c>
      <c r="I6260" s="3" t="str">
        <f>IF(IFERROR(SEARCH("N/A",CID_DB[[#This Row],[ NSN ]]),-1)&lt;&gt;-1,"",LEFT(SUBSTITUTE(SUBSTITUTE(SUBSTITUTE(SUBSTITUTE(SUBSTITUTE(CID_DB[[#This Row],[ NSN ]],"-","")," ","")," ",""),"‐",""),"NA",""),13))</f>
        <v/>
      </c>
      <c r="J62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|070307001|MODULE, SENSOR INTERFACE (USIM V2)|</v>
      </c>
    </row>
    <row r="6261" spans="1:10" x14ac:dyDescent="0.35">
      <c r="A6261" s="1" t="s">
        <v>3</v>
      </c>
      <c r="B6261" s="1" t="s">
        <v>12920</v>
      </c>
      <c r="C6261" s="1" t="s">
        <v>3</v>
      </c>
      <c r="D6261" s="1" t="s">
        <v>3</v>
      </c>
      <c r="E6261" s="1" t="s">
        <v>12921</v>
      </c>
      <c r="F6261" s="4" t="s">
        <v>3</v>
      </c>
      <c r="G6261" s="30" t="s">
        <v>103</v>
      </c>
      <c r="H6261" s="3" t="str">
        <f t="shared" si="97"/>
        <v>Other Than Commercial</v>
      </c>
      <c r="I6261" s="3" t="str">
        <f>IF(IFERROR(SEARCH("N/A",CID_DB[[#This Row],[ NSN ]]),-1)&lt;&gt;-1,"",LEFT(SUBSTITUTE(SUBSTITUTE(SUBSTITUTE(SUBSTITUTE(SUBSTITUTE(CID_DB[[#This Row],[ NSN ]],"-","")," ","")," ",""),"‐",""),"NA",""),13))</f>
        <v/>
      </c>
      <c r="J62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||Commercial Computer Software: Software that can acquire, track, demodulate and provide PVT using the civilian GPS, Galileo and QZSS systems.|</v>
      </c>
    </row>
    <row r="6262" spans="1:10" x14ac:dyDescent="0.35">
      <c r="A6262" s="1" t="s">
        <v>3</v>
      </c>
      <c r="B6262" s="1" t="s">
        <v>12920</v>
      </c>
      <c r="C6262" s="1" t="s">
        <v>3</v>
      </c>
      <c r="D6262" s="1" t="s">
        <v>3</v>
      </c>
      <c r="E6262" s="1" t="s">
        <v>12922</v>
      </c>
      <c r="F6262" s="4" t="s">
        <v>3</v>
      </c>
      <c r="G6262" s="30" t="s">
        <v>103</v>
      </c>
      <c r="H6262" s="3" t="str">
        <f t="shared" si="97"/>
        <v>Other Than Commercial</v>
      </c>
      <c r="I6262" s="3" t="str">
        <f>IF(IFERROR(SEARCH("N/A",CID_DB[[#This Row],[ NSN ]]),-1)&lt;&gt;-1,"",LEFT(SUBSTITUTE(SUBSTITUTE(SUBSTITUTE(SUBSTITUTE(SUBSTITUTE(CID_DB[[#This Row],[ NSN ]],"-","")," ","")," ",""),"‐",""),"NA",""),13))</f>
        <v/>
      </c>
      <c r="J62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||Modification to ASIC Software to meet MGUE requirements|</v>
      </c>
    </row>
    <row r="6263" spans="1:10" x14ac:dyDescent="0.35">
      <c r="A6263" s="1" t="s">
        <v>3</v>
      </c>
      <c r="B6263" s="1" t="s">
        <v>11881</v>
      </c>
      <c r="C6263" s="1" t="s">
        <v>11882</v>
      </c>
      <c r="D6263" s="1">
        <v>400108</v>
      </c>
      <c r="E6263" s="1" t="s">
        <v>11883</v>
      </c>
      <c r="F6263" s="4" t="s">
        <v>3</v>
      </c>
      <c r="G6263" s="1" t="s">
        <v>8</v>
      </c>
      <c r="H6263" s="3" t="str">
        <f t="shared" si="97"/>
        <v>Commercial</v>
      </c>
      <c r="I6263" s="3" t="str">
        <f>IF(IFERROR(SEARCH("N/A",CID_DB[[#This Row],[ NSN ]]),-1)&lt;&gt;-1,"",LEFT(SUBSTITUTE(SUBSTITUTE(SUBSTITUTE(SUBSTITUTE(SUBSTITUTE(CID_DB[[#This Row],[ NSN ]],"-","")," ","")," ",""),"‐",""),"NA",""),13))</f>
        <v/>
      </c>
      <c r="J62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82011393001|400108|Bellows Sub Assembly, Head Sensor|</v>
      </c>
    </row>
    <row r="6264" spans="1:10" x14ac:dyDescent="0.35">
      <c r="A6264" s="1" t="s">
        <v>3</v>
      </c>
      <c r="B6264" s="1" t="s">
        <v>11881</v>
      </c>
      <c r="C6264" s="1" t="s">
        <v>11884</v>
      </c>
      <c r="D6264" s="1">
        <v>89213</v>
      </c>
      <c r="E6264" s="1" t="s">
        <v>11885</v>
      </c>
      <c r="F6264" s="4" t="s">
        <v>3</v>
      </c>
      <c r="G6264" s="1" t="s">
        <v>8</v>
      </c>
      <c r="H6264" s="3" t="str">
        <f t="shared" si="97"/>
        <v>Commercial</v>
      </c>
      <c r="I6264" s="3" t="str">
        <f>IF(IFERROR(SEARCH("N/A",CID_DB[[#This Row],[ NSN ]]),-1)&lt;&gt;-1,"",LEFT(SUBSTITUTE(SUBSTITUTE(SUBSTITUTE(SUBSTITUTE(SUBSTITUTE(CID_DB[[#This Row],[ NSN ]],"-","")," ","")," ",""),"‐",""),"NA",""),13))</f>
        <v/>
      </c>
      <c r="J62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26881461002|89213|Bellows Assembly, Head Sensor|</v>
      </c>
    </row>
    <row r="6265" spans="1:10" x14ac:dyDescent="0.35">
      <c r="A6265" s="1" t="s">
        <v>3</v>
      </c>
      <c r="B6265" s="1" t="s">
        <v>11886</v>
      </c>
      <c r="C6265" s="1" t="s">
        <v>11887</v>
      </c>
      <c r="D6265" s="1" t="s">
        <v>11888</v>
      </c>
      <c r="E6265" s="1" t="s">
        <v>11889</v>
      </c>
      <c r="F6265" s="4" t="s">
        <v>3</v>
      </c>
      <c r="G6265" s="1" t="s">
        <v>8</v>
      </c>
      <c r="H6265" s="3" t="str">
        <f t="shared" si="97"/>
        <v>Commercial</v>
      </c>
      <c r="I6265" s="3" t="str">
        <f>IF(IFERROR(SEARCH("N/A",CID_DB[[#This Row],[ NSN ]]),-1)&lt;&gt;-1,"",LEFT(SUBSTITUTE(SUBSTITUTE(SUBSTITUTE(SUBSTITUTE(SUBSTITUTE(CID_DB[[#This Row],[ NSN ]],"-","")," ","")," ",""),"‐",""),"NA",""),13))</f>
        <v/>
      </c>
      <c r="J62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54700521|120000769|Foil, Silver|</v>
      </c>
    </row>
    <row r="6266" spans="1:10" x14ac:dyDescent="0.35">
      <c r="A6266" s="1" t="s">
        <v>3</v>
      </c>
      <c r="B6266" s="1" t="s">
        <v>11886</v>
      </c>
      <c r="C6266" s="1" t="s">
        <v>11890</v>
      </c>
      <c r="D6266" s="1" t="s">
        <v>11891</v>
      </c>
      <c r="E6266" s="1" t="s">
        <v>11889</v>
      </c>
      <c r="F6266" s="4" t="s">
        <v>3</v>
      </c>
      <c r="G6266" s="1" t="s">
        <v>8</v>
      </c>
      <c r="H6266" s="3" t="str">
        <f t="shared" si="97"/>
        <v>Commercial</v>
      </c>
      <c r="I6266" s="3" t="str">
        <f>IF(IFERROR(SEARCH("N/A",CID_DB[[#This Row],[ NSN ]]),-1)&lt;&gt;-1,"",LEFT(SUBSTITUTE(SUBSTITUTE(SUBSTITUTE(SUBSTITUTE(SUBSTITUTE(CID_DB[[#This Row],[ NSN ]],"-","")," ","")," ",""),"‐",""),"NA",""),13))</f>
        <v/>
      </c>
      <c r="J62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5470056|120000878|Foil, Silver|</v>
      </c>
    </row>
    <row r="6267" spans="1:10" x14ac:dyDescent="0.35">
      <c r="A6267" s="1" t="s">
        <v>3</v>
      </c>
      <c r="B6267" s="1" t="s">
        <v>11886</v>
      </c>
      <c r="C6267" s="1" t="s">
        <v>11892</v>
      </c>
      <c r="D6267" s="1" t="s">
        <v>11893</v>
      </c>
      <c r="E6267" s="1" t="s">
        <v>11889</v>
      </c>
      <c r="F6267" s="4" t="s">
        <v>3</v>
      </c>
      <c r="G6267" s="1" t="s">
        <v>8</v>
      </c>
      <c r="H6267" s="3" t="str">
        <f t="shared" si="97"/>
        <v>Commercial</v>
      </c>
      <c r="I6267" s="3" t="str">
        <f>IF(IFERROR(SEARCH("N/A",CID_DB[[#This Row],[ NSN ]]),-1)&lt;&gt;-1,"",LEFT(SUBSTITUTE(SUBSTITUTE(SUBSTITUTE(SUBSTITUTE(SUBSTITUTE(CID_DB[[#This Row],[ NSN ]],"-","")," ","")," ",""),"‐",""),"NA",""),13))</f>
        <v/>
      </c>
      <c r="J62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5470058|120000001|Foil, Silver|</v>
      </c>
    </row>
    <row r="6268" spans="1:10" x14ac:dyDescent="0.35">
      <c r="A6268" s="1" t="s">
        <v>3</v>
      </c>
      <c r="B6268" s="1" t="s">
        <v>11886</v>
      </c>
      <c r="C6268" s="1" t="s">
        <v>11894</v>
      </c>
      <c r="D6268" s="1" t="s">
        <v>11895</v>
      </c>
      <c r="E6268" s="1" t="s">
        <v>11896</v>
      </c>
      <c r="F6268" s="4" t="s">
        <v>3</v>
      </c>
      <c r="G6268" s="1" t="s">
        <v>8</v>
      </c>
      <c r="H6268" s="3" t="str">
        <f t="shared" si="97"/>
        <v>Commercial</v>
      </c>
      <c r="I6268" s="3" t="str">
        <f>IF(IFERROR(SEARCH("N/A",CID_DB[[#This Row],[ NSN ]]),-1)&lt;&gt;-1,"",LEFT(SUBSTITUTE(SUBSTITUTE(SUBSTITUTE(SUBSTITUTE(SUBSTITUTE(CID_DB[[#This Row],[ NSN ]],"-","")," ","")," ",""),"‐",""),"NA",""),13))</f>
        <v/>
      </c>
      <c r="J62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82799019|157520003|Silver Chloride|</v>
      </c>
    </row>
    <row r="6269" spans="1:10" x14ac:dyDescent="0.35">
      <c r="A6269" s="1" t="s">
        <v>3</v>
      </c>
      <c r="B6269" s="1" t="s">
        <v>11886</v>
      </c>
      <c r="C6269" s="1" t="s">
        <v>11897</v>
      </c>
      <c r="D6269" s="1" t="s">
        <v>11898</v>
      </c>
      <c r="E6269" s="1" t="s">
        <v>11899</v>
      </c>
      <c r="F6269" s="4" t="s">
        <v>3</v>
      </c>
      <c r="G6269" s="1" t="s">
        <v>8</v>
      </c>
      <c r="H6269" s="3" t="str">
        <f t="shared" si="97"/>
        <v>Commercial</v>
      </c>
      <c r="I6269" s="3" t="str">
        <f>IF(IFERROR(SEARCH("N/A",CID_DB[[#This Row],[ NSN ]]),-1)&lt;&gt;-1,"",LEFT(SUBSTITUTE(SUBSTITUTE(SUBSTITUTE(SUBSTITUTE(SUBSTITUTE(CID_DB[[#This Row],[ NSN ]],"-","")," ","")," ",""),"‐",""),"NA",""),13))</f>
        <v/>
      </c>
      <c r="J62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8178601|120000967|FILLER, CONDUCTIVE.0017/.0021|</v>
      </c>
    </row>
    <row r="6270" spans="1:10" x14ac:dyDescent="0.35">
      <c r="A6270" s="1" t="s">
        <v>3</v>
      </c>
      <c r="B6270" s="1" t="s">
        <v>11886</v>
      </c>
      <c r="C6270" s="1" t="s">
        <v>11900</v>
      </c>
      <c r="D6270" s="1" t="s">
        <v>11901</v>
      </c>
      <c r="E6270" s="1" t="s">
        <v>11902</v>
      </c>
      <c r="F6270" s="4" t="s">
        <v>3</v>
      </c>
      <c r="G6270" s="1" t="s">
        <v>8</v>
      </c>
      <c r="H6270" s="3" t="str">
        <f t="shared" si="97"/>
        <v>Commercial</v>
      </c>
      <c r="I6270" s="3" t="str">
        <f>IF(IFERROR(SEARCH("N/A",CID_DB[[#This Row],[ NSN ]]),-1)&lt;&gt;-1,"",LEFT(SUBSTITUTE(SUBSTITUTE(SUBSTITUTE(SUBSTITUTE(SUBSTITUTE(CID_DB[[#This Row],[ NSN ]],"-","")," ","")," ",""),"‐",""),"NA",""),13))</f>
        <v/>
      </c>
      <c r="J62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8178604|120000893|FILLER, CONDUCTIVE.0041/.0059|</v>
      </c>
    </row>
    <row r="6271" spans="1:10" x14ac:dyDescent="0.35">
      <c r="A6271" s="1" t="s">
        <v>3</v>
      </c>
      <c r="B6271" s="1" t="s">
        <v>11903</v>
      </c>
      <c r="C6271" s="1" t="s">
        <v>11904</v>
      </c>
      <c r="D6271" s="1" t="s">
        <v>11905</v>
      </c>
      <c r="E6271" s="1" t="s">
        <v>11906</v>
      </c>
      <c r="F6271" s="4" t="s">
        <v>3</v>
      </c>
      <c r="G6271" s="1" t="s">
        <v>8</v>
      </c>
      <c r="H6271" s="3" t="str">
        <f t="shared" si="97"/>
        <v>Commercial</v>
      </c>
      <c r="I6271" s="3" t="str">
        <f>IF(IFERROR(SEARCH("N/A",CID_DB[[#This Row],[ NSN ]]),-1)&lt;&gt;-1,"",LEFT(SUBSTITUTE(SUBSTITUTE(SUBSTITUTE(SUBSTITUTE(SUBSTITUTE(CID_DB[[#This Row],[ NSN ]],"-","")," ","")," ",""),"‐",""),"NA",""),13))</f>
        <v/>
      </c>
      <c r="J62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004002996000|460450MNG|Tripod, Antenna400 LBS Load, No Elevator|</v>
      </c>
    </row>
    <row r="6272" spans="1:10" x14ac:dyDescent="0.35">
      <c r="A6272" s="1" t="s">
        <v>3</v>
      </c>
      <c r="B6272" s="1" t="s">
        <v>11903</v>
      </c>
      <c r="C6272" s="1" t="s">
        <v>11907</v>
      </c>
      <c r="D6272" s="1" t="s">
        <v>11908</v>
      </c>
      <c r="E6272" s="1" t="s">
        <v>11909</v>
      </c>
      <c r="F6272" s="4" t="s">
        <v>3</v>
      </c>
      <c r="G6272" s="1" t="s">
        <v>8</v>
      </c>
      <c r="H6272" s="3" t="str">
        <f t="shared" si="97"/>
        <v>Commercial</v>
      </c>
      <c r="I6272" s="3" t="str">
        <f>IF(IFERROR(SEARCH("N/A",CID_DB[[#This Row],[ NSN ]]),-1)&lt;&gt;-1,"",LEFT(SUBSTITUTE(SUBSTITUTE(SUBSTITUTE(SUBSTITUTE(SUBSTITUTE(CID_DB[[#This Row],[ NSN ]],"-","")," ","")," ",""),"‐",""),"NA",""),13))</f>
        <v/>
      </c>
      <c r="J62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004002997000|4657409|Mount Adapter, TripodActuator Connection|</v>
      </c>
    </row>
    <row r="6273" spans="1:10" x14ac:dyDescent="0.35">
      <c r="A6273" s="1" t="s">
        <v>3</v>
      </c>
      <c r="B6273" s="1" t="s">
        <v>11903</v>
      </c>
      <c r="C6273" s="1" t="s">
        <v>11910</v>
      </c>
      <c r="D6273" s="1" t="s">
        <v>11911</v>
      </c>
      <c r="E6273" s="1" t="s">
        <v>11912</v>
      </c>
      <c r="F6273" s="4" t="s">
        <v>3</v>
      </c>
      <c r="G6273" s="1" t="s">
        <v>8</v>
      </c>
      <c r="H6273" s="3" t="str">
        <f t="shared" si="97"/>
        <v>Commercial</v>
      </c>
      <c r="I6273" s="3" t="str">
        <f>IF(IFERROR(SEARCH("N/A",CID_DB[[#This Row],[ NSN ]]),-1)&lt;&gt;-1,"",LEFT(SUBSTITUTE(SUBSTITUTE(SUBSTITUTE(SUBSTITUTE(SUBSTITUTE(CID_DB[[#This Row],[ NSN ]],"-","")," ","")," ",""),"‐",""),"NA",""),13))</f>
        <v/>
      </c>
      <c r="J62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004002949000|8PB133MNG (MPT90)|Actuator, ElectroMechanical, RotaryAntenna Pan Tilt Position|</v>
      </c>
    </row>
    <row r="6274" spans="1:10" x14ac:dyDescent="0.35">
      <c r="A6274" s="1" t="s">
        <v>3</v>
      </c>
      <c r="B6274" s="1" t="s">
        <v>11913</v>
      </c>
      <c r="C6274" s="1" t="s">
        <v>11914</v>
      </c>
      <c r="D6274" s="1" t="s">
        <v>11915</v>
      </c>
      <c r="E6274" s="1" t="s">
        <v>11916</v>
      </c>
      <c r="F6274" s="4" t="s">
        <v>3</v>
      </c>
      <c r="G6274" s="1" t="s">
        <v>8</v>
      </c>
      <c r="H6274" s="3" t="str">
        <f t="shared" si="97"/>
        <v>Commercial</v>
      </c>
      <c r="I6274" s="3" t="str">
        <f>IF(IFERROR(SEARCH("N/A",CID_DB[[#This Row],[ NSN ]]),-1)&lt;&gt;-1,"",LEFT(SUBSTITUTE(SUBSTITUTE(SUBSTITUTE(SUBSTITUTE(SUBSTITUTE(CID_DB[[#This Row],[ NSN ]],"-","")," ","")," ",""),"‐",""),"NA",""),13))</f>
        <v/>
      </c>
      <c r="J62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007001430000|11366019001|Cover, BatteryHold Up, CRP|</v>
      </c>
    </row>
    <row r="6275" spans="1:10" x14ac:dyDescent="0.35">
      <c r="A6275" s="1" t="s">
        <v>3</v>
      </c>
      <c r="B6275" s="1" t="s">
        <v>11917</v>
      </c>
      <c r="C6275" s="1" t="s">
        <v>11918</v>
      </c>
      <c r="D6275" s="1" t="s">
        <v>11919</v>
      </c>
      <c r="E6275" s="1" t="s">
        <v>11920</v>
      </c>
      <c r="F6275" s="4" t="s">
        <v>11921</v>
      </c>
      <c r="G6275" s="1" t="s">
        <v>8</v>
      </c>
      <c r="H6275" s="3" t="str">
        <f t="shared" ref="H6275:H6338" si="98">IF(G6275="Y - CID","Commercial",IF(G6275="N - CID","Other Than Commercial","N/A"))</f>
        <v>Commercial</v>
      </c>
      <c r="I6275" s="3" t="str">
        <f>IF(IFERROR(SEARCH("N/A",CID_DB[[#This Row],[ NSN ]]),-1)&lt;&gt;-1,"",LEFT(SUBSTITUTE(SUBSTITUTE(SUBSTITUTE(SUBSTITUTE(SUBSTITUTE(CID_DB[[#This Row],[ NSN ]],"-","")," ","")," ",""),"‐",""),"NA",""),13))</f>
        <v>7025016247045</v>
      </c>
      <c r="J62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009000146000|IDS24ARW2DDAC000|Monitor, 24 inch, Rugged|7025016247045</v>
      </c>
    </row>
    <row r="6276" spans="1:10" x14ac:dyDescent="0.35">
      <c r="A6276" s="1" t="s">
        <v>3</v>
      </c>
      <c r="B6276" s="1" t="s">
        <v>11922</v>
      </c>
      <c r="C6276" s="1" t="s">
        <v>11923</v>
      </c>
      <c r="D6276" s="1" t="s">
        <v>11923</v>
      </c>
      <c r="E6276" s="1" t="s">
        <v>11924</v>
      </c>
      <c r="F6276" s="4" t="s">
        <v>3</v>
      </c>
      <c r="G6276" s="1" t="s">
        <v>8</v>
      </c>
      <c r="H6276" s="3" t="str">
        <f t="shared" si="98"/>
        <v>Commercial</v>
      </c>
      <c r="I6276" s="3" t="str">
        <f>IF(IFERROR(SEARCH("N/A",CID_DB[[#This Row],[ NSN ]]),-1)&lt;&gt;-1,"",LEFT(SUBSTITUTE(SUBSTITUTE(SUBSTITUTE(SUBSTITUTE(SUBSTITUTE(CID_DB[[#This Row],[ NSN ]],"-","")," ","")," ",""),"‐",""),"NA",""),13))</f>
        <v/>
      </c>
      <c r="J62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81401|81401|Heat Exchanger|</v>
      </c>
    </row>
    <row r="6277" spans="1:10" x14ac:dyDescent="0.35">
      <c r="A6277" s="1" t="s">
        <v>3</v>
      </c>
      <c r="B6277" s="1" t="s">
        <v>11925</v>
      </c>
      <c r="C6277" s="1" t="s">
        <v>3</v>
      </c>
      <c r="D6277" s="1" t="s">
        <v>11926</v>
      </c>
      <c r="E6277" s="1" t="s">
        <v>11927</v>
      </c>
      <c r="F6277" s="4" t="s">
        <v>3</v>
      </c>
      <c r="G6277" s="1" t="s">
        <v>8</v>
      </c>
      <c r="H6277" s="3" t="str">
        <f t="shared" si="98"/>
        <v>Commercial</v>
      </c>
      <c r="I6277" s="3" t="str">
        <f>IF(IFERROR(SEARCH("N/A",CID_DB[[#This Row],[ NSN ]]),-1)&lt;&gt;-1,"",LEFT(SUBSTITUTE(SUBSTITUTE(SUBSTITUTE(SUBSTITUTE(SUBSTITUTE(CID_DB[[#This Row],[ NSN ]],"-","")," ","")," ",""),"‐",""),"NA",""),13))</f>
        <v/>
      </c>
      <c r="J62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|30405A|Type 30 Hydraulic Servovalve|</v>
      </c>
    </row>
    <row r="6278" spans="1:10" x14ac:dyDescent="0.35">
      <c r="A6278" s="1" t="s">
        <v>3</v>
      </c>
      <c r="B6278" s="1" t="s">
        <v>11928</v>
      </c>
      <c r="C6278" s="1" t="s">
        <v>11929</v>
      </c>
      <c r="D6278" s="1" t="s">
        <v>11930</v>
      </c>
      <c r="E6278" s="1" t="s">
        <v>11931</v>
      </c>
      <c r="F6278" s="4" t="s">
        <v>3</v>
      </c>
      <c r="G6278" s="1" t="s">
        <v>8</v>
      </c>
      <c r="H6278" s="3" t="str">
        <f t="shared" si="98"/>
        <v>Commercial</v>
      </c>
      <c r="I6278" s="3" t="str">
        <f>IF(IFERROR(SEARCH("N/A",CID_DB[[#This Row],[ NSN ]]),-1)&lt;&gt;-1,"",LEFT(SUBSTITUTE(SUBSTITUTE(SUBSTITUTE(SUBSTITUTE(SUBSTITUTE(CID_DB[[#This Row],[ NSN ]],"-","")," ","")," ",""),"‐",""),"NA",""),13))</f>
        <v/>
      </c>
      <c r="J62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28242801|SWE540A52001BW04|NETernity SWE540A (Fully Managed 6U VPX 40/10GigE Data Plane Ethernet Switch)|</v>
      </c>
    </row>
    <row r="6279" spans="1:10" x14ac:dyDescent="0.35">
      <c r="A6279" s="1" t="s">
        <v>3</v>
      </c>
      <c r="B6279" s="1" t="s">
        <v>12923</v>
      </c>
      <c r="C6279" s="1" t="s">
        <v>12924</v>
      </c>
      <c r="D6279" s="1" t="s">
        <v>12924</v>
      </c>
      <c r="E6279" s="1" t="s">
        <v>12925</v>
      </c>
      <c r="F6279" s="4" t="s">
        <v>3</v>
      </c>
      <c r="G6279" s="30" t="s">
        <v>8</v>
      </c>
      <c r="H6279" s="3" t="str">
        <f t="shared" si="98"/>
        <v>Commercial</v>
      </c>
      <c r="I6279" s="3" t="str">
        <f>IF(IFERROR(SEARCH("N/A",CID_DB[[#This Row],[ NSN ]]),-1)&lt;&gt;-1,"",LEFT(SUBSTITUTE(SUBSTITUTE(SUBSTITUTE(SUBSTITUTE(SUBSTITUTE(CID_DB[[#This Row],[ NSN ]],"-","")," ","")," ",""),"‐",""),"NA",""),13))</f>
        <v/>
      </c>
      <c r="J62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LACE0013301S208|LACE0013301S208|Unmanned Aerial System Low Band Chassis (LBC).|</v>
      </c>
    </row>
    <row r="6280" spans="1:10" x14ac:dyDescent="0.35">
      <c r="A6280" s="1" t="s">
        <v>3</v>
      </c>
      <c r="B6280" s="1" t="s">
        <v>12926</v>
      </c>
      <c r="C6280" s="1" t="s">
        <v>12927</v>
      </c>
      <c r="D6280" s="1" t="s">
        <v>12927</v>
      </c>
      <c r="E6280" s="1" t="s">
        <v>12928</v>
      </c>
      <c r="F6280" s="4" t="s">
        <v>3</v>
      </c>
      <c r="G6280" s="30" t="s">
        <v>8</v>
      </c>
      <c r="H6280" s="3" t="str">
        <f t="shared" si="98"/>
        <v>Commercial</v>
      </c>
      <c r="I6280" s="3" t="str">
        <f>IF(IFERROR(SEARCH("N/A",CID_DB[[#This Row],[ NSN ]]),-1)&lt;&gt;-1,"",LEFT(SUBSTITUTE(SUBSTITUTE(SUBSTITUTE(SUBSTITUTE(SUBSTITUTE(CID_DB[[#This Row],[ NSN ]],"-","")," ","")," ",""),"‐",""),"NA",""),13))</f>
        <v/>
      </c>
      <c r="J6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42801550001|42801550001|Cable, REF3, Bitout to RFT3 Aux1|</v>
      </c>
    </row>
    <row r="6281" spans="1:10" x14ac:dyDescent="0.35">
      <c r="A6281" s="1" t="s">
        <v>3</v>
      </c>
      <c r="B6281" s="1" t="s">
        <v>12926</v>
      </c>
      <c r="C6281" s="1" t="s">
        <v>12929</v>
      </c>
      <c r="D6281" s="1" t="s">
        <v>12929</v>
      </c>
      <c r="E6281" s="1" t="s">
        <v>12930</v>
      </c>
      <c r="F6281" s="4" t="s">
        <v>3</v>
      </c>
      <c r="G6281" s="30" t="s">
        <v>8</v>
      </c>
      <c r="H6281" s="3" t="str">
        <f t="shared" si="98"/>
        <v>Commercial</v>
      </c>
      <c r="I6281" s="3" t="str">
        <f>IF(IFERROR(SEARCH("N/A",CID_DB[[#This Row],[ NSN ]]),-1)&lt;&gt;-1,"",LEFT(SUBSTITUTE(SUBSTITUTE(SUBSTITUTE(SUBSTITUTE(SUBSTITUTE(CID_DB[[#This Row],[ NSN ]],"-","")," ","")," ",""),"‐",""),"NA",""),13))</f>
        <v/>
      </c>
      <c r="J6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25900009|25900009|Cable, RF, Semirigid, SSMC to SSMC|</v>
      </c>
    </row>
    <row r="6282" spans="1:10" x14ac:dyDescent="0.35">
      <c r="A6282" s="1" t="s">
        <v>3</v>
      </c>
      <c r="B6282" s="1" t="s">
        <v>12926</v>
      </c>
      <c r="C6282" s="1" t="s">
        <v>12931</v>
      </c>
      <c r="D6282" s="1" t="s">
        <v>12931</v>
      </c>
      <c r="E6282" s="1" t="s">
        <v>12932</v>
      </c>
      <c r="F6282" s="4" t="s">
        <v>3</v>
      </c>
      <c r="G6282" s="30" t="s">
        <v>8</v>
      </c>
      <c r="H6282" s="3" t="str">
        <f t="shared" si="98"/>
        <v>Commercial</v>
      </c>
      <c r="I6282" s="3" t="str">
        <f>IF(IFERROR(SEARCH("N/A",CID_DB[[#This Row],[ NSN ]]),-1)&lt;&gt;-1,"",LEFT(SUBSTITUTE(SUBSTITUTE(SUBSTITUTE(SUBSTITUTE(SUBSTITUTE(CID_DB[[#This Row],[ NSN ]],"-","")," ","")," ",""),"‐",""),"NA",""),13))</f>
        <v/>
      </c>
      <c r="J6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42801810002|42801810002|Panel, Blank, Single Slot for 1xxxC or 2xxxC Chassis|</v>
      </c>
    </row>
    <row r="6283" spans="1:10" x14ac:dyDescent="0.35">
      <c r="A6283" s="1" t="s">
        <v>3</v>
      </c>
      <c r="B6283" s="1" t="s">
        <v>12926</v>
      </c>
      <c r="C6283" s="1" t="s">
        <v>12933</v>
      </c>
      <c r="D6283" s="1" t="s">
        <v>12933</v>
      </c>
      <c r="E6283" s="1" t="s">
        <v>12934</v>
      </c>
      <c r="F6283" s="4" t="s">
        <v>3</v>
      </c>
      <c r="G6283" s="30" t="s">
        <v>8</v>
      </c>
      <c r="H6283" s="3" t="str">
        <f t="shared" si="98"/>
        <v>Commercial</v>
      </c>
      <c r="I6283" s="3" t="str">
        <f>IF(IFERROR(SEARCH("N/A",CID_DB[[#This Row],[ NSN ]]),-1)&lt;&gt;-1,"",LEFT(SUBSTITUTE(SUBSTITUTE(SUBSTITUTE(SUBSTITUTE(SUBSTITUTE(CID_DB[[#This Row],[ NSN ]],"-","")," ","")," ",""),"‐",""),"NA",""),13))</f>
        <v/>
      </c>
      <c r="J62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42801547001|42801547001|Cable, For RFT3A40, Loout to RFT3 Loin|</v>
      </c>
    </row>
    <row r="6284" spans="1:10" x14ac:dyDescent="0.35">
      <c r="A6284" s="1" t="s">
        <v>3</v>
      </c>
      <c r="B6284" s="1" t="s">
        <v>12926</v>
      </c>
      <c r="C6284" s="1" t="s">
        <v>12935</v>
      </c>
      <c r="D6284" s="1" t="s">
        <v>12935</v>
      </c>
      <c r="E6284" s="1" t="s">
        <v>12936</v>
      </c>
      <c r="F6284" s="4" t="s">
        <v>3</v>
      </c>
      <c r="G6284" s="30" t="s">
        <v>8</v>
      </c>
      <c r="H6284" s="3" t="str">
        <f t="shared" si="98"/>
        <v>Commercial</v>
      </c>
      <c r="I6284" s="3" t="str">
        <f>IF(IFERROR(SEARCH("N/A",CID_DB[[#This Row],[ NSN ]]),-1)&lt;&gt;-1,"",LEFT(SUBSTITUTE(SUBSTITUTE(SUBSTITUTE(SUBSTITUTE(SUBSTITUTE(CID_DB[[#This Row],[ NSN ]],"-","")," ","")," ",""),"‐",""),"NA",""),13))</f>
        <v/>
      </c>
      <c r="J62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42801549001|42801549001|Cable, RF, For RFT3 RX Out To RFT3 Aux1|</v>
      </c>
    </row>
    <row r="6285" spans="1:10" x14ac:dyDescent="0.35">
      <c r="A6285" s="1" t="s">
        <v>3</v>
      </c>
      <c r="B6285" s="1" t="s">
        <v>12926</v>
      </c>
      <c r="C6285" s="1" t="s">
        <v>12937</v>
      </c>
      <c r="D6285" s="1" t="s">
        <v>12937</v>
      </c>
      <c r="E6285" s="1" t="s">
        <v>12938</v>
      </c>
      <c r="F6285" s="4" t="s">
        <v>3</v>
      </c>
      <c r="G6285" s="30" t="s">
        <v>8</v>
      </c>
      <c r="H6285" s="3" t="str">
        <f t="shared" si="98"/>
        <v>Commercial</v>
      </c>
      <c r="I6285" s="3" t="str">
        <f>IF(IFERROR(SEARCH("N/A",CID_DB[[#This Row],[ NSN ]]),-1)&lt;&gt;-1,"",LEFT(SUBSTITUTE(SUBSTITUTE(SUBSTITUTE(SUBSTITUTE(SUBSTITUTE(CID_DB[[#This Row],[ NSN ]],"-","")," ","")," ",""),"‐",""),"NA",""),13))</f>
        <v/>
      </c>
      <c r="J62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42803633001|42803633001|Upgrade Kit, Win10 64bit, DVD for 1183C/12xxC|</v>
      </c>
    </row>
    <row r="6286" spans="1:10" x14ac:dyDescent="0.35">
      <c r="A6286" s="1" t="s">
        <v>3</v>
      </c>
      <c r="B6286" s="1" t="s">
        <v>12926</v>
      </c>
      <c r="C6286" s="1" t="s">
        <v>12939</v>
      </c>
      <c r="D6286" s="1" t="s">
        <v>12939</v>
      </c>
      <c r="E6286" s="1" t="s">
        <v>12940</v>
      </c>
      <c r="F6286" s="4" t="s">
        <v>3</v>
      </c>
      <c r="G6286" s="30" t="s">
        <v>8</v>
      </c>
      <c r="H6286" s="3" t="str">
        <f t="shared" si="98"/>
        <v>Commercial</v>
      </c>
      <c r="I6286" s="3" t="str">
        <f>IF(IFERROR(SEARCH("N/A",CID_DB[[#This Row],[ NSN ]]),-1)&lt;&gt;-1,"",LEFT(SUBSTITUTE(SUBSTITUTE(SUBSTITUTE(SUBSTITUTE(SUBSTITUTE(CID_DB[[#This Row],[ NSN ]],"-","")," ","")," ",""),"‐",""),"NA",""),13))</f>
        <v/>
      </c>
      <c r="J62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CTL30COND|CTL30COND|CTL30 Conduction Cooled Module|</v>
      </c>
    </row>
    <row r="6287" spans="1:10" x14ac:dyDescent="0.35">
      <c r="A6287" s="1" t="s">
        <v>3</v>
      </c>
      <c r="B6287" s="1" t="s">
        <v>12926</v>
      </c>
      <c r="C6287" s="1" t="s">
        <v>12941</v>
      </c>
      <c r="D6287" s="1" t="s">
        <v>12941</v>
      </c>
      <c r="E6287" s="1" t="s">
        <v>12942</v>
      </c>
      <c r="F6287" s="4" t="s">
        <v>3</v>
      </c>
      <c r="G6287" s="30" t="s">
        <v>8</v>
      </c>
      <c r="H6287" s="3" t="str">
        <f t="shared" si="98"/>
        <v>Commercial</v>
      </c>
      <c r="I6287" s="3" t="str">
        <f>IF(IFERROR(SEARCH("N/A",CID_DB[[#This Row],[ NSN ]]),-1)&lt;&gt;-1,"",LEFT(SUBSTITUTE(SUBSTITUTE(SUBSTITUTE(SUBSTITUTE(SUBSTITUTE(CID_DB[[#This Row],[ NSN ]],"-","")," ","")," ",""),"‐",""),"NA",""),13))</f>
        <v/>
      </c>
      <c r="J62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DRT1000C/AFM1|DRT1000C/AFM1|AFM1 Module|</v>
      </c>
    </row>
    <row r="6288" spans="1:10" x14ac:dyDescent="0.35">
      <c r="A6288" s="1" t="s">
        <v>3</v>
      </c>
      <c r="B6288" s="1" t="s">
        <v>12926</v>
      </c>
      <c r="C6288" s="1" t="s">
        <v>12943</v>
      </c>
      <c r="D6288" s="1" t="s">
        <v>12943</v>
      </c>
      <c r="E6288" s="1" t="s">
        <v>12944</v>
      </c>
      <c r="F6288" s="4" t="s">
        <v>3</v>
      </c>
      <c r="G6288" s="30" t="s">
        <v>8</v>
      </c>
      <c r="H6288" s="3" t="str">
        <f t="shared" si="98"/>
        <v>Commercial</v>
      </c>
      <c r="I6288" s="3" t="str">
        <f>IF(IFERROR(SEARCH("N/A",CID_DB[[#This Row],[ NSN ]]),-1)&lt;&gt;-1,"",LEFT(SUBSTITUTE(SUBSTITUTE(SUBSTITUTE(SUBSTITUTE(SUBSTITUTE(CID_DB[[#This Row],[ NSN ]],"-","")," ","")," ",""),"‐",""),"NA",""),13))</f>
        <v/>
      </c>
      <c r="J62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DRT1000C/WPM3A|DRT1000C/WPM3A|WPM3A Module|</v>
      </c>
    </row>
    <row r="6289" spans="1:10" x14ac:dyDescent="0.35">
      <c r="A6289" s="1" t="s">
        <v>3</v>
      </c>
      <c r="B6289" s="1" t="s">
        <v>12926</v>
      </c>
      <c r="C6289" s="1" t="s">
        <v>12945</v>
      </c>
      <c r="D6289" s="1" t="s">
        <v>12945</v>
      </c>
      <c r="E6289" s="1" t="s">
        <v>12946</v>
      </c>
      <c r="F6289" s="4" t="s">
        <v>3</v>
      </c>
      <c r="G6289" s="30" t="s">
        <v>8</v>
      </c>
      <c r="H6289" s="3" t="str">
        <f t="shared" si="98"/>
        <v>Commercial</v>
      </c>
      <c r="I6289" s="3" t="str">
        <f>IF(IFERROR(SEARCH("N/A",CID_DB[[#This Row],[ NSN ]]),-1)&lt;&gt;-1,"",LEFT(SUBSTITUTE(SUBSTITUTE(SUBSTITUTE(SUBSTITUTE(SUBSTITUTE(CID_DB[[#This Row],[ NSN ]],"-","")," ","")," ",""),"‐",""),"NA",""),13))</f>
        <v/>
      </c>
      <c r="J62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DRT1000C/RFT3A40|DRT1000C/RFT3A40|RFT3A40 Module|</v>
      </c>
    </row>
    <row r="6290" spans="1:10" x14ac:dyDescent="0.35">
      <c r="A6290" s="1" t="s">
        <v>3</v>
      </c>
      <c r="B6290" s="1" t="s">
        <v>12926</v>
      </c>
      <c r="C6290" s="1" t="s">
        <v>12947</v>
      </c>
      <c r="D6290" s="1" t="s">
        <v>12947</v>
      </c>
      <c r="E6290" s="1" t="s">
        <v>12948</v>
      </c>
      <c r="F6290" s="4" t="s">
        <v>3</v>
      </c>
      <c r="G6290" s="30" t="s">
        <v>8</v>
      </c>
      <c r="H6290" s="3" t="str">
        <f t="shared" si="98"/>
        <v>Commercial</v>
      </c>
      <c r="I6290" s="3" t="str">
        <f>IF(IFERROR(SEARCH("N/A",CID_DB[[#This Row],[ NSN ]]),-1)&lt;&gt;-1,"",LEFT(SUBSTITUTE(SUBSTITUTE(SUBSTITUTE(SUBSTITUTE(SUBSTITUTE(CID_DB[[#This Row],[ NSN ]],"-","")," ","")," ",""),"‐",""),"NA",""),13))</f>
        <v/>
      </c>
      <c r="J62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DRT1000C/REF340|DRT1000C/REF340|REF340 Module|</v>
      </c>
    </row>
    <row r="6291" spans="1:10" x14ac:dyDescent="0.35">
      <c r="A6291" s="1" t="s">
        <v>3</v>
      </c>
      <c r="B6291" s="1" t="s">
        <v>11932</v>
      </c>
      <c r="C6291" s="1" t="s">
        <v>3</v>
      </c>
      <c r="D6291" s="1" t="s">
        <v>11933</v>
      </c>
      <c r="E6291" s="1" t="s">
        <v>11934</v>
      </c>
      <c r="F6291" s="4" t="s">
        <v>3</v>
      </c>
      <c r="G6291" s="1" t="s">
        <v>8</v>
      </c>
      <c r="H6291" s="3" t="str">
        <f t="shared" si="98"/>
        <v>Commercial</v>
      </c>
      <c r="I6291" s="3" t="str">
        <f>IF(IFERROR(SEARCH("N/A",CID_DB[[#This Row],[ NSN ]]),-1)&lt;&gt;-1,"",LEFT(SUBSTITUTE(SUBSTITUTE(SUBSTITUTE(SUBSTITUTE(SUBSTITUTE(CID_DB[[#This Row],[ NSN ]],"-","")," ","")," ",""),"‐",""),"NA",""),13))</f>
        <v/>
      </c>
      <c r="J62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|9005041084|XCalibur4640|</v>
      </c>
    </row>
    <row r="6292" spans="1:10" x14ac:dyDescent="0.35">
      <c r="A6292" s="1" t="s">
        <v>3</v>
      </c>
      <c r="B6292" s="1" t="s">
        <v>11935</v>
      </c>
      <c r="C6292" s="1" t="s">
        <v>11936</v>
      </c>
      <c r="D6292" s="1" t="s">
        <v>11937</v>
      </c>
      <c r="E6292" s="1" t="s">
        <v>11938</v>
      </c>
      <c r="F6292" s="4" t="s">
        <v>11939</v>
      </c>
      <c r="G6292" s="1" t="s">
        <v>8</v>
      </c>
      <c r="H6292" s="3" t="str">
        <f t="shared" si="98"/>
        <v>Commercial</v>
      </c>
      <c r="I6292" s="3" t="str">
        <f>IF(IFERROR(SEARCH("N/A",CID_DB[[#This Row],[ NSN ]]),-1)&lt;&gt;-1,"",LEFT(SUBSTITUTE(SUBSTITUTE(SUBSTITUTE(SUBSTITUTE(SUBSTITUTE(CID_DB[[#This Row],[ NSN ]],"-","")," ","")," ",""),"‐",""),"NA",""),13))</f>
        <v>2540016761271</v>
      </c>
      <c r="J62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30199802201|199802201|CONTAINER, FIRING CKT|2540016761271</v>
      </c>
    </row>
    <row r="6293" spans="1:10" x14ac:dyDescent="0.35">
      <c r="A6293" s="1" t="s">
        <v>3</v>
      </c>
      <c r="B6293" s="1" t="s">
        <v>11935</v>
      </c>
      <c r="C6293" s="1" t="s">
        <v>11940</v>
      </c>
      <c r="D6293" s="1" t="s">
        <v>11941</v>
      </c>
      <c r="E6293" s="1" t="s">
        <v>11942</v>
      </c>
      <c r="F6293" s="4" t="s">
        <v>11943</v>
      </c>
      <c r="G6293" s="1" t="s">
        <v>8</v>
      </c>
      <c r="H6293" s="3" t="str">
        <f t="shared" si="98"/>
        <v>Commercial</v>
      </c>
      <c r="I6293" s="3" t="str">
        <f>IF(IFERROR(SEARCH("N/A",CID_DB[[#This Row],[ NSN ]]),-1)&lt;&gt;-1,"",LEFT(SUBSTITUTE(SUBSTITUTE(SUBSTITUTE(SUBSTITUTE(SUBSTITUTE(CID_DB[[#This Row],[ NSN ]],"-","")," ","")," ",""),"‐",""),"NA",""),13))</f>
        <v>2540016761232</v>
      </c>
      <c r="J62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30199802101|199802101|CONTAINER ASSY, 6U, DGTL|2540016761232</v>
      </c>
    </row>
    <row r="6294" spans="1:10" x14ac:dyDescent="0.35">
      <c r="A6294" s="1" t="s">
        <v>3</v>
      </c>
      <c r="B6294" s="1" t="s">
        <v>11935</v>
      </c>
      <c r="C6294" s="1" t="s">
        <v>11944</v>
      </c>
      <c r="D6294" s="1" t="s">
        <v>11945</v>
      </c>
      <c r="E6294" s="1" t="s">
        <v>11946</v>
      </c>
      <c r="F6294" s="4" t="s">
        <v>11947</v>
      </c>
      <c r="G6294" s="1" t="s">
        <v>8</v>
      </c>
      <c r="H6294" s="3" t="str">
        <f t="shared" si="98"/>
        <v>Commercial</v>
      </c>
      <c r="I6294" s="3" t="str">
        <f>IF(IFERROR(SEARCH("N/A",CID_DB[[#This Row],[ NSN ]]),-1)&lt;&gt;-1,"",LEFT(SUBSTITUTE(SUBSTITUTE(SUBSTITUTE(SUBSTITUTE(SUBSTITUTE(CID_DB[[#This Row],[ NSN ]],"-","")," ","")," ",""),"‐",""),"NA",""),13))</f>
        <v>2540016761730</v>
      </c>
      <c r="J62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30199801401|199801401|CONTAINER, DOCK|2540016761730</v>
      </c>
    </row>
    <row r="6295" spans="1:10" x14ac:dyDescent="0.35">
      <c r="A6295" s="1" t="s">
        <v>3</v>
      </c>
      <c r="B6295" s="1" t="s">
        <v>12949</v>
      </c>
      <c r="C6295" s="1" t="s">
        <v>12950</v>
      </c>
      <c r="E6295" s="1" t="s">
        <v>12951</v>
      </c>
      <c r="F6295" s="4" t="s">
        <v>12952</v>
      </c>
      <c r="G6295" s="30" t="s">
        <v>8</v>
      </c>
      <c r="H6295" s="3" t="str">
        <f t="shared" si="98"/>
        <v>Commercial</v>
      </c>
      <c r="I6295" s="3" t="str">
        <f>IF(IFERROR(SEARCH("N/A",CID_DB[[#This Row],[ NSN ]]),-1)&lt;&gt;-1,"",LEFT(SUBSTITUTE(SUBSTITUTE(SUBSTITUTE(SUBSTITUTE(SUBSTITUTE(CID_DB[[#This Row],[ NSN ]],"-","")," ","")," ",""),"‐",""),"NA",""),13))</f>
        <v>6110015013990</v>
      </c>
      <c r="J62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35057265||TURBINE STARTER|6110015013990</v>
      </c>
    </row>
    <row r="6296" spans="1:10" x14ac:dyDescent="0.35">
      <c r="A6296" s="1" t="s">
        <v>3</v>
      </c>
      <c r="B6296" s="1" t="s">
        <v>11948</v>
      </c>
      <c r="C6296" s="1" t="s">
        <v>11949</v>
      </c>
      <c r="D6296" s="1" t="s">
        <v>3</v>
      </c>
      <c r="E6296" s="1" t="s">
        <v>11950</v>
      </c>
      <c r="F6296" s="4" t="s">
        <v>11951</v>
      </c>
      <c r="G6296" s="1" t="s">
        <v>8</v>
      </c>
      <c r="H6296" s="3" t="str">
        <f t="shared" si="98"/>
        <v>Commercial</v>
      </c>
      <c r="I6296" s="3" t="str">
        <f>IF(IFERROR(SEARCH("N/A",CID_DB[[#This Row],[ NSN ]]),-1)&lt;&gt;-1,"",LEFT(SUBSTITUTE(SUBSTITUTE(SUBSTITUTE(SUBSTITUTE(SUBSTITUTE(CID_DB[[#This Row],[ NSN ]],"-","")," ","")," ",""),"‐",""),"NA",""),13))</f>
        <v>2840011067651</v>
      </c>
      <c r="J62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6037T43G06||Combustion Frame|2840011067651</v>
      </c>
    </row>
    <row r="6297" spans="1:10" x14ac:dyDescent="0.35">
      <c r="A6297" s="1" t="s">
        <v>3</v>
      </c>
      <c r="B6297" s="1" t="s">
        <v>11952</v>
      </c>
      <c r="C6297" s="1" t="s">
        <v>11953</v>
      </c>
      <c r="D6297" s="1" t="s">
        <v>11954</v>
      </c>
      <c r="E6297" s="1" t="s">
        <v>11955</v>
      </c>
      <c r="F6297" s="4" t="s">
        <v>3</v>
      </c>
      <c r="G6297" s="1" t="s">
        <v>8</v>
      </c>
      <c r="H6297" s="3" t="str">
        <f t="shared" si="98"/>
        <v>Commercial</v>
      </c>
      <c r="I6297" s="3" t="str">
        <f>IF(IFERROR(SEARCH("N/A",CID_DB[[#This Row],[ NSN ]]),-1)&lt;&gt;-1,"",LEFT(SUBSTITUTE(SUBSTITUTE(SUBSTITUTE(SUBSTITUTE(SUBSTITUTE(CID_DB[[#This Row],[ NSN ]],"-","")," ","")," ",""),"‐",""),"NA",""),13))</f>
        <v/>
      </c>
      <c r="J62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205272091|209702|Fan Housing Assembly|</v>
      </c>
    </row>
    <row r="6298" spans="1:10" x14ac:dyDescent="0.35">
      <c r="A6298" s="1" t="s">
        <v>3</v>
      </c>
      <c r="B6298" s="1" t="s">
        <v>11952</v>
      </c>
      <c r="C6298" s="1" t="s">
        <v>11956</v>
      </c>
      <c r="D6298" s="1">
        <v>12227501</v>
      </c>
      <c r="E6298" s="1" t="s">
        <v>11957</v>
      </c>
      <c r="F6298" s="4" t="s">
        <v>3</v>
      </c>
      <c r="G6298" s="1" t="s">
        <v>8</v>
      </c>
      <c r="H6298" s="3" t="str">
        <f t="shared" si="98"/>
        <v>Commercial</v>
      </c>
      <c r="I6298" s="3" t="str">
        <f>IF(IFERROR(SEARCH("N/A",CID_DB[[#This Row],[ NSN ]]),-1)&lt;&gt;-1,"",LEFT(SUBSTITUTE(SUBSTITUTE(SUBSTITUTE(SUBSTITUTE(SUBSTITUTE(CID_DB[[#This Row],[ NSN ]],"-","")," ","")," ",""),"‐",""),"NA",""),13))</f>
        <v/>
      </c>
      <c r="J62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77A586070P7|12227501|MAXIAX Large Vaneaxial Fan, MAX57521E28CM|</v>
      </c>
    </row>
    <row r="6299" spans="1:10" x14ac:dyDescent="0.35">
      <c r="A6299" s="1" t="s">
        <v>3</v>
      </c>
      <c r="B6299" s="1" t="s">
        <v>11952</v>
      </c>
      <c r="C6299" s="1" t="s">
        <v>11958</v>
      </c>
      <c r="D6299" s="1">
        <v>12198503</v>
      </c>
      <c r="E6299" s="1" t="s">
        <v>11959</v>
      </c>
      <c r="F6299" s="4" t="s">
        <v>3</v>
      </c>
      <c r="G6299" s="1" t="s">
        <v>8</v>
      </c>
      <c r="H6299" s="3" t="str">
        <f t="shared" si="98"/>
        <v>Commercial</v>
      </c>
      <c r="I6299" s="3" t="str">
        <f>IF(IFERROR(SEARCH("N/A",CID_DB[[#This Row],[ NSN ]]),-1)&lt;&gt;-1,"",LEFT(SUBSTITUTE(SUBSTITUTE(SUBSTITUTE(SUBSTITUTE(SUBSTITUTE(CID_DB[[#This Row],[ NSN ]],"-","")," ","")," ",""),"‐",""),"NA",""),13))</f>
        <v/>
      </c>
      <c r="J62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205272163|12198503|MAX65000M48XX,S3882XF|</v>
      </c>
    </row>
    <row r="6300" spans="1:10" x14ac:dyDescent="0.35">
      <c r="A6300" s="1" t="s">
        <v>3</v>
      </c>
      <c r="B6300" s="1" t="s">
        <v>11952</v>
      </c>
      <c r="C6300" s="1" t="s">
        <v>11960</v>
      </c>
      <c r="D6300" s="1">
        <v>12199503</v>
      </c>
      <c r="E6300" s="1" t="s">
        <v>11961</v>
      </c>
      <c r="F6300" s="4" t="s">
        <v>3</v>
      </c>
      <c r="G6300" s="1" t="s">
        <v>8</v>
      </c>
      <c r="H6300" s="3" t="str">
        <f t="shared" si="98"/>
        <v>Commercial</v>
      </c>
      <c r="I6300" s="3" t="str">
        <f>IF(IFERROR(SEARCH("N/A",CID_DB[[#This Row],[ NSN ]]),-1)&lt;&gt;-1,"",LEFT(SUBSTITUTE(SUBSTITUTE(SUBSTITUTE(SUBSTITUTE(SUBSTITUTE(CID_DB[[#This Row],[ NSN ]],"-","")," ","")," ",""),"‐",""),"NA",""),13))</f>
        <v/>
      </c>
      <c r="J63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205272083|12199503|MAXIAX Large Vaneaxial Fan MAX35010M48AN,S,3883XF|</v>
      </c>
    </row>
    <row r="6301" spans="1:10" x14ac:dyDescent="0.35">
      <c r="A6301" s="1" t="s">
        <v>3</v>
      </c>
      <c r="B6301" s="1" t="s">
        <v>11952</v>
      </c>
      <c r="C6301" s="1" t="s">
        <v>11962</v>
      </c>
      <c r="D6301" s="1">
        <v>12216501</v>
      </c>
      <c r="E6301" s="1" t="s">
        <v>11957</v>
      </c>
      <c r="F6301" s="4" t="s">
        <v>3</v>
      </c>
      <c r="G6301" s="1" t="s">
        <v>8</v>
      </c>
      <c r="H6301" s="3" t="str">
        <f t="shared" si="98"/>
        <v>Commercial</v>
      </c>
      <c r="I6301" s="3" t="str">
        <f>IF(IFERROR(SEARCH("N/A",CID_DB[[#This Row],[ NSN ]]),-1)&lt;&gt;-1,"",LEFT(SUBSTITUTE(SUBSTITUTE(SUBSTITUTE(SUBSTITUTE(SUBSTITUTE(CID_DB[[#This Row],[ NSN ]],"-","")," ","")," ",""),"‐",""),"NA",""),13))</f>
        <v/>
      </c>
      <c r="J63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77A586070P6|12216501|MAXIAX Large Vaneaxial Fan, MAX57521E28CM|</v>
      </c>
    </row>
    <row r="6302" spans="1:10" x14ac:dyDescent="0.35">
      <c r="A6302" s="1" t="s">
        <v>3</v>
      </c>
      <c r="B6302" s="1" t="s">
        <v>11952</v>
      </c>
      <c r="C6302" s="1" t="s">
        <v>11963</v>
      </c>
      <c r="D6302" s="1">
        <v>12217502</v>
      </c>
      <c r="E6302" s="1" t="s">
        <v>11964</v>
      </c>
      <c r="F6302" s="4" t="s">
        <v>3</v>
      </c>
      <c r="G6302" s="1" t="s">
        <v>8</v>
      </c>
      <c r="H6302" s="3" t="str">
        <f t="shared" si="98"/>
        <v>Commercial</v>
      </c>
      <c r="I6302" s="3" t="str">
        <f>IF(IFERROR(SEARCH("N/A",CID_DB[[#This Row],[ NSN ]]),-1)&lt;&gt;-1,"",LEFT(SUBSTITUTE(SUBSTITUTE(SUBSTITUTE(SUBSTITUTE(SUBSTITUTE(CID_DB[[#This Row],[ NSN ]],"-","")," ","")," ",""),"‐",""),"NA",""),13))</f>
        <v/>
      </c>
      <c r="J63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77A586070P8C201|12217502|MAXIAX Large Vaneaxial Fan, MAX35009E28CM|</v>
      </c>
    </row>
    <row r="6303" spans="1:10" x14ac:dyDescent="0.35">
      <c r="A6303" s="1" t="s">
        <v>3</v>
      </c>
      <c r="B6303" s="1" t="s">
        <v>11965</v>
      </c>
      <c r="C6303" s="1" t="s">
        <v>11966</v>
      </c>
      <c r="D6303" s="1" t="s">
        <v>11967</v>
      </c>
      <c r="E6303" s="1" t="s">
        <v>11968</v>
      </c>
      <c r="F6303" s="4" t="s">
        <v>3</v>
      </c>
      <c r="G6303" s="1" t="s">
        <v>8</v>
      </c>
      <c r="H6303" s="3" t="str">
        <f t="shared" si="98"/>
        <v>Commercial</v>
      </c>
      <c r="I6303" s="3" t="str">
        <f>IF(IFERROR(SEARCH("N/A",CID_DB[[#This Row],[ NSN ]]),-1)&lt;&gt;-1,"",LEFT(SUBSTITUTE(SUBSTITUTE(SUBSTITUTE(SUBSTITUTE(SUBSTITUTE(CID_DB[[#This Row],[ NSN ]],"-","")," ","")," ",""),"‐",""),"NA",""),13))</f>
        <v/>
      </c>
      <c r="J63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009000067003|CMS00415A|COMPUTER  RUGGED, 3U|</v>
      </c>
    </row>
    <row r="6304" spans="1:10" x14ac:dyDescent="0.35">
      <c r="A6304" s="1" t="s">
        <v>3</v>
      </c>
      <c r="B6304" s="1" t="s">
        <v>11965</v>
      </c>
      <c r="C6304" s="1" t="s">
        <v>11969</v>
      </c>
      <c r="D6304" s="1" t="s">
        <v>11970</v>
      </c>
      <c r="E6304" s="1" t="s">
        <v>11971</v>
      </c>
      <c r="F6304" s="4" t="s">
        <v>3</v>
      </c>
      <c r="G6304" s="1" t="s">
        <v>8</v>
      </c>
      <c r="H6304" s="3" t="str">
        <f t="shared" si="98"/>
        <v>Commercial</v>
      </c>
      <c r="I6304" s="3" t="str">
        <f>IF(IFERROR(SEARCH("N/A",CID_DB[[#This Row],[ NSN ]]),-1)&lt;&gt;-1,"",LEFT(SUBSTITUTE(SUBSTITUTE(SUBSTITUTE(SUBSTITUTE(SUBSTITUTE(CID_DB[[#This Row],[ NSN ]],"-","")," ","")," ",""),"‐",""),"NA",""),13))</f>
        <v/>
      </c>
      <c r="J63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009000243000|CMS010205|HUB, NETWORK  MANAGED NETWORK SWITCH, 1U, 24 PORT, RUKUS|</v>
      </c>
    </row>
    <row r="6305" spans="1:10" x14ac:dyDescent="0.35">
      <c r="A6305" s="1" t="s">
        <v>3</v>
      </c>
      <c r="B6305" s="1" t="s">
        <v>11965</v>
      </c>
      <c r="C6305" s="1" t="s">
        <v>11972</v>
      </c>
      <c r="D6305" s="1" t="s">
        <v>11973</v>
      </c>
      <c r="E6305" s="1" t="s">
        <v>11974</v>
      </c>
      <c r="F6305" s="4" t="s">
        <v>3</v>
      </c>
      <c r="G6305" s="1" t="s">
        <v>8</v>
      </c>
      <c r="H6305" s="3" t="str">
        <f t="shared" si="98"/>
        <v>Commercial</v>
      </c>
      <c r="I6305" s="3" t="str">
        <f>IF(IFERROR(SEARCH("N/A",CID_DB[[#This Row],[ NSN ]]),-1)&lt;&gt;-1,"",LEFT(SUBSTITUTE(SUBSTITUTE(SUBSTITUTE(SUBSTITUTE(SUBSTITUTE(CID_DB[[#This Row],[ NSN ]],"-","")," ","")," ",""),"‐",""),"NA",""),13))</f>
        <v/>
      </c>
      <c r="J63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007000886000|M30873|GUIDEBAR, TSLOT SLIDE, ACETAL|</v>
      </c>
    </row>
    <row r="6306" spans="1:10" x14ac:dyDescent="0.35">
      <c r="A6306" s="1" t="s">
        <v>3</v>
      </c>
      <c r="B6306" s="1" t="s">
        <v>11975</v>
      </c>
      <c r="C6306" s="1" t="s">
        <v>11976</v>
      </c>
      <c r="D6306" s="1" t="s">
        <v>11977</v>
      </c>
      <c r="E6306" s="1" t="s">
        <v>11978</v>
      </c>
      <c r="F6306" s="4" t="s">
        <v>3</v>
      </c>
      <c r="G6306" s="1" t="s">
        <v>8</v>
      </c>
      <c r="H6306" s="3" t="str">
        <f t="shared" si="98"/>
        <v>Commercial</v>
      </c>
      <c r="I6306" s="3" t="str">
        <f>IF(IFERROR(SEARCH("N/A",CID_DB[[#This Row],[ NSN ]]),-1)&lt;&gt;-1,"",LEFT(SUBSTITUTE(SUBSTITUTE(SUBSTITUTE(SUBSTITUTE(SUBSTITUTE(CID_DB[[#This Row],[ NSN ]],"-","")," ","")," ",""),"‐",""),"NA",""),13))</f>
        <v/>
      </c>
      <c r="J63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001000713000|ALT0013|RING, FAIRING, MWIR BRAVO|</v>
      </c>
    </row>
    <row r="6307" spans="1:10" x14ac:dyDescent="0.35">
      <c r="A6307" s="1" t="s">
        <v>3</v>
      </c>
      <c r="B6307" s="1" t="s">
        <v>11975</v>
      </c>
      <c r="C6307" s="1" t="s">
        <v>11979</v>
      </c>
      <c r="D6307" s="1" t="s">
        <v>11980</v>
      </c>
      <c r="E6307" s="1" t="s">
        <v>11981</v>
      </c>
      <c r="F6307" s="4" t="s">
        <v>3</v>
      </c>
      <c r="G6307" s="1" t="s">
        <v>8</v>
      </c>
      <c r="H6307" s="3" t="str">
        <f t="shared" si="98"/>
        <v>Commercial</v>
      </c>
      <c r="I6307" s="3" t="str">
        <f>IF(IFERROR(SEARCH("N/A",CID_DB[[#This Row],[ NSN ]]),-1)&lt;&gt;-1,"",LEFT(SUBSTITUTE(SUBSTITUTE(SUBSTITUTE(SUBSTITUTE(SUBSTITUTE(CID_DB[[#This Row],[ NSN ]],"-","")," ","")," ",""),"‐",""),"NA",""),13))</f>
        <v/>
      </c>
      <c r="J63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001001261000|HTCV0000060|RING, FAIRING, EMI SHIELD INTEGRATION|</v>
      </c>
    </row>
    <row r="6308" spans="1:10" x14ac:dyDescent="0.35">
      <c r="A6308" s="1" t="s">
        <v>3</v>
      </c>
      <c r="B6308" s="1" t="s">
        <v>11975</v>
      </c>
      <c r="C6308" s="1" t="s">
        <v>11982</v>
      </c>
      <c r="D6308" s="1" t="s">
        <v>11983</v>
      </c>
      <c r="E6308" s="1" t="s">
        <v>11984</v>
      </c>
      <c r="F6308" s="4" t="s">
        <v>3</v>
      </c>
      <c r="G6308" s="1" t="s">
        <v>8</v>
      </c>
      <c r="H6308" s="3" t="str">
        <f t="shared" si="98"/>
        <v>Commercial</v>
      </c>
      <c r="I6308" s="3" t="str">
        <f>IF(IFERROR(SEARCH("N/A",CID_DB[[#This Row],[ NSN ]]),-1)&lt;&gt;-1,"",LEFT(SUBSTITUTE(SUBSTITUTE(SUBSTITUTE(SUBSTITUTE(SUBSTITUTE(CID_DB[[#This Row],[ NSN ]],"-","")," ","")," ",""),"‐",""),"NA",""),13))</f>
        <v/>
      </c>
      <c r="J63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002001033000|HTCV0000103|CABLE ASSEMBLY, SPECIAL PURPOSE, ELECTRICAL  TURRET TO FORW|</v>
      </c>
    </row>
    <row r="6309" spans="1:10" x14ac:dyDescent="0.35">
      <c r="A6309" s="1" t="s">
        <v>3</v>
      </c>
      <c r="B6309" s="1" t="s">
        <v>11975</v>
      </c>
      <c r="C6309" s="1" t="s">
        <v>11985</v>
      </c>
      <c r="D6309" s="1" t="s">
        <v>11986</v>
      </c>
      <c r="E6309" s="1" t="s">
        <v>11987</v>
      </c>
      <c r="F6309" s="4" t="s">
        <v>3</v>
      </c>
      <c r="G6309" s="1" t="s">
        <v>8</v>
      </c>
      <c r="H6309" s="3" t="str">
        <f t="shared" si="98"/>
        <v>Commercial</v>
      </c>
      <c r="I6309" s="3" t="str">
        <f>IF(IFERROR(SEARCH("N/A",CID_DB[[#This Row],[ NSN ]]),-1)&lt;&gt;-1,"",LEFT(SUBSTITUTE(SUBSTITUTE(SUBSTITUTE(SUBSTITUTE(SUBSTITUTE(CID_DB[[#This Row],[ NSN ]],"-","")," ","")," ",""),"‐",""),"NA",""),13))</f>
        <v/>
      </c>
      <c r="J63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003000335000|HTCV0000059|EMI SHIELD, TURRET, 8 LOBE|</v>
      </c>
    </row>
    <row r="6310" spans="1:10" x14ac:dyDescent="0.35">
      <c r="A6310" s="1" t="s">
        <v>3</v>
      </c>
      <c r="B6310" s="1" t="s">
        <v>11975</v>
      </c>
      <c r="C6310" s="1" t="s">
        <v>11988</v>
      </c>
      <c r="D6310" s="1" t="s">
        <v>11989</v>
      </c>
      <c r="E6310" s="1" t="s">
        <v>11990</v>
      </c>
      <c r="F6310" s="4" t="s">
        <v>3</v>
      </c>
      <c r="G6310" s="1" t="s">
        <v>8</v>
      </c>
      <c r="H6310" s="3" t="str">
        <f t="shared" si="98"/>
        <v>Commercial</v>
      </c>
      <c r="I6310" s="3" t="str">
        <f>IF(IFERROR(SEARCH("N/A",CID_DB[[#This Row],[ NSN ]]),-1)&lt;&gt;-1,"",LEFT(SUBSTITUTE(SUBSTITUTE(SUBSTITUTE(SUBSTITUTE(SUBSTITUTE(CID_DB[[#This Row],[ NSN ]],"-","")," ","")," ",""),"‐",""),"NA",""),13))</f>
        <v/>
      </c>
      <c r="J63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003005860001|HTCV0000169|CIRCUIT CARD ASSEMBLY  ETHERNET SWITCH|</v>
      </c>
    </row>
    <row r="6311" spans="1:10" x14ac:dyDescent="0.35">
      <c r="A6311" s="1" t="s">
        <v>3</v>
      </c>
      <c r="B6311" s="1" t="s">
        <v>11975</v>
      </c>
      <c r="C6311" s="1" t="s">
        <v>11991</v>
      </c>
      <c r="D6311" s="1" t="s">
        <v>11992</v>
      </c>
      <c r="E6311" s="1" t="s">
        <v>11993</v>
      </c>
      <c r="F6311" s="4" t="s">
        <v>3</v>
      </c>
      <c r="G6311" s="1" t="s">
        <v>8</v>
      </c>
      <c r="H6311" s="3" t="str">
        <f t="shared" si="98"/>
        <v>Commercial</v>
      </c>
      <c r="I6311" s="3" t="str">
        <f>IF(IFERROR(SEARCH("N/A",CID_DB[[#This Row],[ NSN ]]),-1)&lt;&gt;-1,"",LEFT(SUBSTITUTE(SUBSTITUTE(SUBSTITUTE(SUBSTITUTE(SUBSTITUTE(CID_DB[[#This Row],[ NSN ]],"-","")," ","")," ",""),"‐",""),"NA",""),13))</f>
        <v/>
      </c>
      <c r="J63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006000075000|ALT0010|HARDWARE KIT, MWIR 2.0|</v>
      </c>
    </row>
    <row r="6312" spans="1:10" x14ac:dyDescent="0.35">
      <c r="A6312" s="1" t="s">
        <v>3</v>
      </c>
      <c r="B6312" s="1" t="s">
        <v>11975</v>
      </c>
      <c r="C6312" s="1" t="s">
        <v>11994</v>
      </c>
      <c r="D6312" s="1" t="s">
        <v>11995</v>
      </c>
      <c r="E6312" s="1" t="s">
        <v>11996</v>
      </c>
      <c r="F6312" s="4" t="s">
        <v>3</v>
      </c>
      <c r="G6312" s="1" t="s">
        <v>8</v>
      </c>
      <c r="H6312" s="3" t="str">
        <f t="shared" si="98"/>
        <v>Commercial</v>
      </c>
      <c r="I6312" s="3" t="str">
        <f>IF(IFERROR(SEARCH("N/A",CID_DB[[#This Row],[ NSN ]]),-1)&lt;&gt;-1,"",LEFT(SUBSTITUTE(SUBSTITUTE(SUBSTITUTE(SUBSTITUTE(SUBSTITUTE(CID_DB[[#This Row],[ NSN ]],"-","")," ","")," ",""),"‐",""),"NA",""),13))</f>
        <v/>
      </c>
      <c r="J63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006020176000|HTVC0000016|Kit, Nose Dome Vibration Isolation Sys.|</v>
      </c>
    </row>
    <row r="6313" spans="1:10" x14ac:dyDescent="0.35">
      <c r="A6313" s="1" t="s">
        <v>3</v>
      </c>
      <c r="B6313" s="1" t="s">
        <v>11975</v>
      </c>
      <c r="C6313" s="1" t="s">
        <v>11997</v>
      </c>
      <c r="D6313" s="1" t="s">
        <v>11998</v>
      </c>
      <c r="E6313" s="1" t="s">
        <v>11999</v>
      </c>
      <c r="F6313" s="4" t="s">
        <v>3</v>
      </c>
      <c r="G6313" s="1" t="s">
        <v>8</v>
      </c>
      <c r="H6313" s="3" t="str">
        <f t="shared" si="98"/>
        <v>Commercial</v>
      </c>
      <c r="I6313" s="3" t="str">
        <f>IF(IFERROR(SEARCH("N/A",CID_DB[[#This Row],[ NSN ]]),-1)&lt;&gt;-1,"",LEFT(SUBSTITUTE(SUBSTITUTE(SUBSTITUTE(SUBSTITUTE(SUBSTITUTE(CID_DB[[#This Row],[ NSN ]],"-","")," ","")," ",""),"‐",""),"NA",""),13))</f>
        <v/>
      </c>
      <c r="J6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007000400000|ALT0014|COVER, PROTECTIVE, NOSE DOME, MWIR 2.0 ( Named something else)|</v>
      </c>
    </row>
    <row r="6314" spans="1:10" x14ac:dyDescent="0.35">
      <c r="A6314" s="1" t="s">
        <v>3</v>
      </c>
      <c r="B6314" s="1" t="s">
        <v>11975</v>
      </c>
      <c r="C6314" s="1" t="s">
        <v>12000</v>
      </c>
      <c r="D6314" s="1" t="s">
        <v>12001</v>
      </c>
      <c r="E6314" s="1" t="s">
        <v>12002</v>
      </c>
      <c r="F6314" s="4" t="s">
        <v>3</v>
      </c>
      <c r="G6314" s="1" t="s">
        <v>8</v>
      </c>
      <c r="H6314" s="3" t="str">
        <f t="shared" si="98"/>
        <v>Commercial</v>
      </c>
      <c r="I6314" s="3" t="str">
        <f>IF(IFERROR(SEARCH("N/A",CID_DB[[#This Row],[ NSN ]]),-1)&lt;&gt;-1,"",LEFT(SUBSTITUTE(SUBSTITUTE(SUBSTITUTE(SUBSTITUTE(SUBSTITUTE(CID_DB[[#This Row],[ NSN ]],"-","")," ","")," ",""),"‐",""),"NA",""),13))</f>
        <v/>
      </c>
      <c r="J6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007000616000|HTVC0000616|OPTICAL COMPONENT ASSEMBLY  EOIR4, EXEMPT|</v>
      </c>
    </row>
    <row r="6315" spans="1:10" x14ac:dyDescent="0.35">
      <c r="A6315" s="1" t="s">
        <v>3</v>
      </c>
      <c r="B6315" s="1" t="s">
        <v>11975</v>
      </c>
      <c r="C6315" s="1" t="s">
        <v>12003</v>
      </c>
      <c r="D6315" s="1" t="s">
        <v>12004</v>
      </c>
      <c r="E6315" s="1" t="s">
        <v>12005</v>
      </c>
      <c r="F6315" s="4" t="s">
        <v>3</v>
      </c>
      <c r="G6315" s="1" t="s">
        <v>8</v>
      </c>
      <c r="H6315" s="3" t="str">
        <f t="shared" si="98"/>
        <v>Commercial</v>
      </c>
      <c r="I6315" s="3" t="str">
        <f>IF(IFERROR(SEARCH("N/A",CID_DB[[#This Row],[ NSN ]]),-1)&lt;&gt;-1,"",LEFT(SUBSTITUTE(SUBSTITUTE(SUBSTITUTE(SUBSTITUTE(SUBSTITUTE(CID_DB[[#This Row],[ NSN ]],"-","")," ","")," ",""),"‐",""),"NA",""),13))</f>
        <v/>
      </c>
      <c r="J63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007000617001|HTVC0000164|OPTICAL COMPONENT ASSEMBLY  EOIR4, MIMF, COMPLIANT|</v>
      </c>
    </row>
    <row r="6316" spans="1:10" x14ac:dyDescent="0.35">
      <c r="A6316" s="1" t="s">
        <v>3</v>
      </c>
      <c r="B6316" s="1" t="s">
        <v>11975</v>
      </c>
      <c r="C6316" s="1" t="s">
        <v>12006</v>
      </c>
      <c r="D6316" s="1" t="s">
        <v>12007</v>
      </c>
      <c r="E6316" s="1" t="s">
        <v>12008</v>
      </c>
      <c r="F6316" s="4" t="s">
        <v>3</v>
      </c>
      <c r="G6316" s="1" t="s">
        <v>8</v>
      </c>
      <c r="H6316" s="3" t="str">
        <f t="shared" si="98"/>
        <v>Commercial</v>
      </c>
      <c r="I6316" s="3" t="str">
        <f>IF(IFERROR(SEARCH("N/A",CID_DB[[#This Row],[ NSN ]]),-1)&lt;&gt;-1,"",LEFT(SUBSTITUTE(SUBSTITUTE(SUBSTITUTE(SUBSTITUTE(SUBSTITUTE(CID_DB[[#This Row],[ NSN ]],"-","")," ","")," ",""),"‐",""),"NA",""),13))</f>
        <v/>
      </c>
      <c r="J63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007001432000|HTVC0000104|COVER, ACCESS  DESICCANT, OPTICAL COMPONENT ASSY|</v>
      </c>
    </row>
    <row r="6317" spans="1:10" x14ac:dyDescent="0.35">
      <c r="A6317" s="1" t="s">
        <v>3</v>
      </c>
      <c r="B6317" s="1" t="s">
        <v>11975</v>
      </c>
      <c r="C6317" s="1" t="s">
        <v>12009</v>
      </c>
      <c r="D6317" s="1" t="s">
        <v>12009</v>
      </c>
      <c r="E6317" s="1" t="s">
        <v>12010</v>
      </c>
      <c r="F6317" s="4" t="s">
        <v>3</v>
      </c>
      <c r="G6317" s="1" t="s">
        <v>8</v>
      </c>
      <c r="H6317" s="3" t="str">
        <f t="shared" si="98"/>
        <v>Commercial</v>
      </c>
      <c r="I6317" s="3" t="str">
        <f>IF(IFERROR(SEARCH("N/A",CID_DB[[#This Row],[ NSN ]]),-1)&lt;&gt;-1,"",LEFT(SUBSTITUTE(SUBSTITUTE(SUBSTITUTE(SUBSTITUTE(SUBSTITUTE(CID_DB[[#This Row],[ NSN ]],"-","")," ","")," ",""),"‐",""),"NA",""),13))</f>
        <v/>
      </c>
      <c r="J63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009000003000|009000003000|HARNESS ASSY, VIDEO PROCESSOR|</v>
      </c>
    </row>
    <row r="6318" spans="1:10" x14ac:dyDescent="0.35">
      <c r="A6318" s="1" t="s">
        <v>3</v>
      </c>
      <c r="B6318" s="1" t="s">
        <v>11975</v>
      </c>
      <c r="C6318" s="1" t="s">
        <v>12011</v>
      </c>
      <c r="D6318" s="1" t="s">
        <v>12012</v>
      </c>
      <c r="E6318" s="1" t="s">
        <v>12013</v>
      </c>
      <c r="F6318" s="4" t="s">
        <v>3</v>
      </c>
      <c r="G6318" s="1" t="s">
        <v>8</v>
      </c>
      <c r="H6318" s="3" t="str">
        <f t="shared" si="98"/>
        <v>Commercial</v>
      </c>
      <c r="I6318" s="3" t="str">
        <f>IF(IFERROR(SEARCH("N/A",CID_DB[[#This Row],[ NSN ]]),-1)&lt;&gt;-1,"",LEFT(SUBSTITUTE(SUBSTITUTE(SUBSTITUTE(SUBSTITUTE(SUBSTITUTE(CID_DB[[#This Row],[ NSN ]],"-","")," ","")," ",""),"‐",""),"NA",""),13))</f>
        <v/>
      </c>
      <c r="J63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014000009000|HTCV0000117|TURRET, UNMANNED AIRCRAFT VIDAR|</v>
      </c>
    </row>
    <row r="6319" spans="1:10" x14ac:dyDescent="0.35">
      <c r="A6319" s="1" t="s">
        <v>3</v>
      </c>
      <c r="B6319" s="1" t="s">
        <v>11975</v>
      </c>
      <c r="C6319" s="1" t="s">
        <v>12014</v>
      </c>
      <c r="D6319" s="1" t="s">
        <v>12015</v>
      </c>
      <c r="E6319" s="1" t="s">
        <v>12016</v>
      </c>
      <c r="F6319" s="4" t="s">
        <v>3</v>
      </c>
      <c r="G6319" s="1" t="s">
        <v>8</v>
      </c>
      <c r="H6319" s="3" t="str">
        <f t="shared" si="98"/>
        <v>Commercial</v>
      </c>
      <c r="I6319" s="3" t="str">
        <f>IF(IFERROR(SEARCH("N/A",CID_DB[[#This Row],[ NSN ]]),-1)&lt;&gt;-1,"",LEFT(SUBSTITUTE(SUBSTITUTE(SUBSTITUTE(SUBSTITUTE(SUBSTITUTE(CID_DB[[#This Row],[ NSN ]],"-","")," ","")," ",""),"‐",""),"NA",""),13))</f>
        <v/>
      </c>
      <c r="J63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014000010001|HTVC0000125|OPTICAL COLLIMATOR  ALTICAM 14|</v>
      </c>
    </row>
    <row r="6320" spans="1:10" x14ac:dyDescent="0.35">
      <c r="A6320" s="1" t="s">
        <v>3</v>
      </c>
      <c r="B6320" s="1" t="s">
        <v>11975</v>
      </c>
      <c r="C6320" s="1" t="s">
        <v>12017</v>
      </c>
      <c r="D6320" s="1" t="s">
        <v>12018</v>
      </c>
      <c r="E6320" s="1" t="s">
        <v>12019</v>
      </c>
      <c r="F6320" s="4" t="s">
        <v>3</v>
      </c>
      <c r="G6320" s="1" t="s">
        <v>8</v>
      </c>
      <c r="H6320" s="3" t="str">
        <f t="shared" si="98"/>
        <v>Commercial</v>
      </c>
      <c r="I6320" s="3" t="str">
        <f>IF(IFERROR(SEARCH("N/A",CID_DB[[#This Row],[ NSN ]]),-1)&lt;&gt;-1,"",LEFT(SUBSTITUTE(SUBSTITUTE(SUBSTITUTE(SUBSTITUTE(SUBSTITUTE(CID_DB[[#This Row],[ NSN ]],"-","")," ","")," ",""),"‐",""),"NA",""),13))</f>
        <v/>
      </c>
      <c r="J63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530000447000|HTCV0000091|NOSE DOME ASSEMBLY, MWIR 3.5 WO LASER|</v>
      </c>
    </row>
    <row r="6321" spans="1:1021 1028:2043 2050:3072 3079:4094 4101:5116 5123:6138 6145:7167 7174:8189 8196:9211 9218:10240 10247:11262 11269:12284 12291:13306 13313:14335 14342:15357 15364:16379" x14ac:dyDescent="0.35">
      <c r="A6321" s="1" t="s">
        <v>3</v>
      </c>
      <c r="B6321" s="1" t="s">
        <v>11975</v>
      </c>
      <c r="C6321" s="1" t="s">
        <v>12020</v>
      </c>
      <c r="D6321" s="1" t="s">
        <v>12021</v>
      </c>
      <c r="E6321" s="1" t="s">
        <v>12022</v>
      </c>
      <c r="F6321" s="4" t="s">
        <v>3</v>
      </c>
      <c r="G6321" s="1" t="s">
        <v>8</v>
      </c>
      <c r="H6321" s="3" t="str">
        <f t="shared" si="98"/>
        <v>Commercial</v>
      </c>
      <c r="I6321" s="3" t="str">
        <f>IF(IFERROR(SEARCH("N/A",CID_DB[[#This Row],[ NSN ]]),-1)&lt;&gt;-1,"",LEFT(SUBSTITUTE(SUBSTITUTE(SUBSTITUTE(SUBSTITUTE(SUBSTITUTE(CID_DB[[#This Row],[ NSN ]],"-","")," ","")," ",""),"‐",""),"NA",""),13))</f>
        <v/>
      </c>
      <c r="J63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530000472000|HTVC00000098|BULKHEAD ASSY, AIRCRAFT  FORWARD PAYLOAD BOARD|</v>
      </c>
    </row>
    <row r="6322" spans="1:1021 1028:2043 2050:3072 3079:4094 4101:5116 5123:6138 6145:7167 7174:8189 8196:9211 9218:10240 10247:11262 11269:12284 12291:13306 13313:14335 14342:15357 15364:16379" x14ac:dyDescent="0.35">
      <c r="A6322" s="1" t="s">
        <v>3</v>
      </c>
      <c r="B6322" s="1" t="s">
        <v>11975</v>
      </c>
      <c r="C6322" s="1" t="s">
        <v>12023</v>
      </c>
      <c r="D6322" s="1" t="s">
        <v>12024</v>
      </c>
      <c r="E6322" s="1" t="s">
        <v>12025</v>
      </c>
      <c r="F6322" s="4" t="s">
        <v>3</v>
      </c>
      <c r="G6322" s="1" t="s">
        <v>8</v>
      </c>
      <c r="H6322" s="3" t="str">
        <f t="shared" si="98"/>
        <v>Commercial</v>
      </c>
      <c r="I6322" s="3" t="str">
        <f>IF(IFERROR(SEARCH("N/A",CID_DB[[#This Row],[ NSN ]]),-1)&lt;&gt;-1,"",LEFT(SUBSTITUTE(SUBSTITUTE(SUBSTITUTE(SUBSTITUTE(SUBSTITUTE(CID_DB[[#This Row],[ NSN ]],"-","")," ","")," ",""),"‐",""),"NA",""),13))</f>
        <v/>
      </c>
      <c r="J63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530000472001|HTVC00000165|BULKHEAD ASSY, AIRCRAFT  FORWARD PAYLOAD BOARD MIMF|</v>
      </c>
    </row>
    <row r="6323" spans="1:1021 1028:2043 2050:3072 3079:4094 4101:5116 5123:6138 6145:7167 7174:8189 8196:9211 9218:10240 10247:11262 11269:12284 12291:13306 13313:14335 14342:15357 15364:16379" x14ac:dyDescent="0.35">
      <c r="A6323" s="1" t="s">
        <v>3</v>
      </c>
      <c r="B6323" s="1" t="s">
        <v>11975</v>
      </c>
      <c r="C6323" s="1" t="s">
        <v>12026</v>
      </c>
      <c r="D6323" s="1" t="s">
        <v>12027</v>
      </c>
      <c r="E6323" s="1" t="s">
        <v>12028</v>
      </c>
      <c r="F6323" s="4" t="s">
        <v>3</v>
      </c>
      <c r="G6323" s="1" t="s">
        <v>8</v>
      </c>
      <c r="H6323" s="3" t="str">
        <f t="shared" si="98"/>
        <v>Commercial</v>
      </c>
      <c r="I6323" s="3" t="str">
        <f>IF(IFERROR(SEARCH("N/A",CID_DB[[#This Row],[ NSN ]]),-1)&lt;&gt;-1,"",LEFT(SUBSTITUTE(SUBSTITUTE(SUBSTITUTE(SUBSTITUTE(SUBSTITUTE(CID_DB[[#This Row],[ NSN ]],"-","")," ","")," ",""),"‐",""),"NA",""),13))</f>
        <v/>
      </c>
      <c r="J63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530005378000|HTCV0000122|OPTICAL COMPONENT ASSEMBLY  TURRET, EO950, MIMF ENABLED, DI|</v>
      </c>
    </row>
    <row r="6324" spans="1:1021 1028:2043 2050:3072 3079:4094 4101:5116 5123:6138 6145:7167 7174:8189 8196:9211 9218:10240 10247:11262 11269:12284 12291:13306 13313:14335 14342:15357 15364:16379" x14ac:dyDescent="0.35">
      <c r="A6324" s="1" t="s">
        <v>3</v>
      </c>
      <c r="B6324" s="1" t="s">
        <v>11975</v>
      </c>
      <c r="C6324" s="1" t="s">
        <v>12029</v>
      </c>
      <c r="D6324" s="1" t="s">
        <v>12030</v>
      </c>
      <c r="E6324" s="1" t="s">
        <v>12031</v>
      </c>
      <c r="F6324" s="4" t="s">
        <v>3</v>
      </c>
      <c r="G6324" s="1" t="s">
        <v>8</v>
      </c>
      <c r="H6324" s="3" t="str">
        <f t="shared" si="98"/>
        <v>Commercial</v>
      </c>
      <c r="I6324" s="3" t="str">
        <f>IF(IFERROR(SEARCH("N/A",CID_DB[[#This Row],[ NSN ]]),-1)&lt;&gt;-1,"",LEFT(SUBSTITUTE(SUBSTITUTE(SUBSTITUTE(SUBSTITUTE(SUBSTITUTE(CID_DB[[#This Row],[ NSN ]],"-","")," ","")," ",""),"‐",""),"NA",""),13))</f>
        <v/>
      </c>
      <c r="J63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530005380000|HTCV0000101|COVER, CAMERA, WEATHER PROTECTIVE  NOSE DOME ASSEMBLY, EO95|</v>
      </c>
    </row>
    <row r="6325" spans="1:1021 1028:2043 2050:3072 3079:4094 4101:5116 5123:6138 6145:7167 7174:8189 8196:9211 9218:10240 10247:11262 11269:12284 12291:13306 13313:14335 14342:15357 15364:16379" x14ac:dyDescent="0.35">
      <c r="A6325" s="1" t="s">
        <v>3</v>
      </c>
      <c r="B6325" s="1" t="s">
        <v>11975</v>
      </c>
      <c r="C6325" s="1" t="s">
        <v>12032</v>
      </c>
      <c r="D6325" s="1" t="s">
        <v>12033</v>
      </c>
      <c r="E6325" s="1" t="s">
        <v>12034</v>
      </c>
      <c r="F6325" s="4" t="s">
        <v>3</v>
      </c>
      <c r="G6325" s="1" t="s">
        <v>8</v>
      </c>
      <c r="H6325" s="3" t="str">
        <f t="shared" si="98"/>
        <v>Commercial</v>
      </c>
      <c r="I6325" s="3" t="str">
        <f>IF(IFERROR(SEARCH("N/A",CID_DB[[#This Row],[ NSN ]]),-1)&lt;&gt;-1,"",LEFT(SUBSTITUTE(SUBSTITUTE(SUBSTITUTE(SUBSTITUTE(SUBSTITUTE(CID_DB[[#This Row],[ NSN ]],"-","")," ","")," ",""),"‐",""),"NA",""),13))</f>
        <v/>
      </c>
      <c r="J63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530005384000|HTCV0000190|OPTICAL COMPONENT ASSEMBLY  TURRET, MWIR 3.6, NO LASER, MIM|</v>
      </c>
    </row>
    <row r="6326" spans="1:1021 1028:2043 2050:3072 3079:4094 4101:5116 5123:6138 6145:7167 7174:8189 8196:9211 9218:10240 10247:11262 11269:12284 12291:13306 13313:14335 14342:15357 15364:16379" x14ac:dyDescent="0.35">
      <c r="A6326" s="1" t="s">
        <v>3</v>
      </c>
      <c r="B6326" s="1" t="s">
        <v>11975</v>
      </c>
      <c r="C6326" s="1" t="s">
        <v>12035</v>
      </c>
      <c r="D6326" s="1" t="s">
        <v>12035</v>
      </c>
      <c r="E6326" s="1" t="s">
        <v>12036</v>
      </c>
      <c r="F6326" s="4" t="s">
        <v>3</v>
      </c>
      <c r="G6326" s="1" t="s">
        <v>8</v>
      </c>
      <c r="H6326" s="3" t="str">
        <f t="shared" si="98"/>
        <v>Commercial</v>
      </c>
      <c r="I6326" s="3" t="str">
        <f>IF(IFERROR(SEARCH("N/A",CID_DB[[#This Row],[ NSN ]]),-1)&lt;&gt;-1,"",LEFT(SUBSTITUTE(SUBSTITUTE(SUBSTITUTE(SUBSTITUTE(SUBSTITUTE(CID_DB[[#This Row],[ NSN ]],"-","")," ","")," ",""),"‐",""),"NA",""),13))</f>
        <v/>
      </c>
      <c r="J63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001001588000|001001588000|KEY ASSEMBLY, LASER SAFETY MAGNETIC, VISIBLE|</v>
      </c>
    </row>
    <row r="6327" spans="1:1021 1028:2043 2050:3072 3079:4094 4101:5116 5123:6138 6145:7167 7174:8189 8196:9211 9218:10240 10247:11262 11269:12284 12291:13306 13313:14335 14342:15357 15364:16379" x14ac:dyDescent="0.35">
      <c r="A6327" s="1" t="s">
        <v>3</v>
      </c>
      <c r="B6327" s="1" t="s">
        <v>11975</v>
      </c>
      <c r="C6327" s="1" t="s">
        <v>12037</v>
      </c>
      <c r="D6327" s="1" t="s">
        <v>12038</v>
      </c>
      <c r="E6327" s="1" t="s">
        <v>12039</v>
      </c>
      <c r="F6327" s="4" t="s">
        <v>3</v>
      </c>
      <c r="G6327" s="1" t="s">
        <v>8</v>
      </c>
      <c r="H6327" s="3" t="str">
        <f t="shared" si="98"/>
        <v>Commercial</v>
      </c>
      <c r="I6327" s="3" t="str">
        <f>IF(IFERROR(SEARCH("N/A",CID_DB[[#This Row],[ NSN ]]),-1)&lt;&gt;-1,"",LEFT(SUBSTITUTE(SUBSTITUTE(SUBSTITUTE(SUBSTITUTE(SUBSTITUTE(CID_DB[[#This Row],[ NSN ]],"-","")," ","")," ",""),"‐",""),"NA",""),13))</f>
        <v/>
      </c>
      <c r="J63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001002811000|HTCV0000105|SCREW, MACHINE  100 DEG FLAT HEAD, .11240 UNC2A, .313 LON|</v>
      </c>
    </row>
    <row r="6328" spans="1:1021 1028:2043 2050:3072 3079:4094 4101:5116 5123:6138 6145:7167 7174:8189 8196:9211 9218:10240 10247:11262 11269:12284 12291:13306 13313:14335 14342:15357 15364:16379" x14ac:dyDescent="0.35">
      <c r="A6328" s="1" t="s">
        <v>3</v>
      </c>
      <c r="B6328" s="1" t="s">
        <v>11975</v>
      </c>
      <c r="C6328" s="1" t="s">
        <v>12040</v>
      </c>
      <c r="D6328" s="1" t="s">
        <v>12041</v>
      </c>
      <c r="E6328" s="1" t="s">
        <v>12042</v>
      </c>
      <c r="F6328" s="4" t="s">
        <v>3</v>
      </c>
      <c r="G6328" s="1" t="s">
        <v>8</v>
      </c>
      <c r="H6328" s="3" t="str">
        <f t="shared" si="98"/>
        <v>Commercial</v>
      </c>
      <c r="I6328" s="3" t="str">
        <f>IF(IFERROR(SEARCH("N/A",CID_DB[[#This Row],[ NSN ]]),-1)&lt;&gt;-1,"",LEFT(SUBSTITUTE(SUBSTITUTE(SUBSTITUTE(SUBSTITUTE(SUBSTITUTE(CID_DB[[#This Row],[ NSN ]],"-","")," ","")," ",""),"‐",""),"NA",""),13))</f>
        <v/>
      </c>
      <c r="J63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006000076000|HTCV0000011|CLEANING KIT, OPTICAL INSTRUMENT  WINDOW|</v>
      </c>
    </row>
    <row r="6329" spans="1:1021 1028:2043 2050:3072 3079:4094 4101:5116 5123:6138 6145:7167 7174:8189 8196:9211 9218:10240 10247:11262 11269:12284 12291:13306 13313:14335 14342:15357 15364:16379" x14ac:dyDescent="0.35">
      <c r="A6329" s="1" t="s">
        <v>3</v>
      </c>
      <c r="B6329" s="1" t="s">
        <v>12043</v>
      </c>
      <c r="C6329" s="1" t="s">
        <v>12044</v>
      </c>
      <c r="D6329" s="1" t="s">
        <v>12045</v>
      </c>
      <c r="E6329" s="1" t="s">
        <v>12046</v>
      </c>
      <c r="F6329" s="4" t="s">
        <v>3</v>
      </c>
      <c r="G6329" s="1" t="s">
        <v>103</v>
      </c>
      <c r="H6329" s="3" t="str">
        <f t="shared" si="98"/>
        <v>Other Than Commercial</v>
      </c>
      <c r="I6329" s="3" t="str">
        <f>IF(IFERROR(SEARCH("N/A",CID_DB[[#This Row],[ NSN ]]),-1)&lt;&gt;-1,"",LEFT(SUBSTITUTE(SUBSTITUTE(SUBSTITUTE(SUBSTITUTE(SUBSTITUTE(CID_DB[[#This Row],[ NSN ]],"-","")," ","")," ",""),"‐",""),"NA",""),13))</f>
        <v/>
      </c>
      <c r="J63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020000320000|181001|Software â€“ ViDAR Turret License Key|</v>
      </c>
      <c r="K6329" s="1"/>
      <c r="L6329" s="1"/>
      <c r="M6329" s="4"/>
      <c r="N6329" s="1"/>
      <c r="O6329" s="1"/>
      <c r="P6329" s="1"/>
      <c r="Q6329" s="1"/>
      <c r="R6329" s="1"/>
      <c r="S6329" s="1"/>
      <c r="T6329" s="4"/>
      <c r="U6329" s="1"/>
      <c r="V6329" s="1"/>
      <c r="W6329" s="1"/>
      <c r="X6329" s="1"/>
      <c r="Y6329" s="1"/>
      <c r="Z6329" s="1"/>
      <c r="AA6329" s="4"/>
      <c r="AB6329" s="1"/>
      <c r="AC6329" s="1"/>
      <c r="AD6329" s="1"/>
      <c r="AE6329" s="1"/>
      <c r="AF6329" s="1"/>
      <c r="AG6329" s="1"/>
      <c r="AH6329" s="4"/>
      <c r="AI6329" s="1"/>
      <c r="AJ6329" s="1"/>
      <c r="AK6329" s="1"/>
      <c r="AL6329" s="1"/>
      <c r="AM6329" s="1"/>
      <c r="AN6329" s="1"/>
      <c r="AO6329" s="4"/>
      <c r="AP6329" s="1"/>
      <c r="AQ6329" s="1"/>
      <c r="AR6329" s="1"/>
      <c r="AS6329" s="1"/>
      <c r="AT6329" s="1"/>
      <c r="AU6329" s="1"/>
      <c r="AV6329" s="4"/>
      <c r="AW6329" s="1"/>
      <c r="AX6329" s="1"/>
      <c r="AY6329" s="1"/>
      <c r="AZ6329" s="1"/>
      <c r="BA6329" s="1"/>
      <c r="BB6329" s="1"/>
      <c r="BC6329" s="4"/>
      <c r="BD6329" s="1"/>
      <c r="BE6329" s="1"/>
      <c r="BF6329" s="1"/>
      <c r="BG6329" s="1"/>
      <c r="BH6329" s="1"/>
      <c r="BI6329" s="1"/>
      <c r="BJ6329" s="4"/>
      <c r="BK6329" s="1"/>
      <c r="BL6329" s="1"/>
      <c r="BQ6329" s="4"/>
      <c r="BX6329" s="4"/>
      <c r="CE6329" s="4"/>
      <c r="CL6329" s="4"/>
      <c r="CS6329" s="4"/>
      <c r="CZ6329" s="4"/>
      <c r="DG6329" s="4"/>
      <c r="DN6329" s="4"/>
      <c r="DU6329" s="4"/>
      <c r="EB6329" s="4"/>
      <c r="EI6329" s="4"/>
      <c r="EP6329" s="4"/>
      <c r="EW6329" s="4"/>
      <c r="FD6329" s="4"/>
      <c r="FK6329" s="4"/>
      <c r="FR6329" s="4"/>
      <c r="FY6329" s="4"/>
      <c r="GF6329" s="4"/>
      <c r="GM6329" s="4"/>
      <c r="GT6329" s="4"/>
      <c r="HA6329" s="4"/>
      <c r="HH6329" s="4"/>
      <c r="HO6329" s="4"/>
      <c r="HV6329" s="4"/>
      <c r="IC6329" s="4"/>
      <c r="IJ6329" s="4"/>
      <c r="IQ6329" s="4"/>
      <c r="IX6329" s="4"/>
      <c r="JE6329" s="4"/>
      <c r="JL6329" s="4"/>
      <c r="JS6329" s="4"/>
      <c r="JZ6329" s="4"/>
      <c r="KG6329" s="4"/>
      <c r="KN6329" s="4"/>
      <c r="KU6329" s="4"/>
      <c r="LB6329" s="4"/>
      <c r="LI6329" s="4"/>
      <c r="LP6329" s="4"/>
      <c r="LW6329" s="4"/>
      <c r="MD6329" s="4"/>
      <c r="MK6329" s="4"/>
      <c r="MR6329" s="4"/>
      <c r="MY6329" s="4"/>
      <c r="NF6329" s="4"/>
      <c r="NM6329" s="4"/>
      <c r="NT6329" s="4"/>
      <c r="OA6329" s="4"/>
      <c r="OH6329" s="4"/>
      <c r="OO6329" s="4"/>
      <c r="OV6329" s="4"/>
      <c r="PC6329" s="4"/>
      <c r="PJ6329" s="4"/>
      <c r="PQ6329" s="4"/>
      <c r="PX6329" s="4"/>
      <c r="QE6329" s="4"/>
      <c r="QL6329" s="4"/>
      <c r="QS6329" s="4"/>
      <c r="QZ6329" s="4"/>
      <c r="RG6329" s="4"/>
      <c r="RN6329" s="4"/>
      <c r="RU6329" s="4"/>
      <c r="SB6329" s="4"/>
      <c r="SI6329" s="4"/>
      <c r="SP6329" s="4"/>
      <c r="SW6329" s="4"/>
      <c r="TD6329" s="4"/>
      <c r="TK6329" s="4"/>
      <c r="TR6329" s="4"/>
      <c r="TY6329" s="4"/>
      <c r="UF6329" s="4"/>
      <c r="UM6329" s="4"/>
      <c r="UT6329" s="4"/>
      <c r="VA6329" s="4"/>
      <c r="VH6329" s="4"/>
      <c r="VO6329" s="4"/>
      <c r="VV6329" s="4"/>
      <c r="WC6329" s="4"/>
      <c r="WJ6329" s="4"/>
      <c r="WQ6329" s="4"/>
      <c r="WX6329" s="4"/>
      <c r="XE6329" s="4"/>
      <c r="XL6329" s="4"/>
      <c r="XS6329" s="4"/>
      <c r="XZ6329" s="4"/>
      <c r="YG6329" s="4"/>
      <c r="YN6329" s="4"/>
      <c r="YU6329" s="4"/>
      <c r="ZB6329" s="4"/>
      <c r="ZI6329" s="4"/>
      <c r="ZP6329" s="4"/>
      <c r="ZW6329" s="4"/>
      <c r="AAD6329" s="4"/>
      <c r="AAK6329" s="4"/>
      <c r="AAR6329" s="4"/>
      <c r="AAY6329" s="4"/>
      <c r="ABF6329" s="4"/>
      <c r="ABM6329" s="4"/>
      <c r="ABT6329" s="4"/>
      <c r="ACA6329" s="4"/>
      <c r="ACH6329" s="4"/>
      <c r="ACO6329" s="4"/>
      <c r="ACV6329" s="4"/>
      <c r="ADC6329" s="4"/>
      <c r="ADJ6329" s="4"/>
      <c r="ADQ6329" s="4"/>
      <c r="ADX6329" s="4"/>
      <c r="AEE6329" s="4"/>
      <c r="AEL6329" s="4"/>
      <c r="AES6329" s="4"/>
      <c r="AEZ6329" s="4"/>
      <c r="AFG6329" s="4"/>
      <c r="AFN6329" s="4"/>
      <c r="AFU6329" s="4"/>
      <c r="AGB6329" s="4"/>
      <c r="AGI6329" s="4"/>
      <c r="AGP6329" s="4"/>
      <c r="AGW6329" s="4"/>
      <c r="AHD6329" s="4"/>
      <c r="AHK6329" s="4"/>
      <c r="AHR6329" s="4"/>
      <c r="AHY6329" s="4"/>
      <c r="AIF6329" s="4"/>
      <c r="AIM6329" s="4"/>
      <c r="AIT6329" s="4"/>
      <c r="AJA6329" s="4"/>
      <c r="AJH6329" s="4"/>
      <c r="AJO6329" s="4"/>
      <c r="AJV6329" s="4"/>
      <c r="AKC6329" s="4"/>
      <c r="AKJ6329" s="4"/>
      <c r="AKQ6329" s="4"/>
      <c r="AKX6329" s="4"/>
      <c r="ALE6329" s="4"/>
      <c r="ALL6329" s="4"/>
      <c r="ALS6329" s="4"/>
      <c r="ALZ6329" s="4"/>
      <c r="AMG6329" s="4"/>
      <c r="AMN6329" s="4"/>
      <c r="AMU6329" s="4"/>
      <c r="ANB6329" s="4"/>
      <c r="ANI6329" s="4"/>
      <c r="ANP6329" s="4"/>
      <c r="ANW6329" s="4"/>
      <c r="AOD6329" s="4"/>
      <c r="AOK6329" s="4"/>
      <c r="AOR6329" s="4"/>
      <c r="AOY6329" s="4"/>
      <c r="APF6329" s="4"/>
      <c r="APM6329" s="4"/>
      <c r="APT6329" s="4"/>
      <c r="AQA6329" s="4"/>
      <c r="AQH6329" s="4"/>
      <c r="AQO6329" s="4"/>
      <c r="AQV6329" s="4"/>
      <c r="ARC6329" s="4"/>
      <c r="ARJ6329" s="4"/>
      <c r="ARQ6329" s="4"/>
      <c r="ARX6329" s="4"/>
      <c r="ASE6329" s="4"/>
      <c r="ASL6329" s="4"/>
      <c r="ASS6329" s="4"/>
      <c r="ASZ6329" s="4"/>
      <c r="ATG6329" s="4"/>
      <c r="ATN6329" s="4"/>
      <c r="ATU6329" s="4"/>
      <c r="AUB6329" s="4"/>
      <c r="AUI6329" s="4"/>
      <c r="AUP6329" s="4"/>
      <c r="AUW6329" s="4"/>
      <c r="AVD6329" s="4"/>
      <c r="AVK6329" s="4"/>
      <c r="AVR6329" s="4"/>
      <c r="AVY6329" s="4"/>
      <c r="AWF6329" s="4"/>
      <c r="AWM6329" s="4"/>
      <c r="AWT6329" s="4"/>
      <c r="AXA6329" s="4"/>
      <c r="AXH6329" s="4"/>
      <c r="AXO6329" s="4"/>
      <c r="AXV6329" s="4"/>
      <c r="AYC6329" s="4"/>
      <c r="AYJ6329" s="4"/>
      <c r="AYQ6329" s="4"/>
      <c r="AYX6329" s="4"/>
      <c r="AZE6329" s="4"/>
      <c r="AZL6329" s="4"/>
      <c r="AZS6329" s="4"/>
      <c r="AZZ6329" s="4"/>
      <c r="BAG6329" s="4"/>
      <c r="BAN6329" s="4"/>
      <c r="BAU6329" s="4"/>
      <c r="BBB6329" s="4"/>
      <c r="BBI6329" s="4"/>
      <c r="BBP6329" s="4"/>
      <c r="BBW6329" s="4"/>
      <c r="BCD6329" s="4"/>
      <c r="BCK6329" s="4"/>
      <c r="BCR6329" s="4"/>
      <c r="BCY6329" s="4"/>
      <c r="BDF6329" s="4"/>
      <c r="BDM6329" s="4"/>
      <c r="BDT6329" s="4"/>
      <c r="BEA6329" s="4"/>
      <c r="BEH6329" s="4"/>
      <c r="BEO6329" s="4"/>
      <c r="BEV6329" s="4"/>
      <c r="BFC6329" s="4"/>
      <c r="BFJ6329" s="4"/>
      <c r="BFQ6329" s="4"/>
      <c r="BFX6329" s="4"/>
      <c r="BGE6329" s="4"/>
      <c r="BGL6329" s="4"/>
      <c r="BGS6329" s="4"/>
      <c r="BGZ6329" s="4"/>
      <c r="BHG6329" s="4"/>
      <c r="BHN6329" s="4"/>
      <c r="BHU6329" s="4"/>
      <c r="BIB6329" s="4"/>
      <c r="BII6329" s="4"/>
      <c r="BIP6329" s="4"/>
      <c r="BIW6329" s="4"/>
      <c r="BJD6329" s="4"/>
      <c r="BJK6329" s="4"/>
      <c r="BJR6329" s="4"/>
      <c r="BJY6329" s="4"/>
      <c r="BKF6329" s="4"/>
      <c r="BKM6329" s="4"/>
      <c r="BKT6329" s="4"/>
      <c r="BLA6329" s="4"/>
      <c r="BLH6329" s="4"/>
      <c r="BLO6329" s="4"/>
      <c r="BLV6329" s="4"/>
      <c r="BMC6329" s="4"/>
      <c r="BMJ6329" s="4"/>
      <c r="BMQ6329" s="4"/>
      <c r="BMX6329" s="4"/>
      <c r="BNE6329" s="4"/>
      <c r="BNL6329" s="4"/>
      <c r="BNS6329" s="4"/>
      <c r="BNZ6329" s="4"/>
      <c r="BOG6329" s="4"/>
      <c r="BON6329" s="4"/>
      <c r="BOU6329" s="4"/>
      <c r="BPB6329" s="4"/>
      <c r="BPI6329" s="4"/>
      <c r="BPP6329" s="4"/>
      <c r="BPW6329" s="4"/>
      <c r="BQD6329" s="4"/>
      <c r="BQK6329" s="4"/>
      <c r="BQR6329" s="4"/>
      <c r="BQY6329" s="4"/>
      <c r="BRF6329" s="4"/>
      <c r="BRM6329" s="4"/>
      <c r="BRT6329" s="4"/>
      <c r="BSA6329" s="4"/>
      <c r="BSH6329" s="4"/>
      <c r="BSO6329" s="4"/>
      <c r="BSV6329" s="4"/>
      <c r="BTC6329" s="4"/>
      <c r="BTJ6329" s="4"/>
      <c r="BTQ6329" s="4"/>
      <c r="BTX6329" s="4"/>
      <c r="BUE6329" s="4"/>
      <c r="BUL6329" s="4"/>
      <c r="BUS6329" s="4"/>
      <c r="BUZ6329" s="4"/>
      <c r="BVG6329" s="4"/>
      <c r="BVN6329" s="4"/>
      <c r="BVU6329" s="4"/>
      <c r="BWB6329" s="4"/>
      <c r="BWI6329" s="4"/>
      <c r="BWP6329" s="4"/>
      <c r="BWW6329" s="4"/>
      <c r="BXD6329" s="4"/>
      <c r="BXK6329" s="4"/>
      <c r="BXR6329" s="4"/>
      <c r="BXY6329" s="4"/>
      <c r="BYF6329" s="4"/>
      <c r="BYM6329" s="4"/>
      <c r="BYT6329" s="4"/>
      <c r="BZA6329" s="4"/>
      <c r="BZH6329" s="4"/>
      <c r="BZO6329" s="4"/>
      <c r="BZV6329" s="4"/>
      <c r="CAC6329" s="4"/>
      <c r="CAJ6329" s="4"/>
      <c r="CAQ6329" s="4"/>
      <c r="CAX6329" s="4"/>
      <c r="CBE6329" s="4"/>
      <c r="CBL6329" s="4"/>
      <c r="CBS6329" s="4"/>
      <c r="CBZ6329" s="4"/>
      <c r="CCG6329" s="4"/>
      <c r="CCN6329" s="4"/>
      <c r="CCU6329" s="4"/>
      <c r="CDB6329" s="4"/>
      <c r="CDI6329" s="4"/>
      <c r="CDP6329" s="4"/>
      <c r="CDW6329" s="4"/>
      <c r="CED6329" s="4"/>
      <c r="CEK6329" s="4"/>
      <c r="CER6329" s="4"/>
      <c r="CEY6329" s="4"/>
      <c r="CFF6329" s="4"/>
      <c r="CFM6329" s="4"/>
      <c r="CFT6329" s="4"/>
      <c r="CGA6329" s="4"/>
      <c r="CGH6329" s="4"/>
      <c r="CGO6329" s="4"/>
      <c r="CGV6329" s="4"/>
      <c r="CHC6329" s="4"/>
      <c r="CHJ6329" s="4"/>
      <c r="CHQ6329" s="4"/>
      <c r="CHX6329" s="4"/>
      <c r="CIE6329" s="4"/>
      <c r="CIL6329" s="4"/>
      <c r="CIS6329" s="4"/>
      <c r="CIZ6329" s="4"/>
      <c r="CJG6329" s="4"/>
      <c r="CJN6329" s="4"/>
      <c r="CJU6329" s="4"/>
      <c r="CKB6329" s="4"/>
      <c r="CKI6329" s="4"/>
      <c r="CKP6329" s="4"/>
      <c r="CKW6329" s="4"/>
      <c r="CLD6329" s="4"/>
      <c r="CLK6329" s="4"/>
      <c r="CLR6329" s="4"/>
      <c r="CLY6329" s="4"/>
      <c r="CMF6329" s="4"/>
      <c r="CMM6329" s="4"/>
      <c r="CMT6329" s="4"/>
      <c r="CNA6329" s="4"/>
      <c r="CNH6329" s="4"/>
      <c r="CNO6329" s="4"/>
      <c r="CNV6329" s="4"/>
      <c r="COC6329" s="4"/>
      <c r="COJ6329" s="4"/>
      <c r="COQ6329" s="4"/>
      <c r="COX6329" s="4"/>
      <c r="CPE6329" s="4"/>
      <c r="CPL6329" s="4"/>
      <c r="CPS6329" s="4"/>
      <c r="CPZ6329" s="4"/>
      <c r="CQG6329" s="4"/>
      <c r="CQN6329" s="4"/>
      <c r="CQU6329" s="4"/>
      <c r="CRB6329" s="4"/>
      <c r="CRI6329" s="4"/>
      <c r="CRP6329" s="4"/>
      <c r="CRW6329" s="4"/>
      <c r="CSD6329" s="4"/>
      <c r="CSK6329" s="4"/>
      <c r="CSR6329" s="4"/>
      <c r="CSY6329" s="4"/>
      <c r="CTF6329" s="4"/>
      <c r="CTM6329" s="4"/>
      <c r="CTT6329" s="4"/>
      <c r="CUA6329" s="4"/>
      <c r="CUH6329" s="4"/>
      <c r="CUO6329" s="4"/>
      <c r="CUV6329" s="4"/>
      <c r="CVC6329" s="4"/>
      <c r="CVJ6329" s="4"/>
      <c r="CVQ6329" s="4"/>
      <c r="CVX6329" s="4"/>
      <c r="CWE6329" s="4"/>
      <c r="CWL6329" s="4"/>
      <c r="CWS6329" s="4"/>
      <c r="CWZ6329" s="4"/>
      <c r="CXG6329" s="4"/>
      <c r="CXN6329" s="4"/>
      <c r="CXU6329" s="4"/>
      <c r="CYB6329" s="4"/>
      <c r="CYI6329" s="4"/>
      <c r="CYP6329" s="4"/>
      <c r="CYW6329" s="4"/>
      <c r="CZD6329" s="4"/>
      <c r="CZK6329" s="4"/>
      <c r="CZR6329" s="4"/>
      <c r="CZY6329" s="4"/>
      <c r="DAF6329" s="4"/>
      <c r="DAM6329" s="4"/>
      <c r="DAT6329" s="4"/>
      <c r="DBA6329" s="4"/>
      <c r="DBH6329" s="4"/>
      <c r="DBO6329" s="4"/>
      <c r="DBV6329" s="4"/>
      <c r="DCC6329" s="4"/>
      <c r="DCJ6329" s="4"/>
      <c r="DCQ6329" s="4"/>
      <c r="DCX6329" s="4"/>
      <c r="DDE6329" s="4"/>
      <c r="DDL6329" s="4"/>
      <c r="DDS6329" s="4"/>
      <c r="DDZ6329" s="4"/>
      <c r="DEG6329" s="4"/>
      <c r="DEN6329" s="4"/>
      <c r="DEU6329" s="4"/>
      <c r="DFB6329" s="4"/>
      <c r="DFI6329" s="4"/>
      <c r="DFP6329" s="4"/>
      <c r="DFW6329" s="4"/>
      <c r="DGD6329" s="4"/>
      <c r="DGK6329" s="4"/>
      <c r="DGR6329" s="4"/>
      <c r="DGY6329" s="4"/>
      <c r="DHF6329" s="4"/>
      <c r="DHM6329" s="4"/>
      <c r="DHT6329" s="4"/>
      <c r="DIA6329" s="4"/>
      <c r="DIH6329" s="4"/>
      <c r="DIO6329" s="4"/>
      <c r="DIV6329" s="4"/>
      <c r="DJC6329" s="4"/>
      <c r="DJJ6329" s="4"/>
      <c r="DJQ6329" s="4"/>
      <c r="DJX6329" s="4"/>
      <c r="DKE6329" s="4"/>
      <c r="DKL6329" s="4"/>
      <c r="DKS6329" s="4"/>
      <c r="DKZ6329" s="4"/>
      <c r="DLG6329" s="4"/>
      <c r="DLN6329" s="4"/>
      <c r="DLU6329" s="4"/>
      <c r="DMB6329" s="4"/>
      <c r="DMI6329" s="4"/>
      <c r="DMP6329" s="4"/>
      <c r="DMW6329" s="4"/>
      <c r="DND6329" s="4"/>
      <c r="DNK6329" s="4"/>
      <c r="DNR6329" s="4"/>
      <c r="DNY6329" s="4"/>
      <c r="DOF6329" s="4"/>
      <c r="DOM6329" s="4"/>
      <c r="DOT6329" s="4"/>
      <c r="DPA6329" s="4"/>
      <c r="DPH6329" s="4"/>
      <c r="DPO6329" s="4"/>
      <c r="DPV6329" s="4"/>
      <c r="DQC6329" s="4"/>
      <c r="DQJ6329" s="4"/>
      <c r="DQQ6329" s="4"/>
      <c r="DQX6329" s="4"/>
      <c r="DRE6329" s="4"/>
      <c r="DRL6329" s="4"/>
      <c r="DRS6329" s="4"/>
      <c r="DRZ6329" s="4"/>
      <c r="DSG6329" s="4"/>
      <c r="DSN6329" s="4"/>
      <c r="DSU6329" s="4"/>
      <c r="DTB6329" s="4"/>
      <c r="DTI6329" s="4"/>
      <c r="DTP6329" s="4"/>
      <c r="DTW6329" s="4"/>
      <c r="DUD6329" s="4"/>
      <c r="DUK6329" s="4"/>
      <c r="DUR6329" s="4"/>
      <c r="DUY6329" s="4"/>
      <c r="DVF6329" s="4"/>
      <c r="DVM6329" s="4"/>
      <c r="DVT6329" s="4"/>
      <c r="DWA6329" s="4"/>
      <c r="DWH6329" s="4"/>
      <c r="DWO6329" s="4"/>
      <c r="DWV6329" s="4"/>
      <c r="DXC6329" s="4"/>
      <c r="DXJ6329" s="4"/>
      <c r="DXQ6329" s="4"/>
      <c r="DXX6329" s="4"/>
      <c r="DYE6329" s="4"/>
      <c r="DYL6329" s="4"/>
      <c r="DYS6329" s="4"/>
      <c r="DYZ6329" s="4"/>
      <c r="DZG6329" s="4"/>
      <c r="DZN6329" s="4"/>
      <c r="DZU6329" s="4"/>
      <c r="EAB6329" s="4"/>
      <c r="EAI6329" s="4"/>
      <c r="EAP6329" s="4"/>
      <c r="EAW6329" s="4"/>
      <c r="EBD6329" s="4"/>
      <c r="EBK6329" s="4"/>
      <c r="EBR6329" s="4"/>
      <c r="EBY6329" s="4"/>
      <c r="ECF6329" s="4"/>
      <c r="ECM6329" s="4"/>
      <c r="ECT6329" s="4"/>
      <c r="EDA6329" s="4"/>
      <c r="EDH6329" s="4"/>
      <c r="EDO6329" s="4"/>
      <c r="EDV6329" s="4"/>
      <c r="EEC6329" s="4"/>
      <c r="EEJ6329" s="4"/>
      <c r="EEQ6329" s="4"/>
      <c r="EEX6329" s="4"/>
      <c r="EFE6329" s="4"/>
      <c r="EFL6329" s="4"/>
      <c r="EFS6329" s="4"/>
      <c r="EFZ6329" s="4"/>
      <c r="EGG6329" s="4"/>
      <c r="EGN6329" s="4"/>
      <c r="EGU6329" s="4"/>
      <c r="EHB6329" s="4"/>
      <c r="EHI6329" s="4"/>
      <c r="EHP6329" s="4"/>
      <c r="EHW6329" s="4"/>
      <c r="EID6329" s="4"/>
      <c r="EIK6329" s="4"/>
      <c r="EIR6329" s="4"/>
      <c r="EIY6329" s="4"/>
      <c r="EJF6329" s="4"/>
      <c r="EJM6329" s="4"/>
      <c r="EJT6329" s="4"/>
      <c r="EKA6329" s="4"/>
      <c r="EKH6329" s="4"/>
      <c r="EKO6329" s="4"/>
      <c r="EKV6329" s="4"/>
      <c r="ELC6329" s="4"/>
      <c r="ELJ6329" s="4"/>
      <c r="ELQ6329" s="4"/>
      <c r="ELX6329" s="4"/>
      <c r="EME6329" s="4"/>
      <c r="EML6329" s="4"/>
      <c r="EMS6329" s="4"/>
      <c r="EMZ6329" s="4"/>
      <c r="ENG6329" s="4"/>
      <c r="ENN6329" s="4"/>
      <c r="ENU6329" s="4"/>
      <c r="EOB6329" s="4"/>
      <c r="EOI6329" s="4"/>
      <c r="EOP6329" s="4"/>
      <c r="EOW6329" s="4"/>
      <c r="EPD6329" s="4"/>
      <c r="EPK6329" s="4"/>
      <c r="EPR6329" s="4"/>
      <c r="EPY6329" s="4"/>
      <c r="EQF6329" s="4"/>
      <c r="EQM6329" s="4"/>
      <c r="EQT6329" s="4"/>
      <c r="ERA6329" s="4"/>
      <c r="ERH6329" s="4"/>
      <c r="ERO6329" s="4"/>
      <c r="ERV6329" s="4"/>
      <c r="ESC6329" s="4"/>
      <c r="ESJ6329" s="4"/>
      <c r="ESQ6329" s="4"/>
      <c r="ESX6329" s="4"/>
      <c r="ETE6329" s="4"/>
      <c r="ETL6329" s="4"/>
      <c r="ETS6329" s="4"/>
      <c r="ETZ6329" s="4"/>
      <c r="EUG6329" s="4"/>
      <c r="EUN6329" s="4"/>
      <c r="EUU6329" s="4"/>
      <c r="EVB6329" s="4"/>
      <c r="EVI6329" s="4"/>
      <c r="EVP6329" s="4"/>
      <c r="EVW6329" s="4"/>
      <c r="EWD6329" s="4"/>
      <c r="EWK6329" s="4"/>
      <c r="EWR6329" s="4"/>
      <c r="EWY6329" s="4"/>
      <c r="EXF6329" s="4"/>
      <c r="EXM6329" s="4"/>
      <c r="EXT6329" s="4"/>
      <c r="EYA6329" s="4"/>
      <c r="EYH6329" s="4"/>
      <c r="EYO6329" s="4"/>
      <c r="EYV6329" s="4"/>
      <c r="EZC6329" s="4"/>
      <c r="EZJ6329" s="4"/>
      <c r="EZQ6329" s="4"/>
      <c r="EZX6329" s="4"/>
      <c r="FAE6329" s="4"/>
      <c r="FAL6329" s="4"/>
      <c r="FAS6329" s="4"/>
      <c r="FAZ6329" s="4"/>
      <c r="FBG6329" s="4"/>
      <c r="FBN6329" s="4"/>
      <c r="FBU6329" s="4"/>
      <c r="FCB6329" s="4"/>
      <c r="FCI6329" s="4"/>
      <c r="FCP6329" s="4"/>
      <c r="FCW6329" s="4"/>
      <c r="FDD6329" s="4"/>
      <c r="FDK6329" s="4"/>
      <c r="FDR6329" s="4"/>
      <c r="FDY6329" s="4"/>
      <c r="FEF6329" s="4"/>
      <c r="FEM6329" s="4"/>
      <c r="FET6329" s="4"/>
      <c r="FFA6329" s="4"/>
      <c r="FFH6329" s="4"/>
      <c r="FFO6329" s="4"/>
      <c r="FFV6329" s="4"/>
      <c r="FGC6329" s="4"/>
      <c r="FGJ6329" s="4"/>
      <c r="FGQ6329" s="4"/>
      <c r="FGX6329" s="4"/>
      <c r="FHE6329" s="4"/>
      <c r="FHL6329" s="4"/>
      <c r="FHS6329" s="4"/>
      <c r="FHZ6329" s="4"/>
      <c r="FIG6329" s="4"/>
      <c r="FIN6329" s="4"/>
      <c r="FIU6329" s="4"/>
      <c r="FJB6329" s="4"/>
      <c r="FJI6329" s="4"/>
      <c r="FJP6329" s="4"/>
      <c r="FJW6329" s="4"/>
      <c r="FKD6329" s="4"/>
      <c r="FKK6329" s="4"/>
      <c r="FKR6329" s="4"/>
      <c r="FKY6329" s="4"/>
      <c r="FLF6329" s="4"/>
      <c r="FLM6329" s="4"/>
      <c r="FLT6329" s="4"/>
      <c r="FMA6329" s="4"/>
      <c r="FMH6329" s="4"/>
      <c r="FMO6329" s="4"/>
      <c r="FMV6329" s="4"/>
      <c r="FNC6329" s="4"/>
      <c r="FNJ6329" s="4"/>
      <c r="FNQ6329" s="4"/>
      <c r="FNX6329" s="4"/>
      <c r="FOE6329" s="4"/>
      <c r="FOL6329" s="4"/>
      <c r="FOS6329" s="4"/>
      <c r="FOZ6329" s="4"/>
      <c r="FPG6329" s="4"/>
      <c r="FPN6329" s="4"/>
      <c r="FPU6329" s="4"/>
      <c r="FQB6329" s="4"/>
      <c r="FQI6329" s="4"/>
      <c r="FQP6329" s="4"/>
      <c r="FQW6329" s="4"/>
      <c r="FRD6329" s="4"/>
      <c r="FRK6329" s="4"/>
      <c r="FRR6329" s="4"/>
      <c r="FRY6329" s="4"/>
      <c r="FSF6329" s="4"/>
      <c r="FSM6329" s="4"/>
      <c r="FST6329" s="4"/>
      <c r="FTA6329" s="4"/>
      <c r="FTH6329" s="4"/>
      <c r="FTO6329" s="4"/>
      <c r="FTV6329" s="4"/>
      <c r="FUC6329" s="4"/>
      <c r="FUJ6329" s="4"/>
      <c r="FUQ6329" s="4"/>
      <c r="FUX6329" s="4"/>
      <c r="FVE6329" s="4"/>
      <c r="FVL6329" s="4"/>
      <c r="FVS6329" s="4"/>
      <c r="FVZ6329" s="4"/>
      <c r="FWG6329" s="4"/>
      <c r="FWN6329" s="4"/>
      <c r="FWU6329" s="4"/>
      <c r="FXB6329" s="4"/>
      <c r="FXI6329" s="4"/>
      <c r="FXP6329" s="4"/>
      <c r="FXW6329" s="4"/>
      <c r="FYD6329" s="4"/>
      <c r="FYK6329" s="4"/>
      <c r="FYR6329" s="4"/>
      <c r="FYY6329" s="4"/>
      <c r="FZF6329" s="4"/>
      <c r="FZM6329" s="4"/>
      <c r="FZT6329" s="4"/>
      <c r="GAA6329" s="4"/>
      <c r="GAH6329" s="4"/>
      <c r="GAO6329" s="4"/>
      <c r="GAV6329" s="4"/>
      <c r="GBC6329" s="4"/>
      <c r="GBJ6329" s="4"/>
      <c r="GBQ6329" s="4"/>
      <c r="GBX6329" s="4"/>
      <c r="GCE6329" s="4"/>
      <c r="GCL6329" s="4"/>
      <c r="GCS6329" s="4"/>
      <c r="GCZ6329" s="4"/>
      <c r="GDG6329" s="4"/>
      <c r="GDN6329" s="4"/>
      <c r="GDU6329" s="4"/>
      <c r="GEB6329" s="4"/>
      <c r="GEI6329" s="4"/>
      <c r="GEP6329" s="4"/>
      <c r="GEW6329" s="4"/>
      <c r="GFD6329" s="4"/>
      <c r="GFK6329" s="4"/>
      <c r="GFR6329" s="4"/>
      <c r="GFY6329" s="4"/>
      <c r="GGF6329" s="4"/>
      <c r="GGM6329" s="4"/>
      <c r="GGT6329" s="4"/>
      <c r="GHA6329" s="4"/>
      <c r="GHH6329" s="4"/>
      <c r="GHO6329" s="4"/>
      <c r="GHV6329" s="4"/>
      <c r="GIC6329" s="4"/>
      <c r="GIJ6329" s="4"/>
      <c r="GIQ6329" s="4"/>
      <c r="GIX6329" s="4"/>
      <c r="GJE6329" s="4"/>
      <c r="GJL6329" s="4"/>
      <c r="GJS6329" s="4"/>
      <c r="GJZ6329" s="4"/>
      <c r="GKG6329" s="4"/>
      <c r="GKN6329" s="4"/>
      <c r="GKU6329" s="4"/>
      <c r="GLB6329" s="4"/>
      <c r="GLI6329" s="4"/>
      <c r="GLP6329" s="4"/>
      <c r="GLW6329" s="4"/>
      <c r="GMD6329" s="4"/>
      <c r="GMK6329" s="4"/>
      <c r="GMR6329" s="4"/>
      <c r="GMY6329" s="4"/>
      <c r="GNF6329" s="4"/>
      <c r="GNM6329" s="4"/>
      <c r="GNT6329" s="4"/>
      <c r="GOA6329" s="4"/>
      <c r="GOH6329" s="4"/>
      <c r="GOO6329" s="4"/>
      <c r="GOV6329" s="4"/>
      <c r="GPC6329" s="4"/>
      <c r="GPJ6329" s="4"/>
      <c r="GPQ6329" s="4"/>
      <c r="GPX6329" s="4"/>
      <c r="GQE6329" s="4"/>
      <c r="GQL6329" s="4"/>
      <c r="GQS6329" s="4"/>
      <c r="GQZ6329" s="4"/>
      <c r="GRG6329" s="4"/>
      <c r="GRN6329" s="4"/>
      <c r="GRU6329" s="4"/>
      <c r="GSB6329" s="4"/>
      <c r="GSI6329" s="4"/>
      <c r="GSP6329" s="4"/>
      <c r="GSW6329" s="4"/>
      <c r="GTD6329" s="4"/>
      <c r="GTK6329" s="4"/>
      <c r="GTR6329" s="4"/>
      <c r="GTY6329" s="4"/>
      <c r="GUF6329" s="4"/>
      <c r="GUM6329" s="4"/>
      <c r="GUT6329" s="4"/>
      <c r="GVA6329" s="4"/>
      <c r="GVH6329" s="4"/>
      <c r="GVO6329" s="4"/>
      <c r="GVV6329" s="4"/>
      <c r="GWC6329" s="4"/>
      <c r="GWJ6329" s="4"/>
      <c r="GWQ6329" s="4"/>
      <c r="GWX6329" s="4"/>
      <c r="GXE6329" s="4"/>
      <c r="GXL6329" s="4"/>
      <c r="GXS6329" s="4"/>
      <c r="GXZ6329" s="4"/>
      <c r="GYG6329" s="4"/>
      <c r="GYN6329" s="4"/>
      <c r="GYU6329" s="4"/>
      <c r="GZB6329" s="4"/>
      <c r="GZI6329" s="4"/>
      <c r="GZP6329" s="4"/>
      <c r="GZW6329" s="4"/>
      <c r="HAD6329" s="4"/>
      <c r="HAK6329" s="4"/>
      <c r="HAR6329" s="4"/>
      <c r="HAY6329" s="4"/>
      <c r="HBF6329" s="4"/>
      <c r="HBM6329" s="4"/>
      <c r="HBT6329" s="4"/>
      <c r="HCA6329" s="4"/>
      <c r="HCH6329" s="4"/>
      <c r="HCO6329" s="4"/>
      <c r="HCV6329" s="4"/>
      <c r="HDC6329" s="4"/>
      <c r="HDJ6329" s="4"/>
      <c r="HDQ6329" s="4"/>
      <c r="HDX6329" s="4"/>
      <c r="HEE6329" s="4"/>
      <c r="HEL6329" s="4"/>
      <c r="HES6329" s="4"/>
      <c r="HEZ6329" s="4"/>
      <c r="HFG6329" s="4"/>
      <c r="HFN6329" s="4"/>
      <c r="HFU6329" s="4"/>
      <c r="HGB6329" s="4"/>
      <c r="HGI6329" s="4"/>
      <c r="HGP6329" s="4"/>
      <c r="HGW6329" s="4"/>
      <c r="HHD6329" s="4"/>
      <c r="HHK6329" s="4"/>
      <c r="HHR6329" s="4"/>
      <c r="HHY6329" s="4"/>
      <c r="HIF6329" s="4"/>
      <c r="HIM6329" s="4"/>
      <c r="HIT6329" s="4"/>
      <c r="HJA6329" s="4"/>
      <c r="HJH6329" s="4"/>
      <c r="HJO6329" s="4"/>
      <c r="HJV6329" s="4"/>
      <c r="HKC6329" s="4"/>
      <c r="HKJ6329" s="4"/>
      <c r="HKQ6329" s="4"/>
      <c r="HKX6329" s="4"/>
      <c r="HLE6329" s="4"/>
      <c r="HLL6329" s="4"/>
      <c r="HLS6329" s="4"/>
      <c r="HLZ6329" s="4"/>
      <c r="HMG6329" s="4"/>
      <c r="HMN6329" s="4"/>
      <c r="HMU6329" s="4"/>
      <c r="HNB6329" s="4"/>
      <c r="HNI6329" s="4"/>
      <c r="HNP6329" s="4"/>
      <c r="HNW6329" s="4"/>
      <c r="HOD6329" s="4"/>
      <c r="HOK6329" s="4"/>
      <c r="HOR6329" s="4"/>
      <c r="HOY6329" s="4"/>
      <c r="HPF6329" s="4"/>
      <c r="HPM6329" s="4"/>
      <c r="HPT6329" s="4"/>
      <c r="HQA6329" s="4"/>
      <c r="HQH6329" s="4"/>
      <c r="HQO6329" s="4"/>
      <c r="HQV6329" s="4"/>
      <c r="HRC6329" s="4"/>
      <c r="HRJ6329" s="4"/>
      <c r="HRQ6329" s="4"/>
      <c r="HRX6329" s="4"/>
      <c r="HSE6329" s="4"/>
      <c r="HSL6329" s="4"/>
      <c r="HSS6329" s="4"/>
      <c r="HSZ6329" s="4"/>
      <c r="HTG6329" s="4"/>
      <c r="HTN6329" s="4"/>
      <c r="HTU6329" s="4"/>
      <c r="HUB6329" s="4"/>
      <c r="HUI6329" s="4"/>
      <c r="HUP6329" s="4"/>
      <c r="HUW6329" s="4"/>
      <c r="HVD6329" s="4"/>
      <c r="HVK6329" s="4"/>
      <c r="HVR6329" s="4"/>
      <c r="HVY6329" s="4"/>
      <c r="HWF6329" s="4"/>
      <c r="HWM6329" s="4"/>
      <c r="HWT6329" s="4"/>
      <c r="HXA6329" s="4"/>
      <c r="HXH6329" s="4"/>
      <c r="HXO6329" s="4"/>
      <c r="HXV6329" s="4"/>
      <c r="HYC6329" s="4"/>
      <c r="HYJ6329" s="4"/>
      <c r="HYQ6329" s="4"/>
      <c r="HYX6329" s="4"/>
      <c r="HZE6329" s="4"/>
      <c r="HZL6329" s="4"/>
      <c r="HZS6329" s="4"/>
      <c r="HZZ6329" s="4"/>
      <c r="IAG6329" s="4"/>
      <c r="IAN6329" s="4"/>
      <c r="IAU6329" s="4"/>
      <c r="IBB6329" s="4"/>
      <c r="IBI6329" s="4"/>
      <c r="IBP6329" s="4"/>
      <c r="IBW6329" s="4"/>
      <c r="ICD6329" s="4"/>
      <c r="ICK6329" s="4"/>
      <c r="ICR6329" s="4"/>
      <c r="ICY6329" s="4"/>
      <c r="IDF6329" s="4"/>
      <c r="IDM6329" s="4"/>
      <c r="IDT6329" s="4"/>
      <c r="IEA6329" s="4"/>
      <c r="IEH6329" s="4"/>
      <c r="IEO6329" s="4"/>
      <c r="IEV6329" s="4"/>
      <c r="IFC6329" s="4"/>
      <c r="IFJ6329" s="4"/>
      <c r="IFQ6329" s="4"/>
      <c r="IFX6329" s="4"/>
      <c r="IGE6329" s="4"/>
      <c r="IGL6329" s="4"/>
      <c r="IGS6329" s="4"/>
      <c r="IGZ6329" s="4"/>
      <c r="IHG6329" s="4"/>
      <c r="IHN6329" s="4"/>
      <c r="IHU6329" s="4"/>
      <c r="IIB6329" s="4"/>
      <c r="III6329" s="4"/>
      <c r="IIP6329" s="4"/>
      <c r="IIW6329" s="4"/>
      <c r="IJD6329" s="4"/>
      <c r="IJK6329" s="4"/>
      <c r="IJR6329" s="4"/>
      <c r="IJY6329" s="4"/>
      <c r="IKF6329" s="4"/>
      <c r="IKM6329" s="4"/>
      <c r="IKT6329" s="4"/>
      <c r="ILA6329" s="4"/>
      <c r="ILH6329" s="4"/>
      <c r="ILO6329" s="4"/>
      <c r="ILV6329" s="4"/>
      <c r="IMC6329" s="4"/>
      <c r="IMJ6329" s="4"/>
      <c r="IMQ6329" s="4"/>
      <c r="IMX6329" s="4"/>
      <c r="INE6329" s="4"/>
      <c r="INL6329" s="4"/>
      <c r="INS6329" s="4"/>
      <c r="INZ6329" s="4"/>
      <c r="IOG6329" s="4"/>
      <c r="ION6329" s="4"/>
      <c r="IOU6329" s="4"/>
      <c r="IPB6329" s="4"/>
      <c r="IPI6329" s="4"/>
      <c r="IPP6329" s="4"/>
      <c r="IPW6329" s="4"/>
      <c r="IQD6329" s="4"/>
      <c r="IQK6329" s="4"/>
      <c r="IQR6329" s="4"/>
      <c r="IQY6329" s="4"/>
      <c r="IRF6329" s="4"/>
      <c r="IRM6329" s="4"/>
      <c r="IRT6329" s="4"/>
      <c r="ISA6329" s="4"/>
      <c r="ISH6329" s="4"/>
      <c r="ISO6329" s="4"/>
      <c r="ISV6329" s="4"/>
      <c r="ITC6329" s="4"/>
      <c r="ITJ6329" s="4"/>
      <c r="ITQ6329" s="4"/>
      <c r="ITX6329" s="4"/>
      <c r="IUE6329" s="4"/>
      <c r="IUL6329" s="4"/>
      <c r="IUS6329" s="4"/>
      <c r="IUZ6329" s="4"/>
      <c r="IVG6329" s="4"/>
      <c r="IVN6329" s="4"/>
      <c r="IVU6329" s="4"/>
      <c r="IWB6329" s="4"/>
      <c r="IWI6329" s="4"/>
      <c r="IWP6329" s="4"/>
      <c r="IWW6329" s="4"/>
      <c r="IXD6329" s="4"/>
      <c r="IXK6329" s="4"/>
      <c r="IXR6329" s="4"/>
      <c r="IXY6329" s="4"/>
      <c r="IYF6329" s="4"/>
      <c r="IYM6329" s="4"/>
      <c r="IYT6329" s="4"/>
      <c r="IZA6329" s="4"/>
      <c r="IZH6329" s="4"/>
      <c r="IZO6329" s="4"/>
      <c r="IZV6329" s="4"/>
      <c r="JAC6329" s="4"/>
      <c r="JAJ6329" s="4"/>
      <c r="JAQ6329" s="4"/>
      <c r="JAX6329" s="4"/>
      <c r="JBE6329" s="4"/>
      <c r="JBL6329" s="4"/>
      <c r="JBS6329" s="4"/>
      <c r="JBZ6329" s="4"/>
      <c r="JCG6329" s="4"/>
      <c r="JCN6329" s="4"/>
      <c r="JCU6329" s="4"/>
      <c r="JDB6329" s="4"/>
      <c r="JDI6329" s="4"/>
      <c r="JDP6329" s="4"/>
      <c r="JDW6329" s="4"/>
      <c r="JED6329" s="4"/>
      <c r="JEK6329" s="4"/>
      <c r="JER6329" s="4"/>
      <c r="JEY6329" s="4"/>
      <c r="JFF6329" s="4"/>
      <c r="JFM6329" s="4"/>
      <c r="JFT6329" s="4"/>
      <c r="JGA6329" s="4"/>
      <c r="JGH6329" s="4"/>
      <c r="JGO6329" s="4"/>
      <c r="JGV6329" s="4"/>
      <c r="JHC6329" s="4"/>
      <c r="JHJ6329" s="4"/>
      <c r="JHQ6329" s="4"/>
      <c r="JHX6329" s="4"/>
      <c r="JIE6329" s="4"/>
      <c r="JIL6329" s="4"/>
      <c r="JIS6329" s="4"/>
      <c r="JIZ6329" s="4"/>
      <c r="JJG6329" s="4"/>
      <c r="JJN6329" s="4"/>
      <c r="JJU6329" s="4"/>
      <c r="JKB6329" s="4"/>
      <c r="JKI6329" s="4"/>
      <c r="JKP6329" s="4"/>
      <c r="JKW6329" s="4"/>
      <c r="JLD6329" s="4"/>
      <c r="JLK6329" s="4"/>
      <c r="JLR6329" s="4"/>
      <c r="JLY6329" s="4"/>
      <c r="JMF6329" s="4"/>
      <c r="JMM6329" s="4"/>
      <c r="JMT6329" s="4"/>
      <c r="JNA6329" s="4"/>
      <c r="JNH6329" s="4"/>
      <c r="JNO6329" s="4"/>
      <c r="JNV6329" s="4"/>
      <c r="JOC6329" s="4"/>
      <c r="JOJ6329" s="4"/>
      <c r="JOQ6329" s="4"/>
      <c r="JOX6329" s="4"/>
      <c r="JPE6329" s="4"/>
      <c r="JPL6329" s="4"/>
      <c r="JPS6329" s="4"/>
      <c r="JPZ6329" s="4"/>
      <c r="JQG6329" s="4"/>
      <c r="JQN6329" s="4"/>
      <c r="JQU6329" s="4"/>
      <c r="JRB6329" s="4"/>
      <c r="JRI6329" s="4"/>
      <c r="JRP6329" s="4"/>
      <c r="JRW6329" s="4"/>
      <c r="JSD6329" s="4"/>
      <c r="JSK6329" s="4"/>
      <c r="JSR6329" s="4"/>
      <c r="JSY6329" s="4"/>
      <c r="JTF6329" s="4"/>
      <c r="JTM6329" s="4"/>
      <c r="JTT6329" s="4"/>
      <c r="JUA6329" s="4"/>
      <c r="JUH6329" s="4"/>
      <c r="JUO6329" s="4"/>
      <c r="JUV6329" s="4"/>
      <c r="JVC6329" s="4"/>
      <c r="JVJ6329" s="4"/>
      <c r="JVQ6329" s="4"/>
      <c r="JVX6329" s="4"/>
      <c r="JWE6329" s="4"/>
      <c r="JWL6329" s="4"/>
      <c r="JWS6329" s="4"/>
      <c r="JWZ6329" s="4"/>
      <c r="JXG6329" s="4"/>
      <c r="JXN6329" s="4"/>
      <c r="JXU6329" s="4"/>
      <c r="JYB6329" s="4"/>
      <c r="JYI6329" s="4"/>
      <c r="JYP6329" s="4"/>
      <c r="JYW6329" s="4"/>
      <c r="JZD6329" s="4"/>
      <c r="JZK6329" s="4"/>
      <c r="JZR6329" s="4"/>
      <c r="JZY6329" s="4"/>
      <c r="KAF6329" s="4"/>
      <c r="KAM6329" s="4"/>
      <c r="KAT6329" s="4"/>
      <c r="KBA6329" s="4"/>
      <c r="KBH6329" s="4"/>
      <c r="KBO6329" s="4"/>
      <c r="KBV6329" s="4"/>
      <c r="KCC6329" s="4"/>
      <c r="KCJ6329" s="4"/>
      <c r="KCQ6329" s="4"/>
      <c r="KCX6329" s="4"/>
      <c r="KDE6329" s="4"/>
      <c r="KDL6329" s="4"/>
      <c r="KDS6329" s="4"/>
      <c r="KDZ6329" s="4"/>
      <c r="KEG6329" s="4"/>
      <c r="KEN6329" s="4"/>
      <c r="KEU6329" s="4"/>
      <c r="KFB6329" s="4"/>
      <c r="KFI6329" s="4"/>
      <c r="KFP6329" s="4"/>
      <c r="KFW6329" s="4"/>
      <c r="KGD6329" s="4"/>
      <c r="KGK6329" s="4"/>
      <c r="KGR6329" s="4"/>
      <c r="KGY6329" s="4"/>
      <c r="KHF6329" s="4"/>
      <c r="KHM6329" s="4"/>
      <c r="KHT6329" s="4"/>
      <c r="KIA6329" s="4"/>
      <c r="KIH6329" s="4"/>
      <c r="KIO6329" s="4"/>
      <c r="KIV6329" s="4"/>
      <c r="KJC6329" s="4"/>
      <c r="KJJ6329" s="4"/>
      <c r="KJQ6329" s="4"/>
      <c r="KJX6329" s="4"/>
      <c r="KKE6329" s="4"/>
      <c r="KKL6329" s="4"/>
      <c r="KKS6329" s="4"/>
      <c r="KKZ6329" s="4"/>
      <c r="KLG6329" s="4"/>
      <c r="KLN6329" s="4"/>
      <c r="KLU6329" s="4"/>
      <c r="KMB6329" s="4"/>
      <c r="KMI6329" s="4"/>
      <c r="KMP6329" s="4"/>
      <c r="KMW6329" s="4"/>
      <c r="KND6329" s="4"/>
      <c r="KNK6329" s="4"/>
      <c r="KNR6329" s="4"/>
      <c r="KNY6329" s="4"/>
      <c r="KOF6329" s="4"/>
      <c r="KOM6329" s="4"/>
      <c r="KOT6329" s="4"/>
      <c r="KPA6329" s="4"/>
      <c r="KPH6329" s="4"/>
      <c r="KPO6329" s="4"/>
      <c r="KPV6329" s="4"/>
      <c r="KQC6329" s="4"/>
      <c r="KQJ6329" s="4"/>
      <c r="KQQ6329" s="4"/>
      <c r="KQX6329" s="4"/>
      <c r="KRE6329" s="4"/>
      <c r="KRL6329" s="4"/>
      <c r="KRS6329" s="4"/>
      <c r="KRZ6329" s="4"/>
      <c r="KSG6329" s="4"/>
      <c r="KSN6329" s="4"/>
      <c r="KSU6329" s="4"/>
      <c r="KTB6329" s="4"/>
      <c r="KTI6329" s="4"/>
      <c r="KTP6329" s="4"/>
      <c r="KTW6329" s="4"/>
      <c r="KUD6329" s="4"/>
      <c r="KUK6329" s="4"/>
      <c r="KUR6329" s="4"/>
      <c r="KUY6329" s="4"/>
      <c r="KVF6329" s="4"/>
      <c r="KVM6329" s="4"/>
      <c r="KVT6329" s="4"/>
      <c r="KWA6329" s="4"/>
      <c r="KWH6329" s="4"/>
      <c r="KWO6329" s="4"/>
      <c r="KWV6329" s="4"/>
      <c r="KXC6329" s="4"/>
      <c r="KXJ6329" s="4"/>
      <c r="KXQ6329" s="4"/>
      <c r="KXX6329" s="4"/>
      <c r="KYE6329" s="4"/>
      <c r="KYL6329" s="4"/>
      <c r="KYS6329" s="4"/>
      <c r="KYZ6329" s="4"/>
      <c r="KZG6329" s="4"/>
      <c r="KZN6329" s="4"/>
      <c r="KZU6329" s="4"/>
      <c r="LAB6329" s="4"/>
      <c r="LAI6329" s="4"/>
      <c r="LAP6329" s="4"/>
      <c r="LAW6329" s="4"/>
      <c r="LBD6329" s="4"/>
      <c r="LBK6329" s="4"/>
      <c r="LBR6329" s="4"/>
      <c r="LBY6329" s="4"/>
      <c r="LCF6329" s="4"/>
      <c r="LCM6329" s="4"/>
      <c r="LCT6329" s="4"/>
      <c r="LDA6329" s="4"/>
      <c r="LDH6329" s="4"/>
      <c r="LDO6329" s="4"/>
      <c r="LDV6329" s="4"/>
      <c r="LEC6329" s="4"/>
      <c r="LEJ6329" s="4"/>
      <c r="LEQ6329" s="4"/>
      <c r="LEX6329" s="4"/>
      <c r="LFE6329" s="4"/>
      <c r="LFL6329" s="4"/>
      <c r="LFS6329" s="4"/>
      <c r="LFZ6329" s="4"/>
      <c r="LGG6329" s="4"/>
      <c r="LGN6329" s="4"/>
      <c r="LGU6329" s="4"/>
      <c r="LHB6329" s="4"/>
      <c r="LHI6329" s="4"/>
      <c r="LHP6329" s="4"/>
      <c r="LHW6329" s="4"/>
      <c r="LID6329" s="4"/>
      <c r="LIK6329" s="4"/>
      <c r="LIR6329" s="4"/>
      <c r="LIY6329" s="4"/>
      <c r="LJF6329" s="4"/>
      <c r="LJM6329" s="4"/>
      <c r="LJT6329" s="4"/>
      <c r="LKA6329" s="4"/>
      <c r="LKH6329" s="4"/>
      <c r="LKO6329" s="4"/>
      <c r="LKV6329" s="4"/>
      <c r="LLC6329" s="4"/>
      <c r="LLJ6329" s="4"/>
      <c r="LLQ6329" s="4"/>
      <c r="LLX6329" s="4"/>
      <c r="LME6329" s="4"/>
      <c r="LML6329" s="4"/>
      <c r="LMS6329" s="4"/>
      <c r="LMZ6329" s="4"/>
      <c r="LNG6329" s="4"/>
      <c r="LNN6329" s="4"/>
      <c r="LNU6329" s="4"/>
      <c r="LOB6329" s="4"/>
      <c r="LOI6329" s="4"/>
      <c r="LOP6329" s="4"/>
      <c r="LOW6329" s="4"/>
      <c r="LPD6329" s="4"/>
      <c r="LPK6329" s="4"/>
      <c r="LPR6329" s="4"/>
      <c r="LPY6329" s="4"/>
      <c r="LQF6329" s="4"/>
      <c r="LQM6329" s="4"/>
      <c r="LQT6329" s="4"/>
      <c r="LRA6329" s="4"/>
      <c r="LRH6329" s="4"/>
      <c r="LRO6329" s="4"/>
      <c r="LRV6329" s="4"/>
      <c r="LSC6329" s="4"/>
      <c r="LSJ6329" s="4"/>
      <c r="LSQ6329" s="4"/>
      <c r="LSX6329" s="4"/>
      <c r="LTE6329" s="4"/>
      <c r="LTL6329" s="4"/>
      <c r="LTS6329" s="4"/>
      <c r="LTZ6329" s="4"/>
      <c r="LUG6329" s="4"/>
      <c r="LUN6329" s="4"/>
      <c r="LUU6329" s="4"/>
      <c r="LVB6329" s="4"/>
      <c r="LVI6329" s="4"/>
      <c r="LVP6329" s="4"/>
      <c r="LVW6329" s="4"/>
      <c r="LWD6329" s="4"/>
      <c r="LWK6329" s="4"/>
      <c r="LWR6329" s="4"/>
      <c r="LWY6329" s="4"/>
      <c r="LXF6329" s="4"/>
      <c r="LXM6329" s="4"/>
      <c r="LXT6329" s="4"/>
      <c r="LYA6329" s="4"/>
      <c r="LYH6329" s="4"/>
      <c r="LYO6329" s="4"/>
      <c r="LYV6329" s="4"/>
      <c r="LZC6329" s="4"/>
      <c r="LZJ6329" s="4"/>
      <c r="LZQ6329" s="4"/>
      <c r="LZX6329" s="4"/>
      <c r="MAE6329" s="4"/>
      <c r="MAL6329" s="4"/>
      <c r="MAS6329" s="4"/>
      <c r="MAZ6329" s="4"/>
      <c r="MBG6329" s="4"/>
      <c r="MBN6329" s="4"/>
      <c r="MBU6329" s="4"/>
      <c r="MCB6329" s="4"/>
      <c r="MCI6329" s="4"/>
      <c r="MCP6329" s="4"/>
      <c r="MCW6329" s="4"/>
      <c r="MDD6329" s="4"/>
      <c r="MDK6329" s="4"/>
      <c r="MDR6329" s="4"/>
      <c r="MDY6329" s="4"/>
      <c r="MEF6329" s="4"/>
      <c r="MEM6329" s="4"/>
      <c r="MET6329" s="4"/>
      <c r="MFA6329" s="4"/>
      <c r="MFH6329" s="4"/>
      <c r="MFO6329" s="4"/>
      <c r="MFV6329" s="4"/>
      <c r="MGC6329" s="4"/>
      <c r="MGJ6329" s="4"/>
      <c r="MGQ6329" s="4"/>
      <c r="MGX6329" s="4"/>
      <c r="MHE6329" s="4"/>
      <c r="MHL6329" s="4"/>
      <c r="MHS6329" s="4"/>
      <c r="MHZ6329" s="4"/>
      <c r="MIG6329" s="4"/>
      <c r="MIN6329" s="4"/>
      <c r="MIU6329" s="4"/>
      <c r="MJB6329" s="4"/>
      <c r="MJI6329" s="4"/>
      <c r="MJP6329" s="4"/>
      <c r="MJW6329" s="4"/>
      <c r="MKD6329" s="4"/>
      <c r="MKK6329" s="4"/>
      <c r="MKR6329" s="4"/>
      <c r="MKY6329" s="4"/>
      <c r="MLF6329" s="4"/>
      <c r="MLM6329" s="4"/>
      <c r="MLT6329" s="4"/>
      <c r="MMA6329" s="4"/>
      <c r="MMH6329" s="4"/>
      <c r="MMO6329" s="4"/>
      <c r="MMV6329" s="4"/>
      <c r="MNC6329" s="4"/>
      <c r="MNJ6329" s="4"/>
      <c r="MNQ6329" s="4"/>
      <c r="MNX6329" s="4"/>
      <c r="MOE6329" s="4"/>
      <c r="MOL6329" s="4"/>
      <c r="MOS6329" s="4"/>
      <c r="MOZ6329" s="4"/>
      <c r="MPG6329" s="4"/>
      <c r="MPN6329" s="4"/>
      <c r="MPU6329" s="4"/>
      <c r="MQB6329" s="4"/>
      <c r="MQI6329" s="4"/>
      <c r="MQP6329" s="4"/>
      <c r="MQW6329" s="4"/>
      <c r="MRD6329" s="4"/>
      <c r="MRK6329" s="4"/>
      <c r="MRR6329" s="4"/>
      <c r="MRY6329" s="4"/>
      <c r="MSF6329" s="4"/>
      <c r="MSM6329" s="4"/>
      <c r="MST6329" s="4"/>
      <c r="MTA6329" s="4"/>
      <c r="MTH6329" s="4"/>
      <c r="MTO6329" s="4"/>
      <c r="MTV6329" s="4"/>
      <c r="MUC6329" s="4"/>
      <c r="MUJ6329" s="4"/>
      <c r="MUQ6329" s="4"/>
      <c r="MUX6329" s="4"/>
      <c r="MVE6329" s="4"/>
      <c r="MVL6329" s="4"/>
      <c r="MVS6329" s="4"/>
      <c r="MVZ6329" s="4"/>
      <c r="MWG6329" s="4"/>
      <c r="MWN6329" s="4"/>
      <c r="MWU6329" s="4"/>
      <c r="MXB6329" s="4"/>
      <c r="MXI6329" s="4"/>
      <c r="MXP6329" s="4"/>
      <c r="MXW6329" s="4"/>
      <c r="MYD6329" s="4"/>
      <c r="MYK6329" s="4"/>
      <c r="MYR6329" s="4"/>
      <c r="MYY6329" s="4"/>
      <c r="MZF6329" s="4"/>
      <c r="MZM6329" s="4"/>
      <c r="MZT6329" s="4"/>
      <c r="NAA6329" s="4"/>
      <c r="NAH6329" s="4"/>
      <c r="NAO6329" s="4"/>
      <c r="NAV6329" s="4"/>
      <c r="NBC6329" s="4"/>
      <c r="NBJ6329" s="4"/>
      <c r="NBQ6329" s="4"/>
      <c r="NBX6329" s="4"/>
      <c r="NCE6329" s="4"/>
      <c r="NCL6329" s="4"/>
      <c r="NCS6329" s="4"/>
      <c r="NCZ6329" s="4"/>
      <c r="NDG6329" s="4"/>
      <c r="NDN6329" s="4"/>
      <c r="NDU6329" s="4"/>
      <c r="NEB6329" s="4"/>
      <c r="NEI6329" s="4"/>
      <c r="NEP6329" s="4"/>
      <c r="NEW6329" s="4"/>
      <c r="NFD6329" s="4"/>
      <c r="NFK6329" s="4"/>
      <c r="NFR6329" s="4"/>
      <c r="NFY6329" s="4"/>
      <c r="NGF6329" s="4"/>
      <c r="NGM6329" s="4"/>
      <c r="NGT6329" s="4"/>
      <c r="NHA6329" s="4"/>
      <c r="NHH6329" s="4"/>
      <c r="NHO6329" s="4"/>
      <c r="NHV6329" s="4"/>
      <c r="NIC6329" s="4"/>
      <c r="NIJ6329" s="4"/>
      <c r="NIQ6329" s="4"/>
      <c r="NIX6329" s="4"/>
      <c r="NJE6329" s="4"/>
      <c r="NJL6329" s="4"/>
      <c r="NJS6329" s="4"/>
      <c r="NJZ6329" s="4"/>
      <c r="NKG6329" s="4"/>
      <c r="NKN6329" s="4"/>
      <c r="NKU6329" s="4"/>
      <c r="NLB6329" s="4"/>
      <c r="NLI6329" s="4"/>
      <c r="NLP6329" s="4"/>
      <c r="NLW6329" s="4"/>
      <c r="NMD6329" s="4"/>
      <c r="NMK6329" s="4"/>
      <c r="NMR6329" s="4"/>
      <c r="NMY6329" s="4"/>
      <c r="NNF6329" s="4"/>
      <c r="NNM6329" s="4"/>
      <c r="NNT6329" s="4"/>
      <c r="NOA6329" s="4"/>
      <c r="NOH6329" s="4"/>
      <c r="NOO6329" s="4"/>
      <c r="NOV6329" s="4"/>
      <c r="NPC6329" s="4"/>
      <c r="NPJ6329" s="4"/>
      <c r="NPQ6329" s="4"/>
      <c r="NPX6329" s="4"/>
      <c r="NQE6329" s="4"/>
      <c r="NQL6329" s="4"/>
      <c r="NQS6329" s="4"/>
      <c r="NQZ6329" s="4"/>
      <c r="NRG6329" s="4"/>
      <c r="NRN6329" s="4"/>
      <c r="NRU6329" s="4"/>
      <c r="NSB6329" s="4"/>
      <c r="NSI6329" s="4"/>
      <c r="NSP6329" s="4"/>
      <c r="NSW6329" s="4"/>
      <c r="NTD6329" s="4"/>
      <c r="NTK6329" s="4"/>
      <c r="NTR6329" s="4"/>
      <c r="NTY6329" s="4"/>
      <c r="NUF6329" s="4"/>
      <c r="NUM6329" s="4"/>
      <c r="NUT6329" s="4"/>
      <c r="NVA6329" s="4"/>
      <c r="NVH6329" s="4"/>
      <c r="NVO6329" s="4"/>
      <c r="NVV6329" s="4"/>
      <c r="NWC6329" s="4"/>
      <c r="NWJ6329" s="4"/>
      <c r="NWQ6329" s="4"/>
      <c r="NWX6329" s="4"/>
      <c r="NXE6329" s="4"/>
      <c r="NXL6329" s="4"/>
      <c r="NXS6329" s="4"/>
      <c r="NXZ6329" s="4"/>
      <c r="NYG6329" s="4"/>
      <c r="NYN6329" s="4"/>
      <c r="NYU6329" s="4"/>
      <c r="NZB6329" s="4"/>
      <c r="NZI6329" s="4"/>
      <c r="NZP6329" s="4"/>
      <c r="NZW6329" s="4"/>
      <c r="OAD6329" s="4"/>
      <c r="OAK6329" s="4"/>
      <c r="OAR6329" s="4"/>
      <c r="OAY6329" s="4"/>
      <c r="OBF6329" s="4"/>
      <c r="OBM6329" s="4"/>
      <c r="OBT6329" s="4"/>
      <c r="OCA6329" s="4"/>
      <c r="OCH6329" s="4"/>
      <c r="OCO6329" s="4"/>
      <c r="OCV6329" s="4"/>
      <c r="ODC6329" s="4"/>
      <c r="ODJ6329" s="4"/>
      <c r="ODQ6329" s="4"/>
      <c r="ODX6329" s="4"/>
      <c r="OEE6329" s="4"/>
      <c r="OEL6329" s="4"/>
      <c r="OES6329" s="4"/>
      <c r="OEZ6329" s="4"/>
      <c r="OFG6329" s="4"/>
      <c r="OFN6329" s="4"/>
      <c r="OFU6329" s="4"/>
      <c r="OGB6329" s="4"/>
      <c r="OGI6329" s="4"/>
      <c r="OGP6329" s="4"/>
      <c r="OGW6329" s="4"/>
      <c r="OHD6329" s="4"/>
      <c r="OHK6329" s="4"/>
      <c r="OHR6329" s="4"/>
      <c r="OHY6329" s="4"/>
      <c r="OIF6329" s="4"/>
      <c r="OIM6329" s="4"/>
      <c r="OIT6329" s="4"/>
      <c r="OJA6329" s="4"/>
      <c r="OJH6329" s="4"/>
      <c r="OJO6329" s="4"/>
      <c r="OJV6329" s="4"/>
      <c r="OKC6329" s="4"/>
      <c r="OKJ6329" s="4"/>
      <c r="OKQ6329" s="4"/>
      <c r="OKX6329" s="4"/>
      <c r="OLE6329" s="4"/>
      <c r="OLL6329" s="4"/>
      <c r="OLS6329" s="4"/>
      <c r="OLZ6329" s="4"/>
      <c r="OMG6329" s="4"/>
      <c r="OMN6329" s="4"/>
      <c r="OMU6329" s="4"/>
      <c r="ONB6329" s="4"/>
      <c r="ONI6329" s="4"/>
      <c r="ONP6329" s="4"/>
      <c r="ONW6329" s="4"/>
      <c r="OOD6329" s="4"/>
      <c r="OOK6329" s="4"/>
      <c r="OOR6329" s="4"/>
      <c r="OOY6329" s="4"/>
      <c r="OPF6329" s="4"/>
      <c r="OPM6329" s="4"/>
      <c r="OPT6329" s="4"/>
      <c r="OQA6329" s="4"/>
      <c r="OQH6329" s="4"/>
      <c r="OQO6329" s="4"/>
      <c r="OQV6329" s="4"/>
      <c r="ORC6329" s="4"/>
      <c r="ORJ6329" s="4"/>
      <c r="ORQ6329" s="4"/>
      <c r="ORX6329" s="4"/>
      <c r="OSE6329" s="4"/>
      <c r="OSL6329" s="4"/>
      <c r="OSS6329" s="4"/>
      <c r="OSZ6329" s="4"/>
      <c r="OTG6329" s="4"/>
      <c r="OTN6329" s="4"/>
      <c r="OTU6329" s="4"/>
      <c r="OUB6329" s="4"/>
      <c r="OUI6329" s="4"/>
      <c r="OUP6329" s="4"/>
      <c r="OUW6329" s="4"/>
      <c r="OVD6329" s="4"/>
      <c r="OVK6329" s="4"/>
      <c r="OVR6329" s="4"/>
      <c r="OVY6329" s="4"/>
      <c r="OWF6329" s="4"/>
      <c r="OWM6329" s="4"/>
      <c r="OWT6329" s="4"/>
      <c r="OXA6329" s="4"/>
      <c r="OXH6329" s="4"/>
      <c r="OXO6329" s="4"/>
      <c r="OXV6329" s="4"/>
      <c r="OYC6329" s="4"/>
      <c r="OYJ6329" s="4"/>
      <c r="OYQ6329" s="4"/>
      <c r="OYX6329" s="4"/>
      <c r="OZE6329" s="4"/>
      <c r="OZL6329" s="4"/>
      <c r="OZS6329" s="4"/>
      <c r="OZZ6329" s="4"/>
      <c r="PAG6329" s="4"/>
      <c r="PAN6329" s="4"/>
      <c r="PAU6329" s="4"/>
      <c r="PBB6329" s="4"/>
      <c r="PBI6329" s="4"/>
      <c r="PBP6329" s="4"/>
      <c r="PBW6329" s="4"/>
      <c r="PCD6329" s="4"/>
      <c r="PCK6329" s="4"/>
      <c r="PCR6329" s="4"/>
      <c r="PCY6329" s="4"/>
      <c r="PDF6329" s="4"/>
      <c r="PDM6329" s="4"/>
      <c r="PDT6329" s="4"/>
      <c r="PEA6329" s="4"/>
      <c r="PEH6329" s="4"/>
      <c r="PEO6329" s="4"/>
      <c r="PEV6329" s="4"/>
      <c r="PFC6329" s="4"/>
      <c r="PFJ6329" s="4"/>
      <c r="PFQ6329" s="4"/>
      <c r="PFX6329" s="4"/>
      <c r="PGE6329" s="4"/>
      <c r="PGL6329" s="4"/>
      <c r="PGS6329" s="4"/>
      <c r="PGZ6329" s="4"/>
      <c r="PHG6329" s="4"/>
      <c r="PHN6329" s="4"/>
      <c r="PHU6329" s="4"/>
      <c r="PIB6329" s="4"/>
      <c r="PII6329" s="4"/>
      <c r="PIP6329" s="4"/>
      <c r="PIW6329" s="4"/>
      <c r="PJD6329" s="4"/>
      <c r="PJK6329" s="4"/>
      <c r="PJR6329" s="4"/>
      <c r="PJY6329" s="4"/>
      <c r="PKF6329" s="4"/>
      <c r="PKM6329" s="4"/>
      <c r="PKT6329" s="4"/>
      <c r="PLA6329" s="4"/>
      <c r="PLH6329" s="4"/>
      <c r="PLO6329" s="4"/>
      <c r="PLV6329" s="4"/>
      <c r="PMC6329" s="4"/>
      <c r="PMJ6329" s="4"/>
      <c r="PMQ6329" s="4"/>
      <c r="PMX6329" s="4"/>
      <c r="PNE6329" s="4"/>
      <c r="PNL6329" s="4"/>
      <c r="PNS6329" s="4"/>
      <c r="PNZ6329" s="4"/>
      <c r="POG6329" s="4"/>
      <c r="PON6329" s="4"/>
      <c r="POU6329" s="4"/>
      <c r="PPB6329" s="4"/>
      <c r="PPI6329" s="4"/>
      <c r="PPP6329" s="4"/>
      <c r="PPW6329" s="4"/>
      <c r="PQD6329" s="4"/>
      <c r="PQK6329" s="4"/>
      <c r="PQR6329" s="4"/>
      <c r="PQY6329" s="4"/>
      <c r="PRF6329" s="4"/>
      <c r="PRM6329" s="4"/>
      <c r="PRT6329" s="4"/>
      <c r="PSA6329" s="4"/>
      <c r="PSH6329" s="4"/>
      <c r="PSO6329" s="4"/>
      <c r="PSV6329" s="4"/>
      <c r="PTC6329" s="4"/>
      <c r="PTJ6329" s="4"/>
      <c r="PTQ6329" s="4"/>
      <c r="PTX6329" s="4"/>
      <c r="PUE6329" s="4"/>
      <c r="PUL6329" s="4"/>
      <c r="PUS6329" s="4"/>
      <c r="PUZ6329" s="4"/>
      <c r="PVG6329" s="4"/>
      <c r="PVN6329" s="4"/>
      <c r="PVU6329" s="4"/>
      <c r="PWB6329" s="4"/>
      <c r="PWI6329" s="4"/>
      <c r="PWP6329" s="4"/>
      <c r="PWW6329" s="4"/>
      <c r="PXD6329" s="4"/>
      <c r="PXK6329" s="4"/>
      <c r="PXR6329" s="4"/>
      <c r="PXY6329" s="4"/>
      <c r="PYF6329" s="4"/>
      <c r="PYM6329" s="4"/>
      <c r="PYT6329" s="4"/>
      <c r="PZA6329" s="4"/>
      <c r="PZH6329" s="4"/>
      <c r="PZO6329" s="4"/>
      <c r="PZV6329" s="4"/>
      <c r="QAC6329" s="4"/>
      <c r="QAJ6329" s="4"/>
      <c r="QAQ6329" s="4"/>
      <c r="QAX6329" s="4"/>
      <c r="QBE6329" s="4"/>
      <c r="QBL6329" s="4"/>
      <c r="QBS6329" s="4"/>
      <c r="QBZ6329" s="4"/>
      <c r="QCG6329" s="4"/>
      <c r="QCN6329" s="4"/>
      <c r="QCU6329" s="4"/>
      <c r="QDB6329" s="4"/>
      <c r="QDI6329" s="4"/>
      <c r="QDP6329" s="4"/>
      <c r="QDW6329" s="4"/>
      <c r="QED6329" s="4"/>
      <c r="QEK6329" s="4"/>
      <c r="QER6329" s="4"/>
      <c r="QEY6329" s="4"/>
      <c r="QFF6329" s="4"/>
      <c r="QFM6329" s="4"/>
      <c r="QFT6329" s="4"/>
      <c r="QGA6329" s="4"/>
      <c r="QGH6329" s="4"/>
      <c r="QGO6329" s="4"/>
      <c r="QGV6329" s="4"/>
      <c r="QHC6329" s="4"/>
      <c r="QHJ6329" s="4"/>
      <c r="QHQ6329" s="4"/>
      <c r="QHX6329" s="4"/>
      <c r="QIE6329" s="4"/>
      <c r="QIL6329" s="4"/>
      <c r="QIS6329" s="4"/>
      <c r="QIZ6329" s="4"/>
      <c r="QJG6329" s="4"/>
      <c r="QJN6329" s="4"/>
      <c r="QJU6329" s="4"/>
      <c r="QKB6329" s="4"/>
      <c r="QKI6329" s="4"/>
      <c r="QKP6329" s="4"/>
      <c r="QKW6329" s="4"/>
      <c r="QLD6329" s="4"/>
      <c r="QLK6329" s="4"/>
      <c r="QLR6329" s="4"/>
      <c r="QLY6329" s="4"/>
      <c r="QMF6329" s="4"/>
      <c r="QMM6329" s="4"/>
      <c r="QMT6329" s="4"/>
      <c r="QNA6329" s="4"/>
      <c r="QNH6329" s="4"/>
      <c r="QNO6329" s="4"/>
      <c r="QNV6329" s="4"/>
      <c r="QOC6329" s="4"/>
      <c r="QOJ6329" s="4"/>
      <c r="QOQ6329" s="4"/>
      <c r="QOX6329" s="4"/>
      <c r="QPE6329" s="4"/>
      <c r="QPL6329" s="4"/>
      <c r="QPS6329" s="4"/>
      <c r="QPZ6329" s="4"/>
      <c r="QQG6329" s="4"/>
      <c r="QQN6329" s="4"/>
      <c r="QQU6329" s="4"/>
      <c r="QRB6329" s="4"/>
      <c r="QRI6329" s="4"/>
      <c r="QRP6329" s="4"/>
      <c r="QRW6329" s="4"/>
      <c r="QSD6329" s="4"/>
      <c r="QSK6329" s="4"/>
      <c r="QSR6329" s="4"/>
      <c r="QSY6329" s="4"/>
      <c r="QTF6329" s="4"/>
      <c r="QTM6329" s="4"/>
      <c r="QTT6329" s="4"/>
      <c r="QUA6329" s="4"/>
      <c r="QUH6329" s="4"/>
      <c r="QUO6329" s="4"/>
      <c r="QUV6329" s="4"/>
      <c r="QVC6329" s="4"/>
      <c r="QVJ6329" s="4"/>
      <c r="QVQ6329" s="4"/>
      <c r="QVX6329" s="4"/>
      <c r="QWE6329" s="4"/>
      <c r="QWL6329" s="4"/>
      <c r="QWS6329" s="4"/>
      <c r="QWZ6329" s="4"/>
      <c r="QXG6329" s="4"/>
      <c r="QXN6329" s="4"/>
      <c r="QXU6329" s="4"/>
      <c r="QYB6329" s="4"/>
      <c r="QYI6329" s="4"/>
      <c r="QYP6329" s="4"/>
      <c r="QYW6329" s="4"/>
      <c r="QZD6329" s="4"/>
      <c r="QZK6329" s="4"/>
      <c r="QZR6329" s="4"/>
      <c r="QZY6329" s="4"/>
      <c r="RAF6329" s="4"/>
      <c r="RAM6329" s="4"/>
      <c r="RAT6329" s="4"/>
      <c r="RBA6329" s="4"/>
      <c r="RBH6329" s="4"/>
      <c r="RBO6329" s="4"/>
      <c r="RBV6329" s="4"/>
      <c r="RCC6329" s="4"/>
      <c r="RCJ6329" s="4"/>
      <c r="RCQ6329" s="4"/>
      <c r="RCX6329" s="4"/>
      <c r="RDE6329" s="4"/>
      <c r="RDL6329" s="4"/>
      <c r="RDS6329" s="4"/>
      <c r="RDZ6329" s="4"/>
      <c r="REG6329" s="4"/>
      <c r="REN6329" s="4"/>
      <c r="REU6329" s="4"/>
      <c r="RFB6329" s="4"/>
      <c r="RFI6329" s="4"/>
      <c r="RFP6329" s="4"/>
      <c r="RFW6329" s="4"/>
      <c r="RGD6329" s="4"/>
      <c r="RGK6329" s="4"/>
      <c r="RGR6329" s="4"/>
      <c r="RGY6329" s="4"/>
      <c r="RHF6329" s="4"/>
      <c r="RHM6329" s="4"/>
      <c r="RHT6329" s="4"/>
      <c r="RIA6329" s="4"/>
      <c r="RIH6329" s="4"/>
      <c r="RIO6329" s="4"/>
      <c r="RIV6329" s="4"/>
      <c r="RJC6329" s="4"/>
      <c r="RJJ6329" s="4"/>
      <c r="RJQ6329" s="4"/>
      <c r="RJX6329" s="4"/>
      <c r="RKE6329" s="4"/>
      <c r="RKL6329" s="4"/>
      <c r="RKS6329" s="4"/>
      <c r="RKZ6329" s="4"/>
      <c r="RLG6329" s="4"/>
      <c r="RLN6329" s="4"/>
      <c r="RLU6329" s="4"/>
      <c r="RMB6329" s="4"/>
      <c r="RMI6329" s="4"/>
      <c r="RMP6329" s="4"/>
      <c r="RMW6329" s="4"/>
      <c r="RND6329" s="4"/>
      <c r="RNK6329" s="4"/>
      <c r="RNR6329" s="4"/>
      <c r="RNY6329" s="4"/>
      <c r="ROF6329" s="4"/>
      <c r="ROM6329" s="4"/>
      <c r="ROT6329" s="4"/>
      <c r="RPA6329" s="4"/>
      <c r="RPH6329" s="4"/>
      <c r="RPO6329" s="4"/>
      <c r="RPV6329" s="4"/>
      <c r="RQC6329" s="4"/>
      <c r="RQJ6329" s="4"/>
      <c r="RQQ6329" s="4"/>
      <c r="RQX6329" s="4"/>
      <c r="RRE6329" s="4"/>
      <c r="RRL6329" s="4"/>
      <c r="RRS6329" s="4"/>
      <c r="RRZ6329" s="4"/>
      <c r="RSG6329" s="4"/>
      <c r="RSN6329" s="4"/>
      <c r="RSU6329" s="4"/>
      <c r="RTB6329" s="4"/>
      <c r="RTI6329" s="4"/>
      <c r="RTP6329" s="4"/>
      <c r="RTW6329" s="4"/>
      <c r="RUD6329" s="4"/>
      <c r="RUK6329" s="4"/>
      <c r="RUR6329" s="4"/>
      <c r="RUY6329" s="4"/>
      <c r="RVF6329" s="4"/>
      <c r="RVM6329" s="4"/>
      <c r="RVT6329" s="4"/>
      <c r="RWA6329" s="4"/>
      <c r="RWH6329" s="4"/>
      <c r="RWO6329" s="4"/>
      <c r="RWV6329" s="4"/>
      <c r="RXC6329" s="4"/>
      <c r="RXJ6329" s="4"/>
      <c r="RXQ6329" s="4"/>
      <c r="RXX6329" s="4"/>
      <c r="RYE6329" s="4"/>
      <c r="RYL6329" s="4"/>
      <c r="RYS6329" s="4"/>
      <c r="RYZ6329" s="4"/>
      <c r="RZG6329" s="4"/>
      <c r="RZN6329" s="4"/>
      <c r="RZU6329" s="4"/>
      <c r="SAB6329" s="4"/>
      <c r="SAI6329" s="4"/>
      <c r="SAP6329" s="4"/>
      <c r="SAW6329" s="4"/>
      <c r="SBD6329" s="4"/>
      <c r="SBK6329" s="4"/>
      <c r="SBR6329" s="4"/>
      <c r="SBY6329" s="4"/>
      <c r="SCF6329" s="4"/>
      <c r="SCM6329" s="4"/>
      <c r="SCT6329" s="4"/>
      <c r="SDA6329" s="4"/>
      <c r="SDH6329" s="4"/>
      <c r="SDO6329" s="4"/>
      <c r="SDV6329" s="4"/>
      <c r="SEC6329" s="4"/>
      <c r="SEJ6329" s="4"/>
      <c r="SEQ6329" s="4"/>
      <c r="SEX6329" s="4"/>
      <c r="SFE6329" s="4"/>
      <c r="SFL6329" s="4"/>
      <c r="SFS6329" s="4"/>
      <c r="SFZ6329" s="4"/>
      <c r="SGG6329" s="4"/>
      <c r="SGN6329" s="4"/>
      <c r="SGU6329" s="4"/>
      <c r="SHB6329" s="4"/>
      <c r="SHI6329" s="4"/>
      <c r="SHP6329" s="4"/>
      <c r="SHW6329" s="4"/>
      <c r="SID6329" s="4"/>
      <c r="SIK6329" s="4"/>
      <c r="SIR6329" s="4"/>
      <c r="SIY6329" s="4"/>
      <c r="SJF6329" s="4"/>
      <c r="SJM6329" s="4"/>
      <c r="SJT6329" s="4"/>
      <c r="SKA6329" s="4"/>
      <c r="SKH6329" s="4"/>
      <c r="SKO6329" s="4"/>
      <c r="SKV6329" s="4"/>
      <c r="SLC6329" s="4"/>
      <c r="SLJ6329" s="4"/>
      <c r="SLQ6329" s="4"/>
      <c r="SLX6329" s="4"/>
      <c r="SME6329" s="4"/>
      <c r="SML6329" s="4"/>
      <c r="SMS6329" s="4"/>
      <c r="SMZ6329" s="4"/>
      <c r="SNG6329" s="4"/>
      <c r="SNN6329" s="4"/>
      <c r="SNU6329" s="4"/>
      <c r="SOB6329" s="4"/>
      <c r="SOI6329" s="4"/>
      <c r="SOP6329" s="4"/>
      <c r="SOW6329" s="4"/>
      <c r="SPD6329" s="4"/>
      <c r="SPK6329" s="4"/>
      <c r="SPR6329" s="4"/>
      <c r="SPY6329" s="4"/>
      <c r="SQF6329" s="4"/>
      <c r="SQM6329" s="4"/>
      <c r="SQT6329" s="4"/>
      <c r="SRA6329" s="4"/>
      <c r="SRH6329" s="4"/>
      <c r="SRO6329" s="4"/>
      <c r="SRV6329" s="4"/>
      <c r="SSC6329" s="4"/>
      <c r="SSJ6329" s="4"/>
      <c r="SSQ6329" s="4"/>
      <c r="SSX6329" s="4"/>
      <c r="STE6329" s="4"/>
      <c r="STL6329" s="4"/>
      <c r="STS6329" s="4"/>
      <c r="STZ6329" s="4"/>
      <c r="SUG6329" s="4"/>
      <c r="SUN6329" s="4"/>
      <c r="SUU6329" s="4"/>
      <c r="SVB6329" s="4"/>
      <c r="SVI6329" s="4"/>
      <c r="SVP6329" s="4"/>
      <c r="SVW6329" s="4"/>
      <c r="SWD6329" s="4"/>
      <c r="SWK6329" s="4"/>
      <c r="SWR6329" s="4"/>
      <c r="SWY6329" s="4"/>
      <c r="SXF6329" s="4"/>
      <c r="SXM6329" s="4"/>
      <c r="SXT6329" s="4"/>
      <c r="SYA6329" s="4"/>
      <c r="SYH6329" s="4"/>
      <c r="SYO6329" s="4"/>
      <c r="SYV6329" s="4"/>
      <c r="SZC6329" s="4"/>
      <c r="SZJ6329" s="4"/>
      <c r="SZQ6329" s="4"/>
      <c r="SZX6329" s="4"/>
      <c r="TAE6329" s="4"/>
      <c r="TAL6329" s="4"/>
      <c r="TAS6329" s="4"/>
      <c r="TAZ6329" s="4"/>
      <c r="TBG6329" s="4"/>
      <c r="TBN6329" s="4"/>
      <c r="TBU6329" s="4"/>
      <c r="TCB6329" s="4"/>
      <c r="TCI6329" s="4"/>
      <c r="TCP6329" s="4"/>
      <c r="TCW6329" s="4"/>
      <c r="TDD6329" s="4"/>
      <c r="TDK6329" s="4"/>
      <c r="TDR6329" s="4"/>
      <c r="TDY6329" s="4"/>
      <c r="TEF6329" s="4"/>
      <c r="TEM6329" s="4"/>
      <c r="TET6329" s="4"/>
      <c r="TFA6329" s="4"/>
      <c r="TFH6329" s="4"/>
      <c r="TFO6329" s="4"/>
      <c r="TFV6329" s="4"/>
      <c r="TGC6329" s="4"/>
      <c r="TGJ6329" s="4"/>
      <c r="TGQ6329" s="4"/>
      <c r="TGX6329" s="4"/>
      <c r="THE6329" s="4"/>
      <c r="THL6329" s="4"/>
      <c r="THS6329" s="4"/>
      <c r="THZ6329" s="4"/>
      <c r="TIG6329" s="4"/>
      <c r="TIN6329" s="4"/>
      <c r="TIU6329" s="4"/>
      <c r="TJB6329" s="4"/>
      <c r="TJI6329" s="4"/>
      <c r="TJP6329" s="4"/>
      <c r="TJW6329" s="4"/>
      <c r="TKD6329" s="4"/>
      <c r="TKK6329" s="4"/>
      <c r="TKR6329" s="4"/>
      <c r="TKY6329" s="4"/>
      <c r="TLF6329" s="4"/>
      <c r="TLM6329" s="4"/>
      <c r="TLT6329" s="4"/>
      <c r="TMA6329" s="4"/>
      <c r="TMH6329" s="4"/>
      <c r="TMO6329" s="4"/>
      <c r="TMV6329" s="4"/>
      <c r="TNC6329" s="4"/>
      <c r="TNJ6329" s="4"/>
      <c r="TNQ6329" s="4"/>
      <c r="TNX6329" s="4"/>
      <c r="TOE6329" s="4"/>
      <c r="TOL6329" s="4"/>
      <c r="TOS6329" s="4"/>
      <c r="TOZ6329" s="4"/>
      <c r="TPG6329" s="4"/>
      <c r="TPN6329" s="4"/>
      <c r="TPU6329" s="4"/>
      <c r="TQB6329" s="4"/>
      <c r="TQI6329" s="4"/>
      <c r="TQP6329" s="4"/>
      <c r="TQW6329" s="4"/>
      <c r="TRD6329" s="4"/>
      <c r="TRK6329" s="4"/>
      <c r="TRR6329" s="4"/>
      <c r="TRY6329" s="4"/>
      <c r="TSF6329" s="4"/>
      <c r="TSM6329" s="4"/>
      <c r="TST6329" s="4"/>
      <c r="TTA6329" s="4"/>
      <c r="TTH6329" s="4"/>
      <c r="TTO6329" s="4"/>
      <c r="TTV6329" s="4"/>
      <c r="TUC6329" s="4"/>
      <c r="TUJ6329" s="4"/>
      <c r="TUQ6329" s="4"/>
      <c r="TUX6329" s="4"/>
      <c r="TVE6329" s="4"/>
      <c r="TVL6329" s="4"/>
      <c r="TVS6329" s="4"/>
      <c r="TVZ6329" s="4"/>
      <c r="TWG6329" s="4"/>
      <c r="TWN6329" s="4"/>
      <c r="TWU6329" s="4"/>
      <c r="TXB6329" s="4"/>
      <c r="TXI6329" s="4"/>
      <c r="TXP6329" s="4"/>
      <c r="TXW6329" s="4"/>
      <c r="TYD6329" s="4"/>
      <c r="TYK6329" s="4"/>
      <c r="TYR6329" s="4"/>
      <c r="TYY6329" s="4"/>
      <c r="TZF6329" s="4"/>
      <c r="TZM6329" s="4"/>
      <c r="TZT6329" s="4"/>
      <c r="UAA6329" s="4"/>
      <c r="UAH6329" s="4"/>
      <c r="UAO6329" s="4"/>
      <c r="UAV6329" s="4"/>
      <c r="UBC6329" s="4"/>
      <c r="UBJ6329" s="4"/>
      <c r="UBQ6329" s="4"/>
      <c r="UBX6329" s="4"/>
      <c r="UCE6329" s="4"/>
      <c r="UCL6329" s="4"/>
      <c r="UCS6329" s="4"/>
      <c r="UCZ6329" s="4"/>
      <c r="UDG6329" s="4"/>
      <c r="UDN6329" s="4"/>
      <c r="UDU6329" s="4"/>
      <c r="UEB6329" s="4"/>
      <c r="UEI6329" s="4"/>
      <c r="UEP6329" s="4"/>
      <c r="UEW6329" s="4"/>
      <c r="UFD6329" s="4"/>
      <c r="UFK6329" s="4"/>
      <c r="UFR6329" s="4"/>
      <c r="UFY6329" s="4"/>
      <c r="UGF6329" s="4"/>
      <c r="UGM6329" s="4"/>
      <c r="UGT6329" s="4"/>
      <c r="UHA6329" s="4"/>
      <c r="UHH6329" s="4"/>
      <c r="UHO6329" s="4"/>
      <c r="UHV6329" s="4"/>
      <c r="UIC6329" s="4"/>
      <c r="UIJ6329" s="4"/>
      <c r="UIQ6329" s="4"/>
      <c r="UIX6329" s="4"/>
      <c r="UJE6329" s="4"/>
      <c r="UJL6329" s="4"/>
      <c r="UJS6329" s="4"/>
      <c r="UJZ6329" s="4"/>
      <c r="UKG6329" s="4"/>
      <c r="UKN6329" s="4"/>
      <c r="UKU6329" s="4"/>
      <c r="ULB6329" s="4"/>
      <c r="ULI6329" s="4"/>
      <c r="ULP6329" s="4"/>
      <c r="ULW6329" s="4"/>
      <c r="UMD6329" s="4"/>
      <c r="UMK6329" s="4"/>
      <c r="UMR6329" s="4"/>
      <c r="UMY6329" s="4"/>
      <c r="UNF6329" s="4"/>
      <c r="UNM6329" s="4"/>
      <c r="UNT6329" s="4"/>
      <c r="UOA6329" s="4"/>
      <c r="UOH6329" s="4"/>
      <c r="UOO6329" s="4"/>
      <c r="UOV6329" s="4"/>
      <c r="UPC6329" s="4"/>
      <c r="UPJ6329" s="4"/>
      <c r="UPQ6329" s="4"/>
      <c r="UPX6329" s="4"/>
      <c r="UQE6329" s="4"/>
      <c r="UQL6329" s="4"/>
      <c r="UQS6329" s="4"/>
      <c r="UQZ6329" s="4"/>
      <c r="URG6329" s="4"/>
      <c r="URN6329" s="4"/>
      <c r="URU6329" s="4"/>
      <c r="USB6329" s="4"/>
      <c r="USI6329" s="4"/>
      <c r="USP6329" s="4"/>
      <c r="USW6329" s="4"/>
      <c r="UTD6329" s="4"/>
      <c r="UTK6329" s="4"/>
      <c r="UTR6329" s="4"/>
      <c r="UTY6329" s="4"/>
      <c r="UUF6329" s="4"/>
      <c r="UUM6329" s="4"/>
      <c r="UUT6329" s="4"/>
      <c r="UVA6329" s="4"/>
      <c r="UVH6329" s="4"/>
      <c r="UVO6329" s="4"/>
      <c r="UVV6329" s="4"/>
      <c r="UWC6329" s="4"/>
      <c r="UWJ6329" s="4"/>
      <c r="UWQ6329" s="4"/>
      <c r="UWX6329" s="4"/>
      <c r="UXE6329" s="4"/>
      <c r="UXL6329" s="4"/>
      <c r="UXS6329" s="4"/>
      <c r="UXZ6329" s="4"/>
      <c r="UYG6329" s="4"/>
      <c r="UYN6329" s="4"/>
      <c r="UYU6329" s="4"/>
      <c r="UZB6329" s="4"/>
      <c r="UZI6329" s="4"/>
      <c r="UZP6329" s="4"/>
      <c r="UZW6329" s="4"/>
      <c r="VAD6329" s="4"/>
      <c r="VAK6329" s="4"/>
      <c r="VAR6329" s="4"/>
      <c r="VAY6329" s="4"/>
      <c r="VBF6329" s="4"/>
      <c r="VBM6329" s="4"/>
      <c r="VBT6329" s="4"/>
      <c r="VCA6329" s="4"/>
      <c r="VCH6329" s="4"/>
      <c r="VCO6329" s="4"/>
      <c r="VCV6329" s="4"/>
      <c r="VDC6329" s="4"/>
      <c r="VDJ6329" s="4"/>
      <c r="VDQ6329" s="4"/>
      <c r="VDX6329" s="4"/>
      <c r="VEE6329" s="4"/>
      <c r="VEL6329" s="4"/>
      <c r="VES6329" s="4"/>
      <c r="VEZ6329" s="4"/>
      <c r="VFG6329" s="4"/>
      <c r="VFN6329" s="4"/>
      <c r="VFU6329" s="4"/>
      <c r="VGB6329" s="4"/>
      <c r="VGI6329" s="4"/>
      <c r="VGP6329" s="4"/>
      <c r="VGW6329" s="4"/>
      <c r="VHD6329" s="4"/>
      <c r="VHK6329" s="4"/>
      <c r="VHR6329" s="4"/>
      <c r="VHY6329" s="4"/>
      <c r="VIF6329" s="4"/>
      <c r="VIM6329" s="4"/>
      <c r="VIT6329" s="4"/>
      <c r="VJA6329" s="4"/>
      <c r="VJH6329" s="4"/>
      <c r="VJO6329" s="4"/>
      <c r="VJV6329" s="4"/>
      <c r="VKC6329" s="4"/>
      <c r="VKJ6329" s="4"/>
      <c r="VKQ6329" s="4"/>
      <c r="VKX6329" s="4"/>
      <c r="VLE6329" s="4"/>
      <c r="VLL6329" s="4"/>
      <c r="VLS6329" s="4"/>
      <c r="VLZ6329" s="4"/>
      <c r="VMG6329" s="4"/>
      <c r="VMN6329" s="4"/>
      <c r="VMU6329" s="4"/>
      <c r="VNB6329" s="4"/>
      <c r="VNI6329" s="4"/>
      <c r="VNP6329" s="4"/>
      <c r="VNW6329" s="4"/>
      <c r="VOD6329" s="4"/>
      <c r="VOK6329" s="4"/>
      <c r="VOR6329" s="4"/>
      <c r="VOY6329" s="4"/>
      <c r="VPF6329" s="4"/>
      <c r="VPM6329" s="4"/>
      <c r="VPT6329" s="4"/>
      <c r="VQA6329" s="4"/>
      <c r="VQH6329" s="4"/>
      <c r="VQO6329" s="4"/>
      <c r="VQV6329" s="4"/>
      <c r="VRC6329" s="4"/>
      <c r="VRJ6329" s="4"/>
      <c r="VRQ6329" s="4"/>
      <c r="VRX6329" s="4"/>
      <c r="VSE6329" s="4"/>
      <c r="VSL6329" s="4"/>
      <c r="VSS6329" s="4"/>
      <c r="VSZ6329" s="4"/>
      <c r="VTG6329" s="4"/>
      <c r="VTN6329" s="4"/>
      <c r="VTU6329" s="4"/>
      <c r="VUB6329" s="4"/>
      <c r="VUI6329" s="4"/>
      <c r="VUP6329" s="4"/>
      <c r="VUW6329" s="4"/>
      <c r="VVD6329" s="4"/>
      <c r="VVK6329" s="4"/>
      <c r="VVR6329" s="4"/>
      <c r="VVY6329" s="4"/>
      <c r="VWF6329" s="4"/>
      <c r="VWM6329" s="4"/>
      <c r="VWT6329" s="4"/>
      <c r="VXA6329" s="4"/>
      <c r="VXH6329" s="4"/>
      <c r="VXO6329" s="4"/>
      <c r="VXV6329" s="4"/>
      <c r="VYC6329" s="4"/>
      <c r="VYJ6329" s="4"/>
      <c r="VYQ6329" s="4"/>
      <c r="VYX6329" s="4"/>
      <c r="VZE6329" s="4"/>
      <c r="VZL6329" s="4"/>
      <c r="VZS6329" s="4"/>
      <c r="VZZ6329" s="4"/>
      <c r="WAG6329" s="4"/>
      <c r="WAN6329" s="4"/>
      <c r="WAU6329" s="4"/>
      <c r="WBB6329" s="4"/>
      <c r="WBI6329" s="4"/>
      <c r="WBP6329" s="4"/>
      <c r="WBW6329" s="4"/>
      <c r="WCD6329" s="4"/>
      <c r="WCK6329" s="4"/>
      <c r="WCR6329" s="4"/>
      <c r="WCY6329" s="4"/>
      <c r="WDF6329" s="4"/>
      <c r="WDM6329" s="4"/>
      <c r="WDT6329" s="4"/>
      <c r="WEA6329" s="4"/>
      <c r="WEH6329" s="4"/>
      <c r="WEO6329" s="4"/>
      <c r="WEV6329" s="4"/>
      <c r="WFC6329" s="4"/>
      <c r="WFJ6329" s="4"/>
      <c r="WFQ6329" s="4"/>
      <c r="WFX6329" s="4"/>
      <c r="WGE6329" s="4"/>
      <c r="WGL6329" s="4"/>
      <c r="WGS6329" s="4"/>
      <c r="WGZ6329" s="4"/>
      <c r="WHG6329" s="4"/>
      <c r="WHN6329" s="4"/>
      <c r="WHU6329" s="4"/>
      <c r="WIB6329" s="4"/>
      <c r="WII6329" s="4"/>
      <c r="WIP6329" s="4"/>
      <c r="WIW6329" s="4"/>
      <c r="WJD6329" s="4"/>
      <c r="WJK6329" s="4"/>
      <c r="WJR6329" s="4"/>
      <c r="WJY6329" s="4"/>
      <c r="WKF6329" s="4"/>
      <c r="WKM6329" s="4"/>
      <c r="WKT6329" s="4"/>
      <c r="WLA6329" s="4"/>
      <c r="WLH6329" s="4"/>
      <c r="WLO6329" s="4"/>
      <c r="WLV6329" s="4"/>
      <c r="WMC6329" s="4"/>
      <c r="WMJ6329" s="4"/>
      <c r="WMQ6329" s="4"/>
      <c r="WMX6329" s="4"/>
      <c r="WNE6329" s="4"/>
      <c r="WNL6329" s="4"/>
      <c r="WNS6329" s="4"/>
      <c r="WNZ6329" s="4"/>
      <c r="WOG6329" s="4"/>
      <c r="WON6329" s="4"/>
      <c r="WOU6329" s="4"/>
      <c r="WPB6329" s="4"/>
      <c r="WPI6329" s="4"/>
      <c r="WPP6329" s="4"/>
      <c r="WPW6329" s="4"/>
      <c r="WQD6329" s="4"/>
      <c r="WQK6329" s="4"/>
      <c r="WQR6329" s="4"/>
      <c r="WQY6329" s="4"/>
      <c r="WRF6329" s="4"/>
      <c r="WRM6329" s="4"/>
      <c r="WRT6329" s="4"/>
      <c r="WSA6329" s="4"/>
      <c r="WSH6329" s="4"/>
      <c r="WSO6329" s="4"/>
      <c r="WSV6329" s="4"/>
      <c r="WTC6329" s="4"/>
      <c r="WTJ6329" s="4"/>
      <c r="WTQ6329" s="4"/>
      <c r="WTX6329" s="4"/>
      <c r="WUE6329" s="4"/>
      <c r="WUL6329" s="4"/>
      <c r="WUS6329" s="4"/>
      <c r="WUZ6329" s="4"/>
      <c r="WVG6329" s="4"/>
      <c r="WVN6329" s="4"/>
      <c r="WVU6329" s="4"/>
      <c r="WWB6329" s="4"/>
      <c r="WWI6329" s="4"/>
      <c r="WWP6329" s="4"/>
      <c r="WWW6329" s="4"/>
      <c r="WXD6329" s="4"/>
      <c r="WXK6329" s="4"/>
      <c r="WXR6329" s="4"/>
      <c r="WXY6329" s="4"/>
      <c r="WYF6329" s="4"/>
      <c r="WYM6329" s="4"/>
      <c r="WYT6329" s="4"/>
      <c r="WZA6329" s="4"/>
      <c r="WZH6329" s="4"/>
      <c r="WZO6329" s="4"/>
      <c r="WZV6329" s="4"/>
      <c r="XAC6329" s="4"/>
      <c r="XAJ6329" s="4"/>
      <c r="XAQ6329" s="4"/>
      <c r="XAX6329" s="4"/>
      <c r="XBE6329" s="4"/>
      <c r="XBL6329" s="4"/>
      <c r="XBS6329" s="4"/>
      <c r="XBZ6329" s="4"/>
      <c r="XCG6329" s="4"/>
      <c r="XCN6329" s="4"/>
      <c r="XCU6329" s="4"/>
      <c r="XDB6329" s="4"/>
      <c r="XDI6329" s="4"/>
      <c r="XDP6329" s="4"/>
      <c r="XDW6329" s="4"/>
      <c r="XED6329" s="4"/>
      <c r="XEK6329" s="4"/>
      <c r="XER6329" s="4"/>
      <c r="XEY6329" s="4"/>
    </row>
    <row r="6330" spans="1:1021 1028:2043 2050:3072 3079:4094 4101:5116 5123:6138 6145:7167 7174:8189 8196:9211 9218:10240 10247:11262 11269:12284 12291:13306 13313:14335 14342:15357 15364:16379" x14ac:dyDescent="0.35">
      <c r="A6330" s="1" t="s">
        <v>3</v>
      </c>
      <c r="B6330" s="1" t="s">
        <v>12953</v>
      </c>
      <c r="C6330" s="1" t="s">
        <v>12954</v>
      </c>
      <c r="D6330" s="1" t="s">
        <v>12956</v>
      </c>
      <c r="E6330" s="1" t="s">
        <v>12957</v>
      </c>
      <c r="F6330" s="4" t="s">
        <v>3</v>
      </c>
      <c r="G6330" s="1" t="s">
        <v>103</v>
      </c>
      <c r="H6330" s="3" t="str">
        <f t="shared" si="98"/>
        <v>Other Than Commercial</v>
      </c>
      <c r="I6330" s="3" t="str">
        <f>IF(IFERROR(SEARCH("N/A",CID_DB[[#This Row],[ NSN ]]),-1)&lt;&gt;-1,"",LEFT(SUBSTITUTE(SUBSTITUTE(SUBSTITUTE(SUBSTITUTE(SUBSTITUTE(CID_DB[[#This Row],[ NSN ]],"-","")," ","")," ",""),"‐",""),"NA",""),13))</f>
        <v/>
      </c>
      <c r="J63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SCD021751|M1727A|ANTENNA, AIRBORNE, XBAND, HIGH DATA RA*
|</v>
      </c>
      <c r="K6330" s="1"/>
      <c r="L6330" s="1"/>
      <c r="M6330" s="4"/>
      <c r="N6330" s="1"/>
      <c r="O6330" s="1"/>
      <c r="P6330" s="1"/>
      <c r="Q6330" s="1"/>
      <c r="R6330" s="1"/>
      <c r="S6330" s="1"/>
      <c r="T6330" s="4"/>
      <c r="U6330" s="1"/>
      <c r="V6330" s="1"/>
      <c r="W6330" s="1"/>
      <c r="X6330" s="1"/>
      <c r="Y6330" s="1"/>
      <c r="Z6330" s="1"/>
      <c r="AA6330" s="4"/>
      <c r="AB6330" s="1"/>
      <c r="AC6330" s="1"/>
      <c r="AD6330" s="1"/>
      <c r="AE6330" s="1"/>
      <c r="AF6330" s="1"/>
      <c r="AG6330" s="1"/>
      <c r="AH6330" s="4"/>
      <c r="AI6330" s="1"/>
      <c r="AJ6330" s="1"/>
      <c r="AK6330" s="1"/>
      <c r="AL6330" s="1"/>
      <c r="AM6330" s="1"/>
      <c r="AN6330" s="1"/>
      <c r="AO6330" s="4"/>
      <c r="AP6330" s="1"/>
      <c r="AQ6330" s="1"/>
      <c r="AR6330" s="1"/>
      <c r="AS6330" s="1"/>
      <c r="AT6330" s="1"/>
      <c r="AU6330" s="1"/>
      <c r="AV6330" s="4"/>
      <c r="AW6330" s="1"/>
      <c r="AX6330" s="1"/>
      <c r="AY6330" s="1"/>
      <c r="AZ6330" s="1"/>
      <c r="BA6330" s="1"/>
      <c r="BB6330" s="1"/>
      <c r="BC6330" s="4"/>
      <c r="BD6330" s="1"/>
      <c r="BE6330" s="1"/>
      <c r="BF6330" s="1"/>
      <c r="BG6330" s="1"/>
      <c r="BH6330" s="1"/>
      <c r="BI6330" s="1"/>
      <c r="BJ6330" s="4"/>
      <c r="BK6330" s="1"/>
      <c r="BL6330" s="1"/>
      <c r="BQ6330" s="4"/>
      <c r="BX6330" s="4"/>
      <c r="CE6330" s="4"/>
      <c r="CL6330" s="4"/>
      <c r="CS6330" s="4"/>
      <c r="CZ6330" s="4"/>
      <c r="DG6330" s="4"/>
      <c r="DN6330" s="4"/>
      <c r="DU6330" s="4"/>
      <c r="EB6330" s="4"/>
      <c r="EI6330" s="4"/>
      <c r="EP6330" s="4"/>
      <c r="EW6330" s="4"/>
      <c r="FD6330" s="4"/>
      <c r="FK6330" s="4"/>
      <c r="FR6330" s="4"/>
      <c r="FY6330" s="4"/>
      <c r="GF6330" s="4"/>
      <c r="GM6330" s="4"/>
      <c r="GT6330" s="4"/>
      <c r="HA6330" s="4"/>
      <c r="HH6330" s="4"/>
      <c r="HO6330" s="4"/>
      <c r="HV6330" s="4"/>
      <c r="IC6330" s="4"/>
      <c r="IJ6330" s="4"/>
      <c r="IQ6330" s="4"/>
      <c r="IX6330" s="4"/>
      <c r="JE6330" s="4"/>
      <c r="JL6330" s="4"/>
      <c r="JS6330" s="4"/>
      <c r="JZ6330" s="4"/>
      <c r="KG6330" s="4"/>
      <c r="KN6330" s="4"/>
      <c r="KU6330" s="4"/>
      <c r="LB6330" s="4"/>
      <c r="LI6330" s="4"/>
      <c r="LP6330" s="4"/>
      <c r="LW6330" s="4"/>
      <c r="MD6330" s="4"/>
      <c r="MK6330" s="4"/>
      <c r="MR6330" s="4"/>
      <c r="MY6330" s="4"/>
      <c r="NF6330" s="4"/>
      <c r="NM6330" s="4"/>
      <c r="NT6330" s="4"/>
      <c r="OA6330" s="4"/>
      <c r="OH6330" s="4"/>
      <c r="OO6330" s="4"/>
      <c r="OV6330" s="4"/>
      <c r="PC6330" s="4"/>
      <c r="PJ6330" s="4"/>
      <c r="PQ6330" s="4"/>
      <c r="PX6330" s="4"/>
      <c r="QE6330" s="4"/>
      <c r="QL6330" s="4"/>
      <c r="QS6330" s="4"/>
      <c r="QZ6330" s="4"/>
      <c r="RG6330" s="4"/>
      <c r="RN6330" s="4"/>
      <c r="RU6330" s="4"/>
      <c r="SB6330" s="4"/>
      <c r="SI6330" s="4"/>
      <c r="SP6330" s="4"/>
      <c r="SW6330" s="4"/>
      <c r="TD6330" s="4"/>
      <c r="TK6330" s="4"/>
      <c r="TR6330" s="4"/>
      <c r="TY6330" s="4"/>
      <c r="UF6330" s="4"/>
      <c r="UM6330" s="4"/>
      <c r="UT6330" s="4"/>
      <c r="VA6330" s="4"/>
      <c r="VH6330" s="4"/>
      <c r="VO6330" s="4"/>
      <c r="VV6330" s="4"/>
      <c r="WC6330" s="4"/>
      <c r="WJ6330" s="4"/>
      <c r="WQ6330" s="4"/>
      <c r="WX6330" s="4"/>
      <c r="XE6330" s="4"/>
      <c r="XL6330" s="4"/>
      <c r="XS6330" s="4"/>
      <c r="XZ6330" s="4"/>
      <c r="YG6330" s="4"/>
      <c r="YN6330" s="4"/>
      <c r="YU6330" s="4"/>
      <c r="ZB6330" s="4"/>
      <c r="ZI6330" s="4"/>
      <c r="ZP6330" s="4"/>
      <c r="ZW6330" s="4"/>
      <c r="AAD6330" s="4"/>
      <c r="AAK6330" s="4"/>
      <c r="AAR6330" s="4"/>
      <c r="AAY6330" s="4"/>
      <c r="ABF6330" s="4"/>
      <c r="ABM6330" s="4"/>
      <c r="ABT6330" s="4"/>
      <c r="ACA6330" s="4"/>
      <c r="ACH6330" s="4"/>
      <c r="ACO6330" s="4"/>
      <c r="ACV6330" s="4"/>
      <c r="ADC6330" s="4"/>
      <c r="ADJ6330" s="4"/>
      <c r="ADQ6330" s="4"/>
      <c r="ADX6330" s="4"/>
      <c r="AEE6330" s="4"/>
      <c r="AEL6330" s="4"/>
      <c r="AES6330" s="4"/>
      <c r="AEZ6330" s="4"/>
      <c r="AFG6330" s="4"/>
      <c r="AFN6330" s="4"/>
      <c r="AFU6330" s="4"/>
      <c r="AGB6330" s="4"/>
      <c r="AGI6330" s="4"/>
      <c r="AGP6330" s="4"/>
      <c r="AGW6330" s="4"/>
      <c r="AHD6330" s="4"/>
      <c r="AHK6330" s="4"/>
      <c r="AHR6330" s="4"/>
      <c r="AHY6330" s="4"/>
      <c r="AIF6330" s="4"/>
      <c r="AIM6330" s="4"/>
      <c r="AIT6330" s="4"/>
      <c r="AJA6330" s="4"/>
      <c r="AJH6330" s="4"/>
      <c r="AJO6330" s="4"/>
      <c r="AJV6330" s="4"/>
      <c r="AKC6330" s="4"/>
      <c r="AKJ6330" s="4"/>
      <c r="AKQ6330" s="4"/>
      <c r="AKX6330" s="4"/>
      <c r="ALE6330" s="4"/>
      <c r="ALL6330" s="4"/>
      <c r="ALS6330" s="4"/>
      <c r="ALZ6330" s="4"/>
      <c r="AMG6330" s="4"/>
      <c r="AMN6330" s="4"/>
      <c r="AMU6330" s="4"/>
      <c r="ANB6330" s="4"/>
      <c r="ANI6330" s="4"/>
      <c r="ANP6330" s="4"/>
      <c r="ANW6330" s="4"/>
      <c r="AOD6330" s="4"/>
      <c r="AOK6330" s="4"/>
      <c r="AOR6330" s="4"/>
      <c r="AOY6330" s="4"/>
      <c r="APF6330" s="4"/>
      <c r="APM6330" s="4"/>
      <c r="APT6330" s="4"/>
      <c r="AQA6330" s="4"/>
      <c r="AQH6330" s="4"/>
      <c r="AQO6330" s="4"/>
      <c r="AQV6330" s="4"/>
      <c r="ARC6330" s="4"/>
      <c r="ARJ6330" s="4"/>
      <c r="ARQ6330" s="4"/>
      <c r="ARX6330" s="4"/>
      <c r="ASE6330" s="4"/>
      <c r="ASL6330" s="4"/>
      <c r="ASS6330" s="4"/>
      <c r="ASZ6330" s="4"/>
      <c r="ATG6330" s="4"/>
      <c r="ATN6330" s="4"/>
      <c r="ATU6330" s="4"/>
      <c r="AUB6330" s="4"/>
      <c r="AUI6330" s="4"/>
      <c r="AUP6330" s="4"/>
      <c r="AUW6330" s="4"/>
      <c r="AVD6330" s="4"/>
      <c r="AVK6330" s="4"/>
      <c r="AVR6330" s="4"/>
      <c r="AVY6330" s="4"/>
      <c r="AWF6330" s="4"/>
      <c r="AWM6330" s="4"/>
      <c r="AWT6330" s="4"/>
      <c r="AXA6330" s="4"/>
      <c r="AXH6330" s="4"/>
      <c r="AXO6330" s="4"/>
      <c r="AXV6330" s="4"/>
      <c r="AYC6330" s="4"/>
      <c r="AYJ6330" s="4"/>
      <c r="AYQ6330" s="4"/>
      <c r="AYX6330" s="4"/>
      <c r="AZE6330" s="4"/>
      <c r="AZL6330" s="4"/>
      <c r="AZS6330" s="4"/>
      <c r="AZZ6330" s="4"/>
      <c r="BAG6330" s="4"/>
      <c r="BAN6330" s="4"/>
      <c r="BAU6330" s="4"/>
      <c r="BBB6330" s="4"/>
      <c r="BBI6330" s="4"/>
      <c r="BBP6330" s="4"/>
      <c r="BBW6330" s="4"/>
      <c r="BCD6330" s="4"/>
      <c r="BCK6330" s="4"/>
      <c r="BCR6330" s="4"/>
      <c r="BCY6330" s="4"/>
      <c r="BDF6330" s="4"/>
      <c r="BDM6330" s="4"/>
      <c r="BDT6330" s="4"/>
      <c r="BEA6330" s="4"/>
      <c r="BEH6330" s="4"/>
      <c r="BEO6330" s="4"/>
      <c r="BEV6330" s="4"/>
      <c r="BFC6330" s="4"/>
      <c r="BFJ6330" s="4"/>
      <c r="BFQ6330" s="4"/>
      <c r="BFX6330" s="4"/>
      <c r="BGE6330" s="4"/>
      <c r="BGL6330" s="4"/>
      <c r="BGS6330" s="4"/>
      <c r="BGZ6330" s="4"/>
      <c r="BHG6330" s="4"/>
      <c r="BHN6330" s="4"/>
      <c r="BHU6330" s="4"/>
      <c r="BIB6330" s="4"/>
      <c r="BII6330" s="4"/>
      <c r="BIP6330" s="4"/>
      <c r="BIW6330" s="4"/>
      <c r="BJD6330" s="4"/>
      <c r="BJK6330" s="4"/>
      <c r="BJR6330" s="4"/>
      <c r="BJY6330" s="4"/>
      <c r="BKF6330" s="4"/>
      <c r="BKM6330" s="4"/>
      <c r="BKT6330" s="4"/>
      <c r="BLA6330" s="4"/>
      <c r="BLH6330" s="4"/>
      <c r="BLO6330" s="4"/>
      <c r="BLV6330" s="4"/>
      <c r="BMC6330" s="4"/>
      <c r="BMJ6330" s="4"/>
      <c r="BMQ6330" s="4"/>
      <c r="BMX6330" s="4"/>
      <c r="BNE6330" s="4"/>
      <c r="BNL6330" s="4"/>
      <c r="BNS6330" s="4"/>
      <c r="BNZ6330" s="4"/>
      <c r="BOG6330" s="4"/>
      <c r="BON6330" s="4"/>
      <c r="BOU6330" s="4"/>
      <c r="BPB6330" s="4"/>
      <c r="BPI6330" s="4"/>
      <c r="BPP6330" s="4"/>
      <c r="BPW6330" s="4"/>
      <c r="BQD6330" s="4"/>
      <c r="BQK6330" s="4"/>
      <c r="BQR6330" s="4"/>
      <c r="BQY6330" s="4"/>
      <c r="BRF6330" s="4"/>
      <c r="BRM6330" s="4"/>
      <c r="BRT6330" s="4"/>
      <c r="BSA6330" s="4"/>
      <c r="BSH6330" s="4"/>
      <c r="BSO6330" s="4"/>
      <c r="BSV6330" s="4"/>
      <c r="BTC6330" s="4"/>
      <c r="BTJ6330" s="4"/>
      <c r="BTQ6330" s="4"/>
      <c r="BTX6330" s="4"/>
      <c r="BUE6330" s="4"/>
      <c r="BUL6330" s="4"/>
      <c r="BUS6330" s="4"/>
      <c r="BUZ6330" s="4"/>
      <c r="BVG6330" s="4"/>
      <c r="BVN6330" s="4"/>
      <c r="BVU6330" s="4"/>
      <c r="BWB6330" s="4"/>
      <c r="BWI6330" s="4"/>
      <c r="BWP6330" s="4"/>
      <c r="BWW6330" s="4"/>
      <c r="BXD6330" s="4"/>
      <c r="BXK6330" s="4"/>
      <c r="BXR6330" s="4"/>
      <c r="BXY6330" s="4"/>
      <c r="BYF6330" s="4"/>
      <c r="BYM6330" s="4"/>
      <c r="BYT6330" s="4"/>
      <c r="BZA6330" s="4"/>
      <c r="BZH6330" s="4"/>
      <c r="BZO6330" s="4"/>
      <c r="BZV6330" s="4"/>
      <c r="CAC6330" s="4"/>
      <c r="CAJ6330" s="4"/>
      <c r="CAQ6330" s="4"/>
      <c r="CAX6330" s="4"/>
      <c r="CBE6330" s="4"/>
      <c r="CBL6330" s="4"/>
      <c r="CBS6330" s="4"/>
      <c r="CBZ6330" s="4"/>
      <c r="CCG6330" s="4"/>
      <c r="CCN6330" s="4"/>
      <c r="CCU6330" s="4"/>
      <c r="CDB6330" s="4"/>
      <c r="CDI6330" s="4"/>
      <c r="CDP6330" s="4"/>
      <c r="CDW6330" s="4"/>
      <c r="CED6330" s="4"/>
      <c r="CEK6330" s="4"/>
      <c r="CER6330" s="4"/>
      <c r="CEY6330" s="4"/>
      <c r="CFF6330" s="4"/>
      <c r="CFM6330" s="4"/>
      <c r="CFT6330" s="4"/>
      <c r="CGA6330" s="4"/>
      <c r="CGH6330" s="4"/>
      <c r="CGO6330" s="4"/>
      <c r="CGV6330" s="4"/>
      <c r="CHC6330" s="4"/>
      <c r="CHJ6330" s="4"/>
      <c r="CHQ6330" s="4"/>
      <c r="CHX6330" s="4"/>
      <c r="CIE6330" s="4"/>
      <c r="CIL6330" s="4"/>
      <c r="CIS6330" s="4"/>
      <c r="CIZ6330" s="4"/>
      <c r="CJG6330" s="4"/>
      <c r="CJN6330" s="4"/>
      <c r="CJU6330" s="4"/>
      <c r="CKB6330" s="4"/>
      <c r="CKI6330" s="4"/>
      <c r="CKP6330" s="4"/>
      <c r="CKW6330" s="4"/>
      <c r="CLD6330" s="4"/>
      <c r="CLK6330" s="4"/>
      <c r="CLR6330" s="4"/>
      <c r="CLY6330" s="4"/>
      <c r="CMF6330" s="4"/>
      <c r="CMM6330" s="4"/>
      <c r="CMT6330" s="4"/>
      <c r="CNA6330" s="4"/>
      <c r="CNH6330" s="4"/>
      <c r="CNO6330" s="4"/>
      <c r="CNV6330" s="4"/>
      <c r="COC6330" s="4"/>
      <c r="COJ6330" s="4"/>
      <c r="COQ6330" s="4"/>
      <c r="COX6330" s="4"/>
      <c r="CPE6330" s="4"/>
      <c r="CPL6330" s="4"/>
      <c r="CPS6330" s="4"/>
      <c r="CPZ6330" s="4"/>
      <c r="CQG6330" s="4"/>
      <c r="CQN6330" s="4"/>
      <c r="CQU6330" s="4"/>
      <c r="CRB6330" s="4"/>
      <c r="CRI6330" s="4"/>
      <c r="CRP6330" s="4"/>
      <c r="CRW6330" s="4"/>
      <c r="CSD6330" s="4"/>
      <c r="CSK6330" s="4"/>
      <c r="CSR6330" s="4"/>
      <c r="CSY6330" s="4"/>
      <c r="CTF6330" s="4"/>
      <c r="CTM6330" s="4"/>
      <c r="CTT6330" s="4"/>
      <c r="CUA6330" s="4"/>
      <c r="CUH6330" s="4"/>
      <c r="CUO6330" s="4"/>
      <c r="CUV6330" s="4"/>
      <c r="CVC6330" s="4"/>
      <c r="CVJ6330" s="4"/>
      <c r="CVQ6330" s="4"/>
      <c r="CVX6330" s="4"/>
      <c r="CWE6330" s="4"/>
      <c r="CWL6330" s="4"/>
      <c r="CWS6330" s="4"/>
      <c r="CWZ6330" s="4"/>
      <c r="CXG6330" s="4"/>
      <c r="CXN6330" s="4"/>
      <c r="CXU6330" s="4"/>
      <c r="CYB6330" s="4"/>
      <c r="CYI6330" s="4"/>
      <c r="CYP6330" s="4"/>
      <c r="CYW6330" s="4"/>
      <c r="CZD6330" s="4"/>
      <c r="CZK6330" s="4"/>
      <c r="CZR6330" s="4"/>
      <c r="CZY6330" s="4"/>
      <c r="DAF6330" s="4"/>
      <c r="DAM6330" s="4"/>
      <c r="DAT6330" s="4"/>
      <c r="DBA6330" s="4"/>
      <c r="DBH6330" s="4"/>
      <c r="DBO6330" s="4"/>
      <c r="DBV6330" s="4"/>
      <c r="DCC6330" s="4"/>
      <c r="DCJ6330" s="4"/>
      <c r="DCQ6330" s="4"/>
      <c r="DCX6330" s="4"/>
      <c r="DDE6330" s="4"/>
      <c r="DDL6330" s="4"/>
      <c r="DDS6330" s="4"/>
      <c r="DDZ6330" s="4"/>
      <c r="DEG6330" s="4"/>
      <c r="DEN6330" s="4"/>
      <c r="DEU6330" s="4"/>
      <c r="DFB6330" s="4"/>
      <c r="DFI6330" s="4"/>
      <c r="DFP6330" s="4"/>
      <c r="DFW6330" s="4"/>
      <c r="DGD6330" s="4"/>
      <c r="DGK6330" s="4"/>
      <c r="DGR6330" s="4"/>
      <c r="DGY6330" s="4"/>
      <c r="DHF6330" s="4"/>
      <c r="DHM6330" s="4"/>
      <c r="DHT6330" s="4"/>
      <c r="DIA6330" s="4"/>
      <c r="DIH6330" s="4"/>
      <c r="DIO6330" s="4"/>
      <c r="DIV6330" s="4"/>
      <c r="DJC6330" s="4"/>
      <c r="DJJ6330" s="4"/>
      <c r="DJQ6330" s="4"/>
      <c r="DJX6330" s="4"/>
      <c r="DKE6330" s="4"/>
      <c r="DKL6330" s="4"/>
      <c r="DKS6330" s="4"/>
      <c r="DKZ6330" s="4"/>
      <c r="DLG6330" s="4"/>
      <c r="DLN6330" s="4"/>
      <c r="DLU6330" s="4"/>
      <c r="DMB6330" s="4"/>
      <c r="DMI6330" s="4"/>
      <c r="DMP6330" s="4"/>
      <c r="DMW6330" s="4"/>
      <c r="DND6330" s="4"/>
      <c r="DNK6330" s="4"/>
      <c r="DNR6330" s="4"/>
      <c r="DNY6330" s="4"/>
      <c r="DOF6330" s="4"/>
      <c r="DOM6330" s="4"/>
      <c r="DOT6330" s="4"/>
      <c r="DPA6330" s="4"/>
      <c r="DPH6330" s="4"/>
      <c r="DPO6330" s="4"/>
      <c r="DPV6330" s="4"/>
      <c r="DQC6330" s="4"/>
      <c r="DQJ6330" s="4"/>
      <c r="DQQ6330" s="4"/>
      <c r="DQX6330" s="4"/>
      <c r="DRE6330" s="4"/>
      <c r="DRL6330" s="4"/>
      <c r="DRS6330" s="4"/>
      <c r="DRZ6330" s="4"/>
      <c r="DSG6330" s="4"/>
      <c r="DSN6330" s="4"/>
      <c r="DSU6330" s="4"/>
      <c r="DTB6330" s="4"/>
      <c r="DTI6330" s="4"/>
      <c r="DTP6330" s="4"/>
      <c r="DTW6330" s="4"/>
      <c r="DUD6330" s="4"/>
      <c r="DUK6330" s="4"/>
      <c r="DUR6330" s="4"/>
      <c r="DUY6330" s="4"/>
      <c r="DVF6330" s="4"/>
      <c r="DVM6330" s="4"/>
      <c r="DVT6330" s="4"/>
      <c r="DWA6330" s="4"/>
      <c r="DWH6330" s="4"/>
      <c r="DWO6330" s="4"/>
      <c r="DWV6330" s="4"/>
      <c r="DXC6330" s="4"/>
      <c r="DXJ6330" s="4"/>
      <c r="DXQ6330" s="4"/>
      <c r="DXX6330" s="4"/>
      <c r="DYE6330" s="4"/>
      <c r="DYL6330" s="4"/>
      <c r="DYS6330" s="4"/>
      <c r="DYZ6330" s="4"/>
      <c r="DZG6330" s="4"/>
      <c r="DZN6330" s="4"/>
      <c r="DZU6330" s="4"/>
      <c r="EAB6330" s="4"/>
      <c r="EAI6330" s="4"/>
      <c r="EAP6330" s="4"/>
      <c r="EAW6330" s="4"/>
      <c r="EBD6330" s="4"/>
      <c r="EBK6330" s="4"/>
      <c r="EBR6330" s="4"/>
      <c r="EBY6330" s="4"/>
      <c r="ECF6330" s="4"/>
      <c r="ECM6330" s="4"/>
      <c r="ECT6330" s="4"/>
      <c r="EDA6330" s="4"/>
      <c r="EDH6330" s="4"/>
      <c r="EDO6330" s="4"/>
      <c r="EDV6330" s="4"/>
      <c r="EEC6330" s="4"/>
      <c r="EEJ6330" s="4"/>
      <c r="EEQ6330" s="4"/>
      <c r="EEX6330" s="4"/>
      <c r="EFE6330" s="4"/>
      <c r="EFL6330" s="4"/>
      <c r="EFS6330" s="4"/>
      <c r="EFZ6330" s="4"/>
      <c r="EGG6330" s="4"/>
      <c r="EGN6330" s="4"/>
      <c r="EGU6330" s="4"/>
      <c r="EHB6330" s="4"/>
      <c r="EHI6330" s="4"/>
      <c r="EHP6330" s="4"/>
      <c r="EHW6330" s="4"/>
      <c r="EID6330" s="4"/>
      <c r="EIK6330" s="4"/>
      <c r="EIR6330" s="4"/>
      <c r="EIY6330" s="4"/>
      <c r="EJF6330" s="4"/>
      <c r="EJM6330" s="4"/>
      <c r="EJT6330" s="4"/>
      <c r="EKA6330" s="4"/>
      <c r="EKH6330" s="4"/>
      <c r="EKO6330" s="4"/>
      <c r="EKV6330" s="4"/>
      <c r="ELC6330" s="4"/>
      <c r="ELJ6330" s="4"/>
      <c r="ELQ6330" s="4"/>
      <c r="ELX6330" s="4"/>
      <c r="EME6330" s="4"/>
      <c r="EML6330" s="4"/>
      <c r="EMS6330" s="4"/>
      <c r="EMZ6330" s="4"/>
      <c r="ENG6330" s="4"/>
      <c r="ENN6330" s="4"/>
      <c r="ENU6330" s="4"/>
      <c r="EOB6330" s="4"/>
      <c r="EOI6330" s="4"/>
      <c r="EOP6330" s="4"/>
      <c r="EOW6330" s="4"/>
      <c r="EPD6330" s="4"/>
      <c r="EPK6330" s="4"/>
      <c r="EPR6330" s="4"/>
      <c r="EPY6330" s="4"/>
      <c r="EQF6330" s="4"/>
      <c r="EQM6330" s="4"/>
      <c r="EQT6330" s="4"/>
      <c r="ERA6330" s="4"/>
      <c r="ERH6330" s="4"/>
      <c r="ERO6330" s="4"/>
      <c r="ERV6330" s="4"/>
      <c r="ESC6330" s="4"/>
      <c r="ESJ6330" s="4"/>
      <c r="ESQ6330" s="4"/>
      <c r="ESX6330" s="4"/>
      <c r="ETE6330" s="4"/>
      <c r="ETL6330" s="4"/>
      <c r="ETS6330" s="4"/>
      <c r="ETZ6330" s="4"/>
      <c r="EUG6330" s="4"/>
      <c r="EUN6330" s="4"/>
      <c r="EUU6330" s="4"/>
      <c r="EVB6330" s="4"/>
      <c r="EVI6330" s="4"/>
      <c r="EVP6330" s="4"/>
      <c r="EVW6330" s="4"/>
      <c r="EWD6330" s="4"/>
      <c r="EWK6330" s="4"/>
      <c r="EWR6330" s="4"/>
      <c r="EWY6330" s="4"/>
      <c r="EXF6330" s="4"/>
      <c r="EXM6330" s="4"/>
      <c r="EXT6330" s="4"/>
      <c r="EYA6330" s="4"/>
      <c r="EYH6330" s="4"/>
      <c r="EYO6330" s="4"/>
      <c r="EYV6330" s="4"/>
      <c r="EZC6330" s="4"/>
      <c r="EZJ6330" s="4"/>
      <c r="EZQ6330" s="4"/>
      <c r="EZX6330" s="4"/>
      <c r="FAE6330" s="4"/>
      <c r="FAL6330" s="4"/>
      <c r="FAS6330" s="4"/>
      <c r="FAZ6330" s="4"/>
      <c r="FBG6330" s="4"/>
      <c r="FBN6330" s="4"/>
      <c r="FBU6330" s="4"/>
      <c r="FCB6330" s="4"/>
      <c r="FCI6330" s="4"/>
      <c r="FCP6330" s="4"/>
      <c r="FCW6330" s="4"/>
      <c r="FDD6330" s="4"/>
      <c r="FDK6330" s="4"/>
      <c r="FDR6330" s="4"/>
      <c r="FDY6330" s="4"/>
      <c r="FEF6330" s="4"/>
      <c r="FEM6330" s="4"/>
      <c r="FET6330" s="4"/>
      <c r="FFA6330" s="4"/>
      <c r="FFH6330" s="4"/>
      <c r="FFO6330" s="4"/>
      <c r="FFV6330" s="4"/>
      <c r="FGC6330" s="4"/>
      <c r="FGJ6330" s="4"/>
      <c r="FGQ6330" s="4"/>
      <c r="FGX6330" s="4"/>
      <c r="FHE6330" s="4"/>
      <c r="FHL6330" s="4"/>
      <c r="FHS6330" s="4"/>
      <c r="FHZ6330" s="4"/>
      <c r="FIG6330" s="4"/>
      <c r="FIN6330" s="4"/>
      <c r="FIU6330" s="4"/>
      <c r="FJB6330" s="4"/>
      <c r="FJI6330" s="4"/>
      <c r="FJP6330" s="4"/>
      <c r="FJW6330" s="4"/>
      <c r="FKD6330" s="4"/>
      <c r="FKK6330" s="4"/>
      <c r="FKR6330" s="4"/>
      <c r="FKY6330" s="4"/>
      <c r="FLF6330" s="4"/>
      <c r="FLM6330" s="4"/>
      <c r="FLT6330" s="4"/>
      <c r="FMA6330" s="4"/>
      <c r="FMH6330" s="4"/>
      <c r="FMO6330" s="4"/>
      <c r="FMV6330" s="4"/>
      <c r="FNC6330" s="4"/>
      <c r="FNJ6330" s="4"/>
      <c r="FNQ6330" s="4"/>
      <c r="FNX6330" s="4"/>
      <c r="FOE6330" s="4"/>
      <c r="FOL6330" s="4"/>
      <c r="FOS6330" s="4"/>
      <c r="FOZ6330" s="4"/>
      <c r="FPG6330" s="4"/>
      <c r="FPN6330" s="4"/>
      <c r="FPU6330" s="4"/>
      <c r="FQB6330" s="4"/>
      <c r="FQI6330" s="4"/>
      <c r="FQP6330" s="4"/>
      <c r="FQW6330" s="4"/>
      <c r="FRD6330" s="4"/>
      <c r="FRK6330" s="4"/>
      <c r="FRR6330" s="4"/>
      <c r="FRY6330" s="4"/>
      <c r="FSF6330" s="4"/>
      <c r="FSM6330" s="4"/>
      <c r="FST6330" s="4"/>
      <c r="FTA6330" s="4"/>
      <c r="FTH6330" s="4"/>
      <c r="FTO6330" s="4"/>
      <c r="FTV6330" s="4"/>
      <c r="FUC6330" s="4"/>
      <c r="FUJ6330" s="4"/>
      <c r="FUQ6330" s="4"/>
      <c r="FUX6330" s="4"/>
      <c r="FVE6330" s="4"/>
      <c r="FVL6330" s="4"/>
      <c r="FVS6330" s="4"/>
      <c r="FVZ6330" s="4"/>
      <c r="FWG6330" s="4"/>
      <c r="FWN6330" s="4"/>
      <c r="FWU6330" s="4"/>
      <c r="FXB6330" s="4"/>
      <c r="FXI6330" s="4"/>
      <c r="FXP6330" s="4"/>
      <c r="FXW6330" s="4"/>
      <c r="FYD6330" s="4"/>
      <c r="FYK6330" s="4"/>
      <c r="FYR6330" s="4"/>
      <c r="FYY6330" s="4"/>
      <c r="FZF6330" s="4"/>
      <c r="FZM6330" s="4"/>
      <c r="FZT6330" s="4"/>
      <c r="GAA6330" s="4"/>
      <c r="GAH6330" s="4"/>
      <c r="GAO6330" s="4"/>
      <c r="GAV6330" s="4"/>
      <c r="GBC6330" s="4"/>
      <c r="GBJ6330" s="4"/>
      <c r="GBQ6330" s="4"/>
      <c r="GBX6330" s="4"/>
      <c r="GCE6330" s="4"/>
      <c r="GCL6330" s="4"/>
      <c r="GCS6330" s="4"/>
      <c r="GCZ6330" s="4"/>
      <c r="GDG6330" s="4"/>
      <c r="GDN6330" s="4"/>
      <c r="GDU6330" s="4"/>
      <c r="GEB6330" s="4"/>
      <c r="GEI6330" s="4"/>
      <c r="GEP6330" s="4"/>
      <c r="GEW6330" s="4"/>
      <c r="GFD6330" s="4"/>
      <c r="GFK6330" s="4"/>
      <c r="GFR6330" s="4"/>
      <c r="GFY6330" s="4"/>
      <c r="GGF6330" s="4"/>
      <c r="GGM6330" s="4"/>
      <c r="GGT6330" s="4"/>
      <c r="GHA6330" s="4"/>
      <c r="GHH6330" s="4"/>
      <c r="GHO6330" s="4"/>
      <c r="GHV6330" s="4"/>
      <c r="GIC6330" s="4"/>
      <c r="GIJ6330" s="4"/>
      <c r="GIQ6330" s="4"/>
      <c r="GIX6330" s="4"/>
      <c r="GJE6330" s="4"/>
      <c r="GJL6330" s="4"/>
      <c r="GJS6330" s="4"/>
      <c r="GJZ6330" s="4"/>
      <c r="GKG6330" s="4"/>
      <c r="GKN6330" s="4"/>
      <c r="GKU6330" s="4"/>
      <c r="GLB6330" s="4"/>
      <c r="GLI6330" s="4"/>
      <c r="GLP6330" s="4"/>
      <c r="GLW6330" s="4"/>
      <c r="GMD6330" s="4"/>
      <c r="GMK6330" s="4"/>
      <c r="GMR6330" s="4"/>
      <c r="GMY6330" s="4"/>
      <c r="GNF6330" s="4"/>
      <c r="GNM6330" s="4"/>
      <c r="GNT6330" s="4"/>
      <c r="GOA6330" s="4"/>
      <c r="GOH6330" s="4"/>
      <c r="GOO6330" s="4"/>
      <c r="GOV6330" s="4"/>
      <c r="GPC6330" s="4"/>
      <c r="GPJ6330" s="4"/>
      <c r="GPQ6330" s="4"/>
      <c r="GPX6330" s="4"/>
      <c r="GQE6330" s="4"/>
      <c r="GQL6330" s="4"/>
      <c r="GQS6330" s="4"/>
      <c r="GQZ6330" s="4"/>
      <c r="GRG6330" s="4"/>
      <c r="GRN6330" s="4"/>
      <c r="GRU6330" s="4"/>
      <c r="GSB6330" s="4"/>
      <c r="GSI6330" s="4"/>
      <c r="GSP6330" s="4"/>
      <c r="GSW6330" s="4"/>
      <c r="GTD6330" s="4"/>
      <c r="GTK6330" s="4"/>
      <c r="GTR6330" s="4"/>
      <c r="GTY6330" s="4"/>
      <c r="GUF6330" s="4"/>
      <c r="GUM6330" s="4"/>
      <c r="GUT6330" s="4"/>
      <c r="GVA6330" s="4"/>
      <c r="GVH6330" s="4"/>
      <c r="GVO6330" s="4"/>
      <c r="GVV6330" s="4"/>
      <c r="GWC6330" s="4"/>
      <c r="GWJ6330" s="4"/>
      <c r="GWQ6330" s="4"/>
      <c r="GWX6330" s="4"/>
      <c r="GXE6330" s="4"/>
      <c r="GXL6330" s="4"/>
      <c r="GXS6330" s="4"/>
      <c r="GXZ6330" s="4"/>
      <c r="GYG6330" s="4"/>
      <c r="GYN6330" s="4"/>
      <c r="GYU6330" s="4"/>
      <c r="GZB6330" s="4"/>
      <c r="GZI6330" s="4"/>
      <c r="GZP6330" s="4"/>
      <c r="GZW6330" s="4"/>
      <c r="HAD6330" s="4"/>
      <c r="HAK6330" s="4"/>
      <c r="HAR6330" s="4"/>
      <c r="HAY6330" s="4"/>
      <c r="HBF6330" s="4"/>
      <c r="HBM6330" s="4"/>
      <c r="HBT6330" s="4"/>
      <c r="HCA6330" s="4"/>
      <c r="HCH6330" s="4"/>
      <c r="HCO6330" s="4"/>
      <c r="HCV6330" s="4"/>
      <c r="HDC6330" s="4"/>
      <c r="HDJ6330" s="4"/>
      <c r="HDQ6330" s="4"/>
      <c r="HDX6330" s="4"/>
      <c r="HEE6330" s="4"/>
      <c r="HEL6330" s="4"/>
      <c r="HES6330" s="4"/>
      <c r="HEZ6330" s="4"/>
      <c r="HFG6330" s="4"/>
      <c r="HFN6330" s="4"/>
      <c r="HFU6330" s="4"/>
      <c r="HGB6330" s="4"/>
      <c r="HGI6330" s="4"/>
      <c r="HGP6330" s="4"/>
      <c r="HGW6330" s="4"/>
      <c r="HHD6330" s="4"/>
      <c r="HHK6330" s="4"/>
      <c r="HHR6330" s="4"/>
      <c r="HHY6330" s="4"/>
      <c r="HIF6330" s="4"/>
      <c r="HIM6330" s="4"/>
      <c r="HIT6330" s="4"/>
      <c r="HJA6330" s="4"/>
      <c r="HJH6330" s="4"/>
      <c r="HJO6330" s="4"/>
      <c r="HJV6330" s="4"/>
      <c r="HKC6330" s="4"/>
      <c r="HKJ6330" s="4"/>
      <c r="HKQ6330" s="4"/>
      <c r="HKX6330" s="4"/>
      <c r="HLE6330" s="4"/>
      <c r="HLL6330" s="4"/>
      <c r="HLS6330" s="4"/>
      <c r="HLZ6330" s="4"/>
      <c r="HMG6330" s="4"/>
      <c r="HMN6330" s="4"/>
      <c r="HMU6330" s="4"/>
      <c r="HNB6330" s="4"/>
      <c r="HNI6330" s="4"/>
      <c r="HNP6330" s="4"/>
      <c r="HNW6330" s="4"/>
      <c r="HOD6330" s="4"/>
      <c r="HOK6330" s="4"/>
      <c r="HOR6330" s="4"/>
      <c r="HOY6330" s="4"/>
      <c r="HPF6330" s="4"/>
      <c r="HPM6330" s="4"/>
      <c r="HPT6330" s="4"/>
      <c r="HQA6330" s="4"/>
      <c r="HQH6330" s="4"/>
      <c r="HQO6330" s="4"/>
      <c r="HQV6330" s="4"/>
      <c r="HRC6330" s="4"/>
      <c r="HRJ6330" s="4"/>
      <c r="HRQ6330" s="4"/>
      <c r="HRX6330" s="4"/>
      <c r="HSE6330" s="4"/>
      <c r="HSL6330" s="4"/>
      <c r="HSS6330" s="4"/>
      <c r="HSZ6330" s="4"/>
      <c r="HTG6330" s="4"/>
      <c r="HTN6330" s="4"/>
      <c r="HTU6330" s="4"/>
      <c r="HUB6330" s="4"/>
      <c r="HUI6330" s="4"/>
      <c r="HUP6330" s="4"/>
      <c r="HUW6330" s="4"/>
      <c r="HVD6330" s="4"/>
      <c r="HVK6330" s="4"/>
      <c r="HVR6330" s="4"/>
      <c r="HVY6330" s="4"/>
      <c r="HWF6330" s="4"/>
      <c r="HWM6330" s="4"/>
      <c r="HWT6330" s="4"/>
      <c r="HXA6330" s="4"/>
      <c r="HXH6330" s="4"/>
      <c r="HXO6330" s="4"/>
      <c r="HXV6330" s="4"/>
      <c r="HYC6330" s="4"/>
      <c r="HYJ6330" s="4"/>
      <c r="HYQ6330" s="4"/>
      <c r="HYX6330" s="4"/>
      <c r="HZE6330" s="4"/>
      <c r="HZL6330" s="4"/>
      <c r="HZS6330" s="4"/>
      <c r="HZZ6330" s="4"/>
      <c r="IAG6330" s="4"/>
      <c r="IAN6330" s="4"/>
      <c r="IAU6330" s="4"/>
      <c r="IBB6330" s="4"/>
      <c r="IBI6330" s="4"/>
      <c r="IBP6330" s="4"/>
      <c r="IBW6330" s="4"/>
      <c r="ICD6330" s="4"/>
      <c r="ICK6330" s="4"/>
      <c r="ICR6330" s="4"/>
      <c r="ICY6330" s="4"/>
      <c r="IDF6330" s="4"/>
      <c r="IDM6330" s="4"/>
      <c r="IDT6330" s="4"/>
      <c r="IEA6330" s="4"/>
      <c r="IEH6330" s="4"/>
      <c r="IEO6330" s="4"/>
      <c r="IEV6330" s="4"/>
      <c r="IFC6330" s="4"/>
      <c r="IFJ6330" s="4"/>
      <c r="IFQ6330" s="4"/>
      <c r="IFX6330" s="4"/>
      <c r="IGE6330" s="4"/>
      <c r="IGL6330" s="4"/>
      <c r="IGS6330" s="4"/>
      <c r="IGZ6330" s="4"/>
      <c r="IHG6330" s="4"/>
      <c r="IHN6330" s="4"/>
      <c r="IHU6330" s="4"/>
      <c r="IIB6330" s="4"/>
      <c r="III6330" s="4"/>
      <c r="IIP6330" s="4"/>
      <c r="IIW6330" s="4"/>
      <c r="IJD6330" s="4"/>
      <c r="IJK6330" s="4"/>
      <c r="IJR6330" s="4"/>
      <c r="IJY6330" s="4"/>
      <c r="IKF6330" s="4"/>
      <c r="IKM6330" s="4"/>
      <c r="IKT6330" s="4"/>
      <c r="ILA6330" s="4"/>
      <c r="ILH6330" s="4"/>
      <c r="ILO6330" s="4"/>
      <c r="ILV6330" s="4"/>
      <c r="IMC6330" s="4"/>
      <c r="IMJ6330" s="4"/>
      <c r="IMQ6330" s="4"/>
      <c r="IMX6330" s="4"/>
      <c r="INE6330" s="4"/>
      <c r="INL6330" s="4"/>
      <c r="INS6330" s="4"/>
      <c r="INZ6330" s="4"/>
      <c r="IOG6330" s="4"/>
      <c r="ION6330" s="4"/>
      <c r="IOU6330" s="4"/>
      <c r="IPB6330" s="4"/>
      <c r="IPI6330" s="4"/>
      <c r="IPP6330" s="4"/>
      <c r="IPW6330" s="4"/>
      <c r="IQD6330" s="4"/>
      <c r="IQK6330" s="4"/>
      <c r="IQR6330" s="4"/>
      <c r="IQY6330" s="4"/>
      <c r="IRF6330" s="4"/>
      <c r="IRM6330" s="4"/>
      <c r="IRT6330" s="4"/>
      <c r="ISA6330" s="4"/>
      <c r="ISH6330" s="4"/>
      <c r="ISO6330" s="4"/>
      <c r="ISV6330" s="4"/>
      <c r="ITC6330" s="4"/>
      <c r="ITJ6330" s="4"/>
      <c r="ITQ6330" s="4"/>
      <c r="ITX6330" s="4"/>
      <c r="IUE6330" s="4"/>
      <c r="IUL6330" s="4"/>
      <c r="IUS6330" s="4"/>
      <c r="IUZ6330" s="4"/>
      <c r="IVG6330" s="4"/>
      <c r="IVN6330" s="4"/>
      <c r="IVU6330" s="4"/>
      <c r="IWB6330" s="4"/>
      <c r="IWI6330" s="4"/>
      <c r="IWP6330" s="4"/>
      <c r="IWW6330" s="4"/>
      <c r="IXD6330" s="4"/>
      <c r="IXK6330" s="4"/>
      <c r="IXR6330" s="4"/>
      <c r="IXY6330" s="4"/>
      <c r="IYF6330" s="4"/>
      <c r="IYM6330" s="4"/>
      <c r="IYT6330" s="4"/>
      <c r="IZA6330" s="4"/>
      <c r="IZH6330" s="4"/>
      <c r="IZO6330" s="4"/>
      <c r="IZV6330" s="4"/>
      <c r="JAC6330" s="4"/>
      <c r="JAJ6330" s="4"/>
      <c r="JAQ6330" s="4"/>
      <c r="JAX6330" s="4"/>
      <c r="JBE6330" s="4"/>
      <c r="JBL6330" s="4"/>
      <c r="JBS6330" s="4"/>
      <c r="JBZ6330" s="4"/>
      <c r="JCG6330" s="4"/>
      <c r="JCN6330" s="4"/>
      <c r="JCU6330" s="4"/>
      <c r="JDB6330" s="4"/>
      <c r="JDI6330" s="4"/>
      <c r="JDP6330" s="4"/>
      <c r="JDW6330" s="4"/>
      <c r="JED6330" s="4"/>
      <c r="JEK6330" s="4"/>
      <c r="JER6330" s="4"/>
      <c r="JEY6330" s="4"/>
      <c r="JFF6330" s="4"/>
      <c r="JFM6330" s="4"/>
      <c r="JFT6330" s="4"/>
      <c r="JGA6330" s="4"/>
      <c r="JGH6330" s="4"/>
      <c r="JGO6330" s="4"/>
      <c r="JGV6330" s="4"/>
      <c r="JHC6330" s="4"/>
      <c r="JHJ6330" s="4"/>
      <c r="JHQ6330" s="4"/>
      <c r="JHX6330" s="4"/>
      <c r="JIE6330" s="4"/>
      <c r="JIL6330" s="4"/>
      <c r="JIS6330" s="4"/>
      <c r="JIZ6330" s="4"/>
      <c r="JJG6330" s="4"/>
      <c r="JJN6330" s="4"/>
      <c r="JJU6330" s="4"/>
      <c r="JKB6330" s="4"/>
      <c r="JKI6330" s="4"/>
      <c r="JKP6330" s="4"/>
      <c r="JKW6330" s="4"/>
      <c r="JLD6330" s="4"/>
      <c r="JLK6330" s="4"/>
      <c r="JLR6330" s="4"/>
      <c r="JLY6330" s="4"/>
      <c r="JMF6330" s="4"/>
      <c r="JMM6330" s="4"/>
      <c r="JMT6330" s="4"/>
      <c r="JNA6330" s="4"/>
      <c r="JNH6330" s="4"/>
      <c r="JNO6330" s="4"/>
      <c r="JNV6330" s="4"/>
      <c r="JOC6330" s="4"/>
      <c r="JOJ6330" s="4"/>
      <c r="JOQ6330" s="4"/>
      <c r="JOX6330" s="4"/>
      <c r="JPE6330" s="4"/>
      <c r="JPL6330" s="4"/>
      <c r="JPS6330" s="4"/>
      <c r="JPZ6330" s="4"/>
      <c r="JQG6330" s="4"/>
      <c r="JQN6330" s="4"/>
      <c r="JQU6330" s="4"/>
      <c r="JRB6330" s="4"/>
      <c r="JRI6330" s="4"/>
      <c r="JRP6330" s="4"/>
      <c r="JRW6330" s="4"/>
      <c r="JSD6330" s="4"/>
      <c r="JSK6330" s="4"/>
      <c r="JSR6330" s="4"/>
      <c r="JSY6330" s="4"/>
      <c r="JTF6330" s="4"/>
      <c r="JTM6330" s="4"/>
      <c r="JTT6330" s="4"/>
      <c r="JUA6330" s="4"/>
      <c r="JUH6330" s="4"/>
      <c r="JUO6330" s="4"/>
      <c r="JUV6330" s="4"/>
      <c r="JVC6330" s="4"/>
      <c r="JVJ6330" s="4"/>
      <c r="JVQ6330" s="4"/>
      <c r="JVX6330" s="4"/>
      <c r="JWE6330" s="4"/>
      <c r="JWL6330" s="4"/>
      <c r="JWS6330" s="4"/>
      <c r="JWZ6330" s="4"/>
      <c r="JXG6330" s="4"/>
      <c r="JXN6330" s="4"/>
      <c r="JXU6330" s="4"/>
      <c r="JYB6330" s="4"/>
      <c r="JYI6330" s="4"/>
      <c r="JYP6330" s="4"/>
      <c r="JYW6330" s="4"/>
      <c r="JZD6330" s="4"/>
      <c r="JZK6330" s="4"/>
      <c r="JZR6330" s="4"/>
      <c r="JZY6330" s="4"/>
      <c r="KAF6330" s="4"/>
      <c r="KAM6330" s="4"/>
      <c r="KAT6330" s="4"/>
      <c r="KBA6330" s="4"/>
      <c r="KBH6330" s="4"/>
      <c r="KBO6330" s="4"/>
      <c r="KBV6330" s="4"/>
      <c r="KCC6330" s="4"/>
      <c r="KCJ6330" s="4"/>
      <c r="KCQ6330" s="4"/>
      <c r="KCX6330" s="4"/>
      <c r="KDE6330" s="4"/>
      <c r="KDL6330" s="4"/>
      <c r="KDS6330" s="4"/>
      <c r="KDZ6330" s="4"/>
      <c r="KEG6330" s="4"/>
      <c r="KEN6330" s="4"/>
      <c r="KEU6330" s="4"/>
      <c r="KFB6330" s="4"/>
      <c r="KFI6330" s="4"/>
      <c r="KFP6330" s="4"/>
      <c r="KFW6330" s="4"/>
      <c r="KGD6330" s="4"/>
      <c r="KGK6330" s="4"/>
      <c r="KGR6330" s="4"/>
      <c r="KGY6330" s="4"/>
      <c r="KHF6330" s="4"/>
      <c r="KHM6330" s="4"/>
      <c r="KHT6330" s="4"/>
      <c r="KIA6330" s="4"/>
      <c r="KIH6330" s="4"/>
      <c r="KIO6330" s="4"/>
      <c r="KIV6330" s="4"/>
      <c r="KJC6330" s="4"/>
      <c r="KJJ6330" s="4"/>
      <c r="KJQ6330" s="4"/>
      <c r="KJX6330" s="4"/>
      <c r="KKE6330" s="4"/>
      <c r="KKL6330" s="4"/>
      <c r="KKS6330" s="4"/>
      <c r="KKZ6330" s="4"/>
      <c r="KLG6330" s="4"/>
      <c r="KLN6330" s="4"/>
      <c r="KLU6330" s="4"/>
      <c r="KMB6330" s="4"/>
      <c r="KMI6330" s="4"/>
      <c r="KMP6330" s="4"/>
      <c r="KMW6330" s="4"/>
      <c r="KND6330" s="4"/>
      <c r="KNK6330" s="4"/>
      <c r="KNR6330" s="4"/>
      <c r="KNY6330" s="4"/>
      <c r="KOF6330" s="4"/>
      <c r="KOM6330" s="4"/>
      <c r="KOT6330" s="4"/>
      <c r="KPA6330" s="4"/>
      <c r="KPH6330" s="4"/>
      <c r="KPO6330" s="4"/>
      <c r="KPV6330" s="4"/>
      <c r="KQC6330" s="4"/>
      <c r="KQJ6330" s="4"/>
      <c r="KQQ6330" s="4"/>
      <c r="KQX6330" s="4"/>
      <c r="KRE6330" s="4"/>
      <c r="KRL6330" s="4"/>
      <c r="KRS6330" s="4"/>
      <c r="KRZ6330" s="4"/>
      <c r="KSG6330" s="4"/>
      <c r="KSN6330" s="4"/>
      <c r="KSU6330" s="4"/>
      <c r="KTB6330" s="4"/>
      <c r="KTI6330" s="4"/>
      <c r="KTP6330" s="4"/>
      <c r="KTW6330" s="4"/>
      <c r="KUD6330" s="4"/>
      <c r="KUK6330" s="4"/>
      <c r="KUR6330" s="4"/>
      <c r="KUY6330" s="4"/>
      <c r="KVF6330" s="4"/>
      <c r="KVM6330" s="4"/>
      <c r="KVT6330" s="4"/>
      <c r="KWA6330" s="4"/>
      <c r="KWH6330" s="4"/>
      <c r="KWO6330" s="4"/>
      <c r="KWV6330" s="4"/>
      <c r="KXC6330" s="4"/>
      <c r="KXJ6330" s="4"/>
      <c r="KXQ6330" s="4"/>
      <c r="KXX6330" s="4"/>
      <c r="KYE6330" s="4"/>
      <c r="KYL6330" s="4"/>
      <c r="KYS6330" s="4"/>
      <c r="KYZ6330" s="4"/>
      <c r="KZG6330" s="4"/>
      <c r="KZN6330" s="4"/>
      <c r="KZU6330" s="4"/>
      <c r="LAB6330" s="4"/>
      <c r="LAI6330" s="4"/>
      <c r="LAP6330" s="4"/>
      <c r="LAW6330" s="4"/>
      <c r="LBD6330" s="4"/>
      <c r="LBK6330" s="4"/>
      <c r="LBR6330" s="4"/>
      <c r="LBY6330" s="4"/>
      <c r="LCF6330" s="4"/>
      <c r="LCM6330" s="4"/>
      <c r="LCT6330" s="4"/>
      <c r="LDA6330" s="4"/>
      <c r="LDH6330" s="4"/>
      <c r="LDO6330" s="4"/>
      <c r="LDV6330" s="4"/>
      <c r="LEC6330" s="4"/>
      <c r="LEJ6330" s="4"/>
      <c r="LEQ6330" s="4"/>
      <c r="LEX6330" s="4"/>
      <c r="LFE6330" s="4"/>
      <c r="LFL6330" s="4"/>
      <c r="LFS6330" s="4"/>
      <c r="LFZ6330" s="4"/>
      <c r="LGG6330" s="4"/>
      <c r="LGN6330" s="4"/>
      <c r="LGU6330" s="4"/>
      <c r="LHB6330" s="4"/>
      <c r="LHI6330" s="4"/>
      <c r="LHP6330" s="4"/>
      <c r="LHW6330" s="4"/>
      <c r="LID6330" s="4"/>
      <c r="LIK6330" s="4"/>
      <c r="LIR6330" s="4"/>
      <c r="LIY6330" s="4"/>
      <c r="LJF6330" s="4"/>
      <c r="LJM6330" s="4"/>
      <c r="LJT6330" s="4"/>
      <c r="LKA6330" s="4"/>
      <c r="LKH6330" s="4"/>
      <c r="LKO6330" s="4"/>
      <c r="LKV6330" s="4"/>
      <c r="LLC6330" s="4"/>
      <c r="LLJ6330" s="4"/>
      <c r="LLQ6330" s="4"/>
      <c r="LLX6330" s="4"/>
      <c r="LME6330" s="4"/>
      <c r="LML6330" s="4"/>
      <c r="LMS6330" s="4"/>
      <c r="LMZ6330" s="4"/>
      <c r="LNG6330" s="4"/>
      <c r="LNN6330" s="4"/>
      <c r="LNU6330" s="4"/>
      <c r="LOB6330" s="4"/>
      <c r="LOI6330" s="4"/>
      <c r="LOP6330" s="4"/>
      <c r="LOW6330" s="4"/>
      <c r="LPD6330" s="4"/>
      <c r="LPK6330" s="4"/>
      <c r="LPR6330" s="4"/>
      <c r="LPY6330" s="4"/>
      <c r="LQF6330" s="4"/>
      <c r="LQM6330" s="4"/>
      <c r="LQT6330" s="4"/>
      <c r="LRA6330" s="4"/>
      <c r="LRH6330" s="4"/>
      <c r="LRO6330" s="4"/>
      <c r="LRV6330" s="4"/>
      <c r="LSC6330" s="4"/>
      <c r="LSJ6330" s="4"/>
      <c r="LSQ6330" s="4"/>
      <c r="LSX6330" s="4"/>
      <c r="LTE6330" s="4"/>
      <c r="LTL6330" s="4"/>
      <c r="LTS6330" s="4"/>
      <c r="LTZ6330" s="4"/>
      <c r="LUG6330" s="4"/>
      <c r="LUN6330" s="4"/>
      <c r="LUU6330" s="4"/>
      <c r="LVB6330" s="4"/>
      <c r="LVI6330" s="4"/>
      <c r="LVP6330" s="4"/>
      <c r="LVW6330" s="4"/>
      <c r="LWD6330" s="4"/>
      <c r="LWK6330" s="4"/>
      <c r="LWR6330" s="4"/>
      <c r="LWY6330" s="4"/>
      <c r="LXF6330" s="4"/>
      <c r="LXM6330" s="4"/>
      <c r="LXT6330" s="4"/>
      <c r="LYA6330" s="4"/>
      <c r="LYH6330" s="4"/>
      <c r="LYO6330" s="4"/>
      <c r="LYV6330" s="4"/>
      <c r="LZC6330" s="4"/>
      <c r="LZJ6330" s="4"/>
      <c r="LZQ6330" s="4"/>
      <c r="LZX6330" s="4"/>
      <c r="MAE6330" s="4"/>
      <c r="MAL6330" s="4"/>
      <c r="MAS6330" s="4"/>
      <c r="MAZ6330" s="4"/>
      <c r="MBG6330" s="4"/>
      <c r="MBN6330" s="4"/>
      <c r="MBU6330" s="4"/>
      <c r="MCB6330" s="4"/>
      <c r="MCI6330" s="4"/>
      <c r="MCP6330" s="4"/>
      <c r="MCW6330" s="4"/>
      <c r="MDD6330" s="4"/>
      <c r="MDK6330" s="4"/>
      <c r="MDR6330" s="4"/>
      <c r="MDY6330" s="4"/>
      <c r="MEF6330" s="4"/>
      <c r="MEM6330" s="4"/>
      <c r="MET6330" s="4"/>
      <c r="MFA6330" s="4"/>
      <c r="MFH6330" s="4"/>
      <c r="MFO6330" s="4"/>
      <c r="MFV6330" s="4"/>
      <c r="MGC6330" s="4"/>
      <c r="MGJ6330" s="4"/>
      <c r="MGQ6330" s="4"/>
      <c r="MGX6330" s="4"/>
      <c r="MHE6330" s="4"/>
      <c r="MHL6330" s="4"/>
      <c r="MHS6330" s="4"/>
      <c r="MHZ6330" s="4"/>
      <c r="MIG6330" s="4"/>
      <c r="MIN6330" s="4"/>
      <c r="MIU6330" s="4"/>
      <c r="MJB6330" s="4"/>
      <c r="MJI6330" s="4"/>
      <c r="MJP6330" s="4"/>
      <c r="MJW6330" s="4"/>
      <c r="MKD6330" s="4"/>
      <c r="MKK6330" s="4"/>
      <c r="MKR6330" s="4"/>
      <c r="MKY6330" s="4"/>
      <c r="MLF6330" s="4"/>
      <c r="MLM6330" s="4"/>
      <c r="MLT6330" s="4"/>
      <c r="MMA6330" s="4"/>
      <c r="MMH6330" s="4"/>
      <c r="MMO6330" s="4"/>
      <c r="MMV6330" s="4"/>
      <c r="MNC6330" s="4"/>
      <c r="MNJ6330" s="4"/>
      <c r="MNQ6330" s="4"/>
      <c r="MNX6330" s="4"/>
      <c r="MOE6330" s="4"/>
      <c r="MOL6330" s="4"/>
      <c r="MOS6330" s="4"/>
      <c r="MOZ6330" s="4"/>
      <c r="MPG6330" s="4"/>
      <c r="MPN6330" s="4"/>
      <c r="MPU6330" s="4"/>
      <c r="MQB6330" s="4"/>
      <c r="MQI6330" s="4"/>
      <c r="MQP6330" s="4"/>
      <c r="MQW6330" s="4"/>
      <c r="MRD6330" s="4"/>
      <c r="MRK6330" s="4"/>
      <c r="MRR6330" s="4"/>
      <c r="MRY6330" s="4"/>
      <c r="MSF6330" s="4"/>
      <c r="MSM6330" s="4"/>
      <c r="MST6330" s="4"/>
      <c r="MTA6330" s="4"/>
      <c r="MTH6330" s="4"/>
      <c r="MTO6330" s="4"/>
      <c r="MTV6330" s="4"/>
      <c r="MUC6330" s="4"/>
      <c r="MUJ6330" s="4"/>
      <c r="MUQ6330" s="4"/>
      <c r="MUX6330" s="4"/>
      <c r="MVE6330" s="4"/>
      <c r="MVL6330" s="4"/>
      <c r="MVS6330" s="4"/>
      <c r="MVZ6330" s="4"/>
      <c r="MWG6330" s="4"/>
      <c r="MWN6330" s="4"/>
      <c r="MWU6330" s="4"/>
      <c r="MXB6330" s="4"/>
      <c r="MXI6330" s="4"/>
      <c r="MXP6330" s="4"/>
      <c r="MXW6330" s="4"/>
      <c r="MYD6330" s="4"/>
      <c r="MYK6330" s="4"/>
      <c r="MYR6330" s="4"/>
      <c r="MYY6330" s="4"/>
      <c r="MZF6330" s="4"/>
      <c r="MZM6330" s="4"/>
      <c r="MZT6330" s="4"/>
      <c r="NAA6330" s="4"/>
      <c r="NAH6330" s="4"/>
      <c r="NAO6330" s="4"/>
      <c r="NAV6330" s="4"/>
      <c r="NBC6330" s="4"/>
      <c r="NBJ6330" s="4"/>
      <c r="NBQ6330" s="4"/>
      <c r="NBX6330" s="4"/>
      <c r="NCE6330" s="4"/>
      <c r="NCL6330" s="4"/>
      <c r="NCS6330" s="4"/>
      <c r="NCZ6330" s="4"/>
      <c r="NDG6330" s="4"/>
      <c r="NDN6330" s="4"/>
      <c r="NDU6330" s="4"/>
      <c r="NEB6330" s="4"/>
      <c r="NEI6330" s="4"/>
      <c r="NEP6330" s="4"/>
      <c r="NEW6330" s="4"/>
      <c r="NFD6330" s="4"/>
      <c r="NFK6330" s="4"/>
      <c r="NFR6330" s="4"/>
      <c r="NFY6330" s="4"/>
      <c r="NGF6330" s="4"/>
      <c r="NGM6330" s="4"/>
      <c r="NGT6330" s="4"/>
      <c r="NHA6330" s="4"/>
      <c r="NHH6330" s="4"/>
      <c r="NHO6330" s="4"/>
      <c r="NHV6330" s="4"/>
      <c r="NIC6330" s="4"/>
      <c r="NIJ6330" s="4"/>
      <c r="NIQ6330" s="4"/>
      <c r="NIX6330" s="4"/>
      <c r="NJE6330" s="4"/>
      <c r="NJL6330" s="4"/>
      <c r="NJS6330" s="4"/>
      <c r="NJZ6330" s="4"/>
      <c r="NKG6330" s="4"/>
      <c r="NKN6330" s="4"/>
      <c r="NKU6330" s="4"/>
      <c r="NLB6330" s="4"/>
      <c r="NLI6330" s="4"/>
      <c r="NLP6330" s="4"/>
      <c r="NLW6330" s="4"/>
      <c r="NMD6330" s="4"/>
      <c r="NMK6330" s="4"/>
      <c r="NMR6330" s="4"/>
      <c r="NMY6330" s="4"/>
      <c r="NNF6330" s="4"/>
      <c r="NNM6330" s="4"/>
      <c r="NNT6330" s="4"/>
      <c r="NOA6330" s="4"/>
      <c r="NOH6330" s="4"/>
      <c r="NOO6330" s="4"/>
      <c r="NOV6330" s="4"/>
      <c r="NPC6330" s="4"/>
      <c r="NPJ6330" s="4"/>
      <c r="NPQ6330" s="4"/>
      <c r="NPX6330" s="4"/>
      <c r="NQE6330" s="4"/>
      <c r="NQL6330" s="4"/>
      <c r="NQS6330" s="4"/>
      <c r="NQZ6330" s="4"/>
      <c r="NRG6330" s="4"/>
      <c r="NRN6330" s="4"/>
      <c r="NRU6330" s="4"/>
      <c r="NSB6330" s="4"/>
      <c r="NSI6330" s="4"/>
      <c r="NSP6330" s="4"/>
      <c r="NSW6330" s="4"/>
      <c r="NTD6330" s="4"/>
      <c r="NTK6330" s="4"/>
      <c r="NTR6330" s="4"/>
      <c r="NTY6330" s="4"/>
      <c r="NUF6330" s="4"/>
      <c r="NUM6330" s="4"/>
      <c r="NUT6330" s="4"/>
      <c r="NVA6330" s="4"/>
      <c r="NVH6330" s="4"/>
      <c r="NVO6330" s="4"/>
      <c r="NVV6330" s="4"/>
      <c r="NWC6330" s="4"/>
      <c r="NWJ6330" s="4"/>
      <c r="NWQ6330" s="4"/>
      <c r="NWX6330" s="4"/>
      <c r="NXE6330" s="4"/>
      <c r="NXL6330" s="4"/>
      <c r="NXS6330" s="4"/>
      <c r="NXZ6330" s="4"/>
      <c r="NYG6330" s="4"/>
      <c r="NYN6330" s="4"/>
      <c r="NYU6330" s="4"/>
      <c r="NZB6330" s="4"/>
      <c r="NZI6330" s="4"/>
      <c r="NZP6330" s="4"/>
      <c r="NZW6330" s="4"/>
      <c r="OAD6330" s="4"/>
      <c r="OAK6330" s="4"/>
      <c r="OAR6330" s="4"/>
      <c r="OAY6330" s="4"/>
      <c r="OBF6330" s="4"/>
      <c r="OBM6330" s="4"/>
      <c r="OBT6330" s="4"/>
      <c r="OCA6330" s="4"/>
      <c r="OCH6330" s="4"/>
      <c r="OCO6330" s="4"/>
      <c r="OCV6330" s="4"/>
      <c r="ODC6330" s="4"/>
      <c r="ODJ6330" s="4"/>
      <c r="ODQ6330" s="4"/>
      <c r="ODX6330" s="4"/>
      <c r="OEE6330" s="4"/>
      <c r="OEL6330" s="4"/>
      <c r="OES6330" s="4"/>
      <c r="OEZ6330" s="4"/>
      <c r="OFG6330" s="4"/>
      <c r="OFN6330" s="4"/>
      <c r="OFU6330" s="4"/>
      <c r="OGB6330" s="4"/>
      <c r="OGI6330" s="4"/>
      <c r="OGP6330" s="4"/>
      <c r="OGW6330" s="4"/>
      <c r="OHD6330" s="4"/>
      <c r="OHK6330" s="4"/>
      <c r="OHR6330" s="4"/>
      <c r="OHY6330" s="4"/>
      <c r="OIF6330" s="4"/>
      <c r="OIM6330" s="4"/>
      <c r="OIT6330" s="4"/>
      <c r="OJA6330" s="4"/>
      <c r="OJH6330" s="4"/>
      <c r="OJO6330" s="4"/>
      <c r="OJV6330" s="4"/>
      <c r="OKC6330" s="4"/>
      <c r="OKJ6330" s="4"/>
      <c r="OKQ6330" s="4"/>
      <c r="OKX6330" s="4"/>
      <c r="OLE6330" s="4"/>
      <c r="OLL6330" s="4"/>
      <c r="OLS6330" s="4"/>
      <c r="OLZ6330" s="4"/>
      <c r="OMG6330" s="4"/>
      <c r="OMN6330" s="4"/>
      <c r="OMU6330" s="4"/>
      <c r="ONB6330" s="4"/>
      <c r="ONI6330" s="4"/>
      <c r="ONP6330" s="4"/>
      <c r="ONW6330" s="4"/>
      <c r="OOD6330" s="4"/>
      <c r="OOK6330" s="4"/>
      <c r="OOR6330" s="4"/>
      <c r="OOY6330" s="4"/>
      <c r="OPF6330" s="4"/>
      <c r="OPM6330" s="4"/>
      <c r="OPT6330" s="4"/>
      <c r="OQA6330" s="4"/>
      <c r="OQH6330" s="4"/>
      <c r="OQO6330" s="4"/>
      <c r="OQV6330" s="4"/>
      <c r="ORC6330" s="4"/>
      <c r="ORJ6330" s="4"/>
      <c r="ORQ6330" s="4"/>
      <c r="ORX6330" s="4"/>
      <c r="OSE6330" s="4"/>
      <c r="OSL6330" s="4"/>
      <c r="OSS6330" s="4"/>
      <c r="OSZ6330" s="4"/>
      <c r="OTG6330" s="4"/>
      <c r="OTN6330" s="4"/>
      <c r="OTU6330" s="4"/>
      <c r="OUB6330" s="4"/>
      <c r="OUI6330" s="4"/>
      <c r="OUP6330" s="4"/>
      <c r="OUW6330" s="4"/>
      <c r="OVD6330" s="4"/>
      <c r="OVK6330" s="4"/>
      <c r="OVR6330" s="4"/>
      <c r="OVY6330" s="4"/>
      <c r="OWF6330" s="4"/>
      <c r="OWM6330" s="4"/>
      <c r="OWT6330" s="4"/>
      <c r="OXA6330" s="4"/>
      <c r="OXH6330" s="4"/>
      <c r="OXO6330" s="4"/>
      <c r="OXV6330" s="4"/>
      <c r="OYC6330" s="4"/>
      <c r="OYJ6330" s="4"/>
      <c r="OYQ6330" s="4"/>
      <c r="OYX6330" s="4"/>
      <c r="OZE6330" s="4"/>
      <c r="OZL6330" s="4"/>
      <c r="OZS6330" s="4"/>
      <c r="OZZ6330" s="4"/>
      <c r="PAG6330" s="4"/>
      <c r="PAN6330" s="4"/>
      <c r="PAU6330" s="4"/>
      <c r="PBB6330" s="4"/>
      <c r="PBI6330" s="4"/>
      <c r="PBP6330" s="4"/>
      <c r="PBW6330" s="4"/>
      <c r="PCD6330" s="4"/>
      <c r="PCK6330" s="4"/>
      <c r="PCR6330" s="4"/>
      <c r="PCY6330" s="4"/>
      <c r="PDF6330" s="4"/>
      <c r="PDM6330" s="4"/>
      <c r="PDT6330" s="4"/>
      <c r="PEA6330" s="4"/>
      <c r="PEH6330" s="4"/>
      <c r="PEO6330" s="4"/>
      <c r="PEV6330" s="4"/>
      <c r="PFC6330" s="4"/>
      <c r="PFJ6330" s="4"/>
      <c r="PFQ6330" s="4"/>
      <c r="PFX6330" s="4"/>
      <c r="PGE6330" s="4"/>
      <c r="PGL6330" s="4"/>
      <c r="PGS6330" s="4"/>
      <c r="PGZ6330" s="4"/>
      <c r="PHG6330" s="4"/>
      <c r="PHN6330" s="4"/>
      <c r="PHU6330" s="4"/>
      <c r="PIB6330" s="4"/>
      <c r="PII6330" s="4"/>
      <c r="PIP6330" s="4"/>
      <c r="PIW6330" s="4"/>
      <c r="PJD6330" s="4"/>
      <c r="PJK6330" s="4"/>
      <c r="PJR6330" s="4"/>
      <c r="PJY6330" s="4"/>
      <c r="PKF6330" s="4"/>
      <c r="PKM6330" s="4"/>
      <c r="PKT6330" s="4"/>
      <c r="PLA6330" s="4"/>
      <c r="PLH6330" s="4"/>
      <c r="PLO6330" s="4"/>
      <c r="PLV6330" s="4"/>
      <c r="PMC6330" s="4"/>
      <c r="PMJ6330" s="4"/>
      <c r="PMQ6330" s="4"/>
      <c r="PMX6330" s="4"/>
      <c r="PNE6330" s="4"/>
      <c r="PNL6330" s="4"/>
      <c r="PNS6330" s="4"/>
      <c r="PNZ6330" s="4"/>
      <c r="POG6330" s="4"/>
      <c r="PON6330" s="4"/>
      <c r="POU6330" s="4"/>
      <c r="PPB6330" s="4"/>
      <c r="PPI6330" s="4"/>
      <c r="PPP6330" s="4"/>
      <c r="PPW6330" s="4"/>
      <c r="PQD6330" s="4"/>
      <c r="PQK6330" s="4"/>
      <c r="PQR6330" s="4"/>
      <c r="PQY6330" s="4"/>
      <c r="PRF6330" s="4"/>
      <c r="PRM6330" s="4"/>
      <c r="PRT6330" s="4"/>
      <c r="PSA6330" s="4"/>
      <c r="PSH6330" s="4"/>
      <c r="PSO6330" s="4"/>
      <c r="PSV6330" s="4"/>
      <c r="PTC6330" s="4"/>
      <c r="PTJ6330" s="4"/>
      <c r="PTQ6330" s="4"/>
      <c r="PTX6330" s="4"/>
      <c r="PUE6330" s="4"/>
      <c r="PUL6330" s="4"/>
      <c r="PUS6330" s="4"/>
      <c r="PUZ6330" s="4"/>
      <c r="PVG6330" s="4"/>
      <c r="PVN6330" s="4"/>
      <c r="PVU6330" s="4"/>
      <c r="PWB6330" s="4"/>
      <c r="PWI6330" s="4"/>
      <c r="PWP6330" s="4"/>
      <c r="PWW6330" s="4"/>
      <c r="PXD6330" s="4"/>
      <c r="PXK6330" s="4"/>
      <c r="PXR6330" s="4"/>
      <c r="PXY6330" s="4"/>
      <c r="PYF6330" s="4"/>
      <c r="PYM6330" s="4"/>
      <c r="PYT6330" s="4"/>
      <c r="PZA6330" s="4"/>
      <c r="PZH6330" s="4"/>
      <c r="PZO6330" s="4"/>
      <c r="PZV6330" s="4"/>
      <c r="QAC6330" s="4"/>
      <c r="QAJ6330" s="4"/>
      <c r="QAQ6330" s="4"/>
      <c r="QAX6330" s="4"/>
      <c r="QBE6330" s="4"/>
      <c r="QBL6330" s="4"/>
      <c r="QBS6330" s="4"/>
      <c r="QBZ6330" s="4"/>
      <c r="QCG6330" s="4"/>
      <c r="QCN6330" s="4"/>
      <c r="QCU6330" s="4"/>
      <c r="QDB6330" s="4"/>
      <c r="QDI6330" s="4"/>
      <c r="QDP6330" s="4"/>
      <c r="QDW6330" s="4"/>
      <c r="QED6330" s="4"/>
      <c r="QEK6330" s="4"/>
      <c r="QER6330" s="4"/>
      <c r="QEY6330" s="4"/>
      <c r="QFF6330" s="4"/>
      <c r="QFM6330" s="4"/>
      <c r="QFT6330" s="4"/>
      <c r="QGA6330" s="4"/>
      <c r="QGH6330" s="4"/>
      <c r="QGO6330" s="4"/>
      <c r="QGV6330" s="4"/>
      <c r="QHC6330" s="4"/>
      <c r="QHJ6330" s="4"/>
      <c r="QHQ6330" s="4"/>
      <c r="QHX6330" s="4"/>
      <c r="QIE6330" s="4"/>
      <c r="QIL6330" s="4"/>
      <c r="QIS6330" s="4"/>
      <c r="QIZ6330" s="4"/>
      <c r="QJG6330" s="4"/>
      <c r="QJN6330" s="4"/>
      <c r="QJU6330" s="4"/>
      <c r="QKB6330" s="4"/>
      <c r="QKI6330" s="4"/>
      <c r="QKP6330" s="4"/>
      <c r="QKW6330" s="4"/>
      <c r="QLD6330" s="4"/>
      <c r="QLK6330" s="4"/>
      <c r="QLR6330" s="4"/>
      <c r="QLY6330" s="4"/>
      <c r="QMF6330" s="4"/>
      <c r="QMM6330" s="4"/>
      <c r="QMT6330" s="4"/>
      <c r="QNA6330" s="4"/>
      <c r="QNH6330" s="4"/>
      <c r="QNO6330" s="4"/>
      <c r="QNV6330" s="4"/>
      <c r="QOC6330" s="4"/>
      <c r="QOJ6330" s="4"/>
      <c r="QOQ6330" s="4"/>
      <c r="QOX6330" s="4"/>
      <c r="QPE6330" s="4"/>
      <c r="QPL6330" s="4"/>
      <c r="QPS6330" s="4"/>
      <c r="QPZ6330" s="4"/>
      <c r="QQG6330" s="4"/>
      <c r="QQN6330" s="4"/>
      <c r="QQU6330" s="4"/>
      <c r="QRB6330" s="4"/>
      <c r="QRI6330" s="4"/>
      <c r="QRP6330" s="4"/>
      <c r="QRW6330" s="4"/>
      <c r="QSD6330" s="4"/>
      <c r="QSK6330" s="4"/>
      <c r="QSR6330" s="4"/>
      <c r="QSY6330" s="4"/>
      <c r="QTF6330" s="4"/>
      <c r="QTM6330" s="4"/>
      <c r="QTT6330" s="4"/>
      <c r="QUA6330" s="4"/>
      <c r="QUH6330" s="4"/>
      <c r="QUO6330" s="4"/>
      <c r="QUV6330" s="4"/>
      <c r="QVC6330" s="4"/>
      <c r="QVJ6330" s="4"/>
      <c r="QVQ6330" s="4"/>
      <c r="QVX6330" s="4"/>
      <c r="QWE6330" s="4"/>
      <c r="QWL6330" s="4"/>
      <c r="QWS6330" s="4"/>
      <c r="QWZ6330" s="4"/>
      <c r="QXG6330" s="4"/>
      <c r="QXN6330" s="4"/>
      <c r="QXU6330" s="4"/>
      <c r="QYB6330" s="4"/>
      <c r="QYI6330" s="4"/>
      <c r="QYP6330" s="4"/>
      <c r="QYW6330" s="4"/>
      <c r="QZD6330" s="4"/>
      <c r="QZK6330" s="4"/>
      <c r="QZR6330" s="4"/>
      <c r="QZY6330" s="4"/>
      <c r="RAF6330" s="4"/>
      <c r="RAM6330" s="4"/>
      <c r="RAT6330" s="4"/>
      <c r="RBA6330" s="4"/>
      <c r="RBH6330" s="4"/>
      <c r="RBO6330" s="4"/>
      <c r="RBV6330" s="4"/>
      <c r="RCC6330" s="4"/>
      <c r="RCJ6330" s="4"/>
      <c r="RCQ6330" s="4"/>
      <c r="RCX6330" s="4"/>
      <c r="RDE6330" s="4"/>
      <c r="RDL6330" s="4"/>
      <c r="RDS6330" s="4"/>
      <c r="RDZ6330" s="4"/>
      <c r="REG6330" s="4"/>
      <c r="REN6330" s="4"/>
      <c r="REU6330" s="4"/>
      <c r="RFB6330" s="4"/>
      <c r="RFI6330" s="4"/>
      <c r="RFP6330" s="4"/>
      <c r="RFW6330" s="4"/>
      <c r="RGD6330" s="4"/>
      <c r="RGK6330" s="4"/>
      <c r="RGR6330" s="4"/>
      <c r="RGY6330" s="4"/>
      <c r="RHF6330" s="4"/>
      <c r="RHM6330" s="4"/>
      <c r="RHT6330" s="4"/>
      <c r="RIA6330" s="4"/>
      <c r="RIH6330" s="4"/>
      <c r="RIO6330" s="4"/>
      <c r="RIV6330" s="4"/>
      <c r="RJC6330" s="4"/>
      <c r="RJJ6330" s="4"/>
      <c r="RJQ6330" s="4"/>
      <c r="RJX6330" s="4"/>
      <c r="RKE6330" s="4"/>
      <c r="RKL6330" s="4"/>
      <c r="RKS6330" s="4"/>
      <c r="RKZ6330" s="4"/>
      <c r="RLG6330" s="4"/>
      <c r="RLN6330" s="4"/>
      <c r="RLU6330" s="4"/>
      <c r="RMB6330" s="4"/>
      <c r="RMI6330" s="4"/>
      <c r="RMP6330" s="4"/>
      <c r="RMW6330" s="4"/>
      <c r="RND6330" s="4"/>
      <c r="RNK6330" s="4"/>
      <c r="RNR6330" s="4"/>
      <c r="RNY6330" s="4"/>
      <c r="ROF6330" s="4"/>
      <c r="ROM6330" s="4"/>
      <c r="ROT6330" s="4"/>
      <c r="RPA6330" s="4"/>
      <c r="RPH6330" s="4"/>
      <c r="RPO6330" s="4"/>
      <c r="RPV6330" s="4"/>
      <c r="RQC6330" s="4"/>
      <c r="RQJ6330" s="4"/>
      <c r="RQQ6330" s="4"/>
      <c r="RQX6330" s="4"/>
      <c r="RRE6330" s="4"/>
      <c r="RRL6330" s="4"/>
      <c r="RRS6330" s="4"/>
      <c r="RRZ6330" s="4"/>
      <c r="RSG6330" s="4"/>
      <c r="RSN6330" s="4"/>
      <c r="RSU6330" s="4"/>
      <c r="RTB6330" s="4"/>
      <c r="RTI6330" s="4"/>
      <c r="RTP6330" s="4"/>
      <c r="RTW6330" s="4"/>
      <c r="RUD6330" s="4"/>
      <c r="RUK6330" s="4"/>
      <c r="RUR6330" s="4"/>
      <c r="RUY6330" s="4"/>
      <c r="RVF6330" s="4"/>
      <c r="RVM6330" s="4"/>
      <c r="RVT6330" s="4"/>
      <c r="RWA6330" s="4"/>
      <c r="RWH6330" s="4"/>
      <c r="RWO6330" s="4"/>
      <c r="RWV6330" s="4"/>
      <c r="RXC6330" s="4"/>
      <c r="RXJ6330" s="4"/>
      <c r="RXQ6330" s="4"/>
      <c r="RXX6330" s="4"/>
      <c r="RYE6330" s="4"/>
      <c r="RYL6330" s="4"/>
      <c r="RYS6330" s="4"/>
      <c r="RYZ6330" s="4"/>
      <c r="RZG6330" s="4"/>
      <c r="RZN6330" s="4"/>
      <c r="RZU6330" s="4"/>
      <c r="SAB6330" s="4"/>
      <c r="SAI6330" s="4"/>
      <c r="SAP6330" s="4"/>
      <c r="SAW6330" s="4"/>
      <c r="SBD6330" s="4"/>
      <c r="SBK6330" s="4"/>
      <c r="SBR6330" s="4"/>
      <c r="SBY6330" s="4"/>
      <c r="SCF6330" s="4"/>
      <c r="SCM6330" s="4"/>
      <c r="SCT6330" s="4"/>
      <c r="SDA6330" s="4"/>
      <c r="SDH6330" s="4"/>
      <c r="SDO6330" s="4"/>
      <c r="SDV6330" s="4"/>
      <c r="SEC6330" s="4"/>
      <c r="SEJ6330" s="4"/>
      <c r="SEQ6330" s="4"/>
      <c r="SEX6330" s="4"/>
      <c r="SFE6330" s="4"/>
      <c r="SFL6330" s="4"/>
      <c r="SFS6330" s="4"/>
      <c r="SFZ6330" s="4"/>
      <c r="SGG6330" s="4"/>
      <c r="SGN6330" s="4"/>
      <c r="SGU6330" s="4"/>
      <c r="SHB6330" s="4"/>
      <c r="SHI6330" s="4"/>
      <c r="SHP6330" s="4"/>
      <c r="SHW6330" s="4"/>
      <c r="SID6330" s="4"/>
      <c r="SIK6330" s="4"/>
      <c r="SIR6330" s="4"/>
      <c r="SIY6330" s="4"/>
      <c r="SJF6330" s="4"/>
      <c r="SJM6330" s="4"/>
      <c r="SJT6330" s="4"/>
      <c r="SKA6330" s="4"/>
      <c r="SKH6330" s="4"/>
      <c r="SKO6330" s="4"/>
      <c r="SKV6330" s="4"/>
      <c r="SLC6330" s="4"/>
      <c r="SLJ6330" s="4"/>
      <c r="SLQ6330" s="4"/>
      <c r="SLX6330" s="4"/>
      <c r="SME6330" s="4"/>
      <c r="SML6330" s="4"/>
      <c r="SMS6330" s="4"/>
      <c r="SMZ6330" s="4"/>
      <c r="SNG6330" s="4"/>
      <c r="SNN6330" s="4"/>
      <c r="SNU6330" s="4"/>
      <c r="SOB6330" s="4"/>
      <c r="SOI6330" s="4"/>
      <c r="SOP6330" s="4"/>
      <c r="SOW6330" s="4"/>
      <c r="SPD6330" s="4"/>
      <c r="SPK6330" s="4"/>
      <c r="SPR6330" s="4"/>
      <c r="SPY6330" s="4"/>
      <c r="SQF6330" s="4"/>
      <c r="SQM6330" s="4"/>
      <c r="SQT6330" s="4"/>
      <c r="SRA6330" s="4"/>
      <c r="SRH6330" s="4"/>
      <c r="SRO6330" s="4"/>
      <c r="SRV6330" s="4"/>
      <c r="SSC6330" s="4"/>
      <c r="SSJ6330" s="4"/>
      <c r="SSQ6330" s="4"/>
      <c r="SSX6330" s="4"/>
      <c r="STE6330" s="4"/>
      <c r="STL6330" s="4"/>
      <c r="STS6330" s="4"/>
      <c r="STZ6330" s="4"/>
      <c r="SUG6330" s="4"/>
      <c r="SUN6330" s="4"/>
      <c r="SUU6330" s="4"/>
      <c r="SVB6330" s="4"/>
      <c r="SVI6330" s="4"/>
      <c r="SVP6330" s="4"/>
      <c r="SVW6330" s="4"/>
      <c r="SWD6330" s="4"/>
      <c r="SWK6330" s="4"/>
      <c r="SWR6330" s="4"/>
      <c r="SWY6330" s="4"/>
      <c r="SXF6330" s="4"/>
      <c r="SXM6330" s="4"/>
      <c r="SXT6330" s="4"/>
      <c r="SYA6330" s="4"/>
      <c r="SYH6330" s="4"/>
      <c r="SYO6330" s="4"/>
      <c r="SYV6330" s="4"/>
      <c r="SZC6330" s="4"/>
      <c r="SZJ6330" s="4"/>
      <c r="SZQ6330" s="4"/>
      <c r="SZX6330" s="4"/>
      <c r="TAE6330" s="4"/>
      <c r="TAL6330" s="4"/>
      <c r="TAS6330" s="4"/>
      <c r="TAZ6330" s="4"/>
      <c r="TBG6330" s="4"/>
      <c r="TBN6330" s="4"/>
      <c r="TBU6330" s="4"/>
      <c r="TCB6330" s="4"/>
      <c r="TCI6330" s="4"/>
      <c r="TCP6330" s="4"/>
      <c r="TCW6330" s="4"/>
      <c r="TDD6330" s="4"/>
      <c r="TDK6330" s="4"/>
      <c r="TDR6330" s="4"/>
      <c r="TDY6330" s="4"/>
      <c r="TEF6330" s="4"/>
      <c r="TEM6330" s="4"/>
      <c r="TET6330" s="4"/>
      <c r="TFA6330" s="4"/>
      <c r="TFH6330" s="4"/>
      <c r="TFO6330" s="4"/>
      <c r="TFV6330" s="4"/>
      <c r="TGC6330" s="4"/>
      <c r="TGJ6330" s="4"/>
      <c r="TGQ6330" s="4"/>
      <c r="TGX6330" s="4"/>
      <c r="THE6330" s="4"/>
      <c r="THL6330" s="4"/>
      <c r="THS6330" s="4"/>
      <c r="THZ6330" s="4"/>
      <c r="TIG6330" s="4"/>
      <c r="TIN6330" s="4"/>
      <c r="TIU6330" s="4"/>
      <c r="TJB6330" s="4"/>
      <c r="TJI6330" s="4"/>
      <c r="TJP6330" s="4"/>
      <c r="TJW6330" s="4"/>
      <c r="TKD6330" s="4"/>
      <c r="TKK6330" s="4"/>
      <c r="TKR6330" s="4"/>
      <c r="TKY6330" s="4"/>
      <c r="TLF6330" s="4"/>
      <c r="TLM6330" s="4"/>
      <c r="TLT6330" s="4"/>
      <c r="TMA6330" s="4"/>
      <c r="TMH6330" s="4"/>
      <c r="TMO6330" s="4"/>
      <c r="TMV6330" s="4"/>
      <c r="TNC6330" s="4"/>
      <c r="TNJ6330" s="4"/>
      <c r="TNQ6330" s="4"/>
      <c r="TNX6330" s="4"/>
      <c r="TOE6330" s="4"/>
      <c r="TOL6330" s="4"/>
      <c r="TOS6330" s="4"/>
      <c r="TOZ6330" s="4"/>
      <c r="TPG6330" s="4"/>
      <c r="TPN6330" s="4"/>
      <c r="TPU6330" s="4"/>
      <c r="TQB6330" s="4"/>
      <c r="TQI6330" s="4"/>
      <c r="TQP6330" s="4"/>
      <c r="TQW6330" s="4"/>
      <c r="TRD6330" s="4"/>
      <c r="TRK6330" s="4"/>
      <c r="TRR6330" s="4"/>
      <c r="TRY6330" s="4"/>
      <c r="TSF6330" s="4"/>
      <c r="TSM6330" s="4"/>
      <c r="TST6330" s="4"/>
      <c r="TTA6330" s="4"/>
      <c r="TTH6330" s="4"/>
      <c r="TTO6330" s="4"/>
      <c r="TTV6330" s="4"/>
      <c r="TUC6330" s="4"/>
      <c r="TUJ6330" s="4"/>
      <c r="TUQ6330" s="4"/>
      <c r="TUX6330" s="4"/>
      <c r="TVE6330" s="4"/>
      <c r="TVL6330" s="4"/>
      <c r="TVS6330" s="4"/>
      <c r="TVZ6330" s="4"/>
      <c r="TWG6330" s="4"/>
      <c r="TWN6330" s="4"/>
      <c r="TWU6330" s="4"/>
      <c r="TXB6330" s="4"/>
      <c r="TXI6330" s="4"/>
      <c r="TXP6330" s="4"/>
      <c r="TXW6330" s="4"/>
      <c r="TYD6330" s="4"/>
      <c r="TYK6330" s="4"/>
      <c r="TYR6330" s="4"/>
      <c r="TYY6330" s="4"/>
      <c r="TZF6330" s="4"/>
      <c r="TZM6330" s="4"/>
      <c r="TZT6330" s="4"/>
      <c r="UAA6330" s="4"/>
      <c r="UAH6330" s="4"/>
      <c r="UAO6330" s="4"/>
      <c r="UAV6330" s="4"/>
      <c r="UBC6330" s="4"/>
      <c r="UBJ6330" s="4"/>
      <c r="UBQ6330" s="4"/>
      <c r="UBX6330" s="4"/>
      <c r="UCE6330" s="4"/>
      <c r="UCL6330" s="4"/>
      <c r="UCS6330" s="4"/>
      <c r="UCZ6330" s="4"/>
      <c r="UDG6330" s="4"/>
      <c r="UDN6330" s="4"/>
      <c r="UDU6330" s="4"/>
      <c r="UEB6330" s="4"/>
      <c r="UEI6330" s="4"/>
      <c r="UEP6330" s="4"/>
      <c r="UEW6330" s="4"/>
      <c r="UFD6330" s="4"/>
      <c r="UFK6330" s="4"/>
      <c r="UFR6330" s="4"/>
      <c r="UFY6330" s="4"/>
      <c r="UGF6330" s="4"/>
      <c r="UGM6330" s="4"/>
      <c r="UGT6330" s="4"/>
      <c r="UHA6330" s="4"/>
      <c r="UHH6330" s="4"/>
      <c r="UHO6330" s="4"/>
      <c r="UHV6330" s="4"/>
      <c r="UIC6330" s="4"/>
      <c r="UIJ6330" s="4"/>
      <c r="UIQ6330" s="4"/>
      <c r="UIX6330" s="4"/>
      <c r="UJE6330" s="4"/>
      <c r="UJL6330" s="4"/>
      <c r="UJS6330" s="4"/>
      <c r="UJZ6330" s="4"/>
      <c r="UKG6330" s="4"/>
      <c r="UKN6330" s="4"/>
      <c r="UKU6330" s="4"/>
      <c r="ULB6330" s="4"/>
      <c r="ULI6330" s="4"/>
      <c r="ULP6330" s="4"/>
      <c r="ULW6330" s="4"/>
      <c r="UMD6330" s="4"/>
      <c r="UMK6330" s="4"/>
      <c r="UMR6330" s="4"/>
      <c r="UMY6330" s="4"/>
      <c r="UNF6330" s="4"/>
      <c r="UNM6330" s="4"/>
      <c r="UNT6330" s="4"/>
      <c r="UOA6330" s="4"/>
      <c r="UOH6330" s="4"/>
      <c r="UOO6330" s="4"/>
      <c r="UOV6330" s="4"/>
      <c r="UPC6330" s="4"/>
      <c r="UPJ6330" s="4"/>
      <c r="UPQ6330" s="4"/>
      <c r="UPX6330" s="4"/>
      <c r="UQE6330" s="4"/>
      <c r="UQL6330" s="4"/>
      <c r="UQS6330" s="4"/>
      <c r="UQZ6330" s="4"/>
      <c r="URG6330" s="4"/>
      <c r="URN6330" s="4"/>
      <c r="URU6330" s="4"/>
      <c r="USB6330" s="4"/>
      <c r="USI6330" s="4"/>
      <c r="USP6330" s="4"/>
      <c r="USW6330" s="4"/>
      <c r="UTD6330" s="4"/>
      <c r="UTK6330" s="4"/>
      <c r="UTR6330" s="4"/>
      <c r="UTY6330" s="4"/>
      <c r="UUF6330" s="4"/>
      <c r="UUM6330" s="4"/>
      <c r="UUT6330" s="4"/>
      <c r="UVA6330" s="4"/>
      <c r="UVH6330" s="4"/>
      <c r="UVO6330" s="4"/>
      <c r="UVV6330" s="4"/>
      <c r="UWC6330" s="4"/>
      <c r="UWJ6330" s="4"/>
      <c r="UWQ6330" s="4"/>
      <c r="UWX6330" s="4"/>
      <c r="UXE6330" s="4"/>
      <c r="UXL6330" s="4"/>
      <c r="UXS6330" s="4"/>
      <c r="UXZ6330" s="4"/>
      <c r="UYG6330" s="4"/>
      <c r="UYN6330" s="4"/>
      <c r="UYU6330" s="4"/>
      <c r="UZB6330" s="4"/>
      <c r="UZI6330" s="4"/>
      <c r="UZP6330" s="4"/>
      <c r="UZW6330" s="4"/>
      <c r="VAD6330" s="4"/>
      <c r="VAK6330" s="4"/>
      <c r="VAR6330" s="4"/>
      <c r="VAY6330" s="4"/>
      <c r="VBF6330" s="4"/>
      <c r="VBM6330" s="4"/>
      <c r="VBT6330" s="4"/>
      <c r="VCA6330" s="4"/>
      <c r="VCH6330" s="4"/>
      <c r="VCO6330" s="4"/>
      <c r="VCV6330" s="4"/>
      <c r="VDC6330" s="4"/>
      <c r="VDJ6330" s="4"/>
      <c r="VDQ6330" s="4"/>
      <c r="VDX6330" s="4"/>
      <c r="VEE6330" s="4"/>
      <c r="VEL6330" s="4"/>
      <c r="VES6330" s="4"/>
      <c r="VEZ6330" s="4"/>
      <c r="VFG6330" s="4"/>
      <c r="VFN6330" s="4"/>
      <c r="VFU6330" s="4"/>
      <c r="VGB6330" s="4"/>
      <c r="VGI6330" s="4"/>
      <c r="VGP6330" s="4"/>
      <c r="VGW6330" s="4"/>
      <c r="VHD6330" s="4"/>
      <c r="VHK6330" s="4"/>
      <c r="VHR6330" s="4"/>
      <c r="VHY6330" s="4"/>
      <c r="VIF6330" s="4"/>
      <c r="VIM6330" s="4"/>
      <c r="VIT6330" s="4"/>
      <c r="VJA6330" s="4"/>
      <c r="VJH6330" s="4"/>
      <c r="VJO6330" s="4"/>
      <c r="VJV6330" s="4"/>
      <c r="VKC6330" s="4"/>
      <c r="VKJ6330" s="4"/>
      <c r="VKQ6330" s="4"/>
      <c r="VKX6330" s="4"/>
      <c r="VLE6330" s="4"/>
      <c r="VLL6330" s="4"/>
      <c r="VLS6330" s="4"/>
      <c r="VLZ6330" s="4"/>
      <c r="VMG6330" s="4"/>
      <c r="VMN6330" s="4"/>
      <c r="VMU6330" s="4"/>
      <c r="VNB6330" s="4"/>
      <c r="VNI6330" s="4"/>
      <c r="VNP6330" s="4"/>
      <c r="VNW6330" s="4"/>
      <c r="VOD6330" s="4"/>
      <c r="VOK6330" s="4"/>
      <c r="VOR6330" s="4"/>
      <c r="VOY6330" s="4"/>
      <c r="VPF6330" s="4"/>
      <c r="VPM6330" s="4"/>
      <c r="VPT6330" s="4"/>
      <c r="VQA6330" s="4"/>
      <c r="VQH6330" s="4"/>
      <c r="VQO6330" s="4"/>
      <c r="VQV6330" s="4"/>
      <c r="VRC6330" s="4"/>
      <c r="VRJ6330" s="4"/>
      <c r="VRQ6330" s="4"/>
      <c r="VRX6330" s="4"/>
      <c r="VSE6330" s="4"/>
      <c r="VSL6330" s="4"/>
      <c r="VSS6330" s="4"/>
      <c r="VSZ6330" s="4"/>
      <c r="VTG6330" s="4"/>
      <c r="VTN6330" s="4"/>
      <c r="VTU6330" s="4"/>
      <c r="VUB6330" s="4"/>
      <c r="VUI6330" s="4"/>
      <c r="VUP6330" s="4"/>
      <c r="VUW6330" s="4"/>
      <c r="VVD6330" s="4"/>
      <c r="VVK6330" s="4"/>
      <c r="VVR6330" s="4"/>
      <c r="VVY6330" s="4"/>
      <c r="VWF6330" s="4"/>
      <c r="VWM6330" s="4"/>
      <c r="VWT6330" s="4"/>
      <c r="VXA6330" s="4"/>
      <c r="VXH6330" s="4"/>
      <c r="VXO6330" s="4"/>
      <c r="VXV6330" s="4"/>
      <c r="VYC6330" s="4"/>
      <c r="VYJ6330" s="4"/>
      <c r="VYQ6330" s="4"/>
      <c r="VYX6330" s="4"/>
      <c r="VZE6330" s="4"/>
      <c r="VZL6330" s="4"/>
      <c r="VZS6330" s="4"/>
      <c r="VZZ6330" s="4"/>
      <c r="WAG6330" s="4"/>
      <c r="WAN6330" s="4"/>
      <c r="WAU6330" s="4"/>
      <c r="WBB6330" s="4"/>
      <c r="WBI6330" s="4"/>
      <c r="WBP6330" s="4"/>
      <c r="WBW6330" s="4"/>
      <c r="WCD6330" s="4"/>
      <c r="WCK6330" s="4"/>
      <c r="WCR6330" s="4"/>
      <c r="WCY6330" s="4"/>
      <c r="WDF6330" s="4"/>
      <c r="WDM6330" s="4"/>
      <c r="WDT6330" s="4"/>
      <c r="WEA6330" s="4"/>
      <c r="WEH6330" s="4"/>
      <c r="WEO6330" s="4"/>
      <c r="WEV6330" s="4"/>
      <c r="WFC6330" s="4"/>
      <c r="WFJ6330" s="4"/>
      <c r="WFQ6330" s="4"/>
      <c r="WFX6330" s="4"/>
      <c r="WGE6330" s="4"/>
      <c r="WGL6330" s="4"/>
      <c r="WGS6330" s="4"/>
      <c r="WGZ6330" s="4"/>
      <c r="WHG6330" s="4"/>
      <c r="WHN6330" s="4"/>
      <c r="WHU6330" s="4"/>
      <c r="WIB6330" s="4"/>
      <c r="WII6330" s="4"/>
      <c r="WIP6330" s="4"/>
      <c r="WIW6330" s="4"/>
      <c r="WJD6330" s="4"/>
      <c r="WJK6330" s="4"/>
      <c r="WJR6330" s="4"/>
      <c r="WJY6330" s="4"/>
      <c r="WKF6330" s="4"/>
      <c r="WKM6330" s="4"/>
      <c r="WKT6330" s="4"/>
      <c r="WLA6330" s="4"/>
      <c r="WLH6330" s="4"/>
      <c r="WLO6330" s="4"/>
      <c r="WLV6330" s="4"/>
      <c r="WMC6330" s="4"/>
      <c r="WMJ6330" s="4"/>
      <c r="WMQ6330" s="4"/>
      <c r="WMX6330" s="4"/>
      <c r="WNE6330" s="4"/>
      <c r="WNL6330" s="4"/>
      <c r="WNS6330" s="4"/>
      <c r="WNZ6330" s="4"/>
      <c r="WOG6330" s="4"/>
      <c r="WON6330" s="4"/>
      <c r="WOU6330" s="4"/>
      <c r="WPB6330" s="4"/>
      <c r="WPI6330" s="4"/>
      <c r="WPP6330" s="4"/>
      <c r="WPW6330" s="4"/>
      <c r="WQD6330" s="4"/>
      <c r="WQK6330" s="4"/>
      <c r="WQR6330" s="4"/>
      <c r="WQY6330" s="4"/>
      <c r="WRF6330" s="4"/>
      <c r="WRM6330" s="4"/>
      <c r="WRT6330" s="4"/>
      <c r="WSA6330" s="4"/>
      <c r="WSH6330" s="4"/>
      <c r="WSO6330" s="4"/>
      <c r="WSV6330" s="4"/>
      <c r="WTC6330" s="4"/>
      <c r="WTJ6330" s="4"/>
      <c r="WTQ6330" s="4"/>
      <c r="WTX6330" s="4"/>
      <c r="WUE6330" s="4"/>
      <c r="WUL6330" s="4"/>
      <c r="WUS6330" s="4"/>
      <c r="WUZ6330" s="4"/>
      <c r="WVG6330" s="4"/>
      <c r="WVN6330" s="4"/>
      <c r="WVU6330" s="4"/>
      <c r="WWB6330" s="4"/>
      <c r="WWI6330" s="4"/>
      <c r="WWP6330" s="4"/>
      <c r="WWW6330" s="4"/>
      <c r="WXD6330" s="4"/>
      <c r="WXK6330" s="4"/>
      <c r="WXR6330" s="4"/>
      <c r="WXY6330" s="4"/>
      <c r="WYF6330" s="4"/>
      <c r="WYM6330" s="4"/>
      <c r="WYT6330" s="4"/>
      <c r="WZA6330" s="4"/>
      <c r="WZH6330" s="4"/>
      <c r="WZO6330" s="4"/>
      <c r="WZV6330" s="4"/>
      <c r="XAC6330" s="4"/>
      <c r="XAJ6330" s="4"/>
      <c r="XAQ6330" s="4"/>
      <c r="XAX6330" s="4"/>
      <c r="XBE6330" s="4"/>
      <c r="XBL6330" s="4"/>
      <c r="XBS6330" s="4"/>
      <c r="XBZ6330" s="4"/>
      <c r="XCG6330" s="4"/>
      <c r="XCN6330" s="4"/>
      <c r="XCU6330" s="4"/>
      <c r="XDB6330" s="4"/>
      <c r="XDI6330" s="4"/>
      <c r="XDP6330" s="4"/>
      <c r="XDW6330" s="4"/>
      <c r="XED6330" s="4"/>
      <c r="XEK6330" s="4"/>
      <c r="XER6330" s="4"/>
      <c r="XEY6330" s="4"/>
    </row>
    <row r="6331" spans="1:1021 1028:2043 2050:3072 3079:4094 4101:5116 5123:6138 6145:7167 7174:8189 8196:9211 9218:10240 10247:11262 11269:12284 12291:13306 13313:14335 14342:15357 15364:16379" x14ac:dyDescent="0.35">
      <c r="A6331" s="1" t="s">
        <v>3</v>
      </c>
      <c r="B6331" s="1" t="s">
        <v>12953</v>
      </c>
      <c r="C6331" s="1" t="s">
        <v>12955</v>
      </c>
      <c r="D6331" s="1" t="s">
        <v>12956</v>
      </c>
      <c r="E6331" s="1" t="s">
        <v>12958</v>
      </c>
      <c r="F6331" s="4" t="s">
        <v>3</v>
      </c>
      <c r="G6331" s="1" t="s">
        <v>103</v>
      </c>
      <c r="H6331" s="3" t="str">
        <f t="shared" si="98"/>
        <v>Other Than Commercial</v>
      </c>
      <c r="I6331" s="3" t="str">
        <f>IF(IFERROR(SEARCH("N/A",CID_DB[[#This Row],[ NSN ]]),-1)&lt;&gt;-1,"",LEFT(SUBSTITUTE(SUBSTITUTE(SUBSTITUTE(SUBSTITUTE(SUBSTITUTE(CID_DB[[#This Row],[ NSN ]],"-","")," ","")," ",""),"‐",""),"NA",""),13))</f>
        <v/>
      </c>
      <c r="J63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SCD023351|M1727A|ANTENNA, AIRBORNE, KUBAND, HIGH DATA RA*
|</v>
      </c>
      <c r="K6331" s="1"/>
      <c r="L6331" s="1"/>
      <c r="M6331" s="4"/>
      <c r="N6331" s="1"/>
      <c r="O6331" s="1"/>
      <c r="P6331" s="1"/>
      <c r="Q6331" s="1"/>
      <c r="R6331" s="1"/>
      <c r="S6331" s="1"/>
      <c r="T6331" s="4"/>
      <c r="U6331" s="1"/>
      <c r="V6331" s="1"/>
      <c r="W6331" s="1"/>
      <c r="X6331" s="1"/>
      <c r="Y6331" s="1"/>
      <c r="Z6331" s="1"/>
      <c r="AA6331" s="4"/>
      <c r="AB6331" s="1"/>
      <c r="AC6331" s="1"/>
      <c r="AD6331" s="1"/>
      <c r="AE6331" s="1"/>
      <c r="AF6331" s="1"/>
      <c r="AG6331" s="1"/>
      <c r="AH6331" s="4"/>
      <c r="AI6331" s="1"/>
      <c r="AJ6331" s="1"/>
      <c r="AK6331" s="1"/>
      <c r="AL6331" s="1"/>
      <c r="AM6331" s="1"/>
      <c r="AN6331" s="1"/>
      <c r="AO6331" s="4"/>
      <c r="AP6331" s="1"/>
      <c r="AQ6331" s="1"/>
      <c r="AR6331" s="1"/>
      <c r="AS6331" s="1"/>
      <c r="AT6331" s="1"/>
      <c r="AU6331" s="1"/>
      <c r="AV6331" s="4"/>
      <c r="AW6331" s="1"/>
      <c r="AX6331" s="1"/>
      <c r="AY6331" s="1"/>
      <c r="AZ6331" s="1"/>
      <c r="BA6331" s="1"/>
      <c r="BB6331" s="1"/>
      <c r="BC6331" s="4"/>
      <c r="BD6331" s="1"/>
      <c r="BE6331" s="1"/>
      <c r="BF6331" s="1"/>
      <c r="BG6331" s="1"/>
      <c r="BH6331" s="1"/>
      <c r="BI6331" s="1"/>
      <c r="BJ6331" s="4"/>
      <c r="BK6331" s="1"/>
      <c r="BL6331" s="1"/>
      <c r="BQ6331" s="4"/>
      <c r="BX6331" s="4"/>
      <c r="CE6331" s="4"/>
      <c r="CL6331" s="4"/>
      <c r="CS6331" s="4"/>
      <c r="CZ6331" s="4"/>
      <c r="DG6331" s="4"/>
      <c r="DN6331" s="4"/>
      <c r="DU6331" s="4"/>
      <c r="EB6331" s="4"/>
      <c r="EI6331" s="4"/>
      <c r="EP6331" s="4"/>
      <c r="EW6331" s="4"/>
      <c r="FD6331" s="4"/>
      <c r="FK6331" s="4"/>
      <c r="FR6331" s="4"/>
      <c r="FY6331" s="4"/>
      <c r="GF6331" s="4"/>
      <c r="GM6331" s="4"/>
      <c r="GT6331" s="4"/>
      <c r="HA6331" s="4"/>
      <c r="HH6331" s="4"/>
      <c r="HO6331" s="4"/>
      <c r="HV6331" s="4"/>
      <c r="IC6331" s="4"/>
      <c r="IJ6331" s="4"/>
      <c r="IQ6331" s="4"/>
      <c r="IX6331" s="4"/>
      <c r="JE6331" s="4"/>
      <c r="JL6331" s="4"/>
      <c r="JS6331" s="4"/>
      <c r="JZ6331" s="4"/>
      <c r="KG6331" s="4"/>
      <c r="KN6331" s="4"/>
      <c r="KU6331" s="4"/>
      <c r="LB6331" s="4"/>
      <c r="LI6331" s="4"/>
      <c r="LP6331" s="4"/>
      <c r="LW6331" s="4"/>
      <c r="MD6331" s="4"/>
      <c r="MK6331" s="4"/>
      <c r="MR6331" s="4"/>
      <c r="MY6331" s="4"/>
      <c r="NF6331" s="4"/>
      <c r="NM6331" s="4"/>
      <c r="NT6331" s="4"/>
      <c r="OA6331" s="4"/>
      <c r="OH6331" s="4"/>
      <c r="OO6331" s="4"/>
      <c r="OV6331" s="4"/>
      <c r="PC6331" s="4"/>
      <c r="PJ6331" s="4"/>
      <c r="PQ6331" s="4"/>
      <c r="PX6331" s="4"/>
      <c r="QE6331" s="4"/>
      <c r="QL6331" s="4"/>
      <c r="QS6331" s="4"/>
      <c r="QZ6331" s="4"/>
      <c r="RG6331" s="4"/>
      <c r="RN6331" s="4"/>
      <c r="RU6331" s="4"/>
      <c r="SB6331" s="4"/>
      <c r="SI6331" s="4"/>
      <c r="SP6331" s="4"/>
      <c r="SW6331" s="4"/>
      <c r="TD6331" s="4"/>
      <c r="TK6331" s="4"/>
      <c r="TR6331" s="4"/>
      <c r="TY6331" s="4"/>
      <c r="UF6331" s="4"/>
      <c r="UM6331" s="4"/>
      <c r="UT6331" s="4"/>
      <c r="VA6331" s="4"/>
      <c r="VH6331" s="4"/>
      <c r="VO6331" s="4"/>
      <c r="VV6331" s="4"/>
      <c r="WC6331" s="4"/>
      <c r="WJ6331" s="4"/>
      <c r="WQ6331" s="4"/>
      <c r="WX6331" s="4"/>
      <c r="XE6331" s="4"/>
      <c r="XL6331" s="4"/>
      <c r="XS6331" s="4"/>
      <c r="XZ6331" s="4"/>
      <c r="YG6331" s="4"/>
      <c r="YN6331" s="4"/>
      <c r="YU6331" s="4"/>
      <c r="ZB6331" s="4"/>
      <c r="ZI6331" s="4"/>
      <c r="ZP6331" s="4"/>
      <c r="ZW6331" s="4"/>
      <c r="AAD6331" s="4"/>
      <c r="AAK6331" s="4"/>
      <c r="AAR6331" s="4"/>
      <c r="AAY6331" s="4"/>
      <c r="ABF6331" s="4"/>
      <c r="ABM6331" s="4"/>
      <c r="ABT6331" s="4"/>
      <c r="ACA6331" s="4"/>
      <c r="ACH6331" s="4"/>
      <c r="ACO6331" s="4"/>
      <c r="ACV6331" s="4"/>
      <c r="ADC6331" s="4"/>
      <c r="ADJ6331" s="4"/>
      <c r="ADQ6331" s="4"/>
      <c r="ADX6331" s="4"/>
      <c r="AEE6331" s="4"/>
      <c r="AEL6331" s="4"/>
      <c r="AES6331" s="4"/>
      <c r="AEZ6331" s="4"/>
      <c r="AFG6331" s="4"/>
      <c r="AFN6331" s="4"/>
      <c r="AFU6331" s="4"/>
      <c r="AGB6331" s="4"/>
      <c r="AGI6331" s="4"/>
      <c r="AGP6331" s="4"/>
      <c r="AGW6331" s="4"/>
      <c r="AHD6331" s="4"/>
      <c r="AHK6331" s="4"/>
      <c r="AHR6331" s="4"/>
      <c r="AHY6331" s="4"/>
      <c r="AIF6331" s="4"/>
      <c r="AIM6331" s="4"/>
      <c r="AIT6331" s="4"/>
      <c r="AJA6331" s="4"/>
      <c r="AJH6331" s="4"/>
      <c r="AJO6331" s="4"/>
      <c r="AJV6331" s="4"/>
      <c r="AKC6331" s="4"/>
      <c r="AKJ6331" s="4"/>
      <c r="AKQ6331" s="4"/>
      <c r="AKX6331" s="4"/>
      <c r="ALE6331" s="4"/>
      <c r="ALL6331" s="4"/>
      <c r="ALS6331" s="4"/>
      <c r="ALZ6331" s="4"/>
      <c r="AMG6331" s="4"/>
      <c r="AMN6331" s="4"/>
      <c r="AMU6331" s="4"/>
      <c r="ANB6331" s="4"/>
      <c r="ANI6331" s="4"/>
      <c r="ANP6331" s="4"/>
      <c r="ANW6331" s="4"/>
      <c r="AOD6331" s="4"/>
      <c r="AOK6331" s="4"/>
      <c r="AOR6331" s="4"/>
      <c r="AOY6331" s="4"/>
      <c r="APF6331" s="4"/>
      <c r="APM6331" s="4"/>
      <c r="APT6331" s="4"/>
      <c r="AQA6331" s="4"/>
      <c r="AQH6331" s="4"/>
      <c r="AQO6331" s="4"/>
      <c r="AQV6331" s="4"/>
      <c r="ARC6331" s="4"/>
      <c r="ARJ6331" s="4"/>
      <c r="ARQ6331" s="4"/>
      <c r="ARX6331" s="4"/>
      <c r="ASE6331" s="4"/>
      <c r="ASL6331" s="4"/>
      <c r="ASS6331" s="4"/>
      <c r="ASZ6331" s="4"/>
      <c r="ATG6331" s="4"/>
      <c r="ATN6331" s="4"/>
      <c r="ATU6331" s="4"/>
      <c r="AUB6331" s="4"/>
      <c r="AUI6331" s="4"/>
      <c r="AUP6331" s="4"/>
      <c r="AUW6331" s="4"/>
      <c r="AVD6331" s="4"/>
      <c r="AVK6331" s="4"/>
      <c r="AVR6331" s="4"/>
      <c r="AVY6331" s="4"/>
      <c r="AWF6331" s="4"/>
      <c r="AWM6331" s="4"/>
      <c r="AWT6331" s="4"/>
      <c r="AXA6331" s="4"/>
      <c r="AXH6331" s="4"/>
      <c r="AXO6331" s="4"/>
      <c r="AXV6331" s="4"/>
      <c r="AYC6331" s="4"/>
      <c r="AYJ6331" s="4"/>
      <c r="AYQ6331" s="4"/>
      <c r="AYX6331" s="4"/>
      <c r="AZE6331" s="4"/>
      <c r="AZL6331" s="4"/>
      <c r="AZS6331" s="4"/>
      <c r="AZZ6331" s="4"/>
      <c r="BAG6331" s="4"/>
      <c r="BAN6331" s="4"/>
      <c r="BAU6331" s="4"/>
      <c r="BBB6331" s="4"/>
      <c r="BBI6331" s="4"/>
      <c r="BBP6331" s="4"/>
      <c r="BBW6331" s="4"/>
      <c r="BCD6331" s="4"/>
      <c r="BCK6331" s="4"/>
      <c r="BCR6331" s="4"/>
      <c r="BCY6331" s="4"/>
      <c r="BDF6331" s="4"/>
      <c r="BDM6331" s="4"/>
      <c r="BDT6331" s="4"/>
      <c r="BEA6331" s="4"/>
      <c r="BEH6331" s="4"/>
      <c r="BEO6331" s="4"/>
      <c r="BEV6331" s="4"/>
      <c r="BFC6331" s="4"/>
      <c r="BFJ6331" s="4"/>
      <c r="BFQ6331" s="4"/>
      <c r="BFX6331" s="4"/>
      <c r="BGE6331" s="4"/>
      <c r="BGL6331" s="4"/>
      <c r="BGS6331" s="4"/>
      <c r="BGZ6331" s="4"/>
      <c r="BHG6331" s="4"/>
      <c r="BHN6331" s="4"/>
      <c r="BHU6331" s="4"/>
      <c r="BIB6331" s="4"/>
      <c r="BII6331" s="4"/>
      <c r="BIP6331" s="4"/>
      <c r="BIW6331" s="4"/>
      <c r="BJD6331" s="4"/>
      <c r="BJK6331" s="4"/>
      <c r="BJR6331" s="4"/>
      <c r="BJY6331" s="4"/>
      <c r="BKF6331" s="4"/>
      <c r="BKM6331" s="4"/>
      <c r="BKT6331" s="4"/>
      <c r="BLA6331" s="4"/>
      <c r="BLH6331" s="4"/>
      <c r="BLO6331" s="4"/>
      <c r="BLV6331" s="4"/>
      <c r="BMC6331" s="4"/>
      <c r="BMJ6331" s="4"/>
      <c r="BMQ6331" s="4"/>
      <c r="BMX6331" s="4"/>
      <c r="BNE6331" s="4"/>
      <c r="BNL6331" s="4"/>
      <c r="BNS6331" s="4"/>
      <c r="BNZ6331" s="4"/>
      <c r="BOG6331" s="4"/>
      <c r="BON6331" s="4"/>
      <c r="BOU6331" s="4"/>
      <c r="BPB6331" s="4"/>
      <c r="BPI6331" s="4"/>
      <c r="BPP6331" s="4"/>
      <c r="BPW6331" s="4"/>
      <c r="BQD6331" s="4"/>
      <c r="BQK6331" s="4"/>
      <c r="BQR6331" s="4"/>
      <c r="BQY6331" s="4"/>
      <c r="BRF6331" s="4"/>
      <c r="BRM6331" s="4"/>
      <c r="BRT6331" s="4"/>
      <c r="BSA6331" s="4"/>
      <c r="BSH6331" s="4"/>
      <c r="BSO6331" s="4"/>
      <c r="BSV6331" s="4"/>
      <c r="BTC6331" s="4"/>
      <c r="BTJ6331" s="4"/>
      <c r="BTQ6331" s="4"/>
      <c r="BTX6331" s="4"/>
      <c r="BUE6331" s="4"/>
      <c r="BUL6331" s="4"/>
      <c r="BUS6331" s="4"/>
      <c r="BUZ6331" s="4"/>
      <c r="BVG6331" s="4"/>
      <c r="BVN6331" s="4"/>
      <c r="BVU6331" s="4"/>
      <c r="BWB6331" s="4"/>
      <c r="BWI6331" s="4"/>
      <c r="BWP6331" s="4"/>
      <c r="BWW6331" s="4"/>
      <c r="BXD6331" s="4"/>
      <c r="BXK6331" s="4"/>
      <c r="BXR6331" s="4"/>
      <c r="BXY6331" s="4"/>
      <c r="BYF6331" s="4"/>
      <c r="BYM6331" s="4"/>
      <c r="BYT6331" s="4"/>
      <c r="BZA6331" s="4"/>
      <c r="BZH6331" s="4"/>
      <c r="BZO6331" s="4"/>
      <c r="BZV6331" s="4"/>
      <c r="CAC6331" s="4"/>
      <c r="CAJ6331" s="4"/>
      <c r="CAQ6331" s="4"/>
      <c r="CAX6331" s="4"/>
      <c r="CBE6331" s="4"/>
      <c r="CBL6331" s="4"/>
      <c r="CBS6331" s="4"/>
      <c r="CBZ6331" s="4"/>
      <c r="CCG6331" s="4"/>
      <c r="CCN6331" s="4"/>
      <c r="CCU6331" s="4"/>
      <c r="CDB6331" s="4"/>
      <c r="CDI6331" s="4"/>
      <c r="CDP6331" s="4"/>
      <c r="CDW6331" s="4"/>
      <c r="CED6331" s="4"/>
      <c r="CEK6331" s="4"/>
      <c r="CER6331" s="4"/>
      <c r="CEY6331" s="4"/>
      <c r="CFF6331" s="4"/>
      <c r="CFM6331" s="4"/>
      <c r="CFT6331" s="4"/>
      <c r="CGA6331" s="4"/>
      <c r="CGH6331" s="4"/>
      <c r="CGO6331" s="4"/>
      <c r="CGV6331" s="4"/>
      <c r="CHC6331" s="4"/>
      <c r="CHJ6331" s="4"/>
      <c r="CHQ6331" s="4"/>
      <c r="CHX6331" s="4"/>
      <c r="CIE6331" s="4"/>
      <c r="CIL6331" s="4"/>
      <c r="CIS6331" s="4"/>
      <c r="CIZ6331" s="4"/>
      <c r="CJG6331" s="4"/>
      <c r="CJN6331" s="4"/>
      <c r="CJU6331" s="4"/>
      <c r="CKB6331" s="4"/>
      <c r="CKI6331" s="4"/>
      <c r="CKP6331" s="4"/>
      <c r="CKW6331" s="4"/>
      <c r="CLD6331" s="4"/>
      <c r="CLK6331" s="4"/>
      <c r="CLR6331" s="4"/>
      <c r="CLY6331" s="4"/>
      <c r="CMF6331" s="4"/>
      <c r="CMM6331" s="4"/>
      <c r="CMT6331" s="4"/>
      <c r="CNA6331" s="4"/>
      <c r="CNH6331" s="4"/>
      <c r="CNO6331" s="4"/>
      <c r="CNV6331" s="4"/>
      <c r="COC6331" s="4"/>
      <c r="COJ6331" s="4"/>
      <c r="COQ6331" s="4"/>
      <c r="COX6331" s="4"/>
      <c r="CPE6331" s="4"/>
      <c r="CPL6331" s="4"/>
      <c r="CPS6331" s="4"/>
      <c r="CPZ6331" s="4"/>
      <c r="CQG6331" s="4"/>
      <c r="CQN6331" s="4"/>
      <c r="CQU6331" s="4"/>
      <c r="CRB6331" s="4"/>
      <c r="CRI6331" s="4"/>
      <c r="CRP6331" s="4"/>
      <c r="CRW6331" s="4"/>
      <c r="CSD6331" s="4"/>
      <c r="CSK6331" s="4"/>
      <c r="CSR6331" s="4"/>
      <c r="CSY6331" s="4"/>
      <c r="CTF6331" s="4"/>
      <c r="CTM6331" s="4"/>
      <c r="CTT6331" s="4"/>
      <c r="CUA6331" s="4"/>
      <c r="CUH6331" s="4"/>
      <c r="CUO6331" s="4"/>
      <c r="CUV6331" s="4"/>
      <c r="CVC6331" s="4"/>
      <c r="CVJ6331" s="4"/>
      <c r="CVQ6331" s="4"/>
      <c r="CVX6331" s="4"/>
      <c r="CWE6331" s="4"/>
      <c r="CWL6331" s="4"/>
      <c r="CWS6331" s="4"/>
      <c r="CWZ6331" s="4"/>
      <c r="CXG6331" s="4"/>
      <c r="CXN6331" s="4"/>
      <c r="CXU6331" s="4"/>
      <c r="CYB6331" s="4"/>
      <c r="CYI6331" s="4"/>
      <c r="CYP6331" s="4"/>
      <c r="CYW6331" s="4"/>
      <c r="CZD6331" s="4"/>
      <c r="CZK6331" s="4"/>
      <c r="CZR6331" s="4"/>
      <c r="CZY6331" s="4"/>
      <c r="DAF6331" s="4"/>
      <c r="DAM6331" s="4"/>
      <c r="DAT6331" s="4"/>
      <c r="DBA6331" s="4"/>
      <c r="DBH6331" s="4"/>
      <c r="DBO6331" s="4"/>
      <c r="DBV6331" s="4"/>
      <c r="DCC6331" s="4"/>
      <c r="DCJ6331" s="4"/>
      <c r="DCQ6331" s="4"/>
      <c r="DCX6331" s="4"/>
      <c r="DDE6331" s="4"/>
      <c r="DDL6331" s="4"/>
      <c r="DDS6331" s="4"/>
      <c r="DDZ6331" s="4"/>
      <c r="DEG6331" s="4"/>
      <c r="DEN6331" s="4"/>
      <c r="DEU6331" s="4"/>
      <c r="DFB6331" s="4"/>
      <c r="DFI6331" s="4"/>
      <c r="DFP6331" s="4"/>
      <c r="DFW6331" s="4"/>
      <c r="DGD6331" s="4"/>
      <c r="DGK6331" s="4"/>
      <c r="DGR6331" s="4"/>
      <c r="DGY6331" s="4"/>
      <c r="DHF6331" s="4"/>
      <c r="DHM6331" s="4"/>
      <c r="DHT6331" s="4"/>
      <c r="DIA6331" s="4"/>
      <c r="DIH6331" s="4"/>
      <c r="DIO6331" s="4"/>
      <c r="DIV6331" s="4"/>
      <c r="DJC6331" s="4"/>
      <c r="DJJ6331" s="4"/>
      <c r="DJQ6331" s="4"/>
      <c r="DJX6331" s="4"/>
      <c r="DKE6331" s="4"/>
      <c r="DKL6331" s="4"/>
      <c r="DKS6331" s="4"/>
      <c r="DKZ6331" s="4"/>
      <c r="DLG6331" s="4"/>
      <c r="DLN6331" s="4"/>
      <c r="DLU6331" s="4"/>
      <c r="DMB6331" s="4"/>
      <c r="DMI6331" s="4"/>
      <c r="DMP6331" s="4"/>
      <c r="DMW6331" s="4"/>
      <c r="DND6331" s="4"/>
      <c r="DNK6331" s="4"/>
      <c r="DNR6331" s="4"/>
      <c r="DNY6331" s="4"/>
      <c r="DOF6331" s="4"/>
      <c r="DOM6331" s="4"/>
      <c r="DOT6331" s="4"/>
      <c r="DPA6331" s="4"/>
      <c r="DPH6331" s="4"/>
      <c r="DPO6331" s="4"/>
      <c r="DPV6331" s="4"/>
      <c r="DQC6331" s="4"/>
      <c r="DQJ6331" s="4"/>
      <c r="DQQ6331" s="4"/>
      <c r="DQX6331" s="4"/>
      <c r="DRE6331" s="4"/>
      <c r="DRL6331" s="4"/>
      <c r="DRS6331" s="4"/>
      <c r="DRZ6331" s="4"/>
      <c r="DSG6331" s="4"/>
      <c r="DSN6331" s="4"/>
      <c r="DSU6331" s="4"/>
      <c r="DTB6331" s="4"/>
      <c r="DTI6331" s="4"/>
      <c r="DTP6331" s="4"/>
      <c r="DTW6331" s="4"/>
      <c r="DUD6331" s="4"/>
      <c r="DUK6331" s="4"/>
      <c r="DUR6331" s="4"/>
      <c r="DUY6331" s="4"/>
      <c r="DVF6331" s="4"/>
      <c r="DVM6331" s="4"/>
      <c r="DVT6331" s="4"/>
      <c r="DWA6331" s="4"/>
      <c r="DWH6331" s="4"/>
      <c r="DWO6331" s="4"/>
      <c r="DWV6331" s="4"/>
      <c r="DXC6331" s="4"/>
      <c r="DXJ6331" s="4"/>
      <c r="DXQ6331" s="4"/>
      <c r="DXX6331" s="4"/>
      <c r="DYE6331" s="4"/>
      <c r="DYL6331" s="4"/>
      <c r="DYS6331" s="4"/>
      <c r="DYZ6331" s="4"/>
      <c r="DZG6331" s="4"/>
      <c r="DZN6331" s="4"/>
      <c r="DZU6331" s="4"/>
      <c r="EAB6331" s="4"/>
      <c r="EAI6331" s="4"/>
      <c r="EAP6331" s="4"/>
      <c r="EAW6331" s="4"/>
      <c r="EBD6331" s="4"/>
      <c r="EBK6331" s="4"/>
      <c r="EBR6331" s="4"/>
      <c r="EBY6331" s="4"/>
      <c r="ECF6331" s="4"/>
      <c r="ECM6331" s="4"/>
      <c r="ECT6331" s="4"/>
      <c r="EDA6331" s="4"/>
      <c r="EDH6331" s="4"/>
      <c r="EDO6331" s="4"/>
      <c r="EDV6331" s="4"/>
      <c r="EEC6331" s="4"/>
      <c r="EEJ6331" s="4"/>
      <c r="EEQ6331" s="4"/>
      <c r="EEX6331" s="4"/>
      <c r="EFE6331" s="4"/>
      <c r="EFL6331" s="4"/>
      <c r="EFS6331" s="4"/>
      <c r="EFZ6331" s="4"/>
      <c r="EGG6331" s="4"/>
      <c r="EGN6331" s="4"/>
      <c r="EGU6331" s="4"/>
      <c r="EHB6331" s="4"/>
      <c r="EHI6331" s="4"/>
      <c r="EHP6331" s="4"/>
      <c r="EHW6331" s="4"/>
      <c r="EID6331" s="4"/>
      <c r="EIK6331" s="4"/>
      <c r="EIR6331" s="4"/>
      <c r="EIY6331" s="4"/>
      <c r="EJF6331" s="4"/>
      <c r="EJM6331" s="4"/>
      <c r="EJT6331" s="4"/>
      <c r="EKA6331" s="4"/>
      <c r="EKH6331" s="4"/>
      <c r="EKO6331" s="4"/>
      <c r="EKV6331" s="4"/>
      <c r="ELC6331" s="4"/>
      <c r="ELJ6331" s="4"/>
      <c r="ELQ6331" s="4"/>
      <c r="ELX6331" s="4"/>
      <c r="EME6331" s="4"/>
      <c r="EML6331" s="4"/>
      <c r="EMS6331" s="4"/>
      <c r="EMZ6331" s="4"/>
      <c r="ENG6331" s="4"/>
      <c r="ENN6331" s="4"/>
      <c r="ENU6331" s="4"/>
      <c r="EOB6331" s="4"/>
      <c r="EOI6331" s="4"/>
      <c r="EOP6331" s="4"/>
      <c r="EOW6331" s="4"/>
      <c r="EPD6331" s="4"/>
      <c r="EPK6331" s="4"/>
      <c r="EPR6331" s="4"/>
      <c r="EPY6331" s="4"/>
      <c r="EQF6331" s="4"/>
      <c r="EQM6331" s="4"/>
      <c r="EQT6331" s="4"/>
      <c r="ERA6331" s="4"/>
      <c r="ERH6331" s="4"/>
      <c r="ERO6331" s="4"/>
      <c r="ERV6331" s="4"/>
      <c r="ESC6331" s="4"/>
      <c r="ESJ6331" s="4"/>
      <c r="ESQ6331" s="4"/>
      <c r="ESX6331" s="4"/>
      <c r="ETE6331" s="4"/>
      <c r="ETL6331" s="4"/>
      <c r="ETS6331" s="4"/>
      <c r="ETZ6331" s="4"/>
      <c r="EUG6331" s="4"/>
      <c r="EUN6331" s="4"/>
      <c r="EUU6331" s="4"/>
      <c r="EVB6331" s="4"/>
      <c r="EVI6331" s="4"/>
      <c r="EVP6331" s="4"/>
      <c r="EVW6331" s="4"/>
      <c r="EWD6331" s="4"/>
      <c r="EWK6331" s="4"/>
      <c r="EWR6331" s="4"/>
      <c r="EWY6331" s="4"/>
      <c r="EXF6331" s="4"/>
      <c r="EXM6331" s="4"/>
      <c r="EXT6331" s="4"/>
      <c r="EYA6331" s="4"/>
      <c r="EYH6331" s="4"/>
      <c r="EYO6331" s="4"/>
      <c r="EYV6331" s="4"/>
      <c r="EZC6331" s="4"/>
      <c r="EZJ6331" s="4"/>
      <c r="EZQ6331" s="4"/>
      <c r="EZX6331" s="4"/>
      <c r="FAE6331" s="4"/>
      <c r="FAL6331" s="4"/>
      <c r="FAS6331" s="4"/>
      <c r="FAZ6331" s="4"/>
      <c r="FBG6331" s="4"/>
      <c r="FBN6331" s="4"/>
      <c r="FBU6331" s="4"/>
      <c r="FCB6331" s="4"/>
      <c r="FCI6331" s="4"/>
      <c r="FCP6331" s="4"/>
      <c r="FCW6331" s="4"/>
      <c r="FDD6331" s="4"/>
      <c r="FDK6331" s="4"/>
      <c r="FDR6331" s="4"/>
      <c r="FDY6331" s="4"/>
      <c r="FEF6331" s="4"/>
      <c r="FEM6331" s="4"/>
      <c r="FET6331" s="4"/>
      <c r="FFA6331" s="4"/>
      <c r="FFH6331" s="4"/>
      <c r="FFO6331" s="4"/>
      <c r="FFV6331" s="4"/>
      <c r="FGC6331" s="4"/>
      <c r="FGJ6331" s="4"/>
      <c r="FGQ6331" s="4"/>
      <c r="FGX6331" s="4"/>
      <c r="FHE6331" s="4"/>
      <c r="FHL6331" s="4"/>
      <c r="FHS6331" s="4"/>
      <c r="FHZ6331" s="4"/>
      <c r="FIG6331" s="4"/>
      <c r="FIN6331" s="4"/>
      <c r="FIU6331" s="4"/>
      <c r="FJB6331" s="4"/>
      <c r="FJI6331" s="4"/>
      <c r="FJP6331" s="4"/>
      <c r="FJW6331" s="4"/>
      <c r="FKD6331" s="4"/>
      <c r="FKK6331" s="4"/>
      <c r="FKR6331" s="4"/>
      <c r="FKY6331" s="4"/>
      <c r="FLF6331" s="4"/>
      <c r="FLM6331" s="4"/>
      <c r="FLT6331" s="4"/>
      <c r="FMA6331" s="4"/>
      <c r="FMH6331" s="4"/>
      <c r="FMO6331" s="4"/>
      <c r="FMV6331" s="4"/>
      <c r="FNC6331" s="4"/>
      <c r="FNJ6331" s="4"/>
      <c r="FNQ6331" s="4"/>
      <c r="FNX6331" s="4"/>
      <c r="FOE6331" s="4"/>
      <c r="FOL6331" s="4"/>
      <c r="FOS6331" s="4"/>
      <c r="FOZ6331" s="4"/>
      <c r="FPG6331" s="4"/>
      <c r="FPN6331" s="4"/>
      <c r="FPU6331" s="4"/>
      <c r="FQB6331" s="4"/>
      <c r="FQI6331" s="4"/>
      <c r="FQP6331" s="4"/>
      <c r="FQW6331" s="4"/>
      <c r="FRD6331" s="4"/>
      <c r="FRK6331" s="4"/>
      <c r="FRR6331" s="4"/>
      <c r="FRY6331" s="4"/>
      <c r="FSF6331" s="4"/>
      <c r="FSM6331" s="4"/>
      <c r="FST6331" s="4"/>
      <c r="FTA6331" s="4"/>
      <c r="FTH6331" s="4"/>
      <c r="FTO6331" s="4"/>
      <c r="FTV6331" s="4"/>
      <c r="FUC6331" s="4"/>
      <c r="FUJ6331" s="4"/>
      <c r="FUQ6331" s="4"/>
      <c r="FUX6331" s="4"/>
      <c r="FVE6331" s="4"/>
      <c r="FVL6331" s="4"/>
      <c r="FVS6331" s="4"/>
      <c r="FVZ6331" s="4"/>
      <c r="FWG6331" s="4"/>
      <c r="FWN6331" s="4"/>
      <c r="FWU6331" s="4"/>
      <c r="FXB6331" s="4"/>
      <c r="FXI6331" s="4"/>
      <c r="FXP6331" s="4"/>
      <c r="FXW6331" s="4"/>
      <c r="FYD6331" s="4"/>
      <c r="FYK6331" s="4"/>
      <c r="FYR6331" s="4"/>
      <c r="FYY6331" s="4"/>
      <c r="FZF6331" s="4"/>
      <c r="FZM6331" s="4"/>
      <c r="FZT6331" s="4"/>
      <c r="GAA6331" s="4"/>
      <c r="GAH6331" s="4"/>
      <c r="GAO6331" s="4"/>
      <c r="GAV6331" s="4"/>
      <c r="GBC6331" s="4"/>
      <c r="GBJ6331" s="4"/>
      <c r="GBQ6331" s="4"/>
      <c r="GBX6331" s="4"/>
      <c r="GCE6331" s="4"/>
      <c r="GCL6331" s="4"/>
      <c r="GCS6331" s="4"/>
      <c r="GCZ6331" s="4"/>
      <c r="GDG6331" s="4"/>
      <c r="GDN6331" s="4"/>
      <c r="GDU6331" s="4"/>
      <c r="GEB6331" s="4"/>
      <c r="GEI6331" s="4"/>
      <c r="GEP6331" s="4"/>
      <c r="GEW6331" s="4"/>
      <c r="GFD6331" s="4"/>
      <c r="GFK6331" s="4"/>
      <c r="GFR6331" s="4"/>
      <c r="GFY6331" s="4"/>
      <c r="GGF6331" s="4"/>
      <c r="GGM6331" s="4"/>
      <c r="GGT6331" s="4"/>
      <c r="GHA6331" s="4"/>
      <c r="GHH6331" s="4"/>
      <c r="GHO6331" s="4"/>
      <c r="GHV6331" s="4"/>
      <c r="GIC6331" s="4"/>
      <c r="GIJ6331" s="4"/>
      <c r="GIQ6331" s="4"/>
      <c r="GIX6331" s="4"/>
      <c r="GJE6331" s="4"/>
      <c r="GJL6331" s="4"/>
      <c r="GJS6331" s="4"/>
      <c r="GJZ6331" s="4"/>
      <c r="GKG6331" s="4"/>
      <c r="GKN6331" s="4"/>
      <c r="GKU6331" s="4"/>
      <c r="GLB6331" s="4"/>
      <c r="GLI6331" s="4"/>
      <c r="GLP6331" s="4"/>
      <c r="GLW6331" s="4"/>
      <c r="GMD6331" s="4"/>
      <c r="GMK6331" s="4"/>
      <c r="GMR6331" s="4"/>
      <c r="GMY6331" s="4"/>
      <c r="GNF6331" s="4"/>
      <c r="GNM6331" s="4"/>
      <c r="GNT6331" s="4"/>
      <c r="GOA6331" s="4"/>
      <c r="GOH6331" s="4"/>
      <c r="GOO6331" s="4"/>
      <c r="GOV6331" s="4"/>
      <c r="GPC6331" s="4"/>
      <c r="GPJ6331" s="4"/>
      <c r="GPQ6331" s="4"/>
      <c r="GPX6331" s="4"/>
      <c r="GQE6331" s="4"/>
      <c r="GQL6331" s="4"/>
      <c r="GQS6331" s="4"/>
      <c r="GQZ6331" s="4"/>
      <c r="GRG6331" s="4"/>
      <c r="GRN6331" s="4"/>
      <c r="GRU6331" s="4"/>
      <c r="GSB6331" s="4"/>
      <c r="GSI6331" s="4"/>
      <c r="GSP6331" s="4"/>
      <c r="GSW6331" s="4"/>
      <c r="GTD6331" s="4"/>
      <c r="GTK6331" s="4"/>
      <c r="GTR6331" s="4"/>
      <c r="GTY6331" s="4"/>
      <c r="GUF6331" s="4"/>
      <c r="GUM6331" s="4"/>
      <c r="GUT6331" s="4"/>
      <c r="GVA6331" s="4"/>
      <c r="GVH6331" s="4"/>
      <c r="GVO6331" s="4"/>
      <c r="GVV6331" s="4"/>
      <c r="GWC6331" s="4"/>
      <c r="GWJ6331" s="4"/>
      <c r="GWQ6331" s="4"/>
      <c r="GWX6331" s="4"/>
      <c r="GXE6331" s="4"/>
      <c r="GXL6331" s="4"/>
      <c r="GXS6331" s="4"/>
      <c r="GXZ6331" s="4"/>
      <c r="GYG6331" s="4"/>
      <c r="GYN6331" s="4"/>
      <c r="GYU6331" s="4"/>
      <c r="GZB6331" s="4"/>
      <c r="GZI6331" s="4"/>
      <c r="GZP6331" s="4"/>
      <c r="GZW6331" s="4"/>
      <c r="HAD6331" s="4"/>
      <c r="HAK6331" s="4"/>
      <c r="HAR6331" s="4"/>
      <c r="HAY6331" s="4"/>
      <c r="HBF6331" s="4"/>
      <c r="HBM6331" s="4"/>
      <c r="HBT6331" s="4"/>
      <c r="HCA6331" s="4"/>
      <c r="HCH6331" s="4"/>
      <c r="HCO6331" s="4"/>
      <c r="HCV6331" s="4"/>
      <c r="HDC6331" s="4"/>
      <c r="HDJ6331" s="4"/>
      <c r="HDQ6331" s="4"/>
      <c r="HDX6331" s="4"/>
      <c r="HEE6331" s="4"/>
      <c r="HEL6331" s="4"/>
      <c r="HES6331" s="4"/>
      <c r="HEZ6331" s="4"/>
      <c r="HFG6331" s="4"/>
      <c r="HFN6331" s="4"/>
      <c r="HFU6331" s="4"/>
      <c r="HGB6331" s="4"/>
      <c r="HGI6331" s="4"/>
      <c r="HGP6331" s="4"/>
      <c r="HGW6331" s="4"/>
      <c r="HHD6331" s="4"/>
      <c r="HHK6331" s="4"/>
      <c r="HHR6331" s="4"/>
      <c r="HHY6331" s="4"/>
      <c r="HIF6331" s="4"/>
      <c r="HIM6331" s="4"/>
      <c r="HIT6331" s="4"/>
      <c r="HJA6331" s="4"/>
      <c r="HJH6331" s="4"/>
      <c r="HJO6331" s="4"/>
      <c r="HJV6331" s="4"/>
      <c r="HKC6331" s="4"/>
      <c r="HKJ6331" s="4"/>
      <c r="HKQ6331" s="4"/>
      <c r="HKX6331" s="4"/>
      <c r="HLE6331" s="4"/>
      <c r="HLL6331" s="4"/>
      <c r="HLS6331" s="4"/>
      <c r="HLZ6331" s="4"/>
      <c r="HMG6331" s="4"/>
      <c r="HMN6331" s="4"/>
      <c r="HMU6331" s="4"/>
      <c r="HNB6331" s="4"/>
      <c r="HNI6331" s="4"/>
      <c r="HNP6331" s="4"/>
      <c r="HNW6331" s="4"/>
      <c r="HOD6331" s="4"/>
      <c r="HOK6331" s="4"/>
      <c r="HOR6331" s="4"/>
      <c r="HOY6331" s="4"/>
      <c r="HPF6331" s="4"/>
      <c r="HPM6331" s="4"/>
      <c r="HPT6331" s="4"/>
      <c r="HQA6331" s="4"/>
      <c r="HQH6331" s="4"/>
      <c r="HQO6331" s="4"/>
      <c r="HQV6331" s="4"/>
      <c r="HRC6331" s="4"/>
      <c r="HRJ6331" s="4"/>
      <c r="HRQ6331" s="4"/>
      <c r="HRX6331" s="4"/>
      <c r="HSE6331" s="4"/>
      <c r="HSL6331" s="4"/>
      <c r="HSS6331" s="4"/>
      <c r="HSZ6331" s="4"/>
      <c r="HTG6331" s="4"/>
      <c r="HTN6331" s="4"/>
      <c r="HTU6331" s="4"/>
      <c r="HUB6331" s="4"/>
      <c r="HUI6331" s="4"/>
      <c r="HUP6331" s="4"/>
      <c r="HUW6331" s="4"/>
      <c r="HVD6331" s="4"/>
      <c r="HVK6331" s="4"/>
      <c r="HVR6331" s="4"/>
      <c r="HVY6331" s="4"/>
      <c r="HWF6331" s="4"/>
      <c r="HWM6331" s="4"/>
      <c r="HWT6331" s="4"/>
      <c r="HXA6331" s="4"/>
      <c r="HXH6331" s="4"/>
      <c r="HXO6331" s="4"/>
      <c r="HXV6331" s="4"/>
      <c r="HYC6331" s="4"/>
      <c r="HYJ6331" s="4"/>
      <c r="HYQ6331" s="4"/>
      <c r="HYX6331" s="4"/>
      <c r="HZE6331" s="4"/>
      <c r="HZL6331" s="4"/>
      <c r="HZS6331" s="4"/>
      <c r="HZZ6331" s="4"/>
      <c r="IAG6331" s="4"/>
      <c r="IAN6331" s="4"/>
      <c r="IAU6331" s="4"/>
      <c r="IBB6331" s="4"/>
      <c r="IBI6331" s="4"/>
      <c r="IBP6331" s="4"/>
      <c r="IBW6331" s="4"/>
      <c r="ICD6331" s="4"/>
      <c r="ICK6331" s="4"/>
      <c r="ICR6331" s="4"/>
      <c r="ICY6331" s="4"/>
      <c r="IDF6331" s="4"/>
      <c r="IDM6331" s="4"/>
      <c r="IDT6331" s="4"/>
      <c r="IEA6331" s="4"/>
      <c r="IEH6331" s="4"/>
      <c r="IEO6331" s="4"/>
      <c r="IEV6331" s="4"/>
      <c r="IFC6331" s="4"/>
      <c r="IFJ6331" s="4"/>
      <c r="IFQ6331" s="4"/>
      <c r="IFX6331" s="4"/>
      <c r="IGE6331" s="4"/>
      <c r="IGL6331" s="4"/>
      <c r="IGS6331" s="4"/>
      <c r="IGZ6331" s="4"/>
      <c r="IHG6331" s="4"/>
      <c r="IHN6331" s="4"/>
      <c r="IHU6331" s="4"/>
      <c r="IIB6331" s="4"/>
      <c r="III6331" s="4"/>
      <c r="IIP6331" s="4"/>
      <c r="IIW6331" s="4"/>
      <c r="IJD6331" s="4"/>
      <c r="IJK6331" s="4"/>
      <c r="IJR6331" s="4"/>
      <c r="IJY6331" s="4"/>
      <c r="IKF6331" s="4"/>
      <c r="IKM6331" s="4"/>
      <c r="IKT6331" s="4"/>
      <c r="ILA6331" s="4"/>
      <c r="ILH6331" s="4"/>
      <c r="ILO6331" s="4"/>
      <c r="ILV6331" s="4"/>
      <c r="IMC6331" s="4"/>
      <c r="IMJ6331" s="4"/>
      <c r="IMQ6331" s="4"/>
      <c r="IMX6331" s="4"/>
      <c r="INE6331" s="4"/>
      <c r="INL6331" s="4"/>
      <c r="INS6331" s="4"/>
      <c r="INZ6331" s="4"/>
      <c r="IOG6331" s="4"/>
      <c r="ION6331" s="4"/>
      <c r="IOU6331" s="4"/>
      <c r="IPB6331" s="4"/>
      <c r="IPI6331" s="4"/>
      <c r="IPP6331" s="4"/>
      <c r="IPW6331" s="4"/>
      <c r="IQD6331" s="4"/>
      <c r="IQK6331" s="4"/>
      <c r="IQR6331" s="4"/>
      <c r="IQY6331" s="4"/>
      <c r="IRF6331" s="4"/>
      <c r="IRM6331" s="4"/>
      <c r="IRT6331" s="4"/>
      <c r="ISA6331" s="4"/>
      <c r="ISH6331" s="4"/>
      <c r="ISO6331" s="4"/>
      <c r="ISV6331" s="4"/>
      <c r="ITC6331" s="4"/>
      <c r="ITJ6331" s="4"/>
      <c r="ITQ6331" s="4"/>
      <c r="ITX6331" s="4"/>
      <c r="IUE6331" s="4"/>
      <c r="IUL6331" s="4"/>
      <c r="IUS6331" s="4"/>
      <c r="IUZ6331" s="4"/>
      <c r="IVG6331" s="4"/>
      <c r="IVN6331" s="4"/>
      <c r="IVU6331" s="4"/>
      <c r="IWB6331" s="4"/>
      <c r="IWI6331" s="4"/>
      <c r="IWP6331" s="4"/>
      <c r="IWW6331" s="4"/>
      <c r="IXD6331" s="4"/>
      <c r="IXK6331" s="4"/>
      <c r="IXR6331" s="4"/>
      <c r="IXY6331" s="4"/>
      <c r="IYF6331" s="4"/>
      <c r="IYM6331" s="4"/>
      <c r="IYT6331" s="4"/>
      <c r="IZA6331" s="4"/>
      <c r="IZH6331" s="4"/>
      <c r="IZO6331" s="4"/>
      <c r="IZV6331" s="4"/>
      <c r="JAC6331" s="4"/>
      <c r="JAJ6331" s="4"/>
      <c r="JAQ6331" s="4"/>
      <c r="JAX6331" s="4"/>
      <c r="JBE6331" s="4"/>
      <c r="JBL6331" s="4"/>
      <c r="JBS6331" s="4"/>
      <c r="JBZ6331" s="4"/>
      <c r="JCG6331" s="4"/>
      <c r="JCN6331" s="4"/>
      <c r="JCU6331" s="4"/>
      <c r="JDB6331" s="4"/>
      <c r="JDI6331" s="4"/>
      <c r="JDP6331" s="4"/>
      <c r="JDW6331" s="4"/>
      <c r="JED6331" s="4"/>
      <c r="JEK6331" s="4"/>
      <c r="JER6331" s="4"/>
      <c r="JEY6331" s="4"/>
      <c r="JFF6331" s="4"/>
      <c r="JFM6331" s="4"/>
      <c r="JFT6331" s="4"/>
      <c r="JGA6331" s="4"/>
      <c r="JGH6331" s="4"/>
      <c r="JGO6331" s="4"/>
      <c r="JGV6331" s="4"/>
      <c r="JHC6331" s="4"/>
      <c r="JHJ6331" s="4"/>
      <c r="JHQ6331" s="4"/>
      <c r="JHX6331" s="4"/>
      <c r="JIE6331" s="4"/>
      <c r="JIL6331" s="4"/>
      <c r="JIS6331" s="4"/>
      <c r="JIZ6331" s="4"/>
      <c r="JJG6331" s="4"/>
      <c r="JJN6331" s="4"/>
      <c r="JJU6331" s="4"/>
      <c r="JKB6331" s="4"/>
      <c r="JKI6331" s="4"/>
      <c r="JKP6331" s="4"/>
      <c r="JKW6331" s="4"/>
      <c r="JLD6331" s="4"/>
      <c r="JLK6331" s="4"/>
      <c r="JLR6331" s="4"/>
      <c r="JLY6331" s="4"/>
      <c r="JMF6331" s="4"/>
      <c r="JMM6331" s="4"/>
      <c r="JMT6331" s="4"/>
      <c r="JNA6331" s="4"/>
      <c r="JNH6331" s="4"/>
      <c r="JNO6331" s="4"/>
      <c r="JNV6331" s="4"/>
      <c r="JOC6331" s="4"/>
      <c r="JOJ6331" s="4"/>
      <c r="JOQ6331" s="4"/>
      <c r="JOX6331" s="4"/>
      <c r="JPE6331" s="4"/>
      <c r="JPL6331" s="4"/>
      <c r="JPS6331" s="4"/>
      <c r="JPZ6331" s="4"/>
      <c r="JQG6331" s="4"/>
      <c r="JQN6331" s="4"/>
      <c r="JQU6331" s="4"/>
      <c r="JRB6331" s="4"/>
      <c r="JRI6331" s="4"/>
      <c r="JRP6331" s="4"/>
      <c r="JRW6331" s="4"/>
      <c r="JSD6331" s="4"/>
      <c r="JSK6331" s="4"/>
      <c r="JSR6331" s="4"/>
      <c r="JSY6331" s="4"/>
      <c r="JTF6331" s="4"/>
      <c r="JTM6331" s="4"/>
      <c r="JTT6331" s="4"/>
      <c r="JUA6331" s="4"/>
      <c r="JUH6331" s="4"/>
      <c r="JUO6331" s="4"/>
      <c r="JUV6331" s="4"/>
      <c r="JVC6331" s="4"/>
      <c r="JVJ6331" s="4"/>
      <c r="JVQ6331" s="4"/>
      <c r="JVX6331" s="4"/>
      <c r="JWE6331" s="4"/>
      <c r="JWL6331" s="4"/>
      <c r="JWS6331" s="4"/>
      <c r="JWZ6331" s="4"/>
      <c r="JXG6331" s="4"/>
      <c r="JXN6331" s="4"/>
      <c r="JXU6331" s="4"/>
      <c r="JYB6331" s="4"/>
      <c r="JYI6331" s="4"/>
      <c r="JYP6331" s="4"/>
      <c r="JYW6331" s="4"/>
      <c r="JZD6331" s="4"/>
      <c r="JZK6331" s="4"/>
      <c r="JZR6331" s="4"/>
      <c r="JZY6331" s="4"/>
      <c r="KAF6331" s="4"/>
      <c r="KAM6331" s="4"/>
      <c r="KAT6331" s="4"/>
      <c r="KBA6331" s="4"/>
      <c r="KBH6331" s="4"/>
      <c r="KBO6331" s="4"/>
      <c r="KBV6331" s="4"/>
      <c r="KCC6331" s="4"/>
      <c r="KCJ6331" s="4"/>
      <c r="KCQ6331" s="4"/>
      <c r="KCX6331" s="4"/>
      <c r="KDE6331" s="4"/>
      <c r="KDL6331" s="4"/>
      <c r="KDS6331" s="4"/>
      <c r="KDZ6331" s="4"/>
      <c r="KEG6331" s="4"/>
      <c r="KEN6331" s="4"/>
      <c r="KEU6331" s="4"/>
      <c r="KFB6331" s="4"/>
      <c r="KFI6331" s="4"/>
      <c r="KFP6331" s="4"/>
      <c r="KFW6331" s="4"/>
      <c r="KGD6331" s="4"/>
      <c r="KGK6331" s="4"/>
      <c r="KGR6331" s="4"/>
      <c r="KGY6331" s="4"/>
      <c r="KHF6331" s="4"/>
      <c r="KHM6331" s="4"/>
      <c r="KHT6331" s="4"/>
      <c r="KIA6331" s="4"/>
      <c r="KIH6331" s="4"/>
      <c r="KIO6331" s="4"/>
      <c r="KIV6331" s="4"/>
      <c r="KJC6331" s="4"/>
      <c r="KJJ6331" s="4"/>
      <c r="KJQ6331" s="4"/>
      <c r="KJX6331" s="4"/>
      <c r="KKE6331" s="4"/>
      <c r="KKL6331" s="4"/>
      <c r="KKS6331" s="4"/>
      <c r="KKZ6331" s="4"/>
      <c r="KLG6331" s="4"/>
      <c r="KLN6331" s="4"/>
      <c r="KLU6331" s="4"/>
      <c r="KMB6331" s="4"/>
      <c r="KMI6331" s="4"/>
      <c r="KMP6331" s="4"/>
      <c r="KMW6331" s="4"/>
      <c r="KND6331" s="4"/>
      <c r="KNK6331" s="4"/>
      <c r="KNR6331" s="4"/>
      <c r="KNY6331" s="4"/>
      <c r="KOF6331" s="4"/>
      <c r="KOM6331" s="4"/>
      <c r="KOT6331" s="4"/>
      <c r="KPA6331" s="4"/>
      <c r="KPH6331" s="4"/>
      <c r="KPO6331" s="4"/>
      <c r="KPV6331" s="4"/>
      <c r="KQC6331" s="4"/>
      <c r="KQJ6331" s="4"/>
      <c r="KQQ6331" s="4"/>
      <c r="KQX6331" s="4"/>
      <c r="KRE6331" s="4"/>
      <c r="KRL6331" s="4"/>
      <c r="KRS6331" s="4"/>
      <c r="KRZ6331" s="4"/>
      <c r="KSG6331" s="4"/>
      <c r="KSN6331" s="4"/>
      <c r="KSU6331" s="4"/>
      <c r="KTB6331" s="4"/>
      <c r="KTI6331" s="4"/>
      <c r="KTP6331" s="4"/>
      <c r="KTW6331" s="4"/>
      <c r="KUD6331" s="4"/>
      <c r="KUK6331" s="4"/>
      <c r="KUR6331" s="4"/>
      <c r="KUY6331" s="4"/>
      <c r="KVF6331" s="4"/>
      <c r="KVM6331" s="4"/>
      <c r="KVT6331" s="4"/>
      <c r="KWA6331" s="4"/>
      <c r="KWH6331" s="4"/>
      <c r="KWO6331" s="4"/>
      <c r="KWV6331" s="4"/>
      <c r="KXC6331" s="4"/>
      <c r="KXJ6331" s="4"/>
      <c r="KXQ6331" s="4"/>
      <c r="KXX6331" s="4"/>
      <c r="KYE6331" s="4"/>
      <c r="KYL6331" s="4"/>
      <c r="KYS6331" s="4"/>
      <c r="KYZ6331" s="4"/>
      <c r="KZG6331" s="4"/>
      <c r="KZN6331" s="4"/>
      <c r="KZU6331" s="4"/>
      <c r="LAB6331" s="4"/>
      <c r="LAI6331" s="4"/>
      <c r="LAP6331" s="4"/>
      <c r="LAW6331" s="4"/>
      <c r="LBD6331" s="4"/>
      <c r="LBK6331" s="4"/>
      <c r="LBR6331" s="4"/>
      <c r="LBY6331" s="4"/>
      <c r="LCF6331" s="4"/>
      <c r="LCM6331" s="4"/>
      <c r="LCT6331" s="4"/>
      <c r="LDA6331" s="4"/>
      <c r="LDH6331" s="4"/>
      <c r="LDO6331" s="4"/>
      <c r="LDV6331" s="4"/>
      <c r="LEC6331" s="4"/>
      <c r="LEJ6331" s="4"/>
      <c r="LEQ6331" s="4"/>
      <c r="LEX6331" s="4"/>
      <c r="LFE6331" s="4"/>
      <c r="LFL6331" s="4"/>
      <c r="LFS6331" s="4"/>
      <c r="LFZ6331" s="4"/>
      <c r="LGG6331" s="4"/>
      <c r="LGN6331" s="4"/>
      <c r="LGU6331" s="4"/>
      <c r="LHB6331" s="4"/>
      <c r="LHI6331" s="4"/>
      <c r="LHP6331" s="4"/>
      <c r="LHW6331" s="4"/>
      <c r="LID6331" s="4"/>
      <c r="LIK6331" s="4"/>
      <c r="LIR6331" s="4"/>
      <c r="LIY6331" s="4"/>
      <c r="LJF6331" s="4"/>
      <c r="LJM6331" s="4"/>
      <c r="LJT6331" s="4"/>
      <c r="LKA6331" s="4"/>
      <c r="LKH6331" s="4"/>
      <c r="LKO6331" s="4"/>
      <c r="LKV6331" s="4"/>
      <c r="LLC6331" s="4"/>
      <c r="LLJ6331" s="4"/>
      <c r="LLQ6331" s="4"/>
      <c r="LLX6331" s="4"/>
      <c r="LME6331" s="4"/>
      <c r="LML6331" s="4"/>
      <c r="LMS6331" s="4"/>
      <c r="LMZ6331" s="4"/>
      <c r="LNG6331" s="4"/>
      <c r="LNN6331" s="4"/>
      <c r="LNU6331" s="4"/>
      <c r="LOB6331" s="4"/>
      <c r="LOI6331" s="4"/>
      <c r="LOP6331" s="4"/>
      <c r="LOW6331" s="4"/>
      <c r="LPD6331" s="4"/>
      <c r="LPK6331" s="4"/>
      <c r="LPR6331" s="4"/>
      <c r="LPY6331" s="4"/>
      <c r="LQF6331" s="4"/>
      <c r="LQM6331" s="4"/>
      <c r="LQT6331" s="4"/>
      <c r="LRA6331" s="4"/>
      <c r="LRH6331" s="4"/>
      <c r="LRO6331" s="4"/>
      <c r="LRV6331" s="4"/>
      <c r="LSC6331" s="4"/>
      <c r="LSJ6331" s="4"/>
      <c r="LSQ6331" s="4"/>
      <c r="LSX6331" s="4"/>
      <c r="LTE6331" s="4"/>
      <c r="LTL6331" s="4"/>
      <c r="LTS6331" s="4"/>
      <c r="LTZ6331" s="4"/>
      <c r="LUG6331" s="4"/>
      <c r="LUN6331" s="4"/>
      <c r="LUU6331" s="4"/>
      <c r="LVB6331" s="4"/>
      <c r="LVI6331" s="4"/>
      <c r="LVP6331" s="4"/>
      <c r="LVW6331" s="4"/>
      <c r="LWD6331" s="4"/>
      <c r="LWK6331" s="4"/>
      <c r="LWR6331" s="4"/>
      <c r="LWY6331" s="4"/>
      <c r="LXF6331" s="4"/>
      <c r="LXM6331" s="4"/>
      <c r="LXT6331" s="4"/>
      <c r="LYA6331" s="4"/>
      <c r="LYH6331" s="4"/>
      <c r="LYO6331" s="4"/>
      <c r="LYV6331" s="4"/>
      <c r="LZC6331" s="4"/>
      <c r="LZJ6331" s="4"/>
      <c r="LZQ6331" s="4"/>
      <c r="LZX6331" s="4"/>
      <c r="MAE6331" s="4"/>
      <c r="MAL6331" s="4"/>
      <c r="MAS6331" s="4"/>
      <c r="MAZ6331" s="4"/>
      <c r="MBG6331" s="4"/>
      <c r="MBN6331" s="4"/>
      <c r="MBU6331" s="4"/>
      <c r="MCB6331" s="4"/>
      <c r="MCI6331" s="4"/>
      <c r="MCP6331" s="4"/>
      <c r="MCW6331" s="4"/>
      <c r="MDD6331" s="4"/>
      <c r="MDK6331" s="4"/>
      <c r="MDR6331" s="4"/>
      <c r="MDY6331" s="4"/>
      <c r="MEF6331" s="4"/>
      <c r="MEM6331" s="4"/>
      <c r="MET6331" s="4"/>
      <c r="MFA6331" s="4"/>
      <c r="MFH6331" s="4"/>
      <c r="MFO6331" s="4"/>
      <c r="MFV6331" s="4"/>
      <c r="MGC6331" s="4"/>
      <c r="MGJ6331" s="4"/>
      <c r="MGQ6331" s="4"/>
      <c r="MGX6331" s="4"/>
      <c r="MHE6331" s="4"/>
      <c r="MHL6331" s="4"/>
      <c r="MHS6331" s="4"/>
      <c r="MHZ6331" s="4"/>
      <c r="MIG6331" s="4"/>
      <c r="MIN6331" s="4"/>
      <c r="MIU6331" s="4"/>
      <c r="MJB6331" s="4"/>
      <c r="MJI6331" s="4"/>
      <c r="MJP6331" s="4"/>
      <c r="MJW6331" s="4"/>
      <c r="MKD6331" s="4"/>
      <c r="MKK6331" s="4"/>
      <c r="MKR6331" s="4"/>
      <c r="MKY6331" s="4"/>
      <c r="MLF6331" s="4"/>
      <c r="MLM6331" s="4"/>
      <c r="MLT6331" s="4"/>
      <c r="MMA6331" s="4"/>
      <c r="MMH6331" s="4"/>
      <c r="MMO6331" s="4"/>
      <c r="MMV6331" s="4"/>
      <c r="MNC6331" s="4"/>
      <c r="MNJ6331" s="4"/>
      <c r="MNQ6331" s="4"/>
      <c r="MNX6331" s="4"/>
      <c r="MOE6331" s="4"/>
      <c r="MOL6331" s="4"/>
      <c r="MOS6331" s="4"/>
      <c r="MOZ6331" s="4"/>
      <c r="MPG6331" s="4"/>
      <c r="MPN6331" s="4"/>
      <c r="MPU6331" s="4"/>
      <c r="MQB6331" s="4"/>
      <c r="MQI6331" s="4"/>
      <c r="MQP6331" s="4"/>
      <c r="MQW6331" s="4"/>
      <c r="MRD6331" s="4"/>
      <c r="MRK6331" s="4"/>
      <c r="MRR6331" s="4"/>
      <c r="MRY6331" s="4"/>
      <c r="MSF6331" s="4"/>
      <c r="MSM6331" s="4"/>
      <c r="MST6331" s="4"/>
      <c r="MTA6331" s="4"/>
      <c r="MTH6331" s="4"/>
      <c r="MTO6331" s="4"/>
      <c r="MTV6331" s="4"/>
      <c r="MUC6331" s="4"/>
      <c r="MUJ6331" s="4"/>
      <c r="MUQ6331" s="4"/>
      <c r="MUX6331" s="4"/>
      <c r="MVE6331" s="4"/>
      <c r="MVL6331" s="4"/>
      <c r="MVS6331" s="4"/>
      <c r="MVZ6331" s="4"/>
      <c r="MWG6331" s="4"/>
      <c r="MWN6331" s="4"/>
      <c r="MWU6331" s="4"/>
      <c r="MXB6331" s="4"/>
      <c r="MXI6331" s="4"/>
      <c r="MXP6331" s="4"/>
      <c r="MXW6331" s="4"/>
      <c r="MYD6331" s="4"/>
      <c r="MYK6331" s="4"/>
      <c r="MYR6331" s="4"/>
      <c r="MYY6331" s="4"/>
      <c r="MZF6331" s="4"/>
      <c r="MZM6331" s="4"/>
      <c r="MZT6331" s="4"/>
      <c r="NAA6331" s="4"/>
      <c r="NAH6331" s="4"/>
      <c r="NAO6331" s="4"/>
      <c r="NAV6331" s="4"/>
      <c r="NBC6331" s="4"/>
      <c r="NBJ6331" s="4"/>
      <c r="NBQ6331" s="4"/>
      <c r="NBX6331" s="4"/>
      <c r="NCE6331" s="4"/>
      <c r="NCL6331" s="4"/>
      <c r="NCS6331" s="4"/>
      <c r="NCZ6331" s="4"/>
      <c r="NDG6331" s="4"/>
      <c r="NDN6331" s="4"/>
      <c r="NDU6331" s="4"/>
      <c r="NEB6331" s="4"/>
      <c r="NEI6331" s="4"/>
      <c r="NEP6331" s="4"/>
      <c r="NEW6331" s="4"/>
      <c r="NFD6331" s="4"/>
      <c r="NFK6331" s="4"/>
      <c r="NFR6331" s="4"/>
      <c r="NFY6331" s="4"/>
      <c r="NGF6331" s="4"/>
      <c r="NGM6331" s="4"/>
      <c r="NGT6331" s="4"/>
      <c r="NHA6331" s="4"/>
      <c r="NHH6331" s="4"/>
      <c r="NHO6331" s="4"/>
      <c r="NHV6331" s="4"/>
      <c r="NIC6331" s="4"/>
      <c r="NIJ6331" s="4"/>
      <c r="NIQ6331" s="4"/>
      <c r="NIX6331" s="4"/>
      <c r="NJE6331" s="4"/>
      <c r="NJL6331" s="4"/>
      <c r="NJS6331" s="4"/>
      <c r="NJZ6331" s="4"/>
      <c r="NKG6331" s="4"/>
      <c r="NKN6331" s="4"/>
      <c r="NKU6331" s="4"/>
      <c r="NLB6331" s="4"/>
      <c r="NLI6331" s="4"/>
      <c r="NLP6331" s="4"/>
      <c r="NLW6331" s="4"/>
      <c r="NMD6331" s="4"/>
      <c r="NMK6331" s="4"/>
      <c r="NMR6331" s="4"/>
      <c r="NMY6331" s="4"/>
      <c r="NNF6331" s="4"/>
      <c r="NNM6331" s="4"/>
      <c r="NNT6331" s="4"/>
      <c r="NOA6331" s="4"/>
      <c r="NOH6331" s="4"/>
      <c r="NOO6331" s="4"/>
      <c r="NOV6331" s="4"/>
      <c r="NPC6331" s="4"/>
      <c r="NPJ6331" s="4"/>
      <c r="NPQ6331" s="4"/>
      <c r="NPX6331" s="4"/>
      <c r="NQE6331" s="4"/>
      <c r="NQL6331" s="4"/>
      <c r="NQS6331" s="4"/>
      <c r="NQZ6331" s="4"/>
      <c r="NRG6331" s="4"/>
      <c r="NRN6331" s="4"/>
      <c r="NRU6331" s="4"/>
      <c r="NSB6331" s="4"/>
      <c r="NSI6331" s="4"/>
      <c r="NSP6331" s="4"/>
      <c r="NSW6331" s="4"/>
      <c r="NTD6331" s="4"/>
      <c r="NTK6331" s="4"/>
      <c r="NTR6331" s="4"/>
      <c r="NTY6331" s="4"/>
      <c r="NUF6331" s="4"/>
      <c r="NUM6331" s="4"/>
      <c r="NUT6331" s="4"/>
      <c r="NVA6331" s="4"/>
      <c r="NVH6331" s="4"/>
      <c r="NVO6331" s="4"/>
      <c r="NVV6331" s="4"/>
      <c r="NWC6331" s="4"/>
      <c r="NWJ6331" s="4"/>
      <c r="NWQ6331" s="4"/>
      <c r="NWX6331" s="4"/>
      <c r="NXE6331" s="4"/>
      <c r="NXL6331" s="4"/>
      <c r="NXS6331" s="4"/>
      <c r="NXZ6331" s="4"/>
      <c r="NYG6331" s="4"/>
      <c r="NYN6331" s="4"/>
      <c r="NYU6331" s="4"/>
      <c r="NZB6331" s="4"/>
      <c r="NZI6331" s="4"/>
      <c r="NZP6331" s="4"/>
      <c r="NZW6331" s="4"/>
      <c r="OAD6331" s="4"/>
      <c r="OAK6331" s="4"/>
      <c r="OAR6331" s="4"/>
      <c r="OAY6331" s="4"/>
      <c r="OBF6331" s="4"/>
      <c r="OBM6331" s="4"/>
      <c r="OBT6331" s="4"/>
      <c r="OCA6331" s="4"/>
      <c r="OCH6331" s="4"/>
      <c r="OCO6331" s="4"/>
      <c r="OCV6331" s="4"/>
      <c r="ODC6331" s="4"/>
      <c r="ODJ6331" s="4"/>
      <c r="ODQ6331" s="4"/>
      <c r="ODX6331" s="4"/>
      <c r="OEE6331" s="4"/>
      <c r="OEL6331" s="4"/>
      <c r="OES6331" s="4"/>
      <c r="OEZ6331" s="4"/>
      <c r="OFG6331" s="4"/>
      <c r="OFN6331" s="4"/>
      <c r="OFU6331" s="4"/>
      <c r="OGB6331" s="4"/>
      <c r="OGI6331" s="4"/>
      <c r="OGP6331" s="4"/>
      <c r="OGW6331" s="4"/>
      <c r="OHD6331" s="4"/>
      <c r="OHK6331" s="4"/>
      <c r="OHR6331" s="4"/>
      <c r="OHY6331" s="4"/>
      <c r="OIF6331" s="4"/>
      <c r="OIM6331" s="4"/>
      <c r="OIT6331" s="4"/>
      <c r="OJA6331" s="4"/>
      <c r="OJH6331" s="4"/>
      <c r="OJO6331" s="4"/>
      <c r="OJV6331" s="4"/>
      <c r="OKC6331" s="4"/>
      <c r="OKJ6331" s="4"/>
      <c r="OKQ6331" s="4"/>
      <c r="OKX6331" s="4"/>
      <c r="OLE6331" s="4"/>
      <c r="OLL6331" s="4"/>
      <c r="OLS6331" s="4"/>
      <c r="OLZ6331" s="4"/>
      <c r="OMG6331" s="4"/>
      <c r="OMN6331" s="4"/>
      <c r="OMU6331" s="4"/>
      <c r="ONB6331" s="4"/>
      <c r="ONI6331" s="4"/>
      <c r="ONP6331" s="4"/>
      <c r="ONW6331" s="4"/>
      <c r="OOD6331" s="4"/>
      <c r="OOK6331" s="4"/>
      <c r="OOR6331" s="4"/>
      <c r="OOY6331" s="4"/>
      <c r="OPF6331" s="4"/>
      <c r="OPM6331" s="4"/>
      <c r="OPT6331" s="4"/>
      <c r="OQA6331" s="4"/>
      <c r="OQH6331" s="4"/>
      <c r="OQO6331" s="4"/>
      <c r="OQV6331" s="4"/>
      <c r="ORC6331" s="4"/>
      <c r="ORJ6331" s="4"/>
      <c r="ORQ6331" s="4"/>
      <c r="ORX6331" s="4"/>
      <c r="OSE6331" s="4"/>
      <c r="OSL6331" s="4"/>
      <c r="OSS6331" s="4"/>
      <c r="OSZ6331" s="4"/>
      <c r="OTG6331" s="4"/>
      <c r="OTN6331" s="4"/>
      <c r="OTU6331" s="4"/>
      <c r="OUB6331" s="4"/>
      <c r="OUI6331" s="4"/>
      <c r="OUP6331" s="4"/>
      <c r="OUW6331" s="4"/>
      <c r="OVD6331" s="4"/>
      <c r="OVK6331" s="4"/>
      <c r="OVR6331" s="4"/>
      <c r="OVY6331" s="4"/>
      <c r="OWF6331" s="4"/>
      <c r="OWM6331" s="4"/>
      <c r="OWT6331" s="4"/>
      <c r="OXA6331" s="4"/>
      <c r="OXH6331" s="4"/>
      <c r="OXO6331" s="4"/>
      <c r="OXV6331" s="4"/>
      <c r="OYC6331" s="4"/>
      <c r="OYJ6331" s="4"/>
      <c r="OYQ6331" s="4"/>
      <c r="OYX6331" s="4"/>
      <c r="OZE6331" s="4"/>
      <c r="OZL6331" s="4"/>
      <c r="OZS6331" s="4"/>
      <c r="OZZ6331" s="4"/>
      <c r="PAG6331" s="4"/>
      <c r="PAN6331" s="4"/>
      <c r="PAU6331" s="4"/>
      <c r="PBB6331" s="4"/>
      <c r="PBI6331" s="4"/>
      <c r="PBP6331" s="4"/>
      <c r="PBW6331" s="4"/>
      <c r="PCD6331" s="4"/>
      <c r="PCK6331" s="4"/>
      <c r="PCR6331" s="4"/>
      <c r="PCY6331" s="4"/>
      <c r="PDF6331" s="4"/>
      <c r="PDM6331" s="4"/>
      <c r="PDT6331" s="4"/>
      <c r="PEA6331" s="4"/>
      <c r="PEH6331" s="4"/>
      <c r="PEO6331" s="4"/>
      <c r="PEV6331" s="4"/>
      <c r="PFC6331" s="4"/>
      <c r="PFJ6331" s="4"/>
      <c r="PFQ6331" s="4"/>
      <c r="PFX6331" s="4"/>
      <c r="PGE6331" s="4"/>
      <c r="PGL6331" s="4"/>
      <c r="PGS6331" s="4"/>
      <c r="PGZ6331" s="4"/>
      <c r="PHG6331" s="4"/>
      <c r="PHN6331" s="4"/>
      <c r="PHU6331" s="4"/>
      <c r="PIB6331" s="4"/>
      <c r="PII6331" s="4"/>
      <c r="PIP6331" s="4"/>
      <c r="PIW6331" s="4"/>
      <c r="PJD6331" s="4"/>
      <c r="PJK6331" s="4"/>
      <c r="PJR6331" s="4"/>
      <c r="PJY6331" s="4"/>
      <c r="PKF6331" s="4"/>
      <c r="PKM6331" s="4"/>
      <c r="PKT6331" s="4"/>
      <c r="PLA6331" s="4"/>
      <c r="PLH6331" s="4"/>
      <c r="PLO6331" s="4"/>
      <c r="PLV6331" s="4"/>
      <c r="PMC6331" s="4"/>
      <c r="PMJ6331" s="4"/>
      <c r="PMQ6331" s="4"/>
      <c r="PMX6331" s="4"/>
      <c r="PNE6331" s="4"/>
      <c r="PNL6331" s="4"/>
      <c r="PNS6331" s="4"/>
      <c r="PNZ6331" s="4"/>
      <c r="POG6331" s="4"/>
      <c r="PON6331" s="4"/>
      <c r="POU6331" s="4"/>
      <c r="PPB6331" s="4"/>
      <c r="PPI6331" s="4"/>
      <c r="PPP6331" s="4"/>
      <c r="PPW6331" s="4"/>
      <c r="PQD6331" s="4"/>
      <c r="PQK6331" s="4"/>
      <c r="PQR6331" s="4"/>
      <c r="PQY6331" s="4"/>
      <c r="PRF6331" s="4"/>
      <c r="PRM6331" s="4"/>
      <c r="PRT6331" s="4"/>
      <c r="PSA6331" s="4"/>
      <c r="PSH6331" s="4"/>
      <c r="PSO6331" s="4"/>
      <c r="PSV6331" s="4"/>
      <c r="PTC6331" s="4"/>
      <c r="PTJ6331" s="4"/>
      <c r="PTQ6331" s="4"/>
      <c r="PTX6331" s="4"/>
      <c r="PUE6331" s="4"/>
      <c r="PUL6331" s="4"/>
      <c r="PUS6331" s="4"/>
      <c r="PUZ6331" s="4"/>
      <c r="PVG6331" s="4"/>
      <c r="PVN6331" s="4"/>
      <c r="PVU6331" s="4"/>
      <c r="PWB6331" s="4"/>
      <c r="PWI6331" s="4"/>
      <c r="PWP6331" s="4"/>
      <c r="PWW6331" s="4"/>
      <c r="PXD6331" s="4"/>
      <c r="PXK6331" s="4"/>
      <c r="PXR6331" s="4"/>
      <c r="PXY6331" s="4"/>
      <c r="PYF6331" s="4"/>
      <c r="PYM6331" s="4"/>
      <c r="PYT6331" s="4"/>
      <c r="PZA6331" s="4"/>
      <c r="PZH6331" s="4"/>
      <c r="PZO6331" s="4"/>
      <c r="PZV6331" s="4"/>
      <c r="QAC6331" s="4"/>
      <c r="QAJ6331" s="4"/>
      <c r="QAQ6331" s="4"/>
      <c r="QAX6331" s="4"/>
      <c r="QBE6331" s="4"/>
      <c r="QBL6331" s="4"/>
      <c r="QBS6331" s="4"/>
      <c r="QBZ6331" s="4"/>
      <c r="QCG6331" s="4"/>
      <c r="QCN6331" s="4"/>
      <c r="QCU6331" s="4"/>
      <c r="QDB6331" s="4"/>
      <c r="QDI6331" s="4"/>
      <c r="QDP6331" s="4"/>
      <c r="QDW6331" s="4"/>
      <c r="QED6331" s="4"/>
      <c r="QEK6331" s="4"/>
      <c r="QER6331" s="4"/>
      <c r="QEY6331" s="4"/>
      <c r="QFF6331" s="4"/>
      <c r="QFM6331" s="4"/>
      <c r="QFT6331" s="4"/>
      <c r="QGA6331" s="4"/>
      <c r="QGH6331" s="4"/>
      <c r="QGO6331" s="4"/>
      <c r="QGV6331" s="4"/>
      <c r="QHC6331" s="4"/>
      <c r="QHJ6331" s="4"/>
      <c r="QHQ6331" s="4"/>
      <c r="QHX6331" s="4"/>
      <c r="QIE6331" s="4"/>
      <c r="QIL6331" s="4"/>
      <c r="QIS6331" s="4"/>
      <c r="QIZ6331" s="4"/>
      <c r="QJG6331" s="4"/>
      <c r="QJN6331" s="4"/>
      <c r="QJU6331" s="4"/>
      <c r="QKB6331" s="4"/>
      <c r="QKI6331" s="4"/>
      <c r="QKP6331" s="4"/>
      <c r="QKW6331" s="4"/>
      <c r="QLD6331" s="4"/>
      <c r="QLK6331" s="4"/>
      <c r="QLR6331" s="4"/>
      <c r="QLY6331" s="4"/>
      <c r="QMF6331" s="4"/>
      <c r="QMM6331" s="4"/>
      <c r="QMT6331" s="4"/>
      <c r="QNA6331" s="4"/>
      <c r="QNH6331" s="4"/>
      <c r="QNO6331" s="4"/>
      <c r="QNV6331" s="4"/>
      <c r="QOC6331" s="4"/>
      <c r="QOJ6331" s="4"/>
      <c r="QOQ6331" s="4"/>
      <c r="QOX6331" s="4"/>
      <c r="QPE6331" s="4"/>
      <c r="QPL6331" s="4"/>
      <c r="QPS6331" s="4"/>
      <c r="QPZ6331" s="4"/>
      <c r="QQG6331" s="4"/>
      <c r="QQN6331" s="4"/>
      <c r="QQU6331" s="4"/>
      <c r="QRB6331" s="4"/>
      <c r="QRI6331" s="4"/>
      <c r="QRP6331" s="4"/>
      <c r="QRW6331" s="4"/>
      <c r="QSD6331" s="4"/>
      <c r="QSK6331" s="4"/>
      <c r="QSR6331" s="4"/>
      <c r="QSY6331" s="4"/>
      <c r="QTF6331" s="4"/>
      <c r="QTM6331" s="4"/>
      <c r="QTT6331" s="4"/>
      <c r="QUA6331" s="4"/>
      <c r="QUH6331" s="4"/>
      <c r="QUO6331" s="4"/>
      <c r="QUV6331" s="4"/>
      <c r="QVC6331" s="4"/>
      <c r="QVJ6331" s="4"/>
      <c r="QVQ6331" s="4"/>
      <c r="QVX6331" s="4"/>
      <c r="QWE6331" s="4"/>
      <c r="QWL6331" s="4"/>
      <c r="QWS6331" s="4"/>
      <c r="QWZ6331" s="4"/>
      <c r="QXG6331" s="4"/>
      <c r="QXN6331" s="4"/>
      <c r="QXU6331" s="4"/>
      <c r="QYB6331" s="4"/>
      <c r="QYI6331" s="4"/>
      <c r="QYP6331" s="4"/>
      <c r="QYW6331" s="4"/>
      <c r="QZD6331" s="4"/>
      <c r="QZK6331" s="4"/>
      <c r="QZR6331" s="4"/>
      <c r="QZY6331" s="4"/>
      <c r="RAF6331" s="4"/>
      <c r="RAM6331" s="4"/>
      <c r="RAT6331" s="4"/>
      <c r="RBA6331" s="4"/>
      <c r="RBH6331" s="4"/>
      <c r="RBO6331" s="4"/>
      <c r="RBV6331" s="4"/>
      <c r="RCC6331" s="4"/>
      <c r="RCJ6331" s="4"/>
      <c r="RCQ6331" s="4"/>
      <c r="RCX6331" s="4"/>
      <c r="RDE6331" s="4"/>
      <c r="RDL6331" s="4"/>
      <c r="RDS6331" s="4"/>
      <c r="RDZ6331" s="4"/>
      <c r="REG6331" s="4"/>
      <c r="REN6331" s="4"/>
      <c r="REU6331" s="4"/>
      <c r="RFB6331" s="4"/>
      <c r="RFI6331" s="4"/>
      <c r="RFP6331" s="4"/>
      <c r="RFW6331" s="4"/>
      <c r="RGD6331" s="4"/>
      <c r="RGK6331" s="4"/>
      <c r="RGR6331" s="4"/>
      <c r="RGY6331" s="4"/>
      <c r="RHF6331" s="4"/>
      <c r="RHM6331" s="4"/>
      <c r="RHT6331" s="4"/>
      <c r="RIA6331" s="4"/>
      <c r="RIH6331" s="4"/>
      <c r="RIO6331" s="4"/>
      <c r="RIV6331" s="4"/>
      <c r="RJC6331" s="4"/>
      <c r="RJJ6331" s="4"/>
      <c r="RJQ6331" s="4"/>
      <c r="RJX6331" s="4"/>
      <c r="RKE6331" s="4"/>
      <c r="RKL6331" s="4"/>
      <c r="RKS6331" s="4"/>
      <c r="RKZ6331" s="4"/>
      <c r="RLG6331" s="4"/>
      <c r="RLN6331" s="4"/>
      <c r="RLU6331" s="4"/>
      <c r="RMB6331" s="4"/>
      <c r="RMI6331" s="4"/>
      <c r="RMP6331" s="4"/>
      <c r="RMW6331" s="4"/>
      <c r="RND6331" s="4"/>
      <c r="RNK6331" s="4"/>
      <c r="RNR6331" s="4"/>
      <c r="RNY6331" s="4"/>
      <c r="ROF6331" s="4"/>
      <c r="ROM6331" s="4"/>
      <c r="ROT6331" s="4"/>
      <c r="RPA6331" s="4"/>
      <c r="RPH6331" s="4"/>
      <c r="RPO6331" s="4"/>
      <c r="RPV6331" s="4"/>
      <c r="RQC6331" s="4"/>
      <c r="RQJ6331" s="4"/>
      <c r="RQQ6331" s="4"/>
      <c r="RQX6331" s="4"/>
      <c r="RRE6331" s="4"/>
      <c r="RRL6331" s="4"/>
      <c r="RRS6331" s="4"/>
      <c r="RRZ6331" s="4"/>
      <c r="RSG6331" s="4"/>
      <c r="RSN6331" s="4"/>
      <c r="RSU6331" s="4"/>
      <c r="RTB6331" s="4"/>
      <c r="RTI6331" s="4"/>
      <c r="RTP6331" s="4"/>
      <c r="RTW6331" s="4"/>
      <c r="RUD6331" s="4"/>
      <c r="RUK6331" s="4"/>
      <c r="RUR6331" s="4"/>
      <c r="RUY6331" s="4"/>
      <c r="RVF6331" s="4"/>
      <c r="RVM6331" s="4"/>
      <c r="RVT6331" s="4"/>
      <c r="RWA6331" s="4"/>
      <c r="RWH6331" s="4"/>
      <c r="RWO6331" s="4"/>
      <c r="RWV6331" s="4"/>
      <c r="RXC6331" s="4"/>
      <c r="RXJ6331" s="4"/>
      <c r="RXQ6331" s="4"/>
      <c r="RXX6331" s="4"/>
      <c r="RYE6331" s="4"/>
      <c r="RYL6331" s="4"/>
      <c r="RYS6331" s="4"/>
      <c r="RYZ6331" s="4"/>
      <c r="RZG6331" s="4"/>
      <c r="RZN6331" s="4"/>
      <c r="RZU6331" s="4"/>
      <c r="SAB6331" s="4"/>
      <c r="SAI6331" s="4"/>
      <c r="SAP6331" s="4"/>
      <c r="SAW6331" s="4"/>
      <c r="SBD6331" s="4"/>
      <c r="SBK6331" s="4"/>
      <c r="SBR6331" s="4"/>
      <c r="SBY6331" s="4"/>
      <c r="SCF6331" s="4"/>
      <c r="SCM6331" s="4"/>
      <c r="SCT6331" s="4"/>
      <c r="SDA6331" s="4"/>
      <c r="SDH6331" s="4"/>
      <c r="SDO6331" s="4"/>
      <c r="SDV6331" s="4"/>
      <c r="SEC6331" s="4"/>
      <c r="SEJ6331" s="4"/>
      <c r="SEQ6331" s="4"/>
      <c r="SEX6331" s="4"/>
      <c r="SFE6331" s="4"/>
      <c r="SFL6331" s="4"/>
      <c r="SFS6331" s="4"/>
      <c r="SFZ6331" s="4"/>
      <c r="SGG6331" s="4"/>
      <c r="SGN6331" s="4"/>
      <c r="SGU6331" s="4"/>
      <c r="SHB6331" s="4"/>
      <c r="SHI6331" s="4"/>
      <c r="SHP6331" s="4"/>
      <c r="SHW6331" s="4"/>
      <c r="SID6331" s="4"/>
      <c r="SIK6331" s="4"/>
      <c r="SIR6331" s="4"/>
      <c r="SIY6331" s="4"/>
      <c r="SJF6331" s="4"/>
      <c r="SJM6331" s="4"/>
      <c r="SJT6331" s="4"/>
      <c r="SKA6331" s="4"/>
      <c r="SKH6331" s="4"/>
      <c r="SKO6331" s="4"/>
      <c r="SKV6331" s="4"/>
      <c r="SLC6331" s="4"/>
      <c r="SLJ6331" s="4"/>
      <c r="SLQ6331" s="4"/>
      <c r="SLX6331" s="4"/>
      <c r="SME6331" s="4"/>
      <c r="SML6331" s="4"/>
      <c r="SMS6331" s="4"/>
      <c r="SMZ6331" s="4"/>
      <c r="SNG6331" s="4"/>
      <c r="SNN6331" s="4"/>
      <c r="SNU6331" s="4"/>
      <c r="SOB6331" s="4"/>
      <c r="SOI6331" s="4"/>
      <c r="SOP6331" s="4"/>
      <c r="SOW6331" s="4"/>
      <c r="SPD6331" s="4"/>
      <c r="SPK6331" s="4"/>
      <c r="SPR6331" s="4"/>
      <c r="SPY6331" s="4"/>
      <c r="SQF6331" s="4"/>
      <c r="SQM6331" s="4"/>
      <c r="SQT6331" s="4"/>
      <c r="SRA6331" s="4"/>
      <c r="SRH6331" s="4"/>
      <c r="SRO6331" s="4"/>
      <c r="SRV6331" s="4"/>
      <c r="SSC6331" s="4"/>
      <c r="SSJ6331" s="4"/>
      <c r="SSQ6331" s="4"/>
      <c r="SSX6331" s="4"/>
      <c r="STE6331" s="4"/>
      <c r="STL6331" s="4"/>
      <c r="STS6331" s="4"/>
      <c r="STZ6331" s="4"/>
      <c r="SUG6331" s="4"/>
      <c r="SUN6331" s="4"/>
      <c r="SUU6331" s="4"/>
      <c r="SVB6331" s="4"/>
      <c r="SVI6331" s="4"/>
      <c r="SVP6331" s="4"/>
      <c r="SVW6331" s="4"/>
      <c r="SWD6331" s="4"/>
      <c r="SWK6331" s="4"/>
      <c r="SWR6331" s="4"/>
      <c r="SWY6331" s="4"/>
      <c r="SXF6331" s="4"/>
      <c r="SXM6331" s="4"/>
      <c r="SXT6331" s="4"/>
      <c r="SYA6331" s="4"/>
      <c r="SYH6331" s="4"/>
      <c r="SYO6331" s="4"/>
      <c r="SYV6331" s="4"/>
      <c r="SZC6331" s="4"/>
      <c r="SZJ6331" s="4"/>
      <c r="SZQ6331" s="4"/>
      <c r="SZX6331" s="4"/>
      <c r="TAE6331" s="4"/>
      <c r="TAL6331" s="4"/>
      <c r="TAS6331" s="4"/>
      <c r="TAZ6331" s="4"/>
      <c r="TBG6331" s="4"/>
      <c r="TBN6331" s="4"/>
      <c r="TBU6331" s="4"/>
      <c r="TCB6331" s="4"/>
      <c r="TCI6331" s="4"/>
      <c r="TCP6331" s="4"/>
      <c r="TCW6331" s="4"/>
      <c r="TDD6331" s="4"/>
      <c r="TDK6331" s="4"/>
      <c r="TDR6331" s="4"/>
      <c r="TDY6331" s="4"/>
      <c r="TEF6331" s="4"/>
      <c r="TEM6331" s="4"/>
      <c r="TET6331" s="4"/>
      <c r="TFA6331" s="4"/>
      <c r="TFH6331" s="4"/>
      <c r="TFO6331" s="4"/>
      <c r="TFV6331" s="4"/>
      <c r="TGC6331" s="4"/>
      <c r="TGJ6331" s="4"/>
      <c r="TGQ6331" s="4"/>
      <c r="TGX6331" s="4"/>
      <c r="THE6331" s="4"/>
      <c r="THL6331" s="4"/>
      <c r="THS6331" s="4"/>
      <c r="THZ6331" s="4"/>
      <c r="TIG6331" s="4"/>
      <c r="TIN6331" s="4"/>
      <c r="TIU6331" s="4"/>
      <c r="TJB6331" s="4"/>
      <c r="TJI6331" s="4"/>
      <c r="TJP6331" s="4"/>
      <c r="TJW6331" s="4"/>
      <c r="TKD6331" s="4"/>
      <c r="TKK6331" s="4"/>
      <c r="TKR6331" s="4"/>
      <c r="TKY6331" s="4"/>
      <c r="TLF6331" s="4"/>
      <c r="TLM6331" s="4"/>
      <c r="TLT6331" s="4"/>
      <c r="TMA6331" s="4"/>
      <c r="TMH6331" s="4"/>
      <c r="TMO6331" s="4"/>
      <c r="TMV6331" s="4"/>
      <c r="TNC6331" s="4"/>
      <c r="TNJ6331" s="4"/>
      <c r="TNQ6331" s="4"/>
      <c r="TNX6331" s="4"/>
      <c r="TOE6331" s="4"/>
      <c r="TOL6331" s="4"/>
      <c r="TOS6331" s="4"/>
      <c r="TOZ6331" s="4"/>
      <c r="TPG6331" s="4"/>
      <c r="TPN6331" s="4"/>
      <c r="TPU6331" s="4"/>
      <c r="TQB6331" s="4"/>
      <c r="TQI6331" s="4"/>
      <c r="TQP6331" s="4"/>
      <c r="TQW6331" s="4"/>
      <c r="TRD6331" s="4"/>
      <c r="TRK6331" s="4"/>
      <c r="TRR6331" s="4"/>
      <c r="TRY6331" s="4"/>
      <c r="TSF6331" s="4"/>
      <c r="TSM6331" s="4"/>
      <c r="TST6331" s="4"/>
      <c r="TTA6331" s="4"/>
      <c r="TTH6331" s="4"/>
      <c r="TTO6331" s="4"/>
      <c r="TTV6331" s="4"/>
      <c r="TUC6331" s="4"/>
      <c r="TUJ6331" s="4"/>
      <c r="TUQ6331" s="4"/>
      <c r="TUX6331" s="4"/>
      <c r="TVE6331" s="4"/>
      <c r="TVL6331" s="4"/>
      <c r="TVS6331" s="4"/>
      <c r="TVZ6331" s="4"/>
      <c r="TWG6331" s="4"/>
      <c r="TWN6331" s="4"/>
      <c r="TWU6331" s="4"/>
      <c r="TXB6331" s="4"/>
      <c r="TXI6331" s="4"/>
      <c r="TXP6331" s="4"/>
      <c r="TXW6331" s="4"/>
      <c r="TYD6331" s="4"/>
      <c r="TYK6331" s="4"/>
      <c r="TYR6331" s="4"/>
      <c r="TYY6331" s="4"/>
      <c r="TZF6331" s="4"/>
      <c r="TZM6331" s="4"/>
      <c r="TZT6331" s="4"/>
      <c r="UAA6331" s="4"/>
      <c r="UAH6331" s="4"/>
      <c r="UAO6331" s="4"/>
      <c r="UAV6331" s="4"/>
      <c r="UBC6331" s="4"/>
      <c r="UBJ6331" s="4"/>
      <c r="UBQ6331" s="4"/>
      <c r="UBX6331" s="4"/>
      <c r="UCE6331" s="4"/>
      <c r="UCL6331" s="4"/>
      <c r="UCS6331" s="4"/>
      <c r="UCZ6331" s="4"/>
      <c r="UDG6331" s="4"/>
      <c r="UDN6331" s="4"/>
      <c r="UDU6331" s="4"/>
      <c r="UEB6331" s="4"/>
      <c r="UEI6331" s="4"/>
      <c r="UEP6331" s="4"/>
      <c r="UEW6331" s="4"/>
      <c r="UFD6331" s="4"/>
      <c r="UFK6331" s="4"/>
      <c r="UFR6331" s="4"/>
      <c r="UFY6331" s="4"/>
      <c r="UGF6331" s="4"/>
      <c r="UGM6331" s="4"/>
      <c r="UGT6331" s="4"/>
      <c r="UHA6331" s="4"/>
      <c r="UHH6331" s="4"/>
      <c r="UHO6331" s="4"/>
      <c r="UHV6331" s="4"/>
      <c r="UIC6331" s="4"/>
      <c r="UIJ6331" s="4"/>
      <c r="UIQ6331" s="4"/>
      <c r="UIX6331" s="4"/>
      <c r="UJE6331" s="4"/>
      <c r="UJL6331" s="4"/>
      <c r="UJS6331" s="4"/>
      <c r="UJZ6331" s="4"/>
      <c r="UKG6331" s="4"/>
      <c r="UKN6331" s="4"/>
      <c r="UKU6331" s="4"/>
      <c r="ULB6331" s="4"/>
      <c r="ULI6331" s="4"/>
      <c r="ULP6331" s="4"/>
      <c r="ULW6331" s="4"/>
      <c r="UMD6331" s="4"/>
      <c r="UMK6331" s="4"/>
      <c r="UMR6331" s="4"/>
      <c r="UMY6331" s="4"/>
      <c r="UNF6331" s="4"/>
      <c r="UNM6331" s="4"/>
      <c r="UNT6331" s="4"/>
      <c r="UOA6331" s="4"/>
      <c r="UOH6331" s="4"/>
      <c r="UOO6331" s="4"/>
      <c r="UOV6331" s="4"/>
      <c r="UPC6331" s="4"/>
      <c r="UPJ6331" s="4"/>
      <c r="UPQ6331" s="4"/>
      <c r="UPX6331" s="4"/>
      <c r="UQE6331" s="4"/>
      <c r="UQL6331" s="4"/>
      <c r="UQS6331" s="4"/>
      <c r="UQZ6331" s="4"/>
      <c r="URG6331" s="4"/>
      <c r="URN6331" s="4"/>
      <c r="URU6331" s="4"/>
      <c r="USB6331" s="4"/>
      <c r="USI6331" s="4"/>
      <c r="USP6331" s="4"/>
      <c r="USW6331" s="4"/>
      <c r="UTD6331" s="4"/>
      <c r="UTK6331" s="4"/>
      <c r="UTR6331" s="4"/>
      <c r="UTY6331" s="4"/>
      <c r="UUF6331" s="4"/>
      <c r="UUM6331" s="4"/>
      <c r="UUT6331" s="4"/>
      <c r="UVA6331" s="4"/>
      <c r="UVH6331" s="4"/>
      <c r="UVO6331" s="4"/>
      <c r="UVV6331" s="4"/>
      <c r="UWC6331" s="4"/>
      <c r="UWJ6331" s="4"/>
      <c r="UWQ6331" s="4"/>
      <c r="UWX6331" s="4"/>
      <c r="UXE6331" s="4"/>
      <c r="UXL6331" s="4"/>
      <c r="UXS6331" s="4"/>
      <c r="UXZ6331" s="4"/>
      <c r="UYG6331" s="4"/>
      <c r="UYN6331" s="4"/>
      <c r="UYU6331" s="4"/>
      <c r="UZB6331" s="4"/>
      <c r="UZI6331" s="4"/>
      <c r="UZP6331" s="4"/>
      <c r="UZW6331" s="4"/>
      <c r="VAD6331" s="4"/>
      <c r="VAK6331" s="4"/>
      <c r="VAR6331" s="4"/>
      <c r="VAY6331" s="4"/>
      <c r="VBF6331" s="4"/>
      <c r="VBM6331" s="4"/>
      <c r="VBT6331" s="4"/>
      <c r="VCA6331" s="4"/>
      <c r="VCH6331" s="4"/>
      <c r="VCO6331" s="4"/>
      <c r="VCV6331" s="4"/>
      <c r="VDC6331" s="4"/>
      <c r="VDJ6331" s="4"/>
      <c r="VDQ6331" s="4"/>
      <c r="VDX6331" s="4"/>
      <c r="VEE6331" s="4"/>
      <c r="VEL6331" s="4"/>
      <c r="VES6331" s="4"/>
      <c r="VEZ6331" s="4"/>
      <c r="VFG6331" s="4"/>
      <c r="VFN6331" s="4"/>
      <c r="VFU6331" s="4"/>
      <c r="VGB6331" s="4"/>
      <c r="VGI6331" s="4"/>
      <c r="VGP6331" s="4"/>
      <c r="VGW6331" s="4"/>
      <c r="VHD6331" s="4"/>
      <c r="VHK6331" s="4"/>
      <c r="VHR6331" s="4"/>
      <c r="VHY6331" s="4"/>
      <c r="VIF6331" s="4"/>
      <c r="VIM6331" s="4"/>
      <c r="VIT6331" s="4"/>
      <c r="VJA6331" s="4"/>
      <c r="VJH6331" s="4"/>
      <c r="VJO6331" s="4"/>
      <c r="VJV6331" s="4"/>
      <c r="VKC6331" s="4"/>
      <c r="VKJ6331" s="4"/>
      <c r="VKQ6331" s="4"/>
      <c r="VKX6331" s="4"/>
      <c r="VLE6331" s="4"/>
      <c r="VLL6331" s="4"/>
      <c r="VLS6331" s="4"/>
      <c r="VLZ6331" s="4"/>
      <c r="VMG6331" s="4"/>
      <c r="VMN6331" s="4"/>
      <c r="VMU6331" s="4"/>
      <c r="VNB6331" s="4"/>
      <c r="VNI6331" s="4"/>
      <c r="VNP6331" s="4"/>
      <c r="VNW6331" s="4"/>
      <c r="VOD6331" s="4"/>
      <c r="VOK6331" s="4"/>
      <c r="VOR6331" s="4"/>
      <c r="VOY6331" s="4"/>
      <c r="VPF6331" s="4"/>
      <c r="VPM6331" s="4"/>
      <c r="VPT6331" s="4"/>
      <c r="VQA6331" s="4"/>
      <c r="VQH6331" s="4"/>
      <c r="VQO6331" s="4"/>
      <c r="VQV6331" s="4"/>
      <c r="VRC6331" s="4"/>
      <c r="VRJ6331" s="4"/>
      <c r="VRQ6331" s="4"/>
      <c r="VRX6331" s="4"/>
      <c r="VSE6331" s="4"/>
      <c r="VSL6331" s="4"/>
      <c r="VSS6331" s="4"/>
      <c r="VSZ6331" s="4"/>
      <c r="VTG6331" s="4"/>
      <c r="VTN6331" s="4"/>
      <c r="VTU6331" s="4"/>
      <c r="VUB6331" s="4"/>
      <c r="VUI6331" s="4"/>
      <c r="VUP6331" s="4"/>
      <c r="VUW6331" s="4"/>
      <c r="VVD6331" s="4"/>
      <c r="VVK6331" s="4"/>
      <c r="VVR6331" s="4"/>
      <c r="VVY6331" s="4"/>
      <c r="VWF6331" s="4"/>
      <c r="VWM6331" s="4"/>
      <c r="VWT6331" s="4"/>
      <c r="VXA6331" s="4"/>
      <c r="VXH6331" s="4"/>
      <c r="VXO6331" s="4"/>
      <c r="VXV6331" s="4"/>
      <c r="VYC6331" s="4"/>
      <c r="VYJ6331" s="4"/>
      <c r="VYQ6331" s="4"/>
      <c r="VYX6331" s="4"/>
      <c r="VZE6331" s="4"/>
      <c r="VZL6331" s="4"/>
      <c r="VZS6331" s="4"/>
      <c r="VZZ6331" s="4"/>
      <c r="WAG6331" s="4"/>
      <c r="WAN6331" s="4"/>
      <c r="WAU6331" s="4"/>
      <c r="WBB6331" s="4"/>
      <c r="WBI6331" s="4"/>
      <c r="WBP6331" s="4"/>
      <c r="WBW6331" s="4"/>
      <c r="WCD6331" s="4"/>
      <c r="WCK6331" s="4"/>
      <c r="WCR6331" s="4"/>
      <c r="WCY6331" s="4"/>
      <c r="WDF6331" s="4"/>
      <c r="WDM6331" s="4"/>
      <c r="WDT6331" s="4"/>
      <c r="WEA6331" s="4"/>
      <c r="WEH6331" s="4"/>
      <c r="WEO6331" s="4"/>
      <c r="WEV6331" s="4"/>
      <c r="WFC6331" s="4"/>
      <c r="WFJ6331" s="4"/>
      <c r="WFQ6331" s="4"/>
      <c r="WFX6331" s="4"/>
      <c r="WGE6331" s="4"/>
      <c r="WGL6331" s="4"/>
      <c r="WGS6331" s="4"/>
      <c r="WGZ6331" s="4"/>
      <c r="WHG6331" s="4"/>
      <c r="WHN6331" s="4"/>
      <c r="WHU6331" s="4"/>
      <c r="WIB6331" s="4"/>
      <c r="WII6331" s="4"/>
      <c r="WIP6331" s="4"/>
      <c r="WIW6331" s="4"/>
      <c r="WJD6331" s="4"/>
      <c r="WJK6331" s="4"/>
      <c r="WJR6331" s="4"/>
      <c r="WJY6331" s="4"/>
      <c r="WKF6331" s="4"/>
      <c r="WKM6331" s="4"/>
      <c r="WKT6331" s="4"/>
      <c r="WLA6331" s="4"/>
      <c r="WLH6331" s="4"/>
      <c r="WLO6331" s="4"/>
      <c r="WLV6331" s="4"/>
      <c r="WMC6331" s="4"/>
      <c r="WMJ6331" s="4"/>
      <c r="WMQ6331" s="4"/>
      <c r="WMX6331" s="4"/>
      <c r="WNE6331" s="4"/>
      <c r="WNL6331" s="4"/>
      <c r="WNS6331" s="4"/>
      <c r="WNZ6331" s="4"/>
      <c r="WOG6331" s="4"/>
      <c r="WON6331" s="4"/>
      <c r="WOU6331" s="4"/>
      <c r="WPB6331" s="4"/>
      <c r="WPI6331" s="4"/>
      <c r="WPP6331" s="4"/>
      <c r="WPW6331" s="4"/>
      <c r="WQD6331" s="4"/>
      <c r="WQK6331" s="4"/>
      <c r="WQR6331" s="4"/>
      <c r="WQY6331" s="4"/>
      <c r="WRF6331" s="4"/>
      <c r="WRM6331" s="4"/>
      <c r="WRT6331" s="4"/>
      <c r="WSA6331" s="4"/>
      <c r="WSH6331" s="4"/>
      <c r="WSO6331" s="4"/>
      <c r="WSV6331" s="4"/>
      <c r="WTC6331" s="4"/>
      <c r="WTJ6331" s="4"/>
      <c r="WTQ6331" s="4"/>
      <c r="WTX6331" s="4"/>
      <c r="WUE6331" s="4"/>
      <c r="WUL6331" s="4"/>
      <c r="WUS6331" s="4"/>
      <c r="WUZ6331" s="4"/>
      <c r="WVG6331" s="4"/>
      <c r="WVN6331" s="4"/>
      <c r="WVU6331" s="4"/>
      <c r="WWB6331" s="4"/>
      <c r="WWI6331" s="4"/>
      <c r="WWP6331" s="4"/>
      <c r="WWW6331" s="4"/>
      <c r="WXD6331" s="4"/>
      <c r="WXK6331" s="4"/>
      <c r="WXR6331" s="4"/>
      <c r="WXY6331" s="4"/>
      <c r="WYF6331" s="4"/>
      <c r="WYM6331" s="4"/>
      <c r="WYT6331" s="4"/>
      <c r="WZA6331" s="4"/>
      <c r="WZH6331" s="4"/>
      <c r="WZO6331" s="4"/>
      <c r="WZV6331" s="4"/>
      <c r="XAC6331" s="4"/>
      <c r="XAJ6331" s="4"/>
      <c r="XAQ6331" s="4"/>
      <c r="XAX6331" s="4"/>
      <c r="XBE6331" s="4"/>
      <c r="XBL6331" s="4"/>
      <c r="XBS6331" s="4"/>
      <c r="XBZ6331" s="4"/>
      <c r="XCG6331" s="4"/>
      <c r="XCN6331" s="4"/>
      <c r="XCU6331" s="4"/>
      <c r="XDB6331" s="4"/>
      <c r="XDI6331" s="4"/>
      <c r="XDP6331" s="4"/>
      <c r="XDW6331" s="4"/>
      <c r="XED6331" s="4"/>
      <c r="XEK6331" s="4"/>
      <c r="XER6331" s="4"/>
      <c r="XEY6331" s="4"/>
    </row>
    <row r="6332" spans="1:1021 1028:2043 2050:3072 3079:4094 4101:5116 5123:6138 6145:7167 7174:8189 8196:9211 9218:10240 10247:11262 11269:12284 12291:13306 13313:14335 14342:15357 15364:16379" x14ac:dyDescent="0.35">
      <c r="A6332" s="1" t="s">
        <v>3</v>
      </c>
      <c r="B6332" s="1" t="s">
        <v>12047</v>
      </c>
      <c r="C6332" s="1" t="s">
        <v>12048</v>
      </c>
      <c r="D6332" s="1" t="s">
        <v>12048</v>
      </c>
      <c r="E6332" s="1" t="s">
        <v>12049</v>
      </c>
      <c r="F6332" s="4" t="s">
        <v>3</v>
      </c>
      <c r="G6332" s="1" t="s">
        <v>8</v>
      </c>
      <c r="H6332" s="3" t="str">
        <f t="shared" si="98"/>
        <v>Commercial</v>
      </c>
      <c r="I6332" s="3" t="str">
        <f>IF(IFERROR(SEARCH("N/A",CID_DB[[#This Row],[ NSN ]]),-1)&lt;&gt;-1,"",LEFT(SUBSTITUTE(SUBSTITUTE(SUBSTITUTE(SUBSTITUTE(SUBSTITUTE(CID_DB[[#This Row],[ NSN ]],"-","")," ","")," ",""),"‐",""),"NA",""),13))</f>
        <v/>
      </c>
      <c r="J63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AAP5W|AAP5W|AMPLIFIER  ANTENNA, 1.3 GHZ, 5W, 12VDC|</v>
      </c>
      <c r="K6332" s="1"/>
      <c r="L6332" s="1"/>
      <c r="M6332" s="4"/>
      <c r="N6332" s="1"/>
      <c r="O6332" s="1"/>
      <c r="P6332" s="1"/>
      <c r="Q6332" s="1"/>
      <c r="R6332" s="1"/>
      <c r="S6332" s="1"/>
      <c r="T6332" s="4"/>
      <c r="U6332" s="1"/>
      <c r="V6332" s="1"/>
      <c r="W6332" s="1"/>
      <c r="X6332" s="1"/>
      <c r="Y6332" s="1"/>
      <c r="Z6332" s="1"/>
      <c r="AA6332" s="4"/>
      <c r="AB6332" s="1"/>
      <c r="AC6332" s="1"/>
      <c r="AD6332" s="1"/>
      <c r="AE6332" s="1"/>
      <c r="AF6332" s="1"/>
      <c r="AG6332" s="1"/>
      <c r="AH6332" s="4"/>
      <c r="AI6332" s="1"/>
      <c r="AJ6332" s="1"/>
      <c r="AK6332" s="1"/>
      <c r="AL6332" s="1"/>
      <c r="AM6332" s="1"/>
      <c r="AN6332" s="1"/>
      <c r="AO6332" s="4"/>
      <c r="AP6332" s="1"/>
      <c r="AQ6332" s="1"/>
      <c r="AR6332" s="1"/>
      <c r="AS6332" s="1"/>
      <c r="AT6332" s="1"/>
      <c r="AU6332" s="1"/>
      <c r="AV6332" s="4"/>
      <c r="AW6332" s="1"/>
      <c r="AX6332" s="1"/>
      <c r="AY6332" s="1"/>
      <c r="AZ6332" s="1"/>
      <c r="BA6332" s="1"/>
      <c r="BB6332" s="1"/>
      <c r="BC6332" s="4"/>
      <c r="BD6332" s="1"/>
      <c r="BE6332" s="1"/>
      <c r="BF6332" s="1"/>
      <c r="BG6332" s="1"/>
      <c r="BH6332" s="1"/>
      <c r="BI6332" s="1"/>
      <c r="BJ6332" s="4"/>
      <c r="BK6332" s="1"/>
      <c r="BL6332" s="1"/>
      <c r="BQ6332" s="4"/>
      <c r="BX6332" s="4"/>
      <c r="CE6332" s="4"/>
      <c r="CL6332" s="4"/>
      <c r="CS6332" s="4"/>
      <c r="CZ6332" s="4"/>
      <c r="DG6332" s="4"/>
      <c r="DN6332" s="4"/>
      <c r="DU6332" s="4"/>
      <c r="EB6332" s="4"/>
      <c r="EI6332" s="4"/>
      <c r="EP6332" s="4"/>
      <c r="EW6332" s="4"/>
      <c r="FD6332" s="4"/>
      <c r="FK6332" s="4"/>
      <c r="FR6332" s="4"/>
      <c r="FY6332" s="4"/>
      <c r="GF6332" s="4"/>
      <c r="GM6332" s="4"/>
      <c r="GT6332" s="4"/>
      <c r="HA6332" s="4"/>
      <c r="HH6332" s="4"/>
      <c r="HO6332" s="4"/>
      <c r="HV6332" s="4"/>
      <c r="IC6332" s="4"/>
      <c r="IJ6332" s="4"/>
      <c r="IQ6332" s="4"/>
      <c r="IX6332" s="4"/>
      <c r="JE6332" s="4"/>
      <c r="JL6332" s="4"/>
      <c r="JS6332" s="4"/>
      <c r="JZ6332" s="4"/>
      <c r="KG6332" s="4"/>
      <c r="KN6332" s="4"/>
      <c r="KU6332" s="4"/>
      <c r="LB6332" s="4"/>
      <c r="LI6332" s="4"/>
      <c r="LP6332" s="4"/>
      <c r="LW6332" s="4"/>
      <c r="MD6332" s="4"/>
      <c r="MK6332" s="4"/>
      <c r="MR6332" s="4"/>
      <c r="MY6332" s="4"/>
      <c r="NF6332" s="4"/>
      <c r="NM6332" s="4"/>
      <c r="NT6332" s="4"/>
      <c r="OA6332" s="4"/>
      <c r="OH6332" s="4"/>
      <c r="OO6332" s="4"/>
      <c r="OV6332" s="4"/>
      <c r="PC6332" s="4"/>
      <c r="PJ6332" s="4"/>
      <c r="PQ6332" s="4"/>
      <c r="PX6332" s="4"/>
      <c r="QE6332" s="4"/>
      <c r="QL6332" s="4"/>
      <c r="QS6332" s="4"/>
      <c r="QZ6332" s="4"/>
      <c r="RG6332" s="4"/>
      <c r="RN6332" s="4"/>
      <c r="RU6332" s="4"/>
      <c r="SB6332" s="4"/>
      <c r="SI6332" s="4"/>
      <c r="SP6332" s="4"/>
      <c r="SW6332" s="4"/>
      <c r="TD6332" s="4"/>
      <c r="TK6332" s="4"/>
      <c r="TR6332" s="4"/>
      <c r="TY6332" s="4"/>
      <c r="UF6332" s="4"/>
      <c r="UM6332" s="4"/>
      <c r="UT6332" s="4"/>
      <c r="VA6332" s="4"/>
      <c r="VH6332" s="4"/>
      <c r="VO6332" s="4"/>
      <c r="VV6332" s="4"/>
      <c r="WC6332" s="4"/>
      <c r="WJ6332" s="4"/>
      <c r="WQ6332" s="4"/>
      <c r="WX6332" s="4"/>
      <c r="XE6332" s="4"/>
      <c r="XL6332" s="4"/>
      <c r="XS6332" s="4"/>
      <c r="XZ6332" s="4"/>
      <c r="YG6332" s="4"/>
      <c r="YN6332" s="4"/>
      <c r="YU6332" s="4"/>
      <c r="ZB6332" s="4"/>
      <c r="ZI6332" s="4"/>
      <c r="ZP6332" s="4"/>
      <c r="ZW6332" s="4"/>
      <c r="AAD6332" s="4"/>
      <c r="AAK6332" s="4"/>
      <c r="AAR6332" s="4"/>
      <c r="AAY6332" s="4"/>
      <c r="ABF6332" s="4"/>
      <c r="ABM6332" s="4"/>
      <c r="ABT6332" s="4"/>
      <c r="ACA6332" s="4"/>
      <c r="ACH6332" s="4"/>
      <c r="ACO6332" s="4"/>
      <c r="ACV6332" s="4"/>
      <c r="ADC6332" s="4"/>
      <c r="ADJ6332" s="4"/>
      <c r="ADQ6332" s="4"/>
      <c r="ADX6332" s="4"/>
      <c r="AEE6332" s="4"/>
      <c r="AEL6332" s="4"/>
      <c r="AES6332" s="4"/>
      <c r="AEZ6332" s="4"/>
      <c r="AFG6332" s="4"/>
      <c r="AFN6332" s="4"/>
      <c r="AFU6332" s="4"/>
      <c r="AGB6332" s="4"/>
      <c r="AGI6332" s="4"/>
      <c r="AGP6332" s="4"/>
      <c r="AGW6332" s="4"/>
      <c r="AHD6332" s="4"/>
      <c r="AHK6332" s="4"/>
      <c r="AHR6332" s="4"/>
      <c r="AHY6332" s="4"/>
      <c r="AIF6332" s="4"/>
      <c r="AIM6332" s="4"/>
      <c r="AIT6332" s="4"/>
      <c r="AJA6332" s="4"/>
      <c r="AJH6332" s="4"/>
      <c r="AJO6332" s="4"/>
      <c r="AJV6332" s="4"/>
      <c r="AKC6332" s="4"/>
      <c r="AKJ6332" s="4"/>
      <c r="AKQ6332" s="4"/>
      <c r="AKX6332" s="4"/>
      <c r="ALE6332" s="4"/>
      <c r="ALL6332" s="4"/>
      <c r="ALS6332" s="4"/>
      <c r="ALZ6332" s="4"/>
      <c r="AMG6332" s="4"/>
      <c r="AMN6332" s="4"/>
      <c r="AMU6332" s="4"/>
      <c r="ANB6332" s="4"/>
      <c r="ANI6332" s="4"/>
      <c r="ANP6332" s="4"/>
      <c r="ANW6332" s="4"/>
      <c r="AOD6332" s="4"/>
      <c r="AOK6332" s="4"/>
      <c r="AOR6332" s="4"/>
      <c r="AOY6332" s="4"/>
      <c r="APF6332" s="4"/>
      <c r="APM6332" s="4"/>
      <c r="APT6332" s="4"/>
      <c r="AQA6332" s="4"/>
      <c r="AQH6332" s="4"/>
      <c r="AQO6332" s="4"/>
      <c r="AQV6332" s="4"/>
      <c r="ARC6332" s="4"/>
      <c r="ARJ6332" s="4"/>
      <c r="ARQ6332" s="4"/>
      <c r="ARX6332" s="4"/>
      <c r="ASE6332" s="4"/>
      <c r="ASL6332" s="4"/>
      <c r="ASS6332" s="4"/>
      <c r="ASZ6332" s="4"/>
      <c r="ATG6332" s="4"/>
      <c r="ATN6332" s="4"/>
      <c r="ATU6332" s="4"/>
      <c r="AUB6332" s="4"/>
      <c r="AUI6332" s="4"/>
      <c r="AUP6332" s="4"/>
      <c r="AUW6332" s="4"/>
      <c r="AVD6332" s="4"/>
      <c r="AVK6332" s="4"/>
      <c r="AVR6332" s="4"/>
      <c r="AVY6332" s="4"/>
      <c r="AWF6332" s="4"/>
      <c r="AWM6332" s="4"/>
      <c r="AWT6332" s="4"/>
      <c r="AXA6332" s="4"/>
      <c r="AXH6332" s="4"/>
      <c r="AXO6332" s="4"/>
      <c r="AXV6332" s="4"/>
      <c r="AYC6332" s="4"/>
      <c r="AYJ6332" s="4"/>
      <c r="AYQ6332" s="4"/>
      <c r="AYX6332" s="4"/>
      <c r="AZE6332" s="4"/>
      <c r="AZL6332" s="4"/>
      <c r="AZS6332" s="4"/>
      <c r="AZZ6332" s="4"/>
      <c r="BAG6332" s="4"/>
      <c r="BAN6332" s="4"/>
      <c r="BAU6332" s="4"/>
      <c r="BBB6332" s="4"/>
      <c r="BBI6332" s="4"/>
      <c r="BBP6332" s="4"/>
      <c r="BBW6332" s="4"/>
      <c r="BCD6332" s="4"/>
      <c r="BCK6332" s="4"/>
      <c r="BCR6332" s="4"/>
      <c r="BCY6332" s="4"/>
      <c r="BDF6332" s="4"/>
      <c r="BDM6332" s="4"/>
      <c r="BDT6332" s="4"/>
      <c r="BEA6332" s="4"/>
      <c r="BEH6332" s="4"/>
      <c r="BEO6332" s="4"/>
      <c r="BEV6332" s="4"/>
      <c r="BFC6332" s="4"/>
      <c r="BFJ6332" s="4"/>
      <c r="BFQ6332" s="4"/>
      <c r="BFX6332" s="4"/>
      <c r="BGE6332" s="4"/>
      <c r="BGL6332" s="4"/>
      <c r="BGS6332" s="4"/>
      <c r="BGZ6332" s="4"/>
      <c r="BHG6332" s="4"/>
      <c r="BHN6332" s="4"/>
      <c r="BHU6332" s="4"/>
      <c r="BIB6332" s="4"/>
      <c r="BII6332" s="4"/>
      <c r="BIP6332" s="4"/>
      <c r="BIW6332" s="4"/>
      <c r="BJD6332" s="4"/>
      <c r="BJK6332" s="4"/>
      <c r="BJR6332" s="4"/>
      <c r="BJY6332" s="4"/>
      <c r="BKF6332" s="4"/>
      <c r="BKM6332" s="4"/>
      <c r="BKT6332" s="4"/>
      <c r="BLA6332" s="4"/>
      <c r="BLH6332" s="4"/>
      <c r="BLO6332" s="4"/>
      <c r="BLV6332" s="4"/>
      <c r="BMC6332" s="4"/>
      <c r="BMJ6332" s="4"/>
      <c r="BMQ6332" s="4"/>
      <c r="BMX6332" s="4"/>
      <c r="BNE6332" s="4"/>
      <c r="BNL6332" s="4"/>
      <c r="BNS6332" s="4"/>
      <c r="BNZ6332" s="4"/>
      <c r="BOG6332" s="4"/>
      <c r="BON6332" s="4"/>
      <c r="BOU6332" s="4"/>
      <c r="BPB6332" s="4"/>
      <c r="BPI6332" s="4"/>
      <c r="BPP6332" s="4"/>
      <c r="BPW6332" s="4"/>
      <c r="BQD6332" s="4"/>
      <c r="BQK6332" s="4"/>
      <c r="BQR6332" s="4"/>
      <c r="BQY6332" s="4"/>
      <c r="BRF6332" s="4"/>
      <c r="BRM6332" s="4"/>
      <c r="BRT6332" s="4"/>
      <c r="BSA6332" s="4"/>
      <c r="BSH6332" s="4"/>
      <c r="BSO6332" s="4"/>
      <c r="BSV6332" s="4"/>
      <c r="BTC6332" s="4"/>
      <c r="BTJ6332" s="4"/>
      <c r="BTQ6332" s="4"/>
      <c r="BTX6332" s="4"/>
      <c r="BUE6332" s="4"/>
      <c r="BUL6332" s="4"/>
      <c r="BUS6332" s="4"/>
      <c r="BUZ6332" s="4"/>
      <c r="BVG6332" s="4"/>
      <c r="BVN6332" s="4"/>
      <c r="BVU6332" s="4"/>
      <c r="BWB6332" s="4"/>
      <c r="BWI6332" s="4"/>
      <c r="BWP6332" s="4"/>
      <c r="BWW6332" s="4"/>
      <c r="BXD6332" s="4"/>
      <c r="BXK6332" s="4"/>
      <c r="BXR6332" s="4"/>
      <c r="BXY6332" s="4"/>
      <c r="BYF6332" s="4"/>
      <c r="BYM6332" s="4"/>
      <c r="BYT6332" s="4"/>
      <c r="BZA6332" s="4"/>
      <c r="BZH6332" s="4"/>
      <c r="BZO6332" s="4"/>
      <c r="BZV6332" s="4"/>
      <c r="CAC6332" s="4"/>
      <c r="CAJ6332" s="4"/>
      <c r="CAQ6332" s="4"/>
      <c r="CAX6332" s="4"/>
      <c r="CBE6332" s="4"/>
      <c r="CBL6332" s="4"/>
      <c r="CBS6332" s="4"/>
      <c r="CBZ6332" s="4"/>
      <c r="CCG6332" s="4"/>
      <c r="CCN6332" s="4"/>
      <c r="CCU6332" s="4"/>
      <c r="CDB6332" s="4"/>
      <c r="CDI6332" s="4"/>
      <c r="CDP6332" s="4"/>
      <c r="CDW6332" s="4"/>
      <c r="CED6332" s="4"/>
      <c r="CEK6332" s="4"/>
      <c r="CER6332" s="4"/>
      <c r="CEY6332" s="4"/>
      <c r="CFF6332" s="4"/>
      <c r="CFM6332" s="4"/>
      <c r="CFT6332" s="4"/>
      <c r="CGA6332" s="4"/>
      <c r="CGH6332" s="4"/>
      <c r="CGO6332" s="4"/>
      <c r="CGV6332" s="4"/>
      <c r="CHC6332" s="4"/>
      <c r="CHJ6332" s="4"/>
      <c r="CHQ6332" s="4"/>
      <c r="CHX6332" s="4"/>
      <c r="CIE6332" s="4"/>
      <c r="CIL6332" s="4"/>
      <c r="CIS6332" s="4"/>
      <c r="CIZ6332" s="4"/>
      <c r="CJG6332" s="4"/>
      <c r="CJN6332" s="4"/>
      <c r="CJU6332" s="4"/>
      <c r="CKB6332" s="4"/>
      <c r="CKI6332" s="4"/>
      <c r="CKP6332" s="4"/>
      <c r="CKW6332" s="4"/>
      <c r="CLD6332" s="4"/>
      <c r="CLK6332" s="4"/>
      <c r="CLR6332" s="4"/>
      <c r="CLY6332" s="4"/>
      <c r="CMF6332" s="4"/>
      <c r="CMM6332" s="4"/>
      <c r="CMT6332" s="4"/>
      <c r="CNA6332" s="4"/>
      <c r="CNH6332" s="4"/>
      <c r="CNO6332" s="4"/>
      <c r="CNV6332" s="4"/>
      <c r="COC6332" s="4"/>
      <c r="COJ6332" s="4"/>
      <c r="COQ6332" s="4"/>
      <c r="COX6332" s="4"/>
      <c r="CPE6332" s="4"/>
      <c r="CPL6332" s="4"/>
      <c r="CPS6332" s="4"/>
      <c r="CPZ6332" s="4"/>
      <c r="CQG6332" s="4"/>
      <c r="CQN6332" s="4"/>
      <c r="CQU6332" s="4"/>
      <c r="CRB6332" s="4"/>
      <c r="CRI6332" s="4"/>
      <c r="CRP6332" s="4"/>
      <c r="CRW6332" s="4"/>
      <c r="CSD6332" s="4"/>
      <c r="CSK6332" s="4"/>
      <c r="CSR6332" s="4"/>
      <c r="CSY6332" s="4"/>
      <c r="CTF6332" s="4"/>
      <c r="CTM6332" s="4"/>
      <c r="CTT6332" s="4"/>
      <c r="CUA6332" s="4"/>
      <c r="CUH6332" s="4"/>
      <c r="CUO6332" s="4"/>
      <c r="CUV6332" s="4"/>
      <c r="CVC6332" s="4"/>
      <c r="CVJ6332" s="4"/>
      <c r="CVQ6332" s="4"/>
      <c r="CVX6332" s="4"/>
      <c r="CWE6332" s="4"/>
      <c r="CWL6332" s="4"/>
      <c r="CWS6332" s="4"/>
      <c r="CWZ6332" s="4"/>
      <c r="CXG6332" s="4"/>
      <c r="CXN6332" s="4"/>
      <c r="CXU6332" s="4"/>
      <c r="CYB6332" s="4"/>
      <c r="CYI6332" s="4"/>
      <c r="CYP6332" s="4"/>
      <c r="CYW6332" s="4"/>
      <c r="CZD6332" s="4"/>
      <c r="CZK6332" s="4"/>
      <c r="CZR6332" s="4"/>
      <c r="CZY6332" s="4"/>
      <c r="DAF6332" s="4"/>
      <c r="DAM6332" s="4"/>
      <c r="DAT6332" s="4"/>
      <c r="DBA6332" s="4"/>
      <c r="DBH6332" s="4"/>
      <c r="DBO6332" s="4"/>
      <c r="DBV6332" s="4"/>
      <c r="DCC6332" s="4"/>
      <c r="DCJ6332" s="4"/>
      <c r="DCQ6332" s="4"/>
      <c r="DCX6332" s="4"/>
      <c r="DDE6332" s="4"/>
      <c r="DDL6332" s="4"/>
      <c r="DDS6332" s="4"/>
      <c r="DDZ6332" s="4"/>
      <c r="DEG6332" s="4"/>
      <c r="DEN6332" s="4"/>
      <c r="DEU6332" s="4"/>
      <c r="DFB6332" s="4"/>
      <c r="DFI6332" s="4"/>
      <c r="DFP6332" s="4"/>
      <c r="DFW6332" s="4"/>
      <c r="DGD6332" s="4"/>
      <c r="DGK6332" s="4"/>
      <c r="DGR6332" s="4"/>
      <c r="DGY6332" s="4"/>
      <c r="DHF6332" s="4"/>
      <c r="DHM6332" s="4"/>
      <c r="DHT6332" s="4"/>
      <c r="DIA6332" s="4"/>
      <c r="DIH6332" s="4"/>
      <c r="DIO6332" s="4"/>
      <c r="DIV6332" s="4"/>
      <c r="DJC6332" s="4"/>
      <c r="DJJ6332" s="4"/>
      <c r="DJQ6332" s="4"/>
      <c r="DJX6332" s="4"/>
      <c r="DKE6332" s="4"/>
      <c r="DKL6332" s="4"/>
      <c r="DKS6332" s="4"/>
      <c r="DKZ6332" s="4"/>
      <c r="DLG6332" s="4"/>
      <c r="DLN6332" s="4"/>
      <c r="DLU6332" s="4"/>
      <c r="DMB6332" s="4"/>
      <c r="DMI6332" s="4"/>
      <c r="DMP6332" s="4"/>
      <c r="DMW6332" s="4"/>
      <c r="DND6332" s="4"/>
      <c r="DNK6332" s="4"/>
      <c r="DNR6332" s="4"/>
      <c r="DNY6332" s="4"/>
      <c r="DOF6332" s="4"/>
      <c r="DOM6332" s="4"/>
      <c r="DOT6332" s="4"/>
      <c r="DPA6332" s="4"/>
      <c r="DPH6332" s="4"/>
      <c r="DPO6332" s="4"/>
      <c r="DPV6332" s="4"/>
      <c r="DQC6332" s="4"/>
      <c r="DQJ6332" s="4"/>
      <c r="DQQ6332" s="4"/>
      <c r="DQX6332" s="4"/>
      <c r="DRE6332" s="4"/>
      <c r="DRL6332" s="4"/>
      <c r="DRS6332" s="4"/>
      <c r="DRZ6332" s="4"/>
      <c r="DSG6332" s="4"/>
      <c r="DSN6332" s="4"/>
      <c r="DSU6332" s="4"/>
      <c r="DTB6332" s="4"/>
      <c r="DTI6332" s="4"/>
      <c r="DTP6332" s="4"/>
      <c r="DTW6332" s="4"/>
      <c r="DUD6332" s="4"/>
      <c r="DUK6332" s="4"/>
      <c r="DUR6332" s="4"/>
      <c r="DUY6332" s="4"/>
      <c r="DVF6332" s="4"/>
      <c r="DVM6332" s="4"/>
      <c r="DVT6332" s="4"/>
      <c r="DWA6332" s="4"/>
      <c r="DWH6332" s="4"/>
      <c r="DWO6332" s="4"/>
      <c r="DWV6332" s="4"/>
      <c r="DXC6332" s="4"/>
      <c r="DXJ6332" s="4"/>
      <c r="DXQ6332" s="4"/>
      <c r="DXX6332" s="4"/>
      <c r="DYE6332" s="4"/>
      <c r="DYL6332" s="4"/>
      <c r="DYS6332" s="4"/>
      <c r="DYZ6332" s="4"/>
      <c r="DZG6332" s="4"/>
      <c r="DZN6332" s="4"/>
      <c r="DZU6332" s="4"/>
      <c r="EAB6332" s="4"/>
      <c r="EAI6332" s="4"/>
      <c r="EAP6332" s="4"/>
      <c r="EAW6332" s="4"/>
      <c r="EBD6332" s="4"/>
      <c r="EBK6332" s="4"/>
      <c r="EBR6332" s="4"/>
      <c r="EBY6332" s="4"/>
      <c r="ECF6332" s="4"/>
      <c r="ECM6332" s="4"/>
      <c r="ECT6332" s="4"/>
      <c r="EDA6332" s="4"/>
      <c r="EDH6332" s="4"/>
      <c r="EDO6332" s="4"/>
      <c r="EDV6332" s="4"/>
      <c r="EEC6332" s="4"/>
      <c r="EEJ6332" s="4"/>
      <c r="EEQ6332" s="4"/>
      <c r="EEX6332" s="4"/>
      <c r="EFE6332" s="4"/>
      <c r="EFL6332" s="4"/>
      <c r="EFS6332" s="4"/>
      <c r="EFZ6332" s="4"/>
      <c r="EGG6332" s="4"/>
      <c r="EGN6332" s="4"/>
      <c r="EGU6332" s="4"/>
      <c r="EHB6332" s="4"/>
      <c r="EHI6332" s="4"/>
      <c r="EHP6332" s="4"/>
      <c r="EHW6332" s="4"/>
      <c r="EID6332" s="4"/>
      <c r="EIK6332" s="4"/>
      <c r="EIR6332" s="4"/>
      <c r="EIY6332" s="4"/>
      <c r="EJF6332" s="4"/>
      <c r="EJM6332" s="4"/>
      <c r="EJT6332" s="4"/>
      <c r="EKA6332" s="4"/>
      <c r="EKH6332" s="4"/>
      <c r="EKO6332" s="4"/>
      <c r="EKV6332" s="4"/>
      <c r="ELC6332" s="4"/>
      <c r="ELJ6332" s="4"/>
      <c r="ELQ6332" s="4"/>
      <c r="ELX6332" s="4"/>
      <c r="EME6332" s="4"/>
      <c r="EML6332" s="4"/>
      <c r="EMS6332" s="4"/>
      <c r="EMZ6332" s="4"/>
      <c r="ENG6332" s="4"/>
      <c r="ENN6332" s="4"/>
      <c r="ENU6332" s="4"/>
      <c r="EOB6332" s="4"/>
      <c r="EOI6332" s="4"/>
      <c r="EOP6332" s="4"/>
      <c r="EOW6332" s="4"/>
      <c r="EPD6332" s="4"/>
      <c r="EPK6332" s="4"/>
      <c r="EPR6332" s="4"/>
      <c r="EPY6332" s="4"/>
      <c r="EQF6332" s="4"/>
      <c r="EQM6332" s="4"/>
      <c r="EQT6332" s="4"/>
      <c r="ERA6332" s="4"/>
      <c r="ERH6332" s="4"/>
      <c r="ERO6332" s="4"/>
      <c r="ERV6332" s="4"/>
      <c r="ESC6332" s="4"/>
      <c r="ESJ6332" s="4"/>
      <c r="ESQ6332" s="4"/>
      <c r="ESX6332" s="4"/>
      <c r="ETE6332" s="4"/>
      <c r="ETL6332" s="4"/>
      <c r="ETS6332" s="4"/>
      <c r="ETZ6332" s="4"/>
      <c r="EUG6332" s="4"/>
      <c r="EUN6332" s="4"/>
      <c r="EUU6332" s="4"/>
      <c r="EVB6332" s="4"/>
      <c r="EVI6332" s="4"/>
      <c r="EVP6332" s="4"/>
      <c r="EVW6332" s="4"/>
      <c r="EWD6332" s="4"/>
      <c r="EWK6332" s="4"/>
      <c r="EWR6332" s="4"/>
      <c r="EWY6332" s="4"/>
      <c r="EXF6332" s="4"/>
      <c r="EXM6332" s="4"/>
      <c r="EXT6332" s="4"/>
      <c r="EYA6332" s="4"/>
      <c r="EYH6332" s="4"/>
      <c r="EYO6332" s="4"/>
      <c r="EYV6332" s="4"/>
      <c r="EZC6332" s="4"/>
      <c r="EZJ6332" s="4"/>
      <c r="EZQ6332" s="4"/>
      <c r="EZX6332" s="4"/>
      <c r="FAE6332" s="4"/>
      <c r="FAL6332" s="4"/>
      <c r="FAS6332" s="4"/>
      <c r="FAZ6332" s="4"/>
      <c r="FBG6332" s="4"/>
      <c r="FBN6332" s="4"/>
      <c r="FBU6332" s="4"/>
      <c r="FCB6332" s="4"/>
      <c r="FCI6332" s="4"/>
      <c r="FCP6332" s="4"/>
      <c r="FCW6332" s="4"/>
      <c r="FDD6332" s="4"/>
      <c r="FDK6332" s="4"/>
      <c r="FDR6332" s="4"/>
      <c r="FDY6332" s="4"/>
      <c r="FEF6332" s="4"/>
      <c r="FEM6332" s="4"/>
      <c r="FET6332" s="4"/>
      <c r="FFA6332" s="4"/>
      <c r="FFH6332" s="4"/>
      <c r="FFO6332" s="4"/>
      <c r="FFV6332" s="4"/>
      <c r="FGC6332" s="4"/>
      <c r="FGJ6332" s="4"/>
      <c r="FGQ6332" s="4"/>
      <c r="FGX6332" s="4"/>
      <c r="FHE6332" s="4"/>
      <c r="FHL6332" s="4"/>
      <c r="FHS6332" s="4"/>
      <c r="FHZ6332" s="4"/>
      <c r="FIG6332" s="4"/>
      <c r="FIN6332" s="4"/>
      <c r="FIU6332" s="4"/>
      <c r="FJB6332" s="4"/>
      <c r="FJI6332" s="4"/>
      <c r="FJP6332" s="4"/>
      <c r="FJW6332" s="4"/>
      <c r="FKD6332" s="4"/>
      <c r="FKK6332" s="4"/>
      <c r="FKR6332" s="4"/>
      <c r="FKY6332" s="4"/>
      <c r="FLF6332" s="4"/>
      <c r="FLM6332" s="4"/>
      <c r="FLT6332" s="4"/>
      <c r="FMA6332" s="4"/>
      <c r="FMH6332" s="4"/>
      <c r="FMO6332" s="4"/>
      <c r="FMV6332" s="4"/>
      <c r="FNC6332" s="4"/>
      <c r="FNJ6332" s="4"/>
      <c r="FNQ6332" s="4"/>
      <c r="FNX6332" s="4"/>
      <c r="FOE6332" s="4"/>
      <c r="FOL6332" s="4"/>
      <c r="FOS6332" s="4"/>
      <c r="FOZ6332" s="4"/>
      <c r="FPG6332" s="4"/>
      <c r="FPN6332" s="4"/>
      <c r="FPU6332" s="4"/>
      <c r="FQB6332" s="4"/>
      <c r="FQI6332" s="4"/>
      <c r="FQP6332" s="4"/>
      <c r="FQW6332" s="4"/>
      <c r="FRD6332" s="4"/>
      <c r="FRK6332" s="4"/>
      <c r="FRR6332" s="4"/>
      <c r="FRY6332" s="4"/>
      <c r="FSF6332" s="4"/>
      <c r="FSM6332" s="4"/>
      <c r="FST6332" s="4"/>
      <c r="FTA6332" s="4"/>
      <c r="FTH6332" s="4"/>
      <c r="FTO6332" s="4"/>
      <c r="FTV6332" s="4"/>
      <c r="FUC6332" s="4"/>
      <c r="FUJ6332" s="4"/>
      <c r="FUQ6332" s="4"/>
      <c r="FUX6332" s="4"/>
      <c r="FVE6332" s="4"/>
      <c r="FVL6332" s="4"/>
      <c r="FVS6332" s="4"/>
      <c r="FVZ6332" s="4"/>
      <c r="FWG6332" s="4"/>
      <c r="FWN6332" s="4"/>
      <c r="FWU6332" s="4"/>
      <c r="FXB6332" s="4"/>
      <c r="FXI6332" s="4"/>
      <c r="FXP6332" s="4"/>
      <c r="FXW6332" s="4"/>
      <c r="FYD6332" s="4"/>
      <c r="FYK6332" s="4"/>
      <c r="FYR6332" s="4"/>
      <c r="FYY6332" s="4"/>
      <c r="FZF6332" s="4"/>
      <c r="FZM6332" s="4"/>
      <c r="FZT6332" s="4"/>
      <c r="GAA6332" s="4"/>
      <c r="GAH6332" s="4"/>
      <c r="GAO6332" s="4"/>
      <c r="GAV6332" s="4"/>
      <c r="GBC6332" s="4"/>
      <c r="GBJ6332" s="4"/>
      <c r="GBQ6332" s="4"/>
      <c r="GBX6332" s="4"/>
      <c r="GCE6332" s="4"/>
      <c r="GCL6332" s="4"/>
      <c r="GCS6332" s="4"/>
      <c r="GCZ6332" s="4"/>
      <c r="GDG6332" s="4"/>
      <c r="GDN6332" s="4"/>
      <c r="GDU6332" s="4"/>
      <c r="GEB6332" s="4"/>
      <c r="GEI6332" s="4"/>
      <c r="GEP6332" s="4"/>
      <c r="GEW6332" s="4"/>
      <c r="GFD6332" s="4"/>
      <c r="GFK6332" s="4"/>
      <c r="GFR6332" s="4"/>
      <c r="GFY6332" s="4"/>
      <c r="GGF6332" s="4"/>
      <c r="GGM6332" s="4"/>
      <c r="GGT6332" s="4"/>
      <c r="GHA6332" s="4"/>
      <c r="GHH6332" s="4"/>
      <c r="GHO6332" s="4"/>
      <c r="GHV6332" s="4"/>
      <c r="GIC6332" s="4"/>
      <c r="GIJ6332" s="4"/>
      <c r="GIQ6332" s="4"/>
      <c r="GIX6332" s="4"/>
      <c r="GJE6332" s="4"/>
      <c r="GJL6332" s="4"/>
      <c r="GJS6332" s="4"/>
      <c r="GJZ6332" s="4"/>
      <c r="GKG6332" s="4"/>
      <c r="GKN6332" s="4"/>
      <c r="GKU6332" s="4"/>
      <c r="GLB6332" s="4"/>
      <c r="GLI6332" s="4"/>
      <c r="GLP6332" s="4"/>
      <c r="GLW6332" s="4"/>
      <c r="GMD6332" s="4"/>
      <c r="GMK6332" s="4"/>
      <c r="GMR6332" s="4"/>
      <c r="GMY6332" s="4"/>
      <c r="GNF6332" s="4"/>
      <c r="GNM6332" s="4"/>
      <c r="GNT6332" s="4"/>
      <c r="GOA6332" s="4"/>
      <c r="GOH6332" s="4"/>
      <c r="GOO6332" s="4"/>
      <c r="GOV6332" s="4"/>
      <c r="GPC6332" s="4"/>
      <c r="GPJ6332" s="4"/>
      <c r="GPQ6332" s="4"/>
      <c r="GPX6332" s="4"/>
      <c r="GQE6332" s="4"/>
      <c r="GQL6332" s="4"/>
      <c r="GQS6332" s="4"/>
      <c r="GQZ6332" s="4"/>
      <c r="GRG6332" s="4"/>
      <c r="GRN6332" s="4"/>
      <c r="GRU6332" s="4"/>
      <c r="GSB6332" s="4"/>
      <c r="GSI6332" s="4"/>
      <c r="GSP6332" s="4"/>
      <c r="GSW6332" s="4"/>
      <c r="GTD6332" s="4"/>
      <c r="GTK6332" s="4"/>
      <c r="GTR6332" s="4"/>
      <c r="GTY6332" s="4"/>
      <c r="GUF6332" s="4"/>
      <c r="GUM6332" s="4"/>
      <c r="GUT6332" s="4"/>
      <c r="GVA6332" s="4"/>
      <c r="GVH6332" s="4"/>
      <c r="GVO6332" s="4"/>
      <c r="GVV6332" s="4"/>
      <c r="GWC6332" s="4"/>
      <c r="GWJ6332" s="4"/>
      <c r="GWQ6332" s="4"/>
      <c r="GWX6332" s="4"/>
      <c r="GXE6332" s="4"/>
      <c r="GXL6332" s="4"/>
      <c r="GXS6332" s="4"/>
      <c r="GXZ6332" s="4"/>
      <c r="GYG6332" s="4"/>
      <c r="GYN6332" s="4"/>
      <c r="GYU6332" s="4"/>
      <c r="GZB6332" s="4"/>
      <c r="GZI6332" s="4"/>
      <c r="GZP6332" s="4"/>
      <c r="GZW6332" s="4"/>
      <c r="HAD6332" s="4"/>
      <c r="HAK6332" s="4"/>
      <c r="HAR6332" s="4"/>
      <c r="HAY6332" s="4"/>
      <c r="HBF6332" s="4"/>
      <c r="HBM6332" s="4"/>
      <c r="HBT6332" s="4"/>
      <c r="HCA6332" s="4"/>
      <c r="HCH6332" s="4"/>
      <c r="HCO6332" s="4"/>
      <c r="HCV6332" s="4"/>
      <c r="HDC6332" s="4"/>
      <c r="HDJ6332" s="4"/>
      <c r="HDQ6332" s="4"/>
      <c r="HDX6332" s="4"/>
      <c r="HEE6332" s="4"/>
      <c r="HEL6332" s="4"/>
      <c r="HES6332" s="4"/>
      <c r="HEZ6332" s="4"/>
      <c r="HFG6332" s="4"/>
      <c r="HFN6332" s="4"/>
      <c r="HFU6332" s="4"/>
      <c r="HGB6332" s="4"/>
      <c r="HGI6332" s="4"/>
      <c r="HGP6332" s="4"/>
      <c r="HGW6332" s="4"/>
      <c r="HHD6332" s="4"/>
      <c r="HHK6332" s="4"/>
      <c r="HHR6332" s="4"/>
      <c r="HHY6332" s="4"/>
      <c r="HIF6332" s="4"/>
      <c r="HIM6332" s="4"/>
      <c r="HIT6332" s="4"/>
      <c r="HJA6332" s="4"/>
      <c r="HJH6332" s="4"/>
      <c r="HJO6332" s="4"/>
      <c r="HJV6332" s="4"/>
      <c r="HKC6332" s="4"/>
      <c r="HKJ6332" s="4"/>
      <c r="HKQ6332" s="4"/>
      <c r="HKX6332" s="4"/>
      <c r="HLE6332" s="4"/>
      <c r="HLL6332" s="4"/>
      <c r="HLS6332" s="4"/>
      <c r="HLZ6332" s="4"/>
      <c r="HMG6332" s="4"/>
      <c r="HMN6332" s="4"/>
      <c r="HMU6332" s="4"/>
      <c r="HNB6332" s="4"/>
      <c r="HNI6332" s="4"/>
      <c r="HNP6332" s="4"/>
      <c r="HNW6332" s="4"/>
      <c r="HOD6332" s="4"/>
      <c r="HOK6332" s="4"/>
      <c r="HOR6332" s="4"/>
      <c r="HOY6332" s="4"/>
      <c r="HPF6332" s="4"/>
      <c r="HPM6332" s="4"/>
      <c r="HPT6332" s="4"/>
      <c r="HQA6332" s="4"/>
      <c r="HQH6332" s="4"/>
      <c r="HQO6332" s="4"/>
      <c r="HQV6332" s="4"/>
      <c r="HRC6332" s="4"/>
      <c r="HRJ6332" s="4"/>
      <c r="HRQ6332" s="4"/>
      <c r="HRX6332" s="4"/>
      <c r="HSE6332" s="4"/>
      <c r="HSL6332" s="4"/>
      <c r="HSS6332" s="4"/>
      <c r="HSZ6332" s="4"/>
      <c r="HTG6332" s="4"/>
      <c r="HTN6332" s="4"/>
      <c r="HTU6332" s="4"/>
      <c r="HUB6332" s="4"/>
      <c r="HUI6332" s="4"/>
      <c r="HUP6332" s="4"/>
      <c r="HUW6332" s="4"/>
      <c r="HVD6332" s="4"/>
      <c r="HVK6332" s="4"/>
      <c r="HVR6332" s="4"/>
      <c r="HVY6332" s="4"/>
      <c r="HWF6332" s="4"/>
      <c r="HWM6332" s="4"/>
      <c r="HWT6332" s="4"/>
      <c r="HXA6332" s="4"/>
      <c r="HXH6332" s="4"/>
      <c r="HXO6332" s="4"/>
      <c r="HXV6332" s="4"/>
      <c r="HYC6332" s="4"/>
      <c r="HYJ6332" s="4"/>
      <c r="HYQ6332" s="4"/>
      <c r="HYX6332" s="4"/>
      <c r="HZE6332" s="4"/>
      <c r="HZL6332" s="4"/>
      <c r="HZS6332" s="4"/>
      <c r="HZZ6332" s="4"/>
      <c r="IAG6332" s="4"/>
      <c r="IAN6332" s="4"/>
      <c r="IAU6332" s="4"/>
      <c r="IBB6332" s="4"/>
      <c r="IBI6332" s="4"/>
      <c r="IBP6332" s="4"/>
      <c r="IBW6332" s="4"/>
      <c r="ICD6332" s="4"/>
      <c r="ICK6332" s="4"/>
      <c r="ICR6332" s="4"/>
      <c r="ICY6332" s="4"/>
      <c r="IDF6332" s="4"/>
      <c r="IDM6332" s="4"/>
      <c r="IDT6332" s="4"/>
      <c r="IEA6332" s="4"/>
      <c r="IEH6332" s="4"/>
      <c r="IEO6332" s="4"/>
      <c r="IEV6332" s="4"/>
      <c r="IFC6332" s="4"/>
      <c r="IFJ6332" s="4"/>
      <c r="IFQ6332" s="4"/>
      <c r="IFX6332" s="4"/>
      <c r="IGE6332" s="4"/>
      <c r="IGL6332" s="4"/>
      <c r="IGS6332" s="4"/>
      <c r="IGZ6332" s="4"/>
      <c r="IHG6332" s="4"/>
      <c r="IHN6332" s="4"/>
      <c r="IHU6332" s="4"/>
      <c r="IIB6332" s="4"/>
      <c r="III6332" s="4"/>
      <c r="IIP6332" s="4"/>
      <c r="IIW6332" s="4"/>
      <c r="IJD6332" s="4"/>
      <c r="IJK6332" s="4"/>
      <c r="IJR6332" s="4"/>
      <c r="IJY6332" s="4"/>
      <c r="IKF6332" s="4"/>
      <c r="IKM6332" s="4"/>
      <c r="IKT6332" s="4"/>
      <c r="ILA6332" s="4"/>
      <c r="ILH6332" s="4"/>
      <c r="ILO6332" s="4"/>
      <c r="ILV6332" s="4"/>
      <c r="IMC6332" s="4"/>
      <c r="IMJ6332" s="4"/>
      <c r="IMQ6332" s="4"/>
      <c r="IMX6332" s="4"/>
      <c r="INE6332" s="4"/>
      <c r="INL6332" s="4"/>
      <c r="INS6332" s="4"/>
      <c r="INZ6332" s="4"/>
      <c r="IOG6332" s="4"/>
      <c r="ION6332" s="4"/>
      <c r="IOU6332" s="4"/>
      <c r="IPB6332" s="4"/>
      <c r="IPI6332" s="4"/>
      <c r="IPP6332" s="4"/>
      <c r="IPW6332" s="4"/>
      <c r="IQD6332" s="4"/>
      <c r="IQK6332" s="4"/>
      <c r="IQR6332" s="4"/>
      <c r="IQY6332" s="4"/>
      <c r="IRF6332" s="4"/>
      <c r="IRM6332" s="4"/>
      <c r="IRT6332" s="4"/>
      <c r="ISA6332" s="4"/>
      <c r="ISH6332" s="4"/>
      <c r="ISO6332" s="4"/>
      <c r="ISV6332" s="4"/>
      <c r="ITC6332" s="4"/>
      <c r="ITJ6332" s="4"/>
      <c r="ITQ6332" s="4"/>
      <c r="ITX6332" s="4"/>
      <c r="IUE6332" s="4"/>
      <c r="IUL6332" s="4"/>
      <c r="IUS6332" s="4"/>
      <c r="IUZ6332" s="4"/>
      <c r="IVG6332" s="4"/>
      <c r="IVN6332" s="4"/>
      <c r="IVU6332" s="4"/>
      <c r="IWB6332" s="4"/>
      <c r="IWI6332" s="4"/>
      <c r="IWP6332" s="4"/>
      <c r="IWW6332" s="4"/>
      <c r="IXD6332" s="4"/>
      <c r="IXK6332" s="4"/>
      <c r="IXR6332" s="4"/>
      <c r="IXY6332" s="4"/>
      <c r="IYF6332" s="4"/>
      <c r="IYM6332" s="4"/>
      <c r="IYT6332" s="4"/>
      <c r="IZA6332" s="4"/>
      <c r="IZH6332" s="4"/>
      <c r="IZO6332" s="4"/>
      <c r="IZV6332" s="4"/>
      <c r="JAC6332" s="4"/>
      <c r="JAJ6332" s="4"/>
      <c r="JAQ6332" s="4"/>
      <c r="JAX6332" s="4"/>
      <c r="JBE6332" s="4"/>
      <c r="JBL6332" s="4"/>
      <c r="JBS6332" s="4"/>
      <c r="JBZ6332" s="4"/>
      <c r="JCG6332" s="4"/>
      <c r="JCN6332" s="4"/>
      <c r="JCU6332" s="4"/>
      <c r="JDB6332" s="4"/>
      <c r="JDI6332" s="4"/>
      <c r="JDP6332" s="4"/>
      <c r="JDW6332" s="4"/>
      <c r="JED6332" s="4"/>
      <c r="JEK6332" s="4"/>
      <c r="JER6332" s="4"/>
      <c r="JEY6332" s="4"/>
      <c r="JFF6332" s="4"/>
      <c r="JFM6332" s="4"/>
      <c r="JFT6332" s="4"/>
      <c r="JGA6332" s="4"/>
      <c r="JGH6332" s="4"/>
      <c r="JGO6332" s="4"/>
      <c r="JGV6332" s="4"/>
      <c r="JHC6332" s="4"/>
      <c r="JHJ6332" s="4"/>
      <c r="JHQ6332" s="4"/>
      <c r="JHX6332" s="4"/>
      <c r="JIE6332" s="4"/>
      <c r="JIL6332" s="4"/>
      <c r="JIS6332" s="4"/>
      <c r="JIZ6332" s="4"/>
      <c r="JJG6332" s="4"/>
      <c r="JJN6332" s="4"/>
      <c r="JJU6332" s="4"/>
      <c r="JKB6332" s="4"/>
      <c r="JKI6332" s="4"/>
      <c r="JKP6332" s="4"/>
      <c r="JKW6332" s="4"/>
      <c r="JLD6332" s="4"/>
      <c r="JLK6332" s="4"/>
      <c r="JLR6332" s="4"/>
      <c r="JLY6332" s="4"/>
      <c r="JMF6332" s="4"/>
      <c r="JMM6332" s="4"/>
      <c r="JMT6332" s="4"/>
      <c r="JNA6332" s="4"/>
      <c r="JNH6332" s="4"/>
      <c r="JNO6332" s="4"/>
      <c r="JNV6332" s="4"/>
      <c r="JOC6332" s="4"/>
      <c r="JOJ6332" s="4"/>
      <c r="JOQ6332" s="4"/>
      <c r="JOX6332" s="4"/>
      <c r="JPE6332" s="4"/>
      <c r="JPL6332" s="4"/>
      <c r="JPS6332" s="4"/>
      <c r="JPZ6332" s="4"/>
      <c r="JQG6332" s="4"/>
      <c r="JQN6332" s="4"/>
      <c r="JQU6332" s="4"/>
      <c r="JRB6332" s="4"/>
      <c r="JRI6332" s="4"/>
      <c r="JRP6332" s="4"/>
      <c r="JRW6332" s="4"/>
      <c r="JSD6332" s="4"/>
      <c r="JSK6332" s="4"/>
      <c r="JSR6332" s="4"/>
      <c r="JSY6332" s="4"/>
      <c r="JTF6332" s="4"/>
      <c r="JTM6332" s="4"/>
      <c r="JTT6332" s="4"/>
      <c r="JUA6332" s="4"/>
      <c r="JUH6332" s="4"/>
      <c r="JUO6332" s="4"/>
      <c r="JUV6332" s="4"/>
      <c r="JVC6332" s="4"/>
      <c r="JVJ6332" s="4"/>
      <c r="JVQ6332" s="4"/>
      <c r="JVX6332" s="4"/>
      <c r="JWE6332" s="4"/>
      <c r="JWL6332" s="4"/>
      <c r="JWS6332" s="4"/>
      <c r="JWZ6332" s="4"/>
      <c r="JXG6332" s="4"/>
      <c r="JXN6332" s="4"/>
      <c r="JXU6332" s="4"/>
      <c r="JYB6332" s="4"/>
      <c r="JYI6332" s="4"/>
      <c r="JYP6332" s="4"/>
      <c r="JYW6332" s="4"/>
      <c r="JZD6332" s="4"/>
      <c r="JZK6332" s="4"/>
      <c r="JZR6332" s="4"/>
      <c r="JZY6332" s="4"/>
      <c r="KAF6332" s="4"/>
      <c r="KAM6332" s="4"/>
      <c r="KAT6332" s="4"/>
      <c r="KBA6332" s="4"/>
      <c r="KBH6332" s="4"/>
      <c r="KBO6332" s="4"/>
      <c r="KBV6332" s="4"/>
      <c r="KCC6332" s="4"/>
      <c r="KCJ6332" s="4"/>
      <c r="KCQ6332" s="4"/>
      <c r="KCX6332" s="4"/>
      <c r="KDE6332" s="4"/>
      <c r="KDL6332" s="4"/>
      <c r="KDS6332" s="4"/>
      <c r="KDZ6332" s="4"/>
      <c r="KEG6332" s="4"/>
      <c r="KEN6332" s="4"/>
      <c r="KEU6332" s="4"/>
      <c r="KFB6332" s="4"/>
      <c r="KFI6332" s="4"/>
      <c r="KFP6332" s="4"/>
      <c r="KFW6332" s="4"/>
      <c r="KGD6332" s="4"/>
      <c r="KGK6332" s="4"/>
      <c r="KGR6332" s="4"/>
      <c r="KGY6332" s="4"/>
      <c r="KHF6332" s="4"/>
      <c r="KHM6332" s="4"/>
      <c r="KHT6332" s="4"/>
      <c r="KIA6332" s="4"/>
      <c r="KIH6332" s="4"/>
      <c r="KIO6332" s="4"/>
      <c r="KIV6332" s="4"/>
      <c r="KJC6332" s="4"/>
      <c r="KJJ6332" s="4"/>
      <c r="KJQ6332" s="4"/>
      <c r="KJX6332" s="4"/>
      <c r="KKE6332" s="4"/>
      <c r="KKL6332" s="4"/>
      <c r="KKS6332" s="4"/>
      <c r="KKZ6332" s="4"/>
      <c r="KLG6332" s="4"/>
      <c r="KLN6332" s="4"/>
      <c r="KLU6332" s="4"/>
      <c r="KMB6332" s="4"/>
      <c r="KMI6332" s="4"/>
      <c r="KMP6332" s="4"/>
      <c r="KMW6332" s="4"/>
      <c r="KND6332" s="4"/>
      <c r="KNK6332" s="4"/>
      <c r="KNR6332" s="4"/>
      <c r="KNY6332" s="4"/>
      <c r="KOF6332" s="4"/>
      <c r="KOM6332" s="4"/>
      <c r="KOT6332" s="4"/>
      <c r="KPA6332" s="4"/>
      <c r="KPH6332" s="4"/>
      <c r="KPO6332" s="4"/>
      <c r="KPV6332" s="4"/>
      <c r="KQC6332" s="4"/>
      <c r="KQJ6332" s="4"/>
      <c r="KQQ6332" s="4"/>
      <c r="KQX6332" s="4"/>
      <c r="KRE6332" s="4"/>
      <c r="KRL6332" s="4"/>
      <c r="KRS6332" s="4"/>
      <c r="KRZ6332" s="4"/>
      <c r="KSG6332" s="4"/>
      <c r="KSN6332" s="4"/>
      <c r="KSU6332" s="4"/>
      <c r="KTB6332" s="4"/>
      <c r="KTI6332" s="4"/>
      <c r="KTP6332" s="4"/>
      <c r="KTW6332" s="4"/>
      <c r="KUD6332" s="4"/>
      <c r="KUK6332" s="4"/>
      <c r="KUR6332" s="4"/>
      <c r="KUY6332" s="4"/>
      <c r="KVF6332" s="4"/>
      <c r="KVM6332" s="4"/>
      <c r="KVT6332" s="4"/>
      <c r="KWA6332" s="4"/>
      <c r="KWH6332" s="4"/>
      <c r="KWO6332" s="4"/>
      <c r="KWV6332" s="4"/>
      <c r="KXC6332" s="4"/>
      <c r="KXJ6332" s="4"/>
      <c r="KXQ6332" s="4"/>
      <c r="KXX6332" s="4"/>
      <c r="KYE6332" s="4"/>
      <c r="KYL6332" s="4"/>
      <c r="KYS6332" s="4"/>
      <c r="KYZ6332" s="4"/>
      <c r="KZG6332" s="4"/>
      <c r="KZN6332" s="4"/>
      <c r="KZU6332" s="4"/>
      <c r="LAB6332" s="4"/>
      <c r="LAI6332" s="4"/>
      <c r="LAP6332" s="4"/>
      <c r="LAW6332" s="4"/>
      <c r="LBD6332" s="4"/>
      <c r="LBK6332" s="4"/>
      <c r="LBR6332" s="4"/>
      <c r="LBY6332" s="4"/>
      <c r="LCF6332" s="4"/>
      <c r="LCM6332" s="4"/>
      <c r="LCT6332" s="4"/>
      <c r="LDA6332" s="4"/>
      <c r="LDH6332" s="4"/>
      <c r="LDO6332" s="4"/>
      <c r="LDV6332" s="4"/>
      <c r="LEC6332" s="4"/>
      <c r="LEJ6332" s="4"/>
      <c r="LEQ6332" s="4"/>
      <c r="LEX6332" s="4"/>
      <c r="LFE6332" s="4"/>
      <c r="LFL6332" s="4"/>
      <c r="LFS6332" s="4"/>
      <c r="LFZ6332" s="4"/>
      <c r="LGG6332" s="4"/>
      <c r="LGN6332" s="4"/>
      <c r="LGU6332" s="4"/>
      <c r="LHB6332" s="4"/>
      <c r="LHI6332" s="4"/>
      <c r="LHP6332" s="4"/>
      <c r="LHW6332" s="4"/>
      <c r="LID6332" s="4"/>
      <c r="LIK6332" s="4"/>
      <c r="LIR6332" s="4"/>
      <c r="LIY6332" s="4"/>
      <c r="LJF6332" s="4"/>
      <c r="LJM6332" s="4"/>
      <c r="LJT6332" s="4"/>
      <c r="LKA6332" s="4"/>
      <c r="LKH6332" s="4"/>
      <c r="LKO6332" s="4"/>
      <c r="LKV6332" s="4"/>
      <c r="LLC6332" s="4"/>
      <c r="LLJ6332" s="4"/>
      <c r="LLQ6332" s="4"/>
      <c r="LLX6332" s="4"/>
      <c r="LME6332" s="4"/>
      <c r="LML6332" s="4"/>
      <c r="LMS6332" s="4"/>
      <c r="LMZ6332" s="4"/>
      <c r="LNG6332" s="4"/>
      <c r="LNN6332" s="4"/>
      <c r="LNU6332" s="4"/>
      <c r="LOB6332" s="4"/>
      <c r="LOI6332" s="4"/>
      <c r="LOP6332" s="4"/>
      <c r="LOW6332" s="4"/>
      <c r="LPD6332" s="4"/>
      <c r="LPK6332" s="4"/>
      <c r="LPR6332" s="4"/>
      <c r="LPY6332" s="4"/>
      <c r="LQF6332" s="4"/>
      <c r="LQM6332" s="4"/>
      <c r="LQT6332" s="4"/>
      <c r="LRA6332" s="4"/>
      <c r="LRH6332" s="4"/>
      <c r="LRO6332" s="4"/>
      <c r="LRV6332" s="4"/>
      <c r="LSC6332" s="4"/>
      <c r="LSJ6332" s="4"/>
      <c r="LSQ6332" s="4"/>
      <c r="LSX6332" s="4"/>
      <c r="LTE6332" s="4"/>
      <c r="LTL6332" s="4"/>
      <c r="LTS6332" s="4"/>
      <c r="LTZ6332" s="4"/>
      <c r="LUG6332" s="4"/>
      <c r="LUN6332" s="4"/>
      <c r="LUU6332" s="4"/>
      <c r="LVB6332" s="4"/>
      <c r="LVI6332" s="4"/>
      <c r="LVP6332" s="4"/>
      <c r="LVW6332" s="4"/>
      <c r="LWD6332" s="4"/>
      <c r="LWK6332" s="4"/>
      <c r="LWR6332" s="4"/>
      <c r="LWY6332" s="4"/>
      <c r="LXF6332" s="4"/>
      <c r="LXM6332" s="4"/>
      <c r="LXT6332" s="4"/>
      <c r="LYA6332" s="4"/>
      <c r="LYH6332" s="4"/>
      <c r="LYO6332" s="4"/>
      <c r="LYV6332" s="4"/>
      <c r="LZC6332" s="4"/>
      <c r="LZJ6332" s="4"/>
      <c r="LZQ6332" s="4"/>
      <c r="LZX6332" s="4"/>
      <c r="MAE6332" s="4"/>
      <c r="MAL6332" s="4"/>
      <c r="MAS6332" s="4"/>
      <c r="MAZ6332" s="4"/>
      <c r="MBG6332" s="4"/>
      <c r="MBN6332" s="4"/>
      <c r="MBU6332" s="4"/>
      <c r="MCB6332" s="4"/>
      <c r="MCI6332" s="4"/>
      <c r="MCP6332" s="4"/>
      <c r="MCW6332" s="4"/>
      <c r="MDD6332" s="4"/>
      <c r="MDK6332" s="4"/>
      <c r="MDR6332" s="4"/>
      <c r="MDY6332" s="4"/>
      <c r="MEF6332" s="4"/>
      <c r="MEM6332" s="4"/>
      <c r="MET6332" s="4"/>
      <c r="MFA6332" s="4"/>
      <c r="MFH6332" s="4"/>
      <c r="MFO6332" s="4"/>
      <c r="MFV6332" s="4"/>
      <c r="MGC6332" s="4"/>
      <c r="MGJ6332" s="4"/>
      <c r="MGQ6332" s="4"/>
      <c r="MGX6332" s="4"/>
      <c r="MHE6332" s="4"/>
      <c r="MHL6332" s="4"/>
      <c r="MHS6332" s="4"/>
      <c r="MHZ6332" s="4"/>
      <c r="MIG6332" s="4"/>
      <c r="MIN6332" s="4"/>
      <c r="MIU6332" s="4"/>
      <c r="MJB6332" s="4"/>
      <c r="MJI6332" s="4"/>
      <c r="MJP6332" s="4"/>
      <c r="MJW6332" s="4"/>
      <c r="MKD6332" s="4"/>
      <c r="MKK6332" s="4"/>
      <c r="MKR6332" s="4"/>
      <c r="MKY6332" s="4"/>
      <c r="MLF6332" s="4"/>
      <c r="MLM6332" s="4"/>
      <c r="MLT6332" s="4"/>
      <c r="MMA6332" s="4"/>
      <c r="MMH6332" s="4"/>
      <c r="MMO6332" s="4"/>
      <c r="MMV6332" s="4"/>
      <c r="MNC6332" s="4"/>
      <c r="MNJ6332" s="4"/>
      <c r="MNQ6332" s="4"/>
      <c r="MNX6332" s="4"/>
      <c r="MOE6332" s="4"/>
      <c r="MOL6332" s="4"/>
      <c r="MOS6332" s="4"/>
      <c r="MOZ6332" s="4"/>
      <c r="MPG6332" s="4"/>
      <c r="MPN6332" s="4"/>
      <c r="MPU6332" s="4"/>
      <c r="MQB6332" s="4"/>
      <c r="MQI6332" s="4"/>
      <c r="MQP6332" s="4"/>
      <c r="MQW6332" s="4"/>
      <c r="MRD6332" s="4"/>
      <c r="MRK6332" s="4"/>
      <c r="MRR6332" s="4"/>
      <c r="MRY6332" s="4"/>
      <c r="MSF6332" s="4"/>
      <c r="MSM6332" s="4"/>
      <c r="MST6332" s="4"/>
      <c r="MTA6332" s="4"/>
      <c r="MTH6332" s="4"/>
      <c r="MTO6332" s="4"/>
      <c r="MTV6332" s="4"/>
      <c r="MUC6332" s="4"/>
      <c r="MUJ6332" s="4"/>
      <c r="MUQ6332" s="4"/>
      <c r="MUX6332" s="4"/>
      <c r="MVE6332" s="4"/>
      <c r="MVL6332" s="4"/>
      <c r="MVS6332" s="4"/>
      <c r="MVZ6332" s="4"/>
      <c r="MWG6332" s="4"/>
      <c r="MWN6332" s="4"/>
      <c r="MWU6332" s="4"/>
      <c r="MXB6332" s="4"/>
      <c r="MXI6332" s="4"/>
      <c r="MXP6332" s="4"/>
      <c r="MXW6332" s="4"/>
      <c r="MYD6332" s="4"/>
      <c r="MYK6332" s="4"/>
      <c r="MYR6332" s="4"/>
      <c r="MYY6332" s="4"/>
      <c r="MZF6332" s="4"/>
      <c r="MZM6332" s="4"/>
      <c r="MZT6332" s="4"/>
      <c r="NAA6332" s="4"/>
      <c r="NAH6332" s="4"/>
      <c r="NAO6332" s="4"/>
      <c r="NAV6332" s="4"/>
      <c r="NBC6332" s="4"/>
      <c r="NBJ6332" s="4"/>
      <c r="NBQ6332" s="4"/>
      <c r="NBX6332" s="4"/>
      <c r="NCE6332" s="4"/>
      <c r="NCL6332" s="4"/>
      <c r="NCS6332" s="4"/>
      <c r="NCZ6332" s="4"/>
      <c r="NDG6332" s="4"/>
      <c r="NDN6332" s="4"/>
      <c r="NDU6332" s="4"/>
      <c r="NEB6332" s="4"/>
      <c r="NEI6332" s="4"/>
      <c r="NEP6332" s="4"/>
      <c r="NEW6332" s="4"/>
      <c r="NFD6332" s="4"/>
      <c r="NFK6332" s="4"/>
      <c r="NFR6332" s="4"/>
      <c r="NFY6332" s="4"/>
      <c r="NGF6332" s="4"/>
      <c r="NGM6332" s="4"/>
      <c r="NGT6332" s="4"/>
      <c r="NHA6332" s="4"/>
      <c r="NHH6332" s="4"/>
      <c r="NHO6332" s="4"/>
      <c r="NHV6332" s="4"/>
      <c r="NIC6332" s="4"/>
      <c r="NIJ6332" s="4"/>
      <c r="NIQ6332" s="4"/>
      <c r="NIX6332" s="4"/>
      <c r="NJE6332" s="4"/>
      <c r="NJL6332" s="4"/>
      <c r="NJS6332" s="4"/>
      <c r="NJZ6332" s="4"/>
      <c r="NKG6332" s="4"/>
      <c r="NKN6332" s="4"/>
      <c r="NKU6332" s="4"/>
      <c r="NLB6332" s="4"/>
      <c r="NLI6332" s="4"/>
      <c r="NLP6332" s="4"/>
      <c r="NLW6332" s="4"/>
      <c r="NMD6332" s="4"/>
      <c r="NMK6332" s="4"/>
      <c r="NMR6332" s="4"/>
      <c r="NMY6332" s="4"/>
      <c r="NNF6332" s="4"/>
      <c r="NNM6332" s="4"/>
      <c r="NNT6332" s="4"/>
      <c r="NOA6332" s="4"/>
      <c r="NOH6332" s="4"/>
      <c r="NOO6332" s="4"/>
      <c r="NOV6332" s="4"/>
      <c r="NPC6332" s="4"/>
      <c r="NPJ6332" s="4"/>
      <c r="NPQ6332" s="4"/>
      <c r="NPX6332" s="4"/>
      <c r="NQE6332" s="4"/>
      <c r="NQL6332" s="4"/>
      <c r="NQS6332" s="4"/>
      <c r="NQZ6332" s="4"/>
      <c r="NRG6332" s="4"/>
      <c r="NRN6332" s="4"/>
      <c r="NRU6332" s="4"/>
      <c r="NSB6332" s="4"/>
      <c r="NSI6332" s="4"/>
      <c r="NSP6332" s="4"/>
      <c r="NSW6332" s="4"/>
      <c r="NTD6332" s="4"/>
      <c r="NTK6332" s="4"/>
      <c r="NTR6332" s="4"/>
      <c r="NTY6332" s="4"/>
      <c r="NUF6332" s="4"/>
      <c r="NUM6332" s="4"/>
      <c r="NUT6332" s="4"/>
      <c r="NVA6332" s="4"/>
      <c r="NVH6332" s="4"/>
      <c r="NVO6332" s="4"/>
      <c r="NVV6332" s="4"/>
      <c r="NWC6332" s="4"/>
      <c r="NWJ6332" s="4"/>
      <c r="NWQ6332" s="4"/>
      <c r="NWX6332" s="4"/>
      <c r="NXE6332" s="4"/>
      <c r="NXL6332" s="4"/>
      <c r="NXS6332" s="4"/>
      <c r="NXZ6332" s="4"/>
      <c r="NYG6332" s="4"/>
      <c r="NYN6332" s="4"/>
      <c r="NYU6332" s="4"/>
      <c r="NZB6332" s="4"/>
      <c r="NZI6332" s="4"/>
      <c r="NZP6332" s="4"/>
      <c r="NZW6332" s="4"/>
      <c r="OAD6332" s="4"/>
      <c r="OAK6332" s="4"/>
      <c r="OAR6332" s="4"/>
      <c r="OAY6332" s="4"/>
      <c r="OBF6332" s="4"/>
      <c r="OBM6332" s="4"/>
      <c r="OBT6332" s="4"/>
      <c r="OCA6332" s="4"/>
      <c r="OCH6332" s="4"/>
      <c r="OCO6332" s="4"/>
      <c r="OCV6332" s="4"/>
      <c r="ODC6332" s="4"/>
      <c r="ODJ6332" s="4"/>
      <c r="ODQ6332" s="4"/>
      <c r="ODX6332" s="4"/>
      <c r="OEE6332" s="4"/>
      <c r="OEL6332" s="4"/>
      <c r="OES6332" s="4"/>
      <c r="OEZ6332" s="4"/>
      <c r="OFG6332" s="4"/>
      <c r="OFN6332" s="4"/>
      <c r="OFU6332" s="4"/>
      <c r="OGB6332" s="4"/>
      <c r="OGI6332" s="4"/>
      <c r="OGP6332" s="4"/>
      <c r="OGW6332" s="4"/>
      <c r="OHD6332" s="4"/>
      <c r="OHK6332" s="4"/>
      <c r="OHR6332" s="4"/>
      <c r="OHY6332" s="4"/>
      <c r="OIF6332" s="4"/>
      <c r="OIM6332" s="4"/>
      <c r="OIT6332" s="4"/>
      <c r="OJA6332" s="4"/>
      <c r="OJH6332" s="4"/>
      <c r="OJO6332" s="4"/>
      <c r="OJV6332" s="4"/>
      <c r="OKC6332" s="4"/>
      <c r="OKJ6332" s="4"/>
      <c r="OKQ6332" s="4"/>
      <c r="OKX6332" s="4"/>
      <c r="OLE6332" s="4"/>
      <c r="OLL6332" s="4"/>
      <c r="OLS6332" s="4"/>
      <c r="OLZ6332" s="4"/>
      <c r="OMG6332" s="4"/>
      <c r="OMN6332" s="4"/>
      <c r="OMU6332" s="4"/>
      <c r="ONB6332" s="4"/>
      <c r="ONI6332" s="4"/>
      <c r="ONP6332" s="4"/>
      <c r="ONW6332" s="4"/>
      <c r="OOD6332" s="4"/>
      <c r="OOK6332" s="4"/>
      <c r="OOR6332" s="4"/>
      <c r="OOY6332" s="4"/>
      <c r="OPF6332" s="4"/>
      <c r="OPM6332" s="4"/>
      <c r="OPT6332" s="4"/>
      <c r="OQA6332" s="4"/>
      <c r="OQH6332" s="4"/>
      <c r="OQO6332" s="4"/>
      <c r="OQV6332" s="4"/>
      <c r="ORC6332" s="4"/>
      <c r="ORJ6332" s="4"/>
      <c r="ORQ6332" s="4"/>
      <c r="ORX6332" s="4"/>
      <c r="OSE6332" s="4"/>
      <c r="OSL6332" s="4"/>
      <c r="OSS6332" s="4"/>
      <c r="OSZ6332" s="4"/>
      <c r="OTG6332" s="4"/>
      <c r="OTN6332" s="4"/>
      <c r="OTU6332" s="4"/>
      <c r="OUB6332" s="4"/>
      <c r="OUI6332" s="4"/>
      <c r="OUP6332" s="4"/>
      <c r="OUW6332" s="4"/>
      <c r="OVD6332" s="4"/>
      <c r="OVK6332" s="4"/>
      <c r="OVR6332" s="4"/>
      <c r="OVY6332" s="4"/>
      <c r="OWF6332" s="4"/>
      <c r="OWM6332" s="4"/>
      <c r="OWT6332" s="4"/>
      <c r="OXA6332" s="4"/>
      <c r="OXH6332" s="4"/>
      <c r="OXO6332" s="4"/>
      <c r="OXV6332" s="4"/>
      <c r="OYC6332" s="4"/>
      <c r="OYJ6332" s="4"/>
      <c r="OYQ6332" s="4"/>
      <c r="OYX6332" s="4"/>
      <c r="OZE6332" s="4"/>
      <c r="OZL6332" s="4"/>
      <c r="OZS6332" s="4"/>
      <c r="OZZ6332" s="4"/>
      <c r="PAG6332" s="4"/>
      <c r="PAN6332" s="4"/>
      <c r="PAU6332" s="4"/>
      <c r="PBB6332" s="4"/>
      <c r="PBI6332" s="4"/>
      <c r="PBP6332" s="4"/>
      <c r="PBW6332" s="4"/>
      <c r="PCD6332" s="4"/>
      <c r="PCK6332" s="4"/>
      <c r="PCR6332" s="4"/>
      <c r="PCY6332" s="4"/>
      <c r="PDF6332" s="4"/>
      <c r="PDM6332" s="4"/>
      <c r="PDT6332" s="4"/>
      <c r="PEA6332" s="4"/>
      <c r="PEH6332" s="4"/>
      <c r="PEO6332" s="4"/>
      <c r="PEV6332" s="4"/>
      <c r="PFC6332" s="4"/>
      <c r="PFJ6332" s="4"/>
      <c r="PFQ6332" s="4"/>
      <c r="PFX6332" s="4"/>
      <c r="PGE6332" s="4"/>
      <c r="PGL6332" s="4"/>
      <c r="PGS6332" s="4"/>
      <c r="PGZ6332" s="4"/>
      <c r="PHG6332" s="4"/>
      <c r="PHN6332" s="4"/>
      <c r="PHU6332" s="4"/>
      <c r="PIB6332" s="4"/>
      <c r="PII6332" s="4"/>
      <c r="PIP6332" s="4"/>
      <c r="PIW6332" s="4"/>
      <c r="PJD6332" s="4"/>
      <c r="PJK6332" s="4"/>
      <c r="PJR6332" s="4"/>
      <c r="PJY6332" s="4"/>
      <c r="PKF6332" s="4"/>
      <c r="PKM6332" s="4"/>
      <c r="PKT6332" s="4"/>
      <c r="PLA6332" s="4"/>
      <c r="PLH6332" s="4"/>
      <c r="PLO6332" s="4"/>
      <c r="PLV6332" s="4"/>
      <c r="PMC6332" s="4"/>
      <c r="PMJ6332" s="4"/>
      <c r="PMQ6332" s="4"/>
      <c r="PMX6332" s="4"/>
      <c r="PNE6332" s="4"/>
      <c r="PNL6332" s="4"/>
      <c r="PNS6332" s="4"/>
      <c r="PNZ6332" s="4"/>
      <c r="POG6332" s="4"/>
      <c r="PON6332" s="4"/>
      <c r="POU6332" s="4"/>
      <c r="PPB6332" s="4"/>
      <c r="PPI6332" s="4"/>
      <c r="PPP6332" s="4"/>
      <c r="PPW6332" s="4"/>
      <c r="PQD6332" s="4"/>
      <c r="PQK6332" s="4"/>
      <c r="PQR6332" s="4"/>
      <c r="PQY6332" s="4"/>
      <c r="PRF6332" s="4"/>
      <c r="PRM6332" s="4"/>
      <c r="PRT6332" s="4"/>
      <c r="PSA6332" s="4"/>
      <c r="PSH6332" s="4"/>
      <c r="PSO6332" s="4"/>
      <c r="PSV6332" s="4"/>
      <c r="PTC6332" s="4"/>
      <c r="PTJ6332" s="4"/>
      <c r="PTQ6332" s="4"/>
      <c r="PTX6332" s="4"/>
      <c r="PUE6332" s="4"/>
      <c r="PUL6332" s="4"/>
      <c r="PUS6332" s="4"/>
      <c r="PUZ6332" s="4"/>
      <c r="PVG6332" s="4"/>
      <c r="PVN6332" s="4"/>
      <c r="PVU6332" s="4"/>
      <c r="PWB6332" s="4"/>
      <c r="PWI6332" s="4"/>
      <c r="PWP6332" s="4"/>
      <c r="PWW6332" s="4"/>
      <c r="PXD6332" s="4"/>
      <c r="PXK6332" s="4"/>
      <c r="PXR6332" s="4"/>
      <c r="PXY6332" s="4"/>
      <c r="PYF6332" s="4"/>
      <c r="PYM6332" s="4"/>
      <c r="PYT6332" s="4"/>
      <c r="PZA6332" s="4"/>
      <c r="PZH6332" s="4"/>
      <c r="PZO6332" s="4"/>
      <c r="PZV6332" s="4"/>
      <c r="QAC6332" s="4"/>
      <c r="QAJ6332" s="4"/>
      <c r="QAQ6332" s="4"/>
      <c r="QAX6332" s="4"/>
      <c r="QBE6332" s="4"/>
      <c r="QBL6332" s="4"/>
      <c r="QBS6332" s="4"/>
      <c r="QBZ6332" s="4"/>
      <c r="QCG6332" s="4"/>
      <c r="QCN6332" s="4"/>
      <c r="QCU6332" s="4"/>
      <c r="QDB6332" s="4"/>
      <c r="QDI6332" s="4"/>
      <c r="QDP6332" s="4"/>
      <c r="QDW6332" s="4"/>
      <c r="QED6332" s="4"/>
      <c r="QEK6332" s="4"/>
      <c r="QER6332" s="4"/>
      <c r="QEY6332" s="4"/>
      <c r="QFF6332" s="4"/>
      <c r="QFM6332" s="4"/>
      <c r="QFT6332" s="4"/>
      <c r="QGA6332" s="4"/>
      <c r="QGH6332" s="4"/>
      <c r="QGO6332" s="4"/>
      <c r="QGV6332" s="4"/>
      <c r="QHC6332" s="4"/>
      <c r="QHJ6332" s="4"/>
      <c r="QHQ6332" s="4"/>
      <c r="QHX6332" s="4"/>
      <c r="QIE6332" s="4"/>
      <c r="QIL6332" s="4"/>
      <c r="QIS6332" s="4"/>
      <c r="QIZ6332" s="4"/>
      <c r="QJG6332" s="4"/>
      <c r="QJN6332" s="4"/>
      <c r="QJU6332" s="4"/>
      <c r="QKB6332" s="4"/>
      <c r="QKI6332" s="4"/>
      <c r="QKP6332" s="4"/>
      <c r="QKW6332" s="4"/>
      <c r="QLD6332" s="4"/>
      <c r="QLK6332" s="4"/>
      <c r="QLR6332" s="4"/>
      <c r="QLY6332" s="4"/>
      <c r="QMF6332" s="4"/>
      <c r="QMM6332" s="4"/>
      <c r="QMT6332" s="4"/>
      <c r="QNA6332" s="4"/>
      <c r="QNH6332" s="4"/>
      <c r="QNO6332" s="4"/>
      <c r="QNV6332" s="4"/>
      <c r="QOC6332" s="4"/>
      <c r="QOJ6332" s="4"/>
      <c r="QOQ6332" s="4"/>
      <c r="QOX6332" s="4"/>
      <c r="QPE6332" s="4"/>
      <c r="QPL6332" s="4"/>
      <c r="QPS6332" s="4"/>
      <c r="QPZ6332" s="4"/>
      <c r="QQG6332" s="4"/>
      <c r="QQN6332" s="4"/>
      <c r="QQU6332" s="4"/>
      <c r="QRB6332" s="4"/>
      <c r="QRI6332" s="4"/>
      <c r="QRP6332" s="4"/>
      <c r="QRW6332" s="4"/>
      <c r="QSD6332" s="4"/>
      <c r="QSK6332" s="4"/>
      <c r="QSR6332" s="4"/>
      <c r="QSY6332" s="4"/>
      <c r="QTF6332" s="4"/>
      <c r="QTM6332" s="4"/>
      <c r="QTT6332" s="4"/>
      <c r="QUA6332" s="4"/>
      <c r="QUH6332" s="4"/>
      <c r="QUO6332" s="4"/>
      <c r="QUV6332" s="4"/>
      <c r="QVC6332" s="4"/>
      <c r="QVJ6332" s="4"/>
      <c r="QVQ6332" s="4"/>
      <c r="QVX6332" s="4"/>
      <c r="QWE6332" s="4"/>
      <c r="QWL6332" s="4"/>
      <c r="QWS6332" s="4"/>
      <c r="QWZ6332" s="4"/>
      <c r="QXG6332" s="4"/>
      <c r="QXN6332" s="4"/>
      <c r="QXU6332" s="4"/>
      <c r="QYB6332" s="4"/>
      <c r="QYI6332" s="4"/>
      <c r="QYP6332" s="4"/>
      <c r="QYW6332" s="4"/>
      <c r="QZD6332" s="4"/>
      <c r="QZK6332" s="4"/>
      <c r="QZR6332" s="4"/>
      <c r="QZY6332" s="4"/>
      <c r="RAF6332" s="4"/>
      <c r="RAM6332" s="4"/>
      <c r="RAT6332" s="4"/>
      <c r="RBA6332" s="4"/>
      <c r="RBH6332" s="4"/>
      <c r="RBO6332" s="4"/>
      <c r="RBV6332" s="4"/>
      <c r="RCC6332" s="4"/>
      <c r="RCJ6332" s="4"/>
      <c r="RCQ6332" s="4"/>
      <c r="RCX6332" s="4"/>
      <c r="RDE6332" s="4"/>
      <c r="RDL6332" s="4"/>
      <c r="RDS6332" s="4"/>
      <c r="RDZ6332" s="4"/>
      <c r="REG6332" s="4"/>
      <c r="REN6332" s="4"/>
      <c r="REU6332" s="4"/>
      <c r="RFB6332" s="4"/>
      <c r="RFI6332" s="4"/>
      <c r="RFP6332" s="4"/>
      <c r="RFW6332" s="4"/>
      <c r="RGD6332" s="4"/>
      <c r="RGK6332" s="4"/>
      <c r="RGR6332" s="4"/>
      <c r="RGY6332" s="4"/>
      <c r="RHF6332" s="4"/>
      <c r="RHM6332" s="4"/>
      <c r="RHT6332" s="4"/>
      <c r="RIA6332" s="4"/>
      <c r="RIH6332" s="4"/>
      <c r="RIO6332" s="4"/>
      <c r="RIV6332" s="4"/>
      <c r="RJC6332" s="4"/>
      <c r="RJJ6332" s="4"/>
      <c r="RJQ6332" s="4"/>
      <c r="RJX6332" s="4"/>
      <c r="RKE6332" s="4"/>
      <c r="RKL6332" s="4"/>
      <c r="RKS6332" s="4"/>
      <c r="RKZ6332" s="4"/>
      <c r="RLG6332" s="4"/>
      <c r="RLN6332" s="4"/>
      <c r="RLU6332" s="4"/>
      <c r="RMB6332" s="4"/>
      <c r="RMI6332" s="4"/>
      <c r="RMP6332" s="4"/>
      <c r="RMW6332" s="4"/>
      <c r="RND6332" s="4"/>
      <c r="RNK6332" s="4"/>
      <c r="RNR6332" s="4"/>
      <c r="RNY6332" s="4"/>
      <c r="ROF6332" s="4"/>
      <c r="ROM6332" s="4"/>
      <c r="ROT6332" s="4"/>
      <c r="RPA6332" s="4"/>
      <c r="RPH6332" s="4"/>
      <c r="RPO6332" s="4"/>
      <c r="RPV6332" s="4"/>
      <c r="RQC6332" s="4"/>
      <c r="RQJ6332" s="4"/>
      <c r="RQQ6332" s="4"/>
      <c r="RQX6332" s="4"/>
      <c r="RRE6332" s="4"/>
      <c r="RRL6332" s="4"/>
      <c r="RRS6332" s="4"/>
      <c r="RRZ6332" s="4"/>
      <c r="RSG6332" s="4"/>
      <c r="RSN6332" s="4"/>
      <c r="RSU6332" s="4"/>
      <c r="RTB6332" s="4"/>
      <c r="RTI6332" s="4"/>
      <c r="RTP6332" s="4"/>
      <c r="RTW6332" s="4"/>
      <c r="RUD6332" s="4"/>
      <c r="RUK6332" s="4"/>
      <c r="RUR6332" s="4"/>
      <c r="RUY6332" s="4"/>
      <c r="RVF6332" s="4"/>
      <c r="RVM6332" s="4"/>
      <c r="RVT6332" s="4"/>
      <c r="RWA6332" s="4"/>
      <c r="RWH6332" s="4"/>
      <c r="RWO6332" s="4"/>
      <c r="RWV6332" s="4"/>
      <c r="RXC6332" s="4"/>
      <c r="RXJ6332" s="4"/>
      <c r="RXQ6332" s="4"/>
      <c r="RXX6332" s="4"/>
      <c r="RYE6332" s="4"/>
      <c r="RYL6332" s="4"/>
      <c r="RYS6332" s="4"/>
      <c r="RYZ6332" s="4"/>
      <c r="RZG6332" s="4"/>
      <c r="RZN6332" s="4"/>
      <c r="RZU6332" s="4"/>
      <c r="SAB6332" s="4"/>
      <c r="SAI6332" s="4"/>
      <c r="SAP6332" s="4"/>
      <c r="SAW6332" s="4"/>
      <c r="SBD6332" s="4"/>
      <c r="SBK6332" s="4"/>
      <c r="SBR6332" s="4"/>
      <c r="SBY6332" s="4"/>
      <c r="SCF6332" s="4"/>
      <c r="SCM6332" s="4"/>
      <c r="SCT6332" s="4"/>
      <c r="SDA6332" s="4"/>
      <c r="SDH6332" s="4"/>
      <c r="SDO6332" s="4"/>
      <c r="SDV6332" s="4"/>
      <c r="SEC6332" s="4"/>
      <c r="SEJ6332" s="4"/>
      <c r="SEQ6332" s="4"/>
      <c r="SEX6332" s="4"/>
      <c r="SFE6332" s="4"/>
      <c r="SFL6332" s="4"/>
      <c r="SFS6332" s="4"/>
      <c r="SFZ6332" s="4"/>
      <c r="SGG6332" s="4"/>
      <c r="SGN6332" s="4"/>
      <c r="SGU6332" s="4"/>
      <c r="SHB6332" s="4"/>
      <c r="SHI6332" s="4"/>
      <c r="SHP6332" s="4"/>
      <c r="SHW6332" s="4"/>
      <c r="SID6332" s="4"/>
      <c r="SIK6332" s="4"/>
      <c r="SIR6332" s="4"/>
      <c r="SIY6332" s="4"/>
      <c r="SJF6332" s="4"/>
      <c r="SJM6332" s="4"/>
      <c r="SJT6332" s="4"/>
      <c r="SKA6332" s="4"/>
      <c r="SKH6332" s="4"/>
      <c r="SKO6332" s="4"/>
      <c r="SKV6332" s="4"/>
      <c r="SLC6332" s="4"/>
      <c r="SLJ6332" s="4"/>
      <c r="SLQ6332" s="4"/>
      <c r="SLX6332" s="4"/>
      <c r="SME6332" s="4"/>
      <c r="SML6332" s="4"/>
      <c r="SMS6332" s="4"/>
      <c r="SMZ6332" s="4"/>
      <c r="SNG6332" s="4"/>
      <c r="SNN6332" s="4"/>
      <c r="SNU6332" s="4"/>
      <c r="SOB6332" s="4"/>
      <c r="SOI6332" s="4"/>
      <c r="SOP6332" s="4"/>
      <c r="SOW6332" s="4"/>
      <c r="SPD6332" s="4"/>
      <c r="SPK6332" s="4"/>
      <c r="SPR6332" s="4"/>
      <c r="SPY6332" s="4"/>
      <c r="SQF6332" s="4"/>
      <c r="SQM6332" s="4"/>
      <c r="SQT6332" s="4"/>
      <c r="SRA6332" s="4"/>
      <c r="SRH6332" s="4"/>
      <c r="SRO6332" s="4"/>
      <c r="SRV6332" s="4"/>
      <c r="SSC6332" s="4"/>
      <c r="SSJ6332" s="4"/>
      <c r="SSQ6332" s="4"/>
      <c r="SSX6332" s="4"/>
      <c r="STE6332" s="4"/>
      <c r="STL6332" s="4"/>
      <c r="STS6332" s="4"/>
      <c r="STZ6332" s="4"/>
      <c r="SUG6332" s="4"/>
      <c r="SUN6332" s="4"/>
      <c r="SUU6332" s="4"/>
      <c r="SVB6332" s="4"/>
      <c r="SVI6332" s="4"/>
      <c r="SVP6332" s="4"/>
      <c r="SVW6332" s="4"/>
      <c r="SWD6332" s="4"/>
      <c r="SWK6332" s="4"/>
      <c r="SWR6332" s="4"/>
      <c r="SWY6332" s="4"/>
      <c r="SXF6332" s="4"/>
      <c r="SXM6332" s="4"/>
      <c r="SXT6332" s="4"/>
      <c r="SYA6332" s="4"/>
      <c r="SYH6332" s="4"/>
      <c r="SYO6332" s="4"/>
      <c r="SYV6332" s="4"/>
      <c r="SZC6332" s="4"/>
      <c r="SZJ6332" s="4"/>
      <c r="SZQ6332" s="4"/>
      <c r="SZX6332" s="4"/>
      <c r="TAE6332" s="4"/>
      <c r="TAL6332" s="4"/>
      <c r="TAS6332" s="4"/>
      <c r="TAZ6332" s="4"/>
      <c r="TBG6332" s="4"/>
      <c r="TBN6332" s="4"/>
      <c r="TBU6332" s="4"/>
      <c r="TCB6332" s="4"/>
      <c r="TCI6332" s="4"/>
      <c r="TCP6332" s="4"/>
      <c r="TCW6332" s="4"/>
      <c r="TDD6332" s="4"/>
      <c r="TDK6332" s="4"/>
      <c r="TDR6332" s="4"/>
      <c r="TDY6332" s="4"/>
      <c r="TEF6332" s="4"/>
      <c r="TEM6332" s="4"/>
      <c r="TET6332" s="4"/>
      <c r="TFA6332" s="4"/>
      <c r="TFH6332" s="4"/>
      <c r="TFO6332" s="4"/>
      <c r="TFV6332" s="4"/>
      <c r="TGC6332" s="4"/>
      <c r="TGJ6332" s="4"/>
      <c r="TGQ6332" s="4"/>
      <c r="TGX6332" s="4"/>
      <c r="THE6332" s="4"/>
      <c r="THL6332" s="4"/>
      <c r="THS6332" s="4"/>
      <c r="THZ6332" s="4"/>
      <c r="TIG6332" s="4"/>
      <c r="TIN6332" s="4"/>
      <c r="TIU6332" s="4"/>
      <c r="TJB6332" s="4"/>
      <c r="TJI6332" s="4"/>
      <c r="TJP6332" s="4"/>
      <c r="TJW6332" s="4"/>
      <c r="TKD6332" s="4"/>
      <c r="TKK6332" s="4"/>
      <c r="TKR6332" s="4"/>
      <c r="TKY6332" s="4"/>
      <c r="TLF6332" s="4"/>
      <c r="TLM6332" s="4"/>
      <c r="TLT6332" s="4"/>
      <c r="TMA6332" s="4"/>
      <c r="TMH6332" s="4"/>
      <c r="TMO6332" s="4"/>
      <c r="TMV6332" s="4"/>
      <c r="TNC6332" s="4"/>
      <c r="TNJ6332" s="4"/>
      <c r="TNQ6332" s="4"/>
      <c r="TNX6332" s="4"/>
      <c r="TOE6332" s="4"/>
      <c r="TOL6332" s="4"/>
      <c r="TOS6332" s="4"/>
      <c r="TOZ6332" s="4"/>
      <c r="TPG6332" s="4"/>
      <c r="TPN6332" s="4"/>
      <c r="TPU6332" s="4"/>
      <c r="TQB6332" s="4"/>
      <c r="TQI6332" s="4"/>
      <c r="TQP6332" s="4"/>
      <c r="TQW6332" s="4"/>
      <c r="TRD6332" s="4"/>
      <c r="TRK6332" s="4"/>
      <c r="TRR6332" s="4"/>
      <c r="TRY6332" s="4"/>
      <c r="TSF6332" s="4"/>
      <c r="TSM6332" s="4"/>
      <c r="TST6332" s="4"/>
      <c r="TTA6332" s="4"/>
      <c r="TTH6332" s="4"/>
      <c r="TTO6332" s="4"/>
      <c r="TTV6332" s="4"/>
      <c r="TUC6332" s="4"/>
      <c r="TUJ6332" s="4"/>
      <c r="TUQ6332" s="4"/>
      <c r="TUX6332" s="4"/>
      <c r="TVE6332" s="4"/>
      <c r="TVL6332" s="4"/>
      <c r="TVS6332" s="4"/>
      <c r="TVZ6332" s="4"/>
      <c r="TWG6332" s="4"/>
      <c r="TWN6332" s="4"/>
      <c r="TWU6332" s="4"/>
      <c r="TXB6332" s="4"/>
      <c r="TXI6332" s="4"/>
      <c r="TXP6332" s="4"/>
      <c r="TXW6332" s="4"/>
      <c r="TYD6332" s="4"/>
      <c r="TYK6332" s="4"/>
      <c r="TYR6332" s="4"/>
      <c r="TYY6332" s="4"/>
      <c r="TZF6332" s="4"/>
      <c r="TZM6332" s="4"/>
      <c r="TZT6332" s="4"/>
      <c r="UAA6332" s="4"/>
      <c r="UAH6332" s="4"/>
      <c r="UAO6332" s="4"/>
      <c r="UAV6332" s="4"/>
      <c r="UBC6332" s="4"/>
      <c r="UBJ6332" s="4"/>
      <c r="UBQ6332" s="4"/>
      <c r="UBX6332" s="4"/>
      <c r="UCE6332" s="4"/>
      <c r="UCL6332" s="4"/>
      <c r="UCS6332" s="4"/>
      <c r="UCZ6332" s="4"/>
      <c r="UDG6332" s="4"/>
      <c r="UDN6332" s="4"/>
      <c r="UDU6332" s="4"/>
      <c r="UEB6332" s="4"/>
      <c r="UEI6332" s="4"/>
      <c r="UEP6332" s="4"/>
      <c r="UEW6332" s="4"/>
      <c r="UFD6332" s="4"/>
      <c r="UFK6332" s="4"/>
      <c r="UFR6332" s="4"/>
      <c r="UFY6332" s="4"/>
      <c r="UGF6332" s="4"/>
      <c r="UGM6332" s="4"/>
      <c r="UGT6332" s="4"/>
      <c r="UHA6332" s="4"/>
      <c r="UHH6332" s="4"/>
      <c r="UHO6332" s="4"/>
      <c r="UHV6332" s="4"/>
      <c r="UIC6332" s="4"/>
      <c r="UIJ6332" s="4"/>
      <c r="UIQ6332" s="4"/>
      <c r="UIX6332" s="4"/>
      <c r="UJE6332" s="4"/>
      <c r="UJL6332" s="4"/>
      <c r="UJS6332" s="4"/>
      <c r="UJZ6332" s="4"/>
      <c r="UKG6332" s="4"/>
      <c r="UKN6332" s="4"/>
      <c r="UKU6332" s="4"/>
      <c r="ULB6332" s="4"/>
      <c r="ULI6332" s="4"/>
      <c r="ULP6332" s="4"/>
      <c r="ULW6332" s="4"/>
      <c r="UMD6332" s="4"/>
      <c r="UMK6332" s="4"/>
      <c r="UMR6332" s="4"/>
      <c r="UMY6332" s="4"/>
      <c r="UNF6332" s="4"/>
      <c r="UNM6332" s="4"/>
      <c r="UNT6332" s="4"/>
      <c r="UOA6332" s="4"/>
      <c r="UOH6332" s="4"/>
      <c r="UOO6332" s="4"/>
      <c r="UOV6332" s="4"/>
      <c r="UPC6332" s="4"/>
      <c r="UPJ6332" s="4"/>
      <c r="UPQ6332" s="4"/>
      <c r="UPX6332" s="4"/>
      <c r="UQE6332" s="4"/>
      <c r="UQL6332" s="4"/>
      <c r="UQS6332" s="4"/>
      <c r="UQZ6332" s="4"/>
      <c r="URG6332" s="4"/>
      <c r="URN6332" s="4"/>
      <c r="URU6332" s="4"/>
      <c r="USB6332" s="4"/>
      <c r="USI6332" s="4"/>
      <c r="USP6332" s="4"/>
      <c r="USW6332" s="4"/>
      <c r="UTD6332" s="4"/>
      <c r="UTK6332" s="4"/>
      <c r="UTR6332" s="4"/>
      <c r="UTY6332" s="4"/>
      <c r="UUF6332" s="4"/>
      <c r="UUM6332" s="4"/>
      <c r="UUT6332" s="4"/>
      <c r="UVA6332" s="4"/>
      <c r="UVH6332" s="4"/>
      <c r="UVO6332" s="4"/>
      <c r="UVV6332" s="4"/>
      <c r="UWC6332" s="4"/>
      <c r="UWJ6332" s="4"/>
      <c r="UWQ6332" s="4"/>
      <c r="UWX6332" s="4"/>
      <c r="UXE6332" s="4"/>
      <c r="UXL6332" s="4"/>
      <c r="UXS6332" s="4"/>
      <c r="UXZ6332" s="4"/>
      <c r="UYG6332" s="4"/>
      <c r="UYN6332" s="4"/>
      <c r="UYU6332" s="4"/>
      <c r="UZB6332" s="4"/>
      <c r="UZI6332" s="4"/>
      <c r="UZP6332" s="4"/>
      <c r="UZW6332" s="4"/>
      <c r="VAD6332" s="4"/>
      <c r="VAK6332" s="4"/>
      <c r="VAR6332" s="4"/>
      <c r="VAY6332" s="4"/>
      <c r="VBF6332" s="4"/>
      <c r="VBM6332" s="4"/>
      <c r="VBT6332" s="4"/>
      <c r="VCA6332" s="4"/>
      <c r="VCH6332" s="4"/>
      <c r="VCO6332" s="4"/>
      <c r="VCV6332" s="4"/>
      <c r="VDC6332" s="4"/>
      <c r="VDJ6332" s="4"/>
      <c r="VDQ6332" s="4"/>
      <c r="VDX6332" s="4"/>
      <c r="VEE6332" s="4"/>
      <c r="VEL6332" s="4"/>
      <c r="VES6332" s="4"/>
      <c r="VEZ6332" s="4"/>
      <c r="VFG6332" s="4"/>
      <c r="VFN6332" s="4"/>
      <c r="VFU6332" s="4"/>
      <c r="VGB6332" s="4"/>
      <c r="VGI6332" s="4"/>
      <c r="VGP6332" s="4"/>
      <c r="VGW6332" s="4"/>
      <c r="VHD6332" s="4"/>
      <c r="VHK6332" s="4"/>
      <c r="VHR6332" s="4"/>
      <c r="VHY6332" s="4"/>
      <c r="VIF6332" s="4"/>
      <c r="VIM6332" s="4"/>
      <c r="VIT6332" s="4"/>
      <c r="VJA6332" s="4"/>
      <c r="VJH6332" s="4"/>
      <c r="VJO6332" s="4"/>
      <c r="VJV6332" s="4"/>
      <c r="VKC6332" s="4"/>
      <c r="VKJ6332" s="4"/>
      <c r="VKQ6332" s="4"/>
      <c r="VKX6332" s="4"/>
      <c r="VLE6332" s="4"/>
      <c r="VLL6332" s="4"/>
      <c r="VLS6332" s="4"/>
      <c r="VLZ6332" s="4"/>
      <c r="VMG6332" s="4"/>
      <c r="VMN6332" s="4"/>
      <c r="VMU6332" s="4"/>
      <c r="VNB6332" s="4"/>
      <c r="VNI6332" s="4"/>
      <c r="VNP6332" s="4"/>
      <c r="VNW6332" s="4"/>
      <c r="VOD6332" s="4"/>
      <c r="VOK6332" s="4"/>
      <c r="VOR6332" s="4"/>
      <c r="VOY6332" s="4"/>
      <c r="VPF6332" s="4"/>
      <c r="VPM6332" s="4"/>
      <c r="VPT6332" s="4"/>
      <c r="VQA6332" s="4"/>
      <c r="VQH6332" s="4"/>
      <c r="VQO6332" s="4"/>
      <c r="VQV6332" s="4"/>
      <c r="VRC6332" s="4"/>
      <c r="VRJ6332" s="4"/>
      <c r="VRQ6332" s="4"/>
      <c r="VRX6332" s="4"/>
      <c r="VSE6332" s="4"/>
      <c r="VSL6332" s="4"/>
      <c r="VSS6332" s="4"/>
      <c r="VSZ6332" s="4"/>
      <c r="VTG6332" s="4"/>
      <c r="VTN6332" s="4"/>
      <c r="VTU6332" s="4"/>
      <c r="VUB6332" s="4"/>
      <c r="VUI6332" s="4"/>
      <c r="VUP6332" s="4"/>
      <c r="VUW6332" s="4"/>
      <c r="VVD6332" s="4"/>
      <c r="VVK6332" s="4"/>
      <c r="VVR6332" s="4"/>
      <c r="VVY6332" s="4"/>
      <c r="VWF6332" s="4"/>
      <c r="VWM6332" s="4"/>
      <c r="VWT6332" s="4"/>
      <c r="VXA6332" s="4"/>
      <c r="VXH6332" s="4"/>
      <c r="VXO6332" s="4"/>
      <c r="VXV6332" s="4"/>
      <c r="VYC6332" s="4"/>
      <c r="VYJ6332" s="4"/>
      <c r="VYQ6332" s="4"/>
      <c r="VYX6332" s="4"/>
      <c r="VZE6332" s="4"/>
      <c r="VZL6332" s="4"/>
      <c r="VZS6332" s="4"/>
      <c r="VZZ6332" s="4"/>
      <c r="WAG6332" s="4"/>
      <c r="WAN6332" s="4"/>
      <c r="WAU6332" s="4"/>
      <c r="WBB6332" s="4"/>
      <c r="WBI6332" s="4"/>
      <c r="WBP6332" s="4"/>
      <c r="WBW6332" s="4"/>
      <c r="WCD6332" s="4"/>
      <c r="WCK6332" s="4"/>
      <c r="WCR6332" s="4"/>
      <c r="WCY6332" s="4"/>
      <c r="WDF6332" s="4"/>
      <c r="WDM6332" s="4"/>
      <c r="WDT6332" s="4"/>
      <c r="WEA6332" s="4"/>
      <c r="WEH6332" s="4"/>
      <c r="WEO6332" s="4"/>
      <c r="WEV6332" s="4"/>
      <c r="WFC6332" s="4"/>
      <c r="WFJ6332" s="4"/>
      <c r="WFQ6332" s="4"/>
      <c r="WFX6332" s="4"/>
      <c r="WGE6332" s="4"/>
      <c r="WGL6332" s="4"/>
      <c r="WGS6332" s="4"/>
      <c r="WGZ6332" s="4"/>
      <c r="WHG6332" s="4"/>
      <c r="WHN6332" s="4"/>
      <c r="WHU6332" s="4"/>
      <c r="WIB6332" s="4"/>
      <c r="WII6332" s="4"/>
      <c r="WIP6332" s="4"/>
      <c r="WIW6332" s="4"/>
      <c r="WJD6332" s="4"/>
      <c r="WJK6332" s="4"/>
      <c r="WJR6332" s="4"/>
      <c r="WJY6332" s="4"/>
      <c r="WKF6332" s="4"/>
      <c r="WKM6332" s="4"/>
      <c r="WKT6332" s="4"/>
      <c r="WLA6332" s="4"/>
      <c r="WLH6332" s="4"/>
      <c r="WLO6332" s="4"/>
      <c r="WLV6332" s="4"/>
      <c r="WMC6332" s="4"/>
      <c r="WMJ6332" s="4"/>
      <c r="WMQ6332" s="4"/>
      <c r="WMX6332" s="4"/>
      <c r="WNE6332" s="4"/>
      <c r="WNL6332" s="4"/>
      <c r="WNS6332" s="4"/>
      <c r="WNZ6332" s="4"/>
      <c r="WOG6332" s="4"/>
      <c r="WON6332" s="4"/>
      <c r="WOU6332" s="4"/>
      <c r="WPB6332" s="4"/>
      <c r="WPI6332" s="4"/>
      <c r="WPP6332" s="4"/>
      <c r="WPW6332" s="4"/>
      <c r="WQD6332" s="4"/>
      <c r="WQK6332" s="4"/>
      <c r="WQR6332" s="4"/>
      <c r="WQY6332" s="4"/>
      <c r="WRF6332" s="4"/>
      <c r="WRM6332" s="4"/>
      <c r="WRT6332" s="4"/>
      <c r="WSA6332" s="4"/>
      <c r="WSH6332" s="4"/>
      <c r="WSO6332" s="4"/>
      <c r="WSV6332" s="4"/>
      <c r="WTC6332" s="4"/>
      <c r="WTJ6332" s="4"/>
      <c r="WTQ6332" s="4"/>
      <c r="WTX6332" s="4"/>
      <c r="WUE6332" s="4"/>
      <c r="WUL6332" s="4"/>
      <c r="WUS6332" s="4"/>
      <c r="WUZ6332" s="4"/>
      <c r="WVG6332" s="4"/>
      <c r="WVN6332" s="4"/>
      <c r="WVU6332" s="4"/>
      <c r="WWB6332" s="4"/>
      <c r="WWI6332" s="4"/>
      <c r="WWP6332" s="4"/>
      <c r="WWW6332" s="4"/>
      <c r="WXD6332" s="4"/>
      <c r="WXK6332" s="4"/>
      <c r="WXR6332" s="4"/>
      <c r="WXY6332" s="4"/>
      <c r="WYF6332" s="4"/>
      <c r="WYM6332" s="4"/>
      <c r="WYT6332" s="4"/>
      <c r="WZA6332" s="4"/>
      <c r="WZH6332" s="4"/>
      <c r="WZO6332" s="4"/>
      <c r="WZV6332" s="4"/>
      <c r="XAC6332" s="4"/>
      <c r="XAJ6332" s="4"/>
      <c r="XAQ6332" s="4"/>
      <c r="XAX6332" s="4"/>
      <c r="XBE6332" s="4"/>
      <c r="XBL6332" s="4"/>
      <c r="XBS6332" s="4"/>
      <c r="XBZ6332" s="4"/>
      <c r="XCG6332" s="4"/>
      <c r="XCN6332" s="4"/>
      <c r="XCU6332" s="4"/>
      <c r="XDB6332" s="4"/>
      <c r="XDI6332" s="4"/>
      <c r="XDP6332" s="4"/>
      <c r="XDW6332" s="4"/>
      <c r="XED6332" s="4"/>
      <c r="XEK6332" s="4"/>
      <c r="XER6332" s="4"/>
      <c r="XEY6332" s="4"/>
    </row>
    <row r="6333" spans="1:1021 1028:2043 2050:3072 3079:4094 4101:5116 5123:6138 6145:7167 7174:8189 8196:9211 9218:10240 10247:11262 11269:12284 12291:13306 13313:14335 14342:15357 15364:16379" x14ac:dyDescent="0.35">
      <c r="A6333" s="1" t="s">
        <v>3</v>
      </c>
      <c r="B6333" s="1" t="s">
        <v>12047</v>
      </c>
      <c r="C6333" s="1" t="s">
        <v>12050</v>
      </c>
      <c r="D6333" s="1" t="s">
        <v>12050</v>
      </c>
      <c r="E6333" s="1" t="s">
        <v>12051</v>
      </c>
      <c r="F6333" s="4" t="s">
        <v>3</v>
      </c>
      <c r="G6333" s="1" t="s">
        <v>8</v>
      </c>
      <c r="H6333" s="3" t="str">
        <f t="shared" si="98"/>
        <v>Commercial</v>
      </c>
      <c r="I6333" s="3" t="str">
        <f>IF(IFERROR(SEARCH("N/A",CID_DB[[#This Row],[ NSN ]]),-1)&lt;&gt;-1,"",LEFT(SUBSTITUTE(SUBSTITUTE(SUBSTITUTE(SUBSTITUTE(SUBSTITUTE(CID_DB[[#This Row],[ NSN ]],"-","")," ","")," ",""),"‐",""),"NA",""),13))</f>
        <v/>
      </c>
      <c r="J63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MM2M13PSRCCNB|MM2M13PSRCCNB|MODEM, C2, LOS IP, 1.3GHz, BRACKET|</v>
      </c>
    </row>
    <row r="6334" spans="1:1021 1028:2043 2050:3072 3079:4094 4101:5116 5123:6138 6145:7167 7174:8189 8196:9211 9218:10240 10247:11262 11269:12284 12291:13306 13313:14335 14342:15357 15364:16379" x14ac:dyDescent="0.35">
      <c r="A6334" s="1" t="s">
        <v>3</v>
      </c>
      <c r="B6334" s="1" t="s">
        <v>12047</v>
      </c>
      <c r="C6334" s="1" t="s">
        <v>12052</v>
      </c>
      <c r="D6334" s="1" t="s">
        <v>12052</v>
      </c>
      <c r="E6334" s="1" t="s">
        <v>12053</v>
      </c>
      <c r="F6334" s="4" t="s">
        <v>3</v>
      </c>
      <c r="G6334" s="1" t="s">
        <v>8</v>
      </c>
      <c r="H6334" s="3" t="str">
        <f t="shared" si="98"/>
        <v>Commercial</v>
      </c>
      <c r="I6334" s="3" t="str">
        <f>IF(IFERROR(SEARCH("N/A",CID_DB[[#This Row],[ NSN ]]),-1)&lt;&gt;-1,"",LEFT(SUBSTITUTE(SUBSTITUTE(SUBSTITUTE(SUBSTITUTE(SUBSTITUTE(CID_DB[[#This Row],[ NSN ]],"-","")," ","")," ",""),"‐",""),"NA",""),13))</f>
        <v/>
      </c>
      <c r="J63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MM2M13FPSR|MM2M13FPSR|TRANCEIVER  C2, LOS IP, 1.3 GHz, ENCRYPTED|</v>
      </c>
    </row>
    <row r="6335" spans="1:1021 1028:2043 2050:3072 3079:4094 4101:5116 5123:6138 6145:7167 7174:8189 8196:9211 9218:10240 10247:11262 11269:12284 12291:13306 13313:14335 14342:15357 15364:16379" x14ac:dyDescent="0.35">
      <c r="A6335" s="1" t="s">
        <v>3</v>
      </c>
      <c r="B6335" s="1" t="s">
        <v>12047</v>
      </c>
      <c r="C6335" s="1" t="s">
        <v>12054</v>
      </c>
      <c r="D6335" s="1" t="s">
        <v>12054</v>
      </c>
      <c r="E6335" s="1" t="s">
        <v>12055</v>
      </c>
      <c r="F6335" s="4" t="s">
        <v>3</v>
      </c>
      <c r="G6335" s="1" t="s">
        <v>8</v>
      </c>
      <c r="H6335" s="3" t="str">
        <f t="shared" si="98"/>
        <v>Commercial</v>
      </c>
      <c r="I6335" s="3" t="str">
        <f>IF(IFERROR(SEARCH("N/A",CID_DB[[#This Row],[ NSN ]]),-1)&lt;&gt;-1,"",LEFT(SUBSTITUTE(SUBSTITUTE(SUBSTITUTE(SUBSTITUTE(SUBSTITUTE(CID_DB[[#This Row],[ NSN ]],"-","")," ","")," ",""),"‐",""),"NA",""),13))</f>
        <v/>
      </c>
      <c r="J63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MM2M13PSRCC|MM2M13PSRCC|TRANSCEIVER UNIT, RADIO  1.3 GHz, LOS IP, FIRMWARE|</v>
      </c>
    </row>
    <row r="6336" spans="1:1021 1028:2043 2050:3072 3079:4094 4101:5116 5123:6138 6145:7167 7174:8189 8196:9211 9218:10240 10247:11262 11269:12284 12291:13306 13313:14335 14342:15357 15364:16379" x14ac:dyDescent="0.35">
      <c r="A6336" s="1" t="s">
        <v>3</v>
      </c>
      <c r="B6336" s="1" t="s">
        <v>12047</v>
      </c>
      <c r="C6336" s="1" t="s">
        <v>12056</v>
      </c>
      <c r="D6336" s="1" t="s">
        <v>12056</v>
      </c>
      <c r="E6336" s="1" t="s">
        <v>12057</v>
      </c>
      <c r="F6336" s="4" t="s">
        <v>3</v>
      </c>
      <c r="G6336" s="1" t="s">
        <v>8</v>
      </c>
      <c r="H6336" s="3" t="str">
        <f t="shared" si="98"/>
        <v>Commercial</v>
      </c>
      <c r="I6336" s="3" t="str">
        <f>IF(IFERROR(SEARCH("N/A",CID_DB[[#This Row],[ NSN ]]),-1)&lt;&gt;-1,"",LEFT(SUBSTITUTE(SUBSTITUTE(SUBSTITUTE(SUBSTITUTE(SUBSTITUTE(CID_DB[[#This Row],[ NSN ]],"-","")," ","")," ",""),"‐",""),"NA",""),13))</f>
        <v/>
      </c>
      <c r="J63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MM2M13FCSR|MM2M13FCSR|RADIO ASSY, FREEWAVE, ENC2, LBAND, SERIAL, FMW|</v>
      </c>
    </row>
    <row r="6337" spans="1:10" x14ac:dyDescent="0.35">
      <c r="A6337" s="1" t="s">
        <v>3</v>
      </c>
      <c r="B6337" s="1" t="s">
        <v>12058</v>
      </c>
      <c r="C6337" s="1" t="s">
        <v>12059</v>
      </c>
      <c r="D6337" s="1" t="s">
        <v>3</v>
      </c>
      <c r="E6337" s="1" t="s">
        <v>12060</v>
      </c>
      <c r="F6337" s="4" t="s">
        <v>12061</v>
      </c>
      <c r="G6337" s="1" t="s">
        <v>8</v>
      </c>
      <c r="H6337" s="3" t="str">
        <f t="shared" si="98"/>
        <v>Commercial</v>
      </c>
      <c r="I6337" s="3" t="str">
        <f>IF(IFERROR(SEARCH("N/A",CID_DB[[#This Row],[ NSN ]]),-1)&lt;&gt;-1,"",LEFT(SUBSTITUTE(SUBSTITUTE(SUBSTITUTE(SUBSTITUTE(SUBSTITUTE(CID_DB[[#This Row],[ NSN ]],"-","")," ","")," ",""),"‐",""),"NA",""),13))</f>
        <v>4240016327996</v>
      </c>
      <c r="J63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A2000229||Harness Attach Fitting|4240016327996</v>
      </c>
    </row>
    <row r="6338" spans="1:10" x14ac:dyDescent="0.35">
      <c r="A6338" s="1" t="s">
        <v>3</v>
      </c>
      <c r="B6338" s="1" t="s">
        <v>12058</v>
      </c>
      <c r="C6338" s="1" t="s">
        <v>12062</v>
      </c>
      <c r="D6338" s="1" t="s">
        <v>3</v>
      </c>
      <c r="E6338" s="1" t="s">
        <v>12063</v>
      </c>
      <c r="F6338" s="4" t="s">
        <v>12064</v>
      </c>
      <c r="G6338" s="1" t="s">
        <v>8</v>
      </c>
      <c r="H6338" s="3" t="str">
        <f t="shared" si="98"/>
        <v>Commercial</v>
      </c>
      <c r="I6338" s="3" t="str">
        <f>IF(IFERROR(SEARCH("N/A",CID_DB[[#This Row],[ NSN ]]),-1)&lt;&gt;-1,"",LEFT(SUBSTITUTE(SUBSTITUTE(SUBSTITUTE(SUBSTITUTE(SUBSTITUTE(CID_DB[[#This Row],[ NSN ]],"-","")," ","")," ",""),"‐",""),"NA",""),13))</f>
        <v>1730016326800</v>
      </c>
      <c r="J63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8802005||Wing Tripod Jack|1730016326800</v>
      </c>
    </row>
    <row r="6339" spans="1:10" x14ac:dyDescent="0.35">
      <c r="A6339" s="1" t="s">
        <v>3</v>
      </c>
      <c r="B6339" s="1" t="s">
        <v>12058</v>
      </c>
      <c r="C6339" s="1" t="s">
        <v>12065</v>
      </c>
      <c r="D6339" s="1" t="s">
        <v>3</v>
      </c>
      <c r="E6339" s="1" t="s">
        <v>12066</v>
      </c>
      <c r="F6339" s="4" t="s">
        <v>12067</v>
      </c>
      <c r="G6339" s="1" t="s">
        <v>8</v>
      </c>
      <c r="H6339" s="3" t="str">
        <f t="shared" ref="H6339:H6402" si="99">IF(G6339="Y - CID","Commercial",IF(G6339="N - CID","Other Than Commercial","N/A"))</f>
        <v>Commercial</v>
      </c>
      <c r="I6339" s="3" t="str">
        <f>IF(IFERROR(SEARCH("N/A",CID_DB[[#This Row],[ NSN ]]),-1)&lt;&gt;-1,"",LEFT(SUBSTITUTE(SUBSTITUTE(SUBSTITUTE(SUBSTITUTE(SUBSTITUTE(CID_DB[[#This Row],[ NSN ]],"-","")," ","")," ",""),"‐",""),"NA",""),13))</f>
        <v>1730016324622</v>
      </c>
      <c r="J63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J28011205||Defueling Power Control Unit, A/C Recovery|1730016324622</v>
      </c>
    </row>
    <row r="6340" spans="1:10" x14ac:dyDescent="0.35">
      <c r="A6340" s="1" t="s">
        <v>3</v>
      </c>
      <c r="B6340" s="1" t="s">
        <v>12058</v>
      </c>
      <c r="C6340" s="1" t="s">
        <v>12068</v>
      </c>
      <c r="D6340" s="1" t="s">
        <v>3</v>
      </c>
      <c r="E6340" s="1" t="s">
        <v>12069</v>
      </c>
      <c r="F6340" s="4" t="s">
        <v>12070</v>
      </c>
      <c r="G6340" s="1" t="s">
        <v>8</v>
      </c>
      <c r="H6340" s="3" t="str">
        <f t="shared" si="99"/>
        <v>Commercial</v>
      </c>
      <c r="I6340" s="3" t="str">
        <f>IF(IFERROR(SEARCH("N/A",CID_DB[[#This Row],[ NSN ]]),-1)&lt;&gt;-1,"",LEFT(SUBSTITUTE(SUBSTITUTE(SUBSTITUTE(SUBSTITUTE(SUBSTITUTE(CID_DB[[#This Row],[ NSN ]],"-","")," ","")," ",""),"‐",""),"NA",""),13))</f>
        <v>4920016441787</v>
      </c>
      <c r="J63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HPPE503KS4||Hydraulic Test Stand|4920016441787</v>
      </c>
    </row>
    <row r="6341" spans="1:10" x14ac:dyDescent="0.35">
      <c r="A6341" s="1" t="s">
        <v>3</v>
      </c>
      <c r="B6341" s="1" t="s">
        <v>12058</v>
      </c>
      <c r="C6341" s="1" t="s">
        <v>12071</v>
      </c>
      <c r="D6341" s="1" t="s">
        <v>3</v>
      </c>
      <c r="E6341" s="1" t="s">
        <v>12072</v>
      </c>
      <c r="F6341" s="4" t="s">
        <v>12073</v>
      </c>
      <c r="G6341" s="1" t="s">
        <v>8</v>
      </c>
      <c r="H6341" s="3" t="str">
        <f t="shared" si="99"/>
        <v>Commercial</v>
      </c>
      <c r="I6341" s="3" t="str">
        <f>IF(IFERROR(SEARCH("N/A",CID_DB[[#This Row],[ NSN ]]),-1)&lt;&gt;-1,"",LEFT(SUBSTITUTE(SUBSTITUTE(SUBSTITUTE(SUBSTITUTE(SUBSTITUTE(CID_DB[[#This Row],[ NSN ]],"-","")," ","")," ",""),"‐",""),"NA",""),13))</f>
        <v>1730016326438</v>
      </c>
      <c r="J63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8850008||Aft Tripod Jack|1730016326438</v>
      </c>
    </row>
    <row r="6342" spans="1:10" x14ac:dyDescent="0.35">
      <c r="A6342" s="1" t="s">
        <v>3</v>
      </c>
      <c r="B6342" s="1" t="s">
        <v>12058</v>
      </c>
      <c r="C6342" s="1" t="s">
        <v>12074</v>
      </c>
      <c r="D6342" s="1" t="s">
        <v>3</v>
      </c>
      <c r="E6342" s="1" t="s">
        <v>12075</v>
      </c>
      <c r="F6342" s="4" t="s">
        <v>12076</v>
      </c>
      <c r="G6342" s="1" t="s">
        <v>8</v>
      </c>
      <c r="H6342" s="3" t="str">
        <f t="shared" si="99"/>
        <v>Commercial</v>
      </c>
      <c r="I6342" s="3" t="str">
        <f>IF(IFERROR(SEARCH("N/A",CID_DB[[#This Row],[ NSN ]]),-1)&lt;&gt;-1,"",LEFT(SUBSTITUTE(SUBSTITUTE(SUBSTITUTE(SUBSTITUTE(SUBSTITUTE(CID_DB[[#This Row],[ NSN ]],"-","")," ","")," ",""),"‐",""),"NA",""),13))</f>
        <v>4920016483531</v>
      </c>
      <c r="J63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A21010203||Pressure Relief Valve Test Vacuum Tank|4920016483531</v>
      </c>
    </row>
    <row r="6343" spans="1:10" x14ac:dyDescent="0.35">
      <c r="A6343" s="1" t="s">
        <v>3</v>
      </c>
      <c r="B6343" s="1" t="s">
        <v>12058</v>
      </c>
      <c r="C6343" s="1" t="s">
        <v>12077</v>
      </c>
      <c r="D6343" s="1" t="s">
        <v>3</v>
      </c>
      <c r="E6343" s="1" t="s">
        <v>12078</v>
      </c>
      <c r="F6343" s="4" t="s">
        <v>12079</v>
      </c>
      <c r="G6343" s="1" t="s">
        <v>8</v>
      </c>
      <c r="H6343" s="3" t="str">
        <f t="shared" si="99"/>
        <v>Commercial</v>
      </c>
      <c r="I6343" s="3" t="str">
        <f>IF(IFERROR(SEARCH("N/A",CID_DB[[#This Row],[ NSN ]]),-1)&lt;&gt;-1,"",LEFT(SUBSTITUTE(SUBSTITUTE(SUBSTITUTE(SUBSTITUTE(SUBSTITUTE(CID_DB[[#This Row],[ NSN ]],"-","")," ","")," ",""),"‐",""),"NA",""),13))</f>
        <v>4920016326833</v>
      </c>
      <c r="J63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AM2371222||Engine Cradle|4920016326833</v>
      </c>
    </row>
    <row r="6344" spans="1:10" x14ac:dyDescent="0.35">
      <c r="A6344" s="1" t="s">
        <v>3</v>
      </c>
      <c r="B6344" s="1" t="s">
        <v>12058</v>
      </c>
      <c r="C6344" s="1" t="s">
        <v>12080</v>
      </c>
      <c r="D6344" s="1" t="s">
        <v>3</v>
      </c>
      <c r="E6344" s="1" t="s">
        <v>12081</v>
      </c>
      <c r="F6344" s="4" t="s">
        <v>12082</v>
      </c>
      <c r="G6344" s="1" t="s">
        <v>8</v>
      </c>
      <c r="H6344" s="3" t="str">
        <f t="shared" si="99"/>
        <v>Commercial</v>
      </c>
      <c r="I6344" s="3" t="str">
        <f>IF(IFERROR(SEARCH("N/A",CID_DB[[#This Row],[ NSN ]]),-1)&lt;&gt;-1,"",LEFT(SUBSTITUTE(SUBSTITUTE(SUBSTITUTE(SUBSTITUTE(SUBSTITUTE(CID_DB[[#This Row],[ NSN ]],"-","")," ","")," ",""),"‐",""),"NA",""),13))</f>
        <v>4920016420384</v>
      </c>
      <c r="J63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A27118111||Inboard and Outboard Flap Linkage Lock Equipment|4920016420384</v>
      </c>
    </row>
    <row r="6345" spans="1:10" x14ac:dyDescent="0.35">
      <c r="A6345" s="1" t="s">
        <v>3</v>
      </c>
      <c r="B6345" s="1" t="s">
        <v>12058</v>
      </c>
      <c r="C6345" s="1" t="s">
        <v>12083</v>
      </c>
      <c r="D6345" s="1" t="s">
        <v>3</v>
      </c>
      <c r="E6345" s="1" t="s">
        <v>12084</v>
      </c>
      <c r="F6345" s="4" t="s">
        <v>12085</v>
      </c>
      <c r="G6345" s="1" t="s">
        <v>8</v>
      </c>
      <c r="H6345" s="3" t="str">
        <f t="shared" si="99"/>
        <v>Commercial</v>
      </c>
      <c r="I6345" s="3" t="str">
        <f>IF(IFERROR(SEARCH("N/A",CID_DB[[#This Row],[ NSN ]]),-1)&lt;&gt;-1,"",LEFT(SUBSTITUTE(SUBSTITUTE(SUBSTITUTE(SUBSTITUTE(SUBSTITUTE(CID_DB[[#This Row],[ NSN ]],"-","")," ","")," ",""),"‐",""),"NA",""),13))</f>
        <v>3940016319949</v>
      </c>
      <c r="J63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J0700830||Aircraft Recovery Sling Equipment|3940016319949</v>
      </c>
    </row>
    <row r="6346" spans="1:10" x14ac:dyDescent="0.35">
      <c r="A6346" s="1" t="s">
        <v>3</v>
      </c>
      <c r="B6346" s="1" t="s">
        <v>12058</v>
      </c>
      <c r="C6346" s="1" t="s">
        <v>12086</v>
      </c>
      <c r="D6346" s="1" t="s">
        <v>3</v>
      </c>
      <c r="E6346" s="1" t="s">
        <v>12087</v>
      </c>
      <c r="F6346" s="4" t="s">
        <v>12088</v>
      </c>
      <c r="G6346" s="1" t="s">
        <v>8</v>
      </c>
      <c r="H6346" s="3" t="str">
        <f t="shared" si="99"/>
        <v>Commercial</v>
      </c>
      <c r="I6346" s="3" t="str">
        <f>IF(IFERROR(SEARCH("N/A",CID_DB[[#This Row],[ NSN ]]),-1)&lt;&gt;-1,"",LEFT(SUBSTITUTE(SUBSTITUTE(SUBSTITUTE(SUBSTITUTE(SUBSTITUTE(CID_DB[[#This Row],[ NSN ]],"-","")," ","")," ",""),"‐",""),"NA",""),13))</f>
        <v>1560016328023</v>
      </c>
      <c r="J63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A7103032||Hold Open Equipment|1560016328023</v>
      </c>
    </row>
    <row r="6347" spans="1:10" x14ac:dyDescent="0.35">
      <c r="A6347" s="1" t="s">
        <v>3</v>
      </c>
      <c r="B6347" s="1" t="s">
        <v>12058</v>
      </c>
      <c r="C6347" s="1" t="s">
        <v>12089</v>
      </c>
      <c r="D6347" s="1" t="s">
        <v>3</v>
      </c>
      <c r="E6347" s="1" t="s">
        <v>12090</v>
      </c>
      <c r="F6347" s="4" t="s">
        <v>12091</v>
      </c>
      <c r="G6347" s="1" t="s">
        <v>8</v>
      </c>
      <c r="H6347" s="3" t="str">
        <f t="shared" si="99"/>
        <v>Commercial</v>
      </c>
      <c r="I6347" s="3" t="str">
        <f>IF(IFERROR(SEARCH("N/A",CID_DB[[#This Row],[ NSN ]]),-1)&lt;&gt;-1,"",LEFT(SUBSTITUTE(SUBSTITUTE(SUBSTITUTE(SUBSTITUTE(SUBSTITUTE(CID_DB[[#This Row],[ NSN ]],"-","")," ","")," ",""),"‐",""),"NA",""),13))</f>
        <v>4920016339652</v>
      </c>
      <c r="J63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A71015108||Lift Fixture|4920016339652</v>
      </c>
    </row>
    <row r="6348" spans="1:10" x14ac:dyDescent="0.35">
      <c r="A6348" s="1" t="s">
        <v>3</v>
      </c>
      <c r="B6348" s="1" t="s">
        <v>12058</v>
      </c>
      <c r="C6348" s="1" t="s">
        <v>12092</v>
      </c>
      <c r="D6348" s="1" t="s">
        <v>3</v>
      </c>
      <c r="E6348" s="1" t="s">
        <v>12093</v>
      </c>
      <c r="F6348" s="4" t="s">
        <v>12094</v>
      </c>
      <c r="G6348" s="1" t="s">
        <v>8</v>
      </c>
      <c r="H6348" s="3" t="str">
        <f t="shared" si="99"/>
        <v>Commercial</v>
      </c>
      <c r="I6348" s="3" t="str">
        <f>IF(IFERROR(SEARCH("N/A",CID_DB[[#This Row],[ NSN ]]),-1)&lt;&gt;-1,"",LEFT(SUBSTITUTE(SUBSTITUTE(SUBSTITUTE(SUBSTITUTE(SUBSTITUTE(CID_DB[[#This Row],[ NSN ]],"-","")," ","")," ",""),"‐",""),"NA",""),13))</f>
        <v>1740016323763</v>
      </c>
      <c r="J63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A4900312||APU Transportation Dolly|1740016323763</v>
      </c>
    </row>
    <row r="6349" spans="1:10" x14ac:dyDescent="0.35">
      <c r="A6349" s="1" t="s">
        <v>3</v>
      </c>
      <c r="B6349" s="1" t="s">
        <v>12058</v>
      </c>
      <c r="C6349" s="1" t="s">
        <v>12095</v>
      </c>
      <c r="D6349" s="1" t="s">
        <v>3</v>
      </c>
      <c r="E6349" s="1" t="s">
        <v>12096</v>
      </c>
      <c r="F6349" s="4" t="s">
        <v>12097</v>
      </c>
      <c r="G6349" s="1" t="s">
        <v>8</v>
      </c>
      <c r="H6349" s="3" t="str">
        <f t="shared" si="99"/>
        <v>Commercial</v>
      </c>
      <c r="I6349" s="3" t="str">
        <f>IF(IFERROR(SEARCH("N/A",CID_DB[[#This Row],[ NSN ]]),-1)&lt;&gt;-1,"",LEFT(SUBSTITUTE(SUBSTITUTE(SUBSTITUTE(SUBSTITUTE(SUBSTITUTE(CID_DB[[#This Row],[ NSN ]],"-","")," ","")," ",""),"‐",""),"NA",""),13))</f>
        <v>4920016176835</v>
      </c>
      <c r="J63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A20001185||Boom Hoist|4920016176835</v>
      </c>
    </row>
    <row r="6350" spans="1:10" x14ac:dyDescent="0.35">
      <c r="A6350" s="1" t="s">
        <v>3</v>
      </c>
      <c r="B6350" s="1" t="s">
        <v>12058</v>
      </c>
      <c r="C6350" s="1" t="s">
        <v>12098</v>
      </c>
      <c r="D6350" s="1" t="s">
        <v>3</v>
      </c>
      <c r="E6350" s="1" t="s">
        <v>12099</v>
      </c>
      <c r="F6350" s="4" t="s">
        <v>12100</v>
      </c>
      <c r="G6350" s="1" t="s">
        <v>8</v>
      </c>
      <c r="H6350" s="3" t="str">
        <f t="shared" si="99"/>
        <v>Commercial</v>
      </c>
      <c r="I6350" s="3" t="str">
        <f>IF(IFERROR(SEARCH("N/A",CID_DB[[#This Row],[ NSN ]]),-1)&lt;&gt;-1,"",LEFT(SUBSTITUTE(SUBSTITUTE(SUBSTITUTE(SUBSTITUTE(SUBSTITUTE(CID_DB[[#This Row],[ NSN ]],"-","")," ","")," ",""),"‐",""),"NA",""),13))</f>
        <v>4920016330013</v>
      </c>
      <c r="J63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J510041||Vacuum Generator Kit|4920016330013</v>
      </c>
    </row>
    <row r="6351" spans="1:10" x14ac:dyDescent="0.35">
      <c r="A6351" s="1" t="s">
        <v>3</v>
      </c>
      <c r="B6351" s="1" t="s">
        <v>12058</v>
      </c>
      <c r="C6351" s="1" t="s">
        <v>12101</v>
      </c>
      <c r="D6351" s="1" t="s">
        <v>3</v>
      </c>
      <c r="E6351" s="1" t="s">
        <v>12102</v>
      </c>
      <c r="F6351" s="4" t="s">
        <v>12103</v>
      </c>
      <c r="G6351" s="1" t="s">
        <v>8</v>
      </c>
      <c r="H6351" s="3" t="str">
        <f t="shared" si="99"/>
        <v>Commercial</v>
      </c>
      <c r="I6351" s="3" t="str">
        <f>IF(IFERROR(SEARCH("N/A",CID_DB[[#This Row],[ NSN ]]),-1)&lt;&gt;-1,"",LEFT(SUBSTITUTE(SUBSTITUTE(SUBSTITUTE(SUBSTITUTE(SUBSTITUTE(CID_DB[[#This Row],[ NSN ]],"-","")," ","")," ",""),"‐",""),"NA",""),13))</f>
        <v>4940016336157</v>
      </c>
      <c r="J63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A2710813||Lock Set|4940016336157</v>
      </c>
    </row>
    <row r="6352" spans="1:10" x14ac:dyDescent="0.35">
      <c r="A6352" s="1" t="s">
        <v>3</v>
      </c>
      <c r="B6352" s="1" t="s">
        <v>12058</v>
      </c>
      <c r="C6352" s="1" t="s">
        <v>12104</v>
      </c>
      <c r="D6352" s="1" t="s">
        <v>3</v>
      </c>
      <c r="E6352" s="1" t="s">
        <v>12105</v>
      </c>
      <c r="F6352" s="4" t="s">
        <v>12106</v>
      </c>
      <c r="G6352" s="1" t="s">
        <v>8</v>
      </c>
      <c r="H6352" s="3" t="str">
        <f t="shared" si="99"/>
        <v>Commercial</v>
      </c>
      <c r="I6352" s="3" t="str">
        <f>IF(IFERROR(SEARCH("N/A",CID_DB[[#This Row],[ NSN ]]),-1)&lt;&gt;-1,"",LEFT(SUBSTITUTE(SUBSTITUTE(SUBSTITUTE(SUBSTITUTE(SUBSTITUTE(CID_DB[[#This Row],[ NSN ]],"-","")," ","")," ",""),"‐",""),"NA",""),13))</f>
        <v>4920016424566</v>
      </c>
      <c r="J63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A550081||Vertical Fin Bolt Torque Equipment|4920016424566</v>
      </c>
    </row>
    <row r="6353" spans="1:10" x14ac:dyDescent="0.35">
      <c r="A6353" s="1" t="s">
        <v>3</v>
      </c>
      <c r="B6353" s="1" t="s">
        <v>12058</v>
      </c>
      <c r="C6353" s="1" t="s">
        <v>12107</v>
      </c>
      <c r="D6353" s="1" t="s">
        <v>3</v>
      </c>
      <c r="E6353" s="1" t="s">
        <v>12108</v>
      </c>
      <c r="F6353" s="4" t="s">
        <v>12109</v>
      </c>
      <c r="G6353" s="1" t="s">
        <v>8</v>
      </c>
      <c r="H6353" s="3" t="str">
        <f t="shared" si="99"/>
        <v>Commercial</v>
      </c>
      <c r="I6353" s="3" t="str">
        <f>IF(IFERROR(SEARCH("N/A",CID_DB[[#This Row],[ NSN ]]),-1)&lt;&gt;-1,"",LEFT(SUBSTITUTE(SUBSTITUTE(SUBSTITUTE(SUBSTITUTE(SUBSTITUTE(CID_DB[[#This Row],[ NSN ]],"-","")," ","")," ",""),"‐",""),"NA",""),13))</f>
        <v>4920016337015</v>
      </c>
      <c r="J63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A3209670||Rigging Equipment|4920016337015</v>
      </c>
    </row>
    <row r="6354" spans="1:10" x14ac:dyDescent="0.35">
      <c r="A6354" s="1" t="s">
        <v>3</v>
      </c>
      <c r="B6354" s="1" t="s">
        <v>12058</v>
      </c>
      <c r="C6354" s="1" t="s">
        <v>12110</v>
      </c>
      <c r="D6354" s="1" t="s">
        <v>3</v>
      </c>
      <c r="E6354" s="1" t="s">
        <v>12111</v>
      </c>
      <c r="F6354" s="4" t="s">
        <v>12112</v>
      </c>
      <c r="G6354" s="1" t="s">
        <v>8</v>
      </c>
      <c r="H6354" s="3" t="str">
        <f t="shared" si="99"/>
        <v>Commercial</v>
      </c>
      <c r="I6354" s="3" t="str">
        <f>IF(IFERROR(SEARCH("N/A",CID_DB[[#This Row],[ NSN ]]),-1)&lt;&gt;-1,"",LEFT(SUBSTITUTE(SUBSTITUTE(SUBSTITUTE(SUBSTITUTE(SUBSTITUTE(CID_DB[[#This Row],[ NSN ]],"-","")," ","")," ",""),"‐",""),"NA",""),13))</f>
        <v>5120016330625</v>
      </c>
      <c r="J63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A3200574||Seal Installation Guide|5120016330625</v>
      </c>
    </row>
    <row r="6355" spans="1:10" x14ac:dyDescent="0.35">
      <c r="A6355" s="1" t="s">
        <v>3</v>
      </c>
      <c r="B6355" s="1" t="s">
        <v>12058</v>
      </c>
      <c r="C6355" s="1" t="s">
        <v>12113</v>
      </c>
      <c r="D6355" s="1" t="s">
        <v>3</v>
      </c>
      <c r="E6355" s="1" t="s">
        <v>12114</v>
      </c>
      <c r="F6355" s="4" t="s">
        <v>12115</v>
      </c>
      <c r="G6355" s="1" t="s">
        <v>8</v>
      </c>
      <c r="H6355" s="3" t="str">
        <f t="shared" si="99"/>
        <v>Commercial</v>
      </c>
      <c r="I6355" s="3" t="str">
        <f>IF(IFERROR(SEARCH("N/A",CID_DB[[#This Row],[ NSN ]]),-1)&lt;&gt;-1,"",LEFT(SUBSTITUTE(SUBSTITUTE(SUBSTITUTE(SUBSTITUTE(SUBSTITUTE(CID_DB[[#This Row],[ NSN ]],"-","")," ","")," ",""),"‐",""),"NA",""),13))</f>
        <v>4920016440763</v>
      </c>
      <c r="J63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2CF65B055281||Balance Stand for Outboard Aileron, Upper Rudder, and Outboard Elevator|4920016440763</v>
      </c>
    </row>
    <row r="6356" spans="1:10" x14ac:dyDescent="0.35">
      <c r="A6356" s="1" t="s">
        <v>3</v>
      </c>
      <c r="B6356" s="1" t="s">
        <v>12058</v>
      </c>
      <c r="C6356" s="1" t="s">
        <v>12116</v>
      </c>
      <c r="D6356" s="1" t="s">
        <v>3</v>
      </c>
      <c r="E6356" s="1" t="s">
        <v>12117</v>
      </c>
      <c r="F6356" s="4" t="s">
        <v>12118</v>
      </c>
      <c r="G6356" s="1" t="s">
        <v>8</v>
      </c>
      <c r="H6356" s="3" t="str">
        <f t="shared" si="99"/>
        <v>Commercial</v>
      </c>
      <c r="I6356" s="3" t="str">
        <f>IF(IFERROR(SEARCH("N/A",CID_DB[[#This Row],[ NSN ]]),-1)&lt;&gt;-1,"",LEFT(SUBSTITUTE(SUBSTITUTE(SUBSTITUTE(SUBSTITUTE(SUBSTITUTE(CID_DB[[#This Row],[ NSN ]],"-","")," ","")," ",""),"‐",""),"NA",""),13))</f>
        <v>4920200088419</v>
      </c>
      <c r="J63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ADA767HT612||Air Data Accessory Kit|4920200088419</v>
      </c>
    </row>
    <row r="6357" spans="1:10" x14ac:dyDescent="0.35">
      <c r="A6357" s="1" t="s">
        <v>3</v>
      </c>
      <c r="B6357" s="1" t="s">
        <v>12058</v>
      </c>
      <c r="C6357" s="1" t="s">
        <v>12119</v>
      </c>
      <c r="D6357" s="1" t="s">
        <v>3</v>
      </c>
      <c r="E6357" s="1" t="s">
        <v>12120</v>
      </c>
      <c r="F6357" s="4" t="s">
        <v>12121</v>
      </c>
      <c r="G6357" s="1" t="s">
        <v>8</v>
      </c>
      <c r="H6357" s="3" t="str">
        <f t="shared" si="99"/>
        <v>Commercial</v>
      </c>
      <c r="I6357" s="3" t="str">
        <f>IF(IFERROR(SEARCH("N/A",CID_DB[[#This Row],[ NSN ]]),-1)&lt;&gt;-1,"",LEFT(SUBSTITUTE(SUBSTITUTE(SUBSTITUTE(SUBSTITUTE(SUBSTITUTE(CID_DB[[#This Row],[ NSN ]],"-","")," ","")," ",""),"‐",""),"NA",""),13))</f>
        <v>4920016334993</v>
      </c>
      <c r="J63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A3202753||Landing Gear Actuator Retraction and Extension Pump|4920016334993</v>
      </c>
    </row>
    <row r="6358" spans="1:10" x14ac:dyDescent="0.35">
      <c r="A6358" s="1" t="s">
        <v>3</v>
      </c>
      <c r="B6358" s="1" t="s">
        <v>12058</v>
      </c>
      <c r="C6358" s="1" t="s">
        <v>12122</v>
      </c>
      <c r="D6358" s="1" t="s">
        <v>3</v>
      </c>
      <c r="E6358" s="1" t="s">
        <v>12123</v>
      </c>
      <c r="F6358" s="4" t="s">
        <v>12124</v>
      </c>
      <c r="G6358" s="1" t="s">
        <v>8</v>
      </c>
      <c r="H6358" s="3" t="str">
        <f t="shared" si="99"/>
        <v>Commercial</v>
      </c>
      <c r="I6358" s="3" t="str">
        <f>IF(IFERROR(SEARCH("N/A",CID_DB[[#This Row],[ NSN ]]),-1)&lt;&gt;-1,"",LEFT(SUBSTITUTE(SUBSTITUTE(SUBSTITUTE(SUBSTITUTE(SUBSTITUTE(CID_DB[[#This Row],[ NSN ]],"-","")," ","")," ",""),"‐",""),"NA",""),13))</f>
        <v>1730016323765</v>
      </c>
      <c r="J63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LMC16M87||Engine Inlet Cover|1730016323765</v>
      </c>
    </row>
    <row r="6359" spans="1:10" x14ac:dyDescent="0.35">
      <c r="A6359" s="1" t="s">
        <v>3</v>
      </c>
      <c r="B6359" s="1" t="s">
        <v>12058</v>
      </c>
      <c r="C6359" s="1" t="s">
        <v>12125</v>
      </c>
      <c r="D6359" s="1" t="s">
        <v>3</v>
      </c>
      <c r="E6359" s="1" t="s">
        <v>12126</v>
      </c>
      <c r="F6359" s="4" t="s">
        <v>12127</v>
      </c>
      <c r="G6359" s="1" t="s">
        <v>8</v>
      </c>
      <c r="H6359" s="3" t="str">
        <f t="shared" si="99"/>
        <v>Commercial</v>
      </c>
      <c r="I6359" s="3" t="str">
        <f>IF(IFERROR(SEARCH("N/A",CID_DB[[#This Row],[ NSN ]]),-1)&lt;&gt;-1,"",LEFT(SUBSTITUTE(SUBSTITUTE(SUBSTITUTE(SUBSTITUTE(SUBSTITUTE(CID_DB[[#This Row],[ NSN ]],"-","")," ","")," ",""),"‐",""),"NA",""),13))</f>
        <v>4920016337010</v>
      </c>
      <c r="J63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A320791||Brake Sleeve Puller|4920016337010</v>
      </c>
    </row>
    <row r="6360" spans="1:10" x14ac:dyDescent="0.35">
      <c r="A6360" s="1" t="s">
        <v>3</v>
      </c>
      <c r="B6360" s="1" t="s">
        <v>12058</v>
      </c>
      <c r="C6360" s="1" t="s">
        <v>12128</v>
      </c>
      <c r="D6360" s="1" t="s">
        <v>3</v>
      </c>
      <c r="E6360" s="1" t="s">
        <v>12129</v>
      </c>
      <c r="F6360" s="4" t="s">
        <v>12130</v>
      </c>
      <c r="G6360" s="1" t="s">
        <v>8</v>
      </c>
      <c r="H6360" s="3" t="str">
        <f t="shared" si="99"/>
        <v>Commercial</v>
      </c>
      <c r="I6360" s="3" t="str">
        <f>IF(IFERROR(SEARCH("N/A",CID_DB[[#This Row],[ NSN ]]),-1)&lt;&gt;-1,"",LEFT(SUBSTITUTE(SUBSTITUTE(SUBSTITUTE(SUBSTITUTE(SUBSTITUTE(CID_DB[[#This Row],[ NSN ]],"-","")," ","")," ",""),"‐",""),"NA",""),13))</f>
        <v>1730016326830</v>
      </c>
      <c r="J63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A4900184||APU Cradle Hoist Equipment|1730016326830</v>
      </c>
    </row>
    <row r="6361" spans="1:10" x14ac:dyDescent="0.35">
      <c r="A6361" s="1" t="s">
        <v>3</v>
      </c>
      <c r="B6361" s="1" t="s">
        <v>12058</v>
      </c>
      <c r="C6361" s="1" t="s">
        <v>12131</v>
      </c>
      <c r="D6361" s="1" t="s">
        <v>3</v>
      </c>
      <c r="E6361" s="1" t="s">
        <v>12132</v>
      </c>
      <c r="F6361" s="4" t="s">
        <v>12133</v>
      </c>
      <c r="G6361" s="1" t="s">
        <v>8</v>
      </c>
      <c r="H6361" s="3" t="str">
        <f t="shared" si="99"/>
        <v>Commercial</v>
      </c>
      <c r="I6361" s="3" t="str">
        <f>IF(IFERROR(SEARCH("N/A",CID_DB[[#This Row],[ NSN ]]),-1)&lt;&gt;-1,"",LEFT(SUBSTITUTE(SUBSTITUTE(SUBSTITUTE(SUBSTITUTE(SUBSTITUTE(CID_DB[[#This Row],[ NSN ]],"-","")," ","")," ",""),"‐",""),"NA",""),13))</f>
        <v>1730016328031</v>
      </c>
      <c r="J63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A54001167||Preload Sling Equipment|1730016328031</v>
      </c>
    </row>
    <row r="6362" spans="1:10" x14ac:dyDescent="0.35">
      <c r="A6362" s="1" t="s">
        <v>3</v>
      </c>
      <c r="B6362" s="1" t="s">
        <v>12058</v>
      </c>
      <c r="C6362" s="1" t="s">
        <v>12134</v>
      </c>
      <c r="D6362" s="1" t="s">
        <v>3</v>
      </c>
      <c r="E6362" s="1" t="s">
        <v>12135</v>
      </c>
      <c r="F6362" s="4" t="s">
        <v>12136</v>
      </c>
      <c r="G6362" s="1" t="s">
        <v>8</v>
      </c>
      <c r="H6362" s="3" t="str">
        <f t="shared" si="99"/>
        <v>Commercial</v>
      </c>
      <c r="I6362" s="3" t="str">
        <f>IF(IFERROR(SEARCH("N/A",CID_DB[[#This Row],[ NSN ]]),-1)&lt;&gt;-1,"",LEFT(SUBSTITUTE(SUBSTITUTE(SUBSTITUTE(SUBSTITUTE(SUBSTITUTE(CID_DB[[#This Row],[ NSN ]],"-","")," ","")," ",""),"‐",""),"NA",""),13))</f>
        <v>4920016333770</v>
      </c>
      <c r="J63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A5201331||Passenger Door Escape Slide Rigging Simulator|4920016333770</v>
      </c>
    </row>
    <row r="6363" spans="1:10" x14ac:dyDescent="0.35">
      <c r="A6363" s="1" t="s">
        <v>3</v>
      </c>
      <c r="B6363" s="1" t="s">
        <v>12058</v>
      </c>
      <c r="C6363" s="1" t="s">
        <v>12137</v>
      </c>
      <c r="D6363" s="1" t="s">
        <v>3</v>
      </c>
      <c r="E6363" s="1" t="s">
        <v>12138</v>
      </c>
      <c r="F6363" s="4" t="s">
        <v>12139</v>
      </c>
      <c r="G6363" s="1" t="s">
        <v>8</v>
      </c>
      <c r="H6363" s="3" t="str">
        <f t="shared" si="99"/>
        <v>Commercial</v>
      </c>
      <c r="I6363" s="3" t="str">
        <f>IF(IFERROR(SEARCH("N/A",CID_DB[[#This Row],[ NSN ]]),-1)&lt;&gt;-1,"",LEFT(SUBSTITUTE(SUBSTITUTE(SUBSTITUTE(SUBSTITUTE(SUBSTITUTE(CID_DB[[#This Row],[ NSN ]],"-","")," ","")," ",""),"‐",""),"NA",""),13))</f>
        <v>1730016322748</v>
      </c>
      <c r="J63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LMC18M87||PW4000 Engine PlugFan Reverser|1730016322748</v>
      </c>
    </row>
    <row r="6364" spans="1:10" x14ac:dyDescent="0.35">
      <c r="A6364" s="1" t="s">
        <v>3</v>
      </c>
      <c r="B6364" s="1" t="s">
        <v>12058</v>
      </c>
      <c r="C6364" s="1" t="s">
        <v>12140</v>
      </c>
      <c r="D6364" s="1" t="s">
        <v>3</v>
      </c>
      <c r="E6364" s="1" t="s">
        <v>12141</v>
      </c>
      <c r="F6364" s="4" t="s">
        <v>12142</v>
      </c>
      <c r="G6364" s="1" t="s">
        <v>8</v>
      </c>
      <c r="H6364" s="3" t="str">
        <f t="shared" si="99"/>
        <v>Commercial</v>
      </c>
      <c r="I6364" s="3" t="str">
        <f>IF(IFERROR(SEARCH("N/A",CID_DB[[#This Row],[ NSN ]]),-1)&lt;&gt;-1,"",LEFT(SUBSTITUTE(SUBSTITUTE(SUBSTITUTE(SUBSTITUTE(SUBSTITUTE(CID_DB[[#This Row],[ NSN ]],"-","")," ","")," ",""),"‐",""),"NA",""),13))</f>
        <v>1680016330021</v>
      </c>
      <c r="J63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J52039103||Main Deck Cargo Door Safety Barrier|1680016330021</v>
      </c>
    </row>
    <row r="6365" spans="1:10" x14ac:dyDescent="0.35">
      <c r="A6365" s="1" t="s">
        <v>3</v>
      </c>
      <c r="B6365" s="1" t="s">
        <v>12058</v>
      </c>
      <c r="C6365" s="1" t="s">
        <v>12143</v>
      </c>
      <c r="D6365" s="1" t="s">
        <v>3</v>
      </c>
      <c r="E6365" s="1" t="s">
        <v>12144</v>
      </c>
      <c r="F6365" s="4" t="s">
        <v>12145</v>
      </c>
      <c r="G6365" s="1" t="s">
        <v>8</v>
      </c>
      <c r="H6365" s="3" t="str">
        <f t="shared" si="99"/>
        <v>Commercial</v>
      </c>
      <c r="I6365" s="3" t="str">
        <f>IF(IFERROR(SEARCH("N/A",CID_DB[[#This Row],[ NSN ]]),-1)&lt;&gt;-1,"",LEFT(SUBSTITUTE(SUBSTITUTE(SUBSTITUTE(SUBSTITUTE(SUBSTITUTE(CID_DB[[#This Row],[ NSN ]],"-","")," ","")," ",""),"‐",""),"NA",""),13))</f>
        <v>4720016424567</v>
      </c>
      <c r="J63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G280352||Hose Set|4720016424567</v>
      </c>
    </row>
    <row r="6366" spans="1:10" x14ac:dyDescent="0.35">
      <c r="A6366" s="1" t="s">
        <v>3</v>
      </c>
      <c r="B6366" s="1" t="s">
        <v>12058</v>
      </c>
      <c r="C6366" s="1" t="s">
        <v>12146</v>
      </c>
      <c r="D6366" s="1" t="s">
        <v>3</v>
      </c>
      <c r="E6366" s="1" t="s">
        <v>12147</v>
      </c>
      <c r="F6366" s="4" t="s">
        <v>12148</v>
      </c>
      <c r="G6366" s="1" t="s">
        <v>8</v>
      </c>
      <c r="H6366" s="3" t="str">
        <f t="shared" si="99"/>
        <v>Commercial</v>
      </c>
      <c r="I6366" s="3" t="str">
        <f>IF(IFERROR(SEARCH("N/A",CID_DB[[#This Row],[ NSN ]]),-1)&lt;&gt;-1,"",LEFT(SUBSTITUTE(SUBSTITUTE(SUBSTITUTE(SUBSTITUTE(SUBSTITUTE(CID_DB[[#This Row],[ NSN ]],"-","")," ","")," ",""),"‐",""),"NA",""),13))</f>
        <v>1730016326803</v>
      </c>
      <c r="J63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A7100533||Inlet Sling|1730016326803</v>
      </c>
    </row>
    <row r="6367" spans="1:10" x14ac:dyDescent="0.35">
      <c r="A6367" s="1" t="s">
        <v>3</v>
      </c>
      <c r="B6367" s="1" t="s">
        <v>12058</v>
      </c>
      <c r="C6367" s="1" t="s">
        <v>12149</v>
      </c>
      <c r="D6367" s="1" t="s">
        <v>3</v>
      </c>
      <c r="E6367" s="1" t="s">
        <v>12150</v>
      </c>
      <c r="F6367" s="4" t="s">
        <v>12151</v>
      </c>
      <c r="G6367" s="1" t="s">
        <v>8</v>
      </c>
      <c r="H6367" s="3" t="str">
        <f t="shared" si="99"/>
        <v>Commercial</v>
      </c>
      <c r="I6367" s="3" t="str">
        <f>IF(IFERROR(SEARCH("N/A",CID_DB[[#This Row],[ NSN ]]),-1)&lt;&gt;-1,"",LEFT(SUBSTITUTE(SUBSTITUTE(SUBSTITUTE(SUBSTITUTE(SUBSTITUTE(CID_DB[[#This Row],[ NSN ]],"-","")," ","")," ",""),"‐",""),"NA",""),13))</f>
        <v>4920016337375</v>
      </c>
      <c r="J63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A3202950||Seal Replacement Equipment|4920016337375</v>
      </c>
    </row>
    <row r="6368" spans="1:10" x14ac:dyDescent="0.35">
      <c r="A6368" s="1" t="s">
        <v>3</v>
      </c>
      <c r="B6368" s="1" t="s">
        <v>12058</v>
      </c>
      <c r="C6368" s="1" t="s">
        <v>12152</v>
      </c>
      <c r="D6368" s="1" t="s">
        <v>3</v>
      </c>
      <c r="E6368" s="1" t="s">
        <v>12153</v>
      </c>
      <c r="F6368" s="4" t="s">
        <v>12154</v>
      </c>
      <c r="G6368" s="1" t="s">
        <v>8</v>
      </c>
      <c r="H6368" s="3" t="str">
        <f t="shared" si="99"/>
        <v>Commercial</v>
      </c>
      <c r="I6368" s="3" t="str">
        <f>IF(IFERROR(SEARCH("N/A",CID_DB[[#This Row],[ NSN ]]),-1)&lt;&gt;-1,"",LEFT(SUBSTITUTE(SUBSTITUTE(SUBSTITUTE(SUBSTITUTE(SUBSTITUTE(CID_DB[[#This Row],[ NSN ]],"-","")," ","")," ",""),"‐",""),"NA",""),13))</f>
        <v>6685013516869</v>
      </c>
      <c r="J63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F729511||UTube Manometer|6685013516869</v>
      </c>
    </row>
    <row r="6369" spans="1:10" x14ac:dyDescent="0.35">
      <c r="A6369" s="1" t="s">
        <v>3</v>
      </c>
      <c r="B6369" s="1" t="s">
        <v>12058</v>
      </c>
      <c r="C6369" s="1" t="s">
        <v>12155</v>
      </c>
      <c r="D6369" s="1" t="s">
        <v>3</v>
      </c>
      <c r="E6369" s="1" t="s">
        <v>12156</v>
      </c>
      <c r="F6369" s="4" t="s">
        <v>12157</v>
      </c>
      <c r="G6369" s="1" t="s">
        <v>8</v>
      </c>
      <c r="H6369" s="3" t="str">
        <f t="shared" si="99"/>
        <v>Commercial</v>
      </c>
      <c r="I6369" s="3" t="str">
        <f>IF(IFERROR(SEARCH("N/A",CID_DB[[#This Row],[ NSN ]]),-1)&lt;&gt;-1,"",LEFT(SUBSTITUTE(SUBSTITUTE(SUBSTITUTE(SUBSTITUTE(SUBSTITUTE(CID_DB[[#This Row],[ NSN ]],"-","")," ","")," ",""),"‐",""),"NA",""),13))</f>
        <v>1730016328021</v>
      </c>
      <c r="J63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WL21M91||Wheel Cover|1730016328021</v>
      </c>
    </row>
    <row r="6370" spans="1:10" x14ac:dyDescent="0.35">
      <c r="A6370" s="1" t="s">
        <v>3</v>
      </c>
      <c r="B6370" s="1" t="s">
        <v>12058</v>
      </c>
      <c r="C6370" s="1" t="s">
        <v>12158</v>
      </c>
      <c r="D6370" s="1" t="s">
        <v>3</v>
      </c>
      <c r="E6370" s="1" t="s">
        <v>12159</v>
      </c>
      <c r="F6370" s="4" t="s">
        <v>12160</v>
      </c>
      <c r="G6370" s="1" t="s">
        <v>8</v>
      </c>
      <c r="H6370" s="3" t="str">
        <f t="shared" si="99"/>
        <v>Commercial</v>
      </c>
      <c r="I6370" s="3" t="str">
        <f>IF(IFERROR(SEARCH("N/A",CID_DB[[#This Row],[ NSN ]]),-1)&lt;&gt;-1,"",LEFT(SUBSTITUTE(SUBSTITUTE(SUBSTITUTE(SUBSTITUTE(SUBSTITUTE(CID_DB[[#This Row],[ NSN ]],"-","")," ","")," ",""),"‐",""),"NA",""),13))</f>
        <v>4920016339295</v>
      </c>
      <c r="J63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A27021125||Adapter Equipment|4920016339295</v>
      </c>
    </row>
    <row r="6371" spans="1:10" x14ac:dyDescent="0.35">
      <c r="A6371" s="1" t="s">
        <v>3</v>
      </c>
      <c r="B6371" s="1" t="s">
        <v>12058</v>
      </c>
      <c r="C6371" s="1" t="s">
        <v>12161</v>
      </c>
      <c r="D6371" s="1" t="s">
        <v>3</v>
      </c>
      <c r="E6371" s="1" t="s">
        <v>12162</v>
      </c>
      <c r="F6371" s="4" t="s">
        <v>12163</v>
      </c>
      <c r="G6371" s="1" t="s">
        <v>8</v>
      </c>
      <c r="H6371" s="3" t="str">
        <f t="shared" si="99"/>
        <v>Commercial</v>
      </c>
      <c r="I6371" s="3" t="str">
        <f>IF(IFERROR(SEARCH("N/A",CID_DB[[#This Row],[ NSN ]]),-1)&lt;&gt;-1,"",LEFT(SUBSTITUTE(SUBSTITUTE(SUBSTITUTE(SUBSTITUTE(SUBSTITUTE(CID_DB[[#This Row],[ NSN ]],"-","")," ","")," ",""),"‐",""),"NA",""),13))</f>
        <v>4920016328025</v>
      </c>
      <c r="J63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A240111||Integrated Drive Generator Hoist Adapter|4920016328025</v>
      </c>
    </row>
    <row r="6372" spans="1:10" x14ac:dyDescent="0.35">
      <c r="A6372" s="1" t="s">
        <v>3</v>
      </c>
      <c r="B6372" s="1" t="s">
        <v>12058</v>
      </c>
      <c r="C6372" s="1" t="s">
        <v>12164</v>
      </c>
      <c r="D6372" s="1" t="s">
        <v>3</v>
      </c>
      <c r="E6372" s="1" t="s">
        <v>12165</v>
      </c>
      <c r="F6372" s="4" t="s">
        <v>12166</v>
      </c>
      <c r="G6372" s="1" t="s">
        <v>8</v>
      </c>
      <c r="H6372" s="3" t="str">
        <f t="shared" si="99"/>
        <v>Commercial</v>
      </c>
      <c r="I6372" s="3" t="str">
        <f>IF(IFERROR(SEARCH("N/A",CID_DB[[#This Row],[ NSN ]]),-1)&lt;&gt;-1,"",LEFT(SUBSTITUTE(SUBSTITUTE(SUBSTITUTE(SUBSTITUTE(SUBSTITUTE(CID_DB[[#This Row],[ NSN ]],"-","")," ","")," ",""),"‐",""),"NA",""),13))</f>
        <v>4240016330645</v>
      </c>
      <c r="J63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A5200213||Safety Barrier|4240016330645</v>
      </c>
    </row>
    <row r="6373" spans="1:10" x14ac:dyDescent="0.35">
      <c r="A6373" s="1" t="s">
        <v>3</v>
      </c>
      <c r="B6373" s="1" t="s">
        <v>12058</v>
      </c>
      <c r="C6373" s="1" t="s">
        <v>12167</v>
      </c>
      <c r="D6373" s="1" t="s">
        <v>3</v>
      </c>
      <c r="E6373" s="1" t="s">
        <v>12168</v>
      </c>
      <c r="F6373" s="4" t="s">
        <v>12169</v>
      </c>
      <c r="G6373" s="1" t="s">
        <v>8</v>
      </c>
      <c r="H6373" s="3" t="str">
        <f t="shared" si="99"/>
        <v>Commercial</v>
      </c>
      <c r="I6373" s="3" t="str">
        <f>IF(IFERROR(SEARCH("N/A",CID_DB[[#This Row],[ NSN ]]),-1)&lt;&gt;-1,"",LEFT(SUBSTITUTE(SUBSTITUTE(SUBSTITUTE(SUBSTITUTE(SUBSTITUTE(CID_DB[[#This Row],[ NSN ]],"-","")," ","")," ",""),"‐",""),"NA",""),13))</f>
        <v>4920016338544</v>
      </c>
      <c r="J63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A2800390||Ventilation Equipment|4920016338544</v>
      </c>
    </row>
    <row r="6374" spans="1:10" x14ac:dyDescent="0.35">
      <c r="A6374" s="1" t="s">
        <v>3</v>
      </c>
      <c r="B6374" s="1" t="s">
        <v>12058</v>
      </c>
      <c r="C6374" s="1" t="s">
        <v>12170</v>
      </c>
      <c r="D6374" s="1" t="s">
        <v>3</v>
      </c>
      <c r="E6374" s="1" t="s">
        <v>12171</v>
      </c>
      <c r="F6374" s="4" t="s">
        <v>12172</v>
      </c>
      <c r="G6374" s="1" t="s">
        <v>8</v>
      </c>
      <c r="H6374" s="3" t="str">
        <f t="shared" si="99"/>
        <v>Commercial</v>
      </c>
      <c r="I6374" s="3" t="str">
        <f>IF(IFERROR(SEARCH("N/A",CID_DB[[#This Row],[ NSN ]]),-1)&lt;&gt;-1,"",LEFT(SUBSTITUTE(SUBSTITUTE(SUBSTITUTE(SUBSTITUTE(SUBSTITUTE(CID_DB[[#This Row],[ NSN ]],"-","")," ","")," ",""),"‐",""),"NA",""),13))</f>
        <v>1730016331220</v>
      </c>
      <c r="J63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A5500147||Horizontal Stabilizer Lock Assembly|1730016331220</v>
      </c>
    </row>
    <row r="6375" spans="1:10" x14ac:dyDescent="0.35">
      <c r="A6375" s="1" t="s">
        <v>3</v>
      </c>
      <c r="B6375" s="1" t="s">
        <v>12058</v>
      </c>
      <c r="C6375" s="1" t="s">
        <v>12173</v>
      </c>
      <c r="D6375" s="1" t="s">
        <v>3</v>
      </c>
      <c r="E6375" s="1" t="s">
        <v>12174</v>
      </c>
      <c r="F6375" s="4" t="s">
        <v>12175</v>
      </c>
      <c r="G6375" s="1" t="s">
        <v>8</v>
      </c>
      <c r="H6375" s="3" t="str">
        <f t="shared" si="99"/>
        <v>Commercial</v>
      </c>
      <c r="I6375" s="3" t="str">
        <f>IF(IFERROR(SEARCH("N/A",CID_DB[[#This Row],[ NSN ]]),-1)&lt;&gt;-1,"",LEFT(SUBSTITUTE(SUBSTITUTE(SUBSTITUTE(SUBSTITUTE(SUBSTITUTE(CID_DB[[#This Row],[ NSN ]],"-","")," ","")," ",""),"‐",""),"NA",""),13))</f>
        <v>3940016430779</v>
      </c>
      <c r="J63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A3203667||Hoist Equipment|3940016430779</v>
      </c>
    </row>
    <row r="6376" spans="1:10" x14ac:dyDescent="0.35">
      <c r="A6376" s="1" t="s">
        <v>3</v>
      </c>
      <c r="B6376" s="1" t="s">
        <v>12058</v>
      </c>
      <c r="C6376" s="1" t="s">
        <v>12176</v>
      </c>
      <c r="D6376" s="1" t="s">
        <v>3</v>
      </c>
      <c r="E6376" s="1" t="s">
        <v>12177</v>
      </c>
      <c r="F6376" s="4" t="s">
        <v>12178</v>
      </c>
      <c r="G6376" s="1" t="s">
        <v>8</v>
      </c>
      <c r="H6376" s="3" t="str">
        <f t="shared" si="99"/>
        <v>Commercial</v>
      </c>
      <c r="I6376" s="3" t="str">
        <f>IF(IFERROR(SEARCH("N/A",CID_DB[[#This Row],[ NSN ]]),-1)&lt;&gt;-1,"",LEFT(SUBSTITUTE(SUBSTITUTE(SUBSTITUTE(SUBSTITUTE(SUBSTITUTE(CID_DB[[#This Row],[ NSN ]],"-","")," ","")," ",""),"‐",""),"NA",""),13))</f>
        <v>4920016440023</v>
      </c>
      <c r="J63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J1000799||Engine Weight Ballast|4920016440023</v>
      </c>
    </row>
    <row r="6377" spans="1:10" x14ac:dyDescent="0.35">
      <c r="A6377" s="1" t="s">
        <v>3</v>
      </c>
      <c r="B6377" s="1" t="s">
        <v>12058</v>
      </c>
      <c r="C6377" s="1" t="s">
        <v>12179</v>
      </c>
      <c r="D6377" s="1" t="s">
        <v>3</v>
      </c>
      <c r="E6377" s="1" t="s">
        <v>12180</v>
      </c>
      <c r="F6377" s="4" t="s">
        <v>12181</v>
      </c>
      <c r="G6377" s="1" t="s">
        <v>8</v>
      </c>
      <c r="H6377" s="3" t="str">
        <f t="shared" si="99"/>
        <v>Commercial</v>
      </c>
      <c r="I6377" s="3" t="str">
        <f>IF(IFERROR(SEARCH("N/A",CID_DB[[#This Row],[ NSN ]]),-1)&lt;&gt;-1,"",LEFT(SUBSTITUTE(SUBSTITUTE(SUBSTITUTE(SUBSTITUTE(SUBSTITUTE(CID_DB[[#This Row],[ NSN ]],"-","")," ","")," ",""),"‐",""),"NA",""),13))</f>
        <v>4920016326840</v>
      </c>
      <c r="J63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C280136||Protective Equipment|4920016326840</v>
      </c>
    </row>
    <row r="6378" spans="1:10" x14ac:dyDescent="0.35">
      <c r="A6378" s="1" t="s">
        <v>3</v>
      </c>
      <c r="B6378" s="1" t="s">
        <v>12058</v>
      </c>
      <c r="C6378" s="1" t="s">
        <v>12182</v>
      </c>
      <c r="D6378" s="1" t="s">
        <v>3</v>
      </c>
      <c r="E6378" s="1" t="s">
        <v>12183</v>
      </c>
      <c r="F6378" s="4" t="s">
        <v>12184</v>
      </c>
      <c r="G6378" s="1" t="s">
        <v>8</v>
      </c>
      <c r="H6378" s="3" t="str">
        <f t="shared" si="99"/>
        <v>Commercial</v>
      </c>
      <c r="I6378" s="3" t="str">
        <f>IF(IFERROR(SEARCH("N/A",CID_DB[[#This Row],[ NSN ]]),-1)&lt;&gt;-1,"",LEFT(SUBSTITUTE(SUBSTITUTE(SUBSTITUTE(SUBSTITUTE(SUBSTITUTE(CID_DB[[#This Row],[ NSN ]],"-","")," ","")," ",""),"‐",""),"NA",""),13))</f>
        <v>5998016326804</v>
      </c>
      <c r="J63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G2600465||41Pin Extender Card|5998016326804</v>
      </c>
    </row>
    <row r="6379" spans="1:10" x14ac:dyDescent="0.35">
      <c r="A6379" s="1" t="s">
        <v>3</v>
      </c>
      <c r="B6379" s="1" t="s">
        <v>12058</v>
      </c>
      <c r="C6379" s="1" t="s">
        <v>12185</v>
      </c>
      <c r="D6379" s="1" t="s">
        <v>3</v>
      </c>
      <c r="E6379" s="1" t="s">
        <v>12186</v>
      </c>
      <c r="F6379" s="4" t="s">
        <v>12187</v>
      </c>
      <c r="G6379" s="1" t="s">
        <v>8</v>
      </c>
      <c r="H6379" s="3" t="str">
        <f t="shared" si="99"/>
        <v>Commercial</v>
      </c>
      <c r="I6379" s="3" t="str">
        <f>IF(IFERROR(SEARCH("N/A",CID_DB[[#This Row],[ NSN ]]),-1)&lt;&gt;-1,"",LEFT(SUBSTITUTE(SUBSTITUTE(SUBSTITUTE(SUBSTITUTE(SUBSTITUTE(CID_DB[[#This Row],[ NSN ]],"-","")," ","")," ",""),"‐",""),"NA",""),13))</f>
        <v>5998016326802</v>
      </c>
      <c r="J63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G2600466||66Pin Extender Card|5998016326802</v>
      </c>
    </row>
    <row r="6380" spans="1:10" x14ac:dyDescent="0.35">
      <c r="A6380" s="1" t="s">
        <v>3</v>
      </c>
      <c r="B6380" s="1" t="s">
        <v>12058</v>
      </c>
      <c r="C6380" s="1" t="s">
        <v>12188</v>
      </c>
      <c r="D6380" s="1" t="s">
        <v>3</v>
      </c>
      <c r="E6380" s="1" t="s">
        <v>12087</v>
      </c>
      <c r="F6380" s="4" t="s">
        <v>12189</v>
      </c>
      <c r="G6380" s="1" t="s">
        <v>8</v>
      </c>
      <c r="H6380" s="3" t="str">
        <f t="shared" si="99"/>
        <v>Commercial</v>
      </c>
      <c r="I6380" s="3" t="str">
        <f>IF(IFERROR(SEARCH("N/A",CID_DB[[#This Row],[ NSN ]]),-1)&lt;&gt;-1,"",LEFT(SUBSTITUTE(SUBSTITUTE(SUBSTITUTE(SUBSTITUTE(SUBSTITUTE(CID_DB[[#This Row],[ NSN ]],"-","")," ","")," ",""),"‐",""),"NA",""),13))</f>
        <v>2840016323378</v>
      </c>
      <c r="J63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A7103214||Hold Open Equipment|2840016323378</v>
      </c>
    </row>
    <row r="6381" spans="1:10" x14ac:dyDescent="0.35">
      <c r="A6381" s="1" t="s">
        <v>3</v>
      </c>
      <c r="B6381" s="1" t="s">
        <v>12058</v>
      </c>
      <c r="C6381" s="1" t="s">
        <v>12190</v>
      </c>
      <c r="D6381" s="1" t="s">
        <v>3</v>
      </c>
      <c r="E6381" s="1" t="s">
        <v>12191</v>
      </c>
      <c r="F6381" s="4" t="s">
        <v>12192</v>
      </c>
      <c r="G6381" s="1" t="s">
        <v>8</v>
      </c>
      <c r="H6381" s="3" t="str">
        <f t="shared" si="99"/>
        <v>Commercial</v>
      </c>
      <c r="I6381" s="3" t="str">
        <f>IF(IFERROR(SEARCH("N/A",CID_DB[[#This Row],[ NSN ]]),-1)&lt;&gt;-1,"",LEFT(SUBSTITUTE(SUBSTITUTE(SUBSTITUTE(SUBSTITUTE(SUBSTITUTE(CID_DB[[#This Row],[ NSN ]],"-","")," ","")," ",""),"‐",""),"NA",""),13))</f>
        <v>1730016034680</v>
      </c>
      <c r="J63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A3800168||Ground Handling Equipment Adapter|1730016034680</v>
      </c>
    </row>
    <row r="6382" spans="1:10" x14ac:dyDescent="0.35">
      <c r="A6382" s="1" t="s">
        <v>3</v>
      </c>
      <c r="B6382" s="1" t="s">
        <v>12058</v>
      </c>
      <c r="C6382" s="1" t="s">
        <v>12193</v>
      </c>
      <c r="D6382" s="1" t="s">
        <v>3</v>
      </c>
      <c r="E6382" s="1" t="s">
        <v>12194</v>
      </c>
      <c r="F6382" s="4" t="s">
        <v>12195</v>
      </c>
      <c r="G6382" s="1" t="s">
        <v>8</v>
      </c>
      <c r="H6382" s="3" t="str">
        <f t="shared" si="99"/>
        <v>Commercial</v>
      </c>
      <c r="I6382" s="3" t="str">
        <f>IF(IFERROR(SEARCH("N/A",CID_DB[[#This Row],[ NSN ]]),-1)&lt;&gt;-1,"",LEFT(SUBSTITUTE(SUBSTITUTE(SUBSTITUTE(SUBSTITUTE(SUBSTITUTE(CID_DB[[#This Row],[ NSN ]],"-","")," ","")," ",""),"‐",""),"NA",""),13))</f>
        <v>4940016325777</v>
      </c>
      <c r="J63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A2000478||Rig Pin Set|4940016325777</v>
      </c>
    </row>
    <row r="6383" spans="1:10" x14ac:dyDescent="0.35">
      <c r="A6383" s="1" t="s">
        <v>3</v>
      </c>
      <c r="B6383" s="1" t="s">
        <v>12058</v>
      </c>
      <c r="C6383" s="1" t="s">
        <v>12196</v>
      </c>
      <c r="D6383" s="1" t="s">
        <v>3</v>
      </c>
      <c r="E6383" s="1" t="s">
        <v>12197</v>
      </c>
      <c r="F6383" s="4" t="s">
        <v>12198</v>
      </c>
      <c r="G6383" s="1" t="s">
        <v>8</v>
      </c>
      <c r="H6383" s="3" t="str">
        <f t="shared" si="99"/>
        <v>Commercial</v>
      </c>
      <c r="I6383" s="3" t="str">
        <f>IF(IFERROR(SEARCH("N/A",CID_DB[[#This Row],[ NSN ]]),-1)&lt;&gt;-1,"",LEFT(SUBSTITUTE(SUBSTITUTE(SUBSTITUTE(SUBSTITUTE(SUBSTITUTE(CID_DB[[#This Row],[ NSN ]],"-","")," ","")," ",""),"‐",""),"NA",""),13))</f>
        <v>1730016329291</v>
      </c>
      <c r="J63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A2702455||Rigging Bar|1730016329291</v>
      </c>
    </row>
    <row r="6384" spans="1:10" x14ac:dyDescent="0.35">
      <c r="A6384" s="1" t="s">
        <v>3</v>
      </c>
      <c r="B6384" s="1" t="s">
        <v>12058</v>
      </c>
      <c r="C6384" s="1" t="s">
        <v>12199</v>
      </c>
      <c r="D6384" s="1" t="s">
        <v>3</v>
      </c>
      <c r="E6384" s="1" t="s">
        <v>12200</v>
      </c>
      <c r="F6384" s="4" t="s">
        <v>12201</v>
      </c>
      <c r="G6384" s="1" t="s">
        <v>8</v>
      </c>
      <c r="H6384" s="3" t="str">
        <f t="shared" si="99"/>
        <v>Commercial</v>
      </c>
      <c r="I6384" s="3" t="str">
        <f>IF(IFERROR(SEARCH("N/A",CID_DB[[#This Row],[ NSN ]]),-1)&lt;&gt;-1,"",LEFT(SUBSTITUTE(SUBSTITUTE(SUBSTITUTE(SUBSTITUTE(SUBSTITUTE(CID_DB[[#This Row],[ NSN ]],"-","")," ","")," ",""),"‐",""),"NA",""),13))</f>
        <v>4240016332793</v>
      </c>
      <c r="J63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B2900146||Personnel Screen|4240016332793</v>
      </c>
    </row>
    <row r="6385" spans="1:10" x14ac:dyDescent="0.35">
      <c r="A6385" s="1" t="s">
        <v>3</v>
      </c>
      <c r="B6385" s="1" t="s">
        <v>12058</v>
      </c>
      <c r="C6385" s="1" t="s">
        <v>12202</v>
      </c>
      <c r="D6385" s="1" t="s">
        <v>3</v>
      </c>
      <c r="E6385" s="1" t="s">
        <v>12203</v>
      </c>
      <c r="F6385" s="4" t="s">
        <v>12204</v>
      </c>
      <c r="G6385" s="1" t="s">
        <v>8</v>
      </c>
      <c r="H6385" s="3" t="str">
        <f t="shared" si="99"/>
        <v>Commercial</v>
      </c>
      <c r="I6385" s="3" t="str">
        <f>IF(IFERROR(SEARCH("N/A",CID_DB[[#This Row],[ NSN ]]),-1)&lt;&gt;-1,"",LEFT(SUBSTITUTE(SUBSTITUTE(SUBSTITUTE(SUBSTITUTE(SUBSTITUTE(CID_DB[[#This Row],[ NSN ]],"-","")," ","")," ",""),"‐",""),"NA",""),13))</f>
        <v>4920016334544</v>
      </c>
      <c r="J63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A2711111||Elevator Actuator Lock Equipment|4920016334544</v>
      </c>
    </row>
    <row r="6386" spans="1:10" x14ac:dyDescent="0.35">
      <c r="A6386" s="1" t="s">
        <v>3</v>
      </c>
      <c r="B6386" s="1" t="s">
        <v>12058</v>
      </c>
      <c r="C6386" s="1" t="s">
        <v>12205</v>
      </c>
      <c r="D6386" s="1" t="s">
        <v>3</v>
      </c>
      <c r="E6386" s="1" t="s">
        <v>12206</v>
      </c>
      <c r="F6386" s="4" t="s">
        <v>12207</v>
      </c>
      <c r="G6386" s="1" t="s">
        <v>8</v>
      </c>
      <c r="H6386" s="3" t="str">
        <f t="shared" si="99"/>
        <v>Commercial</v>
      </c>
      <c r="I6386" s="3" t="str">
        <f>IF(IFERROR(SEARCH("N/A",CID_DB[[#This Row],[ NSN ]]),-1)&lt;&gt;-1,"",LEFT(SUBSTITUTE(SUBSTITUTE(SUBSTITUTE(SUBSTITUTE(SUBSTITUTE(CID_DB[[#This Row],[ NSN ]],"-","")," ","")," ",""),"‐",""),"NA",""),13))</f>
        <v>3940016424572</v>
      </c>
      <c r="J63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A3200677||Aircraft Maintenance Sling|3940016424572</v>
      </c>
    </row>
    <row r="6387" spans="1:10" x14ac:dyDescent="0.35">
      <c r="A6387" s="1" t="s">
        <v>3</v>
      </c>
      <c r="B6387" s="1" t="s">
        <v>12058</v>
      </c>
      <c r="C6387" s="1" t="s">
        <v>12208</v>
      </c>
      <c r="D6387" s="1" t="s">
        <v>3</v>
      </c>
      <c r="E6387" s="1" t="s">
        <v>12209</v>
      </c>
      <c r="F6387" s="4" t="s">
        <v>12210</v>
      </c>
      <c r="G6387" s="1" t="s">
        <v>8</v>
      </c>
      <c r="H6387" s="3" t="str">
        <f t="shared" si="99"/>
        <v>Commercial</v>
      </c>
      <c r="I6387" s="3" t="str">
        <f>IF(IFERROR(SEARCH("N/A",CID_DB[[#This Row],[ NSN ]]),-1)&lt;&gt;-1,"",LEFT(SUBSTITUTE(SUBSTITUTE(SUBSTITUTE(SUBSTITUTE(SUBSTITUTE(CID_DB[[#This Row],[ NSN ]],"-","")," ","")," ",""),"‐",""),"NA",""),13))</f>
        <v>5340016329998</v>
      </c>
      <c r="J63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A2711027||Inboard Aileron Rigging Bar|5340016329998</v>
      </c>
    </row>
    <row r="6388" spans="1:10" x14ac:dyDescent="0.35">
      <c r="A6388" s="1" t="s">
        <v>3</v>
      </c>
      <c r="B6388" s="1" t="s">
        <v>12058</v>
      </c>
      <c r="C6388" s="1" t="s">
        <v>12211</v>
      </c>
      <c r="D6388" s="1" t="s">
        <v>3</v>
      </c>
      <c r="E6388" s="1" t="s">
        <v>12212</v>
      </c>
      <c r="F6388" s="4" t="s">
        <v>12213</v>
      </c>
      <c r="G6388" s="1" t="s">
        <v>8</v>
      </c>
      <c r="H6388" s="3" t="str">
        <f t="shared" si="99"/>
        <v>Commercial</v>
      </c>
      <c r="I6388" s="3" t="str">
        <f>IF(IFERROR(SEARCH("N/A",CID_DB[[#This Row],[ NSN ]]),-1)&lt;&gt;-1,"",LEFT(SUBSTITUTE(SUBSTITUTE(SUBSTITUTE(SUBSTITUTE(SUBSTITUTE(CID_DB[[#This Row],[ NSN ]],"-","")," ","")," ",""),"‐",""),"NA",""),13))</f>
        <v>3940016330911</v>
      </c>
      <c r="J63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A7800341||Cradle|3940016330911</v>
      </c>
    </row>
    <row r="6389" spans="1:10" x14ac:dyDescent="0.35">
      <c r="A6389" s="1" t="s">
        <v>3</v>
      </c>
      <c r="B6389" s="1" t="s">
        <v>12058</v>
      </c>
      <c r="C6389" s="1" t="s">
        <v>12214</v>
      </c>
      <c r="D6389" s="1" t="s">
        <v>3</v>
      </c>
      <c r="E6389" s="1" t="s">
        <v>12215</v>
      </c>
      <c r="F6389" s="4" t="s">
        <v>12216</v>
      </c>
      <c r="G6389" s="1" t="s">
        <v>8</v>
      </c>
      <c r="H6389" s="3" t="str">
        <f t="shared" si="99"/>
        <v>Commercial</v>
      </c>
      <c r="I6389" s="3" t="str">
        <f>IF(IFERROR(SEARCH("N/A",CID_DB[[#This Row],[ NSN ]]),-1)&lt;&gt;-1,"",LEFT(SUBSTITUTE(SUBSTITUTE(SUBSTITUTE(SUBSTITUTE(SUBSTITUTE(CID_DB[[#This Row],[ NSN ]],"-","")," ","")," ",""),"‐",""),"NA",""),13))</f>
        <v>1730016330621</v>
      </c>
      <c r="J63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A271101||Mount Equipment|1730016330621</v>
      </c>
    </row>
    <row r="6390" spans="1:10" x14ac:dyDescent="0.35">
      <c r="A6390" s="1" t="s">
        <v>3</v>
      </c>
      <c r="B6390" s="1" t="s">
        <v>12058</v>
      </c>
      <c r="C6390" s="1" t="s">
        <v>12217</v>
      </c>
      <c r="D6390" s="1" t="s">
        <v>3</v>
      </c>
      <c r="E6390" s="1" t="s">
        <v>12218</v>
      </c>
      <c r="F6390" s="4" t="s">
        <v>12219</v>
      </c>
      <c r="G6390" s="1" t="s">
        <v>8</v>
      </c>
      <c r="H6390" s="3" t="str">
        <f t="shared" si="99"/>
        <v>Commercial</v>
      </c>
      <c r="I6390" s="3" t="str">
        <f>IF(IFERROR(SEARCH("N/A",CID_DB[[#This Row],[ NSN ]]),-1)&lt;&gt;-1,"",LEFT(SUBSTITUTE(SUBSTITUTE(SUBSTITUTE(SUBSTITUTE(SUBSTITUTE(CID_DB[[#This Row],[ NSN ]],"-","")," ","")," ",""),"‐",""),"NA",""),13))</f>
        <v>1730016328009</v>
      </c>
      <c r="J63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A520361||Main Deck Cargo Door Sling Equipment|1730016328009</v>
      </c>
    </row>
    <row r="6391" spans="1:10" x14ac:dyDescent="0.35">
      <c r="A6391" s="1" t="s">
        <v>3</v>
      </c>
      <c r="B6391" s="1" t="s">
        <v>12058</v>
      </c>
      <c r="C6391" s="1" t="s">
        <v>12220</v>
      </c>
      <c r="D6391" s="1" t="s">
        <v>3</v>
      </c>
      <c r="E6391" s="1" t="s">
        <v>12221</v>
      </c>
      <c r="F6391" s="4" t="s">
        <v>12222</v>
      </c>
      <c r="G6391" s="1" t="s">
        <v>8</v>
      </c>
      <c r="H6391" s="3" t="str">
        <f t="shared" si="99"/>
        <v>Commercial</v>
      </c>
      <c r="I6391" s="3" t="str">
        <f>IF(IFERROR(SEARCH("N/A",CID_DB[[#This Row],[ NSN ]]),-1)&lt;&gt;-1,"",LEFT(SUBSTITUTE(SUBSTITUTE(SUBSTITUTE(SUBSTITUTE(SUBSTITUTE(CID_DB[[#This Row],[ NSN ]],"-","")," ","")," ",""),"‐",""),"NA",""),13))</f>
        <v>4920015906851</v>
      </c>
      <c r="J63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J240151||Pressure Test Equipment|4920015906851</v>
      </c>
    </row>
    <row r="6392" spans="1:10" x14ac:dyDescent="0.35">
      <c r="A6392" s="1" t="s">
        <v>3</v>
      </c>
      <c r="B6392" s="1" t="s">
        <v>12058</v>
      </c>
      <c r="C6392" s="1" t="s">
        <v>12223</v>
      </c>
      <c r="D6392" s="1" t="s">
        <v>3</v>
      </c>
      <c r="E6392" s="1" t="s">
        <v>12224</v>
      </c>
      <c r="F6392" s="4" t="s">
        <v>12225</v>
      </c>
      <c r="G6392" s="1" t="s">
        <v>8</v>
      </c>
      <c r="H6392" s="3" t="str">
        <f t="shared" si="99"/>
        <v>Commercial</v>
      </c>
      <c r="I6392" s="3" t="str">
        <f>IF(IFERROR(SEARCH("N/A",CID_DB[[#This Row],[ NSN ]]),-1)&lt;&gt;-1,"",LEFT(SUBSTITUTE(SUBSTITUTE(SUBSTITUTE(SUBSTITUTE(SUBSTITUTE(CID_DB[[#This Row],[ NSN ]],"-","")," ","")," ",""),"‐",""),"NA",""),13))</f>
        <v>6150016329282</v>
      </c>
      <c r="J63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A240051||Load Bank|6150016329282</v>
      </c>
    </row>
    <row r="6393" spans="1:10" x14ac:dyDescent="0.35">
      <c r="A6393" s="1" t="s">
        <v>3</v>
      </c>
      <c r="B6393" s="1" t="s">
        <v>12058</v>
      </c>
      <c r="C6393" s="1" t="s">
        <v>12226</v>
      </c>
      <c r="D6393" s="1" t="s">
        <v>3</v>
      </c>
      <c r="E6393" s="1" t="s">
        <v>12227</v>
      </c>
      <c r="F6393" s="4" t="s">
        <v>12228</v>
      </c>
      <c r="G6393" s="1" t="s">
        <v>8</v>
      </c>
      <c r="H6393" s="3" t="str">
        <f t="shared" si="99"/>
        <v>Commercial</v>
      </c>
      <c r="I6393" s="3" t="str">
        <f>IF(IFERROR(SEARCH("N/A",CID_DB[[#This Row],[ NSN ]]),-1)&lt;&gt;-1,"",LEFT(SUBSTITUTE(SUBSTITUTE(SUBSTITUTE(SUBSTITUTE(SUBSTITUTE(CID_DB[[#This Row],[ NSN ]],"-","")," ","")," ",""),"‐",""),"NA",""),13))</f>
        <v>1620016328530</v>
      </c>
      <c r="J63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A3203823||Gear Transportation Dolly|1620016328530</v>
      </c>
    </row>
    <row r="6394" spans="1:10" x14ac:dyDescent="0.35">
      <c r="A6394" s="1" t="s">
        <v>3</v>
      </c>
      <c r="B6394" s="1" t="s">
        <v>12058</v>
      </c>
      <c r="C6394" s="1" t="s">
        <v>12229</v>
      </c>
      <c r="D6394" s="1" t="s">
        <v>3</v>
      </c>
      <c r="E6394" s="1" t="s">
        <v>12206</v>
      </c>
      <c r="F6394" s="4" t="s">
        <v>12230</v>
      </c>
      <c r="G6394" s="1" t="s">
        <v>8</v>
      </c>
      <c r="H6394" s="3" t="str">
        <f t="shared" si="99"/>
        <v>Commercial</v>
      </c>
      <c r="I6394" s="3" t="str">
        <f>IF(IFERROR(SEARCH("N/A",CID_DB[[#This Row],[ NSN ]]),-1)&lt;&gt;-1,"",LEFT(SUBSTITUTE(SUBSTITUTE(SUBSTITUTE(SUBSTITUTE(SUBSTITUTE(CID_DB[[#This Row],[ NSN ]],"-","")," ","")," ",""),"‐",""),"NA",""),13))</f>
        <v>3940016424133</v>
      </c>
      <c r="J63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A3200851||Aircraft Maintenance Sling|3940016424133</v>
      </c>
    </row>
    <row r="6395" spans="1:10" x14ac:dyDescent="0.35">
      <c r="A6395" s="1" t="s">
        <v>3</v>
      </c>
      <c r="B6395" s="1" t="s">
        <v>12058</v>
      </c>
      <c r="C6395" s="1" t="s">
        <v>12231</v>
      </c>
      <c r="D6395" s="1" t="s">
        <v>3</v>
      </c>
      <c r="E6395" s="1" t="s">
        <v>12232</v>
      </c>
      <c r="F6395" s="4" t="s">
        <v>12233</v>
      </c>
      <c r="G6395" s="1" t="s">
        <v>8</v>
      </c>
      <c r="H6395" s="3" t="str">
        <f t="shared" si="99"/>
        <v>Commercial</v>
      </c>
      <c r="I6395" s="3" t="str">
        <f>IF(IFERROR(SEARCH("N/A",CID_DB[[#This Row],[ NSN ]]),-1)&lt;&gt;-1,"",LEFT(SUBSTITUTE(SUBSTITUTE(SUBSTITUTE(SUBSTITUTE(SUBSTITUTE(CID_DB[[#This Row],[ NSN ]],"-","")," ","")," ",""),"‐",""),"NA",""),13))</f>
        <v>4920016337378</v>
      </c>
      <c r="J63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A3201617||Brake Rod Puller|4920016337378</v>
      </c>
    </row>
    <row r="6396" spans="1:10" x14ac:dyDescent="0.35">
      <c r="A6396" s="1" t="s">
        <v>3</v>
      </c>
      <c r="B6396" s="1" t="s">
        <v>12058</v>
      </c>
      <c r="C6396" s="1" t="s">
        <v>12234</v>
      </c>
      <c r="D6396" s="1" t="s">
        <v>3</v>
      </c>
      <c r="E6396" s="1" t="s">
        <v>12235</v>
      </c>
      <c r="F6396" s="4" t="s">
        <v>12236</v>
      </c>
      <c r="G6396" s="1" t="s">
        <v>8</v>
      </c>
      <c r="H6396" s="3" t="str">
        <f t="shared" si="99"/>
        <v>Commercial</v>
      </c>
      <c r="I6396" s="3" t="str">
        <f>IF(IFERROR(SEARCH("N/A",CID_DB[[#This Row],[ NSN ]]),-1)&lt;&gt;-1,"",LEFT(SUBSTITUTE(SUBSTITUTE(SUBSTITUTE(SUBSTITUTE(SUBSTITUTE(CID_DB[[#This Row],[ NSN ]],"-","")," ","")," ",""),"‐",""),"NA",""),13))</f>
        <v>4920016332269</v>
      </c>
      <c r="J63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J5202424||Blow Out Door Latch Assembly Test Equipment|4920016332269</v>
      </c>
    </row>
    <row r="6397" spans="1:10" x14ac:dyDescent="0.35">
      <c r="A6397" s="1" t="s">
        <v>3</v>
      </c>
      <c r="B6397" s="1" t="s">
        <v>12058</v>
      </c>
      <c r="C6397" s="1" t="s">
        <v>12237</v>
      </c>
      <c r="D6397" s="1" t="s">
        <v>3</v>
      </c>
      <c r="E6397" s="1" t="s">
        <v>12238</v>
      </c>
      <c r="F6397" s="4" t="s">
        <v>12239</v>
      </c>
      <c r="G6397" s="1" t="s">
        <v>8</v>
      </c>
      <c r="H6397" s="3" t="str">
        <f t="shared" si="99"/>
        <v>Commercial</v>
      </c>
      <c r="I6397" s="3" t="str">
        <f>IF(IFERROR(SEARCH("N/A",CID_DB[[#This Row],[ NSN ]]),-1)&lt;&gt;-1,"",LEFT(SUBSTITUTE(SUBSTITUTE(SUBSTITUTE(SUBSTITUTE(SUBSTITUTE(CID_DB[[#This Row],[ NSN ]],"-","")," ","")," ",""),"‐",""),"NA",""),13))</f>
        <v>5120016326445</v>
      </c>
      <c r="J63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A32099112||Spring Extender|5120016326445</v>
      </c>
    </row>
    <row r="6398" spans="1:10" x14ac:dyDescent="0.35">
      <c r="A6398" s="1" t="s">
        <v>3</v>
      </c>
      <c r="B6398" s="1" t="s">
        <v>12058</v>
      </c>
      <c r="C6398" s="1" t="s">
        <v>12240</v>
      </c>
      <c r="D6398" s="1" t="s">
        <v>3</v>
      </c>
      <c r="E6398" s="1" t="s">
        <v>12241</v>
      </c>
      <c r="F6398" s="4" t="s">
        <v>12242</v>
      </c>
      <c r="G6398" s="1" t="s">
        <v>8</v>
      </c>
      <c r="H6398" s="3" t="str">
        <f t="shared" si="99"/>
        <v>Commercial</v>
      </c>
      <c r="I6398" s="3" t="str">
        <f>IF(IFERROR(SEARCH("N/A",CID_DB[[#This Row],[ NSN ]]),-1)&lt;&gt;-1,"",LEFT(SUBSTITUTE(SUBSTITUTE(SUBSTITUTE(SUBSTITUTE(SUBSTITUTE(CID_DB[[#This Row],[ NSN ]],"-","")," ","")," ",""),"‐",""),"NA",""),13))</f>
        <v>1730016327576</v>
      </c>
      <c r="J63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A2701741||Leading Edge Slat Removal and Installation Sling|1730016327576</v>
      </c>
    </row>
    <row r="6399" spans="1:10" x14ac:dyDescent="0.35">
      <c r="A6399" s="1" t="s">
        <v>3</v>
      </c>
      <c r="B6399" s="1" t="s">
        <v>12058</v>
      </c>
      <c r="C6399" s="1" t="s">
        <v>12243</v>
      </c>
      <c r="D6399" s="1" t="s">
        <v>3</v>
      </c>
      <c r="E6399" s="1" t="s">
        <v>12244</v>
      </c>
      <c r="F6399" s="4" t="s">
        <v>12245</v>
      </c>
      <c r="G6399" s="1" t="s">
        <v>8</v>
      </c>
      <c r="H6399" s="3" t="str">
        <f t="shared" si="99"/>
        <v>Commercial</v>
      </c>
      <c r="I6399" s="3" t="str">
        <f>IF(IFERROR(SEARCH("N/A",CID_DB[[#This Row],[ NSN ]]),-1)&lt;&gt;-1,"",LEFT(SUBSTITUTE(SUBSTITUTE(SUBSTITUTE(SUBSTITUTE(SUBSTITUTE(CID_DB[[#This Row],[ NSN ]],"-","")," ","")," ",""),"‐",""),"NA",""),13))</f>
        <v>4920016332261</v>
      </c>
      <c r="J63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J28010139||Fuel Tank Leak Test Equipment|4920016332261</v>
      </c>
    </row>
    <row r="6400" spans="1:10" x14ac:dyDescent="0.35">
      <c r="A6400" s="1" t="s">
        <v>3</v>
      </c>
      <c r="B6400" s="1" t="s">
        <v>12058</v>
      </c>
      <c r="C6400" s="1" t="s">
        <v>12246</v>
      </c>
      <c r="D6400" s="1" t="s">
        <v>3</v>
      </c>
      <c r="E6400" s="1" t="s">
        <v>12247</v>
      </c>
      <c r="F6400" s="4" t="s">
        <v>12248</v>
      </c>
      <c r="G6400" s="1" t="s">
        <v>8</v>
      </c>
      <c r="H6400" s="3" t="str">
        <f t="shared" si="99"/>
        <v>Commercial</v>
      </c>
      <c r="I6400" s="3" t="str">
        <f>IF(IFERROR(SEARCH("N/A",CID_DB[[#This Row],[ NSN ]]),-1)&lt;&gt;-1,"",LEFT(SUBSTITUTE(SUBSTITUTE(SUBSTITUTE(SUBSTITUTE(SUBSTITUTE(CID_DB[[#This Row],[ NSN ]],"-","")," ","")," ",""),"‐",""),"NA",""),13))</f>
        <v>1730016328946</v>
      </c>
      <c r="J64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A270151||Sling|1730016328946</v>
      </c>
    </row>
    <row r="6401" spans="1:10" x14ac:dyDescent="0.35">
      <c r="A6401" s="1" t="s">
        <v>3</v>
      </c>
      <c r="B6401" s="1" t="s">
        <v>12058</v>
      </c>
      <c r="C6401" s="1" t="s">
        <v>12249</v>
      </c>
      <c r="D6401" s="1" t="s">
        <v>3</v>
      </c>
      <c r="E6401" s="1" t="s">
        <v>12250</v>
      </c>
      <c r="F6401" s="4" t="s">
        <v>12251</v>
      </c>
      <c r="G6401" s="1" t="s">
        <v>8</v>
      </c>
      <c r="H6401" s="3" t="str">
        <f t="shared" si="99"/>
        <v>Commercial</v>
      </c>
      <c r="I6401" s="3" t="str">
        <f>IF(IFERROR(SEARCH("N/A",CID_DB[[#This Row],[ NSN ]]),-1)&lt;&gt;-1,"",LEFT(SUBSTITUTE(SUBSTITUTE(SUBSTITUTE(SUBSTITUTE(SUBSTITUTE(CID_DB[[#This Row],[ NSN ]],"-","")," ","")," ",""),"‐",""),"NA",""),13))</f>
        <v>1730016327577</v>
      </c>
      <c r="J64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A2702759||Outboard Trailing Edge Flap Sling|1730016327577</v>
      </c>
    </row>
    <row r="6402" spans="1:10" x14ac:dyDescent="0.35">
      <c r="A6402" s="1" t="s">
        <v>3</v>
      </c>
      <c r="B6402" s="1" t="s">
        <v>12058</v>
      </c>
      <c r="C6402" s="1" t="s">
        <v>12252</v>
      </c>
      <c r="D6402" s="1" t="s">
        <v>3</v>
      </c>
      <c r="E6402" s="1" t="s">
        <v>12253</v>
      </c>
      <c r="F6402" s="4" t="s">
        <v>12254</v>
      </c>
      <c r="G6402" s="1" t="s">
        <v>8</v>
      </c>
      <c r="H6402" s="3" t="str">
        <f t="shared" si="99"/>
        <v>Commercial</v>
      </c>
      <c r="I6402" s="3" t="str">
        <f>IF(IFERROR(SEARCH("N/A",CID_DB[[#This Row],[ NSN ]]),-1)&lt;&gt;-1,"",LEFT(SUBSTITUTE(SUBSTITUTE(SUBSTITUTE(SUBSTITUTE(SUBSTITUTE(CID_DB[[#This Row],[ NSN ]],"-","")," ","")," ",""),"‐",""),"NA",""),13))</f>
        <v>1680015818711</v>
      </c>
      <c r="J64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F8021230||Control Pedal|1680015818711</v>
      </c>
    </row>
    <row r="6403" spans="1:10" x14ac:dyDescent="0.35">
      <c r="A6403" s="1" t="s">
        <v>3</v>
      </c>
      <c r="B6403" s="1" t="s">
        <v>12058</v>
      </c>
      <c r="C6403" s="1" t="s">
        <v>12255</v>
      </c>
      <c r="D6403" s="1" t="s">
        <v>3</v>
      </c>
      <c r="E6403" s="1" t="s">
        <v>12256</v>
      </c>
      <c r="F6403" s="4" t="s">
        <v>12257</v>
      </c>
      <c r="G6403" s="1" t="s">
        <v>8</v>
      </c>
      <c r="H6403" s="3" t="str">
        <f t="shared" ref="H6403:H6466" si="100">IF(G6403="Y - CID","Commercial",IF(G6403="N - CID","Other Than Commercial","N/A"))</f>
        <v>Commercial</v>
      </c>
      <c r="I6403" s="3" t="str">
        <f>IF(IFERROR(SEARCH("N/A",CID_DB[[#This Row],[ NSN ]]),-1)&lt;&gt;-1,"",LEFT(SUBSTITUTE(SUBSTITUTE(SUBSTITUTE(SUBSTITUTE(SUBSTITUTE(CID_DB[[#This Row],[ NSN ]],"-","")," ","")," ",""),"‐",""),"NA",""),13))</f>
        <v>1680016323760</v>
      </c>
      <c r="J64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J2000970||Cradle Adapter|1680016323760</v>
      </c>
    </row>
    <row r="6404" spans="1:10" x14ac:dyDescent="0.35">
      <c r="A6404" s="1" t="s">
        <v>3</v>
      </c>
      <c r="B6404" s="1" t="s">
        <v>12058</v>
      </c>
      <c r="C6404" s="1" t="s">
        <v>12258</v>
      </c>
      <c r="D6404" s="1" t="s">
        <v>3</v>
      </c>
      <c r="E6404" s="1" t="s">
        <v>12206</v>
      </c>
      <c r="F6404" s="4" t="s">
        <v>12259</v>
      </c>
      <c r="G6404" s="1" t="s">
        <v>8</v>
      </c>
      <c r="H6404" s="3" t="str">
        <f t="shared" si="100"/>
        <v>Commercial</v>
      </c>
      <c r="I6404" s="3" t="str">
        <f>IF(IFERROR(SEARCH("N/A",CID_DB[[#This Row],[ NSN ]]),-1)&lt;&gt;-1,"",LEFT(SUBSTITUTE(SUBSTITUTE(SUBSTITUTE(SUBSTITUTE(SUBSTITUTE(CID_DB[[#This Row],[ NSN ]],"-","")," ","")," ",""),"‐",""),"NA",""),13))</f>
        <v>1730015161885</v>
      </c>
      <c r="J64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A5600115||Aircraft Maintenance Sling|1730015161885</v>
      </c>
    </row>
    <row r="6405" spans="1:10" x14ac:dyDescent="0.35">
      <c r="A6405" s="1" t="s">
        <v>3</v>
      </c>
      <c r="B6405" s="1" t="s">
        <v>12058</v>
      </c>
      <c r="C6405" s="1" t="s">
        <v>12260</v>
      </c>
      <c r="D6405" s="1" t="s">
        <v>3</v>
      </c>
      <c r="E6405" s="1" t="s">
        <v>12261</v>
      </c>
      <c r="F6405" s="4" t="s">
        <v>12262</v>
      </c>
      <c r="G6405" s="1" t="s">
        <v>8</v>
      </c>
      <c r="H6405" s="3" t="str">
        <f t="shared" si="100"/>
        <v>Commercial</v>
      </c>
      <c r="I6405" s="3" t="str">
        <f>IF(IFERROR(SEARCH("N/A",CID_DB[[#This Row],[ NSN ]]),-1)&lt;&gt;-1,"",LEFT(SUBSTITUTE(SUBSTITUTE(SUBSTITUTE(SUBSTITUTE(SUBSTITUTE(CID_DB[[#This Row],[ NSN ]],"-","")," ","")," ",""),"‐",""),"NA",""),13))</f>
        <v>4920016326827</v>
      </c>
      <c r="J64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A7800131||Thrust Reverser Hold Open Equipment|4920016326827</v>
      </c>
    </row>
    <row r="6406" spans="1:10" x14ac:dyDescent="0.35">
      <c r="A6406" s="1" t="s">
        <v>3</v>
      </c>
      <c r="B6406" s="1" t="s">
        <v>12058</v>
      </c>
      <c r="C6406" s="1" t="s">
        <v>12263</v>
      </c>
      <c r="D6406" s="1" t="s">
        <v>3</v>
      </c>
      <c r="E6406" s="1" t="s">
        <v>12264</v>
      </c>
      <c r="F6406" s="4" t="s">
        <v>12265</v>
      </c>
      <c r="G6406" s="1" t="s">
        <v>8</v>
      </c>
      <c r="H6406" s="3" t="str">
        <f t="shared" si="100"/>
        <v>Commercial</v>
      </c>
      <c r="I6406" s="3" t="str">
        <f>IF(IFERROR(SEARCH("N/A",CID_DB[[#This Row],[ NSN ]]),-1)&lt;&gt;-1,"",LEFT(SUBSTITUTE(SUBSTITUTE(SUBSTITUTE(SUBSTITUTE(SUBSTITUTE(CID_DB[[#This Row],[ NSN ]],"-","")," ","")," ",""),"‐",""),"NA",""),13))</f>
        <v>4240016333765</v>
      </c>
      <c r="J64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A2501229||Off Wing Escape Slide System Test Equipment|4240016333765</v>
      </c>
    </row>
    <row r="6407" spans="1:10" x14ac:dyDescent="0.35">
      <c r="A6407" s="1" t="s">
        <v>3</v>
      </c>
      <c r="B6407" s="1" t="s">
        <v>12058</v>
      </c>
      <c r="C6407" s="1" t="s">
        <v>12266</v>
      </c>
      <c r="D6407" s="1" t="s">
        <v>3</v>
      </c>
      <c r="E6407" s="1" t="s">
        <v>12267</v>
      </c>
      <c r="F6407" s="4" t="s">
        <v>12268</v>
      </c>
      <c r="G6407" s="1" t="s">
        <v>8</v>
      </c>
      <c r="H6407" s="3" t="str">
        <f t="shared" si="100"/>
        <v>Commercial</v>
      </c>
      <c r="I6407" s="3" t="str">
        <f>IF(IFERROR(SEARCH("N/A",CID_DB[[#This Row],[ NSN ]]),-1)&lt;&gt;-1,"",LEFT(SUBSTITUTE(SUBSTITUTE(SUBSTITUTE(SUBSTITUTE(SUBSTITUTE(CID_DB[[#This Row],[ NSN ]],"-","")," ","")," ",""),"‐",""),"NA",""),13))</f>
        <v>4920016320999</v>
      </c>
      <c r="J64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A2712436||Rudder Freeplay Check Force Equipment|4920016320999</v>
      </c>
    </row>
    <row r="6408" spans="1:10" x14ac:dyDescent="0.35">
      <c r="A6408" s="1" t="s">
        <v>3</v>
      </c>
      <c r="B6408" s="1" t="s">
        <v>12058</v>
      </c>
      <c r="C6408" s="1" t="s">
        <v>12269</v>
      </c>
      <c r="D6408" s="1" t="s">
        <v>3</v>
      </c>
      <c r="E6408" s="1" t="s">
        <v>12174</v>
      </c>
      <c r="F6408" s="4" t="s">
        <v>12270</v>
      </c>
      <c r="G6408" s="1" t="s">
        <v>8</v>
      </c>
      <c r="H6408" s="3" t="str">
        <f t="shared" si="100"/>
        <v>Commercial</v>
      </c>
      <c r="I6408" s="3" t="str">
        <f>IF(IFERROR(SEARCH("N/A",CID_DB[[#This Row],[ NSN ]]),-1)&lt;&gt;-1,"",LEFT(SUBSTITUTE(SUBSTITUTE(SUBSTITUTE(SUBSTITUTE(SUBSTITUTE(CID_DB[[#This Row],[ NSN ]],"-","")," ","")," ",""),"‐",""),"NA",""),13))</f>
        <v>4920016339294</v>
      </c>
      <c r="J64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A2700641||Hoist Equipment|4920016339294</v>
      </c>
    </row>
    <row r="6409" spans="1:10" x14ac:dyDescent="0.35">
      <c r="A6409" s="1" t="s">
        <v>3</v>
      </c>
      <c r="B6409" s="1" t="s">
        <v>12058</v>
      </c>
      <c r="C6409" s="1" t="s">
        <v>12271</v>
      </c>
      <c r="D6409" s="1" t="s">
        <v>3</v>
      </c>
      <c r="E6409" s="1" t="s">
        <v>12272</v>
      </c>
      <c r="F6409" s="4" t="s">
        <v>12273</v>
      </c>
      <c r="G6409" s="1" t="s">
        <v>8</v>
      </c>
      <c r="H6409" s="3" t="str">
        <f t="shared" si="100"/>
        <v>Commercial</v>
      </c>
      <c r="I6409" s="3" t="str">
        <f>IF(IFERROR(SEARCH("N/A",CID_DB[[#This Row],[ NSN ]]),-1)&lt;&gt;-1,"",LEFT(SUBSTITUTE(SUBSTITUTE(SUBSTITUTE(SUBSTITUTE(SUBSTITUTE(CID_DB[[#This Row],[ NSN ]],"-","")," ","")," ",""),"‐",""),"NA",""),13))</f>
        <v>1730016329287</v>
      </c>
      <c r="J64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A5200443||Door Handling Sling Equipment|1730016329287</v>
      </c>
    </row>
    <row r="6410" spans="1:10" x14ac:dyDescent="0.35">
      <c r="A6410" s="1" t="s">
        <v>3</v>
      </c>
      <c r="B6410" s="1" t="s">
        <v>12058</v>
      </c>
      <c r="C6410" s="1" t="s">
        <v>12274</v>
      </c>
      <c r="D6410" s="1" t="s">
        <v>3</v>
      </c>
      <c r="E6410" s="1" t="s">
        <v>12275</v>
      </c>
      <c r="F6410" s="4" t="s">
        <v>12276</v>
      </c>
      <c r="G6410" s="1" t="s">
        <v>8</v>
      </c>
      <c r="H6410" s="3" t="str">
        <f t="shared" si="100"/>
        <v>Commercial</v>
      </c>
      <c r="I6410" s="3" t="str">
        <f>IF(IFERROR(SEARCH("N/A",CID_DB[[#This Row],[ NSN ]]),-1)&lt;&gt;-1,"",LEFT(SUBSTITUTE(SUBSTITUTE(SUBSTITUTE(SUBSTITUTE(SUBSTITUTE(CID_DB[[#This Row],[ NSN ]],"-","")," ","")," ",""),"‐",""),"NA",""),13))</f>
        <v>4320016332786</v>
      </c>
      <c r="J64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B5400153||Portable Hand Pump|4320016332786</v>
      </c>
    </row>
    <row r="6411" spans="1:10" x14ac:dyDescent="0.35">
      <c r="A6411" s="1" t="s">
        <v>3</v>
      </c>
      <c r="B6411" s="1" t="s">
        <v>12058</v>
      </c>
      <c r="C6411" s="1" t="s">
        <v>12277</v>
      </c>
      <c r="D6411" s="1" t="s">
        <v>3</v>
      </c>
      <c r="E6411" s="1" t="s">
        <v>12278</v>
      </c>
      <c r="F6411" s="4" t="s">
        <v>12279</v>
      </c>
      <c r="G6411" s="1" t="s">
        <v>8</v>
      </c>
      <c r="H6411" s="3" t="str">
        <f t="shared" si="100"/>
        <v>Commercial</v>
      </c>
      <c r="I6411" s="3" t="str">
        <f>IF(IFERROR(SEARCH("N/A",CID_DB[[#This Row],[ NSN ]]),-1)&lt;&gt;-1,"",LEFT(SUBSTITUTE(SUBSTITUTE(SUBSTITUTE(SUBSTITUTE(SUBSTITUTE(CID_DB[[#This Row],[ NSN ]],"-","")," ","")," ",""),"‐",""),"NA",""),13))</f>
        <v>4920016320997</v>
      </c>
      <c r="J64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A0700111||Jacking Adapter|4920016320997</v>
      </c>
    </row>
    <row r="6412" spans="1:10" x14ac:dyDescent="0.35">
      <c r="A6412" s="1" t="s">
        <v>3</v>
      </c>
      <c r="B6412" s="1" t="s">
        <v>12058</v>
      </c>
      <c r="C6412" s="1" t="s">
        <v>12280</v>
      </c>
      <c r="D6412" s="1" t="s">
        <v>3</v>
      </c>
      <c r="E6412" s="1" t="s">
        <v>12281</v>
      </c>
      <c r="F6412" s="4" t="s">
        <v>12282</v>
      </c>
      <c r="G6412" s="1" t="s">
        <v>8</v>
      </c>
      <c r="H6412" s="3" t="str">
        <f t="shared" si="100"/>
        <v>Commercial</v>
      </c>
      <c r="I6412" s="3" t="str">
        <f>IF(IFERROR(SEARCH("N/A",CID_DB[[#This Row],[ NSN ]]),-1)&lt;&gt;-1,"",LEFT(SUBSTITUTE(SUBSTITUTE(SUBSTITUTE(SUBSTITUTE(SUBSTITUTE(CID_DB[[#This Row],[ NSN ]],"-","")," ","")," ",""),"‐",""),"NA",""),13))</f>
        <v>4920016327616</v>
      </c>
      <c r="J64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A510021||Alignment Equipment|4920016327616</v>
      </c>
    </row>
    <row r="6413" spans="1:10" x14ac:dyDescent="0.35">
      <c r="A6413" s="1" t="s">
        <v>3</v>
      </c>
      <c r="B6413" s="1" t="s">
        <v>12058</v>
      </c>
      <c r="C6413" s="1" t="s">
        <v>12283</v>
      </c>
      <c r="D6413" s="1" t="s">
        <v>3</v>
      </c>
      <c r="E6413" s="1" t="s">
        <v>12284</v>
      </c>
      <c r="F6413" s="4" t="s">
        <v>12285</v>
      </c>
      <c r="G6413" s="1" t="s">
        <v>8</v>
      </c>
      <c r="H6413" s="3" t="str">
        <f t="shared" si="100"/>
        <v>Commercial</v>
      </c>
      <c r="I6413" s="3" t="str">
        <f>IF(IFERROR(SEARCH("N/A",CID_DB[[#This Row],[ NSN ]]),-1)&lt;&gt;-1,"",LEFT(SUBSTITUTE(SUBSTITUTE(SUBSTITUTE(SUBSTITUTE(SUBSTITUTE(CID_DB[[#This Row],[ NSN ]],"-","")," ","")," ",""),"‐",""),"NA",""),13))</f>
        <v>5120015280460</v>
      </c>
      <c r="J64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A320159||Downlock Main Landing Gear and Nose Landing Gear Installation and Removal Tool|5120015280460</v>
      </c>
    </row>
    <row r="6414" spans="1:10" x14ac:dyDescent="0.35">
      <c r="A6414" s="1" t="s">
        <v>3</v>
      </c>
      <c r="B6414" s="1" t="s">
        <v>12058</v>
      </c>
      <c r="C6414" s="1" t="s">
        <v>12286</v>
      </c>
      <c r="D6414" s="1" t="s">
        <v>3</v>
      </c>
      <c r="E6414" s="1" t="s">
        <v>12287</v>
      </c>
      <c r="F6414" s="4" t="s">
        <v>12288</v>
      </c>
      <c r="G6414" s="1" t="s">
        <v>8</v>
      </c>
      <c r="H6414" s="3" t="str">
        <f t="shared" si="100"/>
        <v>Commercial</v>
      </c>
      <c r="I6414" s="3" t="str">
        <f>IF(IFERROR(SEARCH("N/A",CID_DB[[#This Row],[ NSN ]]),-1)&lt;&gt;-1,"",LEFT(SUBSTITUTE(SUBSTITUTE(SUBSTITUTE(SUBSTITUTE(SUBSTITUTE(CID_DB[[#This Row],[ NSN ]],"-","")," ","")," ",""),"‐",""),"NA",""),13))</f>
        <v>1730016326806</v>
      </c>
      <c r="J64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A2701627||Flap Sling|1730016326806</v>
      </c>
    </row>
    <row r="6415" spans="1:10" x14ac:dyDescent="0.35">
      <c r="A6415" s="1" t="s">
        <v>3</v>
      </c>
      <c r="B6415" s="1" t="s">
        <v>12058</v>
      </c>
      <c r="C6415" s="1" t="s">
        <v>12289</v>
      </c>
      <c r="D6415" s="1" t="s">
        <v>3</v>
      </c>
      <c r="E6415" s="1" t="s">
        <v>12290</v>
      </c>
      <c r="F6415" s="4" t="s">
        <v>12291</v>
      </c>
      <c r="G6415" s="1" t="s">
        <v>8</v>
      </c>
      <c r="H6415" s="3" t="str">
        <f t="shared" si="100"/>
        <v>Commercial</v>
      </c>
      <c r="I6415" s="3" t="str">
        <f>IF(IFERROR(SEARCH("N/A",CID_DB[[#This Row],[ NSN ]]),-1)&lt;&gt;-1,"",LEFT(SUBSTITUTE(SUBSTITUTE(SUBSTITUTE(SUBSTITUTE(SUBSTITUTE(CID_DB[[#This Row],[ NSN ]],"-","")," ","")," ",""),"‐",""),"NA",""),13))</f>
        <v>1730015278999</v>
      </c>
      <c r="J64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A100029||Aircraft Ground Servicing Cover|1730015278999</v>
      </c>
    </row>
    <row r="6416" spans="1:10" x14ac:dyDescent="0.35">
      <c r="A6416" s="1" t="s">
        <v>3</v>
      </c>
      <c r="B6416" s="1" t="s">
        <v>12058</v>
      </c>
      <c r="C6416" s="1" t="s">
        <v>12292</v>
      </c>
      <c r="D6416" s="1" t="s">
        <v>3</v>
      </c>
      <c r="E6416" s="1" t="s">
        <v>12293</v>
      </c>
      <c r="F6416" s="4" t="s">
        <v>12294</v>
      </c>
      <c r="G6416" s="1" t="s">
        <v>8</v>
      </c>
      <c r="H6416" s="3" t="str">
        <f t="shared" si="100"/>
        <v>Commercial</v>
      </c>
      <c r="I6416" s="3" t="str">
        <f>IF(IFERROR(SEARCH("N/A",CID_DB[[#This Row],[ NSN ]]),-1)&lt;&gt;-1,"",LEFT(SUBSTITUTE(SUBSTITUTE(SUBSTITUTE(SUBSTITUTE(SUBSTITUTE(CID_DB[[#This Row],[ NSN ]],"-","")," ","")," ",""),"‐",""),"NA",""),13))</f>
        <v>4940016324975</v>
      </c>
      <c r="J64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B2800541||Pressure Test Plug|4940016324975</v>
      </c>
    </row>
    <row r="6417" spans="1:10" x14ac:dyDescent="0.35">
      <c r="A6417" s="1" t="s">
        <v>3</v>
      </c>
      <c r="B6417" s="1" t="s">
        <v>12058</v>
      </c>
      <c r="C6417" s="1" t="s">
        <v>12295</v>
      </c>
      <c r="D6417" s="1" t="s">
        <v>3</v>
      </c>
      <c r="E6417" s="1" t="s">
        <v>12296</v>
      </c>
      <c r="F6417" s="4" t="s">
        <v>12297</v>
      </c>
      <c r="G6417" s="1" t="s">
        <v>8</v>
      </c>
      <c r="H6417" s="3" t="str">
        <f t="shared" si="100"/>
        <v>Commercial</v>
      </c>
      <c r="I6417" s="3" t="str">
        <f>IF(IFERROR(SEARCH("N/A",CID_DB[[#This Row],[ NSN ]]),-1)&lt;&gt;-1,"",LEFT(SUBSTITUTE(SUBSTITUTE(SUBSTITUTE(SUBSTITUTE(SUBSTITUTE(CID_DB[[#This Row],[ NSN ]],"-","")," ","")," ",""),"‐",""),"NA",""),13))</f>
        <v>4920016334547</v>
      </c>
      <c r="J64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A5401125||Midspar Fuse Pin Kit|4920016334547</v>
      </c>
    </row>
    <row r="6418" spans="1:10" x14ac:dyDescent="0.35">
      <c r="A6418" s="1" t="s">
        <v>3</v>
      </c>
      <c r="B6418" s="1" t="s">
        <v>12058</v>
      </c>
      <c r="C6418" s="1" t="s">
        <v>12298</v>
      </c>
      <c r="D6418" s="1" t="s">
        <v>3</v>
      </c>
      <c r="E6418" s="1" t="s">
        <v>12299</v>
      </c>
      <c r="F6418" s="4" t="s">
        <v>12300</v>
      </c>
      <c r="G6418" s="1" t="s">
        <v>8</v>
      </c>
      <c r="H6418" s="3" t="str">
        <f t="shared" si="100"/>
        <v>Commercial</v>
      </c>
      <c r="I6418" s="3" t="str">
        <f>IF(IFERROR(SEARCH("N/A",CID_DB[[#This Row],[ NSN ]]),-1)&lt;&gt;-1,"",LEFT(SUBSTITUTE(SUBSTITUTE(SUBSTITUTE(SUBSTITUTE(SUBSTITUTE(CID_DB[[#This Row],[ NSN ]],"-","")," ","")," ",""),"‐",""),"NA",""),13))</f>
        <v>1730016322752</v>
      </c>
      <c r="J64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J280131||Fuel Drain Sump Fitting Equipment|1730016322752</v>
      </c>
    </row>
    <row r="6419" spans="1:10" x14ac:dyDescent="0.35">
      <c r="A6419" s="1" t="s">
        <v>3</v>
      </c>
      <c r="B6419" s="1" t="s">
        <v>12058</v>
      </c>
      <c r="C6419" s="1" t="s">
        <v>12301</v>
      </c>
      <c r="D6419" s="1" t="s">
        <v>3</v>
      </c>
      <c r="E6419" s="1" t="s">
        <v>12302</v>
      </c>
      <c r="F6419" s="4" t="s">
        <v>12303</v>
      </c>
      <c r="G6419" s="1" t="s">
        <v>8</v>
      </c>
      <c r="H6419" s="3" t="str">
        <f t="shared" si="100"/>
        <v>Commercial</v>
      </c>
      <c r="I6419" s="3" t="str">
        <f>IF(IFERROR(SEARCH("N/A",CID_DB[[#This Row],[ NSN ]]),-1)&lt;&gt;-1,"",LEFT(SUBSTITUTE(SUBSTITUTE(SUBSTITUTE(SUBSTITUTE(SUBSTITUTE(CID_DB[[#This Row],[ NSN ]],"-","")," ","")," ",""),"‐",""),"NA",""),13))</f>
        <v>4920016321945</v>
      </c>
      <c r="J64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A3600145||Lift Device|4920016321945</v>
      </c>
    </row>
    <row r="6420" spans="1:10" x14ac:dyDescent="0.35">
      <c r="A6420" s="1" t="s">
        <v>3</v>
      </c>
      <c r="B6420" s="1" t="s">
        <v>12058</v>
      </c>
      <c r="C6420" s="1" t="s">
        <v>12304</v>
      </c>
      <c r="D6420" s="1" t="s">
        <v>3</v>
      </c>
      <c r="E6420" s="1" t="s">
        <v>12305</v>
      </c>
      <c r="F6420" s="4" t="s">
        <v>12306</v>
      </c>
      <c r="G6420" s="1" t="s">
        <v>8</v>
      </c>
      <c r="H6420" s="3" t="str">
        <f t="shared" si="100"/>
        <v>Commercial</v>
      </c>
      <c r="I6420" s="3" t="str">
        <f>IF(IFERROR(SEARCH("N/A",CID_DB[[#This Row],[ NSN ]]),-1)&lt;&gt;-1,"",LEFT(SUBSTITUTE(SUBSTITUTE(SUBSTITUTE(SUBSTITUTE(SUBSTITUTE(CID_DB[[#This Row],[ NSN ]],"-","")," ","")," ",""),"‐",""),"NA",""),13))</f>
        <v>4920016898622</v>
      </c>
      <c r="J64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A3203031||Main Landing Gear Door Ground Lock|4920016898622</v>
      </c>
    </row>
    <row r="6421" spans="1:10" x14ac:dyDescent="0.35">
      <c r="A6421" s="1" t="s">
        <v>3</v>
      </c>
      <c r="B6421" s="1" t="s">
        <v>12058</v>
      </c>
      <c r="C6421" s="1" t="s">
        <v>12307</v>
      </c>
      <c r="D6421" s="1" t="s">
        <v>3</v>
      </c>
      <c r="E6421" s="1" t="s">
        <v>12308</v>
      </c>
      <c r="F6421" s="4" t="s">
        <v>12309</v>
      </c>
      <c r="G6421" s="1" t="s">
        <v>8</v>
      </c>
      <c r="H6421" s="3" t="str">
        <f t="shared" si="100"/>
        <v>Commercial</v>
      </c>
      <c r="I6421" s="3" t="str">
        <f>IF(IFERROR(SEARCH("N/A",CID_DB[[#This Row],[ NSN ]]),-1)&lt;&gt;-1,"",LEFT(SUBSTITUTE(SUBSTITUTE(SUBSTITUTE(SUBSTITUTE(SUBSTITUTE(CID_DB[[#This Row],[ NSN ]],"-","")," ","")," ",""),"‐",""),"NA",""),13))</f>
        <v>4920016333476</v>
      </c>
      <c r="J64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A2700323||Rudder Actuator Lock Set|4920016333476</v>
      </c>
    </row>
    <row r="6422" spans="1:10" x14ac:dyDescent="0.35">
      <c r="A6422" s="1" t="s">
        <v>3</v>
      </c>
      <c r="B6422" s="1" t="s">
        <v>12058</v>
      </c>
      <c r="C6422" s="1" t="s">
        <v>12310</v>
      </c>
      <c r="D6422" s="1" t="s">
        <v>3</v>
      </c>
      <c r="E6422" s="1" t="s">
        <v>12311</v>
      </c>
      <c r="F6422" s="4" t="s">
        <v>12312</v>
      </c>
      <c r="G6422" s="1" t="s">
        <v>8</v>
      </c>
      <c r="H6422" s="3" t="str">
        <f t="shared" si="100"/>
        <v>Commercial</v>
      </c>
      <c r="I6422" s="3" t="str">
        <f>IF(IFERROR(SEARCH("N/A",CID_DB[[#This Row],[ NSN ]]),-1)&lt;&gt;-1,"",LEFT(SUBSTITUTE(SUBSTITUTE(SUBSTITUTE(SUBSTITUTE(SUBSTITUTE(CID_DB[[#This Row],[ NSN ]],"-","")," ","")," ",""),"‐",""),"NA",""),13))</f>
        <v>4920016323373</v>
      </c>
      <c r="J64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J2707938||Test Equipment|4920016323373</v>
      </c>
    </row>
    <row r="6423" spans="1:10" x14ac:dyDescent="0.35">
      <c r="A6423" s="1" t="s">
        <v>3</v>
      </c>
      <c r="B6423" s="1" t="s">
        <v>12058</v>
      </c>
      <c r="C6423" s="1" t="s">
        <v>12313</v>
      </c>
      <c r="D6423" s="1" t="s">
        <v>3</v>
      </c>
      <c r="E6423" s="1" t="s">
        <v>12314</v>
      </c>
      <c r="F6423" s="4" t="s">
        <v>12315</v>
      </c>
      <c r="G6423" s="1" t="s">
        <v>8</v>
      </c>
      <c r="H6423" s="3" t="str">
        <f t="shared" si="100"/>
        <v>Commercial</v>
      </c>
      <c r="I6423" s="3" t="str">
        <f>IF(IFERROR(SEARCH("N/A",CID_DB[[#This Row],[ NSN ]]),-1)&lt;&gt;-1,"",LEFT(SUBSTITUTE(SUBSTITUTE(SUBSTITUTE(SUBSTITUTE(SUBSTITUTE(CID_DB[[#This Row],[ NSN ]],"-","")," ","")," ",""),"‐",""),"NA",""),13))</f>
        <v>1620016328032</v>
      </c>
      <c r="J64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A320741||Air Ground Relay Test Breakout Box|1620016328032</v>
      </c>
    </row>
    <row r="6424" spans="1:10" x14ac:dyDescent="0.35">
      <c r="A6424" s="1" t="s">
        <v>3</v>
      </c>
      <c r="B6424" s="1" t="s">
        <v>12058</v>
      </c>
      <c r="C6424" s="1" t="s">
        <v>12316</v>
      </c>
      <c r="D6424" s="1" t="s">
        <v>3</v>
      </c>
      <c r="E6424" s="1" t="s">
        <v>12317</v>
      </c>
      <c r="F6424" s="4" t="s">
        <v>12318</v>
      </c>
      <c r="G6424" s="1" t="s">
        <v>8</v>
      </c>
      <c r="H6424" s="3" t="str">
        <f t="shared" si="100"/>
        <v>Commercial</v>
      </c>
      <c r="I6424" s="3" t="str">
        <f>IF(IFERROR(SEARCH("N/A",CID_DB[[#This Row],[ NSN ]]),-1)&lt;&gt;-1,"",LEFT(SUBSTITUTE(SUBSTITUTE(SUBSTITUTE(SUBSTITUTE(SUBSTITUTE(CID_DB[[#This Row],[ NSN ]],"-","")," ","")," ",""),"‐",""),"NA",""),13))</f>
        <v>1730016322209</v>
      </c>
      <c r="J64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A1200723||Inflation Adapter|1730016322209</v>
      </c>
    </row>
    <row r="6425" spans="1:10" x14ac:dyDescent="0.35">
      <c r="A6425" s="1" t="s">
        <v>3</v>
      </c>
      <c r="B6425" s="1" t="s">
        <v>12058</v>
      </c>
      <c r="C6425" s="1" t="s">
        <v>12319</v>
      </c>
      <c r="D6425" s="1" t="s">
        <v>3</v>
      </c>
      <c r="E6425" s="1" t="s">
        <v>12305</v>
      </c>
      <c r="F6425" s="4" t="s">
        <v>12320</v>
      </c>
      <c r="G6425" s="1" t="s">
        <v>8</v>
      </c>
      <c r="H6425" s="3" t="str">
        <f t="shared" si="100"/>
        <v>Commercial</v>
      </c>
      <c r="I6425" s="3" t="str">
        <f>IF(IFERROR(SEARCH("N/A",CID_DB[[#This Row],[ NSN ]]),-1)&lt;&gt;-1,"",LEFT(SUBSTITUTE(SUBSTITUTE(SUBSTITUTE(SUBSTITUTE(SUBSTITUTE(CID_DB[[#This Row],[ NSN ]],"-","")," ","")," ",""),"‐",""),"NA",""),13))</f>
        <v>4920016334989</v>
      </c>
      <c r="J64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A3203018||Main Landing Gear Door Ground Lock|4920016334989</v>
      </c>
    </row>
    <row r="6426" spans="1:10" x14ac:dyDescent="0.35">
      <c r="A6426" s="1" t="s">
        <v>3</v>
      </c>
      <c r="B6426" s="1" t="s">
        <v>12058</v>
      </c>
      <c r="C6426" s="1" t="s">
        <v>12321</v>
      </c>
      <c r="D6426" s="1" t="s">
        <v>3</v>
      </c>
      <c r="E6426" s="1" t="s">
        <v>12322</v>
      </c>
      <c r="F6426" s="4" t="s">
        <v>12323</v>
      </c>
      <c r="G6426" s="1" t="s">
        <v>8</v>
      </c>
      <c r="H6426" s="3" t="str">
        <f t="shared" si="100"/>
        <v>Commercial</v>
      </c>
      <c r="I6426" s="3" t="str">
        <f>IF(IFERROR(SEARCH("N/A",CID_DB[[#This Row],[ NSN ]]),-1)&lt;&gt;-1,"",LEFT(SUBSTITUTE(SUBSTITUTE(SUBSTITUTE(SUBSTITUTE(SUBSTITUTE(CID_DB[[#This Row],[ NSN ]],"-","")," ","")," ",""),"‐",""),"NA",""),13))</f>
        <v>4920016337834</v>
      </c>
      <c r="J64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A320315||Turnbuckle|4920016337834</v>
      </c>
    </row>
    <row r="6427" spans="1:10" x14ac:dyDescent="0.35">
      <c r="A6427" s="1" t="s">
        <v>3</v>
      </c>
      <c r="B6427" s="1" t="s">
        <v>12058</v>
      </c>
      <c r="C6427" s="1" t="s">
        <v>12324</v>
      </c>
      <c r="D6427" s="1" t="s">
        <v>3</v>
      </c>
      <c r="E6427" s="1" t="s">
        <v>12325</v>
      </c>
      <c r="F6427" s="4" t="s">
        <v>12326</v>
      </c>
      <c r="G6427" s="1" t="s">
        <v>8</v>
      </c>
      <c r="H6427" s="3" t="str">
        <f t="shared" si="100"/>
        <v>Commercial</v>
      </c>
      <c r="I6427" s="3" t="str">
        <f>IF(IFERROR(SEARCH("N/A",CID_DB[[#This Row],[ NSN ]]),-1)&lt;&gt;-1,"",LEFT(SUBSTITUTE(SUBSTITUTE(SUBSTITUTE(SUBSTITUTE(SUBSTITUTE(CID_DB[[#This Row],[ NSN ]],"-","")," ","")," ",""),"‐",""),"NA",""),13))</f>
        <v>4920016321944</v>
      </c>
      <c r="J64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G3400417||Weather Radar Antenna Mount Adjustment Equipment|4920016321944</v>
      </c>
    </row>
    <row r="6428" spans="1:10" x14ac:dyDescent="0.35">
      <c r="A6428" s="1" t="s">
        <v>3</v>
      </c>
      <c r="B6428" s="1" t="s">
        <v>12058</v>
      </c>
      <c r="C6428" s="1" t="s">
        <v>12327</v>
      </c>
      <c r="D6428" s="1" t="s">
        <v>3</v>
      </c>
      <c r="E6428" s="1" t="s">
        <v>12328</v>
      </c>
      <c r="F6428" s="4" t="s">
        <v>12329</v>
      </c>
      <c r="G6428" s="1" t="s">
        <v>8</v>
      </c>
      <c r="H6428" s="3" t="str">
        <f t="shared" si="100"/>
        <v>Commercial</v>
      </c>
      <c r="I6428" s="3" t="str">
        <f>IF(IFERROR(SEARCH("N/A",CID_DB[[#This Row],[ NSN ]]),-1)&lt;&gt;-1,"",LEFT(SUBSTITUTE(SUBSTITUTE(SUBSTITUTE(SUBSTITUTE(SUBSTITUTE(CID_DB[[#This Row],[ NSN ]],"-","")," ","")," ",""),"‐",""),"NA",""),13))</f>
        <v>4920016420372</v>
      </c>
      <c r="J64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C100041||Water Wash Cover for Angle of Attack Vane|4920016420372</v>
      </c>
    </row>
    <row r="6429" spans="1:10" x14ac:dyDescent="0.35">
      <c r="A6429" s="1" t="s">
        <v>3</v>
      </c>
      <c r="B6429" s="1" t="s">
        <v>12058</v>
      </c>
      <c r="C6429" s="1" t="s">
        <v>12330</v>
      </c>
      <c r="D6429" s="1" t="s">
        <v>3</v>
      </c>
      <c r="E6429" s="1" t="s">
        <v>12331</v>
      </c>
      <c r="F6429" s="4" t="s">
        <v>12332</v>
      </c>
      <c r="G6429" s="1" t="s">
        <v>8</v>
      </c>
      <c r="H6429" s="3" t="str">
        <f t="shared" si="100"/>
        <v>Commercial</v>
      </c>
      <c r="I6429" s="3" t="str">
        <f>IF(IFERROR(SEARCH("N/A",CID_DB[[#This Row],[ NSN ]]),-1)&lt;&gt;-1,"",LEFT(SUBSTITUTE(SUBSTITUTE(SUBSTITUTE(SUBSTITUTE(SUBSTITUTE(CID_DB[[#This Row],[ NSN ]],"-","")," ","")," ",""),"‐",""),"NA",""),13))</f>
        <v>4920016332274</v>
      </c>
      <c r="J64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A5203217||Main Deck Cargo Door Latch Pin Adjustment Tool Set|4920016332274</v>
      </c>
    </row>
    <row r="6430" spans="1:10" x14ac:dyDescent="0.35">
      <c r="A6430" s="1" t="s">
        <v>3</v>
      </c>
      <c r="B6430" s="1" t="s">
        <v>12058</v>
      </c>
      <c r="C6430" s="1" t="s">
        <v>12333</v>
      </c>
      <c r="D6430" s="1" t="s">
        <v>3</v>
      </c>
      <c r="E6430" s="1" t="s">
        <v>12334</v>
      </c>
      <c r="F6430" s="4" t="s">
        <v>12335</v>
      </c>
      <c r="G6430" s="1" t="s">
        <v>8</v>
      </c>
      <c r="H6430" s="3" t="str">
        <f t="shared" si="100"/>
        <v>Commercial</v>
      </c>
      <c r="I6430" s="3" t="str">
        <f>IF(IFERROR(SEARCH("N/A",CID_DB[[#This Row],[ NSN ]]),-1)&lt;&gt;-1,"",LEFT(SUBSTITUTE(SUBSTITUTE(SUBSTITUTE(SUBSTITUTE(SUBSTITUTE(CID_DB[[#This Row],[ NSN ]],"-","")," ","")," ",""),"‐",""),"NA",""),13))</f>
        <v>4920016334171</v>
      </c>
      <c r="J64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A200081||Spherical Bearing Socket Set|4920016334171</v>
      </c>
    </row>
    <row r="6431" spans="1:10" x14ac:dyDescent="0.35">
      <c r="A6431" s="1" t="s">
        <v>3</v>
      </c>
      <c r="B6431" s="1" t="s">
        <v>12058</v>
      </c>
      <c r="C6431" s="1" t="s">
        <v>12336</v>
      </c>
      <c r="D6431" s="1" t="s">
        <v>3</v>
      </c>
      <c r="E6431" s="1" t="s">
        <v>12337</v>
      </c>
      <c r="F6431" s="4" t="s">
        <v>12338</v>
      </c>
      <c r="G6431" s="1" t="s">
        <v>8</v>
      </c>
      <c r="H6431" s="3" t="str">
        <f t="shared" si="100"/>
        <v>Commercial</v>
      </c>
      <c r="I6431" s="3" t="str">
        <f>IF(IFERROR(SEARCH("N/A",CID_DB[[#This Row],[ NSN ]]),-1)&lt;&gt;-1,"",LEFT(SUBSTITUTE(SUBSTITUTE(SUBSTITUTE(SUBSTITUTE(SUBSTITUTE(CID_DB[[#This Row],[ NSN ]],"-","")," ","")," ",""),"‐",""),"NA",""),13))</f>
        <v>1730016323764</v>
      </c>
      <c r="J64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LMC17M87||Engine Turbine Exhaust Cover|1730016323764</v>
      </c>
    </row>
    <row r="6432" spans="1:10" x14ac:dyDescent="0.35">
      <c r="A6432" s="1" t="s">
        <v>3</v>
      </c>
      <c r="B6432" s="1" t="s">
        <v>12058</v>
      </c>
      <c r="C6432" s="1" t="s">
        <v>12339</v>
      </c>
      <c r="D6432" s="1" t="s">
        <v>3</v>
      </c>
      <c r="E6432" s="1" t="s">
        <v>12340</v>
      </c>
      <c r="F6432" s="4" t="s">
        <v>12341</v>
      </c>
      <c r="G6432" s="1" t="s">
        <v>8</v>
      </c>
      <c r="H6432" s="3" t="str">
        <f t="shared" si="100"/>
        <v>Commercial</v>
      </c>
      <c r="I6432" s="3" t="str">
        <f>IF(IFERROR(SEARCH("N/A",CID_DB[[#This Row],[ NSN ]]),-1)&lt;&gt;-1,"",LEFT(SUBSTITUTE(SUBSTITUTE(SUBSTITUTE(SUBSTITUTE(SUBSTITUTE(CID_DB[[#This Row],[ NSN ]],"-","")," ","")," ",""),"‐",""),"NA",""),13))</f>
        <v>4920016331224</v>
      </c>
      <c r="J64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J5203990||Safety Net Assembly|4920016331224</v>
      </c>
    </row>
    <row r="6433" spans="1:10" x14ac:dyDescent="0.35">
      <c r="A6433" s="1" t="s">
        <v>3</v>
      </c>
      <c r="B6433" s="1" t="s">
        <v>12058</v>
      </c>
      <c r="C6433" s="1" t="s">
        <v>12342</v>
      </c>
      <c r="D6433" s="1" t="s">
        <v>3</v>
      </c>
      <c r="E6433" s="1" t="s">
        <v>12343</v>
      </c>
      <c r="F6433" s="4" t="s">
        <v>12344</v>
      </c>
      <c r="G6433" s="1" t="s">
        <v>8</v>
      </c>
      <c r="H6433" s="3" t="str">
        <f t="shared" si="100"/>
        <v>Commercial</v>
      </c>
      <c r="I6433" s="3" t="str">
        <f>IF(IFERROR(SEARCH("N/A",CID_DB[[#This Row],[ NSN ]]),-1)&lt;&gt;-1,"",LEFT(SUBSTITUTE(SUBSTITUTE(SUBSTITUTE(SUBSTITUTE(SUBSTITUTE(CID_DB[[#This Row],[ NSN ]],"-","")," ","")," ",""),"‐",""),"NA",""),13))</f>
        <v>4920016326817</v>
      </c>
      <c r="J64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A7100353||Torque Equipment|4920016326817</v>
      </c>
    </row>
    <row r="6434" spans="1:10" x14ac:dyDescent="0.35">
      <c r="A6434" s="1" t="s">
        <v>3</v>
      </c>
      <c r="B6434" s="1" t="s">
        <v>12058</v>
      </c>
      <c r="C6434" s="1" t="s">
        <v>12345</v>
      </c>
      <c r="D6434" s="1" t="s">
        <v>3</v>
      </c>
      <c r="E6434" s="1" t="s">
        <v>12247</v>
      </c>
      <c r="F6434" s="4" t="s">
        <v>12346</v>
      </c>
      <c r="G6434" s="1" t="s">
        <v>8</v>
      </c>
      <c r="H6434" s="3" t="str">
        <f t="shared" si="100"/>
        <v>Commercial</v>
      </c>
      <c r="I6434" s="3" t="str">
        <f>IF(IFERROR(SEARCH("N/A",CID_DB[[#This Row],[ NSN ]]),-1)&lt;&gt;-1,"",LEFT(SUBSTITUTE(SUBSTITUTE(SUBSTITUTE(SUBSTITUTE(SUBSTITUTE(CID_DB[[#This Row],[ NSN ]],"-","")," ","")," ",""),"‐",""),"NA",""),13))</f>
        <v>1730016328013</v>
      </c>
      <c r="J64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A2701230||Sling|1730016328013</v>
      </c>
    </row>
    <row r="6435" spans="1:10" x14ac:dyDescent="0.35">
      <c r="A6435" s="1" t="s">
        <v>3</v>
      </c>
      <c r="B6435" s="1" t="s">
        <v>12058</v>
      </c>
      <c r="C6435" s="1" t="s">
        <v>12347</v>
      </c>
      <c r="D6435" s="1" t="s">
        <v>3</v>
      </c>
      <c r="E6435" s="1" t="s">
        <v>12348</v>
      </c>
      <c r="F6435" s="4" t="s">
        <v>12349</v>
      </c>
      <c r="G6435" s="1" t="s">
        <v>8</v>
      </c>
      <c r="H6435" s="3" t="str">
        <f t="shared" si="100"/>
        <v>Commercial</v>
      </c>
      <c r="I6435" s="3" t="str">
        <f>IF(IFERROR(SEARCH("N/A",CID_DB[[#This Row],[ NSN ]]),-1)&lt;&gt;-1,"",LEFT(SUBSTITUTE(SUBSTITUTE(SUBSTITUTE(SUBSTITUTE(SUBSTITUTE(CID_DB[[#This Row],[ NSN ]],"-","")," ","")," ",""),"‐",""),"NA",""),13))</f>
        <v>4920016336165</v>
      </c>
      <c r="J64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A321011||Nose Landing Gear Torque Adapter|4920016336165</v>
      </c>
    </row>
    <row r="6436" spans="1:10" x14ac:dyDescent="0.35">
      <c r="A6436" s="1" t="s">
        <v>3</v>
      </c>
      <c r="B6436" s="1" t="s">
        <v>12058</v>
      </c>
      <c r="C6436" s="1" t="s">
        <v>12350</v>
      </c>
      <c r="D6436" s="1" t="s">
        <v>3</v>
      </c>
      <c r="E6436" s="1" t="s">
        <v>12351</v>
      </c>
      <c r="F6436" s="4" t="s">
        <v>12352</v>
      </c>
      <c r="G6436" s="1" t="s">
        <v>8</v>
      </c>
      <c r="H6436" s="3" t="str">
        <f t="shared" si="100"/>
        <v>Commercial</v>
      </c>
      <c r="I6436" s="3" t="str">
        <f>IF(IFERROR(SEARCH("N/A",CID_DB[[#This Row],[ NSN ]]),-1)&lt;&gt;-1,"",LEFT(SUBSTITUTE(SUBSTITUTE(SUBSTITUTE(SUBSTITUTE(SUBSTITUTE(CID_DB[[#This Row],[ NSN ]],"-","")," ","")," ",""),"‐",""),"NA",""),13))</f>
        <v>4920016332268</v>
      </c>
      <c r="J64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A4900424||Auxiliary Power Unit Duct Support|4920016332268</v>
      </c>
    </row>
    <row r="6437" spans="1:10" x14ac:dyDescent="0.35">
      <c r="A6437" s="1" t="s">
        <v>3</v>
      </c>
      <c r="B6437" s="1" t="s">
        <v>12058</v>
      </c>
      <c r="C6437" s="1" t="s">
        <v>12353</v>
      </c>
      <c r="D6437" s="1" t="s">
        <v>3</v>
      </c>
      <c r="E6437" s="1" t="s">
        <v>12354</v>
      </c>
      <c r="F6437" s="4" t="s">
        <v>12355</v>
      </c>
      <c r="G6437" s="1" t="s">
        <v>8</v>
      </c>
      <c r="H6437" s="3" t="str">
        <f t="shared" si="100"/>
        <v>Commercial</v>
      </c>
      <c r="I6437" s="3" t="str">
        <f>IF(IFERROR(SEARCH("N/A",CID_DB[[#This Row],[ NSN ]]),-1)&lt;&gt;-1,"",LEFT(SUBSTITUTE(SUBSTITUTE(SUBSTITUTE(SUBSTITUTE(SUBSTITUTE(CID_DB[[#This Row],[ NSN ]],"-","")," ","")," ",""),"‐",""),"NA",""),13))</f>
        <v>4920016326829</v>
      </c>
      <c r="J64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G7800510||Thrust Reverser Hold Open Rod Adapter|4920016326829</v>
      </c>
    </row>
    <row r="6438" spans="1:10" x14ac:dyDescent="0.35">
      <c r="A6438" s="1" t="s">
        <v>3</v>
      </c>
      <c r="B6438" s="1" t="s">
        <v>12058</v>
      </c>
      <c r="C6438" s="1" t="s">
        <v>12356</v>
      </c>
      <c r="D6438" s="1" t="s">
        <v>3</v>
      </c>
      <c r="E6438" s="1" t="s">
        <v>12357</v>
      </c>
      <c r="F6438" s="4" t="s">
        <v>12358</v>
      </c>
      <c r="G6438" s="1" t="s">
        <v>8</v>
      </c>
      <c r="H6438" s="3" t="str">
        <f t="shared" si="100"/>
        <v>Commercial</v>
      </c>
      <c r="I6438" s="3" t="str">
        <f>IF(IFERROR(SEARCH("N/A",CID_DB[[#This Row],[ NSN ]]),-1)&lt;&gt;-1,"",LEFT(SUBSTITUTE(SUBSTITUTE(SUBSTITUTE(SUBSTITUTE(SUBSTITUTE(CID_DB[[#This Row],[ NSN ]],"-","")," ","")," ",""),"‐",""),"NA",""),13))</f>
        <v>4920016330011</v>
      </c>
      <c r="J64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G250128||Aircraft Equipment Maintenance Tool Kit|4920016330011</v>
      </c>
    </row>
    <row r="6439" spans="1:10" x14ac:dyDescent="0.35">
      <c r="A6439" s="1" t="s">
        <v>3</v>
      </c>
      <c r="B6439" s="1" t="s">
        <v>12058</v>
      </c>
      <c r="C6439" s="1" t="s">
        <v>12359</v>
      </c>
      <c r="D6439" s="1" t="s">
        <v>3</v>
      </c>
      <c r="E6439" s="1" t="s">
        <v>12360</v>
      </c>
      <c r="F6439" s="4" t="s">
        <v>12361</v>
      </c>
      <c r="G6439" s="1" t="s">
        <v>8</v>
      </c>
      <c r="H6439" s="3" t="str">
        <f t="shared" si="100"/>
        <v>Commercial</v>
      </c>
      <c r="I6439" s="3" t="str">
        <f>IF(IFERROR(SEARCH("N/A",CID_DB[[#This Row],[ NSN ]]),-1)&lt;&gt;-1,"",LEFT(SUBSTITUTE(SUBSTITUTE(SUBSTITUTE(SUBSTITUTE(SUBSTITUTE(CID_DB[[#This Row],[ NSN ]],"-","")," ","")," ",""),"‐",""),"NA",""),13))</f>
        <v>4920016338528</v>
      </c>
      <c r="J64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A520311||Main Deck Cargo Door Rigging Equipment|4920016338528</v>
      </c>
    </row>
    <row r="6440" spans="1:10" x14ac:dyDescent="0.35">
      <c r="A6440" s="1" t="s">
        <v>3</v>
      </c>
      <c r="B6440" s="1" t="s">
        <v>12058</v>
      </c>
      <c r="C6440" s="1" t="s">
        <v>12362</v>
      </c>
      <c r="D6440" s="1" t="s">
        <v>3</v>
      </c>
      <c r="E6440" s="1" t="s">
        <v>12363</v>
      </c>
      <c r="F6440" s="4" t="s">
        <v>12364</v>
      </c>
      <c r="G6440" s="1" t="s">
        <v>8</v>
      </c>
      <c r="H6440" s="3" t="str">
        <f t="shared" si="100"/>
        <v>Commercial</v>
      </c>
      <c r="I6440" s="3" t="str">
        <f>IF(IFERROR(SEARCH("N/A",CID_DB[[#This Row],[ NSN ]]),-1)&lt;&gt;-1,"",LEFT(SUBSTITUTE(SUBSTITUTE(SUBSTITUTE(SUBSTITUTE(SUBSTITUTE(CID_DB[[#This Row],[ NSN ]],"-","")," ","")," ",""),"‐",""),"NA",""),13))</f>
        <v>4920016326847</v>
      </c>
      <c r="J64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A2400837||Hydraulic Motor Driven Ground Control Unit Test Box|4920016326847</v>
      </c>
    </row>
    <row r="6441" spans="1:10" x14ac:dyDescent="0.35">
      <c r="A6441" s="1" t="s">
        <v>3</v>
      </c>
      <c r="B6441" s="1" t="s">
        <v>12058</v>
      </c>
      <c r="C6441" s="1" t="s">
        <v>12365</v>
      </c>
      <c r="D6441" s="1" t="s">
        <v>3</v>
      </c>
      <c r="E6441" s="1" t="s">
        <v>12366</v>
      </c>
      <c r="F6441" s="4" t="s">
        <v>12367</v>
      </c>
      <c r="G6441" s="1" t="s">
        <v>8</v>
      </c>
      <c r="H6441" s="3" t="str">
        <f t="shared" si="100"/>
        <v>Commercial</v>
      </c>
      <c r="I6441" s="3" t="str">
        <f>IF(IFERROR(SEARCH("N/A",CID_DB[[#This Row],[ NSN ]]),-1)&lt;&gt;-1,"",LEFT(SUBSTITUTE(SUBSTITUTE(SUBSTITUTE(SUBSTITUTE(SUBSTITUTE(CID_DB[[#This Row],[ NSN ]],"-","")," ","")," ",""),"‐",""),"NA",""),13))</f>
        <v>1730016331775</v>
      </c>
      <c r="J64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A5300114||Nose Radome Sling|1730016331775</v>
      </c>
    </row>
    <row r="6442" spans="1:10" x14ac:dyDescent="0.35">
      <c r="A6442" s="1" t="s">
        <v>3</v>
      </c>
      <c r="B6442" s="1" t="s">
        <v>12058</v>
      </c>
      <c r="C6442" s="1" t="s">
        <v>12368</v>
      </c>
      <c r="D6442" s="1" t="s">
        <v>3</v>
      </c>
      <c r="E6442" s="1" t="s">
        <v>12360</v>
      </c>
      <c r="F6442" s="4" t="s">
        <v>12369</v>
      </c>
      <c r="G6442" s="1" t="s">
        <v>8</v>
      </c>
      <c r="H6442" s="3" t="str">
        <f t="shared" si="100"/>
        <v>Commercial</v>
      </c>
      <c r="I6442" s="3" t="str">
        <f>IF(IFERROR(SEARCH("N/A",CID_DB[[#This Row],[ NSN ]]),-1)&lt;&gt;-1,"",LEFT(SUBSTITUTE(SUBSTITUTE(SUBSTITUTE(SUBSTITUTE(SUBSTITUTE(CID_DB[[#This Row],[ NSN ]],"-","")," ","")," ",""),"‐",""),"NA",""),13))</f>
        <v>4920016334172</v>
      </c>
      <c r="J64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A520341||Main Deck Cargo Door Rigging Equipment|4920016334172</v>
      </c>
    </row>
    <row r="6443" spans="1:10" x14ac:dyDescent="0.35">
      <c r="A6443" s="1" t="s">
        <v>3</v>
      </c>
      <c r="B6443" s="1" t="s">
        <v>12058</v>
      </c>
      <c r="C6443" s="1" t="s">
        <v>12370</v>
      </c>
      <c r="D6443" s="1" t="s">
        <v>3</v>
      </c>
      <c r="E6443" s="1" t="s">
        <v>12371</v>
      </c>
      <c r="F6443" s="4" t="s">
        <v>12372</v>
      </c>
      <c r="G6443" s="1" t="s">
        <v>8</v>
      </c>
      <c r="H6443" s="3" t="str">
        <f t="shared" si="100"/>
        <v>Commercial</v>
      </c>
      <c r="I6443" s="3" t="str">
        <f>IF(IFERROR(SEARCH("N/A",CID_DB[[#This Row],[ NSN ]]),-1)&lt;&gt;-1,"",LEFT(SUBSTITUTE(SUBSTITUTE(SUBSTITUTE(SUBSTITUTE(SUBSTITUTE(CID_DB[[#This Row],[ NSN ]],"-","")," ","")," ",""),"‐",""),"NA",""),13))</f>
        <v>1730016331426</v>
      </c>
      <c r="J64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A5200441||Sling Equipment, Forward and Aft Cargo Door Handling Sling Equipment|1730016331426</v>
      </c>
    </row>
    <row r="6444" spans="1:10" x14ac:dyDescent="0.35">
      <c r="A6444" s="1" t="s">
        <v>3</v>
      </c>
      <c r="B6444" s="1" t="s">
        <v>12058</v>
      </c>
      <c r="C6444" s="1" t="s">
        <v>12373</v>
      </c>
      <c r="D6444" s="1" t="s">
        <v>3</v>
      </c>
      <c r="E6444" s="1" t="s">
        <v>12374</v>
      </c>
      <c r="F6444" s="4" t="s">
        <v>12375</v>
      </c>
      <c r="G6444" s="1" t="s">
        <v>8</v>
      </c>
      <c r="H6444" s="3" t="str">
        <f t="shared" si="100"/>
        <v>Commercial</v>
      </c>
      <c r="I6444" s="3" t="str">
        <f>IF(IFERROR(SEARCH("N/A",CID_DB[[#This Row],[ NSN ]]),-1)&lt;&gt;-1,"",LEFT(SUBSTITUTE(SUBSTITUTE(SUBSTITUTE(SUBSTITUTE(SUBSTITUTE(CID_DB[[#This Row],[ NSN ]],"-","")," ","")," ",""),"‐",""),"NA",""),13))</f>
        <v>4920016327592</v>
      </c>
      <c r="J64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J280079||Pressurization Equip|4920016327592</v>
      </c>
    </row>
    <row r="6445" spans="1:10" x14ac:dyDescent="0.35">
      <c r="A6445" s="1" t="s">
        <v>3</v>
      </c>
      <c r="B6445" s="1" t="s">
        <v>12058</v>
      </c>
      <c r="C6445" s="1" t="s">
        <v>12376</v>
      </c>
      <c r="D6445" s="1" t="s">
        <v>3</v>
      </c>
      <c r="E6445" s="1" t="s">
        <v>12108</v>
      </c>
      <c r="F6445" s="4" t="s">
        <v>12377</v>
      </c>
      <c r="G6445" s="1" t="s">
        <v>8</v>
      </c>
      <c r="H6445" s="3" t="str">
        <f t="shared" si="100"/>
        <v>Commercial</v>
      </c>
      <c r="I6445" s="3" t="str">
        <f>IF(IFERROR(SEARCH("N/A",CID_DB[[#This Row],[ NSN ]]),-1)&lt;&gt;-1,"",LEFT(SUBSTITUTE(SUBSTITUTE(SUBSTITUTE(SUBSTITUTE(SUBSTITUTE(CID_DB[[#This Row],[ NSN ]],"-","")," ","")," ",""),"‐",""),"NA",""),13))</f>
        <v>4920016333764</v>
      </c>
      <c r="J64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A271121||Rigging Equipment|4920016333764</v>
      </c>
    </row>
    <row r="6446" spans="1:10" x14ac:dyDescent="0.35">
      <c r="A6446" s="1" t="s">
        <v>3</v>
      </c>
      <c r="B6446" s="1" t="s">
        <v>12058</v>
      </c>
      <c r="C6446" s="1" t="s">
        <v>12378</v>
      </c>
      <c r="D6446" s="1" t="s">
        <v>3</v>
      </c>
      <c r="E6446" s="1" t="s">
        <v>12379</v>
      </c>
      <c r="F6446" s="4" t="s">
        <v>12380</v>
      </c>
      <c r="G6446" s="1" t="s">
        <v>8</v>
      </c>
      <c r="H6446" s="3" t="str">
        <f t="shared" si="100"/>
        <v>Commercial</v>
      </c>
      <c r="I6446" s="3" t="str">
        <f>IF(IFERROR(SEARCH("N/A",CID_DB[[#This Row],[ NSN ]]),-1)&lt;&gt;-1,"",LEFT(SUBSTITUTE(SUBSTITUTE(SUBSTITUTE(SUBSTITUTE(SUBSTITUTE(CID_DB[[#This Row],[ NSN ]],"-","")," ","")," ",""),"‐",""),"NA",""),13))</f>
        <v>4920016334987</v>
      </c>
      <c r="J64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A3209812||Axle Protector|4920016334987</v>
      </c>
    </row>
    <row r="6447" spans="1:10" x14ac:dyDescent="0.35">
      <c r="A6447" s="1" t="s">
        <v>3</v>
      </c>
      <c r="B6447" s="1" t="s">
        <v>12058</v>
      </c>
      <c r="C6447" s="1" t="s">
        <v>12381</v>
      </c>
      <c r="D6447" s="1" t="s">
        <v>3</v>
      </c>
      <c r="E6447" s="1" t="s">
        <v>12382</v>
      </c>
      <c r="F6447" s="4" t="s">
        <v>12383</v>
      </c>
      <c r="G6447" s="1" t="s">
        <v>8</v>
      </c>
      <c r="H6447" s="3" t="str">
        <f t="shared" si="100"/>
        <v>Commercial</v>
      </c>
      <c r="I6447" s="3" t="str">
        <f>IF(IFERROR(SEARCH("N/A",CID_DB[[#This Row],[ NSN ]]),-1)&lt;&gt;-1,"",LEFT(SUBSTITUTE(SUBSTITUTE(SUBSTITUTE(SUBSTITUTE(SUBSTITUTE(CID_DB[[#This Row],[ NSN ]],"-","")," ","")," ",""),"‐",""),"NA",""),13))</f>
        <v>4920016334992</v>
      </c>
      <c r="J64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ST2580381||Nose Landing Gear Drag Brace Bearing Cap Installation and Removal Wrench|4920016334992</v>
      </c>
    </row>
    <row r="6448" spans="1:10" x14ac:dyDescent="0.35">
      <c r="A6448" s="1" t="s">
        <v>3</v>
      </c>
      <c r="B6448" s="1" t="s">
        <v>12058</v>
      </c>
      <c r="C6448" s="1" t="s">
        <v>12384</v>
      </c>
      <c r="D6448" s="1" t="s">
        <v>3</v>
      </c>
      <c r="E6448" s="1" t="s">
        <v>12206</v>
      </c>
      <c r="F6448" s="4" t="s">
        <v>12385</v>
      </c>
      <c r="G6448" s="1" t="s">
        <v>8</v>
      </c>
      <c r="H6448" s="3" t="str">
        <f t="shared" si="100"/>
        <v>Commercial</v>
      </c>
      <c r="I6448" s="3" t="str">
        <f>IF(IFERROR(SEARCH("N/A",CID_DB[[#This Row],[ NSN ]]),-1)&lt;&gt;-1,"",LEFT(SUBSTITUTE(SUBSTITUTE(SUBSTITUTE(SUBSTITUTE(SUBSTITUTE(CID_DB[[#This Row],[ NSN ]],"-","")," ","")," ",""),"‐",""),"NA",""),13))</f>
        <v>1730016331222</v>
      </c>
      <c r="J64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A710161||Aircraft Maintenance Sling|1730016331222</v>
      </c>
    </row>
    <row r="6449" spans="1:10" x14ac:dyDescent="0.35">
      <c r="A6449" s="1" t="s">
        <v>3</v>
      </c>
      <c r="B6449" s="1" t="s">
        <v>12058</v>
      </c>
      <c r="C6449" s="1" t="s">
        <v>12386</v>
      </c>
      <c r="D6449" s="1" t="s">
        <v>3</v>
      </c>
      <c r="E6449" s="1" t="s">
        <v>12387</v>
      </c>
      <c r="F6449" s="4" t="s">
        <v>12388</v>
      </c>
      <c r="G6449" s="1" t="s">
        <v>8</v>
      </c>
      <c r="H6449" s="3" t="str">
        <f t="shared" si="100"/>
        <v>Commercial</v>
      </c>
      <c r="I6449" s="3" t="str">
        <f>IF(IFERROR(SEARCH("N/A",CID_DB[[#This Row],[ NSN ]]),-1)&lt;&gt;-1,"",LEFT(SUBSTITUTE(SUBSTITUTE(SUBSTITUTE(SUBSTITUTE(SUBSTITUTE(CID_DB[[#This Row],[ NSN ]],"-","")," ","")," ",""),"‐",""),"NA",""),13))</f>
        <v>1680016328955</v>
      </c>
      <c r="J64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A320171||Fuse Bolt Puller|1680016328955</v>
      </c>
    </row>
    <row r="6450" spans="1:10" x14ac:dyDescent="0.35">
      <c r="A6450" s="1" t="s">
        <v>3</v>
      </c>
      <c r="B6450" s="1" t="s">
        <v>12058</v>
      </c>
      <c r="C6450" s="1" t="s">
        <v>12389</v>
      </c>
      <c r="D6450" s="1" t="s">
        <v>3</v>
      </c>
      <c r="E6450" s="1" t="s">
        <v>12379</v>
      </c>
      <c r="F6450" s="4" t="s">
        <v>12390</v>
      </c>
      <c r="G6450" s="1" t="s">
        <v>8</v>
      </c>
      <c r="H6450" s="3" t="str">
        <f t="shared" si="100"/>
        <v>Commercial</v>
      </c>
      <c r="I6450" s="3" t="str">
        <f>IF(IFERROR(SEARCH("N/A",CID_DB[[#This Row],[ NSN ]]),-1)&lt;&gt;-1,"",LEFT(SUBSTITUTE(SUBSTITUTE(SUBSTITUTE(SUBSTITUTE(SUBSTITUTE(CID_DB[[#This Row],[ NSN ]],"-","")," ","")," ",""),"‐",""),"NA",""),13))</f>
        <v>4920016336170</v>
      </c>
      <c r="J64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A320981||Axle Protector|4920016336170</v>
      </c>
    </row>
    <row r="6451" spans="1:10" x14ac:dyDescent="0.35">
      <c r="A6451" s="1" t="s">
        <v>3</v>
      </c>
      <c r="B6451" s="1" t="s">
        <v>12058</v>
      </c>
      <c r="C6451" s="1" t="s">
        <v>12391</v>
      </c>
      <c r="D6451" s="1" t="s">
        <v>3</v>
      </c>
      <c r="E6451" s="1" t="s">
        <v>12392</v>
      </c>
      <c r="F6451" s="4" t="s">
        <v>12393</v>
      </c>
      <c r="G6451" s="1" t="s">
        <v>8</v>
      </c>
      <c r="H6451" s="3" t="str">
        <f t="shared" si="100"/>
        <v>Commercial</v>
      </c>
      <c r="I6451" s="3" t="str">
        <f>IF(IFERROR(SEARCH("N/A",CID_DB[[#This Row],[ NSN ]]),-1)&lt;&gt;-1,"",LEFT(SUBSTITUTE(SUBSTITUTE(SUBSTITUTE(SUBSTITUTE(SUBSTITUTE(CID_DB[[#This Row],[ NSN ]],"-","")," ","")," ",""),"‐",""),"NA",""),13))</f>
        <v>5120016649482</v>
      </c>
      <c r="J64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ST2589A1||Cannon Connector Pliers|5120016649482</v>
      </c>
    </row>
    <row r="6452" spans="1:10" x14ac:dyDescent="0.35">
      <c r="A6452" s="1" t="s">
        <v>3</v>
      </c>
      <c r="B6452" s="1" t="s">
        <v>12058</v>
      </c>
      <c r="C6452" s="1" t="s">
        <v>12394</v>
      </c>
      <c r="D6452" s="1" t="s">
        <v>3</v>
      </c>
      <c r="E6452" s="1" t="s">
        <v>12395</v>
      </c>
      <c r="F6452" s="4"/>
      <c r="G6452" s="1" t="s">
        <v>8</v>
      </c>
      <c r="H6452" s="3" t="str">
        <f t="shared" si="100"/>
        <v>Commercial</v>
      </c>
      <c r="I6452" s="3" t="str">
        <f>IF(IFERROR(SEARCH("N/A",CID_DB[[#This Row],[ NSN ]]),-1)&lt;&gt;-1,"",LEFT(SUBSTITUTE(SUBSTITUTE(SUBSTITUTE(SUBSTITUTE(SUBSTITUTE(CID_DB[[#This Row],[ NSN ]],"-","")," ","")," ",""),"‐",""),"NA",""),13))</f>
        <v/>
      </c>
      <c r="J64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C15292||Bonding Meter|</v>
      </c>
    </row>
    <row r="6453" spans="1:10" x14ac:dyDescent="0.35">
      <c r="A6453" s="1" t="s">
        <v>3</v>
      </c>
      <c r="B6453" s="1" t="s">
        <v>12058</v>
      </c>
      <c r="C6453" s="1" t="s">
        <v>12396</v>
      </c>
      <c r="D6453" s="1" t="s">
        <v>3</v>
      </c>
      <c r="E6453" s="1" t="s">
        <v>12397</v>
      </c>
      <c r="F6453" s="4" t="s">
        <v>12398</v>
      </c>
      <c r="G6453" s="1" t="s">
        <v>8</v>
      </c>
      <c r="H6453" s="3" t="str">
        <f t="shared" si="100"/>
        <v>Commercial</v>
      </c>
      <c r="I6453" s="3" t="str">
        <f>IF(IFERROR(SEARCH("N/A",CID_DB[[#This Row],[ NSN ]]),-1)&lt;&gt;-1,"",LEFT(SUBSTITUTE(SUBSTITUTE(SUBSTITUTE(SUBSTITUTE(SUBSTITUTE(CID_DB[[#This Row],[ NSN ]],"-","")," ","")," ",""),"‐",""),"NA",""),13))</f>
        <v>4920016452341</v>
      </c>
      <c r="J64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A320971||Nose Landing Gear Thread Protector|4920016452341</v>
      </c>
    </row>
    <row r="6454" spans="1:10" x14ac:dyDescent="0.35">
      <c r="A6454" s="1" t="s">
        <v>3</v>
      </c>
      <c r="B6454" s="1" t="s">
        <v>12058</v>
      </c>
      <c r="C6454" s="1" t="s">
        <v>12399</v>
      </c>
      <c r="D6454" s="1" t="s">
        <v>3</v>
      </c>
      <c r="E6454" s="1" t="s">
        <v>12400</v>
      </c>
      <c r="F6454" s="4" t="s">
        <v>12401</v>
      </c>
      <c r="G6454" s="1" t="s">
        <v>8</v>
      </c>
      <c r="H6454" s="3" t="str">
        <f t="shared" si="100"/>
        <v>Commercial</v>
      </c>
      <c r="I6454" s="3" t="str">
        <f>IF(IFERROR(SEARCH("N/A",CID_DB[[#This Row],[ NSN ]]),-1)&lt;&gt;-1,"",LEFT(SUBSTITUTE(SUBSTITUTE(SUBSTITUTE(SUBSTITUTE(SUBSTITUTE(CID_DB[[#This Row],[ NSN ]],"-","")," ","")," ",""),"‐",""),"NA",""),13))</f>
        <v>4920016337380</v>
      </c>
      <c r="J64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A3204617||Attach Bracket|4920016337380</v>
      </c>
    </row>
    <row r="6455" spans="1:10" x14ac:dyDescent="0.35">
      <c r="A6455" s="1" t="s">
        <v>3</v>
      </c>
      <c r="B6455" s="1" t="s">
        <v>12058</v>
      </c>
      <c r="C6455" s="1" t="s">
        <v>12402</v>
      </c>
      <c r="D6455" s="1" t="s">
        <v>3</v>
      </c>
      <c r="E6455" s="1" t="s">
        <v>12403</v>
      </c>
      <c r="F6455" s="4" t="s">
        <v>12404</v>
      </c>
      <c r="G6455" s="1" t="s">
        <v>8</v>
      </c>
      <c r="H6455" s="3" t="str">
        <f t="shared" si="100"/>
        <v>Commercial</v>
      </c>
      <c r="I6455" s="3" t="str">
        <f>IF(IFERROR(SEARCH("N/A",CID_DB[[#This Row],[ NSN ]]),-1)&lt;&gt;-1,"",LEFT(SUBSTITUTE(SUBSTITUTE(SUBSTITUTE(SUBSTITUTE(SUBSTITUTE(CID_DB[[#This Row],[ NSN ]],"-","")," ","")," ",""),"‐",""),"NA",""),13))</f>
        <v>5220016428617</v>
      </c>
      <c r="J64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A270013||Elevator Power Control Actuator Rigging Gauge|5220016428617</v>
      </c>
    </row>
    <row r="6456" spans="1:10" x14ac:dyDescent="0.35">
      <c r="A6456" s="1" t="s">
        <v>3</v>
      </c>
      <c r="B6456" s="1" t="s">
        <v>12058</v>
      </c>
      <c r="C6456" s="1" t="s">
        <v>12405</v>
      </c>
      <c r="D6456" s="1" t="s">
        <v>3</v>
      </c>
      <c r="E6456" s="1" t="s">
        <v>12406</v>
      </c>
      <c r="F6456" s="4" t="s">
        <v>12407</v>
      </c>
      <c r="G6456" s="1" t="s">
        <v>8</v>
      </c>
      <c r="H6456" s="3" t="str">
        <f t="shared" si="100"/>
        <v>Commercial</v>
      </c>
      <c r="I6456" s="3" t="str">
        <f>IF(IFERROR(SEARCH("N/A",CID_DB[[#This Row],[ NSN ]]),-1)&lt;&gt;-1,"",LEFT(SUBSTITUTE(SUBSTITUTE(SUBSTITUTE(SUBSTITUTE(SUBSTITUTE(CID_DB[[#This Row],[ NSN ]],"-","")," ","")," ",""),"‐",""),"NA",""),13))</f>
        <v>1730016333053</v>
      </c>
      <c r="J64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A2000183||Hoist Support Boom|1730016333053</v>
      </c>
    </row>
    <row r="6457" spans="1:10" x14ac:dyDescent="0.35">
      <c r="A6457" s="1" t="s">
        <v>3</v>
      </c>
      <c r="B6457" s="1" t="s">
        <v>12058</v>
      </c>
      <c r="C6457" s="1" t="s">
        <v>12408</v>
      </c>
      <c r="D6457" s="1" t="s">
        <v>3</v>
      </c>
      <c r="E6457" s="1" t="s">
        <v>12409</v>
      </c>
      <c r="F6457" s="4" t="s">
        <v>12410</v>
      </c>
      <c r="G6457" s="1" t="s">
        <v>8</v>
      </c>
      <c r="H6457" s="3" t="str">
        <f t="shared" si="100"/>
        <v>Commercial</v>
      </c>
      <c r="I6457" s="3" t="str">
        <f>IF(IFERROR(SEARCH("N/A",CID_DB[[#This Row],[ NSN ]]),-1)&lt;&gt;-1,"",LEFT(SUBSTITUTE(SUBSTITUTE(SUBSTITUTE(SUBSTITUTE(SUBSTITUTE(CID_DB[[#This Row],[ NSN ]],"-","")," ","")," ",""),"‐",""),"NA",""),13))</f>
        <v>1730016328527</v>
      </c>
      <c r="J64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A520251||Service Platform|1730016328527</v>
      </c>
    </row>
    <row r="6458" spans="1:10" x14ac:dyDescent="0.35">
      <c r="A6458" s="1" t="s">
        <v>3</v>
      </c>
      <c r="B6458" s="1" t="s">
        <v>12058</v>
      </c>
      <c r="C6458" s="1" t="s">
        <v>12411</v>
      </c>
      <c r="D6458" s="1" t="s">
        <v>3</v>
      </c>
      <c r="E6458" s="1" t="s">
        <v>12412</v>
      </c>
      <c r="F6458" s="4" t="s">
        <v>12413</v>
      </c>
      <c r="G6458" s="1" t="s">
        <v>8</v>
      </c>
      <c r="H6458" s="3" t="str">
        <f t="shared" si="100"/>
        <v>Commercial</v>
      </c>
      <c r="I6458" s="3" t="str">
        <f>IF(IFERROR(SEARCH("N/A",CID_DB[[#This Row],[ NSN ]]),-1)&lt;&gt;-1,"",LEFT(SUBSTITUTE(SUBSTITUTE(SUBSTITUTE(SUBSTITUTE(SUBSTITUTE(CID_DB[[#This Row],[ NSN ]],"-","")," ","")," ",""),"‐",""),"NA",""),13))</f>
        <v>1730016331422</v>
      </c>
      <c r="J64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A321231||Rigging Assembly|1730016331422</v>
      </c>
    </row>
    <row r="6459" spans="1:10" x14ac:dyDescent="0.35">
      <c r="A6459" s="1" t="s">
        <v>3</v>
      </c>
      <c r="B6459" s="1" t="s">
        <v>12058</v>
      </c>
      <c r="C6459" s="1" t="s">
        <v>12414</v>
      </c>
      <c r="D6459" s="1" t="s">
        <v>3</v>
      </c>
      <c r="E6459" s="1" t="s">
        <v>12415</v>
      </c>
      <c r="F6459" s="4" t="s">
        <v>12416</v>
      </c>
      <c r="G6459" s="1" t="s">
        <v>8</v>
      </c>
      <c r="H6459" s="3" t="str">
        <f t="shared" si="100"/>
        <v>Commercial</v>
      </c>
      <c r="I6459" s="3" t="str">
        <f>IF(IFERROR(SEARCH("N/A",CID_DB[[#This Row],[ NSN ]]),-1)&lt;&gt;-1,"",LEFT(SUBSTITUTE(SUBSTITUTE(SUBSTITUTE(SUBSTITUTE(SUBSTITUTE(CID_DB[[#This Row],[ NSN ]],"-","")," ","")," ",""),"‐",""),"NA",""),13))</f>
        <v>5220016425528</v>
      </c>
      <c r="J64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A270011||Aircraft Control Rigging Template Set|5220016425528</v>
      </c>
    </row>
    <row r="6460" spans="1:10" x14ac:dyDescent="0.35">
      <c r="A6460" s="1" t="s">
        <v>3</v>
      </c>
      <c r="B6460" s="1" t="s">
        <v>12058</v>
      </c>
      <c r="C6460" s="1" t="s">
        <v>12417</v>
      </c>
      <c r="D6460" s="1" t="s">
        <v>3</v>
      </c>
      <c r="E6460" s="1" t="s">
        <v>12418</v>
      </c>
      <c r="F6460" s="4" t="s">
        <v>12419</v>
      </c>
      <c r="G6460" s="1" t="s">
        <v>8</v>
      </c>
      <c r="H6460" s="3" t="str">
        <f t="shared" si="100"/>
        <v>Commercial</v>
      </c>
      <c r="I6460" s="3" t="str">
        <f>IF(IFERROR(SEARCH("N/A",CID_DB[[#This Row],[ NSN ]]),-1)&lt;&gt;-1,"",LEFT(SUBSTITUTE(SUBSTITUTE(SUBSTITUTE(SUBSTITUTE(SUBSTITUTE(CID_DB[[#This Row],[ NSN ]],"-","")," ","")," ",""),"‐",""),"NA",""),13))</f>
        <v>1730016329283</v>
      </c>
      <c r="J64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A2700719||Ground Lock|1730016329283</v>
      </c>
    </row>
    <row r="6461" spans="1:10" x14ac:dyDescent="0.35">
      <c r="A6461" s="1" t="s">
        <v>3</v>
      </c>
      <c r="B6461" s="1" t="s">
        <v>12058</v>
      </c>
      <c r="C6461" s="1" t="s">
        <v>12420</v>
      </c>
      <c r="D6461" s="1" t="s">
        <v>3</v>
      </c>
      <c r="E6461" s="1" t="s">
        <v>12421</v>
      </c>
      <c r="F6461" s="4" t="s">
        <v>12422</v>
      </c>
      <c r="G6461" s="1" t="s">
        <v>8</v>
      </c>
      <c r="H6461" s="3" t="str">
        <f t="shared" si="100"/>
        <v>Commercial</v>
      </c>
      <c r="I6461" s="3" t="str">
        <f>IF(IFERROR(SEARCH("N/A",CID_DB[[#This Row],[ NSN ]]),-1)&lt;&gt;-1,"",LEFT(SUBSTITUTE(SUBSTITUTE(SUBSTITUTE(SUBSTITUTE(SUBSTITUTE(CID_DB[[#This Row],[ NSN ]],"-","")," ","")," ",""),"‐",""),"NA",""),13))</f>
        <v>4920016333051</v>
      </c>
      <c r="J64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A520221||Forward Entry Door Canopy|4920016333051</v>
      </c>
    </row>
    <row r="6462" spans="1:10" x14ac:dyDescent="0.35">
      <c r="A6462" s="1" t="s">
        <v>3</v>
      </c>
      <c r="B6462" s="1" t="s">
        <v>12058</v>
      </c>
      <c r="C6462" s="1" t="s">
        <v>12423</v>
      </c>
      <c r="D6462" s="1" t="s">
        <v>3</v>
      </c>
      <c r="E6462" s="1" t="s">
        <v>12278</v>
      </c>
      <c r="F6462" s="4" t="s">
        <v>12424</v>
      </c>
      <c r="G6462" s="1" t="s">
        <v>8</v>
      </c>
      <c r="H6462" s="3" t="str">
        <f t="shared" si="100"/>
        <v>Commercial</v>
      </c>
      <c r="I6462" s="3" t="str">
        <f>IF(IFERROR(SEARCH("N/A",CID_DB[[#This Row],[ NSN ]]),-1)&lt;&gt;-1,"",LEFT(SUBSTITUTE(SUBSTITUTE(SUBSTITUTE(SUBSTITUTE(SUBSTITUTE(CID_DB[[#This Row],[ NSN ]],"-","")," ","")," ",""),"‐",""),"NA",""),13))</f>
        <v>4920016321001</v>
      </c>
      <c r="J64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A070031||Jacking Adapter|4920016321001</v>
      </c>
    </row>
    <row r="6463" spans="1:10" x14ac:dyDescent="0.35">
      <c r="A6463" s="1" t="s">
        <v>3</v>
      </c>
      <c r="B6463" s="1" t="s">
        <v>12058</v>
      </c>
      <c r="C6463" s="1" t="s">
        <v>12425</v>
      </c>
      <c r="D6463" s="1" t="s">
        <v>3</v>
      </c>
      <c r="E6463" s="1" t="s">
        <v>12426</v>
      </c>
      <c r="F6463" s="4" t="s">
        <v>12427</v>
      </c>
      <c r="G6463" s="1" t="s">
        <v>8</v>
      </c>
      <c r="H6463" s="3" t="str">
        <f t="shared" si="100"/>
        <v>Commercial</v>
      </c>
      <c r="I6463" s="3" t="str">
        <f>IF(IFERROR(SEARCH("N/A",CID_DB[[#This Row],[ NSN ]]),-1)&lt;&gt;-1,"",LEFT(SUBSTITUTE(SUBSTITUTE(SUBSTITUTE(SUBSTITUTE(SUBSTITUTE(CID_DB[[#This Row],[ NSN ]],"-","")," ","")," ",""),"‐",""),"NA",""),13))</f>
        <v>4920016339293</v>
      </c>
      <c r="J64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A270042||Hoist Adapter|4920016339293</v>
      </c>
    </row>
    <row r="6464" spans="1:10" x14ac:dyDescent="0.35">
      <c r="A6464" s="1" t="s">
        <v>3</v>
      </c>
      <c r="B6464" s="1" t="s">
        <v>12058</v>
      </c>
      <c r="C6464" s="1" t="s">
        <v>12428</v>
      </c>
      <c r="D6464" s="1" t="s">
        <v>3</v>
      </c>
      <c r="E6464" s="1" t="s">
        <v>12429</v>
      </c>
      <c r="F6464" s="4" t="s">
        <v>12430</v>
      </c>
      <c r="G6464" s="1" t="s">
        <v>8</v>
      </c>
      <c r="H6464" s="3" t="str">
        <f t="shared" si="100"/>
        <v>Commercial</v>
      </c>
      <c r="I6464" s="3" t="str">
        <f>IF(IFERROR(SEARCH("N/A",CID_DB[[#This Row],[ NSN ]]),-1)&lt;&gt;-1,"",LEFT(SUBSTITUTE(SUBSTITUTE(SUBSTITUTE(SUBSTITUTE(SUBSTITUTE(CID_DB[[#This Row],[ NSN ]],"-","")," ","")," ",""),"‐",""),"NA",""),13))</f>
        <v>3950016622491</v>
      </c>
      <c r="J64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A2000165||Long Hoist Arm Extension|3950016622491</v>
      </c>
    </row>
    <row r="6465" spans="1:10" x14ac:dyDescent="0.35">
      <c r="A6465" s="1" t="s">
        <v>3</v>
      </c>
      <c r="B6465" s="1" t="s">
        <v>12058</v>
      </c>
      <c r="C6465" s="1" t="s">
        <v>12431</v>
      </c>
      <c r="D6465" s="1" t="s">
        <v>3</v>
      </c>
      <c r="E6465" s="1" t="s">
        <v>12432</v>
      </c>
      <c r="F6465" s="4" t="s">
        <v>12433</v>
      </c>
      <c r="G6465" s="1" t="s">
        <v>8</v>
      </c>
      <c r="H6465" s="3" t="str">
        <f t="shared" si="100"/>
        <v>Commercial</v>
      </c>
      <c r="I6465" s="3" t="str">
        <f>IF(IFERROR(SEARCH("N/A",CID_DB[[#This Row],[ NSN ]]),-1)&lt;&gt;-1,"",LEFT(SUBSTITUTE(SUBSTITUTE(SUBSTITUTE(SUBSTITUTE(SUBSTITUTE(CID_DB[[#This Row],[ NSN ]],"-","")," ","")," ",""),"‐",""),"NA",""),13))</f>
        <v>4920016338531</v>
      </c>
      <c r="J64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A520191||Main Deck Cargo Door Hinge Pin Driver Set|4920016338531</v>
      </c>
    </row>
    <row r="6466" spans="1:10" x14ac:dyDescent="0.35">
      <c r="A6466" s="1" t="s">
        <v>3</v>
      </c>
      <c r="B6466" s="1" t="s">
        <v>12058</v>
      </c>
      <c r="C6466" s="1" t="s">
        <v>12434</v>
      </c>
      <c r="D6466" s="1" t="s">
        <v>3</v>
      </c>
      <c r="E6466" s="1" t="s">
        <v>12435</v>
      </c>
      <c r="F6466" s="4" t="s">
        <v>12436</v>
      </c>
      <c r="G6466" s="1" t="s">
        <v>8</v>
      </c>
      <c r="H6466" s="3" t="str">
        <f t="shared" si="100"/>
        <v>Commercial</v>
      </c>
      <c r="I6466" s="3" t="str">
        <f>IF(IFERROR(SEARCH("N/A",CID_DB[[#This Row],[ NSN ]]),-1)&lt;&gt;-1,"",LEFT(SUBSTITUTE(SUBSTITUTE(SUBSTITUTE(SUBSTITUTE(SUBSTITUTE(CID_DB[[#This Row],[ NSN ]],"-","")," ","")," ",""),"‐",""),"NA",""),13))</f>
        <v>4920016337837</v>
      </c>
      <c r="J64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A320041||Wrench Adapter|4920016337837</v>
      </c>
    </row>
    <row r="6467" spans="1:10" x14ac:dyDescent="0.35">
      <c r="A6467" s="1" t="s">
        <v>3</v>
      </c>
      <c r="B6467" s="1" t="s">
        <v>12058</v>
      </c>
      <c r="C6467" s="1" t="s">
        <v>12437</v>
      </c>
      <c r="D6467" s="1" t="s">
        <v>3</v>
      </c>
      <c r="E6467" s="1" t="s">
        <v>12435</v>
      </c>
      <c r="F6467" s="4" t="s">
        <v>12438</v>
      </c>
      <c r="G6467" s="1" t="s">
        <v>8</v>
      </c>
      <c r="H6467" s="3" t="str">
        <f t="shared" ref="H6467:H6530" si="101">IF(G6467="Y - CID","Commercial",IF(G6467="N - CID","Other Than Commercial","N/A"))</f>
        <v>Commercial</v>
      </c>
      <c r="I6467" s="3" t="str">
        <f>IF(IFERROR(SEARCH("N/A",CID_DB[[#This Row],[ NSN ]]),-1)&lt;&gt;-1,"",LEFT(SUBSTITUTE(SUBSTITUTE(SUBSTITUTE(SUBSTITUTE(SUBSTITUTE(CID_DB[[#This Row],[ NSN ]],"-","")," ","")," ",""),"‐",""),"NA",""),13))</f>
        <v>4920016337840</v>
      </c>
      <c r="J64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A320211||Wrench Adapter|4920016337840</v>
      </c>
    </row>
    <row r="6468" spans="1:10" x14ac:dyDescent="0.35">
      <c r="A6468" s="1" t="s">
        <v>3</v>
      </c>
      <c r="B6468" s="1" t="s">
        <v>12058</v>
      </c>
      <c r="C6468" s="1" t="s">
        <v>12439</v>
      </c>
      <c r="D6468" s="1" t="s">
        <v>3</v>
      </c>
      <c r="E6468" s="1" t="s">
        <v>12440</v>
      </c>
      <c r="F6468" s="4" t="s">
        <v>12441</v>
      </c>
      <c r="G6468" s="1" t="s">
        <v>8</v>
      </c>
      <c r="H6468" s="3" t="str">
        <f t="shared" si="101"/>
        <v>Commercial</v>
      </c>
      <c r="I6468" s="3" t="str">
        <f>IF(IFERROR(SEARCH("N/A",CID_DB[[#This Row],[ NSN ]]),-1)&lt;&gt;-1,"",LEFT(SUBSTITUTE(SUBSTITUTE(SUBSTITUTE(SUBSTITUTE(SUBSTITUTE(CID_DB[[#This Row],[ NSN ]],"-","")," ","")," ",""),"‐",""),"NA",""),13))</f>
        <v>5210016330641</v>
      </c>
      <c r="J64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A2712517||Rudder and Elevator Actuator Measurement Tool|5210016330641</v>
      </c>
    </row>
    <row r="6469" spans="1:10" x14ac:dyDescent="0.35">
      <c r="A6469" s="1" t="s">
        <v>3</v>
      </c>
      <c r="B6469" s="1" t="s">
        <v>12058</v>
      </c>
      <c r="C6469" s="1" t="s">
        <v>12442</v>
      </c>
      <c r="D6469" s="1" t="s">
        <v>3</v>
      </c>
      <c r="E6469" s="1" t="s">
        <v>12443</v>
      </c>
      <c r="F6469" s="4" t="s">
        <v>12444</v>
      </c>
      <c r="G6469" s="1" t="s">
        <v>8</v>
      </c>
      <c r="H6469" s="3" t="str">
        <f t="shared" si="101"/>
        <v>Commercial</v>
      </c>
      <c r="I6469" s="3" t="str">
        <f>IF(IFERROR(SEARCH("N/A",CID_DB[[#This Row],[ NSN ]]),-1)&lt;&gt;-1,"",LEFT(SUBSTITUTE(SUBSTITUTE(SUBSTITUTE(SUBSTITUTE(SUBSTITUTE(CID_DB[[#This Row],[ NSN ]],"-","")," ","")," ",""),"‐",""),"NA",""),13))</f>
        <v>4940016325793</v>
      </c>
      <c r="J64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J280061||Sealing Tool|4940016325793</v>
      </c>
    </row>
    <row r="6470" spans="1:10" x14ac:dyDescent="0.35">
      <c r="A6470" s="1" t="s">
        <v>3</v>
      </c>
      <c r="B6470" s="1" t="s">
        <v>12058</v>
      </c>
      <c r="C6470" s="1" t="s">
        <v>12445</v>
      </c>
      <c r="D6470" s="1" t="s">
        <v>3</v>
      </c>
      <c r="E6470" s="1" t="s">
        <v>12311</v>
      </c>
      <c r="F6470" s="4" t="s">
        <v>12446</v>
      </c>
      <c r="G6470" s="1" t="s">
        <v>8</v>
      </c>
      <c r="H6470" s="3" t="str">
        <f t="shared" si="101"/>
        <v>Commercial</v>
      </c>
      <c r="I6470" s="3" t="str">
        <f>IF(IFERROR(SEARCH("N/A",CID_DB[[#This Row],[ NSN ]]),-1)&lt;&gt;-1,"",LEFT(SUBSTITUTE(SUBSTITUTE(SUBSTITUTE(SUBSTITUTE(SUBSTITUTE(CID_DB[[#This Row],[ NSN ]],"-","")," ","")," ",""),"‐",""),"NA",""),13))</f>
        <v>4920016325790</v>
      </c>
      <c r="J64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G2801828||Test Equipment|4920016325790</v>
      </c>
    </row>
    <row r="6471" spans="1:10" x14ac:dyDescent="0.35">
      <c r="A6471" s="1" t="s">
        <v>3</v>
      </c>
      <c r="B6471" s="1" t="s">
        <v>12058</v>
      </c>
      <c r="C6471" s="1" t="s">
        <v>12447</v>
      </c>
      <c r="D6471" s="1" t="s">
        <v>3</v>
      </c>
      <c r="E6471" s="1" t="s">
        <v>12448</v>
      </c>
      <c r="F6471" s="4" t="s">
        <v>12449</v>
      </c>
      <c r="G6471" s="1" t="s">
        <v>8</v>
      </c>
      <c r="H6471" s="3" t="str">
        <f t="shared" si="101"/>
        <v>Commercial</v>
      </c>
      <c r="I6471" s="3" t="str">
        <f>IF(IFERROR(SEARCH("N/A",CID_DB[[#This Row],[ NSN ]]),-1)&lt;&gt;-1,"",LEFT(SUBSTITUTE(SUBSTITUTE(SUBSTITUTE(SUBSTITUTE(SUBSTITUTE(CID_DB[[#This Row],[ NSN ]],"-","")," ","")," ",""),"‐",""),"NA",""),13))</f>
        <v>5220016330907</v>
      </c>
      <c r="J64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F702841||Ground Power Plug and Receptacle Wear Gauge Set|5220016330907</v>
      </c>
    </row>
    <row r="6472" spans="1:10" x14ac:dyDescent="0.35">
      <c r="A6472" s="1" t="s">
        <v>3</v>
      </c>
      <c r="B6472" s="1" t="s">
        <v>12058</v>
      </c>
      <c r="C6472" s="1" t="s">
        <v>12450</v>
      </c>
      <c r="D6472" s="1" t="s">
        <v>3</v>
      </c>
      <c r="E6472" s="1" t="s">
        <v>12451</v>
      </c>
      <c r="F6472" s="4" t="s">
        <v>12452</v>
      </c>
      <c r="G6472" s="1" t="s">
        <v>8</v>
      </c>
      <c r="H6472" s="3" t="str">
        <f t="shared" si="101"/>
        <v>Commercial</v>
      </c>
      <c r="I6472" s="3" t="str">
        <f>IF(IFERROR(SEARCH("N/A",CID_DB[[#This Row],[ NSN ]]),-1)&lt;&gt;-1,"",LEFT(SUBSTITUTE(SUBSTITUTE(SUBSTITUTE(SUBSTITUTE(SUBSTITUTE(CID_DB[[#This Row],[ NSN ]],"-","")," ","")," ",""),"‐",""),"NA",""),13))</f>
        <v>4920016333478</v>
      </c>
      <c r="J64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A270198||Restraint|4920016333478</v>
      </c>
    </row>
    <row r="6473" spans="1:10" x14ac:dyDescent="0.35">
      <c r="A6473" s="1" t="s">
        <v>3</v>
      </c>
      <c r="B6473" s="1" t="s">
        <v>12058</v>
      </c>
      <c r="C6473" s="1" t="s">
        <v>12453</v>
      </c>
      <c r="D6473" s="1" t="s">
        <v>3</v>
      </c>
      <c r="E6473" s="1" t="s">
        <v>12426</v>
      </c>
      <c r="F6473" s="4" t="s">
        <v>12454</v>
      </c>
      <c r="G6473" s="1" t="s">
        <v>8</v>
      </c>
      <c r="H6473" s="3" t="str">
        <f t="shared" si="101"/>
        <v>Commercial</v>
      </c>
      <c r="I6473" s="3" t="str">
        <f>IF(IFERROR(SEARCH("N/A",CID_DB[[#This Row],[ NSN ]]),-1)&lt;&gt;-1,"",LEFT(SUBSTITUTE(SUBSTITUTE(SUBSTITUTE(SUBSTITUTE(SUBSTITUTE(CID_DB[[#This Row],[ NSN ]],"-","")," ","")," ",""),"‐",""),"NA",""),13))</f>
        <v>1730016328531</v>
      </c>
      <c r="J64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A270041||Hoist Adapter|1730016328531</v>
      </c>
    </row>
    <row r="6474" spans="1:10" x14ac:dyDescent="0.35">
      <c r="A6474" s="1" t="s">
        <v>3</v>
      </c>
      <c r="B6474" s="1" t="s">
        <v>12058</v>
      </c>
      <c r="C6474" s="1" t="s">
        <v>12455</v>
      </c>
      <c r="D6474" s="1" t="s">
        <v>3</v>
      </c>
      <c r="E6474" s="1" t="s">
        <v>12456</v>
      </c>
      <c r="F6474" s="4" t="s">
        <v>12457</v>
      </c>
      <c r="G6474" s="1" t="s">
        <v>8</v>
      </c>
      <c r="H6474" s="3" t="str">
        <f t="shared" si="101"/>
        <v>Commercial</v>
      </c>
      <c r="I6474" s="3" t="str">
        <f>IF(IFERROR(SEARCH("N/A",CID_DB[[#This Row],[ NSN ]]),-1)&lt;&gt;-1,"",LEFT(SUBSTITUTE(SUBSTITUTE(SUBSTITUTE(SUBSTITUTE(SUBSTITUTE(CID_DB[[#This Row],[ NSN ]],"-","")," ","")," ",""),"‐",""),"NA",""),13))</f>
        <v>4940016326839</v>
      </c>
      <c r="J64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A570081||Main Landing Gear Bottle Pin Removal and Installation Tool|4940016326839</v>
      </c>
    </row>
    <row r="6475" spans="1:10" x14ac:dyDescent="0.35">
      <c r="A6475" s="1" t="s">
        <v>3</v>
      </c>
      <c r="B6475" s="1" t="s">
        <v>12058</v>
      </c>
      <c r="C6475" s="1" t="s">
        <v>12458</v>
      </c>
      <c r="D6475" s="1" t="s">
        <v>3</v>
      </c>
      <c r="E6475" s="1" t="s">
        <v>12459</v>
      </c>
      <c r="F6475" s="4" t="s">
        <v>12460</v>
      </c>
      <c r="G6475" s="1" t="s">
        <v>8</v>
      </c>
      <c r="H6475" s="3" t="str">
        <f t="shared" si="101"/>
        <v>Commercial</v>
      </c>
      <c r="I6475" s="3" t="str">
        <f>IF(IFERROR(SEARCH("N/A",CID_DB[[#This Row],[ NSN ]]),-1)&lt;&gt;-1,"",LEFT(SUBSTITUTE(SUBSTITUTE(SUBSTITUTE(SUBSTITUTE(SUBSTITUTE(CID_DB[[#This Row],[ NSN ]],"-","")," ","")," ",""),"‐",""),"NA",""),13))</f>
        <v>4920016334168</v>
      </c>
      <c r="J64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A520351||Main Cargo Door Intermediate Hinge Pin Driver|4920016334168</v>
      </c>
    </row>
    <row r="6476" spans="1:10" x14ac:dyDescent="0.35">
      <c r="A6476" s="1" t="s">
        <v>3</v>
      </c>
      <c r="B6476" s="1" t="s">
        <v>12058</v>
      </c>
      <c r="C6476" s="1" t="s">
        <v>12461</v>
      </c>
      <c r="D6476" s="1" t="s">
        <v>3</v>
      </c>
      <c r="E6476" s="1" t="s">
        <v>12462</v>
      </c>
      <c r="F6476" s="4" t="s">
        <v>12463</v>
      </c>
      <c r="G6476" s="1" t="s">
        <v>8</v>
      </c>
      <c r="H6476" s="3" t="str">
        <f t="shared" si="101"/>
        <v>Commercial</v>
      </c>
      <c r="I6476" s="3" t="str">
        <f>IF(IFERROR(SEARCH("N/A",CID_DB[[#This Row],[ NSN ]]),-1)&lt;&gt;-1,"",LEFT(SUBSTITUTE(SUBSTITUTE(SUBSTITUTE(SUBSTITUTE(SUBSTITUTE(CID_DB[[#This Row],[ NSN ]],"-","")," ","")," ",""),"‐",""),"NA",""),13))</f>
        <v>4920016897283</v>
      </c>
      <c r="J64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J280171||Wing Dry Bay Pressurization Adapter Equipment|4920016897283</v>
      </c>
    </row>
    <row r="6477" spans="1:10" x14ac:dyDescent="0.35">
      <c r="A6477" s="1" t="s">
        <v>3</v>
      </c>
      <c r="B6477" s="1" t="s">
        <v>12058</v>
      </c>
      <c r="C6477" s="1" t="s">
        <v>12464</v>
      </c>
      <c r="D6477" s="1" t="s">
        <v>3</v>
      </c>
      <c r="E6477" s="1" t="s">
        <v>12465</v>
      </c>
      <c r="F6477" s="4" t="s">
        <v>12466</v>
      </c>
      <c r="G6477" s="1" t="s">
        <v>8</v>
      </c>
      <c r="H6477" s="3" t="str">
        <f t="shared" si="101"/>
        <v>Commercial</v>
      </c>
      <c r="I6477" s="3" t="str">
        <f>IF(IFERROR(SEARCH("N/A",CID_DB[[#This Row],[ NSN ]]),-1)&lt;&gt;-1,"",LEFT(SUBSTITUTE(SUBSTITUTE(SUBSTITUTE(SUBSTITUTE(SUBSTITUTE(CID_DB[[#This Row],[ NSN ]],"-","")," ","")," ",""),"‐",""),"NA",""),13))</f>
        <v>4730NCZ122882</v>
      </c>
      <c r="J64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J290061||Hydraulic System Bleeder Hose Equipment|4730NCZ122882</v>
      </c>
    </row>
    <row r="6478" spans="1:10" x14ac:dyDescent="0.35">
      <c r="A6478" s="1" t="s">
        <v>3</v>
      </c>
      <c r="B6478" s="1" t="s">
        <v>12058</v>
      </c>
      <c r="C6478" s="1" t="s">
        <v>12467</v>
      </c>
      <c r="D6478" s="1" t="s">
        <v>3</v>
      </c>
      <c r="E6478" s="1" t="s">
        <v>12468</v>
      </c>
      <c r="F6478" s="4" t="s">
        <v>12469</v>
      </c>
      <c r="G6478" s="1" t="s">
        <v>8</v>
      </c>
      <c r="H6478" s="3" t="str">
        <f t="shared" si="101"/>
        <v>Commercial</v>
      </c>
      <c r="I6478" s="3" t="str">
        <f>IF(IFERROR(SEARCH("N/A",CID_DB[[#This Row],[ NSN ]]),-1)&lt;&gt;-1,"",LEFT(SUBSTITUTE(SUBSTITUTE(SUBSTITUTE(SUBSTITUTE(SUBSTITUTE(CID_DB[[#This Row],[ NSN ]],"-","")," ","")," ",""),"‐",""),"NA",""),13))</f>
        <v>4920016322208</v>
      </c>
      <c r="J64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A0700829||Bushing Assembly|4920016322208</v>
      </c>
    </row>
    <row r="6479" spans="1:10" x14ac:dyDescent="0.35">
      <c r="A6479" s="1" t="s">
        <v>3</v>
      </c>
      <c r="B6479" s="1" t="s">
        <v>12058</v>
      </c>
      <c r="C6479" s="1" t="s">
        <v>12470</v>
      </c>
      <c r="D6479" s="1" t="s">
        <v>3</v>
      </c>
      <c r="E6479" s="1" t="s">
        <v>12471</v>
      </c>
      <c r="F6479" s="4" t="s">
        <v>12472</v>
      </c>
      <c r="G6479" s="1" t="s">
        <v>8</v>
      </c>
      <c r="H6479" s="3" t="str">
        <f t="shared" si="101"/>
        <v>Commercial</v>
      </c>
      <c r="I6479" s="3" t="str">
        <f>IF(IFERROR(SEARCH("N/A",CID_DB[[#This Row],[ NSN ]]),-1)&lt;&gt;-1,"",LEFT(SUBSTITUTE(SUBSTITUTE(SUBSTITUTE(SUBSTITUTE(SUBSTITUTE(CID_DB[[#This Row],[ NSN ]],"-","")," ","")," ",""),"‐",""),"NA",""),13))</f>
        <v>4920016047423</v>
      </c>
      <c r="J64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G2801415||Fuel Sump Drain Valve Adapter Equipment|4920016047423</v>
      </c>
    </row>
    <row r="6480" spans="1:10" x14ac:dyDescent="0.35">
      <c r="A6480" s="1" t="s">
        <v>3</v>
      </c>
      <c r="B6480" s="1" t="s">
        <v>12058</v>
      </c>
      <c r="C6480" s="1" t="s">
        <v>12473</v>
      </c>
      <c r="D6480" s="1" t="s">
        <v>3</v>
      </c>
      <c r="E6480" s="1" t="s">
        <v>12474</v>
      </c>
      <c r="F6480" s="4" t="s">
        <v>12475</v>
      </c>
      <c r="G6480" s="1" t="s">
        <v>8</v>
      </c>
      <c r="H6480" s="3" t="str">
        <f t="shared" si="101"/>
        <v>Commercial</v>
      </c>
      <c r="I6480" s="3" t="str">
        <f>IF(IFERROR(SEARCH("N/A",CID_DB[[#This Row],[ NSN ]]),-1)&lt;&gt;-1,"",LEFT(SUBSTITUTE(SUBSTITUTE(SUBSTITUTE(SUBSTITUTE(SUBSTITUTE(CID_DB[[#This Row],[ NSN ]],"-","")," ","")," ",""),"‐",""),"NA",""),13))</f>
        <v>4920015793626</v>
      </c>
      <c r="J64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A3100759||Test Adapter Kit|4920015793626</v>
      </c>
    </row>
    <row r="6481" spans="1:10" x14ac:dyDescent="0.35">
      <c r="A6481" s="1" t="s">
        <v>3</v>
      </c>
      <c r="B6481" s="1" t="s">
        <v>12058</v>
      </c>
      <c r="C6481" s="1" t="s">
        <v>12476</v>
      </c>
      <c r="D6481" s="1" t="s">
        <v>3</v>
      </c>
      <c r="E6481" s="1" t="s">
        <v>12477</v>
      </c>
      <c r="F6481" s="4" t="s">
        <v>12478</v>
      </c>
      <c r="G6481" s="1" t="s">
        <v>8</v>
      </c>
      <c r="H6481" s="3" t="str">
        <f t="shared" si="101"/>
        <v>Commercial</v>
      </c>
      <c r="I6481" s="3" t="str">
        <f>IF(IFERROR(SEARCH("N/A",CID_DB[[#This Row],[ NSN ]]),-1)&lt;&gt;-1,"",LEFT(SUBSTITUTE(SUBSTITUTE(SUBSTITUTE(SUBSTITUTE(SUBSTITUTE(CID_DB[[#This Row],[ NSN ]],"-","")," ","")," ",""),"‐",""),"NA",""),13))</f>
        <v>4940016336156</v>
      </c>
      <c r="J64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A271071||Dummy Link Set|4940016336156</v>
      </c>
    </row>
    <row r="6482" spans="1:10" x14ac:dyDescent="0.35">
      <c r="A6482" s="1" t="s">
        <v>3</v>
      </c>
      <c r="B6482" s="1" t="s">
        <v>12058</v>
      </c>
      <c r="C6482" s="1" t="s">
        <v>12479</v>
      </c>
      <c r="D6482" s="1" t="s">
        <v>3</v>
      </c>
      <c r="E6482" s="1" t="s">
        <v>12480</v>
      </c>
      <c r="F6482" s="4" t="s">
        <v>12481</v>
      </c>
      <c r="G6482" s="1" t="s">
        <v>8</v>
      </c>
      <c r="H6482" s="3" t="str">
        <f t="shared" si="101"/>
        <v>Commercial</v>
      </c>
      <c r="I6482" s="3" t="str">
        <f>IF(IFERROR(SEARCH("N/A",CID_DB[[#This Row],[ NSN ]]),-1)&lt;&gt;-1,"",LEFT(SUBSTITUTE(SUBSTITUTE(SUBSTITUTE(SUBSTITUTE(SUBSTITUTE(CID_DB[[#This Row],[ NSN ]],"-","")," ","")," ",""),"‐",""),"NA",""),13))</f>
        <v>4920016336163</v>
      </c>
      <c r="J64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F7295935||Spanner Wrench|4920016336163</v>
      </c>
    </row>
    <row r="6483" spans="1:10" x14ac:dyDescent="0.35">
      <c r="A6483" s="1" t="s">
        <v>3</v>
      </c>
      <c r="B6483" s="1" t="s">
        <v>12058</v>
      </c>
      <c r="C6483" s="1" t="s">
        <v>12482</v>
      </c>
      <c r="D6483" s="1" t="s">
        <v>3</v>
      </c>
      <c r="E6483" s="1" t="s">
        <v>12483</v>
      </c>
      <c r="F6483" s="4" t="s">
        <v>12484</v>
      </c>
      <c r="G6483" s="1" t="s">
        <v>8</v>
      </c>
      <c r="H6483" s="3" t="str">
        <f t="shared" si="101"/>
        <v>Commercial</v>
      </c>
      <c r="I6483" s="3" t="str">
        <f>IF(IFERROR(SEARCH("N/A",CID_DB[[#This Row],[ NSN ]]),-1)&lt;&gt;-1,"",LEFT(SUBSTITUTE(SUBSTITUTE(SUBSTITUTE(SUBSTITUTE(SUBSTITUTE(CID_DB[[#This Row],[ NSN ]],"-","")," ","")," ",""),"‐",""),"NA",""),13))</f>
        <v>4920016337012</v>
      </c>
      <c r="J64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A320951||Retaining Bolt Wrench|4920016337012</v>
      </c>
    </row>
    <row r="6484" spans="1:10" x14ac:dyDescent="0.35">
      <c r="A6484" s="1" t="s">
        <v>3</v>
      </c>
      <c r="B6484" s="1" t="s">
        <v>12058</v>
      </c>
      <c r="C6484" s="1" t="s">
        <v>12485</v>
      </c>
      <c r="D6484" s="1" t="s">
        <v>3</v>
      </c>
      <c r="E6484" s="1" t="s">
        <v>12486</v>
      </c>
      <c r="F6484" s="4" t="s">
        <v>12487</v>
      </c>
      <c r="G6484" s="1" t="s">
        <v>8</v>
      </c>
      <c r="H6484" s="3" t="str">
        <f t="shared" si="101"/>
        <v>Commercial</v>
      </c>
      <c r="I6484" s="3" t="str">
        <f>IF(IFERROR(SEARCH("N/A",CID_DB[[#This Row],[ NSN ]]),-1)&lt;&gt;-1,"",LEFT(SUBSTITUTE(SUBSTITUTE(SUBSTITUTE(SUBSTITUTE(SUBSTITUTE(CID_DB[[#This Row],[ NSN ]],"-","")," ","")," ",""),"‐",""),"NA",""),13))</f>
        <v>4920016320998</v>
      </c>
      <c r="J64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A271221||Bearing Retaining Nut Wrench|4920016320998</v>
      </c>
    </row>
    <row r="6485" spans="1:10" x14ac:dyDescent="0.35">
      <c r="A6485" s="1" t="s">
        <v>3</v>
      </c>
      <c r="B6485" s="1" t="s">
        <v>12058</v>
      </c>
      <c r="C6485" s="1" t="s">
        <v>12488</v>
      </c>
      <c r="D6485" s="1" t="s">
        <v>3</v>
      </c>
      <c r="E6485" s="1" t="s">
        <v>12480</v>
      </c>
      <c r="F6485" s="4" t="s">
        <v>12489</v>
      </c>
      <c r="G6485" s="1" t="s">
        <v>8</v>
      </c>
      <c r="H6485" s="3" t="str">
        <f t="shared" si="101"/>
        <v>Commercial</v>
      </c>
      <c r="I6485" s="3" t="str">
        <f>IF(IFERROR(SEARCH("N/A",CID_DB[[#This Row],[ NSN ]]),-1)&lt;&gt;-1,"",LEFT(SUBSTITUTE(SUBSTITUTE(SUBSTITUTE(SUBSTITUTE(SUBSTITUTE(CID_DB[[#This Row],[ NSN ]],"-","")," ","")," ",""),"‐",""),"NA",""),13))</f>
        <v>4920016323376</v>
      </c>
      <c r="J64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A280121||Spanner Wrench|4920016323376</v>
      </c>
    </row>
    <row r="6486" spans="1:10" x14ac:dyDescent="0.35">
      <c r="A6486" s="1" t="s">
        <v>3</v>
      </c>
      <c r="B6486" s="1" t="s">
        <v>12058</v>
      </c>
      <c r="C6486" s="1" t="s">
        <v>12490</v>
      </c>
      <c r="D6486" s="1" t="s">
        <v>3</v>
      </c>
      <c r="E6486" s="1" t="s">
        <v>12491</v>
      </c>
      <c r="F6486" s="4" t="s">
        <v>12492</v>
      </c>
      <c r="G6486" s="1" t="s">
        <v>8</v>
      </c>
      <c r="H6486" s="3" t="str">
        <f t="shared" si="101"/>
        <v>Commercial</v>
      </c>
      <c r="I6486" s="3" t="str">
        <f>IF(IFERROR(SEARCH("N/A",CID_DB[[#This Row],[ NSN ]]),-1)&lt;&gt;-1,"",LEFT(SUBSTITUTE(SUBSTITUTE(SUBSTITUTE(SUBSTITUTE(SUBSTITUTE(CID_DB[[#This Row],[ NSN ]],"-","")," ","")," ",""),"‐",""),"NA",""),13))</f>
        <v>4920016324971</v>
      </c>
      <c r="J64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B2800118||Sump Drain Valve Adapter|4920016324971</v>
      </c>
    </row>
    <row r="6487" spans="1:10" x14ac:dyDescent="0.35">
      <c r="A6487" s="1" t="s">
        <v>3</v>
      </c>
      <c r="B6487" s="1" t="s">
        <v>12058</v>
      </c>
      <c r="C6487" s="1" t="s">
        <v>12493</v>
      </c>
      <c r="D6487" s="1" t="s">
        <v>3</v>
      </c>
      <c r="E6487" s="1" t="s">
        <v>12494</v>
      </c>
      <c r="F6487" s="4" t="s">
        <v>12495</v>
      </c>
      <c r="G6487" s="1" t="s">
        <v>8</v>
      </c>
      <c r="H6487" s="3" t="str">
        <f t="shared" si="101"/>
        <v>Commercial</v>
      </c>
      <c r="I6487" s="3" t="str">
        <f>IF(IFERROR(SEARCH("N/A",CID_DB[[#This Row],[ NSN ]]),-1)&lt;&gt;-1,"",LEFT(SUBSTITUTE(SUBSTITUTE(SUBSTITUTE(SUBSTITUTE(SUBSTITUTE(CID_DB[[#This Row],[ NSN ]],"-","")," ","")," ",""),"‐",""),"NA",""),13))</f>
        <v>4920016338539</v>
      </c>
      <c r="J64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A3201213||Wheel Retaining Nut Wrench|4920016338539</v>
      </c>
    </row>
    <row r="6488" spans="1:10" x14ac:dyDescent="0.35">
      <c r="A6488" s="1" t="s">
        <v>3</v>
      </c>
      <c r="B6488" s="1" t="s">
        <v>12058</v>
      </c>
      <c r="C6488" s="1" t="s">
        <v>12496</v>
      </c>
      <c r="D6488" s="1" t="s">
        <v>3</v>
      </c>
      <c r="E6488" s="1" t="s">
        <v>12497</v>
      </c>
      <c r="F6488" s="4" t="s">
        <v>12498</v>
      </c>
      <c r="G6488" s="1" t="s">
        <v>8</v>
      </c>
      <c r="H6488" s="3" t="str">
        <f t="shared" si="101"/>
        <v>Commercial</v>
      </c>
      <c r="I6488" s="3" t="str">
        <f>IF(IFERROR(SEARCH("N/A",CID_DB[[#This Row],[ NSN ]]),-1)&lt;&gt;-1,"",LEFT(SUBSTITUTE(SUBSTITUTE(SUBSTITUTE(SUBSTITUTE(SUBSTITUTE(CID_DB[[#This Row],[ NSN ]],"-","")," ","")," ",""),"‐",""),"NA",""),13))</f>
        <v>4920016326820</v>
      </c>
      <c r="J64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A710491||PT2 Probe Adapter|4920016326820</v>
      </c>
    </row>
    <row r="6489" spans="1:10" x14ac:dyDescent="0.35">
      <c r="A6489" s="1" t="s">
        <v>3</v>
      </c>
      <c r="B6489" s="1" t="s">
        <v>12058</v>
      </c>
      <c r="C6489" s="1" t="s">
        <v>12499</v>
      </c>
      <c r="D6489" s="1" t="s">
        <v>3</v>
      </c>
      <c r="E6489" s="1" t="s">
        <v>12500</v>
      </c>
      <c r="F6489" s="4" t="s">
        <v>12501</v>
      </c>
      <c r="G6489" s="1" t="s">
        <v>8</v>
      </c>
      <c r="H6489" s="3" t="str">
        <f t="shared" si="101"/>
        <v>Commercial</v>
      </c>
      <c r="I6489" s="3" t="str">
        <f>IF(IFERROR(SEARCH("N/A",CID_DB[[#This Row],[ NSN ]]),-1)&lt;&gt;-1,"",LEFT(SUBSTITUTE(SUBSTITUTE(SUBSTITUTE(SUBSTITUTE(SUBSTITUTE(CID_DB[[#This Row],[ NSN ]],"-","")," ","")," ",""),"‐",""),"NA",""),13))</f>
        <v>4940015817533</v>
      </c>
      <c r="J64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G2800535||Test Surge Tank Fixture|4940015817533</v>
      </c>
    </row>
    <row r="6490" spans="1:10" x14ac:dyDescent="0.35">
      <c r="A6490" s="1" t="s">
        <v>3</v>
      </c>
      <c r="B6490" s="1" t="s">
        <v>12058</v>
      </c>
      <c r="C6490" s="1" t="s">
        <v>12502</v>
      </c>
      <c r="D6490" s="1" t="s">
        <v>3</v>
      </c>
      <c r="E6490" s="1" t="s">
        <v>12503</v>
      </c>
      <c r="F6490" s="4" t="s">
        <v>12504</v>
      </c>
      <c r="G6490" s="1" t="s">
        <v>8</v>
      </c>
      <c r="H6490" s="3" t="str">
        <f t="shared" si="101"/>
        <v>Commercial</v>
      </c>
      <c r="I6490" s="3" t="str">
        <f>IF(IFERROR(SEARCH("N/A",CID_DB[[#This Row],[ NSN ]]),-1)&lt;&gt;-1,"",LEFT(SUBSTITUTE(SUBSTITUTE(SUBSTITUTE(SUBSTITUTE(SUBSTITUTE(CID_DB[[#This Row],[ NSN ]],"-","")," ","")," ",""),"‐",""),"NA",""),13))</f>
        <v>4920016334170</v>
      </c>
      <c r="J64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ME65B83635||Main Deck Cargo Door Brake Torque Wrench Adapter|4920016334170</v>
      </c>
    </row>
    <row r="6491" spans="1:10" x14ac:dyDescent="0.35">
      <c r="A6491" s="1" t="s">
        <v>3</v>
      </c>
      <c r="B6491" s="1" t="s">
        <v>12058</v>
      </c>
      <c r="C6491" s="1" t="s">
        <v>12505</v>
      </c>
      <c r="D6491" s="1" t="s">
        <v>3</v>
      </c>
      <c r="E6491" s="1" t="s">
        <v>12506</v>
      </c>
      <c r="F6491" s="4" t="s">
        <v>12507</v>
      </c>
      <c r="G6491" s="1" t="s">
        <v>8</v>
      </c>
      <c r="H6491" s="3" t="str">
        <f t="shared" si="101"/>
        <v>Commercial</v>
      </c>
      <c r="I6491" s="3" t="str">
        <f>IF(IFERROR(SEARCH("N/A",CID_DB[[#This Row],[ NSN ]]),-1)&lt;&gt;-1,"",LEFT(SUBSTITUTE(SUBSTITUTE(SUBSTITUTE(SUBSTITUTE(SUBSTITUTE(CID_DB[[#This Row],[ NSN ]],"-","")," ","")," ",""),"‐",""),"NA",""),13))</f>
        <v>4940016334165</v>
      </c>
      <c r="J64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A271027||Adapter|4940016334165</v>
      </c>
    </row>
    <row r="6492" spans="1:10" x14ac:dyDescent="0.35">
      <c r="A6492" s="1" t="s">
        <v>3</v>
      </c>
      <c r="B6492" s="1" t="s">
        <v>12058</v>
      </c>
      <c r="C6492" s="1" t="s">
        <v>12508</v>
      </c>
      <c r="D6492" s="1" t="s">
        <v>3</v>
      </c>
      <c r="E6492" s="1" t="s">
        <v>12480</v>
      </c>
      <c r="F6492" s="4" t="s">
        <v>12509</v>
      </c>
      <c r="G6492" s="1" t="s">
        <v>8</v>
      </c>
      <c r="H6492" s="3" t="str">
        <f t="shared" si="101"/>
        <v>Commercial</v>
      </c>
      <c r="I6492" s="3" t="str">
        <f>IF(IFERROR(SEARCH("N/A",CID_DB[[#This Row],[ NSN ]]),-1)&lt;&gt;-1,"",LEFT(SUBSTITUTE(SUBSTITUTE(SUBSTITUTE(SUBSTITUTE(SUBSTITUTE(CID_DB[[#This Row],[ NSN ]],"-","")," ","")," ",""),"‐",""),"NA",""),13))</f>
        <v>4920016321005</v>
      </c>
      <c r="J64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F7295933||Spanner Wrench|4920016321005</v>
      </c>
    </row>
    <row r="6493" spans="1:10" x14ac:dyDescent="0.35">
      <c r="A6493" s="1" t="s">
        <v>3</v>
      </c>
      <c r="B6493" s="1" t="s">
        <v>12058</v>
      </c>
      <c r="C6493" s="1" t="s">
        <v>12510</v>
      </c>
      <c r="D6493" s="1" t="s">
        <v>3</v>
      </c>
      <c r="E6493" s="1" t="s">
        <v>12511</v>
      </c>
      <c r="F6493" s="4" t="s">
        <v>12512</v>
      </c>
      <c r="G6493" s="1" t="s">
        <v>8</v>
      </c>
      <c r="H6493" s="3" t="str">
        <f t="shared" si="101"/>
        <v>Commercial</v>
      </c>
      <c r="I6493" s="3" t="str">
        <f>IF(IFERROR(SEARCH("N/A",CID_DB[[#This Row],[ NSN ]]),-1)&lt;&gt;-1,"",LEFT(SUBSTITUTE(SUBSTITUTE(SUBSTITUTE(SUBSTITUTE(SUBSTITUTE(CID_DB[[#This Row],[ NSN ]],"-","")," ","")," ",""),"‐",""),"NA",""),13))</f>
        <v>4920016337009</v>
      </c>
      <c r="J64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A320861||Downlock Stop Shim Adjustment Jig|4920016337009</v>
      </c>
    </row>
    <row r="6494" spans="1:10" x14ac:dyDescent="0.35">
      <c r="A6494" s="1" t="s">
        <v>3</v>
      </c>
      <c r="B6494" s="1" t="s">
        <v>12058</v>
      </c>
      <c r="C6494" s="1" t="s">
        <v>12513</v>
      </c>
      <c r="D6494" s="1" t="s">
        <v>3</v>
      </c>
      <c r="E6494" s="1" t="s">
        <v>12514</v>
      </c>
      <c r="F6494" s="4" t="s">
        <v>12515</v>
      </c>
      <c r="G6494" s="1" t="s">
        <v>8</v>
      </c>
      <c r="H6494" s="3" t="str">
        <f t="shared" si="101"/>
        <v>Commercial</v>
      </c>
      <c r="I6494" s="3" t="str">
        <f>IF(IFERROR(SEARCH("N/A",CID_DB[[#This Row],[ NSN ]]),-1)&lt;&gt;-1,"",LEFT(SUBSTITUTE(SUBSTITUTE(SUBSTITUTE(SUBSTITUTE(SUBSTITUTE(CID_DB[[#This Row],[ NSN ]],"-","")," ","")," ",""),"‐",""),"NA",""),13))</f>
        <v>4920016330914</v>
      </c>
      <c r="J64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A270267||Hoist Bracket|4920016330914</v>
      </c>
    </row>
    <row r="6495" spans="1:10" x14ac:dyDescent="0.35">
      <c r="A6495" s="1" t="s">
        <v>3</v>
      </c>
      <c r="B6495" s="1" t="s">
        <v>12058</v>
      </c>
      <c r="C6495" s="1" t="s">
        <v>12516</v>
      </c>
      <c r="D6495" s="1" t="s">
        <v>3</v>
      </c>
      <c r="E6495" s="1" t="s">
        <v>12517</v>
      </c>
      <c r="F6495" s="4" t="s">
        <v>12518</v>
      </c>
      <c r="G6495" s="1" t="s">
        <v>8</v>
      </c>
      <c r="H6495" s="3" t="str">
        <f t="shared" si="101"/>
        <v>Commercial</v>
      </c>
      <c r="I6495" s="3" t="str">
        <f>IF(IFERROR(SEARCH("N/A",CID_DB[[#This Row],[ NSN ]]),-1)&lt;&gt;-1,"",LEFT(SUBSTITUTE(SUBSTITUTE(SUBSTITUTE(SUBSTITUTE(SUBSTITUTE(CID_DB[[#This Row],[ NSN ]],"-","")," ","")," ",""),"‐",""),"NA",""),13))</f>
        <v>4920016339292</v>
      </c>
      <c r="J64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A520331||Main Deck Cargo Door Latch|4920016339292</v>
      </c>
    </row>
    <row r="6496" spans="1:10" x14ac:dyDescent="0.35">
      <c r="A6496" s="1" t="s">
        <v>3</v>
      </c>
      <c r="B6496" s="1" t="s">
        <v>12058</v>
      </c>
      <c r="C6496" s="1" t="s">
        <v>12519</v>
      </c>
      <c r="D6496" s="1" t="s">
        <v>3</v>
      </c>
      <c r="E6496" s="1" t="s">
        <v>12520</v>
      </c>
      <c r="F6496" s="4" t="s">
        <v>12521</v>
      </c>
      <c r="G6496" s="1" t="s">
        <v>8</v>
      </c>
      <c r="H6496" s="3" t="str">
        <f t="shared" si="101"/>
        <v>Commercial</v>
      </c>
      <c r="I6496" s="3" t="str">
        <f>IF(IFERROR(SEARCH("N/A",CID_DB[[#This Row],[ NSN ]]),-1)&lt;&gt;-1,"",LEFT(SUBSTITUTE(SUBSTITUTE(SUBSTITUTE(SUBSTITUTE(SUBSTITUTE(CID_DB[[#This Row],[ NSN ]],"-","")," ","")," ",""),"‐",""),"NA",""),13))</f>
        <v>4920016326823</v>
      </c>
      <c r="J64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G710201||Flex Nut Wrench|4920016326823</v>
      </c>
    </row>
    <row r="6497" spans="1:10" x14ac:dyDescent="0.35">
      <c r="A6497" s="1" t="s">
        <v>3</v>
      </c>
      <c r="B6497" s="1" t="s">
        <v>12058</v>
      </c>
      <c r="C6497" s="1" t="s">
        <v>12522</v>
      </c>
      <c r="D6497" s="1" t="s">
        <v>3</v>
      </c>
      <c r="E6497" s="1" t="s">
        <v>12523</v>
      </c>
      <c r="F6497" s="4" t="s">
        <v>12524</v>
      </c>
      <c r="G6497" s="1" t="s">
        <v>8</v>
      </c>
      <c r="H6497" s="3" t="str">
        <f t="shared" si="101"/>
        <v>Commercial</v>
      </c>
      <c r="I6497" s="3" t="str">
        <f>IF(IFERROR(SEARCH("N/A",CID_DB[[#This Row],[ NSN ]]),-1)&lt;&gt;-1,"",LEFT(SUBSTITUTE(SUBSTITUTE(SUBSTITUTE(SUBSTITUTE(SUBSTITUTE(CID_DB[[#This Row],[ NSN ]],"-","")," ","")," ",""),"‐",""),"NA",""),13))</f>
        <v>1730016322210</v>
      </c>
      <c r="J64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A1200114||Fuel Sampling Equipment|1730016322210</v>
      </c>
    </row>
    <row r="6498" spans="1:10" x14ac:dyDescent="0.35">
      <c r="A6498" s="1" t="s">
        <v>3</v>
      </c>
      <c r="B6498" s="1" t="s">
        <v>12058</v>
      </c>
      <c r="C6498" s="1" t="s">
        <v>12525</v>
      </c>
      <c r="D6498" s="1" t="s">
        <v>3</v>
      </c>
      <c r="E6498" s="1" t="s">
        <v>12526</v>
      </c>
      <c r="F6498" s="4" t="s">
        <v>12527</v>
      </c>
      <c r="G6498" s="1" t="s">
        <v>8</v>
      </c>
      <c r="H6498" s="3" t="str">
        <f t="shared" si="101"/>
        <v>Commercial</v>
      </c>
      <c r="I6498" s="3" t="str">
        <f>IF(IFERROR(SEARCH("N/A",CID_DB[[#This Row],[ NSN ]]),-1)&lt;&gt;-1,"",LEFT(SUBSTITUTE(SUBSTITUTE(SUBSTITUTE(SUBSTITUTE(SUBSTITUTE(CID_DB[[#This Row],[ NSN ]],"-","")," ","")," ",""),"‐",""),"NA",""),13))</f>
        <v>4920016328008</v>
      </c>
      <c r="J64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A250092||Ball Transfer Kit Removal Tool|4920016328008</v>
      </c>
    </row>
    <row r="6499" spans="1:10" x14ac:dyDescent="0.35">
      <c r="A6499" s="1" t="s">
        <v>3</v>
      </c>
      <c r="B6499" s="1" t="s">
        <v>12058</v>
      </c>
      <c r="C6499" s="1" t="s">
        <v>12528</v>
      </c>
      <c r="D6499" s="1" t="s">
        <v>3</v>
      </c>
      <c r="E6499" s="1" t="s">
        <v>12529</v>
      </c>
      <c r="F6499" s="4" t="s">
        <v>12530</v>
      </c>
      <c r="G6499" s="1" t="s">
        <v>8</v>
      </c>
      <c r="H6499" s="3" t="str">
        <f t="shared" si="101"/>
        <v>Commercial</v>
      </c>
      <c r="I6499" s="3" t="str">
        <f>IF(IFERROR(SEARCH("N/A",CID_DB[[#This Row],[ NSN ]]),-1)&lt;&gt;-1,"",LEFT(SUBSTITUTE(SUBSTITUTE(SUBSTITUTE(SUBSTITUTE(SUBSTITUTE(CID_DB[[#This Row],[ NSN ]],"-","")," ","")," ",""),"‐",""),"NA",""),13))</f>
        <v>4920016331784</v>
      </c>
      <c r="J64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A530025||Electrical/Electronic Access Hatch Safety Barrier|4920016331784</v>
      </c>
    </row>
    <row r="6500" spans="1:10" x14ac:dyDescent="0.35">
      <c r="A6500" s="1" t="s">
        <v>3</v>
      </c>
      <c r="B6500" s="1" t="s">
        <v>12058</v>
      </c>
      <c r="C6500" s="1" t="s">
        <v>12531</v>
      </c>
      <c r="D6500" s="1" t="s">
        <v>3</v>
      </c>
      <c r="E6500" s="1" t="s">
        <v>12532</v>
      </c>
      <c r="F6500" s="4" t="s">
        <v>12533</v>
      </c>
      <c r="G6500" s="1" t="s">
        <v>8</v>
      </c>
      <c r="H6500" s="3" t="str">
        <f t="shared" si="101"/>
        <v>Commercial</v>
      </c>
      <c r="I6500" s="3" t="str">
        <f>IF(IFERROR(SEARCH("N/A",CID_DB[[#This Row],[ NSN ]]),-1)&lt;&gt;-1,"",LEFT(SUBSTITUTE(SUBSTITUTE(SUBSTITUTE(SUBSTITUTE(SUBSTITUTE(CID_DB[[#This Row],[ NSN ]],"-","")," ","")," ",""),"‐",""),"NA",""),13))</f>
        <v>5365016330913</v>
      </c>
      <c r="J65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A270945||Preload Spacer|5365016330913</v>
      </c>
    </row>
    <row r="6501" spans="1:10" x14ac:dyDescent="0.35">
      <c r="A6501" s="1" t="s">
        <v>3</v>
      </c>
      <c r="B6501" s="1" t="s">
        <v>12058</v>
      </c>
      <c r="C6501" s="1" t="s">
        <v>12534</v>
      </c>
      <c r="D6501" s="1" t="s">
        <v>3</v>
      </c>
      <c r="E6501" s="1" t="s">
        <v>12535</v>
      </c>
      <c r="F6501" s="4" t="s">
        <v>12536</v>
      </c>
      <c r="G6501" s="1" t="s">
        <v>8</v>
      </c>
      <c r="H6501" s="3" t="str">
        <f t="shared" si="101"/>
        <v>Commercial</v>
      </c>
      <c r="I6501" s="3" t="str">
        <f>IF(IFERROR(SEARCH("N/A",CID_DB[[#This Row],[ NSN ]]),-1)&lt;&gt;-1,"",LEFT(SUBSTITUTE(SUBSTITUTE(SUBSTITUTE(SUBSTITUTE(SUBSTITUTE(CID_DB[[#This Row],[ NSN ]],"-","")," ","")," ",""),"‐",""),"NA",""),13))</f>
        <v>1730016034702</v>
      </c>
      <c r="J65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F703281||Ground Handling Adapter|1730016034702</v>
      </c>
    </row>
    <row r="6502" spans="1:10" x14ac:dyDescent="0.35">
      <c r="A6502" s="1" t="s">
        <v>3</v>
      </c>
      <c r="B6502" s="1" t="s">
        <v>12058</v>
      </c>
      <c r="C6502" s="1" t="s">
        <v>12537</v>
      </c>
      <c r="D6502" s="1" t="s">
        <v>3</v>
      </c>
      <c r="E6502" s="1" t="s">
        <v>12538</v>
      </c>
      <c r="F6502" s="4" t="s">
        <v>12539</v>
      </c>
      <c r="G6502" s="1" t="s">
        <v>8</v>
      </c>
      <c r="H6502" s="3" t="str">
        <f t="shared" si="101"/>
        <v>Commercial</v>
      </c>
      <c r="I6502" s="3" t="str">
        <f>IF(IFERROR(SEARCH("N/A",CID_DB[[#This Row],[ NSN ]]),-1)&lt;&gt;-1,"",LEFT(SUBSTITUTE(SUBSTITUTE(SUBSTITUTE(SUBSTITUTE(SUBSTITUTE(CID_DB[[#This Row],[ NSN ]],"-","")," ","")," ",""),"‐",""),"NA",""),13))</f>
        <v>4920016337371</v>
      </c>
      <c r="J65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A320341||Adapter Wrench|4920016337371</v>
      </c>
    </row>
    <row r="6503" spans="1:10" x14ac:dyDescent="0.35">
      <c r="A6503" s="1" t="s">
        <v>3</v>
      </c>
      <c r="B6503" s="1" t="s">
        <v>12058</v>
      </c>
      <c r="C6503" s="1" t="s">
        <v>12540</v>
      </c>
      <c r="D6503" s="1" t="s">
        <v>3</v>
      </c>
      <c r="E6503" s="1" t="s">
        <v>12541</v>
      </c>
      <c r="F6503" s="4" t="s">
        <v>12542</v>
      </c>
      <c r="G6503" s="1" t="s">
        <v>8</v>
      </c>
      <c r="H6503" s="3" t="str">
        <f t="shared" si="101"/>
        <v>Commercial</v>
      </c>
      <c r="I6503" s="3" t="str">
        <f>IF(IFERROR(SEARCH("N/A",CID_DB[[#This Row],[ NSN ]]),-1)&lt;&gt;-1,"",LEFT(SUBSTITUTE(SUBSTITUTE(SUBSTITUTE(SUBSTITUTE(SUBSTITUTE(CID_DB[[#This Row],[ NSN ]],"-","")," ","")," ",""),"‐",""),"NA",""),13))</f>
        <v>4920016326831</v>
      </c>
      <c r="J65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J2800710||Pressurization Equipment Adapters|4920016326831</v>
      </c>
    </row>
    <row r="6504" spans="1:10" x14ac:dyDescent="0.35">
      <c r="A6504" s="1" t="s">
        <v>3</v>
      </c>
      <c r="B6504" s="1" t="s">
        <v>12058</v>
      </c>
      <c r="C6504" s="1" t="s">
        <v>12543</v>
      </c>
      <c r="D6504" s="1" t="s">
        <v>3</v>
      </c>
      <c r="E6504" s="1" t="s">
        <v>12544</v>
      </c>
      <c r="F6504" s="4" t="s">
        <v>12545</v>
      </c>
      <c r="G6504" s="1" t="s">
        <v>8</v>
      </c>
      <c r="H6504" s="3" t="str">
        <f t="shared" si="101"/>
        <v>Commercial</v>
      </c>
      <c r="I6504" s="3" t="str">
        <f>IF(IFERROR(SEARCH("N/A",CID_DB[[#This Row],[ NSN ]]),-1)&lt;&gt;-1,"",LEFT(SUBSTITUTE(SUBSTITUTE(SUBSTITUTE(SUBSTITUTE(SUBSTITUTE(CID_DB[[#This Row],[ NSN ]],"-","")," ","")," ",""),"‐",""),"NA",""),13))</f>
        <v>5180016333059</v>
      </c>
      <c r="J65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A270131||Deactivation Equipment|5180016333059</v>
      </c>
    </row>
    <row r="6505" spans="1:10" x14ac:dyDescent="0.35">
      <c r="A6505" s="1" t="s">
        <v>3</v>
      </c>
      <c r="B6505" s="1" t="s">
        <v>12058</v>
      </c>
      <c r="C6505" s="1" t="s">
        <v>12546</v>
      </c>
      <c r="D6505" s="1" t="s">
        <v>3</v>
      </c>
      <c r="E6505" s="1" t="s">
        <v>12547</v>
      </c>
      <c r="F6505" s="4" t="s">
        <v>12548</v>
      </c>
      <c r="G6505" s="1" t="s">
        <v>8</v>
      </c>
      <c r="H6505" s="3" t="str">
        <f t="shared" si="101"/>
        <v>Commercial</v>
      </c>
      <c r="I6505" s="3" t="str">
        <f>IF(IFERROR(SEARCH("N/A",CID_DB[[#This Row],[ NSN ]]),-1)&lt;&gt;-1,"",LEFT(SUBSTITUTE(SUBSTITUTE(SUBSTITUTE(SUBSTITUTE(SUBSTITUTE(CID_DB[[#This Row],[ NSN ]],"-","")," ","")," ",""),"‐",""),"NA",""),13))</f>
        <v>4920016326842</v>
      </c>
      <c r="J65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A49001137||Auxiliary Power Unit Cradle Ballast Assembly|4920016326842</v>
      </c>
    </row>
    <row r="6506" spans="1:10" x14ac:dyDescent="0.35">
      <c r="A6506" s="1" t="s">
        <v>3</v>
      </c>
      <c r="B6506" s="1" t="s">
        <v>12058</v>
      </c>
      <c r="C6506" s="1" t="s">
        <v>12549</v>
      </c>
      <c r="D6506" s="1" t="s">
        <v>3</v>
      </c>
      <c r="E6506" s="1" t="s">
        <v>12480</v>
      </c>
      <c r="F6506" s="4" t="s">
        <v>12550</v>
      </c>
      <c r="G6506" s="1" t="s">
        <v>8</v>
      </c>
      <c r="H6506" s="3" t="str">
        <f t="shared" si="101"/>
        <v>Commercial</v>
      </c>
      <c r="I6506" s="3" t="str">
        <f>IF(IFERROR(SEARCH("N/A",CID_DB[[#This Row],[ NSN ]]),-1)&lt;&gt;-1,"",LEFT(SUBSTITUTE(SUBSTITUTE(SUBSTITUTE(SUBSTITUTE(SUBSTITUTE(CID_DB[[#This Row],[ NSN ]],"-","")," ","")," ",""),"‐",""),"NA",""),13))</f>
        <v>4920016333768</v>
      </c>
      <c r="J65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F7295941||Spanner Wrench|4920016333768</v>
      </c>
    </row>
    <row r="6507" spans="1:10" x14ac:dyDescent="0.35">
      <c r="A6507" s="1" t="s">
        <v>3</v>
      </c>
      <c r="B6507" s="1" t="s">
        <v>12058</v>
      </c>
      <c r="C6507" s="1" t="s">
        <v>12551</v>
      </c>
      <c r="D6507" s="1" t="s">
        <v>3</v>
      </c>
      <c r="E6507" s="1" t="s">
        <v>12552</v>
      </c>
      <c r="F6507" s="4" t="s">
        <v>12553</v>
      </c>
      <c r="G6507" s="1" t="s">
        <v>8</v>
      </c>
      <c r="H6507" s="3" t="str">
        <f t="shared" si="101"/>
        <v>Commercial</v>
      </c>
      <c r="I6507" s="3" t="str">
        <f>IF(IFERROR(SEARCH("N/A",CID_DB[[#This Row],[ NSN ]]),-1)&lt;&gt;-1,"",LEFT(SUBSTITUTE(SUBSTITUTE(SUBSTITUTE(SUBSTITUTE(SUBSTITUTE(CID_DB[[#This Row],[ NSN ]],"-","")," ","")," ",""),"‐",""),"NA",""),13))</f>
        <v>4920016337014</v>
      </c>
      <c r="J65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A320697||AntiSkid Transducer Retainer Nut Wrench Adapter|4920016337014</v>
      </c>
    </row>
    <row r="6508" spans="1:10" x14ac:dyDescent="0.35">
      <c r="A6508" s="1" t="s">
        <v>3</v>
      </c>
      <c r="B6508" s="1" t="s">
        <v>12058</v>
      </c>
      <c r="C6508" s="1" t="s">
        <v>12554</v>
      </c>
      <c r="D6508" s="1" t="s">
        <v>3</v>
      </c>
      <c r="E6508" s="1" t="s">
        <v>12555</v>
      </c>
      <c r="F6508" s="4" t="s">
        <v>12556</v>
      </c>
      <c r="G6508" s="1" t="s">
        <v>8</v>
      </c>
      <c r="H6508" s="3" t="str">
        <f t="shared" si="101"/>
        <v>Commercial</v>
      </c>
      <c r="I6508" s="3" t="str">
        <f>IF(IFERROR(SEARCH("N/A",CID_DB[[#This Row],[ NSN ]]),-1)&lt;&gt;-1,"",LEFT(SUBSTITUTE(SUBSTITUTE(SUBSTITUTE(SUBSTITUTE(SUBSTITUTE(CID_DB[[#This Row],[ NSN ]],"-","")," ","")," ",""),"‐",""),"NA",""),13))</f>
        <v>5220016329301</v>
      </c>
      <c r="J65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A520291||Carrier Drive Gauge|5220016329301</v>
      </c>
    </row>
    <row r="6509" spans="1:10" x14ac:dyDescent="0.35">
      <c r="A6509" s="1" t="s">
        <v>3</v>
      </c>
      <c r="B6509" s="1" t="s">
        <v>12058</v>
      </c>
      <c r="C6509" s="1" t="s">
        <v>12557</v>
      </c>
      <c r="D6509" s="1" t="s">
        <v>3</v>
      </c>
      <c r="E6509" s="1" t="s">
        <v>12558</v>
      </c>
      <c r="F6509" s="4" t="s">
        <v>12559</v>
      </c>
      <c r="G6509" s="1" t="s">
        <v>8</v>
      </c>
      <c r="H6509" s="3" t="str">
        <f t="shared" si="101"/>
        <v>Commercial</v>
      </c>
      <c r="I6509" s="3" t="str">
        <f>IF(IFERROR(SEARCH("N/A",CID_DB[[#This Row],[ NSN ]]),-1)&lt;&gt;-1,"",LEFT(SUBSTITUTE(SUBSTITUTE(SUBSTITUTE(SUBSTITUTE(SUBSTITUTE(CID_DB[[#This Row],[ NSN ]],"-","")," ","")," ",""),"‐",""),"NA",""),13))</f>
        <v>6685016322753</v>
      </c>
      <c r="J65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A210121||Test Gauge|6685016322753</v>
      </c>
    </row>
    <row r="6510" spans="1:10" x14ac:dyDescent="0.35">
      <c r="A6510" s="1" t="s">
        <v>3</v>
      </c>
      <c r="B6510" s="1" t="s">
        <v>12058</v>
      </c>
      <c r="C6510" s="1" t="s">
        <v>12560</v>
      </c>
      <c r="D6510" s="1" t="s">
        <v>3</v>
      </c>
      <c r="E6510" s="1" t="s">
        <v>12561</v>
      </c>
      <c r="F6510" s="4" t="s">
        <v>12562</v>
      </c>
      <c r="G6510" s="1" t="s">
        <v>8</v>
      </c>
      <c r="H6510" s="3" t="str">
        <f t="shared" si="101"/>
        <v>Commercial</v>
      </c>
      <c r="I6510" s="3" t="str">
        <f>IF(IFERROR(SEARCH("N/A",CID_DB[[#This Row],[ NSN ]]),-1)&lt;&gt;-1,"",LEFT(SUBSTITUTE(SUBSTITUTE(SUBSTITUTE(SUBSTITUTE(SUBSTITUTE(CID_DB[[#This Row],[ NSN ]],"-","")," ","")," ",""),"‐",""),"NA",""),13))</f>
        <v>1620016328018</v>
      </c>
      <c r="J65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A290026||Locking Pin|1620016328018</v>
      </c>
    </row>
    <row r="6511" spans="1:10" x14ac:dyDescent="0.35">
      <c r="A6511" s="1" t="s">
        <v>3</v>
      </c>
      <c r="B6511" s="1" t="s">
        <v>12058</v>
      </c>
      <c r="C6511" s="1" t="s">
        <v>12563</v>
      </c>
      <c r="D6511" s="1" t="s">
        <v>3</v>
      </c>
      <c r="E6511" s="1" t="s">
        <v>12564</v>
      </c>
      <c r="F6511" s="4" t="s">
        <v>12565</v>
      </c>
      <c r="G6511" s="1" t="s">
        <v>8</v>
      </c>
      <c r="H6511" s="3" t="str">
        <f t="shared" si="101"/>
        <v>Commercial</v>
      </c>
      <c r="I6511" s="3" t="str">
        <f>IF(IFERROR(SEARCH("N/A",CID_DB[[#This Row],[ NSN ]]),-1)&lt;&gt;-1,"",LEFT(SUBSTITUTE(SUBSTITUTE(SUBSTITUTE(SUBSTITUTE(SUBSTITUTE(CID_DB[[#This Row],[ NSN ]],"-","")," ","")," ",""),"‐",""),"NA",""),13))</f>
        <v>4940016332258</v>
      </c>
      <c r="J65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A3800330||Pipeline Fluid Pressure Cleaning Element|4940016332258</v>
      </c>
    </row>
    <row r="6512" spans="1:10" x14ac:dyDescent="0.35">
      <c r="A6512" s="1" t="s">
        <v>3</v>
      </c>
      <c r="B6512" s="1" t="s">
        <v>12058</v>
      </c>
      <c r="C6512" s="1" t="s">
        <v>12566</v>
      </c>
      <c r="D6512" s="1" t="s">
        <v>3</v>
      </c>
      <c r="E6512" s="1" t="s">
        <v>12480</v>
      </c>
      <c r="F6512" s="4" t="s">
        <v>12567</v>
      </c>
      <c r="G6512" s="1" t="s">
        <v>8</v>
      </c>
      <c r="H6512" s="3" t="str">
        <f t="shared" si="101"/>
        <v>Commercial</v>
      </c>
      <c r="I6512" s="3" t="str">
        <f>IF(IFERROR(SEARCH("N/A",CID_DB[[#This Row],[ NSN ]]),-1)&lt;&gt;-1,"",LEFT(SUBSTITUTE(SUBSTITUTE(SUBSTITUTE(SUBSTITUTE(SUBSTITUTE(CID_DB[[#This Row],[ NSN ]],"-","")," ","")," ",""),"‐",""),"NA",""),13))</f>
        <v>4920016337369</v>
      </c>
      <c r="J65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A3204512||Spanner Wrench|4920016337369</v>
      </c>
    </row>
    <row r="6513" spans="1:10" x14ac:dyDescent="0.35">
      <c r="A6513" s="1" t="s">
        <v>3</v>
      </c>
      <c r="B6513" s="1" t="s">
        <v>12058</v>
      </c>
      <c r="C6513" s="1" t="s">
        <v>12568</v>
      </c>
      <c r="D6513" s="1" t="s">
        <v>3</v>
      </c>
      <c r="E6513" s="1" t="s">
        <v>12569</v>
      </c>
      <c r="F6513" s="4" t="s">
        <v>12570</v>
      </c>
      <c r="G6513" s="1" t="s">
        <v>8</v>
      </c>
      <c r="H6513" s="3" t="str">
        <f t="shared" si="101"/>
        <v>Commercial</v>
      </c>
      <c r="I6513" s="3" t="str">
        <f>IF(IFERROR(SEARCH("N/A",CID_DB[[#This Row],[ NSN ]]),-1)&lt;&gt;-1,"",LEFT(SUBSTITUTE(SUBSTITUTE(SUBSTITUTE(SUBSTITUTE(SUBSTITUTE(CID_DB[[#This Row],[ NSN ]],"-","")," ","")," ",""),"‐",""),"NA",""),13))</f>
        <v>5220016324977</v>
      </c>
      <c r="J65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ST8709HX||Go/NoGo Gauge|5220016324977</v>
      </c>
    </row>
    <row r="6514" spans="1:10" x14ac:dyDescent="0.35">
      <c r="A6514" s="1" t="s">
        <v>3</v>
      </c>
      <c r="B6514" s="1" t="s">
        <v>12058</v>
      </c>
      <c r="C6514" s="1" t="s">
        <v>12571</v>
      </c>
      <c r="D6514" s="1" t="s">
        <v>3</v>
      </c>
      <c r="E6514" s="1" t="s">
        <v>12572</v>
      </c>
      <c r="F6514" s="4" t="s">
        <v>12573</v>
      </c>
      <c r="G6514" s="1" t="s">
        <v>8</v>
      </c>
      <c r="H6514" s="3" t="str">
        <f t="shared" si="101"/>
        <v>Commercial</v>
      </c>
      <c r="I6514" s="3" t="str">
        <f>IF(IFERROR(SEARCH("N/A",CID_DB[[#This Row],[ NSN ]]),-1)&lt;&gt;-1,"",LEFT(SUBSTITUTE(SUBSTITUTE(SUBSTITUTE(SUBSTITUTE(SUBSTITUTE(CID_DB[[#This Row],[ NSN ]],"-","")," ","")," ",""),"‐",""),"NA",""),13))</f>
        <v>1730016331425</v>
      </c>
      <c r="J65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A5200814||Entry/Service Door Ground Lock|1730016331425</v>
      </c>
    </row>
    <row r="6515" spans="1:10" x14ac:dyDescent="0.35">
      <c r="A6515" s="1" t="s">
        <v>3</v>
      </c>
      <c r="B6515" s="1" t="s">
        <v>12058</v>
      </c>
      <c r="C6515" s="1" t="s">
        <v>12574</v>
      </c>
      <c r="D6515" s="1" t="s">
        <v>3</v>
      </c>
      <c r="E6515" s="1" t="s">
        <v>12575</v>
      </c>
      <c r="F6515" s="4" t="s">
        <v>12576</v>
      </c>
      <c r="G6515" s="1" t="s">
        <v>8</v>
      </c>
      <c r="H6515" s="3" t="str">
        <f t="shared" si="101"/>
        <v>Commercial</v>
      </c>
      <c r="I6515" s="3" t="str">
        <f>IF(IFERROR(SEARCH("N/A",CID_DB[[#This Row],[ NSN ]]),-1)&lt;&gt;-1,"",LEFT(SUBSTITUTE(SUBSTITUTE(SUBSTITUTE(SUBSTITUTE(SUBSTITUTE(CID_DB[[#This Row],[ NSN ]],"-","")," ","")," ",""),"‐",""),"NA",""),13))</f>
        <v>4920016334167</v>
      </c>
      <c r="J65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A2706391||Flight Control Rigging Position Sensors Breakout Box|4920016334167</v>
      </c>
    </row>
    <row r="6516" spans="1:10" x14ac:dyDescent="0.35">
      <c r="A6516" s="1" t="s">
        <v>3</v>
      </c>
      <c r="B6516" s="1" t="s">
        <v>12058</v>
      </c>
      <c r="C6516" s="1" t="s">
        <v>12577</v>
      </c>
      <c r="D6516" s="1" t="s">
        <v>3</v>
      </c>
      <c r="E6516" s="1" t="s">
        <v>12311</v>
      </c>
      <c r="F6516" s="4" t="s">
        <v>12578</v>
      </c>
      <c r="G6516" s="1" t="s">
        <v>8</v>
      </c>
      <c r="H6516" s="3" t="str">
        <f t="shared" si="101"/>
        <v>Commercial</v>
      </c>
      <c r="I6516" s="3" t="str">
        <f>IF(IFERROR(SEARCH("N/A",CID_DB[[#This Row],[ NSN ]]),-1)&lt;&gt;-1,"",LEFT(SUBSTITUTE(SUBSTITUTE(SUBSTITUTE(SUBSTITUTE(SUBSTITUTE(CID_DB[[#This Row],[ NSN ]],"-","")," ","")," ",""),"‐",""),"NA",""),13))</f>
        <v>4920016319964</v>
      </c>
      <c r="J65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A271171||Test Equipment|4920016319964</v>
      </c>
    </row>
    <row r="6517" spans="1:10" x14ac:dyDescent="0.35">
      <c r="A6517" s="1" t="s">
        <v>3</v>
      </c>
      <c r="B6517" s="1" t="s">
        <v>12058</v>
      </c>
      <c r="C6517" s="1" t="s">
        <v>12579</v>
      </c>
      <c r="D6517" s="1" t="s">
        <v>3</v>
      </c>
      <c r="E6517" s="1" t="s">
        <v>12480</v>
      </c>
      <c r="F6517" s="4" t="s">
        <v>12580</v>
      </c>
      <c r="G6517" s="1" t="s">
        <v>8</v>
      </c>
      <c r="H6517" s="3" t="str">
        <f t="shared" si="101"/>
        <v>Commercial</v>
      </c>
      <c r="I6517" s="3" t="str">
        <f>IF(IFERROR(SEARCH("N/A",CID_DB[[#This Row],[ NSN ]]),-1)&lt;&gt;-1,"",LEFT(SUBSTITUTE(SUBSTITUTE(SUBSTITUTE(SUBSTITUTE(SUBSTITUTE(CID_DB[[#This Row],[ NSN ]],"-","")," ","")," ",""),"‐",""),"NA",""),13))</f>
        <v>5120015179979</v>
      </c>
      <c r="J65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A320351||Spanner Wrench|5120015179979</v>
      </c>
    </row>
    <row r="6518" spans="1:10" x14ac:dyDescent="0.35">
      <c r="A6518" s="1" t="s">
        <v>3</v>
      </c>
      <c r="B6518" s="1" t="s">
        <v>12058</v>
      </c>
      <c r="C6518" s="1" t="s">
        <v>12581</v>
      </c>
      <c r="D6518" s="1" t="s">
        <v>3</v>
      </c>
      <c r="E6518" s="1" t="s">
        <v>12197</v>
      </c>
      <c r="F6518" s="4" t="s">
        <v>12582</v>
      </c>
      <c r="G6518" s="1" t="s">
        <v>8</v>
      </c>
      <c r="H6518" s="3" t="str">
        <f t="shared" si="101"/>
        <v>Commercial</v>
      </c>
      <c r="I6518" s="3" t="str">
        <f>IF(IFERROR(SEARCH("N/A",CID_DB[[#This Row],[ NSN ]]),-1)&lt;&gt;-1,"",LEFT(SUBSTITUTE(SUBSTITUTE(SUBSTITUTE(SUBSTITUTE(SUBSTITUTE(CID_DB[[#This Row],[ NSN ]],"-","")," ","")," ",""),"‐",""),"NA",""),13))</f>
        <v>1730016329289</v>
      </c>
      <c r="J65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A271091||Rigging Bar|1730016329289</v>
      </c>
    </row>
    <row r="6519" spans="1:10" x14ac:dyDescent="0.35">
      <c r="A6519" s="1" t="s">
        <v>3</v>
      </c>
      <c r="B6519" s="1" t="s">
        <v>12058</v>
      </c>
      <c r="C6519" s="1" t="s">
        <v>12583</v>
      </c>
      <c r="D6519" s="1" t="s">
        <v>3</v>
      </c>
      <c r="E6519" s="1" t="s">
        <v>12584</v>
      </c>
      <c r="F6519" s="4" t="s">
        <v>12585</v>
      </c>
      <c r="G6519" s="1" t="s">
        <v>8</v>
      </c>
      <c r="H6519" s="3" t="str">
        <f t="shared" si="101"/>
        <v>Commercial</v>
      </c>
      <c r="I6519" s="3" t="str">
        <f>IF(IFERROR(SEARCH("N/A",CID_DB[[#This Row],[ NSN ]]),-1)&lt;&gt;-1,"",LEFT(SUBSTITUTE(SUBSTITUTE(SUBSTITUTE(SUBSTITUTE(SUBSTITUTE(CID_DB[[#This Row],[ NSN ]],"-","")," ","")," ",""),"‐",""),"NA",""),13))</f>
        <v>1630016330622</v>
      </c>
      <c r="J65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A320921||Rigging Gauge|1630016330622</v>
      </c>
    </row>
    <row r="6520" spans="1:10" x14ac:dyDescent="0.35">
      <c r="A6520" s="1" t="s">
        <v>3</v>
      </c>
      <c r="B6520" s="1" t="s">
        <v>12058</v>
      </c>
      <c r="C6520" s="1" t="s">
        <v>12586</v>
      </c>
      <c r="D6520" s="1" t="s">
        <v>3</v>
      </c>
      <c r="E6520" s="1" t="s">
        <v>12587</v>
      </c>
      <c r="F6520" s="4" t="s">
        <v>12588</v>
      </c>
      <c r="G6520" s="1" t="s">
        <v>8</v>
      </c>
      <c r="H6520" s="3" t="str">
        <f t="shared" si="101"/>
        <v>Commercial</v>
      </c>
      <c r="I6520" s="3" t="str">
        <f>IF(IFERROR(SEARCH("N/A",CID_DB[[#This Row],[ NSN ]]),-1)&lt;&gt;-1,"",LEFT(SUBSTITUTE(SUBSTITUTE(SUBSTITUTE(SUBSTITUTE(SUBSTITUTE(CID_DB[[#This Row],[ NSN ]],"-","")," ","")," ",""),"‐",""),"NA",""),13))</f>
        <v>5365016331776</v>
      </c>
      <c r="J65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A2702322||Spacer Kit|5365016331776</v>
      </c>
    </row>
    <row r="6521" spans="1:10" x14ac:dyDescent="0.35">
      <c r="A6521" s="1" t="s">
        <v>3</v>
      </c>
      <c r="B6521" s="1" t="s">
        <v>12058</v>
      </c>
      <c r="C6521" s="1" t="s">
        <v>12589</v>
      </c>
      <c r="D6521" s="1" t="s">
        <v>3</v>
      </c>
      <c r="E6521" s="1" t="s">
        <v>12590</v>
      </c>
      <c r="F6521" s="4" t="s">
        <v>12591</v>
      </c>
      <c r="G6521" s="1" t="s">
        <v>8</v>
      </c>
      <c r="H6521" s="3" t="str">
        <f t="shared" si="101"/>
        <v>Commercial</v>
      </c>
      <c r="I6521" s="3" t="str">
        <f>IF(IFERROR(SEARCH("N/A",CID_DB[[#This Row],[ NSN ]]),-1)&lt;&gt;-1,"",LEFT(SUBSTITUTE(SUBSTITUTE(SUBSTITUTE(SUBSTITUTE(SUBSTITUTE(CID_DB[[#This Row],[ NSN ]],"-","")," ","")," ",""),"‐",""),"NA",""),13))</f>
        <v>4920016334166</v>
      </c>
      <c r="J65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A270991||Clamp|4920016334166</v>
      </c>
    </row>
    <row r="6522" spans="1:10" x14ac:dyDescent="0.35">
      <c r="A6522" s="1" t="s">
        <v>3</v>
      </c>
      <c r="B6522" s="1" t="s">
        <v>12058</v>
      </c>
      <c r="C6522" s="1" t="s">
        <v>12592</v>
      </c>
      <c r="D6522" s="1" t="s">
        <v>3</v>
      </c>
      <c r="E6522" s="1" t="s">
        <v>12593</v>
      </c>
      <c r="F6522" s="4" t="s">
        <v>12594</v>
      </c>
      <c r="G6522" s="1" t="s">
        <v>8</v>
      </c>
      <c r="H6522" s="3" t="str">
        <f t="shared" si="101"/>
        <v>Commercial</v>
      </c>
      <c r="I6522" s="3" t="str">
        <f>IF(IFERROR(SEARCH("N/A",CID_DB[[#This Row],[ NSN ]]),-1)&lt;&gt;-1,"",LEFT(SUBSTITUTE(SUBSTITUTE(SUBSTITUTE(SUBSTITUTE(SUBSTITUTE(CID_DB[[#This Row],[ NSN ]],"-","")," ","")," ",""),"‐",""),"NA",""),13))</f>
        <v>1730016330623</v>
      </c>
      <c r="J65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A2702431||Aileron Rigging Bar|1730016330623</v>
      </c>
    </row>
    <row r="6523" spans="1:10" x14ac:dyDescent="0.35">
      <c r="A6523" s="1" t="s">
        <v>3</v>
      </c>
      <c r="B6523" s="1" t="s">
        <v>12058</v>
      </c>
      <c r="C6523" s="1" t="s">
        <v>12595</v>
      </c>
      <c r="D6523" s="1" t="s">
        <v>3</v>
      </c>
      <c r="E6523" s="1" t="s">
        <v>12480</v>
      </c>
      <c r="F6523" s="4" t="s">
        <v>12596</v>
      </c>
      <c r="G6523" s="1" t="s">
        <v>8</v>
      </c>
      <c r="H6523" s="3" t="str">
        <f t="shared" si="101"/>
        <v>Commercial</v>
      </c>
      <c r="I6523" s="3" t="str">
        <f>IF(IFERROR(SEARCH("N/A",CID_DB[[#This Row],[ NSN ]]),-1)&lt;&gt;-1,"",LEFT(SUBSTITUTE(SUBSTITUTE(SUBSTITUTE(SUBSTITUTE(SUBSTITUTE(CID_DB[[#This Row],[ NSN ]],"-","")," ","")," ",""),"‐",""),"NA",""),13))</f>
        <v>4920016324969</v>
      </c>
      <c r="J65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2ME65B00002||Spanner Wrench|4920016324969</v>
      </c>
    </row>
    <row r="6524" spans="1:10" x14ac:dyDescent="0.35">
      <c r="A6524" s="1" t="s">
        <v>3</v>
      </c>
      <c r="B6524" s="1" t="s">
        <v>12058</v>
      </c>
      <c r="C6524" s="1" t="s">
        <v>12597</v>
      </c>
      <c r="D6524" s="1" t="s">
        <v>3</v>
      </c>
      <c r="E6524" s="1" t="s">
        <v>12598</v>
      </c>
      <c r="F6524" s="4" t="s">
        <v>12599</v>
      </c>
      <c r="G6524" s="1" t="s">
        <v>8</v>
      </c>
      <c r="H6524" s="3" t="str">
        <f t="shared" si="101"/>
        <v>Commercial</v>
      </c>
      <c r="I6524" s="3" t="str">
        <f>IF(IFERROR(SEARCH("N/A",CID_DB[[#This Row],[ NSN ]]),-1)&lt;&gt;-1,"",LEFT(SUBSTITUTE(SUBSTITUTE(SUBSTITUTE(SUBSTITUTE(SUBSTITUTE(CID_DB[[#This Row],[ NSN ]],"-","")," ","")," ",""),"‐",""),"NA",""),13))</f>
        <v>5220016330024</v>
      </c>
      <c r="J65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A2709510||Scale|5220016330024</v>
      </c>
    </row>
    <row r="6525" spans="1:10" x14ac:dyDescent="0.35">
      <c r="A6525" s="1" t="s">
        <v>3</v>
      </c>
      <c r="B6525" s="1" t="s">
        <v>12058</v>
      </c>
      <c r="C6525" s="1" t="s">
        <v>12600</v>
      </c>
      <c r="D6525" s="1" t="s">
        <v>3</v>
      </c>
      <c r="E6525" s="1" t="s">
        <v>12480</v>
      </c>
      <c r="F6525" s="4" t="s">
        <v>12601</v>
      </c>
      <c r="G6525" s="1" t="s">
        <v>8</v>
      </c>
      <c r="H6525" s="3" t="str">
        <f t="shared" si="101"/>
        <v>Commercial</v>
      </c>
      <c r="I6525" s="3" t="str">
        <f>IF(IFERROR(SEARCH("N/A",CID_DB[[#This Row],[ NSN ]]),-1)&lt;&gt;-1,"",LEFT(SUBSTITUTE(SUBSTITUTE(SUBSTITUTE(SUBSTITUTE(SUBSTITUTE(CID_DB[[#This Row],[ NSN ]],"-","")," ","")," ",""),"‐",""),"NA",""),13))</f>
        <v>4920016337368</v>
      </c>
      <c r="J65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A3204534||Spanner Wrench|4920016337368</v>
      </c>
    </row>
    <row r="6526" spans="1:10" x14ac:dyDescent="0.35">
      <c r="A6526" s="1" t="s">
        <v>3</v>
      </c>
      <c r="B6526" s="1" t="s">
        <v>12058</v>
      </c>
      <c r="C6526" s="1" t="s">
        <v>12602</v>
      </c>
      <c r="D6526" s="1" t="s">
        <v>3</v>
      </c>
      <c r="E6526" s="1" t="s">
        <v>12603</v>
      </c>
      <c r="F6526" s="4" t="s">
        <v>12604</v>
      </c>
      <c r="G6526" s="1" t="s">
        <v>8</v>
      </c>
      <c r="H6526" s="3" t="str">
        <f t="shared" si="101"/>
        <v>Commercial</v>
      </c>
      <c r="I6526" s="3" t="str">
        <f>IF(IFERROR(SEARCH("N/A",CID_DB[[#This Row],[ NSN ]]),-1)&lt;&gt;-1,"",LEFT(SUBSTITUTE(SUBSTITUTE(SUBSTITUTE(SUBSTITUTE(SUBSTITUTE(CID_DB[[#This Row],[ NSN ]],"-","")," ","")," ",""),"‐",""),"NA",""),13))</f>
        <v>4920016326834</v>
      </c>
      <c r="J65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ST2580177||Socket Wrench|4920016326834</v>
      </c>
    </row>
    <row r="6527" spans="1:10" x14ac:dyDescent="0.35">
      <c r="A6527" s="1" t="s">
        <v>3</v>
      </c>
      <c r="B6527" s="1" t="s">
        <v>12058</v>
      </c>
      <c r="C6527" s="1" t="s">
        <v>12605</v>
      </c>
      <c r="D6527" s="1" t="s">
        <v>3</v>
      </c>
      <c r="E6527" s="1" t="s">
        <v>12606</v>
      </c>
      <c r="F6527" s="4" t="s">
        <v>12607</v>
      </c>
      <c r="G6527" s="1" t="s">
        <v>8</v>
      </c>
      <c r="H6527" s="3" t="str">
        <f t="shared" si="101"/>
        <v>Commercial</v>
      </c>
      <c r="I6527" s="3" t="str">
        <f>IF(IFERROR(SEARCH("N/A",CID_DB[[#This Row],[ NSN ]]),-1)&lt;&gt;-1,"",LEFT(SUBSTITUTE(SUBSTITUTE(SUBSTITUTE(SUBSTITUTE(SUBSTITUTE(CID_DB[[#This Row],[ NSN ]],"-","")," ","")," ",""),"‐",""),"NA",""),13))</f>
        <v>1680016324283</v>
      </c>
      <c r="J65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A210091||Blanking Plate|1680016324283</v>
      </c>
    </row>
    <row r="6528" spans="1:10" x14ac:dyDescent="0.35">
      <c r="A6528" s="1" t="s">
        <v>3</v>
      </c>
      <c r="B6528" s="1" t="s">
        <v>12058</v>
      </c>
      <c r="C6528" s="1" t="s">
        <v>12608</v>
      </c>
      <c r="D6528" s="1" t="s">
        <v>3</v>
      </c>
      <c r="E6528" s="1" t="s">
        <v>12609</v>
      </c>
      <c r="F6528" s="4" t="s">
        <v>12610</v>
      </c>
      <c r="G6528" s="1" t="s">
        <v>8</v>
      </c>
      <c r="H6528" s="3" t="str">
        <f t="shared" si="101"/>
        <v>Commercial</v>
      </c>
      <c r="I6528" s="3" t="str">
        <f>IF(IFERROR(SEARCH("N/A",CID_DB[[#This Row],[ NSN ]]),-1)&lt;&gt;-1,"",LEFT(SUBSTITUTE(SUBSTITUTE(SUBSTITUTE(SUBSTITUTE(SUBSTITUTE(CID_DB[[#This Row],[ NSN ]],"-","")," ","")," ",""),"‐",""),"NA",""),13))</f>
        <v>5130016333766</v>
      </c>
      <c r="J65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A270771||Drive Adapter|5130016333766</v>
      </c>
    </row>
    <row r="6529" spans="1:10" x14ac:dyDescent="0.35">
      <c r="A6529" s="1" t="s">
        <v>3</v>
      </c>
      <c r="B6529" s="1" t="s">
        <v>12058</v>
      </c>
      <c r="C6529" s="1" t="s">
        <v>12611</v>
      </c>
      <c r="D6529" s="1" t="s">
        <v>3</v>
      </c>
      <c r="E6529" s="1" t="s">
        <v>12612</v>
      </c>
      <c r="F6529" s="4" t="s">
        <v>12613</v>
      </c>
      <c r="G6529" s="1" t="s">
        <v>8</v>
      </c>
      <c r="H6529" s="3" t="str">
        <f t="shared" si="101"/>
        <v>Commercial</v>
      </c>
      <c r="I6529" s="3" t="str">
        <f>IF(IFERROR(SEARCH("N/A",CID_DB[[#This Row],[ NSN ]]),-1)&lt;&gt;-1,"",LEFT(SUBSTITUTE(SUBSTITUTE(SUBSTITUTE(SUBSTITUTE(SUBSTITUTE(CID_DB[[#This Row],[ NSN ]],"-","")," ","")," ",""),"‐",""),"NA",""),13))</f>
        <v>1730016330620</v>
      </c>
      <c r="J65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A2800524||Drain Mast Adapter Assembly|1730016330620</v>
      </c>
    </row>
    <row r="6530" spans="1:10" x14ac:dyDescent="0.35">
      <c r="A6530" s="1" t="s">
        <v>3</v>
      </c>
      <c r="B6530" s="1" t="s">
        <v>12058</v>
      </c>
      <c r="C6530" s="1" t="s">
        <v>12614</v>
      </c>
      <c r="D6530" s="1" t="s">
        <v>3</v>
      </c>
      <c r="E6530" s="1" t="s">
        <v>12615</v>
      </c>
      <c r="F6530" s="4" t="s">
        <v>12616</v>
      </c>
      <c r="G6530" s="1" t="s">
        <v>8</v>
      </c>
      <c r="H6530" s="3" t="str">
        <f t="shared" si="101"/>
        <v>Commercial</v>
      </c>
      <c r="I6530" s="3" t="str">
        <f>IF(IFERROR(SEARCH("N/A",CID_DB[[#This Row],[ NSN ]]),-1)&lt;&gt;-1,"",LEFT(SUBSTITUTE(SUBSTITUTE(SUBSTITUTE(SUBSTITUTE(SUBSTITUTE(CID_DB[[#This Row],[ NSN ]],"-","")," ","")," ",""),"‐",""),"NA",""),13))</f>
        <v>4920016333474</v>
      </c>
      <c r="J65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A270201||Rigging Tool|4920016333474</v>
      </c>
    </row>
    <row r="6531" spans="1:10" x14ac:dyDescent="0.35">
      <c r="A6531" s="1" t="s">
        <v>3</v>
      </c>
      <c r="B6531" s="1" t="s">
        <v>12058</v>
      </c>
      <c r="C6531" s="1" t="s">
        <v>12617</v>
      </c>
      <c r="D6531" s="1" t="s">
        <v>3</v>
      </c>
      <c r="E6531" s="1" t="s">
        <v>12618</v>
      </c>
      <c r="F6531" s="4" t="s">
        <v>12619</v>
      </c>
      <c r="G6531" s="1" t="s">
        <v>8</v>
      </c>
      <c r="H6531" s="3" t="str">
        <f t="shared" ref="H6531:H6594" si="102">IF(G6531="Y - CID","Commercial",IF(G6531="N - CID","Other Than Commercial","N/A"))</f>
        <v>Commercial</v>
      </c>
      <c r="I6531" s="3" t="str">
        <f>IF(IFERROR(SEARCH("N/A",CID_DB[[#This Row],[ NSN ]]),-1)&lt;&gt;-1,"",LEFT(SUBSTITUTE(SUBSTITUTE(SUBSTITUTE(SUBSTITUTE(SUBSTITUTE(CID_DB[[#This Row],[ NSN ]],"-","")," ","")," ",""),"‐",""),"NA",""),13))</f>
        <v>4240016327614</v>
      </c>
      <c r="J65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5900T14||Electronics Bay Main Deck Access Panel Safety Barricade|4240016327614</v>
      </c>
    </row>
    <row r="6532" spans="1:10" x14ac:dyDescent="0.35">
      <c r="A6532" s="1" t="s">
        <v>3</v>
      </c>
      <c r="B6532" s="1" t="s">
        <v>12058</v>
      </c>
      <c r="C6532" s="1" t="s">
        <v>12620</v>
      </c>
      <c r="D6532" s="1" t="s">
        <v>3</v>
      </c>
      <c r="E6532" s="1" t="s">
        <v>12480</v>
      </c>
      <c r="F6532" s="4" t="s">
        <v>12621</v>
      </c>
      <c r="G6532" s="1" t="s">
        <v>8</v>
      </c>
      <c r="H6532" s="3" t="str">
        <f t="shared" si="102"/>
        <v>Commercial</v>
      </c>
      <c r="I6532" s="3" t="str">
        <f>IF(IFERROR(SEARCH("N/A",CID_DB[[#This Row],[ NSN ]]),-1)&lt;&gt;-1,"",LEFT(SUBSTITUTE(SUBSTITUTE(SUBSTITUTE(SUBSTITUTE(SUBSTITUTE(CID_DB[[#This Row],[ NSN ]],"-","")," ","")," ",""),"‐",""),"NA",""),13))</f>
        <v>4920016326837</v>
      </c>
      <c r="J65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A3204548||Spanner Wrench|4920016326837</v>
      </c>
    </row>
    <row r="6533" spans="1:10" x14ac:dyDescent="0.35">
      <c r="A6533" s="1" t="s">
        <v>3</v>
      </c>
      <c r="B6533" s="1" t="s">
        <v>12058</v>
      </c>
      <c r="C6533" s="1" t="s">
        <v>12622</v>
      </c>
      <c r="D6533" s="1" t="s">
        <v>3</v>
      </c>
      <c r="E6533" s="1" t="s">
        <v>12623</v>
      </c>
      <c r="F6533" s="4" t="s">
        <v>12624</v>
      </c>
      <c r="G6533" s="1" t="s">
        <v>8</v>
      </c>
      <c r="H6533" s="3" t="str">
        <f t="shared" si="102"/>
        <v>Commercial</v>
      </c>
      <c r="I6533" s="3" t="str">
        <f>IF(IFERROR(SEARCH("N/A",CID_DB[[#This Row],[ NSN ]]),-1)&lt;&gt;-1,"",LEFT(SUBSTITUTE(SUBSTITUTE(SUBSTITUTE(SUBSTITUTE(SUBSTITUTE(CID_DB[[#This Row],[ NSN ]],"-","")," ","")," ",""),"‐",""),"NA",""),13))</f>
        <v>1730015280454</v>
      </c>
      <c r="J65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J320601||Drain Equipment|1730015280454</v>
      </c>
    </row>
    <row r="6534" spans="1:10" x14ac:dyDescent="0.35">
      <c r="A6534" s="1" t="s">
        <v>3</v>
      </c>
      <c r="B6534" s="1" t="s">
        <v>12058</v>
      </c>
      <c r="C6534" s="1" t="s">
        <v>12625</v>
      </c>
      <c r="D6534" s="1" t="s">
        <v>3</v>
      </c>
      <c r="E6534" s="1" t="s">
        <v>12626</v>
      </c>
      <c r="F6534" s="4" t="s">
        <v>12627</v>
      </c>
      <c r="G6534" s="1" t="s">
        <v>8</v>
      </c>
      <c r="H6534" s="3" t="str">
        <f t="shared" si="102"/>
        <v>Commercial</v>
      </c>
      <c r="I6534" s="3" t="str">
        <f>IF(IFERROR(SEARCH("N/A",CID_DB[[#This Row],[ NSN ]]),-1)&lt;&gt;-1,"",LEFT(SUBSTITUTE(SUBSTITUTE(SUBSTITUTE(SUBSTITUTE(SUBSTITUTE(CID_DB[[#This Row],[ NSN ]],"-","")," ","")," ",""),"‐",""),"NA",""),13))</f>
        <v>4920016328014</v>
      </c>
      <c r="J65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A250191||Gauge|4920016328014</v>
      </c>
    </row>
    <row r="6535" spans="1:10" x14ac:dyDescent="0.35">
      <c r="A6535" s="1" t="s">
        <v>3</v>
      </c>
      <c r="B6535" s="1" t="s">
        <v>12058</v>
      </c>
      <c r="C6535" s="1" t="s">
        <v>12628</v>
      </c>
      <c r="D6535" s="1" t="s">
        <v>3</v>
      </c>
      <c r="E6535" s="1" t="s">
        <v>12629</v>
      </c>
      <c r="F6535" s="4" t="s">
        <v>12630</v>
      </c>
      <c r="G6535" s="1" t="s">
        <v>8</v>
      </c>
      <c r="H6535" s="3" t="str">
        <f t="shared" si="102"/>
        <v>Commercial</v>
      </c>
      <c r="I6535" s="3" t="str">
        <f>IF(IFERROR(SEARCH("N/A",CID_DB[[#This Row],[ NSN ]]),-1)&lt;&gt;-1,"",LEFT(SUBSTITUTE(SUBSTITUTE(SUBSTITUTE(SUBSTITUTE(SUBSTITUTE(CID_DB[[#This Row],[ NSN ]],"-","")," ","")," ",""),"‐",""),"NA",""),13))</f>
        <v>4920016331791</v>
      </c>
      <c r="J65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A780021||Thrust Reverser Thread Protector Equipment|4920016331791</v>
      </c>
    </row>
    <row r="6536" spans="1:10" x14ac:dyDescent="0.35">
      <c r="A6536" s="1" t="s">
        <v>3</v>
      </c>
      <c r="B6536" s="1" t="s">
        <v>12058</v>
      </c>
      <c r="C6536" s="1" t="s">
        <v>12631</v>
      </c>
      <c r="D6536" s="1" t="s">
        <v>3</v>
      </c>
      <c r="E6536" s="1" t="s">
        <v>12632</v>
      </c>
      <c r="F6536" s="4" t="s">
        <v>12633</v>
      </c>
      <c r="G6536" s="1" t="s">
        <v>8</v>
      </c>
      <c r="H6536" s="3" t="str">
        <f t="shared" si="102"/>
        <v>Commercial</v>
      </c>
      <c r="I6536" s="3" t="str">
        <f>IF(IFERROR(SEARCH("N/A",CID_DB[[#This Row],[ NSN ]]),-1)&lt;&gt;-1,"",LEFT(SUBSTITUTE(SUBSTITUTE(SUBSTITUTE(SUBSTITUTE(SUBSTITUTE(CID_DB[[#This Row],[ NSN ]],"-","")," ","")," ",""),"‐",""),"NA",""),13))</f>
        <v>4940016336162</v>
      </c>
      <c r="J65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A271015||Inboard Leading Edge Slat Adjustment Wrench|4940016336162</v>
      </c>
    </row>
    <row r="6537" spans="1:10" x14ac:dyDescent="0.35">
      <c r="A6537" s="1" t="s">
        <v>3</v>
      </c>
      <c r="B6537" s="1" t="s">
        <v>12058</v>
      </c>
      <c r="C6537" s="1" t="s">
        <v>12634</v>
      </c>
      <c r="D6537" s="1" t="s">
        <v>3</v>
      </c>
      <c r="E6537" s="1" t="s">
        <v>12426</v>
      </c>
      <c r="F6537" s="4" t="s">
        <v>12635</v>
      </c>
      <c r="G6537" s="1" t="s">
        <v>8</v>
      </c>
      <c r="H6537" s="3" t="str">
        <f t="shared" si="102"/>
        <v>Commercial</v>
      </c>
      <c r="I6537" s="3" t="str">
        <f>IF(IFERROR(SEARCH("N/A",CID_DB[[#This Row],[ NSN ]]),-1)&lt;&gt;-1,"",LEFT(SUBSTITUTE(SUBSTITUTE(SUBSTITUTE(SUBSTITUTE(SUBSTITUTE(CID_DB[[#This Row],[ NSN ]],"-","")," ","")," ",""),"‐",""),"NA",""),13))</f>
        <v>1730016332794</v>
      </c>
      <c r="J65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A320201||Hoist Adapter|1730016332794</v>
      </c>
    </row>
    <row r="6538" spans="1:10" x14ac:dyDescent="0.35">
      <c r="A6538" s="1" t="s">
        <v>3</v>
      </c>
      <c r="B6538" s="1" t="s">
        <v>12058</v>
      </c>
      <c r="C6538" s="1" t="s">
        <v>12636</v>
      </c>
      <c r="D6538" s="1" t="s">
        <v>3</v>
      </c>
      <c r="E6538" s="1" t="s">
        <v>12480</v>
      </c>
      <c r="F6538" s="4" t="s">
        <v>12637</v>
      </c>
      <c r="G6538" s="1" t="s">
        <v>8</v>
      </c>
      <c r="H6538" s="3" t="str">
        <f t="shared" si="102"/>
        <v>Commercial</v>
      </c>
      <c r="I6538" s="3" t="str">
        <f>IF(IFERROR(SEARCH("N/A",CID_DB[[#This Row],[ NSN ]]),-1)&lt;&gt;-1,"",LEFT(SUBSTITUTE(SUBSTITUTE(SUBSTITUTE(SUBSTITUTE(SUBSTITUTE(CID_DB[[#This Row],[ NSN ]],"-","")," ","")," ",""),"‐",""),"NA",""),13))</f>
        <v>4920016326838</v>
      </c>
      <c r="J65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A3204587||Spanner Wrench|4920016326838</v>
      </c>
    </row>
    <row r="6539" spans="1:10" x14ac:dyDescent="0.35">
      <c r="A6539" s="1" t="s">
        <v>3</v>
      </c>
      <c r="B6539" s="1" t="s">
        <v>12058</v>
      </c>
      <c r="C6539" s="1" t="s">
        <v>12638</v>
      </c>
      <c r="D6539" s="1" t="s">
        <v>3</v>
      </c>
      <c r="E6539" s="1" t="s">
        <v>12639</v>
      </c>
      <c r="F6539" s="4" t="s">
        <v>12640</v>
      </c>
      <c r="G6539" s="1" t="s">
        <v>8</v>
      </c>
      <c r="H6539" s="3" t="str">
        <f t="shared" si="102"/>
        <v>Commercial</v>
      </c>
      <c r="I6539" s="3" t="str">
        <f>IF(IFERROR(SEARCH("N/A",CID_DB[[#This Row],[ NSN ]]),-1)&lt;&gt;-1,"",LEFT(SUBSTITUTE(SUBSTITUTE(SUBSTITUTE(SUBSTITUTE(SUBSTITUTE(CID_DB[[#This Row],[ NSN ]],"-","")," ","")," ",""),"‐",""),"NA",""),13))</f>
        <v>6635016338535</v>
      </c>
      <c r="J65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ST895A3||Surface Resistivity Measurement Probe|6635016338535</v>
      </c>
    </row>
    <row r="6540" spans="1:10" x14ac:dyDescent="0.35">
      <c r="A6540" s="1" t="s">
        <v>3</v>
      </c>
      <c r="B6540" s="1" t="s">
        <v>12058</v>
      </c>
      <c r="C6540" s="1" t="s">
        <v>12641</v>
      </c>
      <c r="D6540" s="1" t="s">
        <v>3</v>
      </c>
      <c r="E6540" s="1" t="s">
        <v>12642</v>
      </c>
      <c r="F6540" s="4" t="s">
        <v>12643</v>
      </c>
      <c r="G6540" s="1" t="s">
        <v>8</v>
      </c>
      <c r="H6540" s="3" t="str">
        <f t="shared" si="102"/>
        <v>Commercial</v>
      </c>
      <c r="I6540" s="3" t="str">
        <f>IF(IFERROR(SEARCH("N/A",CID_DB[[#This Row],[ NSN ]]),-1)&lt;&gt;-1,"",LEFT(SUBSTITUTE(SUBSTITUTE(SUBSTITUTE(SUBSTITUTE(SUBSTITUTE(CID_DB[[#This Row],[ NSN ]],"-","")," ","")," ",""),"‐",""),"NA",""),13))</f>
        <v>4920016333769</v>
      </c>
      <c r="J65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A271061||Outboard Aileron Actuator Bushing Puller|4920016333769</v>
      </c>
    </row>
    <row r="6541" spans="1:10" x14ac:dyDescent="0.35">
      <c r="A6541" s="1" t="s">
        <v>3</v>
      </c>
      <c r="B6541" s="1" t="s">
        <v>12058</v>
      </c>
      <c r="C6541" s="1" t="s">
        <v>12644</v>
      </c>
      <c r="D6541" s="1" t="s">
        <v>3</v>
      </c>
      <c r="E6541" s="1" t="s">
        <v>12645</v>
      </c>
      <c r="F6541" s="4" t="s">
        <v>12646</v>
      </c>
      <c r="G6541" s="1" t="s">
        <v>8</v>
      </c>
      <c r="H6541" s="3" t="str">
        <f t="shared" si="102"/>
        <v>Commercial</v>
      </c>
      <c r="I6541" s="3" t="str">
        <f>IF(IFERROR(SEARCH("N/A",CID_DB[[#This Row],[ NSN ]]),-1)&lt;&gt;-1,"",LEFT(SUBSTITUTE(SUBSTITUTE(SUBSTITUTE(SUBSTITUTE(SUBSTITUTE(CID_DB[[#This Row],[ NSN ]],"-","")," ","")," ",""),"‐",""),"NA",""),13))</f>
        <v>1730016327579</v>
      </c>
      <c r="J65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A3203265||Overhead Sling|1730016327579</v>
      </c>
    </row>
    <row r="6542" spans="1:10" x14ac:dyDescent="0.35">
      <c r="A6542" s="1" t="s">
        <v>3</v>
      </c>
      <c r="B6542" s="1" t="s">
        <v>12058</v>
      </c>
      <c r="C6542" s="1" t="s">
        <v>12647</v>
      </c>
      <c r="D6542" s="1" t="s">
        <v>3</v>
      </c>
      <c r="E6542" s="1" t="s">
        <v>12648</v>
      </c>
      <c r="F6542" s="4" t="s">
        <v>12649</v>
      </c>
      <c r="G6542" s="1" t="s">
        <v>8</v>
      </c>
      <c r="H6542" s="3" t="str">
        <f t="shared" si="102"/>
        <v>Commercial</v>
      </c>
      <c r="I6542" s="3" t="str">
        <f>IF(IFERROR(SEARCH("N/A",CID_DB[[#This Row],[ NSN ]]),-1)&lt;&gt;-1,"",LEFT(SUBSTITUTE(SUBSTITUTE(SUBSTITUTE(SUBSTITUTE(SUBSTITUTE(CID_DB[[#This Row],[ NSN ]],"-","")," ","")," ",""),"‐",""),"NA",""),13))</f>
        <v>1630016322213</v>
      </c>
      <c r="J65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A120081||Lubrication Fitting|1630016322213</v>
      </c>
    </row>
    <row r="6543" spans="1:10" x14ac:dyDescent="0.35">
      <c r="A6543" s="1" t="s">
        <v>3</v>
      </c>
      <c r="B6543" s="1" t="s">
        <v>12058</v>
      </c>
      <c r="C6543" s="1" t="s">
        <v>12650</v>
      </c>
      <c r="D6543" s="1" t="s">
        <v>3</v>
      </c>
      <c r="E6543" s="1" t="s">
        <v>12651</v>
      </c>
      <c r="F6543" s="4" t="s">
        <v>12652</v>
      </c>
      <c r="G6543" s="1" t="s">
        <v>8</v>
      </c>
      <c r="H6543" s="3" t="str">
        <f t="shared" si="102"/>
        <v>Commercial</v>
      </c>
      <c r="I6543" s="3" t="str">
        <f>IF(IFERROR(SEARCH("N/A",CID_DB[[#This Row],[ NSN ]]),-1)&lt;&gt;-1,"",LEFT(SUBSTITUTE(SUBSTITUTE(SUBSTITUTE(SUBSTITUTE(SUBSTITUTE(CID_DB[[#This Row],[ NSN ]],"-","")," ","")," ",""),"‐",""),"NA",""),13))</f>
        <v>4730016324968</v>
      </c>
      <c r="J65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A280088||Drain Hose|4730016324968</v>
      </c>
    </row>
    <row r="6544" spans="1:10" x14ac:dyDescent="0.35">
      <c r="A6544" s="1" t="s">
        <v>3</v>
      </c>
      <c r="B6544" s="1" t="s">
        <v>12058</v>
      </c>
      <c r="C6544" s="1" t="s">
        <v>12653</v>
      </c>
      <c r="D6544" s="1" t="s">
        <v>3</v>
      </c>
      <c r="E6544" s="1" t="s">
        <v>12654</v>
      </c>
      <c r="F6544" s="4" t="s">
        <v>12655</v>
      </c>
      <c r="G6544" s="1" t="s">
        <v>8</v>
      </c>
      <c r="H6544" s="3" t="str">
        <f t="shared" si="102"/>
        <v>Commercial</v>
      </c>
      <c r="I6544" s="3" t="str">
        <f>IF(IFERROR(SEARCH("N/A",CID_DB[[#This Row],[ NSN ]]),-1)&lt;&gt;-1,"",LEFT(SUBSTITUTE(SUBSTITUTE(SUBSTITUTE(SUBSTITUTE(SUBSTITUTE(CID_DB[[#This Row],[ NSN ]],"-","")," ","")," ",""),"‐",""),"NA",""),13))</f>
        <v>4240016332791</v>
      </c>
      <c r="J65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B2900123||Personnel Screen Adapter|4240016332791</v>
      </c>
    </row>
    <row r="6545" spans="1:10" x14ac:dyDescent="0.35">
      <c r="A6545" s="1" t="s">
        <v>3</v>
      </c>
      <c r="B6545" s="1" t="s">
        <v>12058</v>
      </c>
      <c r="C6545" s="1" t="s">
        <v>12656</v>
      </c>
      <c r="D6545" s="1" t="s">
        <v>3</v>
      </c>
      <c r="E6545" s="1" t="s">
        <v>12657</v>
      </c>
      <c r="F6545" s="4" t="s">
        <v>12658</v>
      </c>
      <c r="G6545" s="1" t="s">
        <v>8</v>
      </c>
      <c r="H6545" s="3" t="str">
        <f t="shared" si="102"/>
        <v>Commercial</v>
      </c>
      <c r="I6545" s="3" t="str">
        <f>IF(IFERROR(SEARCH("N/A",CID_DB[[#This Row],[ NSN ]]),-1)&lt;&gt;-1,"",LEFT(SUBSTITUTE(SUBSTITUTE(SUBSTITUTE(SUBSTITUTE(SUBSTITUTE(CID_DB[[#This Row],[ NSN ]],"-","")," ","")," ",""),"‐",""),"NA",""),13))</f>
        <v>1730016330657</v>
      </c>
      <c r="J65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A270051||Lock Assembly|1730016330657</v>
      </c>
    </row>
    <row r="6546" spans="1:10" x14ac:dyDescent="0.35">
      <c r="A6546" s="1" t="s">
        <v>3</v>
      </c>
      <c r="B6546" s="1" t="s">
        <v>12058</v>
      </c>
      <c r="C6546" s="1" t="s">
        <v>12659</v>
      </c>
      <c r="D6546" s="1" t="s">
        <v>3</v>
      </c>
      <c r="E6546" s="1" t="s">
        <v>12660</v>
      </c>
      <c r="F6546" s="4" t="s">
        <v>12661</v>
      </c>
      <c r="G6546" s="1" t="s">
        <v>8</v>
      </c>
      <c r="H6546" s="3" t="str">
        <f t="shared" si="102"/>
        <v>Commercial</v>
      </c>
      <c r="I6546" s="3" t="str">
        <f>IF(IFERROR(SEARCH("N/A",CID_DB[[#This Row],[ NSN ]]),-1)&lt;&gt;-1,"",LEFT(SUBSTITUTE(SUBSTITUTE(SUBSTITUTE(SUBSTITUTE(SUBSTITUTE(CID_DB[[#This Row],[ NSN ]],"-","")," ","")," ",""),"‐",""),"NA",""),13))</f>
        <v>4940016334546</v>
      </c>
      <c r="J65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A271059||Auxiliary Detent|4940016334546</v>
      </c>
    </row>
    <row r="6547" spans="1:10" x14ac:dyDescent="0.35">
      <c r="A6547" s="1" t="s">
        <v>3</v>
      </c>
      <c r="B6547" s="1" t="s">
        <v>12058</v>
      </c>
      <c r="C6547" s="1" t="s">
        <v>12662</v>
      </c>
      <c r="D6547" s="1" t="s">
        <v>3</v>
      </c>
      <c r="E6547" s="1" t="s">
        <v>12663</v>
      </c>
      <c r="F6547" s="4" t="s">
        <v>12664</v>
      </c>
      <c r="G6547" s="1" t="s">
        <v>8</v>
      </c>
      <c r="H6547" s="3" t="str">
        <f t="shared" si="102"/>
        <v>Commercial</v>
      </c>
      <c r="I6547" s="3" t="str">
        <f>IF(IFERROR(SEARCH("N/A",CID_DB[[#This Row],[ NSN ]]),-1)&lt;&gt;-1,"",LEFT(SUBSTITUTE(SUBSTITUTE(SUBSTITUTE(SUBSTITUTE(SUBSTITUTE(CID_DB[[#This Row],[ NSN ]],"-","")," ","")," ",""),"‐",""),"NA",""),13))</f>
        <v>5340016327997</v>
      </c>
      <c r="J65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A320286||Retention Strap|5340016327997</v>
      </c>
    </row>
    <row r="6548" spans="1:10" x14ac:dyDescent="0.35">
      <c r="A6548" s="1" t="s">
        <v>3</v>
      </c>
      <c r="B6548" s="1" t="s">
        <v>12058</v>
      </c>
      <c r="C6548" s="1" t="s">
        <v>12665</v>
      </c>
      <c r="D6548" s="1" t="s">
        <v>3</v>
      </c>
      <c r="E6548" s="1" t="s">
        <v>12666</v>
      </c>
      <c r="F6548" s="4" t="s">
        <v>12667</v>
      </c>
      <c r="G6548" s="1" t="s">
        <v>8</v>
      </c>
      <c r="H6548" s="3" t="str">
        <f t="shared" si="102"/>
        <v>Commercial</v>
      </c>
      <c r="I6548" s="3" t="str">
        <f>IF(IFERROR(SEARCH("N/A",CID_DB[[#This Row],[ NSN ]]),-1)&lt;&gt;-1,"",LEFT(SUBSTITUTE(SUBSTITUTE(SUBSTITUTE(SUBSTITUTE(SUBSTITUTE(CID_DB[[#This Row],[ NSN ]],"-","")," ","")," ",""),"‐",""),"NA",""),13))</f>
        <v>2995016324278</v>
      </c>
      <c r="J65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G240061||PW4000 Engine Power Feed Cable Support Hook|2995016324278</v>
      </c>
    </row>
    <row r="6549" spans="1:10" x14ac:dyDescent="0.35">
      <c r="A6549" s="1" t="s">
        <v>3</v>
      </c>
      <c r="B6549" s="1" t="s">
        <v>12058</v>
      </c>
      <c r="C6549" s="1" t="s">
        <v>12668</v>
      </c>
      <c r="D6549" s="1" t="s">
        <v>3</v>
      </c>
      <c r="E6549" s="1" t="s">
        <v>12669</v>
      </c>
      <c r="F6549" s="4" t="s">
        <v>12670</v>
      </c>
      <c r="G6549" s="1" t="s">
        <v>8</v>
      </c>
      <c r="H6549" s="3" t="str">
        <f t="shared" si="102"/>
        <v>Commercial</v>
      </c>
      <c r="I6549" s="3" t="str">
        <f>IF(IFERROR(SEARCH("N/A",CID_DB[[#This Row],[ NSN ]]),-1)&lt;&gt;-1,"",LEFT(SUBSTITUTE(SUBSTITUTE(SUBSTITUTE(SUBSTITUTE(SUBSTITUTE(CID_DB[[#This Row],[ NSN ]],"-","")," ","")," ",""),"‐",""),"NA",""),13))</f>
        <v>4920016476881</v>
      </c>
      <c r="J65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C280029||Fuel Sump Drain Valve Spanner Wrench|4920016476881</v>
      </c>
    </row>
    <row r="6550" spans="1:10" x14ac:dyDescent="0.35">
      <c r="A6550" s="1" t="s">
        <v>3</v>
      </c>
      <c r="B6550" s="1" t="s">
        <v>12058</v>
      </c>
      <c r="C6550" s="1" t="s">
        <v>12671</v>
      </c>
      <c r="D6550" s="1" t="s">
        <v>3</v>
      </c>
      <c r="E6550" s="1" t="s">
        <v>12672</v>
      </c>
      <c r="F6550" s="4" t="s">
        <v>12673</v>
      </c>
      <c r="G6550" s="1" t="s">
        <v>8</v>
      </c>
      <c r="H6550" s="3" t="str">
        <f t="shared" si="102"/>
        <v>Commercial</v>
      </c>
      <c r="I6550" s="3" t="str">
        <f>IF(IFERROR(SEARCH("N/A",CID_DB[[#This Row],[ NSN ]]),-1)&lt;&gt;-1,"",LEFT(SUBSTITUTE(SUBSTITUTE(SUBSTITUTE(SUBSTITUTE(SUBSTITUTE(CID_DB[[#This Row],[ NSN ]],"-","")," ","")," ",""),"‐",""),"NA",""),13))</f>
        <v>3040015947775</v>
      </c>
      <c r="J65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A2708818||Rigid Connecting Link|3040015947775</v>
      </c>
    </row>
    <row r="6551" spans="1:10" x14ac:dyDescent="0.35">
      <c r="A6551" s="1" t="s">
        <v>3</v>
      </c>
      <c r="B6551" s="1" t="s">
        <v>12058</v>
      </c>
      <c r="C6551" s="1" t="s">
        <v>12674</v>
      </c>
      <c r="D6551" s="1" t="s">
        <v>3</v>
      </c>
      <c r="E6551" s="1" t="s">
        <v>12675</v>
      </c>
      <c r="F6551" s="4" t="s">
        <v>12676</v>
      </c>
      <c r="G6551" s="1" t="s">
        <v>8</v>
      </c>
      <c r="H6551" s="3" t="str">
        <f t="shared" si="102"/>
        <v>Commercial</v>
      </c>
      <c r="I6551" s="3" t="str">
        <f>IF(IFERROR(SEARCH("N/A",CID_DB[[#This Row],[ NSN ]]),-1)&lt;&gt;-1,"",LEFT(SUBSTITUTE(SUBSTITUTE(SUBSTITUTE(SUBSTITUTE(SUBSTITUTE(CID_DB[[#This Row],[ NSN ]],"-","")," ","")," ",""),"‐",""),"NA",""),13))</f>
        <v>4920016328949</v>
      </c>
      <c r="J65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A300021||Thermal AntiIce Duct Plug|4920016328949</v>
      </c>
    </row>
    <row r="6552" spans="1:10" x14ac:dyDescent="0.35">
      <c r="A6552" s="1" t="s">
        <v>3</v>
      </c>
      <c r="B6552" s="1" t="s">
        <v>12058</v>
      </c>
      <c r="C6552" s="1" t="s">
        <v>12677</v>
      </c>
      <c r="D6552" s="1" t="s">
        <v>3</v>
      </c>
      <c r="E6552" s="1" t="s">
        <v>12678</v>
      </c>
      <c r="F6552" s="4" t="s">
        <v>12679</v>
      </c>
      <c r="G6552" s="1" t="s">
        <v>8</v>
      </c>
      <c r="H6552" s="3" t="str">
        <f t="shared" si="102"/>
        <v>Commercial</v>
      </c>
      <c r="I6552" s="3" t="str">
        <f>IF(IFERROR(SEARCH("N/A",CID_DB[[#This Row],[ NSN ]]),-1)&lt;&gt;-1,"",LEFT(SUBSTITUTE(SUBSTITUTE(SUBSTITUTE(SUBSTITUTE(SUBSTITUTE(CID_DB[[#This Row],[ NSN ]],"-","")," ","")," ",""),"‐",""),"NA",""),13))</f>
        <v>4920016424570</v>
      </c>
      <c r="J65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A320391||Pivot Pin Removal Tool|4920016424570</v>
      </c>
    </row>
    <row r="6553" spans="1:10" x14ac:dyDescent="0.35">
      <c r="A6553" s="1" t="s">
        <v>3</v>
      </c>
      <c r="B6553" s="1" t="s">
        <v>12058</v>
      </c>
      <c r="C6553" s="1" t="s">
        <v>12680</v>
      </c>
      <c r="D6553" s="1" t="s">
        <v>3</v>
      </c>
      <c r="E6553" s="1" t="s">
        <v>12681</v>
      </c>
      <c r="F6553" s="4" t="s">
        <v>12682</v>
      </c>
      <c r="G6553" s="1" t="s">
        <v>8</v>
      </c>
      <c r="H6553" s="3" t="str">
        <f t="shared" si="102"/>
        <v>Commercial</v>
      </c>
      <c r="I6553" s="3" t="str">
        <f>IF(IFERROR(SEARCH("N/A",CID_DB[[#This Row],[ NSN ]]),-1)&lt;&gt;-1,"",LEFT(SUBSTITUTE(SUBSTITUTE(SUBSTITUTE(SUBSTITUTE(SUBSTITUTE(CID_DB[[#This Row],[ NSN ]],"-","")," ","")," ",""),"‐",""),"NA",""),13))</f>
        <v>5315016333052</v>
      </c>
      <c r="J65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A520031||Counterbalance Lock Pin|5315016333052</v>
      </c>
    </row>
    <row r="6554" spans="1:10" x14ac:dyDescent="0.35">
      <c r="A6554" s="1" t="s">
        <v>3</v>
      </c>
      <c r="B6554" s="1" t="s">
        <v>12058</v>
      </c>
      <c r="C6554" s="1" t="s">
        <v>12683</v>
      </c>
      <c r="D6554" s="1" t="s">
        <v>3</v>
      </c>
      <c r="E6554" s="1" t="s">
        <v>12657</v>
      </c>
      <c r="F6554" s="4" t="s">
        <v>12684</v>
      </c>
      <c r="G6554" s="1" t="s">
        <v>8</v>
      </c>
      <c r="H6554" s="3" t="str">
        <f t="shared" si="102"/>
        <v>Commercial</v>
      </c>
      <c r="I6554" s="3" t="str">
        <f>IF(IFERROR(SEARCH("N/A",CID_DB[[#This Row],[ NSN ]]),-1)&lt;&gt;-1,"",LEFT(SUBSTITUTE(SUBSTITUTE(SUBSTITUTE(SUBSTITUTE(SUBSTITUTE(CID_DB[[#This Row],[ NSN ]],"-","")," ","")," ",""),"‐",""),"NA",""),13))</f>
        <v>1730016984896</v>
      </c>
      <c r="J65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A5500122||Lock Assembly|1730016984896</v>
      </c>
    </row>
    <row r="6555" spans="1:10" x14ac:dyDescent="0.35">
      <c r="A6555" s="1" t="s">
        <v>3</v>
      </c>
      <c r="B6555" s="1" t="s">
        <v>12959</v>
      </c>
      <c r="C6555" s="1" t="s">
        <v>12960</v>
      </c>
      <c r="D6555" s="1" t="s">
        <v>12968</v>
      </c>
      <c r="E6555" s="1" t="s">
        <v>12974</v>
      </c>
      <c r="F6555" s="4" t="s">
        <v>3</v>
      </c>
      <c r="G6555" s="1" t="s">
        <v>8</v>
      </c>
      <c r="H6555" s="3" t="str">
        <f t="shared" si="102"/>
        <v>Commercial</v>
      </c>
      <c r="I6555" s="3" t="str">
        <f>IF(IFERROR(SEARCH("N/A",CID_DB[[#This Row],[ NSN ]]),-1)&lt;&gt;-1,"",LEFT(SUBSTITUTE(SUBSTITUTE(SUBSTITUTE(SUBSTITUTE(SUBSTITUTE(CID_DB[[#This Row],[ NSN ]],"-","")," ","")," ",""),"‐",""),"NA",""),13))</f>
        <v/>
      </c>
      <c r="J65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001002635000|889027ZKH|NUT, SAFETY WIRE, M10.5X0.756H, SST|</v>
      </c>
    </row>
    <row r="6556" spans="1:10" x14ac:dyDescent="0.35">
      <c r="A6556" s="1" t="s">
        <v>3</v>
      </c>
      <c r="B6556" s="1" t="s">
        <v>12959</v>
      </c>
      <c r="C6556" s="1" t="s">
        <v>12961</v>
      </c>
      <c r="D6556" s="1" t="s">
        <v>12969</v>
      </c>
      <c r="E6556" s="1" t="s">
        <v>12975</v>
      </c>
      <c r="F6556" s="4" t="s">
        <v>3</v>
      </c>
      <c r="G6556" s="1" t="s">
        <v>8</v>
      </c>
      <c r="H6556" s="3" t="str">
        <f t="shared" si="102"/>
        <v>Commercial</v>
      </c>
      <c r="I6556" s="3" t="str">
        <f>IF(IFERROR(SEARCH("N/A",CID_DB[[#This Row],[ NSN ]]),-1)&lt;&gt;-1,"",LEFT(SUBSTITUTE(SUBSTITUTE(SUBSTITUTE(SUBSTITUTE(SUBSTITUTE(CID_DB[[#This Row],[ NSN ]],"-","")," ","")," ",""),"‐",""),"NA",""),13))</f>
        <v/>
      </c>
      <c r="J65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003010650000|FA02211|CONNECTOR KIT, FIBER, SHELL 13, 4 SOCKET, STRAIGHT|</v>
      </c>
    </row>
    <row r="6557" spans="1:10" x14ac:dyDescent="0.35">
      <c r="A6557" s="1" t="s">
        <v>3</v>
      </c>
      <c r="B6557" s="1" t="s">
        <v>12959</v>
      </c>
      <c r="C6557" s="1" t="s">
        <v>12962</v>
      </c>
      <c r="D6557" s="1" t="s">
        <v>12970</v>
      </c>
      <c r="E6557" s="1" t="s">
        <v>12976</v>
      </c>
      <c r="F6557" s="4" t="s">
        <v>3</v>
      </c>
      <c r="G6557" s="1" t="s">
        <v>8</v>
      </c>
      <c r="H6557" s="3" t="str">
        <f t="shared" si="102"/>
        <v>Commercial</v>
      </c>
      <c r="I6557" s="3" t="str">
        <f>IF(IFERROR(SEARCH("N/A",CID_DB[[#This Row],[ NSN ]]),-1)&lt;&gt;-1,"",LEFT(SUBSTITUTE(SUBSTITUTE(SUBSTITUTE(SUBSTITUTE(SUBSTITUTE(CID_DB[[#This Row],[ NSN ]],"-","")," ","")," ",""),"‐",""),"NA",""),13))</f>
        <v/>
      </c>
      <c r="J65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003001188000|FA02210|CONNECTOR, FIBER, SHELL 13, 4 SOCKET, 45 DEG|</v>
      </c>
    </row>
    <row r="6558" spans="1:10" x14ac:dyDescent="0.35">
      <c r="A6558" s="1" t="s">
        <v>3</v>
      </c>
      <c r="B6558" s="1" t="s">
        <v>12959</v>
      </c>
      <c r="C6558" s="1" t="s">
        <v>12963</v>
      </c>
      <c r="D6558" s="1" t="s">
        <v>12971</v>
      </c>
      <c r="E6558" s="1" t="s">
        <v>12977</v>
      </c>
      <c r="F6558" s="4" t="s">
        <v>3</v>
      </c>
      <c r="G6558" s="1" t="s">
        <v>8</v>
      </c>
      <c r="H6558" s="3" t="str">
        <f t="shared" si="102"/>
        <v>Commercial</v>
      </c>
      <c r="I6558" s="3" t="str">
        <f>IF(IFERROR(SEARCH("N/A",CID_DB[[#This Row],[ NSN ]]),-1)&lt;&gt;-1,"",LEFT(SUBSTITUTE(SUBSTITUTE(SUBSTITUTE(SUBSTITUTE(SUBSTITUTE(CID_DB[[#This Row],[ NSN ]],"-","")," ","")," ",""),"‐",""),"NA",""),13))</f>
        <v/>
      </c>
      <c r="J65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003050291000|17701350|CABLE ASSEMBLY, POWER, ELECTRICAL  EMPENNAGE, HORIZONTAL|</v>
      </c>
    </row>
    <row r="6559" spans="1:10" x14ac:dyDescent="0.35">
      <c r="A6559" s="1" t="s">
        <v>3</v>
      </c>
      <c r="B6559" s="1" t="s">
        <v>12959</v>
      </c>
      <c r="C6559" s="1" t="s">
        <v>12964</v>
      </c>
      <c r="D6559" s="1" t="s">
        <v>12964</v>
      </c>
      <c r="E6559" s="1" t="s">
        <v>12978</v>
      </c>
      <c r="F6559" s="4" t="s">
        <v>3</v>
      </c>
      <c r="G6559" s="1" t="s">
        <v>8</v>
      </c>
      <c r="H6559" s="3" t="str">
        <f t="shared" si="102"/>
        <v>Commercial</v>
      </c>
      <c r="I6559" s="3" t="str">
        <f>IF(IFERROR(SEARCH("N/A",CID_DB[[#This Row],[ NSN ]]),-1)&lt;&gt;-1,"",LEFT(SUBSTITUTE(SUBSTITUTE(SUBSTITUTE(SUBSTITUTE(SUBSTITUTE(CID_DB[[#This Row],[ NSN ]],"-","")," ","")," ",""),"‐",""),"NA",""),13))</f>
        <v/>
      </c>
      <c r="J65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003000031000|003000031000|CABLE ASSEMBLY, SPECIAL PURPOSE, ELECTRICAL, BRANCHED  LEFT|</v>
      </c>
    </row>
    <row r="6560" spans="1:10" x14ac:dyDescent="0.35">
      <c r="A6560" s="1" t="s">
        <v>3</v>
      </c>
      <c r="B6560" s="1" t="s">
        <v>12959</v>
      </c>
      <c r="C6560" s="1" t="s">
        <v>12965</v>
      </c>
      <c r="D6560" s="1" t="s">
        <v>12972</v>
      </c>
      <c r="E6560" s="1" t="s">
        <v>12979</v>
      </c>
      <c r="F6560" s="4" t="s">
        <v>3</v>
      </c>
      <c r="G6560" s="1" t="s">
        <v>8</v>
      </c>
      <c r="H6560" s="3" t="str">
        <f t="shared" si="102"/>
        <v>Commercial</v>
      </c>
      <c r="I6560" s="3" t="str">
        <f>IF(IFERROR(SEARCH("N/A",CID_DB[[#This Row],[ NSN ]]),-1)&lt;&gt;-1,"",LEFT(SUBSTITUTE(SUBSTITUTE(SUBSTITUTE(SUBSTITUTE(SUBSTITUTE(CID_DB[[#This Row],[ NSN ]],"-","")," ","")," ",""),"‐",""),"NA",""),13))</f>
        <v/>
      </c>
      <c r="J65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003050290000|17701351|CABLE ASSEMBLY, EMPENNAGE, VERTICAL|</v>
      </c>
    </row>
    <row r="6561" spans="1:10" x14ac:dyDescent="0.35">
      <c r="A6561" s="1" t="s">
        <v>3</v>
      </c>
      <c r="B6561" s="1" t="s">
        <v>12959</v>
      </c>
      <c r="C6561" s="1" t="s">
        <v>12966</v>
      </c>
      <c r="D6561" s="1" t="s">
        <v>12966</v>
      </c>
      <c r="E6561" s="1" t="s">
        <v>12980</v>
      </c>
      <c r="F6561" s="4" t="s">
        <v>3</v>
      </c>
      <c r="G6561" s="1" t="s">
        <v>8</v>
      </c>
      <c r="H6561" s="3" t="str">
        <f t="shared" si="102"/>
        <v>Commercial</v>
      </c>
      <c r="I6561" s="3" t="str">
        <f>IF(IFERROR(SEARCH("N/A",CID_DB[[#This Row],[ NSN ]]),-1)&lt;&gt;-1,"",LEFT(SUBSTITUTE(SUBSTITUTE(SUBSTITUTE(SUBSTITUTE(SUBSTITUTE(CID_DB[[#This Row],[ NSN ]],"-","")," ","")," ",""),"‐",""),"NA",""),13))</f>
        <v/>
      </c>
      <c r="J65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002000691000|002000691000|CABLE ASSEMBLY, SPECIAL PURPOSE, ELECTRICAL, BRANCHED  RIGHT|</v>
      </c>
    </row>
    <row r="6562" spans="1:10" x14ac:dyDescent="0.35">
      <c r="A6562" s="1" t="s">
        <v>3</v>
      </c>
      <c r="B6562" s="1" t="s">
        <v>12959</v>
      </c>
      <c r="C6562" s="1" t="s">
        <v>12967</v>
      </c>
      <c r="D6562" s="1" t="s">
        <v>12973</v>
      </c>
      <c r="E6562" s="1" t="s">
        <v>12981</v>
      </c>
      <c r="F6562" s="4" t="s">
        <v>3</v>
      </c>
      <c r="G6562" s="1" t="s">
        <v>8</v>
      </c>
      <c r="H6562" s="3" t="str">
        <f t="shared" si="102"/>
        <v>Commercial</v>
      </c>
      <c r="I6562" s="3" t="str">
        <f>IF(IFERROR(SEARCH("N/A",CID_DB[[#This Row],[ NSN ]]),-1)&lt;&gt;-1,"",LEFT(SUBSTITUTE(SUBSTITUTE(SUBSTITUTE(SUBSTITUTE(SUBSTITUTE(CID_DB[[#This Row],[ NSN ]],"-","")," ","")," ",""),"‐",""),"NA",""),13))</f>
        <v/>
      </c>
      <c r="J65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003010651000|FA02212|CONNECTOR KIT, FIBER, SHELL 17, 8 SOCKET, STRAIGHT|</v>
      </c>
    </row>
    <row r="6563" spans="1:10" x14ac:dyDescent="0.35">
      <c r="A6563" s="1" t="s">
        <v>3</v>
      </c>
      <c r="B6563" s="1" t="s">
        <v>12685</v>
      </c>
      <c r="C6563" s="1" t="s">
        <v>12686</v>
      </c>
      <c r="D6563" s="1" t="s">
        <v>3</v>
      </c>
      <c r="E6563" s="1" t="s">
        <v>12687</v>
      </c>
      <c r="F6563" s="4" t="s">
        <v>12688</v>
      </c>
      <c r="G6563" s="1" t="s">
        <v>103</v>
      </c>
      <c r="H6563" s="3" t="str">
        <f t="shared" si="102"/>
        <v>Other Than Commercial</v>
      </c>
      <c r="I6563" s="3" t="str">
        <f>IF(IFERROR(SEARCH("N/A",CID_DB[[#This Row],[ NSN ]]),-1)&lt;&gt;-1,"",LEFT(SUBSTITUTE(SUBSTITUTE(SUBSTITUTE(SUBSTITUTE(SUBSTITUTE(CID_DB[[#This Row],[ NSN ]],"-","")," ","")," ",""),"‐",""),"NA",""),13))</f>
        <v>4820009833598</v>
      </c>
      <c r="J65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0311016000||fluid pressure regulating valve|4820009833598</v>
      </c>
    </row>
    <row r="6564" spans="1:10" x14ac:dyDescent="0.35">
      <c r="A6564" s="1" t="s">
        <v>3</v>
      </c>
      <c r="B6564" s="1" t="s">
        <v>12982</v>
      </c>
      <c r="C6564" s="1" t="s">
        <v>12983</v>
      </c>
      <c r="D6564" s="1" t="s">
        <v>3</v>
      </c>
      <c r="E6564" s="1" t="s">
        <v>12994</v>
      </c>
      <c r="F6564" s="4" t="s">
        <v>3</v>
      </c>
      <c r="G6564" s="30" t="s">
        <v>103</v>
      </c>
      <c r="H6564" s="3" t="str">
        <f t="shared" si="102"/>
        <v>Other Than Commercial</v>
      </c>
      <c r="I6564" s="3" t="str">
        <f>IF(IFERROR(SEARCH("N/A",CID_DB[[#This Row],[ NSN ]]),-1)&lt;&gt;-1,"",LEFT(SUBSTITUTE(SUBSTITUTE(SUBSTITUTE(SUBSTITUTE(SUBSTITUTE(CID_DB[[#This Row],[ NSN ]],"-","")," ","")," ",""),"‐",""),"NA",""),13))</f>
        <v/>
      </c>
      <c r="J65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007002007001||Caster, Rigid, Rear, Left, Launcher  Altered|</v>
      </c>
    </row>
    <row r="6565" spans="1:10" x14ac:dyDescent="0.35">
      <c r="A6565" s="1" t="s">
        <v>3</v>
      </c>
      <c r="B6565" s="1" t="s">
        <v>12982</v>
      </c>
      <c r="C6565" s="1" t="s">
        <v>12984</v>
      </c>
      <c r="D6565" s="1" t="s">
        <v>3</v>
      </c>
      <c r="E6565" s="1" t="s">
        <v>12995</v>
      </c>
      <c r="F6565" s="4" t="s">
        <v>3</v>
      </c>
      <c r="G6565" s="30" t="s">
        <v>103</v>
      </c>
      <c r="H6565" s="3" t="str">
        <f t="shared" si="102"/>
        <v>Other Than Commercial</v>
      </c>
      <c r="I6565" s="3" t="str">
        <f>IF(IFERROR(SEARCH("N/A",CID_DB[[#This Row],[ NSN ]]),-1)&lt;&gt;-1,"",LEFT(SUBSTITUTE(SUBSTITUTE(SUBSTITUTE(SUBSTITUTE(SUBSTITUTE(CID_DB[[#This Row],[ NSN ]],"-","")," ","")," ",""),"‐",""),"NA",""),13))</f>
        <v/>
      </c>
      <c r="J65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006000037003||Spares Kit, Initial Deployment, Launcher|</v>
      </c>
    </row>
    <row r="6566" spans="1:10" x14ac:dyDescent="0.35">
      <c r="A6566" s="1" t="s">
        <v>3</v>
      </c>
      <c r="B6566" s="1" t="s">
        <v>12982</v>
      </c>
      <c r="C6566" s="1" t="s">
        <v>12985</v>
      </c>
      <c r="D6566" s="1" t="s">
        <v>3</v>
      </c>
      <c r="E6566" s="1" t="s">
        <v>12996</v>
      </c>
      <c r="F6566" s="4" t="s">
        <v>3</v>
      </c>
      <c r="G6566" s="30" t="s">
        <v>103</v>
      </c>
      <c r="H6566" s="3" t="str">
        <f t="shared" si="102"/>
        <v>Other Than Commercial</v>
      </c>
      <c r="I6566" s="3" t="str">
        <f>IF(IFERROR(SEARCH("N/A",CID_DB[[#This Row],[ NSN ]]),-1)&lt;&gt;-1,"",LEFT(SUBSTITUTE(SUBSTITUTE(SUBSTITUTE(SUBSTITUTE(SUBSTITUTE(CID_DB[[#This Row],[ NSN ]],"-","")," ","")," ",""),"‐",""),"NA",""),13))</f>
        <v/>
      </c>
      <c r="J65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081000113000||Carriage Assembly – Launcher, Mark 4, 
Scaneagle|</v>
      </c>
    </row>
    <row r="6567" spans="1:10" x14ac:dyDescent="0.35">
      <c r="A6567" s="1" t="s">
        <v>3</v>
      </c>
      <c r="B6567" s="1" t="s">
        <v>12982</v>
      </c>
      <c r="C6567" s="1" t="s">
        <v>12986</v>
      </c>
      <c r="D6567" s="1" t="s">
        <v>3</v>
      </c>
      <c r="E6567" s="1" t="s">
        <v>12997</v>
      </c>
      <c r="F6567" s="4" t="s">
        <v>3</v>
      </c>
      <c r="G6567" s="30" t="s">
        <v>103</v>
      </c>
      <c r="H6567" s="3" t="str">
        <f t="shared" si="102"/>
        <v>Other Than Commercial</v>
      </c>
      <c r="I6567" s="3" t="str">
        <f>IF(IFERROR(SEARCH("N/A",CID_DB[[#This Row],[ NSN ]]),-1)&lt;&gt;-1,"",LEFT(SUBSTITUTE(SUBSTITUTE(SUBSTITUTE(SUBSTITUTE(SUBSTITUTE(CID_DB[[#This Row],[ NSN ]],"-","")," ","")," ",""),"‐",""),"NA",""),13))</f>
        <v/>
      </c>
      <c r="J65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900200402006||Recovery System Assembly, Unmanned Aircraft – Universal, MAR|</v>
      </c>
    </row>
    <row r="6568" spans="1:10" x14ac:dyDescent="0.35">
      <c r="A6568" s="1" t="s">
        <v>3</v>
      </c>
      <c r="B6568" s="1" t="s">
        <v>12982</v>
      </c>
      <c r="C6568" s="1" t="s">
        <v>12987</v>
      </c>
      <c r="D6568" s="1" t="s">
        <v>3</v>
      </c>
      <c r="E6568" s="1" t="s">
        <v>12998</v>
      </c>
      <c r="F6568" s="4" t="s">
        <v>3</v>
      </c>
      <c r="G6568" s="30" t="s">
        <v>103</v>
      </c>
      <c r="H6568" s="3" t="str">
        <f t="shared" si="102"/>
        <v>Other Than Commercial</v>
      </c>
      <c r="I6568" s="3" t="str">
        <f>IF(IFERROR(SEARCH("N/A",CID_DB[[#This Row],[ NSN ]]),-1)&lt;&gt;-1,"",LEFT(SUBSTITUTE(SUBSTITUTE(SUBSTITUTE(SUBSTITUTE(SUBSTITUTE(CID_DB[[#This Row],[ NSN ]],"-","")," ","")," ",""),"‐",""),"NA",""),13))</f>
        <v/>
      </c>
      <c r="J65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90020923003||Launcher Assembly, Aerial Vehicle, Unmanned – RQ21A|</v>
      </c>
    </row>
    <row r="6569" spans="1:10" x14ac:dyDescent="0.35">
      <c r="A6569" s="1" t="s">
        <v>3</v>
      </c>
      <c r="B6569" s="1" t="s">
        <v>12982</v>
      </c>
      <c r="C6569" s="1" t="s">
        <v>12988</v>
      </c>
      <c r="D6569" s="1" t="s">
        <v>3</v>
      </c>
      <c r="E6569" s="1" t="s">
        <v>12999</v>
      </c>
      <c r="F6569" s="4" t="s">
        <v>3</v>
      </c>
      <c r="G6569" s="30" t="s">
        <v>103</v>
      </c>
      <c r="H6569" s="3" t="str">
        <f t="shared" si="102"/>
        <v>Other Than Commercial</v>
      </c>
      <c r="I6569" s="3" t="str">
        <f>IF(IFERROR(SEARCH("N/A",CID_DB[[#This Row],[ NSN ]]),-1)&lt;&gt;-1,"",LEFT(SUBSTITUTE(SUBSTITUTE(SUBSTITUTE(SUBSTITUTE(SUBSTITUTE(CID_DB[[#This Row],[ NSN ]],"-","")," ","")," ",""),"‐",""),"NA",""),13))</f>
        <v/>
      </c>
      <c r="J65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9002000069000||Recovery System, Unmanned Aircraft – Extruded Masts, RQ21A|</v>
      </c>
    </row>
    <row r="6570" spans="1:10" x14ac:dyDescent="0.35">
      <c r="A6570" s="1" t="s">
        <v>3</v>
      </c>
      <c r="B6570" s="1" t="s">
        <v>12982</v>
      </c>
      <c r="C6570" s="1" t="s">
        <v>12989</v>
      </c>
      <c r="D6570" s="1" t="s">
        <v>3</v>
      </c>
      <c r="E6570" s="1" t="s">
        <v>13000</v>
      </c>
      <c r="F6570" s="4" t="s">
        <v>3</v>
      </c>
      <c r="G6570" s="30" t="s">
        <v>103</v>
      </c>
      <c r="H6570" s="3" t="str">
        <f t="shared" si="102"/>
        <v>Other Than Commercial</v>
      </c>
      <c r="I6570" s="3" t="str">
        <f>IF(IFERROR(SEARCH("N/A",CID_DB[[#This Row],[ NSN ]]),-1)&lt;&gt;-1,"",LEFT(SUBSTITUTE(SUBSTITUTE(SUBSTITUTE(SUBSTITUTE(SUBSTITUTE(CID_DB[[#This Row],[ NSN ]],"-","")," ","")," ",""),"‐",""),"NA",""),13))</f>
        <v/>
      </c>
      <c r="J65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081000314002||Compressor Assembly, Reciprocating – 
Sling Point, Specific, E|</v>
      </c>
    </row>
    <row r="6571" spans="1:10" x14ac:dyDescent="0.35">
      <c r="A6571" s="1" t="s">
        <v>3</v>
      </c>
      <c r="B6571" s="1" t="s">
        <v>12982</v>
      </c>
      <c r="C6571" s="1" t="s">
        <v>12990</v>
      </c>
      <c r="D6571" s="1" t="s">
        <v>3</v>
      </c>
      <c r="E6571" s="1" t="s">
        <v>13001</v>
      </c>
      <c r="F6571" s="4" t="s">
        <v>3</v>
      </c>
      <c r="G6571" s="30" t="s">
        <v>103</v>
      </c>
      <c r="H6571" s="3" t="str">
        <f t="shared" si="102"/>
        <v>Other Than Commercial</v>
      </c>
      <c r="I6571" s="3" t="str">
        <f>IF(IFERROR(SEARCH("N/A",CID_DB[[#This Row],[ NSN ]]),-1)&lt;&gt;-1,"",LEFT(SUBSTITUTE(SUBSTITUTE(SUBSTITUTE(SUBSTITUTE(SUBSTITUTE(CID_DB[[#This Row],[ NSN ]],"-","")," ","")," ",""),"‐",""),"NA",""),13))</f>
        <v/>
      </c>
      <c r="J65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029000173001||Power Unit Kit, Hydraulic|</v>
      </c>
    </row>
    <row r="6572" spans="1:10" x14ac:dyDescent="0.35">
      <c r="A6572" s="1" t="s">
        <v>3</v>
      </c>
      <c r="B6572" s="1" t="s">
        <v>12982</v>
      </c>
      <c r="C6572" s="1" t="s">
        <v>12991</v>
      </c>
      <c r="D6572" s="1" t="s">
        <v>3</v>
      </c>
      <c r="E6572" s="1" t="s">
        <v>13002</v>
      </c>
      <c r="F6572" s="4" t="s">
        <v>3</v>
      </c>
      <c r="G6572" s="30" t="s">
        <v>103</v>
      </c>
      <c r="H6572" s="3" t="str">
        <f t="shared" si="102"/>
        <v>Other Than Commercial</v>
      </c>
      <c r="I6572" s="3" t="str">
        <f>IF(IFERROR(SEARCH("N/A",CID_DB[[#This Row],[ NSN ]]),-1)&lt;&gt;-1,"",LEFT(SUBSTITUTE(SUBSTITUTE(SUBSTITUTE(SUBSTITUTE(SUBSTITUTE(CID_DB[[#This Row],[ NSN ]],"-","")," ","")," ",""),"‐",""),"NA",""),13))</f>
        <v/>
      </c>
      <c r="J65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006000182001||Maintenance Kit – Mark 3 Recovery|</v>
      </c>
    </row>
    <row r="6573" spans="1:10" x14ac:dyDescent="0.35">
      <c r="A6573" s="1" t="s">
        <v>3</v>
      </c>
      <c r="B6573" s="1" t="s">
        <v>12982</v>
      </c>
      <c r="C6573" s="1" t="s">
        <v>12992</v>
      </c>
      <c r="D6573" s="1" t="s">
        <v>3</v>
      </c>
      <c r="E6573" s="1" t="s">
        <v>13003</v>
      </c>
      <c r="F6573" s="4" t="s">
        <v>3</v>
      </c>
      <c r="G6573" s="30" t="s">
        <v>103</v>
      </c>
      <c r="H6573" s="3" t="str">
        <f t="shared" si="102"/>
        <v>Other Than Commercial</v>
      </c>
      <c r="I6573" s="3" t="str">
        <f>IF(IFERROR(SEARCH("N/A",CID_DB[[#This Row],[ NSN ]]),-1)&lt;&gt;-1,"",LEFT(SUBSTITUTE(SUBSTITUTE(SUBSTITUTE(SUBSTITUTE(SUBSTITUTE(CID_DB[[#This Row],[ NSN ]],"-","")," ","")," ",""),"‐",""),"NA",""),13))</f>
        <v/>
      </c>
      <c r="J65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030000119000||Remote Console Assembly, EMI Hardened, NVG Compatible|</v>
      </c>
    </row>
    <row r="6574" spans="1:10" x14ac:dyDescent="0.35">
      <c r="A6574" s="1" t="s">
        <v>3</v>
      </c>
      <c r="B6574" s="1" t="s">
        <v>12982</v>
      </c>
      <c r="C6574" s="1" t="s">
        <v>12993</v>
      </c>
      <c r="D6574" s="1" t="s">
        <v>3</v>
      </c>
      <c r="E6574" s="1" t="s">
        <v>13004</v>
      </c>
      <c r="F6574" s="4" t="s">
        <v>3</v>
      </c>
      <c r="G6574" s="30" t="s">
        <v>103</v>
      </c>
      <c r="H6574" s="3" t="str">
        <f t="shared" si="102"/>
        <v>Other Than Commercial</v>
      </c>
      <c r="I6574" s="3" t="str">
        <f>IF(IFERROR(SEARCH("N/A",CID_DB[[#This Row],[ NSN ]]),-1)&lt;&gt;-1,"",LEFT(SUBSTITUTE(SUBSTITUTE(SUBSTITUTE(SUBSTITUTE(SUBSTITUTE(CID_DB[[#This Row],[ NSN ]],"-","")," ","")," ",""),"‐",""),"NA",""),13))</f>
        <v/>
      </c>
      <c r="J65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030000127000||Plumbing Assembly, High Pressure|</v>
      </c>
    </row>
    <row r="6575" spans="1:10" x14ac:dyDescent="0.35">
      <c r="A6575" s="1" t="s">
        <v>3</v>
      </c>
      <c r="B6575" s="1" t="s">
        <v>12689</v>
      </c>
      <c r="C6575" s="1" t="s">
        <v>12690</v>
      </c>
      <c r="D6575" s="1" t="s">
        <v>12690</v>
      </c>
      <c r="E6575" s="1" t="s">
        <v>12691</v>
      </c>
      <c r="F6575" s="4" t="s">
        <v>12692</v>
      </c>
      <c r="G6575" s="1" t="s">
        <v>8</v>
      </c>
      <c r="H6575" s="3" t="str">
        <f t="shared" si="102"/>
        <v>Commercial</v>
      </c>
      <c r="I6575" s="3" t="str">
        <f>IF(IFERROR(SEARCH("N/A",CID_DB[[#This Row],[ NSN ]]),-1)&lt;&gt;-1,"",LEFT(SUBSTITUTE(SUBSTITUTE(SUBSTITUTE(SUBSTITUTE(SUBSTITUTE(CID_DB[[#This Row],[ NSN ]],"-","")," ","")," ",""),"‐",""),"NA",""),13))</f>
        <v>1680016741492</v>
      </c>
      <c r="J65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021000076000|021000076000|Wheeled Cart Assembly  AV Transportation, Labeled|1680016741492</v>
      </c>
    </row>
    <row r="6576" spans="1:10" x14ac:dyDescent="0.35">
      <c r="A6576" s="1" t="s">
        <v>3</v>
      </c>
      <c r="B6576" s="1" t="s">
        <v>12689</v>
      </c>
      <c r="C6576" s="1" t="s">
        <v>12693</v>
      </c>
      <c r="D6576" s="1" t="s">
        <v>12693</v>
      </c>
      <c r="E6576" s="1" t="s">
        <v>12694</v>
      </c>
      <c r="F6576" s="4" t="s">
        <v>12695</v>
      </c>
      <c r="G6576" s="1" t="s">
        <v>8</v>
      </c>
      <c r="H6576" s="3" t="str">
        <f t="shared" si="102"/>
        <v>Commercial</v>
      </c>
      <c r="I6576" s="3" t="str">
        <f>IF(IFERROR(SEARCH("N/A",CID_DB[[#This Row],[ NSN ]]),-1)&lt;&gt;-1,"",LEFT(SUBSTITUTE(SUBSTITUTE(SUBSTITUTE(SUBSTITUTE(SUBSTITUTE(CID_DB[[#This Row],[ NSN ]],"-","")," ","")," ",""),"‐",""),"NA",""),13))</f>
        <v>1680016456714</v>
      </c>
      <c r="J65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001002117000|001002117000|Adapter, Towing  Shipboard, Recovery System|1680016456714</v>
      </c>
    </row>
    <row r="6577" spans="1:10" x14ac:dyDescent="0.35">
      <c r="A6577" s="1" t="s">
        <v>3</v>
      </c>
      <c r="B6577" s="1" t="s">
        <v>12689</v>
      </c>
      <c r="C6577" s="1" t="s">
        <v>12696</v>
      </c>
      <c r="D6577" s="1" t="s">
        <v>12696</v>
      </c>
      <c r="E6577" s="1" t="s">
        <v>12697</v>
      </c>
      <c r="F6577" s="4" t="s">
        <v>3</v>
      </c>
      <c r="G6577" s="1" t="s">
        <v>8</v>
      </c>
      <c r="H6577" s="3" t="str">
        <f t="shared" si="102"/>
        <v>Commercial</v>
      </c>
      <c r="I6577" s="3" t="str">
        <f>IF(IFERROR(SEARCH("N/A",CID_DB[[#This Row],[ NSN ]]),-1)&lt;&gt;-1,"",LEFT(SUBSTITUTE(SUBSTITUTE(SUBSTITUTE(SUBSTITUTE(SUBSTITUTE(CID_DB[[#This Row],[ NSN ]],"-","")," ","")," ",""),"‐",""),"NA",""),13))</f>
        <v/>
      </c>
      <c r="J65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021000046002|021000046002|Trailer, Low Bed  Military, Launcher|</v>
      </c>
    </row>
    <row r="6578" spans="1:10" x14ac:dyDescent="0.35">
      <c r="A6578" s="1" t="s">
        <v>3</v>
      </c>
      <c r="B6578" s="1" t="s">
        <v>12698</v>
      </c>
      <c r="C6578" s="1" t="s">
        <v>12699</v>
      </c>
      <c r="D6578" s="1" t="s">
        <v>12700</v>
      </c>
      <c r="E6578" s="1" t="s">
        <v>12701</v>
      </c>
      <c r="F6578" s="4" t="s">
        <v>3</v>
      </c>
      <c r="G6578" s="1" t="s">
        <v>8</v>
      </c>
      <c r="H6578" s="3" t="str">
        <f t="shared" si="102"/>
        <v>Commercial</v>
      </c>
      <c r="I6578" s="3" t="str">
        <f>IF(IFERROR(SEARCH("N/A",CID_DB[[#This Row],[ NSN ]]),-1)&lt;&gt;-1,"",LEFT(SUBSTITUTE(SUBSTITUTE(SUBSTITUTE(SUBSTITUTE(SUBSTITUTE(CID_DB[[#This Row],[ NSN ]],"-","")," ","")," ",""),"‐",""),"NA",""),13))</f>
        <v/>
      </c>
      <c r="J65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|CSW5550208RMSHF|Power Source AC/DC|</v>
      </c>
    </row>
    <row r="6579" spans="1:10" x14ac:dyDescent="0.35">
      <c r="A6579" s="1" t="s">
        <v>3</v>
      </c>
      <c r="B6579" s="1" t="s">
        <v>12698</v>
      </c>
      <c r="C6579" s="1">
        <v>2316001</v>
      </c>
      <c r="D6579" s="1" t="s">
        <v>12702</v>
      </c>
      <c r="E6579" s="1" t="s">
        <v>11924</v>
      </c>
      <c r="F6579" s="4" t="s">
        <v>3</v>
      </c>
      <c r="G6579" s="1" t="s">
        <v>8</v>
      </c>
      <c r="H6579" s="3" t="str">
        <f t="shared" si="102"/>
        <v>Commercial</v>
      </c>
      <c r="I6579" s="3" t="str">
        <f>IF(IFERROR(SEARCH("N/A",CID_DB[[#This Row],[ NSN ]]),-1)&lt;&gt;-1,"",LEFT(SUBSTITUTE(SUBSTITUTE(SUBSTITUTE(SUBSTITUTE(SUBSTITUTE(CID_DB[[#This Row],[ NSN ]],"-","")," ","")," ",""),"‐",""),"NA",""),13))</f>
        <v/>
      </c>
      <c r="J65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2316001|71376841|Heat Exchanger|</v>
      </c>
    </row>
    <row r="6580" spans="1:10" x14ac:dyDescent="0.35">
      <c r="A6580" s="1" t="s">
        <v>3</v>
      </c>
      <c r="B6580" s="1" t="s">
        <v>12698</v>
      </c>
      <c r="C6580" s="1">
        <v>2288001</v>
      </c>
      <c r="D6580" s="1" t="s">
        <v>12703</v>
      </c>
      <c r="E6580" s="1" t="s">
        <v>12704</v>
      </c>
      <c r="F6580" s="4" t="s">
        <v>3</v>
      </c>
      <c r="G6580" s="1" t="s">
        <v>8</v>
      </c>
      <c r="H6580" s="3" t="str">
        <f t="shared" si="102"/>
        <v>Commercial</v>
      </c>
      <c r="I6580" s="3" t="str">
        <f>IF(IFERROR(SEARCH("N/A",CID_DB[[#This Row],[ NSN ]]),-1)&lt;&gt;-1,"",LEFT(SUBSTITUTE(SUBSTITUTE(SUBSTITUTE(SUBSTITUTE(SUBSTITUTE(CID_DB[[#This Row],[ NSN ]],"-","")," ","")," ",""),"‐",""),"NA",""),13))</f>
        <v/>
      </c>
      <c r="J65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2288001|71376731|Blower Assembly|</v>
      </c>
    </row>
    <row r="6581" spans="1:10" x14ac:dyDescent="0.35">
      <c r="A6581" s="1" t="s">
        <v>3</v>
      </c>
      <c r="B6581" s="1" t="s">
        <v>12705</v>
      </c>
      <c r="C6581" s="1" t="s">
        <v>12706</v>
      </c>
      <c r="D6581" s="1" t="s">
        <v>12707</v>
      </c>
      <c r="E6581" s="1" t="s">
        <v>12708</v>
      </c>
      <c r="F6581" s="4" t="s">
        <v>3</v>
      </c>
      <c r="G6581" s="1" t="s">
        <v>8</v>
      </c>
      <c r="H6581" s="3" t="str">
        <f t="shared" si="102"/>
        <v>Commercial</v>
      </c>
      <c r="I6581" s="3" t="str">
        <f>IF(IFERROR(SEARCH("N/A",CID_DB[[#This Row],[ NSN ]]),-1)&lt;&gt;-1,"",LEFT(SUBSTITUTE(SUBSTITUTE(SUBSTITUTE(SUBSTITUTE(SUBSTITUTE(CID_DB[[#This Row],[ NSN ]],"-","")," ","")," ",""),"‐",""),"NA",""),13))</f>
        <v/>
      </c>
      <c r="J65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71376791|ARD21GDP1REVA|Display Unit Assembly|</v>
      </c>
    </row>
    <row r="6582" spans="1:10" x14ac:dyDescent="0.35">
      <c r="A6582" s="1" t="s">
        <v>3</v>
      </c>
      <c r="B6582" s="1" t="s">
        <v>12705</v>
      </c>
      <c r="C6582" s="1" t="s">
        <v>12709</v>
      </c>
      <c r="D6582" s="1" t="s">
        <v>12710</v>
      </c>
      <c r="E6582" s="1" t="s">
        <v>12708</v>
      </c>
      <c r="F6582" s="4" t="s">
        <v>3</v>
      </c>
      <c r="G6582" s="1" t="s">
        <v>8</v>
      </c>
      <c r="H6582" s="3" t="str">
        <f t="shared" si="102"/>
        <v>Commercial</v>
      </c>
      <c r="I6582" s="3" t="str">
        <f>IF(IFERROR(SEARCH("N/A",CID_DB[[#This Row],[ NSN ]]),-1)&lt;&gt;-1,"",LEFT(SUBSTITUTE(SUBSTITUTE(SUBSTITUTE(SUBSTITUTE(SUBSTITUTE(CID_DB[[#This Row],[ NSN ]],"-","")," ","")," ",""),"‐",""),"NA",""),13))</f>
        <v/>
      </c>
      <c r="J65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71016812DEV|ARD12GDP1REVA|Display Unit Assembly|</v>
      </c>
    </row>
    <row r="6583" spans="1:10" x14ac:dyDescent="0.35">
      <c r="A6583" s="1" t="s">
        <v>3</v>
      </c>
      <c r="B6583" s="1" t="s">
        <v>12711</v>
      </c>
      <c r="C6583" s="1" t="s">
        <v>12712</v>
      </c>
      <c r="D6583" s="1" t="s">
        <v>3</v>
      </c>
      <c r="E6583" s="1" t="s">
        <v>12713</v>
      </c>
      <c r="F6583" s="4" t="s">
        <v>12714</v>
      </c>
      <c r="G6583" s="1" t="s">
        <v>8</v>
      </c>
      <c r="H6583" s="3" t="str">
        <f t="shared" si="102"/>
        <v>Commercial</v>
      </c>
      <c r="I6583" s="3" t="str">
        <f>IF(IFERROR(SEARCH("N/A",CID_DB[[#This Row],[ NSN ]]),-1)&lt;&gt;-1,"",LEFT(SUBSTITUTE(SUBSTITUTE(SUBSTITUTE(SUBSTITUTE(SUBSTITUTE(CID_DB[[#This Row],[ NSN ]],"-","")," ","")," ",""),"‐",""),"NA",""),13))</f>
        <v>4920016332254</v>
      </c>
      <c r="J65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FCLP1005||Fiber Optic Clean Blast System|4920016332254</v>
      </c>
    </row>
    <row r="6584" spans="1:10" x14ac:dyDescent="0.35">
      <c r="A6584" s="1" t="s">
        <v>3</v>
      </c>
      <c r="B6584" s="1" t="s">
        <v>12711</v>
      </c>
      <c r="C6584" s="1" t="s">
        <v>12715</v>
      </c>
      <c r="D6584" s="1" t="s">
        <v>3</v>
      </c>
      <c r="E6584" s="1" t="s">
        <v>12716</v>
      </c>
      <c r="F6584" s="4" t="s">
        <v>12717</v>
      </c>
      <c r="G6584" s="1" t="s">
        <v>8</v>
      </c>
      <c r="H6584" s="3" t="str">
        <f t="shared" si="102"/>
        <v>Commercial</v>
      </c>
      <c r="I6584" s="3" t="str">
        <f>IF(IFERROR(SEARCH("N/A",CID_DB[[#This Row],[ NSN ]]),-1)&lt;&gt;-1,"",LEFT(SUBSTITUTE(SUBSTITUTE(SUBSTITUTE(SUBSTITUTE(SUBSTITUTE(CID_DB[[#This Row],[ NSN ]],"-","")," ","")," ",""),"‐",""),"NA",""),13))</f>
        <v>1730016327617</v>
      </c>
      <c r="J65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TPXCF20000||Airplane Recovery Lifting Sling|1730016327617</v>
      </c>
    </row>
    <row r="6585" spans="1:10" x14ac:dyDescent="0.35">
      <c r="A6585" s="1" t="s">
        <v>3</v>
      </c>
      <c r="B6585" s="1" t="s">
        <v>12711</v>
      </c>
      <c r="C6585" s="1" t="s">
        <v>12718</v>
      </c>
      <c r="D6585" s="1" t="s">
        <v>3</v>
      </c>
      <c r="E6585" s="1" t="s">
        <v>12719</v>
      </c>
      <c r="F6585" s="4" t="s">
        <v>12720</v>
      </c>
      <c r="G6585" s="1" t="s">
        <v>8</v>
      </c>
      <c r="H6585" s="3" t="str">
        <f t="shared" si="102"/>
        <v>Commercial</v>
      </c>
      <c r="I6585" s="3" t="str">
        <f>IF(IFERROR(SEARCH("N/A",CID_DB[[#This Row],[ NSN ]]),-1)&lt;&gt;-1,"",LEFT(SUBSTITUTE(SUBSTITUTE(SUBSTITUTE(SUBSTITUTE(SUBSTITUTE(CID_DB[[#This Row],[ NSN ]],"-","")," ","")," ",""),"‐",""),"NA",""),13))</f>
        <v>6625016796902</v>
      </c>
      <c r="J65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33612A||Waveform Generator|6625016796902</v>
      </c>
    </row>
    <row r="6586" spans="1:10" x14ac:dyDescent="0.35">
      <c r="A6586" s="1" t="s">
        <v>3</v>
      </c>
      <c r="B6586" s="1" t="s">
        <v>12711</v>
      </c>
      <c r="C6586" s="1" t="s">
        <v>12721</v>
      </c>
      <c r="D6586" s="1" t="s">
        <v>3</v>
      </c>
      <c r="E6586" s="1" t="s">
        <v>12722</v>
      </c>
      <c r="F6586" s="4" t="s">
        <v>12723</v>
      </c>
      <c r="G6586" s="1" t="s">
        <v>8</v>
      </c>
      <c r="H6586" s="3" t="str">
        <f t="shared" si="102"/>
        <v>Commercial</v>
      </c>
      <c r="I6586" s="3" t="str">
        <f>IF(IFERROR(SEARCH("N/A",CID_DB[[#This Row],[ NSN ]]),-1)&lt;&gt;-1,"",LEFT(SUBSTITUTE(SUBSTITUTE(SUBSTITUTE(SUBSTITUTE(SUBSTITUTE(CID_DB[[#This Row],[ NSN ]],"-","")," ","")," ",""),"‐",""),"NA",""),13))</f>
        <v>1730016513340</v>
      </c>
      <c r="J65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DPI61105G||HandHeld Pressure Calibrator|1730016513340</v>
      </c>
    </row>
    <row r="6587" spans="1:10" x14ac:dyDescent="0.35">
      <c r="A6587" s="1" t="s">
        <v>3</v>
      </c>
      <c r="B6587" s="1" t="s">
        <v>12711</v>
      </c>
      <c r="C6587" s="1">
        <v>10165446</v>
      </c>
      <c r="D6587" s="1" t="s">
        <v>3</v>
      </c>
      <c r="E6587" s="1" t="s">
        <v>12724</v>
      </c>
      <c r="F6587" s="4" t="s">
        <v>12725</v>
      </c>
      <c r="G6587" s="1" t="s">
        <v>8</v>
      </c>
      <c r="H6587" s="3" t="str">
        <f t="shared" si="102"/>
        <v>Commercial</v>
      </c>
      <c r="I6587" s="3" t="str">
        <f>IF(IFERROR(SEARCH("N/A",CID_DB[[#This Row],[ NSN ]]),-1)&lt;&gt;-1,"",LEFT(SUBSTITUTE(SUBSTITUTE(SUBSTITUTE(SUBSTITUTE(SUBSTITUTE(CID_DB[[#This Row],[ NSN ]],"-","")," ","")," ",""),"‐",""),"NA",""),13))</f>
        <v>6665015656215</v>
      </c>
      <c r="J65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10165446||MultiGas Detector Kit|6665015656215</v>
      </c>
    </row>
    <row r="6588" spans="1:10" x14ac:dyDescent="0.35">
      <c r="A6588" s="1" t="s">
        <v>3</v>
      </c>
      <c r="B6588" s="1" t="s">
        <v>12711</v>
      </c>
      <c r="C6588" s="1">
        <v>1040</v>
      </c>
      <c r="D6588" s="1" t="s">
        <v>3</v>
      </c>
      <c r="E6588" s="1" t="s">
        <v>12726</v>
      </c>
      <c r="F6588" s="4" t="s">
        <v>12727</v>
      </c>
      <c r="G6588" s="1" t="s">
        <v>8</v>
      </c>
      <c r="H6588" s="3" t="str">
        <f t="shared" si="102"/>
        <v>Commercial</v>
      </c>
      <c r="I6588" s="3" t="str">
        <f>IF(IFERROR(SEARCH("N/A",CID_DB[[#This Row],[ NSN ]]),-1)&lt;&gt;-1,"",LEFT(SUBSTITUTE(SUBSTITUTE(SUBSTITUTE(SUBSTITUTE(SUBSTITUTE(CID_DB[[#This Row],[ NSN ]],"-","")," ","")," ",""),"‐",""),"NA",""),13))</f>
        <v>6625997620917</v>
      </c>
      <c r="J65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1040||Decade Resistance Box|6625997620917</v>
      </c>
    </row>
    <row r="6589" spans="1:10" x14ac:dyDescent="0.35">
      <c r="A6589" s="1" t="s">
        <v>3</v>
      </c>
      <c r="B6589" s="1" t="s">
        <v>12711</v>
      </c>
      <c r="C6589" s="1" t="s">
        <v>12728</v>
      </c>
      <c r="D6589" s="1" t="s">
        <v>3</v>
      </c>
      <c r="E6589" s="1" t="s">
        <v>12729</v>
      </c>
      <c r="F6589" s="4" t="s">
        <v>12730</v>
      </c>
      <c r="G6589" s="1" t="s">
        <v>8</v>
      </c>
      <c r="H6589" s="3" t="str">
        <f t="shared" si="102"/>
        <v>Commercial</v>
      </c>
      <c r="I6589" s="3" t="str">
        <f>IF(IFERROR(SEARCH("N/A",CID_DB[[#This Row],[ NSN ]]),-1)&lt;&gt;-1,"",LEFT(SUBSTITUTE(SUBSTITUTE(SUBSTITUTE(SUBSTITUTE(SUBSTITUTE(CID_DB[[#This Row],[ NSN ]],"-","")," ","")," ",""),"‐",""),"NA",""),13))</f>
        <v>6625016326844</v>
      </c>
      <c r="J65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28IIEX||Digital Multimeter|6625016326844</v>
      </c>
    </row>
    <row r="6590" spans="1:10" x14ac:dyDescent="0.35">
      <c r="A6590" s="1" t="s">
        <v>3</v>
      </c>
      <c r="B6590" s="1" t="s">
        <v>12711</v>
      </c>
      <c r="C6590" s="1" t="s">
        <v>12731</v>
      </c>
      <c r="D6590" s="1" t="s">
        <v>3</v>
      </c>
      <c r="E6590" s="1" t="s">
        <v>12732</v>
      </c>
      <c r="F6590" s="4" t="s">
        <v>12733</v>
      </c>
      <c r="G6590" s="1" t="s">
        <v>8</v>
      </c>
      <c r="H6590" s="3" t="str">
        <f t="shared" si="102"/>
        <v>Commercial</v>
      </c>
      <c r="I6590" s="3" t="str">
        <f>IF(IFERROR(SEARCH("N/A",CID_DB[[#This Row],[ NSN ]]),-1)&lt;&gt;-1,"",LEFT(SUBSTITUTE(SUBSTITUTE(SUBSTITUTE(SUBSTITUTE(SUBSTITUTE(CID_DB[[#This Row],[ NSN ]],"-","")," ","")," ",""),"‐",""),"NA",""),13))</f>
        <v>6635016419516</v>
      </c>
      <c r="J65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ACX2501||Aircraft Cable Tension Meter|6635016419516</v>
      </c>
    </row>
    <row r="6591" spans="1:10" x14ac:dyDescent="0.35">
      <c r="A6591" s="1" t="s">
        <v>3</v>
      </c>
      <c r="B6591" s="1" t="s">
        <v>12711</v>
      </c>
      <c r="C6591" s="1" t="s">
        <v>12734</v>
      </c>
      <c r="D6591" s="1" t="s">
        <v>3</v>
      </c>
      <c r="E6591" s="1" t="s">
        <v>12735</v>
      </c>
      <c r="F6591" s="4" t="s">
        <v>12736</v>
      </c>
      <c r="G6591" s="1" t="s">
        <v>8</v>
      </c>
      <c r="H6591" s="3" t="str">
        <f t="shared" si="102"/>
        <v>Commercial</v>
      </c>
      <c r="I6591" s="3" t="str">
        <f>IF(IFERROR(SEARCH("N/A",CID_DB[[#This Row],[ NSN ]]),-1)&lt;&gt;-1,"",LEFT(SUBSTITUTE(SUBSTITUTE(SUBSTITUTE(SUBSTITUTE(SUBSTITUTE(CID_DB[[#This Row],[ NSN ]],"-","")," ","")," ",""),"‐",""),"NA",""),13))</f>
        <v>5855016638751</v>
      </c>
      <c r="J65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85268C||Infrared Viewer Laser Application Kit|5855016638751</v>
      </c>
    </row>
    <row r="6592" spans="1:10" x14ac:dyDescent="0.35">
      <c r="A6592" s="1" t="s">
        <v>3</v>
      </c>
      <c r="B6592" s="1" t="s">
        <v>12711</v>
      </c>
      <c r="C6592" s="1" t="s">
        <v>12737</v>
      </c>
      <c r="D6592" s="1" t="s">
        <v>3</v>
      </c>
      <c r="E6592" s="1" t="s">
        <v>12738</v>
      </c>
      <c r="F6592" s="4" t="s">
        <v>12739</v>
      </c>
      <c r="G6592" s="1" t="s">
        <v>8</v>
      </c>
      <c r="H6592" s="3" t="str">
        <f t="shared" si="102"/>
        <v>Commercial</v>
      </c>
      <c r="I6592" s="3" t="str">
        <f>IF(IFERROR(SEARCH("N/A",CID_DB[[#This Row],[ NSN ]]),-1)&lt;&gt;-1,"",LEFT(SUBSTITUTE(SUBSTITUTE(SUBSTITUTE(SUBSTITUTE(SUBSTITUTE(CID_DB[[#This Row],[ NSN ]],"-","")," ","")," ",""),"‐",""),"NA",""),13))</f>
        <v>6635015219773</v>
      </c>
      <c r="J65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MRC006507||Radome Moisture Meter|6635015219773</v>
      </c>
    </row>
    <row r="6593" spans="1:10" x14ac:dyDescent="0.35">
      <c r="A6593" s="1" t="s">
        <v>3</v>
      </c>
      <c r="B6593" s="1" t="s">
        <v>12711</v>
      </c>
      <c r="C6593" s="1" t="s">
        <v>12740</v>
      </c>
      <c r="D6593" s="1" t="s">
        <v>3</v>
      </c>
      <c r="E6593" s="1" t="s">
        <v>12741</v>
      </c>
      <c r="F6593" s="4" t="s">
        <v>12742</v>
      </c>
      <c r="G6593" s="1" t="s">
        <v>8</v>
      </c>
      <c r="H6593" s="3" t="str">
        <f t="shared" si="102"/>
        <v>Commercial</v>
      </c>
      <c r="I6593" s="3" t="str">
        <f>IF(IFERROR(SEARCH("N/A",CID_DB[[#This Row],[ NSN ]]),-1)&lt;&gt;-1,"",LEFT(SUBSTITUTE(SUBSTITUTE(SUBSTITUTE(SUBSTITUTE(SUBSTITUTE(CID_DB[[#This Row],[ NSN ]],"-","")," ","")," ",""),"‐",""),"NA",""),13))</f>
        <v>5965014742820</v>
      </c>
      <c r="J65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H3310||Headset w/ Microphone|5965014742820</v>
      </c>
    </row>
    <row r="6594" spans="1:10" x14ac:dyDescent="0.35">
      <c r="A6594" s="1" t="s">
        <v>3</v>
      </c>
      <c r="B6594" s="1" t="s">
        <v>12711</v>
      </c>
      <c r="C6594" s="1">
        <v>5900</v>
      </c>
      <c r="D6594" s="1" t="s">
        <v>3</v>
      </c>
      <c r="E6594" s="1" t="s">
        <v>12743</v>
      </c>
      <c r="F6594" s="4" t="s">
        <v>12744</v>
      </c>
      <c r="G6594" s="1" t="s">
        <v>8</v>
      </c>
      <c r="H6594" s="3" t="str">
        <f t="shared" si="102"/>
        <v>Commercial</v>
      </c>
      <c r="I6594" s="3" t="str">
        <f>IF(IFERROR(SEARCH("N/A",CID_DB[[#This Row],[ NSN ]]),-1)&lt;&gt;-1,"",LEFT(SUBSTITUTE(SUBSTITUTE(SUBSTITUTE(SUBSTITUTE(SUBSTITUTE(CID_DB[[#This Row],[ NSN ]],"-","")," ","")," ",""),"‐",""),"NA",""),13))</f>
        <v>5955013222067</v>
      </c>
      <c r="J65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5900||Audio Oscillator|5955013222067</v>
      </c>
    </row>
    <row r="6595" spans="1:10" x14ac:dyDescent="0.35">
      <c r="A6595" s="1" t="s">
        <v>3</v>
      </c>
      <c r="B6595" s="1" t="s">
        <v>12711</v>
      </c>
      <c r="C6595" s="1" t="s">
        <v>12745</v>
      </c>
      <c r="D6595" s="1" t="s">
        <v>3</v>
      </c>
      <c r="E6595" s="1" t="s">
        <v>12746</v>
      </c>
      <c r="F6595" s="4" t="s">
        <v>12747</v>
      </c>
      <c r="G6595" s="1" t="s">
        <v>8</v>
      </c>
      <c r="H6595" s="3" t="str">
        <f t="shared" ref="H6595:H6658" si="103">IF(G6595="Y - CID","Commercial",IF(G6595="N - CID","Other Than Commercial","N/A"))</f>
        <v>Commercial</v>
      </c>
      <c r="I6595" s="3" t="str">
        <f>IF(IFERROR(SEARCH("N/A",CID_DB[[#This Row],[ NSN ]]),-1)&lt;&gt;-1,"",LEFT(SUBSTITUTE(SUBSTITUTE(SUBSTITUTE(SUBSTITUTE(SUBSTITUTE(CID_DB[[#This Row],[ NSN ]],"-","")," ","")," ",""),"‐",""),"NA",""),13))</f>
        <v>1730015801996</v>
      </c>
      <c r="J65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RCAOAC2||Angle of Attack Sensor Cover|1730015801996</v>
      </c>
    </row>
    <row r="6596" spans="1:10" x14ac:dyDescent="0.35">
      <c r="A6596" s="1" t="s">
        <v>3</v>
      </c>
      <c r="B6596" s="1" t="s">
        <v>12711</v>
      </c>
      <c r="C6596" s="1">
        <v>212359</v>
      </c>
      <c r="D6596" s="1" t="s">
        <v>3</v>
      </c>
      <c r="E6596" s="1" t="s">
        <v>12748</v>
      </c>
      <c r="F6596" s="4" t="s">
        <v>12749</v>
      </c>
      <c r="G6596" s="1" t="s">
        <v>8</v>
      </c>
      <c r="H6596" s="3" t="str">
        <f t="shared" si="103"/>
        <v>Commercial</v>
      </c>
      <c r="I6596" s="3" t="str">
        <f>IF(IFERROR(SEARCH("N/A",CID_DB[[#This Row],[ NSN ]]),-1)&lt;&gt;-1,"",LEFT(SUBSTITUTE(SUBSTITUTE(SUBSTITUTE(SUBSTITUTE(SUBSTITUTE(CID_DB[[#This Row],[ NSN ]],"-","")," ","")," ",""),"‐",""),"NA",""),13))</f>
        <v>6625999303186</v>
      </c>
      <c r="J65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212359||Insulation Resistance Tester|6625999303186</v>
      </c>
    </row>
    <row r="6597" spans="1:10" x14ac:dyDescent="0.35">
      <c r="A6597" s="1" t="s">
        <v>3</v>
      </c>
      <c r="B6597" s="1" t="s">
        <v>12711</v>
      </c>
      <c r="C6597" s="1" t="s">
        <v>12750</v>
      </c>
      <c r="D6597" s="1" t="s">
        <v>3</v>
      </c>
      <c r="E6597" s="1" t="s">
        <v>12751</v>
      </c>
      <c r="F6597" s="4" t="s">
        <v>12752</v>
      </c>
      <c r="G6597" s="1" t="s">
        <v>8</v>
      </c>
      <c r="H6597" s="3" t="str">
        <f t="shared" si="103"/>
        <v>Commercial</v>
      </c>
      <c r="I6597" s="3" t="str">
        <f>IF(IFERROR(SEARCH("N/A",CID_DB[[#This Row],[ NSN ]]),-1)&lt;&gt;-1,"",LEFT(SUBSTITUTE(SUBSTITUTE(SUBSTITUTE(SUBSTITUTE(SUBSTITUTE(CID_DB[[#This Row],[ NSN ]],"-","")," ","")," ",""),"‐",""),"NA",""),13))</f>
        <v>4920016332253</v>
      </c>
      <c r="J65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580XLSC||Laser Source|4920016332253</v>
      </c>
    </row>
    <row r="6598" spans="1:10" x14ac:dyDescent="0.35">
      <c r="A6598" s="1" t="s">
        <v>3</v>
      </c>
      <c r="B6598" s="1" t="s">
        <v>12711</v>
      </c>
      <c r="C6598" s="1" t="s">
        <v>12753</v>
      </c>
      <c r="D6598" s="1" t="s">
        <v>3</v>
      </c>
      <c r="E6598" s="1" t="s">
        <v>12754</v>
      </c>
      <c r="F6598" s="4" t="s">
        <v>12755</v>
      </c>
      <c r="G6598" s="1" t="s">
        <v>8</v>
      </c>
      <c r="H6598" s="3" t="str">
        <f t="shared" si="103"/>
        <v>Commercial</v>
      </c>
      <c r="I6598" s="3" t="str">
        <f>IF(IFERROR(SEARCH("N/A",CID_DB[[#This Row],[ NSN ]]),-1)&lt;&gt;-1,"",LEFT(SUBSTITUTE(SUBSTITUTE(SUBSTITUTE(SUBSTITUTE(SUBSTITUTE(CID_DB[[#This Row],[ NSN ]],"-","")," ","")," ",""),"‐",""),"NA",""),13))</f>
        <v>5995014394577</v>
      </c>
      <c r="J65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C3150||Headset Extension Cable|5995014394577</v>
      </c>
    </row>
    <row r="6599" spans="1:10" x14ac:dyDescent="0.35">
      <c r="A6599" s="1" t="s">
        <v>3</v>
      </c>
      <c r="B6599" s="1" t="s">
        <v>12711</v>
      </c>
      <c r="C6599" s="1" t="s">
        <v>12756</v>
      </c>
      <c r="D6599" s="1" t="s">
        <v>3</v>
      </c>
      <c r="E6599" s="1" t="s">
        <v>12757</v>
      </c>
      <c r="F6599" s="4" t="s">
        <v>12758</v>
      </c>
      <c r="G6599" s="1" t="s">
        <v>8</v>
      </c>
      <c r="H6599" s="3" t="str">
        <f t="shared" si="103"/>
        <v>Commercial</v>
      </c>
      <c r="I6599" s="3" t="str">
        <f>IF(IFERROR(SEARCH("N/A",CID_DB[[#This Row],[ NSN ]]),-1)&lt;&gt;-1,"",LEFT(SUBSTITUTE(SUBSTITUTE(SUBSTITUTE(SUBSTITUTE(SUBSTITUTE(CID_DB[[#This Row],[ NSN ]],"-","")," ","")," ",""),"‐",""),"NA",""),13))</f>
        <v>4920015991979</v>
      </c>
      <c r="J65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0640053611||Hydraulic Fluid Pressure Test Unit|4920015991979</v>
      </c>
    </row>
    <row r="6600" spans="1:10" x14ac:dyDescent="0.35">
      <c r="A6600" s="1" t="s">
        <v>3</v>
      </c>
      <c r="B6600" s="1" t="s">
        <v>12711</v>
      </c>
      <c r="C6600" s="1" t="s">
        <v>12759</v>
      </c>
      <c r="D6600" s="1" t="s">
        <v>3</v>
      </c>
      <c r="E6600" s="1" t="s">
        <v>12760</v>
      </c>
      <c r="F6600" s="4" t="s">
        <v>12761</v>
      </c>
      <c r="G6600" s="1" t="s">
        <v>8</v>
      </c>
      <c r="H6600" s="3" t="str">
        <f t="shared" si="103"/>
        <v>Commercial</v>
      </c>
      <c r="I6600" s="3" t="str">
        <f>IF(IFERROR(SEARCH("N/A",CID_DB[[#This Row],[ NSN ]]),-1)&lt;&gt;-1,"",LEFT(SUBSTITUTE(SUBSTITUTE(SUBSTITUTE(SUBSTITUTE(SUBSTITUTE(CID_DB[[#This Row],[ NSN ]],"-","")," ","")," ",""),"‐",""),"NA",""),13))</f>
        <v>6625016419512</v>
      </c>
      <c r="J66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570XLSC||Fiber Optic Light Source|6625016419512</v>
      </c>
    </row>
    <row r="6601" spans="1:10" x14ac:dyDescent="0.35">
      <c r="A6601" s="1" t="s">
        <v>3</v>
      </c>
      <c r="B6601" s="1" t="s">
        <v>12711</v>
      </c>
      <c r="C6601" s="1" t="s">
        <v>12762</v>
      </c>
      <c r="D6601" s="1" t="s">
        <v>3</v>
      </c>
      <c r="E6601" s="1" t="s">
        <v>12763</v>
      </c>
      <c r="F6601" s="4" t="s">
        <v>12764</v>
      </c>
      <c r="G6601" s="1" t="s">
        <v>8</v>
      </c>
      <c r="H6601" s="3" t="str">
        <f t="shared" si="103"/>
        <v>Commercial</v>
      </c>
      <c r="I6601" s="3" t="str">
        <f>IF(IFERROR(SEARCH("N/A",CID_DB[[#This Row],[ NSN ]]),-1)&lt;&gt;-1,"",LEFT(SUBSTITUTE(SUBSTITUTE(SUBSTITUTE(SUBSTITUTE(SUBSTITUTE(CID_DB[[#This Row],[ NSN ]],"-","")," ","")," ",""),"‐",""),"NA",""),13))</f>
        <v>6635016326443</v>
      </c>
      <c r="J66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605023||Eddy Current Dualscope|6635016326443</v>
      </c>
    </row>
    <row r="6602" spans="1:10" x14ac:dyDescent="0.35">
      <c r="A6602" s="1" t="s">
        <v>3</v>
      </c>
      <c r="B6602" s="1" t="s">
        <v>12711</v>
      </c>
      <c r="C6602" s="1" t="s">
        <v>12765</v>
      </c>
      <c r="D6602" s="1" t="s">
        <v>3</v>
      </c>
      <c r="E6602" s="1" t="s">
        <v>12766</v>
      </c>
      <c r="F6602" s="4" t="s">
        <v>12767</v>
      </c>
      <c r="G6602" s="1" t="s">
        <v>8</v>
      </c>
      <c r="H6602" s="3" t="str">
        <f t="shared" si="103"/>
        <v>Commercial</v>
      </c>
      <c r="I6602" s="3" t="str">
        <f>IF(IFERROR(SEARCH("N/A",CID_DB[[#This Row],[ NSN ]]),-1)&lt;&gt;-1,"",LEFT(SUBSTITUTE(SUBSTITUTE(SUBSTITUTE(SUBSTITUTE(SUBSTITUTE(CID_DB[[#This Row],[ NSN ]],"-","")," ","")," ",""),"‐",""),"NA",""),13))</f>
        <v>6625015812072</v>
      </c>
      <c r="J66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FDIX50||Digital Force Gauge|6625015812072</v>
      </c>
    </row>
    <row r="6603" spans="1:10" x14ac:dyDescent="0.35">
      <c r="A6603" s="1" t="s">
        <v>3</v>
      </c>
      <c r="B6603" s="1" t="s">
        <v>12711</v>
      </c>
      <c r="C6603" s="1" t="s">
        <v>12768</v>
      </c>
      <c r="D6603" s="1" t="s">
        <v>3</v>
      </c>
      <c r="E6603" s="1" t="s">
        <v>12769</v>
      </c>
      <c r="F6603" s="4" t="s">
        <v>12770</v>
      </c>
      <c r="G6603" s="1" t="s">
        <v>8</v>
      </c>
      <c r="H6603" s="3" t="str">
        <f t="shared" si="103"/>
        <v>Commercial</v>
      </c>
      <c r="I6603" s="3" t="str">
        <f>IF(IFERROR(SEARCH("N/A",CID_DB[[#This Row],[ NSN ]]),-1)&lt;&gt;-1,"",LEFT(SUBSTITUTE(SUBSTITUTE(SUBSTITUTE(SUBSTITUTE(SUBSTITUTE(CID_DB[[#This Row],[ NSN ]],"-","")," ","")," ",""),"‐",""),"NA",""),13))</f>
        <v>4920016325779</v>
      </c>
      <c r="J66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MHP1||Hydraulic Pump|4920016325779</v>
      </c>
    </row>
    <row r="6604" spans="1:10" x14ac:dyDescent="0.35">
      <c r="A6604" s="1" t="s">
        <v>3</v>
      </c>
      <c r="B6604" s="1" t="s">
        <v>12711</v>
      </c>
      <c r="C6604" s="1" t="s">
        <v>12771</v>
      </c>
      <c r="D6604" s="1" t="s">
        <v>3</v>
      </c>
      <c r="E6604" s="1" t="s">
        <v>12772</v>
      </c>
      <c r="F6604" s="4" t="s">
        <v>12773</v>
      </c>
      <c r="G6604" s="1" t="s">
        <v>8</v>
      </c>
      <c r="H6604" s="3" t="str">
        <f t="shared" si="103"/>
        <v>Commercial</v>
      </c>
      <c r="I6604" s="3" t="str">
        <f>IF(IFERROR(SEARCH("N/A",CID_DB[[#This Row],[ NSN ]]),-1)&lt;&gt;-1,"",LEFT(SUBSTITUTE(SUBSTITUTE(SUBSTITUTE(SUBSTITUTE(SUBSTITUTE(CID_DB[[#This Row],[ NSN ]],"-","")," ","")," ",""),"‐",""),"NA",""),13))</f>
        <v>6635016334545</v>
      </c>
      <c r="J66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604142||Thickness Gauge Probe|6635016334545</v>
      </c>
    </row>
    <row r="6605" spans="1:10" x14ac:dyDescent="0.35">
      <c r="A6605" s="1" t="s">
        <v>3</v>
      </c>
      <c r="B6605" s="1" t="s">
        <v>12711</v>
      </c>
      <c r="C6605" s="1" t="s">
        <v>12774</v>
      </c>
      <c r="D6605" s="1" t="s">
        <v>3</v>
      </c>
      <c r="E6605" s="1" t="s">
        <v>12775</v>
      </c>
      <c r="F6605" s="4" t="s">
        <v>12776</v>
      </c>
      <c r="G6605" s="1" t="s">
        <v>8</v>
      </c>
      <c r="H6605" s="3" t="str">
        <f t="shared" si="103"/>
        <v>Commercial</v>
      </c>
      <c r="I6605" s="3" t="str">
        <f>IF(IFERROR(SEARCH("N/A",CID_DB[[#This Row],[ NSN ]]),-1)&lt;&gt;-1,"",LEFT(SUBSTITUTE(SUBSTITUTE(SUBSTITUTE(SUBSTITUTE(SUBSTITUTE(CID_DB[[#This Row],[ NSN ]],"-","")," ","")," ",""),"‐",""),"NA",""),13))</f>
        <v>6625016073540</v>
      </c>
      <c r="J66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RS201W||Decade Resistor|6625016073540</v>
      </c>
    </row>
    <row r="6606" spans="1:10" x14ac:dyDescent="0.35">
      <c r="A6606" s="1" t="s">
        <v>3</v>
      </c>
      <c r="B6606" s="1" t="s">
        <v>12711</v>
      </c>
      <c r="C6606" s="1" t="s">
        <v>12777</v>
      </c>
      <c r="D6606" s="1" t="s">
        <v>3</v>
      </c>
      <c r="E6606" s="1" t="s">
        <v>12778</v>
      </c>
      <c r="F6606" s="4" t="s">
        <v>12779</v>
      </c>
      <c r="G6606" s="1" t="s">
        <v>8</v>
      </c>
      <c r="H6606" s="3" t="str">
        <f t="shared" si="103"/>
        <v>Commercial</v>
      </c>
      <c r="I6606" s="3" t="str">
        <f>IF(IFERROR(SEARCH("N/A",CID_DB[[#This Row],[ NSN ]]),-1)&lt;&gt;-1,"",LEFT(SUBSTITUTE(SUBSTITUTE(SUBSTITUTE(SUBSTITUTE(SUBSTITUTE(CID_DB[[#This Row],[ NSN ]],"-","")," ","")," ",""),"‐",""),"NA",""),13))</f>
        <v>1730015800578</v>
      </c>
      <c r="J66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FTC102||Total Air Temperature Sensor Cover|1730015800578</v>
      </c>
    </row>
    <row r="6607" spans="1:10" x14ac:dyDescent="0.35">
      <c r="A6607" s="1" t="s">
        <v>3</v>
      </c>
      <c r="B6607" s="1" t="s">
        <v>12711</v>
      </c>
      <c r="C6607" s="1">
        <v>324</v>
      </c>
      <c r="D6607" s="1" t="s">
        <v>3</v>
      </c>
      <c r="E6607" s="1" t="s">
        <v>12780</v>
      </c>
      <c r="F6607" s="4" t="s">
        <v>12781</v>
      </c>
      <c r="G6607" s="1" t="s">
        <v>8</v>
      </c>
      <c r="H6607" s="3" t="str">
        <f t="shared" si="103"/>
        <v>Commercial</v>
      </c>
      <c r="I6607" s="3" t="str">
        <f>IF(IFERROR(SEARCH("N/A",CID_DB[[#This Row],[ NSN ]]),-1)&lt;&gt;-1,"",LEFT(SUBSTITUTE(SUBSTITUTE(SUBSTITUTE(SUBSTITUTE(SUBSTITUTE(CID_DB[[#This Row],[ NSN ]],"-","")," ","")," ",""),"‐",""),"NA",""),13))</f>
        <v>4920016337846</v>
      </c>
      <c r="J66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324||ClampOnCurrent Meter|4920016337846</v>
      </c>
    </row>
    <row r="6608" spans="1:10" x14ac:dyDescent="0.35">
      <c r="A6608" s="1" t="s">
        <v>3</v>
      </c>
      <c r="B6608" s="1" t="s">
        <v>12711</v>
      </c>
      <c r="C6608" s="1" t="s">
        <v>12782</v>
      </c>
      <c r="D6608" s="1" t="s">
        <v>3</v>
      </c>
      <c r="E6608" s="1" t="s">
        <v>12783</v>
      </c>
      <c r="F6608" s="4" t="s">
        <v>12784</v>
      </c>
      <c r="G6608" s="1" t="s">
        <v>8</v>
      </c>
      <c r="H6608" s="3" t="str">
        <f t="shared" si="103"/>
        <v>Commercial</v>
      </c>
      <c r="I6608" s="3" t="str">
        <f>IF(IFERROR(SEARCH("N/A",CID_DB[[#This Row],[ NSN ]]),-1)&lt;&gt;-1,"",LEFT(SUBSTITUTE(SUBSTITUTE(SUBSTITUTE(SUBSTITUTE(SUBSTITUTE(CID_DB[[#This Row],[ NSN ]],"-","")," ","")," ",""),"‐",""),"NA",""),13))</f>
        <v>6625012504541</v>
      </c>
      <c r="J66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875B||CapacitanceInductanceResistance Meter|6625012504541</v>
      </c>
    </row>
    <row r="6609" spans="1:10" x14ac:dyDescent="0.35">
      <c r="A6609" s="1" t="s">
        <v>3</v>
      </c>
      <c r="B6609" s="1" t="s">
        <v>12711</v>
      </c>
      <c r="C6609" s="1">
        <v>62202</v>
      </c>
      <c r="D6609" s="1" t="s">
        <v>3</v>
      </c>
      <c r="E6609" s="1" t="s">
        <v>12785</v>
      </c>
      <c r="F6609" s="4" t="s">
        <v>12786</v>
      </c>
      <c r="G6609" s="1" t="s">
        <v>8</v>
      </c>
      <c r="H6609" s="3" t="str">
        <f t="shared" si="103"/>
        <v>Commercial</v>
      </c>
      <c r="I6609" s="3" t="str">
        <f>IF(IFERROR(SEARCH("N/A",CID_DB[[#This Row],[ NSN ]]),-1)&lt;&gt;-1,"",LEFT(SUBSTITUTE(SUBSTITUTE(SUBSTITUTE(SUBSTITUTE(SUBSTITUTE(CID_DB[[#This Row],[ NSN ]],"-","")," ","")," ",""),"‐",""),"NA",""),13))</f>
        <v>6230016425531</v>
      </c>
      <c r="J66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62202||Flashlight|6230016425531</v>
      </c>
    </row>
    <row r="6610" spans="1:10" x14ac:dyDescent="0.35">
      <c r="A6610" s="1" t="s">
        <v>3</v>
      </c>
      <c r="B6610" s="1" t="s">
        <v>12711</v>
      </c>
      <c r="C6610" s="1" t="s">
        <v>12787</v>
      </c>
      <c r="D6610" s="1" t="s">
        <v>3</v>
      </c>
      <c r="E6610" s="1" t="s">
        <v>12788</v>
      </c>
      <c r="F6610" s="4" t="s">
        <v>12789</v>
      </c>
      <c r="G6610" s="1" t="s">
        <v>8</v>
      </c>
      <c r="H6610" s="3" t="str">
        <f t="shared" si="103"/>
        <v>Commercial</v>
      </c>
      <c r="I6610" s="3" t="str">
        <f>IF(IFERROR(SEARCH("N/A",CID_DB[[#This Row],[ NSN ]]),-1)&lt;&gt;-1,"",LEFT(SUBSTITUTE(SUBSTITUTE(SUBSTITUTE(SUBSTITUTE(SUBSTITUTE(CID_DB[[#This Row],[ NSN ]],"-","")," ","")," ",""),"‐",""),"NA",""),13))</f>
        <v>4920016619958</v>
      </c>
      <c r="J66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FBPKC4601||Fiber Optic Inspection and Cleaning Kit|4920016619958</v>
      </c>
    </row>
    <row r="6611" spans="1:10" x14ac:dyDescent="0.35">
      <c r="A6611" s="1" t="s">
        <v>3</v>
      </c>
      <c r="B6611" s="1" t="s">
        <v>12711</v>
      </c>
      <c r="C6611" s="1" t="s">
        <v>12790</v>
      </c>
      <c r="D6611" s="1" t="s">
        <v>3</v>
      </c>
      <c r="E6611" s="1" t="s">
        <v>12791</v>
      </c>
      <c r="F6611" s="4"/>
      <c r="G6611" s="1" t="s">
        <v>8</v>
      </c>
      <c r="H6611" s="3" t="str">
        <f t="shared" si="103"/>
        <v>Commercial</v>
      </c>
      <c r="I6611" s="3" t="str">
        <f>IF(IFERROR(SEARCH("N/A",CID_DB[[#This Row],[ NSN ]]),-1)&lt;&gt;-1,"",LEFT(SUBSTITUTE(SUBSTITUTE(SUBSTITUTE(SUBSTITUTE(SUBSTITUTE(CID_DB[[#This Row],[ NSN ]],"-","")," ","")," ",""),"‐",""),"NA",""),13))</f>
        <v/>
      </c>
      <c r="J66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DMC2119||Wiring System Servicing Kit|</v>
      </c>
    </row>
    <row r="6612" spans="1:10" x14ac:dyDescent="0.35">
      <c r="A6612" s="1" t="s">
        <v>3</v>
      </c>
      <c r="B6612" s="1" t="s">
        <v>12711</v>
      </c>
      <c r="C6612" s="1">
        <v>124037999</v>
      </c>
      <c r="D6612" s="1" t="s">
        <v>3</v>
      </c>
      <c r="E6612" s="1" t="s">
        <v>12792</v>
      </c>
      <c r="F6612" s="4" t="s">
        <v>12793</v>
      </c>
      <c r="G6612" s="1" t="s">
        <v>8</v>
      </c>
      <c r="H6612" s="3" t="str">
        <f t="shared" si="103"/>
        <v>Commercial</v>
      </c>
      <c r="I6612" s="3" t="str">
        <f>IF(IFERROR(SEARCH("N/A",CID_DB[[#This Row],[ NSN ]]),-1)&lt;&gt;-1,"",LEFT(SUBSTITUTE(SUBSTITUTE(SUBSTITUTE(SUBSTITUTE(SUBSTITUTE(CID_DB[[#This Row],[ NSN ]],"-","")," ","")," ",""),"‐",""),"NA",""),13))</f>
        <v>4920016327602</v>
      </c>
      <c r="J66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124037999||Sprayer Wand, 90 Degree Fish Tail, LCS 16|4920016327602</v>
      </c>
    </row>
    <row r="6613" spans="1:10" x14ac:dyDescent="0.35">
      <c r="A6613" s="1" t="s">
        <v>3</v>
      </c>
      <c r="B6613" s="1" t="s">
        <v>12711</v>
      </c>
      <c r="C6613" s="1">
        <v>124038999</v>
      </c>
      <c r="D6613" s="1" t="s">
        <v>3</v>
      </c>
      <c r="E6613" s="1" t="s">
        <v>12794</v>
      </c>
      <c r="F6613" s="4" t="s">
        <v>3</v>
      </c>
      <c r="G6613" s="1" t="s">
        <v>8</v>
      </c>
      <c r="H6613" s="3" t="str">
        <f t="shared" si="103"/>
        <v>Commercial</v>
      </c>
      <c r="I6613" s="3" t="str">
        <f>IF(IFERROR(SEARCH("N/A",CID_DB[[#This Row],[ NSN ]]),-1)&lt;&gt;-1,"",LEFT(SUBSTITUTE(SUBSTITUTE(SUBSTITUTE(SUBSTITUTE(SUBSTITUTE(CID_DB[[#This Row],[ NSN ]],"-","")," ","")," ",""),"‐",""),"NA",""),13))</f>
        <v/>
      </c>
      <c r="J66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124038999||Sprayer Wand, 50 Degree Full Cone, LCS 15|</v>
      </c>
    </row>
    <row r="6614" spans="1:10" x14ac:dyDescent="0.35">
      <c r="A6614" s="1" t="s">
        <v>3</v>
      </c>
      <c r="B6614" s="1" t="s">
        <v>13005</v>
      </c>
      <c r="C6614" s="1" t="s">
        <v>13006</v>
      </c>
      <c r="D6614" s="1" t="s">
        <v>3</v>
      </c>
      <c r="E6614" s="1" t="s">
        <v>13036</v>
      </c>
      <c r="F6614" s="4" t="s">
        <v>13020</v>
      </c>
      <c r="G6614" s="30" t="s">
        <v>8</v>
      </c>
      <c r="H6614" s="3" t="str">
        <f t="shared" si="103"/>
        <v>Commercial</v>
      </c>
      <c r="I6614" s="3" t="str">
        <f>IF(IFERROR(SEARCH("N/A",CID_DB[[#This Row],[ NSN ]]),-1)&lt;&gt;-1,"",LEFT(SUBSTITUTE(SUBSTITUTE(SUBSTITUTE(SUBSTITUTE(SUBSTITUTE(CID_DB[[#This Row],[ NSN ]],"-","")," ","")," ",""),"‐",""),"NA",""),13))</f>
        <v>6115016431843</v>
      </c>
      <c r="J66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180CU20||Diesel Engine Generator Set (180KvA)|6115016431843</v>
      </c>
    </row>
    <row r="6615" spans="1:10" x14ac:dyDescent="0.35">
      <c r="A6615" s="1" t="s">
        <v>3</v>
      </c>
      <c r="B6615" s="1" t="s">
        <v>13005</v>
      </c>
      <c r="C6615" s="1" t="s">
        <v>13007</v>
      </c>
      <c r="D6615" s="1" t="s">
        <v>3</v>
      </c>
      <c r="E6615" s="1" t="s">
        <v>13037</v>
      </c>
      <c r="F6615" s="4" t="s">
        <v>13021</v>
      </c>
      <c r="G6615" s="30" t="s">
        <v>8</v>
      </c>
      <c r="H6615" s="3" t="str">
        <f t="shared" si="103"/>
        <v>Commercial</v>
      </c>
      <c r="I6615" s="3" t="str">
        <f>IF(IFERROR(SEARCH("N/A",CID_DB[[#This Row],[ NSN ]]),-1)&lt;&gt;-1,"",LEFT(SUBSTITUTE(SUBSTITUTE(SUBSTITUTE(SUBSTITUTE(SUBSTITUTE(CID_DB[[#This Row],[ NSN ]],"-","")," ","")," ",""),"‐",""),"NA",""),13))</f>
        <v>1730003019988</v>
      </c>
      <c r="J66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8398010||Aircraft Landing Gear Jack|1730003019988</v>
      </c>
    </row>
    <row r="6616" spans="1:10" x14ac:dyDescent="0.35">
      <c r="A6616" s="1" t="s">
        <v>3</v>
      </c>
      <c r="B6616" s="1" t="s">
        <v>13005</v>
      </c>
      <c r="C6616" s="1" t="s">
        <v>13008</v>
      </c>
      <c r="D6616" s="1" t="s">
        <v>3</v>
      </c>
      <c r="E6616" s="1" t="s">
        <v>13038</v>
      </c>
      <c r="F6616" s="4" t="s">
        <v>13022</v>
      </c>
      <c r="G6616" s="30" t="s">
        <v>8</v>
      </c>
      <c r="H6616" s="3" t="str">
        <f t="shared" si="103"/>
        <v>Commercial</v>
      </c>
      <c r="I6616" s="3" t="str">
        <f>IF(IFERROR(SEARCH("N/A",CID_DB[[#This Row],[ NSN ]]),-1)&lt;&gt;-1,"",LEFT(SUBSTITUTE(SUBSTITUTE(SUBSTITUTE(SUBSTITUTE(SUBSTITUTE(CID_DB[[#This Row],[ NSN ]],"-","")," ","")," ",""),"‐",""),"NA",""),13))</f>
        <v>1740016215704</v>
      </c>
      <c r="J66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AGSEE222G01||Aircraft Engine Stand|1740016215704</v>
      </c>
    </row>
    <row r="6617" spans="1:10" x14ac:dyDescent="0.35">
      <c r="A6617" s="1" t="s">
        <v>3</v>
      </c>
      <c r="B6617" s="1" t="s">
        <v>13005</v>
      </c>
      <c r="C6617" s="1" t="s">
        <v>13009</v>
      </c>
      <c r="D6617" s="1" t="s">
        <v>3</v>
      </c>
      <c r="E6617" s="1" t="s">
        <v>13039</v>
      </c>
      <c r="F6617" s="4" t="s">
        <v>13023</v>
      </c>
      <c r="G6617" s="30" t="s">
        <v>8</v>
      </c>
      <c r="H6617" s="3" t="str">
        <f t="shared" si="103"/>
        <v>Commercial</v>
      </c>
      <c r="I6617" s="3" t="str">
        <f>IF(IFERROR(SEARCH("N/A",CID_DB[[#This Row],[ NSN ]]),-1)&lt;&gt;-1,"",LEFT(SUBSTITUTE(SUBSTITUTE(SUBSTITUTE(SUBSTITUTE(SUBSTITUTE(CID_DB[[#This Row],[ NSN ]],"-","")," ","")," ",""),"‐",""),"NA",""),13))</f>
        <v>4240016333762</v>
      </c>
      <c r="J66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1570100||Fall Restraint System|4240016333762</v>
      </c>
    </row>
    <row r="6618" spans="1:10" x14ac:dyDescent="0.35">
      <c r="A6618" s="1" t="s">
        <v>3</v>
      </c>
      <c r="B6618" s="1" t="s">
        <v>13005</v>
      </c>
      <c r="C6618" s="1" t="s">
        <v>13010</v>
      </c>
      <c r="D6618" s="1" t="s">
        <v>3</v>
      </c>
      <c r="E6618" s="1" t="s">
        <v>13040</v>
      </c>
      <c r="F6618" s="4" t="s">
        <v>13024</v>
      </c>
      <c r="G6618" s="30" t="s">
        <v>8</v>
      </c>
      <c r="H6618" s="3" t="str">
        <f t="shared" si="103"/>
        <v>Commercial</v>
      </c>
      <c r="I6618" s="3" t="str">
        <f>IF(IFERROR(SEARCH("N/A",CID_DB[[#This Row],[ NSN ]]),-1)&lt;&gt;-1,"",LEFT(SUBSTITUTE(SUBSTITUTE(SUBSTITUTE(SUBSTITUTE(SUBSTITUTE(CID_DB[[#This Row],[ NSN ]],"-","")," ","")," ",""),"‐",""),"NA",""),13))</f>
        <v>5120015816304</v>
      </c>
      <c r="J66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6633K01||Roller Swage Tube Repair Kit|5120015816304</v>
      </c>
    </row>
    <row r="6619" spans="1:10" x14ac:dyDescent="0.35">
      <c r="A6619" s="1" t="s">
        <v>3</v>
      </c>
      <c r="B6619" s="1" t="s">
        <v>13005</v>
      </c>
      <c r="C6619" s="1" t="s">
        <v>13011</v>
      </c>
      <c r="D6619" s="1" t="s">
        <v>3</v>
      </c>
      <c r="E6619" s="1" t="s">
        <v>13041</v>
      </c>
      <c r="F6619" s="4" t="s">
        <v>13025</v>
      </c>
      <c r="G6619" s="30" t="s">
        <v>8</v>
      </c>
      <c r="H6619" s="3" t="str">
        <f t="shared" si="103"/>
        <v>Commercial</v>
      </c>
      <c r="I6619" s="3" t="str">
        <f>IF(IFERROR(SEARCH("N/A",CID_DB[[#This Row],[ NSN ]]),-1)&lt;&gt;-1,"",LEFT(SUBSTITUTE(SUBSTITUTE(SUBSTITUTE(SUBSTITUTE(SUBSTITUTE(CID_DB[[#This Row],[ NSN ]],"-","")," ","")," ",""),"‐",""),"NA",""),13))</f>
        <v>6635016311310</v>
      </c>
      <c r="J66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HPX1||Radiographic Processing Machine|6635016311310</v>
      </c>
    </row>
    <row r="6620" spans="1:10" x14ac:dyDescent="0.35">
      <c r="A6620" s="1" t="s">
        <v>3</v>
      </c>
      <c r="B6620" s="1" t="s">
        <v>13005</v>
      </c>
      <c r="C6620" s="1" t="s">
        <v>13012</v>
      </c>
      <c r="D6620" s="1" t="s">
        <v>3</v>
      </c>
      <c r="E6620" s="1" t="s">
        <v>13042</v>
      </c>
      <c r="F6620" s="4" t="s">
        <v>13026</v>
      </c>
      <c r="G6620" s="30" t="s">
        <v>8</v>
      </c>
      <c r="H6620" s="3" t="str">
        <f t="shared" si="103"/>
        <v>Commercial</v>
      </c>
      <c r="I6620" s="3" t="str">
        <f>IF(IFERROR(SEARCH("N/A",CID_DB[[#This Row],[ NSN ]]),-1)&lt;&gt;-1,"",LEFT(SUBSTITUTE(SUBSTITUTE(SUBSTITUTE(SUBSTITUTE(SUBSTITUTE(CID_DB[[#This Row],[ NSN ]],"-","")," ","")," ",""),"‐",""),"NA",""),13))</f>
        <v>4920015282230</v>
      </c>
      <c r="J66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01100061||Fuel Control System Test Set|4920015282230</v>
      </c>
    </row>
    <row r="6621" spans="1:10" x14ac:dyDescent="0.35">
      <c r="A6621" s="1" t="s">
        <v>3</v>
      </c>
      <c r="B6621" s="1" t="s">
        <v>13005</v>
      </c>
      <c r="C6621" s="1" t="s">
        <v>13013</v>
      </c>
      <c r="D6621" s="1" t="s">
        <v>3</v>
      </c>
      <c r="E6621" s="1" t="s">
        <v>13043</v>
      </c>
      <c r="F6621" s="4" t="s">
        <v>13027</v>
      </c>
      <c r="G6621" s="30" t="s">
        <v>8</v>
      </c>
      <c r="H6621" s="3" t="str">
        <f t="shared" si="103"/>
        <v>Commercial</v>
      </c>
      <c r="I6621" s="3" t="str">
        <f>IF(IFERROR(SEARCH("N/A",CID_DB[[#This Row],[ NSN ]]),-1)&lt;&gt;-1,"",LEFT(SUBSTITUTE(SUBSTITUTE(SUBSTITUTE(SUBSTITUTE(SUBSTITUTE(CID_DB[[#This Row],[ NSN ]],"-","")," ","")," ",""),"‐",""),"NA",""),13))</f>
        <v>1620016328033</v>
      </c>
      <c r="J66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A3203264||Jacking Equipment|1620016328033</v>
      </c>
    </row>
    <row r="6622" spans="1:10" x14ac:dyDescent="0.35">
      <c r="A6622" s="1" t="s">
        <v>3</v>
      </c>
      <c r="B6622" s="1" t="s">
        <v>13005</v>
      </c>
      <c r="C6622" s="1" t="s">
        <v>13014</v>
      </c>
      <c r="D6622" s="1" t="s">
        <v>3</v>
      </c>
      <c r="E6622" s="1" t="s">
        <v>13044</v>
      </c>
      <c r="F6622" s="4" t="s">
        <v>13028</v>
      </c>
      <c r="G6622" s="30" t="s">
        <v>8</v>
      </c>
      <c r="H6622" s="3" t="str">
        <f t="shared" si="103"/>
        <v>Commercial</v>
      </c>
      <c r="I6622" s="3" t="str">
        <f>IF(IFERROR(SEARCH("N/A",CID_DB[[#This Row],[ NSN ]]),-1)&lt;&gt;-1,"",LEFT(SUBSTITUTE(SUBSTITUTE(SUBSTITUTE(SUBSTITUTE(SUBSTITUTE(CID_DB[[#This Row],[ NSN ]],"-","")," ","")," ",""),"‐",""),"NA",""),13))</f>
        <v>1730016327595</v>
      </c>
      <c r="J66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A2101350||Air Conditioning Pack Hoist Adapter Equipment|1730016327595</v>
      </c>
    </row>
    <row r="6623" spans="1:10" x14ac:dyDescent="0.35">
      <c r="A6623" s="1" t="s">
        <v>3</v>
      </c>
      <c r="B6623" s="1" t="s">
        <v>13005</v>
      </c>
      <c r="C6623" s="1" t="s">
        <v>13015</v>
      </c>
      <c r="D6623" s="1" t="s">
        <v>3</v>
      </c>
      <c r="E6623" s="1" t="s">
        <v>13045</v>
      </c>
      <c r="F6623" s="4" t="s">
        <v>13029</v>
      </c>
      <c r="G6623" s="30" t="s">
        <v>8</v>
      </c>
      <c r="H6623" s="3" t="str">
        <f t="shared" si="103"/>
        <v>Commercial</v>
      </c>
      <c r="I6623" s="3" t="str">
        <f>IF(IFERROR(SEARCH("N/A",CID_DB[[#This Row],[ NSN ]]),-1)&lt;&gt;-1,"",LEFT(SUBSTITUTE(SUBSTITUTE(SUBSTITUTE(SUBSTITUTE(SUBSTITUTE(CID_DB[[#This Row],[ NSN ]],"-","")," ","")," ",""),"‐",""),"NA",""),13))</f>
        <v>1730016322214</v>
      </c>
      <c r="J66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PF534818PWS||5 Gallon IDG Servicing Cart|1730016322214</v>
      </c>
    </row>
    <row r="6624" spans="1:10" x14ac:dyDescent="0.35">
      <c r="A6624" s="1" t="s">
        <v>3</v>
      </c>
      <c r="B6624" s="1" t="s">
        <v>13005</v>
      </c>
      <c r="C6624" s="1">
        <v>9230159</v>
      </c>
      <c r="D6624" s="1" t="s">
        <v>3</v>
      </c>
      <c r="E6624" s="1" t="s">
        <v>13046</v>
      </c>
      <c r="F6624" s="4" t="s">
        <v>13030</v>
      </c>
      <c r="G6624" s="30" t="s">
        <v>8</v>
      </c>
      <c r="H6624" s="3" t="str">
        <f t="shared" si="103"/>
        <v>Commercial</v>
      </c>
      <c r="I6624" s="3" t="str">
        <f>IF(IFERROR(SEARCH("N/A",CID_DB[[#This Row],[ NSN ]]),-1)&lt;&gt;-1,"",LEFT(SUBSTITUTE(SUBSTITUTE(SUBSTITUTE(SUBSTITUTE(SUBSTITUTE(CID_DB[[#This Row],[ NSN ]],"-","")," ","")," ",""),"‐",""),"NA",""),13))</f>
        <v>6635015675160</v>
      </c>
      <c r="J66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9230159||Eddy Current Probe|6635015675160</v>
      </c>
    </row>
    <row r="6625" spans="1:10" x14ac:dyDescent="0.35">
      <c r="A6625" s="1" t="s">
        <v>3</v>
      </c>
      <c r="B6625" s="1" t="s">
        <v>13005</v>
      </c>
      <c r="C6625" s="1" t="s">
        <v>13016</v>
      </c>
      <c r="D6625" s="1" t="s">
        <v>3</v>
      </c>
      <c r="E6625" s="1" t="s">
        <v>13047</v>
      </c>
      <c r="F6625" s="4" t="s">
        <v>13031</v>
      </c>
      <c r="G6625" s="30" t="s">
        <v>8</v>
      </c>
      <c r="H6625" s="3" t="str">
        <f t="shared" si="103"/>
        <v>Commercial</v>
      </c>
      <c r="I6625" s="3" t="str">
        <f>IF(IFERROR(SEARCH("N/A",CID_DB[[#This Row],[ NSN ]]),-1)&lt;&gt;-1,"",LEFT(SUBSTITUTE(SUBSTITUTE(SUBSTITUTE(SUBSTITUTE(SUBSTITUTE(CID_DB[[#This Row],[ NSN ]],"-","")," ","")," ",""),"‐",""),"NA",""),13))</f>
        <v>2995016329297</v>
      </c>
      <c r="J66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TMD250||Air Start Unit|2995016329297</v>
      </c>
    </row>
    <row r="6626" spans="1:10" x14ac:dyDescent="0.35">
      <c r="A6626" s="1" t="s">
        <v>3</v>
      </c>
      <c r="B6626" s="1" t="s">
        <v>13005</v>
      </c>
      <c r="C6626" s="1">
        <v>20038001</v>
      </c>
      <c r="D6626" s="1" t="s">
        <v>3</v>
      </c>
      <c r="E6626" s="1" t="s">
        <v>13048</v>
      </c>
      <c r="F6626" s="4" t="s">
        <v>13032</v>
      </c>
      <c r="G6626" s="30" t="s">
        <v>8</v>
      </c>
      <c r="H6626" s="3" t="str">
        <f t="shared" si="103"/>
        <v>Commercial</v>
      </c>
      <c r="I6626" s="3" t="str">
        <f>IF(IFERROR(SEARCH("N/A",CID_DB[[#This Row],[ NSN ]]),-1)&lt;&gt;-1,"",LEFT(SUBSTITUTE(SUBSTITUTE(SUBSTITUTE(SUBSTITUTE(SUBSTITUTE(CID_DB[[#This Row],[ NSN ]],"-","")," ","")," ",""),"‐",""),"NA",""),13))</f>
        <v>1740015063624</v>
      </c>
      <c r="J66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20038001||Ground Handling Trailer|1740015063624</v>
      </c>
    </row>
    <row r="6627" spans="1:10" x14ac:dyDescent="0.35">
      <c r="A6627" s="1" t="s">
        <v>3</v>
      </c>
      <c r="B6627" s="1" t="s">
        <v>13005</v>
      </c>
      <c r="C6627" s="1" t="s">
        <v>13017</v>
      </c>
      <c r="D6627" s="1" t="s">
        <v>3</v>
      </c>
      <c r="E6627" s="1" t="s">
        <v>6403</v>
      </c>
      <c r="F6627" s="4" t="s">
        <v>3</v>
      </c>
      <c r="G6627" s="30" t="s">
        <v>8</v>
      </c>
      <c r="H6627" s="3" t="str">
        <f t="shared" si="103"/>
        <v>Commercial</v>
      </c>
      <c r="I6627" s="3" t="str">
        <f>IF(IFERROR(SEARCH("N/A",CID_DB[[#This Row],[ NSN ]]),-1)&lt;&gt;-1,"",LEFT(SUBSTITUTE(SUBSTITUTE(SUBSTITUTE(SUBSTITUTE(SUBSTITUTE(CID_DB[[#This Row],[ NSN ]],"-","")," ","")," ",""),"‐",""),"NA",""),13))</f>
        <v/>
      </c>
      <c r="J66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N6954A||Power Supply|</v>
      </c>
    </row>
    <row r="6628" spans="1:10" x14ac:dyDescent="0.35">
      <c r="A6628" s="1" t="s">
        <v>3</v>
      </c>
      <c r="B6628" s="1" t="s">
        <v>13005</v>
      </c>
      <c r="C6628" s="1">
        <v>124104999</v>
      </c>
      <c r="D6628" s="1" t="s">
        <v>3</v>
      </c>
      <c r="E6628" s="1" t="s">
        <v>13049</v>
      </c>
      <c r="F6628" s="4" t="s">
        <v>13033</v>
      </c>
      <c r="G6628" s="30" t="s">
        <v>8</v>
      </c>
      <c r="H6628" s="3" t="str">
        <f t="shared" si="103"/>
        <v>Commercial</v>
      </c>
      <c r="I6628" s="3" t="str">
        <f>IF(IFERROR(SEARCH("N/A",CID_DB[[#This Row],[ NSN ]]),-1)&lt;&gt;-1,"",LEFT(SUBSTITUTE(SUBSTITUTE(SUBSTITUTE(SUBSTITUTE(SUBSTITUTE(CID_DB[[#This Row],[ NSN ]],"-","")," ","")," ",""),"‐",""),"NA",""),13))</f>
        <v>4920016327604</v>
      </c>
      <c r="J66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124104999||ACS 7 180 Degree Radial Flat Wand|4920016327604</v>
      </c>
    </row>
    <row r="6629" spans="1:10" x14ac:dyDescent="0.35">
      <c r="A6629" s="1" t="s">
        <v>3</v>
      </c>
      <c r="B6629" s="1" t="s">
        <v>13005</v>
      </c>
      <c r="C6629" s="1">
        <v>112399</v>
      </c>
      <c r="D6629" s="1" t="s">
        <v>3</v>
      </c>
      <c r="E6629" s="1" t="s">
        <v>13050</v>
      </c>
      <c r="F6629" s="4" t="s">
        <v>13034</v>
      </c>
      <c r="G6629" s="30" t="s">
        <v>8</v>
      </c>
      <c r="H6629" s="3" t="str">
        <f t="shared" si="103"/>
        <v>Commercial</v>
      </c>
      <c r="I6629" s="3" t="str">
        <f>IF(IFERROR(SEARCH("N/A",CID_DB[[#This Row],[ NSN ]]),-1)&lt;&gt;-1,"",LEFT(SUBSTITUTE(SUBSTITUTE(SUBSTITUTE(SUBSTITUTE(SUBSTITUTE(CID_DB[[#This Row],[ NSN ]],"-","")," ","")," ",""),"‐",""),"NA",""),13))</f>
        <v>4920016324967</v>
      </c>
      <c r="J66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112399||Fuel Quantity Tester Interface Set|4920016324967</v>
      </c>
    </row>
    <row r="6630" spans="1:10" x14ac:dyDescent="0.35">
      <c r="A6630" s="1" t="s">
        <v>3</v>
      </c>
      <c r="B6630" s="1" t="s">
        <v>13005</v>
      </c>
      <c r="C6630" s="1" t="s">
        <v>13018</v>
      </c>
      <c r="D6630" s="1" t="s">
        <v>3</v>
      </c>
      <c r="E6630" s="1" t="s">
        <v>13051</v>
      </c>
      <c r="F6630" s="4" t="s">
        <v>1340</v>
      </c>
      <c r="G6630" s="30" t="s">
        <v>8</v>
      </c>
      <c r="H6630" s="3" t="str">
        <f t="shared" si="103"/>
        <v>Commercial</v>
      </c>
      <c r="I6630" s="3" t="str">
        <f>IF(IFERROR(SEARCH("N/A",CID_DB[[#This Row],[ NSN ]]),-1)&lt;&gt;-1,"",LEFT(SUBSTITUTE(SUBSTITUTE(SUBSTITUTE(SUBSTITUTE(SUBSTITUTE(CID_DB[[#This Row],[ NSN ]],"-","")," ","")," ",""),"‐",""),"NA",""),13))</f>
        <v>6625016014034</v>
      </c>
      <c r="J66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IFR6015||Transponder Test Set|6625016014034</v>
      </c>
    </row>
    <row r="6631" spans="1:10" x14ac:dyDescent="0.35">
      <c r="A6631" s="1" t="s">
        <v>3</v>
      </c>
      <c r="B6631" s="1" t="s">
        <v>13005</v>
      </c>
      <c r="C6631" s="1" t="s">
        <v>13019</v>
      </c>
      <c r="D6631" s="1" t="s">
        <v>3</v>
      </c>
      <c r="E6631" s="1" t="s">
        <v>13052</v>
      </c>
      <c r="F6631" s="4" t="s">
        <v>13035</v>
      </c>
      <c r="G6631" s="30" t="s">
        <v>8</v>
      </c>
      <c r="H6631" s="3" t="str">
        <f t="shared" si="103"/>
        <v>Commercial</v>
      </c>
      <c r="I6631" s="3" t="str">
        <f>IF(IFERROR(SEARCH("N/A",CID_DB[[#This Row],[ NSN ]]),-1)&lt;&gt;-1,"",LEFT(SUBSTITUTE(SUBSTITUTE(SUBSTITUTE(SUBSTITUTE(SUBSTITUTE(CID_DB[[#This Row],[ NSN ]],"-","")," ","")," ",""),"‐",""),"NA",""),13))</f>
        <v>4310015773040</v>
      </c>
      <c r="J66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XP25||Rotary Compressor|4310015773040</v>
      </c>
    </row>
    <row r="6632" spans="1:10" x14ac:dyDescent="0.35">
      <c r="A6632" s="1" t="s">
        <v>3</v>
      </c>
      <c r="B6632" s="1" t="s">
        <v>12795</v>
      </c>
      <c r="C6632" s="1" t="s">
        <v>12796</v>
      </c>
      <c r="D6632" s="1" t="s">
        <v>3</v>
      </c>
      <c r="E6632" s="1" t="s">
        <v>12797</v>
      </c>
      <c r="F6632" s="4" t="s">
        <v>3</v>
      </c>
      <c r="G6632" s="1" t="s">
        <v>8</v>
      </c>
      <c r="H6632" s="3" t="str">
        <f t="shared" si="103"/>
        <v>Commercial</v>
      </c>
      <c r="I6632" s="3" t="str">
        <f>IF(IFERROR(SEARCH("N/A",CID_DB[[#This Row],[ NSN ]]),-1)&lt;&gt;-1,"",LEFT(SUBSTITUTE(SUBSTITUTE(SUBSTITUTE(SUBSTITUTE(SUBSTITUTE(CID_DB[[#This Row],[ NSN ]],"-","")," ","")," ",""),"‐",""),"NA",""),13))</f>
        <v/>
      </c>
      <c r="J66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PF510091||Hoist Support Boom|</v>
      </c>
    </row>
    <row r="6633" spans="1:10" x14ac:dyDescent="0.35">
      <c r="A6633" s="1" t="s">
        <v>3</v>
      </c>
      <c r="B6633" s="1" t="s">
        <v>12795</v>
      </c>
      <c r="C6633" s="1" t="s">
        <v>12798</v>
      </c>
      <c r="D6633" s="1" t="s">
        <v>3</v>
      </c>
      <c r="E6633" s="1" t="s">
        <v>12799</v>
      </c>
      <c r="F6633" s="4" t="s">
        <v>3</v>
      </c>
      <c r="G6633" s="1" t="s">
        <v>8</v>
      </c>
      <c r="H6633" s="3" t="str">
        <f t="shared" si="103"/>
        <v>Commercial</v>
      </c>
      <c r="I6633" s="3" t="str">
        <f>IF(IFERROR(SEARCH("N/A",CID_DB[[#This Row],[ NSN ]]),-1)&lt;&gt;-1,"",LEFT(SUBSTITUTE(SUBSTITUTE(SUBSTITUTE(SUBSTITUTE(SUBSTITUTE(CID_DB[[#This Row],[ NSN ]],"-","")," ","")," ",""),"‐",""),"NA",""),13))</f>
        <v/>
      </c>
      <c r="J66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17TES0065||Portable Interface Unit (PI/2) (Computer System Digital)|</v>
      </c>
    </row>
    <row r="6634" spans="1:10" x14ac:dyDescent="0.35">
      <c r="A6634" s="1" t="s">
        <v>3</v>
      </c>
      <c r="B6634" s="1" t="s">
        <v>12795</v>
      </c>
      <c r="C6634" s="1" t="s">
        <v>12800</v>
      </c>
      <c r="D6634" s="1" t="s">
        <v>3</v>
      </c>
      <c r="E6634" s="1" t="s">
        <v>12801</v>
      </c>
      <c r="F6634" s="4" t="s">
        <v>3</v>
      </c>
      <c r="G6634" s="1" t="s">
        <v>8</v>
      </c>
      <c r="H6634" s="3" t="str">
        <f t="shared" si="103"/>
        <v>Commercial</v>
      </c>
      <c r="I6634" s="3" t="str">
        <f>IF(IFERROR(SEARCH("N/A",CID_DB[[#This Row],[ NSN ]]),-1)&lt;&gt;-1,"",LEFT(SUBSTITUTE(SUBSTITUTE(SUBSTITUTE(SUBSTITUTE(SUBSTITUTE(CID_DB[[#This Row],[ NSN ]],"-","")," ","")," ",""),"‐",""),"NA",""),13))</f>
        <v/>
      </c>
      <c r="J66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9315010||Lifting Pneumatic Bag|</v>
      </c>
    </row>
    <row r="6635" spans="1:10" x14ac:dyDescent="0.35">
      <c r="A6635" s="1" t="s">
        <v>3</v>
      </c>
      <c r="B6635" s="1" t="s">
        <v>12795</v>
      </c>
      <c r="C6635" s="1">
        <v>930002</v>
      </c>
      <c r="D6635" s="1" t="s">
        <v>3</v>
      </c>
      <c r="E6635" s="1" t="s">
        <v>12802</v>
      </c>
      <c r="F6635" s="4" t="s">
        <v>3</v>
      </c>
      <c r="G6635" s="1" t="s">
        <v>8</v>
      </c>
      <c r="H6635" s="3" t="str">
        <f t="shared" si="103"/>
        <v>Commercial</v>
      </c>
      <c r="I6635" s="3" t="str">
        <f>IF(IFERROR(SEARCH("N/A",CID_DB[[#This Row],[ NSN ]]),-1)&lt;&gt;-1,"",LEFT(SUBSTITUTE(SUBSTITUTE(SUBSTITUTE(SUBSTITUTE(SUBSTITUTE(CID_DB[[#This Row],[ NSN ]],"-","")," ","")," ",""),"‐",""),"NA",""),13))</f>
        <v/>
      </c>
      <c r="J66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930002||Hydraulic Jack Assembly|</v>
      </c>
    </row>
    <row r="6636" spans="1:10" x14ac:dyDescent="0.35">
      <c r="A6636" s="1" t="s">
        <v>3</v>
      </c>
      <c r="B6636" s="1" t="s">
        <v>12795</v>
      </c>
      <c r="C6636" s="1" t="s">
        <v>12803</v>
      </c>
      <c r="D6636" s="1" t="s">
        <v>3</v>
      </c>
      <c r="E6636" s="1" t="s">
        <v>12804</v>
      </c>
      <c r="F6636" s="4" t="s">
        <v>3</v>
      </c>
      <c r="G6636" s="1" t="s">
        <v>8</v>
      </c>
      <c r="H6636" s="3" t="str">
        <f t="shared" si="103"/>
        <v>Commercial</v>
      </c>
      <c r="I6636" s="3" t="str">
        <f>IF(IFERROR(SEARCH("N/A",CID_DB[[#This Row],[ NSN ]]),-1)&lt;&gt;-1,"",LEFT(SUBSTITUTE(SUBSTITUTE(SUBSTITUTE(SUBSTITUTE(SUBSTITUTE(CID_DB[[#This Row],[ NSN ]],"-","")," ","")," ",""),"‐",""),"NA",""),13))</f>
        <v/>
      </c>
      <c r="J66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F1402369||Tool Extracting|</v>
      </c>
    </row>
    <row r="6637" spans="1:10" x14ac:dyDescent="0.35">
      <c r="A6637" s="1" t="s">
        <v>3</v>
      </c>
      <c r="B6637" s="1" t="s">
        <v>12795</v>
      </c>
      <c r="C6637" s="1" t="s">
        <v>12805</v>
      </c>
      <c r="D6637" s="1" t="s">
        <v>3</v>
      </c>
      <c r="E6637" s="1" t="s">
        <v>12806</v>
      </c>
      <c r="F6637" s="4" t="s">
        <v>3</v>
      </c>
      <c r="G6637" s="1" t="s">
        <v>8</v>
      </c>
      <c r="H6637" s="3" t="str">
        <f t="shared" si="103"/>
        <v>Commercial</v>
      </c>
      <c r="I6637" s="3" t="str">
        <f>IF(IFERROR(SEARCH("N/A",CID_DB[[#This Row],[ NSN ]]),-1)&lt;&gt;-1,"",LEFT(SUBSTITUTE(SUBSTITUTE(SUBSTITUTE(SUBSTITUTE(SUBSTITUTE(CID_DB[[#This Row],[ NSN ]],"-","")," ","")," ",""),"‐",""),"NA",""),13))</f>
        <v/>
      </c>
      <c r="J66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881100B4||19 different P/N's|</v>
      </c>
    </row>
    <row r="6638" spans="1:10" x14ac:dyDescent="0.35">
      <c r="A6638" s="1" t="s">
        <v>3</v>
      </c>
      <c r="B6638" s="1" t="s">
        <v>12795</v>
      </c>
      <c r="C6638" s="1" t="s">
        <v>12807</v>
      </c>
      <c r="D6638" s="1" t="s">
        <v>3</v>
      </c>
      <c r="E6638" s="1" t="s">
        <v>12808</v>
      </c>
      <c r="F6638" s="4" t="s">
        <v>3</v>
      </c>
      <c r="G6638" s="1" t="s">
        <v>8</v>
      </c>
      <c r="H6638" s="3" t="str">
        <f t="shared" si="103"/>
        <v>Commercial</v>
      </c>
      <c r="I6638" s="3" t="str">
        <f>IF(IFERROR(SEARCH("N/A",CID_DB[[#This Row],[ NSN ]]),-1)&lt;&gt;-1,"",LEFT(SUBSTITUTE(SUBSTITUTE(SUBSTITUTE(SUBSTITUTE(SUBSTITUTE(CID_DB[[#This Row],[ NSN ]],"-","")," ","")," ",""),"‐",""),"NA",""),13))</f>
        <v/>
      </c>
      <c r="J66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LOR221SMF1310LEDSC||Single Mode Time Domain Optical Reflectometer|</v>
      </c>
    </row>
    <row r="6639" spans="1:10" x14ac:dyDescent="0.35">
      <c r="A6639" s="1" t="s">
        <v>3</v>
      </c>
      <c r="B6639" s="1" t="s">
        <v>12795</v>
      </c>
      <c r="C6639" s="1" t="s">
        <v>12809</v>
      </c>
      <c r="D6639" s="1" t="s">
        <v>3</v>
      </c>
      <c r="E6639" s="1" t="s">
        <v>12810</v>
      </c>
      <c r="F6639" s="4" t="s">
        <v>3</v>
      </c>
      <c r="G6639" s="1" t="s">
        <v>8</v>
      </c>
      <c r="H6639" s="3" t="str">
        <f t="shared" si="103"/>
        <v>Commercial</v>
      </c>
      <c r="I6639" s="3" t="str">
        <f>IF(IFERROR(SEARCH("N/A",CID_DB[[#This Row],[ NSN ]]),-1)&lt;&gt;-1,"",LEFT(SUBSTITUTE(SUBSTITUTE(SUBSTITUTE(SUBSTITUTE(SUBSTITUTE(CID_DB[[#This Row],[ NSN ]],"-","")," ","")," ",""),"‐",""),"NA",""),13))</f>
        <v/>
      </c>
      <c r="J66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PWA86411||Guide Tube|</v>
      </c>
    </row>
    <row r="6640" spans="1:10" x14ac:dyDescent="0.35">
      <c r="A6640" s="1" t="s">
        <v>3</v>
      </c>
      <c r="B6640" s="1" t="s">
        <v>12795</v>
      </c>
      <c r="C6640" s="1" t="s">
        <v>12811</v>
      </c>
      <c r="D6640" s="1" t="s">
        <v>3</v>
      </c>
      <c r="E6640" s="1" t="s">
        <v>12812</v>
      </c>
      <c r="F6640" s="4" t="s">
        <v>3</v>
      </c>
      <c r="G6640" s="1" t="s">
        <v>8</v>
      </c>
      <c r="H6640" s="3" t="str">
        <f t="shared" si="103"/>
        <v>Commercial</v>
      </c>
      <c r="I6640" s="3" t="str">
        <f>IF(IFERROR(SEARCH("N/A",CID_DB[[#This Row],[ NSN ]]),-1)&lt;&gt;-1,"",LEFT(SUBSTITUTE(SUBSTITUTE(SUBSTITUTE(SUBSTITUTE(SUBSTITUTE(CID_DB[[#This Row],[ NSN ]],"-","")," ","")," ",""),"‐",""),"NA",""),13))</f>
        <v/>
      </c>
      <c r="J66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429EBP||ARINC 429 Transmitter/Receiver 
|</v>
      </c>
    </row>
    <row r="6641" spans="1:10" x14ac:dyDescent="0.35">
      <c r="A6641" s="1" t="s">
        <v>3</v>
      </c>
      <c r="B6641" s="1" t="s">
        <v>12795</v>
      </c>
      <c r="C6641" s="1">
        <v>124082999</v>
      </c>
      <c r="D6641" s="1" t="s">
        <v>3</v>
      </c>
      <c r="E6641" s="1" t="s">
        <v>12813</v>
      </c>
      <c r="F6641" s="4" t="s">
        <v>3</v>
      </c>
      <c r="G6641" s="1" t="s">
        <v>8</v>
      </c>
      <c r="H6641" s="3" t="str">
        <f t="shared" si="103"/>
        <v>Commercial</v>
      </c>
      <c r="I6641" s="3" t="str">
        <f>IF(IFERROR(SEARCH("N/A",CID_DB[[#This Row],[ NSN ]]),-1)&lt;&gt;-1,"",LEFT(SUBSTITUTE(SUBSTITUTE(SUBSTITUTE(SUBSTITUTE(SUBSTITUTE(CID_DB[[#This Row],[ NSN ]],"-","")," ","")," ",""),"‐",""),"NA",""),13))</f>
        <v/>
      </c>
      <c r="J66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124082999||LCS 20 360 Degree Radial Flat &amp; Ball Like Wand|</v>
      </c>
    </row>
    <row r="6642" spans="1:10" x14ac:dyDescent="0.35">
      <c r="A6642" s="1" t="s">
        <v>3</v>
      </c>
      <c r="B6642" s="1" t="s">
        <v>12795</v>
      </c>
      <c r="C6642" s="1" t="s">
        <v>12814</v>
      </c>
      <c r="D6642" s="1" t="s">
        <v>3</v>
      </c>
      <c r="E6642" s="1" t="s">
        <v>12815</v>
      </c>
      <c r="F6642" s="4" t="s">
        <v>3</v>
      </c>
      <c r="G6642" s="1" t="s">
        <v>8</v>
      </c>
      <c r="H6642" s="3" t="str">
        <f t="shared" si="103"/>
        <v>Commercial</v>
      </c>
      <c r="I6642" s="3" t="str">
        <f>IF(IFERROR(SEARCH("N/A",CID_DB[[#This Row],[ NSN ]]),-1)&lt;&gt;-1,"",LEFT(SUBSTITUTE(SUBSTITUTE(SUBSTITUTE(SUBSTITUTE(SUBSTITUTE(CID_DB[[#This Row],[ NSN ]],"-","")," ","")," ",""),"‐",""),"NA",""),13))</f>
        <v/>
      </c>
      <c r="J66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SONO212003 (Alternate/ Similar P/N: 082034100)||Material Hardness Tester|</v>
      </c>
    </row>
    <row r="6643" spans="1:10" x14ac:dyDescent="0.35">
      <c r="A6643" s="1" t="s">
        <v>3</v>
      </c>
      <c r="B6643" s="1" t="s">
        <v>12795</v>
      </c>
      <c r="C6643" s="1" t="s">
        <v>12816</v>
      </c>
      <c r="D6643" s="1" t="s">
        <v>3</v>
      </c>
      <c r="E6643" s="1" t="s">
        <v>12817</v>
      </c>
      <c r="F6643" s="4" t="s">
        <v>3</v>
      </c>
      <c r="G6643" s="1" t="s">
        <v>8</v>
      </c>
      <c r="H6643" s="3" t="str">
        <f t="shared" si="103"/>
        <v>Commercial</v>
      </c>
      <c r="I6643" s="3" t="str">
        <f>IF(IFERROR(SEARCH("N/A",CID_DB[[#This Row],[ NSN ]]),-1)&lt;&gt;-1,"",LEFT(SUBSTITUTE(SUBSTITUTE(SUBSTITUTE(SUBSTITUTE(SUBSTITUTE(CID_DB[[#This Row],[ NSN ]],"-","")," ","")," ",""),"‐",""),"NA",""),13))</f>
        <v/>
      </c>
      <c r="J66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PF510111||Manual Fispole Hoist|</v>
      </c>
    </row>
    <row r="6644" spans="1:10" x14ac:dyDescent="0.35">
      <c r="A6644" s="1" t="s">
        <v>3</v>
      </c>
      <c r="B6644" s="1" t="s">
        <v>12795</v>
      </c>
      <c r="C6644" s="1">
        <v>23954</v>
      </c>
      <c r="D6644" s="1" t="s">
        <v>3</v>
      </c>
      <c r="E6644" s="1" t="s">
        <v>12818</v>
      </c>
      <c r="F6644" s="4" t="s">
        <v>3</v>
      </c>
      <c r="G6644" s="1" t="s">
        <v>8</v>
      </c>
      <c r="H6644" s="3" t="str">
        <f t="shared" si="103"/>
        <v>Commercial</v>
      </c>
      <c r="I6644" s="3" t="str">
        <f>IF(IFERROR(SEARCH("N/A",CID_DB[[#This Row],[ NSN ]]),-1)&lt;&gt;-1,"",LEFT(SUBSTITUTE(SUBSTITUTE(SUBSTITUTE(SUBSTITUTE(SUBSTITUTE(CID_DB[[#This Row],[ NSN ]],"-","")," ","")," ",""),"‐",""),"NA",""),13))</f>
        <v/>
      </c>
      <c r="J66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23954||Pneumatic Vacuum Cleaner|</v>
      </c>
    </row>
    <row r="6645" spans="1:10" x14ac:dyDescent="0.35">
      <c r="A6645" s="1" t="s">
        <v>3</v>
      </c>
      <c r="B6645" s="1" t="s">
        <v>12795</v>
      </c>
      <c r="C6645" s="1" t="s">
        <v>12819</v>
      </c>
      <c r="D6645" s="1" t="s">
        <v>3</v>
      </c>
      <c r="E6645" s="1" t="s">
        <v>12820</v>
      </c>
      <c r="F6645" s="4" t="s">
        <v>3</v>
      </c>
      <c r="G6645" s="1" t="s">
        <v>8</v>
      </c>
      <c r="H6645" s="3" t="str">
        <f t="shared" si="103"/>
        <v>Commercial</v>
      </c>
      <c r="I6645" s="3" t="str">
        <f>IF(IFERROR(SEARCH("N/A",CID_DB[[#This Row],[ NSN ]]),-1)&lt;&gt;-1,"",LEFT(SUBSTITUTE(SUBSTITUTE(SUBSTITUTE(SUBSTITUTE(SUBSTITUTE(CID_DB[[#This Row],[ NSN ]],"-","")," ","")," ",""),"‐",""),"NA",""),13))</f>
        <v/>
      </c>
      <c r="J66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1110212301 (Alternate/ Similar P/N: 082034105)||Hardness Tester Probe|</v>
      </c>
    </row>
    <row r="6646" spans="1:10" x14ac:dyDescent="0.35">
      <c r="A6646" s="1" t="s">
        <v>3</v>
      </c>
      <c r="B6646" s="1" t="s">
        <v>12795</v>
      </c>
      <c r="C6646" s="1">
        <v>124172999</v>
      </c>
      <c r="D6646" s="1" t="s">
        <v>3</v>
      </c>
      <c r="E6646" s="1" t="s">
        <v>12821</v>
      </c>
      <c r="F6646" s="4" t="s">
        <v>3</v>
      </c>
      <c r="G6646" s="1" t="s">
        <v>8</v>
      </c>
      <c r="H6646" s="3" t="str">
        <f t="shared" si="103"/>
        <v>Commercial</v>
      </c>
      <c r="I6646" s="3" t="str">
        <f>IF(IFERROR(SEARCH("N/A",CID_DB[[#This Row],[ NSN ]]),-1)&lt;&gt;-1,"",LEFT(SUBSTITUTE(SUBSTITUTE(SUBSTITUTE(SUBSTITUTE(SUBSTITUTE(CID_DB[[#This Row],[ NSN ]],"-","")," ","")," ",""),"‐",""),"NA",""),13))</f>
        <v/>
      </c>
      <c r="J66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124172999||18 different parts|</v>
      </c>
    </row>
    <row r="6647" spans="1:10" x14ac:dyDescent="0.35">
      <c r="A6647" s="1" t="s">
        <v>3</v>
      </c>
      <c r="B6647" s="1" t="s">
        <v>12795</v>
      </c>
      <c r="C6647" s="1" t="s">
        <v>12822</v>
      </c>
      <c r="D6647" s="1" t="s">
        <v>3</v>
      </c>
      <c r="E6647" s="1" t="s">
        <v>12823</v>
      </c>
      <c r="F6647" s="4" t="s">
        <v>3</v>
      </c>
      <c r="G6647" s="1" t="s">
        <v>8</v>
      </c>
      <c r="H6647" s="3" t="str">
        <f t="shared" si="103"/>
        <v>Commercial</v>
      </c>
      <c r="I6647" s="3" t="str">
        <f>IF(IFERROR(SEARCH("N/A",CID_DB[[#This Row],[ NSN ]]),-1)&lt;&gt;-1,"",LEFT(SUBSTITUTE(SUBSTITUTE(SUBSTITUTE(SUBSTITUTE(SUBSTITUTE(CID_DB[[#This Row],[ NSN ]],"-","")," ","")," ",""),"‐",""),"NA",""),13))</f>
        <v/>
      </c>
      <c r="J66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906102463||Loop Resist Tester|</v>
      </c>
    </row>
    <row r="6648" spans="1:10" x14ac:dyDescent="0.35">
      <c r="A6648" s="1" t="s">
        <v>3</v>
      </c>
      <c r="B6648" s="1" t="s">
        <v>12795</v>
      </c>
      <c r="C6648" s="1" t="s">
        <v>12824</v>
      </c>
      <c r="D6648" s="1" t="s">
        <v>3</v>
      </c>
      <c r="E6648" s="1" t="s">
        <v>12825</v>
      </c>
      <c r="F6648" s="4" t="s">
        <v>3</v>
      </c>
      <c r="G6648" s="1" t="s">
        <v>8</v>
      </c>
      <c r="H6648" s="3" t="str">
        <f t="shared" si="103"/>
        <v>Commercial</v>
      </c>
      <c r="I6648" s="3" t="str">
        <f>IF(IFERROR(SEARCH("N/A",CID_DB[[#This Row],[ NSN ]]),-1)&lt;&gt;-1,"",LEFT(SUBSTITUTE(SUBSTITUTE(SUBSTITUTE(SUBSTITUTE(SUBSTITUTE(CID_DB[[#This Row],[ NSN ]],"-","")," ","")," ",""),"‐",""),"NA",""),13))</f>
        <v/>
      </c>
      <c r="J66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LOR221MMF62670FPSC||Multimode Optical Time Domain Reflectometer|</v>
      </c>
    </row>
    <row r="6649" spans="1:10" x14ac:dyDescent="0.35">
      <c r="A6649" s="1" t="s">
        <v>3</v>
      </c>
      <c r="B6649" s="1" t="s">
        <v>12795</v>
      </c>
      <c r="C6649" s="1" t="s">
        <v>12826</v>
      </c>
      <c r="D6649" s="1" t="s">
        <v>3</v>
      </c>
      <c r="E6649" s="1" t="s">
        <v>12827</v>
      </c>
      <c r="F6649" s="4" t="s">
        <v>3</v>
      </c>
      <c r="G6649" s="1" t="s">
        <v>8</v>
      </c>
      <c r="H6649" s="3" t="str">
        <f t="shared" si="103"/>
        <v>Commercial</v>
      </c>
      <c r="I6649" s="3" t="str">
        <f>IF(IFERROR(SEARCH("N/A",CID_DB[[#This Row],[ NSN ]]),-1)&lt;&gt;-1,"",LEFT(SUBSTITUTE(SUBSTITUTE(SUBSTITUTE(SUBSTITUTE(SUBSTITUTE(CID_DB[[#This Row],[ NSN ]],"-","")," ","")," ",""),"‐",""),"NA",""),13))</f>
        <v/>
      </c>
      <c r="J66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ALT8000||Radio Test Set|</v>
      </c>
    </row>
    <row r="6650" spans="1:10" x14ac:dyDescent="0.35">
      <c r="A6650" s="1" t="s">
        <v>3</v>
      </c>
      <c r="B6650" s="1" t="s">
        <v>12795</v>
      </c>
      <c r="C6650" s="1" t="s">
        <v>12828</v>
      </c>
      <c r="D6650" s="1" t="s">
        <v>3</v>
      </c>
      <c r="E6650" s="1" t="s">
        <v>12829</v>
      </c>
      <c r="F6650" s="4" t="s">
        <v>3</v>
      </c>
      <c r="G6650" s="1" t="s">
        <v>8</v>
      </c>
      <c r="H6650" s="3" t="str">
        <f t="shared" si="103"/>
        <v>Commercial</v>
      </c>
      <c r="I6650" s="3" t="str">
        <f>IF(IFERROR(SEARCH("N/A",CID_DB[[#This Row],[ NSN ]]),-1)&lt;&gt;-1,"",LEFT(SUBSTITUTE(SUBSTITUTE(SUBSTITUTE(SUBSTITUTE(SUBSTITUTE(CID_DB[[#This Row],[ NSN ]],"-","")," ","")," ",""),"‐",""),"NA",""),13))</f>
        <v/>
      </c>
      <c r="J66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229510PR||MLG &amp; NLG JackAxle|</v>
      </c>
    </row>
    <row r="6651" spans="1:10" x14ac:dyDescent="0.35">
      <c r="A6651" s="1" t="s">
        <v>3</v>
      </c>
      <c r="B6651" s="1" t="s">
        <v>12795</v>
      </c>
      <c r="C6651" s="1">
        <v>2215659</v>
      </c>
      <c r="D6651" s="1" t="s">
        <v>3</v>
      </c>
      <c r="E6651" s="1" t="s">
        <v>12820</v>
      </c>
      <c r="F6651" s="4" t="s">
        <v>3</v>
      </c>
      <c r="G6651" s="1" t="s">
        <v>8</v>
      </c>
      <c r="H6651" s="3" t="str">
        <f t="shared" si="103"/>
        <v>Commercial</v>
      </c>
      <c r="I6651" s="3" t="str">
        <f>IF(IFERROR(SEARCH("N/A",CID_DB[[#This Row],[ NSN ]]),-1)&lt;&gt;-1,"",LEFT(SUBSTITUTE(SUBSTITUTE(SUBSTITUTE(SUBSTITUTE(SUBSTITUTE(CID_DB[[#This Row],[ NSN ]],"-","")," ","")," ",""),"‐",""),"NA",""),13))</f>
        <v/>
      </c>
      <c r="J66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2215659||Hardness Tester Probe|</v>
      </c>
    </row>
    <row r="6652" spans="1:10" x14ac:dyDescent="0.35">
      <c r="A6652" s="1" t="s">
        <v>3</v>
      </c>
      <c r="B6652" s="1" t="s">
        <v>12795</v>
      </c>
      <c r="C6652" s="1" t="s">
        <v>12830</v>
      </c>
      <c r="D6652" s="1" t="s">
        <v>3</v>
      </c>
      <c r="E6652" s="1" t="s">
        <v>12815</v>
      </c>
      <c r="F6652" s="4" t="s">
        <v>3</v>
      </c>
      <c r="G6652" s="1" t="s">
        <v>8</v>
      </c>
      <c r="H6652" s="3" t="str">
        <f t="shared" si="103"/>
        <v>Commercial</v>
      </c>
      <c r="I6652" s="3" t="str">
        <f>IF(IFERROR(SEARCH("N/A",CID_DB[[#This Row],[ NSN ]]),-1)&lt;&gt;-1,"",LEFT(SUBSTITUTE(SUBSTITUTE(SUBSTITUTE(SUBSTITUTE(SUBSTITUTE(CID_DB[[#This Row],[ NSN ]],"-","")," ","")," ",""),"‐",""),"NA",""),13))</f>
        <v/>
      </c>
      <c r="J66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SONODUR3||Material Hardness Tester|</v>
      </c>
    </row>
    <row r="6653" spans="1:10" x14ac:dyDescent="0.35">
      <c r="A6653" s="1" t="s">
        <v>3</v>
      </c>
      <c r="B6653" s="1" t="s">
        <v>13053</v>
      </c>
      <c r="C6653" s="1" t="s">
        <v>13057</v>
      </c>
      <c r="D6653" s="1" t="s">
        <v>13057</v>
      </c>
      <c r="E6653" s="1" t="s">
        <v>13096</v>
      </c>
      <c r="F6653" s="4" t="s">
        <v>3</v>
      </c>
      <c r="G6653" s="1" t="s">
        <v>8</v>
      </c>
      <c r="H6653" s="3" t="str">
        <f t="shared" si="103"/>
        <v>Commercial</v>
      </c>
      <c r="I6653" s="3" t="str">
        <f>IF(IFERROR(SEARCH("N/A",CID_DB[[#This Row],[ NSN ]]),-1)&lt;&gt;-1,"",LEFT(SUBSTITUTE(SUBSTITUTE(SUBSTITUTE(SUBSTITUTE(SUBSTITUTE(CID_DB[[#This Row],[ NSN ]],"-","")," ","")," ",""),"‐",""),"NA",""),13))</f>
        <v/>
      </c>
      <c r="J66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0655000806102|0655000806102|ANTI ICE WNDSHLD WIPER CONTROL PANEL|</v>
      </c>
    </row>
    <row r="6654" spans="1:10" x14ac:dyDescent="0.35">
      <c r="A6654" s="1" t="s">
        <v>3</v>
      </c>
      <c r="B6654" s="1" t="s">
        <v>13053</v>
      </c>
      <c r="C6654" s="1" t="s">
        <v>13058</v>
      </c>
      <c r="D6654" s="1" t="s">
        <v>13058</v>
      </c>
      <c r="E6654" s="1" t="s">
        <v>13097</v>
      </c>
      <c r="F6654" s="4" t="s">
        <v>3</v>
      </c>
      <c r="G6654" s="1" t="s">
        <v>8</v>
      </c>
      <c r="H6654" s="3" t="str">
        <f t="shared" si="103"/>
        <v>Commercial</v>
      </c>
      <c r="I6654" s="3" t="str">
        <f>IF(IFERROR(SEARCH("N/A",CID_DB[[#This Row],[ NSN ]]),-1)&lt;&gt;-1,"",LEFT(SUBSTITUTE(SUBSTITUTE(SUBSTITUTE(SUBSTITUTE(SUBSTITUTE(CID_DB[[#This Row],[ NSN ]],"-","")," ","")," ",""),"‐",""),"NA",""),13))</f>
        <v/>
      </c>
      <c r="J66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0655000835102|0655000835102|CNTRL PNL LANDING GEAR|</v>
      </c>
    </row>
    <row r="6655" spans="1:10" x14ac:dyDescent="0.35">
      <c r="A6655" s="1" t="s">
        <v>3</v>
      </c>
      <c r="B6655" s="1" t="s">
        <v>13053</v>
      </c>
      <c r="C6655" s="1" t="s">
        <v>13059</v>
      </c>
      <c r="D6655" s="1" t="s">
        <v>13059</v>
      </c>
      <c r="E6655" s="1" t="s">
        <v>13098</v>
      </c>
      <c r="F6655" s="4" t="s">
        <v>3</v>
      </c>
      <c r="G6655" s="1" t="s">
        <v>8</v>
      </c>
      <c r="H6655" s="3" t="str">
        <f t="shared" si="103"/>
        <v>Commercial</v>
      </c>
      <c r="I6655" s="3" t="str">
        <f>IF(IFERROR(SEARCH("N/A",CID_DB[[#This Row],[ NSN ]]),-1)&lt;&gt;-1,"",LEFT(SUBSTITUTE(SUBSTITUTE(SUBSTITUTE(SUBSTITUTE(SUBSTITUTE(CID_DB[[#This Row],[ NSN ]],"-","")," ","")," ",""),"‐",""),"NA",""),13))</f>
        <v/>
      </c>
      <c r="J66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0655000858102|0655000858102|PNL CNTRL ELECT POWER|</v>
      </c>
    </row>
    <row r="6656" spans="1:10" x14ac:dyDescent="0.35">
      <c r="A6656" s="1" t="s">
        <v>3</v>
      </c>
      <c r="B6656" s="1" t="s">
        <v>13053</v>
      </c>
      <c r="C6656" s="1" t="s">
        <v>13060</v>
      </c>
      <c r="D6656" s="1" t="s">
        <v>13060</v>
      </c>
      <c r="E6656" s="1" t="s">
        <v>13099</v>
      </c>
      <c r="F6656" s="4" t="s">
        <v>3</v>
      </c>
      <c r="G6656" s="1" t="s">
        <v>8</v>
      </c>
      <c r="H6656" s="3" t="str">
        <f t="shared" si="103"/>
        <v>Commercial</v>
      </c>
      <c r="I6656" s="3" t="str">
        <f>IF(IFERROR(SEARCH("N/A",CID_DB[[#This Row],[ NSN ]]),-1)&lt;&gt;-1,"",LEFT(SUBSTITUTE(SUBSTITUTE(SUBSTITUTE(SUBSTITUTE(SUBSTITUTE(CID_DB[[#This Row],[ NSN ]],"-","")," ","")," ",""),"‐",""),"NA",""),13))</f>
        <v/>
      </c>
      <c r="J66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0660000814102|0660000814102|PANEL MASTER WARNING|</v>
      </c>
    </row>
    <row r="6657" spans="1:10" x14ac:dyDescent="0.35">
      <c r="A6657" s="1" t="s">
        <v>3</v>
      </c>
      <c r="B6657" s="1" t="s">
        <v>13053</v>
      </c>
      <c r="C6657" s="1" t="s">
        <v>13061</v>
      </c>
      <c r="D6657" s="1" t="s">
        <v>13061</v>
      </c>
      <c r="E6657" s="1" t="s">
        <v>13100</v>
      </c>
      <c r="F6657" s="4" t="s">
        <v>3</v>
      </c>
      <c r="G6657" s="1" t="s">
        <v>8</v>
      </c>
      <c r="H6657" s="3" t="str">
        <f t="shared" si="103"/>
        <v>Commercial</v>
      </c>
      <c r="I6657" s="3" t="str">
        <f>IF(IFERROR(SEARCH("N/A",CID_DB[[#This Row],[ NSN ]]),-1)&lt;&gt;-1,"",LEFT(SUBSTITUTE(SUBSTITUTE(SUBSTITUTE(SUBSTITUTE(SUBSTITUTE(CID_DB[[#This Row],[ NSN ]],"-","")," ","")," ",""),"‐",""),"NA",""),13))</f>
        <v/>
      </c>
      <c r="J66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0660000820102|0660000820102|PNL CNTRL FLIR EGI|</v>
      </c>
    </row>
    <row r="6658" spans="1:10" x14ac:dyDescent="0.35">
      <c r="A6658" s="1" t="s">
        <v>3</v>
      </c>
      <c r="B6658" s="1" t="s">
        <v>13053</v>
      </c>
      <c r="C6658" s="1" t="s">
        <v>13062</v>
      </c>
      <c r="D6658" s="1" t="s">
        <v>13062</v>
      </c>
      <c r="E6658" s="1" t="s">
        <v>13101</v>
      </c>
      <c r="F6658" s="4" t="s">
        <v>3</v>
      </c>
      <c r="G6658" s="1" t="s">
        <v>8</v>
      </c>
      <c r="H6658" s="3" t="str">
        <f t="shared" si="103"/>
        <v>Commercial</v>
      </c>
      <c r="I6658" s="3" t="str">
        <f>IF(IFERROR(SEARCH("N/A",CID_DB[[#This Row],[ NSN ]]),-1)&lt;&gt;-1,"",LEFT(SUBSTITUTE(SUBSTITUTE(SUBSTITUTE(SUBSTITUTE(SUBSTITUTE(CID_DB[[#This Row],[ NSN ]],"-","")," ","")," ",""),"‐",""),"NA",""),13))</f>
        <v/>
      </c>
      <c r="J66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0655000803102|0655000803102|PNL CNTRL ECS|</v>
      </c>
    </row>
    <row r="6659" spans="1:10" x14ac:dyDescent="0.35">
      <c r="A6659" s="1" t="s">
        <v>3</v>
      </c>
      <c r="B6659" s="1" t="s">
        <v>13053</v>
      </c>
      <c r="C6659" s="1" t="s">
        <v>13063</v>
      </c>
      <c r="D6659" s="1" t="s">
        <v>13063</v>
      </c>
      <c r="E6659" s="1" t="s">
        <v>13102</v>
      </c>
      <c r="F6659" s="4" t="s">
        <v>3</v>
      </c>
      <c r="G6659" s="1" t="s">
        <v>8</v>
      </c>
      <c r="H6659" s="3" t="str">
        <f t="shared" ref="H6659:H6722" si="104">IF(G6659="Y - CID","Commercial",IF(G6659="N - CID","Other Than Commercial","N/A"))</f>
        <v>Commercial</v>
      </c>
      <c r="I6659" s="3" t="str">
        <f>IF(IFERROR(SEARCH("N/A",CID_DB[[#This Row],[ NSN ]]),-1)&lt;&gt;-1,"",LEFT(SUBSTITUTE(SUBSTITUTE(SUBSTITUTE(SUBSTITUTE(SUBSTITUTE(CID_DB[[#This Row],[ NSN ]],"-","")," ","")," ",""),"‐",""),"NA",""),13))</f>
        <v/>
      </c>
      <c r="J66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0655000832102|0655000832102|PNL CNTRL INTERIOR LIGHTS|</v>
      </c>
    </row>
    <row r="6660" spans="1:10" x14ac:dyDescent="0.35">
      <c r="A6660" s="1" t="s">
        <v>3</v>
      </c>
      <c r="B6660" s="1" t="s">
        <v>13053</v>
      </c>
      <c r="C6660" s="1" t="s">
        <v>13064</v>
      </c>
      <c r="D6660" s="1" t="s">
        <v>13064</v>
      </c>
      <c r="E6660" s="1" t="s">
        <v>13103</v>
      </c>
      <c r="F6660" s="4" t="s">
        <v>3</v>
      </c>
      <c r="G6660" s="1" t="s">
        <v>8</v>
      </c>
      <c r="H6660" s="3" t="str">
        <f t="shared" si="104"/>
        <v>Commercial</v>
      </c>
      <c r="I6660" s="3" t="str">
        <f>IF(IFERROR(SEARCH("N/A",CID_DB[[#This Row],[ NSN ]]),-1)&lt;&gt;-1,"",LEFT(SUBSTITUTE(SUBSTITUTE(SUBSTITUTE(SUBSTITUTE(SUBSTITUTE(CID_DB[[#This Row],[ NSN ]],"-","")," ","")," ",""),"‐",""),"NA",""),13))</f>
        <v/>
      </c>
      <c r="J66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0655000805102|0655000805102|CABIN MISC CONTROL PANEL|</v>
      </c>
    </row>
    <row r="6661" spans="1:10" x14ac:dyDescent="0.35">
      <c r="A6661" s="1" t="s">
        <v>3</v>
      </c>
      <c r="B6661" s="1" t="s">
        <v>13053</v>
      </c>
      <c r="C6661" s="1" t="s">
        <v>13065</v>
      </c>
      <c r="D6661" s="1" t="s">
        <v>13065</v>
      </c>
      <c r="E6661" s="1" t="s">
        <v>13104</v>
      </c>
      <c r="F6661" s="4" t="s">
        <v>3</v>
      </c>
      <c r="G6661" s="1" t="s">
        <v>8</v>
      </c>
      <c r="H6661" s="3" t="str">
        <f t="shared" si="104"/>
        <v>Commercial</v>
      </c>
      <c r="I6661" s="3" t="str">
        <f>IF(IFERROR(SEARCH("N/A",CID_DB[[#This Row],[ NSN ]]),-1)&lt;&gt;-1,"",LEFT(SUBSTITUTE(SUBSTITUTE(SUBSTITUTE(SUBSTITUTE(SUBSTITUTE(CID_DB[[#This Row],[ NSN ]],"-","")," ","")," ",""),"‐",""),"NA",""),13))</f>
        <v/>
      </c>
      <c r="J66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0655000833102|0655000833102|PNL CNTRL EXTERIOR LITES|</v>
      </c>
    </row>
    <row r="6662" spans="1:10" x14ac:dyDescent="0.35">
      <c r="A6662" s="1" t="s">
        <v>3</v>
      </c>
      <c r="B6662" s="1" t="s">
        <v>13053</v>
      </c>
      <c r="C6662" s="1" t="s">
        <v>13066</v>
      </c>
      <c r="D6662" s="1" t="s">
        <v>13066</v>
      </c>
      <c r="E6662" s="1" t="s">
        <v>13105</v>
      </c>
      <c r="F6662" s="4" t="s">
        <v>3</v>
      </c>
      <c r="G6662" s="1" t="s">
        <v>8</v>
      </c>
      <c r="H6662" s="3" t="str">
        <f t="shared" si="104"/>
        <v>Commercial</v>
      </c>
      <c r="I6662" s="3" t="str">
        <f>IF(IFERROR(SEARCH("N/A",CID_DB[[#This Row],[ NSN ]]),-1)&lt;&gt;-1,"",LEFT(SUBSTITUTE(SUBSTITUTE(SUBSTITUTE(SUBSTITUTE(SUBSTITUTE(CID_DB[[#This Row],[ NSN ]],"-","")," ","")," ",""),"‐",""),"NA",""),13))</f>
        <v/>
      </c>
      <c r="J66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0655000840103|0655000840103|DIMMER CONTROL UNIT|</v>
      </c>
    </row>
    <row r="6663" spans="1:10" x14ac:dyDescent="0.35">
      <c r="A6663" s="1" t="s">
        <v>3</v>
      </c>
      <c r="B6663" s="1" t="s">
        <v>13053</v>
      </c>
      <c r="C6663" s="1" t="s">
        <v>13067</v>
      </c>
      <c r="D6663" s="1" t="s">
        <v>13067</v>
      </c>
      <c r="E6663" s="1" t="s">
        <v>13106</v>
      </c>
      <c r="F6663" s="4" t="s">
        <v>3</v>
      </c>
      <c r="G6663" s="1" t="s">
        <v>8</v>
      </c>
      <c r="H6663" s="3" t="str">
        <f t="shared" si="104"/>
        <v>Commercial</v>
      </c>
      <c r="I6663" s="3" t="str">
        <f>IF(IFERROR(SEARCH("N/A",CID_DB[[#This Row],[ NSN ]]),-1)&lt;&gt;-1,"",LEFT(SUBSTITUTE(SUBSTITUTE(SUBSTITUTE(SUBSTITUTE(SUBSTITUTE(CID_DB[[#This Row],[ NSN ]],"-","")," ","")," ",""),"‐",""),"NA",""),13))</f>
        <v/>
      </c>
      <c r="J66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0655000854102|0655000854102|PNL CNTRL FIRE EXT|</v>
      </c>
    </row>
    <row r="6664" spans="1:10" x14ac:dyDescent="0.35">
      <c r="A6664" s="1" t="s">
        <v>3</v>
      </c>
      <c r="B6664" s="1" t="s">
        <v>13053</v>
      </c>
      <c r="C6664" s="1" t="s">
        <v>13068</v>
      </c>
      <c r="D6664" s="1" t="s">
        <v>13068</v>
      </c>
      <c r="E6664" s="1" t="s">
        <v>13107</v>
      </c>
      <c r="F6664" s="4" t="s">
        <v>3</v>
      </c>
      <c r="G6664" s="1" t="s">
        <v>8</v>
      </c>
      <c r="H6664" s="3" t="str">
        <f t="shared" si="104"/>
        <v>Commercial</v>
      </c>
      <c r="I6664" s="3" t="str">
        <f>IF(IFERROR(SEARCH("N/A",CID_DB[[#This Row],[ NSN ]]),-1)&lt;&gt;-1,"",LEFT(SUBSTITUTE(SUBSTITUTE(SUBSTITUTE(SUBSTITUTE(SUBSTITUTE(CID_DB[[#This Row],[ NSN ]],"-","")," ","")," ",""),"‐",""),"NA",""),13))</f>
        <v/>
      </c>
      <c r="J66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0660000813102|0660000813102|CRYPTO LOAD PLACARD|</v>
      </c>
    </row>
    <row r="6665" spans="1:10" x14ac:dyDescent="0.35">
      <c r="A6665" s="1" t="s">
        <v>3</v>
      </c>
      <c r="B6665" s="1" t="s">
        <v>13053</v>
      </c>
      <c r="C6665" s="1" t="s">
        <v>13069</v>
      </c>
      <c r="D6665" s="1" t="s">
        <v>13069</v>
      </c>
      <c r="E6665" s="1" t="s">
        <v>13108</v>
      </c>
      <c r="F6665" s="4" t="s">
        <v>3</v>
      </c>
      <c r="G6665" s="1" t="s">
        <v>8</v>
      </c>
      <c r="H6665" s="3" t="str">
        <f t="shared" si="104"/>
        <v>Commercial</v>
      </c>
      <c r="I6665" s="3" t="str">
        <f>IF(IFERROR(SEARCH("N/A",CID_DB[[#This Row],[ NSN ]]),-1)&lt;&gt;-1,"",LEFT(SUBSTITUTE(SUBSTITUTE(SUBSTITUTE(SUBSTITUTE(SUBSTITUTE(CID_DB[[#This Row],[ NSN ]],"-","")," ","")," ",""),"‐",""),"NA",""),13))</f>
        <v/>
      </c>
      <c r="J66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0655000811102|0655000811102|EAPPS CONTROL PANEL|</v>
      </c>
    </row>
    <row r="6666" spans="1:10" x14ac:dyDescent="0.35">
      <c r="A6666" s="1" t="s">
        <v>3</v>
      </c>
      <c r="B6666" s="1" t="s">
        <v>13053</v>
      </c>
      <c r="C6666" s="1" t="s">
        <v>13070</v>
      </c>
      <c r="D6666" s="1" t="s">
        <v>13070</v>
      </c>
      <c r="E6666" s="1" t="s">
        <v>13109</v>
      </c>
      <c r="F6666" s="4" t="s">
        <v>3</v>
      </c>
      <c r="G6666" s="1" t="s">
        <v>8</v>
      </c>
      <c r="H6666" s="3" t="str">
        <f t="shared" si="104"/>
        <v>Commercial</v>
      </c>
      <c r="I6666" s="3" t="str">
        <f>IF(IFERROR(SEARCH("N/A",CID_DB[[#This Row],[ NSN ]]),-1)&lt;&gt;-1,"",LEFT(SUBSTITUTE(SUBSTITUTE(SUBSTITUTE(SUBSTITUTE(SUBSTITUTE(CID_DB[[#This Row],[ NSN ]],"-","")," ","")," ",""),"‐",""),"NA",""),13))</f>
        <v/>
      </c>
      <c r="J66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0660000813103|0660000813103|PNL CNTRL CRYPTO LOAD|</v>
      </c>
    </row>
    <row r="6667" spans="1:10" x14ac:dyDescent="0.35">
      <c r="A6667" s="1" t="s">
        <v>3</v>
      </c>
      <c r="B6667" s="1" t="s">
        <v>13053</v>
      </c>
      <c r="C6667" s="1" t="s">
        <v>13071</v>
      </c>
      <c r="D6667" s="1" t="s">
        <v>13071</v>
      </c>
      <c r="E6667" s="1" t="s">
        <v>13110</v>
      </c>
      <c r="F6667" s="4" t="s">
        <v>3</v>
      </c>
      <c r="G6667" s="1" t="s">
        <v>8</v>
      </c>
      <c r="H6667" s="3" t="str">
        <f t="shared" si="104"/>
        <v>Commercial</v>
      </c>
      <c r="I6667" s="3" t="str">
        <f>IF(IFERROR(SEARCH("N/A",CID_DB[[#This Row],[ NSN ]]),-1)&lt;&gt;-1,"",LEFT(SUBSTITUTE(SUBSTITUTE(SUBSTITUTE(SUBSTITUTE(SUBSTITUTE(CID_DB[[#This Row],[ NSN ]],"-","")," ","")," ",""),"‐",""),"NA",""),13))</f>
        <v/>
      </c>
      <c r="J66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0660000816102|0660000816102|LIGHT LANDING GEAR WRNG|</v>
      </c>
    </row>
    <row r="6668" spans="1:10" x14ac:dyDescent="0.35">
      <c r="A6668" s="1" t="s">
        <v>3</v>
      </c>
      <c r="B6668" s="1" t="s">
        <v>13053</v>
      </c>
      <c r="C6668" s="1" t="s">
        <v>13072</v>
      </c>
      <c r="D6668" s="1" t="s">
        <v>13072</v>
      </c>
      <c r="E6668" s="1" t="s">
        <v>13111</v>
      </c>
      <c r="F6668" s="4" t="s">
        <v>3</v>
      </c>
      <c r="G6668" s="1" t="s">
        <v>8</v>
      </c>
      <c r="H6668" s="3" t="str">
        <f t="shared" si="104"/>
        <v>Commercial</v>
      </c>
      <c r="I6668" s="3" t="str">
        <f>IF(IFERROR(SEARCH("N/A",CID_DB[[#This Row],[ NSN ]]),-1)&lt;&gt;-1,"",LEFT(SUBSTITUTE(SUBSTITUTE(SUBSTITUTE(SUBSTITUTE(SUBSTITUTE(CID_DB[[#This Row],[ NSN ]],"-","")," ","")," ",""),"‐",""),"NA",""),13))</f>
        <v/>
      </c>
      <c r="J66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0660000817102|0660000817102|OEI TRAINING PANEL|</v>
      </c>
    </row>
    <row r="6669" spans="1:10" x14ac:dyDescent="0.35">
      <c r="A6669" s="1" t="s">
        <v>3</v>
      </c>
      <c r="B6669" s="1" t="s">
        <v>13053</v>
      </c>
      <c r="C6669" s="1" t="s">
        <v>13073</v>
      </c>
      <c r="D6669" s="1" t="s">
        <v>13073</v>
      </c>
      <c r="E6669" s="1" t="s">
        <v>13112</v>
      </c>
      <c r="F6669" s="4" t="s">
        <v>3</v>
      </c>
      <c r="G6669" s="1" t="s">
        <v>8</v>
      </c>
      <c r="H6669" s="3" t="str">
        <f t="shared" si="104"/>
        <v>Commercial</v>
      </c>
      <c r="I6669" s="3" t="str">
        <f>IF(IFERROR(SEARCH("N/A",CID_DB[[#This Row],[ NSN ]]),-1)&lt;&gt;-1,"",LEFT(SUBSTITUTE(SUBSTITUTE(SUBSTITUTE(SUBSTITUTE(SUBSTITUTE(CID_DB[[#This Row],[ NSN ]],"-","")," ","")," ",""),"‐",""),"NA",""),13))</f>
        <v/>
      </c>
      <c r="J66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0655000839102|0655000839102|CTR CSL DIMMER|</v>
      </c>
    </row>
    <row r="6670" spans="1:10" x14ac:dyDescent="0.35">
      <c r="A6670" s="1" t="s">
        <v>3</v>
      </c>
      <c r="B6670" s="1" t="s">
        <v>13053</v>
      </c>
      <c r="C6670" s="1" t="s">
        <v>13074</v>
      </c>
      <c r="D6670" s="1" t="s">
        <v>13074</v>
      </c>
      <c r="E6670" s="1" t="s">
        <v>13113</v>
      </c>
      <c r="F6670" s="4" t="s">
        <v>3</v>
      </c>
      <c r="G6670" s="1" t="s">
        <v>8</v>
      </c>
      <c r="H6670" s="3" t="str">
        <f t="shared" si="104"/>
        <v>Commercial</v>
      </c>
      <c r="I6670" s="3" t="str">
        <f>IF(IFERROR(SEARCH("N/A",CID_DB[[#This Row],[ NSN ]]),-1)&lt;&gt;-1,"",LEFT(SUBSTITUTE(SUBSTITUTE(SUBSTITUTE(SUBSTITUTE(SUBSTITUTE(CID_DB[[#This Row],[ NSN ]],"-","")," ","")," ",""),"‐",""),"NA",""),13))</f>
        <v/>
      </c>
      <c r="J66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0690000805102|0690000805102|CARGO HOOK CONTROL PANEL|</v>
      </c>
    </row>
    <row r="6671" spans="1:10" x14ac:dyDescent="0.35">
      <c r="A6671" s="1" t="s">
        <v>3</v>
      </c>
      <c r="B6671" s="1" t="s">
        <v>13053</v>
      </c>
      <c r="C6671" s="1" t="s">
        <v>13075</v>
      </c>
      <c r="D6671" s="1" t="s">
        <v>13075</v>
      </c>
      <c r="E6671" s="1" t="s">
        <v>13114</v>
      </c>
      <c r="F6671" s="4" t="s">
        <v>3</v>
      </c>
      <c r="G6671" s="1" t="s">
        <v>8</v>
      </c>
      <c r="H6671" s="3" t="str">
        <f t="shared" si="104"/>
        <v>Commercial</v>
      </c>
      <c r="I6671" s="3" t="str">
        <f>IF(IFERROR(SEARCH("N/A",CID_DB[[#This Row],[ NSN ]]),-1)&lt;&gt;-1,"",LEFT(SUBSTITUTE(SUBSTITUTE(SUBSTITUTE(SUBSTITUTE(SUBSTITUTE(CID_DB[[#This Row],[ NSN ]],"-","")," ","")," ",""),"‐",""),"NA",""),13))</f>
        <v/>
      </c>
      <c r="J66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0655000862102|0655000862102|PNL CNTRL ROTOR BRAKE|</v>
      </c>
    </row>
    <row r="6672" spans="1:10" x14ac:dyDescent="0.35">
      <c r="A6672" s="1" t="s">
        <v>3</v>
      </c>
      <c r="B6672" s="1" t="s">
        <v>13053</v>
      </c>
      <c r="C6672" s="1" t="s">
        <v>13076</v>
      </c>
      <c r="D6672" s="1" t="s">
        <v>13076</v>
      </c>
      <c r="E6672" s="1" t="s">
        <v>13115</v>
      </c>
      <c r="F6672" s="4" t="s">
        <v>3</v>
      </c>
      <c r="G6672" s="1" t="s">
        <v>8</v>
      </c>
      <c r="H6672" s="3" t="str">
        <f t="shared" si="104"/>
        <v>Commercial</v>
      </c>
      <c r="I6672" s="3" t="str">
        <f>IF(IFERROR(SEARCH("N/A",CID_DB[[#This Row],[ NSN ]]),-1)&lt;&gt;-1,"",LEFT(SUBSTITUTE(SUBSTITUTE(SUBSTITUTE(SUBSTITUTE(SUBSTITUTE(CID_DB[[#This Row],[ NSN ]],"-","")," ","")," ",""),"‐",""),"NA",""),13))</f>
        <v/>
      </c>
      <c r="J66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0660000815102|0660000815102|PNL CNTRL EMERG ZEROIZE|</v>
      </c>
    </row>
    <row r="6673" spans="1:10" x14ac:dyDescent="0.35">
      <c r="A6673" s="1" t="s">
        <v>3</v>
      </c>
      <c r="B6673" s="1" t="s">
        <v>13053</v>
      </c>
      <c r="C6673" s="1" t="s">
        <v>13077</v>
      </c>
      <c r="D6673" s="1" t="s">
        <v>13077</v>
      </c>
      <c r="E6673" s="1" t="s">
        <v>13116</v>
      </c>
      <c r="F6673" s="4" t="s">
        <v>3</v>
      </c>
      <c r="G6673" s="1" t="s">
        <v>8</v>
      </c>
      <c r="H6673" s="3" t="str">
        <f t="shared" si="104"/>
        <v>Commercial</v>
      </c>
      <c r="I6673" s="3" t="str">
        <f>IF(IFERROR(SEARCH("N/A",CID_DB[[#This Row],[ NSN ]]),-1)&lt;&gt;-1,"",LEFT(SUBSTITUTE(SUBSTITUTE(SUBSTITUTE(SUBSTITUTE(SUBSTITUTE(CID_DB[[#This Row],[ NSN ]],"-","")," ","")," ",""),"‐",""),"NA",""),13))</f>
        <v/>
      </c>
      <c r="J66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0690000804103|0690000804103|FCS CONTROL PANEL|</v>
      </c>
    </row>
    <row r="6674" spans="1:10" x14ac:dyDescent="0.35">
      <c r="A6674" s="1" t="s">
        <v>3</v>
      </c>
      <c r="B6674" s="1" t="s">
        <v>13053</v>
      </c>
      <c r="C6674" s="1" t="s">
        <v>13078</v>
      </c>
      <c r="D6674" s="1" t="s">
        <v>13078</v>
      </c>
      <c r="E6674" s="1" t="s">
        <v>13105</v>
      </c>
      <c r="F6674" s="4" t="s">
        <v>13126</v>
      </c>
      <c r="G6674" s="1" t="s">
        <v>8</v>
      </c>
      <c r="H6674" s="3" t="str">
        <f t="shared" si="104"/>
        <v>Commercial</v>
      </c>
      <c r="I6674" s="3" t="str">
        <f>IF(IFERROR(SEARCH("N/A",CID_DB[[#This Row],[ NSN ]]),-1)&lt;&gt;-1,"",LEFT(SUBSTITUTE(SUBSTITUTE(SUBSTITUTE(SUBSTITUTE(SUBSTITUTE(CID_DB[[#This Row],[ NSN ]],"-","")," ","")," ",""),"‐",""),"NA",""),13))</f>
        <v>5905016891324</v>
      </c>
      <c r="J66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0655000840102|0655000840102|DIMMER CONTROL UNIT|5905016891324</v>
      </c>
    </row>
    <row r="6675" spans="1:10" x14ac:dyDescent="0.35">
      <c r="A6675" s="1" t="s">
        <v>3</v>
      </c>
      <c r="B6675" s="1" t="s">
        <v>13054</v>
      </c>
      <c r="C6675" s="1" t="s">
        <v>13079</v>
      </c>
      <c r="D6675" s="1" t="s">
        <v>13088</v>
      </c>
      <c r="E6675" s="1" t="s">
        <v>13117</v>
      </c>
      <c r="F6675" s="4" t="s">
        <v>3</v>
      </c>
      <c r="G6675" s="1" t="s">
        <v>8</v>
      </c>
      <c r="H6675" s="3" t="str">
        <f t="shared" si="104"/>
        <v>Commercial</v>
      </c>
      <c r="I6675" s="3" t="str">
        <f>IF(IFERROR(SEARCH("N/A",CID_DB[[#This Row],[ NSN ]]),-1)&lt;&gt;-1,"",LEFT(SUBSTITUTE(SUBSTITUTE(SUBSTITUTE(SUBSTITUTE(SUBSTITUTE(CID_DB[[#This Row],[ NSN ]],"-","")," ","")," ",""),"‐",""),"NA",""),13))</f>
        <v/>
      </c>
      <c r="J66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0610008104001|W40103.201|FORGING, ROT SWASHPLATE|</v>
      </c>
    </row>
    <row r="6676" spans="1:10" x14ac:dyDescent="0.35">
      <c r="A6676" s="1" t="s">
        <v>3</v>
      </c>
      <c r="B6676" s="1" t="s">
        <v>13054</v>
      </c>
      <c r="C6676" s="1" t="s">
        <v>13080</v>
      </c>
      <c r="D6676" s="1" t="s">
        <v>13089</v>
      </c>
      <c r="E6676" s="1" t="s">
        <v>13118</v>
      </c>
      <c r="F6676" s="4" t="s">
        <v>3</v>
      </c>
      <c r="G6676" s="1" t="s">
        <v>8</v>
      </c>
      <c r="H6676" s="3" t="str">
        <f t="shared" si="104"/>
        <v>Commercial</v>
      </c>
      <c r="I6676" s="3" t="str">
        <f>IF(IFERROR(SEARCH("N/A",CID_DB[[#This Row],[ NSN ]]),-1)&lt;&gt;-1,"",LEFT(SUBSTITUTE(SUBSTITUTE(SUBSTITUTE(SUBSTITUTE(SUBSTITUTE(CID_DB[[#This Row],[ NSN ]],"-","")," ","")," ",""),"‐",""),"NA",""),13))</f>
        <v/>
      </c>
      <c r="J66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0610008172001|W70287.201|FORGING, STA SCIS BRKT|</v>
      </c>
    </row>
    <row r="6677" spans="1:10" x14ac:dyDescent="0.35">
      <c r="A6677" s="1" t="s">
        <v>3</v>
      </c>
      <c r="B6677" s="1" t="s">
        <v>13054</v>
      </c>
      <c r="C6677" s="1" t="s">
        <v>13081</v>
      </c>
      <c r="D6677" s="1" t="s">
        <v>13090</v>
      </c>
      <c r="E6677" s="1" t="s">
        <v>13119</v>
      </c>
      <c r="F6677" s="4" t="s">
        <v>3</v>
      </c>
      <c r="G6677" s="1" t="s">
        <v>8</v>
      </c>
      <c r="H6677" s="3" t="str">
        <f t="shared" si="104"/>
        <v>Commercial</v>
      </c>
      <c r="I6677" s="3" t="str">
        <f>IF(IFERROR(SEARCH("N/A",CID_DB[[#This Row],[ NSN ]]),-1)&lt;&gt;-1,"",LEFT(SUBSTITUTE(SUBSTITUTE(SUBSTITUTE(SUBSTITUTE(SUBSTITUTE(CID_DB[[#This Row],[ NSN ]],"-","")," ","")," ",""),"‐",""),"NA",""),13))</f>
        <v/>
      </c>
      <c r="J66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0610008175001|W12362.201|FORGING, GUIDE,SWASHPLATE|</v>
      </c>
    </row>
    <row r="6678" spans="1:10" x14ac:dyDescent="0.35">
      <c r="A6678" s="1" t="s">
        <v>3</v>
      </c>
      <c r="B6678" s="1" t="s">
        <v>13054</v>
      </c>
      <c r="C6678" s="1" t="s">
        <v>13082</v>
      </c>
      <c r="D6678" s="1" t="s">
        <v>13091</v>
      </c>
      <c r="E6678" s="1" t="s">
        <v>13120</v>
      </c>
      <c r="F6678" s="4" t="s">
        <v>3</v>
      </c>
      <c r="G6678" s="1" t="s">
        <v>8</v>
      </c>
      <c r="H6678" s="3" t="str">
        <f t="shared" si="104"/>
        <v>Commercial</v>
      </c>
      <c r="I6678" s="3" t="str">
        <f>IF(IFERROR(SEARCH("N/A",CID_DB[[#This Row],[ NSN ]]),-1)&lt;&gt;-1,"",LEFT(SUBSTITUTE(SUBSTITUTE(SUBSTITUTE(SUBSTITUTE(SUBSTITUTE(CID_DB[[#This Row],[ NSN ]],"-","")," ","")," ",""),"‐",""),"NA",""),13))</f>
        <v/>
      </c>
      <c r="J66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0610008452001|W40104.201|FORGING, PITCH LOCK BRKT|</v>
      </c>
    </row>
    <row r="6679" spans="1:10" x14ac:dyDescent="0.35">
      <c r="A6679" s="1" t="s">
        <v>3</v>
      </c>
      <c r="B6679" s="1" t="s">
        <v>13054</v>
      </c>
      <c r="C6679" s="1" t="s">
        <v>13083</v>
      </c>
      <c r="D6679" s="1" t="s">
        <v>13092</v>
      </c>
      <c r="E6679" s="1" t="s">
        <v>13121</v>
      </c>
      <c r="F6679" s="4" t="s">
        <v>3</v>
      </c>
      <c r="G6679" s="1" t="s">
        <v>8</v>
      </c>
      <c r="H6679" s="3" t="str">
        <f t="shared" si="104"/>
        <v>Commercial</v>
      </c>
      <c r="I6679" s="3" t="str">
        <f>IF(IFERROR(SEARCH("N/A",CID_DB[[#This Row],[ NSN ]]),-1)&lt;&gt;-1,"",LEFT(SUBSTITUTE(SUBSTITUTE(SUBSTITUTE(SUBSTITUTE(SUBSTITUTE(CID_DB[[#This Row],[ NSN ]],"-","")," ","")," ",""),"‐",""),"NA",""),13))</f>
        <v/>
      </c>
      <c r="J66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0610008511001|W40106.201|FORGING, FLAP BRKT, HUB A|</v>
      </c>
    </row>
    <row r="6680" spans="1:10" x14ac:dyDescent="0.35">
      <c r="A6680" s="1" t="s">
        <v>3</v>
      </c>
      <c r="B6680" s="1" t="s">
        <v>13054</v>
      </c>
      <c r="C6680" s="1" t="s">
        <v>13084</v>
      </c>
      <c r="D6680" s="1" t="s">
        <v>13093</v>
      </c>
      <c r="E6680" s="1" t="s">
        <v>13122</v>
      </c>
      <c r="F6680" s="4" t="s">
        <v>3</v>
      </c>
      <c r="G6680" s="1" t="s">
        <v>8</v>
      </c>
      <c r="H6680" s="3" t="str">
        <f t="shared" si="104"/>
        <v>Commercial</v>
      </c>
      <c r="I6680" s="3" t="str">
        <f>IF(IFERROR(SEARCH("N/A",CID_DB[[#This Row],[ NSN ]]),-1)&lt;&gt;-1,"",LEFT(SUBSTITUTE(SUBSTITUTE(SUBSTITUTE(SUBSTITUTE(SUBSTITUTE(CID_DB[[#This Row],[ NSN ]],"-","")," ","")," ",""),"‐",""),"NA",""),13))</f>
        <v/>
      </c>
      <c r="J66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0613011103002|W12514.201|FORGING, PITCH BEAM, TAIL|</v>
      </c>
    </row>
    <row r="6681" spans="1:10" x14ac:dyDescent="0.35">
      <c r="A6681" s="1" t="s">
        <v>3</v>
      </c>
      <c r="B6681" s="1" t="s">
        <v>13054</v>
      </c>
      <c r="C6681" s="1" t="s">
        <v>13085</v>
      </c>
      <c r="D6681" s="1" t="s">
        <v>13094</v>
      </c>
      <c r="E6681" s="1" t="s">
        <v>13123</v>
      </c>
      <c r="F6681" s="4" t="s">
        <v>3</v>
      </c>
      <c r="G6681" s="1" t="s">
        <v>8</v>
      </c>
      <c r="H6681" s="3" t="str">
        <f t="shared" si="104"/>
        <v>Commercial</v>
      </c>
      <c r="I6681" s="3" t="str">
        <f>IF(IFERROR(SEARCH("N/A",CID_DB[[#This Row],[ NSN ]]),-1)&lt;&gt;-1,"",LEFT(SUBSTITUTE(SUBSTITUTE(SUBSTITUTE(SUBSTITUTE(SUBSTITUTE(CID_DB[[#This Row],[ NSN ]],"-","")," ","")," ",""),"‐",""),"NA",""),13))</f>
        <v/>
      </c>
      <c r="J66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0635208001101|W12327.201|FORGING,MGB LWR HSG|</v>
      </c>
    </row>
    <row r="6682" spans="1:10" x14ac:dyDescent="0.35">
      <c r="A6682" s="1" t="s">
        <v>3</v>
      </c>
      <c r="B6682" s="1" t="s">
        <v>13283</v>
      </c>
      <c r="C6682" s="1" t="s">
        <v>13284</v>
      </c>
      <c r="D6682" s="1" t="s">
        <v>3</v>
      </c>
      <c r="E6682" s="1" t="s">
        <v>13285</v>
      </c>
      <c r="F6682" s="4" t="s">
        <v>3</v>
      </c>
      <c r="G6682" s="1" t="s">
        <v>103</v>
      </c>
      <c r="H6682" s="3" t="str">
        <f t="shared" si="104"/>
        <v>Other Than Commercial</v>
      </c>
      <c r="I6682" s="3" t="str">
        <f>IF(IFERROR(SEARCH("N/A",CID_DB[[#This Row],[ NSN ]]),-1)&lt;&gt;-1,"",LEFT(SUBSTITUTE(SUBSTITUTE(SUBSTITUTE(SUBSTITUTE(SUBSTITUTE(CID_DB[[#This Row],[ NSN ]],"-","")," ","")," ",""),"‐",""),"NA",""),13))</f>
        <v/>
      </c>
      <c r="J66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MQ9B SMT||SkyGuardian Mission Trainer (Flight Simulator / Trainer) Components
|</v>
      </c>
    </row>
    <row r="6683" spans="1:10" x14ac:dyDescent="0.35">
      <c r="A6683" s="1" t="s">
        <v>3</v>
      </c>
      <c r="B6683" s="1" t="s">
        <v>13055</v>
      </c>
      <c r="C6683" s="1" t="s">
        <v>13086</v>
      </c>
      <c r="D6683" s="1" t="s">
        <v>13086</v>
      </c>
      <c r="E6683" s="1" t="s">
        <v>13124</v>
      </c>
      <c r="F6683" s="4" t="s">
        <v>3</v>
      </c>
      <c r="G6683" s="1" t="s">
        <v>8</v>
      </c>
      <c r="H6683" s="3" t="str">
        <f t="shared" si="104"/>
        <v>Commercial</v>
      </c>
      <c r="I6683" s="3" t="str">
        <f>IF(IFERROR(SEARCH("N/A",CID_DB[[#This Row],[ NSN ]]),-1)&lt;&gt;-1,"",LEFT(SUBSTITUTE(SUBSTITUTE(SUBSTITUTE(SUBSTITUTE(SUBSTITUTE(CID_DB[[#This Row],[ NSN ]],"-","")," ","")," ",""),"‐",""),"NA",""),13))</f>
        <v/>
      </c>
      <c r="J66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7179029D01 REVG|7179029D01 REVG|High Probability of Intercept (HPOI) Weapon Replaceable Assembly (WPA) Chassis.
|</v>
      </c>
    </row>
    <row r="6684" spans="1:10" x14ac:dyDescent="0.35">
      <c r="A6684" s="1" t="s">
        <v>3</v>
      </c>
      <c r="B6684" s="1" t="s">
        <v>13286</v>
      </c>
      <c r="C6684" s="1" t="s">
        <v>3</v>
      </c>
      <c r="D6684" s="1" t="s">
        <v>13287</v>
      </c>
      <c r="E6684" s="1" t="s">
        <v>13288</v>
      </c>
      <c r="F6684" s="4" t="s">
        <v>3</v>
      </c>
      <c r="G6684" s="1" t="s">
        <v>8</v>
      </c>
      <c r="H6684" s="3" t="str">
        <f t="shared" si="104"/>
        <v>Commercial</v>
      </c>
      <c r="I6684" s="3" t="str">
        <f>IF(IFERROR(SEARCH("N/A",CID_DB[[#This Row],[ NSN ]]),-1)&lt;&gt;-1,"",LEFT(SUBSTITUTE(SUBSTITUTE(SUBSTITUTE(SUBSTITUTE(SUBSTITUTE(CID_DB[[#This Row],[ NSN ]],"-","")," ","")," ",""),"‐",""),"NA",""),13))</f>
        <v/>
      </c>
      <c r="J66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|030000137000|CORE, LAUNCHER  150 INCH RAIL EXTENSION, MARK 4, COMMERCIAL|</v>
      </c>
    </row>
    <row r="6685" spans="1:10" x14ac:dyDescent="0.35">
      <c r="A6685" s="1" t="s">
        <v>3</v>
      </c>
      <c r="B6685" s="1" t="s">
        <v>13286</v>
      </c>
      <c r="C6685" s="1" t="s">
        <v>3</v>
      </c>
      <c r="D6685" s="1" t="s">
        <v>13289</v>
      </c>
      <c r="E6685" s="1" t="s">
        <v>13290</v>
      </c>
      <c r="F6685" s="4" t="s">
        <v>3</v>
      </c>
      <c r="G6685" s="1" t="s">
        <v>8</v>
      </c>
      <c r="H6685" s="3" t="str">
        <f t="shared" si="104"/>
        <v>Commercial</v>
      </c>
      <c r="I6685" s="3" t="str">
        <f>IF(IFERROR(SEARCH("N/A",CID_DB[[#This Row],[ NSN ]]),-1)&lt;&gt;-1,"",LEFT(SUBSTITUTE(SUBSTITUTE(SUBSTITUTE(SUBSTITUTE(SUBSTITUTE(CID_DB[[#This Row],[ NSN ]],"-","")," ","")," ",""),"‐",""),"NA",""),13))</f>
        <v/>
      </c>
      <c r="J66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|030000114003|CORE, LAUNCHER  MARK 4, COMMERCIAL, MODIFIED|</v>
      </c>
    </row>
    <row r="6686" spans="1:10" x14ac:dyDescent="0.35">
      <c r="A6686" s="1" t="s">
        <v>3</v>
      </c>
      <c r="B6686" s="1" t="s">
        <v>13056</v>
      </c>
      <c r="C6686" s="1" t="s">
        <v>13087</v>
      </c>
      <c r="D6686" s="1" t="s">
        <v>13095</v>
      </c>
      <c r="E6686" s="1" t="s">
        <v>13125</v>
      </c>
      <c r="F6686" s="4" t="s">
        <v>13127</v>
      </c>
      <c r="G6686" s="1" t="s">
        <v>103</v>
      </c>
      <c r="H6686" s="3" t="str">
        <f t="shared" si="104"/>
        <v>Other Than Commercial</v>
      </c>
      <c r="I6686" s="3" t="str">
        <f>IF(IFERROR(SEARCH("N/A",CID_DB[[#This Row],[ NSN ]]),-1)&lt;&gt;-1,"",LEFT(SUBSTITUTE(SUBSTITUTE(SUBSTITUTE(SUBSTITUTE(SUBSTITUTE(CID_DB[[#This Row],[ NSN ]],"-","")," ","")," ",""),"‐",""),"NA",""),13))</f>
        <v>4440013885626</v>
      </c>
      <c r="J66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11474244|5102609003|Compressor|4440013885626</v>
      </c>
    </row>
    <row r="6687" spans="1:10" x14ac:dyDescent="0.35">
      <c r="A6687" s="1" t="s">
        <v>3</v>
      </c>
      <c r="B6687" s="1" t="s">
        <v>12831</v>
      </c>
      <c r="C6687" s="1" t="s">
        <v>12832</v>
      </c>
      <c r="D6687" s="1" t="s">
        <v>3</v>
      </c>
      <c r="E6687" s="1" t="s">
        <v>12833</v>
      </c>
      <c r="F6687" s="4" t="s">
        <v>3</v>
      </c>
      <c r="G6687" s="1" t="s">
        <v>8</v>
      </c>
      <c r="H6687" s="3" t="str">
        <f t="shared" si="104"/>
        <v>Commercial</v>
      </c>
      <c r="I6687" s="3" t="str">
        <f>IF(IFERROR(SEARCH("N/A",CID_DB[[#This Row],[ NSN ]]),-1)&lt;&gt;-1,"",LEFT(SUBSTITUTE(SUBSTITUTE(SUBSTITUTE(SUBSTITUTE(SUBSTITUTE(CID_DB[[#This Row],[ NSN ]],"-","")," ","")," ",""),"‐",""),"NA",""),13))</f>
        <v/>
      </c>
      <c r="J66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T00003NY||Global 6500 Aircraft|</v>
      </c>
    </row>
    <row r="6688" spans="1:10" x14ac:dyDescent="0.35">
      <c r="A6688" s="1" t="s">
        <v>3</v>
      </c>
      <c r="B6688" s="1" t="s">
        <v>12831</v>
      </c>
      <c r="C6688" s="1" t="s">
        <v>12834</v>
      </c>
      <c r="D6688" s="1" t="s">
        <v>3</v>
      </c>
      <c r="E6688" s="1" t="s">
        <v>12835</v>
      </c>
      <c r="F6688" s="4" t="s">
        <v>3</v>
      </c>
      <c r="G6688" s="1" t="s">
        <v>8</v>
      </c>
      <c r="H6688" s="3" t="str">
        <f t="shared" si="104"/>
        <v>Commercial</v>
      </c>
      <c r="I6688" s="3" t="str">
        <f>IF(IFERROR(SEARCH("N/A",CID_DB[[#This Row],[ NSN ]]),-1)&lt;&gt;-1,"",LEFT(SUBSTITUTE(SUBSTITUTE(SUBSTITUTE(SUBSTITUTE(SUBSTITUTE(CID_DB[[#This Row],[ NSN ]],"-","")," ","")," ",""),"‐",""),"NA",""),13))</f>
        <v/>
      </c>
      <c r="J66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ST04678NY||Missionized Cockpit Installation|</v>
      </c>
    </row>
    <row r="6689" spans="1:10" x14ac:dyDescent="0.35">
      <c r="A6689" s="1" t="s">
        <v>3</v>
      </c>
      <c r="B6689" s="1" t="s">
        <v>12831</v>
      </c>
      <c r="C6689" s="1" t="s">
        <v>12836</v>
      </c>
      <c r="D6689" s="1" t="s">
        <v>3</v>
      </c>
      <c r="E6689" s="1" t="s">
        <v>12837</v>
      </c>
      <c r="F6689" s="4" t="s">
        <v>3</v>
      </c>
      <c r="G6689" s="1" t="s">
        <v>8</v>
      </c>
      <c r="H6689" s="3" t="str">
        <f t="shared" si="104"/>
        <v>Commercial</v>
      </c>
      <c r="I6689" s="3" t="str">
        <f>IF(IFERROR(SEARCH("N/A",CID_DB[[#This Row],[ NSN ]]),-1)&lt;&gt;-1,"",LEFT(SUBSTITUTE(SUBSTITUTE(SUBSTITUTE(SUBSTITUTE(SUBSTITUTE(CID_DB[[#This Row],[ NSN ]],"-","")," ","")," ",""),"‐",""),"NA",""),13))</f>
        <v/>
      </c>
      <c r="J66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ST00044MCD||Cockpit ARC210 V/UHFÂ Radio|</v>
      </c>
    </row>
    <row r="6690" spans="1:10" x14ac:dyDescent="0.35">
      <c r="A6690" s="1" t="s">
        <v>3</v>
      </c>
      <c r="B6690" s="1" t="s">
        <v>12831</v>
      </c>
      <c r="C6690" s="1" t="s">
        <v>12838</v>
      </c>
      <c r="D6690" s="1" t="s">
        <v>3</v>
      </c>
      <c r="E6690" s="1" t="s">
        <v>12839</v>
      </c>
      <c r="F6690" s="4" t="s">
        <v>3</v>
      </c>
      <c r="G6690" s="1" t="s">
        <v>8</v>
      </c>
      <c r="H6690" s="3" t="str">
        <f t="shared" si="104"/>
        <v>Commercial</v>
      </c>
      <c r="I6690" s="3" t="str">
        <f>IF(IFERROR(SEARCH("N/A",CID_DB[[#This Row],[ NSN ]]),-1)&lt;&gt;-1,"",LEFT(SUBSTITUTE(SUBSTITUTE(SUBSTITUTE(SUBSTITUTE(SUBSTITUTE(CID_DB[[#This Row],[ NSN ]],"-","")," ","")," ",""),"‐",""),"NA",""),13))</f>
        <v/>
      </c>
      <c r="J66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ST00136MC||ADSB Out Inhibit|</v>
      </c>
    </row>
    <row r="6691" spans="1:10" x14ac:dyDescent="0.35">
      <c r="A6691" s="1" t="s">
        <v>3</v>
      </c>
      <c r="B6691" s="1" t="s">
        <v>12831</v>
      </c>
      <c r="C6691" s="1" t="s">
        <v>12840</v>
      </c>
      <c r="D6691" s="1" t="s">
        <v>3</v>
      </c>
      <c r="E6691" s="1" t="s">
        <v>12841</v>
      </c>
      <c r="F6691" s="4" t="s">
        <v>3</v>
      </c>
      <c r="G6691" s="1" t="s">
        <v>8</v>
      </c>
      <c r="H6691" s="3" t="str">
        <f t="shared" si="104"/>
        <v>Commercial</v>
      </c>
      <c r="I6691" s="3" t="str">
        <f>IF(IFERROR(SEARCH("N/A",CID_DB[[#This Row],[ NSN ]]),-1)&lt;&gt;-1,"",LEFT(SUBSTITUTE(SUBSTITUTE(SUBSTITUTE(SUBSTITUTE(SUBSTITUTE(CID_DB[[#This Row],[ NSN ]],"-","")," ","")," ",""),"‐",""),"NA",""),13))</f>
        <v/>
      </c>
      <c r="J66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ST02186NY||Electronic Flight Bag (EFB) installation|</v>
      </c>
    </row>
    <row r="6692" spans="1:10" x14ac:dyDescent="0.35">
      <c r="A6692" s="1" t="s">
        <v>3</v>
      </c>
      <c r="B6692" s="1" t="s">
        <v>12831</v>
      </c>
      <c r="C6692" s="1" t="s">
        <v>12842</v>
      </c>
      <c r="D6692" s="1" t="s">
        <v>3</v>
      </c>
      <c r="E6692" s="1" t="s">
        <v>12841</v>
      </c>
      <c r="F6692" s="4" t="s">
        <v>3</v>
      </c>
      <c r="G6692" s="1" t="s">
        <v>8</v>
      </c>
      <c r="H6692" s="3" t="str">
        <f t="shared" si="104"/>
        <v>Commercial</v>
      </c>
      <c r="I6692" s="3" t="str">
        <f>IF(IFERROR(SEARCH("N/A",CID_DB[[#This Row],[ NSN ]]),-1)&lt;&gt;-1,"",LEFT(SUBSTITUTE(SUBSTITUTE(SUBSTITUTE(SUBSTITUTE(SUBSTITUTE(CID_DB[[#This Row],[ NSN ]],"-","")," ","")," ",""),"‐",""),"NA",""),13))</f>
        <v/>
      </c>
      <c r="J66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ST03199NY||Electronic Flight Bag (EFB) installation|</v>
      </c>
    </row>
    <row r="6693" spans="1:10" x14ac:dyDescent="0.35">
      <c r="A6693" s="1" t="s">
        <v>3</v>
      </c>
      <c r="B6693" s="1" t="s">
        <v>12831</v>
      </c>
      <c r="C6693" s="1" t="s">
        <v>12843</v>
      </c>
      <c r="D6693" s="1" t="s">
        <v>3</v>
      </c>
      <c r="E6693" s="1" t="s">
        <v>12844</v>
      </c>
      <c r="F6693" s="4" t="s">
        <v>3</v>
      </c>
      <c r="G6693" s="1" t="s">
        <v>8</v>
      </c>
      <c r="H6693" s="3" t="str">
        <f t="shared" si="104"/>
        <v>Commercial</v>
      </c>
      <c r="I6693" s="3" t="str">
        <f>IF(IFERROR(SEARCH("N/A",CID_DB[[#This Row],[ NSN ]]),-1)&lt;&gt;-1,"",LEFT(SUBSTITUTE(SUBSTITUTE(SUBSTITUTE(SUBSTITUTE(SUBSTITUTE(CID_DB[[#This Row],[ NSN ]],"-","")," ","")," ",""),"‐",""),"NA",""),13))</f>
        <v/>
      </c>
      <c r="J66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ST00043MCD||Interior|</v>
      </c>
    </row>
    <row r="6694" spans="1:10" x14ac:dyDescent="0.35">
      <c r="A6694" s="1" t="s">
        <v>3</v>
      </c>
      <c r="B6694" s="1" t="s">
        <v>12831</v>
      </c>
      <c r="C6694" s="1" t="s">
        <v>12845</v>
      </c>
      <c r="D6694" s="1" t="s">
        <v>3</v>
      </c>
      <c r="E6694" s="1" t="s">
        <v>12846</v>
      </c>
      <c r="F6694" s="4" t="s">
        <v>3</v>
      </c>
      <c r="G6694" s="1" t="s">
        <v>8</v>
      </c>
      <c r="H6694" s="3" t="str">
        <f t="shared" si="104"/>
        <v>Commercial</v>
      </c>
      <c r="I6694" s="3" t="str">
        <f>IF(IFERROR(SEARCH("N/A",CID_DB[[#This Row],[ NSN ]]),-1)&lt;&gt;-1,"",LEFT(SUBSTITUTE(SUBSTITUTE(SUBSTITUTE(SUBSTITUTE(SUBSTITUTE(CID_DB[[#This Row],[ NSN ]],"-","")," ","")," ",""),"‐",""),"NA",""),13))</f>
        <v/>
      </c>
      <c r="J66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ST00045MCD||'Bkit': Missionized payload STC that provides payload/rack installation and interface, electrical and cooling provisions|</v>
      </c>
    </row>
    <row r="6695" spans="1:10" x14ac:dyDescent="0.35">
      <c r="A6695" s="1" t="s">
        <v>3</v>
      </c>
      <c r="B6695" s="1" t="s">
        <v>12831</v>
      </c>
      <c r="C6695" s="1" t="s">
        <v>12847</v>
      </c>
      <c r="D6695" s="1" t="s">
        <v>3</v>
      </c>
      <c r="E6695" s="1" t="s">
        <v>12848</v>
      </c>
      <c r="F6695" s="4" t="s">
        <v>3</v>
      </c>
      <c r="G6695" s="1" t="s">
        <v>8</v>
      </c>
      <c r="H6695" s="3" t="str">
        <f t="shared" si="104"/>
        <v>Commercial</v>
      </c>
      <c r="I6695" s="3" t="str">
        <f>IF(IFERROR(SEARCH("N/A",CID_DB[[#This Row],[ NSN ]]),-1)&lt;&gt;-1,"",LEFT(SUBSTITUTE(SUBSTITUTE(SUBSTITUTE(SUBSTITUTE(SUBSTITUTE(CID_DB[[#This Row],[ NSN ]],"-","")," ","")," ",""),"‐",""),"NA",""),13))</f>
        <v/>
      </c>
      <c r="J66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ST00046MCD||'Akit': Missionized external aircraft installations for antennas, cabling/penetrations and radome provisions|</v>
      </c>
    </row>
    <row r="6696" spans="1:10" x14ac:dyDescent="0.35">
      <c r="A6696" s="1" t="s">
        <v>3</v>
      </c>
      <c r="B6696" s="1" t="s">
        <v>12831</v>
      </c>
      <c r="C6696" s="1" t="s">
        <v>12849</v>
      </c>
      <c r="D6696" s="1" t="s">
        <v>3</v>
      </c>
      <c r="E6696" s="1" t="s">
        <v>12850</v>
      </c>
      <c r="F6696" s="4" t="s">
        <v>3</v>
      </c>
      <c r="G6696" s="1" t="s">
        <v>8</v>
      </c>
      <c r="H6696" s="3" t="str">
        <f t="shared" si="104"/>
        <v>Commercial</v>
      </c>
      <c r="I6696" s="3" t="str">
        <f>IF(IFERROR(SEARCH("N/A",CID_DB[[#This Row],[ NSN ]]),-1)&lt;&gt;-1,"",LEFT(SUBSTITUTE(SUBSTITUTE(SUBSTITUTE(SUBSTITUTE(SUBSTITUTE(CID_DB[[#This Row],[ NSN ]],"-","")," ","")," ",""),"‐",""),"NA",""),13))</f>
        <v/>
      </c>
      <c r="J66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STC00187MC||IFF Mode 5 and MILGPS Safe Carriage Installation|</v>
      </c>
    </row>
    <row r="6697" spans="1:10" x14ac:dyDescent="0.35">
      <c r="A6697" s="1" t="s">
        <v>3</v>
      </c>
      <c r="B6697" s="1" t="s">
        <v>12851</v>
      </c>
      <c r="C6697" s="1" t="s">
        <v>12852</v>
      </c>
      <c r="D6697" s="1" t="s">
        <v>3</v>
      </c>
      <c r="E6697" s="1" t="s">
        <v>12853</v>
      </c>
      <c r="F6697" s="4" t="s">
        <v>3</v>
      </c>
      <c r="G6697" s="1" t="s">
        <v>8</v>
      </c>
      <c r="H6697" s="3" t="str">
        <f t="shared" si="104"/>
        <v>Commercial</v>
      </c>
      <c r="I6697" s="3" t="str">
        <f>IF(IFERROR(SEARCH("N/A",CID_DB[[#This Row],[ NSN ]]),-1)&lt;&gt;-1,"",LEFT(SUBSTITUTE(SUBSTITUTE(SUBSTITUTE(SUBSTITUTE(SUBSTITUTE(CID_DB[[#This Row],[ NSN ]],"-","")," ","")," ",""),"‐",""),"NA",""),13))</f>
        <v/>
      </c>
      <c r="J66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0614K00507001||Marine AirGround Tablet (MAGTAB) Tab Active 3|</v>
      </c>
    </row>
    <row r="6698" spans="1:10" x14ac:dyDescent="0.35">
      <c r="A6698" s="1" t="s">
        <v>3</v>
      </c>
      <c r="B6698" s="1" t="s">
        <v>12851</v>
      </c>
      <c r="C6698" s="1" t="s">
        <v>12854</v>
      </c>
      <c r="D6698" s="1" t="s">
        <v>3</v>
      </c>
      <c r="E6698" s="1" t="s">
        <v>12855</v>
      </c>
      <c r="F6698" s="4" t="s">
        <v>3</v>
      </c>
      <c r="G6698" s="1" t="s">
        <v>8</v>
      </c>
      <c r="H6698" s="3" t="str">
        <f t="shared" si="104"/>
        <v>Commercial</v>
      </c>
      <c r="I6698" s="3" t="str">
        <f>IF(IFERROR(SEARCH("N/A",CID_DB[[#This Row],[ NSN ]]),-1)&lt;&gt;-1,"",LEFT(SUBSTITUTE(SUBSTITUTE(SUBSTITUTE(SUBSTITUTE(SUBSTITUTE(CID_DB[[#This Row],[ NSN ]],"-","")," ","")," ",""),"‐",""),"NA",""),13))</f>
        <v/>
      </c>
      <c r="J66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0614K00506001||Marine AirGround Tablet (MAGTAB) Note 10+|</v>
      </c>
    </row>
    <row r="6699" spans="1:10" x14ac:dyDescent="0.35">
      <c r="A6699" s="1" t="s">
        <v>3</v>
      </c>
      <c r="B6699" s="1" t="s">
        <v>12851</v>
      </c>
      <c r="C6699" s="1" t="s">
        <v>12856</v>
      </c>
      <c r="D6699" s="1" t="s">
        <v>3</v>
      </c>
      <c r="E6699" s="1" t="s">
        <v>12857</v>
      </c>
      <c r="F6699" s="4" t="s">
        <v>3</v>
      </c>
      <c r="G6699" s="1" t="s">
        <v>8</v>
      </c>
      <c r="H6699" s="3" t="str">
        <f t="shared" si="104"/>
        <v>Commercial</v>
      </c>
      <c r="I6699" s="3" t="str">
        <f>IF(IFERROR(SEARCH("N/A",CID_DB[[#This Row],[ NSN ]]),-1)&lt;&gt;-1,"",LEFT(SUBSTITUTE(SUBSTITUTE(SUBSTITUTE(SUBSTITUTE(SUBSTITUTE(CID_DB[[#This Row],[ NSN ]],"-","")," ","")," ",""),"‐",""),"NA",""),13))</f>
        <v/>
      </c>
      <c r="J66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0419A010101||Miniature Encrypted Wireless Link (MEWL) V3|</v>
      </c>
    </row>
    <row r="6700" spans="1:10" x14ac:dyDescent="0.35">
      <c r="A6700" s="1" t="s">
        <v>3</v>
      </c>
      <c r="B6700" s="1" t="s">
        <v>12851</v>
      </c>
      <c r="C6700" s="1" t="s">
        <v>12858</v>
      </c>
      <c r="D6700" s="1" t="s">
        <v>3</v>
      </c>
      <c r="E6700" s="1" t="s">
        <v>12859</v>
      </c>
      <c r="F6700" s="4" t="s">
        <v>12860</v>
      </c>
      <c r="G6700" s="1" t="s">
        <v>8</v>
      </c>
      <c r="H6700" s="3" t="str">
        <f t="shared" si="104"/>
        <v>Commercial</v>
      </c>
      <c r="I6700" s="3" t="str">
        <f>IF(IFERROR(SEARCH("N/A",CID_DB[[#This Row],[ NSN ]]),-1)&lt;&gt;-1,"",LEFT(SUBSTITUTE(SUBSTITUTE(SUBSTITUTE(SUBSTITUTE(SUBSTITUTE(CID_DB[[#This Row],[ NSN ]],"-","")," ","")," ",""),"‐",""),"NA",""),13))</f>
        <v>1680016903310</v>
      </c>
      <c r="J67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0614K000402||Mission Management System (MMS)|1680016903310</v>
      </c>
    </row>
    <row r="6701" spans="1:10" x14ac:dyDescent="0.35">
      <c r="A6701" s="1" t="s">
        <v>3</v>
      </c>
      <c r="B6701" s="1" t="s">
        <v>12851</v>
      </c>
      <c r="C6701" s="1" t="s">
        <v>12861</v>
      </c>
      <c r="D6701" s="1" t="s">
        <v>3</v>
      </c>
      <c r="E6701" s="1" t="s">
        <v>12862</v>
      </c>
      <c r="F6701" s="4" t="s">
        <v>12863</v>
      </c>
      <c r="G6701" s="1" t="s">
        <v>8</v>
      </c>
      <c r="H6701" s="3" t="str">
        <f t="shared" si="104"/>
        <v>Commercial</v>
      </c>
      <c r="I6701" s="3" t="str">
        <f>IF(IFERROR(SEARCH("N/A",CID_DB[[#This Row],[ NSN ]]),-1)&lt;&gt;-1,"",LEFT(SUBSTITUTE(SUBSTITUTE(SUBSTITUTE(SUBSTITUTE(SUBSTITUTE(CID_DB[[#This Row],[ NSN ]],"-","")," ","")," ",""),"‐",""),"NA",""),13))</f>
        <v>6110016903267</v>
      </c>
      <c r="J67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0916A010601||MNM Provisioning Station|6110016903267</v>
      </c>
    </row>
    <row r="6702" spans="1:10" x14ac:dyDescent="0.35">
      <c r="A6702" s="1" t="s">
        <v>3</v>
      </c>
      <c r="B6702" s="1" t="s">
        <v>12851</v>
      </c>
      <c r="C6702" s="1" t="s">
        <v>12864</v>
      </c>
      <c r="D6702" s="1" t="s">
        <v>3</v>
      </c>
      <c r="E6702" s="1" t="s">
        <v>12865</v>
      </c>
      <c r="F6702" s="4" t="s">
        <v>3</v>
      </c>
      <c r="G6702" s="1" t="s">
        <v>8</v>
      </c>
      <c r="H6702" s="3" t="str">
        <f t="shared" si="104"/>
        <v>Commercial</v>
      </c>
      <c r="I6702" s="3" t="str">
        <f>IF(IFERROR(SEARCH("N/A",CID_DB[[#This Row],[ NSN ]]),-1)&lt;&gt;-1,"",LEFT(SUBSTITUTE(SUBSTITUTE(SUBSTITUTE(SUBSTITUTE(SUBSTITUTE(CID_DB[[#This Row],[ NSN ]],"-","")," ","")," ",""),"‐",""),"NA",""),13))</f>
        <v/>
      </c>
      <c r="J67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0615W000006||CEWL/TacP Data Cable|</v>
      </c>
    </row>
    <row r="6703" spans="1:10" x14ac:dyDescent="0.35">
      <c r="A6703" s="1" t="s">
        <v>3</v>
      </c>
      <c r="B6703" s="1" t="s">
        <v>12851</v>
      </c>
      <c r="C6703" s="1" t="s">
        <v>12866</v>
      </c>
      <c r="D6703" s="1" t="s">
        <v>3</v>
      </c>
      <c r="E6703" s="1" t="s">
        <v>12867</v>
      </c>
      <c r="F6703" s="4" t="s">
        <v>3</v>
      </c>
      <c r="G6703" s="1" t="s">
        <v>8</v>
      </c>
      <c r="H6703" s="3" t="str">
        <f t="shared" si="104"/>
        <v>Commercial</v>
      </c>
      <c r="I6703" s="3" t="str">
        <f>IF(IFERROR(SEARCH("N/A",CID_DB[[#This Row],[ NSN ]]),-1)&lt;&gt;-1,"",LEFT(SUBSTITUTE(SUBSTITUTE(SUBSTITUTE(SUBSTITUTE(SUBSTITUTE(CID_DB[[#This Row],[ NSN ]],"-","")," ","")," ",""),"‐",""),"NA",""),13))</f>
        <v/>
      </c>
      <c r="J67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0615W000007||CEWL J11 / PRC117G J4|</v>
      </c>
    </row>
    <row r="6704" spans="1:10" x14ac:dyDescent="0.35">
      <c r="A6704" s="1" t="s">
        <v>3</v>
      </c>
      <c r="B6704" s="1" t="s">
        <v>12851</v>
      </c>
      <c r="C6704" s="1" t="s">
        <v>12868</v>
      </c>
      <c r="D6704" s="1" t="s">
        <v>3</v>
      </c>
      <c r="E6704" s="1" t="s">
        <v>12869</v>
      </c>
      <c r="F6704" s="4" t="s">
        <v>12870</v>
      </c>
      <c r="G6704" s="1" t="s">
        <v>8</v>
      </c>
      <c r="H6704" s="3" t="str">
        <f t="shared" si="104"/>
        <v>Commercial</v>
      </c>
      <c r="I6704" s="3" t="str">
        <f>IF(IFERROR(SEARCH("N/A",CID_DB[[#This Row],[ NSN ]]),-1)&lt;&gt;-1,"",LEFT(SUBSTITUTE(SUBSTITUTE(SUBSTITUTE(SUBSTITUTE(SUBSTITUTE(CID_DB[[#This Row],[ NSN ]],"-","")," ","")," ",""),"‐",""),"NA",""),13))</f>
        <v>6150016866245</v>
      </c>
      <c r="J67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0614K001002001||SD Card Duplicator: 1:15|6150016866245</v>
      </c>
    </row>
    <row r="6705" spans="1:10" x14ac:dyDescent="0.35">
      <c r="A6705" s="1" t="s">
        <v>3</v>
      </c>
      <c r="B6705" s="1" t="s">
        <v>12851</v>
      </c>
      <c r="C6705" s="1" t="s">
        <v>12871</v>
      </c>
      <c r="D6705" s="1" t="s">
        <v>3</v>
      </c>
      <c r="E6705" s="1" t="s">
        <v>12872</v>
      </c>
      <c r="F6705" s="4" t="s">
        <v>12873</v>
      </c>
      <c r="G6705" s="1" t="s">
        <v>8</v>
      </c>
      <c r="H6705" s="3" t="str">
        <f t="shared" si="104"/>
        <v>Commercial</v>
      </c>
      <c r="I6705" s="3" t="str">
        <f>IF(IFERROR(SEARCH("N/A",CID_DB[[#This Row],[ NSN ]]),-1)&lt;&gt;-1,"",LEFT(SUBSTITUTE(SUBSTITUTE(SUBSTITUTE(SUBSTITUTE(SUBSTITUTE(CID_DB[[#This Row],[ NSN ]],"-","")," ","")," ",""),"‐",""),"NA",""),13))</f>
        <v>6150016903275</v>
      </c>
      <c r="J67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0916W100318||MNM Red Management Cable|6150016903275</v>
      </c>
    </row>
    <row r="6706" spans="1:10" x14ac:dyDescent="0.35">
      <c r="A6706" s="1" t="s">
        <v>3</v>
      </c>
      <c r="B6706" s="1" t="s">
        <v>12851</v>
      </c>
      <c r="C6706" s="1" t="s">
        <v>12874</v>
      </c>
      <c r="D6706" s="1" t="s">
        <v>3</v>
      </c>
      <c r="E6706" s="1" t="s">
        <v>12875</v>
      </c>
      <c r="F6706" s="4" t="s">
        <v>12876</v>
      </c>
      <c r="G6706" s="1" t="s">
        <v>8</v>
      </c>
      <c r="H6706" s="3" t="str">
        <f t="shared" si="104"/>
        <v>Commercial</v>
      </c>
      <c r="I6706" s="3" t="str">
        <f>IF(IFERROR(SEARCH("N/A",CID_DB[[#This Row],[ NSN ]]),-1)&lt;&gt;-1,"",LEFT(SUBSTITUTE(SUBSTITUTE(SUBSTITUTE(SUBSTITUTE(SUBSTITUTE(CID_DB[[#This Row],[ NSN ]],"-","")," ","")," ",""),"‐",""),"NA",""),13))</f>
        <v>6150016903324</v>
      </c>
      <c r="J67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0916W100320||MNM Red Reprogramming Cable|6150016903324</v>
      </c>
    </row>
    <row r="6707" spans="1:10" x14ac:dyDescent="0.35">
      <c r="A6707" s="1" t="s">
        <v>3</v>
      </c>
      <c r="B6707" s="1" t="s">
        <v>12851</v>
      </c>
      <c r="C6707" s="1" t="s">
        <v>12877</v>
      </c>
      <c r="D6707" s="1" t="s">
        <v>3</v>
      </c>
      <c r="E6707" s="1" t="s">
        <v>12878</v>
      </c>
      <c r="F6707" s="4" t="s">
        <v>12879</v>
      </c>
      <c r="G6707" s="1" t="s">
        <v>8</v>
      </c>
      <c r="H6707" s="3" t="str">
        <f t="shared" si="104"/>
        <v>Commercial</v>
      </c>
      <c r="I6707" s="3" t="str">
        <f>IF(IFERROR(SEARCH("N/A",CID_DB[[#This Row],[ NSN ]]),-1)&lt;&gt;-1,"",LEFT(SUBSTITUTE(SUBSTITUTE(SUBSTITUTE(SUBSTITUTE(SUBSTITUTE(CID_DB[[#This Row],[ NSN ]],"-","")," ","")," ",""),"‐",""),"NA",""),13))</f>
        <v>6150016903272</v>
      </c>
      <c r="J67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0916W100319||MNM Black Management Cable|6150016903272</v>
      </c>
    </row>
    <row r="6708" spans="1:10" x14ac:dyDescent="0.35">
      <c r="A6708" s="1" t="s">
        <v>3</v>
      </c>
      <c r="B6708" s="1" t="s">
        <v>12851</v>
      </c>
      <c r="C6708" s="1" t="s">
        <v>12880</v>
      </c>
      <c r="D6708" s="1" t="s">
        <v>3</v>
      </c>
      <c r="E6708" s="1" t="s">
        <v>12881</v>
      </c>
      <c r="F6708" s="4" t="s">
        <v>12882</v>
      </c>
      <c r="G6708" s="1" t="s">
        <v>8</v>
      </c>
      <c r="H6708" s="3" t="str">
        <f t="shared" si="104"/>
        <v>Commercial</v>
      </c>
      <c r="I6708" s="3" t="str">
        <f>IF(IFERROR(SEARCH("N/A",CID_DB[[#This Row],[ NSN ]]),-1)&lt;&gt;-1,"",LEFT(SUBSTITUTE(SUBSTITUTE(SUBSTITUTE(SUBSTITUTE(SUBSTITUTE(CID_DB[[#This Row],[ NSN ]],"-","")," ","")," ",""),"‐",""),"NA",""),13))</f>
        <v>6150016903323</v>
      </c>
      <c r="J67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0916W100321||MNM Black Reprogramming Cable|6150016903323</v>
      </c>
    </row>
    <row r="6709" spans="1:10" x14ac:dyDescent="0.35">
      <c r="A6709" s="1" t="s">
        <v>3</v>
      </c>
      <c r="B6709" s="1" t="s">
        <v>12851</v>
      </c>
      <c r="C6709" s="1" t="s">
        <v>12883</v>
      </c>
      <c r="D6709" s="1" t="s">
        <v>3</v>
      </c>
      <c r="E6709" s="1" t="s">
        <v>12884</v>
      </c>
      <c r="F6709" s="4" t="s">
        <v>3</v>
      </c>
      <c r="G6709" s="1" t="s">
        <v>8</v>
      </c>
      <c r="H6709" s="3" t="str">
        <f t="shared" si="104"/>
        <v>Commercial</v>
      </c>
      <c r="I6709" s="3" t="str">
        <f>IF(IFERROR(SEARCH("N/A",CID_DB[[#This Row],[ NSN ]]),-1)&lt;&gt;-1,"",LEFT(SUBSTITUTE(SUBSTITUTE(SUBSTITUTE(SUBSTITUTE(SUBSTITUTE(CID_DB[[#This Row],[ NSN ]],"-","")," ","")," ",""),"‐",""),"NA",""),13))</f>
        <v/>
      </c>
      <c r="J67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0916A010226001||Red CIK|</v>
      </c>
    </row>
    <row r="6710" spans="1:10" x14ac:dyDescent="0.35">
      <c r="A6710" s="1" t="s">
        <v>3</v>
      </c>
      <c r="B6710" s="1" t="s">
        <v>12851</v>
      </c>
      <c r="C6710" s="1" t="s">
        <v>12885</v>
      </c>
      <c r="D6710" s="1" t="s">
        <v>3</v>
      </c>
      <c r="E6710" s="1" t="s">
        <v>12886</v>
      </c>
      <c r="F6710" s="4" t="s">
        <v>3</v>
      </c>
      <c r="G6710" s="1" t="s">
        <v>8</v>
      </c>
      <c r="H6710" s="3" t="str">
        <f t="shared" si="104"/>
        <v>Commercial</v>
      </c>
      <c r="I6710" s="3" t="str">
        <f>IF(IFERROR(SEARCH("N/A",CID_DB[[#This Row],[ NSN ]]),-1)&lt;&gt;-1,"",LEFT(SUBSTITUTE(SUBSTITUTE(SUBSTITUTE(SUBSTITUTE(SUBSTITUTE(CID_DB[[#This Row],[ NSN ]],"-","")," ","")," ",""),"‐",""),"NA",""),13))</f>
        <v/>
      </c>
      <c r="J67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0916A010227||Black PMC|</v>
      </c>
    </row>
    <row r="6711" spans="1:10" x14ac:dyDescent="0.35">
      <c r="A6711" s="1" t="s">
        <v>3</v>
      </c>
      <c r="B6711" s="1" t="s">
        <v>12851</v>
      </c>
      <c r="C6711" s="1" t="s">
        <v>12887</v>
      </c>
      <c r="D6711" s="1" t="s">
        <v>3</v>
      </c>
      <c r="E6711" s="1" t="s">
        <v>12888</v>
      </c>
      <c r="F6711" s="4" t="s">
        <v>3</v>
      </c>
      <c r="G6711" s="1" t="s">
        <v>8</v>
      </c>
      <c r="H6711" s="3" t="str">
        <f t="shared" si="104"/>
        <v>Commercial</v>
      </c>
      <c r="I6711" s="3" t="str">
        <f>IF(IFERROR(SEARCH("N/A",CID_DB[[#This Row],[ NSN ]]),-1)&lt;&gt;-1,"",LEFT(SUBSTITUTE(SUBSTITUTE(SUBSTITUTE(SUBSTITUTE(SUBSTITUTE(CID_DB[[#This Row],[ NSN ]],"-","")," ","")," ",""),"‐",""),"NA",""),13))</f>
        <v/>
      </c>
      <c r="J67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0614A010301001||UFC PC USB Adapter|</v>
      </c>
    </row>
    <row r="6712" spans="1:10" x14ac:dyDescent="0.35">
      <c r="A6712" s="1" t="s">
        <v>3</v>
      </c>
      <c r="B6712" s="1" t="s">
        <v>12851</v>
      </c>
      <c r="C6712" s="1" t="s">
        <v>3</v>
      </c>
      <c r="D6712" s="1" t="s">
        <v>3</v>
      </c>
      <c r="E6712" s="1" t="s">
        <v>12889</v>
      </c>
      <c r="F6712" s="4" t="s">
        <v>3</v>
      </c>
      <c r="G6712" s="1" t="s">
        <v>8</v>
      </c>
      <c r="H6712" s="3" t="str">
        <f t="shared" si="104"/>
        <v>Commercial</v>
      </c>
      <c r="I6712" s="3" t="str">
        <f>IF(IFERROR(SEARCH("N/A",CID_DB[[#This Row],[ NSN ]]),-1)&lt;&gt;-1,"",LEFT(SUBSTITUTE(SUBSTITUTE(SUBSTITUTE(SUBSTITUTE(SUBSTITUTE(CID_DB[[#This Row],[ NSN ]],"-","")," ","")," ",""),"‐",""),"NA",""),13))</f>
        <v/>
      </c>
      <c r="J67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||Flight Support  Transit|</v>
      </c>
    </row>
    <row r="6713" spans="1:10" x14ac:dyDescent="0.35">
      <c r="A6713" s="1" t="s">
        <v>3</v>
      </c>
      <c r="B6713" s="1" t="s">
        <v>12851</v>
      </c>
      <c r="C6713" s="1" t="s">
        <v>3</v>
      </c>
      <c r="D6713" s="1" t="s">
        <v>3</v>
      </c>
      <c r="E6713" s="1" t="s">
        <v>12890</v>
      </c>
      <c r="F6713" s="4" t="s">
        <v>3</v>
      </c>
      <c r="G6713" s="1" t="s">
        <v>8</v>
      </c>
      <c r="H6713" s="3" t="str">
        <f t="shared" si="104"/>
        <v>Commercial</v>
      </c>
      <c r="I6713" s="3" t="str">
        <f>IF(IFERROR(SEARCH("N/A",CID_DB[[#This Row],[ NSN ]]),-1)&lt;&gt;-1,"",LEFT(SUBSTITUTE(SUBSTITUTE(SUBSTITUTE(SUBSTITUTE(SUBSTITUTE(CID_DB[[#This Row],[ NSN ]],"-","")," ","")," ",""),"‐",""),"NA",""),13))</f>
        <v/>
      </c>
      <c r="J67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||Flight Support  Test|</v>
      </c>
    </row>
    <row r="6714" spans="1:10" x14ac:dyDescent="0.35">
      <c r="A6714" s="1" t="s">
        <v>3</v>
      </c>
      <c r="B6714" s="1" t="s">
        <v>13128</v>
      </c>
      <c r="C6714" s="1" t="s">
        <v>13139</v>
      </c>
      <c r="D6714" s="1" t="s">
        <v>3</v>
      </c>
      <c r="E6714" s="1" t="s">
        <v>13246</v>
      </c>
      <c r="F6714" s="4" t="s">
        <v>13159</v>
      </c>
      <c r="G6714" s="1" t="s">
        <v>8</v>
      </c>
      <c r="H6714" s="3" t="str">
        <f t="shared" si="104"/>
        <v>Commercial</v>
      </c>
      <c r="I6714" s="3" t="str">
        <f>IF(IFERROR(SEARCH("N/A",CID_DB[[#This Row],[ NSN ]]),-1)&lt;&gt;-1,"",LEFT(SUBSTITUTE(SUBSTITUTE(SUBSTITUTE(SUBSTITUTE(SUBSTITUTE(CID_DB[[#This Row],[ NSN ]],"-","")," ","")," ",""),"‐",""),"NA",""),13))</f>
        <v>1650014552591</v>
      </c>
      <c r="J67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41010260106||E/F Rudder Hydraulic Actuator|1650014552591</v>
      </c>
    </row>
    <row r="6715" spans="1:10" x14ac:dyDescent="0.35">
      <c r="A6715" s="1" t="s">
        <v>3</v>
      </c>
      <c r="B6715" s="1" t="s">
        <v>13291</v>
      </c>
      <c r="C6715" s="1" t="s">
        <v>13292</v>
      </c>
      <c r="D6715" s="1" t="s">
        <v>13293</v>
      </c>
      <c r="E6715" s="1" t="s">
        <v>13294</v>
      </c>
      <c r="F6715" s="4" t="s">
        <v>13295</v>
      </c>
      <c r="G6715" s="1" t="s">
        <v>8</v>
      </c>
      <c r="H6715" s="3" t="str">
        <f t="shared" si="104"/>
        <v>Commercial</v>
      </c>
      <c r="I6715" s="3" t="str">
        <f>IF(IFERROR(SEARCH("N/A",CID_DB[[#This Row],[ NSN ]]),-1)&lt;&gt;-1,"",LEFT(SUBSTITUTE(SUBSTITUTE(SUBSTITUTE(SUBSTITUTE(SUBSTITUTE(CID_DB[[#This Row],[ NSN ]],"-","")," ","")," ",""),"‐",""),"NA",""),13))</f>
        <v>3110012026680</v>
      </c>
      <c r="J67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114DS6693|5HKH 111127|Deep Groove Ball Bearing|3110012026680</v>
      </c>
    </row>
    <row r="6716" spans="1:10" x14ac:dyDescent="0.35">
      <c r="A6716" s="1" t="s">
        <v>3</v>
      </c>
      <c r="B6716" s="1" t="s">
        <v>13291</v>
      </c>
      <c r="C6716" s="1" t="s">
        <v>13296</v>
      </c>
      <c r="D6716" s="1" t="s">
        <v>13297</v>
      </c>
      <c r="E6716" s="1" t="s">
        <v>13298</v>
      </c>
      <c r="F6716" s="4" t="s">
        <v>13299</v>
      </c>
      <c r="G6716" s="1" t="s">
        <v>8</v>
      </c>
      <c r="H6716" s="3" t="str">
        <f t="shared" si="104"/>
        <v>Commercial</v>
      </c>
      <c r="I6716" s="3" t="str">
        <f>IF(IFERROR(SEARCH("N/A",CID_DB[[#This Row],[ NSN ]]),-1)&lt;&gt;-1,"",LEFT(SUBSTITUTE(SUBSTITUTE(SUBSTITUTE(SUBSTITUTE(SUBSTITUTE(CID_DB[[#This Row],[ NSN ]],"-","")," ","")," ",""),"‐",""),"NA",""),13))</f>
        <v>3110011146336</v>
      </c>
      <c r="J67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145DS6007|ACC19949NAV902A1|Double Row Taper Bearing|3110011146336</v>
      </c>
    </row>
    <row r="6717" spans="1:10" x14ac:dyDescent="0.35">
      <c r="A6717" s="1" t="s">
        <v>3</v>
      </c>
      <c r="B6717" s="1" t="s">
        <v>13129</v>
      </c>
      <c r="C6717" s="1" t="s">
        <v>13140</v>
      </c>
      <c r="D6717" s="1" t="s">
        <v>3</v>
      </c>
      <c r="E6717" s="1" t="s">
        <v>13247</v>
      </c>
      <c r="F6717" s="4" t="s">
        <v>3</v>
      </c>
      <c r="G6717" s="1" t="s">
        <v>8</v>
      </c>
      <c r="H6717" s="3" t="str">
        <f t="shared" si="104"/>
        <v>Commercial</v>
      </c>
      <c r="I6717" s="3" t="str">
        <f>IF(IFERROR(SEARCH("N/A",CID_DB[[#This Row],[ NSN ]]),-1)&lt;&gt;-1,"",LEFT(SUBSTITUTE(SUBSTITUTE(SUBSTITUTE(SUBSTITUTE(SUBSTITUTE(CID_DB[[#This Row],[ NSN ]],"-","")," ","")," ",""),"‐",""),"NA",""),13))</f>
        <v/>
      </c>
      <c r="J67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234160001001H2D||H2 Delta A Kit|</v>
      </c>
    </row>
    <row r="6718" spans="1:10" x14ac:dyDescent="0.35">
      <c r="A6718" s="1" t="s">
        <v>3</v>
      </c>
      <c r="B6718" s="1" t="s">
        <v>13129</v>
      </c>
      <c r="C6718" s="1" t="s">
        <v>13141</v>
      </c>
      <c r="D6718" s="1" t="s">
        <v>3</v>
      </c>
      <c r="E6718" s="1" t="s">
        <v>13248</v>
      </c>
      <c r="F6718" s="4" t="s">
        <v>3</v>
      </c>
      <c r="G6718" s="1" t="s">
        <v>8</v>
      </c>
      <c r="H6718" s="3" t="str">
        <f t="shared" si="104"/>
        <v>Commercial</v>
      </c>
      <c r="I6718" s="3" t="str">
        <f>IF(IFERROR(SEARCH("N/A",CID_DB[[#This Row],[ NSN ]]),-1)&lt;&gt;-1,"",LEFT(SUBSTITUTE(SUBSTITUTE(SUBSTITUTE(SUBSTITUTE(SUBSTITUTE(CID_DB[[#This Row],[ NSN ]],"-","")," ","")," ",""),"‐",""),"NA",""),13))</f>
        <v/>
      </c>
      <c r="J67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234160001001H2NP||"H2" ACFT Installation "A" Kit|</v>
      </c>
    </row>
    <row r="6719" spans="1:10" x14ac:dyDescent="0.35">
      <c r="A6719" s="1" t="s">
        <v>3</v>
      </c>
      <c r="B6719" s="1" t="s">
        <v>13129</v>
      </c>
      <c r="C6719" s="1" t="s">
        <v>13142</v>
      </c>
      <c r="D6719" s="1" t="s">
        <v>3</v>
      </c>
      <c r="E6719" s="1" t="s">
        <v>13249</v>
      </c>
      <c r="F6719" s="4" t="s">
        <v>3</v>
      </c>
      <c r="G6719" s="1" t="s">
        <v>8</v>
      </c>
      <c r="H6719" s="3" t="str">
        <f t="shared" si="104"/>
        <v>Commercial</v>
      </c>
      <c r="I6719" s="3" t="str">
        <f>IF(IFERROR(SEARCH("N/A",CID_DB[[#This Row],[ NSN ]]),-1)&lt;&gt;-1,"",LEFT(SUBSTITUTE(SUBSTITUTE(SUBSTITUTE(SUBSTITUTE(SUBSTITUTE(CID_DB[[#This Row],[ NSN ]],"-","")," ","")," ",""),"‐",""),"NA",""),13))</f>
        <v/>
      </c>
      <c r="J67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234160001001H3D||"H3" Delta A Kit|</v>
      </c>
    </row>
    <row r="6720" spans="1:10" x14ac:dyDescent="0.35">
      <c r="A6720" s="1" t="s">
        <v>3</v>
      </c>
      <c r="B6720" s="1" t="s">
        <v>13129</v>
      </c>
      <c r="C6720" s="1" t="s">
        <v>13143</v>
      </c>
      <c r="D6720" s="1" t="s">
        <v>3</v>
      </c>
      <c r="E6720" s="1" t="s">
        <v>13250</v>
      </c>
      <c r="F6720" s="4" t="s">
        <v>3</v>
      </c>
      <c r="G6720" s="1" t="s">
        <v>8</v>
      </c>
      <c r="H6720" s="3" t="str">
        <f t="shared" si="104"/>
        <v>Commercial</v>
      </c>
      <c r="I6720" s="3" t="str">
        <f>IF(IFERROR(SEARCH("N/A",CID_DB[[#This Row],[ NSN ]]),-1)&lt;&gt;-1,"",LEFT(SUBSTITUTE(SUBSTITUTE(SUBSTITUTE(SUBSTITUTE(SUBSTITUTE(CID_DB[[#This Row],[ NSN ]],"-","")," ","")," ",""),"‐",""),"NA",""),13))</f>
        <v/>
      </c>
      <c r="J67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234160001001H3NP||"H3" NP2000 Aircraft Installation "A" Kit|</v>
      </c>
    </row>
    <row r="6721" spans="1:10" x14ac:dyDescent="0.35">
      <c r="A6721" s="1" t="s">
        <v>3</v>
      </c>
      <c r="B6721" s="1" t="s">
        <v>13129</v>
      </c>
      <c r="C6721" s="1" t="s">
        <v>13144</v>
      </c>
      <c r="D6721" s="1" t="s">
        <v>3</v>
      </c>
      <c r="E6721" s="1" t="s">
        <v>13251</v>
      </c>
      <c r="F6721" s="4" t="s">
        <v>3</v>
      </c>
      <c r="G6721" s="1" t="s">
        <v>8</v>
      </c>
      <c r="H6721" s="3" t="str">
        <f t="shared" si="104"/>
        <v>Commercial</v>
      </c>
      <c r="I6721" s="3" t="str">
        <f>IF(IFERROR(SEARCH("N/A",CID_DB[[#This Row],[ NSN ]]),-1)&lt;&gt;-1,"",LEFT(SUBSTITUTE(SUBSTITUTE(SUBSTITUTE(SUBSTITUTE(SUBSTITUTE(CID_DB[[#This Row],[ NSN ]],"-","")," ","")," ",""),"‐",""),"NA",""),13))</f>
        <v/>
      </c>
      <c r="J67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234160002002NP||NP2000 MiniAdapter Kit|</v>
      </c>
    </row>
    <row r="6722" spans="1:10" x14ac:dyDescent="0.35">
      <c r="A6722" s="1" t="s">
        <v>3</v>
      </c>
      <c r="B6722" s="1" t="s">
        <v>13129</v>
      </c>
      <c r="C6722" s="1" t="s">
        <v>13145</v>
      </c>
      <c r="D6722" s="1" t="s">
        <v>3</v>
      </c>
      <c r="E6722" s="1" t="s">
        <v>13252</v>
      </c>
      <c r="F6722" s="4" t="s">
        <v>3</v>
      </c>
      <c r="G6722" s="1" t="s">
        <v>8</v>
      </c>
      <c r="H6722" s="3" t="str">
        <f t="shared" si="104"/>
        <v>Commercial</v>
      </c>
      <c r="I6722" s="3" t="str">
        <f>IF(IFERROR(SEARCH("N/A",CID_DB[[#This Row],[ NSN ]]),-1)&lt;&gt;-1,"",LEFT(SUBSTITUTE(SUBSTITUTE(SUBSTITUTE(SUBSTITUTE(SUBSTITUTE(CID_DB[[#This Row],[ NSN ]],"-","")," ","")," ",""),"‐",""),"NA",""),13))</f>
        <v/>
      </c>
      <c r="J67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2341600020001NP||NP2000 Quick Engine Change (QEC) Kit|</v>
      </c>
    </row>
    <row r="6723" spans="1:10" x14ac:dyDescent="0.35">
      <c r="A6723" s="1" t="s">
        <v>3</v>
      </c>
      <c r="B6723" s="1" t="s">
        <v>13300</v>
      </c>
      <c r="C6723" s="1" t="s">
        <v>13301</v>
      </c>
      <c r="D6723" s="1" t="s">
        <v>3</v>
      </c>
      <c r="E6723" s="1" t="s">
        <v>13302</v>
      </c>
      <c r="F6723" s="4" t="s">
        <v>13303</v>
      </c>
      <c r="G6723" s="1" t="s">
        <v>103</v>
      </c>
      <c r="H6723" s="3" t="str">
        <f t="shared" ref="H6723:H6786" si="105">IF(G6723="Y - CID","Commercial",IF(G6723="N - CID","Other Than Commercial","N/A"))</f>
        <v>Other Than Commercial</v>
      </c>
      <c r="I6723" s="3" t="str">
        <f>IF(IFERROR(SEARCH("N/A",CID_DB[[#This Row],[ NSN ]]),-1)&lt;&gt;-1,"",LEFT(SUBSTITUTE(SUBSTITUTE(SUBSTITUTE(SUBSTITUTE(SUBSTITUTE(CID_DB[[#This Row],[ NSN ]],"-","")," ","")," ",""),"‐",""),"NA",""),13))</f>
        <v>5855016579768</v>
      </c>
      <c r="J67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28000212||SeaFLIR 230 Thermal Imaging System for Colombia|5855016579768</v>
      </c>
    </row>
    <row r="6724" spans="1:10" x14ac:dyDescent="0.35">
      <c r="A6724" s="1" t="s">
        <v>3</v>
      </c>
      <c r="B6724" s="1" t="s">
        <v>13300</v>
      </c>
      <c r="C6724" s="1" t="s">
        <v>13304</v>
      </c>
      <c r="D6724" s="1" t="s">
        <v>3</v>
      </c>
      <c r="E6724" s="1" t="s">
        <v>13305</v>
      </c>
      <c r="F6724" s="4" t="s">
        <v>13303</v>
      </c>
      <c r="G6724" s="1" t="s">
        <v>103</v>
      </c>
      <c r="H6724" s="3" t="str">
        <f t="shared" si="105"/>
        <v>Other Than Commercial</v>
      </c>
      <c r="I6724" s="3" t="str">
        <f>IF(IFERROR(SEARCH("N/A",CID_DB[[#This Row],[ NSN ]]),-1)&lt;&gt;-1,"",LEFT(SUBSTITUTE(SUBSTITUTE(SUBSTITUTE(SUBSTITUTE(SUBSTITUTE(CID_DB[[#This Row],[ NSN ]],"-","")," ","")," ",""),"‐",""),"NA",""),13))</f>
        <v>5855016579768</v>
      </c>
      <c r="J67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28000219||SeaFLIR 230 Thermal Imaging System for Phillipenes|5855016579768</v>
      </c>
    </row>
    <row r="6725" spans="1:10" x14ac:dyDescent="0.35">
      <c r="A6725" s="1" t="s">
        <v>3</v>
      </c>
      <c r="B6725" s="1" t="s">
        <v>13569</v>
      </c>
      <c r="C6725" s="1" t="s">
        <v>3</v>
      </c>
      <c r="D6725" s="1" t="s">
        <v>13570</v>
      </c>
      <c r="E6725" s="1" t="s">
        <v>13586</v>
      </c>
      <c r="F6725" s="4" t="s">
        <v>3</v>
      </c>
      <c r="G6725" s="1" t="s">
        <v>8</v>
      </c>
      <c r="H6725" s="3" t="str">
        <f t="shared" si="105"/>
        <v>Commercial</v>
      </c>
      <c r="I6725" s="3" t="str">
        <f>IF(IFERROR(SEARCH("N/A",CID_DB[[#This Row],[ NSN ]]),-1)&lt;&gt;-1,"",LEFT(SUBSTITUTE(SUBSTITUTE(SUBSTITUTE(SUBSTITUTE(SUBSTITUTE(CID_DB[[#This Row],[ NSN ]],"-","")," ","")," ",""),"‐",""),"NA",""),13))</f>
        <v/>
      </c>
      <c r="J67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|PDUMVR20NET|TrippLite PDUMVR20NET, 20A Switchable PDU|</v>
      </c>
    </row>
    <row r="6726" spans="1:10" x14ac:dyDescent="0.35">
      <c r="A6726" s="1" t="s">
        <v>3</v>
      </c>
      <c r="B6726" s="1" t="s">
        <v>13569</v>
      </c>
      <c r="C6726" s="1" t="s">
        <v>3</v>
      </c>
      <c r="D6726" s="1" t="s">
        <v>13571</v>
      </c>
      <c r="E6726" s="1" t="s">
        <v>13587</v>
      </c>
      <c r="F6726" s="4" t="s">
        <v>3</v>
      </c>
      <c r="G6726" s="1" t="s">
        <v>8</v>
      </c>
      <c r="H6726" s="3" t="str">
        <f t="shared" si="105"/>
        <v>Commercial</v>
      </c>
      <c r="I6726" s="3" t="str">
        <f>IF(IFERROR(SEARCH("N/A",CID_DB[[#This Row],[ NSN ]]),-1)&lt;&gt;-1,"",LEFT(SUBSTITUTE(SUBSTITUTE(SUBSTITUTE(SUBSTITUTE(SUBSTITUTE(CID_DB[[#This Row],[ NSN ]],"-","")," ","")," ",""),"‐",""),"NA",""),13))</f>
        <v/>
      </c>
      <c r="J67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|PDUMVR30NETLX|TrippLite PDUMVR30NETLX, 30A Switchable PDU|</v>
      </c>
    </row>
    <row r="6727" spans="1:10" x14ac:dyDescent="0.35">
      <c r="A6727" s="1" t="s">
        <v>3</v>
      </c>
      <c r="B6727" s="1" t="s">
        <v>13569</v>
      </c>
      <c r="C6727" s="1" t="s">
        <v>3</v>
      </c>
      <c r="D6727" s="1" t="s">
        <v>13572</v>
      </c>
      <c r="E6727" s="1" t="s">
        <v>13588</v>
      </c>
      <c r="F6727" s="4" t="s">
        <v>3</v>
      </c>
      <c r="G6727" s="1" t="s">
        <v>8</v>
      </c>
      <c r="H6727" s="3" t="str">
        <f t="shared" si="105"/>
        <v>Commercial</v>
      </c>
      <c r="I6727" s="3" t="str">
        <f>IF(IFERROR(SEARCH("N/A",CID_DB[[#This Row],[ NSN ]]),-1)&lt;&gt;-1,"",LEFT(SUBSTITUTE(SUBSTITUTE(SUBSTITUTE(SUBSTITUTE(SUBSTITUTE(CID_DB[[#This Row],[ NSN ]],"-","")," ","")," ",""),"‐",""),"NA",""),13))</f>
        <v/>
      </c>
      <c r="J67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|Raritan DKX3116|Raritan DKX3116 KVMOverIP Switch|</v>
      </c>
    </row>
    <row r="6728" spans="1:10" x14ac:dyDescent="0.35">
      <c r="A6728" s="1" t="s">
        <v>3</v>
      </c>
      <c r="B6728" s="1" t="s">
        <v>13569</v>
      </c>
      <c r="C6728" s="1" t="s">
        <v>3</v>
      </c>
      <c r="D6728" s="1" t="s">
        <v>13573</v>
      </c>
      <c r="E6728" s="1" t="s">
        <v>13589</v>
      </c>
      <c r="F6728" s="4" t="s">
        <v>3</v>
      </c>
      <c r="G6728" s="1" t="s">
        <v>8</v>
      </c>
      <c r="H6728" s="3" t="str">
        <f t="shared" si="105"/>
        <v>Commercial</v>
      </c>
      <c r="I6728" s="3" t="str">
        <f>IF(IFERROR(SEARCH("N/A",CID_DB[[#This Row],[ NSN ]]),-1)&lt;&gt;-1,"",LEFT(SUBSTITUTE(SUBSTITUTE(SUBSTITUTE(SUBSTITUTE(SUBSTITUTE(CID_DB[[#This Row],[ NSN ]],"-","")," ","")," ",""),"‐",""),"NA",""),13))</f>
        <v/>
      </c>
      <c r="J67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|Raritan T1700|Raritan T1700LED Rackmount LCD Console|</v>
      </c>
    </row>
    <row r="6729" spans="1:10" x14ac:dyDescent="0.35">
      <c r="A6729" s="1" t="s">
        <v>3</v>
      </c>
      <c r="B6729" s="1" t="s">
        <v>13569</v>
      </c>
      <c r="C6729" s="1" t="s">
        <v>3</v>
      </c>
      <c r="D6729" s="1" t="s">
        <v>13574</v>
      </c>
      <c r="E6729" s="1" t="s">
        <v>13590</v>
      </c>
      <c r="F6729" s="4" t="s">
        <v>3</v>
      </c>
      <c r="G6729" s="1" t="s">
        <v>8</v>
      </c>
      <c r="H6729" s="3" t="str">
        <f t="shared" si="105"/>
        <v>Commercial</v>
      </c>
      <c r="I6729" s="3" t="str">
        <f>IF(IFERROR(SEARCH("N/A",CID_DB[[#This Row],[ NSN ]]),-1)&lt;&gt;-1,"",LEFT(SUBSTITUTE(SUBSTITUTE(SUBSTITUTE(SUBSTITUTE(SUBSTITUTE(CID_DB[[#This Row],[ NSN ]],"-","")," ","")," ",""),"‐",""),"NA",""),13))</f>
        <v/>
      </c>
      <c r="J67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|Raritan DSAM4|Raritan DSAM4 4port Dominion Serial Access Module|</v>
      </c>
    </row>
    <row r="6730" spans="1:10" x14ac:dyDescent="0.35">
      <c r="A6730" s="1" t="s">
        <v>3</v>
      </c>
      <c r="B6730" s="1" t="s">
        <v>13569</v>
      </c>
      <c r="C6730" s="1" t="s">
        <v>3</v>
      </c>
      <c r="D6730" s="1" t="s">
        <v>13575</v>
      </c>
      <c r="E6730" s="1" t="s">
        <v>13591</v>
      </c>
      <c r="F6730" s="4" t="s">
        <v>3</v>
      </c>
      <c r="G6730" s="1" t="s">
        <v>8</v>
      </c>
      <c r="H6730" s="3" t="str">
        <f t="shared" si="105"/>
        <v>Commercial</v>
      </c>
      <c r="I6730" s="3" t="str">
        <f>IF(IFERROR(SEARCH("N/A",CID_DB[[#This Row],[ NSN ]]),-1)&lt;&gt;-1,"",LEFT(SUBSTITUTE(SUBSTITUTE(SUBSTITUTE(SUBSTITUTE(SUBSTITUTE(CID_DB[[#This Row],[ NSN ]],"-","")," ","")," ",""),"‐",""),"NA",""),13))</f>
        <v/>
      </c>
      <c r="J67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|Cohesity 22TB|Cohesity 22TB DataProtect Platform|</v>
      </c>
    </row>
    <row r="6731" spans="1:10" x14ac:dyDescent="0.35">
      <c r="A6731" s="1" t="s">
        <v>3</v>
      </c>
      <c r="B6731" s="1" t="s">
        <v>13569</v>
      </c>
      <c r="C6731" s="1" t="s">
        <v>3</v>
      </c>
      <c r="D6731" s="1" t="s">
        <v>13576</v>
      </c>
      <c r="E6731" s="1" t="s">
        <v>13592</v>
      </c>
      <c r="F6731" s="4" t="s">
        <v>3</v>
      </c>
      <c r="G6731" s="1" t="s">
        <v>8</v>
      </c>
      <c r="H6731" s="3" t="str">
        <f t="shared" si="105"/>
        <v>Commercial</v>
      </c>
      <c r="I6731" s="3" t="str">
        <f>IF(IFERROR(SEARCH("N/A",CID_DB[[#This Row],[ NSN ]]),-1)&lt;&gt;-1,"",LEFT(SUBSTITUTE(SUBSTITUTE(SUBSTITUTE(SUBSTITUTE(SUBSTITUTE(CID_DB[[#This Row],[ NSN ]],"-","")," ","")," ",""),"‐",""),"NA",""),13))</f>
        <v/>
      </c>
      <c r="J67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|CC688BL Patch Panel|Newark CC688BL Patch Panel 48 Port Mixed Media with 24|</v>
      </c>
    </row>
    <row r="6732" spans="1:10" x14ac:dyDescent="0.35">
      <c r="A6732" s="1" t="s">
        <v>3</v>
      </c>
      <c r="B6732" s="1" t="s">
        <v>13569</v>
      </c>
      <c r="C6732" s="1" t="s">
        <v>3</v>
      </c>
      <c r="D6732" s="1" t="s">
        <v>3</v>
      </c>
      <c r="E6732" s="1" t="s">
        <v>13621</v>
      </c>
      <c r="F6732" s="4" t="s">
        <v>3</v>
      </c>
      <c r="G6732" s="1" t="s">
        <v>8</v>
      </c>
      <c r="H6732" s="3" t="str">
        <f t="shared" si="105"/>
        <v>Commercial</v>
      </c>
      <c r="I6732" s="3" t="str">
        <f>IF(IFERROR(SEARCH("N/A",CID_DB[[#This Row],[ NSN ]]),-1)&lt;&gt;-1,"",LEFT(SUBSTITUTE(SUBSTITUTE(SUBSTITUTE(SUBSTITUTE(SUBSTITUTE(CID_DB[[#This Row],[ NSN ]],"-","")," ","")," ",""),"‐",""),"NA",""),13))</f>
        <v/>
      </c>
      <c r="J67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||381912058760924|</v>
      </c>
    </row>
    <row r="6733" spans="1:10" x14ac:dyDescent="0.35">
      <c r="A6733" s="1" t="s">
        <v>3</v>
      </c>
      <c r="B6733" s="1" t="s">
        <v>13569</v>
      </c>
      <c r="C6733" s="1" t="s">
        <v>3</v>
      </c>
      <c r="D6733" s="1" t="s">
        <v>3</v>
      </c>
      <c r="E6733" s="1" t="s">
        <v>14625</v>
      </c>
      <c r="F6733" s="4" t="s">
        <v>3</v>
      </c>
      <c r="G6733" s="1" t="s">
        <v>8</v>
      </c>
      <c r="H6733" s="3" t="str">
        <f t="shared" si="105"/>
        <v>Commercial</v>
      </c>
      <c r="I6733" s="3" t="str">
        <f>IF(IFERROR(SEARCH("N/A",CID_DB[[#This Row],[ NSN ]]),-1)&lt;&gt;-1,"",LEFT(SUBSTITUTE(SUBSTITUTE(SUBSTITUTE(SUBSTITUTE(SUBSTITUTE(CID_DB[[#This Row],[ NSN ]],"-","")," ","")," ",""),"‐",""),"NA",""),13))</f>
        <v/>
      </c>
      <c r="J67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||381912085205852|</v>
      </c>
    </row>
    <row r="6734" spans="1:10" x14ac:dyDescent="0.35">
      <c r="A6734" s="1" t="s">
        <v>3</v>
      </c>
      <c r="B6734" s="1" t="s">
        <v>13569</v>
      </c>
      <c r="C6734" s="1" t="s">
        <v>3</v>
      </c>
      <c r="D6734" s="1" t="s">
        <v>13577</v>
      </c>
      <c r="E6734" s="1" t="s">
        <v>13593</v>
      </c>
      <c r="F6734" s="4" t="s">
        <v>3</v>
      </c>
      <c r="G6734" s="1" t="s">
        <v>8</v>
      </c>
      <c r="H6734" s="3" t="str">
        <f t="shared" si="105"/>
        <v>Commercial</v>
      </c>
      <c r="I6734" s="3" t="str">
        <f>IF(IFERROR(SEARCH("N/A",CID_DB[[#This Row],[ NSN ]]),-1)&lt;&gt;-1,"",LEFT(SUBSTITUTE(SUBSTITUTE(SUBSTITUTE(SUBSTITUTE(SUBSTITUTE(CID_DB[[#This Row],[ NSN ]],"-","")," ","")," ",""),"‐",""),"NA",""),13))</f>
        <v/>
      </c>
      <c r="J67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|XBINDER SGL|Objective Systems XBINDER SGL NODE LIC W/ UNLTD binary redistribution rights|</v>
      </c>
    </row>
    <row r="6735" spans="1:10" x14ac:dyDescent="0.35">
      <c r="A6735" s="1" t="s">
        <v>3</v>
      </c>
      <c r="B6735" s="1" t="s">
        <v>13569</v>
      </c>
      <c r="C6735" s="1" t="s">
        <v>3</v>
      </c>
      <c r="D6735" s="1" t="s">
        <v>13578</v>
      </c>
      <c r="E6735" s="1" t="s">
        <v>13594</v>
      </c>
      <c r="F6735" s="4" t="s">
        <v>3</v>
      </c>
      <c r="G6735" s="1" t="s">
        <v>8</v>
      </c>
      <c r="H6735" s="3" t="str">
        <f t="shared" si="105"/>
        <v>Commercial</v>
      </c>
      <c r="I6735" s="3" t="str">
        <f>IF(IFERROR(SEARCH("N/A",CID_DB[[#This Row],[ NSN ]]),-1)&lt;&gt;-1,"",LEFT(SUBSTITUTE(SUBSTITUTE(SUBSTITUTE(SUBSTITUTE(SUBSTITUTE(CID_DB[[#This Row],[ NSN ]],"-","")," ","")," ",""),"‐",""),"NA",""),13))</f>
        <v/>
      </c>
      <c r="J67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|NETMRI|NETMRI configuration policy service DEVI|</v>
      </c>
    </row>
    <row r="6736" spans="1:10" x14ac:dyDescent="0.35">
      <c r="A6736" s="1" t="s">
        <v>3</v>
      </c>
      <c r="B6736" s="1" t="s">
        <v>13569</v>
      </c>
      <c r="C6736" s="1" t="s">
        <v>3</v>
      </c>
      <c r="D6736" s="1" t="s">
        <v>13579</v>
      </c>
      <c r="E6736" s="1" t="s">
        <v>13595</v>
      </c>
      <c r="F6736" s="4" t="s">
        <v>3</v>
      </c>
      <c r="G6736" s="1" t="s">
        <v>8</v>
      </c>
      <c r="H6736" s="3" t="str">
        <f t="shared" si="105"/>
        <v>Commercial</v>
      </c>
      <c r="I6736" s="3" t="str">
        <f>IF(IFERROR(SEARCH("N/A",CID_DB[[#This Row],[ NSN ]]),-1)&lt;&gt;-1,"",LEFT(SUBSTITUTE(SUBSTITUTE(SUBSTITUTE(SUBSTITUTE(SUBSTITUTE(CID_DB[[#This Row],[ NSN ]],"-","")," ","")," ",""),"‐",""),"NA",""),13))</f>
        <v/>
      </c>
      <c r="J67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|INFOBLOX|INFOBLOX premium maintenance  ENTERPRIS|</v>
      </c>
    </row>
    <row r="6737" spans="1:10" x14ac:dyDescent="0.35">
      <c r="A6737" s="1" t="s">
        <v>3</v>
      </c>
      <c r="B6737" s="1" t="s">
        <v>13569</v>
      </c>
      <c r="C6737" s="1" t="s">
        <v>3</v>
      </c>
      <c r="D6737" s="1" t="s">
        <v>13580</v>
      </c>
      <c r="E6737" s="1" t="s">
        <v>14224</v>
      </c>
      <c r="F6737" s="4" t="s">
        <v>3</v>
      </c>
      <c r="G6737" s="1" t="s">
        <v>8</v>
      </c>
      <c r="H6737" s="3" t="str">
        <f t="shared" si="105"/>
        <v>Commercial</v>
      </c>
      <c r="I6737" s="3" t="str">
        <f>IF(IFERROR(SEARCH("N/A",CID_DB[[#This Row],[ NSN ]]),-1)&lt;&gt;-1,"",LEFT(SUBSTITUTE(SUBSTITUTE(SUBSTITUTE(SUBSTITUTE(SUBSTITUTE(CID_DB[[#This Row],[ NSN ]],"-","")," ","")," ",""),"‐",""),"NA",""),13))</f>
        <v/>
      </c>
      <c r="J67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|VMware Enterprise License Agreement (ELA)|VMware ELA|</v>
      </c>
    </row>
    <row r="6738" spans="1:10" x14ac:dyDescent="0.35">
      <c r="A6738" s="1" t="s">
        <v>3</v>
      </c>
      <c r="B6738" s="1" t="s">
        <v>13569</v>
      </c>
      <c r="C6738" s="1" t="s">
        <v>3</v>
      </c>
      <c r="D6738" s="1" t="s">
        <v>13581</v>
      </c>
      <c r="E6738" s="1" t="s">
        <v>14222</v>
      </c>
      <c r="F6738" s="4" t="s">
        <v>3</v>
      </c>
      <c r="G6738" s="1" t="s">
        <v>8</v>
      </c>
      <c r="H6738" s="3" t="str">
        <f t="shared" si="105"/>
        <v>Commercial</v>
      </c>
      <c r="I6738" s="3" t="str">
        <f>IF(IFERROR(SEARCH("N/A",CID_DB[[#This Row],[ NSN ]]),-1)&lt;&gt;-1,"",LEFT(SUBSTITUTE(SUBSTITUTE(SUBSTITUTE(SUBSTITUTE(SUBSTITUTE(CID_DB[[#This Row],[ NSN ]],"-","")," ","")," ",""),"‐",""),"NA",""),13))</f>
        <v/>
      </c>
      <c r="J67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|Vmware ELA
VMware vRealize
VMware vCloud Suite
VMware vCenter Server 7|Vmware ELA|</v>
      </c>
    </row>
    <row r="6739" spans="1:10" x14ac:dyDescent="0.35">
      <c r="A6739" s="1" t="s">
        <v>3</v>
      </c>
      <c r="B6739" s="1" t="s">
        <v>13569</v>
      </c>
      <c r="C6739" s="1" t="s">
        <v>3</v>
      </c>
      <c r="D6739" s="1" t="s">
        <v>13582</v>
      </c>
      <c r="E6739" s="1" t="s">
        <v>14223</v>
      </c>
      <c r="F6739" s="4" t="s">
        <v>3</v>
      </c>
      <c r="G6739" s="1" t="s">
        <v>8</v>
      </c>
      <c r="H6739" s="3" t="str">
        <f t="shared" si="105"/>
        <v>Commercial</v>
      </c>
      <c r="I6739" s="3" t="str">
        <f>IF(IFERROR(SEARCH("N/A",CID_DB[[#This Row],[ NSN ]]),-1)&lt;&gt;-1,"",LEFT(SUBSTITUTE(SUBSTITUTE(SUBSTITUTE(SUBSTITUTE(SUBSTITUTE(CID_DB[[#This Row],[ NSN ]],"-","")," ","")," ",""),"‐",""),"NA",""),13))</f>
        <v/>
      </c>
      <c r="J67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
VCS6‐STD‐F‐L1
VMware Network Virtualization and Security Platform [NSX}
VMware Horizon 7
|DTA VMware ELAQ740999 for GPS OCX|</v>
      </c>
    </row>
    <row r="6740" spans="1:10" x14ac:dyDescent="0.35">
      <c r="A6740" s="1" t="s">
        <v>3</v>
      </c>
      <c r="B6740" s="1" t="s">
        <v>13569</v>
      </c>
      <c r="C6740" s="1" t="s">
        <v>3</v>
      </c>
      <c r="D6740" s="1" t="s">
        <v>13583</v>
      </c>
      <c r="E6740" s="1" t="s">
        <v>13596</v>
      </c>
      <c r="F6740" s="4" t="s">
        <v>3</v>
      </c>
      <c r="G6740" s="1" t="s">
        <v>8</v>
      </c>
      <c r="H6740" s="3" t="str">
        <f t="shared" si="105"/>
        <v>Commercial</v>
      </c>
      <c r="I6740" s="3" t="str">
        <f>IF(IFERROR(SEARCH("N/A",CID_DB[[#This Row],[ NSN ]]),-1)&lt;&gt;-1,"",LEFT(SUBSTITUTE(SUBSTITUTE(SUBSTITUTE(SUBSTITUTE(SUBSTITUTE(CID_DB[[#This Row],[ NSN ]],"-","")," ","")," ",""),"‐",""),"NA",""),13))</f>
        <v/>
      </c>
      <c r="J67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|VCS6STDF2|VCS6STDF2 VMWARE VCENTER SERVER 6 STA|</v>
      </c>
    </row>
    <row r="6741" spans="1:10" x14ac:dyDescent="0.35">
      <c r="A6741" s="1" t="s">
        <v>3</v>
      </c>
      <c r="B6741" s="1" t="s">
        <v>13569</v>
      </c>
      <c r="C6741" s="1" t="s">
        <v>3</v>
      </c>
      <c r="D6741" s="1" t="s">
        <v>13584</v>
      </c>
      <c r="E6741" s="1" t="s">
        <v>13597</v>
      </c>
      <c r="F6741" s="4" t="s">
        <v>3</v>
      </c>
      <c r="G6741" s="1" t="s">
        <v>8</v>
      </c>
      <c r="H6741" s="3" t="str">
        <f t="shared" si="105"/>
        <v>Commercial</v>
      </c>
      <c r="I6741" s="3" t="str">
        <f>IF(IFERROR(SEARCH("N/A",CID_DB[[#This Row],[ NSN ]]),-1)&lt;&gt;-1,"",LEFT(SUBSTITUTE(SUBSTITUTE(SUBSTITUTE(SUBSTITUTE(SUBSTITUTE(CID_DB[[#This Row],[ NSN ]],"-","")," ","")," ",""),"‐",""),"NA",""),13))</f>
        <v/>
      </c>
      <c r="J67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|U.S. Federal Basic SNS|U.S. Federal Production Support/Subscription|</v>
      </c>
    </row>
    <row r="6742" spans="1:10" x14ac:dyDescent="0.35">
      <c r="A6742" s="1" t="s">
        <v>3</v>
      </c>
      <c r="B6742" s="1" t="s">
        <v>13569</v>
      </c>
      <c r="C6742" s="1" t="s">
        <v>3</v>
      </c>
      <c r="D6742" s="1" t="s">
        <v>13585</v>
      </c>
      <c r="E6742" s="1" t="s">
        <v>13598</v>
      </c>
      <c r="F6742" s="4" t="s">
        <v>3</v>
      </c>
      <c r="G6742" s="1" t="s">
        <v>8</v>
      </c>
      <c r="H6742" s="3" t="str">
        <f t="shared" si="105"/>
        <v>Commercial</v>
      </c>
      <c r="I6742" s="3" t="str">
        <f>IF(IFERROR(SEARCH("N/A",CID_DB[[#This Row],[ NSN ]]),-1)&lt;&gt;-1,"",LEFT(SUBSTITUTE(SUBSTITUTE(SUBSTITUTE(SUBSTITUTE(SUBSTITUTE(CID_DB[[#This Row],[ NSN ]],"-","")," ","")," ",""),"‐",""),"NA",""),13))</f>
        <v/>
      </c>
      <c r="J67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|VMWARE VCENTER SERVER 6|Support/Subscription VMWARE VCENTER SERVER 6|</v>
      </c>
    </row>
    <row r="6743" spans="1:10" x14ac:dyDescent="0.35">
      <c r="A6743" s="1" t="s">
        <v>3</v>
      </c>
      <c r="B6743" s="1" t="s">
        <v>13130</v>
      </c>
      <c r="C6743" s="1" t="s">
        <v>13146</v>
      </c>
      <c r="D6743" s="1" t="s">
        <v>13212</v>
      </c>
      <c r="E6743" s="1" t="s">
        <v>13253</v>
      </c>
      <c r="F6743" s="4" t="s">
        <v>3</v>
      </c>
      <c r="G6743" s="1" t="s">
        <v>8</v>
      </c>
      <c r="H6743" s="3" t="str">
        <f t="shared" si="105"/>
        <v>Commercial</v>
      </c>
      <c r="I6743" s="3" t="str">
        <f>IF(IFERROR(SEARCH("N/A",CID_DB[[#This Row],[ NSN ]]),-1)&lt;&gt;-1,"",LEFT(SUBSTITUTE(SUBSTITUTE(SUBSTITUTE(SUBSTITUTE(SUBSTITUTE(CID_DB[[#This Row],[ NSN ]],"-","")," ","")," ",""),"‐",""),"NA",""),13))</f>
        <v/>
      </c>
      <c r="J67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5VL00001105|M12401|F22 Nose Gear Tire|</v>
      </c>
    </row>
    <row r="6744" spans="1:10" x14ac:dyDescent="0.35">
      <c r="A6744" s="1" t="s">
        <v>3</v>
      </c>
      <c r="B6744" s="1" t="s">
        <v>13130</v>
      </c>
      <c r="C6744" s="1" t="s">
        <v>13147</v>
      </c>
      <c r="D6744" s="1" t="s">
        <v>13213</v>
      </c>
      <c r="E6744" s="1" t="s">
        <v>13254</v>
      </c>
      <c r="F6744" s="4" t="s">
        <v>3</v>
      </c>
      <c r="G6744" s="1" t="s">
        <v>8</v>
      </c>
      <c r="H6744" s="3" t="str">
        <f t="shared" si="105"/>
        <v>Commercial</v>
      </c>
      <c r="I6744" s="3" t="str">
        <f>IF(IFERROR(SEARCH("N/A",CID_DB[[#This Row],[ NSN ]]),-1)&lt;&gt;-1,"",LEFT(SUBSTITUTE(SUBSTITUTE(SUBSTITUTE(SUBSTITUTE(SUBSTITUTE(CID_DB[[#This Row],[ NSN ]],"-","")," ","")," ",""),"‐",""),"NA",""),13))</f>
        <v/>
      </c>
      <c r="J67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5VL00004101|M11501|F22 Main Landing Gear Tire|</v>
      </c>
    </row>
    <row r="6745" spans="1:10" x14ac:dyDescent="0.35">
      <c r="A6745" s="1" t="s">
        <v>3</v>
      </c>
      <c r="B6745" s="1" t="s">
        <v>13131</v>
      </c>
      <c r="C6745" s="1" t="s">
        <v>13148</v>
      </c>
      <c r="D6745" s="1" t="s">
        <v>3</v>
      </c>
      <c r="E6745" s="1" t="s">
        <v>13255</v>
      </c>
      <c r="F6745" s="4" t="s">
        <v>13160</v>
      </c>
      <c r="G6745" s="1" t="s">
        <v>8</v>
      </c>
      <c r="H6745" s="3" t="str">
        <f t="shared" si="105"/>
        <v>Commercial</v>
      </c>
      <c r="I6745" s="3" t="str">
        <f>IF(IFERROR(SEARCH("N/A",CID_DB[[#This Row],[ NSN ]]),-1)&lt;&gt;-1,"",LEFT(SUBSTITUTE(SUBSTITUTE(SUBSTITUTE(SUBSTITUTE(SUBSTITUTE(CID_DB[[#This Row],[ NSN ]],"-","")," ","")," ",""),"‐",""),"NA",""),13))</f>
        <v>6150016330004</v>
      </c>
      <c r="J67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T900803354C||WIRE|6150016330004</v>
      </c>
    </row>
    <row r="6746" spans="1:10" x14ac:dyDescent="0.35">
      <c r="A6746" s="1" t="s">
        <v>3</v>
      </c>
      <c r="B6746" s="1" t="s">
        <v>13131</v>
      </c>
      <c r="C6746" s="1" t="s">
        <v>13149</v>
      </c>
      <c r="D6746" s="1" t="s">
        <v>3</v>
      </c>
      <c r="E6746" s="1" t="s">
        <v>10086</v>
      </c>
      <c r="F6746" s="4" t="s">
        <v>13161</v>
      </c>
      <c r="G6746" s="1" t="s">
        <v>8</v>
      </c>
      <c r="H6746" s="3" t="str">
        <f t="shared" si="105"/>
        <v>Commercial</v>
      </c>
      <c r="I6746" s="3" t="str">
        <f>IF(IFERROR(SEARCH("N/A",CID_DB[[#This Row],[ NSN ]]),-1)&lt;&gt;-1,"",LEFT(SUBSTITUTE(SUBSTITUTE(SUBSTITUTE(SUBSTITUTE(SUBSTITUTE(CID_DB[[#This Row],[ NSN ]],"-","")," ","")," ",""),"‐",""),"NA",""),13))</f>
        <v>5330014882564</v>
      </c>
      <c r="J67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SP12100A5D||SEAL|5330014882564</v>
      </c>
    </row>
    <row r="6747" spans="1:10" x14ac:dyDescent="0.35">
      <c r="A6747" s="1" t="s">
        <v>3</v>
      </c>
      <c r="B6747" s="1" t="s">
        <v>13131</v>
      </c>
      <c r="C6747" s="1" t="s">
        <v>13150</v>
      </c>
      <c r="D6747" s="1" t="s">
        <v>3</v>
      </c>
      <c r="E6747" s="1" t="s">
        <v>10086</v>
      </c>
      <c r="F6747" s="4" t="s">
        <v>13162</v>
      </c>
      <c r="G6747" s="1" t="s">
        <v>8</v>
      </c>
      <c r="H6747" s="3" t="str">
        <f t="shared" si="105"/>
        <v>Commercial</v>
      </c>
      <c r="I6747" s="3" t="str">
        <f>IF(IFERROR(SEARCH("N/A",CID_DB[[#This Row],[ NSN ]]),-1)&lt;&gt;-1,"",LEFT(SUBSTITUTE(SUBSTITUTE(SUBSTITUTE(SUBSTITUTE(SUBSTITUTE(CID_DB[[#This Row],[ NSN ]],"-","")," ","")," ",""),"‐",""),"NA",""),13))</f>
        <v>5330014882565</v>
      </c>
      <c r="J67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SP12100A4D||SEAL|5330014882565</v>
      </c>
    </row>
    <row r="6748" spans="1:10" x14ac:dyDescent="0.35">
      <c r="A6748" s="1" t="s">
        <v>3</v>
      </c>
      <c r="B6748" s="1" t="s">
        <v>13131</v>
      </c>
      <c r="C6748" s="1" t="s">
        <v>3</v>
      </c>
      <c r="D6748" s="1" t="s">
        <v>13214</v>
      </c>
      <c r="E6748" s="1" t="s">
        <v>13256</v>
      </c>
      <c r="F6748" s="4" t="s">
        <v>13163</v>
      </c>
      <c r="G6748" s="1" t="s">
        <v>8</v>
      </c>
      <c r="H6748" s="3" t="str">
        <f t="shared" si="105"/>
        <v>Commercial</v>
      </c>
      <c r="I6748" s="3" t="str">
        <f>IF(IFERROR(SEARCH("N/A",CID_DB[[#This Row],[ NSN ]]),-1)&lt;&gt;-1,"",LEFT(SUBSTITUTE(SUBSTITUTE(SUBSTITUTE(SUBSTITUTE(SUBSTITUTE(CID_DB[[#This Row],[ NSN ]],"-","")," ","")," ",""),"‐",""),"NA",""),13))</f>
        <v>4730014882394</v>
      </c>
      <c r="J67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|R40001T12|UNION|4730014882394</v>
      </c>
    </row>
    <row r="6749" spans="1:10" x14ac:dyDescent="0.35">
      <c r="A6749" s="1" t="s">
        <v>3</v>
      </c>
      <c r="B6749" s="1" t="s">
        <v>13131</v>
      </c>
      <c r="C6749" s="1" t="s">
        <v>3</v>
      </c>
      <c r="D6749" s="1" t="s">
        <v>13215</v>
      </c>
      <c r="E6749" s="1" t="s">
        <v>13257</v>
      </c>
      <c r="F6749" s="4" t="s">
        <v>13164</v>
      </c>
      <c r="G6749" s="1" t="s">
        <v>103</v>
      </c>
      <c r="H6749" s="3" t="str">
        <f t="shared" si="105"/>
        <v>Other Than Commercial</v>
      </c>
      <c r="I6749" s="3" t="str">
        <f>IF(IFERROR(SEARCH("N/A",CID_DB[[#This Row],[ NSN ]]),-1)&lt;&gt;-1,"",LEFT(SUBSTITUTE(SUBSTITUTE(SUBSTITUTE(SUBSTITUTE(SUBSTITUTE(CID_DB[[#This Row],[ NSN ]],"-","")," ","")," ",""),"‐",""),"NA",""),13))</f>
        <v>4820016328945</v>
      </c>
      <c r="J67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|AE77877U|BALL JOINT ASSY|4820016328945</v>
      </c>
    </row>
    <row r="6750" spans="1:10" x14ac:dyDescent="0.35">
      <c r="A6750" s="1" t="s">
        <v>3</v>
      </c>
      <c r="B6750" s="1" t="s">
        <v>13131</v>
      </c>
      <c r="C6750" s="1" t="s">
        <v>3</v>
      </c>
      <c r="D6750" s="1" t="s">
        <v>13216</v>
      </c>
      <c r="E6750" s="1" t="s">
        <v>13257</v>
      </c>
      <c r="F6750" s="4" t="s">
        <v>13165</v>
      </c>
      <c r="G6750" s="1" t="s">
        <v>103</v>
      </c>
      <c r="H6750" s="3" t="str">
        <f t="shared" si="105"/>
        <v>Other Than Commercial</v>
      </c>
      <c r="I6750" s="3" t="str">
        <f>IF(IFERROR(SEARCH("N/A",CID_DB[[#This Row],[ NSN ]]),-1)&lt;&gt;-1,"",LEFT(SUBSTITUTE(SUBSTITUTE(SUBSTITUTE(SUBSTITUTE(SUBSTITUTE(CID_DB[[#This Row],[ NSN ]],"-","")," ","")," ",""),"‐",""),"NA",""),13))</f>
        <v>4820016339648</v>
      </c>
      <c r="J67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|AE77876U|BALL JOINT ASSY|4820016339648</v>
      </c>
    </row>
    <row r="6751" spans="1:10" x14ac:dyDescent="0.35">
      <c r="A6751" s="1" t="s">
        <v>3</v>
      </c>
      <c r="B6751" s="1" t="s">
        <v>13131</v>
      </c>
      <c r="C6751" s="1" t="s">
        <v>3</v>
      </c>
      <c r="D6751" s="1" t="s">
        <v>13217</v>
      </c>
      <c r="E6751" s="1" t="s">
        <v>13257</v>
      </c>
      <c r="F6751" s="4" t="s">
        <v>13166</v>
      </c>
      <c r="G6751" s="1" t="s">
        <v>103</v>
      </c>
      <c r="H6751" s="3" t="str">
        <f t="shared" si="105"/>
        <v>Other Than Commercial</v>
      </c>
      <c r="I6751" s="3" t="str">
        <f>IF(IFERROR(SEARCH("N/A",CID_DB[[#This Row],[ NSN ]]),-1)&lt;&gt;-1,"",LEFT(SUBSTITUTE(SUBSTITUTE(SUBSTITUTE(SUBSTITUTE(SUBSTITUTE(CID_DB[[#This Row],[ NSN ]],"-","")," ","")," ",""),"‐",""),"NA",""),13))</f>
        <v>4820016328944</v>
      </c>
      <c r="J67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|AE77875U|BALL JOINT ASSY|4820016328944</v>
      </c>
    </row>
    <row r="6752" spans="1:10" x14ac:dyDescent="0.35">
      <c r="A6752" s="1" t="s">
        <v>3</v>
      </c>
      <c r="B6752" s="1" t="s">
        <v>13131</v>
      </c>
      <c r="C6752" s="1" t="s">
        <v>3</v>
      </c>
      <c r="D6752" s="1" t="s">
        <v>13218</v>
      </c>
      <c r="E6752" s="1" t="s">
        <v>13258</v>
      </c>
      <c r="F6752" s="4" t="s">
        <v>13167</v>
      </c>
      <c r="G6752" s="1" t="s">
        <v>103</v>
      </c>
      <c r="H6752" s="3" t="str">
        <f t="shared" si="105"/>
        <v>Other Than Commercial</v>
      </c>
      <c r="I6752" s="3" t="str">
        <f>IF(IFERROR(SEARCH("N/A",CID_DB[[#This Row],[ NSN ]]),-1)&lt;&gt;-1,"",LEFT(SUBSTITUTE(SUBSTITUTE(SUBSTITUTE(SUBSTITUTE(SUBSTITUTE(CID_DB[[#This Row],[ NSN ]],"-","")," ","")," ",""),"‐",""),"NA",""),13))</f>
        <v>5315015188600</v>
      </c>
      <c r="J67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|AE7409501|PIN ASSY|5315015188600</v>
      </c>
    </row>
    <row r="6753" spans="1:10" x14ac:dyDescent="0.35">
      <c r="A6753" s="1" t="s">
        <v>3</v>
      </c>
      <c r="B6753" s="1" t="s">
        <v>13131</v>
      </c>
      <c r="C6753" s="1" t="s">
        <v>3</v>
      </c>
      <c r="D6753" s="1" t="s">
        <v>13219</v>
      </c>
      <c r="E6753" s="1" t="s">
        <v>13259</v>
      </c>
      <c r="F6753" s="4" t="s">
        <v>13168</v>
      </c>
      <c r="G6753" s="1" t="s">
        <v>103</v>
      </c>
      <c r="H6753" s="3" t="str">
        <f t="shared" si="105"/>
        <v>Other Than Commercial</v>
      </c>
      <c r="I6753" s="3" t="str">
        <f>IF(IFERROR(SEARCH("N/A",CID_DB[[#This Row],[ NSN ]]),-1)&lt;&gt;-1,"",LEFT(SUBSTITUTE(SUBSTITUTE(SUBSTITUTE(SUBSTITUTE(SUBSTITUTE(CID_DB[[#This Row],[ NSN ]],"-","")," ","")," ",""),"‐",""),"NA",""),13))</f>
        <v>4730016316023</v>
      </c>
      <c r="J67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|AE74089U|ELBOW ASSY,LH|4730016316023</v>
      </c>
    </row>
    <row r="6754" spans="1:10" x14ac:dyDescent="0.35">
      <c r="A6754" s="1" t="s">
        <v>3</v>
      </c>
      <c r="B6754" s="1" t="s">
        <v>13131</v>
      </c>
      <c r="C6754" s="1" t="s">
        <v>3</v>
      </c>
      <c r="D6754" s="1" t="s">
        <v>13220</v>
      </c>
      <c r="E6754" s="1" t="s">
        <v>13260</v>
      </c>
      <c r="F6754" s="4" t="s">
        <v>13169</v>
      </c>
      <c r="G6754" s="1" t="s">
        <v>103</v>
      </c>
      <c r="H6754" s="3" t="str">
        <f t="shared" si="105"/>
        <v>Other Than Commercial</v>
      </c>
      <c r="I6754" s="3" t="str">
        <f>IF(IFERROR(SEARCH("N/A",CID_DB[[#This Row],[ NSN ]]),-1)&lt;&gt;-1,"",LEFT(SUBSTITUTE(SUBSTITUTE(SUBSTITUTE(SUBSTITUTE(SUBSTITUTE(CID_DB[[#This Row],[ NSN ]],"-","")," ","")," ",""),"‐",""),"NA",""),13))</f>
        <v>4730016316017</v>
      </c>
      <c r="J67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|AE74088U|ELBOW ASSY,RH|4730016316017</v>
      </c>
    </row>
    <row r="6755" spans="1:10" x14ac:dyDescent="0.35">
      <c r="A6755" s="1" t="s">
        <v>3</v>
      </c>
      <c r="B6755" s="1" t="s">
        <v>13131</v>
      </c>
      <c r="C6755" s="1" t="s">
        <v>3</v>
      </c>
      <c r="D6755" s="1" t="s">
        <v>13221</v>
      </c>
      <c r="E6755" s="1" t="s">
        <v>9799</v>
      </c>
      <c r="F6755" s="4" t="s">
        <v>13170</v>
      </c>
      <c r="G6755" s="1" t="s">
        <v>103</v>
      </c>
      <c r="H6755" s="3" t="str">
        <f t="shared" si="105"/>
        <v>Other Than Commercial</v>
      </c>
      <c r="I6755" s="3" t="str">
        <f>IF(IFERROR(SEARCH("N/A",CID_DB[[#This Row],[ NSN ]]),-1)&lt;&gt;-1,"",LEFT(SUBSTITUTE(SUBSTITUTE(SUBSTITUTE(SUBSTITUTE(SUBSTITUTE(CID_DB[[#This Row],[ NSN ]],"-","")," ","")," ",""),"‐",""),"NA",""),13))</f>
        <v>5935016318416</v>
      </c>
      <c r="J67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|AE73843U|ADAPTER|5935016318416</v>
      </c>
    </row>
    <row r="6756" spans="1:10" x14ac:dyDescent="0.35">
      <c r="A6756" s="1" t="s">
        <v>3</v>
      </c>
      <c r="B6756" s="1" t="s">
        <v>13131</v>
      </c>
      <c r="C6756" s="1" t="s">
        <v>3</v>
      </c>
      <c r="D6756" s="1" t="s">
        <v>13222</v>
      </c>
      <c r="E6756" s="1" t="s">
        <v>9799</v>
      </c>
      <c r="F6756" s="4" t="s">
        <v>13171</v>
      </c>
      <c r="G6756" s="1" t="s">
        <v>103</v>
      </c>
      <c r="H6756" s="3" t="str">
        <f t="shared" si="105"/>
        <v>Other Than Commercial</v>
      </c>
      <c r="I6756" s="3" t="str">
        <f>IF(IFERROR(SEARCH("N/A",CID_DB[[#This Row],[ NSN ]]),-1)&lt;&gt;-1,"",LEFT(SUBSTITUTE(SUBSTITUTE(SUBSTITUTE(SUBSTITUTE(SUBSTITUTE(CID_DB[[#This Row],[ NSN ]],"-","")," ","")," ",""),"‐",""),"NA",""),13))</f>
        <v>5935016319180</v>
      </c>
      <c r="J67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|AE73841U|ADAPTER|5935016319180</v>
      </c>
    </row>
    <row r="6757" spans="1:10" x14ac:dyDescent="0.35">
      <c r="A6757" s="1" t="s">
        <v>3</v>
      </c>
      <c r="B6757" s="1" t="s">
        <v>13131</v>
      </c>
      <c r="C6757" s="1" t="s">
        <v>3</v>
      </c>
      <c r="D6757" s="1" t="s">
        <v>13223</v>
      </c>
      <c r="E6757" s="1" t="s">
        <v>13261</v>
      </c>
      <c r="F6757" s="4" t="s">
        <v>13172</v>
      </c>
      <c r="G6757" s="1" t="s">
        <v>8</v>
      </c>
      <c r="H6757" s="3" t="str">
        <f t="shared" si="105"/>
        <v>Commercial</v>
      </c>
      <c r="I6757" s="3" t="str">
        <f>IF(IFERROR(SEARCH("N/A",CID_DB[[#This Row],[ NSN ]]),-1)&lt;&gt;-1,"",LEFT(SUBSTITUTE(SUBSTITUTE(SUBSTITUTE(SUBSTITUTE(SUBSTITUTE(CID_DB[[#This Row],[ NSN ]],"-","")," ","")," ",""),"‐",""),"NA",""),13))</f>
        <v>4720015816925</v>
      </c>
      <c r="J67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|AE7202351|HOSE, ASSY, HI PRES|4720015816925</v>
      </c>
    </row>
    <row r="6758" spans="1:10" x14ac:dyDescent="0.35">
      <c r="A6758" s="1" t="s">
        <v>3</v>
      </c>
      <c r="B6758" s="1" t="s">
        <v>13131</v>
      </c>
      <c r="C6758" s="1" t="s">
        <v>3</v>
      </c>
      <c r="D6758" s="1" t="s">
        <v>13224</v>
      </c>
      <c r="E6758" s="1" t="s">
        <v>13262</v>
      </c>
      <c r="F6758" s="4" t="s">
        <v>13173</v>
      </c>
      <c r="G6758" s="1" t="s">
        <v>103</v>
      </c>
      <c r="H6758" s="3" t="str">
        <f t="shared" si="105"/>
        <v>Other Than Commercial</v>
      </c>
      <c r="I6758" s="3" t="str">
        <f>IF(IFERROR(SEARCH("N/A",CID_DB[[#This Row],[ NSN ]]),-1)&lt;&gt;-1,"",LEFT(SUBSTITUTE(SUBSTITUTE(SUBSTITUTE(SUBSTITUTE(SUBSTITUTE(CID_DB[[#This Row],[ NSN ]],"-","")," ","")," ",""),"‐",""),"NA",""),13))</f>
        <v>5970016318421</v>
      </c>
      <c r="J67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|AE71901008|FIRE SLEEVE|5970016318421</v>
      </c>
    </row>
    <row r="6759" spans="1:10" x14ac:dyDescent="0.35">
      <c r="A6759" s="1" t="s">
        <v>3</v>
      </c>
      <c r="B6759" s="1" t="s">
        <v>13131</v>
      </c>
      <c r="C6759" s="1" t="s">
        <v>3</v>
      </c>
      <c r="D6759" s="1" t="s">
        <v>13225</v>
      </c>
      <c r="E6759" s="1" t="s">
        <v>13263</v>
      </c>
      <c r="F6759" s="4" t="s">
        <v>13174</v>
      </c>
      <c r="G6759" s="1" t="s">
        <v>8</v>
      </c>
      <c r="H6759" s="3" t="str">
        <f t="shared" si="105"/>
        <v>Commercial</v>
      </c>
      <c r="I6759" s="3" t="str">
        <f>IF(IFERROR(SEARCH("N/A",CID_DB[[#This Row],[ NSN ]]),-1)&lt;&gt;-1,"",LEFT(SUBSTITUTE(SUBSTITUTE(SUBSTITUTE(SUBSTITUTE(SUBSTITUTE(CID_DB[[#This Row],[ NSN ]],"-","")," ","")," ",""),"‐",""),"NA",""),13))</f>
        <v>5935014883405</v>
      </c>
      <c r="J67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|AE71243E|DISCONNECT|5935014883405</v>
      </c>
    </row>
    <row r="6760" spans="1:10" x14ac:dyDescent="0.35">
      <c r="A6760" s="1" t="s">
        <v>3</v>
      </c>
      <c r="B6760" s="1" t="s">
        <v>13131</v>
      </c>
      <c r="C6760" s="1" t="s">
        <v>3</v>
      </c>
      <c r="D6760" s="1" t="s">
        <v>13226</v>
      </c>
      <c r="E6760" s="1" t="s">
        <v>13264</v>
      </c>
      <c r="F6760" s="4" t="s">
        <v>13175</v>
      </c>
      <c r="G6760" s="1" t="s">
        <v>103</v>
      </c>
      <c r="H6760" s="3" t="str">
        <f t="shared" si="105"/>
        <v>Other Than Commercial</v>
      </c>
      <c r="I6760" s="3" t="str">
        <f>IF(IFERROR(SEARCH("N/A",CID_DB[[#This Row],[ NSN ]]),-1)&lt;&gt;-1,"",LEFT(SUBSTITUTE(SUBSTITUTE(SUBSTITUTE(SUBSTITUTE(SUBSTITUTE(CID_DB[[#This Row],[ NSN ]],"-","")," ","")," ",""),"‐",""),"NA",""),13))</f>
        <v>4820016316012</v>
      </c>
      <c r="J67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|AE70520K|GATE VALVE|4820016316012</v>
      </c>
    </row>
    <row r="6761" spans="1:10" x14ac:dyDescent="0.35">
      <c r="A6761" s="1" t="s">
        <v>3</v>
      </c>
      <c r="B6761" s="1" t="s">
        <v>13131</v>
      </c>
      <c r="C6761" s="1" t="s">
        <v>3</v>
      </c>
      <c r="D6761" s="1" t="s">
        <v>13227</v>
      </c>
      <c r="E6761" s="1" t="s">
        <v>13265</v>
      </c>
      <c r="F6761" s="4" t="s">
        <v>13176</v>
      </c>
      <c r="G6761" s="1" t="s">
        <v>103</v>
      </c>
      <c r="H6761" s="3" t="str">
        <f t="shared" si="105"/>
        <v>Other Than Commercial</v>
      </c>
      <c r="I6761" s="3" t="str">
        <f>IF(IFERROR(SEARCH("N/A",CID_DB[[#This Row],[ NSN ]]),-1)&lt;&gt;-1,"",LEFT(SUBSTITUTE(SUBSTITUTE(SUBSTITUTE(SUBSTITUTE(SUBSTITUTE(CID_DB[[#This Row],[ NSN ]],"-","")," ","")," ",""),"‐",""),"NA",""),13))</f>
        <v>5935016318463</v>
      </c>
      <c r="J67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|AE70457K|CONNECTOR BODY|5935016318463</v>
      </c>
    </row>
    <row r="6762" spans="1:10" x14ac:dyDescent="0.35">
      <c r="A6762" s="1" t="s">
        <v>3</v>
      </c>
      <c r="B6762" s="1" t="s">
        <v>13131</v>
      </c>
      <c r="C6762" s="1" t="s">
        <v>3</v>
      </c>
      <c r="D6762" s="1" t="s">
        <v>13228</v>
      </c>
      <c r="E6762" s="1" t="s">
        <v>8818</v>
      </c>
      <c r="F6762" s="4" t="s">
        <v>13177</v>
      </c>
      <c r="G6762" s="1" t="s">
        <v>103</v>
      </c>
      <c r="H6762" s="3" t="str">
        <f t="shared" si="105"/>
        <v>Other Than Commercial</v>
      </c>
      <c r="I6762" s="3" t="str">
        <f>IF(IFERROR(SEARCH("N/A",CID_DB[[#This Row],[ NSN ]]),-1)&lt;&gt;-1,"",LEFT(SUBSTITUTE(SUBSTITUTE(SUBSTITUTE(SUBSTITUTE(SUBSTITUTE(CID_DB[[#This Row],[ NSN ]],"-","")," ","")," ",""),"‐",""),"NA",""),13))</f>
        <v>3040014938030</v>
      </c>
      <c r="J67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|AE70454Z|LINK ASSY|3040014938030</v>
      </c>
    </row>
    <row r="6763" spans="1:10" x14ac:dyDescent="0.35">
      <c r="A6763" s="1" t="s">
        <v>3</v>
      </c>
      <c r="B6763" s="1" t="s">
        <v>13131</v>
      </c>
      <c r="C6763" s="1" t="s">
        <v>3</v>
      </c>
      <c r="D6763" s="1" t="s">
        <v>13229</v>
      </c>
      <c r="E6763" s="1" t="s">
        <v>1877</v>
      </c>
      <c r="F6763" s="4" t="s">
        <v>13178</v>
      </c>
      <c r="G6763" s="1" t="s">
        <v>8</v>
      </c>
      <c r="H6763" s="3" t="str">
        <f t="shared" si="105"/>
        <v>Commercial</v>
      </c>
      <c r="I6763" s="3" t="str">
        <f>IF(IFERROR(SEARCH("N/A",CID_DB[[#This Row],[ NSN ]]),-1)&lt;&gt;-1,"",LEFT(SUBSTITUTE(SUBSTITUTE(SUBSTITUTE(SUBSTITUTE(SUBSTITUTE(CID_DB[[#This Row],[ NSN ]],"-","")," ","")," ",""),"‐",""),"NA",""),13))</f>
        <v>4720014883509</v>
      </c>
      <c r="J67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|AE2463534E0112|HOSE ASSY|4720014883509</v>
      </c>
    </row>
    <row r="6764" spans="1:10" x14ac:dyDescent="0.35">
      <c r="A6764" s="1" t="s">
        <v>3</v>
      </c>
      <c r="B6764" s="1" t="s">
        <v>13131</v>
      </c>
      <c r="C6764" s="1" t="s">
        <v>3</v>
      </c>
      <c r="D6764" s="1" t="s">
        <v>13230</v>
      </c>
      <c r="E6764" s="1" t="s">
        <v>10086</v>
      </c>
      <c r="F6764" s="4" t="s">
        <v>13179</v>
      </c>
      <c r="G6764" s="1" t="s">
        <v>103</v>
      </c>
      <c r="H6764" s="3" t="str">
        <f t="shared" si="105"/>
        <v>Other Than Commercial</v>
      </c>
      <c r="I6764" s="3" t="str">
        <f>IF(IFERROR(SEARCH("N/A",CID_DB[[#This Row],[ NSN ]]),-1)&lt;&gt;-1,"",LEFT(SUBSTITUTE(SUBSTITUTE(SUBSTITUTE(SUBSTITUTE(SUBSTITUTE(CID_DB[[#This Row],[ NSN ]],"-","")," ","")," ",""),"‐",""),"NA",""),13))</f>
        <v>5330015140403</v>
      </c>
      <c r="J67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|AE18900177|SEAL|5330015140403</v>
      </c>
    </row>
    <row r="6765" spans="1:10" x14ac:dyDescent="0.35">
      <c r="A6765" s="1" t="s">
        <v>3</v>
      </c>
      <c r="B6765" s="1" t="s">
        <v>13131</v>
      </c>
      <c r="C6765" s="1" t="s">
        <v>3</v>
      </c>
      <c r="D6765" s="1" t="s">
        <v>13231</v>
      </c>
      <c r="E6765" s="1" t="s">
        <v>3037</v>
      </c>
      <c r="F6765" s="4" t="s">
        <v>13180</v>
      </c>
      <c r="G6765" s="1" t="s">
        <v>103</v>
      </c>
      <c r="H6765" s="3" t="str">
        <f t="shared" si="105"/>
        <v>Other Than Commercial</v>
      </c>
      <c r="I6765" s="3" t="str">
        <f>IF(IFERROR(SEARCH("N/A",CID_DB[[#This Row],[ NSN ]]),-1)&lt;&gt;-1,"",LEFT(SUBSTITUTE(SUBSTITUTE(SUBSTITUTE(SUBSTITUTE(SUBSTITUTE(CID_DB[[#This Row],[ NSN ]],"-","")," ","")," ",""),"‐",""),"NA",""),13))</f>
        <v>3120016317732</v>
      </c>
      <c r="J67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|AE18033052|BUSHING|3120016317732</v>
      </c>
    </row>
    <row r="6766" spans="1:10" x14ac:dyDescent="0.35">
      <c r="A6766" s="1" t="s">
        <v>3</v>
      </c>
      <c r="B6766" s="1" t="s">
        <v>13131</v>
      </c>
      <c r="C6766" s="1" t="s">
        <v>3</v>
      </c>
      <c r="D6766" s="1" t="s">
        <v>13232</v>
      </c>
      <c r="E6766" s="1" t="s">
        <v>2887</v>
      </c>
      <c r="F6766" s="4" t="s">
        <v>13181</v>
      </c>
      <c r="G6766" s="1" t="s">
        <v>8</v>
      </c>
      <c r="H6766" s="3" t="str">
        <f t="shared" si="105"/>
        <v>Commercial</v>
      </c>
      <c r="I6766" s="3" t="str">
        <f>IF(IFERROR(SEARCH("N/A",CID_DB[[#This Row],[ NSN ]]),-1)&lt;&gt;-1,"",LEFT(SUBSTITUTE(SUBSTITUTE(SUBSTITUTE(SUBSTITUTE(SUBSTITUTE(CID_DB[[#This Row],[ NSN ]],"-","")," ","")," ",""),"‐",""),"NA",""),13))</f>
        <v>5340015372533</v>
      </c>
      <c r="J67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|AE12297073|CAP|5340015372533</v>
      </c>
    </row>
    <row r="6767" spans="1:10" x14ac:dyDescent="0.35">
      <c r="A6767" s="1" t="s">
        <v>3</v>
      </c>
      <c r="B6767" s="1" t="s">
        <v>13131</v>
      </c>
      <c r="C6767" s="1" t="s">
        <v>3</v>
      </c>
      <c r="D6767" s="1" t="s">
        <v>13233</v>
      </c>
      <c r="E6767" s="1" t="s">
        <v>13266</v>
      </c>
      <c r="F6767" s="4" t="s">
        <v>13182</v>
      </c>
      <c r="G6767" s="1" t="s">
        <v>8</v>
      </c>
      <c r="H6767" s="3" t="str">
        <f t="shared" si="105"/>
        <v>Commercial</v>
      </c>
      <c r="I6767" s="3" t="str">
        <f>IF(IFERROR(SEARCH("N/A",CID_DB[[#This Row],[ NSN ]]),-1)&lt;&gt;-1,"",LEFT(SUBSTITUTE(SUBSTITUTE(SUBSTITUTE(SUBSTITUTE(SUBSTITUTE(CID_DB[[#This Row],[ NSN ]],"-","")," ","")," ",""),"‐",""),"NA",""),13))</f>
        <v>4720015203874</v>
      </c>
      <c r="J67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|AC32E0351YAA|HOSE|4720015203874</v>
      </c>
    </row>
    <row r="6768" spans="1:10" x14ac:dyDescent="0.35">
      <c r="A6768" s="1" t="s">
        <v>3</v>
      </c>
      <c r="B6768" s="1" t="s">
        <v>13131</v>
      </c>
      <c r="C6768" s="1" t="s">
        <v>3</v>
      </c>
      <c r="D6768" s="1" t="s">
        <v>13234</v>
      </c>
      <c r="E6768" s="1" t="s">
        <v>13266</v>
      </c>
      <c r="F6768" s="4" t="s">
        <v>13183</v>
      </c>
      <c r="G6768" s="1" t="s">
        <v>8</v>
      </c>
      <c r="H6768" s="3" t="str">
        <f t="shared" si="105"/>
        <v>Commercial</v>
      </c>
      <c r="I6768" s="3" t="str">
        <f>IF(IFERROR(SEARCH("N/A",CID_DB[[#This Row],[ NSN ]]),-1)&lt;&gt;-1,"",LEFT(SUBSTITUTE(SUBSTITUTE(SUBSTITUTE(SUBSTITUTE(SUBSTITUTE(CID_DB[[#This Row],[ NSN ]],"-","")," ","")," ",""),"‐",""),"NA",""),13))</f>
        <v>4720015206718</v>
      </c>
      <c r="J67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|AC32E0235LBA|HOSE|4720015206718</v>
      </c>
    </row>
    <row r="6769" spans="1:10" x14ac:dyDescent="0.35">
      <c r="A6769" s="1" t="s">
        <v>3</v>
      </c>
      <c r="B6769" s="1" t="s">
        <v>13131</v>
      </c>
      <c r="C6769" s="1" t="s">
        <v>3</v>
      </c>
      <c r="D6769" s="1" t="s">
        <v>13235</v>
      </c>
      <c r="E6769" s="1" t="s">
        <v>2899</v>
      </c>
      <c r="F6769" s="4" t="s">
        <v>13184</v>
      </c>
      <c r="G6769" s="1" t="s">
        <v>8</v>
      </c>
      <c r="H6769" s="3" t="str">
        <f t="shared" si="105"/>
        <v>Commercial</v>
      </c>
      <c r="I6769" s="3" t="str">
        <f>IF(IFERROR(SEARCH("N/A",CID_DB[[#This Row],[ NSN ]]),-1)&lt;&gt;-1,"",LEFT(SUBSTITUTE(SUBSTITUTE(SUBSTITUTE(SUBSTITUTE(SUBSTITUTE(CID_DB[[#This Row],[ NSN ]],"-","")," ","")," ",""),"‐",""),"NA",""),13))</f>
        <v>4720015206719</v>
      </c>
      <c r="J67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|AC32E0127KBA|HOSE ASSEMBLY|4720015206719</v>
      </c>
    </row>
    <row r="6770" spans="1:10" x14ac:dyDescent="0.35">
      <c r="A6770" s="1" t="s">
        <v>3</v>
      </c>
      <c r="B6770" s="1" t="s">
        <v>13131</v>
      </c>
      <c r="C6770" s="1" t="s">
        <v>3</v>
      </c>
      <c r="D6770" s="1" t="s">
        <v>13236</v>
      </c>
      <c r="E6770" s="1" t="s">
        <v>13266</v>
      </c>
      <c r="F6770" s="4" t="s">
        <v>13185</v>
      </c>
      <c r="G6770" s="1" t="s">
        <v>8</v>
      </c>
      <c r="H6770" s="3" t="str">
        <f t="shared" si="105"/>
        <v>Commercial</v>
      </c>
      <c r="I6770" s="3" t="str">
        <f>IF(IFERROR(SEARCH("N/A",CID_DB[[#This Row],[ NSN ]]),-1)&lt;&gt;-1,"",LEFT(SUBSTITUTE(SUBSTITUTE(SUBSTITUTE(SUBSTITUTE(SUBSTITUTE(CID_DB[[#This Row],[ NSN ]],"-","")," ","")," ",""),"‐",""),"NA",""),13))</f>
        <v>4720014986238</v>
      </c>
      <c r="J67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|AC31HB0184RR|HOSE|4720014986238</v>
      </c>
    </row>
    <row r="6771" spans="1:10" x14ac:dyDescent="0.35">
      <c r="A6771" s="1" t="s">
        <v>3</v>
      </c>
      <c r="B6771" s="1" t="s">
        <v>13131</v>
      </c>
      <c r="C6771" s="1" t="s">
        <v>3</v>
      </c>
      <c r="D6771" s="1" t="s">
        <v>13237</v>
      </c>
      <c r="E6771" s="1" t="s">
        <v>13266</v>
      </c>
      <c r="F6771" s="4" t="s">
        <v>13186</v>
      </c>
      <c r="G6771" s="1" t="s">
        <v>8</v>
      </c>
      <c r="H6771" s="3" t="str">
        <f t="shared" si="105"/>
        <v>Commercial</v>
      </c>
      <c r="I6771" s="3" t="str">
        <f>IF(IFERROR(SEARCH("N/A",CID_DB[[#This Row],[ NSN ]]),-1)&lt;&gt;-1,"",LEFT(SUBSTITUTE(SUBSTITUTE(SUBSTITUTE(SUBSTITUTE(SUBSTITUTE(CID_DB[[#This Row],[ NSN ]],"-","")," ","")," ",""),"‐",""),"NA",""),13))</f>
        <v>4720014986252</v>
      </c>
      <c r="J67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|AC31GA0262SS|HOSE|4720014986252</v>
      </c>
    </row>
    <row r="6772" spans="1:10" x14ac:dyDescent="0.35">
      <c r="A6772" s="1" t="s">
        <v>3</v>
      </c>
      <c r="B6772" s="1" t="s">
        <v>13131</v>
      </c>
      <c r="C6772" s="1" t="s">
        <v>3</v>
      </c>
      <c r="D6772" s="1" t="s">
        <v>13238</v>
      </c>
      <c r="E6772" s="1" t="s">
        <v>2899</v>
      </c>
      <c r="F6772" s="4" t="s">
        <v>13187</v>
      </c>
      <c r="G6772" s="1" t="s">
        <v>8</v>
      </c>
      <c r="H6772" s="3" t="str">
        <f t="shared" si="105"/>
        <v>Commercial</v>
      </c>
      <c r="I6772" s="3" t="str">
        <f>IF(IFERROR(SEARCH("N/A",CID_DB[[#This Row],[ NSN ]]),-1)&lt;&gt;-1,"",LEFT(SUBSTITUTE(SUBSTITUTE(SUBSTITUTE(SUBSTITUTE(SUBSTITUTE(CID_DB[[#This Row],[ NSN ]],"-","")," ","")," ",""),"‐",""),"NA",""),13))</f>
        <v>4720015374647</v>
      </c>
      <c r="J67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|AC31EB0136EE|HOSE ASSEMBLY|4720015374647</v>
      </c>
    </row>
    <row r="6773" spans="1:10" x14ac:dyDescent="0.35">
      <c r="A6773" s="1" t="s">
        <v>3</v>
      </c>
      <c r="B6773" s="1" t="s">
        <v>13131</v>
      </c>
      <c r="C6773" s="1" t="s">
        <v>3</v>
      </c>
      <c r="D6773" s="1" t="s">
        <v>13239</v>
      </c>
      <c r="E6773" s="1" t="s">
        <v>2899</v>
      </c>
      <c r="F6773" s="4" t="s">
        <v>13188</v>
      </c>
      <c r="G6773" s="1" t="s">
        <v>8</v>
      </c>
      <c r="H6773" s="3" t="str">
        <f t="shared" si="105"/>
        <v>Commercial</v>
      </c>
      <c r="I6773" s="3" t="str">
        <f>IF(IFERROR(SEARCH("N/A",CID_DB[[#This Row],[ NSN ]]),-1)&lt;&gt;-1,"",LEFT(SUBSTITUTE(SUBSTITUTE(SUBSTITUTE(SUBSTITUTE(SUBSTITUTE(CID_DB[[#This Row],[ NSN ]],"-","")," ","")," ",""),"‐",""),"NA",""),13))</f>
        <v>4720015376583</v>
      </c>
      <c r="J67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|AC31EB0134SS|HOSE ASSEMBLY|4720015376583</v>
      </c>
    </row>
    <row r="6774" spans="1:10" x14ac:dyDescent="0.35">
      <c r="A6774" s="1" t="s">
        <v>3</v>
      </c>
      <c r="B6774" s="1" t="s">
        <v>13131</v>
      </c>
      <c r="C6774" s="1" t="s">
        <v>3</v>
      </c>
      <c r="D6774" s="1" t="s">
        <v>13240</v>
      </c>
      <c r="E6774" s="1" t="s">
        <v>2899</v>
      </c>
      <c r="F6774" s="4" t="s">
        <v>13189</v>
      </c>
      <c r="G6774" s="1" t="s">
        <v>8</v>
      </c>
      <c r="H6774" s="3" t="str">
        <f t="shared" si="105"/>
        <v>Commercial</v>
      </c>
      <c r="I6774" s="3" t="str">
        <f>IF(IFERROR(SEARCH("N/A",CID_DB[[#This Row],[ NSN ]]),-1)&lt;&gt;-1,"",LEFT(SUBSTITUTE(SUBSTITUTE(SUBSTITUTE(SUBSTITUTE(SUBSTITUTE(CID_DB[[#This Row],[ NSN ]],"-","")," ","")," ",""),"‐",""),"NA",""),13))</f>
        <v>4720015244180</v>
      </c>
      <c r="J67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|AC31EA0091EE|HOSE ASSEMBLY|4720015244180</v>
      </c>
    </row>
    <row r="6775" spans="1:10" x14ac:dyDescent="0.35">
      <c r="A6775" s="1" t="s">
        <v>3</v>
      </c>
      <c r="B6775" s="1" t="s">
        <v>13131</v>
      </c>
      <c r="C6775" s="1" t="s">
        <v>3</v>
      </c>
      <c r="D6775" s="1" t="s">
        <v>13241</v>
      </c>
      <c r="E6775" s="1" t="s">
        <v>2899</v>
      </c>
      <c r="F6775" s="4" t="s">
        <v>13190</v>
      </c>
      <c r="G6775" s="1" t="s">
        <v>8</v>
      </c>
      <c r="H6775" s="3" t="str">
        <f t="shared" si="105"/>
        <v>Commercial</v>
      </c>
      <c r="I6775" s="3" t="str">
        <f>IF(IFERROR(SEARCH("N/A",CID_DB[[#This Row],[ NSN ]]),-1)&lt;&gt;-1,"",LEFT(SUBSTITUTE(SUBSTITUTE(SUBSTITUTE(SUBSTITUTE(SUBSTITUTE(CID_DB[[#This Row],[ NSN ]],"-","")," ","")," ",""),"‐",""),"NA",""),13))</f>
        <v>4720015244188</v>
      </c>
      <c r="J67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|AC31EA0082EE|HOSE ASSEMBLY|4720015244188</v>
      </c>
    </row>
    <row r="6776" spans="1:10" x14ac:dyDescent="0.35">
      <c r="A6776" s="1" t="s">
        <v>3</v>
      </c>
      <c r="B6776" s="1" t="s">
        <v>13131</v>
      </c>
      <c r="C6776" s="1" t="s">
        <v>3</v>
      </c>
      <c r="D6776" s="1" t="s">
        <v>13242</v>
      </c>
      <c r="E6776" s="1" t="s">
        <v>2899</v>
      </c>
      <c r="F6776" s="4" t="s">
        <v>13191</v>
      </c>
      <c r="G6776" s="1" t="s">
        <v>8</v>
      </c>
      <c r="H6776" s="3" t="str">
        <f t="shared" si="105"/>
        <v>Commercial</v>
      </c>
      <c r="I6776" s="3" t="str">
        <f>IF(IFERROR(SEARCH("N/A",CID_DB[[#This Row],[ NSN ]]),-1)&lt;&gt;-1,"",LEFT(SUBSTITUTE(SUBSTITUTE(SUBSTITUTE(SUBSTITUTE(SUBSTITUTE(CID_DB[[#This Row],[ NSN ]],"-","")," ","")," ",""),"‐",""),"NA",""),13))</f>
        <v>4720015247793</v>
      </c>
      <c r="J67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|AC31EA0080SS|HOSE ASSEMBLY|4720015247793</v>
      </c>
    </row>
    <row r="6777" spans="1:10" x14ac:dyDescent="0.35">
      <c r="A6777" s="1" t="s">
        <v>3</v>
      </c>
      <c r="B6777" s="1" t="s">
        <v>13131</v>
      </c>
      <c r="C6777" s="1" t="s">
        <v>13151</v>
      </c>
      <c r="D6777" s="1" t="s">
        <v>3</v>
      </c>
      <c r="E6777" s="1" t="s">
        <v>13263</v>
      </c>
      <c r="F6777" s="4" t="s">
        <v>13192</v>
      </c>
      <c r="G6777" s="1" t="s">
        <v>8</v>
      </c>
      <c r="H6777" s="3" t="str">
        <f t="shared" si="105"/>
        <v>Commercial</v>
      </c>
      <c r="I6777" s="3" t="str">
        <f>IF(IFERROR(SEARCH("N/A",CID_DB[[#This Row],[ NSN ]]),-1)&lt;&gt;-1,"",LEFT(SUBSTITUTE(SUBSTITUTE(SUBSTITUTE(SUBSTITUTE(SUBSTITUTE(CID_DB[[#This Row],[ NSN ]],"-","")," ","")," ",""),"‐",""),"NA",""),13))</f>
        <v>4730014986093</v>
      </c>
      <c r="J67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5VK00064121||DISCONNECT|4730014986093</v>
      </c>
    </row>
    <row r="6778" spans="1:10" x14ac:dyDescent="0.35">
      <c r="A6778" s="1" t="s">
        <v>3</v>
      </c>
      <c r="B6778" s="1" t="s">
        <v>13131</v>
      </c>
      <c r="C6778" s="1" t="s">
        <v>13152</v>
      </c>
      <c r="D6778" s="1" t="s">
        <v>3</v>
      </c>
      <c r="E6778" s="1" t="s">
        <v>13267</v>
      </c>
      <c r="F6778" s="4" t="s">
        <v>13193</v>
      </c>
      <c r="G6778" s="1" t="s">
        <v>8</v>
      </c>
      <c r="H6778" s="3" t="str">
        <f t="shared" si="105"/>
        <v>Commercial</v>
      </c>
      <c r="I6778" s="3" t="str">
        <f>IF(IFERROR(SEARCH("N/A",CID_DB[[#This Row],[ NSN ]]),-1)&lt;&gt;-1,"",LEFT(SUBSTITUTE(SUBSTITUTE(SUBSTITUTE(SUBSTITUTE(SUBSTITUTE(CID_DB[[#This Row],[ NSN ]],"-","")," ","")," ",""),"‐",""),"NA",""),13))</f>
        <v>4710014877143</v>
      </c>
      <c r="J67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5VJ71102111||LINE, FUEL RETURN|4710014877143</v>
      </c>
    </row>
    <row r="6779" spans="1:10" x14ac:dyDescent="0.35">
      <c r="A6779" s="1" t="s">
        <v>3</v>
      </c>
      <c r="B6779" s="1" t="s">
        <v>13131</v>
      </c>
      <c r="C6779" s="1" t="s">
        <v>13153</v>
      </c>
      <c r="D6779" s="1" t="s">
        <v>3</v>
      </c>
      <c r="E6779" s="1" t="s">
        <v>13267</v>
      </c>
      <c r="F6779" s="4" t="s">
        <v>13194</v>
      </c>
      <c r="G6779" s="1" t="s">
        <v>8</v>
      </c>
      <c r="H6779" s="3" t="str">
        <f t="shared" si="105"/>
        <v>Commercial</v>
      </c>
      <c r="I6779" s="3" t="str">
        <f>IF(IFERROR(SEARCH("N/A",CID_DB[[#This Row],[ NSN ]]),-1)&lt;&gt;-1,"",LEFT(SUBSTITUTE(SUBSTITUTE(SUBSTITUTE(SUBSTITUTE(SUBSTITUTE(CID_DB[[#This Row],[ NSN ]],"-","")," ","")," ",""),"‐",""),"NA",""),13))</f>
        <v>4710014874709</v>
      </c>
      <c r="J67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5VJ71102109||LINE, FUEL RETURN|4710014874709</v>
      </c>
    </row>
    <row r="6780" spans="1:10" x14ac:dyDescent="0.35">
      <c r="A6780" s="1" t="s">
        <v>3</v>
      </c>
      <c r="B6780" s="1" t="s">
        <v>13132</v>
      </c>
      <c r="C6780" s="1" t="s">
        <v>13154</v>
      </c>
      <c r="D6780" s="1" t="s">
        <v>3</v>
      </c>
      <c r="E6780" s="1" t="s">
        <v>13268</v>
      </c>
      <c r="F6780" s="4" t="s">
        <v>13195</v>
      </c>
      <c r="G6780" s="1" t="s">
        <v>8</v>
      </c>
      <c r="H6780" s="3" t="str">
        <f t="shared" si="105"/>
        <v>Commercial</v>
      </c>
      <c r="I6780" s="3" t="str">
        <f>IF(IFERROR(SEARCH("N/A",CID_DB[[#This Row],[ NSN ]]),-1)&lt;&gt;-1,"",LEFT(SUBSTITUTE(SUBSTITUTE(SUBSTITUTE(SUBSTITUTE(SUBSTITUTE(CID_DB[[#This Row],[ NSN ]],"-","")," ","")," ",""),"‐",""),"NA",""),13))</f>
        <v>6685013115064</v>
      </c>
      <c r="J67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78000111581||Engine Oil temperature Indicator|6685013115064</v>
      </c>
    </row>
    <row r="6781" spans="1:10" x14ac:dyDescent="0.35">
      <c r="A6781" s="1" t="s">
        <v>3</v>
      </c>
      <c r="B6781" s="1" t="s">
        <v>13132</v>
      </c>
      <c r="C6781" s="1" t="s">
        <v>3</v>
      </c>
      <c r="D6781" s="1" t="s">
        <v>3</v>
      </c>
      <c r="E6781" s="1" t="s">
        <v>13269</v>
      </c>
      <c r="F6781" s="4" t="s">
        <v>3</v>
      </c>
      <c r="G6781" s="1" t="s">
        <v>8</v>
      </c>
      <c r="H6781" s="3" t="str">
        <f t="shared" si="105"/>
        <v>Commercial</v>
      </c>
      <c r="I6781" s="3" t="str">
        <f>IF(IFERROR(SEARCH("N/A",CID_DB[[#This Row],[ NSN ]]),-1)&lt;&gt;-1,"",LEFT(SUBSTITUTE(SUBSTITUTE(SUBSTITUTE(SUBSTITUTE(SUBSTITUTE(CID_DB[[#This Row],[ NSN ]],"-","")," ","")," ",""),"‐",""),"NA",""),13))</f>
        <v/>
      </c>
      <c r="J67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and Overhaul of B52 Engine Oil temperature Indicator P/N 78000111581/NSN 6685013115064|</v>
      </c>
    </row>
    <row r="6782" spans="1:10" x14ac:dyDescent="0.35">
      <c r="A6782" s="1" t="s">
        <v>3</v>
      </c>
      <c r="B6782" s="1" t="s">
        <v>13133</v>
      </c>
      <c r="C6782" s="1" t="s">
        <v>5482</v>
      </c>
      <c r="D6782" s="1">
        <v>423242</v>
      </c>
      <c r="E6782" s="1" t="s">
        <v>6188</v>
      </c>
      <c r="F6782" s="4" t="s">
        <v>13196</v>
      </c>
      <c r="G6782" s="1" t="s">
        <v>8</v>
      </c>
      <c r="H6782" s="3" t="str">
        <f t="shared" si="105"/>
        <v>Commercial</v>
      </c>
      <c r="I6782" s="3" t="str">
        <f>IF(IFERROR(SEARCH("N/A",CID_DB[[#This Row],[ NSN ]]),-1)&lt;&gt;-1,"",LEFT(SUBSTITUTE(SUBSTITUTE(SUBSTITUTE(SUBSTITUTE(SUBSTITUTE(CID_DB[[#This Row],[ NSN ]],"-","")," ","")," ",""),"‐",""),"NA",""),13))</f>
        <v>4210015031522</v>
      </c>
      <c r="J67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125423541|423242|FIRE EXTINGUISHER ASSEMBLY|4210015031522</v>
      </c>
    </row>
    <row r="6783" spans="1:10" x14ac:dyDescent="0.35">
      <c r="A6783" s="1" t="s">
        <v>3</v>
      </c>
      <c r="B6783" s="1" t="s">
        <v>13133</v>
      </c>
      <c r="C6783" s="1" t="s">
        <v>5483</v>
      </c>
      <c r="D6783" s="1">
        <v>423245</v>
      </c>
      <c r="E6783" s="1" t="s">
        <v>6188</v>
      </c>
      <c r="F6783" s="4" t="s">
        <v>13197</v>
      </c>
      <c r="G6783" s="1" t="s">
        <v>8</v>
      </c>
      <c r="H6783" s="3" t="str">
        <f t="shared" si="105"/>
        <v>Commercial</v>
      </c>
      <c r="I6783" s="3" t="str">
        <f>IF(IFERROR(SEARCH("N/A",CID_DB[[#This Row],[ NSN ]]),-1)&lt;&gt;-1,"",LEFT(SUBSTITUTE(SUBSTITUTE(SUBSTITUTE(SUBSTITUTE(SUBSTITUTE(CID_DB[[#This Row],[ NSN ]],"-","")," ","")," ",""),"‐",""),"NA",""),13))</f>
        <v>4210016458356</v>
      </c>
      <c r="J67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125423542|423245|FIRE EXTINGUISHER ASSEMBLY|4210016458356</v>
      </c>
    </row>
    <row r="6784" spans="1:10" x14ac:dyDescent="0.35">
      <c r="A6784" s="1" t="s">
        <v>3</v>
      </c>
      <c r="B6784" s="1" t="s">
        <v>13133</v>
      </c>
      <c r="C6784" s="1" t="s">
        <v>5484</v>
      </c>
      <c r="D6784" s="1">
        <v>423243</v>
      </c>
      <c r="E6784" s="1" t="s">
        <v>6188</v>
      </c>
      <c r="F6784" s="4" t="s">
        <v>13198</v>
      </c>
      <c r="G6784" s="1" t="s">
        <v>8</v>
      </c>
      <c r="H6784" s="3" t="str">
        <f t="shared" si="105"/>
        <v>Commercial</v>
      </c>
      <c r="I6784" s="3" t="str">
        <f>IF(IFERROR(SEARCH("N/A",CID_DB[[#This Row],[ NSN ]]),-1)&lt;&gt;-1,"",LEFT(SUBSTITUTE(SUBSTITUTE(SUBSTITUTE(SUBSTITUTE(SUBSTITUTE(CID_DB[[#This Row],[ NSN ]],"-","")," ","")," ",""),"‐",""),"NA",""),13))</f>
        <v>4210015983914</v>
      </c>
      <c r="J67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125423543|423243|FIRE EXTINGUISHER ASSEMBLY|4210015983914</v>
      </c>
    </row>
    <row r="6785" spans="1:10" x14ac:dyDescent="0.35">
      <c r="A6785" s="1" t="s">
        <v>3</v>
      </c>
      <c r="B6785" s="1" t="s">
        <v>13133</v>
      </c>
      <c r="C6785" s="1" t="s">
        <v>5485</v>
      </c>
      <c r="D6785" s="1">
        <v>423244</v>
      </c>
      <c r="E6785" s="1" t="s">
        <v>6188</v>
      </c>
      <c r="F6785" s="4" t="s">
        <v>13199</v>
      </c>
      <c r="G6785" s="1" t="s">
        <v>8</v>
      </c>
      <c r="H6785" s="3" t="str">
        <f t="shared" si="105"/>
        <v>Commercial</v>
      </c>
      <c r="I6785" s="3" t="str">
        <f>IF(IFERROR(SEARCH("N/A",CID_DB[[#This Row],[ NSN ]]),-1)&lt;&gt;-1,"",LEFT(SUBSTITUTE(SUBSTITUTE(SUBSTITUTE(SUBSTITUTE(SUBSTITUTE(CID_DB[[#This Row],[ NSN ]],"-","")," ","")," ",""),"‐",""),"NA",""),13))</f>
        <v>4210016612573</v>
      </c>
      <c r="J67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125423544|423244|FIRE EXTINGUISHER ASSEMBLY|4210016612573</v>
      </c>
    </row>
    <row r="6786" spans="1:10" x14ac:dyDescent="0.35">
      <c r="A6786" s="1" t="s">
        <v>3</v>
      </c>
      <c r="B6786" s="1" t="s">
        <v>13133</v>
      </c>
      <c r="C6786" s="1">
        <v>12578261</v>
      </c>
      <c r="D6786" s="1" t="s">
        <v>5909</v>
      </c>
      <c r="E6786" s="1" t="s">
        <v>6186</v>
      </c>
      <c r="F6786" s="4" t="s">
        <v>13200</v>
      </c>
      <c r="G6786" s="1" t="s">
        <v>8</v>
      </c>
      <c r="H6786" s="3" t="str">
        <f t="shared" si="105"/>
        <v>Commercial</v>
      </c>
      <c r="I6786" s="3" t="str">
        <f>IF(IFERROR(SEARCH("N/A",CID_DB[[#This Row],[ NSN ]]),-1)&lt;&gt;-1,"",LEFT(SUBSTITUTE(SUBSTITUTE(SUBSTITUTE(SUBSTITUTE(SUBSTITUTE(CID_DB[[#This Row],[ NSN ]],"-","")," ","")," ",""),"‐",""),"NA",""),13))</f>
        <v>4210016451007</v>
      </c>
      <c r="J67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12578261|42246441|BRACKET ASSEMBLY, FIRE EXTINGUISHER|4210016451007</v>
      </c>
    </row>
    <row r="6787" spans="1:10" x14ac:dyDescent="0.35">
      <c r="A6787" s="1" t="s">
        <v>3</v>
      </c>
      <c r="B6787" s="1" t="s">
        <v>13133</v>
      </c>
      <c r="C6787" s="1">
        <v>12578266</v>
      </c>
      <c r="D6787" s="1">
        <v>423236</v>
      </c>
      <c r="E6787" s="1" t="s">
        <v>6192</v>
      </c>
      <c r="F6787" s="4" t="s">
        <v>13201</v>
      </c>
      <c r="G6787" s="1" t="s">
        <v>8</v>
      </c>
      <c r="H6787" s="3" t="str">
        <f t="shared" ref="H6787:H6851" si="106">IF(G6787="Y - CID","Commercial",IF(G6787="N - CID","Other Than Commercial","N/A"))</f>
        <v>Commercial</v>
      </c>
      <c r="I6787" s="3" t="str">
        <f>IF(IFERROR(SEARCH("N/A",CID_DB[[#This Row],[ NSN ]]),-1)&lt;&gt;-1,"",LEFT(SUBSTITUTE(SUBSTITUTE(SUBSTITUTE(SUBSTITUTE(SUBSTITUTE(CID_DB[[#This Row],[ NSN ]],"-","")," ","")," ",""),"‐",""),"NA",""),13))</f>
        <v>6150016452604</v>
      </c>
      <c r="J67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12578266|423236|CREW SENSOR HARNESS (1W100)|6150016452604</v>
      </c>
    </row>
    <row r="6788" spans="1:10" x14ac:dyDescent="0.35">
      <c r="A6788" s="1" t="s">
        <v>3</v>
      </c>
      <c r="B6788" s="1" t="s">
        <v>13133</v>
      </c>
      <c r="C6788" s="1">
        <v>12580300</v>
      </c>
      <c r="D6788" s="1">
        <v>476421</v>
      </c>
      <c r="E6788" s="1" t="s">
        <v>6193</v>
      </c>
      <c r="F6788" s="4" t="s">
        <v>13202</v>
      </c>
      <c r="G6788" s="1" t="s">
        <v>8</v>
      </c>
      <c r="H6788" s="3" t="str">
        <f t="shared" si="106"/>
        <v>Commercial</v>
      </c>
      <c r="I6788" s="3" t="str">
        <f>IF(IFERROR(SEARCH("N/A",CID_DB[[#This Row],[ NSN ]]),-1)&lt;&gt;-1,"",LEFT(SUBSTITUTE(SUBSTITUTE(SUBSTITUTE(SUBSTITUTE(SUBSTITUTE(CID_DB[[#This Row],[ NSN ]],"-","")," ","")," ",""),"‐",""),"NA",""),13))</f>
        <v>6150016604148</v>
      </c>
      <c r="J67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12580300|476421|CREW SENSOR HARNESS (1W103)|6150016604148</v>
      </c>
    </row>
    <row r="6789" spans="1:10" x14ac:dyDescent="0.35">
      <c r="A6789" s="1" t="s">
        <v>3</v>
      </c>
      <c r="B6789" s="1" t="s">
        <v>13133</v>
      </c>
      <c r="C6789" s="1">
        <v>12580314</v>
      </c>
      <c r="D6789" s="1">
        <v>421927</v>
      </c>
      <c r="E6789" s="1" t="s">
        <v>6190</v>
      </c>
      <c r="F6789" s="4" t="s">
        <v>13203</v>
      </c>
      <c r="G6789" s="1" t="s">
        <v>8</v>
      </c>
      <c r="H6789" s="3" t="str">
        <f t="shared" si="106"/>
        <v>Commercial</v>
      </c>
      <c r="I6789" s="3" t="str">
        <f>IF(IFERROR(SEARCH("N/A",CID_DB[[#This Row],[ NSN ]]),-1)&lt;&gt;-1,"",LEFT(SUBSTITUTE(SUBSTITUTE(SUBSTITUTE(SUBSTITUTE(SUBSTITUTE(CID_DB[[#This Row],[ NSN ]],"-","")," ","")," ",""),"‐",""),"NA",""),13))</f>
        <v>5310015544830</v>
      </c>
      <c r="J67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12580314|421927|NUT, NOZZLE|5310015544830</v>
      </c>
    </row>
    <row r="6790" spans="1:10" x14ac:dyDescent="0.35">
      <c r="A6790" s="1" t="s">
        <v>3</v>
      </c>
      <c r="B6790" s="1" t="s">
        <v>13133</v>
      </c>
      <c r="C6790" s="1">
        <v>12580315</v>
      </c>
      <c r="D6790" s="1">
        <v>421878</v>
      </c>
      <c r="E6790" s="1" t="s">
        <v>6191</v>
      </c>
      <c r="F6790" s="4" t="s">
        <v>13204</v>
      </c>
      <c r="G6790" s="1" t="s">
        <v>8</v>
      </c>
      <c r="H6790" s="3" t="str">
        <f t="shared" si="106"/>
        <v>Commercial</v>
      </c>
      <c r="I6790" s="3" t="str">
        <f>IF(IFERROR(SEARCH("N/A",CID_DB[[#This Row],[ NSN ]]),-1)&lt;&gt;-1,"",LEFT(SUBSTITUTE(SUBSTITUTE(SUBSTITUTE(SUBSTITUTE(SUBSTITUTE(CID_DB[[#This Row],[ NSN ]],"-","")," ","")," ",""),"‐",""),"NA",""),13))</f>
        <v>5310016007278</v>
      </c>
      <c r="J67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12580315|421878|NUT, RETAINER|5310016007278</v>
      </c>
    </row>
    <row r="6791" spans="1:10" x14ac:dyDescent="0.35">
      <c r="A6791" s="1" t="s">
        <v>3</v>
      </c>
      <c r="B6791" s="1" t="s">
        <v>13133</v>
      </c>
      <c r="C6791" s="1">
        <v>12580612</v>
      </c>
      <c r="D6791" s="1">
        <v>476688</v>
      </c>
      <c r="E6791" s="1" t="s">
        <v>13270</v>
      </c>
      <c r="F6791" s="4" t="s">
        <v>13205</v>
      </c>
      <c r="G6791" s="1" t="s">
        <v>8</v>
      </c>
      <c r="H6791" s="3" t="str">
        <f t="shared" si="106"/>
        <v>Commercial</v>
      </c>
      <c r="I6791" s="3" t="str">
        <f>IF(IFERROR(SEARCH("N/A",CID_DB[[#This Row],[ NSN ]]),-1)&lt;&gt;-1,"",LEFT(SUBSTITUTE(SUBSTITUTE(SUBSTITUTE(SUBSTITUTE(SUBSTITUTE(CID_DB[[#This Row],[ NSN ]],"-","")," ","")," ",""),"‐",""),"NA",""),13))</f>
        <v>5895016575705</v>
      </c>
      <c r="J67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12580612|476688|CONTROL ELECTRONICS PANEL PIM (CANENAB)|5895016575705</v>
      </c>
    </row>
    <row r="6792" spans="1:10" x14ac:dyDescent="0.35">
      <c r="A6792" s="1" t="s">
        <v>3</v>
      </c>
      <c r="B6792" s="1" t="s">
        <v>13133</v>
      </c>
      <c r="C6792" s="1">
        <v>12580917</v>
      </c>
      <c r="D6792" s="1">
        <v>423240</v>
      </c>
      <c r="E6792" s="1" t="s">
        <v>13271</v>
      </c>
      <c r="F6792" s="4" t="s">
        <v>13206</v>
      </c>
      <c r="G6792" s="1" t="s">
        <v>8</v>
      </c>
      <c r="H6792" s="3" t="str">
        <f t="shared" si="106"/>
        <v>Commercial</v>
      </c>
      <c r="I6792" s="3" t="str">
        <f>IF(IFERROR(SEARCH("N/A",CID_DB[[#This Row],[ NSN ]]),-1)&lt;&gt;-1,"",LEFT(SUBSTITUTE(SUBSTITUTE(SUBSTITUTE(SUBSTITUTE(SUBSTITUTE(CID_DB[[#This Row],[ NSN ]],"-","")," ","")," ",""),"‐",""),"NA",""),13))</f>
        <v>6150016594776</v>
      </c>
      <c r="J67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12580917|423240|SPH EXTINGUISHER VALVE Harness (1W101)|6150016594776</v>
      </c>
    </row>
    <row r="6793" spans="1:10" x14ac:dyDescent="0.35">
      <c r="A6793" s="1" t="s">
        <v>3</v>
      </c>
      <c r="B6793" s="1" t="s">
        <v>13133</v>
      </c>
      <c r="C6793" s="1">
        <v>12580918</v>
      </c>
      <c r="D6793" s="1">
        <v>475629</v>
      </c>
      <c r="E6793" s="1" t="s">
        <v>6195</v>
      </c>
      <c r="F6793" s="4" t="s">
        <v>13207</v>
      </c>
      <c r="G6793" s="1" t="s">
        <v>8</v>
      </c>
      <c r="H6793" s="3" t="str">
        <f t="shared" si="106"/>
        <v>Commercial</v>
      </c>
      <c r="I6793" s="3" t="str">
        <f>IF(IFERROR(SEARCH("N/A",CID_DB[[#This Row],[ NSN ]]),-1)&lt;&gt;-1,"",LEFT(SUBSTITUTE(SUBSTITUTE(SUBSTITUTE(SUBSTITUTE(SUBSTITUTE(CID_DB[[#This Row],[ NSN ]],"-","")," ","")," ",""),"‐",""),"NA",""),13))</f>
        <v>6150016589610</v>
      </c>
      <c r="J67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12580918|475629|J3 WIRING HARNESS (1W102)|6150016589610</v>
      </c>
    </row>
    <row r="6794" spans="1:10" x14ac:dyDescent="0.35">
      <c r="A6794" s="1" t="s">
        <v>3</v>
      </c>
      <c r="B6794" s="1" t="s">
        <v>13133</v>
      </c>
      <c r="C6794" s="1">
        <v>12580919</v>
      </c>
      <c r="D6794" s="1">
        <v>423232</v>
      </c>
      <c r="E6794" s="1" t="s">
        <v>6196</v>
      </c>
      <c r="F6794" s="4" t="s">
        <v>13208</v>
      </c>
      <c r="G6794" s="1" t="s">
        <v>8</v>
      </c>
      <c r="H6794" s="3" t="str">
        <f t="shared" si="106"/>
        <v>Commercial</v>
      </c>
      <c r="I6794" s="3" t="str">
        <f>IF(IFERROR(SEARCH("N/A",CID_DB[[#This Row],[ NSN ]]),-1)&lt;&gt;-1,"",LEFT(SUBSTITUTE(SUBSTITUTE(SUBSTITUTE(SUBSTITUTE(SUBSTITUTE(CID_DB[[#This Row],[ NSN ]],"-","")," ","")," ",""),"‐",""),"NA",""),13))</f>
        <v>6150016577902</v>
      </c>
      <c r="J67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12580919|423232|ENGINE SENSOR HARNESS|6150016577902</v>
      </c>
    </row>
    <row r="6795" spans="1:10" x14ac:dyDescent="0.35">
      <c r="A6795" s="1" t="s">
        <v>3</v>
      </c>
      <c r="B6795" s="1" t="s">
        <v>13133</v>
      </c>
      <c r="C6795" s="1">
        <v>12580920</v>
      </c>
      <c r="D6795" s="1">
        <v>423234</v>
      </c>
      <c r="E6795" s="1" t="s">
        <v>6197</v>
      </c>
      <c r="F6795" s="4" t="s">
        <v>13209</v>
      </c>
      <c r="G6795" s="1" t="s">
        <v>8</v>
      </c>
      <c r="H6795" s="3" t="str">
        <f t="shared" si="106"/>
        <v>Commercial</v>
      </c>
      <c r="I6795" s="3" t="str">
        <f>IF(IFERROR(SEARCH("N/A",CID_DB[[#This Row],[ NSN ]]),-1)&lt;&gt;-1,"",LEFT(SUBSTITUTE(SUBSTITUTE(SUBSTITUTE(SUBSTITUTE(SUBSTITUTE(CID_DB[[#This Row],[ NSN ]],"-","")," ","")," ",""),"‐",""),"NA",""),13))</f>
        <v>6150016640257</v>
      </c>
      <c r="J67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12580920|423234|EXTINGUISHER VALVE HARNESS (1W104)|6150016640257</v>
      </c>
    </row>
    <row r="6796" spans="1:10" x14ac:dyDescent="0.35">
      <c r="A6796" s="1" t="s">
        <v>3</v>
      </c>
      <c r="B6796" s="1" t="s">
        <v>13133</v>
      </c>
      <c r="C6796" s="1">
        <v>12580921</v>
      </c>
      <c r="D6796" s="1">
        <v>475627</v>
      </c>
      <c r="E6796" s="1" t="s">
        <v>6198</v>
      </c>
      <c r="F6796" s="4" t="s">
        <v>13210</v>
      </c>
      <c r="G6796" s="1" t="s">
        <v>8</v>
      </c>
      <c r="H6796" s="3" t="str">
        <f t="shared" si="106"/>
        <v>Commercial</v>
      </c>
      <c r="I6796" s="3" t="str">
        <f>IF(IFERROR(SEARCH("N/A",CID_DB[[#This Row],[ NSN ]]),-1)&lt;&gt;-1,"",LEFT(SUBSTITUTE(SUBSTITUTE(SUBSTITUTE(SUBSTITUTE(SUBSTITUTE(CID_DB[[#This Row],[ NSN ]],"-","")," ","")," ",""),"‐",""),"NA",""),13))</f>
        <v>6150016641120</v>
      </c>
      <c r="J67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12580921|475627|HARNESS J3 (1W105)|6150016641120</v>
      </c>
    </row>
    <row r="6797" spans="1:10" x14ac:dyDescent="0.35">
      <c r="A6797" s="1" t="s">
        <v>3</v>
      </c>
      <c r="B6797" s="1" t="s">
        <v>13134</v>
      </c>
      <c r="C6797" s="1">
        <v>10555956</v>
      </c>
      <c r="D6797" s="1">
        <v>59764</v>
      </c>
      <c r="E6797" s="1" t="s">
        <v>13272</v>
      </c>
      <c r="F6797" s="4" t="s">
        <v>13211</v>
      </c>
      <c r="G6797" s="1" t="s">
        <v>8</v>
      </c>
      <c r="H6797" s="3" t="str">
        <f t="shared" si="106"/>
        <v>Commercial</v>
      </c>
      <c r="I6797" s="3" t="str">
        <f>IF(IFERROR(SEARCH("N/A",CID_DB[[#This Row],[ NSN ]]),-1)&lt;&gt;-1,"",LEFT(SUBSTITUTE(SUBSTITUTE(SUBSTITUTE(SUBSTITUTE(SUBSTITUTE(CID_DB[[#This Row],[ NSN ]],"-","")," ","")," ",""),"‐",""),"NA",""),13))</f>
        <v>6350014307176</v>
      </c>
      <c r="J67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10555956|59764|Fire Sensor, Optical|6350014307176</v>
      </c>
    </row>
    <row r="6798" spans="1:10" x14ac:dyDescent="0.35">
      <c r="A6798" s="1" t="s">
        <v>3</v>
      </c>
      <c r="B6798" s="1" t="s">
        <v>13134</v>
      </c>
      <c r="C6798" s="1" t="s">
        <v>5542</v>
      </c>
      <c r="D6798" s="1" t="s">
        <v>5941</v>
      </c>
      <c r="E6798" s="1" t="s">
        <v>13273</v>
      </c>
      <c r="F6798" s="4" t="s">
        <v>13196</v>
      </c>
      <c r="G6798" s="1" t="s">
        <v>8</v>
      </c>
      <c r="H6798" s="3" t="str">
        <f t="shared" si="106"/>
        <v>Commercial</v>
      </c>
      <c r="I6798" s="3" t="str">
        <f>IF(IFERROR(SEARCH("N/A",CID_DB[[#This Row],[ NSN ]]),-1)&lt;&gt;-1,"",LEFT(SUBSTITUTE(SUBSTITUTE(SUBSTITUTE(SUBSTITUTE(SUBSTITUTE(CID_DB[[#This Row],[ NSN ]],"-","")," ","")," ",""),"‐",""),"NA",""),13))</f>
        <v>4210015031522</v>
      </c>
      <c r="J67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10653035001|474000107|Fire Extinguisher Assembly|4210015031522</v>
      </c>
    </row>
    <row r="6799" spans="1:10" x14ac:dyDescent="0.35">
      <c r="A6799" s="1" t="s">
        <v>3</v>
      </c>
      <c r="B6799" s="1" t="s">
        <v>13134</v>
      </c>
      <c r="C6799" s="1" t="s">
        <v>5543</v>
      </c>
      <c r="D6799" s="1" t="s">
        <v>5942</v>
      </c>
      <c r="E6799" s="1" t="s">
        <v>13273</v>
      </c>
      <c r="F6799" s="4" t="s">
        <v>3</v>
      </c>
      <c r="G6799" s="1" t="s">
        <v>8</v>
      </c>
      <c r="H6799" s="3" t="str">
        <f t="shared" si="106"/>
        <v>Commercial</v>
      </c>
      <c r="I6799" s="3" t="str">
        <f>IF(IFERROR(SEARCH("N/A",CID_DB[[#This Row],[ NSN ]]),-1)&lt;&gt;-1,"",LEFT(SUBSTITUTE(SUBSTITUTE(SUBSTITUTE(SUBSTITUTE(SUBSTITUTE(CID_DB[[#This Row],[ NSN ]],"-","")," ","")," ",""),"‐",""),"NA",""),13))</f>
        <v/>
      </c>
      <c r="J67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LS1141563|474000319|Fire Extinguisher Assembly|</v>
      </c>
    </row>
    <row r="6800" spans="1:10" x14ac:dyDescent="0.35">
      <c r="A6800" s="1" t="s">
        <v>3</v>
      </c>
      <c r="B6800" s="1" t="s">
        <v>13135</v>
      </c>
      <c r="C6800" s="1" t="s">
        <v>13155</v>
      </c>
      <c r="D6800" s="1" t="s">
        <v>13155</v>
      </c>
      <c r="E6800" s="1" t="s">
        <v>13274</v>
      </c>
      <c r="F6800" s="4" t="s">
        <v>3</v>
      </c>
      <c r="G6800" s="1" t="s">
        <v>103</v>
      </c>
      <c r="H6800" s="3" t="str">
        <f t="shared" si="106"/>
        <v>Other Than Commercial</v>
      </c>
      <c r="I6800" s="3" t="str">
        <f>IF(IFERROR(SEARCH("N/A",CID_DB[[#This Row],[ NSN ]]),-1)&lt;&gt;-1,"",LEFT(SUBSTITUTE(SUBSTITUTE(SUBSTITUTE(SUBSTITUTE(SUBSTITUTE(CID_DB[[#This Row],[ NSN ]],"-","")," ","")," ",""),"‐",""),"NA",""),13))</f>
        <v/>
      </c>
      <c r="J68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78760001|78760001|Supply Accumilator|</v>
      </c>
    </row>
    <row r="6801" spans="1:10" x14ac:dyDescent="0.35">
      <c r="A6801" s="1" t="s">
        <v>3</v>
      </c>
      <c r="B6801" s="1" t="s">
        <v>13135</v>
      </c>
      <c r="C6801" s="1" t="s">
        <v>13156</v>
      </c>
      <c r="D6801" s="1" t="s">
        <v>13156</v>
      </c>
      <c r="E6801" s="1" t="s">
        <v>13275</v>
      </c>
      <c r="F6801" s="4" t="s">
        <v>3</v>
      </c>
      <c r="G6801" s="1" t="s">
        <v>103</v>
      </c>
      <c r="H6801" s="3" t="str">
        <f t="shared" si="106"/>
        <v>Other Than Commercial</v>
      </c>
      <c r="I6801" s="3" t="str">
        <f>IF(IFERROR(SEARCH("N/A",CID_DB[[#This Row],[ NSN ]]),-1)&lt;&gt;-1,"",LEFT(SUBSTITUTE(SUBSTITUTE(SUBSTITUTE(SUBSTITUTE(SUBSTITUTE(CID_DB[[#This Row],[ NSN ]],"-","")," ","")," ",""),"‐",""),"NA",""),13))</f>
        <v/>
      </c>
      <c r="J68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78280001|78280001|Return Accumulator|</v>
      </c>
    </row>
    <row r="6802" spans="1:10" x14ac:dyDescent="0.35">
      <c r="A6802" s="1" t="s">
        <v>3</v>
      </c>
      <c r="B6802" s="1" t="s">
        <v>13135</v>
      </c>
      <c r="C6802" s="1" t="s">
        <v>13157</v>
      </c>
      <c r="D6802" s="1" t="s">
        <v>13157</v>
      </c>
      <c r="E6802" s="1" t="s">
        <v>13276</v>
      </c>
      <c r="F6802" s="4" t="s">
        <v>3</v>
      </c>
      <c r="G6802" s="1" t="s">
        <v>103</v>
      </c>
      <c r="H6802" s="3" t="str">
        <f t="shared" si="106"/>
        <v>Other Than Commercial</v>
      </c>
      <c r="I6802" s="3" t="str">
        <f>IF(IFERROR(SEARCH("N/A",CID_DB[[#This Row],[ NSN ]]),-1)&lt;&gt;-1,"",LEFT(SUBSTITUTE(SUBSTITUTE(SUBSTITUTE(SUBSTITUTE(SUBSTITUTE(CID_DB[[#This Row],[ NSN ]],"-","")," ","")," ",""),"‐",""),"NA",""),13))</f>
        <v/>
      </c>
      <c r="J68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78260001|78260001|Reservoir|</v>
      </c>
    </row>
    <row r="6803" spans="1:10" x14ac:dyDescent="0.35">
      <c r="A6803" s="1" t="s">
        <v>3</v>
      </c>
      <c r="B6803" s="1" t="s">
        <v>13599</v>
      </c>
      <c r="C6803" s="1" t="s">
        <v>13600</v>
      </c>
      <c r="D6803" s="1" t="s">
        <v>3</v>
      </c>
      <c r="E6803" s="1" t="s">
        <v>13602</v>
      </c>
      <c r="F6803" s="4" t="s">
        <v>13601</v>
      </c>
      <c r="G6803" s="1" t="s">
        <v>103</v>
      </c>
      <c r="H6803" s="3" t="str">
        <f t="shared" si="106"/>
        <v>Other Than Commercial</v>
      </c>
      <c r="I6803" s="3" t="str">
        <f>IF(IFERROR(SEARCH("N/A",CID_DB[[#This Row],[ NSN ]]),-1)&lt;&gt;-1,"",LEFT(SUBSTITUTE(SUBSTITUTE(SUBSTITUTE(SUBSTITUTE(SUBSTITUTE(CID_DB[[#This Row],[ NSN ]],"-","")," ","")," ",""),"‐",""),"NA",""),13))</f>
        <v>5985011112722</v>
      </c>
      <c r="J68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11441552||Antenna Position Indicator|5985011112722</v>
      </c>
    </row>
    <row r="6804" spans="1:10" x14ac:dyDescent="0.35">
      <c r="A6804" s="1" t="s">
        <v>3</v>
      </c>
      <c r="B6804" s="1" t="s">
        <v>13306</v>
      </c>
      <c r="C6804" s="1" t="s">
        <v>13307</v>
      </c>
      <c r="D6804" s="1" t="s">
        <v>3</v>
      </c>
      <c r="E6804" s="1" t="s">
        <v>13308</v>
      </c>
      <c r="F6804" s="4" t="s">
        <v>3</v>
      </c>
      <c r="G6804" s="1" t="s">
        <v>8</v>
      </c>
      <c r="H6804" s="3" t="str">
        <f t="shared" si="106"/>
        <v>Commercial</v>
      </c>
      <c r="I6804" s="3" t="str">
        <f>IF(IFERROR(SEARCH("N/A",CID_DB[[#This Row],[ NSN ]]),-1)&lt;&gt;-1,"",LEFT(SUBSTITUTE(SUBSTITUTE(SUBSTITUTE(SUBSTITUTE(SUBSTITUTE(CID_DB[[#This Row],[ NSN ]],"-","")," ","")," ",""),"‐",""),"NA",""),13))</f>
        <v/>
      </c>
      <c r="J68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0617111805102||BUSHING, FLANGED|</v>
      </c>
    </row>
    <row r="6805" spans="1:10" x14ac:dyDescent="0.35">
      <c r="A6805" s="1" t="s">
        <v>3</v>
      </c>
      <c r="B6805" s="1" t="s">
        <v>13306</v>
      </c>
      <c r="C6805" s="1" t="s">
        <v>13309</v>
      </c>
      <c r="D6805" s="1" t="s">
        <v>3</v>
      </c>
      <c r="E6805" s="1" t="s">
        <v>13310</v>
      </c>
      <c r="F6805" s="4" t="s">
        <v>3</v>
      </c>
      <c r="G6805" s="1" t="s">
        <v>8</v>
      </c>
      <c r="H6805" s="3" t="str">
        <f t="shared" si="106"/>
        <v>Commercial</v>
      </c>
      <c r="I6805" s="3" t="str">
        <f>IF(IFERROR(SEARCH("N/A",CID_DB[[#This Row],[ NSN ]]),-1)&lt;&gt;-1,"",LEFT(SUBSTITUTE(SUBSTITUTE(SUBSTITUTE(SUBSTITUTE(SUBSTITUTE(CID_DB[[#This Row],[ NSN ]],"-","")," ","")," ",""),"‐",""),"NA",""),13))</f>
        <v/>
      </c>
      <c r="J68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0610008854101||BUSHING, SLEEVE SUBASSY|</v>
      </c>
    </row>
    <row r="6806" spans="1:10" x14ac:dyDescent="0.35">
      <c r="A6806" s="1" t="s">
        <v>3</v>
      </c>
      <c r="B6806" s="1" t="s">
        <v>13306</v>
      </c>
      <c r="C6806" s="1" t="s">
        <v>13311</v>
      </c>
      <c r="D6806" s="1" t="s">
        <v>3</v>
      </c>
      <c r="E6806" s="1" t="s">
        <v>13312</v>
      </c>
      <c r="F6806" s="4" t="s">
        <v>3</v>
      </c>
      <c r="G6806" s="1" t="s">
        <v>8</v>
      </c>
      <c r="H6806" s="3" t="str">
        <f t="shared" si="106"/>
        <v>Commercial</v>
      </c>
      <c r="I6806" s="3" t="str">
        <f>IF(IFERROR(SEARCH("N/A",CID_DB[[#This Row],[ NSN ]]),-1)&lt;&gt;-1,"",LEFT(SUBSTITUTE(SUBSTITUTE(SUBSTITUTE(SUBSTITUTE(SUBSTITUTE(CID_DB[[#This Row],[ NSN ]],"-","")," ","")," ",""),"‐",""),"NA",""),13))</f>
        <v/>
      </c>
      <c r="J68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0617111805101||BUSHINGHORN|</v>
      </c>
    </row>
    <row r="6807" spans="1:10" x14ac:dyDescent="0.35">
      <c r="A6807" s="1" t="s">
        <v>3</v>
      </c>
      <c r="B6807" s="1" t="s">
        <v>13306</v>
      </c>
      <c r="C6807" s="1" t="s">
        <v>13313</v>
      </c>
      <c r="D6807" s="1" t="s">
        <v>3</v>
      </c>
      <c r="E6807" s="1" t="s">
        <v>13314</v>
      </c>
      <c r="F6807" s="4" t="s">
        <v>3</v>
      </c>
      <c r="G6807" s="1" t="s">
        <v>8</v>
      </c>
      <c r="H6807" s="3" t="str">
        <f t="shared" si="106"/>
        <v>Commercial</v>
      </c>
      <c r="I6807" s="3" t="str">
        <f>IF(IFERROR(SEARCH("N/A",CID_DB[[#This Row],[ NSN ]]),-1)&lt;&gt;-1,"",LEFT(SUBSTITUTE(SUBSTITUTE(SUBSTITUTE(SUBSTITUTE(SUBSTITUTE(CID_DB[[#This Row],[ NSN ]],"-","")," ","")," ",""),"‐",""),"NA",""),13))</f>
        <v/>
      </c>
      <c r="J68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0610008855106||BUSHING, HINGE CUFF ASSY|</v>
      </c>
    </row>
    <row r="6808" spans="1:10" x14ac:dyDescent="0.35">
      <c r="A6808" s="1" t="s">
        <v>3</v>
      </c>
      <c r="B6808" s="1" t="s">
        <v>13306</v>
      </c>
      <c r="C6808" s="1" t="s">
        <v>13315</v>
      </c>
      <c r="D6808" s="1" t="s">
        <v>3</v>
      </c>
      <c r="E6808" s="1" t="s">
        <v>13308</v>
      </c>
      <c r="F6808" s="4" t="s">
        <v>3</v>
      </c>
      <c r="G6808" s="1" t="s">
        <v>8</v>
      </c>
      <c r="H6808" s="3" t="str">
        <f t="shared" si="106"/>
        <v>Commercial</v>
      </c>
      <c r="I6808" s="3" t="str">
        <f>IF(IFERROR(SEARCH("N/A",CID_DB[[#This Row],[ NSN ]]),-1)&lt;&gt;-1,"",LEFT(SUBSTITUTE(SUBSTITUTE(SUBSTITUTE(SUBSTITUTE(SUBSTITUTE(CID_DB[[#This Row],[ NSN ]],"-","")," ","")," ",""),"‐",""),"NA",""),13))</f>
        <v/>
      </c>
      <c r="J68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0610008855105||BUSHING, FLANGED|</v>
      </c>
    </row>
    <row r="6809" spans="1:10" x14ac:dyDescent="0.35">
      <c r="A6809" s="1" t="s">
        <v>3</v>
      </c>
      <c r="B6809" s="1" t="s">
        <v>13306</v>
      </c>
      <c r="C6809" s="1" t="s">
        <v>13316</v>
      </c>
      <c r="D6809" s="1" t="s">
        <v>3</v>
      </c>
      <c r="E6809" s="1" t="s">
        <v>13308</v>
      </c>
      <c r="F6809" s="4" t="s">
        <v>3</v>
      </c>
      <c r="G6809" s="1" t="s">
        <v>8</v>
      </c>
      <c r="H6809" s="3" t="str">
        <f t="shared" si="106"/>
        <v>Commercial</v>
      </c>
      <c r="I6809" s="3" t="str">
        <f>IF(IFERROR(SEARCH("N/A",CID_DB[[#This Row],[ NSN ]]),-1)&lt;&gt;-1,"",LEFT(SUBSTITUTE(SUBSTITUTE(SUBSTITUTE(SUBSTITUTE(SUBSTITUTE(CID_DB[[#This Row],[ NSN ]],"-","")," ","")," ",""),"‐",""),"NA",""),13))</f>
        <v/>
      </c>
      <c r="J68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0610008855104||BUSHING, FLANGED|</v>
      </c>
    </row>
    <row r="6810" spans="1:10" x14ac:dyDescent="0.35">
      <c r="A6810" s="1" t="s">
        <v>3</v>
      </c>
      <c r="B6810" s="1" t="s">
        <v>13306</v>
      </c>
      <c r="C6810" s="1" t="s">
        <v>13317</v>
      </c>
      <c r="D6810" s="1" t="s">
        <v>3</v>
      </c>
      <c r="E6810" s="1" t="s">
        <v>13308</v>
      </c>
      <c r="F6810" s="4" t="s">
        <v>3</v>
      </c>
      <c r="G6810" s="1" t="s">
        <v>8</v>
      </c>
      <c r="H6810" s="3" t="str">
        <f t="shared" si="106"/>
        <v>Commercial</v>
      </c>
      <c r="I6810" s="3" t="str">
        <f>IF(IFERROR(SEARCH("N/A",CID_DB[[#This Row],[ NSN ]]),-1)&lt;&gt;-1,"",LEFT(SUBSTITUTE(SUBSTITUTE(SUBSTITUTE(SUBSTITUTE(SUBSTITUTE(CID_DB[[#This Row],[ NSN ]],"-","")," ","")," ",""),"‐",""),"NA",""),13))</f>
        <v/>
      </c>
      <c r="J68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0610008855103||BUSHING, FLANGED|</v>
      </c>
    </row>
    <row r="6811" spans="1:10" x14ac:dyDescent="0.35">
      <c r="A6811" s="1" t="s">
        <v>3</v>
      </c>
      <c r="B6811" s="1" t="s">
        <v>13306</v>
      </c>
      <c r="C6811" s="1" t="s">
        <v>13318</v>
      </c>
      <c r="D6811" s="1" t="s">
        <v>3</v>
      </c>
      <c r="E6811" s="1" t="s">
        <v>13308</v>
      </c>
      <c r="F6811" s="4" t="s">
        <v>3</v>
      </c>
      <c r="G6811" s="1" t="s">
        <v>8</v>
      </c>
      <c r="H6811" s="3" t="str">
        <f t="shared" si="106"/>
        <v>Commercial</v>
      </c>
      <c r="I6811" s="3" t="str">
        <f>IF(IFERROR(SEARCH("N/A",CID_DB[[#This Row],[ NSN ]]),-1)&lt;&gt;-1,"",LEFT(SUBSTITUTE(SUBSTITUTE(SUBSTITUTE(SUBSTITUTE(SUBSTITUTE(CID_DB[[#This Row],[ NSN ]],"-","")," ","")," ",""),"‐",""),"NA",""),13))</f>
        <v/>
      </c>
      <c r="J68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0610008855102||BUSHING, FLANGED|</v>
      </c>
    </row>
    <row r="6812" spans="1:10" x14ac:dyDescent="0.35">
      <c r="A6812" s="1" t="s">
        <v>3</v>
      </c>
      <c r="B6812" s="1" t="s">
        <v>13306</v>
      </c>
      <c r="C6812" s="1" t="s">
        <v>13319</v>
      </c>
      <c r="D6812" s="1" t="s">
        <v>3</v>
      </c>
      <c r="E6812" s="1" t="s">
        <v>13320</v>
      </c>
      <c r="F6812" s="4" t="s">
        <v>3</v>
      </c>
      <c r="G6812" s="1" t="s">
        <v>8</v>
      </c>
      <c r="H6812" s="3" t="str">
        <f t="shared" si="106"/>
        <v>Commercial</v>
      </c>
      <c r="I6812" s="3" t="str">
        <f>IF(IFERROR(SEARCH("N/A",CID_DB[[#This Row],[ NSN ]]),-1)&lt;&gt;-1,"",LEFT(SUBSTITUTE(SUBSTITUTE(SUBSTITUTE(SUBSTITUTE(SUBSTITUTE(CID_DB[[#This Row],[ NSN ]],"-","")," ","")," ",""),"‐",""),"NA",""),13))</f>
        <v/>
      </c>
      <c r="J68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0610008855101||BUSHING, FLANGE|</v>
      </c>
    </row>
    <row r="6813" spans="1:10" x14ac:dyDescent="0.35">
      <c r="A6813" s="1" t="s">
        <v>3</v>
      </c>
      <c r="B6813" s="1" t="s">
        <v>13321</v>
      </c>
      <c r="C6813" s="1" t="s">
        <v>3</v>
      </c>
      <c r="D6813" s="1" t="s">
        <v>3</v>
      </c>
      <c r="E6813" s="32" t="s">
        <v>14313</v>
      </c>
      <c r="F6813" s="4" t="s">
        <v>3</v>
      </c>
      <c r="G6813" s="1" t="s">
        <v>103</v>
      </c>
      <c r="H6813" s="3" t="str">
        <f t="shared" si="106"/>
        <v>Other Than Commercial</v>
      </c>
      <c r="I6813" s="3" t="str">
        <f>IF(IFERROR(SEARCH("N/A",CID_DB[[#This Row],[ NSN ]]),-1)&lt;&gt;-1,"",LEFT(SUBSTITUTE(SUBSTITUTE(SUBSTITUTE(SUBSTITUTE(SUBSTITUTE(CID_DB[[#This Row],[ NSN ]],"-","")," ","")," ",""),"‐",""),"NA",""),13))</f>
        <v/>
      </c>
      <c r="J68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||Test Pilot School(TPS) curriculum at Edwards AFB (EAFB)|</v>
      </c>
    </row>
    <row r="6814" spans="1:10" x14ac:dyDescent="0.35">
      <c r="A6814" s="1" t="s">
        <v>3</v>
      </c>
      <c r="B6814" s="1" t="s">
        <v>13136</v>
      </c>
      <c r="C6814" s="1" t="s">
        <v>3</v>
      </c>
      <c r="D6814" s="1" t="s">
        <v>3</v>
      </c>
      <c r="E6814" s="1" t="s">
        <v>13277</v>
      </c>
      <c r="F6814" s="4" t="s">
        <v>3</v>
      </c>
      <c r="G6814" s="1" t="s">
        <v>103</v>
      </c>
      <c r="H6814" s="3" t="str">
        <f t="shared" si="106"/>
        <v>Other Than Commercial</v>
      </c>
      <c r="I6814" s="3" t="str">
        <f>IF(IFERROR(SEARCH("N/A",CID_DB[[#This Row],[ NSN ]]),-1)&lt;&gt;-1,"",LEFT(SUBSTITUTE(SUBSTITUTE(SUBSTITUTE(SUBSTITUTE(SUBSTITUTE(CID_DB[[#This Row],[ NSN ]],"-","")," ","")," ",""),"‐",""),"NA",""),13))</f>
        <v/>
      </c>
      <c r="J68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||KC46 Japan Simulator Data Package|</v>
      </c>
    </row>
    <row r="6815" spans="1:10" x14ac:dyDescent="0.35">
      <c r="A6815" s="1" t="s">
        <v>3</v>
      </c>
      <c r="B6815" s="1" t="s">
        <v>13136</v>
      </c>
      <c r="C6815" s="1" t="s">
        <v>3</v>
      </c>
      <c r="D6815" s="1" t="s">
        <v>3</v>
      </c>
      <c r="E6815" s="1" t="s">
        <v>13278</v>
      </c>
      <c r="F6815" s="4" t="s">
        <v>3</v>
      </c>
      <c r="G6815" s="1" t="s">
        <v>103</v>
      </c>
      <c r="H6815" s="3" t="str">
        <f t="shared" si="106"/>
        <v>Other Than Commercial</v>
      </c>
      <c r="I6815" s="3" t="str">
        <f>IF(IFERROR(SEARCH("N/A",CID_DB[[#This Row],[ NSN ]]),-1)&lt;&gt;-1,"",LEFT(SUBSTITUTE(SUBSTITUTE(SUBSTITUTE(SUBSTITUTE(SUBSTITUTE(CID_DB[[#This Row],[ NSN ]],"-","")," ","")," ",""),"‐",""),"NA",""),13))</f>
        <v/>
      </c>
      <c r="J68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||7672C Simulator Data Package|</v>
      </c>
    </row>
    <row r="6816" spans="1:10" x14ac:dyDescent="0.35">
      <c r="A6816" s="1" t="s">
        <v>3</v>
      </c>
      <c r="B6816" s="1" t="s">
        <v>13603</v>
      </c>
      <c r="C6816" s="1" t="s">
        <v>13605</v>
      </c>
      <c r="D6816" s="1" t="s">
        <v>13606</v>
      </c>
      <c r="E6816" s="1" t="s">
        <v>13604</v>
      </c>
      <c r="F6816" s="4" t="s">
        <v>3</v>
      </c>
      <c r="G6816" s="1" t="s">
        <v>103</v>
      </c>
      <c r="H6816" s="3" t="str">
        <f t="shared" si="106"/>
        <v>Other Than Commercial</v>
      </c>
      <c r="I6816" s="3" t="str">
        <f>IF(IFERROR(SEARCH("N/A",CID_DB[[#This Row],[ NSN ]]),-1)&lt;&gt;-1,"",LEFT(SUBSTITUTE(SUBSTITUTE(SUBSTITUTE(SUBSTITUTE(SUBSTITUTE(CID_DB[[#This Row],[ NSN ]],"-","")," ","")," ",""),"‐",""),"NA",""),13))</f>
        <v/>
      </c>
      <c r="J68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1021031|70204099TP|GRIFFIN 2 FMS  VISUAL DISPLAY SYSTEM|</v>
      </c>
    </row>
    <row r="6817" spans="1:10" x14ac:dyDescent="0.35">
      <c r="A6817" s="1" t="s">
        <v>3</v>
      </c>
      <c r="B6817" s="1" t="s">
        <v>13322</v>
      </c>
      <c r="C6817" s="1" t="s">
        <v>13323</v>
      </c>
      <c r="D6817" s="1" t="s">
        <v>3</v>
      </c>
      <c r="E6817" s="1" t="s">
        <v>13324</v>
      </c>
      <c r="F6817" s="4" t="s">
        <v>13325</v>
      </c>
      <c r="G6817" s="1" t="s">
        <v>8</v>
      </c>
      <c r="H6817" s="3" t="str">
        <f t="shared" si="106"/>
        <v>Commercial</v>
      </c>
      <c r="I6817" s="3" t="str">
        <f>IF(IFERROR(SEARCH("N/A",CID_DB[[#This Row],[ NSN ]]),-1)&lt;&gt;-1,"",LEFT(SUBSTITUTE(SUBSTITUTE(SUBSTITUTE(SUBSTITUTE(SUBSTITUTE(CID_DB[[#This Row],[ NSN ]],"-","")," ","")," ",""),"‐",""),"NA",""),13))</f>
        <v>2835013692818</v>
      </c>
      <c r="J68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116305302||Power Unit, Gas Turbine|2835013692818</v>
      </c>
    </row>
    <row r="6818" spans="1:10" x14ac:dyDescent="0.35">
      <c r="A6818" s="1" t="s">
        <v>3</v>
      </c>
      <c r="B6818" s="1" t="s">
        <v>13137</v>
      </c>
      <c r="C6818" s="1" t="s">
        <v>13158</v>
      </c>
      <c r="D6818" s="1" t="s">
        <v>3</v>
      </c>
      <c r="E6818" s="1" t="s">
        <v>13279</v>
      </c>
      <c r="F6818" s="4" t="s">
        <v>3</v>
      </c>
      <c r="G6818" s="1" t="s">
        <v>103</v>
      </c>
      <c r="H6818" s="3" t="str">
        <f t="shared" si="106"/>
        <v>Other Than Commercial</v>
      </c>
      <c r="I6818" s="3" t="str">
        <f>IF(IFERROR(SEARCH("N/A",CID_DB[[#This Row],[ NSN ]]),-1)&lt;&gt;-1,"",LEFT(SUBSTITUTE(SUBSTITUTE(SUBSTITUTE(SUBSTITUTE(SUBSTITUTE(CID_DB[[#This Row],[ NSN ]],"-","")," ","")," ",""),"‐",""),"NA",""),13))</f>
        <v/>
      </c>
      <c r="J68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0311004000||Pressure reducer valve|</v>
      </c>
    </row>
    <row r="6819" spans="1:10" x14ac:dyDescent="0.35">
      <c r="A6819" s="1" t="s">
        <v>3</v>
      </c>
      <c r="B6819" s="1" t="s">
        <v>13803</v>
      </c>
      <c r="C6819" s="1" t="s">
        <v>13804</v>
      </c>
      <c r="D6819" s="1">
        <v>1706586</v>
      </c>
      <c r="E6819" s="1" t="s">
        <v>13805</v>
      </c>
      <c r="F6819" s="4" t="s">
        <v>3</v>
      </c>
      <c r="G6819" s="1" t="s">
        <v>8</v>
      </c>
      <c r="H6819" s="3" t="str">
        <f>IF(G6819="Y - CID","Commercial",IF(G6819="N - CID","Other Than Commercial","N/A"))</f>
        <v>Commercial</v>
      </c>
      <c r="I6819" s="3" t="str">
        <f>IF(IFERROR(SEARCH("N/A",CID_DB[[#This Row],[ NSN ]]),-1)&lt;&gt;-1,"",LEFT(SUBSTITUTE(SUBSTITUTE(SUBSTITUTE(SUBSTITUTE(SUBSTITUTE(CID_DB[[#This Row],[ NSN ]],"-","")," ","")," ",""),"‐",""),"NA",""),13))</f>
        <v/>
      </c>
      <c r="J68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16VP1256|1706586|F16 Engine Start System (ESS) Gearbox|</v>
      </c>
    </row>
    <row r="6820" spans="1:10" x14ac:dyDescent="0.35">
      <c r="A6820" s="1" t="s">
        <v>3</v>
      </c>
      <c r="B6820" s="1" t="s">
        <v>13326</v>
      </c>
      <c r="C6820" s="1" t="s">
        <v>3</v>
      </c>
      <c r="D6820" s="1" t="s">
        <v>13327</v>
      </c>
      <c r="E6820" s="1" t="s">
        <v>13328</v>
      </c>
      <c r="F6820" s="4" t="s">
        <v>3</v>
      </c>
      <c r="G6820" s="1" t="s">
        <v>103</v>
      </c>
      <c r="H6820" s="3" t="str">
        <f t="shared" si="106"/>
        <v>Other Than Commercial</v>
      </c>
      <c r="I6820" s="3" t="str">
        <f>IF(IFERROR(SEARCH("N/A",CID_DB[[#This Row],[ NSN ]]),-1)&lt;&gt;-1,"",LEFT(SUBSTITUTE(SUBSTITUTE(SUBSTITUTE(SUBSTITUTE(SUBSTITUTE(CID_DB[[#This Row],[ NSN ]],"-","")," ","")," ",""),"‐",""),"NA",""),13))</f>
        <v/>
      </c>
      <c r="J68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|12357811|Tile|</v>
      </c>
    </row>
    <row r="6821" spans="1:10" x14ac:dyDescent="0.35">
      <c r="A6821" s="1" t="s">
        <v>3</v>
      </c>
      <c r="B6821" s="1" t="s">
        <v>13326</v>
      </c>
      <c r="C6821" s="1" t="s">
        <v>3</v>
      </c>
      <c r="D6821" s="1" t="s">
        <v>13329</v>
      </c>
      <c r="E6821" s="1" t="s">
        <v>13328</v>
      </c>
      <c r="F6821" s="4" t="s">
        <v>3</v>
      </c>
      <c r="G6821" s="1" t="s">
        <v>103</v>
      </c>
      <c r="H6821" s="3" t="str">
        <f t="shared" si="106"/>
        <v>Other Than Commercial</v>
      </c>
      <c r="I6821" s="3" t="str">
        <f>IF(IFERROR(SEARCH("N/A",CID_DB[[#This Row],[ NSN ]]),-1)&lt;&gt;-1,"",LEFT(SUBSTITUTE(SUBSTITUTE(SUBSTITUTE(SUBSTITUTE(SUBSTITUTE(CID_DB[[#This Row],[ NSN ]],"-","")," ","")," ",""),"‐",""),"NA",""),13))</f>
        <v/>
      </c>
      <c r="J68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|12357813|Tile|</v>
      </c>
    </row>
    <row r="6822" spans="1:10" x14ac:dyDescent="0.35">
      <c r="A6822" s="1" t="s">
        <v>3</v>
      </c>
      <c r="B6822" s="1" t="s">
        <v>13326</v>
      </c>
      <c r="C6822" s="1" t="s">
        <v>3</v>
      </c>
      <c r="D6822" s="1" t="s">
        <v>13330</v>
      </c>
      <c r="E6822" s="1" t="s">
        <v>13328</v>
      </c>
      <c r="F6822" s="4" t="s">
        <v>3</v>
      </c>
      <c r="G6822" s="1" t="s">
        <v>103</v>
      </c>
      <c r="H6822" s="3" t="str">
        <f t="shared" si="106"/>
        <v>Other Than Commercial</v>
      </c>
      <c r="I6822" s="3" t="str">
        <f>IF(IFERROR(SEARCH("N/A",CID_DB[[#This Row],[ NSN ]]),-1)&lt;&gt;-1,"",LEFT(SUBSTITUTE(SUBSTITUTE(SUBSTITUTE(SUBSTITUTE(SUBSTITUTE(CID_DB[[#This Row],[ NSN ]],"-","")," ","")," ",""),"‐",""),"NA",""),13))</f>
        <v/>
      </c>
      <c r="J68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|12357815|Tile|</v>
      </c>
    </row>
    <row r="6823" spans="1:10" x14ac:dyDescent="0.35">
      <c r="A6823" s="1" t="s">
        <v>3</v>
      </c>
      <c r="B6823" s="1" t="s">
        <v>13326</v>
      </c>
      <c r="C6823" s="1" t="s">
        <v>3</v>
      </c>
      <c r="D6823" s="1" t="s">
        <v>13331</v>
      </c>
      <c r="E6823" s="1" t="s">
        <v>13328</v>
      </c>
      <c r="F6823" s="4" t="s">
        <v>3</v>
      </c>
      <c r="G6823" s="1" t="s">
        <v>103</v>
      </c>
      <c r="H6823" s="3" t="str">
        <f t="shared" si="106"/>
        <v>Other Than Commercial</v>
      </c>
      <c r="I6823" s="3" t="str">
        <f>IF(IFERROR(SEARCH("N/A",CID_DB[[#This Row],[ NSN ]]),-1)&lt;&gt;-1,"",LEFT(SUBSTITUTE(SUBSTITUTE(SUBSTITUTE(SUBSTITUTE(SUBSTITUTE(CID_DB[[#This Row],[ NSN ]],"-","")," ","")," ",""),"‐",""),"NA",""),13))</f>
        <v/>
      </c>
      <c r="J68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|12357817|Tile|</v>
      </c>
    </row>
    <row r="6824" spans="1:10" x14ac:dyDescent="0.35">
      <c r="A6824" s="1" t="s">
        <v>3</v>
      </c>
      <c r="B6824" s="1" t="s">
        <v>13326</v>
      </c>
      <c r="C6824" s="1" t="s">
        <v>3</v>
      </c>
      <c r="D6824" s="1" t="s">
        <v>13332</v>
      </c>
      <c r="E6824" s="1" t="s">
        <v>13328</v>
      </c>
      <c r="F6824" s="4" t="s">
        <v>3</v>
      </c>
      <c r="G6824" s="1" t="s">
        <v>103</v>
      </c>
      <c r="H6824" s="3" t="str">
        <f t="shared" si="106"/>
        <v>Other Than Commercial</v>
      </c>
      <c r="I6824" s="3" t="str">
        <f>IF(IFERROR(SEARCH("N/A",CID_DB[[#This Row],[ NSN ]]),-1)&lt;&gt;-1,"",LEFT(SUBSTITUTE(SUBSTITUTE(SUBSTITUTE(SUBSTITUTE(SUBSTITUTE(CID_DB[[#This Row],[ NSN ]],"-","")," ","")," ",""),"‐",""),"NA",""),13))</f>
        <v/>
      </c>
      <c r="J68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|1235791|Tile|</v>
      </c>
    </row>
    <row r="6825" spans="1:10" x14ac:dyDescent="0.35">
      <c r="A6825" s="1" t="s">
        <v>3</v>
      </c>
      <c r="B6825" s="1" t="s">
        <v>13326</v>
      </c>
      <c r="C6825" s="1" t="s">
        <v>3</v>
      </c>
      <c r="D6825" s="1" t="s">
        <v>13333</v>
      </c>
      <c r="E6825" s="1" t="s">
        <v>13328</v>
      </c>
      <c r="F6825" s="4" t="s">
        <v>3</v>
      </c>
      <c r="G6825" s="1" t="s">
        <v>103</v>
      </c>
      <c r="H6825" s="3" t="str">
        <f t="shared" si="106"/>
        <v>Other Than Commercial</v>
      </c>
      <c r="I6825" s="3" t="str">
        <f>IF(IFERROR(SEARCH("N/A",CID_DB[[#This Row],[ NSN ]]),-1)&lt;&gt;-1,"",LEFT(SUBSTITUTE(SUBSTITUTE(SUBSTITUTE(SUBSTITUTE(SUBSTITUTE(CID_DB[[#This Row],[ NSN ]],"-","")," ","")," ",""),"‐",""),"NA",""),13))</f>
        <v/>
      </c>
      <c r="J68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|12357911|Tile|</v>
      </c>
    </row>
    <row r="6826" spans="1:10" x14ac:dyDescent="0.35">
      <c r="A6826" s="1" t="s">
        <v>3</v>
      </c>
      <c r="B6826" s="1" t="s">
        <v>13326</v>
      </c>
      <c r="C6826" s="1" t="s">
        <v>3</v>
      </c>
      <c r="D6826" s="1" t="s">
        <v>13334</v>
      </c>
      <c r="E6826" s="1" t="s">
        <v>13328</v>
      </c>
      <c r="F6826" s="4" t="s">
        <v>3</v>
      </c>
      <c r="G6826" s="1" t="s">
        <v>103</v>
      </c>
      <c r="H6826" s="3" t="str">
        <f t="shared" si="106"/>
        <v>Other Than Commercial</v>
      </c>
      <c r="I6826" s="3" t="str">
        <f>IF(IFERROR(SEARCH("N/A",CID_DB[[#This Row],[ NSN ]]),-1)&lt;&gt;-1,"",LEFT(SUBSTITUTE(SUBSTITUTE(SUBSTITUTE(SUBSTITUTE(SUBSTITUTE(CID_DB[[#This Row],[ NSN ]],"-","")," ","")," ",""),"‐",""),"NA",""),13))</f>
        <v/>
      </c>
      <c r="J68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|12357913|Tile|</v>
      </c>
    </row>
    <row r="6827" spans="1:10" x14ac:dyDescent="0.35">
      <c r="A6827" s="1" t="s">
        <v>3</v>
      </c>
      <c r="B6827" s="1" t="s">
        <v>13326</v>
      </c>
      <c r="C6827" s="1" t="s">
        <v>3</v>
      </c>
      <c r="D6827" s="1" t="s">
        <v>13335</v>
      </c>
      <c r="E6827" s="1" t="s">
        <v>13328</v>
      </c>
      <c r="F6827" s="4" t="s">
        <v>3</v>
      </c>
      <c r="G6827" s="1" t="s">
        <v>103</v>
      </c>
      <c r="H6827" s="3" t="str">
        <f t="shared" si="106"/>
        <v>Other Than Commercial</v>
      </c>
      <c r="I6827" s="3" t="str">
        <f>IF(IFERROR(SEARCH("N/A",CID_DB[[#This Row],[ NSN ]]),-1)&lt;&gt;-1,"",LEFT(SUBSTITUTE(SUBSTITUTE(SUBSTITUTE(SUBSTITUTE(SUBSTITUTE(CID_DB[[#This Row],[ NSN ]],"-","")," ","")," ",""),"‐",""),"NA",""),13))</f>
        <v/>
      </c>
      <c r="J68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|12357915|Tile|</v>
      </c>
    </row>
    <row r="6828" spans="1:10" x14ac:dyDescent="0.35">
      <c r="A6828" s="1" t="s">
        <v>3</v>
      </c>
      <c r="B6828" s="1" t="s">
        <v>13326</v>
      </c>
      <c r="C6828" s="1" t="s">
        <v>3</v>
      </c>
      <c r="D6828" s="1" t="s">
        <v>13336</v>
      </c>
      <c r="E6828" s="1" t="s">
        <v>13328</v>
      </c>
      <c r="F6828" s="4" t="s">
        <v>3</v>
      </c>
      <c r="G6828" s="1" t="s">
        <v>103</v>
      </c>
      <c r="H6828" s="3" t="str">
        <f t="shared" si="106"/>
        <v>Other Than Commercial</v>
      </c>
      <c r="I6828" s="3" t="str">
        <f>IF(IFERROR(SEARCH("N/A",CID_DB[[#This Row],[ NSN ]]),-1)&lt;&gt;-1,"",LEFT(SUBSTITUTE(SUBSTITUTE(SUBSTITUTE(SUBSTITUTE(SUBSTITUTE(CID_DB[[#This Row],[ NSN ]],"-","")," ","")," ",""),"‐",""),"NA",""),13))</f>
        <v/>
      </c>
      <c r="J68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|12357917|Tile|</v>
      </c>
    </row>
    <row r="6829" spans="1:10" x14ac:dyDescent="0.35">
      <c r="A6829" s="1" t="s">
        <v>3</v>
      </c>
      <c r="B6829" s="1" t="s">
        <v>13326</v>
      </c>
      <c r="C6829" s="1" t="s">
        <v>3</v>
      </c>
      <c r="D6829" s="1" t="s">
        <v>13337</v>
      </c>
      <c r="E6829" s="1" t="s">
        <v>13328</v>
      </c>
      <c r="F6829" s="4" t="s">
        <v>3</v>
      </c>
      <c r="G6829" s="1" t="s">
        <v>103</v>
      </c>
      <c r="H6829" s="3" t="str">
        <f t="shared" si="106"/>
        <v>Other Than Commercial</v>
      </c>
      <c r="I6829" s="3" t="str">
        <f>IF(IFERROR(SEARCH("N/A",CID_DB[[#This Row],[ NSN ]]),-1)&lt;&gt;-1,"",LEFT(SUBSTITUTE(SUBSTITUTE(SUBSTITUTE(SUBSTITUTE(SUBSTITUTE(CID_DB[[#This Row],[ NSN ]],"-","")," ","")," ",""),"‐",""),"NA",""),13))</f>
        <v/>
      </c>
      <c r="J68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|12357919|Tile|</v>
      </c>
    </row>
    <row r="6830" spans="1:10" x14ac:dyDescent="0.35">
      <c r="A6830" s="1" t="s">
        <v>3</v>
      </c>
      <c r="B6830" s="1" t="s">
        <v>13326</v>
      </c>
      <c r="C6830" s="1" t="s">
        <v>3</v>
      </c>
      <c r="D6830" s="1" t="s">
        <v>13338</v>
      </c>
      <c r="E6830" s="1" t="s">
        <v>13328</v>
      </c>
      <c r="F6830" s="4" t="s">
        <v>3</v>
      </c>
      <c r="G6830" s="1" t="s">
        <v>103</v>
      </c>
      <c r="H6830" s="3" t="str">
        <f t="shared" si="106"/>
        <v>Other Than Commercial</v>
      </c>
      <c r="I6830" s="3" t="str">
        <f>IF(IFERROR(SEARCH("N/A",CID_DB[[#This Row],[ NSN ]]),-1)&lt;&gt;-1,"",LEFT(SUBSTITUTE(SUBSTITUTE(SUBSTITUTE(SUBSTITUTE(SUBSTITUTE(CID_DB[[#This Row],[ NSN ]],"-","")," ","")," ",""),"‐",""),"NA",""),13))</f>
        <v/>
      </c>
      <c r="J68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|12357920|Tile|</v>
      </c>
    </row>
    <row r="6831" spans="1:10" x14ac:dyDescent="0.35">
      <c r="A6831" s="1" t="s">
        <v>3</v>
      </c>
      <c r="B6831" s="1" t="s">
        <v>13326</v>
      </c>
      <c r="C6831" s="1" t="s">
        <v>3</v>
      </c>
      <c r="D6831" s="1" t="s">
        <v>13339</v>
      </c>
      <c r="E6831" s="1" t="s">
        <v>13328</v>
      </c>
      <c r="F6831" s="4" t="s">
        <v>3</v>
      </c>
      <c r="G6831" s="1" t="s">
        <v>103</v>
      </c>
      <c r="H6831" s="3" t="str">
        <f t="shared" si="106"/>
        <v>Other Than Commercial</v>
      </c>
      <c r="I6831" s="3" t="str">
        <f>IF(IFERROR(SEARCH("N/A",CID_DB[[#This Row],[ NSN ]]),-1)&lt;&gt;-1,"",LEFT(SUBSTITUTE(SUBSTITUTE(SUBSTITUTE(SUBSTITUTE(SUBSTITUTE(CID_DB[[#This Row],[ NSN ]],"-","")," ","")," ",""),"‐",""),"NA",""),13))</f>
        <v/>
      </c>
      <c r="J68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|12357921|Tile|</v>
      </c>
    </row>
    <row r="6832" spans="1:10" x14ac:dyDescent="0.35">
      <c r="A6832" s="1" t="s">
        <v>3</v>
      </c>
      <c r="B6832" s="1" t="s">
        <v>13326</v>
      </c>
      <c r="C6832" s="1" t="s">
        <v>3</v>
      </c>
      <c r="D6832" s="1" t="s">
        <v>13340</v>
      </c>
      <c r="E6832" s="1" t="s">
        <v>13328</v>
      </c>
      <c r="F6832" s="4" t="s">
        <v>3</v>
      </c>
      <c r="G6832" s="1" t="s">
        <v>103</v>
      </c>
      <c r="H6832" s="3" t="str">
        <f t="shared" si="106"/>
        <v>Other Than Commercial</v>
      </c>
      <c r="I6832" s="3" t="str">
        <f>IF(IFERROR(SEARCH("N/A",CID_DB[[#This Row],[ NSN ]]),-1)&lt;&gt;-1,"",LEFT(SUBSTITUTE(SUBSTITUTE(SUBSTITUTE(SUBSTITUTE(SUBSTITUTE(CID_DB[[#This Row],[ NSN ]],"-","")," ","")," ",""),"‐",""),"NA",""),13))</f>
        <v/>
      </c>
      <c r="J68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|12357923|Tile|</v>
      </c>
    </row>
    <row r="6833" spans="1:10" x14ac:dyDescent="0.35">
      <c r="A6833" s="1" t="s">
        <v>3</v>
      </c>
      <c r="B6833" s="1" t="s">
        <v>13326</v>
      </c>
      <c r="C6833" s="1" t="s">
        <v>3</v>
      </c>
      <c r="D6833" s="1" t="s">
        <v>13341</v>
      </c>
      <c r="E6833" s="1" t="s">
        <v>13328</v>
      </c>
      <c r="F6833" s="4" t="s">
        <v>3</v>
      </c>
      <c r="G6833" s="1" t="s">
        <v>103</v>
      </c>
      <c r="H6833" s="3" t="str">
        <f t="shared" si="106"/>
        <v>Other Than Commercial</v>
      </c>
      <c r="I6833" s="3" t="str">
        <f>IF(IFERROR(SEARCH("N/A",CID_DB[[#This Row],[ NSN ]]),-1)&lt;&gt;-1,"",LEFT(SUBSTITUTE(SUBSTITUTE(SUBSTITUTE(SUBSTITUTE(SUBSTITUTE(CID_DB[[#This Row],[ NSN ]],"-","")," ","")," ",""),"‐",""),"NA",""),13))</f>
        <v/>
      </c>
      <c r="J68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|12357925|Tile|</v>
      </c>
    </row>
    <row r="6834" spans="1:10" x14ac:dyDescent="0.35">
      <c r="A6834" s="1" t="s">
        <v>3</v>
      </c>
      <c r="B6834" s="1" t="s">
        <v>13326</v>
      </c>
      <c r="C6834" s="1" t="s">
        <v>3</v>
      </c>
      <c r="D6834" s="1" t="s">
        <v>13342</v>
      </c>
      <c r="E6834" s="1" t="s">
        <v>13328</v>
      </c>
      <c r="F6834" s="4" t="s">
        <v>3</v>
      </c>
      <c r="G6834" s="1" t="s">
        <v>103</v>
      </c>
      <c r="H6834" s="3" t="str">
        <f t="shared" si="106"/>
        <v>Other Than Commercial</v>
      </c>
      <c r="I6834" s="3" t="str">
        <f>IF(IFERROR(SEARCH("N/A",CID_DB[[#This Row],[ NSN ]]),-1)&lt;&gt;-1,"",LEFT(SUBSTITUTE(SUBSTITUTE(SUBSTITUTE(SUBSTITUTE(SUBSTITUTE(CID_DB[[#This Row],[ NSN ]],"-","")," ","")," ",""),"‐",""),"NA",""),13))</f>
        <v/>
      </c>
      <c r="J68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|12357927|Tile|</v>
      </c>
    </row>
    <row r="6835" spans="1:10" x14ac:dyDescent="0.35">
      <c r="A6835" s="1" t="s">
        <v>3</v>
      </c>
      <c r="B6835" s="1" t="s">
        <v>13326</v>
      </c>
      <c r="C6835" s="1" t="s">
        <v>3</v>
      </c>
      <c r="D6835" s="1" t="s">
        <v>13343</v>
      </c>
      <c r="E6835" s="1" t="s">
        <v>13328</v>
      </c>
      <c r="F6835" s="4" t="s">
        <v>3</v>
      </c>
      <c r="G6835" s="1" t="s">
        <v>103</v>
      </c>
      <c r="H6835" s="3" t="str">
        <f t="shared" si="106"/>
        <v>Other Than Commercial</v>
      </c>
      <c r="I6835" s="3" t="str">
        <f>IF(IFERROR(SEARCH("N/A",CID_DB[[#This Row],[ NSN ]]),-1)&lt;&gt;-1,"",LEFT(SUBSTITUTE(SUBSTITUTE(SUBSTITUTE(SUBSTITUTE(SUBSTITUTE(CID_DB[[#This Row],[ NSN ]],"-","")," ","")," ",""),"‐",""),"NA",""),13))</f>
        <v/>
      </c>
      <c r="J68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|12357929|Tile|</v>
      </c>
    </row>
    <row r="6836" spans="1:10" x14ac:dyDescent="0.35">
      <c r="A6836" s="1" t="s">
        <v>3</v>
      </c>
      <c r="B6836" s="1" t="s">
        <v>13326</v>
      </c>
      <c r="C6836" s="1" t="s">
        <v>3</v>
      </c>
      <c r="D6836" s="1" t="s">
        <v>13344</v>
      </c>
      <c r="E6836" s="1" t="s">
        <v>13328</v>
      </c>
      <c r="F6836" s="4" t="s">
        <v>3</v>
      </c>
      <c r="G6836" s="1" t="s">
        <v>103</v>
      </c>
      <c r="H6836" s="3" t="str">
        <f t="shared" si="106"/>
        <v>Other Than Commercial</v>
      </c>
      <c r="I6836" s="3" t="str">
        <f>IF(IFERROR(SEARCH("N/A",CID_DB[[#This Row],[ NSN ]]),-1)&lt;&gt;-1,"",LEFT(SUBSTITUTE(SUBSTITUTE(SUBSTITUTE(SUBSTITUTE(SUBSTITUTE(CID_DB[[#This Row],[ NSN ]],"-","")," ","")," ",""),"‐",""),"NA",""),13))</f>
        <v/>
      </c>
      <c r="J68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|1235793|Tile|</v>
      </c>
    </row>
    <row r="6837" spans="1:10" x14ac:dyDescent="0.35">
      <c r="A6837" s="1" t="s">
        <v>3</v>
      </c>
      <c r="B6837" s="1" t="s">
        <v>13326</v>
      </c>
      <c r="C6837" s="1" t="s">
        <v>3</v>
      </c>
      <c r="D6837" s="1" t="s">
        <v>13345</v>
      </c>
      <c r="E6837" s="1" t="s">
        <v>13328</v>
      </c>
      <c r="F6837" s="4" t="s">
        <v>3</v>
      </c>
      <c r="G6837" s="1" t="s">
        <v>103</v>
      </c>
      <c r="H6837" s="3" t="str">
        <f t="shared" si="106"/>
        <v>Other Than Commercial</v>
      </c>
      <c r="I6837" s="3" t="str">
        <f>IF(IFERROR(SEARCH("N/A",CID_DB[[#This Row],[ NSN ]]),-1)&lt;&gt;-1,"",LEFT(SUBSTITUTE(SUBSTITUTE(SUBSTITUTE(SUBSTITUTE(SUBSTITUTE(CID_DB[[#This Row],[ NSN ]],"-","")," ","")," ",""),"‐",""),"NA",""),13))</f>
        <v/>
      </c>
      <c r="J68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|12357931|Tile|</v>
      </c>
    </row>
    <row r="6838" spans="1:10" x14ac:dyDescent="0.35">
      <c r="A6838" s="1" t="s">
        <v>3</v>
      </c>
      <c r="B6838" s="1" t="s">
        <v>13326</v>
      </c>
      <c r="C6838" s="1" t="s">
        <v>3</v>
      </c>
      <c r="D6838" s="1" t="s">
        <v>13346</v>
      </c>
      <c r="E6838" s="1" t="s">
        <v>13328</v>
      </c>
      <c r="F6838" s="4" t="s">
        <v>3</v>
      </c>
      <c r="G6838" s="1" t="s">
        <v>103</v>
      </c>
      <c r="H6838" s="3" t="str">
        <f t="shared" si="106"/>
        <v>Other Than Commercial</v>
      </c>
      <c r="I6838" s="3" t="str">
        <f>IF(IFERROR(SEARCH("N/A",CID_DB[[#This Row],[ NSN ]]),-1)&lt;&gt;-1,"",LEFT(SUBSTITUTE(SUBSTITUTE(SUBSTITUTE(SUBSTITUTE(SUBSTITUTE(CID_DB[[#This Row],[ NSN ]],"-","")," ","")," ",""),"‐",""),"NA",""),13))</f>
        <v/>
      </c>
      <c r="J68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|12357933|Tile|</v>
      </c>
    </row>
    <row r="6839" spans="1:10" x14ac:dyDescent="0.35">
      <c r="A6839" s="1" t="s">
        <v>3</v>
      </c>
      <c r="B6839" s="1" t="s">
        <v>13326</v>
      </c>
      <c r="C6839" s="1" t="s">
        <v>3</v>
      </c>
      <c r="D6839" s="1" t="s">
        <v>13347</v>
      </c>
      <c r="E6839" s="1" t="s">
        <v>13328</v>
      </c>
      <c r="F6839" s="4" t="s">
        <v>3</v>
      </c>
      <c r="G6839" s="1" t="s">
        <v>103</v>
      </c>
      <c r="H6839" s="3" t="str">
        <f t="shared" si="106"/>
        <v>Other Than Commercial</v>
      </c>
      <c r="I6839" s="3" t="str">
        <f>IF(IFERROR(SEARCH("N/A",CID_DB[[#This Row],[ NSN ]]),-1)&lt;&gt;-1,"",LEFT(SUBSTITUTE(SUBSTITUTE(SUBSTITUTE(SUBSTITUTE(SUBSTITUTE(CID_DB[[#This Row],[ NSN ]],"-","")," ","")," ",""),"‐",""),"NA",""),13))</f>
        <v/>
      </c>
      <c r="J68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|12357935|Tile|</v>
      </c>
    </row>
    <row r="6840" spans="1:10" x14ac:dyDescent="0.35">
      <c r="A6840" s="1" t="s">
        <v>3</v>
      </c>
      <c r="B6840" s="1" t="s">
        <v>13326</v>
      </c>
      <c r="C6840" s="1" t="s">
        <v>3</v>
      </c>
      <c r="D6840" s="1" t="s">
        <v>13348</v>
      </c>
      <c r="E6840" s="1" t="s">
        <v>13328</v>
      </c>
      <c r="F6840" s="4" t="s">
        <v>3</v>
      </c>
      <c r="G6840" s="1" t="s">
        <v>103</v>
      </c>
      <c r="H6840" s="3" t="str">
        <f t="shared" si="106"/>
        <v>Other Than Commercial</v>
      </c>
      <c r="I6840" s="3" t="str">
        <f>IF(IFERROR(SEARCH("N/A",CID_DB[[#This Row],[ NSN ]]),-1)&lt;&gt;-1,"",LEFT(SUBSTITUTE(SUBSTITUTE(SUBSTITUTE(SUBSTITUTE(SUBSTITUTE(CID_DB[[#This Row],[ NSN ]],"-","")," ","")," ",""),"‐",""),"NA",""),13))</f>
        <v/>
      </c>
      <c r="J68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|12357937|Tile|</v>
      </c>
    </row>
    <row r="6841" spans="1:10" x14ac:dyDescent="0.35">
      <c r="A6841" s="1" t="s">
        <v>3</v>
      </c>
      <c r="B6841" s="1" t="s">
        <v>13326</v>
      </c>
      <c r="C6841" s="1" t="s">
        <v>3</v>
      </c>
      <c r="D6841" s="1" t="s">
        <v>13349</v>
      </c>
      <c r="E6841" s="1" t="s">
        <v>13328</v>
      </c>
      <c r="F6841" s="4" t="s">
        <v>3</v>
      </c>
      <c r="G6841" s="1" t="s">
        <v>103</v>
      </c>
      <c r="H6841" s="3" t="str">
        <f t="shared" si="106"/>
        <v>Other Than Commercial</v>
      </c>
      <c r="I6841" s="3" t="str">
        <f>IF(IFERROR(SEARCH("N/A",CID_DB[[#This Row],[ NSN ]]),-1)&lt;&gt;-1,"",LEFT(SUBSTITUTE(SUBSTITUTE(SUBSTITUTE(SUBSTITUTE(SUBSTITUTE(CID_DB[[#This Row],[ NSN ]],"-","")," ","")," ",""),"‐",""),"NA",""),13))</f>
        <v/>
      </c>
      <c r="J68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|12357939|Tile|</v>
      </c>
    </row>
    <row r="6842" spans="1:10" x14ac:dyDescent="0.35">
      <c r="A6842" s="1" t="s">
        <v>3</v>
      </c>
      <c r="B6842" s="1" t="s">
        <v>13326</v>
      </c>
      <c r="C6842" s="1" t="s">
        <v>3</v>
      </c>
      <c r="D6842" s="1" t="s">
        <v>13350</v>
      </c>
      <c r="E6842" s="1" t="s">
        <v>13328</v>
      </c>
      <c r="F6842" s="4" t="s">
        <v>3</v>
      </c>
      <c r="G6842" s="1" t="s">
        <v>103</v>
      </c>
      <c r="H6842" s="3" t="str">
        <f t="shared" si="106"/>
        <v>Other Than Commercial</v>
      </c>
      <c r="I6842" s="3" t="str">
        <f>IF(IFERROR(SEARCH("N/A",CID_DB[[#This Row],[ NSN ]]),-1)&lt;&gt;-1,"",LEFT(SUBSTITUTE(SUBSTITUTE(SUBSTITUTE(SUBSTITUTE(SUBSTITUTE(CID_DB[[#This Row],[ NSN ]],"-","")," ","")," ",""),"‐",""),"NA",""),13))</f>
        <v/>
      </c>
      <c r="J68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|12357941|Tile|</v>
      </c>
    </row>
    <row r="6843" spans="1:10" x14ac:dyDescent="0.35">
      <c r="A6843" s="1" t="s">
        <v>3</v>
      </c>
      <c r="B6843" s="1" t="s">
        <v>13326</v>
      </c>
      <c r="C6843" s="1" t="s">
        <v>3</v>
      </c>
      <c r="D6843" s="1" t="s">
        <v>13351</v>
      </c>
      <c r="E6843" s="1" t="s">
        <v>13328</v>
      </c>
      <c r="F6843" s="4" t="s">
        <v>3</v>
      </c>
      <c r="G6843" s="1" t="s">
        <v>103</v>
      </c>
      <c r="H6843" s="3" t="str">
        <f t="shared" si="106"/>
        <v>Other Than Commercial</v>
      </c>
      <c r="I6843" s="3" t="str">
        <f>IF(IFERROR(SEARCH("N/A",CID_DB[[#This Row],[ NSN ]]),-1)&lt;&gt;-1,"",LEFT(SUBSTITUTE(SUBSTITUTE(SUBSTITUTE(SUBSTITUTE(SUBSTITUTE(CID_DB[[#This Row],[ NSN ]],"-","")," ","")," ",""),"‐",""),"NA",""),13))</f>
        <v/>
      </c>
      <c r="J68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|12357943|Tile|</v>
      </c>
    </row>
    <row r="6844" spans="1:10" x14ac:dyDescent="0.35">
      <c r="A6844" s="1" t="s">
        <v>3</v>
      </c>
      <c r="B6844" s="1" t="s">
        <v>13326</v>
      </c>
      <c r="C6844" s="1" t="s">
        <v>3</v>
      </c>
      <c r="D6844" s="1" t="s">
        <v>13352</v>
      </c>
      <c r="E6844" s="1" t="s">
        <v>13328</v>
      </c>
      <c r="F6844" s="4" t="s">
        <v>3</v>
      </c>
      <c r="G6844" s="1" t="s">
        <v>103</v>
      </c>
      <c r="H6844" s="3" t="str">
        <f t="shared" si="106"/>
        <v>Other Than Commercial</v>
      </c>
      <c r="I6844" s="3" t="str">
        <f>IF(IFERROR(SEARCH("N/A",CID_DB[[#This Row],[ NSN ]]),-1)&lt;&gt;-1,"",LEFT(SUBSTITUTE(SUBSTITUTE(SUBSTITUTE(SUBSTITUTE(SUBSTITUTE(CID_DB[[#This Row],[ NSN ]],"-","")," ","")," ",""),"‐",""),"NA",""),13))</f>
        <v/>
      </c>
      <c r="J68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|12357945|Tile|</v>
      </c>
    </row>
    <row r="6845" spans="1:10" x14ac:dyDescent="0.35">
      <c r="A6845" s="1" t="s">
        <v>3</v>
      </c>
      <c r="B6845" s="1" t="s">
        <v>13326</v>
      </c>
      <c r="C6845" s="1" t="s">
        <v>3</v>
      </c>
      <c r="D6845" s="1" t="s">
        <v>13353</v>
      </c>
      <c r="E6845" s="1" t="s">
        <v>13328</v>
      </c>
      <c r="F6845" s="4" t="s">
        <v>3</v>
      </c>
      <c r="G6845" s="1" t="s">
        <v>103</v>
      </c>
      <c r="H6845" s="3" t="str">
        <f t="shared" si="106"/>
        <v>Other Than Commercial</v>
      </c>
      <c r="I6845" s="3" t="str">
        <f>IF(IFERROR(SEARCH("N/A",CID_DB[[#This Row],[ NSN ]]),-1)&lt;&gt;-1,"",LEFT(SUBSTITUTE(SUBSTITUTE(SUBSTITUTE(SUBSTITUTE(SUBSTITUTE(CID_DB[[#This Row],[ NSN ]],"-","")," ","")," ",""),"‐",""),"NA",""),13))</f>
        <v/>
      </c>
      <c r="J68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|12357947|Tile|</v>
      </c>
    </row>
    <row r="6846" spans="1:10" x14ac:dyDescent="0.35">
      <c r="A6846" s="1" t="s">
        <v>3</v>
      </c>
      <c r="B6846" s="1" t="s">
        <v>13326</v>
      </c>
      <c r="C6846" s="1" t="s">
        <v>3</v>
      </c>
      <c r="D6846" s="1" t="s">
        <v>13354</v>
      </c>
      <c r="E6846" s="1" t="s">
        <v>13328</v>
      </c>
      <c r="F6846" s="4" t="s">
        <v>3</v>
      </c>
      <c r="G6846" s="1" t="s">
        <v>103</v>
      </c>
      <c r="H6846" s="3" t="str">
        <f t="shared" si="106"/>
        <v>Other Than Commercial</v>
      </c>
      <c r="I6846" s="3" t="str">
        <f>IF(IFERROR(SEARCH("N/A",CID_DB[[#This Row],[ NSN ]]),-1)&lt;&gt;-1,"",LEFT(SUBSTITUTE(SUBSTITUTE(SUBSTITUTE(SUBSTITUTE(SUBSTITUTE(CID_DB[[#This Row],[ NSN ]],"-","")," ","")," ",""),"‐",""),"NA",""),13))</f>
        <v/>
      </c>
      <c r="J68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|12357949|Tile|</v>
      </c>
    </row>
    <row r="6847" spans="1:10" x14ac:dyDescent="0.35">
      <c r="A6847" s="1" t="s">
        <v>3</v>
      </c>
      <c r="B6847" s="1" t="s">
        <v>13326</v>
      </c>
      <c r="C6847" s="1" t="s">
        <v>3</v>
      </c>
      <c r="D6847" s="1" t="s">
        <v>13355</v>
      </c>
      <c r="E6847" s="1" t="s">
        <v>13328</v>
      </c>
      <c r="F6847" s="4" t="s">
        <v>3</v>
      </c>
      <c r="G6847" s="1" t="s">
        <v>103</v>
      </c>
      <c r="H6847" s="3" t="str">
        <f t="shared" si="106"/>
        <v>Other Than Commercial</v>
      </c>
      <c r="I6847" s="3" t="str">
        <f>IF(IFERROR(SEARCH("N/A",CID_DB[[#This Row],[ NSN ]]),-1)&lt;&gt;-1,"",LEFT(SUBSTITUTE(SUBSTITUTE(SUBSTITUTE(SUBSTITUTE(SUBSTITUTE(CID_DB[[#This Row],[ NSN ]],"-","")," ","")," ",""),"‐",""),"NA",""),13))</f>
        <v/>
      </c>
      <c r="J68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|1235795|Tile|</v>
      </c>
    </row>
    <row r="6848" spans="1:10" x14ac:dyDescent="0.35">
      <c r="A6848" s="1" t="s">
        <v>3</v>
      </c>
      <c r="B6848" s="1" t="s">
        <v>13326</v>
      </c>
      <c r="C6848" s="1" t="s">
        <v>3</v>
      </c>
      <c r="D6848" s="1" t="s">
        <v>13356</v>
      </c>
      <c r="E6848" s="1" t="s">
        <v>13328</v>
      </c>
      <c r="F6848" s="4" t="s">
        <v>3</v>
      </c>
      <c r="G6848" s="1" t="s">
        <v>103</v>
      </c>
      <c r="H6848" s="3" t="str">
        <f t="shared" si="106"/>
        <v>Other Than Commercial</v>
      </c>
      <c r="I6848" s="3" t="str">
        <f>IF(IFERROR(SEARCH("N/A",CID_DB[[#This Row],[ NSN ]]),-1)&lt;&gt;-1,"",LEFT(SUBSTITUTE(SUBSTITUTE(SUBSTITUTE(SUBSTITUTE(SUBSTITUTE(CID_DB[[#This Row],[ NSN ]],"-","")," ","")," ",""),"‐",""),"NA",""),13))</f>
        <v/>
      </c>
      <c r="J68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|12357951|Tile|</v>
      </c>
    </row>
    <row r="6849" spans="1:10" x14ac:dyDescent="0.35">
      <c r="A6849" s="1" t="s">
        <v>3</v>
      </c>
      <c r="B6849" s="1" t="s">
        <v>13326</v>
      </c>
      <c r="C6849" s="1" t="s">
        <v>3</v>
      </c>
      <c r="D6849" s="1" t="s">
        <v>13357</v>
      </c>
      <c r="E6849" s="1" t="s">
        <v>13328</v>
      </c>
      <c r="F6849" s="4" t="s">
        <v>3</v>
      </c>
      <c r="G6849" s="1" t="s">
        <v>103</v>
      </c>
      <c r="H6849" s="3" t="str">
        <f t="shared" si="106"/>
        <v>Other Than Commercial</v>
      </c>
      <c r="I6849" s="3" t="str">
        <f>IF(IFERROR(SEARCH("N/A",CID_DB[[#This Row],[ NSN ]]),-1)&lt;&gt;-1,"",LEFT(SUBSTITUTE(SUBSTITUTE(SUBSTITUTE(SUBSTITUTE(SUBSTITUTE(CID_DB[[#This Row],[ NSN ]],"-","")," ","")," ",""),"‐",""),"NA",""),13))</f>
        <v/>
      </c>
      <c r="J68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|12357953|Tile|</v>
      </c>
    </row>
    <row r="6850" spans="1:10" x14ac:dyDescent="0.35">
      <c r="A6850" s="1" t="s">
        <v>3</v>
      </c>
      <c r="B6850" s="1" t="s">
        <v>13326</v>
      </c>
      <c r="C6850" s="1" t="s">
        <v>3</v>
      </c>
      <c r="D6850" s="1" t="s">
        <v>13358</v>
      </c>
      <c r="E6850" s="1" t="s">
        <v>13328</v>
      </c>
      <c r="F6850" s="4" t="s">
        <v>3</v>
      </c>
      <c r="G6850" s="1" t="s">
        <v>103</v>
      </c>
      <c r="H6850" s="3" t="str">
        <f t="shared" si="106"/>
        <v>Other Than Commercial</v>
      </c>
      <c r="I6850" s="3" t="str">
        <f>IF(IFERROR(SEARCH("N/A",CID_DB[[#This Row],[ NSN ]]),-1)&lt;&gt;-1,"",LEFT(SUBSTITUTE(SUBSTITUTE(SUBSTITUTE(SUBSTITUTE(SUBSTITUTE(CID_DB[[#This Row],[ NSN ]],"-","")," ","")," ",""),"‐",""),"NA",""),13))</f>
        <v/>
      </c>
      <c r="J68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|1235797|Tile|</v>
      </c>
    </row>
    <row r="6851" spans="1:10" x14ac:dyDescent="0.35">
      <c r="A6851" s="1" t="s">
        <v>3</v>
      </c>
      <c r="B6851" s="1" t="s">
        <v>13326</v>
      </c>
      <c r="C6851" s="1" t="s">
        <v>3</v>
      </c>
      <c r="D6851" s="1" t="s">
        <v>13359</v>
      </c>
      <c r="E6851" s="1" t="s">
        <v>13328</v>
      </c>
      <c r="F6851" s="4" t="s">
        <v>3</v>
      </c>
      <c r="G6851" s="1" t="s">
        <v>103</v>
      </c>
      <c r="H6851" s="3" t="str">
        <f t="shared" si="106"/>
        <v>Other Than Commercial</v>
      </c>
      <c r="I6851" s="3" t="str">
        <f>IF(IFERROR(SEARCH("N/A",CID_DB[[#This Row],[ NSN ]]),-1)&lt;&gt;-1,"",LEFT(SUBSTITUTE(SUBSTITUTE(SUBSTITUTE(SUBSTITUTE(SUBSTITUTE(CID_DB[[#This Row],[ NSN ]],"-","")," ","")," ",""),"‐",""),"NA",""),13))</f>
        <v/>
      </c>
      <c r="J68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|1235799|Tile|</v>
      </c>
    </row>
    <row r="6852" spans="1:10" x14ac:dyDescent="0.35">
      <c r="A6852" s="1" t="s">
        <v>3</v>
      </c>
      <c r="B6852" s="1" t="s">
        <v>13360</v>
      </c>
      <c r="C6852" s="1" t="s">
        <v>3</v>
      </c>
      <c r="D6852" s="1" t="s">
        <v>13361</v>
      </c>
      <c r="E6852" s="1" t="s">
        <v>13362</v>
      </c>
      <c r="F6852" s="4" t="s">
        <v>3</v>
      </c>
      <c r="G6852" s="1" t="s">
        <v>8</v>
      </c>
      <c r="H6852" s="3" t="str">
        <f t="shared" ref="H6852:H6915" si="107">IF(G6852="Y - CID","Commercial",IF(G6852="N - CID","Other Than Commercial","N/A"))</f>
        <v>Commercial</v>
      </c>
      <c r="I6852" s="3" t="str">
        <f>IF(IFERROR(SEARCH("N/A",CID_DB[[#This Row],[ NSN ]]),-1)&lt;&gt;-1,"",LEFT(SUBSTITUTE(SUBSTITUTE(SUBSTITUTE(SUBSTITUTE(SUBSTITUTE(CID_DB[[#This Row],[ NSN ]],"-","")," ","")," ",""),"‐",""),"NA",""),13))</f>
        <v/>
      </c>
      <c r="J68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|28081433101|Shot #6|</v>
      </c>
    </row>
    <row r="6853" spans="1:10" x14ac:dyDescent="0.35">
      <c r="A6853" s="1" t="s">
        <v>3</v>
      </c>
      <c r="B6853" s="1" t="s">
        <v>13360</v>
      </c>
      <c r="C6853" s="1" t="s">
        <v>3</v>
      </c>
      <c r="D6853" s="1" t="s">
        <v>13363</v>
      </c>
      <c r="E6853" s="1" t="s">
        <v>13364</v>
      </c>
      <c r="F6853" s="4" t="s">
        <v>3</v>
      </c>
      <c r="G6853" s="1" t="s">
        <v>8</v>
      </c>
      <c r="H6853" s="3" t="str">
        <f t="shared" si="107"/>
        <v>Commercial</v>
      </c>
      <c r="I6853" s="3" t="str">
        <f>IF(IFERROR(SEARCH("N/A",CID_DB[[#This Row],[ NSN ]]),-1)&lt;&gt;-1,"",LEFT(SUBSTITUTE(SUBSTITUTE(SUBSTITUTE(SUBSTITUTE(SUBSTITUTE(CID_DB[[#This Row],[ NSN ]],"-","")," ","")," ",""),"‐",""),"NA",""),13))</f>
        <v/>
      </c>
      <c r="J68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|28081433102|Shot #F|</v>
      </c>
    </row>
    <row r="6854" spans="1:10" x14ac:dyDescent="0.35">
      <c r="A6854" s="1" t="s">
        <v>3</v>
      </c>
      <c r="B6854" s="1" t="s">
        <v>13607</v>
      </c>
      <c r="C6854" s="1" t="s">
        <v>4676</v>
      </c>
      <c r="D6854" s="1" t="s">
        <v>3</v>
      </c>
      <c r="E6854" s="1" t="s">
        <v>4677</v>
      </c>
      <c r="F6854" s="4" t="s">
        <v>3</v>
      </c>
      <c r="G6854" s="1" t="s">
        <v>103</v>
      </c>
      <c r="H6854" s="3" t="str">
        <f t="shared" si="107"/>
        <v>Other Than Commercial</v>
      </c>
      <c r="I6854" s="3" t="str">
        <f>IF(IFERROR(SEARCH("N/A",CID_DB[[#This Row],[ NSN ]]),-1)&lt;&gt;-1,"",LEFT(SUBSTITUTE(SUBSTITUTE(SUBSTITUTE(SUBSTITUTE(SUBSTITUTE(CID_DB[[#This Row],[ NSN ]],"-","")," ","")," ",""),"‐",""),"NA",""),13))</f>
        <v/>
      </c>
      <c r="J68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822359200200||GPS AJ ASIC Receiver|</v>
      </c>
    </row>
    <row r="6855" spans="1:10" x14ac:dyDescent="0.35">
      <c r="A6855" s="1" t="s">
        <v>3</v>
      </c>
      <c r="B6855" s="1" t="s">
        <v>13607</v>
      </c>
      <c r="C6855" s="1" t="s">
        <v>4674</v>
      </c>
      <c r="D6855" s="1" t="s">
        <v>3</v>
      </c>
      <c r="E6855" s="1" t="s">
        <v>4675</v>
      </c>
      <c r="F6855" s="4" t="s">
        <v>3</v>
      </c>
      <c r="G6855" s="1" t="s">
        <v>103</v>
      </c>
      <c r="H6855" s="3" t="str">
        <f t="shared" si="107"/>
        <v>Other Than Commercial</v>
      </c>
      <c r="I6855" s="3" t="str">
        <f>IF(IFERROR(SEARCH("N/A",CID_DB[[#This Row],[ NSN ]]),-1)&lt;&gt;-1,"",LEFT(SUBSTITUTE(SUBSTITUTE(SUBSTITUTE(SUBSTITUTE(SUBSTITUTE(CID_DB[[#This Row],[ NSN ]],"-","")," ","")," ",""),"‐",""),"NA",""),13))</f>
        <v/>
      </c>
      <c r="J68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822359200100||GPS AJ FPGA Receiver|</v>
      </c>
    </row>
    <row r="6856" spans="1:10" x14ac:dyDescent="0.35">
      <c r="A6856" s="1" t="s">
        <v>3</v>
      </c>
      <c r="B6856" s="1" t="s">
        <v>13608</v>
      </c>
      <c r="C6856" s="1" t="s">
        <v>13609</v>
      </c>
      <c r="D6856" s="1" t="s">
        <v>13609</v>
      </c>
      <c r="E6856" s="1" t="s">
        <v>13610</v>
      </c>
      <c r="F6856" s="4" t="s">
        <v>3</v>
      </c>
      <c r="G6856" s="1" t="s">
        <v>8</v>
      </c>
      <c r="H6856" s="3" t="str">
        <f t="shared" si="107"/>
        <v>Commercial</v>
      </c>
      <c r="I6856" s="3" t="str">
        <f>IF(IFERROR(SEARCH("N/A",CID_DB[[#This Row],[ NSN ]]),-1)&lt;&gt;-1,"",LEFT(SUBSTITUTE(SUBSTITUTE(SUBSTITUTE(SUBSTITUTE(SUBSTITUTE(CID_DB[[#This Row],[ NSN ]],"-","")," ","")," ",""),"‐",""),"NA",""),13))</f>
        <v/>
      </c>
      <c r="J68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D1270033|D1270033|HMX, SPECIAL SPHERICAL, GRADE B, CLASS 3|</v>
      </c>
    </row>
    <row r="6857" spans="1:10" x14ac:dyDescent="0.35">
      <c r="A6857" s="1" t="s">
        <v>3</v>
      </c>
      <c r="B6857" s="1" t="s">
        <v>13365</v>
      </c>
      <c r="C6857" s="1" t="s">
        <v>13366</v>
      </c>
      <c r="D6857" s="1" t="s">
        <v>13367</v>
      </c>
      <c r="E6857" s="1" t="s">
        <v>13368</v>
      </c>
      <c r="F6857" s="4" t="s">
        <v>3</v>
      </c>
      <c r="G6857" s="1" t="s">
        <v>8</v>
      </c>
      <c r="H6857" s="3" t="str">
        <f t="shared" si="107"/>
        <v>Commercial</v>
      </c>
      <c r="I6857" s="3" t="str">
        <f>IF(IFERROR(SEARCH("N/A",CID_DB[[#This Row],[ NSN ]]),-1)&lt;&gt;-1,"",LEFT(SUBSTITUTE(SUBSTITUTE(SUBSTITUTE(SUBSTITUTE(SUBSTITUTE(CID_DB[[#This Row],[ NSN ]],"-","")," ","")," ",""),"‐",""),"NA",""),13))</f>
        <v/>
      </c>
      <c r="J68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ALRD00466|XALRD05950|6061T6 Extruded Aluminum bar 8.75" diameter (+/ 0.054") X 1.375" long (+0.064", 0)|</v>
      </c>
    </row>
    <row r="6858" spans="1:10" x14ac:dyDescent="0.35">
      <c r="A6858" s="1" t="s">
        <v>3</v>
      </c>
      <c r="B6858" s="1" t="s">
        <v>13365</v>
      </c>
      <c r="C6858" s="1" t="s">
        <v>13369</v>
      </c>
      <c r="D6858" s="1" t="s">
        <v>13370</v>
      </c>
      <c r="E6858" s="1" t="s">
        <v>13371</v>
      </c>
      <c r="F6858" s="4" t="s">
        <v>3</v>
      </c>
      <c r="G6858" s="1" t="s">
        <v>8</v>
      </c>
      <c r="H6858" s="3" t="str">
        <f t="shared" si="107"/>
        <v>Commercial</v>
      </c>
      <c r="I6858" s="3" t="str">
        <f>IF(IFERROR(SEARCH("N/A",CID_DB[[#This Row],[ NSN ]]),-1)&lt;&gt;-1,"",LEFT(SUBSTITUTE(SUBSTITUTE(SUBSTITUTE(SUBSTITUTE(SUBSTITUTE(CID_DB[[#This Row],[ NSN ]],"-","")," ","")," ",""),"‐",""),"NA",""),13))</f>
        <v/>
      </c>
      <c r="J68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ALRD00102|XALRD05206|6061T6 Extruded Aluminum bar 7" diameter (+/ 0.054") X 1.25" long (+0.064", 0)|</v>
      </c>
    </row>
    <row r="6859" spans="1:10" x14ac:dyDescent="0.35">
      <c r="A6859" s="1" t="s">
        <v>3</v>
      </c>
      <c r="B6859" s="1" t="s">
        <v>13365</v>
      </c>
      <c r="C6859" s="1" t="s">
        <v>13372</v>
      </c>
      <c r="D6859" s="1" t="s">
        <v>13373</v>
      </c>
      <c r="E6859" s="1" t="s">
        <v>13374</v>
      </c>
      <c r="F6859" s="4" t="s">
        <v>3</v>
      </c>
      <c r="G6859" s="1" t="s">
        <v>8</v>
      </c>
      <c r="H6859" s="3" t="str">
        <f t="shared" si="107"/>
        <v>Commercial</v>
      </c>
      <c r="I6859" s="3" t="str">
        <f>IF(IFERROR(SEARCH("N/A",CID_DB[[#This Row],[ NSN ]]),-1)&lt;&gt;-1,"",LEFT(SUBSTITUTE(SUBSTITUTE(SUBSTITUTE(SUBSTITUTE(SUBSTITUTE(CID_DB[[#This Row],[ NSN ]],"-","")," ","")," ",""),"‐",""),"NA",""),13))</f>
        <v/>
      </c>
      <c r="J68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ALRD00822|XALRD05107|6061T6 Extruded Aluminum bar 6" diameter (+/ 0.022") X 9.375" long (+ 0.064", 0)|</v>
      </c>
    </row>
    <row r="6860" spans="1:10" x14ac:dyDescent="0.35">
      <c r="A6860" s="1" t="s">
        <v>3</v>
      </c>
      <c r="B6860" s="1" t="s">
        <v>13365</v>
      </c>
      <c r="C6860" s="1" t="s">
        <v>13375</v>
      </c>
      <c r="D6860" s="1" t="s">
        <v>13370</v>
      </c>
      <c r="E6860" s="1" t="s">
        <v>13376</v>
      </c>
      <c r="F6860" s="4" t="s">
        <v>3</v>
      </c>
      <c r="G6860" s="1" t="s">
        <v>8</v>
      </c>
      <c r="H6860" s="3" t="str">
        <f t="shared" si="107"/>
        <v>Commercial</v>
      </c>
      <c r="I6860" s="3" t="str">
        <f>IF(IFERROR(SEARCH("N/A",CID_DB[[#This Row],[ NSN ]]),-1)&lt;&gt;-1,"",LEFT(SUBSTITUTE(SUBSTITUTE(SUBSTITUTE(SUBSTITUTE(SUBSTITUTE(CID_DB[[#This Row],[ NSN ]],"-","")," ","")," ",""),"‐",""),"NA",""),13))</f>
        <v/>
      </c>
      <c r="J68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05801139|XALRD05206|6061T6 Extruded Aluminum bar 7" diameter (+/ 0.054") X 29" long (+0.064", 0)|</v>
      </c>
    </row>
    <row r="6861" spans="1:10" x14ac:dyDescent="0.35">
      <c r="A6861" s="1" t="s">
        <v>3</v>
      </c>
      <c r="B6861" s="1" t="s">
        <v>13365</v>
      </c>
      <c r="C6861" s="1" t="s">
        <v>13377</v>
      </c>
      <c r="D6861" s="1" t="s">
        <v>13378</v>
      </c>
      <c r="E6861" s="1" t="s">
        <v>13379</v>
      </c>
      <c r="F6861" s="4" t="s">
        <v>3</v>
      </c>
      <c r="G6861" s="1" t="s">
        <v>8</v>
      </c>
      <c r="H6861" s="3" t="str">
        <f t="shared" si="107"/>
        <v>Commercial</v>
      </c>
      <c r="I6861" s="3" t="str">
        <f>IF(IFERROR(SEARCH("N/A",CID_DB[[#This Row],[ NSN ]]),-1)&lt;&gt;-1,"",LEFT(SUBSTITUTE(SUBSTITUTE(SUBSTITUTE(SUBSTITUTE(SUBSTITUTE(CID_DB[[#This Row],[ NSN ]],"-","")," ","")," ",""),"‐",""),"NA",""),13))</f>
        <v/>
      </c>
      <c r="J68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05801065|XALRD05499|6061T6 Extruded Aluminum bar 9" diameter (+/ 0.054") X 31" (+ 0.125", 0)|</v>
      </c>
    </row>
    <row r="6862" spans="1:10" x14ac:dyDescent="0.35">
      <c r="A6862" s="1" t="s">
        <v>3</v>
      </c>
      <c r="B6862" s="1" t="s">
        <v>13380</v>
      </c>
      <c r="C6862" s="1" t="s">
        <v>3</v>
      </c>
      <c r="D6862" s="1" t="s">
        <v>13381</v>
      </c>
      <c r="E6862" s="1" t="s">
        <v>13382</v>
      </c>
      <c r="F6862" s="4" t="s">
        <v>3</v>
      </c>
      <c r="G6862" s="1" t="s">
        <v>8</v>
      </c>
      <c r="H6862" s="3" t="str">
        <f t="shared" si="107"/>
        <v>Commercial</v>
      </c>
      <c r="I6862" s="3" t="str">
        <f>IF(IFERROR(SEARCH("N/A",CID_DB[[#This Row],[ NSN ]]),-1)&lt;&gt;-1,"",LEFT(SUBSTITUTE(SUBSTITUTE(SUBSTITUTE(SUBSTITUTE(SUBSTITUTE(CID_DB[[#This Row],[ NSN ]],"-","")," ","")," ",""),"‐",""),"NA",""),13))</f>
        <v/>
      </c>
      <c r="J68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|MILDTL5541|Chemical Conversion Coating|</v>
      </c>
    </row>
    <row r="6863" spans="1:10" x14ac:dyDescent="0.35">
      <c r="A6863" s="1" t="s">
        <v>3</v>
      </c>
      <c r="B6863" s="1" t="s">
        <v>13380</v>
      </c>
      <c r="C6863" s="1" t="s">
        <v>3</v>
      </c>
      <c r="D6863" s="1" t="s">
        <v>13381</v>
      </c>
      <c r="E6863" s="1" t="s">
        <v>13382</v>
      </c>
      <c r="F6863" s="4" t="s">
        <v>3</v>
      </c>
      <c r="G6863" s="1" t="s">
        <v>8</v>
      </c>
      <c r="H6863" s="3" t="str">
        <f t="shared" si="107"/>
        <v>Commercial</v>
      </c>
      <c r="I6863" s="3" t="str">
        <f>IF(IFERROR(SEARCH("N/A",CID_DB[[#This Row],[ NSN ]]),-1)&lt;&gt;-1,"",LEFT(SUBSTITUTE(SUBSTITUTE(SUBSTITUTE(SUBSTITUTE(SUBSTITUTE(CID_DB[[#This Row],[ NSN ]],"-","")," ","")," ",""),"‐",""),"NA",""),13))</f>
        <v/>
      </c>
      <c r="J68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|MILDTL5541|Chemical Conversion Coating|</v>
      </c>
    </row>
    <row r="6864" spans="1:10" x14ac:dyDescent="0.35">
      <c r="A6864" s="1" t="s">
        <v>3</v>
      </c>
      <c r="B6864" s="1" t="s">
        <v>13380</v>
      </c>
      <c r="C6864" s="1" t="s">
        <v>3</v>
      </c>
      <c r="D6864" s="1" t="s">
        <v>13381</v>
      </c>
      <c r="E6864" s="1" t="s">
        <v>13382</v>
      </c>
      <c r="F6864" s="4" t="s">
        <v>3</v>
      </c>
      <c r="G6864" s="1" t="s">
        <v>8</v>
      </c>
      <c r="H6864" s="3" t="str">
        <f t="shared" si="107"/>
        <v>Commercial</v>
      </c>
      <c r="I6864" s="3" t="str">
        <f>IF(IFERROR(SEARCH("N/A",CID_DB[[#This Row],[ NSN ]]),-1)&lt;&gt;-1,"",LEFT(SUBSTITUTE(SUBSTITUTE(SUBSTITUTE(SUBSTITUTE(SUBSTITUTE(CID_DB[[#This Row],[ NSN ]],"-","")," ","")," ",""),"‐",""),"NA",""),13))</f>
        <v/>
      </c>
      <c r="J68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|MILDTL5541|Chemical Conversion Coating|</v>
      </c>
    </row>
    <row r="6865" spans="1:10" x14ac:dyDescent="0.35">
      <c r="A6865" s="1" t="s">
        <v>3</v>
      </c>
      <c r="B6865" s="1" t="s">
        <v>13380</v>
      </c>
      <c r="C6865" s="1" t="s">
        <v>3</v>
      </c>
      <c r="D6865" s="1" t="s">
        <v>13381</v>
      </c>
      <c r="E6865" s="1" t="s">
        <v>13382</v>
      </c>
      <c r="F6865" s="4" t="s">
        <v>3</v>
      </c>
      <c r="G6865" s="1" t="s">
        <v>8</v>
      </c>
      <c r="H6865" s="3" t="str">
        <f t="shared" si="107"/>
        <v>Commercial</v>
      </c>
      <c r="I6865" s="3" t="str">
        <f>IF(IFERROR(SEARCH("N/A",CID_DB[[#This Row],[ NSN ]]),-1)&lt;&gt;-1,"",LEFT(SUBSTITUTE(SUBSTITUTE(SUBSTITUTE(SUBSTITUTE(SUBSTITUTE(CID_DB[[#This Row],[ NSN ]],"-","")," ","")," ",""),"‐",""),"NA",""),13))</f>
        <v/>
      </c>
      <c r="J68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|MILDTL5541|Chemical Conversion Coating|</v>
      </c>
    </row>
    <row r="6866" spans="1:10" x14ac:dyDescent="0.35">
      <c r="A6866" s="1" t="s">
        <v>3</v>
      </c>
      <c r="B6866" s="1" t="s">
        <v>13380</v>
      </c>
      <c r="C6866" s="1" t="s">
        <v>3</v>
      </c>
      <c r="D6866" s="1" t="s">
        <v>13381</v>
      </c>
      <c r="E6866" s="1" t="s">
        <v>13382</v>
      </c>
      <c r="F6866" s="4" t="s">
        <v>3</v>
      </c>
      <c r="G6866" s="1" t="s">
        <v>8</v>
      </c>
      <c r="H6866" s="3" t="str">
        <f t="shared" si="107"/>
        <v>Commercial</v>
      </c>
      <c r="I6866" s="3" t="str">
        <f>IF(IFERROR(SEARCH("N/A",CID_DB[[#This Row],[ NSN ]]),-1)&lt;&gt;-1,"",LEFT(SUBSTITUTE(SUBSTITUTE(SUBSTITUTE(SUBSTITUTE(SUBSTITUTE(CID_DB[[#This Row],[ NSN ]],"-","")," ","")," ",""),"‐",""),"NA",""),13))</f>
        <v/>
      </c>
      <c r="J68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|MILDTL5541|Chemical Conversion Coating|</v>
      </c>
    </row>
    <row r="6867" spans="1:10" x14ac:dyDescent="0.35">
      <c r="A6867" s="1" t="s">
        <v>3</v>
      </c>
      <c r="B6867" s="1" t="s">
        <v>13613</v>
      </c>
      <c r="C6867" s="1" t="s">
        <v>13612</v>
      </c>
      <c r="D6867" s="1" t="s">
        <v>3</v>
      </c>
      <c r="E6867" s="1" t="s">
        <v>13611</v>
      </c>
      <c r="F6867" s="4" t="s">
        <v>3</v>
      </c>
      <c r="G6867" s="1" t="s">
        <v>8</v>
      </c>
      <c r="H6867" s="3" t="str">
        <f t="shared" si="107"/>
        <v>Commercial</v>
      </c>
      <c r="I6867" s="3" t="str">
        <f>IF(IFERROR(SEARCH("N/A",CID_DB[[#This Row],[ NSN ]]),-1)&lt;&gt;-1,"",LEFT(SUBSTITUTE(SUBSTITUTE(SUBSTITUTE(SUBSTITUTE(SUBSTITUTE(CID_DB[[#This Row],[ NSN ]],"-","")," ","")," ",""),"‐",""),"NA",""),13))</f>
        <v/>
      </c>
      <c r="J68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HH0056AL02||eTALIN II 6000 Inertial
Navigations Unit (INU)|</v>
      </c>
    </row>
    <row r="6868" spans="1:10" x14ac:dyDescent="0.35">
      <c r="A6868" s="1" t="s">
        <v>3</v>
      </c>
      <c r="B6868" s="1" t="s">
        <v>13614</v>
      </c>
      <c r="C6868" s="1" t="s">
        <v>13388</v>
      </c>
      <c r="D6868" s="1" t="s">
        <v>13388</v>
      </c>
      <c r="E6868" s="1" t="s">
        <v>13654</v>
      </c>
      <c r="F6868" s="4" t="s">
        <v>3</v>
      </c>
      <c r="G6868" s="1" t="s">
        <v>8</v>
      </c>
      <c r="H6868" s="3" t="str">
        <f t="shared" si="107"/>
        <v>Commercial</v>
      </c>
      <c r="I6868" s="3" t="str">
        <f>IF(IFERROR(SEARCH("N/A",CID_DB[[#This Row],[ NSN ]]),-1)&lt;&gt;-1,"",LEFT(SUBSTITUTE(SUBSTITUTE(SUBSTITUTE(SUBSTITUTE(SUBSTITUTE(CID_DB[[#This Row],[ NSN ]],"-","")," ","")," ",""),"‐",""),"NA",""),13))</f>
        <v/>
      </c>
      <c r="J68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L58840|L58840|Oracle Service Bus|</v>
      </c>
    </row>
    <row r="6869" spans="1:10" x14ac:dyDescent="0.35">
      <c r="A6869" s="1" t="s">
        <v>3</v>
      </c>
      <c r="B6869" s="1" t="s">
        <v>13615</v>
      </c>
      <c r="C6869" s="1" t="s">
        <v>13617</v>
      </c>
      <c r="D6869" s="1" t="s">
        <v>3</v>
      </c>
      <c r="E6869" s="1" t="s">
        <v>13655</v>
      </c>
      <c r="F6869" s="4" t="s">
        <v>3</v>
      </c>
      <c r="G6869" s="1" t="s">
        <v>8</v>
      </c>
      <c r="H6869" s="3" t="str">
        <f t="shared" si="107"/>
        <v>Commercial</v>
      </c>
      <c r="I6869" s="3" t="str">
        <f>IF(IFERROR(SEARCH("N/A",CID_DB[[#This Row],[ NSN ]]),-1)&lt;&gt;-1,"",LEFT(SUBSTITUTE(SUBSTITUTE(SUBSTITUTE(SUBSTITUTE(SUBSTITUTE(CID_DB[[#This Row],[ NSN ]],"-","")," ","")," ",""),"‐",""),"NA",""),13))</f>
        <v/>
      </c>
      <c r="J68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SPAG949||Operations Bridge Premium Edition Unit SW ELTU  Perpetual|</v>
      </c>
    </row>
    <row r="6870" spans="1:10" x14ac:dyDescent="0.35">
      <c r="A6870" s="1" t="s">
        <v>3</v>
      </c>
      <c r="B6870" s="1" t="s">
        <v>13615</v>
      </c>
      <c r="C6870" s="1" t="s">
        <v>13618</v>
      </c>
      <c r="D6870" s="1" t="s">
        <v>3</v>
      </c>
      <c r="E6870" s="1" t="s">
        <v>13656</v>
      </c>
      <c r="F6870" s="4" t="s">
        <v>3</v>
      </c>
      <c r="G6870" s="1" t="s">
        <v>8</v>
      </c>
      <c r="H6870" s="3" t="str">
        <f t="shared" si="107"/>
        <v>Commercial</v>
      </c>
      <c r="I6870" s="3" t="str">
        <f>IF(IFERROR(SEARCH("N/A",CID_DB[[#This Row],[ NSN ]]),-1)&lt;&gt;-1,"",LEFT(SUBSTITUTE(SUBSTITUTE(SUBSTITUTE(SUBSTITUTE(SUBSTITUTE(CID_DB[[#This Row],[ NSN ]],"-","")," ","")," ",""),"‐",""),"NA",""),13))</f>
        <v/>
      </c>
      <c r="J68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SUAA001||Business Support Standard Technical Support
for SWAA454P9|</v>
      </c>
    </row>
    <row r="6871" spans="1:10" x14ac:dyDescent="0.35">
      <c r="A6871" s="1" t="s">
        <v>3</v>
      </c>
      <c r="B6871" s="1" t="s">
        <v>13615</v>
      </c>
      <c r="C6871" s="1" t="s">
        <v>13619</v>
      </c>
      <c r="D6871" s="1" t="s">
        <v>3</v>
      </c>
      <c r="E6871" s="1" t="s">
        <v>13657</v>
      </c>
      <c r="F6871" s="4" t="s">
        <v>3</v>
      </c>
      <c r="G6871" s="1" t="s">
        <v>8</v>
      </c>
      <c r="H6871" s="3" t="str">
        <f t="shared" si="107"/>
        <v>Commercial</v>
      </c>
      <c r="I6871" s="3" t="str">
        <f>IF(IFERROR(SEARCH("N/A",CID_DB[[#This Row],[ NSN ]]),-1)&lt;&gt;-1,"",LEFT(SUBSTITUTE(SUBSTITUTE(SUBSTITUTE(SUBSTITUTE(SUBSTITUTE(CID_DB[[#This Row],[ NSN ]],"-","")," ","")," ",""),"‐",""),"NA",""),13))</f>
        <v/>
      </c>
      <c r="J68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SPAJ998||Network Node Manager i Premium Edition per pack of 50 Nodes SW ELTU  Perpetual|</v>
      </c>
    </row>
    <row r="6872" spans="1:10" x14ac:dyDescent="0.35">
      <c r="A6872" s="1" t="s">
        <v>3</v>
      </c>
      <c r="B6872" s="1" t="s">
        <v>13615</v>
      </c>
      <c r="C6872" s="1" t="s">
        <v>13620</v>
      </c>
      <c r="D6872" s="1" t="s">
        <v>3</v>
      </c>
      <c r="E6872" s="1" t="s">
        <v>13658</v>
      </c>
      <c r="F6872" s="4" t="s">
        <v>3</v>
      </c>
      <c r="G6872" s="1" t="s">
        <v>8</v>
      </c>
      <c r="H6872" s="3" t="str">
        <f t="shared" si="107"/>
        <v>Commercial</v>
      </c>
      <c r="I6872" s="3" t="str">
        <f>IF(IFERROR(SEARCH("N/A",CID_DB[[#This Row],[ NSN ]]),-1)&lt;&gt;-1,"",LEFT(SUBSTITUTE(SUBSTITUTE(SUBSTITUTE(SUBSTITUTE(SUBSTITUTE(CID_DB[[#This Row],[ NSN ]],"-","")," ","")," ",""),"‐",""),"NA",""),13))</f>
        <v/>
      </c>
      <c r="J68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SETLICST||SPLUNK ENTERPRISE  TERM LICENSE WITH ST|</v>
      </c>
    </row>
    <row r="6873" spans="1:10" x14ac:dyDescent="0.35">
      <c r="A6873" s="1" t="s">
        <v>3</v>
      </c>
      <c r="B6873" s="1" t="s">
        <v>13615</v>
      </c>
      <c r="C6873" s="1" t="s">
        <v>13621</v>
      </c>
      <c r="D6873" s="1" t="s">
        <v>3</v>
      </c>
      <c r="E6873" s="1" t="s">
        <v>13659</v>
      </c>
      <c r="F6873" s="4" t="s">
        <v>3</v>
      </c>
      <c r="G6873" s="1" t="s">
        <v>8</v>
      </c>
      <c r="H6873" s="3" t="str">
        <f t="shared" si="107"/>
        <v>Commercial</v>
      </c>
      <c r="I6873" s="3" t="str">
        <f>IF(IFERROR(SEARCH("N/A",CID_DB[[#This Row],[ NSN ]]),-1)&lt;&gt;-1,"",LEFT(SUBSTITUTE(SUBSTITUTE(SUBSTITUTE(SUBSTITUTE(SUBSTITUTE(CID_DB[[#This Row],[ NSN ]],"-","")," ","")," ",""),"‐",""),"NA",""),13))</f>
        <v/>
      </c>
      <c r="J68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381912058760924||381912094615118 SPLUNK ENTERPRISE 10 G, SE10GBPES|</v>
      </c>
    </row>
    <row r="6874" spans="1:10" x14ac:dyDescent="0.35">
      <c r="A6874" s="1" t="s">
        <v>3</v>
      </c>
      <c r="B6874" s="1" t="s">
        <v>13615</v>
      </c>
      <c r="C6874" s="1" t="s">
        <v>13622</v>
      </c>
      <c r="D6874" s="1" t="s">
        <v>3</v>
      </c>
      <c r="E6874" s="1" t="s">
        <v>13660</v>
      </c>
      <c r="F6874" s="4" t="s">
        <v>3</v>
      </c>
      <c r="G6874" s="1" t="s">
        <v>8</v>
      </c>
      <c r="H6874" s="3" t="str">
        <f t="shared" si="107"/>
        <v>Commercial</v>
      </c>
      <c r="I6874" s="3" t="str">
        <f>IF(IFERROR(SEARCH("N/A",CID_DB[[#This Row],[ NSN ]]),-1)&lt;&gt;-1,"",LEFT(SUBSTITUTE(SUBSTITUTE(SUBSTITUTE(SUBSTITUTE(SUBSTITUTE(CID_DB[[#This Row],[ NSN ]],"-","")," ","")," ",""),"‐",""),"NA",""),13))</f>
        <v/>
      </c>
      <c r="J68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381912091769705||381912094615118 SPLUNK ENTERPRISE 10 G, SE10GBPESCDM|</v>
      </c>
    </row>
    <row r="6875" spans="1:10" x14ac:dyDescent="0.35">
      <c r="A6875" s="1" t="s">
        <v>3</v>
      </c>
      <c r="B6875" s="1" t="s">
        <v>13615</v>
      </c>
      <c r="C6875" s="1" t="s">
        <v>13623</v>
      </c>
      <c r="D6875" s="1" t="s">
        <v>3</v>
      </c>
      <c r="E6875" s="1" t="s">
        <v>14314</v>
      </c>
      <c r="F6875" s="4" t="s">
        <v>3</v>
      </c>
      <c r="G6875" s="1" t="s">
        <v>8</v>
      </c>
      <c r="H6875" s="3" t="str">
        <f t="shared" si="107"/>
        <v>Commercial</v>
      </c>
      <c r="I6875" s="3" t="str">
        <f>IF(IFERROR(SEARCH("N/A",CID_DB[[#This Row],[ NSN ]]),-1)&lt;&gt;-1,"",LEFT(SUBSTITUTE(SUBSTITUTE(SUBSTITUTE(SUBSTITUTE(SUBSTITUTE(CID_DB[[#This Row],[ NSN ]],"-","")," ","")," ",""),"‐",""),"NA",""),13))</f>
        <v/>
      </c>
      <c r="J68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E08YILL||IBM Rational Software Architect DesignerExtension for Deployment Planning FloatingUser Single Install Annual SW Subscription&amp; Support Renewal|</v>
      </c>
    </row>
    <row r="6876" spans="1:10" ht="29" x14ac:dyDescent="0.35">
      <c r="A6876" s="1" t="s">
        <v>3</v>
      </c>
      <c r="B6876" s="1" t="s">
        <v>13615</v>
      </c>
      <c r="C6876" s="1" t="s">
        <v>13624</v>
      </c>
      <c r="D6876" s="1" t="s">
        <v>3</v>
      </c>
      <c r="E6876" s="32" t="s">
        <v>14315</v>
      </c>
      <c r="F6876" s="4" t="s">
        <v>3</v>
      </c>
      <c r="G6876" s="1" t="s">
        <v>8</v>
      </c>
      <c r="H6876" s="3" t="str">
        <f t="shared" si="107"/>
        <v>Commercial</v>
      </c>
      <c r="I6876" s="3" t="str">
        <f>IF(IFERROR(SEARCH("N/A",CID_DB[[#This Row],[ NSN ]]),-1)&lt;&gt;-1,"",LEFT(SUBSTITUTE(SUBSTITUTE(SUBSTITUTE(SUBSTITUTE(SUBSTITUTE(CID_DB[[#This Row],[ NSN ]],"-","")," ","")," ",""),"‐",""),"NA",""),13))</f>
        <v/>
      </c>
      <c r="J68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E08X1LL||IBM Rational Software Architect DesignerExtension for Integrated Architecture
Frameworks Floating User Single InstallAnnual SW Subscription &amp; Support Renewal|</v>
      </c>
    </row>
    <row r="6877" spans="1:10" ht="29" x14ac:dyDescent="0.35">
      <c r="A6877" s="1" t="s">
        <v>3</v>
      </c>
      <c r="B6877" s="1" t="s">
        <v>13615</v>
      </c>
      <c r="C6877" s="1" t="s">
        <v>13625</v>
      </c>
      <c r="D6877" s="1" t="s">
        <v>3</v>
      </c>
      <c r="E6877" s="32" t="s">
        <v>14316</v>
      </c>
      <c r="F6877" s="4" t="s">
        <v>3</v>
      </c>
      <c r="G6877" s="1" t="s">
        <v>8</v>
      </c>
      <c r="H6877" s="3" t="str">
        <f t="shared" si="107"/>
        <v>Commercial</v>
      </c>
      <c r="I6877" s="3" t="str">
        <f>IF(IFERROR(SEARCH("N/A",CID_DB[[#This Row],[ NSN ]]),-1)&lt;&gt;-1,"",LEFT(SUBSTITUTE(SUBSTITUTE(SUBSTITUTE(SUBSTITUTE(SUBSTITUTE(CID_DB[[#This Row],[ NSN ]],"-","")," ","")," ",""),"‐",""),"NA",""),13))</f>
        <v/>
      </c>
      <c r="J68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E0DV5LL||IBM Rational Software Architect Designerfor WebSphere Software Floating UserSingle Install Annual SW Subscription &amp;Support Renewal|</v>
      </c>
    </row>
    <row r="6878" spans="1:10" x14ac:dyDescent="0.35">
      <c r="A6878" s="1" t="s">
        <v>3</v>
      </c>
      <c r="B6878" s="1" t="s">
        <v>13615</v>
      </c>
      <c r="C6878" s="1" t="s">
        <v>13626</v>
      </c>
      <c r="D6878" s="1" t="s">
        <v>3</v>
      </c>
      <c r="E6878" s="1" t="s">
        <v>14317</v>
      </c>
      <c r="F6878" s="4" t="s">
        <v>3</v>
      </c>
      <c r="G6878" s="1" t="s">
        <v>8</v>
      </c>
      <c r="H6878" s="3" t="str">
        <f t="shared" si="107"/>
        <v>Commercial</v>
      </c>
      <c r="I6878" s="3" t="str">
        <f>IF(IFERROR(SEARCH("N/A",CID_DB[[#This Row],[ NSN ]]),-1)&lt;&gt;-1,"",LEFT(SUBSTITUTE(SUBSTITUTE(SUBSTITUTE(SUBSTITUTE(SUBSTITUTE(CID_DB[[#This Row],[ NSN ]],"-","")," ","")," ",""),"‐",""),"NA",""),13))</f>
        <v/>
      </c>
      <c r="J68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IBM Rational SW||IBM Rational Software Architect Designerfor WebSphere Software Floating UserSingle Install Annual SW Subscription &amp; support|</v>
      </c>
    </row>
    <row r="6879" spans="1:10" x14ac:dyDescent="0.35">
      <c r="A6879" s="1" t="s">
        <v>3</v>
      </c>
      <c r="B6879" s="1" t="s">
        <v>13615</v>
      </c>
      <c r="C6879" s="1" t="s">
        <v>13627</v>
      </c>
      <c r="D6879" s="1" t="s">
        <v>3</v>
      </c>
      <c r="E6879" s="1" t="s">
        <v>14318</v>
      </c>
      <c r="F6879" s="4" t="s">
        <v>3</v>
      </c>
      <c r="G6879" s="1" t="s">
        <v>8</v>
      </c>
      <c r="H6879" s="3" t="str">
        <f t="shared" si="107"/>
        <v>Commercial</v>
      </c>
      <c r="I6879" s="3" t="str">
        <f>IF(IFERROR(SEARCH("N/A",CID_DB[[#This Row],[ NSN ]]),-1)&lt;&gt;-1,"",LEFT(SUBSTITUTE(SUBSTITUTE(SUBSTITUTE(SUBSTITUTE(SUBSTITUTE(CID_DB[[#This Row],[ NSN ]],"-","")," ","")," ",""),"‐",""),"NA",""),13))</f>
        <v/>
      </c>
      <c r="J68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E012ULL||IBM Rational ClearCase ChangeManagement Solution Enterprise EditionFloating User Annual SW Subscription &amp;Support Renewal|</v>
      </c>
    </row>
    <row r="6880" spans="1:10" x14ac:dyDescent="0.35">
      <c r="A6880" s="1" t="s">
        <v>3</v>
      </c>
      <c r="B6880" s="1" t="s">
        <v>13615</v>
      </c>
      <c r="C6880" s="1" t="s">
        <v>13628</v>
      </c>
      <c r="D6880" s="1" t="s">
        <v>3</v>
      </c>
      <c r="E6880" s="1" t="s">
        <v>13661</v>
      </c>
      <c r="F6880" s="4" t="s">
        <v>3</v>
      </c>
      <c r="G6880" s="1" t="s">
        <v>8</v>
      </c>
      <c r="H6880" s="3" t="str">
        <f t="shared" si="107"/>
        <v>Commercial</v>
      </c>
      <c r="I6880" s="3" t="str">
        <f>IF(IFERROR(SEARCH("N/A",CID_DB[[#This Row],[ NSN ]]),-1)&lt;&gt;-1,"",LEFT(SUBSTITUTE(SUBSTITUTE(SUBSTITUTE(SUBSTITUTE(SUBSTITUTE(CID_DB[[#This Row],[ NSN ]],"-","")," ","")," ",""),"‐",""),"NA",""),13))</f>
        <v/>
      </c>
      <c r="J68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E0131LL||IBM Rational ClearCase and ClearCase MultiSite Floating User Annual SW Subscription &amp; Support Renewal|</v>
      </c>
    </row>
    <row r="6881" spans="1:10" x14ac:dyDescent="0.35">
      <c r="A6881" s="1" t="s">
        <v>3</v>
      </c>
      <c r="B6881" s="1" t="s">
        <v>13615</v>
      </c>
      <c r="C6881" s="1" t="s">
        <v>13629</v>
      </c>
      <c r="D6881" s="1" t="s">
        <v>3</v>
      </c>
      <c r="E6881" s="1" t="s">
        <v>13662</v>
      </c>
      <c r="F6881" s="4" t="s">
        <v>3</v>
      </c>
      <c r="G6881" s="1" t="s">
        <v>8</v>
      </c>
      <c r="H6881" s="3" t="str">
        <f t="shared" si="107"/>
        <v>Commercial</v>
      </c>
      <c r="I6881" s="3" t="str">
        <f>IF(IFERROR(SEARCH("N/A",CID_DB[[#This Row],[ NSN ]]),-1)&lt;&gt;-1,"",LEFT(SUBSTITUTE(SUBSTITUTE(SUBSTITUTE(SUBSTITUTE(SUBSTITUTE(CID_DB[[#This Row],[ NSN ]],"-","")," ","")," ",""),"‐",""),"NA",""),13))</f>
        <v/>
      </c>
      <c r="J68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E0134LL||IBM Rational ClearQuest and ClearQuest MultiSite Floating User Annual SW Subscription &amp; Support Renewal|</v>
      </c>
    </row>
    <row r="6882" spans="1:10" x14ac:dyDescent="0.35">
      <c r="A6882" s="1" t="s">
        <v>3</v>
      </c>
      <c r="B6882" s="1" t="s">
        <v>13615</v>
      </c>
      <c r="C6882" s="1" t="s">
        <v>13630</v>
      </c>
      <c r="D6882" s="1" t="s">
        <v>3</v>
      </c>
      <c r="E6882" s="1" t="s">
        <v>13663</v>
      </c>
      <c r="F6882" s="4" t="s">
        <v>3</v>
      </c>
      <c r="G6882" s="1" t="s">
        <v>8</v>
      </c>
      <c r="H6882" s="3" t="str">
        <f t="shared" si="107"/>
        <v>Commercial</v>
      </c>
      <c r="I6882" s="3" t="str">
        <f>IF(IFERROR(SEARCH("N/A",CID_DB[[#This Row],[ NSN ]]),-1)&lt;&gt;-1,"",LEFT(SUBSTITUTE(SUBSTITUTE(SUBSTITUTE(SUBSTITUTE(SUBSTITUTE(CID_DB[[#This Row],[ NSN ]],"-","")," ","")," ",""),"‐",""),"NA",""),13))</f>
        <v/>
      </c>
      <c r="J68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E075NLL||IBM Rational DOORS family Floating User SW Subscription &amp; Support Renewal|</v>
      </c>
    </row>
    <row r="6883" spans="1:10" x14ac:dyDescent="0.35">
      <c r="A6883" s="1" t="s">
        <v>3</v>
      </c>
      <c r="B6883" s="1" t="s">
        <v>13615</v>
      </c>
      <c r="C6883" s="1" t="s">
        <v>13631</v>
      </c>
      <c r="D6883" s="1" t="s">
        <v>3</v>
      </c>
      <c r="E6883" s="1" t="s">
        <v>13664</v>
      </c>
      <c r="F6883" s="4" t="s">
        <v>3</v>
      </c>
      <c r="G6883" s="1" t="s">
        <v>8</v>
      </c>
      <c r="H6883" s="3" t="str">
        <f t="shared" si="107"/>
        <v>Commercial</v>
      </c>
      <c r="I6883" s="3" t="str">
        <f>IF(IFERROR(SEARCH("N/A",CID_DB[[#This Row],[ NSN ]]),-1)&lt;&gt;-1,"",LEFT(SUBSTITUTE(SUBSTITUTE(SUBSTITUTE(SUBSTITUTE(SUBSTITUTE(CID_DB[[#This Row],[ NSN ]],"-","")," ","")," ",""),"‐",""),"NA",""),13))</f>
        <v/>
      </c>
      <c r="J68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E0742LL||RATIONAL DOORS 2ND YR SUBSCR &amp;
SPPT|</v>
      </c>
    </row>
    <row r="6884" spans="1:10" x14ac:dyDescent="0.35">
      <c r="A6884" s="1" t="s">
        <v>3</v>
      </c>
      <c r="B6884" s="1" t="s">
        <v>13615</v>
      </c>
      <c r="C6884" s="1" t="s">
        <v>13632</v>
      </c>
      <c r="D6884" s="1" t="s">
        <v>3</v>
      </c>
      <c r="E6884" s="1" t="s">
        <v>14319</v>
      </c>
      <c r="F6884" s="4" t="s">
        <v>3</v>
      </c>
      <c r="G6884" s="1" t="s">
        <v>8</v>
      </c>
      <c r="H6884" s="3" t="str">
        <f t="shared" si="107"/>
        <v>Commercial</v>
      </c>
      <c r="I6884" s="3" t="str">
        <f>IF(IFERROR(SEARCH("N/A",CID_DB[[#This Row],[ NSN ]]),-1)&lt;&gt;-1,"",LEFT(SUBSTITUTE(SUBSTITUTE(SUBSTITUTE(SUBSTITUTE(SUBSTITUTE(CID_DB[[#This Row],[ NSN ]],"-","")," ","")," ",""),"‐",""),"NA",""),13))</f>
        <v/>
      </c>
      <c r="J68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E0DV6LL||IBM Rational Publishing Engine FloatingUser Annual SW Subscription &amp; SupportRenewal|</v>
      </c>
    </row>
    <row r="6885" spans="1:10" x14ac:dyDescent="0.35">
      <c r="A6885" s="1" t="s">
        <v>3</v>
      </c>
      <c r="B6885" s="1" t="s">
        <v>13615</v>
      </c>
      <c r="C6885" s="1" t="s">
        <v>13633</v>
      </c>
      <c r="D6885" s="1" t="s">
        <v>3</v>
      </c>
      <c r="E6885" s="1" t="s">
        <v>14320</v>
      </c>
      <c r="F6885" s="4" t="s">
        <v>3</v>
      </c>
      <c r="G6885" s="1" t="s">
        <v>8</v>
      </c>
      <c r="H6885" s="3" t="str">
        <f t="shared" si="107"/>
        <v>Commercial</v>
      </c>
      <c r="I6885" s="3" t="str">
        <f>IF(IFERROR(SEARCH("N/A",CID_DB[[#This Row],[ NSN ]]),-1)&lt;&gt;-1,"",LEFT(SUBSTITUTE(SUBSTITUTE(SUBSTITUTE(SUBSTITUTE(SUBSTITUTE(CID_DB[[#This Row],[ NSN ]],"-","")," ","")," ",""),"‐",""),"NA",""),13))</f>
        <v/>
      </c>
      <c r="J68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E0LWGLL||IBM Rational Software Architect DesignerFloating User Single Install Annual SWSubscription &amp; Support Renewal|</v>
      </c>
    </row>
    <row r="6886" spans="1:10" x14ac:dyDescent="0.35">
      <c r="A6886" s="1" t="s">
        <v>3</v>
      </c>
      <c r="B6886" s="1" t="s">
        <v>13615</v>
      </c>
      <c r="C6886" s="1" t="s">
        <v>13634</v>
      </c>
      <c r="D6886" s="1" t="s">
        <v>3</v>
      </c>
      <c r="E6886" s="1" t="s">
        <v>14321</v>
      </c>
      <c r="F6886" s="4" t="s">
        <v>3</v>
      </c>
      <c r="G6886" s="1" t="s">
        <v>8</v>
      </c>
      <c r="H6886" s="3" t="str">
        <f t="shared" si="107"/>
        <v>Commercial</v>
      </c>
      <c r="I6886" s="3" t="str">
        <f>IF(IFERROR(SEARCH("N/A",CID_DB[[#This Row],[ NSN ]]),-1)&lt;&gt;-1,"",LEFT(SUBSTITUTE(SUBSTITUTE(SUBSTITUTE(SUBSTITUTE(SUBSTITUTE(CID_DB[[#This Row],[ NSN ]],"-","")," ","")," ",""),"‐",""),"NA",""),13))</f>
        <v/>
      </c>
      <c r="J68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E04SVLL||BM Spectrum Protect Extended Edition 10Processor Value Units (PVUs) Annual SWSubscription &amp; Support Renewal|</v>
      </c>
    </row>
    <row r="6887" spans="1:10" x14ac:dyDescent="0.35">
      <c r="A6887" s="1" t="s">
        <v>3</v>
      </c>
      <c r="B6887" s="1" t="s">
        <v>13615</v>
      </c>
      <c r="C6887" s="1" t="s">
        <v>13635</v>
      </c>
      <c r="D6887" s="1" t="s">
        <v>3</v>
      </c>
      <c r="E6887" s="1" t="s">
        <v>14322</v>
      </c>
      <c r="F6887" s="4" t="s">
        <v>3</v>
      </c>
      <c r="G6887" s="1" t="s">
        <v>8</v>
      </c>
      <c r="H6887" s="3" t="str">
        <f t="shared" si="107"/>
        <v>Commercial</v>
      </c>
      <c r="I6887" s="3" t="str">
        <f>IF(IFERROR(SEARCH("N/A",CID_DB[[#This Row],[ NSN ]]),-1)&lt;&gt;-1,"",LEFT(SUBSTITUTE(SUBSTITUTE(SUBSTITUTE(SUBSTITUTE(SUBSTITUTE(CID_DB[[#This Row],[ NSN ]],"-","")," ","")," ",""),"‐",""),"NA",""),13))</f>
        <v/>
      </c>
      <c r="J68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E0865LL||IBM WebSphere Service Registry andRepository Advanced Lifecycle EditionProcessor Value Unit (PVU) Annual SWSubscription &amp; Support Renewal|</v>
      </c>
    </row>
    <row r="6888" spans="1:10" x14ac:dyDescent="0.35">
      <c r="A6888" s="1" t="s">
        <v>3</v>
      </c>
      <c r="B6888" s="1" t="s">
        <v>13615</v>
      </c>
      <c r="C6888" s="1" t="s">
        <v>13636</v>
      </c>
      <c r="D6888" s="1" t="s">
        <v>3</v>
      </c>
      <c r="E6888" s="1" t="s">
        <v>13665</v>
      </c>
      <c r="F6888" s="4" t="s">
        <v>3</v>
      </c>
      <c r="G6888" s="1" t="s">
        <v>8</v>
      </c>
      <c r="H6888" s="3" t="str">
        <f t="shared" si="107"/>
        <v>Commercial</v>
      </c>
      <c r="I6888" s="3" t="str">
        <f>IF(IFERROR(SEARCH("N/A",CID_DB[[#This Row],[ NSN ]]),-1)&lt;&gt;-1,"",LEFT(SUBSTITUTE(SUBSTITUTE(SUBSTITUTE(SUBSTITUTE(SUBSTITUTE(CID_DB[[#This Row],[ NSN ]],"-","")," ","")," ",""),"‐",""),"NA",""),13))</f>
        <v/>
      </c>
      <c r="J68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maoTF311AAE24X7||TF311AAE24X7 HP FSCA B2O POWER USER SW E|</v>
      </c>
    </row>
    <row r="6889" spans="1:10" x14ac:dyDescent="0.35">
      <c r="A6889" s="1" t="s">
        <v>3</v>
      </c>
      <c r="B6889" s="1" t="s">
        <v>13615</v>
      </c>
      <c r="C6889" s="1" t="s">
        <v>13637</v>
      </c>
      <c r="D6889" s="1" t="s">
        <v>3</v>
      </c>
      <c r="E6889" s="1" t="s">
        <v>13666</v>
      </c>
      <c r="F6889" s="4" t="s">
        <v>3</v>
      </c>
      <c r="G6889" s="1" t="s">
        <v>8</v>
      </c>
      <c r="H6889" s="3" t="str">
        <f t="shared" si="107"/>
        <v>Commercial</v>
      </c>
      <c r="I6889" s="3" t="str">
        <f>IF(IFERROR(SEARCH("N/A",CID_DB[[#This Row],[ NSN ]]),-1)&lt;&gt;-1,"",LEFT(SUBSTITUTE(SUBSTITUTE(SUBSTITUTE(SUBSTITUTE(SUBSTITUTE(CID_DB[[#This Row],[ NSN ]],"-","")," ","")," ",""),"‐",""),"NA",""),13))</f>
        <v/>
      </c>
      <c r="J68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81867||SOLARWINDS WEB HELP DESK PER TECHNICIAN|</v>
      </c>
    </row>
    <row r="6890" spans="1:10" x14ac:dyDescent="0.35">
      <c r="A6890" s="1" t="s">
        <v>3</v>
      </c>
      <c r="B6890" s="1" t="s">
        <v>13615</v>
      </c>
      <c r="C6890" s="1" t="s">
        <v>13638</v>
      </c>
      <c r="D6890" s="1" t="s">
        <v>3</v>
      </c>
      <c r="E6890" s="1" t="s">
        <v>13667</v>
      </c>
      <c r="F6890" s="4" t="s">
        <v>3</v>
      </c>
      <c r="G6890" s="1" t="s">
        <v>8</v>
      </c>
      <c r="H6890" s="3" t="str">
        <f t="shared" si="107"/>
        <v>Commercial</v>
      </c>
      <c r="I6890" s="3" t="str">
        <f>IF(IFERROR(SEARCH("N/A",CID_DB[[#This Row],[ NSN ]]),-1)&lt;&gt;-1,"",LEFT(SUBSTITUTE(SUBSTITUTE(SUBSTITUTE(SUBSTITUTE(SUBSTITUTE(CID_DB[[#This Row],[ NSN ]],"-","")," ","")," ",""),"‐",""),"NA",""),13))</f>
        <v/>
      </c>
      <c r="J68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81277||SOLARWINDS SERVER &amp; APPLICATION MONITOR|</v>
      </c>
    </row>
    <row r="6891" spans="1:10" x14ac:dyDescent="0.35">
      <c r="A6891" s="1" t="s">
        <v>3</v>
      </c>
      <c r="B6891" s="1" t="s">
        <v>13615</v>
      </c>
      <c r="C6891" s="1" t="s">
        <v>13639</v>
      </c>
      <c r="D6891" s="1" t="s">
        <v>3</v>
      </c>
      <c r="E6891" s="1" t="s">
        <v>13668</v>
      </c>
      <c r="F6891" s="4" t="s">
        <v>3</v>
      </c>
      <c r="G6891" s="1" t="s">
        <v>8</v>
      </c>
      <c r="H6891" s="3" t="str">
        <f t="shared" si="107"/>
        <v>Commercial</v>
      </c>
      <c r="I6891" s="3" t="str">
        <f>IF(IFERROR(SEARCH("N/A",CID_DB[[#This Row],[ NSN ]]),-1)&lt;&gt;-1,"",LEFT(SUBSTITUTE(SUBSTITUTE(SUBSTITUTE(SUBSTITUTE(SUBSTITUTE(CID_DB[[#This Row],[ NSN ]],"-","")," ","")," ",""),"‐",""),"NA",""),13))</f>
        <v/>
      </c>
      <c r="J68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81530||SOLARWINDS VIRTUALIZATION MANAGER VM192|</v>
      </c>
    </row>
    <row r="6892" spans="1:10" x14ac:dyDescent="0.35">
      <c r="A6892" s="1" t="s">
        <v>3</v>
      </c>
      <c r="B6892" s="1" t="s">
        <v>13615</v>
      </c>
      <c r="C6892" s="1" t="s">
        <v>13640</v>
      </c>
      <c r="D6892" s="1" t="s">
        <v>3</v>
      </c>
      <c r="E6892" s="1" t="s">
        <v>13669</v>
      </c>
      <c r="F6892" s="4" t="s">
        <v>3</v>
      </c>
      <c r="G6892" s="1" t="s">
        <v>8</v>
      </c>
      <c r="H6892" s="3" t="str">
        <f t="shared" si="107"/>
        <v>Commercial</v>
      </c>
      <c r="I6892" s="3" t="str">
        <f>IF(IFERROR(SEARCH("N/A",CID_DB[[#This Row],[ NSN ]]),-1)&lt;&gt;-1,"",LEFT(SUBSTITUTE(SUBSTITUTE(SUBSTITUTE(SUBSTITUTE(SUBSTITUTE(CID_DB[[#This Row],[ NSN ]],"-","")," ","")," ",""),"‐",""),"NA",""),13))</f>
        <v/>
      </c>
      <c r="J68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81365||SOLARWINDS SECURITY EVENT MANAGER SEM250|</v>
      </c>
    </row>
    <row r="6893" spans="1:10" x14ac:dyDescent="0.35">
      <c r="A6893" s="1" t="s">
        <v>3</v>
      </c>
      <c r="B6893" s="1" t="s">
        <v>13615</v>
      </c>
      <c r="C6893" s="1" t="s">
        <v>13641</v>
      </c>
      <c r="D6893" s="1" t="s">
        <v>3</v>
      </c>
      <c r="E6893" s="1" t="s">
        <v>13670</v>
      </c>
      <c r="F6893" s="4" t="s">
        <v>3</v>
      </c>
      <c r="G6893" s="1" t="s">
        <v>8</v>
      </c>
      <c r="H6893" s="3" t="str">
        <f t="shared" si="107"/>
        <v>Commercial</v>
      </c>
      <c r="I6893" s="3" t="str">
        <f>IF(IFERROR(SEARCH("N/A",CID_DB[[#This Row],[ NSN ]]),-1)&lt;&gt;-1,"",LEFT(SUBSTITUTE(SUBSTITUTE(SUBSTITUTE(SUBSTITUTE(SUBSTITUTE(CID_DB[[#This Row],[ NSN ]],"-","")," ","")," ",""),"‐",""),"NA",""),13))</f>
        <v/>
      </c>
      <c r="J68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81235||SOLARWINDS IP ADDRESS MANAGER IP4000|</v>
      </c>
    </row>
    <row r="6894" spans="1:10" x14ac:dyDescent="0.35">
      <c r="A6894" s="1" t="s">
        <v>3</v>
      </c>
      <c r="B6894" s="1" t="s">
        <v>13615</v>
      </c>
      <c r="C6894" s="1" t="s">
        <v>13642</v>
      </c>
      <c r="D6894" s="1" t="s">
        <v>3</v>
      </c>
      <c r="E6894" s="1" t="s">
        <v>13671</v>
      </c>
      <c r="F6894" s="4" t="s">
        <v>3</v>
      </c>
      <c r="G6894" s="1" t="s">
        <v>8</v>
      </c>
      <c r="H6894" s="3" t="str">
        <f t="shared" si="107"/>
        <v>Commercial</v>
      </c>
      <c r="I6894" s="3" t="str">
        <f>IF(IFERROR(SEARCH("N/A",CID_DB[[#This Row],[ NSN ]]),-1)&lt;&gt;-1,"",LEFT(SUBSTITUTE(SUBSTITUTE(SUBSTITUTE(SUBSTITUTE(SUBSTITUTE(CID_DB[[#This Row],[ NSN ]],"-","")," ","")," ",""),"‐",""),"NA",""),13))</f>
        <v/>
      </c>
      <c r="J68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81244||SOLARWINDS NETWORK CONFIGURATION MANAGER|</v>
      </c>
    </row>
    <row r="6895" spans="1:10" x14ac:dyDescent="0.35">
      <c r="A6895" s="1" t="s">
        <v>3</v>
      </c>
      <c r="B6895" s="1" t="s">
        <v>13615</v>
      </c>
      <c r="C6895" s="1" t="s">
        <v>13643</v>
      </c>
      <c r="D6895" s="1" t="s">
        <v>3</v>
      </c>
      <c r="E6895" s="1" t="s">
        <v>13672</v>
      </c>
      <c r="F6895" s="4" t="s">
        <v>3</v>
      </c>
      <c r="G6895" s="1" t="s">
        <v>8</v>
      </c>
      <c r="H6895" s="3" t="str">
        <f t="shared" si="107"/>
        <v>Commercial</v>
      </c>
      <c r="I6895" s="3" t="str">
        <f>IF(IFERROR(SEARCH("N/A",CID_DB[[#This Row],[ NSN ]]),-1)&lt;&gt;-1,"",LEFT(SUBSTITUTE(SUBSTITUTE(SUBSTITUTE(SUBSTITUTE(SUBSTITUTE(CID_DB[[#This Row],[ NSN ]],"-","")," ","")," ",""),"‐",""),"NA",""),13))</f>
        <v/>
      </c>
      <c r="J68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81450||SOLARWINDS LOG &amp; EVENT MANAGER LEM2|</v>
      </c>
    </row>
    <row r="6896" spans="1:10" x14ac:dyDescent="0.35">
      <c r="A6896" s="1" t="s">
        <v>3</v>
      </c>
      <c r="B6896" s="1" t="s">
        <v>13615</v>
      </c>
      <c r="C6896" s="1" t="s">
        <v>13644</v>
      </c>
      <c r="D6896" s="1" t="s">
        <v>3</v>
      </c>
      <c r="E6896" s="1" t="s">
        <v>13673</v>
      </c>
      <c r="F6896" s="4" t="s">
        <v>3</v>
      </c>
      <c r="G6896" s="1" t="s">
        <v>8</v>
      </c>
      <c r="H6896" s="3" t="str">
        <f t="shared" si="107"/>
        <v>Commercial</v>
      </c>
      <c r="I6896" s="3" t="str">
        <f>IF(IFERROR(SEARCH("N/A",CID_DB[[#This Row],[ NSN ]]),-1)&lt;&gt;-1,"",LEFT(SUBSTITUTE(SUBSTITUTE(SUBSTITUTE(SUBSTITUTE(SUBSTITUTE(CID_DB[[#This Row],[ NSN ]],"-","")," ","")," ",""),"‐",""),"NA",""),13))</f>
        <v/>
      </c>
      <c r="J68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5603||SOLARWINDS LOG &amp; EVENT MANAGER LEM2 5603+82450|</v>
      </c>
    </row>
    <row r="6897" spans="1:10" x14ac:dyDescent="0.35">
      <c r="A6897" s="1" t="s">
        <v>3</v>
      </c>
      <c r="B6897" s="1" t="s">
        <v>13615</v>
      </c>
      <c r="C6897" s="1" t="s">
        <v>13645</v>
      </c>
      <c r="D6897" s="1" t="s">
        <v>3</v>
      </c>
      <c r="E6897" s="1" t="s">
        <v>13674</v>
      </c>
      <c r="F6897" s="4" t="s">
        <v>3</v>
      </c>
      <c r="G6897" s="1" t="s">
        <v>8</v>
      </c>
      <c r="H6897" s="3" t="str">
        <f t="shared" si="107"/>
        <v>Commercial</v>
      </c>
      <c r="I6897" s="3" t="str">
        <f>IF(IFERROR(SEARCH("N/A",CID_DB[[#This Row],[ NSN ]]),-1)&lt;&gt;-1,"",LEFT(SUBSTITUTE(SUBSTITUTE(SUBSTITUTE(SUBSTITUTE(SUBSTITUTE(CID_DB[[#This Row],[ NSN ]],"-","")," ","")," ",""),"‐",""),"NA",""),13))</f>
        <v/>
      </c>
      <c r="J68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SUAA001MFP||MICROFOCUS BUSNINESS SPPRT FOR ALL 12MOS for SPAG49|</v>
      </c>
    </row>
    <row r="6898" spans="1:10" x14ac:dyDescent="0.35">
      <c r="A6898" s="1" t="s">
        <v>3</v>
      </c>
      <c r="B6898" s="1" t="s">
        <v>13615</v>
      </c>
      <c r="C6898" s="1" t="s">
        <v>13646</v>
      </c>
      <c r="D6898" s="1" t="s">
        <v>3</v>
      </c>
      <c r="E6898" s="1" t="s">
        <v>13675</v>
      </c>
      <c r="F6898" s="4" t="s">
        <v>3</v>
      </c>
      <c r="G6898" s="1" t="s">
        <v>8</v>
      </c>
      <c r="H6898" s="3" t="str">
        <f t="shared" si="107"/>
        <v>Commercial</v>
      </c>
      <c r="I6898" s="3" t="str">
        <f>IF(IFERROR(SEARCH("N/A",CID_DB[[#This Row],[ NSN ]]),-1)&lt;&gt;-1,"",LEFT(SUBSTITUTE(SUBSTITUTE(SUBSTITUTE(SUBSTITUTE(SUBSTITUTE(CID_DB[[#This Row],[ NSN ]],"-","")," ","")," ",""),"‐",""),"NA",""),13))</f>
        <v/>
      </c>
      <c r="J68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SUAA000||Business Support Updates for SWAA454P9|</v>
      </c>
    </row>
    <row r="6899" spans="1:10" x14ac:dyDescent="0.35">
      <c r="A6899" s="1" t="s">
        <v>3</v>
      </c>
      <c r="B6899" s="1" t="s">
        <v>13615</v>
      </c>
      <c r="C6899" s="1" t="s">
        <v>13647</v>
      </c>
      <c r="D6899" s="1" t="s">
        <v>3</v>
      </c>
      <c r="E6899" s="1" t="s">
        <v>13676</v>
      </c>
      <c r="F6899" s="4" t="s">
        <v>3</v>
      </c>
      <c r="G6899" s="1" t="s">
        <v>8</v>
      </c>
      <c r="H6899" s="3" t="str">
        <f t="shared" si="107"/>
        <v>Commercial</v>
      </c>
      <c r="I6899" s="3" t="str">
        <f>IF(IFERROR(SEARCH("N/A",CID_DB[[#This Row],[ NSN ]]),-1)&lt;&gt;-1,"",LEFT(SUBSTITUTE(SUBSTITUTE(SUBSTITUTE(SUBSTITUTE(SUBSTITUTE(CID_DB[[#This Row],[ NSN ]],"-","")," ","")," ",""),"‐",""),"NA",""),13))</f>
        <v/>
      </c>
      <c r="J68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SUAA001||Business Support|</v>
      </c>
    </row>
    <row r="6900" spans="1:10" x14ac:dyDescent="0.35">
      <c r="A6900" s="1" t="s">
        <v>3</v>
      </c>
      <c r="B6900" s="1" t="s">
        <v>13615</v>
      </c>
      <c r="C6900" s="1" t="s">
        <v>13648</v>
      </c>
      <c r="D6900" s="1" t="s">
        <v>3</v>
      </c>
      <c r="E6900" s="1" t="s">
        <v>13677</v>
      </c>
      <c r="F6900" s="4" t="s">
        <v>3</v>
      </c>
      <c r="G6900" s="1" t="s">
        <v>8</v>
      </c>
      <c r="H6900" s="3" t="str">
        <f t="shared" si="107"/>
        <v>Commercial</v>
      </c>
      <c r="I6900" s="3" t="str">
        <f>IF(IFERROR(SEARCH("N/A",CID_DB[[#This Row],[ NSN ]]),-1)&lt;&gt;-1,"",LEFT(SUBSTITUTE(SUBSTITUTE(SUBSTITUTE(SUBSTITUTE(SUBSTITUTE(CID_DB[[#This Row],[ NSN ]],"-","")," ","")," ",""),"‐",""),"NA",""),13))</f>
        <v/>
      </c>
      <c r="J69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SUAA014||Fortify Rules Subscription Support  5.5%.
Support for SWAA454P9|</v>
      </c>
    </row>
    <row r="6901" spans="1:10" x14ac:dyDescent="0.35">
      <c r="A6901" s="1" t="s">
        <v>3</v>
      </c>
      <c r="B6901" s="1" t="s">
        <v>13616</v>
      </c>
      <c r="C6901" s="1" t="s">
        <v>3</v>
      </c>
      <c r="D6901" s="1" t="s">
        <v>13649</v>
      </c>
      <c r="E6901" s="1" t="s">
        <v>13678</v>
      </c>
      <c r="F6901" s="4" t="s">
        <v>3</v>
      </c>
      <c r="G6901" s="1" t="s">
        <v>8</v>
      </c>
      <c r="H6901" s="3" t="str">
        <f t="shared" si="107"/>
        <v>Commercial</v>
      </c>
      <c r="I6901" s="3" t="str">
        <f>IF(IFERROR(SEARCH("N/A",CID_DB[[#This Row],[ NSN ]]),-1)&lt;&gt;-1,"",LEFT(SUBSTITUTE(SUBSTITUTE(SUBSTITUTE(SUBSTITUTE(SUBSTITUTE(CID_DB[[#This Row],[ NSN ]],"-","")," ","")," ",""),"‐",""),"NA",""),13))</f>
        <v/>
      </c>
      <c r="J69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|MCT0370|MCT0370 RED HAT SATELLITE, 1 YEAR|</v>
      </c>
    </row>
    <row r="6902" spans="1:10" x14ac:dyDescent="0.35">
      <c r="A6902" s="1" t="s">
        <v>3</v>
      </c>
      <c r="B6902" s="1" t="s">
        <v>13616</v>
      </c>
      <c r="C6902" s="1" t="s">
        <v>3</v>
      </c>
      <c r="D6902" s="1" t="s">
        <v>13650</v>
      </c>
      <c r="E6902" s="1" t="s">
        <v>13679</v>
      </c>
      <c r="F6902" s="4" t="s">
        <v>3</v>
      </c>
      <c r="G6902" s="1" t="s">
        <v>8</v>
      </c>
      <c r="H6902" s="3" t="str">
        <f t="shared" si="107"/>
        <v>Commercial</v>
      </c>
      <c r="I6902" s="3" t="str">
        <f>IF(IFERROR(SEARCH("N/A",CID_DB[[#This Row],[ NSN ]]),-1)&lt;&gt;-1,"",LEFT(SUBSTITUTE(SUBSTITUTE(SUBSTITUTE(SUBSTITUTE(SUBSTITUTE(CID_DB[[#This Row],[ NSN ]],"-","")," ","")," ",""),"‐",""),"NA",""),13))</f>
        <v/>
      </c>
      <c r="J69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|RH00002|Red Hat Enterprise Linux for Virtual Datacenters, Standard, 1 Year New Subscription|</v>
      </c>
    </row>
    <row r="6903" spans="1:10" x14ac:dyDescent="0.35">
      <c r="A6903" s="1" t="s">
        <v>3</v>
      </c>
      <c r="B6903" s="1" t="s">
        <v>13616</v>
      </c>
      <c r="C6903" s="1" t="s">
        <v>3</v>
      </c>
      <c r="D6903" s="1" t="s">
        <v>13651</v>
      </c>
      <c r="E6903" s="1" t="s">
        <v>13680</v>
      </c>
      <c r="F6903" s="4" t="s">
        <v>3</v>
      </c>
      <c r="G6903" s="1" t="s">
        <v>8</v>
      </c>
      <c r="H6903" s="3" t="str">
        <f t="shared" si="107"/>
        <v>Commercial</v>
      </c>
      <c r="I6903" s="3" t="str">
        <f>IF(IFERROR(SEARCH("N/A",CID_DB[[#This Row],[ NSN ]]),-1)&lt;&gt;-1,"",LEFT(SUBSTITUTE(SUBSTITUTE(SUBSTITUTE(SUBSTITUTE(SUBSTITUTE(CID_DB[[#This Row],[ NSN ]],"-","")," ","")," ",""),"‐",""),"NA",""),13))</f>
        <v/>
      </c>
      <c r="J69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|RH0986300|Red Hat Enterprise Linux Workstation, Selfsupport, 1 Year|</v>
      </c>
    </row>
    <row r="6904" spans="1:10" x14ac:dyDescent="0.35">
      <c r="A6904" s="1" t="s">
        <v>3</v>
      </c>
      <c r="B6904" s="1" t="s">
        <v>13616</v>
      </c>
      <c r="C6904" s="1" t="s">
        <v>3</v>
      </c>
      <c r="D6904" s="1" t="s">
        <v>13652</v>
      </c>
      <c r="E6904" s="1" t="s">
        <v>13681</v>
      </c>
      <c r="F6904" s="4" t="s">
        <v>3</v>
      </c>
      <c r="G6904" s="1" t="s">
        <v>8</v>
      </c>
      <c r="H6904" s="3" t="str">
        <f t="shared" si="107"/>
        <v>Commercial</v>
      </c>
      <c r="I6904" s="3" t="str">
        <f>IF(IFERROR(SEARCH("N/A",CID_DB[[#This Row],[ NSN ]]),-1)&lt;&gt;-1,"",LEFT(SUBSTITUTE(SUBSTITUTE(SUBSTITUTE(SUBSTITUTE(SUBSTITUTE(CID_DB[[#This Row],[ NSN ]],"-","")," ","")," ",""),"‐",""),"NA",""),13))</f>
        <v/>
      </c>
      <c r="J69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|RH0958488|Red Hat Enterprise Linux Workstation, Standard, 1 Year|</v>
      </c>
    </row>
    <row r="6905" spans="1:10" x14ac:dyDescent="0.35">
      <c r="A6905" s="1" t="s">
        <v>3</v>
      </c>
      <c r="B6905" s="1" t="s">
        <v>13616</v>
      </c>
      <c r="C6905" s="1" t="s">
        <v>3</v>
      </c>
      <c r="D6905" s="1" t="s">
        <v>13653</v>
      </c>
      <c r="E6905" s="1" t="s">
        <v>13682</v>
      </c>
      <c r="F6905" s="4" t="s">
        <v>3</v>
      </c>
      <c r="G6905" s="1" t="s">
        <v>8</v>
      </c>
      <c r="H6905" s="3" t="str">
        <f t="shared" si="107"/>
        <v>Commercial</v>
      </c>
      <c r="I6905" s="3" t="str">
        <f>IF(IFERROR(SEARCH("N/A",CID_DB[[#This Row],[ NSN ]]),-1)&lt;&gt;-1,"",LEFT(SUBSTITUTE(SUBSTITUTE(SUBSTITUTE(SUBSTITUTE(SUBSTITUTE(CID_DB[[#This Row],[ NSN ]],"-","")," ","")," ",""),"‐",""),"NA",""),13))</f>
        <v/>
      </c>
      <c r="J69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|RH00005|Red Hat Enterprise Linux Server Entry Level, Selfsupport, 1 Year|</v>
      </c>
    </row>
    <row r="6906" spans="1:10" x14ac:dyDescent="0.35">
      <c r="A6906" s="1" t="s">
        <v>3</v>
      </c>
      <c r="B6906" s="1" t="s">
        <v>13383</v>
      </c>
      <c r="C6906" s="1" t="s">
        <v>13384</v>
      </c>
      <c r="D6906" s="1" t="s">
        <v>13384</v>
      </c>
      <c r="E6906" s="1" t="s">
        <v>13385</v>
      </c>
      <c r="F6906" s="4" t="s">
        <v>3</v>
      </c>
      <c r="G6906" s="1" t="s">
        <v>8</v>
      </c>
      <c r="H6906" s="3" t="str">
        <f t="shared" si="107"/>
        <v>Commercial</v>
      </c>
      <c r="I6906" s="3" t="str">
        <f>IF(IFERROR(SEARCH("N/A",CID_DB[[#This Row],[ NSN ]]),-1)&lt;&gt;-1,"",LEFT(SUBSTITUTE(SUBSTITUTE(SUBSTITUTE(SUBSTITUTE(SUBSTITUTE(CID_DB[[#This Row],[ NSN ]],"-","")," ","")," ",""),"‐",""),"NA",""),13))</f>
        <v/>
      </c>
      <c r="J69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L47217|L47217|Oracle Software Update License; Customer Support Identifier (CSI) number 22998268; Oracle active Data GuardProcessor perpetual limited use|</v>
      </c>
    </row>
    <row r="6907" spans="1:10" x14ac:dyDescent="0.35">
      <c r="A6907" s="1" t="s">
        <v>3</v>
      </c>
      <c r="B6907" s="1" t="s">
        <v>13383</v>
      </c>
      <c r="C6907" s="1" t="s">
        <v>13386</v>
      </c>
      <c r="D6907" s="1" t="s">
        <v>13386</v>
      </c>
      <c r="E6907" s="1" t="s">
        <v>13387</v>
      </c>
      <c r="F6907" s="4" t="s">
        <v>3</v>
      </c>
      <c r="G6907" s="1" t="s">
        <v>8</v>
      </c>
      <c r="H6907" s="3" t="str">
        <f t="shared" si="107"/>
        <v>Commercial</v>
      </c>
      <c r="I6907" s="3" t="str">
        <f>IF(IFERROR(SEARCH("N/A",CID_DB[[#This Row],[ NSN ]]),-1)&lt;&gt;-1,"",LEFT(SUBSTITUTE(SUBSTITUTE(SUBSTITUTE(SUBSTITUTE(SUBSTITUTE(CID_DB[[#This Row],[ NSN ]],"-","")," ","")," ",""),"‐",""),"NA",""),13))</f>
        <v/>
      </c>
      <c r="J69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L47217S|L47217S|Oracle active data guard  Processor LIC|</v>
      </c>
    </row>
    <row r="6908" spans="1:10" x14ac:dyDescent="0.35">
      <c r="A6908" s="1" t="s">
        <v>3</v>
      </c>
      <c r="B6908" s="1" t="s">
        <v>13383</v>
      </c>
      <c r="C6908" s="1" t="s">
        <v>13388</v>
      </c>
      <c r="D6908" s="1" t="s">
        <v>13388</v>
      </c>
      <c r="E6908" s="1" t="s">
        <v>13389</v>
      </c>
      <c r="F6908" s="4" t="s">
        <v>3</v>
      </c>
      <c r="G6908" s="1" t="s">
        <v>8</v>
      </c>
      <c r="H6908" s="3" t="str">
        <f t="shared" si="107"/>
        <v>Commercial</v>
      </c>
      <c r="I6908" s="3" t="str">
        <f>IF(IFERROR(SEARCH("N/A",CID_DB[[#This Row],[ NSN ]]),-1)&lt;&gt;-1,"",LEFT(SUBSTITUTE(SUBSTITUTE(SUBSTITUTE(SUBSTITUTE(SUBSTITUTE(CID_DB[[#This Row],[ NSN ]],"-","")," ","")," ",""),"‐",""),"NA",""),13))</f>
        <v/>
      </c>
      <c r="J69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L58840|L58840|Software update license and support CSI # 21695735; Oracle Service Bus  Processor Perpetual|</v>
      </c>
    </row>
    <row r="6909" spans="1:10" x14ac:dyDescent="0.35">
      <c r="A6909" s="1" t="s">
        <v>3</v>
      </c>
      <c r="B6909" s="1" t="s">
        <v>13683</v>
      </c>
      <c r="C6909" s="1" t="s">
        <v>13685</v>
      </c>
      <c r="D6909" s="1" t="s">
        <v>13699</v>
      </c>
      <c r="E6909" s="1" t="s">
        <v>13701</v>
      </c>
      <c r="F6909" s="4" t="s">
        <v>3</v>
      </c>
      <c r="G6909" s="1" t="s">
        <v>103</v>
      </c>
      <c r="H6909" s="3" t="str">
        <f t="shared" si="107"/>
        <v>Other Than Commercial</v>
      </c>
      <c r="I6909" s="3" t="str">
        <f>IF(IFERROR(SEARCH("N/A",CID_DB[[#This Row],[ NSN ]]),-1)&lt;&gt;-1,"",LEFT(SUBSTITUTE(SUBSTITUTE(SUBSTITUTE(SUBSTITUTE(SUBSTITUTE(CID_DB[[#This Row],[ NSN ]],"-","")," ","")," ",""),"‐",""),"NA",""),13))</f>
        <v/>
      </c>
      <c r="J69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CAB2050ss4874|CAB2050|ACE CORE APPLICATIONS BUNDLE (ACECAB) SO|</v>
      </c>
    </row>
    <row r="6910" spans="1:10" x14ac:dyDescent="0.35">
      <c r="A6910" s="1" t="s">
        <v>3</v>
      </c>
      <c r="B6910" s="1" t="s">
        <v>13683</v>
      </c>
      <c r="C6910" s="1" t="s">
        <v>13686</v>
      </c>
      <c r="D6910" s="1" t="s">
        <v>13700</v>
      </c>
      <c r="E6910" s="1" t="s">
        <v>13702</v>
      </c>
      <c r="F6910" s="4" t="s">
        <v>3</v>
      </c>
      <c r="G6910" s="1" t="s">
        <v>103</v>
      </c>
      <c r="H6910" s="3" t="str">
        <f t="shared" si="107"/>
        <v>Other Than Commercial</v>
      </c>
      <c r="I6910" s="3" t="str">
        <f>IF(IFERROR(SEARCH("N/A",CID_DB[[#This Row],[ NSN ]]),-1)&lt;&gt;-1,"",LEFT(SUBSTITUTE(SUBSTITUTE(SUBSTITUTE(SUBSTITUTE(SUBSTITUTE(CID_DB[[#This Row],[ NSN ]],"-","")," ","")," ",""),"‐",""),"NA",""),13))</f>
        <v/>
      </c>
      <c r="J69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TFE8055ss4883|TFE8055|BRAXTON ACE TELEMETRY FRONT END (ACETFE)|</v>
      </c>
    </row>
    <row r="6911" spans="1:10" x14ac:dyDescent="0.35">
      <c r="A6911" s="1" t="s">
        <v>3</v>
      </c>
      <c r="B6911" s="1" t="s">
        <v>13684</v>
      </c>
      <c r="C6911" s="1" t="s">
        <v>13687</v>
      </c>
      <c r="D6911" s="1" t="s">
        <v>13687</v>
      </c>
      <c r="E6911" s="1" t="s">
        <v>13703</v>
      </c>
      <c r="F6911" s="4" t="s">
        <v>3</v>
      </c>
      <c r="G6911" s="1" t="s">
        <v>8</v>
      </c>
      <c r="H6911" s="3" t="str">
        <f t="shared" si="107"/>
        <v>Commercial</v>
      </c>
      <c r="I6911" s="3" t="str">
        <f>IF(IFERROR(SEARCH("N/A",CID_DB[[#This Row],[ NSN ]]),-1)&lt;&gt;-1,"",LEFT(SUBSTITUTE(SUBSTITUTE(SUBSTITUTE(SUBSTITUTE(SUBSTITUTE(CID_DB[[#This Row],[ NSN ]],"-","")," ","")," ",""),"‐",""),"NA",""),13))</f>
        <v/>
      </c>
      <c r="J69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C600/DN|C600/DN|Xerox C600/DN printer with Consumables|</v>
      </c>
    </row>
    <row r="6912" spans="1:10" x14ac:dyDescent="0.35">
      <c r="A6912" s="1" t="s">
        <v>3</v>
      </c>
      <c r="B6912" s="1" t="s">
        <v>13684</v>
      </c>
      <c r="C6912" s="1" t="s">
        <v>13688</v>
      </c>
      <c r="D6912" s="1" t="s">
        <v>13688</v>
      </c>
      <c r="E6912" s="1" t="s">
        <v>13704</v>
      </c>
      <c r="F6912" s="4" t="s">
        <v>3</v>
      </c>
      <c r="G6912" s="1" t="s">
        <v>8</v>
      </c>
      <c r="H6912" s="3" t="str">
        <f t="shared" si="107"/>
        <v>Commercial</v>
      </c>
      <c r="I6912" s="3" t="str">
        <f>IF(IFERROR(SEARCH("N/A",CID_DB[[#This Row],[ NSN ]]),-1)&lt;&gt;-1,"",LEFT(SUBSTITUTE(SUBSTITUTE(SUBSTITUTE(SUBSTITUTE(SUBSTITUTE(CID_DB[[#This Row],[ NSN ]],"-","")," ","")," ",""),"‐",""),"NA",""),13))</f>
        <v/>
      </c>
      <c r="J69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LA12L1L2T|LA12L1L2T|GNSS Antenna Amplifier|</v>
      </c>
    </row>
    <row r="6913" spans="1:10" x14ac:dyDescent="0.35">
      <c r="A6913" s="1" t="s">
        <v>3</v>
      </c>
      <c r="B6913" s="1" t="s">
        <v>13684</v>
      </c>
      <c r="C6913" s="1" t="s">
        <v>13689</v>
      </c>
      <c r="D6913" s="1" t="s">
        <v>13689</v>
      </c>
      <c r="E6913" s="1" t="s">
        <v>13705</v>
      </c>
      <c r="F6913" s="4" t="s">
        <v>3</v>
      </c>
      <c r="G6913" s="1" t="s">
        <v>8</v>
      </c>
      <c r="H6913" s="3" t="str">
        <f t="shared" si="107"/>
        <v>Commercial</v>
      </c>
      <c r="I6913" s="3" t="str">
        <f>IF(IFERROR(SEARCH("N/A",CID_DB[[#This Row],[ NSN ]]),-1)&lt;&gt;-1,"",LEFT(SUBSTITUTE(SUBSTITUTE(SUBSTITUTE(SUBSTITUTE(SUBSTITUTE(CID_DB[[#This Row],[ NSN ]],"-","")," ","")," ",""),"‐",""),"NA",""),13))</f>
        <v/>
      </c>
      <c r="J69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T15:ADA/X8664LNX|T15:ADA/X8664LNX|T15:ADA/X8664LNX GNAT PRO ADA NATIVE ENV|</v>
      </c>
    </row>
    <row r="6914" spans="1:10" x14ac:dyDescent="0.35">
      <c r="A6914" s="1" t="s">
        <v>3</v>
      </c>
      <c r="B6914" s="1" t="s">
        <v>13684</v>
      </c>
      <c r="C6914" s="1" t="s">
        <v>13690</v>
      </c>
      <c r="D6914" s="1" t="s">
        <v>13690</v>
      </c>
      <c r="E6914" s="1" t="s">
        <v>13706</v>
      </c>
      <c r="F6914" s="4" t="s">
        <v>3</v>
      </c>
      <c r="G6914" s="1" t="s">
        <v>8</v>
      </c>
      <c r="H6914" s="3" t="str">
        <f t="shared" si="107"/>
        <v>Commercial</v>
      </c>
      <c r="I6914" s="3" t="str">
        <f>IF(IFERROR(SEARCH("N/A",CID_DB[[#This Row],[ NSN ]]),-1)&lt;&gt;-1,"",LEFT(SUBSTITUTE(SUBSTITUTE(SUBSTITUTE(SUBSTITUTE(SUBSTITUTE(CID_DB[[#This Row],[ NSN ]],"-","")," ","")," ",""),"‐",""),"NA",""),13))</f>
        <v/>
      </c>
      <c r="J69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SBCVXXFLTMRN|SBCVXXFLTMRN|COLLABORATOR ENTERPRISE CONCURRENT USER|</v>
      </c>
    </row>
    <row r="6915" spans="1:10" x14ac:dyDescent="0.35">
      <c r="A6915" s="1" t="s">
        <v>3</v>
      </c>
      <c r="B6915" s="1" t="s">
        <v>13684</v>
      </c>
      <c r="C6915" s="1" t="s">
        <v>13691</v>
      </c>
      <c r="D6915" s="1" t="s">
        <v>13691</v>
      </c>
      <c r="E6915" s="1" t="s">
        <v>13707</v>
      </c>
      <c r="F6915" s="4" t="s">
        <v>3</v>
      </c>
      <c r="G6915" s="1" t="s">
        <v>8</v>
      </c>
      <c r="H6915" s="3" t="str">
        <f t="shared" si="107"/>
        <v>Commercial</v>
      </c>
      <c r="I6915" s="3" t="str">
        <f>IF(IFERROR(SEARCH("N/A",CID_DB[[#This Row],[ NSN ]]),-1)&lt;&gt;-1,"",LEFT(SUBSTITUTE(SUBSTITUTE(SUBSTITUTE(SUBSTITUTE(SUBSTITUTE(CID_DB[[#This Row],[ NSN ]],"-","")," ","")," ",""),"‐",""),"NA",""),13))</f>
        <v/>
      </c>
      <c r="J69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59005|59005|59005 JPROFILER FLOATING LICENSE 1 YR SU|</v>
      </c>
    </row>
    <row r="6916" spans="1:10" x14ac:dyDescent="0.35">
      <c r="A6916" s="1" t="s">
        <v>3</v>
      </c>
      <c r="B6916" s="1" t="s">
        <v>13684</v>
      </c>
      <c r="C6916" s="1" t="s">
        <v>13692</v>
      </c>
      <c r="D6916" s="1" t="s">
        <v>13692</v>
      </c>
      <c r="E6916" s="1" t="s">
        <v>13708</v>
      </c>
      <c r="F6916" s="4" t="s">
        <v>3</v>
      </c>
      <c r="G6916" s="1" t="s">
        <v>8</v>
      </c>
      <c r="H6916" s="3" t="str">
        <f t="shared" ref="H6916:H6979" si="108">IF(G6916="Y - CID","Commercial",IF(G6916="N - CID","Other Than Commercial","N/A"))</f>
        <v>Commercial</v>
      </c>
      <c r="I6916" s="3" t="str">
        <f>IF(IFERROR(SEARCH("N/A",CID_DB[[#This Row],[ NSN ]]),-1)&lt;&gt;-1,"",LEFT(SUBSTITUTE(SUBSTITUTE(SUBSTITUTE(SUBSTITUTE(SUBSTITUTE(CID_DB[[#This Row],[ NSN ]],"-","")," ","")," ",""),"‐",""),"NA",""),13))</f>
        <v/>
      </c>
      <c r="J69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59004|59004|59004 JPROFILER FLOATING LICENSE WITH 1 YR OF SUPPORT|</v>
      </c>
    </row>
    <row r="6917" spans="1:10" x14ac:dyDescent="0.35">
      <c r="A6917" s="1" t="s">
        <v>3</v>
      </c>
      <c r="B6917" s="1" t="s">
        <v>13684</v>
      </c>
      <c r="C6917" s="1" t="s">
        <v>13693</v>
      </c>
      <c r="D6917" s="1" t="s">
        <v>13693</v>
      </c>
      <c r="E6917" s="1" t="s">
        <v>13709</v>
      </c>
      <c r="F6917" s="4" t="s">
        <v>3</v>
      </c>
      <c r="G6917" s="1" t="s">
        <v>8</v>
      </c>
      <c r="H6917" s="3" t="str">
        <f t="shared" si="108"/>
        <v>Commercial</v>
      </c>
      <c r="I6917" s="3" t="str">
        <f>IF(IFERROR(SEARCH("N/A",CID_DB[[#This Row],[ NSN ]]),-1)&lt;&gt;-1,"",LEFT(SUBSTITUTE(SUBSTITUTE(SUBSTITUTE(SUBSTITUTE(SUBSTITUTE(CID_DB[[#This Row],[ NSN ]],"-","")," ","")," ",""),"‐",""),"NA",""),13))</f>
        <v/>
      </c>
      <c r="J69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LRSVMNSRSTD|LRSVMNSRSTD|LRSVMNSRSTD 1 YEAR OF STANDARD SUPPORT|</v>
      </c>
    </row>
    <row r="6918" spans="1:10" x14ac:dyDescent="0.35">
      <c r="A6918" s="1" t="s">
        <v>3</v>
      </c>
      <c r="B6918" s="1" t="s">
        <v>13684</v>
      </c>
      <c r="C6918" s="1" t="s">
        <v>13694</v>
      </c>
      <c r="D6918" s="1" t="s">
        <v>13694</v>
      </c>
      <c r="E6918" s="1" t="s">
        <v>13710</v>
      </c>
      <c r="F6918" s="4" t="s">
        <v>3</v>
      </c>
      <c r="G6918" s="1" t="s">
        <v>8</v>
      </c>
      <c r="H6918" s="3" t="str">
        <f t="shared" si="108"/>
        <v>Commercial</v>
      </c>
      <c r="I6918" s="3" t="str">
        <f>IF(IFERROR(SEARCH("N/A",CID_DB[[#This Row],[ NSN ]]),-1)&lt;&gt;-1,"",LEFT(SUBSTITUTE(SUBSTITUTE(SUBSTITUTE(SUBSTITUTE(SUBSTITUTE(CID_DB[[#This Row],[ NSN ]],"-","")," ","")," ",""),"‐",""),"NA",""),13))</f>
        <v/>
      </c>
      <c r="J69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STINSS6NDEVXXXXLIC|STINSS6NDEVXXXXLIC|STINSS6NDEVXXXXLIC STINGRAY STUDIO 3|</v>
      </c>
    </row>
    <row r="6919" spans="1:10" x14ac:dyDescent="0.35">
      <c r="A6919" s="1" t="s">
        <v>3</v>
      </c>
      <c r="B6919" s="1" t="s">
        <v>13684</v>
      </c>
      <c r="C6919" s="1" t="s">
        <v>13695</v>
      </c>
      <c r="D6919" s="1" t="s">
        <v>13695</v>
      </c>
      <c r="E6919" s="1" t="s">
        <v>13711</v>
      </c>
      <c r="F6919" s="4" t="s">
        <v>3</v>
      </c>
      <c r="G6919" s="1" t="s">
        <v>8</v>
      </c>
      <c r="H6919" s="3" t="str">
        <f t="shared" si="108"/>
        <v>Commercial</v>
      </c>
      <c r="I6919" s="3" t="str">
        <f>IF(IFERROR(SEARCH("N/A",CID_DB[[#This Row],[ NSN ]]),-1)&lt;&gt;-1,"",LEFT(SUBSTITUTE(SUBSTITUTE(SUBSTITUTE(SUBSTITUTE(SUBSTITUTE(CID_DB[[#This Row],[ NSN ]],"-","")," ","")," ",""),"‐",""),"NA",""),13))</f>
        <v/>
      </c>
      <c r="J69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T08 09A01E01|T08 09A01E01|SNAGIT|</v>
      </c>
    </row>
    <row r="6920" spans="1:10" x14ac:dyDescent="0.35">
      <c r="A6920" s="1" t="s">
        <v>3</v>
      </c>
      <c r="B6920" s="1" t="s">
        <v>13684</v>
      </c>
      <c r="C6920" s="1" t="s">
        <v>13696</v>
      </c>
      <c r="D6920" s="1" t="s">
        <v>13696</v>
      </c>
      <c r="E6920" s="1" t="s">
        <v>13712</v>
      </c>
      <c r="F6920" s="4" t="s">
        <v>3</v>
      </c>
      <c r="G6920" s="1" t="s">
        <v>8</v>
      </c>
      <c r="H6920" s="3" t="str">
        <f t="shared" si="108"/>
        <v>Commercial</v>
      </c>
      <c r="I6920" s="3" t="str">
        <f>IF(IFERROR(SEARCH("N/A",CID_DB[[#This Row],[ NSN ]]),-1)&lt;&gt;-1,"",LEFT(SUBSTITUTE(SUBSTITUTE(SUBSTITUTE(SUBSTITUTE(SUBSTITUTE(CID_DB[[#This Row],[ NSN ]],"-","")," ","")," ",""),"‐",""),"NA",""),13))</f>
        <v/>
      </c>
      <c r="J69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81259|81259|SOLARWINDS NETWORK PERFORMANCE MONITOR S|</v>
      </c>
    </row>
    <row r="6921" spans="1:10" x14ac:dyDescent="0.35">
      <c r="A6921" s="1" t="s">
        <v>3</v>
      </c>
      <c r="B6921" s="1" t="s">
        <v>13684</v>
      </c>
      <c r="C6921" s="1" t="s">
        <v>13697</v>
      </c>
      <c r="D6921" s="1" t="s">
        <v>13697</v>
      </c>
      <c r="E6921" s="1" t="s">
        <v>13713</v>
      </c>
      <c r="F6921" s="4" t="s">
        <v>3</v>
      </c>
      <c r="G6921" s="1" t="s">
        <v>8</v>
      </c>
      <c r="H6921" s="3" t="str">
        <f t="shared" si="108"/>
        <v>Commercial</v>
      </c>
      <c r="I6921" s="3" t="str">
        <f>IF(IFERROR(SEARCH("N/A",CID_DB[[#This Row],[ NSN ]]),-1)&lt;&gt;-1,"",LEFT(SUBSTITUTE(SUBSTITUTE(SUBSTITUTE(SUBSTITUTE(SUBSTITUTE(CID_DB[[#This Row],[ NSN ]],"-","")," ","")," ",""),"‐",""),"NA",""),13))</f>
        <v/>
      </c>
      <c r="J69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81268|81268|SOLARWINDS NETFLOW TRAFFIC ANALYZER MODU|</v>
      </c>
    </row>
    <row r="6922" spans="1:10" x14ac:dyDescent="0.35">
      <c r="A6922" s="1" t="s">
        <v>3</v>
      </c>
      <c r="B6922" s="1" t="s">
        <v>13684</v>
      </c>
      <c r="C6922" s="1" t="s">
        <v>13692</v>
      </c>
      <c r="D6922" s="1" t="s">
        <v>13692</v>
      </c>
      <c r="E6922" s="1" t="s">
        <v>13714</v>
      </c>
      <c r="F6922" s="4" t="s">
        <v>3</v>
      </c>
      <c r="G6922" s="1" t="s">
        <v>8</v>
      </c>
      <c r="H6922" s="3" t="str">
        <f t="shared" si="108"/>
        <v>Commercial</v>
      </c>
      <c r="I6922" s="3" t="str">
        <f>IF(IFERROR(SEARCH("N/A",CID_DB[[#This Row],[ NSN ]]),-1)&lt;&gt;-1,"",LEFT(SUBSTITUTE(SUBSTITUTE(SUBSTITUTE(SUBSTITUTE(SUBSTITUTE(CID_DB[[#This Row],[ NSN ]],"-","")," ","")," ",""),"‐",""),"NA",""),13))</f>
        <v/>
      </c>
      <c r="J69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59004|59004|JProfiler 10.0.3|</v>
      </c>
    </row>
    <row r="6923" spans="1:10" x14ac:dyDescent="0.35">
      <c r="A6923" s="1" t="s">
        <v>3</v>
      </c>
      <c r="B6923" s="1" t="s">
        <v>13684</v>
      </c>
      <c r="C6923" s="1" t="s">
        <v>13698</v>
      </c>
      <c r="D6923" s="1" t="s">
        <v>13698</v>
      </c>
      <c r="E6923" s="1" t="s">
        <v>13715</v>
      </c>
      <c r="F6923" s="4" t="s">
        <v>3</v>
      </c>
      <c r="G6923" s="1" t="s">
        <v>8</v>
      </c>
      <c r="H6923" s="3" t="str">
        <f t="shared" si="108"/>
        <v>Commercial</v>
      </c>
      <c r="I6923" s="3" t="str">
        <f>IF(IFERROR(SEARCH("N/A",CID_DB[[#This Row],[ NSN ]]),-1)&lt;&gt;-1,"",LEFT(SUBSTITUTE(SUBSTITUTE(SUBSTITUTE(SUBSTITUTE(SUBSTITUTE(CID_DB[[#This Row],[ NSN ]],"-","")," ","")," ",""),"‐",""),"NA",""),13))</f>
        <v/>
      </c>
      <c r="J69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STINSS6NDEVXXXXSMS|STINSS6NDEVXXXXSMS|Stingray Studio Standard Maintenance and Support|</v>
      </c>
    </row>
    <row r="6924" spans="1:10" x14ac:dyDescent="0.35">
      <c r="A6924" s="1" t="s">
        <v>3</v>
      </c>
      <c r="B6924" s="1" t="s">
        <v>13390</v>
      </c>
      <c r="C6924" s="1" t="s">
        <v>3</v>
      </c>
      <c r="D6924" s="1" t="s">
        <v>13391</v>
      </c>
      <c r="E6924" s="1" t="s">
        <v>13392</v>
      </c>
      <c r="F6924" s="4" t="s">
        <v>3</v>
      </c>
      <c r="G6924" s="1" t="s">
        <v>8</v>
      </c>
      <c r="H6924" s="3" t="str">
        <f t="shared" si="108"/>
        <v>Commercial</v>
      </c>
      <c r="I6924" s="3" t="str">
        <f>IF(IFERROR(SEARCH("N/A",CID_DB[[#This Row],[ NSN ]]),-1)&lt;&gt;-1,"",LEFT(SUBSTITUTE(SUBSTITUTE(SUBSTITUTE(SUBSTITUTE(SUBSTITUTE(CID_DB[[#This Row],[ NSN ]],"-","")," ","")," ",""),"‐",""),"NA",""),13))</f>
        <v/>
      </c>
      <c r="J69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|ATLJSWSR2000R|ATLJSWSR2000R JIRA SOFTWARE (SERVER) 2|</v>
      </c>
    </row>
    <row r="6925" spans="1:10" x14ac:dyDescent="0.35">
      <c r="A6925" s="1" t="s">
        <v>3</v>
      </c>
      <c r="B6925" s="1" t="s">
        <v>13390</v>
      </c>
      <c r="C6925" s="1" t="s">
        <v>3</v>
      </c>
      <c r="D6925" s="1" t="s">
        <v>13393</v>
      </c>
      <c r="E6925" s="1" t="s">
        <v>13394</v>
      </c>
      <c r="F6925" s="4" t="s">
        <v>3</v>
      </c>
      <c r="G6925" s="1" t="s">
        <v>8</v>
      </c>
      <c r="H6925" s="3" t="str">
        <f t="shared" si="108"/>
        <v>Commercial</v>
      </c>
      <c r="I6925" s="3" t="str">
        <f>IF(IFERROR(SEARCH("N/A",CID_DB[[#This Row],[ NSN ]]),-1)&lt;&gt;-1,"",LEFT(SUBSTITUTE(SUBSTITUTE(SUBSTITUTE(SUBSTITUTE(SUBSTITUTE(CID_DB[[#This Row],[ NSN ]],"-","")," ","")," ",""),"‐",""),"NA",""),13))</f>
        <v/>
      </c>
      <c r="J69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|ATLCSR2000R|ATLCSR2000R CONFLUENCE (SERVER) 2000 S|</v>
      </c>
    </row>
    <row r="6926" spans="1:10" x14ac:dyDescent="0.35">
      <c r="A6926" s="1" t="s">
        <v>3</v>
      </c>
      <c r="B6926" s="1" t="s">
        <v>13390</v>
      </c>
      <c r="C6926" s="1" t="s">
        <v>3</v>
      </c>
      <c r="D6926" s="1" t="s">
        <v>13395</v>
      </c>
      <c r="E6926" s="1" t="s">
        <v>13396</v>
      </c>
      <c r="F6926" s="4" t="s">
        <v>3</v>
      </c>
      <c r="G6926" s="1" t="s">
        <v>8</v>
      </c>
      <c r="H6926" s="3" t="str">
        <f t="shared" si="108"/>
        <v>Commercial</v>
      </c>
      <c r="I6926" s="3" t="str">
        <f>IF(IFERROR(SEARCH("N/A",CID_DB[[#This Row],[ NSN ]]),-1)&lt;&gt;-1,"",LEFT(SUBSTITUTE(SUBSTITUTE(SUBSTITUTE(SUBSTITUTE(SUBSTITUTE(CID_DB[[#This Row],[ NSN ]],"-","")," ","")," ",""),"‐",""),"NA",""),13))</f>
        <v/>
      </c>
      <c r="J69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|ATLJSWDC2000|JIRA Software (Data Center) 2000 User Tier (Subscription term license, 2000 User Tier per instance, 12 Mos.)|</v>
      </c>
    </row>
    <row r="6927" spans="1:10" x14ac:dyDescent="0.35">
      <c r="A6927" s="1" t="s">
        <v>3</v>
      </c>
      <c r="B6927" s="1" t="s">
        <v>13390</v>
      </c>
      <c r="C6927" s="1" t="s">
        <v>3</v>
      </c>
      <c r="D6927" s="1" t="s">
        <v>13397</v>
      </c>
      <c r="E6927" s="1" t="s">
        <v>13398</v>
      </c>
      <c r="F6927" s="4" t="s">
        <v>3</v>
      </c>
      <c r="G6927" s="1" t="s">
        <v>8</v>
      </c>
      <c r="H6927" s="3" t="str">
        <f t="shared" si="108"/>
        <v>Commercial</v>
      </c>
      <c r="I6927" s="3" t="str">
        <f>IF(IFERROR(SEARCH("N/A",CID_DB[[#This Row],[ NSN ]]),-1)&lt;&gt;-1,"",LEFT(SUBSTITUTE(SUBSTITUTE(SUBSTITUTE(SUBSTITUTE(SUBSTITUTE(CID_DB[[#This Row],[ NSN ]],"-","")," ","")," ",""),"‐",""),"NA",""),13))</f>
        <v/>
      </c>
      <c r="J69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|ATLCDC2000|Confluence (Data Center) 2000 User Tier (Subscription term license, 2000 User Tier per instance, 12 Mos.)|</v>
      </c>
    </row>
    <row r="6928" spans="1:10" x14ac:dyDescent="0.35">
      <c r="A6928" s="1" t="s">
        <v>3</v>
      </c>
      <c r="B6928" s="1" t="s">
        <v>13390</v>
      </c>
      <c r="C6928" s="1" t="s">
        <v>3</v>
      </c>
      <c r="D6928" s="1" t="s">
        <v>13399</v>
      </c>
      <c r="E6928" s="1" t="s">
        <v>13400</v>
      </c>
      <c r="F6928" s="4" t="s">
        <v>3</v>
      </c>
      <c r="G6928" s="1" t="s">
        <v>8</v>
      </c>
      <c r="H6928" s="3" t="str">
        <f t="shared" si="108"/>
        <v>Commercial</v>
      </c>
      <c r="I6928" s="3" t="str">
        <f>IF(IFERROR(SEARCH("N/A",CID_DB[[#This Row],[ NSN ]]),-1)&lt;&gt;-1,"",LEFT(SUBSTITUTE(SUBSTITUTE(SUBSTITUTE(SUBSTITUTE(SUBSTITUTE(CID_DB[[#This Row],[ NSN ]],"-","")," ","")," ",""),"‐",""),"NA",""),13))</f>
        <v/>
      </c>
      <c r="J69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|ATLBSR1000R|ATLBSR1000R BITBUCKET (SERVER) 1000 SE|</v>
      </c>
    </row>
    <row r="6929" spans="1:10" x14ac:dyDescent="0.35">
      <c r="A6929" s="1" t="s">
        <v>3</v>
      </c>
      <c r="B6929" s="1" t="s">
        <v>13390</v>
      </c>
      <c r="C6929" s="1" t="s">
        <v>3</v>
      </c>
      <c r="D6929" s="1" t="s">
        <v>13401</v>
      </c>
      <c r="E6929" s="1" t="s">
        <v>13402</v>
      </c>
      <c r="F6929" s="4" t="s">
        <v>3</v>
      </c>
      <c r="G6929" s="1" t="s">
        <v>8</v>
      </c>
      <c r="H6929" s="3" t="str">
        <f t="shared" si="108"/>
        <v>Commercial</v>
      </c>
      <c r="I6929" s="3" t="str">
        <f>IF(IFERROR(SEARCH("N/A",CID_DB[[#This Row],[ NSN ]]),-1)&lt;&gt;-1,"",LEFT(SUBSTITUTE(SUBSTITUTE(SUBSTITUTE(SUBSTITUTE(SUBSTITUTE(CID_DB[[#This Row],[ NSN ]],"-","")," ","")," ",""),"‐",""),"NA",""),13))</f>
        <v/>
      </c>
      <c r="J69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|ATLJSWDC500|JIRA Software (Data Center) 500 User Tier (Subscription term license, 500 User Tier per instance, 12 Mos.)|</v>
      </c>
    </row>
    <row r="6930" spans="1:10" x14ac:dyDescent="0.35">
      <c r="A6930" s="1" t="s">
        <v>3</v>
      </c>
      <c r="B6930" s="1" t="s">
        <v>13390</v>
      </c>
      <c r="C6930" s="1" t="s">
        <v>3</v>
      </c>
      <c r="D6930" s="1" t="s">
        <v>13403</v>
      </c>
      <c r="E6930" s="1" t="s">
        <v>13404</v>
      </c>
      <c r="F6930" s="4" t="s">
        <v>3</v>
      </c>
      <c r="G6930" s="1" t="s">
        <v>8</v>
      </c>
      <c r="H6930" s="3" t="str">
        <f t="shared" si="108"/>
        <v>Commercial</v>
      </c>
      <c r="I6930" s="3" t="str">
        <f>IF(IFERROR(SEARCH("N/A",CID_DB[[#This Row],[ NSN ]]),-1)&lt;&gt;-1,"",LEFT(SUBSTITUTE(SUBSTITUTE(SUBSTITUTE(SUBSTITUTE(SUBSTITUTE(CID_DB[[#This Row],[ NSN ]],"-","")," ","")," ",""),"‐",""),"NA",""),13))</f>
        <v/>
      </c>
      <c r="J69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|ATLBDC250|Bitbucket (Data Center) 250 User Tier (Subscription term license, 250 User Tier per instance, 12 Mos.)|</v>
      </c>
    </row>
    <row r="6931" spans="1:10" x14ac:dyDescent="0.35">
      <c r="A6931" s="1" t="s">
        <v>3</v>
      </c>
      <c r="B6931" s="1" t="s">
        <v>13390</v>
      </c>
      <c r="C6931" s="1" t="s">
        <v>3</v>
      </c>
      <c r="D6931" s="1" t="s">
        <v>13405</v>
      </c>
      <c r="E6931" s="1" t="s">
        <v>13406</v>
      </c>
      <c r="F6931" s="4" t="s">
        <v>3</v>
      </c>
      <c r="G6931" s="1" t="s">
        <v>8</v>
      </c>
      <c r="H6931" s="3" t="str">
        <f t="shared" si="108"/>
        <v>Commercial</v>
      </c>
      <c r="I6931" s="3" t="str">
        <f>IF(IFERROR(SEARCH("N/A",CID_DB[[#This Row],[ NSN ]]),-1)&lt;&gt;-1,"",LEFT(SUBSTITUTE(SUBSTITUTE(SUBSTITUTE(SUBSTITUTE(SUBSTITUTE(CID_DB[[#This Row],[ NSN ]],"-","")," ","")," ",""),"‐",""),"NA",""),13))</f>
        <v/>
      </c>
      <c r="J69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|ATLBDC1000|Bitbucket (Data Center) 1000 User Tier (Subscription term license, 1000 User Tier per instance, 12 Mos.)|</v>
      </c>
    </row>
    <row r="6932" spans="1:10" x14ac:dyDescent="0.35">
      <c r="A6932" s="1" t="s">
        <v>3</v>
      </c>
      <c r="B6932" s="1" t="s">
        <v>13390</v>
      </c>
      <c r="C6932" s="1" t="s">
        <v>3</v>
      </c>
      <c r="D6932" s="1" t="s">
        <v>13407</v>
      </c>
      <c r="E6932" s="1" t="s">
        <v>13408</v>
      </c>
      <c r="F6932" s="4" t="s">
        <v>3</v>
      </c>
      <c r="G6932" s="1" t="s">
        <v>8</v>
      </c>
      <c r="H6932" s="3" t="str">
        <f t="shared" si="108"/>
        <v>Commercial</v>
      </c>
      <c r="I6932" s="3" t="str">
        <f>IF(IFERROR(SEARCH("N/A",CID_DB[[#This Row],[ NSN ]]),-1)&lt;&gt;-1,"",LEFT(SUBSTITUTE(SUBSTITUTE(SUBSTITUTE(SUBSTITUTE(SUBSTITUTE(CID_DB[[#This Row],[ NSN ]],"-","")," ","")," ",""),"‐",""),"NA",""),13))</f>
        <v/>
      </c>
      <c r="J69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|ATLCDC500|Confluence (Data Center) 500 User Tier (Subscription term license, 500 User Tier per instance, 12 Mos.)|</v>
      </c>
    </row>
    <row r="6933" spans="1:10" x14ac:dyDescent="0.35">
      <c r="A6933" s="1" t="s">
        <v>3</v>
      </c>
      <c r="B6933" s="1" t="s">
        <v>13390</v>
      </c>
      <c r="C6933" s="1" t="s">
        <v>3</v>
      </c>
      <c r="D6933" s="1" t="s">
        <v>13409</v>
      </c>
      <c r="E6933" s="1" t="s">
        <v>13410</v>
      </c>
      <c r="F6933" s="4" t="s">
        <v>3</v>
      </c>
      <c r="G6933" s="1" t="s">
        <v>8</v>
      </c>
      <c r="H6933" s="3" t="str">
        <f t="shared" si="108"/>
        <v>Commercial</v>
      </c>
      <c r="I6933" s="3" t="str">
        <f>IF(IFERROR(SEARCH("N/A",CID_DB[[#This Row],[ NSN ]]),-1)&lt;&gt;-1,"",LEFT(SUBSTITUTE(SUBSTITUTE(SUBSTITUTE(SUBSTITUTE(SUBSTITUTE(CID_DB[[#This Row],[ NSN ]],"-","")," ","")," ",""),"‐",""),"NA",""),13))</f>
        <v/>
      </c>
      <c r="J69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|ATLMPSCRIPRUNNER4JDC2000|SCRIPTRUNNER FOR JIRA|</v>
      </c>
    </row>
    <row r="6934" spans="1:10" x14ac:dyDescent="0.35">
      <c r="A6934" s="1" t="s">
        <v>3</v>
      </c>
      <c r="B6934" s="1" t="s">
        <v>13390</v>
      </c>
      <c r="C6934" s="1" t="s">
        <v>3</v>
      </c>
      <c r="D6934" s="1" t="s">
        <v>13411</v>
      </c>
      <c r="E6934" s="1" t="s">
        <v>13412</v>
      </c>
      <c r="F6934" s="4" t="s">
        <v>3</v>
      </c>
      <c r="G6934" s="1" t="s">
        <v>8</v>
      </c>
      <c r="H6934" s="3" t="str">
        <f t="shared" si="108"/>
        <v>Commercial</v>
      </c>
      <c r="I6934" s="3" t="str">
        <f>IF(IFERROR(SEARCH("N/A",CID_DB[[#This Row],[ NSN ]]),-1)&lt;&gt;-1,"",LEFT(SUBSTITUTE(SUBSTITUTE(SUBSTITUTE(SUBSTITUTE(SUBSTITUTE(CID_DB[[#This Row],[ NSN ]],"-","")," ","")," ",""),"‐",""),"NA",""),13))</f>
        <v/>
      </c>
      <c r="J69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|ATLMPEASYAGILEPGRMDC500|Easy agile for Jira (Data Center) version 4.0.1 (Data Center) 500 Users|</v>
      </c>
    </row>
    <row r="6935" spans="1:10" x14ac:dyDescent="0.35">
      <c r="A6935" s="1" t="s">
        <v>3</v>
      </c>
      <c r="B6935" s="1" t="s">
        <v>13390</v>
      </c>
      <c r="C6935" s="1" t="s">
        <v>3</v>
      </c>
      <c r="D6935" s="1" t="s">
        <v>13413</v>
      </c>
      <c r="E6935" s="1" t="s">
        <v>13414</v>
      </c>
      <c r="F6935" s="4" t="s">
        <v>3</v>
      </c>
      <c r="G6935" s="1" t="s">
        <v>8</v>
      </c>
      <c r="H6935" s="3" t="str">
        <f t="shared" si="108"/>
        <v>Commercial</v>
      </c>
      <c r="I6935" s="3" t="str">
        <f>IF(IFERROR(SEARCH("N/A",CID_DB[[#This Row],[ NSN ]]),-1)&lt;&gt;-1,"",LEFT(SUBSTITUTE(SUBSTITUTE(SUBSTITUTE(SUBSTITUTE(SUBSTITUTE(CID_DB[[#This Row],[ NSN ]],"-","")," ","")," ",""),"‐",""),"NA",""),13))</f>
        <v/>
      </c>
      <c r="J69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|ATLMPOSLCJDC500|OSLC Connect for Jira (for Jira Software)  12month term production license|</v>
      </c>
    </row>
    <row r="6936" spans="1:10" x14ac:dyDescent="0.35">
      <c r="A6936" s="1" t="s">
        <v>3</v>
      </c>
      <c r="B6936" s="1" t="s">
        <v>13390</v>
      </c>
      <c r="C6936" s="1" t="s">
        <v>3</v>
      </c>
      <c r="D6936" s="1" t="s">
        <v>13415</v>
      </c>
      <c r="E6936" s="1" t="s">
        <v>13416</v>
      </c>
      <c r="F6936" s="4" t="s">
        <v>3</v>
      </c>
      <c r="G6936" s="1" t="s">
        <v>8</v>
      </c>
      <c r="H6936" s="3" t="str">
        <f t="shared" si="108"/>
        <v>Commercial</v>
      </c>
      <c r="I6936" s="3" t="str">
        <f>IF(IFERROR(SEARCH("N/A",CID_DB[[#This Row],[ NSN ]]),-1)&lt;&gt;-1,"",LEFT(SUBSTITUTE(SUBSTITUTE(SUBSTITUTE(SUBSTITUTE(SUBSTITUTE(CID_DB[[#This Row],[ NSN ]],"-","")," ","")," ",""),"‐",""),"NA",""),13))</f>
        <v/>
      </c>
      <c r="J69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|ATLMPBPENTDC500|BigPicture Enterprise Data Center for Jira Software (Data Center) 500 Users|</v>
      </c>
    </row>
    <row r="6937" spans="1:10" x14ac:dyDescent="0.35">
      <c r="A6937" s="1" t="s">
        <v>3</v>
      </c>
      <c r="B6937" s="1" t="s">
        <v>13390</v>
      </c>
      <c r="C6937" s="1" t="s">
        <v>3</v>
      </c>
      <c r="D6937" s="1" t="s">
        <v>13417</v>
      </c>
      <c r="E6937" s="1" t="s">
        <v>13418</v>
      </c>
      <c r="F6937" s="4" t="s">
        <v>3</v>
      </c>
      <c r="G6937" s="1" t="s">
        <v>8</v>
      </c>
      <c r="H6937" s="3" t="str">
        <f t="shared" si="108"/>
        <v>Commercial</v>
      </c>
      <c r="I6937" s="3" t="str">
        <f>IF(IFERROR(SEARCH("N/A",CID_DB[[#This Row],[ NSN ]]),-1)&lt;&gt;-1,"",LEFT(SUBSTITUTE(SUBSTITUTE(SUBSTITUTE(SUBSTITUTE(SUBSTITUTE(CID_DB[[#This Row],[ NSN ]],"-","")," ","")," ",""),"‐",""),"NA",""),13))</f>
        <v/>
      </c>
      <c r="J69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|ATLMPBPPPMDC500|BigPicture  Project Management &amp; PPM Data Center for Jira Software (Data Center) 500 Users|</v>
      </c>
    </row>
    <row r="6938" spans="1:10" x14ac:dyDescent="0.35">
      <c r="A6938" s="1" t="s">
        <v>3</v>
      </c>
      <c r="B6938" s="1" t="s">
        <v>13390</v>
      </c>
      <c r="C6938" s="1" t="s">
        <v>3</v>
      </c>
      <c r="D6938" s="1" t="s">
        <v>13419</v>
      </c>
      <c r="E6938" s="1" t="s">
        <v>13420</v>
      </c>
      <c r="F6938" s="4" t="s">
        <v>3</v>
      </c>
      <c r="G6938" s="1" t="s">
        <v>8</v>
      </c>
      <c r="H6938" s="3" t="str">
        <f t="shared" si="108"/>
        <v>Commercial</v>
      </c>
      <c r="I6938" s="3" t="str">
        <f>IF(IFERROR(SEARCH("N/A",CID_DB[[#This Row],[ NSN ]]),-1)&lt;&gt;-1,"",LEFT(SUBSTITUTE(SUBSTITUTE(SUBSTITUTE(SUBSTITUTE(SUBSTITUTE(CID_DB[[#This Row],[ NSN ]],"-","")," ","")," ",""),"‐",""),"NA",""),13))</f>
        <v/>
      </c>
      <c r="J69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|ATLMPDRAWIO500|draw.io Diagrams for Confluence (Data Center) 500 Users|</v>
      </c>
    </row>
    <row r="6939" spans="1:10" x14ac:dyDescent="0.35">
      <c r="A6939" s="1" t="s">
        <v>3</v>
      </c>
      <c r="B6939" s="1" t="s">
        <v>13390</v>
      </c>
      <c r="C6939" s="1" t="s">
        <v>3</v>
      </c>
      <c r="D6939" s="1" t="s">
        <v>13421</v>
      </c>
      <c r="E6939" s="1" t="s">
        <v>13422</v>
      </c>
      <c r="F6939" s="4" t="s">
        <v>3</v>
      </c>
      <c r="G6939" s="1" t="s">
        <v>8</v>
      </c>
      <c r="H6939" s="3" t="str">
        <f t="shared" si="108"/>
        <v>Commercial</v>
      </c>
      <c r="I6939" s="3" t="str">
        <f>IF(IFERROR(SEARCH("N/A",CID_DB[[#This Row],[ NSN ]]),-1)&lt;&gt;-1,"",LEFT(SUBSTITUTE(SUBSTITUTE(SUBSTITUTE(SUBSTITUTE(SUBSTITUTE(CID_DB[[#This Row],[ NSN ]],"-","")," ","")," ",""),"‐",""),"NA",""),13))</f>
        <v/>
      </c>
      <c r="J69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|ATLMPSTRUCTUREPM500|Structure  Project Management at Scale (Data Center) 500 Users|</v>
      </c>
    </row>
    <row r="6940" spans="1:10" x14ac:dyDescent="0.35">
      <c r="A6940" s="1" t="s">
        <v>3</v>
      </c>
      <c r="B6940" s="1" t="s">
        <v>13390</v>
      </c>
      <c r="C6940" s="1" t="s">
        <v>3</v>
      </c>
      <c r="D6940" s="1" t="s">
        <v>13423</v>
      </c>
      <c r="E6940" s="1" t="s">
        <v>13424</v>
      </c>
      <c r="F6940" s="4" t="s">
        <v>3</v>
      </c>
      <c r="G6940" s="1" t="s">
        <v>8</v>
      </c>
      <c r="H6940" s="3" t="str">
        <f t="shared" si="108"/>
        <v>Commercial</v>
      </c>
      <c r="I6940" s="3" t="str">
        <f>IF(IFERROR(SEARCH("N/A",CID_DB[[#This Row],[ NSN ]]),-1)&lt;&gt;-1,"",LEFT(SUBSTITUTE(SUBSTITUTE(SUBSTITUTE(SUBSTITUTE(SUBSTITUTE(CID_DB[[#This Row],[ NSN ]],"-","")," ","")," ",""),"‐",""),"NA",""),13))</f>
        <v/>
      </c>
      <c r="J69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|ATLMPSRCHLINKJIRA2000|ATLMPSRCHLINKJIRA2000R SEARCH LINKED|</v>
      </c>
    </row>
    <row r="6941" spans="1:10" x14ac:dyDescent="0.35">
      <c r="A6941" s="1" t="s">
        <v>3</v>
      </c>
      <c r="B6941" s="1" t="s">
        <v>13390</v>
      </c>
      <c r="C6941" s="1" t="s">
        <v>3</v>
      </c>
      <c r="D6941" s="1" t="s">
        <v>13425</v>
      </c>
      <c r="E6941" s="1" t="s">
        <v>13426</v>
      </c>
      <c r="F6941" s="4" t="s">
        <v>3</v>
      </c>
      <c r="G6941" s="1" t="s">
        <v>8</v>
      </c>
      <c r="H6941" s="3" t="str">
        <f t="shared" si="108"/>
        <v>Commercial</v>
      </c>
      <c r="I6941" s="3" t="str">
        <f>IF(IFERROR(SEARCH("N/A",CID_DB[[#This Row],[ NSN ]]),-1)&lt;&gt;-1,"",LEFT(SUBSTITUTE(SUBSTITUTE(SUBSTITUTE(SUBSTITUTE(SUBSTITUTE(CID_DB[[#This Row],[ NSN ]],"-","")," ","")," ",""),"‐",""),"NA",""),13))</f>
        <v/>
      </c>
      <c r="J69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|ATLMPJMWE2000|Jira Misc Workflow Extensions (JMWE) Data Center for Jira Software (Data Center) 2000 Users: Commercial Term License|</v>
      </c>
    </row>
    <row r="6942" spans="1:10" x14ac:dyDescent="0.35">
      <c r="A6942" s="1" t="s">
        <v>3</v>
      </c>
      <c r="B6942" s="1" t="s">
        <v>13390</v>
      </c>
      <c r="C6942" s="1" t="s">
        <v>3</v>
      </c>
      <c r="D6942" s="1" t="s">
        <v>13427</v>
      </c>
      <c r="E6942" s="1" t="s">
        <v>13428</v>
      </c>
      <c r="F6942" s="4" t="s">
        <v>3</v>
      </c>
      <c r="G6942" s="1" t="s">
        <v>8</v>
      </c>
      <c r="H6942" s="3" t="str">
        <f t="shared" si="108"/>
        <v>Commercial</v>
      </c>
      <c r="I6942" s="3" t="str">
        <f>IF(IFERROR(SEARCH("N/A",CID_DB[[#This Row],[ NSN ]]),-1)&lt;&gt;-1,"",LEFT(SUBSTITUTE(SUBSTITUTE(SUBSTITUTE(SUBSTITUTE(SUBSTITUTE(CID_DB[[#This Row],[ NSN ]],"-","")," ","")," ",""),"‐",""),"NA",""),13))</f>
        <v/>
      </c>
      <c r="J69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|ATLMPJSU4JDC2000|JSU Automation Suite for Jira Workflows Data Center for Jira Software (Data Center) 2000 Users: Commercial Term License|</v>
      </c>
    </row>
    <row r="6943" spans="1:10" x14ac:dyDescent="0.35">
      <c r="A6943" s="1" t="s">
        <v>3</v>
      </c>
      <c r="B6943" s="1" t="s">
        <v>13390</v>
      </c>
      <c r="C6943" s="1" t="s">
        <v>3</v>
      </c>
      <c r="D6943" s="1" t="s">
        <v>13429</v>
      </c>
      <c r="E6943" s="1" t="s">
        <v>13430</v>
      </c>
      <c r="F6943" s="4" t="s">
        <v>3</v>
      </c>
      <c r="G6943" s="1" t="s">
        <v>8</v>
      </c>
      <c r="H6943" s="3" t="str">
        <f t="shared" si="108"/>
        <v>Commercial</v>
      </c>
      <c r="I6943" s="3" t="str">
        <f>IF(IFERROR(SEARCH("N/A",CID_DB[[#This Row],[ NSN ]]),-1)&lt;&gt;-1,"",LEFT(SUBSTITUTE(SUBSTITUTE(SUBSTITUTE(SUBSTITUTE(SUBSTITUTE(CID_DB[[#This Row],[ NSN ]],"-","")," ","")," ",""),"‐",""),"NA",""),13))</f>
        <v/>
      </c>
      <c r="J69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|ATLMPSCRIPTRUNNERJDC500|ScriptRunner for Jira Data Center for Jira Software (Data Center) 500 Users|</v>
      </c>
    </row>
    <row r="6944" spans="1:10" x14ac:dyDescent="0.35">
      <c r="A6944" s="1" t="s">
        <v>3</v>
      </c>
      <c r="B6944" s="1" t="s">
        <v>13390</v>
      </c>
      <c r="C6944" s="1" t="s">
        <v>3</v>
      </c>
      <c r="D6944" s="1" t="s">
        <v>13431</v>
      </c>
      <c r="E6944" s="1" t="s">
        <v>13432</v>
      </c>
      <c r="F6944" s="4" t="s">
        <v>3</v>
      </c>
      <c r="G6944" s="1" t="s">
        <v>8</v>
      </c>
      <c r="H6944" s="3" t="str">
        <f t="shared" si="108"/>
        <v>Commercial</v>
      </c>
      <c r="I6944" s="3" t="str">
        <f>IF(IFERROR(SEARCH("N/A",CID_DB[[#This Row],[ NSN ]]),-1)&lt;&gt;-1,"",LEFT(SUBSTITUTE(SUBSTITUTE(SUBSTITUTE(SUBSTITUTE(SUBSTITUTE(CID_DB[[#This Row],[ NSN ]],"-","")," ","")," ",""),"‐",""),"NA",""),13))</f>
        <v/>
      </c>
      <c r="J69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|ATLMPCUSJCDC500|Custom Jira Charts Confluence  Reports Data Center for Confluence (Data Center) 500 Users|</v>
      </c>
    </row>
    <row r="6945" spans="1:10" x14ac:dyDescent="0.35">
      <c r="A6945" s="1" t="s">
        <v>3</v>
      </c>
      <c r="B6945" s="1" t="s">
        <v>13390</v>
      </c>
      <c r="C6945" s="1" t="s">
        <v>3</v>
      </c>
      <c r="D6945" s="1" t="s">
        <v>13433</v>
      </c>
      <c r="E6945" s="1" t="s">
        <v>13434</v>
      </c>
      <c r="F6945" s="4" t="s">
        <v>3</v>
      </c>
      <c r="G6945" s="1" t="s">
        <v>8</v>
      </c>
      <c r="H6945" s="3" t="str">
        <f t="shared" si="108"/>
        <v>Commercial</v>
      </c>
      <c r="I6945" s="3" t="str">
        <f>IF(IFERROR(SEARCH("N/A",CID_DB[[#This Row],[ NSN ]]),-1)&lt;&gt;-1,"",LEFT(SUBSTITUTE(SUBSTITUTE(SUBSTITUTE(SUBSTITUTE(SUBSTITUTE(CID_DB[[#This Row],[ NSN ]],"-","")," ","")," ",""),"‐",""),"NA",""),13))</f>
        <v/>
      </c>
      <c r="J69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|ATLMPAGILEJDC500|Agile Reports and Gadgets Data Center for Jira Software (Data Center) 500 Users|</v>
      </c>
    </row>
    <row r="6946" spans="1:10" x14ac:dyDescent="0.35">
      <c r="A6946" s="1" t="s">
        <v>3</v>
      </c>
      <c r="B6946" s="1" t="s">
        <v>13390</v>
      </c>
      <c r="C6946" s="1" t="s">
        <v>3</v>
      </c>
      <c r="D6946" s="1" t="s">
        <v>13435</v>
      </c>
      <c r="E6946" s="1" t="s">
        <v>13436</v>
      </c>
      <c r="F6946" s="4" t="s">
        <v>3</v>
      </c>
      <c r="G6946" s="1" t="s">
        <v>8</v>
      </c>
      <c r="H6946" s="3" t="str">
        <f t="shared" si="108"/>
        <v>Commercial</v>
      </c>
      <c r="I6946" s="3" t="str">
        <f>IF(IFERROR(SEARCH("N/A",CID_DB[[#This Row],[ NSN ]]),-1)&lt;&gt;-1,"",LEFT(SUBSTITUTE(SUBSTITUTE(SUBSTITUTE(SUBSTITUTE(SUBSTITUTE(CID_DB[[#This Row],[ NSN ]],"-","")," ","")," ",""),"‐",""),"NA",""),13))</f>
        <v/>
      </c>
      <c r="J69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|ATLMPPOWSPTDC500|Power Scripts | Jira Workflow Automation Data Center for Jira Software (Data Center) 500 Users|</v>
      </c>
    </row>
    <row r="6947" spans="1:10" x14ac:dyDescent="0.35">
      <c r="A6947" s="1" t="s">
        <v>3</v>
      </c>
      <c r="B6947" s="1" t="s">
        <v>13390</v>
      </c>
      <c r="C6947" s="1" t="s">
        <v>3</v>
      </c>
      <c r="D6947" s="1" t="s">
        <v>13437</v>
      </c>
      <c r="E6947" s="1" t="s">
        <v>13438</v>
      </c>
      <c r="F6947" s="4" t="s">
        <v>3</v>
      </c>
      <c r="G6947" s="1" t="s">
        <v>8</v>
      </c>
      <c r="H6947" s="3" t="str">
        <f t="shared" si="108"/>
        <v>Commercial</v>
      </c>
      <c r="I6947" s="3" t="str">
        <f>IF(IFERROR(SEARCH("N/A",CID_DB[[#This Row],[ NSN ]]),-1)&lt;&gt;-1,"",LEFT(SUBSTITUTE(SUBSTITUTE(SUBSTITUTE(SUBSTITUTE(SUBSTITUTE(CID_DB[[#This Row],[ NSN ]],"-","")," ","")," ",""),"‐",""),"NA",""),13))</f>
        <v/>
      </c>
      <c r="J69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|ATLMPAGILEVCGDC500|Agile Velocity Chart Gadget Data Center for Jira Software (Data Center) 500 Users|</v>
      </c>
    </row>
    <row r="6948" spans="1:10" x14ac:dyDescent="0.35">
      <c r="A6948" s="1" t="s">
        <v>3</v>
      </c>
      <c r="B6948" s="1" t="s">
        <v>13390</v>
      </c>
      <c r="C6948" s="1" t="s">
        <v>3</v>
      </c>
      <c r="D6948" s="1" t="s">
        <v>13439</v>
      </c>
      <c r="E6948" s="1" t="s">
        <v>13440</v>
      </c>
      <c r="F6948" s="4" t="s">
        <v>3</v>
      </c>
      <c r="G6948" s="1" t="s">
        <v>8</v>
      </c>
      <c r="H6948" s="3" t="str">
        <f t="shared" si="108"/>
        <v>Commercial</v>
      </c>
      <c r="I6948" s="3" t="str">
        <f>IF(IFERROR(SEARCH("N/A",CID_DB[[#This Row],[ NSN ]]),-1)&lt;&gt;-1,"",LEFT(SUBSTITUTE(SUBSTITUTE(SUBSTITUTE(SUBSTITUTE(SUBSTITUTE(CID_DB[[#This Row],[ NSN ]],"-","")," ","")," ",""),"‐",""),"NA",""),13))</f>
        <v/>
      </c>
      <c r="J69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|ATLMPJIRAMISCJDC500|Jira Misc Workflow Extensions (JMWE) Data Center for Jira Software (Data Center) 500 Users|</v>
      </c>
    </row>
    <row r="6949" spans="1:10" x14ac:dyDescent="0.35">
      <c r="A6949" s="1" t="s">
        <v>3</v>
      </c>
      <c r="B6949" s="1" t="s">
        <v>13390</v>
      </c>
      <c r="C6949" s="1" t="s">
        <v>3</v>
      </c>
      <c r="D6949" s="1" t="s">
        <v>13441</v>
      </c>
      <c r="E6949" s="1" t="s">
        <v>13442</v>
      </c>
      <c r="F6949" s="4" t="s">
        <v>3</v>
      </c>
      <c r="G6949" s="1" t="s">
        <v>8</v>
      </c>
      <c r="H6949" s="3" t="str">
        <f t="shared" si="108"/>
        <v>Commercial</v>
      </c>
      <c r="I6949" s="3" t="str">
        <f>IF(IFERROR(SEARCH("N/A",CID_DB[[#This Row],[ NSN ]]),-1)&lt;&gt;-1,"",LEFT(SUBSTITUTE(SUBSTITUTE(SUBSTITUTE(SUBSTITUTE(SUBSTITUTE(CID_DB[[#This Row],[ NSN ]],"-","")," ","")," ",""),"‐",""),"NA",""),13))</f>
        <v/>
      </c>
      <c r="J69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|ATLMPJSUAUTODC500|JSU Automation Suite for Jira Workflows Data Center for Jira Software (Data Center) 500 Users|</v>
      </c>
    </row>
    <row r="6950" spans="1:10" x14ac:dyDescent="0.35">
      <c r="A6950" s="1" t="s">
        <v>3</v>
      </c>
      <c r="B6950" s="1" t="s">
        <v>13390</v>
      </c>
      <c r="C6950" s="1" t="s">
        <v>3</v>
      </c>
      <c r="D6950" s="1" t="s">
        <v>13443</v>
      </c>
      <c r="E6950" s="1" t="s">
        <v>13442</v>
      </c>
      <c r="F6950" s="4" t="s">
        <v>3</v>
      </c>
      <c r="G6950" s="1" t="s">
        <v>8</v>
      </c>
      <c r="H6950" s="3" t="str">
        <f t="shared" si="108"/>
        <v>Commercial</v>
      </c>
      <c r="I6950" s="3" t="str">
        <f>IF(IFERROR(SEARCH("N/A",CID_DB[[#This Row],[ NSN ]]),-1)&lt;&gt;-1,"",LEFT(SUBSTITUTE(SUBSTITUTE(SUBSTITUTE(SUBSTITUTE(SUBSTITUTE(CID_DB[[#This Row],[ NSN ]],"-","")," ","")," ",""),"‐",""),"NA",""),13))</f>
        <v/>
      </c>
      <c r="J695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|ATLMPJSUJDC500|JSU Automation Suite for Jira Workflows Data Center for Jira Software (Data Center) 500 Users|</v>
      </c>
    </row>
    <row r="6951" spans="1:10" x14ac:dyDescent="0.35">
      <c r="A6951" s="1" t="s">
        <v>3</v>
      </c>
      <c r="B6951" s="1" t="s">
        <v>13390</v>
      </c>
      <c r="C6951" s="1" t="s">
        <v>3</v>
      </c>
      <c r="D6951" s="1" t="s">
        <v>13444</v>
      </c>
      <c r="E6951" s="1" t="s">
        <v>13445</v>
      </c>
      <c r="F6951" s="4" t="s">
        <v>3</v>
      </c>
      <c r="G6951" s="1" t="s">
        <v>8</v>
      </c>
      <c r="H6951" s="3" t="str">
        <f t="shared" si="108"/>
        <v>Commercial</v>
      </c>
      <c r="I6951" s="3" t="str">
        <f>IF(IFERROR(SEARCH("N/A",CID_DB[[#This Row],[ NSN ]]),-1)&lt;&gt;-1,"",LEFT(SUBSTITUTE(SUBSTITUTE(SUBSTITUTE(SUBSTITUTE(SUBSTITUTE(CID_DB[[#This Row],[ NSN ]],"-","")," ","")," ",""),"‐",""),"NA",""),13))</f>
        <v/>
      </c>
      <c r="J695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|ATLMPTABLEFILTERCDC500|Table Filter and Charts for Confluence Data Center for Confluence (Data Center) 500 Users|</v>
      </c>
    </row>
    <row r="6952" spans="1:10" x14ac:dyDescent="0.35">
      <c r="A6952" s="1" t="s">
        <v>3</v>
      </c>
      <c r="B6952" s="1" t="s">
        <v>13390</v>
      </c>
      <c r="C6952" s="1" t="s">
        <v>3</v>
      </c>
      <c r="D6952" s="1" t="s">
        <v>13446</v>
      </c>
      <c r="E6952" s="1" t="s">
        <v>13445</v>
      </c>
      <c r="F6952" s="4" t="s">
        <v>3</v>
      </c>
      <c r="G6952" s="1" t="s">
        <v>8</v>
      </c>
      <c r="H6952" s="3" t="str">
        <f t="shared" si="108"/>
        <v>Commercial</v>
      </c>
      <c r="I6952" s="3" t="str">
        <f>IF(IFERROR(SEARCH("N/A",CID_DB[[#This Row],[ NSN ]]),-1)&lt;&gt;-1,"",LEFT(SUBSTITUTE(SUBSTITUTE(SUBSTITUTE(SUBSTITUTE(SUBSTITUTE(CID_DB[[#This Row],[ NSN ]],"-","")," ","")," ",""),"‐",""),"NA",""),13))</f>
        <v/>
      </c>
      <c r="J695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|ATLMPTFCCDC500|Table Filter and Charts for Confluence Data Center for Confluence (Data Center) 500 Users|</v>
      </c>
    </row>
    <row r="6953" spans="1:10" x14ac:dyDescent="0.35">
      <c r="A6953" s="1" t="s">
        <v>3</v>
      </c>
      <c r="B6953" s="1" t="s">
        <v>13390</v>
      </c>
      <c r="C6953" s="1" t="s">
        <v>3</v>
      </c>
      <c r="D6953" s="1" t="s">
        <v>13447</v>
      </c>
      <c r="E6953" s="1" t="s">
        <v>13448</v>
      </c>
      <c r="F6953" s="4" t="s">
        <v>3</v>
      </c>
      <c r="G6953" s="1" t="s">
        <v>8</v>
      </c>
      <c r="H6953" s="3" t="str">
        <f t="shared" si="108"/>
        <v>Commercial</v>
      </c>
      <c r="I6953" s="3" t="str">
        <f>IF(IFERROR(SEARCH("N/A",CID_DB[[#This Row],[ NSN ]]),-1)&lt;&gt;-1,"",LEFT(SUBSTITUTE(SUBSTITUTE(SUBSTITUTE(SUBSTITUTE(SUBSTITUTE(CID_DB[[#This Row],[ NSN ]],"-","")," ","")," ",""),"‐",""),"NA",""),13))</f>
        <v/>
      </c>
      <c r="J695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|ATLMPSMTCKDC500|Smart Checklist for Jira. Enterprise Data Center for Jira Software (Data Center) 500 Users|</v>
      </c>
    </row>
    <row r="6954" spans="1:10" x14ac:dyDescent="0.35">
      <c r="A6954" s="1" t="s">
        <v>3</v>
      </c>
      <c r="B6954" s="1" t="s">
        <v>13390</v>
      </c>
      <c r="C6954" s="1" t="s">
        <v>3</v>
      </c>
      <c r="D6954" s="1" t="s">
        <v>13449</v>
      </c>
      <c r="E6954" s="1" t="s">
        <v>13450</v>
      </c>
      <c r="F6954" s="4" t="s">
        <v>3</v>
      </c>
      <c r="G6954" s="1" t="s">
        <v>8</v>
      </c>
      <c r="H6954" s="3" t="str">
        <f t="shared" si="108"/>
        <v>Commercial</v>
      </c>
      <c r="I6954" s="3" t="str">
        <f>IF(IFERROR(SEARCH("N/A",CID_DB[[#This Row],[ NSN ]]),-1)&lt;&gt;-1,"",LEFT(SUBSTITUTE(SUBSTITUTE(SUBSTITUTE(SUBSTITUTE(SUBSTITUTE(CID_DB[[#This Row],[ NSN ]],"-","")," ","")," ",""),"‐",""),"NA",""),13))</f>
        <v/>
      </c>
      <c r="J695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|SEPSUB100499|ENDPOINT PROTECTION, SUBSCRIPTION LICENS|</v>
      </c>
    </row>
    <row r="6955" spans="1:10" x14ac:dyDescent="0.35">
      <c r="A6955" s="1" t="s">
        <v>3</v>
      </c>
      <c r="B6955" s="1" t="s">
        <v>13390</v>
      </c>
      <c r="C6955" s="1" t="s">
        <v>3</v>
      </c>
      <c r="D6955" s="1" t="s">
        <v>13451</v>
      </c>
      <c r="E6955" s="1" t="s">
        <v>13452</v>
      </c>
      <c r="F6955" s="4" t="s">
        <v>3</v>
      </c>
      <c r="G6955" s="1" t="s">
        <v>8</v>
      </c>
      <c r="H6955" s="3" t="str">
        <f t="shared" si="108"/>
        <v>Commercial</v>
      </c>
      <c r="I6955" s="3" t="str">
        <f>IF(IFERROR(SEARCH("N/A",CID_DB[[#This Row],[ NSN ]]),-1)&lt;&gt;-1,"",LEFT(SUBSTITUTE(SUBSTITUTE(SUBSTITUTE(SUBSTITUTE(SUBSTITUTE(CID_DB[[#This Row],[ NSN ]],"-","")," ","")," ",""),"‐",""),"NA",""),13))</f>
        <v/>
      </c>
      <c r="J69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|SPSSUB199|Symantec Endpoint Protection Client  CMN|</v>
      </c>
    </row>
    <row r="6956" spans="1:10" x14ac:dyDescent="0.35">
      <c r="A6956" s="1" t="s">
        <v>3</v>
      </c>
      <c r="B6956" s="1" t="s">
        <v>13390</v>
      </c>
      <c r="C6956" s="1" t="s">
        <v>3</v>
      </c>
      <c r="D6956" s="1" t="s">
        <v>13453</v>
      </c>
      <c r="E6956" s="1" t="s">
        <v>13454</v>
      </c>
      <c r="F6956" s="4" t="s">
        <v>3</v>
      </c>
      <c r="G6956" s="1" t="s">
        <v>8</v>
      </c>
      <c r="H6956" s="3" t="str">
        <f t="shared" si="108"/>
        <v>Commercial</v>
      </c>
      <c r="I6956" s="3" t="str">
        <f>IF(IFERROR(SEARCH("N/A",CID_DB[[#This Row],[ NSN ]]),-1)&lt;&gt;-1,"",LEFT(SUBSTITUTE(SUBSTITUTE(SUBSTITUTE(SUBSTITUTE(SUBSTITUTE(CID_DB[[#This Row],[ NSN ]],"-","")," ","")," ",""),"‐",""),"NA",""),13))</f>
        <v/>
      </c>
      <c r="J69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|SEPSUB199|ENDPOINT PROT SUB LIC W/SUPP 199|</v>
      </c>
    </row>
    <row r="6957" spans="1:10" x14ac:dyDescent="0.35">
      <c r="A6957" s="1" t="s">
        <v>3</v>
      </c>
      <c r="B6957" s="1" t="s">
        <v>13390</v>
      </c>
      <c r="C6957" s="1" t="s">
        <v>3</v>
      </c>
      <c r="D6957" s="1" t="s">
        <v>13455</v>
      </c>
      <c r="E6957" s="1" t="s">
        <v>13456</v>
      </c>
      <c r="F6957" s="4" t="s">
        <v>3</v>
      </c>
      <c r="G6957" s="1" t="s">
        <v>8</v>
      </c>
      <c r="H6957" s="3" t="str">
        <f t="shared" si="108"/>
        <v>Commercial</v>
      </c>
      <c r="I6957" s="3" t="str">
        <f>IF(IFERROR(SEARCH("N/A",CID_DB[[#This Row],[ NSN ]]),-1)&lt;&gt;-1,"",LEFT(SUBSTITUTE(SUBSTITUTE(SUBSTITUTE(SUBSTITUTE(SUBSTITUTE(CID_DB[[#This Row],[ NSN ]],"-","")," ","")," ",""),"‐",""),"NA",""),13))</f>
        <v/>
      </c>
      <c r="J69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|SESSUB199|Symantec Endpoint Protection 14.3.0 (Linux 64bit)|</v>
      </c>
    </row>
    <row r="6958" spans="1:10" x14ac:dyDescent="0.35">
      <c r="A6958" s="1" t="s">
        <v>3</v>
      </c>
      <c r="B6958" s="1" t="s">
        <v>13390</v>
      </c>
      <c r="C6958" s="1" t="s">
        <v>3</v>
      </c>
      <c r="D6958" s="1" t="s">
        <v>13457</v>
      </c>
      <c r="E6958" s="1" t="s">
        <v>13458</v>
      </c>
      <c r="F6958" s="4" t="s">
        <v>3</v>
      </c>
      <c r="G6958" s="1" t="s">
        <v>8</v>
      </c>
      <c r="H6958" s="3" t="str">
        <f t="shared" si="108"/>
        <v>Commercial</v>
      </c>
      <c r="I6958" s="3" t="str">
        <f>IF(IFERROR(SEARCH("N/A",CID_DB[[#This Row],[ NSN ]]),-1)&lt;&gt;-1,"",LEFT(SUBSTITUTE(SUBSTITUTE(SUBSTITUTE(SUBSTITUTE(SUBSTITUTE(CID_DB[[#This Row],[ NSN ]],"-","")," ","")," ",""),"‐",""),"NA",""),13))</f>
        <v/>
      </c>
      <c r="J69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|L7APMX990S|Layer 7; API Management Bundle (was CA API GATEWAY ENTERPRISE MAINTENANCE PRODUCTION)|</v>
      </c>
    </row>
    <row r="6959" spans="1:10" x14ac:dyDescent="0.35">
      <c r="A6959" s="1" t="s">
        <v>3</v>
      </c>
      <c r="B6959" s="1" t="s">
        <v>13390</v>
      </c>
      <c r="C6959" s="1" t="s">
        <v>3</v>
      </c>
      <c r="D6959" s="1" t="s">
        <v>13459</v>
      </c>
      <c r="E6959" s="1" t="s">
        <v>13460</v>
      </c>
      <c r="F6959" s="4" t="s">
        <v>3</v>
      </c>
      <c r="G6959" s="1" t="s">
        <v>8</v>
      </c>
      <c r="H6959" s="3" t="str">
        <f t="shared" si="108"/>
        <v>Commercial</v>
      </c>
      <c r="I6959" s="3" t="str">
        <f>IF(IFERROR(SEARCH("N/A",CID_DB[[#This Row],[ NSN ]]),-1)&lt;&gt;-1,"",LEFT(SUBSTITUTE(SUBSTITUTE(SUBSTITUTE(SUBSTITUTE(SUBSTITUTE(CID_DB[[#This Row],[ NSN ]],"-","")," ","")," ",""),"‐",""),"NA",""),13))</f>
        <v/>
      </c>
      <c r="J69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|CISSE1SSL|CENTRIFY INFRASTRUCTURE SERVICE  STANDA|</v>
      </c>
    </row>
    <row r="6960" spans="1:10" x14ac:dyDescent="0.35">
      <c r="A6960" s="1" t="s">
        <v>3</v>
      </c>
      <c r="B6960" s="1" t="s">
        <v>13390</v>
      </c>
      <c r="C6960" s="1" t="s">
        <v>3</v>
      </c>
      <c r="D6960" s="1" t="s">
        <v>13461</v>
      </c>
      <c r="E6960" s="1" t="s">
        <v>13462</v>
      </c>
      <c r="F6960" s="4" t="s">
        <v>3</v>
      </c>
      <c r="G6960" s="1" t="s">
        <v>8</v>
      </c>
      <c r="H6960" s="3" t="str">
        <f t="shared" si="108"/>
        <v>Commercial</v>
      </c>
      <c r="I6960" s="3" t="str">
        <f>IF(IFERROR(SEARCH("N/A",CID_DB[[#This Row],[ NSN ]]),-1)&lt;&gt;-1,"",LEFT(SUBSTITUTE(SUBSTITUTE(SUBSTITUTE(SUBSTITUTE(SUBSTITUTE(CID_DB[[#This Row],[ NSN ]],"-","")," ","")," ",""),"‐",""),"NA",""),13))</f>
        <v/>
      </c>
      <c r="J69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|CISSE1SM2YPS|TECH SUPPORT.CENTRIFY INFRASTRUCT|</v>
      </c>
    </row>
    <row r="6961" spans="1:10" x14ac:dyDescent="0.35">
      <c r="A6961" s="1" t="s">
        <v>3</v>
      </c>
      <c r="B6961" s="1" t="s">
        <v>13390</v>
      </c>
      <c r="C6961" s="1" t="s">
        <v>3</v>
      </c>
      <c r="D6961" s="1" t="s">
        <v>13463</v>
      </c>
      <c r="E6961" s="1" t="s">
        <v>13464</v>
      </c>
      <c r="F6961" s="4" t="s">
        <v>3</v>
      </c>
      <c r="G6961" s="1" t="s">
        <v>8</v>
      </c>
      <c r="H6961" s="3" t="str">
        <f t="shared" si="108"/>
        <v>Commercial</v>
      </c>
      <c r="I6961" s="3" t="str">
        <f>IF(IFERROR(SEARCH("N/A",CID_DB[[#This Row],[ NSN ]]),-1)&lt;&gt;-1,"",LEFT(SUBSTITUTE(SUBSTITUTE(SUBSTITUTE(SUBSTITUTE(SUBSTITUTE(CID_DB[[#This Row],[ NSN ]],"-","")," ","")," ",""),"‐",""),"NA",""),13))</f>
        <v/>
      </c>
      <c r="J69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|CSSEITSOM2YPS|CENTRIFY FOR SERVERS STANDARD EDITION 2|</v>
      </c>
    </row>
    <row r="6962" spans="1:10" x14ac:dyDescent="0.35">
      <c r="A6962" s="1" t="s">
        <v>3</v>
      </c>
      <c r="B6962" s="1" t="s">
        <v>13390</v>
      </c>
      <c r="C6962" s="1" t="s">
        <v>3</v>
      </c>
      <c r="D6962" s="1" t="s">
        <v>13465</v>
      </c>
      <c r="E6962" s="1" t="s">
        <v>13466</v>
      </c>
      <c r="F6962" s="4" t="s">
        <v>3</v>
      </c>
      <c r="G6962" s="1" t="s">
        <v>8</v>
      </c>
      <c r="H6962" s="3" t="str">
        <f t="shared" si="108"/>
        <v>Commercial</v>
      </c>
      <c r="I6962" s="3" t="str">
        <f>IF(IFERROR(SEARCH("N/A",CID_DB[[#This Row],[ NSN ]]),-1)&lt;&gt;-1,"",LEFT(SUBSTITUTE(SUBSTITUTE(SUBSTITUTE(SUBSTITUTE(SUBSTITUTE(CID_DB[[#This Row],[ NSN ]],"-","")," ","")," ",""),"‐",""),"NA",""),13))</f>
        <v/>
      </c>
      <c r="J69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|CISSE1SM1YPS|CENTRIFY INFRASTRUCTURE SRVC STND ED 1 S|</v>
      </c>
    </row>
    <row r="6963" spans="1:10" x14ac:dyDescent="0.35">
      <c r="A6963" s="1" t="s">
        <v>3</v>
      </c>
      <c r="B6963" s="1" t="s">
        <v>13390</v>
      </c>
      <c r="C6963" s="1" t="s">
        <v>3</v>
      </c>
      <c r="D6963" s="1" t="s">
        <v>13467</v>
      </c>
      <c r="E6963" s="1" t="s">
        <v>13468</v>
      </c>
      <c r="F6963" s="4" t="s">
        <v>3</v>
      </c>
      <c r="G6963" s="1" t="s">
        <v>8</v>
      </c>
      <c r="H6963" s="3" t="str">
        <f t="shared" si="108"/>
        <v>Commercial</v>
      </c>
      <c r="I6963" s="3" t="str">
        <f>IF(IFERROR(SEARCH("N/A",CID_DB[[#This Row],[ NSN ]]),-1)&lt;&gt;-1,"",LEFT(SUBSTITUTE(SUBSTITUTE(SUBSTITUTE(SUBSTITUTE(SUBSTITUTE(CID_DB[[#This Row],[ NSN ]],"-","")," ","")," ",""),"‐",""),"NA",""),13))</f>
        <v/>
      </c>
      <c r="J69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|F5SVCBIGVE+PREUSGOV|BIGIP SERVICE: PREMIUM VIRTUAL EDITION|</v>
      </c>
    </row>
    <row r="6964" spans="1:10" x14ac:dyDescent="0.35">
      <c r="A6964" s="1" t="s">
        <v>3</v>
      </c>
      <c r="B6964" s="1" t="s">
        <v>13390</v>
      </c>
      <c r="C6964" s="1" t="s">
        <v>3</v>
      </c>
      <c r="D6964" s="1" t="s">
        <v>13469</v>
      </c>
      <c r="E6964" s="1" t="s">
        <v>13470</v>
      </c>
      <c r="F6964" s="4" t="s">
        <v>3</v>
      </c>
      <c r="G6964" s="1" t="s">
        <v>8</v>
      </c>
      <c r="H6964" s="3" t="str">
        <f t="shared" si="108"/>
        <v>Commercial</v>
      </c>
      <c r="I6964" s="3" t="str">
        <f>IF(IFERROR(SEARCH("N/A",CID_DB[[#This Row],[ NSN ]]),-1)&lt;&gt;-1,"",LEFT(SUBSTITUTE(SUBSTITUTE(SUBSTITUTE(SUBSTITUTE(SUBSTITUTE(CID_DB[[#This Row],[ NSN ]],"-","")," ","")," ",""),"‐",""),"NA",""),13))</f>
        <v/>
      </c>
      <c r="J69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|LN00206|FTPS SERVER PERPETUAL SOFTWARE|</v>
      </c>
    </row>
    <row r="6965" spans="1:10" x14ac:dyDescent="0.35">
      <c r="A6965" s="1" t="s">
        <v>3</v>
      </c>
      <c r="B6965" s="1" t="s">
        <v>13390</v>
      </c>
      <c r="C6965" s="1" t="s">
        <v>3</v>
      </c>
      <c r="D6965" s="1" t="s">
        <v>13471</v>
      </c>
      <c r="E6965" s="1" t="s">
        <v>13472</v>
      </c>
      <c r="F6965" s="4" t="s">
        <v>3</v>
      </c>
      <c r="G6965" s="1" t="s">
        <v>8</v>
      </c>
      <c r="H6965" s="3" t="str">
        <f t="shared" si="108"/>
        <v>Commercial</v>
      </c>
      <c r="I6965" s="3" t="str">
        <f>IF(IFERROR(SEARCH("N/A",CID_DB[[#This Row],[ NSN ]]),-1)&lt;&gt;-1,"",LEFT(SUBSTITUTE(SUBSTITUTE(SUBSTITUTE(SUBSTITUTE(SUBSTITUTE(CID_DB[[#This Row],[ NSN ]],"-","")," ","")," ",""),"‐",""),"NA",""),13))</f>
        <v/>
      </c>
      <c r="J69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|LN11900|FTPS SERVER PERPETUAL NEW MAINT|</v>
      </c>
    </row>
    <row r="6966" spans="1:10" x14ac:dyDescent="0.35">
      <c r="A6966" s="1" t="s">
        <v>3</v>
      </c>
      <c r="B6966" s="1" t="s">
        <v>13390</v>
      </c>
      <c r="C6966" s="1" t="s">
        <v>3</v>
      </c>
      <c r="D6966" s="1" t="s">
        <v>13473</v>
      </c>
      <c r="E6966" s="1" t="s">
        <v>13473</v>
      </c>
      <c r="F6966" s="4" t="s">
        <v>3</v>
      </c>
      <c r="G6966" s="1" t="s">
        <v>8</v>
      </c>
      <c r="H6966" s="3" t="str">
        <f t="shared" si="108"/>
        <v>Commercial</v>
      </c>
      <c r="I6966" s="3" t="str">
        <f>IF(IFERROR(SEARCH("N/A",CID_DB[[#This Row],[ NSN ]]),-1)&lt;&gt;-1,"",LEFT(SUBSTITUTE(SUBSTITUTE(SUBSTITUTE(SUBSTITUTE(SUBSTITUTE(CID_DB[[#This Row],[ NSN ]],"-","")," ","")," ",""),"‐",""),"NA",""),13))</f>
        <v/>
      </c>
      <c r="J69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|JFROG PRO EDITION ARTIFACTORY PRO LICEN|JFROG PRO EDITION ARTIFACTORY PRO LICEN|</v>
      </c>
    </row>
    <row r="6967" spans="1:10" x14ac:dyDescent="0.35">
      <c r="A6967" s="1" t="s">
        <v>3</v>
      </c>
      <c r="B6967" s="1" t="s">
        <v>13390</v>
      </c>
      <c r="C6967" s="1" t="s">
        <v>3</v>
      </c>
      <c r="D6967" s="1" t="s">
        <v>13474</v>
      </c>
      <c r="E6967" s="1" t="s">
        <v>13475</v>
      </c>
      <c r="F6967" s="4" t="s">
        <v>3</v>
      </c>
      <c r="G6967" s="1" t="s">
        <v>8</v>
      </c>
      <c r="H6967" s="3" t="str">
        <f t="shared" si="108"/>
        <v>Commercial</v>
      </c>
      <c r="I6967" s="3" t="str">
        <f>IF(IFERROR(SEARCH("N/A",CID_DB[[#This Row],[ NSN ]]),-1)&lt;&gt;-1,"",LEFT(SUBSTITUTE(SUBSTITUTE(SUBSTITUTE(SUBSTITUTE(SUBSTITUTE(CID_DB[[#This Row],[ NSN ]],"-","")," ","")," ",""),"‐",""),"NA",""),13))</f>
        <v/>
      </c>
      <c r="J69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|EPFDEVTM|EGGPLANT FUNCTIONAL  DEVELOPMENT  TEAM|</v>
      </c>
    </row>
    <row r="6968" spans="1:10" x14ac:dyDescent="0.35">
      <c r="A6968" s="1" t="s">
        <v>3</v>
      </c>
      <c r="B6968" s="1" t="s">
        <v>13390</v>
      </c>
      <c r="C6968" s="1" t="s">
        <v>3</v>
      </c>
      <c r="D6968" s="1" t="s">
        <v>13476</v>
      </c>
      <c r="E6968" s="1" t="s">
        <v>13477</v>
      </c>
      <c r="F6968" s="4" t="s">
        <v>3</v>
      </c>
      <c r="G6968" s="1" t="s">
        <v>8</v>
      </c>
      <c r="H6968" s="3" t="str">
        <f t="shared" si="108"/>
        <v>Commercial</v>
      </c>
      <c r="I6968" s="3" t="str">
        <f>IF(IFERROR(SEARCH("N/A",CID_DB[[#This Row],[ NSN ]]),-1)&lt;&gt;-1,"",LEFT(SUBSTITUTE(SUBSTITUTE(SUBSTITUTE(SUBSTITUTE(SUBSTITUTE(CID_DB[[#This Row],[ NSN ]],"-","")," ","")," ",""),"‐",""),"NA",""),13))</f>
        <v/>
      </c>
      <c r="J69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|14819.5M|MANAGEENGINE PASSWORD MANAGER PRO ENTERP|</v>
      </c>
    </row>
    <row r="6969" spans="1:10" x14ac:dyDescent="0.35">
      <c r="A6969" s="1" t="s">
        <v>3</v>
      </c>
      <c r="B6969" s="1" t="s">
        <v>13390</v>
      </c>
      <c r="C6969" s="1" t="s">
        <v>3</v>
      </c>
      <c r="D6969" s="1" t="s">
        <v>13478</v>
      </c>
      <c r="E6969" s="1" t="s">
        <v>13479</v>
      </c>
      <c r="F6969" s="4" t="s">
        <v>3</v>
      </c>
      <c r="G6969" s="1" t="s">
        <v>8</v>
      </c>
      <c r="H6969" s="3" t="str">
        <f t="shared" si="108"/>
        <v>Commercial</v>
      </c>
      <c r="I6969" s="3" t="str">
        <f>IF(IFERROR(SEARCH("N/A",CID_DB[[#This Row],[ NSN ]]),-1)&lt;&gt;-1,"",LEFT(SUBSTITUTE(SUBSTITUTE(SUBSTITUTE(SUBSTITUTE(SUBSTITUTE(CID_DB[[#This Row],[ NSN ]],"-","")," ","")," ",""),"‐",""),"NA",""),13))</f>
        <v/>
      </c>
      <c r="J69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|EPAYFMAACG|MFE ENDPOINT PROTECTION  A|</v>
      </c>
    </row>
    <row r="6970" spans="1:10" x14ac:dyDescent="0.35">
      <c r="A6970" s="1" t="s">
        <v>3</v>
      </c>
      <c r="B6970" s="1" t="s">
        <v>13390</v>
      </c>
      <c r="C6970" s="1" t="s">
        <v>3</v>
      </c>
      <c r="D6970" s="1" t="s">
        <v>13480</v>
      </c>
      <c r="E6970" s="1" t="s">
        <v>13481</v>
      </c>
      <c r="F6970" s="4" t="s">
        <v>3</v>
      </c>
      <c r="G6970" s="1" t="s">
        <v>8</v>
      </c>
      <c r="H6970" s="3" t="str">
        <f t="shared" si="108"/>
        <v>Commercial</v>
      </c>
      <c r="I6970" s="3" t="str">
        <f>IF(IFERROR(SEARCH("N/A",CID_DB[[#This Row],[ NSN ]]),-1)&lt;&gt;-1,"",LEFT(SUBSTITUTE(SUBSTITUTE(SUBSTITUTE(SUBSTITUTE(SUBSTITUTE(CID_DB[[#This Row],[ NSN ]],"-","")," ","")," ",""),"‐",""),"NA",""),13))</f>
        <v/>
      </c>
      <c r="J69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|EPOYFMAACG|MFE EPOLICY ORCHESTRATOR 1|</v>
      </c>
    </row>
    <row r="6971" spans="1:10" x14ac:dyDescent="0.35">
      <c r="A6971" s="1" t="s">
        <v>3</v>
      </c>
      <c r="B6971" s="1" t="s">
        <v>13390</v>
      </c>
      <c r="C6971" s="1" t="s">
        <v>3</v>
      </c>
      <c r="D6971" s="1" t="s">
        <v>13482</v>
      </c>
      <c r="E6971" s="1" t="s">
        <v>13483</v>
      </c>
      <c r="F6971" s="4" t="s">
        <v>3</v>
      </c>
      <c r="G6971" s="1" t="s">
        <v>8</v>
      </c>
      <c r="H6971" s="3" t="str">
        <f t="shared" si="108"/>
        <v>Commercial</v>
      </c>
      <c r="I6971" s="3" t="str">
        <f>IF(IFERROR(SEARCH("N/A",CID_DB[[#This Row],[ NSN ]]),-1)&lt;&gt;-1,"",LEFT(SUBSTITUTE(SUBSTITUTE(SUBSTITUTE(SUBSTITUTE(SUBSTITUTE(CID_DB[[#This Row],[ NSN ]],"-","")," ","")," ",""),"‐",""),"NA",""),13))</f>
        <v/>
      </c>
      <c r="J69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|MV1ECEAAAG|MVISION STD1:1BZ RANGE5250, 1YR SUB/SUP|</v>
      </c>
    </row>
    <row r="6972" spans="1:10" x14ac:dyDescent="0.35">
      <c r="A6972" s="1" t="s">
        <v>3</v>
      </c>
      <c r="B6972" s="1" t="s">
        <v>13390</v>
      </c>
      <c r="C6972" s="1" t="s">
        <v>3</v>
      </c>
      <c r="D6972" s="1" t="s">
        <v>13484</v>
      </c>
      <c r="E6972" s="1" t="s">
        <v>13485</v>
      </c>
      <c r="F6972" s="4" t="s">
        <v>3</v>
      </c>
      <c r="G6972" s="1" t="s">
        <v>8</v>
      </c>
      <c r="H6972" s="3" t="str">
        <f t="shared" si="108"/>
        <v>Commercial</v>
      </c>
      <c r="I6972" s="3" t="str">
        <f>IF(IFERROR(SEARCH("N/A",CID_DB[[#This Row],[ NSN ]]),-1)&lt;&gt;-1,"",LEFT(SUBSTITUTE(SUBSTITUTE(SUBSTITUTE(SUBSTITUTE(SUBSTITUTE(CID_DB[[#This Row],[ NSN ]],"-","")," ","")," ",""),"‐",""),"NA",""),13))</f>
        <v/>
      </c>
      <c r="J697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|TF305AAE|HP FORTIFY STATIC CODE ANALYZER|</v>
      </c>
    </row>
    <row r="6973" spans="1:10" x14ac:dyDescent="0.35">
      <c r="A6973" s="1" t="s">
        <v>3</v>
      </c>
      <c r="B6973" s="1" t="s">
        <v>13390</v>
      </c>
      <c r="C6973" s="1" t="s">
        <v>3</v>
      </c>
      <c r="D6973" s="1" t="s">
        <v>13486</v>
      </c>
      <c r="E6973" s="1" t="s">
        <v>13487</v>
      </c>
      <c r="F6973" s="4" t="s">
        <v>3</v>
      </c>
      <c r="G6973" s="1" t="s">
        <v>8</v>
      </c>
      <c r="H6973" s="3" t="str">
        <f t="shared" si="108"/>
        <v>Commercial</v>
      </c>
      <c r="I6973" s="3" t="str">
        <f>IF(IFERROR(SEARCH("N/A",CID_DB[[#This Row],[ NSN ]]),-1)&lt;&gt;-1,"",LEFT(SUBSTITUTE(SUBSTITUTE(SUBSTITUTE(SUBSTITUTE(SUBSTITUTE(CID_DB[[#This Row],[ NSN ]],"-","")," ","")," ",""),"‐",""),"NA",""),13))</f>
        <v/>
      </c>
      <c r="J69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|CSWARRANTYEXTENSION|Warranty Extension, Post Warranty|</v>
      </c>
    </row>
    <row r="6974" spans="1:10" x14ac:dyDescent="0.35">
      <c r="A6974" s="1" t="s">
        <v>3</v>
      </c>
      <c r="B6974" s="1" t="s">
        <v>13390</v>
      </c>
      <c r="C6974" s="1" t="s">
        <v>3</v>
      </c>
      <c r="D6974" s="1" t="s">
        <v>13488</v>
      </c>
      <c r="E6974" s="1" t="s">
        <v>13489</v>
      </c>
      <c r="F6974" s="4" t="s">
        <v>3</v>
      </c>
      <c r="G6974" s="1" t="s">
        <v>8</v>
      </c>
      <c r="H6974" s="3" t="str">
        <f t="shared" si="108"/>
        <v>Commercial</v>
      </c>
      <c r="I6974" s="3" t="str">
        <f>IF(IFERROR(SEARCH("N/A",CID_DB[[#This Row],[ NSN ]]),-1)&lt;&gt;-1,"",LEFT(SUBSTITUTE(SUBSTITUTE(SUBSTITUTE(SUBSTITUTE(SUBSTITUTE(CID_DB[[#This Row],[ NSN ]],"-","")," ","")," ",""),"‐",""),"NA",""),13))</f>
        <v/>
      </c>
      <c r="J69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|SWAU029|Chef Compliance Automation|</v>
      </c>
    </row>
    <row r="6975" spans="1:10" x14ac:dyDescent="0.35">
      <c r="A6975" s="1" t="s">
        <v>3</v>
      </c>
      <c r="B6975" s="1" t="s">
        <v>13390</v>
      </c>
      <c r="C6975" s="1" t="s">
        <v>3</v>
      </c>
      <c r="D6975" s="1" t="s">
        <v>13490</v>
      </c>
      <c r="E6975" s="1" t="s">
        <v>13491</v>
      </c>
      <c r="F6975" s="4" t="s">
        <v>3</v>
      </c>
      <c r="G6975" s="1" t="s">
        <v>8</v>
      </c>
      <c r="H6975" s="3" t="str">
        <f t="shared" si="108"/>
        <v>Commercial</v>
      </c>
      <c r="I6975" s="3" t="str">
        <f>IF(IFERROR(SEARCH("N/A",CID_DB[[#This Row],[ NSN ]]),-1)&lt;&gt;-1,"",LEFT(SUBSTITUTE(SUBSTITUTE(SUBSTITUTE(SUBSTITUTE(SUBSTITUTE(CID_DB[[#This Row],[ NSN ]],"-","")," ","")," ",""),"‐",""),"NA",""),13))</f>
        <v/>
      </c>
      <c r="J69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|BC4P100A|SCOOTER SOFTWARE INC : Beyond Compare 4 Multi Platform, Pro Edition, per seat|</v>
      </c>
    </row>
    <row r="6976" spans="1:10" x14ac:dyDescent="0.35">
      <c r="A6976" s="1" t="s">
        <v>3</v>
      </c>
      <c r="B6976" s="1" t="s">
        <v>13390</v>
      </c>
      <c r="C6976" s="1" t="s">
        <v>3</v>
      </c>
      <c r="D6976" s="1" t="s">
        <v>13492</v>
      </c>
      <c r="E6976" s="1" t="s">
        <v>13493</v>
      </c>
      <c r="F6976" s="4" t="s">
        <v>3</v>
      </c>
      <c r="G6976" s="1" t="s">
        <v>8</v>
      </c>
      <c r="H6976" s="3" t="str">
        <f t="shared" si="108"/>
        <v>Commercial</v>
      </c>
      <c r="I6976" s="3" t="str">
        <f>IF(IFERROR(SEARCH("N/A",CID_DB[[#This Row],[ NSN ]]),-1)&lt;&gt;-1,"",LEFT(SUBSTITUTE(SUBSTITUTE(SUBSTITUTE(SUBSTITUTE(SUBSTITUTE(CID_DB[[#This Row],[ NSN ]],"-","")," ","")," ",""),"‐",""),"NA",""),13))</f>
        <v/>
      </c>
      <c r="J69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|BC4P10A|BEYOND COMPARE 4 MULTI PLATFORM, PRO ED|</v>
      </c>
    </row>
    <row r="6977" spans="1:10" x14ac:dyDescent="0.35">
      <c r="A6977" s="1" t="s">
        <v>3</v>
      </c>
      <c r="B6977" s="1" t="s">
        <v>13390</v>
      </c>
      <c r="C6977" s="1" t="s">
        <v>3</v>
      </c>
      <c r="D6977" s="1" t="s">
        <v>13494</v>
      </c>
      <c r="E6977" s="1" t="s">
        <v>13495</v>
      </c>
      <c r="F6977" s="4" t="s">
        <v>3</v>
      </c>
      <c r="G6977" s="1" t="s">
        <v>8</v>
      </c>
      <c r="H6977" s="3" t="str">
        <f t="shared" si="108"/>
        <v>Commercial</v>
      </c>
      <c r="I6977" s="3" t="str">
        <f>IF(IFERROR(SEARCH("N/A",CID_DB[[#This Row],[ NSN ]]),-1)&lt;&gt;-1,"",LEFT(SUBSTITUTE(SUBSTITUTE(SUBSTITUTE(SUBSTITUTE(SUBSTITUTE(CID_DB[[#This Row],[ NSN ]],"-","")," ","")," ",""),"‐",""),"NA",""),13))</f>
        <v/>
      </c>
      <c r="J69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|XFG25|XWIN32 (CONCURRENT USERS, PERPETUAL)|</v>
      </c>
    </row>
    <row r="6978" spans="1:10" x14ac:dyDescent="0.35">
      <c r="A6978" s="1" t="s">
        <v>3</v>
      </c>
      <c r="B6978" s="1" t="s">
        <v>13390</v>
      </c>
      <c r="C6978" s="1" t="s">
        <v>3</v>
      </c>
      <c r="D6978" s="1" t="s">
        <v>13496</v>
      </c>
      <c r="E6978" s="1" t="s">
        <v>13497</v>
      </c>
      <c r="F6978" s="4" t="s">
        <v>3</v>
      </c>
      <c r="G6978" s="1" t="s">
        <v>8</v>
      </c>
      <c r="H6978" s="3" t="str">
        <f t="shared" si="108"/>
        <v>Commercial</v>
      </c>
      <c r="I6978" s="3" t="str">
        <f>IF(IFERROR(SEARCH("N/A",CID_DB[[#This Row],[ NSN ]]),-1)&lt;&gt;-1,"",LEFT(SUBSTITUTE(SUBSTITUTE(SUBSTITUTE(SUBSTITUTE(SUBSTITUTE(CID_DB[[#This Row],[ NSN ]],"-","")," ","")," ",""),"‐",""),"NA",""),13))</f>
        <v/>
      </c>
      <c r="J69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|XWG25|XWIN32 SUPPORT &amp; MAINTENANCE (ONE YEAR)|</v>
      </c>
    </row>
    <row r="6979" spans="1:10" x14ac:dyDescent="0.35">
      <c r="A6979" s="1" t="s">
        <v>3</v>
      </c>
      <c r="B6979" s="1" t="s">
        <v>13390</v>
      </c>
      <c r="C6979" s="1" t="s">
        <v>3</v>
      </c>
      <c r="D6979" s="1" t="s">
        <v>13498</v>
      </c>
      <c r="E6979" s="1" t="s">
        <v>13495</v>
      </c>
      <c r="F6979" s="4" t="s">
        <v>3</v>
      </c>
      <c r="G6979" s="1" t="s">
        <v>8</v>
      </c>
      <c r="H6979" s="3" t="str">
        <f t="shared" si="108"/>
        <v>Commercial</v>
      </c>
      <c r="I6979" s="3" t="str">
        <f>IF(IFERROR(SEARCH("N/A",CID_DB[[#This Row],[ NSN ]]),-1)&lt;&gt;-1,"",LEFT(SUBSTITUTE(SUBSTITUTE(SUBSTITUTE(SUBSTITUTE(SUBSTITUTE(CID_DB[[#This Row],[ NSN ]],"-","")," ","")," ",""),"‐",""),"NA",""),13))</f>
        <v/>
      </c>
      <c r="J69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|XFG01|XWIN32 (CONCURRENT USERS, PERPETUAL)|</v>
      </c>
    </row>
    <row r="6980" spans="1:10" x14ac:dyDescent="0.35">
      <c r="A6980" s="1" t="s">
        <v>3</v>
      </c>
      <c r="B6980" s="1" t="s">
        <v>13390</v>
      </c>
      <c r="C6980" s="1" t="s">
        <v>3</v>
      </c>
      <c r="D6980" s="1" t="s">
        <v>13499</v>
      </c>
      <c r="E6980" s="1" t="s">
        <v>13500</v>
      </c>
      <c r="F6980" s="4" t="s">
        <v>3</v>
      </c>
      <c r="G6980" s="1" t="s">
        <v>8</v>
      </c>
      <c r="H6980" s="3" t="str">
        <f t="shared" ref="H6980:H7165" si="109">IF(G6980="Y - CID","Commercial",IF(G6980="N - CID","Other Than Commercial","N/A"))</f>
        <v>Commercial</v>
      </c>
      <c r="I6980" s="3" t="str">
        <f>IF(IFERROR(SEARCH("N/A",CID_DB[[#This Row],[ NSN ]]),-1)&lt;&gt;-1,"",LEFT(SUBSTITUTE(SUBSTITUTE(SUBSTITUTE(SUBSTITUTE(SUBSTITUTE(CID_DB[[#This Row],[ NSN ]],"-","")," ","")," ",""),"‐",""),"NA",""),13))</f>
        <v/>
      </c>
      <c r="J69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|XFG25M1|XWin32 Support &amp; Maintenance (One Year)|</v>
      </c>
    </row>
    <row r="6981" spans="1:10" x14ac:dyDescent="0.35">
      <c r="A6981" s="1" t="s">
        <v>3</v>
      </c>
      <c r="B6981" s="1" t="s">
        <v>13390</v>
      </c>
      <c r="C6981" s="1" t="s">
        <v>3</v>
      </c>
      <c r="D6981" s="1" t="s">
        <v>13501</v>
      </c>
      <c r="E6981" s="1" t="s">
        <v>13497</v>
      </c>
      <c r="F6981" s="4" t="s">
        <v>3</v>
      </c>
      <c r="G6981" s="1" t="s">
        <v>8</v>
      </c>
      <c r="H6981" s="3" t="str">
        <f t="shared" si="109"/>
        <v>Commercial</v>
      </c>
      <c r="I6981" s="3" t="str">
        <f>IF(IFERROR(SEARCH("N/A",CID_DB[[#This Row],[ NSN ]]),-1)&lt;&gt;-1,"",LEFT(SUBSTITUTE(SUBSTITUTE(SUBSTITUTE(SUBSTITUTE(SUBSTITUTE(CID_DB[[#This Row],[ NSN ]],"-","")," ","")," ",""),"‐",""),"NA",""),13))</f>
        <v/>
      </c>
      <c r="J69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|XFG01M2|XWIN32 SUPPORT &amp; MAINTENANCE (ONE YEAR)|</v>
      </c>
    </row>
    <row r="6982" spans="1:10" x14ac:dyDescent="0.35">
      <c r="A6982" s="1" t="s">
        <v>3</v>
      </c>
      <c r="B6982" s="1" t="s">
        <v>13390</v>
      </c>
      <c r="C6982" s="1" t="s">
        <v>3</v>
      </c>
      <c r="D6982" s="1" t="s">
        <v>13502</v>
      </c>
      <c r="E6982" s="1" t="s">
        <v>13497</v>
      </c>
      <c r="F6982" s="4" t="s">
        <v>3</v>
      </c>
      <c r="G6982" s="1" t="s">
        <v>8</v>
      </c>
      <c r="H6982" s="3" t="str">
        <f t="shared" si="109"/>
        <v>Commercial</v>
      </c>
      <c r="I6982" s="3" t="str">
        <f>IF(IFERROR(SEARCH("N/A",CID_DB[[#This Row],[ NSN ]]),-1)&lt;&gt;-1,"",LEFT(SUBSTITUTE(SUBSTITUTE(SUBSTITUTE(SUBSTITUTE(SUBSTITUTE(CID_DB[[#This Row],[ NSN ]],"-","")," ","")," ",""),"‐",""),"NA",""),13))</f>
        <v/>
      </c>
      <c r="J69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|XFG01M1|XWIN32 SUPPORT &amp; MAINTENANCE (ONE YEAR)|</v>
      </c>
    </row>
    <row r="6983" spans="1:10" x14ac:dyDescent="0.35">
      <c r="A6983" s="1" t="s">
        <v>3</v>
      </c>
      <c r="B6983" s="1" t="s">
        <v>13390</v>
      </c>
      <c r="C6983" s="1" t="s">
        <v>3</v>
      </c>
      <c r="D6983" s="1" t="s">
        <v>13503</v>
      </c>
      <c r="E6983" s="1" t="s">
        <v>13504</v>
      </c>
      <c r="F6983" s="4" t="s">
        <v>3</v>
      </c>
      <c r="G6983" s="1" t="s">
        <v>8</v>
      </c>
      <c r="H6983" s="3" t="str">
        <f t="shared" si="109"/>
        <v>Commercial</v>
      </c>
      <c r="I6983" s="3" t="str">
        <f>IF(IFERROR(SEARCH("N/A",CID_DB[[#This Row],[ NSN ]]),-1)&lt;&gt;-1,"",LEFT(SUBSTITUTE(SUBSTITUTE(SUBSTITUTE(SUBSTITUTE(SUBSTITUTE(CID_DB[[#This Row],[ NSN ]],"-","")," ","")," ",""),"‐",""),"NA",""),13))</f>
        <v/>
      </c>
      <c r="J69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|TDA01YPR|DESKTOP ACCESS 1Y 1USER  RENEWAL|</v>
      </c>
    </row>
    <row r="6984" spans="1:10" x14ac:dyDescent="0.35">
      <c r="A6984" s="1" t="s">
        <v>3</v>
      </c>
      <c r="B6984" s="1" t="s">
        <v>13390</v>
      </c>
      <c r="C6984" s="1" t="s">
        <v>3</v>
      </c>
      <c r="D6984" s="1" t="s">
        <v>13505</v>
      </c>
      <c r="E6984" s="1" t="s">
        <v>13506</v>
      </c>
      <c r="F6984" s="4" t="s">
        <v>3</v>
      </c>
      <c r="G6984" s="1" t="s">
        <v>8</v>
      </c>
      <c r="H6984" s="3" t="str">
        <f t="shared" si="109"/>
        <v>Commercial</v>
      </c>
      <c r="I6984" s="3" t="str">
        <f>IF(IFERROR(SEARCH("N/A",CID_DB[[#This Row],[ NSN ]]),-1)&lt;&gt;-1,"",LEFT(SUBSTITUTE(SUBSTITUTE(SUBSTITUTE(SUBSTITUTE(SUBSTITUTE(CID_DB[[#This Row],[ NSN ]],"-","")," ","")," ",""),"‐",""),"NA",""),13))</f>
        <v/>
      </c>
      <c r="J69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|17211000|Tripwire Enterprise for File Systems  License (per node)|</v>
      </c>
    </row>
    <row r="6985" spans="1:10" x14ac:dyDescent="0.35">
      <c r="A6985" s="1" t="s">
        <v>3</v>
      </c>
      <c r="B6985" s="1" t="s">
        <v>13390</v>
      </c>
      <c r="C6985" s="1" t="s">
        <v>3</v>
      </c>
      <c r="D6985" s="1" t="s">
        <v>13507</v>
      </c>
      <c r="E6985" s="1" t="s">
        <v>13508</v>
      </c>
      <c r="F6985" s="4" t="s">
        <v>3</v>
      </c>
      <c r="G6985" s="1" t="s">
        <v>8</v>
      </c>
      <c r="H6985" s="3" t="str">
        <f t="shared" si="109"/>
        <v>Commercial</v>
      </c>
      <c r="I6985" s="3" t="str">
        <f>IF(IFERROR(SEARCH("N/A",CID_DB[[#This Row],[ NSN ]]),-1)&lt;&gt;-1,"",LEFT(SUBSTITUTE(SUBSTITUTE(SUBSTITUTE(SUBSTITUTE(SUBSTITUTE(CID_DB[[#This Row],[ NSN ]],"-","")," ","")," ",""),"‐",""),"NA",""),13))</f>
        <v/>
      </c>
      <c r="J69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|17223004|TRIPWIRE ENTERPRISE FOR VMWARE ESX  ENT|</v>
      </c>
    </row>
    <row r="6986" spans="1:10" x14ac:dyDescent="0.35">
      <c r="A6986" s="1" t="s">
        <v>3</v>
      </c>
      <c r="B6986" s="1" t="s">
        <v>13390</v>
      </c>
      <c r="C6986" s="1" t="s">
        <v>3</v>
      </c>
      <c r="D6986" s="1" t="s">
        <v>13509</v>
      </c>
      <c r="E6986" s="1" t="s">
        <v>13510</v>
      </c>
      <c r="F6986" s="4" t="s">
        <v>3</v>
      </c>
      <c r="G6986" s="1" t="s">
        <v>8</v>
      </c>
      <c r="H6986" s="3" t="str">
        <f t="shared" si="109"/>
        <v>Commercial</v>
      </c>
      <c r="I6986" s="3" t="str">
        <f>IF(IFERROR(SEARCH("N/A",CID_DB[[#This Row],[ NSN ]]),-1)&lt;&gt;-1,"",LEFT(SUBSTITUTE(SUBSTITUTE(SUBSTITUTE(SUBSTITUTE(SUBSTITUTE(CID_DB[[#This Row],[ NSN ]],"-","")," ","")," ",""),"‐",""),"NA",""),13))</f>
        <v/>
      </c>
      <c r="J69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|17200000|Tripwire Enterprise Console  License (per instance)|</v>
      </c>
    </row>
    <row r="6987" spans="1:10" x14ac:dyDescent="0.35">
      <c r="A6987" s="1" t="s">
        <v>3</v>
      </c>
      <c r="B6987" s="1" t="s">
        <v>13390</v>
      </c>
      <c r="C6987" s="1" t="s">
        <v>3</v>
      </c>
      <c r="D6987" s="1" t="s">
        <v>13511</v>
      </c>
      <c r="E6987" s="1" t="s">
        <v>13512</v>
      </c>
      <c r="F6987" s="4" t="s">
        <v>3</v>
      </c>
      <c r="G6987" s="1" t="s">
        <v>8</v>
      </c>
      <c r="H6987" s="3" t="str">
        <f t="shared" si="109"/>
        <v>Commercial</v>
      </c>
      <c r="I6987" s="3" t="str">
        <f>IF(IFERROR(SEARCH("N/A",CID_DB[[#This Row],[ NSN ]]),-1)&lt;&gt;-1,"",LEFT(SUBSTITUTE(SUBSTITUTE(SUBSTITUTE(SUBSTITUTE(SUBSTITUTE(CID_DB[[#This Row],[ NSN ]],"-","")," ","")," ",""),"‐",""),"NA",""),13))</f>
        <v/>
      </c>
      <c r="J69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|17200002|TRIPWIRE ENTERPRISE CONSOLE  ENTERPRISE|</v>
      </c>
    </row>
    <row r="6988" spans="1:10" x14ac:dyDescent="0.35">
      <c r="A6988" s="1" t="s">
        <v>3</v>
      </c>
      <c r="B6988" s="1" t="s">
        <v>13390</v>
      </c>
      <c r="C6988" s="1" t="s">
        <v>3</v>
      </c>
      <c r="D6988" s="1" t="s">
        <v>13513</v>
      </c>
      <c r="E6988" s="1" t="s">
        <v>13514</v>
      </c>
      <c r="F6988" s="4" t="s">
        <v>3</v>
      </c>
      <c r="G6988" s="1" t="s">
        <v>8</v>
      </c>
      <c r="H6988" s="3" t="str">
        <f t="shared" si="109"/>
        <v>Commercial</v>
      </c>
      <c r="I6988" s="3" t="str">
        <f>IF(IFERROR(SEARCH("N/A",CID_DB[[#This Row],[ NSN ]]),-1)&lt;&gt;-1,"",LEFT(SUBSTITUTE(SUBSTITUTE(SUBSTITUTE(SUBSTITUTE(SUBSTITUTE(CID_DB[[#This Row],[ NSN ]],"-","")," ","")," ",""),"‐",""),"NA",""),13))</f>
        <v/>
      </c>
      <c r="J69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|172110020000|TRIPWIRE ENTERPRISE FOR FILE SYSTEMS  M|</v>
      </c>
    </row>
    <row r="6989" spans="1:10" x14ac:dyDescent="0.35">
      <c r="A6989" s="1" t="s">
        <v>3</v>
      </c>
      <c r="B6989" s="1" t="s">
        <v>13390</v>
      </c>
      <c r="C6989" s="1" t="s">
        <v>3</v>
      </c>
      <c r="D6989" s="1" t="s">
        <v>13515</v>
      </c>
      <c r="E6989" s="1" t="s">
        <v>13512</v>
      </c>
      <c r="F6989" s="4" t="s">
        <v>3</v>
      </c>
      <c r="G6989" s="1" t="s">
        <v>8</v>
      </c>
      <c r="H6989" s="3" t="str">
        <f t="shared" si="109"/>
        <v>Commercial</v>
      </c>
      <c r="I6989" s="3" t="str">
        <f>IF(IFERROR(SEARCH("N/A",CID_DB[[#This Row],[ NSN ]]),-1)&lt;&gt;-1,"",LEFT(SUBSTITUTE(SUBSTITUTE(SUBSTITUTE(SUBSTITUTE(SUBSTITUTE(CID_DB[[#This Row],[ NSN ]],"-","")," ","")," ",""),"‐",""),"NA",""),13))</f>
        <v/>
      </c>
      <c r="J69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|17200004|TRIPWIRE ENTERPRISE CONSOLE  ENTERPRISE|</v>
      </c>
    </row>
    <row r="6990" spans="1:10" x14ac:dyDescent="0.35">
      <c r="A6990" s="1" t="s">
        <v>3</v>
      </c>
      <c r="B6990" s="1" t="s">
        <v>13390</v>
      </c>
      <c r="C6990" s="1" t="s">
        <v>3</v>
      </c>
      <c r="D6990" s="1" t="s">
        <v>13516</v>
      </c>
      <c r="E6990" s="1" t="s">
        <v>13517</v>
      </c>
      <c r="F6990" s="4" t="s">
        <v>3</v>
      </c>
      <c r="G6990" s="1" t="s">
        <v>8</v>
      </c>
      <c r="H6990" s="3" t="str">
        <f t="shared" si="109"/>
        <v>Commercial</v>
      </c>
      <c r="I6990" s="3" t="str">
        <f>IF(IFERROR(SEARCH("N/A",CID_DB[[#This Row],[ NSN ]]),-1)&lt;&gt;-1,"",LEFT(SUBSTITUTE(SUBSTITUTE(SUBSTITUTE(SUBSTITUTE(SUBSTITUTE(CID_DB[[#This Row],[ NSN ]],"-","")," ","")," ",""),"‐",""),"NA",""),13))</f>
        <v/>
      </c>
      <c r="J69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|16200204|Tripwire Enterprise Console|</v>
      </c>
    </row>
    <row r="6991" spans="1:10" x14ac:dyDescent="0.35">
      <c r="A6991" s="1" t="s">
        <v>3</v>
      </c>
      <c r="B6991" s="1" t="s">
        <v>13390</v>
      </c>
      <c r="C6991" s="1" t="s">
        <v>3</v>
      </c>
      <c r="D6991" s="1" t="s">
        <v>13518</v>
      </c>
      <c r="E6991" s="1" t="s">
        <v>13519</v>
      </c>
      <c r="F6991" s="4" t="s">
        <v>3</v>
      </c>
      <c r="G6991" s="1" t="s">
        <v>8</v>
      </c>
      <c r="H6991" s="3" t="str">
        <f t="shared" si="109"/>
        <v>Commercial</v>
      </c>
      <c r="I6991" s="3" t="str">
        <f>IF(IFERROR(SEARCH("N/A",CID_DB[[#This Row],[ NSN ]]),-1)&lt;&gt;-1,"",LEFT(SUBSTITUTE(SUBSTITUTE(SUBSTITUTE(SUBSTITUTE(SUBSTITUTE(CID_DB[[#This Row],[ NSN ]],"-","")," ","")," ",""),"‐",""),"NA",""),13))</f>
        <v/>
      </c>
      <c r="J69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|17211004|TRIPWIRE ENTERPRISE FOR FILE SYSTEMS |</v>
      </c>
    </row>
    <row r="6992" spans="1:10" x14ac:dyDescent="0.35">
      <c r="A6992" s="1" t="s">
        <v>3</v>
      </c>
      <c r="B6992" s="1" t="s">
        <v>13390</v>
      </c>
      <c r="C6992" s="1" t="s">
        <v>3</v>
      </c>
      <c r="D6992" s="1" t="s">
        <v>13520</v>
      </c>
      <c r="E6992" s="1" t="s">
        <v>13521</v>
      </c>
      <c r="F6992" s="4" t="s">
        <v>3</v>
      </c>
      <c r="G6992" s="1" t="s">
        <v>8</v>
      </c>
      <c r="H6992" s="3" t="str">
        <f t="shared" si="109"/>
        <v>Commercial</v>
      </c>
      <c r="I6992" s="3" t="str">
        <f>IF(IFERROR(SEARCH("N/A",CID_DB[[#This Row],[ NSN ]]),-1)&lt;&gt;-1,"",LEFT(SUBSTITUTE(SUBSTITUTE(SUBSTITUTE(SUBSTITUTE(SUBSTITUTE(CID_DB[[#This Row],[ NSN ]],"-","")," ","")," ",""),"‐",""),"NA",""),13))</f>
        <v/>
      </c>
      <c r="J69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|17220004|TRIPWIRE ENTERPRISE FOR NETWORK DEVICES|</v>
      </c>
    </row>
    <row r="6993" spans="1:10" x14ac:dyDescent="0.35">
      <c r="A6993" s="1" t="s">
        <v>3</v>
      </c>
      <c r="B6993" s="1" t="s">
        <v>13390</v>
      </c>
      <c r="C6993" s="1" t="s">
        <v>3</v>
      </c>
      <c r="D6993" s="1" t="s">
        <v>13522</v>
      </c>
      <c r="E6993" s="1" t="s">
        <v>13523</v>
      </c>
      <c r="F6993" s="4" t="s">
        <v>3</v>
      </c>
      <c r="G6993" s="1" t="s">
        <v>8</v>
      </c>
      <c r="H6993" s="3" t="str">
        <f t="shared" si="109"/>
        <v>Commercial</v>
      </c>
      <c r="I6993" s="3" t="str">
        <f>IF(IFERROR(SEARCH("N/A",CID_DB[[#This Row],[ NSN ]]),-1)&lt;&gt;-1,"",LEFT(SUBSTITUTE(SUBSTITUTE(SUBSTITUTE(SUBSTITUTE(SUBSTITUTE(CID_DB[[#This Row],[ NSN ]],"-","")," ","")," ",""),"‐",""),"NA",""),13))</f>
        <v/>
      </c>
      <c r="J69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|172310000000|Tripwire Enterprise for Database Systems  License (per node)|</v>
      </c>
    </row>
    <row r="6994" spans="1:10" x14ac:dyDescent="0.35">
      <c r="A6994" s="1" t="s">
        <v>3</v>
      </c>
      <c r="B6994" s="1" t="s">
        <v>13390</v>
      </c>
      <c r="C6994" s="1" t="s">
        <v>3</v>
      </c>
      <c r="D6994" s="1" t="s">
        <v>13524</v>
      </c>
      <c r="E6994" s="1" t="s">
        <v>13525</v>
      </c>
      <c r="F6994" s="4" t="s">
        <v>3</v>
      </c>
      <c r="G6994" s="1" t="s">
        <v>8</v>
      </c>
      <c r="H6994" s="3" t="str">
        <f t="shared" si="109"/>
        <v>Commercial</v>
      </c>
      <c r="I6994" s="3" t="str">
        <f>IF(IFERROR(SEARCH("N/A",CID_DB[[#This Row],[ NSN ]]),-1)&lt;&gt;-1,"",LEFT(SUBSTITUTE(SUBSTITUTE(SUBSTITUTE(SUBSTITUTE(SUBSTITUTE(CID_DB[[#This Row],[ NSN ]],"-","")," ","")," ",""),"‐",""),"NA",""),13))</f>
        <v/>
      </c>
      <c r="J69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|17231004|TRIPWIRE ENTERPRISE FOR DATABASES  ENTE|</v>
      </c>
    </row>
    <row r="6995" spans="1:10" x14ac:dyDescent="0.35">
      <c r="A6995" s="1" t="s">
        <v>3</v>
      </c>
      <c r="B6995" s="1" t="s">
        <v>13390</v>
      </c>
      <c r="C6995" s="1" t="s">
        <v>3</v>
      </c>
      <c r="D6995" s="1" t="s">
        <v>13526</v>
      </c>
      <c r="E6995" s="1" t="s">
        <v>13527</v>
      </c>
      <c r="F6995" s="4" t="s">
        <v>3</v>
      </c>
      <c r="G6995" s="1" t="s">
        <v>8</v>
      </c>
      <c r="H6995" s="3" t="str">
        <f t="shared" si="109"/>
        <v>Commercial</v>
      </c>
      <c r="I6995" s="3" t="str">
        <f>IF(IFERROR(SEARCH("N/A",CID_DB[[#This Row],[ NSN ]]),-1)&lt;&gt;-1,"",LEFT(SUBSTITUTE(SUBSTITUTE(SUBSTITUTE(SUBSTITUTE(SUBSTITUTE(CID_DB[[#This Row],[ NSN ]],"-","")," ","")," ",""),"‐",""),"NA",""),13))</f>
        <v/>
      </c>
      <c r="J69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|172310020000|Tripwire Enterprise for Database Systems  Enterprise Support|</v>
      </c>
    </row>
    <row r="6996" spans="1:10" x14ac:dyDescent="0.35">
      <c r="A6996" s="1" t="s">
        <v>3</v>
      </c>
      <c r="B6996" s="1" t="s">
        <v>13390</v>
      </c>
      <c r="C6996" s="1" t="s">
        <v>3</v>
      </c>
      <c r="D6996" s="1" t="s">
        <v>13528</v>
      </c>
      <c r="E6996" s="1" t="s">
        <v>13529</v>
      </c>
      <c r="F6996" s="4" t="s">
        <v>3</v>
      </c>
      <c r="G6996" s="1" t="s">
        <v>8</v>
      </c>
      <c r="H6996" s="3" t="str">
        <f t="shared" si="109"/>
        <v>Commercial</v>
      </c>
      <c r="I6996" s="3" t="str">
        <f>IF(IFERROR(SEARCH("N/A",CID_DB[[#This Row],[ NSN ]]),-1)&lt;&gt;-1,"",LEFT(SUBSTITUTE(SUBSTITUTE(SUBSTITUTE(SUBSTITUTE(SUBSTITUTE(CID_DB[[#This Row],[ NSN ]],"-","")," ","")," ",""),"‐",""),"NA",""),13))</f>
        <v/>
      </c>
      <c r="J69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|17226004|TRIPWIRE FOR DIRECTORY SERVICE|</v>
      </c>
    </row>
    <row r="6997" spans="1:10" x14ac:dyDescent="0.35">
      <c r="A6997" s="1" t="s">
        <v>3</v>
      </c>
      <c r="B6997" s="1" t="s">
        <v>13390</v>
      </c>
      <c r="C6997" s="1" t="s">
        <v>3</v>
      </c>
      <c r="D6997" s="1" t="s">
        <v>13530</v>
      </c>
      <c r="E6997" s="1" t="s">
        <v>13531</v>
      </c>
      <c r="F6997" s="4" t="s">
        <v>3</v>
      </c>
      <c r="G6997" s="1" t="s">
        <v>8</v>
      </c>
      <c r="H6997" s="3" t="str">
        <f t="shared" si="109"/>
        <v>Commercial</v>
      </c>
      <c r="I6997" s="3" t="str">
        <f>IF(IFERROR(SEARCH("N/A",CID_DB[[#This Row],[ NSN ]]),-1)&lt;&gt;-1,"",LEFT(SUBSTITUTE(SUBSTITUTE(SUBSTITUTE(SUBSTITUTE(SUBSTITUTE(CID_DB[[#This Row],[ NSN ]],"-","")," ","")," ",""),"‐",""),"NA",""),13))</f>
        <v/>
      </c>
      <c r="J69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|23369M3|NETBACKUP PLATFORM BASE COMPLETE ED WITH|</v>
      </c>
    </row>
    <row r="6998" spans="1:10" x14ac:dyDescent="0.35">
      <c r="A6998" s="1" t="s">
        <v>3</v>
      </c>
      <c r="B6998" s="1" t="s">
        <v>13390</v>
      </c>
      <c r="C6998" s="1" t="s">
        <v>3</v>
      </c>
      <c r="D6998" s="1" t="s">
        <v>13532</v>
      </c>
      <c r="E6998" s="1" t="s">
        <v>13533</v>
      </c>
      <c r="F6998" s="4" t="s">
        <v>3</v>
      </c>
      <c r="G6998" s="1" t="s">
        <v>8</v>
      </c>
      <c r="H6998" s="3" t="str">
        <f t="shared" si="109"/>
        <v>Commercial</v>
      </c>
      <c r="I6998" s="3" t="str">
        <f>IF(IFERROR(SEARCH("N/A",CID_DB[[#This Row],[ NSN ]]),-1)&lt;&gt;-1,"",LEFT(SUBSTITUTE(SUBSTITUTE(SUBSTITUTE(SUBSTITUTE(SUBSTITUTE(CID_DB[[#This Row],[ NSN ]],"-","")," ","")," ",""),"‐",""),"NA",""),13))</f>
        <v/>
      </c>
      <c r="J69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|23369M32A|NETBACKUP VERIFIED SUPPORT 12 MONTHS|</v>
      </c>
    </row>
    <row r="6999" spans="1:10" x14ac:dyDescent="0.35">
      <c r="A6999" s="1" t="s">
        <v>3</v>
      </c>
      <c r="B6999" s="1" t="s">
        <v>13390</v>
      </c>
      <c r="C6999" s="1" t="s">
        <v>3</v>
      </c>
      <c r="D6999" s="1" t="s">
        <v>13534</v>
      </c>
      <c r="E6999" s="1" t="s">
        <v>13535</v>
      </c>
      <c r="F6999" s="4" t="s">
        <v>3</v>
      </c>
      <c r="G6999" s="1" t="s">
        <v>8</v>
      </c>
      <c r="H6999" s="3" t="str">
        <f t="shared" si="109"/>
        <v>Commercial</v>
      </c>
      <c r="I6999" s="3" t="str">
        <f>IF(IFERROR(SEARCH("N/A",CID_DB[[#This Row],[ NSN ]]),-1)&lt;&gt;-1,"",LEFT(SUBSTITUTE(SUBSTITUTE(SUBSTITUTE(SUBSTITUTE(SUBSTITUTE(CID_DB[[#This Row],[ NSN ]],"-","")," ","")," ",""),"‐",""),"NA",""),13))</f>
        <v/>
      </c>
      <c r="J69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|490002|Domain Time II 25 Seat Time Client Bundles (Total 1222 seats)|</v>
      </c>
    </row>
    <row r="7000" spans="1:10" x14ac:dyDescent="0.35">
      <c r="A7000" s="1" t="s">
        <v>3</v>
      </c>
      <c r="B7000" s="1" t="s">
        <v>13390</v>
      </c>
      <c r="C7000" s="1" t="s">
        <v>3</v>
      </c>
      <c r="D7000" s="1" t="s">
        <v>13536</v>
      </c>
      <c r="E7000" s="1" t="s">
        <v>13537</v>
      </c>
      <c r="F7000" s="4" t="s">
        <v>3</v>
      </c>
      <c r="G7000" s="1" t="s">
        <v>8</v>
      </c>
      <c r="H7000" s="3" t="str">
        <f t="shared" si="109"/>
        <v>Commercial</v>
      </c>
      <c r="I7000" s="3" t="str">
        <f>IF(IFERROR(SEARCH("N/A",CID_DB[[#This Row],[ NSN ]]),-1)&lt;&gt;-1,"",LEFT(SUBSTITUTE(SUBSTITUTE(SUBSTITUTE(SUBSTITUTE(SUBSTITUTE(CID_DB[[#This Row],[ NSN ]],"-","")," ","")," ",""),"‐",""),"NA",""),13))</f>
        <v/>
      </c>
      <c r="J70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|CSRNRD2E|Non Returnable Disk Plus,Renewal,e|</v>
      </c>
    </row>
    <row r="7001" spans="1:10" x14ac:dyDescent="0.35">
      <c r="A7001" s="1" t="s">
        <v>3</v>
      </c>
      <c r="B7001" s="1" t="s">
        <v>13390</v>
      </c>
      <c r="C7001" s="1" t="s">
        <v>3</v>
      </c>
      <c r="D7001" s="1" t="s">
        <v>13538</v>
      </c>
      <c r="E7001" s="1" t="s">
        <v>13539</v>
      </c>
      <c r="F7001" s="4" t="s">
        <v>3</v>
      </c>
      <c r="G7001" s="1" t="s">
        <v>8</v>
      </c>
      <c r="H7001" s="3" t="str">
        <f t="shared" si="109"/>
        <v>Commercial</v>
      </c>
      <c r="I7001" s="3" t="str">
        <f>IF(IFERROR(SEARCH("N/A",CID_DB[[#This Row],[ NSN ]]),-1)&lt;&gt;-1,"",LEFT(SUBSTITUTE(SUBSTITUTE(SUBSTITUTE(SUBSTITUTE(SUBSTITUTE(CID_DB[[#This Row],[ NSN ]],"-","")," ","")," ",""),"‐",""),"NA",""),13))</f>
        <v/>
      </c>
      <c r="J70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|CSSECNBD|SE Secure for Gvt,Next Bus Day Onsite|</v>
      </c>
    </row>
    <row r="7002" spans="1:10" x14ac:dyDescent="0.35">
      <c r="A7002" s="1" t="s">
        <v>3</v>
      </c>
      <c r="B7002" s="1" t="s">
        <v>13716</v>
      </c>
      <c r="C7002" s="1" t="s">
        <v>13728</v>
      </c>
      <c r="D7002" s="1" t="s">
        <v>13731</v>
      </c>
      <c r="E7002" s="1" t="s">
        <v>13734</v>
      </c>
      <c r="F7002" s="4" t="s">
        <v>3</v>
      </c>
      <c r="G7002" s="1" t="s">
        <v>8</v>
      </c>
      <c r="H7002" s="3" t="str">
        <f t="shared" si="109"/>
        <v>Commercial</v>
      </c>
      <c r="I7002" s="3" t="str">
        <f>IF(IFERROR(SEARCH("N/A",CID_DB[[#This Row],[ NSN ]]),-1)&lt;&gt;-1,"",LEFT(SUBSTITUTE(SUBSTITUTE(SUBSTITUTE(SUBSTITUTE(SUBSTITUTE(CID_DB[[#This Row],[ NSN ]],"-","")," ","")," ",""),"‐",""),"NA",""),13))</f>
        <v/>
      </c>
      <c r="J70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P20ITMCCOREMAINTENANCEss5362|P20ITMCCOREMAINTENANCE|ANNUAL MAINTENANCE FOR ITMC SUITE FOR PR|</v>
      </c>
    </row>
    <row r="7003" spans="1:10" x14ac:dyDescent="0.35">
      <c r="A7003" s="1" t="s">
        <v>3</v>
      </c>
      <c r="B7003" s="1" t="s">
        <v>13716</v>
      </c>
      <c r="C7003" s="1" t="s">
        <v>13729</v>
      </c>
      <c r="D7003" s="1" t="s">
        <v>13732</v>
      </c>
      <c r="E7003" s="1" t="s">
        <v>13735</v>
      </c>
      <c r="F7003" s="4" t="s">
        <v>3</v>
      </c>
      <c r="G7003" s="1" t="s">
        <v>8</v>
      </c>
      <c r="H7003" s="3" t="str">
        <f t="shared" si="109"/>
        <v>Commercial</v>
      </c>
      <c r="I7003" s="3" t="str">
        <f>IF(IFERROR(SEARCH("N/A",CID_DB[[#This Row],[ NSN ]]),-1)&lt;&gt;-1,"",LEFT(SUBSTITUTE(SUBSTITUTE(SUBSTITUTE(SUBSTITUTE(SUBSTITUTE(CID_DB[[#This Row],[ NSN ]],"-","")," ","")," ",""),"‐",""),"NA",""),13))</f>
        <v/>
      </c>
      <c r="J70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S20ITPEDIABUNDLE1ss5365|S20ITPEDIABUNDLE1|INCLUDES BASE, LIFECYCLE DATES|</v>
      </c>
    </row>
    <row r="7004" spans="1:10" x14ac:dyDescent="0.35">
      <c r="A7004" s="1" t="s">
        <v>3</v>
      </c>
      <c r="B7004" s="1" t="s">
        <v>13716</v>
      </c>
      <c r="C7004" s="1" t="s">
        <v>13730</v>
      </c>
      <c r="D7004" s="1" t="s">
        <v>13733</v>
      </c>
      <c r="E7004" s="1" t="s">
        <v>13736</v>
      </c>
      <c r="F7004" s="4" t="s">
        <v>3</v>
      </c>
      <c r="G7004" s="1" t="s">
        <v>8</v>
      </c>
      <c r="H7004" s="3" t="str">
        <f t="shared" si="109"/>
        <v>Commercial</v>
      </c>
      <c r="I7004" s="3" t="str">
        <f>IF(IFERROR(SEARCH("N/A",CID_DB[[#This Row],[ NSN ]]),-1)&lt;&gt;-1,"",LEFT(SUBSTITUTE(SUBSTITUTE(SUBSTITUTE(SUBSTITUTE(SUBSTITUTE(CID_DB[[#This Row],[ NSN ]],"-","")," ","")," ",""),"‐",""),"NA",""),13))</f>
        <v/>
      </c>
      <c r="J70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P20DISCENPss5368|P20DISCENP|ITMC DISCOVERY + REMOTE SCANNER|</v>
      </c>
    </row>
    <row r="7005" spans="1:10" x14ac:dyDescent="0.35">
      <c r="A7005" s="1" t="s">
        <v>3</v>
      </c>
      <c r="B7005" s="1" t="s">
        <v>13540</v>
      </c>
      <c r="C7005" s="1" t="s">
        <v>13541</v>
      </c>
      <c r="D7005" s="1" t="s">
        <v>13542</v>
      </c>
      <c r="E7005" s="1" t="s">
        <v>13543</v>
      </c>
      <c r="F7005" s="4" t="s">
        <v>3</v>
      </c>
      <c r="G7005" s="1" t="s">
        <v>8</v>
      </c>
      <c r="H7005" s="3" t="str">
        <f t="shared" si="109"/>
        <v>Commercial</v>
      </c>
      <c r="I7005" s="3" t="str">
        <f>IF(IFERROR(SEARCH("N/A",CID_DB[[#This Row],[ NSN ]]),-1)&lt;&gt;-1,"",LEFT(SUBSTITUTE(SUBSTITUTE(SUBSTITUTE(SUBSTITUTE(SUBSTITUTE(CID_DB[[#This Row],[ NSN ]],"-","")," ","")," ",""),"‐",""),"NA",""),13))</f>
        <v/>
      </c>
      <c r="J70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ENVLM3000ss4662|ENVLM3000|1 YEAR ENTERPRISE SUBSVLM3000|</v>
      </c>
    </row>
    <row r="7006" spans="1:10" x14ac:dyDescent="0.35">
      <c r="A7006" s="1" t="s">
        <v>3</v>
      </c>
      <c r="B7006" s="1" t="s">
        <v>13540</v>
      </c>
      <c r="C7006" s="1" t="s">
        <v>13544</v>
      </c>
      <c r="D7006" s="1" t="s">
        <v>13545</v>
      </c>
      <c r="E7006" s="1" t="s">
        <v>13546</v>
      </c>
      <c r="F7006" s="4" t="s">
        <v>3</v>
      </c>
      <c r="G7006" s="1" t="s">
        <v>8</v>
      </c>
      <c r="H7006" s="3" t="str">
        <f t="shared" si="109"/>
        <v>Commercial</v>
      </c>
      <c r="I7006" s="3" t="str">
        <f>IF(IFERROR(SEARCH("N/A",CID_DB[[#This Row],[ NSN ]]),-1)&lt;&gt;-1,"",LEFT(SUBSTITUTE(SUBSTITUTE(SUBSTITUTE(SUBSTITUTE(SUBSTITUTE(CID_DB[[#This Row],[ NSN ]],"-","")," ","")," ",""),"‐",""),"NA",""),13))</f>
        <v/>
      </c>
      <c r="J700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SWAU025ss5502|SWAU025|SWAU025  CHEF INFRASTRUCTURE MANAGEME|</v>
      </c>
    </row>
    <row r="7007" spans="1:10" x14ac:dyDescent="0.35">
      <c r="A7007" s="1" t="s">
        <v>3</v>
      </c>
      <c r="B7007" s="1" t="s">
        <v>13540</v>
      </c>
      <c r="C7007" s="1" t="s">
        <v>13547</v>
      </c>
      <c r="D7007" s="1" t="s">
        <v>13548</v>
      </c>
      <c r="E7007" s="1" t="s">
        <v>13549</v>
      </c>
      <c r="F7007" s="4" t="s">
        <v>3</v>
      </c>
      <c r="G7007" s="1" t="s">
        <v>8</v>
      </c>
      <c r="H7007" s="3" t="str">
        <f t="shared" si="109"/>
        <v>Commercial</v>
      </c>
      <c r="I7007" s="3" t="str">
        <f>IF(IFERROR(SEARCH("N/A",CID_DB[[#This Row],[ NSN ]]),-1)&lt;&gt;-1,"",LEFT(SUBSTITUTE(SUBSTITUTE(SUBSTITUTE(SUBSTITUTE(SUBSTITUTE(CID_DB[[#This Row],[ NSN ]],"-","")," ","")," ",""),"‐",""),"NA",""),13))</f>
        <v/>
      </c>
      <c r="J700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ENLMX3ss5540|ENLMX3|1 Year Enterprise Subscription for LoadMaster LMX3. Includes new features and software updates, unlimited 24x7 Customer Support, In advance hardware replacement, Edge Security Pack(ESP)  Authorization, Authentication &amp; Single Sign On, Kemp 360 Vision managed service for Application Monitoring &amp; Preemptive Alerting, Kemp 360 Central Centralized Management and Orchestration software|</v>
      </c>
    </row>
    <row r="7008" spans="1:10" x14ac:dyDescent="0.35">
      <c r="A7008" s="1" t="s">
        <v>3</v>
      </c>
      <c r="B7008" s="1" t="s">
        <v>13540</v>
      </c>
      <c r="C7008" s="1" t="s">
        <v>13550</v>
      </c>
      <c r="D7008" s="1" t="s">
        <v>13551</v>
      </c>
      <c r="E7008" s="1" t="s">
        <v>13552</v>
      </c>
      <c r="F7008" s="4" t="s">
        <v>3</v>
      </c>
      <c r="G7008" s="1" t="s">
        <v>8</v>
      </c>
      <c r="H7008" s="3" t="str">
        <f t="shared" si="109"/>
        <v>Commercial</v>
      </c>
      <c r="I7008" s="3" t="str">
        <f>IF(IFERROR(SEARCH("N/A",CID_DB[[#This Row],[ NSN ]]),-1)&lt;&gt;-1,"",LEFT(SUBSTITUTE(SUBSTITUTE(SUBSTITUTE(SUBSTITUTE(SUBSTITUTE(CID_DB[[#This Row],[ NSN ]],"-","")," ","")," ",""),"‐",""),"NA",""),13))</f>
        <v/>
      </c>
      <c r="J70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KEMPACTIVATEss5649|KEMPACTIVATE|KEMPACTIVATE Reactivation of support|</v>
      </c>
    </row>
    <row r="7009" spans="1:10" x14ac:dyDescent="0.35">
      <c r="A7009" s="1" t="s">
        <v>3</v>
      </c>
      <c r="B7009" s="1" t="s">
        <v>13138</v>
      </c>
      <c r="C7009" s="1" t="s">
        <v>3</v>
      </c>
      <c r="D7009" s="1" t="s">
        <v>13243</v>
      </c>
      <c r="E7009" s="1" t="s">
        <v>13280</v>
      </c>
      <c r="F7009" s="4" t="s">
        <v>3</v>
      </c>
      <c r="G7009" s="1" t="s">
        <v>8</v>
      </c>
      <c r="H7009" s="3" t="str">
        <f t="shared" si="109"/>
        <v>Commercial</v>
      </c>
      <c r="I7009" s="3" t="str">
        <f>IF(IFERROR(SEARCH("N/A",CID_DB[[#This Row],[ NSN ]]),-1)&lt;&gt;-1,"",LEFT(SUBSTITUTE(SUBSTITUTE(SUBSTITUTE(SUBSTITUTE(SUBSTITUTE(CID_DB[[#This Row],[ NSN ]],"-","")," ","")," ",""),"‐",""),"NA",""),13))</f>
        <v/>
      </c>
      <c r="J70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|SPCL00705|QUADRAPLEXER 2.0 TO 18.0 GHz|</v>
      </c>
    </row>
    <row r="7010" spans="1:10" x14ac:dyDescent="0.35">
      <c r="A7010" s="1" t="s">
        <v>3</v>
      </c>
      <c r="B7010" s="1" t="s">
        <v>13138</v>
      </c>
      <c r="C7010" s="1" t="s">
        <v>3</v>
      </c>
      <c r="D7010" s="1" t="s">
        <v>13244</v>
      </c>
      <c r="E7010" s="1" t="s">
        <v>13281</v>
      </c>
      <c r="F7010" s="4" t="s">
        <v>3</v>
      </c>
      <c r="G7010" s="1" t="s">
        <v>8</v>
      </c>
      <c r="H7010" s="3" t="str">
        <f t="shared" si="109"/>
        <v>Commercial</v>
      </c>
      <c r="I7010" s="3" t="str">
        <f>IF(IFERROR(SEARCH("N/A",CID_DB[[#This Row],[ NSN ]]),-1)&lt;&gt;-1,"",LEFT(SUBSTITUTE(SUBSTITUTE(SUBSTITUTE(SUBSTITUTE(SUBSTITUTE(CID_DB[[#This Row],[ NSN ]],"-","")," ","")," ",""),"‐",""),"NA",""),13))</f>
        <v/>
      </c>
      <c r="J70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|SPCL00673002|MULTIPLEX PRESELECTOR FLIGHT002|</v>
      </c>
    </row>
    <row r="7011" spans="1:10" x14ac:dyDescent="0.35">
      <c r="A7011" s="1" t="s">
        <v>3</v>
      </c>
      <c r="B7011" s="1" t="s">
        <v>13138</v>
      </c>
      <c r="C7011" s="1" t="s">
        <v>3</v>
      </c>
      <c r="D7011" s="1" t="s">
        <v>13245</v>
      </c>
      <c r="E7011" s="1" t="s">
        <v>13282</v>
      </c>
      <c r="F7011" s="4" t="s">
        <v>3</v>
      </c>
      <c r="G7011" s="1" t="s">
        <v>8</v>
      </c>
      <c r="H7011" s="3" t="str">
        <f t="shared" si="109"/>
        <v>Commercial</v>
      </c>
      <c r="I7011" s="3" t="str">
        <f>IF(IFERROR(SEARCH("N/A",CID_DB[[#This Row],[ NSN ]]),-1)&lt;&gt;-1,"",LEFT(SUBSTITUTE(SUBSTITUTE(SUBSTITUTE(SUBSTITUTE(SUBSTITUTE(CID_DB[[#This Row],[ NSN ]],"-","")," ","")," ",""),"‐",""),"NA",""),13))</f>
        <v/>
      </c>
      <c r="J70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|SPCL00673001|MULTIPLEX PRESELECTOR FLIGHT001|</v>
      </c>
    </row>
    <row r="7012" spans="1:10" x14ac:dyDescent="0.35">
      <c r="A7012" s="1" t="s">
        <v>3</v>
      </c>
      <c r="B7012" s="1" t="s">
        <v>13553</v>
      </c>
      <c r="C7012" s="1" t="s">
        <v>3</v>
      </c>
      <c r="D7012" s="1" t="s">
        <v>13554</v>
      </c>
      <c r="E7012" s="1" t="s">
        <v>13555</v>
      </c>
      <c r="F7012" s="4" t="s">
        <v>3</v>
      </c>
      <c r="G7012" s="1" t="s">
        <v>8</v>
      </c>
      <c r="H7012" s="3" t="str">
        <f t="shared" si="109"/>
        <v>Commercial</v>
      </c>
      <c r="I7012" s="3" t="str">
        <f>IF(IFERROR(SEARCH("N/A",CID_DB[[#This Row],[ NSN ]]),-1)&lt;&gt;-1,"",LEFT(SUBSTITUTE(SUBSTITUTE(SUBSTITUTE(SUBSTITUTE(SUBSTITUTE(CID_DB[[#This Row],[ NSN ]],"-","")," ","")," ",""),"‐",""),"NA",""),13))</f>
        <v/>
      </c>
      <c r="J70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|28081433101|Shot #6|</v>
      </c>
    </row>
    <row r="7013" spans="1:10" x14ac:dyDescent="0.35">
      <c r="A7013" s="1" t="s">
        <v>3</v>
      </c>
      <c r="B7013" s="1" t="s">
        <v>13553</v>
      </c>
      <c r="C7013" s="1" t="s">
        <v>3</v>
      </c>
      <c r="D7013" s="1" t="s">
        <v>13363</v>
      </c>
      <c r="E7013" s="1" t="s">
        <v>13364</v>
      </c>
      <c r="F7013" s="4" t="s">
        <v>3</v>
      </c>
      <c r="G7013" s="1" t="s">
        <v>8</v>
      </c>
      <c r="H7013" s="3" t="str">
        <f t="shared" si="109"/>
        <v>Commercial</v>
      </c>
      <c r="I7013" s="3" t="str">
        <f>IF(IFERROR(SEARCH("N/A",CID_DB[[#This Row],[ NSN ]]),-1)&lt;&gt;-1,"",LEFT(SUBSTITUTE(SUBSTITUTE(SUBSTITUTE(SUBSTITUTE(SUBSTITUTE(CID_DB[[#This Row],[ NSN ]],"-","")," ","")," ",""),"‐",""),"NA",""),13))</f>
        <v/>
      </c>
      <c r="J70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|28081433102|Shot #F|</v>
      </c>
    </row>
    <row r="7014" spans="1:10" x14ac:dyDescent="0.35">
      <c r="A7014" s="1" t="s">
        <v>3</v>
      </c>
      <c r="B7014" s="1" t="s">
        <v>13717</v>
      </c>
      <c r="C7014" s="1" t="s">
        <v>13737</v>
      </c>
      <c r="D7014" s="1" t="s">
        <v>3</v>
      </c>
      <c r="E7014" s="1" t="s">
        <v>13772</v>
      </c>
      <c r="F7014" s="4" t="s">
        <v>3</v>
      </c>
      <c r="G7014" s="1" t="s">
        <v>8</v>
      </c>
      <c r="H7014" s="3" t="str">
        <f t="shared" si="109"/>
        <v>Commercial</v>
      </c>
      <c r="I7014" s="3" t="str">
        <f>IF(IFERROR(SEARCH("N/A",CID_DB[[#This Row],[ NSN ]]),-1)&lt;&gt;-1,"",LEFT(SUBSTITUTE(SUBSTITUTE(SUBSTITUTE(SUBSTITUTE(SUBSTITUTE(CID_DB[[#This Row],[ NSN ]],"-","")," ","")," ",""),"‐",""),"NA",""),13))</f>
        <v/>
      </c>
      <c r="J70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1ASM0227||Saturn Bus Design|</v>
      </c>
    </row>
    <row r="7015" spans="1:10" x14ac:dyDescent="0.35">
      <c r="A7015" s="1" t="s">
        <v>3</v>
      </c>
      <c r="B7015" s="1" t="s">
        <v>13717</v>
      </c>
      <c r="C7015" s="1" t="s">
        <v>3</v>
      </c>
      <c r="D7015" s="1" t="s">
        <v>3</v>
      </c>
      <c r="E7015" s="1" t="s">
        <v>13773</v>
      </c>
      <c r="F7015" s="4" t="s">
        <v>3</v>
      </c>
      <c r="G7015" s="1" t="s">
        <v>8</v>
      </c>
      <c r="H7015" s="3" t="str">
        <f t="shared" si="109"/>
        <v>Commercial</v>
      </c>
      <c r="I7015" s="3" t="str">
        <f>IF(IFERROR(SEARCH("N/A",CID_DB[[#This Row],[ NSN ]]),-1)&lt;&gt;-1,"",LEFT(SUBSTITUTE(SUBSTITUTE(SUBSTITUTE(SUBSTITUTE(SUBSTITUTE(CID_DB[[#This Row],[ NSN ]],"-","")," ","")," ",""),"‐",""),"NA",""),13))</f>
        <v/>
      </c>
      <c r="J70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||Venus Bus Standard|</v>
      </c>
    </row>
    <row r="7016" spans="1:10" x14ac:dyDescent="0.35">
      <c r="A7016" s="1" t="s">
        <v>3</v>
      </c>
      <c r="B7016" s="1" t="s">
        <v>13717</v>
      </c>
      <c r="C7016" s="1" t="s">
        <v>13738</v>
      </c>
      <c r="D7016" s="1" t="s">
        <v>3</v>
      </c>
      <c r="E7016" s="1" t="s">
        <v>13774</v>
      </c>
      <c r="F7016" s="4" t="s">
        <v>3</v>
      </c>
      <c r="G7016" s="1" t="s">
        <v>8</v>
      </c>
      <c r="H7016" s="3" t="str">
        <f t="shared" si="109"/>
        <v>Commercial</v>
      </c>
      <c r="I7016" s="3" t="str">
        <f>IF(IFERROR(SEARCH("N/A",CID_DB[[#This Row],[ NSN ]]),-1)&lt;&gt;-1,"",LEFT(SUBSTITUTE(SUBSTITUTE(SUBSTITUTE(SUBSTITUTE(SUBSTITUTE(CID_DB[[#This Row],[ NSN ]],"-","")," ","")," ",""),"‐",""),"NA",""),13))</f>
        <v/>
      </c>
      <c r="J70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38ASM431016||HSDR|</v>
      </c>
    </row>
    <row r="7017" spans="1:10" x14ac:dyDescent="0.35">
      <c r="A7017" s="1" t="s">
        <v>3</v>
      </c>
      <c r="B7017" s="1" t="s">
        <v>13717</v>
      </c>
      <c r="C7017" s="1" t="s">
        <v>13739</v>
      </c>
      <c r="D7017" s="1" t="s">
        <v>3</v>
      </c>
      <c r="E7017" s="1" t="s">
        <v>13775</v>
      </c>
      <c r="F7017" s="4" t="s">
        <v>3</v>
      </c>
      <c r="G7017" s="1" t="s">
        <v>8</v>
      </c>
      <c r="H7017" s="3" t="str">
        <f t="shared" si="109"/>
        <v>Commercial</v>
      </c>
      <c r="I7017" s="3" t="str">
        <f>IF(IFERROR(SEARCH("N/A",CID_DB[[#This Row],[ NSN ]]),-1)&lt;&gt;-1,"",LEFT(SUBSTITUTE(SUBSTITUTE(SUBSTITUTE(SUBSTITUTE(SUBSTITUTE(CID_DB[[#This Row],[ NSN ]],"-","")," ","")," ",""),"‐",""),"NA",""),13))</f>
        <v/>
      </c>
      <c r="J70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2ASM1866025F||RW4 Reaction Wheels|</v>
      </c>
    </row>
    <row r="7018" spans="1:10" x14ac:dyDescent="0.35">
      <c r="A7018" s="1" t="s">
        <v>3</v>
      </c>
      <c r="B7018" s="1" t="s">
        <v>13717</v>
      </c>
      <c r="C7018" s="1" t="s">
        <v>13740</v>
      </c>
      <c r="D7018" s="1" t="s">
        <v>3</v>
      </c>
      <c r="E7018" s="1" t="s">
        <v>13776</v>
      </c>
      <c r="F7018" s="4" t="s">
        <v>3</v>
      </c>
      <c r="G7018" s="1" t="s">
        <v>8</v>
      </c>
      <c r="H7018" s="3" t="str">
        <f t="shared" si="109"/>
        <v>Commercial</v>
      </c>
      <c r="I7018" s="3" t="str">
        <f>IF(IFERROR(SEARCH("N/A",CID_DB[[#This Row],[ NSN ]]),-1)&lt;&gt;-1,"",LEFT(SUBSTITUTE(SUBSTITUTE(SUBSTITUTE(SUBSTITUTE(SUBSTITUTE(CID_DB[[#This Row],[ NSN ]],"-","")," ","")," ",""),"‐",""),"NA",""),13))</f>
        <v/>
      </c>
      <c r="J70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82ASM0011||Battery, 2p8s|</v>
      </c>
    </row>
    <row r="7019" spans="1:10" x14ac:dyDescent="0.35">
      <c r="A7019" s="1" t="s">
        <v>3</v>
      </c>
      <c r="B7019" s="1" t="s">
        <v>13717</v>
      </c>
      <c r="C7019" s="1" t="s">
        <v>13741</v>
      </c>
      <c r="D7019" s="1" t="s">
        <v>3</v>
      </c>
      <c r="E7019" s="1" t="s">
        <v>13777</v>
      </c>
      <c r="F7019" s="4" t="s">
        <v>3</v>
      </c>
      <c r="G7019" s="1" t="s">
        <v>8</v>
      </c>
      <c r="H7019" s="3" t="str">
        <f t="shared" si="109"/>
        <v>Commercial</v>
      </c>
      <c r="I7019" s="3" t="str">
        <f>IF(IFERROR(SEARCH("N/A",CID_DB[[#This Row],[ NSN ]]),-1)&lt;&gt;-1,"",LEFT(SUBSTITUTE(SUBSTITUTE(SUBSTITUTE(SUBSTITUTE(SUBSTITUTE(CID_DB[[#This Row],[ NSN ]],"-","")," ","")," ",""),"‐",""),"NA",""),13))</f>
        <v/>
      </c>
      <c r="J70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80ASM0083||Microsat SADA3|</v>
      </c>
    </row>
    <row r="7020" spans="1:10" x14ac:dyDescent="0.35">
      <c r="A7020" s="1" t="s">
        <v>3</v>
      </c>
      <c r="B7020" s="1" t="s">
        <v>13717</v>
      </c>
      <c r="C7020" s="1" t="s">
        <v>13742</v>
      </c>
      <c r="D7020" s="1" t="s">
        <v>3</v>
      </c>
      <c r="E7020" s="1" t="s">
        <v>13778</v>
      </c>
      <c r="F7020" s="4" t="s">
        <v>3</v>
      </c>
      <c r="G7020" s="1" t="s">
        <v>8</v>
      </c>
      <c r="H7020" s="3" t="str">
        <f t="shared" si="109"/>
        <v>Commercial</v>
      </c>
      <c r="I7020" s="3" t="str">
        <f>IF(IFERROR(SEARCH("N/A",CID_DB[[#This Row],[ NSN ]]),-1)&lt;&gt;-1,"",LEFT(SUBSTITUTE(SUBSTITUTE(SUBSTITUTE(SUBSTITUTE(SUBSTITUTE(CID_DB[[#This Row],[ NSN ]],"-","")," ","")," ",""),"‐",""),"NA",""),13))</f>
        <v/>
      </c>
      <c r="J70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0ASM4849004||Sun Sensor|</v>
      </c>
    </row>
    <row r="7021" spans="1:10" x14ac:dyDescent="0.35">
      <c r="A7021" s="1" t="s">
        <v>3</v>
      </c>
      <c r="B7021" s="1" t="s">
        <v>13717</v>
      </c>
      <c r="C7021" s="1" t="s">
        <v>13743</v>
      </c>
      <c r="D7021" s="1" t="s">
        <v>3</v>
      </c>
      <c r="E7021" s="1" t="s">
        <v>13779</v>
      </c>
      <c r="F7021" s="4" t="s">
        <v>3</v>
      </c>
      <c r="G7021" s="1" t="s">
        <v>8</v>
      </c>
      <c r="H7021" s="3" t="str">
        <f t="shared" si="109"/>
        <v>Commercial</v>
      </c>
      <c r="I7021" s="3" t="str">
        <f>IF(IFERROR(SEARCH("N/A",CID_DB[[#This Row],[ NSN ]]),-1)&lt;&gt;-1,"",LEFT(SUBSTITUTE(SUBSTITUTE(SUBSTITUTE(SUBSTITUTE(SUBSTITUTE(CID_DB[[#This Row],[ NSN ]],"-","")," ","")," ",""),"‐",""),"NA",""),13))</f>
        <v/>
      </c>
      <c r="J70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82ASM3405002||NST,EXTENDED, V1 LENSES|</v>
      </c>
    </row>
    <row r="7022" spans="1:10" x14ac:dyDescent="0.35">
      <c r="A7022" s="1" t="s">
        <v>3</v>
      </c>
      <c r="B7022" s="1" t="s">
        <v>13717</v>
      </c>
      <c r="C7022" s="1" t="s">
        <v>13744</v>
      </c>
      <c r="D7022" s="1" t="s">
        <v>3</v>
      </c>
      <c r="E7022" s="1" t="s">
        <v>13780</v>
      </c>
      <c r="F7022" s="4" t="s">
        <v>3</v>
      </c>
      <c r="G7022" s="1" t="s">
        <v>8</v>
      </c>
      <c r="H7022" s="3" t="str">
        <f t="shared" si="109"/>
        <v>Commercial</v>
      </c>
      <c r="I7022" s="3" t="str">
        <f>IF(IFERROR(SEARCH("N/A",CID_DB[[#This Row],[ NSN ]]),-1)&lt;&gt;-1,"",LEFT(SUBSTITUTE(SUBSTITUTE(SUBSTITUTE(SUBSTITUTE(SUBSTITUTE(CID_DB[[#This Row],[ NSN ]],"-","")," ","")," ",""),"‐",""),"NA",""),13))</f>
        <v/>
      </c>
      <c r="J70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1ASM0100016||GPS Antenna|</v>
      </c>
    </row>
    <row r="7023" spans="1:10" x14ac:dyDescent="0.35">
      <c r="A7023" s="1" t="s">
        <v>3</v>
      </c>
      <c r="B7023" s="1" t="s">
        <v>13718</v>
      </c>
      <c r="C7023" s="1" t="s">
        <v>13745</v>
      </c>
      <c r="D7023" s="1" t="s">
        <v>13745</v>
      </c>
      <c r="E7023" s="1" t="s">
        <v>13781</v>
      </c>
      <c r="F7023" s="4" t="s">
        <v>13756</v>
      </c>
      <c r="G7023" s="1" t="s">
        <v>8</v>
      </c>
      <c r="H7023" s="3" t="str">
        <f t="shared" si="109"/>
        <v>Commercial</v>
      </c>
      <c r="I7023" s="3" t="str">
        <f>IF(IFERROR(SEARCH("N/A",CID_DB[[#This Row],[ NSN ]]),-1)&lt;&gt;-1,"",LEFT(SUBSTITUTE(SUBSTITUTE(SUBSTITUTE(SUBSTITUTE(SUBSTITUTE(CID_DB[[#This Row],[ NSN ]],"-","")," ","")," ",""),"‐",""),"NA",""),13))</f>
        <v>5895016893729</v>
      </c>
      <c r="J70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SI9170A/CC2|SI9170A/CC2|3U VPX Microwave SIGINT Single Channel Tuner (Tuner)|5895016893729</v>
      </c>
    </row>
    <row r="7024" spans="1:10" x14ac:dyDescent="0.35">
      <c r="A7024" s="1" t="s">
        <v>3</v>
      </c>
      <c r="B7024" s="1" t="s">
        <v>13718</v>
      </c>
      <c r="C7024" s="1" t="s">
        <v>13746</v>
      </c>
      <c r="D7024" s="1" t="s">
        <v>13746</v>
      </c>
      <c r="E7024" s="1" t="s">
        <v>13782</v>
      </c>
      <c r="F7024" s="4" t="s">
        <v>13757</v>
      </c>
      <c r="G7024" s="1" t="s">
        <v>8</v>
      </c>
      <c r="H7024" s="3" t="str">
        <f t="shared" si="109"/>
        <v>Commercial</v>
      </c>
      <c r="I7024" s="3" t="str">
        <f>IF(IFERROR(SEARCH("N/A",CID_DB[[#This Row],[ NSN ]]),-1)&lt;&gt;-1,"",LEFT(SUBSTITUTE(SUBSTITUTE(SUBSTITUTE(SUBSTITUTE(SUBSTITUTE(CID_DB[[#This Row],[ NSN ]],"-","")," ","")," ",""),"‐",""),"NA",""),13))</f>
        <v>5820016975255</v>
      </c>
      <c r="J70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SI9173A/CC5C|SI9173A/CC5C|SI9173A/CC5C, 6U VPX Unit With 9 VHF/UHF RX Channels (NO TX) And Payload Slot Profile Type 3 (Contains: 9173A/CC/HWC/690T_OP1_BC0) (ENCLOSURE, VESPER, SINGLE SLOT, 6U)|5820016975255</v>
      </c>
    </row>
    <row r="7025" spans="1:10" x14ac:dyDescent="0.35">
      <c r="A7025" s="1" t="s">
        <v>3</v>
      </c>
      <c r="B7025" s="1" t="s">
        <v>13718</v>
      </c>
      <c r="C7025" s="1" t="s">
        <v>13747</v>
      </c>
      <c r="D7025" s="1" t="s">
        <v>13747</v>
      </c>
      <c r="E7025" s="1" t="s">
        <v>13783</v>
      </c>
      <c r="F7025" s="4" t="s">
        <v>13758</v>
      </c>
      <c r="G7025" s="1" t="s">
        <v>8</v>
      </c>
      <c r="H7025" s="3" t="str">
        <f t="shared" si="109"/>
        <v>Commercial</v>
      </c>
      <c r="I7025" s="3" t="str">
        <f>IF(IFERROR(SEARCH("N/A",CID_DB[[#This Row],[ NSN ]]),-1)&lt;&gt;-1,"",LEFT(SUBSTITUTE(SUBSTITUTE(SUBSTITUTE(SUBSTITUTE(SUBSTITUTE(CID_DB[[#This Row],[ NSN ]],"-","")," ","")," ",""),"‐",""),"NA",""),13))</f>
        <v>5895016973464</v>
      </c>
      <c r="J70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77C739722P1|77C739722P1|Vesper 6U VPX Implementation, 1U 19 Inch, Rack Mount Chassis With 8 Receive CH (Tuner Chassis)|5895016973464</v>
      </c>
    </row>
    <row r="7026" spans="1:10" x14ac:dyDescent="0.35">
      <c r="A7026" s="1" t="s">
        <v>3</v>
      </c>
      <c r="B7026" s="1" t="s">
        <v>13718</v>
      </c>
      <c r="C7026" s="1" t="s">
        <v>13748</v>
      </c>
      <c r="D7026" s="1" t="s">
        <v>13748</v>
      </c>
      <c r="E7026" s="1" t="s">
        <v>13784</v>
      </c>
      <c r="F7026" s="4" t="s">
        <v>13759</v>
      </c>
      <c r="G7026" s="1" t="s">
        <v>8</v>
      </c>
      <c r="H7026" s="3" t="str">
        <f t="shared" si="109"/>
        <v>Commercial</v>
      </c>
      <c r="I7026" s="3" t="str">
        <f>IF(IFERROR(SEARCH("N/A",CID_DB[[#This Row],[ NSN ]]),-1)&lt;&gt;-1,"",LEFT(SUBSTITUTE(SUBSTITUTE(SUBSTITUTE(SUBSTITUTE(SUBSTITUTE(CID_DB[[#This Row],[ NSN ]],"-","")," ","")," ",""),"‐",""),"NA",""),13))</f>
        <v>5895016910927</v>
      </c>
      <c r="J70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77C739358P1|77C739358P1|1U VPX Equipment Frame with Four SI9170A/CC2 Tuners (Tuner Chassis, RNB)|5895016910927</v>
      </c>
    </row>
    <row r="7027" spans="1:10" x14ac:dyDescent="0.35">
      <c r="A7027" s="1" t="s">
        <v>3</v>
      </c>
      <c r="B7027" s="1" t="s">
        <v>13719</v>
      </c>
      <c r="C7027" s="1" t="s">
        <v>13749</v>
      </c>
      <c r="D7027" s="1" t="s">
        <v>3</v>
      </c>
      <c r="E7027" s="1" t="s">
        <v>13785</v>
      </c>
      <c r="F7027" s="4" t="s">
        <v>13760</v>
      </c>
      <c r="G7027" s="1" t="s">
        <v>103</v>
      </c>
      <c r="H7027" s="3" t="str">
        <f t="shared" si="109"/>
        <v>Other Than Commercial</v>
      </c>
      <c r="I7027" s="3" t="str">
        <f>IF(IFERROR(SEARCH("N/A",CID_DB[[#This Row],[ NSN ]]),-1)&lt;&gt;-1,"",LEFT(SUBSTITUTE(SUBSTITUTE(SUBSTITUTE(SUBSTITUTE(SUBSTITUTE(CID_DB[[#This Row],[ NSN ]],"-","")," ","")," ",""),"‐",""),"NA",""),13))</f>
        <v>4730010837426</v>
      </c>
      <c r="J70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1859001||Coupling Half, Quick Disconnect|4730010837426</v>
      </c>
    </row>
    <row r="7028" spans="1:10" x14ac:dyDescent="0.35">
      <c r="A7028" s="1" t="s">
        <v>3</v>
      </c>
      <c r="B7028" s="1" t="s">
        <v>13720</v>
      </c>
      <c r="C7028" s="1" t="s">
        <v>13750</v>
      </c>
      <c r="D7028" s="1" t="s">
        <v>13750</v>
      </c>
      <c r="E7028" s="1" t="s">
        <v>13786</v>
      </c>
      <c r="F7028" s="4" t="s">
        <v>13761</v>
      </c>
      <c r="G7028" s="1" t="s">
        <v>8</v>
      </c>
      <c r="H7028" s="3" t="str">
        <f t="shared" si="109"/>
        <v>Commercial</v>
      </c>
      <c r="I7028" s="3" t="str">
        <f>IF(IFERROR(SEARCH("N/A",CID_DB[[#This Row],[ NSN ]]),-1)&lt;&gt;-1,"",LEFT(SUBSTITUTE(SUBSTITUTE(SUBSTITUTE(SUBSTITUTE(SUBSTITUTE(CID_DB[[#This Row],[ NSN ]],"-","")," ","")," ",""),"‐",""),"NA",""),13))</f>
        <v>5905016669081</v>
      </c>
      <c r="J70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0631702817102|0631702817102|Sensor, Flow, Pressure Refuel|5905016669081</v>
      </c>
    </row>
    <row r="7029" spans="1:10" x14ac:dyDescent="0.35">
      <c r="A7029" s="1" t="s">
        <v>3</v>
      </c>
      <c r="B7029" s="1" t="s">
        <v>13720</v>
      </c>
      <c r="C7029" s="1" t="s">
        <v>13751</v>
      </c>
      <c r="D7029" s="1" t="s">
        <v>3</v>
      </c>
      <c r="E7029" s="1" t="s">
        <v>13787</v>
      </c>
      <c r="F7029" s="4" t="s">
        <v>13762</v>
      </c>
      <c r="G7029" s="1" t="s">
        <v>8</v>
      </c>
      <c r="H7029" s="3" t="str">
        <f t="shared" si="109"/>
        <v>Commercial</v>
      </c>
      <c r="I7029" s="3" t="str">
        <f>IF(IFERROR(SEARCH("N/A",CID_DB[[#This Row],[ NSN ]]),-1)&lt;&gt;-1,"",LEFT(SUBSTITUTE(SUBSTITUTE(SUBSTITUTE(SUBSTITUTE(SUBSTITUTE(CID_DB[[#This Row],[ NSN ]],"-","")," ","")," ",""),"‐",""),"NA",""),13))</f>
        <v>1650016701187</v>
      </c>
      <c r="J70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0634704800103||OBIGGS Nitrogen Generation Pack|1650016701187</v>
      </c>
    </row>
    <row r="7030" spans="1:10" x14ac:dyDescent="0.35">
      <c r="A7030" s="1" t="s">
        <v>3</v>
      </c>
      <c r="B7030" s="1" t="s">
        <v>13941</v>
      </c>
      <c r="C7030" s="1" t="s">
        <v>3</v>
      </c>
      <c r="D7030" s="1" t="s">
        <v>13942</v>
      </c>
      <c r="E7030" s="1" t="s">
        <v>13943</v>
      </c>
      <c r="F7030" s="4" t="s">
        <v>3</v>
      </c>
      <c r="G7030" s="1" t="s">
        <v>103</v>
      </c>
      <c r="H7030" s="3" t="str">
        <f t="shared" ref="H7030:H7061" si="110">IF(G7030="Y - CID","Commercial",IF(G7030="N - CID","Other Than Commercial","N/A"))</f>
        <v>Other Than Commercial</v>
      </c>
      <c r="I7030" s="3" t="str">
        <f>IF(IFERROR(SEARCH("N/A",CID_DB[[#This Row],[ NSN ]]),-1)&lt;&gt;-1,"",LEFT(SUBSTITUTE(SUBSTITUTE(SUBSTITUTE(SUBSTITUTE(SUBSTITUTE(CID_DB[[#This Row],[ NSN ]],"-","")," ","")," ",""),"‐",""),"NA",""),13))</f>
        <v/>
      </c>
      <c r="J703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|13351001635|CANOPY LOCK ASSEMBLY|</v>
      </c>
    </row>
    <row r="7031" spans="1:10" x14ac:dyDescent="0.35">
      <c r="A7031" s="1" t="s">
        <v>3</v>
      </c>
      <c r="B7031" s="1" t="s">
        <v>13941</v>
      </c>
      <c r="C7031" s="1" t="s">
        <v>3</v>
      </c>
      <c r="D7031" s="1" t="s">
        <v>13944</v>
      </c>
      <c r="E7031" s="1" t="s">
        <v>13945</v>
      </c>
      <c r="F7031" s="4" t="s">
        <v>3</v>
      </c>
      <c r="G7031" s="1" t="s">
        <v>103</v>
      </c>
      <c r="H7031" s="3" t="str">
        <f t="shared" si="110"/>
        <v>Other Than Commercial</v>
      </c>
      <c r="I7031" s="3" t="str">
        <f>IF(IFERROR(SEARCH("N/A",CID_DB[[#This Row],[ NSN ]]),-1)&lt;&gt;-1,"",LEFT(SUBSTITUTE(SUBSTITUTE(SUBSTITUTE(SUBSTITUTE(SUBSTITUTE(CID_DB[[#This Row],[ NSN ]],"-","")," ","")," ",""),"‐",""),"NA",""),13))</f>
        <v/>
      </c>
      <c r="J703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|1334200310007|CATCH ASSEMBLY|</v>
      </c>
    </row>
    <row r="7032" spans="1:10" x14ac:dyDescent="0.35">
      <c r="A7032" s="1" t="s">
        <v>3</v>
      </c>
      <c r="B7032" s="1" t="s">
        <v>13941</v>
      </c>
      <c r="C7032" s="1" t="s">
        <v>3</v>
      </c>
      <c r="D7032" s="1" t="s">
        <v>13946</v>
      </c>
      <c r="E7032" s="1" t="s">
        <v>13947</v>
      </c>
      <c r="F7032" s="4" t="s">
        <v>3</v>
      </c>
      <c r="G7032" s="1" t="s">
        <v>103</v>
      </c>
      <c r="H7032" s="3" t="str">
        <f t="shared" si="110"/>
        <v>Other Than Commercial</v>
      </c>
      <c r="I7032" s="3" t="str">
        <f>IF(IFERROR(SEARCH("N/A",CID_DB[[#This Row],[ NSN ]]),-1)&lt;&gt;-1,"",LEFT(SUBSTITUTE(SUBSTITUTE(SUBSTITUTE(SUBSTITUTE(SUBSTITUTE(CID_DB[[#This Row],[ NSN ]],"-","")," ","")," ",""),"‐",""),"NA",""),13))</f>
        <v/>
      </c>
      <c r="J703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|1333200111|MAST ASSEMBLY  HEATED PITOT TUBE|</v>
      </c>
    </row>
    <row r="7033" spans="1:10" x14ac:dyDescent="0.35">
      <c r="A7033" s="1" t="s">
        <v>3</v>
      </c>
      <c r="B7033" s="1" t="s">
        <v>13941</v>
      </c>
      <c r="C7033" s="1" t="s">
        <v>3</v>
      </c>
      <c r="D7033" s="1" t="s">
        <v>13948</v>
      </c>
      <c r="E7033" s="1" t="s">
        <v>13949</v>
      </c>
      <c r="F7033" s="4" t="s">
        <v>3</v>
      </c>
      <c r="G7033" s="1" t="s">
        <v>103</v>
      </c>
      <c r="H7033" s="3" t="str">
        <f t="shared" si="110"/>
        <v>Other Than Commercial</v>
      </c>
      <c r="I7033" s="3" t="str">
        <f>IF(IFERROR(SEARCH("N/A",CID_DB[[#This Row],[ NSN ]]),-1)&lt;&gt;-1,"",LEFT(SUBSTITUTE(SUBSTITUTE(SUBSTITUTE(SUBSTITUTE(SUBSTITUTE(CID_DB[[#This Row],[ NSN ]],"-","")," ","")," ",""),"‐",""),"NA",""),13))</f>
        <v/>
      </c>
      <c r="J703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|13313000919|MASS BALANCE|</v>
      </c>
    </row>
    <row r="7034" spans="1:10" x14ac:dyDescent="0.35">
      <c r="A7034" s="1" t="s">
        <v>3</v>
      </c>
      <c r="B7034" s="1" t="s">
        <v>13941</v>
      </c>
      <c r="C7034" s="1" t="s">
        <v>3</v>
      </c>
      <c r="D7034" s="1" t="s">
        <v>13950</v>
      </c>
      <c r="E7034" s="1" t="s">
        <v>13951</v>
      </c>
      <c r="F7034" s="4" t="s">
        <v>3</v>
      </c>
      <c r="G7034" s="1" t="s">
        <v>103</v>
      </c>
      <c r="H7034" s="3" t="str">
        <f t="shared" si="110"/>
        <v>Other Than Commercial</v>
      </c>
      <c r="I7034" s="3" t="str">
        <f>IF(IFERROR(SEARCH("N/A",CID_DB[[#This Row],[ NSN ]]),-1)&lt;&gt;-1,"",LEFT(SUBSTITUTE(SUBSTITUTE(SUBSTITUTE(SUBSTITUTE(SUBSTITUTE(CID_DB[[#This Row],[ NSN ]],"-","")," ","")," ",""),"‐",""),"NA",""),13))</f>
        <v/>
      </c>
      <c r="J703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|1339201335|FUEL LINE ASSEMBLYTANK,EXT FUEL,FUEL SY|</v>
      </c>
    </row>
    <row r="7035" spans="1:10" x14ac:dyDescent="0.35">
      <c r="A7035" s="1" t="s">
        <v>3</v>
      </c>
      <c r="B7035" s="1" t="s">
        <v>13941</v>
      </c>
      <c r="C7035" s="1" t="s">
        <v>3</v>
      </c>
      <c r="D7035" s="1" t="s">
        <v>13952</v>
      </c>
      <c r="E7035" s="1" t="s">
        <v>13953</v>
      </c>
      <c r="F7035" s="4" t="s">
        <v>3</v>
      </c>
      <c r="G7035" s="1" t="s">
        <v>103</v>
      </c>
      <c r="H7035" s="3" t="str">
        <f t="shared" si="110"/>
        <v>Other Than Commercial</v>
      </c>
      <c r="I7035" s="3" t="str">
        <f>IF(IFERROR(SEARCH("N/A",CID_DB[[#This Row],[ NSN ]]),-1)&lt;&gt;-1,"",LEFT(SUBSTITUTE(SUBSTITUTE(SUBSTITUTE(SUBSTITUTE(SUBSTITUTE(CID_DB[[#This Row],[ NSN ]],"-","")," ","")," ",""),"‐",""),"NA",""),13))</f>
        <v/>
      </c>
      <c r="J703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|13334011511|PRESSURE SWITCH ASSEMBLY TAIL|</v>
      </c>
    </row>
    <row r="7036" spans="1:10" x14ac:dyDescent="0.35">
      <c r="A7036" s="1" t="s">
        <v>3</v>
      </c>
      <c r="B7036" s="1" t="s">
        <v>13941</v>
      </c>
      <c r="C7036" s="1" t="s">
        <v>3</v>
      </c>
      <c r="D7036" s="1" t="s">
        <v>13954</v>
      </c>
      <c r="E7036" s="1" t="s">
        <v>13955</v>
      </c>
      <c r="F7036" s="4" t="s">
        <v>3</v>
      </c>
      <c r="G7036" s="1" t="s">
        <v>103</v>
      </c>
      <c r="H7036" s="3" t="str">
        <f t="shared" si="110"/>
        <v>Other Than Commercial</v>
      </c>
      <c r="I7036" s="3" t="str">
        <f>IF(IFERROR(SEARCH("N/A",CID_DB[[#This Row],[ NSN ]]),-1)&lt;&gt;-1,"",LEFT(SUBSTITUTE(SUBSTITUTE(SUBSTITUTE(SUBSTITUTE(SUBSTITUTE(CID_DB[[#This Row],[ NSN ]],"-","")," ","")," ",""),"‐",""),"NA",""),13))</f>
        <v/>
      </c>
      <c r="J703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|13356000059|ELBOWBULKHEADOXYGEN INSTALLATION,CREW|</v>
      </c>
    </row>
    <row r="7037" spans="1:10" x14ac:dyDescent="0.35">
      <c r="A7037" s="1" t="s">
        <v>3</v>
      </c>
      <c r="B7037" s="1" t="s">
        <v>13941</v>
      </c>
      <c r="C7037" s="1" t="s">
        <v>3</v>
      </c>
      <c r="D7037" s="1" t="s">
        <v>13956</v>
      </c>
      <c r="E7037" s="1" t="s">
        <v>13957</v>
      </c>
      <c r="F7037" s="4" t="s">
        <v>3</v>
      </c>
      <c r="G7037" s="1" t="s">
        <v>103</v>
      </c>
      <c r="H7037" s="3" t="str">
        <f t="shared" si="110"/>
        <v>Other Than Commercial</v>
      </c>
      <c r="I7037" s="3" t="str">
        <f>IF(IFERROR(SEARCH("N/A",CID_DB[[#This Row],[ NSN ]]),-1)&lt;&gt;-1,"",LEFT(SUBSTITUTE(SUBSTITUTE(SUBSTITUTE(SUBSTITUTE(SUBSTITUTE(CID_DB[[#This Row],[ NSN ]],"-","")," ","")," ",""),"‐",""),"NA",""),13))</f>
        <v/>
      </c>
      <c r="J703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|13334011769|COAX ASSEMBLY  AVIONICS|</v>
      </c>
    </row>
    <row r="7038" spans="1:10" x14ac:dyDescent="0.35">
      <c r="A7038" s="1" t="s">
        <v>3</v>
      </c>
      <c r="B7038" s="1" t="s">
        <v>13941</v>
      </c>
      <c r="C7038" s="1" t="s">
        <v>3</v>
      </c>
      <c r="D7038" s="1" t="s">
        <v>13958</v>
      </c>
      <c r="E7038" s="1" t="s">
        <v>2609</v>
      </c>
      <c r="F7038" s="4" t="s">
        <v>3</v>
      </c>
      <c r="G7038" s="1" t="s">
        <v>103</v>
      </c>
      <c r="H7038" s="3" t="str">
        <f t="shared" si="110"/>
        <v>Other Than Commercial</v>
      </c>
      <c r="I7038" s="3" t="str">
        <f>IF(IFERROR(SEARCH("N/A",CID_DB[[#This Row],[ NSN ]]),-1)&lt;&gt;-1,"",LEFT(SUBSTITUTE(SUBSTITUTE(SUBSTITUTE(SUBSTITUTE(SUBSTITUTE(CID_DB[[#This Row],[ NSN ]],"-","")," ","")," ",""),"‐",""),"NA",""),13))</f>
        <v/>
      </c>
      <c r="J703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|1338100500001|BOLT|</v>
      </c>
    </row>
    <row r="7039" spans="1:10" x14ac:dyDescent="0.35">
      <c r="A7039" s="1" t="s">
        <v>3</v>
      </c>
      <c r="B7039" s="1" t="s">
        <v>13941</v>
      </c>
      <c r="C7039" s="1" t="s">
        <v>3</v>
      </c>
      <c r="D7039" s="1" t="s">
        <v>13959</v>
      </c>
      <c r="E7039" s="1" t="s">
        <v>13960</v>
      </c>
      <c r="F7039" s="4" t="s">
        <v>3</v>
      </c>
      <c r="G7039" s="1" t="s">
        <v>103</v>
      </c>
      <c r="H7039" s="3" t="str">
        <f t="shared" si="110"/>
        <v>Other Than Commercial</v>
      </c>
      <c r="I7039" s="3" t="str">
        <f>IF(IFERROR(SEARCH("N/A",CID_DB[[#This Row],[ NSN ]]),-1)&lt;&gt;-1,"",LEFT(SUBSTITUTE(SUBSTITUTE(SUBSTITUTE(SUBSTITUTE(SUBSTITUTE(CID_DB[[#This Row],[ NSN ]],"-","")," ","")," ",""),"‐",""),"NA",""),13))</f>
        <v/>
      </c>
      <c r="J703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|13343020234|FITTING STRUCTURAL PROVISIONHUD|</v>
      </c>
    </row>
    <row r="7040" spans="1:10" x14ac:dyDescent="0.35">
      <c r="A7040" s="1" t="s">
        <v>3</v>
      </c>
      <c r="B7040" s="1" t="s">
        <v>13941</v>
      </c>
      <c r="C7040" s="1" t="s">
        <v>3</v>
      </c>
      <c r="D7040" s="1" t="s">
        <v>13961</v>
      </c>
      <c r="E7040" s="1" t="s">
        <v>13962</v>
      </c>
      <c r="F7040" s="4" t="s">
        <v>3</v>
      </c>
      <c r="G7040" s="1" t="s">
        <v>103</v>
      </c>
      <c r="H7040" s="3" t="str">
        <f t="shared" si="110"/>
        <v>Other Than Commercial</v>
      </c>
      <c r="I7040" s="3" t="str">
        <f>IF(IFERROR(SEARCH("N/A",CID_DB[[#This Row],[ NSN ]]),-1)&lt;&gt;-1,"",LEFT(SUBSTITUTE(SUBSTITUTE(SUBSTITUTE(SUBSTITUTE(SUBSTITUTE(CID_DB[[#This Row],[ NSN ]],"-","")," ","")," ",""),"‐",""),"NA",""),13))</f>
        <v/>
      </c>
      <c r="J704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|13344000435|PAN ASSEMBLY  MARKER BEACON ANTENNA|</v>
      </c>
    </row>
    <row r="7041" spans="1:10" x14ac:dyDescent="0.35">
      <c r="A7041" s="1" t="s">
        <v>3</v>
      </c>
      <c r="B7041" s="1" t="s">
        <v>13941</v>
      </c>
      <c r="C7041" s="1" t="s">
        <v>3</v>
      </c>
      <c r="D7041" s="1" t="s">
        <v>13963</v>
      </c>
      <c r="E7041" s="1" t="s">
        <v>13964</v>
      </c>
      <c r="F7041" s="4" t="s">
        <v>3</v>
      </c>
      <c r="G7041" s="1" t="s">
        <v>103</v>
      </c>
      <c r="H7041" s="3" t="str">
        <f t="shared" si="110"/>
        <v>Other Than Commercial</v>
      </c>
      <c r="I7041" s="3" t="str">
        <f>IF(IFERROR(SEARCH("N/A",CID_DB[[#This Row],[ NSN ]]),-1)&lt;&gt;-1,"",LEFT(SUBSTITUTE(SUBSTITUTE(SUBSTITUTE(SUBSTITUTE(SUBSTITUTE(CID_DB[[#This Row],[ NSN ]],"-","")," ","")," ",""),"‐",""),"NA",""),13))</f>
        <v/>
      </c>
      <c r="J704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|1333600110013|LIGHT ASSEMBLY  GLARESHIELD ASSEMBLY|</v>
      </c>
    </row>
    <row r="7042" spans="1:10" x14ac:dyDescent="0.35">
      <c r="A7042" s="1" t="s">
        <v>3</v>
      </c>
      <c r="B7042" s="1" t="s">
        <v>13941</v>
      </c>
      <c r="C7042" s="1" t="s">
        <v>3</v>
      </c>
      <c r="D7042" s="1" t="s">
        <v>13965</v>
      </c>
      <c r="E7042" s="1" t="s">
        <v>13966</v>
      </c>
      <c r="F7042" s="4" t="s">
        <v>3</v>
      </c>
      <c r="G7042" s="1" t="s">
        <v>103</v>
      </c>
      <c r="H7042" s="3" t="str">
        <f t="shared" si="110"/>
        <v>Other Than Commercial</v>
      </c>
      <c r="I7042" s="3" t="str">
        <f>IF(IFERROR(SEARCH("N/A",CID_DB[[#This Row],[ NSN ]]),-1)&lt;&gt;-1,"",LEFT(SUBSTITUTE(SUBSTITUTE(SUBSTITUTE(SUBSTITUTE(SUBSTITUTE(CID_DB[[#This Row],[ NSN ]],"-","")," ","")," ",""),"‐",""),"NA",""),13))</f>
        <v/>
      </c>
      <c r="J704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|1335500397|VALVE ASSEMBLYWARM AIR DISTRIBUTION,FWD|</v>
      </c>
    </row>
    <row r="7043" spans="1:10" x14ac:dyDescent="0.35">
      <c r="A7043" s="1" t="s">
        <v>3</v>
      </c>
      <c r="B7043" s="1" t="s">
        <v>13941</v>
      </c>
      <c r="C7043" s="1" t="s">
        <v>3</v>
      </c>
      <c r="D7043" s="1" t="s">
        <v>13967</v>
      </c>
      <c r="E7043" s="1" t="s">
        <v>13968</v>
      </c>
      <c r="F7043" s="4" t="s">
        <v>3</v>
      </c>
      <c r="G7043" s="1" t="s">
        <v>103</v>
      </c>
      <c r="H7043" s="3" t="str">
        <f t="shared" si="110"/>
        <v>Other Than Commercial</v>
      </c>
      <c r="I7043" s="3" t="str">
        <f>IF(IFERROR(SEARCH("N/A",CID_DB[[#This Row],[ NSN ]]),-1)&lt;&gt;-1,"",LEFT(SUBSTITUTE(SUBSTITUTE(SUBSTITUTE(SUBSTITUTE(SUBSTITUTE(CID_DB[[#This Row],[ NSN ]],"-","")," ","")," ",""),"‐",""),"NA",""),13))</f>
        <v/>
      </c>
      <c r="J704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|13356000025|FITTINGBULKHEADOXYGEN INSTALLATION,CRE|</v>
      </c>
    </row>
    <row r="7044" spans="1:10" x14ac:dyDescent="0.35">
      <c r="A7044" s="1" t="s">
        <v>3</v>
      </c>
      <c r="B7044" s="1" t="s">
        <v>13941</v>
      </c>
      <c r="C7044" s="1" t="s">
        <v>3</v>
      </c>
      <c r="D7044" s="1" t="s">
        <v>13969</v>
      </c>
      <c r="E7044" s="1" t="s">
        <v>13970</v>
      </c>
      <c r="F7044" s="4" t="s">
        <v>3</v>
      </c>
      <c r="G7044" s="1" t="s">
        <v>103</v>
      </c>
      <c r="H7044" s="3" t="str">
        <f t="shared" si="110"/>
        <v>Other Than Commercial</v>
      </c>
      <c r="I7044" s="3" t="str">
        <f>IF(IFERROR(SEARCH("N/A",CID_DB[[#This Row],[ NSN ]]),-1)&lt;&gt;-1,"",LEFT(SUBSTITUTE(SUBSTITUTE(SUBSTITUTE(SUBSTITUTE(SUBSTITUTE(CID_DB[[#This Row],[ NSN ]],"-","")," ","")," ",""),"‐",""),"NA",""),13))</f>
        <v/>
      </c>
      <c r="J704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|1335600600005|TUBE ASSEMBLY  OXYGEN REGULATOR OUTLET,|</v>
      </c>
    </row>
    <row r="7045" spans="1:10" x14ac:dyDescent="0.35">
      <c r="A7045" s="1" t="s">
        <v>3</v>
      </c>
      <c r="B7045" s="1" t="s">
        <v>13941</v>
      </c>
      <c r="C7045" s="1" t="s">
        <v>3</v>
      </c>
      <c r="D7045" s="1" t="s">
        <v>13971</v>
      </c>
      <c r="E7045" s="1" t="s">
        <v>13972</v>
      </c>
      <c r="F7045" s="4" t="s">
        <v>3</v>
      </c>
      <c r="G7045" s="1" t="s">
        <v>103</v>
      </c>
      <c r="H7045" s="3" t="str">
        <f t="shared" si="110"/>
        <v>Other Than Commercial</v>
      </c>
      <c r="I7045" s="3" t="str">
        <f>IF(IFERROR(SEARCH("N/A",CID_DB[[#This Row],[ NSN ]]),-1)&lt;&gt;-1,"",LEFT(SUBSTITUTE(SUBSTITUTE(SUBSTITUTE(SUBSTITUTE(SUBSTITUTE(CID_DB[[#This Row],[ NSN ]],"-","")," ","")," ",""),"‐",""),"NA",""),13))</f>
        <v/>
      </c>
      <c r="J704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|1335800719|TUBE ASSEMBLYBRAKE,PARK VALVE, RH|</v>
      </c>
    </row>
    <row r="7046" spans="1:10" x14ac:dyDescent="0.35">
      <c r="A7046" s="1" t="s">
        <v>3</v>
      </c>
      <c r="B7046" s="1" t="s">
        <v>13941</v>
      </c>
      <c r="C7046" s="1" t="s">
        <v>3</v>
      </c>
      <c r="D7046" s="1" t="s">
        <v>13973</v>
      </c>
      <c r="E7046" s="1" t="s">
        <v>13974</v>
      </c>
      <c r="F7046" s="4" t="s">
        <v>3</v>
      </c>
      <c r="G7046" s="1" t="s">
        <v>103</v>
      </c>
      <c r="H7046" s="3" t="str">
        <f t="shared" si="110"/>
        <v>Other Than Commercial</v>
      </c>
      <c r="I7046" s="3" t="str">
        <f>IF(IFERROR(SEARCH("N/A",CID_DB[[#This Row],[ NSN ]]),-1)&lt;&gt;-1,"",LEFT(SUBSTITUTE(SUBSTITUTE(SUBSTITUTE(SUBSTITUTE(SUBSTITUTE(CID_DB[[#This Row],[ NSN ]],"-","")," ","")," ",""),"‐",""),"NA",""),13))</f>
        <v/>
      </c>
      <c r="J704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|13334004731|DIODE ASSEMBLY|</v>
      </c>
    </row>
    <row r="7047" spans="1:10" x14ac:dyDescent="0.35">
      <c r="A7047" s="1" t="s">
        <v>3</v>
      </c>
      <c r="B7047" s="1" t="s">
        <v>13941</v>
      </c>
      <c r="C7047" s="1" t="s">
        <v>3</v>
      </c>
      <c r="D7047" s="1" t="s">
        <v>13975</v>
      </c>
      <c r="E7047" s="1" t="s">
        <v>13976</v>
      </c>
      <c r="F7047" s="4" t="s">
        <v>3</v>
      </c>
      <c r="G7047" s="1" t="s">
        <v>103</v>
      </c>
      <c r="H7047" s="3" t="str">
        <f t="shared" si="110"/>
        <v>Other Than Commercial</v>
      </c>
      <c r="I7047" s="3" t="str">
        <f>IF(IFERROR(SEARCH("N/A",CID_DB[[#This Row],[ NSN ]]),-1)&lt;&gt;-1,"",LEFT(SUBSTITUTE(SUBSTITUTE(SUBSTITUTE(SUBSTITUTE(SUBSTITUTE(CID_DB[[#This Row],[ NSN ]],"-","")," ","")," ",""),"‐",""),"NA",""),13))</f>
        <v/>
      </c>
      <c r="J704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|1335800373|TUBE  HYDRAULIC SUCTION  MWW|</v>
      </c>
    </row>
    <row r="7048" spans="1:10" x14ac:dyDescent="0.35">
      <c r="A7048" s="1" t="s">
        <v>3</v>
      </c>
      <c r="B7048" s="1" t="s">
        <v>13941</v>
      </c>
      <c r="C7048" s="1" t="s">
        <v>3</v>
      </c>
      <c r="D7048" s="1" t="s">
        <v>13977</v>
      </c>
      <c r="E7048" s="1" t="s">
        <v>13978</v>
      </c>
      <c r="F7048" s="4" t="s">
        <v>3</v>
      </c>
      <c r="G7048" s="1" t="s">
        <v>103</v>
      </c>
      <c r="H7048" s="3" t="str">
        <f t="shared" si="110"/>
        <v>Other Than Commercial</v>
      </c>
      <c r="I7048" s="3" t="str">
        <f>IF(IFERROR(SEARCH("N/A",CID_DB[[#This Row],[ NSN ]]),-1)&lt;&gt;-1,"",LEFT(SUBSTITUTE(SUBSTITUTE(SUBSTITUTE(SUBSTITUTE(SUBSTITUTE(CID_DB[[#This Row],[ NSN ]],"-","")," ","")," ",""),"‐",""),"NA",""),13))</f>
        <v/>
      </c>
      <c r="J704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|1336300227|ANGLE FRONT SPAR RUDDER|</v>
      </c>
    </row>
    <row r="7049" spans="1:10" x14ac:dyDescent="0.35">
      <c r="A7049" s="1" t="s">
        <v>3</v>
      </c>
      <c r="B7049" s="1" t="s">
        <v>13941</v>
      </c>
      <c r="C7049" s="1" t="s">
        <v>3</v>
      </c>
      <c r="D7049" s="1" t="s">
        <v>13979</v>
      </c>
      <c r="E7049" s="1" t="s">
        <v>13980</v>
      </c>
      <c r="F7049" s="4" t="s">
        <v>3</v>
      </c>
      <c r="G7049" s="1" t="s">
        <v>103</v>
      </c>
      <c r="H7049" s="3" t="str">
        <f t="shared" si="110"/>
        <v>Other Than Commercial</v>
      </c>
      <c r="I7049" s="3" t="str">
        <f>IF(IFERROR(SEARCH("N/A",CID_DB[[#This Row],[ NSN ]]),-1)&lt;&gt;-1,"",LEFT(SUBSTITUTE(SUBSTITUTE(SUBSTITUTE(SUBSTITUTE(SUBSTITUTE(CID_DB[[#This Row],[ NSN ]],"-","")," ","")," ",""),"‐",""),"NA",""),13))</f>
        <v/>
      </c>
      <c r="J704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|133910097147|HINGE ASSEMBLYNOSE GEAR DOOR INSTLLATIO|</v>
      </c>
    </row>
    <row r="7050" spans="1:10" x14ac:dyDescent="0.35">
      <c r="A7050" s="1" t="s">
        <v>3</v>
      </c>
      <c r="B7050" s="1" t="s">
        <v>13941</v>
      </c>
      <c r="C7050" s="1" t="s">
        <v>3</v>
      </c>
      <c r="D7050" s="1" t="s">
        <v>13981</v>
      </c>
      <c r="E7050" s="1" t="s">
        <v>13982</v>
      </c>
      <c r="F7050" s="4" t="s">
        <v>3</v>
      </c>
      <c r="G7050" s="1" t="s">
        <v>103</v>
      </c>
      <c r="H7050" s="3" t="str">
        <f t="shared" si="110"/>
        <v>Other Than Commercial</v>
      </c>
      <c r="I7050" s="3" t="str">
        <f>IF(IFERROR(SEARCH("N/A",CID_DB[[#This Row],[ NSN ]]),-1)&lt;&gt;-1,"",LEFT(SUBSTITUTE(SUBSTITUTE(SUBSTITUTE(SUBSTITUTE(SUBSTITUTE(CID_DB[[#This Row],[ NSN ]],"-","")," ","")," ",""),"‐",""),"NA",""),13))</f>
        <v/>
      </c>
      <c r="J705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|1334401860001|ADAPTER PLATE ASSEMBLY|</v>
      </c>
    </row>
    <row r="7051" spans="1:10" x14ac:dyDescent="0.35">
      <c r="A7051" s="1" t="s">
        <v>3</v>
      </c>
      <c r="B7051" s="1" t="s">
        <v>13941</v>
      </c>
      <c r="C7051" s="1" t="s">
        <v>3</v>
      </c>
      <c r="D7051" s="1" t="s">
        <v>13983</v>
      </c>
      <c r="E7051" s="1" t="s">
        <v>13984</v>
      </c>
      <c r="F7051" s="4" t="s">
        <v>3</v>
      </c>
      <c r="G7051" s="1" t="s">
        <v>103</v>
      </c>
      <c r="H7051" s="3" t="str">
        <f t="shared" si="110"/>
        <v>Other Than Commercial</v>
      </c>
      <c r="I7051" s="3" t="str">
        <f>IF(IFERROR(SEARCH("N/A",CID_DB[[#This Row],[ NSN ]]),-1)&lt;&gt;-1,"",LEFT(SUBSTITUTE(SUBSTITUTE(SUBSTITUTE(SUBSTITUTE(SUBSTITUTE(CID_DB[[#This Row],[ NSN ]],"-","")," ","")," ",""),"‐",""),"NA",""),13))</f>
        <v/>
      </c>
      <c r="J705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|1015901051|PITOT TUBE COVER|</v>
      </c>
    </row>
    <row r="7052" spans="1:10" x14ac:dyDescent="0.35">
      <c r="A7052" s="1" t="s">
        <v>3</v>
      </c>
      <c r="B7052" s="1" t="s">
        <v>13941</v>
      </c>
      <c r="C7052" s="1" t="s">
        <v>3</v>
      </c>
      <c r="D7052" s="1" t="s">
        <v>13985</v>
      </c>
      <c r="E7052" s="1" t="s">
        <v>13986</v>
      </c>
      <c r="F7052" s="4" t="s">
        <v>3</v>
      </c>
      <c r="G7052" s="1" t="s">
        <v>103</v>
      </c>
      <c r="H7052" s="3" t="str">
        <f t="shared" si="110"/>
        <v>Other Than Commercial</v>
      </c>
      <c r="I7052" s="3" t="str">
        <f>IF(IFERROR(SEARCH("N/A",CID_DB[[#This Row],[ NSN ]]),-1)&lt;&gt;-1,"",LEFT(SUBSTITUTE(SUBSTITUTE(SUBSTITUTE(SUBSTITUTE(SUBSTITUTE(CID_DB[[#This Row],[ NSN ]],"-","")," ","")," ",""),"‐",""),"NA",""),13))</f>
        <v/>
      </c>
      <c r="J705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|13310011215|FITTING  DETAILS RIB 11 FWD.|</v>
      </c>
    </row>
    <row r="7053" spans="1:10" x14ac:dyDescent="0.35">
      <c r="A7053" s="1" t="s">
        <v>3</v>
      </c>
      <c r="B7053" s="1" t="s">
        <v>13941</v>
      </c>
      <c r="C7053" s="1" t="s">
        <v>3</v>
      </c>
      <c r="D7053" s="1" t="s">
        <v>13987</v>
      </c>
      <c r="E7053" s="1" t="s">
        <v>13988</v>
      </c>
      <c r="F7053" s="4" t="s">
        <v>3</v>
      </c>
      <c r="G7053" s="1" t="s">
        <v>103</v>
      </c>
      <c r="H7053" s="3" t="str">
        <f t="shared" si="110"/>
        <v>Other Than Commercial</v>
      </c>
      <c r="I7053" s="3" t="str">
        <f>IF(IFERROR(SEARCH("N/A",CID_DB[[#This Row],[ NSN ]]),-1)&lt;&gt;-1,"",LEFT(SUBSTITUTE(SUBSTITUTE(SUBSTITUTE(SUBSTITUTE(SUBSTITUTE(CID_DB[[#This Row],[ NSN ]],"-","")," ","")," ",""),"‐",""),"NA",""),13))</f>
        <v/>
      </c>
      <c r="J705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|13344002823|FRAMEF.S.305.862 FR 7|</v>
      </c>
    </row>
    <row r="7054" spans="1:10" x14ac:dyDescent="0.35">
      <c r="A7054" s="1" t="s">
        <v>3</v>
      </c>
      <c r="B7054" s="1" t="s">
        <v>13941</v>
      </c>
      <c r="C7054" s="1" t="s">
        <v>3</v>
      </c>
      <c r="D7054" s="1" t="s">
        <v>13989</v>
      </c>
      <c r="E7054" s="1" t="s">
        <v>13990</v>
      </c>
      <c r="F7054" s="4" t="s">
        <v>3</v>
      </c>
      <c r="G7054" s="1" t="s">
        <v>103</v>
      </c>
      <c r="H7054" s="3" t="str">
        <f t="shared" si="110"/>
        <v>Other Than Commercial</v>
      </c>
      <c r="I7054" s="3" t="str">
        <f>IF(IFERROR(SEARCH("N/A",CID_DB[[#This Row],[ NSN ]]),-1)&lt;&gt;-1,"",LEFT(SUBSTITUTE(SUBSTITUTE(SUBSTITUTE(SUBSTITUTE(SUBSTITUTE(CID_DB[[#This Row],[ NSN ]],"-","")," ","")," ",""),"‐",""),"NA",""),13))</f>
        <v/>
      </c>
      <c r="J705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|13343008621|BOX  GROUND EGRESS ASSEMBLY|</v>
      </c>
    </row>
    <row r="7055" spans="1:10" x14ac:dyDescent="0.35">
      <c r="A7055" s="1" t="s">
        <v>3</v>
      </c>
      <c r="B7055" s="1" t="s">
        <v>13941</v>
      </c>
      <c r="C7055" s="1" t="s">
        <v>3</v>
      </c>
      <c r="D7055" s="1" t="s">
        <v>13991</v>
      </c>
      <c r="E7055" s="1" t="s">
        <v>13992</v>
      </c>
      <c r="F7055" s="4" t="s">
        <v>3</v>
      </c>
      <c r="G7055" s="1" t="s">
        <v>103</v>
      </c>
      <c r="H7055" s="3" t="str">
        <f t="shared" si="110"/>
        <v>Other Than Commercial</v>
      </c>
      <c r="I7055" s="3" t="str">
        <f>IF(IFERROR(SEARCH("N/A",CID_DB[[#This Row],[ NSN ]]),-1)&lt;&gt;-1,"",LEFT(SUBSTITUTE(SUBSTITUTE(SUBSTITUTE(SUBSTITUTE(SUBSTITUTE(CID_DB[[#This Row],[ NSN ]],"-","")," ","")," ",""),"‐",""),"NA",""),13))</f>
        <v/>
      </c>
      <c r="J705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|13334011433|WIRE HARNESS ASSEMBLY|</v>
      </c>
    </row>
    <row r="7056" spans="1:10" x14ac:dyDescent="0.35">
      <c r="A7056" s="1" t="s">
        <v>3</v>
      </c>
      <c r="B7056" s="1" t="s">
        <v>13941</v>
      </c>
      <c r="C7056" s="1" t="s">
        <v>3</v>
      </c>
      <c r="D7056" s="1" t="s">
        <v>13993</v>
      </c>
      <c r="E7056" s="1" t="s">
        <v>13994</v>
      </c>
      <c r="F7056" s="4" t="s">
        <v>3</v>
      </c>
      <c r="G7056" s="1" t="s">
        <v>103</v>
      </c>
      <c r="H7056" s="3" t="str">
        <f t="shared" si="110"/>
        <v>Other Than Commercial</v>
      </c>
      <c r="I7056" s="3" t="str">
        <f>IF(IFERROR(SEARCH("N/A",CID_DB[[#This Row],[ NSN ]]),-1)&lt;&gt;-1,"",LEFT(SUBSTITUTE(SUBSTITUTE(SUBSTITUTE(SUBSTITUTE(SUBSTITUTE(CID_DB[[#This Row],[ NSN ]],"-","")," ","")," ",""),"‐",""),"NA",""),13))</f>
        <v/>
      </c>
      <c r="J705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|1334400306|STRINGERAFT FUSELAGE LWR|</v>
      </c>
    </row>
    <row r="7057" spans="1:10" x14ac:dyDescent="0.35">
      <c r="A7057" s="1" t="s">
        <v>3</v>
      </c>
      <c r="B7057" s="1" t="s">
        <v>13941</v>
      </c>
      <c r="C7057" s="1" t="s">
        <v>3</v>
      </c>
      <c r="D7057" s="1" t="s">
        <v>13995</v>
      </c>
      <c r="E7057" s="1" t="s">
        <v>13996</v>
      </c>
      <c r="F7057" s="4" t="s">
        <v>3</v>
      </c>
      <c r="G7057" s="1" t="s">
        <v>103</v>
      </c>
      <c r="H7057" s="3" t="str">
        <f t="shared" si="110"/>
        <v>Other Than Commercial</v>
      </c>
      <c r="I7057" s="3" t="str">
        <f>IF(IFERROR(SEARCH("N/A",CID_DB[[#This Row],[ NSN ]]),-1)&lt;&gt;-1,"",LEFT(SUBSTITUTE(SUBSTITUTE(SUBSTITUTE(SUBSTITUTE(SUBSTITUTE(CID_DB[[#This Row],[ NSN ]],"-","")," ","")," ",""),"‐",""),"NA",""),13))</f>
        <v/>
      </c>
      <c r="J705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|13336008315|TUBE ASSEMBLY  LANDING GEAR CONTROL|</v>
      </c>
    </row>
    <row r="7058" spans="1:10" x14ac:dyDescent="0.35">
      <c r="A7058" s="1" t="s">
        <v>3</v>
      </c>
      <c r="B7058" s="1" t="s">
        <v>13941</v>
      </c>
      <c r="C7058" s="1" t="s">
        <v>3</v>
      </c>
      <c r="D7058" s="1" t="s">
        <v>13997</v>
      </c>
      <c r="E7058" s="1" t="s">
        <v>13998</v>
      </c>
      <c r="F7058" s="4" t="s">
        <v>3</v>
      </c>
      <c r="G7058" s="1" t="s">
        <v>103</v>
      </c>
      <c r="H7058" s="3" t="str">
        <f t="shared" si="110"/>
        <v>Other Than Commercial</v>
      </c>
      <c r="I7058" s="3" t="str">
        <f>IF(IFERROR(SEARCH("N/A",CID_DB[[#This Row],[ NSN ]]),-1)&lt;&gt;-1,"",LEFT(SUBSTITUTE(SUBSTITUTE(SUBSTITUTE(SUBSTITUTE(SUBSTITUTE(CID_DB[[#This Row],[ NSN ]],"-","")," ","")," ",""),"‐",""),"NA",""),13))</f>
        <v/>
      </c>
      <c r="J705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|13343004813|BOX|</v>
      </c>
    </row>
    <row r="7059" spans="1:10" x14ac:dyDescent="0.35">
      <c r="A7059" s="1" t="s">
        <v>3</v>
      </c>
      <c r="B7059" s="1" t="s">
        <v>13941</v>
      </c>
      <c r="C7059" s="1" t="s">
        <v>3</v>
      </c>
      <c r="D7059" s="1" t="s">
        <v>13999</v>
      </c>
      <c r="E7059" s="1" t="s">
        <v>14000</v>
      </c>
      <c r="F7059" s="4" t="s">
        <v>3</v>
      </c>
      <c r="G7059" s="1" t="s">
        <v>103</v>
      </c>
      <c r="H7059" s="3" t="str">
        <f t="shared" si="110"/>
        <v>Other Than Commercial</v>
      </c>
      <c r="I7059" s="3" t="str">
        <f>IF(IFERROR(SEARCH("N/A",CID_DB[[#This Row],[ NSN ]]),-1)&lt;&gt;-1,"",LEFT(SUBSTITUTE(SUBSTITUTE(SUBSTITUTE(SUBSTITUTE(SUBSTITUTE(CID_DB[[#This Row],[ NSN ]],"-","")," ","")," ",""),"‐",""),"NA",""),13))</f>
        <v/>
      </c>
      <c r="J705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|13334004763|HARNESS ASSEMBLY  RH GEAR SEQUENCER|</v>
      </c>
    </row>
    <row r="7060" spans="1:10" x14ac:dyDescent="0.35">
      <c r="A7060" s="1" t="s">
        <v>3</v>
      </c>
      <c r="B7060" s="1" t="s">
        <v>13941</v>
      </c>
      <c r="C7060" s="1" t="s">
        <v>3</v>
      </c>
      <c r="D7060" s="1" t="s">
        <v>14001</v>
      </c>
      <c r="E7060" s="1" t="s">
        <v>14002</v>
      </c>
      <c r="F7060" s="4" t="s">
        <v>3</v>
      </c>
      <c r="G7060" s="1" t="s">
        <v>103</v>
      </c>
      <c r="H7060" s="3" t="str">
        <f t="shared" si="110"/>
        <v>Other Than Commercial</v>
      </c>
      <c r="I7060" s="3" t="str">
        <f>IF(IFERROR(SEARCH("N/A",CID_DB[[#This Row],[ NSN ]]),-1)&lt;&gt;-1,"",LEFT(SUBSTITUTE(SUBSTITUTE(SUBSTITUTE(SUBSTITUTE(SUBSTITUTE(CID_DB[[#This Row],[ NSN ]],"-","")," ","")," ",""),"‐",""),"NA",""),13))</f>
        <v/>
      </c>
      <c r="J706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|13313000923|MASS BALANCE ASSEMBLY|</v>
      </c>
    </row>
    <row r="7061" spans="1:10" x14ac:dyDescent="0.35">
      <c r="A7061" s="1" t="s">
        <v>3</v>
      </c>
      <c r="B7061" s="1" t="s">
        <v>13941</v>
      </c>
      <c r="C7061" s="1" t="s">
        <v>3</v>
      </c>
      <c r="D7061" s="1" t="s">
        <v>14003</v>
      </c>
      <c r="E7061" s="1" t="s">
        <v>14004</v>
      </c>
      <c r="F7061" s="4" t="s">
        <v>3</v>
      </c>
      <c r="G7061" s="1" t="s">
        <v>103</v>
      </c>
      <c r="H7061" s="3" t="str">
        <f t="shared" si="110"/>
        <v>Other Than Commercial</v>
      </c>
      <c r="I7061" s="3" t="str">
        <f>IF(IFERROR(SEARCH("N/A",CID_DB[[#This Row],[ NSN ]]),-1)&lt;&gt;-1,"",LEFT(SUBSTITUTE(SUBSTITUTE(SUBSTITUTE(SUBSTITUTE(SUBSTITUTE(CID_DB[[#This Row],[ NSN ]],"-","")," ","")," ",""),"‐",""),"NA",""),13))</f>
        <v/>
      </c>
      <c r="J706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|1335240370005|BELLCRANK ASSY  ELEVATOR|</v>
      </c>
    </row>
    <row r="7062" spans="1:10" x14ac:dyDescent="0.35">
      <c r="A7062" s="1" t="s">
        <v>3</v>
      </c>
      <c r="B7062" s="1" t="s">
        <v>13941</v>
      </c>
      <c r="C7062" s="1" t="s">
        <v>3</v>
      </c>
      <c r="D7062" s="1" t="s">
        <v>14005</v>
      </c>
      <c r="E7062" s="1" t="s">
        <v>14006</v>
      </c>
      <c r="F7062" s="4" t="s">
        <v>3</v>
      </c>
      <c r="G7062" s="1" t="s">
        <v>103</v>
      </c>
      <c r="H7062" s="3" t="str">
        <f t="shared" ref="H7062:H7093" si="111">IF(G7062="Y - CID","Commercial",IF(G7062="N - CID","Other Than Commercial","N/A"))</f>
        <v>Other Than Commercial</v>
      </c>
      <c r="I7062" s="3" t="str">
        <f>IF(IFERROR(SEARCH("N/A",CID_DB[[#This Row],[ NSN ]]),-1)&lt;&gt;-1,"",LEFT(SUBSTITUTE(SUBSTITUTE(SUBSTITUTE(SUBSTITUTE(SUBSTITUTE(CID_DB[[#This Row],[ NSN ]],"-","")," ","")," ",""),"‐",""),"NA",""),13))</f>
        <v/>
      </c>
      <c r="J706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|1338100040023|LOWER BEARING|</v>
      </c>
    </row>
    <row r="7063" spans="1:10" x14ac:dyDescent="0.35">
      <c r="A7063" s="1" t="s">
        <v>3</v>
      </c>
      <c r="B7063" s="1" t="s">
        <v>13941</v>
      </c>
      <c r="C7063" s="1" t="s">
        <v>3</v>
      </c>
      <c r="D7063" s="1" t="s">
        <v>14007</v>
      </c>
      <c r="E7063" s="1" t="s">
        <v>14008</v>
      </c>
      <c r="F7063" s="4" t="s">
        <v>3</v>
      </c>
      <c r="G7063" s="1" t="s">
        <v>103</v>
      </c>
      <c r="H7063" s="3" t="str">
        <f t="shared" si="111"/>
        <v>Other Than Commercial</v>
      </c>
      <c r="I7063" s="3" t="str">
        <f>IF(IFERROR(SEARCH("N/A",CID_DB[[#This Row],[ NSN ]]),-1)&lt;&gt;-1,"",LEFT(SUBSTITUTE(SUBSTITUTE(SUBSTITUTE(SUBSTITUTE(SUBSTITUTE(CID_DB[[#This Row],[ NSN ]],"-","")," ","")," ",""),"‐",""),"NA",""),13))</f>
        <v/>
      </c>
      <c r="J706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|13334004755|HARNESS ASSEMBLYFLAP/SPEED BRAKE|</v>
      </c>
    </row>
    <row r="7064" spans="1:10" x14ac:dyDescent="0.35">
      <c r="A7064" s="1" t="s">
        <v>3</v>
      </c>
      <c r="B7064" s="1" t="s">
        <v>13941</v>
      </c>
      <c r="C7064" s="1" t="s">
        <v>3</v>
      </c>
      <c r="D7064" s="1" t="s">
        <v>14009</v>
      </c>
      <c r="E7064" s="1" t="s">
        <v>14010</v>
      </c>
      <c r="F7064" s="4" t="s">
        <v>3</v>
      </c>
      <c r="G7064" s="1" t="s">
        <v>103</v>
      </c>
      <c r="H7064" s="3" t="str">
        <f t="shared" si="111"/>
        <v>Other Than Commercial</v>
      </c>
      <c r="I7064" s="3" t="str">
        <f>IF(IFERROR(SEARCH("N/A",CID_DB[[#This Row],[ NSN ]]),-1)&lt;&gt;-1,"",LEFT(SUBSTITUTE(SUBSTITUTE(SUBSTITUTE(SUBSTITUTE(SUBSTITUTE(CID_DB[[#This Row],[ NSN ]],"-","")," ","")," ",""),"‐",""),"NA",""),13))</f>
        <v/>
      </c>
      <c r="J706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|13316000911|JOURNAL ASSEMBLY OUTBD FLAP|</v>
      </c>
    </row>
    <row r="7065" spans="1:10" x14ac:dyDescent="0.35">
      <c r="A7065" s="1" t="s">
        <v>3</v>
      </c>
      <c r="B7065" s="1" t="s">
        <v>13941</v>
      </c>
      <c r="C7065" s="1" t="s">
        <v>3</v>
      </c>
      <c r="D7065" s="1" t="s">
        <v>14011</v>
      </c>
      <c r="E7065" s="1" t="s">
        <v>14012</v>
      </c>
      <c r="F7065" s="4" t="s">
        <v>3</v>
      </c>
      <c r="G7065" s="1" t="s">
        <v>103</v>
      </c>
      <c r="H7065" s="3" t="str">
        <f t="shared" si="111"/>
        <v>Other Than Commercial</v>
      </c>
      <c r="I7065" s="3" t="str">
        <f>IF(IFERROR(SEARCH("N/A",CID_DB[[#This Row],[ NSN ]]),-1)&lt;&gt;-1,"",LEFT(SUBSTITUTE(SUBSTITUTE(SUBSTITUTE(SUBSTITUTE(SUBSTITUTE(CID_DB[[#This Row],[ NSN ]],"-","")," ","")," ",""),"‐",""),"NA",""),13))</f>
        <v/>
      </c>
      <c r="J706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|1333601550019|PANEL ASSEMBLYSEAT ADJUST SYSTEM TEST|</v>
      </c>
    </row>
    <row r="7066" spans="1:10" x14ac:dyDescent="0.35">
      <c r="A7066" s="1" t="s">
        <v>3</v>
      </c>
      <c r="B7066" s="1" t="s">
        <v>13941</v>
      </c>
      <c r="C7066" s="1" t="s">
        <v>3</v>
      </c>
      <c r="D7066" s="1" t="s">
        <v>14013</v>
      </c>
      <c r="E7066" s="1" t="s">
        <v>14014</v>
      </c>
      <c r="F7066" s="4" t="s">
        <v>3</v>
      </c>
      <c r="G7066" s="1" t="s">
        <v>103</v>
      </c>
      <c r="H7066" s="3" t="str">
        <f t="shared" si="111"/>
        <v>Other Than Commercial</v>
      </c>
      <c r="I7066" s="3" t="str">
        <f>IF(IFERROR(SEARCH("N/A",CID_DB[[#This Row],[ NSN ]]),-1)&lt;&gt;-1,"",LEFT(SUBSTITUTE(SUBSTITUTE(SUBSTITUTE(SUBSTITUTE(SUBSTITUTE(CID_DB[[#This Row],[ NSN ]],"-","")," ","")," ",""),"‐",""),"NA",""),13))</f>
        <v/>
      </c>
      <c r="J706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|133340077105|ROD ASSEMBLY  AVIONICS DOOR|</v>
      </c>
    </row>
    <row r="7067" spans="1:10" x14ac:dyDescent="0.35">
      <c r="A7067" s="1" t="s">
        <v>3</v>
      </c>
      <c r="B7067" s="1" t="s">
        <v>13941</v>
      </c>
      <c r="C7067" s="1" t="s">
        <v>3</v>
      </c>
      <c r="D7067" s="1" t="s">
        <v>14015</v>
      </c>
      <c r="E7067" s="1" t="s">
        <v>14016</v>
      </c>
      <c r="F7067" s="4" t="s">
        <v>3</v>
      </c>
      <c r="G7067" s="1" t="s">
        <v>103</v>
      </c>
      <c r="H7067" s="3" t="str">
        <f t="shared" si="111"/>
        <v>Other Than Commercial</v>
      </c>
      <c r="I7067" s="3" t="str">
        <f>IF(IFERROR(SEARCH("N/A",CID_DB[[#This Row],[ NSN ]]),-1)&lt;&gt;-1,"",LEFT(SUBSTITUTE(SUBSTITUTE(SUBSTITUTE(SUBSTITUTE(SUBSTITUTE(CID_DB[[#This Row],[ NSN ]],"-","")," ","")," ",""),"‐",""),"NA",""),13))</f>
        <v/>
      </c>
      <c r="J706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|1333404270035|PANEL ASSY  CB, FWD GEN|</v>
      </c>
    </row>
    <row r="7068" spans="1:10" x14ac:dyDescent="0.35">
      <c r="A7068" s="1" t="s">
        <v>3</v>
      </c>
      <c r="B7068" s="1" t="s">
        <v>13941</v>
      </c>
      <c r="C7068" s="1" t="s">
        <v>3</v>
      </c>
      <c r="D7068" s="1" t="s">
        <v>14017</v>
      </c>
      <c r="E7068" s="1" t="s">
        <v>14018</v>
      </c>
      <c r="F7068" s="4" t="s">
        <v>3</v>
      </c>
      <c r="G7068" s="1" t="s">
        <v>103</v>
      </c>
      <c r="H7068" s="3" t="str">
        <f t="shared" si="111"/>
        <v>Other Than Commercial</v>
      </c>
      <c r="I7068" s="3" t="str">
        <f>IF(IFERROR(SEARCH("N/A",CID_DB[[#This Row],[ NSN ]]),-1)&lt;&gt;-1,"",LEFT(SUBSTITUTE(SUBSTITUTE(SUBSTITUTE(SUBSTITUTE(SUBSTITUTE(CID_DB[[#This Row],[ NSN ]],"-","")," ","")," ",""),"‐",""),"NA",""),13))</f>
        <v/>
      </c>
      <c r="J706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|13343020267|FITTING ASSEMBLY  FWD  STRUCTURAL PROV|</v>
      </c>
    </row>
    <row r="7069" spans="1:10" x14ac:dyDescent="0.35">
      <c r="A7069" s="1" t="s">
        <v>3</v>
      </c>
      <c r="B7069" s="1" t="s">
        <v>13941</v>
      </c>
      <c r="C7069" s="1" t="s">
        <v>3</v>
      </c>
      <c r="D7069" s="1" t="s">
        <v>14019</v>
      </c>
      <c r="E7069" s="1" t="s">
        <v>14020</v>
      </c>
      <c r="F7069" s="4" t="s">
        <v>3</v>
      </c>
      <c r="G7069" s="1" t="s">
        <v>103</v>
      </c>
      <c r="H7069" s="3" t="str">
        <f t="shared" si="111"/>
        <v>Other Than Commercial</v>
      </c>
      <c r="I7069" s="3" t="str">
        <f>IF(IFERROR(SEARCH("N/A",CID_DB[[#This Row],[ NSN ]]),-1)&lt;&gt;-1,"",LEFT(SUBSTITUTE(SUBSTITUTE(SUBSTITUTE(SUBSTITUTE(SUBSTITUTE(CID_DB[[#This Row],[ NSN ]],"-","")," ","")," ",""),"‐",""),"NA",""),13))</f>
        <v/>
      </c>
      <c r="J706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|1333404010057|CABLE ASSY  VHF NAVMARKER|</v>
      </c>
    </row>
    <row r="7070" spans="1:10" x14ac:dyDescent="0.35">
      <c r="A7070" s="1" t="s">
        <v>3</v>
      </c>
      <c r="B7070" s="1" t="s">
        <v>13941</v>
      </c>
      <c r="C7070" s="1" t="s">
        <v>3</v>
      </c>
      <c r="D7070" s="1" t="s">
        <v>14021</v>
      </c>
      <c r="E7070" s="1" t="s">
        <v>14022</v>
      </c>
      <c r="F7070" s="4" t="s">
        <v>3</v>
      </c>
      <c r="G7070" s="1" t="s">
        <v>103</v>
      </c>
      <c r="H7070" s="3" t="str">
        <f t="shared" si="111"/>
        <v>Other Than Commercial</v>
      </c>
      <c r="I7070" s="3" t="str">
        <f>IF(IFERROR(SEARCH("N/A",CID_DB[[#This Row],[ NSN ]]),-1)&lt;&gt;-1,"",LEFT(SUBSTITUTE(SUBSTITUTE(SUBSTITUTE(SUBSTITUTE(SUBSTITUTE(CID_DB[[#This Row],[ NSN ]],"-","")," ","")," ",""),"‐",""),"NA",""),13))</f>
        <v/>
      </c>
      <c r="J707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|1333600951|LANDING LIGHT ASSEMBLY L/H|</v>
      </c>
    </row>
    <row r="7071" spans="1:10" x14ac:dyDescent="0.35">
      <c r="A7071" s="1" t="s">
        <v>3</v>
      </c>
      <c r="B7071" s="1" t="s">
        <v>13941</v>
      </c>
      <c r="C7071" s="1" t="s">
        <v>3</v>
      </c>
      <c r="D7071" s="1" t="s">
        <v>14023</v>
      </c>
      <c r="E7071" s="1" t="s">
        <v>14024</v>
      </c>
      <c r="F7071" s="4" t="s">
        <v>3</v>
      </c>
      <c r="G7071" s="1" t="s">
        <v>103</v>
      </c>
      <c r="H7071" s="3" t="str">
        <f t="shared" si="111"/>
        <v>Other Than Commercial</v>
      </c>
      <c r="I7071" s="3" t="str">
        <f>IF(IFERROR(SEARCH("N/A",CID_DB[[#This Row],[ NSN ]]),-1)&lt;&gt;-1,"",LEFT(SUBSTITUTE(SUBSTITUTE(SUBSTITUTE(SUBSTITUTE(SUBSTITUTE(CID_DB[[#This Row],[ NSN ]],"-","")," ","")," ",""),"‐",""),"NA",""),13))</f>
        <v/>
      </c>
      <c r="J707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|1335100151|CANOPY LEVER ASSEMBLY|</v>
      </c>
    </row>
    <row r="7072" spans="1:10" x14ac:dyDescent="0.35">
      <c r="A7072" s="1" t="s">
        <v>3</v>
      </c>
      <c r="B7072" s="1" t="s">
        <v>13941</v>
      </c>
      <c r="C7072" s="1" t="s">
        <v>3</v>
      </c>
      <c r="D7072" s="1" t="s">
        <v>14025</v>
      </c>
      <c r="E7072" s="1" t="s">
        <v>14026</v>
      </c>
      <c r="F7072" s="4" t="s">
        <v>3</v>
      </c>
      <c r="G7072" s="1" t="s">
        <v>103</v>
      </c>
      <c r="H7072" s="3" t="str">
        <f t="shared" si="111"/>
        <v>Other Than Commercial</v>
      </c>
      <c r="I7072" s="3" t="str">
        <f>IF(IFERROR(SEARCH("N/A",CID_DB[[#This Row],[ NSN ]]),-1)&lt;&gt;-1,"",LEFT(SUBSTITUTE(SUBSTITUTE(SUBSTITUTE(SUBSTITUTE(SUBSTITUTE(CID_DB[[#This Row],[ NSN ]],"-","")," ","")," ",""),"‐",""),"NA",""),13))</f>
        <v/>
      </c>
      <c r="J707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|13336001023|PANEL ASSEMBLYSEAT ADJUST/SYSTEM TEST|</v>
      </c>
    </row>
    <row r="7073" spans="1:10" x14ac:dyDescent="0.35">
      <c r="A7073" s="1" t="s">
        <v>3</v>
      </c>
      <c r="B7073" s="1" t="s">
        <v>13941</v>
      </c>
      <c r="C7073" s="1" t="s">
        <v>3</v>
      </c>
      <c r="D7073" s="1" t="s">
        <v>14027</v>
      </c>
      <c r="E7073" s="1" t="s">
        <v>14028</v>
      </c>
      <c r="F7073" s="4" t="s">
        <v>3</v>
      </c>
      <c r="G7073" s="1" t="s">
        <v>103</v>
      </c>
      <c r="H7073" s="3" t="str">
        <f t="shared" si="111"/>
        <v>Other Than Commercial</v>
      </c>
      <c r="I7073" s="3" t="str">
        <f>IF(IFERROR(SEARCH("N/A",CID_DB[[#This Row],[ NSN ]]),-1)&lt;&gt;-1,"",LEFT(SUBSTITUTE(SUBSTITUTE(SUBSTITUTE(SUBSTITUTE(SUBSTITUTE(CID_DB[[#This Row],[ NSN ]],"-","")," ","")," ",""),"‐",""),"NA",""),13))</f>
        <v/>
      </c>
      <c r="J707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|1331003374|RIB ASSY  AFT, NO.17 (OPP 4)|</v>
      </c>
    </row>
    <row r="7074" spans="1:10" x14ac:dyDescent="0.35">
      <c r="A7074" s="1" t="s">
        <v>3</v>
      </c>
      <c r="B7074" s="1" t="s">
        <v>13941</v>
      </c>
      <c r="C7074" s="1" t="s">
        <v>3</v>
      </c>
      <c r="D7074" s="1" t="s">
        <v>14029</v>
      </c>
      <c r="E7074" s="1" t="s">
        <v>14030</v>
      </c>
      <c r="F7074" s="4" t="s">
        <v>3</v>
      </c>
      <c r="G7074" s="1" t="s">
        <v>103</v>
      </c>
      <c r="H7074" s="3" t="str">
        <f t="shared" si="111"/>
        <v>Other Than Commercial</v>
      </c>
      <c r="I7074" s="3" t="str">
        <f>IF(IFERROR(SEARCH("N/A",CID_DB[[#This Row],[ NSN ]]),-1)&lt;&gt;-1,"",LEFT(SUBSTITUTE(SUBSTITUTE(SUBSTITUTE(SUBSTITUTE(SUBSTITUTE(CID_DB[[#This Row],[ NSN ]],"-","")," ","")," ",""),"‐",""),"NA",""),13))</f>
        <v/>
      </c>
      <c r="J707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|1339200100005|ELECTRIC FUEL PUMP|</v>
      </c>
    </row>
    <row r="7075" spans="1:10" x14ac:dyDescent="0.35">
      <c r="A7075" s="1" t="s">
        <v>3</v>
      </c>
      <c r="B7075" s="1" t="s">
        <v>13941</v>
      </c>
      <c r="C7075" s="1" t="s">
        <v>3</v>
      </c>
      <c r="D7075" s="1" t="s">
        <v>14031</v>
      </c>
      <c r="E7075" s="1" t="s">
        <v>14002</v>
      </c>
      <c r="F7075" s="4" t="s">
        <v>3</v>
      </c>
      <c r="G7075" s="1" t="s">
        <v>103</v>
      </c>
      <c r="H7075" s="3" t="str">
        <f t="shared" si="111"/>
        <v>Other Than Commercial</v>
      </c>
      <c r="I7075" s="3" t="str">
        <f>IF(IFERROR(SEARCH("N/A",CID_DB[[#This Row],[ NSN ]]),-1)&lt;&gt;-1,"",LEFT(SUBSTITUTE(SUBSTITUTE(SUBSTITUTE(SUBSTITUTE(SUBSTITUTE(CID_DB[[#This Row],[ NSN ]],"-","")," ","")," ",""),"‐",""),"NA",""),13))</f>
        <v/>
      </c>
      <c r="J707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|13313000924|MASS BALANCE ASSEMBLY|</v>
      </c>
    </row>
    <row r="7076" spans="1:10" x14ac:dyDescent="0.35">
      <c r="A7076" s="1" t="s">
        <v>3</v>
      </c>
      <c r="B7076" s="1" t="s">
        <v>13941</v>
      </c>
      <c r="C7076" s="1" t="s">
        <v>3</v>
      </c>
      <c r="D7076" s="1" t="s">
        <v>14032</v>
      </c>
      <c r="E7076" s="1" t="s">
        <v>14033</v>
      </c>
      <c r="F7076" s="4" t="s">
        <v>3</v>
      </c>
      <c r="G7076" s="1" t="s">
        <v>103</v>
      </c>
      <c r="H7076" s="3" t="str">
        <f t="shared" si="111"/>
        <v>Other Than Commercial</v>
      </c>
      <c r="I7076" s="3" t="str">
        <f>IF(IFERROR(SEARCH("N/A",CID_DB[[#This Row],[ NSN ]]),-1)&lt;&gt;-1,"",LEFT(SUBSTITUTE(SUBSTITUTE(SUBSTITUTE(SUBSTITUTE(SUBSTITUTE(CID_DB[[#This Row],[ NSN ]],"-","")," ","")," ",""),"‐",""),"NA",""),13))</f>
        <v/>
      </c>
      <c r="J707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|1335500671|TUBE ASSEMBLY  INFLOW|</v>
      </c>
    </row>
    <row r="7077" spans="1:10" x14ac:dyDescent="0.35">
      <c r="A7077" s="1" t="s">
        <v>3</v>
      </c>
      <c r="B7077" s="1" t="s">
        <v>13941</v>
      </c>
      <c r="C7077" s="1" t="s">
        <v>3</v>
      </c>
      <c r="D7077" s="1" t="s">
        <v>14034</v>
      </c>
      <c r="E7077" s="1" t="s">
        <v>14035</v>
      </c>
      <c r="F7077" s="4" t="s">
        <v>3</v>
      </c>
      <c r="G7077" s="1" t="s">
        <v>103</v>
      </c>
      <c r="H7077" s="3" t="str">
        <f t="shared" si="111"/>
        <v>Other Than Commercial</v>
      </c>
      <c r="I7077" s="3" t="str">
        <f>IF(IFERROR(SEARCH("N/A",CID_DB[[#This Row],[ NSN ]]),-1)&lt;&gt;-1,"",LEFT(SUBSTITUTE(SUBSTITUTE(SUBSTITUTE(SUBSTITUTE(SUBSTITUTE(CID_DB[[#This Row],[ NSN ]],"-","")," ","")," ",""),"‐",""),"NA",""),13))</f>
        <v/>
      </c>
      <c r="J707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|1334400053|VENTRAL FIN ASSEMBLY|</v>
      </c>
    </row>
    <row r="7078" spans="1:10" x14ac:dyDescent="0.35">
      <c r="A7078" s="1" t="s">
        <v>3</v>
      </c>
      <c r="B7078" s="1" t="s">
        <v>13941</v>
      </c>
      <c r="C7078" s="1" t="s">
        <v>3</v>
      </c>
      <c r="D7078" s="1" t="s">
        <v>14036</v>
      </c>
      <c r="E7078" s="1" t="s">
        <v>14037</v>
      </c>
      <c r="F7078" s="4" t="s">
        <v>3</v>
      </c>
      <c r="G7078" s="1" t="s">
        <v>103</v>
      </c>
      <c r="H7078" s="3" t="str">
        <f t="shared" si="111"/>
        <v>Other Than Commercial</v>
      </c>
      <c r="I7078" s="3" t="str">
        <f>IF(IFERROR(SEARCH("N/A",CID_DB[[#This Row],[ NSN ]]),-1)&lt;&gt;-1,"",LEFT(SUBSTITUTE(SUBSTITUTE(SUBSTITUTE(SUBSTITUTE(SUBSTITUTE(CID_DB[[#This Row],[ NSN ]],"-","")," ","")," ",""),"‐",""),"NA",""),13))</f>
        <v/>
      </c>
      <c r="J707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|1333600730005|PANEL ASSEMBLY  CANOPY FRACTURE|</v>
      </c>
    </row>
    <row r="7079" spans="1:10" x14ac:dyDescent="0.35">
      <c r="A7079" s="1" t="s">
        <v>3</v>
      </c>
      <c r="B7079" s="1" t="s">
        <v>13941</v>
      </c>
      <c r="C7079" s="1" t="s">
        <v>3</v>
      </c>
      <c r="D7079" s="1" t="s">
        <v>14038</v>
      </c>
      <c r="E7079" s="1" t="s">
        <v>14039</v>
      </c>
      <c r="F7079" s="4" t="s">
        <v>3</v>
      </c>
      <c r="G7079" s="1" t="s">
        <v>103</v>
      </c>
      <c r="H7079" s="3" t="str">
        <f t="shared" si="111"/>
        <v>Other Than Commercial</v>
      </c>
      <c r="I7079" s="3" t="str">
        <f>IF(IFERROR(SEARCH("N/A",CID_DB[[#This Row],[ NSN ]]),-1)&lt;&gt;-1,"",LEFT(SUBSTITUTE(SUBSTITUTE(SUBSTITUTE(SUBSTITUTE(SUBSTITUTE(CID_DB[[#This Row],[ NSN ]],"-","")," ","")," ",""),"‐",""),"NA",""),13))</f>
        <v/>
      </c>
      <c r="J707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|13355500419|FACEPLATE ASSEMBLY|</v>
      </c>
    </row>
    <row r="7080" spans="1:10" x14ac:dyDescent="0.35">
      <c r="A7080" s="1" t="s">
        <v>3</v>
      </c>
      <c r="B7080" s="1" t="s">
        <v>13941</v>
      </c>
      <c r="C7080" s="1" t="s">
        <v>3</v>
      </c>
      <c r="D7080" s="1" t="s">
        <v>14040</v>
      </c>
      <c r="E7080" s="1" t="s">
        <v>14041</v>
      </c>
      <c r="F7080" s="4" t="s">
        <v>3</v>
      </c>
      <c r="G7080" s="1" t="s">
        <v>103</v>
      </c>
      <c r="H7080" s="3" t="str">
        <f t="shared" si="111"/>
        <v>Other Than Commercial</v>
      </c>
      <c r="I7080" s="3" t="str">
        <f>IF(IFERROR(SEARCH("N/A",CID_DB[[#This Row],[ NSN ]]),-1)&lt;&gt;-1,"",LEFT(SUBSTITUTE(SUBSTITUTE(SUBSTITUTE(SUBSTITUTE(SUBSTITUTE(CID_DB[[#This Row],[ NSN ]],"-","")," ","")," ",""),"‐",""),"NA",""),13))</f>
        <v/>
      </c>
      <c r="J708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|1333400497|AVIONICS RACK ASSEMBLY (ADC)|</v>
      </c>
    </row>
    <row r="7081" spans="1:10" x14ac:dyDescent="0.35">
      <c r="A7081" s="1" t="s">
        <v>3</v>
      </c>
      <c r="B7081" s="1" t="s">
        <v>13941</v>
      </c>
      <c r="C7081" s="1" t="s">
        <v>3</v>
      </c>
      <c r="D7081" s="1" t="s">
        <v>14042</v>
      </c>
      <c r="E7081" s="1" t="s">
        <v>14043</v>
      </c>
      <c r="F7081" s="4" t="s">
        <v>3</v>
      </c>
      <c r="G7081" s="1" t="s">
        <v>103</v>
      </c>
      <c r="H7081" s="3" t="str">
        <f t="shared" si="111"/>
        <v>Other Than Commercial</v>
      </c>
      <c r="I7081" s="3" t="str">
        <f>IF(IFERROR(SEARCH("N/A",CID_DB[[#This Row],[ NSN ]]),-1)&lt;&gt;-1,"",LEFT(SUBSTITUTE(SUBSTITUTE(SUBSTITUTE(SUBSTITUTE(SUBSTITUTE(CID_DB[[#This Row],[ NSN ]],"-","")," ","")," ",""),"‐",""),"NA",""),13))</f>
        <v/>
      </c>
      <c r="J708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|13352408315|TIE ROD ASSEMBLY  RUDDER|</v>
      </c>
    </row>
    <row r="7082" spans="1:10" x14ac:dyDescent="0.35">
      <c r="A7082" s="1" t="s">
        <v>3</v>
      </c>
      <c r="B7082" s="1" t="s">
        <v>13941</v>
      </c>
      <c r="C7082" s="1" t="s">
        <v>3</v>
      </c>
      <c r="D7082" s="1" t="s">
        <v>14044</v>
      </c>
      <c r="E7082" s="1" t="s">
        <v>14045</v>
      </c>
      <c r="F7082" s="4" t="s">
        <v>3</v>
      </c>
      <c r="G7082" s="1" t="s">
        <v>103</v>
      </c>
      <c r="H7082" s="3" t="str">
        <f t="shared" si="111"/>
        <v>Other Than Commercial</v>
      </c>
      <c r="I7082" s="3" t="str">
        <f>IF(IFERROR(SEARCH("N/A",CID_DB[[#This Row],[ NSN ]]),-1)&lt;&gt;-1,"",LEFT(SUBSTITUTE(SUBSTITUTE(SUBSTITUTE(SUBSTITUTE(SUBSTITUTE(CID_DB[[#This Row],[ NSN ]],"-","")," ","")," ",""),"‐",""),"NA",""),13))</f>
        <v/>
      </c>
      <c r="J708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|1335100815|PIN BLOCKALIGNMENT PIN, CANOPY LATCHING|</v>
      </c>
    </row>
    <row r="7083" spans="1:10" x14ac:dyDescent="0.35">
      <c r="A7083" s="1" t="s">
        <v>3</v>
      </c>
      <c r="B7083" s="1" t="s">
        <v>13941</v>
      </c>
      <c r="C7083" s="1" t="s">
        <v>3</v>
      </c>
      <c r="D7083" s="1" t="s">
        <v>14046</v>
      </c>
      <c r="E7083" s="1" t="s">
        <v>14047</v>
      </c>
      <c r="F7083" s="4" t="s">
        <v>3</v>
      </c>
      <c r="G7083" s="1" t="s">
        <v>103</v>
      </c>
      <c r="H7083" s="3" t="str">
        <f t="shared" si="111"/>
        <v>Other Than Commercial</v>
      </c>
      <c r="I7083" s="3" t="str">
        <f>IF(IFERROR(SEARCH("N/A",CID_DB[[#This Row],[ NSN ]]),-1)&lt;&gt;-1,"",LEFT(SUBSTITUTE(SUBSTITUTE(SUBSTITUTE(SUBSTITUTE(SUBSTITUTE(CID_DB[[#This Row],[ NSN ]],"-","")," ","")," ",""),"‐",""),"NA",""),13))</f>
        <v/>
      </c>
      <c r="J708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|133100701626|DOOR ASSEMBLY  MAIN LDG GEAR, OUTBD|</v>
      </c>
    </row>
    <row r="7084" spans="1:10" x14ac:dyDescent="0.35">
      <c r="A7084" s="1" t="s">
        <v>3</v>
      </c>
      <c r="B7084" s="1" t="s">
        <v>13941</v>
      </c>
      <c r="C7084" s="1" t="s">
        <v>3</v>
      </c>
      <c r="D7084" s="1" t="s">
        <v>14048</v>
      </c>
      <c r="E7084" s="1" t="s">
        <v>14049</v>
      </c>
      <c r="F7084" s="4" t="s">
        <v>3</v>
      </c>
      <c r="G7084" s="1" t="s">
        <v>103</v>
      </c>
      <c r="H7084" s="3" t="str">
        <f t="shared" si="111"/>
        <v>Other Than Commercial</v>
      </c>
      <c r="I7084" s="3" t="str">
        <f>IF(IFERROR(SEARCH("N/A",CID_DB[[#This Row],[ NSN ]]),-1)&lt;&gt;-1,"",LEFT(SUBSTITUTE(SUBSTITUTE(SUBSTITUTE(SUBSTITUTE(SUBSTITUTE(CID_DB[[#This Row],[ NSN ]],"-","")," ","")," ",""),"‐",""),"NA",""),13))</f>
        <v/>
      </c>
      <c r="J708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|1333601940001|PANEL ASSEMBLY  MAINTENANCE|</v>
      </c>
    </row>
    <row r="7085" spans="1:10" x14ac:dyDescent="0.35">
      <c r="A7085" s="1" t="s">
        <v>3</v>
      </c>
      <c r="B7085" s="1" t="s">
        <v>13941</v>
      </c>
      <c r="C7085" s="1" t="s">
        <v>3</v>
      </c>
      <c r="D7085" s="1" t="s">
        <v>14050</v>
      </c>
      <c r="E7085" s="1" t="s">
        <v>14051</v>
      </c>
      <c r="F7085" s="4" t="s">
        <v>3</v>
      </c>
      <c r="G7085" s="1" t="s">
        <v>103</v>
      </c>
      <c r="H7085" s="3" t="str">
        <f t="shared" si="111"/>
        <v>Other Than Commercial</v>
      </c>
      <c r="I7085" s="3" t="str">
        <f>IF(IFERROR(SEARCH("N/A",CID_DB[[#This Row],[ NSN ]]),-1)&lt;&gt;-1,"",LEFT(SUBSTITUTE(SUBSTITUTE(SUBSTITUTE(SUBSTITUTE(SUBSTITUTE(CID_DB[[#This Row],[ NSN ]],"-","")," ","")," ",""),"‐",""),"NA",""),13))</f>
        <v/>
      </c>
      <c r="J708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|1333600059|PANEL ASSEMBLY  ENVIRONMENTAL|</v>
      </c>
    </row>
    <row r="7086" spans="1:10" x14ac:dyDescent="0.35">
      <c r="A7086" s="1" t="s">
        <v>3</v>
      </c>
      <c r="B7086" s="1" t="s">
        <v>13941</v>
      </c>
      <c r="C7086" s="1" t="s">
        <v>3</v>
      </c>
      <c r="D7086" s="1" t="s">
        <v>14052</v>
      </c>
      <c r="E7086" s="1" t="s">
        <v>14053</v>
      </c>
      <c r="F7086" s="4" t="s">
        <v>3</v>
      </c>
      <c r="G7086" s="1" t="s">
        <v>103</v>
      </c>
      <c r="H7086" s="3" t="str">
        <f t="shared" si="111"/>
        <v>Other Than Commercial</v>
      </c>
      <c r="I7086" s="3" t="str">
        <f>IF(IFERROR(SEARCH("N/A",CID_DB[[#This Row],[ NSN ]]),-1)&lt;&gt;-1,"",LEFT(SUBSTITUTE(SUBSTITUTE(SUBSTITUTE(SUBSTITUTE(SUBSTITUTE(CID_DB[[#This Row],[ NSN ]],"-","")," ","")," ",""),"‐",""),"NA",""),13))</f>
        <v/>
      </c>
      <c r="J708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|1339100641|SEPARATOR ASSEMBLY|</v>
      </c>
    </row>
    <row r="7087" spans="1:10" x14ac:dyDescent="0.35">
      <c r="A7087" s="1" t="s">
        <v>3</v>
      </c>
      <c r="B7087" s="1" t="s">
        <v>13941</v>
      </c>
      <c r="C7087" s="1" t="s">
        <v>3</v>
      </c>
      <c r="D7087" s="1" t="s">
        <v>14054</v>
      </c>
      <c r="E7087" s="1" t="s">
        <v>14055</v>
      </c>
      <c r="F7087" s="4" t="s">
        <v>3</v>
      </c>
      <c r="G7087" s="1" t="s">
        <v>103</v>
      </c>
      <c r="H7087" s="3" t="str">
        <f t="shared" si="111"/>
        <v>Other Than Commercial</v>
      </c>
      <c r="I7087" s="3" t="str">
        <f>IF(IFERROR(SEARCH("N/A",CID_DB[[#This Row],[ NSN ]]),-1)&lt;&gt;-1,"",LEFT(SUBSTITUTE(SUBSTITUTE(SUBSTITUTE(SUBSTITUTE(SUBSTITUTE(CID_DB[[#This Row],[ NSN ]],"-","")," ","")," ",""),"‐",""),"NA",""),13))</f>
        <v/>
      </c>
      <c r="J708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|1333402880025|INSTRUMENT PANEL ASSEMBLY, FWD|</v>
      </c>
    </row>
    <row r="7088" spans="1:10" x14ac:dyDescent="0.35">
      <c r="A7088" s="1" t="s">
        <v>3</v>
      </c>
      <c r="B7088" s="1" t="s">
        <v>13941</v>
      </c>
      <c r="C7088" s="1" t="s">
        <v>3</v>
      </c>
      <c r="D7088" s="1" t="s">
        <v>14056</v>
      </c>
      <c r="E7088" s="1" t="s">
        <v>14057</v>
      </c>
      <c r="F7088" s="4" t="s">
        <v>3</v>
      </c>
      <c r="G7088" s="1" t="s">
        <v>103</v>
      </c>
      <c r="H7088" s="3" t="str">
        <f t="shared" si="111"/>
        <v>Other Than Commercial</v>
      </c>
      <c r="I7088" s="3" t="str">
        <f>IF(IFERROR(SEARCH("N/A",CID_DB[[#This Row],[ NSN ]]),-1)&lt;&gt;-1,"",LEFT(SUBSTITUTE(SUBSTITUTE(SUBSTITUTE(SUBSTITUTE(SUBSTITUTE(CID_DB[[#This Row],[ NSN ]],"-","")," ","")," ",""),"‐",""),"NA",""),13))</f>
        <v/>
      </c>
      <c r="J708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|1335240290031|FWD CONTROL STICK ASSY|</v>
      </c>
    </row>
    <row r="7089" spans="1:10" x14ac:dyDescent="0.35">
      <c r="A7089" s="1" t="s">
        <v>3</v>
      </c>
      <c r="B7089" s="1" t="s">
        <v>13941</v>
      </c>
      <c r="C7089" s="1" t="s">
        <v>3</v>
      </c>
      <c r="D7089" s="1" t="s">
        <v>14058</v>
      </c>
      <c r="E7089" s="1" t="s">
        <v>14059</v>
      </c>
      <c r="F7089" s="4" t="s">
        <v>3</v>
      </c>
      <c r="G7089" s="1" t="s">
        <v>103</v>
      </c>
      <c r="H7089" s="3" t="str">
        <f t="shared" si="111"/>
        <v>Other Than Commercial</v>
      </c>
      <c r="I7089" s="3" t="str">
        <f>IF(IFERROR(SEARCH("N/A",CID_DB[[#This Row],[ NSN ]]),-1)&lt;&gt;-1,"",LEFT(SUBSTITUTE(SUBSTITUTE(SUBSTITUTE(SUBSTITUTE(SUBSTITUTE(CID_DB[[#This Row],[ NSN ]],"-","")," ","")," ",""),"‐",""),"NA",""),13))</f>
        <v/>
      </c>
      <c r="J708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|13336009619|PANEL ASSEMBLY  RELAY|</v>
      </c>
    </row>
    <row r="7090" spans="1:10" x14ac:dyDescent="0.35">
      <c r="A7090" s="1" t="s">
        <v>3</v>
      </c>
      <c r="B7090" s="1" t="s">
        <v>13941</v>
      </c>
      <c r="C7090" s="1" t="s">
        <v>3</v>
      </c>
      <c r="D7090" s="1" t="s">
        <v>14060</v>
      </c>
      <c r="E7090" s="1" t="s">
        <v>158</v>
      </c>
      <c r="F7090" s="4" t="s">
        <v>3</v>
      </c>
      <c r="G7090" s="1" t="s">
        <v>103</v>
      </c>
      <c r="H7090" s="3" t="str">
        <f t="shared" si="111"/>
        <v>Other Than Commercial</v>
      </c>
      <c r="I7090" s="3" t="str">
        <f>IF(IFERROR(SEARCH("N/A",CID_DB[[#This Row],[ NSN ]]),-1)&lt;&gt;-1,"",LEFT(SUBSTITUTE(SUBSTITUTE(SUBSTITUTE(SUBSTITUTE(SUBSTITUTE(CID_DB[[#This Row],[ NSN ]],"-","")," ","")," ",""),"‐",""),"NA",""),13))</f>
        <v/>
      </c>
      <c r="J709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|1331003830002|TIP CAP ASSEMBLY|</v>
      </c>
    </row>
    <row r="7091" spans="1:10" x14ac:dyDescent="0.35">
      <c r="A7091" s="1" t="s">
        <v>3</v>
      </c>
      <c r="B7091" s="1" t="s">
        <v>13941</v>
      </c>
      <c r="C7091" s="1" t="s">
        <v>3</v>
      </c>
      <c r="D7091" s="1" t="s">
        <v>14061</v>
      </c>
      <c r="E7091" s="1" t="s">
        <v>14062</v>
      </c>
      <c r="F7091" s="4" t="s">
        <v>3</v>
      </c>
      <c r="G7091" s="1" t="s">
        <v>103</v>
      </c>
      <c r="H7091" s="3" t="str">
        <f t="shared" si="111"/>
        <v>Other Than Commercial</v>
      </c>
      <c r="I7091" s="3" t="str">
        <f>IF(IFERROR(SEARCH("N/A",CID_DB[[#This Row],[ NSN ]]),-1)&lt;&gt;-1,"",LEFT(SUBSTITUTE(SUBSTITUTE(SUBSTITUTE(SUBSTITUTE(SUBSTITUTE(CID_DB[[#This Row],[ NSN ]],"-","")," ","")," ",""),"‐",""),"NA",""),13))</f>
        <v/>
      </c>
      <c r="J709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|13343013585|TUB ASSEMBLY  NOSE WHEEL RETRACT|</v>
      </c>
    </row>
    <row r="7092" spans="1:10" x14ac:dyDescent="0.35">
      <c r="A7092" s="1" t="s">
        <v>3</v>
      </c>
      <c r="B7092" s="1" t="s">
        <v>13941</v>
      </c>
      <c r="C7092" s="1" t="s">
        <v>3</v>
      </c>
      <c r="D7092" s="1" t="s">
        <v>14063</v>
      </c>
      <c r="E7092" s="1" t="s">
        <v>14064</v>
      </c>
      <c r="F7092" s="4" t="s">
        <v>3</v>
      </c>
      <c r="G7092" s="1" t="s">
        <v>103</v>
      </c>
      <c r="H7092" s="3" t="str">
        <f t="shared" si="111"/>
        <v>Other Than Commercial</v>
      </c>
      <c r="I7092" s="3" t="str">
        <f>IF(IFERROR(SEARCH("N/A",CID_DB[[#This Row],[ NSN ]]),-1)&lt;&gt;-1,"",LEFT(SUBSTITUTE(SUBSTITUTE(SUBSTITUTE(SUBSTITUTE(SUBSTITUTE(CID_DB[[#This Row],[ NSN ]],"-","")," ","")," ",""),"‐",""),"NA",""),13))</f>
        <v/>
      </c>
      <c r="J709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|1339101340019|BALLAST RACK  BALLAST RACK AND WEIGHT|</v>
      </c>
    </row>
    <row r="7093" spans="1:10" x14ac:dyDescent="0.35">
      <c r="A7093" s="1" t="s">
        <v>3</v>
      </c>
      <c r="B7093" s="1" t="s">
        <v>13941</v>
      </c>
      <c r="C7093" s="1" t="s">
        <v>3</v>
      </c>
      <c r="D7093" s="1" t="s">
        <v>14065</v>
      </c>
      <c r="E7093" s="1" t="s">
        <v>14066</v>
      </c>
      <c r="F7093" s="4" t="s">
        <v>3</v>
      </c>
      <c r="G7093" s="1" t="s">
        <v>103</v>
      </c>
      <c r="H7093" s="3" t="str">
        <f t="shared" si="111"/>
        <v>Other Than Commercial</v>
      </c>
      <c r="I7093" s="3" t="str">
        <f>IF(IFERROR(SEARCH("N/A",CID_DB[[#This Row],[ NSN ]]),-1)&lt;&gt;-1,"",LEFT(SUBSTITUTE(SUBSTITUTE(SUBSTITUTE(SUBSTITUTE(SUBSTITUTE(CID_DB[[#This Row],[ NSN ]],"-","")," ","")," ",""),"‐",""),"NA",""),13))</f>
        <v/>
      </c>
      <c r="J709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|13310012313|SKIN ASSEMBLY  BONDED|</v>
      </c>
    </row>
    <row r="7094" spans="1:10" x14ac:dyDescent="0.35">
      <c r="A7094" s="1" t="s">
        <v>3</v>
      </c>
      <c r="B7094" s="1" t="s">
        <v>13941</v>
      </c>
      <c r="C7094" s="1" t="s">
        <v>3</v>
      </c>
      <c r="D7094" s="1" t="s">
        <v>14067</v>
      </c>
      <c r="E7094" s="1" t="s">
        <v>14068</v>
      </c>
      <c r="F7094" s="4" t="s">
        <v>3</v>
      </c>
      <c r="G7094" s="1" t="s">
        <v>103</v>
      </c>
      <c r="H7094" s="3" t="str">
        <f t="shared" ref="H7094:H7107" si="112">IF(G7094="Y - CID","Commercial",IF(G7094="N - CID","Other Than Commercial","N/A"))</f>
        <v>Other Than Commercial</v>
      </c>
      <c r="I7094" s="3" t="str">
        <f>IF(IFERROR(SEARCH("N/A",CID_DB[[#This Row],[ NSN ]]),-1)&lt;&gt;-1,"",LEFT(SUBSTITUTE(SUBSTITUTE(SUBSTITUTE(SUBSTITUTE(SUBSTITUTE(CID_DB[[#This Row],[ NSN ]],"-","")," ","")," ",""),"‐",""),"NA",""),13))</f>
        <v/>
      </c>
      <c r="J709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|1338200217|DRAG BRACE ASSEMBLY NOSE LANDING GEAR|</v>
      </c>
    </row>
    <row r="7095" spans="1:10" x14ac:dyDescent="0.35">
      <c r="A7095" s="1" t="s">
        <v>3</v>
      </c>
      <c r="B7095" s="1" t="s">
        <v>13941</v>
      </c>
      <c r="C7095" s="1" t="s">
        <v>3</v>
      </c>
      <c r="D7095" s="1" t="s">
        <v>14069</v>
      </c>
      <c r="E7095" s="1" t="s">
        <v>14070</v>
      </c>
      <c r="F7095" s="4" t="s">
        <v>3</v>
      </c>
      <c r="G7095" s="1" t="s">
        <v>103</v>
      </c>
      <c r="H7095" s="3" t="str">
        <f t="shared" si="112"/>
        <v>Other Than Commercial</v>
      </c>
      <c r="I7095" s="3" t="str">
        <f>IF(IFERROR(SEARCH("N/A",CID_DB[[#This Row],[ NSN ]]),-1)&lt;&gt;-1,"",LEFT(SUBSTITUTE(SUBSTITUTE(SUBSTITUTE(SUBSTITUTE(SUBSTITUTE(CID_DB[[#This Row],[ NSN ]],"-","")," ","")," ",""),"‐",""),"NA",""),13))</f>
        <v/>
      </c>
      <c r="J709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|13391008237|BONDED DUCT ASSEMBLY|</v>
      </c>
    </row>
    <row r="7096" spans="1:10" x14ac:dyDescent="0.35">
      <c r="A7096" s="1" t="s">
        <v>3</v>
      </c>
      <c r="B7096" s="1" t="s">
        <v>13941</v>
      </c>
      <c r="C7096" s="1" t="s">
        <v>3</v>
      </c>
      <c r="D7096" s="1" t="s">
        <v>14071</v>
      </c>
      <c r="E7096" s="1" t="s">
        <v>14072</v>
      </c>
      <c r="F7096" s="4" t="s">
        <v>3</v>
      </c>
      <c r="G7096" s="1" t="s">
        <v>103</v>
      </c>
      <c r="H7096" s="3" t="str">
        <f t="shared" si="112"/>
        <v>Other Than Commercial</v>
      </c>
      <c r="I7096" s="3" t="str">
        <f>IF(IFERROR(SEARCH("N/A",CID_DB[[#This Row],[ NSN ]]),-1)&lt;&gt;-1,"",LEFT(SUBSTITUTE(SUBSTITUTE(SUBSTITUTE(SUBSTITUTE(SUBSTITUTE(CID_DB[[#This Row],[ NSN ]],"-","")," ","")," ",""),"‐",""),"NA",""),13))</f>
        <v/>
      </c>
      <c r="J709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|13310012620|SKIN ASSEMBLY  BONDED (OPP 19)|</v>
      </c>
    </row>
    <row r="7097" spans="1:10" x14ac:dyDescent="0.35">
      <c r="A7097" s="1" t="s">
        <v>3</v>
      </c>
      <c r="B7097" s="1" t="s">
        <v>13941</v>
      </c>
      <c r="C7097" s="1" t="s">
        <v>3</v>
      </c>
      <c r="D7097" s="1" t="s">
        <v>14073</v>
      </c>
      <c r="E7097" s="1" t="s">
        <v>14074</v>
      </c>
      <c r="F7097" s="4" t="s">
        <v>3</v>
      </c>
      <c r="G7097" s="1" t="s">
        <v>103</v>
      </c>
      <c r="H7097" s="3" t="str">
        <f t="shared" si="112"/>
        <v>Other Than Commercial</v>
      </c>
      <c r="I7097" s="3" t="str">
        <f>IF(IFERROR(SEARCH("N/A",CID_DB[[#This Row],[ NSN ]]),-1)&lt;&gt;-1,"",LEFT(SUBSTITUTE(SUBSTITUTE(SUBSTITUTE(SUBSTITUTE(SUBSTITUTE(CID_DB[[#This Row],[ NSN ]],"-","")," ","")," ",""),"‐",""),"NA",""),13))</f>
        <v/>
      </c>
      <c r="J709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|13391007057|BOND ASSEMBLYACCESSORY COWL DOOR ASSY|</v>
      </c>
    </row>
    <row r="7098" spans="1:10" x14ac:dyDescent="0.35">
      <c r="A7098" s="1" t="s">
        <v>3</v>
      </c>
      <c r="B7098" s="1" t="s">
        <v>13941</v>
      </c>
      <c r="C7098" s="1" t="s">
        <v>3</v>
      </c>
      <c r="D7098" s="1" t="s">
        <v>14075</v>
      </c>
      <c r="E7098" s="1" t="s">
        <v>14076</v>
      </c>
      <c r="F7098" s="4" t="s">
        <v>3</v>
      </c>
      <c r="G7098" s="1" t="s">
        <v>103</v>
      </c>
      <c r="H7098" s="3" t="str">
        <f t="shared" si="112"/>
        <v>Other Than Commercial</v>
      </c>
      <c r="I7098" s="3" t="str">
        <f>IF(IFERROR(SEARCH("N/A",CID_DB[[#This Row],[ NSN ]]),-1)&lt;&gt;-1,"",LEFT(SUBSTITUTE(SUBSTITUTE(SUBSTITUTE(SUBSTITUTE(SUBSTITUTE(CID_DB[[#This Row],[ NSN ]],"-","")," ","")," ",""),"‐",""),"NA",""),13))</f>
        <v/>
      </c>
      <c r="J709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|13336007019|PANEL ASSEMBLY  SWITCH, LEFT HAND, AFT|</v>
      </c>
    </row>
    <row r="7099" spans="1:10" x14ac:dyDescent="0.35">
      <c r="A7099" s="1" t="s">
        <v>3</v>
      </c>
      <c r="B7099" s="1" t="s">
        <v>13941</v>
      </c>
      <c r="C7099" s="1" t="s">
        <v>3</v>
      </c>
      <c r="D7099" s="1" t="s">
        <v>14077</v>
      </c>
      <c r="E7099" s="1" t="s">
        <v>14078</v>
      </c>
      <c r="F7099" s="4" t="s">
        <v>3</v>
      </c>
      <c r="G7099" s="1" t="s">
        <v>103</v>
      </c>
      <c r="H7099" s="3" t="str">
        <f t="shared" si="112"/>
        <v>Other Than Commercial</v>
      </c>
      <c r="I7099" s="3" t="str">
        <f>IF(IFERROR(SEARCH("N/A",CID_DB[[#This Row],[ NSN ]]),-1)&lt;&gt;-1,"",LEFT(SUBSTITUTE(SUBSTITUTE(SUBSTITUTE(SUBSTITUTE(SUBSTITUTE(CID_DB[[#This Row],[ NSN ]],"-","")," ","")," ",""),"‐",""),"NA",""),13))</f>
        <v/>
      </c>
      <c r="J709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|1333601950001|PANEL ASSEMBLY  GCU|</v>
      </c>
    </row>
    <row r="7100" spans="1:10" x14ac:dyDescent="0.35">
      <c r="A7100" s="1" t="s">
        <v>3</v>
      </c>
      <c r="B7100" s="1" t="s">
        <v>13941</v>
      </c>
      <c r="C7100" s="1" t="s">
        <v>3</v>
      </c>
      <c r="D7100" s="1" t="s">
        <v>14079</v>
      </c>
      <c r="E7100" s="1" t="s">
        <v>14080</v>
      </c>
      <c r="F7100" s="4" t="s">
        <v>3</v>
      </c>
      <c r="G7100" s="1" t="s">
        <v>103</v>
      </c>
      <c r="H7100" s="3" t="str">
        <f t="shared" si="112"/>
        <v>Other Than Commercial</v>
      </c>
      <c r="I7100" s="3" t="str">
        <f>IF(IFERROR(SEARCH("N/A",CID_DB[[#This Row],[ NSN ]]),-1)&lt;&gt;-1,"",LEFT(SUBSTITUTE(SUBSTITUTE(SUBSTITUTE(SUBSTITUTE(SUBSTITUTE(CID_DB[[#This Row],[ NSN ]],"-","")," ","")," ",""),"‐",""),"NA",""),13))</f>
        <v/>
      </c>
      <c r="J710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|13381004617|SIDE BRACE ASSEMBLY  LEFT HAND, MLG|</v>
      </c>
    </row>
    <row r="7101" spans="1:10" x14ac:dyDescent="0.35">
      <c r="A7101" s="1" t="s">
        <v>3</v>
      </c>
      <c r="B7101" s="1" t="s">
        <v>13941</v>
      </c>
      <c r="C7101" s="1" t="s">
        <v>3</v>
      </c>
      <c r="D7101" s="1" t="s">
        <v>14081</v>
      </c>
      <c r="E7101" s="1" t="s">
        <v>14082</v>
      </c>
      <c r="F7101" s="4" t="s">
        <v>3</v>
      </c>
      <c r="G7101" s="1" t="s">
        <v>103</v>
      </c>
      <c r="H7101" s="3" t="str">
        <f t="shared" si="112"/>
        <v>Other Than Commercial</v>
      </c>
      <c r="I7101" s="3" t="str">
        <f>IF(IFERROR(SEARCH("N/A",CID_DB[[#This Row],[ NSN ]]),-1)&lt;&gt;-1,"",LEFT(SUBSTITUTE(SUBSTITUTE(SUBSTITUTE(SUBSTITUTE(SUBSTITUTE(CID_DB[[#This Row],[ NSN ]],"-","")," ","")," ",""),"‐",""),"NA",""),13))</f>
        <v/>
      </c>
      <c r="J710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|1333402730009|PANEL ASSEMBLY  STANDBY VHF COMM|</v>
      </c>
    </row>
    <row r="7102" spans="1:10" x14ac:dyDescent="0.35">
      <c r="A7102" s="1" t="s">
        <v>3</v>
      </c>
      <c r="B7102" s="1" t="s">
        <v>13941</v>
      </c>
      <c r="C7102" s="1" t="s">
        <v>3</v>
      </c>
      <c r="D7102" s="1" t="s">
        <v>14083</v>
      </c>
      <c r="E7102" s="1" t="s">
        <v>14084</v>
      </c>
      <c r="F7102" s="4" t="s">
        <v>3</v>
      </c>
      <c r="G7102" s="1" t="s">
        <v>103</v>
      </c>
      <c r="H7102" s="3" t="str">
        <f t="shared" si="112"/>
        <v>Other Than Commercial</v>
      </c>
      <c r="I7102" s="3" t="str">
        <f>IF(IFERROR(SEARCH("N/A",CID_DB[[#This Row],[ NSN ]]),-1)&lt;&gt;-1,"",LEFT(SUBSTITUTE(SUBSTITUTE(SUBSTITUTE(SUBSTITUTE(SUBSTITUTE(CID_DB[[#This Row],[ NSN ]],"-","")," ","")," ",""),"‐",""),"NA",""),13))</f>
        <v/>
      </c>
      <c r="J710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|13391002687|TRUSS ASSEMBLY  ENGINE MOUNT|</v>
      </c>
    </row>
    <row r="7103" spans="1:10" x14ac:dyDescent="0.35">
      <c r="A7103" s="1" t="s">
        <v>3</v>
      </c>
      <c r="B7103" s="1" t="s">
        <v>13941</v>
      </c>
      <c r="C7103" s="1" t="s">
        <v>3</v>
      </c>
      <c r="D7103" s="1" t="s">
        <v>14085</v>
      </c>
      <c r="E7103" s="1" t="s">
        <v>14086</v>
      </c>
      <c r="F7103" s="4" t="s">
        <v>3</v>
      </c>
      <c r="G7103" s="1" t="s">
        <v>103</v>
      </c>
      <c r="H7103" s="3" t="str">
        <f t="shared" si="112"/>
        <v>Other Than Commercial</v>
      </c>
      <c r="I7103" s="3" t="str">
        <f>IF(IFERROR(SEARCH("N/A",CID_DB[[#This Row],[ NSN ]]),-1)&lt;&gt;-1,"",LEFT(SUBSTITUTE(SUBSTITUTE(SUBSTITUTE(SUBSTITUTE(SUBSTITUTE(CID_DB[[#This Row],[ NSN ]],"-","")," ","")," ",""),"‐",""),"NA",""),13))</f>
        <v/>
      </c>
      <c r="J710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|1333601930001|GLARESHIELD ASSY  FWD ELEC|</v>
      </c>
    </row>
    <row r="7104" spans="1:10" x14ac:dyDescent="0.35">
      <c r="A7104" s="1" t="s">
        <v>3</v>
      </c>
      <c r="B7104" s="1" t="s">
        <v>13941</v>
      </c>
      <c r="C7104" s="1" t="s">
        <v>3</v>
      </c>
      <c r="D7104" s="1" t="s">
        <v>14087</v>
      </c>
      <c r="E7104" s="1" t="s">
        <v>14088</v>
      </c>
      <c r="F7104" s="4" t="s">
        <v>3</v>
      </c>
      <c r="G7104" s="1" t="s">
        <v>103</v>
      </c>
      <c r="H7104" s="3" t="str">
        <f t="shared" si="112"/>
        <v>Other Than Commercial</v>
      </c>
      <c r="I7104" s="3" t="str">
        <f>IF(IFERROR(SEARCH("N/A",CID_DB[[#This Row],[ NSN ]]),-1)&lt;&gt;-1,"",LEFT(SUBSTITUTE(SUBSTITUTE(SUBSTITUTE(SUBSTITUTE(SUBSTITUTE(CID_DB[[#This Row],[ NSN ]],"-","")," ","")," ",""),"‐",""),"NA",""),13))</f>
        <v/>
      </c>
      <c r="J710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|13382000159|LANDING GEAR ASSEMBLY  NOSE|</v>
      </c>
    </row>
    <row r="7105" spans="1:10" x14ac:dyDescent="0.35">
      <c r="A7105" s="1" t="s">
        <v>3</v>
      </c>
      <c r="B7105" s="1" t="s">
        <v>13941</v>
      </c>
      <c r="C7105" s="1" t="s">
        <v>3</v>
      </c>
      <c r="D7105" s="1" t="s">
        <v>14089</v>
      </c>
      <c r="E7105" s="1" t="s">
        <v>14090</v>
      </c>
      <c r="F7105" s="4" t="s">
        <v>3</v>
      </c>
      <c r="G7105" s="1" t="s">
        <v>103</v>
      </c>
      <c r="H7105" s="3" t="str">
        <f t="shared" si="112"/>
        <v>Other Than Commercial</v>
      </c>
      <c r="I7105" s="3" t="str">
        <f>IF(IFERROR(SEARCH("N/A",CID_DB[[#This Row],[ NSN ]]),-1)&lt;&gt;-1,"",LEFT(SUBSTITUTE(SUBSTITUTE(SUBSTITUTE(SUBSTITUTE(SUBSTITUTE(CID_DB[[#This Row],[ NSN ]],"-","")," ","")," ",""),"‐",""),"NA",""),13))</f>
        <v/>
      </c>
      <c r="J710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|1333401430007|AIR DATA COMPUTER ASSEMBLY|</v>
      </c>
    </row>
    <row r="7106" spans="1:10" x14ac:dyDescent="0.35">
      <c r="A7106" s="1" t="s">
        <v>3</v>
      </c>
      <c r="B7106" s="1" t="s">
        <v>13941</v>
      </c>
      <c r="C7106" s="1" t="s">
        <v>3</v>
      </c>
      <c r="D7106" s="1" t="s">
        <v>14091</v>
      </c>
      <c r="E7106" s="1" t="s">
        <v>14092</v>
      </c>
      <c r="F7106" s="4" t="s">
        <v>3</v>
      </c>
      <c r="G7106" s="1" t="s">
        <v>103</v>
      </c>
      <c r="H7106" s="3" t="str">
        <f t="shared" si="112"/>
        <v>Other Than Commercial</v>
      </c>
      <c r="I7106" s="3" t="str">
        <f>IF(IFERROR(SEARCH("N/A",CID_DB[[#This Row],[ NSN ]]),-1)&lt;&gt;-1,"",LEFT(SUBSTITUTE(SUBSTITUTE(SUBSTITUTE(SUBSTITUTE(SUBSTITUTE(CID_DB[[#This Row],[ NSN ]],"-","")," ","")," ",""),"‐",""),"NA",""),13))</f>
        <v/>
      </c>
      <c r="J710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|13381000021|FULLY DRESSED MLG ASSEMBLY, LH|</v>
      </c>
    </row>
    <row r="7107" spans="1:10" x14ac:dyDescent="0.35">
      <c r="A7107" s="1" t="s">
        <v>3</v>
      </c>
      <c r="B7107" s="1" t="s">
        <v>13941</v>
      </c>
      <c r="C7107" s="1" t="s">
        <v>3</v>
      </c>
      <c r="D7107" s="1" t="s">
        <v>14093</v>
      </c>
      <c r="E7107" s="1" t="s">
        <v>14094</v>
      </c>
      <c r="F7107" s="4" t="s">
        <v>3</v>
      </c>
      <c r="G7107" s="1" t="s">
        <v>103</v>
      </c>
      <c r="H7107" s="3" t="str">
        <f t="shared" si="112"/>
        <v>Other Than Commercial</v>
      </c>
      <c r="I7107" s="3" t="str">
        <f>IF(IFERROR(SEARCH("N/A",CID_DB[[#This Row],[ NSN ]]),-1)&lt;&gt;-1,"",LEFT(SUBSTITUTE(SUBSTITUTE(SUBSTITUTE(SUBSTITUTE(SUBSTITUTE(CID_DB[[#This Row],[ NSN ]],"-","")," ","")," ",""),"‐",""),"NA",""),13))</f>
        <v/>
      </c>
      <c r="J710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|13336007531|PANEL ASSEMBLY  ANTIG|</v>
      </c>
    </row>
    <row r="7108" spans="1:10" x14ac:dyDescent="0.35">
      <c r="A7108" s="1" t="s">
        <v>3</v>
      </c>
      <c r="B7108" s="1" t="s">
        <v>13721</v>
      </c>
      <c r="C7108" s="1" t="s">
        <v>3</v>
      </c>
      <c r="D7108" s="1" t="s">
        <v>13755</v>
      </c>
      <c r="E7108" s="1" t="s">
        <v>13788</v>
      </c>
      <c r="F7108" s="4" t="s">
        <v>3</v>
      </c>
      <c r="G7108" s="1" t="s">
        <v>103</v>
      </c>
      <c r="H7108" s="3" t="str">
        <f t="shared" si="109"/>
        <v>Other Than Commercial</v>
      </c>
      <c r="I7108" s="3" t="str">
        <f>IF(IFERROR(SEARCH("N/A",CID_DB[[#This Row],[ NSN ]]),-1)&lt;&gt;-1,"",LEFT(SUBSTITUTE(SUBSTITUTE(SUBSTITUTE(SUBSTITUTE(SUBSTITUTE(CID_DB[[#This Row],[ NSN ]],"-","")," ","")," ",""),"‐",""),"NA",""),13))</f>
        <v/>
      </c>
      <c r="J710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|PT6A68SPEC1037|Engine|</v>
      </c>
    </row>
    <row r="7109" spans="1:10" x14ac:dyDescent="0.35">
      <c r="A7109" s="1" t="s">
        <v>3</v>
      </c>
      <c r="B7109" s="1" t="s">
        <v>13722</v>
      </c>
      <c r="C7109" s="1" t="s">
        <v>13752</v>
      </c>
      <c r="D7109" s="1" t="s">
        <v>3</v>
      </c>
      <c r="E7109" s="1" t="s">
        <v>13789</v>
      </c>
      <c r="F7109" s="4" t="s">
        <v>13763</v>
      </c>
      <c r="G7109" s="1" t="s">
        <v>8</v>
      </c>
      <c r="H7109" s="3" t="str">
        <f t="shared" si="109"/>
        <v>Commercial</v>
      </c>
      <c r="I7109" s="3" t="str">
        <f>IF(IFERROR(SEARCH("N/A",CID_DB[[#This Row],[ NSN ]]),-1)&lt;&gt;-1,"",LEFT(SUBSTITUTE(SUBSTITUTE(SUBSTITUTE(SUBSTITUTE(SUBSTITUTE(CID_DB[[#This Row],[ NSN ]],"-","")," ","")," ",""),"‐",""),"NA",""),13))</f>
        <v>2835015237610</v>
      </c>
      <c r="J71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170950100B||Combustion Chamber|2835015237610</v>
      </c>
    </row>
    <row r="7110" spans="1:10" x14ac:dyDescent="0.35">
      <c r="A7110" s="1" t="s">
        <v>3</v>
      </c>
      <c r="B7110" s="1" t="s">
        <v>13722</v>
      </c>
      <c r="C7110" s="1">
        <v>4550030</v>
      </c>
      <c r="D7110" s="1" t="s">
        <v>3</v>
      </c>
      <c r="E7110" s="1" t="s">
        <v>13790</v>
      </c>
      <c r="F7110" s="4" t="s">
        <v>13764</v>
      </c>
      <c r="G7110" s="1" t="s">
        <v>8</v>
      </c>
      <c r="H7110" s="3" t="str">
        <f t="shared" si="109"/>
        <v>Commercial</v>
      </c>
      <c r="I7110" s="3" t="str">
        <f>IF(IFERROR(SEARCH("N/A",CID_DB[[#This Row],[ NSN ]]),-1)&lt;&gt;-1,"",LEFT(SUBSTITUTE(SUBSTITUTE(SUBSTITUTE(SUBSTITUTE(SUBSTITUTE(CID_DB[[#This Row],[ NSN ]],"-","")," ","")," ",""),"‐",""),"NA",""),13))</f>
        <v>2835016779545</v>
      </c>
      <c r="J711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4550030||Turbine Nozzle|2835016779545</v>
      </c>
    </row>
    <row r="7111" spans="1:10" x14ac:dyDescent="0.35">
      <c r="A7111" s="1" t="s">
        <v>3</v>
      </c>
      <c r="B7111" s="1" t="s">
        <v>13722</v>
      </c>
      <c r="C7111" s="1">
        <v>4550041</v>
      </c>
      <c r="D7111" s="1" t="s">
        <v>3</v>
      </c>
      <c r="E7111" s="1" t="s">
        <v>13791</v>
      </c>
      <c r="F7111" s="4" t="s">
        <v>13765</v>
      </c>
      <c r="G7111" s="1" t="s">
        <v>8</v>
      </c>
      <c r="H7111" s="3" t="str">
        <f t="shared" si="109"/>
        <v>Commercial</v>
      </c>
      <c r="I7111" s="3" t="str">
        <f>IF(IFERROR(SEARCH("N/A",CID_DB[[#This Row],[ NSN ]]),-1)&lt;&gt;-1,"",LEFT(SUBSTITUTE(SUBSTITUTE(SUBSTITUTE(SUBSTITUTE(SUBSTITUTE(CID_DB[[#This Row],[ NSN ]],"-","")," ","")," ",""),"‐",""),"NA",""),13))</f>
        <v>2835016779854</v>
      </c>
      <c r="J711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4550041||Combustion Liner|2835016779854</v>
      </c>
    </row>
    <row r="7112" spans="1:10" x14ac:dyDescent="0.35">
      <c r="A7112" s="1" t="s">
        <v>3</v>
      </c>
      <c r="B7112" s="1" t="s">
        <v>13722</v>
      </c>
      <c r="C7112" s="1">
        <v>4550042</v>
      </c>
      <c r="D7112" s="1" t="s">
        <v>3</v>
      </c>
      <c r="E7112" s="1" t="s">
        <v>13790</v>
      </c>
      <c r="F7112" s="4" t="s">
        <v>13766</v>
      </c>
      <c r="G7112" s="1" t="s">
        <v>8</v>
      </c>
      <c r="H7112" s="3" t="str">
        <f t="shared" si="109"/>
        <v>Commercial</v>
      </c>
      <c r="I7112" s="3" t="str">
        <f>IF(IFERROR(SEARCH("N/A",CID_DB[[#This Row],[ NSN ]]),-1)&lt;&gt;-1,"",LEFT(SUBSTITUTE(SUBSTITUTE(SUBSTITUTE(SUBSTITUTE(SUBSTITUTE(CID_DB[[#This Row],[ NSN ]],"-","")," ","")," ",""),"‐",""),"NA",""),13))</f>
        <v>2835016775704</v>
      </c>
      <c r="J711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4550042||Turbine Nozzle|2835016775704</v>
      </c>
    </row>
    <row r="7113" spans="1:10" x14ac:dyDescent="0.35">
      <c r="A7113" s="1" t="s">
        <v>3</v>
      </c>
      <c r="B7113" s="1" t="s">
        <v>13722</v>
      </c>
      <c r="C7113" s="1">
        <v>4550028</v>
      </c>
      <c r="D7113" s="1" t="s">
        <v>3</v>
      </c>
      <c r="E7113" s="1" t="s">
        <v>13792</v>
      </c>
      <c r="F7113" s="4" t="s">
        <v>13767</v>
      </c>
      <c r="G7113" s="1" t="s">
        <v>8</v>
      </c>
      <c r="H7113" s="3" t="str">
        <f t="shared" si="109"/>
        <v>Commercial</v>
      </c>
      <c r="I7113" s="3" t="str">
        <f>IF(IFERROR(SEARCH("N/A",CID_DB[[#This Row],[ NSN ]]),-1)&lt;&gt;-1,"",LEFT(SUBSTITUTE(SUBSTITUTE(SUBSTITUTE(SUBSTITUTE(SUBSTITUTE(CID_DB[[#This Row],[ NSN ]],"-","")," ","")," ",""),"‐",""),"NA",""),13))</f>
        <v>2835016865811</v>
      </c>
      <c r="J71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4550028||TURBINE WHEEL,TORQU|2835016865811</v>
      </c>
    </row>
    <row r="7114" spans="1:10" x14ac:dyDescent="0.35">
      <c r="A7114" s="1" t="s">
        <v>3</v>
      </c>
      <c r="B7114" s="1" t="s">
        <v>13722</v>
      </c>
      <c r="C7114" s="1">
        <v>4550027</v>
      </c>
      <c r="D7114" s="1" t="s">
        <v>3</v>
      </c>
      <c r="E7114" s="1" t="s">
        <v>13793</v>
      </c>
      <c r="F7114" s="4" t="s">
        <v>13768</v>
      </c>
      <c r="G7114" s="1" t="s">
        <v>8</v>
      </c>
      <c r="H7114" s="3" t="str">
        <f t="shared" si="109"/>
        <v>Commercial</v>
      </c>
      <c r="I7114" s="3" t="str">
        <f>IF(IFERROR(SEARCH("N/A",CID_DB[[#This Row],[ NSN ]]),-1)&lt;&gt;-1,"",LEFT(SUBSTITUTE(SUBSTITUTE(SUBSTITUTE(SUBSTITUTE(SUBSTITUTE(CID_DB[[#This Row],[ NSN ]],"-","")," ","")," ",""),"‐",""),"NA",""),13))</f>
        <v>2835016855240</v>
      </c>
      <c r="J71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4550027||ROTOR,TURBINE,NONAI|2835016855240</v>
      </c>
    </row>
    <row r="7115" spans="1:10" x14ac:dyDescent="0.35">
      <c r="A7115" s="1" t="s">
        <v>3</v>
      </c>
      <c r="B7115" s="1" t="s">
        <v>13722</v>
      </c>
      <c r="C7115" s="1">
        <v>4550053</v>
      </c>
      <c r="D7115" s="1" t="s">
        <v>3</v>
      </c>
      <c r="E7115" s="1" t="s">
        <v>13794</v>
      </c>
      <c r="F7115" s="4" t="s">
        <v>13769</v>
      </c>
      <c r="G7115" s="1" t="s">
        <v>8</v>
      </c>
      <c r="H7115" s="3" t="str">
        <f t="shared" si="109"/>
        <v>Commercial</v>
      </c>
      <c r="I7115" s="3" t="str">
        <f>IF(IFERROR(SEARCH("N/A",CID_DB[[#This Row],[ NSN ]]),-1)&lt;&gt;-1,"",LEFT(SUBSTITUTE(SUBSTITUTE(SUBSTITUTE(SUBSTITUTE(SUBSTITUTE(CID_DB[[#This Row],[ NSN ]],"-","")," ","")," ",""),"‐",""),"NA",""),13))</f>
        <v>5305016778891</v>
      </c>
      <c r="J711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4550053||SETSCREW|5305016778891</v>
      </c>
    </row>
    <row r="7116" spans="1:10" x14ac:dyDescent="0.35">
      <c r="A7116" s="1" t="s">
        <v>3</v>
      </c>
      <c r="B7116" s="1" t="s">
        <v>13723</v>
      </c>
      <c r="C7116" s="1" t="s">
        <v>13753</v>
      </c>
      <c r="D7116" s="1" t="s">
        <v>3</v>
      </c>
      <c r="E7116" s="1" t="s">
        <v>13795</v>
      </c>
      <c r="F7116" s="4" t="s">
        <v>13770</v>
      </c>
      <c r="G7116" s="1" t="s">
        <v>8</v>
      </c>
      <c r="H7116" s="3" t="str">
        <f t="shared" si="109"/>
        <v>Commercial</v>
      </c>
      <c r="I7116" s="3" t="str">
        <f>IF(IFERROR(SEARCH("N/A",CID_DB[[#This Row],[ NSN ]]),-1)&lt;&gt;-1,"",LEFT(SUBSTITUTE(SUBSTITUTE(SUBSTITUTE(SUBSTITUTE(SUBSTITUTE(CID_DB[[#This Row],[ NSN ]],"-","")," ","")," ",""),"‐",""),"NA",""),13))</f>
        <v>7025016311542</v>
      </c>
      <c r="J711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972482000||DATA PROCESSING TERMINAL|7025016311542</v>
      </c>
    </row>
    <row r="7117" spans="1:10" x14ac:dyDescent="0.35">
      <c r="A7117" s="1" t="s">
        <v>3</v>
      </c>
      <c r="B7117" s="1" t="s">
        <v>13806</v>
      </c>
      <c r="C7117" s="1">
        <v>1000118972</v>
      </c>
      <c r="D7117" s="1" t="s">
        <v>3</v>
      </c>
      <c r="E7117" s="1" t="s">
        <v>13823</v>
      </c>
      <c r="F7117" s="4" t="s">
        <v>3</v>
      </c>
      <c r="G7117" s="1" t="s">
        <v>103</v>
      </c>
      <c r="H7117" s="3" t="str">
        <f t="shared" ref="H7117:H7145" si="113">IF(G7117="Y - CID","Commercial",IF(G7117="N - CID","Other Than Commercial","N/A"))</f>
        <v>Other Than Commercial</v>
      </c>
      <c r="I7117" s="3" t="str">
        <f>IF(IFERROR(SEARCH("N/A",CID_DB[[#This Row],[ NSN ]]),-1)&lt;&gt;-1,"",LEFT(SUBSTITUTE(SUBSTITUTE(SUBSTITUTE(SUBSTITUTE(SUBSTITUTE(CID_DB[[#This Row],[ NSN ]],"-","")," ","")," ",""),"‐",""),"NA",""),13))</f>
        <v/>
      </c>
      <c r="J71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1000118972||MiniT 2x|</v>
      </c>
    </row>
    <row r="7118" spans="1:10" x14ac:dyDescent="0.35">
      <c r="A7118" s="1" t="s">
        <v>3</v>
      </c>
      <c r="B7118" s="1" t="s">
        <v>13806</v>
      </c>
      <c r="C7118" s="1">
        <v>1000084327</v>
      </c>
      <c r="D7118" s="1" t="s">
        <v>3</v>
      </c>
      <c r="E7118" s="1" t="s">
        <v>13824</v>
      </c>
      <c r="F7118" s="4" t="s">
        <v>3</v>
      </c>
      <c r="G7118" s="1" t="s">
        <v>103</v>
      </c>
      <c r="H7118" s="3" t="str">
        <f t="shared" si="113"/>
        <v>Other Than Commercial</v>
      </c>
      <c r="I7118" s="3" t="str">
        <f>IF(IFERROR(SEARCH("N/A",CID_DB[[#This Row],[ NSN ]]),-1)&lt;&gt;-1,"",LEFT(SUBSTITUTE(SUBSTITUTE(SUBSTITUTE(SUBSTITUTE(SUBSTITUTE(CID_DB[[#This Row],[ NSN ]],"-","")," ","")," ",""),"‐",""),"NA",""),13))</f>
        <v/>
      </c>
      <c r="J71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1000084327||MiniT 2i|</v>
      </c>
    </row>
    <row r="7119" spans="1:10" x14ac:dyDescent="0.35">
      <c r="A7119" s="1" t="s">
        <v>3</v>
      </c>
      <c r="B7119" s="1" t="s">
        <v>13806</v>
      </c>
      <c r="C7119" s="1">
        <v>6009100001</v>
      </c>
      <c r="D7119" s="1" t="s">
        <v>3</v>
      </c>
      <c r="E7119" s="1" t="s">
        <v>13825</v>
      </c>
      <c r="F7119" s="4" t="s">
        <v>3</v>
      </c>
      <c r="G7119" s="1" t="s">
        <v>103</v>
      </c>
      <c r="H7119" s="3" t="str">
        <f t="shared" si="113"/>
        <v>Other Than Commercial</v>
      </c>
      <c r="I7119" s="3" t="str">
        <f>IF(IFERROR(SEARCH("N/A",CID_DB[[#This Row],[ NSN ]]),-1)&lt;&gt;-1,"",LEFT(SUBSTITUTE(SUBSTITUTE(SUBSTITUTE(SUBSTITUTE(SUBSTITUTE(CID_DB[[#This Row],[ NSN ]],"-","")," ","")," ",""),"‐",""),"NA",""),13))</f>
        <v/>
      </c>
      <c r="J71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6009100001||MiniT 2|</v>
      </c>
    </row>
    <row r="7120" spans="1:10" x14ac:dyDescent="0.35">
      <c r="A7120" s="1" t="s">
        <v>3</v>
      </c>
      <c r="B7120" s="1" t="s">
        <v>13806</v>
      </c>
      <c r="C7120" s="1">
        <v>6000077200</v>
      </c>
      <c r="D7120" s="1" t="s">
        <v>3</v>
      </c>
      <c r="E7120" s="1" t="s">
        <v>13826</v>
      </c>
      <c r="F7120" s="4" t="s">
        <v>3</v>
      </c>
      <c r="G7120" s="1" t="s">
        <v>103</v>
      </c>
      <c r="H7120" s="3" t="str">
        <f t="shared" si="113"/>
        <v>Other Than Commercial</v>
      </c>
      <c r="I7120" s="3" t="str">
        <f>IF(IFERROR(SEARCH("N/A",CID_DB[[#This Row],[ NSN ]]),-1)&lt;&gt;-1,"",LEFT(SUBSTITUTE(SUBSTITUTE(SUBSTITUTE(SUBSTITUTE(SUBSTITUTE(CID_DB[[#This Row],[ NSN ]],"-","")," ","")," ",""),"‐",""),"NA",""),13))</f>
        <v/>
      </c>
      <c r="J71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6000077200||ROVERÂ® 6S Base Kit|</v>
      </c>
    </row>
    <row r="7121" spans="1:10" x14ac:dyDescent="0.35">
      <c r="A7121" s="1" t="s">
        <v>3</v>
      </c>
      <c r="B7121" s="1" t="s">
        <v>13806</v>
      </c>
      <c r="C7121" s="1">
        <v>6000077201</v>
      </c>
      <c r="D7121" s="1" t="s">
        <v>3</v>
      </c>
      <c r="E7121" s="1" t="s">
        <v>13827</v>
      </c>
      <c r="F7121" s="4" t="s">
        <v>3</v>
      </c>
      <c r="G7121" s="1" t="s">
        <v>103</v>
      </c>
      <c r="H7121" s="3" t="str">
        <f t="shared" si="113"/>
        <v>Other Than Commercial</v>
      </c>
      <c r="I7121" s="3" t="str">
        <f>IF(IFERROR(SEARCH("N/A",CID_DB[[#This Row],[ NSN ]]),-1)&lt;&gt;-1,"",LEFT(SUBSTITUTE(SUBSTITUTE(SUBSTITUTE(SUBSTITUTE(SUBSTITUTE(CID_DB[[#This Row],[ NSN ]],"-","")," ","")," ",""),"‐",""),"NA",""),13))</f>
        <v/>
      </c>
      <c r="J71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6000077201||ROVERÂ® 6Si Base Kit|</v>
      </c>
    </row>
    <row r="7122" spans="1:10" x14ac:dyDescent="0.35">
      <c r="A7122" s="1" t="s">
        <v>3</v>
      </c>
      <c r="B7122" s="1" t="s">
        <v>13806</v>
      </c>
      <c r="C7122" s="1">
        <v>6000077203</v>
      </c>
      <c r="D7122" s="1" t="s">
        <v>3</v>
      </c>
      <c r="E7122" s="1" t="s">
        <v>13828</v>
      </c>
      <c r="F7122" s="4" t="s">
        <v>3</v>
      </c>
      <c r="G7122" s="1" t="s">
        <v>103</v>
      </c>
      <c r="H7122" s="3" t="str">
        <f t="shared" si="113"/>
        <v>Other Than Commercial</v>
      </c>
      <c r="I7122" s="3" t="str">
        <f>IF(IFERROR(SEARCH("N/A",CID_DB[[#This Row],[ NSN ]]),-1)&lt;&gt;-1,"",LEFT(SUBSTITUTE(SUBSTITUTE(SUBSTITUTE(SUBSTITUTE(SUBSTITUTE(CID_DB[[#This Row],[ NSN ]],"-","")," ","")," ",""),"‐",""),"NA",""),13))</f>
        <v/>
      </c>
      <c r="J71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6000077203||ROVERÂ® 6Sc Base Kit|</v>
      </c>
    </row>
    <row r="7123" spans="1:10" x14ac:dyDescent="0.35">
      <c r="A7123" s="1" t="s">
        <v>3</v>
      </c>
      <c r="B7123" s="1" t="s">
        <v>13806</v>
      </c>
      <c r="C7123" s="1" t="s">
        <v>13807</v>
      </c>
      <c r="D7123" s="1" t="s">
        <v>3</v>
      </c>
      <c r="E7123" s="1" t="s">
        <v>13829</v>
      </c>
      <c r="F7123" s="4" t="s">
        <v>3</v>
      </c>
      <c r="G7123" s="1" t="s">
        <v>103</v>
      </c>
      <c r="H7123" s="3" t="str">
        <f t="shared" si="113"/>
        <v>Other Than Commercial</v>
      </c>
      <c r="I7123" s="3" t="str">
        <f>IF(IFERROR(SEARCH("N/A",CID_DB[[#This Row],[ NSN ]]),-1)&lt;&gt;-1,"",LEFT(SUBSTITUTE(SUBSTITUTE(SUBSTITUTE(SUBSTITUTE(SUBSTITUTE(CID_DB[[#This Row],[ NSN ]],"-","")," ","")," ",""),"‐",""),"NA",""),13))</f>
        <v/>
      </c>
      <c r="J71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0N855600||VORTEX Se|</v>
      </c>
    </row>
    <row r="7124" spans="1:10" x14ac:dyDescent="0.35">
      <c r="A7124" s="1" t="s">
        <v>3</v>
      </c>
      <c r="B7124" s="1" t="s">
        <v>13806</v>
      </c>
      <c r="C7124" s="1">
        <v>1000210446</v>
      </c>
      <c r="D7124" s="1" t="s">
        <v>3</v>
      </c>
      <c r="E7124" s="1" t="s">
        <v>13830</v>
      </c>
      <c r="F7124" s="4" t="s">
        <v>3</v>
      </c>
      <c r="G7124" s="1" t="s">
        <v>103</v>
      </c>
      <c r="H7124" s="3" t="str">
        <f t="shared" si="113"/>
        <v>Other Than Commercial</v>
      </c>
      <c r="I7124" s="3" t="str">
        <f>IF(IFERROR(SEARCH("N/A",CID_DB[[#This Row],[ NSN ]]),-1)&lt;&gt;-1,"",LEFT(SUBSTITUTE(SUBSTITUTE(SUBSTITUTE(SUBSTITUTE(SUBSTITUTE(CID_DB[[#This Row],[ NSN ]],"-","")," ","")," ",""),"‐",""),"NA",""),13))</f>
        <v/>
      </c>
      <c r="J71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1000210446||VORTEX Si|</v>
      </c>
    </row>
    <row r="7125" spans="1:10" x14ac:dyDescent="0.35">
      <c r="A7125" s="1" t="s">
        <v>3</v>
      </c>
      <c r="B7125" s="1" t="s">
        <v>13806</v>
      </c>
      <c r="C7125" s="1" t="s">
        <v>13808</v>
      </c>
      <c r="D7125" s="1" t="s">
        <v>3</v>
      </c>
      <c r="E7125" s="1" t="s">
        <v>13808</v>
      </c>
      <c r="F7125" s="4" t="s">
        <v>3</v>
      </c>
      <c r="G7125" s="1" t="s">
        <v>103</v>
      </c>
      <c r="H7125" s="3" t="str">
        <f t="shared" si="113"/>
        <v>Other Than Commercial</v>
      </c>
      <c r="I7125" s="3" t="str">
        <f>IF(IFERROR(SEARCH("N/A",CID_DB[[#This Row],[ NSN ]]),-1)&lt;&gt;-1,"",LEFT(SUBSTITUTE(SUBSTITUTE(SUBSTITUTE(SUBSTITUTE(SUBSTITUTE(CID_DB[[#This Row],[ NSN ]],"-","")," ","")," ",""),"‐",""),"NA",""),13))</f>
        <v/>
      </c>
      <c r="J71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VORTEX Sc||VORTEX Sc|</v>
      </c>
    </row>
    <row r="7126" spans="1:10" x14ac:dyDescent="0.35">
      <c r="A7126" s="1" t="s">
        <v>3</v>
      </c>
      <c r="B7126" s="1" t="s">
        <v>13806</v>
      </c>
      <c r="C7126" s="1" t="s">
        <v>13809</v>
      </c>
      <c r="D7126" s="1" t="s">
        <v>3</v>
      </c>
      <c r="E7126" s="1" t="s">
        <v>13831</v>
      </c>
      <c r="F7126" s="4" t="s">
        <v>3</v>
      </c>
      <c r="G7126" s="1" t="s">
        <v>103</v>
      </c>
      <c r="H7126" s="3" t="str">
        <f t="shared" si="113"/>
        <v>Other Than Commercial</v>
      </c>
      <c r="I7126" s="3" t="str">
        <f>IF(IFERROR(SEARCH("N/A",CID_DB[[#This Row],[ NSN ]]),-1)&lt;&gt;-1,"",LEFT(SUBSTITUTE(SUBSTITUTE(SUBSTITUTE(SUBSTITUTE(SUBSTITUTE(CID_DB[[#This Row],[ NSN ]],"-","")," ","")," ",""),"‐",""),"NA",""),13))</f>
        <v/>
      </c>
      <c r="J71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1000442810x||Bandit 2x Modem|</v>
      </c>
    </row>
    <row r="7127" spans="1:10" x14ac:dyDescent="0.35">
      <c r="A7127" s="1" t="s">
        <v>3</v>
      </c>
      <c r="B7127" s="1" t="s">
        <v>13806</v>
      </c>
      <c r="C7127" s="1" t="s">
        <v>13810</v>
      </c>
      <c r="D7127" s="1" t="s">
        <v>3</v>
      </c>
      <c r="E7127" s="1" t="s">
        <v>13832</v>
      </c>
      <c r="F7127" s="4" t="s">
        <v>3</v>
      </c>
      <c r="G7127" s="1" t="s">
        <v>103</v>
      </c>
      <c r="H7127" s="3" t="str">
        <f t="shared" si="113"/>
        <v>Other Than Commercial</v>
      </c>
      <c r="I7127" s="3" t="str">
        <f>IF(IFERROR(SEARCH("N/A",CID_DB[[#This Row],[ NSN ]]),-1)&lt;&gt;-1,"",LEFT(SUBSTITUTE(SUBSTITUTE(SUBSTITUTE(SUBSTITUTE(SUBSTITUTE(CID_DB[[#This Row],[ NSN ]],"-","")," ","")," ",""),"‐",""),"NA",""),13))</f>
        <v/>
      </c>
      <c r="J71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0N840151||Bandit 2e Modem (w/ KIV 700A)|</v>
      </c>
    </row>
    <row r="7128" spans="1:10" x14ac:dyDescent="0.35">
      <c r="A7128" s="1" t="s">
        <v>3</v>
      </c>
      <c r="B7128" s="1" t="s">
        <v>13806</v>
      </c>
      <c r="C7128" s="1" t="s">
        <v>13811</v>
      </c>
      <c r="D7128" s="1" t="s">
        <v>3</v>
      </c>
      <c r="E7128" s="1" t="s">
        <v>13833</v>
      </c>
      <c r="F7128" s="4" t="s">
        <v>3</v>
      </c>
      <c r="G7128" s="1" t="s">
        <v>103</v>
      </c>
      <c r="H7128" s="3" t="str">
        <f t="shared" si="113"/>
        <v>Other Than Commercial</v>
      </c>
      <c r="I7128" s="3" t="str">
        <f>IF(IFERROR(SEARCH("N/A",CID_DB[[#This Row],[ NSN ]]),-1)&lt;&gt;-1,"",LEFT(SUBSTITUTE(SUBSTITUTE(SUBSTITUTE(SUBSTITUTE(SUBSTITUTE(CID_DB[[#This Row],[ NSN ]],"-","")," ","")," ",""),"‐",""),"NA",""),13))</f>
        <v/>
      </c>
      <c r="J71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0N840155||Bandit 2c Modem (w/ CCM 700)|</v>
      </c>
    </row>
    <row r="7129" spans="1:10" x14ac:dyDescent="0.35">
      <c r="A7129" s="1" t="s">
        <v>3</v>
      </c>
      <c r="B7129" s="1" t="s">
        <v>13806</v>
      </c>
      <c r="C7129" s="1">
        <v>1000442810</v>
      </c>
      <c r="D7129" s="1" t="s">
        <v>3</v>
      </c>
      <c r="E7129" s="1" t="s">
        <v>13834</v>
      </c>
      <c r="F7129" s="4" t="s">
        <v>3</v>
      </c>
      <c r="G7129" s="1" t="s">
        <v>103</v>
      </c>
      <c r="H7129" s="3" t="str">
        <f t="shared" si="113"/>
        <v>Other Than Commercial</v>
      </c>
      <c r="I7129" s="3" t="str">
        <f>IF(IFERROR(SEARCH("N/A",CID_DB[[#This Row],[ NSN ]]),-1)&lt;&gt;-1,"",LEFT(SUBSTITUTE(SUBSTITUTE(SUBSTITUTE(SUBSTITUTE(SUBSTITUTE(CID_DB[[#This Row],[ NSN ]],"-","")," ","")," ",""),"‐",""),"NA",""),13))</f>
        <v/>
      </c>
      <c r="J71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1000442810||Bandit 2i Modem|</v>
      </c>
    </row>
    <row r="7130" spans="1:10" x14ac:dyDescent="0.35">
      <c r="A7130" s="1" t="s">
        <v>3</v>
      </c>
      <c r="B7130" s="1" t="s">
        <v>13806</v>
      </c>
      <c r="C7130" s="1" t="s">
        <v>13812</v>
      </c>
      <c r="D7130" s="1" t="s">
        <v>3</v>
      </c>
      <c r="E7130" s="1" t="s">
        <v>13835</v>
      </c>
      <c r="F7130" s="4" t="s">
        <v>3</v>
      </c>
      <c r="G7130" s="1" t="s">
        <v>103</v>
      </c>
      <c r="H7130" s="3" t="str">
        <f t="shared" si="113"/>
        <v>Other Than Commercial</v>
      </c>
      <c r="I7130" s="3" t="str">
        <f>IF(IFERROR(SEARCH("N/A",CID_DB[[#This Row],[ NSN ]]),-1)&lt;&gt;-1,"",LEFT(SUBSTITUTE(SUBSTITUTE(SUBSTITUTE(SUBSTITUTE(SUBSTITUTE(CID_DB[[#This Row],[ NSN ]],"-","")," ","")," ",""),"‐",""),"NA",""),13))</f>
        <v/>
      </c>
      <c r="J71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1000120141x||CMDL 2x Modem|</v>
      </c>
    </row>
    <row r="7131" spans="1:10" x14ac:dyDescent="0.35">
      <c r="A7131" s="1" t="s">
        <v>3</v>
      </c>
      <c r="B7131" s="1" t="s">
        <v>13806</v>
      </c>
      <c r="C7131" s="1" t="s">
        <v>13813</v>
      </c>
      <c r="D7131" s="1" t="s">
        <v>3</v>
      </c>
      <c r="E7131" s="1" t="s">
        <v>13836</v>
      </c>
      <c r="F7131" s="4" t="s">
        <v>3</v>
      </c>
      <c r="G7131" s="1" t="s">
        <v>103</v>
      </c>
      <c r="H7131" s="3" t="str">
        <f t="shared" si="113"/>
        <v>Other Than Commercial</v>
      </c>
      <c r="I7131" s="3" t="str">
        <f>IF(IFERROR(SEARCH("N/A",CID_DB[[#This Row],[ NSN ]]),-1)&lt;&gt;-1,"",LEFT(SUBSTITUTE(SUBSTITUTE(SUBSTITUTE(SUBSTITUTE(SUBSTITUTE(CID_DB[[#This Row],[ NSN ]],"-","")," ","")," ",""),"‐",""),"NA",""),13))</f>
        <v/>
      </c>
      <c r="J71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0N852660||CMDL 2e Modem (w/ KIV 700)|</v>
      </c>
    </row>
    <row r="7132" spans="1:10" x14ac:dyDescent="0.35">
      <c r="A7132" s="1" t="s">
        <v>3</v>
      </c>
      <c r="B7132" s="1" t="s">
        <v>13806</v>
      </c>
      <c r="C7132" s="1">
        <v>1000212195</v>
      </c>
      <c r="D7132" s="1" t="s">
        <v>3</v>
      </c>
      <c r="E7132" s="1" t="s">
        <v>13837</v>
      </c>
      <c r="F7132" s="4" t="s">
        <v>3</v>
      </c>
      <c r="G7132" s="1" t="s">
        <v>103</v>
      </c>
      <c r="H7132" s="3" t="str">
        <f t="shared" si="113"/>
        <v>Other Than Commercial</v>
      </c>
      <c r="I7132" s="3" t="str">
        <f>IF(IFERROR(SEARCH("N/A",CID_DB[[#This Row],[ NSN ]]),-1)&lt;&gt;-1,"",LEFT(SUBSTITUTE(SUBSTITUTE(SUBSTITUTE(SUBSTITUTE(SUBSTITUTE(CID_DB[[#This Row],[ NSN ]],"-","")," ","")," ",""),"‐",""),"NA",""),13))</f>
        <v/>
      </c>
      <c r="J71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1000212195||CMDL 2c Modem (w/ CCM 700)|</v>
      </c>
    </row>
    <row r="7133" spans="1:10" x14ac:dyDescent="0.35">
      <c r="A7133" s="1" t="s">
        <v>3</v>
      </c>
      <c r="B7133" s="1" t="s">
        <v>13806</v>
      </c>
      <c r="C7133" s="1">
        <v>1000120141</v>
      </c>
      <c r="D7133" s="1" t="s">
        <v>3</v>
      </c>
      <c r="E7133" s="1" t="s">
        <v>13838</v>
      </c>
      <c r="F7133" s="4" t="s">
        <v>3</v>
      </c>
      <c r="G7133" s="1" t="s">
        <v>103</v>
      </c>
      <c r="H7133" s="3" t="str">
        <f t="shared" si="113"/>
        <v>Other Than Commercial</v>
      </c>
      <c r="I7133" s="3" t="str">
        <f>IF(IFERROR(SEARCH("N/A",CID_DB[[#This Row],[ NSN ]]),-1)&lt;&gt;-1,"",LEFT(SUBSTITUTE(SUBSTITUTE(SUBSTITUTE(SUBSTITUTE(SUBSTITUTE(CID_DB[[#This Row],[ NSN ]],"-","")," ","")," ",""),"‐",""),"NA",""),13))</f>
        <v/>
      </c>
      <c r="J71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1000120141||CMDL 2i Modem|</v>
      </c>
    </row>
    <row r="7134" spans="1:10" x14ac:dyDescent="0.35">
      <c r="A7134" s="1" t="s">
        <v>3</v>
      </c>
      <c r="B7134" s="1" t="s">
        <v>13806</v>
      </c>
      <c r="C7134" s="1" t="s">
        <v>13814</v>
      </c>
      <c r="D7134" s="1" t="s">
        <v>3</v>
      </c>
      <c r="E7134" s="1" t="s">
        <v>13839</v>
      </c>
      <c r="F7134" s="4" t="s">
        <v>13822</v>
      </c>
      <c r="G7134" s="1" t="s">
        <v>103</v>
      </c>
      <c r="H7134" s="3" t="str">
        <f t="shared" si="113"/>
        <v>Other Than Commercial</v>
      </c>
      <c r="I7134" s="3" t="str">
        <f>IF(IFERROR(SEARCH("N/A",CID_DB[[#This Row],[ NSN ]]),-1)&lt;&gt;-1,"",LEFT(SUBSTITUTE(SUBSTITUTE(SUBSTITUTE(SUBSTITUTE(SUBSTITUTE(CID_DB[[#This Row],[ NSN ]],"-","")," ","")," ",""),"‐",""),"NA",""),13))</f>
        <v>6650016450524</v>
      </c>
      <c r="J71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40012289009||Tac Eye Monocle|6650016450524</v>
      </c>
    </row>
    <row r="7135" spans="1:10" x14ac:dyDescent="0.35">
      <c r="A7135" s="1" t="s">
        <v>3</v>
      </c>
      <c r="B7135" s="1" t="s">
        <v>13806</v>
      </c>
      <c r="C7135" s="1">
        <v>1000208115</v>
      </c>
      <c r="D7135" s="1" t="s">
        <v>3</v>
      </c>
      <c r="E7135" s="1" t="s">
        <v>13840</v>
      </c>
      <c r="F7135" s="4" t="s">
        <v>3</v>
      </c>
      <c r="G7135" s="1" t="s">
        <v>103</v>
      </c>
      <c r="H7135" s="3" t="str">
        <f t="shared" si="113"/>
        <v>Other Than Commercial</v>
      </c>
      <c r="I7135" s="3" t="str">
        <f>IF(IFERROR(SEARCH("N/A",CID_DB[[#This Row],[ NSN ]]),-1)&lt;&gt;-1,"",LEFT(SUBSTITUTE(SUBSTITUTE(SUBSTITUTE(SUBSTITUTE(SUBSTITUTE(CID_DB[[#This Row],[ NSN ]],"-","")," ","")," ",""),"‐",""),"NA",""),13))</f>
        <v/>
      </c>
      <c r="J71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1000208115||TNR 2e Kit|</v>
      </c>
    </row>
    <row r="7136" spans="1:10" x14ac:dyDescent="0.35">
      <c r="A7136" s="1" t="s">
        <v>3</v>
      </c>
      <c r="B7136" s="1" t="s">
        <v>13806</v>
      </c>
      <c r="C7136" s="1">
        <v>1000224934</v>
      </c>
      <c r="D7136" s="1" t="s">
        <v>3</v>
      </c>
      <c r="E7136" s="1" t="s">
        <v>13841</v>
      </c>
      <c r="F7136" s="4" t="s">
        <v>3</v>
      </c>
      <c r="G7136" s="1" t="s">
        <v>103</v>
      </c>
      <c r="H7136" s="3" t="str">
        <f t="shared" si="113"/>
        <v>Other Than Commercial</v>
      </c>
      <c r="I7136" s="3" t="str">
        <f>IF(IFERROR(SEARCH("N/A",CID_DB[[#This Row],[ NSN ]]),-1)&lt;&gt;-1,"",LEFT(SUBSTITUTE(SUBSTITUTE(SUBSTITUTE(SUBSTITUTE(SUBSTITUTE(CID_DB[[#This Row],[ NSN ]],"-","")," ","")," ",""),"‐",""),"NA",""),13))</f>
        <v/>
      </c>
      <c r="J71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1000224934||TNR 2x Kit|</v>
      </c>
    </row>
    <row r="7137" spans="1:10" x14ac:dyDescent="0.35">
      <c r="A7137" s="1" t="s">
        <v>3</v>
      </c>
      <c r="B7137" s="1" t="s">
        <v>13806</v>
      </c>
      <c r="C7137" s="1">
        <v>1000218478</v>
      </c>
      <c r="D7137" s="1" t="s">
        <v>3</v>
      </c>
      <c r="E7137" s="1" t="s">
        <v>13842</v>
      </c>
      <c r="F7137" s="4" t="s">
        <v>3</v>
      </c>
      <c r="G7137" s="1" t="s">
        <v>103</v>
      </c>
      <c r="H7137" s="3" t="str">
        <f t="shared" si="113"/>
        <v>Other Than Commercial</v>
      </c>
      <c r="I7137" s="3" t="str">
        <f>IF(IFERROR(SEARCH("N/A",CID_DB[[#This Row],[ NSN ]]),-1)&lt;&gt;-1,"",LEFT(SUBSTITUTE(SUBSTITUTE(SUBSTITUTE(SUBSTITUTE(SUBSTITUTE(CID_DB[[#This Row],[ NSN ]],"-","")," ","")," ",""),"‐",""),"NA",""),13))</f>
        <v/>
      </c>
      <c r="J71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1000218478||TNR 2c Kit|</v>
      </c>
    </row>
    <row r="7138" spans="1:10" x14ac:dyDescent="0.35">
      <c r="A7138" s="1" t="s">
        <v>3</v>
      </c>
      <c r="B7138" s="1" t="s">
        <v>13806</v>
      </c>
      <c r="C7138" s="1">
        <v>1000181931</v>
      </c>
      <c r="D7138" s="1" t="s">
        <v>3</v>
      </c>
      <c r="E7138" s="1" t="s">
        <v>13843</v>
      </c>
      <c r="F7138" s="4" t="s">
        <v>3</v>
      </c>
      <c r="G7138" s="1" t="s">
        <v>103</v>
      </c>
      <c r="H7138" s="3" t="str">
        <f t="shared" si="113"/>
        <v>Other Than Commercial</v>
      </c>
      <c r="I7138" s="3" t="str">
        <f>IF(IFERROR(SEARCH("N/A",CID_DB[[#This Row],[ NSN ]]),-1)&lt;&gt;-1,"",LEFT(SUBSTITUTE(SUBSTITUTE(SUBSTITUTE(SUBSTITUTE(SUBSTITUTE(CID_DB[[#This Row],[ NSN ]],"-","")," ","")," ",""),"‐",""),"NA",""),13))</f>
        <v/>
      </c>
      <c r="J71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1000181931||TNR 2i Kit|</v>
      </c>
    </row>
    <row r="7139" spans="1:10" x14ac:dyDescent="0.35">
      <c r="A7139" s="1" t="s">
        <v>3</v>
      </c>
      <c r="B7139" s="1" t="s">
        <v>13806</v>
      </c>
      <c r="C7139" s="1" t="s">
        <v>13815</v>
      </c>
      <c r="D7139" s="1" t="s">
        <v>3</v>
      </c>
      <c r="E7139" s="1" t="s">
        <v>13844</v>
      </c>
      <c r="F7139" s="4" t="s">
        <v>3</v>
      </c>
      <c r="G7139" s="1" t="s">
        <v>103</v>
      </c>
      <c r="H7139" s="3" t="str">
        <f t="shared" si="113"/>
        <v>Other Than Commercial</v>
      </c>
      <c r="I7139" s="3" t="str">
        <f>IF(IFERROR(SEARCH("N/A",CID_DB[[#This Row],[ NSN ]]),-1)&lt;&gt;-1,"",LEFT(SUBSTITUTE(SUBSTITUTE(SUBSTITUTE(SUBSTITUTE(SUBSTITUTE(CID_DB[[#This Row],[ NSN ]],"-","")," ","")," ",""),"‐",""),"NA",""),13))</f>
        <v/>
      </c>
      <c r="J71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11470102001||S280 STD ITACS SHLTR GRN 15KWG 24KECU D114701020|</v>
      </c>
    </row>
    <row r="7140" spans="1:10" x14ac:dyDescent="0.35">
      <c r="A7140" s="1" t="s">
        <v>3</v>
      </c>
      <c r="B7140" s="1" t="s">
        <v>13806</v>
      </c>
      <c r="C7140" s="1" t="s">
        <v>13816</v>
      </c>
      <c r="D7140" s="1" t="s">
        <v>3</v>
      </c>
      <c r="E7140" s="1" t="s">
        <v>13845</v>
      </c>
      <c r="F7140" s="4" t="s">
        <v>3</v>
      </c>
      <c r="G7140" s="1" t="s">
        <v>103</v>
      </c>
      <c r="H7140" s="3" t="str">
        <f t="shared" si="113"/>
        <v>Other Than Commercial</v>
      </c>
      <c r="I7140" s="3" t="str">
        <f>IF(IFERROR(SEARCH("N/A",CID_DB[[#This Row],[ NSN ]]),-1)&lt;&gt;-1,"",LEFT(SUBSTITUTE(SUBSTITUTE(SUBSTITUTE(SUBSTITUTE(SUBSTITUTE(CID_DB[[#This Row],[ NSN ]],"-","")," ","")," ",""),"‐",""),"NA",""),13))</f>
        <v/>
      </c>
      <c r="J71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11470101001||S280 STD ITACS SHLTR TAN 15KWG 24KECU D114701010|</v>
      </c>
    </row>
    <row r="7141" spans="1:10" x14ac:dyDescent="0.35">
      <c r="A7141" s="1" t="s">
        <v>3</v>
      </c>
      <c r="B7141" s="1" t="s">
        <v>13806</v>
      </c>
      <c r="C7141" s="1" t="s">
        <v>13817</v>
      </c>
      <c r="D7141" s="1" t="s">
        <v>3</v>
      </c>
      <c r="E7141" s="1" t="s">
        <v>13846</v>
      </c>
      <c r="F7141" s="4" t="s">
        <v>3</v>
      </c>
      <c r="G7141" s="1" t="s">
        <v>103</v>
      </c>
      <c r="H7141" s="3" t="str">
        <f t="shared" si="113"/>
        <v>Other Than Commercial</v>
      </c>
      <c r="I7141" s="3" t="str">
        <f>IF(IFERROR(SEARCH("N/A",CID_DB[[#This Row],[ NSN ]]),-1)&lt;&gt;-1,"",LEFT(SUBSTITUTE(SUBSTITUTE(SUBSTITUTE(SUBSTITUTE(SUBSTITUTE(CID_DB[[#This Row],[ NSN ]],"-","")," ","")," ",""),"‐",""),"NA",""),13))</f>
        <v/>
      </c>
      <c r="J71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11470202001||S788 STD ITACS SHLTR GRN 15KWG 24KECU D114702020|</v>
      </c>
    </row>
    <row r="7142" spans="1:10" x14ac:dyDescent="0.35">
      <c r="A7142" s="1" t="s">
        <v>3</v>
      </c>
      <c r="B7142" s="1" t="s">
        <v>13806</v>
      </c>
      <c r="C7142" s="1" t="s">
        <v>13818</v>
      </c>
      <c r="D7142" s="1" t="s">
        <v>3</v>
      </c>
      <c r="E7142" s="1" t="s">
        <v>13847</v>
      </c>
      <c r="F7142" s="4" t="s">
        <v>3</v>
      </c>
      <c r="G7142" s="1" t="s">
        <v>103</v>
      </c>
      <c r="H7142" s="3" t="str">
        <f t="shared" si="113"/>
        <v>Other Than Commercial</v>
      </c>
      <c r="I7142" s="3" t="str">
        <f>IF(IFERROR(SEARCH("N/A",CID_DB[[#This Row],[ NSN ]]),-1)&lt;&gt;-1,"",LEFT(SUBSTITUTE(SUBSTITUTE(SUBSTITUTE(SUBSTITUTE(SUBSTITUTE(CID_DB[[#This Row],[ NSN ]],"-","")," ","")," ",""),"‐",""),"NA",""),13))</f>
        <v/>
      </c>
      <c r="J71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11470201001||S788 STD ITACS SHLTR TAN 15KWG 24KECU D114702010|</v>
      </c>
    </row>
    <row r="7143" spans="1:10" x14ac:dyDescent="0.35">
      <c r="A7143" s="1" t="s">
        <v>3</v>
      </c>
      <c r="B7143" s="1" t="s">
        <v>13806</v>
      </c>
      <c r="C7143" s="1" t="s">
        <v>13819</v>
      </c>
      <c r="D7143" s="1" t="s">
        <v>3</v>
      </c>
      <c r="E7143" s="1" t="s">
        <v>13848</v>
      </c>
      <c r="F7143" s="4" t="s">
        <v>3</v>
      </c>
      <c r="G7143" s="1" t="s">
        <v>103</v>
      </c>
      <c r="H7143" s="3" t="str">
        <f t="shared" si="113"/>
        <v>Other Than Commercial</v>
      </c>
      <c r="I7143" s="3" t="str">
        <f>IF(IFERROR(SEARCH("N/A",CID_DB[[#This Row],[ NSN ]]),-1)&lt;&gt;-1,"",LEFT(SUBSTITUTE(SUBSTITUTE(SUBSTITUTE(SUBSTITUTE(SUBSTITUTE(CID_DB[[#This Row],[ NSN ]],"-","")," ","")," ",""),"‐",""),"NA",""),13))</f>
        <v/>
      </c>
      <c r="J71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11470302001||S250 STD ITACS SHLTR GRN 24KECU D114703020|</v>
      </c>
    </row>
    <row r="7144" spans="1:10" x14ac:dyDescent="0.35">
      <c r="A7144" s="1" t="s">
        <v>3</v>
      </c>
      <c r="B7144" s="1" t="s">
        <v>13806</v>
      </c>
      <c r="C7144" s="1" t="s">
        <v>13820</v>
      </c>
      <c r="D7144" s="1" t="s">
        <v>3</v>
      </c>
      <c r="E7144" s="1" t="s">
        <v>13849</v>
      </c>
      <c r="F7144" s="4" t="s">
        <v>3</v>
      </c>
      <c r="G7144" s="1" t="s">
        <v>103</v>
      </c>
      <c r="H7144" s="3" t="str">
        <f t="shared" si="113"/>
        <v>Other Than Commercial</v>
      </c>
      <c r="I7144" s="3" t="str">
        <f>IF(IFERROR(SEARCH("N/A",CID_DB[[#This Row],[ NSN ]]),-1)&lt;&gt;-1,"",LEFT(SUBSTITUTE(SUBSTITUTE(SUBSTITUTE(SUBSTITUTE(SUBSTITUTE(CID_DB[[#This Row],[ NSN ]],"-","")," ","")," ",""),"‐",""),"NA",""),13))</f>
        <v/>
      </c>
      <c r="J71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11470301001||S250 STD ITACS SHLTR TAN 24KECU D114703010|</v>
      </c>
    </row>
    <row r="7145" spans="1:10" x14ac:dyDescent="0.35">
      <c r="A7145" s="1" t="s">
        <v>3</v>
      </c>
      <c r="B7145" s="1" t="s">
        <v>13806</v>
      </c>
      <c r="C7145" s="1" t="s">
        <v>13821</v>
      </c>
      <c r="D7145" s="1" t="s">
        <v>3</v>
      </c>
      <c r="E7145" s="1" t="s">
        <v>13850</v>
      </c>
      <c r="F7145" s="4" t="s">
        <v>3</v>
      </c>
      <c r="G7145" s="1" t="s">
        <v>103</v>
      </c>
      <c r="H7145" s="3" t="str">
        <f t="shared" si="113"/>
        <v>Other Than Commercial</v>
      </c>
      <c r="I7145" s="3" t="str">
        <f>IF(IFERROR(SEARCH("N/A",CID_DB[[#This Row],[ NSN ]]),-1)&lt;&gt;-1,"",LEFT(SUBSTITUTE(SUBSTITUTE(SUBSTITUTE(SUBSTITUTE(SUBSTITUTE(CID_DB[[#This Row],[ NSN ]],"-","")," ","")," ",""),"‐",""),"NA",""),13))</f>
        <v/>
      </c>
      <c r="J71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12243010001||KIT, ISRG2, MM, W/ KUBAND|</v>
      </c>
    </row>
    <row r="7146" spans="1:10" x14ac:dyDescent="0.35">
      <c r="A7146" s="1" t="s">
        <v>3</v>
      </c>
      <c r="B7146" s="1" t="s">
        <v>13724</v>
      </c>
      <c r="C7146" s="1" t="s">
        <v>13754</v>
      </c>
      <c r="D7146" s="1" t="s">
        <v>3</v>
      </c>
      <c r="E7146" s="1" t="s">
        <v>13796</v>
      </c>
      <c r="F7146" s="4" t="s">
        <v>13771</v>
      </c>
      <c r="G7146" s="1" t="s">
        <v>8</v>
      </c>
      <c r="H7146" s="3" t="str">
        <f t="shared" si="109"/>
        <v>Commercial</v>
      </c>
      <c r="I7146" s="3" t="str">
        <f>IF(IFERROR(SEARCH("N/A",CID_DB[[#This Row],[ NSN ]]),-1)&lt;&gt;-1,"",LEFT(SUBSTITUTE(SUBSTITUTE(SUBSTITUTE(SUBSTITUTE(SUBSTITUTE(CID_DB[[#This Row],[ NSN ]],"-","")," ","")," ",""),"‐",""),"NA",""),13))</f>
        <v>6110014634433</v>
      </c>
      <c r="J71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WX9N039||Contactor, Aircraft|6110014634433</v>
      </c>
    </row>
    <row r="7147" spans="1:10" x14ac:dyDescent="0.35">
      <c r="A7147" s="1" t="s">
        <v>3</v>
      </c>
      <c r="B7147" s="1" t="s">
        <v>14095</v>
      </c>
      <c r="C7147" s="1" t="s">
        <v>14096</v>
      </c>
      <c r="D7147" s="1" t="s">
        <v>14096</v>
      </c>
      <c r="E7147" s="1" t="s">
        <v>14097</v>
      </c>
      <c r="F7147" s="4" t="s">
        <v>3</v>
      </c>
      <c r="G7147" s="1" t="s">
        <v>103</v>
      </c>
      <c r="H7147" s="3" t="str">
        <f t="shared" ref="H7147:H7154" si="114">IF(G7147="Y - CID","Commercial",IF(G7147="N - CID","Other Than Commercial","N/A"))</f>
        <v>Other Than Commercial</v>
      </c>
      <c r="I7147" s="3" t="str">
        <f>IF(IFERROR(SEARCH("N/A",CID_DB[[#This Row],[ NSN ]]),-1)&lt;&gt;-1,"",LEFT(SUBSTITUTE(SUBSTITUTE(SUBSTITUTE(SUBSTITUTE(SUBSTITUTE(CID_DB[[#This Row],[ NSN ]],"-","")," ","")," ",""),"‐",""),"NA",""),13))</f>
        <v/>
      </c>
      <c r="J714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608C0100667|608C0100667|REVERSER ASSY (LH, POS2)|</v>
      </c>
    </row>
    <row r="7148" spans="1:10" x14ac:dyDescent="0.35">
      <c r="A7148" s="1" t="s">
        <v>3</v>
      </c>
      <c r="B7148" s="1" t="s">
        <v>14095</v>
      </c>
      <c r="C7148" s="1" t="s">
        <v>14098</v>
      </c>
      <c r="D7148" s="1" t="s">
        <v>14098</v>
      </c>
      <c r="E7148" s="1" t="s">
        <v>14099</v>
      </c>
      <c r="F7148" s="4" t="s">
        <v>3</v>
      </c>
      <c r="G7148" s="1" t="s">
        <v>103</v>
      </c>
      <c r="H7148" s="3" t="str">
        <f t="shared" si="114"/>
        <v>Other Than Commercial</v>
      </c>
      <c r="I7148" s="3" t="str">
        <f>IF(IFERROR(SEARCH("N/A",CID_DB[[#This Row],[ NSN ]]),-1)&lt;&gt;-1,"",LEFT(SUBSTITUTE(SUBSTITUTE(SUBSTITUTE(SUBSTITUTE(SUBSTITUTE(CID_DB[[#This Row],[ NSN ]],"-","")," ","")," ",""),"‐",""),"NA",""),13))</f>
        <v/>
      </c>
      <c r="J714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608C0100666|608C0100666|REVERSER ASSY (RH POS1)|</v>
      </c>
    </row>
    <row r="7149" spans="1:10" x14ac:dyDescent="0.35">
      <c r="A7149" s="1" t="s">
        <v>3</v>
      </c>
      <c r="B7149" s="1" t="s">
        <v>14095</v>
      </c>
      <c r="C7149" s="1" t="s">
        <v>14100</v>
      </c>
      <c r="D7149" s="1" t="s">
        <v>14100</v>
      </c>
      <c r="E7149" s="1" t="s">
        <v>14101</v>
      </c>
      <c r="F7149" s="4" t="s">
        <v>3</v>
      </c>
      <c r="G7149" s="1" t="s">
        <v>103</v>
      </c>
      <c r="H7149" s="3" t="str">
        <f t="shared" si="114"/>
        <v>Other Than Commercial</v>
      </c>
      <c r="I7149" s="3" t="str">
        <f>IF(IFERROR(SEARCH("N/A",CID_DB[[#This Row],[ NSN ]]),-1)&lt;&gt;-1,"",LEFT(SUBSTITUTE(SUBSTITUTE(SUBSTITUTE(SUBSTITUTE(SUBSTITUTE(CID_DB[[#This Row],[ NSN ]],"-","")," ","")," ",""),"‐",""),"NA",""),13))</f>
        <v/>
      </c>
      <c r="J714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608C0100665|608C0100665|REVERSER ASSY (LH POS1)|</v>
      </c>
    </row>
    <row r="7150" spans="1:10" x14ac:dyDescent="0.35">
      <c r="A7150" s="1" t="s">
        <v>3</v>
      </c>
      <c r="B7150" s="1" t="s">
        <v>14102</v>
      </c>
      <c r="C7150" s="1" t="s">
        <v>14103</v>
      </c>
      <c r="D7150" s="1" t="s">
        <v>14103</v>
      </c>
      <c r="E7150" s="1" t="s">
        <v>14104</v>
      </c>
      <c r="F7150" s="4" t="s">
        <v>3</v>
      </c>
      <c r="G7150" s="1" t="s">
        <v>8</v>
      </c>
      <c r="H7150" s="3" t="str">
        <f t="shared" si="114"/>
        <v>Commercial</v>
      </c>
      <c r="I7150" s="3" t="str">
        <f>IF(IFERROR(SEARCH("N/A",CID_DB[[#This Row],[ NSN ]]),-1)&lt;&gt;-1,"",LEFT(SUBSTITUTE(SUBSTITUTE(SUBSTITUTE(SUBSTITUTE(SUBSTITUTE(CID_DB[[#This Row],[ NSN ]],"-","")," ","")," ",""),"‐",""),"NA",""),13))</f>
        <v/>
      </c>
      <c r="J715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6512211251002|6512211251002|Titanium Forging (Hinge Sleeve)|</v>
      </c>
    </row>
    <row r="7151" spans="1:10" x14ac:dyDescent="0.35">
      <c r="A7151" s="1" t="s">
        <v>3</v>
      </c>
      <c r="B7151" s="1" t="s">
        <v>14102</v>
      </c>
      <c r="C7151" s="1" t="s">
        <v>14105</v>
      </c>
      <c r="D7151" s="1" t="s">
        <v>14105</v>
      </c>
      <c r="E7151" s="1" t="s">
        <v>14106</v>
      </c>
      <c r="F7151" s="4" t="s">
        <v>3</v>
      </c>
      <c r="G7151" s="1" t="s">
        <v>8</v>
      </c>
      <c r="H7151" s="3" t="str">
        <f t="shared" si="114"/>
        <v>Commercial</v>
      </c>
      <c r="I7151" s="3" t="str">
        <f>IF(IFERROR(SEARCH("N/A",CID_DB[[#This Row],[ NSN ]]),-1)&lt;&gt;-1,"",LEFT(SUBSTITUTE(SUBSTITUTE(SUBSTITUTE(SUBSTITUTE(SUBSTITUTE(CID_DB[[#This Row],[ NSN ]],"-","")," ","")," ",""),"‐",""),"NA",""),13))</f>
        <v/>
      </c>
      <c r="J715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6512211246001|6512211246001|Titanium Forging (Spindle)|</v>
      </c>
    </row>
    <row r="7152" spans="1:10" x14ac:dyDescent="0.35">
      <c r="A7152" s="1" t="s">
        <v>3</v>
      </c>
      <c r="B7152" s="1" t="s">
        <v>14102</v>
      </c>
      <c r="C7152" s="1" t="s">
        <v>14107</v>
      </c>
      <c r="D7152" s="1" t="s">
        <v>14107</v>
      </c>
      <c r="E7152" s="1" t="s">
        <v>14108</v>
      </c>
      <c r="F7152" s="4" t="s">
        <v>3</v>
      </c>
      <c r="G7152" s="1" t="s">
        <v>8</v>
      </c>
      <c r="H7152" s="3" t="str">
        <f t="shared" si="114"/>
        <v>Commercial</v>
      </c>
      <c r="I7152" s="3" t="str">
        <f>IF(IFERROR(SEARCH("N/A",CID_DB[[#This Row],[ NSN ]]),-1)&lt;&gt;-1,"",LEFT(SUBSTITUTE(SUBSTITUTE(SUBSTITUTE(SUBSTITUTE(SUBSTITUTE(CID_DB[[#This Row],[ NSN ]],"-","")," ","")," ",""),"‐",""),"NA",""),13))</f>
        <v/>
      </c>
      <c r="J715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6512211232003|6512211232003|Titanium Forging (Hinge)|</v>
      </c>
    </row>
    <row r="7153" spans="1:10" x14ac:dyDescent="0.35">
      <c r="A7153" s="1" t="s">
        <v>3</v>
      </c>
      <c r="B7153" s="1" t="s">
        <v>14102</v>
      </c>
      <c r="C7153" s="1" t="s">
        <v>14109</v>
      </c>
      <c r="D7153" s="1" t="s">
        <v>14109</v>
      </c>
      <c r="E7153" s="1" t="s">
        <v>14110</v>
      </c>
      <c r="F7153" s="4" t="s">
        <v>3</v>
      </c>
      <c r="G7153" s="1" t="s">
        <v>8</v>
      </c>
      <c r="H7153" s="3" t="str">
        <f t="shared" si="114"/>
        <v>Commercial</v>
      </c>
      <c r="I7153" s="3" t="str">
        <f>IF(IFERROR(SEARCH("N/A",CID_DB[[#This Row],[ NSN ]]),-1)&lt;&gt;-1,"",LEFT(SUBSTITUTE(SUBSTITUTE(SUBSTITUTE(SUBSTITUTE(SUBSTITUTE(CID_DB[[#This Row],[ NSN ]],"-","")," ","")," ",""),"‐",""),"NA",""),13))</f>
        <v/>
      </c>
      <c r="J715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6410311009007|6410311009007|Titanium Forging (Lower Plate)|</v>
      </c>
    </row>
    <row r="7154" spans="1:10" x14ac:dyDescent="0.35">
      <c r="A7154" s="1" t="s">
        <v>3</v>
      </c>
      <c r="B7154" s="1" t="s">
        <v>14102</v>
      </c>
      <c r="C7154" s="1" t="s">
        <v>14111</v>
      </c>
      <c r="D7154" s="1" t="s">
        <v>14111</v>
      </c>
      <c r="E7154" s="1" t="s">
        <v>14112</v>
      </c>
      <c r="F7154" s="4" t="s">
        <v>3</v>
      </c>
      <c r="G7154" s="1" t="s">
        <v>8</v>
      </c>
      <c r="H7154" s="3" t="str">
        <f t="shared" si="114"/>
        <v>Commercial</v>
      </c>
      <c r="I7154" s="3" t="str">
        <f>IF(IFERROR(SEARCH("N/A",CID_DB[[#This Row],[ NSN ]]),-1)&lt;&gt;-1,"",LEFT(SUBSTITUTE(SUBSTITUTE(SUBSTITUTE(SUBSTITUTE(SUBSTITUTE(CID_DB[[#This Row],[ NSN ]],"-","")," ","")," ",""),"‐",""),"NA",""),13))</f>
        <v/>
      </c>
      <c r="J715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6410311001007|6410311001007|Titanium Forging (Hub Plate)|</v>
      </c>
    </row>
    <row r="7155" spans="1:10" x14ac:dyDescent="0.35">
      <c r="A7155" s="1" t="s">
        <v>3</v>
      </c>
      <c r="B7155" s="1" t="s">
        <v>13851</v>
      </c>
      <c r="C7155" s="1" t="s">
        <v>13853</v>
      </c>
      <c r="D7155" s="1" t="s">
        <v>3</v>
      </c>
      <c r="E7155" s="1" t="s">
        <v>13860</v>
      </c>
      <c r="F7155" s="4" t="s">
        <v>3</v>
      </c>
      <c r="G7155" s="1" t="s">
        <v>103</v>
      </c>
      <c r="H7155" s="3" t="str">
        <f t="shared" ref="H7155:H7161" si="115">IF(G7155="Y - CID","Commercial",IF(G7155="N - CID","Other Than Commercial","N/A"))</f>
        <v>Other Than Commercial</v>
      </c>
      <c r="I7155" s="3" t="str">
        <f>IF(IFERROR(SEARCH("N/A",CID_DB[[#This Row],[ NSN ]]),-1)&lt;&gt;-1,"",LEFT(SUBSTITUTE(SUBSTITUTE(SUBSTITUTE(SUBSTITUTE(SUBSTITUTE(CID_DB[[#This Row],[ NSN ]],"-","")," ","")," ",""),"‐",""),"NA",""),13))</f>
        <v/>
      </c>
      <c r="J715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1252K411001||HSD EXTENSION UNIT/ESC MODULE KIT contains HSDXi and ESCM|</v>
      </c>
    </row>
    <row r="7156" spans="1:10" x14ac:dyDescent="0.35">
      <c r="A7156" s="1" t="s">
        <v>3</v>
      </c>
      <c r="B7156" s="1" t="s">
        <v>13851</v>
      </c>
      <c r="C7156" s="1" t="s">
        <v>13854</v>
      </c>
      <c r="D7156" s="1" t="s">
        <v>3</v>
      </c>
      <c r="E7156" s="1" t="s">
        <v>13861</v>
      </c>
      <c r="F7156" s="4" t="s">
        <v>3</v>
      </c>
      <c r="G7156" s="1" t="s">
        <v>103</v>
      </c>
      <c r="H7156" s="3" t="str">
        <f t="shared" si="115"/>
        <v>Other Than Commercial</v>
      </c>
      <c r="I7156" s="3" t="str">
        <f>IF(IFERROR(SEARCH("N/A",CID_DB[[#This Row],[ NSN ]]),-1)&lt;&gt;-1,"",LEFT(SUBSTITUTE(SUBSTITUTE(SUBSTITUTE(SUBSTITUTE(SUBSTITUTE(CID_DB[[#This Row],[ NSN ]],"-","")," ","")," ",""),"‐",""),"NA",""),13))</f>
        <v/>
      </c>
      <c r="J71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74371800WNP9001||PAR EGI  LEFT|</v>
      </c>
    </row>
    <row r="7157" spans="1:10" x14ac:dyDescent="0.35">
      <c r="A7157" s="1" t="s">
        <v>3</v>
      </c>
      <c r="B7157" s="1" t="s">
        <v>13851</v>
      </c>
      <c r="C7157" s="1" t="s">
        <v>13855</v>
      </c>
      <c r="D7157" s="1" t="s">
        <v>3</v>
      </c>
      <c r="E7157" s="1" t="s">
        <v>13862</v>
      </c>
      <c r="F7157" s="4" t="s">
        <v>3</v>
      </c>
      <c r="G7157" s="1" t="s">
        <v>103</v>
      </c>
      <c r="H7157" s="3" t="str">
        <f t="shared" si="115"/>
        <v>Other Than Commercial</v>
      </c>
      <c r="I7157" s="3" t="str">
        <f>IF(IFERROR(SEARCH("N/A",CID_DB[[#This Row],[ NSN ]]),-1)&lt;&gt;-1,"",LEFT(SUBSTITUTE(SUBSTITUTE(SUBSTITUTE(SUBSTITUTE(SUBSTITUTE(CID_DB[[#This Row],[ NSN ]],"-","")," ","")," ",""),"‐",""),"NA",""),13))</f>
        <v/>
      </c>
      <c r="J71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32159671||VALVE ASSY (STARTER AIR)|</v>
      </c>
    </row>
    <row r="7158" spans="1:10" x14ac:dyDescent="0.35">
      <c r="A7158" s="1" t="s">
        <v>3</v>
      </c>
      <c r="B7158" s="1" t="s">
        <v>13851</v>
      </c>
      <c r="C7158" s="1" t="s">
        <v>13856</v>
      </c>
      <c r="D7158" s="1" t="s">
        <v>3</v>
      </c>
      <c r="E7158" s="1" t="s">
        <v>13863</v>
      </c>
      <c r="F7158" s="4" t="s">
        <v>3</v>
      </c>
      <c r="G7158" s="1" t="s">
        <v>103</v>
      </c>
      <c r="H7158" s="3" t="str">
        <f t="shared" si="115"/>
        <v>Other Than Commercial</v>
      </c>
      <c r="I7158" s="3" t="str">
        <f>IF(IFERROR(SEARCH("N/A",CID_DB[[#This Row],[ NSN ]]),-1)&lt;&gt;-1,"",LEFT(SUBSTITUTE(SUBSTITUTE(SUBSTITUTE(SUBSTITUTE(SUBSTITUTE(CID_DB[[#This Row],[ NSN ]],"-","")," ","")," ",""),"‐",""),"NA",""),13))</f>
        <v/>
      </c>
      <c r="J715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707225701||APU CONTROLLER|</v>
      </c>
    </row>
    <row r="7159" spans="1:10" x14ac:dyDescent="0.35">
      <c r="A7159" s="1" t="s">
        <v>3</v>
      </c>
      <c r="B7159" s="1" t="s">
        <v>13852</v>
      </c>
      <c r="C7159" s="1">
        <v>12976453</v>
      </c>
      <c r="D7159" s="1">
        <v>12976453</v>
      </c>
      <c r="E7159" s="1" t="s">
        <v>13864</v>
      </c>
      <c r="F7159" s="4" t="s">
        <v>13857</v>
      </c>
      <c r="G7159" s="1" t="s">
        <v>103</v>
      </c>
      <c r="H7159" s="3" t="str">
        <f t="shared" si="115"/>
        <v>Other Than Commercial</v>
      </c>
      <c r="I7159" s="3" t="str">
        <f>IF(IFERROR(SEARCH("N/A",CID_DB[[#This Row],[ NSN ]]),-1)&lt;&gt;-1,"",LEFT(SUBSTITUTE(SUBSTITUTE(SUBSTITUTE(SUBSTITUTE(SUBSTITUTE(CID_DB[[#This Row],[ NSN ]],"-","")," ","")," ",""),"‐",""),"NA",""),13))</f>
        <v>5990014629228</v>
      </c>
      <c r="J715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12976453|12976453|Dual Speed 3Inch Resolver|5990014629228</v>
      </c>
    </row>
    <row r="7160" spans="1:10" x14ac:dyDescent="0.35">
      <c r="A7160" s="1" t="s">
        <v>3</v>
      </c>
      <c r="B7160" s="1" t="s">
        <v>13852</v>
      </c>
      <c r="C7160" s="1">
        <v>12976452</v>
      </c>
      <c r="D7160" s="1">
        <v>12976452</v>
      </c>
      <c r="E7160" s="1" t="s">
        <v>13865</v>
      </c>
      <c r="F7160" s="4" t="s">
        <v>13858</v>
      </c>
      <c r="G7160" s="1" t="s">
        <v>103</v>
      </c>
      <c r="H7160" s="3" t="str">
        <f t="shared" si="115"/>
        <v>Other Than Commercial</v>
      </c>
      <c r="I7160" s="3" t="str">
        <f>IF(IFERROR(SEARCH("N/A",CID_DB[[#This Row],[ NSN ]]),-1)&lt;&gt;-1,"",LEFT(SUBSTITUTE(SUBSTITUTE(SUBSTITUTE(SUBSTITUTE(SUBSTITUTE(CID_DB[[#This Row],[ NSN ]],"-","")," ","")," ",""),"‐",""),"NA",""),13))</f>
        <v>5990014628415</v>
      </c>
      <c r="J716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12976452|12976452|Single Speed 1.7Inch Resolver|5990014628415</v>
      </c>
    </row>
    <row r="7161" spans="1:10" x14ac:dyDescent="0.35">
      <c r="A7161" s="1" t="s">
        <v>3</v>
      </c>
      <c r="B7161" s="1" t="s">
        <v>13852</v>
      </c>
      <c r="C7161" s="1">
        <v>12976451</v>
      </c>
      <c r="D7161" s="1">
        <v>12976451</v>
      </c>
      <c r="E7161" s="1" t="s">
        <v>13865</v>
      </c>
      <c r="F7161" s="4" t="s">
        <v>13859</v>
      </c>
      <c r="G7161" s="1" t="s">
        <v>103</v>
      </c>
      <c r="H7161" s="3" t="str">
        <f t="shared" si="115"/>
        <v>Other Than Commercial</v>
      </c>
      <c r="I7161" s="3" t="str">
        <f>IF(IFERROR(SEARCH("N/A",CID_DB[[#This Row],[ NSN ]]),-1)&lt;&gt;-1,"",LEFT(SUBSTITUTE(SUBSTITUTE(SUBSTITUTE(SUBSTITUTE(SUBSTITUTE(CID_DB[[#This Row],[ NSN ]],"-","")," ","")," ",""),"‐",""),"NA",""),13))</f>
        <v>5990014626961</v>
      </c>
      <c r="J716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12976451|12976451|Single Speed 1.7Inch Resolver|5990014626961</v>
      </c>
    </row>
    <row r="7162" spans="1:10" x14ac:dyDescent="0.35">
      <c r="A7162" s="1" t="s">
        <v>3</v>
      </c>
      <c r="B7162" s="1" t="s">
        <v>13556</v>
      </c>
      <c r="C7162" s="1" t="s">
        <v>13557</v>
      </c>
      <c r="D7162" s="1" t="s">
        <v>3</v>
      </c>
      <c r="E7162" s="1" t="s">
        <v>13558</v>
      </c>
      <c r="F7162" s="4" t="s">
        <v>3</v>
      </c>
      <c r="G7162" s="1" t="s">
        <v>8</v>
      </c>
      <c r="H7162" s="3" t="str">
        <f>IF(G7162="Y - CID","Commercial",IF(G7162="N - CID","Other Than Commercial","N/A"))</f>
        <v>Commercial</v>
      </c>
      <c r="I7162" s="3" t="str">
        <f>IF(IFERROR(SEARCH("N/A",CID_DB[[#This Row],[ NSN ]]),-1)&lt;&gt;-1,"",LEFT(SUBSTITUTE(SUBSTITUTE(SUBSTITUTE(SUBSTITUTE(SUBSTITUTE(CID_DB[[#This Row],[ NSN ]],"-","")," ","")," ",""),"‐",""),"NA",""),13))</f>
        <v/>
      </c>
      <c r="J716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0100262713||Garmin Instinct 2 Solar Tactical Edition|</v>
      </c>
    </row>
    <row r="7163" spans="1:10" x14ac:dyDescent="0.35">
      <c r="A7163" s="1" t="s">
        <v>3</v>
      </c>
      <c r="B7163" s="1" t="s">
        <v>13556</v>
      </c>
      <c r="C7163" s="1" t="s">
        <v>13559</v>
      </c>
      <c r="D7163" s="1" t="s">
        <v>3</v>
      </c>
      <c r="E7163" s="1" t="s">
        <v>13560</v>
      </c>
      <c r="F7163" s="4" t="s">
        <v>3</v>
      </c>
      <c r="G7163" s="1" t="s">
        <v>8</v>
      </c>
      <c r="H7163" s="3" t="str">
        <f t="shared" si="109"/>
        <v>Commercial</v>
      </c>
      <c r="I7163" s="3" t="str">
        <f>IF(IFERROR(SEARCH("N/A",CID_DB[[#This Row],[ NSN ]]),-1)&lt;&gt;-1,"",LEFT(SUBSTITUTE(SUBSTITUTE(SUBSTITUTE(SUBSTITUTE(SUBSTITUTE(CID_DB[[#This Row],[ NSN ]],"-","")," ","")," ",""),"‐",""),"NA",""),13))</f>
        <v/>
      </c>
      <c r="J716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0100371754||Garmin Forerunner 235|</v>
      </c>
    </row>
    <row r="7164" spans="1:10" x14ac:dyDescent="0.35">
      <c r="A7164" s="1" t="s">
        <v>3</v>
      </c>
      <c r="B7164" s="1" t="s">
        <v>13556</v>
      </c>
      <c r="C7164" s="1" t="s">
        <v>13561</v>
      </c>
      <c r="D7164" s="1" t="s">
        <v>3</v>
      </c>
      <c r="E7164" s="1" t="s">
        <v>13562</v>
      </c>
      <c r="F7164" s="4" t="s">
        <v>3</v>
      </c>
      <c r="G7164" s="1" t="s">
        <v>8</v>
      </c>
      <c r="H7164" s="3" t="str">
        <f t="shared" si="109"/>
        <v>Commercial</v>
      </c>
      <c r="I7164" s="3" t="str">
        <f>IF(IFERROR(SEARCH("N/A",CID_DB[[#This Row],[ NSN ]]),-1)&lt;&gt;-1,"",LEFT(SUBSTITUTE(SUBSTITUTE(SUBSTITUTE(SUBSTITUTE(SUBSTITUTE(CID_DB[[#This Row],[ NSN ]],"-","")," ","")," ",""),"‐",""),"NA",""),13))</f>
        <v/>
      </c>
      <c r="J716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0100168900||Garmin Forerunner 35|</v>
      </c>
    </row>
    <row r="7165" spans="1:10" x14ac:dyDescent="0.35">
      <c r="A7165" s="1" t="s">
        <v>3</v>
      </c>
      <c r="B7165" s="1" t="s">
        <v>13556</v>
      </c>
      <c r="C7165" s="1" t="s">
        <v>13563</v>
      </c>
      <c r="D7165" s="1" t="s">
        <v>3</v>
      </c>
      <c r="E7165" s="1" t="s">
        <v>13564</v>
      </c>
      <c r="F7165" s="4" t="s">
        <v>3</v>
      </c>
      <c r="G7165" s="1" t="s">
        <v>8</v>
      </c>
      <c r="H7165" s="3" t="str">
        <f t="shared" si="109"/>
        <v>Commercial</v>
      </c>
      <c r="I7165" s="3" t="str">
        <f>IF(IFERROR(SEARCH("N/A",CID_DB[[#This Row],[ NSN ]]),-1)&lt;&gt;-1,"",LEFT(SUBSTITUTE(SUBSTITUTE(SUBSTITUTE(SUBSTITUTE(SUBSTITUTE(CID_DB[[#This Row],[ NSN ]],"-","")," ","")," ",""),"‐",""),"NA",""),13))</f>
        <v/>
      </c>
      <c r="J716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0100199512||Garmin Vivosmart 4|</v>
      </c>
    </row>
    <row r="7166" spans="1:10" x14ac:dyDescent="0.35">
      <c r="A7166" s="1" t="s">
        <v>3</v>
      </c>
      <c r="B7166" s="1" t="s">
        <v>13556</v>
      </c>
      <c r="C7166" s="1" t="s">
        <v>13565</v>
      </c>
      <c r="D7166" s="1" t="s">
        <v>3</v>
      </c>
      <c r="E7166" s="1" t="s">
        <v>13566</v>
      </c>
      <c r="F7166" s="4" t="s">
        <v>3</v>
      </c>
      <c r="G7166" s="1" t="s">
        <v>8</v>
      </c>
      <c r="H7166" s="3" t="str">
        <f t="shared" ref="H7166:H7175" si="116">IF(G7166="Y - CID","Commercial",IF(G7166="N - CID","Other Than Commercial","N/A"))</f>
        <v>Commercial</v>
      </c>
      <c r="I7166" s="3" t="str">
        <f>IF(IFERROR(SEARCH("N/A",CID_DB[[#This Row],[ NSN ]]),-1)&lt;&gt;-1,"",LEFT(SUBSTITUTE(SUBSTITUTE(SUBSTITUTE(SUBSTITUTE(SUBSTITUTE(CID_DB[[#This Row],[ NSN ]],"-","")," ","")," ",""),"‐",""),"NA",""),13))</f>
        <v/>
      </c>
      <c r="J716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0100264100||Garmin Forerunner 255|</v>
      </c>
    </row>
    <row r="7167" spans="1:10" x14ac:dyDescent="0.35">
      <c r="A7167" s="1" t="s">
        <v>3</v>
      </c>
      <c r="B7167" s="1" t="s">
        <v>13556</v>
      </c>
      <c r="C7167" s="1" t="s">
        <v>13567</v>
      </c>
      <c r="D7167" s="1" t="s">
        <v>3</v>
      </c>
      <c r="E7167" s="1" t="s">
        <v>13568</v>
      </c>
      <c r="F7167" s="4" t="s">
        <v>3</v>
      </c>
      <c r="G7167" s="1" t="s">
        <v>8</v>
      </c>
      <c r="H7167" s="3" t="str">
        <f t="shared" si="116"/>
        <v>Commercial</v>
      </c>
      <c r="I7167" s="3" t="str">
        <f>IF(IFERROR(SEARCH("N/A",CID_DB[[#This Row],[ NSN ]]),-1)&lt;&gt;-1,"",LEFT(SUBSTITUTE(SUBSTITUTE(SUBSTITUTE(SUBSTITUTE(SUBSTITUTE(CID_DB[[#This Row],[ NSN ]],"-","")," ","")," ",""),"‐",""),"NA",""),13))</f>
        <v/>
      </c>
      <c r="J716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0100215605||Garmin Forerunner 45|</v>
      </c>
    </row>
    <row r="7168" spans="1:10" x14ac:dyDescent="0.35">
      <c r="A7168" s="1" t="s">
        <v>3</v>
      </c>
      <c r="B7168" s="1" t="s">
        <v>13866</v>
      </c>
      <c r="C7168" s="1" t="s">
        <v>13867</v>
      </c>
      <c r="D7168" s="1" t="s">
        <v>3</v>
      </c>
      <c r="E7168" s="1" t="s">
        <v>13869</v>
      </c>
      <c r="F7168" s="4" t="s">
        <v>3</v>
      </c>
      <c r="G7168" s="1" t="s">
        <v>103</v>
      </c>
      <c r="H7168" s="3" t="str">
        <f t="shared" ref="H7168:H7169" si="117">IF(G7168="Y - CID","Commercial",IF(G7168="N - CID","Other Than Commercial","N/A"))</f>
        <v>Other Than Commercial</v>
      </c>
      <c r="I7168" s="3" t="str">
        <f>IF(IFERROR(SEARCH("N/A",CID_DB[[#This Row],[ NSN ]]),-1)&lt;&gt;-1,"",LEFT(SUBSTITUTE(SUBSTITUTE(SUBSTITUTE(SUBSTITUTE(SUBSTITUTE(CID_DB[[#This Row],[ NSN ]],"-","")," ","")," ",""),"‐",""),"NA",""),13))</f>
        <v/>
      </c>
      <c r="J716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311957010001||LN351 Embedded Global Positioning System (GPS) / Inertial Navigation System (INS) (EGI) w/MCode|</v>
      </c>
    </row>
    <row r="7169" spans="1:10" x14ac:dyDescent="0.35">
      <c r="A7169" s="1" t="s">
        <v>3</v>
      </c>
      <c r="B7169" s="1" t="s">
        <v>13866</v>
      </c>
      <c r="C7169" s="1" t="s">
        <v>13868</v>
      </c>
      <c r="D7169" s="1" t="s">
        <v>3</v>
      </c>
      <c r="E7169" s="1" t="s">
        <v>13870</v>
      </c>
      <c r="F7169" s="4" t="s">
        <v>3</v>
      </c>
      <c r="G7169" s="1" t="s">
        <v>103</v>
      </c>
      <c r="H7169" s="3" t="str">
        <f t="shared" si="117"/>
        <v>Other Than Commercial</v>
      </c>
      <c r="I7169" s="3" t="str">
        <f>IF(IFERROR(SEARCH("N/A",CID_DB[[#This Row],[ NSN ]]),-1)&lt;&gt;-1,"",LEFT(SUBSTITUTE(SUBSTITUTE(SUBSTITUTE(SUBSTITUTE(SUBSTITUTE(CID_DB[[#This Row],[ NSN ]],"-","")," ","")," ",""),"‐",""),"NA",""),13))</f>
        <v/>
      </c>
      <c r="J716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311956010001||LN300 Embedded Global Positioning System (GPS) / Inertial Navigation System (INS) (EGI) w/MCode and SAASM|</v>
      </c>
    </row>
    <row r="7170" spans="1:10" x14ac:dyDescent="0.35">
      <c r="A7170" s="1" t="s">
        <v>3</v>
      </c>
      <c r="B7170" s="1" t="s">
        <v>13725</v>
      </c>
      <c r="C7170" s="1" t="s">
        <v>3</v>
      </c>
      <c r="D7170" s="1" t="s">
        <v>13799</v>
      </c>
      <c r="E7170" s="1" t="s">
        <v>13797</v>
      </c>
      <c r="F7170" s="4" t="s">
        <v>3</v>
      </c>
      <c r="G7170" s="1" t="s">
        <v>8</v>
      </c>
      <c r="H7170" s="3" t="str">
        <f t="shared" si="116"/>
        <v>Commercial</v>
      </c>
      <c r="I7170" s="3" t="str">
        <f>IF(IFERROR(SEARCH("N/A",CID_DB[[#This Row],[ NSN ]]),-1)&lt;&gt;-1,"",LEFT(SUBSTITUTE(SUBSTITUTE(SUBSTITUTE(SUBSTITUTE(SUBSTITUTE(CID_DB[[#This Row],[ NSN ]],"-","")," ","")," ",""),"‐",""),"NA",""),13))</f>
        <v/>
      </c>
      <c r="J717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|DLEM20|Laser Rangefinder|</v>
      </c>
    </row>
    <row r="7171" spans="1:10" x14ac:dyDescent="0.35">
      <c r="A7171" s="1" t="s">
        <v>3</v>
      </c>
      <c r="B7171" s="1" t="s">
        <v>13725</v>
      </c>
      <c r="C7171" s="1" t="s">
        <v>3</v>
      </c>
      <c r="D7171" s="1" t="s">
        <v>13800</v>
      </c>
      <c r="E7171" s="1" t="s">
        <v>13797</v>
      </c>
      <c r="F7171" s="4" t="s">
        <v>3</v>
      </c>
      <c r="G7171" s="1" t="s">
        <v>8</v>
      </c>
      <c r="H7171" s="3" t="str">
        <f t="shared" si="116"/>
        <v>Commercial</v>
      </c>
      <c r="I7171" s="3" t="str">
        <f>IF(IFERROR(SEARCH("N/A",CID_DB[[#This Row],[ NSN ]]),-1)&lt;&gt;-1,"",LEFT(SUBSTITUTE(SUBSTITUTE(SUBSTITUTE(SUBSTITUTE(SUBSTITUTE(CID_DB[[#This Row],[ NSN ]],"-","")," ","")," ",""),"‐",""),"NA",""),13))</f>
        <v/>
      </c>
      <c r="J717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|LRF 3013|Laser Rangefinder|</v>
      </c>
    </row>
    <row r="7172" spans="1:10" x14ac:dyDescent="0.35">
      <c r="A7172" s="1" t="s">
        <v>3</v>
      </c>
      <c r="B7172" s="1" t="s">
        <v>14113</v>
      </c>
      <c r="C7172" s="1" t="s">
        <v>3</v>
      </c>
      <c r="D7172" s="1" t="s">
        <v>3</v>
      </c>
      <c r="E7172" s="1" t="s">
        <v>14114</v>
      </c>
      <c r="F7172" s="4" t="s">
        <v>3</v>
      </c>
      <c r="G7172" s="1" t="s">
        <v>103</v>
      </c>
      <c r="H7172" s="3" t="str">
        <f>IF(G7172="Y - CID","Commercial",IF(G7172="N - CID","Other Than Commercial","N/A"))</f>
        <v>Other Than Commercial</v>
      </c>
      <c r="I7172" s="3" t="str">
        <f>IF(IFERROR(SEARCH("N/A",CID_DB[[#This Row],[ NSN ]]),-1)&lt;&gt;-1,"",LEFT(SUBSTITUTE(SUBSTITUTE(SUBSTITUTE(SUBSTITUTE(SUBSTITUTE(CID_DB[[#This Row],[ NSN ]],"-","")," ","")," ",""),"‐",""),"NA",""),13))</f>
        <v/>
      </c>
      <c r="J717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||Overhaul/upgrade to Air Turbine Starter|</v>
      </c>
    </row>
    <row r="7173" spans="1:10" x14ac:dyDescent="0.35">
      <c r="A7173" s="1" t="s">
        <v>3</v>
      </c>
      <c r="B7173" s="1" t="s">
        <v>13871</v>
      </c>
      <c r="C7173" s="1" t="s">
        <v>3</v>
      </c>
      <c r="D7173" s="1" t="s">
        <v>3</v>
      </c>
      <c r="E7173" s="1" t="s">
        <v>13872</v>
      </c>
      <c r="F7173" s="4" t="s">
        <v>3</v>
      </c>
      <c r="G7173" s="1" t="s">
        <v>103</v>
      </c>
      <c r="H7173" s="3" t="str">
        <f>IF(G7173="Y - CID","Commercial",IF(G7173="N - CID","Other Than Commercial","N/A"))</f>
        <v>Other Than Commercial</v>
      </c>
      <c r="I7173" s="3" t="str">
        <f>IF(IFERROR(SEARCH("N/A",CID_DB[[#This Row],[ NSN ]]),-1)&lt;&gt;-1,"",LEFT(SUBSTITUTE(SUBSTITUTE(SUBSTITUTE(SUBSTITUTE(SUBSTITUTE(CID_DB[[#This Row],[ NSN ]],"-","")," ","")," ",""),"‐",""),"NA",""),13))</f>
        <v/>
      </c>
      <c r="J717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of Power Drive Unit Controller (PDUC) for B52|</v>
      </c>
    </row>
    <row r="7174" spans="1:10" x14ac:dyDescent="0.35">
      <c r="A7174" s="1" t="s">
        <v>3</v>
      </c>
      <c r="B7174" s="1" t="s">
        <v>13726</v>
      </c>
      <c r="C7174" s="1" t="s">
        <v>7884</v>
      </c>
      <c r="D7174" s="1" t="s">
        <v>7884</v>
      </c>
      <c r="E7174" s="1" t="s">
        <v>3</v>
      </c>
      <c r="F7174" s="4" t="s">
        <v>3</v>
      </c>
      <c r="G7174" s="1" t="s">
        <v>103</v>
      </c>
      <c r="H7174" s="3" t="str">
        <f t="shared" si="116"/>
        <v>Other Than Commercial</v>
      </c>
      <c r="I7174" s="3" t="str">
        <f>IF(IFERROR(SEARCH("N/A",CID_DB[[#This Row],[ NSN ]]),-1)&lt;&gt;-1,"",LEFT(SUBSTITUTE(SUBSTITUTE(SUBSTITUTE(SUBSTITUTE(SUBSTITUTE(CID_DB[[#This Row],[ NSN ]],"-","")," ","")," ",""),"‐",""),"NA",""),13))</f>
        <v/>
      </c>
      <c r="J717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TTS554510|TTS554510||</v>
      </c>
    </row>
    <row r="7175" spans="1:10" x14ac:dyDescent="0.35">
      <c r="A7175" s="1" t="s">
        <v>3</v>
      </c>
      <c r="B7175" s="1" t="s">
        <v>13727</v>
      </c>
      <c r="C7175" s="1" t="s">
        <v>13802</v>
      </c>
      <c r="D7175" s="1" t="s">
        <v>13801</v>
      </c>
      <c r="E7175" s="1" t="s">
        <v>13798</v>
      </c>
      <c r="F7175" s="4" t="s">
        <v>3</v>
      </c>
      <c r="G7175" s="1" t="s">
        <v>8</v>
      </c>
      <c r="H7175" s="3" t="str">
        <f t="shared" si="116"/>
        <v>Commercial</v>
      </c>
      <c r="I7175" s="3" t="str">
        <f>IF(IFERROR(SEARCH("N/A",CID_DB[[#This Row],[ NSN ]]),-1)&lt;&gt;-1,"",LEFT(SUBSTITUTE(SUBSTITUTE(SUBSTITUTE(SUBSTITUTE(SUBSTITUTE(CID_DB[[#This Row],[ NSN ]],"-","")," ","")," ",""),"‐",""),"NA",""),13))</f>
        <v/>
      </c>
      <c r="J717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OPA2541SMQ|OPA2541SMQ|Amplifier, Operational, Dual High Power|</v>
      </c>
    </row>
    <row r="7176" spans="1:10" x14ac:dyDescent="0.35">
      <c r="A7176" s="1" t="s">
        <v>3</v>
      </c>
      <c r="B7176" s="1" t="s">
        <v>13873</v>
      </c>
      <c r="C7176" s="1" t="s">
        <v>13877</v>
      </c>
      <c r="D7176" s="1" t="s">
        <v>13884</v>
      </c>
      <c r="E7176" s="1" t="s">
        <v>13911</v>
      </c>
      <c r="F7176" s="4" t="s">
        <v>3</v>
      </c>
      <c r="G7176" s="1" t="s">
        <v>8</v>
      </c>
      <c r="H7176" s="3" t="str">
        <f t="shared" ref="H7176:H7204" si="118">IF(G7176="Y - CID","Commercial",IF(G7176="N - CID","Other Than Commercial","N/A"))</f>
        <v>Commercial</v>
      </c>
      <c r="I7176" s="3" t="str">
        <f>IF(IFERROR(SEARCH("N/A",CID_DB[[#This Row],[ NSN ]]),-1)&lt;&gt;-1,"",LEFT(SUBSTITUTE(SUBSTITUTE(SUBSTITUTE(SUBSTITUTE(SUBSTITUTE(CID_DB[[#This Row],[ NSN ]],"-","")," ","")," ",""),"‐",""),"NA",""),13))</f>
        <v/>
      </c>
      <c r="J717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3132469G001|N5193A|Signal Generator (SG)|</v>
      </c>
    </row>
    <row r="7177" spans="1:10" x14ac:dyDescent="0.35">
      <c r="A7177" s="1" t="s">
        <v>3</v>
      </c>
      <c r="B7177" s="1" t="s">
        <v>13873</v>
      </c>
      <c r="C7177" s="1" t="s">
        <v>13878</v>
      </c>
      <c r="D7177" s="1" t="s">
        <v>210</v>
      </c>
      <c r="E7177" s="1" t="s">
        <v>13912</v>
      </c>
      <c r="F7177" s="4" t="s">
        <v>3</v>
      </c>
      <c r="G7177" s="1" t="s">
        <v>8</v>
      </c>
      <c r="H7177" s="3" t="str">
        <f t="shared" si="118"/>
        <v>Commercial</v>
      </c>
      <c r="I7177" s="3" t="str">
        <f>IF(IFERROR(SEARCH("N/A",CID_DB[[#This Row],[ NSN ]]),-1)&lt;&gt;-1,"",LEFT(SUBSTITUTE(SUBSTITUTE(SUBSTITUTE(SUBSTITUTE(SUBSTITUTE(CID_DB[[#This Row],[ NSN ]],"-","")," ","")," ",""),"‐",""),"NA",""),13))</f>
        <v/>
      </c>
      <c r="J717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3132465G001|N9030B|Spectrum Analyzer (SA)|</v>
      </c>
    </row>
    <row r="7178" spans="1:10" x14ac:dyDescent="0.35">
      <c r="A7178" s="1" t="s">
        <v>3</v>
      </c>
      <c r="B7178" s="1" t="s">
        <v>13873</v>
      </c>
      <c r="C7178" s="1" t="s">
        <v>13879</v>
      </c>
      <c r="D7178" s="1" t="s">
        <v>13885</v>
      </c>
      <c r="E7178" s="1" t="s">
        <v>13911</v>
      </c>
      <c r="F7178" s="4" t="s">
        <v>3</v>
      </c>
      <c r="G7178" s="1" t="s">
        <v>8</v>
      </c>
      <c r="H7178" s="3" t="str">
        <f t="shared" si="118"/>
        <v>Commercial</v>
      </c>
      <c r="I7178" s="3" t="str">
        <f>IF(IFERROR(SEARCH("N/A",CID_DB[[#This Row],[ NSN ]]),-1)&lt;&gt;-1,"",LEFT(SUBSTITUTE(SUBSTITUTE(SUBSTITUTE(SUBSTITUTE(SUBSTITUTE(CID_DB[[#This Row],[ NSN ]],"-","")," ","")," ",""),"‐",""),"NA",""),13))</f>
        <v/>
      </c>
      <c r="J717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3132923G001|E8257D|Signal Generator (SG)|</v>
      </c>
    </row>
    <row r="7179" spans="1:10" x14ac:dyDescent="0.35">
      <c r="A7179" s="1" t="s">
        <v>3</v>
      </c>
      <c r="B7179" s="1" t="s">
        <v>13873</v>
      </c>
      <c r="C7179" s="1" t="s">
        <v>13880</v>
      </c>
      <c r="D7179" s="1" t="s">
        <v>13886</v>
      </c>
      <c r="E7179" s="1" t="s">
        <v>13913</v>
      </c>
      <c r="F7179" s="4" t="s">
        <v>3</v>
      </c>
      <c r="G7179" s="1" t="s">
        <v>8</v>
      </c>
      <c r="H7179" s="3" t="str">
        <f t="shared" si="118"/>
        <v>Commercial</v>
      </c>
      <c r="I7179" s="3" t="str">
        <f>IF(IFERROR(SEARCH("N/A",CID_DB[[#This Row],[ NSN ]]),-1)&lt;&gt;-1,"",LEFT(SUBSTITUTE(SUBSTITUTE(SUBSTITUTE(SUBSTITUTE(SUBSTITUTE(CID_DB[[#This Row],[ NSN ]],"-","")," ","")," ",""),"‐",""),"NA",""),13))</f>
        <v/>
      </c>
      <c r="J717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3132926G001|8494H|Dual Channel Power Meter|</v>
      </c>
    </row>
    <row r="7180" spans="1:10" x14ac:dyDescent="0.35">
      <c r="A7180" s="1" t="s">
        <v>3</v>
      </c>
      <c r="B7180" s="1" t="s">
        <v>13873</v>
      </c>
      <c r="C7180" s="1" t="s">
        <v>3</v>
      </c>
      <c r="D7180" s="1" t="s">
        <v>13887</v>
      </c>
      <c r="E7180" s="1" t="s">
        <v>13914</v>
      </c>
      <c r="F7180" s="4" t="s">
        <v>3</v>
      </c>
      <c r="G7180" s="1" t="s">
        <v>8</v>
      </c>
      <c r="H7180" s="3" t="str">
        <f t="shared" si="118"/>
        <v>Commercial</v>
      </c>
      <c r="I7180" s="3" t="str">
        <f>IF(IFERROR(SEARCH("N/A",CID_DB[[#This Row],[ NSN ]]),-1)&lt;&gt;-1,"",LEFT(SUBSTITUTE(SUBSTITUTE(SUBSTITUTE(SUBSTITUTE(SUBSTITUTE(CID_DB[[#This Row],[ NSN ]],"-","")," ","")," ",""),"‐",""),"NA",""),13))</f>
        <v/>
      </c>
      <c r="J71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|N3300A|DC Electronic Load|</v>
      </c>
    </row>
    <row r="7181" spans="1:10" x14ac:dyDescent="0.35">
      <c r="A7181" s="1" t="s">
        <v>3</v>
      </c>
      <c r="B7181" s="1" t="s">
        <v>13873</v>
      </c>
      <c r="C7181" s="1" t="s">
        <v>3</v>
      </c>
      <c r="D7181" s="1" t="s">
        <v>13888</v>
      </c>
      <c r="E7181" s="1" t="s">
        <v>13915</v>
      </c>
      <c r="F7181" s="4" t="s">
        <v>3</v>
      </c>
      <c r="G7181" s="1" t="s">
        <v>8</v>
      </c>
      <c r="H7181" s="3" t="str">
        <f t="shared" si="118"/>
        <v>Commercial</v>
      </c>
      <c r="I7181" s="3" t="str">
        <f>IF(IFERROR(SEARCH("N/A",CID_DB[[#This Row],[ NSN ]]),-1)&lt;&gt;-1,"",LEFT(SUBSTITUTE(SUBSTITUTE(SUBSTITUTE(SUBSTITUTE(SUBSTITUTE(CID_DB[[#This Row],[ NSN ]],"-","")," ","")," ",""),"‐",""),"NA",""),13))</f>
        <v/>
      </c>
      <c r="J71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|N3303A|250 Watt Electronic Load Module|</v>
      </c>
    </row>
    <row r="7182" spans="1:10" x14ac:dyDescent="0.35">
      <c r="A7182" s="1" t="s">
        <v>3</v>
      </c>
      <c r="B7182" s="1" t="s">
        <v>13873</v>
      </c>
      <c r="C7182" s="1" t="s">
        <v>3</v>
      </c>
      <c r="D7182" s="1" t="s">
        <v>13889</v>
      </c>
      <c r="E7182" s="1" t="s">
        <v>13916</v>
      </c>
      <c r="F7182" s="4" t="s">
        <v>3</v>
      </c>
      <c r="G7182" s="1" t="s">
        <v>8</v>
      </c>
      <c r="H7182" s="3" t="str">
        <f t="shared" si="118"/>
        <v>Commercial</v>
      </c>
      <c r="I7182" s="3" t="str">
        <f>IF(IFERROR(SEARCH("N/A",CID_DB[[#This Row],[ NSN ]]),-1)&lt;&gt;-1,"",LEFT(SUBSTITUTE(SUBSTITUTE(SUBSTITUTE(SUBSTITUTE(SUBSTITUTE(CID_DB[[#This Row],[ NSN ]],"-","")," ","")," ",""),"‐",""),"NA",""),13))</f>
        <v/>
      </c>
      <c r="J71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|N3305A|500 Watt Electronic Load Module|</v>
      </c>
    </row>
    <row r="7183" spans="1:10" x14ac:dyDescent="0.35">
      <c r="A7183" s="1" t="s">
        <v>3</v>
      </c>
      <c r="B7183" s="1" t="s">
        <v>13873</v>
      </c>
      <c r="C7183" s="1" t="s">
        <v>3</v>
      </c>
      <c r="D7183" s="1" t="s">
        <v>13890</v>
      </c>
      <c r="E7183" s="1" t="s">
        <v>13917</v>
      </c>
      <c r="F7183" s="4" t="s">
        <v>3</v>
      </c>
      <c r="G7183" s="1" t="s">
        <v>8</v>
      </c>
      <c r="H7183" s="3" t="str">
        <f t="shared" si="118"/>
        <v>Commercial</v>
      </c>
      <c r="I7183" s="3" t="str">
        <f>IF(IFERROR(SEARCH("N/A",CID_DB[[#This Row],[ NSN ]]),-1)&lt;&gt;-1,"",LEFT(SUBSTITUTE(SUBSTITUTE(SUBSTITUTE(SUBSTITUTE(SUBSTITUTE(CID_DB[[#This Row],[ NSN ]],"-","")," ","")," ",""),"‐",""),"NA",""),13))</f>
        <v/>
      </c>
      <c r="J718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|N3306A|600 Watt Electronic Load Module|</v>
      </c>
    </row>
    <row r="7184" spans="1:10" x14ac:dyDescent="0.35">
      <c r="A7184" s="1" t="s">
        <v>3</v>
      </c>
      <c r="B7184" s="1" t="s">
        <v>13873</v>
      </c>
      <c r="C7184" s="1" t="s">
        <v>3</v>
      </c>
      <c r="D7184" s="1" t="s">
        <v>13891</v>
      </c>
      <c r="E7184" s="1" t="s">
        <v>13918</v>
      </c>
      <c r="F7184" s="4" t="s">
        <v>3</v>
      </c>
      <c r="G7184" s="1" t="s">
        <v>8</v>
      </c>
      <c r="H7184" s="3" t="str">
        <f t="shared" si="118"/>
        <v>Commercial</v>
      </c>
      <c r="I7184" s="3" t="str">
        <f>IF(IFERROR(SEARCH("N/A",CID_DB[[#This Row],[ NSN ]]),-1)&lt;&gt;-1,"",LEFT(SUBSTITUTE(SUBSTITUTE(SUBSTITUTE(SUBSTITUTE(SUBSTITUTE(CID_DB[[#This Row],[ NSN ]],"-","")," ","")," ",""),"‐",""),"NA",""),13))</f>
        <v/>
      </c>
      <c r="J718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|81150A001|Pulse Function Arbitrary Noise Generator (Pulse Generator)|</v>
      </c>
    </row>
    <row r="7185" spans="1:10" x14ac:dyDescent="0.35">
      <c r="A7185" s="1" t="s">
        <v>3</v>
      </c>
      <c r="B7185" s="1" t="s">
        <v>13873</v>
      </c>
      <c r="C7185" s="1" t="s">
        <v>3</v>
      </c>
      <c r="D7185" s="1" t="s">
        <v>13892</v>
      </c>
      <c r="E7185" s="1" t="s">
        <v>13919</v>
      </c>
      <c r="F7185" s="4" t="s">
        <v>3</v>
      </c>
      <c r="G7185" s="1" t="s">
        <v>103</v>
      </c>
      <c r="H7185" s="3" t="str">
        <f t="shared" si="118"/>
        <v>Other Than Commercial</v>
      </c>
      <c r="I7185" s="3" t="str">
        <f>IF(IFERROR(SEARCH("N/A",CID_DB[[#This Row],[ NSN ]]),-1)&lt;&gt;-1,"",LEFT(SUBSTITUTE(SUBSTITUTE(SUBSTITUTE(SUBSTITUTE(SUBSTITUTE(CID_DB[[#This Row],[ NSN ]],"-","")," ","")," ",""),"‐",""),"NA",""),13))</f>
        <v/>
      </c>
      <c r="J718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|N7660EMBC|Signal Studio Software for MultiEmitter Scenario Generation (MESG)|</v>
      </c>
    </row>
    <row r="7186" spans="1:10" x14ac:dyDescent="0.35">
      <c r="A7186" s="1" t="s">
        <v>3</v>
      </c>
      <c r="B7186" s="1" t="s">
        <v>13873</v>
      </c>
      <c r="C7186" s="1" t="s">
        <v>3</v>
      </c>
      <c r="D7186" s="1" t="s">
        <v>13893</v>
      </c>
      <c r="E7186" s="1" t="s">
        <v>13920</v>
      </c>
      <c r="F7186" s="4" t="s">
        <v>3</v>
      </c>
      <c r="G7186" s="1" t="s">
        <v>8</v>
      </c>
      <c r="H7186" s="3" t="str">
        <f t="shared" si="118"/>
        <v>Commercial</v>
      </c>
      <c r="I7186" s="3" t="str">
        <f>IF(IFERROR(SEARCH("N/A",CID_DB[[#This Row],[ NSN ]]),-1)&lt;&gt;-1,"",LEFT(SUBSTITUTE(SUBSTITUTE(SUBSTITUTE(SUBSTITUTE(SUBSTITUTE(CID_DB[[#This Row],[ NSN ]],"-","")," ","")," ",""),"‐",""),"NA",""),13))</f>
        <v/>
      </c>
      <c r="J718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|E8257D007|PSG Microwave Analog Signal Generator (SG)
|</v>
      </c>
    </row>
    <row r="7187" spans="1:10" x14ac:dyDescent="0.35">
      <c r="A7187" s="1" t="s">
        <v>3</v>
      </c>
      <c r="B7187" s="1" t="s">
        <v>13873</v>
      </c>
      <c r="C7187" s="1" t="s">
        <v>3</v>
      </c>
      <c r="D7187" s="1" t="s">
        <v>13894</v>
      </c>
      <c r="E7187" s="1" t="s">
        <v>13921</v>
      </c>
      <c r="F7187" s="4" t="s">
        <v>3</v>
      </c>
      <c r="G7187" s="1" t="s">
        <v>8</v>
      </c>
      <c r="H7187" s="3" t="str">
        <f t="shared" si="118"/>
        <v>Commercial</v>
      </c>
      <c r="I7187" s="3" t="str">
        <f>IF(IFERROR(SEARCH("N/A",CID_DB[[#This Row],[ NSN ]]),-1)&lt;&gt;-1,"",LEFT(SUBSTITUTE(SUBSTITUTE(SUBSTITUTE(SUBSTITUTE(SUBSTITUTE(CID_DB[[#This Row],[ NSN ]],"-","")," ","")," ",""),"‐",""),"NA",""),13))</f>
        <v/>
      </c>
      <c r="J718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|N1914A|EPM Series  DualChannel Power Meter|</v>
      </c>
    </row>
    <row r="7188" spans="1:10" x14ac:dyDescent="0.35">
      <c r="A7188" s="1" t="s">
        <v>3</v>
      </c>
      <c r="B7188" s="1" t="s">
        <v>13873</v>
      </c>
      <c r="C7188" s="1" t="s">
        <v>3</v>
      </c>
      <c r="D7188" s="1" t="s">
        <v>13895</v>
      </c>
      <c r="E7188" s="1" t="s">
        <v>13922</v>
      </c>
      <c r="F7188" s="4" t="s">
        <v>3</v>
      </c>
      <c r="G7188" s="1" t="s">
        <v>8</v>
      </c>
      <c r="H7188" s="3" t="str">
        <f t="shared" si="118"/>
        <v>Commercial</v>
      </c>
      <c r="I7188" s="3" t="str">
        <f>IF(IFERROR(SEARCH("N/A",CID_DB[[#This Row],[ NSN ]]),-1)&lt;&gt;-1,"",LEFT(SUBSTITUTE(SUBSTITUTE(SUBSTITUTE(SUBSTITUTE(SUBSTITUTE(CID_DB[[#This Row],[ NSN ]],"-","")," ","")," ",""),"‐",""),"NA",""),13))</f>
        <v/>
      </c>
      <c r="J718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|U2000A|USB Power Sensor|</v>
      </c>
    </row>
    <row r="7189" spans="1:10" x14ac:dyDescent="0.35">
      <c r="A7189" s="1" t="s">
        <v>3</v>
      </c>
      <c r="B7189" s="1" t="s">
        <v>13873</v>
      </c>
      <c r="C7189" s="1" t="s">
        <v>3</v>
      </c>
      <c r="D7189" s="1" t="s">
        <v>13896</v>
      </c>
      <c r="E7189" s="1" t="s">
        <v>13923</v>
      </c>
      <c r="F7189" s="4" t="s">
        <v>3</v>
      </c>
      <c r="G7189" s="1" t="s">
        <v>8</v>
      </c>
      <c r="H7189" s="3" t="str">
        <f t="shared" si="118"/>
        <v>Commercial</v>
      </c>
      <c r="I7189" s="3" t="str">
        <f>IF(IFERROR(SEARCH("N/A",CID_DB[[#This Row],[ NSN ]]),-1)&lt;&gt;-1,"",LEFT(SUBSTITUTE(SUBSTITUTE(SUBSTITUTE(SUBSTITUTE(SUBSTITUTE(CID_DB[[#This Row],[ NSN ]],"-","")," ","")," ",""),"‐",""),"NA",""),13))</f>
        <v/>
      </c>
      <c r="J718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|D9010UDAA|User Define Application (UDA)|</v>
      </c>
    </row>
    <row r="7190" spans="1:10" x14ac:dyDescent="0.35">
      <c r="A7190" s="1" t="s">
        <v>3</v>
      </c>
      <c r="B7190" s="1" t="s">
        <v>13873</v>
      </c>
      <c r="C7190" s="1" t="s">
        <v>3</v>
      </c>
      <c r="D7190" s="1" t="s">
        <v>13897</v>
      </c>
      <c r="E7190" s="1" t="s">
        <v>13924</v>
      </c>
      <c r="F7190" s="4" t="s">
        <v>3</v>
      </c>
      <c r="G7190" s="1" t="s">
        <v>8</v>
      </c>
      <c r="H7190" s="3" t="str">
        <f t="shared" si="118"/>
        <v>Commercial</v>
      </c>
      <c r="I7190" s="3" t="str">
        <f>IF(IFERROR(SEARCH("N/A",CID_DB[[#This Row],[ NSN ]]),-1)&lt;&gt;-1,"",LEFT(SUBSTITUTE(SUBSTITUTE(SUBSTITUTE(SUBSTITUTE(SUBSTITUTE(CID_DB[[#This Row],[ NSN ]],"-","")," ","")," ",""),"‐",""),"NA",""),13))</f>
        <v/>
      </c>
      <c r="J719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|E4412A|ESeries Wide Dynamic Range Power Sensor (RF Power Sensor)|</v>
      </c>
    </row>
    <row r="7191" spans="1:10" x14ac:dyDescent="0.35">
      <c r="A7191" s="1" t="s">
        <v>3</v>
      </c>
      <c r="B7191" s="1" t="s">
        <v>13873</v>
      </c>
      <c r="C7191" s="1" t="s">
        <v>3</v>
      </c>
      <c r="D7191" s="1" t="s">
        <v>13898</v>
      </c>
      <c r="E7191" s="1" t="s">
        <v>13925</v>
      </c>
      <c r="F7191" s="4" t="s">
        <v>3</v>
      </c>
      <c r="G7191" s="1" t="s">
        <v>8</v>
      </c>
      <c r="H7191" s="3" t="str">
        <f t="shared" si="118"/>
        <v>Commercial</v>
      </c>
      <c r="I7191" s="3" t="str">
        <f>IF(IFERROR(SEARCH("N/A",CID_DB[[#This Row],[ NSN ]]),-1)&lt;&gt;-1,"",LEFT(SUBSTITUTE(SUBSTITUTE(SUBSTITUTE(SUBSTITUTE(SUBSTITUTE(CID_DB[[#This Row],[ NSN ]],"-","")," ","")," ",""),"‐",""),"NA",""),13))</f>
        <v/>
      </c>
      <c r="J719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|53220A|350 MHz Universal Radio Frequency Counter/Timer, 12 digits/s, 100 ps (RF Counter/Timer)
|</v>
      </c>
    </row>
    <row r="7192" spans="1:10" x14ac:dyDescent="0.35">
      <c r="A7192" s="1" t="s">
        <v>3</v>
      </c>
      <c r="B7192" s="1" t="s">
        <v>13873</v>
      </c>
      <c r="C7192" s="1" t="s">
        <v>3</v>
      </c>
      <c r="D7192" s="1" t="s">
        <v>13899</v>
      </c>
      <c r="E7192" s="1" t="s">
        <v>13920</v>
      </c>
      <c r="F7192" s="4" t="s">
        <v>3</v>
      </c>
      <c r="G7192" s="1" t="s">
        <v>8</v>
      </c>
      <c r="H7192" s="3" t="str">
        <f t="shared" si="118"/>
        <v>Commercial</v>
      </c>
      <c r="I7192" s="3" t="str">
        <f>IF(IFERROR(SEARCH("N/A",CID_DB[[#This Row],[ NSN ]]),-1)&lt;&gt;-1,"",LEFT(SUBSTITUTE(SUBSTITUTE(SUBSTITUTE(SUBSTITUTE(SUBSTITUTE(CID_DB[[#This Row],[ NSN ]],"-","")," ","")," ",""),"‐",""),"NA",""),13))</f>
        <v/>
      </c>
      <c r="J719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|E8257DA6J|PSG Microwave Analog Signal Generator (SG)
|</v>
      </c>
    </row>
    <row r="7193" spans="1:10" x14ac:dyDescent="0.35">
      <c r="A7193" s="1" t="s">
        <v>3</v>
      </c>
      <c r="B7193" s="1" t="s">
        <v>13873</v>
      </c>
      <c r="C7193" s="1" t="s">
        <v>3</v>
      </c>
      <c r="D7193" s="1" t="s">
        <v>13900</v>
      </c>
      <c r="E7193" s="1" t="s">
        <v>13926</v>
      </c>
      <c r="F7193" s="4" t="s">
        <v>3</v>
      </c>
      <c r="G7193" s="1" t="s">
        <v>8</v>
      </c>
      <c r="H7193" s="3" t="str">
        <f t="shared" si="118"/>
        <v>Commercial</v>
      </c>
      <c r="I7193" s="3" t="str">
        <f>IF(IFERROR(SEARCH("N/A",CID_DB[[#This Row],[ NSN ]]),-1)&lt;&gt;-1,"",LEFT(SUBSTITUTE(SUBSTITUTE(SUBSTITUTE(SUBSTITUTE(SUBSTITUTE(CID_DB[[#This Row],[ NSN ]],"-","")," ","")," ",""),"‐",""),"NA",""),13))</f>
        <v/>
      </c>
      <c r="J719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|N3300A908|DC Electronic Load (Rack Mount Accessory Kit)
|</v>
      </c>
    </row>
    <row r="7194" spans="1:10" x14ac:dyDescent="0.35">
      <c r="A7194" s="1" t="s">
        <v>3</v>
      </c>
      <c r="B7194" s="1" t="s">
        <v>13873</v>
      </c>
      <c r="C7194" s="1" t="s">
        <v>3</v>
      </c>
      <c r="D7194" s="1" t="s">
        <v>13885</v>
      </c>
      <c r="E7194" s="1" t="s">
        <v>13927</v>
      </c>
      <c r="F7194" s="4" t="s">
        <v>3</v>
      </c>
      <c r="G7194" s="1" t="s">
        <v>8</v>
      </c>
      <c r="H7194" s="3" t="str">
        <f t="shared" si="118"/>
        <v>Commercial</v>
      </c>
      <c r="I7194" s="3" t="str">
        <f>IF(IFERROR(SEARCH("N/A",CID_DB[[#This Row],[ NSN ]]),-1)&lt;&gt;-1,"",LEFT(SUBSTITUTE(SUBSTITUTE(SUBSTITUTE(SUBSTITUTE(SUBSTITUTE(CID_DB[[#This Row],[ NSN ]],"-","")," ","")," ",""),"‐",""),"NA",""),13))</f>
        <v/>
      </c>
      <c r="J719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|E8257D|PSG Analog Signal Generator, 100 kHz to 67 GHz|</v>
      </c>
    </row>
    <row r="7195" spans="1:10" x14ac:dyDescent="0.35">
      <c r="A7195" s="1" t="s">
        <v>3</v>
      </c>
      <c r="B7195" s="1" t="s">
        <v>13873</v>
      </c>
      <c r="C7195" s="1" t="s">
        <v>3</v>
      </c>
      <c r="D7195" s="1" t="s">
        <v>13901</v>
      </c>
      <c r="E7195" s="1" t="s">
        <v>13928</v>
      </c>
      <c r="F7195" s="4" t="s">
        <v>3</v>
      </c>
      <c r="G7195" s="1" t="s">
        <v>8</v>
      </c>
      <c r="H7195" s="3" t="str">
        <f t="shared" si="118"/>
        <v>Commercial</v>
      </c>
      <c r="I7195" s="3" t="str">
        <f>IF(IFERROR(SEARCH("N/A",CID_DB[[#This Row],[ NSN ]]),-1)&lt;&gt;-1,"",LEFT(SUBSTITUTE(SUBSTITUTE(SUBSTITUTE(SUBSTITUTE(SUBSTITUTE(CID_DB[[#This Row],[ NSN ]],"-","")," ","")," ",""),"‐",""),"NA",""),13))</f>
        <v/>
      </c>
      <c r="J719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|8473D|PlanarDoped Barrier Diode Detector, 0.01  33 GHz|</v>
      </c>
    </row>
    <row r="7196" spans="1:10" x14ac:dyDescent="0.35">
      <c r="A7196" s="1" t="s">
        <v>3</v>
      </c>
      <c r="B7196" s="1" t="s">
        <v>13873</v>
      </c>
      <c r="C7196" s="1" t="s">
        <v>3</v>
      </c>
      <c r="D7196" s="1" t="s">
        <v>13902</v>
      </c>
      <c r="E7196" s="1" t="s">
        <v>13929</v>
      </c>
      <c r="F7196" s="4" t="s">
        <v>3</v>
      </c>
      <c r="G7196" s="1" t="s">
        <v>8</v>
      </c>
      <c r="H7196" s="3" t="str">
        <f t="shared" si="118"/>
        <v>Commercial</v>
      </c>
      <c r="I7196" s="3" t="str">
        <f>IF(IFERROR(SEARCH("N/A",CID_DB[[#This Row],[ NSN ]]),-1)&lt;&gt;-1,"",LEFT(SUBSTITUTE(SUBSTITUTE(SUBSTITUTE(SUBSTITUTE(SUBSTITUTE(CID_DB[[#This Row],[ NSN ]],"-","")," ","")," ",""),"‐",""),"NA",""),13))</f>
        <v/>
      </c>
      <c r="J719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|34461A|Digital Multimeter (DMM), 6.5 Digits|</v>
      </c>
    </row>
    <row r="7197" spans="1:10" x14ac:dyDescent="0.35">
      <c r="A7197" s="1" t="s">
        <v>3</v>
      </c>
      <c r="B7197" s="1" t="s">
        <v>13873</v>
      </c>
      <c r="C7197" s="1" t="s">
        <v>3</v>
      </c>
      <c r="D7197" s="1" t="s">
        <v>13903</v>
      </c>
      <c r="E7197" s="1" t="s">
        <v>13918</v>
      </c>
      <c r="F7197" s="4" t="s">
        <v>3</v>
      </c>
      <c r="G7197" s="1" t="s">
        <v>8</v>
      </c>
      <c r="H7197" s="3" t="str">
        <f t="shared" si="118"/>
        <v>Commercial</v>
      </c>
      <c r="I7197" s="3" t="str">
        <f>IF(IFERROR(SEARCH("N/A",CID_DB[[#This Row],[ NSN ]]),-1)&lt;&gt;-1,"",LEFT(SUBSTITUTE(SUBSTITUTE(SUBSTITUTE(SUBSTITUTE(SUBSTITUTE(CID_DB[[#This Row],[ NSN ]],"-","")," ","")," ",""),"‐",""),"NA",""),13))</f>
        <v/>
      </c>
      <c r="J719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|81150A|Pulse Function Arbitrary Noise Generator (Pulse Generator)|</v>
      </c>
    </row>
    <row r="7198" spans="1:10" x14ac:dyDescent="0.35">
      <c r="A7198" s="1" t="s">
        <v>3</v>
      </c>
      <c r="B7198" s="1" t="s">
        <v>13873</v>
      </c>
      <c r="C7198" s="1" t="s">
        <v>3</v>
      </c>
      <c r="D7198" s="1" t="s">
        <v>13904</v>
      </c>
      <c r="E7198" s="1" t="s">
        <v>13930</v>
      </c>
      <c r="F7198" s="4" t="s">
        <v>3</v>
      </c>
      <c r="G7198" s="1" t="s">
        <v>8</v>
      </c>
      <c r="H7198" s="3" t="str">
        <f t="shared" si="118"/>
        <v>Commercial</v>
      </c>
      <c r="I7198" s="3" t="str">
        <f>IF(IFERROR(SEARCH("N/A",CID_DB[[#This Row],[ NSN ]]),-1)&lt;&gt;-1,"",LEFT(SUBSTITUTE(SUBSTITUTE(SUBSTITUTE(SUBSTITUTE(SUBSTITUTE(CID_DB[[#This Row],[ NSN ]],"-","")," ","")," ",""),"‐",""),"NA",""),13))</f>
        <v/>
      </c>
      <c r="J719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|50639255|Rack Mount Support Shelf
|</v>
      </c>
    </row>
    <row r="7199" spans="1:10" x14ac:dyDescent="0.35">
      <c r="A7199" s="1" t="s">
        <v>3</v>
      </c>
      <c r="B7199" s="1" t="s">
        <v>13873</v>
      </c>
      <c r="C7199" s="1" t="s">
        <v>3</v>
      </c>
      <c r="D7199" s="1" t="s">
        <v>13905</v>
      </c>
      <c r="E7199" s="1" t="s">
        <v>13931</v>
      </c>
      <c r="F7199" s="4" t="s">
        <v>3</v>
      </c>
      <c r="G7199" s="1" t="s">
        <v>8</v>
      </c>
      <c r="H7199" s="3" t="str">
        <f t="shared" si="118"/>
        <v>Commercial</v>
      </c>
      <c r="I7199" s="3" t="str">
        <f>IF(IFERROR(SEARCH("N/A",CID_DB[[#This Row],[ NSN ]]),-1)&lt;&gt;-1,"",LEFT(SUBSTITUTE(SUBSTITUTE(SUBSTITUTE(SUBSTITUTE(SUBSTITUTE(CID_DB[[#This Row],[ NSN ]],"-","")," ","")," ",""),"‐",""),"NA",""),13))</f>
        <v/>
      </c>
      <c r="J719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|81110A1CP|Pulse Pattern Generator (PPG)|</v>
      </c>
    </row>
    <row r="7200" spans="1:10" x14ac:dyDescent="0.35">
      <c r="A7200" s="1" t="s">
        <v>3</v>
      </c>
      <c r="B7200" s="1" t="s">
        <v>13873</v>
      </c>
      <c r="C7200" s="1" t="s">
        <v>3</v>
      </c>
      <c r="D7200" s="1" t="s">
        <v>13906</v>
      </c>
      <c r="E7200" s="1" t="s">
        <v>13932</v>
      </c>
      <c r="F7200" s="4" t="s">
        <v>3</v>
      </c>
      <c r="G7200" s="1" t="s">
        <v>8</v>
      </c>
      <c r="H7200" s="3" t="str">
        <f t="shared" si="118"/>
        <v>Commercial</v>
      </c>
      <c r="I7200" s="3" t="str">
        <f>IF(IFERROR(SEARCH("N/A",CID_DB[[#This Row],[ NSN ]]),-1)&lt;&gt;-1,"",LEFT(SUBSTITUTE(SUBSTITUTE(SUBSTITUTE(SUBSTITUTE(SUBSTITUTE(CID_DB[[#This Row],[ NSN ]],"-","")," ","")," ",""),"‐",""),"NA",""),13))</f>
        <v/>
      </c>
      <c r="J720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|1CP105A|Rack Mount Flange and Handle Kit|</v>
      </c>
    </row>
    <row r="7201" spans="1:10" x14ac:dyDescent="0.35">
      <c r="A7201" s="1" t="s">
        <v>3</v>
      </c>
      <c r="B7201" s="1" t="s">
        <v>13873</v>
      </c>
      <c r="C7201" s="1" t="s">
        <v>3</v>
      </c>
      <c r="D7201" s="1" t="s">
        <v>13907</v>
      </c>
      <c r="E7201" s="1" t="s">
        <v>13933</v>
      </c>
      <c r="F7201" s="4" t="s">
        <v>3</v>
      </c>
      <c r="G7201" s="1" t="s">
        <v>8</v>
      </c>
      <c r="H7201" s="3" t="str">
        <f t="shared" si="118"/>
        <v>Commercial</v>
      </c>
      <c r="I7201" s="3" t="str">
        <f>IF(IFERROR(SEARCH("N/A",CID_DB[[#This Row],[ NSN ]]),-1)&lt;&gt;-1,"",LEFT(SUBSTITUTE(SUBSTITUTE(SUBSTITUTE(SUBSTITUTE(SUBSTITUTE(CID_DB[[#This Row],[ NSN ]],"-","")," ","")," ",""),"‐",""),"NA",""),13))</f>
        <v/>
      </c>
      <c r="J720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|U2031C|Power Sensor Cable|</v>
      </c>
    </row>
    <row r="7202" spans="1:10" x14ac:dyDescent="0.35">
      <c r="A7202" s="1" t="s">
        <v>3</v>
      </c>
      <c r="B7202" s="1" t="s">
        <v>13873</v>
      </c>
      <c r="C7202" s="1" t="s">
        <v>3</v>
      </c>
      <c r="D7202" s="1" t="s">
        <v>13908</v>
      </c>
      <c r="E7202" s="1" t="s">
        <v>13934</v>
      </c>
      <c r="F7202" s="4" t="s">
        <v>3</v>
      </c>
      <c r="G7202" s="1" t="s">
        <v>8</v>
      </c>
      <c r="H7202" s="3" t="str">
        <f t="shared" si="118"/>
        <v>Commercial</v>
      </c>
      <c r="I7202" s="3" t="str">
        <f>IF(IFERROR(SEARCH("N/A",CID_DB[[#This Row],[ NSN ]]),-1)&lt;&gt;-1,"",LEFT(SUBSTITUTE(SUBSTITUTE(SUBSTITUTE(SUBSTITUTE(SUBSTITUTE(CID_DB[[#This Row],[ NSN ]],"-","")," ","")," ",""),"‐",""),"NA",""),13))</f>
        <v/>
      </c>
      <c r="J720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|10833B|General Purpose Interface Bus (GPIB) Cable|</v>
      </c>
    </row>
    <row r="7203" spans="1:10" x14ac:dyDescent="0.35">
      <c r="A7203" s="1" t="s">
        <v>3</v>
      </c>
      <c r="B7203" s="1" t="s">
        <v>13873</v>
      </c>
      <c r="C7203" s="1" t="s">
        <v>3</v>
      </c>
      <c r="D7203" s="1" t="s">
        <v>13909</v>
      </c>
      <c r="E7203" s="1" t="s">
        <v>13935</v>
      </c>
      <c r="F7203" s="4" t="s">
        <v>3</v>
      </c>
      <c r="G7203" s="1" t="s">
        <v>8</v>
      </c>
      <c r="H7203" s="3" t="str">
        <f t="shared" si="118"/>
        <v>Commercial</v>
      </c>
      <c r="I7203" s="3" t="str">
        <f>IF(IFERROR(SEARCH("N/A",CID_DB[[#This Row],[ NSN ]]),-1)&lt;&gt;-1,"",LEFT(SUBSTITUTE(SUBSTITUTE(SUBSTITUTE(SUBSTITUTE(SUBSTITUTE(CID_DB[[#This Row],[ NSN ]],"-","")," ","")," ",""),"‐",""),"NA",""),13))</f>
        <v/>
      </c>
      <c r="J720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|50639212|Dual Flange Kit|</v>
      </c>
    </row>
    <row r="7204" spans="1:10" x14ac:dyDescent="0.35">
      <c r="A7204" s="1" t="s">
        <v>3</v>
      </c>
      <c r="B7204" s="1" t="s">
        <v>13873</v>
      </c>
      <c r="C7204" s="1" t="s">
        <v>3</v>
      </c>
      <c r="D7204" s="1" t="s">
        <v>13910</v>
      </c>
      <c r="E7204" s="1" t="s">
        <v>13936</v>
      </c>
      <c r="F7204" s="4" t="s">
        <v>3</v>
      </c>
      <c r="G7204" s="1" t="s">
        <v>8</v>
      </c>
      <c r="H7204" s="3" t="str">
        <f t="shared" si="118"/>
        <v>Commercial</v>
      </c>
      <c r="I7204" s="3" t="str">
        <f>IF(IFERROR(SEARCH("N/A",CID_DB[[#This Row],[ NSN ]]),-1)&lt;&gt;-1,"",LEFT(SUBSTITUTE(SUBSTITUTE(SUBSTITUTE(SUBSTITUTE(SUBSTITUTE(CID_DB[[#This Row],[ NSN ]],"-","")," ","")," ",""),"‐",""),"NA",""),13))</f>
        <v/>
      </c>
      <c r="J720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|50639240|Rack Mount Kit|</v>
      </c>
    </row>
    <row r="7205" spans="1:10" x14ac:dyDescent="0.35">
      <c r="A7205" s="1" t="s">
        <v>3</v>
      </c>
      <c r="B7205" s="1" t="s">
        <v>13874</v>
      </c>
      <c r="C7205" s="1" t="s">
        <v>13881</v>
      </c>
      <c r="D7205" s="1" t="s">
        <v>3</v>
      </c>
      <c r="E7205" s="1" t="s">
        <v>13937</v>
      </c>
      <c r="F7205" s="4" t="s">
        <v>3</v>
      </c>
      <c r="G7205" s="1" t="s">
        <v>8</v>
      </c>
      <c r="H7205" s="3" t="str">
        <f>IF(G7205="Y - CID","Commercial",IF(G7205="N - CID","Other Than Commercial","N/A"))</f>
        <v>Commercial</v>
      </c>
      <c r="I7205" s="3" t="str">
        <f>IF(IFERROR(SEARCH("N/A",CID_DB[[#This Row],[ NSN ]]),-1)&lt;&gt;-1,"",LEFT(SUBSTITUTE(SUBSTITUTE(SUBSTITUTE(SUBSTITUTE(SUBSTITUTE(CID_DB[[#This Row],[ NSN ]],"-","")," ","")," ",""),"‐",""),"NA",""),13))</f>
        <v/>
      </c>
      <c r="J720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4093443903||Replacement Central Air Data Computer|</v>
      </c>
    </row>
    <row r="7206" spans="1:10" x14ac:dyDescent="0.35">
      <c r="A7206" s="1" t="s">
        <v>3</v>
      </c>
      <c r="B7206" s="1" t="s">
        <v>14115</v>
      </c>
      <c r="C7206" s="1" t="s">
        <v>3</v>
      </c>
      <c r="D7206" s="1" t="s">
        <v>3</v>
      </c>
      <c r="E7206" s="1" t="s">
        <v>14116</v>
      </c>
      <c r="F7206" s="4" t="s">
        <v>14117</v>
      </c>
      <c r="G7206" s="1" t="s">
        <v>8</v>
      </c>
      <c r="H7206" s="3" t="str">
        <f t="shared" ref="H7206:H7208" si="119">IF(G7206="Y - CID","Commercial",IF(G7206="N - CID","Other Than Commercial","N/A"))</f>
        <v>Commercial</v>
      </c>
      <c r="I7206" s="3" t="str">
        <f>IF(IFERROR(SEARCH("N/A",CID_DB[[#This Row],[ NSN ]]),-1)&lt;&gt;-1,"",LEFT(SUBSTITUTE(SUBSTITUTE(SUBSTITUTE(SUBSTITUTE(SUBSTITUTE(CID_DB[[#This Row],[ NSN ]],"-","")," ","")," ",""),"‐",""),"NA",""),13))</f>
        <v>1680015904019</v>
      </c>
      <c r="J720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||Standard MA16 Reel|1680015904019</v>
      </c>
    </row>
    <row r="7207" spans="1:10" x14ac:dyDescent="0.35">
      <c r="A7207" s="1" t="s">
        <v>3</v>
      </c>
      <c r="B7207" s="1" t="s">
        <v>14115</v>
      </c>
      <c r="C7207" s="1" t="s">
        <v>14118</v>
      </c>
      <c r="D7207" s="1" t="s">
        <v>14119</v>
      </c>
      <c r="E7207" s="1" t="s">
        <v>14120</v>
      </c>
      <c r="F7207" s="4" t="s">
        <v>14121</v>
      </c>
      <c r="G7207" s="1" t="s">
        <v>8</v>
      </c>
      <c r="H7207" s="3" t="str">
        <f t="shared" si="119"/>
        <v>Commercial</v>
      </c>
      <c r="I7207" s="3" t="str">
        <f>IF(IFERROR(SEARCH("N/A",CID_DB[[#This Row],[ NSN ]]),-1)&lt;&gt;-1,"",LEFT(SUBSTITUTE(SUBSTITUTE(SUBSTITUTE(SUBSTITUTE(SUBSTITUTE(CID_DB[[#This Row],[ NSN ]],"-","")," ","")," ",""),"‐",""),"NA",""),13))</f>
        <v>1680015790772</v>
      </c>
      <c r="J720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MBCS13226|20021851|Webbing Assembly|1680015790772</v>
      </c>
    </row>
    <row r="7208" spans="1:10" x14ac:dyDescent="0.35">
      <c r="A7208" s="1" t="s">
        <v>3</v>
      </c>
      <c r="B7208" s="1" t="s">
        <v>14115</v>
      </c>
      <c r="C7208" s="1" t="s">
        <v>14122</v>
      </c>
      <c r="D7208" s="1" t="s">
        <v>14123</v>
      </c>
      <c r="E7208" s="1" t="s">
        <v>14124</v>
      </c>
      <c r="F7208" s="4" t="s">
        <v>14125</v>
      </c>
      <c r="G7208" s="1" t="s">
        <v>8</v>
      </c>
      <c r="H7208" s="3" t="str">
        <f t="shared" si="119"/>
        <v>Commercial</v>
      </c>
      <c r="I7208" s="3" t="str">
        <f>IF(IFERROR(SEARCH("N/A",CID_DB[[#This Row],[ NSN ]]),-1)&lt;&gt;-1,"",LEFT(SUBSTITUTE(SUBSTITUTE(SUBSTITUTE(SUBSTITUTE(SUBSTITUTE(CID_DB[[#This Row],[ NSN ]],"-","")," ","")," ",""),"‐",""),"NA",""),13))</f>
        <v>1680015373826</v>
      </c>
      <c r="J720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MBCS13279|20021803|Reel and Strap Assembly|1680015373826</v>
      </c>
    </row>
    <row r="7209" spans="1:10" x14ac:dyDescent="0.35">
      <c r="A7209" s="1" t="s">
        <v>3</v>
      </c>
      <c r="B7209" s="1" t="s">
        <v>13875</v>
      </c>
      <c r="C7209" s="1" t="s">
        <v>3</v>
      </c>
      <c r="D7209" s="1" t="s">
        <v>3</v>
      </c>
      <c r="E7209" s="1" t="s">
        <v>13938</v>
      </c>
      <c r="F7209" s="4" t="s">
        <v>3</v>
      </c>
      <c r="G7209" s="1" t="s">
        <v>8</v>
      </c>
      <c r="H7209" s="3" t="str">
        <f>IF(G7209="Y - CID","Commercial",IF(G7209="N - CID","Other Than Commercial","N/A"))</f>
        <v>Commercial</v>
      </c>
      <c r="I7209" s="3" t="str">
        <f>IF(IFERROR(SEARCH("N/A",CID_DB[[#This Row],[ NSN ]]),-1)&lt;&gt;-1,"",LEFT(SUBSTITUTE(SUBSTITUTE(SUBSTITUTE(SUBSTITUTE(SUBSTITUTE(CID_DB[[#This Row],[ NSN ]],"-","")," ","")," ",""),"‐",""),"NA",""),13))</f>
        <v/>
      </c>
      <c r="J720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||Autism Services Navigator|</v>
      </c>
    </row>
    <row r="7210" spans="1:10" x14ac:dyDescent="0.35">
      <c r="A7210" s="1" t="s">
        <v>3</v>
      </c>
      <c r="B7210" s="1" t="s">
        <v>14323</v>
      </c>
      <c r="C7210" s="1" t="s">
        <v>3</v>
      </c>
      <c r="D7210" s="1" t="s">
        <v>14324</v>
      </c>
      <c r="E7210" s="1" t="s">
        <v>14325</v>
      </c>
      <c r="F7210" s="4" t="s">
        <v>3</v>
      </c>
      <c r="G7210" s="1" t="s">
        <v>8</v>
      </c>
      <c r="H7210" s="3" t="str">
        <f>IF(G7210="Y - CID","Commercial",IF(G7210="N - CID","Other Than Commercial","N/A"))</f>
        <v>Commercial</v>
      </c>
      <c r="I7210" s="3" t="str">
        <f>IF(IFERROR(SEARCH("N/A",CID_DB[[#This Row],[ NSN ]]),-1)&lt;&gt;-1,"",LEFT(SUBSTITUTE(SUBSTITUTE(SUBSTITUTE(SUBSTITUTE(SUBSTITUTE(CID_DB[[#This Row],[ NSN ]],"-","")," ","")," ",""),"‐",""),"NA",""),13))</f>
        <v/>
      </c>
      <c r="J721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|CC90883001|MC100D Controller|</v>
      </c>
    </row>
    <row r="7211" spans="1:10" x14ac:dyDescent="0.35">
      <c r="A7211" s="1" t="s">
        <v>3</v>
      </c>
      <c r="B7211" s="1" t="s">
        <v>14331</v>
      </c>
      <c r="C7211" s="1" t="s">
        <v>14332</v>
      </c>
      <c r="D7211" s="1" t="s">
        <v>3</v>
      </c>
      <c r="E7211" s="1" t="s">
        <v>14338</v>
      </c>
      <c r="F7211" s="1" t="s">
        <v>3</v>
      </c>
      <c r="G7211" s="30" t="s">
        <v>103</v>
      </c>
      <c r="H7211" s="3" t="str">
        <f t="shared" ref="H7211:H7216" si="120">IF(G7211="Y - CID","Commercial",IF(G7211="N - CID","Other Than Commercial","N/A"))</f>
        <v>Other Than Commercial</v>
      </c>
      <c r="I7211" s="3" t="str">
        <f>IF(IFERROR(SEARCH("N/A",CID_DB[[#This Row],[ NSN ]]),-1)&lt;&gt;-1,"",LEFT(SUBSTITUTE(SUBSTITUTE(SUBSTITUTE(SUBSTITUTE(SUBSTITUTE(CID_DB[[#This Row],[ NSN ]],"-","")," ","")," ",""),"‐",""),"NA",""),13))</f>
        <v/>
      </c>
      <c r="J721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HM02246811||Foam Inserts for FARE conversion kit|</v>
      </c>
    </row>
    <row r="7212" spans="1:10" x14ac:dyDescent="0.35">
      <c r="A7212" s="1" t="s">
        <v>3</v>
      </c>
      <c r="B7212" s="1" t="s">
        <v>14331</v>
      </c>
      <c r="C7212" s="1" t="s">
        <v>14333</v>
      </c>
      <c r="D7212" s="1" t="s">
        <v>3</v>
      </c>
      <c r="E7212" s="1" t="s">
        <v>14338</v>
      </c>
      <c r="F7212" s="1" t="s">
        <v>3</v>
      </c>
      <c r="G7212" s="30" t="s">
        <v>103</v>
      </c>
      <c r="H7212" s="3" t="str">
        <f t="shared" si="120"/>
        <v>Other Than Commercial</v>
      </c>
      <c r="I7212" s="3" t="str">
        <f>IF(IFERROR(SEARCH("N/A",CID_DB[[#This Row],[ NSN ]]),-1)&lt;&gt;-1,"",LEFT(SUBSTITUTE(SUBSTITUTE(SUBSTITUTE(SUBSTITUTE(SUBSTITUTE(CID_DB[[#This Row],[ NSN ]],"-","")," ","")," ",""),"‐",""),"NA",""),13))</f>
        <v/>
      </c>
      <c r="J721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HM02246711||Foam Inserts for FARE conversion kit|</v>
      </c>
    </row>
    <row r="7213" spans="1:10" x14ac:dyDescent="0.35">
      <c r="A7213" s="1" t="s">
        <v>3</v>
      </c>
      <c r="B7213" s="1" t="s">
        <v>14331</v>
      </c>
      <c r="C7213" s="1" t="s">
        <v>14334</v>
      </c>
      <c r="D7213" s="1" t="s">
        <v>3</v>
      </c>
      <c r="E7213" s="1" t="s">
        <v>14338</v>
      </c>
      <c r="F7213" s="1" t="s">
        <v>3</v>
      </c>
      <c r="G7213" s="30" t="s">
        <v>103</v>
      </c>
      <c r="H7213" s="3" t="str">
        <f t="shared" si="120"/>
        <v>Other Than Commercial</v>
      </c>
      <c r="I7213" s="3" t="str">
        <f>IF(IFERROR(SEARCH("N/A",CID_DB[[#This Row],[ NSN ]]),-1)&lt;&gt;-1,"",LEFT(SUBSTITUTE(SUBSTITUTE(SUBSTITUTE(SUBSTITUTE(SUBSTITUTE(CID_DB[[#This Row],[ NSN ]],"-","")," ","")," ",""),"‐",""),"NA",""),13))</f>
        <v/>
      </c>
      <c r="J721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HM02246611||Foam Inserts for FARE conversion kit|</v>
      </c>
    </row>
    <row r="7214" spans="1:10" x14ac:dyDescent="0.35">
      <c r="A7214" s="1" t="s">
        <v>3</v>
      </c>
      <c r="B7214" s="1" t="s">
        <v>14331</v>
      </c>
      <c r="C7214" s="1" t="s">
        <v>14335</v>
      </c>
      <c r="D7214" s="1" t="s">
        <v>3</v>
      </c>
      <c r="E7214" s="1" t="s">
        <v>14339</v>
      </c>
      <c r="F7214" s="1" t="s">
        <v>3</v>
      </c>
      <c r="G7214" s="30" t="s">
        <v>103</v>
      </c>
      <c r="H7214" s="3" t="str">
        <f t="shared" si="120"/>
        <v>Other Than Commercial</v>
      </c>
      <c r="I7214" s="3" t="str">
        <f>IF(IFERROR(SEARCH("N/A",CID_DB[[#This Row],[ NSN ]]),-1)&lt;&gt;-1,"",LEFT(SUBSTITUTE(SUBSTITUTE(SUBSTITUTE(SUBSTITUTE(SUBSTITUTE(CID_DB[[#This Row],[ NSN ]],"-","")," ","")," ",""),"‐",""),"NA",""),13))</f>
        <v/>
      </c>
      <c r="J721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HM022002200||Tactical Bulk Fuel Delivery System (TBFDS) BKit|</v>
      </c>
    </row>
    <row r="7215" spans="1:10" x14ac:dyDescent="0.35">
      <c r="A7215" s="1" t="s">
        <v>3</v>
      </c>
      <c r="B7215" s="1" t="s">
        <v>14331</v>
      </c>
      <c r="C7215" s="1" t="s">
        <v>14336</v>
      </c>
      <c r="D7215" s="1" t="s">
        <v>3</v>
      </c>
      <c r="E7215" s="1" t="s">
        <v>14340</v>
      </c>
      <c r="F7215" s="1" t="s">
        <v>3</v>
      </c>
      <c r="G7215" s="30" t="s">
        <v>103</v>
      </c>
      <c r="H7215" s="3" t="str">
        <f t="shared" si="120"/>
        <v>Other Than Commercial</v>
      </c>
      <c r="I7215" s="3" t="str">
        <f>IF(IFERROR(SEARCH("N/A",CID_DB[[#This Row],[ NSN ]]),-1)&lt;&gt;-1,"",LEFT(SUBSTITUTE(SUBSTITUTE(SUBSTITUTE(SUBSTITUTE(SUBSTITUTE(CID_DB[[#This Row],[ NSN ]],"-","")," ","")," ",""),"‐",""),"NA",""),13))</f>
        <v/>
      </c>
      <c r="J721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HM02255011||Tactical Bulk Fuel Delivery System (TBFDS) Insert/PFE Kit|</v>
      </c>
    </row>
    <row r="7216" spans="1:10" x14ac:dyDescent="0.35">
      <c r="A7216" s="1" t="s">
        <v>3</v>
      </c>
      <c r="B7216" s="1" t="s">
        <v>14331</v>
      </c>
      <c r="C7216" s="1" t="s">
        <v>14337</v>
      </c>
      <c r="D7216" s="1" t="s">
        <v>3</v>
      </c>
      <c r="E7216" s="1" t="s">
        <v>14341</v>
      </c>
      <c r="F7216" s="1" t="s">
        <v>3</v>
      </c>
      <c r="G7216" s="30" t="s">
        <v>103</v>
      </c>
      <c r="H7216" s="3" t="str">
        <f t="shared" si="120"/>
        <v>Other Than Commercial</v>
      </c>
      <c r="I7216" s="3" t="str">
        <f>IF(IFERROR(SEARCH("N/A",CID_DB[[#This Row],[ NSN ]]),-1)&lt;&gt;-1,"",LEFT(SUBSTITUTE(SUBSTITUTE(SUBSTITUTE(SUBSTITUTE(SUBSTITUTE(CID_DB[[#This Row],[ NSN ]],"-","")," ","")," ",""),"‐",""),"NA",""),13))</f>
        <v/>
      </c>
      <c r="J721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HM02200511||Tactical Bulk Fuel Delivery System (TBFDS) Delta Install Kit|</v>
      </c>
    </row>
    <row r="7217" spans="1:10" x14ac:dyDescent="0.35">
      <c r="A7217" s="1" t="s">
        <v>3</v>
      </c>
      <c r="B7217" s="1" t="s">
        <v>13876</v>
      </c>
      <c r="C7217" s="1" t="s">
        <v>13882</v>
      </c>
      <c r="D7217" s="1" t="s">
        <v>13882</v>
      </c>
      <c r="E7217" s="1" t="s">
        <v>13939</v>
      </c>
      <c r="F7217" s="4" t="s">
        <v>3</v>
      </c>
      <c r="G7217" s="1" t="s">
        <v>8</v>
      </c>
      <c r="H7217" s="3" t="str">
        <f t="shared" ref="H7217:H7218" si="121">IF(G7217="Y - CID","Commercial",IF(G7217="N - CID","Other Than Commercial","N/A"))</f>
        <v>Commercial</v>
      </c>
      <c r="I7217" s="3" t="str">
        <f>IF(IFERROR(SEARCH("N/A",CID_DB[[#This Row],[ NSN ]]),-1)&lt;&gt;-1,"",LEFT(SUBSTITUTE(SUBSTITUTE(SUBSTITUTE(SUBSTITUTE(SUBSTITUTE(CID_DB[[#This Row],[ NSN ]],"-","")," ","")," ",""),"‐",""),"NA",""),13))</f>
        <v/>
      </c>
      <c r="J721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SWONEQUARTUS|SWONEQUARTUS|QUARTUS Prime Pro Edition  Design Tools for Intel Stratix 10 (per year)|</v>
      </c>
    </row>
    <row r="7218" spans="1:10" x14ac:dyDescent="0.35">
      <c r="A7218" s="1" t="s">
        <v>3</v>
      </c>
      <c r="B7218" s="1" t="s">
        <v>13876</v>
      </c>
      <c r="C7218" s="1" t="s">
        <v>13883</v>
      </c>
      <c r="D7218" s="1" t="s">
        <v>13883</v>
      </c>
      <c r="E7218" s="1" t="s">
        <v>13940</v>
      </c>
      <c r="F7218" s="4" t="s">
        <v>3</v>
      </c>
      <c r="G7218" s="1" t="s">
        <v>8</v>
      </c>
      <c r="H7218" s="3" t="str">
        <f t="shared" si="121"/>
        <v>Commercial</v>
      </c>
      <c r="I7218" s="3" t="str">
        <f>IF(IFERROR(SEARCH("N/A",CID_DB[[#This Row],[ NSN ]]),-1)&lt;&gt;-1,"",LEFT(SUBSTITUTE(SUBSTITUTE(SUBSTITUTE(SUBSTITUTE(SUBSTITUTE(CID_DB[[#This Row],[ NSN ]],"-","")," ","")," ",""),"‐",""),"NA",""),13))</f>
        <v/>
      </c>
      <c r="J721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IIDIS10AC|IIDIS10AC|INTRINSIC ID INTEL STRATIX 10 SRAM PUF Product License|</v>
      </c>
    </row>
    <row r="7219" spans="1:10" x14ac:dyDescent="0.35">
      <c r="A7219" s="1" t="s">
        <v>3</v>
      </c>
      <c r="B7219" s="1" t="s">
        <v>14126</v>
      </c>
      <c r="C7219" s="1" t="s">
        <v>14133</v>
      </c>
      <c r="D7219" s="1" t="s">
        <v>14161</v>
      </c>
      <c r="E7219" s="21" t="s">
        <v>14326</v>
      </c>
      <c r="F7219" s="4" t="s">
        <v>3</v>
      </c>
      <c r="G7219" s="1" t="s">
        <v>8</v>
      </c>
      <c r="H7219" s="3" t="str">
        <f t="shared" ref="H7219:H7234" si="122">IF(G7219="Y - CID","Commercial",IF(G7219="N - CID","Other Than Commercial","N/A"))</f>
        <v>Commercial</v>
      </c>
      <c r="I7219" s="3" t="str">
        <f>IF(IFERROR(SEARCH("N/A",CID_DB[[#This Row],[ NSN ]]),-1)&lt;&gt;-1,"",LEFT(SUBSTITUTE(SUBSTITUTE(SUBSTITUTE(SUBSTITUTE(SUBSTITUTE(CID_DB[[#This Row],[ NSN ]],"-","")," ","")," ",""),"‐",""),"NA",""),13))</f>
        <v/>
      </c>
      <c r="J721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2FRV120740007|0201512010007|SmartProbe, Right â€¦ Final Assembly, Right|</v>
      </c>
    </row>
    <row r="7220" spans="1:10" x14ac:dyDescent="0.35">
      <c r="A7220" s="1" t="s">
        <v>3</v>
      </c>
      <c r="B7220" s="1" t="s">
        <v>14126</v>
      </c>
      <c r="C7220" s="1" t="s">
        <v>14134</v>
      </c>
      <c r="D7220" s="1" t="s">
        <v>14162</v>
      </c>
      <c r="E7220" s="21" t="s">
        <v>14326</v>
      </c>
      <c r="F7220" s="4" t="s">
        <v>14171</v>
      </c>
      <c r="G7220" s="1" t="s">
        <v>8</v>
      </c>
      <c r="H7220" s="3" t="str">
        <f t="shared" si="122"/>
        <v>Commercial</v>
      </c>
      <c r="I7220" s="3" t="str">
        <f>IF(IFERROR(SEARCH("N/A",CID_DB[[#This Row],[ NSN ]]),-1)&lt;&gt;-1,"",LEFT(SUBSTITUTE(SUBSTITUTE(SUBSTITUTE(SUBSTITUTE(SUBSTITUTE(CID_DB[[#This Row],[ NSN ]],"-","")," ","")," ",""),"‐",""),"NA",""),13))</f>
        <v>6610016723037</v>
      </c>
      <c r="J722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2FRV120740006|0201512010006|SmartProbe, Right â€¦ Final Assembly, Right|6610016723037</v>
      </c>
    </row>
    <row r="7221" spans="1:10" x14ac:dyDescent="0.35">
      <c r="A7221" s="1" t="s">
        <v>3</v>
      </c>
      <c r="B7221" s="1" t="s">
        <v>14126</v>
      </c>
      <c r="C7221" s="1" t="s">
        <v>14135</v>
      </c>
      <c r="D7221" s="1" t="s">
        <v>3</v>
      </c>
      <c r="E7221" s="21" t="s">
        <v>14327</v>
      </c>
      <c r="F7221" s="4" t="s">
        <v>3</v>
      </c>
      <c r="G7221" s="1" t="s">
        <v>8</v>
      </c>
      <c r="H7221" s="3" t="str">
        <f t="shared" si="122"/>
        <v>Commercial</v>
      </c>
      <c r="I7221" s="3" t="str">
        <f>IF(IFERROR(SEARCH("N/A",CID_DB[[#This Row],[ NSN ]]),-1)&lt;&gt;-1,"",LEFT(SUBSTITUTE(SUBSTITUTE(SUBSTITUTE(SUBSTITUTE(SUBSTITUTE(CID_DB[[#This Row],[ NSN ]],"-","")," ","")," ",""),"‐",""),"NA",""),13))</f>
        <v/>
      </c>
      <c r="J722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2FRV120740004||SmartProbe, Right â€¦ Final Assembly, Right|</v>
      </c>
    </row>
    <row r="7222" spans="1:10" x14ac:dyDescent="0.35">
      <c r="A7222" s="1" t="s">
        <v>3</v>
      </c>
      <c r="B7222" s="1" t="s">
        <v>14126</v>
      </c>
      <c r="C7222" s="1" t="s">
        <v>14136</v>
      </c>
      <c r="D7222" s="1" t="s">
        <v>3</v>
      </c>
      <c r="E7222" s="21" t="s">
        <v>14327</v>
      </c>
      <c r="F7222" s="4" t="s">
        <v>14172</v>
      </c>
      <c r="G7222" s="1" t="s">
        <v>8</v>
      </c>
      <c r="H7222" s="3" t="str">
        <f t="shared" si="122"/>
        <v>Commercial</v>
      </c>
      <c r="I7222" s="3" t="str">
        <f>IF(IFERROR(SEARCH("N/A",CID_DB[[#This Row],[ NSN ]]),-1)&lt;&gt;-1,"",LEFT(SUBSTITUTE(SUBSTITUTE(SUBSTITUTE(SUBSTITUTE(SUBSTITUTE(CID_DB[[#This Row],[ NSN ]],"-","")," ","")," ",""),"‐",""),"NA",""),13))</f>
        <v>6610016517769</v>
      </c>
      <c r="J722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2FRV120740003||SmartProbe, Right â€¦ Final Assembly, Right|6610016517769</v>
      </c>
    </row>
    <row r="7223" spans="1:10" x14ac:dyDescent="0.35">
      <c r="A7223" s="1" t="s">
        <v>3</v>
      </c>
      <c r="B7223" s="1" t="s">
        <v>14126</v>
      </c>
      <c r="C7223" s="1" t="s">
        <v>14137</v>
      </c>
      <c r="D7223" s="1" t="s">
        <v>14163</v>
      </c>
      <c r="E7223" s="21" t="s">
        <v>14328</v>
      </c>
      <c r="F7223" s="4" t="s">
        <v>3</v>
      </c>
      <c r="G7223" s="1" t="s">
        <v>8</v>
      </c>
      <c r="H7223" s="3" t="str">
        <f t="shared" si="122"/>
        <v>Commercial</v>
      </c>
      <c r="I7223" s="3" t="str">
        <f>IF(IFERROR(SEARCH("N/A",CID_DB[[#This Row],[ NSN ]]),-1)&lt;&gt;-1,"",LEFT(SUBSTITUTE(SUBSTITUTE(SUBSTITUTE(SUBSTITUTE(SUBSTITUTE(CID_DB[[#This Row],[ NSN ]],"-","")," ","")," ",""),"‐",""),"NA",""),13))</f>
        <v/>
      </c>
      <c r="J722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2FRV120640007|0201512000007|SmartProbe, Left ...Final Assembly, Left|</v>
      </c>
    </row>
    <row r="7224" spans="1:10" x14ac:dyDescent="0.35">
      <c r="A7224" s="1" t="s">
        <v>3</v>
      </c>
      <c r="B7224" s="1" t="s">
        <v>14126</v>
      </c>
      <c r="C7224" s="1" t="s">
        <v>14138</v>
      </c>
      <c r="D7224" s="1" t="s">
        <v>14164</v>
      </c>
      <c r="E7224" s="21" t="s">
        <v>14328</v>
      </c>
      <c r="F7224" s="4" t="s">
        <v>14173</v>
      </c>
      <c r="G7224" s="1" t="s">
        <v>8</v>
      </c>
      <c r="H7224" s="3" t="str">
        <f t="shared" si="122"/>
        <v>Commercial</v>
      </c>
      <c r="I7224" s="3" t="str">
        <f>IF(IFERROR(SEARCH("N/A",CID_DB[[#This Row],[ NSN ]]),-1)&lt;&gt;-1,"",LEFT(SUBSTITUTE(SUBSTITUTE(SUBSTITUTE(SUBSTITUTE(SUBSTITUTE(CID_DB[[#This Row],[ NSN ]],"-","")," ","")," ",""),"‐",""),"NA",""),13))</f>
        <v>6610016723031</v>
      </c>
      <c r="J722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2FRV120640006|0201512000006|SmartProbe, Left ...Final Assembly, Left|6610016723031</v>
      </c>
    </row>
    <row r="7225" spans="1:10" x14ac:dyDescent="0.35">
      <c r="A7225" s="1" t="s">
        <v>3</v>
      </c>
      <c r="B7225" s="1" t="s">
        <v>14126</v>
      </c>
      <c r="C7225" s="1" t="s">
        <v>14139</v>
      </c>
      <c r="D7225" s="1" t="s">
        <v>3</v>
      </c>
      <c r="E7225" s="21" t="s">
        <v>14328</v>
      </c>
      <c r="F7225" s="4" t="s">
        <v>3</v>
      </c>
      <c r="G7225" s="1" t="s">
        <v>8</v>
      </c>
      <c r="H7225" s="3" t="str">
        <f t="shared" si="122"/>
        <v>Commercial</v>
      </c>
      <c r="I7225" s="3" t="str">
        <f>IF(IFERROR(SEARCH("N/A",CID_DB[[#This Row],[ NSN ]]),-1)&lt;&gt;-1,"",LEFT(SUBSTITUTE(SUBSTITUTE(SUBSTITUTE(SUBSTITUTE(SUBSTITUTE(CID_DB[[#This Row],[ NSN ]],"-","")," ","")," ",""),"‐",""),"NA",""),13))</f>
        <v/>
      </c>
      <c r="J722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2FRV120640004||SmartProbe, Left ...Final Assembly, Left|</v>
      </c>
    </row>
    <row r="7226" spans="1:10" x14ac:dyDescent="0.35">
      <c r="A7226" s="1" t="s">
        <v>3</v>
      </c>
      <c r="B7226" s="1" t="s">
        <v>14126</v>
      </c>
      <c r="C7226" s="1" t="s">
        <v>14140</v>
      </c>
      <c r="D7226" s="1" t="s">
        <v>3</v>
      </c>
      <c r="E7226" s="21" t="s">
        <v>14328</v>
      </c>
      <c r="F7226" s="4" t="s">
        <v>14174</v>
      </c>
      <c r="G7226" s="1" t="s">
        <v>8</v>
      </c>
      <c r="H7226" s="3" t="str">
        <f t="shared" si="122"/>
        <v>Commercial</v>
      </c>
      <c r="I7226" s="3" t="str">
        <f>IF(IFERROR(SEARCH("N/A",CID_DB[[#This Row],[ NSN ]]),-1)&lt;&gt;-1,"",LEFT(SUBSTITUTE(SUBSTITUTE(SUBSTITUTE(SUBSTITUTE(SUBSTITUTE(CID_DB[[#This Row],[ NSN ]],"-","")," ","")," ",""),"‐",""),"NA",""),13))</f>
        <v>6610016517768</v>
      </c>
      <c r="J722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2FRV120640003||SmartProbe, Left ...Final Assembly, Left|6610016517768</v>
      </c>
    </row>
    <row r="7227" spans="1:10" x14ac:dyDescent="0.35">
      <c r="A7227" s="1" t="s">
        <v>3</v>
      </c>
      <c r="B7227" s="1" t="s">
        <v>14126</v>
      </c>
      <c r="C7227" s="1" t="s">
        <v>14141</v>
      </c>
      <c r="D7227" s="1" t="s">
        <v>14165</v>
      </c>
      <c r="E7227" s="21" t="s">
        <v>14329</v>
      </c>
      <c r="F7227" s="4" t="s">
        <v>3</v>
      </c>
      <c r="G7227" s="1" t="s">
        <v>8</v>
      </c>
      <c r="H7227" s="3" t="str">
        <f t="shared" si="122"/>
        <v>Commercial</v>
      </c>
      <c r="I7227" s="3" t="str">
        <f>IF(IFERROR(SEARCH("N/A",CID_DB[[#This Row],[ NSN ]]),-1)&lt;&gt;-1,"",LEFT(SUBSTITUTE(SUBSTITUTE(SUBSTITUTE(SUBSTITUTE(SUBSTITUTE(CID_DB[[#This Row],[ NSN ]],"-","")," ","")," ",""),"‐",""),"NA",""),13))</f>
        <v/>
      </c>
      <c r="J722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2FRV120540007|0201512030007|SmartPort, Right â€¦ Final Assembly, Right|</v>
      </c>
    </row>
    <row r="7228" spans="1:10" x14ac:dyDescent="0.35">
      <c r="A7228" s="1" t="s">
        <v>3</v>
      </c>
      <c r="B7228" s="1" t="s">
        <v>14126</v>
      </c>
      <c r="C7228" s="1" t="s">
        <v>14142</v>
      </c>
      <c r="D7228" s="1" t="s">
        <v>14166</v>
      </c>
      <c r="E7228" s="21" t="s">
        <v>14329</v>
      </c>
      <c r="F7228" s="4" t="s">
        <v>14175</v>
      </c>
      <c r="G7228" s="1" t="s">
        <v>8</v>
      </c>
      <c r="H7228" s="3" t="str">
        <f t="shared" si="122"/>
        <v>Commercial</v>
      </c>
      <c r="I7228" s="3" t="str">
        <f>IF(IFERROR(SEARCH("N/A",CID_DB[[#This Row],[ NSN ]]),-1)&lt;&gt;-1,"",LEFT(SUBSTITUTE(SUBSTITUTE(SUBSTITUTE(SUBSTITUTE(SUBSTITUTE(CID_DB[[#This Row],[ NSN ]],"-","")," ","")," ",""),"‐",""),"NA",""),13))</f>
        <v>5963016721818</v>
      </c>
      <c r="J722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2FRV120540006|0201512030006|SmartPort, Right â€¦ Final Assembly, Right|5963016721818</v>
      </c>
    </row>
    <row r="7229" spans="1:10" x14ac:dyDescent="0.35">
      <c r="A7229" s="1" t="s">
        <v>3</v>
      </c>
      <c r="B7229" s="1" t="s">
        <v>14126</v>
      </c>
      <c r="C7229" s="1" t="s">
        <v>14143</v>
      </c>
      <c r="D7229" s="1" t="s">
        <v>3</v>
      </c>
      <c r="E7229" s="21" t="s">
        <v>14329</v>
      </c>
      <c r="F7229" s="4" t="s">
        <v>3</v>
      </c>
      <c r="G7229" s="1" t="s">
        <v>8</v>
      </c>
      <c r="H7229" s="3" t="str">
        <f t="shared" si="122"/>
        <v>Commercial</v>
      </c>
      <c r="I7229" s="3" t="str">
        <f>IF(IFERROR(SEARCH("N/A",CID_DB[[#This Row],[ NSN ]]),-1)&lt;&gt;-1,"",LEFT(SUBSTITUTE(SUBSTITUTE(SUBSTITUTE(SUBSTITUTE(SUBSTITUTE(CID_DB[[#This Row],[ NSN ]],"-","")," ","")," ",""),"‐",""),"NA",""),13))</f>
        <v/>
      </c>
      <c r="J722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2FRV120540004||SmartPort, Right â€¦ Final Assembly, Right|</v>
      </c>
    </row>
    <row r="7230" spans="1:10" x14ac:dyDescent="0.35">
      <c r="A7230" s="1" t="s">
        <v>3</v>
      </c>
      <c r="B7230" s="1" t="s">
        <v>14126</v>
      </c>
      <c r="C7230" s="1" t="s">
        <v>14144</v>
      </c>
      <c r="D7230" s="1" t="s">
        <v>3</v>
      </c>
      <c r="E7230" s="21" t="s">
        <v>14329</v>
      </c>
      <c r="F7230" s="4" t="s">
        <v>14176</v>
      </c>
      <c r="G7230" s="1" t="s">
        <v>8</v>
      </c>
      <c r="H7230" s="3" t="str">
        <f t="shared" si="122"/>
        <v>Commercial</v>
      </c>
      <c r="I7230" s="3" t="str">
        <f>IF(IFERROR(SEARCH("N/A",CID_DB[[#This Row],[ NSN ]]),-1)&lt;&gt;-1,"",LEFT(SUBSTITUTE(SUBSTITUTE(SUBSTITUTE(SUBSTITUTE(SUBSTITUTE(CID_DB[[#This Row],[ NSN ]],"-","")," ","")," ",""),"‐",""),"NA",""),13))</f>
        <v>5963016535647</v>
      </c>
      <c r="J723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2FRV120540003||SmartPort, Right â€¦ Final Assembly, Right|5963016535647</v>
      </c>
    </row>
    <row r="7231" spans="1:10" x14ac:dyDescent="0.35">
      <c r="A7231" s="1" t="s">
        <v>3</v>
      </c>
      <c r="B7231" s="1" t="s">
        <v>14126</v>
      </c>
      <c r="C7231" s="1" t="s">
        <v>14145</v>
      </c>
      <c r="D7231" s="1" t="s">
        <v>14167</v>
      </c>
      <c r="E7231" s="21" t="s">
        <v>14330</v>
      </c>
      <c r="F7231" s="4" t="s">
        <v>3</v>
      </c>
      <c r="G7231" s="1" t="s">
        <v>8</v>
      </c>
      <c r="H7231" s="3" t="str">
        <f t="shared" si="122"/>
        <v>Commercial</v>
      </c>
      <c r="I7231" s="3" t="str">
        <f>IF(IFERROR(SEARCH("N/A",CID_DB[[#This Row],[ NSN ]]),-1)&lt;&gt;-1,"",LEFT(SUBSTITUTE(SUBSTITUTE(SUBSTITUTE(SUBSTITUTE(SUBSTITUTE(CID_DB[[#This Row],[ NSN ]],"-","")," ","")," ",""),"‐",""),"NA",""),13))</f>
        <v/>
      </c>
      <c r="J72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2FRV120440007|0201512020007|SmartPort, Left â€¦ Final Assembly, Left|</v>
      </c>
    </row>
    <row r="7232" spans="1:10" x14ac:dyDescent="0.35">
      <c r="A7232" s="1" t="s">
        <v>3</v>
      </c>
      <c r="B7232" s="1" t="s">
        <v>14126</v>
      </c>
      <c r="C7232" s="1" t="s">
        <v>14146</v>
      </c>
      <c r="D7232" s="1" t="s">
        <v>14168</v>
      </c>
      <c r="E7232" s="21" t="s">
        <v>14330</v>
      </c>
      <c r="F7232" s="4" t="s">
        <v>14177</v>
      </c>
      <c r="G7232" s="1" t="s">
        <v>8</v>
      </c>
      <c r="H7232" s="3" t="str">
        <f t="shared" si="122"/>
        <v>Commercial</v>
      </c>
      <c r="I7232" s="3" t="str">
        <f>IF(IFERROR(SEARCH("N/A",CID_DB[[#This Row],[ NSN ]]),-1)&lt;&gt;-1,"",LEFT(SUBSTITUTE(SUBSTITUTE(SUBSTITUTE(SUBSTITUTE(SUBSTITUTE(CID_DB[[#This Row],[ NSN ]],"-","")," ","")," ",""),"‐",""),"NA",""),13))</f>
        <v>5963016535648</v>
      </c>
      <c r="J723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2FRV120440006|0201512020006|SmartPort, Left â€¦ Final Assembly, Left|5963016535648</v>
      </c>
    </row>
    <row r="7233" spans="1:10" x14ac:dyDescent="0.35">
      <c r="A7233" s="1" t="s">
        <v>3</v>
      </c>
      <c r="B7233" s="1" t="s">
        <v>14126</v>
      </c>
      <c r="C7233" s="1" t="s">
        <v>14147</v>
      </c>
      <c r="D7233" s="1" t="s">
        <v>3</v>
      </c>
      <c r="E7233" s="21" t="s">
        <v>14330</v>
      </c>
      <c r="F7233" s="4" t="s">
        <v>3</v>
      </c>
      <c r="G7233" s="1" t="s">
        <v>8</v>
      </c>
      <c r="H7233" s="3" t="str">
        <f t="shared" si="122"/>
        <v>Commercial</v>
      </c>
      <c r="I7233" s="3" t="str">
        <f>IF(IFERROR(SEARCH("N/A",CID_DB[[#This Row],[ NSN ]]),-1)&lt;&gt;-1,"",LEFT(SUBSTITUTE(SUBSTITUTE(SUBSTITUTE(SUBSTITUTE(SUBSTITUTE(CID_DB[[#This Row],[ NSN ]],"-","")," ","")," ",""),"‐",""),"NA",""),13))</f>
        <v/>
      </c>
      <c r="J723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2FRV120440004||SmartPort, Left â€¦ Final Assembly, Left|</v>
      </c>
    </row>
    <row r="7234" spans="1:10" x14ac:dyDescent="0.35">
      <c r="A7234" s="1" t="s">
        <v>3</v>
      </c>
      <c r="B7234" s="1" t="s">
        <v>14126</v>
      </c>
      <c r="C7234" s="1" t="s">
        <v>14148</v>
      </c>
      <c r="D7234" s="1" t="s">
        <v>3</v>
      </c>
      <c r="E7234" s="1" t="s">
        <v>14330</v>
      </c>
      <c r="F7234" s="4" t="s">
        <v>14178</v>
      </c>
      <c r="G7234" s="1" t="s">
        <v>8</v>
      </c>
      <c r="H7234" s="3" t="str">
        <f t="shared" si="122"/>
        <v>Commercial</v>
      </c>
      <c r="I7234" s="3" t="str">
        <f>IF(IFERROR(SEARCH("N/A",CID_DB[[#This Row],[ NSN ]]),-1)&lt;&gt;-1,"",LEFT(SUBSTITUTE(SUBSTITUTE(SUBSTITUTE(SUBSTITUTE(SUBSTITUTE(CID_DB[[#This Row],[ NSN ]],"-","")," ","")," ",""),"‐",""),"NA",""),13))</f>
        <v>5963016535649</v>
      </c>
      <c r="J723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2FRV120440003||SmartPort, Left â€¦ Final Assembly, Left|5963016535649</v>
      </c>
    </row>
    <row r="7235" spans="1:10" x14ac:dyDescent="0.35">
      <c r="A7235" s="1" t="s">
        <v>3</v>
      </c>
      <c r="B7235" s="1" t="s">
        <v>14127</v>
      </c>
      <c r="C7235" s="1" t="s">
        <v>14149</v>
      </c>
      <c r="D7235" s="1" t="s">
        <v>3</v>
      </c>
      <c r="E7235" s="1" t="s">
        <v>14182</v>
      </c>
      <c r="F7235" s="4" t="s">
        <v>14179</v>
      </c>
      <c r="G7235" s="1" t="s">
        <v>8</v>
      </c>
      <c r="H7235" s="3" t="str">
        <f>IF(G7235="Y - CID","Commercial",IF(G7235="N - CID","Other Than Commercial","N/A"))</f>
        <v>Commercial</v>
      </c>
      <c r="I7235" s="3" t="str">
        <f>IF(IFERROR(SEARCH("N/A",CID_DB[[#This Row],[ NSN ]]),-1)&lt;&gt;-1,"",LEFT(SUBSTITUTE(SUBSTITUTE(SUBSTITUTE(SUBSTITUTE(SUBSTITUTE(CID_DB[[#This Row],[ NSN ]],"-","")," ","")," ",""),"‐",""),"NA",""),13))</f>
        <v>1630010121967</v>
      </c>
      <c r="J723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420731||Antiskid Brake Control Unit|1630010121967</v>
      </c>
    </row>
    <row r="7236" spans="1:10" x14ac:dyDescent="0.35">
      <c r="A7236" s="1" t="s">
        <v>3</v>
      </c>
      <c r="B7236" s="1" t="s">
        <v>14128</v>
      </c>
      <c r="C7236" s="1" t="s">
        <v>3</v>
      </c>
      <c r="D7236" s="1" t="s">
        <v>3</v>
      </c>
      <c r="E7236" s="1" t="s">
        <v>14183</v>
      </c>
      <c r="F7236" s="4" t="s">
        <v>3</v>
      </c>
      <c r="G7236" s="1" t="s">
        <v>103</v>
      </c>
      <c r="H7236" s="3" t="str">
        <f t="shared" ref="H7236:H7244" si="123">IF(G7236="Y - CID","Commercial",IF(G7236="N - CID","Other Than Commercial","N/A"))</f>
        <v>Other Than Commercial</v>
      </c>
      <c r="I7236" s="3" t="str">
        <f>IF(IFERROR(SEARCH("N/A",CID_DB[[#This Row],[ NSN ]]),-1)&lt;&gt;-1,"",LEFT(SUBSTITUTE(SUBSTITUTE(SUBSTITUTE(SUBSTITUTE(SUBSTITUTE(CID_DB[[#This Row],[ NSN ]],"-","")," ","")," ",""),"‐",""),"NA",""),13))</f>
        <v/>
      </c>
      <c r="J723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||Propellant|</v>
      </c>
    </row>
    <row r="7237" spans="1:10" x14ac:dyDescent="0.35">
      <c r="A7237" s="1" t="s">
        <v>3</v>
      </c>
      <c r="B7237" s="1" t="s">
        <v>14128</v>
      </c>
      <c r="C7237" s="1" t="s">
        <v>3</v>
      </c>
      <c r="D7237" s="1" t="s">
        <v>3</v>
      </c>
      <c r="E7237" s="1" t="s">
        <v>14184</v>
      </c>
      <c r="F7237" s="4" t="s">
        <v>3</v>
      </c>
      <c r="G7237" s="1" t="s">
        <v>103</v>
      </c>
      <c r="H7237" s="3" t="str">
        <f t="shared" si="123"/>
        <v>Other Than Commercial</v>
      </c>
      <c r="I7237" s="3" t="str">
        <f>IF(IFERROR(SEARCH("N/A",CID_DB[[#This Row],[ NSN ]]),-1)&lt;&gt;-1,"",LEFT(SUBSTITUTE(SUBSTITUTE(SUBSTITUTE(SUBSTITUTE(SUBSTITUTE(CID_DB[[#This Row],[ NSN ]],"-","")," ","")," ",""),"‐",""),"NA",""),13))</f>
        <v/>
      </c>
      <c r="J723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||Access Controller â€ Customer Operation|</v>
      </c>
    </row>
    <row r="7238" spans="1:10" x14ac:dyDescent="0.35">
      <c r="A7238" s="1" t="s">
        <v>3</v>
      </c>
      <c r="B7238" s="1" t="s">
        <v>14128</v>
      </c>
      <c r="C7238" s="1" t="s">
        <v>3</v>
      </c>
      <c r="D7238" s="1" t="s">
        <v>3</v>
      </c>
      <c r="E7238" s="1" t="s">
        <v>14185</v>
      </c>
      <c r="F7238" s="4" t="s">
        <v>3</v>
      </c>
      <c r="G7238" s="1" t="s">
        <v>103</v>
      </c>
      <c r="H7238" s="3" t="str">
        <f t="shared" si="123"/>
        <v>Other Than Commercial</v>
      </c>
      <c r="I7238" s="3" t="str">
        <f>IF(IFERROR(SEARCH("N/A",CID_DB[[#This Row],[ NSN ]]),-1)&lt;&gt;-1,"",LEFT(SUBSTITUTE(SUBSTITUTE(SUBSTITUTE(SUBSTITUTE(SUBSTITUTE(CID_DB[[#This Row],[ NSN ]],"-","")," ","")," ",""),"‐",""),"NA",""),13))</f>
        <v/>
      </c>
      <c r="J723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||Additioinal NVR and Fallout|</v>
      </c>
    </row>
    <row r="7239" spans="1:10" x14ac:dyDescent="0.35">
      <c r="A7239" s="1" t="s">
        <v>3</v>
      </c>
      <c r="B7239" s="1" t="s">
        <v>14128</v>
      </c>
      <c r="C7239" s="1" t="s">
        <v>3</v>
      </c>
      <c r="D7239" s="1" t="s">
        <v>3</v>
      </c>
      <c r="E7239" s="1" t="s">
        <v>14186</v>
      </c>
      <c r="F7239" s="4" t="s">
        <v>3</v>
      </c>
      <c r="G7239" s="1" t="s">
        <v>103</v>
      </c>
      <c r="H7239" s="3" t="str">
        <f t="shared" si="123"/>
        <v>Other Than Commercial</v>
      </c>
      <c r="I7239" s="3" t="str">
        <f>IF(IFERROR(SEARCH("N/A",CID_DB[[#This Row],[ NSN ]]),-1)&lt;&gt;-1,"",LEFT(SUBSTITUTE(SUBSTITUTE(SUBSTITUTE(SUBSTITUTE(SUBSTITUTE(CID_DB[[#This Row],[ NSN ]],"-","")," ","")," ",""),"‐",""),"NA",""),13))</f>
        <v/>
      </c>
      <c r="J723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||Additional Mission Dress Rehearsal|</v>
      </c>
    </row>
    <row r="7240" spans="1:10" x14ac:dyDescent="0.35">
      <c r="A7240" s="1" t="s">
        <v>3</v>
      </c>
      <c r="B7240" s="1" t="s">
        <v>14128</v>
      </c>
      <c r="C7240" s="1" t="s">
        <v>3</v>
      </c>
      <c r="D7240" s="1" t="s">
        <v>3</v>
      </c>
      <c r="E7240" s="1" t="s">
        <v>14187</v>
      </c>
      <c r="F7240" s="4" t="s">
        <v>3</v>
      </c>
      <c r="G7240" s="1" t="s">
        <v>103</v>
      </c>
      <c r="H7240" s="3" t="str">
        <f t="shared" si="123"/>
        <v>Other Than Commercial</v>
      </c>
      <c r="I7240" s="3" t="str">
        <f>IF(IFERROR(SEARCH("N/A",CID_DB[[#This Row],[ NSN ]]),-1)&lt;&gt;-1,"",LEFT(SUBSTITUTE(SUBSTITUTE(SUBSTITUTE(SUBSTITUTE(SUBSTITUTE(CID_DB[[#This Row],[ NSN ]],"-","")," ","")," ",""),"‐",""),"NA",""),13))</f>
        <v/>
      </c>
      <c r="J724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||Security Guard â€ additional weeks|</v>
      </c>
    </row>
    <row r="7241" spans="1:10" x14ac:dyDescent="0.35">
      <c r="A7241" s="1" t="s">
        <v>3</v>
      </c>
      <c r="B7241" s="1" t="s">
        <v>14128</v>
      </c>
      <c r="C7241" s="1" t="s">
        <v>3</v>
      </c>
      <c r="D7241" s="1" t="s">
        <v>3</v>
      </c>
      <c r="E7241" s="1" t="s">
        <v>14188</v>
      </c>
      <c r="F7241" s="4" t="s">
        <v>3</v>
      </c>
      <c r="G7241" s="1" t="s">
        <v>103</v>
      </c>
      <c r="H7241" s="3" t="str">
        <f t="shared" si="123"/>
        <v>Other Than Commercial</v>
      </c>
      <c r="I7241" s="3" t="str">
        <f>IF(IFERROR(SEARCH("N/A",CID_DB[[#This Row],[ NSN ]]),-1)&lt;&gt;-1,"",LEFT(SUBSTITUTE(SUBSTITUTE(SUBSTITUTE(SUBSTITUTE(SUBSTITUTE(CID_DB[[#This Row],[ NSN ]],"-","")," ","")," ",""),"‐",""),"NA",""),13))</f>
        <v/>
      </c>
      <c r="J724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||Security Guard â€ week 1 + Training|</v>
      </c>
    </row>
    <row r="7242" spans="1:10" x14ac:dyDescent="0.35">
      <c r="A7242" s="1" t="s">
        <v>3</v>
      </c>
      <c r="B7242" s="1" t="s">
        <v>14128</v>
      </c>
      <c r="C7242" s="1" t="s">
        <v>3</v>
      </c>
      <c r="D7242" s="1" t="s">
        <v>3</v>
      </c>
      <c r="E7242" s="1" t="s">
        <v>14189</v>
      </c>
      <c r="F7242" s="4" t="s">
        <v>3</v>
      </c>
      <c r="G7242" s="1" t="s">
        <v>103</v>
      </c>
      <c r="H7242" s="3" t="str">
        <f t="shared" si="123"/>
        <v>Other Than Commercial</v>
      </c>
      <c r="I7242" s="3" t="str">
        <f>IF(IFERROR(SEARCH("N/A",CID_DB[[#This Row],[ NSN ]]),-1)&lt;&gt;-1,"",LEFT(SUBSTITUTE(SUBSTITUTE(SUBSTITUTE(SUBSTITUTE(SUBSTITUTE(CID_DB[[#This Row],[ NSN ]],"-","")," ","")," ",""),"‐",""),"NA",""),13))</f>
        <v/>
      </c>
      <c r="J724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||IDS Area Each area over initial|</v>
      </c>
    </row>
    <row r="7243" spans="1:10" x14ac:dyDescent="0.35">
      <c r="A7243" s="1" t="s">
        <v>3</v>
      </c>
      <c r="B7243" s="1" t="s">
        <v>14128</v>
      </c>
      <c r="C7243" s="1" t="s">
        <v>3</v>
      </c>
      <c r="D7243" s="1" t="s">
        <v>3</v>
      </c>
      <c r="E7243" s="1" t="s">
        <v>14190</v>
      </c>
      <c r="F7243" s="4" t="s">
        <v>3</v>
      </c>
      <c r="G7243" s="1" t="s">
        <v>103</v>
      </c>
      <c r="H7243" s="3" t="str">
        <f t="shared" si="123"/>
        <v>Other Than Commercial</v>
      </c>
      <c r="I7243" s="3" t="str">
        <f>IF(IFERROR(SEARCH("N/A",CID_DB[[#This Row],[ NSN ]]),-1)&lt;&gt;-1,"",LEFT(SUBSTITUTE(SUBSTITUTE(SUBSTITUTE(SUBSTITUTE(SUBSTITUTE(CID_DB[[#This Row],[ NSN ]],"-","")," ","")," ",""),"‐",""),"NA",""),13))</f>
        <v/>
      </c>
      <c r="J724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||IDS Area Initial|</v>
      </c>
    </row>
    <row r="7244" spans="1:10" x14ac:dyDescent="0.35">
      <c r="A7244" s="1" t="s">
        <v>3</v>
      </c>
      <c r="B7244" s="1" t="s">
        <v>14128</v>
      </c>
      <c r="C7244" s="1" t="s">
        <v>3</v>
      </c>
      <c r="D7244" s="1" t="s">
        <v>3</v>
      </c>
      <c r="E7244" s="1" t="s">
        <v>14191</v>
      </c>
      <c r="F7244" s="4" t="s">
        <v>3</v>
      </c>
      <c r="G7244" s="1" t="s">
        <v>103</v>
      </c>
      <c r="H7244" s="3" t="str">
        <f t="shared" si="123"/>
        <v>Other Than Commercial</v>
      </c>
      <c r="I7244" s="3" t="str">
        <f>IF(IFERROR(SEARCH("N/A",CID_DB[[#This Row],[ NSN ]]),-1)&lt;&gt;-1,"",LEFT(SUBSTITUTE(SUBSTITUTE(SUBSTITUTE(SUBSTITUTE(SUBSTITUTE(CID_DB[[#This Row],[ NSN ]],"-","")," ","")," ",""),"‐",""),"NA",""),13))</f>
        <v/>
      </c>
      <c r="J724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||Additional Quarterly Meeting|</v>
      </c>
    </row>
    <row r="7245" spans="1:10" x14ac:dyDescent="0.35">
      <c r="A7245" s="1" t="s">
        <v>3</v>
      </c>
      <c r="B7245" s="1" t="s">
        <v>14129</v>
      </c>
      <c r="C7245" s="1" t="s">
        <v>14150</v>
      </c>
      <c r="D7245" s="1" t="s">
        <v>3</v>
      </c>
      <c r="E7245" s="1" t="s">
        <v>14192</v>
      </c>
      <c r="F7245" s="4" t="s">
        <v>3</v>
      </c>
      <c r="G7245" s="1" t="s">
        <v>8</v>
      </c>
      <c r="H7245" s="3" t="str">
        <f t="shared" ref="H7245:H7249" si="124">IF(G7245="Y - CID","Commercial",IF(G7245="N - CID","Other Than Commercial","N/A"))</f>
        <v>Commercial</v>
      </c>
      <c r="I7245" s="3" t="str">
        <f>IF(IFERROR(SEARCH("N/A",CID_DB[[#This Row],[ NSN ]]),-1)&lt;&gt;-1,"",LEFT(SUBSTITUTE(SUBSTITUTE(SUBSTITUTE(SUBSTITUTE(SUBSTITUTE(CID_DB[[#This Row],[ NSN ]],"-","")," ","")," ",""),"‐",""),"NA",""),13))</f>
        <v/>
      </c>
      <c r="J7245"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ESTRPF441010||GPS Cable, 50" length|</v>
      </c>
    </row>
    <row r="7246" spans="1:10" x14ac:dyDescent="0.35">
      <c r="A7246" s="1" t="s">
        <v>3</v>
      </c>
      <c r="B7246" s="1" t="s">
        <v>14129</v>
      </c>
      <c r="C7246" s="1" t="s">
        <v>14151</v>
      </c>
      <c r="D7246" s="1" t="s">
        <v>3</v>
      </c>
      <c r="E7246" s="1" t="s">
        <v>14193</v>
      </c>
      <c r="F7246" s="4" t="s">
        <v>3</v>
      </c>
      <c r="G7246" s="1" t="s">
        <v>8</v>
      </c>
      <c r="H7246" s="3" t="str">
        <f t="shared" si="124"/>
        <v>Commercial</v>
      </c>
      <c r="I7246" s="3" t="str">
        <f>IF(IFERROR(SEARCH("N/A",CID_DB[[#This Row],[ NSN ]]),-1)&lt;&gt;-1,"",LEFT(SUBSTITUTE(SUBSTITUTE(SUBSTITUTE(SUBSTITUTE(SUBSTITUTE(CID_DB[[#This Row],[ NSN ]],"-","")," ","")," ",""),"‐",""),"NA",""),13))</f>
        <v/>
      </c>
      <c r="J724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ESTRPF441009||GPS Cable, 18" length|</v>
      </c>
    </row>
    <row r="7247" spans="1:10" x14ac:dyDescent="0.35">
      <c r="A7247" s="1" t="s">
        <v>3</v>
      </c>
      <c r="B7247" s="1" t="s">
        <v>14129</v>
      </c>
      <c r="C7247" s="1" t="s">
        <v>14152</v>
      </c>
      <c r="D7247" s="1" t="s">
        <v>3</v>
      </c>
      <c r="E7247" s="1" t="s">
        <v>14194</v>
      </c>
      <c r="F7247" s="4" t="s">
        <v>3</v>
      </c>
      <c r="G7247" s="1" t="s">
        <v>103</v>
      </c>
      <c r="H7247" s="3" t="str">
        <f t="shared" si="124"/>
        <v>Other Than Commercial</v>
      </c>
      <c r="I7247" s="3" t="str">
        <f>IF(IFERROR(SEARCH("N/A",CID_DB[[#This Row],[ NSN ]]),-1)&lt;&gt;-1,"",LEFT(SUBSTITUTE(SUBSTITUTE(SUBSTITUTE(SUBSTITUTE(SUBSTITUTE(CID_DB[[#This Row],[ NSN ]],"-","")," ","")," ",""),"‐",""),"NA",""),13))</f>
        <v/>
      </c>
      <c r="J724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ESTRPF441004||Global Positioning System (GPA) Pre Amplifier (PreAmp) Assembly|</v>
      </c>
    </row>
    <row r="7248" spans="1:10" x14ac:dyDescent="0.35">
      <c r="A7248" s="1" t="s">
        <v>3</v>
      </c>
      <c r="B7248" s="1" t="s">
        <v>14129</v>
      </c>
      <c r="C7248" s="1" t="s">
        <v>14153</v>
      </c>
      <c r="D7248" s="1" t="s">
        <v>3</v>
      </c>
      <c r="E7248" s="1" t="s">
        <v>14195</v>
      </c>
      <c r="F7248" s="4" t="s">
        <v>3</v>
      </c>
      <c r="G7248" s="1" t="s">
        <v>103</v>
      </c>
      <c r="H7248" s="3" t="str">
        <f t="shared" si="124"/>
        <v>Other Than Commercial</v>
      </c>
      <c r="I7248" s="3" t="str">
        <f>IF(IFERROR(SEARCH("N/A",CID_DB[[#This Row],[ NSN ]]),-1)&lt;&gt;-1,"",LEFT(SUBSTITUTE(SUBSTITUTE(SUBSTITUTE(SUBSTITUTE(SUBSTITUTE(CID_DB[[#This Row],[ NSN ]],"-","")," ","")," ",""),"‐",""),"NA",""),13))</f>
        <v/>
      </c>
      <c r="J7248"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ESTRPF441003||Global Positioning System (GPS) Antenna|</v>
      </c>
    </row>
    <row r="7249" spans="1:10" x14ac:dyDescent="0.35">
      <c r="A7249" s="1" t="s">
        <v>3</v>
      </c>
      <c r="B7249" s="1" t="s">
        <v>14129</v>
      </c>
      <c r="C7249" s="1" t="s">
        <v>14154</v>
      </c>
      <c r="D7249" s="1" t="s">
        <v>3</v>
      </c>
      <c r="E7249" s="1" t="s">
        <v>14196</v>
      </c>
      <c r="F7249" s="4" t="s">
        <v>3</v>
      </c>
      <c r="G7249" s="1" t="s">
        <v>103</v>
      </c>
      <c r="H7249" s="3" t="str">
        <f t="shared" si="124"/>
        <v>Other Than Commercial</v>
      </c>
      <c r="I7249" s="3" t="str">
        <f>IF(IFERROR(SEARCH("N/A",CID_DB[[#This Row],[ NSN ]]),-1)&lt;&gt;-1,"",LEFT(SUBSTITUTE(SUBSTITUTE(SUBSTITUTE(SUBSTITUTE(SUBSTITUTE(CID_DB[[#This Row],[ NSN ]],"-","")," ","")," ",""),"‐",""),"NA",""),13))</f>
        <v/>
      </c>
      <c r="J7249"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ESTRPF441001||Integrated Avionics Unit (IAU)|</v>
      </c>
    </row>
    <row r="7250" spans="1:10" x14ac:dyDescent="0.35">
      <c r="A7250" s="1" t="s">
        <v>3</v>
      </c>
      <c r="B7250" s="1" t="s">
        <v>14342</v>
      </c>
      <c r="C7250" s="1" t="s">
        <v>14345</v>
      </c>
      <c r="D7250" s="1" t="s">
        <v>3</v>
      </c>
      <c r="E7250" s="1" t="s">
        <v>14353</v>
      </c>
      <c r="F7250" s="4" t="s">
        <v>3</v>
      </c>
      <c r="G7250" s="30" t="s">
        <v>8</v>
      </c>
      <c r="H7250" s="3" t="str">
        <f t="shared" ref="H7250:H7255" si="125">IF(G7250="Y - CID","Commercial",IF(G7250="N - CID","Other Than Commercial","N/A"))</f>
        <v>Commercial</v>
      </c>
      <c r="I7250" s="3" t="str">
        <f>IF(IFERROR(SEARCH("N/A",CID_DB[[#This Row],[ NSN ]]),-1)&lt;&gt;-1,"",LEFT(SUBSTITUTE(SUBSTITUTE(SUBSTITUTE(SUBSTITUTE(SUBSTITUTE(CID_DB[[#This Row],[ NSN ]],"-","")," ","")," ",""),"‐",""),"NA",""),13))</f>
        <v/>
      </c>
      <c r="J725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LB9122933N||BEAM ASSY, AIRCRAFT|</v>
      </c>
    </row>
    <row r="7251" spans="1:10" x14ac:dyDescent="0.35">
      <c r="A7251" s="1" t="s">
        <v>3</v>
      </c>
      <c r="B7251" s="1" t="s">
        <v>14342</v>
      </c>
      <c r="C7251" s="1" t="s">
        <v>14346</v>
      </c>
      <c r="D7251" s="1" t="s">
        <v>3</v>
      </c>
      <c r="E7251" s="1" t="s">
        <v>14354</v>
      </c>
      <c r="F7251" s="4" t="s">
        <v>3</v>
      </c>
      <c r="G7251" s="30" t="s">
        <v>8</v>
      </c>
      <c r="H7251" s="3" t="str">
        <f t="shared" si="125"/>
        <v>Commercial</v>
      </c>
      <c r="I7251" s="3" t="str">
        <f>IF(IFERROR(SEARCH("N/A",CID_DB[[#This Row],[ NSN ]]),-1)&lt;&gt;-1,"",LEFT(SUBSTITUTE(SUBSTITUTE(SUBSTITUTE(SUBSTITUTE(SUBSTITUTE(CID_DB[[#This Row],[ NSN ]],"-","")," ","")," ",""),"‐",""),"NA",""),13))</f>
        <v/>
      </c>
      <c r="J725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LB91229251||DRIVE LINK BEARING|</v>
      </c>
    </row>
    <row r="7252" spans="1:10" x14ac:dyDescent="0.35">
      <c r="A7252" s="1" t="s">
        <v>3</v>
      </c>
      <c r="B7252" s="1" t="s">
        <v>14342</v>
      </c>
      <c r="C7252" s="1" t="s">
        <v>14347</v>
      </c>
      <c r="D7252" s="1" t="s">
        <v>3</v>
      </c>
      <c r="E7252" s="1" t="s">
        <v>14355</v>
      </c>
      <c r="F7252" s="4" t="s">
        <v>3</v>
      </c>
      <c r="G7252" s="30" t="s">
        <v>8</v>
      </c>
      <c r="H7252" s="3" t="str">
        <f t="shared" si="125"/>
        <v>Commercial</v>
      </c>
      <c r="I7252" s="3" t="str">
        <f>IF(IFERROR(SEARCH("N/A",CID_DB[[#This Row],[ NSN ]]),-1)&lt;&gt;-1,"",LEFT(SUBSTITUTE(SUBSTITUTE(SUBSTITUTE(SUBSTITUTE(SUBSTITUTE(CID_DB[[#This Row],[ NSN ]],"-","")," ","")," ",""),"‐",""),"NA",""),13))</f>
        <v/>
      </c>
      <c r="J725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LB41229301||V22 Aircraft Support for the BEARING SET,AIRCRAF|</v>
      </c>
    </row>
    <row r="7253" spans="1:10" x14ac:dyDescent="0.35">
      <c r="A7253" s="1" t="s">
        <v>3</v>
      </c>
      <c r="B7253" s="1" t="s">
        <v>14343</v>
      </c>
      <c r="C7253" s="1" t="s">
        <v>14348</v>
      </c>
      <c r="D7253" s="1" t="s">
        <v>3</v>
      </c>
      <c r="E7253" s="1" t="s">
        <v>14356</v>
      </c>
      <c r="F7253" s="4" t="s">
        <v>14350</v>
      </c>
      <c r="G7253" s="30" t="s">
        <v>8</v>
      </c>
      <c r="H7253" s="3" t="str">
        <f t="shared" si="125"/>
        <v>Commercial</v>
      </c>
      <c r="I7253" s="3" t="str">
        <f>IF(IFERROR(SEARCH("N/A",CID_DB[[#This Row],[ NSN ]]),-1)&lt;&gt;-1,"",LEFT(SUBSTITUTE(SUBSTITUTE(SUBSTITUTE(SUBSTITUTE(SUBSTITUTE(CID_DB[[#This Row],[ NSN ]],"-","")," ","")," ",""),"‐",""),"NA",""),13))</f>
        <v>1650014691468</v>
      </c>
      <c r="J725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3499001015||SERVOCYLINDER|1650014691468</v>
      </c>
    </row>
    <row r="7254" spans="1:10" x14ac:dyDescent="0.35">
      <c r="A7254" s="1" t="s">
        <v>3</v>
      </c>
      <c r="B7254" s="1" t="s">
        <v>14343</v>
      </c>
      <c r="C7254" s="1" t="s">
        <v>14349</v>
      </c>
      <c r="D7254" s="1" t="s">
        <v>3</v>
      </c>
      <c r="E7254" s="1" t="s">
        <v>14356</v>
      </c>
      <c r="F7254" s="4" t="s">
        <v>14351</v>
      </c>
      <c r="G7254" s="30" t="s">
        <v>8</v>
      </c>
      <c r="H7254" s="3" t="str">
        <f t="shared" si="125"/>
        <v>Commercial</v>
      </c>
      <c r="I7254" s="3" t="str">
        <f>IF(IFERROR(SEARCH("N/A",CID_DB[[#This Row],[ NSN ]]),-1)&lt;&gt;-1,"",LEFT(SUBSTITUTE(SUBSTITUTE(SUBSTITUTE(SUBSTITUTE(SUBSTITUTE(CID_DB[[#This Row],[ NSN ]],"-","")," ","")," ",""),"‐",""),"NA",""),13))</f>
        <v>1650014554490</v>
      </c>
      <c r="J725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30430003||SERVOCYLINDER|1650014554490</v>
      </c>
    </row>
    <row r="7255" spans="1:10" x14ac:dyDescent="0.35">
      <c r="A7255" s="1" t="s">
        <v>3</v>
      </c>
      <c r="B7255" s="1" t="s">
        <v>14344</v>
      </c>
      <c r="C7255" s="1" t="s">
        <v>3</v>
      </c>
      <c r="D7255" s="1" t="s">
        <v>3</v>
      </c>
      <c r="E7255" s="1" t="s">
        <v>14357</v>
      </c>
      <c r="F7255" s="4" t="s">
        <v>14352</v>
      </c>
      <c r="G7255" s="30" t="s">
        <v>103</v>
      </c>
      <c r="H7255" s="3" t="str">
        <f t="shared" si="125"/>
        <v>Other Than Commercial</v>
      </c>
      <c r="I7255" s="3" t="str">
        <f>IF(IFERROR(SEARCH("N/A",CID_DB[[#This Row],[ NSN ]]),-1)&lt;&gt;-1,"",LEFT(SUBSTITUTE(SUBSTITUTE(SUBSTITUTE(SUBSTITUTE(SUBSTITUTE(CID_DB[[#This Row],[ NSN ]],"-","")," ","")," ",""),"‐",""),"NA",""),13))</f>
        <v>5845016588633</v>
      </c>
      <c r="J725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||REC,SW SONOBUOY|5845016588633</v>
      </c>
    </row>
    <row r="7256" spans="1:10" x14ac:dyDescent="0.35">
      <c r="A7256" s="1" t="s">
        <v>3</v>
      </c>
      <c r="B7256" s="1" t="s">
        <v>14130</v>
      </c>
      <c r="C7256" s="1" t="s">
        <v>14155</v>
      </c>
      <c r="D7256" s="1" t="s">
        <v>3</v>
      </c>
      <c r="E7256" s="1" t="s">
        <v>14197</v>
      </c>
      <c r="F7256" s="4" t="s">
        <v>14180</v>
      </c>
      <c r="G7256" s="1" t="s">
        <v>8</v>
      </c>
      <c r="H7256" s="3" t="str">
        <f t="shared" ref="H7256:H7257" si="126">IF(G7256="Y - CID","Commercial",IF(G7256="N - CID","Other Than Commercial","N/A"))</f>
        <v>Commercial</v>
      </c>
      <c r="I7256" s="3" t="str">
        <f>IF(IFERROR(SEARCH("N/A",CID_DB[[#This Row],[ NSN ]]),-1)&lt;&gt;-1,"",LEFT(SUBSTITUTE(SUBSTITUTE(SUBSTITUTE(SUBSTITUTE(SUBSTITUTE(CID_DB[[#This Row],[ NSN ]],"-","")," ","")," ",""),"‐",""),"NA",""),13))</f>
        <v>2915015727696</v>
      </c>
      <c r="J7256"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RR12000D||T38 Fuel Pump|2915015727696</v>
      </c>
    </row>
    <row r="7257" spans="1:10" x14ac:dyDescent="0.35">
      <c r="A7257" s="1" t="s">
        <v>3</v>
      </c>
      <c r="B7257" s="1" t="s">
        <v>14130</v>
      </c>
      <c r="C7257" s="1">
        <v>2915</v>
      </c>
      <c r="D7257" s="1" t="s">
        <v>3</v>
      </c>
      <c r="E7257" s="1" t="s">
        <v>14198</v>
      </c>
      <c r="F7257" s="4" t="s">
        <v>3</v>
      </c>
      <c r="G7257" s="1" t="s">
        <v>8</v>
      </c>
      <c r="H7257" s="3" t="str">
        <f t="shared" si="126"/>
        <v>Commercial</v>
      </c>
      <c r="I7257" s="3" t="str">
        <f>IF(IFERROR(SEARCH("N/A",CID_DB[[#This Row],[ NSN ]]),-1)&lt;&gt;-1,"",LEFT(SUBSTITUTE(SUBSTITUTE(SUBSTITUTE(SUBSTITUTE(SUBSTITUTE(CID_DB[[#This Row],[ NSN ]],"-","")," ","")," ",""),"‐",""),"NA",""),13))</f>
        <v/>
      </c>
      <c r="J7257"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2915||Remanufacture of the T38 Fuel Pump|</v>
      </c>
    </row>
    <row r="7258" spans="1:10" x14ac:dyDescent="0.35">
      <c r="A7258" s="1" t="s">
        <v>3</v>
      </c>
      <c r="B7258" s="1" t="s">
        <v>14358</v>
      </c>
      <c r="C7258" s="1" t="s">
        <v>3</v>
      </c>
      <c r="D7258" s="1" t="s">
        <v>3</v>
      </c>
      <c r="E7258" s="20" t="s">
        <v>14359</v>
      </c>
      <c r="F7258" s="4" t="s">
        <v>3</v>
      </c>
      <c r="G7258" s="30" t="s">
        <v>103</v>
      </c>
      <c r="H7258" s="3" t="str">
        <f t="shared" ref="H7258:H7261" si="127">IF(G7258="Y - CID","Commercial",IF(G7258="N - CID","Other Than Commercial","N/A"))</f>
        <v>Other Than Commercial</v>
      </c>
      <c r="I7258" s="3" t="str">
        <f>IF(IFERROR(SEARCH("N/A",CID_DB[[#This Row],[ NSN ]]),-1)&lt;&gt;-1,"",LEFT(SUBSTITUTE(SUBSTITUTE(SUBSTITUTE(SUBSTITUTE(SUBSTITUTE(CID_DB[[#This Row],[ NSN ]],"-","")," ","")," ",""),"‐",""),"NA",""),13))</f>
        <v/>
      </c>
      <c r="J725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Services for YG9800B5 Simplified Inertial Measurement Unit|</v>
      </c>
    </row>
    <row r="7259" spans="1:10" x14ac:dyDescent="0.35">
      <c r="A7259" s="1" t="s">
        <v>3</v>
      </c>
      <c r="B7259" s="1" t="s">
        <v>14358</v>
      </c>
      <c r="C7259" s="1" t="s">
        <v>3</v>
      </c>
      <c r="D7259" s="1" t="s">
        <v>3</v>
      </c>
      <c r="E7259" s="20" t="s">
        <v>14360</v>
      </c>
      <c r="F7259" s="4" t="s">
        <v>3</v>
      </c>
      <c r="G7259" s="30" t="s">
        <v>103</v>
      </c>
      <c r="H7259" s="3" t="str">
        <f t="shared" si="127"/>
        <v>Other Than Commercial</v>
      </c>
      <c r="I7259" s="3" t="str">
        <f>IF(IFERROR(SEARCH("N/A",CID_DB[[#This Row],[ NSN ]]),-1)&lt;&gt;-1,"",LEFT(SUBSTITUTE(SUBSTITUTE(SUBSTITUTE(SUBSTITUTE(SUBSTITUTE(CID_DB[[#This Row],[ NSN ]],"-","")," ","")," ",""),"‐",""),"NA",""),13))</f>
        <v/>
      </c>
      <c r="J725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Services for YG9800B3 Simplified Inertial Measurement Unit|</v>
      </c>
    </row>
    <row r="7260" spans="1:10" x14ac:dyDescent="0.35">
      <c r="A7260" s="1" t="s">
        <v>3</v>
      </c>
      <c r="B7260" s="1" t="s">
        <v>14358</v>
      </c>
      <c r="C7260" s="1" t="s">
        <v>3</v>
      </c>
      <c r="D7260" s="1" t="s">
        <v>3</v>
      </c>
      <c r="E7260" s="20" t="s">
        <v>14361</v>
      </c>
      <c r="F7260" s="4" t="s">
        <v>3</v>
      </c>
      <c r="G7260" s="30" t="s">
        <v>103</v>
      </c>
      <c r="H7260" s="3" t="str">
        <f t="shared" si="127"/>
        <v>Other Than Commercial</v>
      </c>
      <c r="I7260" s="3" t="str">
        <f>IF(IFERROR(SEARCH("N/A",CID_DB[[#This Row],[ NSN ]]),-1)&lt;&gt;-1,"",LEFT(SUBSTITUTE(SUBSTITUTE(SUBSTITUTE(SUBSTITUTE(SUBSTITUTE(CID_DB[[#This Row],[ NSN ]],"-","")," ","")," ",""),"‐",""),"NA",""),13))</f>
        <v/>
      </c>
      <c r="J726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Services for YG9800B4 Simplified Inertial Measurement Unit|</v>
      </c>
    </row>
    <row r="7261" spans="1:10" x14ac:dyDescent="0.35">
      <c r="A7261" s="1" t="s">
        <v>3</v>
      </c>
      <c r="B7261" s="1" t="s">
        <v>14358</v>
      </c>
      <c r="C7261" s="1" t="s">
        <v>3</v>
      </c>
      <c r="D7261" s="1" t="s">
        <v>3</v>
      </c>
      <c r="E7261" s="20" t="s">
        <v>14362</v>
      </c>
      <c r="F7261" s="4" t="s">
        <v>3</v>
      </c>
      <c r="G7261" s="30" t="s">
        <v>103</v>
      </c>
      <c r="H7261" s="3" t="str">
        <f t="shared" si="127"/>
        <v>Other Than Commercial</v>
      </c>
      <c r="I7261" s="3" t="str">
        <f>IF(IFERROR(SEARCH("N/A",CID_DB[[#This Row],[ NSN ]]),-1)&lt;&gt;-1,"",LEFT(SUBSTITUTE(SUBSTITUTE(SUBSTITUTE(SUBSTITUTE(SUBSTITUTE(CID_DB[[#This Row],[ NSN ]],"-","")," ","")," ",""),"‐",""),"NA",""),13))</f>
        <v/>
      </c>
      <c r="J726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||Repair Services for YG9800B1 Simplified Inertial Measurement Unit|</v>
      </c>
    </row>
    <row r="7262" spans="1:10" x14ac:dyDescent="0.35">
      <c r="A7262" s="36" t="s">
        <v>3</v>
      </c>
      <c r="B7262" s="37" t="s">
        <v>14465</v>
      </c>
      <c r="C7262" s="37" t="s">
        <v>14466</v>
      </c>
      <c r="D7262" s="37" t="s">
        <v>14467</v>
      </c>
      <c r="E7262" s="40" t="s">
        <v>14468</v>
      </c>
      <c r="F7262" s="38" t="s">
        <v>14469</v>
      </c>
      <c r="G7262" s="39" t="s">
        <v>8</v>
      </c>
      <c r="H7262" s="3" t="str">
        <f t="shared" ref="H7262:H7279" si="128">IF(G7262="Y - CID","Commercial",IF(G7262="N - CID","Other Than Commercial","N/A"))</f>
        <v>Commercial</v>
      </c>
      <c r="I7262" s="3" t="str">
        <f>IF(IFERROR(SEARCH("N/A",CID_DB[[#This Row],[ NSN ]]),-1)&lt;&gt;-1,"",LEFT(SUBSTITUTE(SUBSTITUTE(SUBSTITUTE(SUBSTITUTE(SUBSTITUTE(CID_DB[[#This Row],[ NSN ]],"-","")," ","")," ",""),"‐",""),"NA",""),13))</f>
        <v>4720014528644</v>
      </c>
      <c r="J726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132132611|AE7128861|HYDRAULIC LINE ASSY,HIGH PRESSURE|4720014528644</v>
      </c>
    </row>
    <row r="7263" spans="1:10" x14ac:dyDescent="0.35">
      <c r="A7263" s="36" t="s">
        <v>3</v>
      </c>
      <c r="B7263" s="37" t="s">
        <v>14465</v>
      </c>
      <c r="C7263" s="37" t="s">
        <v>14470</v>
      </c>
      <c r="D7263" s="37" t="s">
        <v>14471</v>
      </c>
      <c r="E7263" s="40" t="s">
        <v>14468</v>
      </c>
      <c r="F7263" s="38" t="s">
        <v>14469</v>
      </c>
      <c r="G7263" s="39" t="s">
        <v>8</v>
      </c>
      <c r="H7263" s="3" t="str">
        <f t="shared" si="128"/>
        <v>Commercial</v>
      </c>
      <c r="I7263" s="3" t="str">
        <f>IF(IFERROR(SEARCH("N/A",CID_DB[[#This Row],[ NSN ]]),-1)&lt;&gt;-1,"",LEFT(SUBSTITUTE(SUBSTITUTE(SUBSTITUTE(SUBSTITUTE(SUBSTITUTE(CID_DB[[#This Row],[ NSN ]],"-","")," ","")," ",""),"‐",""),"NA",""),13))</f>
        <v>4720014528644</v>
      </c>
      <c r="J726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132132612|AE7128862|HYDRAULIC LINE ASSY,HIGH PRESSURE|4720014528644</v>
      </c>
    </row>
    <row r="7264" spans="1:10" x14ac:dyDescent="0.35">
      <c r="A7264" s="36" t="s">
        <v>3</v>
      </c>
      <c r="B7264" s="37" t="s">
        <v>14465</v>
      </c>
      <c r="C7264" s="37" t="s">
        <v>14472</v>
      </c>
      <c r="D7264" s="37" t="s">
        <v>14473</v>
      </c>
      <c r="E7264" s="40" t="s">
        <v>14468</v>
      </c>
      <c r="F7264" s="38" t="s">
        <v>14474</v>
      </c>
      <c r="G7264" s="39" t="s">
        <v>8</v>
      </c>
      <c r="H7264" s="3" t="str">
        <f t="shared" si="128"/>
        <v>Commercial</v>
      </c>
      <c r="I7264" s="3" t="str">
        <f>IF(IFERROR(SEARCH("N/A",CID_DB[[#This Row],[ NSN ]]),-1)&lt;&gt;-1,"",LEFT(SUBSTITUTE(SUBSTITUTE(SUBSTITUTE(SUBSTITUTE(SUBSTITUTE(CID_DB[[#This Row],[ NSN ]],"-","")," ","")," ",""),"‐",""),"NA",""),13))</f>
        <v>4720014528659</v>
      </c>
      <c r="J726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132132613|AE7128863|HYDRAULIC LINE ASSY,HIGH PRESSURE|4720014528659</v>
      </c>
    </row>
    <row r="7265" spans="1:10" x14ac:dyDescent="0.35">
      <c r="A7265" s="36" t="s">
        <v>3</v>
      </c>
      <c r="B7265" s="37" t="s">
        <v>14465</v>
      </c>
      <c r="C7265" s="37" t="s">
        <v>14475</v>
      </c>
      <c r="D7265" s="37" t="s">
        <v>14476</v>
      </c>
      <c r="E7265" s="40" t="s">
        <v>14468</v>
      </c>
      <c r="F7265" s="38" t="s">
        <v>14477</v>
      </c>
      <c r="G7265" s="39" t="s">
        <v>8</v>
      </c>
      <c r="H7265" s="3" t="str">
        <f t="shared" si="128"/>
        <v>Commercial</v>
      </c>
      <c r="I7265" s="3" t="str">
        <f>IF(IFERROR(SEARCH("N/A",CID_DB[[#This Row],[ NSN ]]),-1)&lt;&gt;-1,"",LEFT(SUBSTITUTE(SUBSTITUTE(SUBSTITUTE(SUBSTITUTE(SUBSTITUTE(CID_DB[[#This Row],[ NSN ]],"-","")," ","")," ",""),"‐",""),"NA",""),13))</f>
        <v>4720014528661</v>
      </c>
      <c r="J726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132132614|AE7128864|HYDRAULIC LINE ASSY,HIGH PRESSURE|4720014528661</v>
      </c>
    </row>
    <row r="7266" spans="1:10" x14ac:dyDescent="0.35">
      <c r="A7266" s="36" t="s">
        <v>3</v>
      </c>
      <c r="B7266" s="37" t="s">
        <v>14465</v>
      </c>
      <c r="C7266" s="37" t="s">
        <v>14478</v>
      </c>
      <c r="D7266" s="37" t="s">
        <v>14479</v>
      </c>
      <c r="E7266" s="40" t="s">
        <v>14468</v>
      </c>
      <c r="F7266" s="38" t="s">
        <v>14480</v>
      </c>
      <c r="G7266" s="39" t="s">
        <v>8</v>
      </c>
      <c r="H7266" s="3" t="str">
        <f t="shared" si="128"/>
        <v>Commercial</v>
      </c>
      <c r="I7266" s="3" t="str">
        <f>IF(IFERROR(SEARCH("N/A",CID_DB[[#This Row],[ NSN ]]),-1)&lt;&gt;-1,"",LEFT(SUBSTITUTE(SUBSTITUTE(SUBSTITUTE(SUBSTITUTE(SUBSTITUTE(CID_DB[[#This Row],[ NSN ]],"-","")," ","")," ",""),"‐",""),"NA",""),13))</f>
        <v>4720014528662</v>
      </c>
      <c r="J726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132132615|AE7128865|HYDRAULIC LINE ASSY,HIGH PRESSURE|4720014528662</v>
      </c>
    </row>
    <row r="7267" spans="1:10" x14ac:dyDescent="0.35">
      <c r="A7267" s="36" t="s">
        <v>3</v>
      </c>
      <c r="B7267" s="37" t="s">
        <v>14465</v>
      </c>
      <c r="C7267" s="37" t="s">
        <v>14481</v>
      </c>
      <c r="D7267" s="37" t="s">
        <v>14482</v>
      </c>
      <c r="E7267" s="40" t="s">
        <v>14468</v>
      </c>
      <c r="F7267" s="38" t="s">
        <v>14483</v>
      </c>
      <c r="G7267" s="39" t="s">
        <v>8</v>
      </c>
      <c r="H7267" s="3" t="str">
        <f t="shared" si="128"/>
        <v>Commercial</v>
      </c>
      <c r="I7267" s="3" t="str">
        <f>IF(IFERROR(SEARCH("N/A",CID_DB[[#This Row],[ NSN ]]),-1)&lt;&gt;-1,"",LEFT(SUBSTITUTE(SUBSTITUTE(SUBSTITUTE(SUBSTITUTE(SUBSTITUTE(CID_DB[[#This Row],[ NSN ]],"-","")," ","")," ",""),"‐",""),"NA",""),13))</f>
        <v>4720012754190</v>
      </c>
      <c r="J726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132132616|AE7128866|HYDRAULIC LINE ASSY,HIGH PRESSURE|4720012754190</v>
      </c>
    </row>
    <row r="7268" spans="1:10" x14ac:dyDescent="0.35">
      <c r="A7268" s="36" t="s">
        <v>3</v>
      </c>
      <c r="B7268" s="37" t="s">
        <v>14465</v>
      </c>
      <c r="C7268" s="37" t="s">
        <v>14484</v>
      </c>
      <c r="D7268" s="37" t="s">
        <v>14485</v>
      </c>
      <c r="E7268" s="40" t="s">
        <v>14468</v>
      </c>
      <c r="F7268" s="38" t="s">
        <v>14486</v>
      </c>
      <c r="G7268" s="39" t="s">
        <v>8</v>
      </c>
      <c r="H7268" s="3" t="str">
        <f t="shared" si="128"/>
        <v>Commercial</v>
      </c>
      <c r="I7268" s="3" t="str">
        <f>IF(IFERROR(SEARCH("N/A",CID_DB[[#This Row],[ NSN ]]),-1)&lt;&gt;-1,"",LEFT(SUBSTITUTE(SUBSTITUTE(SUBSTITUTE(SUBSTITUTE(SUBSTITUTE(CID_DB[[#This Row],[ NSN ]],"-","")," ","")," ",""),"‐",""),"NA",""),13))</f>
        <v>4720014564634</v>
      </c>
      <c r="J726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132132617|AE7128867|HYDRAULIC LINE ASSY,HIGH PRESSURE|4720014564634</v>
      </c>
    </row>
    <row r="7269" spans="1:10" x14ac:dyDescent="0.35">
      <c r="A7269" s="36" t="s">
        <v>3</v>
      </c>
      <c r="B7269" s="37" t="s">
        <v>14465</v>
      </c>
      <c r="C7269" s="37" t="s">
        <v>14487</v>
      </c>
      <c r="D7269" s="37" t="s">
        <v>14488</v>
      </c>
      <c r="E7269" s="40" t="s">
        <v>14489</v>
      </c>
      <c r="F7269" s="38" t="s">
        <v>14490</v>
      </c>
      <c r="G7269" s="39" t="s">
        <v>8</v>
      </c>
      <c r="H7269" s="3" t="str">
        <f t="shared" si="128"/>
        <v>Commercial</v>
      </c>
      <c r="I7269" s="3" t="str">
        <f>IF(IFERROR(SEARCH("N/A",CID_DB[[#This Row],[ NSN ]]),-1)&lt;&gt;-1,"",LEFT(SUBSTITUTE(SUBSTITUTE(SUBSTITUTE(SUBSTITUTE(SUBSTITUTE(CID_DB[[#This Row],[ NSN ]],"-","")," ","")," ",""),"‐",""),"NA",""),13))</f>
        <v>4720014528656</v>
      </c>
      <c r="J726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132132621|AE7128868|HYDRAULIC LINE ASSY,LOW PRESSURE|4720014528656</v>
      </c>
    </row>
    <row r="7270" spans="1:10" x14ac:dyDescent="0.35">
      <c r="A7270" s="36" t="s">
        <v>3</v>
      </c>
      <c r="B7270" s="37" t="s">
        <v>14465</v>
      </c>
      <c r="C7270" s="37" t="s">
        <v>14491</v>
      </c>
      <c r="D7270" s="37" t="s">
        <v>14492</v>
      </c>
      <c r="E7270" s="40" t="s">
        <v>14489</v>
      </c>
      <c r="F7270" s="38" t="s">
        <v>14493</v>
      </c>
      <c r="G7270" s="39" t="s">
        <v>8</v>
      </c>
      <c r="H7270" s="3" t="str">
        <f t="shared" si="128"/>
        <v>Commercial</v>
      </c>
      <c r="I7270" s="3" t="str">
        <f>IF(IFERROR(SEARCH("N/A",CID_DB[[#This Row],[ NSN ]]),-1)&lt;&gt;-1,"",LEFT(SUBSTITUTE(SUBSTITUTE(SUBSTITUTE(SUBSTITUTE(SUBSTITUTE(CID_DB[[#This Row],[ NSN ]],"-","")," ","")," ",""),"‐",""),"NA",""),13))</f>
        <v>4720014528658</v>
      </c>
      <c r="J727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132132622|AE7128869|HYDRAULIC LINE ASSY,LOW PRESSURE|4720014528658</v>
      </c>
    </row>
    <row r="7271" spans="1:10" x14ac:dyDescent="0.35">
      <c r="A7271" s="36" t="s">
        <v>3</v>
      </c>
      <c r="B7271" s="37" t="s">
        <v>14465</v>
      </c>
      <c r="C7271" s="37" t="s">
        <v>14494</v>
      </c>
      <c r="D7271" s="37" t="s">
        <v>14495</v>
      </c>
      <c r="E7271" s="40" t="s">
        <v>14489</v>
      </c>
      <c r="F7271" s="38" t="s">
        <v>14496</v>
      </c>
      <c r="G7271" s="39" t="s">
        <v>8</v>
      </c>
      <c r="H7271" s="3" t="str">
        <f t="shared" si="128"/>
        <v>Commercial</v>
      </c>
      <c r="I7271" s="3" t="str">
        <f>IF(IFERROR(SEARCH("N/A",CID_DB[[#This Row],[ NSN ]]),-1)&lt;&gt;-1,"",LEFT(SUBSTITUTE(SUBSTITUTE(SUBSTITUTE(SUBSTITUTE(SUBSTITUTE(CID_DB[[#This Row],[ NSN ]],"-","")," ","")," ",""),"‐",""),"NA",""),13))</f>
        <v>4720014528636</v>
      </c>
      <c r="J727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132132623|AE71288610|HYDRAULIC LINE ASSY,LOW PRESSURE|4720014528636</v>
      </c>
    </row>
    <row r="7272" spans="1:10" x14ac:dyDescent="0.35">
      <c r="A7272" s="36" t="s">
        <v>3</v>
      </c>
      <c r="B7272" s="37" t="s">
        <v>14465</v>
      </c>
      <c r="C7272" s="37" t="s">
        <v>14497</v>
      </c>
      <c r="D7272" s="37" t="s">
        <v>14498</v>
      </c>
      <c r="E7272" s="40" t="s">
        <v>14489</v>
      </c>
      <c r="F7272" s="38" t="s">
        <v>14499</v>
      </c>
      <c r="G7272" s="39" t="s">
        <v>8</v>
      </c>
      <c r="H7272" s="3" t="str">
        <f t="shared" si="128"/>
        <v>Commercial</v>
      </c>
      <c r="I7272" s="3" t="str">
        <f>IF(IFERROR(SEARCH("N/A",CID_DB[[#This Row],[ NSN ]]),-1)&lt;&gt;-1,"",LEFT(SUBSTITUTE(SUBSTITUTE(SUBSTITUTE(SUBSTITUTE(SUBSTITUTE(CID_DB[[#This Row],[ NSN ]],"-","")," ","")," ",""),"‐",""),"NA",""),13))</f>
        <v>4720014528660</v>
      </c>
      <c r="J727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132132624|AE71288611|HYDRAULIC LINE ASSY,LOW PRESSURE|4720014528660</v>
      </c>
    </row>
    <row r="7273" spans="1:10" x14ac:dyDescent="0.35">
      <c r="A7273" s="36" t="s">
        <v>3</v>
      </c>
      <c r="B7273" s="37" t="s">
        <v>14465</v>
      </c>
      <c r="C7273" s="37" t="s">
        <v>14500</v>
      </c>
      <c r="D7273" s="37" t="s">
        <v>14501</v>
      </c>
      <c r="E7273" s="40" t="s">
        <v>14489</v>
      </c>
      <c r="F7273" s="38" t="s">
        <v>14502</v>
      </c>
      <c r="G7273" s="39" t="s">
        <v>8</v>
      </c>
      <c r="H7273" s="3" t="str">
        <f t="shared" si="128"/>
        <v>Commercial</v>
      </c>
      <c r="I7273" s="3" t="str">
        <f>IF(IFERROR(SEARCH("N/A",CID_DB[[#This Row],[ NSN ]]),-1)&lt;&gt;-1,"",LEFT(SUBSTITUTE(SUBSTITUTE(SUBSTITUTE(SUBSTITUTE(SUBSTITUTE(CID_DB[[#This Row],[ NSN ]],"-","")," ","")," ",""),"‐",""),"NA",""),13))</f>
        <v>4720014528634</v>
      </c>
      <c r="J727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132132625|AE71288612|HYDRAULIC LINE ASSY,LOW PRESSURE|4720014528634</v>
      </c>
    </row>
    <row r="7274" spans="1:10" x14ac:dyDescent="0.35">
      <c r="A7274" s="36" t="s">
        <v>3</v>
      </c>
      <c r="B7274" s="37" t="s">
        <v>14465</v>
      </c>
      <c r="C7274" s="37" t="s">
        <v>14503</v>
      </c>
      <c r="D7274" s="37" t="s">
        <v>14504</v>
      </c>
      <c r="E7274" s="40" t="s">
        <v>14489</v>
      </c>
      <c r="F7274" s="38" t="s">
        <v>14505</v>
      </c>
      <c r="G7274" s="39" t="s">
        <v>8</v>
      </c>
      <c r="H7274" s="3" t="str">
        <f t="shared" si="128"/>
        <v>Commercial</v>
      </c>
      <c r="I7274" s="3" t="str">
        <f>IF(IFERROR(SEARCH("N/A",CID_DB[[#This Row],[ NSN ]]),-1)&lt;&gt;-1,"",LEFT(SUBSTITUTE(SUBSTITUTE(SUBSTITUTE(SUBSTITUTE(SUBSTITUTE(CID_DB[[#This Row],[ NSN ]],"-","")," ","")," ",""),"‐",""),"NA",""),13))</f>
        <v>4720014528655</v>
      </c>
      <c r="J727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132132626|AE71288613|HYDRAULIC LINE ASSY,LOW PRESSURE|4720014528655</v>
      </c>
    </row>
    <row r="7275" spans="1:10" x14ac:dyDescent="0.35">
      <c r="A7275" s="36" t="s">
        <v>3</v>
      </c>
      <c r="B7275" s="37" t="s">
        <v>14465</v>
      </c>
      <c r="C7275" s="37" t="s">
        <v>14506</v>
      </c>
      <c r="D7275" s="37" t="s">
        <v>14507</v>
      </c>
      <c r="E7275" s="40" t="s">
        <v>14489</v>
      </c>
      <c r="F7275" s="38" t="s">
        <v>14508</v>
      </c>
      <c r="G7275" s="39" t="s">
        <v>8</v>
      </c>
      <c r="H7275" s="3" t="str">
        <f t="shared" si="128"/>
        <v>Commercial</v>
      </c>
      <c r="I7275" s="3" t="str">
        <f>IF(IFERROR(SEARCH("N/A",CID_DB[[#This Row],[ NSN ]]),-1)&lt;&gt;-1,"",LEFT(SUBSTITUTE(SUBSTITUTE(SUBSTITUTE(SUBSTITUTE(SUBSTITUTE(CID_DB[[#This Row],[ NSN ]],"-","")," ","")," ",""),"‐",""),"NA",""),13))</f>
        <v>4720014528657</v>
      </c>
      <c r="J727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132132627|AE71288614|HYDRAULIC LINE ASSY,LOW PRESSURE|4720014528657</v>
      </c>
    </row>
    <row r="7276" spans="1:10" x14ac:dyDescent="0.35">
      <c r="A7276" s="36" t="s">
        <v>3</v>
      </c>
      <c r="B7276" s="37" t="s">
        <v>14465</v>
      </c>
      <c r="C7276" s="37" t="s">
        <v>14509</v>
      </c>
      <c r="D7276" s="37" t="s">
        <v>14510</v>
      </c>
      <c r="E7276" s="40" t="s">
        <v>14489</v>
      </c>
      <c r="F7276" s="38" t="s">
        <v>14511</v>
      </c>
      <c r="G7276" s="39" t="s">
        <v>8</v>
      </c>
      <c r="H7276" s="3" t="str">
        <f t="shared" si="128"/>
        <v>Commercial</v>
      </c>
      <c r="I7276" s="3" t="str">
        <f>IF(IFERROR(SEARCH("N/A",CID_DB[[#This Row],[ NSN ]]),-1)&lt;&gt;-1,"",LEFT(SUBSTITUTE(SUBSTITUTE(SUBSTITUTE(SUBSTITUTE(SUBSTITUTE(CID_DB[[#This Row],[ NSN ]],"-","")," ","")," ",""),"‐",""),"NA",""),13))</f>
        <v>4720014528648</v>
      </c>
      <c r="J727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132132628|AE71288615|HYDRAULIC LINE ASSY,LOW PRESSURE|4720014528648</v>
      </c>
    </row>
    <row r="7277" spans="1:10" x14ac:dyDescent="0.35">
      <c r="A7277" s="36" t="s">
        <v>3</v>
      </c>
      <c r="B7277" s="37" t="s">
        <v>14465</v>
      </c>
      <c r="C7277" s="37" t="s">
        <v>14512</v>
      </c>
      <c r="D7277" s="37" t="s">
        <v>14513</v>
      </c>
      <c r="E7277" s="40" t="s">
        <v>14489</v>
      </c>
      <c r="F7277" s="38" t="s">
        <v>14514</v>
      </c>
      <c r="G7277" s="39" t="s">
        <v>8</v>
      </c>
      <c r="H7277" s="3" t="str">
        <f t="shared" si="128"/>
        <v>Commercial</v>
      </c>
      <c r="I7277" s="3" t="str">
        <f>IF(IFERROR(SEARCH("N/A",CID_DB[[#This Row],[ NSN ]]),-1)&lt;&gt;-1,"",LEFT(SUBSTITUTE(SUBSTITUTE(SUBSTITUTE(SUBSTITUTE(SUBSTITUTE(CID_DB[[#This Row],[ NSN ]],"-","")," ","")," ",""),"‐",""),"NA",""),13))</f>
        <v>4720014528652</v>
      </c>
      <c r="J727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132132629|AE71288616|HYDRAULIC LINE ASSY,LOW PRESSURE|4720014528652</v>
      </c>
    </row>
    <row r="7278" spans="1:10" x14ac:dyDescent="0.35">
      <c r="A7278" s="36" t="s">
        <v>3</v>
      </c>
      <c r="B7278" s="37" t="s">
        <v>14465</v>
      </c>
      <c r="C7278" s="37" t="s">
        <v>14515</v>
      </c>
      <c r="D7278" s="37" t="s">
        <v>14516</v>
      </c>
      <c r="E7278" s="40" t="s">
        <v>14517</v>
      </c>
      <c r="F7278" s="38" t="s">
        <v>14518</v>
      </c>
      <c r="G7278" s="39" t="s">
        <v>8</v>
      </c>
      <c r="H7278" s="3" t="str">
        <f t="shared" si="128"/>
        <v>Commercial</v>
      </c>
      <c r="I7278" s="3" t="str">
        <f>IF(IFERROR(SEARCH("N/A",CID_DB[[#This Row],[ NSN ]]),-1)&lt;&gt;-1,"",LEFT(SUBSTITUTE(SUBSTITUTE(SUBSTITUTE(SUBSTITUTE(SUBSTITUTE(CID_DB[[#This Row],[ NSN ]],"-","")," ","")," ",""),"‐",""),"NA",""),13))</f>
        <v>5342005655335</v>
      </c>
      <c r="J727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132133031|MVT673271|COUPLING,VBAND,LATCH|5342005655335</v>
      </c>
    </row>
    <row r="7279" spans="1:10" x14ac:dyDescent="0.35">
      <c r="A7279" s="36" t="s">
        <v>3</v>
      </c>
      <c r="B7279" s="37" t="s">
        <v>14465</v>
      </c>
      <c r="C7279" s="37">
        <v>13213304</v>
      </c>
      <c r="D7279" s="37" t="s">
        <v>14519</v>
      </c>
      <c r="E7279" s="40" t="s">
        <v>14520</v>
      </c>
      <c r="F7279" s="38" t="s">
        <v>14521</v>
      </c>
      <c r="G7279" s="39" t="s">
        <v>8</v>
      </c>
      <c r="H7279" s="3" t="str">
        <f t="shared" si="128"/>
        <v>Commercial</v>
      </c>
      <c r="I7279" s="3" t="str">
        <f>IF(IFERROR(SEARCH("N/A",CID_DB[[#This Row],[ NSN ]]),-1)&lt;&gt;-1,"",LEFT(SUBSTITUTE(SUBSTITUTE(SUBSTITUTE(SUBSTITUTE(SUBSTITUTE(CID_DB[[#This Row],[ NSN ]],"-","")," ","")," ",""),"‐",""),"NA",""),13))</f>
        <v>5342014593162</v>
      </c>
      <c r="J727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13213304|NH100888110|COUPLING,VBAND,TBOLT|5342014593162</v>
      </c>
    </row>
    <row r="7280" spans="1:10" x14ac:dyDescent="0.35">
      <c r="A7280" s="1" t="s">
        <v>3</v>
      </c>
      <c r="B7280" s="1" t="s">
        <v>14131</v>
      </c>
      <c r="C7280" s="1" t="s">
        <v>14156</v>
      </c>
      <c r="D7280" s="1" t="s">
        <v>3</v>
      </c>
      <c r="E7280" s="1" t="s">
        <v>14199</v>
      </c>
      <c r="F7280" s="4" t="s">
        <v>14181</v>
      </c>
      <c r="G7280" s="1" t="s">
        <v>8</v>
      </c>
      <c r="H7280" s="3" t="str">
        <f t="shared" ref="H7280:H7282" si="129">IF(G7280="Y - CID","Commercial",IF(G7280="N - CID","Other Than Commercial","N/A"))</f>
        <v>Commercial</v>
      </c>
      <c r="I7280" s="3" t="str">
        <f>IF(IFERROR(SEARCH("N/A",CID_DB[[#This Row],[ NSN ]]),-1)&lt;&gt;-1,"",LEFT(SUBSTITUTE(SUBSTITUTE(SUBSTITUTE(SUBSTITUTE(SUBSTITUTE(CID_DB[[#This Row],[ NSN ]],"-","")," ","")," ",""),"‐",""),"NA",""),13))</f>
        <v>1650016011254</v>
      </c>
      <c r="J7280"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Q204900M||Metal Fiber Hydraulic Filter|1650016011254</v>
      </c>
    </row>
    <row r="7281" spans="1:10" x14ac:dyDescent="0.35">
      <c r="A7281" s="1" t="s">
        <v>3</v>
      </c>
      <c r="B7281" s="1" t="s">
        <v>14131</v>
      </c>
      <c r="C7281" s="1" t="s">
        <v>14157</v>
      </c>
      <c r="D7281" s="1" t="s">
        <v>3</v>
      </c>
      <c r="E7281" s="1" t="s">
        <v>14199</v>
      </c>
      <c r="F7281" s="4" t="s">
        <v>14181</v>
      </c>
      <c r="G7281" s="1" t="s">
        <v>8</v>
      </c>
      <c r="H7281" s="3" t="str">
        <f t="shared" si="129"/>
        <v>Commercial</v>
      </c>
      <c r="I7281" s="3" t="str">
        <f>IF(IFERROR(SEARCH("N/A",CID_DB[[#This Row],[ NSN ]]),-1)&lt;&gt;-1,"",LEFT(SUBSTITUTE(SUBSTITUTE(SUBSTITUTE(SUBSTITUTE(SUBSTITUTE(CID_DB[[#This Row],[ NSN ]],"-","")," ","")," ",""),"‐",""),"NA",""),13))</f>
        <v>1650016011254</v>
      </c>
      <c r="J728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M080034||Metal Fiber Hydraulic Filter|1650016011254</v>
      </c>
    </row>
    <row r="7282" spans="1:10" x14ac:dyDescent="0.35">
      <c r="A7282" s="1" t="s">
        <v>3</v>
      </c>
      <c r="B7282" s="1" t="s">
        <v>14131</v>
      </c>
      <c r="C7282" s="1" t="s">
        <v>14158</v>
      </c>
      <c r="D7282" s="1" t="s">
        <v>3</v>
      </c>
      <c r="E7282" s="1" t="s">
        <v>14199</v>
      </c>
      <c r="F7282" s="4" t="s">
        <v>14181</v>
      </c>
      <c r="G7282" s="1" t="s">
        <v>8</v>
      </c>
      <c r="H7282" s="3" t="str">
        <f t="shared" si="129"/>
        <v>Commercial</v>
      </c>
      <c r="I7282" s="3" t="str">
        <f>IF(IFERROR(SEARCH("N/A",CID_DB[[#This Row],[ NSN ]]),-1)&lt;&gt;-1,"",LEFT(SUBSTITUTE(SUBSTITUTE(SUBSTITUTE(SUBSTITUTE(SUBSTITUTE(CID_DB[[#This Row],[ NSN ]],"-","")," ","")," ",""),"‐",""),"NA",""),13))</f>
        <v>1650016011254</v>
      </c>
      <c r="J7282"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7596335101||Metal Fiber Hydraulic Filter|1650016011254</v>
      </c>
    </row>
    <row r="7283" spans="1:10" x14ac:dyDescent="0.35">
      <c r="A7283" s="1" t="s">
        <v>3</v>
      </c>
      <c r="B7283" s="1" t="s">
        <v>14363</v>
      </c>
      <c r="C7283" s="20" t="s">
        <v>14365</v>
      </c>
      <c r="D7283" s="33" t="s">
        <v>3</v>
      </c>
      <c r="E7283" s="34" t="s">
        <v>14395</v>
      </c>
      <c r="F7283" s="33" t="s">
        <v>3</v>
      </c>
      <c r="G7283" s="30" t="s">
        <v>8</v>
      </c>
      <c r="H7283" s="3" t="str">
        <f t="shared" ref="H7283:H7312" si="130">IF(G7283="Y - CID","Commercial",IF(G7283="N - CID","Other Than Commercial","N/A"))</f>
        <v>Commercial</v>
      </c>
      <c r="I7283" s="3" t="str">
        <f>IF(IFERROR(SEARCH("N/A",CID_DB[[#This Row],[ NSN ]]),-1)&lt;&gt;-1,"",LEFT(SUBSTITUTE(SUBSTITUTE(SUBSTITUTE(SUBSTITUTE(SUBSTITUTE(CID_DB[[#This Row],[ NSN ]],"-","")," ","")," ",""),"‐",""),"NA",""),13))</f>
        <v/>
      </c>
      <c r="J728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11070002G6||Overhaul CH47 Chinook Fuel Control|</v>
      </c>
    </row>
    <row r="7284" spans="1:10" x14ac:dyDescent="0.35">
      <c r="A7284" s="1" t="s">
        <v>3</v>
      </c>
      <c r="B7284" s="1" t="s">
        <v>14363</v>
      </c>
      <c r="C7284" s="20" t="s">
        <v>14365</v>
      </c>
      <c r="D7284" s="33" t="s">
        <v>3</v>
      </c>
      <c r="E7284" s="35" t="s">
        <v>888</v>
      </c>
      <c r="F7284" s="20" t="s">
        <v>14394</v>
      </c>
      <c r="G7284" s="30" t="s">
        <v>8</v>
      </c>
      <c r="H7284" s="3" t="str">
        <f t="shared" si="130"/>
        <v>Commercial</v>
      </c>
      <c r="I7284" s="3" t="str">
        <f>IF(IFERROR(SEARCH("N/A",CID_DB[[#This Row],[ NSN ]]),-1)&lt;&gt;-1,"",LEFT(SUBSTITUTE(SUBSTITUTE(SUBSTITUTE(SUBSTITUTE(SUBSTITUTE(CID_DB[[#This Row],[ NSN ]],"-","")," ","")," ",""),"‐",""),"NA",""),13))</f>
        <v>2915016714846</v>
      </c>
      <c r="J728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11070002G6||Main Fuel Control|2915016714846</v>
      </c>
    </row>
    <row r="7285" spans="1:10" x14ac:dyDescent="0.35">
      <c r="A7285" s="1" t="s">
        <v>3</v>
      </c>
      <c r="B7285" s="1" t="s">
        <v>14364</v>
      </c>
      <c r="C7285" s="33" t="s">
        <v>14366</v>
      </c>
      <c r="D7285" s="33" t="s">
        <v>14366</v>
      </c>
      <c r="E7285" s="33" t="s">
        <v>14396</v>
      </c>
      <c r="F7285" s="33" t="s">
        <v>3</v>
      </c>
      <c r="G7285" s="30" t="s">
        <v>103</v>
      </c>
      <c r="H7285" s="3" t="str">
        <f t="shared" si="130"/>
        <v>Other Than Commercial</v>
      </c>
      <c r="I7285" s="3" t="str">
        <f>IF(IFERROR(SEARCH("N/A",CID_DB[[#This Row],[ NSN ]]),-1)&lt;&gt;-1,"",LEFT(SUBSTITUTE(SUBSTITUTE(SUBSTITUTE(SUBSTITUTE(SUBSTITUTE(CID_DB[[#This Row],[ NSN ]],"-","")," ","")," ",""),"‐",""),"NA",""),13))</f>
        <v/>
      </c>
      <c r="J728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ES355400001 B|ES355400001 B|SOAR, SYSTEM COLLECTOR|</v>
      </c>
    </row>
    <row r="7286" spans="1:10" x14ac:dyDescent="0.35">
      <c r="A7286" s="1" t="s">
        <v>3</v>
      </c>
      <c r="B7286" s="1" t="s">
        <v>14364</v>
      </c>
      <c r="C7286" s="33" t="s">
        <v>14367</v>
      </c>
      <c r="D7286" s="33" t="s">
        <v>14367</v>
      </c>
      <c r="E7286" s="33" t="s">
        <v>14397</v>
      </c>
      <c r="F7286" s="33" t="s">
        <v>3</v>
      </c>
      <c r="G7286" s="30" t="s">
        <v>103</v>
      </c>
      <c r="H7286" s="3" t="str">
        <f t="shared" si="130"/>
        <v>Other Than Commercial</v>
      </c>
      <c r="I7286" s="3" t="str">
        <f>IF(IFERROR(SEARCH("N/A",CID_DB[[#This Row],[ NSN ]]),-1)&lt;&gt;-1,"",LEFT(SUBSTITUTE(SUBSTITUTE(SUBSTITUTE(SUBSTITUTE(SUBSTITUTE(CID_DB[[#This Row],[ NSN ]],"-","")," ","")," ",""),"‐",""),"NA",""),13))</f>
        <v/>
      </c>
      <c r="J728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CI306|CI306|BITE ANTENNA|</v>
      </c>
    </row>
    <row r="7287" spans="1:10" x14ac:dyDescent="0.35">
      <c r="A7287" s="1" t="s">
        <v>3</v>
      </c>
      <c r="B7287" s="1" t="s">
        <v>14364</v>
      </c>
      <c r="C7287" s="33" t="s">
        <v>14368</v>
      </c>
      <c r="D7287" s="33" t="s">
        <v>14368</v>
      </c>
      <c r="E7287" s="33" t="s">
        <v>9076</v>
      </c>
      <c r="F7287" s="33" t="s">
        <v>3</v>
      </c>
      <c r="G7287" s="30" t="s">
        <v>103</v>
      </c>
      <c r="H7287" s="3" t="str">
        <f t="shared" si="130"/>
        <v>Other Than Commercial</v>
      </c>
      <c r="I7287" s="3" t="str">
        <f>IF(IFERROR(SEARCH("N/A",CID_DB[[#This Row],[ NSN ]]),-1)&lt;&gt;-1,"",LEFT(SUBSTITUTE(SUBSTITUTE(SUBSTITUTE(SUBSTITUTE(SUBSTITUTE(CID_DB[[#This Row],[ NSN ]],"-","")," ","")," ",""),"‐",""),"NA",""),13))</f>
        <v/>
      </c>
      <c r="J728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EAN16510001|EAN16510001|ANTENNA|</v>
      </c>
    </row>
    <row r="7288" spans="1:10" x14ac:dyDescent="0.35">
      <c r="A7288" s="1" t="s">
        <v>3</v>
      </c>
      <c r="B7288" s="1" t="s">
        <v>14364</v>
      </c>
      <c r="C7288" s="33" t="s">
        <v>14369</v>
      </c>
      <c r="D7288" s="33" t="s">
        <v>14369</v>
      </c>
      <c r="E7288" s="33" t="s">
        <v>14398</v>
      </c>
      <c r="F7288" s="33" t="s">
        <v>3</v>
      </c>
      <c r="G7288" s="30" t="s">
        <v>103</v>
      </c>
      <c r="H7288" s="3" t="str">
        <f t="shared" si="130"/>
        <v>Other Than Commercial</v>
      </c>
      <c r="I7288" s="3" t="str">
        <f>IF(IFERROR(SEARCH("N/A",CID_DB[[#This Row],[ NSN ]]),-1)&lt;&gt;-1,"",LEFT(SUBSTITUTE(SUBSTITUTE(SUBSTITUTE(SUBSTITUTE(SUBSTITUTE(CID_DB[[#This Row],[ NSN ]],"-","")," ","")," ",""),"‐",""),"NA",""),13))</f>
        <v/>
      </c>
      <c r="J728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EAN19600001|EAN19600001|ANTENNA 201000 MHZ|</v>
      </c>
    </row>
    <row r="7289" spans="1:10" x14ac:dyDescent="0.35">
      <c r="A7289" s="1" t="s">
        <v>3</v>
      </c>
      <c r="B7289" s="1" t="s">
        <v>14364</v>
      </c>
      <c r="C7289" s="33" t="s">
        <v>14370</v>
      </c>
      <c r="D7289" s="33" t="s">
        <v>14370</v>
      </c>
      <c r="E7289" s="33" t="s">
        <v>14399</v>
      </c>
      <c r="F7289" s="33" t="s">
        <v>3</v>
      </c>
      <c r="G7289" s="30" t="s">
        <v>103</v>
      </c>
      <c r="H7289" s="3" t="str">
        <f t="shared" si="130"/>
        <v>Other Than Commercial</v>
      </c>
      <c r="I7289" s="3" t="str">
        <f>IF(IFERROR(SEARCH("N/A",CID_DB[[#This Row],[ NSN ]]),-1)&lt;&gt;-1,"",LEFT(SUBSTITUTE(SUBSTITUTE(SUBSTITUTE(SUBSTITUTE(SUBSTITUTE(CID_DB[[#This Row],[ NSN ]],"-","")," ","")," ",""),"‐",""),"NA",""),13))</f>
        <v/>
      </c>
      <c r="J728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EAN20000001|EAN20000001|ANTENNA ARRAY|</v>
      </c>
    </row>
    <row r="7290" spans="1:10" x14ac:dyDescent="0.35">
      <c r="A7290" s="1" t="s">
        <v>3</v>
      </c>
      <c r="B7290" s="1" t="s">
        <v>14364</v>
      </c>
      <c r="C7290" s="33" t="s">
        <v>14371</v>
      </c>
      <c r="D7290" s="33" t="s">
        <v>14371</v>
      </c>
      <c r="E7290" s="33" t="s">
        <v>14400</v>
      </c>
      <c r="F7290" s="33" t="s">
        <v>3</v>
      </c>
      <c r="G7290" s="30" t="s">
        <v>103</v>
      </c>
      <c r="H7290" s="3" t="str">
        <f t="shared" si="130"/>
        <v>Other Than Commercial</v>
      </c>
      <c r="I7290" s="3" t="str">
        <f>IF(IFERROR(SEARCH("N/A",CID_DB[[#This Row],[ NSN ]]),-1)&lt;&gt;-1,"",LEFT(SUBSTITUTE(SUBSTITUTE(SUBSTITUTE(SUBSTITUTE(SUBSTITUTE(CID_DB[[#This Row],[ NSN ]],"-","")," ","")," ",""),"‐",""),"NA",""),13))</f>
        <v/>
      </c>
      <c r="J729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EPR41700001|EPR41700001|PROCESSOR, DIGITAL|</v>
      </c>
    </row>
    <row r="7291" spans="1:10" x14ac:dyDescent="0.35">
      <c r="A7291" s="1" t="s">
        <v>3</v>
      </c>
      <c r="B7291" s="1" t="s">
        <v>14364</v>
      </c>
      <c r="C7291" s="33" t="s">
        <v>14372</v>
      </c>
      <c r="D7291" s="33" t="s">
        <v>14372</v>
      </c>
      <c r="E7291" s="33" t="s">
        <v>14401</v>
      </c>
      <c r="F7291" s="33" t="s">
        <v>3</v>
      </c>
      <c r="G7291" s="30" t="s">
        <v>103</v>
      </c>
      <c r="H7291" s="3" t="str">
        <f t="shared" si="130"/>
        <v>Other Than Commercial</v>
      </c>
      <c r="I7291" s="3" t="str">
        <f>IF(IFERROR(SEARCH("N/A",CID_DB[[#This Row],[ NSN ]]),-1)&lt;&gt;-1,"",LEFT(SUBSTITUTE(SUBSTITUTE(SUBSTITUTE(SUBSTITUTE(SUBSTITUTE(CID_DB[[#This Row],[ NSN ]],"-","")," ","")," ",""),"‐",""),"NA",""),13))</f>
        <v/>
      </c>
      <c r="J729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ETN10700001|ETN10700001|TUNER CHASSIS|</v>
      </c>
    </row>
    <row r="7292" spans="1:10" x14ac:dyDescent="0.35">
      <c r="A7292" s="1" t="s">
        <v>3</v>
      </c>
      <c r="B7292" s="1" t="s">
        <v>14364</v>
      </c>
      <c r="C7292" s="33" t="s">
        <v>14373</v>
      </c>
      <c r="D7292" s="33" t="s">
        <v>14373</v>
      </c>
      <c r="E7292" s="33" t="s">
        <v>14402</v>
      </c>
      <c r="F7292" s="33" t="s">
        <v>3</v>
      </c>
      <c r="G7292" s="30" t="s">
        <v>103</v>
      </c>
      <c r="H7292" s="3" t="str">
        <f t="shared" si="130"/>
        <v>Other Than Commercial</v>
      </c>
      <c r="I7292" s="3" t="str">
        <f>IF(IFERROR(SEARCH("N/A",CID_DB[[#This Row],[ NSN ]]),-1)&lt;&gt;-1,"",LEFT(SUBSTITUTE(SUBSTITUTE(SUBSTITUTE(SUBSTITUTE(SUBSTITUTE(CID_DB[[#This Row],[ NSN ]],"-","")," ","")," ",""),"‐",""),"NA",""),13))</f>
        <v/>
      </c>
      <c r="J729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60031700311|60031700311|HARNESS ASSY INSTL  SSP COMINT|</v>
      </c>
    </row>
    <row r="7293" spans="1:10" x14ac:dyDescent="0.35">
      <c r="A7293" s="1" t="s">
        <v>3</v>
      </c>
      <c r="B7293" s="1" t="s">
        <v>14364</v>
      </c>
      <c r="C7293" s="33" t="s">
        <v>14374</v>
      </c>
      <c r="D7293" s="33" t="s">
        <v>14374</v>
      </c>
      <c r="E7293" s="33" t="s">
        <v>14403</v>
      </c>
      <c r="F7293" s="33" t="s">
        <v>3</v>
      </c>
      <c r="G7293" s="30" t="s">
        <v>103</v>
      </c>
      <c r="H7293" s="3" t="str">
        <f t="shared" si="130"/>
        <v>Other Than Commercial</v>
      </c>
      <c r="I7293" s="3" t="str">
        <f>IF(IFERROR(SEARCH("N/A",CID_DB[[#This Row],[ NSN ]]),-1)&lt;&gt;-1,"",LEFT(SUBSTITUTE(SUBSTITUTE(SUBSTITUTE(SUBSTITUTE(SUBSTITUTE(CID_DB[[#This Row],[ NSN ]],"-","")," ","")," ",""),"‐",""),"NA",""),13))</f>
        <v/>
      </c>
      <c r="J729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MILLDCBS1X2S|MILLDCBS1X2S|SPLITTER, GPS|</v>
      </c>
    </row>
    <row r="7294" spans="1:10" x14ac:dyDescent="0.35">
      <c r="A7294" s="1" t="s">
        <v>3</v>
      </c>
      <c r="B7294" s="1" t="s">
        <v>14364</v>
      </c>
      <c r="C7294" s="33" t="s">
        <v>14375</v>
      </c>
      <c r="D7294" s="33" t="s">
        <v>14375</v>
      </c>
      <c r="E7294" s="33" t="s">
        <v>14404</v>
      </c>
      <c r="F7294" s="33" t="s">
        <v>3</v>
      </c>
      <c r="G7294" s="30" t="s">
        <v>103</v>
      </c>
      <c r="H7294" s="3" t="str">
        <f t="shared" si="130"/>
        <v>Other Than Commercial</v>
      </c>
      <c r="I7294" s="3" t="str">
        <f>IF(IFERROR(SEARCH("N/A",CID_DB[[#This Row],[ NSN ]]),-1)&lt;&gt;-1,"",LEFT(SUBSTITUTE(SUBSTITUTE(SUBSTITUTE(SUBSTITUTE(SUBSTITUTE(CID_DB[[#This Row],[ NSN ]],"-","")," ","")," ",""),"‐",""),"NA",""),13))</f>
        <v/>
      </c>
      <c r="J729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RFD6003101|RFD6003101|MODULE, RF DISTRIBUTION|</v>
      </c>
    </row>
    <row r="7295" spans="1:10" x14ac:dyDescent="0.35">
      <c r="A7295" s="1" t="s">
        <v>3</v>
      </c>
      <c r="B7295" s="1" t="s">
        <v>14364</v>
      </c>
      <c r="C7295" s="33" t="s">
        <v>14376</v>
      </c>
      <c r="D7295" s="33" t="s">
        <v>14376</v>
      </c>
      <c r="E7295" s="33" t="s">
        <v>14405</v>
      </c>
      <c r="F7295" s="33" t="s">
        <v>3</v>
      </c>
      <c r="G7295" s="30" t="s">
        <v>103</v>
      </c>
      <c r="H7295" s="3" t="str">
        <f t="shared" si="130"/>
        <v>Other Than Commercial</v>
      </c>
      <c r="I7295" s="3" t="str">
        <f>IF(IFERROR(SEARCH("N/A",CID_DB[[#This Row],[ NSN ]]),-1)&lt;&gt;-1,"",LEFT(SUBSTITUTE(SUBSTITUTE(SUBSTITUTE(SUBSTITUTE(SUBSTITUTE(CID_DB[[#This Row],[ NSN ]],"-","")," ","")," ",""),"‐",""),"NA",""),13))</f>
        <v/>
      </c>
      <c r="J729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SYS6314106|SYS6314106|RIO PROCESSOR|</v>
      </c>
    </row>
    <row r="7296" spans="1:10" x14ac:dyDescent="0.35">
      <c r="A7296" s="1" t="s">
        <v>3</v>
      </c>
      <c r="B7296" s="1" t="s">
        <v>14364</v>
      </c>
      <c r="C7296" s="33" t="s">
        <v>14377</v>
      </c>
      <c r="D7296" s="33" t="s">
        <v>14377</v>
      </c>
      <c r="E7296" s="33" t="s">
        <v>14406</v>
      </c>
      <c r="F7296" s="33" t="s">
        <v>3</v>
      </c>
      <c r="G7296" s="30" t="s">
        <v>103</v>
      </c>
      <c r="H7296" s="3" t="str">
        <f t="shared" si="130"/>
        <v>Other Than Commercial</v>
      </c>
      <c r="I7296" s="3" t="str">
        <f>IF(IFERROR(SEARCH("N/A",CID_DB[[#This Row],[ NSN ]]),-1)&lt;&gt;-1,"",LEFT(SUBSTITUTE(SUBSTITUTE(SUBSTITUTE(SUBSTITUTE(SUBSTITUTE(CID_DB[[#This Row],[ NSN ]],"-","")," ","")," ",""),"‐",""),"NA",""),13))</f>
        <v/>
      </c>
      <c r="J729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VN210|VN210|DEVICE, INERTIAL NAVIGATION SYSTEM|</v>
      </c>
    </row>
    <row r="7297" spans="1:10" x14ac:dyDescent="0.35">
      <c r="A7297" s="1" t="s">
        <v>3</v>
      </c>
      <c r="B7297" s="1" t="s">
        <v>14364</v>
      </c>
      <c r="C7297" s="33" t="s">
        <v>14378</v>
      </c>
      <c r="D7297" s="33" t="s">
        <v>14378</v>
      </c>
      <c r="E7297" s="33" t="s">
        <v>14407</v>
      </c>
      <c r="F7297" s="33" t="s">
        <v>3</v>
      </c>
      <c r="G7297" s="30" t="s">
        <v>103</v>
      </c>
      <c r="H7297" s="3" t="str">
        <f t="shared" si="130"/>
        <v>Other Than Commercial</v>
      </c>
      <c r="I7297" s="3" t="str">
        <f>IF(IFERROR(SEARCH("N/A",CID_DB[[#This Row],[ NSN ]]),-1)&lt;&gt;-1,"",LEFT(SUBSTITUTE(SUBSTITUTE(SUBSTITUTE(SUBSTITUTE(SUBSTITUTE(CID_DB[[#This Row],[ NSN ]],"-","")," ","")," ",""),"‐",""),"NA",""),13))</f>
        <v/>
      </c>
      <c r="J729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6003170001WD R|6003170001WD R|WIRING DIAGRAM  SSP COMINT/ELINT|</v>
      </c>
    </row>
    <row r="7298" spans="1:10" x14ac:dyDescent="0.35">
      <c r="A7298" s="1" t="s">
        <v>3</v>
      </c>
      <c r="B7298" s="1" t="s">
        <v>14364</v>
      </c>
      <c r="C7298" s="33" t="s">
        <v>14379</v>
      </c>
      <c r="D7298" s="33" t="s">
        <v>14379</v>
      </c>
      <c r="E7298" s="33" t="s">
        <v>14408</v>
      </c>
      <c r="F7298" s="33" t="s">
        <v>3</v>
      </c>
      <c r="G7298" s="30" t="s">
        <v>103</v>
      </c>
      <c r="H7298" s="3" t="str">
        <f t="shared" si="130"/>
        <v>Other Than Commercial</v>
      </c>
      <c r="I7298" s="3" t="str">
        <f>IF(IFERROR(SEARCH("N/A",CID_DB[[#This Row],[ NSN ]]),-1)&lt;&gt;-1,"",LEFT(SUBSTITUTE(SUBSTITUTE(SUBSTITUTE(SUBSTITUTE(SUBSTITUTE(CID_DB[[#This Row],[ NSN ]],"-","")," ","")," ",""),"‐",""),"NA",""),13))</f>
        <v/>
      </c>
      <c r="J729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RS23770914 R|RS23770914 R|SW, ELINT FPGA FIRMWARE|</v>
      </c>
    </row>
    <row r="7299" spans="1:10" x14ac:dyDescent="0.35">
      <c r="A7299" s="1" t="s">
        <v>3</v>
      </c>
      <c r="B7299" s="1" t="s">
        <v>14364</v>
      </c>
      <c r="C7299" s="33" t="s">
        <v>14380</v>
      </c>
      <c r="D7299" s="33" t="s">
        <v>14380</v>
      </c>
      <c r="E7299" s="33" t="s">
        <v>14409</v>
      </c>
      <c r="F7299" s="33" t="s">
        <v>3</v>
      </c>
      <c r="G7299" s="30" t="s">
        <v>103</v>
      </c>
      <c r="H7299" s="3" t="str">
        <f t="shared" si="130"/>
        <v>Other Than Commercial</v>
      </c>
      <c r="I7299" s="3" t="str">
        <f>IF(IFERROR(SEARCH("N/A",CID_DB[[#This Row],[ NSN ]]),-1)&lt;&gt;-1,"",LEFT(SUBSTITUTE(SUBSTITUTE(SUBSTITUTE(SUBSTITUTE(SUBSTITUTE(CID_DB[[#This Row],[ NSN ]],"-","")," ","")," ",""),"‐",""),"NA",""),13))</f>
        <v/>
      </c>
      <c r="J729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SM34081944 R|SM34081944 R|SW, ELINT NOTATION FILE/ELECTRONIC|</v>
      </c>
    </row>
    <row r="7300" spans="1:10" x14ac:dyDescent="0.35">
      <c r="A7300" s="1" t="s">
        <v>3</v>
      </c>
      <c r="B7300" s="1" t="s">
        <v>14364</v>
      </c>
      <c r="C7300" s="33" t="s">
        <v>14381</v>
      </c>
      <c r="D7300" s="33" t="s">
        <v>14381</v>
      </c>
      <c r="E7300" s="33" t="s">
        <v>14410</v>
      </c>
      <c r="F7300" s="33" t="s">
        <v>3</v>
      </c>
      <c r="G7300" s="30" t="s">
        <v>103</v>
      </c>
      <c r="H7300" s="3" t="str">
        <f t="shared" si="130"/>
        <v>Other Than Commercial</v>
      </c>
      <c r="I7300" s="3" t="str">
        <f>IF(IFERROR(SEARCH("N/A",CID_DB[[#This Row],[ NSN ]]),-1)&lt;&gt;-1,"",LEFT(SUBSTITUTE(SUBSTITUTE(SUBSTITUTE(SUBSTITUTE(SUBSTITUTE(CID_DB[[#This Row],[ NSN ]],"-","")," ","")," ",""),"‐",""),"NA",""),13))</f>
        <v/>
      </c>
      <c r="J730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SO30280964 R|SO30280964 R|SW, ELINT AIRBORNE SOLUTIONS|</v>
      </c>
    </row>
    <row r="7301" spans="1:10" x14ac:dyDescent="0.35">
      <c r="A7301" s="1" t="s">
        <v>3</v>
      </c>
      <c r="B7301" s="1" t="s">
        <v>14364</v>
      </c>
      <c r="C7301" s="33" t="s">
        <v>14382</v>
      </c>
      <c r="D7301" s="33" t="s">
        <v>14382</v>
      </c>
      <c r="E7301" s="33" t="s">
        <v>14411</v>
      </c>
      <c r="F7301" s="33" t="s">
        <v>3</v>
      </c>
      <c r="G7301" s="30" t="s">
        <v>103</v>
      </c>
      <c r="H7301" s="3" t="str">
        <f t="shared" si="130"/>
        <v>Other Than Commercial</v>
      </c>
      <c r="I7301" s="3" t="str">
        <f>IF(IFERROR(SEARCH("N/A",CID_DB[[#This Row],[ NSN ]]),-1)&lt;&gt;-1,"",LEFT(SUBSTITUTE(SUBSTITUTE(SUBSTITUTE(SUBSTITUTE(SUBSTITUTE(CID_DB[[#This Row],[ NSN ]],"-","")," ","")," ",""),"‐",""),"NA",""),13))</f>
        <v/>
      </c>
      <c r="J730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SO30290964 R|SO30290964 R|SW, ELINT PHASED ARRAY PROCESSING|</v>
      </c>
    </row>
    <row r="7302" spans="1:10" x14ac:dyDescent="0.35">
      <c r="A7302" s="1" t="s">
        <v>3</v>
      </c>
      <c r="B7302" s="1" t="s">
        <v>14364</v>
      </c>
      <c r="C7302" s="33" t="s">
        <v>14383</v>
      </c>
      <c r="D7302" s="33" t="s">
        <v>14383</v>
      </c>
      <c r="E7302" s="33" t="s">
        <v>14412</v>
      </c>
      <c r="F7302" s="33" t="s">
        <v>3</v>
      </c>
      <c r="G7302" s="30" t="s">
        <v>103</v>
      </c>
      <c r="H7302" s="3" t="str">
        <f t="shared" si="130"/>
        <v>Other Than Commercial</v>
      </c>
      <c r="I7302" s="3" t="str">
        <f>IF(IFERROR(SEARCH("N/A",CID_DB[[#This Row],[ NSN ]]),-1)&lt;&gt;-1,"",LEFT(SUBSTITUTE(SUBSTITUTE(SUBSTITUTE(SUBSTITUTE(SUBSTITUTE(CID_DB[[#This Row],[ NSN ]],"-","")," ","")," ",""),"‐",""),"NA",""),13))</f>
        <v/>
      </c>
      <c r="J730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SO30300914 R|SO30300914 R|SW, ELINT GROUND SOLUTIONS|</v>
      </c>
    </row>
    <row r="7303" spans="1:10" x14ac:dyDescent="0.35">
      <c r="A7303" s="1" t="s">
        <v>3</v>
      </c>
      <c r="B7303" s="1" t="s">
        <v>14364</v>
      </c>
      <c r="C7303" s="33" t="s">
        <v>14384</v>
      </c>
      <c r="D7303" s="33" t="s">
        <v>14384</v>
      </c>
      <c r="E7303" s="33" t="s">
        <v>14413</v>
      </c>
      <c r="F7303" s="33" t="s">
        <v>3</v>
      </c>
      <c r="G7303" s="30" t="s">
        <v>103</v>
      </c>
      <c r="H7303" s="3" t="str">
        <f t="shared" si="130"/>
        <v>Other Than Commercial</v>
      </c>
      <c r="I7303" s="3" t="str">
        <f>IF(IFERROR(SEARCH("N/A",CID_DB[[#This Row],[ NSN ]]),-1)&lt;&gt;-1,"",LEFT(SUBSTITUTE(SUBSTITUTE(SUBSTITUTE(SUBSTITUTE(SUBSTITUTE(CID_DB[[#This Row],[ NSN ]],"-","")," ","")," ",""),"‐",""),"NA",""),13))</f>
        <v/>
      </c>
      <c r="J730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SO30310914 R|SO30310914 R|SW, EEOS BOOT|</v>
      </c>
    </row>
    <row r="7304" spans="1:10" x14ac:dyDescent="0.35">
      <c r="A7304" s="1" t="s">
        <v>3</v>
      </c>
      <c r="B7304" s="1" t="s">
        <v>14364</v>
      </c>
      <c r="C7304" s="33" t="s">
        <v>14385</v>
      </c>
      <c r="D7304" s="33" t="s">
        <v>14385</v>
      </c>
      <c r="E7304" s="33" t="s">
        <v>14414</v>
      </c>
      <c r="F7304" s="33" t="s">
        <v>3</v>
      </c>
      <c r="G7304" s="30" t="s">
        <v>103</v>
      </c>
      <c r="H7304" s="3" t="str">
        <f t="shared" si="130"/>
        <v>Other Than Commercial</v>
      </c>
      <c r="I7304" s="3" t="str">
        <f>IF(IFERROR(SEARCH("N/A",CID_DB[[#This Row],[ NSN ]]),-1)&lt;&gt;-1,"",LEFT(SUBSTITUTE(SUBSTITUTE(SUBSTITUTE(SUBSTITUTE(SUBSTITUTE(CID_DB[[#This Row],[ NSN ]],"-","")," ","")," ",""),"‐",""),"NA",""),13))</f>
        <v/>
      </c>
      <c r="J730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SO30310944 R|SO30310944 R|SW, EMBEDDED ELINT OPERATING SYSTEM|</v>
      </c>
    </row>
    <row r="7305" spans="1:10" x14ac:dyDescent="0.35">
      <c r="A7305" s="1" t="s">
        <v>3</v>
      </c>
      <c r="B7305" s="1" t="s">
        <v>14364</v>
      </c>
      <c r="C7305" s="33" t="s">
        <v>14386</v>
      </c>
      <c r="D7305" s="33" t="s">
        <v>14386</v>
      </c>
      <c r="E7305" s="33" t="s">
        <v>14415</v>
      </c>
      <c r="F7305" s="33" t="s">
        <v>3</v>
      </c>
      <c r="G7305" s="30" t="s">
        <v>103</v>
      </c>
      <c r="H7305" s="3" t="str">
        <f t="shared" si="130"/>
        <v>Other Than Commercial</v>
      </c>
      <c r="I7305" s="3" t="str">
        <f>IF(IFERROR(SEARCH("N/A",CID_DB[[#This Row],[ NSN ]]),-1)&lt;&gt;-1,"",LEFT(SUBSTITUTE(SUBSTITUTE(SUBSTITUTE(SUBSTITUTE(SUBSTITUTE(CID_DB[[#This Row],[ NSN ]],"-","")," ","")," ",""),"‐",""),"NA",""),13))</f>
        <v/>
      </c>
      <c r="J730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SO30320914 R|SO30320914 R|SW, OLYMPIA MAINTENANCE LAPTOP|</v>
      </c>
    </row>
    <row r="7306" spans="1:10" x14ac:dyDescent="0.35">
      <c r="A7306" s="1" t="s">
        <v>3</v>
      </c>
      <c r="B7306" s="1" t="s">
        <v>14364</v>
      </c>
      <c r="C7306" s="33" t="s">
        <v>14387</v>
      </c>
      <c r="D7306" s="33" t="s">
        <v>14387</v>
      </c>
      <c r="E7306" s="33" t="s">
        <v>14416</v>
      </c>
      <c r="F7306" s="33" t="s">
        <v>3</v>
      </c>
      <c r="G7306" s="30" t="s">
        <v>103</v>
      </c>
      <c r="H7306" s="3" t="str">
        <f t="shared" si="130"/>
        <v>Other Than Commercial</v>
      </c>
      <c r="I7306" s="3" t="str">
        <f>IF(IFERROR(SEARCH("N/A",CID_DB[[#This Row],[ NSN ]]),-1)&lt;&gt;-1,"",LEFT(SUBSTITUTE(SUBSTITUTE(SUBSTITUTE(SUBSTITUTE(SUBSTITUTE(CID_DB[[#This Row],[ NSN ]],"-","")," ","")," ",""),"‐",""),"NA",""),13))</f>
        <v/>
      </c>
      <c r="J730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SO30330964 R|SO30330964 R|SW, DIGITAL MAP DATA|</v>
      </c>
    </row>
    <row r="7307" spans="1:10" x14ac:dyDescent="0.35">
      <c r="A7307" s="1" t="s">
        <v>3</v>
      </c>
      <c r="B7307" s="1" t="s">
        <v>14364</v>
      </c>
      <c r="C7307" s="33" t="s">
        <v>14388</v>
      </c>
      <c r="D7307" s="33" t="s">
        <v>14388</v>
      </c>
      <c r="E7307" s="33" t="s">
        <v>14417</v>
      </c>
      <c r="F7307" s="33" t="s">
        <v>3</v>
      </c>
      <c r="G7307" s="30" t="s">
        <v>103</v>
      </c>
      <c r="H7307" s="3" t="str">
        <f t="shared" si="130"/>
        <v>Other Than Commercial</v>
      </c>
      <c r="I7307" s="3" t="str">
        <f>IF(IFERROR(SEARCH("N/A",CID_DB[[#This Row],[ NSN ]]),-1)&lt;&gt;-1,"",LEFT(SUBSTITUTE(SUBSTITUTE(SUBSTITUTE(SUBSTITUTE(SUBSTITUTE(CID_DB[[#This Row],[ NSN ]],"-","")," ","")," ",""),"‐",""),"NA",""),13))</f>
        <v/>
      </c>
      <c r="J730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SO30340914 R|SO30340914 R|SW, RIO GRANDE SBC #1|</v>
      </c>
    </row>
    <row r="7308" spans="1:10" x14ac:dyDescent="0.35">
      <c r="A7308" s="1" t="s">
        <v>3</v>
      </c>
      <c r="B7308" s="1" t="s">
        <v>14364</v>
      </c>
      <c r="C7308" s="33" t="s">
        <v>14389</v>
      </c>
      <c r="D7308" s="33" t="s">
        <v>14389</v>
      </c>
      <c r="E7308" s="33" t="s">
        <v>14418</v>
      </c>
      <c r="F7308" s="33" t="s">
        <v>3</v>
      </c>
      <c r="G7308" s="30" t="s">
        <v>103</v>
      </c>
      <c r="H7308" s="3" t="str">
        <f t="shared" si="130"/>
        <v>Other Than Commercial</v>
      </c>
      <c r="I7308" s="3" t="str">
        <f>IF(IFERROR(SEARCH("N/A",CID_DB[[#This Row],[ NSN ]]),-1)&lt;&gt;-1,"",LEFT(SUBSTITUTE(SUBSTITUTE(SUBSTITUTE(SUBSTITUTE(SUBSTITUTE(CID_DB[[#This Row],[ NSN ]],"-","")," ","")," ",""),"‐",""),"NA",""),13))</f>
        <v/>
      </c>
      <c r="J730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SO30340944 R|SO30340944 R|SW, RIO GRANDE SBC #2|</v>
      </c>
    </row>
    <row r="7309" spans="1:10" x14ac:dyDescent="0.35">
      <c r="A7309" s="1" t="s">
        <v>3</v>
      </c>
      <c r="B7309" s="1" t="s">
        <v>14364</v>
      </c>
      <c r="C7309" s="33" t="s">
        <v>14390</v>
      </c>
      <c r="D7309" s="33" t="s">
        <v>14390</v>
      </c>
      <c r="E7309" s="33" t="s">
        <v>14419</v>
      </c>
      <c r="F7309" s="33" t="s">
        <v>3</v>
      </c>
      <c r="G7309" s="30" t="s">
        <v>103</v>
      </c>
      <c r="H7309" s="3" t="str">
        <f t="shared" si="130"/>
        <v>Other Than Commercial</v>
      </c>
      <c r="I7309" s="3" t="str">
        <f>IF(IFERROR(SEARCH("N/A",CID_DB[[#This Row],[ NSN ]]),-1)&lt;&gt;-1,"",LEFT(SUBSTITUTE(SUBSTITUTE(SUBSTITUTE(SUBSTITUTE(SUBSTITUTE(CID_DB[[#This Row],[ NSN ]],"-","")," ","")," ",""),"‐",""),"NA",""),13))</f>
        <v/>
      </c>
      <c r="J730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SO30350964 R|SO30350964 R|SW, NAVIGATION SERVICES|</v>
      </c>
    </row>
    <row r="7310" spans="1:10" x14ac:dyDescent="0.35">
      <c r="A7310" s="1" t="s">
        <v>3</v>
      </c>
      <c r="B7310" s="1" t="s">
        <v>14364</v>
      </c>
      <c r="C7310" s="33" t="s">
        <v>14391</v>
      </c>
      <c r="D7310" s="33" t="s">
        <v>14391</v>
      </c>
      <c r="E7310" s="33" t="s">
        <v>14420</v>
      </c>
      <c r="F7310" s="33" t="s">
        <v>3</v>
      </c>
      <c r="G7310" s="30" t="s">
        <v>103</v>
      </c>
      <c r="H7310" s="3" t="str">
        <f t="shared" si="130"/>
        <v>Other Than Commercial</v>
      </c>
      <c r="I7310" s="3" t="str">
        <f>IF(IFERROR(SEARCH("N/A",CID_DB[[#This Row],[ NSN ]]),-1)&lt;&gt;-1,"",LEFT(SUBSTITUTE(SUBSTITUTE(SUBSTITUTE(SUBSTITUTE(SUBSTITUTE(CID_DB[[#This Row],[ NSN ]],"-","")," ","")," ",""),"‐",""),"NA",""),13))</f>
        <v/>
      </c>
      <c r="J731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SO30360914 R|SO30360914 R|SW, RIO MAINTENANCE LAPTOP|</v>
      </c>
    </row>
    <row r="7311" spans="1:10" x14ac:dyDescent="0.35">
      <c r="A7311" s="1" t="s">
        <v>3</v>
      </c>
      <c r="B7311" s="1" t="s">
        <v>14364</v>
      </c>
      <c r="C7311" s="33" t="s">
        <v>14392</v>
      </c>
      <c r="D7311" s="33" t="s">
        <v>14392</v>
      </c>
      <c r="E7311" s="33" t="s">
        <v>14421</v>
      </c>
      <c r="F7311" s="33" t="s">
        <v>3</v>
      </c>
      <c r="G7311" s="30" t="s">
        <v>103</v>
      </c>
      <c r="H7311" s="3" t="str">
        <f t="shared" si="130"/>
        <v>Other Than Commercial</v>
      </c>
      <c r="I7311" s="3" t="str">
        <f>IF(IFERROR(SEARCH("N/A",CID_DB[[#This Row],[ NSN ]]),-1)&lt;&gt;-1,"",LEFT(SUBSTITUTE(SUBSTITUTE(SUBSTITUTE(SUBSTITUTE(SUBSTITUTE(CID_DB[[#This Row],[ NSN ]],"-","")," ","")," ",""),"‐",""),"NA",""),13))</f>
        <v/>
      </c>
      <c r="J731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SO30480914 R|SO30480914 R|SW, RIO GROUND SERVER|</v>
      </c>
    </row>
    <row r="7312" spans="1:10" x14ac:dyDescent="0.35">
      <c r="A7312" s="1" t="s">
        <v>3</v>
      </c>
      <c r="B7312" s="1" t="s">
        <v>14364</v>
      </c>
      <c r="C7312" s="33" t="s">
        <v>14393</v>
      </c>
      <c r="D7312" s="33" t="s">
        <v>14393</v>
      </c>
      <c r="E7312" s="33" t="s">
        <v>14422</v>
      </c>
      <c r="F7312" s="33" t="s">
        <v>3</v>
      </c>
      <c r="G7312" s="30" t="s">
        <v>103</v>
      </c>
      <c r="H7312" s="3" t="str">
        <f t="shared" si="130"/>
        <v>Other Than Commercial</v>
      </c>
      <c r="I7312" s="3" t="str">
        <f>IF(IFERROR(SEARCH("N/A",CID_DB[[#This Row],[ NSN ]]),-1)&lt;&gt;-1,"",LEFT(SUBSTITUTE(SUBSTITUTE(SUBSTITUTE(SUBSTITUTE(SUBSTITUTE(CID_DB[[#This Row],[ NSN ]],"-","")," ","")," ",""),"‐",""),"NA",""),13))</f>
        <v/>
      </c>
      <c r="J731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SO34171944 R|SO34171944 R|SW, DIGITAL TERRAIN ELEVATION DATA|</v>
      </c>
    </row>
    <row r="7313" spans="1:10" x14ac:dyDescent="0.35">
      <c r="A7313" s="1" t="s">
        <v>3</v>
      </c>
      <c r="B7313" s="1" t="s">
        <v>14132</v>
      </c>
      <c r="C7313" s="1" t="s">
        <v>14159</v>
      </c>
      <c r="D7313" s="1" t="s">
        <v>14169</v>
      </c>
      <c r="E7313" s="1" t="s">
        <v>14200</v>
      </c>
      <c r="F7313" s="4" t="s">
        <v>3</v>
      </c>
      <c r="G7313" s="1" t="s">
        <v>8</v>
      </c>
      <c r="H7313" s="3" t="str">
        <f t="shared" ref="H7313:H7314" si="131">IF(G7313="Y - CID","Commercial",IF(G7313="N - CID","Other Than Commercial","N/A"))</f>
        <v>Commercial</v>
      </c>
      <c r="I7313" s="3" t="str">
        <f>IF(IFERROR(SEARCH("N/A",CID_DB[[#This Row],[ NSN ]]),-1)&lt;&gt;-1,"",LEFT(SUBSTITUTE(SUBSTITUTE(SUBSTITUTE(SUBSTITUTE(SUBSTITUTE(CID_DB[[#This Row],[ NSN ]],"-","")," ","")," ",""),"‐",""),"NA",""),13))</f>
        <v/>
      </c>
      <c r="J7313"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137723511:PPSL|137333413|FORGING, ROLLED RING, MID SECTION|</v>
      </c>
    </row>
    <row r="7314" spans="1:10" x14ac:dyDescent="0.35">
      <c r="A7314" s="1" t="s">
        <v>3</v>
      </c>
      <c r="B7314" s="1" t="s">
        <v>14132</v>
      </c>
      <c r="C7314" s="1" t="s">
        <v>14160</v>
      </c>
      <c r="D7314" s="1" t="s">
        <v>14170</v>
      </c>
      <c r="E7314" s="1" t="s">
        <v>14201</v>
      </c>
      <c r="F7314" s="4" t="s">
        <v>3</v>
      </c>
      <c r="G7314" s="1" t="s">
        <v>8</v>
      </c>
      <c r="H7314" s="3" t="str">
        <f t="shared" si="131"/>
        <v>Commercial</v>
      </c>
      <c r="I7314" s="3" t="str">
        <f>IF(IFERROR(SEARCH("N/A",CID_DB[[#This Row],[ NSN ]]),-1)&lt;&gt;-1,"",LEFT(SUBSTITUTE(SUBSTITUTE(SUBSTITUTE(SUBSTITUTE(SUBSTITUTE(CID_DB[[#This Row],[ NSN ]],"-","")," ","")," ",""),"‐",""),"NA",""),13))</f>
        <v/>
      </c>
      <c r="J7314"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137337681:PPSL|137333411|FORGING, ROLLED RING, AFT SECTION|</v>
      </c>
    </row>
    <row r="7315" spans="1:10" x14ac:dyDescent="0.35">
      <c r="A7315" s="1" t="s">
        <v>3</v>
      </c>
      <c r="B7315" s="1" t="s">
        <v>14423</v>
      </c>
      <c r="C7315" s="33" t="s">
        <v>3</v>
      </c>
      <c r="D7315" s="20" t="s">
        <v>14445</v>
      </c>
      <c r="E7315" s="20" t="s">
        <v>14447</v>
      </c>
      <c r="F7315" s="4" t="s">
        <v>3</v>
      </c>
      <c r="G7315" s="30" t="s">
        <v>8</v>
      </c>
      <c r="H7315" s="3" t="str">
        <f t="shared" ref="H7315:H7320" si="132">IF(G7315="Y - CID","Commercial",IF(G7315="N - CID","Other Than Commercial","N/A"))</f>
        <v>Commercial</v>
      </c>
      <c r="I7315" s="3" t="str">
        <f>IF(IFERROR(SEARCH("N/A",CID_DB[[#This Row],[ NSN ]]),-1)&lt;&gt;-1,"",LEFT(SUBSTITUTE(SUBSTITUTE(SUBSTITUTE(SUBSTITUTE(SUBSTITUTE(CID_DB[[#This Row],[ NSN ]],"-","")," ","")," ",""),"‐",""),"NA",""),13))</f>
        <v/>
      </c>
      <c r="J731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|MC55A|Peregrine Cockpit Mod Equipment|</v>
      </c>
    </row>
    <row r="7316" spans="1:10" x14ac:dyDescent="0.35">
      <c r="A7316" s="1" t="s">
        <v>3</v>
      </c>
      <c r="B7316" s="1" t="s">
        <v>14423</v>
      </c>
      <c r="C7316" s="33" t="s">
        <v>3</v>
      </c>
      <c r="D7316" s="20" t="s">
        <v>14446</v>
      </c>
      <c r="E7316" s="20" t="s">
        <v>14448</v>
      </c>
      <c r="F7316" s="4" t="s">
        <v>3</v>
      </c>
      <c r="G7316" s="30" t="s">
        <v>8</v>
      </c>
      <c r="H7316" s="3" t="str">
        <f t="shared" si="132"/>
        <v>Commercial</v>
      </c>
      <c r="I7316" s="3" t="str">
        <f>IF(IFERROR(SEARCH("N/A",CID_DB[[#This Row],[ NSN ]]),-1)&lt;&gt;-1,"",LEFT(SUBSTITUTE(SUBSTITUTE(SUBSTITUTE(SUBSTITUTE(SUBSTITUTE(CID_DB[[#This Row],[ NSN ]],"-","")," ","")," ",""),"‐",""),"NA",""),13))</f>
        <v/>
      </c>
      <c r="J731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|FS2500|Gulfstream G550 Simulator|</v>
      </c>
    </row>
    <row r="7317" spans="1:10" x14ac:dyDescent="0.35">
      <c r="A7317" s="1" t="s">
        <v>3</v>
      </c>
      <c r="B7317" s="1" t="s">
        <v>14423</v>
      </c>
      <c r="C7317" s="20" t="s">
        <v>14427</v>
      </c>
      <c r="D7317" s="20" t="s">
        <v>14427</v>
      </c>
      <c r="E7317" s="20" t="s">
        <v>14427</v>
      </c>
      <c r="F7317" s="4" t="s">
        <v>3</v>
      </c>
      <c r="G7317" s="30" t="s">
        <v>103</v>
      </c>
      <c r="H7317" s="3" t="str">
        <f t="shared" si="132"/>
        <v>Other Than Commercial</v>
      </c>
      <c r="I7317" s="3" t="str">
        <f>IF(IFERROR(SEARCH("N/A",CID_DB[[#This Row],[ NSN ]]),-1)&lt;&gt;-1,"",LEFT(SUBSTITUTE(SUBSTITUTE(SUBSTITUTE(SUBSTITUTE(SUBSTITUTE(CID_DB[[#This Row],[ NSN ]],"-","")," ","")," ",""),"‐",""),"NA",""),13))</f>
        <v/>
      </c>
      <c r="J731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Support Equipment and Special Tools|Support Equipment and Special Tools|Support Equipment and Special Tools|</v>
      </c>
    </row>
    <row r="7318" spans="1:10" x14ac:dyDescent="0.35">
      <c r="A7318" s="1" t="s">
        <v>3</v>
      </c>
      <c r="B7318" s="1" t="s">
        <v>14423</v>
      </c>
      <c r="C7318" s="20" t="s">
        <v>14428</v>
      </c>
      <c r="D7318" s="20" t="s">
        <v>14428</v>
      </c>
      <c r="E7318" s="20" t="s">
        <v>14449</v>
      </c>
      <c r="F7318" s="4" t="s">
        <v>3</v>
      </c>
      <c r="G7318" s="30" t="s">
        <v>103</v>
      </c>
      <c r="H7318" s="3" t="str">
        <f t="shared" si="132"/>
        <v>Other Than Commercial</v>
      </c>
      <c r="I7318" s="3" t="str">
        <f>IF(IFERROR(SEARCH("N/A",CID_DB[[#This Row],[ NSN ]]),-1)&lt;&gt;-1,"",LEFT(SUBSTITUTE(SUBSTITUTE(SUBSTITUTE(SUBSTITUTE(SUBSTITUTE(CID_DB[[#This Row],[ NSN ]],"-","")," ","")," ",""),"‐",""),"NA",""),13))</f>
        <v/>
      </c>
      <c r="J731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Spares (3 years)|Spares (3 years)|Spare (3 years)|</v>
      </c>
    </row>
    <row r="7319" spans="1:10" x14ac:dyDescent="0.35">
      <c r="A7319" s="1" t="s">
        <v>3</v>
      </c>
      <c r="B7319" s="1" t="s">
        <v>14423</v>
      </c>
      <c r="C7319" s="20" t="s">
        <v>14429</v>
      </c>
      <c r="D7319" s="20" t="s">
        <v>14429</v>
      </c>
      <c r="E7319" s="20" t="s">
        <v>14450</v>
      </c>
      <c r="F7319" s="4" t="s">
        <v>3</v>
      </c>
      <c r="G7319" s="30" t="s">
        <v>8</v>
      </c>
      <c r="H7319" s="3" t="str">
        <f t="shared" si="132"/>
        <v>Commercial</v>
      </c>
      <c r="I7319" s="3" t="str">
        <f>IF(IFERROR(SEARCH("N/A",CID_DB[[#This Row],[ NSN ]]),-1)&lt;&gt;-1,"",LEFT(SUBSTITUTE(SUBSTITUTE(SUBSTITUTE(SUBSTITUTE(SUBSTITUTE(CID_DB[[#This Row],[ NSN ]],"-","")," ","")," ",""),"‐",""),"NA",""),13))</f>
        <v/>
      </c>
      <c r="J731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Shiping|Shiping|Shipping|</v>
      </c>
    </row>
    <row r="7320" spans="1:10" x14ac:dyDescent="0.35">
      <c r="A7320" s="1" t="s">
        <v>3</v>
      </c>
      <c r="B7320" s="1" t="s">
        <v>14423</v>
      </c>
      <c r="C7320" s="20" t="s">
        <v>14430</v>
      </c>
      <c r="D7320" s="20" t="s">
        <v>14430</v>
      </c>
      <c r="E7320" s="20" t="s">
        <v>14430</v>
      </c>
      <c r="F7320" s="4" t="s">
        <v>3</v>
      </c>
      <c r="G7320" s="30" t="s">
        <v>103</v>
      </c>
      <c r="H7320" s="3" t="str">
        <f t="shared" si="132"/>
        <v>Other Than Commercial</v>
      </c>
      <c r="I7320" s="3" t="str">
        <f>IF(IFERROR(SEARCH("N/A",CID_DB[[#This Row],[ NSN ]]),-1)&lt;&gt;-1,"",LEFT(SUBSTITUTE(SUBSTITUTE(SUBSTITUTE(SUBSTITUTE(SUBSTITUTE(CID_DB[[#This Row],[ NSN ]],"-","")," ","")," ",""),"‐",""),"NA",""),13))</f>
        <v/>
      </c>
      <c r="J732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Installation, Test, Verification|Installation, Test, Verification|Installation, Test, Verification|</v>
      </c>
    </row>
    <row r="7321" spans="1:10" x14ac:dyDescent="0.35">
      <c r="A7321" s="1" t="s">
        <v>3</v>
      </c>
      <c r="B7321" s="1" t="s">
        <v>14424</v>
      </c>
      <c r="C7321" s="20" t="s">
        <v>14431</v>
      </c>
      <c r="D7321" s="4" t="s">
        <v>3</v>
      </c>
      <c r="E7321" s="20" t="s">
        <v>14451</v>
      </c>
      <c r="F7321" s="4" t="s">
        <v>3</v>
      </c>
      <c r="G7321" s="30" t="s">
        <v>103</v>
      </c>
      <c r="H7321" s="3" t="str">
        <f t="shared" ref="H7321:H7329" si="133">IF(G7321="Y - CID","Commercial",IF(G7321="N - CID","Other Than Commercial","N/A"))</f>
        <v>Other Than Commercial</v>
      </c>
      <c r="I7321" s="3" t="str">
        <f>IF(IFERROR(SEARCH("N/A",CID_DB[[#This Row],[ NSN ]]),-1)&lt;&gt;-1,"",LEFT(SUBSTITUTE(SUBSTITUTE(SUBSTITUTE(SUBSTITUTE(SUBSTITUTE(CID_DB[[#This Row],[ NSN ]],"-","")," ","")," ",""),"‐",""),"NA",""),13))</f>
        <v/>
      </c>
      <c r="J732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5144T48P01||T408 Stage 2 Shroud|</v>
      </c>
    </row>
    <row r="7322" spans="1:10" x14ac:dyDescent="0.35">
      <c r="A7322" s="1" t="s">
        <v>3</v>
      </c>
      <c r="B7322" s="1" t="s">
        <v>14424</v>
      </c>
      <c r="C7322" s="20" t="s">
        <v>14432</v>
      </c>
      <c r="D7322" s="4" t="s">
        <v>3</v>
      </c>
      <c r="E7322" s="20" t="s">
        <v>14452</v>
      </c>
      <c r="F7322" s="4" t="s">
        <v>3</v>
      </c>
      <c r="G7322" s="30" t="s">
        <v>103</v>
      </c>
      <c r="H7322" s="3" t="str">
        <f t="shared" si="133"/>
        <v>Other Than Commercial</v>
      </c>
      <c r="I7322" s="3" t="str">
        <f>IF(IFERROR(SEARCH("N/A",CID_DB[[#This Row],[ NSN ]]),-1)&lt;&gt;-1,"",LEFT(SUBSTITUTE(SUBSTITUTE(SUBSTITUTE(SUBSTITUTE(SUBSTITUTE(CID_DB[[#This Row],[ NSN ]],"-","")," ","")," ",""),"‐",""),"NA",""),13))</f>
        <v/>
      </c>
      <c r="J732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5168T37P01||T408 Temperature Sensor|</v>
      </c>
    </row>
    <row r="7323" spans="1:10" x14ac:dyDescent="0.35">
      <c r="A7323" s="1" t="s">
        <v>3</v>
      </c>
      <c r="B7323" s="1" t="s">
        <v>14424</v>
      </c>
      <c r="C7323" s="20" t="s">
        <v>14433</v>
      </c>
      <c r="D7323" s="4" t="s">
        <v>3</v>
      </c>
      <c r="E7323" s="20" t="s">
        <v>14453</v>
      </c>
      <c r="F7323" s="4" t="s">
        <v>3</v>
      </c>
      <c r="G7323" s="30" t="s">
        <v>103</v>
      </c>
      <c r="H7323" s="3" t="str">
        <f t="shared" si="133"/>
        <v>Other Than Commercial</v>
      </c>
      <c r="I7323" s="3" t="str">
        <f>IF(IFERROR(SEARCH("N/A",CID_DB[[#This Row],[ NSN ]]),-1)&lt;&gt;-1,"",LEFT(SUBSTITUTE(SUBSTITUTE(SUBSTITUTE(SUBSTITUTE(SUBSTITUTE(CID_DB[[#This Row],[ NSN ]],"-","")," ","")," ",""),"‐",""),"NA",""),13))</f>
        <v/>
      </c>
      <c r="J732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5148T06P01||T408 Power Turbine Speed Sensor|</v>
      </c>
    </row>
    <row r="7324" spans="1:10" x14ac:dyDescent="0.35">
      <c r="A7324" s="1" t="s">
        <v>3</v>
      </c>
      <c r="B7324" s="1" t="s">
        <v>14424</v>
      </c>
      <c r="C7324" s="20" t="s">
        <v>14434</v>
      </c>
      <c r="D7324" s="4" t="s">
        <v>3</v>
      </c>
      <c r="E7324" s="20" t="s">
        <v>14454</v>
      </c>
      <c r="F7324" s="4" t="s">
        <v>3</v>
      </c>
      <c r="G7324" s="30" t="s">
        <v>103</v>
      </c>
      <c r="H7324" s="3" t="str">
        <f t="shared" si="133"/>
        <v>Other Than Commercial</v>
      </c>
      <c r="I7324" s="3" t="str">
        <f>IF(IFERROR(SEARCH("N/A",CID_DB[[#This Row],[ NSN ]]),-1)&lt;&gt;-1,"",LEFT(SUBSTITUTE(SUBSTITUTE(SUBSTITUTE(SUBSTITUTE(SUBSTITUTE(CID_DB[[#This Row],[ NSN ]],"-","")," ","")," ",""),"‐",""),"NA",""),13))</f>
        <v/>
      </c>
      <c r="J732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5148T05P02||T408 UTC Speed Sensor|</v>
      </c>
    </row>
    <row r="7325" spans="1:10" x14ac:dyDescent="0.35">
      <c r="A7325" s="1" t="s">
        <v>3</v>
      </c>
      <c r="B7325" s="1" t="s">
        <v>14424</v>
      </c>
      <c r="C7325" s="20" t="s">
        <v>14435</v>
      </c>
      <c r="D7325" s="4" t="s">
        <v>3</v>
      </c>
      <c r="E7325" s="20" t="s">
        <v>14455</v>
      </c>
      <c r="F7325" s="4" t="s">
        <v>3</v>
      </c>
      <c r="G7325" s="30" t="s">
        <v>103</v>
      </c>
      <c r="H7325" s="3" t="str">
        <f t="shared" si="133"/>
        <v>Other Than Commercial</v>
      </c>
      <c r="I7325" s="3" t="str">
        <f>IF(IFERROR(SEARCH("N/A",CID_DB[[#This Row],[ NSN ]]),-1)&lt;&gt;-1,"",LEFT(SUBSTITUTE(SUBSTITUTE(SUBSTITUTE(SUBSTITUTE(SUBSTITUTE(CID_DB[[#This Row],[ NSN ]],"-","")," ","")," ",""),"‐",""),"NA",""),13))</f>
        <v/>
      </c>
      <c r="J732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5146T32P01||T408 AntiIce Valve|</v>
      </c>
    </row>
    <row r="7326" spans="1:10" x14ac:dyDescent="0.35">
      <c r="A7326" s="1" t="s">
        <v>3</v>
      </c>
      <c r="B7326" s="1" t="s">
        <v>14424</v>
      </c>
      <c r="C7326" s="20" t="s">
        <v>14436</v>
      </c>
      <c r="D7326" s="4" t="s">
        <v>3</v>
      </c>
      <c r="E7326" s="20" t="s">
        <v>14456</v>
      </c>
      <c r="F7326" s="4" t="s">
        <v>3</v>
      </c>
      <c r="G7326" s="30" t="s">
        <v>103</v>
      </c>
      <c r="H7326" s="3" t="str">
        <f t="shared" si="133"/>
        <v>Other Than Commercial</v>
      </c>
      <c r="I7326" s="3" t="str">
        <f>IF(IFERROR(SEARCH("N/A",CID_DB[[#This Row],[ NSN ]]),-1)&lt;&gt;-1,"",LEFT(SUBSTITUTE(SUBSTITUTE(SUBSTITUTE(SUBSTITUTE(SUBSTITUTE(CID_DB[[#This Row],[ NSN ]],"-","")," ","")," ",""),"‐",""),"NA",""),13))</f>
        <v/>
      </c>
      <c r="J732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5146T31P01||T408 Start Operability Bleed Valve|</v>
      </c>
    </row>
    <row r="7327" spans="1:10" x14ac:dyDescent="0.35">
      <c r="A7327" s="1" t="s">
        <v>3</v>
      </c>
      <c r="B7327" s="1" t="s">
        <v>14424</v>
      </c>
      <c r="C7327" s="20" t="s">
        <v>14437</v>
      </c>
      <c r="D7327" s="4" t="s">
        <v>3</v>
      </c>
      <c r="E7327" s="20" t="s">
        <v>14457</v>
      </c>
      <c r="F7327" s="4" t="s">
        <v>3</v>
      </c>
      <c r="G7327" s="30" t="s">
        <v>103</v>
      </c>
      <c r="H7327" s="3" t="str">
        <f t="shared" si="133"/>
        <v>Other Than Commercial</v>
      </c>
      <c r="I7327" s="3" t="str">
        <f>IF(IFERROR(SEARCH("N/A",CID_DB[[#This Row],[ NSN ]]),-1)&lt;&gt;-1,"",LEFT(SUBSTITUTE(SUBSTITUTE(SUBSTITUTE(SUBSTITUTE(SUBSTITUTE(CID_DB[[#This Row],[ NSN ]],"-","")," ","")," ",""),"‐",""),"NA",""),13))</f>
        <v/>
      </c>
      <c r="J732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5144T44P01||T408 Stage 1 Shroud|</v>
      </c>
    </row>
    <row r="7328" spans="1:10" x14ac:dyDescent="0.35">
      <c r="A7328" s="1" t="s">
        <v>3</v>
      </c>
      <c r="B7328" s="1" t="s">
        <v>14424</v>
      </c>
      <c r="C7328" s="20" t="s">
        <v>14438</v>
      </c>
      <c r="D7328" s="4" t="s">
        <v>3</v>
      </c>
      <c r="E7328" s="20" t="s">
        <v>14458</v>
      </c>
      <c r="F7328" s="4" t="s">
        <v>3</v>
      </c>
      <c r="G7328" s="30" t="s">
        <v>103</v>
      </c>
      <c r="H7328" s="3" t="str">
        <f t="shared" si="133"/>
        <v>Other Than Commercial</v>
      </c>
      <c r="I7328" s="3" t="str">
        <f>IF(IFERROR(SEARCH("N/A",CID_DB[[#This Row],[ NSN ]]),-1)&lt;&gt;-1,"",LEFT(SUBSTITUTE(SUBSTITUTE(SUBSTITUTE(SUBSTITUTE(SUBSTITUTE(CID_DB[[#This Row],[ NSN ]],"-","")," ","")," ",""),"‐",""),"NA",""),13))</f>
        <v/>
      </c>
      <c r="J732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5144T18P01||T408 Stage 2 High Pressure Turbine Nozzle|</v>
      </c>
    </row>
    <row r="7329" spans="1:10" x14ac:dyDescent="0.35">
      <c r="A7329" s="1" t="s">
        <v>3</v>
      </c>
      <c r="B7329" s="1" t="s">
        <v>14424</v>
      </c>
      <c r="C7329" s="20" t="s">
        <v>14439</v>
      </c>
      <c r="D7329" s="4" t="s">
        <v>3</v>
      </c>
      <c r="E7329" s="20" t="s">
        <v>14459</v>
      </c>
      <c r="F7329" s="4" t="s">
        <v>3</v>
      </c>
      <c r="G7329" s="30" t="s">
        <v>103</v>
      </c>
      <c r="H7329" s="3" t="str">
        <f t="shared" si="133"/>
        <v>Other Than Commercial</v>
      </c>
      <c r="I7329" s="3" t="str">
        <f>IF(IFERROR(SEARCH("N/A",CID_DB[[#This Row],[ NSN ]]),-1)&lt;&gt;-1,"",LEFT(SUBSTITUTE(SUBSTITUTE(SUBSTITUTE(SUBSTITUTE(SUBSTITUTE(CID_DB[[#This Row],[ NSN ]],"-","")," ","")," ",""),"‐",""),"NA",""),13))</f>
        <v/>
      </c>
      <c r="J732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5140T35P01||T408 Copper Vane|</v>
      </c>
    </row>
    <row r="7330" spans="1:10" x14ac:dyDescent="0.35">
      <c r="A7330" s="1" t="s">
        <v>3</v>
      </c>
      <c r="B7330" s="1" t="s">
        <v>14425</v>
      </c>
      <c r="C7330" s="20" t="s">
        <v>14440</v>
      </c>
      <c r="D7330" s="4" t="s">
        <v>3</v>
      </c>
      <c r="E7330" s="20" t="s">
        <v>14460</v>
      </c>
      <c r="F7330" s="4" t="s">
        <v>3</v>
      </c>
      <c r="G7330" s="30" t="s">
        <v>8</v>
      </c>
      <c r="H7330" s="3" t="str">
        <f t="shared" ref="H7330:H7333" si="134">IF(G7330="Y - CID","Commercial",IF(G7330="N - CID","Other Than Commercial","N/A"))</f>
        <v>Commercial</v>
      </c>
      <c r="I7330" s="3" t="str">
        <f>IF(IFERROR(SEARCH("N/A",CID_DB[[#This Row],[ NSN ]]),-1)&lt;&gt;-1,"",LEFT(SUBSTITUTE(SUBSTITUTE(SUBSTITUTE(SUBSTITUTE(SUBSTITUTE(CID_DB[[#This Row],[ NSN ]],"-","")," ","")," ",""),"‐",""),"NA",""),13))</f>
        <v/>
      </c>
      <c r="J733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65B0146610||Repair Service to COMPONENT ASSYBODY LANDING GEAR RH|</v>
      </c>
    </row>
    <row r="7331" spans="1:10" x14ac:dyDescent="0.35">
      <c r="A7331" s="1" t="s">
        <v>3</v>
      </c>
      <c r="B7331" s="1" t="s">
        <v>14425</v>
      </c>
      <c r="C7331" s="20" t="s">
        <v>14441</v>
      </c>
      <c r="D7331" s="4" t="s">
        <v>3</v>
      </c>
      <c r="E7331" s="20" t="s">
        <v>14461</v>
      </c>
      <c r="F7331" s="4" t="s">
        <v>3</v>
      </c>
      <c r="G7331" s="30" t="s">
        <v>8</v>
      </c>
      <c r="H7331" s="3" t="str">
        <f t="shared" si="134"/>
        <v>Commercial</v>
      </c>
      <c r="I7331" s="3" t="str">
        <f>IF(IFERROR(SEARCH("N/A",CID_DB[[#This Row],[ NSN ]]),-1)&lt;&gt;-1,"",LEFT(SUBSTITUTE(SUBSTITUTE(SUBSTITUTE(SUBSTITUTE(SUBSTITUTE(CID_DB[[#This Row],[ NSN ]],"-","")," ","")," ",""),"‐",""),"NA",""),13))</f>
        <v/>
      </c>
      <c r="J733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65B014655||Repair Service to COMPONENT ASSY NOSE GEAR|</v>
      </c>
    </row>
    <row r="7332" spans="1:10" x14ac:dyDescent="0.35">
      <c r="A7332" s="1" t="s">
        <v>3</v>
      </c>
      <c r="B7332" s="1" t="s">
        <v>14425</v>
      </c>
      <c r="C7332" s="20" t="s">
        <v>14442</v>
      </c>
      <c r="D7332" s="4" t="s">
        <v>3</v>
      </c>
      <c r="E7332" s="20" t="s">
        <v>14462</v>
      </c>
      <c r="F7332" s="4" t="s">
        <v>3</v>
      </c>
      <c r="G7332" s="30" t="s">
        <v>8</v>
      </c>
      <c r="H7332" s="3" t="str">
        <f t="shared" si="134"/>
        <v>Commercial</v>
      </c>
      <c r="I7332" s="3" t="str">
        <f>IF(IFERROR(SEARCH("N/A",CID_DB[[#This Row],[ NSN ]]),-1)&lt;&gt;-1,"",LEFT(SUBSTITUTE(SUBSTITUTE(SUBSTITUTE(SUBSTITUTE(SUBSTITUTE(CID_DB[[#This Row],[ NSN ]],"-","")," ","")," ",""),"‐",""),"NA",""),13))</f>
        <v/>
      </c>
      <c r="J733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716005F||Repair Service to INTEGRATED DRIVE GENERATOR ASSY|</v>
      </c>
    </row>
    <row r="7333" spans="1:10" x14ac:dyDescent="0.35">
      <c r="A7333" s="1" t="s">
        <v>3</v>
      </c>
      <c r="B7333" s="1" t="s">
        <v>14425</v>
      </c>
      <c r="C7333" s="20" t="s">
        <v>14443</v>
      </c>
      <c r="D7333" s="4" t="s">
        <v>3</v>
      </c>
      <c r="E7333" s="20" t="s">
        <v>14463</v>
      </c>
      <c r="F7333" s="4" t="s">
        <v>3</v>
      </c>
      <c r="G7333" s="30" t="s">
        <v>8</v>
      </c>
      <c r="H7333" s="3" t="str">
        <f t="shared" si="134"/>
        <v>Commercial</v>
      </c>
      <c r="I7333" s="3" t="str">
        <f>IF(IFERROR(SEARCH("N/A",CID_DB[[#This Row],[ NSN ]]),-1)&lt;&gt;-1,"",LEFT(SUBSTITUTE(SUBSTITUTE(SUBSTITUTE(SUBSTITUTE(SUBSTITUTE(CID_DB[[#This Row],[ NSN ]],"-","")," ","")," ",""),"‐",""),"NA",""),13))</f>
        <v/>
      </c>
      <c r="J733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977J0463||Repair Service to TRANSFORMER STEP DOWN|</v>
      </c>
    </row>
    <row r="7334" spans="1:10" x14ac:dyDescent="0.35">
      <c r="A7334" s="1" t="s">
        <v>3</v>
      </c>
      <c r="B7334" s="1" t="s">
        <v>14522</v>
      </c>
      <c r="C7334" s="20" t="s">
        <v>14523</v>
      </c>
      <c r="D7334" s="4" t="s">
        <v>14524</v>
      </c>
      <c r="E7334" s="20" t="s">
        <v>14525</v>
      </c>
      <c r="F7334" s="4" t="s">
        <v>14526</v>
      </c>
      <c r="G7334" s="30" t="s">
        <v>8</v>
      </c>
      <c r="H7334" s="3" t="str">
        <f t="shared" ref="H7334:H7365" si="135">IF(G7334="Y - CID","Commercial",IF(G7334="N - CID","Other Than Commercial","N/A"))</f>
        <v>Commercial</v>
      </c>
      <c r="I7334" s="3" t="str">
        <f>IF(IFERROR(SEARCH("N/A",CID_DB[[#This Row],[ NSN ]]),-1)&lt;&gt;-1,"",LEFT(SUBSTITUTE(SUBSTITUTE(SUBSTITUTE(SUBSTITUTE(SUBSTITUTE(CID_DB[[#This Row],[ NSN ]],"-","")," ","")," ",""),"‐",""),"NA",""),13))</f>
        <v>4820016702649</v>
      </c>
      <c r="J733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0630610800101|0630610805103|Starter Control Valve|4820016702649</v>
      </c>
    </row>
    <row r="7335" spans="1:10" x14ac:dyDescent="0.35">
      <c r="A7335" s="1" t="s">
        <v>3</v>
      </c>
      <c r="B7335" s="1" t="s">
        <v>14522</v>
      </c>
      <c r="C7335" s="20" t="s">
        <v>14527</v>
      </c>
      <c r="D7335" s="4" t="s">
        <v>14528</v>
      </c>
      <c r="E7335" s="20" t="s">
        <v>14529</v>
      </c>
      <c r="F7335" s="4" t="s">
        <v>14530</v>
      </c>
      <c r="G7335" s="30" t="s">
        <v>8</v>
      </c>
      <c r="H7335" s="3" t="str">
        <f t="shared" si="135"/>
        <v>Commercial</v>
      </c>
      <c r="I7335" s="3" t="str">
        <f>IF(IFERROR(SEARCH("N/A",CID_DB[[#This Row],[ NSN ]]),-1)&lt;&gt;-1,"",LEFT(SUBSTITUTE(SUBSTITUTE(SUBSTITUTE(SUBSTITUTE(SUBSTITUTE(CID_DB[[#This Row],[ NSN ]],"-","")," ","")," ",""),"‐",""),"NA",""),13))</f>
        <v>1680016702592</v>
      </c>
      <c r="J733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0630010801102|0630610804101|CHECK VALVE, BLEED|1680016702592</v>
      </c>
    </row>
    <row r="7336" spans="1:10" x14ac:dyDescent="0.35">
      <c r="A7336" s="1" t="s">
        <v>3</v>
      </c>
      <c r="B7336" s="1" t="s">
        <v>14531</v>
      </c>
      <c r="C7336" s="20" t="s">
        <v>14532</v>
      </c>
      <c r="D7336" s="4" t="s">
        <v>14532</v>
      </c>
      <c r="E7336" s="20" t="s">
        <v>14533</v>
      </c>
      <c r="F7336" s="4" t="s">
        <v>3</v>
      </c>
      <c r="G7336" s="30" t="s">
        <v>8</v>
      </c>
      <c r="H7336" s="3" t="str">
        <f t="shared" si="135"/>
        <v>Commercial</v>
      </c>
      <c r="I7336" s="3" t="str">
        <f>IF(IFERROR(SEARCH("N/A",CID_DB[[#This Row],[ NSN ]]),-1)&lt;&gt;-1,"",LEFT(SUBSTITUTE(SUBSTITUTE(SUBSTITUTE(SUBSTITUTE(SUBSTITUTE(CID_DB[[#This Row],[ NSN ]],"-","")," ","")," ",""),"‐",""),"NA",""),13))</f>
        <v/>
      </c>
      <c r="J733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IPM33A104|IPM33A104|POWER MONITOR, 208V/60HZ, VOLTAGE, FREQU|</v>
      </c>
    </row>
    <row r="7337" spans="1:10" x14ac:dyDescent="0.35">
      <c r="A7337" s="1" t="s">
        <v>3</v>
      </c>
      <c r="B7337" s="1" t="s">
        <v>14531</v>
      </c>
      <c r="C7337" s="20" t="s">
        <v>14534</v>
      </c>
      <c r="D7337" s="4" t="s">
        <v>14534</v>
      </c>
      <c r="E7337" s="20" t="s">
        <v>14535</v>
      </c>
      <c r="F7337" s="4" t="s">
        <v>3</v>
      </c>
      <c r="G7337" s="30" t="s">
        <v>8</v>
      </c>
      <c r="H7337" s="3" t="str">
        <f t="shared" si="135"/>
        <v>Commercial</v>
      </c>
      <c r="I7337" s="3" t="str">
        <f>IF(IFERROR(SEARCH("N/A",CID_DB[[#This Row],[ NSN ]]),-1)&lt;&gt;-1,"",LEFT(SUBSTITUTE(SUBSTITUTE(SUBSTITUTE(SUBSTITUTE(SUBSTITUTE(CID_DB[[#This Row],[ NSN ]],"-","")," ","")," ",""),"‐",""),"NA",""),13))</f>
        <v/>
      </c>
      <c r="J733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SIU3535546|SIU3535546|Cooling System Controller|</v>
      </c>
    </row>
    <row r="7338" spans="1:10" x14ac:dyDescent="0.35">
      <c r="A7338" s="1" t="s">
        <v>3</v>
      </c>
      <c r="B7338" s="1" t="s">
        <v>14531</v>
      </c>
      <c r="C7338" s="20" t="s">
        <v>14536</v>
      </c>
      <c r="D7338" s="4" t="s">
        <v>14536</v>
      </c>
      <c r="E7338" s="20" t="s">
        <v>14537</v>
      </c>
      <c r="F7338" s="4" t="s">
        <v>3</v>
      </c>
      <c r="G7338" s="30" t="s">
        <v>8</v>
      </c>
      <c r="H7338" s="3" t="str">
        <f t="shared" si="135"/>
        <v>Commercial</v>
      </c>
      <c r="I7338" s="3" t="str">
        <f>IF(IFERROR(SEARCH("N/A",CID_DB[[#This Row],[ NSN ]]),-1)&lt;&gt;-1,"",LEFT(SUBSTITUTE(SUBSTITUTE(SUBSTITUTE(SUBSTITUTE(SUBSTITUTE(CID_DB[[#This Row],[ NSN ]],"-","")," ","")," ",""),"‐",""),"NA",""),13))</f>
        <v/>
      </c>
      <c r="J733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SIU3524514|SIU3524514|Programmable Logic Controller|</v>
      </c>
    </row>
    <row r="7339" spans="1:10" x14ac:dyDescent="0.35">
      <c r="A7339" s="1" t="s">
        <v>3</v>
      </c>
      <c r="B7339" s="1" t="s">
        <v>14538</v>
      </c>
      <c r="C7339" s="20" t="s">
        <v>3</v>
      </c>
      <c r="D7339" s="4" t="s">
        <v>14539</v>
      </c>
      <c r="E7339" s="20" t="s">
        <v>14540</v>
      </c>
      <c r="F7339" s="4" t="s">
        <v>3</v>
      </c>
      <c r="G7339" s="30" t="s">
        <v>8</v>
      </c>
      <c r="H7339" s="3" t="str">
        <f t="shared" si="135"/>
        <v>Commercial</v>
      </c>
      <c r="I7339" s="3" t="str">
        <f>IF(IFERROR(SEARCH("N/A",CID_DB[[#This Row],[ NSN ]]),-1)&lt;&gt;-1,"",LEFT(SUBSTITUTE(SUBSTITUTE(SUBSTITUTE(SUBSTITUTE(SUBSTITUTE(CID_DB[[#This Row],[ NSN ]],"-","")," ","")," ",""),"‐",""),"NA",""),13))</f>
        <v/>
      </c>
      <c r="J733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|MMSP17254|SMP, LDCM BULKHEAD 50OHM TERMINATION|</v>
      </c>
    </row>
    <row r="7340" spans="1:10" x14ac:dyDescent="0.35">
      <c r="A7340" s="1" t="s">
        <v>3</v>
      </c>
      <c r="B7340" s="1" t="s">
        <v>14538</v>
      </c>
      <c r="C7340" s="20" t="s">
        <v>3</v>
      </c>
      <c r="D7340" s="4" t="s">
        <v>14541</v>
      </c>
      <c r="E7340" s="20" t="s">
        <v>14542</v>
      </c>
      <c r="F7340" s="4" t="s">
        <v>3</v>
      </c>
      <c r="G7340" s="30" t="s">
        <v>8</v>
      </c>
      <c r="H7340" s="3" t="str">
        <f t="shared" si="135"/>
        <v>Commercial</v>
      </c>
      <c r="I7340" s="3" t="str">
        <f>IF(IFERROR(SEARCH("N/A",CID_DB[[#This Row],[ NSN ]]),-1)&lt;&gt;-1,"",LEFT(SUBSTITUTE(SUBSTITUTE(SUBSTITUTE(SUBSTITUTE(SUBSTITUTE(CID_DB[[#This Row],[ NSN ]],"-","")," ","")," ",""),"‐",""),"NA",""),13))</f>
        <v/>
      </c>
      <c r="J734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|MADP13540|SMP LIMITED DETENT(MALE) TO Subminiature A version (SMA) JACK(FEMALE)|</v>
      </c>
    </row>
    <row r="7341" spans="1:10" x14ac:dyDescent="0.35">
      <c r="A7341" s="1" t="s">
        <v>3</v>
      </c>
      <c r="B7341" s="1" t="s">
        <v>14538</v>
      </c>
      <c r="C7341" s="20" t="s">
        <v>3</v>
      </c>
      <c r="D7341" s="4" t="s">
        <v>14543</v>
      </c>
      <c r="E7341" s="20" t="s">
        <v>14544</v>
      </c>
      <c r="F7341" s="4" t="s">
        <v>3</v>
      </c>
      <c r="G7341" s="30" t="s">
        <v>8</v>
      </c>
      <c r="H7341" s="3" t="str">
        <f t="shared" si="135"/>
        <v>Commercial</v>
      </c>
      <c r="I7341" s="3" t="str">
        <f>IF(IFERROR(SEARCH("N/A",CID_DB[[#This Row],[ NSN ]]),-1)&lt;&gt;-1,"",LEFT(SUBSTITUTE(SUBSTITUTE(SUBSTITUTE(SUBSTITUTE(SUBSTITUTE(CID_DB[[#This Row],[ NSN ]],"-","")," ","")," ",""),"‐",""),"NA",""),13))</f>
        <v/>
      </c>
      <c r="J734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|MSSP7898|CONN, SMPM, FEMALE, COMPRESSIBLE, BULLET|</v>
      </c>
    </row>
    <row r="7342" spans="1:10" x14ac:dyDescent="0.35">
      <c r="A7342" s="1" t="s">
        <v>3</v>
      </c>
      <c r="B7342" s="1" t="s">
        <v>14538</v>
      </c>
      <c r="C7342" s="20" t="s">
        <v>3</v>
      </c>
      <c r="D7342" s="4" t="s">
        <v>14545</v>
      </c>
      <c r="E7342" s="20" t="s">
        <v>14546</v>
      </c>
      <c r="F7342" s="4" t="s">
        <v>3</v>
      </c>
      <c r="G7342" s="30" t="s">
        <v>8</v>
      </c>
      <c r="H7342" s="3" t="str">
        <f t="shared" si="135"/>
        <v>Commercial</v>
      </c>
      <c r="I7342" s="3" t="str">
        <f>IF(IFERROR(SEARCH("N/A",CID_DB[[#This Row],[ NSN ]]),-1)&lt;&gt;-1,"",LEFT(SUBSTITUTE(SUBSTITUTE(SUBSTITUTE(SUBSTITUTE(SUBSTITUTE(CID_DB[[#This Row],[ NSN ]],"-","")," ","")," ",""),"‐",""),"NA",""),13))</f>
        <v/>
      </c>
      <c r="J734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|MSSP17423|SMPM THREADIN RF CONNECTOR, CUSTOM|</v>
      </c>
    </row>
    <row r="7343" spans="1:10" x14ac:dyDescent="0.35">
      <c r="A7343" s="1" t="s">
        <v>3</v>
      </c>
      <c r="B7343" s="1" t="s">
        <v>14538</v>
      </c>
      <c r="C7343" s="20" t="s">
        <v>3</v>
      </c>
      <c r="D7343" s="4" t="s">
        <v>14547</v>
      </c>
      <c r="E7343" s="20" t="s">
        <v>14548</v>
      </c>
      <c r="F7343" s="4" t="s">
        <v>3</v>
      </c>
      <c r="G7343" s="30" t="s">
        <v>8</v>
      </c>
      <c r="H7343" s="3" t="str">
        <f t="shared" si="135"/>
        <v>Commercial</v>
      </c>
      <c r="I7343" s="3" t="str">
        <f>IF(IFERROR(SEARCH("N/A",CID_DB[[#This Row],[ NSN ]]),-1)&lt;&gt;-1,"",LEFT(SUBSTITUTE(SUBSTITUTE(SUBSTITUTE(SUBSTITUTE(SUBSTITUTE(CID_DB[[#This Row],[ NSN ]],"-","")," ","")," ",""),"‐",""),"NA",""),13))</f>
        <v/>
      </c>
      <c r="J734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|MMSP17402|SMP BULLET, COMPRESSIBLE, FEMALE|</v>
      </c>
    </row>
    <row r="7344" spans="1:10" x14ac:dyDescent="0.35">
      <c r="A7344" s="1" t="s">
        <v>3</v>
      </c>
      <c r="B7344" s="1" t="s">
        <v>14538</v>
      </c>
      <c r="C7344" s="20" t="s">
        <v>3</v>
      </c>
      <c r="D7344" s="4" t="s">
        <v>14549</v>
      </c>
      <c r="E7344" s="20" t="s">
        <v>14548</v>
      </c>
      <c r="F7344" s="4" t="s">
        <v>3</v>
      </c>
      <c r="G7344" s="30" t="s">
        <v>8</v>
      </c>
      <c r="H7344" s="3" t="str">
        <f t="shared" si="135"/>
        <v>Commercial</v>
      </c>
      <c r="I7344" s="3" t="str">
        <f>IF(IFERROR(SEARCH("N/A",CID_DB[[#This Row],[ NSN ]]),-1)&lt;&gt;-1,"",LEFT(SUBSTITUTE(SUBSTITUTE(SUBSTITUTE(SUBSTITUTE(SUBSTITUTE(CID_DB[[#This Row],[ NSN ]],"-","")," ","")," ",""),"‐",""),"NA",""),13))</f>
        <v/>
      </c>
      <c r="J734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|MMSP17401|SMP BULLET, COMPRESSIBLE, FEMALE|</v>
      </c>
    </row>
    <row r="7345" spans="1:10" x14ac:dyDescent="0.35">
      <c r="A7345" s="1" t="s">
        <v>3</v>
      </c>
      <c r="B7345" s="1" t="s">
        <v>14538</v>
      </c>
      <c r="C7345" s="20" t="s">
        <v>3</v>
      </c>
      <c r="D7345" s="4" t="s">
        <v>14550</v>
      </c>
      <c r="E7345" s="20" t="s">
        <v>14548</v>
      </c>
      <c r="F7345" s="4" t="s">
        <v>3</v>
      </c>
      <c r="G7345" s="30" t="s">
        <v>8</v>
      </c>
      <c r="H7345" s="3" t="str">
        <f t="shared" si="135"/>
        <v>Commercial</v>
      </c>
      <c r="I7345" s="3" t="str">
        <f>IF(IFERROR(SEARCH("N/A",CID_DB[[#This Row],[ NSN ]]),-1)&lt;&gt;-1,"",LEFT(SUBSTITUTE(SUBSTITUTE(SUBSTITUTE(SUBSTITUTE(SUBSTITUTE(CID_DB[[#This Row],[ NSN ]],"-","")," ","")," ",""),"‐",""),"NA",""),13))</f>
        <v/>
      </c>
      <c r="J734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|MMSP17400|SMP BULLET, COMPRESSIBLE, FEMALE|</v>
      </c>
    </row>
    <row r="7346" spans="1:10" x14ac:dyDescent="0.35">
      <c r="A7346" s="1" t="s">
        <v>3</v>
      </c>
      <c r="B7346" s="1" t="s">
        <v>14538</v>
      </c>
      <c r="C7346" s="20" t="s">
        <v>3</v>
      </c>
      <c r="D7346" s="4" t="s">
        <v>14551</v>
      </c>
      <c r="E7346" s="20" t="s">
        <v>14548</v>
      </c>
      <c r="F7346" s="4" t="s">
        <v>3</v>
      </c>
      <c r="G7346" s="30" t="s">
        <v>8</v>
      </c>
      <c r="H7346" s="3" t="str">
        <f t="shared" si="135"/>
        <v>Commercial</v>
      </c>
      <c r="I7346" s="3" t="str">
        <f>IF(IFERROR(SEARCH("N/A",CID_DB[[#This Row],[ NSN ]]),-1)&lt;&gt;-1,"",LEFT(SUBSTITUTE(SUBSTITUTE(SUBSTITUTE(SUBSTITUTE(SUBSTITUTE(CID_DB[[#This Row],[ NSN ]],"-","")," ","")," ",""),"‐",""),"NA",""),13))</f>
        <v/>
      </c>
      <c r="J734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|MMSP17399|SMP BULLET, COMPRESSIBLE, FEMALE|</v>
      </c>
    </row>
    <row r="7347" spans="1:10" x14ac:dyDescent="0.35">
      <c r="A7347" s="1" t="s">
        <v>3</v>
      </c>
      <c r="B7347" s="1" t="s">
        <v>14538</v>
      </c>
      <c r="C7347" s="20" t="s">
        <v>3</v>
      </c>
      <c r="D7347" s="4" t="s">
        <v>14552</v>
      </c>
      <c r="E7347" s="20" t="s">
        <v>14553</v>
      </c>
      <c r="F7347" s="4" t="s">
        <v>3</v>
      </c>
      <c r="G7347" s="30" t="s">
        <v>8</v>
      </c>
      <c r="H7347" s="3" t="str">
        <f t="shared" si="135"/>
        <v>Commercial</v>
      </c>
      <c r="I7347" s="3" t="str">
        <f>IF(IFERROR(SEARCH("N/A",CID_DB[[#This Row],[ NSN ]]),-1)&lt;&gt;-1,"",LEFT(SUBSTITUTE(SUBSTITUTE(SUBSTITUTE(SUBSTITUTE(SUBSTITUTE(CID_DB[[#This Row],[ NSN ]],"-","")," ","")," ",""),"‐",""),"NA",""),13))</f>
        <v/>
      </c>
      <c r="J734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|MMSP16747|CONNECTOR, BLINDMATE, SMP MALE SMOOTH BO|</v>
      </c>
    </row>
    <row r="7348" spans="1:10" x14ac:dyDescent="0.35">
      <c r="A7348" s="1" t="s">
        <v>3</v>
      </c>
      <c r="B7348" s="1" t="s">
        <v>14538</v>
      </c>
      <c r="C7348" s="20" t="s">
        <v>3</v>
      </c>
      <c r="D7348" s="4" t="s">
        <v>14554</v>
      </c>
      <c r="E7348" s="20" t="s">
        <v>14555</v>
      </c>
      <c r="F7348" s="4" t="s">
        <v>3</v>
      </c>
      <c r="G7348" s="30" t="s">
        <v>8</v>
      </c>
      <c r="H7348" s="3" t="str">
        <f t="shared" si="135"/>
        <v>Commercial</v>
      </c>
      <c r="I7348" s="3" t="str">
        <f>IF(IFERROR(SEARCH("N/A",CID_DB[[#This Row],[ NSN ]]),-1)&lt;&gt;-1,"",LEFT(SUBSTITUTE(SUBSTITUTE(SUBSTITUTE(SUBSTITUTE(SUBSTITUTE(CID_DB[[#This Row],[ NSN ]],"-","")," ","")," ",""),"‐",""),"NA",""),13))</f>
        <v/>
      </c>
      <c r="J734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|MMSP10236|BULLET, COMPRESSIBLE, SMP FEMALE INTERFA|</v>
      </c>
    </row>
    <row r="7349" spans="1:10" x14ac:dyDescent="0.35">
      <c r="A7349" s="1" t="s">
        <v>3</v>
      </c>
      <c r="B7349" s="1" t="s">
        <v>14538</v>
      </c>
      <c r="C7349" s="20" t="s">
        <v>3</v>
      </c>
      <c r="D7349" s="4" t="s">
        <v>14556</v>
      </c>
      <c r="E7349" s="20" t="s">
        <v>14557</v>
      </c>
      <c r="F7349" s="4" t="s">
        <v>3</v>
      </c>
      <c r="G7349" s="30" t="s">
        <v>8</v>
      </c>
      <c r="H7349" s="3" t="str">
        <f t="shared" si="135"/>
        <v>Commercial</v>
      </c>
      <c r="I7349" s="3" t="str">
        <f>IF(IFERROR(SEARCH("N/A",CID_DB[[#This Row],[ NSN ]]),-1)&lt;&gt;-1,"",LEFT(SUBSTITUTE(SUBSTITUTE(SUBSTITUTE(SUBSTITUTE(SUBSTITUTE(CID_DB[[#This Row],[ NSN ]],"-","")," ","")," ",""),"‐",""),"NA",""),13))</f>
        <v/>
      </c>
      <c r="J734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|MBMB17941|BMB BULLET, COMPRESSIBLE, FEMALE INTERFA|</v>
      </c>
    </row>
    <row r="7350" spans="1:10" x14ac:dyDescent="0.35">
      <c r="A7350" s="1" t="s">
        <v>3</v>
      </c>
      <c r="B7350" s="1" t="s">
        <v>14538</v>
      </c>
      <c r="C7350" s="20" t="s">
        <v>3</v>
      </c>
      <c r="D7350" s="4" t="s">
        <v>14558</v>
      </c>
      <c r="E7350" s="20" t="s">
        <v>14559</v>
      </c>
      <c r="F7350" s="4" t="s">
        <v>3</v>
      </c>
      <c r="G7350" s="30" t="s">
        <v>8</v>
      </c>
      <c r="H7350" s="3" t="str">
        <f t="shared" si="135"/>
        <v>Commercial</v>
      </c>
      <c r="I7350" s="3" t="str">
        <f>IF(IFERROR(SEARCH("N/A",CID_DB[[#This Row],[ NSN ]]),-1)&lt;&gt;-1,"",LEFT(SUBSTITUTE(SUBSTITUTE(SUBSTITUTE(SUBSTITUTE(SUBSTITUTE(CID_DB[[#This Row],[ NSN ]],"-","")," ","")," ",""),"‐",""),"NA",""),13))</f>
        <v/>
      </c>
      <c r="J735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|MBMB17939|BMB MALE CUSTOM SBCM INTERFACE, SURFACE|</v>
      </c>
    </row>
    <row r="7351" spans="1:10" x14ac:dyDescent="0.35">
      <c r="A7351" s="1" t="s">
        <v>3</v>
      </c>
      <c r="B7351" s="1" t="s">
        <v>14538</v>
      </c>
      <c r="C7351" s="20" t="s">
        <v>3</v>
      </c>
      <c r="D7351" s="4" t="s">
        <v>14560</v>
      </c>
      <c r="E7351" s="20" t="s">
        <v>14561</v>
      </c>
      <c r="F7351" s="4" t="s">
        <v>3</v>
      </c>
      <c r="G7351" s="30" t="s">
        <v>8</v>
      </c>
      <c r="H7351" s="3" t="str">
        <f t="shared" si="135"/>
        <v>Commercial</v>
      </c>
      <c r="I7351" s="3" t="str">
        <f>IF(IFERROR(SEARCH("N/A",CID_DB[[#This Row],[ NSN ]]),-1)&lt;&gt;-1,"",LEFT(SUBSTITUTE(SUBSTITUTE(SUBSTITUTE(SUBSTITUTE(SUBSTITUTE(CID_DB[[#This Row],[ NSN ]],"-","")," ","")," ",""),"‐",""),"NA",""),13))</f>
        <v/>
      </c>
      <c r="J735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|MBMB17936|BMB MALE CUSTOM LDCM INTERFACE, SURFACE|</v>
      </c>
    </row>
    <row r="7352" spans="1:10" x14ac:dyDescent="0.35">
      <c r="A7352" s="1" t="s">
        <v>3</v>
      </c>
      <c r="B7352" s="1" t="s">
        <v>14538</v>
      </c>
      <c r="C7352" s="20" t="s">
        <v>3</v>
      </c>
      <c r="D7352" s="4" t="s">
        <v>14562</v>
      </c>
      <c r="E7352" s="20" t="s">
        <v>14563</v>
      </c>
      <c r="F7352" s="4" t="s">
        <v>3</v>
      </c>
      <c r="G7352" s="30" t="s">
        <v>8</v>
      </c>
      <c r="H7352" s="3" t="str">
        <f t="shared" si="135"/>
        <v>Commercial</v>
      </c>
      <c r="I7352" s="3" t="str">
        <f>IF(IFERROR(SEARCH("N/A",CID_DB[[#This Row],[ NSN ]]),-1)&lt;&gt;-1,"",LEFT(SUBSTITUTE(SUBSTITUTE(SUBSTITUTE(SUBSTITUTE(SUBSTITUTE(CID_DB[[#This Row],[ NSN ]],"-","")," ","")," ",""),"‐",""),"NA",""),13))</f>
        <v/>
      </c>
      <c r="J735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|A32118642|DUMMY LOAD, ELECTRICAL  SMP|</v>
      </c>
    </row>
    <row r="7353" spans="1:10" x14ac:dyDescent="0.35">
      <c r="A7353" s="1" t="s">
        <v>3</v>
      </c>
      <c r="B7353" s="1" t="s">
        <v>14538</v>
      </c>
      <c r="C7353" s="20" t="s">
        <v>3</v>
      </c>
      <c r="D7353" s="4" t="s">
        <v>14564</v>
      </c>
      <c r="E7353" s="20" t="s">
        <v>14565</v>
      </c>
      <c r="F7353" s="4" t="s">
        <v>3</v>
      </c>
      <c r="G7353" s="30" t="s">
        <v>8</v>
      </c>
      <c r="H7353" s="3" t="str">
        <f t="shared" si="135"/>
        <v>Commercial</v>
      </c>
      <c r="I7353" s="3" t="str">
        <f>IF(IFERROR(SEARCH("N/A",CID_DB[[#This Row],[ NSN ]]),-1)&lt;&gt;-1,"",LEFT(SUBSTITUTE(SUBSTITUTE(SUBSTITUTE(SUBSTITUTE(SUBSTITUTE(CID_DB[[#This Row],[ NSN ]],"-","")," ","")," ",""),"‐",""),"NA",""),13))</f>
        <v/>
      </c>
      <c r="J735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|A25572192|BULLET, SMP, COMPRESSIBLE|</v>
      </c>
    </row>
    <row r="7354" spans="1:10" x14ac:dyDescent="0.35">
      <c r="A7354" s="1" t="s">
        <v>3</v>
      </c>
      <c r="B7354" s="1" t="s">
        <v>14566</v>
      </c>
      <c r="C7354" s="20" t="s">
        <v>14567</v>
      </c>
      <c r="D7354" s="4" t="s">
        <v>14568</v>
      </c>
      <c r="E7354" s="20" t="s">
        <v>14569</v>
      </c>
      <c r="F7354" s="4" t="s">
        <v>3</v>
      </c>
      <c r="G7354" s="30" t="s">
        <v>8</v>
      </c>
      <c r="H7354" s="3" t="str">
        <f t="shared" si="135"/>
        <v>Commercial</v>
      </c>
      <c r="I7354" s="3" t="str">
        <f>IF(IFERROR(SEARCH("N/A",CID_DB[[#This Row],[ NSN ]]),-1)&lt;&gt;-1,"",LEFT(SUBSTITUTE(SUBSTITUTE(SUBSTITUTE(SUBSTITUTE(SUBSTITUTE(CID_DB[[#This Row],[ NSN ]],"-","")," ","")," ",""),"‐",""),"NA",""),13))</f>
        <v/>
      </c>
      <c r="J735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D08876451UMR|OTP20856701ETUO|Fiber Optic Cable Assembly|</v>
      </c>
    </row>
    <row r="7355" spans="1:10" x14ac:dyDescent="0.35">
      <c r="A7355" s="1" t="s">
        <v>3</v>
      </c>
      <c r="B7355" s="1" t="s">
        <v>14566</v>
      </c>
      <c r="C7355" s="20" t="s">
        <v>3</v>
      </c>
      <c r="D7355" s="4" t="s">
        <v>14570</v>
      </c>
      <c r="E7355" s="20" t="s">
        <v>14569</v>
      </c>
      <c r="F7355" s="4" t="s">
        <v>3</v>
      </c>
      <c r="G7355" s="30" t="s">
        <v>8</v>
      </c>
      <c r="H7355" s="3" t="str">
        <f t="shared" si="135"/>
        <v>Commercial</v>
      </c>
      <c r="I7355" s="3" t="str">
        <f>IF(IFERROR(SEARCH("N/A",CID_DB[[#This Row],[ NSN ]]),-1)&lt;&gt;-1,"",LEFT(SUBSTITUTE(SUBSTITUTE(SUBSTITUTE(SUBSTITUTE(SUBSTITUTE(CID_DB[[#This Row],[ NSN ]],"-","")," ","")," ",""),"‐",""),"NA",""),13))</f>
        <v/>
      </c>
      <c r="J735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|OTP20858901ETUO|Fiber Optic Cable Assembly|</v>
      </c>
    </row>
    <row r="7356" spans="1:10" x14ac:dyDescent="0.35">
      <c r="A7356" s="1" t="s">
        <v>3</v>
      </c>
      <c r="B7356" s="1" t="s">
        <v>14571</v>
      </c>
      <c r="C7356" s="20" t="s">
        <v>14572</v>
      </c>
      <c r="D7356" s="4" t="s">
        <v>14573</v>
      </c>
      <c r="E7356" s="20" t="s">
        <v>14574</v>
      </c>
      <c r="F7356" s="4" t="s">
        <v>3</v>
      </c>
      <c r="G7356" s="30" t="s">
        <v>8</v>
      </c>
      <c r="H7356" s="3" t="str">
        <f t="shared" si="135"/>
        <v>Commercial</v>
      </c>
      <c r="I7356" s="3" t="str">
        <f>IF(IFERROR(SEARCH("N/A",CID_DB[[#This Row],[ NSN ]]),-1)&lt;&gt;-1,"",LEFT(SUBSTITUTE(SUBSTITUTE(SUBSTITUTE(SUBSTITUTE(SUBSTITUTE(CID_DB[[#This Row],[ NSN ]],"-","")," ","")," ",""),"‐",""),"NA",""),13))</f>
        <v/>
      </c>
      <c r="J735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8268764901|HR16100|Reaction Wheel Assembly|</v>
      </c>
    </row>
    <row r="7357" spans="1:10" x14ac:dyDescent="0.35">
      <c r="A7357" s="1" t="s">
        <v>3</v>
      </c>
      <c r="B7357" s="1" t="s">
        <v>14575</v>
      </c>
      <c r="C7357" s="20" t="s">
        <v>3</v>
      </c>
      <c r="D7357" s="4" t="s">
        <v>14576</v>
      </c>
      <c r="E7357" s="20" t="s">
        <v>14577</v>
      </c>
      <c r="F7357" s="4" t="s">
        <v>3</v>
      </c>
      <c r="G7357" s="30" t="s">
        <v>103</v>
      </c>
      <c r="H7357" s="3" t="str">
        <f t="shared" si="135"/>
        <v>Other Than Commercial</v>
      </c>
      <c r="I7357" s="3" t="str">
        <f>IF(IFERROR(SEARCH("N/A",CID_DB[[#This Row],[ NSN ]]),-1)&lt;&gt;-1,"",LEFT(SUBSTITUTE(SUBSTITUTE(SUBSTITUTE(SUBSTITUTE(SUBSTITUTE(CID_DB[[#This Row],[ NSN ]],"-","")," ","")," ",""),"‐",""),"NA",""),13))</f>
        <v/>
      </c>
      <c r="J735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|C3497851|Traveling Wave Tube Amplifier|</v>
      </c>
    </row>
    <row r="7358" spans="1:10" x14ac:dyDescent="0.35">
      <c r="A7358" s="1" t="s">
        <v>3</v>
      </c>
      <c r="B7358" s="1" t="s">
        <v>14578</v>
      </c>
      <c r="C7358" s="20" t="s">
        <v>14579</v>
      </c>
      <c r="D7358" s="4" t="s">
        <v>3</v>
      </c>
      <c r="E7358" s="20" t="s">
        <v>14580</v>
      </c>
      <c r="F7358" s="4" t="s">
        <v>3</v>
      </c>
      <c r="G7358" s="30" t="s">
        <v>8</v>
      </c>
      <c r="H7358" s="3" t="str">
        <f t="shared" si="135"/>
        <v>Commercial</v>
      </c>
      <c r="I7358" s="3" t="str">
        <f>IF(IFERROR(SEARCH("N/A",CID_DB[[#This Row],[ NSN ]]),-1)&lt;&gt;-1,"",LEFT(SUBSTITUTE(SUBSTITUTE(SUBSTITUTE(SUBSTITUTE(SUBSTITUTE(CID_DB[[#This Row],[ NSN ]],"-","")," ","")," ",""),"‐",""),"NA",""),13))</f>
        <v/>
      </c>
      <c r="J735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FFOEM0170||COMP, OIP/OIC, GEN1, SABER|</v>
      </c>
    </row>
    <row r="7359" spans="1:10" x14ac:dyDescent="0.35">
      <c r="A7359" s="1" t="s">
        <v>3</v>
      </c>
      <c r="B7359" s="1" t="s">
        <v>14578</v>
      </c>
      <c r="C7359" s="20" t="s">
        <v>14581</v>
      </c>
      <c r="D7359" s="4" t="s">
        <v>3</v>
      </c>
      <c r="E7359" s="20" t="s">
        <v>14582</v>
      </c>
      <c r="F7359" s="4" t="s">
        <v>3</v>
      </c>
      <c r="G7359" s="30" t="s">
        <v>8</v>
      </c>
      <c r="H7359" s="3" t="str">
        <f t="shared" si="135"/>
        <v>Commercial</v>
      </c>
      <c r="I7359" s="3" t="str">
        <f>IF(IFERROR(SEARCH("N/A",CID_DB[[#This Row],[ NSN ]]),-1)&lt;&gt;-1,"",LEFT(SUBSTITUTE(SUBSTITUTE(SUBSTITUTE(SUBSTITUTE(SUBSTITUTE(CID_DB[[#This Row],[ NSN ]],"-","")," ","")," ",""),"‐",""),"NA",""),13))</f>
        <v/>
      </c>
      <c r="J735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FCPWS0176||SUPPLY, PWR, MOD, OIP.OIC, SABER|</v>
      </c>
    </row>
    <row r="7360" spans="1:10" x14ac:dyDescent="0.35">
      <c r="A7360" s="1" t="s">
        <v>3</v>
      </c>
      <c r="B7360" s="1" t="s">
        <v>14578</v>
      </c>
      <c r="C7360" s="20" t="s">
        <v>14583</v>
      </c>
      <c r="D7360" s="4" t="s">
        <v>3</v>
      </c>
      <c r="E7360" s="20" t="s">
        <v>14584</v>
      </c>
      <c r="F7360" s="4" t="s">
        <v>3</v>
      </c>
      <c r="G7360" s="30" t="s">
        <v>8</v>
      </c>
      <c r="H7360" s="3" t="str">
        <f t="shared" si="135"/>
        <v>Commercial</v>
      </c>
      <c r="I7360" s="3" t="str">
        <f>IF(IFERROR(SEARCH("N/A",CID_DB[[#This Row],[ NSN ]]),-1)&lt;&gt;-1,"",LEFT(SUBSTITUTE(SUBSTITUTE(SUBSTITUTE(SUBSTITUTE(SUBSTITUTE(CID_DB[[#This Row],[ NSN ]],"-","")," ","")," ",""),"‐",""),"NA",""),13))</f>
        <v/>
      </c>
      <c r="J736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FFPWS0037||BTRY PACK, RACK MNT, F/INTELLI UPS|</v>
      </c>
    </row>
    <row r="7361" spans="1:10" x14ac:dyDescent="0.35">
      <c r="A7361" s="1" t="s">
        <v>3</v>
      </c>
      <c r="B7361" s="1" t="s">
        <v>14578</v>
      </c>
      <c r="C7361" s="20" t="s">
        <v>14585</v>
      </c>
      <c r="D7361" s="4" t="s">
        <v>3</v>
      </c>
      <c r="E7361" s="20" t="s">
        <v>14586</v>
      </c>
      <c r="F7361" s="4" t="s">
        <v>3</v>
      </c>
      <c r="G7361" s="30" t="s">
        <v>8</v>
      </c>
      <c r="H7361" s="3" t="str">
        <f t="shared" si="135"/>
        <v>Commercial</v>
      </c>
      <c r="I7361" s="3" t="str">
        <f>IF(IFERROR(SEARCH("N/A",CID_DB[[#This Row],[ NSN ]]),-1)&lt;&gt;-1,"",LEFT(SUBSTITUTE(SUBSTITUTE(SUBSTITUTE(SUBSTITUTE(SUBSTITUTE(CID_DB[[#This Row],[ NSN ]],"-","")," ","")," ",""),"‐",""),"NA",""),13))</f>
        <v/>
      </c>
      <c r="J736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FCPWS0162||UPS, RUGGED, 3.1KVA, 3100W, 115V|</v>
      </c>
    </row>
    <row r="7362" spans="1:10" x14ac:dyDescent="0.35">
      <c r="A7362" s="1" t="s">
        <v>3</v>
      </c>
      <c r="B7362" s="1" t="s">
        <v>14578</v>
      </c>
      <c r="C7362" s="20" t="s">
        <v>14587</v>
      </c>
      <c r="D7362" s="4" t="s">
        <v>3</v>
      </c>
      <c r="E7362" s="20" t="s">
        <v>14588</v>
      </c>
      <c r="F7362" s="4" t="s">
        <v>3</v>
      </c>
      <c r="G7362" s="30" t="s">
        <v>8</v>
      </c>
      <c r="H7362" s="3" t="str">
        <f t="shared" si="135"/>
        <v>Commercial</v>
      </c>
      <c r="I7362" s="3" t="str">
        <f>IF(IFERROR(SEARCH("N/A",CID_DB[[#This Row],[ NSN ]]),-1)&lt;&gt;-1,"",LEFT(SUBSTITUTE(SUBSTITUTE(SUBSTITUTE(SUBSTITUTE(SUBSTITUTE(CID_DB[[#This Row],[ NSN ]],"-","")," ","")," ",""),"‐",""),"NA",""),13))</f>
        <v/>
      </c>
      <c r="J736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FKSA0402||SWITCH, NEXUS 3550F FUSION|</v>
      </c>
    </row>
    <row r="7363" spans="1:10" x14ac:dyDescent="0.35">
      <c r="A7363" s="1" t="s">
        <v>3</v>
      </c>
      <c r="B7363" s="1" t="s">
        <v>14578</v>
      </c>
      <c r="C7363" s="20" t="s">
        <v>14589</v>
      </c>
      <c r="D7363" s="4" t="s">
        <v>3</v>
      </c>
      <c r="E7363" s="20" t="s">
        <v>14588</v>
      </c>
      <c r="F7363" s="4" t="s">
        <v>3</v>
      </c>
      <c r="G7363" s="30" t="s">
        <v>8</v>
      </c>
      <c r="H7363" s="3" t="str">
        <f t="shared" si="135"/>
        <v>Commercial</v>
      </c>
      <c r="I7363" s="3" t="str">
        <f>IF(IFERROR(SEARCH("N/A",CID_DB[[#This Row],[ NSN ]]),-1)&lt;&gt;-1,"",LEFT(SUBSTITUTE(SUBSTITUTE(SUBSTITUTE(SUBSTITUTE(SUBSTITUTE(CID_DB[[#This Row],[ NSN ]],"-","")," ","")," ",""),"‐",""),"NA",""),13))</f>
        <v/>
      </c>
      <c r="J736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FCIN0355||SWITCH, NEXUS 3550F FUSION|</v>
      </c>
    </row>
    <row r="7364" spans="1:10" x14ac:dyDescent="0.35">
      <c r="A7364" s="1" t="s">
        <v>3</v>
      </c>
      <c r="B7364" s="1" t="s">
        <v>14578</v>
      </c>
      <c r="C7364" s="20" t="s">
        <v>14590</v>
      </c>
      <c r="D7364" s="4" t="s">
        <v>3</v>
      </c>
      <c r="E7364" s="20" t="s">
        <v>14591</v>
      </c>
      <c r="F7364" s="4" t="s">
        <v>3</v>
      </c>
      <c r="G7364" s="30" t="s">
        <v>8</v>
      </c>
      <c r="H7364" s="3" t="str">
        <f t="shared" si="135"/>
        <v>Commercial</v>
      </c>
      <c r="I7364" s="3" t="str">
        <f>IF(IFERROR(SEARCH("N/A",CID_DB[[#This Row],[ NSN ]]),-1)&lt;&gt;-1,"",LEFT(SUBSTITUTE(SUBSTITUTE(SUBSTITUTE(SUBSTITUTE(SUBSTITUTE(CID_DB[[#This Row],[ NSN ]],"-","")," ","")," ",""),"‐",""),"NA",""),13))</f>
        <v/>
      </c>
      <c r="J736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FCDSK0334||DRIVE, SSD, 7.68TB, SATA, 2.5|</v>
      </c>
    </row>
    <row r="7365" spans="1:10" x14ac:dyDescent="0.35">
      <c r="A7365" s="1" t="s">
        <v>3</v>
      </c>
      <c r="B7365" s="1" t="s">
        <v>14578</v>
      </c>
      <c r="C7365" s="20" t="s">
        <v>14592</v>
      </c>
      <c r="D7365" s="4" t="s">
        <v>3</v>
      </c>
      <c r="E7365" s="20" t="s">
        <v>14593</v>
      </c>
      <c r="F7365" s="4" t="s">
        <v>3</v>
      </c>
      <c r="G7365" s="30" t="s">
        <v>8</v>
      </c>
      <c r="H7365" s="3" t="str">
        <f t="shared" si="135"/>
        <v>Commercial</v>
      </c>
      <c r="I7365" s="3" t="str">
        <f>IF(IFERROR(SEARCH("N/A",CID_DB[[#This Row],[ NSN ]]),-1)&lt;&gt;-1,"",LEFT(SUBSTITUTE(SUBSTITUTE(SUBSTITUTE(SUBSTITUTE(SUBSTITUTE(CID_DB[[#This Row],[ NSN ]],"-","")," ","")," ",""),"‐",""),"NA",""),13))</f>
        <v/>
      </c>
      <c r="J736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FCICM0166||MEM, MOD, DL380 4114|</v>
      </c>
    </row>
    <row r="7366" spans="1:10" x14ac:dyDescent="0.35">
      <c r="A7366" s="1" t="s">
        <v>3</v>
      </c>
      <c r="B7366" s="1" t="s">
        <v>14426</v>
      </c>
      <c r="C7366" s="20" t="s">
        <v>14444</v>
      </c>
      <c r="D7366" s="4" t="s">
        <v>3</v>
      </c>
      <c r="E7366" s="20" t="s">
        <v>14464</v>
      </c>
      <c r="F7366" s="4" t="s">
        <v>3</v>
      </c>
      <c r="G7366" s="30" t="s">
        <v>103</v>
      </c>
      <c r="H7366" s="3" t="str">
        <f>IF(G7366="Y - CID","Commercial",IF(G7366="N - CID","Other Than Commercial","N/A"))</f>
        <v>Other Than Commercial</v>
      </c>
      <c r="I7366" s="3" t="str">
        <f>IF(IFERROR(SEARCH("N/A",CID_DB[[#This Row],[ NSN ]]),-1)&lt;&gt;-1,"",LEFT(SUBSTITUTE(SUBSTITUTE(SUBSTITUTE(SUBSTITUTE(SUBSTITUTE(CID_DB[[#This Row],[ NSN ]],"-","")," ","")," ",""),"‐",""),"NA",""),13))</f>
        <v/>
      </c>
      <c r="J736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178000102||100 W Filter PA, Air (ICE 3006 filter/amplifier)|</v>
      </c>
    </row>
    <row r="7367" spans="1:10" x14ac:dyDescent="0.35">
      <c r="A7367" s="1" t="s">
        <v>3</v>
      </c>
      <c r="B7367" s="1" t="s">
        <v>14594</v>
      </c>
      <c r="C7367" s="20" t="s">
        <v>14595</v>
      </c>
      <c r="D7367" s="4" t="s">
        <v>3</v>
      </c>
      <c r="E7367" s="20" t="s">
        <v>3</v>
      </c>
      <c r="F7367" s="4" t="s">
        <v>3</v>
      </c>
      <c r="G7367" s="30" t="s">
        <v>8</v>
      </c>
      <c r="H7367" s="3" t="str">
        <f t="shared" ref="H7367:H7377" si="136">IF(G7367="Y - CID","Commercial",IF(G7367="N - CID","Other Than Commercial","N/A"))</f>
        <v>Commercial</v>
      </c>
      <c r="I7367" s="3" t="str">
        <f>IF(IFERROR(SEARCH("N/A",CID_DB[[#This Row],[ NSN ]]),-1)&lt;&gt;-1,"",LEFT(SUBSTITUTE(SUBSTITUTE(SUBSTITUTE(SUBSTITUTE(SUBSTITUTE(CID_DB[[#This Row],[ NSN ]],"-","")," ","")," ",""),"‐",""),"NA",""),13))</f>
        <v/>
      </c>
      <c r="J736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A9100|||</v>
      </c>
    </row>
    <row r="7368" spans="1:10" x14ac:dyDescent="0.35">
      <c r="A7368" s="1" t="s">
        <v>3</v>
      </c>
      <c r="B7368" s="1" t="s">
        <v>14594</v>
      </c>
      <c r="C7368" s="20" t="s">
        <v>14596</v>
      </c>
      <c r="D7368" s="4" t="s">
        <v>3</v>
      </c>
      <c r="E7368" s="20" t="s">
        <v>3</v>
      </c>
      <c r="F7368" s="4" t="s">
        <v>3</v>
      </c>
      <c r="G7368" s="30" t="s">
        <v>8</v>
      </c>
      <c r="H7368" s="3" t="str">
        <f t="shared" si="136"/>
        <v>Commercial</v>
      </c>
      <c r="I7368" s="3" t="str">
        <f>IF(IFERROR(SEARCH("N/A",CID_DB[[#This Row],[ NSN ]]),-1)&lt;&gt;-1,"",LEFT(SUBSTITUTE(SUBSTITUTE(SUBSTITUTE(SUBSTITUTE(SUBSTITUTE(CID_DB[[#This Row],[ NSN ]],"-","")," ","")," ",""),"‐",""),"NA",""),13))</f>
        <v/>
      </c>
      <c r="J7368"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Z1010|||</v>
      </c>
    </row>
    <row r="7369" spans="1:10" x14ac:dyDescent="0.35">
      <c r="A7369" s="1" t="s">
        <v>3</v>
      </c>
      <c r="B7369" s="1" t="s">
        <v>14594</v>
      </c>
      <c r="C7369" s="20" t="s">
        <v>14597</v>
      </c>
      <c r="D7369" s="4" t="s">
        <v>3</v>
      </c>
      <c r="E7369" s="20" t="s">
        <v>3</v>
      </c>
      <c r="F7369" s="4" t="s">
        <v>3</v>
      </c>
      <c r="G7369" s="30" t="s">
        <v>8</v>
      </c>
      <c r="H7369" s="3" t="str">
        <f t="shared" si="136"/>
        <v>Commercial</v>
      </c>
      <c r="I7369" s="3" t="str">
        <f>IF(IFERROR(SEARCH("N/A",CID_DB[[#This Row],[ NSN ]]),-1)&lt;&gt;-1,"",LEFT(SUBSTITUTE(SUBSTITUTE(SUBSTITUTE(SUBSTITUTE(SUBSTITUTE(CID_DB[[#This Row],[ NSN ]],"-","")," ","")," ",""),"‐",""),"NA",""),13))</f>
        <v/>
      </c>
      <c r="J7369"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Z1020|||</v>
      </c>
    </row>
    <row r="7370" spans="1:10" x14ac:dyDescent="0.35">
      <c r="A7370" s="1" t="s">
        <v>3</v>
      </c>
      <c r="B7370" s="1" t="s">
        <v>14594</v>
      </c>
      <c r="C7370" s="20" t="s">
        <v>14598</v>
      </c>
      <c r="D7370" s="4" t="s">
        <v>3</v>
      </c>
      <c r="E7370" s="20" t="s">
        <v>3</v>
      </c>
      <c r="F7370" s="4" t="s">
        <v>3</v>
      </c>
      <c r="G7370" s="30" t="s">
        <v>8</v>
      </c>
      <c r="H7370" s="3" t="str">
        <f t="shared" si="136"/>
        <v>Commercial</v>
      </c>
      <c r="I7370" s="3" t="str">
        <f>IF(IFERROR(SEARCH("N/A",CID_DB[[#This Row],[ NSN ]]),-1)&lt;&gt;-1,"",LEFT(SUBSTITUTE(SUBSTITUTE(SUBSTITUTE(SUBSTITUTE(SUBSTITUTE(CID_DB[[#This Row],[ NSN ]],"-","")," ","")," ",""),"‐",""),"NA",""),13))</f>
        <v/>
      </c>
      <c r="J7370"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Z1070|||</v>
      </c>
    </row>
    <row r="7371" spans="1:10" x14ac:dyDescent="0.35">
      <c r="A7371" s="1" t="s">
        <v>3</v>
      </c>
      <c r="B7371" s="1" t="s">
        <v>14594</v>
      </c>
      <c r="C7371" s="20" t="s">
        <v>14599</v>
      </c>
      <c r="D7371" s="4" t="s">
        <v>3</v>
      </c>
      <c r="E7371" s="20" t="s">
        <v>3</v>
      </c>
      <c r="F7371" s="4" t="s">
        <v>3</v>
      </c>
      <c r="G7371" s="30" t="s">
        <v>8</v>
      </c>
      <c r="H7371" s="3" t="str">
        <f t="shared" si="136"/>
        <v>Commercial</v>
      </c>
      <c r="I7371" s="3" t="str">
        <f>IF(IFERROR(SEARCH("N/A",CID_DB[[#This Row],[ NSN ]]),-1)&lt;&gt;-1,"",LEFT(SUBSTITUTE(SUBSTITUTE(SUBSTITUTE(SUBSTITUTE(SUBSTITUTE(CID_DB[[#This Row],[ NSN ]],"-","")," ","")," ",""),"‐",""),"NA",""),13))</f>
        <v/>
      </c>
      <c r="J7371"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Z1060|||</v>
      </c>
    </row>
    <row r="7372" spans="1:10" x14ac:dyDescent="0.35">
      <c r="A7372" s="1" t="s">
        <v>3</v>
      </c>
      <c r="B7372" s="1" t="s">
        <v>14594</v>
      </c>
      <c r="C7372" s="20" t="s">
        <v>14600</v>
      </c>
      <c r="D7372" s="4" t="s">
        <v>3</v>
      </c>
      <c r="E7372" s="20" t="s">
        <v>3</v>
      </c>
      <c r="F7372" s="4" t="s">
        <v>3</v>
      </c>
      <c r="G7372" s="30" t="s">
        <v>8</v>
      </c>
      <c r="H7372" s="3" t="str">
        <f t="shared" si="136"/>
        <v>Commercial</v>
      </c>
      <c r="I7372" s="3" t="str">
        <f>IF(IFERROR(SEARCH("N/A",CID_DB[[#This Row],[ NSN ]]),-1)&lt;&gt;-1,"",LEFT(SUBSTITUTE(SUBSTITUTE(SUBSTITUTE(SUBSTITUTE(SUBSTITUTE(CID_DB[[#This Row],[ NSN ]],"-","")," ","")," ",""),"‐",""),"NA",""),13))</f>
        <v/>
      </c>
      <c r="J7372"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B0250|||</v>
      </c>
    </row>
    <row r="7373" spans="1:10" x14ac:dyDescent="0.35">
      <c r="A7373" s="1" t="s">
        <v>3</v>
      </c>
      <c r="B7373" s="1" t="s">
        <v>14594</v>
      </c>
      <c r="C7373" s="20" t="s">
        <v>14601</v>
      </c>
      <c r="D7373" s="4" t="s">
        <v>14602</v>
      </c>
      <c r="E7373" s="20" t="s">
        <v>3</v>
      </c>
      <c r="F7373" s="4" t="s">
        <v>3</v>
      </c>
      <c r="G7373" s="30" t="s">
        <v>8</v>
      </c>
      <c r="H7373" s="3" t="str">
        <f t="shared" si="136"/>
        <v>Commercial</v>
      </c>
      <c r="I7373" s="3" t="str">
        <f>IF(IFERROR(SEARCH("N/A",CID_DB[[#This Row],[ NSN ]]),-1)&lt;&gt;-1,"",LEFT(SUBSTITUTE(SUBSTITUTE(SUBSTITUTE(SUBSTITUTE(SUBSTITUTE(CID_DB[[#This Row],[ NSN ]],"-","")," ","")," ",""),"‐",""),"NA",""),13))</f>
        <v/>
      </c>
      <c r="J7373"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MA_T150B|T150B||</v>
      </c>
    </row>
    <row r="7374" spans="1:10" x14ac:dyDescent="0.35">
      <c r="A7374" s="1" t="s">
        <v>3</v>
      </c>
      <c r="B7374" s="1" t="s">
        <v>14603</v>
      </c>
      <c r="C7374" s="20" t="s">
        <v>14604</v>
      </c>
      <c r="D7374" s="4" t="s">
        <v>14605</v>
      </c>
      <c r="E7374" s="20" t="s">
        <v>14606</v>
      </c>
      <c r="F7374" s="4" t="s">
        <v>3</v>
      </c>
      <c r="G7374" s="30" t="s">
        <v>8</v>
      </c>
      <c r="H7374" s="3" t="str">
        <f t="shared" si="136"/>
        <v>Commercial</v>
      </c>
      <c r="I7374" s="3" t="str">
        <f>IF(IFERROR(SEARCH("N/A",CID_DB[[#This Row],[ NSN ]]),-1)&lt;&gt;-1,"",LEFT(SUBSTITUTE(SUBSTITUTE(SUBSTITUTE(SUBSTITUTE(SUBSTITUTE(CID_DB[[#This Row],[ NSN ]],"-","")," ","")," ",""),"‐",""),"NA",""),13))</f>
        <v/>
      </c>
      <c r="J7374"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0655000817101|10142353004|Fire Extinguisher Logic Module (FELM)|</v>
      </c>
    </row>
    <row r="7375" spans="1:10" x14ac:dyDescent="0.35">
      <c r="A7375" s="1" t="s">
        <v>3</v>
      </c>
      <c r="B7375" s="1" t="s">
        <v>14603</v>
      </c>
      <c r="C7375" s="20" t="s">
        <v>14607</v>
      </c>
      <c r="D7375" s="4" t="s">
        <v>14608</v>
      </c>
      <c r="E7375" s="20" t="s">
        <v>14609</v>
      </c>
      <c r="F7375" s="4" t="s">
        <v>3</v>
      </c>
      <c r="G7375" s="30" t="s">
        <v>103</v>
      </c>
      <c r="H7375" s="3" t="str">
        <f t="shared" si="136"/>
        <v>Other Than Commercial</v>
      </c>
      <c r="I7375" s="3" t="str">
        <f>IF(IFERROR(SEARCH("N/A",CID_DB[[#This Row],[ NSN ]]),-1)&lt;&gt;-1,"",LEFT(SUBSTITUTE(SUBSTITUTE(SUBSTITUTE(SUBSTITUTE(SUBSTITUTE(CID_DB[[#This Row],[ NSN ]],"-","")," ","")," ",""),"‐",""),"NA",""),13))</f>
        <v/>
      </c>
      <c r="J7375"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0655000808101|10148502001|Utility Management System (UMS) #1|</v>
      </c>
    </row>
    <row r="7376" spans="1:10" x14ac:dyDescent="0.35">
      <c r="A7376" s="1" t="s">
        <v>3</v>
      </c>
      <c r="B7376" s="1" t="s">
        <v>14603</v>
      </c>
      <c r="C7376" s="20" t="s">
        <v>14610</v>
      </c>
      <c r="D7376" s="4" t="s">
        <v>14611</v>
      </c>
      <c r="E7376" s="20" t="s">
        <v>14612</v>
      </c>
      <c r="F7376" s="4" t="s">
        <v>3</v>
      </c>
      <c r="G7376" s="30" t="s">
        <v>103</v>
      </c>
      <c r="H7376" s="3" t="str">
        <f t="shared" si="136"/>
        <v>Other Than Commercial</v>
      </c>
      <c r="I7376" s="3" t="str">
        <f>IF(IFERROR(SEARCH("N/A",CID_DB[[#This Row],[ NSN ]]),-1)&lt;&gt;-1,"",LEFT(SUBSTITUTE(SUBSTITUTE(SUBSTITUTE(SUBSTITUTE(SUBSTITUTE(CID_DB[[#This Row],[ NSN ]],"-","")," ","")," ",""),"‐",""),"NA",""),13))</f>
        <v/>
      </c>
      <c r="J7376"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0655000808102|10148402004|UMS #2|</v>
      </c>
    </row>
    <row r="7377" spans="1:10" x14ac:dyDescent="0.35">
      <c r="A7377" s="1" t="s">
        <v>3</v>
      </c>
      <c r="B7377" s="1" t="s">
        <v>14603</v>
      </c>
      <c r="C7377" s="20" t="s">
        <v>14613</v>
      </c>
      <c r="D7377" s="4" t="s">
        <v>14614</v>
      </c>
      <c r="E7377" s="20" t="s">
        <v>14615</v>
      </c>
      <c r="F7377" s="4" t="s">
        <v>3</v>
      </c>
      <c r="G7377" s="30" t="s">
        <v>103</v>
      </c>
      <c r="H7377" s="3" t="str">
        <f t="shared" si="136"/>
        <v>Other Than Commercial</v>
      </c>
      <c r="I7377" s="3" t="str">
        <f>IF(IFERROR(SEARCH("N/A",CID_DB[[#This Row],[ NSN ]]),-1)&lt;&gt;-1,"",LEFT(SUBSTITUTE(SUBSTITUTE(SUBSTITUTE(SUBSTITUTE(SUBSTITUTE(CID_DB[[#This Row],[ NSN ]],"-","")," ","")," ",""),"‐",""),"NA",""),13))</f>
        <v/>
      </c>
      <c r="J7377" s="31" t="str">
        <f>SUBSTITUTE(IF(CID_DB[[#This Row],[Known Contractor '#1 PN]]&lt;&gt;"N/A",TRIM(CID_DB[[#This Row],[Known Contractor '#1 PN]]),"")&amp;$M$1&amp;IF(CID_DB[[#This Row],[Known Contractor '#2 PN]]&lt;&gt;"N/A",TRIM(CID_DB[[#This Row],[Known Contractor '#2 PN]]),"")&amp;$M$1&amp;IF(CID_DB[[#This Row],[Description]]&lt;&gt;"N/A",TRIM(CID_DB[[#This Row],[Description]]),"")&amp;$M$1&amp;IF(CID_DB[[#This Row],[Cleaned NSN]]&lt;&gt;"",TRIM(CID_DB[[#This Row],[Cleaned NSN]]),""),"-","")</f>
        <v>0655000808105|10130307000|Flight Control Computer (FCC)|</v>
      </c>
    </row>
    <row r="7378" spans="1:10" x14ac:dyDescent="0.35">
      <c r="C7378" s="20"/>
      <c r="D7378" s="4"/>
      <c r="E7378" s="20"/>
      <c r="F7378" s="4"/>
      <c r="G7378" s="30"/>
      <c r="H7378" s="3"/>
      <c r="I7378" s="3"/>
      <c r="J7378" s="31"/>
    </row>
  </sheetData>
  <conditionalFormatting sqref="D1">
    <cfRule type="duplicateValues" dxfId="17" priority="6"/>
  </conditionalFormatting>
  <conditionalFormatting sqref="C1">
    <cfRule type="duplicateValues" dxfId="16" priority="4"/>
  </conditionalFormatting>
  <conditionalFormatting sqref="A1:B1">
    <cfRule type="duplicateValues" dxfId="15" priority="50"/>
  </conditionalFormatting>
  <conditionalFormatting sqref="A1:B1 E1:G1 J1">
    <cfRule type="expression" dxfId="14" priority="65">
      <formula>IF(ISBLANK(#REF!),0,SEARCH(#REF!,$A1&amp;$B1&amp;$C1&amp;#REF!&amp;#REF!&amp;$D1&amp;#REF!&amp;#REF!&amp;$E1))</formula>
    </cfRule>
  </conditionalFormatting>
  <conditionalFormatting sqref="D1">
    <cfRule type="expression" dxfId="13" priority="68">
      <formula>IF(ISBLANK(#REF!),0,SEARCH(#REF!,$A1&amp;$B1&amp;$C1&amp;#REF!&amp;#REF!&amp;$D1&amp;#REF!&amp;#REF!&amp;$E1))</formula>
    </cfRule>
  </conditionalFormatting>
  <conditionalFormatting sqref="C1">
    <cfRule type="expression" dxfId="12" priority="69">
      <formula>IF(ISBLANK(#REF!),0,SEARCH(#REF!,$A1&amp;$B1&amp;$C1&amp;#REF!&amp;#REF!&amp;$D1&amp;#REF!&amp;#REF!&amp;$E1))</formula>
    </cfRule>
  </conditionalFormatting>
  <conditionalFormatting sqref="H1:I1">
    <cfRule type="expression" dxfId="11" priority="70">
      <formula>IF(ISBLANK(#REF!),0,SEARCH(#REF!,$A1&amp;$B1&amp;$C1&amp;#REF!&amp;#REF!&amp;$D1&amp;#REF!&amp;#REF!&amp;$E1))</formula>
    </cfRule>
  </conditionalFormatting>
  <dataValidations xWindow="1272" yWindow="411" count="4">
    <dataValidation allowBlank="1" showErrorMessage="1" sqref="G1:I1 E1:E6249 E6804:E6812 G6185 G6249:G6262 D6249:D6262 C6250:C6262 F6190:F6249 G6295 D6279:E6290 G6279:G6290 E6261:E6278 F6263:F6294 E6291:E6329 E6332:E6554 G6555:G6562 E6563 F6296:F6563 G6564:G6574 E6575:F6613 G6614:G6631 E6614:E6631 E6632:F6652 F6674 D6653:D6673 D6782:D6803 E6687:F6713 G6819 C6725:C6744 E6714:E6716 G6714:G6716 D6675:D6681 C6682 G6653:G6686 E6653:E6686 D6683:D6686 D6714:D6724 E6717:G6722 F6725:G6742 D6868 D6819:D6866 D6816 E6909:E6910 E6723:E6724 G6723:G6724 E6780:E6802 G6743:G6817 E7002:E7004 C6911:C6923 C6906:C6908 D6906:D7004 C7117:C7145 D7009:D7013 D7023:E7026 D7028 D7030:E7108 E7009:E7022 D7231:D7232 E6814:E6900 D7116:D7145 E7027:E7029 D7159:E7161 E7109:E7146 A1:A7172 E7155:E7158 D7147:E7149 E7162:E7173 D7170:D7171 F7211:G7216 D7315:E7320 G7217:G7252 D7223:D7224 D7227:D7228 E7175:E7252 D7174:D7220 G6852:G7210 J1:J7377 E7374:E1048576 G7315:G7377 E7321:E7366 A7174:A1048576 F7378:F1048576 D7367:D7377 D6732:D6733"/>
    <dataValidation allowBlank="1" showInputMessage="1" showErrorMessage="1" promptTitle="Instructions" prompt="Make sure you add all part numbers per case as seperate lines to this tab. You may insert rows to keep case# in chronological order and fill out the columns accordingly._x000a__x000a_If any field does not apply use &quot;N/A&quot;" sqref="E6250:E6260 D6748:D6776 E6743:E6779 E6813 E6911:E6955"/>
    <dataValidation allowBlank="1" showInputMessage="1" showErrorMessage="1" promptTitle="Instructions" prompt="Make sure you add all part numbers per case as seperate lines to this tab. You may insert rows to keep case numbers in chronological order. _x000a__x000a_Any field that does not apply use N/A" sqref="C6745:C6747 C6777:C6779"/>
    <dataValidation allowBlank="1" showErrorMessage="1" promptTitle="Instructions" prompt="Make sure you add all part numbers per case as seperate lines to this tab. You may insert rows to keep case# in chronological order and fill out the columns accordingly._x000a__x000a_If any field does not apply use &quot;N/A&quot;" sqref="D6743:D6744"/>
  </dataValidations>
  <hyperlinks>
    <hyperlink ref="F1027" r:id="rId1" display="https://pinpoint.xsb.com/content/query/nsn/info.do?query_type=v_flis_ncp%2Cv_flis_tc_mrc%2Cv_flis_niinfo_in%2Cv_classified_objects_info&amp;method=query&amp;nsn=4730010957032&amp;searchQueryName=NSN_SEARCH&amp;source=link"/>
    <hyperlink ref="F1028" r:id="rId2" display="https://pinpoint.xsb.com/content/query/nsn/info.do?query_type=v_flis_ncp%2Cv_flis_tc_mrc%2Cv_flis_niinfo_in%2Cv_classified_objects_info&amp;method=query&amp;nsn=1680011026007&amp;searchQueryName=NSN_SEARCH&amp;source=link"/>
    <hyperlink ref="F1029" r:id="rId3" display="https://pinpoint.xsb.com/content/query/nsn/info.do?query_type=v_flis_ncp%2Cv_flis_tc_mrc%2Cv_flis_niinfo_in%2Cv_classified_objects_info&amp;method=query&amp;nsn=1680010957349&amp;searchQueryName=NSN_SEARCH&amp;source=link"/>
    <hyperlink ref="F1031" r:id="rId4" display="https://pinpoint.xsb.com/content/query/nsn/info.do?query_type=v_flis_ncp%2Cv_flis_tc_mrc%2Cv_flis_niinfo_in%2Cv_classified_objects_info&amp;method=query&amp;nsn=1680011008296&amp;searchQueryName=NSN_SEARCH&amp;source=link"/>
    <hyperlink ref="F1032" r:id="rId5" display="https://pinpoint.xsb.com/content/query/nsn/info.do?query_type=v_flis_ncp%2Cv_flis_tc_mrc%2Cv_flis_niinfo_in%2Cv_classified_objects_info&amp;method=query&amp;nsn=4730011028812&amp;searchQueryName=NSN_SEARCH&amp;source=link"/>
    <hyperlink ref="F1041" r:id="rId6" display="https://pinpoint.xsb.com/content/query/nsn/info.do?query_type=v_flis_ncp%2Cv_flis_tc_mrc%2Cv_flis_niinfo_in%2Cv_classified_objects_info&amp;method=query&amp;nsn=4720011028814&amp;searchQueryName=NSN_SEARCH&amp;source=link"/>
  </hyperlinks>
  <pageMargins left="0.7" right="0.7" top="0.75" bottom="0.75" header="0.3" footer="0.3"/>
  <pageSetup orientation="portrait" r:id="rId7"/>
  <tableParts count="1">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EE01C628F4BE84B80173ED92248C141" ma:contentTypeVersion="12" ma:contentTypeDescription="Create a new document." ma:contentTypeScope="" ma:versionID="ea1f0b9113cde059341dc3b4d00649a9">
  <xsd:schema xmlns:xsd="http://www.w3.org/2001/XMLSchema" xmlns:xs="http://www.w3.org/2001/XMLSchema" xmlns:p="http://schemas.microsoft.com/office/2006/metadata/properties" xmlns:ns3="f1742c97-fee5-4169-918b-e80eeb8e5764" xmlns:ns4="5615055b-c5f6-47e4-9633-1e37fe0d4d1a" targetNamespace="http://schemas.microsoft.com/office/2006/metadata/properties" ma:root="true" ma:fieldsID="49d16773c16e71ef12de0122ace9a2bb" ns3:_="" ns4:_="">
    <xsd:import namespace="f1742c97-fee5-4169-918b-e80eeb8e5764"/>
    <xsd:import namespace="5615055b-c5f6-47e4-9633-1e37fe0d4d1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742c97-fee5-4169-918b-e80eeb8e57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15055b-c5f6-47e4-9633-1e37fe0d4d1a"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9CB24B-E209-4A7E-B79B-23ED195E75DB}">
  <ds:schemaRef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5615055b-c5f6-47e4-9633-1e37fe0d4d1a"/>
    <ds:schemaRef ds:uri="f1742c97-fee5-4169-918b-e80eeb8e5764"/>
    <ds:schemaRef ds:uri="http://www.w3.org/XML/1998/namespace"/>
    <ds:schemaRef ds:uri="http://purl.org/dc/terms/"/>
  </ds:schemaRefs>
</ds:datastoreItem>
</file>

<file path=customXml/itemProps2.xml><?xml version="1.0" encoding="utf-8"?>
<ds:datastoreItem xmlns:ds="http://schemas.openxmlformats.org/officeDocument/2006/customXml" ds:itemID="{E1CE0CC8-4F91-41E8-8F2F-2F2F62640A12}">
  <ds:schemaRefs>
    <ds:schemaRef ds:uri="http://schemas.microsoft.com/sharepoint/v3/contenttype/forms"/>
  </ds:schemaRefs>
</ds:datastoreItem>
</file>

<file path=customXml/itemProps3.xml><?xml version="1.0" encoding="utf-8"?>
<ds:datastoreItem xmlns:ds="http://schemas.openxmlformats.org/officeDocument/2006/customXml" ds:itemID="{F31C2DEA-7645-4B7A-960E-DDB97FD644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742c97-fee5-4169-918b-e80eeb8e5764"/>
    <ds:schemaRef ds:uri="5615055b-c5f6-47e4-9633-1e37fe0d4d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Search</vt:lpstr>
      <vt:lpstr>MultiPart Search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DCMA CIG Public CID Database</dc:title>
  <dc:creator>dale.b.baran.civ@mail.mil</dc:creator>
  <cp:keywords>CID</cp:keywords>
  <cp:lastModifiedBy>Scheunemann, Danielle</cp:lastModifiedBy>
  <dcterms:created xsi:type="dcterms:W3CDTF">2022-02-02T15:19:55Z</dcterms:created>
  <dcterms:modified xsi:type="dcterms:W3CDTF">2023-03-29T14:23:11Z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0x010100EEE01C628F4BE84B80173ED92248C141</vt:lpwstr>
  </property>
  <property fmtid="{D5CDD505-2E9C-101B-9397-08002B2CF9AE}" pid="3" name="_NewReviewCycle">
    <vt:lpwstr/>
  </property>
  <property fmtid="{D5CDD505-2E9C-101B-9397-08002B2CF9AE}" pid="4" name="_AdHocReviewCycleID">
    <vt:i4>-2129333187</vt:i4>
  </property>
  <property fmtid="{D5CDD505-2E9C-101B-9397-08002B2CF9AE}" pid="5" name="_EmailSubject">
    <vt:lpwstr>Public Database</vt:lpwstr>
  </property>
  <property fmtid="{D5CDD505-2E9C-101B-9397-08002B2CF9AE}" pid="6" name="_AuthorEmail">
    <vt:lpwstr>dale.b.baran.civ@mail.mil</vt:lpwstr>
  </property>
  <property fmtid="{D5CDD505-2E9C-101B-9397-08002B2CF9AE}" pid="7" name="_AuthorEmailDisplayName">
    <vt:lpwstr>Baran, Dale B CIV DCMA COST AND PRICING RC (USA)</vt:lpwstr>
  </property>
  <property fmtid="{D5CDD505-2E9C-101B-9397-08002B2CF9AE}" pid="8" name="_ReviewingToolsShownOnce">
    <vt:lpwstr/>
  </property>
</Properties>
</file>